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28920" yWindow="-120" windowWidth="19420" windowHeight="11020" tabRatio="951" firstSheet="1" activeTab="7"/>
  </bookViews>
  <sheets>
    <sheet name="XForm" sheetId="11" r:id="rId1"/>
    <sheet name="pay_codes" sheetId="2" r:id="rId2"/>
    <sheet name="FuzzyLookup_AddIn_Undo_Sheet" sheetId="5" state="hidden" r:id="rId3"/>
    <sheet name="Customizations" sheetId="37" r:id="rId4"/>
    <sheet name="dfas_pay" sheetId="6" r:id="rId5"/>
    <sheet name="pay_codes+dfas_pay" sheetId="9" r:id="rId6"/>
    <sheet name="FuzzyTest" sheetId="27" r:id="rId7"/>
    <sheet name="Time Syn Test" sheetId="30" r:id="rId8"/>
    <sheet name="Time Norm Test" sheetId="31" r:id="rId9"/>
    <sheet name="Sheet11" sheetId="35" r:id="rId10"/>
    <sheet name="UniquePairs" sheetId="36" r:id="rId11"/>
    <sheet name="Sheet2" sheetId="38" r:id="rId12"/>
  </sheets>
  <functionGroups builtInGroupCount="17"/>
  <definedNames>
    <definedName name="_xlnm._FilterDatabase" localSheetId="4" hidden="1">dfas_pay!$A$1:$C$386</definedName>
    <definedName name="_xlnm._FilterDatabase" localSheetId="6" hidden="1">FuzzyTest!$A$10:$AQ$2269</definedName>
    <definedName name="_xlnm._FilterDatabase" localSheetId="1" hidden="1">pay_codes!$A$1:$C$767</definedName>
    <definedName name="_xlnm._FilterDatabase" localSheetId="5" hidden="1">'pay_codes+dfas_pay'!$A$1:$G$1571</definedName>
    <definedName name="_xlnm._FilterDatabase" localSheetId="9" hidden="1">Sheet11!$A$1:$J$1108</definedName>
    <definedName name="_xlnm._FilterDatabase" localSheetId="11" hidden="1">Sheet2!$A$10:$C$401</definedName>
    <definedName name="_xlnm._FilterDatabase" localSheetId="8" hidden="1">'Time Norm Test'!$A$10:$G$171</definedName>
    <definedName name="_xlnm._FilterDatabase" localSheetId="7" hidden="1">'Time Syn Test'!$A$10:$CA$1121</definedName>
    <definedName name="_xlnm._FilterDatabase" localSheetId="10" hidden="1">UniquePairs!$A$4:$J$173</definedName>
    <definedName name="_xlnm._FilterDatabase" localSheetId="0" hidden="1">XForm!$A$1:$B$1</definedName>
    <definedName name="list1">Sheet11!$C$1:$C$1100</definedName>
  </definedNames>
  <calcPr calcId="145621"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481" i="36" l="1"/>
  <c r="K480" i="36"/>
  <c r="K479" i="36"/>
  <c r="K478" i="36"/>
  <c r="K477" i="36"/>
  <c r="K476" i="36"/>
  <c r="K475" i="36"/>
  <c r="K474" i="36"/>
  <c r="K473" i="36"/>
  <c r="K472" i="36"/>
  <c r="K471" i="36"/>
  <c r="K470" i="36"/>
  <c r="K469" i="36"/>
  <c r="K468" i="36"/>
  <c r="K467" i="36"/>
  <c r="K466" i="36"/>
  <c r="K465" i="36"/>
  <c r="K464" i="36"/>
  <c r="K463" i="36"/>
  <c r="K462" i="36"/>
  <c r="K461" i="36"/>
  <c r="K460" i="36"/>
  <c r="K459" i="36"/>
  <c r="K458" i="36"/>
  <c r="K457" i="36"/>
  <c r="K456" i="36"/>
  <c r="K455" i="36"/>
  <c r="K454" i="36"/>
  <c r="K453" i="36"/>
  <c r="K452" i="36"/>
  <c r="K451" i="36"/>
  <c r="K450" i="36"/>
  <c r="K449" i="36"/>
  <c r="K448" i="36"/>
  <c r="K447" i="36"/>
  <c r="K446" i="36"/>
  <c r="K445" i="36"/>
  <c r="K444" i="36"/>
  <c r="K443" i="36"/>
  <c r="K442" i="36"/>
  <c r="K441" i="36"/>
  <c r="K440" i="36"/>
  <c r="K439" i="36"/>
  <c r="K438" i="36"/>
  <c r="K437" i="36"/>
  <c r="K436" i="36"/>
  <c r="K435" i="36"/>
  <c r="K434" i="36"/>
  <c r="K433" i="36"/>
  <c r="K432" i="36"/>
  <c r="K431" i="36"/>
  <c r="K430" i="36"/>
  <c r="K429" i="36"/>
  <c r="K428" i="36"/>
  <c r="K427" i="36"/>
  <c r="K426" i="36"/>
  <c r="K425" i="36"/>
  <c r="K424" i="36"/>
  <c r="K423" i="36"/>
  <c r="K422" i="36"/>
  <c r="K421" i="36"/>
  <c r="K420" i="36"/>
  <c r="K419" i="36"/>
  <c r="K418" i="36"/>
  <c r="K417" i="36"/>
  <c r="K416" i="36"/>
  <c r="K415" i="36"/>
  <c r="K414" i="36"/>
  <c r="K413" i="36"/>
  <c r="K412" i="36"/>
  <c r="K411" i="36"/>
  <c r="K410" i="36"/>
  <c r="K409" i="36"/>
  <c r="K408" i="36"/>
  <c r="K407" i="36"/>
  <c r="K406" i="36"/>
  <c r="K405" i="36"/>
  <c r="K404" i="36"/>
  <c r="K403" i="36"/>
  <c r="K402" i="36"/>
  <c r="K401" i="36"/>
  <c r="K400" i="36"/>
  <c r="K399" i="36"/>
  <c r="K398" i="36"/>
  <c r="K397" i="36"/>
  <c r="K396" i="36"/>
  <c r="K395" i="36"/>
  <c r="K394" i="36"/>
  <c r="K393" i="36"/>
  <c r="K392" i="36"/>
  <c r="K391" i="36"/>
  <c r="K390" i="36"/>
  <c r="K389" i="36"/>
  <c r="K388" i="36"/>
  <c r="K387" i="36"/>
  <c r="K386" i="36"/>
  <c r="K385" i="36"/>
  <c r="K384" i="36"/>
  <c r="K383" i="36"/>
  <c r="K382" i="36"/>
  <c r="K381" i="36"/>
  <c r="K380" i="36"/>
  <c r="K379" i="36"/>
  <c r="K378" i="36"/>
  <c r="K377" i="36"/>
  <c r="K376" i="36"/>
  <c r="K375" i="36"/>
  <c r="K374" i="36"/>
  <c r="K373" i="36"/>
  <c r="K372" i="36"/>
  <c r="K371" i="36"/>
  <c r="K370" i="36"/>
  <c r="K369" i="36"/>
  <c r="K368" i="36"/>
  <c r="K367" i="36"/>
  <c r="K366" i="36"/>
  <c r="K365" i="36"/>
  <c r="K364" i="36"/>
  <c r="K363" i="36"/>
  <c r="K362" i="36"/>
  <c r="K361" i="36"/>
  <c r="K360" i="36"/>
  <c r="K359" i="36"/>
  <c r="K358" i="36"/>
  <c r="K357" i="36"/>
  <c r="K356" i="36"/>
  <c r="K355" i="36"/>
  <c r="K354" i="36"/>
  <c r="K353" i="36"/>
  <c r="K352" i="36"/>
  <c r="K351" i="36"/>
  <c r="K350" i="36"/>
  <c r="K349" i="36"/>
  <c r="K348" i="36"/>
  <c r="K347" i="36"/>
  <c r="K346" i="36"/>
  <c r="K345" i="36"/>
  <c r="K344" i="36"/>
  <c r="K343" i="36"/>
  <c r="K342" i="36"/>
  <c r="K341" i="36"/>
  <c r="K340" i="36"/>
  <c r="K339" i="36"/>
  <c r="K338" i="36"/>
  <c r="K337" i="36"/>
  <c r="K336" i="36"/>
  <c r="K335" i="36"/>
  <c r="K334" i="36"/>
  <c r="K333" i="36"/>
  <c r="K332" i="36"/>
  <c r="K331" i="36"/>
  <c r="K330" i="36"/>
  <c r="K329" i="36"/>
  <c r="K328" i="36"/>
  <c r="K327" i="36"/>
  <c r="K326" i="36"/>
  <c r="K325" i="36"/>
  <c r="K324" i="36"/>
  <c r="K323" i="36"/>
  <c r="K322" i="36"/>
  <c r="K321" i="36"/>
  <c r="K320" i="36"/>
  <c r="K319" i="36"/>
  <c r="K318" i="36"/>
  <c r="K317" i="36"/>
  <c r="K316" i="36"/>
  <c r="K315" i="36"/>
  <c r="K314" i="36"/>
  <c r="K313" i="36"/>
  <c r="K312" i="36"/>
  <c r="K311" i="36"/>
  <c r="K310" i="36"/>
  <c r="K309" i="36"/>
  <c r="K308" i="36"/>
  <c r="K307" i="36"/>
  <c r="K306" i="36"/>
  <c r="K305" i="36"/>
  <c r="K304" i="36"/>
  <c r="K303" i="36"/>
  <c r="K302" i="36"/>
  <c r="K301" i="36"/>
  <c r="K300" i="36"/>
  <c r="K299" i="36"/>
  <c r="K298" i="36"/>
  <c r="K297" i="36"/>
  <c r="K296" i="36"/>
  <c r="K295" i="36"/>
  <c r="K294" i="36"/>
  <c r="K293" i="36"/>
  <c r="K292" i="36"/>
  <c r="K291" i="36"/>
  <c r="K290" i="36"/>
  <c r="K289" i="36"/>
  <c r="K288" i="36"/>
  <c r="K1036" i="30"/>
  <c r="K883" i="30"/>
  <c r="K493" i="30"/>
  <c r="K375" i="30"/>
  <c r="K398" i="30"/>
  <c r="K637" i="30"/>
  <c r="K1040" i="30"/>
  <c r="K977" i="30"/>
  <c r="K1024" i="30"/>
  <c r="K822" i="30"/>
  <c r="K453" i="30"/>
  <c r="K337" i="30"/>
  <c r="K97" i="30"/>
  <c r="K150" i="30"/>
  <c r="K969" i="30"/>
  <c r="K600" i="30"/>
  <c r="K479" i="30"/>
  <c r="K505" i="30"/>
  <c r="K761" i="30"/>
  <c r="K551" i="30"/>
  <c r="K586" i="30"/>
  <c r="K537" i="30"/>
  <c r="K237" i="30"/>
  <c r="K73" i="30"/>
  <c r="K191" i="30"/>
  <c r="K189" i="30"/>
  <c r="K832" i="30"/>
  <c r="K186" i="30"/>
  <c r="K895" i="30"/>
  <c r="K894" i="30"/>
  <c r="K943" i="30"/>
  <c r="K851" i="30"/>
  <c r="K100" i="30"/>
  <c r="K1084" i="30"/>
  <c r="K1043" i="30"/>
  <c r="K908" i="30"/>
  <c r="K773" i="30"/>
  <c r="K1013" i="30"/>
  <c r="K957" i="30"/>
  <c r="K759" i="30"/>
  <c r="K659" i="30"/>
  <c r="K624" i="30"/>
  <c r="K499" i="30"/>
  <c r="K770" i="30"/>
  <c r="K397" i="30"/>
  <c r="K196" i="30"/>
  <c r="K644" i="30"/>
  <c r="K207" i="30"/>
  <c r="K763" i="30"/>
  <c r="K1012" i="30"/>
  <c r="K653" i="30"/>
  <c r="K744" i="30"/>
  <c r="K606" i="30"/>
  <c r="K127" i="30"/>
  <c r="K519" i="30"/>
  <c r="K55" i="30"/>
  <c r="K619" i="30"/>
  <c r="K187" i="30"/>
  <c r="K346" i="30"/>
  <c r="K224" i="30"/>
  <c r="K190" i="30"/>
  <c r="K311" i="30"/>
  <c r="K473" i="30"/>
  <c r="K125" i="30"/>
  <c r="K344" i="30"/>
  <c r="K612" i="30"/>
  <c r="K489" i="30"/>
  <c r="K564" i="30"/>
  <c r="K210" i="30"/>
  <c r="K716" i="30"/>
  <c r="K596" i="30"/>
  <c r="K422" i="30"/>
  <c r="K421" i="30"/>
  <c r="K356" i="30"/>
  <c r="K407" i="30"/>
  <c r="K48" i="30"/>
  <c r="K602" i="30"/>
  <c r="K900" i="30"/>
  <c r="K721" i="30"/>
  <c r="K642" i="30"/>
  <c r="K749" i="30"/>
  <c r="K740" i="30"/>
  <c r="K433" i="30"/>
  <c r="K849" i="30"/>
  <c r="K1028" i="30"/>
  <c r="K277" i="30"/>
  <c r="K942" i="30"/>
  <c r="K1049" i="30"/>
  <c r="K475" i="30"/>
  <c r="K728" i="30"/>
  <c r="K739" i="30"/>
  <c r="K923" i="30"/>
  <c r="K824" i="30"/>
  <c r="K605" i="30"/>
  <c r="K400" i="30"/>
  <c r="K227" i="30"/>
  <c r="K177" i="30"/>
  <c r="K204" i="30"/>
  <c r="K52" i="30"/>
  <c r="K261" i="30"/>
  <c r="K693" i="30"/>
  <c r="K798" i="30"/>
  <c r="K518" i="30"/>
  <c r="K869" i="30"/>
  <c r="K301" i="30"/>
  <c r="K601" i="30"/>
  <c r="K405" i="30"/>
  <c r="K677" i="30"/>
  <c r="K1107" i="30"/>
  <c r="K652" i="30"/>
  <c r="K1065" i="30"/>
  <c r="K968" i="30"/>
  <c r="K521" i="30"/>
  <c r="K1064" i="30"/>
  <c r="K737" i="30"/>
  <c r="K514" i="30"/>
  <c r="K701" i="30"/>
  <c r="K522" i="30"/>
  <c r="K1057" i="30"/>
  <c r="K779" i="30"/>
  <c r="K263" i="30"/>
  <c r="K360" i="30"/>
  <c r="K954" i="30"/>
  <c r="K904" i="30"/>
  <c r="K406" i="30"/>
  <c r="K858" i="30"/>
  <c r="K862" i="30"/>
  <c r="K286" i="30"/>
  <c r="K990" i="30"/>
  <c r="K205" i="30"/>
  <c r="K1039" i="30"/>
  <c r="K269" i="30"/>
  <c r="K917" i="30"/>
  <c r="K803" i="30"/>
  <c r="K1088" i="30"/>
  <c r="K1052" i="30"/>
  <c r="K317" i="30"/>
  <c r="K381" i="30"/>
  <c r="K497" i="30"/>
  <c r="K1019" i="30"/>
  <c r="K478" i="30"/>
  <c r="K1029" i="30"/>
  <c r="K903" i="30"/>
  <c r="K886" i="30"/>
  <c r="K972" i="30"/>
  <c r="K830" i="30"/>
  <c r="K841" i="30"/>
  <c r="K664" i="30"/>
  <c r="K44" i="30"/>
  <c r="K735" i="30"/>
  <c r="K90" i="30"/>
  <c r="K75" i="30"/>
  <c r="K65" i="30"/>
  <c r="K485" i="30"/>
  <c r="K899" i="30"/>
  <c r="K1032" i="30"/>
  <c r="K754" i="30"/>
  <c r="K106" i="30"/>
  <c r="K36" i="30"/>
  <c r="K62" i="30"/>
  <c r="K166" i="30"/>
  <c r="K49" i="30"/>
  <c r="K918" i="30"/>
  <c r="K807" i="30"/>
  <c r="K797" i="30"/>
  <c r="K87" i="30"/>
  <c r="K466" i="30"/>
  <c r="K632" i="30"/>
  <c r="K631" i="30"/>
  <c r="K28" i="30"/>
  <c r="K1076" i="30"/>
  <c r="K538" i="30"/>
  <c r="K671" i="30"/>
  <c r="K706" i="30"/>
  <c r="K667" i="30"/>
  <c r="K627" i="30"/>
  <c r="K650" i="30"/>
  <c r="K372" i="30"/>
  <c r="K457" i="30"/>
  <c r="K871" i="30"/>
  <c r="K938" i="30"/>
  <c r="K1018" i="30"/>
  <c r="K385" i="30"/>
  <c r="K994" i="30"/>
  <c r="K256" i="30"/>
  <c r="K1073" i="30"/>
  <c r="K625" i="30"/>
  <c r="K847" i="30"/>
  <c r="K43" i="30"/>
  <c r="K376" i="30"/>
  <c r="K388" i="30"/>
  <c r="K1000" i="30"/>
  <c r="K420" i="30"/>
  <c r="K1051" i="30"/>
  <c r="K74" i="30"/>
  <c r="K149" i="30"/>
  <c r="K998" i="30"/>
  <c r="K464" i="30"/>
  <c r="K152" i="30"/>
  <c r="K527" i="30"/>
  <c r="K487" i="30"/>
  <c r="K491" i="30"/>
  <c r="K153" i="30"/>
  <c r="K79" i="30"/>
  <c r="K445" i="30"/>
  <c r="K278" i="30"/>
  <c r="K92" i="30"/>
  <c r="K647" i="30"/>
  <c r="K983" i="30"/>
  <c r="K833" i="30"/>
  <c r="K118" i="30"/>
  <c r="K1023" i="30"/>
  <c r="K271" i="30"/>
  <c r="K156" i="30"/>
  <c r="K236" i="30"/>
  <c r="K597" i="30"/>
  <c r="K91" i="30"/>
  <c r="K117" i="30"/>
  <c r="K951" i="30"/>
  <c r="K785" i="30"/>
  <c r="K57" i="30"/>
  <c r="K197" i="30"/>
  <c r="K319" i="30"/>
  <c r="K339" i="30"/>
  <c r="K545" i="30"/>
  <c r="K802" i="30"/>
  <c r="K290" i="30"/>
  <c r="K282" i="30"/>
  <c r="K338" i="30"/>
  <c r="K910" i="30"/>
  <c r="K59" i="30"/>
  <c r="K240" i="30"/>
  <c r="K709" i="30"/>
  <c r="K924" i="30"/>
  <c r="K233" i="30"/>
  <c r="K206" i="30"/>
  <c r="K477" i="30"/>
  <c r="K129" i="30"/>
  <c r="K836" i="30"/>
  <c r="K409" i="30"/>
  <c r="K242" i="30"/>
  <c r="K937" i="30"/>
  <c r="K320" i="30"/>
  <c r="K192" i="30"/>
  <c r="K12" i="30"/>
  <c r="K1011" i="30"/>
  <c r="K304" i="30"/>
  <c r="K140" i="30"/>
  <c r="K584" i="30"/>
  <c r="K309" i="30"/>
  <c r="K745" i="30"/>
  <c r="K182" i="30"/>
  <c r="K324" i="30"/>
  <c r="K281" i="30"/>
  <c r="K769" i="30"/>
  <c r="K328" i="30"/>
  <c r="K877" i="30"/>
  <c r="K228" i="30"/>
  <c r="K327" i="30"/>
  <c r="K948" i="30"/>
  <c r="K33" i="30"/>
  <c r="K471" i="30"/>
  <c r="K638" i="30"/>
  <c r="K940" i="30"/>
  <c r="K931" i="30"/>
  <c r="K907" i="30"/>
  <c r="K1005" i="30"/>
  <c r="K222" i="30"/>
  <c r="K801" i="30"/>
  <c r="K495" i="30"/>
  <c r="K154" i="30"/>
  <c r="K295" i="30"/>
  <c r="K502" i="30"/>
  <c r="K46" i="30"/>
  <c r="K710" i="30"/>
  <c r="K110" i="30"/>
  <c r="K741" i="30"/>
  <c r="K681" i="30"/>
  <c r="K981" i="30"/>
  <c r="K252" i="30"/>
  <c r="K264" i="30"/>
  <c r="K451" i="30"/>
  <c r="K313" i="30"/>
  <c r="K1038" i="30"/>
  <c r="K878" i="30"/>
  <c r="K312" i="30"/>
  <c r="K244" i="30"/>
  <c r="K246" i="30"/>
  <c r="K705" i="30"/>
  <c r="K854" i="30"/>
  <c r="K179" i="30"/>
  <c r="K952" i="30"/>
  <c r="K496" i="30"/>
  <c r="K377" i="30"/>
  <c r="K245" i="30"/>
  <c r="K47" i="30"/>
  <c r="K559" i="30"/>
  <c r="K270" i="30"/>
  <c r="K103" i="30"/>
  <c r="K342" i="30"/>
  <c r="K241" i="30"/>
  <c r="K552" i="30"/>
  <c r="K201" i="30"/>
  <c r="K1041" i="30"/>
  <c r="K430" i="30"/>
  <c r="K757" i="30"/>
  <c r="K399" i="30"/>
  <c r="K373" i="30"/>
  <c r="K326" i="30"/>
  <c r="K872" i="30"/>
  <c r="K89" i="30"/>
  <c r="K105" i="30"/>
  <c r="K1050" i="30"/>
  <c r="K461" i="30"/>
  <c r="K121" i="30"/>
  <c r="K474" i="30"/>
  <c r="K361" i="30"/>
  <c r="K305" i="30"/>
  <c r="K163" i="30"/>
  <c r="K275" i="30"/>
  <c r="K134" i="30"/>
  <c r="K88" i="30"/>
  <c r="K234" i="30"/>
  <c r="K35" i="30"/>
  <c r="K66" i="30"/>
  <c r="K784" i="30"/>
  <c r="K978" i="30"/>
  <c r="K72" i="30"/>
  <c r="K437" i="30"/>
  <c r="K756" i="30"/>
  <c r="K549" i="30"/>
  <c r="K975" i="30"/>
  <c r="K1030" i="30"/>
  <c r="K500" i="30"/>
  <c r="K700" i="30"/>
  <c r="K265" i="30"/>
  <c r="K844" i="30"/>
  <c r="K809" i="30"/>
  <c r="K558" i="30"/>
  <c r="K284" i="30"/>
  <c r="K403" i="30"/>
  <c r="K821" i="30"/>
  <c r="K618" i="30"/>
  <c r="K219" i="30"/>
  <c r="K114" i="30"/>
  <c r="K962" i="30"/>
  <c r="K85" i="30"/>
  <c r="K349" i="30"/>
  <c r="K193" i="30"/>
  <c r="K1008" i="30"/>
  <c r="K248" i="30"/>
  <c r="K928" i="30"/>
  <c r="K930" i="30"/>
  <c r="K970" i="30"/>
  <c r="K1002" i="30"/>
  <c r="K971" i="30"/>
  <c r="K777" i="30"/>
  <c r="K352" i="30"/>
  <c r="K838" i="30"/>
  <c r="K418" i="30"/>
  <c r="K374" i="30"/>
  <c r="K157" i="30"/>
  <c r="K548" i="30"/>
  <c r="K15" i="30"/>
  <c r="K1016" i="30"/>
  <c r="K175" i="30"/>
  <c r="K16" i="30"/>
  <c r="K45" i="30"/>
  <c r="K772" i="30"/>
  <c r="K455" i="30"/>
  <c r="K608" i="30"/>
  <c r="K775" i="30"/>
  <c r="K1037" i="30"/>
  <c r="K534" i="30"/>
  <c r="K384" i="30"/>
  <c r="K434" i="30"/>
  <c r="K1001" i="30"/>
  <c r="K982" i="30"/>
  <c r="K743" i="30"/>
  <c r="K1033" i="30"/>
  <c r="K731" i="30"/>
  <c r="K257" i="30"/>
  <c r="K793" i="30"/>
  <c r="K790" i="30"/>
  <c r="K255" i="30"/>
  <c r="K535" i="30"/>
  <c r="K607" i="30"/>
  <c r="K68" i="30"/>
  <c r="K845" i="30"/>
  <c r="K611" i="30"/>
  <c r="K842" i="30"/>
  <c r="K42" i="30"/>
  <c r="K38" i="30"/>
  <c r="K985" i="30"/>
  <c r="K708" i="30"/>
  <c r="K208" i="30"/>
  <c r="K413" i="30"/>
  <c r="K1063" i="30"/>
  <c r="K131" i="30"/>
  <c r="K916" i="30"/>
  <c r="K13" i="30"/>
  <c r="K307" i="30"/>
  <c r="K934" i="30"/>
  <c r="K507" i="30"/>
  <c r="K629" i="30"/>
  <c r="K634" i="30"/>
  <c r="K155" i="30"/>
  <c r="K684" i="30"/>
  <c r="K1062" i="30"/>
  <c r="K51" i="30"/>
  <c r="K796" i="30"/>
  <c r="K392" i="30"/>
  <c r="K997" i="30"/>
  <c r="K1056" i="30"/>
  <c r="K449" i="30"/>
  <c r="K874" i="30"/>
  <c r="K674" i="30"/>
  <c r="K266" i="30"/>
  <c r="K764" i="30"/>
  <c r="K419" i="30"/>
  <c r="K94" i="30"/>
  <c r="K556" i="30"/>
  <c r="K956" i="30"/>
  <c r="K885" i="30"/>
  <c r="K599" i="30"/>
  <c r="K536" i="30"/>
  <c r="K215" i="30"/>
  <c r="K335" i="30"/>
  <c r="K831" i="30"/>
  <c r="K704" i="30"/>
  <c r="K37" i="30"/>
  <c r="K249" i="30"/>
  <c r="K158" i="30"/>
  <c r="K314" i="30"/>
  <c r="K216" i="30"/>
  <c r="K859" i="30"/>
  <c r="K96" i="30"/>
  <c r="K566" i="30"/>
  <c r="K720" i="30"/>
  <c r="K368" i="30"/>
  <c r="K898" i="30"/>
  <c r="K410" i="30"/>
  <c r="K239" i="30"/>
  <c r="K572" i="30"/>
  <c r="K920" i="30"/>
  <c r="K524" i="30"/>
  <c r="K993" i="30"/>
  <c r="K992" i="30"/>
  <c r="K532" i="30"/>
  <c r="K132" i="30"/>
  <c r="K254" i="30"/>
  <c r="K367" i="30"/>
  <c r="K919" i="30"/>
  <c r="K694" i="30"/>
  <c r="K912" i="30"/>
  <c r="K353" i="30"/>
  <c r="K260" i="30"/>
  <c r="K1031" i="30"/>
  <c r="K334" i="30"/>
  <c r="K447" i="30"/>
  <c r="K592" i="30"/>
  <c r="K1015" i="30"/>
  <c r="K331" i="30"/>
  <c r="K1058" i="30"/>
  <c r="K666" i="30"/>
  <c r="K986" i="30"/>
  <c r="K232" i="30"/>
  <c r="K102" i="30"/>
  <c r="K526" i="30"/>
  <c r="K387" i="30"/>
  <c r="K520" i="30"/>
  <c r="K498" i="30"/>
  <c r="K229" i="30"/>
  <c r="K914" i="30"/>
  <c r="K486" i="30"/>
  <c r="K1097" i="30"/>
  <c r="K428" i="30"/>
  <c r="K864" i="30"/>
  <c r="K321" i="30"/>
  <c r="K253" i="30"/>
  <c r="K99" i="30"/>
  <c r="K287" i="30"/>
  <c r="K348" i="30"/>
  <c r="K712" i="30"/>
  <c r="K340" i="30"/>
  <c r="K870" i="30"/>
  <c r="K1022" i="30"/>
  <c r="K949" i="30"/>
  <c r="K786" i="30"/>
  <c r="K109" i="30"/>
  <c r="K690" i="30"/>
  <c r="K1091" i="30"/>
  <c r="K476" i="30"/>
  <c r="K424" i="30"/>
  <c r="K390" i="30"/>
  <c r="K935" i="30"/>
  <c r="K183" i="30"/>
  <c r="K868" i="30"/>
  <c r="K423" i="30"/>
  <c r="K635" i="30"/>
  <c r="K32" i="30"/>
  <c r="K771" i="30"/>
  <c r="K14" i="30"/>
  <c r="K98" i="30"/>
  <c r="K1027" i="30"/>
  <c r="K531" i="30"/>
  <c r="K1086" i="30"/>
  <c r="K450" i="30"/>
  <c r="K926" i="30"/>
  <c r="K322" i="30"/>
  <c r="K415" i="30"/>
  <c r="K646" i="30"/>
  <c r="K247" i="30"/>
  <c r="K958" i="30"/>
  <c r="K1102" i="30"/>
  <c r="K649" i="30"/>
  <c r="K435" i="30"/>
  <c r="K837" i="30"/>
  <c r="K577" i="30"/>
  <c r="K846" i="30"/>
  <c r="K782" i="30"/>
  <c r="K472" i="30"/>
  <c r="K161" i="30"/>
  <c r="K658" i="30"/>
  <c r="K698" i="30"/>
  <c r="K767" i="30"/>
  <c r="K825" i="30"/>
  <c r="K456" i="30"/>
  <c r="K834" i="30"/>
  <c r="K675" i="30"/>
  <c r="K347" i="30"/>
  <c r="K285" i="30"/>
  <c r="K591" i="30"/>
  <c r="K826" i="30"/>
  <c r="K363" i="30"/>
  <c r="K890" i="30"/>
  <c r="K1021" i="30"/>
  <c r="K67" i="30"/>
  <c r="K383" i="30"/>
  <c r="K230" i="30"/>
  <c r="K262" i="30"/>
  <c r="K151" i="30"/>
  <c r="K116" i="30"/>
  <c r="K686" i="30"/>
  <c r="K126" i="30"/>
  <c r="K345" i="30"/>
  <c r="K734" i="30"/>
  <c r="K906" i="30"/>
  <c r="K800" i="30"/>
  <c r="K358" i="30"/>
  <c r="K768" i="30"/>
  <c r="K145" i="30"/>
  <c r="K1094" i="30"/>
  <c r="K530" i="30"/>
  <c r="K436" i="30"/>
  <c r="K231" i="30"/>
  <c r="K336" i="30"/>
  <c r="K762" i="30"/>
  <c r="K225" i="30"/>
  <c r="K598" i="30"/>
  <c r="K416" i="30"/>
  <c r="K146" i="30"/>
  <c r="K93" i="30"/>
  <c r="K636" i="30"/>
  <c r="K689" i="30"/>
  <c r="K533" i="30"/>
  <c r="K401" i="30"/>
  <c r="K1053" i="30"/>
  <c r="K199" i="30"/>
  <c r="K1075" i="30"/>
  <c r="K576" i="30"/>
  <c r="K306" i="30"/>
  <c r="K799" i="30"/>
  <c r="K1079" i="30"/>
  <c r="K1066" i="30"/>
  <c r="K861" i="30"/>
  <c r="K945" i="30"/>
  <c r="K393" i="30"/>
  <c r="K176" i="30"/>
  <c r="K280" i="30"/>
  <c r="K503" i="30"/>
  <c r="K136" i="30"/>
  <c r="K766" i="30"/>
  <c r="K359" i="30"/>
  <c r="K789" i="30"/>
  <c r="K781" i="30"/>
  <c r="K1054" i="30"/>
  <c r="K303" i="30"/>
  <c r="K651" i="30"/>
  <c r="K70" i="30"/>
  <c r="K703" i="30"/>
  <c r="K172" i="30"/>
  <c r="K119" i="30"/>
  <c r="K76" i="30"/>
  <c r="K452" i="30"/>
  <c r="K717" i="30"/>
  <c r="K669" i="30"/>
  <c r="K594" i="30"/>
  <c r="K506" i="30"/>
  <c r="K458" i="30"/>
  <c r="K959" i="30"/>
  <c r="K1025" i="30"/>
  <c r="K613" i="30"/>
  <c r="K812" i="30"/>
  <c r="K875" i="30"/>
  <c r="K1074" i="30"/>
  <c r="K714" i="30"/>
  <c r="K1069" i="30"/>
  <c r="K715" i="30"/>
  <c r="K19" i="30"/>
  <c r="K1067" i="30"/>
  <c r="K267" i="30"/>
  <c r="K616" i="30"/>
  <c r="K542" i="30"/>
  <c r="K568" i="30"/>
  <c r="K1068" i="30"/>
  <c r="K389" i="30"/>
  <c r="K925" i="30"/>
  <c r="K463" i="30"/>
  <c r="K1047" i="30"/>
  <c r="K50" i="30"/>
  <c r="K22" i="30"/>
  <c r="K876" i="30"/>
  <c r="K722" i="30"/>
  <c r="K946" i="30"/>
  <c r="K501" i="30"/>
  <c r="K509" i="30"/>
  <c r="K1006" i="30"/>
  <c r="K188" i="30"/>
  <c r="K448" i="30"/>
  <c r="K817" i="30"/>
  <c r="K459" i="30"/>
  <c r="K181" i="30"/>
  <c r="K976" i="30"/>
  <c r="K1085" i="30"/>
  <c r="K369" i="30"/>
  <c r="K1106" i="30"/>
  <c r="K995" i="30"/>
  <c r="K697" i="30"/>
  <c r="K691" i="30"/>
  <c r="K483" i="30"/>
  <c r="K174" i="30"/>
  <c r="K81" i="30"/>
  <c r="K69" i="30"/>
  <c r="K713" i="30"/>
  <c r="K61" i="30"/>
  <c r="K484" i="30"/>
  <c r="K808" i="30"/>
  <c r="K738" i="30"/>
  <c r="K867" i="30"/>
  <c r="K354" i="30"/>
  <c r="K508" i="30"/>
  <c r="K933" i="30"/>
  <c r="K1046" i="30"/>
  <c r="K160" i="30"/>
  <c r="K806" i="30"/>
  <c r="K147" i="30"/>
  <c r="K852" i="30"/>
  <c r="K554" i="30"/>
  <c r="K1101" i="30"/>
  <c r="K626" i="30"/>
  <c r="K804" i="30"/>
  <c r="K815" i="30"/>
  <c r="K974" i="30"/>
  <c r="K595" i="30"/>
  <c r="K17" i="30"/>
  <c r="K130" i="30"/>
  <c r="K1042" i="30"/>
  <c r="K1034" i="30"/>
  <c r="K843" i="30"/>
  <c r="K1077" i="30"/>
  <c r="K590" i="30"/>
  <c r="K747" i="30"/>
  <c r="K83" i="30"/>
  <c r="K180" i="30"/>
  <c r="K774" i="30"/>
  <c r="K86" i="30"/>
  <c r="K1035" i="30"/>
  <c r="K382" i="30"/>
  <c r="K365" i="30"/>
  <c r="K482" i="30"/>
  <c r="K82" i="30"/>
  <c r="K302" i="30"/>
  <c r="K776" i="30"/>
  <c r="K279" i="30"/>
  <c r="K999" i="30"/>
  <c r="K827" i="30"/>
  <c r="K810" i="30"/>
  <c r="K892" i="30"/>
  <c r="K108" i="30"/>
  <c r="K386" i="30"/>
  <c r="K124" i="30"/>
  <c r="K123" i="30"/>
  <c r="K58" i="30"/>
  <c r="K582" i="30"/>
  <c r="K1071" i="30"/>
  <c r="K528" i="30"/>
  <c r="K887" i="30"/>
  <c r="K1072" i="30"/>
  <c r="K169" i="30"/>
  <c r="K818" i="30"/>
  <c r="K719" i="30"/>
  <c r="K805" i="30"/>
  <c r="K513" i="30"/>
  <c r="K297" i="30"/>
  <c r="K441" i="30"/>
  <c r="K680" i="30"/>
  <c r="K751" i="30"/>
  <c r="K283" i="30"/>
  <c r="K332" i="30"/>
  <c r="K24" i="30"/>
  <c r="K901" i="30"/>
  <c r="K21" i="30"/>
  <c r="K34" i="30"/>
  <c r="K855" i="30"/>
  <c r="K944" i="30"/>
  <c r="K730" i="30"/>
  <c r="K350" i="30"/>
  <c r="K547" i="30"/>
  <c r="K494" i="30"/>
  <c r="K539" i="30"/>
  <c r="K702" i="30"/>
  <c r="K394" i="30"/>
  <c r="K562" i="30"/>
  <c r="K395" i="30"/>
  <c r="K516" i="30"/>
  <c r="K465" i="30"/>
  <c r="K922" i="30"/>
  <c r="K678" i="30"/>
  <c r="K889" i="30"/>
  <c r="K673" i="30"/>
  <c r="K569" i="30"/>
  <c r="K64" i="30"/>
  <c r="K362" i="30"/>
  <c r="K579" i="30"/>
  <c r="K615" i="30"/>
  <c r="K412" i="30"/>
  <c r="K760" i="30"/>
  <c r="K138" i="30"/>
  <c r="K380" i="30"/>
  <c r="K203" i="30"/>
  <c r="K574" i="30"/>
  <c r="K1099" i="30"/>
  <c r="K1098" i="30"/>
  <c r="K909" i="30"/>
  <c r="K1093" i="30"/>
  <c r="K141" i="30"/>
  <c r="K30" i="30"/>
  <c r="K733" i="30"/>
  <c r="K272" i="30"/>
  <c r="K462" i="30"/>
  <c r="K567" i="30"/>
  <c r="K429" i="30"/>
  <c r="K11" i="30"/>
  <c r="K1007" i="30"/>
  <c r="K107" i="30"/>
  <c r="K95" i="30"/>
  <c r="K987" i="30"/>
  <c r="K780" i="30"/>
  <c r="K699" i="30"/>
  <c r="K1080" i="30"/>
  <c r="K736" i="30"/>
  <c r="K857" i="30"/>
  <c r="K212" i="30"/>
  <c r="K481" i="30"/>
  <c r="K988" i="30"/>
  <c r="K961" i="30"/>
  <c r="K939" i="30"/>
  <c r="K1087" i="30"/>
  <c r="K250" i="30"/>
  <c r="K40" i="30"/>
  <c r="K960" i="30"/>
  <c r="K213" i="30"/>
  <c r="K402" i="30"/>
  <c r="K1055" i="30"/>
  <c r="K315" i="30"/>
  <c r="K18" i="30"/>
  <c r="K866" i="30"/>
  <c r="K795" i="30"/>
  <c r="K670" i="30"/>
  <c r="K111" i="30"/>
  <c r="K259" i="30"/>
  <c r="K25" i="30"/>
  <c r="K112" i="30"/>
  <c r="K470" i="30"/>
  <c r="K1026" i="30"/>
  <c r="K573" i="30"/>
  <c r="K929" i="30"/>
  <c r="K814" i="30"/>
  <c r="K298" i="30"/>
  <c r="K823" i="30"/>
  <c r="K792" i="30"/>
  <c r="K683" i="30"/>
  <c r="K1095" i="30"/>
  <c r="K113" i="30"/>
  <c r="K218" i="30"/>
  <c r="K881" i="30"/>
  <c r="K873" i="30"/>
  <c r="K26" i="30"/>
  <c r="K444" i="30"/>
  <c r="K989" i="30"/>
  <c r="K991" i="30"/>
  <c r="K902" i="30"/>
  <c r="K460" i="30"/>
  <c r="K316" i="30"/>
  <c r="K258" i="30"/>
  <c r="K688" i="30"/>
  <c r="K1096" i="30"/>
  <c r="K454" i="30"/>
  <c r="K891" i="30"/>
  <c r="K101" i="30"/>
  <c r="K1089" i="30"/>
  <c r="K20" i="30"/>
  <c r="K243" i="30"/>
  <c r="K544" i="30"/>
  <c r="K78" i="30"/>
  <c r="K235" i="30"/>
  <c r="K29" i="30"/>
  <c r="K661" i="30"/>
  <c r="K84" i="30"/>
  <c r="K718" i="30"/>
  <c r="K610" i="30"/>
  <c r="K288" i="30"/>
  <c r="K692" i="30"/>
  <c r="K209" i="30"/>
  <c r="K819" i="30"/>
  <c r="K273" i="30"/>
  <c r="K662" i="30"/>
  <c r="K639" i="30"/>
  <c r="K294" i="30"/>
  <c r="K27" i="30"/>
  <c r="K687" i="30"/>
  <c r="K1070" i="30"/>
  <c r="K727" i="30"/>
  <c r="K726" i="30"/>
  <c r="K580" i="30"/>
  <c r="K1100" i="30"/>
  <c r="K308" i="30"/>
  <c r="K143" i="30"/>
  <c r="K529" i="30"/>
  <c r="K185" i="30"/>
  <c r="K884" i="30"/>
  <c r="K609" i="30"/>
  <c r="K469" i="30"/>
  <c r="K553" i="30"/>
  <c r="K468" i="30"/>
  <c r="K144" i="30"/>
  <c r="K432" i="30"/>
  <c r="K561" i="30"/>
  <c r="K557" i="30"/>
  <c r="K1078" i="30"/>
  <c r="K604" i="30"/>
  <c r="K238" i="30"/>
  <c r="K329" i="30"/>
  <c r="K950" i="30"/>
  <c r="K333" i="30"/>
  <c r="K488" i="30"/>
  <c r="K752" i="30"/>
  <c r="K1017" i="30"/>
  <c r="K656" i="30"/>
  <c r="K583" i="30"/>
  <c r="K211" i="30"/>
  <c r="K603" i="30"/>
  <c r="K137" i="30"/>
  <c r="K226" i="30"/>
  <c r="K927" i="30"/>
  <c r="K643" i="30"/>
  <c r="K723" i="30"/>
  <c r="K648" i="30"/>
  <c r="K707" i="30"/>
  <c r="K396" i="30"/>
  <c r="K293" i="30"/>
  <c r="K963" i="30"/>
  <c r="K414" i="30"/>
  <c r="K753" i="30"/>
  <c r="K355" i="30"/>
  <c r="K77" i="30"/>
  <c r="K905" i="30"/>
  <c r="K585" i="30"/>
  <c r="K523" i="30"/>
  <c r="K893" i="30"/>
  <c r="K427" i="30"/>
  <c r="K426" i="30"/>
  <c r="K425" i="30"/>
  <c r="K318" i="30"/>
  <c r="K570" i="30"/>
  <c r="K984" i="30"/>
  <c r="K23" i="30"/>
  <c r="K341" i="30"/>
  <c r="K1061" i="30"/>
  <c r="K541" i="30"/>
  <c r="K794" i="30"/>
  <c r="K654" i="30"/>
  <c r="K510" i="30"/>
  <c r="K1059" i="30"/>
  <c r="K543" i="30"/>
  <c r="K411" i="30"/>
  <c r="K515" i="30"/>
  <c r="K641" i="30"/>
  <c r="K128" i="30"/>
  <c r="K1060" i="30"/>
  <c r="K1020" i="30"/>
  <c r="K504" i="30"/>
  <c r="K589" i="30"/>
  <c r="K966" i="30"/>
  <c r="K617" i="30"/>
  <c r="K198" i="30"/>
  <c r="K512" i="30"/>
  <c r="K865" i="30"/>
  <c r="K550" i="30"/>
  <c r="K1090" i="30"/>
  <c r="K695" i="30"/>
  <c r="K439" i="30"/>
  <c r="K71" i="30"/>
  <c r="K142" i="30"/>
  <c r="K820" i="30"/>
  <c r="K839" i="30"/>
  <c r="K164" i="30"/>
  <c r="K202" i="30"/>
  <c r="K1004" i="30"/>
  <c r="K724" i="30"/>
  <c r="K39" i="30"/>
  <c r="K621" i="30"/>
  <c r="K1082" i="30"/>
  <c r="K1103" i="30"/>
  <c r="K540" i="30"/>
  <c r="K882" i="30"/>
  <c r="K168" i="30"/>
  <c r="K404" i="30"/>
  <c r="K630" i="30"/>
  <c r="K159" i="30"/>
  <c r="K614" i="30"/>
  <c r="K173" i="30"/>
  <c r="K1105" i="30"/>
  <c r="K915" i="30"/>
  <c r="K165" i="30"/>
  <c r="K765" i="30"/>
  <c r="K292" i="30"/>
  <c r="K104" i="30"/>
  <c r="K587" i="30"/>
  <c r="K879" i="30"/>
  <c r="K835" i="30"/>
  <c r="K438" i="30"/>
  <c r="K560" i="30"/>
  <c r="K623" i="30"/>
  <c r="K729" i="30"/>
  <c r="K897" i="30"/>
  <c r="K351" i="30"/>
  <c r="K1104" i="30"/>
  <c r="K816" i="30"/>
  <c r="K967" i="30"/>
  <c r="K863" i="30"/>
  <c r="K1003" i="30"/>
  <c r="K511" i="30"/>
  <c r="K431" i="30"/>
  <c r="K467" i="30"/>
  <c r="K588" i="30"/>
  <c r="K251" i="30"/>
  <c r="K194" i="30"/>
  <c r="K979" i="30"/>
  <c r="K828" i="30"/>
  <c r="K578" i="30"/>
  <c r="K276" i="30"/>
  <c r="K220" i="30"/>
  <c r="K628" i="30"/>
  <c r="K139" i="30"/>
  <c r="K323" i="30"/>
  <c r="K80" i="30"/>
  <c r="K490" i="30"/>
  <c r="K880" i="30"/>
  <c r="K1092" i="30"/>
  <c r="K813" i="30"/>
  <c r="K860" i="30"/>
  <c r="K996" i="30"/>
  <c r="K696" i="30"/>
  <c r="K56" i="30"/>
  <c r="K655" i="30"/>
  <c r="K517" i="30"/>
  <c r="K622" i="30"/>
  <c r="K133" i="30"/>
  <c r="K856" i="30"/>
  <c r="K1044" i="30"/>
  <c r="K788" i="30"/>
  <c r="K440" i="30"/>
  <c r="K300" i="30"/>
  <c r="K679" i="30"/>
  <c r="K1048" i="30"/>
  <c r="K575" i="30"/>
  <c r="K223" i="30"/>
  <c r="K953" i="30"/>
  <c r="K913" i="30"/>
  <c r="K645" i="30"/>
  <c r="K546" i="30"/>
  <c r="K299" i="30"/>
  <c r="K840" i="30"/>
  <c r="K178" i="30"/>
  <c r="K947" i="30"/>
  <c r="K565" i="30"/>
  <c r="K442" i="30"/>
  <c r="K371" i="30"/>
  <c r="K791" i="30"/>
  <c r="K593" i="30"/>
  <c r="K31" i="30"/>
  <c r="K783" i="30"/>
  <c r="K932" i="30"/>
  <c r="K379" i="30"/>
  <c r="K964" i="30"/>
  <c r="K965" i="30"/>
  <c r="K725" i="30"/>
  <c r="K829" i="30"/>
  <c r="K848" i="30"/>
  <c r="K660" i="30"/>
  <c r="K291" i="30"/>
  <c r="K408" i="30"/>
  <c r="K665" i="30"/>
  <c r="K148" i="30"/>
  <c r="K955" i="30"/>
  <c r="K417" i="30"/>
  <c r="K732" i="30"/>
  <c r="K746" i="30"/>
  <c r="K657" i="30"/>
  <c r="K492" i="30"/>
  <c r="K685" i="30"/>
  <c r="K221" i="30"/>
  <c r="K581" i="30"/>
  <c r="K200" i="30"/>
  <c r="K170" i="30"/>
  <c r="K711" i="30"/>
  <c r="K378" i="30"/>
  <c r="K668" i="30"/>
  <c r="K980" i="30"/>
  <c r="K787" i="30"/>
  <c r="K750" i="30"/>
  <c r="K446" i="30"/>
  <c r="K325" i="30"/>
  <c r="K167" i="30"/>
  <c r="K480" i="30"/>
  <c r="K41" i="30"/>
  <c r="K115" i="30"/>
  <c r="K563" i="30"/>
  <c r="K758" i="30"/>
  <c r="K936" i="30"/>
  <c r="K742" i="30"/>
  <c r="K330" i="30"/>
  <c r="K911" i="30"/>
  <c r="K268" i="30"/>
  <c r="K171" i="30"/>
  <c r="K184" i="30"/>
  <c r="K620" i="30"/>
  <c r="K135" i="30"/>
  <c r="K525" i="30"/>
  <c r="K366" i="30"/>
  <c r="K633" i="30"/>
  <c r="K370" i="30"/>
  <c r="K214" i="30"/>
  <c r="K274" i="30"/>
  <c r="K289" i="30"/>
  <c r="K748" i="30"/>
  <c r="K853" i="30"/>
  <c r="K53" i="30"/>
  <c r="K391" i="30"/>
  <c r="K54" i="30"/>
  <c r="K1081" i="30"/>
  <c r="K682" i="30"/>
  <c r="K217" i="30"/>
  <c r="K1083" i="30"/>
  <c r="K973" i="30"/>
  <c r="K296" i="30"/>
  <c r="K921" i="30"/>
  <c r="K343" i="30"/>
  <c r="K888" i="30"/>
  <c r="K571" i="30"/>
  <c r="K162" i="30"/>
  <c r="K672" i="30"/>
  <c r="K941" i="30"/>
  <c r="K663" i="30"/>
  <c r="K120" i="30"/>
  <c r="K896" i="30"/>
  <c r="K811" i="30"/>
  <c r="K1014" i="30"/>
  <c r="K555" i="30"/>
  <c r="K60" i="30"/>
  <c r="K1009" i="30"/>
  <c r="K122" i="30"/>
  <c r="K310" i="30"/>
  <c r="K364" i="30"/>
  <c r="K63" i="30"/>
  <c r="K195" i="30"/>
  <c r="K755" i="30"/>
  <c r="K443" i="30"/>
  <c r="K1010" i="30"/>
  <c r="K357" i="30"/>
  <c r="K1045" i="30"/>
  <c r="K676" i="30"/>
  <c r="K850" i="30"/>
  <c r="K778" i="30"/>
  <c r="K640" i="30"/>
  <c r="K287" i="36"/>
  <c r="K286" i="36"/>
  <c r="K285" i="36"/>
  <c r="K284" i="36"/>
  <c r="K283" i="36"/>
  <c r="K282" i="36"/>
  <c r="K281" i="36"/>
  <c r="K280" i="36"/>
  <c r="K279" i="36"/>
  <c r="K278" i="36"/>
  <c r="K277" i="36"/>
  <c r="K276" i="36"/>
  <c r="K275" i="36"/>
  <c r="K274" i="36"/>
  <c r="K273" i="36"/>
  <c r="K272" i="36"/>
  <c r="K271" i="36"/>
  <c r="K270" i="36"/>
  <c r="K269" i="36"/>
  <c r="K268" i="36"/>
  <c r="K267" i="36"/>
  <c r="K266" i="36"/>
  <c r="K265" i="36"/>
  <c r="K264" i="36"/>
  <c r="K263" i="36"/>
  <c r="K262" i="36"/>
  <c r="K261" i="36"/>
  <c r="K260" i="36"/>
  <c r="K259" i="36"/>
  <c r="K258" i="36"/>
  <c r="K257" i="36"/>
  <c r="K256" i="36"/>
  <c r="K255" i="36"/>
  <c r="K254" i="36"/>
  <c r="K253" i="36"/>
  <c r="K252" i="36"/>
  <c r="K251" i="36"/>
  <c r="K250" i="36"/>
  <c r="K249" i="36"/>
  <c r="K248" i="36"/>
  <c r="K247" i="36"/>
  <c r="K246" i="36"/>
  <c r="K245" i="36"/>
  <c r="K244" i="36"/>
  <c r="K243" i="36"/>
  <c r="K242" i="36"/>
  <c r="K241" i="36"/>
  <c r="K240" i="36"/>
  <c r="K239" i="36"/>
  <c r="K238" i="36"/>
  <c r="K237" i="36"/>
  <c r="K236" i="36"/>
  <c r="K235" i="36"/>
  <c r="K234" i="36"/>
  <c r="K233" i="36"/>
  <c r="K232" i="36"/>
  <c r="K231" i="36"/>
  <c r="K230" i="36"/>
  <c r="K229" i="36"/>
  <c r="K228" i="36"/>
  <c r="K227" i="36"/>
  <c r="K226" i="36"/>
  <c r="K225" i="36"/>
  <c r="K224" i="36"/>
  <c r="K223" i="36"/>
  <c r="K222" i="36"/>
  <c r="K221" i="36"/>
  <c r="K220" i="36"/>
  <c r="K219" i="36"/>
  <c r="K218" i="36"/>
  <c r="K217" i="36"/>
  <c r="K216" i="36"/>
  <c r="K215" i="36"/>
  <c r="K214" i="36"/>
  <c r="K213" i="36"/>
  <c r="K212" i="36"/>
  <c r="K211" i="36"/>
  <c r="K210" i="36"/>
  <c r="K209" i="36"/>
  <c r="K208" i="36"/>
  <c r="K207" i="36"/>
  <c r="K206" i="36"/>
  <c r="K205" i="36"/>
  <c r="K204" i="36"/>
  <c r="K203" i="36"/>
  <c r="K202" i="36"/>
  <c r="K201" i="36"/>
  <c r="K200" i="36"/>
  <c r="K199" i="36"/>
  <c r="K198" i="36"/>
  <c r="K197" i="36"/>
  <c r="K196" i="36"/>
  <c r="K195" i="36"/>
  <c r="K194" i="36"/>
  <c r="K193" i="36"/>
  <c r="K192" i="36"/>
  <c r="K191" i="36"/>
  <c r="K190" i="36"/>
  <c r="K189" i="36"/>
  <c r="K188" i="36"/>
  <c r="K187" i="36"/>
  <c r="K186" i="36"/>
  <c r="K185" i="36"/>
  <c r="K184" i="36"/>
  <c r="K183" i="36"/>
  <c r="K182" i="36"/>
  <c r="K181" i="36"/>
  <c r="K180" i="36"/>
  <c r="K179" i="36"/>
  <c r="AF461" i="30" l="1"/>
  <c r="AE461" i="30"/>
  <c r="AD461" i="30"/>
  <c r="AC461" i="30"/>
  <c r="AB461" i="30"/>
  <c r="Z461" i="30"/>
  <c r="Y461" i="30"/>
  <c r="X461" i="30"/>
  <c r="W461" i="30"/>
  <c r="V461" i="30"/>
  <c r="AF50" i="30"/>
  <c r="AE50" i="30"/>
  <c r="AD50" i="30"/>
  <c r="AC50" i="30"/>
  <c r="AB50" i="30"/>
  <c r="Z50" i="30"/>
  <c r="Y50" i="30"/>
  <c r="X50" i="30"/>
  <c r="W50" i="30"/>
  <c r="V50" i="30"/>
  <c r="AF1031" i="30"/>
  <c r="AE1031" i="30"/>
  <c r="AD1031" i="30"/>
  <c r="AC1031" i="30"/>
  <c r="AB1031" i="30"/>
  <c r="Z1031" i="30"/>
  <c r="Y1031" i="30"/>
  <c r="X1031" i="30"/>
  <c r="W1031" i="30"/>
  <c r="V1031" i="30"/>
  <c r="AF975" i="30"/>
  <c r="AE975" i="30"/>
  <c r="AD975" i="30"/>
  <c r="AC975" i="30"/>
  <c r="AB975" i="30"/>
  <c r="Z975" i="30"/>
  <c r="Y975" i="30"/>
  <c r="X975" i="30"/>
  <c r="W975" i="30"/>
  <c r="V975" i="30"/>
  <c r="AF363" i="30"/>
  <c r="AE363" i="30"/>
  <c r="AD363" i="30"/>
  <c r="AC363" i="30"/>
  <c r="AB363" i="30"/>
  <c r="Z363" i="30"/>
  <c r="Y363" i="30"/>
  <c r="X363" i="30"/>
  <c r="W363" i="30"/>
  <c r="V363" i="30"/>
  <c r="AF562" i="30"/>
  <c r="AE562" i="30"/>
  <c r="AD562" i="30"/>
  <c r="AC562" i="30"/>
  <c r="AB562" i="30"/>
  <c r="Z562" i="30"/>
  <c r="Y562" i="30"/>
  <c r="X562" i="30"/>
  <c r="W562" i="30"/>
  <c r="V562" i="30"/>
  <c r="AF929" i="30"/>
  <c r="AE929" i="30"/>
  <c r="AD929" i="30"/>
  <c r="AC929" i="30"/>
  <c r="AB929" i="30"/>
  <c r="Z929" i="30"/>
  <c r="Y929" i="30"/>
  <c r="X929" i="30"/>
  <c r="W929" i="30"/>
  <c r="V929" i="30"/>
  <c r="AF524" i="30"/>
  <c r="AE524" i="30"/>
  <c r="AD524" i="30"/>
  <c r="AC524" i="30"/>
  <c r="AB524" i="30"/>
  <c r="Z524" i="30"/>
  <c r="Y524" i="30"/>
  <c r="X524" i="30"/>
  <c r="W524" i="30"/>
  <c r="V524" i="30"/>
  <c r="AF345" i="30"/>
  <c r="AE345" i="30"/>
  <c r="AD345" i="30"/>
  <c r="AC345" i="30"/>
  <c r="AB345" i="30"/>
  <c r="Z345" i="30"/>
  <c r="Y345" i="30"/>
  <c r="X345" i="30"/>
  <c r="W345" i="30"/>
  <c r="V345" i="30"/>
  <c r="AF320" i="30"/>
  <c r="AE320" i="30"/>
  <c r="AD320" i="30"/>
  <c r="AC320" i="30"/>
  <c r="AB320" i="30"/>
  <c r="Z320" i="30"/>
  <c r="Y320" i="30"/>
  <c r="X320" i="30"/>
  <c r="W320" i="30"/>
  <c r="V320" i="30"/>
  <c r="AF820" i="30"/>
  <c r="AE820" i="30"/>
  <c r="AD820" i="30"/>
  <c r="AC820" i="30"/>
  <c r="AB820" i="30"/>
  <c r="Z820" i="30"/>
  <c r="Y820" i="30"/>
  <c r="X820" i="30"/>
  <c r="W820" i="30"/>
  <c r="V820" i="30"/>
  <c r="AF982" i="30"/>
  <c r="AE982" i="30"/>
  <c r="AD982" i="30"/>
  <c r="AC982" i="30"/>
  <c r="AB982" i="30"/>
  <c r="Z982" i="30"/>
  <c r="Y982" i="30"/>
  <c r="X982" i="30"/>
  <c r="W982" i="30"/>
  <c r="V982" i="30"/>
  <c r="AF796" i="30"/>
  <c r="AE796" i="30"/>
  <c r="AD796" i="30"/>
  <c r="AC796" i="30"/>
  <c r="AB796" i="30"/>
  <c r="Z796" i="30"/>
  <c r="Y796" i="30"/>
  <c r="X796" i="30"/>
  <c r="W796" i="30"/>
  <c r="V796" i="30"/>
  <c r="AF38" i="30"/>
  <c r="AE38" i="30"/>
  <c r="AD38" i="30"/>
  <c r="AC38" i="30"/>
  <c r="AB38" i="30"/>
  <c r="Z38" i="30"/>
  <c r="Y38" i="30"/>
  <c r="X38" i="30"/>
  <c r="W38" i="30"/>
  <c r="V38" i="30"/>
  <c r="AF573" i="30"/>
  <c r="AE573" i="30"/>
  <c r="AD573" i="30"/>
  <c r="AC573" i="30"/>
  <c r="AB573" i="30"/>
  <c r="Z573" i="30"/>
  <c r="Y573" i="30"/>
  <c r="X573" i="30"/>
  <c r="W573" i="30"/>
  <c r="V573" i="30"/>
  <c r="AF212" i="30"/>
  <c r="AE212" i="30"/>
  <c r="AD212" i="30"/>
  <c r="AC212" i="30"/>
  <c r="AB212" i="30"/>
  <c r="Z212" i="30"/>
  <c r="Y212" i="30"/>
  <c r="X212" i="30"/>
  <c r="W212" i="30"/>
  <c r="V212" i="30"/>
  <c r="AF409" i="30"/>
  <c r="AE409" i="30"/>
  <c r="AD409" i="30"/>
  <c r="AC409" i="30"/>
  <c r="AB409" i="30"/>
  <c r="Z409" i="30"/>
  <c r="Y409" i="30"/>
  <c r="X409" i="30"/>
  <c r="W409" i="30"/>
  <c r="V409" i="30"/>
  <c r="AF957" i="30"/>
  <c r="AE957" i="30"/>
  <c r="AD957" i="30"/>
  <c r="AC957" i="30"/>
  <c r="AB957" i="30"/>
  <c r="Z957" i="30"/>
  <c r="Y957" i="30"/>
  <c r="X957" i="30"/>
  <c r="W957" i="30"/>
  <c r="V957" i="30"/>
  <c r="AF604" i="30"/>
  <c r="AE604" i="30"/>
  <c r="AD604" i="30"/>
  <c r="AC604" i="30"/>
  <c r="AB604" i="30"/>
  <c r="Z604" i="30"/>
  <c r="Y604" i="30"/>
  <c r="X604" i="30"/>
  <c r="W604" i="30"/>
  <c r="V604" i="30"/>
  <c r="AF542" i="30"/>
  <c r="AE542" i="30"/>
  <c r="AD542" i="30"/>
  <c r="AC542" i="30"/>
  <c r="AB542" i="30"/>
  <c r="Z542" i="30"/>
  <c r="Y542" i="30"/>
  <c r="X542" i="30"/>
  <c r="W542" i="30"/>
  <c r="V542" i="30"/>
  <c r="AF416" i="30"/>
  <c r="AE416" i="30"/>
  <c r="AD416" i="30"/>
  <c r="AC416" i="30"/>
  <c r="AB416" i="30"/>
  <c r="Z416" i="30"/>
  <c r="Y416" i="30"/>
  <c r="X416" i="30"/>
  <c r="W416" i="30"/>
  <c r="V416" i="30"/>
  <c r="AF269" i="30"/>
  <c r="AE269" i="30"/>
  <c r="AD269" i="30"/>
  <c r="AC269" i="30"/>
  <c r="AB269" i="30"/>
  <c r="Z269" i="30"/>
  <c r="Y269" i="30"/>
  <c r="X269" i="30"/>
  <c r="W269" i="30"/>
  <c r="V269" i="30"/>
  <c r="AF780" i="30"/>
  <c r="AE780" i="30"/>
  <c r="AD780" i="30"/>
  <c r="AC780" i="30"/>
  <c r="AB780" i="30"/>
  <c r="Z780" i="30"/>
  <c r="Y780" i="30"/>
  <c r="X780" i="30"/>
  <c r="W780" i="30"/>
  <c r="V780" i="30"/>
  <c r="AF895" i="30"/>
  <c r="AE895" i="30"/>
  <c r="AD895" i="30"/>
  <c r="AC895" i="30"/>
  <c r="AB895" i="30"/>
  <c r="Z895" i="30"/>
  <c r="Y895" i="30"/>
  <c r="X895" i="30"/>
  <c r="W895" i="30"/>
  <c r="V895" i="30"/>
  <c r="AF1004" i="30"/>
  <c r="AE1004" i="30"/>
  <c r="AD1004" i="30"/>
  <c r="AC1004" i="30"/>
  <c r="AB1004" i="30"/>
  <c r="Z1004" i="30"/>
  <c r="Y1004" i="30"/>
  <c r="X1004" i="30"/>
  <c r="W1004" i="30"/>
  <c r="V1004" i="30"/>
  <c r="AF357" i="30"/>
  <c r="AE357" i="30"/>
  <c r="AD357" i="30"/>
  <c r="AC357" i="30"/>
  <c r="AB357" i="30"/>
  <c r="Z357" i="30"/>
  <c r="Y357" i="30"/>
  <c r="X357" i="30"/>
  <c r="W357" i="30"/>
  <c r="V357" i="30"/>
  <c r="AF88" i="30"/>
  <c r="AE88" i="30"/>
  <c r="AD88" i="30"/>
  <c r="AC88" i="30"/>
  <c r="AB88" i="30"/>
  <c r="Z88" i="30"/>
  <c r="Y88" i="30"/>
  <c r="X88" i="30"/>
  <c r="W88" i="30"/>
  <c r="V88" i="30"/>
  <c r="AF726" i="30"/>
  <c r="AE726" i="30"/>
  <c r="AD726" i="30"/>
  <c r="AC726" i="30"/>
  <c r="AB726" i="30"/>
  <c r="Z726" i="30"/>
  <c r="Y726" i="30"/>
  <c r="X726" i="30"/>
  <c r="W726" i="30"/>
  <c r="V726" i="30"/>
  <c r="AF847" i="30"/>
  <c r="AE847" i="30"/>
  <c r="AD847" i="30"/>
  <c r="AC847" i="30"/>
  <c r="AB847" i="30"/>
  <c r="Z847" i="30"/>
  <c r="Y847" i="30"/>
  <c r="X847" i="30"/>
  <c r="W847" i="30"/>
  <c r="V847" i="30"/>
  <c r="AF457" i="30"/>
  <c r="AE457" i="30"/>
  <c r="AD457" i="30"/>
  <c r="AC457" i="30"/>
  <c r="AB457" i="30"/>
  <c r="Z457" i="30"/>
  <c r="Y457" i="30"/>
  <c r="X457" i="30"/>
  <c r="W457" i="30"/>
  <c r="V457" i="30"/>
  <c r="AF999" i="30"/>
  <c r="AE999" i="30"/>
  <c r="AD999" i="30"/>
  <c r="AC999" i="30"/>
  <c r="AB999" i="30"/>
  <c r="Z999" i="30"/>
  <c r="Y999" i="30"/>
  <c r="X999" i="30"/>
  <c r="W999" i="30"/>
  <c r="V999" i="30"/>
  <c r="AF75" i="30"/>
  <c r="AE75" i="30"/>
  <c r="AD75" i="30"/>
  <c r="AC75" i="30"/>
  <c r="AB75" i="30"/>
  <c r="Z75" i="30"/>
  <c r="Y75" i="30"/>
  <c r="X75" i="30"/>
  <c r="W75" i="30"/>
  <c r="V75" i="30"/>
  <c r="AF688" i="30"/>
  <c r="AE688" i="30"/>
  <c r="AD688" i="30"/>
  <c r="AC688" i="30"/>
  <c r="AB688" i="30"/>
  <c r="Z688" i="30"/>
  <c r="Y688" i="30"/>
  <c r="X688" i="30"/>
  <c r="W688" i="30"/>
  <c r="V688" i="30"/>
  <c r="AF231" i="30"/>
  <c r="AE231" i="30"/>
  <c r="AD231" i="30"/>
  <c r="AC231" i="30"/>
  <c r="AB231" i="30"/>
  <c r="Z231" i="30"/>
  <c r="Y231" i="30"/>
  <c r="X231" i="30"/>
  <c r="W231" i="30"/>
  <c r="V231" i="30"/>
  <c r="AF1054" i="30"/>
  <c r="AE1054" i="30"/>
  <c r="AD1054" i="30"/>
  <c r="AC1054" i="30"/>
  <c r="AB1054" i="30"/>
  <c r="Z1054" i="30"/>
  <c r="Y1054" i="30"/>
  <c r="X1054" i="30"/>
  <c r="W1054" i="30"/>
  <c r="V1054" i="30"/>
  <c r="AF1000" i="30"/>
  <c r="AE1000" i="30"/>
  <c r="AD1000" i="30"/>
  <c r="AC1000" i="30"/>
  <c r="AB1000" i="30"/>
  <c r="Z1000" i="30"/>
  <c r="Y1000" i="30"/>
  <c r="X1000" i="30"/>
  <c r="W1000" i="30"/>
  <c r="V1000" i="30"/>
  <c r="AF950" i="30"/>
  <c r="AE950" i="30"/>
  <c r="AD950" i="30"/>
  <c r="AC950" i="30"/>
  <c r="AB950" i="30"/>
  <c r="Z950" i="30"/>
  <c r="Y950" i="30"/>
  <c r="X950" i="30"/>
  <c r="W950" i="30"/>
  <c r="V950" i="30"/>
  <c r="AF303" i="30"/>
  <c r="AE303" i="30"/>
  <c r="AD303" i="30"/>
  <c r="AC303" i="30"/>
  <c r="AB303" i="30"/>
  <c r="Z303" i="30"/>
  <c r="Y303" i="30"/>
  <c r="X303" i="30"/>
  <c r="W303" i="30"/>
  <c r="V303" i="30"/>
  <c r="AF333" i="30"/>
  <c r="AE333" i="30"/>
  <c r="AD333" i="30"/>
  <c r="AC333" i="30"/>
  <c r="AB333" i="30"/>
  <c r="Z333" i="30"/>
  <c r="Y333" i="30"/>
  <c r="X333" i="30"/>
  <c r="W333" i="30"/>
  <c r="V333" i="30"/>
  <c r="AF488" i="30"/>
  <c r="AE488" i="30"/>
  <c r="AD488" i="30"/>
  <c r="AC488" i="30"/>
  <c r="AB488" i="30"/>
  <c r="Z488" i="30"/>
  <c r="Y488" i="30"/>
  <c r="X488" i="30"/>
  <c r="W488" i="30"/>
  <c r="V488" i="30"/>
  <c r="AF526" i="30"/>
  <c r="AE526" i="30"/>
  <c r="AD526" i="30"/>
  <c r="AC526" i="30"/>
  <c r="AB526" i="30"/>
  <c r="Z526" i="30"/>
  <c r="Y526" i="30"/>
  <c r="X526" i="30"/>
  <c r="W526" i="30"/>
  <c r="V526" i="30"/>
  <c r="AF738" i="30"/>
  <c r="AE738" i="30"/>
  <c r="AD738" i="30"/>
  <c r="AC738" i="30"/>
  <c r="AB738" i="30"/>
  <c r="Z738" i="30"/>
  <c r="Y738" i="30"/>
  <c r="X738" i="30"/>
  <c r="W738" i="30"/>
  <c r="V738" i="30"/>
  <c r="AF972" i="30"/>
  <c r="AE972" i="30"/>
  <c r="AD972" i="30"/>
  <c r="AC972" i="30"/>
  <c r="AB972" i="30"/>
  <c r="Z972" i="30"/>
  <c r="Y972" i="30"/>
  <c r="X972" i="30"/>
  <c r="W972" i="30"/>
  <c r="V972" i="30"/>
  <c r="AF172" i="30"/>
  <c r="AE172" i="30"/>
  <c r="AD172" i="30"/>
  <c r="AC172" i="30"/>
  <c r="AB172" i="30"/>
  <c r="Z172" i="30"/>
  <c r="Y172" i="30"/>
  <c r="X172" i="30"/>
  <c r="W172" i="30"/>
  <c r="V172" i="30"/>
  <c r="AF1038" i="30"/>
  <c r="AE1038" i="30"/>
  <c r="AD1038" i="30"/>
  <c r="AC1038" i="30"/>
  <c r="AB1038" i="30"/>
  <c r="Z1038" i="30"/>
  <c r="Y1038" i="30"/>
  <c r="X1038" i="30"/>
  <c r="W1038" i="30"/>
  <c r="V1038" i="30"/>
  <c r="AF174" i="30"/>
  <c r="AE174" i="30"/>
  <c r="AD174" i="30"/>
  <c r="AC174" i="30"/>
  <c r="AB174" i="30"/>
  <c r="Z174" i="30"/>
  <c r="Y174" i="30"/>
  <c r="X174" i="30"/>
  <c r="W174" i="30"/>
  <c r="V174" i="30"/>
  <c r="AF46" i="30"/>
  <c r="AE46" i="30"/>
  <c r="AD46" i="30"/>
  <c r="AC46" i="30"/>
  <c r="AB46" i="30"/>
  <c r="Z46" i="30"/>
  <c r="Y46" i="30"/>
  <c r="X46" i="30"/>
  <c r="W46" i="30"/>
  <c r="V46" i="30"/>
  <c r="AF732" i="30"/>
  <c r="AE732" i="30"/>
  <c r="AD732" i="30"/>
  <c r="AC732" i="30"/>
  <c r="AB732" i="30"/>
  <c r="Z732" i="30"/>
  <c r="Y732" i="30"/>
  <c r="X732" i="30"/>
  <c r="W732" i="30"/>
  <c r="V732" i="30"/>
  <c r="AF746" i="30"/>
  <c r="AE746" i="30"/>
  <c r="AD746" i="30"/>
  <c r="AC746" i="30"/>
  <c r="AB746" i="30"/>
  <c r="Z746" i="30"/>
  <c r="Y746" i="30"/>
  <c r="X746" i="30"/>
  <c r="W746" i="30"/>
  <c r="V746" i="30"/>
  <c r="AF82" i="30"/>
  <c r="AE82" i="30"/>
  <c r="AD82" i="30"/>
  <c r="AC82" i="30"/>
  <c r="AB82" i="30"/>
  <c r="Z82" i="30"/>
  <c r="Y82" i="30"/>
  <c r="X82" i="30"/>
  <c r="W82" i="30"/>
  <c r="V82" i="30"/>
  <c r="AF42" i="30"/>
  <c r="AE42" i="30"/>
  <c r="AD42" i="30"/>
  <c r="AC42" i="30"/>
  <c r="AB42" i="30"/>
  <c r="Z42" i="30"/>
  <c r="Y42" i="30"/>
  <c r="X42" i="30"/>
  <c r="W42" i="30"/>
  <c r="V42" i="30"/>
  <c r="AF891" i="30"/>
  <c r="AE891" i="30"/>
  <c r="AD891" i="30"/>
  <c r="AC891" i="30"/>
  <c r="AB891" i="30"/>
  <c r="Z891" i="30"/>
  <c r="Y891" i="30"/>
  <c r="X891" i="30"/>
  <c r="W891" i="30"/>
  <c r="V891" i="30"/>
  <c r="AF752" i="30"/>
  <c r="AE752" i="30"/>
  <c r="AD752" i="30"/>
  <c r="AC752" i="30"/>
  <c r="AB752" i="30"/>
  <c r="Z752" i="30"/>
  <c r="Y752" i="30"/>
  <c r="X752" i="30"/>
  <c r="W752" i="30"/>
  <c r="V752" i="30"/>
  <c r="AF484" i="30"/>
  <c r="AE484" i="30"/>
  <c r="AD484" i="30"/>
  <c r="AC484" i="30"/>
  <c r="AB484" i="30"/>
  <c r="Z484" i="30"/>
  <c r="Y484" i="30"/>
  <c r="X484" i="30"/>
  <c r="W484" i="30"/>
  <c r="V484" i="30"/>
  <c r="AF808" i="30"/>
  <c r="AE808" i="30"/>
  <c r="AD808" i="30"/>
  <c r="AC808" i="30"/>
  <c r="AB808" i="30"/>
  <c r="Z808" i="30"/>
  <c r="Y808" i="30"/>
  <c r="X808" i="30"/>
  <c r="W808" i="30"/>
  <c r="V808" i="30"/>
  <c r="AF346" i="30"/>
  <c r="AE346" i="30"/>
  <c r="AD346" i="30"/>
  <c r="AC346" i="30"/>
  <c r="AB346" i="30"/>
  <c r="Z346" i="30"/>
  <c r="Y346" i="30"/>
  <c r="X346" i="30"/>
  <c r="W346" i="30"/>
  <c r="V346" i="30"/>
  <c r="AF599" i="30"/>
  <c r="AE599" i="30"/>
  <c r="AD599" i="30"/>
  <c r="AC599" i="30"/>
  <c r="AB599" i="30"/>
  <c r="Z599" i="30"/>
  <c r="Y599" i="30"/>
  <c r="X599" i="30"/>
  <c r="W599" i="30"/>
  <c r="V599" i="30"/>
  <c r="AF483" i="30"/>
  <c r="AE483" i="30"/>
  <c r="AD483" i="30"/>
  <c r="AC483" i="30"/>
  <c r="AB483" i="30"/>
  <c r="Z483" i="30"/>
  <c r="Y483" i="30"/>
  <c r="X483" i="30"/>
  <c r="W483" i="30"/>
  <c r="V483" i="30"/>
  <c r="AF837" i="30"/>
  <c r="AE837" i="30"/>
  <c r="AD837" i="30"/>
  <c r="AC837" i="30"/>
  <c r="AB837" i="30"/>
  <c r="Z837" i="30"/>
  <c r="Y837" i="30"/>
  <c r="X837" i="30"/>
  <c r="W837" i="30"/>
  <c r="V837" i="30"/>
  <c r="AF539" i="30"/>
  <c r="AE539" i="30"/>
  <c r="AD539" i="30"/>
  <c r="AC539" i="30"/>
  <c r="AB539" i="30"/>
  <c r="Z539" i="30"/>
  <c r="Y539" i="30"/>
  <c r="X539" i="30"/>
  <c r="W539" i="30"/>
  <c r="V539" i="30"/>
  <c r="AF667" i="30"/>
  <c r="AE667" i="30"/>
  <c r="AD667" i="30"/>
  <c r="AC667" i="30"/>
  <c r="AB667" i="30"/>
  <c r="Z667" i="30"/>
  <c r="Y667" i="30"/>
  <c r="X667" i="30"/>
  <c r="W667" i="30"/>
  <c r="V667" i="30"/>
  <c r="AF377" i="30"/>
  <c r="AE377" i="30"/>
  <c r="AD377" i="30"/>
  <c r="AC377" i="30"/>
  <c r="AB377" i="30"/>
  <c r="Z377" i="30"/>
  <c r="Y377" i="30"/>
  <c r="X377" i="30"/>
  <c r="W377" i="30"/>
  <c r="V377" i="30"/>
  <c r="AF793" i="30"/>
  <c r="AE793" i="30"/>
  <c r="AD793" i="30"/>
  <c r="AC793" i="30"/>
  <c r="AB793" i="30"/>
  <c r="Z793" i="30"/>
  <c r="Y793" i="30"/>
  <c r="X793" i="30"/>
  <c r="W793" i="30"/>
  <c r="V793" i="30"/>
  <c r="AF742" i="30"/>
  <c r="AE742" i="30"/>
  <c r="AD742" i="30"/>
  <c r="AC742" i="30"/>
  <c r="AB742" i="30"/>
  <c r="Z742" i="30"/>
  <c r="Y742" i="30"/>
  <c r="X742" i="30"/>
  <c r="W742" i="30"/>
  <c r="V742" i="30"/>
  <c r="AF658" i="30"/>
  <c r="AE658" i="30"/>
  <c r="AD658" i="30"/>
  <c r="AC658" i="30"/>
  <c r="AB658" i="30"/>
  <c r="Z658" i="30"/>
  <c r="Y658" i="30"/>
  <c r="X658" i="30"/>
  <c r="W658" i="30"/>
  <c r="V658" i="30"/>
  <c r="AF628" i="30"/>
  <c r="AE628" i="30"/>
  <c r="AD628" i="30"/>
  <c r="AC628" i="30"/>
  <c r="AB628" i="30"/>
  <c r="Z628" i="30"/>
  <c r="Y628" i="30"/>
  <c r="X628" i="30"/>
  <c r="W628" i="30"/>
  <c r="V628" i="30"/>
  <c r="AF962" i="30"/>
  <c r="AE962" i="30"/>
  <c r="AD962" i="30"/>
  <c r="AC962" i="30"/>
  <c r="AB962" i="30"/>
  <c r="Z962" i="30"/>
  <c r="Y962" i="30"/>
  <c r="X962" i="30"/>
  <c r="W962" i="30"/>
  <c r="V962" i="30"/>
  <c r="AF1094" i="30"/>
  <c r="AE1094" i="30"/>
  <c r="AD1094" i="30"/>
  <c r="AC1094" i="30"/>
  <c r="AB1094" i="30"/>
  <c r="Z1094" i="30"/>
  <c r="Y1094" i="30"/>
  <c r="X1094" i="30"/>
  <c r="W1094" i="30"/>
  <c r="V1094" i="30"/>
  <c r="AF47" i="30"/>
  <c r="AE47" i="30"/>
  <c r="AD47" i="30"/>
  <c r="AC47" i="30"/>
  <c r="AB47" i="30"/>
  <c r="Z47" i="30"/>
  <c r="Y47" i="30"/>
  <c r="X47" i="30"/>
  <c r="W47" i="30"/>
  <c r="V47" i="30"/>
  <c r="AF559" i="30"/>
  <c r="AE559" i="30"/>
  <c r="AD559" i="30"/>
  <c r="AC559" i="30"/>
  <c r="AB559" i="30"/>
  <c r="Z559" i="30"/>
  <c r="Y559" i="30"/>
  <c r="X559" i="30"/>
  <c r="W559" i="30"/>
  <c r="V559" i="30"/>
  <c r="AF340" i="30"/>
  <c r="AE340" i="30"/>
  <c r="AD340" i="30"/>
  <c r="AC340" i="30"/>
  <c r="AB340" i="30"/>
  <c r="Z340" i="30"/>
  <c r="Y340" i="30"/>
  <c r="X340" i="30"/>
  <c r="W340" i="30"/>
  <c r="V340" i="30"/>
  <c r="AF32" i="30"/>
  <c r="AE32" i="30"/>
  <c r="AD32" i="30"/>
  <c r="AC32" i="30"/>
  <c r="AB32" i="30"/>
  <c r="Z32" i="30"/>
  <c r="Y32" i="30"/>
  <c r="X32" i="30"/>
  <c r="W32" i="30"/>
  <c r="V32" i="30"/>
  <c r="AF856" i="30"/>
  <c r="AE856" i="30"/>
  <c r="AD856" i="30"/>
  <c r="AC856" i="30"/>
  <c r="AB856" i="30"/>
  <c r="Z856" i="30"/>
  <c r="Y856" i="30"/>
  <c r="X856" i="30"/>
  <c r="W856" i="30"/>
  <c r="V856" i="30"/>
  <c r="AF786" i="30"/>
  <c r="AE786" i="30"/>
  <c r="AD786" i="30"/>
  <c r="AC786" i="30"/>
  <c r="AB786" i="30"/>
  <c r="Z786" i="30"/>
  <c r="Y786" i="30"/>
  <c r="X786" i="30"/>
  <c r="W786" i="30"/>
  <c r="V786" i="30"/>
  <c r="AF700" i="30"/>
  <c r="AE700" i="30"/>
  <c r="AD700" i="30"/>
  <c r="AC700" i="30"/>
  <c r="AB700" i="30"/>
  <c r="Z700" i="30"/>
  <c r="Y700" i="30"/>
  <c r="X700" i="30"/>
  <c r="W700" i="30"/>
  <c r="V700" i="30"/>
  <c r="AF960" i="30"/>
  <c r="AE960" i="30"/>
  <c r="AD960" i="30"/>
  <c r="AC960" i="30"/>
  <c r="AB960" i="30"/>
  <c r="Z960" i="30"/>
  <c r="Y960" i="30"/>
  <c r="X960" i="30"/>
  <c r="W960" i="30"/>
  <c r="V960" i="30"/>
  <c r="AF642" i="30"/>
  <c r="AE642" i="30"/>
  <c r="AD642" i="30"/>
  <c r="AC642" i="30"/>
  <c r="AB642" i="30"/>
  <c r="Z642" i="30"/>
  <c r="Y642" i="30"/>
  <c r="X642" i="30"/>
  <c r="W642" i="30"/>
  <c r="V642" i="30"/>
  <c r="AF879" i="30"/>
  <c r="AE879" i="30"/>
  <c r="AD879" i="30"/>
  <c r="AC879" i="30"/>
  <c r="AB879" i="30"/>
  <c r="Z879" i="30"/>
  <c r="Y879" i="30"/>
  <c r="X879" i="30"/>
  <c r="W879" i="30"/>
  <c r="V879" i="30"/>
  <c r="AF384" i="30"/>
  <c r="AE384" i="30"/>
  <c r="AD384" i="30"/>
  <c r="AC384" i="30"/>
  <c r="AB384" i="30"/>
  <c r="Z384" i="30"/>
  <c r="Y384" i="30"/>
  <c r="X384" i="30"/>
  <c r="W384" i="30"/>
  <c r="V384" i="30"/>
  <c r="AF609" i="30"/>
  <c r="AE609" i="30"/>
  <c r="AD609" i="30"/>
  <c r="AC609" i="30"/>
  <c r="AB609" i="30"/>
  <c r="Z609" i="30"/>
  <c r="Y609" i="30"/>
  <c r="X609" i="30"/>
  <c r="W609" i="30"/>
  <c r="V609" i="30"/>
  <c r="AF504" i="30"/>
  <c r="AE504" i="30"/>
  <c r="AD504" i="30"/>
  <c r="AC504" i="30"/>
  <c r="AB504" i="30"/>
  <c r="Z504" i="30"/>
  <c r="Y504" i="30"/>
  <c r="X504" i="30"/>
  <c r="W504" i="30"/>
  <c r="V504" i="30"/>
  <c r="AF93" i="30"/>
  <c r="AE93" i="30"/>
  <c r="AD93" i="30"/>
  <c r="AC93" i="30"/>
  <c r="AB93" i="30"/>
  <c r="Z93" i="30"/>
  <c r="Y93" i="30"/>
  <c r="X93" i="30"/>
  <c r="W93" i="30"/>
  <c r="V93" i="30"/>
  <c r="AF949" i="30"/>
  <c r="AE949" i="30"/>
  <c r="AD949" i="30"/>
  <c r="AC949" i="30"/>
  <c r="AB949" i="30"/>
  <c r="Z949" i="30"/>
  <c r="Y949" i="30"/>
  <c r="X949" i="30"/>
  <c r="W949" i="30"/>
  <c r="V949" i="30"/>
  <c r="AF544" i="30"/>
  <c r="AE544" i="30"/>
  <c r="AD544" i="30"/>
  <c r="AC544" i="30"/>
  <c r="AB544" i="30"/>
  <c r="Z544" i="30"/>
  <c r="Y544" i="30"/>
  <c r="X544" i="30"/>
  <c r="W544" i="30"/>
  <c r="V544" i="30"/>
  <c r="AF402" i="30"/>
  <c r="AE402" i="30"/>
  <c r="AD402" i="30"/>
  <c r="AC402" i="30"/>
  <c r="AB402" i="30"/>
  <c r="Z402" i="30"/>
  <c r="Y402" i="30"/>
  <c r="X402" i="30"/>
  <c r="W402" i="30"/>
  <c r="V402" i="30"/>
  <c r="AF925" i="30"/>
  <c r="AE925" i="30"/>
  <c r="AD925" i="30"/>
  <c r="AC925" i="30"/>
  <c r="AB925" i="30"/>
  <c r="Z925" i="30"/>
  <c r="Y925" i="30"/>
  <c r="X925" i="30"/>
  <c r="W925" i="30"/>
  <c r="V925" i="30"/>
  <c r="AF892" i="30"/>
  <c r="AE892" i="30"/>
  <c r="AD892" i="30"/>
  <c r="AC892" i="30"/>
  <c r="AB892" i="30"/>
  <c r="Z892" i="30"/>
  <c r="Y892" i="30"/>
  <c r="X892" i="30"/>
  <c r="W892" i="30"/>
  <c r="V892" i="30"/>
  <c r="AF954" i="30"/>
  <c r="AE954" i="30"/>
  <c r="AD954" i="30"/>
  <c r="AC954" i="30"/>
  <c r="AB954" i="30"/>
  <c r="Z954" i="30"/>
  <c r="Y954" i="30"/>
  <c r="X954" i="30"/>
  <c r="W954" i="30"/>
  <c r="V954" i="30"/>
  <c r="AF549" i="30"/>
  <c r="AE549" i="30"/>
  <c r="AD549" i="30"/>
  <c r="AC549" i="30"/>
  <c r="AB549" i="30"/>
  <c r="Z549" i="30"/>
  <c r="Y549" i="30"/>
  <c r="X549" i="30"/>
  <c r="W549" i="30"/>
  <c r="V549" i="30"/>
  <c r="AF832" i="30"/>
  <c r="AE832" i="30"/>
  <c r="AD832" i="30"/>
  <c r="AC832" i="30"/>
  <c r="AB832" i="30"/>
  <c r="Z832" i="30"/>
  <c r="Y832" i="30"/>
  <c r="X832" i="30"/>
  <c r="W832" i="30"/>
  <c r="V832" i="30"/>
  <c r="AF737" i="30"/>
  <c r="AE737" i="30"/>
  <c r="AD737" i="30"/>
  <c r="AC737" i="30"/>
  <c r="AB737" i="30"/>
  <c r="Z737" i="30"/>
  <c r="Y737" i="30"/>
  <c r="X737" i="30"/>
  <c r="W737" i="30"/>
  <c r="V737" i="30"/>
  <c r="AF764" i="30"/>
  <c r="AE764" i="30"/>
  <c r="AD764" i="30"/>
  <c r="AC764" i="30"/>
  <c r="AB764" i="30"/>
  <c r="Z764" i="30"/>
  <c r="Y764" i="30"/>
  <c r="X764" i="30"/>
  <c r="W764" i="30"/>
  <c r="V764" i="30"/>
  <c r="AF665" i="30"/>
  <c r="AE665" i="30"/>
  <c r="AD665" i="30"/>
  <c r="AC665" i="30"/>
  <c r="AB665" i="30"/>
  <c r="Z665" i="30"/>
  <c r="Y665" i="30"/>
  <c r="X665" i="30"/>
  <c r="W665" i="30"/>
  <c r="V665" i="30"/>
  <c r="AF1068" i="30"/>
  <c r="AE1068" i="30"/>
  <c r="AD1068" i="30"/>
  <c r="AC1068" i="30"/>
  <c r="AB1068" i="30"/>
  <c r="Z1068" i="30"/>
  <c r="Y1068" i="30"/>
  <c r="X1068" i="30"/>
  <c r="W1068" i="30"/>
  <c r="V1068" i="30"/>
  <c r="AF631" i="30"/>
  <c r="AE631" i="30"/>
  <c r="AD631" i="30"/>
  <c r="AC631" i="30"/>
  <c r="AB631" i="30"/>
  <c r="Z631" i="30"/>
  <c r="Y631" i="30"/>
  <c r="X631" i="30"/>
  <c r="W631" i="30"/>
  <c r="V631" i="30"/>
  <c r="AF1046" i="30"/>
  <c r="AE1046" i="30"/>
  <c r="AD1046" i="30"/>
  <c r="AC1046" i="30"/>
  <c r="AB1046" i="30"/>
  <c r="Z1046" i="30"/>
  <c r="Y1046" i="30"/>
  <c r="X1046" i="30"/>
  <c r="W1046" i="30"/>
  <c r="V1046" i="30"/>
  <c r="AF835" i="30"/>
  <c r="AE835" i="30"/>
  <c r="AD835" i="30"/>
  <c r="AC835" i="30"/>
  <c r="AB835" i="30"/>
  <c r="Z835" i="30"/>
  <c r="Y835" i="30"/>
  <c r="X835" i="30"/>
  <c r="W835" i="30"/>
  <c r="V835" i="30"/>
  <c r="AF411" i="30"/>
  <c r="AE411" i="30"/>
  <c r="AD411" i="30"/>
  <c r="AC411" i="30"/>
  <c r="AB411" i="30"/>
  <c r="Z411" i="30"/>
  <c r="Y411" i="30"/>
  <c r="X411" i="30"/>
  <c r="W411" i="30"/>
  <c r="V411" i="30"/>
  <c r="AF366" i="30"/>
  <c r="AE366" i="30"/>
  <c r="AD366" i="30"/>
  <c r="AC366" i="30"/>
  <c r="AB366" i="30"/>
  <c r="Z366" i="30"/>
  <c r="Y366" i="30"/>
  <c r="X366" i="30"/>
  <c r="W366" i="30"/>
  <c r="V366" i="30"/>
  <c r="AF713" i="30"/>
  <c r="AE713" i="30"/>
  <c r="AD713" i="30"/>
  <c r="AC713" i="30"/>
  <c r="AB713" i="30"/>
  <c r="Z713" i="30"/>
  <c r="Y713" i="30"/>
  <c r="X713" i="30"/>
  <c r="W713" i="30"/>
  <c r="V713" i="30"/>
  <c r="AF284" i="30"/>
  <c r="AE284" i="30"/>
  <c r="AD284" i="30"/>
  <c r="AC284" i="30"/>
  <c r="AB284" i="30"/>
  <c r="Z284" i="30"/>
  <c r="Y284" i="30"/>
  <c r="X284" i="30"/>
  <c r="W284" i="30"/>
  <c r="V284" i="30"/>
  <c r="AF232" i="30"/>
  <c r="AE232" i="30"/>
  <c r="AD232" i="30"/>
  <c r="AC232" i="30"/>
  <c r="AB232" i="30"/>
  <c r="Z232" i="30"/>
  <c r="Y232" i="30"/>
  <c r="X232" i="30"/>
  <c r="W232" i="30"/>
  <c r="V232" i="30"/>
  <c r="AF202" i="30"/>
  <c r="AE202" i="30"/>
  <c r="AD202" i="30"/>
  <c r="AC202" i="30"/>
  <c r="AB202" i="30"/>
  <c r="Z202" i="30"/>
  <c r="Y202" i="30"/>
  <c r="X202" i="30"/>
  <c r="W202" i="30"/>
  <c r="V202" i="30"/>
  <c r="AF739" i="30"/>
  <c r="AE739" i="30"/>
  <c r="AD739" i="30"/>
  <c r="AC739" i="30"/>
  <c r="AB739" i="30"/>
  <c r="Z739" i="30"/>
  <c r="Y739" i="30"/>
  <c r="X739" i="30"/>
  <c r="W739" i="30"/>
  <c r="V739" i="30"/>
  <c r="AF207" i="30"/>
  <c r="AE207" i="30"/>
  <c r="AD207" i="30"/>
  <c r="AC207" i="30"/>
  <c r="AB207" i="30"/>
  <c r="Z207" i="30"/>
  <c r="Y207" i="30"/>
  <c r="X207" i="30"/>
  <c r="W207" i="30"/>
  <c r="V207" i="30"/>
  <c r="AF149" i="30"/>
  <c r="AE149" i="30"/>
  <c r="AD149" i="30"/>
  <c r="AC149" i="30"/>
  <c r="AB149" i="30"/>
  <c r="Z149" i="30"/>
  <c r="Y149" i="30"/>
  <c r="X149" i="30"/>
  <c r="W149" i="30"/>
  <c r="V149" i="30"/>
  <c r="AF182" i="30"/>
  <c r="AE182" i="30"/>
  <c r="AD182" i="30"/>
  <c r="AC182" i="30"/>
  <c r="AB182" i="30"/>
  <c r="Z182" i="30"/>
  <c r="Y182" i="30"/>
  <c r="X182" i="30"/>
  <c r="W182" i="30"/>
  <c r="V182" i="30"/>
  <c r="AF1076" i="30"/>
  <c r="AE1076" i="30"/>
  <c r="AD1076" i="30"/>
  <c r="AC1076" i="30"/>
  <c r="AB1076" i="30"/>
  <c r="Z1076" i="30"/>
  <c r="Y1076" i="30"/>
  <c r="X1076" i="30"/>
  <c r="W1076" i="30"/>
  <c r="V1076" i="30"/>
  <c r="AF1023" i="30"/>
  <c r="AE1023" i="30"/>
  <c r="AD1023" i="30"/>
  <c r="AC1023" i="30"/>
  <c r="AB1023" i="30"/>
  <c r="Z1023" i="30"/>
  <c r="Y1023" i="30"/>
  <c r="X1023" i="30"/>
  <c r="W1023" i="30"/>
  <c r="V1023" i="30"/>
  <c r="AF475" i="30"/>
  <c r="AE475" i="30"/>
  <c r="AD475" i="30"/>
  <c r="AC475" i="30"/>
  <c r="AB475" i="30"/>
  <c r="Z475" i="30"/>
  <c r="Y475" i="30"/>
  <c r="X475" i="30"/>
  <c r="W475" i="30"/>
  <c r="V475" i="30"/>
  <c r="AF645" i="30"/>
  <c r="AE645" i="30"/>
  <c r="AD645" i="30"/>
  <c r="AC645" i="30"/>
  <c r="AB645" i="30"/>
  <c r="Z645" i="30"/>
  <c r="Y645" i="30"/>
  <c r="X645" i="30"/>
  <c r="W645" i="30"/>
  <c r="V645" i="30"/>
  <c r="AF946" i="30"/>
  <c r="AE946" i="30"/>
  <c r="AD946" i="30"/>
  <c r="AC946" i="30"/>
  <c r="AB946" i="30"/>
  <c r="Z946" i="30"/>
  <c r="Y946" i="30"/>
  <c r="X946" i="30"/>
  <c r="W946" i="30"/>
  <c r="V946" i="30"/>
  <c r="AF296" i="30"/>
  <c r="AE296" i="30"/>
  <c r="AD296" i="30"/>
  <c r="AC296" i="30"/>
  <c r="AB296" i="30"/>
  <c r="Z296" i="30"/>
  <c r="Y296" i="30"/>
  <c r="X296" i="30"/>
  <c r="W296" i="30"/>
  <c r="V296" i="30"/>
  <c r="AF991" i="30"/>
  <c r="AE991" i="30"/>
  <c r="AD991" i="30"/>
  <c r="AC991" i="30"/>
  <c r="AB991" i="30"/>
  <c r="Z991" i="30"/>
  <c r="Y991" i="30"/>
  <c r="X991" i="30"/>
  <c r="W991" i="30"/>
  <c r="V991" i="30"/>
  <c r="AF175" i="30"/>
  <c r="AE175" i="30"/>
  <c r="AD175" i="30"/>
  <c r="AC175" i="30"/>
  <c r="AB175" i="30"/>
  <c r="Z175" i="30"/>
  <c r="Y175" i="30"/>
  <c r="X175" i="30"/>
  <c r="W175" i="30"/>
  <c r="V175" i="30"/>
  <c r="AF510" i="30"/>
  <c r="AE510" i="30"/>
  <c r="AD510" i="30"/>
  <c r="AC510" i="30"/>
  <c r="AB510" i="30"/>
  <c r="Z510" i="30"/>
  <c r="Y510" i="30"/>
  <c r="X510" i="30"/>
  <c r="W510" i="30"/>
  <c r="V510" i="30"/>
  <c r="AF674" i="30"/>
  <c r="AE674" i="30"/>
  <c r="AD674" i="30"/>
  <c r="AC674" i="30"/>
  <c r="AB674" i="30"/>
  <c r="Z674" i="30"/>
  <c r="Y674" i="30"/>
  <c r="X674" i="30"/>
  <c r="W674" i="30"/>
  <c r="V674" i="30"/>
  <c r="AF497" i="30"/>
  <c r="AE497" i="30"/>
  <c r="AD497" i="30"/>
  <c r="AC497" i="30"/>
  <c r="AB497" i="30"/>
  <c r="Z497" i="30"/>
  <c r="Y497" i="30"/>
  <c r="X497" i="30"/>
  <c r="W497" i="30"/>
  <c r="V497" i="30"/>
  <c r="AF557" i="30"/>
  <c r="AE557" i="30"/>
  <c r="AD557" i="30"/>
  <c r="AC557" i="30"/>
  <c r="AB557" i="30"/>
  <c r="Z557" i="30"/>
  <c r="Y557" i="30"/>
  <c r="X557" i="30"/>
  <c r="W557" i="30"/>
  <c r="V557" i="30"/>
  <c r="AF507" i="30"/>
  <c r="AE507" i="30"/>
  <c r="AD507" i="30"/>
  <c r="AC507" i="30"/>
  <c r="AB507" i="30"/>
  <c r="Z507" i="30"/>
  <c r="Y507" i="30"/>
  <c r="X507" i="30"/>
  <c r="W507" i="30"/>
  <c r="V507" i="30"/>
  <c r="AF51" i="30"/>
  <c r="AE51" i="30"/>
  <c r="AD51" i="30"/>
  <c r="AC51" i="30"/>
  <c r="AB51" i="30"/>
  <c r="Z51" i="30"/>
  <c r="Y51" i="30"/>
  <c r="X51" i="30"/>
  <c r="W51" i="30"/>
  <c r="V51" i="30"/>
  <c r="AF806" i="30"/>
  <c r="AE806" i="30"/>
  <c r="AD806" i="30"/>
  <c r="AC806" i="30"/>
  <c r="AB806" i="30"/>
  <c r="Z806" i="30"/>
  <c r="Y806" i="30"/>
  <c r="X806" i="30"/>
  <c r="W806" i="30"/>
  <c r="V806" i="30"/>
  <c r="AF591" i="30"/>
  <c r="AE591" i="30"/>
  <c r="AD591" i="30"/>
  <c r="AC591" i="30"/>
  <c r="AB591" i="30"/>
  <c r="Z591" i="30"/>
  <c r="Y591" i="30"/>
  <c r="X591" i="30"/>
  <c r="W591" i="30"/>
  <c r="V591" i="30"/>
  <c r="AF831" i="30"/>
  <c r="AE831" i="30"/>
  <c r="AD831" i="30"/>
  <c r="AC831" i="30"/>
  <c r="AB831" i="30"/>
  <c r="Z831" i="30"/>
  <c r="Y831" i="30"/>
  <c r="X831" i="30"/>
  <c r="W831" i="30"/>
  <c r="V831" i="30"/>
  <c r="AF418" i="30"/>
  <c r="AE418" i="30"/>
  <c r="AD418" i="30"/>
  <c r="AC418" i="30"/>
  <c r="AB418" i="30"/>
  <c r="Z418" i="30"/>
  <c r="Y418" i="30"/>
  <c r="X418" i="30"/>
  <c r="W418" i="30"/>
  <c r="V418" i="30"/>
  <c r="AF1060" i="30"/>
  <c r="AE1060" i="30"/>
  <c r="AD1060" i="30"/>
  <c r="AC1060" i="30"/>
  <c r="AB1060" i="30"/>
  <c r="Z1060" i="30"/>
  <c r="Y1060" i="30"/>
  <c r="X1060" i="30"/>
  <c r="W1060" i="30"/>
  <c r="V1060" i="30"/>
  <c r="AF866" i="30"/>
  <c r="AE866" i="30"/>
  <c r="AD866" i="30"/>
  <c r="AC866" i="30"/>
  <c r="AB866" i="30"/>
  <c r="Z866" i="30"/>
  <c r="Y866" i="30"/>
  <c r="X866" i="30"/>
  <c r="W866" i="30"/>
  <c r="V866" i="30"/>
  <c r="AF511" i="30"/>
  <c r="AE511" i="30"/>
  <c r="AD511" i="30"/>
  <c r="AC511" i="30"/>
  <c r="AB511" i="30"/>
  <c r="Z511" i="30"/>
  <c r="Y511" i="30"/>
  <c r="X511" i="30"/>
  <c r="W511" i="30"/>
  <c r="V511" i="30"/>
  <c r="AF1043" i="30"/>
  <c r="AE1043" i="30"/>
  <c r="AD1043" i="30"/>
  <c r="AC1043" i="30"/>
  <c r="AB1043" i="30"/>
  <c r="Z1043" i="30"/>
  <c r="Y1043" i="30"/>
  <c r="X1043" i="30"/>
  <c r="W1043" i="30"/>
  <c r="V1043" i="30"/>
  <c r="AF161" i="30"/>
  <c r="AE161" i="30"/>
  <c r="AD161" i="30"/>
  <c r="AC161" i="30"/>
  <c r="AB161" i="30"/>
  <c r="Z161" i="30"/>
  <c r="Y161" i="30"/>
  <c r="X161" i="30"/>
  <c r="W161" i="30"/>
  <c r="V161" i="30"/>
  <c r="AF708" i="30"/>
  <c r="AE708" i="30"/>
  <c r="AD708" i="30"/>
  <c r="AC708" i="30"/>
  <c r="AB708" i="30"/>
  <c r="Z708" i="30"/>
  <c r="Y708" i="30"/>
  <c r="X708" i="30"/>
  <c r="W708" i="30"/>
  <c r="V708" i="30"/>
  <c r="AF298" i="30"/>
  <c r="AE298" i="30"/>
  <c r="AD298" i="30"/>
  <c r="AC298" i="30"/>
  <c r="AB298" i="30"/>
  <c r="Z298" i="30"/>
  <c r="Y298" i="30"/>
  <c r="X298" i="30"/>
  <c r="W298" i="30"/>
  <c r="V298" i="30"/>
  <c r="AF878" i="30"/>
  <c r="AE878" i="30"/>
  <c r="AD878" i="30"/>
  <c r="AC878" i="30"/>
  <c r="AB878" i="30"/>
  <c r="Z878" i="30"/>
  <c r="Y878" i="30"/>
  <c r="X878" i="30"/>
  <c r="W878" i="30"/>
  <c r="V878" i="30"/>
  <c r="AF1053" i="30"/>
  <c r="AE1053" i="30"/>
  <c r="AD1053" i="30"/>
  <c r="AC1053" i="30"/>
  <c r="AB1053" i="30"/>
  <c r="Z1053" i="30"/>
  <c r="Y1053" i="30"/>
  <c r="X1053" i="30"/>
  <c r="W1053" i="30"/>
  <c r="V1053" i="30"/>
  <c r="AF817" i="30"/>
  <c r="AE817" i="30"/>
  <c r="AD817" i="30"/>
  <c r="AC817" i="30"/>
  <c r="AB817" i="30"/>
  <c r="Z817" i="30"/>
  <c r="Y817" i="30"/>
  <c r="X817" i="30"/>
  <c r="W817" i="30"/>
  <c r="V817" i="30"/>
  <c r="AF712" i="30"/>
  <c r="AE712" i="30"/>
  <c r="AD712" i="30"/>
  <c r="AC712" i="30"/>
  <c r="AB712" i="30"/>
  <c r="Z712" i="30"/>
  <c r="Y712" i="30"/>
  <c r="X712" i="30"/>
  <c r="W712" i="30"/>
  <c r="V712" i="30"/>
  <c r="AF905" i="30"/>
  <c r="AE905" i="30"/>
  <c r="AD905" i="30"/>
  <c r="AC905" i="30"/>
  <c r="AB905" i="30"/>
  <c r="Z905" i="30"/>
  <c r="Y905" i="30"/>
  <c r="X905" i="30"/>
  <c r="W905" i="30"/>
  <c r="V905" i="30"/>
  <c r="AF307" i="30"/>
  <c r="AE307" i="30"/>
  <c r="AD307" i="30"/>
  <c r="AC307" i="30"/>
  <c r="AB307" i="30"/>
  <c r="Z307" i="30"/>
  <c r="Y307" i="30"/>
  <c r="X307" i="30"/>
  <c r="W307" i="30"/>
  <c r="V307" i="30"/>
  <c r="AF118" i="30"/>
  <c r="AE118" i="30"/>
  <c r="AD118" i="30"/>
  <c r="AC118" i="30"/>
  <c r="AB118" i="30"/>
  <c r="Z118" i="30"/>
  <c r="Y118" i="30"/>
  <c r="X118" i="30"/>
  <c r="W118" i="30"/>
  <c r="V118" i="30"/>
  <c r="AF372" i="30"/>
  <c r="AE372" i="30"/>
  <c r="AD372" i="30"/>
  <c r="AC372" i="30"/>
  <c r="AB372" i="30"/>
  <c r="Z372" i="30"/>
  <c r="Y372" i="30"/>
  <c r="X372" i="30"/>
  <c r="W372" i="30"/>
  <c r="V372" i="30"/>
  <c r="AF264" i="30"/>
  <c r="AE264" i="30"/>
  <c r="AD264" i="30"/>
  <c r="AC264" i="30"/>
  <c r="AB264" i="30"/>
  <c r="Z264" i="30"/>
  <c r="Y264" i="30"/>
  <c r="X264" i="30"/>
  <c r="W264" i="30"/>
  <c r="V264" i="30"/>
  <c r="AF1018" i="30"/>
  <c r="AE1018" i="30"/>
  <c r="AD1018" i="30"/>
  <c r="AC1018" i="30"/>
  <c r="AB1018" i="30"/>
  <c r="Z1018" i="30"/>
  <c r="Y1018" i="30"/>
  <c r="X1018" i="30"/>
  <c r="W1018" i="30"/>
  <c r="V1018" i="30"/>
  <c r="AF951" i="30"/>
  <c r="AE951" i="30"/>
  <c r="AD951" i="30"/>
  <c r="AC951" i="30"/>
  <c r="AB951" i="30"/>
  <c r="Z951" i="30"/>
  <c r="Y951" i="30"/>
  <c r="X951" i="30"/>
  <c r="W951" i="30"/>
  <c r="V951" i="30"/>
  <c r="AF973" i="30"/>
  <c r="AE973" i="30"/>
  <c r="AD973" i="30"/>
  <c r="AC973" i="30"/>
  <c r="AB973" i="30"/>
  <c r="Z973" i="30"/>
  <c r="Y973" i="30"/>
  <c r="X973" i="30"/>
  <c r="W973" i="30"/>
  <c r="V973" i="30"/>
  <c r="AF890" i="30"/>
  <c r="AE890" i="30"/>
  <c r="AD890" i="30"/>
  <c r="AC890" i="30"/>
  <c r="AB890" i="30"/>
  <c r="Z890" i="30"/>
  <c r="Y890" i="30"/>
  <c r="X890" i="30"/>
  <c r="W890" i="30"/>
  <c r="V890" i="30"/>
  <c r="AF585" i="30"/>
  <c r="AE585" i="30"/>
  <c r="AD585" i="30"/>
  <c r="AC585" i="30"/>
  <c r="AB585" i="30"/>
  <c r="Z585" i="30"/>
  <c r="Y585" i="30"/>
  <c r="X585" i="30"/>
  <c r="W585" i="30"/>
  <c r="V585" i="30"/>
  <c r="AF886" i="30"/>
  <c r="AE886" i="30"/>
  <c r="AD886" i="30"/>
  <c r="AC886" i="30"/>
  <c r="AB886" i="30"/>
  <c r="Z886" i="30"/>
  <c r="Y886" i="30"/>
  <c r="X886" i="30"/>
  <c r="W886" i="30"/>
  <c r="V886" i="30"/>
  <c r="AF784" i="30"/>
  <c r="AE784" i="30"/>
  <c r="AD784" i="30"/>
  <c r="AC784" i="30"/>
  <c r="AB784" i="30"/>
  <c r="Z784" i="30"/>
  <c r="Y784" i="30"/>
  <c r="X784" i="30"/>
  <c r="W784" i="30"/>
  <c r="V784" i="30"/>
  <c r="AF710" i="30"/>
  <c r="AE710" i="30"/>
  <c r="AD710" i="30"/>
  <c r="AC710" i="30"/>
  <c r="AB710" i="30"/>
  <c r="Z710" i="30"/>
  <c r="Y710" i="30"/>
  <c r="X710" i="30"/>
  <c r="W710" i="30"/>
  <c r="V710" i="30"/>
  <c r="AF57" i="30"/>
  <c r="AE57" i="30"/>
  <c r="AD57" i="30"/>
  <c r="AC57" i="30"/>
  <c r="AB57" i="30"/>
  <c r="Z57" i="30"/>
  <c r="Y57" i="30"/>
  <c r="X57" i="30"/>
  <c r="W57" i="30"/>
  <c r="V57" i="30"/>
  <c r="AF870" i="30"/>
  <c r="AE870" i="30"/>
  <c r="AD870" i="30"/>
  <c r="AC870" i="30"/>
  <c r="AB870" i="30"/>
  <c r="Z870" i="30"/>
  <c r="Y870" i="30"/>
  <c r="X870" i="30"/>
  <c r="W870" i="30"/>
  <c r="V870" i="30"/>
  <c r="AF467" i="30"/>
  <c r="AE467" i="30"/>
  <c r="AD467" i="30"/>
  <c r="AC467" i="30"/>
  <c r="AB467" i="30"/>
  <c r="Z467" i="30"/>
  <c r="Y467" i="30"/>
  <c r="X467" i="30"/>
  <c r="W467" i="30"/>
  <c r="V467" i="30"/>
  <c r="AF458" i="30"/>
  <c r="AE458" i="30"/>
  <c r="AD458" i="30"/>
  <c r="AC458" i="30"/>
  <c r="AB458" i="30"/>
  <c r="Z458" i="30"/>
  <c r="Y458" i="30"/>
  <c r="X458" i="30"/>
  <c r="W458" i="30"/>
  <c r="V458" i="30"/>
  <c r="AF948" i="30"/>
  <c r="AE948" i="30"/>
  <c r="AD948" i="30"/>
  <c r="AC948" i="30"/>
  <c r="AB948" i="30"/>
  <c r="Z948" i="30"/>
  <c r="Y948" i="30"/>
  <c r="X948" i="30"/>
  <c r="W948" i="30"/>
  <c r="V948" i="30"/>
  <c r="AF353" i="30"/>
  <c r="AE353" i="30"/>
  <c r="AD353" i="30"/>
  <c r="AC353" i="30"/>
  <c r="AB353" i="30"/>
  <c r="Z353" i="30"/>
  <c r="Y353" i="30"/>
  <c r="X353" i="30"/>
  <c r="W353" i="30"/>
  <c r="V353" i="30"/>
  <c r="AF197" i="30"/>
  <c r="AE197" i="30"/>
  <c r="AD197" i="30"/>
  <c r="AC197" i="30"/>
  <c r="AB197" i="30"/>
  <c r="Z197" i="30"/>
  <c r="Y197" i="30"/>
  <c r="X197" i="30"/>
  <c r="W197" i="30"/>
  <c r="V197" i="30"/>
  <c r="AF459" i="30"/>
  <c r="AE459" i="30"/>
  <c r="AD459" i="30"/>
  <c r="AC459" i="30"/>
  <c r="AB459" i="30"/>
  <c r="Z459" i="30"/>
  <c r="Y459" i="30"/>
  <c r="X459" i="30"/>
  <c r="W459" i="30"/>
  <c r="V459" i="30"/>
  <c r="AF485" i="30"/>
  <c r="AE485" i="30"/>
  <c r="AD485" i="30"/>
  <c r="AC485" i="30"/>
  <c r="AB485" i="30"/>
  <c r="Z485" i="30"/>
  <c r="Y485" i="30"/>
  <c r="X485" i="30"/>
  <c r="W485" i="30"/>
  <c r="V485" i="30"/>
  <c r="AF933" i="30"/>
  <c r="AE933" i="30"/>
  <c r="AD933" i="30"/>
  <c r="AC933" i="30"/>
  <c r="AB933" i="30"/>
  <c r="Z933" i="30"/>
  <c r="Y933" i="30"/>
  <c r="X933" i="30"/>
  <c r="W933" i="30"/>
  <c r="V933" i="30"/>
  <c r="AF304" i="30"/>
  <c r="AE304" i="30"/>
  <c r="AD304" i="30"/>
  <c r="AC304" i="30"/>
  <c r="AB304" i="30"/>
  <c r="Z304" i="30"/>
  <c r="Y304" i="30"/>
  <c r="X304" i="30"/>
  <c r="W304" i="30"/>
  <c r="V304" i="30"/>
  <c r="AF413" i="30"/>
  <c r="AE413" i="30"/>
  <c r="AD413" i="30"/>
  <c r="AC413" i="30"/>
  <c r="AB413" i="30"/>
  <c r="Z413" i="30"/>
  <c r="Y413" i="30"/>
  <c r="X413" i="30"/>
  <c r="W413" i="30"/>
  <c r="V413" i="30"/>
  <c r="AF937" i="30"/>
  <c r="AE937" i="30"/>
  <c r="AD937" i="30"/>
  <c r="AC937" i="30"/>
  <c r="AB937" i="30"/>
  <c r="Z937" i="30"/>
  <c r="Y937" i="30"/>
  <c r="X937" i="30"/>
  <c r="W937" i="30"/>
  <c r="V937" i="30"/>
  <c r="AF299" i="30"/>
  <c r="AE299" i="30"/>
  <c r="AD299" i="30"/>
  <c r="AC299" i="30"/>
  <c r="AB299" i="30"/>
  <c r="Z299" i="30"/>
  <c r="Y299" i="30"/>
  <c r="X299" i="30"/>
  <c r="W299" i="30"/>
  <c r="V299" i="30"/>
  <c r="AF1107" i="30"/>
  <c r="AE1107" i="30"/>
  <c r="AD1107" i="30"/>
  <c r="AC1107" i="30"/>
  <c r="AB1107" i="30"/>
  <c r="Z1107" i="30"/>
  <c r="Y1107" i="30"/>
  <c r="X1107" i="30"/>
  <c r="W1107" i="30"/>
  <c r="V1107" i="30"/>
  <c r="AF968" i="30"/>
  <c r="AE968" i="30"/>
  <c r="AD968" i="30"/>
  <c r="AC968" i="30"/>
  <c r="AB968" i="30"/>
  <c r="Z968" i="30"/>
  <c r="Y968" i="30"/>
  <c r="X968" i="30"/>
  <c r="W968" i="30"/>
  <c r="V968" i="30"/>
  <c r="AF180" i="30"/>
  <c r="AE180" i="30"/>
  <c r="AD180" i="30"/>
  <c r="AC180" i="30"/>
  <c r="AB180" i="30"/>
  <c r="Z180" i="30"/>
  <c r="Y180" i="30"/>
  <c r="X180" i="30"/>
  <c r="W180" i="30"/>
  <c r="V180" i="30"/>
  <c r="AF403" i="30"/>
  <c r="AE403" i="30"/>
  <c r="AD403" i="30"/>
  <c r="AC403" i="30"/>
  <c r="AB403" i="30"/>
  <c r="Z403" i="30"/>
  <c r="Y403" i="30"/>
  <c r="X403" i="30"/>
  <c r="W403" i="30"/>
  <c r="V403" i="30"/>
  <c r="AF334" i="30"/>
  <c r="AE334" i="30"/>
  <c r="AD334" i="30"/>
  <c r="AC334" i="30"/>
  <c r="AB334" i="30"/>
  <c r="Z334" i="30"/>
  <c r="Y334" i="30"/>
  <c r="X334" i="30"/>
  <c r="W334" i="30"/>
  <c r="V334" i="30"/>
  <c r="AF1025" i="30"/>
  <c r="AE1025" i="30"/>
  <c r="AD1025" i="30"/>
  <c r="AC1025" i="30"/>
  <c r="AB1025" i="30"/>
  <c r="Z1025" i="30"/>
  <c r="Y1025" i="30"/>
  <c r="X1025" i="30"/>
  <c r="W1025" i="30"/>
  <c r="V1025" i="30"/>
  <c r="AF282" i="30"/>
  <c r="AE282" i="30"/>
  <c r="AD282" i="30"/>
  <c r="AC282" i="30"/>
  <c r="AB282" i="30"/>
  <c r="Z282" i="30"/>
  <c r="Y282" i="30"/>
  <c r="X282" i="30"/>
  <c r="W282" i="30"/>
  <c r="V282" i="30"/>
  <c r="AF348" i="30"/>
  <c r="AE348" i="30"/>
  <c r="AD348" i="30"/>
  <c r="AC348" i="30"/>
  <c r="AB348" i="30"/>
  <c r="Z348" i="30"/>
  <c r="Y348" i="30"/>
  <c r="X348" i="30"/>
  <c r="W348" i="30"/>
  <c r="V348" i="30"/>
  <c r="AF673" i="30"/>
  <c r="AE673" i="30"/>
  <c r="AD673" i="30"/>
  <c r="AC673" i="30"/>
  <c r="AB673" i="30"/>
  <c r="Z673" i="30"/>
  <c r="Y673" i="30"/>
  <c r="X673" i="30"/>
  <c r="W673" i="30"/>
  <c r="V673" i="30"/>
  <c r="AF20" i="30"/>
  <c r="AE20" i="30"/>
  <c r="AD20" i="30"/>
  <c r="AC20" i="30"/>
  <c r="AB20" i="30"/>
  <c r="Z20" i="30"/>
  <c r="Y20" i="30"/>
  <c r="X20" i="30"/>
  <c r="W20" i="30"/>
  <c r="V20" i="30"/>
  <c r="AF1059" i="30"/>
  <c r="AE1059" i="30"/>
  <c r="AD1059" i="30"/>
  <c r="AC1059" i="30"/>
  <c r="AB1059" i="30"/>
  <c r="Z1059" i="30"/>
  <c r="Y1059" i="30"/>
  <c r="X1059" i="30"/>
  <c r="W1059" i="30"/>
  <c r="V1059" i="30"/>
  <c r="AF228" i="30"/>
  <c r="AE228" i="30"/>
  <c r="AD228" i="30"/>
  <c r="AC228" i="30"/>
  <c r="AB228" i="30"/>
  <c r="Z228" i="30"/>
  <c r="Y228" i="30"/>
  <c r="X228" i="30"/>
  <c r="W228" i="30"/>
  <c r="V228" i="30"/>
  <c r="AF781" i="30"/>
  <c r="AE781" i="30"/>
  <c r="AD781" i="30"/>
  <c r="AC781" i="30"/>
  <c r="AB781" i="30"/>
  <c r="Z781" i="30"/>
  <c r="Y781" i="30"/>
  <c r="X781" i="30"/>
  <c r="W781" i="30"/>
  <c r="V781" i="30"/>
  <c r="AF852" i="30"/>
  <c r="AE852" i="30"/>
  <c r="AD852" i="30"/>
  <c r="AC852" i="30"/>
  <c r="AB852" i="30"/>
  <c r="Z852" i="30"/>
  <c r="Y852" i="30"/>
  <c r="X852" i="30"/>
  <c r="W852" i="30"/>
  <c r="V852" i="30"/>
  <c r="AF727" i="30"/>
  <c r="AE727" i="30"/>
  <c r="AD727" i="30"/>
  <c r="AC727" i="30"/>
  <c r="AB727" i="30"/>
  <c r="Z727" i="30"/>
  <c r="Y727" i="30"/>
  <c r="X727" i="30"/>
  <c r="W727" i="30"/>
  <c r="V727" i="30"/>
  <c r="AF117" i="30"/>
  <c r="AE117" i="30"/>
  <c r="AD117" i="30"/>
  <c r="AC117" i="30"/>
  <c r="AB117" i="30"/>
  <c r="Z117" i="30"/>
  <c r="Y117" i="30"/>
  <c r="X117" i="30"/>
  <c r="W117" i="30"/>
  <c r="V117" i="30"/>
  <c r="AF971" i="30"/>
  <c r="AE971" i="30"/>
  <c r="AD971" i="30"/>
  <c r="AC971" i="30"/>
  <c r="AB971" i="30"/>
  <c r="Z971" i="30"/>
  <c r="Y971" i="30"/>
  <c r="X971" i="30"/>
  <c r="W971" i="30"/>
  <c r="V971" i="30"/>
  <c r="AF257" i="30"/>
  <c r="AE257" i="30"/>
  <c r="AD257" i="30"/>
  <c r="AC257" i="30"/>
  <c r="AB257" i="30"/>
  <c r="Z257" i="30"/>
  <c r="Y257" i="30"/>
  <c r="X257" i="30"/>
  <c r="W257" i="30"/>
  <c r="V257" i="30"/>
  <c r="AF657" i="30"/>
  <c r="AE657" i="30"/>
  <c r="AD657" i="30"/>
  <c r="AC657" i="30"/>
  <c r="AB657" i="30"/>
  <c r="Z657" i="30"/>
  <c r="Y657" i="30"/>
  <c r="X657" i="30"/>
  <c r="W657" i="30"/>
  <c r="V657" i="30"/>
  <c r="AF492" i="30"/>
  <c r="AE492" i="30"/>
  <c r="AD492" i="30"/>
  <c r="AC492" i="30"/>
  <c r="AB492" i="30"/>
  <c r="Z492" i="30"/>
  <c r="Y492" i="30"/>
  <c r="X492" i="30"/>
  <c r="W492" i="30"/>
  <c r="V492" i="30"/>
  <c r="AF572" i="30"/>
  <c r="AE572" i="30"/>
  <c r="AD572" i="30"/>
  <c r="AC572" i="30"/>
  <c r="AB572" i="30"/>
  <c r="Z572" i="30"/>
  <c r="Y572" i="30"/>
  <c r="X572" i="30"/>
  <c r="W572" i="30"/>
  <c r="V572" i="30"/>
  <c r="AF533" i="30"/>
  <c r="AE533" i="30"/>
  <c r="AD533" i="30"/>
  <c r="AC533" i="30"/>
  <c r="AB533" i="30"/>
  <c r="Z533" i="30"/>
  <c r="Y533" i="30"/>
  <c r="X533" i="30"/>
  <c r="W533" i="30"/>
  <c r="V533" i="30"/>
  <c r="AF728" i="30"/>
  <c r="AE728" i="30"/>
  <c r="AD728" i="30"/>
  <c r="AC728" i="30"/>
  <c r="AB728" i="30"/>
  <c r="Z728" i="30"/>
  <c r="Y728" i="30"/>
  <c r="X728" i="30"/>
  <c r="W728" i="30"/>
  <c r="V728" i="30"/>
  <c r="AF463" i="30"/>
  <c r="AE463" i="30"/>
  <c r="AD463" i="30"/>
  <c r="AC463" i="30"/>
  <c r="AB463" i="30"/>
  <c r="Z463" i="30"/>
  <c r="Y463" i="30"/>
  <c r="X463" i="30"/>
  <c r="W463" i="30"/>
  <c r="V463" i="30"/>
  <c r="AF685" i="30"/>
  <c r="AE685" i="30"/>
  <c r="AD685" i="30"/>
  <c r="AC685" i="30"/>
  <c r="AB685" i="30"/>
  <c r="Z685" i="30"/>
  <c r="Y685" i="30"/>
  <c r="X685" i="30"/>
  <c r="W685" i="30"/>
  <c r="V685" i="30"/>
  <c r="AF139" i="30"/>
  <c r="AE139" i="30"/>
  <c r="AD139" i="30"/>
  <c r="AC139" i="30"/>
  <c r="AB139" i="30"/>
  <c r="Z139" i="30"/>
  <c r="Y139" i="30"/>
  <c r="X139" i="30"/>
  <c r="W139" i="30"/>
  <c r="V139" i="30"/>
  <c r="AF220" i="30"/>
  <c r="AE220" i="30"/>
  <c r="AD220" i="30"/>
  <c r="AC220" i="30"/>
  <c r="AB220" i="30"/>
  <c r="Z220" i="30"/>
  <c r="Y220" i="30"/>
  <c r="X220" i="30"/>
  <c r="W220" i="30"/>
  <c r="V220" i="30"/>
  <c r="AF305" i="30"/>
  <c r="AE305" i="30"/>
  <c r="AD305" i="30"/>
  <c r="AC305" i="30"/>
  <c r="AB305" i="30"/>
  <c r="Z305" i="30"/>
  <c r="Y305" i="30"/>
  <c r="X305" i="30"/>
  <c r="W305" i="30"/>
  <c r="V305" i="30"/>
  <c r="AF1015" i="30"/>
  <c r="AE1015" i="30"/>
  <c r="AD1015" i="30"/>
  <c r="AC1015" i="30"/>
  <c r="AB1015" i="30"/>
  <c r="Z1015" i="30"/>
  <c r="Y1015" i="30"/>
  <c r="X1015" i="30"/>
  <c r="W1015" i="30"/>
  <c r="V1015" i="30"/>
  <c r="AF978" i="30"/>
  <c r="AE978" i="30"/>
  <c r="AD978" i="30"/>
  <c r="AC978" i="30"/>
  <c r="AB978" i="30"/>
  <c r="Z978" i="30"/>
  <c r="Y978" i="30"/>
  <c r="X978" i="30"/>
  <c r="W978" i="30"/>
  <c r="V978" i="30"/>
  <c r="AF247" i="30"/>
  <c r="AE247" i="30"/>
  <c r="AD247" i="30"/>
  <c r="AC247" i="30"/>
  <c r="AB247" i="30"/>
  <c r="Z247" i="30"/>
  <c r="Y247" i="30"/>
  <c r="X247" i="30"/>
  <c r="W247" i="30"/>
  <c r="V247" i="30"/>
  <c r="AF1103" i="30"/>
  <c r="AE1103" i="30"/>
  <c r="AD1103" i="30"/>
  <c r="AC1103" i="30"/>
  <c r="AB1103" i="30"/>
  <c r="Z1103" i="30"/>
  <c r="Y1103" i="30"/>
  <c r="X1103" i="30"/>
  <c r="W1103" i="30"/>
  <c r="V1103" i="30"/>
  <c r="AF229" i="30"/>
  <c r="AE229" i="30"/>
  <c r="AD229" i="30"/>
  <c r="AC229" i="30"/>
  <c r="AB229" i="30"/>
  <c r="Z229" i="30"/>
  <c r="Y229" i="30"/>
  <c r="X229" i="30"/>
  <c r="W229" i="30"/>
  <c r="V229" i="30"/>
  <c r="AF919" i="30"/>
  <c r="AE919" i="30"/>
  <c r="AD919" i="30"/>
  <c r="AC919" i="30"/>
  <c r="AB919" i="30"/>
  <c r="Z919" i="30"/>
  <c r="Y919" i="30"/>
  <c r="X919" i="30"/>
  <c r="W919" i="30"/>
  <c r="V919" i="30"/>
  <c r="AF694" i="30"/>
  <c r="AE694" i="30"/>
  <c r="AD694" i="30"/>
  <c r="AC694" i="30"/>
  <c r="AB694" i="30"/>
  <c r="Z694" i="30"/>
  <c r="Y694" i="30"/>
  <c r="X694" i="30"/>
  <c r="W694" i="30"/>
  <c r="V694" i="30"/>
  <c r="AF1071" i="30"/>
  <c r="AE1071" i="30"/>
  <c r="AD1071" i="30"/>
  <c r="AC1071" i="30"/>
  <c r="AB1071" i="30"/>
  <c r="Z1071" i="30"/>
  <c r="Y1071" i="30"/>
  <c r="X1071" i="30"/>
  <c r="W1071" i="30"/>
  <c r="V1071" i="30"/>
  <c r="AF1086" i="30"/>
  <c r="AE1086" i="30"/>
  <c r="AD1086" i="30"/>
  <c r="AC1086" i="30"/>
  <c r="AB1086" i="30"/>
  <c r="Z1086" i="30"/>
  <c r="Y1086" i="30"/>
  <c r="X1086" i="30"/>
  <c r="W1086" i="30"/>
  <c r="V1086" i="30"/>
  <c r="AF990" i="30"/>
  <c r="AE990" i="30"/>
  <c r="AD990" i="30"/>
  <c r="AC990" i="30"/>
  <c r="AB990" i="30"/>
  <c r="Z990" i="30"/>
  <c r="Y990" i="30"/>
  <c r="X990" i="30"/>
  <c r="W990" i="30"/>
  <c r="V990" i="30"/>
  <c r="AF183" i="30"/>
  <c r="AE183" i="30"/>
  <c r="AD183" i="30"/>
  <c r="AC183" i="30"/>
  <c r="AB183" i="30"/>
  <c r="Z183" i="30"/>
  <c r="Y183" i="30"/>
  <c r="X183" i="30"/>
  <c r="W183" i="30"/>
  <c r="V183" i="30"/>
  <c r="AF496" i="30"/>
  <c r="AE496" i="30"/>
  <c r="AD496" i="30"/>
  <c r="AC496" i="30"/>
  <c r="AB496" i="30"/>
  <c r="Z496" i="30"/>
  <c r="Y496" i="30"/>
  <c r="X496" i="30"/>
  <c r="W496" i="30"/>
  <c r="V496" i="30"/>
  <c r="AF399" i="30"/>
  <c r="AE399" i="30"/>
  <c r="AD399" i="30"/>
  <c r="AC399" i="30"/>
  <c r="AB399" i="30"/>
  <c r="Z399" i="30"/>
  <c r="Y399" i="30"/>
  <c r="X399" i="30"/>
  <c r="W399" i="30"/>
  <c r="V399" i="30"/>
  <c r="AF289" i="30"/>
  <c r="AE289" i="30"/>
  <c r="AD289" i="30"/>
  <c r="AC289" i="30"/>
  <c r="AB289" i="30"/>
  <c r="Z289" i="30"/>
  <c r="Y289" i="30"/>
  <c r="X289" i="30"/>
  <c r="W289" i="30"/>
  <c r="V289" i="30"/>
  <c r="AF62" i="30"/>
  <c r="AE62" i="30"/>
  <c r="AD62" i="30"/>
  <c r="AC62" i="30"/>
  <c r="AB62" i="30"/>
  <c r="Z62" i="30"/>
  <c r="Y62" i="30"/>
  <c r="X62" i="30"/>
  <c r="W62" i="30"/>
  <c r="V62" i="30"/>
  <c r="AF903" i="30"/>
  <c r="AE903" i="30"/>
  <c r="AD903" i="30"/>
  <c r="AC903" i="30"/>
  <c r="AB903" i="30"/>
  <c r="Z903" i="30"/>
  <c r="Y903" i="30"/>
  <c r="X903" i="30"/>
  <c r="W903" i="30"/>
  <c r="V903" i="30"/>
  <c r="AF734" i="30"/>
  <c r="AE734" i="30"/>
  <c r="AD734" i="30"/>
  <c r="AC734" i="30"/>
  <c r="AB734" i="30"/>
  <c r="Z734" i="30"/>
  <c r="Y734" i="30"/>
  <c r="X734" i="30"/>
  <c r="W734" i="30"/>
  <c r="V734" i="30"/>
  <c r="AF733" i="30"/>
  <c r="AE733" i="30"/>
  <c r="AD733" i="30"/>
  <c r="AC733" i="30"/>
  <c r="AB733" i="30"/>
  <c r="Z733" i="30"/>
  <c r="Y733" i="30"/>
  <c r="X733" i="30"/>
  <c r="W733" i="30"/>
  <c r="V733" i="30"/>
  <c r="AF893" i="30"/>
  <c r="AE893" i="30"/>
  <c r="AD893" i="30"/>
  <c r="AC893" i="30"/>
  <c r="AB893" i="30"/>
  <c r="Z893" i="30"/>
  <c r="Y893" i="30"/>
  <c r="X893" i="30"/>
  <c r="W893" i="30"/>
  <c r="V893" i="30"/>
  <c r="AF907" i="30"/>
  <c r="AE907" i="30"/>
  <c r="AD907" i="30"/>
  <c r="AC907" i="30"/>
  <c r="AB907" i="30"/>
  <c r="Z907" i="30"/>
  <c r="Y907" i="30"/>
  <c r="X907" i="30"/>
  <c r="W907" i="30"/>
  <c r="V907" i="30"/>
  <c r="AF477" i="30"/>
  <c r="AE477" i="30"/>
  <c r="AD477" i="30"/>
  <c r="AC477" i="30"/>
  <c r="AB477" i="30"/>
  <c r="Z477" i="30"/>
  <c r="Y477" i="30"/>
  <c r="X477" i="30"/>
  <c r="W477" i="30"/>
  <c r="V477" i="30"/>
  <c r="AF930" i="30"/>
  <c r="AE930" i="30"/>
  <c r="AD930" i="30"/>
  <c r="AC930" i="30"/>
  <c r="AB930" i="30"/>
  <c r="Z930" i="30"/>
  <c r="Y930" i="30"/>
  <c r="X930" i="30"/>
  <c r="W930" i="30"/>
  <c r="V930" i="30"/>
  <c r="AF192" i="30"/>
  <c r="AE192" i="30"/>
  <c r="AD192" i="30"/>
  <c r="AC192" i="30"/>
  <c r="AB192" i="30"/>
  <c r="Z192" i="30"/>
  <c r="Y192" i="30"/>
  <c r="X192" i="30"/>
  <c r="W192" i="30"/>
  <c r="V192" i="30"/>
  <c r="AF843" i="30"/>
  <c r="AE843" i="30"/>
  <c r="AD843" i="30"/>
  <c r="AC843" i="30"/>
  <c r="AB843" i="30"/>
  <c r="Z843" i="30"/>
  <c r="Y843" i="30"/>
  <c r="X843" i="30"/>
  <c r="W843" i="30"/>
  <c r="V843" i="30"/>
  <c r="AF805" i="30"/>
  <c r="AE805" i="30"/>
  <c r="AD805" i="30"/>
  <c r="AC805" i="30"/>
  <c r="AB805" i="30"/>
  <c r="Z805" i="30"/>
  <c r="Y805" i="30"/>
  <c r="X805" i="30"/>
  <c r="W805" i="30"/>
  <c r="V805" i="30"/>
  <c r="AF873" i="30"/>
  <c r="AE873" i="30"/>
  <c r="AD873" i="30"/>
  <c r="AC873" i="30"/>
  <c r="AB873" i="30"/>
  <c r="Z873" i="30"/>
  <c r="Y873" i="30"/>
  <c r="X873" i="30"/>
  <c r="W873" i="30"/>
  <c r="V873" i="30"/>
  <c r="AF608" i="30"/>
  <c r="AE608" i="30"/>
  <c r="AD608" i="30"/>
  <c r="AC608" i="30"/>
  <c r="AB608" i="30"/>
  <c r="Z608" i="30"/>
  <c r="Y608" i="30"/>
  <c r="X608" i="30"/>
  <c r="W608" i="30"/>
  <c r="V608" i="30"/>
  <c r="AF388" i="30"/>
  <c r="AE388" i="30"/>
  <c r="AD388" i="30"/>
  <c r="AC388" i="30"/>
  <c r="AB388" i="30"/>
  <c r="Z388" i="30"/>
  <c r="Y388" i="30"/>
  <c r="X388" i="30"/>
  <c r="W388" i="30"/>
  <c r="V388" i="30"/>
  <c r="AF910" i="30"/>
  <c r="AE910" i="30"/>
  <c r="AD910" i="30"/>
  <c r="AC910" i="30"/>
  <c r="AB910" i="30"/>
  <c r="Z910" i="30"/>
  <c r="Y910" i="30"/>
  <c r="X910" i="30"/>
  <c r="W910" i="30"/>
  <c r="V910" i="30"/>
  <c r="AF564" i="30"/>
  <c r="AE564" i="30"/>
  <c r="AD564" i="30"/>
  <c r="AC564" i="30"/>
  <c r="AB564" i="30"/>
  <c r="Z564" i="30"/>
  <c r="Y564" i="30"/>
  <c r="X564" i="30"/>
  <c r="W564" i="30"/>
  <c r="V564" i="30"/>
  <c r="AF446" i="30"/>
  <c r="AE446" i="30"/>
  <c r="AD446" i="30"/>
  <c r="AC446" i="30"/>
  <c r="AB446" i="30"/>
  <c r="Z446" i="30"/>
  <c r="Y446" i="30"/>
  <c r="X446" i="30"/>
  <c r="W446" i="30"/>
  <c r="V446" i="30"/>
  <c r="AF1021" i="30"/>
  <c r="AE1021" i="30"/>
  <c r="AD1021" i="30"/>
  <c r="AC1021" i="30"/>
  <c r="AB1021" i="30"/>
  <c r="Z1021" i="30"/>
  <c r="Y1021" i="30"/>
  <c r="X1021" i="30"/>
  <c r="W1021" i="30"/>
  <c r="V1021" i="30"/>
  <c r="AF376" i="30"/>
  <c r="AE376" i="30"/>
  <c r="AD376" i="30"/>
  <c r="AC376" i="30"/>
  <c r="AB376" i="30"/>
  <c r="Z376" i="30"/>
  <c r="Y376" i="30"/>
  <c r="X376" i="30"/>
  <c r="W376" i="30"/>
  <c r="V376" i="30"/>
  <c r="AF1030" i="30"/>
  <c r="AE1030" i="30"/>
  <c r="AD1030" i="30"/>
  <c r="AC1030" i="30"/>
  <c r="AB1030" i="30"/>
  <c r="Z1030" i="30"/>
  <c r="Y1030" i="30"/>
  <c r="X1030" i="30"/>
  <c r="W1030" i="30"/>
  <c r="V1030" i="30"/>
  <c r="AF569" i="30"/>
  <c r="AE569" i="30"/>
  <c r="AD569" i="30"/>
  <c r="AC569" i="30"/>
  <c r="AB569" i="30"/>
  <c r="Z569" i="30"/>
  <c r="Y569" i="30"/>
  <c r="X569" i="30"/>
  <c r="W569" i="30"/>
  <c r="V569" i="30"/>
  <c r="AF339" i="30"/>
  <c r="AE339" i="30"/>
  <c r="AD339" i="30"/>
  <c r="AC339" i="30"/>
  <c r="AB339" i="30"/>
  <c r="Z339" i="30"/>
  <c r="Y339" i="30"/>
  <c r="X339" i="30"/>
  <c r="W339" i="30"/>
  <c r="V339" i="30"/>
  <c r="AF259" i="30"/>
  <c r="AE259" i="30"/>
  <c r="AD259" i="30"/>
  <c r="AC259" i="30"/>
  <c r="AB259" i="30"/>
  <c r="Z259" i="30"/>
  <c r="Y259" i="30"/>
  <c r="X259" i="30"/>
  <c r="W259" i="30"/>
  <c r="V259" i="30"/>
  <c r="AF938" i="30"/>
  <c r="AE938" i="30"/>
  <c r="AD938" i="30"/>
  <c r="AC938" i="30"/>
  <c r="AB938" i="30"/>
  <c r="Z938" i="30"/>
  <c r="Y938" i="30"/>
  <c r="X938" i="30"/>
  <c r="W938" i="30"/>
  <c r="V938" i="30"/>
  <c r="AF379" i="30"/>
  <c r="AE379" i="30"/>
  <c r="AD379" i="30"/>
  <c r="AC379" i="30"/>
  <c r="AB379" i="30"/>
  <c r="Z379" i="30"/>
  <c r="Y379" i="30"/>
  <c r="X379" i="30"/>
  <c r="W379" i="30"/>
  <c r="V379" i="30"/>
  <c r="AF839" i="30"/>
  <c r="AE839" i="30"/>
  <c r="AD839" i="30"/>
  <c r="AC839" i="30"/>
  <c r="AB839" i="30"/>
  <c r="Z839" i="30"/>
  <c r="Y839" i="30"/>
  <c r="X839" i="30"/>
  <c r="W839" i="30"/>
  <c r="V839" i="30"/>
  <c r="AF156" i="30"/>
  <c r="AE156" i="30"/>
  <c r="AD156" i="30"/>
  <c r="AC156" i="30"/>
  <c r="AB156" i="30"/>
  <c r="Z156" i="30"/>
  <c r="Y156" i="30"/>
  <c r="X156" i="30"/>
  <c r="W156" i="30"/>
  <c r="V156" i="30"/>
  <c r="AF651" i="30"/>
  <c r="AE651" i="30"/>
  <c r="AD651" i="30"/>
  <c r="AC651" i="30"/>
  <c r="AB651" i="30"/>
  <c r="Z651" i="30"/>
  <c r="Y651" i="30"/>
  <c r="X651" i="30"/>
  <c r="W651" i="30"/>
  <c r="V651" i="30"/>
  <c r="AF111" i="30"/>
  <c r="AE111" i="30"/>
  <c r="AD111" i="30"/>
  <c r="AC111" i="30"/>
  <c r="AB111" i="30"/>
  <c r="Z111" i="30"/>
  <c r="Y111" i="30"/>
  <c r="X111" i="30"/>
  <c r="W111" i="30"/>
  <c r="V111" i="30"/>
  <c r="AF515" i="30"/>
  <c r="AE515" i="30"/>
  <c r="AD515" i="30"/>
  <c r="AC515" i="30"/>
  <c r="AB515" i="30"/>
  <c r="Z515" i="30"/>
  <c r="Y515" i="30"/>
  <c r="X515" i="30"/>
  <c r="W515" i="30"/>
  <c r="V515" i="30"/>
  <c r="AF1082" i="30"/>
  <c r="AE1082" i="30"/>
  <c r="AD1082" i="30"/>
  <c r="AC1082" i="30"/>
  <c r="AB1082" i="30"/>
  <c r="Z1082" i="30"/>
  <c r="Y1082" i="30"/>
  <c r="X1082" i="30"/>
  <c r="W1082" i="30"/>
  <c r="V1082" i="30"/>
  <c r="AF1050" i="30"/>
  <c r="AE1050" i="30"/>
  <c r="AD1050" i="30"/>
  <c r="AC1050" i="30"/>
  <c r="AB1050" i="30"/>
  <c r="Z1050" i="30"/>
  <c r="Y1050" i="30"/>
  <c r="X1050" i="30"/>
  <c r="W1050" i="30"/>
  <c r="V1050" i="30"/>
  <c r="AF918" i="30"/>
  <c r="AE918" i="30"/>
  <c r="AD918" i="30"/>
  <c r="AC918" i="30"/>
  <c r="AB918" i="30"/>
  <c r="Z918" i="30"/>
  <c r="Y918" i="30"/>
  <c r="X918" i="30"/>
  <c r="W918" i="30"/>
  <c r="V918" i="30"/>
  <c r="AF498" i="30"/>
  <c r="AE498" i="30"/>
  <c r="AD498" i="30"/>
  <c r="AC498" i="30"/>
  <c r="AB498" i="30"/>
  <c r="Z498" i="30"/>
  <c r="Y498" i="30"/>
  <c r="X498" i="30"/>
  <c r="W498" i="30"/>
  <c r="V498" i="30"/>
  <c r="AF884" i="30"/>
  <c r="AE884" i="30"/>
  <c r="AD884" i="30"/>
  <c r="AC884" i="30"/>
  <c r="AB884" i="30"/>
  <c r="Z884" i="30"/>
  <c r="Y884" i="30"/>
  <c r="X884" i="30"/>
  <c r="W884" i="30"/>
  <c r="V884" i="30"/>
  <c r="AF406" i="30"/>
  <c r="AE406" i="30"/>
  <c r="AD406" i="30"/>
  <c r="AC406" i="30"/>
  <c r="AB406" i="30"/>
  <c r="Z406" i="30"/>
  <c r="Y406" i="30"/>
  <c r="X406" i="30"/>
  <c r="W406" i="30"/>
  <c r="V406" i="30"/>
  <c r="AF476" i="30"/>
  <c r="AE476" i="30"/>
  <c r="AD476" i="30"/>
  <c r="AC476" i="30"/>
  <c r="AB476" i="30"/>
  <c r="Z476" i="30"/>
  <c r="Y476" i="30"/>
  <c r="X476" i="30"/>
  <c r="W476" i="30"/>
  <c r="V476" i="30"/>
  <c r="AF768" i="30"/>
  <c r="AE768" i="30"/>
  <c r="AD768" i="30"/>
  <c r="AC768" i="30"/>
  <c r="AB768" i="30"/>
  <c r="Z768" i="30"/>
  <c r="Y768" i="30"/>
  <c r="X768" i="30"/>
  <c r="W768" i="30"/>
  <c r="V768" i="30"/>
  <c r="AF499" i="30"/>
  <c r="AE499" i="30"/>
  <c r="AD499" i="30"/>
  <c r="AC499" i="30"/>
  <c r="AB499" i="30"/>
  <c r="Z499" i="30"/>
  <c r="Y499" i="30"/>
  <c r="X499" i="30"/>
  <c r="W499" i="30"/>
  <c r="V499" i="30"/>
  <c r="AF858" i="30"/>
  <c r="AE858" i="30"/>
  <c r="AD858" i="30"/>
  <c r="AC858" i="30"/>
  <c r="AB858" i="30"/>
  <c r="Z858" i="30"/>
  <c r="Y858" i="30"/>
  <c r="X858" i="30"/>
  <c r="W858" i="30"/>
  <c r="V858" i="30"/>
  <c r="AF1100" i="30"/>
  <c r="AE1100" i="30"/>
  <c r="AD1100" i="30"/>
  <c r="AC1100" i="30"/>
  <c r="AB1100" i="30"/>
  <c r="Z1100" i="30"/>
  <c r="Y1100" i="30"/>
  <c r="X1100" i="30"/>
  <c r="W1100" i="30"/>
  <c r="V1100" i="30"/>
  <c r="AF262" i="30"/>
  <c r="AE262" i="30"/>
  <c r="AD262" i="30"/>
  <c r="AC262" i="30"/>
  <c r="AB262" i="30"/>
  <c r="Z262" i="30"/>
  <c r="Y262" i="30"/>
  <c r="X262" i="30"/>
  <c r="W262" i="30"/>
  <c r="V262" i="30"/>
  <c r="AF132" i="30"/>
  <c r="AE132" i="30"/>
  <c r="AD132" i="30"/>
  <c r="AC132" i="30"/>
  <c r="AB132" i="30"/>
  <c r="Z132" i="30"/>
  <c r="Y132" i="30"/>
  <c r="X132" i="30"/>
  <c r="W132" i="30"/>
  <c r="V132" i="30"/>
  <c r="AF326" i="30"/>
  <c r="AE326" i="30"/>
  <c r="AD326" i="30"/>
  <c r="AC326" i="30"/>
  <c r="AB326" i="30"/>
  <c r="Z326" i="30"/>
  <c r="Y326" i="30"/>
  <c r="X326" i="30"/>
  <c r="W326" i="30"/>
  <c r="V326" i="30"/>
  <c r="AF698" i="30"/>
  <c r="AE698" i="30"/>
  <c r="AD698" i="30"/>
  <c r="AC698" i="30"/>
  <c r="AB698" i="30"/>
  <c r="Z698" i="30"/>
  <c r="Y698" i="30"/>
  <c r="X698" i="30"/>
  <c r="W698" i="30"/>
  <c r="V698" i="30"/>
  <c r="AF804" i="30"/>
  <c r="AE804" i="30"/>
  <c r="AD804" i="30"/>
  <c r="AC804" i="30"/>
  <c r="AB804" i="30"/>
  <c r="Z804" i="30"/>
  <c r="Y804" i="30"/>
  <c r="X804" i="30"/>
  <c r="W804" i="30"/>
  <c r="V804" i="30"/>
  <c r="AF541" i="30"/>
  <c r="AE541" i="30"/>
  <c r="AD541" i="30"/>
  <c r="AC541" i="30"/>
  <c r="AB541" i="30"/>
  <c r="Z541" i="30"/>
  <c r="Y541" i="30"/>
  <c r="X541" i="30"/>
  <c r="W541" i="30"/>
  <c r="V541" i="30"/>
  <c r="AF343" i="30"/>
  <c r="AE343" i="30"/>
  <c r="AD343" i="30"/>
  <c r="AC343" i="30"/>
  <c r="AB343" i="30"/>
  <c r="Z343" i="30"/>
  <c r="Y343" i="30"/>
  <c r="X343" i="30"/>
  <c r="W343" i="30"/>
  <c r="V343" i="30"/>
  <c r="AF140" i="30"/>
  <c r="AE140" i="30"/>
  <c r="AD140" i="30"/>
  <c r="AC140" i="30"/>
  <c r="AB140" i="30"/>
  <c r="Z140" i="30"/>
  <c r="Y140" i="30"/>
  <c r="X140" i="30"/>
  <c r="W140" i="30"/>
  <c r="V140" i="30"/>
  <c r="AF19" i="30"/>
  <c r="AE19" i="30"/>
  <c r="AD19" i="30"/>
  <c r="AC19" i="30"/>
  <c r="AB19" i="30"/>
  <c r="Z19" i="30"/>
  <c r="Y19" i="30"/>
  <c r="X19" i="30"/>
  <c r="W19" i="30"/>
  <c r="V19" i="30"/>
  <c r="AF994" i="30"/>
  <c r="AE994" i="30"/>
  <c r="AD994" i="30"/>
  <c r="AC994" i="30"/>
  <c r="AB994" i="30"/>
  <c r="Z994" i="30"/>
  <c r="Y994" i="30"/>
  <c r="X994" i="30"/>
  <c r="W994" i="30"/>
  <c r="V994" i="30"/>
  <c r="AF275" i="30"/>
  <c r="AE275" i="30"/>
  <c r="AD275" i="30"/>
  <c r="AC275" i="30"/>
  <c r="AB275" i="30"/>
  <c r="Z275" i="30"/>
  <c r="Y275" i="30"/>
  <c r="X275" i="30"/>
  <c r="W275" i="30"/>
  <c r="V275" i="30"/>
  <c r="AF563" i="30"/>
  <c r="AE563" i="30"/>
  <c r="AD563" i="30"/>
  <c r="AC563" i="30"/>
  <c r="AB563" i="30"/>
  <c r="Z563" i="30"/>
  <c r="Y563" i="30"/>
  <c r="X563" i="30"/>
  <c r="W563" i="30"/>
  <c r="V563" i="30"/>
  <c r="AF625" i="30"/>
  <c r="AE625" i="30"/>
  <c r="AD625" i="30"/>
  <c r="AC625" i="30"/>
  <c r="AB625" i="30"/>
  <c r="Z625" i="30"/>
  <c r="Y625" i="30"/>
  <c r="X625" i="30"/>
  <c r="W625" i="30"/>
  <c r="V625" i="30"/>
  <c r="AF741" i="30"/>
  <c r="AE741" i="30"/>
  <c r="AD741" i="30"/>
  <c r="AC741" i="30"/>
  <c r="AB741" i="30"/>
  <c r="Z741" i="30"/>
  <c r="Y741" i="30"/>
  <c r="X741" i="30"/>
  <c r="W741" i="30"/>
  <c r="V741" i="30"/>
  <c r="AF321" i="30"/>
  <c r="AE321" i="30"/>
  <c r="AD321" i="30"/>
  <c r="AC321" i="30"/>
  <c r="AB321" i="30"/>
  <c r="Z321" i="30"/>
  <c r="Y321" i="30"/>
  <c r="X321" i="30"/>
  <c r="W321" i="30"/>
  <c r="V321" i="30"/>
  <c r="AF136" i="30"/>
  <c r="AE136" i="30"/>
  <c r="AD136" i="30"/>
  <c r="AC136" i="30"/>
  <c r="AB136" i="30"/>
  <c r="Z136" i="30"/>
  <c r="Y136" i="30"/>
  <c r="X136" i="30"/>
  <c r="W136" i="30"/>
  <c r="V136" i="30"/>
  <c r="AF568" i="30"/>
  <c r="AE568" i="30"/>
  <c r="AD568" i="30"/>
  <c r="AC568" i="30"/>
  <c r="AB568" i="30"/>
  <c r="Z568" i="30"/>
  <c r="Y568" i="30"/>
  <c r="X568" i="30"/>
  <c r="W568" i="30"/>
  <c r="V568" i="30"/>
  <c r="AF126" i="30"/>
  <c r="AE126" i="30"/>
  <c r="AD126" i="30"/>
  <c r="AC126" i="30"/>
  <c r="AB126" i="30"/>
  <c r="Z126" i="30"/>
  <c r="Y126" i="30"/>
  <c r="X126" i="30"/>
  <c r="W126" i="30"/>
  <c r="V126" i="30"/>
  <c r="AF142" i="30"/>
  <c r="AE142" i="30"/>
  <c r="AD142" i="30"/>
  <c r="AC142" i="30"/>
  <c r="AB142" i="30"/>
  <c r="Z142" i="30"/>
  <c r="Y142" i="30"/>
  <c r="X142" i="30"/>
  <c r="W142" i="30"/>
  <c r="V142" i="30"/>
  <c r="AF687" i="30"/>
  <c r="AE687" i="30"/>
  <c r="AD687" i="30"/>
  <c r="AC687" i="30"/>
  <c r="AB687" i="30"/>
  <c r="Z687" i="30"/>
  <c r="Y687" i="30"/>
  <c r="X687" i="30"/>
  <c r="W687" i="30"/>
  <c r="V687" i="30"/>
  <c r="AF1069" i="30"/>
  <c r="AE1069" i="30"/>
  <c r="AD1069" i="30"/>
  <c r="AC1069" i="30"/>
  <c r="AB1069" i="30"/>
  <c r="Z1069" i="30"/>
  <c r="Y1069" i="30"/>
  <c r="X1069" i="30"/>
  <c r="W1069" i="30"/>
  <c r="V1069" i="30"/>
  <c r="AF141" i="30"/>
  <c r="AE141" i="30"/>
  <c r="AD141" i="30"/>
  <c r="AC141" i="30"/>
  <c r="AB141" i="30"/>
  <c r="Z141" i="30"/>
  <c r="Y141" i="30"/>
  <c r="X141" i="30"/>
  <c r="W141" i="30"/>
  <c r="V141" i="30"/>
  <c r="AF107" i="30"/>
  <c r="AE107" i="30"/>
  <c r="AD107" i="30"/>
  <c r="AC107" i="30"/>
  <c r="AB107" i="30"/>
  <c r="Z107" i="30"/>
  <c r="Y107" i="30"/>
  <c r="X107" i="30"/>
  <c r="W107" i="30"/>
  <c r="V107" i="30"/>
  <c r="AF91" i="30"/>
  <c r="AE91" i="30"/>
  <c r="AD91" i="30"/>
  <c r="AC91" i="30"/>
  <c r="AB91" i="30"/>
  <c r="Z91" i="30"/>
  <c r="Y91" i="30"/>
  <c r="X91" i="30"/>
  <c r="W91" i="30"/>
  <c r="V91" i="30"/>
  <c r="AF644" i="30"/>
  <c r="AE644" i="30"/>
  <c r="AD644" i="30"/>
  <c r="AC644" i="30"/>
  <c r="AB644" i="30"/>
  <c r="Z644" i="30"/>
  <c r="Y644" i="30"/>
  <c r="X644" i="30"/>
  <c r="W644" i="30"/>
  <c r="V644" i="30"/>
  <c r="AF1028" i="30"/>
  <c r="AE1028" i="30"/>
  <c r="AD1028" i="30"/>
  <c r="AC1028" i="30"/>
  <c r="AB1028" i="30"/>
  <c r="Z1028" i="30"/>
  <c r="Y1028" i="30"/>
  <c r="X1028" i="30"/>
  <c r="W1028" i="30"/>
  <c r="V1028" i="30"/>
  <c r="AF840" i="30"/>
  <c r="AE840" i="30"/>
  <c r="AD840" i="30"/>
  <c r="AC840" i="30"/>
  <c r="AB840" i="30"/>
  <c r="Z840" i="30"/>
  <c r="Y840" i="30"/>
  <c r="X840" i="30"/>
  <c r="W840" i="30"/>
  <c r="V840" i="30"/>
  <c r="AF466" i="30"/>
  <c r="AE466" i="30"/>
  <c r="AD466" i="30"/>
  <c r="AC466" i="30"/>
  <c r="AB466" i="30"/>
  <c r="Z466" i="30"/>
  <c r="Y466" i="30"/>
  <c r="X466" i="30"/>
  <c r="W466" i="30"/>
  <c r="V466" i="30"/>
  <c r="AF634" i="30"/>
  <c r="AE634" i="30"/>
  <c r="AD634" i="30"/>
  <c r="AC634" i="30"/>
  <c r="AB634" i="30"/>
  <c r="Z634" i="30"/>
  <c r="Y634" i="30"/>
  <c r="X634" i="30"/>
  <c r="W634" i="30"/>
  <c r="V634" i="30"/>
  <c r="AF77" i="30"/>
  <c r="AE77" i="30"/>
  <c r="AD77" i="30"/>
  <c r="AC77" i="30"/>
  <c r="AB77" i="30"/>
  <c r="Z77" i="30"/>
  <c r="Y77" i="30"/>
  <c r="X77" i="30"/>
  <c r="W77" i="30"/>
  <c r="V77" i="30"/>
  <c r="AF967" i="30"/>
  <c r="AE967" i="30"/>
  <c r="AD967" i="30"/>
  <c r="AC967" i="30"/>
  <c r="AB967" i="30"/>
  <c r="Z967" i="30"/>
  <c r="Y967" i="30"/>
  <c r="X967" i="30"/>
  <c r="W967" i="30"/>
  <c r="V967" i="30"/>
  <c r="AF864" i="30"/>
  <c r="AE864" i="30"/>
  <c r="AD864" i="30"/>
  <c r="AC864" i="30"/>
  <c r="AB864" i="30"/>
  <c r="Z864" i="30"/>
  <c r="Y864" i="30"/>
  <c r="X864" i="30"/>
  <c r="W864" i="30"/>
  <c r="V864" i="30"/>
  <c r="AF763" i="30"/>
  <c r="AE763" i="30"/>
  <c r="AD763" i="30"/>
  <c r="AC763" i="30"/>
  <c r="AB763" i="30"/>
  <c r="Z763" i="30"/>
  <c r="Y763" i="30"/>
  <c r="X763" i="30"/>
  <c r="W763" i="30"/>
  <c r="V763" i="30"/>
  <c r="AF110" i="30"/>
  <c r="AE110" i="30"/>
  <c r="AD110" i="30"/>
  <c r="AC110" i="30"/>
  <c r="AB110" i="30"/>
  <c r="Z110" i="30"/>
  <c r="Y110" i="30"/>
  <c r="X110" i="30"/>
  <c r="W110" i="30"/>
  <c r="V110" i="30"/>
  <c r="AF775" i="30"/>
  <c r="AE775" i="30"/>
  <c r="AD775" i="30"/>
  <c r="AC775" i="30"/>
  <c r="AB775" i="30"/>
  <c r="Z775" i="30"/>
  <c r="Y775" i="30"/>
  <c r="X775" i="30"/>
  <c r="W775" i="30"/>
  <c r="V775" i="30"/>
  <c r="AF663" i="30"/>
  <c r="AE663" i="30"/>
  <c r="AD663" i="30"/>
  <c r="AC663" i="30"/>
  <c r="AB663" i="30"/>
  <c r="Z663" i="30"/>
  <c r="Y663" i="30"/>
  <c r="X663" i="30"/>
  <c r="W663" i="30"/>
  <c r="V663" i="30"/>
  <c r="AF928" i="30"/>
  <c r="AE928" i="30"/>
  <c r="AD928" i="30"/>
  <c r="AC928" i="30"/>
  <c r="AB928" i="30"/>
  <c r="Z928" i="30"/>
  <c r="Y928" i="30"/>
  <c r="X928" i="30"/>
  <c r="W928" i="30"/>
  <c r="V928" i="30"/>
  <c r="AF556" i="30"/>
  <c r="AE556" i="30"/>
  <c r="AD556" i="30"/>
  <c r="AC556" i="30"/>
  <c r="AB556" i="30"/>
  <c r="Z556" i="30"/>
  <c r="Y556" i="30"/>
  <c r="X556" i="30"/>
  <c r="W556" i="30"/>
  <c r="V556" i="30"/>
  <c r="AF53" i="30"/>
  <c r="AE53" i="30"/>
  <c r="AD53" i="30"/>
  <c r="AC53" i="30"/>
  <c r="AB53" i="30"/>
  <c r="Z53" i="30"/>
  <c r="Y53" i="30"/>
  <c r="X53" i="30"/>
  <c r="W53" i="30"/>
  <c r="V53" i="30"/>
  <c r="AF715" i="30"/>
  <c r="AE715" i="30"/>
  <c r="AD715" i="30"/>
  <c r="AC715" i="30"/>
  <c r="AB715" i="30"/>
  <c r="Z715" i="30"/>
  <c r="Y715" i="30"/>
  <c r="X715" i="30"/>
  <c r="W715" i="30"/>
  <c r="V715" i="30"/>
  <c r="AF486" i="30"/>
  <c r="AE486" i="30"/>
  <c r="AD486" i="30"/>
  <c r="AC486" i="30"/>
  <c r="AB486" i="30"/>
  <c r="Z486" i="30"/>
  <c r="Y486" i="30"/>
  <c r="X486" i="30"/>
  <c r="W486" i="30"/>
  <c r="V486" i="30"/>
  <c r="AF501" i="30"/>
  <c r="AE501" i="30"/>
  <c r="AD501" i="30"/>
  <c r="AC501" i="30"/>
  <c r="AB501" i="30"/>
  <c r="Z501" i="30"/>
  <c r="Y501" i="30"/>
  <c r="X501" i="30"/>
  <c r="W501" i="30"/>
  <c r="V501" i="30"/>
  <c r="AF153" i="30"/>
  <c r="AE153" i="30"/>
  <c r="AD153" i="30"/>
  <c r="AC153" i="30"/>
  <c r="AB153" i="30"/>
  <c r="Z153" i="30"/>
  <c r="Y153" i="30"/>
  <c r="X153" i="30"/>
  <c r="W153" i="30"/>
  <c r="V153" i="30"/>
  <c r="AF193" i="30"/>
  <c r="AE193" i="30"/>
  <c r="AD193" i="30"/>
  <c r="AC193" i="30"/>
  <c r="AB193" i="30"/>
  <c r="Z193" i="30"/>
  <c r="Y193" i="30"/>
  <c r="X193" i="30"/>
  <c r="W193" i="30"/>
  <c r="V193" i="30"/>
  <c r="AF942" i="30"/>
  <c r="AE942" i="30"/>
  <c r="AD942" i="30"/>
  <c r="AC942" i="30"/>
  <c r="AB942" i="30"/>
  <c r="Z942" i="30"/>
  <c r="Y942" i="30"/>
  <c r="X942" i="30"/>
  <c r="W942" i="30"/>
  <c r="V942" i="30"/>
  <c r="AF653" i="30"/>
  <c r="AE653" i="30"/>
  <c r="AD653" i="30"/>
  <c r="AC653" i="30"/>
  <c r="AB653" i="30"/>
  <c r="Z653" i="30"/>
  <c r="Y653" i="30"/>
  <c r="X653" i="30"/>
  <c r="W653" i="30"/>
  <c r="V653" i="30"/>
  <c r="AF49" i="30"/>
  <c r="AE49" i="30"/>
  <c r="AD49" i="30"/>
  <c r="AC49" i="30"/>
  <c r="AB49" i="30"/>
  <c r="Z49" i="30"/>
  <c r="Y49" i="30"/>
  <c r="X49" i="30"/>
  <c r="W49" i="30"/>
  <c r="V49" i="30"/>
  <c r="AF131" i="30"/>
  <c r="AE131" i="30"/>
  <c r="AD131" i="30"/>
  <c r="AC131" i="30"/>
  <c r="AB131" i="30"/>
  <c r="Z131" i="30"/>
  <c r="Y131" i="30"/>
  <c r="X131" i="30"/>
  <c r="W131" i="30"/>
  <c r="V131" i="30"/>
  <c r="AF242" i="30"/>
  <c r="AE242" i="30"/>
  <c r="AD242" i="30"/>
  <c r="AC242" i="30"/>
  <c r="AB242" i="30"/>
  <c r="Z242" i="30"/>
  <c r="Y242" i="30"/>
  <c r="X242" i="30"/>
  <c r="W242" i="30"/>
  <c r="V242" i="30"/>
  <c r="AF347" i="30"/>
  <c r="AE347" i="30"/>
  <c r="AD347" i="30"/>
  <c r="AC347" i="30"/>
  <c r="AB347" i="30"/>
  <c r="Z347" i="30"/>
  <c r="Y347" i="30"/>
  <c r="X347" i="30"/>
  <c r="W347" i="30"/>
  <c r="V347" i="30"/>
  <c r="AF754" i="30"/>
  <c r="AE754" i="30"/>
  <c r="AD754" i="30"/>
  <c r="AC754" i="30"/>
  <c r="AB754" i="30"/>
  <c r="Z754" i="30"/>
  <c r="Y754" i="30"/>
  <c r="X754" i="30"/>
  <c r="W754" i="30"/>
  <c r="V754" i="30"/>
  <c r="AF546" i="30"/>
  <c r="AE546" i="30"/>
  <c r="AD546" i="30"/>
  <c r="AC546" i="30"/>
  <c r="AB546" i="30"/>
  <c r="Z546" i="30"/>
  <c r="Y546" i="30"/>
  <c r="X546" i="30"/>
  <c r="W546" i="30"/>
  <c r="V546" i="30"/>
  <c r="AF239" i="30"/>
  <c r="AE239" i="30"/>
  <c r="AD239" i="30"/>
  <c r="AC239" i="30"/>
  <c r="AB239" i="30"/>
  <c r="Z239" i="30"/>
  <c r="Y239" i="30"/>
  <c r="X239" i="30"/>
  <c r="W239" i="30"/>
  <c r="V239" i="30"/>
  <c r="AF36" i="30"/>
  <c r="AE36" i="30"/>
  <c r="AD36" i="30"/>
  <c r="AC36" i="30"/>
  <c r="AB36" i="30"/>
  <c r="Z36" i="30"/>
  <c r="Y36" i="30"/>
  <c r="X36" i="30"/>
  <c r="W36" i="30"/>
  <c r="V36" i="30"/>
  <c r="AF424" i="30"/>
  <c r="AE424" i="30"/>
  <c r="AD424" i="30"/>
  <c r="AC424" i="30"/>
  <c r="AB424" i="30"/>
  <c r="Z424" i="30"/>
  <c r="Y424" i="30"/>
  <c r="X424" i="30"/>
  <c r="W424" i="30"/>
  <c r="V424" i="30"/>
  <c r="AF435" i="30"/>
  <c r="AE435" i="30"/>
  <c r="AD435" i="30"/>
  <c r="AC435" i="30"/>
  <c r="AB435" i="30"/>
  <c r="Z435" i="30"/>
  <c r="Y435" i="30"/>
  <c r="X435" i="30"/>
  <c r="W435" i="30"/>
  <c r="V435" i="30"/>
  <c r="AF167" i="30"/>
  <c r="AE167" i="30"/>
  <c r="AD167" i="30"/>
  <c r="AC167" i="30"/>
  <c r="AB167" i="30"/>
  <c r="Z167" i="30"/>
  <c r="Y167" i="30"/>
  <c r="X167" i="30"/>
  <c r="W167" i="30"/>
  <c r="V167" i="30"/>
  <c r="AF845" i="30"/>
  <c r="AE845" i="30"/>
  <c r="AD845" i="30"/>
  <c r="AC845" i="30"/>
  <c r="AB845" i="30"/>
  <c r="Z845" i="30"/>
  <c r="Y845" i="30"/>
  <c r="X845" i="30"/>
  <c r="W845" i="30"/>
  <c r="V845" i="30"/>
  <c r="AF953" i="30"/>
  <c r="AE953" i="30"/>
  <c r="AD953" i="30"/>
  <c r="AC953" i="30"/>
  <c r="AB953" i="30"/>
  <c r="Z953" i="30"/>
  <c r="Y953" i="30"/>
  <c r="X953" i="30"/>
  <c r="W953" i="30"/>
  <c r="V953" i="30"/>
  <c r="AF436" i="30"/>
  <c r="AE436" i="30"/>
  <c r="AD436" i="30"/>
  <c r="AC436" i="30"/>
  <c r="AB436" i="30"/>
  <c r="Z436" i="30"/>
  <c r="Y436" i="30"/>
  <c r="X436" i="30"/>
  <c r="W436" i="30"/>
  <c r="V436" i="30"/>
  <c r="AF770" i="30"/>
  <c r="AE770" i="30"/>
  <c r="AD770" i="30"/>
  <c r="AC770" i="30"/>
  <c r="AB770" i="30"/>
  <c r="Z770" i="30"/>
  <c r="Y770" i="30"/>
  <c r="X770" i="30"/>
  <c r="W770" i="30"/>
  <c r="V770" i="30"/>
  <c r="AF191" i="30"/>
  <c r="AE191" i="30"/>
  <c r="AD191" i="30"/>
  <c r="AC191" i="30"/>
  <c r="AB191" i="30"/>
  <c r="Z191" i="30"/>
  <c r="Y191" i="30"/>
  <c r="X191" i="30"/>
  <c r="W191" i="30"/>
  <c r="V191" i="30"/>
  <c r="AF1019" i="30"/>
  <c r="AE1019" i="30"/>
  <c r="AD1019" i="30"/>
  <c r="AC1019" i="30"/>
  <c r="AB1019" i="30"/>
  <c r="Z1019" i="30"/>
  <c r="Y1019" i="30"/>
  <c r="X1019" i="30"/>
  <c r="W1019" i="30"/>
  <c r="V1019" i="30"/>
  <c r="AF121" i="30"/>
  <c r="AE121" i="30"/>
  <c r="AD121" i="30"/>
  <c r="AC121" i="30"/>
  <c r="AB121" i="30"/>
  <c r="Z121" i="30"/>
  <c r="Y121" i="30"/>
  <c r="X121" i="30"/>
  <c r="W121" i="30"/>
  <c r="V121" i="30"/>
  <c r="AF428" i="30"/>
  <c r="AE428" i="30"/>
  <c r="AD428" i="30"/>
  <c r="AC428" i="30"/>
  <c r="AB428" i="30"/>
  <c r="Z428" i="30"/>
  <c r="Y428" i="30"/>
  <c r="X428" i="30"/>
  <c r="W428" i="30"/>
  <c r="V428" i="30"/>
  <c r="AF95" i="30"/>
  <c r="AE95" i="30"/>
  <c r="AD95" i="30"/>
  <c r="AC95" i="30"/>
  <c r="AB95" i="30"/>
  <c r="Z95" i="30"/>
  <c r="Y95" i="30"/>
  <c r="X95" i="30"/>
  <c r="W95" i="30"/>
  <c r="V95" i="30"/>
  <c r="AF755" i="30"/>
  <c r="AE755" i="30"/>
  <c r="AD755" i="30"/>
  <c r="AC755" i="30"/>
  <c r="AB755" i="30"/>
  <c r="Z755" i="30"/>
  <c r="Y755" i="30"/>
  <c r="X755" i="30"/>
  <c r="W755" i="30"/>
  <c r="V755" i="30"/>
  <c r="AF365" i="30"/>
  <c r="AE365" i="30"/>
  <c r="AD365" i="30"/>
  <c r="AC365" i="30"/>
  <c r="AB365" i="30"/>
  <c r="Z365" i="30"/>
  <c r="Y365" i="30"/>
  <c r="X365" i="30"/>
  <c r="W365" i="30"/>
  <c r="V365" i="30"/>
  <c r="AF177" i="30"/>
  <c r="AE177" i="30"/>
  <c r="AD177" i="30"/>
  <c r="AC177" i="30"/>
  <c r="AB177" i="30"/>
  <c r="Z177" i="30"/>
  <c r="Y177" i="30"/>
  <c r="X177" i="30"/>
  <c r="W177" i="30"/>
  <c r="V177" i="30"/>
  <c r="AF41" i="30"/>
  <c r="AE41" i="30"/>
  <c r="AD41" i="30"/>
  <c r="AC41" i="30"/>
  <c r="AB41" i="30"/>
  <c r="Z41" i="30"/>
  <c r="Y41" i="30"/>
  <c r="X41" i="30"/>
  <c r="W41" i="30"/>
  <c r="V41" i="30"/>
  <c r="AF1061" i="30"/>
  <c r="AE1061" i="30"/>
  <c r="AD1061" i="30"/>
  <c r="AC1061" i="30"/>
  <c r="AB1061" i="30"/>
  <c r="Z1061" i="30"/>
  <c r="Y1061" i="30"/>
  <c r="X1061" i="30"/>
  <c r="W1061" i="30"/>
  <c r="V1061" i="30"/>
  <c r="AF518" i="30"/>
  <c r="AE518" i="30"/>
  <c r="AD518" i="30"/>
  <c r="AC518" i="30"/>
  <c r="AB518" i="30"/>
  <c r="Z518" i="30"/>
  <c r="Y518" i="30"/>
  <c r="X518" i="30"/>
  <c r="W518" i="30"/>
  <c r="V518" i="30"/>
  <c r="AF560" i="30"/>
  <c r="AE560" i="30"/>
  <c r="AD560" i="30"/>
  <c r="AC560" i="30"/>
  <c r="AB560" i="30"/>
  <c r="Z560" i="30"/>
  <c r="Y560" i="30"/>
  <c r="X560" i="30"/>
  <c r="W560" i="30"/>
  <c r="V560" i="30"/>
  <c r="AF620" i="30"/>
  <c r="AE620" i="30"/>
  <c r="AD620" i="30"/>
  <c r="AC620" i="30"/>
  <c r="AB620" i="30"/>
  <c r="Z620" i="30"/>
  <c r="Y620" i="30"/>
  <c r="X620" i="30"/>
  <c r="W620" i="30"/>
  <c r="V620" i="30"/>
  <c r="AF944" i="30"/>
  <c r="AE944" i="30"/>
  <c r="AD944" i="30"/>
  <c r="AC944" i="30"/>
  <c r="AB944" i="30"/>
  <c r="Z944" i="30"/>
  <c r="Y944" i="30"/>
  <c r="X944" i="30"/>
  <c r="W944" i="30"/>
  <c r="V944" i="30"/>
  <c r="AF959" i="30"/>
  <c r="AE959" i="30"/>
  <c r="AD959" i="30"/>
  <c r="AC959" i="30"/>
  <c r="AB959" i="30"/>
  <c r="Z959" i="30"/>
  <c r="Y959" i="30"/>
  <c r="X959" i="30"/>
  <c r="W959" i="30"/>
  <c r="V959" i="30"/>
  <c r="AF138" i="30"/>
  <c r="AE138" i="30"/>
  <c r="AD138" i="30"/>
  <c r="AC138" i="30"/>
  <c r="AB138" i="30"/>
  <c r="Z138" i="30"/>
  <c r="Y138" i="30"/>
  <c r="X138" i="30"/>
  <c r="W138" i="30"/>
  <c r="V138" i="30"/>
  <c r="AF279" i="30"/>
  <c r="AE279" i="30"/>
  <c r="AD279" i="30"/>
  <c r="AC279" i="30"/>
  <c r="AB279" i="30"/>
  <c r="Z279" i="30"/>
  <c r="Y279" i="30"/>
  <c r="X279" i="30"/>
  <c r="W279" i="30"/>
  <c r="V279" i="30"/>
  <c r="AF529" i="30"/>
  <c r="AE529" i="30"/>
  <c r="AD529" i="30"/>
  <c r="AC529" i="30"/>
  <c r="AB529" i="30"/>
  <c r="Z529" i="30"/>
  <c r="Y529" i="30"/>
  <c r="X529" i="30"/>
  <c r="W529" i="30"/>
  <c r="V529" i="30"/>
  <c r="AF958" i="30"/>
  <c r="AE958" i="30"/>
  <c r="AD958" i="30"/>
  <c r="AC958" i="30"/>
  <c r="AB958" i="30"/>
  <c r="Z958" i="30"/>
  <c r="Y958" i="30"/>
  <c r="X958" i="30"/>
  <c r="W958" i="30"/>
  <c r="V958" i="30"/>
  <c r="AF841" i="30"/>
  <c r="AE841" i="30"/>
  <c r="AD841" i="30"/>
  <c r="AC841" i="30"/>
  <c r="AB841" i="30"/>
  <c r="Z841" i="30"/>
  <c r="Y841" i="30"/>
  <c r="X841" i="30"/>
  <c r="W841" i="30"/>
  <c r="V841" i="30"/>
  <c r="AF92" i="30"/>
  <c r="AE92" i="30"/>
  <c r="AD92" i="30"/>
  <c r="AC92" i="30"/>
  <c r="AB92" i="30"/>
  <c r="Z92" i="30"/>
  <c r="Y92" i="30"/>
  <c r="X92" i="30"/>
  <c r="W92" i="30"/>
  <c r="V92" i="30"/>
  <c r="AF105" i="30"/>
  <c r="AE105" i="30"/>
  <c r="AD105" i="30"/>
  <c r="AC105" i="30"/>
  <c r="AB105" i="30"/>
  <c r="Z105" i="30"/>
  <c r="Y105" i="30"/>
  <c r="X105" i="30"/>
  <c r="W105" i="30"/>
  <c r="V105" i="30"/>
  <c r="AF872" i="30"/>
  <c r="AE872" i="30"/>
  <c r="AD872" i="30"/>
  <c r="AC872" i="30"/>
  <c r="AB872" i="30"/>
  <c r="Z872" i="30"/>
  <c r="Y872" i="30"/>
  <c r="X872" i="30"/>
  <c r="W872" i="30"/>
  <c r="V872" i="30"/>
  <c r="AF861" i="30"/>
  <c r="AE861" i="30"/>
  <c r="AD861" i="30"/>
  <c r="AC861" i="30"/>
  <c r="AB861" i="30"/>
  <c r="Z861" i="30"/>
  <c r="Y861" i="30"/>
  <c r="X861" i="30"/>
  <c r="W861" i="30"/>
  <c r="V861" i="30"/>
  <c r="AF373" i="30"/>
  <c r="AE373" i="30"/>
  <c r="AD373" i="30"/>
  <c r="AC373" i="30"/>
  <c r="AB373" i="30"/>
  <c r="Z373" i="30"/>
  <c r="Y373" i="30"/>
  <c r="X373" i="30"/>
  <c r="W373" i="30"/>
  <c r="V373" i="30"/>
  <c r="AF652" i="30"/>
  <c r="AE652" i="30"/>
  <c r="AD652" i="30"/>
  <c r="AC652" i="30"/>
  <c r="AB652" i="30"/>
  <c r="Z652" i="30"/>
  <c r="Y652" i="30"/>
  <c r="X652" i="30"/>
  <c r="W652" i="30"/>
  <c r="V652" i="30"/>
  <c r="AF760" i="30"/>
  <c r="AE760" i="30"/>
  <c r="AD760" i="30"/>
  <c r="AC760" i="30"/>
  <c r="AB760" i="30"/>
  <c r="Z760" i="30"/>
  <c r="Y760" i="30"/>
  <c r="X760" i="30"/>
  <c r="W760" i="30"/>
  <c r="V760" i="30"/>
  <c r="AF567" i="30"/>
  <c r="AE567" i="30"/>
  <c r="AD567" i="30"/>
  <c r="AC567" i="30"/>
  <c r="AB567" i="30"/>
  <c r="Z567" i="30"/>
  <c r="Y567" i="30"/>
  <c r="X567" i="30"/>
  <c r="W567" i="30"/>
  <c r="V567" i="30"/>
  <c r="AF29" i="30"/>
  <c r="AE29" i="30"/>
  <c r="AD29" i="30"/>
  <c r="AC29" i="30"/>
  <c r="AB29" i="30"/>
  <c r="Z29" i="30"/>
  <c r="Y29" i="30"/>
  <c r="X29" i="30"/>
  <c r="W29" i="30"/>
  <c r="V29" i="30"/>
  <c r="AF1065" i="30"/>
  <c r="AE1065" i="30"/>
  <c r="AD1065" i="30"/>
  <c r="AC1065" i="30"/>
  <c r="AB1065" i="30"/>
  <c r="Z1065" i="30"/>
  <c r="Y1065" i="30"/>
  <c r="X1065" i="30"/>
  <c r="W1065" i="30"/>
  <c r="V1065" i="30"/>
  <c r="AF931" i="30"/>
  <c r="AE931" i="30"/>
  <c r="AD931" i="30"/>
  <c r="AC931" i="30"/>
  <c r="AB931" i="30"/>
  <c r="Z931" i="30"/>
  <c r="Y931" i="30"/>
  <c r="X931" i="30"/>
  <c r="W931" i="30"/>
  <c r="V931" i="30"/>
  <c r="AF11" i="30"/>
  <c r="AE11" i="30"/>
  <c r="AD11" i="30"/>
  <c r="AC11" i="30"/>
  <c r="AB11" i="30"/>
  <c r="Z11" i="30"/>
  <c r="Y11" i="30"/>
  <c r="X11" i="30"/>
  <c r="W11" i="30"/>
  <c r="V11" i="30"/>
  <c r="AF914" i="30"/>
  <c r="AE914" i="30"/>
  <c r="AD914" i="30"/>
  <c r="AC914" i="30"/>
  <c r="AB914" i="30"/>
  <c r="Z914" i="30"/>
  <c r="Y914" i="30"/>
  <c r="X914" i="30"/>
  <c r="W914" i="30"/>
  <c r="V914" i="30"/>
  <c r="AF201" i="30"/>
  <c r="AE201" i="30"/>
  <c r="AD201" i="30"/>
  <c r="AC201" i="30"/>
  <c r="AB201" i="30"/>
  <c r="Z201" i="30"/>
  <c r="Y201" i="30"/>
  <c r="X201" i="30"/>
  <c r="W201" i="30"/>
  <c r="V201" i="30"/>
  <c r="AF1007" i="30"/>
  <c r="AE1007" i="30"/>
  <c r="AD1007" i="30"/>
  <c r="AC1007" i="30"/>
  <c r="AB1007" i="30"/>
  <c r="Z1007" i="30"/>
  <c r="Y1007" i="30"/>
  <c r="X1007" i="30"/>
  <c r="W1007" i="30"/>
  <c r="V1007" i="30"/>
  <c r="AF1039" i="30"/>
  <c r="AE1039" i="30"/>
  <c r="AD1039" i="30"/>
  <c r="AC1039" i="30"/>
  <c r="AB1039" i="30"/>
  <c r="Z1039" i="30"/>
  <c r="Y1039" i="30"/>
  <c r="X1039" i="30"/>
  <c r="W1039" i="30"/>
  <c r="V1039" i="30"/>
  <c r="AF206" i="30"/>
  <c r="AE206" i="30"/>
  <c r="AD206" i="30"/>
  <c r="AC206" i="30"/>
  <c r="AB206" i="30"/>
  <c r="Z206" i="30"/>
  <c r="Y206" i="30"/>
  <c r="X206" i="30"/>
  <c r="W206" i="30"/>
  <c r="V206" i="30"/>
  <c r="AF1017" i="30"/>
  <c r="AE1017" i="30"/>
  <c r="AD1017" i="30"/>
  <c r="AC1017" i="30"/>
  <c r="AB1017" i="30"/>
  <c r="Z1017" i="30"/>
  <c r="Y1017" i="30"/>
  <c r="X1017" i="30"/>
  <c r="W1017" i="30"/>
  <c r="V1017" i="30"/>
  <c r="AF656" i="30"/>
  <c r="AE656" i="30"/>
  <c r="AD656" i="30"/>
  <c r="AC656" i="30"/>
  <c r="AB656" i="30"/>
  <c r="Z656" i="30"/>
  <c r="Y656" i="30"/>
  <c r="X656" i="30"/>
  <c r="W656" i="30"/>
  <c r="V656" i="30"/>
  <c r="AF290" i="30"/>
  <c r="AE290" i="30"/>
  <c r="AD290" i="30"/>
  <c r="AC290" i="30"/>
  <c r="AB290" i="30"/>
  <c r="Z290" i="30"/>
  <c r="Y290" i="30"/>
  <c r="X290" i="30"/>
  <c r="W290" i="30"/>
  <c r="V290" i="30"/>
  <c r="AF16" i="30"/>
  <c r="AE16" i="30"/>
  <c r="AD16" i="30"/>
  <c r="AC16" i="30"/>
  <c r="AB16" i="30"/>
  <c r="Z16" i="30"/>
  <c r="Y16" i="30"/>
  <c r="X16" i="30"/>
  <c r="W16" i="30"/>
  <c r="V16" i="30"/>
  <c r="AF349" i="30"/>
  <c r="AE349" i="30"/>
  <c r="AD349" i="30"/>
  <c r="AC349" i="30"/>
  <c r="AB349" i="30"/>
  <c r="Z349" i="30"/>
  <c r="Y349" i="30"/>
  <c r="X349" i="30"/>
  <c r="W349" i="30"/>
  <c r="V349" i="30"/>
  <c r="AF34" i="30"/>
  <c r="AE34" i="30"/>
  <c r="AD34" i="30"/>
  <c r="AC34" i="30"/>
  <c r="AB34" i="30"/>
  <c r="Z34" i="30"/>
  <c r="Y34" i="30"/>
  <c r="X34" i="30"/>
  <c r="W34" i="30"/>
  <c r="V34" i="30"/>
  <c r="AF855" i="30"/>
  <c r="AE855" i="30"/>
  <c r="AD855" i="30"/>
  <c r="AC855" i="30"/>
  <c r="AB855" i="30"/>
  <c r="Z855" i="30"/>
  <c r="Y855" i="30"/>
  <c r="X855" i="30"/>
  <c r="W855" i="30"/>
  <c r="V855" i="30"/>
  <c r="AF331" i="30"/>
  <c r="AE331" i="30"/>
  <c r="AD331" i="30"/>
  <c r="AC331" i="30"/>
  <c r="AB331" i="30"/>
  <c r="Z331" i="30"/>
  <c r="Y331" i="30"/>
  <c r="X331" i="30"/>
  <c r="W331" i="30"/>
  <c r="V331" i="30"/>
  <c r="AF481" i="30"/>
  <c r="AE481" i="30"/>
  <c r="AD481" i="30"/>
  <c r="AC481" i="30"/>
  <c r="AB481" i="30"/>
  <c r="Z481" i="30"/>
  <c r="Y481" i="30"/>
  <c r="X481" i="30"/>
  <c r="W481" i="30"/>
  <c r="V481" i="30"/>
  <c r="AF494" i="30"/>
  <c r="AE494" i="30"/>
  <c r="AD494" i="30"/>
  <c r="AC494" i="30"/>
  <c r="AB494" i="30"/>
  <c r="Z494" i="30"/>
  <c r="Y494" i="30"/>
  <c r="X494" i="30"/>
  <c r="W494" i="30"/>
  <c r="V494" i="30"/>
  <c r="AF777" i="30"/>
  <c r="AE777" i="30"/>
  <c r="AD777" i="30"/>
  <c r="AC777" i="30"/>
  <c r="AB777" i="30"/>
  <c r="Z777" i="30"/>
  <c r="Y777" i="30"/>
  <c r="X777" i="30"/>
  <c r="W777" i="30"/>
  <c r="V777" i="30"/>
  <c r="AF386" i="30"/>
  <c r="AE386" i="30"/>
  <c r="AD386" i="30"/>
  <c r="AC386" i="30"/>
  <c r="AB386" i="30"/>
  <c r="Z386" i="30"/>
  <c r="Y386" i="30"/>
  <c r="X386" i="30"/>
  <c r="W386" i="30"/>
  <c r="V386" i="30"/>
  <c r="AF319" i="30"/>
  <c r="AE319" i="30"/>
  <c r="AD319" i="30"/>
  <c r="AC319" i="30"/>
  <c r="AB319" i="30"/>
  <c r="Z319" i="30"/>
  <c r="Y319" i="30"/>
  <c r="X319" i="30"/>
  <c r="W319" i="30"/>
  <c r="V319" i="30"/>
  <c r="AF993" i="30"/>
  <c r="AE993" i="30"/>
  <c r="AD993" i="30"/>
  <c r="AC993" i="30"/>
  <c r="AB993" i="30"/>
  <c r="Z993" i="30"/>
  <c r="Y993" i="30"/>
  <c r="X993" i="30"/>
  <c r="W993" i="30"/>
  <c r="V993" i="30"/>
  <c r="AF330" i="30"/>
  <c r="AE330" i="30"/>
  <c r="AD330" i="30"/>
  <c r="AC330" i="30"/>
  <c r="AB330" i="30"/>
  <c r="Z330" i="30"/>
  <c r="Y330" i="30"/>
  <c r="X330" i="30"/>
  <c r="W330" i="30"/>
  <c r="V330" i="30"/>
  <c r="AF233" i="30"/>
  <c r="AE233" i="30"/>
  <c r="AD233" i="30"/>
  <c r="AC233" i="30"/>
  <c r="AB233" i="30"/>
  <c r="Z233" i="30"/>
  <c r="Y233" i="30"/>
  <c r="X233" i="30"/>
  <c r="W233" i="30"/>
  <c r="V233" i="30"/>
  <c r="AF268" i="30"/>
  <c r="AE268" i="30"/>
  <c r="AD268" i="30"/>
  <c r="AC268" i="30"/>
  <c r="AB268" i="30"/>
  <c r="Z268" i="30"/>
  <c r="Y268" i="30"/>
  <c r="X268" i="30"/>
  <c r="W268" i="30"/>
  <c r="V268" i="30"/>
  <c r="AF323" i="30"/>
  <c r="AE323" i="30"/>
  <c r="AD323" i="30"/>
  <c r="AC323" i="30"/>
  <c r="AB323" i="30"/>
  <c r="Z323" i="30"/>
  <c r="Y323" i="30"/>
  <c r="X323" i="30"/>
  <c r="W323" i="30"/>
  <c r="V323" i="30"/>
  <c r="AF859" i="30"/>
  <c r="AE859" i="30"/>
  <c r="AD859" i="30"/>
  <c r="AC859" i="30"/>
  <c r="AB859" i="30"/>
  <c r="Z859" i="30"/>
  <c r="Y859" i="30"/>
  <c r="X859" i="30"/>
  <c r="W859" i="30"/>
  <c r="V859" i="30"/>
  <c r="AF181" i="30"/>
  <c r="AE181" i="30"/>
  <c r="AD181" i="30"/>
  <c r="AC181" i="30"/>
  <c r="AB181" i="30"/>
  <c r="Z181" i="30"/>
  <c r="Y181" i="30"/>
  <c r="X181" i="30"/>
  <c r="W181" i="30"/>
  <c r="V181" i="30"/>
  <c r="AF650" i="30"/>
  <c r="AE650" i="30"/>
  <c r="AD650" i="30"/>
  <c r="AC650" i="30"/>
  <c r="AB650" i="30"/>
  <c r="Z650" i="30"/>
  <c r="Y650" i="30"/>
  <c r="X650" i="30"/>
  <c r="W650" i="30"/>
  <c r="V650" i="30"/>
  <c r="AF684" i="30"/>
  <c r="AE684" i="30"/>
  <c r="AD684" i="30"/>
  <c r="AC684" i="30"/>
  <c r="AB684" i="30"/>
  <c r="Z684" i="30"/>
  <c r="Y684" i="30"/>
  <c r="X684" i="30"/>
  <c r="W684" i="30"/>
  <c r="V684" i="30"/>
  <c r="AF595" i="30"/>
  <c r="AE595" i="30"/>
  <c r="AD595" i="30"/>
  <c r="AC595" i="30"/>
  <c r="AB595" i="30"/>
  <c r="Z595" i="30"/>
  <c r="Y595" i="30"/>
  <c r="X595" i="30"/>
  <c r="W595" i="30"/>
  <c r="V595" i="30"/>
  <c r="AF611" i="30"/>
  <c r="AE611" i="30"/>
  <c r="AD611" i="30"/>
  <c r="AC611" i="30"/>
  <c r="AB611" i="30"/>
  <c r="Z611" i="30"/>
  <c r="Y611" i="30"/>
  <c r="X611" i="30"/>
  <c r="W611" i="30"/>
  <c r="V611" i="30"/>
  <c r="AF310" i="30"/>
  <c r="AE310" i="30"/>
  <c r="AD310" i="30"/>
  <c r="AC310" i="30"/>
  <c r="AB310" i="30"/>
  <c r="Z310" i="30"/>
  <c r="Y310" i="30"/>
  <c r="X310" i="30"/>
  <c r="W310" i="30"/>
  <c r="V310" i="30"/>
  <c r="AF270" i="30"/>
  <c r="AE270" i="30"/>
  <c r="AD270" i="30"/>
  <c r="AC270" i="30"/>
  <c r="AB270" i="30"/>
  <c r="Z270" i="30"/>
  <c r="Y270" i="30"/>
  <c r="X270" i="30"/>
  <c r="W270" i="30"/>
  <c r="V270" i="30"/>
  <c r="AF143" i="30"/>
  <c r="AE143" i="30"/>
  <c r="AD143" i="30"/>
  <c r="AC143" i="30"/>
  <c r="AB143" i="30"/>
  <c r="Z143" i="30"/>
  <c r="Y143" i="30"/>
  <c r="X143" i="30"/>
  <c r="W143" i="30"/>
  <c r="V143" i="30"/>
  <c r="AF146" i="30"/>
  <c r="AE146" i="30"/>
  <c r="AD146" i="30"/>
  <c r="AC146" i="30"/>
  <c r="AB146" i="30"/>
  <c r="Z146" i="30"/>
  <c r="Y146" i="30"/>
  <c r="X146" i="30"/>
  <c r="W146" i="30"/>
  <c r="V146" i="30"/>
  <c r="AF237" i="30"/>
  <c r="AE237" i="30"/>
  <c r="AD237" i="30"/>
  <c r="AC237" i="30"/>
  <c r="AB237" i="30"/>
  <c r="Z237" i="30"/>
  <c r="Y237" i="30"/>
  <c r="X237" i="30"/>
  <c r="W237" i="30"/>
  <c r="V237" i="30"/>
  <c r="AF255" i="30"/>
  <c r="AE255" i="30"/>
  <c r="AD255" i="30"/>
  <c r="AC255" i="30"/>
  <c r="AB255" i="30"/>
  <c r="Z255" i="30"/>
  <c r="Y255" i="30"/>
  <c r="X255" i="30"/>
  <c r="W255" i="30"/>
  <c r="V255" i="30"/>
  <c r="AF744" i="30"/>
  <c r="AE744" i="30"/>
  <c r="AD744" i="30"/>
  <c r="AC744" i="30"/>
  <c r="AB744" i="30"/>
  <c r="Z744" i="30"/>
  <c r="Y744" i="30"/>
  <c r="X744" i="30"/>
  <c r="W744" i="30"/>
  <c r="V744" i="30"/>
  <c r="AF1079" i="30"/>
  <c r="AE1079" i="30"/>
  <c r="AD1079" i="30"/>
  <c r="AC1079" i="30"/>
  <c r="AB1079" i="30"/>
  <c r="Z1079" i="30"/>
  <c r="Y1079" i="30"/>
  <c r="X1079" i="30"/>
  <c r="W1079" i="30"/>
  <c r="V1079" i="30"/>
  <c r="AF245" i="30"/>
  <c r="AE245" i="30"/>
  <c r="AD245" i="30"/>
  <c r="AC245" i="30"/>
  <c r="AB245" i="30"/>
  <c r="Z245" i="30"/>
  <c r="Y245" i="30"/>
  <c r="X245" i="30"/>
  <c r="W245" i="30"/>
  <c r="V245" i="30"/>
  <c r="AF66" i="30"/>
  <c r="AE66" i="30"/>
  <c r="AD66" i="30"/>
  <c r="AC66" i="30"/>
  <c r="AB66" i="30"/>
  <c r="Z66" i="30"/>
  <c r="Y66" i="30"/>
  <c r="X66" i="30"/>
  <c r="W66" i="30"/>
  <c r="V66" i="30"/>
  <c r="AF807" i="30"/>
  <c r="AE807" i="30"/>
  <c r="AD807" i="30"/>
  <c r="AC807" i="30"/>
  <c r="AB807" i="30"/>
  <c r="Z807" i="30"/>
  <c r="Y807" i="30"/>
  <c r="X807" i="30"/>
  <c r="W807" i="30"/>
  <c r="V807" i="30"/>
  <c r="AF491" i="30"/>
  <c r="AE491" i="30"/>
  <c r="AD491" i="30"/>
  <c r="AC491" i="30"/>
  <c r="AB491" i="30"/>
  <c r="Z491" i="30"/>
  <c r="Y491" i="30"/>
  <c r="X491" i="30"/>
  <c r="W491" i="30"/>
  <c r="V491" i="30"/>
  <c r="AF312" i="30"/>
  <c r="AE312" i="30"/>
  <c r="AD312" i="30"/>
  <c r="AC312" i="30"/>
  <c r="AB312" i="30"/>
  <c r="Z312" i="30"/>
  <c r="Y312" i="30"/>
  <c r="X312" i="30"/>
  <c r="W312" i="30"/>
  <c r="V312" i="30"/>
  <c r="AF521" i="30"/>
  <c r="AE521" i="30"/>
  <c r="AD521" i="30"/>
  <c r="AC521" i="30"/>
  <c r="AB521" i="30"/>
  <c r="Z521" i="30"/>
  <c r="Y521" i="30"/>
  <c r="X521" i="30"/>
  <c r="W521" i="30"/>
  <c r="V521" i="30"/>
  <c r="AF263" i="30"/>
  <c r="AE263" i="30"/>
  <c r="AD263" i="30"/>
  <c r="AC263" i="30"/>
  <c r="AB263" i="30"/>
  <c r="Z263" i="30"/>
  <c r="Y263" i="30"/>
  <c r="X263" i="30"/>
  <c r="W263" i="30"/>
  <c r="V263" i="30"/>
  <c r="AF286" i="30"/>
  <c r="AE286" i="30"/>
  <c r="AD286" i="30"/>
  <c r="AC286" i="30"/>
  <c r="AB286" i="30"/>
  <c r="Z286" i="30"/>
  <c r="Y286" i="30"/>
  <c r="X286" i="30"/>
  <c r="W286" i="30"/>
  <c r="V286" i="30"/>
  <c r="AF1016" i="30"/>
  <c r="AE1016" i="30"/>
  <c r="AD1016" i="30"/>
  <c r="AC1016" i="30"/>
  <c r="AB1016" i="30"/>
  <c r="Z1016" i="30"/>
  <c r="Y1016" i="30"/>
  <c r="X1016" i="30"/>
  <c r="W1016" i="30"/>
  <c r="V1016" i="30"/>
  <c r="AF452" i="30"/>
  <c r="AE452" i="30"/>
  <c r="AD452" i="30"/>
  <c r="AC452" i="30"/>
  <c r="AB452" i="30"/>
  <c r="Z452" i="30"/>
  <c r="Y452" i="30"/>
  <c r="X452" i="30"/>
  <c r="W452" i="30"/>
  <c r="V452" i="30"/>
  <c r="AF705" i="30"/>
  <c r="AE705" i="30"/>
  <c r="AD705" i="30"/>
  <c r="AC705" i="30"/>
  <c r="AB705" i="30"/>
  <c r="Z705" i="30"/>
  <c r="Y705" i="30"/>
  <c r="X705" i="30"/>
  <c r="W705" i="30"/>
  <c r="V705" i="30"/>
  <c r="AF208" i="30"/>
  <c r="AE208" i="30"/>
  <c r="AD208" i="30"/>
  <c r="AC208" i="30"/>
  <c r="AB208" i="30"/>
  <c r="Z208" i="30"/>
  <c r="Y208" i="30"/>
  <c r="X208" i="30"/>
  <c r="W208" i="30"/>
  <c r="V208" i="30"/>
  <c r="AF536" i="30"/>
  <c r="AE536" i="30"/>
  <c r="AD536" i="30"/>
  <c r="AC536" i="30"/>
  <c r="AB536" i="30"/>
  <c r="Z536" i="30"/>
  <c r="Y536" i="30"/>
  <c r="X536" i="30"/>
  <c r="W536" i="30"/>
  <c r="V536" i="30"/>
  <c r="AF745" i="30"/>
  <c r="AE745" i="30"/>
  <c r="AD745" i="30"/>
  <c r="AC745" i="30"/>
  <c r="AB745" i="30"/>
  <c r="Z745" i="30"/>
  <c r="Y745" i="30"/>
  <c r="X745" i="30"/>
  <c r="W745" i="30"/>
  <c r="V745" i="30"/>
  <c r="AF324" i="30"/>
  <c r="AE324" i="30"/>
  <c r="AD324" i="30"/>
  <c r="AC324" i="30"/>
  <c r="AB324" i="30"/>
  <c r="Z324" i="30"/>
  <c r="Y324" i="30"/>
  <c r="X324" i="30"/>
  <c r="W324" i="30"/>
  <c r="V324" i="30"/>
  <c r="AF318" i="30"/>
  <c r="AE318" i="30"/>
  <c r="AD318" i="30"/>
  <c r="AC318" i="30"/>
  <c r="AB318" i="30"/>
  <c r="Z318" i="30"/>
  <c r="Y318" i="30"/>
  <c r="X318" i="30"/>
  <c r="W318" i="30"/>
  <c r="V318" i="30"/>
  <c r="AF863" i="30"/>
  <c r="AE863" i="30"/>
  <c r="AD863" i="30"/>
  <c r="AC863" i="30"/>
  <c r="AB863" i="30"/>
  <c r="Z863" i="30"/>
  <c r="Y863" i="30"/>
  <c r="X863" i="30"/>
  <c r="W863" i="30"/>
  <c r="V863" i="30"/>
  <c r="AF482" i="30"/>
  <c r="AE482" i="30"/>
  <c r="AD482" i="30"/>
  <c r="AC482" i="30"/>
  <c r="AB482" i="30"/>
  <c r="Z482" i="30"/>
  <c r="Y482" i="30"/>
  <c r="X482" i="30"/>
  <c r="W482" i="30"/>
  <c r="V482" i="30"/>
  <c r="AF13" i="30"/>
  <c r="AE13" i="30"/>
  <c r="AD13" i="30"/>
  <c r="AC13" i="30"/>
  <c r="AB13" i="30"/>
  <c r="Z13" i="30"/>
  <c r="Y13" i="30"/>
  <c r="X13" i="30"/>
  <c r="W13" i="30"/>
  <c r="V13" i="30"/>
  <c r="AF120" i="30"/>
  <c r="AE120" i="30"/>
  <c r="AD120" i="30"/>
  <c r="AC120" i="30"/>
  <c r="AB120" i="30"/>
  <c r="Z120" i="30"/>
  <c r="Y120" i="30"/>
  <c r="X120" i="30"/>
  <c r="W120" i="30"/>
  <c r="V120" i="30"/>
  <c r="AF69" i="30"/>
  <c r="AE69" i="30"/>
  <c r="AD69" i="30"/>
  <c r="AC69" i="30"/>
  <c r="AB69" i="30"/>
  <c r="Z69" i="30"/>
  <c r="Y69" i="30"/>
  <c r="X69" i="30"/>
  <c r="W69" i="30"/>
  <c r="V69" i="30"/>
  <c r="AF985" i="30"/>
  <c r="AE985" i="30"/>
  <c r="AD985" i="30"/>
  <c r="AC985" i="30"/>
  <c r="AB985" i="30"/>
  <c r="Z985" i="30"/>
  <c r="Y985" i="30"/>
  <c r="X985" i="30"/>
  <c r="W985" i="30"/>
  <c r="V985" i="30"/>
  <c r="AF210" i="30"/>
  <c r="AE210" i="30"/>
  <c r="AD210" i="30"/>
  <c r="AC210" i="30"/>
  <c r="AB210" i="30"/>
  <c r="Z210" i="30"/>
  <c r="Y210" i="30"/>
  <c r="X210" i="30"/>
  <c r="W210" i="30"/>
  <c r="V210" i="30"/>
  <c r="AF519" i="30"/>
  <c r="AE519" i="30"/>
  <c r="AD519" i="30"/>
  <c r="AC519" i="30"/>
  <c r="AB519" i="30"/>
  <c r="Z519" i="30"/>
  <c r="Y519" i="30"/>
  <c r="X519" i="30"/>
  <c r="W519" i="30"/>
  <c r="V519" i="30"/>
  <c r="AF1106" i="30"/>
  <c r="AE1106" i="30"/>
  <c r="AD1106" i="30"/>
  <c r="AC1106" i="30"/>
  <c r="AB1106" i="30"/>
  <c r="Z1106" i="30"/>
  <c r="Y1106" i="30"/>
  <c r="X1106" i="30"/>
  <c r="W1106" i="30"/>
  <c r="V1106" i="30"/>
  <c r="AF369" i="30"/>
  <c r="AE369" i="30"/>
  <c r="AD369" i="30"/>
  <c r="AC369" i="30"/>
  <c r="AB369" i="30"/>
  <c r="Z369" i="30"/>
  <c r="Y369" i="30"/>
  <c r="X369" i="30"/>
  <c r="W369" i="30"/>
  <c r="V369" i="30"/>
  <c r="AF266" i="30"/>
  <c r="AE266" i="30"/>
  <c r="AD266" i="30"/>
  <c r="AC266" i="30"/>
  <c r="AB266" i="30"/>
  <c r="Z266" i="30"/>
  <c r="Y266" i="30"/>
  <c r="X266" i="30"/>
  <c r="W266" i="30"/>
  <c r="V266" i="30"/>
  <c r="AF396" i="30"/>
  <c r="AE396" i="30"/>
  <c r="AD396" i="30"/>
  <c r="AC396" i="30"/>
  <c r="AB396" i="30"/>
  <c r="Z396" i="30"/>
  <c r="Y396" i="30"/>
  <c r="X396" i="30"/>
  <c r="W396" i="30"/>
  <c r="V396" i="30"/>
  <c r="AF371" i="30"/>
  <c r="AE371" i="30"/>
  <c r="AD371" i="30"/>
  <c r="AC371" i="30"/>
  <c r="AB371" i="30"/>
  <c r="Z371" i="30"/>
  <c r="Y371" i="30"/>
  <c r="X371" i="30"/>
  <c r="W371" i="30"/>
  <c r="V371" i="30"/>
  <c r="AF765" i="30"/>
  <c r="AE765" i="30"/>
  <c r="AD765" i="30"/>
  <c r="AC765" i="30"/>
  <c r="AB765" i="30"/>
  <c r="Z765" i="30"/>
  <c r="Y765" i="30"/>
  <c r="X765" i="30"/>
  <c r="W765" i="30"/>
  <c r="V765" i="30"/>
  <c r="AF809" i="30"/>
  <c r="AE809" i="30"/>
  <c r="AD809" i="30"/>
  <c r="AC809" i="30"/>
  <c r="AB809" i="30"/>
  <c r="Z809" i="30"/>
  <c r="Y809" i="30"/>
  <c r="X809" i="30"/>
  <c r="W809" i="30"/>
  <c r="V809" i="30"/>
  <c r="AF904" i="30"/>
  <c r="AE904" i="30"/>
  <c r="AD904" i="30"/>
  <c r="AC904" i="30"/>
  <c r="AB904" i="30"/>
  <c r="Z904" i="30"/>
  <c r="Y904" i="30"/>
  <c r="X904" i="30"/>
  <c r="W904" i="30"/>
  <c r="V904" i="30"/>
  <c r="AF721" i="30"/>
  <c r="AE721" i="30"/>
  <c r="AD721" i="30"/>
  <c r="AC721" i="30"/>
  <c r="AB721" i="30"/>
  <c r="Z721" i="30"/>
  <c r="Y721" i="30"/>
  <c r="X721" i="30"/>
  <c r="W721" i="30"/>
  <c r="V721" i="30"/>
  <c r="AF811" i="30"/>
  <c r="AE811" i="30"/>
  <c r="AD811" i="30"/>
  <c r="AC811" i="30"/>
  <c r="AB811" i="30"/>
  <c r="Z811" i="30"/>
  <c r="Y811" i="30"/>
  <c r="X811" i="30"/>
  <c r="W811" i="30"/>
  <c r="V811" i="30"/>
  <c r="AF1073" i="30"/>
  <c r="AE1073" i="30"/>
  <c r="AD1073" i="30"/>
  <c r="AC1073" i="30"/>
  <c r="AB1073" i="30"/>
  <c r="Z1073" i="30"/>
  <c r="Y1073" i="30"/>
  <c r="X1073" i="30"/>
  <c r="W1073" i="30"/>
  <c r="V1073" i="30"/>
  <c r="AF205" i="30"/>
  <c r="AE205" i="30"/>
  <c r="AD205" i="30"/>
  <c r="AC205" i="30"/>
  <c r="AB205" i="30"/>
  <c r="Z205" i="30"/>
  <c r="Y205" i="30"/>
  <c r="X205" i="30"/>
  <c r="W205" i="30"/>
  <c r="V205" i="30"/>
  <c r="AF520" i="30"/>
  <c r="AE520" i="30"/>
  <c r="AD520" i="30"/>
  <c r="AC520" i="30"/>
  <c r="AB520" i="30"/>
  <c r="Z520" i="30"/>
  <c r="Y520" i="30"/>
  <c r="X520" i="30"/>
  <c r="W520" i="30"/>
  <c r="V520" i="30"/>
  <c r="AF532" i="30"/>
  <c r="AE532" i="30"/>
  <c r="AD532" i="30"/>
  <c r="AC532" i="30"/>
  <c r="AB532" i="30"/>
  <c r="Z532" i="30"/>
  <c r="Y532" i="30"/>
  <c r="X532" i="30"/>
  <c r="W532" i="30"/>
  <c r="V532" i="30"/>
  <c r="AF55" i="30"/>
  <c r="AE55" i="30"/>
  <c r="AD55" i="30"/>
  <c r="AC55" i="30"/>
  <c r="AB55" i="30"/>
  <c r="Z55" i="30"/>
  <c r="Y55" i="30"/>
  <c r="X55" i="30"/>
  <c r="W55" i="30"/>
  <c r="V55" i="30"/>
  <c r="AF104" i="30"/>
  <c r="AE104" i="30"/>
  <c r="AD104" i="30"/>
  <c r="AC104" i="30"/>
  <c r="AB104" i="30"/>
  <c r="Z104" i="30"/>
  <c r="Y104" i="30"/>
  <c r="X104" i="30"/>
  <c r="W104" i="30"/>
  <c r="V104" i="30"/>
  <c r="AF955" i="30"/>
  <c r="AE955" i="30"/>
  <c r="AD955" i="30"/>
  <c r="AC955" i="30"/>
  <c r="AB955" i="30"/>
  <c r="Z955" i="30"/>
  <c r="Y955" i="30"/>
  <c r="X955" i="30"/>
  <c r="W955" i="30"/>
  <c r="V955" i="30"/>
  <c r="AF909" i="30"/>
  <c r="AE909" i="30"/>
  <c r="AD909" i="30"/>
  <c r="AC909" i="30"/>
  <c r="AB909" i="30"/>
  <c r="Z909" i="30"/>
  <c r="Y909" i="30"/>
  <c r="X909" i="30"/>
  <c r="W909" i="30"/>
  <c r="V909" i="30"/>
  <c r="AF1010" i="30"/>
  <c r="AE1010" i="30"/>
  <c r="AD1010" i="30"/>
  <c r="AC1010" i="30"/>
  <c r="AB1010" i="30"/>
  <c r="Z1010" i="30"/>
  <c r="Y1010" i="30"/>
  <c r="X1010" i="30"/>
  <c r="W1010" i="30"/>
  <c r="V1010" i="30"/>
  <c r="AF73" i="30"/>
  <c r="AE73" i="30"/>
  <c r="AD73" i="30"/>
  <c r="AC73" i="30"/>
  <c r="AB73" i="30"/>
  <c r="Z73" i="30"/>
  <c r="Y73" i="30"/>
  <c r="X73" i="30"/>
  <c r="W73" i="30"/>
  <c r="V73" i="30"/>
  <c r="AF94" i="30"/>
  <c r="AE94" i="30"/>
  <c r="AD94" i="30"/>
  <c r="AC94" i="30"/>
  <c r="AB94" i="30"/>
  <c r="Z94" i="30"/>
  <c r="Y94" i="30"/>
  <c r="X94" i="30"/>
  <c r="W94" i="30"/>
  <c r="V94" i="30"/>
  <c r="AF792" i="30"/>
  <c r="AE792" i="30"/>
  <c r="AD792" i="30"/>
  <c r="AC792" i="30"/>
  <c r="AB792" i="30"/>
  <c r="Z792" i="30"/>
  <c r="Y792" i="30"/>
  <c r="X792" i="30"/>
  <c r="W792" i="30"/>
  <c r="V792" i="30"/>
  <c r="AF223" i="30"/>
  <c r="AE223" i="30"/>
  <c r="AD223" i="30"/>
  <c r="AC223" i="30"/>
  <c r="AB223" i="30"/>
  <c r="Z223" i="30"/>
  <c r="Y223" i="30"/>
  <c r="X223" i="30"/>
  <c r="W223" i="30"/>
  <c r="V223" i="30"/>
  <c r="AF308" i="30"/>
  <c r="AE308" i="30"/>
  <c r="AD308" i="30"/>
  <c r="AC308" i="30"/>
  <c r="AB308" i="30"/>
  <c r="Z308" i="30"/>
  <c r="Y308" i="30"/>
  <c r="X308" i="30"/>
  <c r="W308" i="30"/>
  <c r="V308" i="30"/>
  <c r="AF988" i="30"/>
  <c r="AE988" i="30"/>
  <c r="AD988" i="30"/>
  <c r="AC988" i="30"/>
  <c r="AB988" i="30"/>
  <c r="Z988" i="30"/>
  <c r="Y988" i="30"/>
  <c r="X988" i="30"/>
  <c r="W988" i="30"/>
  <c r="V988" i="30"/>
  <c r="AF78" i="30"/>
  <c r="AE78" i="30"/>
  <c r="AD78" i="30"/>
  <c r="AC78" i="30"/>
  <c r="AB78" i="30"/>
  <c r="Z78" i="30"/>
  <c r="Y78" i="30"/>
  <c r="X78" i="30"/>
  <c r="W78" i="30"/>
  <c r="V78" i="30"/>
  <c r="AF385" i="30"/>
  <c r="AE385" i="30"/>
  <c r="AD385" i="30"/>
  <c r="AC385" i="30"/>
  <c r="AB385" i="30"/>
  <c r="Z385" i="30"/>
  <c r="Y385" i="30"/>
  <c r="X385" i="30"/>
  <c r="W385" i="30"/>
  <c r="V385" i="30"/>
  <c r="AF753" i="30"/>
  <c r="AE753" i="30"/>
  <c r="AD753" i="30"/>
  <c r="AC753" i="30"/>
  <c r="AB753" i="30"/>
  <c r="Z753" i="30"/>
  <c r="Y753" i="30"/>
  <c r="X753" i="30"/>
  <c r="W753" i="30"/>
  <c r="V753" i="30"/>
  <c r="AF214" i="30"/>
  <c r="AE214" i="30"/>
  <c r="AD214" i="30"/>
  <c r="AC214" i="30"/>
  <c r="AB214" i="30"/>
  <c r="Z214" i="30"/>
  <c r="Y214" i="30"/>
  <c r="X214" i="30"/>
  <c r="W214" i="30"/>
  <c r="V214" i="30"/>
  <c r="AF1083" i="30"/>
  <c r="AE1083" i="30"/>
  <c r="AD1083" i="30"/>
  <c r="AC1083" i="30"/>
  <c r="AB1083" i="30"/>
  <c r="Z1083" i="30"/>
  <c r="Y1083" i="30"/>
  <c r="X1083" i="30"/>
  <c r="W1083" i="30"/>
  <c r="V1083" i="30"/>
  <c r="AF619" i="30"/>
  <c r="AE619" i="30"/>
  <c r="AD619" i="30"/>
  <c r="AC619" i="30"/>
  <c r="AB619" i="30"/>
  <c r="Z619" i="30"/>
  <c r="Y619" i="30"/>
  <c r="X619" i="30"/>
  <c r="W619" i="30"/>
  <c r="V619" i="30"/>
  <c r="AF72" i="30"/>
  <c r="AE72" i="30"/>
  <c r="AD72" i="30"/>
  <c r="AC72" i="30"/>
  <c r="AB72" i="30"/>
  <c r="Z72" i="30"/>
  <c r="Y72" i="30"/>
  <c r="X72" i="30"/>
  <c r="W72" i="30"/>
  <c r="V72" i="30"/>
  <c r="AF1052" i="30"/>
  <c r="AE1052" i="30"/>
  <c r="AD1052" i="30"/>
  <c r="AC1052" i="30"/>
  <c r="AB1052" i="30"/>
  <c r="Z1052" i="30"/>
  <c r="Y1052" i="30"/>
  <c r="X1052" i="30"/>
  <c r="W1052" i="30"/>
  <c r="V1052" i="30"/>
  <c r="AF922" i="30"/>
  <c r="AE922" i="30"/>
  <c r="AD922" i="30"/>
  <c r="AC922" i="30"/>
  <c r="AB922" i="30"/>
  <c r="Z922" i="30"/>
  <c r="Y922" i="30"/>
  <c r="X922" i="30"/>
  <c r="W922" i="30"/>
  <c r="V922" i="30"/>
  <c r="AF495" i="30"/>
  <c r="AE495" i="30"/>
  <c r="AD495" i="30"/>
  <c r="AC495" i="30"/>
  <c r="AB495" i="30"/>
  <c r="Z495" i="30"/>
  <c r="Y495" i="30"/>
  <c r="X495" i="30"/>
  <c r="W495" i="30"/>
  <c r="V495" i="30"/>
  <c r="AF154" i="30"/>
  <c r="AE154" i="30"/>
  <c r="AD154" i="30"/>
  <c r="AC154" i="30"/>
  <c r="AB154" i="30"/>
  <c r="Z154" i="30"/>
  <c r="Y154" i="30"/>
  <c r="X154" i="30"/>
  <c r="W154" i="30"/>
  <c r="V154" i="30"/>
  <c r="AF723" i="30"/>
  <c r="AE723" i="30"/>
  <c r="AD723" i="30"/>
  <c r="AC723" i="30"/>
  <c r="AB723" i="30"/>
  <c r="Z723" i="30"/>
  <c r="Y723" i="30"/>
  <c r="X723" i="30"/>
  <c r="W723" i="30"/>
  <c r="V723" i="30"/>
  <c r="AF597" i="30"/>
  <c r="AE597" i="30"/>
  <c r="AD597" i="30"/>
  <c r="AC597" i="30"/>
  <c r="AB597" i="30"/>
  <c r="Z597" i="30"/>
  <c r="Y597" i="30"/>
  <c r="X597" i="30"/>
  <c r="W597" i="30"/>
  <c r="V597" i="30"/>
  <c r="AF76" i="30"/>
  <c r="AE76" i="30"/>
  <c r="AD76" i="30"/>
  <c r="AC76" i="30"/>
  <c r="AB76" i="30"/>
  <c r="Z76" i="30"/>
  <c r="Y76" i="30"/>
  <c r="X76" i="30"/>
  <c r="W76" i="30"/>
  <c r="V76" i="30"/>
  <c r="AF359" i="30"/>
  <c r="AE359" i="30"/>
  <c r="AD359" i="30"/>
  <c r="AC359" i="30"/>
  <c r="AB359" i="30"/>
  <c r="Z359" i="30"/>
  <c r="Y359" i="30"/>
  <c r="X359" i="30"/>
  <c r="W359" i="30"/>
  <c r="V359" i="30"/>
  <c r="AF730" i="30"/>
  <c r="AE730" i="30"/>
  <c r="AD730" i="30"/>
  <c r="AC730" i="30"/>
  <c r="AB730" i="30"/>
  <c r="Z730" i="30"/>
  <c r="Y730" i="30"/>
  <c r="X730" i="30"/>
  <c r="W730" i="30"/>
  <c r="V730" i="30"/>
  <c r="AF43" i="30"/>
  <c r="AE43" i="30"/>
  <c r="AD43" i="30"/>
  <c r="AC43" i="30"/>
  <c r="AB43" i="30"/>
  <c r="Z43" i="30"/>
  <c r="Y43" i="30"/>
  <c r="X43" i="30"/>
  <c r="W43" i="30"/>
  <c r="V43" i="30"/>
  <c r="AF963" i="30"/>
  <c r="AE963" i="30"/>
  <c r="AD963" i="30"/>
  <c r="AC963" i="30"/>
  <c r="AB963" i="30"/>
  <c r="Z963" i="30"/>
  <c r="Y963" i="30"/>
  <c r="X963" i="30"/>
  <c r="W963" i="30"/>
  <c r="V963" i="30"/>
  <c r="AF462" i="30"/>
  <c r="AE462" i="30"/>
  <c r="AD462" i="30"/>
  <c r="AC462" i="30"/>
  <c r="AB462" i="30"/>
  <c r="Z462" i="30"/>
  <c r="Y462" i="30"/>
  <c r="X462" i="30"/>
  <c r="W462" i="30"/>
  <c r="V462" i="30"/>
  <c r="AF1090" i="30"/>
  <c r="AE1090" i="30"/>
  <c r="AD1090" i="30"/>
  <c r="AC1090" i="30"/>
  <c r="AB1090" i="30"/>
  <c r="Z1090" i="30"/>
  <c r="Y1090" i="30"/>
  <c r="X1090" i="30"/>
  <c r="W1090" i="30"/>
  <c r="V1090" i="30"/>
  <c r="AF632" i="30"/>
  <c r="AE632" i="30"/>
  <c r="AD632" i="30"/>
  <c r="AC632" i="30"/>
  <c r="AB632" i="30"/>
  <c r="Z632" i="30"/>
  <c r="Y632" i="30"/>
  <c r="X632" i="30"/>
  <c r="W632" i="30"/>
  <c r="V632" i="30"/>
  <c r="AF166" i="30"/>
  <c r="AE166" i="30"/>
  <c r="AD166" i="30"/>
  <c r="AC166" i="30"/>
  <c r="AB166" i="30"/>
  <c r="Z166" i="30"/>
  <c r="Y166" i="30"/>
  <c r="X166" i="30"/>
  <c r="W166" i="30"/>
  <c r="V166" i="30"/>
  <c r="AF797" i="30"/>
  <c r="AE797" i="30"/>
  <c r="AD797" i="30"/>
  <c r="AC797" i="30"/>
  <c r="AB797" i="30"/>
  <c r="Z797" i="30"/>
  <c r="Y797" i="30"/>
  <c r="X797" i="30"/>
  <c r="W797" i="30"/>
  <c r="V797" i="30"/>
  <c r="AF341" i="30"/>
  <c r="AE341" i="30"/>
  <c r="AD341" i="30"/>
  <c r="AC341" i="30"/>
  <c r="AB341" i="30"/>
  <c r="Z341" i="30"/>
  <c r="Y341" i="30"/>
  <c r="X341" i="30"/>
  <c r="W341" i="30"/>
  <c r="V341" i="30"/>
  <c r="AF851" i="30"/>
  <c r="AE851" i="30"/>
  <c r="AD851" i="30"/>
  <c r="AC851" i="30"/>
  <c r="AB851" i="30"/>
  <c r="Z851" i="30"/>
  <c r="Y851" i="30"/>
  <c r="X851" i="30"/>
  <c r="W851" i="30"/>
  <c r="V851" i="30"/>
  <c r="AF100" i="30"/>
  <c r="AE100" i="30"/>
  <c r="AD100" i="30"/>
  <c r="AC100" i="30"/>
  <c r="AB100" i="30"/>
  <c r="Z100" i="30"/>
  <c r="Y100" i="30"/>
  <c r="X100" i="30"/>
  <c r="W100" i="30"/>
  <c r="V100" i="30"/>
  <c r="AF782" i="30"/>
  <c r="AE782" i="30"/>
  <c r="AD782" i="30"/>
  <c r="AC782" i="30"/>
  <c r="AB782" i="30"/>
  <c r="Z782" i="30"/>
  <c r="Y782" i="30"/>
  <c r="X782" i="30"/>
  <c r="W782" i="30"/>
  <c r="V782" i="30"/>
  <c r="AF292" i="30"/>
  <c r="AE292" i="30"/>
  <c r="AD292" i="30"/>
  <c r="AC292" i="30"/>
  <c r="AB292" i="30"/>
  <c r="Z292" i="30"/>
  <c r="Y292" i="30"/>
  <c r="X292" i="30"/>
  <c r="W292" i="30"/>
  <c r="V292" i="30"/>
  <c r="AF774" i="30"/>
  <c r="AE774" i="30"/>
  <c r="AD774" i="30"/>
  <c r="AC774" i="30"/>
  <c r="AB774" i="30"/>
  <c r="Z774" i="30"/>
  <c r="Y774" i="30"/>
  <c r="X774" i="30"/>
  <c r="W774" i="30"/>
  <c r="V774" i="30"/>
  <c r="AF338" i="30"/>
  <c r="AE338" i="30"/>
  <c r="AD338" i="30"/>
  <c r="AC338" i="30"/>
  <c r="AB338" i="30"/>
  <c r="Z338" i="30"/>
  <c r="Y338" i="30"/>
  <c r="X338" i="30"/>
  <c r="W338" i="30"/>
  <c r="V338" i="30"/>
  <c r="AF215" i="30"/>
  <c r="AE215" i="30"/>
  <c r="AD215" i="30"/>
  <c r="AC215" i="30"/>
  <c r="AB215" i="30"/>
  <c r="Z215" i="30"/>
  <c r="Y215" i="30"/>
  <c r="X215" i="30"/>
  <c r="W215" i="30"/>
  <c r="V215" i="30"/>
  <c r="AF86" i="30"/>
  <c r="AE86" i="30"/>
  <c r="AD86" i="30"/>
  <c r="AC86" i="30"/>
  <c r="AB86" i="30"/>
  <c r="Z86" i="30"/>
  <c r="Y86" i="30"/>
  <c r="X86" i="30"/>
  <c r="W86" i="30"/>
  <c r="V86" i="30"/>
  <c r="AF361" i="30"/>
  <c r="AE361" i="30"/>
  <c r="AD361" i="30"/>
  <c r="AC361" i="30"/>
  <c r="AB361" i="30"/>
  <c r="Z361" i="30"/>
  <c r="Y361" i="30"/>
  <c r="X361" i="30"/>
  <c r="W361" i="30"/>
  <c r="V361" i="30"/>
  <c r="AF387" i="30"/>
  <c r="AE387" i="30"/>
  <c r="AD387" i="30"/>
  <c r="AC387" i="30"/>
  <c r="AB387" i="30"/>
  <c r="Z387" i="30"/>
  <c r="Y387" i="30"/>
  <c r="X387" i="30"/>
  <c r="W387" i="30"/>
  <c r="V387" i="30"/>
  <c r="AF128" i="30"/>
  <c r="AE128" i="30"/>
  <c r="AD128" i="30"/>
  <c r="AC128" i="30"/>
  <c r="AB128" i="30"/>
  <c r="Z128" i="30"/>
  <c r="Y128" i="30"/>
  <c r="X128" i="30"/>
  <c r="W128" i="30"/>
  <c r="V128" i="30"/>
  <c r="AF603" i="30"/>
  <c r="AE603" i="30"/>
  <c r="AD603" i="30"/>
  <c r="AC603" i="30"/>
  <c r="AB603" i="30"/>
  <c r="Z603" i="30"/>
  <c r="Y603" i="30"/>
  <c r="X603" i="30"/>
  <c r="W603" i="30"/>
  <c r="V603" i="30"/>
  <c r="AF472" i="30"/>
  <c r="AE472" i="30"/>
  <c r="AD472" i="30"/>
  <c r="AC472" i="30"/>
  <c r="AB472" i="30"/>
  <c r="Z472" i="30"/>
  <c r="Y472" i="30"/>
  <c r="X472" i="30"/>
  <c r="W472" i="30"/>
  <c r="V472" i="30"/>
  <c r="AF335" i="30"/>
  <c r="AE335" i="30"/>
  <c r="AD335" i="30"/>
  <c r="AC335" i="30"/>
  <c r="AB335" i="30"/>
  <c r="Z335" i="30"/>
  <c r="Y335" i="30"/>
  <c r="X335" i="30"/>
  <c r="W335" i="30"/>
  <c r="V335" i="30"/>
  <c r="AF337" i="30"/>
  <c r="AE337" i="30"/>
  <c r="AD337" i="30"/>
  <c r="AC337" i="30"/>
  <c r="AB337" i="30"/>
  <c r="Z337" i="30"/>
  <c r="Y337" i="30"/>
  <c r="X337" i="30"/>
  <c r="W337" i="30"/>
  <c r="V337" i="30"/>
  <c r="AF850" i="30"/>
  <c r="AE850" i="30"/>
  <c r="AD850" i="30"/>
  <c r="AC850" i="30"/>
  <c r="AB850" i="30"/>
  <c r="Z850" i="30"/>
  <c r="Y850" i="30"/>
  <c r="X850" i="30"/>
  <c r="W850" i="30"/>
  <c r="V850" i="30"/>
  <c r="AF444" i="30"/>
  <c r="AE444" i="30"/>
  <c r="AD444" i="30"/>
  <c r="AC444" i="30"/>
  <c r="AB444" i="30"/>
  <c r="Z444" i="30"/>
  <c r="Y444" i="30"/>
  <c r="X444" i="30"/>
  <c r="W444" i="30"/>
  <c r="V444" i="30"/>
  <c r="AF600" i="30"/>
  <c r="AE600" i="30"/>
  <c r="AD600" i="30"/>
  <c r="AC600" i="30"/>
  <c r="AB600" i="30"/>
  <c r="Z600" i="30"/>
  <c r="Y600" i="30"/>
  <c r="X600" i="30"/>
  <c r="W600" i="30"/>
  <c r="V600" i="30"/>
  <c r="AF113" i="30"/>
  <c r="AE113" i="30"/>
  <c r="AD113" i="30"/>
  <c r="AC113" i="30"/>
  <c r="AB113" i="30"/>
  <c r="Z113" i="30"/>
  <c r="Y113" i="30"/>
  <c r="X113" i="30"/>
  <c r="W113" i="30"/>
  <c r="V113" i="30"/>
  <c r="AF1047" i="30"/>
  <c r="AE1047" i="30"/>
  <c r="AD1047" i="30"/>
  <c r="AC1047" i="30"/>
  <c r="AB1047" i="30"/>
  <c r="Z1047" i="30"/>
  <c r="Y1047" i="30"/>
  <c r="X1047" i="30"/>
  <c r="W1047" i="30"/>
  <c r="V1047" i="30"/>
  <c r="AF23" i="30"/>
  <c r="AE23" i="30"/>
  <c r="AD23" i="30"/>
  <c r="AC23" i="30"/>
  <c r="AB23" i="30"/>
  <c r="Z23" i="30"/>
  <c r="Y23" i="30"/>
  <c r="X23" i="30"/>
  <c r="W23" i="30"/>
  <c r="V23" i="30"/>
  <c r="AF894" i="30"/>
  <c r="AE894" i="30"/>
  <c r="AD894" i="30"/>
  <c r="AC894" i="30"/>
  <c r="AB894" i="30"/>
  <c r="Z894" i="30"/>
  <c r="Y894" i="30"/>
  <c r="X894" i="30"/>
  <c r="W894" i="30"/>
  <c r="V894" i="30"/>
  <c r="AF1081" i="30"/>
  <c r="AE1081" i="30"/>
  <c r="AD1081" i="30"/>
  <c r="AC1081" i="30"/>
  <c r="AB1081" i="30"/>
  <c r="Z1081" i="30"/>
  <c r="Y1081" i="30"/>
  <c r="X1081" i="30"/>
  <c r="W1081" i="30"/>
  <c r="V1081" i="30"/>
  <c r="AF612" i="30"/>
  <c r="AE612" i="30"/>
  <c r="AD612" i="30"/>
  <c r="AC612" i="30"/>
  <c r="AB612" i="30"/>
  <c r="Z612" i="30"/>
  <c r="Y612" i="30"/>
  <c r="X612" i="30"/>
  <c r="W612" i="30"/>
  <c r="V612" i="30"/>
  <c r="AF848" i="30"/>
  <c r="AE848" i="30"/>
  <c r="AD848" i="30"/>
  <c r="AC848" i="30"/>
  <c r="AB848" i="30"/>
  <c r="Z848" i="30"/>
  <c r="Y848" i="30"/>
  <c r="X848" i="30"/>
  <c r="W848" i="30"/>
  <c r="V848" i="30"/>
  <c r="AF759" i="30"/>
  <c r="AE759" i="30"/>
  <c r="AD759" i="30"/>
  <c r="AC759" i="30"/>
  <c r="AB759" i="30"/>
  <c r="Z759" i="30"/>
  <c r="Y759" i="30"/>
  <c r="X759" i="30"/>
  <c r="W759" i="30"/>
  <c r="V759" i="30"/>
  <c r="AF434" i="30"/>
  <c r="AE434" i="30"/>
  <c r="AD434" i="30"/>
  <c r="AC434" i="30"/>
  <c r="AB434" i="30"/>
  <c r="Z434" i="30"/>
  <c r="Y434" i="30"/>
  <c r="X434" i="30"/>
  <c r="W434" i="30"/>
  <c r="V434" i="30"/>
  <c r="AF1093" i="30"/>
  <c r="AE1093" i="30"/>
  <c r="AD1093" i="30"/>
  <c r="AC1093" i="30"/>
  <c r="AB1093" i="30"/>
  <c r="Z1093" i="30"/>
  <c r="Y1093" i="30"/>
  <c r="X1093" i="30"/>
  <c r="W1093" i="30"/>
  <c r="V1093" i="30"/>
  <c r="AF83" i="30"/>
  <c r="AE83" i="30"/>
  <c r="AD83" i="30"/>
  <c r="AC83" i="30"/>
  <c r="AB83" i="30"/>
  <c r="Z83" i="30"/>
  <c r="Y83" i="30"/>
  <c r="X83" i="30"/>
  <c r="W83" i="30"/>
  <c r="V83" i="30"/>
  <c r="AF448" i="30"/>
  <c r="AE448" i="30"/>
  <c r="AD448" i="30"/>
  <c r="AC448" i="30"/>
  <c r="AB448" i="30"/>
  <c r="Z448" i="30"/>
  <c r="Y448" i="30"/>
  <c r="X448" i="30"/>
  <c r="W448" i="30"/>
  <c r="V448" i="30"/>
  <c r="AF1063" i="30"/>
  <c r="AE1063" i="30"/>
  <c r="AD1063" i="30"/>
  <c r="AC1063" i="30"/>
  <c r="AB1063" i="30"/>
  <c r="Z1063" i="30"/>
  <c r="Y1063" i="30"/>
  <c r="X1063" i="30"/>
  <c r="W1063" i="30"/>
  <c r="V1063" i="30"/>
  <c r="AF672" i="30"/>
  <c r="AE672" i="30"/>
  <c r="AD672" i="30"/>
  <c r="AC672" i="30"/>
  <c r="AB672" i="30"/>
  <c r="Z672" i="30"/>
  <c r="Y672" i="30"/>
  <c r="X672" i="30"/>
  <c r="W672" i="30"/>
  <c r="V672" i="30"/>
  <c r="AF114" i="30"/>
  <c r="AE114" i="30"/>
  <c r="AD114" i="30"/>
  <c r="AC114" i="30"/>
  <c r="AB114" i="30"/>
  <c r="Z114" i="30"/>
  <c r="Y114" i="30"/>
  <c r="X114" i="30"/>
  <c r="W114" i="30"/>
  <c r="V114" i="30"/>
  <c r="AF800" i="30"/>
  <c r="AE800" i="30"/>
  <c r="AD800" i="30"/>
  <c r="AC800" i="30"/>
  <c r="AB800" i="30"/>
  <c r="Z800" i="30"/>
  <c r="Y800" i="30"/>
  <c r="X800" i="30"/>
  <c r="W800" i="30"/>
  <c r="V800" i="30"/>
  <c r="AF997" i="30"/>
  <c r="AE997" i="30"/>
  <c r="AD997" i="30"/>
  <c r="AC997" i="30"/>
  <c r="AB997" i="30"/>
  <c r="Z997" i="30"/>
  <c r="Y997" i="30"/>
  <c r="X997" i="30"/>
  <c r="W997" i="30"/>
  <c r="V997" i="30"/>
  <c r="AF125" i="30"/>
  <c r="AE125" i="30"/>
  <c r="AD125" i="30"/>
  <c r="AC125" i="30"/>
  <c r="AB125" i="30"/>
  <c r="Z125" i="30"/>
  <c r="Y125" i="30"/>
  <c r="X125" i="30"/>
  <c r="W125" i="30"/>
  <c r="V125" i="30"/>
  <c r="AF771" i="30"/>
  <c r="AE771" i="30"/>
  <c r="AD771" i="30"/>
  <c r="AC771" i="30"/>
  <c r="AB771" i="30"/>
  <c r="Z771" i="30"/>
  <c r="Y771" i="30"/>
  <c r="X771" i="30"/>
  <c r="W771" i="30"/>
  <c r="V771" i="30"/>
  <c r="AF637" i="30"/>
  <c r="AE637" i="30"/>
  <c r="AD637" i="30"/>
  <c r="AC637" i="30"/>
  <c r="AB637" i="30"/>
  <c r="Z637" i="30"/>
  <c r="Y637" i="30"/>
  <c r="X637" i="30"/>
  <c r="W637" i="30"/>
  <c r="V637" i="30"/>
  <c r="AF571" i="30"/>
  <c r="AE571" i="30"/>
  <c r="AD571" i="30"/>
  <c r="AC571" i="30"/>
  <c r="AB571" i="30"/>
  <c r="Z571" i="30"/>
  <c r="Y571" i="30"/>
  <c r="X571" i="30"/>
  <c r="W571" i="30"/>
  <c r="V571" i="30"/>
  <c r="AF162" i="30"/>
  <c r="AE162" i="30"/>
  <c r="AD162" i="30"/>
  <c r="AC162" i="30"/>
  <c r="AB162" i="30"/>
  <c r="Z162" i="30"/>
  <c r="Y162" i="30"/>
  <c r="X162" i="30"/>
  <c r="W162" i="30"/>
  <c r="V162" i="30"/>
  <c r="AF926" i="30"/>
  <c r="AE926" i="30"/>
  <c r="AD926" i="30"/>
  <c r="AC926" i="30"/>
  <c r="AB926" i="30"/>
  <c r="Z926" i="30"/>
  <c r="Y926" i="30"/>
  <c r="X926" i="30"/>
  <c r="W926" i="30"/>
  <c r="V926" i="30"/>
  <c r="AF646" i="30"/>
  <c r="AE646" i="30"/>
  <c r="AD646" i="30"/>
  <c r="AC646" i="30"/>
  <c r="AB646" i="30"/>
  <c r="Z646" i="30"/>
  <c r="Y646" i="30"/>
  <c r="X646" i="30"/>
  <c r="W646" i="30"/>
  <c r="V646" i="30"/>
  <c r="AF190" i="30"/>
  <c r="AE190" i="30"/>
  <c r="AD190" i="30"/>
  <c r="AC190" i="30"/>
  <c r="AB190" i="30"/>
  <c r="Z190" i="30"/>
  <c r="Y190" i="30"/>
  <c r="X190" i="30"/>
  <c r="W190" i="30"/>
  <c r="V190" i="30"/>
  <c r="AF311" i="30"/>
  <c r="AE311" i="30"/>
  <c r="AD311" i="30"/>
  <c r="AC311" i="30"/>
  <c r="AB311" i="30"/>
  <c r="Z311" i="30"/>
  <c r="Y311" i="30"/>
  <c r="X311" i="30"/>
  <c r="W311" i="30"/>
  <c r="V311" i="30"/>
  <c r="AF986" i="30"/>
  <c r="AE986" i="30"/>
  <c r="AD986" i="30"/>
  <c r="AC986" i="30"/>
  <c r="AB986" i="30"/>
  <c r="Z986" i="30"/>
  <c r="Y986" i="30"/>
  <c r="X986" i="30"/>
  <c r="W986" i="30"/>
  <c r="V986" i="30"/>
  <c r="AF422" i="30"/>
  <c r="AE422" i="30"/>
  <c r="AD422" i="30"/>
  <c r="AC422" i="30"/>
  <c r="AB422" i="30"/>
  <c r="Z422" i="30"/>
  <c r="Y422" i="30"/>
  <c r="X422" i="30"/>
  <c r="W422" i="30"/>
  <c r="V422" i="30"/>
  <c r="AF489" i="30"/>
  <c r="AE489" i="30"/>
  <c r="AD489" i="30"/>
  <c r="AC489" i="30"/>
  <c r="AB489" i="30"/>
  <c r="Z489" i="30"/>
  <c r="Y489" i="30"/>
  <c r="X489" i="30"/>
  <c r="W489" i="30"/>
  <c r="V489" i="30"/>
  <c r="AF356" i="30"/>
  <c r="AE356" i="30"/>
  <c r="AD356" i="30"/>
  <c r="AC356" i="30"/>
  <c r="AB356" i="30"/>
  <c r="Z356" i="30"/>
  <c r="Y356" i="30"/>
  <c r="X356" i="30"/>
  <c r="W356" i="30"/>
  <c r="V356" i="30"/>
  <c r="AF421" i="30"/>
  <c r="AE421" i="30"/>
  <c r="AD421" i="30"/>
  <c r="AC421" i="30"/>
  <c r="AB421" i="30"/>
  <c r="Z421" i="30"/>
  <c r="Y421" i="30"/>
  <c r="X421" i="30"/>
  <c r="W421" i="30"/>
  <c r="V421" i="30"/>
  <c r="AF493" i="30"/>
  <c r="AE493" i="30"/>
  <c r="AD493" i="30"/>
  <c r="AC493" i="30"/>
  <c r="AB493" i="30"/>
  <c r="Z493" i="30"/>
  <c r="Y493" i="30"/>
  <c r="X493" i="30"/>
  <c r="W493" i="30"/>
  <c r="V493" i="30"/>
  <c r="AF375" i="30"/>
  <c r="AE375" i="30"/>
  <c r="AD375" i="30"/>
  <c r="AC375" i="30"/>
  <c r="AB375" i="30"/>
  <c r="Z375" i="30"/>
  <c r="Y375" i="30"/>
  <c r="X375" i="30"/>
  <c r="W375" i="30"/>
  <c r="V375" i="30"/>
  <c r="AF398" i="30"/>
  <c r="AE398" i="30"/>
  <c r="AD398" i="30"/>
  <c r="AC398" i="30"/>
  <c r="AB398" i="30"/>
  <c r="Z398" i="30"/>
  <c r="Y398" i="30"/>
  <c r="X398" i="30"/>
  <c r="W398" i="30"/>
  <c r="V398" i="30"/>
  <c r="AF827" i="30"/>
  <c r="AE827" i="30"/>
  <c r="AD827" i="30"/>
  <c r="AC827" i="30"/>
  <c r="AB827" i="30"/>
  <c r="Z827" i="30"/>
  <c r="Y827" i="30"/>
  <c r="X827" i="30"/>
  <c r="W827" i="30"/>
  <c r="V827" i="30"/>
  <c r="AF134" i="30"/>
  <c r="AE134" i="30"/>
  <c r="AD134" i="30"/>
  <c r="AC134" i="30"/>
  <c r="AB134" i="30"/>
  <c r="Z134" i="30"/>
  <c r="Y134" i="30"/>
  <c r="X134" i="30"/>
  <c r="W134" i="30"/>
  <c r="V134" i="30"/>
  <c r="AF106" i="30"/>
  <c r="AE106" i="30"/>
  <c r="AD106" i="30"/>
  <c r="AC106" i="30"/>
  <c r="AB106" i="30"/>
  <c r="Z106" i="30"/>
  <c r="Y106" i="30"/>
  <c r="X106" i="30"/>
  <c r="W106" i="30"/>
  <c r="V106" i="30"/>
  <c r="AF552" i="30"/>
  <c r="AE552" i="30"/>
  <c r="AD552" i="30"/>
  <c r="AC552" i="30"/>
  <c r="AB552" i="30"/>
  <c r="Z552" i="30"/>
  <c r="Y552" i="30"/>
  <c r="X552" i="30"/>
  <c r="W552" i="30"/>
  <c r="V552" i="30"/>
  <c r="AF902" i="30"/>
  <c r="AE902" i="30"/>
  <c r="AD902" i="30"/>
  <c r="AC902" i="30"/>
  <c r="AB902" i="30"/>
  <c r="Z902" i="30"/>
  <c r="Y902" i="30"/>
  <c r="X902" i="30"/>
  <c r="W902" i="30"/>
  <c r="V902" i="30"/>
  <c r="AF849" i="30"/>
  <c r="AE849" i="30"/>
  <c r="AD849" i="30"/>
  <c r="AC849" i="30"/>
  <c r="AB849" i="30"/>
  <c r="Z849" i="30"/>
  <c r="Y849" i="30"/>
  <c r="X849" i="30"/>
  <c r="W849" i="30"/>
  <c r="V849" i="30"/>
  <c r="AF360" i="30"/>
  <c r="AE360" i="30"/>
  <c r="AD360" i="30"/>
  <c r="AC360" i="30"/>
  <c r="AB360" i="30"/>
  <c r="Z360" i="30"/>
  <c r="Y360" i="30"/>
  <c r="X360" i="30"/>
  <c r="W360" i="30"/>
  <c r="V360" i="30"/>
  <c r="AF1042" i="30"/>
  <c r="AE1042" i="30"/>
  <c r="AD1042" i="30"/>
  <c r="AC1042" i="30"/>
  <c r="AB1042" i="30"/>
  <c r="Z1042" i="30"/>
  <c r="Y1042" i="30"/>
  <c r="X1042" i="30"/>
  <c r="W1042" i="30"/>
  <c r="V1042" i="30"/>
  <c r="AF309" i="30"/>
  <c r="AE309" i="30"/>
  <c r="AD309" i="30"/>
  <c r="AC309" i="30"/>
  <c r="AB309" i="30"/>
  <c r="Z309" i="30"/>
  <c r="Y309" i="30"/>
  <c r="X309" i="30"/>
  <c r="W309" i="30"/>
  <c r="V309" i="30"/>
  <c r="AF664" i="30"/>
  <c r="AE664" i="30"/>
  <c r="AD664" i="30"/>
  <c r="AC664" i="30"/>
  <c r="AB664" i="30"/>
  <c r="Z664" i="30"/>
  <c r="Y664" i="30"/>
  <c r="X664" i="30"/>
  <c r="W664" i="30"/>
  <c r="V664" i="30"/>
  <c r="AF80" i="30"/>
  <c r="AE80" i="30"/>
  <c r="AD80" i="30"/>
  <c r="AC80" i="30"/>
  <c r="AB80" i="30"/>
  <c r="Z80" i="30"/>
  <c r="Y80" i="30"/>
  <c r="X80" i="30"/>
  <c r="W80" i="30"/>
  <c r="V80" i="30"/>
  <c r="AF704" i="30"/>
  <c r="AE704" i="30"/>
  <c r="AD704" i="30"/>
  <c r="AC704" i="30"/>
  <c r="AB704" i="30"/>
  <c r="Z704" i="30"/>
  <c r="Y704" i="30"/>
  <c r="X704" i="30"/>
  <c r="W704" i="30"/>
  <c r="V704" i="30"/>
  <c r="AF171" i="30"/>
  <c r="AE171" i="30"/>
  <c r="AD171" i="30"/>
  <c r="AC171" i="30"/>
  <c r="AB171" i="30"/>
  <c r="Z171" i="30"/>
  <c r="Y171" i="30"/>
  <c r="X171" i="30"/>
  <c r="W171" i="30"/>
  <c r="V171" i="30"/>
  <c r="AF352" i="30"/>
  <c r="AE352" i="30"/>
  <c r="AD352" i="30"/>
  <c r="AC352" i="30"/>
  <c r="AB352" i="30"/>
  <c r="Z352" i="30"/>
  <c r="Y352" i="30"/>
  <c r="X352" i="30"/>
  <c r="W352" i="30"/>
  <c r="V352" i="30"/>
  <c r="AF199" i="30"/>
  <c r="AE199" i="30"/>
  <c r="AD199" i="30"/>
  <c r="AC199" i="30"/>
  <c r="AB199" i="30"/>
  <c r="Z199" i="30"/>
  <c r="Y199" i="30"/>
  <c r="X199" i="30"/>
  <c r="W199" i="30"/>
  <c r="V199" i="30"/>
  <c r="AF912" i="30"/>
  <c r="AE912" i="30"/>
  <c r="AD912" i="30"/>
  <c r="AC912" i="30"/>
  <c r="AB912" i="30"/>
  <c r="Z912" i="30"/>
  <c r="Y912" i="30"/>
  <c r="X912" i="30"/>
  <c r="W912" i="30"/>
  <c r="V912" i="30"/>
  <c r="AF629" i="30"/>
  <c r="AE629" i="30"/>
  <c r="AD629" i="30"/>
  <c r="AC629" i="30"/>
  <c r="AB629" i="30"/>
  <c r="Z629" i="30"/>
  <c r="Y629" i="30"/>
  <c r="X629" i="30"/>
  <c r="W629" i="30"/>
  <c r="V629" i="30"/>
  <c r="AF456" i="30"/>
  <c r="AE456" i="30"/>
  <c r="AD456" i="30"/>
  <c r="AC456" i="30"/>
  <c r="AB456" i="30"/>
  <c r="Z456" i="30"/>
  <c r="Y456" i="30"/>
  <c r="X456" i="30"/>
  <c r="W456" i="30"/>
  <c r="V456" i="30"/>
  <c r="AF129" i="30"/>
  <c r="AE129" i="30"/>
  <c r="AD129" i="30"/>
  <c r="AC129" i="30"/>
  <c r="AB129" i="30"/>
  <c r="Z129" i="30"/>
  <c r="Y129" i="30"/>
  <c r="X129" i="30"/>
  <c r="W129" i="30"/>
  <c r="V129" i="30"/>
  <c r="AF516" i="30"/>
  <c r="AE516" i="30"/>
  <c r="AD516" i="30"/>
  <c r="AC516" i="30"/>
  <c r="AB516" i="30"/>
  <c r="Z516" i="30"/>
  <c r="Y516" i="30"/>
  <c r="X516" i="30"/>
  <c r="W516" i="30"/>
  <c r="V516" i="30"/>
  <c r="AF551" i="30"/>
  <c r="AE551" i="30"/>
  <c r="AD551" i="30"/>
  <c r="AC551" i="30"/>
  <c r="AB551" i="30"/>
  <c r="Z551" i="30"/>
  <c r="Y551" i="30"/>
  <c r="X551" i="30"/>
  <c r="W551" i="30"/>
  <c r="V551" i="30"/>
  <c r="AF947" i="30"/>
  <c r="AE947" i="30"/>
  <c r="AD947" i="30"/>
  <c r="AC947" i="30"/>
  <c r="AB947" i="30"/>
  <c r="Z947" i="30"/>
  <c r="Y947" i="30"/>
  <c r="X947" i="30"/>
  <c r="W947" i="30"/>
  <c r="V947" i="30"/>
  <c r="AF410" i="30"/>
  <c r="AE410" i="30"/>
  <c r="AD410" i="30"/>
  <c r="AC410" i="30"/>
  <c r="AB410" i="30"/>
  <c r="Z410" i="30"/>
  <c r="Y410" i="30"/>
  <c r="X410" i="30"/>
  <c r="W410" i="30"/>
  <c r="V410" i="30"/>
  <c r="AF261" i="30"/>
  <c r="AE261" i="30"/>
  <c r="AD261" i="30"/>
  <c r="AC261" i="30"/>
  <c r="AB261" i="30"/>
  <c r="Z261" i="30"/>
  <c r="Y261" i="30"/>
  <c r="X261" i="30"/>
  <c r="W261" i="30"/>
  <c r="V261" i="30"/>
  <c r="AF97" i="30"/>
  <c r="AE97" i="30"/>
  <c r="AD97" i="30"/>
  <c r="AC97" i="30"/>
  <c r="AB97" i="30"/>
  <c r="Z97" i="30"/>
  <c r="Y97" i="30"/>
  <c r="X97" i="30"/>
  <c r="W97" i="30"/>
  <c r="V97" i="30"/>
  <c r="AF677" i="30"/>
  <c r="AE677" i="30"/>
  <c r="AD677" i="30"/>
  <c r="AC677" i="30"/>
  <c r="AB677" i="30"/>
  <c r="Z677" i="30"/>
  <c r="Y677" i="30"/>
  <c r="X677" i="30"/>
  <c r="W677" i="30"/>
  <c r="V677" i="30"/>
  <c r="AF90" i="30"/>
  <c r="AE90" i="30"/>
  <c r="AD90" i="30"/>
  <c r="AC90" i="30"/>
  <c r="AB90" i="30"/>
  <c r="Z90" i="30"/>
  <c r="Y90" i="30"/>
  <c r="X90" i="30"/>
  <c r="W90" i="30"/>
  <c r="V90" i="30"/>
  <c r="AF908" i="30"/>
  <c r="AE908" i="30"/>
  <c r="AD908" i="30"/>
  <c r="AC908" i="30"/>
  <c r="AB908" i="30"/>
  <c r="Z908" i="30"/>
  <c r="Y908" i="30"/>
  <c r="X908" i="30"/>
  <c r="W908" i="30"/>
  <c r="V908" i="30"/>
  <c r="AF445" i="30"/>
  <c r="AE445" i="30"/>
  <c r="AD445" i="30"/>
  <c r="AC445" i="30"/>
  <c r="AB445" i="30"/>
  <c r="Z445" i="30"/>
  <c r="Y445" i="30"/>
  <c r="X445" i="30"/>
  <c r="W445" i="30"/>
  <c r="V445" i="30"/>
  <c r="AF241" i="30"/>
  <c r="AE241" i="30"/>
  <c r="AD241" i="30"/>
  <c r="AC241" i="30"/>
  <c r="AB241" i="30"/>
  <c r="Z241" i="30"/>
  <c r="Y241" i="30"/>
  <c r="X241" i="30"/>
  <c r="W241" i="30"/>
  <c r="V241" i="30"/>
  <c r="AF964" i="30"/>
  <c r="AE964" i="30"/>
  <c r="AD964" i="30"/>
  <c r="AC964" i="30"/>
  <c r="AB964" i="30"/>
  <c r="Z964" i="30"/>
  <c r="Y964" i="30"/>
  <c r="X964" i="30"/>
  <c r="W964" i="30"/>
  <c r="V964" i="30"/>
  <c r="AF787" i="30"/>
  <c r="AE787" i="30"/>
  <c r="AD787" i="30"/>
  <c r="AC787" i="30"/>
  <c r="AB787" i="30"/>
  <c r="Z787" i="30"/>
  <c r="Y787" i="30"/>
  <c r="X787" i="30"/>
  <c r="W787" i="30"/>
  <c r="V787" i="30"/>
  <c r="AF882" i="30"/>
  <c r="AE882" i="30"/>
  <c r="AD882" i="30"/>
  <c r="AC882" i="30"/>
  <c r="AB882" i="30"/>
  <c r="Z882" i="30"/>
  <c r="Y882" i="30"/>
  <c r="X882" i="30"/>
  <c r="W882" i="30"/>
  <c r="V882" i="30"/>
  <c r="AF87" i="30"/>
  <c r="AE87" i="30"/>
  <c r="AD87" i="30"/>
  <c r="AC87" i="30"/>
  <c r="AB87" i="30"/>
  <c r="Z87" i="30"/>
  <c r="Y87" i="30"/>
  <c r="X87" i="30"/>
  <c r="W87" i="30"/>
  <c r="V87" i="30"/>
  <c r="AF638" i="30"/>
  <c r="AE638" i="30"/>
  <c r="AD638" i="30"/>
  <c r="AC638" i="30"/>
  <c r="AB638" i="30"/>
  <c r="Z638" i="30"/>
  <c r="Y638" i="30"/>
  <c r="X638" i="30"/>
  <c r="W638" i="30"/>
  <c r="V638" i="30"/>
  <c r="AF250" i="30"/>
  <c r="AE250" i="30"/>
  <c r="AD250" i="30"/>
  <c r="AC250" i="30"/>
  <c r="AB250" i="30"/>
  <c r="Z250" i="30"/>
  <c r="Y250" i="30"/>
  <c r="X250" i="30"/>
  <c r="W250" i="30"/>
  <c r="V250" i="30"/>
  <c r="AF639" i="30"/>
  <c r="AE639" i="30"/>
  <c r="AD639" i="30"/>
  <c r="AC639" i="30"/>
  <c r="AB639" i="30"/>
  <c r="Z639" i="30"/>
  <c r="Y639" i="30"/>
  <c r="X639" i="30"/>
  <c r="W639" i="30"/>
  <c r="V639" i="30"/>
  <c r="AF295" i="30"/>
  <c r="AE295" i="30"/>
  <c r="AD295" i="30"/>
  <c r="AC295" i="30"/>
  <c r="AB295" i="30"/>
  <c r="Z295" i="30"/>
  <c r="Y295" i="30"/>
  <c r="X295" i="30"/>
  <c r="W295" i="30"/>
  <c r="V295" i="30"/>
  <c r="AF570" i="30"/>
  <c r="AE570" i="30"/>
  <c r="AD570" i="30"/>
  <c r="AC570" i="30"/>
  <c r="AB570" i="30"/>
  <c r="Z570" i="30"/>
  <c r="Y570" i="30"/>
  <c r="X570" i="30"/>
  <c r="W570" i="30"/>
  <c r="V570" i="30"/>
  <c r="AF1091" i="30"/>
  <c r="AE1091" i="30"/>
  <c r="AD1091" i="30"/>
  <c r="AC1091" i="30"/>
  <c r="AB1091" i="30"/>
  <c r="Z1091" i="30"/>
  <c r="Y1091" i="30"/>
  <c r="X1091" i="30"/>
  <c r="W1091" i="30"/>
  <c r="V1091" i="30"/>
  <c r="AF587" i="30"/>
  <c r="AE587" i="30"/>
  <c r="AD587" i="30"/>
  <c r="AC587" i="30"/>
  <c r="AB587" i="30"/>
  <c r="Z587" i="30"/>
  <c r="Y587" i="30"/>
  <c r="X587" i="30"/>
  <c r="W587" i="30"/>
  <c r="V587" i="30"/>
  <c r="AF430" i="30"/>
  <c r="AE430" i="30"/>
  <c r="AD430" i="30"/>
  <c r="AC430" i="30"/>
  <c r="AB430" i="30"/>
  <c r="Z430" i="30"/>
  <c r="Y430" i="30"/>
  <c r="X430" i="30"/>
  <c r="W430" i="30"/>
  <c r="V430" i="30"/>
  <c r="AF740" i="30"/>
  <c r="AE740" i="30"/>
  <c r="AD740" i="30"/>
  <c r="AC740" i="30"/>
  <c r="AB740" i="30"/>
  <c r="Z740" i="30"/>
  <c r="Y740" i="30"/>
  <c r="X740" i="30"/>
  <c r="W740" i="30"/>
  <c r="V740" i="30"/>
  <c r="AF989" i="30"/>
  <c r="AE989" i="30"/>
  <c r="AD989" i="30"/>
  <c r="AC989" i="30"/>
  <c r="AB989" i="30"/>
  <c r="Z989" i="30"/>
  <c r="Y989" i="30"/>
  <c r="X989" i="30"/>
  <c r="W989" i="30"/>
  <c r="V989" i="30"/>
  <c r="AF618" i="30"/>
  <c r="AE618" i="30"/>
  <c r="AD618" i="30"/>
  <c r="AC618" i="30"/>
  <c r="AB618" i="30"/>
  <c r="Z618" i="30"/>
  <c r="Y618" i="30"/>
  <c r="X618" i="30"/>
  <c r="W618" i="30"/>
  <c r="V618" i="30"/>
  <c r="AF474" i="30"/>
  <c r="AE474" i="30"/>
  <c r="AD474" i="30"/>
  <c r="AC474" i="30"/>
  <c r="AB474" i="30"/>
  <c r="Z474" i="30"/>
  <c r="Y474" i="30"/>
  <c r="X474" i="30"/>
  <c r="W474" i="30"/>
  <c r="V474" i="30"/>
  <c r="AF258" i="30"/>
  <c r="AE258" i="30"/>
  <c r="AD258" i="30"/>
  <c r="AC258" i="30"/>
  <c r="AB258" i="30"/>
  <c r="Z258" i="30"/>
  <c r="Y258" i="30"/>
  <c r="X258" i="30"/>
  <c r="W258" i="30"/>
  <c r="V258" i="30"/>
  <c r="AF276" i="30"/>
  <c r="AE276" i="30"/>
  <c r="AD276" i="30"/>
  <c r="AC276" i="30"/>
  <c r="AB276" i="30"/>
  <c r="Z276" i="30"/>
  <c r="Y276" i="30"/>
  <c r="X276" i="30"/>
  <c r="W276" i="30"/>
  <c r="V276" i="30"/>
  <c r="AF678" i="30"/>
  <c r="AE678" i="30"/>
  <c r="AD678" i="30"/>
  <c r="AC678" i="30"/>
  <c r="AB678" i="30"/>
  <c r="Z678" i="30"/>
  <c r="Y678" i="30"/>
  <c r="X678" i="30"/>
  <c r="W678" i="30"/>
  <c r="V678" i="30"/>
  <c r="AF681" i="30"/>
  <c r="AE681" i="30"/>
  <c r="AD681" i="30"/>
  <c r="AC681" i="30"/>
  <c r="AB681" i="30"/>
  <c r="Z681" i="30"/>
  <c r="Y681" i="30"/>
  <c r="X681" i="30"/>
  <c r="W681" i="30"/>
  <c r="V681" i="30"/>
  <c r="AF256" i="30"/>
  <c r="AE256" i="30"/>
  <c r="AD256" i="30"/>
  <c r="AC256" i="30"/>
  <c r="AB256" i="30"/>
  <c r="Z256" i="30"/>
  <c r="Y256" i="30"/>
  <c r="X256" i="30"/>
  <c r="W256" i="30"/>
  <c r="V256" i="30"/>
  <c r="AF194" i="30"/>
  <c r="AE194" i="30"/>
  <c r="AD194" i="30"/>
  <c r="AC194" i="30"/>
  <c r="AB194" i="30"/>
  <c r="Z194" i="30"/>
  <c r="Y194" i="30"/>
  <c r="X194" i="30"/>
  <c r="W194" i="30"/>
  <c r="V194" i="30"/>
  <c r="AF683" i="30"/>
  <c r="AE683" i="30"/>
  <c r="AD683" i="30"/>
  <c r="AC683" i="30"/>
  <c r="AB683" i="30"/>
  <c r="Z683" i="30"/>
  <c r="Y683" i="30"/>
  <c r="X683" i="30"/>
  <c r="W683" i="30"/>
  <c r="V683" i="30"/>
  <c r="AF862" i="30"/>
  <c r="AE862" i="30"/>
  <c r="AD862" i="30"/>
  <c r="AC862" i="30"/>
  <c r="AB862" i="30"/>
  <c r="Z862" i="30"/>
  <c r="Y862" i="30"/>
  <c r="X862" i="30"/>
  <c r="W862" i="30"/>
  <c r="V862" i="30"/>
  <c r="AF1008" i="30"/>
  <c r="AE1008" i="30"/>
  <c r="AD1008" i="30"/>
  <c r="AC1008" i="30"/>
  <c r="AB1008" i="30"/>
  <c r="Z1008" i="30"/>
  <c r="Y1008" i="30"/>
  <c r="X1008" i="30"/>
  <c r="W1008" i="30"/>
  <c r="V1008" i="30"/>
  <c r="AF423" i="30"/>
  <c r="AE423" i="30"/>
  <c r="AD423" i="30"/>
  <c r="AC423" i="30"/>
  <c r="AB423" i="30"/>
  <c r="Z423" i="30"/>
  <c r="Y423" i="30"/>
  <c r="X423" i="30"/>
  <c r="W423" i="30"/>
  <c r="V423" i="30"/>
  <c r="AF503" i="30"/>
  <c r="AE503" i="30"/>
  <c r="AD503" i="30"/>
  <c r="AC503" i="30"/>
  <c r="AB503" i="30"/>
  <c r="Z503" i="30"/>
  <c r="Y503" i="30"/>
  <c r="X503" i="30"/>
  <c r="W503" i="30"/>
  <c r="V503" i="30"/>
  <c r="AF690" i="30"/>
  <c r="AE690" i="30"/>
  <c r="AD690" i="30"/>
  <c r="AC690" i="30"/>
  <c r="AB690" i="30"/>
  <c r="Z690" i="30"/>
  <c r="Y690" i="30"/>
  <c r="X690" i="30"/>
  <c r="W690" i="30"/>
  <c r="V690" i="30"/>
  <c r="AF189" i="30"/>
  <c r="AE189" i="30"/>
  <c r="AD189" i="30"/>
  <c r="AC189" i="30"/>
  <c r="AB189" i="30"/>
  <c r="Z189" i="30"/>
  <c r="Y189" i="30"/>
  <c r="X189" i="30"/>
  <c r="W189" i="30"/>
  <c r="V189" i="30"/>
  <c r="AF164" i="30"/>
  <c r="AE164" i="30"/>
  <c r="AD164" i="30"/>
  <c r="AC164" i="30"/>
  <c r="AB164" i="30"/>
  <c r="Z164" i="30"/>
  <c r="Y164" i="30"/>
  <c r="X164" i="30"/>
  <c r="W164" i="30"/>
  <c r="V164" i="30"/>
  <c r="AF522" i="30"/>
  <c r="AE522" i="30"/>
  <c r="AD522" i="30"/>
  <c r="AC522" i="30"/>
  <c r="AB522" i="30"/>
  <c r="Z522" i="30"/>
  <c r="Y522" i="30"/>
  <c r="X522" i="30"/>
  <c r="W522" i="30"/>
  <c r="V522" i="30"/>
  <c r="AF160" i="30"/>
  <c r="AE160" i="30"/>
  <c r="AD160" i="30"/>
  <c r="AC160" i="30"/>
  <c r="AB160" i="30"/>
  <c r="Z160" i="30"/>
  <c r="Y160" i="30"/>
  <c r="X160" i="30"/>
  <c r="W160" i="30"/>
  <c r="V160" i="30"/>
  <c r="AF392" i="30"/>
  <c r="AE392" i="30"/>
  <c r="AD392" i="30"/>
  <c r="AC392" i="30"/>
  <c r="AB392" i="30"/>
  <c r="Z392" i="30"/>
  <c r="Y392" i="30"/>
  <c r="X392" i="30"/>
  <c r="W392" i="30"/>
  <c r="V392" i="30"/>
  <c r="AF821" i="30"/>
  <c r="AE821" i="30"/>
  <c r="AD821" i="30"/>
  <c r="AC821" i="30"/>
  <c r="AB821" i="30"/>
  <c r="Z821" i="30"/>
  <c r="Y821" i="30"/>
  <c r="X821" i="30"/>
  <c r="W821" i="30"/>
  <c r="V821" i="30"/>
  <c r="AF857" i="30"/>
  <c r="AE857" i="30"/>
  <c r="AD857" i="30"/>
  <c r="AC857" i="30"/>
  <c r="AB857" i="30"/>
  <c r="Z857" i="30"/>
  <c r="Y857" i="30"/>
  <c r="X857" i="30"/>
  <c r="W857" i="30"/>
  <c r="V857" i="30"/>
  <c r="AF965" i="30"/>
  <c r="AE965" i="30"/>
  <c r="AD965" i="30"/>
  <c r="AC965" i="30"/>
  <c r="AB965" i="30"/>
  <c r="Z965" i="30"/>
  <c r="Y965" i="30"/>
  <c r="X965" i="30"/>
  <c r="W965" i="30"/>
  <c r="V965" i="30"/>
  <c r="AF221" i="30"/>
  <c r="AE221" i="30"/>
  <c r="AD221" i="30"/>
  <c r="AC221" i="30"/>
  <c r="AB221" i="30"/>
  <c r="Z221" i="30"/>
  <c r="Y221" i="30"/>
  <c r="X221" i="30"/>
  <c r="W221" i="30"/>
  <c r="V221" i="30"/>
  <c r="AF682" i="30"/>
  <c r="AE682" i="30"/>
  <c r="AD682" i="30"/>
  <c r="AC682" i="30"/>
  <c r="AB682" i="30"/>
  <c r="Z682" i="30"/>
  <c r="Y682" i="30"/>
  <c r="X682" i="30"/>
  <c r="W682" i="30"/>
  <c r="V682" i="30"/>
  <c r="AF246" i="30"/>
  <c r="AE246" i="30"/>
  <c r="AD246" i="30"/>
  <c r="AC246" i="30"/>
  <c r="AB246" i="30"/>
  <c r="Z246" i="30"/>
  <c r="Y246" i="30"/>
  <c r="X246" i="30"/>
  <c r="W246" i="30"/>
  <c r="V246" i="30"/>
  <c r="AF528" i="30"/>
  <c r="AE528" i="30"/>
  <c r="AD528" i="30"/>
  <c r="AC528" i="30"/>
  <c r="AB528" i="30"/>
  <c r="Z528" i="30"/>
  <c r="Y528" i="30"/>
  <c r="X528" i="30"/>
  <c r="W528" i="30"/>
  <c r="V528" i="30"/>
  <c r="AF381" i="30"/>
  <c r="AE381" i="30"/>
  <c r="AD381" i="30"/>
  <c r="AC381" i="30"/>
  <c r="AB381" i="30"/>
  <c r="Z381" i="30"/>
  <c r="Y381" i="30"/>
  <c r="X381" i="30"/>
  <c r="W381" i="30"/>
  <c r="V381" i="30"/>
  <c r="AF606" i="30"/>
  <c r="AE606" i="30"/>
  <c r="AD606" i="30"/>
  <c r="AC606" i="30"/>
  <c r="AB606" i="30"/>
  <c r="Z606" i="30"/>
  <c r="Y606" i="30"/>
  <c r="X606" i="30"/>
  <c r="W606" i="30"/>
  <c r="V606" i="30"/>
  <c r="AF315" i="30"/>
  <c r="AE315" i="30"/>
  <c r="AD315" i="30"/>
  <c r="AC315" i="30"/>
  <c r="AB315" i="30"/>
  <c r="Z315" i="30"/>
  <c r="Y315" i="30"/>
  <c r="X315" i="30"/>
  <c r="W315" i="30"/>
  <c r="V315" i="30"/>
  <c r="AF209" i="30"/>
  <c r="AE209" i="30"/>
  <c r="AD209" i="30"/>
  <c r="AC209" i="30"/>
  <c r="AB209" i="30"/>
  <c r="Z209" i="30"/>
  <c r="Y209" i="30"/>
  <c r="X209" i="30"/>
  <c r="W209" i="30"/>
  <c r="V209" i="30"/>
  <c r="AF722" i="30"/>
  <c r="AE722" i="30"/>
  <c r="AD722" i="30"/>
  <c r="AC722" i="30"/>
  <c r="AB722" i="30"/>
  <c r="Z722" i="30"/>
  <c r="Y722" i="30"/>
  <c r="X722" i="30"/>
  <c r="W722" i="30"/>
  <c r="V722" i="30"/>
  <c r="AF906" i="30"/>
  <c r="AE906" i="30"/>
  <c r="AD906" i="30"/>
  <c r="AC906" i="30"/>
  <c r="AB906" i="30"/>
  <c r="Z906" i="30"/>
  <c r="Y906" i="30"/>
  <c r="X906" i="30"/>
  <c r="W906" i="30"/>
  <c r="V906" i="30"/>
  <c r="AF779" i="30"/>
  <c r="AE779" i="30"/>
  <c r="AD779" i="30"/>
  <c r="AC779" i="30"/>
  <c r="AB779" i="30"/>
  <c r="Z779" i="30"/>
  <c r="Y779" i="30"/>
  <c r="X779" i="30"/>
  <c r="W779" i="30"/>
  <c r="V779" i="30"/>
  <c r="AF15" i="30"/>
  <c r="AE15" i="30"/>
  <c r="AD15" i="30"/>
  <c r="AC15" i="30"/>
  <c r="AB15" i="30"/>
  <c r="Z15" i="30"/>
  <c r="Y15" i="30"/>
  <c r="X15" i="30"/>
  <c r="W15" i="30"/>
  <c r="V15" i="30"/>
  <c r="AF1064" i="30"/>
  <c r="AE1064" i="30"/>
  <c r="AD1064" i="30"/>
  <c r="AC1064" i="30"/>
  <c r="AB1064" i="30"/>
  <c r="Z1064" i="30"/>
  <c r="Y1064" i="30"/>
  <c r="X1064" i="30"/>
  <c r="W1064" i="30"/>
  <c r="V1064" i="30"/>
  <c r="AF913" i="30"/>
  <c r="AE913" i="30"/>
  <c r="AD913" i="30"/>
  <c r="AC913" i="30"/>
  <c r="AB913" i="30"/>
  <c r="Z913" i="30"/>
  <c r="Y913" i="30"/>
  <c r="X913" i="30"/>
  <c r="W913" i="30"/>
  <c r="V913" i="30"/>
  <c r="AF935" i="30"/>
  <c r="AE935" i="30"/>
  <c r="AD935" i="30"/>
  <c r="AC935" i="30"/>
  <c r="AB935" i="30"/>
  <c r="Z935" i="30"/>
  <c r="Y935" i="30"/>
  <c r="X935" i="30"/>
  <c r="W935" i="30"/>
  <c r="V935" i="30"/>
  <c r="AF35" i="30"/>
  <c r="AE35" i="30"/>
  <c r="AD35" i="30"/>
  <c r="AC35" i="30"/>
  <c r="AB35" i="30"/>
  <c r="Z35" i="30"/>
  <c r="Y35" i="30"/>
  <c r="X35" i="30"/>
  <c r="W35" i="30"/>
  <c r="V35" i="30"/>
  <c r="AF1066" i="30"/>
  <c r="AE1066" i="30"/>
  <c r="AD1066" i="30"/>
  <c r="AC1066" i="30"/>
  <c r="AB1066" i="30"/>
  <c r="Z1066" i="30"/>
  <c r="Y1066" i="30"/>
  <c r="X1066" i="30"/>
  <c r="W1066" i="30"/>
  <c r="V1066" i="30"/>
  <c r="AF783" i="30"/>
  <c r="AE783" i="30"/>
  <c r="AD783" i="30"/>
  <c r="AC783" i="30"/>
  <c r="AB783" i="30"/>
  <c r="Z783" i="30"/>
  <c r="Y783" i="30"/>
  <c r="X783" i="30"/>
  <c r="W783" i="30"/>
  <c r="V783" i="30"/>
  <c r="AF328" i="30"/>
  <c r="AE328" i="30"/>
  <c r="AD328" i="30"/>
  <c r="AC328" i="30"/>
  <c r="AB328" i="30"/>
  <c r="Z328" i="30"/>
  <c r="Y328" i="30"/>
  <c r="X328" i="30"/>
  <c r="W328" i="30"/>
  <c r="V328" i="30"/>
  <c r="AF877" i="30"/>
  <c r="AE877" i="30"/>
  <c r="AD877" i="30"/>
  <c r="AC877" i="30"/>
  <c r="AB877" i="30"/>
  <c r="Z877" i="30"/>
  <c r="Y877" i="30"/>
  <c r="X877" i="30"/>
  <c r="W877" i="30"/>
  <c r="V877" i="30"/>
  <c r="AF703" i="30"/>
  <c r="AE703" i="30"/>
  <c r="AD703" i="30"/>
  <c r="AC703" i="30"/>
  <c r="AB703" i="30"/>
  <c r="Z703" i="30"/>
  <c r="Y703" i="30"/>
  <c r="X703" i="30"/>
  <c r="W703" i="30"/>
  <c r="V703" i="30"/>
  <c r="AF561" i="30"/>
  <c r="AE561" i="30"/>
  <c r="AD561" i="30"/>
  <c r="AC561" i="30"/>
  <c r="AB561" i="30"/>
  <c r="Z561" i="30"/>
  <c r="Y561" i="30"/>
  <c r="X561" i="30"/>
  <c r="W561" i="30"/>
  <c r="V561" i="30"/>
  <c r="AF1037" i="30"/>
  <c r="AE1037" i="30"/>
  <c r="AD1037" i="30"/>
  <c r="AC1037" i="30"/>
  <c r="AB1037" i="30"/>
  <c r="Z1037" i="30"/>
  <c r="Y1037" i="30"/>
  <c r="X1037" i="30"/>
  <c r="W1037" i="30"/>
  <c r="V1037" i="30"/>
  <c r="AF355" i="30"/>
  <c r="AE355" i="30"/>
  <c r="AD355" i="30"/>
  <c r="AC355" i="30"/>
  <c r="AB355" i="30"/>
  <c r="Z355" i="30"/>
  <c r="Y355" i="30"/>
  <c r="X355" i="30"/>
  <c r="W355" i="30"/>
  <c r="V355" i="30"/>
  <c r="AF274" i="30"/>
  <c r="AE274" i="30"/>
  <c r="AD274" i="30"/>
  <c r="AC274" i="30"/>
  <c r="AB274" i="30"/>
  <c r="Z274" i="30"/>
  <c r="Y274" i="30"/>
  <c r="X274" i="30"/>
  <c r="W274" i="30"/>
  <c r="V274" i="30"/>
  <c r="AF686" i="30"/>
  <c r="AE686" i="30"/>
  <c r="AD686" i="30"/>
  <c r="AC686" i="30"/>
  <c r="AB686" i="30"/>
  <c r="Z686" i="30"/>
  <c r="Y686" i="30"/>
  <c r="X686" i="30"/>
  <c r="W686" i="30"/>
  <c r="V686" i="30"/>
  <c r="AF668" i="30"/>
  <c r="AE668" i="30"/>
  <c r="AD668" i="30"/>
  <c r="AC668" i="30"/>
  <c r="AB668" i="30"/>
  <c r="Z668" i="30"/>
  <c r="Y668" i="30"/>
  <c r="X668" i="30"/>
  <c r="W668" i="30"/>
  <c r="V668" i="30"/>
  <c r="AF380" i="30"/>
  <c r="AE380" i="30"/>
  <c r="AD380" i="30"/>
  <c r="AC380" i="30"/>
  <c r="AB380" i="30"/>
  <c r="Z380" i="30"/>
  <c r="Y380" i="30"/>
  <c r="X380" i="30"/>
  <c r="W380" i="30"/>
  <c r="V380" i="30"/>
  <c r="AF714" i="30"/>
  <c r="AE714" i="30"/>
  <c r="AD714" i="30"/>
  <c r="AC714" i="30"/>
  <c r="AB714" i="30"/>
  <c r="Z714" i="30"/>
  <c r="Y714" i="30"/>
  <c r="X714" i="30"/>
  <c r="W714" i="30"/>
  <c r="V714" i="30"/>
  <c r="AF127" i="30"/>
  <c r="AE127" i="30"/>
  <c r="AD127" i="30"/>
  <c r="AC127" i="30"/>
  <c r="AB127" i="30"/>
  <c r="Z127" i="30"/>
  <c r="Y127" i="30"/>
  <c r="X127" i="30"/>
  <c r="W127" i="30"/>
  <c r="V127" i="30"/>
  <c r="AF451" i="30"/>
  <c r="AE451" i="30"/>
  <c r="AD451" i="30"/>
  <c r="AC451" i="30"/>
  <c r="AB451" i="30"/>
  <c r="Z451" i="30"/>
  <c r="Y451" i="30"/>
  <c r="X451" i="30"/>
  <c r="W451" i="30"/>
  <c r="V451" i="30"/>
  <c r="AF900" i="30"/>
  <c r="AE900" i="30"/>
  <c r="AD900" i="30"/>
  <c r="AC900" i="30"/>
  <c r="AB900" i="30"/>
  <c r="Z900" i="30"/>
  <c r="Y900" i="30"/>
  <c r="X900" i="30"/>
  <c r="W900" i="30"/>
  <c r="V900" i="30"/>
  <c r="AF443" i="30"/>
  <c r="AE443" i="30"/>
  <c r="AD443" i="30"/>
  <c r="AC443" i="30"/>
  <c r="AB443" i="30"/>
  <c r="Z443" i="30"/>
  <c r="Y443" i="30"/>
  <c r="X443" i="30"/>
  <c r="W443" i="30"/>
  <c r="V443" i="30"/>
  <c r="AF627" i="30"/>
  <c r="AE627" i="30"/>
  <c r="AD627" i="30"/>
  <c r="AC627" i="30"/>
  <c r="AB627" i="30"/>
  <c r="Z627" i="30"/>
  <c r="Y627" i="30"/>
  <c r="X627" i="30"/>
  <c r="W627" i="30"/>
  <c r="V627" i="30"/>
  <c r="AF590" i="30"/>
  <c r="AE590" i="30"/>
  <c r="AD590" i="30"/>
  <c r="AC590" i="30"/>
  <c r="AB590" i="30"/>
  <c r="Z590" i="30"/>
  <c r="Y590" i="30"/>
  <c r="X590" i="30"/>
  <c r="W590" i="30"/>
  <c r="V590" i="30"/>
  <c r="AF790" i="30"/>
  <c r="AE790" i="30"/>
  <c r="AD790" i="30"/>
  <c r="AC790" i="30"/>
  <c r="AB790" i="30"/>
  <c r="Z790" i="30"/>
  <c r="Y790" i="30"/>
  <c r="X790" i="30"/>
  <c r="W790" i="30"/>
  <c r="V790" i="30"/>
  <c r="AF65" i="30"/>
  <c r="AE65" i="30"/>
  <c r="AD65" i="30"/>
  <c r="AC65" i="30"/>
  <c r="AB65" i="30"/>
  <c r="Z65" i="30"/>
  <c r="Y65" i="30"/>
  <c r="X65" i="30"/>
  <c r="W65" i="30"/>
  <c r="V65" i="30"/>
  <c r="AF84" i="30"/>
  <c r="AE84" i="30"/>
  <c r="AD84" i="30"/>
  <c r="AC84" i="30"/>
  <c r="AB84" i="30"/>
  <c r="Z84" i="30"/>
  <c r="Y84" i="30"/>
  <c r="X84" i="30"/>
  <c r="W84" i="30"/>
  <c r="V84" i="30"/>
  <c r="AF596" i="30"/>
  <c r="AE596" i="30"/>
  <c r="AD596" i="30"/>
  <c r="AC596" i="30"/>
  <c r="AB596" i="30"/>
  <c r="Z596" i="30"/>
  <c r="Y596" i="30"/>
  <c r="X596" i="30"/>
  <c r="W596" i="30"/>
  <c r="V596" i="30"/>
  <c r="AF96" i="30"/>
  <c r="AE96" i="30"/>
  <c r="AD96" i="30"/>
  <c r="AC96" i="30"/>
  <c r="AB96" i="30"/>
  <c r="Z96" i="30"/>
  <c r="Y96" i="30"/>
  <c r="X96" i="30"/>
  <c r="W96" i="30"/>
  <c r="V96" i="30"/>
  <c r="AF748" i="30"/>
  <c r="AE748" i="30"/>
  <c r="AD748" i="30"/>
  <c r="AC748" i="30"/>
  <c r="AB748" i="30"/>
  <c r="Z748" i="30"/>
  <c r="Y748" i="30"/>
  <c r="X748" i="30"/>
  <c r="W748" i="30"/>
  <c r="V748" i="30"/>
  <c r="AF641" i="30"/>
  <c r="AE641" i="30"/>
  <c r="AD641" i="30"/>
  <c r="AC641" i="30"/>
  <c r="AB641" i="30"/>
  <c r="Z641" i="30"/>
  <c r="Y641" i="30"/>
  <c r="X641" i="30"/>
  <c r="W641" i="30"/>
  <c r="V641" i="30"/>
  <c r="AF502" i="30"/>
  <c r="AE502" i="30"/>
  <c r="AD502" i="30"/>
  <c r="AC502" i="30"/>
  <c r="AB502" i="30"/>
  <c r="Z502" i="30"/>
  <c r="Y502" i="30"/>
  <c r="X502" i="30"/>
  <c r="W502" i="30"/>
  <c r="V502" i="30"/>
  <c r="AF675" i="30"/>
  <c r="AE675" i="30"/>
  <c r="AD675" i="30"/>
  <c r="AC675" i="30"/>
  <c r="AB675" i="30"/>
  <c r="Z675" i="30"/>
  <c r="Y675" i="30"/>
  <c r="X675" i="30"/>
  <c r="W675" i="30"/>
  <c r="V675" i="30"/>
  <c r="AF751" i="30"/>
  <c r="AE751" i="30"/>
  <c r="AD751" i="30"/>
  <c r="AC751" i="30"/>
  <c r="AB751" i="30"/>
  <c r="Z751" i="30"/>
  <c r="Y751" i="30"/>
  <c r="X751" i="30"/>
  <c r="W751" i="30"/>
  <c r="V751" i="30"/>
  <c r="AF438" i="30"/>
  <c r="AE438" i="30"/>
  <c r="AD438" i="30"/>
  <c r="AC438" i="30"/>
  <c r="AB438" i="30"/>
  <c r="Z438" i="30"/>
  <c r="Y438" i="30"/>
  <c r="X438" i="30"/>
  <c r="W438" i="30"/>
  <c r="V438" i="30"/>
  <c r="AF176" i="30"/>
  <c r="AE176" i="30"/>
  <c r="AD176" i="30"/>
  <c r="AC176" i="30"/>
  <c r="AB176" i="30"/>
  <c r="Z176" i="30"/>
  <c r="Y176" i="30"/>
  <c r="X176" i="30"/>
  <c r="W176" i="30"/>
  <c r="V176" i="30"/>
  <c r="AF367" i="30"/>
  <c r="AE367" i="30"/>
  <c r="AD367" i="30"/>
  <c r="AC367" i="30"/>
  <c r="AB367" i="30"/>
  <c r="Z367" i="30"/>
  <c r="Y367" i="30"/>
  <c r="X367" i="30"/>
  <c r="W367" i="30"/>
  <c r="V367" i="30"/>
  <c r="AF598" i="30"/>
  <c r="AE598" i="30"/>
  <c r="AD598" i="30"/>
  <c r="AC598" i="30"/>
  <c r="AB598" i="30"/>
  <c r="Z598" i="30"/>
  <c r="Y598" i="30"/>
  <c r="X598" i="30"/>
  <c r="W598" i="30"/>
  <c r="V598" i="30"/>
  <c r="AF108" i="30"/>
  <c r="AE108" i="30"/>
  <c r="AD108" i="30"/>
  <c r="AC108" i="30"/>
  <c r="AB108" i="30"/>
  <c r="Z108" i="30"/>
  <c r="Y108" i="30"/>
  <c r="X108" i="30"/>
  <c r="W108" i="30"/>
  <c r="V108" i="30"/>
  <c r="AF479" i="30"/>
  <c r="AE479" i="30"/>
  <c r="AD479" i="30"/>
  <c r="AC479" i="30"/>
  <c r="AB479" i="30"/>
  <c r="Z479" i="30"/>
  <c r="Y479" i="30"/>
  <c r="X479" i="30"/>
  <c r="W479" i="30"/>
  <c r="V479" i="30"/>
  <c r="AF885" i="30"/>
  <c r="AE885" i="30"/>
  <c r="AD885" i="30"/>
  <c r="AC885" i="30"/>
  <c r="AB885" i="30"/>
  <c r="Z885" i="30"/>
  <c r="Y885" i="30"/>
  <c r="X885" i="30"/>
  <c r="W885" i="30"/>
  <c r="V885" i="30"/>
  <c r="AF588" i="30"/>
  <c r="AE588" i="30"/>
  <c r="AD588" i="30"/>
  <c r="AC588" i="30"/>
  <c r="AB588" i="30"/>
  <c r="Z588" i="30"/>
  <c r="Y588" i="30"/>
  <c r="X588" i="30"/>
  <c r="W588" i="30"/>
  <c r="V588" i="30"/>
  <c r="AF251" i="30"/>
  <c r="AE251" i="30"/>
  <c r="AD251" i="30"/>
  <c r="AC251" i="30"/>
  <c r="AB251" i="30"/>
  <c r="Z251" i="30"/>
  <c r="Y251" i="30"/>
  <c r="X251" i="30"/>
  <c r="W251" i="30"/>
  <c r="V251" i="30"/>
  <c r="AF1027" i="30"/>
  <c r="AE1027" i="30"/>
  <c r="AD1027" i="30"/>
  <c r="AC1027" i="30"/>
  <c r="AB1027" i="30"/>
  <c r="Z1027" i="30"/>
  <c r="Y1027" i="30"/>
  <c r="X1027" i="30"/>
  <c r="W1027" i="30"/>
  <c r="V1027" i="30"/>
  <c r="AF414" i="30"/>
  <c r="AE414" i="30"/>
  <c r="AD414" i="30"/>
  <c r="AC414" i="30"/>
  <c r="AB414" i="30"/>
  <c r="Z414" i="30"/>
  <c r="Y414" i="30"/>
  <c r="X414" i="30"/>
  <c r="W414" i="30"/>
  <c r="V414" i="30"/>
  <c r="AF565" i="30"/>
  <c r="AE565" i="30"/>
  <c r="AD565" i="30"/>
  <c r="AC565" i="30"/>
  <c r="AB565" i="30"/>
  <c r="Z565" i="30"/>
  <c r="Y565" i="30"/>
  <c r="X565" i="30"/>
  <c r="W565" i="30"/>
  <c r="V565" i="30"/>
  <c r="AF601" i="30"/>
  <c r="AE601" i="30"/>
  <c r="AD601" i="30"/>
  <c r="AC601" i="30"/>
  <c r="AB601" i="30"/>
  <c r="Z601" i="30"/>
  <c r="Y601" i="30"/>
  <c r="X601" i="30"/>
  <c r="W601" i="30"/>
  <c r="V601" i="30"/>
  <c r="AF211" i="30"/>
  <c r="AE211" i="30"/>
  <c r="AD211" i="30"/>
  <c r="AC211" i="30"/>
  <c r="AB211" i="30"/>
  <c r="Z211" i="30"/>
  <c r="Y211" i="30"/>
  <c r="X211" i="30"/>
  <c r="W211" i="30"/>
  <c r="V211" i="30"/>
  <c r="AF731" i="30"/>
  <c r="AE731" i="30"/>
  <c r="AD731" i="30"/>
  <c r="AC731" i="30"/>
  <c r="AB731" i="30"/>
  <c r="Z731" i="30"/>
  <c r="Y731" i="30"/>
  <c r="X731" i="30"/>
  <c r="W731" i="30"/>
  <c r="V731" i="30"/>
  <c r="AF98" i="30"/>
  <c r="AE98" i="30"/>
  <c r="AD98" i="30"/>
  <c r="AC98" i="30"/>
  <c r="AB98" i="30"/>
  <c r="Z98" i="30"/>
  <c r="Y98" i="30"/>
  <c r="X98" i="30"/>
  <c r="W98" i="30"/>
  <c r="V98" i="30"/>
  <c r="AF936" i="30"/>
  <c r="AE936" i="30"/>
  <c r="AD936" i="30"/>
  <c r="AC936" i="30"/>
  <c r="AB936" i="30"/>
  <c r="Z936" i="30"/>
  <c r="Y936" i="30"/>
  <c r="X936" i="30"/>
  <c r="W936" i="30"/>
  <c r="V936" i="30"/>
  <c r="AF577" i="30"/>
  <c r="AE577" i="30"/>
  <c r="AD577" i="30"/>
  <c r="AC577" i="30"/>
  <c r="AB577" i="30"/>
  <c r="Z577" i="30"/>
  <c r="Y577" i="30"/>
  <c r="X577" i="30"/>
  <c r="W577" i="30"/>
  <c r="V577" i="30"/>
  <c r="AF412" i="30"/>
  <c r="AE412" i="30"/>
  <c r="AD412" i="30"/>
  <c r="AC412" i="30"/>
  <c r="AB412" i="30"/>
  <c r="Z412" i="30"/>
  <c r="Y412" i="30"/>
  <c r="X412" i="30"/>
  <c r="W412" i="30"/>
  <c r="V412" i="30"/>
  <c r="AF1032" i="30"/>
  <c r="AE1032" i="30"/>
  <c r="AD1032" i="30"/>
  <c r="AC1032" i="30"/>
  <c r="AB1032" i="30"/>
  <c r="Z1032" i="30"/>
  <c r="Y1032" i="30"/>
  <c r="X1032" i="30"/>
  <c r="W1032" i="30"/>
  <c r="V1032" i="30"/>
  <c r="AF702" i="30"/>
  <c r="AE702" i="30"/>
  <c r="AD702" i="30"/>
  <c r="AC702" i="30"/>
  <c r="AB702" i="30"/>
  <c r="Z702" i="30"/>
  <c r="Y702" i="30"/>
  <c r="X702" i="30"/>
  <c r="W702" i="30"/>
  <c r="V702" i="30"/>
  <c r="AF635" i="30"/>
  <c r="AE635" i="30"/>
  <c r="AD635" i="30"/>
  <c r="AC635" i="30"/>
  <c r="AB635" i="30"/>
  <c r="Z635" i="30"/>
  <c r="Y635" i="30"/>
  <c r="X635" i="30"/>
  <c r="W635" i="30"/>
  <c r="V635" i="30"/>
  <c r="AF301" i="30"/>
  <c r="AE301" i="30"/>
  <c r="AD301" i="30"/>
  <c r="AC301" i="30"/>
  <c r="AB301" i="30"/>
  <c r="Z301" i="30"/>
  <c r="Y301" i="30"/>
  <c r="X301" i="30"/>
  <c r="W301" i="30"/>
  <c r="V301" i="30"/>
  <c r="AF101" i="30"/>
  <c r="AE101" i="30"/>
  <c r="AD101" i="30"/>
  <c r="AC101" i="30"/>
  <c r="AB101" i="30"/>
  <c r="Z101" i="30"/>
  <c r="Y101" i="30"/>
  <c r="X101" i="30"/>
  <c r="W101" i="30"/>
  <c r="V101" i="30"/>
  <c r="AF1036" i="30"/>
  <c r="AE1036" i="30"/>
  <c r="AD1036" i="30"/>
  <c r="AC1036" i="30"/>
  <c r="AB1036" i="30"/>
  <c r="Z1036" i="30"/>
  <c r="Y1036" i="30"/>
  <c r="X1036" i="30"/>
  <c r="W1036" i="30"/>
  <c r="V1036" i="30"/>
  <c r="AF883" i="30"/>
  <c r="AE883" i="30"/>
  <c r="AD883" i="30"/>
  <c r="AC883" i="30"/>
  <c r="AB883" i="30"/>
  <c r="Z883" i="30"/>
  <c r="Y883" i="30"/>
  <c r="X883" i="30"/>
  <c r="W883" i="30"/>
  <c r="V883" i="30"/>
  <c r="AF869" i="30"/>
  <c r="AE869" i="30"/>
  <c r="AD869" i="30"/>
  <c r="AC869" i="30"/>
  <c r="AB869" i="30"/>
  <c r="Z869" i="30"/>
  <c r="Y869" i="30"/>
  <c r="X869" i="30"/>
  <c r="W869" i="30"/>
  <c r="V869" i="30"/>
  <c r="AF583" i="30"/>
  <c r="AE583" i="30"/>
  <c r="AD583" i="30"/>
  <c r="AC583" i="30"/>
  <c r="AB583" i="30"/>
  <c r="Z583" i="30"/>
  <c r="Y583" i="30"/>
  <c r="X583" i="30"/>
  <c r="W583" i="30"/>
  <c r="V583" i="30"/>
  <c r="AF391" i="30"/>
  <c r="AE391" i="30"/>
  <c r="AD391" i="30"/>
  <c r="AC391" i="30"/>
  <c r="AB391" i="30"/>
  <c r="Z391" i="30"/>
  <c r="Y391" i="30"/>
  <c r="X391" i="30"/>
  <c r="W391" i="30"/>
  <c r="V391" i="30"/>
  <c r="AF469" i="30"/>
  <c r="AE469" i="30"/>
  <c r="AD469" i="30"/>
  <c r="AC469" i="30"/>
  <c r="AB469" i="30"/>
  <c r="Z469" i="30"/>
  <c r="Y469" i="30"/>
  <c r="X469" i="30"/>
  <c r="W469" i="30"/>
  <c r="V469" i="30"/>
  <c r="AF287" i="30"/>
  <c r="AE287" i="30"/>
  <c r="AD287" i="30"/>
  <c r="AC287" i="30"/>
  <c r="AB287" i="30"/>
  <c r="Z287" i="30"/>
  <c r="Y287" i="30"/>
  <c r="X287" i="30"/>
  <c r="W287" i="30"/>
  <c r="V287" i="30"/>
  <c r="AF647" i="30"/>
  <c r="AE647" i="30"/>
  <c r="AD647" i="30"/>
  <c r="AC647" i="30"/>
  <c r="AB647" i="30"/>
  <c r="Z647" i="30"/>
  <c r="Y647" i="30"/>
  <c r="X647" i="30"/>
  <c r="W647" i="30"/>
  <c r="V647" i="30"/>
  <c r="AF188" i="30"/>
  <c r="AE188" i="30"/>
  <c r="AD188" i="30"/>
  <c r="AC188" i="30"/>
  <c r="AB188" i="30"/>
  <c r="Z188" i="30"/>
  <c r="Y188" i="30"/>
  <c r="X188" i="30"/>
  <c r="W188" i="30"/>
  <c r="V188" i="30"/>
  <c r="AF927" i="30"/>
  <c r="AE927" i="30"/>
  <c r="AD927" i="30"/>
  <c r="AC927" i="30"/>
  <c r="AB927" i="30"/>
  <c r="Z927" i="30"/>
  <c r="Y927" i="30"/>
  <c r="X927" i="30"/>
  <c r="W927" i="30"/>
  <c r="V927" i="30"/>
  <c r="AF344" i="30"/>
  <c r="AE344" i="30"/>
  <c r="AD344" i="30"/>
  <c r="AC344" i="30"/>
  <c r="AB344" i="30"/>
  <c r="Z344" i="30"/>
  <c r="Y344" i="30"/>
  <c r="X344" i="30"/>
  <c r="W344" i="30"/>
  <c r="V344" i="30"/>
  <c r="AF574" i="30"/>
  <c r="AE574" i="30"/>
  <c r="AD574" i="30"/>
  <c r="AC574" i="30"/>
  <c r="AB574" i="30"/>
  <c r="Z574" i="30"/>
  <c r="Y574" i="30"/>
  <c r="X574" i="30"/>
  <c r="W574" i="30"/>
  <c r="V574" i="30"/>
  <c r="AF500" i="30"/>
  <c r="AE500" i="30"/>
  <c r="AD500" i="30"/>
  <c r="AC500" i="30"/>
  <c r="AB500" i="30"/>
  <c r="Z500" i="30"/>
  <c r="Y500" i="30"/>
  <c r="X500" i="30"/>
  <c r="W500" i="30"/>
  <c r="V500" i="30"/>
  <c r="AF1089" i="30"/>
  <c r="AE1089" i="30"/>
  <c r="AD1089" i="30"/>
  <c r="AC1089" i="30"/>
  <c r="AB1089" i="30"/>
  <c r="Z1089" i="30"/>
  <c r="Y1089" i="30"/>
  <c r="X1089" i="30"/>
  <c r="W1089" i="30"/>
  <c r="V1089" i="30"/>
  <c r="AF980" i="30"/>
  <c r="AE980" i="30"/>
  <c r="AD980" i="30"/>
  <c r="AC980" i="30"/>
  <c r="AB980" i="30"/>
  <c r="Z980" i="30"/>
  <c r="Y980" i="30"/>
  <c r="X980" i="30"/>
  <c r="W980" i="30"/>
  <c r="V980" i="30"/>
  <c r="AF306" i="30"/>
  <c r="AE306" i="30"/>
  <c r="AD306" i="30"/>
  <c r="AC306" i="30"/>
  <c r="AB306" i="30"/>
  <c r="Z306" i="30"/>
  <c r="Y306" i="30"/>
  <c r="X306" i="30"/>
  <c r="W306" i="30"/>
  <c r="V306" i="30"/>
  <c r="AF648" i="30"/>
  <c r="AE648" i="30"/>
  <c r="AD648" i="30"/>
  <c r="AC648" i="30"/>
  <c r="AB648" i="30"/>
  <c r="Z648" i="30"/>
  <c r="Y648" i="30"/>
  <c r="X648" i="30"/>
  <c r="W648" i="30"/>
  <c r="V648" i="30"/>
  <c r="AF26" i="30"/>
  <c r="AE26" i="30"/>
  <c r="AD26" i="30"/>
  <c r="AC26" i="30"/>
  <c r="AB26" i="30"/>
  <c r="Z26" i="30"/>
  <c r="Y26" i="30"/>
  <c r="X26" i="30"/>
  <c r="W26" i="30"/>
  <c r="V26" i="30"/>
  <c r="AF277" i="30"/>
  <c r="AE277" i="30"/>
  <c r="AD277" i="30"/>
  <c r="AC277" i="30"/>
  <c r="AB277" i="30"/>
  <c r="Z277" i="30"/>
  <c r="Y277" i="30"/>
  <c r="X277" i="30"/>
  <c r="W277" i="30"/>
  <c r="V277" i="30"/>
  <c r="AF281" i="30"/>
  <c r="AE281" i="30"/>
  <c r="AD281" i="30"/>
  <c r="AC281" i="30"/>
  <c r="AB281" i="30"/>
  <c r="Z281" i="30"/>
  <c r="Y281" i="30"/>
  <c r="X281" i="30"/>
  <c r="W281" i="30"/>
  <c r="V281" i="30"/>
  <c r="AF61" i="30"/>
  <c r="AE61" i="30"/>
  <c r="AD61" i="30"/>
  <c r="AC61" i="30"/>
  <c r="AB61" i="30"/>
  <c r="Z61" i="30"/>
  <c r="Y61" i="30"/>
  <c r="X61" i="30"/>
  <c r="W61" i="30"/>
  <c r="V61" i="30"/>
  <c r="AF769" i="30"/>
  <c r="AE769" i="30"/>
  <c r="AD769" i="30"/>
  <c r="AC769" i="30"/>
  <c r="AB769" i="30"/>
  <c r="Z769" i="30"/>
  <c r="Y769" i="30"/>
  <c r="X769" i="30"/>
  <c r="W769" i="30"/>
  <c r="V769" i="30"/>
  <c r="AF122" i="30"/>
  <c r="AE122" i="30"/>
  <c r="AD122" i="30"/>
  <c r="AC122" i="30"/>
  <c r="AB122" i="30"/>
  <c r="Z122" i="30"/>
  <c r="Y122" i="30"/>
  <c r="X122" i="30"/>
  <c r="W122" i="30"/>
  <c r="V122" i="30"/>
  <c r="AF135" i="30"/>
  <c r="AE135" i="30"/>
  <c r="AD135" i="30"/>
  <c r="AC135" i="30"/>
  <c r="AB135" i="30"/>
  <c r="Z135" i="30"/>
  <c r="Y135" i="30"/>
  <c r="X135" i="30"/>
  <c r="W135" i="30"/>
  <c r="V135" i="30"/>
  <c r="AF358" i="30"/>
  <c r="AE358" i="30"/>
  <c r="AD358" i="30"/>
  <c r="AC358" i="30"/>
  <c r="AB358" i="30"/>
  <c r="Z358" i="30"/>
  <c r="Y358" i="30"/>
  <c r="X358" i="30"/>
  <c r="W358" i="30"/>
  <c r="V358" i="30"/>
  <c r="AF198" i="30"/>
  <c r="AE198" i="30"/>
  <c r="AD198" i="30"/>
  <c r="AC198" i="30"/>
  <c r="AB198" i="30"/>
  <c r="Z198" i="30"/>
  <c r="Y198" i="30"/>
  <c r="X198" i="30"/>
  <c r="W198" i="30"/>
  <c r="V198" i="30"/>
  <c r="AF1026" i="30"/>
  <c r="AE1026" i="30"/>
  <c r="AD1026" i="30"/>
  <c r="AC1026" i="30"/>
  <c r="AB1026" i="30"/>
  <c r="Z1026" i="30"/>
  <c r="Y1026" i="30"/>
  <c r="X1026" i="30"/>
  <c r="W1026" i="30"/>
  <c r="V1026" i="30"/>
  <c r="AF460" i="30"/>
  <c r="AE460" i="30"/>
  <c r="AD460" i="30"/>
  <c r="AC460" i="30"/>
  <c r="AB460" i="30"/>
  <c r="Z460" i="30"/>
  <c r="Y460" i="30"/>
  <c r="X460" i="30"/>
  <c r="W460" i="30"/>
  <c r="V460" i="30"/>
  <c r="AF213" i="30"/>
  <c r="AE213" i="30"/>
  <c r="AD213" i="30"/>
  <c r="AC213" i="30"/>
  <c r="AB213" i="30"/>
  <c r="Z213" i="30"/>
  <c r="Y213" i="30"/>
  <c r="X213" i="30"/>
  <c r="W213" i="30"/>
  <c r="V213" i="30"/>
  <c r="AF545" i="30"/>
  <c r="AE545" i="30"/>
  <c r="AD545" i="30"/>
  <c r="AC545" i="30"/>
  <c r="AB545" i="30"/>
  <c r="Z545" i="30"/>
  <c r="Y545" i="30"/>
  <c r="X545" i="30"/>
  <c r="W545" i="30"/>
  <c r="V545" i="30"/>
  <c r="AF802" i="30"/>
  <c r="AE802" i="30"/>
  <c r="AD802" i="30"/>
  <c r="AC802" i="30"/>
  <c r="AB802" i="30"/>
  <c r="Z802" i="30"/>
  <c r="Y802" i="30"/>
  <c r="X802" i="30"/>
  <c r="W802" i="30"/>
  <c r="V802" i="30"/>
  <c r="AF998" i="30"/>
  <c r="AE998" i="30"/>
  <c r="AD998" i="30"/>
  <c r="AC998" i="30"/>
  <c r="AB998" i="30"/>
  <c r="Z998" i="30"/>
  <c r="Y998" i="30"/>
  <c r="X998" i="30"/>
  <c r="W998" i="30"/>
  <c r="V998" i="30"/>
  <c r="AF527" i="30"/>
  <c r="AE527" i="30"/>
  <c r="AD527" i="30"/>
  <c r="AC527" i="30"/>
  <c r="AB527" i="30"/>
  <c r="Z527" i="30"/>
  <c r="Y527" i="30"/>
  <c r="X527" i="30"/>
  <c r="W527" i="30"/>
  <c r="V527" i="30"/>
  <c r="AF487" i="30"/>
  <c r="AE487" i="30"/>
  <c r="AD487" i="30"/>
  <c r="AC487" i="30"/>
  <c r="AB487" i="30"/>
  <c r="Z487" i="30"/>
  <c r="Y487" i="30"/>
  <c r="X487" i="30"/>
  <c r="W487" i="30"/>
  <c r="V487" i="30"/>
  <c r="AF1078" i="30"/>
  <c r="AE1078" i="30"/>
  <c r="AD1078" i="30"/>
  <c r="AC1078" i="30"/>
  <c r="AB1078" i="30"/>
  <c r="Z1078" i="30"/>
  <c r="Y1078" i="30"/>
  <c r="X1078" i="30"/>
  <c r="W1078" i="30"/>
  <c r="V1078" i="30"/>
  <c r="AF370" i="30"/>
  <c r="AE370" i="30"/>
  <c r="AD370" i="30"/>
  <c r="AC370" i="30"/>
  <c r="AB370" i="30"/>
  <c r="Z370" i="30"/>
  <c r="Y370" i="30"/>
  <c r="X370" i="30"/>
  <c r="W370" i="30"/>
  <c r="V370" i="30"/>
  <c r="AF868" i="30"/>
  <c r="AE868" i="30"/>
  <c r="AD868" i="30"/>
  <c r="AC868" i="30"/>
  <c r="AB868" i="30"/>
  <c r="Z868" i="30"/>
  <c r="Y868" i="30"/>
  <c r="X868" i="30"/>
  <c r="W868" i="30"/>
  <c r="V868" i="30"/>
  <c r="AF184" i="30"/>
  <c r="AE184" i="30"/>
  <c r="AD184" i="30"/>
  <c r="AC184" i="30"/>
  <c r="AB184" i="30"/>
  <c r="Z184" i="30"/>
  <c r="Y184" i="30"/>
  <c r="X184" i="30"/>
  <c r="W184" i="30"/>
  <c r="V184" i="30"/>
  <c r="AF1055" i="30"/>
  <c r="AE1055" i="30"/>
  <c r="AD1055" i="30"/>
  <c r="AC1055" i="30"/>
  <c r="AB1055" i="30"/>
  <c r="Z1055" i="30"/>
  <c r="Y1055" i="30"/>
  <c r="X1055" i="30"/>
  <c r="W1055" i="30"/>
  <c r="V1055" i="30"/>
  <c r="AF816" i="30"/>
  <c r="AE816" i="30"/>
  <c r="AD816" i="30"/>
  <c r="AC816" i="30"/>
  <c r="AB816" i="30"/>
  <c r="Z816" i="30"/>
  <c r="Y816" i="30"/>
  <c r="X816" i="30"/>
  <c r="W816" i="30"/>
  <c r="V816" i="30"/>
  <c r="AF550" i="30"/>
  <c r="AE550" i="30"/>
  <c r="AD550" i="30"/>
  <c r="AC550" i="30"/>
  <c r="AB550" i="30"/>
  <c r="Z550" i="30"/>
  <c r="Y550" i="30"/>
  <c r="X550" i="30"/>
  <c r="W550" i="30"/>
  <c r="V550" i="30"/>
  <c r="AF267" i="30"/>
  <c r="AE267" i="30"/>
  <c r="AD267" i="30"/>
  <c r="AC267" i="30"/>
  <c r="AB267" i="30"/>
  <c r="Z267" i="30"/>
  <c r="Y267" i="30"/>
  <c r="X267" i="30"/>
  <c r="W267" i="30"/>
  <c r="V267" i="30"/>
  <c r="AF33" i="30"/>
  <c r="AE33" i="30"/>
  <c r="AD33" i="30"/>
  <c r="AC33" i="30"/>
  <c r="AB33" i="30"/>
  <c r="Z33" i="30"/>
  <c r="Y33" i="30"/>
  <c r="X33" i="30"/>
  <c r="W33" i="30"/>
  <c r="V33" i="30"/>
  <c r="AF401" i="30"/>
  <c r="AE401" i="30"/>
  <c r="AD401" i="30"/>
  <c r="AC401" i="30"/>
  <c r="AB401" i="30"/>
  <c r="Z401" i="30"/>
  <c r="Y401" i="30"/>
  <c r="X401" i="30"/>
  <c r="W401" i="30"/>
  <c r="V401" i="30"/>
  <c r="AF404" i="30"/>
  <c r="AE404" i="30"/>
  <c r="AD404" i="30"/>
  <c r="AC404" i="30"/>
  <c r="AB404" i="30"/>
  <c r="Z404" i="30"/>
  <c r="Y404" i="30"/>
  <c r="X404" i="30"/>
  <c r="W404" i="30"/>
  <c r="V404" i="30"/>
  <c r="AF643" i="30"/>
  <c r="AE643" i="30"/>
  <c r="AD643" i="30"/>
  <c r="AC643" i="30"/>
  <c r="AB643" i="30"/>
  <c r="Z643" i="30"/>
  <c r="Y643" i="30"/>
  <c r="X643" i="30"/>
  <c r="W643" i="30"/>
  <c r="V643" i="30"/>
  <c r="AF654" i="30"/>
  <c r="AE654" i="30"/>
  <c r="AD654" i="30"/>
  <c r="AC654" i="30"/>
  <c r="AB654" i="30"/>
  <c r="Z654" i="30"/>
  <c r="Y654" i="30"/>
  <c r="X654" i="30"/>
  <c r="W654" i="30"/>
  <c r="V654" i="30"/>
  <c r="AF230" i="30"/>
  <c r="AE230" i="30"/>
  <c r="AD230" i="30"/>
  <c r="AC230" i="30"/>
  <c r="AB230" i="30"/>
  <c r="Z230" i="30"/>
  <c r="Y230" i="30"/>
  <c r="X230" i="30"/>
  <c r="W230" i="30"/>
  <c r="V230" i="30"/>
  <c r="AF701" i="30"/>
  <c r="AE701" i="30"/>
  <c r="AD701" i="30"/>
  <c r="AC701" i="30"/>
  <c r="AB701" i="30"/>
  <c r="Z701" i="30"/>
  <c r="Y701" i="30"/>
  <c r="X701" i="30"/>
  <c r="W701" i="30"/>
  <c r="V701" i="30"/>
  <c r="AF538" i="30"/>
  <c r="AE538" i="30"/>
  <c r="AD538" i="30"/>
  <c r="AC538" i="30"/>
  <c r="AB538" i="30"/>
  <c r="Z538" i="30"/>
  <c r="Y538" i="30"/>
  <c r="X538" i="30"/>
  <c r="W538" i="30"/>
  <c r="V538" i="30"/>
  <c r="AF506" i="30"/>
  <c r="AE506" i="30"/>
  <c r="AD506" i="30"/>
  <c r="AC506" i="30"/>
  <c r="AB506" i="30"/>
  <c r="Z506" i="30"/>
  <c r="Y506" i="30"/>
  <c r="X506" i="30"/>
  <c r="W506" i="30"/>
  <c r="V506" i="30"/>
  <c r="AF630" i="30"/>
  <c r="AE630" i="30"/>
  <c r="AD630" i="30"/>
  <c r="AC630" i="30"/>
  <c r="AB630" i="30"/>
  <c r="Z630" i="30"/>
  <c r="Y630" i="30"/>
  <c r="X630" i="30"/>
  <c r="W630" i="30"/>
  <c r="V630" i="30"/>
  <c r="AF788" i="30"/>
  <c r="AE788" i="30"/>
  <c r="AD788" i="30"/>
  <c r="AC788" i="30"/>
  <c r="AB788" i="30"/>
  <c r="Z788" i="30"/>
  <c r="Y788" i="30"/>
  <c r="X788" i="30"/>
  <c r="W788" i="30"/>
  <c r="V788" i="30"/>
  <c r="AF178" i="30"/>
  <c r="AE178" i="30"/>
  <c r="AD178" i="30"/>
  <c r="AC178" i="30"/>
  <c r="AB178" i="30"/>
  <c r="Z178" i="30"/>
  <c r="Y178" i="30"/>
  <c r="X178" i="30"/>
  <c r="W178" i="30"/>
  <c r="V178" i="30"/>
  <c r="AF313" i="30"/>
  <c r="AE313" i="30"/>
  <c r="AD313" i="30"/>
  <c r="AC313" i="30"/>
  <c r="AB313" i="30"/>
  <c r="Z313" i="30"/>
  <c r="Y313" i="30"/>
  <c r="X313" i="30"/>
  <c r="W313" i="30"/>
  <c r="V313" i="30"/>
  <c r="AF876" i="30"/>
  <c r="AE876" i="30"/>
  <c r="AD876" i="30"/>
  <c r="AC876" i="30"/>
  <c r="AB876" i="30"/>
  <c r="Z876" i="30"/>
  <c r="Y876" i="30"/>
  <c r="X876" i="30"/>
  <c r="W876" i="30"/>
  <c r="V876" i="30"/>
  <c r="AF179" i="30"/>
  <c r="AE179" i="30"/>
  <c r="AD179" i="30"/>
  <c r="AC179" i="30"/>
  <c r="AB179" i="30"/>
  <c r="Z179" i="30"/>
  <c r="Y179" i="30"/>
  <c r="X179" i="30"/>
  <c r="W179" i="30"/>
  <c r="V179" i="30"/>
  <c r="AF145" i="30"/>
  <c r="AE145" i="30"/>
  <c r="AD145" i="30"/>
  <c r="AC145" i="30"/>
  <c r="AB145" i="30"/>
  <c r="Z145" i="30"/>
  <c r="Y145" i="30"/>
  <c r="X145" i="30"/>
  <c r="W145" i="30"/>
  <c r="V145" i="30"/>
  <c r="AF707" i="30"/>
  <c r="AE707" i="30"/>
  <c r="AD707" i="30"/>
  <c r="AC707" i="30"/>
  <c r="AB707" i="30"/>
  <c r="Z707" i="30"/>
  <c r="Y707" i="30"/>
  <c r="X707" i="30"/>
  <c r="W707" i="30"/>
  <c r="V707" i="30"/>
  <c r="AF773" i="30"/>
  <c r="AE773" i="30"/>
  <c r="AD773" i="30"/>
  <c r="AC773" i="30"/>
  <c r="AB773" i="30"/>
  <c r="Z773" i="30"/>
  <c r="Y773" i="30"/>
  <c r="X773" i="30"/>
  <c r="W773" i="30"/>
  <c r="V773" i="30"/>
  <c r="AF44" i="30"/>
  <c r="AE44" i="30"/>
  <c r="AD44" i="30"/>
  <c r="AC44" i="30"/>
  <c r="AB44" i="30"/>
  <c r="Z44" i="30"/>
  <c r="Y44" i="30"/>
  <c r="X44" i="30"/>
  <c r="W44" i="30"/>
  <c r="V44" i="30"/>
  <c r="AF981" i="30"/>
  <c r="AE981" i="30"/>
  <c r="AD981" i="30"/>
  <c r="AC981" i="30"/>
  <c r="AB981" i="30"/>
  <c r="Z981" i="30"/>
  <c r="Y981" i="30"/>
  <c r="X981" i="30"/>
  <c r="W981" i="30"/>
  <c r="V981" i="30"/>
  <c r="AF115" i="30"/>
  <c r="AE115" i="30"/>
  <c r="AD115" i="30"/>
  <c r="AC115" i="30"/>
  <c r="AB115" i="30"/>
  <c r="Z115" i="30"/>
  <c r="Y115" i="30"/>
  <c r="X115" i="30"/>
  <c r="W115" i="30"/>
  <c r="V115" i="30"/>
  <c r="AF789" i="30"/>
  <c r="AE789" i="30"/>
  <c r="AD789" i="30"/>
  <c r="AC789" i="30"/>
  <c r="AB789" i="30"/>
  <c r="Z789" i="30"/>
  <c r="Y789" i="30"/>
  <c r="X789" i="30"/>
  <c r="W789" i="30"/>
  <c r="V789" i="30"/>
  <c r="AF364" i="30"/>
  <c r="AE364" i="30"/>
  <c r="AD364" i="30"/>
  <c r="AC364" i="30"/>
  <c r="AB364" i="30"/>
  <c r="Z364" i="30"/>
  <c r="Y364" i="30"/>
  <c r="X364" i="30"/>
  <c r="W364" i="30"/>
  <c r="V364" i="30"/>
  <c r="AF1011" i="30"/>
  <c r="AE1011" i="30"/>
  <c r="AD1011" i="30"/>
  <c r="AC1011" i="30"/>
  <c r="AB1011" i="30"/>
  <c r="Z1011" i="30"/>
  <c r="Y1011" i="30"/>
  <c r="X1011" i="30"/>
  <c r="W1011" i="30"/>
  <c r="V1011" i="30"/>
  <c r="AF540" i="30"/>
  <c r="AE540" i="30"/>
  <c r="AD540" i="30"/>
  <c r="AC540" i="30"/>
  <c r="AB540" i="30"/>
  <c r="Z540" i="30"/>
  <c r="Y540" i="30"/>
  <c r="X540" i="30"/>
  <c r="W540" i="30"/>
  <c r="V540" i="30"/>
  <c r="AF407" i="30"/>
  <c r="AE407" i="30"/>
  <c r="AD407" i="30"/>
  <c r="AC407" i="30"/>
  <c r="AB407" i="30"/>
  <c r="Z407" i="30"/>
  <c r="Y407" i="30"/>
  <c r="X407" i="30"/>
  <c r="W407" i="30"/>
  <c r="V407" i="30"/>
  <c r="AF1051" i="30"/>
  <c r="AE1051" i="30"/>
  <c r="AD1051" i="30"/>
  <c r="AC1051" i="30"/>
  <c r="AB1051" i="30"/>
  <c r="Z1051" i="30"/>
  <c r="Y1051" i="30"/>
  <c r="X1051" i="30"/>
  <c r="W1051" i="30"/>
  <c r="V1051" i="30"/>
  <c r="AF1074" i="30"/>
  <c r="AE1074" i="30"/>
  <c r="AD1074" i="30"/>
  <c r="AC1074" i="30"/>
  <c r="AB1074" i="30"/>
  <c r="Z1074" i="30"/>
  <c r="Y1074" i="30"/>
  <c r="X1074" i="30"/>
  <c r="W1074" i="30"/>
  <c r="V1074" i="30"/>
  <c r="AF293" i="30"/>
  <c r="AE293" i="30"/>
  <c r="AD293" i="30"/>
  <c r="AC293" i="30"/>
  <c r="AB293" i="30"/>
  <c r="Z293" i="30"/>
  <c r="Y293" i="30"/>
  <c r="X293" i="30"/>
  <c r="W293" i="30"/>
  <c r="V293" i="30"/>
  <c r="AF1072" i="30"/>
  <c r="AE1072" i="30"/>
  <c r="AD1072" i="30"/>
  <c r="AC1072" i="30"/>
  <c r="AB1072" i="30"/>
  <c r="Z1072" i="30"/>
  <c r="Y1072" i="30"/>
  <c r="X1072" i="30"/>
  <c r="W1072" i="30"/>
  <c r="V1072" i="30"/>
  <c r="AF157" i="30"/>
  <c r="AE157" i="30"/>
  <c r="AD157" i="30"/>
  <c r="AC157" i="30"/>
  <c r="AB157" i="30"/>
  <c r="Z157" i="30"/>
  <c r="Y157" i="30"/>
  <c r="X157" i="30"/>
  <c r="W157" i="30"/>
  <c r="V157" i="30"/>
  <c r="AF607" i="30"/>
  <c r="AE607" i="30"/>
  <c r="AD607" i="30"/>
  <c r="AC607" i="30"/>
  <c r="AB607" i="30"/>
  <c r="Z607" i="30"/>
  <c r="Y607" i="30"/>
  <c r="X607" i="30"/>
  <c r="W607" i="30"/>
  <c r="V607" i="30"/>
  <c r="AF478" i="30"/>
  <c r="AE478" i="30"/>
  <c r="AD478" i="30"/>
  <c r="AC478" i="30"/>
  <c r="AB478" i="30"/>
  <c r="Z478" i="30"/>
  <c r="Y478" i="30"/>
  <c r="X478" i="30"/>
  <c r="W478" i="30"/>
  <c r="V478" i="30"/>
  <c r="AF1080" i="30"/>
  <c r="AE1080" i="30"/>
  <c r="AD1080" i="30"/>
  <c r="AC1080" i="30"/>
  <c r="AB1080" i="30"/>
  <c r="Z1080" i="30"/>
  <c r="Y1080" i="30"/>
  <c r="X1080" i="30"/>
  <c r="W1080" i="30"/>
  <c r="V1080" i="30"/>
  <c r="AF159" i="30"/>
  <c r="AE159" i="30"/>
  <c r="AD159" i="30"/>
  <c r="AC159" i="30"/>
  <c r="AB159" i="30"/>
  <c r="Z159" i="30"/>
  <c r="Y159" i="30"/>
  <c r="X159" i="30"/>
  <c r="W159" i="30"/>
  <c r="V159" i="30"/>
  <c r="AF623" i="30"/>
  <c r="AE623" i="30"/>
  <c r="AD623" i="30"/>
  <c r="AC623" i="30"/>
  <c r="AB623" i="30"/>
  <c r="Z623" i="30"/>
  <c r="Y623" i="30"/>
  <c r="X623" i="30"/>
  <c r="W623" i="30"/>
  <c r="V623" i="30"/>
  <c r="AF1013" i="30"/>
  <c r="AE1013" i="30"/>
  <c r="AD1013" i="30"/>
  <c r="AC1013" i="30"/>
  <c r="AB1013" i="30"/>
  <c r="Z1013" i="30"/>
  <c r="Y1013" i="30"/>
  <c r="X1013" i="30"/>
  <c r="W1013" i="30"/>
  <c r="V1013" i="30"/>
  <c r="AF152" i="30"/>
  <c r="AE152" i="30"/>
  <c r="AD152" i="30"/>
  <c r="AC152" i="30"/>
  <c r="AB152" i="30"/>
  <c r="Z152" i="30"/>
  <c r="Y152" i="30"/>
  <c r="X152" i="30"/>
  <c r="W152" i="30"/>
  <c r="V152" i="30"/>
  <c r="AF659" i="30"/>
  <c r="AE659" i="30"/>
  <c r="AD659" i="30"/>
  <c r="AC659" i="30"/>
  <c r="AB659" i="30"/>
  <c r="Z659" i="30"/>
  <c r="Y659" i="30"/>
  <c r="X659" i="30"/>
  <c r="W659" i="30"/>
  <c r="V659" i="30"/>
  <c r="AF970" i="30"/>
  <c r="AE970" i="30"/>
  <c r="AD970" i="30"/>
  <c r="AC970" i="30"/>
  <c r="AB970" i="30"/>
  <c r="Z970" i="30"/>
  <c r="Y970" i="30"/>
  <c r="X970" i="30"/>
  <c r="W970" i="30"/>
  <c r="V970" i="30"/>
  <c r="AF798" i="30"/>
  <c r="AE798" i="30"/>
  <c r="AD798" i="30"/>
  <c r="AC798" i="30"/>
  <c r="AB798" i="30"/>
  <c r="Z798" i="30"/>
  <c r="Y798" i="30"/>
  <c r="X798" i="30"/>
  <c r="W798" i="30"/>
  <c r="V798" i="30"/>
  <c r="AF1070" i="30"/>
  <c r="AE1070" i="30"/>
  <c r="AD1070" i="30"/>
  <c r="AC1070" i="30"/>
  <c r="AB1070" i="30"/>
  <c r="Z1070" i="30"/>
  <c r="Y1070" i="30"/>
  <c r="X1070" i="30"/>
  <c r="W1070" i="30"/>
  <c r="V1070" i="30"/>
  <c r="AF887" i="30"/>
  <c r="AE887" i="30"/>
  <c r="AD887" i="30"/>
  <c r="AC887" i="30"/>
  <c r="AB887" i="30"/>
  <c r="Z887" i="30"/>
  <c r="Y887" i="30"/>
  <c r="X887" i="30"/>
  <c r="W887" i="30"/>
  <c r="V887" i="30"/>
  <c r="AF996" i="30"/>
  <c r="AE996" i="30"/>
  <c r="AD996" i="30"/>
  <c r="AC996" i="30"/>
  <c r="AB996" i="30"/>
  <c r="Z996" i="30"/>
  <c r="Y996" i="30"/>
  <c r="X996" i="30"/>
  <c r="W996" i="30"/>
  <c r="V996" i="30"/>
  <c r="AF1048" i="30"/>
  <c r="AE1048" i="30"/>
  <c r="AD1048" i="30"/>
  <c r="AC1048" i="30"/>
  <c r="AB1048" i="30"/>
  <c r="Z1048" i="30"/>
  <c r="Y1048" i="30"/>
  <c r="X1048" i="30"/>
  <c r="W1048" i="30"/>
  <c r="V1048" i="30"/>
  <c r="AF1097" i="30"/>
  <c r="AE1097" i="30"/>
  <c r="AD1097" i="30"/>
  <c r="AC1097" i="30"/>
  <c r="AB1097" i="30"/>
  <c r="Z1097" i="30"/>
  <c r="Y1097" i="30"/>
  <c r="X1097" i="30"/>
  <c r="W1097" i="30"/>
  <c r="V1097" i="30"/>
  <c r="AF336" i="30"/>
  <c r="AE336" i="30"/>
  <c r="AD336" i="30"/>
  <c r="AC336" i="30"/>
  <c r="AB336" i="30"/>
  <c r="Z336" i="30"/>
  <c r="Y336" i="30"/>
  <c r="X336" i="30"/>
  <c r="W336" i="30"/>
  <c r="V336" i="30"/>
  <c r="AF725" i="30"/>
  <c r="AE725" i="30"/>
  <c r="AD725" i="30"/>
  <c r="AC725" i="30"/>
  <c r="AB725" i="30"/>
  <c r="Z725" i="30"/>
  <c r="Y725" i="30"/>
  <c r="X725" i="30"/>
  <c r="W725" i="30"/>
  <c r="V725" i="30"/>
  <c r="AF288" i="30"/>
  <c r="AE288" i="30"/>
  <c r="AD288" i="30"/>
  <c r="AC288" i="30"/>
  <c r="AB288" i="30"/>
  <c r="Z288" i="30"/>
  <c r="Y288" i="30"/>
  <c r="X288" i="30"/>
  <c r="W288" i="30"/>
  <c r="V288" i="30"/>
  <c r="AF977" i="30"/>
  <c r="AE977" i="30"/>
  <c r="AD977" i="30"/>
  <c r="AC977" i="30"/>
  <c r="AB977" i="30"/>
  <c r="Z977" i="30"/>
  <c r="Y977" i="30"/>
  <c r="X977" i="30"/>
  <c r="W977" i="30"/>
  <c r="V977" i="30"/>
  <c r="AF1024" i="30"/>
  <c r="AE1024" i="30"/>
  <c r="AD1024" i="30"/>
  <c r="AC1024" i="30"/>
  <c r="AB1024" i="30"/>
  <c r="Z1024" i="30"/>
  <c r="Y1024" i="30"/>
  <c r="X1024" i="30"/>
  <c r="W1024" i="30"/>
  <c r="V1024" i="30"/>
  <c r="AF217" i="30"/>
  <c r="AE217" i="30"/>
  <c r="AD217" i="30"/>
  <c r="AC217" i="30"/>
  <c r="AB217" i="30"/>
  <c r="Z217" i="30"/>
  <c r="Y217" i="30"/>
  <c r="X217" i="30"/>
  <c r="W217" i="30"/>
  <c r="V217" i="30"/>
  <c r="AF1075" i="30"/>
  <c r="AE1075" i="30"/>
  <c r="AD1075" i="30"/>
  <c r="AC1075" i="30"/>
  <c r="AB1075" i="30"/>
  <c r="Z1075" i="30"/>
  <c r="Y1075" i="30"/>
  <c r="X1075" i="30"/>
  <c r="W1075" i="30"/>
  <c r="V1075" i="30"/>
  <c r="AF679" i="30"/>
  <c r="AE679" i="30"/>
  <c r="AD679" i="30"/>
  <c r="AC679" i="30"/>
  <c r="AB679" i="30"/>
  <c r="Z679" i="30"/>
  <c r="Y679" i="30"/>
  <c r="X679" i="30"/>
  <c r="W679" i="30"/>
  <c r="V679" i="30"/>
  <c r="AF621" i="30"/>
  <c r="AE621" i="30"/>
  <c r="AD621" i="30"/>
  <c r="AC621" i="30"/>
  <c r="AB621" i="30"/>
  <c r="Z621" i="30"/>
  <c r="Y621" i="30"/>
  <c r="X621" i="30"/>
  <c r="W621" i="30"/>
  <c r="V621" i="30"/>
  <c r="AF45" i="30"/>
  <c r="AE45" i="30"/>
  <c r="AD45" i="30"/>
  <c r="AC45" i="30"/>
  <c r="AB45" i="30"/>
  <c r="Z45" i="30"/>
  <c r="Y45" i="30"/>
  <c r="X45" i="30"/>
  <c r="W45" i="30"/>
  <c r="V45" i="30"/>
  <c r="AF453" i="30"/>
  <c r="AE453" i="30"/>
  <c r="AD453" i="30"/>
  <c r="AC453" i="30"/>
  <c r="AB453" i="30"/>
  <c r="Z453" i="30"/>
  <c r="Y453" i="30"/>
  <c r="X453" i="30"/>
  <c r="W453" i="30"/>
  <c r="V453" i="30"/>
  <c r="AF354" i="30"/>
  <c r="AE354" i="30"/>
  <c r="AD354" i="30"/>
  <c r="AC354" i="30"/>
  <c r="AB354" i="30"/>
  <c r="Z354" i="30"/>
  <c r="Y354" i="30"/>
  <c r="X354" i="30"/>
  <c r="W354" i="30"/>
  <c r="V354" i="30"/>
  <c r="AF696" i="30"/>
  <c r="AE696" i="30"/>
  <c r="AD696" i="30"/>
  <c r="AC696" i="30"/>
  <c r="AB696" i="30"/>
  <c r="Z696" i="30"/>
  <c r="Y696" i="30"/>
  <c r="X696" i="30"/>
  <c r="W696" i="30"/>
  <c r="V696" i="30"/>
  <c r="AF169" i="30"/>
  <c r="AE169" i="30"/>
  <c r="AD169" i="30"/>
  <c r="AC169" i="30"/>
  <c r="AB169" i="30"/>
  <c r="Z169" i="30"/>
  <c r="Y169" i="30"/>
  <c r="X169" i="30"/>
  <c r="W169" i="30"/>
  <c r="V169" i="30"/>
  <c r="AF966" i="30"/>
  <c r="AE966" i="30"/>
  <c r="AD966" i="30"/>
  <c r="AC966" i="30"/>
  <c r="AB966" i="30"/>
  <c r="Z966" i="30"/>
  <c r="Y966" i="30"/>
  <c r="X966" i="30"/>
  <c r="W966" i="30"/>
  <c r="V966" i="30"/>
  <c r="AF225" i="30"/>
  <c r="AE225" i="30"/>
  <c r="AD225" i="30"/>
  <c r="AC225" i="30"/>
  <c r="AB225" i="30"/>
  <c r="Z225" i="30"/>
  <c r="Y225" i="30"/>
  <c r="X225" i="30"/>
  <c r="W225" i="30"/>
  <c r="V225" i="30"/>
  <c r="AF31" i="30"/>
  <c r="AE31" i="30"/>
  <c r="AD31" i="30"/>
  <c r="AC31" i="30"/>
  <c r="AB31" i="30"/>
  <c r="Z31" i="30"/>
  <c r="Y31" i="30"/>
  <c r="X31" i="30"/>
  <c r="W31" i="30"/>
  <c r="V31" i="30"/>
  <c r="AF243" i="30"/>
  <c r="AE243" i="30"/>
  <c r="AD243" i="30"/>
  <c r="AC243" i="30"/>
  <c r="AB243" i="30"/>
  <c r="Z243" i="30"/>
  <c r="Y243" i="30"/>
  <c r="X243" i="30"/>
  <c r="W243" i="30"/>
  <c r="V243" i="30"/>
  <c r="AF425" i="30"/>
  <c r="AE425" i="30"/>
  <c r="AD425" i="30"/>
  <c r="AC425" i="30"/>
  <c r="AB425" i="30"/>
  <c r="Z425" i="30"/>
  <c r="Y425" i="30"/>
  <c r="X425" i="30"/>
  <c r="W425" i="30"/>
  <c r="V425" i="30"/>
  <c r="AF395" i="30"/>
  <c r="AE395" i="30"/>
  <c r="AD395" i="30"/>
  <c r="AC395" i="30"/>
  <c r="AB395" i="30"/>
  <c r="Z395" i="30"/>
  <c r="Y395" i="30"/>
  <c r="X395" i="30"/>
  <c r="W395" i="30"/>
  <c r="V395" i="30"/>
  <c r="AF633" i="30"/>
  <c r="AE633" i="30"/>
  <c r="AD633" i="30"/>
  <c r="AC633" i="30"/>
  <c r="AB633" i="30"/>
  <c r="Z633" i="30"/>
  <c r="Y633" i="30"/>
  <c r="X633" i="30"/>
  <c r="W633" i="30"/>
  <c r="V633" i="30"/>
  <c r="AF14" i="30"/>
  <c r="AE14" i="30"/>
  <c r="AD14" i="30"/>
  <c r="AC14" i="30"/>
  <c r="AB14" i="30"/>
  <c r="Z14" i="30"/>
  <c r="Y14" i="30"/>
  <c r="X14" i="30"/>
  <c r="W14" i="30"/>
  <c r="V14" i="30"/>
  <c r="AF244" i="30"/>
  <c r="AE244" i="30"/>
  <c r="AD244" i="30"/>
  <c r="AC244" i="30"/>
  <c r="AB244" i="30"/>
  <c r="Z244" i="30"/>
  <c r="Y244" i="30"/>
  <c r="X244" i="30"/>
  <c r="W244" i="30"/>
  <c r="V244" i="30"/>
  <c r="AF119" i="30"/>
  <c r="AE119" i="30"/>
  <c r="AD119" i="30"/>
  <c r="AC119" i="30"/>
  <c r="AB119" i="30"/>
  <c r="Z119" i="30"/>
  <c r="Y119" i="30"/>
  <c r="X119" i="30"/>
  <c r="W119" i="30"/>
  <c r="V119" i="30"/>
  <c r="AF316" i="30"/>
  <c r="AE316" i="30"/>
  <c r="AD316" i="30"/>
  <c r="AC316" i="30"/>
  <c r="AB316" i="30"/>
  <c r="Z316" i="30"/>
  <c r="Y316" i="30"/>
  <c r="X316" i="30"/>
  <c r="W316" i="30"/>
  <c r="V316" i="30"/>
  <c r="AF1077" i="30"/>
  <c r="AE1077" i="30"/>
  <c r="AD1077" i="30"/>
  <c r="AC1077" i="30"/>
  <c r="AB1077" i="30"/>
  <c r="Z1077" i="30"/>
  <c r="Y1077" i="30"/>
  <c r="X1077" i="30"/>
  <c r="W1077" i="30"/>
  <c r="V1077" i="30"/>
  <c r="AF85" i="30"/>
  <c r="AE85" i="30"/>
  <c r="AD85" i="30"/>
  <c r="AC85" i="30"/>
  <c r="AB85" i="30"/>
  <c r="Z85" i="30"/>
  <c r="Y85" i="30"/>
  <c r="X85" i="30"/>
  <c r="W85" i="30"/>
  <c r="V85" i="30"/>
  <c r="AF812" i="30"/>
  <c r="AE812" i="30"/>
  <c r="AD812" i="30"/>
  <c r="AC812" i="30"/>
  <c r="AB812" i="30"/>
  <c r="Z812" i="30"/>
  <c r="Y812" i="30"/>
  <c r="X812" i="30"/>
  <c r="W812" i="30"/>
  <c r="V812" i="30"/>
  <c r="AF624" i="30"/>
  <c r="AE624" i="30"/>
  <c r="AD624" i="30"/>
  <c r="AC624" i="30"/>
  <c r="AB624" i="30"/>
  <c r="Z624" i="30"/>
  <c r="Y624" i="30"/>
  <c r="X624" i="30"/>
  <c r="W624" i="30"/>
  <c r="V624" i="30"/>
  <c r="AF433" i="30"/>
  <c r="AE433" i="30"/>
  <c r="AD433" i="30"/>
  <c r="AC433" i="30"/>
  <c r="AB433" i="30"/>
  <c r="Z433" i="30"/>
  <c r="Y433" i="30"/>
  <c r="X433" i="30"/>
  <c r="W433" i="30"/>
  <c r="V433" i="30"/>
  <c r="AF1014" i="30"/>
  <c r="AE1014" i="30"/>
  <c r="AD1014" i="30"/>
  <c r="AC1014" i="30"/>
  <c r="AB1014" i="30"/>
  <c r="Z1014" i="30"/>
  <c r="Y1014" i="30"/>
  <c r="X1014" i="30"/>
  <c r="W1014" i="30"/>
  <c r="V1014" i="30"/>
  <c r="AF393" i="30"/>
  <c r="AE393" i="30"/>
  <c r="AD393" i="30"/>
  <c r="AC393" i="30"/>
  <c r="AB393" i="30"/>
  <c r="Z393" i="30"/>
  <c r="Y393" i="30"/>
  <c r="X393" i="30"/>
  <c r="W393" i="30"/>
  <c r="V393" i="30"/>
  <c r="AF531" i="30"/>
  <c r="AE531" i="30"/>
  <c r="AD531" i="30"/>
  <c r="AC531" i="30"/>
  <c r="AB531" i="30"/>
  <c r="Z531" i="30"/>
  <c r="Y531" i="30"/>
  <c r="X531" i="30"/>
  <c r="W531" i="30"/>
  <c r="V531" i="30"/>
  <c r="AF581" i="30"/>
  <c r="AE581" i="30"/>
  <c r="AD581" i="30"/>
  <c r="AC581" i="30"/>
  <c r="AB581" i="30"/>
  <c r="Z581" i="30"/>
  <c r="Y581" i="30"/>
  <c r="X581" i="30"/>
  <c r="W581" i="30"/>
  <c r="V581" i="30"/>
  <c r="AF815" i="30"/>
  <c r="AE815" i="30"/>
  <c r="AD815" i="30"/>
  <c r="AC815" i="30"/>
  <c r="AB815" i="30"/>
  <c r="Z815" i="30"/>
  <c r="Y815" i="30"/>
  <c r="X815" i="30"/>
  <c r="W815" i="30"/>
  <c r="V815" i="30"/>
  <c r="AF794" i="30"/>
  <c r="AE794" i="30"/>
  <c r="AD794" i="30"/>
  <c r="AC794" i="30"/>
  <c r="AB794" i="30"/>
  <c r="Z794" i="30"/>
  <c r="Y794" i="30"/>
  <c r="X794" i="30"/>
  <c r="W794" i="30"/>
  <c r="V794" i="30"/>
  <c r="AF555" i="30"/>
  <c r="AE555" i="30"/>
  <c r="AD555" i="30"/>
  <c r="AC555" i="30"/>
  <c r="AB555" i="30"/>
  <c r="Z555" i="30"/>
  <c r="Y555" i="30"/>
  <c r="X555" i="30"/>
  <c r="W555" i="30"/>
  <c r="V555" i="30"/>
  <c r="AF553" i="30"/>
  <c r="AE553" i="30"/>
  <c r="AD553" i="30"/>
  <c r="AC553" i="30"/>
  <c r="AB553" i="30"/>
  <c r="Z553" i="30"/>
  <c r="Y553" i="30"/>
  <c r="X553" i="30"/>
  <c r="W553" i="30"/>
  <c r="V553" i="30"/>
  <c r="AF168" i="30"/>
  <c r="AE168" i="30"/>
  <c r="AD168" i="30"/>
  <c r="AC168" i="30"/>
  <c r="AB168" i="30"/>
  <c r="Z168" i="30"/>
  <c r="Y168" i="30"/>
  <c r="X168" i="30"/>
  <c r="W168" i="30"/>
  <c r="V168" i="30"/>
  <c r="AF706" i="30"/>
  <c r="AE706" i="30"/>
  <c r="AD706" i="30"/>
  <c r="AC706" i="30"/>
  <c r="AB706" i="30"/>
  <c r="Z706" i="30"/>
  <c r="Y706" i="30"/>
  <c r="X706" i="30"/>
  <c r="W706" i="30"/>
  <c r="V706" i="30"/>
  <c r="AF22" i="30"/>
  <c r="AE22" i="30"/>
  <c r="AD22" i="30"/>
  <c r="AC22" i="30"/>
  <c r="AB22" i="30"/>
  <c r="Z22" i="30"/>
  <c r="Y22" i="30"/>
  <c r="X22" i="30"/>
  <c r="W22" i="30"/>
  <c r="V22" i="30"/>
  <c r="AF1085" i="30"/>
  <c r="AE1085" i="30"/>
  <c r="AD1085" i="30"/>
  <c r="AC1085" i="30"/>
  <c r="AB1085" i="30"/>
  <c r="Z1085" i="30"/>
  <c r="Y1085" i="30"/>
  <c r="X1085" i="30"/>
  <c r="W1085" i="30"/>
  <c r="V1085" i="30"/>
  <c r="AF720" i="30"/>
  <c r="AE720" i="30"/>
  <c r="AD720" i="30"/>
  <c r="AC720" i="30"/>
  <c r="AB720" i="30"/>
  <c r="Z720" i="30"/>
  <c r="Y720" i="30"/>
  <c r="X720" i="30"/>
  <c r="W720" i="30"/>
  <c r="V720" i="30"/>
  <c r="AF716" i="30"/>
  <c r="AE716" i="30"/>
  <c r="AD716" i="30"/>
  <c r="AC716" i="30"/>
  <c r="AB716" i="30"/>
  <c r="Z716" i="30"/>
  <c r="Y716" i="30"/>
  <c r="X716" i="30"/>
  <c r="W716" i="30"/>
  <c r="V716" i="30"/>
  <c r="AF1095" i="30"/>
  <c r="AE1095" i="30"/>
  <c r="AD1095" i="30"/>
  <c r="AC1095" i="30"/>
  <c r="AB1095" i="30"/>
  <c r="Z1095" i="30"/>
  <c r="Y1095" i="30"/>
  <c r="X1095" i="30"/>
  <c r="W1095" i="30"/>
  <c r="V1095" i="30"/>
  <c r="AF218" i="30"/>
  <c r="AE218" i="30"/>
  <c r="AD218" i="30"/>
  <c r="AC218" i="30"/>
  <c r="AB218" i="30"/>
  <c r="Z218" i="30"/>
  <c r="Y218" i="30"/>
  <c r="X218" i="30"/>
  <c r="W218" i="30"/>
  <c r="V218" i="30"/>
  <c r="AF265" i="30"/>
  <c r="AE265" i="30"/>
  <c r="AD265" i="30"/>
  <c r="AC265" i="30"/>
  <c r="AB265" i="30"/>
  <c r="Z265" i="30"/>
  <c r="Y265" i="30"/>
  <c r="X265" i="30"/>
  <c r="W265" i="30"/>
  <c r="V265" i="30"/>
  <c r="AF1104" i="30"/>
  <c r="AE1104" i="30"/>
  <c r="AD1104" i="30"/>
  <c r="AC1104" i="30"/>
  <c r="AB1104" i="30"/>
  <c r="Z1104" i="30"/>
  <c r="Y1104" i="30"/>
  <c r="X1104" i="30"/>
  <c r="W1104" i="30"/>
  <c r="V1104" i="30"/>
  <c r="AF1099" i="30"/>
  <c r="AE1099" i="30"/>
  <c r="AD1099" i="30"/>
  <c r="AC1099" i="30"/>
  <c r="AB1099" i="30"/>
  <c r="Z1099" i="30"/>
  <c r="Y1099" i="30"/>
  <c r="X1099" i="30"/>
  <c r="W1099" i="30"/>
  <c r="V1099" i="30"/>
  <c r="AF455" i="30"/>
  <c r="AE455" i="30"/>
  <c r="AD455" i="30"/>
  <c r="AC455" i="30"/>
  <c r="AB455" i="30"/>
  <c r="Z455" i="30"/>
  <c r="Y455" i="30"/>
  <c r="X455" i="30"/>
  <c r="W455" i="30"/>
  <c r="V455" i="30"/>
  <c r="AF743" i="30"/>
  <c r="AE743" i="30"/>
  <c r="AD743" i="30"/>
  <c r="AC743" i="30"/>
  <c r="AB743" i="30"/>
  <c r="Z743" i="30"/>
  <c r="Y743" i="30"/>
  <c r="X743" i="30"/>
  <c r="W743" i="30"/>
  <c r="V743" i="30"/>
  <c r="AF470" i="30"/>
  <c r="AE470" i="30"/>
  <c r="AD470" i="30"/>
  <c r="AC470" i="30"/>
  <c r="AB470" i="30"/>
  <c r="Z470" i="30"/>
  <c r="Y470" i="30"/>
  <c r="X470" i="30"/>
  <c r="W470" i="30"/>
  <c r="V470" i="30"/>
  <c r="AF575" i="30"/>
  <c r="AE575" i="30"/>
  <c r="AD575" i="30"/>
  <c r="AC575" i="30"/>
  <c r="AB575" i="30"/>
  <c r="Z575" i="30"/>
  <c r="Y575" i="30"/>
  <c r="X575" i="30"/>
  <c r="W575" i="30"/>
  <c r="V575" i="30"/>
  <c r="AF124" i="30"/>
  <c r="AE124" i="30"/>
  <c r="AD124" i="30"/>
  <c r="AC124" i="30"/>
  <c r="AB124" i="30"/>
  <c r="Z124" i="30"/>
  <c r="Y124" i="30"/>
  <c r="X124" i="30"/>
  <c r="W124" i="30"/>
  <c r="V124" i="30"/>
  <c r="AF48" i="30"/>
  <c r="AE48" i="30"/>
  <c r="AD48" i="30"/>
  <c r="AC48" i="30"/>
  <c r="AB48" i="30"/>
  <c r="Z48" i="30"/>
  <c r="Y48" i="30"/>
  <c r="X48" i="30"/>
  <c r="W48" i="30"/>
  <c r="V48" i="30"/>
  <c r="AF473" i="30"/>
  <c r="AE473" i="30"/>
  <c r="AD473" i="30"/>
  <c r="AC473" i="30"/>
  <c r="AB473" i="30"/>
  <c r="Z473" i="30"/>
  <c r="Y473" i="30"/>
  <c r="X473" i="30"/>
  <c r="W473" i="30"/>
  <c r="V473" i="30"/>
  <c r="AF897" i="30"/>
  <c r="AE897" i="30"/>
  <c r="AD897" i="30"/>
  <c r="AC897" i="30"/>
  <c r="AB897" i="30"/>
  <c r="Z897" i="30"/>
  <c r="Y897" i="30"/>
  <c r="X897" i="30"/>
  <c r="W897" i="30"/>
  <c r="V897" i="30"/>
  <c r="AF987" i="30"/>
  <c r="AE987" i="30"/>
  <c r="AD987" i="30"/>
  <c r="AC987" i="30"/>
  <c r="AB987" i="30"/>
  <c r="Z987" i="30"/>
  <c r="Y987" i="30"/>
  <c r="X987" i="30"/>
  <c r="W987" i="30"/>
  <c r="V987" i="30"/>
  <c r="AF394" i="30"/>
  <c r="AE394" i="30"/>
  <c r="AD394" i="30"/>
  <c r="AC394" i="30"/>
  <c r="AB394" i="30"/>
  <c r="Z394" i="30"/>
  <c r="Y394" i="30"/>
  <c r="X394" i="30"/>
  <c r="W394" i="30"/>
  <c r="V394" i="30"/>
  <c r="AF432" i="30"/>
  <c r="AE432" i="30"/>
  <c r="AD432" i="30"/>
  <c r="AC432" i="30"/>
  <c r="AB432" i="30"/>
  <c r="Z432" i="30"/>
  <c r="Y432" i="30"/>
  <c r="X432" i="30"/>
  <c r="W432" i="30"/>
  <c r="V432" i="30"/>
  <c r="AF234" i="30"/>
  <c r="AE234" i="30"/>
  <c r="AD234" i="30"/>
  <c r="AC234" i="30"/>
  <c r="AB234" i="30"/>
  <c r="Z234" i="30"/>
  <c r="Y234" i="30"/>
  <c r="X234" i="30"/>
  <c r="W234" i="30"/>
  <c r="V234" i="30"/>
  <c r="AF776" i="30"/>
  <c r="AE776" i="30"/>
  <c r="AD776" i="30"/>
  <c r="AC776" i="30"/>
  <c r="AB776" i="30"/>
  <c r="Z776" i="30"/>
  <c r="Y776" i="30"/>
  <c r="X776" i="30"/>
  <c r="W776" i="30"/>
  <c r="V776" i="30"/>
  <c r="AF187" i="30"/>
  <c r="AE187" i="30"/>
  <c r="AD187" i="30"/>
  <c r="AC187" i="30"/>
  <c r="AB187" i="30"/>
  <c r="Z187" i="30"/>
  <c r="Y187" i="30"/>
  <c r="X187" i="30"/>
  <c r="W187" i="30"/>
  <c r="V187" i="30"/>
  <c r="AF74" i="30"/>
  <c r="AE74" i="30"/>
  <c r="AD74" i="30"/>
  <c r="AC74" i="30"/>
  <c r="AB74" i="30"/>
  <c r="Z74" i="30"/>
  <c r="Y74" i="30"/>
  <c r="X74" i="30"/>
  <c r="W74" i="30"/>
  <c r="V74" i="30"/>
  <c r="AF680" i="30"/>
  <c r="AE680" i="30"/>
  <c r="AD680" i="30"/>
  <c r="AC680" i="30"/>
  <c r="AB680" i="30"/>
  <c r="Z680" i="30"/>
  <c r="Y680" i="30"/>
  <c r="X680" i="30"/>
  <c r="W680" i="30"/>
  <c r="V680" i="30"/>
  <c r="AF747" i="30"/>
  <c r="AE747" i="30"/>
  <c r="AD747" i="30"/>
  <c r="AC747" i="30"/>
  <c r="AB747" i="30"/>
  <c r="Z747" i="30"/>
  <c r="Y747" i="30"/>
  <c r="X747" i="30"/>
  <c r="W747" i="30"/>
  <c r="V747" i="30"/>
  <c r="AF283" i="30"/>
  <c r="AE283" i="30"/>
  <c r="AD283" i="30"/>
  <c r="AC283" i="30"/>
  <c r="AB283" i="30"/>
  <c r="Z283" i="30"/>
  <c r="Y283" i="30"/>
  <c r="X283" i="30"/>
  <c r="W283" i="30"/>
  <c r="V283" i="30"/>
  <c r="AF1057" i="30"/>
  <c r="AE1057" i="30"/>
  <c r="AD1057" i="30"/>
  <c r="AC1057" i="30"/>
  <c r="AB1057" i="30"/>
  <c r="Z1057" i="30"/>
  <c r="Y1057" i="30"/>
  <c r="X1057" i="30"/>
  <c r="W1057" i="30"/>
  <c r="V1057" i="30"/>
  <c r="AF842" i="30"/>
  <c r="AE842" i="30"/>
  <c r="AD842" i="30"/>
  <c r="AC842" i="30"/>
  <c r="AB842" i="30"/>
  <c r="Z842" i="30"/>
  <c r="Y842" i="30"/>
  <c r="X842" i="30"/>
  <c r="W842" i="30"/>
  <c r="V842" i="30"/>
  <c r="AF185" i="30"/>
  <c r="AE185" i="30"/>
  <c r="AD185" i="30"/>
  <c r="AC185" i="30"/>
  <c r="AB185" i="30"/>
  <c r="Z185" i="30"/>
  <c r="Y185" i="30"/>
  <c r="X185" i="30"/>
  <c r="W185" i="30"/>
  <c r="V185" i="30"/>
  <c r="AF1101" i="30"/>
  <c r="AE1101" i="30"/>
  <c r="AD1101" i="30"/>
  <c r="AC1101" i="30"/>
  <c r="AB1101" i="30"/>
  <c r="Z1101" i="30"/>
  <c r="Y1101" i="30"/>
  <c r="X1101" i="30"/>
  <c r="W1101" i="30"/>
  <c r="V1101" i="30"/>
  <c r="AF68" i="30"/>
  <c r="AE68" i="30"/>
  <c r="AD68" i="30"/>
  <c r="AC68" i="30"/>
  <c r="AB68" i="30"/>
  <c r="Z68" i="30"/>
  <c r="Y68" i="30"/>
  <c r="X68" i="30"/>
  <c r="W68" i="30"/>
  <c r="V68" i="30"/>
  <c r="AF614" i="30"/>
  <c r="AE614" i="30"/>
  <c r="AD614" i="30"/>
  <c r="AC614" i="30"/>
  <c r="AB614" i="30"/>
  <c r="Z614" i="30"/>
  <c r="Y614" i="30"/>
  <c r="X614" i="30"/>
  <c r="W614" i="30"/>
  <c r="V614" i="30"/>
  <c r="AF915" i="30"/>
  <c r="AE915" i="30"/>
  <c r="AD915" i="30"/>
  <c r="AC915" i="30"/>
  <c r="AB915" i="30"/>
  <c r="Z915" i="30"/>
  <c r="Y915" i="30"/>
  <c r="X915" i="30"/>
  <c r="W915" i="30"/>
  <c r="V915" i="30"/>
  <c r="AF1020" i="30"/>
  <c r="AE1020" i="30"/>
  <c r="AD1020" i="30"/>
  <c r="AC1020" i="30"/>
  <c r="AB1020" i="30"/>
  <c r="Z1020" i="30"/>
  <c r="Y1020" i="30"/>
  <c r="X1020" i="30"/>
  <c r="W1020" i="30"/>
  <c r="V1020" i="30"/>
  <c r="AF711" i="30"/>
  <c r="AE711" i="30"/>
  <c r="AD711" i="30"/>
  <c r="AC711" i="30"/>
  <c r="AB711" i="30"/>
  <c r="Z711" i="30"/>
  <c r="Y711" i="30"/>
  <c r="X711" i="30"/>
  <c r="W711" i="30"/>
  <c r="V711" i="30"/>
  <c r="AF150" i="30"/>
  <c r="AE150" i="30"/>
  <c r="AD150" i="30"/>
  <c r="AC150" i="30"/>
  <c r="AB150" i="30"/>
  <c r="Z150" i="30"/>
  <c r="Y150" i="30"/>
  <c r="X150" i="30"/>
  <c r="W150" i="30"/>
  <c r="V150" i="30"/>
  <c r="AF662" i="30"/>
  <c r="AE662" i="30"/>
  <c r="AD662" i="30"/>
  <c r="AC662" i="30"/>
  <c r="AB662" i="30"/>
  <c r="Z662" i="30"/>
  <c r="Y662" i="30"/>
  <c r="X662" i="30"/>
  <c r="W662" i="30"/>
  <c r="V662" i="30"/>
  <c r="AF622" i="30"/>
  <c r="AE622" i="30"/>
  <c r="AD622" i="30"/>
  <c r="AC622" i="30"/>
  <c r="AB622" i="30"/>
  <c r="Z622" i="30"/>
  <c r="Y622" i="30"/>
  <c r="X622" i="30"/>
  <c r="W622" i="30"/>
  <c r="V622" i="30"/>
  <c r="AF382" i="30"/>
  <c r="AE382" i="30"/>
  <c r="AD382" i="30"/>
  <c r="AC382" i="30"/>
  <c r="AB382" i="30"/>
  <c r="Z382" i="30"/>
  <c r="Y382" i="30"/>
  <c r="X382" i="30"/>
  <c r="W382" i="30"/>
  <c r="V382" i="30"/>
  <c r="AF979" i="30"/>
  <c r="AE979" i="30"/>
  <c r="AD979" i="30"/>
  <c r="AC979" i="30"/>
  <c r="AB979" i="30"/>
  <c r="Z979" i="30"/>
  <c r="Y979" i="30"/>
  <c r="X979" i="30"/>
  <c r="W979" i="30"/>
  <c r="V979" i="30"/>
  <c r="AF235" i="30"/>
  <c r="AE235" i="30"/>
  <c r="AD235" i="30"/>
  <c r="AC235" i="30"/>
  <c r="AB235" i="30"/>
  <c r="Z235" i="30"/>
  <c r="Y235" i="30"/>
  <c r="X235" i="30"/>
  <c r="W235" i="30"/>
  <c r="V235" i="30"/>
  <c r="AF1044" i="30"/>
  <c r="AE1044" i="30"/>
  <c r="AD1044" i="30"/>
  <c r="AC1044" i="30"/>
  <c r="AB1044" i="30"/>
  <c r="Z1044" i="30"/>
  <c r="Y1044" i="30"/>
  <c r="X1044" i="30"/>
  <c r="W1044" i="30"/>
  <c r="V1044" i="30"/>
  <c r="AF517" i="30"/>
  <c r="AE517" i="30"/>
  <c r="AD517" i="30"/>
  <c r="AC517" i="30"/>
  <c r="AB517" i="30"/>
  <c r="Z517" i="30"/>
  <c r="Y517" i="30"/>
  <c r="X517" i="30"/>
  <c r="W517" i="30"/>
  <c r="V517" i="30"/>
  <c r="AF238" i="30"/>
  <c r="AE238" i="30"/>
  <c r="AD238" i="30"/>
  <c r="AC238" i="30"/>
  <c r="AB238" i="30"/>
  <c r="Z238" i="30"/>
  <c r="Y238" i="30"/>
  <c r="X238" i="30"/>
  <c r="W238" i="30"/>
  <c r="V238" i="30"/>
  <c r="AF291" i="30"/>
  <c r="AE291" i="30"/>
  <c r="AD291" i="30"/>
  <c r="AC291" i="30"/>
  <c r="AB291" i="30"/>
  <c r="Z291" i="30"/>
  <c r="Y291" i="30"/>
  <c r="X291" i="30"/>
  <c r="W291" i="30"/>
  <c r="V291" i="30"/>
  <c r="AF1012" i="30"/>
  <c r="AE1012" i="30"/>
  <c r="AD1012" i="30"/>
  <c r="AC1012" i="30"/>
  <c r="AB1012" i="30"/>
  <c r="Z1012" i="30"/>
  <c r="Y1012" i="30"/>
  <c r="X1012" i="30"/>
  <c r="W1012" i="30"/>
  <c r="V1012" i="30"/>
  <c r="AF389" i="30"/>
  <c r="AE389" i="30"/>
  <c r="AD389" i="30"/>
  <c r="AC389" i="30"/>
  <c r="AB389" i="30"/>
  <c r="Z389" i="30"/>
  <c r="Y389" i="30"/>
  <c r="X389" i="30"/>
  <c r="W389" i="30"/>
  <c r="V389" i="30"/>
  <c r="AF945" i="30"/>
  <c r="AE945" i="30"/>
  <c r="AD945" i="30"/>
  <c r="AC945" i="30"/>
  <c r="AB945" i="30"/>
  <c r="Z945" i="30"/>
  <c r="Y945" i="30"/>
  <c r="X945" i="30"/>
  <c r="W945" i="30"/>
  <c r="V945" i="30"/>
  <c r="AF1006" i="30"/>
  <c r="AE1006" i="30"/>
  <c r="AD1006" i="30"/>
  <c r="AC1006" i="30"/>
  <c r="AB1006" i="30"/>
  <c r="Z1006" i="30"/>
  <c r="Y1006" i="30"/>
  <c r="X1006" i="30"/>
  <c r="W1006" i="30"/>
  <c r="V1006" i="30"/>
  <c r="AF203" i="30"/>
  <c r="AE203" i="30"/>
  <c r="AD203" i="30"/>
  <c r="AC203" i="30"/>
  <c r="AB203" i="30"/>
  <c r="Z203" i="30"/>
  <c r="Y203" i="30"/>
  <c r="X203" i="30"/>
  <c r="W203" i="30"/>
  <c r="V203" i="30"/>
  <c r="AF1022" i="30"/>
  <c r="AE1022" i="30"/>
  <c r="AD1022" i="30"/>
  <c r="AC1022" i="30"/>
  <c r="AB1022" i="30"/>
  <c r="Z1022" i="30"/>
  <c r="Y1022" i="30"/>
  <c r="X1022" i="30"/>
  <c r="W1022" i="30"/>
  <c r="V1022" i="30"/>
  <c r="AF1040" i="30"/>
  <c r="AE1040" i="30"/>
  <c r="AD1040" i="30"/>
  <c r="AC1040" i="30"/>
  <c r="AB1040" i="30"/>
  <c r="Z1040" i="30"/>
  <c r="Y1040" i="30"/>
  <c r="X1040" i="30"/>
  <c r="W1040" i="30"/>
  <c r="V1040" i="30"/>
  <c r="AF186" i="30"/>
  <c r="AE186" i="30"/>
  <c r="AD186" i="30"/>
  <c r="AC186" i="30"/>
  <c r="AB186" i="30"/>
  <c r="Z186" i="30"/>
  <c r="Y186" i="30"/>
  <c r="X186" i="30"/>
  <c r="W186" i="30"/>
  <c r="V186" i="30"/>
  <c r="AF508" i="30"/>
  <c r="AE508" i="30"/>
  <c r="AD508" i="30"/>
  <c r="AC508" i="30"/>
  <c r="AB508" i="30"/>
  <c r="Z508" i="30"/>
  <c r="Y508" i="30"/>
  <c r="X508" i="30"/>
  <c r="W508" i="30"/>
  <c r="V508" i="30"/>
  <c r="AF592" i="30"/>
  <c r="AE592" i="30"/>
  <c r="AD592" i="30"/>
  <c r="AC592" i="30"/>
  <c r="AB592" i="30"/>
  <c r="Z592" i="30"/>
  <c r="Y592" i="30"/>
  <c r="X592" i="30"/>
  <c r="W592" i="30"/>
  <c r="V592" i="30"/>
  <c r="AF576" i="30"/>
  <c r="AE576" i="30"/>
  <c r="AD576" i="30"/>
  <c r="AC576" i="30"/>
  <c r="AB576" i="30"/>
  <c r="Z576" i="30"/>
  <c r="Y576" i="30"/>
  <c r="X576" i="30"/>
  <c r="W576" i="30"/>
  <c r="V576" i="30"/>
  <c r="AF56" i="30"/>
  <c r="AE56" i="30"/>
  <c r="AD56" i="30"/>
  <c r="AC56" i="30"/>
  <c r="AB56" i="30"/>
  <c r="Z56" i="30"/>
  <c r="Y56" i="30"/>
  <c r="X56" i="30"/>
  <c r="W56" i="30"/>
  <c r="V56" i="30"/>
  <c r="AF130" i="30"/>
  <c r="AE130" i="30"/>
  <c r="AD130" i="30"/>
  <c r="AC130" i="30"/>
  <c r="AB130" i="30"/>
  <c r="Z130" i="30"/>
  <c r="Y130" i="30"/>
  <c r="X130" i="30"/>
  <c r="W130" i="30"/>
  <c r="V130" i="30"/>
  <c r="AF99" i="30"/>
  <c r="AE99" i="30"/>
  <c r="AD99" i="30"/>
  <c r="AC99" i="30"/>
  <c r="AB99" i="30"/>
  <c r="Z99" i="30"/>
  <c r="Y99" i="30"/>
  <c r="X99" i="30"/>
  <c r="W99" i="30"/>
  <c r="V99" i="30"/>
  <c r="AF173" i="30"/>
  <c r="AE173" i="30"/>
  <c r="AD173" i="30"/>
  <c r="AC173" i="30"/>
  <c r="AB173" i="30"/>
  <c r="Z173" i="30"/>
  <c r="Y173" i="30"/>
  <c r="X173" i="30"/>
  <c r="W173" i="30"/>
  <c r="V173" i="30"/>
  <c r="AF535" i="30"/>
  <c r="AE535" i="30"/>
  <c r="AD535" i="30"/>
  <c r="AC535" i="30"/>
  <c r="AB535" i="30"/>
  <c r="Z535" i="30"/>
  <c r="Y535" i="30"/>
  <c r="X535" i="30"/>
  <c r="W535" i="30"/>
  <c r="V535" i="30"/>
  <c r="AF940" i="30"/>
  <c r="AE940" i="30"/>
  <c r="AD940" i="30"/>
  <c r="AC940" i="30"/>
  <c r="AB940" i="30"/>
  <c r="Z940" i="30"/>
  <c r="Y940" i="30"/>
  <c r="X940" i="30"/>
  <c r="W940" i="30"/>
  <c r="V940" i="30"/>
  <c r="AF431" i="30"/>
  <c r="AE431" i="30"/>
  <c r="AD431" i="30"/>
  <c r="AC431" i="30"/>
  <c r="AB431" i="30"/>
  <c r="Z431" i="30"/>
  <c r="Y431" i="30"/>
  <c r="X431" i="30"/>
  <c r="W431" i="30"/>
  <c r="V431" i="30"/>
  <c r="AF28" i="30"/>
  <c r="AE28" i="30"/>
  <c r="AD28" i="30"/>
  <c r="AC28" i="30"/>
  <c r="AB28" i="30"/>
  <c r="Z28" i="30"/>
  <c r="Y28" i="30"/>
  <c r="X28" i="30"/>
  <c r="W28" i="30"/>
  <c r="V28" i="30"/>
  <c r="AF1105" i="30"/>
  <c r="AE1105" i="30"/>
  <c r="AD1105" i="30"/>
  <c r="AC1105" i="30"/>
  <c r="AB1105" i="30"/>
  <c r="Z1105" i="30"/>
  <c r="Y1105" i="30"/>
  <c r="X1105" i="30"/>
  <c r="W1105" i="30"/>
  <c r="V1105" i="30"/>
  <c r="AF490" i="30"/>
  <c r="AE490" i="30"/>
  <c r="AD490" i="30"/>
  <c r="AC490" i="30"/>
  <c r="AB490" i="30"/>
  <c r="Z490" i="30"/>
  <c r="Y490" i="30"/>
  <c r="X490" i="30"/>
  <c r="W490" i="30"/>
  <c r="V490" i="30"/>
  <c r="AF1029" i="30"/>
  <c r="AE1029" i="30"/>
  <c r="AD1029" i="30"/>
  <c r="AC1029" i="30"/>
  <c r="AB1029" i="30"/>
  <c r="Z1029" i="30"/>
  <c r="Y1029" i="30"/>
  <c r="X1029" i="30"/>
  <c r="W1029" i="30"/>
  <c r="V1029" i="30"/>
  <c r="AF578" i="30"/>
  <c r="AE578" i="30"/>
  <c r="AD578" i="30"/>
  <c r="AC578" i="30"/>
  <c r="AB578" i="30"/>
  <c r="Z578" i="30"/>
  <c r="Y578" i="30"/>
  <c r="X578" i="30"/>
  <c r="W578" i="30"/>
  <c r="V578" i="30"/>
  <c r="AF899" i="30"/>
  <c r="AE899" i="30"/>
  <c r="AD899" i="30"/>
  <c r="AC899" i="30"/>
  <c r="AB899" i="30"/>
  <c r="Z899" i="30"/>
  <c r="Y899" i="30"/>
  <c r="X899" i="30"/>
  <c r="W899" i="30"/>
  <c r="V899" i="30"/>
  <c r="AF148" i="30"/>
  <c r="AE148" i="30"/>
  <c r="AD148" i="30"/>
  <c r="AC148" i="30"/>
  <c r="AB148" i="30"/>
  <c r="Z148" i="30"/>
  <c r="Y148" i="30"/>
  <c r="X148" i="30"/>
  <c r="W148" i="30"/>
  <c r="V148" i="30"/>
  <c r="AF408" i="30"/>
  <c r="AE408" i="30"/>
  <c r="AD408" i="30"/>
  <c r="AC408" i="30"/>
  <c r="AB408" i="30"/>
  <c r="Z408" i="30"/>
  <c r="Y408" i="30"/>
  <c r="X408" i="30"/>
  <c r="W408" i="30"/>
  <c r="V408" i="30"/>
  <c r="AF471" i="30"/>
  <c r="AE471" i="30"/>
  <c r="AD471" i="30"/>
  <c r="AC471" i="30"/>
  <c r="AB471" i="30"/>
  <c r="Z471" i="30"/>
  <c r="Y471" i="30"/>
  <c r="X471" i="30"/>
  <c r="W471" i="30"/>
  <c r="V471" i="30"/>
  <c r="AF70" i="30"/>
  <c r="AE70" i="30"/>
  <c r="AD70" i="30"/>
  <c r="AC70" i="30"/>
  <c r="AB70" i="30"/>
  <c r="Z70" i="30"/>
  <c r="Y70" i="30"/>
  <c r="X70" i="30"/>
  <c r="W70" i="30"/>
  <c r="V70" i="30"/>
  <c r="AF465" i="30"/>
  <c r="AE465" i="30"/>
  <c r="AD465" i="30"/>
  <c r="AC465" i="30"/>
  <c r="AB465" i="30"/>
  <c r="Z465" i="30"/>
  <c r="Y465" i="30"/>
  <c r="X465" i="30"/>
  <c r="W465" i="30"/>
  <c r="V465" i="30"/>
  <c r="AF814" i="30"/>
  <c r="AE814" i="30"/>
  <c r="AD814" i="30"/>
  <c r="AC814" i="30"/>
  <c r="AB814" i="30"/>
  <c r="Z814" i="30"/>
  <c r="Y814" i="30"/>
  <c r="X814" i="30"/>
  <c r="W814" i="30"/>
  <c r="V814" i="30"/>
  <c r="AF224" i="30"/>
  <c r="AE224" i="30"/>
  <c r="AD224" i="30"/>
  <c r="AC224" i="30"/>
  <c r="AB224" i="30"/>
  <c r="Z224" i="30"/>
  <c r="Y224" i="30"/>
  <c r="X224" i="30"/>
  <c r="W224" i="30"/>
  <c r="V224" i="30"/>
  <c r="AF799" i="30"/>
  <c r="AE799" i="30"/>
  <c r="AD799" i="30"/>
  <c r="AC799" i="30"/>
  <c r="AB799" i="30"/>
  <c r="Z799" i="30"/>
  <c r="Y799" i="30"/>
  <c r="X799" i="30"/>
  <c r="W799" i="30"/>
  <c r="V799" i="30"/>
  <c r="AF219" i="30"/>
  <c r="AE219" i="30"/>
  <c r="AD219" i="30"/>
  <c r="AC219" i="30"/>
  <c r="AB219" i="30"/>
  <c r="Z219" i="30"/>
  <c r="Y219" i="30"/>
  <c r="X219" i="30"/>
  <c r="W219" i="30"/>
  <c r="V219" i="30"/>
  <c r="AF791" i="30"/>
  <c r="AE791" i="30"/>
  <c r="AD791" i="30"/>
  <c r="AC791" i="30"/>
  <c r="AB791" i="30"/>
  <c r="Z791" i="30"/>
  <c r="Y791" i="30"/>
  <c r="X791" i="30"/>
  <c r="W791" i="30"/>
  <c r="V791" i="30"/>
  <c r="AF397" i="30"/>
  <c r="AE397" i="30"/>
  <c r="AD397" i="30"/>
  <c r="AC397" i="30"/>
  <c r="AB397" i="30"/>
  <c r="Z397" i="30"/>
  <c r="Y397" i="30"/>
  <c r="X397" i="30"/>
  <c r="W397" i="30"/>
  <c r="V397" i="30"/>
  <c r="AF112" i="30"/>
  <c r="AE112" i="30"/>
  <c r="AD112" i="30"/>
  <c r="AC112" i="30"/>
  <c r="AB112" i="30"/>
  <c r="Z112" i="30"/>
  <c r="Y112" i="30"/>
  <c r="X112" i="30"/>
  <c r="W112" i="30"/>
  <c r="V112" i="30"/>
  <c r="AF693" i="30"/>
  <c r="AE693" i="30"/>
  <c r="AD693" i="30"/>
  <c r="AC693" i="30"/>
  <c r="AB693" i="30"/>
  <c r="Z693" i="30"/>
  <c r="Y693" i="30"/>
  <c r="X693" i="30"/>
  <c r="W693" i="30"/>
  <c r="V693" i="30"/>
  <c r="AF437" i="30"/>
  <c r="AE437" i="30"/>
  <c r="AD437" i="30"/>
  <c r="AC437" i="30"/>
  <c r="AB437" i="30"/>
  <c r="Z437" i="30"/>
  <c r="Y437" i="30"/>
  <c r="X437" i="30"/>
  <c r="W437" i="30"/>
  <c r="V437" i="30"/>
  <c r="AF735" i="30"/>
  <c r="AE735" i="30"/>
  <c r="AD735" i="30"/>
  <c r="AC735" i="30"/>
  <c r="AB735" i="30"/>
  <c r="Z735" i="30"/>
  <c r="Y735" i="30"/>
  <c r="X735" i="30"/>
  <c r="W735" i="30"/>
  <c r="V735" i="30"/>
  <c r="AF204" i="30"/>
  <c r="AE204" i="30"/>
  <c r="AD204" i="30"/>
  <c r="AC204" i="30"/>
  <c r="AB204" i="30"/>
  <c r="Z204" i="30"/>
  <c r="Y204" i="30"/>
  <c r="X204" i="30"/>
  <c r="W204" i="30"/>
  <c r="V204" i="30"/>
  <c r="AF216" i="30"/>
  <c r="AE216" i="30"/>
  <c r="AD216" i="30"/>
  <c r="AC216" i="30"/>
  <c r="AB216" i="30"/>
  <c r="Z216" i="30"/>
  <c r="Y216" i="30"/>
  <c r="X216" i="30"/>
  <c r="W216" i="30"/>
  <c r="V216" i="30"/>
  <c r="AF671" i="30"/>
  <c r="AE671" i="30"/>
  <c r="AD671" i="30"/>
  <c r="AC671" i="30"/>
  <c r="AB671" i="30"/>
  <c r="Z671" i="30"/>
  <c r="Y671" i="30"/>
  <c r="X671" i="30"/>
  <c r="W671" i="30"/>
  <c r="V671" i="30"/>
  <c r="AF195" i="30"/>
  <c r="AE195" i="30"/>
  <c r="AD195" i="30"/>
  <c r="AC195" i="30"/>
  <c r="AB195" i="30"/>
  <c r="Z195" i="30"/>
  <c r="Y195" i="30"/>
  <c r="X195" i="30"/>
  <c r="W195" i="30"/>
  <c r="V195" i="30"/>
  <c r="AF941" i="30"/>
  <c r="AE941" i="30"/>
  <c r="AD941" i="30"/>
  <c r="AC941" i="30"/>
  <c r="AB941" i="30"/>
  <c r="Z941" i="30"/>
  <c r="Y941" i="30"/>
  <c r="X941" i="30"/>
  <c r="W941" i="30"/>
  <c r="V941" i="30"/>
  <c r="AF419" i="30"/>
  <c r="AE419" i="30"/>
  <c r="AD419" i="30"/>
  <c r="AC419" i="30"/>
  <c r="AB419" i="30"/>
  <c r="Z419" i="30"/>
  <c r="Y419" i="30"/>
  <c r="X419" i="30"/>
  <c r="W419" i="30"/>
  <c r="V419" i="30"/>
  <c r="AF79" i="30"/>
  <c r="AE79" i="30"/>
  <c r="AD79" i="30"/>
  <c r="AC79" i="30"/>
  <c r="AB79" i="30"/>
  <c r="Z79" i="30"/>
  <c r="Y79" i="30"/>
  <c r="X79" i="30"/>
  <c r="W79" i="30"/>
  <c r="V79" i="30"/>
  <c r="AF661" i="30"/>
  <c r="AE661" i="30"/>
  <c r="AD661" i="30"/>
  <c r="AC661" i="30"/>
  <c r="AB661" i="30"/>
  <c r="Z661" i="30"/>
  <c r="Y661" i="30"/>
  <c r="X661" i="30"/>
  <c r="W661" i="30"/>
  <c r="V661" i="30"/>
  <c r="AF640" i="30"/>
  <c r="AE640" i="30"/>
  <c r="AD640" i="30"/>
  <c r="AC640" i="30"/>
  <c r="AB640" i="30"/>
  <c r="Z640" i="30"/>
  <c r="Y640" i="30"/>
  <c r="X640" i="30"/>
  <c r="W640" i="30"/>
  <c r="V640" i="30"/>
  <c r="AF586" i="30"/>
  <c r="AE586" i="30"/>
  <c r="AD586" i="30"/>
  <c r="AC586" i="30"/>
  <c r="AB586" i="30"/>
  <c r="Z586" i="30"/>
  <c r="Y586" i="30"/>
  <c r="X586" i="30"/>
  <c r="W586" i="30"/>
  <c r="V586" i="30"/>
  <c r="AF766" i="30"/>
  <c r="AE766" i="30"/>
  <c r="AD766" i="30"/>
  <c r="AC766" i="30"/>
  <c r="AB766" i="30"/>
  <c r="Z766" i="30"/>
  <c r="Y766" i="30"/>
  <c r="X766" i="30"/>
  <c r="W766" i="30"/>
  <c r="V766" i="30"/>
  <c r="AF58" i="30"/>
  <c r="AE58" i="30"/>
  <c r="AD58" i="30"/>
  <c r="AC58" i="30"/>
  <c r="AB58" i="30"/>
  <c r="Z58" i="30"/>
  <c r="Y58" i="30"/>
  <c r="X58" i="30"/>
  <c r="W58" i="30"/>
  <c r="V58" i="30"/>
  <c r="AF512" i="30"/>
  <c r="AE512" i="30"/>
  <c r="AD512" i="30"/>
  <c r="AC512" i="30"/>
  <c r="AB512" i="30"/>
  <c r="Z512" i="30"/>
  <c r="Y512" i="30"/>
  <c r="X512" i="30"/>
  <c r="W512" i="30"/>
  <c r="V512" i="30"/>
  <c r="AF71" i="30"/>
  <c r="AE71" i="30"/>
  <c r="AD71" i="30"/>
  <c r="AC71" i="30"/>
  <c r="AB71" i="30"/>
  <c r="Z71" i="30"/>
  <c r="Y71" i="30"/>
  <c r="X71" i="30"/>
  <c r="W71" i="30"/>
  <c r="V71" i="30"/>
  <c r="AF383" i="30"/>
  <c r="AE383" i="30"/>
  <c r="AD383" i="30"/>
  <c r="AC383" i="30"/>
  <c r="AB383" i="30"/>
  <c r="Z383" i="30"/>
  <c r="Y383" i="30"/>
  <c r="X383" i="30"/>
  <c r="W383" i="30"/>
  <c r="V383" i="30"/>
  <c r="AF778" i="30"/>
  <c r="AE778" i="30"/>
  <c r="AD778" i="30"/>
  <c r="AC778" i="30"/>
  <c r="AB778" i="30"/>
  <c r="Z778" i="30"/>
  <c r="Y778" i="30"/>
  <c r="X778" i="30"/>
  <c r="W778" i="30"/>
  <c r="V778" i="30"/>
  <c r="AF860" i="30"/>
  <c r="AE860" i="30"/>
  <c r="AD860" i="30"/>
  <c r="AC860" i="30"/>
  <c r="AB860" i="30"/>
  <c r="Z860" i="30"/>
  <c r="Y860" i="30"/>
  <c r="X860" i="30"/>
  <c r="W860" i="30"/>
  <c r="V860" i="30"/>
  <c r="AF896" i="30"/>
  <c r="AE896" i="30"/>
  <c r="AD896" i="30"/>
  <c r="AC896" i="30"/>
  <c r="AB896" i="30"/>
  <c r="Z896" i="30"/>
  <c r="Y896" i="30"/>
  <c r="X896" i="30"/>
  <c r="W896" i="30"/>
  <c r="V896" i="30"/>
  <c r="AF934" i="30"/>
  <c r="AE934" i="30"/>
  <c r="AD934" i="30"/>
  <c r="AC934" i="30"/>
  <c r="AB934" i="30"/>
  <c r="Z934" i="30"/>
  <c r="Y934" i="30"/>
  <c r="X934" i="30"/>
  <c r="W934" i="30"/>
  <c r="V934" i="30"/>
  <c r="AF509" i="30"/>
  <c r="AE509" i="30"/>
  <c r="AD509" i="30"/>
  <c r="AC509" i="30"/>
  <c r="AB509" i="30"/>
  <c r="Z509" i="30"/>
  <c r="Y509" i="30"/>
  <c r="X509" i="30"/>
  <c r="W509" i="30"/>
  <c r="V509" i="30"/>
  <c r="AF253" i="30"/>
  <c r="AE253" i="30"/>
  <c r="AD253" i="30"/>
  <c r="AC253" i="30"/>
  <c r="AB253" i="30"/>
  <c r="Z253" i="30"/>
  <c r="Y253" i="30"/>
  <c r="X253" i="30"/>
  <c r="W253" i="30"/>
  <c r="V253" i="30"/>
  <c r="AF24" i="30"/>
  <c r="AE24" i="30"/>
  <c r="AD24" i="30"/>
  <c r="AC24" i="30"/>
  <c r="AB24" i="30"/>
  <c r="Z24" i="30"/>
  <c r="Y24" i="30"/>
  <c r="X24" i="30"/>
  <c r="W24" i="30"/>
  <c r="V24" i="30"/>
  <c r="AF719" i="30"/>
  <c r="AE719" i="30"/>
  <c r="AD719" i="30"/>
  <c r="AC719" i="30"/>
  <c r="AB719" i="30"/>
  <c r="Z719" i="30"/>
  <c r="Y719" i="30"/>
  <c r="X719" i="30"/>
  <c r="W719" i="30"/>
  <c r="V719" i="30"/>
  <c r="AF25" i="30"/>
  <c r="AE25" i="30"/>
  <c r="AD25" i="30"/>
  <c r="AC25" i="30"/>
  <c r="AB25" i="30"/>
  <c r="Z25" i="30"/>
  <c r="Y25" i="30"/>
  <c r="X25" i="30"/>
  <c r="W25" i="30"/>
  <c r="V25" i="30"/>
  <c r="AF666" i="30"/>
  <c r="AE666" i="30"/>
  <c r="AD666" i="30"/>
  <c r="AC666" i="30"/>
  <c r="AB666" i="30"/>
  <c r="Z666" i="30"/>
  <c r="Y666" i="30"/>
  <c r="X666" i="30"/>
  <c r="W666" i="30"/>
  <c r="V666" i="30"/>
  <c r="AF351" i="30"/>
  <c r="AE351" i="30"/>
  <c r="AD351" i="30"/>
  <c r="AC351" i="30"/>
  <c r="AB351" i="30"/>
  <c r="Z351" i="30"/>
  <c r="Y351" i="30"/>
  <c r="X351" i="30"/>
  <c r="W351" i="30"/>
  <c r="V351" i="30"/>
  <c r="AF1088" i="30"/>
  <c r="AE1088" i="30"/>
  <c r="AD1088" i="30"/>
  <c r="AC1088" i="30"/>
  <c r="AB1088" i="30"/>
  <c r="Z1088" i="30"/>
  <c r="Y1088" i="30"/>
  <c r="X1088" i="30"/>
  <c r="W1088" i="30"/>
  <c r="V1088" i="30"/>
  <c r="AF317" i="30"/>
  <c r="AE317" i="30"/>
  <c r="AD317" i="30"/>
  <c r="AC317" i="30"/>
  <c r="AB317" i="30"/>
  <c r="Z317" i="30"/>
  <c r="Y317" i="30"/>
  <c r="X317" i="30"/>
  <c r="W317" i="30"/>
  <c r="V317" i="30"/>
  <c r="AF589" i="30"/>
  <c r="AE589" i="30"/>
  <c r="AD589" i="30"/>
  <c r="AC589" i="30"/>
  <c r="AB589" i="30"/>
  <c r="Z589" i="30"/>
  <c r="Y589" i="30"/>
  <c r="X589" i="30"/>
  <c r="W589" i="30"/>
  <c r="V589" i="30"/>
  <c r="AF165" i="30"/>
  <c r="AE165" i="30"/>
  <c r="AD165" i="30"/>
  <c r="AC165" i="30"/>
  <c r="AB165" i="30"/>
  <c r="Z165" i="30"/>
  <c r="Y165" i="30"/>
  <c r="X165" i="30"/>
  <c r="W165" i="30"/>
  <c r="V165" i="30"/>
  <c r="AF660" i="30"/>
  <c r="AE660" i="30"/>
  <c r="AD660" i="30"/>
  <c r="AC660" i="30"/>
  <c r="AB660" i="30"/>
  <c r="Z660" i="30"/>
  <c r="Y660" i="30"/>
  <c r="X660" i="30"/>
  <c r="W660" i="30"/>
  <c r="V660" i="30"/>
  <c r="AF63" i="30"/>
  <c r="AE63" i="30"/>
  <c r="AD63" i="30"/>
  <c r="AC63" i="30"/>
  <c r="AB63" i="30"/>
  <c r="Z63" i="30"/>
  <c r="Y63" i="30"/>
  <c r="X63" i="30"/>
  <c r="W63" i="30"/>
  <c r="V63" i="30"/>
  <c r="AF917" i="30"/>
  <c r="AE917" i="30"/>
  <c r="AD917" i="30"/>
  <c r="AC917" i="30"/>
  <c r="AB917" i="30"/>
  <c r="Z917" i="30"/>
  <c r="Y917" i="30"/>
  <c r="X917" i="30"/>
  <c r="W917" i="30"/>
  <c r="V917" i="30"/>
  <c r="AF362" i="30"/>
  <c r="AE362" i="30"/>
  <c r="AD362" i="30"/>
  <c r="AC362" i="30"/>
  <c r="AB362" i="30"/>
  <c r="Z362" i="30"/>
  <c r="Y362" i="30"/>
  <c r="X362" i="30"/>
  <c r="W362" i="30"/>
  <c r="V362" i="30"/>
  <c r="AF983" i="30"/>
  <c r="AE983" i="30"/>
  <c r="AD983" i="30"/>
  <c r="AC983" i="30"/>
  <c r="AB983" i="30"/>
  <c r="Z983" i="30"/>
  <c r="Y983" i="30"/>
  <c r="X983" i="30"/>
  <c r="W983" i="30"/>
  <c r="V983" i="30"/>
  <c r="AF133" i="30"/>
  <c r="AE133" i="30"/>
  <c r="AD133" i="30"/>
  <c r="AC133" i="30"/>
  <c r="AB133" i="30"/>
  <c r="Z133" i="30"/>
  <c r="Y133" i="30"/>
  <c r="X133" i="30"/>
  <c r="W133" i="30"/>
  <c r="V133" i="30"/>
  <c r="AF880" i="30"/>
  <c r="AE880" i="30"/>
  <c r="AD880" i="30"/>
  <c r="AC880" i="30"/>
  <c r="AB880" i="30"/>
  <c r="Z880" i="30"/>
  <c r="Y880" i="30"/>
  <c r="X880" i="30"/>
  <c r="W880" i="30"/>
  <c r="V880" i="30"/>
  <c r="AF158" i="30"/>
  <c r="AE158" i="30"/>
  <c r="AD158" i="30"/>
  <c r="AC158" i="30"/>
  <c r="AB158" i="30"/>
  <c r="Z158" i="30"/>
  <c r="Y158" i="30"/>
  <c r="X158" i="30"/>
  <c r="W158" i="30"/>
  <c r="V158" i="30"/>
  <c r="AF1003" i="30"/>
  <c r="AE1003" i="30"/>
  <c r="AD1003" i="30"/>
  <c r="AC1003" i="30"/>
  <c r="AB1003" i="30"/>
  <c r="Z1003" i="30"/>
  <c r="Y1003" i="30"/>
  <c r="X1003" i="30"/>
  <c r="W1003" i="30"/>
  <c r="V1003" i="30"/>
  <c r="AF626" i="30"/>
  <c r="AE626" i="30"/>
  <c r="AD626" i="30"/>
  <c r="AC626" i="30"/>
  <c r="AB626" i="30"/>
  <c r="Z626" i="30"/>
  <c r="Y626" i="30"/>
  <c r="X626" i="30"/>
  <c r="W626" i="30"/>
  <c r="V626" i="30"/>
  <c r="AF67" i="30"/>
  <c r="AE67" i="30"/>
  <c r="AD67" i="30"/>
  <c r="AC67" i="30"/>
  <c r="AB67" i="30"/>
  <c r="Z67" i="30"/>
  <c r="Y67" i="30"/>
  <c r="X67" i="30"/>
  <c r="W67" i="30"/>
  <c r="V67" i="30"/>
  <c r="AF137" i="30"/>
  <c r="AE137" i="30"/>
  <c r="AD137" i="30"/>
  <c r="AC137" i="30"/>
  <c r="AB137" i="30"/>
  <c r="Z137" i="30"/>
  <c r="Y137" i="30"/>
  <c r="X137" i="30"/>
  <c r="W137" i="30"/>
  <c r="V137" i="30"/>
  <c r="AF920" i="30"/>
  <c r="AE920" i="30"/>
  <c r="AD920" i="30"/>
  <c r="AC920" i="30"/>
  <c r="AB920" i="30"/>
  <c r="Z920" i="30"/>
  <c r="Y920" i="30"/>
  <c r="X920" i="30"/>
  <c r="W920" i="30"/>
  <c r="V920" i="30"/>
  <c r="AF52" i="30"/>
  <c r="AE52" i="30"/>
  <c r="AD52" i="30"/>
  <c r="AC52" i="30"/>
  <c r="AB52" i="30"/>
  <c r="Z52" i="30"/>
  <c r="Y52" i="30"/>
  <c r="X52" i="30"/>
  <c r="W52" i="30"/>
  <c r="V52" i="30"/>
  <c r="AF655" i="30"/>
  <c r="AE655" i="30"/>
  <c r="AD655" i="30"/>
  <c r="AC655" i="30"/>
  <c r="AB655" i="30"/>
  <c r="Z655" i="30"/>
  <c r="Y655" i="30"/>
  <c r="X655" i="30"/>
  <c r="W655" i="30"/>
  <c r="V655" i="30"/>
  <c r="AF222" i="30"/>
  <c r="AE222" i="30"/>
  <c r="AD222" i="30"/>
  <c r="AC222" i="30"/>
  <c r="AB222" i="30"/>
  <c r="Z222" i="30"/>
  <c r="Y222" i="30"/>
  <c r="X222" i="30"/>
  <c r="W222" i="30"/>
  <c r="V222" i="30"/>
  <c r="AF123" i="30"/>
  <c r="AE123" i="30"/>
  <c r="AD123" i="30"/>
  <c r="AC123" i="30"/>
  <c r="AB123" i="30"/>
  <c r="Z123" i="30"/>
  <c r="Y123" i="30"/>
  <c r="X123" i="30"/>
  <c r="W123" i="30"/>
  <c r="V123" i="30"/>
  <c r="AF447" i="30"/>
  <c r="AE447" i="30"/>
  <c r="AD447" i="30"/>
  <c r="AC447" i="30"/>
  <c r="AB447" i="30"/>
  <c r="Z447" i="30"/>
  <c r="Y447" i="30"/>
  <c r="X447" i="30"/>
  <c r="W447" i="30"/>
  <c r="V447" i="30"/>
  <c r="AF699" i="30"/>
  <c r="AE699" i="30"/>
  <c r="AD699" i="30"/>
  <c r="AC699" i="30"/>
  <c r="AB699" i="30"/>
  <c r="Z699" i="30"/>
  <c r="Y699" i="30"/>
  <c r="X699" i="30"/>
  <c r="W699" i="30"/>
  <c r="V699" i="30"/>
  <c r="AF969" i="30"/>
  <c r="AE969" i="30"/>
  <c r="AD969" i="30"/>
  <c r="AC969" i="30"/>
  <c r="AB969" i="30"/>
  <c r="Z969" i="30"/>
  <c r="Y969" i="30"/>
  <c r="X969" i="30"/>
  <c r="W969" i="30"/>
  <c r="V969" i="30"/>
  <c r="AF762" i="30"/>
  <c r="AE762" i="30"/>
  <c r="AD762" i="30"/>
  <c r="AC762" i="30"/>
  <c r="AB762" i="30"/>
  <c r="Z762" i="30"/>
  <c r="Y762" i="30"/>
  <c r="X762" i="30"/>
  <c r="W762" i="30"/>
  <c r="V762" i="30"/>
  <c r="AF636" i="30"/>
  <c r="AE636" i="30"/>
  <c r="AD636" i="30"/>
  <c r="AC636" i="30"/>
  <c r="AB636" i="30"/>
  <c r="Z636" i="30"/>
  <c r="Y636" i="30"/>
  <c r="X636" i="30"/>
  <c r="W636" i="30"/>
  <c r="V636" i="30"/>
  <c r="AF813" i="30"/>
  <c r="AE813" i="30"/>
  <c r="AD813" i="30"/>
  <c r="AC813" i="30"/>
  <c r="AB813" i="30"/>
  <c r="Z813" i="30"/>
  <c r="Y813" i="30"/>
  <c r="X813" i="30"/>
  <c r="W813" i="30"/>
  <c r="V813" i="30"/>
  <c r="AF961" i="30"/>
  <c r="AE961" i="30"/>
  <c r="AD961" i="30"/>
  <c r="AC961" i="30"/>
  <c r="AB961" i="30"/>
  <c r="Z961" i="30"/>
  <c r="Y961" i="30"/>
  <c r="X961" i="30"/>
  <c r="W961" i="30"/>
  <c r="V961" i="30"/>
  <c r="AF505" i="30"/>
  <c r="AE505" i="30"/>
  <c r="AD505" i="30"/>
  <c r="AC505" i="30"/>
  <c r="AB505" i="30"/>
  <c r="Z505" i="30"/>
  <c r="Y505" i="30"/>
  <c r="X505" i="30"/>
  <c r="W505" i="30"/>
  <c r="V505" i="30"/>
  <c r="AF881" i="30"/>
  <c r="AE881" i="30"/>
  <c r="AD881" i="30"/>
  <c r="AC881" i="30"/>
  <c r="AB881" i="30"/>
  <c r="Z881" i="30"/>
  <c r="Y881" i="30"/>
  <c r="X881" i="30"/>
  <c r="W881" i="30"/>
  <c r="V881" i="30"/>
  <c r="AF1058" i="30"/>
  <c r="AE1058" i="30"/>
  <c r="AD1058" i="30"/>
  <c r="AC1058" i="30"/>
  <c r="AB1058" i="30"/>
  <c r="Z1058" i="30"/>
  <c r="Y1058" i="30"/>
  <c r="X1058" i="30"/>
  <c r="W1058" i="30"/>
  <c r="V1058" i="30"/>
  <c r="AF21" i="30"/>
  <c r="AE21" i="30"/>
  <c r="AD21" i="30"/>
  <c r="AC21" i="30"/>
  <c r="AB21" i="30"/>
  <c r="Z21" i="30"/>
  <c r="Y21" i="30"/>
  <c r="X21" i="30"/>
  <c r="W21" i="30"/>
  <c r="V21" i="30"/>
  <c r="AF761" i="30"/>
  <c r="AE761" i="30"/>
  <c r="AD761" i="30"/>
  <c r="AC761" i="30"/>
  <c r="AB761" i="30"/>
  <c r="Z761" i="30"/>
  <c r="Y761" i="30"/>
  <c r="X761" i="30"/>
  <c r="W761" i="30"/>
  <c r="V761" i="30"/>
  <c r="AF833" i="30"/>
  <c r="AE833" i="30"/>
  <c r="AD833" i="30"/>
  <c r="AC833" i="30"/>
  <c r="AB833" i="30"/>
  <c r="Z833" i="30"/>
  <c r="Y833" i="30"/>
  <c r="X833" i="30"/>
  <c r="W833" i="30"/>
  <c r="V833" i="30"/>
  <c r="AF795" i="30"/>
  <c r="AE795" i="30"/>
  <c r="AD795" i="30"/>
  <c r="AC795" i="30"/>
  <c r="AB795" i="30"/>
  <c r="Z795" i="30"/>
  <c r="Y795" i="30"/>
  <c r="X795" i="30"/>
  <c r="W795" i="30"/>
  <c r="V795" i="30"/>
  <c r="AF854" i="30"/>
  <c r="AE854" i="30"/>
  <c r="AD854" i="30"/>
  <c r="AC854" i="30"/>
  <c r="AB854" i="30"/>
  <c r="Z854" i="30"/>
  <c r="Y854" i="30"/>
  <c r="X854" i="30"/>
  <c r="W854" i="30"/>
  <c r="V854" i="30"/>
  <c r="AF924" i="30"/>
  <c r="AE924" i="30"/>
  <c r="AD924" i="30"/>
  <c r="AC924" i="30"/>
  <c r="AB924" i="30"/>
  <c r="Z924" i="30"/>
  <c r="Y924" i="30"/>
  <c r="X924" i="30"/>
  <c r="W924" i="30"/>
  <c r="V924" i="30"/>
  <c r="AF582" i="30"/>
  <c r="AE582" i="30"/>
  <c r="AD582" i="30"/>
  <c r="AC582" i="30"/>
  <c r="AB582" i="30"/>
  <c r="Z582" i="30"/>
  <c r="Y582" i="30"/>
  <c r="X582" i="30"/>
  <c r="W582" i="30"/>
  <c r="V582" i="30"/>
  <c r="AF294" i="30"/>
  <c r="AE294" i="30"/>
  <c r="AD294" i="30"/>
  <c r="AC294" i="30"/>
  <c r="AB294" i="30"/>
  <c r="Z294" i="30"/>
  <c r="Y294" i="30"/>
  <c r="X294" i="30"/>
  <c r="W294" i="30"/>
  <c r="V294" i="30"/>
  <c r="AF865" i="30"/>
  <c r="AE865" i="30"/>
  <c r="AD865" i="30"/>
  <c r="AC865" i="30"/>
  <c r="AB865" i="30"/>
  <c r="Z865" i="30"/>
  <c r="Y865" i="30"/>
  <c r="X865" i="30"/>
  <c r="W865" i="30"/>
  <c r="V865" i="30"/>
  <c r="AF889" i="30"/>
  <c r="AE889" i="30"/>
  <c r="AD889" i="30"/>
  <c r="AC889" i="30"/>
  <c r="AB889" i="30"/>
  <c r="Z889" i="30"/>
  <c r="Y889" i="30"/>
  <c r="X889" i="30"/>
  <c r="W889" i="30"/>
  <c r="V889" i="30"/>
  <c r="AF332" i="30"/>
  <c r="AE332" i="30"/>
  <c r="AD332" i="30"/>
  <c r="AC332" i="30"/>
  <c r="AB332" i="30"/>
  <c r="Z332" i="30"/>
  <c r="Y332" i="30"/>
  <c r="X332" i="30"/>
  <c r="W332" i="30"/>
  <c r="V332" i="30"/>
  <c r="AF1034" i="30"/>
  <c r="AE1034" i="30"/>
  <c r="AD1034" i="30"/>
  <c r="AC1034" i="30"/>
  <c r="AB1034" i="30"/>
  <c r="Z1034" i="30"/>
  <c r="Y1034" i="30"/>
  <c r="X1034" i="30"/>
  <c r="W1034" i="30"/>
  <c r="V1034" i="30"/>
  <c r="AF691" i="30"/>
  <c r="AE691" i="30"/>
  <c r="AD691" i="30"/>
  <c r="AC691" i="30"/>
  <c r="AB691" i="30"/>
  <c r="Z691" i="30"/>
  <c r="Y691" i="30"/>
  <c r="X691" i="30"/>
  <c r="W691" i="30"/>
  <c r="V691" i="30"/>
  <c r="AF823" i="30"/>
  <c r="AE823" i="30"/>
  <c r="AD823" i="30"/>
  <c r="AC823" i="30"/>
  <c r="AB823" i="30"/>
  <c r="Z823" i="30"/>
  <c r="Y823" i="30"/>
  <c r="X823" i="30"/>
  <c r="W823" i="30"/>
  <c r="V823" i="30"/>
  <c r="AF468" i="30"/>
  <c r="AE468" i="30"/>
  <c r="AD468" i="30"/>
  <c r="AC468" i="30"/>
  <c r="AB468" i="30"/>
  <c r="Z468" i="30"/>
  <c r="Y468" i="30"/>
  <c r="X468" i="30"/>
  <c r="W468" i="30"/>
  <c r="V468" i="30"/>
  <c r="AF695" i="30"/>
  <c r="AE695" i="30"/>
  <c r="AD695" i="30"/>
  <c r="AC695" i="30"/>
  <c r="AB695" i="30"/>
  <c r="Z695" i="30"/>
  <c r="Y695" i="30"/>
  <c r="X695" i="30"/>
  <c r="W695" i="30"/>
  <c r="V695" i="30"/>
  <c r="AF617" i="30"/>
  <c r="AE617" i="30"/>
  <c r="AD617" i="30"/>
  <c r="AC617" i="30"/>
  <c r="AB617" i="30"/>
  <c r="Z617" i="30"/>
  <c r="Y617" i="30"/>
  <c r="X617" i="30"/>
  <c r="W617" i="30"/>
  <c r="V617" i="30"/>
  <c r="AF810" i="30"/>
  <c r="AE810" i="30"/>
  <c r="AD810" i="30"/>
  <c r="AC810" i="30"/>
  <c r="AB810" i="30"/>
  <c r="Z810" i="30"/>
  <c r="Y810" i="30"/>
  <c r="X810" i="30"/>
  <c r="W810" i="30"/>
  <c r="V810" i="30"/>
  <c r="AF1009" i="30"/>
  <c r="AE1009" i="30"/>
  <c r="AD1009" i="30"/>
  <c r="AC1009" i="30"/>
  <c r="AB1009" i="30"/>
  <c r="Z1009" i="30"/>
  <c r="Y1009" i="30"/>
  <c r="X1009" i="30"/>
  <c r="W1009" i="30"/>
  <c r="V1009" i="30"/>
  <c r="AF325" i="30"/>
  <c r="AE325" i="30"/>
  <c r="AD325" i="30"/>
  <c r="AC325" i="30"/>
  <c r="AB325" i="30"/>
  <c r="Z325" i="30"/>
  <c r="Y325" i="30"/>
  <c r="X325" i="30"/>
  <c r="W325" i="30"/>
  <c r="V325" i="30"/>
  <c r="AF669" i="30"/>
  <c r="AE669" i="30"/>
  <c r="AD669" i="30"/>
  <c r="AC669" i="30"/>
  <c r="AB669" i="30"/>
  <c r="Z669" i="30"/>
  <c r="Y669" i="30"/>
  <c r="X669" i="30"/>
  <c r="W669" i="30"/>
  <c r="V669" i="30"/>
  <c r="AF984" i="30"/>
  <c r="AE984" i="30"/>
  <c r="AD984" i="30"/>
  <c r="AC984" i="30"/>
  <c r="AB984" i="30"/>
  <c r="Z984" i="30"/>
  <c r="Y984" i="30"/>
  <c r="X984" i="30"/>
  <c r="W984" i="30"/>
  <c r="V984" i="30"/>
  <c r="AF718" i="30"/>
  <c r="AE718" i="30"/>
  <c r="AD718" i="30"/>
  <c r="AC718" i="30"/>
  <c r="AB718" i="30"/>
  <c r="Z718" i="30"/>
  <c r="Y718" i="30"/>
  <c r="X718" i="30"/>
  <c r="W718" i="30"/>
  <c r="V718" i="30"/>
  <c r="AF594" i="30"/>
  <c r="AE594" i="30"/>
  <c r="AD594" i="30"/>
  <c r="AC594" i="30"/>
  <c r="AB594" i="30"/>
  <c r="Z594" i="30"/>
  <c r="Y594" i="30"/>
  <c r="X594" i="30"/>
  <c r="W594" i="30"/>
  <c r="V594" i="30"/>
  <c r="AF952" i="30"/>
  <c r="AE952" i="30"/>
  <c r="AD952" i="30"/>
  <c r="AC952" i="30"/>
  <c r="AB952" i="30"/>
  <c r="Z952" i="30"/>
  <c r="Y952" i="30"/>
  <c r="X952" i="30"/>
  <c r="W952" i="30"/>
  <c r="V952" i="30"/>
  <c r="AF615" i="30"/>
  <c r="AE615" i="30"/>
  <c r="AD615" i="30"/>
  <c r="AC615" i="30"/>
  <c r="AB615" i="30"/>
  <c r="Z615" i="30"/>
  <c r="Y615" i="30"/>
  <c r="X615" i="30"/>
  <c r="W615" i="30"/>
  <c r="V615" i="30"/>
  <c r="AF566" i="30"/>
  <c r="AE566" i="30"/>
  <c r="AD566" i="30"/>
  <c r="AC566" i="30"/>
  <c r="AB566" i="30"/>
  <c r="Z566" i="30"/>
  <c r="Y566" i="30"/>
  <c r="X566" i="30"/>
  <c r="W566" i="30"/>
  <c r="V566" i="30"/>
  <c r="AF200" i="30"/>
  <c r="AE200" i="30"/>
  <c r="AD200" i="30"/>
  <c r="AC200" i="30"/>
  <c r="AB200" i="30"/>
  <c r="Z200" i="30"/>
  <c r="Y200" i="30"/>
  <c r="X200" i="30"/>
  <c r="W200" i="30"/>
  <c r="V200" i="30"/>
  <c r="AF974" i="30"/>
  <c r="AE974" i="30"/>
  <c r="AD974" i="30"/>
  <c r="AC974" i="30"/>
  <c r="AB974" i="30"/>
  <c r="Z974" i="30"/>
  <c r="Y974" i="30"/>
  <c r="X974" i="30"/>
  <c r="W974" i="30"/>
  <c r="V974" i="30"/>
  <c r="AF537" i="30"/>
  <c r="AE537" i="30"/>
  <c r="AD537" i="30"/>
  <c r="AC537" i="30"/>
  <c r="AB537" i="30"/>
  <c r="Z537" i="30"/>
  <c r="Y537" i="30"/>
  <c r="X537" i="30"/>
  <c r="W537" i="30"/>
  <c r="V537" i="30"/>
  <c r="AF390" i="30"/>
  <c r="AE390" i="30"/>
  <c r="AD390" i="30"/>
  <c r="AC390" i="30"/>
  <c r="AB390" i="30"/>
  <c r="Z390" i="30"/>
  <c r="Y390" i="30"/>
  <c r="X390" i="30"/>
  <c r="W390" i="30"/>
  <c r="V390" i="30"/>
  <c r="AF302" i="30"/>
  <c r="AE302" i="30"/>
  <c r="AD302" i="30"/>
  <c r="AC302" i="30"/>
  <c r="AB302" i="30"/>
  <c r="Z302" i="30"/>
  <c r="Y302" i="30"/>
  <c r="X302" i="30"/>
  <c r="W302" i="30"/>
  <c r="V302" i="30"/>
  <c r="AF30" i="30"/>
  <c r="AE30" i="30"/>
  <c r="AD30" i="30"/>
  <c r="AC30" i="30"/>
  <c r="AB30" i="30"/>
  <c r="Z30" i="30"/>
  <c r="Y30" i="30"/>
  <c r="X30" i="30"/>
  <c r="W30" i="30"/>
  <c r="V30" i="30"/>
  <c r="AF670" i="30"/>
  <c r="AE670" i="30"/>
  <c r="AD670" i="30"/>
  <c r="AC670" i="30"/>
  <c r="AB670" i="30"/>
  <c r="Z670" i="30"/>
  <c r="Y670" i="30"/>
  <c r="X670" i="30"/>
  <c r="W670" i="30"/>
  <c r="V670" i="30"/>
  <c r="AF441" i="30"/>
  <c r="AE441" i="30"/>
  <c r="AD441" i="30"/>
  <c r="AC441" i="30"/>
  <c r="AB441" i="30"/>
  <c r="Z441" i="30"/>
  <c r="Y441" i="30"/>
  <c r="X441" i="30"/>
  <c r="W441" i="30"/>
  <c r="V441" i="30"/>
  <c r="AF829" i="30"/>
  <c r="AE829" i="30"/>
  <c r="AD829" i="30"/>
  <c r="AC829" i="30"/>
  <c r="AB829" i="30"/>
  <c r="Z829" i="30"/>
  <c r="Y829" i="30"/>
  <c r="X829" i="30"/>
  <c r="W829" i="30"/>
  <c r="V829" i="30"/>
  <c r="AF440" i="30"/>
  <c r="AE440" i="30"/>
  <c r="AD440" i="30"/>
  <c r="AC440" i="30"/>
  <c r="AB440" i="30"/>
  <c r="Z440" i="30"/>
  <c r="Y440" i="30"/>
  <c r="X440" i="30"/>
  <c r="W440" i="30"/>
  <c r="V440" i="30"/>
  <c r="AF272" i="30"/>
  <c r="AE272" i="30"/>
  <c r="AD272" i="30"/>
  <c r="AC272" i="30"/>
  <c r="AB272" i="30"/>
  <c r="Z272" i="30"/>
  <c r="Y272" i="30"/>
  <c r="X272" i="30"/>
  <c r="W272" i="30"/>
  <c r="V272" i="30"/>
  <c r="AF1056" i="30"/>
  <c r="AE1056" i="30"/>
  <c r="AD1056" i="30"/>
  <c r="AC1056" i="30"/>
  <c r="AB1056" i="30"/>
  <c r="Z1056" i="30"/>
  <c r="Y1056" i="30"/>
  <c r="X1056" i="30"/>
  <c r="W1056" i="30"/>
  <c r="V1056" i="30"/>
  <c r="AF697" i="30"/>
  <c r="AE697" i="30"/>
  <c r="AD697" i="30"/>
  <c r="AC697" i="30"/>
  <c r="AB697" i="30"/>
  <c r="Z697" i="30"/>
  <c r="Y697" i="30"/>
  <c r="X697" i="30"/>
  <c r="W697" i="30"/>
  <c r="V697" i="30"/>
  <c r="AF1062" i="30"/>
  <c r="AE1062" i="30"/>
  <c r="AD1062" i="30"/>
  <c r="AC1062" i="30"/>
  <c r="AB1062" i="30"/>
  <c r="Z1062" i="30"/>
  <c r="Y1062" i="30"/>
  <c r="X1062" i="30"/>
  <c r="W1062" i="30"/>
  <c r="V1062" i="30"/>
  <c r="AF749" i="30"/>
  <c r="AE749" i="30"/>
  <c r="AD749" i="30"/>
  <c r="AC749" i="30"/>
  <c r="AB749" i="30"/>
  <c r="Z749" i="30"/>
  <c r="Y749" i="30"/>
  <c r="X749" i="30"/>
  <c r="W749" i="30"/>
  <c r="V749" i="30"/>
  <c r="AF1033" i="30"/>
  <c r="AE1033" i="30"/>
  <c r="AD1033" i="30"/>
  <c r="AC1033" i="30"/>
  <c r="AB1033" i="30"/>
  <c r="Z1033" i="30"/>
  <c r="Y1033" i="30"/>
  <c r="X1033" i="30"/>
  <c r="W1033" i="30"/>
  <c r="V1033" i="30"/>
  <c r="AF649" i="30"/>
  <c r="AE649" i="30"/>
  <c r="AD649" i="30"/>
  <c r="AC649" i="30"/>
  <c r="AB649" i="30"/>
  <c r="Z649" i="30"/>
  <c r="Y649" i="30"/>
  <c r="X649" i="30"/>
  <c r="W649" i="30"/>
  <c r="V649" i="30"/>
  <c r="AF943" i="30"/>
  <c r="AE943" i="30"/>
  <c r="AD943" i="30"/>
  <c r="AC943" i="30"/>
  <c r="AB943" i="30"/>
  <c r="Z943" i="30"/>
  <c r="Y943" i="30"/>
  <c r="X943" i="30"/>
  <c r="W943" i="30"/>
  <c r="V943" i="30"/>
  <c r="AF300" i="30"/>
  <c r="AE300" i="30"/>
  <c r="AD300" i="30"/>
  <c r="AC300" i="30"/>
  <c r="AB300" i="30"/>
  <c r="Z300" i="30"/>
  <c r="Y300" i="30"/>
  <c r="X300" i="30"/>
  <c r="W300" i="30"/>
  <c r="V300" i="30"/>
  <c r="AF554" i="30"/>
  <c r="AE554" i="30"/>
  <c r="AD554" i="30"/>
  <c r="AC554" i="30"/>
  <c r="AB554" i="30"/>
  <c r="Z554" i="30"/>
  <c r="Y554" i="30"/>
  <c r="X554" i="30"/>
  <c r="W554" i="30"/>
  <c r="V554" i="30"/>
  <c r="AF1035" i="30"/>
  <c r="AE1035" i="30"/>
  <c r="AD1035" i="30"/>
  <c r="AC1035" i="30"/>
  <c r="AB1035" i="30"/>
  <c r="Z1035" i="30"/>
  <c r="Y1035" i="30"/>
  <c r="X1035" i="30"/>
  <c r="W1035" i="30"/>
  <c r="V1035" i="30"/>
  <c r="AF249" i="30"/>
  <c r="AE249" i="30"/>
  <c r="AD249" i="30"/>
  <c r="AC249" i="30"/>
  <c r="AB249" i="30"/>
  <c r="Z249" i="30"/>
  <c r="Y249" i="30"/>
  <c r="X249" i="30"/>
  <c r="W249" i="30"/>
  <c r="V249" i="30"/>
  <c r="AF327" i="30"/>
  <c r="AE327" i="30"/>
  <c r="AD327" i="30"/>
  <c r="AC327" i="30"/>
  <c r="AB327" i="30"/>
  <c r="Z327" i="30"/>
  <c r="Y327" i="30"/>
  <c r="X327" i="30"/>
  <c r="W327" i="30"/>
  <c r="V327" i="30"/>
  <c r="AF103" i="30"/>
  <c r="AE103" i="30"/>
  <c r="AD103" i="30"/>
  <c r="AC103" i="30"/>
  <c r="AB103" i="30"/>
  <c r="Z103" i="30"/>
  <c r="Y103" i="30"/>
  <c r="X103" i="30"/>
  <c r="W103" i="30"/>
  <c r="V103" i="30"/>
  <c r="AF916" i="30"/>
  <c r="AE916" i="30"/>
  <c r="AD916" i="30"/>
  <c r="AC916" i="30"/>
  <c r="AB916" i="30"/>
  <c r="Z916" i="30"/>
  <c r="Y916" i="30"/>
  <c r="X916" i="30"/>
  <c r="W916" i="30"/>
  <c r="V916" i="30"/>
  <c r="AF415" i="30"/>
  <c r="AE415" i="30"/>
  <c r="AD415" i="30"/>
  <c r="AC415" i="30"/>
  <c r="AB415" i="30"/>
  <c r="Z415" i="30"/>
  <c r="Y415" i="30"/>
  <c r="X415" i="30"/>
  <c r="W415" i="30"/>
  <c r="V415" i="30"/>
  <c r="AF342" i="30"/>
  <c r="AE342" i="30"/>
  <c r="AD342" i="30"/>
  <c r="AC342" i="30"/>
  <c r="AB342" i="30"/>
  <c r="Z342" i="30"/>
  <c r="Y342" i="30"/>
  <c r="X342" i="30"/>
  <c r="W342" i="30"/>
  <c r="V342" i="30"/>
  <c r="AF449" i="30"/>
  <c r="AE449" i="30"/>
  <c r="AD449" i="30"/>
  <c r="AC449" i="30"/>
  <c r="AB449" i="30"/>
  <c r="Z449" i="30"/>
  <c r="Y449" i="30"/>
  <c r="X449" i="30"/>
  <c r="W449" i="30"/>
  <c r="V449" i="30"/>
  <c r="AF439" i="30"/>
  <c r="AE439" i="30"/>
  <c r="AD439" i="30"/>
  <c r="AC439" i="30"/>
  <c r="AB439" i="30"/>
  <c r="Z439" i="30"/>
  <c r="Y439" i="30"/>
  <c r="X439" i="30"/>
  <c r="W439" i="30"/>
  <c r="V439" i="30"/>
  <c r="AF548" i="30"/>
  <c r="AE548" i="30"/>
  <c r="AD548" i="30"/>
  <c r="AC548" i="30"/>
  <c r="AB548" i="30"/>
  <c r="Z548" i="30"/>
  <c r="Y548" i="30"/>
  <c r="X548" i="30"/>
  <c r="W548" i="30"/>
  <c r="V548" i="30"/>
  <c r="AF1049" i="30"/>
  <c r="AE1049" i="30"/>
  <c r="AD1049" i="30"/>
  <c r="AC1049" i="30"/>
  <c r="AB1049" i="30"/>
  <c r="Z1049" i="30"/>
  <c r="Y1049" i="30"/>
  <c r="X1049" i="30"/>
  <c r="W1049" i="30"/>
  <c r="V1049" i="30"/>
  <c r="AF605" i="30"/>
  <c r="AE605" i="30"/>
  <c r="AD605" i="30"/>
  <c r="AC605" i="30"/>
  <c r="AB605" i="30"/>
  <c r="Z605" i="30"/>
  <c r="Y605" i="30"/>
  <c r="X605" i="30"/>
  <c r="W605" i="30"/>
  <c r="V605" i="30"/>
  <c r="AF717" i="30"/>
  <c r="AE717" i="30"/>
  <c r="AD717" i="30"/>
  <c r="AC717" i="30"/>
  <c r="AB717" i="30"/>
  <c r="Z717" i="30"/>
  <c r="Y717" i="30"/>
  <c r="X717" i="30"/>
  <c r="W717" i="30"/>
  <c r="V717" i="30"/>
  <c r="AF405" i="30"/>
  <c r="AE405" i="30"/>
  <c r="AD405" i="30"/>
  <c r="AC405" i="30"/>
  <c r="AB405" i="30"/>
  <c r="Z405" i="30"/>
  <c r="Y405" i="30"/>
  <c r="X405" i="30"/>
  <c r="W405" i="30"/>
  <c r="V405" i="30"/>
  <c r="AF547" i="30"/>
  <c r="AE547" i="30"/>
  <c r="AD547" i="30"/>
  <c r="AC547" i="30"/>
  <c r="AB547" i="30"/>
  <c r="Z547" i="30"/>
  <c r="Y547" i="30"/>
  <c r="X547" i="30"/>
  <c r="W547" i="30"/>
  <c r="V547" i="30"/>
  <c r="AF724" i="30"/>
  <c r="AE724" i="30"/>
  <c r="AD724" i="30"/>
  <c r="AC724" i="30"/>
  <c r="AB724" i="30"/>
  <c r="Z724" i="30"/>
  <c r="Y724" i="30"/>
  <c r="X724" i="30"/>
  <c r="W724" i="30"/>
  <c r="V724" i="30"/>
  <c r="AF147" i="30"/>
  <c r="AE147" i="30"/>
  <c r="AD147" i="30"/>
  <c r="AC147" i="30"/>
  <c r="AB147" i="30"/>
  <c r="Z147" i="30"/>
  <c r="Y147" i="30"/>
  <c r="X147" i="30"/>
  <c r="W147" i="30"/>
  <c r="V147" i="30"/>
  <c r="AF736" i="30"/>
  <c r="AE736" i="30"/>
  <c r="AD736" i="30"/>
  <c r="AC736" i="30"/>
  <c r="AB736" i="30"/>
  <c r="Z736" i="30"/>
  <c r="Y736" i="30"/>
  <c r="X736" i="30"/>
  <c r="W736" i="30"/>
  <c r="V736" i="30"/>
  <c r="AF252" i="30"/>
  <c r="AE252" i="30"/>
  <c r="AD252" i="30"/>
  <c r="AC252" i="30"/>
  <c r="AB252" i="30"/>
  <c r="Z252" i="30"/>
  <c r="Y252" i="30"/>
  <c r="X252" i="30"/>
  <c r="W252" i="30"/>
  <c r="V252" i="30"/>
  <c r="AF530" i="30"/>
  <c r="AE530" i="30"/>
  <c r="AD530" i="30"/>
  <c r="AC530" i="30"/>
  <c r="AB530" i="30"/>
  <c r="Z530" i="30"/>
  <c r="Y530" i="30"/>
  <c r="X530" i="30"/>
  <c r="W530" i="30"/>
  <c r="V530" i="30"/>
  <c r="AF939" i="30"/>
  <c r="AE939" i="30"/>
  <c r="AD939" i="30"/>
  <c r="AC939" i="30"/>
  <c r="AB939" i="30"/>
  <c r="Z939" i="30"/>
  <c r="Y939" i="30"/>
  <c r="X939" i="30"/>
  <c r="W939" i="30"/>
  <c r="V939" i="30"/>
  <c r="AF260" i="30"/>
  <c r="AE260" i="30"/>
  <c r="AD260" i="30"/>
  <c r="AC260" i="30"/>
  <c r="AB260" i="30"/>
  <c r="Z260" i="30"/>
  <c r="Y260" i="30"/>
  <c r="X260" i="30"/>
  <c r="W260" i="30"/>
  <c r="V260" i="30"/>
  <c r="AF758" i="30"/>
  <c r="AE758" i="30"/>
  <c r="AD758" i="30"/>
  <c r="AC758" i="30"/>
  <c r="AB758" i="30"/>
  <c r="Z758" i="30"/>
  <c r="Y758" i="30"/>
  <c r="X758" i="30"/>
  <c r="W758" i="30"/>
  <c r="V758" i="30"/>
  <c r="AF874" i="30"/>
  <c r="AE874" i="30"/>
  <c r="AD874" i="30"/>
  <c r="AC874" i="30"/>
  <c r="AB874" i="30"/>
  <c r="Z874" i="30"/>
  <c r="Y874" i="30"/>
  <c r="X874" i="30"/>
  <c r="W874" i="30"/>
  <c r="V874" i="30"/>
  <c r="AF750" i="30"/>
  <c r="AE750" i="30"/>
  <c r="AD750" i="30"/>
  <c r="AC750" i="30"/>
  <c r="AB750" i="30"/>
  <c r="Z750" i="30"/>
  <c r="Y750" i="30"/>
  <c r="X750" i="30"/>
  <c r="W750" i="30"/>
  <c r="V750" i="30"/>
  <c r="AF17" i="30"/>
  <c r="AE17" i="30"/>
  <c r="AD17" i="30"/>
  <c r="AC17" i="30"/>
  <c r="AB17" i="30"/>
  <c r="Z17" i="30"/>
  <c r="Y17" i="30"/>
  <c r="X17" i="30"/>
  <c r="W17" i="30"/>
  <c r="V17" i="30"/>
  <c r="AF102" i="30"/>
  <c r="AE102" i="30"/>
  <c r="AD102" i="30"/>
  <c r="AC102" i="30"/>
  <c r="AB102" i="30"/>
  <c r="Z102" i="30"/>
  <c r="Y102" i="30"/>
  <c r="X102" i="30"/>
  <c r="W102" i="30"/>
  <c r="V102" i="30"/>
  <c r="AF846" i="30"/>
  <c r="AE846" i="30"/>
  <c r="AD846" i="30"/>
  <c r="AC846" i="30"/>
  <c r="AB846" i="30"/>
  <c r="Z846" i="30"/>
  <c r="Y846" i="30"/>
  <c r="X846" i="30"/>
  <c r="W846" i="30"/>
  <c r="V846" i="30"/>
  <c r="AF322" i="30"/>
  <c r="AE322" i="30"/>
  <c r="AD322" i="30"/>
  <c r="AC322" i="30"/>
  <c r="AB322" i="30"/>
  <c r="Z322" i="30"/>
  <c r="Y322" i="30"/>
  <c r="X322" i="30"/>
  <c r="W322" i="30"/>
  <c r="V322" i="30"/>
  <c r="AF273" i="30"/>
  <c r="AE273" i="30"/>
  <c r="AD273" i="30"/>
  <c r="AC273" i="30"/>
  <c r="AB273" i="30"/>
  <c r="Z273" i="30"/>
  <c r="Y273" i="30"/>
  <c r="X273" i="30"/>
  <c r="W273" i="30"/>
  <c r="V273" i="30"/>
  <c r="AF822" i="30"/>
  <c r="AE822" i="30"/>
  <c r="AD822" i="30"/>
  <c r="AC822" i="30"/>
  <c r="AB822" i="30"/>
  <c r="Z822" i="30"/>
  <c r="Y822" i="30"/>
  <c r="X822" i="30"/>
  <c r="W822" i="30"/>
  <c r="V822" i="30"/>
  <c r="AF923" i="30"/>
  <c r="AE923" i="30"/>
  <c r="AD923" i="30"/>
  <c r="AC923" i="30"/>
  <c r="AB923" i="30"/>
  <c r="Z923" i="30"/>
  <c r="Y923" i="30"/>
  <c r="X923" i="30"/>
  <c r="W923" i="30"/>
  <c r="V923" i="30"/>
  <c r="AF676" i="30"/>
  <c r="AE676" i="30"/>
  <c r="AD676" i="30"/>
  <c r="AC676" i="30"/>
  <c r="AB676" i="30"/>
  <c r="Z676" i="30"/>
  <c r="Y676" i="30"/>
  <c r="X676" i="30"/>
  <c r="W676" i="30"/>
  <c r="V676" i="30"/>
  <c r="AF314" i="30"/>
  <c r="AE314" i="30"/>
  <c r="AD314" i="30"/>
  <c r="AC314" i="30"/>
  <c r="AB314" i="30"/>
  <c r="Z314" i="30"/>
  <c r="Y314" i="30"/>
  <c r="X314" i="30"/>
  <c r="W314" i="30"/>
  <c r="V314" i="30"/>
  <c r="AF89" i="30"/>
  <c r="AE89" i="30"/>
  <c r="AD89" i="30"/>
  <c r="AC89" i="30"/>
  <c r="AB89" i="30"/>
  <c r="Z89" i="30"/>
  <c r="Y89" i="30"/>
  <c r="X89" i="30"/>
  <c r="W89" i="30"/>
  <c r="V89" i="30"/>
  <c r="AF81" i="30"/>
  <c r="AE81" i="30"/>
  <c r="AD81" i="30"/>
  <c r="AC81" i="30"/>
  <c r="AB81" i="30"/>
  <c r="Z81" i="30"/>
  <c r="Y81" i="30"/>
  <c r="X81" i="30"/>
  <c r="W81" i="30"/>
  <c r="V81" i="30"/>
  <c r="AF1002" i="30"/>
  <c r="AE1002" i="30"/>
  <c r="AD1002" i="30"/>
  <c r="AC1002" i="30"/>
  <c r="AB1002" i="30"/>
  <c r="Z1002" i="30"/>
  <c r="Y1002" i="30"/>
  <c r="X1002" i="30"/>
  <c r="W1002" i="30"/>
  <c r="V1002" i="30"/>
  <c r="AF254" i="30"/>
  <c r="AE254" i="30"/>
  <c r="AD254" i="30"/>
  <c r="AC254" i="30"/>
  <c r="AB254" i="30"/>
  <c r="Z254" i="30"/>
  <c r="Y254" i="30"/>
  <c r="X254" i="30"/>
  <c r="W254" i="30"/>
  <c r="V254" i="30"/>
  <c r="AF163" i="30"/>
  <c r="AE163" i="30"/>
  <c r="AD163" i="30"/>
  <c r="AC163" i="30"/>
  <c r="AB163" i="30"/>
  <c r="Z163" i="30"/>
  <c r="Y163" i="30"/>
  <c r="X163" i="30"/>
  <c r="W163" i="30"/>
  <c r="V163" i="30"/>
  <c r="AF525" i="30"/>
  <c r="AE525" i="30"/>
  <c r="AD525" i="30"/>
  <c r="AC525" i="30"/>
  <c r="AB525" i="30"/>
  <c r="Z525" i="30"/>
  <c r="Y525" i="30"/>
  <c r="X525" i="30"/>
  <c r="W525" i="30"/>
  <c r="V525" i="30"/>
  <c r="AF240" i="30"/>
  <c r="AE240" i="30"/>
  <c r="AD240" i="30"/>
  <c r="AC240" i="30"/>
  <c r="AB240" i="30"/>
  <c r="Z240" i="30"/>
  <c r="Y240" i="30"/>
  <c r="X240" i="30"/>
  <c r="W240" i="30"/>
  <c r="V240" i="30"/>
  <c r="AF875" i="30"/>
  <c r="AE875" i="30"/>
  <c r="AD875" i="30"/>
  <c r="AC875" i="30"/>
  <c r="AB875" i="30"/>
  <c r="Z875" i="30"/>
  <c r="Y875" i="30"/>
  <c r="X875" i="30"/>
  <c r="W875" i="30"/>
  <c r="V875" i="30"/>
  <c r="AF772" i="30"/>
  <c r="AE772" i="30"/>
  <c r="AD772" i="30"/>
  <c r="AC772" i="30"/>
  <c r="AB772" i="30"/>
  <c r="Z772" i="30"/>
  <c r="Y772" i="30"/>
  <c r="X772" i="30"/>
  <c r="W772" i="30"/>
  <c r="V772" i="30"/>
  <c r="AF513" i="30"/>
  <c r="AE513" i="30"/>
  <c r="AD513" i="30"/>
  <c r="AC513" i="30"/>
  <c r="AB513" i="30"/>
  <c r="Z513" i="30"/>
  <c r="Y513" i="30"/>
  <c r="X513" i="30"/>
  <c r="W513" i="30"/>
  <c r="V513" i="30"/>
  <c r="AF579" i="30"/>
  <c r="AE579" i="30"/>
  <c r="AD579" i="30"/>
  <c r="AC579" i="30"/>
  <c r="AB579" i="30"/>
  <c r="Z579" i="30"/>
  <c r="Y579" i="30"/>
  <c r="X579" i="30"/>
  <c r="W579" i="30"/>
  <c r="V579" i="30"/>
  <c r="AF18" i="30"/>
  <c r="AE18" i="30"/>
  <c r="AD18" i="30"/>
  <c r="AC18" i="30"/>
  <c r="AB18" i="30"/>
  <c r="Z18" i="30"/>
  <c r="Y18" i="30"/>
  <c r="X18" i="30"/>
  <c r="W18" i="30"/>
  <c r="V18" i="30"/>
  <c r="AF278" i="30"/>
  <c r="AE278" i="30"/>
  <c r="AD278" i="30"/>
  <c r="AC278" i="30"/>
  <c r="AB278" i="30"/>
  <c r="Z278" i="30"/>
  <c r="Y278" i="30"/>
  <c r="X278" i="30"/>
  <c r="W278" i="30"/>
  <c r="V278" i="30"/>
  <c r="AF1087" i="30"/>
  <c r="AE1087" i="30"/>
  <c r="AD1087" i="30"/>
  <c r="AC1087" i="30"/>
  <c r="AB1087" i="30"/>
  <c r="Z1087" i="30"/>
  <c r="Y1087" i="30"/>
  <c r="X1087" i="30"/>
  <c r="W1087" i="30"/>
  <c r="V1087" i="30"/>
  <c r="AF757" i="30"/>
  <c r="AE757" i="30"/>
  <c r="AD757" i="30"/>
  <c r="AC757" i="30"/>
  <c r="AB757" i="30"/>
  <c r="Z757" i="30"/>
  <c r="Y757" i="30"/>
  <c r="X757" i="30"/>
  <c r="W757" i="30"/>
  <c r="V757" i="30"/>
  <c r="AF378" i="30"/>
  <c r="AE378" i="30"/>
  <c r="AD378" i="30"/>
  <c r="AC378" i="30"/>
  <c r="AB378" i="30"/>
  <c r="Z378" i="30"/>
  <c r="Y378" i="30"/>
  <c r="X378" i="30"/>
  <c r="W378" i="30"/>
  <c r="V378" i="30"/>
  <c r="AF898" i="30"/>
  <c r="AE898" i="30"/>
  <c r="AD898" i="30"/>
  <c r="AC898" i="30"/>
  <c r="AB898" i="30"/>
  <c r="Z898" i="30"/>
  <c r="Y898" i="30"/>
  <c r="X898" i="30"/>
  <c r="W898" i="30"/>
  <c r="V898" i="30"/>
  <c r="AF248" i="30"/>
  <c r="AE248" i="30"/>
  <c r="AD248" i="30"/>
  <c r="AC248" i="30"/>
  <c r="AB248" i="30"/>
  <c r="Z248" i="30"/>
  <c r="Y248" i="30"/>
  <c r="X248" i="30"/>
  <c r="W248" i="30"/>
  <c r="V248" i="30"/>
  <c r="AF54" i="30"/>
  <c r="AE54" i="30"/>
  <c r="AD54" i="30"/>
  <c r="AC54" i="30"/>
  <c r="AB54" i="30"/>
  <c r="Z54" i="30"/>
  <c r="Y54" i="30"/>
  <c r="X54" i="30"/>
  <c r="W54" i="30"/>
  <c r="V54" i="30"/>
  <c r="AF767" i="30"/>
  <c r="AE767" i="30"/>
  <c r="AD767" i="30"/>
  <c r="AC767" i="30"/>
  <c r="AB767" i="30"/>
  <c r="Z767" i="30"/>
  <c r="Y767" i="30"/>
  <c r="X767" i="30"/>
  <c r="W767" i="30"/>
  <c r="V767" i="30"/>
  <c r="AF27" i="30"/>
  <c r="AE27" i="30"/>
  <c r="AD27" i="30"/>
  <c r="AC27" i="30"/>
  <c r="AB27" i="30"/>
  <c r="Z27" i="30"/>
  <c r="Y27" i="30"/>
  <c r="X27" i="30"/>
  <c r="W27" i="30"/>
  <c r="V27" i="30"/>
  <c r="AF400" i="30"/>
  <c r="AE400" i="30"/>
  <c r="AD400" i="30"/>
  <c r="AC400" i="30"/>
  <c r="AB400" i="30"/>
  <c r="Z400" i="30"/>
  <c r="Y400" i="30"/>
  <c r="X400" i="30"/>
  <c r="W400" i="30"/>
  <c r="V400" i="30"/>
  <c r="AF227" i="30"/>
  <c r="AE227" i="30"/>
  <c r="AD227" i="30"/>
  <c r="AC227" i="30"/>
  <c r="AB227" i="30"/>
  <c r="Z227" i="30"/>
  <c r="Y227" i="30"/>
  <c r="X227" i="30"/>
  <c r="W227" i="30"/>
  <c r="V227" i="30"/>
  <c r="AF911" i="30"/>
  <c r="AE911" i="30"/>
  <c r="AD911" i="30"/>
  <c r="AC911" i="30"/>
  <c r="AB911" i="30"/>
  <c r="Z911" i="30"/>
  <c r="Y911" i="30"/>
  <c r="X911" i="30"/>
  <c r="W911" i="30"/>
  <c r="V911" i="30"/>
  <c r="AF956" i="30"/>
  <c r="AE956" i="30"/>
  <c r="AD956" i="30"/>
  <c r="AC956" i="30"/>
  <c r="AB956" i="30"/>
  <c r="Z956" i="30"/>
  <c r="Y956" i="30"/>
  <c r="X956" i="30"/>
  <c r="W956" i="30"/>
  <c r="V956" i="30"/>
  <c r="AF60" i="30"/>
  <c r="AE60" i="30"/>
  <c r="AD60" i="30"/>
  <c r="AC60" i="30"/>
  <c r="AB60" i="30"/>
  <c r="Z60" i="30"/>
  <c r="Y60" i="30"/>
  <c r="X60" i="30"/>
  <c r="W60" i="30"/>
  <c r="V60" i="30"/>
  <c r="AF602" i="30"/>
  <c r="AE602" i="30"/>
  <c r="AD602" i="30"/>
  <c r="AC602" i="30"/>
  <c r="AB602" i="30"/>
  <c r="Z602" i="30"/>
  <c r="Y602" i="30"/>
  <c r="X602" i="30"/>
  <c r="W602" i="30"/>
  <c r="V602" i="30"/>
  <c r="AF756" i="30"/>
  <c r="AE756" i="30"/>
  <c r="AD756" i="30"/>
  <c r="AC756" i="30"/>
  <c r="AB756" i="30"/>
  <c r="Z756" i="30"/>
  <c r="Y756" i="30"/>
  <c r="X756" i="30"/>
  <c r="W756" i="30"/>
  <c r="V756" i="30"/>
  <c r="AF844" i="30"/>
  <c r="AE844" i="30"/>
  <c r="AD844" i="30"/>
  <c r="AC844" i="30"/>
  <c r="AB844" i="30"/>
  <c r="Z844" i="30"/>
  <c r="Y844" i="30"/>
  <c r="X844" i="30"/>
  <c r="W844" i="30"/>
  <c r="V844" i="30"/>
  <c r="AF1001" i="30"/>
  <c r="AE1001" i="30"/>
  <c r="AD1001" i="30"/>
  <c r="AC1001" i="30"/>
  <c r="AB1001" i="30"/>
  <c r="Z1001" i="30"/>
  <c r="Y1001" i="30"/>
  <c r="X1001" i="30"/>
  <c r="W1001" i="30"/>
  <c r="V1001" i="30"/>
  <c r="AF1005" i="30"/>
  <c r="AE1005" i="30"/>
  <c r="AD1005" i="30"/>
  <c r="AC1005" i="30"/>
  <c r="AB1005" i="30"/>
  <c r="Z1005" i="30"/>
  <c r="Y1005" i="30"/>
  <c r="X1005" i="30"/>
  <c r="W1005" i="30"/>
  <c r="V1005" i="30"/>
  <c r="AF1098" i="30"/>
  <c r="AE1098" i="30"/>
  <c r="AD1098" i="30"/>
  <c r="AC1098" i="30"/>
  <c r="AB1098" i="30"/>
  <c r="Z1098" i="30"/>
  <c r="Y1098" i="30"/>
  <c r="X1098" i="30"/>
  <c r="W1098" i="30"/>
  <c r="V1098" i="30"/>
  <c r="AF543" i="30"/>
  <c r="AE543" i="30"/>
  <c r="AD543" i="30"/>
  <c r="AC543" i="30"/>
  <c r="AB543" i="30"/>
  <c r="Z543" i="30"/>
  <c r="Y543" i="30"/>
  <c r="X543" i="30"/>
  <c r="W543" i="30"/>
  <c r="V543" i="30"/>
  <c r="AF12" i="30"/>
  <c r="AE12" i="30"/>
  <c r="AD12" i="30"/>
  <c r="AC12" i="30"/>
  <c r="AB12" i="30"/>
  <c r="Z12" i="30"/>
  <c r="Y12" i="30"/>
  <c r="X12" i="30"/>
  <c r="W12" i="30"/>
  <c r="V12" i="30"/>
  <c r="AF116" i="30"/>
  <c r="AE116" i="30"/>
  <c r="AD116" i="30"/>
  <c r="AC116" i="30"/>
  <c r="AB116" i="30"/>
  <c r="Z116" i="30"/>
  <c r="Y116" i="30"/>
  <c r="X116" i="30"/>
  <c r="W116" i="30"/>
  <c r="V116" i="30"/>
  <c r="AF709" i="30"/>
  <c r="AE709" i="30"/>
  <c r="AD709" i="30"/>
  <c r="AC709" i="30"/>
  <c r="AB709" i="30"/>
  <c r="Z709" i="30"/>
  <c r="Y709" i="30"/>
  <c r="X709" i="30"/>
  <c r="W709" i="30"/>
  <c r="V709" i="30"/>
  <c r="AF427" i="30"/>
  <c r="AE427" i="30"/>
  <c r="AD427" i="30"/>
  <c r="AC427" i="30"/>
  <c r="AB427" i="30"/>
  <c r="Z427" i="30"/>
  <c r="Y427" i="30"/>
  <c r="X427" i="30"/>
  <c r="W427" i="30"/>
  <c r="V427" i="30"/>
  <c r="AF828" i="30"/>
  <c r="AE828" i="30"/>
  <c r="AD828" i="30"/>
  <c r="AC828" i="30"/>
  <c r="AB828" i="30"/>
  <c r="Z828" i="30"/>
  <c r="Y828" i="30"/>
  <c r="X828" i="30"/>
  <c r="W828" i="30"/>
  <c r="V828" i="30"/>
  <c r="AF523" i="30"/>
  <c r="AE523" i="30"/>
  <c r="AD523" i="30"/>
  <c r="AC523" i="30"/>
  <c r="AB523" i="30"/>
  <c r="Z523" i="30"/>
  <c r="Y523" i="30"/>
  <c r="X523" i="30"/>
  <c r="W523" i="30"/>
  <c r="V523" i="30"/>
  <c r="AF1041" i="30"/>
  <c r="AE1041" i="30"/>
  <c r="AD1041" i="30"/>
  <c r="AC1041" i="30"/>
  <c r="AB1041" i="30"/>
  <c r="Z1041" i="30"/>
  <c r="Y1041" i="30"/>
  <c r="X1041" i="30"/>
  <c r="W1041" i="30"/>
  <c r="V1041" i="30"/>
  <c r="AF155" i="30"/>
  <c r="AE155" i="30"/>
  <c r="AD155" i="30"/>
  <c r="AC155" i="30"/>
  <c r="AB155" i="30"/>
  <c r="Z155" i="30"/>
  <c r="Y155" i="30"/>
  <c r="X155" i="30"/>
  <c r="W155" i="30"/>
  <c r="V155" i="30"/>
  <c r="AF558" i="30"/>
  <c r="AE558" i="30"/>
  <c r="AD558" i="30"/>
  <c r="AC558" i="30"/>
  <c r="AB558" i="30"/>
  <c r="Z558" i="30"/>
  <c r="Y558" i="30"/>
  <c r="X558" i="30"/>
  <c r="W558" i="30"/>
  <c r="V558" i="30"/>
  <c r="AF426" i="30"/>
  <c r="AE426" i="30"/>
  <c r="AD426" i="30"/>
  <c r="AC426" i="30"/>
  <c r="AB426" i="30"/>
  <c r="Z426" i="30"/>
  <c r="Y426" i="30"/>
  <c r="X426" i="30"/>
  <c r="W426" i="30"/>
  <c r="V426" i="30"/>
  <c r="AF616" i="30"/>
  <c r="AE616" i="30"/>
  <c r="AD616" i="30"/>
  <c r="AC616" i="30"/>
  <c r="AB616" i="30"/>
  <c r="Z616" i="30"/>
  <c r="Y616" i="30"/>
  <c r="X616" i="30"/>
  <c r="W616" i="30"/>
  <c r="V616" i="30"/>
  <c r="AF803" i="30"/>
  <c r="AE803" i="30"/>
  <c r="AD803" i="30"/>
  <c r="AC803" i="30"/>
  <c r="AB803" i="30"/>
  <c r="Z803" i="30"/>
  <c r="Y803" i="30"/>
  <c r="X803" i="30"/>
  <c r="W803" i="30"/>
  <c r="V803" i="30"/>
  <c r="AF297" i="30"/>
  <c r="AE297" i="30"/>
  <c r="AD297" i="30"/>
  <c r="AC297" i="30"/>
  <c r="AB297" i="30"/>
  <c r="Z297" i="30"/>
  <c r="Y297" i="30"/>
  <c r="X297" i="30"/>
  <c r="W297" i="30"/>
  <c r="V297" i="30"/>
  <c r="AF826" i="30"/>
  <c r="AE826" i="30"/>
  <c r="AD826" i="30"/>
  <c r="AC826" i="30"/>
  <c r="AB826" i="30"/>
  <c r="Z826" i="30"/>
  <c r="Y826" i="30"/>
  <c r="X826" i="30"/>
  <c r="W826" i="30"/>
  <c r="V826" i="30"/>
  <c r="AF613" i="30"/>
  <c r="AE613" i="30"/>
  <c r="AD613" i="30"/>
  <c r="AC613" i="30"/>
  <c r="AB613" i="30"/>
  <c r="Z613" i="30"/>
  <c r="Y613" i="30"/>
  <c r="X613" i="30"/>
  <c r="W613" i="30"/>
  <c r="V613" i="30"/>
  <c r="AF824" i="30"/>
  <c r="AE824" i="30"/>
  <c r="AD824" i="30"/>
  <c r="AC824" i="30"/>
  <c r="AB824" i="30"/>
  <c r="Z824" i="30"/>
  <c r="Y824" i="30"/>
  <c r="X824" i="30"/>
  <c r="W824" i="30"/>
  <c r="V824" i="30"/>
  <c r="AF1102" i="30"/>
  <c r="AE1102" i="30"/>
  <c r="AD1102" i="30"/>
  <c r="AC1102" i="30"/>
  <c r="AB1102" i="30"/>
  <c r="Z1102" i="30"/>
  <c r="Y1102" i="30"/>
  <c r="X1102" i="30"/>
  <c r="W1102" i="30"/>
  <c r="V1102" i="30"/>
  <c r="AF867" i="30"/>
  <c r="AE867" i="30"/>
  <c r="AD867" i="30"/>
  <c r="AC867" i="30"/>
  <c r="AB867" i="30"/>
  <c r="Z867" i="30"/>
  <c r="Y867" i="30"/>
  <c r="X867" i="30"/>
  <c r="W867" i="30"/>
  <c r="V867" i="30"/>
  <c r="AF37" i="30"/>
  <c r="AE37" i="30"/>
  <c r="AD37" i="30"/>
  <c r="AC37" i="30"/>
  <c r="AB37" i="30"/>
  <c r="Z37" i="30"/>
  <c r="Y37" i="30"/>
  <c r="X37" i="30"/>
  <c r="W37" i="30"/>
  <c r="V37" i="30"/>
  <c r="AF580" i="30"/>
  <c r="AE580" i="30"/>
  <c r="AD580" i="30"/>
  <c r="AC580" i="30"/>
  <c r="AB580" i="30"/>
  <c r="Z580" i="30"/>
  <c r="Y580" i="30"/>
  <c r="X580" i="30"/>
  <c r="W580" i="30"/>
  <c r="V580" i="30"/>
  <c r="AF450" i="30"/>
  <c r="AE450" i="30"/>
  <c r="AD450" i="30"/>
  <c r="AC450" i="30"/>
  <c r="AB450" i="30"/>
  <c r="Z450" i="30"/>
  <c r="Y450" i="30"/>
  <c r="X450" i="30"/>
  <c r="W450" i="30"/>
  <c r="V450" i="30"/>
  <c r="AF888" i="30"/>
  <c r="AE888" i="30"/>
  <c r="AD888" i="30"/>
  <c r="AC888" i="30"/>
  <c r="AB888" i="30"/>
  <c r="Z888" i="30"/>
  <c r="Y888" i="30"/>
  <c r="X888" i="30"/>
  <c r="W888" i="30"/>
  <c r="V888" i="30"/>
  <c r="AF819" i="30"/>
  <c r="AE819" i="30"/>
  <c r="AD819" i="30"/>
  <c r="AC819" i="30"/>
  <c r="AB819" i="30"/>
  <c r="Z819" i="30"/>
  <c r="Y819" i="30"/>
  <c r="X819" i="30"/>
  <c r="W819" i="30"/>
  <c r="V819" i="30"/>
  <c r="AF442" i="30"/>
  <c r="AE442" i="30"/>
  <c r="AD442" i="30"/>
  <c r="AC442" i="30"/>
  <c r="AB442" i="30"/>
  <c r="Z442" i="30"/>
  <c r="Y442" i="30"/>
  <c r="X442" i="30"/>
  <c r="W442" i="30"/>
  <c r="V442" i="30"/>
  <c r="AF271" i="30"/>
  <c r="AE271" i="30"/>
  <c r="AD271" i="30"/>
  <c r="AC271" i="30"/>
  <c r="AB271" i="30"/>
  <c r="Z271" i="30"/>
  <c r="Y271" i="30"/>
  <c r="X271" i="30"/>
  <c r="W271" i="30"/>
  <c r="V271" i="30"/>
  <c r="AF39" i="30"/>
  <c r="AE39" i="30"/>
  <c r="AD39" i="30"/>
  <c r="AC39" i="30"/>
  <c r="AB39" i="30"/>
  <c r="Z39" i="30"/>
  <c r="Y39" i="30"/>
  <c r="X39" i="30"/>
  <c r="W39" i="30"/>
  <c r="V39" i="30"/>
  <c r="AF584" i="30"/>
  <c r="AE584" i="30"/>
  <c r="AD584" i="30"/>
  <c r="AC584" i="30"/>
  <c r="AB584" i="30"/>
  <c r="Z584" i="30"/>
  <c r="Y584" i="30"/>
  <c r="X584" i="30"/>
  <c r="W584" i="30"/>
  <c r="V584" i="30"/>
  <c r="AF464" i="30"/>
  <c r="AE464" i="30"/>
  <c r="AD464" i="30"/>
  <c r="AC464" i="30"/>
  <c r="AB464" i="30"/>
  <c r="Z464" i="30"/>
  <c r="Y464" i="30"/>
  <c r="X464" i="30"/>
  <c r="W464" i="30"/>
  <c r="V464" i="30"/>
  <c r="AF838" i="30"/>
  <c r="AE838" i="30"/>
  <c r="AD838" i="30"/>
  <c r="AC838" i="30"/>
  <c r="AB838" i="30"/>
  <c r="Z838" i="30"/>
  <c r="Y838" i="30"/>
  <c r="X838" i="30"/>
  <c r="W838" i="30"/>
  <c r="V838" i="30"/>
  <c r="AF151" i="30"/>
  <c r="AE151" i="30"/>
  <c r="AD151" i="30"/>
  <c r="AC151" i="30"/>
  <c r="AB151" i="30"/>
  <c r="Z151" i="30"/>
  <c r="Y151" i="30"/>
  <c r="X151" i="30"/>
  <c r="W151" i="30"/>
  <c r="V151" i="30"/>
  <c r="AF785" i="30"/>
  <c r="AE785" i="30"/>
  <c r="AD785" i="30"/>
  <c r="AC785" i="30"/>
  <c r="AB785" i="30"/>
  <c r="Z785" i="30"/>
  <c r="Y785" i="30"/>
  <c r="X785" i="30"/>
  <c r="W785" i="30"/>
  <c r="V785" i="30"/>
  <c r="AF236" i="30"/>
  <c r="AE236" i="30"/>
  <c r="AD236" i="30"/>
  <c r="AC236" i="30"/>
  <c r="AB236" i="30"/>
  <c r="Z236" i="30"/>
  <c r="Y236" i="30"/>
  <c r="X236" i="30"/>
  <c r="W236" i="30"/>
  <c r="V236" i="30"/>
  <c r="AF992" i="30"/>
  <c r="AE992" i="30"/>
  <c r="AD992" i="30"/>
  <c r="AC992" i="30"/>
  <c r="AB992" i="30"/>
  <c r="Z992" i="30"/>
  <c r="Y992" i="30"/>
  <c r="X992" i="30"/>
  <c r="W992" i="30"/>
  <c r="V992" i="30"/>
  <c r="AF871" i="30"/>
  <c r="AE871" i="30"/>
  <c r="AD871" i="30"/>
  <c r="AC871" i="30"/>
  <c r="AB871" i="30"/>
  <c r="Z871" i="30"/>
  <c r="Y871" i="30"/>
  <c r="X871" i="30"/>
  <c r="W871" i="30"/>
  <c r="V871" i="30"/>
  <c r="AF830" i="30"/>
  <c r="AE830" i="30"/>
  <c r="AD830" i="30"/>
  <c r="AC830" i="30"/>
  <c r="AB830" i="30"/>
  <c r="Z830" i="30"/>
  <c r="Y830" i="30"/>
  <c r="X830" i="30"/>
  <c r="W830" i="30"/>
  <c r="V830" i="30"/>
  <c r="AF64" i="30"/>
  <c r="AE64" i="30"/>
  <c r="AD64" i="30"/>
  <c r="AC64" i="30"/>
  <c r="AB64" i="30"/>
  <c r="Z64" i="30"/>
  <c r="Y64" i="30"/>
  <c r="X64" i="30"/>
  <c r="W64" i="30"/>
  <c r="V64" i="30"/>
  <c r="AF692" i="30"/>
  <c r="AE692" i="30"/>
  <c r="AD692" i="30"/>
  <c r="AC692" i="30"/>
  <c r="AB692" i="30"/>
  <c r="Z692" i="30"/>
  <c r="Y692" i="30"/>
  <c r="X692" i="30"/>
  <c r="W692" i="30"/>
  <c r="V692" i="30"/>
  <c r="AF825" i="30"/>
  <c r="AE825" i="30"/>
  <c r="AD825" i="30"/>
  <c r="AC825" i="30"/>
  <c r="AB825" i="30"/>
  <c r="Z825" i="30"/>
  <c r="Y825" i="30"/>
  <c r="X825" i="30"/>
  <c r="W825" i="30"/>
  <c r="V825" i="30"/>
  <c r="AF514" i="30"/>
  <c r="AE514" i="30"/>
  <c r="AD514" i="30"/>
  <c r="AC514" i="30"/>
  <c r="AB514" i="30"/>
  <c r="Z514" i="30"/>
  <c r="Y514" i="30"/>
  <c r="X514" i="30"/>
  <c r="W514" i="30"/>
  <c r="V514" i="30"/>
  <c r="AF1096" i="30"/>
  <c r="AE1096" i="30"/>
  <c r="AD1096" i="30"/>
  <c r="AC1096" i="30"/>
  <c r="AB1096" i="30"/>
  <c r="Z1096" i="30"/>
  <c r="Y1096" i="30"/>
  <c r="X1096" i="30"/>
  <c r="W1096" i="30"/>
  <c r="V1096" i="30"/>
  <c r="AF144" i="30"/>
  <c r="AE144" i="30"/>
  <c r="AD144" i="30"/>
  <c r="AC144" i="30"/>
  <c r="AB144" i="30"/>
  <c r="Z144" i="30"/>
  <c r="Y144" i="30"/>
  <c r="X144" i="30"/>
  <c r="W144" i="30"/>
  <c r="V144" i="30"/>
  <c r="AF480" i="30"/>
  <c r="AE480" i="30"/>
  <c r="AD480" i="30"/>
  <c r="AC480" i="30"/>
  <c r="AB480" i="30"/>
  <c r="Z480" i="30"/>
  <c r="Y480" i="30"/>
  <c r="X480" i="30"/>
  <c r="W480" i="30"/>
  <c r="V480" i="30"/>
  <c r="AF534" i="30"/>
  <c r="AE534" i="30"/>
  <c r="AD534" i="30"/>
  <c r="AC534" i="30"/>
  <c r="AB534" i="30"/>
  <c r="Z534" i="30"/>
  <c r="Y534" i="30"/>
  <c r="X534" i="30"/>
  <c r="W534" i="30"/>
  <c r="V534" i="30"/>
  <c r="AF610" i="30"/>
  <c r="AE610" i="30"/>
  <c r="AD610" i="30"/>
  <c r="AC610" i="30"/>
  <c r="AB610" i="30"/>
  <c r="Z610" i="30"/>
  <c r="Y610" i="30"/>
  <c r="X610" i="30"/>
  <c r="W610" i="30"/>
  <c r="V610" i="30"/>
  <c r="AF836" i="30"/>
  <c r="AE836" i="30"/>
  <c r="AD836" i="30"/>
  <c r="AC836" i="30"/>
  <c r="AB836" i="30"/>
  <c r="Z836" i="30"/>
  <c r="Y836" i="30"/>
  <c r="X836" i="30"/>
  <c r="W836" i="30"/>
  <c r="V836" i="30"/>
  <c r="AF976" i="30"/>
  <c r="AE976" i="30"/>
  <c r="AD976" i="30"/>
  <c r="AC976" i="30"/>
  <c r="AB976" i="30"/>
  <c r="Z976" i="30"/>
  <c r="Y976" i="30"/>
  <c r="X976" i="30"/>
  <c r="W976" i="30"/>
  <c r="V976" i="30"/>
  <c r="AF853" i="30"/>
  <c r="AE853" i="30"/>
  <c r="AD853" i="30"/>
  <c r="AC853" i="30"/>
  <c r="AB853" i="30"/>
  <c r="Z853" i="30"/>
  <c r="Y853" i="30"/>
  <c r="X853" i="30"/>
  <c r="W853" i="30"/>
  <c r="V853" i="30"/>
  <c r="AF729" i="30"/>
  <c r="AE729" i="30"/>
  <c r="AD729" i="30"/>
  <c r="AC729" i="30"/>
  <c r="AB729" i="30"/>
  <c r="Z729" i="30"/>
  <c r="Y729" i="30"/>
  <c r="X729" i="30"/>
  <c r="W729" i="30"/>
  <c r="V729" i="30"/>
  <c r="AF921" i="30"/>
  <c r="AE921" i="30"/>
  <c r="AD921" i="30"/>
  <c r="AC921" i="30"/>
  <c r="AB921" i="30"/>
  <c r="Z921" i="30"/>
  <c r="Y921" i="30"/>
  <c r="X921" i="30"/>
  <c r="W921" i="30"/>
  <c r="V921" i="30"/>
  <c r="AF417" i="30"/>
  <c r="AE417" i="30"/>
  <c r="AD417" i="30"/>
  <c r="AC417" i="30"/>
  <c r="AB417" i="30"/>
  <c r="Z417" i="30"/>
  <c r="Y417" i="30"/>
  <c r="X417" i="30"/>
  <c r="W417" i="30"/>
  <c r="V417" i="30"/>
  <c r="AF454" i="30"/>
  <c r="AE454" i="30"/>
  <c r="AD454" i="30"/>
  <c r="AC454" i="30"/>
  <c r="AB454" i="30"/>
  <c r="Z454" i="30"/>
  <c r="Y454" i="30"/>
  <c r="X454" i="30"/>
  <c r="W454" i="30"/>
  <c r="V454" i="30"/>
  <c r="AF59" i="30"/>
  <c r="AE59" i="30"/>
  <c r="AD59" i="30"/>
  <c r="AC59" i="30"/>
  <c r="AB59" i="30"/>
  <c r="Z59" i="30"/>
  <c r="Y59" i="30"/>
  <c r="X59" i="30"/>
  <c r="W59" i="30"/>
  <c r="V59" i="30"/>
  <c r="AF689" i="30"/>
  <c r="AE689" i="30"/>
  <c r="AD689" i="30"/>
  <c r="AC689" i="30"/>
  <c r="AB689" i="30"/>
  <c r="Z689" i="30"/>
  <c r="Y689" i="30"/>
  <c r="X689" i="30"/>
  <c r="W689" i="30"/>
  <c r="V689" i="30"/>
  <c r="AF226" i="30"/>
  <c r="AE226" i="30"/>
  <c r="AD226" i="30"/>
  <c r="AC226" i="30"/>
  <c r="AB226" i="30"/>
  <c r="Z226" i="30"/>
  <c r="Y226" i="30"/>
  <c r="X226" i="30"/>
  <c r="W226" i="30"/>
  <c r="V226" i="30"/>
  <c r="AF995" i="30"/>
  <c r="AE995" i="30"/>
  <c r="AD995" i="30"/>
  <c r="AC995" i="30"/>
  <c r="AB995" i="30"/>
  <c r="Z995" i="30"/>
  <c r="Y995" i="30"/>
  <c r="X995" i="30"/>
  <c r="W995" i="30"/>
  <c r="V995" i="30"/>
  <c r="AF170" i="30"/>
  <c r="AE170" i="30"/>
  <c r="AD170" i="30"/>
  <c r="AC170" i="30"/>
  <c r="AB170" i="30"/>
  <c r="Z170" i="30"/>
  <c r="Y170" i="30"/>
  <c r="X170" i="30"/>
  <c r="W170" i="30"/>
  <c r="V170" i="30"/>
  <c r="AF834" i="30"/>
  <c r="AE834" i="30"/>
  <c r="AD834" i="30"/>
  <c r="AC834" i="30"/>
  <c r="AB834" i="30"/>
  <c r="Z834" i="30"/>
  <c r="Y834" i="30"/>
  <c r="X834" i="30"/>
  <c r="W834" i="30"/>
  <c r="V834" i="30"/>
  <c r="AF1067" i="30"/>
  <c r="AE1067" i="30"/>
  <c r="AD1067" i="30"/>
  <c r="AC1067" i="30"/>
  <c r="AB1067" i="30"/>
  <c r="Z1067" i="30"/>
  <c r="Y1067" i="30"/>
  <c r="X1067" i="30"/>
  <c r="W1067" i="30"/>
  <c r="V1067" i="30"/>
  <c r="AF40" i="30"/>
  <c r="AE40" i="30"/>
  <c r="AD40" i="30"/>
  <c r="AC40" i="30"/>
  <c r="AB40" i="30"/>
  <c r="Z40" i="30"/>
  <c r="Y40" i="30"/>
  <c r="X40" i="30"/>
  <c r="W40" i="30"/>
  <c r="V40" i="30"/>
  <c r="AF109" i="30"/>
  <c r="AE109" i="30"/>
  <c r="AD109" i="30"/>
  <c r="AC109" i="30"/>
  <c r="AB109" i="30"/>
  <c r="Z109" i="30"/>
  <c r="Y109" i="30"/>
  <c r="X109" i="30"/>
  <c r="W109" i="30"/>
  <c r="V109" i="30"/>
  <c r="AF1045" i="30"/>
  <c r="AE1045" i="30"/>
  <c r="AD1045" i="30"/>
  <c r="AC1045" i="30"/>
  <c r="AB1045" i="30"/>
  <c r="Z1045" i="30"/>
  <c r="Y1045" i="30"/>
  <c r="X1045" i="30"/>
  <c r="W1045" i="30"/>
  <c r="V1045" i="30"/>
  <c r="AF368" i="30"/>
  <c r="AE368" i="30"/>
  <c r="AD368" i="30"/>
  <c r="AC368" i="30"/>
  <c r="AB368" i="30"/>
  <c r="Z368" i="30"/>
  <c r="Y368" i="30"/>
  <c r="X368" i="30"/>
  <c r="W368" i="30"/>
  <c r="V368" i="30"/>
  <c r="AF350" i="30"/>
  <c r="AE350" i="30"/>
  <c r="AD350" i="30"/>
  <c r="AC350" i="30"/>
  <c r="AB350" i="30"/>
  <c r="Z350" i="30"/>
  <c r="Y350" i="30"/>
  <c r="X350" i="30"/>
  <c r="W350" i="30"/>
  <c r="V350" i="30"/>
  <c r="AF1084" i="30"/>
  <c r="AE1084" i="30"/>
  <c r="AD1084" i="30"/>
  <c r="AC1084" i="30"/>
  <c r="AB1084" i="30"/>
  <c r="Z1084" i="30"/>
  <c r="Y1084" i="30"/>
  <c r="X1084" i="30"/>
  <c r="W1084" i="30"/>
  <c r="V1084" i="30"/>
  <c r="AF374" i="30"/>
  <c r="AE374" i="30"/>
  <c r="AD374" i="30"/>
  <c r="AC374" i="30"/>
  <c r="AB374" i="30"/>
  <c r="Z374" i="30"/>
  <c r="Y374" i="30"/>
  <c r="X374" i="30"/>
  <c r="W374" i="30"/>
  <c r="V374" i="30"/>
  <c r="AF196" i="30"/>
  <c r="AE196" i="30"/>
  <c r="AD196" i="30"/>
  <c r="AC196" i="30"/>
  <c r="AB196" i="30"/>
  <c r="Z196" i="30"/>
  <c r="Y196" i="30"/>
  <c r="X196" i="30"/>
  <c r="W196" i="30"/>
  <c r="V196" i="30"/>
  <c r="AF420" i="30"/>
  <c r="AE420" i="30"/>
  <c r="AD420" i="30"/>
  <c r="AC420" i="30"/>
  <c r="AB420" i="30"/>
  <c r="Z420" i="30"/>
  <c r="Y420" i="30"/>
  <c r="X420" i="30"/>
  <c r="W420" i="30"/>
  <c r="V420" i="30"/>
  <c r="AF593" i="30"/>
  <c r="AE593" i="30"/>
  <c r="AD593" i="30"/>
  <c r="AC593" i="30"/>
  <c r="AB593" i="30"/>
  <c r="Z593" i="30"/>
  <c r="Y593" i="30"/>
  <c r="X593" i="30"/>
  <c r="W593" i="30"/>
  <c r="V593" i="30"/>
  <c r="AF329" i="30"/>
  <c r="AE329" i="30"/>
  <c r="AD329" i="30"/>
  <c r="AC329" i="30"/>
  <c r="AB329" i="30"/>
  <c r="Z329" i="30"/>
  <c r="Y329" i="30"/>
  <c r="X329" i="30"/>
  <c r="W329" i="30"/>
  <c r="V329" i="30"/>
  <c r="AF801" i="30"/>
  <c r="AE801" i="30"/>
  <c r="AD801" i="30"/>
  <c r="AC801" i="30"/>
  <c r="AB801" i="30"/>
  <c r="Z801" i="30"/>
  <c r="Y801" i="30"/>
  <c r="X801" i="30"/>
  <c r="W801" i="30"/>
  <c r="V801" i="30"/>
  <c r="AF429" i="30"/>
  <c r="AE429" i="30"/>
  <c r="AD429" i="30"/>
  <c r="AC429" i="30"/>
  <c r="AB429" i="30"/>
  <c r="Z429" i="30"/>
  <c r="Y429" i="30"/>
  <c r="X429" i="30"/>
  <c r="W429" i="30"/>
  <c r="V429" i="30"/>
  <c r="AF901" i="30"/>
  <c r="AE901" i="30"/>
  <c r="AD901" i="30"/>
  <c r="AC901" i="30"/>
  <c r="AB901" i="30"/>
  <c r="Z901" i="30"/>
  <c r="Y901" i="30"/>
  <c r="X901" i="30"/>
  <c r="W901" i="30"/>
  <c r="V901" i="30"/>
  <c r="AF932" i="30"/>
  <c r="AE932" i="30"/>
  <c r="AD932" i="30"/>
  <c r="AC932" i="30"/>
  <c r="AB932" i="30"/>
  <c r="Z932" i="30"/>
  <c r="Y932" i="30"/>
  <c r="X932" i="30"/>
  <c r="W932" i="30"/>
  <c r="V932" i="30"/>
  <c r="AF285" i="30"/>
  <c r="AE285" i="30"/>
  <c r="AD285" i="30"/>
  <c r="AC285" i="30"/>
  <c r="AB285" i="30"/>
  <c r="Z285" i="30"/>
  <c r="Y285" i="30"/>
  <c r="X285" i="30"/>
  <c r="W285" i="30"/>
  <c r="V285" i="30"/>
  <c r="AF1092" i="30"/>
  <c r="AE1092" i="30"/>
  <c r="AD1092" i="30"/>
  <c r="AC1092" i="30"/>
  <c r="AB1092" i="30"/>
  <c r="Z1092" i="30"/>
  <c r="Y1092" i="30"/>
  <c r="X1092" i="30"/>
  <c r="W1092" i="30"/>
  <c r="V1092" i="30"/>
  <c r="AF818" i="30"/>
  <c r="AE818" i="30"/>
  <c r="AD818" i="30"/>
  <c r="AC818" i="30"/>
  <c r="AB818" i="30"/>
  <c r="Z818" i="30"/>
  <c r="Y818" i="30"/>
  <c r="X818" i="30"/>
  <c r="W818" i="30"/>
  <c r="V818" i="30"/>
  <c r="AF280" i="30"/>
  <c r="AE280" i="30"/>
  <c r="AD280" i="30"/>
  <c r="AC280" i="30"/>
  <c r="Z280" i="30"/>
  <c r="Y280" i="30"/>
  <c r="X280" i="30"/>
  <c r="W280" i="30"/>
  <c r="AB280" i="30"/>
  <c r="V280" i="30"/>
  <c r="C401" i="38"/>
  <c r="B401" i="38"/>
  <c r="C400" i="38"/>
  <c r="B400" i="38"/>
  <c r="C399" i="38"/>
  <c r="B399" i="38"/>
  <c r="C398" i="38"/>
  <c r="B398" i="38"/>
  <c r="C397" i="38"/>
  <c r="B397" i="38"/>
  <c r="C396" i="38"/>
  <c r="B396" i="38"/>
  <c r="C395" i="38"/>
  <c r="B395" i="38"/>
  <c r="C394" i="38"/>
  <c r="B394" i="38"/>
  <c r="C393" i="38"/>
  <c r="B393" i="38"/>
  <c r="C392" i="38"/>
  <c r="B392" i="38"/>
  <c r="C391" i="38"/>
  <c r="B391" i="38"/>
  <c r="C390" i="38"/>
  <c r="B390" i="38"/>
  <c r="C389" i="38"/>
  <c r="B389" i="38"/>
  <c r="C388" i="38"/>
  <c r="B388" i="38"/>
  <c r="C387" i="38"/>
  <c r="B387" i="38"/>
  <c r="C386" i="38"/>
  <c r="B386" i="38"/>
  <c r="C385" i="38"/>
  <c r="B385" i="38"/>
  <c r="C384" i="38"/>
  <c r="B384" i="38"/>
  <c r="C383" i="38"/>
  <c r="B383" i="38"/>
  <c r="C382" i="38"/>
  <c r="B382" i="38"/>
  <c r="C381" i="38"/>
  <c r="B381" i="38"/>
  <c r="C380" i="38"/>
  <c r="B380" i="38"/>
  <c r="C379" i="38"/>
  <c r="B379" i="38"/>
  <c r="C378" i="38"/>
  <c r="B378" i="38"/>
  <c r="C377" i="38"/>
  <c r="B377" i="38"/>
  <c r="C376" i="38"/>
  <c r="B376" i="38"/>
  <c r="C375" i="38"/>
  <c r="B375" i="38"/>
  <c r="C374" i="38"/>
  <c r="B374" i="38"/>
  <c r="C373" i="38"/>
  <c r="B373" i="38"/>
  <c r="C372" i="38"/>
  <c r="B372" i="38"/>
  <c r="C371" i="38"/>
  <c r="B371" i="38"/>
  <c r="C370" i="38"/>
  <c r="B370" i="38"/>
  <c r="C369" i="38"/>
  <c r="B369" i="38"/>
  <c r="C368" i="38"/>
  <c r="B368" i="38"/>
  <c r="C367" i="38"/>
  <c r="B367" i="38"/>
  <c r="C366" i="38"/>
  <c r="B366" i="38"/>
  <c r="C365" i="38"/>
  <c r="B365" i="38"/>
  <c r="C364" i="38"/>
  <c r="B364" i="38"/>
  <c r="C363" i="38"/>
  <c r="B363" i="38"/>
  <c r="C362" i="38"/>
  <c r="B362" i="38"/>
  <c r="C361" i="38"/>
  <c r="B361" i="38"/>
  <c r="C360" i="38"/>
  <c r="B360" i="38"/>
  <c r="C359" i="38"/>
  <c r="B359" i="38"/>
  <c r="C358" i="38"/>
  <c r="B358" i="38"/>
  <c r="C357" i="38"/>
  <c r="B357" i="38"/>
  <c r="C356" i="38"/>
  <c r="B356" i="38"/>
  <c r="C355" i="38"/>
  <c r="B355" i="38"/>
  <c r="C354" i="38"/>
  <c r="B354" i="38"/>
  <c r="C353" i="38"/>
  <c r="B353" i="38"/>
  <c r="C352" i="38"/>
  <c r="B352" i="38"/>
  <c r="C351" i="38"/>
  <c r="B351" i="38"/>
  <c r="C350" i="38"/>
  <c r="B350" i="38"/>
  <c r="C349" i="38"/>
  <c r="B349" i="38"/>
  <c r="C348" i="38"/>
  <c r="B348" i="38"/>
  <c r="C347" i="38"/>
  <c r="B347" i="38"/>
  <c r="C346" i="38"/>
  <c r="B346" i="38"/>
  <c r="C345" i="38"/>
  <c r="B345" i="38"/>
  <c r="C344" i="38"/>
  <c r="B344" i="38"/>
  <c r="C343" i="38"/>
  <c r="B343" i="38"/>
  <c r="C342" i="38"/>
  <c r="B342" i="38"/>
  <c r="C341" i="38"/>
  <c r="B341" i="38"/>
  <c r="C340" i="38"/>
  <c r="B340" i="38"/>
  <c r="C339" i="38"/>
  <c r="B339" i="38"/>
  <c r="C338" i="38"/>
  <c r="B338" i="38"/>
  <c r="C337" i="38"/>
  <c r="B337" i="38"/>
  <c r="C336" i="38"/>
  <c r="B336" i="38"/>
  <c r="C335" i="38"/>
  <c r="B335" i="38"/>
  <c r="C334" i="38"/>
  <c r="B334" i="38"/>
  <c r="C333" i="38"/>
  <c r="B333" i="38"/>
  <c r="C332" i="38"/>
  <c r="B332" i="38"/>
  <c r="C331" i="38"/>
  <c r="B331" i="38"/>
  <c r="C330" i="38"/>
  <c r="B330" i="38"/>
  <c r="C329" i="38"/>
  <c r="B329" i="38"/>
  <c r="C328" i="38"/>
  <c r="B328" i="38"/>
  <c r="C327" i="38"/>
  <c r="B327" i="38"/>
  <c r="C326" i="38"/>
  <c r="B326" i="38"/>
  <c r="C325" i="38"/>
  <c r="B325" i="38"/>
  <c r="C324" i="38"/>
  <c r="B324" i="38"/>
  <c r="C323" i="38"/>
  <c r="B323" i="38"/>
  <c r="C322" i="38"/>
  <c r="B322" i="38"/>
  <c r="C321" i="38"/>
  <c r="B321" i="38"/>
  <c r="C320" i="38"/>
  <c r="B320" i="38"/>
  <c r="C319" i="38"/>
  <c r="B319" i="38"/>
  <c r="C318" i="38"/>
  <c r="B318" i="38"/>
  <c r="C317" i="38"/>
  <c r="B317" i="38"/>
  <c r="C316" i="38"/>
  <c r="B316" i="38"/>
  <c r="C315" i="38"/>
  <c r="B315" i="38"/>
  <c r="C314" i="38"/>
  <c r="B314" i="38"/>
  <c r="C313" i="38"/>
  <c r="B313" i="38"/>
  <c r="C312" i="38"/>
  <c r="B312" i="38"/>
  <c r="C311" i="38"/>
  <c r="B311" i="38"/>
  <c r="C310" i="38"/>
  <c r="B310" i="38"/>
  <c r="C309" i="38"/>
  <c r="B309" i="38"/>
  <c r="C308" i="38"/>
  <c r="B308" i="38"/>
  <c r="C307" i="38"/>
  <c r="B307" i="38"/>
  <c r="C306" i="38"/>
  <c r="B306" i="38"/>
  <c r="C305" i="38"/>
  <c r="B305" i="38"/>
  <c r="C304" i="38"/>
  <c r="B304" i="38"/>
  <c r="C303" i="38"/>
  <c r="B303" i="38"/>
  <c r="C302" i="38"/>
  <c r="B302" i="38"/>
  <c r="C301" i="38"/>
  <c r="B301" i="38"/>
  <c r="C300" i="38"/>
  <c r="B300" i="38"/>
  <c r="C299" i="38"/>
  <c r="B299" i="38"/>
  <c r="C298" i="38"/>
  <c r="B298" i="38"/>
  <c r="C297" i="38"/>
  <c r="B297" i="38"/>
  <c r="C296" i="38"/>
  <c r="B296" i="38"/>
  <c r="C295" i="38"/>
  <c r="B295" i="38"/>
  <c r="C294" i="38"/>
  <c r="B294" i="38"/>
  <c r="C293" i="38"/>
  <c r="B293" i="38"/>
  <c r="C292" i="38"/>
  <c r="B292" i="38"/>
  <c r="C291" i="38"/>
  <c r="B291" i="38"/>
  <c r="C290" i="38"/>
  <c r="B290" i="38"/>
  <c r="C289" i="38"/>
  <c r="B289" i="38"/>
  <c r="C288" i="38"/>
  <c r="B288" i="38"/>
  <c r="C287" i="38"/>
  <c r="B287" i="38"/>
  <c r="C286" i="38"/>
  <c r="B286" i="38"/>
  <c r="C285" i="38"/>
  <c r="B285" i="38"/>
  <c r="C284" i="38"/>
  <c r="B284" i="38"/>
  <c r="C283" i="38"/>
  <c r="B283" i="38"/>
  <c r="C282" i="38"/>
  <c r="B282" i="38"/>
  <c r="C281" i="38"/>
  <c r="B281" i="38"/>
  <c r="C280" i="38"/>
  <c r="B280" i="38"/>
  <c r="C279" i="38"/>
  <c r="B279" i="38"/>
  <c r="C278" i="38"/>
  <c r="B278" i="38"/>
  <c r="C277" i="38"/>
  <c r="B277" i="38"/>
  <c r="C276" i="38"/>
  <c r="B276" i="38"/>
  <c r="C275" i="38"/>
  <c r="B275" i="38"/>
  <c r="C274" i="38"/>
  <c r="B274" i="38"/>
  <c r="C273" i="38"/>
  <c r="B273" i="38"/>
  <c r="C272" i="38"/>
  <c r="B272" i="38"/>
  <c r="C271" i="38"/>
  <c r="B271" i="38"/>
  <c r="C270" i="38"/>
  <c r="B270" i="38"/>
  <c r="C269" i="38"/>
  <c r="B269" i="38"/>
  <c r="C268" i="38"/>
  <c r="B268" i="38"/>
  <c r="C267" i="38"/>
  <c r="B267" i="38"/>
  <c r="C266" i="38"/>
  <c r="B266" i="38"/>
  <c r="C265" i="38"/>
  <c r="B265" i="38"/>
  <c r="C264" i="38"/>
  <c r="B264" i="38"/>
  <c r="C263" i="38"/>
  <c r="B263" i="38"/>
  <c r="C262" i="38"/>
  <c r="B262" i="38"/>
  <c r="C261" i="38"/>
  <c r="B261" i="38"/>
  <c r="C260" i="38"/>
  <c r="B260" i="38"/>
  <c r="C259" i="38"/>
  <c r="B259" i="38"/>
  <c r="C258" i="38"/>
  <c r="B258" i="38"/>
  <c r="C257" i="38"/>
  <c r="B257" i="38"/>
  <c r="C256" i="38"/>
  <c r="B256" i="38"/>
  <c r="C255" i="38"/>
  <c r="B255" i="38"/>
  <c r="C254" i="38"/>
  <c r="B254" i="38"/>
  <c r="C253" i="38"/>
  <c r="B253" i="38"/>
  <c r="C252" i="38"/>
  <c r="B252" i="38"/>
  <c r="C251" i="38"/>
  <c r="B251" i="38"/>
  <c r="C250" i="38"/>
  <c r="B250" i="38"/>
  <c r="C249" i="38"/>
  <c r="B249" i="38"/>
  <c r="C248" i="38"/>
  <c r="B248" i="38"/>
  <c r="C247" i="38"/>
  <c r="B247" i="38"/>
  <c r="C246" i="38"/>
  <c r="B246" i="38"/>
  <c r="C245" i="38"/>
  <c r="B245" i="38"/>
  <c r="C244" i="38"/>
  <c r="B244" i="38"/>
  <c r="C243" i="38"/>
  <c r="B243" i="38"/>
  <c r="C242" i="38"/>
  <c r="B242" i="38"/>
  <c r="C241" i="38"/>
  <c r="B241" i="38"/>
  <c r="C240" i="38"/>
  <c r="B240" i="38"/>
  <c r="C239" i="38"/>
  <c r="B239" i="38"/>
  <c r="C238" i="38"/>
  <c r="B238" i="38"/>
  <c r="C237" i="38"/>
  <c r="B237" i="38"/>
  <c r="C236" i="38"/>
  <c r="B236" i="38"/>
  <c r="C235" i="38"/>
  <c r="B235" i="38"/>
  <c r="C234" i="38"/>
  <c r="B234" i="38"/>
  <c r="C233" i="38"/>
  <c r="B233" i="38"/>
  <c r="C232" i="38"/>
  <c r="B232" i="38"/>
  <c r="C231" i="38"/>
  <c r="B231" i="38"/>
  <c r="C230" i="38"/>
  <c r="B230" i="38"/>
  <c r="C229" i="38"/>
  <c r="B229" i="38"/>
  <c r="C228" i="38"/>
  <c r="B228" i="38"/>
  <c r="C227" i="38"/>
  <c r="B227" i="38"/>
  <c r="C226" i="38"/>
  <c r="B226" i="38"/>
  <c r="C225" i="38"/>
  <c r="B225" i="38"/>
  <c r="C224" i="38"/>
  <c r="B224" i="38"/>
  <c r="C223" i="38"/>
  <c r="B223" i="38"/>
  <c r="C222" i="38"/>
  <c r="B222" i="38"/>
  <c r="C221" i="38"/>
  <c r="B221" i="38"/>
  <c r="C220" i="38"/>
  <c r="B220" i="38"/>
  <c r="C219" i="38"/>
  <c r="B219" i="38"/>
  <c r="C218" i="38"/>
  <c r="B218" i="38"/>
  <c r="C217" i="38"/>
  <c r="B217" i="38"/>
  <c r="C216" i="38"/>
  <c r="B216" i="38"/>
  <c r="C215" i="38"/>
  <c r="B215" i="38"/>
  <c r="C214" i="38"/>
  <c r="B214" i="38"/>
  <c r="C213" i="38"/>
  <c r="B213" i="38"/>
  <c r="C212" i="38"/>
  <c r="B212" i="38"/>
  <c r="C211" i="38"/>
  <c r="B211" i="38"/>
  <c r="C210" i="38"/>
  <c r="B210" i="38"/>
  <c r="C209" i="38"/>
  <c r="B209" i="38"/>
  <c r="C208" i="38"/>
  <c r="B208" i="38"/>
  <c r="C207" i="38"/>
  <c r="B207" i="38"/>
  <c r="C206" i="38"/>
  <c r="B206" i="38"/>
  <c r="C205" i="38"/>
  <c r="B205" i="38"/>
  <c r="C204" i="38"/>
  <c r="B204" i="38"/>
  <c r="C203" i="38"/>
  <c r="B203" i="38"/>
  <c r="C202" i="38"/>
  <c r="B202" i="38"/>
  <c r="C201" i="38"/>
  <c r="B201" i="38"/>
  <c r="C200" i="38"/>
  <c r="B200" i="38"/>
  <c r="C199" i="38"/>
  <c r="B199" i="38"/>
  <c r="C198" i="38"/>
  <c r="B198" i="38"/>
  <c r="C197" i="38"/>
  <c r="B197" i="38"/>
  <c r="C196" i="38"/>
  <c r="B196" i="38"/>
  <c r="C195" i="38"/>
  <c r="B195" i="38"/>
  <c r="C194" i="38"/>
  <c r="B194" i="38"/>
  <c r="C193" i="38"/>
  <c r="B193" i="38"/>
  <c r="C192" i="38"/>
  <c r="B192" i="38"/>
  <c r="C191" i="38"/>
  <c r="B191" i="38"/>
  <c r="C190" i="38"/>
  <c r="B190" i="38"/>
  <c r="C189" i="38"/>
  <c r="B189" i="38"/>
  <c r="C188" i="38"/>
  <c r="B188" i="38"/>
  <c r="C187" i="38"/>
  <c r="B187" i="38"/>
  <c r="C186" i="38"/>
  <c r="B186" i="38"/>
  <c r="C185" i="38"/>
  <c r="B185" i="38"/>
  <c r="C184" i="38"/>
  <c r="B184" i="38"/>
  <c r="C183" i="38"/>
  <c r="B183" i="38"/>
  <c r="C182" i="38"/>
  <c r="B182" i="38"/>
  <c r="C181" i="38"/>
  <c r="B181" i="38"/>
  <c r="C180" i="38"/>
  <c r="B180" i="38"/>
  <c r="C179" i="38"/>
  <c r="B179" i="38"/>
  <c r="C178" i="38"/>
  <c r="B178" i="38"/>
  <c r="C177" i="38"/>
  <c r="B177" i="38"/>
  <c r="C176" i="38"/>
  <c r="B176" i="38"/>
  <c r="C175" i="38"/>
  <c r="B175" i="38"/>
  <c r="C174" i="38"/>
  <c r="B174" i="38"/>
  <c r="C173" i="38"/>
  <c r="B173" i="38"/>
  <c r="C172" i="38"/>
  <c r="B172" i="38"/>
  <c r="C171" i="38"/>
  <c r="B171" i="38"/>
  <c r="C170" i="38"/>
  <c r="B170" i="38"/>
  <c r="C169" i="38"/>
  <c r="B169" i="38"/>
  <c r="C168" i="38"/>
  <c r="B168" i="38"/>
  <c r="C167" i="38"/>
  <c r="B167" i="38"/>
  <c r="C166" i="38"/>
  <c r="B166" i="38"/>
  <c r="C165" i="38"/>
  <c r="B165" i="38"/>
  <c r="C164" i="38"/>
  <c r="B164" i="38"/>
  <c r="C163" i="38"/>
  <c r="B163" i="38"/>
  <c r="C162" i="38"/>
  <c r="B162" i="38"/>
  <c r="C161" i="38"/>
  <c r="B161" i="38"/>
  <c r="C160" i="38"/>
  <c r="B160" i="38"/>
  <c r="C159" i="38"/>
  <c r="B159" i="38"/>
  <c r="C158" i="38"/>
  <c r="B158" i="38"/>
  <c r="C157" i="38"/>
  <c r="B157" i="38"/>
  <c r="C156" i="38"/>
  <c r="B156" i="38"/>
  <c r="C155" i="38"/>
  <c r="B155" i="38"/>
  <c r="C154" i="38"/>
  <c r="B154" i="38"/>
  <c r="C153" i="38"/>
  <c r="B153" i="38"/>
  <c r="C152" i="38"/>
  <c r="B152" i="38"/>
  <c r="C151" i="38"/>
  <c r="B151" i="38"/>
  <c r="C150" i="38"/>
  <c r="B150" i="38"/>
  <c r="C149" i="38"/>
  <c r="B149" i="38"/>
  <c r="C148" i="38"/>
  <c r="B148" i="38"/>
  <c r="C147" i="38"/>
  <c r="B147" i="38"/>
  <c r="C146" i="38"/>
  <c r="B146" i="38"/>
  <c r="C145" i="38"/>
  <c r="B145" i="38"/>
  <c r="C144" i="38"/>
  <c r="B144" i="38"/>
  <c r="C143" i="38"/>
  <c r="B143" i="38"/>
  <c r="C142" i="38"/>
  <c r="B142" i="38"/>
  <c r="C141" i="38"/>
  <c r="B141" i="38"/>
  <c r="C140" i="38"/>
  <c r="B140" i="38"/>
  <c r="C139" i="38"/>
  <c r="B139" i="38"/>
  <c r="C138" i="38"/>
  <c r="B138" i="38"/>
  <c r="C137" i="38"/>
  <c r="B137" i="38"/>
  <c r="C136" i="38"/>
  <c r="B136" i="38"/>
  <c r="C135" i="38"/>
  <c r="B135" i="38"/>
  <c r="C134" i="38"/>
  <c r="B134" i="38"/>
  <c r="C133" i="38"/>
  <c r="B133" i="38"/>
  <c r="C132" i="38"/>
  <c r="B132" i="38"/>
  <c r="C131" i="38"/>
  <c r="B131" i="38"/>
  <c r="C130" i="38"/>
  <c r="B130" i="38"/>
  <c r="C129" i="38"/>
  <c r="B129" i="38"/>
  <c r="C128" i="38"/>
  <c r="B128" i="38"/>
  <c r="C127" i="38"/>
  <c r="B127" i="38"/>
  <c r="C126" i="38"/>
  <c r="B126" i="38"/>
  <c r="C125" i="38"/>
  <c r="B125" i="38"/>
  <c r="C124" i="38"/>
  <c r="B124" i="38"/>
  <c r="C123" i="38"/>
  <c r="B123" i="38"/>
  <c r="C122" i="38"/>
  <c r="B122" i="38"/>
  <c r="C121" i="38"/>
  <c r="B121" i="38"/>
  <c r="C120" i="38"/>
  <c r="B120" i="38"/>
  <c r="C119" i="38"/>
  <c r="B119" i="38"/>
  <c r="C118" i="38"/>
  <c r="B118" i="38"/>
  <c r="C117" i="38"/>
  <c r="B117" i="38"/>
  <c r="C116" i="38"/>
  <c r="B116" i="38"/>
  <c r="C115" i="38"/>
  <c r="B115" i="38"/>
  <c r="C114" i="38"/>
  <c r="B114" i="38"/>
  <c r="C113" i="38"/>
  <c r="B113" i="38"/>
  <c r="C112" i="38"/>
  <c r="B112" i="38"/>
  <c r="C111" i="38"/>
  <c r="B111" i="38"/>
  <c r="C110" i="38"/>
  <c r="B110" i="38"/>
  <c r="C109" i="38"/>
  <c r="B109" i="38"/>
  <c r="C108" i="38"/>
  <c r="B108" i="38"/>
  <c r="C107" i="38"/>
  <c r="B107" i="38"/>
  <c r="C106" i="38"/>
  <c r="B106" i="38"/>
  <c r="C105" i="38"/>
  <c r="B105" i="38"/>
  <c r="C104" i="38"/>
  <c r="B104" i="38"/>
  <c r="C103" i="38"/>
  <c r="B103" i="38"/>
  <c r="C102" i="38"/>
  <c r="B102" i="38"/>
  <c r="C101" i="38"/>
  <c r="B101" i="38"/>
  <c r="C100" i="38"/>
  <c r="B100" i="38"/>
  <c r="C99" i="38"/>
  <c r="B99" i="38"/>
  <c r="C98" i="38"/>
  <c r="B98" i="38"/>
  <c r="C97" i="38"/>
  <c r="B97" i="38"/>
  <c r="C96" i="38"/>
  <c r="B96" i="38"/>
  <c r="C95" i="38"/>
  <c r="B95" i="38"/>
  <c r="C94" i="38"/>
  <c r="B94" i="38"/>
  <c r="C93" i="38"/>
  <c r="B93" i="38"/>
  <c r="C92" i="38"/>
  <c r="B92" i="38"/>
  <c r="C91" i="38"/>
  <c r="B91" i="38"/>
  <c r="C90" i="38"/>
  <c r="B90" i="38"/>
  <c r="C89" i="38"/>
  <c r="B89" i="38"/>
  <c r="C88" i="38"/>
  <c r="B88" i="38"/>
  <c r="C87" i="38"/>
  <c r="B87" i="38"/>
  <c r="C86" i="38"/>
  <c r="B86" i="38"/>
  <c r="C85" i="38"/>
  <c r="B85" i="38"/>
  <c r="C84" i="38"/>
  <c r="B84" i="38"/>
  <c r="C83" i="38"/>
  <c r="B83" i="38"/>
  <c r="C82" i="38"/>
  <c r="B82" i="38"/>
  <c r="C81" i="38"/>
  <c r="B81" i="38"/>
  <c r="C80" i="38"/>
  <c r="B80" i="38"/>
  <c r="C79" i="38"/>
  <c r="B79" i="38"/>
  <c r="C78" i="38"/>
  <c r="B78" i="38"/>
  <c r="C77" i="38"/>
  <c r="B77" i="38"/>
  <c r="C76" i="38"/>
  <c r="B76" i="38"/>
  <c r="C75" i="38"/>
  <c r="B75" i="38"/>
  <c r="C74" i="38"/>
  <c r="B74" i="38"/>
  <c r="C73" i="38"/>
  <c r="B73" i="38"/>
  <c r="C72" i="38"/>
  <c r="B72" i="38"/>
  <c r="C71" i="38"/>
  <c r="B71" i="38"/>
  <c r="C70" i="38"/>
  <c r="B70" i="38"/>
  <c r="C69" i="38"/>
  <c r="B69" i="38"/>
  <c r="C68" i="38"/>
  <c r="B68" i="38"/>
  <c r="C67" i="38"/>
  <c r="B67" i="38"/>
  <c r="C66" i="38"/>
  <c r="B66" i="38"/>
  <c r="C65" i="38"/>
  <c r="B65" i="38"/>
  <c r="C64" i="38"/>
  <c r="B64" i="38"/>
  <c r="C63" i="38"/>
  <c r="B63" i="38"/>
  <c r="C62" i="38"/>
  <c r="B62" i="38"/>
  <c r="C61" i="38"/>
  <c r="B61" i="38"/>
  <c r="C60" i="38"/>
  <c r="B60" i="38"/>
  <c r="C59" i="38"/>
  <c r="B59" i="38"/>
  <c r="C58" i="38"/>
  <c r="B58" i="38"/>
  <c r="C57" i="38"/>
  <c r="B57" i="38"/>
  <c r="C56" i="38"/>
  <c r="B56" i="38"/>
  <c r="C55" i="38"/>
  <c r="B55" i="38"/>
  <c r="C54" i="38"/>
  <c r="B54" i="38"/>
  <c r="C53" i="38"/>
  <c r="B53" i="38"/>
  <c r="C52" i="38"/>
  <c r="B52" i="38"/>
  <c r="C51" i="38"/>
  <c r="B51" i="38"/>
  <c r="C50" i="38"/>
  <c r="B50" i="38"/>
  <c r="C49" i="38"/>
  <c r="B49" i="38"/>
  <c r="C48" i="38"/>
  <c r="B48" i="38"/>
  <c r="C47" i="38"/>
  <c r="B47" i="38"/>
  <c r="C46" i="38"/>
  <c r="B46" i="38"/>
  <c r="C45" i="38"/>
  <c r="B45" i="38"/>
  <c r="C44" i="38"/>
  <c r="B44" i="38"/>
  <c r="C43" i="38"/>
  <c r="B43" i="38"/>
  <c r="C42" i="38"/>
  <c r="B42" i="38"/>
  <c r="C41" i="38"/>
  <c r="B41" i="38"/>
  <c r="C40" i="38"/>
  <c r="B40" i="38"/>
  <c r="C39" i="38"/>
  <c r="B39" i="38"/>
  <c r="C38" i="38"/>
  <c r="B38" i="38"/>
  <c r="C37" i="38"/>
  <c r="B37" i="38"/>
  <c r="C36" i="38"/>
  <c r="B36" i="38"/>
  <c r="C35" i="38"/>
  <c r="B35" i="38"/>
  <c r="C34" i="38"/>
  <c r="B34" i="38"/>
  <c r="C33" i="38"/>
  <c r="B33" i="38"/>
  <c r="C32" i="38"/>
  <c r="B32" i="38"/>
  <c r="C31" i="38"/>
  <c r="B31" i="38"/>
  <c r="C30" i="38"/>
  <c r="B30" i="38"/>
  <c r="C29" i="38"/>
  <c r="B29" i="38"/>
  <c r="C28" i="38"/>
  <c r="B28" i="38"/>
  <c r="C27" i="38"/>
  <c r="B27" i="38"/>
  <c r="C26" i="38"/>
  <c r="B26" i="38"/>
  <c r="C25" i="38"/>
  <c r="B25" i="38"/>
  <c r="C24" i="38"/>
  <c r="B24" i="38"/>
  <c r="C23" i="38"/>
  <c r="B23" i="38"/>
  <c r="C22" i="38"/>
  <c r="B22" i="38"/>
  <c r="C21" i="38"/>
  <c r="B21" i="38"/>
  <c r="C20" i="38"/>
  <c r="B20" i="38"/>
  <c r="C19" i="38"/>
  <c r="B19" i="38"/>
  <c r="C18" i="38"/>
  <c r="B18" i="38"/>
  <c r="C17" i="38"/>
  <c r="B17" i="38"/>
  <c r="C16" i="38"/>
  <c r="B16" i="38"/>
  <c r="C15" i="38"/>
  <c r="B15" i="38"/>
  <c r="C14" i="38"/>
  <c r="B14" i="38"/>
  <c r="C13" i="38"/>
  <c r="B13" i="38"/>
  <c r="C12" i="38"/>
  <c r="B12" i="38"/>
  <c r="C11" i="38"/>
  <c r="B11" i="38"/>
  <c r="B9" i="38" l="1"/>
  <c r="C9" i="38"/>
  <c r="B2" i="38"/>
  <c r="B6" i="38"/>
  <c r="C2" i="38"/>
  <c r="C6" i="38"/>
  <c r="B3" i="38"/>
  <c r="B7" i="38"/>
  <c r="C3" i="38"/>
  <c r="C7" i="38"/>
  <c r="B4" i="38"/>
  <c r="B8" i="38"/>
  <c r="C4" i="38"/>
  <c r="C8" i="38"/>
  <c r="B5" i="38"/>
  <c r="C5" i="38"/>
  <c r="C1" i="38" l="1"/>
  <c r="B1" i="38"/>
  <c r="G7" i="30"/>
  <c r="G8" i="30"/>
  <c r="AV461" i="30"/>
  <c r="BG461" i="30" s="1"/>
  <c r="AU461" i="30"/>
  <c r="S461" i="30"/>
  <c r="R461" i="30"/>
  <c r="Q461" i="30"/>
  <c r="P461" i="30"/>
  <c r="M461" i="30"/>
  <c r="AW461" i="30" s="1"/>
  <c r="L461" i="30"/>
  <c r="AN461" i="30" s="1"/>
  <c r="AM461" i="30"/>
  <c r="AV50" i="30"/>
  <c r="BG50" i="30" s="1"/>
  <c r="AU50" i="30"/>
  <c r="S50" i="30"/>
  <c r="R50" i="30"/>
  <c r="Q50" i="30"/>
  <c r="P50" i="30"/>
  <c r="M50" i="30"/>
  <c r="AW50" i="30" s="1"/>
  <c r="L50" i="30"/>
  <c r="AN50" i="30" s="1"/>
  <c r="AM50" i="30"/>
  <c r="AV1031" i="30"/>
  <c r="BG1031" i="30" s="1"/>
  <c r="AU1031" i="30"/>
  <c r="BF1031" i="30" s="1"/>
  <c r="S1031" i="30"/>
  <c r="R1031" i="30"/>
  <c r="Q1031" i="30"/>
  <c r="P1031" i="30"/>
  <c r="M1031" i="30"/>
  <c r="AW1031" i="30" s="1"/>
  <c r="L1031" i="30"/>
  <c r="AN1031" i="30" s="1"/>
  <c r="AV975" i="30"/>
  <c r="BG975" i="30" s="1"/>
  <c r="AU975" i="30"/>
  <c r="S975" i="30"/>
  <c r="R975" i="30"/>
  <c r="Q975" i="30"/>
  <c r="P975" i="30"/>
  <c r="M975" i="30"/>
  <c r="AW975" i="30" s="1"/>
  <c r="L975" i="30"/>
  <c r="AN975" i="30" s="1"/>
  <c r="AV363" i="30"/>
  <c r="BG363" i="30" s="1"/>
  <c r="AU363" i="30"/>
  <c r="S363" i="30"/>
  <c r="R363" i="30"/>
  <c r="Q363" i="30"/>
  <c r="P363" i="30"/>
  <c r="M363" i="30"/>
  <c r="AW363" i="30" s="1"/>
  <c r="L363" i="30"/>
  <c r="AN363" i="30" s="1"/>
  <c r="AM363" i="30"/>
  <c r="AV562" i="30"/>
  <c r="BG562" i="30" s="1"/>
  <c r="AU562" i="30"/>
  <c r="S562" i="30"/>
  <c r="R562" i="30"/>
  <c r="Q562" i="30"/>
  <c r="P562" i="30"/>
  <c r="M562" i="30"/>
  <c r="AW562" i="30" s="1"/>
  <c r="L562" i="30"/>
  <c r="AN562" i="30" s="1"/>
  <c r="AV929" i="30"/>
  <c r="BG929" i="30" s="1"/>
  <c r="AU929" i="30"/>
  <c r="BF929" i="30" s="1"/>
  <c r="S929" i="30"/>
  <c r="R929" i="30"/>
  <c r="Q929" i="30"/>
  <c r="P929" i="30"/>
  <c r="M929" i="30"/>
  <c r="AW929" i="30" s="1"/>
  <c r="L929" i="30"/>
  <c r="AN929" i="30" s="1"/>
  <c r="AV524" i="30"/>
  <c r="AU524" i="30"/>
  <c r="BF524" i="30" s="1"/>
  <c r="S524" i="30"/>
  <c r="R524" i="30"/>
  <c r="Q524" i="30"/>
  <c r="P524" i="30"/>
  <c r="M524" i="30"/>
  <c r="AW524" i="30" s="1"/>
  <c r="L524" i="30"/>
  <c r="AN524" i="30" s="1"/>
  <c r="AV345" i="30"/>
  <c r="AU345" i="30"/>
  <c r="BF345" i="30" s="1"/>
  <c r="S345" i="30"/>
  <c r="R345" i="30"/>
  <c r="Q345" i="30"/>
  <c r="P345" i="30"/>
  <c r="M345" i="30"/>
  <c r="AW345" i="30" s="1"/>
  <c r="L345" i="30"/>
  <c r="AN345" i="30" s="1"/>
  <c r="AV320" i="30"/>
  <c r="BG320" i="30" s="1"/>
  <c r="AU320" i="30"/>
  <c r="S320" i="30"/>
  <c r="R320" i="30"/>
  <c r="Q320" i="30"/>
  <c r="P320" i="30"/>
  <c r="M320" i="30"/>
  <c r="AW320" i="30" s="1"/>
  <c r="L320" i="30"/>
  <c r="AN320" i="30" s="1"/>
  <c r="AM320" i="30"/>
  <c r="AV820" i="30"/>
  <c r="AU820" i="30"/>
  <c r="S820" i="30"/>
  <c r="R820" i="30"/>
  <c r="Q820" i="30"/>
  <c r="P820" i="30"/>
  <c r="M820" i="30"/>
  <c r="AW820" i="30" s="1"/>
  <c r="L820" i="30"/>
  <c r="AN820" i="30" s="1"/>
  <c r="AM820" i="30"/>
  <c r="AV982" i="30"/>
  <c r="AU982" i="30"/>
  <c r="S982" i="30"/>
  <c r="R982" i="30"/>
  <c r="Q982" i="30"/>
  <c r="P982" i="30"/>
  <c r="M982" i="30"/>
  <c r="AW982" i="30" s="1"/>
  <c r="L982" i="30"/>
  <c r="AN982" i="30" s="1"/>
  <c r="AV796" i="30"/>
  <c r="BG796" i="30" s="1"/>
  <c r="AU796" i="30"/>
  <c r="S796" i="30"/>
  <c r="R796" i="30"/>
  <c r="Q796" i="30"/>
  <c r="P796" i="30"/>
  <c r="M796" i="30"/>
  <c r="AW796" i="30" s="1"/>
  <c r="L796" i="30"/>
  <c r="AN796" i="30" s="1"/>
  <c r="AM796" i="30"/>
  <c r="AV38" i="30"/>
  <c r="BG38" i="30" s="1"/>
  <c r="AU38" i="30"/>
  <c r="S38" i="30"/>
  <c r="R38" i="30"/>
  <c r="Q38" i="30"/>
  <c r="P38" i="30"/>
  <c r="M38" i="30"/>
  <c r="AW38" i="30" s="1"/>
  <c r="L38" i="30"/>
  <c r="AN38" i="30" s="1"/>
  <c r="AM38" i="30"/>
  <c r="AV573" i="30"/>
  <c r="BG573" i="30" s="1"/>
  <c r="AU573" i="30"/>
  <c r="BF573" i="30" s="1"/>
  <c r="S573" i="30"/>
  <c r="R573" i="30"/>
  <c r="Q573" i="30"/>
  <c r="P573" i="30"/>
  <c r="M573" i="30"/>
  <c r="AW573" i="30" s="1"/>
  <c r="L573" i="30"/>
  <c r="AN573" i="30" s="1"/>
  <c r="AV212" i="30"/>
  <c r="AU212" i="30"/>
  <c r="S212" i="30"/>
  <c r="R212" i="30"/>
  <c r="Q212" i="30"/>
  <c r="P212" i="30"/>
  <c r="M212" i="30"/>
  <c r="AW212" i="30" s="1"/>
  <c r="L212" i="30"/>
  <c r="AN212" i="30" s="1"/>
  <c r="AV409" i="30"/>
  <c r="BG409" i="30" s="1"/>
  <c r="AU409" i="30"/>
  <c r="BF409" i="30" s="1"/>
  <c r="S409" i="30"/>
  <c r="R409" i="30"/>
  <c r="Q409" i="30"/>
  <c r="P409" i="30"/>
  <c r="M409" i="30"/>
  <c r="AW409" i="30" s="1"/>
  <c r="L409" i="30"/>
  <c r="AN409" i="30" s="1"/>
  <c r="AV957" i="30"/>
  <c r="BG957" i="30" s="1"/>
  <c r="AU957" i="30"/>
  <c r="S957" i="30"/>
  <c r="R957" i="30"/>
  <c r="Q957" i="30"/>
  <c r="P957" i="30"/>
  <c r="M957" i="30"/>
  <c r="AW957" i="30" s="1"/>
  <c r="L957" i="30"/>
  <c r="AN957" i="30" s="1"/>
  <c r="AM957" i="30"/>
  <c r="AV604" i="30"/>
  <c r="BG604" i="30" s="1"/>
  <c r="AU604" i="30"/>
  <c r="S604" i="30"/>
  <c r="R604" i="30"/>
  <c r="Q604" i="30"/>
  <c r="P604" i="30"/>
  <c r="M604" i="30"/>
  <c r="AW604" i="30" s="1"/>
  <c r="L604" i="30"/>
  <c r="AN604" i="30" s="1"/>
  <c r="AM604" i="30"/>
  <c r="AV542" i="30"/>
  <c r="BG542" i="30" s="1"/>
  <c r="AU542" i="30"/>
  <c r="S542" i="30"/>
  <c r="R542" i="30"/>
  <c r="Q542" i="30"/>
  <c r="P542" i="30"/>
  <c r="M542" i="30"/>
  <c r="AW542" i="30" s="1"/>
  <c r="L542" i="30"/>
  <c r="AN542" i="30" s="1"/>
  <c r="AM542" i="30"/>
  <c r="AV416" i="30"/>
  <c r="BG416" i="30" s="1"/>
  <c r="AU416" i="30"/>
  <c r="BF416" i="30" s="1"/>
  <c r="S416" i="30"/>
  <c r="R416" i="30"/>
  <c r="Q416" i="30"/>
  <c r="P416" i="30"/>
  <c r="M416" i="30"/>
  <c r="AW416" i="30" s="1"/>
  <c r="L416" i="30"/>
  <c r="AN416" i="30" s="1"/>
  <c r="AV269" i="30"/>
  <c r="BG269" i="30" s="1"/>
  <c r="AU269" i="30"/>
  <c r="S269" i="30"/>
  <c r="R269" i="30"/>
  <c r="Q269" i="30"/>
  <c r="P269" i="30"/>
  <c r="M269" i="30"/>
  <c r="AW269" i="30" s="1"/>
  <c r="L269" i="30"/>
  <c r="AN269" i="30" s="1"/>
  <c r="AV780" i="30"/>
  <c r="BG780" i="30" s="1"/>
  <c r="AU780" i="30"/>
  <c r="BF780" i="30" s="1"/>
  <c r="S780" i="30"/>
  <c r="R780" i="30"/>
  <c r="Q780" i="30"/>
  <c r="P780" i="30"/>
  <c r="M780" i="30"/>
  <c r="AW780" i="30" s="1"/>
  <c r="L780" i="30"/>
  <c r="AN780" i="30" s="1"/>
  <c r="AV895" i="30"/>
  <c r="BG895" i="30" s="1"/>
  <c r="AU895" i="30"/>
  <c r="BF895" i="30" s="1"/>
  <c r="S895" i="30"/>
  <c r="R895" i="30"/>
  <c r="Q895" i="30"/>
  <c r="P895" i="30"/>
  <c r="M895" i="30"/>
  <c r="AW895" i="30" s="1"/>
  <c r="L895" i="30"/>
  <c r="AN895" i="30" s="1"/>
  <c r="AM895" i="30"/>
  <c r="AV1004" i="30"/>
  <c r="BG1004" i="30" s="1"/>
  <c r="AU1004" i="30"/>
  <c r="BF1004" i="30" s="1"/>
  <c r="S1004" i="30"/>
  <c r="R1004" i="30"/>
  <c r="Q1004" i="30"/>
  <c r="P1004" i="30"/>
  <c r="M1004" i="30"/>
  <c r="AW1004" i="30" s="1"/>
  <c r="L1004" i="30"/>
  <c r="AN1004" i="30" s="1"/>
  <c r="AV357" i="30"/>
  <c r="BG357" i="30" s="1"/>
  <c r="AU357" i="30"/>
  <c r="BF357" i="30" s="1"/>
  <c r="S357" i="30"/>
  <c r="R357" i="30"/>
  <c r="Q357" i="30"/>
  <c r="P357" i="30"/>
  <c r="M357" i="30"/>
  <c r="AW357" i="30" s="1"/>
  <c r="L357" i="30"/>
  <c r="AN357" i="30" s="1"/>
  <c r="AM357" i="30"/>
  <c r="AV88" i="30"/>
  <c r="BG88" i="30" s="1"/>
  <c r="AU88" i="30"/>
  <c r="BF88" i="30" s="1"/>
  <c r="S88" i="30"/>
  <c r="R88" i="30"/>
  <c r="Q88" i="30"/>
  <c r="P88" i="30"/>
  <c r="M88" i="30"/>
  <c r="AW88" i="30" s="1"/>
  <c r="L88" i="30"/>
  <c r="AN88" i="30" s="1"/>
  <c r="AM88" i="30"/>
  <c r="AV726" i="30"/>
  <c r="BG726" i="30" s="1"/>
  <c r="AU726" i="30"/>
  <c r="BF726" i="30" s="1"/>
  <c r="S726" i="30"/>
  <c r="R726" i="30"/>
  <c r="Q726" i="30"/>
  <c r="P726" i="30"/>
  <c r="M726" i="30"/>
  <c r="AW726" i="30" s="1"/>
  <c r="L726" i="30"/>
  <c r="AM726" i="30"/>
  <c r="AV847" i="30"/>
  <c r="BG847" i="30" s="1"/>
  <c r="AU847" i="30"/>
  <c r="BF847" i="30" s="1"/>
  <c r="S847" i="30"/>
  <c r="R847" i="30"/>
  <c r="Q847" i="30"/>
  <c r="P847" i="30"/>
  <c r="M847" i="30"/>
  <c r="AW847" i="30" s="1"/>
  <c r="L847" i="30"/>
  <c r="AN847" i="30" s="1"/>
  <c r="AM847" i="30"/>
  <c r="AV457" i="30"/>
  <c r="BG457" i="30" s="1"/>
  <c r="AU457" i="30"/>
  <c r="S457" i="30"/>
  <c r="R457" i="30"/>
  <c r="Q457" i="30"/>
  <c r="P457" i="30"/>
  <c r="M457" i="30"/>
  <c r="AW457" i="30" s="1"/>
  <c r="L457" i="30"/>
  <c r="AN457" i="30" s="1"/>
  <c r="AV999" i="30"/>
  <c r="BG999" i="30" s="1"/>
  <c r="AU999" i="30"/>
  <c r="S999" i="30"/>
  <c r="R999" i="30"/>
  <c r="Q999" i="30"/>
  <c r="P999" i="30"/>
  <c r="M999" i="30"/>
  <c r="AW999" i="30" s="1"/>
  <c r="L999" i="30"/>
  <c r="AN999" i="30" s="1"/>
  <c r="AV75" i="30"/>
  <c r="BG75" i="30" s="1"/>
  <c r="AU75" i="30"/>
  <c r="BF75" i="30" s="1"/>
  <c r="S75" i="30"/>
  <c r="R75" i="30"/>
  <c r="Q75" i="30"/>
  <c r="P75" i="30"/>
  <c r="M75" i="30"/>
  <c r="AW75" i="30" s="1"/>
  <c r="L75" i="30"/>
  <c r="AN75" i="30" s="1"/>
  <c r="AM75" i="30"/>
  <c r="AV688" i="30"/>
  <c r="BG688" i="30" s="1"/>
  <c r="AU688" i="30"/>
  <c r="BF688" i="30" s="1"/>
  <c r="S688" i="30"/>
  <c r="R688" i="30"/>
  <c r="Q688" i="30"/>
  <c r="P688" i="30"/>
  <c r="M688" i="30"/>
  <c r="AW688" i="30" s="1"/>
  <c r="L688" i="30"/>
  <c r="AN688" i="30" s="1"/>
  <c r="AV231" i="30"/>
  <c r="BG231" i="30" s="1"/>
  <c r="AU231" i="30"/>
  <c r="BF231" i="30" s="1"/>
  <c r="S231" i="30"/>
  <c r="R231" i="30"/>
  <c r="Q231" i="30"/>
  <c r="P231" i="30"/>
  <c r="M231" i="30"/>
  <c r="AW231" i="30" s="1"/>
  <c r="L231" i="30"/>
  <c r="AN231" i="30" s="1"/>
  <c r="AM231" i="30"/>
  <c r="AV1054" i="30"/>
  <c r="BG1054" i="30" s="1"/>
  <c r="AU1054" i="30"/>
  <c r="BF1054" i="30" s="1"/>
  <c r="S1054" i="30"/>
  <c r="R1054" i="30"/>
  <c r="Q1054" i="30"/>
  <c r="P1054" i="30"/>
  <c r="M1054" i="30"/>
  <c r="AW1054" i="30" s="1"/>
  <c r="L1054" i="30"/>
  <c r="AM1054" i="30"/>
  <c r="AV1000" i="30"/>
  <c r="BG1000" i="30" s="1"/>
  <c r="AU1000" i="30"/>
  <c r="BF1000" i="30" s="1"/>
  <c r="S1000" i="30"/>
  <c r="R1000" i="30"/>
  <c r="Q1000" i="30"/>
  <c r="P1000" i="30"/>
  <c r="M1000" i="30"/>
  <c r="AW1000" i="30" s="1"/>
  <c r="L1000" i="30"/>
  <c r="AM1000" i="30"/>
  <c r="AV950" i="30"/>
  <c r="BG950" i="30" s="1"/>
  <c r="AU950" i="30"/>
  <c r="BF950" i="30" s="1"/>
  <c r="S950" i="30"/>
  <c r="R950" i="30"/>
  <c r="Q950" i="30"/>
  <c r="P950" i="30"/>
  <c r="M950" i="30"/>
  <c r="AW950" i="30" s="1"/>
  <c r="L950" i="30"/>
  <c r="AN950" i="30" s="1"/>
  <c r="AM950" i="30"/>
  <c r="AV303" i="30"/>
  <c r="BG303" i="30" s="1"/>
  <c r="AU303" i="30"/>
  <c r="S303" i="30"/>
  <c r="R303" i="30"/>
  <c r="Q303" i="30"/>
  <c r="P303" i="30"/>
  <c r="M303" i="30"/>
  <c r="AW303" i="30" s="1"/>
  <c r="L303" i="30"/>
  <c r="AN303" i="30" s="1"/>
  <c r="AV333" i="30"/>
  <c r="BG333" i="30" s="1"/>
  <c r="AU333" i="30"/>
  <c r="BF333" i="30" s="1"/>
  <c r="S333" i="30"/>
  <c r="R333" i="30"/>
  <c r="Q333" i="30"/>
  <c r="P333" i="30"/>
  <c r="M333" i="30"/>
  <c r="AW333" i="30" s="1"/>
  <c r="L333" i="30"/>
  <c r="AN333" i="30" s="1"/>
  <c r="AV488" i="30"/>
  <c r="BG488" i="30" s="1"/>
  <c r="AU488" i="30"/>
  <c r="BF488" i="30" s="1"/>
  <c r="S488" i="30"/>
  <c r="R488" i="30"/>
  <c r="Q488" i="30"/>
  <c r="P488" i="30"/>
  <c r="M488" i="30"/>
  <c r="AW488" i="30" s="1"/>
  <c r="L488" i="30"/>
  <c r="AN488" i="30" s="1"/>
  <c r="AM488" i="30"/>
  <c r="AV526" i="30"/>
  <c r="BG526" i="30" s="1"/>
  <c r="AU526" i="30"/>
  <c r="BF526" i="30" s="1"/>
  <c r="S526" i="30"/>
  <c r="R526" i="30"/>
  <c r="Q526" i="30"/>
  <c r="P526" i="30"/>
  <c r="M526" i="30"/>
  <c r="AW526" i="30" s="1"/>
  <c r="L526" i="30"/>
  <c r="AN526" i="30" s="1"/>
  <c r="AM526" i="30"/>
  <c r="AV738" i="30"/>
  <c r="BG738" i="30" s="1"/>
  <c r="AU738" i="30"/>
  <c r="BF738" i="30" s="1"/>
  <c r="S738" i="30"/>
  <c r="R738" i="30"/>
  <c r="Q738" i="30"/>
  <c r="P738" i="30"/>
  <c r="M738" i="30"/>
  <c r="AW738" i="30" s="1"/>
  <c r="L738" i="30"/>
  <c r="AN738" i="30" s="1"/>
  <c r="AM738" i="30"/>
  <c r="AV972" i="30"/>
  <c r="BG972" i="30" s="1"/>
  <c r="AU972" i="30"/>
  <c r="BF972" i="30" s="1"/>
  <c r="S972" i="30"/>
  <c r="R972" i="30"/>
  <c r="Q972" i="30"/>
  <c r="P972" i="30"/>
  <c r="M972" i="30"/>
  <c r="AW972" i="30" s="1"/>
  <c r="L972" i="30"/>
  <c r="AN972" i="30" s="1"/>
  <c r="AV172" i="30"/>
  <c r="BG172" i="30" s="1"/>
  <c r="AU172" i="30"/>
  <c r="S172" i="30"/>
  <c r="R172" i="30"/>
  <c r="Q172" i="30"/>
  <c r="P172" i="30"/>
  <c r="M172" i="30"/>
  <c r="AW172" i="30" s="1"/>
  <c r="L172" i="30"/>
  <c r="AN172" i="30" s="1"/>
  <c r="AV1038" i="30"/>
  <c r="BG1038" i="30" s="1"/>
  <c r="AU1038" i="30"/>
  <c r="S1038" i="30"/>
  <c r="R1038" i="30"/>
  <c r="Q1038" i="30"/>
  <c r="P1038" i="30"/>
  <c r="M1038" i="30"/>
  <c r="AW1038" i="30" s="1"/>
  <c r="L1038" i="30"/>
  <c r="AM1038" i="30"/>
  <c r="AV174" i="30"/>
  <c r="BG174" i="30" s="1"/>
  <c r="AU174" i="30"/>
  <c r="BF174" i="30" s="1"/>
  <c r="S174" i="30"/>
  <c r="R174" i="30"/>
  <c r="Q174" i="30"/>
  <c r="P174" i="30"/>
  <c r="M174" i="30"/>
  <c r="AW174" i="30" s="1"/>
  <c r="L174" i="30"/>
  <c r="AM174" i="30"/>
  <c r="AV46" i="30"/>
  <c r="AU46" i="30"/>
  <c r="BF46" i="30" s="1"/>
  <c r="S46" i="30"/>
  <c r="R46" i="30"/>
  <c r="Q46" i="30"/>
  <c r="P46" i="30"/>
  <c r="M46" i="30"/>
  <c r="AW46" i="30" s="1"/>
  <c r="L46" i="30"/>
  <c r="AM46" i="30"/>
  <c r="AV732" i="30"/>
  <c r="AU732" i="30"/>
  <c r="BF732" i="30" s="1"/>
  <c r="S732" i="30"/>
  <c r="R732" i="30"/>
  <c r="Q732" i="30"/>
  <c r="P732" i="30"/>
  <c r="M732" i="30"/>
  <c r="AW732" i="30" s="1"/>
  <c r="L732" i="30"/>
  <c r="AM732" i="30"/>
  <c r="AV746" i="30"/>
  <c r="AU746" i="30"/>
  <c r="BF746" i="30" s="1"/>
  <c r="S746" i="30"/>
  <c r="R746" i="30"/>
  <c r="Q746" i="30"/>
  <c r="P746" i="30"/>
  <c r="M746" i="30"/>
  <c r="AW746" i="30" s="1"/>
  <c r="L746" i="30"/>
  <c r="AM746" i="30"/>
  <c r="AV82" i="30"/>
  <c r="BG82" i="30" s="1"/>
  <c r="AU82" i="30"/>
  <c r="BF82" i="30" s="1"/>
  <c r="S82" i="30"/>
  <c r="R82" i="30"/>
  <c r="Q82" i="30"/>
  <c r="P82" i="30"/>
  <c r="M82" i="30"/>
  <c r="AW82" i="30" s="1"/>
  <c r="L82" i="30"/>
  <c r="AM82" i="30"/>
  <c r="AV42" i="30"/>
  <c r="AU42" i="30"/>
  <c r="BF42" i="30" s="1"/>
  <c r="S42" i="30"/>
  <c r="R42" i="30"/>
  <c r="Q42" i="30"/>
  <c r="P42" i="30"/>
  <c r="M42" i="30"/>
  <c r="AW42" i="30" s="1"/>
  <c r="L42" i="30"/>
  <c r="AM42" i="30"/>
  <c r="AV891" i="30"/>
  <c r="AU891" i="30"/>
  <c r="BF891" i="30" s="1"/>
  <c r="S891" i="30"/>
  <c r="R891" i="30"/>
  <c r="Q891" i="30"/>
  <c r="P891" i="30"/>
  <c r="M891" i="30"/>
  <c r="AW891" i="30" s="1"/>
  <c r="L891" i="30"/>
  <c r="AM891" i="30"/>
  <c r="AV752" i="30"/>
  <c r="BG752" i="30" s="1"/>
  <c r="AU752" i="30"/>
  <c r="BF752" i="30" s="1"/>
  <c r="S752" i="30"/>
  <c r="R752" i="30"/>
  <c r="Q752" i="30"/>
  <c r="P752" i="30"/>
  <c r="M752" i="30"/>
  <c r="AW752" i="30" s="1"/>
  <c r="L752" i="30"/>
  <c r="AM752" i="30"/>
  <c r="AV484" i="30"/>
  <c r="AU484" i="30"/>
  <c r="BF484" i="30" s="1"/>
  <c r="S484" i="30"/>
  <c r="R484" i="30"/>
  <c r="Q484" i="30"/>
  <c r="P484" i="30"/>
  <c r="M484" i="30"/>
  <c r="AW484" i="30" s="1"/>
  <c r="L484" i="30"/>
  <c r="AM484" i="30"/>
  <c r="AV808" i="30"/>
  <c r="AU808" i="30"/>
  <c r="BF808" i="30" s="1"/>
  <c r="S808" i="30"/>
  <c r="R808" i="30"/>
  <c r="Q808" i="30"/>
  <c r="P808" i="30"/>
  <c r="M808" i="30"/>
  <c r="AW808" i="30" s="1"/>
  <c r="L808" i="30"/>
  <c r="AM808" i="30"/>
  <c r="AV346" i="30"/>
  <c r="AU346" i="30"/>
  <c r="BF346" i="30" s="1"/>
  <c r="S346" i="30"/>
  <c r="R346" i="30"/>
  <c r="Q346" i="30"/>
  <c r="P346" i="30"/>
  <c r="M346" i="30"/>
  <c r="AW346" i="30" s="1"/>
  <c r="L346" i="30"/>
  <c r="AM346" i="30"/>
  <c r="AV599" i="30"/>
  <c r="AU599" i="30"/>
  <c r="BF599" i="30" s="1"/>
  <c r="S599" i="30"/>
  <c r="R599" i="30"/>
  <c r="Q599" i="30"/>
  <c r="P599" i="30"/>
  <c r="M599" i="30"/>
  <c r="AW599" i="30" s="1"/>
  <c r="L599" i="30"/>
  <c r="AM599" i="30"/>
  <c r="AV483" i="30"/>
  <c r="AU483" i="30"/>
  <c r="BF483" i="30" s="1"/>
  <c r="S483" i="30"/>
  <c r="R483" i="30"/>
  <c r="Q483" i="30"/>
  <c r="P483" i="30"/>
  <c r="M483" i="30"/>
  <c r="AW483" i="30" s="1"/>
  <c r="L483" i="30"/>
  <c r="AM483" i="30"/>
  <c r="AV837" i="30"/>
  <c r="AU837" i="30"/>
  <c r="BF837" i="30" s="1"/>
  <c r="S837" i="30"/>
  <c r="R837" i="30"/>
  <c r="Q837" i="30"/>
  <c r="P837" i="30"/>
  <c r="M837" i="30"/>
  <c r="AW837" i="30" s="1"/>
  <c r="L837" i="30"/>
  <c r="AM837" i="30"/>
  <c r="AV539" i="30"/>
  <c r="AU539" i="30"/>
  <c r="BF539" i="30" s="1"/>
  <c r="S539" i="30"/>
  <c r="R539" i="30"/>
  <c r="Q539" i="30"/>
  <c r="P539" i="30"/>
  <c r="M539" i="30"/>
  <c r="AW539" i="30" s="1"/>
  <c r="L539" i="30"/>
  <c r="AM539" i="30"/>
  <c r="AV667" i="30"/>
  <c r="AU667" i="30"/>
  <c r="BF667" i="30" s="1"/>
  <c r="S667" i="30"/>
  <c r="R667" i="30"/>
  <c r="Q667" i="30"/>
  <c r="P667" i="30"/>
  <c r="M667" i="30"/>
  <c r="AW667" i="30" s="1"/>
  <c r="L667" i="30"/>
  <c r="AM667" i="30"/>
  <c r="AV377" i="30"/>
  <c r="AU377" i="30"/>
  <c r="BF377" i="30" s="1"/>
  <c r="S377" i="30"/>
  <c r="R377" i="30"/>
  <c r="Q377" i="30"/>
  <c r="P377" i="30"/>
  <c r="M377" i="30"/>
  <c r="AW377" i="30" s="1"/>
  <c r="L377" i="30"/>
  <c r="AN377" i="30" s="1"/>
  <c r="AM377" i="30"/>
  <c r="AV793" i="30"/>
  <c r="AU793" i="30"/>
  <c r="BF793" i="30" s="1"/>
  <c r="S793" i="30"/>
  <c r="R793" i="30"/>
  <c r="Q793" i="30"/>
  <c r="P793" i="30"/>
  <c r="M793" i="30"/>
  <c r="AW793" i="30" s="1"/>
  <c r="L793" i="30"/>
  <c r="AM793" i="30"/>
  <c r="AV742" i="30"/>
  <c r="AU742" i="30"/>
  <c r="BF742" i="30" s="1"/>
  <c r="S742" i="30"/>
  <c r="R742" i="30"/>
  <c r="Q742" i="30"/>
  <c r="P742" i="30"/>
  <c r="M742" i="30"/>
  <c r="AW742" i="30" s="1"/>
  <c r="L742" i="30"/>
  <c r="AM742" i="30"/>
  <c r="AV658" i="30"/>
  <c r="AU658" i="30"/>
  <c r="BF658" i="30" s="1"/>
  <c r="S658" i="30"/>
  <c r="R658" i="30"/>
  <c r="Q658" i="30"/>
  <c r="P658" i="30"/>
  <c r="M658" i="30"/>
  <c r="AW658" i="30" s="1"/>
  <c r="L658" i="30"/>
  <c r="AN658" i="30" s="1"/>
  <c r="AM658" i="30"/>
  <c r="AV628" i="30"/>
  <c r="AU628" i="30"/>
  <c r="BF628" i="30" s="1"/>
  <c r="S628" i="30"/>
  <c r="R628" i="30"/>
  <c r="Q628" i="30"/>
  <c r="P628" i="30"/>
  <c r="M628" i="30"/>
  <c r="AW628" i="30" s="1"/>
  <c r="L628" i="30"/>
  <c r="AN628" i="30" s="1"/>
  <c r="AM628" i="30"/>
  <c r="AV962" i="30"/>
  <c r="AU962" i="30"/>
  <c r="BF962" i="30" s="1"/>
  <c r="S962" i="30"/>
  <c r="R962" i="30"/>
  <c r="Q962" i="30"/>
  <c r="P962" i="30"/>
  <c r="M962" i="30"/>
  <c r="AW962" i="30" s="1"/>
  <c r="L962" i="30"/>
  <c r="AN962" i="30" s="1"/>
  <c r="AM962" i="30"/>
  <c r="AV1094" i="30"/>
  <c r="AU1094" i="30"/>
  <c r="BF1094" i="30" s="1"/>
  <c r="S1094" i="30"/>
  <c r="R1094" i="30"/>
  <c r="Q1094" i="30"/>
  <c r="P1094" i="30"/>
  <c r="M1094" i="30"/>
  <c r="AW1094" i="30" s="1"/>
  <c r="L1094" i="30"/>
  <c r="AN1094" i="30" s="1"/>
  <c r="AM1094" i="30"/>
  <c r="AV47" i="30"/>
  <c r="AU47" i="30"/>
  <c r="BF47" i="30" s="1"/>
  <c r="S47" i="30"/>
  <c r="R47" i="30"/>
  <c r="Q47" i="30"/>
  <c r="P47" i="30"/>
  <c r="M47" i="30"/>
  <c r="AW47" i="30" s="1"/>
  <c r="L47" i="30"/>
  <c r="AN47" i="30" s="1"/>
  <c r="AM47" i="30"/>
  <c r="AV559" i="30"/>
  <c r="AU559" i="30"/>
  <c r="BF559" i="30" s="1"/>
  <c r="S559" i="30"/>
  <c r="R559" i="30"/>
  <c r="Q559" i="30"/>
  <c r="P559" i="30"/>
  <c r="M559" i="30"/>
  <c r="AW559" i="30" s="1"/>
  <c r="L559" i="30"/>
  <c r="AN559" i="30" s="1"/>
  <c r="AM559" i="30"/>
  <c r="AV340" i="30"/>
  <c r="AU340" i="30"/>
  <c r="BF340" i="30" s="1"/>
  <c r="S340" i="30"/>
  <c r="R340" i="30"/>
  <c r="Q340" i="30"/>
  <c r="P340" i="30"/>
  <c r="M340" i="30"/>
  <c r="AW340" i="30" s="1"/>
  <c r="L340" i="30"/>
  <c r="AN340" i="30" s="1"/>
  <c r="AM340" i="30"/>
  <c r="AV32" i="30"/>
  <c r="AU32" i="30"/>
  <c r="BF32" i="30" s="1"/>
  <c r="S32" i="30"/>
  <c r="R32" i="30"/>
  <c r="Q32" i="30"/>
  <c r="P32" i="30"/>
  <c r="M32" i="30"/>
  <c r="AW32" i="30" s="1"/>
  <c r="L32" i="30"/>
  <c r="AN32" i="30" s="1"/>
  <c r="AM32" i="30"/>
  <c r="AV856" i="30"/>
  <c r="AU856" i="30"/>
  <c r="BF856" i="30" s="1"/>
  <c r="S856" i="30"/>
  <c r="R856" i="30"/>
  <c r="Q856" i="30"/>
  <c r="P856" i="30"/>
  <c r="M856" i="30"/>
  <c r="AW856" i="30" s="1"/>
  <c r="L856" i="30"/>
  <c r="AN856" i="30" s="1"/>
  <c r="AM856" i="30"/>
  <c r="AV786" i="30"/>
  <c r="AU786" i="30"/>
  <c r="BF786" i="30" s="1"/>
  <c r="S786" i="30"/>
  <c r="R786" i="30"/>
  <c r="Q786" i="30"/>
  <c r="P786" i="30"/>
  <c r="M786" i="30"/>
  <c r="AW786" i="30" s="1"/>
  <c r="L786" i="30"/>
  <c r="AN786" i="30" s="1"/>
  <c r="AM786" i="30"/>
  <c r="AV700" i="30"/>
  <c r="AU700" i="30"/>
  <c r="BF700" i="30" s="1"/>
  <c r="S700" i="30"/>
  <c r="R700" i="30"/>
  <c r="Q700" i="30"/>
  <c r="P700" i="30"/>
  <c r="M700" i="30"/>
  <c r="AW700" i="30" s="1"/>
  <c r="L700" i="30"/>
  <c r="AN700" i="30" s="1"/>
  <c r="AM700" i="30"/>
  <c r="AV960" i="30"/>
  <c r="AU960" i="30"/>
  <c r="BF960" i="30" s="1"/>
  <c r="S960" i="30"/>
  <c r="R960" i="30"/>
  <c r="Q960" i="30"/>
  <c r="P960" i="30"/>
  <c r="M960" i="30"/>
  <c r="AW960" i="30" s="1"/>
  <c r="L960" i="30"/>
  <c r="AN960" i="30" s="1"/>
  <c r="AM960" i="30"/>
  <c r="AV642" i="30"/>
  <c r="AU642" i="30"/>
  <c r="BF642" i="30" s="1"/>
  <c r="S642" i="30"/>
  <c r="R642" i="30"/>
  <c r="Q642" i="30"/>
  <c r="P642" i="30"/>
  <c r="M642" i="30"/>
  <c r="AW642" i="30" s="1"/>
  <c r="L642" i="30"/>
  <c r="AN642" i="30" s="1"/>
  <c r="AM642" i="30"/>
  <c r="AV879" i="30"/>
  <c r="AU879" i="30"/>
  <c r="BF879" i="30" s="1"/>
  <c r="S879" i="30"/>
  <c r="R879" i="30"/>
  <c r="Q879" i="30"/>
  <c r="P879" i="30"/>
  <c r="M879" i="30"/>
  <c r="AW879" i="30" s="1"/>
  <c r="L879" i="30"/>
  <c r="AN879" i="30" s="1"/>
  <c r="AM879" i="30"/>
  <c r="AV384" i="30"/>
  <c r="AU384" i="30"/>
  <c r="BF384" i="30" s="1"/>
  <c r="S384" i="30"/>
  <c r="R384" i="30"/>
  <c r="Q384" i="30"/>
  <c r="P384" i="30"/>
  <c r="M384" i="30"/>
  <c r="AW384" i="30" s="1"/>
  <c r="L384" i="30"/>
  <c r="AN384" i="30" s="1"/>
  <c r="AM384" i="30"/>
  <c r="AV609" i="30"/>
  <c r="AU609" i="30"/>
  <c r="BF609" i="30" s="1"/>
  <c r="S609" i="30"/>
  <c r="R609" i="30"/>
  <c r="Q609" i="30"/>
  <c r="P609" i="30"/>
  <c r="M609" i="30"/>
  <c r="AW609" i="30" s="1"/>
  <c r="L609" i="30"/>
  <c r="AN609" i="30" s="1"/>
  <c r="AM609" i="30"/>
  <c r="AV504" i="30"/>
  <c r="AU504" i="30"/>
  <c r="BF504" i="30" s="1"/>
  <c r="S504" i="30"/>
  <c r="R504" i="30"/>
  <c r="Q504" i="30"/>
  <c r="P504" i="30"/>
  <c r="M504" i="30"/>
  <c r="AW504" i="30" s="1"/>
  <c r="L504" i="30"/>
  <c r="AN504" i="30" s="1"/>
  <c r="AM504" i="30"/>
  <c r="AV93" i="30"/>
  <c r="AU93" i="30"/>
  <c r="BF93" i="30" s="1"/>
  <c r="S93" i="30"/>
  <c r="R93" i="30"/>
  <c r="Q93" i="30"/>
  <c r="P93" i="30"/>
  <c r="M93" i="30"/>
  <c r="AW93" i="30" s="1"/>
  <c r="L93" i="30"/>
  <c r="AN93" i="30" s="1"/>
  <c r="AM93" i="30"/>
  <c r="AV949" i="30"/>
  <c r="AU949" i="30"/>
  <c r="BF949" i="30" s="1"/>
  <c r="S949" i="30"/>
  <c r="R949" i="30"/>
  <c r="Q949" i="30"/>
  <c r="P949" i="30"/>
  <c r="M949" i="30"/>
  <c r="AW949" i="30" s="1"/>
  <c r="L949" i="30"/>
  <c r="AN949" i="30" s="1"/>
  <c r="AM949" i="30"/>
  <c r="AV544" i="30"/>
  <c r="AU544" i="30"/>
  <c r="BF544" i="30" s="1"/>
  <c r="S544" i="30"/>
  <c r="R544" i="30"/>
  <c r="Q544" i="30"/>
  <c r="P544" i="30"/>
  <c r="M544" i="30"/>
  <c r="AW544" i="30" s="1"/>
  <c r="L544" i="30"/>
  <c r="AN544" i="30" s="1"/>
  <c r="AM544" i="30"/>
  <c r="AV402" i="30"/>
  <c r="AU402" i="30"/>
  <c r="BF402" i="30" s="1"/>
  <c r="S402" i="30"/>
  <c r="R402" i="30"/>
  <c r="Q402" i="30"/>
  <c r="P402" i="30"/>
  <c r="M402" i="30"/>
  <c r="AW402" i="30" s="1"/>
  <c r="L402" i="30"/>
  <c r="AN402" i="30" s="1"/>
  <c r="AM402" i="30"/>
  <c r="AV925" i="30"/>
  <c r="AU925" i="30"/>
  <c r="BF925" i="30" s="1"/>
  <c r="S925" i="30"/>
  <c r="R925" i="30"/>
  <c r="Q925" i="30"/>
  <c r="P925" i="30"/>
  <c r="M925" i="30"/>
  <c r="AW925" i="30" s="1"/>
  <c r="L925" i="30"/>
  <c r="AN925" i="30" s="1"/>
  <c r="AM925" i="30"/>
  <c r="AV892" i="30"/>
  <c r="AU892" i="30"/>
  <c r="BF892" i="30" s="1"/>
  <c r="S892" i="30"/>
  <c r="R892" i="30"/>
  <c r="Q892" i="30"/>
  <c r="P892" i="30"/>
  <c r="M892" i="30"/>
  <c r="AW892" i="30" s="1"/>
  <c r="L892" i="30"/>
  <c r="AN892" i="30" s="1"/>
  <c r="AM892" i="30"/>
  <c r="AV954" i="30"/>
  <c r="AU954" i="30"/>
  <c r="BF954" i="30" s="1"/>
  <c r="S954" i="30"/>
  <c r="R954" i="30"/>
  <c r="Q954" i="30"/>
  <c r="P954" i="30"/>
  <c r="M954" i="30"/>
  <c r="AW954" i="30" s="1"/>
  <c r="L954" i="30"/>
  <c r="AN954" i="30" s="1"/>
  <c r="AM954" i="30"/>
  <c r="AV549" i="30"/>
  <c r="AU549" i="30"/>
  <c r="BF549" i="30" s="1"/>
  <c r="S549" i="30"/>
  <c r="R549" i="30"/>
  <c r="Q549" i="30"/>
  <c r="P549" i="30"/>
  <c r="M549" i="30"/>
  <c r="AW549" i="30" s="1"/>
  <c r="L549" i="30"/>
  <c r="AM549" i="30"/>
  <c r="AV832" i="30"/>
  <c r="AU832" i="30"/>
  <c r="BF832" i="30" s="1"/>
  <c r="S832" i="30"/>
  <c r="R832" i="30"/>
  <c r="Q832" i="30"/>
  <c r="P832" i="30"/>
  <c r="M832" i="30"/>
  <c r="AW832" i="30" s="1"/>
  <c r="L832" i="30"/>
  <c r="AN832" i="30" s="1"/>
  <c r="AM832" i="30"/>
  <c r="AV737" i="30"/>
  <c r="AU737" i="30"/>
  <c r="BF737" i="30" s="1"/>
  <c r="S737" i="30"/>
  <c r="R737" i="30"/>
  <c r="Q737" i="30"/>
  <c r="P737" i="30"/>
  <c r="M737" i="30"/>
  <c r="AW737" i="30" s="1"/>
  <c r="L737" i="30"/>
  <c r="AM737" i="30"/>
  <c r="AV764" i="30"/>
  <c r="AU764" i="30"/>
  <c r="BF764" i="30" s="1"/>
  <c r="S764" i="30"/>
  <c r="R764" i="30"/>
  <c r="Q764" i="30"/>
  <c r="P764" i="30"/>
  <c r="M764" i="30"/>
  <c r="AW764" i="30" s="1"/>
  <c r="L764" i="30"/>
  <c r="AN764" i="30" s="1"/>
  <c r="AM764" i="30"/>
  <c r="AV665" i="30"/>
  <c r="AU665" i="30"/>
  <c r="BF665" i="30" s="1"/>
  <c r="S665" i="30"/>
  <c r="R665" i="30"/>
  <c r="Q665" i="30"/>
  <c r="P665" i="30"/>
  <c r="M665" i="30"/>
  <c r="AW665" i="30" s="1"/>
  <c r="L665" i="30"/>
  <c r="AN665" i="30" s="1"/>
  <c r="AM665" i="30"/>
  <c r="AV1068" i="30"/>
  <c r="AU1068" i="30"/>
  <c r="BF1068" i="30" s="1"/>
  <c r="S1068" i="30"/>
  <c r="R1068" i="30"/>
  <c r="Q1068" i="30"/>
  <c r="P1068" i="30"/>
  <c r="M1068" i="30"/>
  <c r="AW1068" i="30" s="1"/>
  <c r="L1068" i="30"/>
  <c r="AN1068" i="30" s="1"/>
  <c r="AV631" i="30"/>
  <c r="AU631" i="30"/>
  <c r="BF631" i="30" s="1"/>
  <c r="S631" i="30"/>
  <c r="R631" i="30"/>
  <c r="Q631" i="30"/>
  <c r="P631" i="30"/>
  <c r="M631" i="30"/>
  <c r="AW631" i="30" s="1"/>
  <c r="L631" i="30"/>
  <c r="AN631" i="30" s="1"/>
  <c r="AM631" i="30"/>
  <c r="AV1046" i="30"/>
  <c r="AU1046" i="30"/>
  <c r="BF1046" i="30" s="1"/>
  <c r="S1046" i="30"/>
  <c r="R1046" i="30"/>
  <c r="Q1046" i="30"/>
  <c r="P1046" i="30"/>
  <c r="M1046" i="30"/>
  <c r="AW1046" i="30" s="1"/>
  <c r="L1046" i="30"/>
  <c r="AN1046" i="30" s="1"/>
  <c r="AV835" i="30"/>
  <c r="AU835" i="30"/>
  <c r="BF835" i="30" s="1"/>
  <c r="S835" i="30"/>
  <c r="R835" i="30"/>
  <c r="Q835" i="30"/>
  <c r="P835" i="30"/>
  <c r="M835" i="30"/>
  <c r="AW835" i="30" s="1"/>
  <c r="L835" i="30"/>
  <c r="AM835" i="30"/>
  <c r="AV411" i="30"/>
  <c r="AU411" i="30"/>
  <c r="BF411" i="30" s="1"/>
  <c r="S411" i="30"/>
  <c r="R411" i="30"/>
  <c r="Q411" i="30"/>
  <c r="P411" i="30"/>
  <c r="M411" i="30"/>
  <c r="AW411" i="30" s="1"/>
  <c r="L411" i="30"/>
  <c r="AM411" i="30"/>
  <c r="AV366" i="30"/>
  <c r="AU366" i="30"/>
  <c r="BF366" i="30" s="1"/>
  <c r="S366" i="30"/>
  <c r="R366" i="30"/>
  <c r="Q366" i="30"/>
  <c r="P366" i="30"/>
  <c r="M366" i="30"/>
  <c r="AW366" i="30" s="1"/>
  <c r="L366" i="30"/>
  <c r="AM366" i="30"/>
  <c r="AV713" i="30"/>
  <c r="AU713" i="30"/>
  <c r="BF713" i="30" s="1"/>
  <c r="S713" i="30"/>
  <c r="R713" i="30"/>
  <c r="Q713" i="30"/>
  <c r="P713" i="30"/>
  <c r="M713" i="30"/>
  <c r="AW713" i="30" s="1"/>
  <c r="L713" i="30"/>
  <c r="AN713" i="30" s="1"/>
  <c r="AM713" i="30"/>
  <c r="AV284" i="30"/>
  <c r="AU284" i="30"/>
  <c r="BF284" i="30" s="1"/>
  <c r="S284" i="30"/>
  <c r="R284" i="30"/>
  <c r="Q284" i="30"/>
  <c r="P284" i="30"/>
  <c r="M284" i="30"/>
  <c r="AW284" i="30" s="1"/>
  <c r="L284" i="30"/>
  <c r="AN284" i="30" s="1"/>
  <c r="AM284" i="30"/>
  <c r="AV232" i="30"/>
  <c r="AU232" i="30"/>
  <c r="BF232" i="30" s="1"/>
  <c r="S232" i="30"/>
  <c r="R232" i="30"/>
  <c r="Q232" i="30"/>
  <c r="P232" i="30"/>
  <c r="M232" i="30"/>
  <c r="AW232" i="30" s="1"/>
  <c r="L232" i="30"/>
  <c r="AN232" i="30" s="1"/>
  <c r="AM232" i="30"/>
  <c r="AV202" i="30"/>
  <c r="AU202" i="30"/>
  <c r="BF202" i="30" s="1"/>
  <c r="S202" i="30"/>
  <c r="R202" i="30"/>
  <c r="Q202" i="30"/>
  <c r="P202" i="30"/>
  <c r="M202" i="30"/>
  <c r="AW202" i="30" s="1"/>
  <c r="L202" i="30"/>
  <c r="AN202" i="30" s="1"/>
  <c r="AM202" i="30"/>
  <c r="AV739" i="30"/>
  <c r="AU739" i="30"/>
  <c r="BF739" i="30" s="1"/>
  <c r="S739" i="30"/>
  <c r="R739" i="30"/>
  <c r="Q739" i="30"/>
  <c r="P739" i="30"/>
  <c r="M739" i="30"/>
  <c r="AW739" i="30" s="1"/>
  <c r="L739" i="30"/>
  <c r="AM739" i="30"/>
  <c r="AV207" i="30"/>
  <c r="AU207" i="30"/>
  <c r="BF207" i="30" s="1"/>
  <c r="S207" i="30"/>
  <c r="R207" i="30"/>
  <c r="Q207" i="30"/>
  <c r="P207" i="30"/>
  <c r="M207" i="30"/>
  <c r="AW207" i="30" s="1"/>
  <c r="L207" i="30"/>
  <c r="AN207" i="30" s="1"/>
  <c r="AM207" i="30"/>
  <c r="AV149" i="30"/>
  <c r="AU149" i="30"/>
  <c r="BF149" i="30" s="1"/>
  <c r="S149" i="30"/>
  <c r="R149" i="30"/>
  <c r="Q149" i="30"/>
  <c r="P149" i="30"/>
  <c r="M149" i="30"/>
  <c r="AW149" i="30" s="1"/>
  <c r="L149" i="30"/>
  <c r="AN149" i="30" s="1"/>
  <c r="AM149" i="30"/>
  <c r="AV182" i="30"/>
  <c r="BG182" i="30" s="1"/>
  <c r="AU182" i="30"/>
  <c r="BF182" i="30" s="1"/>
  <c r="S182" i="30"/>
  <c r="R182" i="30"/>
  <c r="Q182" i="30"/>
  <c r="P182" i="30"/>
  <c r="M182" i="30"/>
  <c r="AW182" i="30" s="1"/>
  <c r="L182" i="30"/>
  <c r="AN182" i="30" s="1"/>
  <c r="AM182" i="30"/>
  <c r="AV1076" i="30"/>
  <c r="BG1076" i="30" s="1"/>
  <c r="AU1076" i="30"/>
  <c r="S1076" i="30"/>
  <c r="R1076" i="30"/>
  <c r="Q1076" i="30"/>
  <c r="P1076" i="30"/>
  <c r="M1076" i="30"/>
  <c r="AW1076" i="30" s="1"/>
  <c r="L1076" i="30"/>
  <c r="AN1076" i="30" s="1"/>
  <c r="AM1076" i="30"/>
  <c r="AV1023" i="30"/>
  <c r="BG1023" i="30" s="1"/>
  <c r="AU1023" i="30"/>
  <c r="BF1023" i="30" s="1"/>
  <c r="S1023" i="30"/>
  <c r="R1023" i="30"/>
  <c r="Q1023" i="30"/>
  <c r="P1023" i="30"/>
  <c r="M1023" i="30"/>
  <c r="AW1023" i="30" s="1"/>
  <c r="L1023" i="30"/>
  <c r="AN1023" i="30" s="1"/>
  <c r="AV475" i="30"/>
  <c r="AU475" i="30"/>
  <c r="S475" i="30"/>
  <c r="R475" i="30"/>
  <c r="Q475" i="30"/>
  <c r="P475" i="30"/>
  <c r="M475" i="30"/>
  <c r="AW475" i="30" s="1"/>
  <c r="L475" i="30"/>
  <c r="AN475" i="30" s="1"/>
  <c r="AM475" i="30"/>
  <c r="AV645" i="30"/>
  <c r="AU645" i="30"/>
  <c r="S645" i="30"/>
  <c r="R645" i="30"/>
  <c r="Q645" i="30"/>
  <c r="P645" i="30"/>
  <c r="M645" i="30"/>
  <c r="AW645" i="30" s="1"/>
  <c r="L645" i="30"/>
  <c r="AN645" i="30" s="1"/>
  <c r="AV946" i="30"/>
  <c r="BG946" i="30" s="1"/>
  <c r="AU946" i="30"/>
  <c r="S946" i="30"/>
  <c r="R946" i="30"/>
  <c r="Q946" i="30"/>
  <c r="P946" i="30"/>
  <c r="M946" i="30"/>
  <c r="AW946" i="30" s="1"/>
  <c r="L946" i="30"/>
  <c r="AN946" i="30" s="1"/>
  <c r="AM946" i="30"/>
  <c r="AV296" i="30"/>
  <c r="AU296" i="30"/>
  <c r="S296" i="30"/>
  <c r="R296" i="30"/>
  <c r="Q296" i="30"/>
  <c r="P296" i="30"/>
  <c r="M296" i="30"/>
  <c r="AW296" i="30" s="1"/>
  <c r="L296" i="30"/>
  <c r="AN296" i="30" s="1"/>
  <c r="AM296" i="30"/>
  <c r="AV991" i="30"/>
  <c r="AU991" i="30"/>
  <c r="S991" i="30"/>
  <c r="R991" i="30"/>
  <c r="Q991" i="30"/>
  <c r="P991" i="30"/>
  <c r="M991" i="30"/>
  <c r="AW991" i="30" s="1"/>
  <c r="L991" i="30"/>
  <c r="AN991" i="30" s="1"/>
  <c r="AM991" i="30"/>
  <c r="AV175" i="30"/>
  <c r="AU175" i="30"/>
  <c r="S175" i="30"/>
  <c r="R175" i="30"/>
  <c r="Q175" i="30"/>
  <c r="P175" i="30"/>
  <c r="M175" i="30"/>
  <c r="AW175" i="30" s="1"/>
  <c r="L175" i="30"/>
  <c r="AN175" i="30" s="1"/>
  <c r="AM175" i="30"/>
  <c r="AV510" i="30"/>
  <c r="BG510" i="30" s="1"/>
  <c r="AU510" i="30"/>
  <c r="S510" i="30"/>
  <c r="R510" i="30"/>
  <c r="Q510" i="30"/>
  <c r="P510" i="30"/>
  <c r="M510" i="30"/>
  <c r="AW510" i="30" s="1"/>
  <c r="L510" i="30"/>
  <c r="AN510" i="30" s="1"/>
  <c r="AV674" i="30"/>
  <c r="BG674" i="30" s="1"/>
  <c r="AU674" i="30"/>
  <c r="S674" i="30"/>
  <c r="R674" i="30"/>
  <c r="Q674" i="30"/>
  <c r="P674" i="30"/>
  <c r="M674" i="30"/>
  <c r="AW674" i="30" s="1"/>
  <c r="L674" i="30"/>
  <c r="AN674" i="30" s="1"/>
  <c r="AM674" i="30"/>
  <c r="AV497" i="30"/>
  <c r="BG497" i="30" s="1"/>
  <c r="AU497" i="30"/>
  <c r="S497" i="30"/>
  <c r="R497" i="30"/>
  <c r="Q497" i="30"/>
  <c r="P497" i="30"/>
  <c r="M497" i="30"/>
  <c r="AW497" i="30" s="1"/>
  <c r="L497" i="30"/>
  <c r="AN497" i="30" s="1"/>
  <c r="AV557" i="30"/>
  <c r="AU557" i="30"/>
  <c r="S557" i="30"/>
  <c r="R557" i="30"/>
  <c r="Q557" i="30"/>
  <c r="P557" i="30"/>
  <c r="M557" i="30"/>
  <c r="AW557" i="30" s="1"/>
  <c r="L557" i="30"/>
  <c r="AN557" i="30" s="1"/>
  <c r="AV507" i="30"/>
  <c r="BG507" i="30" s="1"/>
  <c r="AU507" i="30"/>
  <c r="BF507" i="30" s="1"/>
  <c r="S507" i="30"/>
  <c r="R507" i="30"/>
  <c r="Q507" i="30"/>
  <c r="P507" i="30"/>
  <c r="M507" i="30"/>
  <c r="AW507" i="30" s="1"/>
  <c r="L507" i="30"/>
  <c r="AN507" i="30" s="1"/>
  <c r="AV51" i="30"/>
  <c r="BG51" i="30" s="1"/>
  <c r="AU51" i="30"/>
  <c r="BF51" i="30" s="1"/>
  <c r="S51" i="30"/>
  <c r="R51" i="30"/>
  <c r="Q51" i="30"/>
  <c r="P51" i="30"/>
  <c r="M51" i="30"/>
  <c r="AW51" i="30" s="1"/>
  <c r="L51" i="30"/>
  <c r="AN51" i="30" s="1"/>
  <c r="AV806" i="30"/>
  <c r="BG806" i="30" s="1"/>
  <c r="AU806" i="30"/>
  <c r="S806" i="30"/>
  <c r="R806" i="30"/>
  <c r="Q806" i="30"/>
  <c r="P806" i="30"/>
  <c r="M806" i="30"/>
  <c r="AW806" i="30" s="1"/>
  <c r="L806" i="30"/>
  <c r="AN806" i="30" s="1"/>
  <c r="AM806" i="30"/>
  <c r="AV591" i="30"/>
  <c r="BG591" i="30" s="1"/>
  <c r="AU591" i="30"/>
  <c r="S591" i="30"/>
  <c r="R591" i="30"/>
  <c r="Q591" i="30"/>
  <c r="P591" i="30"/>
  <c r="M591" i="30"/>
  <c r="AW591" i="30" s="1"/>
  <c r="L591" i="30"/>
  <c r="AN591" i="30" s="1"/>
  <c r="AV831" i="30"/>
  <c r="AU831" i="30"/>
  <c r="S831" i="30"/>
  <c r="R831" i="30"/>
  <c r="Q831" i="30"/>
  <c r="P831" i="30"/>
  <c r="M831" i="30"/>
  <c r="AW831" i="30" s="1"/>
  <c r="L831" i="30"/>
  <c r="AN831" i="30" s="1"/>
  <c r="AV418" i="30"/>
  <c r="AU418" i="30"/>
  <c r="BF418" i="30" s="1"/>
  <c r="S418" i="30"/>
  <c r="R418" i="30"/>
  <c r="Q418" i="30"/>
  <c r="P418" i="30"/>
  <c r="M418" i="30"/>
  <c r="AW418" i="30" s="1"/>
  <c r="L418" i="30"/>
  <c r="AN418" i="30" s="1"/>
  <c r="AV1060" i="30"/>
  <c r="BG1060" i="30" s="1"/>
  <c r="AU1060" i="30"/>
  <c r="BF1060" i="30" s="1"/>
  <c r="S1060" i="30"/>
  <c r="R1060" i="30"/>
  <c r="Q1060" i="30"/>
  <c r="P1060" i="30"/>
  <c r="M1060" i="30"/>
  <c r="AW1060" i="30" s="1"/>
  <c r="L1060" i="30"/>
  <c r="AN1060" i="30" s="1"/>
  <c r="AV866" i="30"/>
  <c r="BG866" i="30" s="1"/>
  <c r="AU866" i="30"/>
  <c r="S866" i="30"/>
  <c r="R866" i="30"/>
  <c r="Q866" i="30"/>
  <c r="P866" i="30"/>
  <c r="M866" i="30"/>
  <c r="AW866" i="30" s="1"/>
  <c r="L866" i="30"/>
  <c r="AN866" i="30" s="1"/>
  <c r="AV511" i="30"/>
  <c r="AU511" i="30"/>
  <c r="BF511" i="30" s="1"/>
  <c r="S511" i="30"/>
  <c r="R511" i="30"/>
  <c r="Q511" i="30"/>
  <c r="P511" i="30"/>
  <c r="M511" i="30"/>
  <c r="AW511" i="30" s="1"/>
  <c r="L511" i="30"/>
  <c r="AN511" i="30" s="1"/>
  <c r="AV1043" i="30"/>
  <c r="AU1043" i="30"/>
  <c r="BF1043" i="30" s="1"/>
  <c r="S1043" i="30"/>
  <c r="R1043" i="30"/>
  <c r="Q1043" i="30"/>
  <c r="P1043" i="30"/>
  <c r="M1043" i="30"/>
  <c r="AW1043" i="30" s="1"/>
  <c r="L1043" i="30"/>
  <c r="AM1043" i="30"/>
  <c r="AV161" i="30"/>
  <c r="AU161" i="30"/>
  <c r="BF161" i="30" s="1"/>
  <c r="S161" i="30"/>
  <c r="R161" i="30"/>
  <c r="Q161" i="30"/>
  <c r="P161" i="30"/>
  <c r="M161" i="30"/>
  <c r="AW161" i="30" s="1"/>
  <c r="L161" i="30"/>
  <c r="AN161" i="30" s="1"/>
  <c r="AV708" i="30"/>
  <c r="BG708" i="30" s="1"/>
  <c r="AU708" i="30"/>
  <c r="BF708" i="30" s="1"/>
  <c r="S708" i="30"/>
  <c r="R708" i="30"/>
  <c r="Q708" i="30"/>
  <c r="P708" i="30"/>
  <c r="M708" i="30"/>
  <c r="AW708" i="30" s="1"/>
  <c r="L708" i="30"/>
  <c r="AN708" i="30" s="1"/>
  <c r="AV298" i="30"/>
  <c r="AU298" i="30"/>
  <c r="BF298" i="30" s="1"/>
  <c r="S298" i="30"/>
  <c r="R298" i="30"/>
  <c r="Q298" i="30"/>
  <c r="P298" i="30"/>
  <c r="M298" i="30"/>
  <c r="AW298" i="30" s="1"/>
  <c r="L298" i="30"/>
  <c r="AN298" i="30" s="1"/>
  <c r="AV878" i="30"/>
  <c r="BG878" i="30" s="1"/>
  <c r="AU878" i="30"/>
  <c r="BF878" i="30" s="1"/>
  <c r="S878" i="30"/>
  <c r="R878" i="30"/>
  <c r="Q878" i="30"/>
  <c r="P878" i="30"/>
  <c r="M878" i="30"/>
  <c r="AW878" i="30" s="1"/>
  <c r="L878" i="30"/>
  <c r="AN878" i="30" s="1"/>
  <c r="AM878" i="30"/>
  <c r="AV1053" i="30"/>
  <c r="BG1053" i="30" s="1"/>
  <c r="AU1053" i="30"/>
  <c r="BF1053" i="30" s="1"/>
  <c r="S1053" i="30"/>
  <c r="R1053" i="30"/>
  <c r="Q1053" i="30"/>
  <c r="P1053" i="30"/>
  <c r="M1053" i="30"/>
  <c r="AW1053" i="30" s="1"/>
  <c r="L1053" i="30"/>
  <c r="AN1053" i="30" s="1"/>
  <c r="AM1053" i="30"/>
  <c r="AV817" i="30"/>
  <c r="BG817" i="30" s="1"/>
  <c r="AU817" i="30"/>
  <c r="BF817" i="30" s="1"/>
  <c r="S817" i="30"/>
  <c r="R817" i="30"/>
  <c r="Q817" i="30"/>
  <c r="P817" i="30"/>
  <c r="M817" i="30"/>
  <c r="AW817" i="30" s="1"/>
  <c r="L817" i="30"/>
  <c r="AM817" i="30"/>
  <c r="AV712" i="30"/>
  <c r="BG712" i="30" s="1"/>
  <c r="AU712" i="30"/>
  <c r="BF712" i="30" s="1"/>
  <c r="S712" i="30"/>
  <c r="R712" i="30"/>
  <c r="Q712" i="30"/>
  <c r="P712" i="30"/>
  <c r="M712" i="30"/>
  <c r="AW712" i="30" s="1"/>
  <c r="L712" i="30"/>
  <c r="AN712" i="30" s="1"/>
  <c r="AV905" i="30"/>
  <c r="AU905" i="30"/>
  <c r="BF905" i="30" s="1"/>
  <c r="S905" i="30"/>
  <c r="R905" i="30"/>
  <c r="Q905" i="30"/>
  <c r="P905" i="30"/>
  <c r="M905" i="30"/>
  <c r="AW905" i="30" s="1"/>
  <c r="L905" i="30"/>
  <c r="AN905" i="30" s="1"/>
  <c r="AM905" i="30"/>
  <c r="AV307" i="30"/>
  <c r="BG307" i="30" s="1"/>
  <c r="AU307" i="30"/>
  <c r="BF307" i="30" s="1"/>
  <c r="S307" i="30"/>
  <c r="R307" i="30"/>
  <c r="Q307" i="30"/>
  <c r="P307" i="30"/>
  <c r="M307" i="30"/>
  <c r="AW307" i="30" s="1"/>
  <c r="L307" i="30"/>
  <c r="AN307" i="30" s="1"/>
  <c r="AV118" i="30"/>
  <c r="AU118" i="30"/>
  <c r="BF118" i="30" s="1"/>
  <c r="S118" i="30"/>
  <c r="R118" i="30"/>
  <c r="Q118" i="30"/>
  <c r="P118" i="30"/>
  <c r="M118" i="30"/>
  <c r="AW118" i="30" s="1"/>
  <c r="L118" i="30"/>
  <c r="AM118" i="30"/>
  <c r="AV372" i="30"/>
  <c r="BG372" i="30" s="1"/>
  <c r="AU372" i="30"/>
  <c r="BF372" i="30" s="1"/>
  <c r="S372" i="30"/>
  <c r="R372" i="30"/>
  <c r="Q372" i="30"/>
  <c r="P372" i="30"/>
  <c r="M372" i="30"/>
  <c r="AW372" i="30" s="1"/>
  <c r="L372" i="30"/>
  <c r="AN372" i="30" s="1"/>
  <c r="AM372" i="30"/>
  <c r="AV264" i="30"/>
  <c r="BG264" i="30" s="1"/>
  <c r="AU264" i="30"/>
  <c r="BF264" i="30" s="1"/>
  <c r="S264" i="30"/>
  <c r="R264" i="30"/>
  <c r="Q264" i="30"/>
  <c r="P264" i="30"/>
  <c r="M264" i="30"/>
  <c r="AW264" i="30" s="1"/>
  <c r="L264" i="30"/>
  <c r="AN264" i="30" s="1"/>
  <c r="AV1018" i="30"/>
  <c r="BG1018" i="30" s="1"/>
  <c r="AU1018" i="30"/>
  <c r="BF1018" i="30" s="1"/>
  <c r="S1018" i="30"/>
  <c r="R1018" i="30"/>
  <c r="Q1018" i="30"/>
  <c r="P1018" i="30"/>
  <c r="M1018" i="30"/>
  <c r="AW1018" i="30" s="1"/>
  <c r="L1018" i="30"/>
  <c r="AN1018" i="30" s="1"/>
  <c r="AV951" i="30"/>
  <c r="AU951" i="30"/>
  <c r="BF951" i="30" s="1"/>
  <c r="S951" i="30"/>
  <c r="R951" i="30"/>
  <c r="Q951" i="30"/>
  <c r="P951" i="30"/>
  <c r="M951" i="30"/>
  <c r="AW951" i="30" s="1"/>
  <c r="L951" i="30"/>
  <c r="AN951" i="30" s="1"/>
  <c r="AM951" i="30"/>
  <c r="AV973" i="30"/>
  <c r="AU973" i="30"/>
  <c r="BF973" i="30" s="1"/>
  <c r="S973" i="30"/>
  <c r="R973" i="30"/>
  <c r="Q973" i="30"/>
  <c r="P973" i="30"/>
  <c r="M973" i="30"/>
  <c r="AW973" i="30" s="1"/>
  <c r="L973" i="30"/>
  <c r="AN973" i="30" s="1"/>
  <c r="AM973" i="30"/>
  <c r="AV890" i="30"/>
  <c r="BG890" i="30" s="1"/>
  <c r="AU890" i="30"/>
  <c r="BF890" i="30" s="1"/>
  <c r="S890" i="30"/>
  <c r="R890" i="30"/>
  <c r="Q890" i="30"/>
  <c r="P890" i="30"/>
  <c r="M890" i="30"/>
  <c r="AW890" i="30" s="1"/>
  <c r="L890" i="30"/>
  <c r="AN890" i="30" s="1"/>
  <c r="AM890" i="30"/>
  <c r="AV585" i="30"/>
  <c r="BG585" i="30" s="1"/>
  <c r="AU585" i="30"/>
  <c r="BF585" i="30" s="1"/>
  <c r="S585" i="30"/>
  <c r="R585" i="30"/>
  <c r="Q585" i="30"/>
  <c r="P585" i="30"/>
  <c r="M585" i="30"/>
  <c r="AW585" i="30" s="1"/>
  <c r="L585" i="30"/>
  <c r="AN585" i="30" s="1"/>
  <c r="AM585" i="30"/>
  <c r="AV886" i="30"/>
  <c r="BG886" i="30" s="1"/>
  <c r="AU886" i="30"/>
  <c r="BF886" i="30" s="1"/>
  <c r="S886" i="30"/>
  <c r="R886" i="30"/>
  <c r="Q886" i="30"/>
  <c r="P886" i="30"/>
  <c r="M886" i="30"/>
  <c r="AW886" i="30" s="1"/>
  <c r="L886" i="30"/>
  <c r="AN886" i="30" s="1"/>
  <c r="AM886" i="30"/>
  <c r="AV784" i="30"/>
  <c r="BG784" i="30" s="1"/>
  <c r="AU784" i="30"/>
  <c r="BF784" i="30" s="1"/>
  <c r="S784" i="30"/>
  <c r="R784" i="30"/>
  <c r="Q784" i="30"/>
  <c r="P784" i="30"/>
  <c r="M784" i="30"/>
  <c r="AW784" i="30" s="1"/>
  <c r="L784" i="30"/>
  <c r="AN784" i="30" s="1"/>
  <c r="AM784" i="30"/>
  <c r="AV710" i="30"/>
  <c r="AU710" i="30"/>
  <c r="BF710" i="30" s="1"/>
  <c r="S710" i="30"/>
  <c r="R710" i="30"/>
  <c r="Q710" i="30"/>
  <c r="P710" i="30"/>
  <c r="M710" i="30"/>
  <c r="AW710" i="30" s="1"/>
  <c r="L710" i="30"/>
  <c r="AN710" i="30" s="1"/>
  <c r="AV57" i="30"/>
  <c r="AU57" i="30"/>
  <c r="BF57" i="30" s="1"/>
  <c r="S57" i="30"/>
  <c r="R57" i="30"/>
  <c r="Q57" i="30"/>
  <c r="P57" i="30"/>
  <c r="M57" i="30"/>
  <c r="AW57" i="30" s="1"/>
  <c r="L57" i="30"/>
  <c r="AN57" i="30" s="1"/>
  <c r="AV870" i="30"/>
  <c r="BG870" i="30" s="1"/>
  <c r="AU870" i="30"/>
  <c r="BF870" i="30" s="1"/>
  <c r="S870" i="30"/>
  <c r="R870" i="30"/>
  <c r="Q870" i="30"/>
  <c r="P870" i="30"/>
  <c r="M870" i="30"/>
  <c r="AW870" i="30" s="1"/>
  <c r="L870" i="30"/>
  <c r="AN870" i="30" s="1"/>
  <c r="AM870" i="30"/>
  <c r="AV467" i="30"/>
  <c r="BG467" i="30" s="1"/>
  <c r="AU467" i="30"/>
  <c r="BF467" i="30" s="1"/>
  <c r="S467" i="30"/>
  <c r="R467" i="30"/>
  <c r="Q467" i="30"/>
  <c r="P467" i="30"/>
  <c r="M467" i="30"/>
  <c r="AW467" i="30" s="1"/>
  <c r="L467" i="30"/>
  <c r="AN467" i="30" s="1"/>
  <c r="AV458" i="30"/>
  <c r="BG458" i="30" s="1"/>
  <c r="AU458" i="30"/>
  <c r="BF458" i="30" s="1"/>
  <c r="S458" i="30"/>
  <c r="R458" i="30"/>
  <c r="Q458" i="30"/>
  <c r="P458" i="30"/>
  <c r="M458" i="30"/>
  <c r="AW458" i="30" s="1"/>
  <c r="L458" i="30"/>
  <c r="AN458" i="30" s="1"/>
  <c r="AM458" i="30"/>
  <c r="AV948" i="30"/>
  <c r="BG948" i="30" s="1"/>
  <c r="AU948" i="30"/>
  <c r="BF948" i="30" s="1"/>
  <c r="S948" i="30"/>
  <c r="R948" i="30"/>
  <c r="Q948" i="30"/>
  <c r="P948" i="30"/>
  <c r="M948" i="30"/>
  <c r="AW948" i="30" s="1"/>
  <c r="L948" i="30"/>
  <c r="AN948" i="30" s="1"/>
  <c r="AM948" i="30"/>
  <c r="AV353" i="30"/>
  <c r="BG353" i="30" s="1"/>
  <c r="AU353" i="30"/>
  <c r="BF353" i="30" s="1"/>
  <c r="S353" i="30"/>
  <c r="R353" i="30"/>
  <c r="Q353" i="30"/>
  <c r="P353" i="30"/>
  <c r="M353" i="30"/>
  <c r="AW353" i="30" s="1"/>
  <c r="L353" i="30"/>
  <c r="AN353" i="30" s="1"/>
  <c r="AV197" i="30"/>
  <c r="AU197" i="30"/>
  <c r="BF197" i="30" s="1"/>
  <c r="S197" i="30"/>
  <c r="R197" i="30"/>
  <c r="Q197" i="30"/>
  <c r="P197" i="30"/>
  <c r="M197" i="30"/>
  <c r="AW197" i="30" s="1"/>
  <c r="L197" i="30"/>
  <c r="AN197" i="30" s="1"/>
  <c r="AV459" i="30"/>
  <c r="BG459" i="30" s="1"/>
  <c r="AU459" i="30"/>
  <c r="BF459" i="30" s="1"/>
  <c r="S459" i="30"/>
  <c r="R459" i="30"/>
  <c r="Q459" i="30"/>
  <c r="P459" i="30"/>
  <c r="M459" i="30"/>
  <c r="AW459" i="30" s="1"/>
  <c r="L459" i="30"/>
  <c r="AM459" i="30"/>
  <c r="AV485" i="30"/>
  <c r="BG485" i="30" s="1"/>
  <c r="AU485" i="30"/>
  <c r="BF485" i="30" s="1"/>
  <c r="S485" i="30"/>
  <c r="R485" i="30"/>
  <c r="Q485" i="30"/>
  <c r="P485" i="30"/>
  <c r="M485" i="30"/>
  <c r="AW485" i="30" s="1"/>
  <c r="L485" i="30"/>
  <c r="AN485" i="30" s="1"/>
  <c r="AM485" i="30"/>
  <c r="AV933" i="30"/>
  <c r="BG933" i="30" s="1"/>
  <c r="AU933" i="30"/>
  <c r="BF933" i="30" s="1"/>
  <c r="S933" i="30"/>
  <c r="R933" i="30"/>
  <c r="Q933" i="30"/>
  <c r="P933" i="30"/>
  <c r="M933" i="30"/>
  <c r="AW933" i="30" s="1"/>
  <c r="L933" i="30"/>
  <c r="AM933" i="30"/>
  <c r="AV304" i="30"/>
  <c r="BG304" i="30" s="1"/>
  <c r="AU304" i="30"/>
  <c r="BF304" i="30" s="1"/>
  <c r="S304" i="30"/>
  <c r="R304" i="30"/>
  <c r="Q304" i="30"/>
  <c r="P304" i="30"/>
  <c r="M304" i="30"/>
  <c r="AW304" i="30" s="1"/>
  <c r="L304" i="30"/>
  <c r="AM304" i="30"/>
  <c r="AV413" i="30"/>
  <c r="BG413" i="30" s="1"/>
  <c r="AU413" i="30"/>
  <c r="BF413" i="30" s="1"/>
  <c r="S413" i="30"/>
  <c r="R413" i="30"/>
  <c r="Q413" i="30"/>
  <c r="P413" i="30"/>
  <c r="M413" i="30"/>
  <c r="AW413" i="30" s="1"/>
  <c r="L413" i="30"/>
  <c r="AN413" i="30" s="1"/>
  <c r="AV937" i="30"/>
  <c r="BG937" i="30" s="1"/>
  <c r="AU937" i="30"/>
  <c r="BF937" i="30" s="1"/>
  <c r="S937" i="30"/>
  <c r="R937" i="30"/>
  <c r="Q937" i="30"/>
  <c r="P937" i="30"/>
  <c r="M937" i="30"/>
  <c r="AW937" i="30" s="1"/>
  <c r="L937" i="30"/>
  <c r="AN937" i="30" s="1"/>
  <c r="AV299" i="30"/>
  <c r="AU299" i="30"/>
  <c r="BF299" i="30" s="1"/>
  <c r="S299" i="30"/>
  <c r="R299" i="30"/>
  <c r="Q299" i="30"/>
  <c r="P299" i="30"/>
  <c r="M299" i="30"/>
  <c r="AW299" i="30" s="1"/>
  <c r="L299" i="30"/>
  <c r="AN299" i="30" s="1"/>
  <c r="AM299" i="30"/>
  <c r="AV1107" i="30"/>
  <c r="BG1107" i="30" s="1"/>
  <c r="AU1107" i="30"/>
  <c r="BF1107" i="30" s="1"/>
  <c r="S1107" i="30"/>
  <c r="R1107" i="30"/>
  <c r="Q1107" i="30"/>
  <c r="P1107" i="30"/>
  <c r="M1107" i="30"/>
  <c r="AW1107" i="30" s="1"/>
  <c r="L1107" i="30"/>
  <c r="AM1107" i="30"/>
  <c r="AV968" i="30"/>
  <c r="BG968" i="30" s="1"/>
  <c r="AU968" i="30"/>
  <c r="BF968" i="30" s="1"/>
  <c r="S968" i="30"/>
  <c r="R968" i="30"/>
  <c r="Q968" i="30"/>
  <c r="P968" i="30"/>
  <c r="M968" i="30"/>
  <c r="AW968" i="30" s="1"/>
  <c r="L968" i="30"/>
  <c r="AN968" i="30" s="1"/>
  <c r="AV180" i="30"/>
  <c r="BG180" i="30" s="1"/>
  <c r="AU180" i="30"/>
  <c r="BF180" i="30" s="1"/>
  <c r="S180" i="30"/>
  <c r="R180" i="30"/>
  <c r="Q180" i="30"/>
  <c r="P180" i="30"/>
  <c r="M180" i="30"/>
  <c r="AW180" i="30" s="1"/>
  <c r="L180" i="30"/>
  <c r="AN180" i="30" s="1"/>
  <c r="AV403" i="30"/>
  <c r="BG403" i="30" s="1"/>
  <c r="AU403" i="30"/>
  <c r="BF403" i="30" s="1"/>
  <c r="S403" i="30"/>
  <c r="R403" i="30"/>
  <c r="Q403" i="30"/>
  <c r="P403" i="30"/>
  <c r="M403" i="30"/>
  <c r="AW403" i="30" s="1"/>
  <c r="L403" i="30"/>
  <c r="AN403" i="30" s="1"/>
  <c r="AV334" i="30"/>
  <c r="BG334" i="30" s="1"/>
  <c r="AU334" i="30"/>
  <c r="BF334" i="30" s="1"/>
  <c r="S334" i="30"/>
  <c r="R334" i="30"/>
  <c r="Q334" i="30"/>
  <c r="P334" i="30"/>
  <c r="M334" i="30"/>
  <c r="AW334" i="30" s="1"/>
  <c r="L334" i="30"/>
  <c r="AN334" i="30" s="1"/>
  <c r="AM334" i="30"/>
  <c r="AV1025" i="30"/>
  <c r="AU1025" i="30"/>
  <c r="S1025" i="30"/>
  <c r="R1025" i="30"/>
  <c r="Q1025" i="30"/>
  <c r="P1025" i="30"/>
  <c r="M1025" i="30"/>
  <c r="AW1025" i="30" s="1"/>
  <c r="L1025" i="30"/>
  <c r="AN1025" i="30" s="1"/>
  <c r="AM1025" i="30"/>
  <c r="AV282" i="30"/>
  <c r="BG282" i="30" s="1"/>
  <c r="AU282" i="30"/>
  <c r="BF282" i="30" s="1"/>
  <c r="S282" i="30"/>
  <c r="R282" i="30"/>
  <c r="Q282" i="30"/>
  <c r="P282" i="30"/>
  <c r="M282" i="30"/>
  <c r="AW282" i="30" s="1"/>
  <c r="L282" i="30"/>
  <c r="AM282" i="30"/>
  <c r="AV348" i="30"/>
  <c r="BG348" i="30" s="1"/>
  <c r="AU348" i="30"/>
  <c r="BF348" i="30" s="1"/>
  <c r="S348" i="30"/>
  <c r="R348" i="30"/>
  <c r="Q348" i="30"/>
  <c r="P348" i="30"/>
  <c r="M348" i="30"/>
  <c r="AW348" i="30" s="1"/>
  <c r="L348" i="30"/>
  <c r="AN348" i="30" s="1"/>
  <c r="AV673" i="30"/>
  <c r="BG673" i="30" s="1"/>
  <c r="AU673" i="30"/>
  <c r="BF673" i="30" s="1"/>
  <c r="S673" i="30"/>
  <c r="R673" i="30"/>
  <c r="Q673" i="30"/>
  <c r="P673" i="30"/>
  <c r="M673" i="30"/>
  <c r="AW673" i="30" s="1"/>
  <c r="L673" i="30"/>
  <c r="AM673" i="30"/>
  <c r="AV20" i="30"/>
  <c r="BG20" i="30" s="1"/>
  <c r="AU20" i="30"/>
  <c r="BF20" i="30" s="1"/>
  <c r="S20" i="30"/>
  <c r="R20" i="30"/>
  <c r="Q20" i="30"/>
  <c r="P20" i="30"/>
  <c r="M20" i="30"/>
  <c r="AW20" i="30" s="1"/>
  <c r="L20" i="30"/>
  <c r="AN20" i="30" s="1"/>
  <c r="AV1059" i="30"/>
  <c r="BG1059" i="30" s="1"/>
  <c r="AU1059" i="30"/>
  <c r="BF1059" i="30" s="1"/>
  <c r="S1059" i="30"/>
  <c r="R1059" i="30"/>
  <c r="Q1059" i="30"/>
  <c r="P1059" i="30"/>
  <c r="M1059" i="30"/>
  <c r="AW1059" i="30" s="1"/>
  <c r="L1059" i="30"/>
  <c r="AN1059" i="30" s="1"/>
  <c r="AM1059" i="30"/>
  <c r="AV228" i="30"/>
  <c r="BG228" i="30" s="1"/>
  <c r="AU228" i="30"/>
  <c r="BF228" i="30" s="1"/>
  <c r="S228" i="30"/>
  <c r="R228" i="30"/>
  <c r="Q228" i="30"/>
  <c r="P228" i="30"/>
  <c r="M228" i="30"/>
  <c r="AW228" i="30" s="1"/>
  <c r="L228" i="30"/>
  <c r="AN228" i="30" s="1"/>
  <c r="AV781" i="30"/>
  <c r="BG781" i="30" s="1"/>
  <c r="AU781" i="30"/>
  <c r="BF781" i="30" s="1"/>
  <c r="S781" i="30"/>
  <c r="R781" i="30"/>
  <c r="Q781" i="30"/>
  <c r="P781" i="30"/>
  <c r="M781" i="30"/>
  <c r="AW781" i="30" s="1"/>
  <c r="L781" i="30"/>
  <c r="AN781" i="30" s="1"/>
  <c r="AM781" i="30"/>
  <c r="AV852" i="30"/>
  <c r="BG852" i="30" s="1"/>
  <c r="AU852" i="30"/>
  <c r="BF852" i="30" s="1"/>
  <c r="S852" i="30"/>
  <c r="R852" i="30"/>
  <c r="Q852" i="30"/>
  <c r="P852" i="30"/>
  <c r="M852" i="30"/>
  <c r="AW852" i="30" s="1"/>
  <c r="L852" i="30"/>
  <c r="AN852" i="30" s="1"/>
  <c r="AV727" i="30"/>
  <c r="BG727" i="30" s="1"/>
  <c r="AU727" i="30"/>
  <c r="BF727" i="30" s="1"/>
  <c r="S727" i="30"/>
  <c r="R727" i="30"/>
  <c r="Q727" i="30"/>
  <c r="P727" i="30"/>
  <c r="M727" i="30"/>
  <c r="AW727" i="30" s="1"/>
  <c r="L727" i="30"/>
  <c r="AM727" i="30"/>
  <c r="AV117" i="30"/>
  <c r="BG117" i="30" s="1"/>
  <c r="AU117" i="30"/>
  <c r="BF117" i="30" s="1"/>
  <c r="S117" i="30"/>
  <c r="R117" i="30"/>
  <c r="Q117" i="30"/>
  <c r="P117" i="30"/>
  <c r="M117" i="30"/>
  <c r="AW117" i="30" s="1"/>
  <c r="L117" i="30"/>
  <c r="AN117" i="30" s="1"/>
  <c r="AM117" i="30"/>
  <c r="AV971" i="30"/>
  <c r="BG971" i="30" s="1"/>
  <c r="AU971" i="30"/>
  <c r="BF971" i="30" s="1"/>
  <c r="S971" i="30"/>
  <c r="R971" i="30"/>
  <c r="Q971" i="30"/>
  <c r="P971" i="30"/>
  <c r="M971" i="30"/>
  <c r="AW971" i="30" s="1"/>
  <c r="L971" i="30"/>
  <c r="AN971" i="30" s="1"/>
  <c r="AV257" i="30"/>
  <c r="AU257" i="30"/>
  <c r="S257" i="30"/>
  <c r="R257" i="30"/>
  <c r="Q257" i="30"/>
  <c r="P257" i="30"/>
  <c r="M257" i="30"/>
  <c r="AW257" i="30" s="1"/>
  <c r="L257" i="30"/>
  <c r="AM257" i="30"/>
  <c r="AV657" i="30"/>
  <c r="BG657" i="30" s="1"/>
  <c r="AU657" i="30"/>
  <c r="BF657" i="30" s="1"/>
  <c r="S657" i="30"/>
  <c r="R657" i="30"/>
  <c r="Q657" i="30"/>
  <c r="P657" i="30"/>
  <c r="M657" i="30"/>
  <c r="AW657" i="30" s="1"/>
  <c r="L657" i="30"/>
  <c r="AN657" i="30" s="1"/>
  <c r="AV492" i="30"/>
  <c r="BG492" i="30" s="1"/>
  <c r="AU492" i="30"/>
  <c r="BF492" i="30" s="1"/>
  <c r="S492" i="30"/>
  <c r="R492" i="30"/>
  <c r="Q492" i="30"/>
  <c r="P492" i="30"/>
  <c r="M492" i="30"/>
  <c r="AW492" i="30" s="1"/>
  <c r="L492" i="30"/>
  <c r="AN492" i="30" s="1"/>
  <c r="AM492" i="30"/>
  <c r="AV572" i="30"/>
  <c r="BG572" i="30" s="1"/>
  <c r="AU572" i="30"/>
  <c r="BF572" i="30" s="1"/>
  <c r="S572" i="30"/>
  <c r="R572" i="30"/>
  <c r="Q572" i="30"/>
  <c r="P572" i="30"/>
  <c r="M572" i="30"/>
  <c r="AW572" i="30" s="1"/>
  <c r="L572" i="30"/>
  <c r="AN572" i="30" s="1"/>
  <c r="AM572" i="30"/>
  <c r="AV533" i="30"/>
  <c r="AU533" i="30"/>
  <c r="BF533" i="30" s="1"/>
  <c r="S533" i="30"/>
  <c r="R533" i="30"/>
  <c r="Q533" i="30"/>
  <c r="P533" i="30"/>
  <c r="M533" i="30"/>
  <c r="AW533" i="30" s="1"/>
  <c r="L533" i="30"/>
  <c r="AN533" i="30" s="1"/>
  <c r="AV728" i="30"/>
  <c r="AU728" i="30"/>
  <c r="BF728" i="30" s="1"/>
  <c r="S728" i="30"/>
  <c r="R728" i="30"/>
  <c r="Q728" i="30"/>
  <c r="P728" i="30"/>
  <c r="M728" i="30"/>
  <c r="AW728" i="30" s="1"/>
  <c r="L728" i="30"/>
  <c r="AM728" i="30"/>
  <c r="AV463" i="30"/>
  <c r="BG463" i="30" s="1"/>
  <c r="AU463" i="30"/>
  <c r="BF463" i="30" s="1"/>
  <c r="S463" i="30"/>
  <c r="R463" i="30"/>
  <c r="Q463" i="30"/>
  <c r="P463" i="30"/>
  <c r="M463" i="30"/>
  <c r="AW463" i="30" s="1"/>
  <c r="L463" i="30"/>
  <c r="AN463" i="30" s="1"/>
  <c r="AM463" i="30"/>
  <c r="AV685" i="30"/>
  <c r="BG685" i="30" s="1"/>
  <c r="AU685" i="30"/>
  <c r="BF685" i="30" s="1"/>
  <c r="S685" i="30"/>
  <c r="R685" i="30"/>
  <c r="Q685" i="30"/>
  <c r="P685" i="30"/>
  <c r="M685" i="30"/>
  <c r="AW685" i="30" s="1"/>
  <c r="L685" i="30"/>
  <c r="AN685" i="30" s="1"/>
  <c r="AM685" i="30"/>
  <c r="AV139" i="30"/>
  <c r="BG139" i="30" s="1"/>
  <c r="AU139" i="30"/>
  <c r="BF139" i="30" s="1"/>
  <c r="S139" i="30"/>
  <c r="R139" i="30"/>
  <c r="Q139" i="30"/>
  <c r="P139" i="30"/>
  <c r="M139" i="30"/>
  <c r="AW139" i="30" s="1"/>
  <c r="L139" i="30"/>
  <c r="AN139" i="30" s="1"/>
  <c r="AM139" i="30"/>
  <c r="AV220" i="30"/>
  <c r="BG220" i="30" s="1"/>
  <c r="AU220" i="30"/>
  <c r="BF220" i="30" s="1"/>
  <c r="S220" i="30"/>
  <c r="R220" i="30"/>
  <c r="Q220" i="30"/>
  <c r="P220" i="30"/>
  <c r="M220" i="30"/>
  <c r="AW220" i="30" s="1"/>
  <c r="L220" i="30"/>
  <c r="AM220" i="30"/>
  <c r="AV305" i="30"/>
  <c r="BG305" i="30" s="1"/>
  <c r="AU305" i="30"/>
  <c r="BF305" i="30" s="1"/>
  <c r="S305" i="30"/>
  <c r="R305" i="30"/>
  <c r="Q305" i="30"/>
  <c r="P305" i="30"/>
  <c r="M305" i="30"/>
  <c r="AW305" i="30" s="1"/>
  <c r="L305" i="30"/>
  <c r="AN305" i="30" s="1"/>
  <c r="AM305" i="30"/>
  <c r="AV1015" i="30"/>
  <c r="BG1015" i="30" s="1"/>
  <c r="AU1015" i="30"/>
  <c r="BF1015" i="30" s="1"/>
  <c r="S1015" i="30"/>
  <c r="R1015" i="30"/>
  <c r="Q1015" i="30"/>
  <c r="P1015" i="30"/>
  <c r="M1015" i="30"/>
  <c r="AW1015" i="30" s="1"/>
  <c r="L1015" i="30"/>
  <c r="AN1015" i="30" s="1"/>
  <c r="AV978" i="30"/>
  <c r="AU978" i="30"/>
  <c r="BF978" i="30" s="1"/>
  <c r="S978" i="30"/>
  <c r="R978" i="30"/>
  <c r="Q978" i="30"/>
  <c r="P978" i="30"/>
  <c r="M978" i="30"/>
  <c r="AW978" i="30" s="1"/>
  <c r="L978" i="30"/>
  <c r="AM978" i="30"/>
  <c r="AV247" i="30"/>
  <c r="BG247" i="30" s="1"/>
  <c r="AU247" i="30"/>
  <c r="BF247" i="30" s="1"/>
  <c r="S247" i="30"/>
  <c r="R247" i="30"/>
  <c r="Q247" i="30"/>
  <c r="P247" i="30"/>
  <c r="M247" i="30"/>
  <c r="AW247" i="30" s="1"/>
  <c r="L247" i="30"/>
  <c r="AN247" i="30" s="1"/>
  <c r="AV1103" i="30"/>
  <c r="BG1103" i="30" s="1"/>
  <c r="AU1103" i="30"/>
  <c r="BF1103" i="30" s="1"/>
  <c r="S1103" i="30"/>
  <c r="R1103" i="30"/>
  <c r="Q1103" i="30"/>
  <c r="P1103" i="30"/>
  <c r="M1103" i="30"/>
  <c r="AW1103" i="30" s="1"/>
  <c r="L1103" i="30"/>
  <c r="AN1103" i="30" s="1"/>
  <c r="AM1103" i="30"/>
  <c r="AV229" i="30"/>
  <c r="BG229" i="30" s="1"/>
  <c r="AU229" i="30"/>
  <c r="BF229" i="30" s="1"/>
  <c r="S229" i="30"/>
  <c r="R229" i="30"/>
  <c r="Q229" i="30"/>
  <c r="P229" i="30"/>
  <c r="M229" i="30"/>
  <c r="AW229" i="30" s="1"/>
  <c r="L229" i="30"/>
  <c r="AM229" i="30"/>
  <c r="AV919" i="30"/>
  <c r="BG919" i="30" s="1"/>
  <c r="AU919" i="30"/>
  <c r="BF919" i="30" s="1"/>
  <c r="S919" i="30"/>
  <c r="R919" i="30"/>
  <c r="Q919" i="30"/>
  <c r="P919" i="30"/>
  <c r="M919" i="30"/>
  <c r="AW919" i="30" s="1"/>
  <c r="L919" i="30"/>
  <c r="AN919" i="30" s="1"/>
  <c r="AM919" i="30"/>
  <c r="AV694" i="30"/>
  <c r="BG694" i="30" s="1"/>
  <c r="AU694" i="30"/>
  <c r="BF694" i="30" s="1"/>
  <c r="S694" i="30"/>
  <c r="R694" i="30"/>
  <c r="Q694" i="30"/>
  <c r="P694" i="30"/>
  <c r="M694" i="30"/>
  <c r="AW694" i="30" s="1"/>
  <c r="L694" i="30"/>
  <c r="AN694" i="30" s="1"/>
  <c r="AM694" i="30"/>
  <c r="AV1071" i="30"/>
  <c r="AU1071" i="30"/>
  <c r="BF1071" i="30" s="1"/>
  <c r="S1071" i="30"/>
  <c r="R1071" i="30"/>
  <c r="Q1071" i="30"/>
  <c r="P1071" i="30"/>
  <c r="M1071" i="30"/>
  <c r="AW1071" i="30" s="1"/>
  <c r="L1071" i="30"/>
  <c r="AM1071" i="30"/>
  <c r="AV1086" i="30"/>
  <c r="BG1086" i="30" s="1"/>
  <c r="AU1086" i="30"/>
  <c r="BF1086" i="30" s="1"/>
  <c r="S1086" i="30"/>
  <c r="R1086" i="30"/>
  <c r="Q1086" i="30"/>
  <c r="P1086" i="30"/>
  <c r="M1086" i="30"/>
  <c r="AW1086" i="30" s="1"/>
  <c r="L1086" i="30"/>
  <c r="AM1086" i="30"/>
  <c r="AV990" i="30"/>
  <c r="BG990" i="30" s="1"/>
  <c r="AU990" i="30"/>
  <c r="BF990" i="30" s="1"/>
  <c r="S990" i="30"/>
  <c r="R990" i="30"/>
  <c r="Q990" i="30"/>
  <c r="P990" i="30"/>
  <c r="M990" i="30"/>
  <c r="AW990" i="30" s="1"/>
  <c r="L990" i="30"/>
  <c r="AM990" i="30"/>
  <c r="AV183" i="30"/>
  <c r="BG183" i="30" s="1"/>
  <c r="AU183" i="30"/>
  <c r="BF183" i="30" s="1"/>
  <c r="S183" i="30"/>
  <c r="R183" i="30"/>
  <c r="Q183" i="30"/>
  <c r="P183" i="30"/>
  <c r="M183" i="30"/>
  <c r="AW183" i="30" s="1"/>
  <c r="L183" i="30"/>
  <c r="AN183" i="30" s="1"/>
  <c r="AM183" i="30"/>
  <c r="AV496" i="30"/>
  <c r="BG496" i="30" s="1"/>
  <c r="AU496" i="30"/>
  <c r="BF496" i="30" s="1"/>
  <c r="S496" i="30"/>
  <c r="R496" i="30"/>
  <c r="Q496" i="30"/>
  <c r="P496" i="30"/>
  <c r="M496" i="30"/>
  <c r="AW496" i="30" s="1"/>
  <c r="L496" i="30"/>
  <c r="AM496" i="30"/>
  <c r="AV399" i="30"/>
  <c r="BG399" i="30" s="1"/>
  <c r="AU399" i="30"/>
  <c r="S399" i="30"/>
  <c r="R399" i="30"/>
  <c r="Q399" i="30"/>
  <c r="P399" i="30"/>
  <c r="M399" i="30"/>
  <c r="AW399" i="30" s="1"/>
  <c r="L399" i="30"/>
  <c r="AM399" i="30"/>
  <c r="AV289" i="30"/>
  <c r="AU289" i="30"/>
  <c r="BF289" i="30" s="1"/>
  <c r="S289" i="30"/>
  <c r="R289" i="30"/>
  <c r="Q289" i="30"/>
  <c r="P289" i="30"/>
  <c r="M289" i="30"/>
  <c r="AW289" i="30" s="1"/>
  <c r="L289" i="30"/>
  <c r="AN289" i="30" s="1"/>
  <c r="AV62" i="30"/>
  <c r="BG62" i="30" s="1"/>
  <c r="AU62" i="30"/>
  <c r="BF62" i="30" s="1"/>
  <c r="S62" i="30"/>
  <c r="R62" i="30"/>
  <c r="Q62" i="30"/>
  <c r="P62" i="30"/>
  <c r="M62" i="30"/>
  <c r="AW62" i="30" s="1"/>
  <c r="L62" i="30"/>
  <c r="AM62" i="30"/>
  <c r="AV903" i="30"/>
  <c r="AU903" i="30"/>
  <c r="BF903" i="30" s="1"/>
  <c r="S903" i="30"/>
  <c r="R903" i="30"/>
  <c r="Q903" i="30"/>
  <c r="P903" i="30"/>
  <c r="M903" i="30"/>
  <c r="AW903" i="30" s="1"/>
  <c r="L903" i="30"/>
  <c r="AM903" i="30"/>
  <c r="AV734" i="30"/>
  <c r="BG734" i="30" s="1"/>
  <c r="AU734" i="30"/>
  <c r="BF734" i="30" s="1"/>
  <c r="S734" i="30"/>
  <c r="R734" i="30"/>
  <c r="Q734" i="30"/>
  <c r="P734" i="30"/>
  <c r="M734" i="30"/>
  <c r="AW734" i="30" s="1"/>
  <c r="L734" i="30"/>
  <c r="AN734" i="30" s="1"/>
  <c r="AM734" i="30"/>
  <c r="AV733" i="30"/>
  <c r="BG733" i="30" s="1"/>
  <c r="AU733" i="30"/>
  <c r="BF733" i="30" s="1"/>
  <c r="S733" i="30"/>
  <c r="R733" i="30"/>
  <c r="Q733" i="30"/>
  <c r="P733" i="30"/>
  <c r="M733" i="30"/>
  <c r="AW733" i="30" s="1"/>
  <c r="L733" i="30"/>
  <c r="AM733" i="30"/>
  <c r="AV893" i="30"/>
  <c r="BG893" i="30" s="1"/>
  <c r="AU893" i="30"/>
  <c r="S893" i="30"/>
  <c r="R893" i="30"/>
  <c r="Q893" i="30"/>
  <c r="P893" i="30"/>
  <c r="M893" i="30"/>
  <c r="AW893" i="30" s="1"/>
  <c r="L893" i="30"/>
  <c r="AN893" i="30" s="1"/>
  <c r="AV907" i="30"/>
  <c r="AU907" i="30"/>
  <c r="BF907" i="30" s="1"/>
  <c r="S907" i="30"/>
  <c r="R907" i="30"/>
  <c r="Q907" i="30"/>
  <c r="P907" i="30"/>
  <c r="M907" i="30"/>
  <c r="AW907" i="30" s="1"/>
  <c r="L907" i="30"/>
  <c r="AN907" i="30" s="1"/>
  <c r="AV477" i="30"/>
  <c r="AU477" i="30"/>
  <c r="BF477" i="30" s="1"/>
  <c r="S477" i="30"/>
  <c r="R477" i="30"/>
  <c r="Q477" i="30"/>
  <c r="P477" i="30"/>
  <c r="M477" i="30"/>
  <c r="AW477" i="30" s="1"/>
  <c r="L477" i="30"/>
  <c r="AN477" i="30" s="1"/>
  <c r="AV930" i="30"/>
  <c r="AU930" i="30"/>
  <c r="BF930" i="30" s="1"/>
  <c r="S930" i="30"/>
  <c r="R930" i="30"/>
  <c r="Q930" i="30"/>
  <c r="P930" i="30"/>
  <c r="M930" i="30"/>
  <c r="AW930" i="30" s="1"/>
  <c r="L930" i="30"/>
  <c r="AN930" i="30" s="1"/>
  <c r="AM930" i="30"/>
  <c r="AV192" i="30"/>
  <c r="BG192" i="30" s="1"/>
  <c r="AU192" i="30"/>
  <c r="BF192" i="30" s="1"/>
  <c r="S192" i="30"/>
  <c r="R192" i="30"/>
  <c r="Q192" i="30"/>
  <c r="P192" i="30"/>
  <c r="M192" i="30"/>
  <c r="AW192" i="30" s="1"/>
  <c r="L192" i="30"/>
  <c r="AM192" i="30"/>
  <c r="AV843" i="30"/>
  <c r="AU843" i="30"/>
  <c r="BF843" i="30" s="1"/>
  <c r="S843" i="30"/>
  <c r="R843" i="30"/>
  <c r="Q843" i="30"/>
  <c r="P843" i="30"/>
  <c r="M843" i="30"/>
  <c r="AW843" i="30" s="1"/>
  <c r="L843" i="30"/>
  <c r="AN843" i="30" s="1"/>
  <c r="AV805" i="30"/>
  <c r="AU805" i="30"/>
  <c r="BF805" i="30" s="1"/>
  <c r="S805" i="30"/>
  <c r="R805" i="30"/>
  <c r="Q805" i="30"/>
  <c r="P805" i="30"/>
  <c r="M805" i="30"/>
  <c r="AW805" i="30" s="1"/>
  <c r="L805" i="30"/>
  <c r="AN805" i="30" s="1"/>
  <c r="AM805" i="30"/>
  <c r="AV873" i="30"/>
  <c r="BG873" i="30" s="1"/>
  <c r="AU873" i="30"/>
  <c r="BF873" i="30" s="1"/>
  <c r="S873" i="30"/>
  <c r="R873" i="30"/>
  <c r="Q873" i="30"/>
  <c r="P873" i="30"/>
  <c r="M873" i="30"/>
  <c r="AW873" i="30" s="1"/>
  <c r="L873" i="30"/>
  <c r="AN873" i="30" s="1"/>
  <c r="AM873" i="30"/>
  <c r="AV608" i="30"/>
  <c r="BG608" i="30" s="1"/>
  <c r="AU608" i="30"/>
  <c r="S608" i="30"/>
  <c r="R608" i="30"/>
  <c r="Q608" i="30"/>
  <c r="P608" i="30"/>
  <c r="M608" i="30"/>
  <c r="AW608" i="30" s="1"/>
  <c r="L608" i="30"/>
  <c r="AN608" i="30" s="1"/>
  <c r="AM608" i="30"/>
  <c r="AV388" i="30"/>
  <c r="BG388" i="30" s="1"/>
  <c r="AU388" i="30"/>
  <c r="BF388" i="30" s="1"/>
  <c r="S388" i="30"/>
  <c r="R388" i="30"/>
  <c r="Q388" i="30"/>
  <c r="P388" i="30"/>
  <c r="M388" i="30"/>
  <c r="AW388" i="30" s="1"/>
  <c r="L388" i="30"/>
  <c r="AN388" i="30" s="1"/>
  <c r="AV910" i="30"/>
  <c r="BG910" i="30" s="1"/>
  <c r="AU910" i="30"/>
  <c r="S910" i="30"/>
  <c r="R910" i="30"/>
  <c r="Q910" i="30"/>
  <c r="P910" i="30"/>
  <c r="M910" i="30"/>
  <c r="AW910" i="30" s="1"/>
  <c r="L910" i="30"/>
  <c r="AN910" i="30" s="1"/>
  <c r="AM910" i="30"/>
  <c r="AV564" i="30"/>
  <c r="BG564" i="30" s="1"/>
  <c r="AU564" i="30"/>
  <c r="BF564" i="30" s="1"/>
  <c r="S564" i="30"/>
  <c r="R564" i="30"/>
  <c r="Q564" i="30"/>
  <c r="P564" i="30"/>
  <c r="M564" i="30"/>
  <c r="AW564" i="30" s="1"/>
  <c r="L564" i="30"/>
  <c r="AM564" i="30"/>
  <c r="AV446" i="30"/>
  <c r="AU446" i="30"/>
  <c r="S446" i="30"/>
  <c r="R446" i="30"/>
  <c r="Q446" i="30"/>
  <c r="P446" i="30"/>
  <c r="M446" i="30"/>
  <c r="AW446" i="30" s="1"/>
  <c r="L446" i="30"/>
  <c r="AN446" i="30" s="1"/>
  <c r="AM446" i="30"/>
  <c r="AV1021" i="30"/>
  <c r="AU1021" i="30"/>
  <c r="BF1021" i="30" s="1"/>
  <c r="S1021" i="30"/>
  <c r="R1021" i="30"/>
  <c r="Q1021" i="30"/>
  <c r="P1021" i="30"/>
  <c r="M1021" i="30"/>
  <c r="AW1021" i="30" s="1"/>
  <c r="L1021" i="30"/>
  <c r="AN1021" i="30" s="1"/>
  <c r="AV376" i="30"/>
  <c r="BG376" i="30" s="1"/>
  <c r="AU376" i="30"/>
  <c r="S376" i="30"/>
  <c r="R376" i="30"/>
  <c r="Q376" i="30"/>
  <c r="P376" i="30"/>
  <c r="M376" i="30"/>
  <c r="AW376" i="30" s="1"/>
  <c r="L376" i="30"/>
  <c r="AN376" i="30" s="1"/>
  <c r="AV1030" i="30"/>
  <c r="AU1030" i="30"/>
  <c r="S1030" i="30"/>
  <c r="R1030" i="30"/>
  <c r="Q1030" i="30"/>
  <c r="P1030" i="30"/>
  <c r="M1030" i="30"/>
  <c r="AW1030" i="30" s="1"/>
  <c r="L1030" i="30"/>
  <c r="AN1030" i="30" s="1"/>
  <c r="AM1030" i="30"/>
  <c r="AV569" i="30"/>
  <c r="BG569" i="30" s="1"/>
  <c r="AU569" i="30"/>
  <c r="S569" i="30"/>
  <c r="R569" i="30"/>
  <c r="Q569" i="30"/>
  <c r="P569" i="30"/>
  <c r="M569" i="30"/>
  <c r="AW569" i="30" s="1"/>
  <c r="L569" i="30"/>
  <c r="AN569" i="30" s="1"/>
  <c r="AM569" i="30"/>
  <c r="AV339" i="30"/>
  <c r="AU339" i="30"/>
  <c r="S339" i="30"/>
  <c r="R339" i="30"/>
  <c r="Q339" i="30"/>
  <c r="P339" i="30"/>
  <c r="M339" i="30"/>
  <c r="AW339" i="30" s="1"/>
  <c r="L339" i="30"/>
  <c r="AN339" i="30" s="1"/>
  <c r="AM339" i="30"/>
  <c r="AV259" i="30"/>
  <c r="BG259" i="30" s="1"/>
  <c r="AU259" i="30"/>
  <c r="BF259" i="30" s="1"/>
  <c r="S259" i="30"/>
  <c r="R259" i="30"/>
  <c r="Q259" i="30"/>
  <c r="P259" i="30"/>
  <c r="M259" i="30"/>
  <c r="AW259" i="30" s="1"/>
  <c r="L259" i="30"/>
  <c r="AN259" i="30" s="1"/>
  <c r="AV938" i="30"/>
  <c r="BG938" i="30" s="1"/>
  <c r="AU938" i="30"/>
  <c r="BF938" i="30" s="1"/>
  <c r="S938" i="30"/>
  <c r="R938" i="30"/>
  <c r="Q938" i="30"/>
  <c r="P938" i="30"/>
  <c r="M938" i="30"/>
  <c r="AW938" i="30" s="1"/>
  <c r="L938" i="30"/>
  <c r="AN938" i="30" s="1"/>
  <c r="AM938" i="30"/>
  <c r="AV379" i="30"/>
  <c r="BG379" i="30" s="1"/>
  <c r="AU379" i="30"/>
  <c r="BF379" i="30" s="1"/>
  <c r="S379" i="30"/>
  <c r="R379" i="30"/>
  <c r="Q379" i="30"/>
  <c r="P379" i="30"/>
  <c r="M379" i="30"/>
  <c r="AW379" i="30" s="1"/>
  <c r="L379" i="30"/>
  <c r="AN379" i="30" s="1"/>
  <c r="AM379" i="30"/>
  <c r="AV839" i="30"/>
  <c r="BG839" i="30" s="1"/>
  <c r="AU839" i="30"/>
  <c r="BF839" i="30" s="1"/>
  <c r="S839" i="30"/>
  <c r="R839" i="30"/>
  <c r="Q839" i="30"/>
  <c r="P839" i="30"/>
  <c r="M839" i="30"/>
  <c r="AW839" i="30" s="1"/>
  <c r="L839" i="30"/>
  <c r="AN839" i="30" s="1"/>
  <c r="AM839" i="30"/>
  <c r="AV156" i="30"/>
  <c r="BG156" i="30" s="1"/>
  <c r="AU156" i="30"/>
  <c r="BF156" i="30" s="1"/>
  <c r="S156" i="30"/>
  <c r="R156" i="30"/>
  <c r="Q156" i="30"/>
  <c r="P156" i="30"/>
  <c r="M156" i="30"/>
  <c r="AW156" i="30" s="1"/>
  <c r="L156" i="30"/>
  <c r="AN156" i="30" s="1"/>
  <c r="AM156" i="30"/>
  <c r="AV651" i="30"/>
  <c r="BG651" i="30" s="1"/>
  <c r="AU651" i="30"/>
  <c r="BF651" i="30" s="1"/>
  <c r="S651" i="30"/>
  <c r="R651" i="30"/>
  <c r="Q651" i="30"/>
  <c r="P651" i="30"/>
  <c r="M651" i="30"/>
  <c r="AW651" i="30" s="1"/>
  <c r="L651" i="30"/>
  <c r="AN651" i="30" s="1"/>
  <c r="AV111" i="30"/>
  <c r="BG111" i="30" s="1"/>
  <c r="AU111" i="30"/>
  <c r="BF111" i="30" s="1"/>
  <c r="S111" i="30"/>
  <c r="R111" i="30"/>
  <c r="Q111" i="30"/>
  <c r="P111" i="30"/>
  <c r="M111" i="30"/>
  <c r="AW111" i="30" s="1"/>
  <c r="L111" i="30"/>
  <c r="AN111" i="30" s="1"/>
  <c r="AM111" i="30"/>
  <c r="AV515" i="30"/>
  <c r="BG515" i="30" s="1"/>
  <c r="AU515" i="30"/>
  <c r="BF515" i="30" s="1"/>
  <c r="S515" i="30"/>
  <c r="R515" i="30"/>
  <c r="Q515" i="30"/>
  <c r="P515" i="30"/>
  <c r="M515" i="30"/>
  <c r="AW515" i="30" s="1"/>
  <c r="L515" i="30"/>
  <c r="AN515" i="30" s="1"/>
  <c r="AM515" i="30"/>
  <c r="AV1082" i="30"/>
  <c r="AU1082" i="30"/>
  <c r="BF1082" i="30" s="1"/>
  <c r="S1082" i="30"/>
  <c r="R1082" i="30"/>
  <c r="Q1082" i="30"/>
  <c r="P1082" i="30"/>
  <c r="M1082" i="30"/>
  <c r="AW1082" i="30" s="1"/>
  <c r="L1082" i="30"/>
  <c r="AN1082" i="30" s="1"/>
  <c r="AV1050" i="30"/>
  <c r="BG1050" i="30" s="1"/>
  <c r="AU1050" i="30"/>
  <c r="BF1050" i="30" s="1"/>
  <c r="S1050" i="30"/>
  <c r="R1050" i="30"/>
  <c r="Q1050" i="30"/>
  <c r="P1050" i="30"/>
  <c r="M1050" i="30"/>
  <c r="AW1050" i="30" s="1"/>
  <c r="L1050" i="30"/>
  <c r="AM1050" i="30"/>
  <c r="AV918" i="30"/>
  <c r="BG918" i="30" s="1"/>
  <c r="AU918" i="30"/>
  <c r="BF918" i="30" s="1"/>
  <c r="S918" i="30"/>
  <c r="R918" i="30"/>
  <c r="Q918" i="30"/>
  <c r="P918" i="30"/>
  <c r="M918" i="30"/>
  <c r="AW918" i="30" s="1"/>
  <c r="L918" i="30"/>
  <c r="AN918" i="30" s="1"/>
  <c r="AM918" i="30"/>
  <c r="AV498" i="30"/>
  <c r="BG498" i="30" s="1"/>
  <c r="AU498" i="30"/>
  <c r="BF498" i="30" s="1"/>
  <c r="S498" i="30"/>
  <c r="R498" i="30"/>
  <c r="Q498" i="30"/>
  <c r="P498" i="30"/>
  <c r="M498" i="30"/>
  <c r="AW498" i="30" s="1"/>
  <c r="L498" i="30"/>
  <c r="AN498" i="30" s="1"/>
  <c r="AV884" i="30"/>
  <c r="AU884" i="30"/>
  <c r="BF884" i="30" s="1"/>
  <c r="S884" i="30"/>
  <c r="R884" i="30"/>
  <c r="Q884" i="30"/>
  <c r="P884" i="30"/>
  <c r="M884" i="30"/>
  <c r="AW884" i="30" s="1"/>
  <c r="L884" i="30"/>
  <c r="AN884" i="30" s="1"/>
  <c r="AV406" i="30"/>
  <c r="BG406" i="30" s="1"/>
  <c r="AU406" i="30"/>
  <c r="BF406" i="30" s="1"/>
  <c r="S406" i="30"/>
  <c r="R406" i="30"/>
  <c r="Q406" i="30"/>
  <c r="P406" i="30"/>
  <c r="M406" i="30"/>
  <c r="AW406" i="30" s="1"/>
  <c r="L406" i="30"/>
  <c r="AN406" i="30" s="1"/>
  <c r="AV476" i="30"/>
  <c r="AU476" i="30"/>
  <c r="BF476" i="30" s="1"/>
  <c r="S476" i="30"/>
  <c r="R476" i="30"/>
  <c r="Q476" i="30"/>
  <c r="P476" i="30"/>
  <c r="M476" i="30"/>
  <c r="AW476" i="30" s="1"/>
  <c r="L476" i="30"/>
  <c r="AM476" i="30"/>
  <c r="AV768" i="30"/>
  <c r="BG768" i="30" s="1"/>
  <c r="AU768" i="30"/>
  <c r="BF768" i="30" s="1"/>
  <c r="S768" i="30"/>
  <c r="R768" i="30"/>
  <c r="Q768" i="30"/>
  <c r="P768" i="30"/>
  <c r="M768" i="30"/>
  <c r="AW768" i="30" s="1"/>
  <c r="L768" i="30"/>
  <c r="AN768" i="30" s="1"/>
  <c r="AM768" i="30"/>
  <c r="AV499" i="30"/>
  <c r="BG499" i="30" s="1"/>
  <c r="AU499" i="30"/>
  <c r="BF499" i="30" s="1"/>
  <c r="S499" i="30"/>
  <c r="R499" i="30"/>
  <c r="Q499" i="30"/>
  <c r="P499" i="30"/>
  <c r="M499" i="30"/>
  <c r="AW499" i="30" s="1"/>
  <c r="L499" i="30"/>
  <c r="AN499" i="30" s="1"/>
  <c r="AV858" i="30"/>
  <c r="BG858" i="30" s="1"/>
  <c r="AU858" i="30"/>
  <c r="BF858" i="30" s="1"/>
  <c r="S858" i="30"/>
  <c r="R858" i="30"/>
  <c r="Q858" i="30"/>
  <c r="P858" i="30"/>
  <c r="M858" i="30"/>
  <c r="AW858" i="30" s="1"/>
  <c r="L858" i="30"/>
  <c r="AN858" i="30" s="1"/>
  <c r="AV1100" i="30"/>
  <c r="AU1100" i="30"/>
  <c r="BF1100" i="30" s="1"/>
  <c r="S1100" i="30"/>
  <c r="R1100" i="30"/>
  <c r="Q1100" i="30"/>
  <c r="P1100" i="30"/>
  <c r="M1100" i="30"/>
  <c r="AW1100" i="30" s="1"/>
  <c r="L1100" i="30"/>
  <c r="AN1100" i="30" s="1"/>
  <c r="AM1100" i="30"/>
  <c r="AV262" i="30"/>
  <c r="AU262" i="30"/>
  <c r="BF262" i="30" s="1"/>
  <c r="S262" i="30"/>
  <c r="R262" i="30"/>
  <c r="Q262" i="30"/>
  <c r="P262" i="30"/>
  <c r="M262" i="30"/>
  <c r="AW262" i="30" s="1"/>
  <c r="L262" i="30"/>
  <c r="AN262" i="30" s="1"/>
  <c r="AV132" i="30"/>
  <c r="AU132" i="30"/>
  <c r="BF132" i="30" s="1"/>
  <c r="S132" i="30"/>
  <c r="R132" i="30"/>
  <c r="Q132" i="30"/>
  <c r="P132" i="30"/>
  <c r="M132" i="30"/>
  <c r="AW132" i="30" s="1"/>
  <c r="L132" i="30"/>
  <c r="AN132" i="30" s="1"/>
  <c r="AV326" i="30"/>
  <c r="BG326" i="30" s="1"/>
  <c r="AU326" i="30"/>
  <c r="BF326" i="30" s="1"/>
  <c r="S326" i="30"/>
  <c r="R326" i="30"/>
  <c r="Q326" i="30"/>
  <c r="P326" i="30"/>
  <c r="M326" i="30"/>
  <c r="AW326" i="30" s="1"/>
  <c r="L326" i="30"/>
  <c r="AM326" i="30"/>
  <c r="AV698" i="30"/>
  <c r="BG698" i="30" s="1"/>
  <c r="AU698" i="30"/>
  <c r="BF698" i="30" s="1"/>
  <c r="S698" i="30"/>
  <c r="R698" i="30"/>
  <c r="Q698" i="30"/>
  <c r="P698" i="30"/>
  <c r="M698" i="30"/>
  <c r="AW698" i="30" s="1"/>
  <c r="L698" i="30"/>
  <c r="AN698" i="30" s="1"/>
  <c r="AV804" i="30"/>
  <c r="BG804" i="30" s="1"/>
  <c r="AU804" i="30"/>
  <c r="BF804" i="30" s="1"/>
  <c r="S804" i="30"/>
  <c r="R804" i="30"/>
  <c r="Q804" i="30"/>
  <c r="P804" i="30"/>
  <c r="M804" i="30"/>
  <c r="AW804" i="30" s="1"/>
  <c r="L804" i="30"/>
  <c r="AN804" i="30" s="1"/>
  <c r="AV541" i="30"/>
  <c r="AU541" i="30"/>
  <c r="BF541" i="30" s="1"/>
  <c r="S541" i="30"/>
  <c r="R541" i="30"/>
  <c r="Q541" i="30"/>
  <c r="P541" i="30"/>
  <c r="M541" i="30"/>
  <c r="AW541" i="30" s="1"/>
  <c r="L541" i="30"/>
  <c r="AN541" i="30" s="1"/>
  <c r="AV343" i="30"/>
  <c r="BG343" i="30" s="1"/>
  <c r="AU343" i="30"/>
  <c r="BF343" i="30" s="1"/>
  <c r="S343" i="30"/>
  <c r="R343" i="30"/>
  <c r="Q343" i="30"/>
  <c r="P343" i="30"/>
  <c r="M343" i="30"/>
  <c r="AW343" i="30" s="1"/>
  <c r="L343" i="30"/>
  <c r="AN343" i="30" s="1"/>
  <c r="AV140" i="30"/>
  <c r="BG140" i="30" s="1"/>
  <c r="AU140" i="30"/>
  <c r="S140" i="30"/>
  <c r="R140" i="30"/>
  <c r="Q140" i="30"/>
  <c r="P140" i="30"/>
  <c r="M140" i="30"/>
  <c r="AW140" i="30" s="1"/>
  <c r="L140" i="30"/>
  <c r="AN140" i="30" s="1"/>
  <c r="AM140" i="30"/>
  <c r="AV19" i="30"/>
  <c r="BG19" i="30" s="1"/>
  <c r="AU19" i="30"/>
  <c r="BF19" i="30" s="1"/>
  <c r="S19" i="30"/>
  <c r="R19" i="30"/>
  <c r="Q19" i="30"/>
  <c r="P19" i="30"/>
  <c r="M19" i="30"/>
  <c r="AW19" i="30" s="1"/>
  <c r="L19" i="30"/>
  <c r="AN19" i="30" s="1"/>
  <c r="AV994" i="30"/>
  <c r="BG994" i="30" s="1"/>
  <c r="AU994" i="30"/>
  <c r="S994" i="30"/>
  <c r="R994" i="30"/>
  <c r="Q994" i="30"/>
  <c r="P994" i="30"/>
  <c r="M994" i="30"/>
  <c r="AW994" i="30" s="1"/>
  <c r="L994" i="30"/>
  <c r="AN994" i="30" s="1"/>
  <c r="AM994" i="30"/>
  <c r="AV275" i="30"/>
  <c r="BG275" i="30" s="1"/>
  <c r="AU275" i="30"/>
  <c r="BF275" i="30" s="1"/>
  <c r="S275" i="30"/>
  <c r="R275" i="30"/>
  <c r="Q275" i="30"/>
  <c r="P275" i="30"/>
  <c r="M275" i="30"/>
  <c r="AW275" i="30" s="1"/>
  <c r="L275" i="30"/>
  <c r="AM275" i="30"/>
  <c r="AV563" i="30"/>
  <c r="AU563" i="30"/>
  <c r="BF563" i="30" s="1"/>
  <c r="S563" i="30"/>
  <c r="R563" i="30"/>
  <c r="Q563" i="30"/>
  <c r="P563" i="30"/>
  <c r="M563" i="30"/>
  <c r="AW563" i="30" s="1"/>
  <c r="L563" i="30"/>
  <c r="AN563" i="30" s="1"/>
  <c r="AM563" i="30"/>
  <c r="AV625" i="30"/>
  <c r="BG625" i="30" s="1"/>
  <c r="AU625" i="30"/>
  <c r="BF625" i="30" s="1"/>
  <c r="S625" i="30"/>
  <c r="R625" i="30"/>
  <c r="Q625" i="30"/>
  <c r="P625" i="30"/>
  <c r="M625" i="30"/>
  <c r="AW625" i="30" s="1"/>
  <c r="L625" i="30"/>
  <c r="AN625" i="30" s="1"/>
  <c r="AM625" i="30"/>
  <c r="AV741" i="30"/>
  <c r="AU741" i="30"/>
  <c r="BF741" i="30" s="1"/>
  <c r="S741" i="30"/>
  <c r="R741" i="30"/>
  <c r="Q741" i="30"/>
  <c r="P741" i="30"/>
  <c r="M741" i="30"/>
  <c r="AW741" i="30" s="1"/>
  <c r="L741" i="30"/>
  <c r="AN741" i="30" s="1"/>
  <c r="AM741" i="30"/>
  <c r="AV321" i="30"/>
  <c r="AU321" i="30"/>
  <c r="BF321" i="30" s="1"/>
  <c r="S321" i="30"/>
  <c r="R321" i="30"/>
  <c r="Q321" i="30"/>
  <c r="P321" i="30"/>
  <c r="M321" i="30"/>
  <c r="AW321" i="30" s="1"/>
  <c r="L321" i="30"/>
  <c r="AN321" i="30" s="1"/>
  <c r="AM321" i="30"/>
  <c r="AV136" i="30"/>
  <c r="AU136" i="30"/>
  <c r="BF136" i="30" s="1"/>
  <c r="S136" i="30"/>
  <c r="R136" i="30"/>
  <c r="Q136" i="30"/>
  <c r="P136" i="30"/>
  <c r="M136" i="30"/>
  <c r="AW136" i="30" s="1"/>
  <c r="L136" i="30"/>
  <c r="AN136" i="30" s="1"/>
  <c r="AM136" i="30"/>
  <c r="AV568" i="30"/>
  <c r="BG568" i="30" s="1"/>
  <c r="AU568" i="30"/>
  <c r="BF568" i="30" s="1"/>
  <c r="S568" i="30"/>
  <c r="R568" i="30"/>
  <c r="Q568" i="30"/>
  <c r="P568" i="30"/>
  <c r="M568" i="30"/>
  <c r="AW568" i="30" s="1"/>
  <c r="L568" i="30"/>
  <c r="AN568" i="30" s="1"/>
  <c r="AV126" i="30"/>
  <c r="BG126" i="30" s="1"/>
  <c r="AU126" i="30"/>
  <c r="BF126" i="30" s="1"/>
  <c r="S126" i="30"/>
  <c r="R126" i="30"/>
  <c r="Q126" i="30"/>
  <c r="P126" i="30"/>
  <c r="M126" i="30"/>
  <c r="AW126" i="30" s="1"/>
  <c r="L126" i="30"/>
  <c r="AN126" i="30" s="1"/>
  <c r="AM126" i="30"/>
  <c r="AV142" i="30"/>
  <c r="BG142" i="30" s="1"/>
  <c r="AU142" i="30"/>
  <c r="BF142" i="30" s="1"/>
  <c r="S142" i="30"/>
  <c r="R142" i="30"/>
  <c r="Q142" i="30"/>
  <c r="P142" i="30"/>
  <c r="M142" i="30"/>
  <c r="AW142" i="30" s="1"/>
  <c r="L142" i="30"/>
  <c r="AN142" i="30" s="1"/>
  <c r="AM142" i="30"/>
  <c r="AV687" i="30"/>
  <c r="BG687" i="30" s="1"/>
  <c r="AU687" i="30"/>
  <c r="BF687" i="30" s="1"/>
  <c r="S687" i="30"/>
  <c r="R687" i="30"/>
  <c r="Q687" i="30"/>
  <c r="P687" i="30"/>
  <c r="M687" i="30"/>
  <c r="AW687" i="30" s="1"/>
  <c r="L687" i="30"/>
  <c r="AN687" i="30" s="1"/>
  <c r="AM687" i="30"/>
  <c r="AV1069" i="30"/>
  <c r="BG1069" i="30" s="1"/>
  <c r="AU1069" i="30"/>
  <c r="BF1069" i="30" s="1"/>
  <c r="S1069" i="30"/>
  <c r="R1069" i="30"/>
  <c r="Q1069" i="30"/>
  <c r="P1069" i="30"/>
  <c r="M1069" i="30"/>
  <c r="AW1069" i="30" s="1"/>
  <c r="L1069" i="30"/>
  <c r="AN1069" i="30" s="1"/>
  <c r="AV141" i="30"/>
  <c r="BG141" i="30" s="1"/>
  <c r="AU141" i="30"/>
  <c r="BF141" i="30" s="1"/>
  <c r="S141" i="30"/>
  <c r="R141" i="30"/>
  <c r="Q141" i="30"/>
  <c r="P141" i="30"/>
  <c r="M141" i="30"/>
  <c r="AW141" i="30" s="1"/>
  <c r="L141" i="30"/>
  <c r="AN141" i="30" s="1"/>
  <c r="AM141" i="30"/>
  <c r="AV107" i="30"/>
  <c r="BG107" i="30" s="1"/>
  <c r="AU107" i="30"/>
  <c r="BF107" i="30" s="1"/>
  <c r="S107" i="30"/>
  <c r="R107" i="30"/>
  <c r="Q107" i="30"/>
  <c r="P107" i="30"/>
  <c r="M107" i="30"/>
  <c r="AW107" i="30" s="1"/>
  <c r="L107" i="30"/>
  <c r="AN107" i="30" s="1"/>
  <c r="AM107" i="30"/>
  <c r="AV91" i="30"/>
  <c r="BG91" i="30" s="1"/>
  <c r="AU91" i="30"/>
  <c r="BF91" i="30" s="1"/>
  <c r="S91" i="30"/>
  <c r="R91" i="30"/>
  <c r="Q91" i="30"/>
  <c r="P91" i="30"/>
  <c r="M91" i="30"/>
  <c r="AW91" i="30" s="1"/>
  <c r="L91" i="30"/>
  <c r="AN91" i="30" s="1"/>
  <c r="AM91" i="30"/>
  <c r="AV644" i="30"/>
  <c r="BG644" i="30" s="1"/>
  <c r="AU644" i="30"/>
  <c r="BF644" i="30" s="1"/>
  <c r="S644" i="30"/>
  <c r="R644" i="30"/>
  <c r="Q644" i="30"/>
  <c r="P644" i="30"/>
  <c r="M644" i="30"/>
  <c r="AW644" i="30" s="1"/>
  <c r="L644" i="30"/>
  <c r="AN644" i="30" s="1"/>
  <c r="AM644" i="30"/>
  <c r="AV1028" i="30"/>
  <c r="BG1028" i="30" s="1"/>
  <c r="AU1028" i="30"/>
  <c r="BF1028" i="30" s="1"/>
  <c r="S1028" i="30"/>
  <c r="R1028" i="30"/>
  <c r="Q1028" i="30"/>
  <c r="P1028" i="30"/>
  <c r="M1028" i="30"/>
  <c r="AW1028" i="30" s="1"/>
  <c r="L1028" i="30"/>
  <c r="AN1028" i="30" s="1"/>
  <c r="AM1028" i="30"/>
  <c r="AV840" i="30"/>
  <c r="BG840" i="30" s="1"/>
  <c r="AU840" i="30"/>
  <c r="BF840" i="30" s="1"/>
  <c r="S840" i="30"/>
  <c r="R840" i="30"/>
  <c r="Q840" i="30"/>
  <c r="P840" i="30"/>
  <c r="M840" i="30"/>
  <c r="AW840" i="30" s="1"/>
  <c r="L840" i="30"/>
  <c r="AN840" i="30" s="1"/>
  <c r="AM840" i="30"/>
  <c r="AV466" i="30"/>
  <c r="BG466" i="30" s="1"/>
  <c r="AU466" i="30"/>
  <c r="BF466" i="30" s="1"/>
  <c r="S466" i="30"/>
  <c r="R466" i="30"/>
  <c r="Q466" i="30"/>
  <c r="P466" i="30"/>
  <c r="M466" i="30"/>
  <c r="AW466" i="30" s="1"/>
  <c r="L466" i="30"/>
  <c r="AN466" i="30" s="1"/>
  <c r="AM466" i="30"/>
  <c r="AV634" i="30"/>
  <c r="BG634" i="30" s="1"/>
  <c r="AU634" i="30"/>
  <c r="BF634" i="30" s="1"/>
  <c r="S634" i="30"/>
  <c r="R634" i="30"/>
  <c r="Q634" i="30"/>
  <c r="P634" i="30"/>
  <c r="M634" i="30"/>
  <c r="AW634" i="30" s="1"/>
  <c r="L634" i="30"/>
  <c r="AN634" i="30" s="1"/>
  <c r="AV77" i="30"/>
  <c r="BG77" i="30" s="1"/>
  <c r="AU77" i="30"/>
  <c r="BF77" i="30" s="1"/>
  <c r="S77" i="30"/>
  <c r="R77" i="30"/>
  <c r="Q77" i="30"/>
  <c r="P77" i="30"/>
  <c r="M77" i="30"/>
  <c r="AW77" i="30" s="1"/>
  <c r="L77" i="30"/>
  <c r="AN77" i="30" s="1"/>
  <c r="AM77" i="30"/>
  <c r="AV967" i="30"/>
  <c r="BG967" i="30" s="1"/>
  <c r="AU967" i="30"/>
  <c r="BF967" i="30" s="1"/>
  <c r="S967" i="30"/>
  <c r="R967" i="30"/>
  <c r="Q967" i="30"/>
  <c r="P967" i="30"/>
  <c r="M967" i="30"/>
  <c r="AW967" i="30" s="1"/>
  <c r="L967" i="30"/>
  <c r="AN967" i="30" s="1"/>
  <c r="AM967" i="30"/>
  <c r="AV864" i="30"/>
  <c r="BG864" i="30" s="1"/>
  <c r="AU864" i="30"/>
  <c r="BF864" i="30" s="1"/>
  <c r="S864" i="30"/>
  <c r="R864" i="30"/>
  <c r="Q864" i="30"/>
  <c r="P864" i="30"/>
  <c r="M864" i="30"/>
  <c r="AW864" i="30" s="1"/>
  <c r="L864" i="30"/>
  <c r="AN864" i="30" s="1"/>
  <c r="AM864" i="30"/>
  <c r="AV763" i="30"/>
  <c r="BG763" i="30" s="1"/>
  <c r="AU763" i="30"/>
  <c r="S763" i="30"/>
  <c r="R763" i="30"/>
  <c r="Q763" i="30"/>
  <c r="P763" i="30"/>
  <c r="M763" i="30"/>
  <c r="AW763" i="30" s="1"/>
  <c r="L763" i="30"/>
  <c r="AN763" i="30" s="1"/>
  <c r="AM763" i="30"/>
  <c r="AV110" i="30"/>
  <c r="BG110" i="30" s="1"/>
  <c r="AU110" i="30"/>
  <c r="BF110" i="30" s="1"/>
  <c r="S110" i="30"/>
  <c r="R110" i="30"/>
  <c r="Q110" i="30"/>
  <c r="P110" i="30"/>
  <c r="M110" i="30"/>
  <c r="AW110" i="30" s="1"/>
  <c r="L110" i="30"/>
  <c r="AN110" i="30" s="1"/>
  <c r="AM110" i="30"/>
  <c r="AV775" i="30"/>
  <c r="BG775" i="30" s="1"/>
  <c r="AU775" i="30"/>
  <c r="BF775" i="30" s="1"/>
  <c r="S775" i="30"/>
  <c r="R775" i="30"/>
  <c r="Q775" i="30"/>
  <c r="P775" i="30"/>
  <c r="M775" i="30"/>
  <c r="AW775" i="30" s="1"/>
  <c r="L775" i="30"/>
  <c r="AN775" i="30" s="1"/>
  <c r="AM775" i="30"/>
  <c r="AV663" i="30"/>
  <c r="BG663" i="30" s="1"/>
  <c r="AU663" i="30"/>
  <c r="BF663" i="30" s="1"/>
  <c r="S663" i="30"/>
  <c r="R663" i="30"/>
  <c r="Q663" i="30"/>
  <c r="P663" i="30"/>
  <c r="M663" i="30"/>
  <c r="AW663" i="30" s="1"/>
  <c r="L663" i="30"/>
  <c r="AN663" i="30" s="1"/>
  <c r="AM663" i="30"/>
  <c r="AV928" i="30"/>
  <c r="BG928" i="30" s="1"/>
  <c r="AU928" i="30"/>
  <c r="BF928" i="30" s="1"/>
  <c r="S928" i="30"/>
  <c r="R928" i="30"/>
  <c r="Q928" i="30"/>
  <c r="P928" i="30"/>
  <c r="M928" i="30"/>
  <c r="AW928" i="30" s="1"/>
  <c r="L928" i="30"/>
  <c r="AN928" i="30" s="1"/>
  <c r="AM928" i="30"/>
  <c r="AV556" i="30"/>
  <c r="BG556" i="30" s="1"/>
  <c r="AU556" i="30"/>
  <c r="S556" i="30"/>
  <c r="R556" i="30"/>
  <c r="Q556" i="30"/>
  <c r="P556" i="30"/>
  <c r="M556" i="30"/>
  <c r="AW556" i="30" s="1"/>
  <c r="L556" i="30"/>
  <c r="AN556" i="30" s="1"/>
  <c r="AM556" i="30"/>
  <c r="AV53" i="30"/>
  <c r="BG53" i="30" s="1"/>
  <c r="AU53" i="30"/>
  <c r="BF53" i="30" s="1"/>
  <c r="S53" i="30"/>
  <c r="R53" i="30"/>
  <c r="Q53" i="30"/>
  <c r="P53" i="30"/>
  <c r="M53" i="30"/>
  <c r="AW53" i="30" s="1"/>
  <c r="L53" i="30"/>
  <c r="AN53" i="30" s="1"/>
  <c r="AM53" i="30"/>
  <c r="AV715" i="30"/>
  <c r="BG715" i="30" s="1"/>
  <c r="AU715" i="30"/>
  <c r="S715" i="30"/>
  <c r="R715" i="30"/>
  <c r="Q715" i="30"/>
  <c r="P715" i="30"/>
  <c r="M715" i="30"/>
  <c r="AW715" i="30" s="1"/>
  <c r="L715" i="30"/>
  <c r="AN715" i="30" s="1"/>
  <c r="AM715" i="30"/>
  <c r="AV486" i="30"/>
  <c r="BG486" i="30" s="1"/>
  <c r="AU486" i="30"/>
  <c r="BF486" i="30" s="1"/>
  <c r="S486" i="30"/>
  <c r="R486" i="30"/>
  <c r="Q486" i="30"/>
  <c r="P486" i="30"/>
  <c r="M486" i="30"/>
  <c r="AW486" i="30" s="1"/>
  <c r="L486" i="30"/>
  <c r="AN486" i="30" s="1"/>
  <c r="AM486" i="30"/>
  <c r="AV501" i="30"/>
  <c r="BG501" i="30" s="1"/>
  <c r="AU501" i="30"/>
  <c r="S501" i="30"/>
  <c r="R501" i="30"/>
  <c r="Q501" i="30"/>
  <c r="P501" i="30"/>
  <c r="M501" i="30"/>
  <c r="AW501" i="30" s="1"/>
  <c r="L501" i="30"/>
  <c r="AN501" i="30" s="1"/>
  <c r="AV153" i="30"/>
  <c r="BG153" i="30" s="1"/>
  <c r="AU153" i="30"/>
  <c r="BF153" i="30" s="1"/>
  <c r="S153" i="30"/>
  <c r="R153" i="30"/>
  <c r="Q153" i="30"/>
  <c r="P153" i="30"/>
  <c r="M153" i="30"/>
  <c r="AW153" i="30" s="1"/>
  <c r="L153" i="30"/>
  <c r="AN153" i="30" s="1"/>
  <c r="AM153" i="30"/>
  <c r="AV193" i="30"/>
  <c r="BG193" i="30" s="1"/>
  <c r="AU193" i="30"/>
  <c r="BF193" i="30" s="1"/>
  <c r="S193" i="30"/>
  <c r="R193" i="30"/>
  <c r="Q193" i="30"/>
  <c r="P193" i="30"/>
  <c r="M193" i="30"/>
  <c r="AW193" i="30" s="1"/>
  <c r="L193" i="30"/>
  <c r="AN193" i="30" s="1"/>
  <c r="AM193" i="30"/>
  <c r="AV942" i="30"/>
  <c r="BG942" i="30" s="1"/>
  <c r="AU942" i="30"/>
  <c r="BF942" i="30" s="1"/>
  <c r="S942" i="30"/>
  <c r="R942" i="30"/>
  <c r="Q942" i="30"/>
  <c r="P942" i="30"/>
  <c r="M942" i="30"/>
  <c r="AW942" i="30" s="1"/>
  <c r="L942" i="30"/>
  <c r="AN942" i="30" s="1"/>
  <c r="AV653" i="30"/>
  <c r="BG653" i="30" s="1"/>
  <c r="AU653" i="30"/>
  <c r="BF653" i="30" s="1"/>
  <c r="S653" i="30"/>
  <c r="R653" i="30"/>
  <c r="Q653" i="30"/>
  <c r="P653" i="30"/>
  <c r="M653" i="30"/>
  <c r="AW653" i="30" s="1"/>
  <c r="L653" i="30"/>
  <c r="AN653" i="30" s="1"/>
  <c r="AM653" i="30"/>
  <c r="AV49" i="30"/>
  <c r="BG49" i="30" s="1"/>
  <c r="AU49" i="30"/>
  <c r="BF49" i="30" s="1"/>
  <c r="S49" i="30"/>
  <c r="R49" i="30"/>
  <c r="Q49" i="30"/>
  <c r="P49" i="30"/>
  <c r="M49" i="30"/>
  <c r="AW49" i="30" s="1"/>
  <c r="L49" i="30"/>
  <c r="AN49" i="30" s="1"/>
  <c r="AV131" i="30"/>
  <c r="BG131" i="30" s="1"/>
  <c r="AU131" i="30"/>
  <c r="BF131" i="30" s="1"/>
  <c r="S131" i="30"/>
  <c r="R131" i="30"/>
  <c r="Q131" i="30"/>
  <c r="P131" i="30"/>
  <c r="M131" i="30"/>
  <c r="AW131" i="30" s="1"/>
  <c r="L131" i="30"/>
  <c r="AN131" i="30" s="1"/>
  <c r="AM131" i="30"/>
  <c r="AV242" i="30"/>
  <c r="BG242" i="30" s="1"/>
  <c r="AU242" i="30"/>
  <c r="BF242" i="30" s="1"/>
  <c r="S242" i="30"/>
  <c r="R242" i="30"/>
  <c r="Q242" i="30"/>
  <c r="P242" i="30"/>
  <c r="M242" i="30"/>
  <c r="AW242" i="30" s="1"/>
  <c r="L242" i="30"/>
  <c r="AN242" i="30" s="1"/>
  <c r="AM242" i="30"/>
  <c r="AV347" i="30"/>
  <c r="BG347" i="30" s="1"/>
  <c r="AU347" i="30"/>
  <c r="S347" i="30"/>
  <c r="R347" i="30"/>
  <c r="Q347" i="30"/>
  <c r="P347" i="30"/>
  <c r="M347" i="30"/>
  <c r="AW347" i="30" s="1"/>
  <c r="L347" i="30"/>
  <c r="AN347" i="30" s="1"/>
  <c r="AM347" i="30"/>
  <c r="AV754" i="30"/>
  <c r="BG754" i="30" s="1"/>
  <c r="AU754" i="30"/>
  <c r="BF754" i="30" s="1"/>
  <c r="S754" i="30"/>
  <c r="R754" i="30"/>
  <c r="Q754" i="30"/>
  <c r="P754" i="30"/>
  <c r="M754" i="30"/>
  <c r="AW754" i="30" s="1"/>
  <c r="L754" i="30"/>
  <c r="AN754" i="30" s="1"/>
  <c r="AM754" i="30"/>
  <c r="AV546" i="30"/>
  <c r="BG546" i="30" s="1"/>
  <c r="AU546" i="30"/>
  <c r="BF546" i="30" s="1"/>
  <c r="S546" i="30"/>
  <c r="R546" i="30"/>
  <c r="Q546" i="30"/>
  <c r="P546" i="30"/>
  <c r="M546" i="30"/>
  <c r="AW546" i="30" s="1"/>
  <c r="L546" i="30"/>
  <c r="AN546" i="30" s="1"/>
  <c r="AM546" i="30"/>
  <c r="AV239" i="30"/>
  <c r="BG239" i="30" s="1"/>
  <c r="AU239" i="30"/>
  <c r="S239" i="30"/>
  <c r="R239" i="30"/>
  <c r="Q239" i="30"/>
  <c r="P239" i="30"/>
  <c r="M239" i="30"/>
  <c r="AW239" i="30" s="1"/>
  <c r="L239" i="30"/>
  <c r="AN239" i="30" s="1"/>
  <c r="AM239" i="30"/>
  <c r="AV36" i="30"/>
  <c r="BG36" i="30" s="1"/>
  <c r="AU36" i="30"/>
  <c r="S36" i="30"/>
  <c r="R36" i="30"/>
  <c r="Q36" i="30"/>
  <c r="P36" i="30"/>
  <c r="M36" i="30"/>
  <c r="AW36" i="30" s="1"/>
  <c r="L36" i="30"/>
  <c r="AN36" i="30" s="1"/>
  <c r="AM36" i="30"/>
  <c r="AV424" i="30"/>
  <c r="BG424" i="30" s="1"/>
  <c r="AU424" i="30"/>
  <c r="BF424" i="30" s="1"/>
  <c r="S424" i="30"/>
  <c r="R424" i="30"/>
  <c r="Q424" i="30"/>
  <c r="P424" i="30"/>
  <c r="M424" i="30"/>
  <c r="AW424" i="30" s="1"/>
  <c r="L424" i="30"/>
  <c r="AN424" i="30" s="1"/>
  <c r="AV435" i="30"/>
  <c r="BG435" i="30" s="1"/>
  <c r="AU435" i="30"/>
  <c r="BF435" i="30" s="1"/>
  <c r="S435" i="30"/>
  <c r="R435" i="30"/>
  <c r="Q435" i="30"/>
  <c r="P435" i="30"/>
  <c r="M435" i="30"/>
  <c r="AW435" i="30" s="1"/>
  <c r="L435" i="30"/>
  <c r="AM435" i="30"/>
  <c r="AV167" i="30"/>
  <c r="BG167" i="30" s="1"/>
  <c r="AU167" i="30"/>
  <c r="BF167" i="30" s="1"/>
  <c r="S167" i="30"/>
  <c r="R167" i="30"/>
  <c r="Q167" i="30"/>
  <c r="P167" i="30"/>
  <c r="M167" i="30"/>
  <c r="AW167" i="30" s="1"/>
  <c r="L167" i="30"/>
  <c r="AN167" i="30" s="1"/>
  <c r="AM167" i="30"/>
  <c r="AV845" i="30"/>
  <c r="BG845" i="30" s="1"/>
  <c r="AU845" i="30"/>
  <c r="S845" i="30"/>
  <c r="R845" i="30"/>
  <c r="Q845" i="30"/>
  <c r="P845" i="30"/>
  <c r="M845" i="30"/>
  <c r="AW845" i="30" s="1"/>
  <c r="L845" i="30"/>
  <c r="AN845" i="30" s="1"/>
  <c r="AM845" i="30"/>
  <c r="AV953" i="30"/>
  <c r="BG953" i="30" s="1"/>
  <c r="AU953" i="30"/>
  <c r="S953" i="30"/>
  <c r="R953" i="30"/>
  <c r="Q953" i="30"/>
  <c r="P953" i="30"/>
  <c r="M953" i="30"/>
  <c r="AW953" i="30" s="1"/>
  <c r="L953" i="30"/>
  <c r="AN953" i="30" s="1"/>
  <c r="AV436" i="30"/>
  <c r="AU436" i="30"/>
  <c r="BF436" i="30" s="1"/>
  <c r="S436" i="30"/>
  <c r="R436" i="30"/>
  <c r="Q436" i="30"/>
  <c r="P436" i="30"/>
  <c r="M436" i="30"/>
  <c r="AW436" i="30" s="1"/>
  <c r="L436" i="30"/>
  <c r="AN436" i="30" s="1"/>
  <c r="AV770" i="30"/>
  <c r="BG770" i="30" s="1"/>
  <c r="AU770" i="30"/>
  <c r="BF770" i="30" s="1"/>
  <c r="S770" i="30"/>
  <c r="R770" i="30"/>
  <c r="Q770" i="30"/>
  <c r="P770" i="30"/>
  <c r="M770" i="30"/>
  <c r="AW770" i="30" s="1"/>
  <c r="L770" i="30"/>
  <c r="AN770" i="30" s="1"/>
  <c r="AV191" i="30"/>
  <c r="BG191" i="30" s="1"/>
  <c r="AU191" i="30"/>
  <c r="S191" i="30"/>
  <c r="R191" i="30"/>
  <c r="Q191" i="30"/>
  <c r="P191" i="30"/>
  <c r="M191" i="30"/>
  <c r="AW191" i="30" s="1"/>
  <c r="L191" i="30"/>
  <c r="AN191" i="30" s="1"/>
  <c r="AM191" i="30"/>
  <c r="AV1019" i="30"/>
  <c r="AU1019" i="30"/>
  <c r="BF1019" i="30" s="1"/>
  <c r="S1019" i="30"/>
  <c r="R1019" i="30"/>
  <c r="Q1019" i="30"/>
  <c r="P1019" i="30"/>
  <c r="M1019" i="30"/>
  <c r="AW1019" i="30" s="1"/>
  <c r="L1019" i="30"/>
  <c r="AM1019" i="30"/>
  <c r="AV121" i="30"/>
  <c r="BG121" i="30" s="1"/>
  <c r="AU121" i="30"/>
  <c r="S121" i="30"/>
  <c r="R121" i="30"/>
  <c r="Q121" i="30"/>
  <c r="P121" i="30"/>
  <c r="M121" i="30"/>
  <c r="AW121" i="30" s="1"/>
  <c r="L121" i="30"/>
  <c r="AM121" i="30"/>
  <c r="AV428" i="30"/>
  <c r="BG428" i="30" s="1"/>
  <c r="AU428" i="30"/>
  <c r="S428" i="30"/>
  <c r="R428" i="30"/>
  <c r="Q428" i="30"/>
  <c r="P428" i="30"/>
  <c r="M428" i="30"/>
  <c r="AW428" i="30" s="1"/>
  <c r="L428" i="30"/>
  <c r="AN428" i="30" s="1"/>
  <c r="AV95" i="30"/>
  <c r="BG95" i="30" s="1"/>
  <c r="AU95" i="30"/>
  <c r="BF95" i="30" s="1"/>
  <c r="S95" i="30"/>
  <c r="R95" i="30"/>
  <c r="Q95" i="30"/>
  <c r="P95" i="30"/>
  <c r="M95" i="30"/>
  <c r="AW95" i="30" s="1"/>
  <c r="L95" i="30"/>
  <c r="AN95" i="30" s="1"/>
  <c r="AV755" i="30"/>
  <c r="AU755" i="30"/>
  <c r="BF755" i="30" s="1"/>
  <c r="S755" i="30"/>
  <c r="R755" i="30"/>
  <c r="Q755" i="30"/>
  <c r="P755" i="30"/>
  <c r="M755" i="30"/>
  <c r="AW755" i="30" s="1"/>
  <c r="L755" i="30"/>
  <c r="AN755" i="30" s="1"/>
  <c r="AV365" i="30"/>
  <c r="BG365" i="30" s="1"/>
  <c r="AU365" i="30"/>
  <c r="BF365" i="30" s="1"/>
  <c r="S365" i="30"/>
  <c r="R365" i="30"/>
  <c r="Q365" i="30"/>
  <c r="P365" i="30"/>
  <c r="M365" i="30"/>
  <c r="AW365" i="30" s="1"/>
  <c r="L365" i="30"/>
  <c r="AN365" i="30" s="1"/>
  <c r="AV177" i="30"/>
  <c r="AU177" i="30"/>
  <c r="BF177" i="30" s="1"/>
  <c r="S177" i="30"/>
  <c r="R177" i="30"/>
  <c r="Q177" i="30"/>
  <c r="P177" i="30"/>
  <c r="M177" i="30"/>
  <c r="AW177" i="30" s="1"/>
  <c r="L177" i="30"/>
  <c r="AN177" i="30" s="1"/>
  <c r="AV41" i="30"/>
  <c r="BG41" i="30" s="1"/>
  <c r="AU41" i="30"/>
  <c r="BF41" i="30" s="1"/>
  <c r="S41" i="30"/>
  <c r="R41" i="30"/>
  <c r="Q41" i="30"/>
  <c r="P41" i="30"/>
  <c r="M41" i="30"/>
  <c r="AW41" i="30" s="1"/>
  <c r="L41" i="30"/>
  <c r="AN41" i="30" s="1"/>
  <c r="AV1061" i="30"/>
  <c r="AU1061" i="30"/>
  <c r="BF1061" i="30" s="1"/>
  <c r="S1061" i="30"/>
  <c r="R1061" i="30"/>
  <c r="Q1061" i="30"/>
  <c r="P1061" i="30"/>
  <c r="M1061" i="30"/>
  <c r="AW1061" i="30" s="1"/>
  <c r="L1061" i="30"/>
  <c r="AN1061" i="30" s="1"/>
  <c r="AV518" i="30"/>
  <c r="BG518" i="30" s="1"/>
  <c r="AU518" i="30"/>
  <c r="BF518" i="30" s="1"/>
  <c r="S518" i="30"/>
  <c r="R518" i="30"/>
  <c r="Q518" i="30"/>
  <c r="P518" i="30"/>
  <c r="M518" i="30"/>
  <c r="AW518" i="30" s="1"/>
  <c r="L518" i="30"/>
  <c r="AN518" i="30" s="1"/>
  <c r="AV560" i="30"/>
  <c r="BG560" i="30" s="1"/>
  <c r="AU560" i="30"/>
  <c r="BF560" i="30" s="1"/>
  <c r="S560" i="30"/>
  <c r="R560" i="30"/>
  <c r="Q560" i="30"/>
  <c r="P560" i="30"/>
  <c r="M560" i="30"/>
  <c r="AW560" i="30" s="1"/>
  <c r="L560" i="30"/>
  <c r="AN560" i="30" s="1"/>
  <c r="AV620" i="30"/>
  <c r="AU620" i="30"/>
  <c r="BF620" i="30" s="1"/>
  <c r="S620" i="30"/>
  <c r="R620" i="30"/>
  <c r="Q620" i="30"/>
  <c r="P620" i="30"/>
  <c r="M620" i="30"/>
  <c r="AW620" i="30" s="1"/>
  <c r="L620" i="30"/>
  <c r="AN620" i="30" s="1"/>
  <c r="AV944" i="30"/>
  <c r="BG944" i="30" s="1"/>
  <c r="AU944" i="30"/>
  <c r="BF944" i="30" s="1"/>
  <c r="S944" i="30"/>
  <c r="R944" i="30"/>
  <c r="Q944" i="30"/>
  <c r="P944" i="30"/>
  <c r="M944" i="30"/>
  <c r="AW944" i="30" s="1"/>
  <c r="L944" i="30"/>
  <c r="AN944" i="30" s="1"/>
  <c r="AV959" i="30"/>
  <c r="BG959" i="30" s="1"/>
  <c r="AU959" i="30"/>
  <c r="BF959" i="30" s="1"/>
  <c r="S959" i="30"/>
  <c r="R959" i="30"/>
  <c r="Q959" i="30"/>
  <c r="P959" i="30"/>
  <c r="M959" i="30"/>
  <c r="AW959" i="30" s="1"/>
  <c r="L959" i="30"/>
  <c r="AN959" i="30" s="1"/>
  <c r="AV138" i="30"/>
  <c r="AU138" i="30"/>
  <c r="BF138" i="30" s="1"/>
  <c r="S138" i="30"/>
  <c r="R138" i="30"/>
  <c r="Q138" i="30"/>
  <c r="P138" i="30"/>
  <c r="M138" i="30"/>
  <c r="AW138" i="30" s="1"/>
  <c r="L138" i="30"/>
  <c r="AN138" i="30" s="1"/>
  <c r="AV279" i="30"/>
  <c r="BG279" i="30" s="1"/>
  <c r="AU279" i="30"/>
  <c r="BF279" i="30" s="1"/>
  <c r="S279" i="30"/>
  <c r="R279" i="30"/>
  <c r="Q279" i="30"/>
  <c r="P279" i="30"/>
  <c r="M279" i="30"/>
  <c r="AW279" i="30" s="1"/>
  <c r="L279" i="30"/>
  <c r="AN279" i="30" s="1"/>
  <c r="AV529" i="30"/>
  <c r="AU529" i="30"/>
  <c r="BF529" i="30" s="1"/>
  <c r="S529" i="30"/>
  <c r="R529" i="30"/>
  <c r="Q529" i="30"/>
  <c r="P529" i="30"/>
  <c r="M529" i="30"/>
  <c r="AW529" i="30" s="1"/>
  <c r="L529" i="30"/>
  <c r="AN529" i="30" s="1"/>
  <c r="AV958" i="30"/>
  <c r="BG958" i="30" s="1"/>
  <c r="AU958" i="30"/>
  <c r="BF958" i="30" s="1"/>
  <c r="S958" i="30"/>
  <c r="R958" i="30"/>
  <c r="Q958" i="30"/>
  <c r="P958" i="30"/>
  <c r="M958" i="30"/>
  <c r="AW958" i="30" s="1"/>
  <c r="L958" i="30"/>
  <c r="AN958" i="30" s="1"/>
  <c r="AM958" i="30"/>
  <c r="AV841" i="30"/>
  <c r="BG841" i="30" s="1"/>
  <c r="AU841" i="30"/>
  <c r="BF841" i="30" s="1"/>
  <c r="S841" i="30"/>
  <c r="R841" i="30"/>
  <c r="Q841" i="30"/>
  <c r="P841" i="30"/>
  <c r="M841" i="30"/>
  <c r="AW841" i="30" s="1"/>
  <c r="L841" i="30"/>
  <c r="AN841" i="30" s="1"/>
  <c r="AV92" i="30"/>
  <c r="BG92" i="30" s="1"/>
  <c r="AU92" i="30"/>
  <c r="BF92" i="30" s="1"/>
  <c r="S92" i="30"/>
  <c r="R92" i="30"/>
  <c r="Q92" i="30"/>
  <c r="P92" i="30"/>
  <c r="M92" i="30"/>
  <c r="AW92" i="30" s="1"/>
  <c r="L92" i="30"/>
  <c r="AN92" i="30" s="1"/>
  <c r="AM92" i="30"/>
  <c r="AV105" i="30"/>
  <c r="BG105" i="30" s="1"/>
  <c r="AU105" i="30"/>
  <c r="BF105" i="30" s="1"/>
  <c r="S105" i="30"/>
  <c r="R105" i="30"/>
  <c r="Q105" i="30"/>
  <c r="P105" i="30"/>
  <c r="M105" i="30"/>
  <c r="AW105" i="30" s="1"/>
  <c r="L105" i="30"/>
  <c r="AN105" i="30" s="1"/>
  <c r="AV872" i="30"/>
  <c r="BG872" i="30" s="1"/>
  <c r="AU872" i="30"/>
  <c r="BF872" i="30" s="1"/>
  <c r="S872" i="30"/>
  <c r="R872" i="30"/>
  <c r="Q872" i="30"/>
  <c r="P872" i="30"/>
  <c r="M872" i="30"/>
  <c r="AW872" i="30" s="1"/>
  <c r="L872" i="30"/>
  <c r="AN872" i="30" s="1"/>
  <c r="AM872" i="30"/>
  <c r="AV861" i="30"/>
  <c r="BG861" i="30" s="1"/>
  <c r="AU861" i="30"/>
  <c r="BF861" i="30" s="1"/>
  <c r="S861" i="30"/>
  <c r="R861" i="30"/>
  <c r="Q861" i="30"/>
  <c r="P861" i="30"/>
  <c r="M861" i="30"/>
  <c r="AW861" i="30" s="1"/>
  <c r="L861" i="30"/>
  <c r="AN861" i="30" s="1"/>
  <c r="AM861" i="30"/>
  <c r="AV373" i="30"/>
  <c r="BG373" i="30" s="1"/>
  <c r="AU373" i="30"/>
  <c r="BF373" i="30" s="1"/>
  <c r="S373" i="30"/>
  <c r="R373" i="30"/>
  <c r="Q373" i="30"/>
  <c r="P373" i="30"/>
  <c r="M373" i="30"/>
  <c r="AW373" i="30" s="1"/>
  <c r="L373" i="30"/>
  <c r="AN373" i="30" s="1"/>
  <c r="AV652" i="30"/>
  <c r="BG652" i="30" s="1"/>
  <c r="AU652" i="30"/>
  <c r="BF652" i="30" s="1"/>
  <c r="S652" i="30"/>
  <c r="R652" i="30"/>
  <c r="Q652" i="30"/>
  <c r="P652" i="30"/>
  <c r="M652" i="30"/>
  <c r="AW652" i="30" s="1"/>
  <c r="L652" i="30"/>
  <c r="AN652" i="30" s="1"/>
  <c r="AV760" i="30"/>
  <c r="BG760" i="30" s="1"/>
  <c r="AU760" i="30"/>
  <c r="BF760" i="30" s="1"/>
  <c r="S760" i="30"/>
  <c r="R760" i="30"/>
  <c r="Q760" i="30"/>
  <c r="P760" i="30"/>
  <c r="M760" i="30"/>
  <c r="AW760" i="30" s="1"/>
  <c r="L760" i="30"/>
  <c r="AN760" i="30" s="1"/>
  <c r="AV567" i="30"/>
  <c r="BG567" i="30" s="1"/>
  <c r="AU567" i="30"/>
  <c r="BF567" i="30" s="1"/>
  <c r="S567" i="30"/>
  <c r="R567" i="30"/>
  <c r="Q567" i="30"/>
  <c r="P567" i="30"/>
  <c r="M567" i="30"/>
  <c r="AW567" i="30" s="1"/>
  <c r="L567" i="30"/>
  <c r="AV29" i="30"/>
  <c r="BG29" i="30" s="1"/>
  <c r="AU29" i="30"/>
  <c r="BF29" i="30" s="1"/>
  <c r="S29" i="30"/>
  <c r="R29" i="30"/>
  <c r="Q29" i="30"/>
  <c r="P29" i="30"/>
  <c r="M29" i="30"/>
  <c r="AW29" i="30" s="1"/>
  <c r="L29" i="30"/>
  <c r="AN29" i="30" s="1"/>
  <c r="AV1065" i="30"/>
  <c r="BG1065" i="30" s="1"/>
  <c r="AU1065" i="30"/>
  <c r="BF1065" i="30" s="1"/>
  <c r="S1065" i="30"/>
  <c r="R1065" i="30"/>
  <c r="Q1065" i="30"/>
  <c r="P1065" i="30"/>
  <c r="M1065" i="30"/>
  <c r="AW1065" i="30" s="1"/>
  <c r="L1065" i="30"/>
  <c r="AN1065" i="30" s="1"/>
  <c r="AV931" i="30"/>
  <c r="BG931" i="30" s="1"/>
  <c r="AU931" i="30"/>
  <c r="BF931" i="30" s="1"/>
  <c r="S931" i="30"/>
  <c r="R931" i="30"/>
  <c r="Q931" i="30"/>
  <c r="P931" i="30"/>
  <c r="M931" i="30"/>
  <c r="AW931" i="30" s="1"/>
  <c r="L931" i="30"/>
  <c r="AN931" i="30" s="1"/>
  <c r="AV11" i="30"/>
  <c r="BG11" i="30" s="1"/>
  <c r="AU11" i="30"/>
  <c r="BF11" i="30" s="1"/>
  <c r="S11" i="30"/>
  <c r="R11" i="30"/>
  <c r="Q11" i="30"/>
  <c r="P11" i="30"/>
  <c r="M11" i="30"/>
  <c r="AW11" i="30" s="1"/>
  <c r="L11" i="30"/>
  <c r="AN11" i="30" s="1"/>
  <c r="AV914" i="30"/>
  <c r="BG914" i="30" s="1"/>
  <c r="AU914" i="30"/>
  <c r="BF914" i="30" s="1"/>
  <c r="S914" i="30"/>
  <c r="R914" i="30"/>
  <c r="Q914" i="30"/>
  <c r="P914" i="30"/>
  <c r="M914" i="30"/>
  <c r="AW914" i="30" s="1"/>
  <c r="L914" i="30"/>
  <c r="AN914" i="30" s="1"/>
  <c r="AV201" i="30"/>
  <c r="BG201" i="30" s="1"/>
  <c r="AU201" i="30"/>
  <c r="BF201" i="30" s="1"/>
  <c r="S201" i="30"/>
  <c r="R201" i="30"/>
  <c r="Q201" i="30"/>
  <c r="P201" i="30"/>
  <c r="M201" i="30"/>
  <c r="AW201" i="30" s="1"/>
  <c r="L201" i="30"/>
  <c r="AN201" i="30" s="1"/>
  <c r="AV1007" i="30"/>
  <c r="BG1007" i="30" s="1"/>
  <c r="AU1007" i="30"/>
  <c r="BF1007" i="30" s="1"/>
  <c r="S1007" i="30"/>
  <c r="R1007" i="30"/>
  <c r="Q1007" i="30"/>
  <c r="P1007" i="30"/>
  <c r="M1007" i="30"/>
  <c r="AW1007" i="30" s="1"/>
  <c r="L1007" i="30"/>
  <c r="AN1007" i="30" s="1"/>
  <c r="AV1039" i="30"/>
  <c r="BG1039" i="30" s="1"/>
  <c r="AU1039" i="30"/>
  <c r="BF1039" i="30" s="1"/>
  <c r="S1039" i="30"/>
  <c r="R1039" i="30"/>
  <c r="Q1039" i="30"/>
  <c r="P1039" i="30"/>
  <c r="M1039" i="30"/>
  <c r="AW1039" i="30" s="1"/>
  <c r="L1039" i="30"/>
  <c r="AN1039" i="30" s="1"/>
  <c r="AV206" i="30"/>
  <c r="BG206" i="30" s="1"/>
  <c r="AU206" i="30"/>
  <c r="BF206" i="30" s="1"/>
  <c r="S206" i="30"/>
  <c r="R206" i="30"/>
  <c r="Q206" i="30"/>
  <c r="P206" i="30"/>
  <c r="M206" i="30"/>
  <c r="AW206" i="30" s="1"/>
  <c r="L206" i="30"/>
  <c r="AN206" i="30" s="1"/>
  <c r="AV1017" i="30"/>
  <c r="BG1017" i="30" s="1"/>
  <c r="AU1017" i="30"/>
  <c r="BF1017" i="30" s="1"/>
  <c r="S1017" i="30"/>
  <c r="R1017" i="30"/>
  <c r="Q1017" i="30"/>
  <c r="P1017" i="30"/>
  <c r="M1017" i="30"/>
  <c r="AW1017" i="30" s="1"/>
  <c r="L1017" i="30"/>
  <c r="AN1017" i="30" s="1"/>
  <c r="AV656" i="30"/>
  <c r="BG656" i="30" s="1"/>
  <c r="AU656" i="30"/>
  <c r="BF656" i="30" s="1"/>
  <c r="S656" i="30"/>
  <c r="R656" i="30"/>
  <c r="Q656" i="30"/>
  <c r="P656" i="30"/>
  <c r="M656" i="30"/>
  <c r="AW656" i="30" s="1"/>
  <c r="L656" i="30"/>
  <c r="AN656" i="30" s="1"/>
  <c r="AV290" i="30"/>
  <c r="BG290" i="30" s="1"/>
  <c r="AU290" i="30"/>
  <c r="BF290" i="30" s="1"/>
  <c r="S290" i="30"/>
  <c r="R290" i="30"/>
  <c r="Q290" i="30"/>
  <c r="P290" i="30"/>
  <c r="M290" i="30"/>
  <c r="AW290" i="30" s="1"/>
  <c r="L290" i="30"/>
  <c r="AN290" i="30" s="1"/>
  <c r="AV16" i="30"/>
  <c r="AU16" i="30"/>
  <c r="BF16" i="30" s="1"/>
  <c r="S16" i="30"/>
  <c r="R16" i="30"/>
  <c r="Q16" i="30"/>
  <c r="P16" i="30"/>
  <c r="M16" i="30"/>
  <c r="AW16" i="30" s="1"/>
  <c r="L16" i="30"/>
  <c r="AN16" i="30" s="1"/>
  <c r="AV349" i="30"/>
  <c r="BG349" i="30" s="1"/>
  <c r="AU349" i="30"/>
  <c r="BF349" i="30" s="1"/>
  <c r="S349" i="30"/>
  <c r="R349" i="30"/>
  <c r="Q349" i="30"/>
  <c r="P349" i="30"/>
  <c r="M349" i="30"/>
  <c r="AW349" i="30" s="1"/>
  <c r="L349" i="30"/>
  <c r="AN349" i="30" s="1"/>
  <c r="AV34" i="30"/>
  <c r="BG34" i="30" s="1"/>
  <c r="AU34" i="30"/>
  <c r="BF34" i="30" s="1"/>
  <c r="S34" i="30"/>
  <c r="R34" i="30"/>
  <c r="Q34" i="30"/>
  <c r="P34" i="30"/>
  <c r="M34" i="30"/>
  <c r="AW34" i="30" s="1"/>
  <c r="L34" i="30"/>
  <c r="AN34" i="30" s="1"/>
  <c r="AV855" i="30"/>
  <c r="BG855" i="30" s="1"/>
  <c r="AU855" i="30"/>
  <c r="BF855" i="30" s="1"/>
  <c r="S855" i="30"/>
  <c r="R855" i="30"/>
  <c r="Q855" i="30"/>
  <c r="P855" i="30"/>
  <c r="M855" i="30"/>
  <c r="AW855" i="30" s="1"/>
  <c r="L855" i="30"/>
  <c r="AV331" i="30"/>
  <c r="BG331" i="30" s="1"/>
  <c r="AU331" i="30"/>
  <c r="S331" i="30"/>
  <c r="R331" i="30"/>
  <c r="Q331" i="30"/>
  <c r="P331" i="30"/>
  <c r="M331" i="30"/>
  <c r="AW331" i="30" s="1"/>
  <c r="L331" i="30"/>
  <c r="AN331" i="30" s="1"/>
  <c r="AV481" i="30"/>
  <c r="BG481" i="30" s="1"/>
  <c r="AU481" i="30"/>
  <c r="BF481" i="30" s="1"/>
  <c r="S481" i="30"/>
  <c r="R481" i="30"/>
  <c r="Q481" i="30"/>
  <c r="P481" i="30"/>
  <c r="M481" i="30"/>
  <c r="AW481" i="30" s="1"/>
  <c r="L481" i="30"/>
  <c r="AN481" i="30" s="1"/>
  <c r="AV494" i="30"/>
  <c r="BG494" i="30" s="1"/>
  <c r="AU494" i="30"/>
  <c r="BF494" i="30" s="1"/>
  <c r="S494" i="30"/>
  <c r="R494" i="30"/>
  <c r="Q494" i="30"/>
  <c r="P494" i="30"/>
  <c r="M494" i="30"/>
  <c r="AW494" i="30" s="1"/>
  <c r="L494" i="30"/>
  <c r="AV777" i="30"/>
  <c r="BG777" i="30" s="1"/>
  <c r="AU777" i="30"/>
  <c r="BF777" i="30" s="1"/>
  <c r="S777" i="30"/>
  <c r="R777" i="30"/>
  <c r="Q777" i="30"/>
  <c r="P777" i="30"/>
  <c r="M777" i="30"/>
  <c r="AW777" i="30" s="1"/>
  <c r="L777" i="30"/>
  <c r="AN777" i="30" s="1"/>
  <c r="AV386" i="30"/>
  <c r="BG386" i="30" s="1"/>
  <c r="AU386" i="30"/>
  <c r="BF386" i="30" s="1"/>
  <c r="S386" i="30"/>
  <c r="R386" i="30"/>
  <c r="Q386" i="30"/>
  <c r="P386" i="30"/>
  <c r="M386" i="30"/>
  <c r="AW386" i="30" s="1"/>
  <c r="L386" i="30"/>
  <c r="AN386" i="30" s="1"/>
  <c r="AV319" i="30"/>
  <c r="BG319" i="30" s="1"/>
  <c r="AU319" i="30"/>
  <c r="S319" i="30"/>
  <c r="R319" i="30"/>
  <c r="Q319" i="30"/>
  <c r="P319" i="30"/>
  <c r="M319" i="30"/>
  <c r="AW319" i="30" s="1"/>
  <c r="L319" i="30"/>
  <c r="AN319" i="30" s="1"/>
  <c r="AV993" i="30"/>
  <c r="BG993" i="30" s="1"/>
  <c r="AU993" i="30"/>
  <c r="BF993" i="30" s="1"/>
  <c r="S993" i="30"/>
  <c r="R993" i="30"/>
  <c r="Q993" i="30"/>
  <c r="P993" i="30"/>
  <c r="M993" i="30"/>
  <c r="AW993" i="30" s="1"/>
  <c r="L993" i="30"/>
  <c r="AN993" i="30" s="1"/>
  <c r="AV330" i="30"/>
  <c r="BG330" i="30" s="1"/>
  <c r="AU330" i="30"/>
  <c r="S330" i="30"/>
  <c r="R330" i="30"/>
  <c r="Q330" i="30"/>
  <c r="P330" i="30"/>
  <c r="M330" i="30"/>
  <c r="AW330" i="30" s="1"/>
  <c r="L330" i="30"/>
  <c r="AN330" i="30" s="1"/>
  <c r="AV233" i="30"/>
  <c r="BG233" i="30" s="1"/>
  <c r="AU233" i="30"/>
  <c r="BF233" i="30" s="1"/>
  <c r="S233" i="30"/>
  <c r="R233" i="30"/>
  <c r="Q233" i="30"/>
  <c r="P233" i="30"/>
  <c r="M233" i="30"/>
  <c r="AW233" i="30" s="1"/>
  <c r="L233" i="30"/>
  <c r="AN233" i="30" s="1"/>
  <c r="AV268" i="30"/>
  <c r="BG268" i="30" s="1"/>
  <c r="AU268" i="30"/>
  <c r="BF268" i="30" s="1"/>
  <c r="S268" i="30"/>
  <c r="R268" i="30"/>
  <c r="Q268" i="30"/>
  <c r="P268" i="30"/>
  <c r="M268" i="30"/>
  <c r="AW268" i="30" s="1"/>
  <c r="L268" i="30"/>
  <c r="AN268" i="30" s="1"/>
  <c r="AV323" i="30"/>
  <c r="BG323" i="30" s="1"/>
  <c r="AU323" i="30"/>
  <c r="BF323" i="30" s="1"/>
  <c r="S323" i="30"/>
  <c r="R323" i="30"/>
  <c r="Q323" i="30"/>
  <c r="P323" i="30"/>
  <c r="M323" i="30"/>
  <c r="AW323" i="30" s="1"/>
  <c r="L323" i="30"/>
  <c r="AN323" i="30" s="1"/>
  <c r="AV859" i="30"/>
  <c r="BG859" i="30" s="1"/>
  <c r="AU859" i="30"/>
  <c r="BF859" i="30" s="1"/>
  <c r="S859" i="30"/>
  <c r="R859" i="30"/>
  <c r="Q859" i="30"/>
  <c r="P859" i="30"/>
  <c r="M859" i="30"/>
  <c r="AW859" i="30" s="1"/>
  <c r="L859" i="30"/>
  <c r="AN859" i="30" s="1"/>
  <c r="AV181" i="30"/>
  <c r="BG181" i="30" s="1"/>
  <c r="AU181" i="30"/>
  <c r="S181" i="30"/>
  <c r="R181" i="30"/>
  <c r="Q181" i="30"/>
  <c r="P181" i="30"/>
  <c r="M181" i="30"/>
  <c r="AW181" i="30" s="1"/>
  <c r="L181" i="30"/>
  <c r="AN181" i="30" s="1"/>
  <c r="AV650" i="30"/>
  <c r="BG650" i="30" s="1"/>
  <c r="AU650" i="30"/>
  <c r="BF650" i="30" s="1"/>
  <c r="S650" i="30"/>
  <c r="R650" i="30"/>
  <c r="Q650" i="30"/>
  <c r="P650" i="30"/>
  <c r="M650" i="30"/>
  <c r="AW650" i="30" s="1"/>
  <c r="L650" i="30"/>
  <c r="AN650" i="30" s="1"/>
  <c r="AV684" i="30"/>
  <c r="BG684" i="30" s="1"/>
  <c r="AU684" i="30"/>
  <c r="BF684" i="30" s="1"/>
  <c r="S684" i="30"/>
  <c r="R684" i="30"/>
  <c r="Q684" i="30"/>
  <c r="P684" i="30"/>
  <c r="M684" i="30"/>
  <c r="AW684" i="30" s="1"/>
  <c r="L684" i="30"/>
  <c r="AN684" i="30" s="1"/>
  <c r="AV595" i="30"/>
  <c r="BG595" i="30" s="1"/>
  <c r="AU595" i="30"/>
  <c r="BF595" i="30" s="1"/>
  <c r="S595" i="30"/>
  <c r="R595" i="30"/>
  <c r="Q595" i="30"/>
  <c r="P595" i="30"/>
  <c r="M595" i="30"/>
  <c r="AW595" i="30" s="1"/>
  <c r="L595" i="30"/>
  <c r="AN595" i="30" s="1"/>
  <c r="AV611" i="30"/>
  <c r="BG611" i="30" s="1"/>
  <c r="AU611" i="30"/>
  <c r="BF611" i="30" s="1"/>
  <c r="S611" i="30"/>
  <c r="R611" i="30"/>
  <c r="Q611" i="30"/>
  <c r="P611" i="30"/>
  <c r="M611" i="30"/>
  <c r="AW611" i="30" s="1"/>
  <c r="L611" i="30"/>
  <c r="AN611" i="30" s="1"/>
  <c r="AV310" i="30"/>
  <c r="BG310" i="30" s="1"/>
  <c r="AU310" i="30"/>
  <c r="BF310" i="30" s="1"/>
  <c r="S310" i="30"/>
  <c r="R310" i="30"/>
  <c r="Q310" i="30"/>
  <c r="P310" i="30"/>
  <c r="M310" i="30"/>
  <c r="AW310" i="30" s="1"/>
  <c r="L310" i="30"/>
  <c r="AN310" i="30" s="1"/>
  <c r="AV270" i="30"/>
  <c r="BG270" i="30" s="1"/>
  <c r="AU270" i="30"/>
  <c r="BF270" i="30" s="1"/>
  <c r="S270" i="30"/>
  <c r="R270" i="30"/>
  <c r="Q270" i="30"/>
  <c r="P270" i="30"/>
  <c r="M270" i="30"/>
  <c r="AW270" i="30" s="1"/>
  <c r="L270" i="30"/>
  <c r="AN270" i="30" s="1"/>
  <c r="AV143" i="30"/>
  <c r="BG143" i="30" s="1"/>
  <c r="AU143" i="30"/>
  <c r="S143" i="30"/>
  <c r="R143" i="30"/>
  <c r="Q143" i="30"/>
  <c r="P143" i="30"/>
  <c r="M143" i="30"/>
  <c r="AW143" i="30" s="1"/>
  <c r="L143" i="30"/>
  <c r="AN143" i="30" s="1"/>
  <c r="AV146" i="30"/>
  <c r="BG146" i="30" s="1"/>
  <c r="AU146" i="30"/>
  <c r="BF146" i="30" s="1"/>
  <c r="S146" i="30"/>
  <c r="R146" i="30"/>
  <c r="Q146" i="30"/>
  <c r="P146" i="30"/>
  <c r="M146" i="30"/>
  <c r="AW146" i="30" s="1"/>
  <c r="L146" i="30"/>
  <c r="AN146" i="30" s="1"/>
  <c r="AV237" i="30"/>
  <c r="BG237" i="30" s="1"/>
  <c r="AU237" i="30"/>
  <c r="BF237" i="30" s="1"/>
  <c r="S237" i="30"/>
  <c r="R237" i="30"/>
  <c r="Q237" i="30"/>
  <c r="P237" i="30"/>
  <c r="M237" i="30"/>
  <c r="AW237" i="30" s="1"/>
  <c r="L237" i="30"/>
  <c r="AN237" i="30" s="1"/>
  <c r="AV255" i="30"/>
  <c r="BG255" i="30" s="1"/>
  <c r="AU255" i="30"/>
  <c r="BF255" i="30" s="1"/>
  <c r="S255" i="30"/>
  <c r="R255" i="30"/>
  <c r="Q255" i="30"/>
  <c r="P255" i="30"/>
  <c r="M255" i="30"/>
  <c r="AW255" i="30" s="1"/>
  <c r="L255" i="30"/>
  <c r="AN255" i="30" s="1"/>
  <c r="AV744" i="30"/>
  <c r="BG744" i="30" s="1"/>
  <c r="AU744" i="30"/>
  <c r="BF744" i="30" s="1"/>
  <c r="S744" i="30"/>
  <c r="R744" i="30"/>
  <c r="Q744" i="30"/>
  <c r="P744" i="30"/>
  <c r="M744" i="30"/>
  <c r="AW744" i="30" s="1"/>
  <c r="L744" i="30"/>
  <c r="AN744" i="30" s="1"/>
  <c r="AV1079" i="30"/>
  <c r="BG1079" i="30" s="1"/>
  <c r="AU1079" i="30"/>
  <c r="BF1079" i="30" s="1"/>
  <c r="S1079" i="30"/>
  <c r="R1079" i="30"/>
  <c r="Q1079" i="30"/>
  <c r="P1079" i="30"/>
  <c r="M1079" i="30"/>
  <c r="AW1079" i="30" s="1"/>
  <c r="L1079" i="30"/>
  <c r="AN1079" i="30" s="1"/>
  <c r="AV245" i="30"/>
  <c r="BG245" i="30" s="1"/>
  <c r="AU245" i="30"/>
  <c r="BF245" i="30" s="1"/>
  <c r="S245" i="30"/>
  <c r="R245" i="30"/>
  <c r="Q245" i="30"/>
  <c r="P245" i="30"/>
  <c r="M245" i="30"/>
  <c r="AW245" i="30" s="1"/>
  <c r="L245" i="30"/>
  <c r="AN245" i="30" s="1"/>
  <c r="AV66" i="30"/>
  <c r="BG66" i="30" s="1"/>
  <c r="AU66" i="30"/>
  <c r="S66" i="30"/>
  <c r="R66" i="30"/>
  <c r="Q66" i="30"/>
  <c r="P66" i="30"/>
  <c r="M66" i="30"/>
  <c r="AW66" i="30" s="1"/>
  <c r="L66" i="30"/>
  <c r="AN66" i="30" s="1"/>
  <c r="AV807" i="30"/>
  <c r="BG807" i="30" s="1"/>
  <c r="AU807" i="30"/>
  <c r="BF807" i="30" s="1"/>
  <c r="S807" i="30"/>
  <c r="R807" i="30"/>
  <c r="Q807" i="30"/>
  <c r="P807" i="30"/>
  <c r="M807" i="30"/>
  <c r="AW807" i="30" s="1"/>
  <c r="L807" i="30"/>
  <c r="AN807" i="30" s="1"/>
  <c r="AV491" i="30"/>
  <c r="BG491" i="30" s="1"/>
  <c r="AU491" i="30"/>
  <c r="BF491" i="30" s="1"/>
  <c r="S491" i="30"/>
  <c r="R491" i="30"/>
  <c r="Q491" i="30"/>
  <c r="P491" i="30"/>
  <c r="M491" i="30"/>
  <c r="AW491" i="30" s="1"/>
  <c r="L491" i="30"/>
  <c r="AN491" i="30" s="1"/>
  <c r="AV312" i="30"/>
  <c r="BG312" i="30" s="1"/>
  <c r="AU312" i="30"/>
  <c r="BF312" i="30" s="1"/>
  <c r="S312" i="30"/>
  <c r="R312" i="30"/>
  <c r="Q312" i="30"/>
  <c r="P312" i="30"/>
  <c r="M312" i="30"/>
  <c r="AW312" i="30" s="1"/>
  <c r="L312" i="30"/>
  <c r="AN312" i="30" s="1"/>
  <c r="AV521" i="30"/>
  <c r="BG521" i="30" s="1"/>
  <c r="AU521" i="30"/>
  <c r="BF521" i="30" s="1"/>
  <c r="S521" i="30"/>
  <c r="R521" i="30"/>
  <c r="Q521" i="30"/>
  <c r="P521" i="30"/>
  <c r="M521" i="30"/>
  <c r="AW521" i="30" s="1"/>
  <c r="L521" i="30"/>
  <c r="AN521" i="30" s="1"/>
  <c r="AV263" i="30"/>
  <c r="BG263" i="30" s="1"/>
  <c r="AU263" i="30"/>
  <c r="BF263" i="30" s="1"/>
  <c r="S263" i="30"/>
  <c r="R263" i="30"/>
  <c r="Q263" i="30"/>
  <c r="P263" i="30"/>
  <c r="M263" i="30"/>
  <c r="AW263" i="30" s="1"/>
  <c r="L263" i="30"/>
  <c r="AN263" i="30" s="1"/>
  <c r="AV286" i="30"/>
  <c r="BG286" i="30" s="1"/>
  <c r="AU286" i="30"/>
  <c r="BF286" i="30" s="1"/>
  <c r="S286" i="30"/>
  <c r="R286" i="30"/>
  <c r="Q286" i="30"/>
  <c r="P286" i="30"/>
  <c r="M286" i="30"/>
  <c r="AW286" i="30" s="1"/>
  <c r="L286" i="30"/>
  <c r="AN286" i="30" s="1"/>
  <c r="AV1016" i="30"/>
  <c r="BG1016" i="30" s="1"/>
  <c r="AU1016" i="30"/>
  <c r="BF1016" i="30" s="1"/>
  <c r="S1016" i="30"/>
  <c r="R1016" i="30"/>
  <c r="Q1016" i="30"/>
  <c r="P1016" i="30"/>
  <c r="M1016" i="30"/>
  <c r="AW1016" i="30" s="1"/>
  <c r="L1016" i="30"/>
  <c r="AN1016" i="30" s="1"/>
  <c r="AV452" i="30"/>
  <c r="BG452" i="30" s="1"/>
  <c r="AU452" i="30"/>
  <c r="BF452" i="30" s="1"/>
  <c r="S452" i="30"/>
  <c r="R452" i="30"/>
  <c r="Q452" i="30"/>
  <c r="P452" i="30"/>
  <c r="M452" i="30"/>
  <c r="AW452" i="30" s="1"/>
  <c r="L452" i="30"/>
  <c r="AN452" i="30" s="1"/>
  <c r="AV705" i="30"/>
  <c r="AU705" i="30"/>
  <c r="S705" i="30"/>
  <c r="R705" i="30"/>
  <c r="Q705" i="30"/>
  <c r="P705" i="30"/>
  <c r="M705" i="30"/>
  <c r="AW705" i="30" s="1"/>
  <c r="L705" i="30"/>
  <c r="AN705" i="30" s="1"/>
  <c r="AV208" i="30"/>
  <c r="AU208" i="30"/>
  <c r="S208" i="30"/>
  <c r="R208" i="30"/>
  <c r="Q208" i="30"/>
  <c r="P208" i="30"/>
  <c r="M208" i="30"/>
  <c r="AW208" i="30" s="1"/>
  <c r="L208" i="30"/>
  <c r="AN208" i="30" s="1"/>
  <c r="AV536" i="30"/>
  <c r="BG536" i="30" s="1"/>
  <c r="AU536" i="30"/>
  <c r="S536" i="30"/>
  <c r="R536" i="30"/>
  <c r="Q536" i="30"/>
  <c r="P536" i="30"/>
  <c r="M536" i="30"/>
  <c r="AW536" i="30" s="1"/>
  <c r="L536" i="30"/>
  <c r="AN536" i="30" s="1"/>
  <c r="AV745" i="30"/>
  <c r="AU745" i="30"/>
  <c r="S745" i="30"/>
  <c r="R745" i="30"/>
  <c r="Q745" i="30"/>
  <c r="P745" i="30"/>
  <c r="M745" i="30"/>
  <c r="AW745" i="30" s="1"/>
  <c r="L745" i="30"/>
  <c r="AN745" i="30" s="1"/>
  <c r="AV324" i="30"/>
  <c r="BG324" i="30" s="1"/>
  <c r="AU324" i="30"/>
  <c r="S324" i="30"/>
  <c r="R324" i="30"/>
  <c r="Q324" i="30"/>
  <c r="P324" i="30"/>
  <c r="M324" i="30"/>
  <c r="AW324" i="30" s="1"/>
  <c r="L324" i="30"/>
  <c r="AN324" i="30" s="1"/>
  <c r="AV318" i="30"/>
  <c r="AU318" i="30"/>
  <c r="S318" i="30"/>
  <c r="R318" i="30"/>
  <c r="Q318" i="30"/>
  <c r="P318" i="30"/>
  <c r="M318" i="30"/>
  <c r="AW318" i="30" s="1"/>
  <c r="L318" i="30"/>
  <c r="AN318" i="30" s="1"/>
  <c r="AV863" i="30"/>
  <c r="AU863" i="30"/>
  <c r="S863" i="30"/>
  <c r="R863" i="30"/>
  <c r="Q863" i="30"/>
  <c r="P863" i="30"/>
  <c r="M863" i="30"/>
  <c r="AW863" i="30" s="1"/>
  <c r="L863" i="30"/>
  <c r="AN863" i="30" s="1"/>
  <c r="AV482" i="30"/>
  <c r="BG482" i="30" s="1"/>
  <c r="AU482" i="30"/>
  <c r="S482" i="30"/>
  <c r="R482" i="30"/>
  <c r="Q482" i="30"/>
  <c r="P482" i="30"/>
  <c r="M482" i="30"/>
  <c r="AW482" i="30" s="1"/>
  <c r="L482" i="30"/>
  <c r="AN482" i="30" s="1"/>
  <c r="AV13" i="30"/>
  <c r="BG13" i="30" s="1"/>
  <c r="AU13" i="30"/>
  <c r="S13" i="30"/>
  <c r="R13" i="30"/>
  <c r="Q13" i="30"/>
  <c r="P13" i="30"/>
  <c r="M13" i="30"/>
  <c r="AW13" i="30" s="1"/>
  <c r="L13" i="30"/>
  <c r="AN13" i="30" s="1"/>
  <c r="AV120" i="30"/>
  <c r="BG120" i="30" s="1"/>
  <c r="AU120" i="30"/>
  <c r="S120" i="30"/>
  <c r="R120" i="30"/>
  <c r="Q120" i="30"/>
  <c r="P120" i="30"/>
  <c r="M120" i="30"/>
  <c r="AW120" i="30" s="1"/>
  <c r="L120" i="30"/>
  <c r="AN120" i="30" s="1"/>
  <c r="AV69" i="30"/>
  <c r="BG69" i="30" s="1"/>
  <c r="AU69" i="30"/>
  <c r="S69" i="30"/>
  <c r="R69" i="30"/>
  <c r="Q69" i="30"/>
  <c r="P69" i="30"/>
  <c r="M69" i="30"/>
  <c r="AW69" i="30" s="1"/>
  <c r="L69" i="30"/>
  <c r="AN69" i="30" s="1"/>
  <c r="AV985" i="30"/>
  <c r="AU985" i="30"/>
  <c r="S985" i="30"/>
  <c r="R985" i="30"/>
  <c r="Q985" i="30"/>
  <c r="P985" i="30"/>
  <c r="M985" i="30"/>
  <c r="AW985" i="30" s="1"/>
  <c r="L985" i="30"/>
  <c r="AN985" i="30" s="1"/>
  <c r="AV210" i="30"/>
  <c r="BG210" i="30" s="1"/>
  <c r="AU210" i="30"/>
  <c r="S210" i="30"/>
  <c r="R210" i="30"/>
  <c r="Q210" i="30"/>
  <c r="P210" i="30"/>
  <c r="M210" i="30"/>
  <c r="AW210" i="30" s="1"/>
  <c r="L210" i="30"/>
  <c r="AN210" i="30" s="1"/>
  <c r="AV519" i="30"/>
  <c r="AU519" i="30"/>
  <c r="S519" i="30"/>
  <c r="R519" i="30"/>
  <c r="Q519" i="30"/>
  <c r="P519" i="30"/>
  <c r="M519" i="30"/>
  <c r="AW519" i="30" s="1"/>
  <c r="L519" i="30"/>
  <c r="AN519" i="30" s="1"/>
  <c r="AV1106" i="30"/>
  <c r="BG1106" i="30" s="1"/>
  <c r="AU1106" i="30"/>
  <c r="S1106" i="30"/>
  <c r="R1106" i="30"/>
  <c r="Q1106" i="30"/>
  <c r="P1106" i="30"/>
  <c r="M1106" i="30"/>
  <c r="AW1106" i="30" s="1"/>
  <c r="L1106" i="30"/>
  <c r="AN1106" i="30" s="1"/>
  <c r="AV369" i="30"/>
  <c r="BG369" i="30" s="1"/>
  <c r="AU369" i="30"/>
  <c r="S369" i="30"/>
  <c r="R369" i="30"/>
  <c r="Q369" i="30"/>
  <c r="P369" i="30"/>
  <c r="M369" i="30"/>
  <c r="AW369" i="30" s="1"/>
  <c r="L369" i="30"/>
  <c r="AN369" i="30" s="1"/>
  <c r="AV266" i="30"/>
  <c r="BG266" i="30" s="1"/>
  <c r="AU266" i="30"/>
  <c r="S266" i="30"/>
  <c r="R266" i="30"/>
  <c r="Q266" i="30"/>
  <c r="P266" i="30"/>
  <c r="M266" i="30"/>
  <c r="AW266" i="30" s="1"/>
  <c r="L266" i="30"/>
  <c r="AN266" i="30" s="1"/>
  <c r="AV396" i="30"/>
  <c r="AU396" i="30"/>
  <c r="BF396" i="30" s="1"/>
  <c r="S396" i="30"/>
  <c r="R396" i="30"/>
  <c r="Q396" i="30"/>
  <c r="P396" i="30"/>
  <c r="M396" i="30"/>
  <c r="AW396" i="30" s="1"/>
  <c r="L396" i="30"/>
  <c r="AN396" i="30" s="1"/>
  <c r="AV371" i="30"/>
  <c r="BG371" i="30" s="1"/>
  <c r="AU371" i="30"/>
  <c r="S371" i="30"/>
  <c r="R371" i="30"/>
  <c r="Q371" i="30"/>
  <c r="P371" i="30"/>
  <c r="M371" i="30"/>
  <c r="AW371" i="30" s="1"/>
  <c r="L371" i="30"/>
  <c r="AN371" i="30" s="1"/>
  <c r="AV765" i="30"/>
  <c r="BG765" i="30" s="1"/>
  <c r="AU765" i="30"/>
  <c r="S765" i="30"/>
  <c r="R765" i="30"/>
  <c r="Q765" i="30"/>
  <c r="P765" i="30"/>
  <c r="M765" i="30"/>
  <c r="AW765" i="30" s="1"/>
  <c r="L765" i="30"/>
  <c r="AN765" i="30" s="1"/>
  <c r="AV809" i="30"/>
  <c r="BG809" i="30" s="1"/>
  <c r="AU809" i="30"/>
  <c r="S809" i="30"/>
  <c r="R809" i="30"/>
  <c r="Q809" i="30"/>
  <c r="P809" i="30"/>
  <c r="M809" i="30"/>
  <c r="AW809" i="30" s="1"/>
  <c r="L809" i="30"/>
  <c r="AN809" i="30" s="1"/>
  <c r="AV904" i="30"/>
  <c r="BG904" i="30" s="1"/>
  <c r="AU904" i="30"/>
  <c r="S904" i="30"/>
  <c r="R904" i="30"/>
  <c r="Q904" i="30"/>
  <c r="P904" i="30"/>
  <c r="M904" i="30"/>
  <c r="AW904" i="30" s="1"/>
  <c r="L904" i="30"/>
  <c r="AN904" i="30" s="1"/>
  <c r="AV721" i="30"/>
  <c r="AU721" i="30"/>
  <c r="BF721" i="30" s="1"/>
  <c r="S721" i="30"/>
  <c r="R721" i="30"/>
  <c r="Q721" i="30"/>
  <c r="P721" i="30"/>
  <c r="M721" i="30"/>
  <c r="AW721" i="30" s="1"/>
  <c r="L721" i="30"/>
  <c r="AN721" i="30" s="1"/>
  <c r="AV811" i="30"/>
  <c r="BG811" i="30" s="1"/>
  <c r="AU811" i="30"/>
  <c r="S811" i="30"/>
  <c r="R811" i="30"/>
  <c r="Q811" i="30"/>
  <c r="P811" i="30"/>
  <c r="M811" i="30"/>
  <c r="AW811" i="30" s="1"/>
  <c r="L811" i="30"/>
  <c r="AN811" i="30" s="1"/>
  <c r="AV1073" i="30"/>
  <c r="BG1073" i="30" s="1"/>
  <c r="AU1073" i="30"/>
  <c r="S1073" i="30"/>
  <c r="R1073" i="30"/>
  <c r="Q1073" i="30"/>
  <c r="P1073" i="30"/>
  <c r="M1073" i="30"/>
  <c r="AW1073" i="30" s="1"/>
  <c r="L1073" i="30"/>
  <c r="AN1073" i="30" s="1"/>
  <c r="AV205" i="30"/>
  <c r="BG205" i="30" s="1"/>
  <c r="AU205" i="30"/>
  <c r="S205" i="30"/>
  <c r="R205" i="30"/>
  <c r="Q205" i="30"/>
  <c r="P205" i="30"/>
  <c r="M205" i="30"/>
  <c r="AW205" i="30" s="1"/>
  <c r="L205" i="30"/>
  <c r="AN205" i="30" s="1"/>
  <c r="AV520" i="30"/>
  <c r="AU520" i="30"/>
  <c r="S520" i="30"/>
  <c r="R520" i="30"/>
  <c r="Q520" i="30"/>
  <c r="P520" i="30"/>
  <c r="M520" i="30"/>
  <c r="AW520" i="30" s="1"/>
  <c r="L520" i="30"/>
  <c r="AN520" i="30" s="1"/>
  <c r="AV532" i="30"/>
  <c r="BG532" i="30" s="1"/>
  <c r="AU532" i="30"/>
  <c r="S532" i="30"/>
  <c r="R532" i="30"/>
  <c r="Q532" i="30"/>
  <c r="P532" i="30"/>
  <c r="M532" i="30"/>
  <c r="AW532" i="30" s="1"/>
  <c r="L532" i="30"/>
  <c r="AN532" i="30" s="1"/>
  <c r="AV55" i="30"/>
  <c r="BG55" i="30" s="1"/>
  <c r="AU55" i="30"/>
  <c r="S55" i="30"/>
  <c r="R55" i="30"/>
  <c r="Q55" i="30"/>
  <c r="P55" i="30"/>
  <c r="M55" i="30"/>
  <c r="AW55" i="30" s="1"/>
  <c r="L55" i="30"/>
  <c r="AN55" i="30" s="1"/>
  <c r="AV104" i="30"/>
  <c r="BG104" i="30" s="1"/>
  <c r="AU104" i="30"/>
  <c r="S104" i="30"/>
  <c r="R104" i="30"/>
  <c r="Q104" i="30"/>
  <c r="P104" i="30"/>
  <c r="M104" i="30"/>
  <c r="AW104" i="30" s="1"/>
  <c r="L104" i="30"/>
  <c r="AN104" i="30" s="1"/>
  <c r="AV955" i="30"/>
  <c r="BG955" i="30" s="1"/>
  <c r="AU955" i="30"/>
  <c r="S955" i="30"/>
  <c r="R955" i="30"/>
  <c r="Q955" i="30"/>
  <c r="P955" i="30"/>
  <c r="M955" i="30"/>
  <c r="AW955" i="30" s="1"/>
  <c r="L955" i="30"/>
  <c r="AN955" i="30" s="1"/>
  <c r="AV909" i="30"/>
  <c r="BG909" i="30" s="1"/>
  <c r="AU909" i="30"/>
  <c r="S909" i="30"/>
  <c r="R909" i="30"/>
  <c r="Q909" i="30"/>
  <c r="P909" i="30"/>
  <c r="M909" i="30"/>
  <c r="AW909" i="30" s="1"/>
  <c r="L909" i="30"/>
  <c r="AN909" i="30" s="1"/>
  <c r="AV1010" i="30"/>
  <c r="BG1010" i="30" s="1"/>
  <c r="AU1010" i="30"/>
  <c r="S1010" i="30"/>
  <c r="R1010" i="30"/>
  <c r="Q1010" i="30"/>
  <c r="P1010" i="30"/>
  <c r="M1010" i="30"/>
  <c r="AW1010" i="30" s="1"/>
  <c r="L1010" i="30"/>
  <c r="AN1010" i="30" s="1"/>
  <c r="AV73" i="30"/>
  <c r="BG73" i="30" s="1"/>
  <c r="AU73" i="30"/>
  <c r="S73" i="30"/>
  <c r="R73" i="30"/>
  <c r="Q73" i="30"/>
  <c r="P73" i="30"/>
  <c r="M73" i="30"/>
  <c r="AW73" i="30" s="1"/>
  <c r="L73" i="30"/>
  <c r="AN73" i="30" s="1"/>
  <c r="AV94" i="30"/>
  <c r="BG94" i="30" s="1"/>
  <c r="AU94" i="30"/>
  <c r="S94" i="30"/>
  <c r="R94" i="30"/>
  <c r="Q94" i="30"/>
  <c r="P94" i="30"/>
  <c r="M94" i="30"/>
  <c r="AW94" i="30" s="1"/>
  <c r="L94" i="30"/>
  <c r="AN94" i="30" s="1"/>
  <c r="AV792" i="30"/>
  <c r="BG792" i="30" s="1"/>
  <c r="AU792" i="30"/>
  <c r="S792" i="30"/>
  <c r="R792" i="30"/>
  <c r="Q792" i="30"/>
  <c r="P792" i="30"/>
  <c r="M792" i="30"/>
  <c r="AW792" i="30" s="1"/>
  <c r="L792" i="30"/>
  <c r="AN792" i="30" s="1"/>
  <c r="AV223" i="30"/>
  <c r="BG223" i="30" s="1"/>
  <c r="AU223" i="30"/>
  <c r="BF223" i="30" s="1"/>
  <c r="S223" i="30"/>
  <c r="R223" i="30"/>
  <c r="Q223" i="30"/>
  <c r="P223" i="30"/>
  <c r="M223" i="30"/>
  <c r="AW223" i="30" s="1"/>
  <c r="L223" i="30"/>
  <c r="AN223" i="30" s="1"/>
  <c r="AV308" i="30"/>
  <c r="BG308" i="30" s="1"/>
  <c r="AU308" i="30"/>
  <c r="BF308" i="30" s="1"/>
  <c r="S308" i="30"/>
  <c r="R308" i="30"/>
  <c r="Q308" i="30"/>
  <c r="P308" i="30"/>
  <c r="M308" i="30"/>
  <c r="AW308" i="30" s="1"/>
  <c r="L308" i="30"/>
  <c r="AN308" i="30" s="1"/>
  <c r="AV988" i="30"/>
  <c r="AU988" i="30"/>
  <c r="BF988" i="30" s="1"/>
  <c r="S988" i="30"/>
  <c r="R988" i="30"/>
  <c r="Q988" i="30"/>
  <c r="P988" i="30"/>
  <c r="M988" i="30"/>
  <c r="AW988" i="30" s="1"/>
  <c r="L988" i="30"/>
  <c r="AN988" i="30" s="1"/>
  <c r="AV78" i="30"/>
  <c r="BG78" i="30" s="1"/>
  <c r="AU78" i="30"/>
  <c r="BF78" i="30" s="1"/>
  <c r="S78" i="30"/>
  <c r="R78" i="30"/>
  <c r="Q78" i="30"/>
  <c r="P78" i="30"/>
  <c r="M78" i="30"/>
  <c r="AW78" i="30" s="1"/>
  <c r="L78" i="30"/>
  <c r="AM78" i="30"/>
  <c r="AV385" i="30"/>
  <c r="BG385" i="30" s="1"/>
  <c r="AU385" i="30"/>
  <c r="BF385" i="30" s="1"/>
  <c r="S385" i="30"/>
  <c r="R385" i="30"/>
  <c r="Q385" i="30"/>
  <c r="P385" i="30"/>
  <c r="M385" i="30"/>
  <c r="AW385" i="30" s="1"/>
  <c r="L385" i="30"/>
  <c r="AN385" i="30" s="1"/>
  <c r="AV753" i="30"/>
  <c r="BG753" i="30" s="1"/>
  <c r="AU753" i="30"/>
  <c r="BF753" i="30" s="1"/>
  <c r="S753" i="30"/>
  <c r="R753" i="30"/>
  <c r="Q753" i="30"/>
  <c r="P753" i="30"/>
  <c r="M753" i="30"/>
  <c r="AW753" i="30" s="1"/>
  <c r="L753" i="30"/>
  <c r="AV214" i="30"/>
  <c r="BG214" i="30" s="1"/>
  <c r="AU214" i="30"/>
  <c r="BF214" i="30" s="1"/>
  <c r="S214" i="30"/>
  <c r="R214" i="30"/>
  <c r="Q214" i="30"/>
  <c r="P214" i="30"/>
  <c r="M214" i="30"/>
  <c r="AW214" i="30" s="1"/>
  <c r="L214" i="30"/>
  <c r="AN214" i="30" s="1"/>
  <c r="AV1083" i="30"/>
  <c r="AU1083" i="30"/>
  <c r="BF1083" i="30" s="1"/>
  <c r="S1083" i="30"/>
  <c r="R1083" i="30"/>
  <c r="Q1083" i="30"/>
  <c r="P1083" i="30"/>
  <c r="M1083" i="30"/>
  <c r="AW1083" i="30" s="1"/>
  <c r="L1083" i="30"/>
  <c r="AN1083" i="30" s="1"/>
  <c r="AV619" i="30"/>
  <c r="BG619" i="30" s="1"/>
  <c r="AU619" i="30"/>
  <c r="BF619" i="30" s="1"/>
  <c r="S619" i="30"/>
  <c r="R619" i="30"/>
  <c r="Q619" i="30"/>
  <c r="P619" i="30"/>
  <c r="M619" i="30"/>
  <c r="AW619" i="30" s="1"/>
  <c r="L619" i="30"/>
  <c r="AN619" i="30" s="1"/>
  <c r="AV72" i="30"/>
  <c r="BG72" i="30" s="1"/>
  <c r="AU72" i="30"/>
  <c r="BF72" i="30" s="1"/>
  <c r="S72" i="30"/>
  <c r="R72" i="30"/>
  <c r="Q72" i="30"/>
  <c r="P72" i="30"/>
  <c r="M72" i="30"/>
  <c r="AW72" i="30" s="1"/>
  <c r="L72" i="30"/>
  <c r="AN72" i="30" s="1"/>
  <c r="AM72" i="30"/>
  <c r="AV1052" i="30"/>
  <c r="BG1052" i="30" s="1"/>
  <c r="AU1052" i="30"/>
  <c r="BF1052" i="30" s="1"/>
  <c r="S1052" i="30"/>
  <c r="R1052" i="30"/>
  <c r="Q1052" i="30"/>
  <c r="P1052" i="30"/>
  <c r="M1052" i="30"/>
  <c r="AW1052" i="30" s="1"/>
  <c r="L1052" i="30"/>
  <c r="AM1052" i="30"/>
  <c r="AV922" i="30"/>
  <c r="BG922" i="30" s="1"/>
  <c r="AU922" i="30"/>
  <c r="BF922" i="30" s="1"/>
  <c r="S922" i="30"/>
  <c r="R922" i="30"/>
  <c r="Q922" i="30"/>
  <c r="P922" i="30"/>
  <c r="M922" i="30"/>
  <c r="AW922" i="30" s="1"/>
  <c r="L922" i="30"/>
  <c r="AN922" i="30" s="1"/>
  <c r="AV495" i="30"/>
  <c r="BG495" i="30" s="1"/>
  <c r="AU495" i="30"/>
  <c r="BF495" i="30" s="1"/>
  <c r="S495" i="30"/>
  <c r="R495" i="30"/>
  <c r="Q495" i="30"/>
  <c r="P495" i="30"/>
  <c r="M495" i="30"/>
  <c r="AW495" i="30" s="1"/>
  <c r="L495" i="30"/>
  <c r="AN495" i="30" s="1"/>
  <c r="AV154" i="30"/>
  <c r="BG154" i="30" s="1"/>
  <c r="AU154" i="30"/>
  <c r="BF154" i="30" s="1"/>
  <c r="S154" i="30"/>
  <c r="R154" i="30"/>
  <c r="Q154" i="30"/>
  <c r="P154" i="30"/>
  <c r="M154" i="30"/>
  <c r="AW154" i="30" s="1"/>
  <c r="L154" i="30"/>
  <c r="AN154" i="30" s="1"/>
  <c r="AV723" i="30"/>
  <c r="BG723" i="30" s="1"/>
  <c r="AU723" i="30"/>
  <c r="BF723" i="30" s="1"/>
  <c r="S723" i="30"/>
  <c r="R723" i="30"/>
  <c r="Q723" i="30"/>
  <c r="P723" i="30"/>
  <c r="M723" i="30"/>
  <c r="AW723" i="30" s="1"/>
  <c r="L723" i="30"/>
  <c r="AV597" i="30"/>
  <c r="BG597" i="30" s="1"/>
  <c r="AU597" i="30"/>
  <c r="BF597" i="30" s="1"/>
  <c r="S597" i="30"/>
  <c r="R597" i="30"/>
  <c r="Q597" i="30"/>
  <c r="P597" i="30"/>
  <c r="M597" i="30"/>
  <c r="AW597" i="30" s="1"/>
  <c r="L597" i="30"/>
  <c r="AV76" i="30"/>
  <c r="BG76" i="30" s="1"/>
  <c r="AU76" i="30"/>
  <c r="BF76" i="30" s="1"/>
  <c r="S76" i="30"/>
  <c r="R76" i="30"/>
  <c r="Q76" i="30"/>
  <c r="P76" i="30"/>
  <c r="M76" i="30"/>
  <c r="AW76" i="30" s="1"/>
  <c r="L76" i="30"/>
  <c r="AN76" i="30" s="1"/>
  <c r="AV359" i="30"/>
  <c r="BG359" i="30" s="1"/>
  <c r="AU359" i="30"/>
  <c r="BF359" i="30" s="1"/>
  <c r="S359" i="30"/>
  <c r="R359" i="30"/>
  <c r="Q359" i="30"/>
  <c r="P359" i="30"/>
  <c r="M359" i="30"/>
  <c r="AW359" i="30" s="1"/>
  <c r="L359" i="30"/>
  <c r="AN359" i="30" s="1"/>
  <c r="AV730" i="30"/>
  <c r="BG730" i="30" s="1"/>
  <c r="AU730" i="30"/>
  <c r="BF730" i="30" s="1"/>
  <c r="S730" i="30"/>
  <c r="R730" i="30"/>
  <c r="Q730" i="30"/>
  <c r="P730" i="30"/>
  <c r="M730" i="30"/>
  <c r="AW730" i="30" s="1"/>
  <c r="L730" i="30"/>
  <c r="AV43" i="30"/>
  <c r="BG43" i="30" s="1"/>
  <c r="AU43" i="30"/>
  <c r="BF43" i="30" s="1"/>
  <c r="S43" i="30"/>
  <c r="R43" i="30"/>
  <c r="Q43" i="30"/>
  <c r="P43" i="30"/>
  <c r="M43" i="30"/>
  <c r="AW43" i="30" s="1"/>
  <c r="L43" i="30"/>
  <c r="AN43" i="30" s="1"/>
  <c r="AM43" i="30"/>
  <c r="AV963" i="30"/>
  <c r="BG963" i="30" s="1"/>
  <c r="AU963" i="30"/>
  <c r="BF963" i="30" s="1"/>
  <c r="S963" i="30"/>
  <c r="R963" i="30"/>
  <c r="Q963" i="30"/>
  <c r="P963" i="30"/>
  <c r="M963" i="30"/>
  <c r="AW963" i="30" s="1"/>
  <c r="L963" i="30"/>
  <c r="AN963" i="30" s="1"/>
  <c r="AV462" i="30"/>
  <c r="BG462" i="30" s="1"/>
  <c r="AU462" i="30"/>
  <c r="BF462" i="30" s="1"/>
  <c r="S462" i="30"/>
  <c r="R462" i="30"/>
  <c r="Q462" i="30"/>
  <c r="P462" i="30"/>
  <c r="M462" i="30"/>
  <c r="AW462" i="30" s="1"/>
  <c r="L462" i="30"/>
  <c r="AN462" i="30" s="1"/>
  <c r="AV1090" i="30"/>
  <c r="BG1090" i="30" s="1"/>
  <c r="AU1090" i="30"/>
  <c r="BF1090" i="30" s="1"/>
  <c r="S1090" i="30"/>
  <c r="R1090" i="30"/>
  <c r="Q1090" i="30"/>
  <c r="P1090" i="30"/>
  <c r="M1090" i="30"/>
  <c r="AW1090" i="30" s="1"/>
  <c r="L1090" i="30"/>
  <c r="AV632" i="30"/>
  <c r="BG632" i="30" s="1"/>
  <c r="AU632" i="30"/>
  <c r="BF632" i="30" s="1"/>
  <c r="S632" i="30"/>
  <c r="R632" i="30"/>
  <c r="Q632" i="30"/>
  <c r="P632" i="30"/>
  <c r="M632" i="30"/>
  <c r="AW632" i="30" s="1"/>
  <c r="L632" i="30"/>
  <c r="AN632" i="30" s="1"/>
  <c r="AV166" i="30"/>
  <c r="BG166" i="30" s="1"/>
  <c r="AU166" i="30"/>
  <c r="BF166" i="30" s="1"/>
  <c r="S166" i="30"/>
  <c r="R166" i="30"/>
  <c r="Q166" i="30"/>
  <c r="P166" i="30"/>
  <c r="M166" i="30"/>
  <c r="AW166" i="30" s="1"/>
  <c r="L166" i="30"/>
  <c r="AN166" i="30" s="1"/>
  <c r="AV797" i="30"/>
  <c r="BG797" i="30" s="1"/>
  <c r="AU797" i="30"/>
  <c r="BF797" i="30" s="1"/>
  <c r="S797" i="30"/>
  <c r="R797" i="30"/>
  <c r="Q797" i="30"/>
  <c r="P797" i="30"/>
  <c r="M797" i="30"/>
  <c r="AW797" i="30" s="1"/>
  <c r="L797" i="30"/>
  <c r="AN797" i="30" s="1"/>
  <c r="AV341" i="30"/>
  <c r="BG341" i="30" s="1"/>
  <c r="AU341" i="30"/>
  <c r="BF341" i="30" s="1"/>
  <c r="S341" i="30"/>
  <c r="R341" i="30"/>
  <c r="Q341" i="30"/>
  <c r="P341" i="30"/>
  <c r="M341" i="30"/>
  <c r="AW341" i="30" s="1"/>
  <c r="L341" i="30"/>
  <c r="AV851" i="30"/>
  <c r="BG851" i="30" s="1"/>
  <c r="AU851" i="30"/>
  <c r="BF851" i="30" s="1"/>
  <c r="S851" i="30"/>
  <c r="R851" i="30"/>
  <c r="Q851" i="30"/>
  <c r="P851" i="30"/>
  <c r="M851" i="30"/>
  <c r="AW851" i="30" s="1"/>
  <c r="L851" i="30"/>
  <c r="AN851" i="30" s="1"/>
  <c r="AM851" i="30"/>
  <c r="AV100" i="30"/>
  <c r="BG100" i="30" s="1"/>
  <c r="AU100" i="30"/>
  <c r="BF100" i="30" s="1"/>
  <c r="S100" i="30"/>
  <c r="R100" i="30"/>
  <c r="Q100" i="30"/>
  <c r="P100" i="30"/>
  <c r="M100" i="30"/>
  <c r="AW100" i="30" s="1"/>
  <c r="L100" i="30"/>
  <c r="AN100" i="30" s="1"/>
  <c r="AV782" i="30"/>
  <c r="BG782" i="30" s="1"/>
  <c r="AU782" i="30"/>
  <c r="BF782" i="30" s="1"/>
  <c r="S782" i="30"/>
  <c r="R782" i="30"/>
  <c r="Q782" i="30"/>
  <c r="P782" i="30"/>
  <c r="M782" i="30"/>
  <c r="AW782" i="30" s="1"/>
  <c r="L782" i="30"/>
  <c r="AV292" i="30"/>
  <c r="BG292" i="30" s="1"/>
  <c r="AU292" i="30"/>
  <c r="BF292" i="30" s="1"/>
  <c r="S292" i="30"/>
  <c r="R292" i="30"/>
  <c r="Q292" i="30"/>
  <c r="P292" i="30"/>
  <c r="M292" i="30"/>
  <c r="AW292" i="30" s="1"/>
  <c r="L292" i="30"/>
  <c r="AV774" i="30"/>
  <c r="BG774" i="30" s="1"/>
  <c r="AU774" i="30"/>
  <c r="BF774" i="30" s="1"/>
  <c r="S774" i="30"/>
  <c r="R774" i="30"/>
  <c r="Q774" i="30"/>
  <c r="P774" i="30"/>
  <c r="M774" i="30"/>
  <c r="AW774" i="30" s="1"/>
  <c r="L774" i="30"/>
  <c r="AN774" i="30" s="1"/>
  <c r="AV338" i="30"/>
  <c r="BG338" i="30" s="1"/>
  <c r="AU338" i="30"/>
  <c r="BF338" i="30" s="1"/>
  <c r="S338" i="30"/>
  <c r="R338" i="30"/>
  <c r="Q338" i="30"/>
  <c r="P338" i="30"/>
  <c r="M338" i="30"/>
  <c r="AW338" i="30" s="1"/>
  <c r="L338" i="30"/>
  <c r="AN338" i="30" s="1"/>
  <c r="AV215" i="30"/>
  <c r="BG215" i="30" s="1"/>
  <c r="AU215" i="30"/>
  <c r="BF215" i="30" s="1"/>
  <c r="S215" i="30"/>
  <c r="R215" i="30"/>
  <c r="Q215" i="30"/>
  <c r="P215" i="30"/>
  <c r="M215" i="30"/>
  <c r="AW215" i="30" s="1"/>
  <c r="L215" i="30"/>
  <c r="AN215" i="30" s="1"/>
  <c r="AV86" i="30"/>
  <c r="BG86" i="30" s="1"/>
  <c r="AU86" i="30"/>
  <c r="BF86" i="30" s="1"/>
  <c r="S86" i="30"/>
  <c r="R86" i="30"/>
  <c r="Q86" i="30"/>
  <c r="P86" i="30"/>
  <c r="M86" i="30"/>
  <c r="AW86" i="30" s="1"/>
  <c r="L86" i="30"/>
  <c r="AN86" i="30" s="1"/>
  <c r="AV361" i="30"/>
  <c r="BG361" i="30" s="1"/>
  <c r="AU361" i="30"/>
  <c r="BF361" i="30" s="1"/>
  <c r="S361" i="30"/>
  <c r="R361" i="30"/>
  <c r="Q361" i="30"/>
  <c r="P361" i="30"/>
  <c r="M361" i="30"/>
  <c r="AW361" i="30" s="1"/>
  <c r="L361" i="30"/>
  <c r="AN361" i="30" s="1"/>
  <c r="AV387" i="30"/>
  <c r="BG387" i="30" s="1"/>
  <c r="AU387" i="30"/>
  <c r="BF387" i="30" s="1"/>
  <c r="S387" i="30"/>
  <c r="R387" i="30"/>
  <c r="Q387" i="30"/>
  <c r="P387" i="30"/>
  <c r="M387" i="30"/>
  <c r="AW387" i="30" s="1"/>
  <c r="L387" i="30"/>
  <c r="AV128" i="30"/>
  <c r="BG128" i="30" s="1"/>
  <c r="AU128" i="30"/>
  <c r="BF128" i="30" s="1"/>
  <c r="S128" i="30"/>
  <c r="R128" i="30"/>
  <c r="Q128" i="30"/>
  <c r="P128" i="30"/>
  <c r="M128" i="30"/>
  <c r="AW128" i="30" s="1"/>
  <c r="L128" i="30"/>
  <c r="AN128" i="30" s="1"/>
  <c r="AV603" i="30"/>
  <c r="BG603" i="30" s="1"/>
  <c r="AU603" i="30"/>
  <c r="BF603" i="30" s="1"/>
  <c r="S603" i="30"/>
  <c r="R603" i="30"/>
  <c r="Q603" i="30"/>
  <c r="P603" i="30"/>
  <c r="M603" i="30"/>
  <c r="AW603" i="30" s="1"/>
  <c r="L603" i="30"/>
  <c r="AN603" i="30" s="1"/>
  <c r="AV472" i="30"/>
  <c r="BG472" i="30" s="1"/>
  <c r="AU472" i="30"/>
  <c r="BF472" i="30" s="1"/>
  <c r="S472" i="30"/>
  <c r="R472" i="30"/>
  <c r="Q472" i="30"/>
  <c r="P472" i="30"/>
  <c r="M472" i="30"/>
  <c r="AW472" i="30" s="1"/>
  <c r="L472" i="30"/>
  <c r="AN472" i="30" s="1"/>
  <c r="AV335" i="30"/>
  <c r="BG335" i="30" s="1"/>
  <c r="AU335" i="30"/>
  <c r="BF335" i="30" s="1"/>
  <c r="S335" i="30"/>
  <c r="R335" i="30"/>
  <c r="Q335" i="30"/>
  <c r="P335" i="30"/>
  <c r="M335" i="30"/>
  <c r="AW335" i="30" s="1"/>
  <c r="L335" i="30"/>
  <c r="AN335" i="30" s="1"/>
  <c r="AV337" i="30"/>
  <c r="BG337" i="30" s="1"/>
  <c r="AU337" i="30"/>
  <c r="BF337" i="30" s="1"/>
  <c r="S337" i="30"/>
  <c r="R337" i="30"/>
  <c r="Q337" i="30"/>
  <c r="P337" i="30"/>
  <c r="M337" i="30"/>
  <c r="AW337" i="30" s="1"/>
  <c r="L337" i="30"/>
  <c r="AN337" i="30" s="1"/>
  <c r="AM337" i="30"/>
  <c r="AV850" i="30"/>
  <c r="BG850" i="30" s="1"/>
  <c r="AU850" i="30"/>
  <c r="BF850" i="30" s="1"/>
  <c r="S850" i="30"/>
  <c r="R850" i="30"/>
  <c r="Q850" i="30"/>
  <c r="P850" i="30"/>
  <c r="M850" i="30"/>
  <c r="AW850" i="30" s="1"/>
  <c r="L850" i="30"/>
  <c r="AN850" i="30" s="1"/>
  <c r="AV444" i="30"/>
  <c r="BG444" i="30" s="1"/>
  <c r="AU444" i="30"/>
  <c r="BF444" i="30" s="1"/>
  <c r="S444" i="30"/>
  <c r="R444" i="30"/>
  <c r="Q444" i="30"/>
  <c r="P444" i="30"/>
  <c r="M444" i="30"/>
  <c r="AW444" i="30" s="1"/>
  <c r="L444" i="30"/>
  <c r="AN444" i="30" s="1"/>
  <c r="AV600" i="30"/>
  <c r="BG600" i="30" s="1"/>
  <c r="AU600" i="30"/>
  <c r="BF600" i="30" s="1"/>
  <c r="S600" i="30"/>
  <c r="R600" i="30"/>
  <c r="Q600" i="30"/>
  <c r="P600" i="30"/>
  <c r="M600" i="30"/>
  <c r="AW600" i="30" s="1"/>
  <c r="L600" i="30"/>
  <c r="AN600" i="30" s="1"/>
  <c r="AV113" i="30"/>
  <c r="BG113" i="30" s="1"/>
  <c r="AU113" i="30"/>
  <c r="BF113" i="30" s="1"/>
  <c r="S113" i="30"/>
  <c r="R113" i="30"/>
  <c r="Q113" i="30"/>
  <c r="P113" i="30"/>
  <c r="M113" i="30"/>
  <c r="AW113" i="30" s="1"/>
  <c r="L113" i="30"/>
  <c r="AN113" i="30" s="1"/>
  <c r="AV1047" i="30"/>
  <c r="BG1047" i="30" s="1"/>
  <c r="AU1047" i="30"/>
  <c r="BF1047" i="30" s="1"/>
  <c r="S1047" i="30"/>
  <c r="R1047" i="30"/>
  <c r="Q1047" i="30"/>
  <c r="P1047" i="30"/>
  <c r="M1047" i="30"/>
  <c r="AW1047" i="30" s="1"/>
  <c r="L1047" i="30"/>
  <c r="AN1047" i="30" s="1"/>
  <c r="AV23" i="30"/>
  <c r="BG23" i="30" s="1"/>
  <c r="AU23" i="30"/>
  <c r="BF23" i="30" s="1"/>
  <c r="S23" i="30"/>
  <c r="R23" i="30"/>
  <c r="Q23" i="30"/>
  <c r="P23" i="30"/>
  <c r="M23" i="30"/>
  <c r="AW23" i="30" s="1"/>
  <c r="L23" i="30"/>
  <c r="AN23" i="30" s="1"/>
  <c r="AM23" i="30"/>
  <c r="AV894" i="30"/>
  <c r="BG894" i="30" s="1"/>
  <c r="AU894" i="30"/>
  <c r="BF894" i="30" s="1"/>
  <c r="S894" i="30"/>
  <c r="R894" i="30"/>
  <c r="Q894" i="30"/>
  <c r="P894" i="30"/>
  <c r="M894" i="30"/>
  <c r="AW894" i="30" s="1"/>
  <c r="L894" i="30"/>
  <c r="AN894" i="30" s="1"/>
  <c r="AV1081" i="30"/>
  <c r="BG1081" i="30" s="1"/>
  <c r="AU1081" i="30"/>
  <c r="BF1081" i="30" s="1"/>
  <c r="S1081" i="30"/>
  <c r="R1081" i="30"/>
  <c r="Q1081" i="30"/>
  <c r="P1081" i="30"/>
  <c r="M1081" i="30"/>
  <c r="AW1081" i="30" s="1"/>
  <c r="L1081" i="30"/>
  <c r="AN1081" i="30" s="1"/>
  <c r="AV612" i="30"/>
  <c r="BG612" i="30" s="1"/>
  <c r="AU612" i="30"/>
  <c r="BF612" i="30" s="1"/>
  <c r="S612" i="30"/>
  <c r="R612" i="30"/>
  <c r="Q612" i="30"/>
  <c r="P612" i="30"/>
  <c r="M612" i="30"/>
  <c r="AW612" i="30" s="1"/>
  <c r="L612" i="30"/>
  <c r="AN612" i="30" s="1"/>
  <c r="AV848" i="30"/>
  <c r="BG848" i="30" s="1"/>
  <c r="AU848" i="30"/>
  <c r="BF848" i="30" s="1"/>
  <c r="S848" i="30"/>
  <c r="R848" i="30"/>
  <c r="Q848" i="30"/>
  <c r="P848" i="30"/>
  <c r="M848" i="30"/>
  <c r="AW848" i="30" s="1"/>
  <c r="L848" i="30"/>
  <c r="AN848" i="30" s="1"/>
  <c r="AV759" i="30"/>
  <c r="BG759" i="30" s="1"/>
  <c r="AU759" i="30"/>
  <c r="BF759" i="30" s="1"/>
  <c r="S759" i="30"/>
  <c r="R759" i="30"/>
  <c r="Q759" i="30"/>
  <c r="P759" i="30"/>
  <c r="M759" i="30"/>
  <c r="AW759" i="30" s="1"/>
  <c r="L759" i="30"/>
  <c r="AN759" i="30" s="1"/>
  <c r="AV434" i="30"/>
  <c r="BG434" i="30" s="1"/>
  <c r="AU434" i="30"/>
  <c r="BF434" i="30" s="1"/>
  <c r="S434" i="30"/>
  <c r="R434" i="30"/>
  <c r="Q434" i="30"/>
  <c r="P434" i="30"/>
  <c r="M434" i="30"/>
  <c r="AW434" i="30" s="1"/>
  <c r="L434" i="30"/>
  <c r="AV1093" i="30"/>
  <c r="BG1093" i="30" s="1"/>
  <c r="AU1093" i="30"/>
  <c r="BF1093" i="30" s="1"/>
  <c r="S1093" i="30"/>
  <c r="R1093" i="30"/>
  <c r="Q1093" i="30"/>
  <c r="P1093" i="30"/>
  <c r="M1093" i="30"/>
  <c r="AW1093" i="30" s="1"/>
  <c r="L1093" i="30"/>
  <c r="AN1093" i="30" s="1"/>
  <c r="AV83" i="30"/>
  <c r="BG83" i="30" s="1"/>
  <c r="AU83" i="30"/>
  <c r="BF83" i="30" s="1"/>
  <c r="S83" i="30"/>
  <c r="R83" i="30"/>
  <c r="Q83" i="30"/>
  <c r="P83" i="30"/>
  <c r="M83" i="30"/>
  <c r="AW83" i="30" s="1"/>
  <c r="L83" i="30"/>
  <c r="AV448" i="30"/>
  <c r="AU448" i="30"/>
  <c r="BF448" i="30" s="1"/>
  <c r="S448" i="30"/>
  <c r="R448" i="30"/>
  <c r="Q448" i="30"/>
  <c r="P448" i="30"/>
  <c r="M448" i="30"/>
  <c r="AW448" i="30" s="1"/>
  <c r="L448" i="30"/>
  <c r="AN448" i="30" s="1"/>
  <c r="AV1063" i="30"/>
  <c r="BG1063" i="30" s="1"/>
  <c r="AU1063" i="30"/>
  <c r="BF1063" i="30" s="1"/>
  <c r="S1063" i="30"/>
  <c r="R1063" i="30"/>
  <c r="Q1063" i="30"/>
  <c r="P1063" i="30"/>
  <c r="M1063" i="30"/>
  <c r="AW1063" i="30" s="1"/>
  <c r="L1063" i="30"/>
  <c r="AN1063" i="30" s="1"/>
  <c r="AV672" i="30"/>
  <c r="AU672" i="30"/>
  <c r="BF672" i="30" s="1"/>
  <c r="S672" i="30"/>
  <c r="R672" i="30"/>
  <c r="Q672" i="30"/>
  <c r="P672" i="30"/>
  <c r="M672" i="30"/>
  <c r="AW672" i="30" s="1"/>
  <c r="L672" i="30"/>
  <c r="AN672" i="30" s="1"/>
  <c r="AV114" i="30"/>
  <c r="BG114" i="30" s="1"/>
  <c r="AU114" i="30"/>
  <c r="BF114" i="30" s="1"/>
  <c r="S114" i="30"/>
  <c r="R114" i="30"/>
  <c r="Q114" i="30"/>
  <c r="P114" i="30"/>
  <c r="M114" i="30"/>
  <c r="AW114" i="30" s="1"/>
  <c r="L114" i="30"/>
  <c r="AN114" i="30" s="1"/>
  <c r="AV800" i="30"/>
  <c r="AU800" i="30"/>
  <c r="BF800" i="30" s="1"/>
  <c r="S800" i="30"/>
  <c r="R800" i="30"/>
  <c r="Q800" i="30"/>
  <c r="P800" i="30"/>
  <c r="M800" i="30"/>
  <c r="AW800" i="30" s="1"/>
  <c r="L800" i="30"/>
  <c r="AN800" i="30" s="1"/>
  <c r="AV997" i="30"/>
  <c r="BG997" i="30" s="1"/>
  <c r="AU997" i="30"/>
  <c r="BF997" i="30" s="1"/>
  <c r="S997" i="30"/>
  <c r="R997" i="30"/>
  <c r="Q997" i="30"/>
  <c r="P997" i="30"/>
  <c r="M997" i="30"/>
  <c r="AW997" i="30" s="1"/>
  <c r="L997" i="30"/>
  <c r="AN997" i="30" s="1"/>
  <c r="AV125" i="30"/>
  <c r="AU125" i="30"/>
  <c r="BF125" i="30" s="1"/>
  <c r="S125" i="30"/>
  <c r="R125" i="30"/>
  <c r="Q125" i="30"/>
  <c r="P125" i="30"/>
  <c r="M125" i="30"/>
  <c r="AW125" i="30" s="1"/>
  <c r="L125" i="30"/>
  <c r="AN125" i="30" s="1"/>
  <c r="AM125" i="30"/>
  <c r="AV771" i="30"/>
  <c r="BG771" i="30" s="1"/>
  <c r="AU771" i="30"/>
  <c r="BF771" i="30" s="1"/>
  <c r="S771" i="30"/>
  <c r="R771" i="30"/>
  <c r="Q771" i="30"/>
  <c r="P771" i="30"/>
  <c r="M771" i="30"/>
  <c r="AW771" i="30" s="1"/>
  <c r="L771" i="30"/>
  <c r="AN771" i="30" s="1"/>
  <c r="AV637" i="30"/>
  <c r="AU637" i="30"/>
  <c r="BF637" i="30" s="1"/>
  <c r="S637" i="30"/>
  <c r="R637" i="30"/>
  <c r="Q637" i="30"/>
  <c r="P637" i="30"/>
  <c r="M637" i="30"/>
  <c r="AW637" i="30" s="1"/>
  <c r="L637" i="30"/>
  <c r="AV571" i="30"/>
  <c r="BG571" i="30" s="1"/>
  <c r="AU571" i="30"/>
  <c r="BF571" i="30" s="1"/>
  <c r="S571" i="30"/>
  <c r="R571" i="30"/>
  <c r="Q571" i="30"/>
  <c r="P571" i="30"/>
  <c r="M571" i="30"/>
  <c r="AW571" i="30" s="1"/>
  <c r="L571" i="30"/>
  <c r="AN571" i="30" s="1"/>
  <c r="AV162" i="30"/>
  <c r="AU162" i="30"/>
  <c r="BF162" i="30" s="1"/>
  <c r="S162" i="30"/>
  <c r="R162" i="30"/>
  <c r="Q162" i="30"/>
  <c r="P162" i="30"/>
  <c r="M162" i="30"/>
  <c r="AW162" i="30" s="1"/>
  <c r="L162" i="30"/>
  <c r="AN162" i="30" s="1"/>
  <c r="AV926" i="30"/>
  <c r="BG926" i="30" s="1"/>
  <c r="AU926" i="30"/>
  <c r="BF926" i="30" s="1"/>
  <c r="S926" i="30"/>
  <c r="R926" i="30"/>
  <c r="Q926" i="30"/>
  <c r="P926" i="30"/>
  <c r="M926" i="30"/>
  <c r="AW926" i="30" s="1"/>
  <c r="L926" i="30"/>
  <c r="AV646" i="30"/>
  <c r="AU646" i="30"/>
  <c r="BF646" i="30" s="1"/>
  <c r="S646" i="30"/>
  <c r="R646" i="30"/>
  <c r="Q646" i="30"/>
  <c r="P646" i="30"/>
  <c r="M646" i="30"/>
  <c r="AW646" i="30" s="1"/>
  <c r="L646" i="30"/>
  <c r="AN646" i="30" s="1"/>
  <c r="AV190" i="30"/>
  <c r="BG190" i="30" s="1"/>
  <c r="AU190" i="30"/>
  <c r="BF190" i="30" s="1"/>
  <c r="S190" i="30"/>
  <c r="R190" i="30"/>
  <c r="Q190" i="30"/>
  <c r="P190" i="30"/>
  <c r="M190" i="30"/>
  <c r="AW190" i="30" s="1"/>
  <c r="L190" i="30"/>
  <c r="AN190" i="30" s="1"/>
  <c r="AV311" i="30"/>
  <c r="AU311" i="30"/>
  <c r="BF311" i="30" s="1"/>
  <c r="S311" i="30"/>
  <c r="R311" i="30"/>
  <c r="Q311" i="30"/>
  <c r="P311" i="30"/>
  <c r="M311" i="30"/>
  <c r="AW311" i="30" s="1"/>
  <c r="L311" i="30"/>
  <c r="AN311" i="30" s="1"/>
  <c r="AV986" i="30"/>
  <c r="BG986" i="30" s="1"/>
  <c r="AU986" i="30"/>
  <c r="BF986" i="30" s="1"/>
  <c r="S986" i="30"/>
  <c r="R986" i="30"/>
  <c r="Q986" i="30"/>
  <c r="P986" i="30"/>
  <c r="M986" i="30"/>
  <c r="AW986" i="30" s="1"/>
  <c r="L986" i="30"/>
  <c r="AN986" i="30" s="1"/>
  <c r="AV422" i="30"/>
  <c r="AU422" i="30"/>
  <c r="BF422" i="30" s="1"/>
  <c r="S422" i="30"/>
  <c r="R422" i="30"/>
  <c r="Q422" i="30"/>
  <c r="P422" i="30"/>
  <c r="M422" i="30"/>
  <c r="AW422" i="30" s="1"/>
  <c r="L422" i="30"/>
  <c r="AV489" i="30"/>
  <c r="BG489" i="30" s="1"/>
  <c r="AU489" i="30"/>
  <c r="BF489" i="30" s="1"/>
  <c r="S489" i="30"/>
  <c r="R489" i="30"/>
  <c r="Q489" i="30"/>
  <c r="P489" i="30"/>
  <c r="M489" i="30"/>
  <c r="AW489" i="30" s="1"/>
  <c r="L489" i="30"/>
  <c r="AN489" i="30" s="1"/>
  <c r="AV356" i="30"/>
  <c r="AU356" i="30"/>
  <c r="BF356" i="30" s="1"/>
  <c r="S356" i="30"/>
  <c r="R356" i="30"/>
  <c r="Q356" i="30"/>
  <c r="P356" i="30"/>
  <c r="M356" i="30"/>
  <c r="AW356" i="30" s="1"/>
  <c r="L356" i="30"/>
  <c r="AN356" i="30" s="1"/>
  <c r="AV421" i="30"/>
  <c r="BG421" i="30" s="1"/>
  <c r="AU421" i="30"/>
  <c r="BF421" i="30" s="1"/>
  <c r="S421" i="30"/>
  <c r="R421" i="30"/>
  <c r="Q421" i="30"/>
  <c r="P421" i="30"/>
  <c r="M421" i="30"/>
  <c r="AW421" i="30" s="1"/>
  <c r="L421" i="30"/>
  <c r="AV493" i="30"/>
  <c r="AU493" i="30"/>
  <c r="BF493" i="30" s="1"/>
  <c r="S493" i="30"/>
  <c r="R493" i="30"/>
  <c r="Q493" i="30"/>
  <c r="P493" i="30"/>
  <c r="M493" i="30"/>
  <c r="AW493" i="30" s="1"/>
  <c r="L493" i="30"/>
  <c r="AN493" i="30" s="1"/>
  <c r="AM493" i="30"/>
  <c r="AV375" i="30"/>
  <c r="BG375" i="30" s="1"/>
  <c r="AU375" i="30"/>
  <c r="BF375" i="30" s="1"/>
  <c r="S375" i="30"/>
  <c r="R375" i="30"/>
  <c r="Q375" i="30"/>
  <c r="P375" i="30"/>
  <c r="M375" i="30"/>
  <c r="AW375" i="30" s="1"/>
  <c r="L375" i="30"/>
  <c r="AV398" i="30"/>
  <c r="AU398" i="30"/>
  <c r="BF398" i="30" s="1"/>
  <c r="S398" i="30"/>
  <c r="R398" i="30"/>
  <c r="Q398" i="30"/>
  <c r="P398" i="30"/>
  <c r="M398" i="30"/>
  <c r="AW398" i="30" s="1"/>
  <c r="L398" i="30"/>
  <c r="AN398" i="30" s="1"/>
  <c r="AV827" i="30"/>
  <c r="BG827" i="30" s="1"/>
  <c r="AU827" i="30"/>
  <c r="BF827" i="30" s="1"/>
  <c r="S827" i="30"/>
  <c r="R827" i="30"/>
  <c r="Q827" i="30"/>
  <c r="P827" i="30"/>
  <c r="M827" i="30"/>
  <c r="AW827" i="30" s="1"/>
  <c r="L827" i="30"/>
  <c r="AN827" i="30" s="1"/>
  <c r="AV134" i="30"/>
  <c r="AU134" i="30"/>
  <c r="BF134" i="30" s="1"/>
  <c r="S134" i="30"/>
  <c r="R134" i="30"/>
  <c r="Q134" i="30"/>
  <c r="P134" i="30"/>
  <c r="M134" i="30"/>
  <c r="AW134" i="30" s="1"/>
  <c r="L134" i="30"/>
  <c r="AN134" i="30" s="1"/>
  <c r="AV106" i="30"/>
  <c r="AU106" i="30"/>
  <c r="BF106" i="30" s="1"/>
  <c r="S106" i="30"/>
  <c r="R106" i="30"/>
  <c r="Q106" i="30"/>
  <c r="P106" i="30"/>
  <c r="M106" i="30"/>
  <c r="AW106" i="30" s="1"/>
  <c r="L106" i="30"/>
  <c r="AN106" i="30" s="1"/>
  <c r="AV552" i="30"/>
  <c r="AU552" i="30"/>
  <c r="BF552" i="30" s="1"/>
  <c r="S552" i="30"/>
  <c r="R552" i="30"/>
  <c r="Q552" i="30"/>
  <c r="P552" i="30"/>
  <c r="M552" i="30"/>
  <c r="AW552" i="30" s="1"/>
  <c r="L552" i="30"/>
  <c r="AV902" i="30"/>
  <c r="AU902" i="30"/>
  <c r="BF902" i="30" s="1"/>
  <c r="S902" i="30"/>
  <c r="R902" i="30"/>
  <c r="Q902" i="30"/>
  <c r="P902" i="30"/>
  <c r="M902" i="30"/>
  <c r="AW902" i="30" s="1"/>
  <c r="L902" i="30"/>
  <c r="AN902" i="30" s="1"/>
  <c r="AV849" i="30"/>
  <c r="AU849" i="30"/>
  <c r="BF849" i="30" s="1"/>
  <c r="S849" i="30"/>
  <c r="R849" i="30"/>
  <c r="Q849" i="30"/>
  <c r="P849" i="30"/>
  <c r="M849" i="30"/>
  <c r="AW849" i="30" s="1"/>
  <c r="L849" i="30"/>
  <c r="AN849" i="30" s="1"/>
  <c r="AV360" i="30"/>
  <c r="AU360" i="30"/>
  <c r="BF360" i="30" s="1"/>
  <c r="S360" i="30"/>
  <c r="R360" i="30"/>
  <c r="Q360" i="30"/>
  <c r="P360" i="30"/>
  <c r="M360" i="30"/>
  <c r="AW360" i="30" s="1"/>
  <c r="L360" i="30"/>
  <c r="AN360" i="30" s="1"/>
  <c r="AV1042" i="30"/>
  <c r="AU1042" i="30"/>
  <c r="BF1042" i="30" s="1"/>
  <c r="S1042" i="30"/>
  <c r="R1042" i="30"/>
  <c r="Q1042" i="30"/>
  <c r="P1042" i="30"/>
  <c r="M1042" i="30"/>
  <c r="AW1042" i="30" s="1"/>
  <c r="L1042" i="30"/>
  <c r="AN1042" i="30" s="1"/>
  <c r="AV309" i="30"/>
  <c r="AU309" i="30"/>
  <c r="BF309" i="30" s="1"/>
  <c r="S309" i="30"/>
  <c r="R309" i="30"/>
  <c r="Q309" i="30"/>
  <c r="P309" i="30"/>
  <c r="M309" i="30"/>
  <c r="AW309" i="30" s="1"/>
  <c r="L309" i="30"/>
  <c r="AN309" i="30" s="1"/>
  <c r="AV664" i="30"/>
  <c r="AU664" i="30"/>
  <c r="BF664" i="30" s="1"/>
  <c r="S664" i="30"/>
  <c r="R664" i="30"/>
  <c r="Q664" i="30"/>
  <c r="P664" i="30"/>
  <c r="M664" i="30"/>
  <c r="AW664" i="30" s="1"/>
  <c r="L664" i="30"/>
  <c r="AN664" i="30" s="1"/>
  <c r="AV80" i="30"/>
  <c r="BG80" i="30" s="1"/>
  <c r="AU80" i="30"/>
  <c r="BF80" i="30" s="1"/>
  <c r="S80" i="30"/>
  <c r="R80" i="30"/>
  <c r="Q80" i="30"/>
  <c r="P80" i="30"/>
  <c r="M80" i="30"/>
  <c r="AW80" i="30" s="1"/>
  <c r="L80" i="30"/>
  <c r="AN80" i="30" s="1"/>
  <c r="AV704" i="30"/>
  <c r="AU704" i="30"/>
  <c r="BF704" i="30" s="1"/>
  <c r="S704" i="30"/>
  <c r="R704" i="30"/>
  <c r="Q704" i="30"/>
  <c r="P704" i="30"/>
  <c r="M704" i="30"/>
  <c r="AW704" i="30" s="1"/>
  <c r="L704" i="30"/>
  <c r="AN704" i="30" s="1"/>
  <c r="AV171" i="30"/>
  <c r="AU171" i="30"/>
  <c r="BF171" i="30" s="1"/>
  <c r="S171" i="30"/>
  <c r="R171" i="30"/>
  <c r="Q171" i="30"/>
  <c r="P171" i="30"/>
  <c r="M171" i="30"/>
  <c r="AW171" i="30" s="1"/>
  <c r="L171" i="30"/>
  <c r="AN171" i="30" s="1"/>
  <c r="AV352" i="30"/>
  <c r="AU352" i="30"/>
  <c r="BF352" i="30" s="1"/>
  <c r="S352" i="30"/>
  <c r="R352" i="30"/>
  <c r="Q352" i="30"/>
  <c r="P352" i="30"/>
  <c r="M352" i="30"/>
  <c r="AW352" i="30" s="1"/>
  <c r="L352" i="30"/>
  <c r="AN352" i="30" s="1"/>
  <c r="AV199" i="30"/>
  <c r="AU199" i="30"/>
  <c r="BF199" i="30" s="1"/>
  <c r="S199" i="30"/>
  <c r="R199" i="30"/>
  <c r="Q199" i="30"/>
  <c r="P199" i="30"/>
  <c r="M199" i="30"/>
  <c r="AW199" i="30" s="1"/>
  <c r="L199" i="30"/>
  <c r="AV912" i="30"/>
  <c r="BG912" i="30" s="1"/>
  <c r="AU912" i="30"/>
  <c r="BF912" i="30" s="1"/>
  <c r="S912" i="30"/>
  <c r="R912" i="30"/>
  <c r="Q912" i="30"/>
  <c r="P912" i="30"/>
  <c r="M912" i="30"/>
  <c r="AW912" i="30" s="1"/>
  <c r="L912" i="30"/>
  <c r="AN912" i="30" s="1"/>
  <c r="AV629" i="30"/>
  <c r="BG629" i="30" s="1"/>
  <c r="AU629" i="30"/>
  <c r="BF629" i="30" s="1"/>
  <c r="S629" i="30"/>
  <c r="R629" i="30"/>
  <c r="Q629" i="30"/>
  <c r="P629" i="30"/>
  <c r="M629" i="30"/>
  <c r="AW629" i="30" s="1"/>
  <c r="L629" i="30"/>
  <c r="AN629" i="30" s="1"/>
  <c r="AV456" i="30"/>
  <c r="BG456" i="30" s="1"/>
  <c r="AU456" i="30"/>
  <c r="BF456" i="30" s="1"/>
  <c r="S456" i="30"/>
  <c r="R456" i="30"/>
  <c r="Q456" i="30"/>
  <c r="P456" i="30"/>
  <c r="M456" i="30"/>
  <c r="AW456" i="30" s="1"/>
  <c r="L456" i="30"/>
  <c r="AV129" i="30"/>
  <c r="AU129" i="30"/>
  <c r="BF129" i="30" s="1"/>
  <c r="S129" i="30"/>
  <c r="R129" i="30"/>
  <c r="Q129" i="30"/>
  <c r="P129" i="30"/>
  <c r="M129" i="30"/>
  <c r="AW129" i="30" s="1"/>
  <c r="L129" i="30"/>
  <c r="AN129" i="30" s="1"/>
  <c r="AV516" i="30"/>
  <c r="AU516" i="30"/>
  <c r="BF516" i="30" s="1"/>
  <c r="S516" i="30"/>
  <c r="R516" i="30"/>
  <c r="Q516" i="30"/>
  <c r="P516" i="30"/>
  <c r="M516" i="30"/>
  <c r="AW516" i="30" s="1"/>
  <c r="L516" i="30"/>
  <c r="AN516" i="30" s="1"/>
  <c r="AV551" i="30"/>
  <c r="AU551" i="30"/>
  <c r="BF551" i="30" s="1"/>
  <c r="S551" i="30"/>
  <c r="R551" i="30"/>
  <c r="Q551" i="30"/>
  <c r="P551" i="30"/>
  <c r="M551" i="30"/>
  <c r="AW551" i="30" s="1"/>
  <c r="L551" i="30"/>
  <c r="AN551" i="30" s="1"/>
  <c r="AV947" i="30"/>
  <c r="BG947" i="30" s="1"/>
  <c r="AU947" i="30"/>
  <c r="BF947" i="30" s="1"/>
  <c r="S947" i="30"/>
  <c r="R947" i="30"/>
  <c r="Q947" i="30"/>
  <c r="P947" i="30"/>
  <c r="M947" i="30"/>
  <c r="AW947" i="30" s="1"/>
  <c r="L947" i="30"/>
  <c r="AN947" i="30" s="1"/>
  <c r="AV410" i="30"/>
  <c r="AU410" i="30"/>
  <c r="BF410" i="30" s="1"/>
  <c r="S410" i="30"/>
  <c r="R410" i="30"/>
  <c r="Q410" i="30"/>
  <c r="P410" i="30"/>
  <c r="M410" i="30"/>
  <c r="AW410" i="30" s="1"/>
  <c r="L410" i="30"/>
  <c r="AV261" i="30"/>
  <c r="BG261" i="30" s="1"/>
  <c r="AU261" i="30"/>
  <c r="BF261" i="30" s="1"/>
  <c r="S261" i="30"/>
  <c r="R261" i="30"/>
  <c r="Q261" i="30"/>
  <c r="P261" i="30"/>
  <c r="M261" i="30"/>
  <c r="AW261" i="30" s="1"/>
  <c r="L261" i="30"/>
  <c r="AN261" i="30" s="1"/>
  <c r="AV97" i="30"/>
  <c r="BG97" i="30" s="1"/>
  <c r="AU97" i="30"/>
  <c r="BF97" i="30" s="1"/>
  <c r="S97" i="30"/>
  <c r="R97" i="30"/>
  <c r="Q97" i="30"/>
  <c r="P97" i="30"/>
  <c r="M97" i="30"/>
  <c r="AW97" i="30" s="1"/>
  <c r="L97" i="30"/>
  <c r="AN97" i="30" s="1"/>
  <c r="AV677" i="30"/>
  <c r="BG677" i="30" s="1"/>
  <c r="AU677" i="30"/>
  <c r="BF677" i="30" s="1"/>
  <c r="S677" i="30"/>
  <c r="R677" i="30"/>
  <c r="Q677" i="30"/>
  <c r="P677" i="30"/>
  <c r="M677" i="30"/>
  <c r="AW677" i="30" s="1"/>
  <c r="L677" i="30"/>
  <c r="AV90" i="30"/>
  <c r="AU90" i="30"/>
  <c r="BF90" i="30" s="1"/>
  <c r="S90" i="30"/>
  <c r="R90" i="30"/>
  <c r="Q90" i="30"/>
  <c r="P90" i="30"/>
  <c r="M90" i="30"/>
  <c r="AW90" i="30" s="1"/>
  <c r="L90" i="30"/>
  <c r="AN90" i="30" s="1"/>
  <c r="AV908" i="30"/>
  <c r="AU908" i="30"/>
  <c r="BF908" i="30" s="1"/>
  <c r="S908" i="30"/>
  <c r="R908" i="30"/>
  <c r="Q908" i="30"/>
  <c r="P908" i="30"/>
  <c r="M908" i="30"/>
  <c r="AW908" i="30" s="1"/>
  <c r="L908" i="30"/>
  <c r="AN908" i="30" s="1"/>
  <c r="AV445" i="30"/>
  <c r="AU445" i="30"/>
  <c r="BF445" i="30" s="1"/>
  <c r="S445" i="30"/>
  <c r="R445" i="30"/>
  <c r="Q445" i="30"/>
  <c r="P445" i="30"/>
  <c r="M445" i="30"/>
  <c r="AW445" i="30" s="1"/>
  <c r="L445" i="30"/>
  <c r="AN445" i="30" s="1"/>
  <c r="AV241" i="30"/>
  <c r="BG241" i="30" s="1"/>
  <c r="AU241" i="30"/>
  <c r="BF241" i="30" s="1"/>
  <c r="S241" i="30"/>
  <c r="R241" i="30"/>
  <c r="Q241" i="30"/>
  <c r="P241" i="30"/>
  <c r="M241" i="30"/>
  <c r="AW241" i="30" s="1"/>
  <c r="L241" i="30"/>
  <c r="AN241" i="30" s="1"/>
  <c r="AV964" i="30"/>
  <c r="AU964" i="30"/>
  <c r="BF964" i="30" s="1"/>
  <c r="S964" i="30"/>
  <c r="R964" i="30"/>
  <c r="Q964" i="30"/>
  <c r="P964" i="30"/>
  <c r="M964" i="30"/>
  <c r="AW964" i="30" s="1"/>
  <c r="L964" i="30"/>
  <c r="AV787" i="30"/>
  <c r="BG787" i="30" s="1"/>
  <c r="AU787" i="30"/>
  <c r="BF787" i="30" s="1"/>
  <c r="S787" i="30"/>
  <c r="R787" i="30"/>
  <c r="Q787" i="30"/>
  <c r="P787" i="30"/>
  <c r="M787" i="30"/>
  <c r="AW787" i="30" s="1"/>
  <c r="L787" i="30"/>
  <c r="AV882" i="30"/>
  <c r="BG882" i="30" s="1"/>
  <c r="AU882" i="30"/>
  <c r="BF882" i="30" s="1"/>
  <c r="S882" i="30"/>
  <c r="R882" i="30"/>
  <c r="Q882" i="30"/>
  <c r="P882" i="30"/>
  <c r="M882" i="30"/>
  <c r="AW882" i="30" s="1"/>
  <c r="L882" i="30"/>
  <c r="AN882" i="30" s="1"/>
  <c r="AV87" i="30"/>
  <c r="BG87" i="30" s="1"/>
  <c r="AU87" i="30"/>
  <c r="BF87" i="30" s="1"/>
  <c r="S87" i="30"/>
  <c r="R87" i="30"/>
  <c r="Q87" i="30"/>
  <c r="P87" i="30"/>
  <c r="M87" i="30"/>
  <c r="AW87" i="30" s="1"/>
  <c r="L87" i="30"/>
  <c r="AV638" i="30"/>
  <c r="AU638" i="30"/>
  <c r="BF638" i="30" s="1"/>
  <c r="S638" i="30"/>
  <c r="R638" i="30"/>
  <c r="Q638" i="30"/>
  <c r="P638" i="30"/>
  <c r="M638" i="30"/>
  <c r="AW638" i="30" s="1"/>
  <c r="L638" i="30"/>
  <c r="AN638" i="30" s="1"/>
  <c r="AM638" i="30"/>
  <c r="AV250" i="30"/>
  <c r="AU250" i="30"/>
  <c r="BF250" i="30" s="1"/>
  <c r="S250" i="30"/>
  <c r="R250" i="30"/>
  <c r="Q250" i="30"/>
  <c r="P250" i="30"/>
  <c r="M250" i="30"/>
  <c r="AW250" i="30" s="1"/>
  <c r="L250" i="30"/>
  <c r="AN250" i="30" s="1"/>
  <c r="AV639" i="30"/>
  <c r="AU639" i="30"/>
  <c r="BF639" i="30" s="1"/>
  <c r="S639" i="30"/>
  <c r="R639" i="30"/>
  <c r="Q639" i="30"/>
  <c r="P639" i="30"/>
  <c r="M639" i="30"/>
  <c r="AW639" i="30" s="1"/>
  <c r="L639" i="30"/>
  <c r="AN639" i="30" s="1"/>
  <c r="AV295" i="30"/>
  <c r="BG295" i="30" s="1"/>
  <c r="AU295" i="30"/>
  <c r="BF295" i="30" s="1"/>
  <c r="S295" i="30"/>
  <c r="R295" i="30"/>
  <c r="Q295" i="30"/>
  <c r="P295" i="30"/>
  <c r="M295" i="30"/>
  <c r="AW295" i="30" s="1"/>
  <c r="L295" i="30"/>
  <c r="AN295" i="30" s="1"/>
  <c r="AV570" i="30"/>
  <c r="AU570" i="30"/>
  <c r="BF570" i="30" s="1"/>
  <c r="S570" i="30"/>
  <c r="R570" i="30"/>
  <c r="Q570" i="30"/>
  <c r="P570" i="30"/>
  <c r="M570" i="30"/>
  <c r="AW570" i="30" s="1"/>
  <c r="L570" i="30"/>
  <c r="AV1091" i="30"/>
  <c r="AU1091" i="30"/>
  <c r="BF1091" i="30" s="1"/>
  <c r="S1091" i="30"/>
  <c r="R1091" i="30"/>
  <c r="Q1091" i="30"/>
  <c r="P1091" i="30"/>
  <c r="M1091" i="30"/>
  <c r="AW1091" i="30" s="1"/>
  <c r="L1091" i="30"/>
  <c r="AV587" i="30"/>
  <c r="BG587" i="30" s="1"/>
  <c r="AU587" i="30"/>
  <c r="BF587" i="30" s="1"/>
  <c r="S587" i="30"/>
  <c r="R587" i="30"/>
  <c r="Q587" i="30"/>
  <c r="P587" i="30"/>
  <c r="M587" i="30"/>
  <c r="AW587" i="30" s="1"/>
  <c r="L587" i="30"/>
  <c r="AN587" i="30" s="1"/>
  <c r="AV430" i="30"/>
  <c r="BG430" i="30" s="1"/>
  <c r="AU430" i="30"/>
  <c r="BF430" i="30" s="1"/>
  <c r="S430" i="30"/>
  <c r="R430" i="30"/>
  <c r="Q430" i="30"/>
  <c r="P430" i="30"/>
  <c r="M430" i="30"/>
  <c r="AW430" i="30" s="1"/>
  <c r="L430" i="30"/>
  <c r="AV740" i="30"/>
  <c r="AU740" i="30"/>
  <c r="BF740" i="30" s="1"/>
  <c r="S740" i="30"/>
  <c r="R740" i="30"/>
  <c r="Q740" i="30"/>
  <c r="P740" i="30"/>
  <c r="M740" i="30"/>
  <c r="AW740" i="30" s="1"/>
  <c r="L740" i="30"/>
  <c r="AN740" i="30" s="1"/>
  <c r="AV989" i="30"/>
  <c r="BG989" i="30" s="1"/>
  <c r="AU989" i="30"/>
  <c r="BF989" i="30" s="1"/>
  <c r="S989" i="30"/>
  <c r="R989" i="30"/>
  <c r="Q989" i="30"/>
  <c r="P989" i="30"/>
  <c r="M989" i="30"/>
  <c r="AW989" i="30" s="1"/>
  <c r="L989" i="30"/>
  <c r="AN989" i="30" s="1"/>
  <c r="AV618" i="30"/>
  <c r="AU618" i="30"/>
  <c r="BF618" i="30" s="1"/>
  <c r="S618" i="30"/>
  <c r="R618" i="30"/>
  <c r="Q618" i="30"/>
  <c r="P618" i="30"/>
  <c r="M618" i="30"/>
  <c r="AW618" i="30" s="1"/>
  <c r="L618" i="30"/>
  <c r="AN618" i="30" s="1"/>
  <c r="AV474" i="30"/>
  <c r="BG474" i="30" s="1"/>
  <c r="AU474" i="30"/>
  <c r="BF474" i="30" s="1"/>
  <c r="S474" i="30"/>
  <c r="R474" i="30"/>
  <c r="Q474" i="30"/>
  <c r="P474" i="30"/>
  <c r="M474" i="30"/>
  <c r="AW474" i="30" s="1"/>
  <c r="L474" i="30"/>
  <c r="AN474" i="30" s="1"/>
  <c r="AV258" i="30"/>
  <c r="AU258" i="30"/>
  <c r="BF258" i="30" s="1"/>
  <c r="S258" i="30"/>
  <c r="R258" i="30"/>
  <c r="Q258" i="30"/>
  <c r="P258" i="30"/>
  <c r="M258" i="30"/>
  <c r="AW258" i="30" s="1"/>
  <c r="L258" i="30"/>
  <c r="AV276" i="30"/>
  <c r="BG276" i="30" s="1"/>
  <c r="AU276" i="30"/>
  <c r="BF276" i="30" s="1"/>
  <c r="S276" i="30"/>
  <c r="R276" i="30"/>
  <c r="Q276" i="30"/>
  <c r="P276" i="30"/>
  <c r="M276" i="30"/>
  <c r="AW276" i="30" s="1"/>
  <c r="L276" i="30"/>
  <c r="AN276" i="30" s="1"/>
  <c r="AV678" i="30"/>
  <c r="AU678" i="30"/>
  <c r="BF678" i="30" s="1"/>
  <c r="S678" i="30"/>
  <c r="R678" i="30"/>
  <c r="Q678" i="30"/>
  <c r="P678" i="30"/>
  <c r="M678" i="30"/>
  <c r="AW678" i="30" s="1"/>
  <c r="L678" i="30"/>
  <c r="AN678" i="30" s="1"/>
  <c r="AV681" i="30"/>
  <c r="BG681" i="30" s="1"/>
  <c r="AU681" i="30"/>
  <c r="BF681" i="30" s="1"/>
  <c r="S681" i="30"/>
  <c r="R681" i="30"/>
  <c r="Q681" i="30"/>
  <c r="P681" i="30"/>
  <c r="M681" i="30"/>
  <c r="AW681" i="30" s="1"/>
  <c r="L681" i="30"/>
  <c r="AN681" i="30" s="1"/>
  <c r="AV256" i="30"/>
  <c r="AU256" i="30"/>
  <c r="BF256" i="30" s="1"/>
  <c r="S256" i="30"/>
  <c r="R256" i="30"/>
  <c r="Q256" i="30"/>
  <c r="P256" i="30"/>
  <c r="M256" i="30"/>
  <c r="AW256" i="30" s="1"/>
  <c r="L256" i="30"/>
  <c r="AN256" i="30" s="1"/>
  <c r="AV194" i="30"/>
  <c r="AU194" i="30"/>
  <c r="BF194" i="30" s="1"/>
  <c r="S194" i="30"/>
  <c r="R194" i="30"/>
  <c r="Q194" i="30"/>
  <c r="P194" i="30"/>
  <c r="M194" i="30"/>
  <c r="AW194" i="30" s="1"/>
  <c r="L194" i="30"/>
  <c r="AN194" i="30" s="1"/>
  <c r="AV683" i="30"/>
  <c r="BG683" i="30" s="1"/>
  <c r="AU683" i="30"/>
  <c r="BF683" i="30" s="1"/>
  <c r="S683" i="30"/>
  <c r="R683" i="30"/>
  <c r="Q683" i="30"/>
  <c r="P683" i="30"/>
  <c r="M683" i="30"/>
  <c r="AW683" i="30" s="1"/>
  <c r="L683" i="30"/>
  <c r="AN683" i="30" s="1"/>
  <c r="AV862" i="30"/>
  <c r="BG862" i="30" s="1"/>
  <c r="AU862" i="30"/>
  <c r="BF862" i="30" s="1"/>
  <c r="S862" i="30"/>
  <c r="R862" i="30"/>
  <c r="Q862" i="30"/>
  <c r="P862" i="30"/>
  <c r="M862" i="30"/>
  <c r="AW862" i="30" s="1"/>
  <c r="L862" i="30"/>
  <c r="AV1008" i="30"/>
  <c r="AU1008" i="30"/>
  <c r="BF1008" i="30" s="1"/>
  <c r="S1008" i="30"/>
  <c r="R1008" i="30"/>
  <c r="Q1008" i="30"/>
  <c r="P1008" i="30"/>
  <c r="M1008" i="30"/>
  <c r="AW1008" i="30" s="1"/>
  <c r="L1008" i="30"/>
  <c r="AN1008" i="30" s="1"/>
  <c r="AV423" i="30"/>
  <c r="AU423" i="30"/>
  <c r="BF423" i="30" s="1"/>
  <c r="S423" i="30"/>
  <c r="R423" i="30"/>
  <c r="Q423" i="30"/>
  <c r="P423" i="30"/>
  <c r="M423" i="30"/>
  <c r="AW423" i="30" s="1"/>
  <c r="L423" i="30"/>
  <c r="AN423" i="30" s="1"/>
  <c r="AV503" i="30"/>
  <c r="BG503" i="30" s="1"/>
  <c r="AU503" i="30"/>
  <c r="BF503" i="30" s="1"/>
  <c r="S503" i="30"/>
  <c r="R503" i="30"/>
  <c r="Q503" i="30"/>
  <c r="P503" i="30"/>
  <c r="M503" i="30"/>
  <c r="AW503" i="30" s="1"/>
  <c r="L503" i="30"/>
  <c r="AN503" i="30" s="1"/>
  <c r="AV690" i="30"/>
  <c r="BG690" i="30" s="1"/>
  <c r="AU690" i="30"/>
  <c r="BF690" i="30" s="1"/>
  <c r="S690" i="30"/>
  <c r="R690" i="30"/>
  <c r="Q690" i="30"/>
  <c r="P690" i="30"/>
  <c r="M690" i="30"/>
  <c r="AW690" i="30" s="1"/>
  <c r="L690" i="30"/>
  <c r="AN690" i="30" s="1"/>
  <c r="AV189" i="30"/>
  <c r="AU189" i="30"/>
  <c r="BF189" i="30" s="1"/>
  <c r="S189" i="30"/>
  <c r="R189" i="30"/>
  <c r="Q189" i="30"/>
  <c r="P189" i="30"/>
  <c r="M189" i="30"/>
  <c r="AW189" i="30" s="1"/>
  <c r="L189" i="30"/>
  <c r="AN189" i="30" s="1"/>
  <c r="AV164" i="30"/>
  <c r="AU164" i="30"/>
  <c r="BF164" i="30" s="1"/>
  <c r="S164" i="30"/>
  <c r="R164" i="30"/>
  <c r="Q164" i="30"/>
  <c r="P164" i="30"/>
  <c r="M164" i="30"/>
  <c r="AW164" i="30" s="1"/>
  <c r="L164" i="30"/>
  <c r="AN164" i="30" s="1"/>
  <c r="AV522" i="30"/>
  <c r="BG522" i="30" s="1"/>
  <c r="AU522" i="30"/>
  <c r="BF522" i="30" s="1"/>
  <c r="S522" i="30"/>
  <c r="R522" i="30"/>
  <c r="Q522" i="30"/>
  <c r="P522" i="30"/>
  <c r="M522" i="30"/>
  <c r="AW522" i="30" s="1"/>
  <c r="L522" i="30"/>
  <c r="AN522" i="30" s="1"/>
  <c r="AV160" i="30"/>
  <c r="BG160" i="30" s="1"/>
  <c r="AU160" i="30"/>
  <c r="BF160" i="30" s="1"/>
  <c r="S160" i="30"/>
  <c r="R160" i="30"/>
  <c r="Q160" i="30"/>
  <c r="P160" i="30"/>
  <c r="M160" i="30"/>
  <c r="AW160" i="30" s="1"/>
  <c r="L160" i="30"/>
  <c r="AN160" i="30" s="1"/>
  <c r="AV392" i="30"/>
  <c r="BG392" i="30" s="1"/>
  <c r="AU392" i="30"/>
  <c r="BF392" i="30" s="1"/>
  <c r="S392" i="30"/>
  <c r="R392" i="30"/>
  <c r="Q392" i="30"/>
  <c r="P392" i="30"/>
  <c r="M392" i="30"/>
  <c r="AW392" i="30" s="1"/>
  <c r="L392" i="30"/>
  <c r="AN392" i="30" s="1"/>
  <c r="AV821" i="30"/>
  <c r="AU821" i="30"/>
  <c r="BF821" i="30" s="1"/>
  <c r="S821" i="30"/>
  <c r="R821" i="30"/>
  <c r="Q821" i="30"/>
  <c r="P821" i="30"/>
  <c r="M821" i="30"/>
  <c r="AW821" i="30" s="1"/>
  <c r="L821" i="30"/>
  <c r="AN821" i="30" s="1"/>
  <c r="AV857" i="30"/>
  <c r="BG857" i="30" s="1"/>
  <c r="AU857" i="30"/>
  <c r="BF857" i="30" s="1"/>
  <c r="S857" i="30"/>
  <c r="R857" i="30"/>
  <c r="Q857" i="30"/>
  <c r="P857" i="30"/>
  <c r="M857" i="30"/>
  <c r="AW857" i="30" s="1"/>
  <c r="L857" i="30"/>
  <c r="AV965" i="30"/>
  <c r="BG965" i="30" s="1"/>
  <c r="AU965" i="30"/>
  <c r="BF965" i="30" s="1"/>
  <c r="S965" i="30"/>
  <c r="R965" i="30"/>
  <c r="Q965" i="30"/>
  <c r="P965" i="30"/>
  <c r="M965" i="30"/>
  <c r="AW965" i="30" s="1"/>
  <c r="L965" i="30"/>
  <c r="AN965" i="30" s="1"/>
  <c r="AV221" i="30"/>
  <c r="BG221" i="30" s="1"/>
  <c r="AU221" i="30"/>
  <c r="BF221" i="30" s="1"/>
  <c r="S221" i="30"/>
  <c r="R221" i="30"/>
  <c r="Q221" i="30"/>
  <c r="P221" i="30"/>
  <c r="M221" i="30"/>
  <c r="AW221" i="30" s="1"/>
  <c r="L221" i="30"/>
  <c r="AN221" i="30" s="1"/>
  <c r="AV682" i="30"/>
  <c r="AU682" i="30"/>
  <c r="BF682" i="30" s="1"/>
  <c r="S682" i="30"/>
  <c r="R682" i="30"/>
  <c r="Q682" i="30"/>
  <c r="P682" i="30"/>
  <c r="M682" i="30"/>
  <c r="AW682" i="30" s="1"/>
  <c r="L682" i="30"/>
  <c r="AN682" i="30" s="1"/>
  <c r="AV246" i="30"/>
  <c r="BG246" i="30" s="1"/>
  <c r="AU246" i="30"/>
  <c r="BF246" i="30" s="1"/>
  <c r="S246" i="30"/>
  <c r="R246" i="30"/>
  <c r="Q246" i="30"/>
  <c r="P246" i="30"/>
  <c r="M246" i="30"/>
  <c r="AW246" i="30" s="1"/>
  <c r="L246" i="30"/>
  <c r="AN246" i="30" s="1"/>
  <c r="AV528" i="30"/>
  <c r="BG528" i="30" s="1"/>
  <c r="AU528" i="30"/>
  <c r="BF528" i="30" s="1"/>
  <c r="S528" i="30"/>
  <c r="R528" i="30"/>
  <c r="Q528" i="30"/>
  <c r="P528" i="30"/>
  <c r="M528" i="30"/>
  <c r="AW528" i="30" s="1"/>
  <c r="L528" i="30"/>
  <c r="AN528" i="30" s="1"/>
  <c r="AM528" i="30"/>
  <c r="AV381" i="30"/>
  <c r="BG381" i="30" s="1"/>
  <c r="AU381" i="30"/>
  <c r="BF381" i="30" s="1"/>
  <c r="S381" i="30"/>
  <c r="R381" i="30"/>
  <c r="Q381" i="30"/>
  <c r="P381" i="30"/>
  <c r="M381" i="30"/>
  <c r="AW381" i="30" s="1"/>
  <c r="L381" i="30"/>
  <c r="AN381" i="30" s="1"/>
  <c r="AV606" i="30"/>
  <c r="AU606" i="30"/>
  <c r="BF606" i="30" s="1"/>
  <c r="S606" i="30"/>
  <c r="R606" i="30"/>
  <c r="Q606" i="30"/>
  <c r="P606" i="30"/>
  <c r="M606" i="30"/>
  <c r="AW606" i="30" s="1"/>
  <c r="L606" i="30"/>
  <c r="AN606" i="30" s="1"/>
  <c r="AV315" i="30"/>
  <c r="BG315" i="30" s="1"/>
  <c r="AU315" i="30"/>
  <c r="BF315" i="30" s="1"/>
  <c r="S315" i="30"/>
  <c r="R315" i="30"/>
  <c r="Q315" i="30"/>
  <c r="P315" i="30"/>
  <c r="M315" i="30"/>
  <c r="AW315" i="30" s="1"/>
  <c r="L315" i="30"/>
  <c r="AN315" i="30" s="1"/>
  <c r="AV209" i="30"/>
  <c r="BG209" i="30" s="1"/>
  <c r="AU209" i="30"/>
  <c r="BF209" i="30" s="1"/>
  <c r="S209" i="30"/>
  <c r="R209" i="30"/>
  <c r="Q209" i="30"/>
  <c r="P209" i="30"/>
  <c r="M209" i="30"/>
  <c r="AW209" i="30" s="1"/>
  <c r="L209" i="30"/>
  <c r="AN209" i="30" s="1"/>
  <c r="AV722" i="30"/>
  <c r="BG722" i="30" s="1"/>
  <c r="AU722" i="30"/>
  <c r="BF722" i="30" s="1"/>
  <c r="S722" i="30"/>
  <c r="R722" i="30"/>
  <c r="Q722" i="30"/>
  <c r="P722" i="30"/>
  <c r="M722" i="30"/>
  <c r="AW722" i="30" s="1"/>
  <c r="L722" i="30"/>
  <c r="AN722" i="30" s="1"/>
  <c r="AV906" i="30"/>
  <c r="AU906" i="30"/>
  <c r="BF906" i="30" s="1"/>
  <c r="S906" i="30"/>
  <c r="R906" i="30"/>
  <c r="Q906" i="30"/>
  <c r="P906" i="30"/>
  <c r="M906" i="30"/>
  <c r="AW906" i="30" s="1"/>
  <c r="L906" i="30"/>
  <c r="AN906" i="30" s="1"/>
  <c r="AV779" i="30"/>
  <c r="BG779" i="30" s="1"/>
  <c r="AU779" i="30"/>
  <c r="BF779" i="30" s="1"/>
  <c r="S779" i="30"/>
  <c r="R779" i="30"/>
  <c r="Q779" i="30"/>
  <c r="P779" i="30"/>
  <c r="M779" i="30"/>
  <c r="AW779" i="30" s="1"/>
  <c r="L779" i="30"/>
  <c r="AN779" i="30" s="1"/>
  <c r="AV15" i="30"/>
  <c r="BG15" i="30" s="1"/>
  <c r="AU15" i="30"/>
  <c r="BF15" i="30" s="1"/>
  <c r="S15" i="30"/>
  <c r="R15" i="30"/>
  <c r="Q15" i="30"/>
  <c r="P15" i="30"/>
  <c r="M15" i="30"/>
  <c r="AW15" i="30" s="1"/>
  <c r="L15" i="30"/>
  <c r="AN15" i="30" s="1"/>
  <c r="AV1064" i="30"/>
  <c r="BG1064" i="30" s="1"/>
  <c r="AU1064" i="30"/>
  <c r="BF1064" i="30" s="1"/>
  <c r="S1064" i="30"/>
  <c r="R1064" i="30"/>
  <c r="Q1064" i="30"/>
  <c r="P1064" i="30"/>
  <c r="M1064" i="30"/>
  <c r="AW1064" i="30" s="1"/>
  <c r="L1064" i="30"/>
  <c r="AN1064" i="30" s="1"/>
  <c r="AM1064" i="30"/>
  <c r="AV913" i="30"/>
  <c r="BG913" i="30" s="1"/>
  <c r="AU913" i="30"/>
  <c r="BF913" i="30" s="1"/>
  <c r="S913" i="30"/>
  <c r="R913" i="30"/>
  <c r="Q913" i="30"/>
  <c r="P913" i="30"/>
  <c r="M913" i="30"/>
  <c r="AW913" i="30" s="1"/>
  <c r="L913" i="30"/>
  <c r="AV935" i="30"/>
  <c r="BG935" i="30" s="1"/>
  <c r="AU935" i="30"/>
  <c r="BF935" i="30" s="1"/>
  <c r="S935" i="30"/>
  <c r="R935" i="30"/>
  <c r="Q935" i="30"/>
  <c r="P935" i="30"/>
  <c r="M935" i="30"/>
  <c r="AW935" i="30" s="1"/>
  <c r="L935" i="30"/>
  <c r="AN935" i="30" s="1"/>
  <c r="AM935" i="30"/>
  <c r="AV35" i="30"/>
  <c r="BG35" i="30" s="1"/>
  <c r="AU35" i="30"/>
  <c r="BF35" i="30" s="1"/>
  <c r="S35" i="30"/>
  <c r="R35" i="30"/>
  <c r="Q35" i="30"/>
  <c r="P35" i="30"/>
  <c r="M35" i="30"/>
  <c r="AW35" i="30" s="1"/>
  <c r="L35" i="30"/>
  <c r="AN35" i="30" s="1"/>
  <c r="AV1066" i="30"/>
  <c r="BG1066" i="30" s="1"/>
  <c r="AU1066" i="30"/>
  <c r="BF1066" i="30" s="1"/>
  <c r="S1066" i="30"/>
  <c r="R1066" i="30"/>
  <c r="Q1066" i="30"/>
  <c r="P1066" i="30"/>
  <c r="M1066" i="30"/>
  <c r="AW1066" i="30" s="1"/>
  <c r="L1066" i="30"/>
  <c r="AN1066" i="30" s="1"/>
  <c r="AV783" i="30"/>
  <c r="BG783" i="30" s="1"/>
  <c r="AU783" i="30"/>
  <c r="BF783" i="30" s="1"/>
  <c r="S783" i="30"/>
  <c r="R783" i="30"/>
  <c r="Q783" i="30"/>
  <c r="P783" i="30"/>
  <c r="M783" i="30"/>
  <c r="AW783" i="30" s="1"/>
  <c r="L783" i="30"/>
  <c r="AN783" i="30" s="1"/>
  <c r="AV328" i="30"/>
  <c r="BG328" i="30" s="1"/>
  <c r="AU328" i="30"/>
  <c r="BF328" i="30" s="1"/>
  <c r="S328" i="30"/>
  <c r="R328" i="30"/>
  <c r="Q328" i="30"/>
  <c r="P328" i="30"/>
  <c r="M328" i="30"/>
  <c r="AW328" i="30" s="1"/>
  <c r="L328" i="30"/>
  <c r="AN328" i="30" s="1"/>
  <c r="AV877" i="30"/>
  <c r="BG877" i="30" s="1"/>
  <c r="AU877" i="30"/>
  <c r="BF877" i="30" s="1"/>
  <c r="S877" i="30"/>
  <c r="R877" i="30"/>
  <c r="Q877" i="30"/>
  <c r="P877" i="30"/>
  <c r="M877" i="30"/>
  <c r="AW877" i="30" s="1"/>
  <c r="L877" i="30"/>
  <c r="AV703" i="30"/>
  <c r="BG703" i="30" s="1"/>
  <c r="AU703" i="30"/>
  <c r="BF703" i="30" s="1"/>
  <c r="S703" i="30"/>
  <c r="R703" i="30"/>
  <c r="Q703" i="30"/>
  <c r="P703" i="30"/>
  <c r="M703" i="30"/>
  <c r="AW703" i="30" s="1"/>
  <c r="L703" i="30"/>
  <c r="AN703" i="30" s="1"/>
  <c r="AV561" i="30"/>
  <c r="BG561" i="30" s="1"/>
  <c r="AU561" i="30"/>
  <c r="BF561" i="30" s="1"/>
  <c r="S561" i="30"/>
  <c r="R561" i="30"/>
  <c r="Q561" i="30"/>
  <c r="P561" i="30"/>
  <c r="M561" i="30"/>
  <c r="AW561" i="30" s="1"/>
  <c r="L561" i="30"/>
  <c r="AN561" i="30" s="1"/>
  <c r="AM561" i="30"/>
  <c r="AL561" i="30" s="1"/>
  <c r="AY561" i="30" s="1"/>
  <c r="AV1037" i="30"/>
  <c r="BG1037" i="30" s="1"/>
  <c r="AU1037" i="30"/>
  <c r="BF1037" i="30" s="1"/>
  <c r="S1037" i="30"/>
  <c r="R1037" i="30"/>
  <c r="Q1037" i="30"/>
  <c r="P1037" i="30"/>
  <c r="M1037" i="30"/>
  <c r="AW1037" i="30" s="1"/>
  <c r="L1037" i="30"/>
  <c r="AN1037" i="30" s="1"/>
  <c r="AV355" i="30"/>
  <c r="BG355" i="30" s="1"/>
  <c r="AU355" i="30"/>
  <c r="BF355" i="30" s="1"/>
  <c r="S355" i="30"/>
  <c r="R355" i="30"/>
  <c r="Q355" i="30"/>
  <c r="P355" i="30"/>
  <c r="M355" i="30"/>
  <c r="AW355" i="30" s="1"/>
  <c r="L355" i="30"/>
  <c r="AV274" i="30"/>
  <c r="BG274" i="30" s="1"/>
  <c r="AU274" i="30"/>
  <c r="BF274" i="30" s="1"/>
  <c r="S274" i="30"/>
  <c r="R274" i="30"/>
  <c r="Q274" i="30"/>
  <c r="P274" i="30"/>
  <c r="M274" i="30"/>
  <c r="AW274" i="30" s="1"/>
  <c r="L274" i="30"/>
  <c r="AN274" i="30" s="1"/>
  <c r="AV686" i="30"/>
  <c r="BG686" i="30" s="1"/>
  <c r="AU686" i="30"/>
  <c r="BF686" i="30" s="1"/>
  <c r="S686" i="30"/>
  <c r="R686" i="30"/>
  <c r="Q686" i="30"/>
  <c r="P686" i="30"/>
  <c r="M686" i="30"/>
  <c r="AW686" i="30" s="1"/>
  <c r="L686" i="30"/>
  <c r="AN686" i="30" s="1"/>
  <c r="AV668" i="30"/>
  <c r="BG668" i="30" s="1"/>
  <c r="AU668" i="30"/>
  <c r="BF668" i="30" s="1"/>
  <c r="S668" i="30"/>
  <c r="R668" i="30"/>
  <c r="Q668" i="30"/>
  <c r="P668" i="30"/>
  <c r="M668" i="30"/>
  <c r="AW668" i="30" s="1"/>
  <c r="L668" i="30"/>
  <c r="AV380" i="30"/>
  <c r="BG380" i="30" s="1"/>
  <c r="AU380" i="30"/>
  <c r="BF380" i="30" s="1"/>
  <c r="S380" i="30"/>
  <c r="R380" i="30"/>
  <c r="Q380" i="30"/>
  <c r="P380" i="30"/>
  <c r="M380" i="30"/>
  <c r="AW380" i="30" s="1"/>
  <c r="L380" i="30"/>
  <c r="AV714" i="30"/>
  <c r="BG714" i="30" s="1"/>
  <c r="AU714" i="30"/>
  <c r="BF714" i="30" s="1"/>
  <c r="S714" i="30"/>
  <c r="R714" i="30"/>
  <c r="Q714" i="30"/>
  <c r="P714" i="30"/>
  <c r="M714" i="30"/>
  <c r="AW714" i="30" s="1"/>
  <c r="L714" i="30"/>
  <c r="AV127" i="30"/>
  <c r="BG127" i="30" s="1"/>
  <c r="AU127" i="30"/>
  <c r="BF127" i="30" s="1"/>
  <c r="S127" i="30"/>
  <c r="R127" i="30"/>
  <c r="Q127" i="30"/>
  <c r="P127" i="30"/>
  <c r="M127" i="30"/>
  <c r="AW127" i="30" s="1"/>
  <c r="L127" i="30"/>
  <c r="AN127" i="30" s="1"/>
  <c r="AV451" i="30"/>
  <c r="BG451" i="30" s="1"/>
  <c r="AU451" i="30"/>
  <c r="BF451" i="30" s="1"/>
  <c r="S451" i="30"/>
  <c r="R451" i="30"/>
  <c r="Q451" i="30"/>
  <c r="P451" i="30"/>
  <c r="M451" i="30"/>
  <c r="AW451" i="30" s="1"/>
  <c r="L451" i="30"/>
  <c r="AV900" i="30"/>
  <c r="BG900" i="30" s="1"/>
  <c r="AU900" i="30"/>
  <c r="BF900" i="30" s="1"/>
  <c r="S900" i="30"/>
  <c r="R900" i="30"/>
  <c r="Q900" i="30"/>
  <c r="P900" i="30"/>
  <c r="M900" i="30"/>
  <c r="AW900" i="30" s="1"/>
  <c r="L900" i="30"/>
  <c r="AM900" i="30"/>
  <c r="AV443" i="30"/>
  <c r="BG443" i="30" s="1"/>
  <c r="AU443" i="30"/>
  <c r="BF443" i="30" s="1"/>
  <c r="S443" i="30"/>
  <c r="R443" i="30"/>
  <c r="Q443" i="30"/>
  <c r="P443" i="30"/>
  <c r="M443" i="30"/>
  <c r="AW443" i="30" s="1"/>
  <c r="L443" i="30"/>
  <c r="AV627" i="30"/>
  <c r="BG627" i="30" s="1"/>
  <c r="AU627" i="30"/>
  <c r="BF627" i="30" s="1"/>
  <c r="S627" i="30"/>
  <c r="R627" i="30"/>
  <c r="Q627" i="30"/>
  <c r="P627" i="30"/>
  <c r="M627" i="30"/>
  <c r="AW627" i="30" s="1"/>
  <c r="L627" i="30"/>
  <c r="AN627" i="30" s="1"/>
  <c r="AV590" i="30"/>
  <c r="BG590" i="30" s="1"/>
  <c r="AU590" i="30"/>
  <c r="BF590" i="30" s="1"/>
  <c r="S590" i="30"/>
  <c r="R590" i="30"/>
  <c r="Q590" i="30"/>
  <c r="P590" i="30"/>
  <c r="M590" i="30"/>
  <c r="AW590" i="30" s="1"/>
  <c r="L590" i="30"/>
  <c r="AV790" i="30"/>
  <c r="BG790" i="30" s="1"/>
  <c r="AU790" i="30"/>
  <c r="BF790" i="30" s="1"/>
  <c r="S790" i="30"/>
  <c r="R790" i="30"/>
  <c r="Q790" i="30"/>
  <c r="P790" i="30"/>
  <c r="M790" i="30"/>
  <c r="AW790" i="30" s="1"/>
  <c r="L790" i="30"/>
  <c r="AV65" i="30"/>
  <c r="BG65" i="30" s="1"/>
  <c r="AU65" i="30"/>
  <c r="BF65" i="30" s="1"/>
  <c r="S65" i="30"/>
  <c r="R65" i="30"/>
  <c r="Q65" i="30"/>
  <c r="P65" i="30"/>
  <c r="M65" i="30"/>
  <c r="AW65" i="30" s="1"/>
  <c r="L65" i="30"/>
  <c r="AV84" i="30"/>
  <c r="BG84" i="30" s="1"/>
  <c r="AU84" i="30"/>
  <c r="BF84" i="30" s="1"/>
  <c r="S84" i="30"/>
  <c r="R84" i="30"/>
  <c r="Q84" i="30"/>
  <c r="P84" i="30"/>
  <c r="M84" i="30"/>
  <c r="AW84" i="30" s="1"/>
  <c r="L84" i="30"/>
  <c r="AN84" i="30" s="1"/>
  <c r="AV596" i="30"/>
  <c r="BG596" i="30" s="1"/>
  <c r="AU596" i="30"/>
  <c r="BF596" i="30" s="1"/>
  <c r="S596" i="30"/>
  <c r="R596" i="30"/>
  <c r="Q596" i="30"/>
  <c r="P596" i="30"/>
  <c r="M596" i="30"/>
  <c r="AW596" i="30" s="1"/>
  <c r="L596" i="30"/>
  <c r="AV96" i="30"/>
  <c r="BG96" i="30" s="1"/>
  <c r="AU96" i="30"/>
  <c r="BF96" i="30" s="1"/>
  <c r="S96" i="30"/>
  <c r="R96" i="30"/>
  <c r="Q96" i="30"/>
  <c r="P96" i="30"/>
  <c r="M96" i="30"/>
  <c r="AW96" i="30" s="1"/>
  <c r="L96" i="30"/>
  <c r="AV748" i="30"/>
  <c r="BG748" i="30" s="1"/>
  <c r="AU748" i="30"/>
  <c r="BF748" i="30" s="1"/>
  <c r="S748" i="30"/>
  <c r="R748" i="30"/>
  <c r="Q748" i="30"/>
  <c r="P748" i="30"/>
  <c r="M748" i="30"/>
  <c r="AW748" i="30" s="1"/>
  <c r="L748" i="30"/>
  <c r="AN748" i="30" s="1"/>
  <c r="AV641" i="30"/>
  <c r="BG641" i="30" s="1"/>
  <c r="AU641" i="30"/>
  <c r="BF641" i="30" s="1"/>
  <c r="S641" i="30"/>
  <c r="R641" i="30"/>
  <c r="Q641" i="30"/>
  <c r="P641" i="30"/>
  <c r="M641" i="30"/>
  <c r="AW641" i="30" s="1"/>
  <c r="L641" i="30"/>
  <c r="AN641" i="30" s="1"/>
  <c r="AV502" i="30"/>
  <c r="BG502" i="30" s="1"/>
  <c r="AU502" i="30"/>
  <c r="BF502" i="30" s="1"/>
  <c r="S502" i="30"/>
  <c r="R502" i="30"/>
  <c r="Q502" i="30"/>
  <c r="P502" i="30"/>
  <c r="M502" i="30"/>
  <c r="AW502" i="30" s="1"/>
  <c r="L502" i="30"/>
  <c r="AN502" i="30" s="1"/>
  <c r="AM502" i="30"/>
  <c r="AV675" i="30"/>
  <c r="BG675" i="30" s="1"/>
  <c r="AU675" i="30"/>
  <c r="BF675" i="30" s="1"/>
  <c r="S675" i="30"/>
  <c r="R675" i="30"/>
  <c r="Q675" i="30"/>
  <c r="P675" i="30"/>
  <c r="M675" i="30"/>
  <c r="AW675" i="30" s="1"/>
  <c r="L675" i="30"/>
  <c r="AN675" i="30" s="1"/>
  <c r="AM675" i="30"/>
  <c r="AV751" i="30"/>
  <c r="BG751" i="30" s="1"/>
  <c r="AU751" i="30"/>
  <c r="BF751" i="30" s="1"/>
  <c r="S751" i="30"/>
  <c r="R751" i="30"/>
  <c r="Q751" i="30"/>
  <c r="P751" i="30"/>
  <c r="M751" i="30"/>
  <c r="AW751" i="30" s="1"/>
  <c r="L751" i="30"/>
  <c r="AN751" i="30" s="1"/>
  <c r="AV438" i="30"/>
  <c r="BG438" i="30" s="1"/>
  <c r="AU438" i="30"/>
  <c r="BF438" i="30" s="1"/>
  <c r="S438" i="30"/>
  <c r="R438" i="30"/>
  <c r="Q438" i="30"/>
  <c r="P438" i="30"/>
  <c r="M438" i="30"/>
  <c r="AW438" i="30" s="1"/>
  <c r="L438" i="30"/>
  <c r="AN438" i="30" s="1"/>
  <c r="AV176" i="30"/>
  <c r="BG176" i="30" s="1"/>
  <c r="AU176" i="30"/>
  <c r="BF176" i="30" s="1"/>
  <c r="S176" i="30"/>
  <c r="R176" i="30"/>
  <c r="Q176" i="30"/>
  <c r="P176" i="30"/>
  <c r="M176" i="30"/>
  <c r="AW176" i="30" s="1"/>
  <c r="L176" i="30"/>
  <c r="AV367" i="30"/>
  <c r="BG367" i="30" s="1"/>
  <c r="AU367" i="30"/>
  <c r="BF367" i="30" s="1"/>
  <c r="S367" i="30"/>
  <c r="R367" i="30"/>
  <c r="Q367" i="30"/>
  <c r="P367" i="30"/>
  <c r="M367" i="30"/>
  <c r="AW367" i="30" s="1"/>
  <c r="L367" i="30"/>
  <c r="AV598" i="30"/>
  <c r="BG598" i="30" s="1"/>
  <c r="AU598" i="30"/>
  <c r="BF598" i="30" s="1"/>
  <c r="S598" i="30"/>
  <c r="R598" i="30"/>
  <c r="Q598" i="30"/>
  <c r="P598" i="30"/>
  <c r="M598" i="30"/>
  <c r="AW598" i="30" s="1"/>
  <c r="L598" i="30"/>
  <c r="AN598" i="30" s="1"/>
  <c r="AV108" i="30"/>
  <c r="BG108" i="30" s="1"/>
  <c r="AU108" i="30"/>
  <c r="BF108" i="30" s="1"/>
  <c r="S108" i="30"/>
  <c r="R108" i="30"/>
  <c r="Q108" i="30"/>
  <c r="P108" i="30"/>
  <c r="M108" i="30"/>
  <c r="AW108" i="30" s="1"/>
  <c r="L108" i="30"/>
  <c r="AN108" i="30" s="1"/>
  <c r="AV479" i="30"/>
  <c r="BG479" i="30" s="1"/>
  <c r="AU479" i="30"/>
  <c r="BF479" i="30" s="1"/>
  <c r="S479" i="30"/>
  <c r="R479" i="30"/>
  <c r="Q479" i="30"/>
  <c r="P479" i="30"/>
  <c r="M479" i="30"/>
  <c r="AW479" i="30" s="1"/>
  <c r="L479" i="30"/>
  <c r="AV885" i="30"/>
  <c r="AU885" i="30"/>
  <c r="BF885" i="30" s="1"/>
  <c r="S885" i="30"/>
  <c r="R885" i="30"/>
  <c r="Q885" i="30"/>
  <c r="P885" i="30"/>
  <c r="M885" i="30"/>
  <c r="AW885" i="30" s="1"/>
  <c r="L885" i="30"/>
  <c r="AN885" i="30" s="1"/>
  <c r="AV588" i="30"/>
  <c r="AU588" i="30"/>
  <c r="BF588" i="30" s="1"/>
  <c r="S588" i="30"/>
  <c r="R588" i="30"/>
  <c r="Q588" i="30"/>
  <c r="P588" i="30"/>
  <c r="M588" i="30"/>
  <c r="AW588" i="30" s="1"/>
  <c r="L588" i="30"/>
  <c r="AN588" i="30" s="1"/>
  <c r="AV251" i="30"/>
  <c r="AU251" i="30"/>
  <c r="BF251" i="30" s="1"/>
  <c r="S251" i="30"/>
  <c r="R251" i="30"/>
  <c r="Q251" i="30"/>
  <c r="P251" i="30"/>
  <c r="M251" i="30"/>
  <c r="AW251" i="30" s="1"/>
  <c r="L251" i="30"/>
  <c r="AN251" i="30" s="1"/>
  <c r="AV1027" i="30"/>
  <c r="AU1027" i="30"/>
  <c r="BF1027" i="30" s="1"/>
  <c r="S1027" i="30"/>
  <c r="R1027" i="30"/>
  <c r="Q1027" i="30"/>
  <c r="P1027" i="30"/>
  <c r="M1027" i="30"/>
  <c r="AW1027" i="30" s="1"/>
  <c r="L1027" i="30"/>
  <c r="AN1027" i="30" s="1"/>
  <c r="AV414" i="30"/>
  <c r="AU414" i="30"/>
  <c r="BF414" i="30" s="1"/>
  <c r="S414" i="30"/>
  <c r="R414" i="30"/>
  <c r="Q414" i="30"/>
  <c r="P414" i="30"/>
  <c r="M414" i="30"/>
  <c r="AW414" i="30" s="1"/>
  <c r="L414" i="30"/>
  <c r="AV565" i="30"/>
  <c r="AU565" i="30"/>
  <c r="BF565" i="30" s="1"/>
  <c r="S565" i="30"/>
  <c r="R565" i="30"/>
  <c r="Q565" i="30"/>
  <c r="P565" i="30"/>
  <c r="M565" i="30"/>
  <c r="AW565" i="30" s="1"/>
  <c r="L565" i="30"/>
  <c r="AV601" i="30"/>
  <c r="AU601" i="30"/>
  <c r="BF601" i="30" s="1"/>
  <c r="S601" i="30"/>
  <c r="R601" i="30"/>
  <c r="Q601" i="30"/>
  <c r="P601" i="30"/>
  <c r="M601" i="30"/>
  <c r="AW601" i="30" s="1"/>
  <c r="L601" i="30"/>
  <c r="AV211" i="30"/>
  <c r="AU211" i="30"/>
  <c r="BF211" i="30" s="1"/>
  <c r="S211" i="30"/>
  <c r="R211" i="30"/>
  <c r="Q211" i="30"/>
  <c r="P211" i="30"/>
  <c r="M211" i="30"/>
  <c r="AW211" i="30" s="1"/>
  <c r="L211" i="30"/>
  <c r="AN211" i="30" s="1"/>
  <c r="AV731" i="30"/>
  <c r="AU731" i="30"/>
  <c r="BF731" i="30" s="1"/>
  <c r="S731" i="30"/>
  <c r="R731" i="30"/>
  <c r="Q731" i="30"/>
  <c r="P731" i="30"/>
  <c r="M731" i="30"/>
  <c r="AW731" i="30" s="1"/>
  <c r="L731" i="30"/>
  <c r="AN731" i="30" s="1"/>
  <c r="AV98" i="30"/>
  <c r="AU98" i="30"/>
  <c r="BF98" i="30" s="1"/>
  <c r="S98" i="30"/>
  <c r="R98" i="30"/>
  <c r="Q98" i="30"/>
  <c r="P98" i="30"/>
  <c r="M98" i="30"/>
  <c r="AW98" i="30" s="1"/>
  <c r="L98" i="30"/>
  <c r="AN98" i="30" s="1"/>
  <c r="AV936" i="30"/>
  <c r="AU936" i="30"/>
  <c r="BF936" i="30" s="1"/>
  <c r="S936" i="30"/>
  <c r="R936" i="30"/>
  <c r="Q936" i="30"/>
  <c r="P936" i="30"/>
  <c r="M936" i="30"/>
  <c r="AW936" i="30" s="1"/>
  <c r="L936" i="30"/>
  <c r="AN936" i="30" s="1"/>
  <c r="AV577" i="30"/>
  <c r="AU577" i="30"/>
  <c r="BF577" i="30" s="1"/>
  <c r="S577" i="30"/>
  <c r="R577" i="30"/>
  <c r="Q577" i="30"/>
  <c r="P577" i="30"/>
  <c r="M577" i="30"/>
  <c r="AW577" i="30" s="1"/>
  <c r="L577" i="30"/>
  <c r="AN577" i="30" s="1"/>
  <c r="AM577" i="30"/>
  <c r="AV412" i="30"/>
  <c r="AU412" i="30"/>
  <c r="BF412" i="30" s="1"/>
  <c r="S412" i="30"/>
  <c r="R412" i="30"/>
  <c r="Q412" i="30"/>
  <c r="P412" i="30"/>
  <c r="M412" i="30"/>
  <c r="AW412" i="30" s="1"/>
  <c r="L412" i="30"/>
  <c r="AN412" i="30" s="1"/>
  <c r="AV1032" i="30"/>
  <c r="AU1032" i="30"/>
  <c r="BF1032" i="30" s="1"/>
  <c r="S1032" i="30"/>
  <c r="R1032" i="30"/>
  <c r="Q1032" i="30"/>
  <c r="P1032" i="30"/>
  <c r="M1032" i="30"/>
  <c r="AW1032" i="30" s="1"/>
  <c r="L1032" i="30"/>
  <c r="AV702" i="30"/>
  <c r="AU702" i="30"/>
  <c r="BF702" i="30" s="1"/>
  <c r="S702" i="30"/>
  <c r="R702" i="30"/>
  <c r="Q702" i="30"/>
  <c r="P702" i="30"/>
  <c r="M702" i="30"/>
  <c r="AW702" i="30" s="1"/>
  <c r="L702" i="30"/>
  <c r="AN702" i="30" s="1"/>
  <c r="AV635" i="30"/>
  <c r="AU635" i="30"/>
  <c r="BF635" i="30" s="1"/>
  <c r="S635" i="30"/>
  <c r="R635" i="30"/>
  <c r="Q635" i="30"/>
  <c r="P635" i="30"/>
  <c r="M635" i="30"/>
  <c r="AW635" i="30" s="1"/>
  <c r="L635" i="30"/>
  <c r="AN635" i="30" s="1"/>
  <c r="AV301" i="30"/>
  <c r="AU301" i="30"/>
  <c r="BF301" i="30" s="1"/>
  <c r="S301" i="30"/>
  <c r="R301" i="30"/>
  <c r="Q301" i="30"/>
  <c r="P301" i="30"/>
  <c r="M301" i="30"/>
  <c r="AW301" i="30" s="1"/>
  <c r="L301" i="30"/>
  <c r="AN301" i="30" s="1"/>
  <c r="AV101" i="30"/>
  <c r="AU101" i="30"/>
  <c r="BF101" i="30" s="1"/>
  <c r="S101" i="30"/>
  <c r="R101" i="30"/>
  <c r="Q101" i="30"/>
  <c r="P101" i="30"/>
  <c r="M101" i="30"/>
  <c r="AW101" i="30" s="1"/>
  <c r="L101" i="30"/>
  <c r="AN101" i="30" s="1"/>
  <c r="AV1036" i="30"/>
  <c r="AU1036" i="30"/>
  <c r="BF1036" i="30" s="1"/>
  <c r="S1036" i="30"/>
  <c r="R1036" i="30"/>
  <c r="Q1036" i="30"/>
  <c r="P1036" i="30"/>
  <c r="M1036" i="30"/>
  <c r="AW1036" i="30" s="1"/>
  <c r="L1036" i="30"/>
  <c r="AN1036" i="30" s="1"/>
  <c r="AV883" i="30"/>
  <c r="AU883" i="30"/>
  <c r="BF883" i="30" s="1"/>
  <c r="S883" i="30"/>
  <c r="R883" i="30"/>
  <c r="Q883" i="30"/>
  <c r="P883" i="30"/>
  <c r="M883" i="30"/>
  <c r="AW883" i="30" s="1"/>
  <c r="L883" i="30"/>
  <c r="AV869" i="30"/>
  <c r="AU869" i="30"/>
  <c r="BF869" i="30" s="1"/>
  <c r="S869" i="30"/>
  <c r="R869" i="30"/>
  <c r="Q869" i="30"/>
  <c r="P869" i="30"/>
  <c r="M869" i="30"/>
  <c r="AW869" i="30" s="1"/>
  <c r="L869" i="30"/>
  <c r="AN869" i="30" s="1"/>
  <c r="AV583" i="30"/>
  <c r="AU583" i="30"/>
  <c r="BF583" i="30" s="1"/>
  <c r="S583" i="30"/>
  <c r="R583" i="30"/>
  <c r="Q583" i="30"/>
  <c r="P583" i="30"/>
  <c r="M583" i="30"/>
  <c r="AW583" i="30" s="1"/>
  <c r="L583" i="30"/>
  <c r="AN583" i="30" s="1"/>
  <c r="AV391" i="30"/>
  <c r="AU391" i="30"/>
  <c r="BF391" i="30" s="1"/>
  <c r="S391" i="30"/>
  <c r="R391" i="30"/>
  <c r="Q391" i="30"/>
  <c r="P391" i="30"/>
  <c r="M391" i="30"/>
  <c r="AW391" i="30" s="1"/>
  <c r="L391" i="30"/>
  <c r="AN391" i="30" s="1"/>
  <c r="AV469" i="30"/>
  <c r="AU469" i="30"/>
  <c r="BF469" i="30" s="1"/>
  <c r="S469" i="30"/>
  <c r="R469" i="30"/>
  <c r="Q469" i="30"/>
  <c r="P469" i="30"/>
  <c r="M469" i="30"/>
  <c r="AW469" i="30" s="1"/>
  <c r="L469" i="30"/>
  <c r="AV287" i="30"/>
  <c r="AU287" i="30"/>
  <c r="BF287" i="30" s="1"/>
  <c r="S287" i="30"/>
  <c r="R287" i="30"/>
  <c r="Q287" i="30"/>
  <c r="P287" i="30"/>
  <c r="M287" i="30"/>
  <c r="AW287" i="30" s="1"/>
  <c r="L287" i="30"/>
  <c r="AN287" i="30" s="1"/>
  <c r="AV647" i="30"/>
  <c r="AU647" i="30"/>
  <c r="BF647" i="30" s="1"/>
  <c r="S647" i="30"/>
  <c r="R647" i="30"/>
  <c r="Q647" i="30"/>
  <c r="P647" i="30"/>
  <c r="M647" i="30"/>
  <c r="AW647" i="30" s="1"/>
  <c r="L647" i="30"/>
  <c r="AN647" i="30" s="1"/>
  <c r="AV188" i="30"/>
  <c r="AU188" i="30"/>
  <c r="BF188" i="30" s="1"/>
  <c r="S188" i="30"/>
  <c r="R188" i="30"/>
  <c r="Q188" i="30"/>
  <c r="P188" i="30"/>
  <c r="M188" i="30"/>
  <c r="AW188" i="30" s="1"/>
  <c r="L188" i="30"/>
  <c r="AN188" i="30" s="1"/>
  <c r="AV927" i="30"/>
  <c r="AU927" i="30"/>
  <c r="BF927" i="30" s="1"/>
  <c r="S927" i="30"/>
  <c r="R927" i="30"/>
  <c r="Q927" i="30"/>
  <c r="P927" i="30"/>
  <c r="M927" i="30"/>
  <c r="AW927" i="30" s="1"/>
  <c r="L927" i="30"/>
  <c r="AN927" i="30" s="1"/>
  <c r="AV344" i="30"/>
  <c r="AU344" i="30"/>
  <c r="BF344" i="30" s="1"/>
  <c r="S344" i="30"/>
  <c r="R344" i="30"/>
  <c r="Q344" i="30"/>
  <c r="P344" i="30"/>
  <c r="M344" i="30"/>
  <c r="AW344" i="30" s="1"/>
  <c r="L344" i="30"/>
  <c r="AN344" i="30" s="1"/>
  <c r="AV574" i="30"/>
  <c r="AU574" i="30"/>
  <c r="BF574" i="30" s="1"/>
  <c r="S574" i="30"/>
  <c r="R574" i="30"/>
  <c r="Q574" i="30"/>
  <c r="P574" i="30"/>
  <c r="M574" i="30"/>
  <c r="AW574" i="30" s="1"/>
  <c r="L574" i="30"/>
  <c r="AN574" i="30" s="1"/>
  <c r="AM574" i="30"/>
  <c r="AV500" i="30"/>
  <c r="AU500" i="30"/>
  <c r="BF500" i="30" s="1"/>
  <c r="S500" i="30"/>
  <c r="R500" i="30"/>
  <c r="Q500" i="30"/>
  <c r="P500" i="30"/>
  <c r="M500" i="30"/>
  <c r="AW500" i="30" s="1"/>
  <c r="L500" i="30"/>
  <c r="AN500" i="30" s="1"/>
  <c r="AV1089" i="30"/>
  <c r="AU1089" i="30"/>
  <c r="BF1089" i="30" s="1"/>
  <c r="S1089" i="30"/>
  <c r="R1089" i="30"/>
  <c r="Q1089" i="30"/>
  <c r="P1089" i="30"/>
  <c r="M1089" i="30"/>
  <c r="AW1089" i="30" s="1"/>
  <c r="L1089" i="30"/>
  <c r="AN1089" i="30" s="1"/>
  <c r="AV980" i="30"/>
  <c r="AU980" i="30"/>
  <c r="BF980" i="30" s="1"/>
  <c r="S980" i="30"/>
  <c r="R980" i="30"/>
  <c r="Q980" i="30"/>
  <c r="P980" i="30"/>
  <c r="M980" i="30"/>
  <c r="AW980" i="30" s="1"/>
  <c r="L980" i="30"/>
  <c r="AN980" i="30" s="1"/>
  <c r="AV306" i="30"/>
  <c r="AU306" i="30"/>
  <c r="BF306" i="30" s="1"/>
  <c r="S306" i="30"/>
  <c r="R306" i="30"/>
  <c r="Q306" i="30"/>
  <c r="P306" i="30"/>
  <c r="M306" i="30"/>
  <c r="AW306" i="30" s="1"/>
  <c r="L306" i="30"/>
  <c r="AV648" i="30"/>
  <c r="AU648" i="30"/>
  <c r="BF648" i="30" s="1"/>
  <c r="S648" i="30"/>
  <c r="R648" i="30"/>
  <c r="Q648" i="30"/>
  <c r="P648" i="30"/>
  <c r="M648" i="30"/>
  <c r="AW648" i="30" s="1"/>
  <c r="L648" i="30"/>
  <c r="AV26" i="30"/>
  <c r="AU26" i="30"/>
  <c r="BF26" i="30" s="1"/>
  <c r="S26" i="30"/>
  <c r="R26" i="30"/>
  <c r="Q26" i="30"/>
  <c r="P26" i="30"/>
  <c r="M26" i="30"/>
  <c r="AW26" i="30" s="1"/>
  <c r="L26" i="30"/>
  <c r="AN26" i="30" s="1"/>
  <c r="AV277" i="30"/>
  <c r="AU277" i="30"/>
  <c r="BF277" i="30" s="1"/>
  <c r="S277" i="30"/>
  <c r="R277" i="30"/>
  <c r="Q277" i="30"/>
  <c r="P277" i="30"/>
  <c r="M277" i="30"/>
  <c r="AW277" i="30" s="1"/>
  <c r="L277" i="30"/>
  <c r="AN277" i="30" s="1"/>
  <c r="AV281" i="30"/>
  <c r="AU281" i="30"/>
  <c r="BF281" i="30" s="1"/>
  <c r="S281" i="30"/>
  <c r="R281" i="30"/>
  <c r="Q281" i="30"/>
  <c r="P281" i="30"/>
  <c r="M281" i="30"/>
  <c r="AW281" i="30" s="1"/>
  <c r="L281" i="30"/>
  <c r="AN281" i="30" s="1"/>
  <c r="AV61" i="30"/>
  <c r="AU61" i="30"/>
  <c r="BF61" i="30" s="1"/>
  <c r="S61" i="30"/>
  <c r="R61" i="30"/>
  <c r="Q61" i="30"/>
  <c r="P61" i="30"/>
  <c r="M61" i="30"/>
  <c r="AW61" i="30" s="1"/>
  <c r="L61" i="30"/>
  <c r="AN61" i="30" s="1"/>
  <c r="AV769" i="30"/>
  <c r="AU769" i="30"/>
  <c r="BF769" i="30" s="1"/>
  <c r="S769" i="30"/>
  <c r="R769" i="30"/>
  <c r="Q769" i="30"/>
  <c r="P769" i="30"/>
  <c r="M769" i="30"/>
  <c r="AW769" i="30" s="1"/>
  <c r="L769" i="30"/>
  <c r="AN769" i="30" s="1"/>
  <c r="AV122" i="30"/>
  <c r="AU122" i="30"/>
  <c r="BF122" i="30" s="1"/>
  <c r="S122" i="30"/>
  <c r="R122" i="30"/>
  <c r="Q122" i="30"/>
  <c r="P122" i="30"/>
  <c r="M122" i="30"/>
  <c r="AW122" i="30" s="1"/>
  <c r="L122" i="30"/>
  <c r="AN122" i="30" s="1"/>
  <c r="AV135" i="30"/>
  <c r="AU135" i="30"/>
  <c r="BF135" i="30" s="1"/>
  <c r="S135" i="30"/>
  <c r="R135" i="30"/>
  <c r="Q135" i="30"/>
  <c r="P135" i="30"/>
  <c r="M135" i="30"/>
  <c r="AW135" i="30" s="1"/>
  <c r="L135" i="30"/>
  <c r="AN135" i="30" s="1"/>
  <c r="AV358" i="30"/>
  <c r="AU358" i="30"/>
  <c r="BF358" i="30" s="1"/>
  <c r="S358" i="30"/>
  <c r="R358" i="30"/>
  <c r="Q358" i="30"/>
  <c r="P358" i="30"/>
  <c r="M358" i="30"/>
  <c r="AW358" i="30" s="1"/>
  <c r="L358" i="30"/>
  <c r="AN358" i="30" s="1"/>
  <c r="AM358" i="30"/>
  <c r="AV198" i="30"/>
  <c r="AU198" i="30"/>
  <c r="BF198" i="30" s="1"/>
  <c r="S198" i="30"/>
  <c r="R198" i="30"/>
  <c r="Q198" i="30"/>
  <c r="P198" i="30"/>
  <c r="M198" i="30"/>
  <c r="AW198" i="30" s="1"/>
  <c r="L198" i="30"/>
  <c r="AN198" i="30" s="1"/>
  <c r="AV1026" i="30"/>
  <c r="BG1026" i="30" s="1"/>
  <c r="AU1026" i="30"/>
  <c r="S1026" i="30"/>
  <c r="R1026" i="30"/>
  <c r="Q1026" i="30"/>
  <c r="P1026" i="30"/>
  <c r="M1026" i="30"/>
  <c r="AW1026" i="30" s="1"/>
  <c r="L1026" i="30"/>
  <c r="AN1026" i="30" s="1"/>
  <c r="AV460" i="30"/>
  <c r="BG460" i="30" s="1"/>
  <c r="AU460" i="30"/>
  <c r="BF460" i="30" s="1"/>
  <c r="S460" i="30"/>
  <c r="R460" i="30"/>
  <c r="Q460" i="30"/>
  <c r="P460" i="30"/>
  <c r="M460" i="30"/>
  <c r="AW460" i="30" s="1"/>
  <c r="L460" i="30"/>
  <c r="AN460" i="30" s="1"/>
  <c r="AV213" i="30"/>
  <c r="BG213" i="30" s="1"/>
  <c r="AU213" i="30"/>
  <c r="BF213" i="30" s="1"/>
  <c r="S213" i="30"/>
  <c r="R213" i="30"/>
  <c r="Q213" i="30"/>
  <c r="P213" i="30"/>
  <c r="M213" i="30"/>
  <c r="AW213" i="30" s="1"/>
  <c r="L213" i="30"/>
  <c r="AN213" i="30" s="1"/>
  <c r="AV545" i="30"/>
  <c r="BG545" i="30" s="1"/>
  <c r="AU545" i="30"/>
  <c r="S545" i="30"/>
  <c r="R545" i="30"/>
  <c r="Q545" i="30"/>
  <c r="P545" i="30"/>
  <c r="M545" i="30"/>
  <c r="AW545" i="30" s="1"/>
  <c r="L545" i="30"/>
  <c r="AN545" i="30" s="1"/>
  <c r="AV802" i="30"/>
  <c r="BG802" i="30" s="1"/>
  <c r="AU802" i="30"/>
  <c r="BF802" i="30" s="1"/>
  <c r="S802" i="30"/>
  <c r="R802" i="30"/>
  <c r="Q802" i="30"/>
  <c r="P802" i="30"/>
  <c r="M802" i="30"/>
  <c r="AW802" i="30" s="1"/>
  <c r="L802" i="30"/>
  <c r="AN802" i="30" s="1"/>
  <c r="AV998" i="30"/>
  <c r="BG998" i="30" s="1"/>
  <c r="AU998" i="30"/>
  <c r="BF998" i="30" s="1"/>
  <c r="S998" i="30"/>
  <c r="R998" i="30"/>
  <c r="Q998" i="30"/>
  <c r="P998" i="30"/>
  <c r="M998" i="30"/>
  <c r="AW998" i="30" s="1"/>
  <c r="L998" i="30"/>
  <c r="AN998" i="30" s="1"/>
  <c r="AV527" i="30"/>
  <c r="AU527" i="30"/>
  <c r="BF527" i="30" s="1"/>
  <c r="S527" i="30"/>
  <c r="R527" i="30"/>
  <c r="Q527" i="30"/>
  <c r="P527" i="30"/>
  <c r="M527" i="30"/>
  <c r="AW527" i="30" s="1"/>
  <c r="L527" i="30"/>
  <c r="AN527" i="30" s="1"/>
  <c r="AV487" i="30"/>
  <c r="AU487" i="30"/>
  <c r="BF487" i="30" s="1"/>
  <c r="S487" i="30"/>
  <c r="R487" i="30"/>
  <c r="Q487" i="30"/>
  <c r="P487" i="30"/>
  <c r="M487" i="30"/>
  <c r="AW487" i="30" s="1"/>
  <c r="L487" i="30"/>
  <c r="AN487" i="30" s="1"/>
  <c r="AV1078" i="30"/>
  <c r="BG1078" i="30" s="1"/>
  <c r="AU1078" i="30"/>
  <c r="BF1078" i="30" s="1"/>
  <c r="S1078" i="30"/>
  <c r="R1078" i="30"/>
  <c r="Q1078" i="30"/>
  <c r="P1078" i="30"/>
  <c r="M1078" i="30"/>
  <c r="AW1078" i="30" s="1"/>
  <c r="L1078" i="30"/>
  <c r="AN1078" i="30" s="1"/>
  <c r="AV370" i="30"/>
  <c r="BG370" i="30" s="1"/>
  <c r="AU370" i="30"/>
  <c r="BF370" i="30" s="1"/>
  <c r="S370" i="30"/>
  <c r="R370" i="30"/>
  <c r="Q370" i="30"/>
  <c r="P370" i="30"/>
  <c r="M370" i="30"/>
  <c r="AW370" i="30" s="1"/>
  <c r="L370" i="30"/>
  <c r="AN370" i="30" s="1"/>
  <c r="AV868" i="30"/>
  <c r="AU868" i="30"/>
  <c r="BF868" i="30" s="1"/>
  <c r="S868" i="30"/>
  <c r="R868" i="30"/>
  <c r="Q868" i="30"/>
  <c r="P868" i="30"/>
  <c r="M868" i="30"/>
  <c r="AW868" i="30" s="1"/>
  <c r="L868" i="30"/>
  <c r="AN868" i="30" s="1"/>
  <c r="AM868" i="30"/>
  <c r="AV184" i="30"/>
  <c r="BG184" i="30" s="1"/>
  <c r="AU184" i="30"/>
  <c r="BF184" i="30" s="1"/>
  <c r="S184" i="30"/>
  <c r="R184" i="30"/>
  <c r="Q184" i="30"/>
  <c r="P184" i="30"/>
  <c r="M184" i="30"/>
  <c r="AW184" i="30" s="1"/>
  <c r="L184" i="30"/>
  <c r="AN184" i="30" s="1"/>
  <c r="AM184" i="30"/>
  <c r="AV1055" i="30"/>
  <c r="BG1055" i="30" s="1"/>
  <c r="AU1055" i="30"/>
  <c r="BF1055" i="30" s="1"/>
  <c r="S1055" i="30"/>
  <c r="R1055" i="30"/>
  <c r="Q1055" i="30"/>
  <c r="P1055" i="30"/>
  <c r="M1055" i="30"/>
  <c r="AW1055" i="30" s="1"/>
  <c r="L1055" i="30"/>
  <c r="AN1055" i="30" s="1"/>
  <c r="AV816" i="30"/>
  <c r="BG816" i="30" s="1"/>
  <c r="AU816" i="30"/>
  <c r="BF816" i="30" s="1"/>
  <c r="S816" i="30"/>
  <c r="R816" i="30"/>
  <c r="Q816" i="30"/>
  <c r="P816" i="30"/>
  <c r="M816" i="30"/>
  <c r="AW816" i="30" s="1"/>
  <c r="L816" i="30"/>
  <c r="AN816" i="30" s="1"/>
  <c r="AV550" i="30"/>
  <c r="BG550" i="30" s="1"/>
  <c r="AU550" i="30"/>
  <c r="BF550" i="30" s="1"/>
  <c r="S550" i="30"/>
  <c r="R550" i="30"/>
  <c r="Q550" i="30"/>
  <c r="P550" i="30"/>
  <c r="M550" i="30"/>
  <c r="AW550" i="30" s="1"/>
  <c r="L550" i="30"/>
  <c r="AN550" i="30" s="1"/>
  <c r="AV267" i="30"/>
  <c r="BG267" i="30" s="1"/>
  <c r="AU267" i="30"/>
  <c r="BF267" i="30" s="1"/>
  <c r="S267" i="30"/>
  <c r="R267" i="30"/>
  <c r="Q267" i="30"/>
  <c r="P267" i="30"/>
  <c r="M267" i="30"/>
  <c r="AW267" i="30" s="1"/>
  <c r="L267" i="30"/>
  <c r="AN267" i="30" s="1"/>
  <c r="AV33" i="30"/>
  <c r="AU33" i="30"/>
  <c r="BF33" i="30" s="1"/>
  <c r="S33" i="30"/>
  <c r="R33" i="30"/>
  <c r="Q33" i="30"/>
  <c r="P33" i="30"/>
  <c r="M33" i="30"/>
  <c r="AW33" i="30" s="1"/>
  <c r="L33" i="30"/>
  <c r="AN33" i="30" s="1"/>
  <c r="AV401" i="30"/>
  <c r="AU401" i="30"/>
  <c r="BF401" i="30" s="1"/>
  <c r="S401" i="30"/>
  <c r="R401" i="30"/>
  <c r="Q401" i="30"/>
  <c r="P401" i="30"/>
  <c r="M401" i="30"/>
  <c r="AW401" i="30" s="1"/>
  <c r="L401" i="30"/>
  <c r="AN401" i="30" s="1"/>
  <c r="AV404" i="30"/>
  <c r="BG404" i="30" s="1"/>
  <c r="AU404" i="30"/>
  <c r="BF404" i="30" s="1"/>
  <c r="S404" i="30"/>
  <c r="R404" i="30"/>
  <c r="Q404" i="30"/>
  <c r="P404" i="30"/>
  <c r="M404" i="30"/>
  <c r="AW404" i="30" s="1"/>
  <c r="L404" i="30"/>
  <c r="AN404" i="30" s="1"/>
  <c r="AV643" i="30"/>
  <c r="BG643" i="30" s="1"/>
  <c r="AU643" i="30"/>
  <c r="BF643" i="30" s="1"/>
  <c r="S643" i="30"/>
  <c r="R643" i="30"/>
  <c r="Q643" i="30"/>
  <c r="P643" i="30"/>
  <c r="M643" i="30"/>
  <c r="AW643" i="30" s="1"/>
  <c r="L643" i="30"/>
  <c r="AN643" i="30" s="1"/>
  <c r="AV654" i="30"/>
  <c r="AU654" i="30"/>
  <c r="BF654" i="30" s="1"/>
  <c r="S654" i="30"/>
  <c r="R654" i="30"/>
  <c r="Q654" i="30"/>
  <c r="P654" i="30"/>
  <c r="M654" i="30"/>
  <c r="AW654" i="30" s="1"/>
  <c r="L654" i="30"/>
  <c r="AN654" i="30" s="1"/>
  <c r="AM654" i="30"/>
  <c r="AV230" i="30"/>
  <c r="BG230" i="30" s="1"/>
  <c r="AU230" i="30"/>
  <c r="BF230" i="30" s="1"/>
  <c r="S230" i="30"/>
  <c r="R230" i="30"/>
  <c r="Q230" i="30"/>
  <c r="P230" i="30"/>
  <c r="M230" i="30"/>
  <c r="AW230" i="30" s="1"/>
  <c r="L230" i="30"/>
  <c r="AN230" i="30" s="1"/>
  <c r="AV701" i="30"/>
  <c r="BG701" i="30" s="1"/>
  <c r="AU701" i="30"/>
  <c r="BF701" i="30" s="1"/>
  <c r="S701" i="30"/>
  <c r="R701" i="30"/>
  <c r="Q701" i="30"/>
  <c r="P701" i="30"/>
  <c r="M701" i="30"/>
  <c r="AW701" i="30" s="1"/>
  <c r="L701" i="30"/>
  <c r="AN701" i="30" s="1"/>
  <c r="AV538" i="30"/>
  <c r="BG538" i="30" s="1"/>
  <c r="AU538" i="30"/>
  <c r="S538" i="30"/>
  <c r="R538" i="30"/>
  <c r="Q538" i="30"/>
  <c r="P538" i="30"/>
  <c r="M538" i="30"/>
  <c r="AW538" i="30" s="1"/>
  <c r="L538" i="30"/>
  <c r="AN538" i="30" s="1"/>
  <c r="AV506" i="30"/>
  <c r="BG506" i="30" s="1"/>
  <c r="AU506" i="30"/>
  <c r="BF506" i="30" s="1"/>
  <c r="S506" i="30"/>
  <c r="R506" i="30"/>
  <c r="Q506" i="30"/>
  <c r="P506" i="30"/>
  <c r="M506" i="30"/>
  <c r="AW506" i="30" s="1"/>
  <c r="L506" i="30"/>
  <c r="AN506" i="30" s="1"/>
  <c r="AV630" i="30"/>
  <c r="BG630" i="30" s="1"/>
  <c r="AU630" i="30"/>
  <c r="BF630" i="30" s="1"/>
  <c r="S630" i="30"/>
  <c r="R630" i="30"/>
  <c r="Q630" i="30"/>
  <c r="P630" i="30"/>
  <c r="M630" i="30"/>
  <c r="AW630" i="30" s="1"/>
  <c r="L630" i="30"/>
  <c r="AN630" i="30" s="1"/>
  <c r="AV788" i="30"/>
  <c r="BG788" i="30" s="1"/>
  <c r="AU788" i="30"/>
  <c r="BF788" i="30" s="1"/>
  <c r="S788" i="30"/>
  <c r="R788" i="30"/>
  <c r="Q788" i="30"/>
  <c r="P788" i="30"/>
  <c r="M788" i="30"/>
  <c r="AW788" i="30" s="1"/>
  <c r="L788" i="30"/>
  <c r="AN788" i="30" s="1"/>
  <c r="AV178" i="30"/>
  <c r="BG178" i="30" s="1"/>
  <c r="AU178" i="30"/>
  <c r="BF178" i="30" s="1"/>
  <c r="S178" i="30"/>
  <c r="R178" i="30"/>
  <c r="Q178" i="30"/>
  <c r="P178" i="30"/>
  <c r="M178" i="30"/>
  <c r="AW178" i="30" s="1"/>
  <c r="L178" i="30"/>
  <c r="AN178" i="30" s="1"/>
  <c r="AV313" i="30"/>
  <c r="BG313" i="30" s="1"/>
  <c r="AU313" i="30"/>
  <c r="BF313" i="30" s="1"/>
  <c r="S313" i="30"/>
  <c r="R313" i="30"/>
  <c r="Q313" i="30"/>
  <c r="P313" i="30"/>
  <c r="M313" i="30"/>
  <c r="AW313" i="30" s="1"/>
  <c r="L313" i="30"/>
  <c r="AN313" i="30" s="1"/>
  <c r="AV876" i="30"/>
  <c r="BG876" i="30" s="1"/>
  <c r="AU876" i="30"/>
  <c r="BF876" i="30" s="1"/>
  <c r="S876" i="30"/>
  <c r="R876" i="30"/>
  <c r="Q876" i="30"/>
  <c r="P876" i="30"/>
  <c r="M876" i="30"/>
  <c r="AW876" i="30" s="1"/>
  <c r="L876" i="30"/>
  <c r="AN876" i="30" s="1"/>
  <c r="AV179" i="30"/>
  <c r="AU179" i="30"/>
  <c r="BF179" i="30" s="1"/>
  <c r="S179" i="30"/>
  <c r="R179" i="30"/>
  <c r="Q179" i="30"/>
  <c r="P179" i="30"/>
  <c r="M179" i="30"/>
  <c r="AW179" i="30" s="1"/>
  <c r="L179" i="30"/>
  <c r="AN179" i="30" s="1"/>
  <c r="AV145" i="30"/>
  <c r="BG145" i="30" s="1"/>
  <c r="AU145" i="30"/>
  <c r="BF145" i="30" s="1"/>
  <c r="S145" i="30"/>
  <c r="R145" i="30"/>
  <c r="Q145" i="30"/>
  <c r="P145" i="30"/>
  <c r="M145" i="30"/>
  <c r="AW145" i="30" s="1"/>
  <c r="L145" i="30"/>
  <c r="AN145" i="30" s="1"/>
  <c r="AV707" i="30"/>
  <c r="AU707" i="30"/>
  <c r="BF707" i="30" s="1"/>
  <c r="S707" i="30"/>
  <c r="R707" i="30"/>
  <c r="Q707" i="30"/>
  <c r="P707" i="30"/>
  <c r="M707" i="30"/>
  <c r="AW707" i="30" s="1"/>
  <c r="L707" i="30"/>
  <c r="AN707" i="30" s="1"/>
  <c r="AV773" i="30"/>
  <c r="BG773" i="30" s="1"/>
  <c r="AU773" i="30"/>
  <c r="BF773" i="30" s="1"/>
  <c r="S773" i="30"/>
  <c r="R773" i="30"/>
  <c r="Q773" i="30"/>
  <c r="P773" i="30"/>
  <c r="M773" i="30"/>
  <c r="AW773" i="30" s="1"/>
  <c r="L773" i="30"/>
  <c r="AN773" i="30" s="1"/>
  <c r="AV44" i="30"/>
  <c r="BG44" i="30" s="1"/>
  <c r="AU44" i="30"/>
  <c r="BF44" i="30" s="1"/>
  <c r="S44" i="30"/>
  <c r="R44" i="30"/>
  <c r="Q44" i="30"/>
  <c r="P44" i="30"/>
  <c r="M44" i="30"/>
  <c r="AW44" i="30" s="1"/>
  <c r="L44" i="30"/>
  <c r="AN44" i="30" s="1"/>
  <c r="AV981" i="30"/>
  <c r="AU981" i="30"/>
  <c r="BF981" i="30" s="1"/>
  <c r="S981" i="30"/>
  <c r="R981" i="30"/>
  <c r="Q981" i="30"/>
  <c r="P981" i="30"/>
  <c r="M981" i="30"/>
  <c r="AW981" i="30" s="1"/>
  <c r="L981" i="30"/>
  <c r="AN981" i="30" s="1"/>
  <c r="AV115" i="30"/>
  <c r="BG115" i="30" s="1"/>
  <c r="AU115" i="30"/>
  <c r="BF115" i="30" s="1"/>
  <c r="S115" i="30"/>
  <c r="R115" i="30"/>
  <c r="Q115" i="30"/>
  <c r="P115" i="30"/>
  <c r="M115" i="30"/>
  <c r="AW115" i="30" s="1"/>
  <c r="L115" i="30"/>
  <c r="AN115" i="30" s="1"/>
  <c r="AV789" i="30"/>
  <c r="BG789" i="30" s="1"/>
  <c r="AU789" i="30"/>
  <c r="BF789" i="30" s="1"/>
  <c r="S789" i="30"/>
  <c r="R789" i="30"/>
  <c r="Q789" i="30"/>
  <c r="P789" i="30"/>
  <c r="M789" i="30"/>
  <c r="AW789" i="30" s="1"/>
  <c r="L789" i="30"/>
  <c r="AN789" i="30" s="1"/>
  <c r="AV364" i="30"/>
  <c r="BG364" i="30" s="1"/>
  <c r="AU364" i="30"/>
  <c r="BF364" i="30" s="1"/>
  <c r="S364" i="30"/>
  <c r="R364" i="30"/>
  <c r="Q364" i="30"/>
  <c r="P364" i="30"/>
  <c r="M364" i="30"/>
  <c r="AW364" i="30" s="1"/>
  <c r="L364" i="30"/>
  <c r="AN364" i="30" s="1"/>
  <c r="AV1011" i="30"/>
  <c r="BG1011" i="30" s="1"/>
  <c r="AU1011" i="30"/>
  <c r="BF1011" i="30" s="1"/>
  <c r="S1011" i="30"/>
  <c r="R1011" i="30"/>
  <c r="Q1011" i="30"/>
  <c r="P1011" i="30"/>
  <c r="M1011" i="30"/>
  <c r="AW1011" i="30" s="1"/>
  <c r="L1011" i="30"/>
  <c r="AN1011" i="30" s="1"/>
  <c r="AV540" i="30"/>
  <c r="BG540" i="30" s="1"/>
  <c r="AU540" i="30"/>
  <c r="BF540" i="30" s="1"/>
  <c r="S540" i="30"/>
  <c r="R540" i="30"/>
  <c r="Q540" i="30"/>
  <c r="P540" i="30"/>
  <c r="M540" i="30"/>
  <c r="AW540" i="30" s="1"/>
  <c r="L540" i="30"/>
  <c r="AN540" i="30" s="1"/>
  <c r="AV407" i="30"/>
  <c r="BG407" i="30" s="1"/>
  <c r="AU407" i="30"/>
  <c r="BF407" i="30" s="1"/>
  <c r="S407" i="30"/>
  <c r="R407" i="30"/>
  <c r="Q407" i="30"/>
  <c r="P407" i="30"/>
  <c r="M407" i="30"/>
  <c r="AW407" i="30" s="1"/>
  <c r="L407" i="30"/>
  <c r="AN407" i="30" s="1"/>
  <c r="AV1051" i="30"/>
  <c r="AU1051" i="30"/>
  <c r="BF1051" i="30" s="1"/>
  <c r="S1051" i="30"/>
  <c r="R1051" i="30"/>
  <c r="Q1051" i="30"/>
  <c r="P1051" i="30"/>
  <c r="M1051" i="30"/>
  <c r="AW1051" i="30" s="1"/>
  <c r="L1051" i="30"/>
  <c r="AN1051" i="30" s="1"/>
  <c r="AV1074" i="30"/>
  <c r="AU1074" i="30"/>
  <c r="BF1074" i="30" s="1"/>
  <c r="S1074" i="30"/>
  <c r="R1074" i="30"/>
  <c r="Q1074" i="30"/>
  <c r="P1074" i="30"/>
  <c r="M1074" i="30"/>
  <c r="AW1074" i="30" s="1"/>
  <c r="L1074" i="30"/>
  <c r="AN1074" i="30" s="1"/>
  <c r="AM1074" i="30"/>
  <c r="AV293" i="30"/>
  <c r="BG293" i="30" s="1"/>
  <c r="AU293" i="30"/>
  <c r="BF293" i="30" s="1"/>
  <c r="S293" i="30"/>
  <c r="R293" i="30"/>
  <c r="Q293" i="30"/>
  <c r="P293" i="30"/>
  <c r="M293" i="30"/>
  <c r="AW293" i="30" s="1"/>
  <c r="L293" i="30"/>
  <c r="AN293" i="30" s="1"/>
  <c r="AV1072" i="30"/>
  <c r="AU1072" i="30"/>
  <c r="BF1072" i="30" s="1"/>
  <c r="S1072" i="30"/>
  <c r="R1072" i="30"/>
  <c r="Q1072" i="30"/>
  <c r="P1072" i="30"/>
  <c r="M1072" i="30"/>
  <c r="AW1072" i="30" s="1"/>
  <c r="L1072" i="30"/>
  <c r="AN1072" i="30" s="1"/>
  <c r="AV157" i="30"/>
  <c r="AU157" i="30"/>
  <c r="BF157" i="30" s="1"/>
  <c r="S157" i="30"/>
  <c r="R157" i="30"/>
  <c r="Q157" i="30"/>
  <c r="P157" i="30"/>
  <c r="M157" i="30"/>
  <c r="AW157" i="30" s="1"/>
  <c r="L157" i="30"/>
  <c r="AN157" i="30" s="1"/>
  <c r="AV607" i="30"/>
  <c r="BG607" i="30" s="1"/>
  <c r="AU607" i="30"/>
  <c r="BF607" i="30" s="1"/>
  <c r="S607" i="30"/>
  <c r="R607" i="30"/>
  <c r="Q607" i="30"/>
  <c r="P607" i="30"/>
  <c r="M607" i="30"/>
  <c r="AW607" i="30" s="1"/>
  <c r="L607" i="30"/>
  <c r="AN607" i="30" s="1"/>
  <c r="AV478" i="30"/>
  <c r="AU478" i="30"/>
  <c r="BF478" i="30" s="1"/>
  <c r="S478" i="30"/>
  <c r="R478" i="30"/>
  <c r="Q478" i="30"/>
  <c r="P478" i="30"/>
  <c r="M478" i="30"/>
  <c r="AW478" i="30" s="1"/>
  <c r="L478" i="30"/>
  <c r="AN478" i="30" s="1"/>
  <c r="AV1080" i="30"/>
  <c r="BG1080" i="30" s="1"/>
  <c r="AU1080" i="30"/>
  <c r="BF1080" i="30" s="1"/>
  <c r="S1080" i="30"/>
  <c r="R1080" i="30"/>
  <c r="Q1080" i="30"/>
  <c r="P1080" i="30"/>
  <c r="M1080" i="30"/>
  <c r="AW1080" i="30" s="1"/>
  <c r="L1080" i="30"/>
  <c r="AN1080" i="30" s="1"/>
  <c r="AV159" i="30"/>
  <c r="BG159" i="30" s="1"/>
  <c r="AU159" i="30"/>
  <c r="BF159" i="30" s="1"/>
  <c r="S159" i="30"/>
  <c r="R159" i="30"/>
  <c r="Q159" i="30"/>
  <c r="P159" i="30"/>
  <c r="M159" i="30"/>
  <c r="AW159" i="30" s="1"/>
  <c r="L159" i="30"/>
  <c r="AM159" i="30"/>
  <c r="AV623" i="30"/>
  <c r="BG623" i="30" s="1"/>
  <c r="AU623" i="30"/>
  <c r="BF623" i="30" s="1"/>
  <c r="S623" i="30"/>
  <c r="R623" i="30"/>
  <c r="Q623" i="30"/>
  <c r="P623" i="30"/>
  <c r="M623" i="30"/>
  <c r="AW623" i="30" s="1"/>
  <c r="L623" i="30"/>
  <c r="AN623" i="30" s="1"/>
  <c r="AV1013" i="30"/>
  <c r="BG1013" i="30" s="1"/>
  <c r="AU1013" i="30"/>
  <c r="BF1013" i="30" s="1"/>
  <c r="S1013" i="30"/>
  <c r="R1013" i="30"/>
  <c r="Q1013" i="30"/>
  <c r="P1013" i="30"/>
  <c r="M1013" i="30"/>
  <c r="AW1013" i="30" s="1"/>
  <c r="L1013" i="30"/>
  <c r="AN1013" i="30" s="1"/>
  <c r="AV152" i="30"/>
  <c r="BG152" i="30" s="1"/>
  <c r="AU152" i="30"/>
  <c r="BF152" i="30" s="1"/>
  <c r="S152" i="30"/>
  <c r="R152" i="30"/>
  <c r="Q152" i="30"/>
  <c r="P152" i="30"/>
  <c r="M152" i="30"/>
  <c r="AW152" i="30" s="1"/>
  <c r="L152" i="30"/>
  <c r="AN152" i="30" s="1"/>
  <c r="AV659" i="30"/>
  <c r="BG659" i="30" s="1"/>
  <c r="AU659" i="30"/>
  <c r="BF659" i="30" s="1"/>
  <c r="S659" i="30"/>
  <c r="R659" i="30"/>
  <c r="Q659" i="30"/>
  <c r="P659" i="30"/>
  <c r="M659" i="30"/>
  <c r="AW659" i="30" s="1"/>
  <c r="L659" i="30"/>
  <c r="AN659" i="30" s="1"/>
  <c r="AV970" i="30"/>
  <c r="BG970" i="30" s="1"/>
  <c r="AU970" i="30"/>
  <c r="BF970" i="30" s="1"/>
  <c r="S970" i="30"/>
  <c r="R970" i="30"/>
  <c r="Q970" i="30"/>
  <c r="P970" i="30"/>
  <c r="M970" i="30"/>
  <c r="AW970" i="30" s="1"/>
  <c r="L970" i="30"/>
  <c r="AN970" i="30" s="1"/>
  <c r="AV798" i="30"/>
  <c r="AU798" i="30"/>
  <c r="BF798" i="30" s="1"/>
  <c r="S798" i="30"/>
  <c r="R798" i="30"/>
  <c r="Q798" i="30"/>
  <c r="P798" i="30"/>
  <c r="M798" i="30"/>
  <c r="AW798" i="30" s="1"/>
  <c r="L798" i="30"/>
  <c r="AN798" i="30" s="1"/>
  <c r="AV1070" i="30"/>
  <c r="BG1070" i="30" s="1"/>
  <c r="AU1070" i="30"/>
  <c r="BF1070" i="30" s="1"/>
  <c r="S1070" i="30"/>
  <c r="R1070" i="30"/>
  <c r="Q1070" i="30"/>
  <c r="P1070" i="30"/>
  <c r="M1070" i="30"/>
  <c r="AW1070" i="30" s="1"/>
  <c r="L1070" i="30"/>
  <c r="AN1070" i="30" s="1"/>
  <c r="AV887" i="30"/>
  <c r="AU887" i="30"/>
  <c r="BF887" i="30" s="1"/>
  <c r="S887" i="30"/>
  <c r="R887" i="30"/>
  <c r="Q887" i="30"/>
  <c r="P887" i="30"/>
  <c r="M887" i="30"/>
  <c r="AW887" i="30" s="1"/>
  <c r="L887" i="30"/>
  <c r="AN887" i="30" s="1"/>
  <c r="AV996" i="30"/>
  <c r="BG996" i="30" s="1"/>
  <c r="AU996" i="30"/>
  <c r="BF996" i="30" s="1"/>
  <c r="S996" i="30"/>
  <c r="R996" i="30"/>
  <c r="Q996" i="30"/>
  <c r="P996" i="30"/>
  <c r="M996" i="30"/>
  <c r="AW996" i="30" s="1"/>
  <c r="L996" i="30"/>
  <c r="AN996" i="30" s="1"/>
  <c r="AV1048" i="30"/>
  <c r="BG1048" i="30" s="1"/>
  <c r="AU1048" i="30"/>
  <c r="BF1048" i="30" s="1"/>
  <c r="S1048" i="30"/>
  <c r="R1048" i="30"/>
  <c r="Q1048" i="30"/>
  <c r="P1048" i="30"/>
  <c r="M1048" i="30"/>
  <c r="AW1048" i="30" s="1"/>
  <c r="L1048" i="30"/>
  <c r="AN1048" i="30" s="1"/>
  <c r="AM1048" i="30"/>
  <c r="AV1097" i="30"/>
  <c r="BG1097" i="30" s="1"/>
  <c r="AU1097" i="30"/>
  <c r="BF1097" i="30" s="1"/>
  <c r="S1097" i="30"/>
  <c r="R1097" i="30"/>
  <c r="Q1097" i="30"/>
  <c r="P1097" i="30"/>
  <c r="M1097" i="30"/>
  <c r="AW1097" i="30" s="1"/>
  <c r="L1097" i="30"/>
  <c r="AN1097" i="30" s="1"/>
  <c r="AV336" i="30"/>
  <c r="BG336" i="30" s="1"/>
  <c r="AU336" i="30"/>
  <c r="S336" i="30"/>
  <c r="R336" i="30"/>
  <c r="Q336" i="30"/>
  <c r="P336" i="30"/>
  <c r="M336" i="30"/>
  <c r="AW336" i="30" s="1"/>
  <c r="L336" i="30"/>
  <c r="AN336" i="30" s="1"/>
  <c r="AV725" i="30"/>
  <c r="AU725" i="30"/>
  <c r="BF725" i="30" s="1"/>
  <c r="S725" i="30"/>
  <c r="R725" i="30"/>
  <c r="Q725" i="30"/>
  <c r="P725" i="30"/>
  <c r="M725" i="30"/>
  <c r="AW725" i="30" s="1"/>
  <c r="L725" i="30"/>
  <c r="AN725" i="30" s="1"/>
  <c r="AM725" i="30"/>
  <c r="AV288" i="30"/>
  <c r="BG288" i="30" s="1"/>
  <c r="AU288" i="30"/>
  <c r="BF288" i="30" s="1"/>
  <c r="S288" i="30"/>
  <c r="R288" i="30"/>
  <c r="Q288" i="30"/>
  <c r="P288" i="30"/>
  <c r="M288" i="30"/>
  <c r="AW288" i="30" s="1"/>
  <c r="L288" i="30"/>
  <c r="AN288" i="30" s="1"/>
  <c r="AV977" i="30"/>
  <c r="BG977" i="30" s="1"/>
  <c r="AU977" i="30"/>
  <c r="BF977" i="30" s="1"/>
  <c r="S977" i="30"/>
  <c r="R977" i="30"/>
  <c r="Q977" i="30"/>
  <c r="P977" i="30"/>
  <c r="M977" i="30"/>
  <c r="AW977" i="30" s="1"/>
  <c r="L977" i="30"/>
  <c r="AN977" i="30" s="1"/>
  <c r="AV1024" i="30"/>
  <c r="BG1024" i="30" s="1"/>
  <c r="AU1024" i="30"/>
  <c r="BF1024" i="30" s="1"/>
  <c r="S1024" i="30"/>
  <c r="R1024" i="30"/>
  <c r="Q1024" i="30"/>
  <c r="P1024" i="30"/>
  <c r="M1024" i="30"/>
  <c r="AW1024" i="30" s="1"/>
  <c r="L1024" i="30"/>
  <c r="AN1024" i="30" s="1"/>
  <c r="AV217" i="30"/>
  <c r="BG217" i="30" s="1"/>
  <c r="AU217" i="30"/>
  <c r="BF217" i="30" s="1"/>
  <c r="S217" i="30"/>
  <c r="R217" i="30"/>
  <c r="Q217" i="30"/>
  <c r="P217" i="30"/>
  <c r="M217" i="30"/>
  <c r="AW217" i="30" s="1"/>
  <c r="L217" i="30"/>
  <c r="AN217" i="30" s="1"/>
  <c r="AV1075" i="30"/>
  <c r="AU1075" i="30"/>
  <c r="BF1075" i="30" s="1"/>
  <c r="S1075" i="30"/>
  <c r="R1075" i="30"/>
  <c r="Q1075" i="30"/>
  <c r="P1075" i="30"/>
  <c r="M1075" i="30"/>
  <c r="AW1075" i="30" s="1"/>
  <c r="L1075" i="30"/>
  <c r="AN1075" i="30" s="1"/>
  <c r="AV679" i="30"/>
  <c r="BG679" i="30" s="1"/>
  <c r="AU679" i="30"/>
  <c r="BF679" i="30" s="1"/>
  <c r="S679" i="30"/>
  <c r="R679" i="30"/>
  <c r="Q679" i="30"/>
  <c r="P679" i="30"/>
  <c r="M679" i="30"/>
  <c r="AW679" i="30" s="1"/>
  <c r="L679" i="30"/>
  <c r="AN679" i="30" s="1"/>
  <c r="AV621" i="30"/>
  <c r="BG621" i="30" s="1"/>
  <c r="AU621" i="30"/>
  <c r="BF621" i="30" s="1"/>
  <c r="S621" i="30"/>
  <c r="R621" i="30"/>
  <c r="Q621" i="30"/>
  <c r="P621" i="30"/>
  <c r="M621" i="30"/>
  <c r="AW621" i="30" s="1"/>
  <c r="L621" i="30"/>
  <c r="AN621" i="30" s="1"/>
  <c r="AV45" i="30"/>
  <c r="BG45" i="30" s="1"/>
  <c r="AU45" i="30"/>
  <c r="BF45" i="30" s="1"/>
  <c r="S45" i="30"/>
  <c r="R45" i="30"/>
  <c r="Q45" i="30"/>
  <c r="P45" i="30"/>
  <c r="M45" i="30"/>
  <c r="AW45" i="30" s="1"/>
  <c r="L45" i="30"/>
  <c r="AN45" i="30" s="1"/>
  <c r="AV453" i="30"/>
  <c r="BG453" i="30" s="1"/>
  <c r="AU453" i="30"/>
  <c r="S453" i="30"/>
  <c r="R453" i="30"/>
  <c r="Q453" i="30"/>
  <c r="P453" i="30"/>
  <c r="M453" i="30"/>
  <c r="AW453" i="30" s="1"/>
  <c r="L453" i="30"/>
  <c r="AN453" i="30" s="1"/>
  <c r="AV354" i="30"/>
  <c r="AU354" i="30"/>
  <c r="BF354" i="30" s="1"/>
  <c r="S354" i="30"/>
  <c r="R354" i="30"/>
  <c r="Q354" i="30"/>
  <c r="P354" i="30"/>
  <c r="M354" i="30"/>
  <c r="AW354" i="30" s="1"/>
  <c r="L354" i="30"/>
  <c r="AN354" i="30" s="1"/>
  <c r="AV696" i="30"/>
  <c r="BG696" i="30" s="1"/>
  <c r="AU696" i="30"/>
  <c r="BF696" i="30" s="1"/>
  <c r="S696" i="30"/>
  <c r="R696" i="30"/>
  <c r="Q696" i="30"/>
  <c r="P696" i="30"/>
  <c r="M696" i="30"/>
  <c r="AW696" i="30" s="1"/>
  <c r="L696" i="30"/>
  <c r="AN696" i="30" s="1"/>
  <c r="AV169" i="30"/>
  <c r="BG169" i="30" s="1"/>
  <c r="AU169" i="30"/>
  <c r="S169" i="30"/>
  <c r="R169" i="30"/>
  <c r="Q169" i="30"/>
  <c r="P169" i="30"/>
  <c r="M169" i="30"/>
  <c r="AW169" i="30" s="1"/>
  <c r="L169" i="30"/>
  <c r="AN169" i="30" s="1"/>
  <c r="AV966" i="30"/>
  <c r="AU966" i="30"/>
  <c r="BF966" i="30" s="1"/>
  <c r="S966" i="30"/>
  <c r="R966" i="30"/>
  <c r="Q966" i="30"/>
  <c r="P966" i="30"/>
  <c r="M966" i="30"/>
  <c r="AW966" i="30" s="1"/>
  <c r="L966" i="30"/>
  <c r="AN966" i="30" s="1"/>
  <c r="AV225" i="30"/>
  <c r="BG225" i="30" s="1"/>
  <c r="AU225" i="30"/>
  <c r="BF225" i="30" s="1"/>
  <c r="S225" i="30"/>
  <c r="R225" i="30"/>
  <c r="Q225" i="30"/>
  <c r="P225" i="30"/>
  <c r="M225" i="30"/>
  <c r="AW225" i="30" s="1"/>
  <c r="L225" i="30"/>
  <c r="AN225" i="30" s="1"/>
  <c r="AV31" i="30"/>
  <c r="AU31" i="30"/>
  <c r="BF31" i="30" s="1"/>
  <c r="S31" i="30"/>
  <c r="R31" i="30"/>
  <c r="Q31" i="30"/>
  <c r="P31" i="30"/>
  <c r="M31" i="30"/>
  <c r="AW31" i="30" s="1"/>
  <c r="L31" i="30"/>
  <c r="AN31" i="30" s="1"/>
  <c r="AV243" i="30"/>
  <c r="BG243" i="30" s="1"/>
  <c r="AU243" i="30"/>
  <c r="S243" i="30"/>
  <c r="R243" i="30"/>
  <c r="Q243" i="30"/>
  <c r="P243" i="30"/>
  <c r="M243" i="30"/>
  <c r="AW243" i="30" s="1"/>
  <c r="L243" i="30"/>
  <c r="AN243" i="30" s="1"/>
  <c r="AV425" i="30"/>
  <c r="BG425" i="30" s="1"/>
  <c r="AU425" i="30"/>
  <c r="BF425" i="30" s="1"/>
  <c r="S425" i="30"/>
  <c r="R425" i="30"/>
  <c r="Q425" i="30"/>
  <c r="P425" i="30"/>
  <c r="M425" i="30"/>
  <c r="AW425" i="30" s="1"/>
  <c r="L425" i="30"/>
  <c r="AN425" i="30" s="1"/>
  <c r="AV395" i="30"/>
  <c r="AU395" i="30"/>
  <c r="BF395" i="30" s="1"/>
  <c r="S395" i="30"/>
  <c r="R395" i="30"/>
  <c r="Q395" i="30"/>
  <c r="P395" i="30"/>
  <c r="M395" i="30"/>
  <c r="AW395" i="30" s="1"/>
  <c r="L395" i="30"/>
  <c r="AN395" i="30" s="1"/>
  <c r="AV633" i="30"/>
  <c r="AU633" i="30"/>
  <c r="BF633" i="30" s="1"/>
  <c r="S633" i="30"/>
  <c r="R633" i="30"/>
  <c r="Q633" i="30"/>
  <c r="P633" i="30"/>
  <c r="M633" i="30"/>
  <c r="AW633" i="30" s="1"/>
  <c r="L633" i="30"/>
  <c r="AN633" i="30" s="1"/>
  <c r="AV14" i="30"/>
  <c r="BG14" i="30" s="1"/>
  <c r="AU14" i="30"/>
  <c r="BF14" i="30" s="1"/>
  <c r="S14" i="30"/>
  <c r="R14" i="30"/>
  <c r="Q14" i="30"/>
  <c r="P14" i="30"/>
  <c r="M14" i="30"/>
  <c r="AW14" i="30" s="1"/>
  <c r="L14" i="30"/>
  <c r="AN14" i="30" s="1"/>
  <c r="AV244" i="30"/>
  <c r="AU244" i="30"/>
  <c r="BF244" i="30" s="1"/>
  <c r="S244" i="30"/>
  <c r="R244" i="30"/>
  <c r="Q244" i="30"/>
  <c r="P244" i="30"/>
  <c r="M244" i="30"/>
  <c r="AW244" i="30" s="1"/>
  <c r="L244" i="30"/>
  <c r="AN244" i="30" s="1"/>
  <c r="AV119" i="30"/>
  <c r="BG119" i="30" s="1"/>
  <c r="AU119" i="30"/>
  <c r="BF119" i="30" s="1"/>
  <c r="S119" i="30"/>
  <c r="R119" i="30"/>
  <c r="Q119" i="30"/>
  <c r="P119" i="30"/>
  <c r="M119" i="30"/>
  <c r="AW119" i="30" s="1"/>
  <c r="L119" i="30"/>
  <c r="AN119" i="30" s="1"/>
  <c r="AM119" i="30"/>
  <c r="AV316" i="30"/>
  <c r="BG316" i="30" s="1"/>
  <c r="AU316" i="30"/>
  <c r="BF316" i="30" s="1"/>
  <c r="S316" i="30"/>
  <c r="R316" i="30"/>
  <c r="Q316" i="30"/>
  <c r="P316" i="30"/>
  <c r="M316" i="30"/>
  <c r="AW316" i="30" s="1"/>
  <c r="L316" i="30"/>
  <c r="AN316" i="30" s="1"/>
  <c r="AV1077" i="30"/>
  <c r="BG1077" i="30" s="1"/>
  <c r="AU1077" i="30"/>
  <c r="BF1077" i="30" s="1"/>
  <c r="S1077" i="30"/>
  <c r="R1077" i="30"/>
  <c r="Q1077" i="30"/>
  <c r="P1077" i="30"/>
  <c r="M1077" i="30"/>
  <c r="AW1077" i="30" s="1"/>
  <c r="L1077" i="30"/>
  <c r="AN1077" i="30" s="1"/>
  <c r="AV85" i="30"/>
  <c r="BG85" i="30" s="1"/>
  <c r="AU85" i="30"/>
  <c r="BF85" i="30" s="1"/>
  <c r="S85" i="30"/>
  <c r="R85" i="30"/>
  <c r="Q85" i="30"/>
  <c r="P85" i="30"/>
  <c r="M85" i="30"/>
  <c r="AW85" i="30" s="1"/>
  <c r="L85" i="30"/>
  <c r="AV812" i="30"/>
  <c r="BG812" i="30" s="1"/>
  <c r="AU812" i="30"/>
  <c r="BF812" i="30" s="1"/>
  <c r="S812" i="30"/>
  <c r="R812" i="30"/>
  <c r="Q812" i="30"/>
  <c r="P812" i="30"/>
  <c r="M812" i="30"/>
  <c r="AW812" i="30" s="1"/>
  <c r="L812" i="30"/>
  <c r="AN812" i="30" s="1"/>
  <c r="AV624" i="30"/>
  <c r="BG624" i="30" s="1"/>
  <c r="AU624" i="30"/>
  <c r="BF624" i="30" s="1"/>
  <c r="S624" i="30"/>
  <c r="R624" i="30"/>
  <c r="Q624" i="30"/>
  <c r="P624" i="30"/>
  <c r="M624" i="30"/>
  <c r="AW624" i="30" s="1"/>
  <c r="L624" i="30"/>
  <c r="AN624" i="30" s="1"/>
  <c r="AV433" i="30"/>
  <c r="BG433" i="30" s="1"/>
  <c r="AU433" i="30"/>
  <c r="BF433" i="30" s="1"/>
  <c r="S433" i="30"/>
  <c r="R433" i="30"/>
  <c r="Q433" i="30"/>
  <c r="P433" i="30"/>
  <c r="M433" i="30"/>
  <c r="AW433" i="30" s="1"/>
  <c r="L433" i="30"/>
  <c r="AN433" i="30" s="1"/>
  <c r="AV1014" i="30"/>
  <c r="BG1014" i="30" s="1"/>
  <c r="AU1014" i="30"/>
  <c r="BF1014" i="30" s="1"/>
  <c r="S1014" i="30"/>
  <c r="R1014" i="30"/>
  <c r="Q1014" i="30"/>
  <c r="P1014" i="30"/>
  <c r="M1014" i="30"/>
  <c r="AW1014" i="30" s="1"/>
  <c r="L1014" i="30"/>
  <c r="AN1014" i="30" s="1"/>
  <c r="AV393" i="30"/>
  <c r="AU393" i="30"/>
  <c r="BF393" i="30" s="1"/>
  <c r="S393" i="30"/>
  <c r="R393" i="30"/>
  <c r="Q393" i="30"/>
  <c r="P393" i="30"/>
  <c r="M393" i="30"/>
  <c r="AW393" i="30" s="1"/>
  <c r="L393" i="30"/>
  <c r="AN393" i="30" s="1"/>
  <c r="AV531" i="30"/>
  <c r="AU531" i="30"/>
  <c r="BF531" i="30" s="1"/>
  <c r="S531" i="30"/>
  <c r="R531" i="30"/>
  <c r="Q531" i="30"/>
  <c r="P531" i="30"/>
  <c r="M531" i="30"/>
  <c r="AW531" i="30" s="1"/>
  <c r="L531" i="30"/>
  <c r="AN531" i="30" s="1"/>
  <c r="AV581" i="30"/>
  <c r="BG581" i="30" s="1"/>
  <c r="AU581" i="30"/>
  <c r="BF581" i="30" s="1"/>
  <c r="S581" i="30"/>
  <c r="R581" i="30"/>
  <c r="Q581" i="30"/>
  <c r="P581" i="30"/>
  <c r="M581" i="30"/>
  <c r="AW581" i="30" s="1"/>
  <c r="L581" i="30"/>
  <c r="AN581" i="30" s="1"/>
  <c r="AV815" i="30"/>
  <c r="BG815" i="30" s="1"/>
  <c r="AU815" i="30"/>
  <c r="BF815" i="30" s="1"/>
  <c r="S815" i="30"/>
  <c r="R815" i="30"/>
  <c r="Q815" i="30"/>
  <c r="P815" i="30"/>
  <c r="M815" i="30"/>
  <c r="AW815" i="30" s="1"/>
  <c r="L815" i="30"/>
  <c r="AN815" i="30" s="1"/>
  <c r="AV794" i="30"/>
  <c r="BG794" i="30" s="1"/>
  <c r="AU794" i="30"/>
  <c r="BF794" i="30" s="1"/>
  <c r="S794" i="30"/>
  <c r="R794" i="30"/>
  <c r="Q794" i="30"/>
  <c r="P794" i="30"/>
  <c r="M794" i="30"/>
  <c r="AW794" i="30" s="1"/>
  <c r="L794" i="30"/>
  <c r="AN794" i="30" s="1"/>
  <c r="AV555" i="30"/>
  <c r="BG555" i="30" s="1"/>
  <c r="AU555" i="30"/>
  <c r="BF555" i="30" s="1"/>
  <c r="S555" i="30"/>
  <c r="R555" i="30"/>
  <c r="Q555" i="30"/>
  <c r="P555" i="30"/>
  <c r="M555" i="30"/>
  <c r="AW555" i="30" s="1"/>
  <c r="L555" i="30"/>
  <c r="AN555" i="30" s="1"/>
  <c r="AV553" i="30"/>
  <c r="AU553" i="30"/>
  <c r="BF553" i="30" s="1"/>
  <c r="S553" i="30"/>
  <c r="R553" i="30"/>
  <c r="Q553" i="30"/>
  <c r="P553" i="30"/>
  <c r="M553" i="30"/>
  <c r="AW553" i="30" s="1"/>
  <c r="L553" i="30"/>
  <c r="AN553" i="30" s="1"/>
  <c r="AV168" i="30"/>
  <c r="AU168" i="30"/>
  <c r="BF168" i="30" s="1"/>
  <c r="S168" i="30"/>
  <c r="R168" i="30"/>
  <c r="Q168" i="30"/>
  <c r="P168" i="30"/>
  <c r="M168" i="30"/>
  <c r="AW168" i="30" s="1"/>
  <c r="L168" i="30"/>
  <c r="AV706" i="30"/>
  <c r="BG706" i="30" s="1"/>
  <c r="AU706" i="30"/>
  <c r="BF706" i="30" s="1"/>
  <c r="S706" i="30"/>
  <c r="R706" i="30"/>
  <c r="Q706" i="30"/>
  <c r="P706" i="30"/>
  <c r="M706" i="30"/>
  <c r="AW706" i="30" s="1"/>
  <c r="L706" i="30"/>
  <c r="AN706" i="30" s="1"/>
  <c r="AV22" i="30"/>
  <c r="BG22" i="30" s="1"/>
  <c r="S22" i="30"/>
  <c r="R22" i="30"/>
  <c r="Q22" i="30"/>
  <c r="P22" i="30"/>
  <c r="M22" i="30"/>
  <c r="AW22" i="30" s="1"/>
  <c r="L22" i="30"/>
  <c r="AN22" i="30" s="1"/>
  <c r="AV1085" i="30"/>
  <c r="BG1085" i="30" s="1"/>
  <c r="AU1085" i="30"/>
  <c r="BF1085" i="30" s="1"/>
  <c r="S1085" i="30"/>
  <c r="R1085" i="30"/>
  <c r="Q1085" i="30"/>
  <c r="P1085" i="30"/>
  <c r="M1085" i="30"/>
  <c r="AW1085" i="30" s="1"/>
  <c r="L1085" i="30"/>
  <c r="AN1085" i="30" s="1"/>
  <c r="AV720" i="30"/>
  <c r="AU720" i="30"/>
  <c r="BF720" i="30" s="1"/>
  <c r="S720" i="30"/>
  <c r="R720" i="30"/>
  <c r="Q720" i="30"/>
  <c r="P720" i="30"/>
  <c r="M720" i="30"/>
  <c r="AW720" i="30" s="1"/>
  <c r="L720" i="30"/>
  <c r="AN720" i="30" s="1"/>
  <c r="AV716" i="30"/>
  <c r="BG716" i="30" s="1"/>
  <c r="AU716" i="30"/>
  <c r="BF716" i="30" s="1"/>
  <c r="S716" i="30"/>
  <c r="R716" i="30"/>
  <c r="Q716" i="30"/>
  <c r="P716" i="30"/>
  <c r="M716" i="30"/>
  <c r="AW716" i="30" s="1"/>
  <c r="L716" i="30"/>
  <c r="AN716" i="30" s="1"/>
  <c r="AV1095" i="30"/>
  <c r="AU1095" i="30"/>
  <c r="BF1095" i="30" s="1"/>
  <c r="S1095" i="30"/>
  <c r="R1095" i="30"/>
  <c r="Q1095" i="30"/>
  <c r="P1095" i="30"/>
  <c r="M1095" i="30"/>
  <c r="AW1095" i="30" s="1"/>
  <c r="L1095" i="30"/>
  <c r="AN1095" i="30" s="1"/>
  <c r="AV218" i="30"/>
  <c r="AU218" i="30"/>
  <c r="BF218" i="30" s="1"/>
  <c r="S218" i="30"/>
  <c r="R218" i="30"/>
  <c r="Q218" i="30"/>
  <c r="P218" i="30"/>
  <c r="M218" i="30"/>
  <c r="AW218" i="30" s="1"/>
  <c r="L218" i="30"/>
  <c r="AN218" i="30" s="1"/>
  <c r="AV265" i="30"/>
  <c r="BG265" i="30" s="1"/>
  <c r="AU265" i="30"/>
  <c r="BF265" i="30" s="1"/>
  <c r="S265" i="30"/>
  <c r="R265" i="30"/>
  <c r="Q265" i="30"/>
  <c r="P265" i="30"/>
  <c r="M265" i="30"/>
  <c r="AW265" i="30" s="1"/>
  <c r="L265" i="30"/>
  <c r="AN265" i="30" s="1"/>
  <c r="AM265" i="30"/>
  <c r="AV1104" i="30"/>
  <c r="BG1104" i="30" s="1"/>
  <c r="AU1104" i="30"/>
  <c r="BF1104" i="30" s="1"/>
  <c r="S1104" i="30"/>
  <c r="R1104" i="30"/>
  <c r="Q1104" i="30"/>
  <c r="P1104" i="30"/>
  <c r="M1104" i="30"/>
  <c r="AW1104" i="30" s="1"/>
  <c r="L1104" i="30"/>
  <c r="AN1104" i="30" s="1"/>
  <c r="AV1099" i="30"/>
  <c r="BG1099" i="30" s="1"/>
  <c r="AU1099" i="30"/>
  <c r="BF1099" i="30" s="1"/>
  <c r="S1099" i="30"/>
  <c r="R1099" i="30"/>
  <c r="Q1099" i="30"/>
  <c r="P1099" i="30"/>
  <c r="M1099" i="30"/>
  <c r="AW1099" i="30" s="1"/>
  <c r="L1099" i="30"/>
  <c r="AN1099" i="30" s="1"/>
  <c r="AV455" i="30"/>
  <c r="BG455" i="30" s="1"/>
  <c r="AU455" i="30"/>
  <c r="S455" i="30"/>
  <c r="R455" i="30"/>
  <c r="Q455" i="30"/>
  <c r="P455" i="30"/>
  <c r="M455" i="30"/>
  <c r="AW455" i="30" s="1"/>
  <c r="L455" i="30"/>
  <c r="AN455" i="30" s="1"/>
  <c r="AV743" i="30"/>
  <c r="AU743" i="30"/>
  <c r="BF743" i="30" s="1"/>
  <c r="S743" i="30"/>
  <c r="R743" i="30"/>
  <c r="Q743" i="30"/>
  <c r="P743" i="30"/>
  <c r="M743" i="30"/>
  <c r="AW743" i="30" s="1"/>
  <c r="L743" i="30"/>
  <c r="AN743" i="30" s="1"/>
  <c r="AM743" i="30"/>
  <c r="AV470" i="30"/>
  <c r="AU470" i="30"/>
  <c r="BF470" i="30" s="1"/>
  <c r="S470" i="30"/>
  <c r="R470" i="30"/>
  <c r="Q470" i="30"/>
  <c r="P470" i="30"/>
  <c r="M470" i="30"/>
  <c r="AW470" i="30" s="1"/>
  <c r="L470" i="30"/>
  <c r="AN470" i="30" s="1"/>
  <c r="AV575" i="30"/>
  <c r="BG575" i="30" s="1"/>
  <c r="AU575" i="30"/>
  <c r="BF575" i="30" s="1"/>
  <c r="S575" i="30"/>
  <c r="R575" i="30"/>
  <c r="Q575" i="30"/>
  <c r="P575" i="30"/>
  <c r="M575" i="30"/>
  <c r="AW575" i="30" s="1"/>
  <c r="L575" i="30"/>
  <c r="AN575" i="30" s="1"/>
  <c r="AV124" i="30"/>
  <c r="BG124" i="30" s="1"/>
  <c r="AU124" i="30"/>
  <c r="BF124" i="30" s="1"/>
  <c r="S124" i="30"/>
  <c r="R124" i="30"/>
  <c r="Q124" i="30"/>
  <c r="P124" i="30"/>
  <c r="M124" i="30"/>
  <c r="AW124" i="30" s="1"/>
  <c r="L124" i="30"/>
  <c r="AN124" i="30" s="1"/>
  <c r="AV48" i="30"/>
  <c r="BG48" i="30" s="1"/>
  <c r="AU48" i="30"/>
  <c r="BF48" i="30" s="1"/>
  <c r="S48" i="30"/>
  <c r="R48" i="30"/>
  <c r="Q48" i="30"/>
  <c r="P48" i="30"/>
  <c r="M48" i="30"/>
  <c r="AW48" i="30" s="1"/>
  <c r="L48" i="30"/>
  <c r="AN48" i="30" s="1"/>
  <c r="AV473" i="30"/>
  <c r="BG473" i="30" s="1"/>
  <c r="AU473" i="30"/>
  <c r="BF473" i="30" s="1"/>
  <c r="S473" i="30"/>
  <c r="R473" i="30"/>
  <c r="Q473" i="30"/>
  <c r="P473" i="30"/>
  <c r="M473" i="30"/>
  <c r="AW473" i="30" s="1"/>
  <c r="L473" i="30"/>
  <c r="AN473" i="30" s="1"/>
  <c r="AV897" i="30"/>
  <c r="BG897" i="30" s="1"/>
  <c r="AU897" i="30"/>
  <c r="BF897" i="30" s="1"/>
  <c r="S897" i="30"/>
  <c r="R897" i="30"/>
  <c r="Q897" i="30"/>
  <c r="P897" i="30"/>
  <c r="M897" i="30"/>
  <c r="AW897" i="30" s="1"/>
  <c r="L897" i="30"/>
  <c r="AN897" i="30" s="1"/>
  <c r="AV987" i="30"/>
  <c r="BG987" i="30" s="1"/>
  <c r="AU987" i="30"/>
  <c r="BF987" i="30" s="1"/>
  <c r="S987" i="30"/>
  <c r="R987" i="30"/>
  <c r="Q987" i="30"/>
  <c r="P987" i="30"/>
  <c r="M987" i="30"/>
  <c r="AW987" i="30" s="1"/>
  <c r="L987" i="30"/>
  <c r="AV394" i="30"/>
  <c r="BG394" i="30" s="1"/>
  <c r="AU394" i="30"/>
  <c r="BF394" i="30" s="1"/>
  <c r="S394" i="30"/>
  <c r="R394" i="30"/>
  <c r="Q394" i="30"/>
  <c r="P394" i="30"/>
  <c r="M394" i="30"/>
  <c r="AW394" i="30" s="1"/>
  <c r="L394" i="30"/>
  <c r="AN394" i="30" s="1"/>
  <c r="AV432" i="30"/>
  <c r="BG432" i="30" s="1"/>
  <c r="AU432" i="30"/>
  <c r="S432" i="30"/>
  <c r="R432" i="30"/>
  <c r="Q432" i="30"/>
  <c r="P432" i="30"/>
  <c r="M432" i="30"/>
  <c r="AW432" i="30" s="1"/>
  <c r="L432" i="30"/>
  <c r="AV234" i="30"/>
  <c r="AU234" i="30"/>
  <c r="BF234" i="30" s="1"/>
  <c r="S234" i="30"/>
  <c r="R234" i="30"/>
  <c r="Q234" i="30"/>
  <c r="P234" i="30"/>
  <c r="M234" i="30"/>
  <c r="AW234" i="30" s="1"/>
  <c r="L234" i="30"/>
  <c r="AN234" i="30" s="1"/>
  <c r="AV776" i="30"/>
  <c r="BG776" i="30" s="1"/>
  <c r="AU776" i="30"/>
  <c r="BF776" i="30" s="1"/>
  <c r="S776" i="30"/>
  <c r="R776" i="30"/>
  <c r="Q776" i="30"/>
  <c r="P776" i="30"/>
  <c r="M776" i="30"/>
  <c r="AW776" i="30" s="1"/>
  <c r="L776" i="30"/>
  <c r="AN776" i="30" s="1"/>
  <c r="AV187" i="30"/>
  <c r="AU187" i="30"/>
  <c r="BF187" i="30" s="1"/>
  <c r="S187" i="30"/>
  <c r="R187" i="30"/>
  <c r="Q187" i="30"/>
  <c r="P187" i="30"/>
  <c r="M187" i="30"/>
  <c r="AW187" i="30" s="1"/>
  <c r="L187" i="30"/>
  <c r="AN187" i="30" s="1"/>
  <c r="AV74" i="30"/>
  <c r="BG74" i="30" s="1"/>
  <c r="AU74" i="30"/>
  <c r="BF74" i="30" s="1"/>
  <c r="S74" i="30"/>
  <c r="R74" i="30"/>
  <c r="Q74" i="30"/>
  <c r="P74" i="30"/>
  <c r="M74" i="30"/>
  <c r="AW74" i="30" s="1"/>
  <c r="L74" i="30"/>
  <c r="AN74" i="30" s="1"/>
  <c r="AV680" i="30"/>
  <c r="BG680" i="30" s="1"/>
  <c r="AU680" i="30"/>
  <c r="BF680" i="30" s="1"/>
  <c r="S680" i="30"/>
  <c r="R680" i="30"/>
  <c r="Q680" i="30"/>
  <c r="P680" i="30"/>
  <c r="M680" i="30"/>
  <c r="AW680" i="30" s="1"/>
  <c r="L680" i="30"/>
  <c r="AN680" i="30" s="1"/>
  <c r="AV747" i="30"/>
  <c r="AU747" i="30"/>
  <c r="BF747" i="30" s="1"/>
  <c r="S747" i="30"/>
  <c r="R747" i="30"/>
  <c r="Q747" i="30"/>
  <c r="P747" i="30"/>
  <c r="M747" i="30"/>
  <c r="AW747" i="30" s="1"/>
  <c r="L747" i="30"/>
  <c r="AN747" i="30" s="1"/>
  <c r="AV283" i="30"/>
  <c r="BG283" i="30" s="1"/>
  <c r="AU283" i="30"/>
  <c r="BF283" i="30" s="1"/>
  <c r="S283" i="30"/>
  <c r="R283" i="30"/>
  <c r="Q283" i="30"/>
  <c r="P283" i="30"/>
  <c r="M283" i="30"/>
  <c r="AW283" i="30" s="1"/>
  <c r="L283" i="30"/>
  <c r="AN283" i="30" s="1"/>
  <c r="AV1057" i="30"/>
  <c r="BG1057" i="30" s="1"/>
  <c r="AU1057" i="30"/>
  <c r="S1057" i="30"/>
  <c r="R1057" i="30"/>
  <c r="Q1057" i="30"/>
  <c r="P1057" i="30"/>
  <c r="M1057" i="30"/>
  <c r="AW1057" i="30" s="1"/>
  <c r="L1057" i="30"/>
  <c r="AN1057" i="30" s="1"/>
  <c r="AV842" i="30"/>
  <c r="BG842" i="30" s="1"/>
  <c r="AU842" i="30"/>
  <c r="BF842" i="30" s="1"/>
  <c r="S842" i="30"/>
  <c r="R842" i="30"/>
  <c r="Q842" i="30"/>
  <c r="P842" i="30"/>
  <c r="M842" i="30"/>
  <c r="AW842" i="30" s="1"/>
  <c r="L842" i="30"/>
  <c r="AN842" i="30" s="1"/>
  <c r="AV185" i="30"/>
  <c r="BG185" i="30" s="1"/>
  <c r="AU185" i="30"/>
  <c r="BF185" i="30" s="1"/>
  <c r="S185" i="30"/>
  <c r="R185" i="30"/>
  <c r="Q185" i="30"/>
  <c r="P185" i="30"/>
  <c r="M185" i="30"/>
  <c r="AW185" i="30" s="1"/>
  <c r="L185" i="30"/>
  <c r="AN185" i="30" s="1"/>
  <c r="AV1101" i="30"/>
  <c r="BG1101" i="30" s="1"/>
  <c r="AU1101" i="30"/>
  <c r="S1101" i="30"/>
  <c r="R1101" i="30"/>
  <c r="Q1101" i="30"/>
  <c r="P1101" i="30"/>
  <c r="M1101" i="30"/>
  <c r="AW1101" i="30" s="1"/>
  <c r="L1101" i="30"/>
  <c r="AN1101" i="30" s="1"/>
  <c r="AV68" i="30"/>
  <c r="BG68" i="30" s="1"/>
  <c r="AU68" i="30"/>
  <c r="BF68" i="30" s="1"/>
  <c r="S68" i="30"/>
  <c r="R68" i="30"/>
  <c r="Q68" i="30"/>
  <c r="P68" i="30"/>
  <c r="M68" i="30"/>
  <c r="AW68" i="30" s="1"/>
  <c r="L68" i="30"/>
  <c r="AN68" i="30" s="1"/>
  <c r="AV614" i="30"/>
  <c r="BG614" i="30" s="1"/>
  <c r="AU614" i="30"/>
  <c r="BF614" i="30" s="1"/>
  <c r="S614" i="30"/>
  <c r="R614" i="30"/>
  <c r="Q614" i="30"/>
  <c r="P614" i="30"/>
  <c r="M614" i="30"/>
  <c r="AW614" i="30" s="1"/>
  <c r="L614" i="30"/>
  <c r="AN614" i="30" s="1"/>
  <c r="AV915" i="30"/>
  <c r="BG915" i="30" s="1"/>
  <c r="AU915" i="30"/>
  <c r="BF915" i="30" s="1"/>
  <c r="S915" i="30"/>
  <c r="R915" i="30"/>
  <c r="Q915" i="30"/>
  <c r="P915" i="30"/>
  <c r="M915" i="30"/>
  <c r="AW915" i="30" s="1"/>
  <c r="L915" i="30"/>
  <c r="AN915" i="30" s="1"/>
  <c r="AV1020" i="30"/>
  <c r="BG1020" i="30" s="1"/>
  <c r="AU1020" i="30"/>
  <c r="BF1020" i="30" s="1"/>
  <c r="S1020" i="30"/>
  <c r="R1020" i="30"/>
  <c r="Q1020" i="30"/>
  <c r="P1020" i="30"/>
  <c r="M1020" i="30"/>
  <c r="AW1020" i="30" s="1"/>
  <c r="L1020" i="30"/>
  <c r="AN1020" i="30" s="1"/>
  <c r="AV711" i="30"/>
  <c r="BG711" i="30" s="1"/>
  <c r="AU711" i="30"/>
  <c r="BF711" i="30" s="1"/>
  <c r="S711" i="30"/>
  <c r="R711" i="30"/>
  <c r="Q711" i="30"/>
  <c r="P711" i="30"/>
  <c r="M711" i="30"/>
  <c r="AW711" i="30" s="1"/>
  <c r="L711" i="30"/>
  <c r="AN711" i="30" s="1"/>
  <c r="AV150" i="30"/>
  <c r="BG150" i="30" s="1"/>
  <c r="AU150" i="30"/>
  <c r="BF150" i="30" s="1"/>
  <c r="S150" i="30"/>
  <c r="R150" i="30"/>
  <c r="Q150" i="30"/>
  <c r="P150" i="30"/>
  <c r="M150" i="30"/>
  <c r="AW150" i="30" s="1"/>
  <c r="L150" i="30"/>
  <c r="AN150" i="30" s="1"/>
  <c r="AV662" i="30"/>
  <c r="BG662" i="30" s="1"/>
  <c r="AU662" i="30"/>
  <c r="BF662" i="30" s="1"/>
  <c r="S662" i="30"/>
  <c r="R662" i="30"/>
  <c r="Q662" i="30"/>
  <c r="P662" i="30"/>
  <c r="M662" i="30"/>
  <c r="AW662" i="30" s="1"/>
  <c r="L662" i="30"/>
  <c r="AN662" i="30" s="1"/>
  <c r="AV622" i="30"/>
  <c r="BG622" i="30" s="1"/>
  <c r="AU622" i="30"/>
  <c r="BF622" i="30" s="1"/>
  <c r="S622" i="30"/>
  <c r="R622" i="30"/>
  <c r="Q622" i="30"/>
  <c r="P622" i="30"/>
  <c r="M622" i="30"/>
  <c r="AW622" i="30" s="1"/>
  <c r="L622" i="30"/>
  <c r="AV382" i="30"/>
  <c r="BG382" i="30" s="1"/>
  <c r="AU382" i="30"/>
  <c r="BF382" i="30" s="1"/>
  <c r="S382" i="30"/>
  <c r="R382" i="30"/>
  <c r="Q382" i="30"/>
  <c r="P382" i="30"/>
  <c r="M382" i="30"/>
  <c r="AW382" i="30" s="1"/>
  <c r="L382" i="30"/>
  <c r="AN382" i="30" s="1"/>
  <c r="AV979" i="30"/>
  <c r="BG979" i="30" s="1"/>
  <c r="AU979" i="30"/>
  <c r="BF979" i="30" s="1"/>
  <c r="S979" i="30"/>
  <c r="R979" i="30"/>
  <c r="Q979" i="30"/>
  <c r="P979" i="30"/>
  <c r="M979" i="30"/>
  <c r="AW979" i="30" s="1"/>
  <c r="L979" i="30"/>
  <c r="AN979" i="30" s="1"/>
  <c r="AV235" i="30"/>
  <c r="BG235" i="30" s="1"/>
  <c r="AU235" i="30"/>
  <c r="BF235" i="30" s="1"/>
  <c r="S235" i="30"/>
  <c r="R235" i="30"/>
  <c r="Q235" i="30"/>
  <c r="P235" i="30"/>
  <c r="M235" i="30"/>
  <c r="AW235" i="30" s="1"/>
  <c r="L235" i="30"/>
  <c r="AN235" i="30" s="1"/>
  <c r="AV1044" i="30"/>
  <c r="BG1044" i="30" s="1"/>
  <c r="AU1044" i="30"/>
  <c r="BF1044" i="30" s="1"/>
  <c r="S1044" i="30"/>
  <c r="R1044" i="30"/>
  <c r="Q1044" i="30"/>
  <c r="P1044" i="30"/>
  <c r="M1044" i="30"/>
  <c r="AW1044" i="30" s="1"/>
  <c r="L1044" i="30"/>
  <c r="AN1044" i="30" s="1"/>
  <c r="AV517" i="30"/>
  <c r="BG517" i="30" s="1"/>
  <c r="AU517" i="30"/>
  <c r="BF517" i="30" s="1"/>
  <c r="S517" i="30"/>
  <c r="R517" i="30"/>
  <c r="Q517" i="30"/>
  <c r="P517" i="30"/>
  <c r="M517" i="30"/>
  <c r="AW517" i="30" s="1"/>
  <c r="L517" i="30"/>
  <c r="AN517" i="30" s="1"/>
  <c r="AV238" i="30"/>
  <c r="BG238" i="30" s="1"/>
  <c r="AU238" i="30"/>
  <c r="BF238" i="30" s="1"/>
  <c r="S238" i="30"/>
  <c r="R238" i="30"/>
  <c r="Q238" i="30"/>
  <c r="P238" i="30"/>
  <c r="M238" i="30"/>
  <c r="AW238" i="30" s="1"/>
  <c r="L238" i="30"/>
  <c r="AN238" i="30" s="1"/>
  <c r="AV291" i="30"/>
  <c r="BG291" i="30" s="1"/>
  <c r="AU291" i="30"/>
  <c r="BF291" i="30" s="1"/>
  <c r="S291" i="30"/>
  <c r="R291" i="30"/>
  <c r="Q291" i="30"/>
  <c r="P291" i="30"/>
  <c r="M291" i="30"/>
  <c r="AW291" i="30" s="1"/>
  <c r="L291" i="30"/>
  <c r="AN291" i="30" s="1"/>
  <c r="AV1012" i="30"/>
  <c r="AU1012" i="30"/>
  <c r="BF1012" i="30" s="1"/>
  <c r="S1012" i="30"/>
  <c r="R1012" i="30"/>
  <c r="Q1012" i="30"/>
  <c r="P1012" i="30"/>
  <c r="M1012" i="30"/>
  <c r="AW1012" i="30" s="1"/>
  <c r="L1012" i="30"/>
  <c r="AN1012" i="30" s="1"/>
  <c r="AV389" i="30"/>
  <c r="BG389" i="30" s="1"/>
  <c r="AU389" i="30"/>
  <c r="S389" i="30"/>
  <c r="R389" i="30"/>
  <c r="Q389" i="30"/>
  <c r="P389" i="30"/>
  <c r="M389" i="30"/>
  <c r="AW389" i="30" s="1"/>
  <c r="L389" i="30"/>
  <c r="AN389" i="30" s="1"/>
  <c r="AM389" i="30"/>
  <c r="AV945" i="30"/>
  <c r="BG945" i="30" s="1"/>
  <c r="AU945" i="30"/>
  <c r="BF945" i="30" s="1"/>
  <c r="S945" i="30"/>
  <c r="R945" i="30"/>
  <c r="Q945" i="30"/>
  <c r="P945" i="30"/>
  <c r="M945" i="30"/>
  <c r="AW945" i="30" s="1"/>
  <c r="L945" i="30"/>
  <c r="AN945" i="30" s="1"/>
  <c r="AV1006" i="30"/>
  <c r="BG1006" i="30" s="1"/>
  <c r="AU1006" i="30"/>
  <c r="BF1006" i="30" s="1"/>
  <c r="S1006" i="30"/>
  <c r="R1006" i="30"/>
  <c r="Q1006" i="30"/>
  <c r="P1006" i="30"/>
  <c r="M1006" i="30"/>
  <c r="AW1006" i="30" s="1"/>
  <c r="L1006" i="30"/>
  <c r="AN1006" i="30" s="1"/>
  <c r="AV203" i="30"/>
  <c r="BG203" i="30" s="1"/>
  <c r="AU203" i="30"/>
  <c r="BF203" i="30" s="1"/>
  <c r="S203" i="30"/>
  <c r="R203" i="30"/>
  <c r="Q203" i="30"/>
  <c r="P203" i="30"/>
  <c r="M203" i="30"/>
  <c r="AW203" i="30" s="1"/>
  <c r="L203" i="30"/>
  <c r="AN203" i="30" s="1"/>
  <c r="AV1022" i="30"/>
  <c r="BG1022" i="30" s="1"/>
  <c r="AU1022" i="30"/>
  <c r="S1022" i="30"/>
  <c r="R1022" i="30"/>
  <c r="Q1022" i="30"/>
  <c r="P1022" i="30"/>
  <c r="M1022" i="30"/>
  <c r="AW1022" i="30" s="1"/>
  <c r="L1022" i="30"/>
  <c r="AN1022" i="30" s="1"/>
  <c r="AV1040" i="30"/>
  <c r="BG1040" i="30" s="1"/>
  <c r="AU1040" i="30"/>
  <c r="BF1040" i="30" s="1"/>
  <c r="S1040" i="30"/>
  <c r="R1040" i="30"/>
  <c r="Q1040" i="30"/>
  <c r="P1040" i="30"/>
  <c r="M1040" i="30"/>
  <c r="AW1040" i="30" s="1"/>
  <c r="L1040" i="30"/>
  <c r="AN1040" i="30" s="1"/>
  <c r="AV186" i="30"/>
  <c r="BG186" i="30" s="1"/>
  <c r="AU186" i="30"/>
  <c r="BF186" i="30" s="1"/>
  <c r="S186" i="30"/>
  <c r="R186" i="30"/>
  <c r="Q186" i="30"/>
  <c r="P186" i="30"/>
  <c r="M186" i="30"/>
  <c r="AW186" i="30" s="1"/>
  <c r="L186" i="30"/>
  <c r="AN186" i="30" s="1"/>
  <c r="AV508" i="30"/>
  <c r="BG508" i="30" s="1"/>
  <c r="AU508" i="30"/>
  <c r="S508" i="30"/>
  <c r="R508" i="30"/>
  <c r="Q508" i="30"/>
  <c r="P508" i="30"/>
  <c r="M508" i="30"/>
  <c r="AW508" i="30" s="1"/>
  <c r="L508" i="30"/>
  <c r="AN508" i="30" s="1"/>
  <c r="AV592" i="30"/>
  <c r="BG592" i="30" s="1"/>
  <c r="AU592" i="30"/>
  <c r="BF592" i="30" s="1"/>
  <c r="S592" i="30"/>
  <c r="R592" i="30"/>
  <c r="Q592" i="30"/>
  <c r="P592" i="30"/>
  <c r="M592" i="30"/>
  <c r="AW592" i="30" s="1"/>
  <c r="L592" i="30"/>
  <c r="AN592" i="30" s="1"/>
  <c r="AV576" i="30"/>
  <c r="BG576" i="30" s="1"/>
  <c r="AU576" i="30"/>
  <c r="BF576" i="30" s="1"/>
  <c r="S576" i="30"/>
  <c r="R576" i="30"/>
  <c r="Q576" i="30"/>
  <c r="P576" i="30"/>
  <c r="M576" i="30"/>
  <c r="AW576" i="30" s="1"/>
  <c r="L576" i="30"/>
  <c r="AN576" i="30" s="1"/>
  <c r="AM576" i="30"/>
  <c r="AV56" i="30"/>
  <c r="BG56" i="30" s="1"/>
  <c r="AU56" i="30"/>
  <c r="BF56" i="30" s="1"/>
  <c r="S56" i="30"/>
  <c r="R56" i="30"/>
  <c r="Q56" i="30"/>
  <c r="P56" i="30"/>
  <c r="M56" i="30"/>
  <c r="AW56" i="30" s="1"/>
  <c r="L56" i="30"/>
  <c r="AN56" i="30" s="1"/>
  <c r="AV130" i="30"/>
  <c r="BG130" i="30" s="1"/>
  <c r="AU130" i="30"/>
  <c r="BF130" i="30" s="1"/>
  <c r="S130" i="30"/>
  <c r="R130" i="30"/>
  <c r="Q130" i="30"/>
  <c r="P130" i="30"/>
  <c r="M130" i="30"/>
  <c r="AW130" i="30" s="1"/>
  <c r="L130" i="30"/>
  <c r="AN130" i="30" s="1"/>
  <c r="AV99" i="30"/>
  <c r="BG99" i="30" s="1"/>
  <c r="AU99" i="30"/>
  <c r="BF99" i="30" s="1"/>
  <c r="S99" i="30"/>
  <c r="R99" i="30"/>
  <c r="Q99" i="30"/>
  <c r="P99" i="30"/>
  <c r="M99" i="30"/>
  <c r="AW99" i="30" s="1"/>
  <c r="L99" i="30"/>
  <c r="AN99" i="30" s="1"/>
  <c r="AV173" i="30"/>
  <c r="BG173" i="30" s="1"/>
  <c r="AU173" i="30"/>
  <c r="BF173" i="30" s="1"/>
  <c r="S173" i="30"/>
  <c r="R173" i="30"/>
  <c r="Q173" i="30"/>
  <c r="P173" i="30"/>
  <c r="M173" i="30"/>
  <c r="AW173" i="30" s="1"/>
  <c r="L173" i="30"/>
  <c r="AN173" i="30" s="1"/>
  <c r="AV535" i="30"/>
  <c r="AU535" i="30"/>
  <c r="BF535" i="30" s="1"/>
  <c r="S535" i="30"/>
  <c r="R535" i="30"/>
  <c r="Q535" i="30"/>
  <c r="P535" i="30"/>
  <c r="M535" i="30"/>
  <c r="AW535" i="30" s="1"/>
  <c r="L535" i="30"/>
  <c r="AN535" i="30" s="1"/>
  <c r="AV940" i="30"/>
  <c r="BG940" i="30" s="1"/>
  <c r="AU940" i="30"/>
  <c r="BF940" i="30" s="1"/>
  <c r="S940" i="30"/>
  <c r="R940" i="30"/>
  <c r="Q940" i="30"/>
  <c r="P940" i="30"/>
  <c r="M940" i="30"/>
  <c r="AW940" i="30" s="1"/>
  <c r="L940" i="30"/>
  <c r="AN940" i="30" s="1"/>
  <c r="AV431" i="30"/>
  <c r="BG431" i="30" s="1"/>
  <c r="AU431" i="30"/>
  <c r="BF431" i="30" s="1"/>
  <c r="S431" i="30"/>
  <c r="R431" i="30"/>
  <c r="Q431" i="30"/>
  <c r="P431" i="30"/>
  <c r="M431" i="30"/>
  <c r="AW431" i="30" s="1"/>
  <c r="L431" i="30"/>
  <c r="AN431" i="30" s="1"/>
  <c r="AV28" i="30"/>
  <c r="AU28" i="30"/>
  <c r="BF28" i="30" s="1"/>
  <c r="S28" i="30"/>
  <c r="R28" i="30"/>
  <c r="Q28" i="30"/>
  <c r="P28" i="30"/>
  <c r="M28" i="30"/>
  <c r="AW28" i="30" s="1"/>
  <c r="L28" i="30"/>
  <c r="AN28" i="30" s="1"/>
  <c r="AV1105" i="30"/>
  <c r="BG1105" i="30" s="1"/>
  <c r="AU1105" i="30"/>
  <c r="BF1105" i="30" s="1"/>
  <c r="S1105" i="30"/>
  <c r="R1105" i="30"/>
  <c r="Q1105" i="30"/>
  <c r="P1105" i="30"/>
  <c r="M1105" i="30"/>
  <c r="AW1105" i="30" s="1"/>
  <c r="L1105" i="30"/>
  <c r="AN1105" i="30" s="1"/>
  <c r="AV490" i="30"/>
  <c r="BG490" i="30" s="1"/>
  <c r="AU490" i="30"/>
  <c r="BF490" i="30" s="1"/>
  <c r="S490" i="30"/>
  <c r="R490" i="30"/>
  <c r="Q490" i="30"/>
  <c r="P490" i="30"/>
  <c r="M490" i="30"/>
  <c r="AW490" i="30" s="1"/>
  <c r="L490" i="30"/>
  <c r="AV1029" i="30"/>
  <c r="BG1029" i="30" s="1"/>
  <c r="AU1029" i="30"/>
  <c r="BF1029" i="30" s="1"/>
  <c r="S1029" i="30"/>
  <c r="R1029" i="30"/>
  <c r="Q1029" i="30"/>
  <c r="P1029" i="30"/>
  <c r="M1029" i="30"/>
  <c r="AW1029" i="30" s="1"/>
  <c r="L1029" i="30"/>
  <c r="AN1029" i="30" s="1"/>
  <c r="AV578" i="30"/>
  <c r="BG578" i="30" s="1"/>
  <c r="AU578" i="30"/>
  <c r="BF578" i="30" s="1"/>
  <c r="S578" i="30"/>
  <c r="R578" i="30"/>
  <c r="Q578" i="30"/>
  <c r="P578" i="30"/>
  <c r="M578" i="30"/>
  <c r="AW578" i="30" s="1"/>
  <c r="L578" i="30"/>
  <c r="AV899" i="30"/>
  <c r="BG899" i="30" s="1"/>
  <c r="AU899" i="30"/>
  <c r="BF899" i="30" s="1"/>
  <c r="S899" i="30"/>
  <c r="R899" i="30"/>
  <c r="Q899" i="30"/>
  <c r="P899" i="30"/>
  <c r="M899" i="30"/>
  <c r="AW899" i="30" s="1"/>
  <c r="L899" i="30"/>
  <c r="AN899" i="30" s="1"/>
  <c r="AV148" i="30"/>
  <c r="AU148" i="30"/>
  <c r="BF148" i="30" s="1"/>
  <c r="S148" i="30"/>
  <c r="R148" i="30"/>
  <c r="Q148" i="30"/>
  <c r="P148" i="30"/>
  <c r="M148" i="30"/>
  <c r="AW148" i="30" s="1"/>
  <c r="L148" i="30"/>
  <c r="AV408" i="30"/>
  <c r="BG408" i="30" s="1"/>
  <c r="AU408" i="30"/>
  <c r="BF408" i="30" s="1"/>
  <c r="S408" i="30"/>
  <c r="R408" i="30"/>
  <c r="Q408" i="30"/>
  <c r="P408" i="30"/>
  <c r="M408" i="30"/>
  <c r="AW408" i="30" s="1"/>
  <c r="L408" i="30"/>
  <c r="AN408" i="30" s="1"/>
  <c r="AV471" i="30"/>
  <c r="BG471" i="30" s="1"/>
  <c r="AU471" i="30"/>
  <c r="BF471" i="30" s="1"/>
  <c r="S471" i="30"/>
  <c r="R471" i="30"/>
  <c r="Q471" i="30"/>
  <c r="P471" i="30"/>
  <c r="M471" i="30"/>
  <c r="AW471" i="30" s="1"/>
  <c r="L471" i="30"/>
  <c r="AN471" i="30" s="1"/>
  <c r="AV70" i="30"/>
  <c r="BG70" i="30" s="1"/>
  <c r="AU70" i="30"/>
  <c r="BF70" i="30" s="1"/>
  <c r="S70" i="30"/>
  <c r="R70" i="30"/>
  <c r="Q70" i="30"/>
  <c r="P70" i="30"/>
  <c r="M70" i="30"/>
  <c r="AW70" i="30" s="1"/>
  <c r="L70" i="30"/>
  <c r="AN70" i="30" s="1"/>
  <c r="AV465" i="30"/>
  <c r="AU465" i="30"/>
  <c r="BF465" i="30" s="1"/>
  <c r="S465" i="30"/>
  <c r="R465" i="30"/>
  <c r="Q465" i="30"/>
  <c r="P465" i="30"/>
  <c r="M465" i="30"/>
  <c r="AW465" i="30" s="1"/>
  <c r="L465" i="30"/>
  <c r="AN465" i="30" s="1"/>
  <c r="AV814" i="30"/>
  <c r="BG814" i="30" s="1"/>
  <c r="AU814" i="30"/>
  <c r="BF814" i="30" s="1"/>
  <c r="S814" i="30"/>
  <c r="R814" i="30"/>
  <c r="Q814" i="30"/>
  <c r="P814" i="30"/>
  <c r="M814" i="30"/>
  <c r="AW814" i="30" s="1"/>
  <c r="L814" i="30"/>
  <c r="AN814" i="30" s="1"/>
  <c r="AV224" i="30"/>
  <c r="BG224" i="30" s="1"/>
  <c r="AU224" i="30"/>
  <c r="S224" i="30"/>
  <c r="R224" i="30"/>
  <c r="Q224" i="30"/>
  <c r="P224" i="30"/>
  <c r="M224" i="30"/>
  <c r="AW224" i="30" s="1"/>
  <c r="L224" i="30"/>
  <c r="AN224" i="30" s="1"/>
  <c r="AV799" i="30"/>
  <c r="BG799" i="30" s="1"/>
  <c r="AU799" i="30"/>
  <c r="BF799" i="30" s="1"/>
  <c r="S799" i="30"/>
  <c r="R799" i="30"/>
  <c r="Q799" i="30"/>
  <c r="P799" i="30"/>
  <c r="M799" i="30"/>
  <c r="AW799" i="30" s="1"/>
  <c r="L799" i="30"/>
  <c r="AN799" i="30" s="1"/>
  <c r="AV219" i="30"/>
  <c r="BG219" i="30" s="1"/>
  <c r="AU219" i="30"/>
  <c r="BF219" i="30" s="1"/>
  <c r="S219" i="30"/>
  <c r="R219" i="30"/>
  <c r="Q219" i="30"/>
  <c r="P219" i="30"/>
  <c r="M219" i="30"/>
  <c r="AW219" i="30" s="1"/>
  <c r="L219" i="30"/>
  <c r="AV791" i="30"/>
  <c r="BG791" i="30" s="1"/>
  <c r="AU791" i="30"/>
  <c r="BF791" i="30" s="1"/>
  <c r="S791" i="30"/>
  <c r="R791" i="30"/>
  <c r="Q791" i="30"/>
  <c r="P791" i="30"/>
  <c r="M791" i="30"/>
  <c r="AW791" i="30" s="1"/>
  <c r="L791" i="30"/>
  <c r="AN791" i="30" s="1"/>
  <c r="AV397" i="30"/>
  <c r="AU397" i="30"/>
  <c r="BF397" i="30" s="1"/>
  <c r="S397" i="30"/>
  <c r="R397" i="30"/>
  <c r="Q397" i="30"/>
  <c r="P397" i="30"/>
  <c r="M397" i="30"/>
  <c r="AW397" i="30" s="1"/>
  <c r="L397" i="30"/>
  <c r="AN397" i="30" s="1"/>
  <c r="AV112" i="30"/>
  <c r="AU112" i="30"/>
  <c r="BF112" i="30" s="1"/>
  <c r="S112" i="30"/>
  <c r="R112" i="30"/>
  <c r="Q112" i="30"/>
  <c r="P112" i="30"/>
  <c r="M112" i="30"/>
  <c r="AW112" i="30" s="1"/>
  <c r="L112" i="30"/>
  <c r="AN112" i="30" s="1"/>
  <c r="AV693" i="30"/>
  <c r="BG693" i="30" s="1"/>
  <c r="AU693" i="30"/>
  <c r="BF693" i="30" s="1"/>
  <c r="S693" i="30"/>
  <c r="R693" i="30"/>
  <c r="Q693" i="30"/>
  <c r="P693" i="30"/>
  <c r="M693" i="30"/>
  <c r="AW693" i="30" s="1"/>
  <c r="L693" i="30"/>
  <c r="AN693" i="30" s="1"/>
  <c r="AV437" i="30"/>
  <c r="BG437" i="30" s="1"/>
  <c r="AU437" i="30"/>
  <c r="BF437" i="30" s="1"/>
  <c r="S437" i="30"/>
  <c r="R437" i="30"/>
  <c r="Q437" i="30"/>
  <c r="P437" i="30"/>
  <c r="M437" i="30"/>
  <c r="AW437" i="30" s="1"/>
  <c r="L437" i="30"/>
  <c r="AN437" i="30" s="1"/>
  <c r="AV735" i="30"/>
  <c r="BG735" i="30" s="1"/>
  <c r="AU735" i="30"/>
  <c r="BF735" i="30" s="1"/>
  <c r="S735" i="30"/>
  <c r="R735" i="30"/>
  <c r="Q735" i="30"/>
  <c r="P735" i="30"/>
  <c r="M735" i="30"/>
  <c r="AW735" i="30" s="1"/>
  <c r="L735" i="30"/>
  <c r="AN735" i="30" s="1"/>
  <c r="AV204" i="30"/>
  <c r="BG204" i="30" s="1"/>
  <c r="AU204" i="30"/>
  <c r="BF204" i="30" s="1"/>
  <c r="S204" i="30"/>
  <c r="R204" i="30"/>
  <c r="Q204" i="30"/>
  <c r="P204" i="30"/>
  <c r="M204" i="30"/>
  <c r="AW204" i="30" s="1"/>
  <c r="L204" i="30"/>
  <c r="AN204" i="30" s="1"/>
  <c r="AV216" i="30"/>
  <c r="BG216" i="30" s="1"/>
  <c r="AU216" i="30"/>
  <c r="S216" i="30"/>
  <c r="R216" i="30"/>
  <c r="Q216" i="30"/>
  <c r="P216" i="30"/>
  <c r="M216" i="30"/>
  <c r="AW216" i="30" s="1"/>
  <c r="L216" i="30"/>
  <c r="AN216" i="30" s="1"/>
  <c r="AV671" i="30"/>
  <c r="AU671" i="30"/>
  <c r="BF671" i="30" s="1"/>
  <c r="S671" i="30"/>
  <c r="R671" i="30"/>
  <c r="Q671" i="30"/>
  <c r="P671" i="30"/>
  <c r="M671" i="30"/>
  <c r="AW671" i="30" s="1"/>
  <c r="L671" i="30"/>
  <c r="AN671" i="30" s="1"/>
  <c r="AV195" i="30"/>
  <c r="AU195" i="30"/>
  <c r="BF195" i="30" s="1"/>
  <c r="S195" i="30"/>
  <c r="R195" i="30"/>
  <c r="Q195" i="30"/>
  <c r="P195" i="30"/>
  <c r="M195" i="30"/>
  <c r="AW195" i="30" s="1"/>
  <c r="L195" i="30"/>
  <c r="AN195" i="30" s="1"/>
  <c r="AM195" i="30"/>
  <c r="AV941" i="30"/>
  <c r="BG941" i="30" s="1"/>
  <c r="AU941" i="30"/>
  <c r="BF941" i="30" s="1"/>
  <c r="S941" i="30"/>
  <c r="R941" i="30"/>
  <c r="Q941" i="30"/>
  <c r="P941" i="30"/>
  <c r="M941" i="30"/>
  <c r="AW941" i="30" s="1"/>
  <c r="L941" i="30"/>
  <c r="AN941" i="30" s="1"/>
  <c r="AV419" i="30"/>
  <c r="AU419" i="30"/>
  <c r="BF419" i="30" s="1"/>
  <c r="S419" i="30"/>
  <c r="R419" i="30"/>
  <c r="Q419" i="30"/>
  <c r="P419" i="30"/>
  <c r="M419" i="30"/>
  <c r="AW419" i="30" s="1"/>
  <c r="L419" i="30"/>
  <c r="AN419" i="30" s="1"/>
  <c r="AV79" i="30"/>
  <c r="AU79" i="30"/>
  <c r="BF79" i="30" s="1"/>
  <c r="S79" i="30"/>
  <c r="R79" i="30"/>
  <c r="Q79" i="30"/>
  <c r="P79" i="30"/>
  <c r="M79" i="30"/>
  <c r="AW79" i="30" s="1"/>
  <c r="L79" i="30"/>
  <c r="AN79" i="30" s="1"/>
  <c r="AM79" i="30"/>
  <c r="AV661" i="30"/>
  <c r="BG661" i="30" s="1"/>
  <c r="AU661" i="30"/>
  <c r="BF661" i="30" s="1"/>
  <c r="S661" i="30"/>
  <c r="R661" i="30"/>
  <c r="Q661" i="30"/>
  <c r="P661" i="30"/>
  <c r="M661" i="30"/>
  <c r="AW661" i="30" s="1"/>
  <c r="L661" i="30"/>
  <c r="AN661" i="30" s="1"/>
  <c r="AV640" i="30"/>
  <c r="BG640" i="30" s="1"/>
  <c r="AU640" i="30"/>
  <c r="BF640" i="30" s="1"/>
  <c r="S640" i="30"/>
  <c r="R640" i="30"/>
  <c r="Q640" i="30"/>
  <c r="P640" i="30"/>
  <c r="M640" i="30"/>
  <c r="AW640" i="30" s="1"/>
  <c r="L640" i="30"/>
  <c r="AN640" i="30" s="1"/>
  <c r="AV586" i="30"/>
  <c r="AU586" i="30"/>
  <c r="BF586" i="30" s="1"/>
  <c r="S586" i="30"/>
  <c r="R586" i="30"/>
  <c r="Q586" i="30"/>
  <c r="P586" i="30"/>
  <c r="M586" i="30"/>
  <c r="AW586" i="30" s="1"/>
  <c r="L586" i="30"/>
  <c r="AN586" i="30" s="1"/>
  <c r="AV766" i="30"/>
  <c r="BG766" i="30" s="1"/>
  <c r="AU766" i="30"/>
  <c r="BF766" i="30" s="1"/>
  <c r="S766" i="30"/>
  <c r="R766" i="30"/>
  <c r="Q766" i="30"/>
  <c r="P766" i="30"/>
  <c r="M766" i="30"/>
  <c r="AW766" i="30" s="1"/>
  <c r="L766" i="30"/>
  <c r="AN766" i="30" s="1"/>
  <c r="AV58" i="30"/>
  <c r="BG58" i="30" s="1"/>
  <c r="AU58" i="30"/>
  <c r="S58" i="30"/>
  <c r="R58" i="30"/>
  <c r="Q58" i="30"/>
  <c r="P58" i="30"/>
  <c r="M58" i="30"/>
  <c r="AW58" i="30" s="1"/>
  <c r="L58" i="30"/>
  <c r="AN58" i="30" s="1"/>
  <c r="AV512" i="30"/>
  <c r="BG512" i="30" s="1"/>
  <c r="AU512" i="30"/>
  <c r="BF512" i="30" s="1"/>
  <c r="S512" i="30"/>
  <c r="R512" i="30"/>
  <c r="Q512" i="30"/>
  <c r="P512" i="30"/>
  <c r="M512" i="30"/>
  <c r="AW512" i="30" s="1"/>
  <c r="L512" i="30"/>
  <c r="AN512" i="30" s="1"/>
  <c r="AV71" i="30"/>
  <c r="BG71" i="30" s="1"/>
  <c r="AU71" i="30"/>
  <c r="BF71" i="30" s="1"/>
  <c r="S71" i="30"/>
  <c r="R71" i="30"/>
  <c r="Q71" i="30"/>
  <c r="P71" i="30"/>
  <c r="M71" i="30"/>
  <c r="AW71" i="30" s="1"/>
  <c r="L71" i="30"/>
  <c r="AN71" i="30" s="1"/>
  <c r="AV383" i="30"/>
  <c r="BG383" i="30" s="1"/>
  <c r="AU383" i="30"/>
  <c r="S383" i="30"/>
  <c r="R383" i="30"/>
  <c r="Q383" i="30"/>
  <c r="P383" i="30"/>
  <c r="M383" i="30"/>
  <c r="AW383" i="30" s="1"/>
  <c r="L383" i="30"/>
  <c r="AN383" i="30" s="1"/>
  <c r="AV778" i="30"/>
  <c r="AU778" i="30"/>
  <c r="BF778" i="30" s="1"/>
  <c r="S778" i="30"/>
  <c r="R778" i="30"/>
  <c r="Q778" i="30"/>
  <c r="P778" i="30"/>
  <c r="M778" i="30"/>
  <c r="AW778" i="30" s="1"/>
  <c r="L778" i="30"/>
  <c r="AN778" i="30" s="1"/>
  <c r="AV860" i="30"/>
  <c r="BG860" i="30" s="1"/>
  <c r="AU860" i="30"/>
  <c r="BF860" i="30" s="1"/>
  <c r="S860" i="30"/>
  <c r="R860" i="30"/>
  <c r="Q860" i="30"/>
  <c r="P860" i="30"/>
  <c r="M860" i="30"/>
  <c r="AW860" i="30" s="1"/>
  <c r="L860" i="30"/>
  <c r="AN860" i="30" s="1"/>
  <c r="AV896" i="30"/>
  <c r="BG896" i="30" s="1"/>
  <c r="AU896" i="30"/>
  <c r="BF896" i="30" s="1"/>
  <c r="S896" i="30"/>
  <c r="R896" i="30"/>
  <c r="Q896" i="30"/>
  <c r="P896" i="30"/>
  <c r="M896" i="30"/>
  <c r="AW896" i="30" s="1"/>
  <c r="L896" i="30"/>
  <c r="AN896" i="30" s="1"/>
  <c r="AV934" i="30"/>
  <c r="BG934" i="30" s="1"/>
  <c r="AU934" i="30"/>
  <c r="BF934" i="30" s="1"/>
  <c r="S934" i="30"/>
  <c r="R934" i="30"/>
  <c r="Q934" i="30"/>
  <c r="P934" i="30"/>
  <c r="M934" i="30"/>
  <c r="AW934" i="30" s="1"/>
  <c r="L934" i="30"/>
  <c r="AN934" i="30" s="1"/>
  <c r="AV509" i="30"/>
  <c r="AU509" i="30"/>
  <c r="BF509" i="30" s="1"/>
  <c r="S509" i="30"/>
  <c r="R509" i="30"/>
  <c r="Q509" i="30"/>
  <c r="P509" i="30"/>
  <c r="M509" i="30"/>
  <c r="AW509" i="30" s="1"/>
  <c r="L509" i="30"/>
  <c r="AN509" i="30" s="1"/>
  <c r="AV253" i="30"/>
  <c r="BG253" i="30" s="1"/>
  <c r="AU253" i="30"/>
  <c r="BF253" i="30" s="1"/>
  <c r="S253" i="30"/>
  <c r="R253" i="30"/>
  <c r="Q253" i="30"/>
  <c r="P253" i="30"/>
  <c r="M253" i="30"/>
  <c r="AW253" i="30" s="1"/>
  <c r="L253" i="30"/>
  <c r="AN253" i="30" s="1"/>
  <c r="AV24" i="30"/>
  <c r="BG24" i="30" s="1"/>
  <c r="AU24" i="30"/>
  <c r="BF24" i="30" s="1"/>
  <c r="S24" i="30"/>
  <c r="R24" i="30"/>
  <c r="Q24" i="30"/>
  <c r="P24" i="30"/>
  <c r="M24" i="30"/>
  <c r="AW24" i="30" s="1"/>
  <c r="L24" i="30"/>
  <c r="AN24" i="30" s="1"/>
  <c r="AV719" i="30"/>
  <c r="BG719" i="30" s="1"/>
  <c r="AU719" i="30"/>
  <c r="BF719" i="30" s="1"/>
  <c r="S719" i="30"/>
  <c r="R719" i="30"/>
  <c r="Q719" i="30"/>
  <c r="P719" i="30"/>
  <c r="M719" i="30"/>
  <c r="AW719" i="30" s="1"/>
  <c r="L719" i="30"/>
  <c r="AN719" i="30" s="1"/>
  <c r="AV25" i="30"/>
  <c r="BG25" i="30" s="1"/>
  <c r="AU25" i="30"/>
  <c r="BF25" i="30" s="1"/>
  <c r="S25" i="30"/>
  <c r="R25" i="30"/>
  <c r="Q25" i="30"/>
  <c r="P25" i="30"/>
  <c r="M25" i="30"/>
  <c r="AW25" i="30" s="1"/>
  <c r="L25" i="30"/>
  <c r="AN25" i="30" s="1"/>
  <c r="AV666" i="30"/>
  <c r="BG666" i="30" s="1"/>
  <c r="AU666" i="30"/>
  <c r="BF666" i="30" s="1"/>
  <c r="S666" i="30"/>
  <c r="R666" i="30"/>
  <c r="Q666" i="30"/>
  <c r="P666" i="30"/>
  <c r="M666" i="30"/>
  <c r="AW666" i="30" s="1"/>
  <c r="L666" i="30"/>
  <c r="AN666" i="30" s="1"/>
  <c r="AM666" i="30"/>
  <c r="AV351" i="30"/>
  <c r="AU351" i="30"/>
  <c r="BF351" i="30" s="1"/>
  <c r="S351" i="30"/>
  <c r="R351" i="30"/>
  <c r="Q351" i="30"/>
  <c r="P351" i="30"/>
  <c r="M351" i="30"/>
  <c r="AW351" i="30" s="1"/>
  <c r="L351" i="30"/>
  <c r="AN351" i="30" s="1"/>
  <c r="AV1088" i="30"/>
  <c r="BG1088" i="30" s="1"/>
  <c r="AU1088" i="30"/>
  <c r="BF1088" i="30" s="1"/>
  <c r="S1088" i="30"/>
  <c r="R1088" i="30"/>
  <c r="Q1088" i="30"/>
  <c r="P1088" i="30"/>
  <c r="M1088" i="30"/>
  <c r="AW1088" i="30" s="1"/>
  <c r="L1088" i="30"/>
  <c r="AN1088" i="30" s="1"/>
  <c r="AV317" i="30"/>
  <c r="BG317" i="30" s="1"/>
  <c r="AU317" i="30"/>
  <c r="BF317" i="30" s="1"/>
  <c r="S317" i="30"/>
  <c r="R317" i="30"/>
  <c r="Q317" i="30"/>
  <c r="P317" i="30"/>
  <c r="M317" i="30"/>
  <c r="AW317" i="30" s="1"/>
  <c r="L317" i="30"/>
  <c r="AN317" i="30" s="1"/>
  <c r="AV589" i="30"/>
  <c r="BG589" i="30" s="1"/>
  <c r="AU589" i="30"/>
  <c r="BF589" i="30" s="1"/>
  <c r="S589" i="30"/>
  <c r="R589" i="30"/>
  <c r="Q589" i="30"/>
  <c r="P589" i="30"/>
  <c r="M589" i="30"/>
  <c r="AW589" i="30" s="1"/>
  <c r="L589" i="30"/>
  <c r="AN589" i="30" s="1"/>
  <c r="AM589" i="30"/>
  <c r="AV165" i="30"/>
  <c r="BG165" i="30" s="1"/>
  <c r="AU165" i="30"/>
  <c r="BF165" i="30" s="1"/>
  <c r="S165" i="30"/>
  <c r="R165" i="30"/>
  <c r="Q165" i="30"/>
  <c r="P165" i="30"/>
  <c r="M165" i="30"/>
  <c r="AW165" i="30" s="1"/>
  <c r="L165" i="30"/>
  <c r="AN165" i="30" s="1"/>
  <c r="AV660" i="30"/>
  <c r="BG660" i="30" s="1"/>
  <c r="AU660" i="30"/>
  <c r="BF660" i="30" s="1"/>
  <c r="S660" i="30"/>
  <c r="R660" i="30"/>
  <c r="Q660" i="30"/>
  <c r="P660" i="30"/>
  <c r="M660" i="30"/>
  <c r="AW660" i="30" s="1"/>
  <c r="L660" i="30"/>
  <c r="AN660" i="30" s="1"/>
  <c r="AV63" i="30"/>
  <c r="BG63" i="30" s="1"/>
  <c r="AU63" i="30"/>
  <c r="BF63" i="30" s="1"/>
  <c r="S63" i="30"/>
  <c r="R63" i="30"/>
  <c r="Q63" i="30"/>
  <c r="P63" i="30"/>
  <c r="M63" i="30"/>
  <c r="AW63" i="30" s="1"/>
  <c r="L63" i="30"/>
  <c r="AN63" i="30" s="1"/>
  <c r="AV917" i="30"/>
  <c r="AU917" i="30"/>
  <c r="BF917" i="30" s="1"/>
  <c r="S917" i="30"/>
  <c r="R917" i="30"/>
  <c r="Q917" i="30"/>
  <c r="P917" i="30"/>
  <c r="M917" i="30"/>
  <c r="AW917" i="30" s="1"/>
  <c r="L917" i="30"/>
  <c r="AN917" i="30" s="1"/>
  <c r="AV362" i="30"/>
  <c r="BG362" i="30" s="1"/>
  <c r="AU362" i="30"/>
  <c r="BF362" i="30" s="1"/>
  <c r="S362" i="30"/>
  <c r="R362" i="30"/>
  <c r="Q362" i="30"/>
  <c r="P362" i="30"/>
  <c r="M362" i="30"/>
  <c r="AW362" i="30" s="1"/>
  <c r="L362" i="30"/>
  <c r="AN362" i="30" s="1"/>
  <c r="AV983" i="30"/>
  <c r="BG983" i="30" s="1"/>
  <c r="AU983" i="30"/>
  <c r="BF983" i="30" s="1"/>
  <c r="S983" i="30"/>
  <c r="R983" i="30"/>
  <c r="Q983" i="30"/>
  <c r="P983" i="30"/>
  <c r="M983" i="30"/>
  <c r="AW983" i="30" s="1"/>
  <c r="L983" i="30"/>
  <c r="AN983" i="30" s="1"/>
  <c r="AV133" i="30"/>
  <c r="BG133" i="30" s="1"/>
  <c r="AU133" i="30"/>
  <c r="BF133" i="30" s="1"/>
  <c r="S133" i="30"/>
  <c r="R133" i="30"/>
  <c r="Q133" i="30"/>
  <c r="P133" i="30"/>
  <c r="M133" i="30"/>
  <c r="AW133" i="30" s="1"/>
  <c r="L133" i="30"/>
  <c r="AN133" i="30" s="1"/>
  <c r="AV880" i="30"/>
  <c r="AU880" i="30"/>
  <c r="BF880" i="30" s="1"/>
  <c r="S880" i="30"/>
  <c r="R880" i="30"/>
  <c r="Q880" i="30"/>
  <c r="P880" i="30"/>
  <c r="M880" i="30"/>
  <c r="AW880" i="30" s="1"/>
  <c r="L880" i="30"/>
  <c r="AN880" i="30" s="1"/>
  <c r="AV158" i="30"/>
  <c r="BG158" i="30" s="1"/>
  <c r="AU158" i="30"/>
  <c r="BF158" i="30" s="1"/>
  <c r="S158" i="30"/>
  <c r="R158" i="30"/>
  <c r="Q158" i="30"/>
  <c r="P158" i="30"/>
  <c r="M158" i="30"/>
  <c r="AW158" i="30" s="1"/>
  <c r="L158" i="30"/>
  <c r="AN158" i="30" s="1"/>
  <c r="AV1003" i="30"/>
  <c r="BG1003" i="30" s="1"/>
  <c r="AU1003" i="30"/>
  <c r="S1003" i="30"/>
  <c r="R1003" i="30"/>
  <c r="Q1003" i="30"/>
  <c r="P1003" i="30"/>
  <c r="M1003" i="30"/>
  <c r="AW1003" i="30" s="1"/>
  <c r="L1003" i="30"/>
  <c r="AN1003" i="30" s="1"/>
  <c r="AV626" i="30"/>
  <c r="BG626" i="30" s="1"/>
  <c r="AU626" i="30"/>
  <c r="BF626" i="30" s="1"/>
  <c r="S626" i="30"/>
  <c r="R626" i="30"/>
  <c r="Q626" i="30"/>
  <c r="P626" i="30"/>
  <c r="M626" i="30"/>
  <c r="AW626" i="30" s="1"/>
  <c r="L626" i="30"/>
  <c r="AN626" i="30" s="1"/>
  <c r="AV67" i="30"/>
  <c r="BG67" i="30" s="1"/>
  <c r="AU67" i="30"/>
  <c r="BF67" i="30" s="1"/>
  <c r="S67" i="30"/>
  <c r="R67" i="30"/>
  <c r="Q67" i="30"/>
  <c r="P67" i="30"/>
  <c r="M67" i="30"/>
  <c r="AW67" i="30" s="1"/>
  <c r="L67" i="30"/>
  <c r="AV137" i="30"/>
  <c r="BG137" i="30" s="1"/>
  <c r="AU137" i="30"/>
  <c r="BF137" i="30" s="1"/>
  <c r="S137" i="30"/>
  <c r="R137" i="30"/>
  <c r="Q137" i="30"/>
  <c r="P137" i="30"/>
  <c r="M137" i="30"/>
  <c r="AW137" i="30" s="1"/>
  <c r="L137" i="30"/>
  <c r="AN137" i="30" s="1"/>
  <c r="AV920" i="30"/>
  <c r="AU920" i="30"/>
  <c r="BF920" i="30" s="1"/>
  <c r="S920" i="30"/>
  <c r="R920" i="30"/>
  <c r="Q920" i="30"/>
  <c r="P920" i="30"/>
  <c r="M920" i="30"/>
  <c r="AW920" i="30" s="1"/>
  <c r="L920" i="30"/>
  <c r="AN920" i="30" s="1"/>
  <c r="AV52" i="30"/>
  <c r="BG52" i="30" s="1"/>
  <c r="AU52" i="30"/>
  <c r="BF52" i="30" s="1"/>
  <c r="S52" i="30"/>
  <c r="R52" i="30"/>
  <c r="Q52" i="30"/>
  <c r="P52" i="30"/>
  <c r="M52" i="30"/>
  <c r="AW52" i="30" s="1"/>
  <c r="L52" i="30"/>
  <c r="AN52" i="30" s="1"/>
  <c r="AV655" i="30"/>
  <c r="BG655" i="30" s="1"/>
  <c r="AU655" i="30"/>
  <c r="BF655" i="30" s="1"/>
  <c r="S655" i="30"/>
  <c r="R655" i="30"/>
  <c r="Q655" i="30"/>
  <c r="P655" i="30"/>
  <c r="M655" i="30"/>
  <c r="AW655" i="30" s="1"/>
  <c r="L655" i="30"/>
  <c r="AN655" i="30" s="1"/>
  <c r="AV222" i="30"/>
  <c r="BG222" i="30" s="1"/>
  <c r="AU222" i="30"/>
  <c r="BF222" i="30" s="1"/>
  <c r="S222" i="30"/>
  <c r="R222" i="30"/>
  <c r="Q222" i="30"/>
  <c r="P222" i="30"/>
  <c r="M222" i="30"/>
  <c r="AW222" i="30" s="1"/>
  <c r="L222" i="30"/>
  <c r="AN222" i="30" s="1"/>
  <c r="AV123" i="30"/>
  <c r="BG123" i="30" s="1"/>
  <c r="AU123" i="30"/>
  <c r="BF123" i="30" s="1"/>
  <c r="S123" i="30"/>
  <c r="R123" i="30"/>
  <c r="Q123" i="30"/>
  <c r="P123" i="30"/>
  <c r="M123" i="30"/>
  <c r="AW123" i="30" s="1"/>
  <c r="L123" i="30"/>
  <c r="AN123" i="30" s="1"/>
  <c r="AV447" i="30"/>
  <c r="BG447" i="30" s="1"/>
  <c r="AU447" i="30"/>
  <c r="BF447" i="30" s="1"/>
  <c r="S447" i="30"/>
  <c r="R447" i="30"/>
  <c r="Q447" i="30"/>
  <c r="P447" i="30"/>
  <c r="M447" i="30"/>
  <c r="AW447" i="30" s="1"/>
  <c r="L447" i="30"/>
  <c r="AV699" i="30"/>
  <c r="BG699" i="30" s="1"/>
  <c r="AU699" i="30"/>
  <c r="BF699" i="30" s="1"/>
  <c r="S699" i="30"/>
  <c r="R699" i="30"/>
  <c r="Q699" i="30"/>
  <c r="P699" i="30"/>
  <c r="M699" i="30"/>
  <c r="AW699" i="30" s="1"/>
  <c r="L699" i="30"/>
  <c r="AN699" i="30" s="1"/>
  <c r="AV969" i="30"/>
  <c r="AU969" i="30"/>
  <c r="BF969" i="30" s="1"/>
  <c r="S969" i="30"/>
  <c r="R969" i="30"/>
  <c r="Q969" i="30"/>
  <c r="P969" i="30"/>
  <c r="M969" i="30"/>
  <c r="AW969" i="30" s="1"/>
  <c r="L969" i="30"/>
  <c r="AN969" i="30" s="1"/>
  <c r="AV762" i="30"/>
  <c r="BG762" i="30" s="1"/>
  <c r="AU762" i="30"/>
  <c r="BF762" i="30" s="1"/>
  <c r="S762" i="30"/>
  <c r="R762" i="30"/>
  <c r="Q762" i="30"/>
  <c r="P762" i="30"/>
  <c r="M762" i="30"/>
  <c r="AW762" i="30" s="1"/>
  <c r="L762" i="30"/>
  <c r="AN762" i="30" s="1"/>
  <c r="AV636" i="30"/>
  <c r="BG636" i="30" s="1"/>
  <c r="AU636" i="30"/>
  <c r="BF636" i="30" s="1"/>
  <c r="S636" i="30"/>
  <c r="R636" i="30"/>
  <c r="Q636" i="30"/>
  <c r="P636" i="30"/>
  <c r="M636" i="30"/>
  <c r="AW636" i="30" s="1"/>
  <c r="L636" i="30"/>
  <c r="AN636" i="30" s="1"/>
  <c r="AV813" i="30"/>
  <c r="AU813" i="30"/>
  <c r="BF813" i="30" s="1"/>
  <c r="S813" i="30"/>
  <c r="R813" i="30"/>
  <c r="Q813" i="30"/>
  <c r="P813" i="30"/>
  <c r="M813" i="30"/>
  <c r="AW813" i="30" s="1"/>
  <c r="L813" i="30"/>
  <c r="AN813" i="30" s="1"/>
  <c r="AV961" i="30"/>
  <c r="BG961" i="30" s="1"/>
  <c r="AU961" i="30"/>
  <c r="BF961" i="30" s="1"/>
  <c r="S961" i="30"/>
  <c r="R961" i="30"/>
  <c r="Q961" i="30"/>
  <c r="P961" i="30"/>
  <c r="M961" i="30"/>
  <c r="AW961" i="30" s="1"/>
  <c r="L961" i="30"/>
  <c r="AN961" i="30" s="1"/>
  <c r="AV505" i="30"/>
  <c r="AU505" i="30"/>
  <c r="BF505" i="30" s="1"/>
  <c r="S505" i="30"/>
  <c r="R505" i="30"/>
  <c r="Q505" i="30"/>
  <c r="P505" i="30"/>
  <c r="M505" i="30"/>
  <c r="AW505" i="30" s="1"/>
  <c r="L505" i="30"/>
  <c r="AN505" i="30" s="1"/>
  <c r="AV881" i="30"/>
  <c r="AU881" i="30"/>
  <c r="BF881" i="30" s="1"/>
  <c r="S881" i="30"/>
  <c r="R881" i="30"/>
  <c r="Q881" i="30"/>
  <c r="P881" i="30"/>
  <c r="M881" i="30"/>
  <c r="AW881" i="30" s="1"/>
  <c r="L881" i="30"/>
  <c r="AN881" i="30" s="1"/>
  <c r="AV1058" i="30"/>
  <c r="AU1058" i="30"/>
  <c r="BF1058" i="30" s="1"/>
  <c r="S1058" i="30"/>
  <c r="R1058" i="30"/>
  <c r="Q1058" i="30"/>
  <c r="P1058" i="30"/>
  <c r="M1058" i="30"/>
  <c r="AW1058" i="30" s="1"/>
  <c r="L1058" i="30"/>
  <c r="AN1058" i="30" s="1"/>
  <c r="AV21" i="30"/>
  <c r="AU21" i="30"/>
  <c r="BF21" i="30" s="1"/>
  <c r="S21" i="30"/>
  <c r="R21" i="30"/>
  <c r="Q21" i="30"/>
  <c r="P21" i="30"/>
  <c r="M21" i="30"/>
  <c r="AW21" i="30" s="1"/>
  <c r="L21" i="30"/>
  <c r="AN21" i="30" s="1"/>
  <c r="AV761" i="30"/>
  <c r="AU761" i="30"/>
  <c r="BF761" i="30" s="1"/>
  <c r="S761" i="30"/>
  <c r="R761" i="30"/>
  <c r="Q761" i="30"/>
  <c r="P761" i="30"/>
  <c r="M761" i="30"/>
  <c r="AW761" i="30" s="1"/>
  <c r="L761" i="30"/>
  <c r="AN761" i="30" s="1"/>
  <c r="AV833" i="30"/>
  <c r="AU833" i="30"/>
  <c r="BF833" i="30" s="1"/>
  <c r="S833" i="30"/>
  <c r="R833" i="30"/>
  <c r="Q833" i="30"/>
  <c r="P833" i="30"/>
  <c r="M833" i="30"/>
  <c r="AW833" i="30" s="1"/>
  <c r="L833" i="30"/>
  <c r="AN833" i="30" s="1"/>
  <c r="AM833" i="30"/>
  <c r="AV795" i="30"/>
  <c r="AU795" i="30"/>
  <c r="BF795" i="30" s="1"/>
  <c r="S795" i="30"/>
  <c r="R795" i="30"/>
  <c r="Q795" i="30"/>
  <c r="P795" i="30"/>
  <c r="M795" i="30"/>
  <c r="AW795" i="30" s="1"/>
  <c r="L795" i="30"/>
  <c r="AV854" i="30"/>
  <c r="AU854" i="30"/>
  <c r="BF854" i="30" s="1"/>
  <c r="S854" i="30"/>
  <c r="R854" i="30"/>
  <c r="Q854" i="30"/>
  <c r="P854" i="30"/>
  <c r="M854" i="30"/>
  <c r="AW854" i="30" s="1"/>
  <c r="L854" i="30"/>
  <c r="AM854" i="30"/>
  <c r="AV924" i="30"/>
  <c r="AU924" i="30"/>
  <c r="BF924" i="30" s="1"/>
  <c r="S924" i="30"/>
  <c r="R924" i="30"/>
  <c r="Q924" i="30"/>
  <c r="P924" i="30"/>
  <c r="M924" i="30"/>
  <c r="AW924" i="30" s="1"/>
  <c r="L924" i="30"/>
  <c r="AN924" i="30" s="1"/>
  <c r="AV582" i="30"/>
  <c r="AU582" i="30"/>
  <c r="BF582" i="30" s="1"/>
  <c r="S582" i="30"/>
  <c r="R582" i="30"/>
  <c r="Q582" i="30"/>
  <c r="P582" i="30"/>
  <c r="M582" i="30"/>
  <c r="AW582" i="30" s="1"/>
  <c r="L582" i="30"/>
  <c r="AN582" i="30" s="1"/>
  <c r="AV294" i="30"/>
  <c r="AU294" i="30"/>
  <c r="BF294" i="30" s="1"/>
  <c r="S294" i="30"/>
  <c r="R294" i="30"/>
  <c r="Q294" i="30"/>
  <c r="P294" i="30"/>
  <c r="M294" i="30"/>
  <c r="AW294" i="30" s="1"/>
  <c r="L294" i="30"/>
  <c r="AN294" i="30" s="1"/>
  <c r="AV865" i="30"/>
  <c r="AU865" i="30"/>
  <c r="BF865" i="30" s="1"/>
  <c r="S865" i="30"/>
  <c r="R865" i="30"/>
  <c r="Q865" i="30"/>
  <c r="P865" i="30"/>
  <c r="M865" i="30"/>
  <c r="AW865" i="30" s="1"/>
  <c r="L865" i="30"/>
  <c r="AN865" i="30" s="1"/>
  <c r="AV889" i="30"/>
  <c r="AU889" i="30"/>
  <c r="BF889" i="30" s="1"/>
  <c r="S889" i="30"/>
  <c r="R889" i="30"/>
  <c r="Q889" i="30"/>
  <c r="P889" i="30"/>
  <c r="M889" i="30"/>
  <c r="AW889" i="30" s="1"/>
  <c r="L889" i="30"/>
  <c r="AN889" i="30" s="1"/>
  <c r="AV332" i="30"/>
  <c r="AU332" i="30"/>
  <c r="BF332" i="30" s="1"/>
  <c r="S332" i="30"/>
  <c r="R332" i="30"/>
  <c r="Q332" i="30"/>
  <c r="P332" i="30"/>
  <c r="M332" i="30"/>
  <c r="AW332" i="30" s="1"/>
  <c r="L332" i="30"/>
  <c r="AN332" i="30" s="1"/>
  <c r="AV1034" i="30"/>
  <c r="AU1034" i="30"/>
  <c r="BF1034" i="30" s="1"/>
  <c r="S1034" i="30"/>
  <c r="R1034" i="30"/>
  <c r="Q1034" i="30"/>
  <c r="P1034" i="30"/>
  <c r="M1034" i="30"/>
  <c r="AW1034" i="30" s="1"/>
  <c r="L1034" i="30"/>
  <c r="AN1034" i="30" s="1"/>
  <c r="AV691" i="30"/>
  <c r="AU691" i="30"/>
  <c r="BF691" i="30" s="1"/>
  <c r="S691" i="30"/>
  <c r="R691" i="30"/>
  <c r="Q691" i="30"/>
  <c r="P691" i="30"/>
  <c r="M691" i="30"/>
  <c r="AW691" i="30" s="1"/>
  <c r="L691" i="30"/>
  <c r="AV823" i="30"/>
  <c r="AU823" i="30"/>
  <c r="BF823" i="30" s="1"/>
  <c r="S823" i="30"/>
  <c r="R823" i="30"/>
  <c r="Q823" i="30"/>
  <c r="P823" i="30"/>
  <c r="M823" i="30"/>
  <c r="AW823" i="30" s="1"/>
  <c r="L823" i="30"/>
  <c r="AV468" i="30"/>
  <c r="AU468" i="30"/>
  <c r="BF468" i="30" s="1"/>
  <c r="S468" i="30"/>
  <c r="R468" i="30"/>
  <c r="Q468" i="30"/>
  <c r="P468" i="30"/>
  <c r="M468" i="30"/>
  <c r="AW468" i="30" s="1"/>
  <c r="L468" i="30"/>
  <c r="AN468" i="30" s="1"/>
  <c r="AV695" i="30"/>
  <c r="AU695" i="30"/>
  <c r="BF695" i="30" s="1"/>
  <c r="S695" i="30"/>
  <c r="R695" i="30"/>
  <c r="Q695" i="30"/>
  <c r="P695" i="30"/>
  <c r="M695" i="30"/>
  <c r="AW695" i="30" s="1"/>
  <c r="L695" i="30"/>
  <c r="AN695" i="30" s="1"/>
  <c r="AV617" i="30"/>
  <c r="AU617" i="30"/>
  <c r="BF617" i="30" s="1"/>
  <c r="S617" i="30"/>
  <c r="R617" i="30"/>
  <c r="Q617" i="30"/>
  <c r="P617" i="30"/>
  <c r="M617" i="30"/>
  <c r="AW617" i="30" s="1"/>
  <c r="L617" i="30"/>
  <c r="AN617" i="30" s="1"/>
  <c r="AV810" i="30"/>
  <c r="AU810" i="30"/>
  <c r="BF810" i="30" s="1"/>
  <c r="S810" i="30"/>
  <c r="R810" i="30"/>
  <c r="Q810" i="30"/>
  <c r="P810" i="30"/>
  <c r="M810" i="30"/>
  <c r="AW810" i="30" s="1"/>
  <c r="L810" i="30"/>
  <c r="AN810" i="30" s="1"/>
  <c r="AV1009" i="30"/>
  <c r="AU1009" i="30"/>
  <c r="BF1009" i="30" s="1"/>
  <c r="S1009" i="30"/>
  <c r="R1009" i="30"/>
  <c r="Q1009" i="30"/>
  <c r="P1009" i="30"/>
  <c r="M1009" i="30"/>
  <c r="AW1009" i="30" s="1"/>
  <c r="L1009" i="30"/>
  <c r="AN1009" i="30" s="1"/>
  <c r="AV325" i="30"/>
  <c r="AU325" i="30"/>
  <c r="BF325" i="30" s="1"/>
  <c r="S325" i="30"/>
  <c r="R325" i="30"/>
  <c r="Q325" i="30"/>
  <c r="P325" i="30"/>
  <c r="M325" i="30"/>
  <c r="AW325" i="30" s="1"/>
  <c r="L325" i="30"/>
  <c r="AN325" i="30" s="1"/>
  <c r="AV669" i="30"/>
  <c r="BG669" i="30" s="1"/>
  <c r="AU669" i="30"/>
  <c r="BF669" i="30" s="1"/>
  <c r="S669" i="30"/>
  <c r="R669" i="30"/>
  <c r="Q669" i="30"/>
  <c r="P669" i="30"/>
  <c r="M669" i="30"/>
  <c r="AW669" i="30" s="1"/>
  <c r="L669" i="30"/>
  <c r="AN669" i="30" s="1"/>
  <c r="AV984" i="30"/>
  <c r="BG984" i="30" s="1"/>
  <c r="AU984" i="30"/>
  <c r="BF984" i="30" s="1"/>
  <c r="S984" i="30"/>
  <c r="R984" i="30"/>
  <c r="Q984" i="30"/>
  <c r="P984" i="30"/>
  <c r="M984" i="30"/>
  <c r="AW984" i="30" s="1"/>
  <c r="L984" i="30"/>
  <c r="AV718" i="30"/>
  <c r="BG718" i="30" s="1"/>
  <c r="AU718" i="30"/>
  <c r="BF718" i="30" s="1"/>
  <c r="S718" i="30"/>
  <c r="R718" i="30"/>
  <c r="Q718" i="30"/>
  <c r="P718" i="30"/>
  <c r="M718" i="30"/>
  <c r="AW718" i="30" s="1"/>
  <c r="L718" i="30"/>
  <c r="AN718" i="30" s="1"/>
  <c r="AV594" i="30"/>
  <c r="BG594" i="30" s="1"/>
  <c r="AU594" i="30"/>
  <c r="BF594" i="30" s="1"/>
  <c r="S594" i="30"/>
  <c r="R594" i="30"/>
  <c r="Q594" i="30"/>
  <c r="P594" i="30"/>
  <c r="M594" i="30"/>
  <c r="AW594" i="30" s="1"/>
  <c r="L594" i="30"/>
  <c r="AN594" i="30" s="1"/>
  <c r="K178" i="36"/>
  <c r="K177" i="36"/>
  <c r="K176" i="36"/>
  <c r="K175" i="36"/>
  <c r="K174" i="36"/>
  <c r="K173" i="36"/>
  <c r="K172" i="36"/>
  <c r="K171" i="36"/>
  <c r="K170" i="36"/>
  <c r="K169" i="36"/>
  <c r="K168" i="36"/>
  <c r="K167" i="36"/>
  <c r="K166" i="36"/>
  <c r="K165" i="36"/>
  <c r="K164" i="36"/>
  <c r="K163" i="36"/>
  <c r="K162" i="36"/>
  <c r="K161" i="36"/>
  <c r="K160" i="36"/>
  <c r="K159" i="36"/>
  <c r="K158" i="36"/>
  <c r="K157" i="36"/>
  <c r="K156" i="36"/>
  <c r="K155" i="36"/>
  <c r="K154" i="36"/>
  <c r="K153" i="36"/>
  <c r="K152" i="36"/>
  <c r="K151" i="36"/>
  <c r="K150" i="36"/>
  <c r="K149" i="36"/>
  <c r="K148" i="36"/>
  <c r="K147" i="36"/>
  <c r="K146" i="36"/>
  <c r="K145" i="36"/>
  <c r="K144" i="36"/>
  <c r="K143" i="36"/>
  <c r="K142" i="36"/>
  <c r="K141" i="36"/>
  <c r="K140" i="36"/>
  <c r="K139" i="36"/>
  <c r="K138" i="36"/>
  <c r="K137" i="36"/>
  <c r="K136" i="36"/>
  <c r="K135" i="36"/>
  <c r="K134" i="36"/>
  <c r="K133" i="36"/>
  <c r="K132" i="36"/>
  <c r="K131" i="36"/>
  <c r="K130" i="36"/>
  <c r="K129" i="36"/>
  <c r="K128" i="36"/>
  <c r="K127" i="36"/>
  <c r="K126" i="36"/>
  <c r="K125" i="36"/>
  <c r="K124" i="36"/>
  <c r="K123" i="36"/>
  <c r="K122" i="36"/>
  <c r="K121" i="36"/>
  <c r="K120" i="36"/>
  <c r="K119" i="36"/>
  <c r="K118" i="36"/>
  <c r="K117" i="36"/>
  <c r="K116" i="36"/>
  <c r="K115" i="36"/>
  <c r="K114" i="36"/>
  <c r="K113" i="36"/>
  <c r="K112" i="36"/>
  <c r="K111" i="36"/>
  <c r="K110" i="36"/>
  <c r="K109" i="36"/>
  <c r="K108" i="36"/>
  <c r="K107" i="36"/>
  <c r="K106" i="36"/>
  <c r="K105" i="36"/>
  <c r="K104" i="36"/>
  <c r="K103" i="36"/>
  <c r="K102" i="36"/>
  <c r="K101" i="36"/>
  <c r="K100" i="36"/>
  <c r="K99" i="36"/>
  <c r="K98" i="36"/>
  <c r="K97" i="36"/>
  <c r="K96" i="36"/>
  <c r="K95" i="36"/>
  <c r="K94" i="36"/>
  <c r="K93" i="36"/>
  <c r="K92" i="36"/>
  <c r="K91" i="36"/>
  <c r="K90" i="36"/>
  <c r="K89" i="36"/>
  <c r="K88" i="36"/>
  <c r="K87" i="36"/>
  <c r="K86" i="36"/>
  <c r="K85" i="36"/>
  <c r="K84" i="36"/>
  <c r="K83" i="36"/>
  <c r="K82" i="36"/>
  <c r="K81" i="36"/>
  <c r="K80" i="36"/>
  <c r="K79" i="36"/>
  <c r="K78" i="36"/>
  <c r="K77" i="36"/>
  <c r="K76" i="36"/>
  <c r="K75" i="36"/>
  <c r="K74" i="36"/>
  <c r="K73" i="36"/>
  <c r="K72" i="36"/>
  <c r="K71" i="36"/>
  <c r="K70" i="36"/>
  <c r="K69" i="36"/>
  <c r="K68" i="36"/>
  <c r="K67" i="36"/>
  <c r="K66" i="36"/>
  <c r="K65" i="36"/>
  <c r="K64" i="36"/>
  <c r="K63" i="36"/>
  <c r="K62" i="36"/>
  <c r="K61" i="36"/>
  <c r="K60" i="36"/>
  <c r="K59" i="36"/>
  <c r="K58" i="36"/>
  <c r="K57" i="36"/>
  <c r="K56" i="36"/>
  <c r="K55" i="36"/>
  <c r="K54" i="36"/>
  <c r="K53" i="36"/>
  <c r="K52" i="36"/>
  <c r="K51" i="36"/>
  <c r="K50" i="36"/>
  <c r="K49" i="36"/>
  <c r="K48" i="36"/>
  <c r="K47" i="36"/>
  <c r="K46" i="36"/>
  <c r="K45" i="36"/>
  <c r="K44" i="36"/>
  <c r="K43" i="36"/>
  <c r="K42" i="36"/>
  <c r="K41" i="36"/>
  <c r="K40" i="36"/>
  <c r="K39" i="36"/>
  <c r="K38" i="36"/>
  <c r="K37" i="36"/>
  <c r="K36" i="36"/>
  <c r="K35" i="36"/>
  <c r="K34" i="36"/>
  <c r="K33" i="36"/>
  <c r="K32" i="36"/>
  <c r="K31" i="36"/>
  <c r="K30" i="36"/>
  <c r="K29" i="36"/>
  <c r="K28" i="36"/>
  <c r="K27" i="36"/>
  <c r="K26" i="36"/>
  <c r="K25" i="36"/>
  <c r="K24" i="36"/>
  <c r="K23" i="36"/>
  <c r="K22" i="36"/>
  <c r="K21" i="36"/>
  <c r="K20" i="36"/>
  <c r="K19" i="36"/>
  <c r="K18" i="36"/>
  <c r="K17" i="36"/>
  <c r="K16" i="36"/>
  <c r="K15" i="36"/>
  <c r="K14" i="36"/>
  <c r="K13" i="36"/>
  <c r="K12" i="36"/>
  <c r="K11" i="36"/>
  <c r="K10" i="36"/>
  <c r="K9" i="36"/>
  <c r="K8" i="36"/>
  <c r="K7" i="36"/>
  <c r="K6" i="36"/>
  <c r="K5" i="36"/>
  <c r="J2" i="36"/>
  <c r="BH658" i="30"/>
  <c r="BT461" i="30"/>
  <c r="BT409" i="30"/>
  <c r="BH559" i="30"/>
  <c r="BH879" i="30"/>
  <c r="BH345" i="30"/>
  <c r="BH409" i="30"/>
  <c r="BH599" i="30"/>
  <c r="BH856" i="30"/>
  <c r="BH504" i="30"/>
  <c r="BH549" i="30"/>
  <c r="BH835" i="30"/>
  <c r="BH207" i="30"/>
  <c r="BW1076" i="30"/>
  <c r="BH990" i="30"/>
  <c r="BY399" i="30"/>
  <c r="BH733" i="30"/>
  <c r="BS910" i="30"/>
  <c r="BY573" i="30"/>
  <c r="BH539" i="30"/>
  <c r="BH1094" i="30"/>
  <c r="BH960" i="30"/>
  <c r="BH544" i="30"/>
  <c r="BH764" i="30"/>
  <c r="BH713" i="30"/>
  <c r="BU866" i="30"/>
  <c r="BH929" i="30"/>
  <c r="BU320" i="30"/>
  <c r="BH573" i="30"/>
  <c r="BH793" i="30"/>
  <c r="BH340" i="30"/>
  <c r="BH384" i="30"/>
  <c r="BH892" i="30"/>
  <c r="BH631" i="30"/>
  <c r="BH202" i="30"/>
  <c r="BY806" i="30"/>
  <c r="BH903" i="30"/>
  <c r="BH483" i="30"/>
  <c r="BH628" i="30"/>
  <c r="BH786" i="30"/>
  <c r="BH93" i="30"/>
  <c r="BH832" i="30"/>
  <c r="BH411" i="30"/>
  <c r="BH149" i="30"/>
  <c r="BW674" i="30"/>
  <c r="BH183" i="30"/>
  <c r="BC524" i="30"/>
  <c r="BH667" i="30"/>
  <c r="BH47" i="30"/>
  <c r="BH642" i="30"/>
  <c r="BH402" i="30"/>
  <c r="BH665" i="30"/>
  <c r="BH284" i="30"/>
  <c r="BH1023" i="30"/>
  <c r="BH289" i="30"/>
  <c r="BX29" i="30"/>
  <c r="BH524" i="30"/>
  <c r="BH346" i="30"/>
  <c r="BH742" i="30"/>
  <c r="BH32" i="30"/>
  <c r="BH609" i="30"/>
  <c r="BH954" i="30"/>
  <c r="BH1046" i="30"/>
  <c r="BH739" i="30"/>
  <c r="BT182" i="30"/>
  <c r="BH1086" i="30"/>
  <c r="BH734" i="30"/>
  <c r="BH377" i="30"/>
  <c r="BH925" i="30"/>
  <c r="BH62" i="30"/>
  <c r="BS562" i="30"/>
  <c r="BH837" i="30"/>
  <c r="BH962" i="30"/>
  <c r="BH700" i="30"/>
  <c r="BH949" i="30"/>
  <c r="BH737" i="30"/>
  <c r="BH366" i="30"/>
  <c r="BH182" i="30"/>
  <c r="BX1060" i="30"/>
  <c r="BH496" i="30"/>
  <c r="BH907" i="30"/>
  <c r="BX34" i="30"/>
  <c r="BH1068" i="30"/>
  <c r="BH232" i="30"/>
  <c r="BT873" i="30"/>
  <c r="BX592" i="30"/>
  <c r="BH484" i="30"/>
  <c r="BH220" i="30"/>
  <c r="BH42" i="30"/>
  <c r="BT975" i="30"/>
  <c r="BC728" i="30"/>
  <c r="BH707" i="30"/>
  <c r="BH166" i="30"/>
  <c r="BZ1040" i="30"/>
  <c r="BZ203" i="30"/>
  <c r="BH229" i="30"/>
  <c r="BH1031" i="30"/>
  <c r="BH1103" i="30"/>
  <c r="CA1081" i="30"/>
  <c r="BH919" i="30"/>
  <c r="BH694" i="30"/>
  <c r="BW763" i="30"/>
  <c r="BH752" i="30"/>
  <c r="BT694" i="30"/>
  <c r="BZ490" i="30"/>
  <c r="BH988" i="30"/>
  <c r="BR993" i="30"/>
  <c r="BZ623" i="30"/>
  <c r="BH1015" i="30"/>
  <c r="BV752" i="30"/>
  <c r="BH1071" i="30"/>
  <c r="BU463" i="30"/>
  <c r="BH1082" i="30"/>
  <c r="BH808" i="30"/>
  <c r="BH250" i="30"/>
  <c r="BH891" i="30"/>
  <c r="BH841" i="30"/>
  <c r="AL53" i="30" l="1"/>
  <c r="AY53" i="30" s="1"/>
  <c r="AL967" i="30"/>
  <c r="AY967" i="30" s="1"/>
  <c r="AL125" i="30"/>
  <c r="AY125" i="30" s="1"/>
  <c r="AL930" i="30"/>
  <c r="AY930" i="30" s="1"/>
  <c r="AL589" i="30"/>
  <c r="AY589" i="30" s="1"/>
  <c r="AL358" i="30"/>
  <c r="AY358" i="30" s="1"/>
  <c r="AL107" i="30"/>
  <c r="AY107" i="30" s="1"/>
  <c r="AL938" i="30"/>
  <c r="AY938" i="30" s="1"/>
  <c r="AL878" i="30"/>
  <c r="AY878" i="30" s="1"/>
  <c r="AL321" i="30"/>
  <c r="AY321" i="30" s="1"/>
  <c r="AL389" i="30"/>
  <c r="AY389" i="30" s="1"/>
  <c r="AL1048" i="30"/>
  <c r="AY1048" i="30" s="1"/>
  <c r="AL654" i="30"/>
  <c r="AY654" i="30" s="1"/>
  <c r="AL675" i="30"/>
  <c r="AY675" i="30" s="1"/>
  <c r="AL528" i="30"/>
  <c r="AY528" i="30" s="1"/>
  <c r="AL493" i="30"/>
  <c r="AY493" i="30" s="1"/>
  <c r="AL861" i="30"/>
  <c r="AY861" i="30" s="1"/>
  <c r="AL239" i="30"/>
  <c r="AY239" i="30" s="1"/>
  <c r="AL928" i="30"/>
  <c r="AY928" i="30" s="1"/>
  <c r="AL625" i="30"/>
  <c r="AY625" i="30" s="1"/>
  <c r="AL38" i="30"/>
  <c r="AY38" i="30" s="1"/>
  <c r="AL674" i="30"/>
  <c r="AY674" i="30" s="1"/>
  <c r="AL768" i="30"/>
  <c r="AY768" i="30" s="1"/>
  <c r="AL515" i="30"/>
  <c r="AY515" i="30" s="1"/>
  <c r="AL339" i="30"/>
  <c r="AY339" i="30" s="1"/>
  <c r="AL1103" i="30"/>
  <c r="AY1103" i="30" s="1"/>
  <c r="AL463" i="30"/>
  <c r="AY463" i="30" s="1"/>
  <c r="AL117" i="30"/>
  <c r="AY117" i="30" s="1"/>
  <c r="AL299" i="30"/>
  <c r="AY299" i="30" s="1"/>
  <c r="AL886" i="30"/>
  <c r="AY886" i="30" s="1"/>
  <c r="AL175" i="30"/>
  <c r="AY175" i="30" s="1"/>
  <c r="AL182" i="30"/>
  <c r="AY182" i="30" s="1"/>
  <c r="AL847" i="30"/>
  <c r="AY847" i="30" s="1"/>
  <c r="AL796" i="30"/>
  <c r="AY796" i="30" s="1"/>
  <c r="AL363" i="30"/>
  <c r="AY363" i="30" s="1"/>
  <c r="AL949" i="30"/>
  <c r="AY949" i="30" s="1"/>
  <c r="AL700" i="30"/>
  <c r="AY700" i="30" s="1"/>
  <c r="AL754" i="30"/>
  <c r="AY754" i="30" s="1"/>
  <c r="AL153" i="30"/>
  <c r="AY153" i="30" s="1"/>
  <c r="AL775" i="30"/>
  <c r="AY775" i="30" s="1"/>
  <c r="AL666" i="30"/>
  <c r="AY666" i="30" s="1"/>
  <c r="AL868" i="30"/>
  <c r="AY868" i="30" s="1"/>
  <c r="AL879" i="30"/>
  <c r="AY879" i="30" s="1"/>
  <c r="AL559" i="30"/>
  <c r="AY559" i="30" s="1"/>
  <c r="AL377" i="30"/>
  <c r="AY377" i="30" s="1"/>
  <c r="AL962" i="30"/>
  <c r="AY962" i="30" s="1"/>
  <c r="AL488" i="30"/>
  <c r="AY488" i="30" s="1"/>
  <c r="AL75" i="30"/>
  <c r="AY75" i="30" s="1"/>
  <c r="AL895" i="30"/>
  <c r="AY895" i="30" s="1"/>
  <c r="AL919" i="30"/>
  <c r="AY919" i="30" s="1"/>
  <c r="AL139" i="30"/>
  <c r="AY139" i="30" s="1"/>
  <c r="AL950" i="30"/>
  <c r="AY950" i="30" s="1"/>
  <c r="AL88" i="30"/>
  <c r="AY88" i="30" s="1"/>
  <c r="AL840" i="30"/>
  <c r="AY840" i="30" s="1"/>
  <c r="AL142" i="30"/>
  <c r="AY142" i="30" s="1"/>
  <c r="AL1030" i="30"/>
  <c r="AY1030" i="30" s="1"/>
  <c r="AL873" i="30"/>
  <c r="AY873" i="30" s="1"/>
  <c r="AL1025" i="30"/>
  <c r="AY1025" i="30" s="1"/>
  <c r="AL458" i="30"/>
  <c r="AY458" i="30" s="1"/>
  <c r="AL890" i="30"/>
  <c r="AY890" i="30" s="1"/>
  <c r="AL905" i="30"/>
  <c r="AY905" i="30" s="1"/>
  <c r="AL743" i="30"/>
  <c r="AY743" i="30" s="1"/>
  <c r="AL725" i="30"/>
  <c r="AY725" i="30" s="1"/>
  <c r="AL577" i="30"/>
  <c r="AY577" i="30" s="1"/>
  <c r="AL935" i="30"/>
  <c r="AY935" i="30" s="1"/>
  <c r="AL23" i="30"/>
  <c r="AY23" i="30" s="1"/>
  <c r="AL958" i="30"/>
  <c r="AY958" i="30" s="1"/>
  <c r="AL131" i="30"/>
  <c r="AY131" i="30" s="1"/>
  <c r="AL715" i="30"/>
  <c r="AY715" i="30" s="1"/>
  <c r="AL864" i="30"/>
  <c r="AY864" i="30" s="1"/>
  <c r="AL91" i="30"/>
  <c r="AY91" i="30" s="1"/>
  <c r="AL136" i="30"/>
  <c r="AY136" i="30" s="1"/>
  <c r="AL140" i="30"/>
  <c r="AY140" i="30" s="1"/>
  <c r="AL1100" i="30"/>
  <c r="AY1100" i="30" s="1"/>
  <c r="AL918" i="30"/>
  <c r="AY918" i="30" s="1"/>
  <c r="AL379" i="30"/>
  <c r="AY379" i="30" s="1"/>
  <c r="AL446" i="30"/>
  <c r="AY446" i="30" s="1"/>
  <c r="AL694" i="30"/>
  <c r="AY694" i="30" s="1"/>
  <c r="AL1059" i="30"/>
  <c r="AY1059" i="30" s="1"/>
  <c r="AL485" i="30"/>
  <c r="AY485" i="30" s="1"/>
  <c r="AL1053" i="30"/>
  <c r="AY1053" i="30" s="1"/>
  <c r="AL475" i="30"/>
  <c r="AY475" i="30" s="1"/>
  <c r="AL232" i="30"/>
  <c r="AY232" i="30" s="1"/>
  <c r="AL925" i="30"/>
  <c r="AY925" i="30" s="1"/>
  <c r="AL284" i="30"/>
  <c r="AY284" i="30" s="1"/>
  <c r="AL665" i="30"/>
  <c r="AY665" i="30" s="1"/>
  <c r="AL402" i="30"/>
  <c r="AY402" i="30" s="1"/>
  <c r="AL642" i="30"/>
  <c r="AY642" i="30" s="1"/>
  <c r="AL47" i="30"/>
  <c r="AY47" i="30" s="1"/>
  <c r="AL833" i="30"/>
  <c r="AY833" i="30" s="1"/>
  <c r="AL195" i="30"/>
  <c r="AY195" i="30" s="1"/>
  <c r="AL576" i="30"/>
  <c r="AY576" i="30" s="1"/>
  <c r="AL119" i="30"/>
  <c r="AY119" i="30" s="1"/>
  <c r="AL1064" i="30"/>
  <c r="AY1064" i="30" s="1"/>
  <c r="AL191" i="30"/>
  <c r="AY191" i="30" s="1"/>
  <c r="AL36" i="30"/>
  <c r="AY36" i="30" s="1"/>
  <c r="AL653" i="30"/>
  <c r="AY653" i="30" s="1"/>
  <c r="AL556" i="30"/>
  <c r="AY556" i="30" s="1"/>
  <c r="AL77" i="30"/>
  <c r="AY77" i="30" s="1"/>
  <c r="AL141" i="30"/>
  <c r="AY141" i="30" s="1"/>
  <c r="AL741" i="30"/>
  <c r="AY741" i="30" s="1"/>
  <c r="AL910" i="30"/>
  <c r="AY910" i="30" s="1"/>
  <c r="AL685" i="30"/>
  <c r="AY685" i="30" s="1"/>
  <c r="AL784" i="30"/>
  <c r="AY784" i="30" s="1"/>
  <c r="AL372" i="30"/>
  <c r="AY372" i="30" s="1"/>
  <c r="AL1076" i="30"/>
  <c r="AY1076" i="30" s="1"/>
  <c r="AL713" i="30"/>
  <c r="AY713" i="30" s="1"/>
  <c r="AL764" i="30"/>
  <c r="AY764" i="30" s="1"/>
  <c r="AL544" i="30"/>
  <c r="AY544" i="30" s="1"/>
  <c r="AL960" i="30"/>
  <c r="AY960" i="30" s="1"/>
  <c r="AL1094" i="30"/>
  <c r="AY1094" i="30" s="1"/>
  <c r="AL542" i="30"/>
  <c r="AY542" i="30" s="1"/>
  <c r="AL604" i="30"/>
  <c r="AY604" i="30" s="1"/>
  <c r="AL820" i="30"/>
  <c r="AY820" i="30" s="1"/>
  <c r="AL265" i="30"/>
  <c r="AY265" i="30" s="1"/>
  <c r="AL1074" i="30"/>
  <c r="AY1074" i="30" s="1"/>
  <c r="AL184" i="30"/>
  <c r="AY184" i="30" s="1"/>
  <c r="AL502" i="30"/>
  <c r="AY502" i="30" s="1"/>
  <c r="AL851" i="30"/>
  <c r="AY851" i="30" s="1"/>
  <c r="AL43" i="30"/>
  <c r="AY43" i="30" s="1"/>
  <c r="AL872" i="30"/>
  <c r="AY872" i="30" s="1"/>
  <c r="AL546" i="30"/>
  <c r="AY546" i="30" s="1"/>
  <c r="AL193" i="30"/>
  <c r="AY193" i="30" s="1"/>
  <c r="AL663" i="30"/>
  <c r="AY663" i="30" s="1"/>
  <c r="AL466" i="30"/>
  <c r="AY466" i="30" s="1"/>
  <c r="AL687" i="30"/>
  <c r="AY687" i="30" s="1"/>
  <c r="AL563" i="30"/>
  <c r="AY563" i="30" s="1"/>
  <c r="AL111" i="30"/>
  <c r="AY111" i="30" s="1"/>
  <c r="AL569" i="30"/>
  <c r="AY569" i="30" s="1"/>
  <c r="AL608" i="30"/>
  <c r="AY608" i="30" s="1"/>
  <c r="AL183" i="30"/>
  <c r="AY183" i="30" s="1"/>
  <c r="AL948" i="30"/>
  <c r="AY948" i="30" s="1"/>
  <c r="AL585" i="30"/>
  <c r="AY585" i="30" s="1"/>
  <c r="AL806" i="30"/>
  <c r="AY806" i="30" s="1"/>
  <c r="AL991" i="30"/>
  <c r="AY991" i="30" s="1"/>
  <c r="AL149" i="30"/>
  <c r="AY149" i="30" s="1"/>
  <c r="AL832" i="30"/>
  <c r="AY832" i="30" s="1"/>
  <c r="AL93" i="30"/>
  <c r="AY93" i="30" s="1"/>
  <c r="AL786" i="30"/>
  <c r="AY786" i="30" s="1"/>
  <c r="AL628" i="30"/>
  <c r="AY628" i="30" s="1"/>
  <c r="AL738" i="30"/>
  <c r="AY738" i="30" s="1"/>
  <c r="AL231" i="30"/>
  <c r="AY231" i="30" s="1"/>
  <c r="AL357" i="30"/>
  <c r="AY357" i="30" s="1"/>
  <c r="AL957" i="30"/>
  <c r="AY957" i="30" s="1"/>
  <c r="AL320" i="30"/>
  <c r="AY320" i="30" s="1"/>
  <c r="AL50" i="30"/>
  <c r="AY50" i="30" s="1"/>
  <c r="AL296" i="30"/>
  <c r="AY296" i="30" s="1"/>
  <c r="AL207" i="30"/>
  <c r="AY207" i="30" s="1"/>
  <c r="AL504" i="30"/>
  <c r="AY504" i="30" s="1"/>
  <c r="AL856" i="30"/>
  <c r="AY856" i="30" s="1"/>
  <c r="AL658" i="30"/>
  <c r="AY658" i="30" s="1"/>
  <c r="AL526" i="30"/>
  <c r="AY526" i="30" s="1"/>
  <c r="AL461" i="30"/>
  <c r="AY461" i="30" s="1"/>
  <c r="AL574" i="30"/>
  <c r="AY574" i="30" s="1"/>
  <c r="AL638" i="30"/>
  <c r="AY638" i="30" s="1"/>
  <c r="AL337" i="30"/>
  <c r="AY337" i="30" s="1"/>
  <c r="AL72" i="30"/>
  <c r="AY72" i="30" s="1"/>
  <c r="AL92" i="30"/>
  <c r="AY92" i="30" s="1"/>
  <c r="AL845" i="30"/>
  <c r="AY845" i="30" s="1"/>
  <c r="AL347" i="30"/>
  <c r="AY347" i="30" s="1"/>
  <c r="AL110" i="30"/>
  <c r="AY110" i="30" s="1"/>
  <c r="AL1028" i="30"/>
  <c r="AY1028" i="30" s="1"/>
  <c r="AL126" i="30"/>
  <c r="AY126" i="30" s="1"/>
  <c r="AL994" i="30"/>
  <c r="AY994" i="30" s="1"/>
  <c r="AL156" i="30"/>
  <c r="AY156" i="30" s="1"/>
  <c r="AL805" i="30"/>
  <c r="AY805" i="30" s="1"/>
  <c r="AL734" i="30"/>
  <c r="AY734" i="30" s="1"/>
  <c r="AL572" i="30"/>
  <c r="AY572" i="30" s="1"/>
  <c r="AL781" i="30"/>
  <c r="AY781" i="30" s="1"/>
  <c r="AL334" i="30"/>
  <c r="AY334" i="30" s="1"/>
  <c r="AL973" i="30"/>
  <c r="AY973" i="30" s="1"/>
  <c r="AL946" i="30"/>
  <c r="AY946" i="30" s="1"/>
  <c r="AL954" i="30"/>
  <c r="AY954" i="30" s="1"/>
  <c r="AL609" i="30"/>
  <c r="AY609" i="30" s="1"/>
  <c r="AL32" i="30"/>
  <c r="AY32" i="30" s="1"/>
  <c r="AL79" i="30"/>
  <c r="AY79" i="30" s="1"/>
  <c r="AL167" i="30"/>
  <c r="AY167" i="30" s="1"/>
  <c r="AL242" i="30"/>
  <c r="AY242" i="30" s="1"/>
  <c r="AL486" i="30"/>
  <c r="AY486" i="30" s="1"/>
  <c r="AL763" i="30"/>
  <c r="AY763" i="30" s="1"/>
  <c r="AL644" i="30"/>
  <c r="AY644" i="30" s="1"/>
  <c r="AL839" i="30"/>
  <c r="AY839" i="30" s="1"/>
  <c r="AL305" i="30"/>
  <c r="AY305" i="30" s="1"/>
  <c r="AL492" i="30"/>
  <c r="AY492" i="30" s="1"/>
  <c r="AL870" i="30"/>
  <c r="AY870" i="30" s="1"/>
  <c r="AL951" i="30"/>
  <c r="AY951" i="30" s="1"/>
  <c r="AL202" i="30"/>
  <c r="AY202" i="30" s="1"/>
  <c r="AL631" i="30"/>
  <c r="AY631" i="30" s="1"/>
  <c r="AL892" i="30"/>
  <c r="AY892" i="30" s="1"/>
  <c r="AL384" i="30"/>
  <c r="AY384" i="30" s="1"/>
  <c r="AL340" i="30"/>
  <c r="AY340" i="30" s="1"/>
  <c r="J219" i="30"/>
  <c r="J924" i="30"/>
  <c r="J283" i="30"/>
  <c r="J889" i="30"/>
  <c r="J684" i="30"/>
  <c r="J809" i="30"/>
  <c r="J1057" i="30"/>
  <c r="J267" i="30"/>
  <c r="J423" i="30"/>
  <c r="J646" i="30"/>
  <c r="J382" i="30"/>
  <c r="J633" i="30"/>
  <c r="J623" i="30"/>
  <c r="J783" i="30"/>
  <c r="J114" i="30"/>
  <c r="J813" i="30"/>
  <c r="J224" i="30"/>
  <c r="J425" i="30"/>
  <c r="J306" i="30"/>
  <c r="J16" i="30"/>
  <c r="J1077" i="30"/>
  <c r="J980" i="30"/>
  <c r="J1027" i="30"/>
  <c r="J448" i="30"/>
  <c r="J361" i="30"/>
  <c r="J777" i="30"/>
  <c r="J471" i="30"/>
  <c r="J158" i="30"/>
  <c r="J165" i="30"/>
  <c r="J319" i="30"/>
  <c r="J716" i="30"/>
  <c r="J472" i="30"/>
  <c r="J323" i="30"/>
  <c r="J35" i="30"/>
  <c r="J459" i="30"/>
  <c r="J881" i="30"/>
  <c r="J63" i="30"/>
  <c r="J1026" i="30"/>
  <c r="J451" i="30"/>
  <c r="J863" i="30"/>
  <c r="J245" i="30"/>
  <c r="J568" i="30"/>
  <c r="J742" i="30"/>
  <c r="J695" i="30"/>
  <c r="J332" i="30"/>
  <c r="J185" i="30"/>
  <c r="J607" i="30"/>
  <c r="J788" i="30"/>
  <c r="J274" i="30"/>
  <c r="J503" i="30"/>
  <c r="J1079" i="30"/>
  <c r="J859" i="30"/>
  <c r="J699" i="30"/>
  <c r="J509" i="30"/>
  <c r="J460" i="30"/>
  <c r="J369" i="30"/>
  <c r="J968" i="30"/>
  <c r="J304" i="30"/>
  <c r="J712" i="30"/>
  <c r="J269" i="30"/>
  <c r="J810" i="30"/>
  <c r="J661" i="30"/>
  <c r="J1022" i="30"/>
  <c r="J150" i="30"/>
  <c r="J473" i="30"/>
  <c r="J313" i="30"/>
  <c r="J194" i="30"/>
  <c r="J309" i="30"/>
  <c r="J422" i="30"/>
  <c r="J34" i="30"/>
  <c r="J722" i="30"/>
  <c r="J357" i="30"/>
  <c r="J617" i="30"/>
  <c r="J468" i="30"/>
  <c r="J961" i="30"/>
  <c r="J67" i="30"/>
  <c r="J719" i="30"/>
  <c r="J216" i="30"/>
  <c r="J1101" i="30"/>
  <c r="J575" i="30"/>
  <c r="J1095" i="30"/>
  <c r="J555" i="30"/>
  <c r="J821" i="30"/>
  <c r="J771" i="30"/>
  <c r="J634" i="30"/>
  <c r="J282" i="30"/>
  <c r="J608" i="30"/>
  <c r="J591" i="30"/>
  <c r="J250" i="30"/>
  <c r="J664" i="30"/>
  <c r="J597" i="30"/>
  <c r="J237" i="30"/>
  <c r="J933" i="30"/>
  <c r="J643" i="30"/>
  <c r="J906" i="30"/>
  <c r="J782" i="30"/>
  <c r="J259" i="30"/>
  <c r="J1023" i="30"/>
  <c r="J1004" i="30"/>
  <c r="J461" i="30"/>
  <c r="J768" i="30"/>
  <c r="BH418" i="30"/>
  <c r="BH298" i="30"/>
  <c r="BY259" i="30"/>
  <c r="BW259" i="30"/>
  <c r="BZ259" i="30"/>
  <c r="BV259" i="30"/>
  <c r="BI665" i="30"/>
  <c r="BH1021" i="30"/>
  <c r="CA416" i="30"/>
  <c r="BC726" i="30"/>
  <c r="BC542" i="30"/>
  <c r="BX542" i="30"/>
  <c r="BV847" i="30"/>
  <c r="BU847" i="30"/>
  <c r="BS357" i="30"/>
  <c r="BC999" i="30"/>
  <c r="BH780" i="30"/>
  <c r="BS1004" i="30"/>
  <c r="BR51" i="30"/>
  <c r="BC264" i="30"/>
  <c r="BX307" i="30"/>
  <c r="BH51" i="30"/>
  <c r="BV712" i="30"/>
  <c r="BH564" i="30"/>
  <c r="BW376" i="30"/>
  <c r="BC242" i="30"/>
  <c r="BW239" i="30"/>
  <c r="BY131" i="30"/>
  <c r="BU858" i="30"/>
  <c r="BR858" i="30"/>
  <c r="BZ49" i="30"/>
  <c r="BU91" i="30"/>
  <c r="BC698" i="30"/>
  <c r="BH406" i="30"/>
  <c r="BC546" i="30"/>
  <c r="BV347" i="30"/>
  <c r="BC49" i="30"/>
  <c r="BC347" i="30"/>
  <c r="BW560" i="30"/>
  <c r="BC684" i="30"/>
  <c r="BC595" i="30"/>
  <c r="BC650" i="30"/>
  <c r="BC959" i="30"/>
  <c r="CA723" i="30"/>
  <c r="BR597" i="30"/>
  <c r="BU266" i="30"/>
  <c r="BT359" i="30"/>
  <c r="BV1047" i="30"/>
  <c r="BW959" i="30"/>
  <c r="BT597" i="30"/>
  <c r="BC97" i="30"/>
  <c r="BT677" i="30"/>
  <c r="BV97" i="30"/>
  <c r="BH360" i="30"/>
  <c r="BR80" i="30"/>
  <c r="BH258" i="30"/>
  <c r="BX550" i="30"/>
  <c r="BW550" i="30"/>
  <c r="BC256" i="30"/>
  <c r="BT115" i="30"/>
  <c r="BZ984" i="30"/>
  <c r="BY860" i="30"/>
  <c r="BC22" i="30"/>
  <c r="BZ455" i="30"/>
  <c r="BT860" i="30"/>
  <c r="BH148" i="30"/>
  <c r="BV718" i="30"/>
  <c r="BW357" i="30"/>
  <c r="BU604" i="30"/>
  <c r="BR542" i="30"/>
  <c r="BT895" i="30"/>
  <c r="BC780" i="30"/>
  <c r="BX357" i="30"/>
  <c r="BV357" i="30"/>
  <c r="CA780" i="30"/>
  <c r="BV895" i="30"/>
  <c r="BH416" i="30"/>
  <c r="BH726" i="30"/>
  <c r="BR1018" i="30"/>
  <c r="BH1060" i="30"/>
  <c r="BR712" i="30"/>
  <c r="BZ307" i="30"/>
  <c r="BC569" i="30"/>
  <c r="BX376" i="30"/>
  <c r="BC644" i="30"/>
  <c r="BS239" i="30"/>
  <c r="BV858" i="30"/>
  <c r="BC754" i="30"/>
  <c r="BW49" i="30"/>
  <c r="BH698" i="30"/>
  <c r="BU754" i="30"/>
  <c r="BC1028" i="30"/>
  <c r="BW77" i="30"/>
  <c r="BS91" i="30"/>
  <c r="BX546" i="30"/>
  <c r="BZ644" i="30"/>
  <c r="BZ546" i="30"/>
  <c r="BX49" i="30"/>
  <c r="BC239" i="30"/>
  <c r="BY650" i="30"/>
  <c r="BY684" i="30"/>
  <c r="BC1073" i="30"/>
  <c r="BC268" i="30"/>
  <c r="BH290" i="30"/>
  <c r="BX215" i="30"/>
  <c r="BT154" i="30"/>
  <c r="BH215" i="30"/>
  <c r="BH34" i="30"/>
  <c r="BC997" i="30"/>
  <c r="BZ359" i="30"/>
  <c r="BR997" i="30"/>
  <c r="BC276" i="30"/>
  <c r="BR1047" i="30"/>
  <c r="BC360" i="30"/>
  <c r="BH276" i="30"/>
  <c r="BH681" i="30"/>
  <c r="BY1085" i="30"/>
  <c r="BH981" i="30"/>
  <c r="BC178" i="30"/>
  <c r="BC14" i="30"/>
  <c r="BC915" i="30"/>
  <c r="BZ816" i="30"/>
  <c r="BR984" i="30"/>
  <c r="BC576" i="30"/>
  <c r="BX984" i="30"/>
  <c r="BZ899" i="30"/>
  <c r="BW663" i="30"/>
  <c r="BC957" i="30"/>
  <c r="BU726" i="30"/>
  <c r="BH88" i="30"/>
  <c r="BS88" i="30"/>
  <c r="CA847" i="30"/>
  <c r="BW372" i="30"/>
  <c r="BZ372" i="30"/>
  <c r="BU507" i="30"/>
  <c r="BH873" i="30"/>
  <c r="BU49" i="30"/>
  <c r="BS967" i="30"/>
  <c r="BC1030" i="30"/>
  <c r="BC379" i="30"/>
  <c r="BR569" i="30"/>
  <c r="BZ91" i="30"/>
  <c r="BY49" i="30"/>
  <c r="BH29" i="30"/>
  <c r="BT914" i="30"/>
  <c r="BY595" i="30"/>
  <c r="BT595" i="30"/>
  <c r="BY597" i="30"/>
  <c r="BT997" i="30"/>
  <c r="BT1047" i="30"/>
  <c r="BU97" i="30"/>
  <c r="BC816" i="30"/>
  <c r="BX1085" i="30"/>
  <c r="BC647" i="30"/>
  <c r="BC592" i="30"/>
  <c r="BC899" i="30"/>
  <c r="BC794" i="30"/>
  <c r="BC416" i="30"/>
  <c r="BT542" i="30"/>
  <c r="BY416" i="30"/>
  <c r="BX416" i="30"/>
  <c r="BU542" i="30"/>
  <c r="BC847" i="30"/>
  <c r="BT88" i="30"/>
  <c r="BX604" i="30"/>
  <c r="BU895" i="30"/>
  <c r="BS457" i="30"/>
  <c r="BX372" i="30"/>
  <c r="BU372" i="30"/>
  <c r="BR507" i="30"/>
  <c r="BH507" i="30"/>
  <c r="BW264" i="30"/>
  <c r="BR376" i="30"/>
  <c r="BC259" i="30"/>
  <c r="BC938" i="30"/>
  <c r="BT347" i="30"/>
  <c r="BW347" i="30"/>
  <c r="BC91" i="30"/>
  <c r="BC858" i="30"/>
  <c r="BV131" i="30"/>
  <c r="BW644" i="30"/>
  <c r="BT91" i="30"/>
  <c r="BR326" i="30"/>
  <c r="BT239" i="30"/>
  <c r="BV239" i="30"/>
  <c r="BT131" i="30"/>
  <c r="BY546" i="30"/>
  <c r="BC560" i="30"/>
  <c r="BV560" i="30"/>
  <c r="BX914" i="30"/>
  <c r="BX684" i="30"/>
  <c r="BX290" i="30"/>
  <c r="BV76" i="30"/>
  <c r="BT76" i="30"/>
  <c r="BC371" i="30"/>
  <c r="BH359" i="30"/>
  <c r="BY23" i="30"/>
  <c r="BT859" i="30"/>
  <c r="BH597" i="30"/>
  <c r="BZ215" i="30"/>
  <c r="CA215" i="30"/>
  <c r="BU677" i="30"/>
  <c r="BZ23" i="30"/>
  <c r="BH328" i="30"/>
  <c r="BX276" i="30"/>
  <c r="BW115" i="30"/>
  <c r="BC550" i="30"/>
  <c r="BH816" i="30"/>
  <c r="BH115" i="30"/>
  <c r="BC981" i="30"/>
  <c r="BZ718" i="30"/>
  <c r="BC578" i="30"/>
  <c r="BW915" i="30"/>
  <c r="BR718" i="30"/>
  <c r="BX718" i="30"/>
  <c r="BZ130" i="30"/>
  <c r="BC504" i="30"/>
  <c r="BY895" i="30"/>
  <c r="BU416" i="30"/>
  <c r="BC604" i="30"/>
  <c r="BT780" i="30"/>
  <c r="BR780" i="30"/>
  <c r="BR416" i="30"/>
  <c r="BR604" i="30"/>
  <c r="BZ604" i="30"/>
  <c r="BC269" i="30"/>
  <c r="BH895" i="30"/>
  <c r="BH1004" i="30"/>
  <c r="BU264" i="30"/>
  <c r="BC372" i="30"/>
  <c r="BC51" i="30"/>
  <c r="BH708" i="30"/>
  <c r="BH192" i="30"/>
  <c r="BC376" i="30"/>
  <c r="BY938" i="30"/>
  <c r="BW91" i="30"/>
  <c r="BZ754" i="30"/>
  <c r="BC156" i="30"/>
  <c r="BX754" i="30"/>
  <c r="BW967" i="30"/>
  <c r="BH326" i="30"/>
  <c r="BY347" i="30"/>
  <c r="BX1028" i="30"/>
  <c r="BV1028" i="30"/>
  <c r="BC326" i="30"/>
  <c r="BX347" i="30"/>
  <c r="BW326" i="30"/>
  <c r="BZ347" i="30"/>
  <c r="BX560" i="30"/>
  <c r="BS754" i="30"/>
  <c r="BC181" i="30"/>
  <c r="BT650" i="30"/>
  <c r="BC365" i="30"/>
  <c r="BR268" i="30"/>
  <c r="CA1047" i="30"/>
  <c r="BX359" i="30"/>
  <c r="BY765" i="30"/>
  <c r="BT215" i="30"/>
  <c r="BH997" i="30"/>
  <c r="BY76" i="30"/>
  <c r="BX76" i="30"/>
  <c r="BT23" i="30"/>
  <c r="BX1047" i="30"/>
  <c r="BR154" i="30"/>
  <c r="BW997" i="30"/>
  <c r="BY997" i="30"/>
  <c r="BH678" i="30"/>
  <c r="BC115" i="30"/>
  <c r="BC401" i="30"/>
  <c r="BV550" i="30"/>
  <c r="BC789" i="30"/>
  <c r="BZ1085" i="30"/>
  <c r="BU860" i="30"/>
  <c r="BC860" i="30"/>
  <c r="BW576" i="30"/>
  <c r="BC351" i="30"/>
  <c r="BZ578" i="30"/>
  <c r="BZ107" i="30"/>
  <c r="BX88" i="30"/>
  <c r="BW895" i="30"/>
  <c r="BC895" i="30"/>
  <c r="BT1004" i="30"/>
  <c r="BU357" i="30"/>
  <c r="BU88" i="30"/>
  <c r="BX895" i="30"/>
  <c r="BT604" i="30"/>
  <c r="BH357" i="30"/>
  <c r="BC457" i="30"/>
  <c r="BC1018" i="30"/>
  <c r="BH1043" i="30"/>
  <c r="BU1018" i="30"/>
  <c r="BH973" i="30"/>
  <c r="BH858" i="30"/>
  <c r="BC111" i="30"/>
  <c r="BT1028" i="30"/>
  <c r="BZ156" i="30"/>
  <c r="BY91" i="30"/>
  <c r="BZ239" i="30"/>
  <c r="BC131" i="30"/>
  <c r="BV91" i="30"/>
  <c r="BW546" i="30"/>
  <c r="BS77" i="30"/>
  <c r="BX967" i="30"/>
  <c r="BV967" i="30"/>
  <c r="BX239" i="30"/>
  <c r="BZ77" i="30"/>
  <c r="BC944" i="30"/>
  <c r="BZ131" i="30"/>
  <c r="BC620" i="30"/>
  <c r="BC143" i="30"/>
  <c r="BC205" i="30"/>
  <c r="BR914" i="30"/>
  <c r="BY323" i="30"/>
  <c r="BT323" i="30"/>
  <c r="BS944" i="30"/>
  <c r="BH154" i="30"/>
  <c r="BH914" i="30"/>
  <c r="BT723" i="30"/>
  <c r="BW279" i="30"/>
  <c r="BH1047" i="30"/>
  <c r="BZ1047" i="30"/>
  <c r="CA597" i="30"/>
  <c r="BC677" i="30"/>
  <c r="BW80" i="30"/>
  <c r="BZ677" i="30"/>
  <c r="BH877" i="30"/>
  <c r="BV455" i="30"/>
  <c r="BV115" i="30"/>
  <c r="BU115" i="30"/>
  <c r="BC581" i="30"/>
  <c r="BC130" i="30"/>
  <c r="BZ815" i="30"/>
  <c r="BZ115" i="30"/>
  <c r="BU578" i="30"/>
  <c r="BZ576" i="30"/>
  <c r="BH408" i="30"/>
  <c r="BH161" i="30"/>
  <c r="BH86" i="30"/>
  <c r="BC88" i="30"/>
  <c r="BC1004" i="30"/>
  <c r="BZ357" i="30"/>
  <c r="BY357" i="30"/>
  <c r="BV88" i="30"/>
  <c r="BR847" i="30"/>
  <c r="BC357" i="30"/>
  <c r="CA542" i="30"/>
  <c r="BY269" i="30"/>
  <c r="BY957" i="30"/>
  <c r="BC951" i="30"/>
  <c r="BY372" i="30"/>
  <c r="BH388" i="30"/>
  <c r="BH843" i="30"/>
  <c r="BX938" i="30"/>
  <c r="BU967" i="30"/>
  <c r="BC77" i="30"/>
  <c r="BW1028" i="30"/>
  <c r="BH930" i="30"/>
  <c r="BH805" i="30"/>
  <c r="BY1028" i="30"/>
  <c r="CA376" i="30"/>
  <c r="BY967" i="30"/>
  <c r="BC967" i="30"/>
  <c r="BV49" i="30"/>
  <c r="BX406" i="30"/>
  <c r="BU131" i="30"/>
  <c r="BC914" i="30"/>
  <c r="BR242" i="30"/>
  <c r="BC279" i="30"/>
  <c r="BR518" i="30"/>
  <c r="BC518" i="30"/>
  <c r="BC859" i="30"/>
  <c r="BT684" i="30"/>
  <c r="BZ371" i="30"/>
  <c r="BT268" i="30"/>
  <c r="BX723" i="30"/>
  <c r="BV723" i="30"/>
  <c r="BX597" i="30"/>
  <c r="BH16" i="30"/>
  <c r="BX23" i="30"/>
  <c r="BR23" i="30"/>
  <c r="BR359" i="30"/>
  <c r="BH723" i="30"/>
  <c r="BC516" i="30"/>
  <c r="CA276" i="30"/>
  <c r="BC455" i="30"/>
  <c r="BT276" i="30"/>
  <c r="BU22" i="30"/>
  <c r="BC1085" i="30"/>
  <c r="BV1085" i="30"/>
  <c r="BC1029" i="30"/>
  <c r="BZ22" i="30"/>
  <c r="BC815" i="30"/>
  <c r="BW899" i="30"/>
  <c r="BC718" i="30"/>
  <c r="BZ860" i="30"/>
  <c r="BH361" i="30"/>
  <c r="BV515" i="30"/>
  <c r="BZ542" i="30"/>
  <c r="BW88" i="30"/>
  <c r="BY542" i="30"/>
  <c r="BH847" i="30"/>
  <c r="BS726" i="30"/>
  <c r="BR726" i="30"/>
  <c r="BZ895" i="30"/>
  <c r="CA726" i="30"/>
  <c r="BY780" i="30"/>
  <c r="BT457" i="30"/>
  <c r="BC507" i="30"/>
  <c r="BR264" i="30"/>
  <c r="BC712" i="30"/>
  <c r="BT1018" i="30"/>
  <c r="BH511" i="30"/>
  <c r="BC651" i="30"/>
  <c r="BY376" i="30"/>
  <c r="BH1050" i="30"/>
  <c r="BW131" i="30"/>
  <c r="BT49" i="30"/>
  <c r="BS49" i="30"/>
  <c r="BZ379" i="30"/>
  <c r="BR111" i="30"/>
  <c r="BZ967" i="30"/>
  <c r="BC1050" i="30"/>
  <c r="BU326" i="30"/>
  <c r="BW156" i="30"/>
  <c r="BW754" i="30"/>
  <c r="BZ1028" i="30"/>
  <c r="BT560" i="30"/>
  <c r="BZ242" i="30"/>
  <c r="BY239" i="30"/>
  <c r="BC290" i="30"/>
  <c r="BC323" i="30"/>
  <c r="BR650" i="30"/>
  <c r="CA242" i="30"/>
  <c r="BX1073" i="30"/>
  <c r="BZ723" i="30"/>
  <c r="BC80" i="30"/>
  <c r="BR76" i="30"/>
  <c r="CA76" i="30"/>
  <c r="BR215" i="30"/>
  <c r="BR723" i="30"/>
  <c r="BC309" i="30"/>
  <c r="BX97" i="30"/>
  <c r="CA80" i="30"/>
  <c r="CA23" i="30"/>
  <c r="BX677" i="30"/>
  <c r="BH23" i="30"/>
  <c r="BC306" i="30"/>
  <c r="BU816" i="30"/>
  <c r="BU455" i="30"/>
  <c r="BU550" i="30"/>
  <c r="BC431" i="30"/>
  <c r="BC512" i="30"/>
  <c r="BX860" i="30"/>
  <c r="BH1055" i="30"/>
  <c r="BC218" i="30"/>
  <c r="BH622" i="30"/>
  <c r="BZ1029" i="30"/>
  <c r="BC345" i="30"/>
  <c r="CA361" i="30"/>
  <c r="BZ88" i="30"/>
  <c r="BS957" i="30"/>
  <c r="BY88" i="30"/>
  <c r="BI409" i="30"/>
  <c r="BZ416" i="30"/>
  <c r="BC557" i="30"/>
  <c r="BW712" i="30"/>
  <c r="BS376" i="30"/>
  <c r="BX156" i="30"/>
  <c r="BT967" i="30"/>
  <c r="BZ938" i="30"/>
  <c r="BT77" i="30"/>
  <c r="BH477" i="30"/>
  <c r="BS131" i="30"/>
  <c r="BU239" i="30"/>
  <c r="BT754" i="30"/>
  <c r="BZ560" i="30"/>
  <c r="BC765" i="30"/>
  <c r="BX154" i="30"/>
  <c r="BZ597" i="30"/>
  <c r="BZ76" i="30"/>
  <c r="BZ154" i="30"/>
  <c r="BC664" i="30"/>
  <c r="BH76" i="30"/>
  <c r="BC681" i="30"/>
  <c r="BC1036" i="30"/>
  <c r="BC1078" i="30"/>
  <c r="BY578" i="30"/>
  <c r="BH1078" i="30"/>
  <c r="BV984" i="30"/>
  <c r="BC984" i="30"/>
  <c r="BY238" i="30"/>
  <c r="BH307" i="30"/>
  <c r="BH817" i="30"/>
  <c r="BH572" i="30"/>
  <c r="BV864" i="30"/>
  <c r="BW840" i="30"/>
  <c r="BZ435" i="30"/>
  <c r="BC330" i="30"/>
  <c r="BZ373" i="30"/>
  <c r="BV759" i="30"/>
  <c r="BC179" i="30"/>
  <c r="BS1054" i="30"/>
  <c r="BV403" i="30"/>
  <c r="BH372" i="30"/>
  <c r="BH948" i="30"/>
  <c r="BC864" i="30"/>
  <c r="BH19" i="30"/>
  <c r="BC931" i="30"/>
  <c r="BT1079" i="30"/>
  <c r="BR931" i="30"/>
  <c r="CA603" i="30"/>
  <c r="BT375" i="30"/>
  <c r="BJ665" i="30"/>
  <c r="BC1025" i="30"/>
  <c r="BZ918" i="30"/>
  <c r="BU840" i="30"/>
  <c r="BT634" i="30"/>
  <c r="BY428" i="30"/>
  <c r="BC1010" i="30"/>
  <c r="BX491" i="30"/>
  <c r="BC223" i="30"/>
  <c r="BH452" i="30"/>
  <c r="BH1090" i="30"/>
  <c r="BV231" i="30"/>
  <c r="BC1059" i="30"/>
  <c r="BW886" i="30"/>
  <c r="BW126" i="30"/>
  <c r="BU126" i="30"/>
  <c r="BU652" i="30"/>
  <c r="BY807" i="30"/>
  <c r="BZ263" i="30"/>
  <c r="BH1039" i="30"/>
  <c r="BH855" i="30"/>
  <c r="BH839" i="30"/>
  <c r="BC688" i="30"/>
  <c r="BH585" i="30"/>
  <c r="BC458" i="30"/>
  <c r="BH918" i="30"/>
  <c r="BW625" i="30"/>
  <c r="BS864" i="30"/>
  <c r="CA95" i="30"/>
  <c r="BC1079" i="30"/>
  <c r="BH424" i="30"/>
  <c r="BH777" i="30"/>
  <c r="BH135" i="30"/>
  <c r="BH760" i="30"/>
  <c r="BZ1054" i="30"/>
  <c r="BH886" i="30"/>
  <c r="BH937" i="30"/>
  <c r="BC486" i="30"/>
  <c r="BC634" i="30"/>
  <c r="BH864" i="30"/>
  <c r="BH663" i="30"/>
  <c r="BC263" i="30"/>
  <c r="BC521" i="30"/>
  <c r="BC986" i="30"/>
  <c r="BT1065" i="30"/>
  <c r="BC1054" i="30"/>
  <c r="BH231" i="30"/>
  <c r="BC948" i="30"/>
  <c r="BH403" i="30"/>
  <c r="BW634" i="30"/>
  <c r="BY466" i="30"/>
  <c r="BZ501" i="30"/>
  <c r="BH167" i="30"/>
  <c r="BX206" i="30"/>
  <c r="CA292" i="30"/>
  <c r="BH481" i="30"/>
  <c r="BC193" i="30"/>
  <c r="BT233" i="30"/>
  <c r="BT292" i="30"/>
  <c r="BU947" i="30"/>
  <c r="BX434" i="30"/>
  <c r="BX603" i="30"/>
  <c r="BT862" i="30"/>
  <c r="BH850" i="30"/>
  <c r="BU355" i="30"/>
  <c r="BC367" i="30"/>
  <c r="BH527" i="30"/>
  <c r="BH900" i="30"/>
  <c r="CA209" i="30"/>
  <c r="BH459" i="30"/>
  <c r="BX1017" i="30"/>
  <c r="BV730" i="30"/>
  <c r="BY100" i="30"/>
  <c r="BZ335" i="30"/>
  <c r="BC787" i="30"/>
  <c r="BZ83" i="30"/>
  <c r="BI707" i="30"/>
  <c r="BH315" i="30"/>
  <c r="BT467" i="30"/>
  <c r="BR1053" i="30"/>
  <c r="BW673" i="30"/>
  <c r="BU918" i="30"/>
  <c r="BT942" i="30"/>
  <c r="BC958" i="30"/>
  <c r="BH255" i="30"/>
  <c r="BC386" i="30"/>
  <c r="BH807" i="30"/>
  <c r="BH247" i="30"/>
  <c r="BR632" i="30"/>
  <c r="BH950" i="30"/>
  <c r="BX282" i="30"/>
  <c r="BC572" i="30"/>
  <c r="BH533" i="30"/>
  <c r="BT804" i="30"/>
  <c r="BC466" i="30"/>
  <c r="BH466" i="30"/>
  <c r="BX92" i="30"/>
  <c r="BY310" i="30"/>
  <c r="CA1093" i="30"/>
  <c r="BX568" i="30"/>
  <c r="BC1012" i="30"/>
  <c r="BW1054" i="30"/>
  <c r="BZ459" i="30"/>
  <c r="BH264" i="30"/>
  <c r="BS634" i="30"/>
  <c r="BU153" i="30"/>
  <c r="BV343" i="30"/>
  <c r="BC105" i="30"/>
  <c r="BC66" i="30"/>
  <c r="BR11" i="30"/>
  <c r="CA730" i="30"/>
  <c r="BH529" i="30"/>
  <c r="BH515" i="30"/>
  <c r="BC231" i="30"/>
  <c r="BW282" i="30"/>
  <c r="BV572" i="30"/>
  <c r="BH498" i="30"/>
  <c r="BH131" i="30"/>
  <c r="BC1007" i="30"/>
  <c r="BX95" i="30"/>
  <c r="BC94" i="30"/>
  <c r="BV963" i="30"/>
  <c r="BH396" i="30"/>
  <c r="BS587" i="30"/>
  <c r="BZ488" i="30"/>
  <c r="BX1059" i="30"/>
  <c r="BR933" i="30"/>
  <c r="BT126" i="30"/>
  <c r="BX634" i="30"/>
  <c r="BY942" i="30"/>
  <c r="BH126" i="30"/>
  <c r="BT652" i="30"/>
  <c r="BH652" i="30"/>
  <c r="BZ1052" i="30"/>
  <c r="BH639" i="30"/>
  <c r="BH1065" i="30"/>
  <c r="BH1054" i="30"/>
  <c r="BH781" i="30"/>
  <c r="BH870" i="30"/>
  <c r="BH804" i="30"/>
  <c r="BC942" i="30"/>
  <c r="BC428" i="30"/>
  <c r="BC41" i="30"/>
  <c r="BR652" i="30"/>
  <c r="BH1061" i="30"/>
  <c r="BH721" i="30"/>
  <c r="BU389" i="30"/>
  <c r="BZ482" i="30"/>
  <c r="BT817" i="30"/>
  <c r="BC933" i="30"/>
  <c r="BH353" i="30"/>
  <c r="BX153" i="30"/>
  <c r="BY193" i="30"/>
  <c r="BH1069" i="30"/>
  <c r="BX931" i="30"/>
  <c r="BY263" i="30"/>
  <c r="BV894" i="30"/>
  <c r="BZ126" i="30"/>
  <c r="BC396" i="30"/>
  <c r="BY963" i="30"/>
  <c r="BT128" i="30"/>
  <c r="BX241" i="30"/>
  <c r="BT759" i="30"/>
  <c r="BH479" i="30"/>
  <c r="BZ474" i="30"/>
  <c r="BY675" i="30"/>
  <c r="BC1080" i="30"/>
  <c r="BX230" i="30"/>
  <c r="BU96" i="30"/>
  <c r="BW127" i="30"/>
  <c r="BS424" i="30"/>
  <c r="BH263" i="30"/>
  <c r="CA338" i="30"/>
  <c r="BC190" i="30"/>
  <c r="CA434" i="30"/>
  <c r="BZ782" i="30"/>
  <c r="BH732" i="30"/>
  <c r="BT855" i="30"/>
  <c r="BS231" i="30"/>
  <c r="BC968" i="30"/>
  <c r="BR458" i="30"/>
  <c r="BS942" i="30"/>
  <c r="BC126" i="30"/>
  <c r="BS435" i="30"/>
  <c r="BC652" i="30"/>
  <c r="BT95" i="30"/>
  <c r="BC73" i="30"/>
  <c r="BW223" i="30"/>
  <c r="BH213" i="30"/>
  <c r="BC303" i="30"/>
  <c r="BC413" i="30"/>
  <c r="BH492" i="30"/>
  <c r="BY228" i="30"/>
  <c r="BY501" i="30"/>
  <c r="BH435" i="30"/>
  <c r="BH541" i="30"/>
  <c r="BC312" i="30"/>
  <c r="BV223" i="30"/>
  <c r="BH1017" i="30"/>
  <c r="BH174" i="30"/>
  <c r="BU231" i="30"/>
  <c r="BY282" i="30"/>
  <c r="BY1053" i="30"/>
  <c r="BC653" i="30"/>
  <c r="BC499" i="30"/>
  <c r="BT435" i="30"/>
  <c r="BC11" i="30"/>
  <c r="BX652" i="30"/>
  <c r="BC270" i="30"/>
  <c r="BV335" i="30"/>
  <c r="BH685" i="30"/>
  <c r="BH488" i="30"/>
  <c r="BZ1053" i="30"/>
  <c r="BH299" i="30"/>
  <c r="BC140" i="30"/>
  <c r="BX193" i="30"/>
  <c r="BH967" i="30"/>
  <c r="BX807" i="30"/>
  <c r="BY1079" i="30"/>
  <c r="CA850" i="30"/>
  <c r="BH373" i="30"/>
  <c r="BR841" i="30"/>
  <c r="BT1054" i="30"/>
  <c r="BH1053" i="30"/>
  <c r="BW784" i="30"/>
  <c r="BW864" i="30"/>
  <c r="BX942" i="30"/>
  <c r="BX424" i="30"/>
  <c r="BH563" i="30"/>
  <c r="BT286" i="30"/>
  <c r="BH310" i="30"/>
  <c r="BR43" i="30"/>
  <c r="BH753" i="30"/>
  <c r="BY295" i="30"/>
  <c r="BH688" i="30"/>
  <c r="BW458" i="30"/>
  <c r="BH890" i="30"/>
  <c r="BT424" i="30"/>
  <c r="BC541" i="30"/>
  <c r="BR486" i="30"/>
  <c r="BX687" i="30"/>
  <c r="BT146" i="30"/>
  <c r="BT1039" i="30"/>
  <c r="BT495" i="30"/>
  <c r="BH246" i="30"/>
  <c r="BY585" i="30"/>
  <c r="BV467" i="30"/>
  <c r="BY657" i="30"/>
  <c r="BU142" i="30"/>
  <c r="BW153" i="30"/>
  <c r="BZ864" i="30"/>
  <c r="BY237" i="30"/>
  <c r="BH518" i="30"/>
  <c r="BC827" i="30"/>
  <c r="BC1017" i="30"/>
  <c r="BY774" i="30"/>
  <c r="BH744" i="30"/>
  <c r="BR848" i="30"/>
  <c r="CA462" i="30"/>
  <c r="BC199" i="30"/>
  <c r="BY857" i="30"/>
  <c r="BW965" i="30"/>
  <c r="BC277" i="30"/>
  <c r="BC1024" i="30"/>
  <c r="BX540" i="30"/>
  <c r="BC1032" i="30"/>
  <c r="BU790" i="30"/>
  <c r="BW687" i="30"/>
  <c r="CA612" i="30"/>
  <c r="BC114" i="30"/>
  <c r="BH312" i="30"/>
  <c r="BC947" i="30"/>
  <c r="BR612" i="30"/>
  <c r="BW421" i="30"/>
  <c r="BX950" i="30"/>
  <c r="BH118" i="30"/>
  <c r="BH117" i="30"/>
  <c r="BW435" i="30"/>
  <c r="BT840" i="30"/>
  <c r="BY424" i="30"/>
  <c r="BH568" i="30"/>
  <c r="BT255" i="30"/>
  <c r="BX656" i="30"/>
  <c r="BZ341" i="30"/>
  <c r="BT1044" i="30"/>
  <c r="BV488" i="30"/>
  <c r="BC585" i="30"/>
  <c r="BH20" i="30"/>
  <c r="BZ840" i="30"/>
  <c r="BH884" i="30"/>
  <c r="BC424" i="30"/>
  <c r="BC501" i="30"/>
  <c r="BR233" i="30"/>
  <c r="BH92" i="30"/>
  <c r="BT521" i="30"/>
  <c r="BZ738" i="30"/>
  <c r="BX770" i="30"/>
  <c r="BC333" i="30"/>
  <c r="BY1059" i="30"/>
  <c r="BV585" i="30"/>
  <c r="BC625" i="30"/>
  <c r="BZ687" i="30"/>
  <c r="BH546" i="30"/>
  <c r="BH634" i="30"/>
  <c r="BH279" i="30"/>
  <c r="BZ872" i="30"/>
  <c r="BH1063" i="30"/>
  <c r="BC953" i="30"/>
  <c r="BY75" i="30"/>
  <c r="BC488" i="30"/>
  <c r="BC784" i="30"/>
  <c r="BH282" i="30"/>
  <c r="BW466" i="30"/>
  <c r="BY634" i="30"/>
  <c r="BX428" i="30"/>
  <c r="BC310" i="30"/>
  <c r="BH754" i="30"/>
  <c r="BC771" i="30"/>
  <c r="BI345" i="30"/>
  <c r="BX1090" i="30"/>
  <c r="BY231" i="30"/>
  <c r="BC870" i="30"/>
  <c r="BX878" i="30"/>
  <c r="BH499" i="30"/>
  <c r="BC804" i="30"/>
  <c r="BZ653" i="30"/>
  <c r="BU435" i="30"/>
  <c r="BH365" i="30"/>
  <c r="BT491" i="30"/>
  <c r="BZ292" i="30"/>
  <c r="BT517" i="30"/>
  <c r="BC950" i="30"/>
  <c r="BV657" i="30"/>
  <c r="BH180" i="30"/>
  <c r="BC142" i="30"/>
  <c r="BT140" i="30"/>
  <c r="BY499" i="30"/>
  <c r="BH687" i="30"/>
  <c r="BY1016" i="30"/>
  <c r="BT237" i="30"/>
  <c r="BT963" i="30"/>
  <c r="BT291" i="30"/>
  <c r="BW488" i="30"/>
  <c r="BH304" i="30"/>
  <c r="BC878" i="30"/>
  <c r="BC257" i="30"/>
  <c r="BT653" i="30"/>
  <c r="BH193" i="30"/>
  <c r="BH770" i="30"/>
  <c r="BR452" i="30"/>
  <c r="BT206" i="30"/>
  <c r="BH859" i="30"/>
  <c r="BH1100" i="30"/>
  <c r="CA600" i="30"/>
  <c r="BZ72" i="30"/>
  <c r="BC474" i="30"/>
  <c r="BC171" i="30"/>
  <c r="BZ55" i="30"/>
  <c r="BH129" i="30"/>
  <c r="BW209" i="30"/>
  <c r="BY119" i="30"/>
  <c r="BW119" i="30"/>
  <c r="BV1013" i="30"/>
  <c r="BW230" i="30"/>
  <c r="BH606" i="30"/>
  <c r="BH343" i="30"/>
  <c r="BR495" i="30"/>
  <c r="BH595" i="30"/>
  <c r="BR1052" i="30"/>
  <c r="BZ444" i="30"/>
  <c r="BH199" i="30"/>
  <c r="BZ941" i="30"/>
  <c r="BR1000" i="30"/>
  <c r="BC304" i="30"/>
  <c r="BZ403" i="30"/>
  <c r="BZ942" i="30"/>
  <c r="BV126" i="30"/>
  <c r="BH275" i="30"/>
  <c r="BH53" i="30"/>
  <c r="BC324" i="30"/>
  <c r="BT1016" i="30"/>
  <c r="BT245" i="30"/>
  <c r="BC978" i="30"/>
  <c r="BY13" i="30"/>
  <c r="BC75" i="30"/>
  <c r="BH1018" i="30"/>
  <c r="BZ572" i="30"/>
  <c r="BW942" i="30"/>
  <c r="BZ466" i="30"/>
  <c r="BH1028" i="30"/>
  <c r="BC237" i="30"/>
  <c r="BT386" i="30"/>
  <c r="BX1079" i="30"/>
  <c r="BR851" i="30"/>
  <c r="BH78" i="30"/>
  <c r="BU1000" i="30"/>
  <c r="BU886" i="30"/>
  <c r="BH413" i="30"/>
  <c r="BH259" i="30"/>
  <c r="BY687" i="30"/>
  <c r="CA428" i="30"/>
  <c r="BZ193" i="30"/>
  <c r="BC233" i="30"/>
  <c r="BC611" i="30"/>
  <c r="BR263" i="30"/>
  <c r="BH978" i="30"/>
  <c r="BW781" i="30"/>
  <c r="BW75" i="30"/>
  <c r="BH333" i="30"/>
  <c r="BU282" i="30"/>
  <c r="BT413" i="30"/>
  <c r="BR804" i="30"/>
  <c r="BX501" i="30"/>
  <c r="BV942" i="30"/>
  <c r="BH41" i="30"/>
  <c r="BZ233" i="30"/>
  <c r="BT619" i="30"/>
  <c r="BH632" i="30"/>
  <c r="BH460" i="30"/>
  <c r="CA333" i="30"/>
  <c r="BV1059" i="30"/>
  <c r="BH852" i="30"/>
  <c r="BY864" i="30"/>
  <c r="BC343" i="30"/>
  <c r="BC373" i="30"/>
  <c r="BC491" i="30"/>
  <c r="BH177" i="30"/>
  <c r="CA341" i="30"/>
  <c r="BT904" i="30"/>
  <c r="BH214" i="30"/>
  <c r="BX1054" i="30"/>
  <c r="BV878" i="30"/>
  <c r="BC57" i="30"/>
  <c r="BC533" i="30"/>
  <c r="BH651" i="30"/>
  <c r="BS153" i="30"/>
  <c r="BC861" i="30"/>
  <c r="BZ286" i="30"/>
  <c r="BC286" i="30"/>
  <c r="BR310" i="30"/>
  <c r="BU223" i="30"/>
  <c r="CA489" i="30"/>
  <c r="BT75" i="30"/>
  <c r="BH784" i="30"/>
  <c r="BH334" i="30"/>
  <c r="BW727" i="30"/>
  <c r="BV625" i="30"/>
  <c r="BH262" i="30"/>
  <c r="BZ652" i="30"/>
  <c r="BR146" i="30"/>
  <c r="BX263" i="30"/>
  <c r="BX462" i="30"/>
  <c r="BC228" i="30"/>
  <c r="BR744" i="30"/>
  <c r="BH268" i="30"/>
  <c r="BX128" i="30"/>
  <c r="BH448" i="30"/>
  <c r="BZ387" i="30"/>
  <c r="BX848" i="30"/>
  <c r="BY430" i="30"/>
  <c r="BV160" i="30"/>
  <c r="BY748" i="30"/>
  <c r="BH65" i="30"/>
  <c r="BC354" i="30"/>
  <c r="BW1048" i="30"/>
  <c r="BH381" i="30"/>
  <c r="BY488" i="30"/>
  <c r="BH775" i="30"/>
  <c r="BI166" i="30"/>
  <c r="BH746" i="30"/>
  <c r="BH305" i="30"/>
  <c r="BU488" i="30"/>
  <c r="BU585" i="30"/>
  <c r="BH228" i="30"/>
  <c r="BY435" i="30"/>
  <c r="BW653" i="30"/>
  <c r="BH142" i="30"/>
  <c r="BH49" i="30"/>
  <c r="BX237" i="30"/>
  <c r="BC55" i="30"/>
  <c r="BC571" i="30"/>
  <c r="BC46" i="30"/>
  <c r="BC817" i="30"/>
  <c r="BY817" i="30"/>
  <c r="BT971" i="30"/>
  <c r="BW343" i="30"/>
  <c r="BR499" i="30"/>
  <c r="BZ167" i="30"/>
  <c r="BC532" i="30"/>
  <c r="BZ1079" i="30"/>
  <c r="BZ452" i="30"/>
  <c r="BH286" i="30"/>
  <c r="BH728" i="30"/>
  <c r="BX488" i="30"/>
  <c r="BW1059" i="30"/>
  <c r="BH57" i="30"/>
  <c r="BY918" i="30"/>
  <c r="BH938" i="30"/>
  <c r="BH928" i="30"/>
  <c r="BX872" i="30"/>
  <c r="BC807" i="30"/>
  <c r="BH1079" i="30"/>
  <c r="BT100" i="30"/>
  <c r="BZ852" i="30"/>
  <c r="BT567" i="30"/>
  <c r="BX75" i="30"/>
  <c r="BT485" i="30"/>
  <c r="BR282" i="30"/>
  <c r="BC498" i="30"/>
  <c r="BH141" i="30"/>
  <c r="BH486" i="30"/>
  <c r="BZ424" i="30"/>
  <c r="BY491" i="30"/>
  <c r="BX310" i="30"/>
  <c r="BZ730" i="30"/>
  <c r="BR78" i="30"/>
  <c r="BW933" i="30"/>
  <c r="BH710" i="30"/>
  <c r="BH197" i="30"/>
  <c r="BW424" i="30"/>
  <c r="BV501" i="30"/>
  <c r="BC1039" i="30"/>
  <c r="BT310" i="30"/>
  <c r="BX1007" i="30"/>
  <c r="BV600" i="30"/>
  <c r="BH528" i="30"/>
  <c r="BU304" i="30"/>
  <c r="BV971" i="30"/>
  <c r="BH673" i="30"/>
  <c r="BC435" i="30"/>
  <c r="BY768" i="30"/>
  <c r="BC656" i="30"/>
  <c r="BZ92" i="30"/>
  <c r="BC1061" i="30"/>
  <c r="BV619" i="30"/>
  <c r="BT931" i="30"/>
  <c r="BC601" i="30"/>
  <c r="BV1054" i="30"/>
  <c r="BC467" i="30"/>
  <c r="BH485" i="30"/>
  <c r="BW918" i="30"/>
  <c r="BU864" i="30"/>
  <c r="BC206" i="30"/>
  <c r="BY146" i="30"/>
  <c r="BX1016" i="30"/>
  <c r="BT452" i="30"/>
  <c r="BT338" i="30"/>
  <c r="BV918" i="30"/>
  <c r="BZ922" i="30"/>
  <c r="BW94" i="30"/>
  <c r="BT848" i="30"/>
  <c r="BY947" i="30"/>
  <c r="BZ894" i="30"/>
  <c r="BC221" i="30"/>
  <c r="BY965" i="30"/>
  <c r="BX381" i="30"/>
  <c r="BC469" i="30"/>
  <c r="BU751" i="30"/>
  <c r="BV119" i="30"/>
  <c r="BT169" i="30"/>
  <c r="BY333" i="30"/>
  <c r="BY233" i="30"/>
  <c r="BH323" i="30"/>
  <c r="BX774" i="30"/>
  <c r="BH434" i="30"/>
  <c r="BH603" i="30"/>
  <c r="BC430" i="30"/>
  <c r="BI250" i="30"/>
  <c r="BH138" i="30"/>
  <c r="BT488" i="30"/>
  <c r="BT933" i="30"/>
  <c r="BZ1059" i="30"/>
  <c r="BH379" i="30"/>
  <c r="BZ343" i="30"/>
  <c r="BH321" i="30"/>
  <c r="BC210" i="30"/>
  <c r="BC120" i="30"/>
  <c r="BV387" i="30"/>
  <c r="BH684" i="30"/>
  <c r="BX231" i="30"/>
  <c r="BU948" i="30"/>
  <c r="BX403" i="30"/>
  <c r="BH951" i="30"/>
  <c r="BC840" i="30"/>
  <c r="BS142" i="30"/>
  <c r="BC92" i="30"/>
  <c r="BX233" i="30"/>
  <c r="BC104" i="30"/>
  <c r="BW792" i="30"/>
  <c r="BY993" i="30"/>
  <c r="BH46" i="30"/>
  <c r="BZ231" i="30"/>
  <c r="BC886" i="30"/>
  <c r="BC197" i="30"/>
  <c r="BT343" i="30"/>
  <c r="BH741" i="30"/>
  <c r="BX466" i="30"/>
  <c r="BY255" i="30"/>
  <c r="BC792" i="30"/>
  <c r="BH1007" i="30"/>
  <c r="BH349" i="30"/>
  <c r="BC538" i="30"/>
  <c r="BU1054" i="30"/>
  <c r="BC348" i="30"/>
  <c r="BU817" i="30"/>
  <c r="BH111" i="30"/>
  <c r="BT864" i="30"/>
  <c r="BC755" i="30"/>
  <c r="BT373" i="30"/>
  <c r="BX223" i="30"/>
  <c r="BZ807" i="30"/>
  <c r="BX782" i="30"/>
  <c r="BH682" i="30"/>
  <c r="BW231" i="30"/>
  <c r="BC282" i="30"/>
  <c r="BT1059" i="30"/>
  <c r="BU1107" i="30"/>
  <c r="BH476" i="30"/>
  <c r="BW142" i="30"/>
  <c r="BH110" i="30"/>
  <c r="BT263" i="30"/>
  <c r="BC245" i="30"/>
  <c r="BH571" i="30"/>
  <c r="BH145" i="30"/>
  <c r="BT878" i="30"/>
  <c r="BC459" i="30"/>
  <c r="BZ142" i="30"/>
  <c r="BY126" i="30"/>
  <c r="BC687" i="30"/>
  <c r="BZ768" i="30"/>
  <c r="BY286" i="30"/>
  <c r="BX1039" i="30"/>
  <c r="BV100" i="30"/>
  <c r="BZ760" i="30"/>
  <c r="BX303" i="30"/>
  <c r="BZ971" i="30"/>
  <c r="BV459" i="30"/>
  <c r="BT501" i="30"/>
  <c r="BU625" i="30"/>
  <c r="BU804" i="30"/>
  <c r="BX452" i="30"/>
  <c r="BH620" i="30"/>
  <c r="CA1052" i="30"/>
  <c r="BY308" i="30"/>
  <c r="BH625" i="30"/>
  <c r="BX341" i="30"/>
  <c r="BX43" i="30"/>
  <c r="BH771" i="30"/>
  <c r="BH387" i="30"/>
  <c r="BC902" i="30"/>
  <c r="BY986" i="30"/>
  <c r="BC779" i="30"/>
  <c r="BH913" i="30"/>
  <c r="BY877" i="30"/>
  <c r="BH301" i="30"/>
  <c r="BH189" i="30"/>
  <c r="BC987" i="30"/>
  <c r="BH968" i="30"/>
  <c r="BX255" i="30"/>
  <c r="BV308" i="30"/>
  <c r="BH146" i="30"/>
  <c r="BH162" i="30"/>
  <c r="BR1093" i="30"/>
  <c r="BR472" i="30"/>
  <c r="BC255" i="30"/>
  <c r="BH526" i="30"/>
  <c r="BR611" i="30"/>
  <c r="BT403" i="30"/>
  <c r="BH656" i="30"/>
  <c r="BY971" i="30"/>
  <c r="BX142" i="30"/>
  <c r="BS840" i="30"/>
  <c r="BH153" i="30"/>
  <c r="BZ797" i="30"/>
  <c r="BC725" i="30"/>
  <c r="BZ963" i="30"/>
  <c r="BX94" i="30"/>
  <c r="BH1037" i="30"/>
  <c r="BX430" i="30"/>
  <c r="BH783" i="30"/>
  <c r="BC189" i="30"/>
  <c r="CA862" i="30"/>
  <c r="BX152" i="30"/>
  <c r="BC635" i="30"/>
  <c r="BH82" i="30"/>
  <c r="BC918" i="30"/>
  <c r="BH270" i="30"/>
  <c r="BH237" i="30"/>
  <c r="BT851" i="30"/>
  <c r="BR600" i="30"/>
  <c r="BT472" i="30"/>
  <c r="BR850" i="30"/>
  <c r="BH668" i="30"/>
  <c r="BH113" i="30"/>
  <c r="BH367" i="30"/>
  <c r="BH1036" i="30"/>
  <c r="BS367" i="30"/>
  <c r="BX1104" i="30"/>
  <c r="BT336" i="30"/>
  <c r="BC721" i="30"/>
  <c r="CA894" i="30"/>
  <c r="BX104" i="30"/>
  <c r="CA444" i="30"/>
  <c r="BW324" i="30"/>
  <c r="BU629" i="30"/>
  <c r="BZ241" i="30"/>
  <c r="BU779" i="30"/>
  <c r="BY996" i="30"/>
  <c r="BC654" i="30"/>
  <c r="BS598" i="30"/>
  <c r="BW15" i="30"/>
  <c r="BH1008" i="30"/>
  <c r="BH348" i="30"/>
  <c r="BH931" i="30"/>
  <c r="BT341" i="30"/>
  <c r="BX600" i="30"/>
  <c r="BC90" i="30"/>
  <c r="CA83" i="30"/>
  <c r="BT827" i="30"/>
  <c r="BH125" i="30"/>
  <c r="BC690" i="30"/>
  <c r="BH108" i="30"/>
  <c r="BC869" i="30"/>
  <c r="BW748" i="30"/>
  <c r="BT87" i="30"/>
  <c r="BU85" i="30"/>
  <c r="BT611" i="30"/>
  <c r="CA495" i="30"/>
  <c r="BY619" i="30"/>
  <c r="BX612" i="30"/>
  <c r="BC551" i="30"/>
  <c r="BR387" i="30"/>
  <c r="BH311" i="30"/>
  <c r="BW160" i="30"/>
  <c r="BT479" i="30"/>
  <c r="BC996" i="30"/>
  <c r="BC980" i="30"/>
  <c r="BC751" i="30"/>
  <c r="BU668" i="30"/>
  <c r="BC657" i="30"/>
  <c r="BT797" i="30"/>
  <c r="BZ100" i="30"/>
  <c r="BH341" i="30"/>
  <c r="BY827" i="30"/>
  <c r="BH902" i="30"/>
  <c r="BC1064" i="30"/>
  <c r="BW857" i="30"/>
  <c r="BW474" i="30"/>
  <c r="BY590" i="30"/>
  <c r="BH624" i="30"/>
  <c r="BX1048" i="30"/>
  <c r="BW540" i="30"/>
  <c r="BY759" i="30"/>
  <c r="BH714" i="30"/>
  <c r="BW714" i="30"/>
  <c r="BZ1080" i="30"/>
  <c r="BH234" i="30"/>
  <c r="BC719" i="30"/>
  <c r="BW52" i="30"/>
  <c r="BC983" i="30"/>
  <c r="BU961" i="30"/>
  <c r="BW791" i="30"/>
  <c r="BZ447" i="30"/>
  <c r="BH447" i="30"/>
  <c r="BH79" i="30"/>
  <c r="BH1064" i="30"/>
  <c r="BH283" i="30"/>
  <c r="BC129" i="30"/>
  <c r="BH127" i="30"/>
  <c r="CA722" i="30"/>
  <c r="BT540" i="30"/>
  <c r="BH316" i="30"/>
  <c r="BY25" i="30"/>
  <c r="BC52" i="30"/>
  <c r="BY133" i="30"/>
  <c r="BW35" i="30"/>
  <c r="BU25" i="30"/>
  <c r="BC813" i="30"/>
  <c r="BH810" i="30"/>
  <c r="BH468" i="30"/>
  <c r="BC370" i="30"/>
  <c r="BY540" i="30"/>
  <c r="BV540" i="30"/>
  <c r="BH1074" i="30"/>
  <c r="BI841" i="30"/>
  <c r="BI988" i="30"/>
  <c r="BS1000" i="30"/>
  <c r="BC744" i="30"/>
  <c r="BV282" i="30"/>
  <c r="BC308" i="30"/>
  <c r="BH1059" i="30"/>
  <c r="BH567" i="30"/>
  <c r="BU458" i="30"/>
  <c r="BZ1077" i="30"/>
  <c r="BH77" i="30"/>
  <c r="BH942" i="30"/>
  <c r="BC1016" i="30"/>
  <c r="BX335" i="30"/>
  <c r="BU1080" i="30"/>
  <c r="BR341" i="30"/>
  <c r="BX337" i="30"/>
  <c r="BH472" i="30"/>
  <c r="BH600" i="30"/>
  <c r="BC355" i="30"/>
  <c r="BC703" i="30"/>
  <c r="BC877" i="30"/>
  <c r="BT977" i="30"/>
  <c r="BH358" i="30"/>
  <c r="BH738" i="30"/>
  <c r="BC153" i="30"/>
  <c r="BZ43" i="30"/>
  <c r="BZ619" i="30"/>
  <c r="BT337" i="30"/>
  <c r="BH493" i="30"/>
  <c r="BX759" i="30"/>
  <c r="BX83" i="30"/>
  <c r="BY114" i="30"/>
  <c r="BC862" i="30"/>
  <c r="BY1013" i="30"/>
  <c r="BC1013" i="30"/>
  <c r="BX184" i="30"/>
  <c r="CA315" i="30"/>
  <c r="BU119" i="30"/>
  <c r="BY1054" i="30"/>
  <c r="BR963" i="30"/>
  <c r="BC926" i="30"/>
  <c r="BH922" i="30"/>
  <c r="BR83" i="30"/>
  <c r="CA337" i="30"/>
  <c r="BS241" i="30"/>
  <c r="BH677" i="30"/>
  <c r="BR430" i="30"/>
  <c r="CA690" i="30"/>
  <c r="BY152" i="30"/>
  <c r="BH500" i="30"/>
  <c r="BT590" i="30"/>
  <c r="BY355" i="30"/>
  <c r="BH653" i="30"/>
  <c r="BT744" i="30"/>
  <c r="BC1083" i="30"/>
  <c r="BY1063" i="30"/>
  <c r="BX444" i="30"/>
  <c r="BC87" i="30"/>
  <c r="BX456" i="30"/>
  <c r="BH1093" i="30"/>
  <c r="BW528" i="30"/>
  <c r="BY1024" i="30"/>
  <c r="BY230" i="30"/>
  <c r="BC598" i="30"/>
  <c r="BW913" i="30"/>
  <c r="CA857" i="30"/>
  <c r="BC526" i="30"/>
  <c r="BX797" i="30"/>
  <c r="BY851" i="30"/>
  <c r="BY600" i="30"/>
  <c r="BX629" i="30"/>
  <c r="CA43" i="30"/>
  <c r="BU882" i="30"/>
  <c r="CA87" i="30"/>
  <c r="BC528" i="30"/>
  <c r="BY679" i="30"/>
  <c r="BV169" i="30"/>
  <c r="BH478" i="30"/>
  <c r="BH574" i="30"/>
  <c r="BU627" i="30"/>
  <c r="BU424" i="30"/>
  <c r="BZ774" i="30"/>
  <c r="BT777" i="30"/>
  <c r="BH375" i="30"/>
  <c r="BW947" i="30"/>
  <c r="BC964" i="30"/>
  <c r="BS474" i="30"/>
  <c r="BY209" i="30"/>
  <c r="BV690" i="30"/>
  <c r="BC583" i="30"/>
  <c r="BC35" i="30"/>
  <c r="BX621" i="30"/>
  <c r="BH970" i="30"/>
  <c r="BR894" i="30"/>
  <c r="BS748" i="30"/>
  <c r="BC627" i="30"/>
  <c r="BH473" i="30"/>
  <c r="BC662" i="30"/>
  <c r="BT1003" i="30"/>
  <c r="BU219" i="30"/>
  <c r="BU1037" i="30"/>
  <c r="BH643" i="30"/>
  <c r="BH979" i="30"/>
  <c r="BH735" i="30"/>
  <c r="BH294" i="30"/>
  <c r="BZ67" i="30"/>
  <c r="BH743" i="30"/>
  <c r="BC31" i="30"/>
  <c r="CA128" i="30"/>
  <c r="BC748" i="30"/>
  <c r="BU127" i="30"/>
  <c r="BZ159" i="30"/>
  <c r="BW74" i="30"/>
  <c r="BC961" i="30"/>
  <c r="BV380" i="30"/>
  <c r="BH1027" i="30"/>
  <c r="BH630" i="30"/>
  <c r="BR945" i="30"/>
  <c r="BH640" i="30"/>
  <c r="BC924" i="30"/>
  <c r="BH431" i="30"/>
  <c r="BW1066" i="30"/>
  <c r="BS783" i="30"/>
  <c r="BC1070" i="30"/>
  <c r="BH933" i="30"/>
  <c r="BT387" i="30"/>
  <c r="BH878" i="30"/>
  <c r="BZ634" i="30"/>
  <c r="BH570" i="30"/>
  <c r="BW193" i="30"/>
  <c r="BT153" i="30"/>
  <c r="BH436" i="30"/>
  <c r="BH944" i="30"/>
  <c r="BY261" i="30"/>
  <c r="BH295" i="30"/>
  <c r="BR603" i="30"/>
  <c r="BR759" i="30"/>
  <c r="BY246" i="30"/>
  <c r="BW862" i="30"/>
  <c r="BY751" i="30"/>
  <c r="BU598" i="30"/>
  <c r="BH84" i="30"/>
  <c r="BU169" i="30"/>
  <c r="BC230" i="30"/>
  <c r="BC321" i="30"/>
  <c r="BR100" i="30"/>
  <c r="BR462" i="30"/>
  <c r="BZ1093" i="30"/>
  <c r="BZ472" i="30"/>
  <c r="BC456" i="30"/>
  <c r="BH352" i="30"/>
  <c r="BY315" i="30"/>
  <c r="BY221" i="30"/>
  <c r="BC575" i="30"/>
  <c r="BC679" i="30"/>
  <c r="BT876" i="30"/>
  <c r="BH627" i="30"/>
  <c r="BH618" i="30"/>
  <c r="BH467" i="30"/>
  <c r="BT782" i="30"/>
  <c r="BH245" i="30"/>
  <c r="BR730" i="30"/>
  <c r="BH223" i="30"/>
  <c r="BR434" i="30"/>
  <c r="BH445" i="30"/>
  <c r="BY690" i="30"/>
  <c r="BH194" i="30"/>
  <c r="BS355" i="30"/>
  <c r="BY621" i="30"/>
  <c r="BH876" i="30"/>
  <c r="BS675" i="30"/>
  <c r="BV900" i="30"/>
  <c r="BS428" i="30"/>
  <c r="BY922" i="30"/>
  <c r="BY335" i="30"/>
  <c r="BH422" i="30"/>
  <c r="BH421" i="30"/>
  <c r="CA782" i="30"/>
  <c r="BH241" i="30"/>
  <c r="BX882" i="30"/>
  <c r="BZ989" i="30"/>
  <c r="CA160" i="30"/>
  <c r="BW996" i="30"/>
  <c r="BC1089" i="30"/>
  <c r="BV790" i="30"/>
  <c r="BY274" i="30"/>
  <c r="BR386" i="30"/>
  <c r="CA335" i="30"/>
  <c r="BX73" i="30"/>
  <c r="BH100" i="30"/>
  <c r="BR444" i="30"/>
  <c r="BT474" i="30"/>
  <c r="CA787" i="30"/>
  <c r="BH894" i="30"/>
  <c r="BH965" i="30"/>
  <c r="BY812" i="30"/>
  <c r="BV996" i="30"/>
  <c r="BC184" i="30"/>
  <c r="BZ624" i="30"/>
  <c r="BX126" i="30"/>
  <c r="BH521" i="30"/>
  <c r="BY495" i="30"/>
  <c r="BR128" i="30"/>
  <c r="BX338" i="30"/>
  <c r="BZ128" i="30"/>
  <c r="BH779" i="30"/>
  <c r="BH908" i="30"/>
  <c r="BT779" i="30"/>
  <c r="BC1026" i="30"/>
  <c r="BU590" i="30"/>
  <c r="BC633" i="30"/>
  <c r="BC621" i="30"/>
  <c r="BH612" i="30"/>
  <c r="BC412" i="30"/>
  <c r="BC936" i="30"/>
  <c r="BW1101" i="30"/>
  <c r="BU71" i="30"/>
  <c r="BV367" i="30"/>
  <c r="BZ788" i="30"/>
  <c r="BZ630" i="30"/>
  <c r="BH659" i="30"/>
  <c r="BH941" i="30"/>
  <c r="BZ983" i="30"/>
  <c r="BC854" i="30"/>
  <c r="BC332" i="30"/>
  <c r="BH425" i="30"/>
  <c r="BZ204" i="30"/>
  <c r="BH637" i="30"/>
  <c r="BH927" i="30"/>
  <c r="BS790" i="30"/>
  <c r="BX987" i="30"/>
  <c r="BH235" i="30"/>
  <c r="BW598" i="30"/>
  <c r="BH364" i="30"/>
  <c r="BH773" i="30"/>
  <c r="BC970" i="30"/>
  <c r="BH71" i="30"/>
  <c r="BZ123" i="30"/>
  <c r="BH437" i="30"/>
  <c r="BV626" i="30"/>
  <c r="BY56" i="30"/>
  <c r="BC863" i="30"/>
  <c r="BU453" i="30"/>
  <c r="BH679" i="30"/>
  <c r="BC668" i="30"/>
  <c r="BH657" i="30"/>
  <c r="BC167" i="30"/>
  <c r="BV1090" i="30"/>
  <c r="BV634" i="30"/>
  <c r="BH95" i="30"/>
  <c r="BY652" i="30"/>
  <c r="BZ310" i="30"/>
  <c r="BV75" i="30"/>
  <c r="BZ255" i="30"/>
  <c r="BH335" i="30"/>
  <c r="BH646" i="30"/>
  <c r="BC704" i="30"/>
  <c r="BZ261" i="30"/>
  <c r="BC965" i="30"/>
  <c r="BY1080" i="30"/>
  <c r="BY184" i="30"/>
  <c r="BC438" i="30"/>
  <c r="BX316" i="30"/>
  <c r="BW159" i="30"/>
  <c r="CA167" i="30"/>
  <c r="BH872" i="30"/>
  <c r="BZ338" i="30"/>
  <c r="BR926" i="30"/>
  <c r="BH114" i="30"/>
  <c r="BH730" i="30"/>
  <c r="BC908" i="30"/>
  <c r="BH261" i="30"/>
  <c r="BY722" i="30"/>
  <c r="BC561" i="30"/>
  <c r="BH1077" i="30"/>
  <c r="BC1074" i="30"/>
  <c r="BU748" i="30"/>
  <c r="BS877" i="30"/>
  <c r="BT492" i="30"/>
  <c r="BH861" i="30"/>
  <c r="BZ495" i="30"/>
  <c r="BH851" i="30"/>
  <c r="BT335" i="30"/>
  <c r="BH963" i="30"/>
  <c r="BW722" i="30"/>
  <c r="BY528" i="30"/>
  <c r="BV965" i="30"/>
  <c r="BH438" i="30"/>
  <c r="BW85" i="30"/>
  <c r="BH1072" i="30"/>
  <c r="BC301" i="30"/>
  <c r="BH972" i="30"/>
  <c r="BH1019" i="30"/>
  <c r="BV341" i="30"/>
  <c r="BT1007" i="30"/>
  <c r="BU474" i="30"/>
  <c r="BR72" i="30"/>
  <c r="BT113" i="30"/>
  <c r="BW241" i="30"/>
  <c r="BH90" i="30"/>
  <c r="BV862" i="30"/>
  <c r="BS274" i="30"/>
  <c r="BV453" i="30"/>
  <c r="BC157" i="30"/>
  <c r="BS751" i="30"/>
  <c r="BW443" i="30"/>
  <c r="BZ413" i="30"/>
  <c r="BR619" i="30"/>
  <c r="BY848" i="30"/>
  <c r="BH43" i="30"/>
  <c r="CA113" i="30"/>
  <c r="BT114" i="30"/>
  <c r="BW1064" i="30"/>
  <c r="BY160" i="30"/>
  <c r="BH989" i="30"/>
  <c r="BC274" i="30"/>
  <c r="BH1099" i="30"/>
  <c r="BV679" i="30"/>
  <c r="BH1011" i="30"/>
  <c r="BH91" i="30"/>
  <c r="CA100" i="30"/>
  <c r="BY894" i="30"/>
  <c r="BZ434" i="30"/>
  <c r="BX113" i="30"/>
  <c r="BT894" i="30"/>
  <c r="BH502" i="30"/>
  <c r="BX690" i="30"/>
  <c r="BS1037" i="30"/>
  <c r="BH1066" i="30"/>
  <c r="BU675" i="30"/>
  <c r="BC168" i="30"/>
  <c r="CA246" i="30"/>
  <c r="BH176" i="30"/>
  <c r="BH868" i="30"/>
  <c r="BH35" i="30"/>
  <c r="BV224" i="30"/>
  <c r="BC527" i="30"/>
  <c r="BZ230" i="30"/>
  <c r="BH581" i="30"/>
  <c r="BH966" i="30"/>
  <c r="BH812" i="30"/>
  <c r="BZ1003" i="30"/>
  <c r="BH662" i="30"/>
  <c r="BH1105" i="30"/>
  <c r="BH940" i="30"/>
  <c r="BH555" i="30"/>
  <c r="BH112" i="30"/>
  <c r="BY787" i="30"/>
  <c r="BV184" i="30"/>
  <c r="BU540" i="30"/>
  <c r="BT711" i="30"/>
  <c r="BW896" i="30"/>
  <c r="BH44" i="30"/>
  <c r="BY711" i="30"/>
  <c r="BH633" i="30"/>
  <c r="BH1095" i="30"/>
  <c r="BH626" i="30"/>
  <c r="BH291" i="30"/>
  <c r="BC920" i="30"/>
  <c r="CA221" i="30"/>
  <c r="BC490" i="30"/>
  <c r="BV1093" i="30"/>
  <c r="BU877" i="30"/>
  <c r="BT85" i="30"/>
  <c r="BH1081" i="30"/>
  <c r="BH768" i="30"/>
  <c r="BH644" i="30"/>
  <c r="BR140" i="30"/>
  <c r="BT92" i="30"/>
  <c r="BH1000" i="30"/>
  <c r="BH206" i="30"/>
  <c r="BH458" i="30"/>
  <c r="BR774" i="30"/>
  <c r="BY933" i="30"/>
  <c r="BU75" i="30"/>
  <c r="BH849" i="30"/>
  <c r="BX730" i="30"/>
  <c r="BZ603" i="30"/>
  <c r="BW381" i="30"/>
  <c r="BH430" i="30"/>
  <c r="BH171" i="30"/>
  <c r="BC935" i="30"/>
  <c r="BW679" i="30"/>
  <c r="BC487" i="30"/>
  <c r="BH160" i="30"/>
  <c r="BU243" i="30"/>
  <c r="CA526" i="30"/>
  <c r="BT11" i="30"/>
  <c r="CA619" i="30"/>
  <c r="BY338" i="30"/>
  <c r="BR337" i="30"/>
  <c r="CA774" i="30"/>
  <c r="BR114" i="30"/>
  <c r="BC381" i="30"/>
  <c r="BC246" i="30"/>
  <c r="BT857" i="30"/>
  <c r="BC788" i="30"/>
  <c r="BC1008" i="30"/>
  <c r="BH977" i="30"/>
  <c r="BC198" i="30"/>
  <c r="BC95" i="30"/>
  <c r="BV1052" i="30"/>
  <c r="BY73" i="30"/>
  <c r="BT83" i="30"/>
  <c r="BX472" i="30"/>
  <c r="BV827" i="30"/>
  <c r="BH522" i="30"/>
  <c r="BY571" i="30"/>
  <c r="BY935" i="30"/>
  <c r="BH722" i="30"/>
  <c r="BH392" i="30"/>
  <c r="BV1024" i="30"/>
  <c r="BU1013" i="30"/>
  <c r="BT223" i="30"/>
  <c r="BV612" i="30"/>
  <c r="BX495" i="30"/>
  <c r="BW1063" i="30"/>
  <c r="BT434" i="30"/>
  <c r="BH97" i="30"/>
  <c r="BH740" i="30"/>
  <c r="BW315" i="30"/>
  <c r="BX722" i="30"/>
  <c r="BC235" i="30"/>
  <c r="BY1104" i="30"/>
  <c r="BH1075" i="30"/>
  <c r="BW184" i="30"/>
  <c r="BH489" i="30"/>
  <c r="BW459" i="30"/>
  <c r="BX292" i="30"/>
  <c r="BX120" i="30"/>
  <c r="BH800" i="30"/>
  <c r="BR922" i="30"/>
  <c r="BI361" i="30"/>
  <c r="BH857" i="30"/>
  <c r="BZ947" i="30"/>
  <c r="BT246" i="30"/>
  <c r="BU935" i="30"/>
  <c r="BY443" i="30"/>
  <c r="BC531" i="30"/>
  <c r="BW621" i="30"/>
  <c r="BR255" i="30"/>
  <c r="CA759" i="30"/>
  <c r="BZ223" i="30"/>
  <c r="BH774" i="30"/>
  <c r="BH1052" i="30"/>
  <c r="BS947" i="30"/>
  <c r="BH912" i="30"/>
  <c r="BC160" i="30"/>
  <c r="BH885" i="30"/>
  <c r="BH980" i="30"/>
  <c r="BH198" i="30"/>
  <c r="BS596" i="30"/>
  <c r="BV15" i="30"/>
  <c r="BC217" i="30"/>
  <c r="BS900" i="30"/>
  <c r="BU408" i="30"/>
  <c r="BH553" i="30"/>
  <c r="BC1099" i="30"/>
  <c r="BC67" i="30"/>
  <c r="BY1057" i="30"/>
  <c r="BX70" i="30"/>
  <c r="BW614" i="30"/>
  <c r="BH52" i="30"/>
  <c r="BZ137" i="30"/>
  <c r="BV528" i="30"/>
  <c r="BX67" i="30"/>
  <c r="BH386" i="30"/>
  <c r="BC432" i="30"/>
  <c r="BT679" i="30"/>
  <c r="BS668" i="30"/>
  <c r="BC222" i="30"/>
  <c r="BH1048" i="30"/>
  <c r="BC897" i="30"/>
  <c r="BU204" i="30"/>
  <c r="BU185" i="30"/>
  <c r="BW224" i="30"/>
  <c r="BR622" i="30"/>
  <c r="BZ222" i="30"/>
  <c r="BZ940" i="30"/>
  <c r="BC630" i="30"/>
  <c r="BH671" i="30"/>
  <c r="BY771" i="30"/>
  <c r="BS590" i="30"/>
  <c r="CA15" i="30"/>
  <c r="BH242" i="30"/>
  <c r="BV435" i="30"/>
  <c r="BH755" i="30"/>
  <c r="BC1000" i="30"/>
  <c r="BX373" i="30"/>
  <c r="BC971" i="30"/>
  <c r="BH494" i="30"/>
  <c r="BH971" i="30"/>
  <c r="BH727" i="30"/>
  <c r="BC777" i="30"/>
  <c r="BW935" i="30"/>
  <c r="BZ851" i="30"/>
  <c r="CA848" i="30"/>
  <c r="BH664" i="30"/>
  <c r="BW246" i="30"/>
  <c r="BH821" i="30"/>
  <c r="BH675" i="30"/>
  <c r="BC119" i="30"/>
  <c r="BU788" i="30"/>
  <c r="BH443" i="30"/>
  <c r="BC680" i="30"/>
  <c r="BY458" i="30"/>
  <c r="BH959" i="30"/>
  <c r="BY43" i="30"/>
  <c r="BZ811" i="30"/>
  <c r="BX1093" i="30"/>
  <c r="BH848" i="30"/>
  <c r="BT947" i="30"/>
  <c r="BH964" i="30"/>
  <c r="BH672" i="30"/>
  <c r="BY1064" i="30"/>
  <c r="BH221" i="30"/>
  <c r="BY668" i="30"/>
  <c r="BC966" i="30"/>
  <c r="BH788" i="30"/>
  <c r="BY452" i="30"/>
  <c r="CA963" i="30"/>
  <c r="BY387" i="30"/>
  <c r="BY190" i="30"/>
  <c r="BZ759" i="30"/>
  <c r="BC410" i="30"/>
  <c r="BH451" i="30"/>
  <c r="BW690" i="30"/>
  <c r="BC686" i="30"/>
  <c r="BH748" i="30"/>
  <c r="CA127" i="30"/>
  <c r="BH31" i="30"/>
  <c r="BU1024" i="30"/>
  <c r="BT462" i="30"/>
  <c r="BH190" i="30"/>
  <c r="BT43" i="30"/>
  <c r="BH292" i="30"/>
  <c r="BU456" i="30"/>
  <c r="CA851" i="30"/>
  <c r="BT160" i="30"/>
  <c r="BH134" i="30"/>
  <c r="BS328" i="30"/>
  <c r="CA1064" i="30"/>
  <c r="CA779" i="30"/>
  <c r="BV243" i="30"/>
  <c r="BW152" i="30"/>
  <c r="BH463" i="30"/>
  <c r="BS653" i="30"/>
  <c r="BH11" i="30"/>
  <c r="BX851" i="30"/>
  <c r="BR827" i="30"/>
  <c r="BZ850" i="30"/>
  <c r="BH552" i="30"/>
  <c r="BH596" i="30"/>
  <c r="BX862" i="30"/>
  <c r="BH906" i="30"/>
  <c r="BV675" i="30"/>
  <c r="BC502" i="30"/>
  <c r="BY35" i="30"/>
  <c r="BC812" i="30"/>
  <c r="BH905" i="30"/>
  <c r="BR1079" i="30"/>
  <c r="BH105" i="30"/>
  <c r="BX963" i="30"/>
  <c r="BX947" i="30"/>
  <c r="BX387" i="30"/>
  <c r="BH128" i="30"/>
  <c r="BH638" i="30"/>
  <c r="BY381" i="30"/>
  <c r="BY243" i="30"/>
  <c r="BY1048" i="30"/>
  <c r="BH33" i="30"/>
  <c r="BH577" i="30"/>
  <c r="BV338" i="30"/>
  <c r="BR787" i="30"/>
  <c r="BH119" i="30"/>
  <c r="BC211" i="30"/>
  <c r="BH313" i="30"/>
  <c r="BC1057" i="30"/>
  <c r="BC586" i="30"/>
  <c r="BX224" i="30"/>
  <c r="BV711" i="30"/>
  <c r="BX934" i="30"/>
  <c r="BZ408" i="30"/>
  <c r="BC795" i="30"/>
  <c r="BC823" i="30"/>
  <c r="BS96" i="30"/>
  <c r="BH680" i="30"/>
  <c r="BT730" i="30"/>
  <c r="BU336" i="30"/>
  <c r="BV316" i="30"/>
  <c r="BS443" i="30"/>
  <c r="BX58" i="30"/>
  <c r="BY408" i="30"/>
  <c r="BC112" i="30"/>
  <c r="BC1051" i="30"/>
  <c r="BH711" i="30"/>
  <c r="BC24" i="30"/>
  <c r="BZ471" i="30"/>
  <c r="BH691" i="30"/>
  <c r="BH586" i="30"/>
  <c r="BC1101" i="30"/>
  <c r="BH173" i="30"/>
  <c r="BY479" i="30"/>
  <c r="BS451" i="30"/>
  <c r="BR807" i="30"/>
  <c r="BH1016" i="30"/>
  <c r="BC941" i="30"/>
  <c r="BH308" i="30"/>
  <c r="BT315" i="30"/>
  <c r="BC96" i="30"/>
  <c r="CA387" i="30"/>
  <c r="BH1083" i="30"/>
  <c r="BH96" i="30"/>
  <c r="BC882" i="30"/>
  <c r="BU246" i="30"/>
  <c r="BX812" i="30"/>
  <c r="BH491" i="30"/>
  <c r="BR113" i="30"/>
  <c r="BH641" i="30"/>
  <c r="BT774" i="30"/>
  <c r="BH1091" i="30"/>
  <c r="BW65" i="30"/>
  <c r="BU69" i="30"/>
  <c r="BC392" i="30"/>
  <c r="BW243" i="30"/>
  <c r="BX159" i="30"/>
  <c r="BT216" i="30"/>
  <c r="BX222" i="30"/>
  <c r="BT119" i="30"/>
  <c r="BH716" i="30"/>
  <c r="BW1088" i="30"/>
  <c r="BC778" i="30"/>
  <c r="BH362" i="30"/>
  <c r="BC443" i="30"/>
  <c r="BZ1011" i="30"/>
  <c r="BH1020" i="30"/>
  <c r="BC1088" i="30"/>
  <c r="BC478" i="30"/>
  <c r="BY622" i="30"/>
  <c r="BW666" i="30"/>
  <c r="BH833" i="30"/>
  <c r="BV669" i="30"/>
  <c r="BH1029" i="30"/>
  <c r="BT184" i="30"/>
  <c r="BH880" i="30"/>
  <c r="BH309" i="30"/>
  <c r="BC596" i="30"/>
  <c r="BV621" i="30"/>
  <c r="BU380" i="30"/>
  <c r="BY447" i="30"/>
  <c r="BZ1024" i="30"/>
  <c r="BC1011" i="30"/>
  <c r="BT575" i="30"/>
  <c r="BT614" i="30"/>
  <c r="BC63" i="30"/>
  <c r="BH219" i="30"/>
  <c r="BH617" i="30"/>
  <c r="BH934" i="30"/>
  <c r="BU222" i="30"/>
  <c r="BC294" i="30"/>
  <c r="BX1052" i="30"/>
  <c r="BC287" i="30"/>
  <c r="BH769" i="30"/>
  <c r="BU900" i="30"/>
  <c r="BY74" i="30"/>
  <c r="BC626" i="30"/>
  <c r="BY660" i="30"/>
  <c r="BX762" i="30"/>
  <c r="BC791" i="30"/>
  <c r="BZ540" i="30"/>
  <c r="BZ56" i="30"/>
  <c r="BH28" i="30"/>
  <c r="BH896" i="30"/>
  <c r="BC857" i="30"/>
  <c r="BH578" i="30"/>
  <c r="BR338" i="30"/>
  <c r="BY474" i="30"/>
  <c r="BC122" i="30"/>
  <c r="BC900" i="30"/>
  <c r="BV680" i="30"/>
  <c r="BU67" i="30"/>
  <c r="BH998" i="30"/>
  <c r="BW762" i="30"/>
  <c r="BH293" i="30"/>
  <c r="BH130" i="30"/>
  <c r="BH68" i="30"/>
  <c r="BH1012" i="30"/>
  <c r="BY283" i="30"/>
  <c r="BY204" i="30"/>
  <c r="BH947" i="30"/>
  <c r="BH936" i="30"/>
  <c r="BC15" i="30"/>
  <c r="BW70" i="30"/>
  <c r="BH1014" i="30"/>
  <c r="BT56" i="30"/>
  <c r="BC762" i="30"/>
  <c r="BY680" i="30"/>
  <c r="BC216" i="30"/>
  <c r="BC419" i="30"/>
  <c r="BH325" i="30"/>
  <c r="BH917" i="30"/>
  <c r="BC98" i="30"/>
  <c r="BZ216" i="30"/>
  <c r="BY444" i="30"/>
  <c r="BH136" i="30"/>
  <c r="BH218" i="30"/>
  <c r="BH444" i="30"/>
  <c r="BC798" i="30"/>
  <c r="BV850" i="30"/>
  <c r="BU711" i="30"/>
  <c r="BW185" i="30"/>
  <c r="BC195" i="30"/>
  <c r="BC325" i="30"/>
  <c r="BW934" i="30"/>
  <c r="BH1040" i="30"/>
  <c r="BH731" i="30"/>
  <c r="BH61" i="30"/>
  <c r="BH587" i="30"/>
  <c r="BC447" i="30"/>
  <c r="BH385" i="30"/>
  <c r="BC660" i="30"/>
  <c r="BC833" i="30"/>
  <c r="BR817" i="30"/>
  <c r="BU261" i="30"/>
  <c r="BY85" i="30"/>
  <c r="BC1048" i="30"/>
  <c r="BT807" i="30"/>
  <c r="BH516" i="30"/>
  <c r="BC265" i="30"/>
  <c r="BU634" i="30"/>
  <c r="BH986" i="30"/>
  <c r="BV209" i="30"/>
  <c r="BC802" i="30"/>
  <c r="BU955" i="30"/>
  <c r="BC722" i="30"/>
  <c r="BC85" i="30"/>
  <c r="BX458" i="30"/>
  <c r="BC912" i="30"/>
  <c r="BH423" i="30"/>
  <c r="BC152" i="30"/>
  <c r="BH233" i="30"/>
  <c r="BH87" i="30"/>
  <c r="BH702" i="30"/>
  <c r="BH1013" i="30"/>
  <c r="BZ621" i="30"/>
  <c r="BC865" i="30"/>
  <c r="BX24" i="30"/>
  <c r="BS1066" i="30"/>
  <c r="BC219" i="30"/>
  <c r="BZ934" i="30"/>
  <c r="BR782" i="30"/>
  <c r="BU451" i="30"/>
  <c r="BH531" i="30"/>
  <c r="BU70" i="30"/>
  <c r="BT222" i="30"/>
  <c r="BZ987" i="30"/>
  <c r="BY328" i="30"/>
  <c r="BH1006" i="30"/>
  <c r="BH509" i="30"/>
  <c r="BC695" i="30"/>
  <c r="BC969" i="30"/>
  <c r="BR594" i="30"/>
  <c r="BH471" i="30"/>
  <c r="BW221" i="30"/>
  <c r="BU996" i="30"/>
  <c r="BH85" i="30"/>
  <c r="BY502" i="30"/>
  <c r="BH869" i="30"/>
  <c r="BH48" i="30"/>
  <c r="BH225" i="30"/>
  <c r="BH306" i="30"/>
  <c r="BC979" i="30"/>
  <c r="BC636" i="30"/>
  <c r="BH666" i="30"/>
  <c r="BC671" i="30"/>
  <c r="BH222" i="30"/>
  <c r="BT24" i="30"/>
  <c r="BH158" i="30"/>
  <c r="BH797" i="30"/>
  <c r="BC176" i="30"/>
  <c r="BC404" i="30"/>
  <c r="BC927" i="30"/>
  <c r="BC56" i="30"/>
  <c r="BX1003" i="30"/>
  <c r="BC471" i="30"/>
  <c r="BH565" i="30"/>
  <c r="BT52" i="30"/>
  <c r="BZ1097" i="30"/>
  <c r="BZ666" i="30"/>
  <c r="BH63" i="30"/>
  <c r="BC881" i="30"/>
  <c r="CA528" i="30"/>
  <c r="BT150" i="30"/>
  <c r="BC985" i="30"/>
  <c r="BH14" i="30"/>
  <c r="BH654" i="30"/>
  <c r="BC731" i="30"/>
  <c r="BC589" i="30"/>
  <c r="BH701" i="30"/>
  <c r="BH152" i="30"/>
  <c r="BH401" i="30"/>
  <c r="BH288" i="30"/>
  <c r="BH854" i="30"/>
  <c r="BH70" i="30"/>
  <c r="BZ219" i="30"/>
  <c r="BH419" i="30"/>
  <c r="BH179" i="30"/>
  <c r="BH935" i="30"/>
  <c r="BV230" i="30"/>
  <c r="BT1037" i="30"/>
  <c r="BW133" i="30"/>
  <c r="BT283" i="30"/>
  <c r="BT934" i="30"/>
  <c r="BH178" i="30"/>
  <c r="BH915" i="30"/>
  <c r="BC1003" i="30"/>
  <c r="BZ133" i="30"/>
  <c r="BH21" i="30"/>
  <c r="BC505" i="30"/>
  <c r="BC133" i="30"/>
  <c r="BV987" i="30"/>
  <c r="BZ1013" i="30"/>
  <c r="BZ152" i="30"/>
  <c r="BY312" i="30"/>
  <c r="BY472" i="30"/>
  <c r="BH1042" i="30"/>
  <c r="BC468" i="30"/>
  <c r="BZ25" i="30"/>
  <c r="BH244" i="30"/>
  <c r="BC887" i="30"/>
  <c r="BH560" i="30"/>
  <c r="BX362" i="30"/>
  <c r="BH799" i="30"/>
  <c r="BY67" i="30"/>
  <c r="BH762" i="30"/>
  <c r="BH211" i="30"/>
  <c r="BH133" i="30"/>
  <c r="BZ75" i="30"/>
  <c r="BH1107" i="30"/>
  <c r="BH156" i="30"/>
  <c r="BH629" i="30"/>
  <c r="BC622" i="30"/>
  <c r="BC1066" i="30"/>
  <c r="BT922" i="30"/>
  <c r="BT690" i="30"/>
  <c r="BT596" i="30"/>
  <c r="BC1063" i="30"/>
  <c r="BV629" i="30"/>
  <c r="BH598" i="30"/>
  <c r="BC316" i="30"/>
  <c r="CA797" i="30"/>
  <c r="BH590" i="30"/>
  <c r="BY900" i="30"/>
  <c r="BC319" i="30"/>
  <c r="BH83" i="30"/>
  <c r="BS714" i="30"/>
  <c r="CA965" i="30"/>
  <c r="BR292" i="30"/>
  <c r="BV882" i="30"/>
  <c r="BV1080" i="30"/>
  <c r="CA381" i="30"/>
  <c r="BX25" i="30"/>
  <c r="BH766" i="30"/>
  <c r="BW983" i="30"/>
  <c r="BH287" i="30"/>
  <c r="BT473" i="30"/>
  <c r="BH505" i="30"/>
  <c r="BC1037" i="30"/>
  <c r="BH1070" i="30"/>
  <c r="BR680" i="30"/>
  <c r="BX1088" i="30"/>
  <c r="BW627" i="30"/>
  <c r="BW137" i="30"/>
  <c r="BZ876" i="30"/>
  <c r="BH778" i="30"/>
  <c r="BH945" i="30"/>
  <c r="BZ71" i="30"/>
  <c r="BH883" i="30"/>
  <c r="BH920" i="30"/>
  <c r="BZ456" i="30"/>
  <c r="BC590" i="30"/>
  <c r="BV1104" i="30"/>
  <c r="BC188" i="30"/>
  <c r="BH607" i="30"/>
  <c r="BT622" i="30"/>
  <c r="BH614" i="30"/>
  <c r="BZ336" i="30"/>
  <c r="BU502" i="30"/>
  <c r="BC666" i="30"/>
  <c r="BH795" i="30"/>
  <c r="BC761" i="30"/>
  <c r="BH465" i="30"/>
  <c r="BT70" i="30"/>
  <c r="BC691" i="30"/>
  <c r="BT270" i="30"/>
  <c r="BC243" i="30"/>
  <c r="BT1080" i="30"/>
  <c r="BH703" i="30"/>
  <c r="BC934" i="30"/>
  <c r="BH404" i="30"/>
  <c r="BZ1026" i="30"/>
  <c r="BH217" i="30"/>
  <c r="BC1072" i="30"/>
  <c r="BY987" i="30"/>
  <c r="BH961" i="30"/>
  <c r="BZ762" i="30"/>
  <c r="BC594" i="30"/>
  <c r="BH1024" i="30"/>
  <c r="BH761" i="30"/>
  <c r="BH993" i="30"/>
  <c r="BC868" i="30"/>
  <c r="BH1080" i="30"/>
  <c r="BH561" i="30"/>
  <c r="BY961" i="30"/>
  <c r="BZ243" i="30"/>
  <c r="BT133" i="30"/>
  <c r="BC150" i="30"/>
  <c r="BH74" i="30"/>
  <c r="BH187" i="30"/>
  <c r="BZ362" i="30"/>
  <c r="BH253" i="30"/>
  <c r="CA1000" i="30"/>
  <c r="BC1020" i="30"/>
  <c r="BC452" i="30"/>
  <c r="BX87" i="30"/>
  <c r="BV159" i="30"/>
  <c r="BS127" i="30"/>
  <c r="BH506" i="30"/>
  <c r="BC735" i="30"/>
  <c r="BC880" i="30"/>
  <c r="BH1085" i="30"/>
  <c r="BU762" i="30"/>
  <c r="BX63" i="30"/>
  <c r="BH576" i="30"/>
  <c r="BH203" i="30"/>
  <c r="BZ1101" i="30"/>
  <c r="BZ669" i="30"/>
  <c r="BH26" i="30"/>
  <c r="BH204" i="30"/>
  <c r="BH751" i="30"/>
  <c r="BH395" i="30"/>
  <c r="BV152" i="30"/>
  <c r="BH647" i="30"/>
  <c r="BT668" i="30"/>
  <c r="BH267" i="30"/>
  <c r="BH899" i="30"/>
  <c r="BH355" i="30"/>
  <c r="BT1088" i="30"/>
  <c r="BH98" i="30"/>
  <c r="BT662" i="30"/>
  <c r="BC769" i="30"/>
  <c r="BH490" i="30"/>
  <c r="BX840" i="30"/>
  <c r="BH840" i="30"/>
  <c r="BR286" i="30"/>
  <c r="BC811" i="30"/>
  <c r="BH704" i="30"/>
  <c r="BW1013" i="30"/>
  <c r="BU241" i="30"/>
  <c r="BY862" i="30"/>
  <c r="BU970" i="30"/>
  <c r="BH611" i="30"/>
  <c r="BT850" i="30"/>
  <c r="BC648" i="30"/>
  <c r="BC191" i="30"/>
  <c r="BT600" i="30"/>
  <c r="BC522" i="30"/>
  <c r="BH887" i="30"/>
  <c r="BH462" i="30"/>
  <c r="BH619" i="30"/>
  <c r="BC26" i="30"/>
  <c r="BT456" i="30"/>
  <c r="BT430" i="30"/>
  <c r="BY1066" i="30"/>
  <c r="BW274" i="30"/>
  <c r="BH185" i="30"/>
  <c r="BZ383" i="30"/>
  <c r="BH865" i="30"/>
  <c r="BC437" i="30"/>
  <c r="BR473" i="30"/>
  <c r="BC617" i="30"/>
  <c r="BC540" i="30"/>
  <c r="BU432" i="30"/>
  <c r="BH517" i="30"/>
  <c r="BH601" i="30"/>
  <c r="BZ970" i="30"/>
  <c r="BH414" i="30"/>
  <c r="BZ996" i="30"/>
  <c r="BZ699" i="30"/>
  <c r="BH719" i="30"/>
  <c r="BH636" i="30"/>
  <c r="BZ657" i="30"/>
  <c r="BU133" i="30"/>
  <c r="BH165" i="30"/>
  <c r="BY596" i="30"/>
  <c r="BH251" i="30"/>
  <c r="CA935" i="30"/>
  <c r="BH588" i="30"/>
  <c r="BH168" i="30"/>
  <c r="BT224" i="30"/>
  <c r="BC79" i="30"/>
  <c r="BC234" i="30"/>
  <c r="BH789" i="30"/>
  <c r="BH186" i="30"/>
  <c r="BZ24" i="30"/>
  <c r="BH718" i="30"/>
  <c r="BH582" i="30"/>
  <c r="BZ812" i="30"/>
  <c r="BZ462" i="30"/>
  <c r="BC675" i="30"/>
  <c r="BH996" i="30"/>
  <c r="BC380" i="30"/>
  <c r="BY762" i="30"/>
  <c r="BC453" i="30"/>
  <c r="BH159" i="30"/>
  <c r="BY473" i="30"/>
  <c r="BH706" i="30"/>
  <c r="BY235" i="30"/>
  <c r="BV735" i="30"/>
  <c r="BH984" i="30"/>
  <c r="BZ224" i="30"/>
  <c r="BS627" i="30"/>
  <c r="BH238" i="30"/>
  <c r="BX619" i="30"/>
  <c r="BH815" i="30"/>
  <c r="BV1048" i="30"/>
  <c r="BU714" i="30"/>
  <c r="BH487" i="30"/>
  <c r="BC74" i="30"/>
  <c r="BX961" i="30"/>
  <c r="BY222" i="30"/>
  <c r="BY945" i="30"/>
  <c r="BH535" i="30"/>
  <c r="BH881" i="30"/>
  <c r="BC1058" i="30"/>
  <c r="BT1093" i="30"/>
  <c r="BH661" i="30"/>
  <c r="BV292" i="30"/>
  <c r="BU857" i="30"/>
  <c r="BT1024" i="30"/>
  <c r="BU479" i="30"/>
  <c r="BC169" i="30"/>
  <c r="BU934" i="30"/>
  <c r="BW961" i="30"/>
  <c r="BX216" i="30"/>
  <c r="BH802" i="30"/>
  <c r="BZ70" i="30"/>
  <c r="BT1020" i="30"/>
  <c r="BZ791" i="30"/>
  <c r="BH512" i="30"/>
  <c r="BH230" i="30"/>
  <c r="BY362" i="30"/>
  <c r="BH589" i="30"/>
  <c r="BH650" i="30"/>
  <c r="BC315" i="30"/>
  <c r="BZ45" i="30"/>
  <c r="BY1101" i="30"/>
  <c r="BC68" i="30"/>
  <c r="BZ776" i="30"/>
  <c r="BT67" i="30"/>
  <c r="BT1057" i="30"/>
  <c r="BH394" i="30"/>
  <c r="BH274" i="30"/>
  <c r="BU660" i="30"/>
  <c r="BT603" i="30"/>
  <c r="BC743" i="30"/>
  <c r="BI86" i="30"/>
  <c r="BH132" i="30"/>
  <c r="BY777" i="30"/>
  <c r="BY83" i="30"/>
  <c r="BH503" i="30"/>
  <c r="BH720" i="30"/>
  <c r="BC299" i="30"/>
  <c r="BC241" i="30"/>
  <c r="BH474" i="30"/>
  <c r="BV85" i="30"/>
  <c r="BV603" i="30"/>
  <c r="BZ600" i="30"/>
  <c r="BC883" i="30"/>
  <c r="BY886" i="30"/>
  <c r="BU912" i="30"/>
  <c r="BH551" i="30"/>
  <c r="BH393" i="30"/>
  <c r="BT312" i="30"/>
  <c r="BT241" i="30"/>
  <c r="BH1089" i="30"/>
  <c r="BH712" i="30"/>
  <c r="BT444" i="30"/>
  <c r="BH356" i="30"/>
  <c r="BC500" i="30"/>
  <c r="BT230" i="30"/>
  <c r="BW124" i="30"/>
  <c r="BH592" i="30"/>
  <c r="BZ612" i="30"/>
  <c r="BC876" i="30"/>
  <c r="BC940" i="30"/>
  <c r="BH137" i="30"/>
  <c r="BC344" i="30"/>
  <c r="BC945" i="30"/>
  <c r="BC896" i="30"/>
  <c r="BZ364" i="30"/>
  <c r="BH1104" i="30"/>
  <c r="BC364" i="30"/>
  <c r="BX622" i="30"/>
  <c r="BH695" i="30"/>
  <c r="BH123" i="30"/>
  <c r="BX669" i="30"/>
  <c r="BU315" i="30"/>
  <c r="BC509" i="30"/>
  <c r="BC783" i="30"/>
  <c r="BC574" i="30"/>
  <c r="BC451" i="30"/>
  <c r="BH1097" i="30"/>
  <c r="BC283" i="30"/>
  <c r="BY71" i="30"/>
  <c r="BX660" i="30"/>
  <c r="BC137" i="30"/>
  <c r="BZ1048" i="30"/>
  <c r="BH860" i="30"/>
  <c r="BV594" i="30"/>
  <c r="BX680" i="30"/>
  <c r="BC577" i="30"/>
  <c r="BH575" i="30"/>
  <c r="BC629" i="30"/>
  <c r="BH412" i="30"/>
  <c r="BC225" i="30"/>
  <c r="BY367" i="30"/>
  <c r="BH281" i="30"/>
  <c r="BV74" i="30"/>
  <c r="BC244" i="30"/>
  <c r="BC362" i="30"/>
  <c r="BC776" i="30"/>
  <c r="BC58" i="30"/>
  <c r="BH317" i="30"/>
  <c r="BZ896" i="30"/>
  <c r="BH1088" i="30"/>
  <c r="BC643" i="30"/>
  <c r="BU942" i="30"/>
  <c r="BH338" i="30"/>
  <c r="BH635" i="30"/>
  <c r="BT243" i="30"/>
  <c r="BY598" i="30"/>
  <c r="BZ453" i="30"/>
  <c r="BU56" i="30"/>
  <c r="BH648" i="30"/>
  <c r="BC33" i="30"/>
  <c r="BC383" i="30"/>
  <c r="BH195" i="30"/>
  <c r="BH594" i="30"/>
  <c r="BC1034" i="30"/>
  <c r="BU1026" i="30"/>
  <c r="BT235" i="30"/>
  <c r="BT612" i="30"/>
  <c r="BH164" i="30"/>
  <c r="BH862" i="30"/>
  <c r="BC61" i="30"/>
  <c r="BU447" i="30"/>
  <c r="BH24" i="30"/>
  <c r="BT142" i="30"/>
  <c r="BH107" i="30"/>
  <c r="BT451" i="30"/>
  <c r="BY926" i="30"/>
  <c r="BH827" i="30"/>
  <c r="BX100" i="30"/>
  <c r="BW751" i="30"/>
  <c r="BC917" i="30"/>
  <c r="BX383" i="30"/>
  <c r="BC21" i="30"/>
  <c r="BC328" i="30"/>
  <c r="BW216" i="30"/>
  <c r="BX160" i="30"/>
  <c r="BZ977" i="30"/>
  <c r="BU792" i="30"/>
  <c r="BY70" i="30"/>
  <c r="BH150" i="30"/>
  <c r="BC553" i="30"/>
  <c r="BC358" i="30"/>
  <c r="BH139" i="30"/>
  <c r="BU303" i="30"/>
  <c r="BH337" i="30"/>
  <c r="BH456" i="30"/>
  <c r="BH101" i="30"/>
  <c r="BX11" i="30"/>
  <c r="BX474" i="30"/>
  <c r="BY241" i="30"/>
  <c r="BC101" i="30"/>
  <c r="BR797" i="30"/>
  <c r="BH787" i="30"/>
  <c r="BC716" i="30"/>
  <c r="BV495" i="30"/>
  <c r="BR335" i="30"/>
  <c r="BX221" i="30"/>
  <c r="BH344" i="30"/>
  <c r="CA958" i="30"/>
  <c r="BT989" i="30"/>
  <c r="BH15" i="30"/>
  <c r="BV424" i="30"/>
  <c r="BH926" i="30"/>
  <c r="BC714" i="30"/>
  <c r="BH380" i="30"/>
  <c r="BW222" i="30"/>
  <c r="BW48" i="30"/>
  <c r="BH693" i="30"/>
  <c r="BH398" i="30"/>
  <c r="BZ370" i="30"/>
  <c r="BY150" i="30"/>
  <c r="BC565" i="30"/>
  <c r="BH265" i="30"/>
  <c r="BV216" i="30"/>
  <c r="BH184" i="30"/>
  <c r="BH696" i="30"/>
  <c r="BC71" i="30"/>
  <c r="BZ119" i="30"/>
  <c r="BC224" i="30"/>
  <c r="BH382" i="30"/>
  <c r="BH823" i="30"/>
  <c r="BZ58" i="30"/>
  <c r="BU1011" i="30"/>
  <c r="BC408" i="30"/>
  <c r="BH80" i="30"/>
  <c r="BW1024" i="30"/>
  <c r="BC267" i="30"/>
  <c r="BC65" i="30"/>
  <c r="BW776" i="30"/>
  <c r="BV56" i="30"/>
  <c r="BC165" i="30"/>
  <c r="BX447" i="30"/>
  <c r="BH407" i="30"/>
  <c r="BH470" i="30"/>
  <c r="BH813" i="30"/>
  <c r="BH56" i="30"/>
  <c r="BC148" i="30"/>
  <c r="BH794" i="30"/>
  <c r="BV124" i="30"/>
  <c r="BW403" i="30"/>
  <c r="CA472" i="30"/>
  <c r="BT453" i="30"/>
  <c r="BV812" i="30"/>
  <c r="BH277" i="30"/>
  <c r="BH623" i="30"/>
  <c r="BU945" i="30"/>
  <c r="BZ711" i="30"/>
  <c r="BC25" i="30"/>
  <c r="BC614" i="30"/>
  <c r="BT362" i="30"/>
  <c r="BC582" i="30"/>
  <c r="BH332" i="30"/>
  <c r="BH969" i="30"/>
  <c r="BR432" i="30"/>
  <c r="BC872" i="30"/>
  <c r="BH882" i="30"/>
  <c r="BH122" i="30"/>
  <c r="BH433" i="30"/>
  <c r="BC281" i="30"/>
  <c r="BH897" i="30"/>
  <c r="BY219" i="30"/>
  <c r="BH45" i="30"/>
  <c r="BC336" i="30"/>
  <c r="BX133" i="30"/>
  <c r="BZ63" i="30"/>
  <c r="BH25" i="30"/>
  <c r="BT799" i="30"/>
  <c r="BV355" i="30"/>
  <c r="BC397" i="30"/>
  <c r="BH410" i="30"/>
  <c r="BC913" i="30"/>
  <c r="BH686" i="30"/>
  <c r="BH469" i="30"/>
  <c r="BC711" i="30"/>
  <c r="BH370" i="30"/>
  <c r="BZ85" i="30"/>
  <c r="BZ643" i="30"/>
  <c r="BC977" i="30"/>
  <c r="BH924" i="30"/>
  <c r="BH983" i="30"/>
  <c r="BH889" i="30"/>
  <c r="BC261" i="30"/>
  <c r="BU362" i="30"/>
  <c r="BH621" i="30"/>
  <c r="BH842" i="30"/>
  <c r="BH1044" i="30"/>
  <c r="BH67" i="30"/>
  <c r="BC209" i="30"/>
  <c r="BC479" i="30"/>
  <c r="BH540" i="30"/>
  <c r="BU328" i="30"/>
  <c r="BT762" i="30"/>
  <c r="BZ848" i="30"/>
  <c r="BH188" i="30"/>
  <c r="BC70" i="30"/>
  <c r="BT383" i="30"/>
  <c r="BZ1057" i="30"/>
  <c r="BZ169" i="30"/>
  <c r="BZ636" i="30"/>
  <c r="BH747" i="30"/>
  <c r="BX56" i="30"/>
  <c r="BH75" i="30"/>
  <c r="BW501" i="30"/>
  <c r="BW877" i="30"/>
  <c r="BY15" i="30"/>
  <c r="BH1051" i="30"/>
  <c r="BH106" i="30"/>
  <c r="BY912" i="30"/>
  <c r="BU274" i="30"/>
  <c r="BC159" i="30"/>
  <c r="BH201" i="30"/>
  <c r="BY779" i="30"/>
  <c r="BV96" i="30"/>
  <c r="BH782" i="30"/>
  <c r="BX850" i="30"/>
  <c r="BS380" i="30"/>
  <c r="BU679" i="30"/>
  <c r="BH958" i="30"/>
  <c r="BZ912" i="30"/>
  <c r="BH1032" i="30"/>
  <c r="BH72" i="30"/>
  <c r="BX894" i="30"/>
  <c r="BH209" i="30"/>
  <c r="BC208" i="30"/>
  <c r="BC395" i="30"/>
  <c r="BW940" i="30"/>
  <c r="BH99" i="30"/>
  <c r="BH690" i="30"/>
  <c r="BT58" i="30"/>
  <c r="BC699" i="30"/>
  <c r="BZ679" i="30"/>
  <c r="BS65" i="30"/>
  <c r="BC123" i="30"/>
  <c r="BH725" i="30"/>
  <c r="BC842" i="30"/>
  <c r="BC204" i="30"/>
  <c r="BC473" i="30"/>
  <c r="BT25" i="30"/>
  <c r="BH814" i="30"/>
  <c r="BH397" i="30"/>
  <c r="BH655" i="30"/>
  <c r="BT1013" i="30"/>
  <c r="BH354" i="30"/>
  <c r="BZ113" i="30"/>
  <c r="BH790" i="30"/>
  <c r="BC607" i="30"/>
  <c r="BH157" i="30"/>
  <c r="BW56" i="30"/>
  <c r="BY934" i="30"/>
  <c r="BW471" i="30"/>
  <c r="BU596" i="30"/>
  <c r="BZ316" i="30"/>
  <c r="BC382" i="30"/>
  <c r="BH669" i="30"/>
  <c r="BZ660" i="30"/>
  <c r="BZ961" i="30"/>
  <c r="BC127" i="30"/>
  <c r="BZ184" i="30"/>
  <c r="BZ153" i="30"/>
  <c r="BH759" i="30"/>
  <c r="BC790" i="30"/>
  <c r="BH124" i="30"/>
  <c r="BH583" i="30"/>
  <c r="BZ1104" i="30"/>
  <c r="BC799" i="30"/>
  <c r="BX71" i="30"/>
  <c r="BH550" i="30"/>
  <c r="BZ945" i="30"/>
  <c r="BT961" i="30"/>
  <c r="BV719" i="30"/>
  <c r="BX594" i="30"/>
  <c r="BV432" i="30"/>
  <c r="BX636" i="30"/>
  <c r="BC146" i="30"/>
  <c r="BH683" i="30"/>
  <c r="BU65" i="30"/>
  <c r="BH256" i="30"/>
  <c r="BH391" i="30"/>
  <c r="BT1101" i="30"/>
  <c r="BT63" i="30"/>
  <c r="BH987" i="30"/>
  <c r="BC187" i="30"/>
  <c r="BR669" i="30"/>
  <c r="BH1009" i="30"/>
  <c r="BH1034" i="30"/>
  <c r="BH660" i="30"/>
  <c r="BW283" i="30"/>
  <c r="BH351" i="30"/>
  <c r="BH495" i="30"/>
  <c r="BC1104" i="30"/>
  <c r="BU443" i="30"/>
  <c r="BZ1099" i="30"/>
  <c r="BX52" i="30"/>
  <c r="BH798" i="30"/>
  <c r="BH776" i="30"/>
  <c r="BC185" i="30"/>
  <c r="BH1058" i="30"/>
  <c r="BY96" i="30"/>
  <c r="BZ337" i="30"/>
  <c r="BW779" i="30"/>
  <c r="BC124" i="30"/>
  <c r="BT996" i="30"/>
  <c r="BH699" i="30"/>
  <c r="BC1075" i="30"/>
  <c r="BZ594" i="30"/>
  <c r="BX699" i="30"/>
  <c r="BC84" i="30"/>
  <c r="BH791" i="30"/>
  <c r="J1009" i="30" l="1"/>
  <c r="J225" i="30"/>
  <c r="J606" i="30"/>
  <c r="J1063" i="30"/>
  <c r="J359" i="30"/>
  <c r="J223" i="30"/>
  <c r="J811" i="30"/>
  <c r="J312" i="30"/>
  <c r="J143" i="30"/>
  <c r="BG524" i="30"/>
  <c r="J38" i="30"/>
  <c r="J655" i="30"/>
  <c r="J1105" i="30"/>
  <c r="J517" i="30"/>
  <c r="J470" i="30"/>
  <c r="J1014" i="30"/>
  <c r="J44" i="30"/>
  <c r="J1089" i="30"/>
  <c r="J627" i="30"/>
  <c r="J209" i="30"/>
  <c r="J246" i="30"/>
  <c r="J97" i="30"/>
  <c r="J986" i="30"/>
  <c r="J603" i="30"/>
  <c r="J1083" i="30"/>
  <c r="J955" i="30"/>
  <c r="J205" i="30"/>
  <c r="J210" i="30"/>
  <c r="J324" i="30"/>
  <c r="J611" i="30"/>
  <c r="J257" i="30"/>
  <c r="J746" i="30"/>
  <c r="J212" i="30"/>
  <c r="J812" i="30"/>
  <c r="J966" i="30"/>
  <c r="J407" i="30"/>
  <c r="J598" i="30"/>
  <c r="J596" i="30"/>
  <c r="J686" i="30"/>
  <c r="J965" i="30"/>
  <c r="J462" i="30"/>
  <c r="J792" i="30"/>
  <c r="J721" i="30"/>
  <c r="J208" i="30"/>
  <c r="J386" i="30"/>
  <c r="J942" i="30"/>
  <c r="J890" i="30"/>
  <c r="AI232" i="30"/>
  <c r="AX232" i="30" s="1"/>
  <c r="AI23" i="30"/>
  <c r="J294" i="30"/>
  <c r="J362" i="30"/>
  <c r="J860" i="30"/>
  <c r="J112" i="30"/>
  <c r="J899" i="30"/>
  <c r="J28" i="30"/>
  <c r="J614" i="30"/>
  <c r="J187" i="30"/>
  <c r="J1097" i="30"/>
  <c r="J61" i="30"/>
  <c r="J315" i="30"/>
  <c r="J690" i="30"/>
  <c r="J683" i="30"/>
  <c r="J740" i="30"/>
  <c r="J587" i="30"/>
  <c r="J214" i="30"/>
  <c r="J521" i="30"/>
  <c r="J146" i="30"/>
  <c r="J650" i="30"/>
  <c r="J938" i="30"/>
  <c r="J229" i="30"/>
  <c r="J247" i="30"/>
  <c r="J1015" i="30"/>
  <c r="J1037" i="30"/>
  <c r="J703" i="30"/>
  <c r="J164" i="30"/>
  <c r="J104" i="30"/>
  <c r="J904" i="30"/>
  <c r="J266" i="30"/>
  <c r="J13" i="30"/>
  <c r="J705" i="30"/>
  <c r="J310" i="30"/>
  <c r="J481" i="30"/>
  <c r="AM351" i="30"/>
  <c r="AL351" i="30" s="1"/>
  <c r="AY351" i="30" s="1"/>
  <c r="J351" i="30"/>
  <c r="AM887" i="30"/>
  <c r="AL887" i="30" s="1"/>
  <c r="AY887" i="30" s="1"/>
  <c r="J887" i="30"/>
  <c r="AM152" i="30"/>
  <c r="AL152" i="30" s="1"/>
  <c r="AY152" i="30" s="1"/>
  <c r="J152" i="30"/>
  <c r="AM617" i="30"/>
  <c r="AL617" i="30" s="1"/>
  <c r="AY617" i="30" s="1"/>
  <c r="AM505" i="30"/>
  <c r="AL505" i="30" s="1"/>
  <c r="AY505" i="30" s="1"/>
  <c r="J505" i="30"/>
  <c r="AM222" i="30"/>
  <c r="AL222" i="30" s="1"/>
  <c r="AY222" i="30" s="1"/>
  <c r="J222" i="30"/>
  <c r="AM25" i="30"/>
  <c r="AL25" i="30" s="1"/>
  <c r="AY25" i="30" s="1"/>
  <c r="J25" i="30"/>
  <c r="AM24" i="30"/>
  <c r="AL24" i="30" s="1"/>
  <c r="AY24" i="30" s="1"/>
  <c r="AZ24" i="30" s="1"/>
  <c r="BA24" i="30" s="1"/>
  <c r="J24" i="30"/>
  <c r="AM383" i="30"/>
  <c r="AL383" i="30" s="1"/>
  <c r="AY383" i="30" s="1"/>
  <c r="J383" i="30"/>
  <c r="AI586" i="30"/>
  <c r="AM437" i="30"/>
  <c r="AL437" i="30" s="1"/>
  <c r="AY437" i="30" s="1"/>
  <c r="J437" i="30"/>
  <c r="AM1029" i="30"/>
  <c r="AL1029" i="30" s="1"/>
  <c r="AY1029" i="30" s="1"/>
  <c r="J1029" i="30"/>
  <c r="AM173" i="30"/>
  <c r="AL173" i="30" s="1"/>
  <c r="AY173" i="30" s="1"/>
  <c r="AZ173" i="30" s="1"/>
  <c r="BA173" i="30" s="1"/>
  <c r="J173" i="30"/>
  <c r="AM186" i="30"/>
  <c r="AL186" i="30" s="1"/>
  <c r="AY186" i="30" s="1"/>
  <c r="J186" i="30"/>
  <c r="AM1006" i="30"/>
  <c r="AL1006" i="30" s="1"/>
  <c r="AY1006" i="30" s="1"/>
  <c r="J1006" i="30"/>
  <c r="J265" i="30"/>
  <c r="AM679" i="30"/>
  <c r="AL679" i="30" s="1"/>
  <c r="AY679" i="30" s="1"/>
  <c r="AZ679" i="30" s="1"/>
  <c r="BA679" i="30" s="1"/>
  <c r="J679" i="30"/>
  <c r="AM970" i="30"/>
  <c r="AL970" i="30" s="1"/>
  <c r="AY970" i="30" s="1"/>
  <c r="J970" i="30"/>
  <c r="J293" i="30"/>
  <c r="AM550" i="30"/>
  <c r="AL550" i="30" s="1"/>
  <c r="AY550" i="30" s="1"/>
  <c r="J550" i="30"/>
  <c r="AM1055" i="30"/>
  <c r="AL1055" i="30" s="1"/>
  <c r="AY1055" i="30" s="1"/>
  <c r="AZ1055" i="30" s="1"/>
  <c r="BA1055" i="30" s="1"/>
  <c r="J1055" i="30"/>
  <c r="J868" i="30"/>
  <c r="AM1078" i="30"/>
  <c r="AL1078" i="30" s="1"/>
  <c r="AY1078" i="30" s="1"/>
  <c r="J1078" i="30"/>
  <c r="AM885" i="30"/>
  <c r="AL885" i="30" s="1"/>
  <c r="AY885" i="30" s="1"/>
  <c r="J885" i="30"/>
  <c r="J65" i="30"/>
  <c r="AM65" i="30"/>
  <c r="J882" i="30"/>
  <c r="AM882" i="30"/>
  <c r="AL882" i="30" s="1"/>
  <c r="AY882" i="30" s="1"/>
  <c r="AM908" i="30"/>
  <c r="AL908" i="30" s="1"/>
  <c r="AY908" i="30" s="1"/>
  <c r="J908" i="30"/>
  <c r="AM516" i="30"/>
  <c r="AL516" i="30" s="1"/>
  <c r="AY516" i="30" s="1"/>
  <c r="J516" i="30"/>
  <c r="AM83" i="30"/>
  <c r="J83" i="30"/>
  <c r="AM341" i="30"/>
  <c r="J341" i="30"/>
  <c r="AM495" i="30"/>
  <c r="AL495" i="30" s="1"/>
  <c r="AY495" i="30" s="1"/>
  <c r="J495" i="30"/>
  <c r="AM753" i="30"/>
  <c r="J753" i="30"/>
  <c r="AM691" i="30"/>
  <c r="J691" i="30"/>
  <c r="AM512" i="30"/>
  <c r="AL512" i="30" s="1"/>
  <c r="AY512" i="30" s="1"/>
  <c r="AZ512" i="30" s="1"/>
  <c r="BA512" i="30" s="1"/>
  <c r="J512" i="30"/>
  <c r="AM795" i="30"/>
  <c r="J795" i="30"/>
  <c r="AM447" i="30"/>
  <c r="J447" i="30"/>
  <c r="AM1003" i="30"/>
  <c r="AL1003" i="30" s="1"/>
  <c r="AY1003" i="30" s="1"/>
  <c r="J1003" i="30"/>
  <c r="AM586" i="30"/>
  <c r="AL586" i="30" s="1"/>
  <c r="AY586" i="30" s="1"/>
  <c r="J586" i="30"/>
  <c r="AM397" i="30"/>
  <c r="AL397" i="30" s="1"/>
  <c r="AY397" i="30" s="1"/>
  <c r="J397" i="30"/>
  <c r="AM219" i="30"/>
  <c r="AM899" i="30"/>
  <c r="AL899" i="30" s="1"/>
  <c r="AY899" i="30" s="1"/>
  <c r="AI490" i="30"/>
  <c r="AM592" i="30"/>
  <c r="AL592" i="30" s="1"/>
  <c r="AY592" i="30" s="1"/>
  <c r="J592" i="30"/>
  <c r="AM1044" i="30"/>
  <c r="AL1044" i="30" s="1"/>
  <c r="AY1044" i="30" s="1"/>
  <c r="J1044" i="30"/>
  <c r="AM979" i="30"/>
  <c r="AL979" i="30" s="1"/>
  <c r="AY979" i="30" s="1"/>
  <c r="J979" i="30"/>
  <c r="AM711" i="30"/>
  <c r="AL711" i="30" s="1"/>
  <c r="AY711" i="30" s="1"/>
  <c r="J711" i="30"/>
  <c r="AM915" i="30"/>
  <c r="AL915" i="30" s="1"/>
  <c r="AY915" i="30" s="1"/>
  <c r="J915" i="30"/>
  <c r="AM432" i="30"/>
  <c r="J432" i="30"/>
  <c r="J743" i="30"/>
  <c r="AM1099" i="30"/>
  <c r="AL1099" i="30" s="1"/>
  <c r="AY1099" i="30" s="1"/>
  <c r="J1099" i="30"/>
  <c r="AM706" i="30"/>
  <c r="AL706" i="30" s="1"/>
  <c r="AY706" i="30" s="1"/>
  <c r="J706" i="30"/>
  <c r="J531" i="30"/>
  <c r="J243" i="30"/>
  <c r="J45" i="30"/>
  <c r="AM336" i="30"/>
  <c r="AL336" i="30" s="1"/>
  <c r="AY336" i="30" s="1"/>
  <c r="J336" i="30"/>
  <c r="AM157" i="30"/>
  <c r="AL157" i="30" s="1"/>
  <c r="AY157" i="30" s="1"/>
  <c r="AZ157" i="30" s="1"/>
  <c r="BA157" i="30" s="1"/>
  <c r="J157" i="30"/>
  <c r="J1011" i="30"/>
  <c r="AM179" i="30"/>
  <c r="AL179" i="30" s="1"/>
  <c r="AY179" i="30" s="1"/>
  <c r="AZ179" i="30" s="1"/>
  <c r="BA179" i="30" s="1"/>
  <c r="J179" i="30"/>
  <c r="AM33" i="30"/>
  <c r="AL33" i="30" s="1"/>
  <c r="AY33" i="30" s="1"/>
  <c r="J33" i="30"/>
  <c r="J583" i="30"/>
  <c r="AM583" i="30"/>
  <c r="AL583" i="30" s="1"/>
  <c r="AY583" i="30" s="1"/>
  <c r="AZ583" i="30" s="1"/>
  <c r="BA583" i="30" s="1"/>
  <c r="AM412" i="30"/>
  <c r="AL412" i="30" s="1"/>
  <c r="AY412" i="30" s="1"/>
  <c r="J412" i="30"/>
  <c r="J355" i="30"/>
  <c r="AM355" i="30"/>
  <c r="AM241" i="30"/>
  <c r="AL241" i="30" s="1"/>
  <c r="AY241" i="30" s="1"/>
  <c r="J241" i="30"/>
  <c r="AM360" i="30"/>
  <c r="AL360" i="30" s="1"/>
  <c r="AY360" i="30" s="1"/>
  <c r="J360" i="30"/>
  <c r="AM489" i="30"/>
  <c r="AL489" i="30" s="1"/>
  <c r="AY489" i="30" s="1"/>
  <c r="J489" i="30"/>
  <c r="AM335" i="30"/>
  <c r="AL335" i="30" s="1"/>
  <c r="AY335" i="30" s="1"/>
  <c r="AZ335" i="30" s="1"/>
  <c r="BA335" i="30" s="1"/>
  <c r="J335" i="30"/>
  <c r="AM73" i="30"/>
  <c r="AL73" i="30" s="1"/>
  <c r="AY73" i="30" s="1"/>
  <c r="J73" i="30"/>
  <c r="J55" i="30"/>
  <c r="AM55" i="30"/>
  <c r="AL55" i="30" s="1"/>
  <c r="AY55" i="30" s="1"/>
  <c r="AM452" i="30"/>
  <c r="AL452" i="30" s="1"/>
  <c r="AY452" i="30" s="1"/>
  <c r="J452" i="30"/>
  <c r="AM1080" i="30"/>
  <c r="AL1080" i="30" s="1"/>
  <c r="AY1080" i="30" s="1"/>
  <c r="J1080" i="30"/>
  <c r="AM1058" i="30"/>
  <c r="AL1058" i="30" s="1"/>
  <c r="AY1058" i="30" s="1"/>
  <c r="J1058" i="30"/>
  <c r="AM718" i="30"/>
  <c r="AL718" i="30" s="1"/>
  <c r="AY718" i="30" s="1"/>
  <c r="J718" i="30"/>
  <c r="AM1034" i="30"/>
  <c r="AL1034" i="30" s="1"/>
  <c r="AY1034" i="30" s="1"/>
  <c r="J1034" i="30"/>
  <c r="AM294" i="30"/>
  <c r="AL294" i="30" s="1"/>
  <c r="AY294" i="30" s="1"/>
  <c r="J669" i="30"/>
  <c r="AM761" i="30"/>
  <c r="AL761" i="30" s="1"/>
  <c r="AY761" i="30" s="1"/>
  <c r="J761" i="30"/>
  <c r="AM920" i="30"/>
  <c r="AL920" i="30" s="1"/>
  <c r="AY920" i="30" s="1"/>
  <c r="J920" i="30"/>
  <c r="AM67" i="30"/>
  <c r="AM133" i="30"/>
  <c r="AL133" i="30" s="1"/>
  <c r="AY133" i="30" s="1"/>
  <c r="AZ133" i="30" s="1"/>
  <c r="BA133" i="30" s="1"/>
  <c r="J133" i="30"/>
  <c r="AM362" i="30"/>
  <c r="AL362" i="30" s="1"/>
  <c r="AY362" i="30" s="1"/>
  <c r="AM860" i="30"/>
  <c r="AL860" i="30" s="1"/>
  <c r="AY860" i="30" s="1"/>
  <c r="J58" i="30"/>
  <c r="AM58" i="30"/>
  <c r="AL58" i="30" s="1"/>
  <c r="AY58" i="30" s="1"/>
  <c r="AM238" i="30"/>
  <c r="AL238" i="30" s="1"/>
  <c r="AY238" i="30" s="1"/>
  <c r="AZ238" i="30" s="1"/>
  <c r="BA238" i="30" s="1"/>
  <c r="J238" i="30"/>
  <c r="AM897" i="30"/>
  <c r="AL897" i="30" s="1"/>
  <c r="AY897" i="30" s="1"/>
  <c r="J897" i="30"/>
  <c r="AM1085" i="30"/>
  <c r="AL1085" i="30" s="1"/>
  <c r="AY1085" i="30" s="1"/>
  <c r="AZ1085" i="30" s="1"/>
  <c r="BA1085" i="30" s="1"/>
  <c r="J1085" i="30"/>
  <c r="AM316" i="30"/>
  <c r="AL316" i="30" s="1"/>
  <c r="AY316" i="30" s="1"/>
  <c r="J316" i="30"/>
  <c r="AM244" i="30"/>
  <c r="AL244" i="30" s="1"/>
  <c r="J244" i="30"/>
  <c r="AM707" i="30"/>
  <c r="AL707" i="30" s="1"/>
  <c r="AY707" i="30" s="1"/>
  <c r="J707" i="30"/>
  <c r="AM630" i="30"/>
  <c r="AL630" i="30" s="1"/>
  <c r="AY630" i="30" s="1"/>
  <c r="AZ630" i="30" s="1"/>
  <c r="BA630" i="30" s="1"/>
  <c r="J630" i="30"/>
  <c r="J404" i="30"/>
  <c r="AM404" i="30"/>
  <c r="AL404" i="30" s="1"/>
  <c r="AY404" i="30" s="1"/>
  <c r="AM188" i="30"/>
  <c r="AL188" i="30" s="1"/>
  <c r="AY188" i="30" s="1"/>
  <c r="J188" i="30"/>
  <c r="J251" i="30"/>
  <c r="AM251" i="30"/>
  <c r="AL251" i="30" s="1"/>
  <c r="AY251" i="30" s="1"/>
  <c r="J947" i="30"/>
  <c r="AM947" i="30"/>
  <c r="AL947" i="30" s="1"/>
  <c r="AY947" i="30" s="1"/>
  <c r="AM162" i="30"/>
  <c r="AL162" i="30" s="1"/>
  <c r="AY162" i="30" s="1"/>
  <c r="J162" i="30"/>
  <c r="AM759" i="30"/>
  <c r="AL759" i="30" s="1"/>
  <c r="AY759" i="30" s="1"/>
  <c r="J759" i="30"/>
  <c r="AM850" i="30"/>
  <c r="AL850" i="30" s="1"/>
  <c r="AY850" i="30" s="1"/>
  <c r="J850" i="30"/>
  <c r="AM988" i="30"/>
  <c r="AL988" i="30" s="1"/>
  <c r="AY988" i="30" s="1"/>
  <c r="J988" i="30"/>
  <c r="AM268" i="30"/>
  <c r="AL268" i="30" s="1"/>
  <c r="AY268" i="30" s="1"/>
  <c r="J268" i="30"/>
  <c r="AM290" i="30"/>
  <c r="AL290" i="30" s="1"/>
  <c r="AY290" i="30" s="1"/>
  <c r="AZ290" i="30" s="1"/>
  <c r="BA290" i="30" s="1"/>
  <c r="J290" i="30"/>
  <c r="AM823" i="30"/>
  <c r="J823" i="30"/>
  <c r="J854" i="30"/>
  <c r="J636" i="30"/>
  <c r="J969" i="30"/>
  <c r="J660" i="30"/>
  <c r="J589" i="30"/>
  <c r="AM1088" i="30"/>
  <c r="AL1088" i="30" s="1"/>
  <c r="AY1088" i="30" s="1"/>
  <c r="J1088" i="30"/>
  <c r="J666" i="30"/>
  <c r="J253" i="30"/>
  <c r="AM934" i="30"/>
  <c r="AL934" i="30" s="1"/>
  <c r="AY934" i="30" s="1"/>
  <c r="J934" i="30"/>
  <c r="J79" i="30"/>
  <c r="AM671" i="30"/>
  <c r="AL671" i="30" s="1"/>
  <c r="AY671" i="30" s="1"/>
  <c r="AZ671" i="30" s="1"/>
  <c r="BA671" i="30" s="1"/>
  <c r="J671" i="30"/>
  <c r="J693" i="30"/>
  <c r="J814" i="30"/>
  <c r="J99" i="30"/>
  <c r="J203" i="30"/>
  <c r="AM945" i="30"/>
  <c r="AL945" i="30" s="1"/>
  <c r="AY945" i="30" s="1"/>
  <c r="J945" i="30"/>
  <c r="AM1012" i="30"/>
  <c r="AL1012" i="30" s="1"/>
  <c r="AY1012" i="30" s="1"/>
  <c r="J1012" i="30"/>
  <c r="J747" i="30"/>
  <c r="J395" i="30"/>
  <c r="AM395" i="30"/>
  <c r="AL395" i="30" s="1"/>
  <c r="AY395" i="30" s="1"/>
  <c r="AZ395" i="30" s="1"/>
  <c r="BA395" i="30" s="1"/>
  <c r="AM769" i="30"/>
  <c r="AL769" i="30" s="1"/>
  <c r="AY769" i="30" s="1"/>
  <c r="J769" i="30"/>
  <c r="AM648" i="30"/>
  <c r="J648" i="30"/>
  <c r="AM980" i="30"/>
  <c r="AL980" i="30" s="1"/>
  <c r="AY980" i="30" s="1"/>
  <c r="AM500" i="30"/>
  <c r="AL500" i="30" s="1"/>
  <c r="AY500" i="30" s="1"/>
  <c r="AZ500" i="30" s="1"/>
  <c r="BA500" i="30" s="1"/>
  <c r="J500" i="30"/>
  <c r="AM301" i="30"/>
  <c r="AL301" i="30" s="1"/>
  <c r="AY301" i="30" s="1"/>
  <c r="AZ301" i="30" s="1"/>
  <c r="BA301" i="30" s="1"/>
  <c r="J301" i="30"/>
  <c r="AM479" i="30"/>
  <c r="J479" i="30"/>
  <c r="AM790" i="30"/>
  <c r="J790" i="30"/>
  <c r="J1066" i="30"/>
  <c r="AM1066" i="30"/>
  <c r="AL1066" i="30" s="1"/>
  <c r="AY1066" i="30" s="1"/>
  <c r="AM256" i="30"/>
  <c r="AL256" i="30" s="1"/>
  <c r="AY256" i="30" s="1"/>
  <c r="J256" i="30"/>
  <c r="J787" i="30"/>
  <c r="AM787" i="30"/>
  <c r="AM491" i="30"/>
  <c r="AL491" i="30" s="1"/>
  <c r="AY491" i="30" s="1"/>
  <c r="J491" i="30"/>
  <c r="AM983" i="30"/>
  <c r="AL983" i="30" s="1"/>
  <c r="AY983" i="30" s="1"/>
  <c r="J983" i="30"/>
  <c r="AM865" i="30"/>
  <c r="AL865" i="30" s="1"/>
  <c r="AY865" i="30" s="1"/>
  <c r="J865" i="30"/>
  <c r="AM123" i="30"/>
  <c r="AL123" i="30" s="1"/>
  <c r="AY123" i="30" s="1"/>
  <c r="J123" i="30"/>
  <c r="AM640" i="30"/>
  <c r="J640" i="30"/>
  <c r="AI661" i="30"/>
  <c r="AM791" i="30"/>
  <c r="AL791" i="30" s="1"/>
  <c r="AY791" i="30" s="1"/>
  <c r="J791" i="30"/>
  <c r="AM799" i="30"/>
  <c r="AL799" i="30" s="1"/>
  <c r="AY799" i="30" s="1"/>
  <c r="J799" i="30"/>
  <c r="AM578" i="30"/>
  <c r="J578" i="30"/>
  <c r="AM490" i="30"/>
  <c r="J490" i="30"/>
  <c r="AM508" i="30"/>
  <c r="AL508" i="30" s="1"/>
  <c r="AY508" i="30" s="1"/>
  <c r="J508" i="30"/>
  <c r="AM1040" i="30"/>
  <c r="AL1040" i="30" s="1"/>
  <c r="AY1040" i="30" s="1"/>
  <c r="J1040" i="30"/>
  <c r="AM394" i="30"/>
  <c r="AL394" i="30" s="1"/>
  <c r="AY394" i="30" s="1"/>
  <c r="J394" i="30"/>
  <c r="AM218" i="30"/>
  <c r="AL218" i="30" s="1"/>
  <c r="AY218" i="30" s="1"/>
  <c r="J218" i="30"/>
  <c r="AM168" i="30"/>
  <c r="J168" i="30"/>
  <c r="AM393" i="30"/>
  <c r="AL393" i="30" s="1"/>
  <c r="AY393" i="30" s="1"/>
  <c r="J393" i="30"/>
  <c r="AM85" i="30"/>
  <c r="J85" i="30"/>
  <c r="AM1075" i="30"/>
  <c r="AL1075" i="30" s="1"/>
  <c r="AY1075" i="30" s="1"/>
  <c r="J1075" i="30"/>
  <c r="AM213" i="30"/>
  <c r="AL213" i="30" s="1"/>
  <c r="AY213" i="30" s="1"/>
  <c r="AZ213" i="30" s="1"/>
  <c r="BA213" i="30" s="1"/>
  <c r="J213" i="30"/>
  <c r="AM135" i="30"/>
  <c r="AL135" i="30" s="1"/>
  <c r="AY135" i="30" s="1"/>
  <c r="J135" i="30"/>
  <c r="J414" i="30"/>
  <c r="AM414" i="30"/>
  <c r="AM261" i="30"/>
  <c r="AL261" i="30" s="1"/>
  <c r="AY261" i="30" s="1"/>
  <c r="J261" i="30"/>
  <c r="J912" i="30"/>
  <c r="AM912" i="30"/>
  <c r="AL912" i="30" s="1"/>
  <c r="AY912" i="30" s="1"/>
  <c r="J1093" i="30"/>
  <c r="AM1093" i="30"/>
  <c r="AL1093" i="30" s="1"/>
  <c r="AY1093" i="30" s="1"/>
  <c r="AM797" i="30"/>
  <c r="AL797" i="30" s="1"/>
  <c r="AY797" i="30" s="1"/>
  <c r="J797" i="30"/>
  <c r="AM532" i="30"/>
  <c r="AL532" i="30" s="1"/>
  <c r="AY532" i="30" s="1"/>
  <c r="J532" i="30"/>
  <c r="J201" i="30"/>
  <c r="AM201" i="30"/>
  <c r="AL201" i="30" s="1"/>
  <c r="AY201" i="30" s="1"/>
  <c r="AZ201" i="30" s="1"/>
  <c r="BA201" i="30" s="1"/>
  <c r="AM896" i="30"/>
  <c r="AL896" i="30" s="1"/>
  <c r="AY896" i="30" s="1"/>
  <c r="J896" i="30"/>
  <c r="AM984" i="30"/>
  <c r="J984" i="30"/>
  <c r="AM582" i="30"/>
  <c r="AL582" i="30" s="1"/>
  <c r="AY582" i="30" s="1"/>
  <c r="J582" i="30"/>
  <c r="J325" i="30"/>
  <c r="J833" i="30"/>
  <c r="AM21" i="30"/>
  <c r="AL21" i="30" s="1"/>
  <c r="AY21" i="30" s="1"/>
  <c r="J21" i="30"/>
  <c r="AM881" i="30"/>
  <c r="AL881" i="30" s="1"/>
  <c r="AY881" i="30" s="1"/>
  <c r="AM137" i="30"/>
  <c r="AL137" i="30" s="1"/>
  <c r="AY137" i="30" s="1"/>
  <c r="J137" i="30"/>
  <c r="J626" i="30"/>
  <c r="J917" i="30"/>
  <c r="AM719" i="30"/>
  <c r="AL719" i="30" s="1"/>
  <c r="AY719" i="30" s="1"/>
  <c r="J778" i="30"/>
  <c r="J766" i="30"/>
  <c r="AM735" i="30"/>
  <c r="AL735" i="30" s="1"/>
  <c r="AY735" i="30" s="1"/>
  <c r="J735" i="30"/>
  <c r="AM148" i="30"/>
  <c r="J148" i="30"/>
  <c r="AM535" i="30"/>
  <c r="AL535" i="30" s="1"/>
  <c r="AY535" i="30" s="1"/>
  <c r="J535" i="30"/>
  <c r="J576" i="30"/>
  <c r="J235" i="30"/>
  <c r="AM382" i="30"/>
  <c r="AL382" i="30" s="1"/>
  <c r="AY382" i="30" s="1"/>
  <c r="AM1020" i="30"/>
  <c r="AL1020" i="30" s="1"/>
  <c r="AY1020" i="30" s="1"/>
  <c r="AZ1020" i="30" s="1"/>
  <c r="BA1020" i="30" s="1"/>
  <c r="J1020" i="30"/>
  <c r="AM455" i="30"/>
  <c r="AL455" i="30" s="1"/>
  <c r="AY455" i="30" s="1"/>
  <c r="J455" i="30"/>
  <c r="AM1104" i="30"/>
  <c r="J1104" i="30"/>
  <c r="AM22" i="30"/>
  <c r="AL22" i="30" s="1"/>
  <c r="AY22" i="30" s="1"/>
  <c r="J22" i="30"/>
  <c r="AM169" i="30"/>
  <c r="AL169" i="30" s="1"/>
  <c r="AY169" i="30" s="1"/>
  <c r="J169" i="30"/>
  <c r="AM621" i="30"/>
  <c r="AL621" i="30" s="1"/>
  <c r="AY621" i="30" s="1"/>
  <c r="AZ621" i="30" s="1"/>
  <c r="BA621" i="30" s="1"/>
  <c r="J621" i="30"/>
  <c r="J725" i="30"/>
  <c r="J798" i="30"/>
  <c r="AM1072" i="30"/>
  <c r="AL1072" i="30" s="1"/>
  <c r="AY1072" i="30" s="1"/>
  <c r="J1072" i="30"/>
  <c r="J145" i="30"/>
  <c r="J506" i="30"/>
  <c r="J401" i="30"/>
  <c r="AM816" i="30"/>
  <c r="AL816" i="30" s="1"/>
  <c r="AY816" i="30" s="1"/>
  <c r="AZ816" i="30" s="1"/>
  <c r="BA816" i="30" s="1"/>
  <c r="J816" i="30"/>
  <c r="J370" i="30"/>
  <c r="AM647" i="30"/>
  <c r="AL647" i="30" s="1"/>
  <c r="AY647" i="30" s="1"/>
  <c r="J647" i="30"/>
  <c r="J857" i="30"/>
  <c r="AM857" i="30"/>
  <c r="AM445" i="30"/>
  <c r="AL445" i="30" s="1"/>
  <c r="AY445" i="30" s="1"/>
  <c r="J445" i="30"/>
  <c r="J551" i="30"/>
  <c r="AM551" i="30"/>
  <c r="AL551" i="30" s="1"/>
  <c r="AY551" i="30" s="1"/>
  <c r="AM985" i="30"/>
  <c r="AL985" i="30" s="1"/>
  <c r="AY985" i="30" s="1"/>
  <c r="J985" i="30"/>
  <c r="AM745" i="30"/>
  <c r="AL745" i="30" s="1"/>
  <c r="AY745" i="30" s="1"/>
  <c r="J745" i="30"/>
  <c r="AI938" i="30"/>
  <c r="AM453" i="30"/>
  <c r="AL453" i="30" s="1"/>
  <c r="AY453" i="30" s="1"/>
  <c r="AZ453" i="30" s="1"/>
  <c r="BA453" i="30" s="1"/>
  <c r="J453" i="30"/>
  <c r="J527" i="30"/>
  <c r="AM527" i="30"/>
  <c r="AL527" i="30" s="1"/>
  <c r="AY527" i="30" s="1"/>
  <c r="J391" i="30"/>
  <c r="AM391" i="30"/>
  <c r="AL391" i="30" s="1"/>
  <c r="AY391" i="30" s="1"/>
  <c r="AM1032" i="30"/>
  <c r="J1032" i="30"/>
  <c r="AM751" i="30"/>
  <c r="AL751" i="30" s="1"/>
  <c r="AY751" i="30" s="1"/>
  <c r="J751" i="30"/>
  <c r="AM590" i="30"/>
  <c r="J590" i="30"/>
  <c r="J964" i="30"/>
  <c r="AM964" i="30"/>
  <c r="J356" i="30"/>
  <c r="AM356" i="30"/>
  <c r="AL356" i="30" s="1"/>
  <c r="AY356" i="30" s="1"/>
  <c r="AM926" i="30"/>
  <c r="J926" i="30"/>
  <c r="AM963" i="30"/>
  <c r="AL963" i="30" s="1"/>
  <c r="AY963" i="30" s="1"/>
  <c r="J963" i="30"/>
  <c r="J619" i="30"/>
  <c r="AM619" i="30"/>
  <c r="AL619" i="30" s="1"/>
  <c r="AY619" i="30" s="1"/>
  <c r="J94" i="30"/>
  <c r="AM94" i="30"/>
  <c r="AL94" i="30" s="1"/>
  <c r="AY94" i="30" s="1"/>
  <c r="AM652" i="30"/>
  <c r="AL652" i="30" s="1"/>
  <c r="AY652" i="30" s="1"/>
  <c r="J652" i="30"/>
  <c r="AM594" i="30"/>
  <c r="AL594" i="30" s="1"/>
  <c r="AY594" i="30" s="1"/>
  <c r="J594" i="30"/>
  <c r="AM540" i="30"/>
  <c r="AL540" i="30" s="1"/>
  <c r="AY540" i="30" s="1"/>
  <c r="J540" i="30"/>
  <c r="AM762" i="30"/>
  <c r="AL762" i="30" s="1"/>
  <c r="AY762" i="30" s="1"/>
  <c r="J762" i="30"/>
  <c r="J52" i="30"/>
  <c r="AM880" i="30"/>
  <c r="AL880" i="30" s="1"/>
  <c r="AY880" i="30" s="1"/>
  <c r="AZ880" i="30" s="1"/>
  <c r="BA880" i="30" s="1"/>
  <c r="J880" i="30"/>
  <c r="AM165" i="30"/>
  <c r="AL165" i="30" s="1"/>
  <c r="AY165" i="30" s="1"/>
  <c r="J317" i="30"/>
  <c r="AM419" i="30"/>
  <c r="AL419" i="30" s="1"/>
  <c r="AY419" i="30" s="1"/>
  <c r="J419" i="30"/>
  <c r="J195" i="30"/>
  <c r="AM216" i="30"/>
  <c r="AL216" i="30" s="1"/>
  <c r="AY216" i="30" s="1"/>
  <c r="AZ216" i="30" s="1"/>
  <c r="BA216" i="30" s="1"/>
  <c r="J465" i="30"/>
  <c r="AM431" i="30"/>
  <c r="AL431" i="30" s="1"/>
  <c r="AY431" i="30" s="1"/>
  <c r="J431" i="30"/>
  <c r="J130" i="30"/>
  <c r="J389" i="30"/>
  <c r="J291" i="30"/>
  <c r="J987" i="30"/>
  <c r="AM987" i="30"/>
  <c r="J124" i="30"/>
  <c r="AM553" i="30"/>
  <c r="AL553" i="30" s="1"/>
  <c r="AY553" i="30" s="1"/>
  <c r="J553" i="30"/>
  <c r="AM1051" i="30"/>
  <c r="AL1051" i="30" s="1"/>
  <c r="AY1051" i="30" s="1"/>
  <c r="J1051" i="30"/>
  <c r="AM789" i="30"/>
  <c r="AL789" i="30" s="1"/>
  <c r="AY789" i="30" s="1"/>
  <c r="J789" i="30"/>
  <c r="AM122" i="30"/>
  <c r="AL122" i="30" s="1"/>
  <c r="AY122" i="30" s="1"/>
  <c r="J122" i="30"/>
  <c r="AM306" i="30"/>
  <c r="AM1089" i="30"/>
  <c r="AL1089" i="30" s="1"/>
  <c r="AY1089" i="30" s="1"/>
  <c r="AM927" i="30"/>
  <c r="AL927" i="30" s="1"/>
  <c r="AY927" i="30" s="1"/>
  <c r="J927" i="30"/>
  <c r="J635" i="30"/>
  <c r="AM635" i="30"/>
  <c r="AL635" i="30" s="1"/>
  <c r="AY635" i="30" s="1"/>
  <c r="AZ635" i="30" s="1"/>
  <c r="BA635" i="30" s="1"/>
  <c r="AM731" i="30"/>
  <c r="AL731" i="30" s="1"/>
  <c r="AY731" i="30" s="1"/>
  <c r="J731" i="30"/>
  <c r="AI194" i="30"/>
  <c r="AM258" i="30"/>
  <c r="J258" i="30"/>
  <c r="AM430" i="30"/>
  <c r="J430" i="30"/>
  <c r="AM410" i="30"/>
  <c r="J410" i="30"/>
  <c r="AM199" i="30"/>
  <c r="J199" i="30"/>
  <c r="J190" i="30"/>
  <c r="AM190" i="30"/>
  <c r="AL190" i="30" s="1"/>
  <c r="AY190" i="30" s="1"/>
  <c r="AM444" i="30"/>
  <c r="AL444" i="30" s="1"/>
  <c r="AY444" i="30" s="1"/>
  <c r="J444" i="30"/>
  <c r="AM166" i="30"/>
  <c r="AL166" i="30" s="1"/>
  <c r="AY166" i="30" s="1"/>
  <c r="J166" i="30"/>
  <c r="AM931" i="30"/>
  <c r="AL931" i="30" s="1"/>
  <c r="AY931" i="30" s="1"/>
  <c r="AZ931" i="30" s="1"/>
  <c r="BA931" i="30" s="1"/>
  <c r="J931" i="30"/>
  <c r="AN496" i="30"/>
  <c r="AL496" i="30" s="1"/>
  <c r="AY496" i="30" s="1"/>
  <c r="J496" i="30"/>
  <c r="J662" i="30"/>
  <c r="J842" i="30"/>
  <c r="AM74" i="30"/>
  <c r="AL74" i="30" s="1"/>
  <c r="AY74" i="30" s="1"/>
  <c r="J74" i="30"/>
  <c r="AM776" i="30"/>
  <c r="AL776" i="30" s="1"/>
  <c r="AY776" i="30" s="1"/>
  <c r="J776" i="30"/>
  <c r="J720" i="30"/>
  <c r="J794" i="30"/>
  <c r="J581" i="30"/>
  <c r="J624" i="30"/>
  <c r="AM354" i="30"/>
  <c r="AL354" i="30" s="1"/>
  <c r="AY354" i="30" s="1"/>
  <c r="J354" i="30"/>
  <c r="J288" i="30"/>
  <c r="J1070" i="30"/>
  <c r="AM1013" i="30"/>
  <c r="AL1013" i="30" s="1"/>
  <c r="AY1013" i="30" s="1"/>
  <c r="J1013" i="30"/>
  <c r="J159" i="30"/>
  <c r="AM478" i="30"/>
  <c r="AL478" i="30" s="1"/>
  <c r="AY478" i="30" s="1"/>
  <c r="J478" i="30"/>
  <c r="AM981" i="30"/>
  <c r="AL981" i="30" s="1"/>
  <c r="AY981" i="30" s="1"/>
  <c r="J981" i="30"/>
  <c r="AM178" i="30"/>
  <c r="AL178" i="30" s="1"/>
  <c r="AY178" i="30" s="1"/>
  <c r="J178" i="30"/>
  <c r="J654" i="30"/>
  <c r="J998" i="30"/>
  <c r="AM545" i="30"/>
  <c r="AL545" i="30" s="1"/>
  <c r="AY545" i="30" s="1"/>
  <c r="J545" i="30"/>
  <c r="J358" i="30"/>
  <c r="AM26" i="30"/>
  <c r="AL26" i="30" s="1"/>
  <c r="AY26" i="30" s="1"/>
  <c r="AZ26" i="30" s="1"/>
  <c r="BA26" i="30" s="1"/>
  <c r="J26" i="30"/>
  <c r="J574" i="30"/>
  <c r="AM869" i="30"/>
  <c r="AL869" i="30" s="1"/>
  <c r="AY869" i="30" s="1"/>
  <c r="J869" i="30"/>
  <c r="AM702" i="30"/>
  <c r="AL702" i="30" s="1"/>
  <c r="AY702" i="30" s="1"/>
  <c r="J702" i="30"/>
  <c r="AM565" i="30"/>
  <c r="J565" i="30"/>
  <c r="AM1027" i="30"/>
  <c r="AL1027" i="30" s="1"/>
  <c r="AY1027" i="30" s="1"/>
  <c r="AM367" i="30"/>
  <c r="J367" i="30"/>
  <c r="AM748" i="30"/>
  <c r="AL748" i="30" s="1"/>
  <c r="AY748" i="30" s="1"/>
  <c r="J748" i="30"/>
  <c r="AM596" i="30"/>
  <c r="J900" i="30"/>
  <c r="AM380" i="30"/>
  <c r="J380" i="30"/>
  <c r="J561" i="30"/>
  <c r="J1064" i="30"/>
  <c r="AM722" i="30"/>
  <c r="AL722" i="30" s="1"/>
  <c r="AY722" i="30" s="1"/>
  <c r="J528" i="30"/>
  <c r="J682" i="30"/>
  <c r="J522" i="30"/>
  <c r="AM862" i="30"/>
  <c r="J862" i="30"/>
  <c r="AM678" i="30"/>
  <c r="AL678" i="30" s="1"/>
  <c r="AY678" i="30" s="1"/>
  <c r="J678" i="30"/>
  <c r="AM1091" i="30"/>
  <c r="J1091" i="30"/>
  <c r="AM456" i="30"/>
  <c r="J456" i="30"/>
  <c r="AM171" i="30"/>
  <c r="AL171" i="30" s="1"/>
  <c r="AY171" i="30" s="1"/>
  <c r="AZ171" i="30" s="1"/>
  <c r="BA171" i="30" s="1"/>
  <c r="J171" i="30"/>
  <c r="AM309" i="30"/>
  <c r="AL309" i="30" s="1"/>
  <c r="AY309" i="30" s="1"/>
  <c r="AM552" i="30"/>
  <c r="J552" i="30"/>
  <c r="J493" i="30"/>
  <c r="AM986" i="30"/>
  <c r="AL986" i="30" s="1"/>
  <c r="AY986" i="30" s="1"/>
  <c r="AM800" i="30"/>
  <c r="AL800" i="30" s="1"/>
  <c r="AY800" i="30" s="1"/>
  <c r="J800" i="30"/>
  <c r="AM672" i="30"/>
  <c r="AL672" i="30" s="1"/>
  <c r="AY672" i="30" s="1"/>
  <c r="J672" i="30"/>
  <c r="AM894" i="30"/>
  <c r="AL894" i="30" s="1"/>
  <c r="AY894" i="30" s="1"/>
  <c r="J894" i="30"/>
  <c r="AM603" i="30"/>
  <c r="AL603" i="30" s="1"/>
  <c r="AY603" i="30" s="1"/>
  <c r="AM782" i="30"/>
  <c r="AM76" i="30"/>
  <c r="AL76" i="30" s="1"/>
  <c r="AY76" i="30" s="1"/>
  <c r="AZ76" i="30" s="1"/>
  <c r="BA76" i="30" s="1"/>
  <c r="J76" i="30"/>
  <c r="J78" i="30"/>
  <c r="AM811" i="30"/>
  <c r="AL811" i="30" s="1"/>
  <c r="AY811" i="30" s="1"/>
  <c r="AM371" i="30"/>
  <c r="AL371" i="30" s="1"/>
  <c r="AY371" i="30" s="1"/>
  <c r="J371" i="30"/>
  <c r="J519" i="30"/>
  <c r="AM863" i="30"/>
  <c r="AL863" i="30" s="1"/>
  <c r="AY863" i="30" s="1"/>
  <c r="AM66" i="30"/>
  <c r="AL66" i="30" s="1"/>
  <c r="AY66" i="30" s="1"/>
  <c r="AZ66" i="30" s="1"/>
  <c r="BA66" i="30" s="1"/>
  <c r="J66" i="30"/>
  <c r="AM270" i="30"/>
  <c r="AL270" i="30" s="1"/>
  <c r="AY270" i="30" s="1"/>
  <c r="J270" i="30"/>
  <c r="AM611" i="30"/>
  <c r="AL611" i="30" s="1"/>
  <c r="AY611" i="30" s="1"/>
  <c r="AM330" i="30"/>
  <c r="AL330" i="30" s="1"/>
  <c r="AY330" i="30" s="1"/>
  <c r="J330" i="30"/>
  <c r="J1039" i="30"/>
  <c r="AI140" i="30"/>
  <c r="AZ140" i="30" s="1"/>
  <c r="BA140" i="30" s="1"/>
  <c r="J1107" i="30"/>
  <c r="BG345" i="30"/>
  <c r="J119" i="30"/>
  <c r="J14" i="30"/>
  <c r="AM31" i="30"/>
  <c r="AL31" i="30" s="1"/>
  <c r="AY31" i="30" s="1"/>
  <c r="AZ31" i="30" s="1"/>
  <c r="BA31" i="30" s="1"/>
  <c r="J31" i="30"/>
  <c r="J1024" i="30"/>
  <c r="AM996" i="30"/>
  <c r="AL996" i="30" s="1"/>
  <c r="AY996" i="30" s="1"/>
  <c r="J996" i="30"/>
  <c r="AM659" i="30"/>
  <c r="AL659" i="30" s="1"/>
  <c r="AY659" i="30" s="1"/>
  <c r="J659" i="30"/>
  <c r="J1074" i="30"/>
  <c r="AM773" i="30"/>
  <c r="AL773" i="30" s="1"/>
  <c r="AY773" i="30" s="1"/>
  <c r="J773" i="30"/>
  <c r="AM876" i="30"/>
  <c r="AL876" i="30" s="1"/>
  <c r="AY876" i="30" s="1"/>
  <c r="AZ876" i="30" s="1"/>
  <c r="BA876" i="30" s="1"/>
  <c r="J876" i="30"/>
  <c r="AM701" i="30"/>
  <c r="AL701" i="30" s="1"/>
  <c r="AY701" i="30" s="1"/>
  <c r="AZ701" i="30" s="1"/>
  <c r="BA701" i="30" s="1"/>
  <c r="J701" i="30"/>
  <c r="J184" i="30"/>
  <c r="J487" i="30"/>
  <c r="AM281" i="30"/>
  <c r="AL281" i="30" s="1"/>
  <c r="AY281" i="30" s="1"/>
  <c r="J281" i="30"/>
  <c r="AM287" i="30"/>
  <c r="AL287" i="30" s="1"/>
  <c r="AY287" i="30" s="1"/>
  <c r="AZ287" i="30" s="1"/>
  <c r="BA287" i="30" s="1"/>
  <c r="J287" i="30"/>
  <c r="AM1036" i="30"/>
  <c r="AL1036" i="30" s="1"/>
  <c r="AY1036" i="30" s="1"/>
  <c r="AZ1036" i="30" s="1"/>
  <c r="BA1036" i="30" s="1"/>
  <c r="J1036" i="30"/>
  <c r="J577" i="30"/>
  <c r="AM98" i="30"/>
  <c r="AL98" i="30" s="1"/>
  <c r="AY98" i="30" s="1"/>
  <c r="J98" i="30"/>
  <c r="AM211" i="30"/>
  <c r="AL211" i="30" s="1"/>
  <c r="AY211" i="30" s="1"/>
  <c r="J211" i="30"/>
  <c r="AM108" i="30"/>
  <c r="AL108" i="30" s="1"/>
  <c r="AY108" i="30" s="1"/>
  <c r="AZ108" i="30" s="1"/>
  <c r="BA108" i="30" s="1"/>
  <c r="J108" i="30"/>
  <c r="J502" i="30"/>
  <c r="J127" i="30"/>
  <c r="J935" i="30"/>
  <c r="J779" i="30"/>
  <c r="J392" i="30"/>
  <c r="J474" i="30"/>
  <c r="J638" i="30"/>
  <c r="AM90" i="30"/>
  <c r="AL90" i="30" s="1"/>
  <c r="AY90" i="30" s="1"/>
  <c r="AZ90" i="30" s="1"/>
  <c r="BA90" i="30" s="1"/>
  <c r="J90" i="30"/>
  <c r="AM849" i="30"/>
  <c r="AL849" i="30" s="1"/>
  <c r="AY849" i="30" s="1"/>
  <c r="J849" i="30"/>
  <c r="AM134" i="30"/>
  <c r="AL134" i="30" s="1"/>
  <c r="AY134" i="30" s="1"/>
  <c r="J134" i="30"/>
  <c r="AM398" i="30"/>
  <c r="AL398" i="30" s="1"/>
  <c r="AY398" i="30" s="1"/>
  <c r="AZ398" i="30" s="1"/>
  <c r="BA398" i="30" s="1"/>
  <c r="J398" i="30"/>
  <c r="AM637" i="30"/>
  <c r="J637" i="30"/>
  <c r="J125" i="30"/>
  <c r="AM612" i="30"/>
  <c r="AL612" i="30" s="1"/>
  <c r="AY612" i="30" s="1"/>
  <c r="J612" i="30"/>
  <c r="J1047" i="30"/>
  <c r="J337" i="30"/>
  <c r="AM215" i="30"/>
  <c r="AL215" i="30" s="1"/>
  <c r="AY215" i="30" s="1"/>
  <c r="AZ215" i="30" s="1"/>
  <c r="BA215" i="30" s="1"/>
  <c r="J215" i="30"/>
  <c r="AM774" i="30"/>
  <c r="AL774" i="30" s="1"/>
  <c r="AY774" i="30" s="1"/>
  <c r="J774" i="30"/>
  <c r="J851" i="30"/>
  <c r="AM1090" i="30"/>
  <c r="J1090" i="30"/>
  <c r="AM730" i="30"/>
  <c r="J730" i="30"/>
  <c r="AM922" i="30"/>
  <c r="AL922" i="30" s="1"/>
  <c r="AY922" i="30" s="1"/>
  <c r="AZ922" i="30" s="1"/>
  <c r="BA922" i="30" s="1"/>
  <c r="J922" i="30"/>
  <c r="J72" i="30"/>
  <c r="AI619" i="30"/>
  <c r="AM308" i="30"/>
  <c r="AL308" i="30" s="1"/>
  <c r="AY308" i="30" s="1"/>
  <c r="J308" i="30"/>
  <c r="AM1010" i="30"/>
  <c r="AL1010" i="30" s="1"/>
  <c r="AY1010" i="30" s="1"/>
  <c r="J1010" i="30"/>
  <c r="AI55" i="30"/>
  <c r="J69" i="30"/>
  <c r="J1016" i="30"/>
  <c r="J263" i="30"/>
  <c r="AM146" i="30"/>
  <c r="AL146" i="30" s="1"/>
  <c r="AY146" i="30" s="1"/>
  <c r="AM331" i="30"/>
  <c r="AL331" i="30" s="1"/>
  <c r="AY331" i="30" s="1"/>
  <c r="J331" i="30"/>
  <c r="J1017" i="30"/>
  <c r="J29" i="30"/>
  <c r="J760" i="30"/>
  <c r="J373" i="30"/>
  <c r="AM942" i="30"/>
  <c r="AL942" i="30" s="1"/>
  <c r="AY942" i="30" s="1"/>
  <c r="J698" i="30"/>
  <c r="J183" i="30"/>
  <c r="J852" i="30"/>
  <c r="J524" i="30"/>
  <c r="AM84" i="30"/>
  <c r="AL84" i="30" s="1"/>
  <c r="AY84" i="30" s="1"/>
  <c r="J84" i="30"/>
  <c r="AM328" i="30"/>
  <c r="AL328" i="30" s="1"/>
  <c r="AY328" i="30" s="1"/>
  <c r="J328" i="30"/>
  <c r="AM221" i="30"/>
  <c r="AL221" i="30" s="1"/>
  <c r="AY221" i="30" s="1"/>
  <c r="J221" i="30"/>
  <c r="AM276" i="30"/>
  <c r="AL276" i="30" s="1"/>
  <c r="AY276" i="30" s="1"/>
  <c r="AZ276" i="30" s="1"/>
  <c r="BA276" i="30" s="1"/>
  <c r="J276" i="30"/>
  <c r="AM570" i="30"/>
  <c r="J570" i="30"/>
  <c r="AM639" i="30"/>
  <c r="AL639" i="30" s="1"/>
  <c r="AY639" i="30" s="1"/>
  <c r="J639" i="30"/>
  <c r="AM629" i="30"/>
  <c r="AL629" i="30" s="1"/>
  <c r="AY629" i="30" s="1"/>
  <c r="J629" i="30"/>
  <c r="AM704" i="30"/>
  <c r="AL704" i="30" s="1"/>
  <c r="AY704" i="30" s="1"/>
  <c r="AZ704" i="30" s="1"/>
  <c r="BA704" i="30" s="1"/>
  <c r="J704" i="30"/>
  <c r="AM1042" i="30"/>
  <c r="AL1042" i="30" s="1"/>
  <c r="AY1042" i="30" s="1"/>
  <c r="AZ1042" i="30" s="1"/>
  <c r="BA1042" i="30" s="1"/>
  <c r="J1042" i="30"/>
  <c r="AM311" i="30"/>
  <c r="AL311" i="30" s="1"/>
  <c r="AY311" i="30" s="1"/>
  <c r="J311" i="30"/>
  <c r="AM128" i="30"/>
  <c r="AL128" i="30" s="1"/>
  <c r="AY128" i="30" s="1"/>
  <c r="J128" i="30"/>
  <c r="AM154" i="30"/>
  <c r="AL154" i="30" s="1"/>
  <c r="AY154" i="30" s="1"/>
  <c r="AZ154" i="30" s="1"/>
  <c r="BA154" i="30" s="1"/>
  <c r="J154" i="30"/>
  <c r="AM396" i="30"/>
  <c r="AL396" i="30" s="1"/>
  <c r="AY396" i="30" s="1"/>
  <c r="AZ396" i="30" s="1"/>
  <c r="BA396" i="30" s="1"/>
  <c r="J396" i="30"/>
  <c r="AM318" i="30"/>
  <c r="AL318" i="30" s="1"/>
  <c r="AY318" i="30" s="1"/>
  <c r="J318" i="30"/>
  <c r="AM595" i="30"/>
  <c r="AL595" i="30" s="1"/>
  <c r="AY595" i="30" s="1"/>
  <c r="J595" i="30"/>
  <c r="AM993" i="30"/>
  <c r="AL993" i="30" s="1"/>
  <c r="AY993" i="30" s="1"/>
  <c r="AZ993" i="30" s="1"/>
  <c r="BA993" i="30" s="1"/>
  <c r="J993" i="30"/>
  <c r="AM494" i="30"/>
  <c r="J494" i="30"/>
  <c r="AM349" i="30"/>
  <c r="AL349" i="30" s="1"/>
  <c r="AY349" i="30" s="1"/>
  <c r="J349" i="30"/>
  <c r="AM1007" i="30"/>
  <c r="AL1007" i="30" s="1"/>
  <c r="AY1007" i="30" s="1"/>
  <c r="J1007" i="30"/>
  <c r="AM914" i="30"/>
  <c r="AL914" i="30" s="1"/>
  <c r="AY914" i="30" s="1"/>
  <c r="AZ914" i="30" s="1"/>
  <c r="BA914" i="30" s="1"/>
  <c r="J914" i="30"/>
  <c r="AI918" i="30"/>
  <c r="AN459" i="30"/>
  <c r="AL459" i="30" s="1"/>
  <c r="AY459" i="30" s="1"/>
  <c r="AM344" i="30"/>
  <c r="AL344" i="30" s="1"/>
  <c r="AY344" i="30" s="1"/>
  <c r="J344" i="30"/>
  <c r="AM469" i="30"/>
  <c r="J469" i="30"/>
  <c r="AM101" i="30"/>
  <c r="AL101" i="30" s="1"/>
  <c r="AY101" i="30" s="1"/>
  <c r="AZ101" i="30" s="1"/>
  <c r="BA101" i="30" s="1"/>
  <c r="J101" i="30"/>
  <c r="AM601" i="30"/>
  <c r="J601" i="30"/>
  <c r="AM176" i="30"/>
  <c r="J176" i="30"/>
  <c r="AM96" i="30"/>
  <c r="J96" i="30"/>
  <c r="AM668" i="30"/>
  <c r="J668" i="30"/>
  <c r="AM1037" i="30"/>
  <c r="AL1037" i="30" s="1"/>
  <c r="AY1037" i="30" s="1"/>
  <c r="AM160" i="30"/>
  <c r="AL160" i="30" s="1"/>
  <c r="AY160" i="30" s="1"/>
  <c r="J160" i="30"/>
  <c r="AM618" i="30"/>
  <c r="AL618" i="30" s="1"/>
  <c r="AY618" i="30" s="1"/>
  <c r="J618" i="30"/>
  <c r="AM587" i="30"/>
  <c r="AL587" i="30" s="1"/>
  <c r="AY587" i="30" s="1"/>
  <c r="AM677" i="30"/>
  <c r="J677" i="30"/>
  <c r="AM664" i="30"/>
  <c r="AL664" i="30" s="1"/>
  <c r="AY664" i="30" s="1"/>
  <c r="AM902" i="30"/>
  <c r="AL902" i="30" s="1"/>
  <c r="AY902" i="30" s="1"/>
  <c r="J902" i="30"/>
  <c r="AM106" i="30"/>
  <c r="AL106" i="30" s="1"/>
  <c r="AY106" i="30" s="1"/>
  <c r="J106" i="30"/>
  <c r="AM375" i="30"/>
  <c r="J375" i="30"/>
  <c r="AM422" i="30"/>
  <c r="AM1063" i="30"/>
  <c r="AL1063" i="30" s="1"/>
  <c r="AY1063" i="30" s="1"/>
  <c r="AM113" i="30"/>
  <c r="AL113" i="30" s="1"/>
  <c r="AY113" i="30" s="1"/>
  <c r="J113" i="30"/>
  <c r="AM292" i="30"/>
  <c r="J292" i="30"/>
  <c r="AM100" i="30"/>
  <c r="AL100" i="30" s="1"/>
  <c r="AY100" i="30" s="1"/>
  <c r="J100" i="30"/>
  <c r="AM632" i="30"/>
  <c r="AL632" i="30" s="1"/>
  <c r="AY632" i="30" s="1"/>
  <c r="AZ632" i="30" s="1"/>
  <c r="BA632" i="30" s="1"/>
  <c r="J632" i="30"/>
  <c r="AM597" i="30"/>
  <c r="AI1052" i="30"/>
  <c r="AM1083" i="30"/>
  <c r="AL1083" i="30" s="1"/>
  <c r="AY1083" i="30" s="1"/>
  <c r="AM909" i="30"/>
  <c r="AL909" i="30" s="1"/>
  <c r="AY909" i="30" s="1"/>
  <c r="J909" i="30"/>
  <c r="AM1073" i="30"/>
  <c r="AL1073" i="30" s="1"/>
  <c r="AY1073" i="30" s="1"/>
  <c r="AZ1073" i="30" s="1"/>
  <c r="BA1073" i="30" s="1"/>
  <c r="J1073" i="30"/>
  <c r="AM721" i="30"/>
  <c r="AL721" i="30" s="1"/>
  <c r="AY721" i="30" s="1"/>
  <c r="AM482" i="30"/>
  <c r="AL482" i="30" s="1"/>
  <c r="AY482" i="30" s="1"/>
  <c r="J482" i="30"/>
  <c r="AM744" i="30"/>
  <c r="AL744" i="30" s="1"/>
  <c r="AY744" i="30" s="1"/>
  <c r="J744" i="30"/>
  <c r="AM237" i="30"/>
  <c r="AL237" i="30" s="1"/>
  <c r="AY237" i="30" s="1"/>
  <c r="AM650" i="30"/>
  <c r="AL650" i="30" s="1"/>
  <c r="AY650" i="30" s="1"/>
  <c r="AM859" i="30"/>
  <c r="AL859" i="30" s="1"/>
  <c r="AY859" i="30" s="1"/>
  <c r="AZ859" i="30" s="1"/>
  <c r="BA859" i="30" s="1"/>
  <c r="AM855" i="30"/>
  <c r="J855" i="30"/>
  <c r="AM567" i="30"/>
  <c r="J567" i="30"/>
  <c r="BG1019" i="30"/>
  <c r="AM259" i="30"/>
  <c r="AL259" i="30" s="1"/>
  <c r="AY259" i="30" s="1"/>
  <c r="AM247" i="30"/>
  <c r="AL247" i="30" s="1"/>
  <c r="AY247" i="30" s="1"/>
  <c r="AZ247" i="30" s="1"/>
  <c r="BA247" i="30" s="1"/>
  <c r="AN257" i="30"/>
  <c r="AL257" i="30" s="1"/>
  <c r="AY257" i="30" s="1"/>
  <c r="AZ257" i="30" s="1"/>
  <c r="BA257" i="30" s="1"/>
  <c r="AN282" i="30"/>
  <c r="AL282" i="30" s="1"/>
  <c r="AY282" i="30" s="1"/>
  <c r="AZ282" i="30" s="1"/>
  <c r="BA282" i="30" s="1"/>
  <c r="AI340" i="30"/>
  <c r="J71" i="30"/>
  <c r="AM941" i="30"/>
  <c r="AL941" i="30" s="1"/>
  <c r="AY941" i="30" s="1"/>
  <c r="J941" i="30"/>
  <c r="J204" i="30"/>
  <c r="AM70" i="30"/>
  <c r="AL70" i="30" s="1"/>
  <c r="AY70" i="30" s="1"/>
  <c r="J70" i="30"/>
  <c r="AM408" i="30"/>
  <c r="AL408" i="30" s="1"/>
  <c r="AY408" i="30" s="1"/>
  <c r="J408" i="30"/>
  <c r="J940" i="30"/>
  <c r="J56" i="30"/>
  <c r="AM622" i="30"/>
  <c r="J622" i="30"/>
  <c r="J68" i="30"/>
  <c r="AM680" i="30"/>
  <c r="AL680" i="30" s="1"/>
  <c r="AY680" i="30" s="1"/>
  <c r="AZ680" i="30" s="1"/>
  <c r="BA680" i="30" s="1"/>
  <c r="J680" i="30"/>
  <c r="J234" i="30"/>
  <c r="AM48" i="30"/>
  <c r="AL48" i="30" s="1"/>
  <c r="AY48" i="30" s="1"/>
  <c r="J48" i="30"/>
  <c r="J815" i="30"/>
  <c r="J433" i="30"/>
  <c r="J696" i="30"/>
  <c r="J217" i="30"/>
  <c r="AM977" i="30"/>
  <c r="AL977" i="30" s="1"/>
  <c r="AY977" i="30" s="1"/>
  <c r="J977" i="30"/>
  <c r="J1048" i="30"/>
  <c r="AM364" i="30"/>
  <c r="AL364" i="30" s="1"/>
  <c r="AY364" i="30" s="1"/>
  <c r="J364" i="30"/>
  <c r="AM115" i="30"/>
  <c r="AL115" i="30" s="1"/>
  <c r="AY115" i="30" s="1"/>
  <c r="J115" i="30"/>
  <c r="J538" i="30"/>
  <c r="AM230" i="30"/>
  <c r="AL230" i="30" s="1"/>
  <c r="AY230" i="30" s="1"/>
  <c r="J230" i="30"/>
  <c r="AM802" i="30"/>
  <c r="AL802" i="30" s="1"/>
  <c r="AY802" i="30" s="1"/>
  <c r="J802" i="30"/>
  <c r="AM198" i="30"/>
  <c r="AL198" i="30" s="1"/>
  <c r="AY198" i="30" s="1"/>
  <c r="AZ198" i="30" s="1"/>
  <c r="BA198" i="30" s="1"/>
  <c r="J198" i="30"/>
  <c r="AM277" i="30"/>
  <c r="AL277" i="30" s="1"/>
  <c r="AY277" i="30" s="1"/>
  <c r="AZ277" i="30" s="1"/>
  <c r="BA277" i="30" s="1"/>
  <c r="J277" i="30"/>
  <c r="AM883" i="30"/>
  <c r="J883" i="30"/>
  <c r="AM936" i="30"/>
  <c r="AL936" i="30" s="1"/>
  <c r="AY936" i="30" s="1"/>
  <c r="J936" i="30"/>
  <c r="AM598" i="30"/>
  <c r="AL598" i="30" s="1"/>
  <c r="AY598" i="30" s="1"/>
  <c r="J675" i="30"/>
  <c r="AM641" i="30"/>
  <c r="AL641" i="30" s="1"/>
  <c r="AY641" i="30" s="1"/>
  <c r="J641" i="30"/>
  <c r="AM443" i="30"/>
  <c r="J443" i="30"/>
  <c r="AM451" i="30"/>
  <c r="AM714" i="30"/>
  <c r="J714" i="30"/>
  <c r="AM913" i="30"/>
  <c r="J913" i="30"/>
  <c r="J15" i="30"/>
  <c r="J381" i="30"/>
  <c r="AM246" i="30"/>
  <c r="AL246" i="30" s="1"/>
  <c r="AY246" i="30" s="1"/>
  <c r="AM1008" i="30"/>
  <c r="AL1008" i="30" s="1"/>
  <c r="AY1008" i="30" s="1"/>
  <c r="J1008" i="30"/>
  <c r="AM681" i="30"/>
  <c r="AL681" i="30" s="1"/>
  <c r="AY681" i="30" s="1"/>
  <c r="J681" i="30"/>
  <c r="AM87" i="30"/>
  <c r="J87" i="30"/>
  <c r="AM129" i="30"/>
  <c r="AL129" i="30" s="1"/>
  <c r="AY129" i="30" s="1"/>
  <c r="AZ129" i="30" s="1"/>
  <c r="BA129" i="30" s="1"/>
  <c r="J129" i="30"/>
  <c r="AM352" i="30"/>
  <c r="AL352" i="30" s="1"/>
  <c r="AY352" i="30" s="1"/>
  <c r="J352" i="30"/>
  <c r="AM827" i="30"/>
  <c r="AL827" i="30" s="1"/>
  <c r="AY827" i="30" s="1"/>
  <c r="J827" i="30"/>
  <c r="AM421" i="30"/>
  <c r="J421" i="30"/>
  <c r="AM571" i="30"/>
  <c r="AL571" i="30" s="1"/>
  <c r="AY571" i="30" s="1"/>
  <c r="J571" i="30"/>
  <c r="AM771" i="30"/>
  <c r="AL771" i="30" s="1"/>
  <c r="AY771" i="30" s="1"/>
  <c r="AM997" i="30"/>
  <c r="AL997" i="30" s="1"/>
  <c r="AY997" i="30" s="1"/>
  <c r="J997" i="30"/>
  <c r="AM848" i="30"/>
  <c r="AL848" i="30" s="1"/>
  <c r="AY848" i="30" s="1"/>
  <c r="J848" i="30"/>
  <c r="AM1081" i="30"/>
  <c r="AL1081" i="30" s="1"/>
  <c r="AY1081" i="30" s="1"/>
  <c r="J1081" i="30"/>
  <c r="J23" i="30"/>
  <c r="AM86" i="30"/>
  <c r="AL86" i="30" s="1"/>
  <c r="AY86" i="30" s="1"/>
  <c r="J86" i="30"/>
  <c r="AM338" i="30"/>
  <c r="AL338" i="30" s="1"/>
  <c r="AY338" i="30" s="1"/>
  <c r="J338" i="30"/>
  <c r="J43" i="30"/>
  <c r="AM359" i="30"/>
  <c r="AL359" i="30" s="1"/>
  <c r="AY359" i="30" s="1"/>
  <c r="J1052" i="30"/>
  <c r="AM385" i="30"/>
  <c r="AL385" i="30" s="1"/>
  <c r="AY385" i="30" s="1"/>
  <c r="J385" i="30"/>
  <c r="J520" i="30"/>
  <c r="J765" i="30"/>
  <c r="AM1106" i="30"/>
  <c r="AL1106" i="30" s="1"/>
  <c r="AY1106" i="30" s="1"/>
  <c r="J1106" i="30"/>
  <c r="J120" i="30"/>
  <c r="AM536" i="30"/>
  <c r="AL536" i="30" s="1"/>
  <c r="AY536" i="30" s="1"/>
  <c r="J536" i="30"/>
  <c r="J286" i="30"/>
  <c r="J807" i="30"/>
  <c r="AM233" i="30"/>
  <c r="AL233" i="30" s="1"/>
  <c r="AY233" i="30" s="1"/>
  <c r="J233" i="30"/>
  <c r="J656" i="30"/>
  <c r="J206" i="30"/>
  <c r="AM1065" i="30"/>
  <c r="AL1065" i="30" s="1"/>
  <c r="AY1065" i="30" s="1"/>
  <c r="AZ1065" i="30" s="1"/>
  <c r="BA1065" i="30" s="1"/>
  <c r="J1065" i="30"/>
  <c r="AM634" i="30"/>
  <c r="AL634" i="30" s="1"/>
  <c r="AY634" i="30" s="1"/>
  <c r="J918" i="30"/>
  <c r="J1103" i="30"/>
  <c r="BG978" i="30"/>
  <c r="J1068" i="30"/>
  <c r="J82" i="30"/>
  <c r="J820" i="30"/>
  <c r="AM588" i="30"/>
  <c r="AL588" i="30" s="1"/>
  <c r="AY588" i="30" s="1"/>
  <c r="J588" i="30"/>
  <c r="AM438" i="30"/>
  <c r="AL438" i="30" s="1"/>
  <c r="AY438" i="30" s="1"/>
  <c r="J438" i="30"/>
  <c r="AM877" i="30"/>
  <c r="J877" i="30"/>
  <c r="AM189" i="30"/>
  <c r="AL189" i="30" s="1"/>
  <c r="AY189" i="30" s="1"/>
  <c r="J189" i="30"/>
  <c r="AM989" i="30"/>
  <c r="AL989" i="30" s="1"/>
  <c r="AY989" i="30" s="1"/>
  <c r="J989" i="30"/>
  <c r="AM295" i="30"/>
  <c r="AL295" i="30" s="1"/>
  <c r="AY295" i="30" s="1"/>
  <c r="J295" i="30"/>
  <c r="AM80" i="30"/>
  <c r="AL80" i="30" s="1"/>
  <c r="AY80" i="30" s="1"/>
  <c r="J80" i="30"/>
  <c r="AM434" i="30"/>
  <c r="J434" i="30"/>
  <c r="AM600" i="30"/>
  <c r="AL600" i="30" s="1"/>
  <c r="AY600" i="30" s="1"/>
  <c r="J600" i="30"/>
  <c r="AM387" i="30"/>
  <c r="J387" i="30"/>
  <c r="AM723" i="30"/>
  <c r="J723" i="30"/>
  <c r="AM255" i="30"/>
  <c r="AL255" i="30" s="1"/>
  <c r="AY255" i="30" s="1"/>
  <c r="J255" i="30"/>
  <c r="AM181" i="30"/>
  <c r="AL181" i="30" s="1"/>
  <c r="AY181" i="30" s="1"/>
  <c r="J181" i="30"/>
  <c r="AM11" i="30"/>
  <c r="AL11" i="30" s="1"/>
  <c r="AY11" i="30" s="1"/>
  <c r="J11" i="30"/>
  <c r="J990" i="30"/>
  <c r="J837" i="30"/>
  <c r="J808" i="30"/>
  <c r="AI691" i="30"/>
  <c r="AX691" i="30" s="1"/>
  <c r="AI626" i="30"/>
  <c r="AI71" i="30"/>
  <c r="AM224" i="30"/>
  <c r="AL224" i="30" s="1"/>
  <c r="AY224" i="30" s="1"/>
  <c r="AN490" i="30"/>
  <c r="AI283" i="30"/>
  <c r="AI317" i="30"/>
  <c r="AI1088" i="30"/>
  <c r="AI1006" i="30"/>
  <c r="AM150" i="30"/>
  <c r="AL150" i="30" s="1"/>
  <c r="AY150" i="30" s="1"/>
  <c r="AI1009" i="30"/>
  <c r="AI133" i="30"/>
  <c r="AN987" i="30"/>
  <c r="AM1009" i="30"/>
  <c r="AL1009" i="30" s="1"/>
  <c r="AY1009" i="30" s="1"/>
  <c r="AI718" i="30"/>
  <c r="AI362" i="30"/>
  <c r="AI130" i="30"/>
  <c r="AX130" i="30" s="1"/>
  <c r="BG1012" i="30"/>
  <c r="AI447" i="30"/>
  <c r="AI397" i="30"/>
  <c r="AI186" i="30"/>
  <c r="AI617" i="30"/>
  <c r="AI833" i="30"/>
  <c r="AI465" i="30"/>
  <c r="AI1105" i="30"/>
  <c r="AI28" i="30"/>
  <c r="AI795" i="30"/>
  <c r="AM235" i="30"/>
  <c r="AL235" i="30" s="1"/>
  <c r="AY235" i="30" s="1"/>
  <c r="AI1020" i="30"/>
  <c r="AI74" i="30"/>
  <c r="BG179" i="30"/>
  <c r="AM690" i="30"/>
  <c r="AL690" i="30" s="1"/>
  <c r="AY690" i="30" s="1"/>
  <c r="AI79" i="30"/>
  <c r="AX79" i="30" s="1"/>
  <c r="AI979" i="30"/>
  <c r="AI45" i="30"/>
  <c r="AI659" i="30"/>
  <c r="AN159" i="30"/>
  <c r="AL159" i="30" s="1"/>
  <c r="AY159" i="30" s="1"/>
  <c r="AZ159" i="30" s="1"/>
  <c r="BA159" i="30" s="1"/>
  <c r="AI1072" i="30"/>
  <c r="AI788" i="30"/>
  <c r="AM274" i="30"/>
  <c r="AL274" i="30" s="1"/>
  <c r="AY274" i="30" s="1"/>
  <c r="AN355" i="30"/>
  <c r="AM703" i="30"/>
  <c r="AL703" i="30" s="1"/>
  <c r="AY703" i="30" s="1"/>
  <c r="AM783" i="30"/>
  <c r="AL783" i="30" s="1"/>
  <c r="AY783" i="30" s="1"/>
  <c r="AM209" i="30"/>
  <c r="AL209" i="30" s="1"/>
  <c r="AY209" i="30" s="1"/>
  <c r="AM965" i="30"/>
  <c r="AL965" i="30" s="1"/>
  <c r="AY965" i="30" s="1"/>
  <c r="AI681" i="30"/>
  <c r="AM462" i="30"/>
  <c r="AL462" i="30" s="1"/>
  <c r="AY462" i="30" s="1"/>
  <c r="AI14" i="30"/>
  <c r="AI364" i="30"/>
  <c r="AX364" i="30" s="1"/>
  <c r="AM506" i="30"/>
  <c r="AL506" i="30" s="1"/>
  <c r="AY506" i="30" s="1"/>
  <c r="AI998" i="30"/>
  <c r="AN469" i="30"/>
  <c r="AM472" i="30"/>
  <c r="AL472" i="30" s="1"/>
  <c r="AY472" i="30" s="1"/>
  <c r="AI44" i="30"/>
  <c r="AI122" i="30"/>
  <c r="AM35" i="30"/>
  <c r="AL35" i="30" s="1"/>
  <c r="AY35" i="30" s="1"/>
  <c r="AM740" i="30"/>
  <c r="AL740" i="30" s="1"/>
  <c r="AY740" i="30" s="1"/>
  <c r="AZ740" i="30" s="1"/>
  <c r="BA740" i="30" s="1"/>
  <c r="AN421" i="30"/>
  <c r="AI1085" i="30"/>
  <c r="AI119" i="30"/>
  <c r="AI61" i="30"/>
  <c r="AM61" i="30"/>
  <c r="AL61" i="30" s="1"/>
  <c r="AY61" i="30" s="1"/>
  <c r="AM392" i="30"/>
  <c r="AL392" i="30" s="1"/>
  <c r="AY392" i="30" s="1"/>
  <c r="AI693" i="30"/>
  <c r="AM56" i="30"/>
  <c r="AL56" i="30" s="1"/>
  <c r="AY56" i="30" s="1"/>
  <c r="AI842" i="30"/>
  <c r="BG720" i="30"/>
  <c r="AI798" i="30"/>
  <c r="AI816" i="30"/>
  <c r="AX816" i="30" s="1"/>
  <c r="AM460" i="30"/>
  <c r="AL460" i="30" s="1"/>
  <c r="AY460" i="30" s="1"/>
  <c r="AI638" i="30"/>
  <c r="AI1078" i="30"/>
  <c r="AI500" i="30"/>
  <c r="AX500" i="30" s="1"/>
  <c r="AM315" i="30"/>
  <c r="AL315" i="30" s="1"/>
  <c r="AY315" i="30" s="1"/>
  <c r="AM15" i="30"/>
  <c r="AL15" i="30" s="1"/>
  <c r="AY15" i="30" s="1"/>
  <c r="AN782" i="30"/>
  <c r="AN597" i="30"/>
  <c r="AI908" i="30"/>
  <c r="AI106" i="30"/>
  <c r="AI571" i="30"/>
  <c r="AN434" i="30"/>
  <c r="AI848" i="30"/>
  <c r="AM705" i="30"/>
  <c r="AL705" i="30" s="1"/>
  <c r="AY705" i="30" s="1"/>
  <c r="AM245" i="30"/>
  <c r="AL245" i="30" s="1"/>
  <c r="AY245" i="30" s="1"/>
  <c r="AN435" i="30"/>
  <c r="AL435" i="30" s="1"/>
  <c r="AY435" i="30" s="1"/>
  <c r="J435" i="30"/>
  <c r="AI612" i="30"/>
  <c r="AI86" i="30"/>
  <c r="AM29" i="30"/>
  <c r="AL29" i="30" s="1"/>
  <c r="AY29" i="30" s="1"/>
  <c r="AZ29" i="30" s="1"/>
  <c r="BA29" i="30" s="1"/>
  <c r="AI250" i="30"/>
  <c r="AI199" i="30"/>
  <c r="AI337" i="30"/>
  <c r="J105" i="30"/>
  <c r="J958" i="30"/>
  <c r="AM343" i="30"/>
  <c r="AL343" i="30" s="1"/>
  <c r="AY343" i="30" s="1"/>
  <c r="J343" i="30"/>
  <c r="AM499" i="30"/>
  <c r="AL499" i="30" s="1"/>
  <c r="AY499" i="30" s="1"/>
  <c r="J499" i="30"/>
  <c r="AM533" i="30"/>
  <c r="AL533" i="30" s="1"/>
  <c r="AY533" i="30" s="1"/>
  <c r="J533" i="30"/>
  <c r="AI1093" i="30"/>
  <c r="AI811" i="30"/>
  <c r="AM381" i="30"/>
  <c r="AL381" i="30" s="1"/>
  <c r="AY381" i="30" s="1"/>
  <c r="AI474" i="30"/>
  <c r="AI740" i="30"/>
  <c r="AN387" i="30"/>
  <c r="BF121" i="30"/>
  <c r="AM498" i="30"/>
  <c r="AL498" i="30" s="1"/>
  <c r="AY498" i="30" s="1"/>
  <c r="J498" i="30"/>
  <c r="AI430" i="30"/>
  <c r="AI421" i="30"/>
  <c r="AX421" i="30" s="1"/>
  <c r="AI338" i="30"/>
  <c r="AI1073" i="30"/>
  <c r="AX1073" i="30" s="1"/>
  <c r="AI310" i="30"/>
  <c r="J872" i="30"/>
  <c r="AI90" i="30"/>
  <c r="AI516" i="30"/>
  <c r="BG106" i="30"/>
  <c r="AI215" i="30"/>
  <c r="AX215" i="30" s="1"/>
  <c r="AI371" i="30"/>
  <c r="AZ371" i="30" s="1"/>
  <c r="BA371" i="30" s="1"/>
  <c r="AI324" i="30"/>
  <c r="AM373" i="30"/>
  <c r="AL373" i="30" s="1"/>
  <c r="AY373" i="30" s="1"/>
  <c r="J92" i="30"/>
  <c r="AI92" i="30"/>
  <c r="BF715" i="30"/>
  <c r="AI884" i="30"/>
  <c r="AM971" i="30"/>
  <c r="AL971" i="30" s="1"/>
  <c r="AY971" i="30" s="1"/>
  <c r="J971" i="30"/>
  <c r="AM1039" i="30"/>
  <c r="AL1039" i="30" s="1"/>
  <c r="AY1039" i="30" s="1"/>
  <c r="AZ1039" i="30" s="1"/>
  <c r="BA1039" i="30" s="1"/>
  <c r="AI572" i="30"/>
  <c r="AI937" i="30"/>
  <c r="BG820" i="30"/>
  <c r="J121" i="30"/>
  <c r="J1069" i="30"/>
  <c r="J839" i="30"/>
  <c r="BG728" i="30"/>
  <c r="J228" i="30"/>
  <c r="AI228" i="30"/>
  <c r="AN933" i="30"/>
  <c r="AL933" i="30" s="1"/>
  <c r="AY933" i="30" s="1"/>
  <c r="J585" i="30"/>
  <c r="AI764" i="30"/>
  <c r="AX764" i="30" s="1"/>
  <c r="AI1028" i="30"/>
  <c r="J91" i="30"/>
  <c r="J804" i="30"/>
  <c r="J20" i="30"/>
  <c r="J348" i="30"/>
  <c r="AN1107" i="30"/>
  <c r="AL1107" i="30" s="1"/>
  <c r="AY1107" i="30" s="1"/>
  <c r="J197" i="30"/>
  <c r="J870" i="30"/>
  <c r="J886" i="30"/>
  <c r="AM591" i="30"/>
  <c r="AL591" i="30" s="1"/>
  <c r="AY591" i="30" s="1"/>
  <c r="AZ591" i="30" s="1"/>
  <c r="BA591" i="30" s="1"/>
  <c r="J739" i="30"/>
  <c r="J232" i="30"/>
  <c r="J366" i="30"/>
  <c r="J835" i="30"/>
  <c r="AI835" i="30"/>
  <c r="J549" i="30"/>
  <c r="J960" i="30"/>
  <c r="J161" i="30"/>
  <c r="J51" i="30"/>
  <c r="J674" i="30"/>
  <c r="J991" i="30"/>
  <c r="J946" i="30"/>
  <c r="J131" i="30"/>
  <c r="AI153" i="30"/>
  <c r="J715" i="30"/>
  <c r="AI136" i="30"/>
  <c r="AM804" i="30"/>
  <c r="AL804" i="30" s="1"/>
  <c r="AY804" i="30" s="1"/>
  <c r="J326" i="30"/>
  <c r="AI476" i="30"/>
  <c r="AN229" i="30"/>
  <c r="AL229" i="30" s="1"/>
  <c r="AY229" i="30" s="1"/>
  <c r="AI492" i="30"/>
  <c r="AN304" i="30"/>
  <c r="AL304" i="30" s="1"/>
  <c r="AY304" i="30" s="1"/>
  <c r="BG483" i="30"/>
  <c r="BG42" i="30"/>
  <c r="BG982" i="30"/>
  <c r="AI34" i="30"/>
  <c r="AX34" i="30" s="1"/>
  <c r="J841" i="30"/>
  <c r="J978" i="30"/>
  <c r="AM1015" i="30"/>
  <c r="AL1015" i="30" s="1"/>
  <c r="AY1015" i="30" s="1"/>
  <c r="J485" i="30"/>
  <c r="J467" i="30"/>
  <c r="AI951" i="30"/>
  <c r="AX951" i="30" s="1"/>
  <c r="AM51" i="30"/>
  <c r="AL51" i="30" s="1"/>
  <c r="AY51" i="30" s="1"/>
  <c r="J175" i="30"/>
  <c r="J149" i="30"/>
  <c r="AM1068" i="30"/>
  <c r="AL1068" i="30" s="1"/>
  <c r="AY1068" i="30" s="1"/>
  <c r="J694" i="30"/>
  <c r="J1059" i="30"/>
  <c r="J458" i="30"/>
  <c r="J878" i="30"/>
  <c r="AI831" i="30"/>
  <c r="AI752" i="30"/>
  <c r="AX752" i="30" s="1"/>
  <c r="J174" i="30"/>
  <c r="AN174" i="30"/>
  <c r="AL174" i="30" s="1"/>
  <c r="AY174" i="30" s="1"/>
  <c r="J688" i="30"/>
  <c r="AM688" i="30"/>
  <c r="AL688" i="30" s="1"/>
  <c r="AY688" i="30" s="1"/>
  <c r="J653" i="30"/>
  <c r="AI275" i="30"/>
  <c r="AX275" i="30" s="1"/>
  <c r="J541" i="30"/>
  <c r="J651" i="30"/>
  <c r="J139" i="30"/>
  <c r="J334" i="30"/>
  <c r="J973" i="30"/>
  <c r="J296" i="30"/>
  <c r="AM1023" i="30"/>
  <c r="AL1023" i="30" s="1"/>
  <c r="AY1023" i="30" s="1"/>
  <c r="AI1068" i="30"/>
  <c r="AX1068" i="30" s="1"/>
  <c r="J544" i="30"/>
  <c r="AI962" i="30"/>
  <c r="AX962" i="30" s="1"/>
  <c r="J793" i="30"/>
  <c r="J539" i="30"/>
  <c r="J599" i="30"/>
  <c r="AI1038" i="30"/>
  <c r="J488" i="30"/>
  <c r="AI457" i="30"/>
  <c r="AX457" i="30" s="1"/>
  <c r="AI88" i="30"/>
  <c r="AM1004" i="30"/>
  <c r="AL1004" i="30" s="1"/>
  <c r="AY1004" i="30" s="1"/>
  <c r="AM212" i="30"/>
  <c r="AL212" i="30" s="1"/>
  <c r="AY212" i="30" s="1"/>
  <c r="AI363" i="30"/>
  <c r="J88" i="30"/>
  <c r="AI895" i="30"/>
  <c r="J559" i="30"/>
  <c r="J667" i="30"/>
  <c r="AI42" i="30"/>
  <c r="AX42" i="30" s="1"/>
  <c r="J46" i="30"/>
  <c r="J726" i="30"/>
  <c r="AI742" i="30"/>
  <c r="J377" i="30"/>
  <c r="J346" i="30"/>
  <c r="J752" i="30"/>
  <c r="J732" i="30"/>
  <c r="J895" i="30"/>
  <c r="AM669" i="30"/>
  <c r="AL669" i="30" s="1"/>
  <c r="AY669" i="30" s="1"/>
  <c r="AN447" i="30"/>
  <c r="AN984" i="30"/>
  <c r="AI810" i="30"/>
  <c r="AM810" i="30"/>
  <c r="AL810" i="30" s="1"/>
  <c r="AY810" i="30" s="1"/>
  <c r="AM468" i="30"/>
  <c r="AL468" i="30" s="1"/>
  <c r="AY468" i="30" s="1"/>
  <c r="AN795" i="30"/>
  <c r="AN691" i="30"/>
  <c r="AN854" i="30"/>
  <c r="AL854" i="30" s="1"/>
  <c r="AY854" i="30" s="1"/>
  <c r="AZ854" i="30" s="1"/>
  <c r="BA854" i="30" s="1"/>
  <c r="AM699" i="30"/>
  <c r="AL699" i="30" s="1"/>
  <c r="AY699" i="30" s="1"/>
  <c r="AI325" i="30"/>
  <c r="AM325" i="30"/>
  <c r="AL325" i="30" s="1"/>
  <c r="AY325" i="30" s="1"/>
  <c r="AI695" i="30"/>
  <c r="AM695" i="30"/>
  <c r="AL695" i="30" s="1"/>
  <c r="AY695" i="30" s="1"/>
  <c r="AN823" i="30"/>
  <c r="AM924" i="30"/>
  <c r="AL924" i="30" s="1"/>
  <c r="AY924" i="30" s="1"/>
  <c r="AI920" i="30"/>
  <c r="AX920" i="30" s="1"/>
  <c r="AI945" i="30"/>
  <c r="AI622" i="30"/>
  <c r="AI680" i="30"/>
  <c r="AM124" i="30"/>
  <c r="AL124" i="30" s="1"/>
  <c r="AY124" i="30" s="1"/>
  <c r="BG1095" i="30"/>
  <c r="AM581" i="30"/>
  <c r="AL581" i="30" s="1"/>
  <c r="AY581" i="30" s="1"/>
  <c r="AZ581" i="30" s="1"/>
  <c r="BA581" i="30" s="1"/>
  <c r="AI865" i="30"/>
  <c r="AI294" i="30"/>
  <c r="AI889" i="30"/>
  <c r="AM889" i="30"/>
  <c r="AL889" i="30" s="1"/>
  <c r="AY889" i="30" s="1"/>
  <c r="AM961" i="30"/>
  <c r="AL961" i="30" s="1"/>
  <c r="AY961" i="30" s="1"/>
  <c r="AI222" i="30"/>
  <c r="AI983" i="30"/>
  <c r="AI594" i="30"/>
  <c r="AX594" i="30" s="1"/>
  <c r="AI1034" i="30"/>
  <c r="AI332" i="30"/>
  <c r="AM332" i="30"/>
  <c r="AL332" i="30" s="1"/>
  <c r="AY332" i="30" s="1"/>
  <c r="AI505" i="30"/>
  <c r="AI636" i="30"/>
  <c r="AI762" i="30"/>
  <c r="AX762" i="30" s="1"/>
  <c r="AI123" i="30"/>
  <c r="AN67" i="30"/>
  <c r="AI719" i="30"/>
  <c r="AI671" i="30"/>
  <c r="AI437" i="30"/>
  <c r="AN219" i="30"/>
  <c r="AI148" i="30"/>
  <c r="AN578" i="30"/>
  <c r="AI1022" i="30"/>
  <c r="AI517" i="30"/>
  <c r="AI235" i="30"/>
  <c r="AX235" i="30" s="1"/>
  <c r="AM185" i="30"/>
  <c r="AL185" i="30" s="1"/>
  <c r="AY185" i="30" s="1"/>
  <c r="AI432" i="30"/>
  <c r="AI660" i="30"/>
  <c r="AI24" i="30"/>
  <c r="AI934" i="30"/>
  <c r="AX934" i="30" s="1"/>
  <c r="AI383" i="30"/>
  <c r="AI735" i="30"/>
  <c r="AX735" i="30" s="1"/>
  <c r="AI471" i="30"/>
  <c r="AI535" i="30"/>
  <c r="AM130" i="30"/>
  <c r="AL130" i="30" s="1"/>
  <c r="AY130" i="30" s="1"/>
  <c r="AM433" i="30"/>
  <c r="AL433" i="30" s="1"/>
  <c r="AY433" i="30" s="1"/>
  <c r="AN85" i="30"/>
  <c r="AI1058" i="30"/>
  <c r="AI881" i="30"/>
  <c r="AI984" i="30"/>
  <c r="AI669" i="30"/>
  <c r="AI468" i="30"/>
  <c r="AI823" i="30"/>
  <c r="AI761" i="30"/>
  <c r="AI21" i="30"/>
  <c r="AM636" i="30"/>
  <c r="AL636" i="30" s="1"/>
  <c r="AY636" i="30" s="1"/>
  <c r="AI699" i="30"/>
  <c r="AI655" i="30"/>
  <c r="AX655" i="30" s="1"/>
  <c r="AI52" i="30"/>
  <c r="AI666" i="30"/>
  <c r="AI25" i="30"/>
  <c r="AI253" i="30"/>
  <c r="AI640" i="30"/>
  <c r="AI941" i="30"/>
  <c r="AX941" i="30" s="1"/>
  <c r="AI224" i="30"/>
  <c r="AM471" i="30"/>
  <c r="AL471" i="30" s="1"/>
  <c r="AY471" i="30" s="1"/>
  <c r="AI940" i="30"/>
  <c r="AI508" i="30"/>
  <c r="AM234" i="30"/>
  <c r="AL234" i="30" s="1"/>
  <c r="AY234" i="30" s="1"/>
  <c r="AM531" i="30"/>
  <c r="AL531" i="30" s="1"/>
  <c r="AY531" i="30" s="1"/>
  <c r="AI63" i="30"/>
  <c r="AI509" i="30"/>
  <c r="AX509" i="30" s="1"/>
  <c r="AI419" i="30"/>
  <c r="AI216" i="30"/>
  <c r="AI112" i="30"/>
  <c r="AI799" i="30"/>
  <c r="AI70" i="30"/>
  <c r="AI1029" i="30"/>
  <c r="AI431" i="30"/>
  <c r="AM940" i="30"/>
  <c r="AL940" i="30" s="1"/>
  <c r="AY940" i="30" s="1"/>
  <c r="AI56" i="30"/>
  <c r="AI1057" i="30"/>
  <c r="AI924" i="30"/>
  <c r="AI854" i="30"/>
  <c r="AX854" i="30" s="1"/>
  <c r="AI813" i="30"/>
  <c r="AM52" i="30"/>
  <c r="AL52" i="30" s="1"/>
  <c r="AY52" i="30" s="1"/>
  <c r="AM626" i="30"/>
  <c r="AL626" i="30" s="1"/>
  <c r="AY626" i="30" s="1"/>
  <c r="AI1003" i="30"/>
  <c r="AX1003" i="30" s="1"/>
  <c r="AI158" i="30"/>
  <c r="AM63" i="30"/>
  <c r="AL63" i="30" s="1"/>
  <c r="AY63" i="30" s="1"/>
  <c r="AI351" i="30"/>
  <c r="AI778" i="30"/>
  <c r="AX778" i="30" s="1"/>
  <c r="AI512" i="30"/>
  <c r="AI195" i="30"/>
  <c r="AI204" i="30"/>
  <c r="AI173" i="30"/>
  <c r="AM1022" i="30"/>
  <c r="AL1022" i="30" s="1"/>
  <c r="AY1022" i="30" s="1"/>
  <c r="AI203" i="30"/>
  <c r="AI711" i="30"/>
  <c r="AI1101" i="30"/>
  <c r="AI987" i="30"/>
  <c r="AN168" i="30"/>
  <c r="AM794" i="30"/>
  <c r="AL794" i="30" s="1"/>
  <c r="AY794" i="30" s="1"/>
  <c r="AM812" i="30"/>
  <c r="AL812" i="30" s="1"/>
  <c r="AY812" i="30" s="1"/>
  <c r="AZ812" i="30" s="1"/>
  <c r="BA812" i="30" s="1"/>
  <c r="AI582" i="30"/>
  <c r="AI961" i="30"/>
  <c r="AI137" i="30"/>
  <c r="AI67" i="30"/>
  <c r="AI880" i="30"/>
  <c r="AI589" i="30"/>
  <c r="AM509" i="30"/>
  <c r="AL509" i="30" s="1"/>
  <c r="AY509" i="30" s="1"/>
  <c r="AI896" i="30"/>
  <c r="AX896" i="30" s="1"/>
  <c r="AI860" i="30"/>
  <c r="AI58" i="30"/>
  <c r="AM112" i="30"/>
  <c r="AL112" i="30" s="1"/>
  <c r="AY112" i="30" s="1"/>
  <c r="AI219" i="30"/>
  <c r="AI578" i="30"/>
  <c r="AM203" i="30"/>
  <c r="AL203" i="30" s="1"/>
  <c r="AY203" i="30" s="1"/>
  <c r="AI382" i="30"/>
  <c r="AM662" i="30"/>
  <c r="AL662" i="30" s="1"/>
  <c r="AY662" i="30" s="1"/>
  <c r="AM575" i="30"/>
  <c r="AL575" i="30" s="1"/>
  <c r="AY575" i="30" s="1"/>
  <c r="AI455" i="30"/>
  <c r="AI969" i="30"/>
  <c r="AI917" i="30"/>
  <c r="AX917" i="30" s="1"/>
  <c r="AI165" i="30"/>
  <c r="AI766" i="30"/>
  <c r="AI791" i="30"/>
  <c r="AI814" i="30"/>
  <c r="AI899" i="30"/>
  <c r="AI99" i="30"/>
  <c r="AI291" i="30"/>
  <c r="AI238" i="30"/>
  <c r="AX238" i="30" s="1"/>
  <c r="AI1044" i="30"/>
  <c r="AI614" i="30"/>
  <c r="AM555" i="30"/>
  <c r="AL555" i="30" s="1"/>
  <c r="AY555" i="30" s="1"/>
  <c r="AI555" i="30"/>
  <c r="AX555" i="30" s="1"/>
  <c r="AI218" i="30"/>
  <c r="AI716" i="30"/>
  <c r="AX716" i="30" s="1"/>
  <c r="AI706" i="30"/>
  <c r="AI581" i="30"/>
  <c r="AX581" i="30" s="1"/>
  <c r="AI1077" i="30"/>
  <c r="AM633" i="30"/>
  <c r="AL633" i="30" s="1"/>
  <c r="AY633" i="30" s="1"/>
  <c r="AI31" i="30"/>
  <c r="AI169" i="30"/>
  <c r="AX169" i="30" s="1"/>
  <c r="AI977" i="30"/>
  <c r="AI996" i="30"/>
  <c r="AI970" i="30"/>
  <c r="AI1013" i="30"/>
  <c r="AX1013" i="30" s="1"/>
  <c r="AI789" i="30"/>
  <c r="AI178" i="30"/>
  <c r="AI401" i="30"/>
  <c r="AI33" i="30"/>
  <c r="AX33" i="30" s="1"/>
  <c r="AI550" i="30"/>
  <c r="AI1055" i="30"/>
  <c r="AM487" i="30"/>
  <c r="AL487" i="30" s="1"/>
  <c r="AY487" i="30" s="1"/>
  <c r="AZ487" i="30" s="1"/>
  <c r="BA487" i="30" s="1"/>
  <c r="AI281" i="30"/>
  <c r="AI1036" i="30"/>
  <c r="AI412" i="30"/>
  <c r="AI108" i="30"/>
  <c r="AI627" i="30"/>
  <c r="AX627" i="30" s="1"/>
  <c r="AM250" i="30"/>
  <c r="AL250" i="30" s="1"/>
  <c r="AY250" i="30" s="1"/>
  <c r="AI849" i="30"/>
  <c r="AI725" i="30"/>
  <c r="AN857" i="30"/>
  <c r="AN862" i="30"/>
  <c r="AI87" i="30"/>
  <c r="AI129" i="30"/>
  <c r="AI456" i="30"/>
  <c r="AI629" i="30"/>
  <c r="AI552" i="30"/>
  <c r="AX552" i="30" s="1"/>
  <c r="AI743" i="30"/>
  <c r="AI1104" i="30"/>
  <c r="AX1104" i="30" s="1"/>
  <c r="AI815" i="30"/>
  <c r="AI1014" i="30"/>
  <c r="AI624" i="30"/>
  <c r="AI336" i="30"/>
  <c r="AI152" i="30"/>
  <c r="AI159" i="30"/>
  <c r="AX159" i="30" s="1"/>
  <c r="AI478" i="30"/>
  <c r="AI1051" i="30"/>
  <c r="AX1051" i="30" s="1"/>
  <c r="AI115" i="30"/>
  <c r="AI145" i="30"/>
  <c r="AI370" i="30"/>
  <c r="AI460" i="30"/>
  <c r="AI135" i="30"/>
  <c r="AI277" i="30"/>
  <c r="AI469" i="30"/>
  <c r="AI391" i="30"/>
  <c r="AI583" i="30"/>
  <c r="AI883" i="30"/>
  <c r="AI1032" i="30"/>
  <c r="AM779" i="30"/>
  <c r="AL779" i="30" s="1"/>
  <c r="AY779" i="30" s="1"/>
  <c r="AM522" i="30"/>
  <c r="AL522" i="30" s="1"/>
  <c r="AY522" i="30" s="1"/>
  <c r="AI423" i="30"/>
  <c r="AN258" i="30"/>
  <c r="BG1091" i="30"/>
  <c r="AI912" i="30"/>
  <c r="BG352" i="30"/>
  <c r="AI171" i="30"/>
  <c r="AI1042" i="30"/>
  <c r="AX1042" i="30" s="1"/>
  <c r="AI902" i="30"/>
  <c r="AN375" i="30"/>
  <c r="AI408" i="30"/>
  <c r="AI576" i="30"/>
  <c r="AI592" i="30"/>
  <c r="AI1040" i="30"/>
  <c r="AI389" i="30"/>
  <c r="AI662" i="30"/>
  <c r="AI150" i="30"/>
  <c r="AI470" i="30"/>
  <c r="AI22" i="30"/>
  <c r="AI553" i="30"/>
  <c r="AX553" i="30" s="1"/>
  <c r="AI85" i="30"/>
  <c r="AI425" i="30"/>
  <c r="AM966" i="30"/>
  <c r="AL966" i="30" s="1"/>
  <c r="AY966" i="30" s="1"/>
  <c r="AI696" i="30"/>
  <c r="AM1024" i="30"/>
  <c r="AL1024" i="30" s="1"/>
  <c r="AY1024" i="30" s="1"/>
  <c r="AI1048" i="30"/>
  <c r="AI887" i="30"/>
  <c r="AI540" i="30"/>
  <c r="AI313" i="30"/>
  <c r="AI654" i="30"/>
  <c r="AI184" i="30"/>
  <c r="AI1026" i="30"/>
  <c r="AX1026" i="30" s="1"/>
  <c r="AN306" i="30"/>
  <c r="AI927" i="30"/>
  <c r="AI188" i="30"/>
  <c r="AI869" i="30"/>
  <c r="AX869" i="30" s="1"/>
  <c r="AI702" i="30"/>
  <c r="AI936" i="30"/>
  <c r="AI98" i="30"/>
  <c r="AI731" i="30"/>
  <c r="AI601" i="30"/>
  <c r="AN176" i="30"/>
  <c r="AI678" i="30"/>
  <c r="AM97" i="30"/>
  <c r="AL97" i="30" s="1"/>
  <c r="AY97" i="30" s="1"/>
  <c r="AN552" i="30"/>
  <c r="AI398" i="30"/>
  <c r="AI375" i="30"/>
  <c r="AI986" i="30"/>
  <c r="AM114" i="30"/>
  <c r="AL114" i="30" s="1"/>
  <c r="AY114" i="30" s="1"/>
  <c r="AI124" i="30"/>
  <c r="AI720" i="30"/>
  <c r="AI393" i="30"/>
  <c r="AX393" i="30" s="1"/>
  <c r="AI244" i="30"/>
  <c r="AM243" i="30"/>
  <c r="AL243" i="30" s="1"/>
  <c r="AY243" i="30" s="1"/>
  <c r="AI679" i="30"/>
  <c r="AI217" i="30"/>
  <c r="AI623" i="30"/>
  <c r="AI773" i="30"/>
  <c r="AX773" i="30" s="1"/>
  <c r="AI506" i="30"/>
  <c r="AI701" i="30"/>
  <c r="AX701" i="30" s="1"/>
  <c r="AM401" i="30"/>
  <c r="AL401" i="30" s="1"/>
  <c r="AY401" i="30" s="1"/>
  <c r="AI487" i="30"/>
  <c r="AI527" i="30"/>
  <c r="AI358" i="30"/>
  <c r="AX358" i="30" s="1"/>
  <c r="AN648" i="30"/>
  <c r="AI1089" i="30"/>
  <c r="AI647" i="30"/>
  <c r="AI635" i="30"/>
  <c r="AX635" i="30" s="1"/>
  <c r="AI211" i="30"/>
  <c r="AI565" i="30"/>
  <c r="AN565" i="30"/>
  <c r="AI885" i="30"/>
  <c r="AN367" i="30"/>
  <c r="AI641" i="30"/>
  <c r="AI241" i="30"/>
  <c r="AI704" i="30"/>
  <c r="AM646" i="30"/>
  <c r="AL646" i="30" s="1"/>
  <c r="AY646" i="30" s="1"/>
  <c r="AI747" i="30"/>
  <c r="BG747" i="30"/>
  <c r="AI394" i="30"/>
  <c r="AX394" i="30" s="1"/>
  <c r="AI897" i="30"/>
  <c r="AI1099" i="30"/>
  <c r="AI1095" i="30"/>
  <c r="AI794" i="30"/>
  <c r="AI433" i="30"/>
  <c r="AI316" i="30"/>
  <c r="AI395" i="30"/>
  <c r="AI225" i="30"/>
  <c r="AI966" i="30"/>
  <c r="AI354" i="30"/>
  <c r="AI1024" i="30"/>
  <c r="AI288" i="30"/>
  <c r="AX288" i="30" s="1"/>
  <c r="AI1097" i="30"/>
  <c r="AI607" i="30"/>
  <c r="AI157" i="30"/>
  <c r="AI293" i="30"/>
  <c r="AX293" i="30" s="1"/>
  <c r="AI1011" i="30"/>
  <c r="AI981" i="30"/>
  <c r="AI707" i="30"/>
  <c r="AI538" i="30"/>
  <c r="AX538" i="30" s="1"/>
  <c r="AI404" i="30"/>
  <c r="AI980" i="30"/>
  <c r="AI344" i="30"/>
  <c r="AI301" i="30"/>
  <c r="AN601" i="30"/>
  <c r="AI251" i="30"/>
  <c r="AX251" i="30" s="1"/>
  <c r="AI821" i="30"/>
  <c r="AI989" i="30"/>
  <c r="AX989" i="30" s="1"/>
  <c r="AI947" i="30"/>
  <c r="AI80" i="30"/>
  <c r="AI827" i="30"/>
  <c r="AM448" i="30"/>
  <c r="AL448" i="30" s="1"/>
  <c r="AY448" i="30" s="1"/>
  <c r="AI915" i="30"/>
  <c r="AI185" i="30"/>
  <c r="AM187" i="30"/>
  <c r="AL187" i="30" s="1"/>
  <c r="AY187" i="30" s="1"/>
  <c r="AI575" i="30"/>
  <c r="AI265" i="30"/>
  <c r="AM716" i="30"/>
  <c r="AL716" i="30" s="1"/>
  <c r="AY716" i="30" s="1"/>
  <c r="AI168" i="30"/>
  <c r="AI531" i="30"/>
  <c r="AI633" i="30"/>
  <c r="AI243" i="30"/>
  <c r="AI1070" i="30"/>
  <c r="AM798" i="30"/>
  <c r="AL798" i="30" s="1"/>
  <c r="AY798" i="30" s="1"/>
  <c r="AI407" i="30"/>
  <c r="AI179" i="30"/>
  <c r="AI876" i="30"/>
  <c r="AI630" i="30"/>
  <c r="AX630" i="30" s="1"/>
  <c r="AI643" i="30"/>
  <c r="AI267" i="30"/>
  <c r="AI802" i="30"/>
  <c r="AI26" i="30"/>
  <c r="AI648" i="30"/>
  <c r="AI287" i="30"/>
  <c r="AN883" i="30"/>
  <c r="AI101" i="30"/>
  <c r="AN1032" i="30"/>
  <c r="AI577" i="30"/>
  <c r="AI414" i="30"/>
  <c r="AI1027" i="30"/>
  <c r="AI588" i="30"/>
  <c r="AI606" i="30"/>
  <c r="AI682" i="30"/>
  <c r="AI164" i="30"/>
  <c r="AX164" i="30" s="1"/>
  <c r="AM474" i="30"/>
  <c r="AL474" i="30" s="1"/>
  <c r="AY474" i="30" s="1"/>
  <c r="AI882" i="30"/>
  <c r="AI97" i="30"/>
  <c r="AI489" i="30"/>
  <c r="AI812" i="30"/>
  <c r="AI453" i="30"/>
  <c r="AI621" i="30"/>
  <c r="AI1075" i="30"/>
  <c r="AI1080" i="30"/>
  <c r="AI1074" i="30"/>
  <c r="AI230" i="30"/>
  <c r="AI868" i="30"/>
  <c r="AI545" i="30"/>
  <c r="AI213" i="30"/>
  <c r="AI198" i="30"/>
  <c r="AI769" i="30"/>
  <c r="AI306" i="30"/>
  <c r="AI574" i="30"/>
  <c r="AI906" i="30"/>
  <c r="AX906" i="30" s="1"/>
  <c r="AI276" i="30"/>
  <c r="AX276" i="30" s="1"/>
  <c r="AI677" i="30"/>
  <c r="AI551" i="30"/>
  <c r="AI309" i="30"/>
  <c r="AI360" i="30"/>
  <c r="AX360" i="30" s="1"/>
  <c r="AI850" i="30"/>
  <c r="AI472" i="30"/>
  <c r="AI603" i="30"/>
  <c r="AI851" i="30"/>
  <c r="AX851" i="30" s="1"/>
  <c r="AI76" i="30"/>
  <c r="AI723" i="30"/>
  <c r="AI495" i="30"/>
  <c r="AI1083" i="30"/>
  <c r="AM520" i="30"/>
  <c r="AL520" i="30" s="1"/>
  <c r="AY520" i="30" s="1"/>
  <c r="AM13" i="30"/>
  <c r="AL13" i="30" s="1"/>
  <c r="AY13" i="30" s="1"/>
  <c r="AZ13" i="30" s="1"/>
  <c r="BA13" i="30" s="1"/>
  <c r="AM286" i="30"/>
  <c r="AL286" i="30" s="1"/>
  <c r="AY286" i="30" s="1"/>
  <c r="AI787" i="30"/>
  <c r="AX787" i="30" s="1"/>
  <c r="AI964" i="30"/>
  <c r="AI261" i="30"/>
  <c r="AI410" i="30"/>
  <c r="AI352" i="30"/>
  <c r="AX352" i="30" s="1"/>
  <c r="AI190" i="30"/>
  <c r="AI114" i="30"/>
  <c r="AI444" i="30"/>
  <c r="AI292" i="30"/>
  <c r="AX292" i="30" s="1"/>
  <c r="BG745" i="30"/>
  <c r="AM521" i="30"/>
  <c r="AL521" i="30" s="1"/>
  <c r="AY521" i="30" s="1"/>
  <c r="AI774" i="30"/>
  <c r="AI963" i="30"/>
  <c r="AX963" i="30" s="1"/>
  <c r="AI730" i="30"/>
  <c r="AM1016" i="30"/>
  <c r="AL1016" i="30" s="1"/>
  <c r="AY1016" i="30" s="1"/>
  <c r="AI434" i="30"/>
  <c r="AI113" i="30"/>
  <c r="AI600" i="30"/>
  <c r="AI797" i="30"/>
  <c r="AI385" i="30"/>
  <c r="AI792" i="30"/>
  <c r="AI356" i="30"/>
  <c r="AI771" i="30"/>
  <c r="AI1063" i="30"/>
  <c r="AI759" i="30"/>
  <c r="AI361" i="30"/>
  <c r="AM361" i="30"/>
  <c r="AL361" i="30" s="1"/>
  <c r="AY361" i="30" s="1"/>
  <c r="AI100" i="30"/>
  <c r="AI632" i="30"/>
  <c r="AX632" i="30" s="1"/>
  <c r="AI43" i="30"/>
  <c r="AI308" i="30"/>
  <c r="AI1010" i="30"/>
  <c r="AM104" i="30"/>
  <c r="AL104" i="30" s="1"/>
  <c r="AY104" i="30" s="1"/>
  <c r="AM765" i="30"/>
  <c r="AL765" i="30" s="1"/>
  <c r="AY765" i="30" s="1"/>
  <c r="AM263" i="30"/>
  <c r="AL263" i="30" s="1"/>
  <c r="AY263" i="30" s="1"/>
  <c r="AM1047" i="30"/>
  <c r="AL1047" i="30" s="1"/>
  <c r="AY1047" i="30" s="1"/>
  <c r="AI482" i="30"/>
  <c r="AM208" i="30"/>
  <c r="AL208" i="30" s="1"/>
  <c r="AY208" i="30" s="1"/>
  <c r="AZ208" i="30" s="1"/>
  <c r="BA208" i="30" s="1"/>
  <c r="AM684" i="30"/>
  <c r="AL684" i="30" s="1"/>
  <c r="AY684" i="30" s="1"/>
  <c r="AI646" i="30"/>
  <c r="AX646" i="30" s="1"/>
  <c r="AI926" i="30"/>
  <c r="AX926" i="30" s="1"/>
  <c r="AI997" i="30"/>
  <c r="AI83" i="30"/>
  <c r="AI1081" i="30"/>
  <c r="AI335" i="30"/>
  <c r="AX335" i="30" s="1"/>
  <c r="AI387" i="30"/>
  <c r="AI782" i="30"/>
  <c r="AI341" i="30"/>
  <c r="AM223" i="30"/>
  <c r="AL223" i="30" s="1"/>
  <c r="AY223" i="30" s="1"/>
  <c r="BG519" i="30"/>
  <c r="AN855" i="30"/>
  <c r="AM206" i="30"/>
  <c r="AL206" i="30" s="1"/>
  <c r="AY206" i="30" s="1"/>
  <c r="AI154" i="30"/>
  <c r="AX154" i="30" s="1"/>
  <c r="AI72" i="30"/>
  <c r="AI214" i="30"/>
  <c r="AI266" i="30"/>
  <c r="AI519" i="30"/>
  <c r="AI13" i="30"/>
  <c r="AI208" i="30"/>
  <c r="AI286" i="30"/>
  <c r="AI491" i="30"/>
  <c r="AI270" i="30"/>
  <c r="AI16" i="30"/>
  <c r="AI656" i="30"/>
  <c r="AI1039" i="30"/>
  <c r="AX1039" i="30" s="1"/>
  <c r="AI11" i="30"/>
  <c r="AN567" i="30"/>
  <c r="AM105" i="30"/>
  <c r="AL105" i="30" s="1"/>
  <c r="AY105" i="30" s="1"/>
  <c r="AI894" i="30"/>
  <c r="AI1047" i="30"/>
  <c r="AI128" i="30"/>
  <c r="AI462" i="30"/>
  <c r="AX462" i="30" s="1"/>
  <c r="AI359" i="30"/>
  <c r="AN753" i="30"/>
  <c r="AI78" i="30"/>
  <c r="AI1079" i="30"/>
  <c r="AI268" i="30"/>
  <c r="AX268" i="30" s="1"/>
  <c r="AM760" i="30"/>
  <c r="AL760" i="30" s="1"/>
  <c r="AY760" i="30" s="1"/>
  <c r="AI1061" i="30"/>
  <c r="AI177" i="30"/>
  <c r="AI191" i="30"/>
  <c r="AX191" i="30" s="1"/>
  <c r="AI205" i="30"/>
  <c r="AI396" i="30"/>
  <c r="AI245" i="30"/>
  <c r="AI255" i="30"/>
  <c r="AI143" i="30"/>
  <c r="AI181" i="30"/>
  <c r="AM1017" i="30"/>
  <c r="AL1017" i="30" s="1"/>
  <c r="AY1017" i="30" s="1"/>
  <c r="AZ1017" i="30" s="1"/>
  <c r="BA1017" i="30" s="1"/>
  <c r="AI206" i="30"/>
  <c r="AX206" i="30" s="1"/>
  <c r="AI201" i="30"/>
  <c r="AI958" i="30"/>
  <c r="AI279" i="30"/>
  <c r="AI95" i="30"/>
  <c r="AI131" i="30"/>
  <c r="AI166" i="30"/>
  <c r="AI597" i="30"/>
  <c r="AI922" i="30"/>
  <c r="AX922" i="30" s="1"/>
  <c r="AI223" i="30"/>
  <c r="AI73" i="30"/>
  <c r="AI955" i="30"/>
  <c r="AI809" i="30"/>
  <c r="AM120" i="30"/>
  <c r="AL120" i="30" s="1"/>
  <c r="AY120" i="30" s="1"/>
  <c r="AI452" i="30"/>
  <c r="AI312" i="30"/>
  <c r="BG16" i="30"/>
  <c r="BF845" i="30"/>
  <c r="J36" i="30"/>
  <c r="AI1090" i="30"/>
  <c r="AI532" i="30"/>
  <c r="AX532" i="30" s="1"/>
  <c r="AM210" i="30"/>
  <c r="AL210" i="30" s="1"/>
  <c r="AY210" i="30" s="1"/>
  <c r="AI863" i="30"/>
  <c r="AI745" i="30"/>
  <c r="AI263" i="30"/>
  <c r="AX263" i="30" s="1"/>
  <c r="AI66" i="30"/>
  <c r="AI237" i="30"/>
  <c r="AM143" i="30"/>
  <c r="AL143" i="30" s="1"/>
  <c r="AY143" i="30" s="1"/>
  <c r="AI611" i="30"/>
  <c r="AX611" i="30" s="1"/>
  <c r="AI684" i="30"/>
  <c r="AI323" i="30"/>
  <c r="AI330" i="30"/>
  <c r="AI319" i="30"/>
  <c r="AX319" i="30" s="1"/>
  <c r="AM386" i="30"/>
  <c r="AL386" i="30" s="1"/>
  <c r="AY386" i="30" s="1"/>
  <c r="AI1065" i="30"/>
  <c r="AI369" i="30"/>
  <c r="AI536" i="30"/>
  <c r="AI1016" i="30"/>
  <c r="AI521" i="30"/>
  <c r="AI807" i="30"/>
  <c r="AI744" i="30"/>
  <c r="AI349" i="30"/>
  <c r="AI290" i="30"/>
  <c r="AM656" i="30"/>
  <c r="AL656" i="30" s="1"/>
  <c r="AY656" i="30" s="1"/>
  <c r="AI1017" i="30"/>
  <c r="AX1017" i="30" s="1"/>
  <c r="AI1007" i="30"/>
  <c r="AI567" i="30"/>
  <c r="AI373" i="30"/>
  <c r="J861" i="30"/>
  <c r="AM841" i="30"/>
  <c r="AL841" i="30" s="1"/>
  <c r="AY841" i="30" s="1"/>
  <c r="AI210" i="30"/>
  <c r="AI69" i="30"/>
  <c r="AI705" i="30"/>
  <c r="AX705" i="30" s="1"/>
  <c r="AI146" i="30"/>
  <c r="AI595" i="30"/>
  <c r="AI650" i="30"/>
  <c r="AI859" i="30"/>
  <c r="AX859" i="30" s="1"/>
  <c r="AI233" i="30"/>
  <c r="AI993" i="30"/>
  <c r="AM319" i="30"/>
  <c r="AL319" i="30" s="1"/>
  <c r="AY319" i="30" s="1"/>
  <c r="AN494" i="30"/>
  <c r="AI481" i="30"/>
  <c r="AI931" i="30"/>
  <c r="AI138" i="30"/>
  <c r="AI436" i="30"/>
  <c r="AI347" i="30"/>
  <c r="J556" i="30"/>
  <c r="BF763" i="30"/>
  <c r="AI840" i="30"/>
  <c r="AI126" i="30"/>
  <c r="AX126" i="30" s="1"/>
  <c r="J994" i="30"/>
  <c r="AI132" i="30"/>
  <c r="AM388" i="30"/>
  <c r="AL388" i="30" s="1"/>
  <c r="AY388" i="30" s="1"/>
  <c r="J388" i="30"/>
  <c r="J1071" i="30"/>
  <c r="AN1071" i="30"/>
  <c r="AL1071" i="30" s="1"/>
  <c r="AY1071" i="30" s="1"/>
  <c r="J95" i="30"/>
  <c r="BF191" i="30"/>
  <c r="BG436" i="30"/>
  <c r="AI435" i="30"/>
  <c r="AI653" i="30"/>
  <c r="J928" i="30"/>
  <c r="AI775" i="30"/>
  <c r="J77" i="30"/>
  <c r="J141" i="30"/>
  <c r="AI625" i="30"/>
  <c r="AI19" i="30"/>
  <c r="AX19" i="30" s="1"/>
  <c r="J140" i="30"/>
  <c r="J1100" i="30"/>
  <c r="AI1100" i="30"/>
  <c r="J406" i="30"/>
  <c r="AM1021" i="30"/>
  <c r="AL1021" i="30" s="1"/>
  <c r="AY1021" i="30" s="1"/>
  <c r="J1021" i="30"/>
  <c r="AN564" i="30"/>
  <c r="AL564" i="30" s="1"/>
  <c r="AY564" i="30" s="1"/>
  <c r="J564" i="30"/>
  <c r="AI343" i="30"/>
  <c r="AM132" i="30"/>
  <c r="AL132" i="30" s="1"/>
  <c r="AY132" i="30" s="1"/>
  <c r="J132" i="30"/>
  <c r="AI494" i="30"/>
  <c r="AI944" i="30"/>
  <c r="J191" i="30"/>
  <c r="AI770" i="30"/>
  <c r="AI36" i="30"/>
  <c r="AX36" i="30" s="1"/>
  <c r="AI546" i="30"/>
  <c r="AI556" i="30"/>
  <c r="AI967" i="30"/>
  <c r="AI77" i="30"/>
  <c r="AI91" i="30"/>
  <c r="AM1069" i="30"/>
  <c r="AL1069" i="30" s="1"/>
  <c r="AY1069" i="30" s="1"/>
  <c r="AZ1069" i="30" s="1"/>
  <c r="BA1069" i="30" s="1"/>
  <c r="AI741" i="30"/>
  <c r="J275" i="30"/>
  <c r="AI498" i="30"/>
  <c r="AM651" i="30"/>
  <c r="AL651" i="30" s="1"/>
  <c r="AY651" i="30" s="1"/>
  <c r="BG446" i="30"/>
  <c r="AN733" i="30"/>
  <c r="AL733" i="30" s="1"/>
  <c r="AY733" i="30" s="1"/>
  <c r="J733" i="30"/>
  <c r="J62" i="30"/>
  <c r="AN62" i="30"/>
  <c r="AL62" i="30" s="1"/>
  <c r="AY62" i="30" s="1"/>
  <c r="AI855" i="30"/>
  <c r="AI914" i="30"/>
  <c r="AI29" i="30"/>
  <c r="AI560" i="30"/>
  <c r="J770" i="30"/>
  <c r="J239" i="30"/>
  <c r="AI663" i="30"/>
  <c r="J864" i="30"/>
  <c r="AI141" i="30"/>
  <c r="AX141" i="30" s="1"/>
  <c r="J321" i="30"/>
  <c r="AI541" i="30"/>
  <c r="AI326" i="30"/>
  <c r="J515" i="30"/>
  <c r="AI111" i="30"/>
  <c r="AI839" i="30"/>
  <c r="BG1021" i="30"/>
  <c r="AI910" i="30"/>
  <c r="AX910" i="30" s="1"/>
  <c r="AI608" i="30"/>
  <c r="AI754" i="30"/>
  <c r="AI942" i="30"/>
  <c r="AI53" i="30"/>
  <c r="AI634" i="30"/>
  <c r="AI107" i="30"/>
  <c r="AI687" i="30"/>
  <c r="AI262" i="30"/>
  <c r="AX262" i="30" s="1"/>
  <c r="AI1082" i="30"/>
  <c r="AI1030" i="30"/>
  <c r="J376" i="30"/>
  <c r="AM376" i="30"/>
  <c r="AL376" i="30" s="1"/>
  <c r="AY376" i="30" s="1"/>
  <c r="BG843" i="30"/>
  <c r="AI777" i="30"/>
  <c r="AI331" i="30"/>
  <c r="AI760" i="30"/>
  <c r="AI652" i="30"/>
  <c r="AI105" i="30"/>
  <c r="AI841" i="30"/>
  <c r="AI529" i="30"/>
  <c r="AI518" i="30"/>
  <c r="AM770" i="30"/>
  <c r="AL770" i="30" s="1"/>
  <c r="AY770" i="30" s="1"/>
  <c r="AZ770" i="30" s="1"/>
  <c r="BA770" i="30" s="1"/>
  <c r="AI242" i="30"/>
  <c r="AI193" i="30"/>
  <c r="BF556" i="30"/>
  <c r="AI110" i="30"/>
  <c r="AI763" i="30"/>
  <c r="AI466" i="30"/>
  <c r="AI1069" i="30"/>
  <c r="AI568" i="30"/>
  <c r="AX568" i="30" s="1"/>
  <c r="J858" i="30"/>
  <c r="AM858" i="30"/>
  <c r="AL858" i="30" s="1"/>
  <c r="AY858" i="30" s="1"/>
  <c r="AI259" i="30"/>
  <c r="AM477" i="30"/>
  <c r="AL477" i="30" s="1"/>
  <c r="AY477" i="30" s="1"/>
  <c r="AZ477" i="30" s="1"/>
  <c r="BA477" i="30" s="1"/>
  <c r="J477" i="30"/>
  <c r="AI386" i="30"/>
  <c r="AI861" i="30"/>
  <c r="AI872" i="30"/>
  <c r="AX872" i="30" s="1"/>
  <c r="AI121" i="30"/>
  <c r="AI953" i="30"/>
  <c r="AI845" i="30"/>
  <c r="BF36" i="30"/>
  <c r="AI715" i="30"/>
  <c r="AI644" i="30"/>
  <c r="J19" i="30"/>
  <c r="AI858" i="30"/>
  <c r="AX858" i="30" s="1"/>
  <c r="AM1082" i="30"/>
  <c r="AL1082" i="30" s="1"/>
  <c r="AY1082" i="30" s="1"/>
  <c r="J1082" i="30"/>
  <c r="AI156" i="30"/>
  <c r="AX156" i="30" s="1"/>
  <c r="J339" i="30"/>
  <c r="AI446" i="30"/>
  <c r="BG903" i="30"/>
  <c r="AI515" i="30"/>
  <c r="AI477" i="30"/>
  <c r="AX477" i="30" s="1"/>
  <c r="AI289" i="30"/>
  <c r="AI1071" i="30"/>
  <c r="AX1071" i="30" s="1"/>
  <c r="BG1071" i="30"/>
  <c r="J492" i="30"/>
  <c r="AI257" i="30"/>
  <c r="AM228" i="30"/>
  <c r="AL228" i="30" s="1"/>
  <c r="AY228" i="30" s="1"/>
  <c r="AI299" i="30"/>
  <c r="AI57" i="30"/>
  <c r="AI51" i="30"/>
  <c r="AI497" i="30"/>
  <c r="J685" i="30"/>
  <c r="J572" i="30"/>
  <c r="AM413" i="30"/>
  <c r="AL413" i="30" s="1"/>
  <c r="AY413" i="30" s="1"/>
  <c r="J413" i="30"/>
  <c r="J948" i="30"/>
  <c r="J57" i="30"/>
  <c r="AM264" i="30"/>
  <c r="AL264" i="30" s="1"/>
  <c r="AY264" i="30" s="1"/>
  <c r="J264" i="30"/>
  <c r="AI878" i="30"/>
  <c r="AX878" i="30" s="1"/>
  <c r="AM161" i="30"/>
  <c r="AL161" i="30" s="1"/>
  <c r="AY161" i="30" s="1"/>
  <c r="AM510" i="30"/>
  <c r="AL510" i="30" s="1"/>
  <c r="AY510" i="30" s="1"/>
  <c r="J510" i="30"/>
  <c r="AI510" i="30"/>
  <c r="AI569" i="30"/>
  <c r="AX569" i="30" s="1"/>
  <c r="AI376" i="30"/>
  <c r="J910" i="30"/>
  <c r="J873" i="30"/>
  <c r="J805" i="30"/>
  <c r="J930" i="30"/>
  <c r="AI496" i="30"/>
  <c r="AI1086" i="30"/>
  <c r="AI919" i="30"/>
  <c r="AI1059" i="30"/>
  <c r="AI418" i="30"/>
  <c r="AX418" i="30" s="1"/>
  <c r="J831" i="30"/>
  <c r="J806" i="30"/>
  <c r="AI192" i="30"/>
  <c r="J305" i="30"/>
  <c r="AI305" i="30"/>
  <c r="AI971" i="30"/>
  <c r="AI117" i="30"/>
  <c r="AM20" i="30"/>
  <c r="AL20" i="30" s="1"/>
  <c r="AY20" i="30" s="1"/>
  <c r="AZ20" i="30" s="1"/>
  <c r="BA20" i="30" s="1"/>
  <c r="AM403" i="30"/>
  <c r="AL403" i="30" s="1"/>
  <c r="AY403" i="30" s="1"/>
  <c r="J403" i="30"/>
  <c r="AI459" i="30"/>
  <c r="AI467" i="30"/>
  <c r="J951" i="30"/>
  <c r="J1053" i="30"/>
  <c r="BG161" i="30"/>
  <c r="BG296" i="30"/>
  <c r="AM1046" i="30"/>
  <c r="AL1046" i="30" s="1"/>
  <c r="AY1046" i="30" s="1"/>
  <c r="J1046" i="30"/>
  <c r="J111" i="30"/>
  <c r="AI651" i="30"/>
  <c r="AI339" i="30"/>
  <c r="J399" i="30"/>
  <c r="AI907" i="30"/>
  <c r="AI247" i="30"/>
  <c r="AX247" i="30" s="1"/>
  <c r="AI728" i="30"/>
  <c r="AI533" i="30"/>
  <c r="AI20" i="30"/>
  <c r="AI334" i="30"/>
  <c r="AI197" i="30"/>
  <c r="AI353" i="30"/>
  <c r="AX353" i="30" s="1"/>
  <c r="AI710" i="30"/>
  <c r="AI890" i="30"/>
  <c r="AX890" i="30" s="1"/>
  <c r="AI973" i="30"/>
  <c r="AI843" i="30"/>
  <c r="AX843" i="30" s="1"/>
  <c r="AI903" i="30"/>
  <c r="AI978" i="30"/>
  <c r="J220" i="30"/>
  <c r="AI463" i="30"/>
  <c r="AI657" i="30"/>
  <c r="AI781" i="30"/>
  <c r="AX781" i="30" s="1"/>
  <c r="AI348" i="30"/>
  <c r="AI282" i="30"/>
  <c r="AX282" i="30" s="1"/>
  <c r="AI1025" i="30"/>
  <c r="AI304" i="30"/>
  <c r="AM467" i="30"/>
  <c r="AL467" i="30" s="1"/>
  <c r="AY467" i="30" s="1"/>
  <c r="AI870" i="30"/>
  <c r="AI905" i="30"/>
  <c r="AM712" i="30"/>
  <c r="AL712" i="30" s="1"/>
  <c r="AY712" i="30" s="1"/>
  <c r="AZ712" i="30" s="1"/>
  <c r="BA712" i="30" s="1"/>
  <c r="AN739" i="30"/>
  <c r="AL739" i="30" s="1"/>
  <c r="AY739" i="30" s="1"/>
  <c r="J631" i="30"/>
  <c r="AI486" i="30"/>
  <c r="AI928" i="30"/>
  <c r="AI864" i="30"/>
  <c r="AI142" i="30"/>
  <c r="AI563" i="30"/>
  <c r="AI994" i="30"/>
  <c r="J379" i="30"/>
  <c r="AI379" i="30"/>
  <c r="BG930" i="30"/>
  <c r="J734" i="30"/>
  <c r="J903" i="30"/>
  <c r="BG289" i="30"/>
  <c r="AI685" i="30"/>
  <c r="J463" i="30"/>
  <c r="J1025" i="30"/>
  <c r="J180" i="30"/>
  <c r="AI180" i="30"/>
  <c r="AI298" i="30"/>
  <c r="J1060" i="30"/>
  <c r="AM1060" i="30"/>
  <c r="AL1060" i="30" s="1"/>
  <c r="AY1060" i="30" s="1"/>
  <c r="BG418" i="30"/>
  <c r="BF1076" i="30"/>
  <c r="J645" i="30"/>
  <c r="AI645" i="30"/>
  <c r="AX645" i="30" s="1"/>
  <c r="AI1023" i="30"/>
  <c r="AI366" i="30"/>
  <c r="AI402" i="30"/>
  <c r="AI544" i="30"/>
  <c r="AX544" i="30" s="1"/>
  <c r="J879" i="30"/>
  <c r="AI879" i="30"/>
  <c r="AX879" i="30" s="1"/>
  <c r="AI32" i="30"/>
  <c r="BG46" i="30"/>
  <c r="AI526" i="30"/>
  <c r="AI542" i="30"/>
  <c r="AM982" i="30"/>
  <c r="AL982" i="30" s="1"/>
  <c r="AY982" i="30" s="1"/>
  <c r="J982" i="30"/>
  <c r="AI628" i="30"/>
  <c r="J658" i="30"/>
  <c r="AI658" i="30"/>
  <c r="BG837" i="30"/>
  <c r="J483" i="30"/>
  <c r="AN483" i="30"/>
  <c r="AL483" i="30" s="1"/>
  <c r="AY483" i="30" s="1"/>
  <c r="AI746" i="30"/>
  <c r="AN746" i="30"/>
  <c r="AL746" i="30" s="1"/>
  <c r="AY746" i="30" s="1"/>
  <c r="AI46" i="30"/>
  <c r="AI1054" i="30"/>
  <c r="AI1004" i="30"/>
  <c r="AI604" i="30"/>
  <c r="AX604" i="30" s="1"/>
  <c r="AI957" i="30"/>
  <c r="AM929" i="30"/>
  <c r="AL929" i="30" s="1"/>
  <c r="AY929" i="30" s="1"/>
  <c r="J929" i="30"/>
  <c r="AI207" i="30"/>
  <c r="AI631" i="30"/>
  <c r="AX631" i="30" s="1"/>
  <c r="AI737" i="30"/>
  <c r="AX737" i="30" s="1"/>
  <c r="AN549" i="30"/>
  <c r="AL549" i="30" s="1"/>
  <c r="AY549" i="30" s="1"/>
  <c r="J925" i="30"/>
  <c r="AI925" i="30"/>
  <c r="AI609" i="30"/>
  <c r="AI786" i="30"/>
  <c r="J856" i="30"/>
  <c r="AI856" i="30"/>
  <c r="AI377" i="30"/>
  <c r="AN82" i="30"/>
  <c r="AL82" i="30" s="1"/>
  <c r="AY82" i="30" s="1"/>
  <c r="BG746" i="30"/>
  <c r="J526" i="30"/>
  <c r="AI75" i="30"/>
  <c r="AM975" i="30"/>
  <c r="AL975" i="30" s="1"/>
  <c r="AY975" i="30" s="1"/>
  <c r="J975" i="30"/>
  <c r="BG667" i="30"/>
  <c r="AI599" i="30"/>
  <c r="AX599" i="30" s="1"/>
  <c r="AN599" i="30"/>
  <c r="AL599" i="30" s="1"/>
  <c r="AY599" i="30" s="1"/>
  <c r="AZ599" i="30" s="1"/>
  <c r="BA599" i="30" s="1"/>
  <c r="AI346" i="30"/>
  <c r="BG808" i="30"/>
  <c r="BG484" i="30"/>
  <c r="AI688" i="30"/>
  <c r="AI780" i="30"/>
  <c r="AM269" i="30"/>
  <c r="AL269" i="30" s="1"/>
  <c r="AY269" i="30" s="1"/>
  <c r="J604" i="30"/>
  <c r="AI403" i="30"/>
  <c r="AI413" i="30"/>
  <c r="AI933" i="30"/>
  <c r="AI458" i="30"/>
  <c r="AI585" i="30"/>
  <c r="J1018" i="30"/>
  <c r="J372" i="30"/>
  <c r="AI118" i="30"/>
  <c r="AX118" i="30" s="1"/>
  <c r="J817" i="30"/>
  <c r="AI1043" i="30"/>
  <c r="AI175" i="30"/>
  <c r="AI475" i="30"/>
  <c r="AI149" i="30"/>
  <c r="J284" i="30"/>
  <c r="J713" i="30"/>
  <c r="J411" i="30"/>
  <c r="BG665" i="30"/>
  <c r="J737" i="30"/>
  <c r="AI954" i="30"/>
  <c r="AI93" i="30"/>
  <c r="J504" i="30"/>
  <c r="AI504" i="30"/>
  <c r="AX504" i="30" s="1"/>
  <c r="AI700" i="30"/>
  <c r="AX700" i="30" s="1"/>
  <c r="J1094" i="30"/>
  <c r="BG793" i="30"/>
  <c r="J75" i="30"/>
  <c r="J542" i="30"/>
  <c r="AI320" i="30"/>
  <c r="AM562" i="30"/>
  <c r="AL562" i="30" s="1"/>
  <c r="AY562" i="30" s="1"/>
  <c r="J562" i="30"/>
  <c r="AI202" i="30"/>
  <c r="AN835" i="30"/>
  <c r="AL835" i="30" s="1"/>
  <c r="AY835" i="30" s="1"/>
  <c r="AZ835" i="30" s="1"/>
  <c r="BA835" i="30" s="1"/>
  <c r="BG764" i="30"/>
  <c r="AI384" i="30"/>
  <c r="AI47" i="30"/>
  <c r="AI1094" i="30"/>
  <c r="BG377" i="30"/>
  <c r="AI174" i="30"/>
  <c r="BG212" i="30"/>
  <c r="AI712" i="30"/>
  <c r="AI1060" i="30"/>
  <c r="AI507" i="30"/>
  <c r="AI296" i="30"/>
  <c r="AI182" i="30"/>
  <c r="J764" i="30"/>
  <c r="AI949" i="30"/>
  <c r="AI642" i="30"/>
  <c r="AI960" i="30"/>
  <c r="AX960" i="30" s="1"/>
  <c r="AI793" i="30"/>
  <c r="AI837" i="30"/>
  <c r="AX837" i="30" s="1"/>
  <c r="AI808" i="30"/>
  <c r="AI891" i="30"/>
  <c r="J42" i="30"/>
  <c r="AI269" i="30"/>
  <c r="AI866" i="30"/>
  <c r="AX866" i="30" s="1"/>
  <c r="AI591" i="30"/>
  <c r="AI674" i="30"/>
  <c r="J1076" i="30"/>
  <c r="AI1076" i="30"/>
  <c r="AI739" i="30"/>
  <c r="BG739" i="30"/>
  <c r="J202" i="30"/>
  <c r="AI284" i="30"/>
  <c r="AN366" i="30"/>
  <c r="AL366" i="30" s="1"/>
  <c r="AY366" i="30" s="1"/>
  <c r="AI411" i="30"/>
  <c r="AI665" i="30"/>
  <c r="AI832" i="30"/>
  <c r="AI892" i="30"/>
  <c r="AI559" i="30"/>
  <c r="AI667" i="30"/>
  <c r="AX667" i="30" s="1"/>
  <c r="AI539" i="30"/>
  <c r="AX539" i="30" s="1"/>
  <c r="AI483" i="30"/>
  <c r="BG599" i="30"/>
  <c r="J484" i="30"/>
  <c r="AN484" i="30"/>
  <c r="AL484" i="30" s="1"/>
  <c r="AY484" i="30" s="1"/>
  <c r="AI732" i="30"/>
  <c r="AI172" i="30"/>
  <c r="J231" i="30"/>
  <c r="AI796" i="30"/>
  <c r="AI975" i="30"/>
  <c r="AI488" i="30"/>
  <c r="AZ488" i="30" s="1"/>
  <c r="BA488" i="30" s="1"/>
  <c r="AI524" i="30"/>
  <c r="AI1031" i="30"/>
  <c r="AI50" i="30"/>
  <c r="AI461" i="30"/>
  <c r="AI416" i="30"/>
  <c r="AI38" i="30"/>
  <c r="AI484" i="30"/>
  <c r="AX484" i="30" s="1"/>
  <c r="J891" i="30"/>
  <c r="AI82" i="30"/>
  <c r="AI972" i="30"/>
  <c r="J738" i="30"/>
  <c r="AI303" i="30"/>
  <c r="J1000" i="30"/>
  <c r="AI999" i="30"/>
  <c r="J345" i="30"/>
  <c r="AI562" i="30"/>
  <c r="J363" i="30"/>
  <c r="J847" i="30"/>
  <c r="AI982" i="30"/>
  <c r="AI820" i="30"/>
  <c r="AI929" i="30"/>
  <c r="AX929" i="30" s="1"/>
  <c r="J50" i="30"/>
  <c r="AZ1058" i="30"/>
  <c r="BA1058" i="30" s="1"/>
  <c r="AX1058" i="30"/>
  <c r="AX660" i="30"/>
  <c r="AX24" i="30"/>
  <c r="AZ934" i="30"/>
  <c r="BA934" i="30" s="1"/>
  <c r="AZ735" i="30"/>
  <c r="BA735" i="30" s="1"/>
  <c r="AZ576" i="30"/>
  <c r="BA576" i="30" s="1"/>
  <c r="AZ1040" i="30"/>
  <c r="BA1040" i="30" s="1"/>
  <c r="AX1040" i="30"/>
  <c r="AX389" i="30"/>
  <c r="AZ389" i="30"/>
  <c r="BA389" i="30" s="1"/>
  <c r="AX21" i="30"/>
  <c r="AX253" i="30"/>
  <c r="AX640" i="30"/>
  <c r="AZ941" i="30"/>
  <c r="BA941" i="30" s="1"/>
  <c r="AX490" i="30"/>
  <c r="AZ1009" i="30"/>
  <c r="BA1009" i="30" s="1"/>
  <c r="AX1009" i="30"/>
  <c r="AX761" i="30"/>
  <c r="AZ695" i="30"/>
  <c r="BA695" i="30" s="1"/>
  <c r="AX695" i="30"/>
  <c r="AZ833" i="30"/>
  <c r="BA833" i="30" s="1"/>
  <c r="AX447" i="30"/>
  <c r="AZ626" i="30"/>
  <c r="BA626" i="30" s="1"/>
  <c r="AX133" i="30"/>
  <c r="AX63" i="30"/>
  <c r="AZ509" i="30"/>
  <c r="BA509" i="30" s="1"/>
  <c r="AX1029" i="30"/>
  <c r="AX28" i="30"/>
  <c r="AZ130" i="30"/>
  <c r="BA130" i="30" s="1"/>
  <c r="AX747" i="30"/>
  <c r="AZ718" i="30"/>
  <c r="BA718" i="30" s="1"/>
  <c r="AX813" i="30"/>
  <c r="AX512" i="30"/>
  <c r="AX195" i="30"/>
  <c r="AX204" i="30"/>
  <c r="AZ810" i="30"/>
  <c r="BA810" i="30" s="1"/>
  <c r="AX810" i="30"/>
  <c r="AX880" i="30"/>
  <c r="AZ589" i="30"/>
  <c r="BA589" i="30" s="1"/>
  <c r="AX578" i="30"/>
  <c r="AX431" i="30"/>
  <c r="AX791" i="30"/>
  <c r="AZ165" i="30"/>
  <c r="BA165" i="30" s="1"/>
  <c r="AX165" i="30"/>
  <c r="AX766" i="30"/>
  <c r="AZ222" i="30"/>
  <c r="BA222" i="30" s="1"/>
  <c r="AX222" i="30"/>
  <c r="AX586" i="30"/>
  <c r="AZ397" i="30"/>
  <c r="BA397" i="30" s="1"/>
  <c r="AX397" i="30"/>
  <c r="AX382" i="30"/>
  <c r="AZ382" i="30"/>
  <c r="BA382" i="30" s="1"/>
  <c r="AX614" i="30"/>
  <c r="AX680" i="30"/>
  <c r="AZ505" i="30"/>
  <c r="BA505" i="30" s="1"/>
  <c r="AX505" i="30"/>
  <c r="AX636" i="30"/>
  <c r="AZ636" i="30"/>
  <c r="BA636" i="30" s="1"/>
  <c r="AZ762" i="30"/>
  <c r="BA762" i="30" s="1"/>
  <c r="AX148" i="30"/>
  <c r="BG880" i="30"/>
  <c r="BG509" i="30"/>
  <c r="BG586" i="30"/>
  <c r="BG79" i="30"/>
  <c r="BG195" i="30"/>
  <c r="BG112" i="30"/>
  <c r="BG465" i="30"/>
  <c r="AN148" i="30"/>
  <c r="BG28" i="30"/>
  <c r="BG535" i="30"/>
  <c r="BF389" i="30"/>
  <c r="AM1101" i="30"/>
  <c r="AL1101" i="30" s="1"/>
  <c r="AY1101" i="30" s="1"/>
  <c r="AZ1101" i="30" s="1"/>
  <c r="BA1101" i="30" s="1"/>
  <c r="BF1101" i="30"/>
  <c r="AM1057" i="30"/>
  <c r="AL1057" i="30" s="1"/>
  <c r="AY1057" i="30" s="1"/>
  <c r="BF1057" i="30"/>
  <c r="AM283" i="30"/>
  <c r="AL283" i="30" s="1"/>
  <c r="AY283" i="30" s="1"/>
  <c r="AI187" i="30"/>
  <c r="AZ553" i="30"/>
  <c r="BA553" i="30" s="1"/>
  <c r="AX85" i="30"/>
  <c r="AX425" i="30"/>
  <c r="AX313" i="30"/>
  <c r="AZ654" i="30"/>
  <c r="BA654" i="30" s="1"/>
  <c r="AX654" i="30"/>
  <c r="AZ184" i="30"/>
  <c r="BA184" i="30" s="1"/>
  <c r="AX184" i="30"/>
  <c r="AZ869" i="30"/>
  <c r="BA869" i="30" s="1"/>
  <c r="AZ702" i="30"/>
  <c r="BA702" i="30" s="1"/>
  <c r="AX702" i="30"/>
  <c r="AZ936" i="30"/>
  <c r="BA936" i="30" s="1"/>
  <c r="AX936" i="30"/>
  <c r="AZ98" i="30"/>
  <c r="BA98" i="30" s="1"/>
  <c r="AX98" i="30"/>
  <c r="AX601" i="30"/>
  <c r="AM747" i="30"/>
  <c r="AL747" i="30" s="1"/>
  <c r="AY747" i="30" s="1"/>
  <c r="AZ747" i="30" s="1"/>
  <c r="BA747" i="30" s="1"/>
  <c r="AX244" i="30"/>
  <c r="AX679" i="30"/>
  <c r="AX487" i="30"/>
  <c r="AZ527" i="30"/>
  <c r="BA527" i="30" s="1"/>
  <c r="AX527" i="30"/>
  <c r="AZ358" i="30"/>
  <c r="BA358" i="30" s="1"/>
  <c r="AZ211" i="30"/>
  <c r="BA211" i="30" s="1"/>
  <c r="AX211" i="30"/>
  <c r="AX565" i="30"/>
  <c r="BG325" i="30"/>
  <c r="BG1009" i="30"/>
  <c r="BG810" i="30"/>
  <c r="BG617" i="30"/>
  <c r="BG695" i="30"/>
  <c r="BG468" i="30"/>
  <c r="BG823" i="30"/>
  <c r="BG691" i="30"/>
  <c r="BG1034" i="30"/>
  <c r="BG332" i="30"/>
  <c r="BG889" i="30"/>
  <c r="BG865" i="30"/>
  <c r="BG294" i="30"/>
  <c r="BG582" i="30"/>
  <c r="BG924" i="30"/>
  <c r="BG854" i="30"/>
  <c r="BG795" i="30"/>
  <c r="BG833" i="30"/>
  <c r="BG761" i="30"/>
  <c r="BG21" i="30"/>
  <c r="BG1058" i="30"/>
  <c r="BG881" i="30"/>
  <c r="BG505" i="30"/>
  <c r="BG813" i="30"/>
  <c r="BG969" i="30"/>
  <c r="AM655" i="30"/>
  <c r="AL655" i="30" s="1"/>
  <c r="AY655" i="30" s="1"/>
  <c r="BG920" i="30"/>
  <c r="AM158" i="30"/>
  <c r="AL158" i="30" s="1"/>
  <c r="AY158" i="30" s="1"/>
  <c r="AZ158" i="30" s="1"/>
  <c r="BA158" i="30" s="1"/>
  <c r="BG917" i="30"/>
  <c r="AM317" i="30"/>
  <c r="AL317" i="30" s="1"/>
  <c r="AY317" i="30" s="1"/>
  <c r="BG351" i="30"/>
  <c r="AM253" i="30"/>
  <c r="AL253" i="30" s="1"/>
  <c r="AY253" i="30" s="1"/>
  <c r="AZ253" i="30" s="1"/>
  <c r="BA253" i="30" s="1"/>
  <c r="BG778" i="30"/>
  <c r="AM766" i="30"/>
  <c r="AL766" i="30" s="1"/>
  <c r="AY766" i="30" s="1"/>
  <c r="AZ766" i="30" s="1"/>
  <c r="BA766" i="30" s="1"/>
  <c r="AM661" i="30"/>
  <c r="AL661" i="30" s="1"/>
  <c r="AY661" i="30" s="1"/>
  <c r="BG419" i="30"/>
  <c r="BG671" i="30"/>
  <c r="AM693" i="30"/>
  <c r="AL693" i="30" s="1"/>
  <c r="AY693" i="30" s="1"/>
  <c r="BG397" i="30"/>
  <c r="AM814" i="30"/>
  <c r="AL814" i="30" s="1"/>
  <c r="AY814" i="30" s="1"/>
  <c r="AZ814" i="30" s="1"/>
  <c r="BA814" i="30" s="1"/>
  <c r="BG148" i="30"/>
  <c r="AM1105" i="30"/>
  <c r="AL1105" i="30" s="1"/>
  <c r="AY1105" i="30" s="1"/>
  <c r="AZ1105" i="30" s="1"/>
  <c r="BA1105" i="30" s="1"/>
  <c r="AM99" i="30"/>
  <c r="AL99" i="30" s="1"/>
  <c r="AY99" i="30" s="1"/>
  <c r="BF508" i="30"/>
  <c r="BF1022" i="30"/>
  <c r="AM614" i="30"/>
  <c r="AL614" i="30" s="1"/>
  <c r="AY614" i="30" s="1"/>
  <c r="AZ614" i="30" s="1"/>
  <c r="BA614" i="30" s="1"/>
  <c r="AM68" i="30"/>
  <c r="AL68" i="30" s="1"/>
  <c r="AY68" i="30" s="1"/>
  <c r="AI234" i="30"/>
  <c r="AZ575" i="30"/>
  <c r="BA575" i="30" s="1"/>
  <c r="AZ1099" i="30"/>
  <c r="BA1099" i="30" s="1"/>
  <c r="AZ794" i="30"/>
  <c r="BA794" i="30" s="1"/>
  <c r="AZ316" i="30"/>
  <c r="BA316" i="30" s="1"/>
  <c r="AX316" i="30"/>
  <c r="AX395" i="30"/>
  <c r="AX1097" i="30"/>
  <c r="AX607" i="30"/>
  <c r="AX157" i="30"/>
  <c r="AZ980" i="30"/>
  <c r="BA980" i="30" s="1"/>
  <c r="AX980" i="30"/>
  <c r="AZ344" i="30"/>
  <c r="BA344" i="30" s="1"/>
  <c r="AX344" i="30"/>
  <c r="BF1003" i="30"/>
  <c r="AM660" i="30"/>
  <c r="AL660" i="30" s="1"/>
  <c r="AY660" i="30" s="1"/>
  <c r="AZ660" i="30" s="1"/>
  <c r="BA660" i="30" s="1"/>
  <c r="BF383" i="30"/>
  <c r="AM71" i="30"/>
  <c r="AL71" i="30" s="1"/>
  <c r="AY71" i="30" s="1"/>
  <c r="AZ71" i="30" s="1"/>
  <c r="BA71" i="30" s="1"/>
  <c r="BF58" i="30"/>
  <c r="BF216" i="30"/>
  <c r="AM204" i="30"/>
  <c r="AL204" i="30" s="1"/>
  <c r="AY204" i="30" s="1"/>
  <c r="AZ204" i="30" s="1"/>
  <c r="BA204" i="30" s="1"/>
  <c r="BF224" i="30"/>
  <c r="AM517" i="30"/>
  <c r="AL517" i="30" s="1"/>
  <c r="AY517" i="30" s="1"/>
  <c r="AI776" i="30"/>
  <c r="AN432" i="30"/>
  <c r="AZ265" i="30"/>
  <c r="BA265" i="30" s="1"/>
  <c r="AX265" i="30"/>
  <c r="AX168" i="30"/>
  <c r="AZ531" i="30"/>
  <c r="BA531" i="30" s="1"/>
  <c r="AX407" i="30"/>
  <c r="AX179" i="30"/>
  <c r="AX648" i="30"/>
  <c r="AX287" i="30"/>
  <c r="AX101" i="30"/>
  <c r="AZ1027" i="30"/>
  <c r="BA1027" i="30" s="1"/>
  <c r="AX588" i="30"/>
  <c r="AZ588" i="30"/>
  <c r="BA588" i="30" s="1"/>
  <c r="AM465" i="30"/>
  <c r="AL465" i="30" s="1"/>
  <c r="AY465" i="30" s="1"/>
  <c r="AM28" i="30"/>
  <c r="AL28" i="30" s="1"/>
  <c r="AY28" i="30" s="1"/>
  <c r="AZ28" i="30" s="1"/>
  <c r="BA28" i="30" s="1"/>
  <c r="AM291" i="30"/>
  <c r="AL291" i="30" s="1"/>
  <c r="AY291" i="30" s="1"/>
  <c r="AM473" i="30"/>
  <c r="AL473" i="30" s="1"/>
  <c r="AY473" i="30" s="1"/>
  <c r="AM470" i="30"/>
  <c r="AL470" i="30" s="1"/>
  <c r="AY470" i="30" s="1"/>
  <c r="AX812" i="30"/>
  <c r="AX453" i="30"/>
  <c r="AZ659" i="30"/>
  <c r="BA659" i="30" s="1"/>
  <c r="AX659" i="30"/>
  <c r="AZ868" i="30"/>
  <c r="BA868" i="30" s="1"/>
  <c r="AZ545" i="30"/>
  <c r="BA545" i="30" s="1"/>
  <c r="AX545" i="30"/>
  <c r="AX213" i="30"/>
  <c r="AX198" i="30"/>
  <c r="AZ769" i="30"/>
  <c r="BA769" i="30" s="1"/>
  <c r="AX61" i="30"/>
  <c r="AM842" i="30"/>
  <c r="AL842" i="30" s="1"/>
  <c r="AY842" i="30" s="1"/>
  <c r="AZ842" i="30" s="1"/>
  <c r="BA842" i="30" s="1"/>
  <c r="AI473" i="30"/>
  <c r="AI48" i="30"/>
  <c r="AX1077" i="30"/>
  <c r="AX31" i="30"/>
  <c r="AZ1013" i="30"/>
  <c r="BA1013" i="30" s="1"/>
  <c r="AX789" i="30"/>
  <c r="AZ789" i="30"/>
  <c r="BA789" i="30" s="1"/>
  <c r="AZ178" i="30"/>
  <c r="BA178" i="30" s="1"/>
  <c r="AX178" i="30"/>
  <c r="AZ401" i="30"/>
  <c r="BA401" i="30" s="1"/>
  <c r="AX401" i="30"/>
  <c r="AX1036" i="30"/>
  <c r="AZ412" i="30"/>
  <c r="BA412" i="30" s="1"/>
  <c r="AX412" i="30"/>
  <c r="AM813" i="30"/>
  <c r="AL813" i="30" s="1"/>
  <c r="AY813" i="30" s="1"/>
  <c r="AZ813" i="30" s="1"/>
  <c r="BA813" i="30" s="1"/>
  <c r="AM969" i="30"/>
  <c r="AL969" i="30" s="1"/>
  <c r="AY969" i="30" s="1"/>
  <c r="AM917" i="30"/>
  <c r="AL917" i="30" s="1"/>
  <c r="AY917" i="30" s="1"/>
  <c r="AZ917" i="30" s="1"/>
  <c r="BA917" i="30" s="1"/>
  <c r="AM778" i="30"/>
  <c r="AL778" i="30" s="1"/>
  <c r="AY778" i="30" s="1"/>
  <c r="AZ778" i="30" s="1"/>
  <c r="BA778" i="30" s="1"/>
  <c r="AI1012" i="30"/>
  <c r="AN622" i="30"/>
  <c r="AI68" i="30"/>
  <c r="AX842" i="30"/>
  <c r="BG187" i="30"/>
  <c r="BG470" i="30"/>
  <c r="AX1085" i="30"/>
  <c r="AZ555" i="30"/>
  <c r="BA555" i="30" s="1"/>
  <c r="AZ364" i="30"/>
  <c r="BA364" i="30" s="1"/>
  <c r="AX998" i="30"/>
  <c r="AX815" i="30"/>
  <c r="AX1014" i="30"/>
  <c r="AX624" i="30"/>
  <c r="AZ1051" i="30"/>
  <c r="BA1051" i="30" s="1"/>
  <c r="AZ115" i="30"/>
  <c r="BA115" i="30" s="1"/>
  <c r="AX145" i="30"/>
  <c r="AX370" i="30"/>
  <c r="AZ135" i="30"/>
  <c r="BA135" i="30" s="1"/>
  <c r="AX583" i="30"/>
  <c r="AX883" i="30"/>
  <c r="AX1032" i="30"/>
  <c r="BG234" i="30"/>
  <c r="BG743" i="30"/>
  <c r="AM720" i="30"/>
  <c r="AL720" i="30" s="1"/>
  <c r="AY720" i="30" s="1"/>
  <c r="BG168" i="30"/>
  <c r="AM815" i="30"/>
  <c r="AL815" i="30" s="1"/>
  <c r="AY815" i="30" s="1"/>
  <c r="AZ815" i="30" s="1"/>
  <c r="BA815" i="30" s="1"/>
  <c r="BG531" i="30"/>
  <c r="AM624" i="30"/>
  <c r="AL624" i="30" s="1"/>
  <c r="AY624" i="30" s="1"/>
  <c r="AZ624" i="30" s="1"/>
  <c r="BA624" i="30" s="1"/>
  <c r="AM1077" i="30"/>
  <c r="AL1077" i="30" s="1"/>
  <c r="AY1077" i="30" s="1"/>
  <c r="AZ1077" i="30" s="1"/>
  <c r="BA1077" i="30" s="1"/>
  <c r="BG633" i="30"/>
  <c r="BF243" i="30"/>
  <c r="BG966" i="30"/>
  <c r="BG354" i="30"/>
  <c r="AM45" i="30"/>
  <c r="AL45" i="30" s="1"/>
  <c r="AY45" i="30" s="1"/>
  <c r="AZ45" i="30" s="1"/>
  <c r="BA45" i="30" s="1"/>
  <c r="BG725" i="30"/>
  <c r="AM1097" i="30"/>
  <c r="AL1097" i="30" s="1"/>
  <c r="AY1097" i="30" s="1"/>
  <c r="AZ1097" i="30" s="1"/>
  <c r="BA1097" i="30" s="1"/>
  <c r="BG798" i="30"/>
  <c r="AM623" i="30"/>
  <c r="AL623" i="30" s="1"/>
  <c r="AY623" i="30" s="1"/>
  <c r="BG157" i="30"/>
  <c r="BG1074" i="30"/>
  <c r="AM643" i="30"/>
  <c r="AL643" i="30" s="1"/>
  <c r="AY643" i="30" s="1"/>
  <c r="BG401" i="30"/>
  <c r="AM370" i="30"/>
  <c r="AL370" i="30" s="1"/>
  <c r="AY370" i="30" s="1"/>
  <c r="AZ370" i="30" s="1"/>
  <c r="BA370" i="30" s="1"/>
  <c r="BG487" i="30"/>
  <c r="BG61" i="30"/>
  <c r="BG281" i="30"/>
  <c r="BG188" i="30"/>
  <c r="BG647" i="30"/>
  <c r="BG211" i="30"/>
  <c r="BG601" i="30"/>
  <c r="BG565" i="30"/>
  <c r="BG885" i="30"/>
  <c r="AN877" i="30"/>
  <c r="BF432" i="30"/>
  <c r="BF455" i="30"/>
  <c r="BF22" i="30"/>
  <c r="BF169" i="30"/>
  <c r="AM696" i="30"/>
  <c r="AL696" i="30" s="1"/>
  <c r="AY696" i="30" s="1"/>
  <c r="BF453" i="30"/>
  <c r="AM288" i="30"/>
  <c r="AL288" i="30" s="1"/>
  <c r="AY288" i="30" s="1"/>
  <c r="AZ288" i="30" s="1"/>
  <c r="BA288" i="30" s="1"/>
  <c r="BF336" i="30"/>
  <c r="AM293" i="30"/>
  <c r="AL293" i="30" s="1"/>
  <c r="AY293" i="30" s="1"/>
  <c r="AZ293" i="30" s="1"/>
  <c r="BA293" i="30" s="1"/>
  <c r="AM407" i="30"/>
  <c r="AL407" i="30" s="1"/>
  <c r="AY407" i="30" s="1"/>
  <c r="AZ407" i="30" s="1"/>
  <c r="BA407" i="30" s="1"/>
  <c r="AM44" i="30"/>
  <c r="AL44" i="30" s="1"/>
  <c r="AY44" i="30" s="1"/>
  <c r="AM145" i="30"/>
  <c r="AL145" i="30" s="1"/>
  <c r="AY145" i="30" s="1"/>
  <c r="AZ145" i="30" s="1"/>
  <c r="BA145" i="30" s="1"/>
  <c r="AM313" i="30"/>
  <c r="AL313" i="30" s="1"/>
  <c r="AY313" i="30" s="1"/>
  <c r="AZ313" i="30" s="1"/>
  <c r="BA313" i="30" s="1"/>
  <c r="BF538" i="30"/>
  <c r="BG654" i="30"/>
  <c r="BG868" i="30"/>
  <c r="AM998" i="30"/>
  <c r="AL998" i="30" s="1"/>
  <c r="AY998" i="30" s="1"/>
  <c r="AZ998" i="30" s="1"/>
  <c r="BA998" i="30" s="1"/>
  <c r="BF545" i="30"/>
  <c r="BF1026" i="30"/>
  <c r="BG769" i="30"/>
  <c r="BG927" i="30"/>
  <c r="BG936" i="30"/>
  <c r="BG98" i="30"/>
  <c r="BG731" i="30"/>
  <c r="BG1027" i="30"/>
  <c r="AN479" i="30"/>
  <c r="AI84" i="30"/>
  <c r="AM686" i="30"/>
  <c r="AL686" i="30" s="1"/>
  <c r="AY686" i="30" s="1"/>
  <c r="AN913" i="30"/>
  <c r="AM1095" i="30"/>
  <c r="AL1095" i="30" s="1"/>
  <c r="AY1095" i="30" s="1"/>
  <c r="AM1014" i="30"/>
  <c r="AL1014" i="30" s="1"/>
  <c r="AY1014" i="30" s="1"/>
  <c r="AZ1014" i="30" s="1"/>
  <c r="BA1014" i="30" s="1"/>
  <c r="AM14" i="30"/>
  <c r="AL14" i="30" s="1"/>
  <c r="AY14" i="30" s="1"/>
  <c r="AM425" i="30"/>
  <c r="AL425" i="30" s="1"/>
  <c r="AY425" i="30" s="1"/>
  <c r="AZ425" i="30" s="1"/>
  <c r="BA425" i="30" s="1"/>
  <c r="AM225" i="30"/>
  <c r="AL225" i="30" s="1"/>
  <c r="AY225" i="30" s="1"/>
  <c r="AM217" i="30"/>
  <c r="AL217" i="30" s="1"/>
  <c r="AY217" i="30" s="1"/>
  <c r="AM1070" i="30"/>
  <c r="AL1070" i="30" s="1"/>
  <c r="AY1070" i="30" s="1"/>
  <c r="AM607" i="30"/>
  <c r="AL607" i="30" s="1"/>
  <c r="AY607" i="30" s="1"/>
  <c r="AZ607" i="30" s="1"/>
  <c r="BA607" i="30" s="1"/>
  <c r="AM267" i="30"/>
  <c r="AL267" i="30" s="1"/>
  <c r="AY267" i="30" s="1"/>
  <c r="BG358" i="30"/>
  <c r="BG135" i="30"/>
  <c r="BG122" i="30"/>
  <c r="BG574" i="30"/>
  <c r="BG344" i="30"/>
  <c r="BG412" i="30"/>
  <c r="BG577" i="30"/>
  <c r="AM127" i="30"/>
  <c r="AL127" i="30" s="1"/>
  <c r="AY127" i="30" s="1"/>
  <c r="BG218" i="30"/>
  <c r="BG553" i="30"/>
  <c r="BG393" i="30"/>
  <c r="BG244" i="30"/>
  <c r="BG395" i="30"/>
  <c r="BG31" i="30"/>
  <c r="BG1075" i="30"/>
  <c r="BG887" i="30"/>
  <c r="BG478" i="30"/>
  <c r="BG1072" i="30"/>
  <c r="BG1051" i="30"/>
  <c r="BG981" i="30"/>
  <c r="BG707" i="30"/>
  <c r="BG33" i="30"/>
  <c r="BG527" i="30"/>
  <c r="BG198" i="30"/>
  <c r="BG500" i="30"/>
  <c r="BG101" i="30"/>
  <c r="BG301" i="30"/>
  <c r="BG635" i="30"/>
  <c r="BG702" i="30"/>
  <c r="BG1032" i="30"/>
  <c r="BG251" i="30"/>
  <c r="AI438" i="30"/>
  <c r="AM627" i="30"/>
  <c r="AL627" i="30" s="1"/>
  <c r="AY627" i="30" s="1"/>
  <c r="AN714" i="30"/>
  <c r="AN380" i="30"/>
  <c r="AN668" i="30"/>
  <c r="BG980" i="30"/>
  <c r="BG1089" i="30"/>
  <c r="BG1036" i="30"/>
  <c r="AX108" i="30"/>
  <c r="AN443" i="30"/>
  <c r="AN900" i="30"/>
  <c r="AL900" i="30" s="1"/>
  <c r="AY900" i="30" s="1"/>
  <c r="AN451" i="30"/>
  <c r="BG306" i="30"/>
  <c r="BG869" i="30"/>
  <c r="BG883" i="30"/>
  <c r="AN414" i="30"/>
  <c r="AN65" i="30"/>
  <c r="AN790" i="30"/>
  <c r="AN590" i="30"/>
  <c r="AI561" i="30"/>
  <c r="AM1011" i="30"/>
  <c r="AL1011" i="30" s="1"/>
  <c r="AY1011" i="30" s="1"/>
  <c r="AM788" i="30"/>
  <c r="AL788" i="30" s="1"/>
  <c r="AY788" i="30" s="1"/>
  <c r="AZ788" i="30" s="1"/>
  <c r="BA788" i="30" s="1"/>
  <c r="AM538" i="30"/>
  <c r="AL538" i="30" s="1"/>
  <c r="AY538" i="30" s="1"/>
  <c r="AZ538" i="30" s="1"/>
  <c r="BA538" i="30" s="1"/>
  <c r="AM1026" i="30"/>
  <c r="AL1026" i="30" s="1"/>
  <c r="AY1026" i="30" s="1"/>
  <c r="AZ1026" i="30" s="1"/>
  <c r="BA1026" i="30" s="1"/>
  <c r="BG26" i="30"/>
  <c r="BG648" i="30"/>
  <c r="BG469" i="30"/>
  <c r="BG391" i="30"/>
  <c r="BG583" i="30"/>
  <c r="BG414" i="30"/>
  <c r="BG588" i="30"/>
  <c r="AN96" i="30"/>
  <c r="AN596" i="30"/>
  <c r="AI686" i="30"/>
  <c r="AZ989" i="30"/>
  <c r="BA989" i="30" s="1"/>
  <c r="BG277" i="30"/>
  <c r="BG287" i="30"/>
  <c r="AI127" i="30"/>
  <c r="AX250" i="30"/>
  <c r="AZ250" i="30"/>
  <c r="BA250" i="30" s="1"/>
  <c r="AI783" i="30"/>
  <c r="AI913" i="30"/>
  <c r="BG639" i="30"/>
  <c r="BG250" i="30"/>
  <c r="AX129" i="30"/>
  <c r="AZ80" i="30"/>
  <c r="BA80" i="30" s="1"/>
  <c r="AX80" i="30"/>
  <c r="BG906" i="30"/>
  <c r="BG606" i="30"/>
  <c r="BG682" i="30"/>
  <c r="BG821" i="30"/>
  <c r="BG164" i="30"/>
  <c r="BG423" i="30"/>
  <c r="BG194" i="30"/>
  <c r="AN570" i="30"/>
  <c r="BG638" i="30"/>
  <c r="AX677" i="30"/>
  <c r="AI598" i="30"/>
  <c r="AI751" i="30"/>
  <c r="AI748" i="30"/>
  <c r="AI65" i="30"/>
  <c r="AI443" i="30"/>
  <c r="AI714" i="30"/>
  <c r="AI274" i="30"/>
  <c r="AI703" i="30"/>
  <c r="AI1066" i="30"/>
  <c r="AI1064" i="30"/>
  <c r="AI722" i="30"/>
  <c r="AX606" i="30"/>
  <c r="AI381" i="30"/>
  <c r="AI221" i="30"/>
  <c r="AI392" i="30"/>
  <c r="AI189" i="30"/>
  <c r="AI1008" i="30"/>
  <c r="AX194" i="30"/>
  <c r="AI256" i="30"/>
  <c r="BG258" i="30"/>
  <c r="AI618" i="30"/>
  <c r="BG740" i="30"/>
  <c r="AN787" i="30"/>
  <c r="AI445" i="30"/>
  <c r="AZ894" i="30"/>
  <c r="BA894" i="30" s="1"/>
  <c r="BG189" i="30"/>
  <c r="AM503" i="30"/>
  <c r="AL503" i="30" s="1"/>
  <c r="AY503" i="30" s="1"/>
  <c r="BG1008" i="30"/>
  <c r="AM683" i="30"/>
  <c r="AL683" i="30" s="1"/>
  <c r="AY683" i="30" s="1"/>
  <c r="BG256" i="30"/>
  <c r="AI258" i="30"/>
  <c r="AI587" i="30"/>
  <c r="AN1091" i="30"/>
  <c r="AI570" i="30"/>
  <c r="AI639" i="30"/>
  <c r="AZ947" i="30"/>
  <c r="BA947" i="30" s="1"/>
  <c r="AX947" i="30"/>
  <c r="AX171" i="30"/>
  <c r="AX827" i="30"/>
  <c r="AZ827" i="30"/>
  <c r="BA827" i="30" s="1"/>
  <c r="AX375" i="30"/>
  <c r="AX997" i="30"/>
  <c r="AZ997" i="30"/>
  <c r="BA997" i="30" s="1"/>
  <c r="AX83" i="30"/>
  <c r="AI367" i="30"/>
  <c r="AI675" i="30"/>
  <c r="AI96" i="30"/>
  <c r="AI790" i="30"/>
  <c r="AI900" i="30"/>
  <c r="AI380" i="30"/>
  <c r="AI355" i="30"/>
  <c r="AI877" i="30"/>
  <c r="AI35" i="30"/>
  <c r="AI15" i="30"/>
  <c r="AI209" i="30"/>
  <c r="AI528" i="30"/>
  <c r="AI965" i="30"/>
  <c r="AI160" i="30"/>
  <c r="AI690" i="30"/>
  <c r="AI862" i="30"/>
  <c r="AZ551" i="30"/>
  <c r="BA551" i="30" s="1"/>
  <c r="AX551" i="30"/>
  <c r="AZ309" i="30"/>
  <c r="BA309" i="30" s="1"/>
  <c r="AZ360" i="30"/>
  <c r="BA360" i="30" s="1"/>
  <c r="AX23" i="30"/>
  <c r="AZ23" i="30"/>
  <c r="BA23" i="30" s="1"/>
  <c r="AX600" i="30"/>
  <c r="AZ600" i="30"/>
  <c r="BA600" i="30" s="1"/>
  <c r="AM906" i="30"/>
  <c r="AL906" i="30" s="1"/>
  <c r="AY906" i="30" s="1"/>
  <c r="AM606" i="30"/>
  <c r="AL606" i="30" s="1"/>
  <c r="AY606" i="30" s="1"/>
  <c r="AM682" i="30"/>
  <c r="AL682" i="30" s="1"/>
  <c r="AY682" i="30" s="1"/>
  <c r="AM821" i="30"/>
  <c r="AL821" i="30" s="1"/>
  <c r="AY821" i="30" s="1"/>
  <c r="AM164" i="30"/>
  <c r="AL164" i="30" s="1"/>
  <c r="AY164" i="30" s="1"/>
  <c r="AM423" i="30"/>
  <c r="AL423" i="30" s="1"/>
  <c r="AY423" i="30" s="1"/>
  <c r="AM194" i="30"/>
  <c r="AL194" i="30" s="1"/>
  <c r="AY194" i="30" s="1"/>
  <c r="AN430" i="30"/>
  <c r="AI1091" i="30"/>
  <c r="AI295" i="30"/>
  <c r="AZ261" i="30"/>
  <c r="BA261" i="30" s="1"/>
  <c r="AX261" i="30"/>
  <c r="AZ352" i="30"/>
  <c r="BA352" i="30" s="1"/>
  <c r="AX361" i="30"/>
  <c r="AZ361" i="30"/>
  <c r="BA361" i="30" s="1"/>
  <c r="AI479" i="30"/>
  <c r="AI176" i="30"/>
  <c r="AI502" i="30"/>
  <c r="AI596" i="30"/>
  <c r="AI590" i="30"/>
  <c r="AI451" i="30"/>
  <c r="AI668" i="30"/>
  <c r="AI1037" i="30"/>
  <c r="AI328" i="30"/>
  <c r="AI935" i="30"/>
  <c r="AI779" i="30"/>
  <c r="AI315" i="30"/>
  <c r="AI246" i="30"/>
  <c r="AI857" i="30"/>
  <c r="AI522" i="30"/>
  <c r="AI503" i="30"/>
  <c r="AI683" i="30"/>
  <c r="AX87" i="30"/>
  <c r="BG445" i="30"/>
  <c r="AX90" i="30"/>
  <c r="AZ516" i="30"/>
  <c r="BA516" i="30" s="1"/>
  <c r="AX912" i="30"/>
  <c r="AX199" i="30"/>
  <c r="BG678" i="30"/>
  <c r="BG618" i="30"/>
  <c r="AN964" i="30"/>
  <c r="AN410" i="30"/>
  <c r="AN199" i="30"/>
  <c r="BG1042" i="30"/>
  <c r="BG360" i="30"/>
  <c r="BG356" i="30"/>
  <c r="BG646" i="30"/>
  <c r="BG448" i="30"/>
  <c r="AZ55" i="30"/>
  <c r="BA55" i="30" s="1"/>
  <c r="AN87" i="30"/>
  <c r="BG908" i="30"/>
  <c r="AN677" i="30"/>
  <c r="BG516" i="30"/>
  <c r="AN456" i="30"/>
  <c r="BG704" i="30"/>
  <c r="BG849" i="30"/>
  <c r="AI134" i="30"/>
  <c r="AI162" i="30"/>
  <c r="AI125" i="30"/>
  <c r="AI800" i="30"/>
  <c r="AX337" i="30"/>
  <c r="AZ851" i="30"/>
  <c r="BA851" i="30" s="1"/>
  <c r="BG570" i="30"/>
  <c r="BG964" i="30"/>
  <c r="BG410" i="30"/>
  <c r="BG199" i="30"/>
  <c r="BG902" i="30"/>
  <c r="BG552" i="30"/>
  <c r="BG422" i="30"/>
  <c r="BG162" i="30"/>
  <c r="BG800" i="30"/>
  <c r="AI448" i="30"/>
  <c r="AN292" i="30"/>
  <c r="AX78" i="30"/>
  <c r="AI672" i="30"/>
  <c r="AZ774" i="30"/>
  <c r="BA774" i="30" s="1"/>
  <c r="AX723" i="30"/>
  <c r="AX1052" i="30"/>
  <c r="AZ1083" i="30"/>
  <c r="BA1083" i="30" s="1"/>
  <c r="AX1083" i="30"/>
  <c r="AZ385" i="30"/>
  <c r="BA385" i="30" s="1"/>
  <c r="BG551" i="30"/>
  <c r="BG171" i="30"/>
  <c r="BG398" i="30"/>
  <c r="AI422" i="30"/>
  <c r="BG311" i="30"/>
  <c r="AN926" i="30"/>
  <c r="BG637" i="30"/>
  <c r="BG672" i="30"/>
  <c r="AN83" i="30"/>
  <c r="AI664" i="30"/>
  <c r="BG664" i="30"/>
  <c r="AX398" i="30"/>
  <c r="AZ1093" i="30"/>
  <c r="BA1093" i="30" s="1"/>
  <c r="BG90" i="30"/>
  <c r="BG129" i="30"/>
  <c r="BG134" i="30"/>
  <c r="AI493" i="30"/>
  <c r="AI311" i="30"/>
  <c r="AI637" i="30"/>
  <c r="AZ797" i="30"/>
  <c r="BA797" i="30" s="1"/>
  <c r="AX797" i="30"/>
  <c r="BG309" i="30"/>
  <c r="BG493" i="30"/>
  <c r="BG125" i="30"/>
  <c r="AX1093" i="30"/>
  <c r="AZ963" i="30"/>
  <c r="BA963" i="30" s="1"/>
  <c r="AX76" i="30"/>
  <c r="AN341" i="30"/>
  <c r="AN1090" i="30"/>
  <c r="AN730" i="30"/>
  <c r="AN723" i="30"/>
  <c r="AN1052" i="30"/>
  <c r="AL1052" i="30" s="1"/>
  <c r="AY1052" i="30" s="1"/>
  <c r="AZ1052" i="30" s="1"/>
  <c r="BA1052" i="30" s="1"/>
  <c r="AM904" i="30"/>
  <c r="AL904" i="30" s="1"/>
  <c r="AY904" i="30" s="1"/>
  <c r="AX396" i="30"/>
  <c r="AI318" i="30"/>
  <c r="AN422" i="30"/>
  <c r="AN637" i="30"/>
  <c r="AI94" i="30"/>
  <c r="AI104" i="30"/>
  <c r="AI721" i="30"/>
  <c r="AI904" i="30"/>
  <c r="AZ210" i="30"/>
  <c r="BA210" i="30" s="1"/>
  <c r="AX210" i="30"/>
  <c r="AZ482" i="30"/>
  <c r="BA482" i="30" s="1"/>
  <c r="AX482" i="30"/>
  <c r="AX208" i="30"/>
  <c r="AZ744" i="30"/>
  <c r="BA744" i="30" s="1"/>
  <c r="AZ233" i="30"/>
  <c r="BA233" i="30" s="1"/>
  <c r="AX233" i="30"/>
  <c r="AZ11" i="30"/>
  <c r="BA11" i="30" s="1"/>
  <c r="AX11" i="30"/>
  <c r="AX1065" i="30"/>
  <c r="AZ237" i="30"/>
  <c r="BA237" i="30" s="1"/>
  <c r="AX237" i="30"/>
  <c r="AX331" i="30"/>
  <c r="AZ105" i="30"/>
  <c r="BA105" i="30" s="1"/>
  <c r="AX841" i="30"/>
  <c r="AZ841" i="30"/>
  <c r="BA841" i="30" s="1"/>
  <c r="AI753" i="30"/>
  <c r="AN78" i="30"/>
  <c r="AL78" i="30" s="1"/>
  <c r="AY78" i="30" s="1"/>
  <c r="AZ78" i="30" s="1"/>
  <c r="BA78" i="30" s="1"/>
  <c r="BG988" i="30"/>
  <c r="AX955" i="30"/>
  <c r="AI520" i="30"/>
  <c r="BF985" i="30"/>
  <c r="AI120" i="30"/>
  <c r="BG318" i="30"/>
  <c r="AZ386" i="30"/>
  <c r="BA386" i="30" s="1"/>
  <c r="AM214" i="30"/>
  <c r="AL214" i="30" s="1"/>
  <c r="AY214" i="30" s="1"/>
  <c r="AZ73" i="30"/>
  <c r="BA73" i="30" s="1"/>
  <c r="AI909" i="30"/>
  <c r="AX205" i="30"/>
  <c r="AI1106" i="30"/>
  <c r="AZ268" i="30"/>
  <c r="BA268" i="30" s="1"/>
  <c r="AX993" i="30"/>
  <c r="AZ206" i="30"/>
  <c r="BA206" i="30" s="1"/>
  <c r="AX958" i="30"/>
  <c r="AZ958" i="30"/>
  <c r="BA958" i="30" s="1"/>
  <c r="BG1083" i="30"/>
  <c r="AX223" i="30"/>
  <c r="AM69" i="30"/>
  <c r="AL69" i="30" s="1"/>
  <c r="AY69" i="30" s="1"/>
  <c r="AX13" i="30"/>
  <c r="AZ263" i="30"/>
  <c r="BA263" i="30" s="1"/>
  <c r="AX201" i="30"/>
  <c r="AI988" i="30"/>
  <c r="AZ532" i="30"/>
  <c r="BA532" i="30" s="1"/>
  <c r="BG520" i="30"/>
  <c r="AI765" i="30"/>
  <c r="AX536" i="30"/>
  <c r="AZ319" i="30"/>
  <c r="BA319" i="30" s="1"/>
  <c r="AZ349" i="30"/>
  <c r="BA349" i="30" s="1"/>
  <c r="AX349" i="30"/>
  <c r="AX290" i="30"/>
  <c r="AM792" i="30"/>
  <c r="AL792" i="30" s="1"/>
  <c r="AY792" i="30" s="1"/>
  <c r="AZ792" i="30" s="1"/>
  <c r="BA792" i="30" s="1"/>
  <c r="AM266" i="30"/>
  <c r="AL266" i="30" s="1"/>
  <c r="AY266" i="30" s="1"/>
  <c r="AI985" i="30"/>
  <c r="AZ705" i="30"/>
  <c r="BA705" i="30" s="1"/>
  <c r="AX66" i="30"/>
  <c r="AX310" i="30"/>
  <c r="BG705" i="30"/>
  <c r="AX92" i="30"/>
  <c r="AX279" i="30"/>
  <c r="AX944" i="30"/>
  <c r="BG177" i="30"/>
  <c r="BF1010" i="30"/>
  <c r="BF532" i="30"/>
  <c r="BG721" i="30"/>
  <c r="BG396" i="30"/>
  <c r="AM519" i="30"/>
  <c r="AL519" i="30" s="1"/>
  <c r="AY519" i="30" s="1"/>
  <c r="AZ519" i="30" s="1"/>
  <c r="BA519" i="30" s="1"/>
  <c r="BF210" i="30"/>
  <c r="BG985" i="30"/>
  <c r="BF863" i="30"/>
  <c r="BF208" i="30"/>
  <c r="BG529" i="30"/>
  <c r="BF55" i="30"/>
  <c r="BF811" i="30"/>
  <c r="BF371" i="30"/>
  <c r="BF519" i="30"/>
  <c r="BF482" i="30"/>
  <c r="BG863" i="30"/>
  <c r="BF536" i="30"/>
  <c r="BG208" i="30"/>
  <c r="AI755" i="30"/>
  <c r="BF73" i="30"/>
  <c r="BF765" i="30"/>
  <c r="BF1106" i="30"/>
  <c r="BF13" i="30"/>
  <c r="AI959" i="30"/>
  <c r="AI620" i="30"/>
  <c r="BF94" i="30"/>
  <c r="BF104" i="30"/>
  <c r="AM205" i="30"/>
  <c r="AL205" i="30" s="1"/>
  <c r="AY205" i="30" s="1"/>
  <c r="AZ205" i="30" s="1"/>
  <c r="BA205" i="30" s="1"/>
  <c r="BF1073" i="30"/>
  <c r="AM809" i="30"/>
  <c r="AL809" i="30" s="1"/>
  <c r="AY809" i="30" s="1"/>
  <c r="AZ809" i="30" s="1"/>
  <c r="BA809" i="30" s="1"/>
  <c r="AM369" i="30"/>
  <c r="AL369" i="30" s="1"/>
  <c r="AY369" i="30" s="1"/>
  <c r="BF120" i="30"/>
  <c r="AM324" i="30"/>
  <c r="AL324" i="30" s="1"/>
  <c r="AY324" i="30" s="1"/>
  <c r="BF745" i="30"/>
  <c r="AM807" i="30"/>
  <c r="AL807" i="30" s="1"/>
  <c r="AY807" i="30" s="1"/>
  <c r="AM481" i="30"/>
  <c r="AL481" i="30" s="1"/>
  <c r="AY481" i="30" s="1"/>
  <c r="AM16" i="30"/>
  <c r="AL16" i="30" s="1"/>
  <c r="AY16" i="30" s="1"/>
  <c r="AM620" i="30"/>
  <c r="AL620" i="30" s="1"/>
  <c r="AY620" i="30" s="1"/>
  <c r="J620" i="30"/>
  <c r="AI365" i="30"/>
  <c r="AN121" i="30"/>
  <c r="AL121" i="30" s="1"/>
  <c r="AY121" i="30" s="1"/>
  <c r="BF792" i="30"/>
  <c r="AM955" i="30"/>
  <c r="AL955" i="30" s="1"/>
  <c r="AY955" i="30" s="1"/>
  <c r="BF205" i="30"/>
  <c r="BF809" i="30"/>
  <c r="BF369" i="30"/>
  <c r="BF324" i="30"/>
  <c r="AM312" i="30"/>
  <c r="AL312" i="30" s="1"/>
  <c r="AY312" i="30" s="1"/>
  <c r="AM323" i="30"/>
  <c r="AL323" i="30" s="1"/>
  <c r="AY323" i="30" s="1"/>
  <c r="AM777" i="30"/>
  <c r="AL777" i="30" s="1"/>
  <c r="AY777" i="30" s="1"/>
  <c r="AM34" i="30"/>
  <c r="AL34" i="30" s="1"/>
  <c r="AY34" i="30" s="1"/>
  <c r="AZ34" i="30" s="1"/>
  <c r="BA34" i="30" s="1"/>
  <c r="AZ92" i="30"/>
  <c r="BA92" i="30" s="1"/>
  <c r="AI41" i="30"/>
  <c r="BF428" i="30"/>
  <c r="J1019" i="30"/>
  <c r="AN1019" i="30"/>
  <c r="AL1019" i="30" s="1"/>
  <c r="AY1019" i="30" s="1"/>
  <c r="BF955" i="30"/>
  <c r="BF266" i="30"/>
  <c r="BF69" i="30"/>
  <c r="AM1079" i="30"/>
  <c r="AL1079" i="30" s="1"/>
  <c r="AY1079" i="30" s="1"/>
  <c r="AZ1079" i="30" s="1"/>
  <c r="BA1079" i="30" s="1"/>
  <c r="AM310" i="30"/>
  <c r="AL310" i="30" s="1"/>
  <c r="AY310" i="30" s="1"/>
  <c r="AZ310" i="30" s="1"/>
  <c r="BA310" i="30" s="1"/>
  <c r="AX529" i="30"/>
  <c r="AZ191" i="30"/>
  <c r="BA191" i="30" s="1"/>
  <c r="BF909" i="30"/>
  <c r="BF520" i="30"/>
  <c r="BF904" i="30"/>
  <c r="BF318" i="30"/>
  <c r="BF705" i="30"/>
  <c r="BF66" i="30"/>
  <c r="BF143" i="30"/>
  <c r="BF181" i="30"/>
  <c r="BF330" i="30"/>
  <c r="BF319" i="30"/>
  <c r="BF331" i="30"/>
  <c r="BG138" i="30"/>
  <c r="AX518" i="30"/>
  <c r="AZ36" i="30"/>
  <c r="BA36" i="30" s="1"/>
  <c r="AZ110" i="30"/>
  <c r="BA110" i="30" s="1"/>
  <c r="AM529" i="30"/>
  <c r="AL529" i="30" s="1"/>
  <c r="AY529" i="30" s="1"/>
  <c r="AZ529" i="30" s="1"/>
  <c r="BA529" i="30" s="1"/>
  <c r="J529" i="30"/>
  <c r="AM1061" i="30"/>
  <c r="AL1061" i="30" s="1"/>
  <c r="AY1061" i="30" s="1"/>
  <c r="J1061" i="30"/>
  <c r="AI424" i="30"/>
  <c r="AZ193" i="30"/>
  <c r="BA193" i="30" s="1"/>
  <c r="AZ1028" i="30"/>
  <c r="BA1028" i="30" s="1"/>
  <c r="AX1028" i="30"/>
  <c r="AM959" i="30"/>
  <c r="AL959" i="30" s="1"/>
  <c r="AY959" i="30" s="1"/>
  <c r="J959" i="30"/>
  <c r="BG620" i="30"/>
  <c r="AM365" i="30"/>
  <c r="AL365" i="30" s="1"/>
  <c r="AY365" i="30" s="1"/>
  <c r="J365" i="30"/>
  <c r="BF953" i="30"/>
  <c r="AM424" i="30"/>
  <c r="AL424" i="30" s="1"/>
  <c r="AY424" i="30" s="1"/>
  <c r="J424" i="30"/>
  <c r="J347" i="30"/>
  <c r="AZ556" i="30"/>
  <c r="BA556" i="30" s="1"/>
  <c r="AM560" i="30"/>
  <c r="AL560" i="30" s="1"/>
  <c r="AY560" i="30" s="1"/>
  <c r="J560" i="30"/>
  <c r="BG1061" i="30"/>
  <c r="AM428" i="30"/>
  <c r="AL428" i="30" s="1"/>
  <c r="AY428" i="30" s="1"/>
  <c r="J428" i="30"/>
  <c r="AI428" i="30"/>
  <c r="J845" i="30"/>
  <c r="BF239" i="30"/>
  <c r="AZ347" i="30"/>
  <c r="BA347" i="30" s="1"/>
  <c r="AX347" i="30"/>
  <c r="AX1069" i="30"/>
  <c r="AZ687" i="30"/>
  <c r="BA687" i="30" s="1"/>
  <c r="AM279" i="30"/>
  <c r="AL279" i="30" s="1"/>
  <c r="AY279" i="30" s="1"/>
  <c r="J279" i="30"/>
  <c r="AM41" i="30"/>
  <c r="AL41" i="30" s="1"/>
  <c r="AY41" i="30" s="1"/>
  <c r="J41" i="30"/>
  <c r="AM95" i="30"/>
  <c r="AL95" i="30" s="1"/>
  <c r="AY95" i="30" s="1"/>
  <c r="AZ95" i="30" s="1"/>
  <c r="BA95" i="30" s="1"/>
  <c r="AM953" i="30"/>
  <c r="AL953" i="30" s="1"/>
  <c r="AY953" i="30" s="1"/>
  <c r="AZ953" i="30" s="1"/>
  <c r="BA953" i="30" s="1"/>
  <c r="J953" i="30"/>
  <c r="AI239" i="30"/>
  <c r="AX153" i="30"/>
  <c r="AM501" i="30"/>
  <c r="AL501" i="30" s="1"/>
  <c r="AY501" i="30" s="1"/>
  <c r="J501" i="30"/>
  <c r="AI501" i="30"/>
  <c r="AX634" i="30"/>
  <c r="AZ634" i="30"/>
  <c r="BA634" i="30" s="1"/>
  <c r="AM944" i="30"/>
  <c r="AL944" i="30" s="1"/>
  <c r="AY944" i="30" s="1"/>
  <c r="J944" i="30"/>
  <c r="AM755" i="30"/>
  <c r="AL755" i="30" s="1"/>
  <c r="AY755" i="30" s="1"/>
  <c r="J755" i="30"/>
  <c r="AM436" i="30"/>
  <c r="AL436" i="30" s="1"/>
  <c r="AY436" i="30" s="1"/>
  <c r="J436" i="30"/>
  <c r="AI167" i="30"/>
  <c r="AZ942" i="30"/>
  <c r="BA942" i="30" s="1"/>
  <c r="AZ486" i="30"/>
  <c r="BA486" i="30" s="1"/>
  <c r="AX486" i="30"/>
  <c r="AZ715" i="30"/>
  <c r="BA715" i="30" s="1"/>
  <c r="AX715" i="30"/>
  <c r="AZ663" i="30"/>
  <c r="BA663" i="30" s="1"/>
  <c r="AX663" i="30"/>
  <c r="AX466" i="30"/>
  <c r="AM518" i="30"/>
  <c r="AL518" i="30" s="1"/>
  <c r="AY518" i="30" s="1"/>
  <c r="AZ518" i="30" s="1"/>
  <c r="BA518" i="30" s="1"/>
  <c r="J518" i="30"/>
  <c r="BG755" i="30"/>
  <c r="BF347" i="30"/>
  <c r="AM49" i="30"/>
  <c r="AL49" i="30" s="1"/>
  <c r="AY49" i="30" s="1"/>
  <c r="J49" i="30"/>
  <c r="AI49" i="30"/>
  <c r="BF501" i="30"/>
  <c r="AX928" i="30"/>
  <c r="AZ928" i="30"/>
  <c r="BA928" i="30" s="1"/>
  <c r="AZ563" i="30"/>
  <c r="BA563" i="30" s="1"/>
  <c r="AZ994" i="30"/>
  <c r="BA994" i="30" s="1"/>
  <c r="AM138" i="30"/>
  <c r="AL138" i="30" s="1"/>
  <c r="AY138" i="30" s="1"/>
  <c r="J138" i="30"/>
  <c r="AM177" i="30"/>
  <c r="AL177" i="30" s="1"/>
  <c r="AY177" i="30" s="1"/>
  <c r="AZ177" i="30" s="1"/>
  <c r="BA177" i="30" s="1"/>
  <c r="J177" i="30"/>
  <c r="AI1019" i="30"/>
  <c r="AZ53" i="30"/>
  <c r="BA53" i="30" s="1"/>
  <c r="AX53" i="30"/>
  <c r="AZ107" i="30"/>
  <c r="BA107" i="30" s="1"/>
  <c r="AX107" i="30"/>
  <c r="AX1100" i="30"/>
  <c r="J53" i="30"/>
  <c r="J967" i="30"/>
  <c r="J107" i="30"/>
  <c r="AI698" i="30"/>
  <c r="BG476" i="30"/>
  <c r="AZ839" i="30"/>
  <c r="BA839" i="30" s="1"/>
  <c r="AX839" i="30"/>
  <c r="J110" i="30"/>
  <c r="J1028" i="30"/>
  <c r="J126" i="30"/>
  <c r="J741" i="30"/>
  <c r="BG741" i="30"/>
  <c r="BF994" i="30"/>
  <c r="BF140" i="30"/>
  <c r="AI499" i="30"/>
  <c r="AZ569" i="30"/>
  <c r="BA569" i="30" s="1"/>
  <c r="AX192" i="30"/>
  <c r="BG321" i="30"/>
  <c r="AM698" i="30"/>
  <c r="AL698" i="30" s="1"/>
  <c r="AY698" i="30" s="1"/>
  <c r="AN476" i="30"/>
  <c r="AL476" i="30" s="1"/>
  <c r="AY476" i="30" s="1"/>
  <c r="J476" i="30"/>
  <c r="AZ339" i="30"/>
  <c r="BA339" i="30" s="1"/>
  <c r="AX339" i="30"/>
  <c r="J754" i="30"/>
  <c r="J153" i="30"/>
  <c r="J775" i="30"/>
  <c r="J840" i="30"/>
  <c r="J142" i="30"/>
  <c r="AI321" i="30"/>
  <c r="AN275" i="30"/>
  <c r="AL275" i="30" s="1"/>
  <c r="AY275" i="30" s="1"/>
  <c r="AM19" i="30"/>
  <c r="AL19" i="30" s="1"/>
  <c r="AY19" i="30" s="1"/>
  <c r="AZ19" i="30" s="1"/>
  <c r="BA19" i="30" s="1"/>
  <c r="AN326" i="30"/>
  <c r="AL326" i="30" s="1"/>
  <c r="AY326" i="30" s="1"/>
  <c r="J884" i="30"/>
  <c r="AM884" i="30"/>
  <c r="AL884" i="30" s="1"/>
  <c r="AY884" i="30" s="1"/>
  <c r="AI1050" i="30"/>
  <c r="AZ111" i="30"/>
  <c r="BA111" i="30" s="1"/>
  <c r="AX111" i="30"/>
  <c r="AZ446" i="30"/>
  <c r="BA446" i="30" s="1"/>
  <c r="AX446" i="30"/>
  <c r="AM568" i="30"/>
  <c r="AL568" i="30" s="1"/>
  <c r="AY568" i="30" s="1"/>
  <c r="AZ568" i="30" s="1"/>
  <c r="BA568" i="30" s="1"/>
  <c r="BG136" i="30"/>
  <c r="AM541" i="30"/>
  <c r="AL541" i="30" s="1"/>
  <c r="AY541" i="30" s="1"/>
  <c r="BG132" i="30"/>
  <c r="J262" i="30"/>
  <c r="AM262" i="30"/>
  <c r="AL262" i="30" s="1"/>
  <c r="AY262" i="30" s="1"/>
  <c r="AZ262" i="30" s="1"/>
  <c r="BA262" i="30" s="1"/>
  <c r="AN1050" i="30"/>
  <c r="AL1050" i="30" s="1"/>
  <c r="AY1050" i="30" s="1"/>
  <c r="J1050" i="30"/>
  <c r="J167" i="30"/>
  <c r="J242" i="30"/>
  <c r="J486" i="30"/>
  <c r="J763" i="30"/>
  <c r="J644" i="30"/>
  <c r="J136" i="30"/>
  <c r="J563" i="30"/>
  <c r="AI768" i="30"/>
  <c r="AZ379" i="30"/>
  <c r="BA379" i="30" s="1"/>
  <c r="J546" i="30"/>
  <c r="J193" i="30"/>
  <c r="J663" i="30"/>
  <c r="J466" i="30"/>
  <c r="J687" i="30"/>
  <c r="J625" i="30"/>
  <c r="BG563" i="30"/>
  <c r="BG541" i="30"/>
  <c r="AI804" i="30"/>
  <c r="BG262" i="30"/>
  <c r="BG1100" i="30"/>
  <c r="AI406" i="30"/>
  <c r="BG884" i="30"/>
  <c r="BG339" i="30"/>
  <c r="BF569" i="30"/>
  <c r="J1030" i="30"/>
  <c r="BG1030" i="30"/>
  <c r="J446" i="30"/>
  <c r="BF446" i="30"/>
  <c r="J843" i="30"/>
  <c r="AM843" i="30"/>
  <c r="AL843" i="30" s="1"/>
  <c r="AY843" i="30" s="1"/>
  <c r="AZ843" i="30" s="1"/>
  <c r="BA843" i="30" s="1"/>
  <c r="J893" i="30"/>
  <c r="AM893" i="30"/>
  <c r="AL893" i="30" s="1"/>
  <c r="AY893" i="30" s="1"/>
  <c r="AI893" i="30"/>
  <c r="BF910" i="30"/>
  <c r="BF608" i="30"/>
  <c r="AI873" i="30"/>
  <c r="AX496" i="30"/>
  <c r="AZ496" i="30"/>
  <c r="BA496" i="30" s="1"/>
  <c r="J156" i="30"/>
  <c r="AI1021" i="30"/>
  <c r="AM406" i="30"/>
  <c r="AL406" i="30" s="1"/>
  <c r="AY406" i="30" s="1"/>
  <c r="BG1082" i="30"/>
  <c r="AI564" i="30"/>
  <c r="BG805" i="30"/>
  <c r="J907" i="30"/>
  <c r="AM907" i="30"/>
  <c r="AL907" i="30" s="1"/>
  <c r="AY907" i="30" s="1"/>
  <c r="BF893" i="30"/>
  <c r="AX903" i="30"/>
  <c r="BF399" i="30"/>
  <c r="AI388" i="30"/>
  <c r="J192" i="30"/>
  <c r="AN192" i="30"/>
  <c r="AL192" i="30" s="1"/>
  <c r="AY192" i="30" s="1"/>
  <c r="AI805" i="30"/>
  <c r="AM289" i="30"/>
  <c r="AL289" i="30" s="1"/>
  <c r="AY289" i="30" s="1"/>
  <c r="J289" i="30"/>
  <c r="AI990" i="30"/>
  <c r="BG477" i="30"/>
  <c r="AN903" i="30"/>
  <c r="AL903" i="30" s="1"/>
  <c r="AY903" i="30" s="1"/>
  <c r="AZ1071" i="30"/>
  <c r="BA1071" i="30" s="1"/>
  <c r="BF339" i="30"/>
  <c r="J569" i="30"/>
  <c r="BF1030" i="30"/>
  <c r="BF376" i="30"/>
  <c r="AI930" i="30"/>
  <c r="BG907" i="30"/>
  <c r="AI733" i="30"/>
  <c r="AI734" i="30"/>
  <c r="J1086" i="30"/>
  <c r="AN1086" i="30"/>
  <c r="AL1086" i="30" s="1"/>
  <c r="AY1086" i="30" s="1"/>
  <c r="AZ1086" i="30" s="1"/>
  <c r="BA1086" i="30" s="1"/>
  <c r="J919" i="30"/>
  <c r="AN220" i="30"/>
  <c r="AL220" i="30" s="1"/>
  <c r="AY220" i="30" s="1"/>
  <c r="AI139" i="30"/>
  <c r="AN728" i="30"/>
  <c r="AL728" i="30" s="1"/>
  <c r="AY728" i="30" s="1"/>
  <c r="J728" i="30"/>
  <c r="AX463" i="30"/>
  <c r="J657" i="30"/>
  <c r="AM657" i="30"/>
  <c r="AL657" i="30" s="1"/>
  <c r="AY657" i="30" s="1"/>
  <c r="AZ299" i="30"/>
  <c r="BA299" i="30" s="1"/>
  <c r="AX299" i="30"/>
  <c r="AX197" i="30"/>
  <c r="AN399" i="30"/>
  <c r="AL399" i="30" s="1"/>
  <c r="AY399" i="30" s="1"/>
  <c r="AI183" i="30"/>
  <c r="AN978" i="30"/>
  <c r="AL978" i="30" s="1"/>
  <c r="AY978" i="30" s="1"/>
  <c r="AZ228" i="30"/>
  <c r="BA228" i="30" s="1"/>
  <c r="AX228" i="30"/>
  <c r="AX458" i="30"/>
  <c r="AZ458" i="30"/>
  <c r="BA458" i="30" s="1"/>
  <c r="AX585" i="30"/>
  <c r="AZ585" i="30"/>
  <c r="BA585" i="30" s="1"/>
  <c r="AN990" i="30"/>
  <c r="AL990" i="30" s="1"/>
  <c r="AY990" i="30" s="1"/>
  <c r="AI1015" i="30"/>
  <c r="AI220" i="30"/>
  <c r="AX971" i="30"/>
  <c r="AI852" i="30"/>
  <c r="J673" i="30"/>
  <c r="AN673" i="30"/>
  <c r="AL673" i="30" s="1"/>
  <c r="AY673" i="30" s="1"/>
  <c r="AX334" i="30"/>
  <c r="AI399" i="30"/>
  <c r="AI229" i="30"/>
  <c r="J727" i="30"/>
  <c r="AN727" i="30"/>
  <c r="AL727" i="30" s="1"/>
  <c r="AY727" i="30" s="1"/>
  <c r="AZ1025" i="30"/>
  <c r="BA1025" i="30" s="1"/>
  <c r="AX1025" i="30"/>
  <c r="AX937" i="30"/>
  <c r="AZ951" i="30"/>
  <c r="BA951" i="30" s="1"/>
  <c r="AI62" i="30"/>
  <c r="AI694" i="30"/>
  <c r="AX978" i="30"/>
  <c r="AX305" i="30"/>
  <c r="AZ572" i="30"/>
  <c r="BA572" i="30" s="1"/>
  <c r="AX572" i="30"/>
  <c r="AX257" i="30"/>
  <c r="AI1103" i="30"/>
  <c r="BF257" i="30"/>
  <c r="AX20" i="30"/>
  <c r="AX180" i="30"/>
  <c r="AZ459" i="30"/>
  <c r="BA459" i="30" s="1"/>
  <c r="AX459" i="30"/>
  <c r="AM348" i="30"/>
  <c r="AL348" i="30" s="1"/>
  <c r="AY348" i="30" s="1"/>
  <c r="BF1025" i="30"/>
  <c r="AM968" i="30"/>
  <c r="AL968" i="30" s="1"/>
  <c r="AY968" i="30" s="1"/>
  <c r="AM1018" i="30"/>
  <c r="AL1018" i="30" s="1"/>
  <c r="AY1018" i="30" s="1"/>
  <c r="BG1043" i="30"/>
  <c r="AM831" i="30"/>
  <c r="AL831" i="30" s="1"/>
  <c r="AY831" i="30" s="1"/>
  <c r="AX207" i="30"/>
  <c r="AZ207" i="30"/>
  <c r="BA207" i="30" s="1"/>
  <c r="BG257" i="30"/>
  <c r="BG1025" i="30"/>
  <c r="BG118" i="30"/>
  <c r="BG533" i="30"/>
  <c r="AM852" i="30"/>
  <c r="AL852" i="30" s="1"/>
  <c r="AY852" i="30" s="1"/>
  <c r="AM180" i="30"/>
  <c r="AL180" i="30" s="1"/>
  <c r="AY180" i="30" s="1"/>
  <c r="AZ180" i="30" s="1"/>
  <c r="BA180" i="30" s="1"/>
  <c r="AI1107" i="30"/>
  <c r="AI485" i="30"/>
  <c r="AM353" i="30"/>
  <c r="AL353" i="30" s="1"/>
  <c r="AY353" i="30" s="1"/>
  <c r="AZ353" i="30" s="1"/>
  <c r="BA353" i="30" s="1"/>
  <c r="J353" i="30"/>
  <c r="AI886" i="30"/>
  <c r="AN118" i="30"/>
  <c r="AL118" i="30" s="1"/>
  <c r="AY118" i="30" s="1"/>
  <c r="AZ118" i="30" s="1"/>
  <c r="BA118" i="30" s="1"/>
  <c r="J118" i="30"/>
  <c r="J298" i="30"/>
  <c r="AM298" i="30"/>
  <c r="AL298" i="30" s="1"/>
  <c r="AY298" i="30" s="1"/>
  <c r="AN1043" i="30"/>
  <c r="AL1043" i="30" s="1"/>
  <c r="AY1043" i="30" s="1"/>
  <c r="J1043" i="30"/>
  <c r="AM511" i="30"/>
  <c r="AL511" i="30" s="1"/>
  <c r="AY511" i="30" s="1"/>
  <c r="J511" i="30"/>
  <c r="AI511" i="30"/>
  <c r="J418" i="30"/>
  <c r="AM418" i="30"/>
  <c r="AL418" i="30" s="1"/>
  <c r="AY418" i="30" s="1"/>
  <c r="AZ418" i="30" s="1"/>
  <c r="BA418" i="30" s="1"/>
  <c r="AI806" i="30"/>
  <c r="J507" i="30"/>
  <c r="AM507" i="30"/>
  <c r="AL507" i="30" s="1"/>
  <c r="AY507" i="30" s="1"/>
  <c r="AZ507" i="30" s="1"/>
  <c r="BA507" i="30" s="1"/>
  <c r="J497" i="30"/>
  <c r="AM497" i="30"/>
  <c r="AL497" i="30" s="1"/>
  <c r="AY497" i="30" s="1"/>
  <c r="AZ497" i="30" s="1"/>
  <c r="BA497" i="30" s="1"/>
  <c r="AZ475" i="30"/>
  <c r="BA475" i="30" s="1"/>
  <c r="AX475" i="30"/>
  <c r="AZ149" i="30"/>
  <c r="BA149" i="30" s="1"/>
  <c r="J781" i="30"/>
  <c r="J299" i="30"/>
  <c r="AI948" i="30"/>
  <c r="AM57" i="30"/>
  <c r="AL57" i="30" s="1"/>
  <c r="AY57" i="30" s="1"/>
  <c r="BG710" i="30"/>
  <c r="J784" i="30"/>
  <c r="AI784" i="30"/>
  <c r="BG905" i="30"/>
  <c r="AN817" i="30"/>
  <c r="AL817" i="30" s="1"/>
  <c r="AY817" i="30" s="1"/>
  <c r="AI1053" i="30"/>
  <c r="AI708" i="30"/>
  <c r="AI968" i="30"/>
  <c r="BG299" i="30"/>
  <c r="BG951" i="30"/>
  <c r="AI372" i="30"/>
  <c r="AM708" i="30"/>
  <c r="AL708" i="30" s="1"/>
  <c r="AY708" i="30" s="1"/>
  <c r="J708" i="30"/>
  <c r="BF557" i="30"/>
  <c r="AI991" i="30"/>
  <c r="AX182" i="30"/>
  <c r="AZ182" i="30"/>
  <c r="BA182" i="30" s="1"/>
  <c r="AM197" i="30"/>
  <c r="AL197" i="30" s="1"/>
  <c r="AY197" i="30" s="1"/>
  <c r="AZ197" i="30" s="1"/>
  <c r="BA197" i="30" s="1"/>
  <c r="BG973" i="30"/>
  <c r="AI1018" i="30"/>
  <c r="AI264" i="30"/>
  <c r="AI307" i="30"/>
  <c r="AI161" i="30"/>
  <c r="BG831" i="30"/>
  <c r="AZ296" i="30"/>
  <c r="BA296" i="30" s="1"/>
  <c r="AI946" i="30"/>
  <c r="AZ284" i="30"/>
  <c r="BA284" i="30" s="1"/>
  <c r="J117" i="30"/>
  <c r="AI727" i="30"/>
  <c r="AI673" i="30"/>
  <c r="BG57" i="30"/>
  <c r="J710" i="30"/>
  <c r="AM710" i="30"/>
  <c r="AL710" i="30" s="1"/>
  <c r="AY710" i="30" s="1"/>
  <c r="AM307" i="30"/>
  <c r="AL307" i="30" s="1"/>
  <c r="AY307" i="30" s="1"/>
  <c r="J307" i="30"/>
  <c r="J905" i="30"/>
  <c r="AI817" i="30"/>
  <c r="J866" i="30"/>
  <c r="AM866" i="30"/>
  <c r="AL866" i="30" s="1"/>
  <c r="AY866" i="30" s="1"/>
  <c r="AZ866" i="30" s="1"/>
  <c r="BA866" i="30" s="1"/>
  <c r="AM557" i="30"/>
  <c r="AL557" i="30" s="1"/>
  <c r="AY557" i="30" s="1"/>
  <c r="J557" i="30"/>
  <c r="AI557" i="30"/>
  <c r="AZ1023" i="30"/>
  <c r="BA1023" i="30" s="1"/>
  <c r="AM937" i="30"/>
  <c r="AL937" i="30" s="1"/>
  <c r="AY937" i="30" s="1"/>
  <c r="AZ937" i="30" s="1"/>
  <c r="BA937" i="30" s="1"/>
  <c r="J937" i="30"/>
  <c r="BG197" i="30"/>
  <c r="BG298" i="30"/>
  <c r="BG991" i="30"/>
  <c r="AM645" i="30"/>
  <c r="AL645" i="30" s="1"/>
  <c r="AY645" i="30" s="1"/>
  <c r="AZ645" i="30" s="1"/>
  <c r="BA645" i="30" s="1"/>
  <c r="J475" i="30"/>
  <c r="BG475" i="30"/>
  <c r="J182" i="30"/>
  <c r="AX835" i="30"/>
  <c r="AZ1068" i="30"/>
  <c r="BA1068" i="30" s="1"/>
  <c r="BG511" i="30"/>
  <c r="BF831" i="30"/>
  <c r="BG557" i="30"/>
  <c r="BF175" i="30"/>
  <c r="BF645" i="30"/>
  <c r="BG175" i="30"/>
  <c r="BG645" i="30"/>
  <c r="BF510" i="30"/>
  <c r="BF946" i="30"/>
  <c r="AZ202" i="30"/>
  <c r="BA202" i="30" s="1"/>
  <c r="AI713" i="30"/>
  <c r="BF806" i="30"/>
  <c r="BF674" i="30"/>
  <c r="BF296" i="30"/>
  <c r="AZ665" i="30"/>
  <c r="BA665" i="30" s="1"/>
  <c r="BF866" i="30"/>
  <c r="BG149" i="30"/>
  <c r="BF591" i="30"/>
  <c r="BF497" i="30"/>
  <c r="BF991" i="30"/>
  <c r="BF475" i="30"/>
  <c r="BG207" i="30"/>
  <c r="BG411" i="30"/>
  <c r="AI549" i="30"/>
  <c r="AZ609" i="30"/>
  <c r="BA609" i="30" s="1"/>
  <c r="AX609" i="30"/>
  <c r="AZ786" i="30"/>
  <c r="BA786" i="30" s="1"/>
  <c r="AZ483" i="30"/>
  <c r="BA483" i="30" s="1"/>
  <c r="AX808" i="30"/>
  <c r="AZ174" i="30"/>
  <c r="BA174" i="30" s="1"/>
  <c r="AX174" i="30"/>
  <c r="AZ764" i="30"/>
  <c r="BA764" i="30" s="1"/>
  <c r="AN737" i="30"/>
  <c r="AL737" i="30" s="1"/>
  <c r="AY737" i="30" s="1"/>
  <c r="AZ962" i="30"/>
  <c r="BA962" i="30" s="1"/>
  <c r="AX742" i="30"/>
  <c r="AX732" i="30"/>
  <c r="BG631" i="30"/>
  <c r="AX954" i="30"/>
  <c r="AZ700" i="30"/>
  <c r="BA700" i="30" s="1"/>
  <c r="AX891" i="30"/>
  <c r="BG202" i="30"/>
  <c r="BG1046" i="30"/>
  <c r="AZ1094" i="30"/>
  <c r="BA1094" i="30" s="1"/>
  <c r="AX1094" i="30"/>
  <c r="AZ960" i="30"/>
  <c r="BA960" i="30" s="1"/>
  <c r="AZ484" i="30"/>
  <c r="BA484" i="30" s="1"/>
  <c r="AX972" i="30"/>
  <c r="J207" i="30"/>
  <c r="BG284" i="30"/>
  <c r="AI1046" i="30"/>
  <c r="BG1068" i="30"/>
  <c r="AZ559" i="30"/>
  <c r="BA559" i="30" s="1"/>
  <c r="AX559" i="30"/>
  <c r="BG232" i="30"/>
  <c r="BG713" i="30"/>
  <c r="AZ402" i="30"/>
  <c r="BA402" i="30" s="1"/>
  <c r="AZ879" i="30"/>
  <c r="BA879" i="30" s="1"/>
  <c r="AX526" i="30"/>
  <c r="AZ526" i="30"/>
  <c r="BA526" i="30" s="1"/>
  <c r="BG366" i="30"/>
  <c r="AN411" i="30"/>
  <c r="AL411" i="30" s="1"/>
  <c r="AY411" i="30" s="1"/>
  <c r="J832" i="30"/>
  <c r="J892" i="30"/>
  <c r="BG925" i="30"/>
  <c r="J384" i="30"/>
  <c r="BG879" i="30"/>
  <c r="J340" i="30"/>
  <c r="BG559" i="30"/>
  <c r="AN742" i="30"/>
  <c r="AL742" i="30" s="1"/>
  <c r="AY742" i="30" s="1"/>
  <c r="AZ742" i="30" s="1"/>
  <c r="BA742" i="30" s="1"/>
  <c r="BG742" i="30"/>
  <c r="AN346" i="30"/>
  <c r="AL346" i="30" s="1"/>
  <c r="AY346" i="30" s="1"/>
  <c r="BG346" i="30"/>
  <c r="AN732" i="30"/>
  <c r="AL732" i="30" s="1"/>
  <c r="AY732" i="30" s="1"/>
  <c r="AZ732" i="30" s="1"/>
  <c r="BA732" i="30" s="1"/>
  <c r="BG732" i="30"/>
  <c r="BG835" i="30"/>
  <c r="J665" i="30"/>
  <c r="J954" i="30"/>
  <c r="BG892" i="30"/>
  <c r="J609" i="30"/>
  <c r="BG384" i="30"/>
  <c r="J32" i="30"/>
  <c r="BG340" i="30"/>
  <c r="AN667" i="30"/>
  <c r="AL667" i="30" s="1"/>
  <c r="AY667" i="30" s="1"/>
  <c r="AZ667" i="30" s="1"/>
  <c r="BA667" i="30" s="1"/>
  <c r="AN752" i="30"/>
  <c r="AL752" i="30" s="1"/>
  <c r="AY752" i="30" s="1"/>
  <c r="AZ752" i="30" s="1"/>
  <c r="BA752" i="30" s="1"/>
  <c r="BF303" i="30"/>
  <c r="AZ38" i="30"/>
  <c r="BA38" i="30" s="1"/>
  <c r="AX38" i="30"/>
  <c r="BG954" i="30"/>
  <c r="BG609" i="30"/>
  <c r="BG32" i="30"/>
  <c r="BG549" i="30"/>
  <c r="J93" i="30"/>
  <c r="BG504" i="30"/>
  <c r="J786" i="30"/>
  <c r="BG856" i="30"/>
  <c r="J628" i="30"/>
  <c r="BG658" i="30"/>
  <c r="AN793" i="30"/>
  <c r="AL793" i="30" s="1"/>
  <c r="AY793" i="30" s="1"/>
  <c r="AZ793" i="30" s="1"/>
  <c r="BA793" i="30" s="1"/>
  <c r="AN808" i="30"/>
  <c r="AL808" i="30" s="1"/>
  <c r="AY808" i="30" s="1"/>
  <c r="AN46" i="30"/>
  <c r="AL46" i="30" s="1"/>
  <c r="AY46" i="30" s="1"/>
  <c r="AN1038" i="30"/>
  <c r="AL1038" i="30" s="1"/>
  <c r="AY1038" i="30" s="1"/>
  <c r="J1038" i="30"/>
  <c r="AZ269" i="30"/>
  <c r="BA269" i="30" s="1"/>
  <c r="BG832" i="30"/>
  <c r="J949" i="30"/>
  <c r="BG93" i="30"/>
  <c r="J700" i="30"/>
  <c r="BG786" i="30"/>
  <c r="J962" i="30"/>
  <c r="BG628" i="30"/>
  <c r="AN539" i="30"/>
  <c r="AL539" i="30" s="1"/>
  <c r="AY539" i="30" s="1"/>
  <c r="BG539" i="30"/>
  <c r="AN891" i="30"/>
  <c r="AL891" i="30" s="1"/>
  <c r="AY891" i="30" s="1"/>
  <c r="AZ891" i="30" s="1"/>
  <c r="BA891" i="30" s="1"/>
  <c r="BG891" i="30"/>
  <c r="AI231" i="30"/>
  <c r="BG949" i="30"/>
  <c r="BG700" i="30"/>
  <c r="BG962" i="30"/>
  <c r="J972" i="30"/>
  <c r="AM972" i="30"/>
  <c r="AL972" i="30" s="1"/>
  <c r="AY972" i="30" s="1"/>
  <c r="AZ972" i="30" s="1"/>
  <c r="BA972" i="30" s="1"/>
  <c r="AZ982" i="30"/>
  <c r="BA982" i="30" s="1"/>
  <c r="AX982" i="30"/>
  <c r="J402" i="30"/>
  <c r="BG544" i="30"/>
  <c r="J642" i="30"/>
  <c r="BG960" i="30"/>
  <c r="J47" i="30"/>
  <c r="BG1094" i="30"/>
  <c r="AX75" i="30"/>
  <c r="BF999" i="30"/>
  <c r="AZ542" i="30"/>
  <c r="BA542" i="30" s="1"/>
  <c r="AX542" i="30"/>
  <c r="BG737" i="30"/>
  <c r="BG402" i="30"/>
  <c r="BG642" i="30"/>
  <c r="BG47" i="30"/>
  <c r="AN837" i="30"/>
  <c r="AL837" i="30" s="1"/>
  <c r="AY837" i="30" s="1"/>
  <c r="AZ837" i="30" s="1"/>
  <c r="BA837" i="30" s="1"/>
  <c r="AN42" i="30"/>
  <c r="AL42" i="30" s="1"/>
  <c r="AY42" i="30" s="1"/>
  <c r="AI333" i="30"/>
  <c r="AN1054" i="30"/>
  <c r="AL1054" i="30" s="1"/>
  <c r="AY1054" i="30" s="1"/>
  <c r="J1054" i="30"/>
  <c r="AM333" i="30"/>
  <c r="AL333" i="30" s="1"/>
  <c r="AY333" i="30" s="1"/>
  <c r="J333" i="30"/>
  <c r="J950" i="30"/>
  <c r="AN1000" i="30"/>
  <c r="AL1000" i="30" s="1"/>
  <c r="AY1000" i="30" s="1"/>
  <c r="AM457" i="30"/>
  <c r="AL457" i="30" s="1"/>
  <c r="AY457" i="30" s="1"/>
  <c r="AZ457" i="30" s="1"/>
  <c r="BA457" i="30" s="1"/>
  <c r="J457" i="30"/>
  <c r="AI357" i="30"/>
  <c r="AI409" i="30"/>
  <c r="AZ320" i="30"/>
  <c r="BA320" i="30" s="1"/>
  <c r="BF1038" i="30"/>
  <c r="AM172" i="30"/>
  <c r="AL172" i="30" s="1"/>
  <c r="AY172" i="30" s="1"/>
  <c r="J172" i="30"/>
  <c r="BF172" i="30"/>
  <c r="AI738" i="30"/>
  <c r="AI950" i="30"/>
  <c r="AI1000" i="30"/>
  <c r="AM999" i="30"/>
  <c r="AL999" i="30" s="1"/>
  <c r="AY999" i="30" s="1"/>
  <c r="J999" i="30"/>
  <c r="AN726" i="30"/>
  <c r="AL726" i="30" s="1"/>
  <c r="AY726" i="30" s="1"/>
  <c r="AI573" i="30"/>
  <c r="AI847" i="30"/>
  <c r="AI726" i="30"/>
  <c r="AM409" i="30"/>
  <c r="AL409" i="30" s="1"/>
  <c r="AY409" i="30" s="1"/>
  <c r="J409" i="30"/>
  <c r="AX820" i="30"/>
  <c r="AM780" i="30"/>
  <c r="AL780" i="30" s="1"/>
  <c r="AY780" i="30" s="1"/>
  <c r="J780" i="30"/>
  <c r="AM416" i="30"/>
  <c r="AL416" i="30" s="1"/>
  <c r="AY416" i="30" s="1"/>
  <c r="J416" i="30"/>
  <c r="AM573" i="30"/>
  <c r="AL573" i="30" s="1"/>
  <c r="AY573" i="30" s="1"/>
  <c r="J573" i="30"/>
  <c r="AZ820" i="30"/>
  <c r="BA820" i="30" s="1"/>
  <c r="AX895" i="30"/>
  <c r="AZ957" i="30"/>
  <c r="BA957" i="30" s="1"/>
  <c r="AI212" i="30"/>
  <c r="AZ975" i="30"/>
  <c r="BA975" i="30" s="1"/>
  <c r="AM303" i="30"/>
  <c r="AL303" i="30" s="1"/>
  <c r="AY303" i="30" s="1"/>
  <c r="J303" i="30"/>
  <c r="BF457" i="30"/>
  <c r="AX1031" i="30"/>
  <c r="AX50" i="30"/>
  <c r="AZ50" i="30"/>
  <c r="BA50" i="30" s="1"/>
  <c r="BF796" i="30"/>
  <c r="BF542" i="30"/>
  <c r="BF982" i="30"/>
  <c r="AI345" i="30"/>
  <c r="AM345" i="30"/>
  <c r="AL345" i="30" s="1"/>
  <c r="AY345" i="30" s="1"/>
  <c r="BF604" i="30"/>
  <c r="J957" i="30"/>
  <c r="BF820" i="30"/>
  <c r="J320" i="30"/>
  <c r="BF562" i="30"/>
  <c r="BF957" i="30"/>
  <c r="BF320" i="30"/>
  <c r="AX461" i="30"/>
  <c r="AM1031" i="30"/>
  <c r="AL1031" i="30" s="1"/>
  <c r="AY1031" i="30" s="1"/>
  <c r="AZ1031" i="30" s="1"/>
  <c r="BA1031" i="30" s="1"/>
  <c r="J1031" i="30"/>
  <c r="BF212" i="30"/>
  <c r="AM524" i="30"/>
  <c r="AL524" i="30" s="1"/>
  <c r="AY524" i="30" s="1"/>
  <c r="BF50" i="30"/>
  <c r="BF269" i="30"/>
  <c r="BF38" i="30"/>
  <c r="J796" i="30"/>
  <c r="BF363" i="30"/>
  <c r="BF975" i="30"/>
  <c r="BF461" i="30"/>
  <c r="BI161" i="30"/>
  <c r="BC764" i="30"/>
  <c r="BC1094" i="30"/>
  <c r="BC549" i="30"/>
  <c r="BC820" i="30"/>
  <c r="BC284" i="30"/>
  <c r="BI832" i="30"/>
  <c r="BC742" i="30"/>
  <c r="BU173" i="30"/>
  <c r="BU1022" i="30"/>
  <c r="BC173" i="30"/>
  <c r="BC1021" i="30"/>
  <c r="BT1086" i="30"/>
  <c r="CA796" i="30"/>
  <c r="BI733" i="30"/>
  <c r="BT1023" i="30"/>
  <c r="BZ930" i="30"/>
  <c r="BT573" i="30"/>
  <c r="CA38" i="30"/>
  <c r="BI599" i="30"/>
  <c r="CA573" i="30"/>
  <c r="BY929" i="30"/>
  <c r="BC402" i="30"/>
  <c r="BC559" i="30"/>
  <c r="BW377" i="30"/>
  <c r="BU1076" i="30"/>
  <c r="BR409" i="30"/>
  <c r="BT363" i="30"/>
  <c r="BC93" i="30"/>
  <c r="BI149" i="30"/>
  <c r="BC793" i="30"/>
  <c r="BW182" i="30"/>
  <c r="BZ1022" i="30"/>
  <c r="BC930" i="30"/>
  <c r="BC202" i="30"/>
  <c r="BC856" i="30"/>
  <c r="CA461" i="30"/>
  <c r="BU820" i="30"/>
  <c r="BS592" i="30"/>
  <c r="CA524" i="30"/>
  <c r="BR873" i="30"/>
  <c r="BX192" i="30"/>
  <c r="CA608" i="30"/>
  <c r="BX363" i="30"/>
  <c r="BI544" i="30"/>
  <c r="BC377" i="30"/>
  <c r="BY524" i="30"/>
  <c r="BI573" i="30"/>
  <c r="BY1022" i="30"/>
  <c r="BC832" i="30"/>
  <c r="BC461" i="30"/>
  <c r="BI713" i="30"/>
  <c r="BI1068" i="30"/>
  <c r="BC1014" i="30"/>
  <c r="BY192" i="30"/>
  <c r="BU608" i="30"/>
  <c r="CA363" i="30"/>
  <c r="BC982" i="30"/>
  <c r="BC962" i="30"/>
  <c r="BX562" i="30"/>
  <c r="BC628" i="30"/>
  <c r="BZ173" i="30"/>
  <c r="BX1022" i="30"/>
  <c r="BC384" i="30"/>
  <c r="BC960" i="30"/>
  <c r="BR183" i="30"/>
  <c r="BR1060" i="30"/>
  <c r="BR734" i="30"/>
  <c r="BC599" i="30"/>
  <c r="BC831" i="30"/>
  <c r="BW183" i="30"/>
  <c r="BR363" i="30"/>
  <c r="BY734" i="30"/>
  <c r="BC340" i="30"/>
  <c r="BC835" i="30"/>
  <c r="BC47" i="30"/>
  <c r="BC539" i="30"/>
  <c r="BC608" i="30"/>
  <c r="BC700" i="30"/>
  <c r="BC346" i="30"/>
  <c r="BC320" i="30"/>
  <c r="BX173" i="30"/>
  <c r="BT399" i="30"/>
  <c r="BR1023" i="30"/>
  <c r="BC339" i="30"/>
  <c r="BC866" i="30"/>
  <c r="BC837" i="30"/>
  <c r="BZ182" i="30"/>
  <c r="BC949" i="30"/>
  <c r="BC667" i="30"/>
  <c r="BC182" i="30"/>
  <c r="BI835" i="30"/>
  <c r="BC411" i="30"/>
  <c r="BC658" i="30"/>
  <c r="BC562" i="30"/>
  <c r="BZ739" i="30"/>
  <c r="BC892" i="30"/>
  <c r="BX461" i="30"/>
  <c r="BZ363" i="30"/>
  <c r="BW1014" i="30"/>
  <c r="BU369" i="30"/>
  <c r="BR29" i="30"/>
  <c r="BC34" i="30"/>
  <c r="BU29" i="30"/>
  <c r="BT1021" i="30"/>
  <c r="BV388" i="30"/>
  <c r="CA388" i="30"/>
  <c r="BV839" i="30"/>
  <c r="BS564" i="30"/>
  <c r="BX608" i="30"/>
  <c r="BV910" i="30"/>
  <c r="BX873" i="30"/>
  <c r="BW843" i="30"/>
  <c r="BW733" i="30"/>
  <c r="BY62" i="30"/>
  <c r="BS990" i="30"/>
  <c r="BC399" i="30"/>
  <c r="BS893" i="30"/>
  <c r="CA910" i="30"/>
  <c r="BZ192" i="30"/>
  <c r="BR990" i="30"/>
  <c r="CA734" i="30"/>
  <c r="BU496" i="30"/>
  <c r="BS183" i="30"/>
  <c r="BX591" i="30"/>
  <c r="BC496" i="30"/>
  <c r="CA497" i="30"/>
  <c r="BW497" i="30"/>
  <c r="BZ946" i="30"/>
  <c r="BS1086" i="30"/>
  <c r="BW510" i="30"/>
  <c r="BY1060" i="30"/>
  <c r="BS866" i="30"/>
  <c r="BI182" i="30"/>
  <c r="CA674" i="30"/>
  <c r="BX674" i="30"/>
  <c r="BS806" i="30"/>
  <c r="BV1023" i="30"/>
  <c r="BY1076" i="30"/>
  <c r="BH475" i="30"/>
  <c r="BI232" i="30"/>
  <c r="BW667" i="30"/>
  <c r="BI892" i="30"/>
  <c r="BI793" i="30"/>
  <c r="BI700" i="30"/>
  <c r="BU837" i="30"/>
  <c r="BH796" i="30"/>
  <c r="CA820" i="30"/>
  <c r="BU38" i="30"/>
  <c r="BW562" i="30"/>
  <c r="BV929" i="30"/>
  <c r="BV409" i="30"/>
  <c r="BU409" i="30"/>
  <c r="BX320" i="30"/>
  <c r="BW608" i="30"/>
  <c r="BI631" i="30"/>
  <c r="BX409" i="30"/>
  <c r="BC737" i="30"/>
  <c r="BU524" i="30"/>
  <c r="BC1076" i="30"/>
  <c r="BT1076" i="30"/>
  <c r="BC483" i="30"/>
  <c r="BI1094" i="30"/>
  <c r="BZ562" i="30"/>
  <c r="BW173" i="30"/>
  <c r="BY1086" i="30"/>
  <c r="BI207" i="30"/>
  <c r="BC296" i="30"/>
  <c r="BU734" i="30"/>
  <c r="BC183" i="30"/>
  <c r="BC366" i="30"/>
  <c r="BI504" i="30"/>
  <c r="BS929" i="30"/>
  <c r="BC544" i="30"/>
  <c r="BU793" i="30"/>
  <c r="BR764" i="30"/>
  <c r="CA409" i="30"/>
  <c r="BC925" i="30"/>
  <c r="BU461" i="30"/>
  <c r="CA592" i="30"/>
  <c r="CA173" i="30"/>
  <c r="CA1014" i="30"/>
  <c r="BV1014" i="30"/>
  <c r="BT369" i="30"/>
  <c r="BR34" i="30"/>
  <c r="BW34" i="30"/>
  <c r="CA29" i="30"/>
  <c r="BV1021" i="30"/>
  <c r="BS1021" i="30"/>
  <c r="BY388" i="30"/>
  <c r="BZ388" i="30"/>
  <c r="CA839" i="30"/>
  <c r="BU839" i="30"/>
  <c r="BV564" i="30"/>
  <c r="BR564" i="30"/>
  <c r="BT910" i="30"/>
  <c r="BU873" i="30"/>
  <c r="BS930" i="30"/>
  <c r="BV733" i="30"/>
  <c r="BX62" i="30"/>
  <c r="BX990" i="30"/>
  <c r="BC805" i="30"/>
  <c r="BI183" i="30"/>
  <c r="BV893" i="30"/>
  <c r="BR930" i="30"/>
  <c r="BS734" i="30"/>
  <c r="CA496" i="30"/>
  <c r="BR496" i="30"/>
  <c r="BX893" i="30"/>
  <c r="BZ183" i="30"/>
  <c r="BU591" i="30"/>
  <c r="BS497" i="30"/>
  <c r="BT497" i="30"/>
  <c r="CA946" i="30"/>
  <c r="BY946" i="30"/>
  <c r="BV1086" i="30"/>
  <c r="BU510" i="30"/>
  <c r="BZ1060" i="30"/>
  <c r="BV866" i="30"/>
  <c r="BS674" i="30"/>
  <c r="BV806" i="30"/>
  <c r="BH674" i="30"/>
  <c r="BX1023" i="30"/>
  <c r="BV1076" i="30"/>
  <c r="BZ1076" i="30"/>
  <c r="BC1046" i="30"/>
  <c r="BI47" i="30"/>
  <c r="CA793" i="30"/>
  <c r="BI93" i="30"/>
  <c r="BT837" i="30"/>
  <c r="BY409" i="30"/>
  <c r="BZ320" i="30"/>
  <c r="BT796" i="30"/>
  <c r="BV562" i="30"/>
  <c r="BU929" i="30"/>
  <c r="BS409" i="30"/>
  <c r="BW573" i="30"/>
  <c r="BW363" i="30"/>
  <c r="CA483" i="30"/>
  <c r="BI377" i="30"/>
  <c r="BI879" i="30"/>
  <c r="BC289" i="30"/>
  <c r="BZ866" i="30"/>
  <c r="BI764" i="30"/>
  <c r="CA929" i="30"/>
  <c r="BC739" i="30"/>
  <c r="BT1022" i="30"/>
  <c r="BZ34" i="30"/>
  <c r="BZ38" i="30"/>
  <c r="BR345" i="30"/>
  <c r="BC879" i="30"/>
  <c r="BY982" i="30"/>
  <c r="BR182" i="30"/>
  <c r="BI366" i="30"/>
  <c r="BR461" i="30"/>
  <c r="BY562" i="30"/>
  <c r="CA562" i="30"/>
  <c r="BU363" i="30"/>
  <c r="BS173" i="30"/>
  <c r="BR1014" i="30"/>
  <c r="BY592" i="30"/>
  <c r="BZ592" i="30"/>
  <c r="BV369" i="30"/>
  <c r="BS29" i="30"/>
  <c r="BY1021" i="30"/>
  <c r="BY839" i="30"/>
  <c r="BT608" i="30"/>
  <c r="BW873" i="30"/>
  <c r="CA733" i="30"/>
  <c r="BZ62" i="30"/>
  <c r="BT990" i="30"/>
  <c r="BC564" i="30"/>
  <c r="BC839" i="30"/>
  <c r="CA903" i="30"/>
  <c r="CA192" i="30"/>
  <c r="BX733" i="30"/>
  <c r="BW893" i="30"/>
  <c r="BS496" i="30"/>
  <c r="BS873" i="30"/>
  <c r="BZ591" i="30"/>
  <c r="BV399" i="30"/>
  <c r="BV497" i="30"/>
  <c r="BY183" i="30"/>
  <c r="BI496" i="30"/>
  <c r="BT946" i="30"/>
  <c r="BW1060" i="30"/>
  <c r="CA866" i="30"/>
  <c r="BT674" i="30"/>
  <c r="BY418" i="30"/>
  <c r="BT806" i="30"/>
  <c r="BC497" i="30"/>
  <c r="BC946" i="30"/>
  <c r="BI284" i="30"/>
  <c r="BH175" i="30"/>
  <c r="BH510" i="30"/>
  <c r="BC475" i="30"/>
  <c r="CA1076" i="30"/>
  <c r="BT665" i="30"/>
  <c r="BW665" i="30"/>
  <c r="BC1068" i="30"/>
  <c r="BI411" i="30"/>
  <c r="BI384" i="30"/>
  <c r="BI609" i="30"/>
  <c r="BW599" i="30"/>
  <c r="BW837" i="30"/>
  <c r="BY212" i="30"/>
  <c r="BV38" i="30"/>
  <c r="BS982" i="30"/>
  <c r="BR929" i="30"/>
  <c r="BT562" i="30"/>
  <c r="BV573" i="30"/>
  <c r="BT524" i="30"/>
  <c r="BS345" i="30"/>
  <c r="BC1060" i="30"/>
  <c r="BY34" i="30"/>
  <c r="BC843" i="30"/>
  <c r="BR399" i="30"/>
  <c r="BI925" i="30"/>
  <c r="BX796" i="30"/>
  <c r="BC62" i="30"/>
  <c r="BY38" i="30"/>
  <c r="BZ345" i="30"/>
  <c r="BI559" i="30"/>
  <c r="BX982" i="30"/>
  <c r="BC175" i="30"/>
  <c r="BV599" i="30"/>
  <c r="BZ461" i="30"/>
  <c r="BR173" i="30"/>
  <c r="BZ1014" i="30"/>
  <c r="BW1022" i="30"/>
  <c r="CA369" i="30"/>
  <c r="BC369" i="30"/>
  <c r="BY29" i="30"/>
  <c r="BZ29" i="30"/>
  <c r="BC29" i="30"/>
  <c r="BU1021" i="30"/>
  <c r="BX839" i="30"/>
  <c r="BY564" i="30"/>
  <c r="BS608" i="30"/>
  <c r="CA843" i="30"/>
  <c r="BS733" i="30"/>
  <c r="BV62" i="30"/>
  <c r="BZ990" i="30"/>
  <c r="BW910" i="30"/>
  <c r="BC893" i="30"/>
  <c r="BX903" i="30"/>
  <c r="BS192" i="30"/>
  <c r="BZ733" i="30"/>
  <c r="BT496" i="30"/>
  <c r="BU843" i="30"/>
  <c r="BI1086" i="30"/>
  <c r="BY591" i="30"/>
  <c r="BZ399" i="30"/>
  <c r="BR497" i="30"/>
  <c r="BI990" i="30"/>
  <c r="BR1086" i="30"/>
  <c r="BI62" i="30"/>
  <c r="CA510" i="30"/>
  <c r="BU1060" i="30"/>
  <c r="BT866" i="30"/>
  <c r="BR674" i="30"/>
  <c r="BX418" i="30"/>
  <c r="BR806" i="30"/>
  <c r="BC510" i="30"/>
  <c r="BH645" i="30"/>
  <c r="BH946" i="30"/>
  <c r="CA1023" i="30"/>
  <c r="BS1076" i="30"/>
  <c r="CA182" i="30"/>
  <c r="BV665" i="30"/>
  <c r="BC232" i="30"/>
  <c r="BR665" i="30"/>
  <c r="BI642" i="30"/>
  <c r="BX212" i="30"/>
  <c r="BS38" i="30"/>
  <c r="BH820" i="30"/>
  <c r="BH562" i="30"/>
  <c r="BU562" i="30"/>
  <c r="BS573" i="30"/>
  <c r="BZ929" i="30"/>
  <c r="BR608" i="30"/>
  <c r="BC954" i="30"/>
  <c r="BC38" i="30"/>
  <c r="BY608" i="30"/>
  <c r="BI856" i="30"/>
  <c r="BU796" i="30"/>
  <c r="BU345" i="30"/>
  <c r="BI960" i="30"/>
  <c r="BR982" i="30"/>
  <c r="BR592" i="30"/>
  <c r="BV592" i="30"/>
  <c r="BY1014" i="30"/>
  <c r="BS369" i="30"/>
  <c r="BV34" i="30"/>
  <c r="CA1021" i="30"/>
  <c r="BU388" i="30"/>
  <c r="BW839" i="30"/>
  <c r="BU564" i="30"/>
  <c r="BZ608" i="30"/>
  <c r="BZ910" i="30"/>
  <c r="BS843" i="30"/>
  <c r="BT733" i="30"/>
  <c r="BW62" i="30"/>
  <c r="BY990" i="30"/>
  <c r="BZ873" i="30"/>
  <c r="BX910" i="30"/>
  <c r="BH893" i="30"/>
  <c r="CA893" i="30"/>
  <c r="BR903" i="30"/>
  <c r="BW192" i="30"/>
  <c r="BV734" i="30"/>
  <c r="BX496" i="30"/>
  <c r="CA183" i="30"/>
  <c r="BW591" i="30"/>
  <c r="BU399" i="30"/>
  <c r="BZ497" i="30"/>
  <c r="BC1086" i="30"/>
  <c r="BS946" i="30"/>
  <c r="CA1086" i="30"/>
  <c r="BS510" i="30"/>
  <c r="BT1060" i="30"/>
  <c r="BR866" i="30"/>
  <c r="BZ674" i="30"/>
  <c r="BW418" i="30"/>
  <c r="BZ806" i="30"/>
  <c r="BC1023" i="30"/>
  <c r="BS1023" i="30"/>
  <c r="BX1076" i="30"/>
  <c r="BS182" i="30"/>
  <c r="BI737" i="30"/>
  <c r="BI340" i="30"/>
  <c r="BU212" i="30"/>
  <c r="BC573" i="30"/>
  <c r="BU573" i="30"/>
  <c r="BW320" i="30"/>
  <c r="BH38" i="30"/>
  <c r="BH363" i="30"/>
  <c r="CA418" i="30"/>
  <c r="BS667" i="30"/>
  <c r="BV796" i="30"/>
  <c r="BT345" i="30"/>
  <c r="BU930" i="30"/>
  <c r="BY910" i="30"/>
  <c r="BZ893" i="30"/>
  <c r="BU62" i="30"/>
  <c r="BX1086" i="30"/>
  <c r="BV591" i="30"/>
  <c r="CA399" i="30"/>
  <c r="BC991" i="30"/>
  <c r="BH497" i="30"/>
  <c r="BZ665" i="30"/>
  <c r="BV524" i="30"/>
  <c r="BS461" i="30"/>
  <c r="BS524" i="30"/>
  <c r="BR524" i="30"/>
  <c r="BI658" i="30"/>
  <c r="BR796" i="30"/>
  <c r="BI1046" i="30"/>
  <c r="BI483" i="30"/>
  <c r="BX573" i="30"/>
  <c r="BI549" i="30"/>
  <c r="BC609" i="30"/>
  <c r="CA1022" i="30"/>
  <c r="BX1014" i="30"/>
  <c r="BR369" i="30"/>
  <c r="BW369" i="30"/>
  <c r="CA34" i="30"/>
  <c r="BZ1021" i="30"/>
  <c r="BX388" i="30"/>
  <c r="BT839" i="30"/>
  <c r="BZ564" i="30"/>
  <c r="BU910" i="30"/>
  <c r="BY843" i="30"/>
  <c r="BY733" i="30"/>
  <c r="BT62" i="30"/>
  <c r="BW990" i="30"/>
  <c r="BZ843" i="30"/>
  <c r="BC388" i="30"/>
  <c r="BY893" i="30"/>
  <c r="BY903" i="30"/>
  <c r="BV192" i="30"/>
  <c r="BZ734" i="30"/>
  <c r="BY496" i="30"/>
  <c r="BV183" i="30"/>
  <c r="BT591" i="30"/>
  <c r="BX497" i="30"/>
  <c r="BV946" i="30"/>
  <c r="BZ1086" i="30"/>
  <c r="BV510" i="30"/>
  <c r="BY866" i="30"/>
  <c r="BY674" i="30"/>
  <c r="BX806" i="30"/>
  <c r="BC207" i="30"/>
  <c r="BY1023" i="30"/>
  <c r="BY182" i="30"/>
  <c r="BC713" i="30"/>
  <c r="BI667" i="30"/>
  <c r="BX667" i="30"/>
  <c r="BI32" i="30"/>
  <c r="BT38" i="30"/>
  <c r="CA320" i="30"/>
  <c r="BX38" i="30"/>
  <c r="BV320" i="30"/>
  <c r="BW409" i="30"/>
  <c r="BR38" i="30"/>
  <c r="BR510" i="30"/>
  <c r="BS665" i="30"/>
  <c r="BI954" i="30"/>
  <c r="BZ667" i="30"/>
  <c r="BI786" i="30"/>
  <c r="CA377" i="30"/>
  <c r="BT320" i="30"/>
  <c r="BC796" i="30"/>
  <c r="BR1021" i="30"/>
  <c r="BR839" i="30"/>
  <c r="BT564" i="30"/>
  <c r="BU446" i="30"/>
  <c r="BV873" i="30"/>
  <c r="CA62" i="30"/>
  <c r="CA806" i="30"/>
  <c r="BI346" i="30"/>
  <c r="BU667" i="30"/>
  <c r="BU377" i="30"/>
  <c r="BS796" i="30"/>
  <c r="BW982" i="30"/>
  <c r="BZ524" i="30"/>
  <c r="BS820" i="30"/>
  <c r="BT929" i="30"/>
  <c r="BX929" i="30"/>
  <c r="BC363" i="30"/>
  <c r="BC665" i="30"/>
  <c r="BU182" i="30"/>
  <c r="BV173" i="30"/>
  <c r="BC903" i="30"/>
  <c r="BZ796" i="30"/>
  <c r="BI907" i="30"/>
  <c r="BW1023" i="30"/>
  <c r="BZ573" i="30"/>
  <c r="BU665" i="30"/>
  <c r="BC32" i="30"/>
  <c r="BZ820" i="30"/>
  <c r="BU592" i="30"/>
  <c r="BS1022" i="30"/>
  <c r="BU1014" i="30"/>
  <c r="BZ369" i="30"/>
  <c r="BT29" i="30"/>
  <c r="BS34" i="30"/>
  <c r="BX1021" i="30"/>
  <c r="BW388" i="30"/>
  <c r="BX564" i="30"/>
  <c r="BR843" i="30"/>
  <c r="BR733" i="30"/>
  <c r="BR62" i="30"/>
  <c r="BV990" i="30"/>
  <c r="BT192" i="30"/>
  <c r="BC873" i="30"/>
  <c r="BH399" i="30"/>
  <c r="BT893" i="30"/>
  <c r="BW903" i="30"/>
  <c r="BU192" i="30"/>
  <c r="BW734" i="30"/>
  <c r="BW496" i="30"/>
  <c r="BU183" i="30"/>
  <c r="CA591" i="30"/>
  <c r="BX183" i="30"/>
  <c r="BU497" i="30"/>
  <c r="BX946" i="30"/>
  <c r="BU1086" i="30"/>
  <c r="BX510" i="30"/>
  <c r="BT510" i="30"/>
  <c r="BW866" i="30"/>
  <c r="BW806" i="30"/>
  <c r="BI202" i="30"/>
  <c r="BV182" i="30"/>
  <c r="BC631" i="30"/>
  <c r="BI742" i="30"/>
  <c r="BZ764" i="30"/>
  <c r="CA667" i="30"/>
  <c r="BI962" i="30"/>
  <c r="BR667" i="30"/>
  <c r="BW796" i="30"/>
  <c r="BY345" i="30"/>
  <c r="BW820" i="30"/>
  <c r="BS320" i="30"/>
  <c r="BH212" i="30"/>
  <c r="BV363" i="30"/>
  <c r="BW461" i="30"/>
  <c r="CA1060" i="30"/>
  <c r="BX182" i="30"/>
  <c r="BZ409" i="30"/>
  <c r="BW929" i="30"/>
  <c r="BS363" i="30"/>
  <c r="BS388" i="30"/>
  <c r="BC734" i="30"/>
  <c r="BI539" i="30"/>
  <c r="BT173" i="30"/>
  <c r="BC1022" i="30"/>
  <c r="BY796" i="30"/>
  <c r="BU1023" i="30"/>
  <c r="BT418" i="30"/>
  <c r="BR573" i="30"/>
  <c r="BT982" i="30"/>
  <c r="BR1022" i="30"/>
  <c r="BY369" i="30"/>
  <c r="BU34" i="30"/>
  <c r="BW1021" i="30"/>
  <c r="BT388" i="30"/>
  <c r="BS839" i="30"/>
  <c r="BW564" i="30"/>
  <c r="BZ446" i="30"/>
  <c r="BC192" i="30"/>
  <c r="BX843" i="30"/>
  <c r="BI734" i="30"/>
  <c r="BU990" i="30"/>
  <c r="BC907" i="30"/>
  <c r="CA873" i="30"/>
  <c r="BR893" i="30"/>
  <c r="BU903" i="30"/>
  <c r="BR192" i="30"/>
  <c r="BT930" i="30"/>
  <c r="BT734" i="30"/>
  <c r="BV496" i="30"/>
  <c r="BC990" i="30"/>
  <c r="BS591" i="30"/>
  <c r="BY497" i="30"/>
  <c r="BW946" i="30"/>
  <c r="BT183" i="30"/>
  <c r="BX866" i="30"/>
  <c r="BI837" i="30"/>
  <c r="BW212" i="30"/>
  <c r="BV820" i="30"/>
  <c r="BV461" i="30"/>
  <c r="BU946" i="30"/>
  <c r="BW1086" i="30"/>
  <c r="BZ510" i="30"/>
  <c r="BS1060" i="30"/>
  <c r="BV674" i="30"/>
  <c r="BS418" i="30"/>
  <c r="BY363" i="30"/>
  <c r="BY173" i="30"/>
  <c r="BI289" i="30"/>
  <c r="BC1082" i="30"/>
  <c r="BC418" i="30"/>
  <c r="BC645" i="30"/>
  <c r="BR320" i="30"/>
  <c r="BC786" i="30"/>
  <c r="BR562" i="30"/>
  <c r="BS1014" i="30"/>
  <c r="BW592" i="30"/>
  <c r="BX369" i="30"/>
  <c r="BW29" i="30"/>
  <c r="BU893" i="30"/>
  <c r="BX734" i="30"/>
  <c r="BZ496" i="30"/>
  <c r="BC910" i="30"/>
  <c r="BI402" i="30"/>
  <c r="CA837" i="30"/>
  <c r="BR212" i="30"/>
  <c r="BX524" i="30"/>
  <c r="BY461" i="30"/>
  <c r="BC806" i="30"/>
  <c r="BV1022" i="30"/>
  <c r="BT592" i="30"/>
  <c r="BT34" i="30"/>
  <c r="BC446" i="30"/>
  <c r="BI739" i="30"/>
  <c r="BH1076" i="30"/>
  <c r="BI1023" i="30"/>
  <c r="BC642" i="30"/>
  <c r="BY320" i="30"/>
  <c r="BR1076" i="30"/>
  <c r="BC212" i="30"/>
  <c r="BT1014" i="30"/>
  <c r="BV29" i="30"/>
  <c r="BR388" i="30"/>
  <c r="BZ839" i="30"/>
  <c r="CA564" i="30"/>
  <c r="BV608" i="30"/>
  <c r="BY873" i="30"/>
  <c r="BS62" i="30"/>
  <c r="CA990" i="30"/>
  <c r="BU733" i="30"/>
  <c r="BC733" i="30"/>
  <c r="BC477" i="30"/>
  <c r="BI903" i="30"/>
  <c r="BR910" i="30"/>
  <c r="BZ903" i="30"/>
  <c r="BR591" i="30"/>
  <c r="BS399" i="30"/>
  <c r="BW399" i="30"/>
  <c r="BX399" i="30"/>
  <c r="BR946" i="30"/>
  <c r="BY510" i="30"/>
  <c r="BV1060" i="30"/>
  <c r="BU674" i="30"/>
  <c r="BV418" i="30"/>
  <c r="BU806" i="30"/>
  <c r="BC591" i="30"/>
  <c r="BC149" i="30"/>
  <c r="BC674" i="30"/>
  <c r="BH296" i="30"/>
  <c r="BZ1023" i="30"/>
  <c r="BH991" i="30"/>
  <c r="BY665" i="30"/>
  <c r="BT667" i="30"/>
  <c r="BS793" i="30"/>
  <c r="BI628" i="30"/>
  <c r="BI949" i="30"/>
  <c r="BT377" i="30"/>
  <c r="BS837" i="30"/>
  <c r="BZ212" i="30"/>
  <c r="BC409" i="30"/>
  <c r="BW38" i="30"/>
  <c r="BH982" i="30"/>
  <c r="BV982" i="30"/>
  <c r="BC929" i="30"/>
  <c r="BH320" i="30"/>
  <c r="BI246" i="30"/>
  <c r="BI135" i="30"/>
  <c r="BI315" i="30"/>
  <c r="BI891" i="30"/>
  <c r="BI229" i="30"/>
  <c r="BY145" i="30"/>
  <c r="CA1040" i="30"/>
  <c r="BT1071" i="30"/>
  <c r="BU728" i="30"/>
  <c r="CA1031" i="30"/>
  <c r="BC993" i="30"/>
  <c r="BV1103" i="30"/>
  <c r="BY728" i="30"/>
  <c r="BZ425" i="30"/>
  <c r="BC773" i="30"/>
  <c r="BC391" i="30"/>
  <c r="BZ694" i="30"/>
  <c r="BU203" i="30"/>
  <c r="BU1071" i="30"/>
  <c r="BT720" i="30"/>
  <c r="BV919" i="30"/>
  <c r="BZ1103" i="30"/>
  <c r="BT1019" i="30"/>
  <c r="BC393" i="30"/>
  <c r="BR720" i="30"/>
  <c r="BT506" i="30"/>
  <c r="CA1103" i="30"/>
  <c r="BW773" i="30"/>
  <c r="BU975" i="30"/>
  <c r="BU1106" i="30"/>
  <c r="BS1106" i="30"/>
  <c r="BC702" i="30"/>
  <c r="BY1040" i="30"/>
  <c r="BS229" i="30"/>
  <c r="BZ975" i="30"/>
  <c r="BV1019" i="30"/>
  <c r="BV993" i="30"/>
  <c r="BZ773" i="30"/>
  <c r="BX773" i="30"/>
  <c r="BU42" i="30"/>
  <c r="BI919" i="30"/>
  <c r="BU425" i="30"/>
  <c r="BU106" i="30"/>
  <c r="BT42" i="30"/>
  <c r="BX1019" i="30"/>
  <c r="BS42" i="30"/>
  <c r="BI385" i="30"/>
  <c r="BI682" i="30"/>
  <c r="BW919" i="30"/>
  <c r="BX106" i="30"/>
  <c r="BY106" i="30"/>
  <c r="BZ808" i="30"/>
  <c r="BT1031" i="30"/>
  <c r="BV203" i="30"/>
  <c r="BW50" i="30"/>
  <c r="BY919" i="30"/>
  <c r="CA229" i="30"/>
  <c r="BX203" i="30"/>
  <c r="BT752" i="30"/>
  <c r="BY42" i="30"/>
  <c r="BU50" i="30"/>
  <c r="BV728" i="30"/>
  <c r="BT145" i="30"/>
  <c r="BS1071" i="30"/>
  <c r="BU506" i="30"/>
  <c r="CA773" i="30"/>
  <c r="BU145" i="30"/>
  <c r="BI562" i="30"/>
  <c r="BT623" i="30"/>
  <c r="BW808" i="30"/>
  <c r="BV773" i="30"/>
  <c r="BX720" i="30"/>
  <c r="BW752" i="30"/>
  <c r="BX623" i="30"/>
  <c r="BY1031" i="30"/>
  <c r="BR728" i="30"/>
  <c r="BI929" i="30"/>
  <c r="BT808" i="30"/>
  <c r="BT1106" i="30"/>
  <c r="CA506" i="30"/>
  <c r="CA694" i="30"/>
  <c r="CA623" i="30"/>
  <c r="BT919" i="30"/>
  <c r="BY506" i="30"/>
  <c r="BS203" i="30"/>
  <c r="BX1040" i="30"/>
  <c r="BC669" i="30"/>
  <c r="BX506" i="30"/>
  <c r="BC1103" i="30"/>
  <c r="BR1106" i="30"/>
  <c r="BI1065" i="30"/>
  <c r="BI632" i="30"/>
  <c r="BI1103" i="30"/>
  <c r="BI1071" i="30"/>
  <c r="BW506" i="30"/>
  <c r="BS752" i="30"/>
  <c r="BW229" i="30"/>
  <c r="BS720" i="30"/>
  <c r="CA425" i="30"/>
  <c r="BC975" i="30"/>
  <c r="BX145" i="30"/>
  <c r="BU1031" i="30"/>
  <c r="BW490" i="30"/>
  <c r="CA1106" i="30"/>
  <c r="BS1031" i="30"/>
  <c r="BV425" i="30"/>
  <c r="CA490" i="30"/>
  <c r="BW975" i="30"/>
  <c r="BX490" i="30"/>
  <c r="BU993" i="30"/>
  <c r="BS919" i="30"/>
  <c r="BS1040" i="30"/>
  <c r="BV145" i="30"/>
  <c r="BC808" i="30"/>
  <c r="BX229" i="30"/>
  <c r="BW694" i="30"/>
  <c r="BR623" i="30"/>
  <c r="BX694" i="30"/>
  <c r="BT50" i="30"/>
  <c r="BC50" i="30"/>
  <c r="BW1103" i="30"/>
  <c r="BC425" i="30"/>
  <c r="BH461" i="30"/>
  <c r="BY1071" i="30"/>
  <c r="BX1069" i="30"/>
  <c r="BR145" i="30"/>
  <c r="BU623" i="30"/>
  <c r="BC919" i="30"/>
  <c r="BX1031" i="30"/>
  <c r="CA993" i="30"/>
  <c r="BZ42" i="30"/>
  <c r="BI489" i="30"/>
  <c r="BI760" i="30"/>
  <c r="BI42" i="30"/>
  <c r="BI138" i="30"/>
  <c r="BX1106" i="30"/>
  <c r="BC623" i="30"/>
  <c r="BZ728" i="30"/>
  <c r="BZ919" i="30"/>
  <c r="BS694" i="30"/>
  <c r="BW993" i="30"/>
  <c r="BZ506" i="30"/>
  <c r="BU808" i="30"/>
  <c r="BV720" i="30"/>
  <c r="BY229" i="30"/>
  <c r="BV506" i="30"/>
  <c r="BX993" i="30"/>
  <c r="BY203" i="30"/>
  <c r="BZ752" i="30"/>
  <c r="BC720" i="30"/>
  <c r="BR50" i="30"/>
  <c r="BW623" i="30"/>
  <c r="BR1031" i="30"/>
  <c r="BC752" i="30"/>
  <c r="BZ1069" i="30"/>
  <c r="CA203" i="30"/>
  <c r="BU490" i="30"/>
  <c r="BV1040" i="30"/>
  <c r="BX50" i="30"/>
  <c r="CA919" i="30"/>
  <c r="BW1071" i="30"/>
  <c r="BT1040" i="30"/>
  <c r="BR694" i="30"/>
  <c r="BX1103" i="30"/>
  <c r="BW720" i="30"/>
  <c r="BW728" i="30"/>
  <c r="BY752" i="30"/>
  <c r="BV623" i="30"/>
  <c r="BT229" i="30"/>
  <c r="BU773" i="30"/>
  <c r="BI752" i="30"/>
  <c r="BY1106" i="30"/>
  <c r="BZ106" i="30"/>
  <c r="BI145" i="30"/>
  <c r="BJ345" i="30"/>
  <c r="BI808" i="30"/>
  <c r="BW1069" i="30"/>
  <c r="CA752" i="30"/>
  <c r="BR919" i="30"/>
  <c r="BZ993" i="30"/>
  <c r="BC506" i="30"/>
  <c r="BT425" i="30"/>
  <c r="BR975" i="30"/>
  <c r="BU720" i="30"/>
  <c r="BY694" i="30"/>
  <c r="BC1071" i="30"/>
  <c r="BV1106" i="30"/>
  <c r="BC42" i="30"/>
  <c r="BC1069" i="30"/>
  <c r="BU752" i="30"/>
  <c r="BT490" i="30"/>
  <c r="BZ1106" i="30"/>
  <c r="CA1019" i="30"/>
  <c r="BC1040" i="30"/>
  <c r="BC229" i="30"/>
  <c r="BV490" i="30"/>
  <c r="BU1069" i="30"/>
  <c r="BZ50" i="30"/>
  <c r="BU1103" i="30"/>
  <c r="CA106" i="30"/>
  <c r="BW1040" i="30"/>
  <c r="BY1103" i="30"/>
  <c r="BS1069" i="30"/>
  <c r="BZ1031" i="30"/>
  <c r="BR1040" i="30"/>
  <c r="BW42" i="30"/>
  <c r="BV975" i="30"/>
  <c r="BV106" i="30"/>
  <c r="BY773" i="30"/>
  <c r="BC484" i="30"/>
  <c r="BX1071" i="30"/>
  <c r="BY490" i="30"/>
  <c r="CA145" i="30"/>
  <c r="BV694" i="30"/>
  <c r="BS145" i="30"/>
  <c r="BR1071" i="30"/>
  <c r="BT685" i="30"/>
  <c r="BS50" i="30"/>
  <c r="BU694" i="30"/>
  <c r="BI1081" i="30"/>
  <c r="CA728" i="30"/>
  <c r="BU1040" i="30"/>
  <c r="BS728" i="30"/>
  <c r="BS425" i="30"/>
  <c r="BI295" i="30"/>
  <c r="BI214" i="30"/>
  <c r="BI484" i="30"/>
  <c r="BC145" i="30"/>
  <c r="BU919" i="30"/>
  <c r="BX425" i="30"/>
  <c r="BZ1071" i="30"/>
  <c r="BW203" i="30"/>
  <c r="BW1106" i="30"/>
  <c r="BC1031" i="30"/>
  <c r="BS975" i="30"/>
  <c r="BV229" i="30"/>
  <c r="BX808" i="30"/>
  <c r="BH50" i="30"/>
  <c r="BT728" i="30"/>
  <c r="BS1103" i="30"/>
  <c r="BZ720" i="30"/>
  <c r="BR425" i="30"/>
  <c r="BS773" i="30"/>
  <c r="BT1103" i="30"/>
  <c r="BZ1019" i="30"/>
  <c r="CA1071" i="30"/>
  <c r="BV1031" i="30"/>
  <c r="BS1019" i="30"/>
  <c r="BR773" i="30"/>
  <c r="CA808" i="30"/>
  <c r="BT1069" i="30"/>
  <c r="BS106" i="30"/>
  <c r="BI524" i="30"/>
  <c r="BX728" i="30"/>
  <c r="BC891" i="30"/>
  <c r="BT773" i="30"/>
  <c r="BV50" i="30"/>
  <c r="BR106" i="30"/>
  <c r="BY50" i="30"/>
  <c r="BS490" i="30"/>
  <c r="BI639" i="30"/>
  <c r="BX42" i="30"/>
  <c r="BZ145" i="30"/>
  <c r="BR1019" i="30"/>
  <c r="BX919" i="30"/>
  <c r="BZ229" i="30"/>
  <c r="BW145" i="30"/>
  <c r="BI606" i="30"/>
  <c r="BI213" i="30"/>
  <c r="BI1082" i="30"/>
  <c r="BI694" i="30"/>
  <c r="BU229" i="30"/>
  <c r="BC203" i="30"/>
  <c r="BR203" i="30"/>
  <c r="BS993" i="30"/>
  <c r="BC694" i="30"/>
  <c r="BR752" i="30"/>
  <c r="BW1019" i="30"/>
  <c r="BV1069" i="30"/>
  <c r="BR490" i="30"/>
  <c r="BX975" i="30"/>
  <c r="BW1031" i="30"/>
  <c r="BT993" i="30"/>
  <c r="BY425" i="30"/>
  <c r="BI320" i="30"/>
  <c r="CA975" i="30"/>
  <c r="BW425" i="30"/>
  <c r="CA720" i="30"/>
  <c r="BC707" i="30"/>
  <c r="BY1069" i="30"/>
  <c r="BR1069" i="30"/>
  <c r="BS808" i="30"/>
  <c r="BU1019" i="30"/>
  <c r="BR506" i="30"/>
  <c r="CA1069" i="30"/>
  <c r="BC889" i="30"/>
  <c r="BY720" i="30"/>
  <c r="BC1009" i="30"/>
  <c r="BT203" i="30"/>
  <c r="BC106" i="30"/>
  <c r="CA50" i="30"/>
  <c r="BR1103" i="30"/>
  <c r="BY975" i="30"/>
  <c r="BV1071" i="30"/>
  <c r="BC1019" i="30"/>
  <c r="BY1019" i="30"/>
  <c r="CA42" i="30"/>
  <c r="BR229" i="30"/>
  <c r="BX752" i="30"/>
  <c r="BS623" i="30"/>
  <c r="BS506" i="30"/>
  <c r="BH975" i="30"/>
  <c r="BY623" i="30"/>
  <c r="BC1106" i="30"/>
  <c r="AL1104" i="30" l="1"/>
  <c r="AY1104" i="30" s="1"/>
  <c r="AZ1104" i="30" s="1"/>
  <c r="BA1104" i="30" s="1"/>
  <c r="AY244" i="30"/>
  <c r="AZ244" i="30" s="1"/>
  <c r="BA244" i="30" s="1"/>
  <c r="AL640" i="30"/>
  <c r="AZ132" i="30"/>
  <c r="BA132" i="30" s="1"/>
  <c r="AZ97" i="30"/>
  <c r="BA97" i="30" s="1"/>
  <c r="AX110" i="30"/>
  <c r="AX704" i="30"/>
  <c r="AX744" i="30"/>
  <c r="AZ1060" i="30"/>
  <c r="BA1060" i="30" s="1"/>
  <c r="AX931" i="30"/>
  <c r="AX712" i="30"/>
  <c r="AX953" i="30"/>
  <c r="AZ138" i="30"/>
  <c r="BA138" i="30" s="1"/>
  <c r="AZ650" i="30"/>
  <c r="BA650" i="30" s="1"/>
  <c r="AZ312" i="30"/>
  <c r="BA312" i="30" s="1"/>
  <c r="AZ474" i="30"/>
  <c r="BA474" i="30" s="1"/>
  <c r="AZ693" i="30"/>
  <c r="BA693" i="30" s="1"/>
  <c r="AL434" i="30"/>
  <c r="AY434" i="30" s="1"/>
  <c r="AZ434" i="30" s="1"/>
  <c r="BA434" i="30" s="1"/>
  <c r="AL422" i="30"/>
  <c r="AY422" i="30" s="1"/>
  <c r="AL565" i="30"/>
  <c r="AY565" i="30" s="1"/>
  <c r="AZ565" i="30" s="1"/>
  <c r="BA565" i="30" s="1"/>
  <c r="AL987" i="30"/>
  <c r="AY987" i="30" s="1"/>
  <c r="AZ987" i="30" s="1"/>
  <c r="BA987" i="30" s="1"/>
  <c r="AL926" i="30"/>
  <c r="AY926" i="30" s="1"/>
  <c r="AZ926" i="30" s="1"/>
  <c r="BA926" i="30" s="1"/>
  <c r="AL168" i="30"/>
  <c r="AY168" i="30" s="1"/>
  <c r="AZ168" i="30" s="1"/>
  <c r="BA168" i="30" s="1"/>
  <c r="AL341" i="30"/>
  <c r="AY341" i="30" s="1"/>
  <c r="AX1099" i="30"/>
  <c r="AX994" i="30"/>
  <c r="AX193" i="30"/>
  <c r="AX216" i="30"/>
  <c r="AX975" i="30"/>
  <c r="AL421" i="30"/>
  <c r="AY421" i="30" s="1"/>
  <c r="AZ421" i="30" s="1"/>
  <c r="BA421" i="30" s="1"/>
  <c r="AL87" i="30"/>
  <c r="AY87" i="30" s="1"/>
  <c r="AL677" i="30"/>
  <c r="AY677" i="30" s="1"/>
  <c r="AZ677" i="30" s="1"/>
  <c r="BA677" i="30" s="1"/>
  <c r="AL668" i="30"/>
  <c r="AY668" i="30" s="1"/>
  <c r="AL730" i="30"/>
  <c r="AY730" i="30" s="1"/>
  <c r="AZ730" i="30" s="1"/>
  <c r="BA730" i="30" s="1"/>
  <c r="AL782" i="30"/>
  <c r="AY782" i="30" s="1"/>
  <c r="AL456" i="30"/>
  <c r="AY456" i="30" s="1"/>
  <c r="AZ456" i="30" s="1"/>
  <c r="BA456" i="30" s="1"/>
  <c r="AL596" i="30"/>
  <c r="AY596" i="30" s="1"/>
  <c r="AL410" i="30"/>
  <c r="AY410" i="30" s="1"/>
  <c r="AZ410" i="30" s="1"/>
  <c r="BA410" i="30" s="1"/>
  <c r="AL823" i="30"/>
  <c r="AY823" i="30" s="1"/>
  <c r="AZ823" i="30" s="1"/>
  <c r="BA823" i="30" s="1"/>
  <c r="AL65" i="30"/>
  <c r="AY65" i="30" s="1"/>
  <c r="AX140" i="30"/>
  <c r="AL723" i="30"/>
  <c r="AY723" i="30" s="1"/>
  <c r="AZ723" i="30" s="1"/>
  <c r="BA723" i="30" s="1"/>
  <c r="AL877" i="30"/>
  <c r="AY877" i="30" s="1"/>
  <c r="AL913" i="30"/>
  <c r="AY913" i="30" s="1"/>
  <c r="AL375" i="30"/>
  <c r="AY375" i="30" s="1"/>
  <c r="AZ375" i="30" s="1"/>
  <c r="BA375" i="30" s="1"/>
  <c r="AL1032" i="30"/>
  <c r="AY1032" i="30" s="1"/>
  <c r="AZ1032" i="30" s="1"/>
  <c r="BA1032" i="30" s="1"/>
  <c r="AL857" i="30"/>
  <c r="AY857" i="30" s="1"/>
  <c r="AL148" i="30"/>
  <c r="AY148" i="30" s="1"/>
  <c r="AZ148" i="30" s="1"/>
  <c r="BA148" i="30" s="1"/>
  <c r="AL490" i="30"/>
  <c r="AY490" i="30" s="1"/>
  <c r="AZ490" i="30" s="1"/>
  <c r="BA490" i="30" s="1"/>
  <c r="AL67" i="30"/>
  <c r="AY67" i="30" s="1"/>
  <c r="AZ67" i="30" s="1"/>
  <c r="BA67" i="30" s="1"/>
  <c r="AL691" i="30"/>
  <c r="AY691" i="30" s="1"/>
  <c r="AL83" i="30"/>
  <c r="AY83" i="30" s="1"/>
  <c r="AZ83" i="30" s="1"/>
  <c r="BA83" i="30" s="1"/>
  <c r="AL622" i="30"/>
  <c r="AY622" i="30" s="1"/>
  <c r="AZ622" i="30" s="1"/>
  <c r="BA622" i="30" s="1"/>
  <c r="AL96" i="30"/>
  <c r="AY96" i="30" s="1"/>
  <c r="AL469" i="30"/>
  <c r="AY469" i="30" s="1"/>
  <c r="AZ469" i="30" s="1"/>
  <c r="BA469" i="30" s="1"/>
  <c r="AL1090" i="30"/>
  <c r="AY1090" i="30" s="1"/>
  <c r="AZ1090" i="30" s="1"/>
  <c r="BA1090" i="30" s="1"/>
  <c r="AL1091" i="30"/>
  <c r="AY1091" i="30" s="1"/>
  <c r="AL430" i="30"/>
  <c r="AY430" i="30" s="1"/>
  <c r="AZ430" i="30" s="1"/>
  <c r="BA430" i="30" s="1"/>
  <c r="AL964" i="30"/>
  <c r="AY964" i="30" s="1"/>
  <c r="AZ964" i="30" s="1"/>
  <c r="BA964" i="30" s="1"/>
  <c r="AL414" i="30"/>
  <c r="AY414" i="30" s="1"/>
  <c r="AZ414" i="30" s="1"/>
  <c r="BA414" i="30" s="1"/>
  <c r="AL790" i="30"/>
  <c r="AY790" i="30" s="1"/>
  <c r="AL387" i="30"/>
  <c r="AY387" i="30" s="1"/>
  <c r="AZ387" i="30" s="1"/>
  <c r="BA387" i="30" s="1"/>
  <c r="AL714" i="30"/>
  <c r="AY714" i="30" s="1"/>
  <c r="AL292" i="30"/>
  <c r="AY292" i="30" s="1"/>
  <c r="AZ292" i="30" s="1"/>
  <c r="BA292" i="30" s="1"/>
  <c r="AL552" i="30"/>
  <c r="AY552" i="30" s="1"/>
  <c r="AZ552" i="30" s="1"/>
  <c r="BA552" i="30" s="1"/>
  <c r="AL984" i="30"/>
  <c r="AY984" i="30" s="1"/>
  <c r="AZ984" i="30" s="1"/>
  <c r="BA984" i="30" s="1"/>
  <c r="AL85" i="30"/>
  <c r="AY85" i="30" s="1"/>
  <c r="AZ85" i="30" s="1"/>
  <c r="BA85" i="30" s="1"/>
  <c r="AL578" i="30"/>
  <c r="AY578" i="30" s="1"/>
  <c r="AZ578" i="30" s="1"/>
  <c r="BA578" i="30" s="1"/>
  <c r="AL787" i="30"/>
  <c r="AY787" i="30" s="1"/>
  <c r="AZ787" i="30" s="1"/>
  <c r="BA787" i="30" s="1"/>
  <c r="AL648" i="30"/>
  <c r="AY648" i="30" s="1"/>
  <c r="AZ648" i="30" s="1"/>
  <c r="BA648" i="30" s="1"/>
  <c r="AL219" i="30"/>
  <c r="AY219" i="30" s="1"/>
  <c r="AZ219" i="30" s="1"/>
  <c r="BA219" i="30" s="1"/>
  <c r="AL447" i="30"/>
  <c r="AY447" i="30" s="1"/>
  <c r="AZ447" i="30" s="1"/>
  <c r="BA447" i="30" s="1"/>
  <c r="AL753" i="30"/>
  <c r="AY753" i="30" s="1"/>
  <c r="AL451" i="30"/>
  <c r="AY451" i="30" s="1"/>
  <c r="AL567" i="30"/>
  <c r="AY567" i="30" s="1"/>
  <c r="AZ567" i="30" s="1"/>
  <c r="BA567" i="30" s="1"/>
  <c r="AL176" i="30"/>
  <c r="AY176" i="30" s="1"/>
  <c r="AL367" i="30"/>
  <c r="AY367" i="30" s="1"/>
  <c r="AL258" i="30"/>
  <c r="AY258" i="30" s="1"/>
  <c r="AL479" i="30"/>
  <c r="AY479" i="30" s="1"/>
  <c r="AL597" i="30"/>
  <c r="AY597" i="30" s="1"/>
  <c r="AZ597" i="30" s="1"/>
  <c r="BA597" i="30" s="1"/>
  <c r="AL306" i="30"/>
  <c r="AY306" i="30" s="1"/>
  <c r="AZ306" i="30" s="1"/>
  <c r="BA306" i="30" s="1"/>
  <c r="AL590" i="30"/>
  <c r="AY590" i="30" s="1"/>
  <c r="AL795" i="30"/>
  <c r="AY795" i="30" s="1"/>
  <c r="AZ795" i="30" s="1"/>
  <c r="BA795" i="30" s="1"/>
  <c r="AL443" i="30"/>
  <c r="AY443" i="30" s="1"/>
  <c r="AL883" i="30"/>
  <c r="AY883" i="30" s="1"/>
  <c r="AZ883" i="30" s="1"/>
  <c r="BA883" i="30" s="1"/>
  <c r="AL855" i="30"/>
  <c r="AY855" i="30" s="1"/>
  <c r="AZ855" i="30" s="1"/>
  <c r="BA855" i="30" s="1"/>
  <c r="AL601" i="30"/>
  <c r="AY601" i="30" s="1"/>
  <c r="AZ601" i="30" s="1"/>
  <c r="BA601" i="30" s="1"/>
  <c r="AL494" i="30"/>
  <c r="AY494" i="30" s="1"/>
  <c r="AZ494" i="30" s="1"/>
  <c r="BA494" i="30" s="1"/>
  <c r="AL570" i="30"/>
  <c r="AY570" i="30" s="1"/>
  <c r="AL637" i="30"/>
  <c r="AY637" i="30" s="1"/>
  <c r="AL862" i="30"/>
  <c r="AY862" i="30" s="1"/>
  <c r="AL380" i="30"/>
  <c r="AY380" i="30" s="1"/>
  <c r="AL199" i="30"/>
  <c r="AY199" i="30" s="1"/>
  <c r="AZ199" i="30" s="1"/>
  <c r="BA199" i="30" s="1"/>
  <c r="AL355" i="30"/>
  <c r="AY355" i="30" s="1"/>
  <c r="AL432" i="30"/>
  <c r="AY432" i="30" s="1"/>
  <c r="AZ432" i="30" s="1"/>
  <c r="BA432" i="30" s="1"/>
  <c r="AZ562" i="30"/>
  <c r="BA562" i="30" s="1"/>
  <c r="AX488" i="30"/>
  <c r="AX411" i="30"/>
  <c r="AX674" i="30"/>
  <c r="AX793" i="30"/>
  <c r="AX1060" i="30"/>
  <c r="AX403" i="30"/>
  <c r="AX1004" i="30"/>
  <c r="AZ658" i="30"/>
  <c r="BA658" i="30" s="1"/>
  <c r="AZ32" i="30"/>
  <c r="BA32" i="30" s="1"/>
  <c r="AX348" i="30"/>
  <c r="AX973" i="30"/>
  <c r="AZ728" i="30"/>
  <c r="BA728" i="30" s="1"/>
  <c r="AZ878" i="30"/>
  <c r="BA878" i="30" s="1"/>
  <c r="AZ156" i="30"/>
  <c r="BA156" i="30" s="1"/>
  <c r="AX845" i="30"/>
  <c r="AX259" i="30"/>
  <c r="AZ1082" i="30"/>
  <c r="BA1082" i="30" s="1"/>
  <c r="AZ608" i="30"/>
  <c r="BA608" i="30" s="1"/>
  <c r="AX914" i="30"/>
  <c r="AZ498" i="30"/>
  <c r="BA498" i="30" s="1"/>
  <c r="AZ546" i="30"/>
  <c r="BA546" i="30" s="1"/>
  <c r="AZ343" i="30"/>
  <c r="BA343" i="30" s="1"/>
  <c r="AZ435" i="30"/>
  <c r="BA435" i="30" s="1"/>
  <c r="AX132" i="30"/>
  <c r="AX138" i="30"/>
  <c r="AX650" i="30"/>
  <c r="AX373" i="30"/>
  <c r="AX807" i="30"/>
  <c r="AX745" i="30"/>
  <c r="AX312" i="30"/>
  <c r="AX177" i="30"/>
  <c r="AZ462" i="30"/>
  <c r="BA462" i="30" s="1"/>
  <c r="AZ266" i="30"/>
  <c r="BA266" i="30" s="1"/>
  <c r="AZ341" i="30"/>
  <c r="BA341" i="30" s="1"/>
  <c r="AZ646" i="30"/>
  <c r="BA646" i="30" s="1"/>
  <c r="AZ1010" i="30"/>
  <c r="BA1010" i="30" s="1"/>
  <c r="AX1063" i="30"/>
  <c r="AX434" i="30"/>
  <c r="AX444" i="30"/>
  <c r="AX603" i="30"/>
  <c r="AZ906" i="30"/>
  <c r="BA906" i="30" s="1"/>
  <c r="AZ230" i="30"/>
  <c r="BA230" i="30" s="1"/>
  <c r="AX97" i="30"/>
  <c r="AZ802" i="30"/>
  <c r="BA802" i="30" s="1"/>
  <c r="AX1070" i="30"/>
  <c r="AZ720" i="30"/>
  <c r="BA720" i="30" s="1"/>
  <c r="AZ678" i="30"/>
  <c r="BA678" i="30" s="1"/>
  <c r="AX970" i="30"/>
  <c r="AZ137" i="30"/>
  <c r="BA137" i="30" s="1"/>
  <c r="AX112" i="30"/>
  <c r="AZ940" i="30"/>
  <c r="BA940" i="30" s="1"/>
  <c r="AZ52" i="30"/>
  <c r="BA52" i="30" s="1"/>
  <c r="AX669" i="30"/>
  <c r="AZ471" i="30"/>
  <c r="BA471" i="30" s="1"/>
  <c r="AZ235" i="30"/>
  <c r="BA235" i="30" s="1"/>
  <c r="AZ719" i="30"/>
  <c r="BA719" i="30" s="1"/>
  <c r="AZ1034" i="30"/>
  <c r="BA1034" i="30" s="1"/>
  <c r="AX865" i="30"/>
  <c r="AZ42" i="30"/>
  <c r="BA42" i="30" s="1"/>
  <c r="AZ88" i="30"/>
  <c r="BA88" i="30" s="1"/>
  <c r="AX831" i="30"/>
  <c r="AX371" i="30"/>
  <c r="AX338" i="30"/>
  <c r="AX474" i="30"/>
  <c r="AX86" i="30"/>
  <c r="AX571" i="30"/>
  <c r="AX1078" i="30"/>
  <c r="AX693" i="30"/>
  <c r="AZ14" i="30"/>
  <c r="BA14" i="30" s="1"/>
  <c r="AZ465" i="30"/>
  <c r="BA465" i="30" s="1"/>
  <c r="AZ232" i="30"/>
  <c r="BA232" i="30" s="1"/>
  <c r="AX483" i="30"/>
  <c r="AX591" i="30"/>
  <c r="AZ737" i="30"/>
  <c r="BA737" i="30" s="1"/>
  <c r="AX1054" i="30"/>
  <c r="AZ781" i="30"/>
  <c r="BA781" i="30" s="1"/>
  <c r="AZ890" i="30"/>
  <c r="BA890" i="30" s="1"/>
  <c r="AX497" i="30"/>
  <c r="AZ910" i="30"/>
  <c r="BA910" i="30" s="1"/>
  <c r="AZ141" i="30"/>
  <c r="BA141" i="30" s="1"/>
  <c r="AX595" i="30"/>
  <c r="AX863" i="30"/>
  <c r="AZ166" i="30"/>
  <c r="BA166" i="30" s="1"/>
  <c r="AX181" i="30"/>
  <c r="AZ128" i="30"/>
  <c r="BA128" i="30" s="1"/>
  <c r="AX308" i="30"/>
  <c r="AZ472" i="30"/>
  <c r="BA472" i="30" s="1"/>
  <c r="AZ574" i="30"/>
  <c r="BA574" i="30" s="1"/>
  <c r="AZ577" i="30"/>
  <c r="BA577" i="30" s="1"/>
  <c r="AZ251" i="30"/>
  <c r="BA251" i="30" s="1"/>
  <c r="AZ981" i="30"/>
  <c r="BA981" i="30" s="1"/>
  <c r="AZ641" i="30"/>
  <c r="BA641" i="30" s="1"/>
  <c r="AZ1089" i="30"/>
  <c r="BA1089" i="30" s="1"/>
  <c r="AZ773" i="30"/>
  <c r="BA773" i="30" s="1"/>
  <c r="AZ927" i="30"/>
  <c r="BA927" i="30" s="1"/>
  <c r="AZ1048" i="30"/>
  <c r="BA1048" i="30" s="1"/>
  <c r="AZ470" i="30"/>
  <c r="BA470" i="30" s="1"/>
  <c r="AZ423" i="30"/>
  <c r="BA423" i="30" s="1"/>
  <c r="AX277" i="30"/>
  <c r="AZ849" i="30"/>
  <c r="BA849" i="30" s="1"/>
  <c r="AX1055" i="30"/>
  <c r="AZ996" i="30"/>
  <c r="BA996" i="30" s="1"/>
  <c r="AZ716" i="30"/>
  <c r="BA716" i="30" s="1"/>
  <c r="AX99" i="30"/>
  <c r="AZ455" i="30"/>
  <c r="BA455" i="30" s="1"/>
  <c r="AZ58" i="30"/>
  <c r="BA58" i="30" s="1"/>
  <c r="AZ203" i="30"/>
  <c r="BA203" i="30" s="1"/>
  <c r="AX1057" i="30"/>
  <c r="AZ655" i="30"/>
  <c r="BA655" i="30" s="1"/>
  <c r="AZ517" i="30"/>
  <c r="BA517" i="30" s="1"/>
  <c r="AZ594" i="30"/>
  <c r="BA594" i="30" s="1"/>
  <c r="AZ275" i="30"/>
  <c r="BA275" i="30" s="1"/>
  <c r="AZ106" i="30"/>
  <c r="BA106" i="30" s="1"/>
  <c r="AX788" i="30"/>
  <c r="AX833" i="30"/>
  <c r="AX718" i="30"/>
  <c r="AX317" i="30"/>
  <c r="AX938" i="30"/>
  <c r="AX661" i="30"/>
  <c r="AX999" i="30"/>
  <c r="AZ539" i="30"/>
  <c r="BA539" i="30" s="1"/>
  <c r="AX284" i="30"/>
  <c r="AZ642" i="30"/>
  <c r="BA642" i="30" s="1"/>
  <c r="AX202" i="30"/>
  <c r="AZ856" i="30"/>
  <c r="BA856" i="30" s="1"/>
  <c r="AZ631" i="30"/>
  <c r="BA631" i="30" s="1"/>
  <c r="AX46" i="30"/>
  <c r="AZ628" i="30"/>
  <c r="BA628" i="30" s="1"/>
  <c r="AZ685" i="30"/>
  <c r="BA685" i="30" s="1"/>
  <c r="AX563" i="30"/>
  <c r="AZ905" i="30"/>
  <c r="BA905" i="30" s="1"/>
  <c r="AZ710" i="30"/>
  <c r="BA710" i="30" s="1"/>
  <c r="AX907" i="30"/>
  <c r="AZ117" i="30"/>
  <c r="BA117" i="30" s="1"/>
  <c r="AZ1059" i="30"/>
  <c r="BA1059" i="30" s="1"/>
  <c r="AZ376" i="30"/>
  <c r="BA376" i="30" s="1"/>
  <c r="AX51" i="30"/>
  <c r="AX289" i="30"/>
  <c r="AZ121" i="30"/>
  <c r="BA121" i="30" s="1"/>
  <c r="AZ242" i="30"/>
  <c r="BA242" i="30" s="1"/>
  <c r="AZ331" i="30"/>
  <c r="BA331" i="30" s="1"/>
  <c r="AX687" i="30"/>
  <c r="AX741" i="30"/>
  <c r="AX770" i="30"/>
  <c r="AX625" i="30"/>
  <c r="AZ126" i="30"/>
  <c r="BA126" i="30" s="1"/>
  <c r="AZ481" i="30"/>
  <c r="BA481" i="30" s="1"/>
  <c r="AX146" i="30"/>
  <c r="AX1016" i="30"/>
  <c r="AZ684" i="30"/>
  <c r="BA684" i="30" s="1"/>
  <c r="AZ131" i="30"/>
  <c r="BA131" i="30" s="1"/>
  <c r="AZ143" i="30"/>
  <c r="BA143" i="30" s="1"/>
  <c r="AZ1047" i="30"/>
  <c r="BA1047" i="30" s="1"/>
  <c r="AZ270" i="30"/>
  <c r="BA270" i="30" s="1"/>
  <c r="AZ72" i="30"/>
  <c r="BA72" i="30" s="1"/>
  <c r="AX387" i="30"/>
  <c r="AZ43" i="30"/>
  <c r="BA43" i="30" s="1"/>
  <c r="AZ356" i="30"/>
  <c r="BA356" i="30" s="1"/>
  <c r="AX190" i="30"/>
  <c r="AX850" i="30"/>
  <c r="AX1080" i="30"/>
  <c r="AZ643" i="30"/>
  <c r="BA643" i="30" s="1"/>
  <c r="AX633" i="30"/>
  <c r="AZ915" i="30"/>
  <c r="BA915" i="30" s="1"/>
  <c r="AZ1011" i="30"/>
  <c r="BA1011" i="30" s="1"/>
  <c r="AX966" i="30"/>
  <c r="AZ897" i="30"/>
  <c r="BA897" i="30" s="1"/>
  <c r="AZ623" i="30"/>
  <c r="BA623" i="30" s="1"/>
  <c r="AZ150" i="30"/>
  <c r="BA150" i="30" s="1"/>
  <c r="AZ902" i="30"/>
  <c r="BA902" i="30" s="1"/>
  <c r="AX135" i="30"/>
  <c r="AZ152" i="30"/>
  <c r="BA152" i="30" s="1"/>
  <c r="AZ629" i="30"/>
  <c r="BA629" i="30" s="1"/>
  <c r="AZ550" i="30"/>
  <c r="BA550" i="30" s="1"/>
  <c r="AZ977" i="30"/>
  <c r="BA977" i="30" s="1"/>
  <c r="AZ218" i="30"/>
  <c r="BA218" i="30" s="1"/>
  <c r="AZ899" i="30"/>
  <c r="BA899" i="30" s="1"/>
  <c r="AX860" i="30"/>
  <c r="AZ582" i="30"/>
  <c r="BA582" i="30" s="1"/>
  <c r="AX158" i="30"/>
  <c r="AZ56" i="30"/>
  <c r="BA56" i="30" s="1"/>
  <c r="AZ419" i="30"/>
  <c r="BA419" i="30" s="1"/>
  <c r="AX224" i="30"/>
  <c r="AX699" i="30"/>
  <c r="AZ881" i="30"/>
  <c r="BA881" i="30" s="1"/>
  <c r="AZ383" i="30"/>
  <c r="BA383" i="30" s="1"/>
  <c r="AX1022" i="30"/>
  <c r="AZ123" i="30"/>
  <c r="BA123" i="30" s="1"/>
  <c r="AZ983" i="30"/>
  <c r="BA983" i="30" s="1"/>
  <c r="AZ884" i="30"/>
  <c r="BA884" i="30" s="1"/>
  <c r="AZ811" i="30"/>
  <c r="BA811" i="30" s="1"/>
  <c r="AZ908" i="30"/>
  <c r="BA908" i="30" s="1"/>
  <c r="AZ44" i="30"/>
  <c r="BA44" i="30" s="1"/>
  <c r="AZ681" i="30"/>
  <c r="BA681" i="30" s="1"/>
  <c r="AZ1072" i="30"/>
  <c r="BA1072" i="30" s="1"/>
  <c r="AX74" i="30"/>
  <c r="AZ617" i="30"/>
  <c r="BA617" i="30" s="1"/>
  <c r="AX283" i="30"/>
  <c r="AZ929" i="30"/>
  <c r="BA929" i="30" s="1"/>
  <c r="AX416" i="30"/>
  <c r="AX269" i="30"/>
  <c r="AZ504" i="30"/>
  <c r="BA504" i="30" s="1"/>
  <c r="AX780" i="30"/>
  <c r="AZ544" i="30"/>
  <c r="BA544" i="30" s="1"/>
  <c r="AZ463" i="30"/>
  <c r="BA463" i="30" s="1"/>
  <c r="AZ971" i="30"/>
  <c r="BA971" i="30" s="1"/>
  <c r="AZ919" i="30"/>
  <c r="BA919" i="30" s="1"/>
  <c r="AZ858" i="30"/>
  <c r="BA858" i="30" s="1"/>
  <c r="AZ872" i="30"/>
  <c r="BA872" i="30" s="1"/>
  <c r="AZ777" i="30"/>
  <c r="BA777" i="30" s="1"/>
  <c r="AZ536" i="30"/>
  <c r="BA536" i="30" s="1"/>
  <c r="AZ611" i="30"/>
  <c r="BA611" i="30" s="1"/>
  <c r="AX809" i="30"/>
  <c r="AX95" i="30"/>
  <c r="AX894" i="30"/>
  <c r="AX792" i="30"/>
  <c r="AX769" i="30"/>
  <c r="AZ164" i="30"/>
  <c r="BA164" i="30" s="1"/>
  <c r="AX531" i="30"/>
  <c r="AX301" i="30"/>
  <c r="AX225" i="30"/>
  <c r="AZ394" i="30"/>
  <c r="BA394" i="30" s="1"/>
  <c r="AX885" i="30"/>
  <c r="AX217" i="30"/>
  <c r="AZ986" i="30"/>
  <c r="BA986" i="30" s="1"/>
  <c r="AZ731" i="30"/>
  <c r="BA731" i="30" s="1"/>
  <c r="AZ696" i="30"/>
  <c r="BA696" i="30" s="1"/>
  <c r="AZ662" i="30"/>
  <c r="BA662" i="30" s="1"/>
  <c r="AZ460" i="30"/>
  <c r="BA460" i="30" s="1"/>
  <c r="AZ336" i="30"/>
  <c r="BA336" i="30" s="1"/>
  <c r="AX456" i="30"/>
  <c r="AZ627" i="30"/>
  <c r="BA627" i="30" s="1"/>
  <c r="AZ33" i="30"/>
  <c r="BA33" i="30" s="1"/>
  <c r="AZ169" i="30"/>
  <c r="BA169" i="30" s="1"/>
  <c r="AX814" i="30"/>
  <c r="AZ896" i="30"/>
  <c r="BA896" i="30" s="1"/>
  <c r="AX173" i="30"/>
  <c r="AZ1003" i="30"/>
  <c r="BA1003" i="30" s="1"/>
  <c r="AZ895" i="30"/>
  <c r="BA895" i="30" s="1"/>
  <c r="AZ153" i="30"/>
  <c r="BA153" i="30" s="1"/>
  <c r="AX516" i="30"/>
  <c r="AZ61" i="30"/>
  <c r="BA61" i="30" s="1"/>
  <c r="AX1020" i="30"/>
  <c r="AX186" i="30"/>
  <c r="AZ461" i="30"/>
  <c r="BA461" i="30" s="1"/>
  <c r="AX149" i="30"/>
  <c r="AX786" i="30"/>
  <c r="AX402" i="30"/>
  <c r="AZ864" i="30"/>
  <c r="BA864" i="30" s="1"/>
  <c r="AZ305" i="30"/>
  <c r="BA305" i="30" s="1"/>
  <c r="AX1086" i="30"/>
  <c r="AZ510" i="30"/>
  <c r="BA510" i="30" s="1"/>
  <c r="AZ944" i="30"/>
  <c r="BA944" i="30" s="1"/>
  <c r="AZ69" i="30"/>
  <c r="BA69" i="30" s="1"/>
  <c r="AX369" i="30"/>
  <c r="AZ955" i="30"/>
  <c r="BA955" i="30" s="1"/>
  <c r="AZ279" i="30"/>
  <c r="BA279" i="30" s="1"/>
  <c r="AZ245" i="30"/>
  <c r="BA245" i="30" s="1"/>
  <c r="AX1079" i="30"/>
  <c r="AX286" i="30"/>
  <c r="AX1081" i="30"/>
  <c r="AX100" i="30"/>
  <c r="AX385" i="30"/>
  <c r="AX774" i="30"/>
  <c r="AX495" i="30"/>
  <c r="AX309" i="30"/>
  <c r="AX621" i="30"/>
  <c r="AZ682" i="30"/>
  <c r="BA682" i="30" s="1"/>
  <c r="AX876" i="30"/>
  <c r="AZ791" i="30"/>
  <c r="BA791" i="30" s="1"/>
  <c r="AZ431" i="30"/>
  <c r="BA431" i="30" s="1"/>
  <c r="AZ63" i="30"/>
  <c r="BA63" i="30" s="1"/>
  <c r="AZ21" i="30"/>
  <c r="BA21" i="30" s="1"/>
  <c r="AX492" i="30"/>
  <c r="AZ337" i="30"/>
  <c r="BA337" i="30" s="1"/>
  <c r="AZ798" i="30"/>
  <c r="BA798" i="30" s="1"/>
  <c r="AZ119" i="30"/>
  <c r="BA119" i="30" s="1"/>
  <c r="AZ619" i="30"/>
  <c r="BA619" i="30" s="1"/>
  <c r="AZ586" i="30"/>
  <c r="BA586" i="30" s="1"/>
  <c r="AX320" i="30"/>
  <c r="AZ93" i="30"/>
  <c r="BA93" i="30" s="1"/>
  <c r="AZ75" i="30"/>
  <c r="BA75" i="30" s="1"/>
  <c r="AX366" i="30"/>
  <c r="AZ298" i="30"/>
  <c r="BA298" i="30" s="1"/>
  <c r="AX304" i="30"/>
  <c r="AZ978" i="30"/>
  <c r="BA978" i="30" s="1"/>
  <c r="AZ334" i="30"/>
  <c r="BA334" i="30" s="1"/>
  <c r="AZ644" i="30"/>
  <c r="BA644" i="30" s="1"/>
  <c r="AX386" i="30"/>
  <c r="AZ466" i="30"/>
  <c r="BA466" i="30" s="1"/>
  <c r="AX494" i="30"/>
  <c r="AZ775" i="30"/>
  <c r="BA775" i="30" s="1"/>
  <c r="AX73" i="30"/>
  <c r="AZ606" i="30"/>
  <c r="BA606" i="30" s="1"/>
  <c r="AZ87" i="30"/>
  <c r="BA87" i="30" s="1"/>
  <c r="AX589" i="30"/>
  <c r="AZ195" i="30"/>
  <c r="BA195" i="30" s="1"/>
  <c r="AZ1029" i="30"/>
  <c r="BA1029" i="30" s="1"/>
  <c r="AZ761" i="30"/>
  <c r="BA761" i="30" s="1"/>
  <c r="AX622" i="30"/>
  <c r="AZ363" i="30"/>
  <c r="BA363" i="30" s="1"/>
  <c r="AX45" i="30"/>
  <c r="AX795" i="30"/>
  <c r="AX71" i="30"/>
  <c r="AX832" i="30"/>
  <c r="AZ1076" i="30"/>
  <c r="BA1076" i="30" s="1"/>
  <c r="AZ808" i="30"/>
  <c r="BA808" i="30" s="1"/>
  <c r="AX296" i="30"/>
  <c r="AX47" i="30"/>
  <c r="AZ954" i="30"/>
  <c r="BA954" i="30" s="1"/>
  <c r="AX175" i="30"/>
  <c r="AX957" i="30"/>
  <c r="AX1023" i="30"/>
  <c r="AZ903" i="30"/>
  <c r="BA903" i="30" s="1"/>
  <c r="AZ192" i="30"/>
  <c r="BA192" i="30" s="1"/>
  <c r="AX942" i="30"/>
  <c r="AZ1100" i="30"/>
  <c r="BA1100" i="30" s="1"/>
  <c r="AZ223" i="30"/>
  <c r="BA223" i="30" s="1"/>
  <c r="AX964" i="30"/>
  <c r="AZ912" i="30"/>
  <c r="BA912" i="30" s="1"/>
  <c r="AX115" i="30"/>
  <c r="AX432" i="30"/>
  <c r="AZ437" i="30"/>
  <c r="BA437" i="30" s="1"/>
  <c r="AX945" i="30"/>
  <c r="AZ476" i="30"/>
  <c r="BA476" i="30" s="1"/>
  <c r="AX979" i="30"/>
  <c r="AX626" i="30"/>
  <c r="AZ340" i="30"/>
  <c r="BA340" i="30" s="1"/>
  <c r="AZ194" i="30"/>
  <c r="BA194" i="30" s="1"/>
  <c r="AZ82" i="30"/>
  <c r="BA82" i="30" s="1"/>
  <c r="AX665" i="30"/>
  <c r="AX507" i="30"/>
  <c r="AZ384" i="30"/>
  <c r="BA384" i="30" s="1"/>
  <c r="AX1043" i="30"/>
  <c r="AZ604" i="30"/>
  <c r="BA604" i="30" s="1"/>
  <c r="AX379" i="30"/>
  <c r="AX105" i="30"/>
  <c r="AZ541" i="30"/>
  <c r="BA541" i="30" s="1"/>
  <c r="AX29" i="30"/>
  <c r="AX556" i="30"/>
  <c r="AX436" i="30"/>
  <c r="AX519" i="30"/>
  <c r="AX868" i="30"/>
  <c r="AX1027" i="30"/>
  <c r="AX26" i="30"/>
  <c r="AX575" i="30"/>
  <c r="AX794" i="30"/>
  <c r="AZ393" i="30"/>
  <c r="BA393" i="30" s="1"/>
  <c r="AX576" i="30"/>
  <c r="AX1101" i="30"/>
  <c r="AZ666" i="30"/>
  <c r="BA666" i="30" s="1"/>
  <c r="AZ468" i="30"/>
  <c r="BA468" i="30" s="1"/>
  <c r="AX535" i="30"/>
  <c r="AX671" i="30"/>
  <c r="AX332" i="30"/>
  <c r="AX294" i="30"/>
  <c r="AZ920" i="30"/>
  <c r="BA920" i="30" s="1"/>
  <c r="AX324" i="30"/>
  <c r="AX740" i="30"/>
  <c r="AZ79" i="30"/>
  <c r="BA79" i="30" s="1"/>
  <c r="AX1105" i="30"/>
  <c r="AZ1006" i="30"/>
  <c r="BA1006" i="30" s="1"/>
  <c r="AZ691" i="30"/>
  <c r="BA691" i="30" s="1"/>
  <c r="AZ918" i="30"/>
  <c r="BA918" i="30" s="1"/>
  <c r="AX55" i="30"/>
  <c r="AZ780" i="30"/>
  <c r="BA780" i="30" s="1"/>
  <c r="AX88" i="30"/>
  <c r="AX562" i="30"/>
  <c r="AZ832" i="30"/>
  <c r="BA832" i="30" s="1"/>
  <c r="AZ47" i="30"/>
  <c r="BA47" i="30" s="1"/>
  <c r="AX14" i="30"/>
  <c r="AZ416" i="30"/>
  <c r="BA416" i="30" s="1"/>
  <c r="AX266" i="30"/>
  <c r="AX230" i="30"/>
  <c r="AX940" i="30"/>
  <c r="AX414" i="30"/>
  <c r="AX802" i="30"/>
  <c r="AZ175" i="30"/>
  <c r="BA175" i="30" s="1"/>
  <c r="AX728" i="30"/>
  <c r="AX546" i="30"/>
  <c r="AX435" i="30"/>
  <c r="AX1010" i="30"/>
  <c r="AZ807" i="30"/>
  <c r="BA807" i="30" s="1"/>
  <c r="AX341" i="30"/>
  <c r="AZ444" i="30"/>
  <c r="BA444" i="30" s="1"/>
  <c r="AZ571" i="30"/>
  <c r="BA571" i="30" s="1"/>
  <c r="AZ86" i="30"/>
  <c r="BA86" i="30" s="1"/>
  <c r="AZ1070" i="30"/>
  <c r="BA1070" i="30" s="1"/>
  <c r="AZ973" i="30"/>
  <c r="BA973" i="30" s="1"/>
  <c r="AZ745" i="30"/>
  <c r="BA745" i="30" s="1"/>
  <c r="AX52" i="30"/>
  <c r="AX471" i="30"/>
  <c r="AX1076" i="30"/>
  <c r="AX608" i="30"/>
  <c r="AZ373" i="30"/>
  <c r="BA373" i="30" s="1"/>
  <c r="AZ603" i="30"/>
  <c r="BA603" i="30" s="1"/>
  <c r="AZ1063" i="30"/>
  <c r="BA1063" i="30" s="1"/>
  <c r="AX719" i="30"/>
  <c r="AX1034" i="30"/>
  <c r="AZ865" i="30"/>
  <c r="BA865" i="30" s="1"/>
  <c r="AZ845" i="30"/>
  <c r="BA845" i="30" s="1"/>
  <c r="AZ669" i="30"/>
  <c r="BA669" i="30" s="1"/>
  <c r="AZ674" i="30"/>
  <c r="BA674" i="30" s="1"/>
  <c r="AZ938" i="30"/>
  <c r="BA938" i="30" s="1"/>
  <c r="AX918" i="30"/>
  <c r="AZ625" i="30"/>
  <c r="BA625" i="30" s="1"/>
  <c r="AZ1016" i="30"/>
  <c r="BA1016" i="30" s="1"/>
  <c r="AX681" i="30"/>
  <c r="AZ1080" i="30"/>
  <c r="BA1080" i="30" s="1"/>
  <c r="AZ966" i="30"/>
  <c r="BA966" i="30" s="1"/>
  <c r="AZ661" i="30"/>
  <c r="BA661" i="30" s="1"/>
  <c r="AZ860" i="30"/>
  <c r="BA860" i="30" s="1"/>
  <c r="AX915" i="30"/>
  <c r="AZ224" i="30"/>
  <c r="BA224" i="30" s="1"/>
  <c r="AZ699" i="30"/>
  <c r="BA699" i="30" s="1"/>
  <c r="AZ411" i="30"/>
  <c r="BA411" i="30" s="1"/>
  <c r="AX685" i="30"/>
  <c r="AX121" i="30"/>
  <c r="AX684" i="30"/>
  <c r="AX270" i="30"/>
  <c r="AX72" i="30"/>
  <c r="AX1047" i="30"/>
  <c r="AX983" i="30"/>
  <c r="AX150" i="30"/>
  <c r="AZ403" i="30"/>
  <c r="BA403" i="30" s="1"/>
  <c r="AX884" i="30"/>
  <c r="AX143" i="30"/>
  <c r="AX152" i="30"/>
  <c r="AX550" i="30"/>
  <c r="AZ633" i="30"/>
  <c r="BA633" i="30" s="1"/>
  <c r="AZ1022" i="30"/>
  <c r="BA1022" i="30" s="1"/>
  <c r="AX82" i="30"/>
  <c r="AZ46" i="30"/>
  <c r="BA46" i="30" s="1"/>
  <c r="AZ51" i="30"/>
  <c r="BA51" i="30" s="1"/>
  <c r="AX131" i="30"/>
  <c r="AZ146" i="30"/>
  <c r="BA146" i="30" s="1"/>
  <c r="AX730" i="30"/>
  <c r="AZ190" i="30"/>
  <c r="BA190" i="30" s="1"/>
  <c r="AZ850" i="30"/>
  <c r="BA850" i="30" s="1"/>
  <c r="AX1072" i="30"/>
  <c r="AX306" i="30"/>
  <c r="AX1011" i="30"/>
  <c r="AX123" i="30"/>
  <c r="AX881" i="30"/>
  <c r="AX710" i="30"/>
  <c r="AX476" i="30"/>
  <c r="AZ907" i="30"/>
  <c r="BA907" i="30" s="1"/>
  <c r="AX242" i="30"/>
  <c r="AX811" i="30"/>
  <c r="AZ74" i="30"/>
  <c r="BA74" i="30" s="1"/>
  <c r="AX582" i="30"/>
  <c r="AX383" i="30"/>
  <c r="AX376" i="30"/>
  <c r="AZ741" i="30"/>
  <c r="BA741" i="30" s="1"/>
  <c r="AX977" i="30"/>
  <c r="AX56" i="30"/>
  <c r="AX899" i="30"/>
  <c r="AX902" i="30"/>
  <c r="AX430" i="30"/>
  <c r="AZ346" i="30"/>
  <c r="BA346" i="30" s="1"/>
  <c r="AX346" i="30"/>
  <c r="AZ467" i="30"/>
  <c r="BA467" i="30" s="1"/>
  <c r="AX467" i="30"/>
  <c r="AZ57" i="30"/>
  <c r="BA57" i="30" s="1"/>
  <c r="AX57" i="30"/>
  <c r="AX967" i="30"/>
  <c r="AZ967" i="30"/>
  <c r="BA967" i="30" s="1"/>
  <c r="AX1007" i="30"/>
  <c r="AZ1007" i="30"/>
  <c r="BA1007" i="30" s="1"/>
  <c r="AX354" i="30"/>
  <c r="AZ354" i="30"/>
  <c r="BA354" i="30" s="1"/>
  <c r="AX124" i="30"/>
  <c r="AZ124" i="30"/>
  <c r="BA124" i="30" s="1"/>
  <c r="AZ961" i="30"/>
  <c r="BA961" i="30" s="1"/>
  <c r="AX961" i="30"/>
  <c r="AZ524" i="30"/>
  <c r="BA524" i="30" s="1"/>
  <c r="AX524" i="30"/>
  <c r="AZ172" i="30"/>
  <c r="BA172" i="30" s="1"/>
  <c r="AX172" i="30"/>
  <c r="AX933" i="30"/>
  <c r="AZ933" i="30"/>
  <c r="BA933" i="30" s="1"/>
  <c r="AZ515" i="30"/>
  <c r="BA515" i="30" s="1"/>
  <c r="AX515" i="30"/>
  <c r="AZ760" i="30"/>
  <c r="BA760" i="30" s="1"/>
  <c r="AX760" i="30"/>
  <c r="AX653" i="30"/>
  <c r="AZ653" i="30"/>
  <c r="BA653" i="30" s="1"/>
  <c r="AZ255" i="30"/>
  <c r="BA255" i="30" s="1"/>
  <c r="AX255" i="30"/>
  <c r="AZ491" i="30"/>
  <c r="BA491" i="30" s="1"/>
  <c r="AX491" i="30"/>
  <c r="AZ1075" i="30"/>
  <c r="BA1075" i="30" s="1"/>
  <c r="AX1075" i="30"/>
  <c r="AZ746" i="30"/>
  <c r="BA746" i="30" s="1"/>
  <c r="AX746" i="30"/>
  <c r="AZ870" i="30"/>
  <c r="BA870" i="30" s="1"/>
  <c r="AX870" i="30"/>
  <c r="AX949" i="30"/>
  <c r="AZ949" i="30"/>
  <c r="BA949" i="30" s="1"/>
  <c r="AZ688" i="30"/>
  <c r="BA688" i="30" s="1"/>
  <c r="AX688" i="30"/>
  <c r="AZ848" i="30"/>
  <c r="BA848" i="30" s="1"/>
  <c r="AX848" i="30"/>
  <c r="AZ359" i="30"/>
  <c r="BA359" i="30" s="1"/>
  <c r="AX359" i="30"/>
  <c r="AX759" i="30"/>
  <c r="AZ759" i="30"/>
  <c r="BA759" i="30" s="1"/>
  <c r="AX113" i="30"/>
  <c r="AZ113" i="30"/>
  <c r="BA113" i="30" s="1"/>
  <c r="AZ489" i="30"/>
  <c r="BA489" i="30" s="1"/>
  <c r="AX489" i="30"/>
  <c r="AX404" i="30"/>
  <c r="AZ404" i="30"/>
  <c r="BA404" i="30" s="1"/>
  <c r="AZ433" i="30"/>
  <c r="BA433" i="30" s="1"/>
  <c r="AX433" i="30"/>
  <c r="AZ592" i="30"/>
  <c r="BA592" i="30" s="1"/>
  <c r="AX592" i="30"/>
  <c r="AZ1044" i="30"/>
  <c r="BA1044" i="30" s="1"/>
  <c r="AX1044" i="30"/>
  <c r="AX987" i="30"/>
  <c r="AZ70" i="30"/>
  <c r="BA70" i="30" s="1"/>
  <c r="AX70" i="30"/>
  <c r="AX325" i="30"/>
  <c r="AZ325" i="30"/>
  <c r="BA325" i="30" s="1"/>
  <c r="AZ651" i="30"/>
  <c r="BA651" i="30" s="1"/>
  <c r="AX651" i="30"/>
  <c r="AZ763" i="30"/>
  <c r="BA763" i="30" s="1"/>
  <c r="AX763" i="30"/>
  <c r="AZ91" i="30"/>
  <c r="BA91" i="30" s="1"/>
  <c r="AX91" i="30"/>
  <c r="AZ840" i="30"/>
  <c r="BA840" i="30" s="1"/>
  <c r="AX840" i="30"/>
  <c r="AZ330" i="30"/>
  <c r="BA330" i="30" s="1"/>
  <c r="AX330" i="30"/>
  <c r="AX597" i="30"/>
  <c r="AZ656" i="30"/>
  <c r="BA656" i="30" s="1"/>
  <c r="AX656" i="30"/>
  <c r="AX540" i="30"/>
  <c r="AZ540" i="30"/>
  <c r="BA540" i="30" s="1"/>
  <c r="AZ391" i="30"/>
  <c r="BA391" i="30" s="1"/>
  <c r="AX391" i="30"/>
  <c r="AZ281" i="30"/>
  <c r="BA281" i="30" s="1"/>
  <c r="AX281" i="30"/>
  <c r="AX219" i="30"/>
  <c r="AX67" i="30"/>
  <c r="AX340" i="30"/>
  <c r="AZ348" i="30"/>
  <c r="BA348" i="30" s="1"/>
  <c r="AX1059" i="30"/>
  <c r="AX629" i="30"/>
  <c r="AZ1078" i="30"/>
  <c r="BA1078" i="30" s="1"/>
  <c r="AX218" i="30"/>
  <c r="AX623" i="30"/>
  <c r="AX617" i="30"/>
  <c r="AZ979" i="30"/>
  <c r="BA979" i="30" s="1"/>
  <c r="AX1006" i="30"/>
  <c r="AX897" i="30"/>
  <c r="AX93" i="30"/>
  <c r="AZ324" i="30"/>
  <c r="BA324" i="30" s="1"/>
  <c r="AX619" i="30"/>
  <c r="AX908" i="30"/>
  <c r="AZ283" i="30"/>
  <c r="BA283" i="30" s="1"/>
  <c r="AZ492" i="30"/>
  <c r="BA492" i="30" s="1"/>
  <c r="AZ181" i="30"/>
  <c r="BA181" i="30" s="1"/>
  <c r="AX986" i="30"/>
  <c r="AX423" i="30"/>
  <c r="AX1048" i="30"/>
  <c r="AZ112" i="30"/>
  <c r="BA112" i="30" s="1"/>
  <c r="AX666" i="30"/>
  <c r="AX166" i="30"/>
  <c r="AZ999" i="30"/>
  <c r="BA999" i="30" s="1"/>
  <c r="AX658" i="30"/>
  <c r="AX32" i="30"/>
  <c r="AX510" i="30"/>
  <c r="AX1082" i="30"/>
  <c r="BD1021" i="30"/>
  <c r="AX343" i="30"/>
  <c r="AZ286" i="30"/>
  <c r="BA286" i="30" s="1"/>
  <c r="AZ495" i="30"/>
  <c r="BA495" i="30" s="1"/>
  <c r="AX1090" i="30"/>
  <c r="AX849" i="30"/>
  <c r="AX410" i="30"/>
  <c r="AX336" i="30"/>
  <c r="AX44" i="30"/>
  <c r="AX455" i="30"/>
  <c r="AX470" i="30"/>
  <c r="AX981" i="30"/>
  <c r="AZ217" i="30"/>
  <c r="BA217" i="30" s="1"/>
  <c r="AX720" i="30"/>
  <c r="AX731" i="30"/>
  <c r="AX696" i="30"/>
  <c r="AZ186" i="30"/>
  <c r="BA186" i="30" s="1"/>
  <c r="AX984" i="30"/>
  <c r="AX465" i="30"/>
  <c r="AZ535" i="30"/>
  <c r="BA535" i="30" s="1"/>
  <c r="AZ294" i="30"/>
  <c r="BA294" i="30" s="1"/>
  <c r="AZ99" i="30"/>
  <c r="BA99" i="30" s="1"/>
  <c r="AX662" i="30"/>
  <c r="AX363" i="30"/>
  <c r="AZ1054" i="30"/>
  <c r="BA1054" i="30" s="1"/>
  <c r="AX642" i="30"/>
  <c r="AX856" i="30"/>
  <c r="AX298" i="30"/>
  <c r="AZ289" i="30"/>
  <c r="BA289" i="30" s="1"/>
  <c r="AX498" i="30"/>
  <c r="AX541" i="30"/>
  <c r="AX644" i="30"/>
  <c r="AZ436" i="30"/>
  <c r="BA436" i="30" s="1"/>
  <c r="AX245" i="30"/>
  <c r="AZ338" i="30"/>
  <c r="BA338" i="30" s="1"/>
  <c r="AX43" i="30"/>
  <c r="AZ100" i="30"/>
  <c r="BA100" i="30" s="1"/>
  <c r="AZ1081" i="30"/>
  <c r="BA1081" i="30" s="1"/>
  <c r="AX356" i="30"/>
  <c r="AX641" i="30"/>
  <c r="AX996" i="30"/>
  <c r="AZ317" i="30"/>
  <c r="BA317" i="30" s="1"/>
  <c r="AX203" i="30"/>
  <c r="AX58" i="30"/>
  <c r="AX468" i="30"/>
  <c r="AX628" i="30"/>
  <c r="AZ831" i="30"/>
  <c r="BA831" i="30" s="1"/>
  <c r="AX117" i="30"/>
  <c r="AZ304" i="30"/>
  <c r="BA304" i="30" s="1"/>
  <c r="AX864" i="30"/>
  <c r="AX481" i="30"/>
  <c r="AZ369" i="30"/>
  <c r="BA369" i="30" s="1"/>
  <c r="AX69" i="30"/>
  <c r="AX777" i="30"/>
  <c r="AX855" i="30"/>
  <c r="AX106" i="30"/>
  <c r="AX460" i="30"/>
  <c r="AX119" i="30"/>
  <c r="AX798" i="30"/>
  <c r="AX643" i="30"/>
  <c r="AZ225" i="30"/>
  <c r="BA225" i="30" s="1"/>
  <c r="AZ885" i="30"/>
  <c r="BA885" i="30" s="1"/>
  <c r="AX1089" i="30"/>
  <c r="AX927" i="30"/>
  <c r="AZ332" i="30"/>
  <c r="BA332" i="30" s="1"/>
  <c r="AX517" i="30"/>
  <c r="AX419" i="30"/>
  <c r="AZ1043" i="30"/>
  <c r="BA1043" i="30" s="1"/>
  <c r="AX919" i="30"/>
  <c r="AX682" i="30"/>
  <c r="AX678" i="30"/>
  <c r="AZ1057" i="30"/>
  <c r="BA1057" i="30" s="1"/>
  <c r="AZ945" i="30"/>
  <c r="BA945" i="30" s="1"/>
  <c r="AZ377" i="30"/>
  <c r="BA377" i="30" s="1"/>
  <c r="AX377" i="30"/>
  <c r="AZ925" i="30"/>
  <c r="BA925" i="30" s="1"/>
  <c r="AX925" i="30"/>
  <c r="AZ142" i="30"/>
  <c r="BA142" i="30" s="1"/>
  <c r="AX142" i="30"/>
  <c r="AX652" i="30"/>
  <c r="AZ652" i="30"/>
  <c r="BA652" i="30" s="1"/>
  <c r="AZ754" i="30"/>
  <c r="BA754" i="30" s="1"/>
  <c r="AX754" i="30"/>
  <c r="AZ560" i="30"/>
  <c r="BA560" i="30" s="1"/>
  <c r="AX560" i="30"/>
  <c r="AX567" i="30"/>
  <c r="AZ521" i="30"/>
  <c r="BA521" i="30" s="1"/>
  <c r="AX521" i="30"/>
  <c r="AZ323" i="30"/>
  <c r="BA323" i="30" s="1"/>
  <c r="AX323" i="30"/>
  <c r="AZ452" i="30"/>
  <c r="BA452" i="30" s="1"/>
  <c r="AX452" i="30"/>
  <c r="AZ1061" i="30"/>
  <c r="BA1061" i="30" s="1"/>
  <c r="AX1061" i="30"/>
  <c r="AZ16" i="30"/>
  <c r="BA16" i="30" s="1"/>
  <c r="AX16" i="30"/>
  <c r="AX214" i="30"/>
  <c r="AZ214" i="30"/>
  <c r="BA214" i="30" s="1"/>
  <c r="AZ782" i="30"/>
  <c r="BA782" i="30" s="1"/>
  <c r="AX782" i="30"/>
  <c r="AX771" i="30"/>
  <c r="AZ771" i="30"/>
  <c r="BA771" i="30" s="1"/>
  <c r="AX114" i="30"/>
  <c r="AZ114" i="30"/>
  <c r="BA114" i="30" s="1"/>
  <c r="AZ1074" i="30"/>
  <c r="BA1074" i="30" s="1"/>
  <c r="AX1074" i="30"/>
  <c r="AZ882" i="30"/>
  <c r="BA882" i="30" s="1"/>
  <c r="AX882" i="30"/>
  <c r="AX267" i="30"/>
  <c r="AZ267" i="30"/>
  <c r="BA267" i="30" s="1"/>
  <c r="AZ243" i="30"/>
  <c r="BA243" i="30" s="1"/>
  <c r="AX243" i="30"/>
  <c r="AZ185" i="30"/>
  <c r="BA185" i="30" s="1"/>
  <c r="AX185" i="30"/>
  <c r="AZ821" i="30"/>
  <c r="BA821" i="30" s="1"/>
  <c r="AX821" i="30"/>
  <c r="AZ707" i="30"/>
  <c r="BA707" i="30" s="1"/>
  <c r="AX707" i="30"/>
  <c r="AZ1024" i="30"/>
  <c r="BA1024" i="30" s="1"/>
  <c r="AX1024" i="30"/>
  <c r="AX1095" i="30"/>
  <c r="AZ1095" i="30"/>
  <c r="BA1095" i="30" s="1"/>
  <c r="AZ241" i="30"/>
  <c r="BA241" i="30" s="1"/>
  <c r="AX241" i="30"/>
  <c r="AZ647" i="30"/>
  <c r="BA647" i="30" s="1"/>
  <c r="AX647" i="30"/>
  <c r="AZ506" i="30"/>
  <c r="BA506" i="30" s="1"/>
  <c r="AX506" i="30"/>
  <c r="AZ188" i="30"/>
  <c r="BA188" i="30" s="1"/>
  <c r="AX188" i="30"/>
  <c r="AZ887" i="30"/>
  <c r="BA887" i="30" s="1"/>
  <c r="AX887" i="30"/>
  <c r="AZ22" i="30"/>
  <c r="BA22" i="30" s="1"/>
  <c r="AX22" i="30"/>
  <c r="AZ408" i="30"/>
  <c r="BA408" i="30" s="1"/>
  <c r="AX408" i="30"/>
  <c r="AX469" i="30"/>
  <c r="AZ478" i="30"/>
  <c r="BA478" i="30" s="1"/>
  <c r="AX478" i="30"/>
  <c r="AZ743" i="30"/>
  <c r="BA743" i="30" s="1"/>
  <c r="AX743" i="30"/>
  <c r="AZ725" i="30"/>
  <c r="BA725" i="30" s="1"/>
  <c r="AX725" i="30"/>
  <c r="AZ706" i="30"/>
  <c r="BA706" i="30" s="1"/>
  <c r="AX706" i="30"/>
  <c r="AZ291" i="30"/>
  <c r="BA291" i="30" s="1"/>
  <c r="AX291" i="30"/>
  <c r="AZ969" i="30"/>
  <c r="BA969" i="30" s="1"/>
  <c r="AX969" i="30"/>
  <c r="AZ711" i="30"/>
  <c r="BA711" i="30" s="1"/>
  <c r="AX711" i="30"/>
  <c r="AZ351" i="30"/>
  <c r="BA351" i="30" s="1"/>
  <c r="AX351" i="30"/>
  <c r="AZ924" i="30"/>
  <c r="BA924" i="30" s="1"/>
  <c r="AX924" i="30"/>
  <c r="AZ799" i="30"/>
  <c r="BA799" i="30" s="1"/>
  <c r="AX799" i="30"/>
  <c r="AZ508" i="30"/>
  <c r="BA508" i="30" s="1"/>
  <c r="AX508" i="30"/>
  <c r="AX25" i="30"/>
  <c r="AZ25" i="30"/>
  <c r="BA25" i="30" s="1"/>
  <c r="AX823" i="30"/>
  <c r="AX889" i="30"/>
  <c r="AZ889" i="30"/>
  <c r="BA889" i="30" s="1"/>
  <c r="AX1038" i="30"/>
  <c r="AZ1038" i="30"/>
  <c r="BA1038" i="30" s="1"/>
  <c r="AX136" i="30"/>
  <c r="AZ136" i="30"/>
  <c r="BA136" i="30" s="1"/>
  <c r="AX612" i="30"/>
  <c r="AZ612" i="30"/>
  <c r="BA612" i="30" s="1"/>
  <c r="AX638" i="30"/>
  <c r="AZ638" i="30"/>
  <c r="BA638" i="30" s="1"/>
  <c r="AZ122" i="30"/>
  <c r="BA122" i="30" s="1"/>
  <c r="AX122" i="30"/>
  <c r="AZ362" i="30"/>
  <c r="BA362" i="30" s="1"/>
  <c r="AX362" i="30"/>
  <c r="AZ1088" i="30"/>
  <c r="BA1088" i="30" s="1"/>
  <c r="AX1088" i="30"/>
  <c r="AZ413" i="30"/>
  <c r="BA413" i="30" s="1"/>
  <c r="AX413" i="30"/>
  <c r="AZ657" i="30"/>
  <c r="BA657" i="30" s="1"/>
  <c r="AX657" i="30"/>
  <c r="AZ533" i="30"/>
  <c r="BA533" i="30" s="1"/>
  <c r="AX533" i="30"/>
  <c r="AX1030" i="30"/>
  <c r="AZ1030" i="30"/>
  <c r="BA1030" i="30" s="1"/>
  <c r="AZ326" i="30"/>
  <c r="BA326" i="30" s="1"/>
  <c r="AX326" i="30"/>
  <c r="AZ77" i="30"/>
  <c r="BA77" i="30" s="1"/>
  <c r="AX77" i="30"/>
  <c r="AX775" i="30"/>
  <c r="AZ303" i="30"/>
  <c r="BA303" i="30" s="1"/>
  <c r="AX303" i="30"/>
  <c r="AZ796" i="30"/>
  <c r="BA796" i="30" s="1"/>
  <c r="AX796" i="30"/>
  <c r="AZ892" i="30"/>
  <c r="BA892" i="30" s="1"/>
  <c r="AX892" i="30"/>
  <c r="AX739" i="30"/>
  <c r="AZ739" i="30"/>
  <c r="BA739" i="30" s="1"/>
  <c r="AX384" i="30"/>
  <c r="AX128" i="30"/>
  <c r="AX905" i="30"/>
  <c r="AZ863" i="30"/>
  <c r="BA863" i="30" s="1"/>
  <c r="AZ308" i="30"/>
  <c r="BA308" i="30" s="1"/>
  <c r="AX574" i="30"/>
  <c r="AZ366" i="30"/>
  <c r="BA366" i="30" s="1"/>
  <c r="AZ595" i="30"/>
  <c r="BA595" i="30" s="1"/>
  <c r="AZ970" i="30"/>
  <c r="BA970" i="30" s="1"/>
  <c r="AX437" i="30"/>
  <c r="AX861" i="30"/>
  <c r="AZ861" i="30"/>
  <c r="BA861" i="30" s="1"/>
  <c r="AZ1004" i="30"/>
  <c r="BA1004" i="30" s="1"/>
  <c r="AZ259" i="30"/>
  <c r="BA259" i="30" s="1"/>
  <c r="AX472" i="30"/>
  <c r="AX577" i="30"/>
  <c r="AX137" i="30"/>
  <c r="BD946" i="30"/>
  <c r="BD591" i="30"/>
  <c r="BD1106" i="30"/>
  <c r="BD506" i="30"/>
  <c r="BD975" i="30"/>
  <c r="BD369" i="30"/>
  <c r="BD497" i="30"/>
  <c r="BD388" i="30"/>
  <c r="BD38" i="30"/>
  <c r="BU259" i="30"/>
  <c r="BR259" i="30"/>
  <c r="BS259" i="30"/>
  <c r="CA259" i="30"/>
  <c r="BH831" i="30"/>
  <c r="BX259" i="30"/>
  <c r="BT259" i="30"/>
  <c r="BI982" i="30"/>
  <c r="BI510" i="30"/>
  <c r="BV446" i="30"/>
  <c r="BW524" i="30"/>
  <c r="BW345" i="30"/>
  <c r="BI991" i="30"/>
  <c r="BI796" i="30"/>
  <c r="BV345" i="30"/>
  <c r="BI1076" i="30"/>
  <c r="BI475" i="30"/>
  <c r="BI212" i="30"/>
  <c r="BV212" i="30"/>
  <c r="BS903" i="30"/>
  <c r="BZ418" i="30"/>
  <c r="BI497" i="30"/>
  <c r="BT212" i="30"/>
  <c r="BV903" i="30"/>
  <c r="BU982" i="30"/>
  <c r="BY764" i="30"/>
  <c r="BR599" i="30"/>
  <c r="BU483" i="30"/>
  <c r="BU296" i="30"/>
  <c r="BS36" i="30"/>
  <c r="BW794" i="30"/>
  <c r="BR663" i="30"/>
  <c r="BS107" i="30"/>
  <c r="BV494" i="30"/>
  <c r="BT515" i="30"/>
  <c r="BZ361" i="30"/>
  <c r="CA555" i="30"/>
  <c r="CA775" i="30"/>
  <c r="BV86" i="30"/>
  <c r="BU555" i="30"/>
  <c r="BZ515" i="30"/>
  <c r="BY663" i="30"/>
  <c r="BS86" i="30"/>
  <c r="BS161" i="30"/>
  <c r="BX508" i="30"/>
  <c r="BR555" i="30"/>
  <c r="BX515" i="30"/>
  <c r="BC161" i="30"/>
  <c r="BY494" i="30"/>
  <c r="BV305" i="30"/>
  <c r="BC555" i="30"/>
  <c r="BX775" i="30"/>
  <c r="BW361" i="30"/>
  <c r="BR220" i="30"/>
  <c r="BW431" i="30"/>
  <c r="BR14" i="30"/>
  <c r="BW178" i="30"/>
  <c r="BX681" i="30"/>
  <c r="BV997" i="30"/>
  <c r="BY1073" i="30"/>
  <c r="BS859" i="30"/>
  <c r="BU323" i="30"/>
  <c r="BR651" i="30"/>
  <c r="BX581" i="30"/>
  <c r="BS313" i="30"/>
  <c r="BT1085" i="30"/>
  <c r="CA765" i="30"/>
  <c r="CA1073" i="30"/>
  <c r="BU684" i="30"/>
  <c r="BR181" i="30"/>
  <c r="CA651" i="30"/>
  <c r="BT1050" i="30"/>
  <c r="BV860" i="30"/>
  <c r="BX1078" i="30"/>
  <c r="BR915" i="30"/>
  <c r="BV681" i="30"/>
  <c r="BZ997" i="30"/>
  <c r="BU359" i="30"/>
  <c r="BZ290" i="30"/>
  <c r="BZ859" i="30"/>
  <c r="BV581" i="30"/>
  <c r="BT313" i="30"/>
  <c r="BU1085" i="30"/>
  <c r="BY550" i="30"/>
  <c r="BS266" i="30"/>
  <c r="BW181" i="30"/>
  <c r="BX268" i="30"/>
  <c r="BX595" i="30"/>
  <c r="BI88" i="30"/>
  <c r="BT1055" i="30"/>
  <c r="BW14" i="30"/>
  <c r="BR313" i="30"/>
  <c r="BY455" i="30"/>
  <c r="BC258" i="30"/>
  <c r="BW371" i="30"/>
  <c r="BC215" i="30"/>
  <c r="BW595" i="30"/>
  <c r="BU347" i="30"/>
  <c r="BI930" i="30"/>
  <c r="BU186" i="30"/>
  <c r="BI38" i="30"/>
  <c r="BT903" i="30"/>
  <c r="CA982" i="30"/>
  <c r="BI820" i="30"/>
  <c r="BZ982" i="30"/>
  <c r="BX345" i="30"/>
  <c r="BI946" i="30"/>
  <c r="BT446" i="30"/>
  <c r="CA345" i="30"/>
  <c r="BS377" i="30"/>
  <c r="BX599" i="30"/>
  <c r="BX930" i="30"/>
  <c r="BT289" i="30"/>
  <c r="BT483" i="30"/>
  <c r="BY296" i="30"/>
  <c r="BZ483" i="30"/>
  <c r="BZ775" i="30"/>
  <c r="BU16" i="30"/>
  <c r="BZ928" i="30"/>
  <c r="BS361" i="30"/>
  <c r="BY775" i="30"/>
  <c r="BU775" i="30"/>
  <c r="BW86" i="30"/>
  <c r="BS305" i="30"/>
  <c r="CA508" i="30"/>
  <c r="BX36" i="30"/>
  <c r="BX107" i="30"/>
  <c r="BX349" i="30"/>
  <c r="BS775" i="30"/>
  <c r="BV16" i="30"/>
  <c r="BR349" i="30"/>
  <c r="BW349" i="30"/>
  <c r="BU220" i="30"/>
  <c r="BT361" i="30"/>
  <c r="BS663" i="30"/>
  <c r="BC186" i="30"/>
  <c r="BW313" i="30"/>
  <c r="BX115" i="30"/>
  <c r="BV765" i="30"/>
  <c r="BU143" i="30"/>
  <c r="BX518" i="30"/>
  <c r="BV698" i="30"/>
  <c r="BI416" i="30"/>
  <c r="BW1055" i="30"/>
  <c r="BY1078" i="30"/>
  <c r="BR550" i="30"/>
  <c r="BW266" i="30"/>
  <c r="BW205" i="30"/>
  <c r="CA914" i="30"/>
  <c r="BT698" i="30"/>
  <c r="CA967" i="30"/>
  <c r="BR130" i="30"/>
  <c r="BV512" i="30"/>
  <c r="BZ659" i="30"/>
  <c r="BX455" i="30"/>
  <c r="BS765" i="30"/>
  <c r="BS597" i="30"/>
  <c r="BV518" i="30"/>
  <c r="BI895" i="30"/>
  <c r="CA581" i="30"/>
  <c r="BS178" i="30"/>
  <c r="BC1055" i="30"/>
  <c r="BY677" i="30"/>
  <c r="BX371" i="30"/>
  <c r="BY143" i="30"/>
  <c r="CA518" i="30"/>
  <c r="BI780" i="30"/>
  <c r="CA1029" i="30"/>
  <c r="BZ44" i="30"/>
  <c r="BW1029" i="30"/>
  <c r="BR681" i="30"/>
  <c r="BW765" i="30"/>
  <c r="BR859" i="30"/>
  <c r="BV279" i="30"/>
  <c r="CA77" i="30"/>
  <c r="BI708" i="30"/>
  <c r="BR1055" i="30"/>
  <c r="BU512" i="30"/>
  <c r="BT899" i="30"/>
  <c r="BS815" i="30"/>
  <c r="BR266" i="30"/>
  <c r="CA365" i="30"/>
  <c r="BT518" i="30"/>
  <c r="BU944" i="30"/>
  <c r="CA431" i="30"/>
  <c r="BR581" i="30"/>
  <c r="BY313" i="30"/>
  <c r="BS659" i="30"/>
  <c r="BU815" i="30"/>
  <c r="BT80" i="30"/>
  <c r="BT371" i="30"/>
  <c r="BR365" i="30"/>
  <c r="BW914" i="30"/>
  <c r="BR290" i="30"/>
  <c r="BX431" i="30"/>
  <c r="BT14" i="30"/>
  <c r="BX178" i="30"/>
  <c r="BT22" i="30"/>
  <c r="BY97" i="30"/>
  <c r="BZ1073" i="30"/>
  <c r="CA859" i="30"/>
  <c r="CA279" i="30"/>
  <c r="BU1028" i="30"/>
  <c r="BR239" i="30"/>
  <c r="BX77" i="30"/>
  <c r="BS938" i="30"/>
  <c r="BY712" i="30"/>
  <c r="BR269" i="30"/>
  <c r="BT644" i="30"/>
  <c r="BZ376" i="30"/>
  <c r="BZ507" i="30"/>
  <c r="BU269" i="30"/>
  <c r="BV604" i="30"/>
  <c r="BY111" i="30"/>
  <c r="BW938" i="30"/>
  <c r="BU376" i="30"/>
  <c r="CA507" i="30"/>
  <c r="BU457" i="30"/>
  <c r="CA326" i="30"/>
  <c r="BY651" i="30"/>
  <c r="BW708" i="30"/>
  <c r="BV999" i="30"/>
  <c r="BW542" i="30"/>
  <c r="BS326" i="30"/>
  <c r="BR156" i="30"/>
  <c r="BZ264" i="30"/>
  <c r="BR957" i="30"/>
  <c r="BH269" i="30"/>
  <c r="BU644" i="30"/>
  <c r="BT264" i="30"/>
  <c r="CA999" i="30"/>
  <c r="BS542" i="30"/>
  <c r="BU242" i="30"/>
  <c r="BT379" i="30"/>
  <c r="BS1018" i="30"/>
  <c r="BX780" i="30"/>
  <c r="BR88" i="30"/>
  <c r="CA379" i="30"/>
  <c r="BV51" i="30"/>
  <c r="BX999" i="30"/>
  <c r="CA88" i="30"/>
  <c r="BU599" i="30"/>
  <c r="BV930" i="30"/>
  <c r="BS599" i="30"/>
  <c r="BX377" i="30"/>
  <c r="CA739" i="30"/>
  <c r="CA289" i="30"/>
  <c r="BW483" i="30"/>
  <c r="BX296" i="30"/>
  <c r="BC16" i="30"/>
  <c r="BW99" i="30"/>
  <c r="BX663" i="30"/>
  <c r="BC361" i="30"/>
  <c r="CA305" i="30"/>
  <c r="BR305" i="30"/>
  <c r="BV107" i="30"/>
  <c r="BU349" i="30"/>
  <c r="BV161" i="30"/>
  <c r="BC305" i="30"/>
  <c r="BT794" i="30"/>
  <c r="BV220" i="30"/>
  <c r="BC220" i="30"/>
  <c r="BR99" i="30"/>
  <c r="BV36" i="30"/>
  <c r="BC508" i="30"/>
  <c r="BC99" i="30"/>
  <c r="BR107" i="30"/>
  <c r="BZ36" i="30"/>
  <c r="BT36" i="30"/>
  <c r="BX99" i="30"/>
  <c r="CA928" i="30"/>
  <c r="BW789" i="30"/>
  <c r="BT718" i="30"/>
  <c r="BC678" i="30"/>
  <c r="BX266" i="30"/>
  <c r="BX143" i="30"/>
  <c r="BR143" i="30"/>
  <c r="BY644" i="30"/>
  <c r="BZ14" i="30"/>
  <c r="BV178" i="30"/>
  <c r="BW681" i="30"/>
  <c r="BX205" i="30"/>
  <c r="BU597" i="30"/>
  <c r="BH205" i="30"/>
  <c r="BX242" i="30"/>
  <c r="BW406" i="30"/>
  <c r="BW581" i="30"/>
  <c r="CA178" i="30"/>
  <c r="BC44" i="30"/>
  <c r="BY115" i="30"/>
  <c r="CA205" i="30"/>
  <c r="BW290" i="30"/>
  <c r="BZ959" i="30"/>
  <c r="BT431" i="30"/>
  <c r="BT789" i="30"/>
  <c r="CA576" i="30"/>
  <c r="BT455" i="30"/>
  <c r="BR677" i="30"/>
  <c r="BW76" i="30"/>
  <c r="BZ181" i="30"/>
  <c r="BY959" i="30"/>
  <c r="BT1029" i="30"/>
  <c r="BV1078" i="30"/>
  <c r="BS578" i="30"/>
  <c r="BV816" i="30"/>
  <c r="BU205" i="30"/>
  <c r="BC359" i="30"/>
  <c r="BR684" i="30"/>
  <c r="BX111" i="30"/>
  <c r="BX576" i="30"/>
  <c r="BU1078" i="30"/>
  <c r="CA659" i="30"/>
  <c r="BW816" i="30"/>
  <c r="BW154" i="30"/>
  <c r="BZ323" i="30"/>
  <c r="BV595" i="30"/>
  <c r="BU698" i="30"/>
  <c r="BT186" i="30"/>
  <c r="BU14" i="30"/>
  <c r="BT984" i="30"/>
  <c r="BW815" i="30"/>
  <c r="BR97" i="30"/>
  <c r="BS1047" i="30"/>
  <c r="BY1047" i="30"/>
  <c r="BS290" i="30"/>
  <c r="BW365" i="30"/>
  <c r="CA944" i="30"/>
  <c r="BS512" i="30"/>
  <c r="CA44" i="30"/>
  <c r="BS860" i="30"/>
  <c r="BX816" i="30"/>
  <c r="BR765" i="30"/>
  <c r="BR739" i="30"/>
  <c r="BZ599" i="30"/>
  <c r="BW764" i="30"/>
  <c r="BY599" i="30"/>
  <c r="BV289" i="30"/>
  <c r="BY483" i="30"/>
  <c r="CA296" i="30"/>
  <c r="BC138" i="30"/>
  <c r="BW775" i="30"/>
  <c r="BS349" i="30"/>
  <c r="BW305" i="30"/>
  <c r="BU107" i="30"/>
  <c r="CA494" i="30"/>
  <c r="BX220" i="30"/>
  <c r="BS555" i="30"/>
  <c r="BT305" i="30"/>
  <c r="BW16" i="30"/>
  <c r="BZ99" i="30"/>
  <c r="BU36" i="30"/>
  <c r="BY107" i="30"/>
  <c r="CA16" i="30"/>
  <c r="BX361" i="30"/>
  <c r="BS515" i="30"/>
  <c r="BY581" i="30"/>
  <c r="CA899" i="30"/>
  <c r="CA1085" i="30"/>
  <c r="BZ765" i="30"/>
  <c r="BY365" i="30"/>
  <c r="BR279" i="30"/>
  <c r="BW242" i="30"/>
  <c r="BS130" i="30"/>
  <c r="BV313" i="30"/>
  <c r="BU681" i="30"/>
  <c r="BV205" i="30"/>
  <c r="BU23" i="30"/>
  <c r="BW518" i="30"/>
  <c r="BS560" i="30"/>
  <c r="BX91" i="30"/>
  <c r="BX899" i="30"/>
  <c r="BU313" i="30"/>
  <c r="BY22" i="30"/>
  <c r="BR1085" i="30"/>
  <c r="CA266" i="30"/>
  <c r="BV365" i="30"/>
  <c r="BY279" i="30"/>
  <c r="BX14" i="30"/>
  <c r="BT178" i="30"/>
  <c r="BS816" i="30"/>
  <c r="CA997" i="30"/>
  <c r="BW1073" i="30"/>
  <c r="BY181" i="30"/>
  <c r="BT143" i="30"/>
  <c r="BY984" i="30"/>
  <c r="CA1078" i="30"/>
  <c r="BS576" i="30"/>
  <c r="CA815" i="30"/>
  <c r="BT266" i="30"/>
  <c r="BU290" i="30"/>
  <c r="BW323" i="30"/>
  <c r="BW651" i="30"/>
  <c r="BI298" i="30"/>
  <c r="BS1029" i="30"/>
  <c r="BS1078" i="30"/>
  <c r="BR578" i="30"/>
  <c r="BW22" i="30"/>
  <c r="BT205" i="30"/>
  <c r="BW684" i="30"/>
  <c r="BT279" i="30"/>
  <c r="CA698" i="30"/>
  <c r="BY431" i="30"/>
  <c r="BS14" i="30"/>
  <c r="BY178" i="30"/>
  <c r="BV659" i="30"/>
  <c r="BZ550" i="30"/>
  <c r="BZ97" i="30"/>
  <c r="BR1073" i="30"/>
  <c r="BV684" i="30"/>
  <c r="BZ518" i="30"/>
  <c r="BU959" i="30"/>
  <c r="BR186" i="30"/>
  <c r="BX789" i="30"/>
  <c r="BR512" i="30"/>
  <c r="BY681" i="30"/>
  <c r="BS723" i="30"/>
  <c r="BV154" i="30"/>
  <c r="BC723" i="30"/>
  <c r="BS595" i="30"/>
  <c r="BT651" i="30"/>
  <c r="BR698" i="30"/>
  <c r="BT858" i="30"/>
  <c r="BT938" i="30"/>
  <c r="BT507" i="30"/>
  <c r="BW957" i="30"/>
  <c r="BY1050" i="30"/>
  <c r="CA708" i="30"/>
  <c r="BV372" i="30"/>
  <c r="BV957" i="30"/>
  <c r="BR49" i="30"/>
  <c r="BS569" i="30"/>
  <c r="BS708" i="30"/>
  <c r="CA307" i="30"/>
  <c r="BT847" i="30"/>
  <c r="CA49" i="30"/>
  <c r="BR91" i="30"/>
  <c r="BY51" i="30"/>
  <c r="BX726" i="30"/>
  <c r="BU77" i="30"/>
  <c r="BU938" i="30"/>
  <c r="BV507" i="30"/>
  <c r="BH457" i="30"/>
  <c r="BY406" i="30"/>
  <c r="CA1018" i="30"/>
  <c r="BY726" i="30"/>
  <c r="BX326" i="30"/>
  <c r="BU379" i="30"/>
  <c r="BS712" i="30"/>
  <c r="BW269" i="30"/>
  <c r="BY264" i="30"/>
  <c r="CA457" i="30"/>
  <c r="BH604" i="30"/>
  <c r="CA930" i="30"/>
  <c r="BW793" i="30"/>
  <c r="BT793" i="30"/>
  <c r="CA599" i="30"/>
  <c r="BW289" i="30"/>
  <c r="BX483" i="30"/>
  <c r="BS296" i="30"/>
  <c r="BZ296" i="30"/>
  <c r="BY220" i="30"/>
  <c r="BX555" i="30"/>
  <c r="BU515" i="30"/>
  <c r="CA99" i="30"/>
  <c r="BW36" i="30"/>
  <c r="BZ220" i="30"/>
  <c r="BU508" i="30"/>
  <c r="BC86" i="30"/>
  <c r="BV928" i="30"/>
  <c r="BU86" i="30"/>
  <c r="CA161" i="30"/>
  <c r="BZ508" i="30"/>
  <c r="BS508" i="30"/>
  <c r="BY515" i="30"/>
  <c r="BR508" i="30"/>
  <c r="BX305" i="30"/>
  <c r="BY99" i="30"/>
  <c r="BY928" i="30"/>
  <c r="BT494" i="30"/>
  <c r="BY555" i="30"/>
  <c r="BV663" i="30"/>
  <c r="BZ186" i="30"/>
  <c r="BS44" i="30"/>
  <c r="BR860" i="30"/>
  <c r="BC194" i="30"/>
  <c r="BY205" i="30"/>
  <c r="BS684" i="30"/>
  <c r="BU595" i="30"/>
  <c r="CA111" i="30"/>
  <c r="CA789" i="30"/>
  <c r="BS899" i="30"/>
  <c r="BV22" i="30"/>
  <c r="BW215" i="30"/>
  <c r="BT365" i="30"/>
  <c r="BZ279" i="30"/>
  <c r="BZ651" i="30"/>
  <c r="BU546" i="30"/>
  <c r="BU431" i="30"/>
  <c r="BY14" i="30"/>
  <c r="BU178" i="30"/>
  <c r="BC313" i="30"/>
  <c r="BR276" i="30"/>
  <c r="BU215" i="30"/>
  <c r="BU279" i="30"/>
  <c r="BX944" i="30"/>
  <c r="BW186" i="30"/>
  <c r="BR44" i="30"/>
  <c r="CA578" i="30"/>
  <c r="BT816" i="30"/>
  <c r="BV597" i="30"/>
  <c r="BY154" i="30"/>
  <c r="BR323" i="30"/>
  <c r="BW944" i="30"/>
  <c r="BT130" i="30"/>
  <c r="CA718" i="30"/>
  <c r="BT915" i="30"/>
  <c r="BV815" i="30"/>
  <c r="BU1073" i="30"/>
  <c r="BC266" i="30"/>
  <c r="BT959" i="30"/>
  <c r="BI29" i="30"/>
  <c r="BT581" i="30"/>
  <c r="BS984" i="30"/>
  <c r="BW659" i="30"/>
  <c r="BU80" i="30"/>
  <c r="BU371" i="30"/>
  <c r="CA290" i="30"/>
  <c r="BV323" i="30"/>
  <c r="BS242" i="30"/>
  <c r="CA512" i="30"/>
  <c r="BY789" i="30"/>
  <c r="BW512" i="30"/>
  <c r="BS455" i="30"/>
  <c r="BY80" i="30"/>
  <c r="BU723" i="30"/>
  <c r="BY723" i="30"/>
  <c r="BV268" i="30"/>
  <c r="BZ914" i="30"/>
  <c r="BI326" i="30"/>
  <c r="BT578" i="30"/>
  <c r="BW44" i="30"/>
  <c r="BY1029" i="30"/>
  <c r="BY276" i="30"/>
  <c r="BY266" i="30"/>
  <c r="BU181" i="30"/>
  <c r="BS650" i="30"/>
  <c r="BH520" i="30"/>
  <c r="BS644" i="30"/>
  <c r="BT406" i="30"/>
  <c r="CA131" i="30"/>
  <c r="BX708" i="30"/>
  <c r="BT999" i="30"/>
  <c r="BW847" i="30"/>
  <c r="BZ569" i="30"/>
  <c r="BU51" i="30"/>
  <c r="BW999" i="30"/>
  <c r="BZ847" i="30"/>
  <c r="BR357" i="30"/>
  <c r="BT546" i="30"/>
  <c r="CA156" i="30"/>
  <c r="BT51" i="30"/>
  <c r="BT726" i="30"/>
  <c r="BV416" i="30"/>
  <c r="BU1050" i="30"/>
  <c r="BC905" i="30"/>
  <c r="BZ269" i="30"/>
  <c r="BR1028" i="30"/>
  <c r="BH1030" i="30"/>
  <c r="CA372" i="30"/>
  <c r="BT156" i="30"/>
  <c r="CA712" i="30"/>
  <c r="BS780" i="30"/>
  <c r="BY604" i="30"/>
  <c r="CA1050" i="30"/>
  <c r="BV938" i="30"/>
  <c r="BU307" i="30"/>
  <c r="BW457" i="30"/>
  <c r="BY242" i="30"/>
  <c r="BV379" i="30"/>
  <c r="BX1018" i="30"/>
  <c r="BU780" i="30"/>
  <c r="BZ793" i="30"/>
  <c r="BW930" i="30"/>
  <c r="BY377" i="30"/>
  <c r="BR483" i="30"/>
  <c r="BV296" i="30"/>
  <c r="BR494" i="30"/>
  <c r="BU361" i="30"/>
  <c r="BS220" i="30"/>
  <c r="BW220" i="30"/>
  <c r="BW555" i="30"/>
  <c r="CA663" i="30"/>
  <c r="BY508" i="30"/>
  <c r="BU99" i="30"/>
  <c r="BC107" i="30"/>
  <c r="BC36" i="30"/>
  <c r="BY349" i="30"/>
  <c r="BC494" i="30"/>
  <c r="CA794" i="30"/>
  <c r="BT220" i="30"/>
  <c r="CA86" i="30"/>
  <c r="BZ794" i="30"/>
  <c r="BR161" i="30"/>
  <c r="BR361" i="30"/>
  <c r="BY794" i="30"/>
  <c r="CA515" i="30"/>
  <c r="BZ663" i="30"/>
  <c r="BV349" i="30"/>
  <c r="BC511" i="30"/>
  <c r="BI843" i="30"/>
  <c r="BZ915" i="30"/>
  <c r="BY915" i="30"/>
  <c r="BS550" i="30"/>
  <c r="BW276" i="30"/>
  <c r="BV1073" i="30"/>
  <c r="BC154" i="30"/>
  <c r="BZ944" i="30"/>
  <c r="BR546" i="30"/>
  <c r="BY186" i="30"/>
  <c r="BU44" i="30"/>
  <c r="BX130" i="30"/>
  <c r="BS276" i="30"/>
  <c r="BS371" i="30"/>
  <c r="BU268" i="30"/>
  <c r="BR959" i="30"/>
  <c r="BS111" i="30"/>
  <c r="BV546" i="30"/>
  <c r="BV915" i="30"/>
  <c r="BU789" i="30"/>
  <c r="BW130" i="30"/>
  <c r="CA816" i="30"/>
  <c r="BV80" i="30"/>
  <c r="BS1073" i="30"/>
  <c r="BZ684" i="30"/>
  <c r="BV242" i="30"/>
  <c r="BU1055" i="30"/>
  <c r="BW1078" i="30"/>
  <c r="BY659" i="30"/>
  <c r="BT815" i="30"/>
  <c r="BS205" i="30"/>
  <c r="BZ595" i="30"/>
  <c r="BU518" i="30"/>
  <c r="BI477" i="30"/>
  <c r="BR431" i="30"/>
  <c r="BS581" i="30"/>
  <c r="BC535" i="30"/>
  <c r="BS115" i="30"/>
  <c r="BT97" i="30"/>
  <c r="BW143" i="30"/>
  <c r="BY268" i="30"/>
  <c r="BV944" i="30"/>
  <c r="BI698" i="30"/>
  <c r="BS186" i="30"/>
  <c r="BV14" i="30"/>
  <c r="BZ178" i="30"/>
  <c r="CA455" i="30"/>
  <c r="BU1047" i="30"/>
  <c r="BS76" i="30"/>
  <c r="BW859" i="30"/>
  <c r="BT290" i="30"/>
  <c r="BI1043" i="30"/>
  <c r="CA915" i="30"/>
  <c r="BT1078" i="30"/>
  <c r="BX1029" i="30"/>
  <c r="BW1085" i="30"/>
  <c r="BS677" i="30"/>
  <c r="BZ266" i="30"/>
  <c r="BY359" i="30"/>
  <c r="BC23" i="30"/>
  <c r="BH266" i="30"/>
  <c r="BI1060" i="30"/>
  <c r="BY1055" i="30"/>
  <c r="BU130" i="30"/>
  <c r="CA550" i="30"/>
  <c r="BX997" i="30"/>
  <c r="BS154" i="30"/>
  <c r="CA684" i="30"/>
  <c r="BY518" i="30"/>
  <c r="BS959" i="30"/>
  <c r="BV1050" i="30"/>
  <c r="BZ1050" i="30"/>
  <c r="BV569" i="30"/>
  <c r="BV1018" i="30"/>
  <c r="BY847" i="30"/>
  <c r="BS895" i="30"/>
  <c r="CA644" i="30"/>
  <c r="BC406" i="30"/>
  <c r="BT307" i="30"/>
  <c r="BW726" i="30"/>
  <c r="BW416" i="30"/>
  <c r="BY754" i="30"/>
  <c r="BU156" i="30"/>
  <c r="BC118" i="30"/>
  <c r="BR457" i="30"/>
  <c r="BS604" i="30"/>
  <c r="CA754" i="30"/>
  <c r="BS406" i="30"/>
  <c r="BT569" i="30"/>
  <c r="BS307" i="30"/>
  <c r="BS847" i="30"/>
  <c r="BU560" i="30"/>
  <c r="BS1028" i="30"/>
  <c r="BX51" i="30"/>
  <c r="BH999" i="30"/>
  <c r="BU651" i="30"/>
  <c r="BX379" i="30"/>
  <c r="BV307" i="30"/>
  <c r="CA957" i="30"/>
  <c r="BV644" i="30"/>
  <c r="BY708" i="30"/>
  <c r="BR372" i="30"/>
  <c r="BW1004" i="30"/>
  <c r="BU406" i="30"/>
  <c r="BZ712" i="30"/>
  <c r="BV457" i="30"/>
  <c r="BX793" i="30"/>
  <c r="BW494" i="30"/>
  <c r="BV775" i="30"/>
  <c r="BV508" i="30"/>
  <c r="BR515" i="30"/>
  <c r="BW107" i="30"/>
  <c r="BR794" i="30"/>
  <c r="BW508" i="30"/>
  <c r="BZ555" i="30"/>
  <c r="BS16" i="30"/>
  <c r="BX1055" i="30"/>
  <c r="BU276" i="30"/>
  <c r="BU914" i="30"/>
  <c r="BX512" i="30"/>
  <c r="BV359" i="30"/>
  <c r="CA546" i="30"/>
  <c r="BX186" i="30"/>
  <c r="BU899" i="30"/>
  <c r="BS23" i="30"/>
  <c r="BY816" i="30"/>
  <c r="BI388" i="30"/>
  <c r="BU581" i="30"/>
  <c r="BS97" i="30"/>
  <c r="BY859" i="30"/>
  <c r="BR576" i="30"/>
  <c r="BT944" i="30"/>
  <c r="CA984" i="30"/>
  <c r="BS181" i="30"/>
  <c r="BU659" i="30"/>
  <c r="BZ268" i="30"/>
  <c r="BU569" i="30"/>
  <c r="BY457" i="30"/>
  <c r="BR754" i="30"/>
  <c r="BR1004" i="30"/>
  <c r="BW858" i="30"/>
  <c r="BX847" i="30"/>
  <c r="BH591" i="30"/>
  <c r="BZ708" i="30"/>
  <c r="BV44" i="30"/>
  <c r="BR659" i="30"/>
  <c r="BS858" i="30"/>
  <c r="BZ143" i="30"/>
  <c r="BV290" i="30"/>
  <c r="BW698" i="30"/>
  <c r="CA181" i="30"/>
  <c r="BU984" i="30"/>
  <c r="BR455" i="30"/>
  <c r="BV754" i="30"/>
  <c r="BC973" i="30"/>
  <c r="BR708" i="30"/>
  <c r="BV264" i="30"/>
  <c r="BC708" i="30"/>
  <c r="BR131" i="30"/>
  <c r="BS914" i="30"/>
  <c r="CA14" i="30"/>
  <c r="BS279" i="30"/>
  <c r="CA268" i="30"/>
  <c r="BS156" i="30"/>
  <c r="BH957" i="30"/>
  <c r="BW1050" i="30"/>
  <c r="BU957" i="30"/>
  <c r="BY307" i="30"/>
  <c r="BZ86" i="30"/>
  <c r="BI192" i="30"/>
  <c r="BY944" i="30"/>
  <c r="BV23" i="30"/>
  <c r="BX765" i="30"/>
  <c r="BX659" i="30"/>
  <c r="BZ789" i="30"/>
  <c r="BV650" i="30"/>
  <c r="CA595" i="30"/>
  <c r="BU111" i="30"/>
  <c r="BS416" i="30"/>
  <c r="BR406" i="30"/>
  <c r="CA269" i="30"/>
  <c r="BY361" i="30"/>
  <c r="BS268" i="30"/>
  <c r="BI726" i="30"/>
  <c r="BW359" i="30"/>
  <c r="CA359" i="30"/>
  <c r="BC28" i="30"/>
  <c r="BV186" i="30"/>
  <c r="BI858" i="30"/>
  <c r="BZ650" i="30"/>
  <c r="CA323" i="30"/>
  <c r="BZ205" i="30"/>
  <c r="BY999" i="30"/>
  <c r="BR938" i="30"/>
  <c r="BS264" i="30"/>
  <c r="BV726" i="30"/>
  <c r="BS546" i="30"/>
  <c r="CA764" i="30"/>
  <c r="BY930" i="30"/>
  <c r="BW296" i="30"/>
  <c r="CA349" i="30"/>
  <c r="BY305" i="30"/>
  <c r="BT663" i="30"/>
  <c r="BT86" i="30"/>
  <c r="BU494" i="30"/>
  <c r="BT928" i="30"/>
  <c r="BC1042" i="30"/>
  <c r="BC928" i="30"/>
  <c r="CA130" i="30"/>
  <c r="BX80" i="30"/>
  <c r="CA959" i="30"/>
  <c r="BY130" i="30"/>
  <c r="BX365" i="30"/>
  <c r="BZ326" i="30"/>
  <c r="BS1055" i="30"/>
  <c r="BT550" i="30"/>
  <c r="BY215" i="30"/>
  <c r="BW718" i="30"/>
  <c r="CA115" i="30"/>
  <c r="BX181" i="30"/>
  <c r="BR789" i="30"/>
  <c r="CA677" i="30"/>
  <c r="BX959" i="30"/>
  <c r="BZ431" i="30"/>
  <c r="BU718" i="30"/>
  <c r="BV143" i="30"/>
  <c r="BI507" i="30"/>
  <c r="BV130" i="30"/>
  <c r="BZ80" i="30"/>
  <c r="BV859" i="30"/>
  <c r="BS431" i="30"/>
  <c r="BX815" i="30"/>
  <c r="BS143" i="30"/>
  <c r="BS323" i="30"/>
  <c r="BR77" i="30"/>
  <c r="BT376" i="30"/>
  <c r="BZ457" i="30"/>
  <c r="BZ1018" i="30"/>
  <c r="BX1004" i="30"/>
  <c r="BS651" i="30"/>
  <c r="CA569" i="30"/>
  <c r="BX957" i="30"/>
  <c r="BY858" i="30"/>
  <c r="BH866" i="30"/>
  <c r="BV708" i="30"/>
  <c r="BY507" i="30"/>
  <c r="BY156" i="30"/>
  <c r="BZ999" i="30"/>
  <c r="CA858" i="30"/>
  <c r="BZ51" i="30"/>
  <c r="CA220" i="30"/>
  <c r="BV431" i="30"/>
  <c r="BV1055" i="30"/>
  <c r="BS681" i="30"/>
  <c r="BW1047" i="30"/>
  <c r="BR115" i="30"/>
  <c r="BV677" i="30"/>
  <c r="BZ365" i="30"/>
  <c r="BW51" i="30"/>
  <c r="BZ111" i="30"/>
  <c r="BV1004" i="30"/>
  <c r="BV542" i="30"/>
  <c r="BI1004" i="30"/>
  <c r="BC76" i="30"/>
  <c r="BY1018" i="30"/>
  <c r="BT372" i="30"/>
  <c r="BX858" i="30"/>
  <c r="BR895" i="30"/>
  <c r="BZ349" i="30"/>
  <c r="BW597" i="30"/>
  <c r="BV266" i="30"/>
  <c r="BU1029" i="30"/>
  <c r="BX578" i="30"/>
  <c r="CA186" i="30"/>
  <c r="BI805" i="30"/>
  <c r="BZ1055" i="30"/>
  <c r="BY899" i="30"/>
  <c r="BR1050" i="30"/>
  <c r="BR379" i="30"/>
  <c r="BX644" i="30"/>
  <c r="CA604" i="30"/>
  <c r="BX289" i="30"/>
  <c r="CA560" i="30"/>
  <c r="BY698" i="30"/>
  <c r="BY44" i="30"/>
  <c r="BZ681" i="30"/>
  <c r="BR1078" i="30"/>
  <c r="BY379" i="30"/>
  <c r="BS999" i="30"/>
  <c r="CA91" i="30"/>
  <c r="BT357" i="30"/>
  <c r="BS739" i="30"/>
  <c r="BS289" i="30"/>
  <c r="BT296" i="30"/>
  <c r="BU663" i="30"/>
  <c r="BC515" i="30"/>
  <c r="BU305" i="30"/>
  <c r="BX928" i="30"/>
  <c r="BT99" i="30"/>
  <c r="BZ305" i="30"/>
  <c r="BT349" i="30"/>
  <c r="BY86" i="30"/>
  <c r="BI418" i="30"/>
  <c r="CA154" i="30"/>
  <c r="BY560" i="30"/>
  <c r="BU859" i="30"/>
  <c r="BT681" i="30"/>
  <c r="BV1029" i="30"/>
  <c r="BW984" i="30"/>
  <c r="BI847" i="30"/>
  <c r="BS915" i="30"/>
  <c r="BT181" i="30"/>
  <c r="BY1004" i="30"/>
  <c r="BT416" i="30"/>
  <c r="BW780" i="30"/>
  <c r="BV651" i="30"/>
  <c r="BR307" i="30"/>
  <c r="BV483" i="30"/>
  <c r="CA36" i="30"/>
  <c r="BV99" i="30"/>
  <c r="BW928" i="30"/>
  <c r="CA313" i="30"/>
  <c r="BT111" i="30"/>
  <c r="BS997" i="30"/>
  <c r="BT44" i="30"/>
  <c r="BY576" i="30"/>
  <c r="BI406" i="30"/>
  <c r="BY512" i="30"/>
  <c r="BZ581" i="30"/>
  <c r="CA239" i="30"/>
  <c r="BW1018" i="30"/>
  <c r="BW307" i="30"/>
  <c r="BS51" i="30"/>
  <c r="BR22" i="30"/>
  <c r="CA357" i="30"/>
  <c r="BR967" i="30"/>
  <c r="BU999" i="30"/>
  <c r="BZ726" i="30"/>
  <c r="BR1029" i="30"/>
  <c r="BV914" i="30"/>
  <c r="BX269" i="30"/>
  <c r="BR347" i="30"/>
  <c r="BU708" i="30"/>
  <c r="BX507" i="30"/>
  <c r="BS483" i="30"/>
  <c r="BR296" i="30"/>
  <c r="BR36" i="30"/>
  <c r="BS99" i="30"/>
  <c r="BS494" i="30"/>
  <c r="BS794" i="30"/>
  <c r="CA107" i="30"/>
  <c r="BX86" i="30"/>
  <c r="BT161" i="30"/>
  <c r="BI357" i="30"/>
  <c r="BZ1078" i="30"/>
  <c r="CA371" i="30"/>
  <c r="BR560" i="30"/>
  <c r="BU915" i="30"/>
  <c r="BS1085" i="30"/>
  <c r="BR595" i="30"/>
  <c r="BI51" i="30"/>
  <c r="BS789" i="30"/>
  <c r="BW455" i="30"/>
  <c r="BX859" i="30"/>
  <c r="BV578" i="30"/>
  <c r="BX22" i="30"/>
  <c r="BY914" i="30"/>
  <c r="BR178" i="30"/>
  <c r="BU76" i="30"/>
  <c r="BT242" i="30"/>
  <c r="BZ512" i="30"/>
  <c r="BS22" i="30"/>
  <c r="BW268" i="30"/>
  <c r="CA860" i="30"/>
  <c r="BT765" i="30"/>
  <c r="CA650" i="30"/>
  <c r="BT512" i="30"/>
  <c r="CA97" i="30"/>
  <c r="BY290" i="30"/>
  <c r="BR944" i="30"/>
  <c r="BV77" i="30"/>
  <c r="BU712" i="30"/>
  <c r="BX131" i="30"/>
  <c r="BX712" i="30"/>
  <c r="CA406" i="30"/>
  <c r="CA264" i="30"/>
  <c r="BX651" i="30"/>
  <c r="BH446" i="30"/>
  <c r="BT957" i="30"/>
  <c r="BV111" i="30"/>
  <c r="BC307" i="30"/>
  <c r="BY326" i="30"/>
  <c r="BS372" i="30"/>
  <c r="BH376" i="30"/>
  <c r="BX457" i="30"/>
  <c r="BW507" i="30"/>
  <c r="BX650" i="30"/>
  <c r="BV899" i="30"/>
  <c r="BX698" i="30"/>
  <c r="BW111" i="30"/>
  <c r="BS928" i="30"/>
  <c r="BV794" i="30"/>
  <c r="BU794" i="30"/>
  <c r="BU928" i="30"/>
  <c r="BH369" i="30"/>
  <c r="BR928" i="30"/>
  <c r="BC663" i="30"/>
  <c r="BT659" i="30"/>
  <c r="BV789" i="30"/>
  <c r="BZ698" i="30"/>
  <c r="BX279" i="30"/>
  <c r="BS365" i="30"/>
  <c r="BW677" i="30"/>
  <c r="BU154" i="30"/>
  <c r="BC1047" i="30"/>
  <c r="BR999" i="30"/>
  <c r="BT712" i="30"/>
  <c r="BX264" i="30"/>
  <c r="BT775" i="30"/>
  <c r="BV361" i="30"/>
  <c r="BY36" i="30"/>
  <c r="BT107" i="30"/>
  <c r="BC1043" i="30"/>
  <c r="BI1021" i="30"/>
  <c r="BC659" i="30"/>
  <c r="BW860" i="30"/>
  <c r="BR899" i="30"/>
  <c r="BI564" i="30"/>
  <c r="BS215" i="30"/>
  <c r="CA22" i="30"/>
  <c r="BW723" i="30"/>
  <c r="BC520" i="30"/>
  <c r="BV326" i="30"/>
  <c r="BH608" i="30"/>
  <c r="BV269" i="30"/>
  <c r="BT599" i="30"/>
  <c r="BT508" i="30"/>
  <c r="BR775" i="30"/>
  <c r="BC775" i="30"/>
  <c r="BT555" i="30"/>
  <c r="BC349" i="30"/>
  <c r="BX794" i="30"/>
  <c r="BV576" i="30"/>
  <c r="BY815" i="30"/>
  <c r="BU650" i="30"/>
  <c r="BW578" i="30"/>
  <c r="BV215" i="30"/>
  <c r="BR644" i="30"/>
  <c r="BT576" i="30"/>
  <c r="BY371" i="30"/>
  <c r="BI511" i="30"/>
  <c r="BU576" i="30"/>
  <c r="BS359" i="30"/>
  <c r="BI1050" i="30"/>
  <c r="BX915" i="30"/>
  <c r="BR816" i="30"/>
  <c r="BS518" i="30"/>
  <c r="BZ313" i="30"/>
  <c r="BU765" i="30"/>
  <c r="BV959" i="30"/>
  <c r="BX44" i="30"/>
  <c r="BR815" i="30"/>
  <c r="CA143" i="30"/>
  <c r="BI873" i="30"/>
  <c r="BX313" i="30"/>
  <c r="BV371" i="30"/>
  <c r="CA1028" i="30"/>
  <c r="BS379" i="30"/>
  <c r="BZ1004" i="30"/>
  <c r="BX569" i="30"/>
  <c r="CA1004" i="30"/>
  <c r="BW569" i="30"/>
  <c r="BT269" i="30"/>
  <c r="BS347" i="30"/>
  <c r="BS507" i="30"/>
  <c r="BH910" i="30"/>
  <c r="BV780" i="30"/>
  <c r="CA51" i="30"/>
  <c r="BH542" i="30"/>
  <c r="BV406" i="30"/>
  <c r="BH806" i="30"/>
  <c r="BS698" i="30"/>
  <c r="BV376" i="30"/>
  <c r="BU1004" i="30"/>
  <c r="BU365" i="30"/>
  <c r="BT1073" i="30"/>
  <c r="BU997" i="30"/>
  <c r="BR371" i="30"/>
  <c r="BZ406" i="30"/>
  <c r="BZ780" i="30"/>
  <c r="BT708" i="30"/>
  <c r="BY569" i="30"/>
  <c r="BC298" i="30"/>
  <c r="BV156" i="30"/>
  <c r="BH557" i="30"/>
  <c r="BY77" i="30"/>
  <c r="BS1050" i="30"/>
  <c r="CA895" i="30"/>
  <c r="BY718" i="30"/>
  <c r="BC597" i="30"/>
  <c r="BX1050" i="30"/>
  <c r="BT326" i="30"/>
  <c r="BZ957" i="30"/>
  <c r="BV555" i="30"/>
  <c r="BZ494" i="30"/>
  <c r="BR86" i="30"/>
  <c r="BX494" i="30"/>
  <c r="BW515" i="30"/>
  <c r="BW23" i="30"/>
  <c r="CA1055" i="30"/>
  <c r="BX323" i="30"/>
  <c r="BZ276" i="30"/>
  <c r="BV276" i="30"/>
  <c r="BS718" i="30"/>
  <c r="BV181" i="30"/>
  <c r="CA681" i="30"/>
  <c r="BR205" i="30"/>
  <c r="BW97" i="30"/>
  <c r="BW604" i="30"/>
  <c r="BZ858" i="30"/>
  <c r="BS269" i="30"/>
  <c r="CA347" i="30"/>
  <c r="CA938" i="30"/>
  <c r="BS80" i="30"/>
  <c r="BW379" i="30"/>
  <c r="BW650" i="30"/>
  <c r="AY640" i="30" l="1"/>
  <c r="AZ640" i="30" s="1"/>
  <c r="BA640" i="30" s="1"/>
  <c r="BD496" i="30"/>
  <c r="BD728" i="30"/>
  <c r="BD99" i="30"/>
  <c r="BD296" i="30"/>
  <c r="BD510" i="30"/>
  <c r="BD564" i="30"/>
  <c r="BD1103" i="30"/>
  <c r="BD608" i="30"/>
  <c r="BD866" i="30"/>
  <c r="BD1023" i="30"/>
  <c r="BD50" i="30"/>
  <c r="BD982" i="30"/>
  <c r="BD775" i="30"/>
  <c r="BD910" i="30"/>
  <c r="BD363" i="30"/>
  <c r="BD220" i="30"/>
  <c r="BD345" i="30"/>
  <c r="BD107" i="30"/>
  <c r="BD361" i="30"/>
  <c r="BD990" i="30"/>
  <c r="BD929" i="30"/>
  <c r="BD839" i="30"/>
  <c r="BD34" i="30"/>
  <c r="BD993" i="30"/>
  <c r="BD305" i="30"/>
  <c r="BD1022" i="30"/>
  <c r="BD399" i="30"/>
  <c r="BD1071" i="30"/>
  <c r="BD873" i="30"/>
  <c r="BD36" i="30"/>
  <c r="BD490" i="30"/>
  <c r="BD555" i="30"/>
  <c r="BD173" i="30"/>
  <c r="BD524" i="30"/>
  <c r="BD1031" i="30"/>
  <c r="BD483" i="30"/>
  <c r="BD1076" i="30"/>
  <c r="BD674" i="30"/>
  <c r="BD734" i="30"/>
  <c r="BD515" i="30"/>
  <c r="BD1069" i="30"/>
  <c r="BD794" i="30"/>
  <c r="BD573" i="30"/>
  <c r="BD182" i="30"/>
  <c r="BD1060" i="30"/>
  <c r="BD893" i="30"/>
  <c r="BD349" i="30"/>
  <c r="BD623" i="30"/>
  <c r="BD1014" i="30"/>
  <c r="BD320" i="30"/>
  <c r="BD562" i="30"/>
  <c r="BD796" i="30"/>
  <c r="BD903" i="30"/>
  <c r="BD720" i="30"/>
  <c r="BD592" i="30"/>
  <c r="BD425" i="30"/>
  <c r="BD29" i="30"/>
  <c r="BD494" i="30"/>
  <c r="BD508" i="30"/>
  <c r="BD409" i="30"/>
  <c r="BD919" i="30"/>
  <c r="BD229" i="30"/>
  <c r="BD86" i="30"/>
  <c r="BD145" i="30"/>
  <c r="BD461" i="30"/>
  <c r="BD806" i="30"/>
  <c r="BD773" i="30"/>
  <c r="BD203" i="30"/>
  <c r="BD1040" i="30"/>
  <c r="BD307" i="30"/>
  <c r="BD259" i="30"/>
  <c r="BD131" i="30"/>
  <c r="BD88" i="30"/>
  <c r="BD895" i="30"/>
  <c r="BD372" i="30"/>
  <c r="BD712" i="30"/>
  <c r="BD1018" i="30"/>
  <c r="BD51" i="30"/>
  <c r="BD542" i="30"/>
  <c r="BD780" i="30"/>
  <c r="BD957" i="30"/>
  <c r="BD156" i="30"/>
  <c r="BD406" i="30"/>
  <c r="BD1028" i="30"/>
  <c r="BD326" i="30"/>
  <c r="BD416" i="30"/>
  <c r="BD847" i="30"/>
  <c r="BD507" i="30"/>
  <c r="BD264" i="30"/>
  <c r="BD91" i="30"/>
  <c r="BD347" i="30"/>
  <c r="BD967" i="30"/>
  <c r="BD604" i="30"/>
  <c r="BD1004" i="30"/>
  <c r="BD457" i="30"/>
  <c r="BD726" i="30"/>
  <c r="BD708" i="30"/>
  <c r="BD569" i="30"/>
  <c r="BD49" i="30"/>
  <c r="BD754" i="30"/>
  <c r="BD357" i="30"/>
  <c r="BD999" i="30"/>
  <c r="BD938" i="30"/>
  <c r="BD379" i="30"/>
  <c r="BD269" i="30"/>
  <c r="BD376" i="30"/>
  <c r="BD1050" i="30"/>
  <c r="BD77" i="30"/>
  <c r="BD698" i="30"/>
  <c r="BD239" i="30"/>
  <c r="BD944" i="30"/>
  <c r="BD650" i="30"/>
  <c r="BD371" i="30"/>
  <c r="BD154" i="30"/>
  <c r="BD765" i="30"/>
  <c r="BD723" i="30"/>
  <c r="BD80" i="30"/>
  <c r="BD455" i="30"/>
  <c r="BD512" i="30"/>
  <c r="BD1078" i="30"/>
  <c r="BD186" i="30"/>
  <c r="BD290" i="30"/>
  <c r="BD365" i="30"/>
  <c r="BD1073" i="30"/>
  <c r="BD205" i="30"/>
  <c r="BD1047" i="30"/>
  <c r="BD97" i="30"/>
  <c r="BD815" i="30"/>
  <c r="BD22" i="30"/>
  <c r="BD581" i="30"/>
  <c r="BD1029" i="30"/>
  <c r="BD242" i="30"/>
  <c r="BD76" i="30"/>
  <c r="BD266" i="30"/>
  <c r="BD115" i="30"/>
  <c r="BD578" i="30"/>
  <c r="BD576" i="30"/>
  <c r="BD984" i="30"/>
  <c r="BD1055" i="30"/>
  <c r="BD684" i="30"/>
  <c r="BD518" i="30"/>
  <c r="BD859" i="30"/>
  <c r="BD681" i="30"/>
  <c r="BD816" i="30"/>
  <c r="BD718" i="30"/>
  <c r="BD178" i="30"/>
  <c r="BD313" i="30"/>
  <c r="BD789" i="30"/>
  <c r="BD431" i="30"/>
  <c r="BD323" i="30"/>
  <c r="BD359" i="30"/>
  <c r="BD215" i="30"/>
  <c r="BD677" i="30"/>
  <c r="BD44" i="30"/>
  <c r="BD914" i="30"/>
  <c r="BD597" i="30"/>
  <c r="BD23" i="30"/>
  <c r="BD276" i="30"/>
  <c r="BD1085" i="30"/>
  <c r="BD915" i="30"/>
  <c r="BD899" i="30"/>
  <c r="BD130" i="30"/>
  <c r="BD858" i="30"/>
  <c r="BD111" i="30"/>
  <c r="BD644" i="30"/>
  <c r="BD959" i="30"/>
  <c r="BD181" i="30"/>
  <c r="BD595" i="30"/>
  <c r="BD997" i="30"/>
  <c r="BD550" i="30"/>
  <c r="BD659" i="30"/>
  <c r="BD546" i="30"/>
  <c r="BD651" i="30"/>
  <c r="BD560" i="30"/>
  <c r="BD143" i="30"/>
  <c r="BD279" i="30"/>
  <c r="BD268" i="30"/>
  <c r="BD860" i="30"/>
  <c r="BD14" i="30"/>
  <c r="AZ1000" i="30"/>
  <c r="BA1000" i="30" s="1"/>
  <c r="AX1000" i="30"/>
  <c r="AX713" i="30"/>
  <c r="AZ713" i="30"/>
  <c r="BA713" i="30" s="1"/>
  <c r="AZ946" i="30"/>
  <c r="BA946" i="30" s="1"/>
  <c r="AX946" i="30"/>
  <c r="AX161" i="30"/>
  <c r="AZ161" i="30"/>
  <c r="BA161" i="30" s="1"/>
  <c r="AX948" i="30"/>
  <c r="AZ948" i="30"/>
  <c r="BA948" i="30" s="1"/>
  <c r="AZ399" i="30"/>
  <c r="BA399" i="30" s="1"/>
  <c r="AX399" i="30"/>
  <c r="AZ734" i="30"/>
  <c r="BA734" i="30" s="1"/>
  <c r="AX734" i="30"/>
  <c r="AZ406" i="30"/>
  <c r="BA406" i="30" s="1"/>
  <c r="AX406" i="30"/>
  <c r="AZ950" i="30"/>
  <c r="BA950" i="30" s="1"/>
  <c r="AX950" i="30"/>
  <c r="AX409" i="30"/>
  <c r="AZ409" i="30"/>
  <c r="BA409" i="30" s="1"/>
  <c r="AZ357" i="30"/>
  <c r="BA357" i="30" s="1"/>
  <c r="AX357" i="30"/>
  <c r="AZ968" i="30"/>
  <c r="BA968" i="30" s="1"/>
  <c r="AX968" i="30"/>
  <c r="AZ708" i="30"/>
  <c r="BA708" i="30" s="1"/>
  <c r="AX708" i="30"/>
  <c r="AX852" i="30"/>
  <c r="AZ852" i="30"/>
  <c r="BA852" i="30" s="1"/>
  <c r="AX733" i="30"/>
  <c r="AZ733" i="30"/>
  <c r="BA733" i="30" s="1"/>
  <c r="AZ388" i="30"/>
  <c r="BA388" i="30" s="1"/>
  <c r="AX388" i="30"/>
  <c r="AZ804" i="30"/>
  <c r="BA804" i="30" s="1"/>
  <c r="AX804" i="30"/>
  <c r="BD928" i="30"/>
  <c r="BD1019" i="30"/>
  <c r="AZ738" i="30"/>
  <c r="BA738" i="30" s="1"/>
  <c r="AX738" i="30"/>
  <c r="BD752" i="30"/>
  <c r="AZ1053" i="30"/>
  <c r="BA1053" i="30" s="1"/>
  <c r="AX1053" i="30"/>
  <c r="AX784" i="30"/>
  <c r="AZ784" i="30"/>
  <c r="BA784" i="30" s="1"/>
  <c r="BD930" i="30"/>
  <c r="AZ1021" i="30"/>
  <c r="BA1021" i="30" s="1"/>
  <c r="AX1021" i="30"/>
  <c r="BD733" i="30"/>
  <c r="AZ573" i="30"/>
  <c r="BA573" i="30" s="1"/>
  <c r="AX573" i="30"/>
  <c r="AZ549" i="30"/>
  <c r="BA549" i="30" s="1"/>
  <c r="AX549" i="30"/>
  <c r="AZ307" i="30"/>
  <c r="BA307" i="30" s="1"/>
  <c r="AX307" i="30"/>
  <c r="AZ806" i="30"/>
  <c r="BA806" i="30" s="1"/>
  <c r="AX806" i="30"/>
  <c r="AX886" i="30"/>
  <c r="AZ886" i="30"/>
  <c r="BA886" i="30" s="1"/>
  <c r="AX62" i="30"/>
  <c r="AZ62" i="30"/>
  <c r="BA62" i="30" s="1"/>
  <c r="BD1086" i="30"/>
  <c r="AZ139" i="30"/>
  <c r="BA139" i="30" s="1"/>
  <c r="AX139" i="30"/>
  <c r="BD183" i="30"/>
  <c r="AX990" i="30"/>
  <c r="AZ990" i="30"/>
  <c r="BA990" i="30" s="1"/>
  <c r="AX805" i="30"/>
  <c r="AZ805" i="30"/>
  <c r="BA805" i="30" s="1"/>
  <c r="AZ726" i="30"/>
  <c r="BA726" i="30" s="1"/>
  <c r="AX726" i="30"/>
  <c r="AZ231" i="30"/>
  <c r="BA231" i="30" s="1"/>
  <c r="AX231" i="30"/>
  <c r="AX557" i="30"/>
  <c r="AZ557" i="30"/>
  <c r="BA557" i="30" s="1"/>
  <c r="AZ817" i="30"/>
  <c r="BA817" i="30" s="1"/>
  <c r="AX817" i="30"/>
  <c r="AX264" i="30"/>
  <c r="AZ264" i="30"/>
  <c r="BA264" i="30" s="1"/>
  <c r="AX372" i="30"/>
  <c r="AZ372" i="30"/>
  <c r="BA372" i="30" s="1"/>
  <c r="AX694" i="30"/>
  <c r="AZ694" i="30"/>
  <c r="BA694" i="30" s="1"/>
  <c r="AZ229" i="30"/>
  <c r="BA229" i="30" s="1"/>
  <c r="AX229" i="30"/>
  <c r="AX220" i="30"/>
  <c r="AZ220" i="30"/>
  <c r="BA220" i="30" s="1"/>
  <c r="AZ183" i="30"/>
  <c r="BA183" i="30" s="1"/>
  <c r="AX183" i="30"/>
  <c r="BD192" i="30"/>
  <c r="AX564" i="30"/>
  <c r="AZ564" i="30"/>
  <c r="BA564" i="30" s="1"/>
  <c r="AZ873" i="30"/>
  <c r="BA873" i="30" s="1"/>
  <c r="AX873" i="30"/>
  <c r="AZ321" i="30"/>
  <c r="BA321" i="30" s="1"/>
  <c r="AX321" i="30"/>
  <c r="AZ345" i="30"/>
  <c r="BA345" i="30" s="1"/>
  <c r="AX345" i="30"/>
  <c r="AZ212" i="30"/>
  <c r="BA212" i="30" s="1"/>
  <c r="AX212" i="30"/>
  <c r="AZ847" i="30"/>
  <c r="BA847" i="30" s="1"/>
  <c r="AX847" i="30"/>
  <c r="AZ673" i="30"/>
  <c r="BA673" i="30" s="1"/>
  <c r="AX673" i="30"/>
  <c r="AZ1018" i="30"/>
  <c r="BA1018" i="30" s="1"/>
  <c r="AX1018" i="30"/>
  <c r="AZ485" i="30"/>
  <c r="BA485" i="30" s="1"/>
  <c r="AX485" i="30"/>
  <c r="AX1107" i="30"/>
  <c r="AZ1107" i="30"/>
  <c r="BA1107" i="30" s="1"/>
  <c r="AZ893" i="30"/>
  <c r="BA893" i="30" s="1"/>
  <c r="AX893" i="30"/>
  <c r="AX511" i="30"/>
  <c r="AZ511" i="30"/>
  <c r="BA511" i="30" s="1"/>
  <c r="AX1015" i="30"/>
  <c r="AZ1015" i="30"/>
  <c r="BA1015" i="30" s="1"/>
  <c r="AX333" i="30"/>
  <c r="AZ333" i="30"/>
  <c r="BA333" i="30" s="1"/>
  <c r="BD599" i="30"/>
  <c r="AZ1046" i="30"/>
  <c r="BA1046" i="30" s="1"/>
  <c r="AX1046" i="30"/>
  <c r="AZ727" i="30"/>
  <c r="BA727" i="30" s="1"/>
  <c r="AX727" i="30"/>
  <c r="AZ991" i="30"/>
  <c r="BA991" i="30" s="1"/>
  <c r="AX991" i="30"/>
  <c r="AX1103" i="30"/>
  <c r="AZ1103" i="30"/>
  <c r="BA1103" i="30" s="1"/>
  <c r="BD694" i="30"/>
  <c r="AZ930" i="30"/>
  <c r="BA930" i="30" s="1"/>
  <c r="AX930" i="30"/>
  <c r="BD62" i="30"/>
  <c r="AX768" i="30"/>
  <c r="AZ768" i="30"/>
  <c r="BA768" i="30" s="1"/>
  <c r="BD663" i="30"/>
  <c r="AZ424" i="30"/>
  <c r="BA424" i="30" s="1"/>
  <c r="AX424" i="30"/>
  <c r="AX41" i="30"/>
  <c r="AZ41" i="30"/>
  <c r="BA41" i="30" s="1"/>
  <c r="AZ904" i="30"/>
  <c r="BA904" i="30" s="1"/>
  <c r="AX904" i="30"/>
  <c r="AZ448" i="30"/>
  <c r="BA448" i="30" s="1"/>
  <c r="AX448" i="30"/>
  <c r="AZ162" i="30"/>
  <c r="BA162" i="30" s="1"/>
  <c r="AX162" i="30"/>
  <c r="AZ246" i="30"/>
  <c r="BA246" i="30" s="1"/>
  <c r="AX246" i="30"/>
  <c r="AZ502" i="30"/>
  <c r="BA502" i="30" s="1"/>
  <c r="AX502" i="30"/>
  <c r="AZ862" i="30"/>
  <c r="BA862" i="30" s="1"/>
  <c r="AX862" i="30"/>
  <c r="AZ35" i="30"/>
  <c r="BA35" i="30" s="1"/>
  <c r="AX35" i="30"/>
  <c r="AZ367" i="30"/>
  <c r="BA367" i="30" s="1"/>
  <c r="AX367" i="30"/>
  <c r="AZ570" i="30"/>
  <c r="BA570" i="30" s="1"/>
  <c r="AX570" i="30"/>
  <c r="AZ587" i="30"/>
  <c r="BA587" i="30" s="1"/>
  <c r="AX587" i="30"/>
  <c r="AZ1008" i="30"/>
  <c r="BA1008" i="30" s="1"/>
  <c r="AX1008" i="30"/>
  <c r="AZ392" i="30"/>
  <c r="BA392" i="30" s="1"/>
  <c r="AX392" i="30"/>
  <c r="AZ1064" i="30"/>
  <c r="BA1064" i="30" s="1"/>
  <c r="AX1064" i="30"/>
  <c r="AZ167" i="30"/>
  <c r="BA167" i="30" s="1"/>
  <c r="AX167" i="30"/>
  <c r="AZ988" i="30"/>
  <c r="BA988" i="30" s="1"/>
  <c r="AX988" i="30"/>
  <c r="AZ721" i="30"/>
  <c r="BA721" i="30" s="1"/>
  <c r="AX721" i="30"/>
  <c r="AZ935" i="30"/>
  <c r="BA935" i="30" s="1"/>
  <c r="AX935" i="30"/>
  <c r="AZ176" i="30"/>
  <c r="BA176" i="30" s="1"/>
  <c r="AX176" i="30"/>
  <c r="AZ690" i="30"/>
  <c r="BA690" i="30" s="1"/>
  <c r="AX690" i="30"/>
  <c r="AZ877" i="30"/>
  <c r="BA877" i="30" s="1"/>
  <c r="AX877" i="30"/>
  <c r="AZ618" i="30"/>
  <c r="BA618" i="30" s="1"/>
  <c r="AX618" i="30"/>
  <c r="AZ714" i="30"/>
  <c r="BA714" i="30" s="1"/>
  <c r="AX714" i="30"/>
  <c r="AZ751" i="30"/>
  <c r="BA751" i="30" s="1"/>
  <c r="AX751" i="30"/>
  <c r="AZ913" i="30"/>
  <c r="BA913" i="30" s="1"/>
  <c r="AX913" i="30"/>
  <c r="AX48" i="30"/>
  <c r="AZ48" i="30"/>
  <c r="BA48" i="30" s="1"/>
  <c r="AX776" i="30"/>
  <c r="AZ776" i="30"/>
  <c r="BA776" i="30" s="1"/>
  <c r="AX187" i="30"/>
  <c r="AZ187" i="30"/>
  <c r="BA187" i="30" s="1"/>
  <c r="AZ428" i="30"/>
  <c r="BA428" i="30" s="1"/>
  <c r="AX428" i="30"/>
  <c r="AZ365" i="30"/>
  <c r="BA365" i="30" s="1"/>
  <c r="AX365" i="30"/>
  <c r="AZ765" i="30"/>
  <c r="BA765" i="30" s="1"/>
  <c r="AX765" i="30"/>
  <c r="AZ909" i="30"/>
  <c r="BA909" i="30" s="1"/>
  <c r="AX909" i="30"/>
  <c r="AZ753" i="30"/>
  <c r="BA753" i="30" s="1"/>
  <c r="AX753" i="30"/>
  <c r="AZ637" i="30"/>
  <c r="BA637" i="30" s="1"/>
  <c r="AX637" i="30"/>
  <c r="AZ672" i="30"/>
  <c r="BA672" i="30" s="1"/>
  <c r="AX672" i="30"/>
  <c r="AZ683" i="30"/>
  <c r="BA683" i="30" s="1"/>
  <c r="AX683" i="30"/>
  <c r="AZ328" i="30"/>
  <c r="BA328" i="30" s="1"/>
  <c r="AX328" i="30"/>
  <c r="AZ479" i="30"/>
  <c r="BA479" i="30" s="1"/>
  <c r="AX479" i="30"/>
  <c r="AZ160" i="30"/>
  <c r="BA160" i="30" s="1"/>
  <c r="AX160" i="30"/>
  <c r="AZ209" i="30"/>
  <c r="BA209" i="30" s="1"/>
  <c r="AX209" i="30"/>
  <c r="AZ355" i="30"/>
  <c r="BA355" i="30" s="1"/>
  <c r="AX355" i="30"/>
  <c r="AZ258" i="30"/>
  <c r="BA258" i="30" s="1"/>
  <c r="AX258" i="30"/>
  <c r="AZ722" i="30"/>
  <c r="BA722" i="30" s="1"/>
  <c r="AX722" i="30"/>
  <c r="AZ686" i="30"/>
  <c r="BA686" i="30" s="1"/>
  <c r="AX686" i="30"/>
  <c r="AZ1012" i="30"/>
  <c r="BA1012" i="30" s="1"/>
  <c r="AX1012" i="30"/>
  <c r="AZ473" i="30"/>
  <c r="BA473" i="30" s="1"/>
  <c r="AX473" i="30"/>
  <c r="AZ499" i="30"/>
  <c r="BA499" i="30" s="1"/>
  <c r="AX499" i="30"/>
  <c r="AX120" i="30"/>
  <c r="AZ120" i="30"/>
  <c r="BA120" i="30" s="1"/>
  <c r="AX104" i="30"/>
  <c r="AZ104" i="30"/>
  <c r="BA104" i="30" s="1"/>
  <c r="AZ800" i="30"/>
  <c r="BA800" i="30" s="1"/>
  <c r="AX800" i="30"/>
  <c r="AZ134" i="30"/>
  <c r="BA134" i="30" s="1"/>
  <c r="AX134" i="30"/>
  <c r="AZ503" i="30"/>
  <c r="BA503" i="30" s="1"/>
  <c r="AX503" i="30"/>
  <c r="AZ315" i="30"/>
  <c r="BA315" i="30" s="1"/>
  <c r="AX315" i="30"/>
  <c r="AZ1037" i="30"/>
  <c r="BA1037" i="30" s="1"/>
  <c r="AX1037" i="30"/>
  <c r="AZ295" i="30"/>
  <c r="BA295" i="30" s="1"/>
  <c r="AX295" i="30"/>
  <c r="AZ380" i="30"/>
  <c r="BA380" i="30" s="1"/>
  <c r="AX380" i="30"/>
  <c r="AZ1066" i="30"/>
  <c r="BA1066" i="30" s="1"/>
  <c r="AX1066" i="30"/>
  <c r="AZ443" i="30"/>
  <c r="BA443" i="30" s="1"/>
  <c r="AX443" i="30"/>
  <c r="AZ598" i="30"/>
  <c r="BA598" i="30" s="1"/>
  <c r="AX598" i="30"/>
  <c r="AZ1106" i="30"/>
  <c r="BA1106" i="30" s="1"/>
  <c r="AX1106" i="30"/>
  <c r="AZ311" i="30"/>
  <c r="BA311" i="30" s="1"/>
  <c r="AX311" i="30"/>
  <c r="AZ522" i="30"/>
  <c r="BA522" i="30" s="1"/>
  <c r="AX522" i="30"/>
  <c r="AZ668" i="30"/>
  <c r="BA668" i="30" s="1"/>
  <c r="AX668" i="30"/>
  <c r="AZ1091" i="30"/>
  <c r="BA1091" i="30" s="1"/>
  <c r="AX1091" i="30"/>
  <c r="AZ965" i="30"/>
  <c r="BA965" i="30" s="1"/>
  <c r="AX965" i="30"/>
  <c r="AZ900" i="30"/>
  <c r="BA900" i="30" s="1"/>
  <c r="AX900" i="30"/>
  <c r="AZ256" i="30"/>
  <c r="BA256" i="30" s="1"/>
  <c r="AX256" i="30"/>
  <c r="AZ189" i="30"/>
  <c r="BA189" i="30" s="1"/>
  <c r="AX189" i="30"/>
  <c r="AZ381" i="30"/>
  <c r="BA381" i="30" s="1"/>
  <c r="AX381" i="30"/>
  <c r="AZ783" i="30"/>
  <c r="BA783" i="30" s="1"/>
  <c r="AX783" i="30"/>
  <c r="AZ127" i="30"/>
  <c r="BA127" i="30" s="1"/>
  <c r="AX127" i="30"/>
  <c r="AZ68" i="30"/>
  <c r="BA68" i="30" s="1"/>
  <c r="AX68" i="30"/>
  <c r="AZ520" i="30"/>
  <c r="BA520" i="30" s="1"/>
  <c r="AX520" i="30"/>
  <c r="AZ94" i="30"/>
  <c r="BA94" i="30" s="1"/>
  <c r="AX94" i="30"/>
  <c r="AZ125" i="30"/>
  <c r="BA125" i="30" s="1"/>
  <c r="AX125" i="30"/>
  <c r="AZ857" i="30"/>
  <c r="BA857" i="30" s="1"/>
  <c r="AX857" i="30"/>
  <c r="AZ451" i="30"/>
  <c r="BA451" i="30" s="1"/>
  <c r="AX451" i="30"/>
  <c r="AZ15" i="30"/>
  <c r="BA15" i="30" s="1"/>
  <c r="AX15" i="30"/>
  <c r="AZ790" i="30"/>
  <c r="BA790" i="30" s="1"/>
  <c r="AX790" i="30"/>
  <c r="AZ445" i="30"/>
  <c r="BA445" i="30" s="1"/>
  <c r="AX445" i="30"/>
  <c r="AZ703" i="30"/>
  <c r="BA703" i="30" s="1"/>
  <c r="AX703" i="30"/>
  <c r="AZ65" i="30"/>
  <c r="BA65" i="30" s="1"/>
  <c r="AX65" i="30"/>
  <c r="AZ561" i="30"/>
  <c r="BA561" i="30" s="1"/>
  <c r="AX561" i="30"/>
  <c r="AZ438" i="30"/>
  <c r="BA438" i="30" s="1"/>
  <c r="AX438" i="30"/>
  <c r="AX234" i="30"/>
  <c r="AZ234" i="30"/>
  <c r="BA234" i="30" s="1"/>
  <c r="AZ1050" i="30"/>
  <c r="BA1050" i="30" s="1"/>
  <c r="AX1050" i="30"/>
  <c r="AZ1019" i="30"/>
  <c r="BA1019" i="30" s="1"/>
  <c r="AX1019" i="30"/>
  <c r="AZ620" i="30"/>
  <c r="BA620" i="30" s="1"/>
  <c r="AX620" i="30"/>
  <c r="AZ985" i="30"/>
  <c r="BA985" i="30" s="1"/>
  <c r="AX985" i="30"/>
  <c r="AZ422" i="30"/>
  <c r="BA422" i="30" s="1"/>
  <c r="AX422" i="30"/>
  <c r="AZ779" i="30"/>
  <c r="BA779" i="30" s="1"/>
  <c r="AX779" i="30"/>
  <c r="AZ590" i="30"/>
  <c r="BA590" i="30" s="1"/>
  <c r="AX590" i="30"/>
  <c r="AZ96" i="30"/>
  <c r="BA96" i="30" s="1"/>
  <c r="AX96" i="30"/>
  <c r="AZ221" i="30"/>
  <c r="BA221" i="30" s="1"/>
  <c r="AX221" i="30"/>
  <c r="AX698" i="30"/>
  <c r="AZ698" i="30"/>
  <c r="BA698" i="30" s="1"/>
  <c r="AZ49" i="30"/>
  <c r="BA49" i="30" s="1"/>
  <c r="AX49" i="30"/>
  <c r="AZ501" i="30"/>
  <c r="BA501" i="30" s="1"/>
  <c r="AX501" i="30"/>
  <c r="AX239" i="30"/>
  <c r="AZ239" i="30"/>
  <c r="BA239" i="30" s="1"/>
  <c r="AZ959" i="30"/>
  <c r="BA959" i="30" s="1"/>
  <c r="AX959" i="30"/>
  <c r="AZ755" i="30"/>
  <c r="BA755" i="30" s="1"/>
  <c r="AX755" i="30"/>
  <c r="AZ318" i="30"/>
  <c r="BA318" i="30" s="1"/>
  <c r="AX318" i="30"/>
  <c r="AZ493" i="30"/>
  <c r="BA493" i="30" s="1"/>
  <c r="AX493" i="30"/>
  <c r="AZ664" i="30"/>
  <c r="BA664" i="30" s="1"/>
  <c r="AX664" i="30"/>
  <c r="AZ596" i="30"/>
  <c r="BA596" i="30" s="1"/>
  <c r="AX596" i="30"/>
  <c r="AZ528" i="30"/>
  <c r="BA528" i="30" s="1"/>
  <c r="AX528" i="30"/>
  <c r="AZ675" i="30"/>
  <c r="BA675" i="30" s="1"/>
  <c r="AX675" i="30"/>
  <c r="AZ639" i="30"/>
  <c r="BA639" i="30" s="1"/>
  <c r="AX639" i="30"/>
  <c r="AZ274" i="30"/>
  <c r="BA274" i="30" s="1"/>
  <c r="AX274" i="30"/>
  <c r="AZ748" i="30"/>
  <c r="BA748" i="30" s="1"/>
  <c r="AX748" i="30"/>
  <c r="AZ84" i="30"/>
  <c r="BA84" i="30" s="1"/>
  <c r="AX84" i="30"/>
  <c r="BI369" i="30"/>
  <c r="BS764" i="30"/>
  <c r="BX739" i="30"/>
  <c r="BR289" i="30"/>
  <c r="BR793" i="30"/>
  <c r="BS446" i="30"/>
  <c r="BX991" i="30"/>
  <c r="BX642" i="30"/>
  <c r="BW949" i="30"/>
  <c r="BS340" i="30"/>
  <c r="BR340" i="30"/>
  <c r="BY879" i="30"/>
  <c r="BR366" i="30"/>
  <c r="BZ284" i="30"/>
  <c r="BW149" i="30"/>
  <c r="BS93" i="30"/>
  <c r="BY93" i="30"/>
  <c r="BY742" i="30"/>
  <c r="BR713" i="30"/>
  <c r="BX207" i="30"/>
  <c r="BI175" i="30"/>
  <c r="BX402" i="30"/>
  <c r="BR960" i="30"/>
  <c r="BY856" i="30"/>
  <c r="BS549" i="30"/>
  <c r="BW549" i="30"/>
  <c r="BV32" i="30"/>
  <c r="BZ907" i="30"/>
  <c r="BS477" i="30"/>
  <c r="BU477" i="30"/>
  <c r="BW339" i="30"/>
  <c r="BV628" i="30"/>
  <c r="BU384" i="30"/>
  <c r="BU835" i="30"/>
  <c r="BT835" i="30"/>
  <c r="CA1068" i="30"/>
  <c r="CA1046" i="30"/>
  <c r="BX1046" i="30"/>
  <c r="BZ631" i="30"/>
  <c r="BV475" i="30"/>
  <c r="BU1082" i="30"/>
  <c r="BR737" i="30"/>
  <c r="BZ962" i="30"/>
  <c r="BT832" i="30"/>
  <c r="BZ609" i="30"/>
  <c r="BY346" i="30"/>
  <c r="BY559" i="30"/>
  <c r="BR925" i="30"/>
  <c r="BZ232" i="30"/>
  <c r="BT645" i="30"/>
  <c r="BZ202" i="30"/>
  <c r="BW411" i="30"/>
  <c r="BY411" i="30"/>
  <c r="BZ831" i="30"/>
  <c r="BY805" i="30"/>
  <c r="BT47" i="30"/>
  <c r="BS1094" i="30"/>
  <c r="BW1094" i="30"/>
  <c r="BY544" i="30"/>
  <c r="BT700" i="30"/>
  <c r="BT539" i="30"/>
  <c r="BS786" i="30"/>
  <c r="BY786" i="30"/>
  <c r="BW658" i="30"/>
  <c r="BY504" i="30"/>
  <c r="BS954" i="30"/>
  <c r="BR954" i="30"/>
  <c r="BV892" i="30"/>
  <c r="BU175" i="30"/>
  <c r="BW535" i="30"/>
  <c r="BT511" i="30"/>
  <c r="BX161" i="30"/>
  <c r="BW161" i="30"/>
  <c r="CA138" i="30"/>
  <c r="BU118" i="30"/>
  <c r="CA973" i="30"/>
  <c r="BV401" i="30"/>
  <c r="BV620" i="30"/>
  <c r="BU520" i="30"/>
  <c r="BI866" i="30"/>
  <c r="BZ557" i="30"/>
  <c r="BR194" i="30"/>
  <c r="BY298" i="30"/>
  <c r="BT401" i="30"/>
  <c r="BZ664" i="30"/>
  <c r="BX194" i="30"/>
  <c r="BX118" i="30"/>
  <c r="BZ401" i="30"/>
  <c r="BT664" i="30"/>
  <c r="BS28" i="30"/>
  <c r="BZ973" i="30"/>
  <c r="BV194" i="30"/>
  <c r="BZ620" i="30"/>
  <c r="BT516" i="30"/>
  <c r="CA620" i="30"/>
  <c r="BX905" i="30"/>
  <c r="BZ678" i="30"/>
  <c r="BW256" i="30"/>
  <c r="CA306" i="30"/>
  <c r="BU620" i="30"/>
  <c r="BR309" i="30"/>
  <c r="BU557" i="30"/>
  <c r="BT258" i="30"/>
  <c r="BW620" i="30"/>
  <c r="BY351" i="30"/>
  <c r="BW1036" i="30"/>
  <c r="BT138" i="30"/>
  <c r="BY138" i="30"/>
  <c r="BX138" i="30"/>
  <c r="BR1043" i="30"/>
  <c r="BX511" i="30"/>
  <c r="BT16" i="30"/>
  <c r="BS1042" i="30"/>
  <c r="BV973" i="30"/>
  <c r="BZ194" i="30"/>
  <c r="BR664" i="30"/>
  <c r="BU516" i="30"/>
  <c r="BS118" i="30"/>
  <c r="BS973" i="30"/>
  <c r="CA194" i="30"/>
  <c r="BI457" i="30"/>
  <c r="BY194" i="30"/>
  <c r="BZ360" i="30"/>
  <c r="BU351" i="30"/>
  <c r="BI557" i="30"/>
  <c r="BW298" i="30"/>
  <c r="BW194" i="30"/>
  <c r="BX664" i="30"/>
  <c r="BR28" i="30"/>
  <c r="BR557" i="30"/>
  <c r="BX1030" i="30"/>
  <c r="BS981" i="30"/>
  <c r="BZ28" i="30"/>
  <c r="BY360" i="30"/>
  <c r="BZ298" i="30"/>
  <c r="BX951" i="30"/>
  <c r="BW258" i="30"/>
  <c r="CA647" i="30"/>
  <c r="BX306" i="30"/>
  <c r="BV306" i="30"/>
  <c r="BV218" i="30"/>
  <c r="BS664" i="30"/>
  <c r="BU202" i="30"/>
  <c r="BX202" i="30"/>
  <c r="CA411" i="30"/>
  <c r="BZ47" i="30"/>
  <c r="BV1094" i="30"/>
  <c r="BS544" i="30"/>
  <c r="BW544" i="30"/>
  <c r="BZ700" i="30"/>
  <c r="BY539" i="30"/>
  <c r="BX786" i="30"/>
  <c r="BT658" i="30"/>
  <c r="BW504" i="30"/>
  <c r="BZ954" i="30"/>
  <c r="BS892" i="30"/>
  <c r="BR892" i="30"/>
  <c r="CA175" i="30"/>
  <c r="BR175" i="30"/>
  <c r="BU535" i="30"/>
  <c r="BR1036" i="30"/>
  <c r="BR820" i="30"/>
  <c r="BX764" i="30"/>
  <c r="BV739" i="30"/>
  <c r="BU289" i="30"/>
  <c r="BY793" i="30"/>
  <c r="BR446" i="30"/>
  <c r="BV843" i="30"/>
  <c r="BW991" i="30"/>
  <c r="CA642" i="30"/>
  <c r="BW642" i="30"/>
  <c r="BV949" i="30"/>
  <c r="BU340" i="30"/>
  <c r="BX879" i="30"/>
  <c r="CA366" i="30"/>
  <c r="BY284" i="30"/>
  <c r="BT149" i="30"/>
  <c r="BU93" i="30"/>
  <c r="CA742" i="30"/>
  <c r="BX742" i="30"/>
  <c r="BZ713" i="30"/>
  <c r="BV207" i="30"/>
  <c r="CA402" i="30"/>
  <c r="BW402" i="30"/>
  <c r="BZ960" i="30"/>
  <c r="BX856" i="30"/>
  <c r="BU549" i="30"/>
  <c r="CA32" i="30"/>
  <c r="BT32" i="30"/>
  <c r="BW907" i="30"/>
  <c r="BR477" i="30"/>
  <c r="BV339" i="30"/>
  <c r="BT339" i="30"/>
  <c r="BT628" i="30"/>
  <c r="BZ384" i="30"/>
  <c r="CA835" i="30"/>
  <c r="BY835" i="30"/>
  <c r="BR1068" i="30"/>
  <c r="BR1046" i="30"/>
  <c r="BW631" i="30"/>
  <c r="BR475" i="30"/>
  <c r="BT1082" i="30"/>
  <c r="BZ737" i="30"/>
  <c r="CA962" i="30"/>
  <c r="BY962" i="30"/>
  <c r="BR832" i="30"/>
  <c r="BY609" i="30"/>
  <c r="CA346" i="30"/>
  <c r="BX346" i="30"/>
  <c r="BX559" i="30"/>
  <c r="BZ925" i="30"/>
  <c r="BY232" i="30"/>
  <c r="CA645" i="30"/>
  <c r="BR645" i="30"/>
  <c r="BY202" i="30"/>
  <c r="BR411" i="30"/>
  <c r="BY831" i="30"/>
  <c r="BX805" i="30"/>
  <c r="BR47" i="30"/>
  <c r="BU1094" i="30"/>
  <c r="CA544" i="30"/>
  <c r="BX544" i="30"/>
  <c r="BR700" i="30"/>
  <c r="BZ539" i="30"/>
  <c r="BU786" i="30"/>
  <c r="BV658" i="30"/>
  <c r="BX504" i="30"/>
  <c r="BU954" i="30"/>
  <c r="CA892" i="30"/>
  <c r="BT892" i="30"/>
  <c r="BI674" i="30"/>
  <c r="BT175" i="30"/>
  <c r="BV535" i="30"/>
  <c r="BW664" i="30"/>
  <c r="BV118" i="30"/>
  <c r="BW520" i="30"/>
  <c r="BY820" i="30"/>
  <c r="BV764" i="30"/>
  <c r="BW739" i="30"/>
  <c r="BV793" i="30"/>
  <c r="BT843" i="30"/>
  <c r="BI645" i="30"/>
  <c r="BU991" i="30"/>
  <c r="BI893" i="30"/>
  <c r="BS642" i="30"/>
  <c r="BV642" i="30"/>
  <c r="BT949" i="30"/>
  <c r="BZ340" i="30"/>
  <c r="BW879" i="30"/>
  <c r="BY366" i="30"/>
  <c r="BU284" i="30"/>
  <c r="BX284" i="30"/>
  <c r="BU149" i="30"/>
  <c r="BR149" i="30"/>
  <c r="BX93" i="30"/>
  <c r="BS742" i="30"/>
  <c r="BW742" i="30"/>
  <c r="BX713" i="30"/>
  <c r="BT207" i="30"/>
  <c r="BS402" i="30"/>
  <c r="BV402" i="30"/>
  <c r="BY960" i="30"/>
  <c r="BW856" i="30"/>
  <c r="BY549" i="30"/>
  <c r="BS32" i="30"/>
  <c r="BR32" i="30"/>
  <c r="BY907" i="30"/>
  <c r="BZ477" i="30"/>
  <c r="BU339" i="30"/>
  <c r="BS339" i="30"/>
  <c r="BR628" i="30"/>
  <c r="BY384" i="30"/>
  <c r="BR835" i="30"/>
  <c r="BX1068" i="30"/>
  <c r="BV1046" i="30"/>
  <c r="BU631" i="30"/>
  <c r="BS631" i="30"/>
  <c r="BZ475" i="30"/>
  <c r="BR1082" i="30"/>
  <c r="BX737" i="30"/>
  <c r="BS962" i="30"/>
  <c r="BX962" i="30"/>
  <c r="BZ832" i="30"/>
  <c r="BX609" i="30"/>
  <c r="BS346" i="30"/>
  <c r="BW346" i="30"/>
  <c r="BW559" i="30"/>
  <c r="BY925" i="30"/>
  <c r="BU232" i="30"/>
  <c r="BX232" i="30"/>
  <c r="BS645" i="30"/>
  <c r="BW645" i="30"/>
  <c r="BX831" i="30"/>
  <c r="BV805" i="30"/>
  <c r="BX820" i="30"/>
  <c r="BT764" i="30"/>
  <c r="BT739" i="30"/>
  <c r="BX837" i="30"/>
  <c r="CA991" i="30"/>
  <c r="BT991" i="30"/>
  <c r="BU642" i="30"/>
  <c r="BR949" i="30"/>
  <c r="BY340" i="30"/>
  <c r="CA879" i="30"/>
  <c r="BV879" i="30"/>
  <c r="BX366" i="30"/>
  <c r="BV284" i="30"/>
  <c r="BR284" i="30"/>
  <c r="BV149" i="30"/>
  <c r="CA149" i="30"/>
  <c r="BW93" i="30"/>
  <c r="BU742" i="30"/>
  <c r="BV713" i="30"/>
  <c r="BR207" i="30"/>
  <c r="BU402" i="30"/>
  <c r="CA960" i="30"/>
  <c r="BX960" i="30"/>
  <c r="BV856" i="30"/>
  <c r="BX549" i="30"/>
  <c r="BU32" i="30"/>
  <c r="BV907" i="30"/>
  <c r="BY477" i="30"/>
  <c r="BR339" i="30"/>
  <c r="CA628" i="30"/>
  <c r="BZ628" i="30"/>
  <c r="BX384" i="30"/>
  <c r="BZ835" i="30"/>
  <c r="BU1068" i="30"/>
  <c r="BT1068" i="30"/>
  <c r="BT1046" i="30"/>
  <c r="BV631" i="30"/>
  <c r="BT631" i="30"/>
  <c r="BY475" i="30"/>
  <c r="BZ1082" i="30"/>
  <c r="BW737" i="30"/>
  <c r="BU962" i="30"/>
  <c r="CA832" i="30"/>
  <c r="BY832" i="30"/>
  <c r="BW609" i="30"/>
  <c r="BU346" i="30"/>
  <c r="CA559" i="30"/>
  <c r="BV559" i="30"/>
  <c r="BX925" i="30"/>
  <c r="CA232" i="30"/>
  <c r="BW232" i="30"/>
  <c r="BV645" i="30"/>
  <c r="BW202" i="30"/>
  <c r="BS202" i="30"/>
  <c r="BZ411" i="30"/>
  <c r="BU831" i="30"/>
  <c r="BZ805" i="30"/>
  <c r="BY47" i="30"/>
  <c r="BT1094" i="30"/>
  <c r="BU544" i="30"/>
  <c r="CA700" i="30"/>
  <c r="BY700" i="30"/>
  <c r="BX539" i="30"/>
  <c r="BW786" i="30"/>
  <c r="CA658" i="30"/>
  <c r="BR658" i="30"/>
  <c r="BV504" i="30"/>
  <c r="BY954" i="30"/>
  <c r="BU892" i="30"/>
  <c r="BS175" i="30"/>
  <c r="BW175" i="30"/>
  <c r="BS360" i="30"/>
  <c r="BT820" i="30"/>
  <c r="BX665" i="30"/>
  <c r="BV667" i="30"/>
  <c r="CA212" i="30"/>
  <c r="BZ837" i="30"/>
  <c r="BW446" i="30"/>
  <c r="BS991" i="30"/>
  <c r="BY991" i="30"/>
  <c r="BT642" i="30"/>
  <c r="BZ949" i="30"/>
  <c r="BX340" i="30"/>
  <c r="BS879" i="30"/>
  <c r="BT879" i="30"/>
  <c r="BV366" i="30"/>
  <c r="BW284" i="30"/>
  <c r="BS149" i="30"/>
  <c r="BV93" i="30"/>
  <c r="BT742" i="30"/>
  <c r="BU713" i="30"/>
  <c r="CA713" i="30"/>
  <c r="BU207" i="30"/>
  <c r="CA207" i="30"/>
  <c r="BT402" i="30"/>
  <c r="BS960" i="30"/>
  <c r="BW960" i="30"/>
  <c r="BT856" i="30"/>
  <c r="BV549" i="30"/>
  <c r="BZ32" i="30"/>
  <c r="BU907" i="30"/>
  <c r="BW477" i="30"/>
  <c r="CA339" i="30"/>
  <c r="BS628" i="30"/>
  <c r="BY628" i="30"/>
  <c r="BW384" i="30"/>
  <c r="BS835" i="30"/>
  <c r="BY1068" i="30"/>
  <c r="BZ1068" i="30"/>
  <c r="BW1046" i="30"/>
  <c r="CA631" i="30"/>
  <c r="BX475" i="30"/>
  <c r="CA1082" i="30"/>
  <c r="BY1082" i="30"/>
  <c r="BV737" i="30"/>
  <c r="BW962" i="30"/>
  <c r="BS832" i="30"/>
  <c r="BV832" i="30"/>
  <c r="BV609" i="30"/>
  <c r="BT346" i="30"/>
  <c r="BS559" i="30"/>
  <c r="BT559" i="30"/>
  <c r="BW925" i="30"/>
  <c r="BR232" i="30"/>
  <c r="BZ645" i="30"/>
  <c r="BV202" i="30"/>
  <c r="BX411" i="30"/>
  <c r="BR831" i="30"/>
  <c r="BW805" i="30"/>
  <c r="BX47" i="30"/>
  <c r="BR1094" i="30"/>
  <c r="BV544" i="30"/>
  <c r="BS700" i="30"/>
  <c r="BX700" i="30"/>
  <c r="BW539" i="30"/>
  <c r="BV786" i="30"/>
  <c r="BS658" i="30"/>
  <c r="BZ658" i="30"/>
  <c r="BT504" i="30"/>
  <c r="BX954" i="30"/>
  <c r="BZ892" i="30"/>
  <c r="BV175" i="30"/>
  <c r="BS535" i="30"/>
  <c r="BR535" i="30"/>
  <c r="BS511" i="30"/>
  <c r="BZ16" i="30"/>
  <c r="BY16" i="30"/>
  <c r="BX16" i="30"/>
  <c r="BZ161" i="30"/>
  <c r="BV138" i="30"/>
  <c r="BZ1043" i="30"/>
  <c r="BU298" i="30"/>
  <c r="BS951" i="30"/>
  <c r="BY678" i="30"/>
  <c r="BU309" i="30"/>
  <c r="CA1036" i="30"/>
  <c r="CA664" i="30"/>
  <c r="BW678" i="30"/>
  <c r="BT309" i="30"/>
  <c r="BY118" i="30"/>
  <c r="BT678" i="30"/>
  <c r="BU256" i="30"/>
  <c r="BV351" i="30"/>
  <c r="BI910" i="30"/>
  <c r="BX298" i="30"/>
  <c r="BW118" i="30"/>
  <c r="BR678" i="30"/>
  <c r="CA309" i="30"/>
  <c r="BV1036" i="30"/>
  <c r="BY664" i="30"/>
  <c r="BY905" i="30"/>
  <c r="BZ258" i="30"/>
  <c r="BX256" i="30"/>
  <c r="BY306" i="30"/>
  <c r="BY516" i="30"/>
  <c r="BX557" i="30"/>
  <c r="BX401" i="30"/>
  <c r="BY620" i="30"/>
  <c r="BZ351" i="30"/>
  <c r="BV258" i="30"/>
  <c r="BV905" i="30"/>
  <c r="BV1030" i="30"/>
  <c r="BV981" i="30"/>
  <c r="BS306" i="30"/>
  <c r="BW351" i="30"/>
  <c r="BW511" i="30"/>
  <c r="BV1042" i="30"/>
  <c r="CA1042" i="30"/>
  <c r="BS138" i="30"/>
  <c r="BV1043" i="30"/>
  <c r="BV557" i="30"/>
  <c r="CA258" i="30"/>
  <c r="BT256" i="30"/>
  <c r="BX351" i="30"/>
  <c r="BW516" i="30"/>
  <c r="BT298" i="30"/>
  <c r="BR951" i="30"/>
  <c r="BT218" i="30"/>
  <c r="BZ647" i="30"/>
  <c r="BR905" i="30"/>
  <c r="BR218" i="30"/>
  <c r="BY647" i="30"/>
  <c r="BX516" i="30"/>
  <c r="BR973" i="30"/>
  <c r="BZ905" i="30"/>
  <c r="CA218" i="30"/>
  <c r="BW647" i="30"/>
  <c r="BZ520" i="30"/>
  <c r="CA28" i="30"/>
  <c r="BX218" i="30"/>
  <c r="BV647" i="30"/>
  <c r="BR351" i="30"/>
  <c r="BZ981" i="30"/>
  <c r="BW981" i="30"/>
  <c r="BU360" i="30"/>
  <c r="BS516" i="30"/>
  <c r="BS401" i="30"/>
  <c r="BW951" i="30"/>
  <c r="BU678" i="30"/>
  <c r="BV256" i="30"/>
  <c r="BZ1036" i="30"/>
  <c r="BR418" i="30"/>
  <c r="BV377" i="30"/>
  <c r="BR837" i="30"/>
  <c r="BY446" i="30"/>
  <c r="BZ991" i="30"/>
  <c r="CA284" i="30"/>
  <c r="CA93" i="30"/>
  <c r="BZ742" i="30"/>
  <c r="BY402" i="30"/>
  <c r="BT960" i="30"/>
  <c r="BU856" i="30"/>
  <c r="CA549" i="30"/>
  <c r="BZ549" i="30"/>
  <c r="BW32" i="30"/>
  <c r="BX907" i="30"/>
  <c r="CA477" i="30"/>
  <c r="BV477" i="30"/>
  <c r="BI399" i="30"/>
  <c r="BX339" i="30"/>
  <c r="CA737" i="30"/>
  <c r="BY737" i="30"/>
  <c r="BR962" i="30"/>
  <c r="BW832" i="30"/>
  <c r="BU609" i="30"/>
  <c r="BS232" i="30"/>
  <c r="BR202" i="30"/>
  <c r="BU411" i="30"/>
  <c r="BS411" i="30"/>
  <c r="BV831" i="30"/>
  <c r="BR805" i="30"/>
  <c r="BX175" i="30"/>
  <c r="BX535" i="30"/>
  <c r="BY1042" i="30"/>
  <c r="BT1043" i="30"/>
  <c r="BI1030" i="30"/>
  <c r="BU905" i="30"/>
  <c r="BU981" i="30"/>
  <c r="BW28" i="30"/>
  <c r="BY557" i="30"/>
  <c r="BS309" i="30"/>
  <c r="BY981" i="30"/>
  <c r="BZ306" i="30"/>
  <c r="BU258" i="30"/>
  <c r="BU306" i="30"/>
  <c r="CA557" i="30"/>
  <c r="CA351" i="30"/>
  <c r="BI591" i="30"/>
  <c r="BS905" i="30"/>
  <c r="BT194" i="30"/>
  <c r="CA665" i="30"/>
  <c r="BY667" i="30"/>
  <c r="BS212" i="30"/>
  <c r="BR377" i="30"/>
  <c r="BY837" i="30"/>
  <c r="CA446" i="30"/>
  <c r="BV991" i="30"/>
  <c r="BR642" i="30"/>
  <c r="CA949" i="30"/>
  <c r="BY949" i="30"/>
  <c r="BW340" i="30"/>
  <c r="BU879" i="30"/>
  <c r="BU366" i="30"/>
  <c r="BZ366" i="30"/>
  <c r="BT284" i="30"/>
  <c r="BY149" i="30"/>
  <c r="BT93" i="30"/>
  <c r="BV742" i="30"/>
  <c r="BY713" i="30"/>
  <c r="BW713" i="30"/>
  <c r="BY207" i="30"/>
  <c r="BZ207" i="30"/>
  <c r="BR402" i="30"/>
  <c r="BU960" i="30"/>
  <c r="CA856" i="30"/>
  <c r="BR856" i="30"/>
  <c r="BT549" i="30"/>
  <c r="BY32" i="30"/>
  <c r="CA907" i="30"/>
  <c r="BT907" i="30"/>
  <c r="BT477" i="30"/>
  <c r="BZ339" i="30"/>
  <c r="BU628" i="30"/>
  <c r="BV384" i="30"/>
  <c r="BX835" i="30"/>
  <c r="BW1068" i="30"/>
  <c r="BS1046" i="30"/>
  <c r="BR631" i="30"/>
  <c r="BI296" i="30"/>
  <c r="BW475" i="30"/>
  <c r="BS1082" i="30"/>
  <c r="BX1082" i="30"/>
  <c r="BT737" i="30"/>
  <c r="BV962" i="30"/>
  <c r="BU832" i="30"/>
  <c r="CA609" i="30"/>
  <c r="BT609" i="30"/>
  <c r="BV346" i="30"/>
  <c r="BU559" i="30"/>
  <c r="CA925" i="30"/>
  <c r="BV925" i="30"/>
  <c r="BV232" i="30"/>
  <c r="BY645" i="30"/>
  <c r="BT202" i="30"/>
  <c r="BV411" i="30"/>
  <c r="CA831" i="30"/>
  <c r="BW831" i="30"/>
  <c r="CA805" i="30"/>
  <c r="BU805" i="30"/>
  <c r="CA47" i="30"/>
  <c r="BW47" i="30"/>
  <c r="BZ1094" i="30"/>
  <c r="BT544" i="30"/>
  <c r="BU700" i="30"/>
  <c r="CA539" i="30"/>
  <c r="BV539" i="30"/>
  <c r="BT786" i="30"/>
  <c r="BU658" i="30"/>
  <c r="CA504" i="30"/>
  <c r="BR504" i="30"/>
  <c r="BW954" i="30"/>
  <c r="BY892" i="30"/>
  <c r="BZ175" i="30"/>
  <c r="BZ535" i="30"/>
  <c r="BR511" i="30"/>
  <c r="BV511" i="30"/>
  <c r="BZ511" i="30"/>
  <c r="BY511" i="30"/>
  <c r="BU1042" i="30"/>
  <c r="BU138" i="30"/>
  <c r="BS1043" i="30"/>
  <c r="BI831" i="30"/>
  <c r="BV951" i="30"/>
  <c r="BV678" i="30"/>
  <c r="BV309" i="30"/>
  <c r="BY1036" i="30"/>
  <c r="CA360" i="30"/>
  <c r="BS298" i="30"/>
  <c r="BT905" i="30"/>
  <c r="BR258" i="30"/>
  <c r="BS256" i="30"/>
  <c r="BX258" i="30"/>
  <c r="BZ256" i="30"/>
  <c r="BS520" i="30"/>
  <c r="BS258" i="30"/>
  <c r="BR256" i="30"/>
  <c r="BT351" i="30"/>
  <c r="BR520" i="30"/>
  <c r="BZ951" i="30"/>
  <c r="BS218" i="30"/>
  <c r="BU647" i="30"/>
  <c r="BT1036" i="30"/>
  <c r="BZ516" i="30"/>
  <c r="BZ118" i="30"/>
  <c r="BU194" i="30"/>
  <c r="BV664" i="30"/>
  <c r="BX520" i="30"/>
  <c r="BZ218" i="30"/>
  <c r="BI542" i="30"/>
  <c r="BV298" i="30"/>
  <c r="CA951" i="30"/>
  <c r="BT1030" i="30"/>
  <c r="BW309" i="30"/>
  <c r="BU1036" i="30"/>
  <c r="CA256" i="30"/>
  <c r="BY535" i="30"/>
  <c r="BY973" i="30"/>
  <c r="BY256" i="30"/>
  <c r="BU764" i="30"/>
  <c r="BY739" i="30"/>
  <c r="BY289" i="30"/>
  <c r="BY642" i="30"/>
  <c r="BU949" i="30"/>
  <c r="CA340" i="30"/>
  <c r="BT340" i="30"/>
  <c r="BZ879" i="30"/>
  <c r="BT366" i="30"/>
  <c r="BX149" i="30"/>
  <c r="BZ93" i="30"/>
  <c r="BS713" i="30"/>
  <c r="BS207" i="30"/>
  <c r="BW628" i="30"/>
  <c r="BS384" i="30"/>
  <c r="BR384" i="30"/>
  <c r="BV835" i="30"/>
  <c r="BS1068" i="30"/>
  <c r="BU1046" i="30"/>
  <c r="BY1046" i="30"/>
  <c r="BX631" i="30"/>
  <c r="BS475" i="30"/>
  <c r="BT475" i="30"/>
  <c r="BV1082" i="30"/>
  <c r="BZ346" i="30"/>
  <c r="BZ559" i="30"/>
  <c r="BU925" i="30"/>
  <c r="BU645" i="30"/>
  <c r="BU47" i="30"/>
  <c r="CA1094" i="30"/>
  <c r="BX1094" i="30"/>
  <c r="BZ544" i="30"/>
  <c r="BV700" i="30"/>
  <c r="BU539" i="30"/>
  <c r="CA786" i="30"/>
  <c r="BZ786" i="30"/>
  <c r="BX658" i="30"/>
  <c r="BU504" i="30"/>
  <c r="CA954" i="30"/>
  <c r="BT954" i="30"/>
  <c r="BW892" i="30"/>
  <c r="BU161" i="30"/>
  <c r="BR138" i="30"/>
  <c r="BZ138" i="30"/>
  <c r="BX1042" i="30"/>
  <c r="BW138" i="30"/>
  <c r="CA511" i="30"/>
  <c r="BI957" i="30"/>
  <c r="BU1030" i="30"/>
  <c r="BS194" i="30"/>
  <c r="BR360" i="30"/>
  <c r="BR516" i="30"/>
  <c r="BT118" i="30"/>
  <c r="BT973" i="30"/>
  <c r="BT981" i="30"/>
  <c r="BU973" i="30"/>
  <c r="BR981" i="30"/>
  <c r="BT306" i="30"/>
  <c r="BI376" i="30"/>
  <c r="BW905" i="30"/>
  <c r="BI608" i="30"/>
  <c r="BW973" i="30"/>
  <c r="CA981" i="30"/>
  <c r="BX360" i="30"/>
  <c r="BS678" i="30"/>
  <c r="BR118" i="30"/>
  <c r="CA678" i="30"/>
  <c r="BX981" i="30"/>
  <c r="BW360" i="30"/>
  <c r="CA520" i="30"/>
  <c r="BI269" i="30"/>
  <c r="BY258" i="30"/>
  <c r="BT647" i="30"/>
  <c r="BS1036" i="30"/>
  <c r="BI604" i="30"/>
  <c r="BW401" i="30"/>
  <c r="BV360" i="30"/>
  <c r="CA516" i="30"/>
  <c r="BR16" i="30"/>
  <c r="BZ1042" i="30"/>
  <c r="BW1042" i="30"/>
  <c r="CA1043" i="30"/>
  <c r="BU511" i="30"/>
  <c r="CA298" i="30"/>
  <c r="BS1030" i="30"/>
  <c r="BW306" i="30"/>
  <c r="BR1030" i="30"/>
  <c r="BX309" i="30"/>
  <c r="CA1030" i="30"/>
  <c r="BX1036" i="30"/>
  <c r="BU951" i="30"/>
  <c r="BT557" i="30"/>
  <c r="BY1030" i="30"/>
  <c r="BU664" i="30"/>
  <c r="BZ309" i="30"/>
  <c r="BI446" i="30"/>
  <c r="BW218" i="30"/>
  <c r="BX620" i="30"/>
  <c r="BV28" i="30"/>
  <c r="BX973" i="30"/>
  <c r="BX28" i="30"/>
  <c r="BU418" i="30"/>
  <c r="BU739" i="30"/>
  <c r="BZ289" i="30"/>
  <c r="BZ377" i="30"/>
  <c r="BV837" i="30"/>
  <c r="BX446" i="30"/>
  <c r="BR991" i="30"/>
  <c r="BZ642" i="30"/>
  <c r="BS949" i="30"/>
  <c r="BX949" i="30"/>
  <c r="BV340" i="30"/>
  <c r="BR879" i="30"/>
  <c r="BS366" i="30"/>
  <c r="BW366" i="30"/>
  <c r="BS284" i="30"/>
  <c r="BZ149" i="30"/>
  <c r="BR93" i="30"/>
  <c r="BR742" i="30"/>
  <c r="BT713" i="30"/>
  <c r="BW207" i="30"/>
  <c r="BZ402" i="30"/>
  <c r="BV960" i="30"/>
  <c r="BS856" i="30"/>
  <c r="BZ856" i="30"/>
  <c r="BR549" i="30"/>
  <c r="BX32" i="30"/>
  <c r="BS907" i="30"/>
  <c r="BR907" i="30"/>
  <c r="BX477" i="30"/>
  <c r="BY339" i="30"/>
  <c r="BX628" i="30"/>
  <c r="CA384" i="30"/>
  <c r="BT384" i="30"/>
  <c r="BW835" i="30"/>
  <c r="BV1068" i="30"/>
  <c r="BZ1046" i="30"/>
  <c r="BY631" i="30"/>
  <c r="CA475" i="30"/>
  <c r="BU475" i="30"/>
  <c r="BW1082" i="30"/>
  <c r="BU737" i="30"/>
  <c r="BS737" i="30"/>
  <c r="BT962" i="30"/>
  <c r="BX832" i="30"/>
  <c r="BS609" i="30"/>
  <c r="BR609" i="30"/>
  <c r="BR346" i="30"/>
  <c r="BR559" i="30"/>
  <c r="BS925" i="30"/>
  <c r="BT925" i="30"/>
  <c r="BT232" i="30"/>
  <c r="BX645" i="30"/>
  <c r="CA202" i="30"/>
  <c r="BT411" i="30"/>
  <c r="BS831" i="30"/>
  <c r="BT831" i="30"/>
  <c r="BS805" i="30"/>
  <c r="BT805" i="30"/>
  <c r="BS47" i="30"/>
  <c r="BV47" i="30"/>
  <c r="BY1094" i="30"/>
  <c r="BR544" i="30"/>
  <c r="BW700" i="30"/>
  <c r="BS539" i="30"/>
  <c r="BR539" i="30"/>
  <c r="BR786" i="30"/>
  <c r="BY658" i="30"/>
  <c r="BS504" i="30"/>
  <c r="BZ504" i="30"/>
  <c r="BV954" i="30"/>
  <c r="BX892" i="30"/>
  <c r="BY175" i="30"/>
  <c r="BY1043" i="30"/>
  <c r="BX1043" i="30"/>
  <c r="BW1043" i="30"/>
  <c r="BU1043" i="30"/>
  <c r="BY161" i="30"/>
  <c r="BT1042" i="30"/>
  <c r="BR1042" i="30"/>
  <c r="CA118" i="30"/>
  <c r="BU218" i="30"/>
  <c r="BR647" i="30"/>
  <c r="BV520" i="30"/>
  <c r="BU401" i="30"/>
  <c r="BI806" i="30"/>
  <c r="BY951" i="30"/>
  <c r="CA401" i="30"/>
  <c r="BS620" i="30"/>
  <c r="BU28" i="30"/>
  <c r="BW557" i="30"/>
  <c r="BZ1030" i="30"/>
  <c r="BT951" i="30"/>
  <c r="BY218" i="30"/>
  <c r="BR620" i="30"/>
  <c r="BV516" i="30"/>
  <c r="BT28" i="30"/>
  <c r="BR298" i="30"/>
  <c r="BY401" i="30"/>
  <c r="BT620" i="30"/>
  <c r="BY520" i="30"/>
  <c r="BX647" i="30"/>
  <c r="CA905" i="30"/>
  <c r="BW1030" i="30"/>
  <c r="BY309" i="30"/>
  <c r="BT360" i="30"/>
  <c r="BY28" i="30"/>
  <c r="BR401" i="30"/>
  <c r="BI266" i="30"/>
  <c r="BS557" i="30"/>
  <c r="BX678" i="30"/>
  <c r="BS647" i="30"/>
  <c r="BS351" i="30"/>
  <c r="BR306" i="30"/>
  <c r="CA535" i="30"/>
  <c r="BT535" i="30"/>
  <c r="BT520" i="30"/>
  <c r="BJ138" i="30"/>
  <c r="BI738" i="30"/>
  <c r="BI247" i="30"/>
  <c r="BI685" i="30"/>
  <c r="BJ929" i="30"/>
  <c r="BI636" i="30"/>
  <c r="BI382" i="30"/>
  <c r="BI614" i="30"/>
  <c r="BI274" i="30"/>
  <c r="BI913" i="30"/>
  <c r="BI619" i="30"/>
  <c r="BI396" i="30"/>
  <c r="BI321" i="30"/>
  <c r="BI197" i="30"/>
  <c r="BI351" i="30"/>
  <c r="BI397" i="30"/>
  <c r="BI643" i="30"/>
  <c r="BI184" i="30"/>
  <c r="BI788" i="30"/>
  <c r="BJ639" i="30"/>
  <c r="BI456" i="30"/>
  <c r="BJ361" i="30"/>
  <c r="BI993" i="30"/>
  <c r="BI49" i="30"/>
  <c r="BI118" i="30"/>
  <c r="BI691" i="30"/>
  <c r="BI288" i="30"/>
  <c r="BI487" i="30"/>
  <c r="BI160" i="30"/>
  <c r="BI1093" i="30"/>
  <c r="BI771" i="30"/>
  <c r="BI177" i="30"/>
  <c r="BI19" i="30"/>
  <c r="BK345" i="30"/>
  <c r="BI63" i="30"/>
  <c r="BI659" i="30"/>
  <c r="BI897" i="30"/>
  <c r="BI769" i="30"/>
  <c r="BI1066" i="30"/>
  <c r="BI935" i="30"/>
  <c r="BI114" i="30"/>
  <c r="BI462" i="30"/>
  <c r="BI132" i="30"/>
  <c r="BI870" i="30"/>
  <c r="BI1105" i="30"/>
  <c r="BI490" i="30"/>
  <c r="BI680" i="30"/>
  <c r="BI1070" i="30"/>
  <c r="BJ707" i="30"/>
  <c r="BI740" i="30"/>
  <c r="BJ166" i="30"/>
  <c r="BJ385" i="30"/>
  <c r="BI568" i="30"/>
  <c r="BI572" i="30"/>
  <c r="BI253" i="30"/>
  <c r="BI1009" i="30"/>
  <c r="BI230" i="30"/>
  <c r="BI168" i="30"/>
  <c r="BI1008" i="30"/>
  <c r="BI722" i="30"/>
  <c r="BI638" i="30"/>
  <c r="BI268" i="30"/>
  <c r="BI652" i="30"/>
  <c r="BI180" i="30"/>
  <c r="BI123" i="30"/>
  <c r="BI1006" i="30"/>
  <c r="BI725" i="30"/>
  <c r="BI256" i="30"/>
  <c r="BI641" i="30"/>
  <c r="BI779" i="30"/>
  <c r="BI373" i="30"/>
  <c r="BI107" i="30"/>
  <c r="BI1107" i="30"/>
  <c r="BI465" i="30"/>
  <c r="BI984" i="30"/>
  <c r="BI711" i="30"/>
  <c r="BI267" i="30"/>
  <c r="BI970" i="30"/>
  <c r="BI221" i="30"/>
  <c r="BI125" i="30"/>
  <c r="BI83" i="30"/>
  <c r="BI529" i="30"/>
  <c r="BI436" i="30"/>
  <c r="BI905" i="30"/>
  <c r="BJ1082" i="30"/>
  <c r="BU385" i="30"/>
  <c r="BC1081" i="30"/>
  <c r="CA179" i="30"/>
  <c r="BH172" i="30"/>
  <c r="BC110" i="30"/>
  <c r="BZ953" i="30"/>
  <c r="BR953" i="30"/>
  <c r="BS972" i="30"/>
  <c r="BY763" i="30"/>
  <c r="BT632" i="30"/>
  <c r="CA385" i="30"/>
  <c r="BV352" i="30"/>
  <c r="BW174" i="30"/>
  <c r="BW53" i="30"/>
  <c r="BX536" i="30"/>
  <c r="BU1012" i="30"/>
  <c r="BU738" i="30"/>
  <c r="BX538" i="30"/>
  <c r="BR1038" i="30"/>
  <c r="BI139" i="30"/>
  <c r="BI515" i="30"/>
  <c r="BI1012" i="30"/>
  <c r="BI778" i="30"/>
  <c r="BI48" i="30"/>
  <c r="BI1011" i="30"/>
  <c r="BI423" i="30"/>
  <c r="BI848" i="30"/>
  <c r="BI807" i="30"/>
  <c r="BI153" i="30"/>
  <c r="BI969" i="30"/>
  <c r="BI823" i="30"/>
  <c r="BI915" i="30"/>
  <c r="BI425" i="30"/>
  <c r="BI344" i="30"/>
  <c r="BI965" i="30"/>
  <c r="BI311" i="30"/>
  <c r="BJ86" i="30"/>
  <c r="BI491" i="30"/>
  <c r="BI136" i="30"/>
  <c r="BI57" i="30"/>
  <c r="BI983" i="30"/>
  <c r="BI414" i="30"/>
  <c r="BI743" i="30"/>
  <c r="BI244" i="30"/>
  <c r="BI479" i="30"/>
  <c r="BI958" i="30"/>
  <c r="BI167" i="30"/>
  <c r="BI768" i="30"/>
  <c r="BI485" i="30"/>
  <c r="BI56" i="30"/>
  <c r="BI802" i="30"/>
  <c r="BI623" i="30"/>
  <c r="BI731" i="30"/>
  <c r="BI751" i="30"/>
  <c r="BI683" i="30"/>
  <c r="BI646" i="30"/>
  <c r="BI684" i="30"/>
  <c r="BI466" i="30"/>
  <c r="BI264" i="30"/>
  <c r="BI810" i="30"/>
  <c r="BI695" i="30"/>
  <c r="BI581" i="30"/>
  <c r="BI588" i="30"/>
  <c r="BI635" i="30"/>
  <c r="BI241" i="30"/>
  <c r="BI434" i="30"/>
  <c r="BI656" i="30"/>
  <c r="BI142" i="30"/>
  <c r="BI971" i="30"/>
  <c r="BI173" i="30"/>
  <c r="BI661" i="30"/>
  <c r="BI575" i="30"/>
  <c r="BI607" i="30"/>
  <c r="BI358" i="30"/>
  <c r="BI675" i="30"/>
  <c r="BI668" i="30"/>
  <c r="BI611" i="30"/>
  <c r="BI424" i="30"/>
  <c r="BI1059" i="30"/>
  <c r="BI204" i="30"/>
  <c r="BI1095" i="30"/>
  <c r="BI235" i="30"/>
  <c r="BI618" i="30"/>
  <c r="BI108" i="30"/>
  <c r="BI445" i="30"/>
  <c r="BI855" i="30"/>
  <c r="BI486" i="30"/>
  <c r="BI657" i="30"/>
  <c r="BI762" i="30"/>
  <c r="BI291" i="30"/>
  <c r="BI966" i="30"/>
  <c r="BI316" i="30"/>
  <c r="BI122" i="30"/>
  <c r="BI209" i="30"/>
  <c r="BI596" i="30"/>
  <c r="BI421" i="30"/>
  <c r="BI349" i="30"/>
  <c r="BI1069" i="30"/>
  <c r="BI918" i="30"/>
  <c r="BI526" i="30"/>
  <c r="BJ694" i="30"/>
  <c r="BS770" i="30"/>
  <c r="BS567" i="30"/>
  <c r="BX845" i="30"/>
  <c r="BC356" i="30"/>
  <c r="BS110" i="30"/>
  <c r="BC746" i="30"/>
  <c r="BR110" i="30"/>
  <c r="BV763" i="30"/>
  <c r="BY121" i="30"/>
  <c r="BS295" i="30"/>
  <c r="BV519" i="30"/>
  <c r="BW994" i="30"/>
  <c r="BX855" i="30"/>
  <c r="BS747" i="30"/>
  <c r="BX179" i="30"/>
  <c r="CA295" i="30"/>
  <c r="BI46" i="30"/>
  <c r="BJ524" i="30"/>
  <c r="BI746" i="30"/>
  <c r="BI332" i="30"/>
  <c r="BI979" i="30"/>
  <c r="BI150" i="30"/>
  <c r="BI574" i="30"/>
  <c r="BI849" i="30"/>
  <c r="BI774" i="30"/>
  <c r="BI1039" i="30"/>
  <c r="BI546" i="30"/>
  <c r="BI413" i="30"/>
  <c r="BI660" i="30"/>
  <c r="BI158" i="30"/>
  <c r="BI621" i="30"/>
  <c r="BI265" i="30"/>
  <c r="BI393" i="30"/>
  <c r="BI367" i="30"/>
  <c r="BI590" i="30"/>
  <c r="BI986" i="30"/>
  <c r="BI190" i="30"/>
  <c r="BI967" i="30"/>
  <c r="BI459" i="30"/>
  <c r="BI512" i="30"/>
  <c r="BI28" i="30"/>
  <c r="BI178" i="30"/>
  <c r="BI583" i="30"/>
  <c r="BI1051" i="30"/>
  <c r="BI503" i="30"/>
  <c r="BI245" i="30"/>
  <c r="BI775" i="30"/>
  <c r="BI884" i="30"/>
  <c r="BI117" i="30"/>
  <c r="BI78" i="30"/>
  <c r="BI1088" i="30"/>
  <c r="BI68" i="30"/>
  <c r="BI283" i="30"/>
  <c r="BI281" i="30"/>
  <c r="BI380" i="30"/>
  <c r="BI14" i="30"/>
  <c r="BI759" i="30"/>
  <c r="BI341" i="30"/>
  <c r="BI286" i="30"/>
  <c r="BI644" i="30"/>
  <c r="BI710" i="30"/>
  <c r="BI920" i="30"/>
  <c r="BI589" i="30"/>
  <c r="BI798" i="30"/>
  <c r="BI703" i="30"/>
  <c r="BI15" i="30"/>
  <c r="BI1042" i="30"/>
  <c r="BI744" i="30"/>
  <c r="BI1063" i="30"/>
  <c r="BI343" i="30"/>
  <c r="BI890" i="30"/>
  <c r="BI294" i="30"/>
  <c r="BI924" i="30"/>
  <c r="BI550" i="30"/>
  <c r="BI1074" i="30"/>
  <c r="BI690" i="30"/>
  <c r="BI885" i="30"/>
  <c r="BI787" i="30"/>
  <c r="BI872" i="30"/>
  <c r="BJ841" i="30"/>
  <c r="BI372" i="30"/>
  <c r="BI865" i="30"/>
  <c r="BI576" i="30"/>
  <c r="BI61" i="30"/>
  <c r="BI531" i="30"/>
  <c r="BJ135" i="30"/>
  <c r="BI821" i="30"/>
  <c r="BI612" i="30"/>
  <c r="BJ760" i="30"/>
  <c r="BI95" i="30"/>
  <c r="BI458" i="30"/>
  <c r="BI79" i="30"/>
  <c r="BI509" i="30"/>
  <c r="BI306" i="30"/>
  <c r="BI313" i="30"/>
  <c r="BJ250" i="30"/>
  <c r="BI598" i="30"/>
  <c r="BI1037" i="30"/>
  <c r="BI387" i="30"/>
  <c r="BI1016" i="30"/>
  <c r="BI663" i="30"/>
  <c r="BI948" i="30"/>
  <c r="BI950" i="30"/>
  <c r="BJ229" i="30"/>
  <c r="BJ752" i="30"/>
  <c r="BU1038" i="30"/>
  <c r="BZ763" i="30"/>
  <c r="BY385" i="30"/>
  <c r="BR295" i="30"/>
  <c r="BV1095" i="30"/>
  <c r="BR781" i="30"/>
  <c r="BX640" i="30"/>
  <c r="BW139" i="30"/>
  <c r="BU556" i="30"/>
  <c r="BX972" i="30"/>
  <c r="BY1081" i="30"/>
  <c r="BC732" i="30"/>
  <c r="BW121" i="30"/>
  <c r="BC121" i="30"/>
  <c r="BY545" i="30"/>
  <c r="BR738" i="30"/>
  <c r="BT482" i="30"/>
  <c r="BI839" i="30"/>
  <c r="BI972" i="30"/>
  <c r="BJ484" i="30"/>
  <c r="BI617" i="30"/>
  <c r="BI812" i="30"/>
  <c r="BI506" i="30"/>
  <c r="BI900" i="30"/>
  <c r="BI551" i="30"/>
  <c r="BI292" i="30"/>
  <c r="BI560" i="30"/>
  <c r="BI91" i="30"/>
  <c r="BI968" i="30"/>
  <c r="BI899" i="30"/>
  <c r="BI662" i="30"/>
  <c r="BI364" i="30"/>
  <c r="BI85" i="30"/>
  <c r="BI1072" i="30"/>
  <c r="BI906" i="30"/>
  <c r="BI522" i="30"/>
  <c r="BI100" i="30"/>
  <c r="BI72" i="30"/>
  <c r="BI840" i="30"/>
  <c r="BI348" i="30"/>
  <c r="BI431" i="30"/>
  <c r="BI735" i="30"/>
  <c r="BI185" i="30"/>
  <c r="BI561" i="30"/>
  <c r="BI101" i="30"/>
  <c r="BI637" i="30"/>
  <c r="BI11" i="30"/>
  <c r="BI541" i="30"/>
  <c r="BI498" i="30"/>
  <c r="BI817" i="30"/>
  <c r="BI238" i="30"/>
  <c r="BI666" i="30"/>
  <c r="BI407" i="30"/>
  <c r="BI1097" i="30"/>
  <c r="BI577" i="30"/>
  <c r="BJ315" i="30"/>
  <c r="BI128" i="30"/>
  <c r="BI800" i="30"/>
  <c r="BI1079" i="30"/>
  <c r="BI156" i="30"/>
  <c r="BI231" i="30"/>
  <c r="BI881" i="30"/>
  <c r="BI130" i="30"/>
  <c r="BI998" i="30"/>
  <c r="BI157" i="30"/>
  <c r="BI1089" i="30"/>
  <c r="BI1083" i="30"/>
  <c r="BI595" i="30"/>
  <c r="BI310" i="30"/>
  <c r="BI435" i="30"/>
  <c r="BI492" i="30"/>
  <c r="BI133" i="30"/>
  <c r="BI186" i="30"/>
  <c r="BI648" i="30"/>
  <c r="BI794" i="30"/>
  <c r="BI1075" i="30"/>
  <c r="BI783" i="30"/>
  <c r="BI882" i="30"/>
  <c r="BJ1065" i="30"/>
  <c r="BI362" i="30"/>
  <c r="BI795" i="30"/>
  <c r="BI633" i="30"/>
  <c r="BI747" i="30"/>
  <c r="BI443" i="30"/>
  <c r="BI1091" i="30"/>
  <c r="BI97" i="30"/>
  <c r="BJ988" i="30"/>
  <c r="BI938" i="30"/>
  <c r="BI889" i="30"/>
  <c r="BI833" i="30"/>
  <c r="BI217" i="30"/>
  <c r="BI124" i="30"/>
  <c r="BI887" i="30"/>
  <c r="BI164" i="30"/>
  <c r="BI964" i="30"/>
  <c r="BI444" i="30"/>
  <c r="BI106" i="30"/>
  <c r="BI1028" i="30"/>
  <c r="BI228" i="30"/>
  <c r="BX763" i="30"/>
  <c r="BZ53" i="30"/>
  <c r="BU482" i="30"/>
  <c r="BY179" i="30"/>
  <c r="CA174" i="30"/>
  <c r="BS1044" i="30"/>
  <c r="BT1095" i="30"/>
  <c r="BW172" i="30"/>
  <c r="BU1044" i="30"/>
  <c r="CA978" i="30"/>
  <c r="CA481" i="30"/>
  <c r="BS19" i="30"/>
  <c r="BW291" i="30"/>
  <c r="BX489" i="30"/>
  <c r="BV179" i="30"/>
  <c r="BI732" i="30"/>
  <c r="BI1031" i="30"/>
  <c r="BI50" i="30"/>
  <c r="BI82" i="30"/>
  <c r="BI174" i="30"/>
  <c r="BI567" i="30"/>
  <c r="BI582" i="30"/>
  <c r="BI52" i="30"/>
  <c r="BI354" i="30"/>
  <c r="BI473" i="30"/>
  <c r="BI218" i="30"/>
  <c r="BI134" i="30"/>
  <c r="BI162" i="30"/>
  <c r="BI620" i="30"/>
  <c r="BI625" i="30"/>
  <c r="BI334" i="30"/>
  <c r="BI460" i="30"/>
  <c r="BI165" i="30"/>
  <c r="BI814" i="30"/>
  <c r="BI225" i="30"/>
  <c r="BI996" i="30"/>
  <c r="BI500" i="30"/>
  <c r="BI194" i="30"/>
  <c r="BI664" i="30"/>
  <c r="BI223" i="30"/>
  <c r="BI859" i="30"/>
  <c r="BI242" i="30"/>
  <c r="BI878" i="30"/>
  <c r="BI222" i="30"/>
  <c r="BI317" i="30"/>
  <c r="BI1104" i="30"/>
  <c r="BJ606" i="30"/>
  <c r="BI790" i="30"/>
  <c r="BI963" i="30"/>
  <c r="BI797" i="30"/>
  <c r="BI634" i="30"/>
  <c r="BI259" i="30"/>
  <c r="BI933" i="30"/>
  <c r="BI24" i="30"/>
  <c r="BI669" i="30"/>
  <c r="BI26" i="30"/>
  <c r="BJ682" i="30"/>
  <c r="BI395" i="30"/>
  <c r="BI356" i="30"/>
  <c r="BI309" i="30"/>
  <c r="BI851" i="30"/>
  <c r="BI518" i="30"/>
  <c r="BI419" i="30"/>
  <c r="BI719" i="30"/>
  <c r="BI293" i="30"/>
  <c r="BI1014" i="30"/>
  <c r="BI862" i="30"/>
  <c r="BI894" i="30"/>
  <c r="BI552" i="30"/>
  <c r="BI521" i="30"/>
  <c r="BI1061" i="30"/>
  <c r="BI1053" i="30"/>
  <c r="BI799" i="30"/>
  <c r="BI699" i="30"/>
  <c r="BI470" i="30"/>
  <c r="BI152" i="30"/>
  <c r="BI679" i="30"/>
  <c r="BI876" i="30"/>
  <c r="BJ246" i="30"/>
  <c r="BI827" i="30"/>
  <c r="BI494" i="30"/>
  <c r="BI53" i="30"/>
  <c r="BI886" i="30"/>
  <c r="BI586" i="30"/>
  <c r="BI195" i="30"/>
  <c r="BI1085" i="30"/>
  <c r="BI469" i="30"/>
  <c r="BI977" i="30"/>
  <c r="BJ295" i="30"/>
  <c r="BI495" i="30"/>
  <c r="BI92" i="30"/>
  <c r="BI804" i="30"/>
  <c r="BI307" i="30"/>
  <c r="BI437" i="30"/>
  <c r="BI219" i="30"/>
  <c r="BI565" i="30"/>
  <c r="BI433" i="30"/>
  <c r="BI527" i="30"/>
  <c r="BI171" i="30"/>
  <c r="BI516" i="30"/>
  <c r="BI201" i="30"/>
  <c r="BI206" i="30"/>
  <c r="BI653" i="30"/>
  <c r="BI299" i="30"/>
  <c r="BJ1071" i="30"/>
  <c r="BT1006" i="30"/>
  <c r="BW46" i="30"/>
  <c r="BS201" i="30"/>
  <c r="BC640" i="30"/>
  <c r="BV375" i="30"/>
  <c r="BX460" i="30"/>
  <c r="CA1077" i="30"/>
  <c r="BC706" i="30"/>
  <c r="BS685" i="30"/>
  <c r="BU275" i="30"/>
  <c r="BT484" i="30"/>
  <c r="BT640" i="30"/>
  <c r="BS463" i="30"/>
  <c r="BT166" i="30"/>
  <c r="BV745" i="30"/>
  <c r="BS141" i="30"/>
  <c r="BC841" i="30"/>
  <c r="BZ567" i="30"/>
  <c r="BI1090" i="30"/>
  <c r="BI1029" i="30"/>
  <c r="BI70" i="30"/>
  <c r="BI179" i="30"/>
  <c r="BI391" i="30"/>
  <c r="BI478" i="30"/>
  <c r="BI472" i="30"/>
  <c r="BI146" i="30"/>
  <c r="BI279" i="30"/>
  <c r="BI77" i="30"/>
  <c r="BI1018" i="30"/>
  <c r="BI693" i="30"/>
  <c r="BI842" i="30"/>
  <c r="BI44" i="30"/>
  <c r="BI654" i="30"/>
  <c r="BI1099" i="30"/>
  <c r="BI398" i="30"/>
  <c r="BI352" i="30"/>
  <c r="BJ1081" i="30"/>
  <c r="BI571" i="30"/>
  <c r="BI741" i="30"/>
  <c r="BI937" i="30"/>
  <c r="BI99" i="30"/>
  <c r="BI578" i="30"/>
  <c r="BI370" i="30"/>
  <c r="BI355" i="30"/>
  <c r="BI438" i="30"/>
  <c r="BJ489" i="30"/>
  <c r="BI452" i="30"/>
  <c r="BI928" i="30"/>
  <c r="BI111" i="30"/>
  <c r="BI712" i="30"/>
  <c r="BI718" i="30"/>
  <c r="BI880" i="30"/>
  <c r="BI696" i="30"/>
  <c r="BI716" i="30"/>
  <c r="BI301" i="30"/>
  <c r="BI850" i="30"/>
  <c r="BJ632" i="30"/>
  <c r="BI312" i="30"/>
  <c r="BI944" i="30"/>
  <c r="BI533" i="30"/>
  <c r="BI940" i="30"/>
  <c r="BI394" i="30"/>
  <c r="BI773" i="30"/>
  <c r="BI701" i="30"/>
  <c r="BI627" i="30"/>
  <c r="BI90" i="30"/>
  <c r="BI926" i="30"/>
  <c r="BI861" i="30"/>
  <c r="BI365" i="30"/>
  <c r="BI379" i="30"/>
  <c r="BI784" i="30"/>
  <c r="BI468" i="30"/>
  <c r="BI671" i="30"/>
  <c r="BI789" i="30"/>
  <c r="BI188" i="30"/>
  <c r="BI1080" i="30"/>
  <c r="BI702" i="30"/>
  <c r="BI989" i="30"/>
  <c r="BI199" i="30"/>
  <c r="BI721" i="30"/>
  <c r="BI942" i="30"/>
  <c r="BI727" i="30"/>
  <c r="BI1000" i="30"/>
  <c r="BI896" i="30"/>
  <c r="BI535" i="30"/>
  <c r="BI776" i="30"/>
  <c r="BI277" i="30"/>
  <c r="BI33" i="30"/>
  <c r="BI129" i="30"/>
  <c r="BI603" i="30"/>
  <c r="BI754" i="30"/>
  <c r="BI673" i="30"/>
  <c r="BK665" i="30"/>
  <c r="BI203" i="30"/>
  <c r="BI1040" i="30"/>
  <c r="BI159" i="30"/>
  <c r="BI1024" i="30"/>
  <c r="BI84" i="30"/>
  <c r="BI908" i="30"/>
  <c r="BI947" i="30"/>
  <c r="BI308" i="30"/>
  <c r="BI864" i="30"/>
  <c r="BI20" i="30"/>
  <c r="BJ891" i="30"/>
  <c r="BU484" i="30"/>
  <c r="BY517" i="30"/>
  <c r="BC760" i="30"/>
  <c r="BT852" i="30"/>
  <c r="BC988" i="30"/>
  <c r="BY587" i="30"/>
  <c r="BX567" i="30"/>
  <c r="BW375" i="30"/>
  <c r="BC639" i="30"/>
  <c r="BS1012" i="30"/>
  <c r="BY994" i="30"/>
  <c r="BC375" i="30"/>
  <c r="BU433" i="30"/>
  <c r="CA172" i="30"/>
  <c r="BT110" i="30"/>
  <c r="BS166" i="30"/>
  <c r="BC141" i="30"/>
  <c r="BI463" i="30"/>
  <c r="BI461" i="30"/>
  <c r="BI220" i="30"/>
  <c r="BI728" i="30"/>
  <c r="BI1015" i="30"/>
  <c r="BI753" i="30"/>
  <c r="BI791" i="30"/>
  <c r="BI67" i="30"/>
  <c r="BI987" i="30"/>
  <c r="BI1064" i="30"/>
  <c r="BI65" i="30"/>
  <c r="BI704" i="30"/>
  <c r="BI782" i="30"/>
  <c r="BI110" i="30"/>
  <c r="BI505" i="30"/>
  <c r="BI71" i="30"/>
  <c r="BI540" i="30"/>
  <c r="BI714" i="30"/>
  <c r="BI96" i="30"/>
  <c r="BI672" i="30"/>
  <c r="BI902" i="30"/>
  <c r="BI922" i="30"/>
  <c r="BI1019" i="30"/>
  <c r="BI476" i="30"/>
  <c r="BI781" i="30"/>
  <c r="BI447" i="30"/>
  <c r="BI626" i="30"/>
  <c r="BI234" i="30"/>
  <c r="BI412" i="30"/>
  <c r="BI430" i="30"/>
  <c r="BI80" i="30"/>
  <c r="BI263" i="30"/>
  <c r="BI193" i="30"/>
  <c r="BI353" i="30"/>
  <c r="BI1054" i="30"/>
  <c r="BI1058" i="30"/>
  <c r="BI74" i="30"/>
  <c r="BI883" i="30"/>
  <c r="BI1013" i="30"/>
  <c r="BI980" i="30"/>
  <c r="BI451" i="30"/>
  <c r="BI410" i="30"/>
  <c r="BI931" i="30"/>
  <c r="BI687" i="30"/>
  <c r="BI403" i="30"/>
  <c r="BI934" i="30"/>
  <c r="BI766" i="30"/>
  <c r="BI401" i="30"/>
  <c r="BI869" i="30"/>
  <c r="BI31" i="30"/>
  <c r="BI176" i="30"/>
  <c r="BI375" i="30"/>
  <c r="BI270" i="30"/>
  <c r="BI1100" i="30"/>
  <c r="BI333" i="30"/>
  <c r="BI1044" i="30"/>
  <c r="BI471" i="30"/>
  <c r="BI706" i="30"/>
  <c r="BI517" i="30"/>
  <c r="BI251" i="30"/>
  <c r="BI1036" i="30"/>
  <c r="BI677" i="30"/>
  <c r="BI233" i="30"/>
  <c r="BJ214" i="30"/>
  <c r="BI131" i="30"/>
  <c r="BI594" i="30"/>
  <c r="BI860" i="30"/>
  <c r="BI601" i="30"/>
  <c r="BI686" i="30"/>
  <c r="BI392" i="30"/>
  <c r="BI502" i="30"/>
  <c r="BI650" i="30"/>
  <c r="BI770" i="30"/>
  <c r="BI488" i="30"/>
  <c r="BI25" i="30"/>
  <c r="BI630" i="30"/>
  <c r="BI1048" i="30"/>
  <c r="BI127" i="30"/>
  <c r="BI748" i="30"/>
  <c r="BI912" i="30"/>
  <c r="BI1052" i="30"/>
  <c r="BI323" i="30"/>
  <c r="BI755" i="30"/>
  <c r="BI651" i="30"/>
  <c r="BI585" i="30"/>
  <c r="BJ320" i="30"/>
  <c r="BJ562" i="30"/>
  <c r="BI126" i="30"/>
  <c r="BI553" i="30"/>
  <c r="BI600" i="30"/>
  <c r="BI941" i="30"/>
  <c r="BI481" i="30"/>
  <c r="BI927" i="30"/>
  <c r="BI1032" i="30"/>
  <c r="BI1020" i="30"/>
  <c r="BI381" i="30"/>
  <c r="BR1012" i="30"/>
  <c r="BT978" i="30"/>
  <c r="BT841" i="30"/>
  <c r="CA536" i="30"/>
  <c r="BT481" i="30"/>
  <c r="BT139" i="30"/>
  <c r="BC482" i="30"/>
  <c r="BU110" i="30"/>
  <c r="BC172" i="30"/>
  <c r="BT191" i="30"/>
  <c r="BC421" i="30"/>
  <c r="BZ536" i="30"/>
  <c r="BC1095" i="30"/>
  <c r="BW110" i="30"/>
  <c r="BS436" i="30"/>
  <c r="BT19" i="30"/>
  <c r="BW1095" i="30"/>
  <c r="BX19" i="30"/>
  <c r="BU568" i="30"/>
  <c r="CA141" i="30"/>
  <c r="BV715" i="30"/>
  <c r="BV331" i="30"/>
  <c r="BU139" i="30"/>
  <c r="BZ1065" i="30"/>
  <c r="BW1065" i="30"/>
  <c r="BU1015" i="30"/>
  <c r="BR275" i="30"/>
  <c r="BC994" i="30"/>
  <c r="BT568" i="30"/>
  <c r="CA275" i="30"/>
  <c r="BC13" i="30"/>
  <c r="BW13" i="30"/>
  <c r="BU517" i="30"/>
  <c r="BV545" i="30"/>
  <c r="BS179" i="30"/>
  <c r="BV238" i="30"/>
  <c r="BW517" i="30"/>
  <c r="BY489" i="30"/>
  <c r="BW1006" i="30"/>
  <c r="BR770" i="30"/>
  <c r="BC685" i="30"/>
  <c r="BX753" i="30"/>
  <c r="BC1077" i="30"/>
  <c r="BZ179" i="30"/>
  <c r="BV517" i="30"/>
  <c r="CA640" i="30"/>
  <c r="BU19" i="30"/>
  <c r="BT941" i="30"/>
  <c r="BR517" i="30"/>
  <c r="BZ746" i="30"/>
  <c r="BX760" i="30"/>
  <c r="BY421" i="30"/>
  <c r="BS545" i="30"/>
  <c r="BY640" i="30"/>
  <c r="BX389" i="30"/>
  <c r="CA82" i="30"/>
  <c r="BU53" i="30"/>
  <c r="BC1090" i="30"/>
  <c r="BT53" i="30"/>
  <c r="BY484" i="30"/>
  <c r="BR460" i="30"/>
  <c r="BW1077" i="30"/>
  <c r="BT214" i="30"/>
  <c r="BZ632" i="30"/>
  <c r="BU632" i="30"/>
  <c r="BY632" i="30"/>
  <c r="BZ214" i="30"/>
  <c r="BV624" i="30"/>
  <c r="BV489" i="30"/>
  <c r="BV141" i="30"/>
  <c r="BY753" i="30"/>
  <c r="BJ289" i="30"/>
  <c r="BY58" i="30"/>
  <c r="BV63" i="30"/>
  <c r="BZ392" i="30"/>
  <c r="BS532" i="30"/>
  <c r="BH994" i="30"/>
  <c r="CA224" i="30"/>
  <c r="BR1024" i="30"/>
  <c r="BR528" i="30"/>
  <c r="BV1017" i="30"/>
  <c r="CA768" i="30"/>
  <c r="BU998" i="30"/>
  <c r="BI917" i="30"/>
  <c r="BI499" i="30"/>
  <c r="BI98" i="30"/>
  <c r="BI467" i="30"/>
  <c r="BI493" i="30"/>
  <c r="BJ145" i="30"/>
  <c r="BI655" i="30"/>
  <c r="BI563" i="30"/>
  <c r="BI815" i="30"/>
  <c r="BI87" i="30"/>
  <c r="BI936" i="30"/>
  <c r="BJ919" i="30"/>
  <c r="BX421" i="30"/>
  <c r="BC747" i="30"/>
  <c r="BR587" i="30"/>
  <c r="BT213" i="30"/>
  <c r="BR19" i="30"/>
  <c r="BC53" i="30"/>
  <c r="BS191" i="30"/>
  <c r="BS275" i="30"/>
  <c r="BZ519" i="30"/>
  <c r="BU972" i="30"/>
  <c r="BR994" i="30"/>
  <c r="BU545" i="30"/>
  <c r="CA545" i="30"/>
  <c r="CA291" i="30"/>
  <c r="BC972" i="30"/>
  <c r="BY941" i="30"/>
  <c r="BZ781" i="30"/>
  <c r="BZ1044" i="30"/>
  <c r="BY463" i="30"/>
  <c r="BS738" i="30"/>
  <c r="BV481" i="30"/>
  <c r="BW706" i="30"/>
  <c r="BX852" i="30"/>
  <c r="BT845" i="30"/>
  <c r="BT275" i="30"/>
  <c r="BZ110" i="30"/>
  <c r="BZ389" i="30"/>
  <c r="BX1015" i="30"/>
  <c r="CA763" i="30"/>
  <c r="BC436" i="30"/>
  <c r="BY331" i="30"/>
  <c r="BX1091" i="30"/>
  <c r="BC433" i="30"/>
  <c r="BU214" i="30"/>
  <c r="BR375" i="30"/>
  <c r="BW941" i="30"/>
  <c r="BT179" i="30"/>
  <c r="BY166" i="30"/>
  <c r="BR536" i="30"/>
  <c r="CA1012" i="30"/>
  <c r="BS781" i="30"/>
  <c r="BC587" i="30"/>
  <c r="BR13" i="30"/>
  <c r="BT141" i="30"/>
  <c r="BX375" i="30"/>
  <c r="BC213" i="30"/>
  <c r="BS238" i="30"/>
  <c r="BZ463" i="30"/>
  <c r="BY538" i="30"/>
  <c r="BX1095" i="30"/>
  <c r="BW738" i="30"/>
  <c r="BC1015" i="30"/>
  <c r="BZ13" i="30"/>
  <c r="BY978" i="30"/>
  <c r="BR753" i="30"/>
  <c r="BS1095" i="30"/>
  <c r="BZ238" i="30"/>
  <c r="BC1044" i="30"/>
  <c r="BC82" i="30"/>
  <c r="BW436" i="30"/>
  <c r="CA738" i="30"/>
  <c r="BU375" i="30"/>
  <c r="BR1081" i="30"/>
  <c r="BU587" i="30"/>
  <c r="BJ1068" i="30"/>
  <c r="CA13" i="30"/>
  <c r="BT760" i="30"/>
  <c r="BU1065" i="30"/>
  <c r="BC481" i="30"/>
  <c r="BW1081" i="30"/>
  <c r="BU421" i="30"/>
  <c r="CA121" i="30"/>
  <c r="BW1090" i="30"/>
  <c r="BU753" i="30"/>
  <c r="BU46" i="30"/>
  <c r="BT13" i="30"/>
  <c r="BJ559" i="30"/>
  <c r="CA48" i="30"/>
  <c r="BY788" i="30"/>
  <c r="BV630" i="30"/>
  <c r="BT120" i="30"/>
  <c r="BW655" i="30"/>
  <c r="BZ701" i="30"/>
  <c r="BY703" i="30"/>
  <c r="BZ246" i="30"/>
  <c r="BS1007" i="30"/>
  <c r="BU687" i="30"/>
  <c r="CA696" i="30"/>
  <c r="BS389" i="30"/>
  <c r="BS375" i="30"/>
  <c r="BV781" i="30"/>
  <c r="BJ483" i="30"/>
  <c r="BS283" i="30"/>
  <c r="CA119" i="30"/>
  <c r="BV430" i="30"/>
  <c r="BS611" i="30"/>
  <c r="BZ68" i="30"/>
  <c r="BY641" i="30"/>
  <c r="BT503" i="30"/>
  <c r="BI640" i="30"/>
  <c r="BI1077" i="30"/>
  <c r="BI777" i="30"/>
  <c r="BI119" i="30"/>
  <c r="BI112" i="30"/>
  <c r="BI474" i="30"/>
  <c r="BI422" i="30"/>
  <c r="BI624" i="30"/>
  <c r="BU78" i="30"/>
  <c r="BW953" i="30"/>
  <c r="BX632" i="30"/>
  <c r="BC493" i="30"/>
  <c r="BY460" i="30"/>
  <c r="BW389" i="30"/>
  <c r="BY247" i="30"/>
  <c r="BR706" i="30"/>
  <c r="CA715" i="30"/>
  <c r="BZ82" i="30"/>
  <c r="BS139" i="30"/>
  <c r="BC763" i="30"/>
  <c r="BV978" i="30"/>
  <c r="BC489" i="30"/>
  <c r="CA753" i="30"/>
  <c r="BZ587" i="30"/>
  <c r="BZ433" i="30"/>
  <c r="BS174" i="30"/>
  <c r="BU941" i="30"/>
  <c r="BX1038" i="30"/>
  <c r="BX275" i="30"/>
  <c r="BS941" i="30"/>
  <c r="BS746" i="30"/>
  <c r="BV1038" i="30"/>
  <c r="BX172" i="30"/>
  <c r="BZ1006" i="30"/>
  <c r="BR463" i="30"/>
  <c r="BR179" i="30"/>
  <c r="CA1038" i="30"/>
  <c r="BX941" i="30"/>
  <c r="CA139" i="30"/>
  <c r="BU953" i="30"/>
  <c r="BC352" i="30"/>
  <c r="BS519" i="30"/>
  <c r="BT421" i="30"/>
  <c r="BY519" i="30"/>
  <c r="BW556" i="30"/>
  <c r="BX745" i="30"/>
  <c r="BZ166" i="30"/>
  <c r="BR214" i="30"/>
  <c r="BR201" i="30"/>
  <c r="CA1065" i="30"/>
  <c r="BT1090" i="30"/>
  <c r="BV460" i="30"/>
  <c r="BS46" i="30"/>
  <c r="BW715" i="30"/>
  <c r="BZ855" i="30"/>
  <c r="BS715" i="30"/>
  <c r="BV13" i="30"/>
  <c r="BS753" i="30"/>
  <c r="BY567" i="30"/>
  <c r="BZ747" i="30"/>
  <c r="BS484" i="30"/>
  <c r="BW214" i="30"/>
  <c r="BZ121" i="30"/>
  <c r="BX295" i="30"/>
  <c r="BX519" i="30"/>
  <c r="BR624" i="30"/>
  <c r="BZ1012" i="30"/>
  <c r="BY624" i="30"/>
  <c r="CA994" i="30"/>
  <c r="BT1081" i="30"/>
  <c r="BU166" i="30"/>
  <c r="BZ770" i="30"/>
  <c r="BZ352" i="30"/>
  <c r="BY19" i="30"/>
  <c r="BX121" i="30"/>
  <c r="BY685" i="30"/>
  <c r="BY568" i="30"/>
  <c r="BC463" i="30"/>
  <c r="BC201" i="30"/>
  <c r="BU238" i="30"/>
  <c r="BZ78" i="30"/>
  <c r="BW385" i="30"/>
  <c r="BS536" i="30"/>
  <c r="BR121" i="30"/>
  <c r="BY706" i="30"/>
  <c r="BW845" i="30"/>
  <c r="BV841" i="30"/>
  <c r="BH191" i="30"/>
  <c r="BW802" i="30"/>
  <c r="BU683" i="30"/>
  <c r="BX935" i="30"/>
  <c r="BV491" i="30"/>
  <c r="BW766" i="30"/>
  <c r="BV150" i="30"/>
  <c r="BR503" i="30"/>
  <c r="BC162" i="30"/>
  <c r="BC100" i="30"/>
  <c r="BR979" i="30"/>
  <c r="BC715" i="30"/>
  <c r="BS213" i="30"/>
  <c r="BU1006" i="30"/>
  <c r="BR852" i="30"/>
  <c r="CA253" i="30"/>
  <c r="CA216" i="30"/>
  <c r="BX643" i="30"/>
  <c r="BU87" i="30"/>
  <c r="BX744" i="30"/>
  <c r="BX661" i="30"/>
  <c r="BY614" i="30"/>
  <c r="BI647" i="30"/>
  <c r="BI113" i="30"/>
  <c r="BI275" i="30"/>
  <c r="BI720" i="30"/>
  <c r="BI1027" i="30"/>
  <c r="BI43" i="30"/>
  <c r="BI41" i="30"/>
  <c r="BI261" i="30"/>
  <c r="BH1106" i="30"/>
  <c r="CA482" i="30"/>
  <c r="CA460" i="30"/>
  <c r="BS855" i="30"/>
  <c r="BS433" i="30"/>
  <c r="BW746" i="30"/>
  <c r="BW460" i="30"/>
  <c r="BU174" i="30"/>
  <c r="CA852" i="30"/>
  <c r="BR174" i="30"/>
  <c r="BW978" i="30"/>
  <c r="BV19" i="30"/>
  <c r="BY745" i="30"/>
  <c r="CA421" i="30"/>
  <c r="BT556" i="30"/>
  <c r="BY213" i="30"/>
  <c r="BW587" i="30"/>
  <c r="BC517" i="30"/>
  <c r="BU763" i="30"/>
  <c r="BV538" i="30"/>
  <c r="CA433" i="30"/>
  <c r="BT738" i="30"/>
  <c r="BV753" i="30"/>
  <c r="BY433" i="30"/>
  <c r="CA685" i="30"/>
  <c r="BT994" i="30"/>
  <c r="BR1065" i="30"/>
  <c r="BT385" i="30"/>
  <c r="BR139" i="30"/>
  <c r="BX331" i="30"/>
  <c r="BR1090" i="30"/>
  <c r="BW632" i="30"/>
  <c r="BX53" i="30"/>
  <c r="BR482" i="30"/>
  <c r="BV568" i="30"/>
  <c r="BY275" i="30"/>
  <c r="BC136" i="30"/>
  <c r="BT624" i="30"/>
  <c r="BT172" i="30"/>
  <c r="BT436" i="30"/>
  <c r="BT972" i="30"/>
  <c r="CA567" i="30"/>
  <c r="BV845" i="30"/>
  <c r="BC855" i="30"/>
  <c r="BT1012" i="30"/>
  <c r="BR545" i="30"/>
  <c r="CA484" i="30"/>
  <c r="BW482" i="30"/>
  <c r="BS568" i="30"/>
  <c r="BX1065" i="30"/>
  <c r="BS760" i="30"/>
  <c r="BC570" i="30"/>
  <c r="BR352" i="30"/>
  <c r="BZ1090" i="30"/>
  <c r="CA214" i="30"/>
  <c r="BZ706" i="30"/>
  <c r="BY556" i="30"/>
  <c r="BV1044" i="30"/>
  <c r="BY760" i="30"/>
  <c r="CA201" i="30"/>
  <c r="BU715" i="30"/>
  <c r="BC753" i="30"/>
  <c r="BX481" i="30"/>
  <c r="BT746" i="30"/>
  <c r="BS247" i="30"/>
  <c r="CA953" i="30"/>
  <c r="BX1081" i="30"/>
  <c r="BZ201" i="30"/>
  <c r="BS385" i="30"/>
  <c r="BR972" i="30"/>
  <c r="BX291" i="30"/>
  <c r="BC519" i="30"/>
  <c r="BY953" i="30"/>
  <c r="BJ835" i="30"/>
  <c r="BV1101" i="30"/>
  <c r="BY876" i="30"/>
  <c r="BS190" i="30"/>
  <c r="BS744" i="30"/>
  <c r="CA776" i="30"/>
  <c r="BX799" i="30"/>
  <c r="BU522" i="30"/>
  <c r="BZ882" i="30"/>
  <c r="BZ611" i="30"/>
  <c r="BS766" i="30"/>
  <c r="BS482" i="30"/>
  <c r="BS1081" i="30"/>
  <c r="BV433" i="30"/>
  <c r="BW1038" i="30"/>
  <c r="BW437" i="30"/>
  <c r="BR701" i="30"/>
  <c r="BV714" i="30"/>
  <c r="BU771" i="30"/>
  <c r="BC113" i="30"/>
  <c r="BW607" i="30"/>
  <c r="BT293" i="30"/>
  <c r="BI978" i="30"/>
  <c r="BI287" i="30"/>
  <c r="BI688" i="30"/>
  <c r="BI335" i="30"/>
  <c r="BI21" i="30"/>
  <c r="BI951" i="30"/>
  <c r="BI528" i="30"/>
  <c r="BI337" i="30"/>
  <c r="BI211" i="30"/>
  <c r="BI137" i="30"/>
  <c r="BI1017" i="30"/>
  <c r="BI852" i="30"/>
  <c r="BI325" i="30"/>
  <c r="BI282" i="30"/>
  <c r="BI629" i="30"/>
  <c r="BU121" i="30"/>
  <c r="BW760" i="30"/>
  <c r="BT1077" i="30"/>
  <c r="BS763" i="30"/>
  <c r="BS291" i="30"/>
  <c r="BU1091" i="30"/>
  <c r="BX433" i="30"/>
  <c r="CA972" i="30"/>
  <c r="BX484" i="30"/>
  <c r="CA706" i="30"/>
  <c r="BX46" i="30"/>
  <c r="BC174" i="30"/>
  <c r="BW536" i="30"/>
  <c r="BC536" i="30"/>
  <c r="BY1090" i="30"/>
  <c r="BC545" i="30"/>
  <c r="BR421" i="30"/>
  <c r="CA352" i="30"/>
  <c r="BW747" i="30"/>
  <c r="BW484" i="30"/>
  <c r="BS1090" i="30"/>
  <c r="BR640" i="30"/>
  <c r="BZ213" i="30"/>
  <c r="BV482" i="30"/>
  <c r="BJ149" i="30"/>
  <c r="BR291" i="30"/>
  <c r="BY746" i="30"/>
  <c r="BV174" i="30"/>
  <c r="BV275" i="30"/>
  <c r="BW19" i="30"/>
  <c r="CA841" i="30"/>
  <c r="BY110" i="30"/>
  <c r="BV1065" i="30"/>
  <c r="BR1015" i="30"/>
  <c r="BW567" i="30"/>
  <c r="CA53" i="30"/>
  <c r="BV295" i="30"/>
  <c r="BT753" i="30"/>
  <c r="BU852" i="30"/>
  <c r="BZ19" i="30"/>
  <c r="CA632" i="30"/>
  <c r="BS841" i="30"/>
  <c r="BC745" i="30"/>
  <c r="BZ375" i="30"/>
  <c r="BX1012" i="30"/>
  <c r="BW685" i="30"/>
  <c r="BV855" i="30"/>
  <c r="BV706" i="30"/>
  <c r="BH339" i="30"/>
  <c r="BZ972" i="30"/>
  <c r="BR568" i="30"/>
  <c r="BC810" i="30"/>
  <c r="BT536" i="30"/>
  <c r="BV110" i="30"/>
  <c r="BX13" i="30"/>
  <c r="CA213" i="30"/>
  <c r="BX463" i="30"/>
  <c r="CA517" i="30"/>
  <c r="BW1015" i="30"/>
  <c r="CA568" i="30"/>
  <c r="CA855" i="30"/>
  <c r="BY139" i="30"/>
  <c r="BT706" i="30"/>
  <c r="BY174" i="30"/>
  <c r="BS640" i="30"/>
  <c r="BZ715" i="30"/>
  <c r="BC1038" i="30"/>
  <c r="BC1065" i="30"/>
  <c r="BV567" i="30"/>
  <c r="BX201" i="30"/>
  <c r="CA587" i="30"/>
  <c r="BU172" i="30"/>
  <c r="CA746" i="30"/>
  <c r="BZ589" i="30"/>
  <c r="BR383" i="30"/>
  <c r="BY643" i="30"/>
  <c r="BT986" i="30"/>
  <c r="BZ66" i="30"/>
  <c r="BY394" i="30"/>
  <c r="BW288" i="30"/>
  <c r="BX679" i="30"/>
  <c r="BS730" i="30"/>
  <c r="BS777" i="30"/>
  <c r="BI305" i="30"/>
  <c r="BI198" i="30"/>
  <c r="BI338" i="30"/>
  <c r="BI187" i="30"/>
  <c r="BI730" i="30"/>
  <c r="BI189" i="30"/>
  <c r="BI304" i="30"/>
  <c r="BI945" i="30"/>
  <c r="BI854" i="30"/>
  <c r="BI105" i="30"/>
  <c r="BR747" i="30"/>
  <c r="BS978" i="30"/>
  <c r="BY1015" i="30"/>
  <c r="BY141" i="30"/>
  <c r="BU489" i="30"/>
  <c r="BY375" i="30"/>
  <c r="BY1077" i="30"/>
  <c r="BY845" i="30"/>
  <c r="BC460" i="30"/>
  <c r="BY855" i="30"/>
  <c r="BY201" i="30"/>
  <c r="BR760" i="30"/>
  <c r="BS13" i="30"/>
  <c r="BT489" i="30"/>
  <c r="BS78" i="30"/>
  <c r="BZ841" i="30"/>
  <c r="CA538" i="30"/>
  <c r="BU179" i="30"/>
  <c r="BU331" i="30"/>
  <c r="BZ460" i="30"/>
  <c r="BR567" i="30"/>
  <c r="BV1091" i="30"/>
  <c r="BC166" i="30"/>
  <c r="BS489" i="30"/>
  <c r="BR1095" i="30"/>
  <c r="BZ568" i="30"/>
  <c r="BT781" i="30"/>
  <c r="BC568" i="30"/>
  <c r="BR763" i="30"/>
  <c r="BC291" i="30"/>
  <c r="BZ247" i="30"/>
  <c r="BV770" i="30"/>
  <c r="BU1081" i="30"/>
  <c r="BS1038" i="30"/>
  <c r="BS706" i="30"/>
  <c r="BT1015" i="30"/>
  <c r="BW852" i="30"/>
  <c r="BZ139" i="30"/>
  <c r="BX110" i="30"/>
  <c r="CA78" i="30"/>
  <c r="BZ1081" i="30"/>
  <c r="BC295" i="30"/>
  <c r="BU841" i="30"/>
  <c r="BC78" i="30"/>
  <c r="BR941" i="30"/>
  <c r="BZ46" i="30"/>
  <c r="BZ994" i="30"/>
  <c r="CA1090" i="30"/>
  <c r="BZ275" i="30"/>
  <c r="BS556" i="30"/>
  <c r="BW331" i="30"/>
  <c r="BW538" i="30"/>
  <c r="BT174" i="30"/>
  <c r="BS538" i="30"/>
  <c r="BV1015" i="30"/>
  <c r="BY436" i="30"/>
  <c r="CA238" i="30"/>
  <c r="BU1095" i="30"/>
  <c r="BX238" i="30"/>
  <c r="BY781" i="30"/>
  <c r="BY770" i="30"/>
  <c r="BW1044" i="30"/>
  <c r="BX141" i="30"/>
  <c r="BS214" i="30"/>
  <c r="BU13" i="30"/>
  <c r="BZ158" i="30"/>
  <c r="BR940" i="30"/>
  <c r="BX900" i="30"/>
  <c r="BR909" i="30"/>
  <c r="BC434" i="30"/>
  <c r="BV362" i="30"/>
  <c r="BV383" i="30"/>
  <c r="BR35" i="30"/>
  <c r="BX308" i="30"/>
  <c r="BR1039" i="30"/>
  <c r="BX84" i="30"/>
  <c r="BY1038" i="30"/>
  <c r="BV214" i="30"/>
  <c r="BX607" i="30"/>
  <c r="BU383" i="30"/>
  <c r="BV522" i="30"/>
  <c r="BZ308" i="30"/>
  <c r="CA777" i="30"/>
  <c r="BX896" i="30"/>
  <c r="BU561" i="30"/>
  <c r="BI975" i="30"/>
  <c r="BI570" i="30"/>
  <c r="BI386" i="30"/>
  <c r="BI813" i="30"/>
  <c r="BI141" i="30"/>
  <c r="BI868" i="30"/>
  <c r="BI592" i="30"/>
  <c r="BI255" i="30"/>
  <c r="BI448" i="30"/>
  <c r="BI404" i="30"/>
  <c r="BI35" i="30"/>
  <c r="BI75" i="30"/>
  <c r="BI961" i="30"/>
  <c r="BC624" i="30"/>
  <c r="BX994" i="30"/>
  <c r="BR855" i="30"/>
  <c r="BU745" i="30"/>
  <c r="BZ545" i="30"/>
  <c r="BR191" i="30"/>
  <c r="BU295" i="30"/>
  <c r="CA760" i="30"/>
  <c r="BW295" i="30"/>
  <c r="BC632" i="30"/>
  <c r="BR166" i="30"/>
  <c r="BV632" i="30"/>
  <c r="BR481" i="30"/>
  <c r="BU481" i="30"/>
  <c r="BX1044" i="30"/>
  <c r="BX82" i="30"/>
  <c r="BU760" i="30"/>
  <c r="BX715" i="30"/>
  <c r="BY738" i="30"/>
  <c r="BT121" i="30"/>
  <c r="BV746" i="30"/>
  <c r="BV191" i="30"/>
  <c r="BZ481" i="30"/>
  <c r="BT519" i="30"/>
  <c r="BV556" i="30"/>
  <c r="BY481" i="30"/>
  <c r="BW753" i="30"/>
  <c r="BY53" i="30"/>
  <c r="BU536" i="30"/>
  <c r="BC845" i="30"/>
  <c r="BR141" i="30"/>
  <c r="BW770" i="30"/>
  <c r="BV536" i="30"/>
  <c r="BZ489" i="30"/>
  <c r="BT389" i="30"/>
  <c r="BX746" i="30"/>
  <c r="BR389" i="30"/>
  <c r="BR433" i="30"/>
  <c r="BC1006" i="30"/>
  <c r="BV738" i="30"/>
  <c r="BX213" i="30"/>
  <c r="BU845" i="30"/>
  <c r="BU770" i="30"/>
  <c r="CA747" i="30"/>
  <c r="CA166" i="30"/>
  <c r="BR1044" i="30"/>
  <c r="BU706" i="30"/>
  <c r="BR53" i="30"/>
  <c r="BR82" i="30"/>
  <c r="BU781" i="30"/>
  <c r="BT295" i="30"/>
  <c r="CA1091" i="30"/>
  <c r="BU747" i="30"/>
  <c r="BC738" i="30"/>
  <c r="BX1006" i="30"/>
  <c r="CA781" i="30"/>
  <c r="BV166" i="30"/>
  <c r="BV1081" i="30"/>
  <c r="BT238" i="30"/>
  <c r="BY78" i="30"/>
  <c r="BS1006" i="30"/>
  <c r="BX517" i="30"/>
  <c r="BZ1038" i="30"/>
  <c r="BS624" i="30"/>
  <c r="BY715" i="30"/>
  <c r="BS745" i="30"/>
  <c r="BS121" i="30"/>
  <c r="BT538" i="30"/>
  <c r="BW213" i="30"/>
  <c r="BR1077" i="30"/>
  <c r="BZ172" i="30"/>
  <c r="BY191" i="30"/>
  <c r="BU213" i="30"/>
  <c r="BH715" i="30"/>
  <c r="CA1070" i="30"/>
  <c r="BY716" i="30"/>
  <c r="BX85" i="30"/>
  <c r="BW619" i="30"/>
  <c r="BX777" i="30"/>
  <c r="BU1101" i="30"/>
  <c r="BV176" i="30"/>
  <c r="BX15" i="30"/>
  <c r="BZ1010" i="30"/>
  <c r="BV140" i="30"/>
  <c r="BH1022" i="30"/>
  <c r="BU247" i="30"/>
  <c r="BW855" i="30"/>
  <c r="BJ1021" i="30"/>
  <c r="BX791" i="30"/>
  <c r="CA25" i="30"/>
  <c r="BC247" i="30"/>
  <c r="BC556" i="30"/>
  <c r="BU538" i="30"/>
  <c r="BY1006" i="30"/>
  <c r="BW141" i="30"/>
  <c r="BT763" i="30"/>
  <c r="BW82" i="30"/>
  <c r="CA46" i="30"/>
  <c r="BV364" i="30"/>
  <c r="BX382" i="30"/>
  <c r="BY392" i="30"/>
  <c r="BI328" i="30"/>
  <c r="BX1097" i="30"/>
  <c r="CA947" i="30"/>
  <c r="BS11" i="30"/>
  <c r="CA802" i="30"/>
  <c r="CA110" i="30"/>
  <c r="BW238" i="30"/>
  <c r="BX482" i="30"/>
  <c r="BJ573" i="30"/>
  <c r="BU438" i="30"/>
  <c r="BX108" i="30"/>
  <c r="BU722" i="30"/>
  <c r="BC128" i="30"/>
  <c r="BY158" i="30"/>
  <c r="BT945" i="30"/>
  <c r="BR45" i="30"/>
  <c r="CA926" i="30"/>
  <c r="CA386" i="30"/>
  <c r="BV655" i="30"/>
  <c r="BV614" i="30"/>
  <c r="BW201" i="30"/>
  <c r="BY1065" i="30"/>
  <c r="BV760" i="30"/>
  <c r="BJ925" i="30"/>
  <c r="BC1105" i="30"/>
  <c r="BU791" i="30"/>
  <c r="BX1064" i="30"/>
  <c r="BX330" i="30"/>
  <c r="BV437" i="30"/>
  <c r="BY1020" i="30"/>
  <c r="BW1026" i="30"/>
  <c r="BW797" i="30"/>
  <c r="BH120" i="30"/>
  <c r="BX666" i="30"/>
  <c r="BY626" i="30"/>
  <c r="BV421" i="30"/>
  <c r="BV385" i="30"/>
  <c r="BX78" i="30"/>
  <c r="BJ832" i="30"/>
  <c r="BV762" i="30"/>
  <c r="BS408" i="30"/>
  <c r="BR812" i="30"/>
  <c r="BV319" i="30"/>
  <c r="BU253" i="30"/>
  <c r="BW265" i="30"/>
  <c r="BC407" i="30"/>
  <c r="BT965" i="30"/>
  <c r="BU611" i="30"/>
  <c r="BU437" i="30"/>
  <c r="BT666" i="30"/>
  <c r="BW841" i="30"/>
  <c r="BU141" i="30"/>
  <c r="BJ1094" i="30"/>
  <c r="BH224" i="30"/>
  <c r="BR783" i="30"/>
  <c r="BU989" i="30"/>
  <c r="BU105" i="30"/>
  <c r="BU428" i="30"/>
  <c r="BS998" i="30"/>
  <c r="BT127" i="30"/>
  <c r="BZ986" i="30"/>
  <c r="BC759" i="30"/>
  <c r="BV607" i="30"/>
  <c r="BR25" i="30"/>
  <c r="BY1044" i="30"/>
  <c r="BC135" i="30"/>
  <c r="BZ556" i="30"/>
  <c r="BJ733" i="30"/>
  <c r="BU1088" i="30"/>
  <c r="BS447" i="30"/>
  <c r="BZ877" i="30"/>
  <c r="BU335" i="30"/>
  <c r="BZ1105" i="30"/>
  <c r="BW225" i="30"/>
  <c r="BZ627" i="30"/>
  <c r="BZ571" i="30"/>
  <c r="BC600" i="30"/>
  <c r="BV137" i="30"/>
  <c r="BU624" i="30"/>
  <c r="BZ331" i="30"/>
  <c r="BY82" i="30"/>
  <c r="BR699" i="30"/>
  <c r="BS788" i="30"/>
  <c r="BV261" i="30"/>
  <c r="BH371" i="30"/>
  <c r="CA766" i="30"/>
  <c r="BS235" i="30"/>
  <c r="BZ328" i="30"/>
  <c r="BC552" i="30"/>
  <c r="BC387" i="30"/>
  <c r="BR317" i="30"/>
  <c r="CA204" i="30"/>
  <c r="CA714" i="30"/>
  <c r="BR246" i="30"/>
  <c r="BS386" i="30"/>
  <c r="BT766" i="30"/>
  <c r="BW626" i="30"/>
  <c r="BS176" i="30"/>
  <c r="BY210" i="30"/>
  <c r="BY1039" i="30"/>
  <c r="BX48" i="30"/>
  <c r="BR1013" i="30"/>
  <c r="CA114" i="30"/>
  <c r="BZ861" i="30"/>
  <c r="BT661" i="30"/>
  <c r="BX293" i="30"/>
  <c r="BI45" i="30"/>
  <c r="BI1034" i="30"/>
  <c r="BT1038" i="30"/>
  <c r="BZ538" i="30"/>
  <c r="BU855" i="30"/>
  <c r="CA624" i="30"/>
  <c r="BS1077" i="30"/>
  <c r="BR715" i="30"/>
  <c r="BT433" i="30"/>
  <c r="BS845" i="30"/>
  <c r="BX738" i="30"/>
  <c r="BV389" i="30"/>
  <c r="CA389" i="30"/>
  <c r="BY776" i="30"/>
  <c r="BR55" i="30"/>
  <c r="BV1070" i="30"/>
  <c r="CA184" i="30"/>
  <c r="CA589" i="30"/>
  <c r="BY1099" i="30"/>
  <c r="BV922" i="30"/>
  <c r="BW233" i="30"/>
  <c r="BR56" i="30"/>
  <c r="BU685" i="30"/>
  <c r="BV213" i="30"/>
  <c r="BU291" i="30"/>
  <c r="BU201" i="30"/>
  <c r="BJ377" i="30"/>
  <c r="BR133" i="30"/>
  <c r="BR243" i="30"/>
  <c r="BZ779" i="30"/>
  <c r="BS931" i="30"/>
  <c r="BS1070" i="30"/>
  <c r="BT669" i="30"/>
  <c r="BV1011" i="30"/>
  <c r="BC125" i="30"/>
  <c r="BH94" i="30"/>
  <c r="BW68" i="30"/>
  <c r="BS224" i="30"/>
  <c r="BX556" i="30"/>
  <c r="BS994" i="30"/>
  <c r="BZ845" i="30"/>
  <c r="BH36" i="30"/>
  <c r="BY666" i="30"/>
  <c r="BY404" i="30"/>
  <c r="BZ528" i="30"/>
  <c r="BV206" i="30"/>
  <c r="BW382" i="30"/>
  <c r="BR961" i="30"/>
  <c r="BR987" i="30"/>
  <c r="BU904" i="30"/>
  <c r="BV263" i="30"/>
  <c r="BS799" i="30"/>
  <c r="CA331" i="30"/>
  <c r="BT770" i="30"/>
  <c r="BR385" i="30"/>
  <c r="BH556" i="30"/>
  <c r="BR711" i="30"/>
  <c r="BR267" i="30"/>
  <c r="BR965" i="30"/>
  <c r="BW1017" i="30"/>
  <c r="BZ842" i="30"/>
  <c r="BW719" i="30"/>
  <c r="BR788" i="30"/>
  <c r="BZ771" i="30"/>
  <c r="BC495" i="30"/>
  <c r="BV382" i="30"/>
  <c r="BX139" i="30"/>
  <c r="BY389" i="30"/>
  <c r="BV139" i="30"/>
  <c r="BJ631" i="30"/>
  <c r="BX265" i="30"/>
  <c r="BH336" i="30"/>
  <c r="BR571" i="30"/>
  <c r="BW861" i="30"/>
  <c r="BU501" i="30"/>
  <c r="BR791" i="30"/>
  <c r="BR790" i="30"/>
  <c r="BS612" i="30"/>
  <c r="BZ491" i="30"/>
  <c r="BT1070" i="30"/>
  <c r="BV291" i="30"/>
  <c r="BV1077" i="30"/>
  <c r="BV972" i="30"/>
  <c r="CA845" i="30"/>
  <c r="BJ504" i="30"/>
  <c r="BZ680" i="30"/>
  <c r="BX150" i="30"/>
  <c r="CA1048" i="30"/>
  <c r="BC909" i="30"/>
  <c r="BT317" i="30"/>
  <c r="CA660" i="30"/>
  <c r="BW96" i="30"/>
  <c r="BW850" i="30"/>
  <c r="BW146" i="30"/>
  <c r="BR438" i="30"/>
  <c r="BR978" i="30"/>
  <c r="BV436" i="30"/>
  <c r="BC238" i="30"/>
  <c r="BI363" i="30"/>
  <c r="BX655" i="30"/>
  <c r="BT137" i="30"/>
  <c r="BV443" i="30"/>
  <c r="BW827" i="30"/>
  <c r="BH13" i="30"/>
  <c r="BH1057" i="30"/>
  <c r="CA288" i="30"/>
  <c r="BZ522" i="30"/>
  <c r="BS114" i="30"/>
  <c r="BW255" i="30"/>
  <c r="BW63" i="30"/>
  <c r="CA63" i="30"/>
  <c r="CA443" i="30"/>
  <c r="BY456" i="30"/>
  <c r="BC955" i="30"/>
  <c r="BT447" i="30"/>
  <c r="BV716" i="30"/>
  <c r="BS316" i="30"/>
  <c r="BT73" i="30"/>
  <c r="BC1052" i="30"/>
  <c r="BU123" i="30"/>
  <c r="BW1104" i="30"/>
  <c r="BC318" i="30"/>
  <c r="BW872" i="30"/>
  <c r="BT165" i="30"/>
  <c r="CA267" i="30"/>
  <c r="BI555" i="30"/>
  <c r="BI959" i="30"/>
  <c r="BZ1015" i="30"/>
  <c r="BZ745" i="30"/>
  <c r="BX953" i="30"/>
  <c r="BV78" i="30"/>
  <c r="BW1012" i="30"/>
  <c r="BU746" i="30"/>
  <c r="BX685" i="30"/>
  <c r="CA191" i="30"/>
  <c r="BT463" i="30"/>
  <c r="BX174" i="30"/>
  <c r="BY1088" i="30"/>
  <c r="BT167" i="30"/>
  <c r="BW624" i="30"/>
  <c r="BV52" i="30"/>
  <c r="BU809" i="30"/>
  <c r="BS897" i="30"/>
  <c r="BW970" i="30"/>
  <c r="BW337" i="30"/>
  <c r="BR373" i="30"/>
  <c r="BW696" i="30"/>
  <c r="BR238" i="30"/>
  <c r="BZ753" i="30"/>
  <c r="BS953" i="30"/>
  <c r="BC567" i="30"/>
  <c r="BJ366" i="30"/>
  <c r="BY432" i="30"/>
  <c r="BX479" i="30"/>
  <c r="BS1063" i="30"/>
  <c r="BU41" i="30"/>
  <c r="BV219" i="30"/>
  <c r="BR408" i="30"/>
  <c r="BU643" i="30"/>
  <c r="BX792" i="30"/>
  <c r="BY931" i="30"/>
  <c r="BW661" i="30"/>
  <c r="BR735" i="30"/>
  <c r="BV172" i="30"/>
  <c r="CA770" i="30"/>
  <c r="BZ517" i="30"/>
  <c r="CA19" i="30"/>
  <c r="BJ549" i="30"/>
  <c r="BU124" i="30"/>
  <c r="BX176" i="30"/>
  <c r="BU528" i="30"/>
  <c r="BC462" i="30"/>
  <c r="BU1070" i="30"/>
  <c r="BV913" i="30"/>
  <c r="BZ367" i="30"/>
  <c r="BZ94" i="30"/>
  <c r="BW486" i="30"/>
  <c r="CA1057" i="30"/>
  <c r="BY972" i="30"/>
  <c r="BC331" i="30"/>
  <c r="BC275" i="30"/>
  <c r="BW275" i="30"/>
  <c r="BH845" i="30"/>
  <c r="BH216" i="30"/>
  <c r="BV703" i="30"/>
  <c r="BS857" i="30"/>
  <c r="BU1039" i="30"/>
  <c r="BW594" i="30"/>
  <c r="CA137" i="30"/>
  <c r="BW900" i="30"/>
  <c r="BR261" i="30"/>
  <c r="BW286" i="30"/>
  <c r="CA607" i="30"/>
  <c r="BV247" i="30"/>
  <c r="BS852" i="30"/>
  <c r="BS460" i="30"/>
  <c r="BW463" i="30"/>
  <c r="BJ856" i="30"/>
  <c r="CA983" i="30"/>
  <c r="BS169" i="30"/>
  <c r="BV114" i="30"/>
  <c r="CA1007" i="30"/>
  <c r="BX693" i="30"/>
  <c r="BU636" i="30"/>
  <c r="BT748" i="30"/>
  <c r="BW72" i="30"/>
  <c r="BS452" i="30"/>
  <c r="BY216" i="30"/>
  <c r="BX841" i="30"/>
  <c r="BZ421" i="30"/>
  <c r="BX247" i="30"/>
  <c r="BJ1046" i="30"/>
  <c r="CA998" i="30"/>
  <c r="BH243" i="30"/>
  <c r="BV315" i="30"/>
  <c r="BS1010" i="30"/>
  <c r="BR123" i="30"/>
  <c r="BU407" i="30"/>
  <c r="BX596" i="30"/>
  <c r="BS210" i="30"/>
  <c r="BW807" i="30"/>
  <c r="BY224" i="30"/>
  <c r="BV994" i="30"/>
  <c r="BR845" i="30"/>
  <c r="BW489" i="30"/>
  <c r="BR68" i="30"/>
  <c r="BX473" i="30"/>
  <c r="BW451" i="30"/>
  <c r="BR947" i="30"/>
  <c r="BC782" i="30"/>
  <c r="CA662" i="30"/>
  <c r="BS25" i="30"/>
  <c r="BY451" i="30"/>
  <c r="BU292" i="30"/>
  <c r="BU95" i="30"/>
  <c r="CA438" i="30"/>
  <c r="BW235" i="30"/>
  <c r="BR65" i="30"/>
  <c r="BR771" i="30"/>
  <c r="BU452" i="30"/>
  <c r="BS607" i="30"/>
  <c r="BV1003" i="30"/>
  <c r="BZ1064" i="30"/>
  <c r="BS600" i="30"/>
  <c r="BH501" i="30"/>
  <c r="BZ283" i="30"/>
  <c r="BR451" i="30"/>
  <c r="BU338" i="30"/>
  <c r="BZ386" i="30"/>
  <c r="BV48" i="30"/>
  <c r="BW370" i="30"/>
  <c r="BI857" i="30"/>
  <c r="BI237" i="30"/>
  <c r="BI587" i="30"/>
  <c r="BW519" i="30"/>
  <c r="BW481" i="30"/>
  <c r="CA745" i="30"/>
  <c r="BC781" i="30"/>
  <c r="BV852" i="30"/>
  <c r="BR213" i="30"/>
  <c r="BV685" i="30"/>
  <c r="CA1095" i="30"/>
  <c r="BZ1095" i="30"/>
  <c r="BX1066" i="30"/>
  <c r="BV471" i="30"/>
  <c r="BC214" i="30"/>
  <c r="CA235" i="30"/>
  <c r="BR94" i="30"/>
  <c r="BY137" i="30"/>
  <c r="BR392" i="30"/>
  <c r="BW495" i="30"/>
  <c r="BI681" i="30"/>
  <c r="BR216" i="30"/>
  <c r="BS82" i="30"/>
  <c r="BY482" i="30"/>
  <c r="BU994" i="30"/>
  <c r="BJ658" i="30"/>
  <c r="BV799" i="30"/>
  <c r="CA380" i="30"/>
  <c r="BX926" i="30"/>
  <c r="BR1017" i="30"/>
  <c r="BY983" i="30"/>
  <c r="BT987" i="30"/>
  <c r="BX392" i="30"/>
  <c r="BV904" i="30"/>
  <c r="BR872" i="30"/>
  <c r="BX1057" i="30"/>
  <c r="BS137" i="30"/>
  <c r="BZ291" i="30"/>
  <c r="BC852" i="30"/>
  <c r="BS517" i="30"/>
  <c r="BY693" i="30"/>
  <c r="BX1020" i="30"/>
  <c r="BX45" i="30"/>
  <c r="BS882" i="30"/>
  <c r="BS223" i="30"/>
  <c r="BX940" i="30"/>
  <c r="BR1080" i="30"/>
  <c r="BT1064" i="30"/>
  <c r="BY434" i="30"/>
  <c r="BW804" i="30"/>
  <c r="BS594" i="30"/>
  <c r="BV953" i="30"/>
  <c r="BX978" i="30"/>
  <c r="BJ879" i="30"/>
  <c r="BY696" i="30"/>
  <c r="BS1024" i="30"/>
  <c r="BS571" i="30"/>
  <c r="BV386" i="30"/>
  <c r="BR84" i="30"/>
  <c r="BW473" i="30"/>
  <c r="BZ65" i="30"/>
  <c r="BT809" i="30"/>
  <c r="BR223" i="30"/>
  <c r="BY897" i="30"/>
  <c r="BC250" i="30"/>
  <c r="BT46" i="30"/>
  <c r="BJ764" i="30"/>
  <c r="BU217" i="30"/>
  <c r="BU503" i="30"/>
  <c r="BW292" i="30"/>
  <c r="BZ105" i="30"/>
  <c r="BR814" i="30"/>
  <c r="BX716" i="30"/>
  <c r="BW675" i="30"/>
  <c r="BS335" i="30"/>
  <c r="BS312" i="30"/>
  <c r="BH383" i="30"/>
  <c r="BT331" i="30"/>
  <c r="BR247" i="30"/>
  <c r="BJ960" i="30"/>
  <c r="CA56" i="30"/>
  <c r="BX913" i="30"/>
  <c r="BT15" i="30"/>
  <c r="BY41" i="30"/>
  <c r="BZ74" i="30"/>
  <c r="BY1026" i="30"/>
  <c r="BS1048" i="30"/>
  <c r="BW73" i="30"/>
  <c r="BZ270" i="30"/>
  <c r="BW204" i="30"/>
  <c r="BV82" i="30"/>
  <c r="BU82" i="30"/>
  <c r="CA519" i="30"/>
  <c r="BY661" i="30"/>
  <c r="BS67" i="30"/>
  <c r="CA627" i="30"/>
  <c r="BS73" i="30"/>
  <c r="BZ11" i="30"/>
  <c r="BX137" i="30"/>
  <c r="BX404" i="30"/>
  <c r="BR877" i="30"/>
  <c r="BW100" i="30"/>
  <c r="BV142" i="30"/>
  <c r="BS70" i="30"/>
  <c r="BR293" i="30"/>
  <c r="BU367" i="30"/>
  <c r="BY909" i="30"/>
  <c r="BR330" i="30"/>
  <c r="BX438" i="30"/>
  <c r="BZ575" i="30"/>
  <c r="BR862" i="30"/>
  <c r="BV955" i="30"/>
  <c r="BI622" i="30"/>
  <c r="BR63" i="30"/>
  <c r="BX1080" i="30"/>
  <c r="BX811" i="30"/>
  <c r="BR142" i="30"/>
  <c r="CA222" i="30"/>
  <c r="BC701" i="30"/>
  <c r="BJ213" i="30"/>
  <c r="BT715" i="30"/>
  <c r="BR1006" i="30"/>
  <c r="BY291" i="30"/>
  <c r="BW78" i="30"/>
  <c r="BV941" i="30"/>
  <c r="BW247" i="30"/>
  <c r="BR746" i="30"/>
  <c r="BY214" i="30"/>
  <c r="BV463" i="30"/>
  <c r="BY792" i="30"/>
  <c r="BY594" i="30"/>
  <c r="BU436" i="30"/>
  <c r="BX225" i="30"/>
  <c r="BS83" i="30"/>
  <c r="BX283" i="30"/>
  <c r="BS184" i="30"/>
  <c r="BZ532" i="30"/>
  <c r="CA655" i="30"/>
  <c r="BW641" i="30"/>
  <c r="CA556" i="30"/>
  <c r="BU640" i="30"/>
  <c r="BS1015" i="30"/>
  <c r="BI360" i="30"/>
  <c r="BU150" i="30"/>
  <c r="BZ668" i="30"/>
  <c r="BV83" i="30"/>
  <c r="BS958" i="30"/>
  <c r="BW897" i="30"/>
  <c r="BX783" i="30"/>
  <c r="BW108" i="30"/>
  <c r="BU619" i="30"/>
  <c r="BH904" i="30"/>
  <c r="BS662" i="30"/>
  <c r="BZ394" i="30"/>
  <c r="BT201" i="30"/>
  <c r="BR538" i="30"/>
  <c r="BV814" i="30"/>
  <c r="CA641" i="30"/>
  <c r="BZ355" i="30"/>
  <c r="BU986" i="30"/>
  <c r="BS373" i="30"/>
  <c r="BT124" i="30"/>
  <c r="BR336" i="30"/>
  <c r="BR989" i="30"/>
  <c r="BR324" i="30"/>
  <c r="BS589" i="30"/>
  <c r="BR394" i="30"/>
  <c r="BC1091" i="30"/>
  <c r="BR685" i="30"/>
  <c r="BX706" i="30"/>
  <c r="CA463" i="30"/>
  <c r="BR1105" i="30"/>
  <c r="BY185" i="30"/>
  <c r="BZ503" i="30"/>
  <c r="BS603" i="30"/>
  <c r="BH1073" i="30"/>
  <c r="BZ438" i="30"/>
  <c r="BR447" i="30"/>
  <c r="BS108" i="30"/>
  <c r="BW600" i="30"/>
  <c r="BT66" i="30"/>
  <c r="BW25" i="30"/>
  <c r="BW433" i="30"/>
  <c r="BR745" i="30"/>
  <c r="BW979" i="30"/>
  <c r="BV235" i="30"/>
  <c r="BR643" i="30"/>
  <c r="BR210" i="30"/>
  <c r="BR312" i="30"/>
  <c r="BV896" i="30"/>
  <c r="BR67" i="30"/>
  <c r="BS621" i="30"/>
  <c r="BT104" i="30"/>
  <c r="BZ146" i="30"/>
  <c r="CA432" i="30"/>
  <c r="BZ385" i="30"/>
  <c r="BT247" i="30"/>
  <c r="BV1012" i="30"/>
  <c r="BR172" i="30"/>
  <c r="BI1078" i="30"/>
  <c r="CA669" i="30"/>
  <c r="BS336" i="30"/>
  <c r="BU787" i="30"/>
  <c r="BC809" i="30"/>
  <c r="BV998" i="30"/>
  <c r="BS119" i="30"/>
  <c r="BY989" i="30"/>
  <c r="CA811" i="30"/>
  <c r="BU310" i="30"/>
  <c r="BC48" i="30"/>
  <c r="BV640" i="30"/>
  <c r="BS331" i="30"/>
  <c r="CA897" i="30"/>
  <c r="BV575" i="30"/>
  <c r="BZ35" i="30"/>
  <c r="BY730" i="30"/>
  <c r="BS310" i="30"/>
  <c r="BS48" i="30"/>
  <c r="BV108" i="30"/>
  <c r="CA159" i="30"/>
  <c r="BV55" i="30"/>
  <c r="BY840" i="30"/>
  <c r="BR124" i="30"/>
  <c r="BT407" i="30"/>
  <c r="CA751" i="30"/>
  <c r="BY1093" i="30"/>
  <c r="BI816" i="30"/>
  <c r="BU719" i="30"/>
  <c r="BC45" i="30"/>
  <c r="BZ787" i="30"/>
  <c r="BU472" i="30"/>
  <c r="BU693" i="30"/>
  <c r="BX123" i="30"/>
  <c r="BS989" i="30"/>
  <c r="BW1010" i="30"/>
  <c r="BI23" i="30"/>
  <c r="BS124" i="30"/>
  <c r="BC389" i="30"/>
  <c r="BC385" i="30"/>
  <c r="BW191" i="30"/>
  <c r="BT587" i="30"/>
  <c r="BZ436" i="30"/>
  <c r="BY172" i="30"/>
  <c r="BS1065" i="30"/>
  <c r="BC139" i="30"/>
  <c r="CA1044" i="30"/>
  <c r="BX545" i="30"/>
  <c r="BR556" i="30"/>
  <c r="BS872" i="30"/>
  <c r="BS407" i="30"/>
  <c r="BT324" i="30"/>
  <c r="BX408" i="30"/>
  <c r="BR722" i="30"/>
  <c r="BX69" i="30"/>
  <c r="BU766" i="30"/>
  <c r="BW686" i="30"/>
  <c r="BJ713" i="30"/>
  <c r="CA1015" i="30"/>
  <c r="CA941" i="30"/>
  <c r="BW253" i="30"/>
  <c r="BT791" i="30"/>
  <c r="BV1026" i="30"/>
  <c r="BZ955" i="30"/>
  <c r="BZ95" i="30"/>
  <c r="BV1020" i="30"/>
  <c r="BU152" i="30"/>
  <c r="BC683" i="30"/>
  <c r="BR120" i="30"/>
  <c r="BS498" i="30"/>
  <c r="BV67" i="30"/>
  <c r="BV636" i="30"/>
  <c r="BR489" i="30"/>
  <c r="BV983" i="30"/>
  <c r="BZ614" i="30"/>
  <c r="BR1037" i="30"/>
  <c r="BU612" i="30"/>
  <c r="BU167" i="30"/>
  <c r="BT74" i="30"/>
  <c r="BT443" i="30"/>
  <c r="BZ190" i="30"/>
  <c r="CA1016" i="30"/>
  <c r="BX158" i="30"/>
  <c r="BR983" i="30"/>
  <c r="BS172" i="30"/>
  <c r="BY1095" i="30"/>
  <c r="BT82" i="30"/>
  <c r="BS317" i="30"/>
  <c r="CA735" i="30"/>
  <c r="BS45" i="30"/>
  <c r="CA210" i="30"/>
  <c r="CA452" i="30"/>
  <c r="BW711" i="30"/>
  <c r="BU575" i="30"/>
  <c r="BT751" i="30"/>
  <c r="BY955" i="30"/>
  <c r="BH140" i="30"/>
  <c r="BU283" i="30"/>
  <c r="BW545" i="30"/>
  <c r="BY536" i="30"/>
  <c r="BU317" i="30"/>
  <c r="BS961" i="30"/>
  <c r="BX96" i="30"/>
  <c r="BY612" i="30"/>
  <c r="BY270" i="30"/>
  <c r="BS84" i="30"/>
  <c r="BT683" i="30"/>
  <c r="BW502" i="30"/>
  <c r="BW851" i="30"/>
  <c r="BT253" i="30"/>
  <c r="BV123" i="30"/>
  <c r="BC19" i="30"/>
  <c r="BT460" i="30"/>
  <c r="BX766" i="30"/>
  <c r="BS791" i="30"/>
  <c r="CA876" i="30"/>
  <c r="BT882" i="30"/>
  <c r="BY611" i="30"/>
  <c r="BS56" i="30"/>
  <c r="BV479" i="30"/>
  <c r="BU1064" i="30"/>
  <c r="BY462" i="30"/>
  <c r="CA942" i="30"/>
  <c r="BY841" i="30"/>
  <c r="BU460" i="30"/>
  <c r="BX385" i="30"/>
  <c r="BR331" i="30"/>
  <c r="BJ544" i="30"/>
  <c r="BC253" i="30"/>
  <c r="BY453" i="30"/>
  <c r="BX1011" i="30"/>
  <c r="BT55" i="30"/>
  <c r="BY486" i="30"/>
  <c r="BV802" i="30"/>
  <c r="BU621" i="30"/>
  <c r="BC638" i="30"/>
  <c r="CA105" i="30"/>
  <c r="BI408" i="30"/>
  <c r="BS24" i="30"/>
  <c r="BW176" i="30"/>
  <c r="CA316" i="30"/>
  <c r="BR104" i="30"/>
  <c r="BI276" i="30"/>
  <c r="BZ48" i="30"/>
  <c r="BU987" i="30"/>
  <c r="BX912" i="30"/>
  <c r="BY324" i="30"/>
  <c r="BT437" i="30"/>
  <c r="BI761" i="30"/>
  <c r="BI262" i="30"/>
  <c r="BV587" i="30"/>
  <c r="BX587" i="30"/>
  <c r="BU978" i="30"/>
  <c r="BT78" i="30"/>
  <c r="BZ640" i="30"/>
  <c r="BX166" i="30"/>
  <c r="BU191" i="30"/>
  <c r="CA247" i="30"/>
  <c r="BT745" i="30"/>
  <c r="BV201" i="30"/>
  <c r="CA799" i="30"/>
  <c r="BZ191" i="30"/>
  <c r="BJ907" i="30"/>
  <c r="BV127" i="30"/>
  <c r="CA11" i="30"/>
  <c r="CA219" i="30"/>
  <c r="BS965" i="30"/>
  <c r="BV861" i="30"/>
  <c r="BY699" i="30"/>
  <c r="BT636" i="30"/>
  <c r="BT953" i="30"/>
  <c r="BH1038" i="30"/>
  <c r="BX1077" i="30"/>
  <c r="BR842" i="30"/>
  <c r="BX288" i="30"/>
  <c r="BS987" i="30"/>
  <c r="BS66" i="30"/>
  <c r="BU140" i="30"/>
  <c r="BS735" i="30"/>
  <c r="BR169" i="30"/>
  <c r="BC423" i="30"/>
  <c r="BH863" i="30"/>
  <c r="BR501" i="30"/>
  <c r="BT48" i="30"/>
  <c r="BX945" i="30"/>
  <c r="BX624" i="30"/>
  <c r="BW166" i="30"/>
  <c r="BH121" i="30"/>
  <c r="BZ84" i="30"/>
  <c r="BT940" i="30"/>
  <c r="BC108" i="30"/>
  <c r="BU104" i="30"/>
  <c r="BI914" i="30"/>
  <c r="BS983" i="30"/>
  <c r="CA630" i="30"/>
  <c r="BS456" i="30"/>
  <c r="BU744" i="30"/>
  <c r="BS776" i="30"/>
  <c r="BU1003" i="30"/>
  <c r="BT545" i="30"/>
  <c r="BR1088" i="30"/>
  <c r="BS217" i="30"/>
  <c r="BV748" i="30"/>
  <c r="BW904" i="30"/>
  <c r="BH69" i="30"/>
  <c r="CA70" i="30"/>
  <c r="BW630" i="30"/>
  <c r="BU176" i="30"/>
  <c r="BU66" i="30"/>
  <c r="BV153" i="30"/>
  <c r="CA636" i="30"/>
  <c r="BZ295" i="30"/>
  <c r="BS53" i="30"/>
  <c r="BS481" i="30"/>
  <c r="BX983" i="30"/>
  <c r="BU940" i="30"/>
  <c r="CA596" i="30"/>
  <c r="BR811" i="30"/>
  <c r="CA312" i="30"/>
  <c r="BS438" i="30"/>
  <c r="BC1027" i="30"/>
  <c r="BS430" i="30"/>
  <c r="BW330" i="30"/>
  <c r="BY842" i="30"/>
  <c r="BU58" i="30"/>
  <c r="BZ1091" i="30"/>
  <c r="BI1007" i="30"/>
  <c r="BV121" i="30"/>
  <c r="BT1091" i="30"/>
  <c r="BX191" i="30"/>
  <c r="BU567" i="30"/>
  <c r="BW745" i="30"/>
  <c r="BZ978" i="30"/>
  <c r="BY1012" i="30"/>
  <c r="BV53" i="30"/>
  <c r="BW972" i="30"/>
  <c r="BX747" i="30"/>
  <c r="CA1006" i="30"/>
  <c r="BZ267" i="30"/>
  <c r="BX781" i="30"/>
  <c r="BJ207" i="30"/>
  <c r="BU45" i="30"/>
  <c r="BR206" i="30"/>
  <c r="BT703" i="30"/>
  <c r="BC618" i="30"/>
  <c r="BC963" i="30"/>
  <c r="BU680" i="30"/>
  <c r="BU519" i="30"/>
  <c r="BS421" i="30"/>
  <c r="BW636" i="30"/>
  <c r="BV407" i="30"/>
  <c r="BV502" i="30"/>
  <c r="BU270" i="30"/>
  <c r="BY589" i="30"/>
  <c r="BT217" i="30"/>
  <c r="BS876" i="30"/>
  <c r="BT787" i="30"/>
  <c r="BX41" i="30"/>
  <c r="BI148" i="30"/>
  <c r="BU802" i="30"/>
  <c r="BS632" i="30"/>
  <c r="BX214" i="30"/>
  <c r="BW568" i="30"/>
  <c r="BH745" i="30"/>
  <c r="BH763" i="30"/>
  <c r="BS123" i="30"/>
  <c r="BU293" i="30"/>
  <c r="BV751" i="30"/>
  <c r="BY337" i="30"/>
  <c r="BS253" i="30"/>
  <c r="BY686" i="30"/>
  <c r="BT643" i="30"/>
  <c r="BZ909" i="30"/>
  <c r="BY92" i="30"/>
  <c r="BW394" i="30"/>
  <c r="BW716" i="30"/>
  <c r="BU1077" i="30"/>
  <c r="BZ685" i="30"/>
  <c r="CA375" i="30"/>
  <c r="BU84" i="30"/>
  <c r="BS945" i="30"/>
  <c r="BX675" i="30"/>
  <c r="BV811" i="30"/>
  <c r="BW263" i="30"/>
  <c r="BX696" i="30"/>
  <c r="BR683" i="30"/>
  <c r="BX246" i="30"/>
  <c r="CA491" i="30"/>
  <c r="BX589" i="30"/>
  <c r="BV265" i="30"/>
  <c r="BH536" i="30"/>
  <c r="BC770" i="30"/>
  <c r="BU614" i="30"/>
  <c r="BT561" i="30"/>
  <c r="CA621" i="30"/>
  <c r="BY72" i="30"/>
  <c r="BH66" i="30"/>
  <c r="BW680" i="30"/>
  <c r="BT714" i="30"/>
  <c r="BZ1063" i="30"/>
  <c r="BR270" i="30"/>
  <c r="BW699" i="30"/>
  <c r="BV225" i="30"/>
  <c r="BV1006" i="30"/>
  <c r="BU1090" i="30"/>
  <c r="BT394" i="30"/>
  <c r="BW150" i="30"/>
  <c r="BY790" i="30"/>
  <c r="BU730" i="30"/>
  <c r="BR237" i="30"/>
  <c r="BX626" i="30"/>
  <c r="BR668" i="30"/>
  <c r="BC849" i="30"/>
  <c r="BU206" i="30"/>
  <c r="BZ814" i="30"/>
  <c r="BW640" i="30"/>
  <c r="BR519" i="30"/>
  <c r="BZ174" i="30"/>
  <c r="BY852" i="30"/>
  <c r="BJ409" i="30"/>
  <c r="BW998" i="30"/>
  <c r="BS1080" i="30"/>
  <c r="BV221" i="30"/>
  <c r="BV1016" i="30"/>
  <c r="BU979" i="30"/>
  <c r="BS216" i="30"/>
  <c r="CA1037" i="30"/>
  <c r="BR779" i="30"/>
  <c r="CA1039" i="30"/>
  <c r="BY1105" i="30"/>
  <c r="BV288" i="30"/>
  <c r="BW479" i="30"/>
  <c r="BZ15" i="30"/>
  <c r="CA206" i="30"/>
  <c r="CA68" i="30"/>
  <c r="BW799" i="30"/>
  <c r="BS370" i="30"/>
  <c r="BS850" i="30"/>
  <c r="BT41" i="30"/>
  <c r="BV660" i="30"/>
  <c r="CA913" i="30"/>
  <c r="BU827" i="30"/>
  <c r="BH104" i="30"/>
  <c r="BS158" i="30"/>
  <c r="BS614" i="30"/>
  <c r="BW87" i="30"/>
  <c r="BR74" i="30"/>
  <c r="BW656" i="30"/>
  <c r="BT1026" i="30"/>
  <c r="BS41" i="30"/>
  <c r="BW790" i="30"/>
  <c r="BW341" i="30"/>
  <c r="BS660" i="30"/>
  <c r="CA748" i="30"/>
  <c r="BR809" i="30"/>
  <c r="BV286" i="30"/>
  <c r="BU607" i="30"/>
  <c r="BY970" i="30"/>
  <c r="BR221" i="30"/>
  <c r="BS851" i="30"/>
  <c r="BW1105" i="30"/>
  <c r="BT983" i="30"/>
  <c r="BC414" i="30"/>
  <c r="BR73" i="30"/>
  <c r="BW373" i="30"/>
  <c r="BV662" i="30"/>
  <c r="BR137" i="30"/>
  <c r="BR96" i="30"/>
  <c r="CA71" i="30"/>
  <c r="BZ590" i="30"/>
  <c r="BW1093" i="30"/>
  <c r="BW92" i="30"/>
  <c r="BV661" i="30"/>
  <c r="BX701" i="30"/>
  <c r="BX714" i="30"/>
  <c r="BY629" i="30"/>
  <c r="BC341" i="30"/>
  <c r="BV791" i="30"/>
  <c r="BU24" i="30"/>
  <c r="BU108" i="30"/>
  <c r="BW532" i="30"/>
  <c r="BY95" i="30"/>
  <c r="BR265" i="30"/>
  <c r="BZ479" i="30"/>
  <c r="BW912" i="30"/>
  <c r="BU330" i="30"/>
  <c r="BR328" i="30"/>
  <c r="BX571" i="30"/>
  <c r="BV233" i="30"/>
  <c r="BT626" i="30"/>
  <c r="BU288" i="30"/>
  <c r="BX627" i="30"/>
  <c r="CA241" i="30"/>
  <c r="BY66" i="30"/>
  <c r="BU696" i="30"/>
  <c r="BR1011" i="30"/>
  <c r="BW190" i="30"/>
  <c r="BX245" i="30"/>
  <c r="BX1101" i="30"/>
  <c r="BS683" i="30"/>
  <c r="BZ114" i="30"/>
  <c r="BC848" i="30"/>
  <c r="BW383" i="30"/>
  <c r="BZ293" i="30"/>
  <c r="BZ451" i="30"/>
  <c r="BW456" i="30"/>
  <c r="BH318" i="30"/>
  <c r="BY791" i="30"/>
  <c r="CA108" i="30"/>
  <c r="BU926" i="30"/>
  <c r="BS807" i="30"/>
  <c r="BC814" i="30"/>
  <c r="BY522" i="30"/>
  <c r="BZ1020" i="30"/>
  <c r="CA230" i="30"/>
  <c r="BW472" i="30"/>
  <c r="BW447" i="30"/>
  <c r="BR219" i="30"/>
  <c r="BT367" i="30"/>
  <c r="BS904" i="30"/>
  <c r="BZ662" i="30"/>
  <c r="BV274" i="30"/>
  <c r="BZ87" i="30"/>
  <c r="BV521" i="30"/>
  <c r="CA1101" i="30"/>
  <c r="BR85" i="30"/>
  <c r="BC682" i="30"/>
  <c r="BS848" i="30"/>
  <c r="BU812" i="30"/>
  <c r="BX771" i="30"/>
  <c r="BC851" i="30"/>
  <c r="BV940" i="30"/>
  <c r="BR686" i="30"/>
  <c r="BS522" i="30"/>
  <c r="BV434" i="30"/>
  <c r="CA233" i="30"/>
  <c r="BY662" i="30"/>
  <c r="BX355" i="30"/>
  <c r="BR935" i="30"/>
  <c r="CA245" i="30"/>
  <c r="BZ998" i="30"/>
  <c r="BC1097" i="30"/>
  <c r="BZ160" i="30"/>
  <c r="CA324" i="30"/>
  <c r="BW362" i="30"/>
  <c r="BV627" i="30"/>
  <c r="BR315" i="30"/>
  <c r="CA1079" i="30"/>
  <c r="BV165" i="30"/>
  <c r="BS913" i="30"/>
  <c r="BW261" i="30"/>
  <c r="BV611" i="30"/>
  <c r="BY636" i="30"/>
  <c r="BX876" i="30"/>
  <c r="BR857" i="30"/>
  <c r="BS270" i="30"/>
  <c r="BR1059" i="30"/>
  <c r="BW180" i="30"/>
  <c r="BS479" i="30"/>
  <c r="BS35" i="30"/>
  <c r="BV270" i="30"/>
  <c r="CA1088" i="30"/>
  <c r="BZ288" i="30"/>
  <c r="BS152" i="30"/>
  <c r="BY904" i="30"/>
  <c r="BH389" i="30"/>
  <c r="CA319" i="30"/>
  <c r="BZ683" i="30"/>
  <c r="BI997" i="30"/>
  <c r="BV571" i="30"/>
  <c r="BZ330" i="30"/>
  <c r="BT502" i="30"/>
  <c r="BC904" i="30"/>
  <c r="BW404" i="30"/>
  <c r="BV596" i="30"/>
  <c r="BU72" i="30"/>
  <c r="BV807" i="30"/>
  <c r="BR1020" i="30"/>
  <c r="BH545" i="30"/>
  <c r="BT209" i="30"/>
  <c r="BV41" i="30"/>
  <c r="BS842" i="30"/>
  <c r="BY293" i="30"/>
  <c r="BR316" i="30"/>
  <c r="BY341" i="30"/>
  <c r="BS625" i="30"/>
  <c r="BY24" i="30"/>
  <c r="BX235" i="30"/>
  <c r="BR675" i="30"/>
  <c r="BY267" i="30"/>
  <c r="BT877" i="30"/>
  <c r="BZ210" i="30"/>
  <c r="BV146" i="30"/>
  <c r="BT660" i="30"/>
  <c r="BZ235" i="30"/>
  <c r="BX443" i="30"/>
  <c r="BH985" i="30"/>
  <c r="BH324" i="30"/>
  <c r="BU897" i="30"/>
  <c r="BW123" i="30"/>
  <c r="BX970" i="30"/>
  <c r="CA120" i="30"/>
  <c r="BT498" i="30"/>
  <c r="CA666" i="30"/>
  <c r="BR1026" i="30"/>
  <c r="BR190" i="30"/>
  <c r="BW744" i="30"/>
  <c r="BR522" i="30"/>
  <c r="BX922" i="30"/>
  <c r="CA263" i="30"/>
  <c r="BT680" i="30"/>
  <c r="BS71" i="30"/>
  <c r="BS703" i="30"/>
  <c r="BW1052" i="30"/>
  <c r="BC730" i="30"/>
  <c r="BW701" i="30"/>
  <c r="BT788" i="30"/>
  <c r="BS792" i="30"/>
  <c r="BX286" i="30"/>
  <c r="BR897" i="30"/>
  <c r="CA453" i="30"/>
  <c r="BU850" i="30"/>
  <c r="BZ931" i="30"/>
  <c r="BU662" i="30"/>
  <c r="BS204" i="30"/>
  <c r="BU1099" i="30"/>
  <c r="CA792" i="30"/>
  <c r="BI76" i="30"/>
  <c r="BR641" i="30"/>
  <c r="BZ900" i="30"/>
  <c r="BZ629" i="30"/>
  <c r="BZ521" i="30"/>
  <c r="BW735" i="30"/>
  <c r="BW169" i="30"/>
  <c r="BY336" i="30"/>
  <c r="BT221" i="30"/>
  <c r="BZ120" i="30"/>
  <c r="BS1057" i="30"/>
  <c r="BX267" i="30"/>
  <c r="BR15" i="30"/>
  <c r="BX532" i="30"/>
  <c r="BV589" i="30"/>
  <c r="BS641" i="30"/>
  <c r="BS1026" i="30"/>
  <c r="CA1063" i="30"/>
  <c r="BS255" i="30"/>
  <c r="CA1003" i="30"/>
  <c r="BW355" i="30"/>
  <c r="BU862" i="30"/>
  <c r="BS120" i="30"/>
  <c r="CA1011" i="30"/>
  <c r="BW629" i="30"/>
  <c r="BY11" i="30"/>
  <c r="BX897" i="30"/>
  <c r="CA622" i="30"/>
  <c r="BV977" i="30"/>
  <c r="BS495" i="30"/>
  <c r="BW1079" i="30"/>
  <c r="BS185" i="30"/>
  <c r="BW1037" i="30"/>
  <c r="BS986" i="30"/>
  <c r="BC797" i="30"/>
  <c r="BV1057" i="30"/>
  <c r="BR996" i="30"/>
  <c r="BW787" i="30"/>
  <c r="BH210" i="30"/>
  <c r="BV876" i="30"/>
  <c r="BZ315" i="30"/>
  <c r="BT912" i="30"/>
  <c r="BV979" i="30"/>
  <c r="CA940" i="30"/>
  <c r="BT328" i="30"/>
  <c r="CA827" i="30"/>
  <c r="BY223" i="30"/>
  <c r="BS680" i="30"/>
  <c r="BU1104" i="30"/>
  <c r="BS909" i="30"/>
  <c r="BR656" i="30"/>
  <c r="BW1107" i="30"/>
  <c r="BR228" i="30"/>
  <c r="BV792" i="30"/>
  <c r="BV766" i="30"/>
  <c r="BH428" i="30"/>
  <c r="BV71" i="30"/>
  <c r="BR404" i="30"/>
  <c r="BV246" i="30"/>
  <c r="BU94" i="30"/>
  <c r="BT1105" i="30"/>
  <c r="BS293" i="30"/>
  <c r="BX598" i="30"/>
  <c r="CA66" i="30"/>
  <c r="CA686" i="30"/>
  <c r="BW693" i="30"/>
  <c r="BZ722" i="30"/>
  <c r="BR217" i="30"/>
  <c r="BV237" i="30"/>
  <c r="BI359" i="30"/>
  <c r="BT176" i="30"/>
  <c r="BW387" i="30"/>
  <c r="CA703" i="30"/>
  <c r="BR621" i="30"/>
  <c r="BU600" i="30"/>
  <c r="BU777" i="30"/>
  <c r="BU735" i="30"/>
  <c r="CA1026" i="30"/>
  <c r="BR882" i="30"/>
  <c r="BW521" i="30"/>
  <c r="BT204" i="30"/>
  <c r="BY561" i="30"/>
  <c r="BR87" i="30"/>
  <c r="BY55" i="30"/>
  <c r="BI723" i="30"/>
  <c r="BH1003" i="30"/>
  <c r="BV267" i="30"/>
  <c r="CA540" i="30"/>
  <c r="BV783" i="30"/>
  <c r="BR1048" i="30"/>
  <c r="BU73" i="30"/>
  <c r="BV255" i="30"/>
  <c r="BV447" i="30"/>
  <c r="BV133" i="30"/>
  <c r="CA790" i="30"/>
  <c r="BW338" i="30"/>
  <c r="BY373" i="30"/>
  <c r="BT735" i="30"/>
  <c r="BY575" i="30"/>
  <c r="BV857" i="30"/>
  <c r="CA237" i="30"/>
  <c r="CA1105" i="30"/>
  <c r="BV686" i="30"/>
  <c r="CA451" i="30"/>
  <c r="BV909" i="30"/>
  <c r="BS219" i="30"/>
  <c r="BU35" i="30"/>
  <c r="BU100" i="30"/>
  <c r="BX486" i="30"/>
  <c r="BS802" i="30"/>
  <c r="CA404" i="30"/>
  <c r="CA877" i="30"/>
  <c r="BS337" i="30"/>
  <c r="CA807" i="30"/>
  <c r="CA614" i="30"/>
  <c r="BS1097" i="30"/>
  <c r="BS308" i="30"/>
  <c r="BH955" i="30"/>
  <c r="BC661" i="30"/>
  <c r="BW987" i="30"/>
  <c r="BW308" i="30"/>
  <c r="BH143" i="30"/>
  <c r="BY63" i="30"/>
  <c r="BV404" i="30"/>
  <c r="BT35" i="30"/>
  <c r="BV462" i="30"/>
  <c r="BT655" i="30"/>
  <c r="BX394" i="30"/>
  <c r="BR370" i="30"/>
  <c r="CA94" i="30"/>
  <c r="BU486" i="30"/>
  <c r="BC470" i="30"/>
  <c r="BT392" i="30"/>
  <c r="BH432" i="30"/>
  <c r="CA190" i="30"/>
  <c r="BS491" i="30"/>
  <c r="BX1105" i="30"/>
  <c r="CA594" i="30"/>
  <c r="BT783" i="30"/>
  <c r="BU209" i="30"/>
  <c r="CA69" i="30"/>
  <c r="BT68" i="30"/>
  <c r="BY217" i="30"/>
  <c r="BY714" i="30"/>
  <c r="CA912" i="30"/>
  <c r="BR66" i="30"/>
  <c r="BS701" i="30"/>
  <c r="BS977" i="30"/>
  <c r="BZ827" i="30"/>
  <c r="BH532" i="30"/>
  <c r="BT1011" i="30"/>
  <c r="BR241" i="30"/>
  <c r="BU312" i="30"/>
  <c r="BC766" i="30"/>
  <c r="CA762" i="30"/>
  <c r="BV1099" i="30"/>
  <c r="BW848" i="30"/>
  <c r="BV253" i="30"/>
  <c r="BX686" i="30"/>
  <c r="BV668" i="30"/>
  <c r="BY809" i="30"/>
  <c r="BY958" i="30"/>
  <c r="BR58" i="30"/>
  <c r="BR900" i="30"/>
  <c r="BC422" i="30"/>
  <c r="BY1017" i="30"/>
  <c r="BS629" i="30"/>
  <c r="BS233" i="30"/>
  <c r="BZ73" i="30"/>
  <c r="BS814" i="30"/>
  <c r="BU63" i="30"/>
  <c r="BY627" i="30"/>
  <c r="CA72" i="30"/>
  <c r="BV310" i="30"/>
  <c r="BS669" i="30"/>
  <c r="CA479" i="30"/>
  <c r="BZ792" i="30"/>
  <c r="BV958" i="30"/>
  <c r="BU971" i="30"/>
  <c r="BV330" i="30"/>
  <c r="BR288" i="30"/>
  <c r="BW310" i="30"/>
  <c r="BU165" i="30"/>
  <c r="BW1097" i="30"/>
  <c r="BT528" i="30"/>
  <c r="BW83" i="30"/>
  <c r="BZ790" i="30"/>
  <c r="BW179" i="30"/>
  <c r="BY69" i="30"/>
  <c r="CA679" i="30"/>
  <c r="BT71" i="30"/>
  <c r="BZ253" i="30"/>
  <c r="CA152" i="30"/>
  <c r="CA104" i="30"/>
  <c r="BU1048" i="30"/>
  <c r="BX989" i="30"/>
  <c r="BS811" i="30"/>
  <c r="BZ124" i="30"/>
  <c r="BC641" i="30"/>
  <c r="BX114" i="30"/>
  <c r="BC612" i="30"/>
  <c r="BX662" i="30"/>
  <c r="BY683" i="30"/>
  <c r="BS15" i="30"/>
  <c r="BS69" i="30"/>
  <c r="BJ161" i="30"/>
  <c r="BT696" i="30"/>
  <c r="BZ176" i="30"/>
  <c r="CA989" i="30"/>
  <c r="CA1013" i="30"/>
  <c r="BV779" i="30"/>
  <c r="BY603" i="30"/>
  <c r="BT872" i="30"/>
  <c r="BV185" i="30"/>
  <c r="BU225" i="30"/>
  <c r="BR590" i="30"/>
  <c r="BZ104" i="30"/>
  <c r="BZ958" i="30"/>
  <c r="CA934" i="30"/>
  <c r="BH22" i="30"/>
  <c r="BC821" i="30"/>
  <c r="BZ656" i="30"/>
  <c r="BR437" i="30"/>
  <c r="BV283" i="30"/>
  <c r="BX590" i="30"/>
  <c r="BW113" i="30"/>
  <c r="BS561" i="30"/>
  <c r="BS159" i="30"/>
  <c r="BY532" i="30"/>
  <c r="BI981" i="30"/>
  <c r="BY940" i="30"/>
  <c r="BY108" i="30"/>
  <c r="BV370" i="30"/>
  <c r="CA308" i="30"/>
  <c r="BX814" i="30"/>
  <c r="BT471" i="30"/>
  <c r="BU977" i="30"/>
  <c r="CA922" i="30"/>
  <c r="BV1079" i="30"/>
  <c r="BS934" i="30"/>
  <c r="BT522" i="30"/>
  <c r="BU495" i="30"/>
  <c r="BI678" i="30"/>
  <c r="BR48" i="30"/>
  <c r="BX703" i="30"/>
  <c r="BR598" i="30"/>
  <c r="BS55" i="30"/>
  <c r="BS68" i="30"/>
  <c r="BS622" i="30"/>
  <c r="BX877" i="30"/>
  <c r="BS472" i="30"/>
  <c r="CA979" i="30"/>
  <c r="CA362" i="30"/>
  <c r="BT598" i="30"/>
  <c r="BY1097" i="30"/>
  <c r="BW571" i="30"/>
  <c r="BH519" i="30"/>
  <c r="BV842" i="30"/>
  <c r="CA185" i="30"/>
  <c r="BS1013" i="30"/>
  <c r="BV1063" i="30"/>
  <c r="BU656" i="30"/>
  <c r="BR766" i="30"/>
  <c r="BS473" i="30"/>
  <c r="BT65" i="30"/>
  <c r="BW909" i="30"/>
  <c r="BT330" i="30"/>
  <c r="CA471" i="30"/>
  <c r="BR1097" i="30"/>
  <c r="BT771" i="30"/>
  <c r="BS656" i="30"/>
  <c r="BS630" i="30"/>
  <c r="CA904" i="30"/>
  <c r="BR1007" i="30"/>
  <c r="BW67" i="30"/>
  <c r="CA561" i="30"/>
  <c r="BV989" i="30"/>
  <c r="BV120" i="30"/>
  <c r="CA158" i="30"/>
  <c r="BU716" i="30"/>
  <c r="BX790" i="30"/>
  <c r="BX210" i="30"/>
  <c r="BR655" i="30"/>
  <c r="BV701" i="30"/>
  <c r="CA364" i="30"/>
  <c r="BT1063" i="30"/>
  <c r="BS288" i="30"/>
  <c r="BV94" i="30"/>
  <c r="BV68" i="30"/>
  <c r="BS955" i="30"/>
  <c r="BS52" i="30"/>
  <c r="BZ225" i="30"/>
  <c r="BY65" i="30"/>
  <c r="BU128" i="30"/>
  <c r="BV428" i="30"/>
  <c r="BY265" i="30"/>
  <c r="BZ1037" i="30"/>
  <c r="BS128" i="30"/>
  <c r="BV167" i="30"/>
  <c r="BU1059" i="30"/>
  <c r="BC43" i="30"/>
  <c r="BW561" i="30"/>
  <c r="BS652" i="30"/>
  <c r="BT432" i="30"/>
  <c r="CA243" i="30"/>
  <c r="BV474" i="30"/>
  <c r="BW120" i="30"/>
  <c r="BS261" i="30"/>
  <c r="BS1091" i="30"/>
  <c r="CA498" i="30"/>
  <c r="BR367" i="30"/>
  <c r="BT288" i="30"/>
  <c r="BX185" i="30"/>
  <c r="BT935" i="30"/>
  <c r="BU774" i="30"/>
  <c r="BZ274" i="30"/>
  <c r="BR209" i="30"/>
  <c r="BS105" i="30"/>
  <c r="BW589" i="30"/>
  <c r="CA58" i="30"/>
  <c r="BV65" i="30"/>
  <c r="BV851" i="30"/>
  <c r="BH809" i="30"/>
  <c r="BT719" i="30"/>
  <c r="BR453" i="30"/>
  <c r="BX787" i="30"/>
  <c r="BR521" i="30"/>
  <c r="CA265" i="30"/>
  <c r="BH1026" i="30"/>
  <c r="BY87" i="30"/>
  <c r="BT355" i="30"/>
  <c r="BS528" i="30"/>
  <c r="CA55" i="30"/>
  <c r="BV652" i="30"/>
  <c r="BT998" i="30"/>
  <c r="BY719" i="30"/>
  <c r="BW596" i="30"/>
  <c r="BW43" i="30"/>
  <c r="BI258" i="30"/>
  <c r="CA124" i="30"/>
  <c r="BH538" i="30"/>
  <c r="CA882" i="30"/>
  <c r="BU92" i="30"/>
  <c r="BT219" i="30"/>
  <c r="BR762" i="30"/>
  <c r="BV877" i="30"/>
  <c r="BU308" i="30"/>
  <c r="BU913" i="30"/>
  <c r="BS722" i="30"/>
  <c r="BV69" i="30"/>
  <c r="CA693" i="30"/>
  <c r="BV696" i="30"/>
  <c r="BS679" i="30"/>
  <c r="BC989" i="30"/>
  <c r="BS100" i="30"/>
  <c r="BR382" i="30"/>
  <c r="BS762" i="30"/>
  <c r="BZ675" i="30"/>
  <c r="BU848" i="30"/>
  <c r="BH953" i="30"/>
  <c r="BR896" i="30"/>
  <c r="BX119" i="30"/>
  <c r="BW69" i="30"/>
  <c r="BI973" i="30"/>
  <c r="BT802" i="30"/>
  <c r="CA996" i="30"/>
  <c r="CA430" i="30"/>
  <c r="BX1010" i="30"/>
  <c r="BY317" i="30"/>
  <c r="BU983" i="30"/>
  <c r="BV598" i="30"/>
  <c r="BX324" i="30"/>
  <c r="CA814" i="30"/>
  <c r="BW1099" i="30"/>
  <c r="BZ381" i="30"/>
  <c r="BT970" i="30"/>
  <c r="BV456" i="30"/>
  <c r="BW245" i="30"/>
  <c r="BU382" i="30"/>
  <c r="BR799" i="30"/>
  <c r="BS453" i="30"/>
  <c r="BC672" i="30"/>
  <c r="BU386" i="30"/>
  <c r="BW1003" i="30"/>
  <c r="BV24" i="30"/>
  <c r="BZ96" i="30"/>
  <c r="BR904" i="30"/>
  <c r="BX979" i="30"/>
  <c r="BV222" i="30"/>
  <c r="BY159" i="30"/>
  <c r="BX809" i="30"/>
  <c r="BW1007" i="30"/>
  <c r="BV970" i="30"/>
  <c r="BY94" i="30"/>
  <c r="BI290" i="30"/>
  <c r="BR283" i="30"/>
  <c r="BT913" i="30"/>
  <c r="BS209" i="30"/>
  <c r="BU1016" i="30"/>
  <c r="BS661" i="30"/>
  <c r="BR71" i="30"/>
  <c r="CA590" i="30"/>
  <c r="BU894" i="30"/>
  <c r="BX317" i="30"/>
  <c r="BV934" i="30"/>
  <c r="BU876" i="30"/>
  <c r="BV848" i="30"/>
  <c r="BZ430" i="30"/>
  <c r="BC850" i="30"/>
  <c r="CA84" i="30"/>
  <c r="BW66" i="30"/>
  <c r="BZ607" i="30"/>
  <c r="BX407" i="30"/>
  <c r="BT675" i="30"/>
  <c r="BV72" i="30"/>
  <c r="BZ693" i="30"/>
  <c r="BR471" i="30"/>
  <c r="BY316" i="30"/>
  <c r="BU83" i="30"/>
  <c r="BY140" i="30"/>
  <c r="BR459" i="30"/>
  <c r="BV204" i="30"/>
  <c r="BZ127" i="30"/>
  <c r="BW167" i="30"/>
  <c r="CA383" i="30"/>
  <c r="BW503" i="30"/>
  <c r="BR1063" i="30"/>
  <c r="BY386" i="30"/>
  <c r="BC563" i="30"/>
  <c r="BR235" i="30"/>
  <c r="BS319" i="30"/>
  <c r="BZ561" i="30"/>
  <c r="CA719" i="30"/>
  <c r="BV381" i="30"/>
  <c r="BZ312" i="30"/>
  <c r="BW380" i="30"/>
  <c r="BU160" i="30"/>
  <c r="BV656" i="30"/>
  <c r="BU68" i="30"/>
  <c r="BU699" i="30"/>
  <c r="BX748" i="30"/>
  <c r="BT1052" i="30"/>
  <c r="BR319" i="30"/>
  <c r="BU626" i="30"/>
  <c r="BW316" i="30"/>
  <c r="BT571" i="30"/>
  <c r="BH482" i="30"/>
  <c r="BT693" i="30"/>
  <c r="BT594" i="30"/>
  <c r="BS970" i="30"/>
  <c r="BC448" i="30"/>
  <c r="BX1037" i="30"/>
  <c r="BS787" i="30"/>
  <c r="BY1010" i="30"/>
  <c r="BI877" i="30"/>
  <c r="BR70" i="30"/>
  <c r="BR407" i="30"/>
  <c r="BS230" i="30"/>
  <c r="CA330" i="30"/>
  <c r="BY979" i="30"/>
  <c r="BX204" i="30"/>
  <c r="CA970" i="30"/>
  <c r="BC800" i="30"/>
  <c r="BS286" i="30"/>
  <c r="CA394" i="30"/>
  <c r="CA575" i="30"/>
  <c r="BV643" i="30"/>
  <c r="BV797" i="30"/>
  <c r="BX364" i="30"/>
  <c r="BZ862" i="30"/>
  <c r="BH1010" i="30"/>
  <c r="BY437" i="30"/>
  <c r="BZ641" i="30"/>
  <c r="CA355" i="30"/>
  <c r="BS87" i="30"/>
  <c r="BY811" i="30"/>
  <c r="BH1101" i="30"/>
  <c r="BY169" i="30"/>
  <c r="BR230" i="30"/>
  <c r="BV324" i="30"/>
  <c r="BV1105" i="30"/>
  <c r="CA626" i="30"/>
  <c r="BZ221" i="30"/>
  <c r="BS1016" i="30"/>
  <c r="BV693" i="30"/>
  <c r="BU641" i="30"/>
  <c r="BU1066" i="30"/>
  <c r="BZ935" i="30"/>
  <c r="BR105" i="30"/>
  <c r="BS165" i="30"/>
  <c r="BZ407" i="30"/>
  <c r="BR1064" i="30"/>
  <c r="BT861" i="30"/>
  <c r="BR165" i="30"/>
  <c r="BH455" i="30"/>
  <c r="BU965" i="30"/>
  <c r="BT45" i="30"/>
  <c r="BS292" i="30"/>
  <c r="BC444" i="30"/>
  <c r="BT408" i="30"/>
  <c r="BZ217" i="30"/>
  <c r="BZ1066" i="30"/>
  <c r="BX909" i="30"/>
  <c r="CA146" i="30"/>
  <c r="BT607" i="30"/>
  <c r="BS404" i="30"/>
  <c r="CA35" i="30"/>
  <c r="CA955" i="30"/>
  <c r="BW814" i="30"/>
  <c r="BT716" i="30"/>
  <c r="BW336" i="30"/>
  <c r="BW462" i="30"/>
  <c r="CA225" i="30"/>
  <c r="BX1013" i="30"/>
  <c r="BZ324" i="30"/>
  <c r="BZ979" i="30"/>
  <c r="BS636" i="30"/>
  <c r="BS1011" i="30"/>
  <c r="BS246" i="30"/>
  <c r="CA1017" i="30"/>
  <c r="BZ165" i="30"/>
  <c r="BU404" i="30"/>
  <c r="BU392" i="30"/>
  <c r="BV104" i="30"/>
  <c r="CA52" i="30"/>
  <c r="BR225" i="30"/>
  <c r="BW788" i="30"/>
  <c r="BS894" i="30"/>
  <c r="BX611" i="30"/>
  <c r="BZ719" i="30"/>
  <c r="CA1020" i="30"/>
  <c r="BS245" i="30"/>
  <c r="BC655" i="30"/>
  <c r="BX977" i="30"/>
  <c r="BX336" i="30"/>
  <c r="BT532" i="30"/>
  <c r="BX437" i="30"/>
  <c r="BU669" i="30"/>
  <c r="BW453" i="30"/>
  <c r="BU324" i="30"/>
  <c r="BX937" i="30"/>
  <c r="BY498" i="30"/>
  <c r="BW950" i="30"/>
  <c r="BR768" i="30"/>
  <c r="BY630" i="30"/>
  <c r="BU190" i="30"/>
  <c r="BI215" i="30"/>
  <c r="BU701" i="30"/>
  <c r="BX451" i="30"/>
  <c r="CA909" i="30"/>
  <c r="BZ1007" i="30"/>
  <c r="CA24" i="30"/>
  <c r="BZ141" i="30"/>
  <c r="BR355" i="30"/>
  <c r="BU655" i="30"/>
  <c r="BX857" i="30"/>
  <c r="BY45" i="30"/>
  <c r="CA771" i="30"/>
  <c r="CA41" i="30"/>
  <c r="BY127" i="30"/>
  <c r="BR986" i="30"/>
  <c r="BS1039" i="30"/>
  <c r="CA661" i="30"/>
  <c r="BS225" i="30"/>
  <c r="BX751" i="30"/>
  <c r="BV128" i="30"/>
  <c r="BH330" i="30"/>
  <c r="BX432" i="30"/>
  <c r="CA1099" i="30"/>
  <c r="BY882" i="30"/>
  <c r="BZ1039" i="30"/>
  <c r="BU158" i="30"/>
  <c r="BX217" i="30"/>
  <c r="BV328" i="30"/>
  <c r="BW882" i="30"/>
  <c r="CA668" i="30"/>
  <c r="BV241" i="30"/>
  <c r="BU1017" i="30"/>
  <c r="BR253" i="30"/>
  <c r="BS696" i="30"/>
  <c r="CA85" i="30"/>
  <c r="BX779" i="30"/>
  <c r="BH55" i="30"/>
  <c r="BT842" i="30"/>
  <c r="CA701" i="30"/>
  <c r="CA977" i="30"/>
  <c r="BS912" i="30"/>
  <c r="BC705" i="30"/>
  <c r="BY383" i="30"/>
  <c r="BR561" i="30"/>
  <c r="BX528" i="30"/>
  <c r="BX72" i="30"/>
  <c r="BW328" i="30"/>
  <c r="BR629" i="30"/>
  <c r="BU861" i="30"/>
  <c r="BV666" i="30"/>
  <c r="BW1020" i="30"/>
  <c r="BV1037" i="30"/>
  <c r="BC646" i="30"/>
  <c r="BU319" i="30"/>
  <c r="BZ1070" i="30"/>
  <c r="BS85" i="30"/>
  <c r="BZ690" i="30"/>
  <c r="BY206" i="30"/>
  <c r="BU842" i="30"/>
  <c r="BV473" i="30"/>
  <c r="BV722" i="30"/>
  <c r="BW41" i="30"/>
  <c r="CA842" i="30"/>
  <c r="BC394" i="30"/>
  <c r="CA503" i="30"/>
  <c r="BV771" i="30"/>
  <c r="CA286" i="30"/>
  <c r="BR776" i="30"/>
  <c r="BW45" i="30"/>
  <c r="BS862" i="30"/>
  <c r="BC72" i="30"/>
  <c r="BX776" i="30"/>
  <c r="BT274" i="30"/>
  <c r="BX261" i="30"/>
  <c r="BX1024" i="30"/>
  <c r="BU337" i="30"/>
  <c r="BH331" i="30"/>
  <c r="BV394" i="30"/>
  <c r="BV945" i="30"/>
  <c r="BX243" i="30"/>
  <c r="BT909" i="30"/>
  <c r="BS263" i="30"/>
  <c r="BW662" i="30"/>
  <c r="BT152" i="30"/>
  <c r="CA367" i="30"/>
  <c r="BW774" i="30"/>
  <c r="BR607" i="30"/>
  <c r="BY165" i="30"/>
  <c r="BS1104" i="30"/>
  <c r="BW759" i="30"/>
  <c r="BR575" i="30"/>
  <c r="BR184" i="30"/>
  <c r="BW237" i="30"/>
  <c r="BY814" i="30"/>
  <c r="BU265" i="30"/>
  <c r="BW812" i="30"/>
  <c r="BR912" i="30"/>
  <c r="BY319" i="30"/>
  <c r="BT123" i="30"/>
  <c r="BW643" i="30"/>
  <c r="BZ502" i="30"/>
  <c r="BY797" i="30"/>
  <c r="BY669" i="30"/>
  <c r="BU896" i="30"/>
  <c r="BX169" i="30"/>
  <c r="BS94" i="30"/>
  <c r="BT958" i="30"/>
  <c r="BR1057" i="30"/>
  <c r="BT404" i="30"/>
  <c r="BC338" i="30"/>
  <c r="CA133" i="30"/>
  <c r="BX1099" i="30"/>
  <c r="BV935" i="30"/>
  <c r="BR69" i="30"/>
  <c r="BZ382" i="30"/>
  <c r="BY288" i="30"/>
  <c r="CA392" i="30"/>
  <c r="BW1016" i="30"/>
  <c r="BT228" i="30"/>
  <c r="BT768" i="30"/>
  <c r="BS501" i="30"/>
  <c r="BY113" i="30"/>
  <c r="BU909" i="30"/>
  <c r="BZ655" i="30"/>
  <c r="BS150" i="30"/>
  <c r="BV590" i="30"/>
  <c r="BR792" i="30"/>
  <c r="BW452" i="30"/>
  <c r="BS699" i="30"/>
  <c r="BT1097" i="30"/>
  <c r="BX904" i="30"/>
  <c r="BX380" i="30"/>
  <c r="BJ1023" i="30"/>
  <c r="BZ209" i="30"/>
  <c r="BR24" i="30"/>
  <c r="BW989" i="30"/>
  <c r="BW668" i="30"/>
  <c r="BV926" i="30"/>
  <c r="BZ686" i="30"/>
  <c r="BT790" i="30"/>
  <c r="CA261" i="30"/>
  <c r="BZ206" i="30"/>
  <c r="BZ626" i="30"/>
  <c r="BR660" i="30"/>
  <c r="BR159" i="30"/>
  <c r="BW955" i="30"/>
  <c r="BS58" i="30"/>
  <c r="BR1066" i="30"/>
  <c r="BV472" i="30"/>
  <c r="BU958" i="30"/>
  <c r="BZ735" i="30"/>
  <c r="BW622" i="30"/>
  <c r="BT627" i="30"/>
  <c r="BU224" i="30"/>
  <c r="BR627" i="30"/>
  <c r="BX986" i="30"/>
  <c r="BY1007" i="30"/>
  <c r="BW158" i="30"/>
  <c r="BR224" i="30"/>
  <c r="BR274" i="30"/>
  <c r="CA629" i="30"/>
  <c r="BV245" i="30"/>
  <c r="BS382" i="30"/>
  <c r="BU235" i="30"/>
  <c r="CA522" i="30"/>
  <c r="BU1052" i="30"/>
  <c r="BU263" i="30"/>
  <c r="BW660" i="30"/>
  <c r="BZ913" i="30"/>
  <c r="BS935" i="30"/>
  <c r="BW922" i="30"/>
  <c r="BS503" i="30"/>
  <c r="BT629" i="30"/>
  <c r="BC922" i="30"/>
  <c r="BV84" i="30"/>
  <c r="BX719" i="30"/>
  <c r="BX668" i="30"/>
  <c r="BW986" i="30"/>
  <c r="BZ777" i="30"/>
  <c r="BW71" i="30"/>
  <c r="BU184" i="30"/>
  <c r="BV912" i="30"/>
  <c r="BC337" i="30"/>
  <c r="BY382" i="30"/>
  <c r="BW945" i="30"/>
  <c r="BC134" i="30"/>
  <c r="BH765" i="30"/>
  <c r="CA382" i="30"/>
  <c r="BV70" i="30"/>
  <c r="CA328" i="30"/>
  <c r="BW114" i="30"/>
  <c r="CA255" i="30"/>
  <c r="BV438" i="30"/>
  <c r="BH169" i="30"/>
  <c r="BS771" i="30"/>
  <c r="BS146" i="30"/>
  <c r="BY1070" i="30"/>
  <c r="BX503" i="30"/>
  <c r="BY701" i="30"/>
  <c r="BW392" i="30"/>
  <c r="BS619" i="30"/>
  <c r="BY167" i="30"/>
  <c r="BV25" i="30"/>
  <c r="BT699" i="30"/>
  <c r="BV392" i="30"/>
  <c r="BS797" i="30"/>
  <c r="BV486" i="30"/>
  <c r="BY471" i="30"/>
  <c r="BR679" i="30"/>
  <c r="BS221" i="30"/>
  <c r="CA656" i="30"/>
  <c r="BT438" i="30"/>
  <c r="BT621" i="30"/>
  <c r="BX367" i="30"/>
  <c r="BY1052" i="30"/>
  <c r="BC885" i="30"/>
  <c r="BV87" i="30"/>
  <c r="BY330" i="30"/>
  <c r="CA165" i="30"/>
  <c r="BW165" i="30"/>
  <c r="CA1097" i="30"/>
  <c r="BZ809" i="30"/>
  <c r="BV92" i="30"/>
  <c r="BR998" i="30"/>
  <c r="BY977" i="30"/>
  <c r="BC503" i="30"/>
  <c r="BS1017" i="30"/>
  <c r="CA711" i="30"/>
  <c r="BY407" i="30"/>
  <c r="BR502" i="30"/>
  <c r="BW444" i="30"/>
  <c r="BS655" i="30"/>
  <c r="BR204" i="30"/>
  <c r="BZ380" i="30"/>
  <c r="BV931" i="30"/>
  <c r="BU1057" i="30"/>
  <c r="CA274" i="30"/>
  <c r="BS690" i="30"/>
  <c r="BX66" i="30"/>
  <c r="BY607" i="30"/>
  <c r="BU666" i="30"/>
  <c r="BW430" i="30"/>
  <c r="CA744" i="30"/>
  <c r="BR971" i="30"/>
  <c r="BY653" i="30"/>
  <c r="BC998" i="30"/>
  <c r="CA74" i="30"/>
  <c r="BW811" i="30"/>
  <c r="BU814" i="30"/>
  <c r="BT896" i="30"/>
  <c r="BZ596" i="30"/>
  <c r="BU782" i="30"/>
  <c r="BU237" i="30"/>
  <c r="BX165" i="30"/>
  <c r="BC637" i="30"/>
  <c r="BU11" i="30"/>
  <c r="BY117" i="30"/>
  <c r="BC1100" i="30"/>
  <c r="CA634" i="30"/>
  <c r="CA861" i="30"/>
  <c r="BY1011" i="30"/>
  <c r="BH792" i="30"/>
  <c r="BC693" i="30"/>
  <c r="BS267" i="30"/>
  <c r="BS315" i="30"/>
  <c r="BS92" i="30"/>
  <c r="BT814" i="30"/>
  <c r="BZ150" i="30"/>
  <c r="BW1080" i="30"/>
  <c r="BS462" i="30"/>
  <c r="CA153" i="30"/>
  <c r="CA303" i="30"/>
  <c r="BR126" i="30"/>
  <c r="BX965" i="30"/>
  <c r="BX683" i="30"/>
  <c r="BZ319" i="30"/>
  <c r="BZ799" i="30"/>
  <c r="BU471" i="30"/>
  <c r="BV35" i="30"/>
  <c r="BV66" i="30"/>
  <c r="BU394" i="30"/>
  <c r="BU622" i="30"/>
  <c r="BT630" i="30"/>
  <c r="BW104" i="30"/>
  <c r="BW498" i="30"/>
  <c r="BW334" i="30"/>
  <c r="BC164" i="30"/>
  <c r="BS74" i="30"/>
  <c r="CA92" i="30"/>
  <c r="BS394" i="30"/>
  <c r="BX561" i="30"/>
  <c r="BS392" i="30"/>
  <c r="BV1007" i="30"/>
  <c r="BS1088" i="30"/>
  <c r="CA961" i="30"/>
  <c r="BR751" i="30"/>
  <c r="CA73" i="30"/>
  <c r="BV312" i="30"/>
  <c r="BJ202" i="30"/>
  <c r="BJ949" i="30"/>
  <c r="CA653" i="30"/>
  <c r="BH347" i="30"/>
  <c r="CA150" i="30"/>
  <c r="BS43" i="30"/>
  <c r="BI1047" i="30"/>
  <c r="BS666" i="30"/>
  <c r="BY370" i="30"/>
  <c r="CA456" i="30"/>
  <c r="BR1016" i="30"/>
  <c r="BC465" i="30"/>
  <c r="CA1024" i="30"/>
  <c r="BV1064" i="30"/>
  <c r="BY861" i="30"/>
  <c r="BX653" i="30"/>
  <c r="BX1053" i="30"/>
  <c r="BX140" i="30"/>
  <c r="BT225" i="30"/>
  <c r="BT792" i="30"/>
  <c r="BI34" i="30"/>
  <c r="BS1101" i="30"/>
  <c r="BR479" i="30"/>
  <c r="BR160" i="30"/>
  <c r="CA270" i="30"/>
  <c r="CA123" i="30"/>
  <c r="BW575" i="30"/>
  <c r="BX788" i="30"/>
  <c r="BR532" i="30"/>
  <c r="BR498" i="30"/>
  <c r="BS180" i="30"/>
  <c r="BI16" i="30"/>
  <c r="BR958" i="30"/>
  <c r="CA343" i="30"/>
  <c r="BV870" i="30"/>
  <c r="BW303" i="30"/>
  <c r="BU768" i="30"/>
  <c r="BR231" i="30"/>
  <c r="CA840" i="30"/>
  <c r="BJ284" i="30"/>
  <c r="BV688" i="30"/>
  <c r="BT382" i="30"/>
  <c r="BY968" i="30"/>
  <c r="BW968" i="30"/>
  <c r="BT304" i="30"/>
  <c r="BS403" i="30"/>
  <c r="BJ475" i="30"/>
  <c r="CA492" i="30"/>
  <c r="BR467" i="30"/>
  <c r="BU797" i="30"/>
  <c r="BC288" i="30"/>
  <c r="BT20" i="30"/>
  <c r="BS948" i="30"/>
  <c r="BZ1000" i="30"/>
  <c r="BU933" i="30"/>
  <c r="BR488" i="30"/>
  <c r="BZ180" i="30"/>
  <c r="BW782" i="30"/>
  <c r="BH181" i="30"/>
  <c r="CA407" i="30"/>
  <c r="BS809" i="30"/>
  <c r="CA872" i="30"/>
  <c r="CA348" i="30"/>
  <c r="BV890" i="30"/>
  <c r="BX918" i="30"/>
  <c r="BS693" i="30"/>
  <c r="BX35" i="30"/>
  <c r="BZ245" i="30"/>
  <c r="BR934" i="30"/>
  <c r="BW364" i="30"/>
  <c r="CA809" i="30"/>
  <c r="BR777" i="30"/>
  <c r="BW669" i="30"/>
  <c r="CA945" i="30"/>
  <c r="BU364" i="30"/>
  <c r="BS759" i="30"/>
  <c r="BU499" i="30"/>
  <c r="CA334" i="30"/>
  <c r="BV986" i="30"/>
  <c r="BS1099" i="30"/>
  <c r="BY744" i="30"/>
  <c r="BX471" i="30"/>
  <c r="BU267" i="30"/>
  <c r="BW876" i="30"/>
  <c r="BW1039" i="30"/>
  <c r="BC317" i="30"/>
  <c r="CA408" i="30"/>
  <c r="BC588" i="30"/>
  <c r="BS922" i="30"/>
  <c r="CA501" i="30"/>
  <c r="CA353" i="30"/>
  <c r="BU1093" i="30"/>
  <c r="BW432" i="30"/>
  <c r="BU146" i="30"/>
  <c r="BS711" i="30"/>
  <c r="BR176" i="30"/>
  <c r="BU430" i="30"/>
  <c r="BC83" i="30"/>
  <c r="BT897" i="30"/>
  <c r="BT267" i="30"/>
  <c r="BV1097" i="30"/>
  <c r="BW335" i="30"/>
  <c r="BU1079" i="30"/>
  <c r="BJ796" i="30"/>
  <c r="CA687" i="30"/>
  <c r="BJ820" i="30"/>
  <c r="BZ804" i="30"/>
  <c r="BU661" i="30"/>
  <c r="BX575" i="30"/>
  <c r="BH208" i="30"/>
  <c r="BS1105" i="30"/>
  <c r="BS626" i="30"/>
  <c r="BT900" i="30"/>
  <c r="BV774" i="30"/>
  <c r="BY655" i="30"/>
  <c r="BR719" i="30"/>
  <c r="CA788" i="30"/>
  <c r="BS827" i="30"/>
  <c r="BU1007" i="30"/>
  <c r="BR687" i="30"/>
  <c r="BX526" i="30"/>
  <c r="BY153" i="30"/>
  <c r="BS996" i="30"/>
  <c r="BT69" i="30"/>
  <c r="BS1003" i="30"/>
  <c r="BR380" i="30"/>
  <c r="BT926" i="30"/>
  <c r="BW312" i="30"/>
  <c r="BX711" i="30"/>
  <c r="BT159" i="30"/>
  <c r="BT381" i="30"/>
  <c r="BU120" i="30"/>
  <c r="BY804" i="30"/>
  <c r="BY870" i="30"/>
  <c r="BX1070" i="30"/>
  <c r="BZ696" i="30"/>
  <c r="BV334" i="30"/>
  <c r="BS282" i="30"/>
  <c r="BU653" i="30"/>
  <c r="BV653" i="30"/>
  <c r="CA918" i="30"/>
  <c r="BW20" i="30"/>
  <c r="BJ93" i="30"/>
  <c r="BV933" i="30"/>
  <c r="BX74" i="30"/>
  <c r="BR634" i="30"/>
  <c r="BW971" i="30"/>
  <c r="BZ1107" i="30"/>
  <c r="BJ346" i="30"/>
  <c r="BT526" i="30"/>
  <c r="BS968" i="30"/>
  <c r="BS333" i="30"/>
  <c r="BU589" i="30"/>
  <c r="CA532" i="30"/>
  <c r="BV117" i="30"/>
  <c r="BY485" i="30"/>
  <c r="BX625" i="30"/>
  <c r="BS886" i="30"/>
  <c r="BC132" i="30"/>
  <c r="BV727" i="30"/>
  <c r="BX127" i="30"/>
  <c r="BR167" i="30"/>
  <c r="BX274" i="30"/>
  <c r="BS782" i="30"/>
  <c r="CA373" i="30"/>
  <c r="CA304" i="30"/>
  <c r="BS348" i="30"/>
  <c r="BS779" i="30"/>
  <c r="BT84" i="30"/>
  <c r="BW926" i="30"/>
  <c r="BW428" i="30"/>
  <c r="BY124" i="30"/>
  <c r="BC696" i="30"/>
  <c r="BU462" i="30"/>
  <c r="BY245" i="30"/>
  <c r="BW84" i="30"/>
  <c r="BV293" i="30"/>
  <c r="BS812" i="30"/>
  <c r="BR955" i="30"/>
  <c r="BU498" i="30"/>
  <c r="BZ492" i="30"/>
  <c r="BS72" i="30"/>
  <c r="BW977" i="30"/>
  <c r="BY521" i="30"/>
  <c r="BH58" i="30"/>
  <c r="BZ108" i="30"/>
  <c r="BX315" i="30"/>
  <c r="BC774" i="30"/>
  <c r="BY48" i="30"/>
  <c r="BZ404" i="30"/>
  <c r="BV45" i="30"/>
  <c r="BW206" i="30"/>
  <c r="BV20" i="30"/>
  <c r="BT727" i="30"/>
  <c r="BV158" i="30"/>
  <c r="BX1026" i="30"/>
  <c r="BU807" i="30"/>
  <c r="BW219" i="30"/>
  <c r="BC293" i="30"/>
  <c r="BV787" i="30"/>
  <c r="BV11" i="30"/>
  <c r="BS133" i="30"/>
  <c r="BR703" i="30"/>
  <c r="BX209" i="30"/>
  <c r="BT811" i="30"/>
  <c r="BS167" i="30"/>
  <c r="BS804" i="30"/>
  <c r="BR119" i="30"/>
  <c r="BY1003" i="30"/>
  <c r="BY176" i="30"/>
  <c r="BC894" i="30"/>
  <c r="CA437" i="30"/>
  <c r="BU473" i="30"/>
  <c r="CA643" i="30"/>
  <c r="BY292" i="30"/>
  <c r="BX68" i="30"/>
  <c r="BV217" i="30"/>
  <c r="CA900" i="30"/>
  <c r="BU114" i="30"/>
  <c r="BC292" i="30"/>
  <c r="BT687" i="30"/>
  <c r="BS488" i="30"/>
  <c r="BX673" i="30"/>
  <c r="CA499" i="30"/>
  <c r="BT722" i="30"/>
  <c r="CA521" i="30"/>
  <c r="BS979" i="30"/>
  <c r="BS471" i="30"/>
  <c r="BY380" i="30"/>
  <c r="CA474" i="30"/>
  <c r="BS1079" i="30"/>
  <c r="BU799" i="30"/>
  <c r="BV683" i="30"/>
  <c r="BU15" i="30"/>
  <c r="BZ41" i="30"/>
  <c r="BV840" i="30"/>
  <c r="BT657" i="30"/>
  <c r="BR150" i="30"/>
  <c r="BY913" i="30"/>
  <c r="BX353" i="30"/>
  <c r="BX933" i="30"/>
  <c r="BY142" i="30"/>
  <c r="BX117" i="30"/>
  <c r="BY890" i="30"/>
  <c r="BZ937" i="30"/>
  <c r="CA424" i="30"/>
  <c r="BR127" i="30"/>
  <c r="BC673" i="30"/>
  <c r="BS933" i="30"/>
  <c r="BX459" i="30"/>
  <c r="BS140" i="30"/>
  <c r="BS75" i="30"/>
  <c r="BX948" i="30"/>
  <c r="BV498" i="30"/>
  <c r="BX1000" i="30"/>
  <c r="BZ878" i="30"/>
  <c r="BS1052" i="30"/>
  <c r="BC529" i="30"/>
  <c r="BX870" i="30"/>
  <c r="CA1053" i="30"/>
  <c r="CA435" i="30"/>
  <c r="BJ599" i="30"/>
  <c r="BH569" i="30"/>
  <c r="BW878" i="30"/>
  <c r="BZ744" i="30"/>
  <c r="BW842" i="30"/>
  <c r="BV503" i="30"/>
  <c r="BT94" i="30"/>
  <c r="BR428" i="30"/>
  <c r="BX304" i="30"/>
  <c r="BS304" i="30"/>
  <c r="BW809" i="30"/>
  <c r="BU783" i="30"/>
  <c r="BV809" i="30"/>
  <c r="CA486" i="30"/>
  <c r="BV641" i="30"/>
  <c r="BR1099" i="30"/>
  <c r="BU759" i="30"/>
  <c r="BW777" i="30"/>
  <c r="BC158" i="30"/>
  <c r="BV58" i="30"/>
  <c r="BX502" i="30"/>
  <c r="BY782" i="30"/>
  <c r="CA180" i="30"/>
  <c r="BZ348" i="30"/>
  <c r="BY120" i="30"/>
  <c r="BR456" i="30"/>
  <c r="BH319" i="30"/>
  <c r="BR696" i="30"/>
  <c r="BU159" i="30"/>
  <c r="BZ857" i="30"/>
  <c r="BT656" i="30"/>
  <c r="BR222" i="30"/>
  <c r="CA176" i="30"/>
  <c r="BZ965" i="30"/>
  <c r="BX861" i="30"/>
  <c r="BY180" i="30"/>
  <c r="BX467" i="30"/>
  <c r="BR636" i="30"/>
  <c r="BV43" i="30"/>
  <c r="BR95" i="30"/>
  <c r="BR185" i="30"/>
  <c r="BY364" i="30"/>
  <c r="BW603" i="30"/>
  <c r="BU872" i="30"/>
  <c r="BZ432" i="30"/>
  <c r="BH453" i="30"/>
  <c r="BS160" i="30"/>
  <c r="CA1010" i="30"/>
  <c r="BX498" i="30"/>
  <c r="BV937" i="30"/>
  <c r="BC311" i="30"/>
  <c r="BX328" i="30"/>
  <c r="CA65" i="30"/>
  <c r="BU255" i="30"/>
  <c r="BZ897" i="30"/>
  <c r="BU137" i="30"/>
  <c r="BV788" i="30"/>
  <c r="BU811" i="30"/>
  <c r="BY766" i="30"/>
  <c r="BS716" i="30"/>
  <c r="CA1066" i="30"/>
  <c r="BS341" i="30"/>
  <c r="BZ237" i="30"/>
  <c r="BR918" i="30"/>
  <c r="BR657" i="30"/>
  <c r="BT364" i="30"/>
  <c r="BU43" i="30"/>
  <c r="BC619" i="30"/>
  <c r="BX842" i="30"/>
  <c r="BY52" i="30"/>
  <c r="BX65" i="30"/>
  <c r="BU113" i="30"/>
  <c r="CA652" i="30"/>
  <c r="BZ185" i="30"/>
  <c r="CA1080" i="30"/>
  <c r="BZ926" i="30"/>
  <c r="BU521" i="30"/>
  <c r="BX334" i="30"/>
  <c r="CA933" i="30"/>
  <c r="CA812" i="30"/>
  <c r="BW522" i="30"/>
  <c r="BH257" i="30"/>
  <c r="BR20" i="30"/>
  <c r="BJ62" i="30"/>
  <c r="BR673" i="30"/>
  <c r="BU348" i="30"/>
  <c r="BU334" i="30"/>
  <c r="BV348" i="30"/>
  <c r="BU245" i="30"/>
  <c r="CA784" i="30"/>
  <c r="BS784" i="30"/>
  <c r="BU343" i="30"/>
  <c r="BZ20" i="30"/>
  <c r="BY467" i="30"/>
  <c r="BU193" i="30"/>
  <c r="BJ212" i="30"/>
  <c r="BW963" i="30"/>
  <c r="BW140" i="30"/>
  <c r="CA282" i="30"/>
  <c r="BJ628" i="30"/>
  <c r="BW890" i="30"/>
  <c r="BX499" i="30"/>
  <c r="BV303" i="30"/>
  <c r="BU492" i="30"/>
  <c r="BR1107" i="30"/>
  <c r="BU52" i="30"/>
  <c r="CA45" i="30"/>
  <c r="BS444" i="30"/>
  <c r="BX804" i="30"/>
  <c r="BR784" i="30"/>
  <c r="BC180" i="30"/>
  <c r="BZ317" i="30"/>
  <c r="BS330" i="30"/>
  <c r="BW210" i="30"/>
  <c r="BT589" i="30"/>
  <c r="BX614" i="30"/>
  <c r="BT1066" i="30"/>
  <c r="BT955" i="30"/>
  <c r="BT319" i="30"/>
  <c r="BV897" i="30"/>
  <c r="BW407" i="30"/>
  <c r="BU381" i="30"/>
  <c r="BR245" i="30"/>
  <c r="BR348" i="30"/>
  <c r="BU485" i="30"/>
  <c r="BR876" i="30"/>
  <c r="BS896" i="30"/>
  <c r="BZ904" i="30"/>
  <c r="BH239" i="30"/>
  <c r="BS1020" i="30"/>
  <c r="BR970" i="30"/>
  <c r="BX827" i="30"/>
  <c r="BS486" i="30"/>
  <c r="CA283" i="30"/>
  <c r="BS243" i="30"/>
  <c r="BU1063" i="30"/>
  <c r="BZ1016" i="30"/>
  <c r="BU727" i="30"/>
  <c r="BW1053" i="30"/>
  <c r="BT108" i="30"/>
  <c r="BW267" i="30"/>
  <c r="BW434" i="30"/>
  <c r="BR840" i="30"/>
  <c r="BT686" i="30"/>
  <c r="BZ443" i="30"/>
  <c r="BU210" i="30"/>
  <c r="BU373" i="30"/>
  <c r="BX219" i="30"/>
  <c r="CA336" i="30"/>
  <c r="BV947" i="30"/>
  <c r="BW319" i="30"/>
  <c r="BS193" i="30"/>
  <c r="BZ353" i="30"/>
  <c r="BT776" i="30"/>
  <c r="BW703" i="30"/>
  <c r="BY783" i="30"/>
  <c r="BV373" i="30"/>
  <c r="CA680" i="30"/>
  <c r="BS575" i="30"/>
  <c r="BU630" i="30"/>
  <c r="BU922" i="30"/>
  <c r="BW1070" i="30"/>
  <c r="CA447" i="30"/>
  <c r="CA96" i="30"/>
  <c r="BS387" i="30"/>
  <c r="BV452" i="30"/>
  <c r="BR492" i="30"/>
  <c r="BR304" i="30"/>
  <c r="BR1070" i="30"/>
  <c r="BW270" i="30"/>
  <c r="BW11" i="30"/>
  <c r="BV776" i="30"/>
  <c r="BR716" i="30"/>
  <c r="BT96" i="30"/>
  <c r="BT308" i="30"/>
  <c r="BI154" i="30"/>
  <c r="CA791" i="30"/>
  <c r="BT380" i="30"/>
  <c r="BT261" i="30"/>
  <c r="BX146" i="30"/>
  <c r="BZ870" i="30"/>
  <c r="BJ609" i="30"/>
  <c r="BU851" i="30"/>
  <c r="BS926" i="30"/>
  <c r="BC445" i="30"/>
  <c r="BC710" i="30"/>
  <c r="BS117" i="30"/>
  <c r="BS870" i="30"/>
  <c r="BX572" i="30"/>
  <c r="BV485" i="30"/>
  <c r="BR485" i="30"/>
  <c r="BX312" i="30"/>
  <c r="BR193" i="30"/>
  <c r="BT950" i="30"/>
  <c r="BU180" i="30"/>
  <c r="BX228" i="30"/>
  <c r="BW333" i="30"/>
  <c r="BZ117" i="30"/>
  <c r="BR158" i="30"/>
  <c r="CA968" i="30"/>
  <c r="BX386" i="30"/>
  <c r="CA804" i="30"/>
  <c r="BU459" i="30"/>
  <c r="BR466" i="30"/>
  <c r="BT968" i="30"/>
  <c r="BT117" i="30"/>
  <c r="BZ968" i="30"/>
  <c r="BZ886" i="30"/>
  <c r="BY492" i="30"/>
  <c r="BU74" i="30"/>
  <c r="BX996" i="30"/>
  <c r="BW491" i="30"/>
  <c r="CA625" i="30"/>
  <c r="BC890" i="30"/>
  <c r="BJ497" i="30"/>
  <c r="BS432" i="30"/>
  <c r="BV961" i="30"/>
  <c r="BX55" i="30"/>
  <c r="BW317" i="30"/>
  <c r="BX735" i="30"/>
  <c r="BW783" i="30"/>
  <c r="BU444" i="30"/>
  <c r="BZ428" i="30"/>
  <c r="BX802" i="30"/>
  <c r="BR108" i="30"/>
  <c r="BV190" i="30"/>
  <c r="BW386" i="30"/>
  <c r="BX485" i="30"/>
  <c r="BS526" i="30"/>
  <c r="BX1063" i="30"/>
  <c r="CA1104" i="30"/>
  <c r="BU532" i="30"/>
  <c r="BY253" i="30"/>
  <c r="BS719" i="30"/>
  <c r="BR977" i="30"/>
  <c r="BT190" i="30"/>
  <c r="BI115" i="30"/>
  <c r="BS383" i="30"/>
  <c r="CA169" i="30"/>
  <c r="BV444" i="30"/>
  <c r="CA223" i="30"/>
  <c r="BS467" i="30"/>
  <c r="CA878" i="30"/>
  <c r="BS63" i="30"/>
  <c r="BY503" i="30"/>
  <c r="BV337" i="30"/>
  <c r="BR693" i="30"/>
  <c r="BZ622" i="30"/>
  <c r="BS364" i="30"/>
  <c r="BV73" i="30"/>
  <c r="BW958" i="30"/>
  <c r="BT641" i="30"/>
  <c r="BR443" i="30"/>
  <c r="BU571" i="30"/>
  <c r="BV1039" i="30"/>
  <c r="BV466" i="30"/>
  <c r="CA673" i="30"/>
  <c r="CA473" i="30"/>
  <c r="BS1093" i="30"/>
  <c r="CA986" i="30"/>
  <c r="BX958" i="30"/>
  <c r="BY998" i="30"/>
  <c r="BT1104" i="30"/>
  <c r="BR1104" i="30"/>
  <c r="BT105" i="30"/>
  <c r="BV408" i="30"/>
  <c r="BR662" i="30"/>
  <c r="CA675" i="30"/>
  <c r="BU55" i="30"/>
  <c r="CA310" i="30"/>
  <c r="BC20" i="30"/>
  <c r="BJ962" i="30"/>
  <c r="BX630" i="30"/>
  <c r="BU216" i="30"/>
  <c r="BV872" i="30"/>
  <c r="BY438" i="30"/>
  <c r="BZ1088" i="30"/>
  <c r="BZ751" i="30"/>
  <c r="BV532" i="30"/>
  <c r="BX253" i="30"/>
  <c r="BR626" i="30"/>
  <c r="BY1037" i="30"/>
  <c r="BS113" i="30"/>
  <c r="BV777" i="30"/>
  <c r="BC492" i="30"/>
  <c r="BT303" i="30"/>
  <c r="BU690" i="30"/>
  <c r="BU341" i="30"/>
  <c r="BV782" i="30"/>
  <c r="BU950" i="30"/>
  <c r="BY727" i="30"/>
  <c r="BU413" i="30"/>
  <c r="BU657" i="30"/>
  <c r="BY403" i="30"/>
  <c r="BI1055" i="30"/>
  <c r="CA370" i="30"/>
  <c r="CA67" i="30"/>
  <c r="BT466" i="30"/>
  <c r="BU673" i="30"/>
  <c r="BR870" i="30"/>
  <c r="CA467" i="30"/>
  <c r="BC177" i="30"/>
  <c r="BR117" i="30"/>
  <c r="BZ625" i="30"/>
  <c r="BJ946" i="30"/>
  <c r="BV804" i="30"/>
  <c r="BS572" i="30"/>
  <c r="BW348" i="30"/>
  <c r="BR886" i="30"/>
  <c r="BJ411" i="30"/>
  <c r="BX998" i="30"/>
  <c r="CA987" i="30"/>
  <c r="CA611" i="30"/>
  <c r="BV768" i="30"/>
  <c r="BV333" i="30"/>
  <c r="BJ786" i="30"/>
  <c r="CA896" i="30"/>
  <c r="BZ802" i="30"/>
  <c r="BR861" i="30"/>
  <c r="BW58" i="30"/>
  <c r="CA293" i="30"/>
  <c r="BS540" i="30"/>
  <c r="BS324" i="30"/>
  <c r="BI597" i="30"/>
  <c r="BR1101" i="30"/>
  <c r="BU316" i="30"/>
  <c r="BC398" i="30"/>
  <c r="BC603" i="30"/>
  <c r="BY948" i="30"/>
  <c r="BU333" i="30"/>
  <c r="BX955" i="30"/>
  <c r="BX641" i="30"/>
  <c r="BY105" i="30"/>
  <c r="BY68" i="30"/>
  <c r="BW217" i="30"/>
  <c r="BX522" i="30"/>
  <c r="BS104" i="30"/>
  <c r="CA317" i="30"/>
  <c r="BT701" i="30"/>
  <c r="BC251" i="30"/>
  <c r="BV210" i="30"/>
  <c r="BR491" i="30"/>
  <c r="BS459" i="30"/>
  <c r="BX688" i="30"/>
  <c r="BU686" i="30"/>
  <c r="CA571" i="30"/>
  <c r="BY128" i="30"/>
  <c r="BT158" i="30"/>
  <c r="BV699" i="30"/>
  <c r="BV336" i="30"/>
  <c r="BU387" i="30"/>
  <c r="CA217" i="30"/>
  <c r="BV451" i="30"/>
  <c r="BU603" i="30"/>
  <c r="BR92" i="30"/>
  <c r="BX890" i="30"/>
  <c r="CA458" i="30"/>
  <c r="BS206" i="30"/>
  <c r="BW931" i="30"/>
  <c r="BW128" i="30"/>
  <c r="BT486" i="30"/>
  <c r="BW408" i="30"/>
  <c r="BZ703" i="30"/>
  <c r="CA598" i="30"/>
  <c r="BS521" i="30"/>
  <c r="BV1088" i="30"/>
  <c r="BV561" i="30"/>
  <c r="BR152" i="30"/>
  <c r="BR1010" i="30"/>
  <c r="BZ486" i="30"/>
  <c r="BS657" i="30"/>
  <c r="BR802" i="30"/>
  <c r="BT370" i="30"/>
  <c r="BH705" i="30"/>
  <c r="BU48" i="30"/>
  <c r="BT316" i="30"/>
  <c r="BX453" i="30"/>
  <c r="BT1010" i="30"/>
  <c r="BS437" i="30"/>
  <c r="BY225" i="30"/>
  <c r="BT1099" i="30"/>
  <c r="BR308" i="30"/>
  <c r="BT1017" i="30"/>
  <c r="BZ948" i="30"/>
  <c r="BT625" i="30"/>
  <c r="BS237" i="30"/>
  <c r="BT72" i="30"/>
  <c r="BX886" i="30"/>
  <c r="BT937" i="30"/>
  <c r="BZ485" i="30"/>
  <c r="BR403" i="30"/>
  <c r="BU878" i="30"/>
  <c r="BV413" i="30"/>
  <c r="BC1093" i="30"/>
  <c r="BU491" i="30"/>
  <c r="BW590" i="30"/>
  <c r="BS20" i="30"/>
  <c r="BR435" i="30"/>
  <c r="BW304" i="30"/>
  <c r="BJ1076" i="30"/>
  <c r="BR413" i="30"/>
  <c r="BT193" i="30"/>
  <c r="BW367" i="30"/>
  <c r="BX333" i="30"/>
  <c r="BV193" i="30"/>
  <c r="BY459" i="30"/>
  <c r="BW572" i="30"/>
  <c r="BU403" i="30"/>
  <c r="BC476" i="30"/>
  <c r="BY303" i="30"/>
  <c r="CA572" i="30"/>
  <c r="BS940" i="30"/>
  <c r="BC906" i="30"/>
  <c r="BC69" i="30"/>
  <c r="BJ183" i="30"/>
  <c r="BV1000" i="30"/>
  <c r="BR653" i="30"/>
  <c r="BT231" i="30"/>
  <c r="BT812" i="30"/>
  <c r="BZ52" i="30"/>
  <c r="BU286" i="30"/>
  <c r="BY84" i="30"/>
  <c r="BY735" i="30"/>
  <c r="BR381" i="30"/>
  <c r="BZ1017" i="30"/>
  <c r="BT979" i="30"/>
  <c r="BR1003" i="30"/>
  <c r="BR364" i="30"/>
  <c r="BW612" i="30"/>
  <c r="CA931" i="30"/>
  <c r="BX413" i="30"/>
  <c r="BX319" i="30"/>
  <c r="BY799" i="30"/>
  <c r="BH811" i="30"/>
  <c r="BZ766" i="30"/>
  <c r="BW293" i="30"/>
  <c r="BU1097" i="30"/>
  <c r="BS774" i="30"/>
  <c r="BR52" i="30"/>
  <c r="BR614" i="30"/>
  <c r="BS643" i="30"/>
  <c r="BV113" i="30"/>
  <c r="BT428" i="30"/>
  <c r="BJ510" i="30"/>
  <c r="BY625" i="30"/>
  <c r="BS303" i="30"/>
  <c r="CA683" i="30"/>
  <c r="BY850" i="30"/>
  <c r="BW611" i="30"/>
  <c r="BR661" i="30"/>
  <c r="BV622" i="30"/>
  <c r="BW1011" i="30"/>
  <c r="BY656" i="30"/>
  <c r="BV317" i="30"/>
  <c r="BZ473" i="30"/>
  <c r="BR748" i="30"/>
  <c r="BT210" i="30"/>
  <c r="BX521" i="30"/>
  <c r="BY673" i="30"/>
  <c r="BJ892" i="30"/>
  <c r="BY872" i="30"/>
  <c r="BW24" i="30"/>
  <c r="BS338" i="30"/>
  <c r="CA142" i="30"/>
  <c r="BS265" i="30"/>
  <c r="BU230" i="30"/>
  <c r="BC606" i="30"/>
  <c r="BU931" i="30"/>
  <c r="BX124" i="30"/>
  <c r="BZ783" i="30"/>
  <c r="BC740" i="30"/>
  <c r="BV105" i="30"/>
  <c r="BX864" i="30"/>
  <c r="BC1053" i="30"/>
  <c r="BT265" i="30"/>
  <c r="BR690" i="30"/>
  <c r="BZ498" i="30"/>
  <c r="BS222" i="30"/>
  <c r="BW683" i="30"/>
  <c r="CA502" i="30"/>
  <c r="BV744" i="30"/>
  <c r="BU776" i="30"/>
  <c r="BR362" i="30"/>
  <c r="BU703" i="30"/>
  <c r="BS963" i="30"/>
  <c r="BS95" i="30"/>
  <c r="BV886" i="30"/>
  <c r="BU20" i="30"/>
  <c r="BH909" i="30"/>
  <c r="BV1010" i="30"/>
  <c r="BX492" i="30"/>
  <c r="BU572" i="30"/>
  <c r="BY950" i="30"/>
  <c r="BR950" i="30"/>
  <c r="BY413" i="30"/>
  <c r="BC1107" i="30"/>
  <c r="BU228" i="30"/>
  <c r="BV1066" i="30"/>
  <c r="BX270" i="30"/>
  <c r="BU937" i="30"/>
  <c r="BW353" i="30"/>
  <c r="BT458" i="30"/>
  <c r="BR948" i="30"/>
  <c r="BZ140" i="30"/>
  <c r="BW657" i="30"/>
  <c r="BY1107" i="30"/>
  <c r="BR585" i="30"/>
  <c r="BU1020" i="30"/>
  <c r="CA117" i="30"/>
  <c r="BH303" i="30"/>
  <c r="BT282" i="30"/>
  <c r="BZ303" i="30"/>
  <c r="BS918" i="30"/>
  <c r="BX817" i="30"/>
  <c r="BR596" i="30"/>
  <c r="BU117" i="30"/>
  <c r="BW492" i="30"/>
  <c r="BX585" i="30"/>
  <c r="BW413" i="30"/>
  <c r="BZ673" i="30"/>
  <c r="BV95" i="30"/>
  <c r="BX370" i="30"/>
  <c r="BC937" i="30"/>
  <c r="BS878" i="30"/>
  <c r="BX167" i="30"/>
  <c r="BZ282" i="30"/>
  <c r="BJ340" i="30"/>
  <c r="BZ334" i="30"/>
  <c r="BV968" i="30"/>
  <c r="BT185" i="30"/>
  <c r="BY896" i="30"/>
  <c r="BT688" i="30"/>
  <c r="BS890" i="30"/>
  <c r="BT334" i="30"/>
  <c r="BY878" i="30"/>
  <c r="BJ667" i="30"/>
  <c r="BX971" i="30"/>
  <c r="BS688" i="30"/>
  <c r="BC117" i="30"/>
  <c r="BY802" i="30"/>
  <c r="BR353" i="30"/>
  <c r="CA585" i="30"/>
  <c r="CA937" i="30"/>
  <c r="BC334" i="30"/>
  <c r="BX657" i="30"/>
  <c r="BS768" i="30"/>
  <c r="BT1000" i="30"/>
  <c r="BY334" i="30"/>
  <c r="BJ182" i="30"/>
  <c r="CA75" i="30"/>
  <c r="BS687" i="30"/>
  <c r="BY353" i="30"/>
  <c r="BS861" i="30"/>
  <c r="BC335" i="30"/>
  <c r="BW485" i="30"/>
  <c r="BR630" i="30"/>
  <c r="BS434" i="30"/>
  <c r="BC884" i="30"/>
  <c r="BS228" i="30"/>
  <c r="CA870" i="30"/>
  <c r="BW526" i="30"/>
  <c r="BT886" i="30"/>
  <c r="CA459" i="30"/>
  <c r="BV673" i="30"/>
  <c r="BW894" i="30"/>
  <c r="BS502" i="30"/>
  <c r="BY1000" i="30"/>
  <c r="BR526" i="30"/>
  <c r="BX435" i="30"/>
  <c r="BZ933" i="30"/>
  <c r="BJ700" i="30"/>
  <c r="CA971" i="30"/>
  <c r="CA657" i="30"/>
  <c r="BW652" i="30"/>
  <c r="BR334" i="30"/>
  <c r="BZ265" i="30"/>
  <c r="BR666" i="30"/>
  <c r="BZ727" i="30"/>
  <c r="BV304" i="30"/>
  <c r="BS1107" i="30"/>
  <c r="BV1107" i="30"/>
  <c r="BT1053" i="30"/>
  <c r="BZ714" i="30"/>
  <c r="BZ950" i="30"/>
  <c r="BJ496" i="30"/>
  <c r="BV784" i="30"/>
  <c r="BJ32" i="30"/>
  <c r="BX343" i="30"/>
  <c r="BV228" i="30"/>
  <c r="BW95" i="30"/>
  <c r="BU1105" i="30"/>
  <c r="CA1107" i="30"/>
  <c r="BS343" i="30"/>
  <c r="BX348" i="30"/>
  <c r="CA699" i="30"/>
  <c r="BZ69" i="30"/>
  <c r="BX180" i="30"/>
  <c r="BU467" i="30"/>
  <c r="BS413" i="30"/>
  <c r="BZ688" i="30"/>
  <c r="BT499" i="30"/>
  <c r="BU526" i="30"/>
  <c r="BW585" i="30"/>
  <c r="CA783" i="30"/>
  <c r="BC472" i="30"/>
  <c r="BR75" i="30"/>
  <c r="BR625" i="30"/>
  <c r="BZ585" i="30"/>
  <c r="CA1059" i="30"/>
  <c r="BZ817" i="30"/>
  <c r="BW55" i="30"/>
  <c r="BS362" i="30"/>
  <c r="BV526" i="30"/>
  <c r="BC727" i="30"/>
  <c r="BS1053" i="30"/>
  <c r="CA688" i="30"/>
  <c r="BR942" i="30"/>
  <c r="BZ333" i="30"/>
  <c r="BR474" i="30"/>
  <c r="BZ598" i="30"/>
  <c r="BU370" i="30"/>
  <c r="CA20" i="30"/>
  <c r="BU968" i="30"/>
  <c r="BJ539" i="30"/>
  <c r="BX20" i="30"/>
  <c r="BX1107" i="30"/>
  <c r="BS1059" i="30"/>
  <c r="BW105" i="30"/>
  <c r="BH73" i="30"/>
  <c r="BZ467" i="30"/>
  <c r="BC403" i="30"/>
  <c r="CA950" i="30"/>
  <c r="BV353" i="30"/>
  <c r="BR913" i="30"/>
  <c r="BU466" i="30"/>
  <c r="CA228" i="30"/>
  <c r="BS817" i="30"/>
  <c r="CA886" i="30"/>
  <c r="BC262" i="30"/>
  <c r="BW1000" i="30"/>
  <c r="BV499" i="30"/>
  <c r="BY526" i="30"/>
  <c r="CA864" i="30"/>
  <c r="BS1064" i="30"/>
  <c r="BW1057" i="30"/>
  <c r="BV180" i="30"/>
  <c r="BS126" i="30"/>
  <c r="BT572" i="30"/>
  <c r="BU784" i="30"/>
  <c r="BT1048" i="30"/>
  <c r="BS466" i="30"/>
  <c r="BZ748" i="30"/>
  <c r="CA126" i="30"/>
  <c r="CA403" i="30"/>
  <c r="BS950" i="30"/>
  <c r="BR343" i="30"/>
  <c r="BY937" i="30"/>
  <c r="BJ982" i="30"/>
  <c r="BS686" i="30"/>
  <c r="BT948" i="30"/>
  <c r="BY123" i="30"/>
  <c r="BR41" i="30"/>
  <c r="BX968" i="30"/>
  <c r="CA413" i="30"/>
  <c r="BR153" i="30"/>
  <c r="BJ38" i="30"/>
  <c r="BW768" i="30"/>
  <c r="BR180" i="30"/>
  <c r="BS499" i="30"/>
  <c r="BU870" i="30"/>
  <c r="BW948" i="30"/>
  <c r="BJ991" i="30"/>
  <c r="BZ499" i="30"/>
  <c r="BS673" i="30"/>
  <c r="BJ954" i="30"/>
  <c r="BU221" i="30"/>
  <c r="BJ739" i="30"/>
  <c r="BZ304" i="30"/>
  <c r="BR878" i="30"/>
  <c r="BR688" i="30"/>
  <c r="BT180" i="30"/>
  <c r="BJ734" i="30"/>
  <c r="BZ526" i="30"/>
  <c r="BT784" i="30"/>
  <c r="BU1010" i="30"/>
  <c r="BR714" i="30"/>
  <c r="BY348" i="30"/>
  <c r="BU890" i="30"/>
  <c r="BT585" i="30"/>
  <c r="BU688" i="30"/>
  <c r="BR1054" i="30"/>
  <c r="BS971" i="30"/>
  <c r="BX190" i="30"/>
  <c r="BT890" i="30"/>
  <c r="BT333" i="30"/>
  <c r="BV492" i="30"/>
  <c r="BW228" i="30"/>
  <c r="BV458" i="30"/>
  <c r="BU594" i="30"/>
  <c r="BZ661" i="30"/>
  <c r="BS334" i="30"/>
  <c r="BS585" i="30"/>
  <c r="BR424" i="30"/>
  <c r="BW937" i="30"/>
  <c r="BS727" i="30"/>
  <c r="BR303" i="30"/>
  <c r="BH1025" i="30"/>
  <c r="BZ228" i="30"/>
  <c r="BU434" i="30"/>
  <c r="BV948" i="30"/>
  <c r="BT1107" i="30"/>
  <c r="BU963" i="30"/>
  <c r="BY688" i="30"/>
  <c r="BW467" i="30"/>
  <c r="BR333" i="30"/>
  <c r="CA727" i="30"/>
  <c r="BU353" i="30"/>
  <c r="CA488" i="30"/>
  <c r="BW730" i="30"/>
  <c r="BU233" i="30"/>
  <c r="BR540" i="30"/>
  <c r="CA890" i="30"/>
  <c r="BZ458" i="30"/>
  <c r="CA466" i="30"/>
  <c r="BX727" i="30"/>
  <c r="BW688" i="30"/>
  <c r="BX768" i="30"/>
  <c r="CA231" i="30"/>
  <c r="BS937" i="30"/>
  <c r="BW771" i="30"/>
  <c r="BT348" i="30"/>
  <c r="CA1054" i="30"/>
  <c r="BT673" i="30"/>
  <c r="BS485" i="30"/>
  <c r="BR727" i="30"/>
  <c r="BY104" i="30"/>
  <c r="BH508" i="30"/>
  <c r="BS353" i="30"/>
  <c r="BJ384" i="30"/>
  <c r="BR937" i="30"/>
  <c r="BR968" i="30"/>
  <c r="BV817" i="30"/>
  <c r="BY784" i="30"/>
  <c r="BW499" i="30"/>
  <c r="BV687" i="30"/>
  <c r="BY343" i="30"/>
  <c r="BT353" i="30"/>
  <c r="BC353" i="30"/>
  <c r="BR589" i="30"/>
  <c r="BW117" i="30"/>
  <c r="BY20" i="30"/>
  <c r="BR864" i="30"/>
  <c r="BT459" i="30"/>
  <c r="BY572" i="30"/>
  <c r="BZ890" i="30"/>
  <c r="BY304" i="30"/>
  <c r="CA716" i="30"/>
  <c r="CA948" i="30"/>
  <c r="BV950" i="30"/>
  <c r="BT870" i="30"/>
  <c r="BV1053" i="30"/>
  <c r="BS492" i="30"/>
  <c r="BX105" i="30"/>
  <c r="BW438" i="30"/>
  <c r="CA817" i="30"/>
  <c r="BT918" i="30"/>
  <c r="BC768" i="30"/>
  <c r="BW817" i="30"/>
  <c r="BC485" i="30"/>
  <c r="BW870" i="30"/>
  <c r="BR890" i="30"/>
  <c r="BZ437" i="30"/>
  <c r="BS381" i="30"/>
  <c r="BS458" i="30"/>
  <c r="CA140" i="30"/>
  <c r="BZ784" i="30"/>
  <c r="BR572" i="30"/>
  <c r="BX784" i="30"/>
  <c r="BC741" i="30"/>
  <c r="CA193" i="30"/>
  <c r="CA485" i="30"/>
  <c r="BZ716" i="30"/>
  <c r="BU1053" i="30"/>
  <c r="BW891" i="30"/>
  <c r="CA135" i="30"/>
  <c r="BZ891" i="30"/>
  <c r="BU250" i="30"/>
  <c r="BX639" i="30"/>
  <c r="BT601" i="30"/>
  <c r="BR741" i="30"/>
  <c r="BY294" i="30"/>
  <c r="BT396" i="30"/>
  <c r="BV61" i="30"/>
  <c r="BT132" i="30"/>
  <c r="BV527" i="30"/>
  <c r="BS638" i="30"/>
  <c r="BY887" i="30"/>
  <c r="BR197" i="30"/>
  <c r="BX741" i="30"/>
  <c r="BW1075" i="30"/>
  <c r="BX234" i="30"/>
  <c r="CA710" i="30"/>
  <c r="BZ704" i="30"/>
  <c r="BV778" i="30"/>
  <c r="BV588" i="30"/>
  <c r="BV936" i="30"/>
  <c r="BS917" i="30"/>
  <c r="BT195" i="30"/>
  <c r="BJ416" i="30"/>
  <c r="CA397" i="30"/>
  <c r="BV79" i="30"/>
  <c r="BW208" i="30"/>
  <c r="BZ639" i="30"/>
  <c r="BJ642" i="30"/>
  <c r="BY755" i="30"/>
  <c r="BS695" i="30"/>
  <c r="BU129" i="30"/>
  <c r="BU574" i="30"/>
  <c r="BW769" i="30"/>
  <c r="BZ821" i="30"/>
  <c r="BZ423" i="30"/>
  <c r="BS469" i="30"/>
  <c r="CA707" i="30"/>
  <c r="CA391" i="30"/>
  <c r="BX863" i="30"/>
  <c r="BU396" i="30"/>
  <c r="BZ422" i="30"/>
  <c r="BV98" i="30"/>
  <c r="BT574" i="30"/>
  <c r="BY448" i="30"/>
  <c r="BX778" i="30"/>
  <c r="BX551" i="30"/>
  <c r="BJ192" i="30"/>
  <c r="BZ393" i="30"/>
  <c r="BZ707" i="30"/>
  <c r="BS570" i="30"/>
  <c r="BY732" i="30"/>
  <c r="BR42" i="30"/>
  <c r="BY702" i="30"/>
  <c r="BV250" i="30"/>
  <c r="BX493" i="30"/>
  <c r="CA197" i="30"/>
  <c r="BW1009" i="30"/>
  <c r="BR1009" i="30"/>
  <c r="BV493" i="30"/>
  <c r="BS563" i="30"/>
  <c r="BR570" i="30"/>
  <c r="BX57" i="30"/>
  <c r="BS414" i="30"/>
  <c r="CA189" i="30"/>
  <c r="BY189" i="30"/>
  <c r="BS1025" i="30"/>
  <c r="BZ1034" i="30"/>
  <c r="BT321" i="30"/>
  <c r="BU187" i="30"/>
  <c r="BY1027" i="30"/>
  <c r="BV920" i="30"/>
  <c r="BR132" i="30"/>
  <c r="BZ321" i="30"/>
  <c r="BW868" i="30"/>
  <c r="BX1058" i="30"/>
  <c r="BU195" i="30"/>
  <c r="BR1032" i="30"/>
  <c r="BZ705" i="30"/>
  <c r="CA577" i="30"/>
  <c r="BS541" i="30"/>
  <c r="BR1034" i="30"/>
  <c r="BU964" i="30"/>
  <c r="BV705" i="30"/>
  <c r="BU541" i="30"/>
  <c r="BR391" i="30"/>
  <c r="BR707" i="30"/>
  <c r="BY493" i="30"/>
  <c r="BY318" i="30"/>
  <c r="BW883" i="30"/>
  <c r="BU398" i="30"/>
  <c r="BR702" i="30"/>
  <c r="BR171" i="30"/>
  <c r="BV747" i="30"/>
  <c r="BZ880" i="30"/>
  <c r="BZ671" i="30"/>
  <c r="BU318" i="30"/>
  <c r="BR358" i="30"/>
  <c r="CA311" i="30"/>
  <c r="BX397" i="30"/>
  <c r="BV505" i="30"/>
  <c r="BR565" i="30"/>
  <c r="BT487" i="30"/>
  <c r="CA891" i="30"/>
  <c r="BR563" i="30"/>
  <c r="BY570" i="30"/>
  <c r="BY299" i="30"/>
  <c r="BS344" i="30"/>
  <c r="BS721" i="30"/>
  <c r="BW902" i="30"/>
  <c r="BT531" i="30"/>
  <c r="BU849" i="30"/>
  <c r="BZ936" i="30"/>
  <c r="BT705" i="30"/>
  <c r="BU648" i="30"/>
  <c r="BV891" i="30"/>
  <c r="BX601" i="30"/>
  <c r="CA250" i="30"/>
  <c r="BX810" i="30"/>
  <c r="BU533" i="30"/>
  <c r="BR493" i="30"/>
  <c r="BT563" i="30"/>
  <c r="BZ810" i="30"/>
  <c r="CA136" i="30"/>
  <c r="BU358" i="30"/>
  <c r="BT854" i="30"/>
  <c r="CA565" i="30"/>
  <c r="BY637" i="30"/>
  <c r="BU90" i="30"/>
  <c r="BW1025" i="30"/>
  <c r="BZ741" i="30"/>
  <c r="BT294" i="30"/>
  <c r="BR26" i="30"/>
  <c r="CA321" i="30"/>
  <c r="BY358" i="30"/>
  <c r="CA199" i="30"/>
  <c r="BZ964" i="30"/>
  <c r="BY648" i="30"/>
  <c r="BX1025" i="30"/>
  <c r="BY187" i="30"/>
  <c r="BV1075" i="30"/>
  <c r="CA148" i="30"/>
  <c r="BU800" i="30"/>
  <c r="BX671" i="30"/>
  <c r="BV294" i="30"/>
  <c r="BZ601" i="30"/>
  <c r="BY747" i="30"/>
  <c r="BY1032" i="30"/>
  <c r="CA778" i="30"/>
  <c r="BW740" i="30"/>
  <c r="BY391" i="30"/>
  <c r="BS810" i="30"/>
  <c r="BS26" i="30"/>
  <c r="BR635" i="30"/>
  <c r="BS529" i="30"/>
  <c r="BW551" i="30"/>
  <c r="CA531" i="30"/>
  <c r="BS704" i="30"/>
  <c r="BZ162" i="30"/>
  <c r="BS617" i="30"/>
  <c r="BZ823" i="30"/>
  <c r="BS707" i="30"/>
  <c r="BX135" i="30"/>
  <c r="BT639" i="30"/>
  <c r="BU980" i="30"/>
  <c r="BS134" i="30"/>
  <c r="BZ551" i="30"/>
  <c r="BS197" i="30"/>
  <c r="BX318" i="30"/>
  <c r="CA476" i="30"/>
  <c r="BV1034" i="30"/>
  <c r="BU869" i="30"/>
  <c r="BZ157" i="30"/>
  <c r="CA702" i="30"/>
  <c r="BU702" i="30"/>
  <c r="BX702" i="30"/>
  <c r="CA639" i="30"/>
  <c r="BU639" i="30"/>
  <c r="BV707" i="30"/>
  <c r="CA1009" i="30"/>
  <c r="BU732" i="30"/>
  <c r="BS352" i="30"/>
  <c r="BS633" i="30"/>
  <c r="BZ505" i="30"/>
  <c r="BU865" i="30"/>
  <c r="BY980" i="30"/>
  <c r="BX691" i="30"/>
  <c r="BS262" i="30"/>
  <c r="CA134" i="30"/>
  <c r="CA964" i="30"/>
  <c r="BV725" i="30"/>
  <c r="BU725" i="30"/>
  <c r="BR478" i="30"/>
  <c r="BV33" i="30"/>
  <c r="BS157" i="30"/>
  <c r="BW509" i="30"/>
  <c r="BZ917" i="30"/>
  <c r="CA101" i="30"/>
  <c r="BX26" i="30"/>
  <c r="CA880" i="30"/>
  <c r="BZ112" i="30"/>
  <c r="BR553" i="30"/>
  <c r="CA412" i="30"/>
  <c r="BW707" i="30"/>
  <c r="BT732" i="30"/>
  <c r="BW493" i="30"/>
  <c r="BZ187" i="30"/>
  <c r="BU552" i="30"/>
  <c r="CA1051" i="30"/>
  <c r="BZ250" i="30"/>
  <c r="BU988" i="30"/>
  <c r="BT356" i="30"/>
  <c r="BY769" i="30"/>
  <c r="BZ1083" i="30"/>
  <c r="BX398" i="30"/>
  <c r="BJ726" i="30"/>
  <c r="CA985" i="30"/>
  <c r="BY197" i="30"/>
  <c r="BT395" i="30"/>
  <c r="BW470" i="30"/>
  <c r="CA398" i="30"/>
  <c r="BW476" i="30"/>
  <c r="BX988" i="30"/>
  <c r="BZ135" i="30"/>
  <c r="BJ357" i="30"/>
  <c r="BY654" i="30"/>
  <c r="BV198" i="30"/>
  <c r="BR287" i="30"/>
  <c r="BT533" i="30"/>
  <c r="BX1032" i="30"/>
  <c r="BR533" i="30"/>
  <c r="BX90" i="30"/>
  <c r="BW1074" i="30"/>
  <c r="BR98" i="30"/>
  <c r="BS639" i="30"/>
  <c r="BS891" i="30"/>
  <c r="BT352" i="30"/>
  <c r="BS1009" i="30"/>
  <c r="BX171" i="30"/>
  <c r="BY988" i="30"/>
  <c r="CA586" i="30"/>
  <c r="BZ311" i="30"/>
  <c r="BX583" i="30"/>
  <c r="BJ564" i="30"/>
  <c r="BX654" i="30"/>
  <c r="BT821" i="30"/>
  <c r="BR500" i="30"/>
  <c r="BU198" i="30"/>
  <c r="BU671" i="30"/>
  <c r="CA1072" i="30"/>
  <c r="BX586" i="30"/>
  <c r="BU1083" i="30"/>
  <c r="BS208" i="30"/>
  <c r="BU813" i="30"/>
  <c r="BU262" i="30"/>
  <c r="BV344" i="30"/>
  <c r="BY908" i="30"/>
  <c r="BS211" i="30"/>
  <c r="BS769" i="30"/>
  <c r="BV635" i="30"/>
  <c r="BS637" i="30"/>
  <c r="BY101" i="30"/>
  <c r="BZ281" i="30"/>
  <c r="BW732" i="30"/>
  <c r="BU563" i="30"/>
  <c r="BS741" i="30"/>
  <c r="CA1027" i="30"/>
  <c r="BZ484" i="30"/>
  <c r="BW393" i="30"/>
  <c r="BU135" i="30"/>
  <c r="BX436" i="30"/>
  <c r="CA601" i="30"/>
  <c r="BR397" i="30"/>
  <c r="CA301" i="30"/>
  <c r="BY606" i="30"/>
  <c r="BX469" i="30"/>
  <c r="BU795" i="30"/>
  <c r="CA705" i="30"/>
  <c r="BS583" i="30"/>
  <c r="BZ533" i="30"/>
  <c r="CA393" i="30"/>
  <c r="BS136" i="30"/>
  <c r="BV136" i="30"/>
  <c r="BJ990" i="30"/>
  <c r="BR833" i="30"/>
  <c r="BZ301" i="30"/>
  <c r="BR887" i="30"/>
  <c r="BW187" i="30"/>
  <c r="BW691" i="30"/>
  <c r="BS129" i="30"/>
  <c r="BV1032" i="30"/>
  <c r="CA171" i="30"/>
  <c r="BJ808" i="30"/>
  <c r="BU891" i="30"/>
  <c r="BZ702" i="30"/>
  <c r="BW702" i="30"/>
  <c r="BW570" i="30"/>
  <c r="BX1009" i="30"/>
  <c r="BW563" i="30"/>
  <c r="BW810" i="30"/>
  <c r="BJ805" i="30"/>
  <c r="BV704" i="30"/>
  <c r="BU468" i="30"/>
  <c r="BY731" i="30"/>
  <c r="BV476" i="30"/>
  <c r="BS397" i="30"/>
  <c r="BR505" i="30"/>
  <c r="CA211" i="30"/>
  <c r="BR924" i="30"/>
  <c r="BV208" i="30"/>
  <c r="CA90" i="30"/>
  <c r="BS57" i="30"/>
  <c r="BX448" i="30"/>
  <c r="BW301" i="30"/>
  <c r="BT551" i="30"/>
  <c r="BT79" i="30"/>
  <c r="BV412" i="30"/>
  <c r="BZ134" i="30"/>
  <c r="BU33" i="30"/>
  <c r="BS199" i="30"/>
  <c r="BW531" i="30"/>
  <c r="BV823" i="30"/>
  <c r="BZ606" i="30"/>
  <c r="BW21" i="30"/>
  <c r="BZ465" i="30"/>
  <c r="BX250" i="30"/>
  <c r="BU171" i="30"/>
  <c r="BU356" i="30"/>
  <c r="BX476" i="30"/>
  <c r="BR244" i="30"/>
  <c r="BW1058" i="30"/>
  <c r="BT391" i="30"/>
  <c r="BR46" i="30"/>
  <c r="CA422" i="30"/>
  <c r="BR778" i="30"/>
  <c r="BY1051" i="30"/>
  <c r="CA187" i="30"/>
  <c r="BJ42" i="30"/>
  <c r="BY707" i="30"/>
  <c r="BY639" i="30"/>
  <c r="BY250" i="30"/>
  <c r="BV132" i="30"/>
  <c r="BT1072" i="30"/>
  <c r="BZ638" i="30"/>
  <c r="BY761" i="30"/>
  <c r="BR985" i="30"/>
  <c r="BR162" i="30"/>
  <c r="BV833" i="30"/>
  <c r="BY849" i="30"/>
  <c r="BU551" i="30"/>
  <c r="BT618" i="30"/>
  <c r="BJ1060" i="30"/>
  <c r="BS1072" i="30"/>
  <c r="BU881" i="30"/>
  <c r="BW287" i="30"/>
  <c r="BT148" i="30"/>
  <c r="CA725" i="30"/>
  <c r="BS1083" i="30"/>
  <c r="BZ208" i="30"/>
  <c r="BX168" i="30"/>
  <c r="BR318" i="30"/>
  <c r="BT470" i="30"/>
  <c r="BU251" i="30"/>
  <c r="BR798" i="30"/>
  <c r="BT448" i="30"/>
  <c r="BU707" i="30"/>
  <c r="BW356" i="30"/>
  <c r="BW135" i="30"/>
  <c r="BY277" i="30"/>
  <c r="BY691" i="30"/>
  <c r="BU423" i="30"/>
  <c r="BS527" i="30"/>
  <c r="BV552" i="30"/>
  <c r="BS920" i="30"/>
  <c r="BT741" i="30"/>
  <c r="BJ1103" i="30"/>
  <c r="BS702" i="30"/>
  <c r="BU136" i="30"/>
  <c r="BT493" i="30"/>
  <c r="BY356" i="30"/>
  <c r="BT702" i="30"/>
  <c r="BT1009" i="30"/>
  <c r="BU352" i="30"/>
  <c r="BZ356" i="30"/>
  <c r="BT171" i="30"/>
  <c r="BW884" i="30"/>
  <c r="BX813" i="30"/>
  <c r="BV927" i="30"/>
  <c r="BZ869" i="30"/>
  <c r="BU469" i="30"/>
  <c r="BZ168" i="30"/>
  <c r="BV410" i="30"/>
  <c r="BY168" i="30"/>
  <c r="BZ588" i="30"/>
  <c r="BJ837" i="30"/>
  <c r="BJ406" i="30"/>
  <c r="CA419" i="30"/>
  <c r="CA125" i="30"/>
  <c r="BW887" i="30"/>
  <c r="CA541" i="30"/>
  <c r="CA465" i="30"/>
  <c r="BU883" i="30"/>
  <c r="BS551" i="30"/>
  <c r="BS1058" i="30"/>
  <c r="BX906" i="30"/>
  <c r="BV101" i="30"/>
  <c r="BZ234" i="30"/>
  <c r="BJ1043" i="30"/>
  <c r="BR1091" i="30"/>
  <c r="BV732" i="30"/>
  <c r="BW98" i="30"/>
  <c r="BU635" i="30"/>
  <c r="BU966" i="30"/>
  <c r="BY1009" i="30"/>
  <c r="BU393" i="30"/>
  <c r="BV356" i="30"/>
  <c r="BZ419" i="30"/>
  <c r="BW1027" i="30"/>
  <c r="BU682" i="30"/>
  <c r="BV257" i="30"/>
  <c r="BX646" i="30"/>
  <c r="BT26" i="30"/>
  <c r="BU691" i="30"/>
  <c r="BR396" i="30"/>
  <c r="BZ358" i="30"/>
  <c r="BR808" i="30"/>
  <c r="BZ171" i="30"/>
  <c r="BV46" i="30"/>
  <c r="CA732" i="30"/>
  <c r="BW321" i="30"/>
  <c r="BV795" i="30"/>
  <c r="BY188" i="30"/>
  <c r="BV129" i="30"/>
  <c r="BX277" i="30"/>
  <c r="BW354" i="30"/>
  <c r="BW833" i="30"/>
  <c r="BR849" i="30"/>
  <c r="BW112" i="30"/>
  <c r="BV808" i="30"/>
  <c r="CA436" i="30"/>
  <c r="BV57" i="30"/>
  <c r="BS257" i="30"/>
  <c r="BX618" i="30"/>
  <c r="BW654" i="30"/>
  <c r="BR393" i="30"/>
  <c r="BZ988" i="30"/>
  <c r="BY465" i="30"/>
  <c r="BT311" i="30"/>
  <c r="CA157" i="30"/>
  <c r="CA980" i="30"/>
  <c r="CA635" i="30"/>
  <c r="BR31" i="30"/>
  <c r="BW134" i="30"/>
  <c r="BT1089" i="30"/>
  <c r="BY985" i="30"/>
  <c r="BR682" i="30"/>
  <c r="BW1034" i="30"/>
  <c r="BX325" i="30"/>
  <c r="BT908" i="30"/>
  <c r="BV281" i="30"/>
  <c r="BT988" i="30"/>
  <c r="BY563" i="30"/>
  <c r="BX354" i="30"/>
  <c r="BZ1075" i="30"/>
  <c r="BS325" i="30"/>
  <c r="BX880" i="30"/>
  <c r="CA1008" i="30"/>
  <c r="BW197" i="30"/>
  <c r="BR906" i="30"/>
  <c r="BR638" i="30"/>
  <c r="BX606" i="30"/>
  <c r="BX821" i="30"/>
  <c r="BV637" i="30"/>
  <c r="BY321" i="30"/>
  <c r="BZ527" i="30"/>
  <c r="BU582" i="30"/>
  <c r="BS287" i="30"/>
  <c r="BZ318" i="30"/>
  <c r="BT162" i="30"/>
  <c r="BU617" i="30"/>
  <c r="BR1089" i="30"/>
  <c r="BR136" i="30"/>
  <c r="BU101" i="30"/>
  <c r="BU321" i="30"/>
  <c r="BV478" i="30"/>
  <c r="BW1032" i="30"/>
  <c r="BS33" i="30"/>
  <c r="BX1100" i="30"/>
  <c r="BT354" i="30"/>
  <c r="BX553" i="30"/>
  <c r="BY741" i="30"/>
  <c r="BW635" i="30"/>
  <c r="BS398" i="30"/>
  <c r="BW533" i="30"/>
  <c r="BW672" i="30"/>
  <c r="BW966" i="30"/>
  <c r="BY122" i="30"/>
  <c r="BZ57" i="30"/>
  <c r="CA344" i="30"/>
  <c r="BV966" i="30"/>
  <c r="BT419" i="30"/>
  <c r="BY527" i="30"/>
  <c r="BZ637" i="30"/>
  <c r="BS393" i="30"/>
  <c r="BS582" i="30"/>
  <c r="BS868" i="30"/>
  <c r="BY171" i="30"/>
  <c r="BW199" i="30"/>
  <c r="BT410" i="30"/>
  <c r="BS936" i="30"/>
  <c r="BT884" i="30"/>
  <c r="BU125" i="30"/>
  <c r="BT505" i="30"/>
  <c r="BW414" i="30"/>
  <c r="BV122" i="30"/>
  <c r="BS927" i="30"/>
  <c r="BW586" i="30"/>
  <c r="BV301" i="30"/>
  <c r="CA1089" i="30"/>
  <c r="BJ708" i="30"/>
  <c r="BS465" i="30"/>
  <c r="BY885" i="30"/>
  <c r="BW294" i="30"/>
  <c r="BX884" i="30"/>
  <c r="BW671" i="30"/>
  <c r="BV570" i="30"/>
  <c r="BS132" i="30"/>
  <c r="BU570" i="30"/>
  <c r="BX356" i="30"/>
  <c r="BS412" i="30"/>
  <c r="BX1074" i="30"/>
  <c r="BU79" i="30"/>
  <c r="BZ262" i="30"/>
  <c r="BR885" i="30"/>
  <c r="CA500" i="30"/>
  <c r="CA691" i="30"/>
  <c r="BT577" i="30"/>
  <c r="CA164" i="30"/>
  <c r="BS671" i="30"/>
  <c r="BZ885" i="30"/>
  <c r="BU299" i="30"/>
  <c r="BU199" i="30"/>
  <c r="BR902" i="30"/>
  <c r="BY635" i="30"/>
  <c r="BU741" i="30"/>
  <c r="BV1058" i="30"/>
  <c r="BX920" i="30"/>
  <c r="BX393" i="30"/>
  <c r="BR135" i="30"/>
  <c r="BV135" i="30"/>
  <c r="BT849" i="30"/>
  <c r="BT500" i="30"/>
  <c r="BW725" i="30"/>
  <c r="BR189" i="30"/>
  <c r="BU505" i="30"/>
  <c r="CA112" i="30"/>
  <c r="BY672" i="30"/>
  <c r="BT606" i="30"/>
  <c r="BZ695" i="30"/>
  <c r="BR725" i="30"/>
  <c r="BW849" i="30"/>
  <c r="BS1089" i="30"/>
  <c r="BI520" i="30"/>
  <c r="BV1008" i="30"/>
  <c r="CA582" i="30"/>
  <c r="CA588" i="30"/>
  <c r="BV583" i="30"/>
  <c r="BU419" i="30"/>
  <c r="BR90" i="30"/>
  <c r="BW358" i="30"/>
  <c r="BS606" i="30"/>
  <c r="BZ725" i="30"/>
  <c r="BZ731" i="30"/>
  <c r="BX199" i="30"/>
  <c r="BV31" i="30"/>
  <c r="BU638" i="30"/>
  <c r="BS552" i="30"/>
  <c r="CA833" i="30"/>
  <c r="BX969" i="30"/>
  <c r="BV470" i="30"/>
  <c r="CA177" i="30"/>
  <c r="BT478" i="30"/>
  <c r="BV885" i="30"/>
  <c r="BS61" i="30"/>
  <c r="BT769" i="30"/>
  <c r="BT398" i="30"/>
  <c r="BZ199" i="30"/>
  <c r="CA638" i="30"/>
  <c r="BY1058" i="30"/>
  <c r="CA889" i="30"/>
  <c r="BY177" i="30"/>
  <c r="BS849" i="30"/>
  <c r="BT1027" i="30"/>
  <c r="BT924" i="30"/>
  <c r="BT1100" i="30"/>
  <c r="BT966" i="30"/>
  <c r="CA1034" i="30"/>
  <c r="BY148" i="30"/>
  <c r="BS277" i="30"/>
  <c r="BX707" i="30"/>
  <c r="BV906" i="30"/>
  <c r="BZ1025" i="30"/>
  <c r="BZ574" i="30"/>
  <c r="BZ90" i="30"/>
  <c r="BT414" i="30"/>
  <c r="BX869" i="30"/>
  <c r="BW396" i="30"/>
  <c r="BW906" i="30"/>
  <c r="BT106" i="30"/>
  <c r="BW705" i="30"/>
  <c r="BY869" i="30"/>
  <c r="BV332" i="30"/>
  <c r="BJ511" i="30"/>
  <c r="BU208" i="30"/>
  <c r="BY863" i="30"/>
  <c r="BU810" i="30"/>
  <c r="BY800" i="30"/>
  <c r="CA769" i="30"/>
  <c r="BW422" i="30"/>
  <c r="BS90" i="30"/>
  <c r="BV1009" i="30"/>
  <c r="BR250" i="30"/>
  <c r="BY920" i="30"/>
  <c r="BS821" i="30"/>
  <c r="BT707" i="30"/>
  <c r="CA448" i="30"/>
  <c r="CA1061" i="30"/>
  <c r="BS1027" i="30"/>
  <c r="BU211" i="30"/>
  <c r="CA823" i="30"/>
  <c r="BW281" i="30"/>
  <c r="BR198" i="30"/>
  <c r="BT798" i="30"/>
  <c r="BY1008" i="30"/>
  <c r="BU1074" i="30"/>
  <c r="BT125" i="30"/>
  <c r="BV321" i="30"/>
  <c r="BV868" i="30"/>
  <c r="BU122" i="30"/>
  <c r="BV1083" i="30"/>
  <c r="BW106" i="30"/>
  <c r="BS356" i="30"/>
  <c r="BS924" i="30"/>
  <c r="BZ189" i="30"/>
  <c r="BY880" i="30"/>
  <c r="CA574" i="30"/>
  <c r="BY865" i="30"/>
  <c r="BY533" i="30"/>
  <c r="BS487" i="30"/>
  <c r="BV743" i="30"/>
  <c r="BZ887" i="30"/>
  <c r="BZ257" i="30"/>
  <c r="BW924" i="30"/>
  <c r="BR583" i="30"/>
  <c r="CA813" i="30"/>
  <c r="BY552" i="30"/>
  <c r="BU887" i="30"/>
  <c r="BS1032" i="30"/>
  <c r="CA168" i="30"/>
  <c r="BX445" i="30"/>
  <c r="BV484" i="30"/>
  <c r="BU493" i="30"/>
  <c r="BZ980" i="30"/>
  <c r="BZ122" i="30"/>
  <c r="CA262" i="30"/>
  <c r="BV883" i="30"/>
  <c r="BY509" i="30"/>
  <c r="BY21" i="30"/>
  <c r="BS500" i="30"/>
  <c r="BS198" i="30"/>
  <c r="BU21" i="30"/>
  <c r="BR552" i="30"/>
  <c r="BV980" i="30"/>
  <c r="BY823" i="30"/>
  <c r="BV648" i="30"/>
  <c r="BT880" i="30"/>
  <c r="BY208" i="30"/>
  <c r="BT164" i="30"/>
  <c r="BV358" i="30"/>
  <c r="BS880" i="30"/>
  <c r="BX617" i="30"/>
  <c r="BR423" i="30"/>
  <c r="CA741" i="30"/>
  <c r="CA251" i="30"/>
  <c r="BY352" i="30"/>
  <c r="BY1074" i="30"/>
  <c r="BT891" i="30"/>
  <c r="BY136" i="30"/>
  <c r="BS171" i="30"/>
  <c r="BR168" i="30"/>
  <c r="BX755" i="30"/>
  <c r="BU98" i="30"/>
  <c r="CA927" i="30"/>
  <c r="BW299" i="30"/>
  <c r="BZ854" i="30"/>
  <c r="BV865" i="30"/>
  <c r="BW177" i="30"/>
  <c r="BX1008" i="30"/>
  <c r="BW582" i="30"/>
  <c r="BY798" i="30"/>
  <c r="BU197" i="30"/>
  <c r="BW448" i="30"/>
  <c r="BW468" i="30"/>
  <c r="BS565" i="30"/>
  <c r="BX98" i="30"/>
  <c r="BY112" i="30"/>
  <c r="BW164" i="30"/>
  <c r="BT211" i="30"/>
  <c r="BR601" i="30"/>
  <c r="BV985" i="30"/>
  <c r="BR704" i="30"/>
  <c r="BT885" i="30"/>
  <c r="BT98" i="30"/>
  <c r="CA552" i="30"/>
  <c r="BU527" i="30"/>
  <c r="BW412" i="30"/>
  <c r="BX1061" i="30"/>
  <c r="BT889" i="30"/>
  <c r="BR854" i="30"/>
  <c r="BR112" i="30"/>
  <c r="BU294" i="30"/>
  <c r="BW31" i="30"/>
  <c r="BY478" i="30"/>
  <c r="BZ583" i="30"/>
  <c r="CA849" i="30"/>
  <c r="BS299" i="30"/>
  <c r="BT868" i="30"/>
  <c r="BS964" i="30"/>
  <c r="BW325" i="30"/>
  <c r="BW743" i="30"/>
  <c r="BZ633" i="30"/>
  <c r="BY422" i="30"/>
  <c r="BR966" i="30"/>
  <c r="BU769" i="30"/>
  <c r="BU162" i="30"/>
  <c r="BV902" i="30"/>
  <c r="BV244" i="30"/>
  <c r="BV887" i="30"/>
  <c r="BW985" i="30"/>
  <c r="BU168" i="30"/>
  <c r="BS148" i="30"/>
  <c r="BY476" i="30"/>
  <c r="BU936" i="30"/>
  <c r="BZ618" i="30"/>
  <c r="BT887" i="30"/>
  <c r="BV577" i="30"/>
  <c r="CA854" i="30"/>
  <c r="BW311" i="30"/>
  <c r="BV633" i="30"/>
  <c r="BW1008" i="30"/>
  <c r="BX470" i="30"/>
  <c r="BT936" i="30"/>
  <c r="BV761" i="30"/>
  <c r="BT468" i="30"/>
  <c r="BS478" i="30"/>
  <c r="BW1072" i="30"/>
  <c r="BS321" i="30"/>
  <c r="BY617" i="30"/>
  <c r="BY419" i="30"/>
  <c r="BY98" i="30"/>
  <c r="BZ1074" i="30"/>
  <c r="BJ737" i="30"/>
  <c r="BV509" i="30"/>
  <c r="BY969" i="30"/>
  <c r="BV702" i="30"/>
  <c r="BX638" i="30"/>
  <c r="BJ780" i="30"/>
  <c r="BT527" i="30"/>
  <c r="BT332" i="30"/>
  <c r="BT800" i="30"/>
  <c r="BW162" i="30"/>
  <c r="BS21" i="30"/>
  <c r="BU637" i="30"/>
  <c r="BS422" i="30"/>
  <c r="BV563" i="30"/>
  <c r="BU500" i="30"/>
  <c r="BV189" i="30"/>
  <c r="BU470" i="30"/>
  <c r="BU633" i="30"/>
  <c r="BX868" i="30"/>
  <c r="BR414" i="30"/>
  <c r="BR964" i="30"/>
  <c r="BW778" i="30"/>
  <c r="BW391" i="30"/>
  <c r="BS908" i="30"/>
  <c r="BX299" i="30"/>
  <c r="CA188" i="30"/>
  <c r="BZ129" i="30"/>
  <c r="BW821" i="30"/>
  <c r="BU529" i="30"/>
  <c r="BU301" i="30"/>
  <c r="BS391" i="30"/>
  <c r="BU445" i="30"/>
  <c r="BX761" i="30"/>
  <c r="BT813" i="30"/>
  <c r="BX588" i="30"/>
  <c r="BT262" i="30"/>
  <c r="BS1008" i="30"/>
  <c r="BU1032" i="30"/>
  <c r="BU868" i="30"/>
  <c r="BY244" i="30"/>
  <c r="BX891" i="30"/>
  <c r="BT810" i="30"/>
  <c r="BZ101" i="30"/>
  <c r="BY505" i="30"/>
  <c r="CA570" i="30"/>
  <c r="BT250" i="30"/>
  <c r="CA936" i="30"/>
  <c r="BR869" i="30"/>
  <c r="BT964" i="30"/>
  <c r="BY833" i="30"/>
  <c r="BW465" i="30"/>
  <c r="CA79" i="30"/>
  <c r="CA277" i="30"/>
  <c r="BX936" i="30"/>
  <c r="BT529" i="30"/>
  <c r="CA208" i="30"/>
  <c r="BY646" i="30"/>
  <c r="BX21" i="30"/>
  <c r="BT1061" i="30"/>
  <c r="BV682" i="30"/>
  <c r="BS798" i="30"/>
  <c r="BT257" i="30"/>
  <c r="BZ1061" i="30"/>
  <c r="BJ477" i="30"/>
  <c r="BX509" i="30"/>
  <c r="BS553" i="30"/>
  <c r="BY586" i="30"/>
  <c r="BY26" i="30"/>
  <c r="CA881" i="30"/>
  <c r="BR731" i="30"/>
  <c r="BY90" i="30"/>
  <c r="BR188" i="30"/>
  <c r="BZ761" i="30"/>
  <c r="BY710" i="30"/>
  <c r="BX487" i="30"/>
  <c r="BS1061" i="30"/>
  <c r="BR648" i="30"/>
  <c r="BV171" i="30"/>
  <c r="CA332" i="30"/>
  <c r="BS588" i="30"/>
  <c r="BX769" i="30"/>
  <c r="CA244" i="30"/>
  <c r="CA887" i="30"/>
  <c r="BY262" i="30"/>
  <c r="CA281" i="30"/>
  <c r="BZ79" i="30"/>
  <c r="BV177" i="30"/>
  <c r="BX721" i="30"/>
  <c r="BZ211" i="30"/>
  <c r="BY883" i="30"/>
  <c r="BW157" i="30"/>
  <c r="BT980" i="30"/>
  <c r="BR1083" i="30"/>
  <c r="CA551" i="30"/>
  <c r="BY311" i="30"/>
  <c r="BT633" i="30"/>
  <c r="BT635" i="30"/>
  <c r="BW637" i="30"/>
  <c r="BZ565" i="30"/>
  <c r="BR344" i="30"/>
  <c r="BS778" i="30"/>
  <c r="BX136" i="30"/>
  <c r="CA969" i="30"/>
  <c r="BR101" i="30"/>
  <c r="CA132" i="30"/>
  <c r="BR134" i="30"/>
  <c r="BZ586" i="30"/>
  <c r="BX33" i="30"/>
  <c r="CA31" i="30"/>
  <c r="CA1083" i="30"/>
  <c r="BU606" i="30"/>
  <c r="BX533" i="30"/>
  <c r="BZ487" i="30"/>
  <c r="BY682" i="30"/>
  <c r="BT927" i="30"/>
  <c r="BS395" i="30"/>
  <c r="BW638" i="30"/>
  <c r="BX414" i="30"/>
  <c r="BU410" i="30"/>
  <c r="BR606" i="30"/>
  <c r="BV396" i="30"/>
  <c r="BW318" i="30"/>
  <c r="BZ1009" i="30"/>
  <c r="BZ493" i="30"/>
  <c r="BW61" i="30"/>
  <c r="BU132" i="30"/>
  <c r="BS985" i="30"/>
  <c r="BR927" i="30"/>
  <c r="BW505" i="30"/>
  <c r="BY531" i="30"/>
  <c r="BX101" i="30"/>
  <c r="BW583" i="30"/>
  <c r="BS31" i="30"/>
  <c r="BT1083" i="30"/>
  <c r="BY1089" i="30"/>
  <c r="BJ930" i="30"/>
  <c r="BR281" i="30"/>
  <c r="BV311" i="30"/>
  <c r="BV157" i="30"/>
  <c r="BV1074" i="30"/>
  <c r="CA26" i="30"/>
  <c r="BV134" i="30"/>
  <c r="BX208" i="30"/>
  <c r="BT881" i="30"/>
  <c r="BS135" i="30"/>
  <c r="BW710" i="30"/>
  <c r="BZ21" i="30"/>
  <c r="BR448" i="30"/>
  <c r="BS187" i="30"/>
  <c r="BX177" i="30"/>
  <c r="BU833" i="30"/>
  <c r="BS470" i="30"/>
  <c r="BT583" i="30"/>
  <c r="BU880" i="30"/>
  <c r="BT920" i="30"/>
  <c r="BT541" i="30"/>
  <c r="BR469" i="30"/>
  <c r="BU1075" i="30"/>
  <c r="BY778" i="30"/>
  <c r="BR795" i="30"/>
  <c r="BW927" i="30"/>
  <c r="BZ920" i="30"/>
  <c r="BY393" i="30"/>
  <c r="BR637" i="30"/>
  <c r="BW588" i="30"/>
  <c r="CA395" i="30"/>
  <c r="BZ863" i="30"/>
  <c r="BX244" i="30"/>
  <c r="BW90" i="30"/>
  <c r="BR582" i="30"/>
  <c r="BS189" i="30"/>
  <c r="BY583" i="30"/>
  <c r="BR299" i="30"/>
  <c r="BU1089" i="30"/>
  <c r="BV414" i="30"/>
  <c r="CA1032" i="30"/>
  <c r="BW648" i="30"/>
  <c r="BV325" i="30"/>
  <c r="BW618" i="30"/>
  <c r="BV798" i="30"/>
  <c r="BT795" i="30"/>
  <c r="BX541" i="30"/>
  <c r="BZ849" i="30"/>
  <c r="BS795" i="30"/>
  <c r="BR695" i="30"/>
  <c r="BU586" i="30"/>
  <c r="BR761" i="30"/>
  <c r="BV533" i="30"/>
  <c r="BT189" i="30"/>
  <c r="BY601" i="30"/>
  <c r="BU164" i="30"/>
  <c r="BZ529" i="30"/>
  <c r="BU695" i="30"/>
  <c r="BY61" i="30"/>
  <c r="BS682" i="30"/>
  <c r="BS311" i="30"/>
  <c r="BW1100" i="30"/>
  <c r="BT617" i="30"/>
  <c r="BR769" i="30"/>
  <c r="BZ798" i="30"/>
  <c r="CA287" i="30"/>
  <c r="CA883" i="30"/>
  <c r="BX257" i="30"/>
  <c r="BR588" i="30"/>
  <c r="BY134" i="30"/>
  <c r="BS988" i="30"/>
  <c r="BZ412" i="30"/>
  <c r="BY924" i="30"/>
  <c r="BW344" i="30"/>
  <c r="BX31" i="30"/>
  <c r="BV586" i="30"/>
  <c r="BR484" i="30"/>
  <c r="BS509" i="30"/>
  <c r="BW332" i="30"/>
  <c r="BR199" i="30"/>
  <c r="BX574" i="30"/>
  <c r="BW682" i="30"/>
  <c r="BT682" i="30"/>
  <c r="BX563" i="30"/>
  <c r="BR1100" i="30"/>
  <c r="BS423" i="30"/>
  <c r="CA810" i="30"/>
  <c r="BS601" i="30"/>
  <c r="BS1034" i="30"/>
  <c r="BS743" i="30"/>
  <c r="BU704" i="30"/>
  <c r="BW410" i="30"/>
  <c r="BT906" i="30"/>
  <c r="BY881" i="30"/>
  <c r="BU281" i="30"/>
  <c r="BW541" i="30"/>
  <c r="BU1034" i="30"/>
  <c r="BS648" i="30"/>
  <c r="BV889" i="30"/>
  <c r="BZ98" i="30"/>
  <c r="BY574" i="30"/>
  <c r="BU721" i="30"/>
  <c r="BR908" i="30"/>
  <c r="BY135" i="30"/>
  <c r="BW257" i="30"/>
  <c r="BW129" i="30"/>
  <c r="BU884" i="30"/>
  <c r="BY412" i="30"/>
  <c r="CA1075" i="30"/>
  <c r="BJ51" i="30"/>
  <c r="BU257" i="30"/>
  <c r="BZ164" i="30"/>
  <c r="BW969" i="30"/>
  <c r="BS125" i="30"/>
  <c r="BT654" i="30"/>
  <c r="BR618" i="30"/>
  <c r="BZ177" i="30"/>
  <c r="BU57" i="30"/>
  <c r="BU244" i="30"/>
  <c r="BX396" i="30"/>
  <c r="CA468" i="30"/>
  <c r="CA509" i="30"/>
  <c r="BT869" i="30"/>
  <c r="BU157" i="30"/>
  <c r="BY891" i="30"/>
  <c r="BV395" i="30"/>
  <c r="BW148" i="30"/>
  <c r="BS586" i="30"/>
  <c r="BT199" i="30"/>
  <c r="BW195" i="30"/>
  <c r="BI205" i="30"/>
  <c r="CA318" i="30"/>
  <c r="BZ883" i="30"/>
  <c r="BT740" i="30"/>
  <c r="BV195" i="30"/>
  <c r="BU465" i="30"/>
  <c r="BT582" i="30"/>
  <c r="CA195" i="30"/>
  <c r="BR654" i="30"/>
  <c r="BT301" i="30"/>
  <c r="BU588" i="30"/>
  <c r="BV1027" i="30"/>
  <c r="BT422" i="30"/>
  <c r="BT823" i="30"/>
  <c r="BY740" i="30"/>
  <c r="BZ251" i="30"/>
  <c r="BR880" i="30"/>
  <c r="BT1034" i="30"/>
  <c r="BT393" i="30"/>
  <c r="BS250" i="30"/>
  <c r="BJ175" i="30"/>
  <c r="BZ902" i="30"/>
  <c r="BU487" i="30"/>
  <c r="CA493" i="30"/>
  <c r="BW964" i="30"/>
  <c r="BZ924" i="30"/>
  <c r="BZ1072" i="30"/>
  <c r="BS865" i="30"/>
  <c r="BW633" i="30"/>
  <c r="CA885" i="30"/>
  <c r="BU577" i="30"/>
  <c r="BR755" i="30"/>
  <c r="BZ1058" i="30"/>
  <c r="BV445" i="30"/>
  <c r="BZ795" i="30"/>
  <c r="BR1074" i="30"/>
  <c r="BU354" i="30"/>
  <c r="BW419" i="30"/>
  <c r="BY234" i="30"/>
  <c r="BU863" i="30"/>
  <c r="BY470" i="30"/>
  <c r="BX281" i="30"/>
  <c r="BJ873" i="30"/>
  <c r="CA61" i="30"/>
  <c r="CA908" i="30"/>
  <c r="BX422" i="30"/>
  <c r="BT695" i="30"/>
  <c r="BU798" i="30"/>
  <c r="BT725" i="30"/>
  <c r="BS885" i="30"/>
  <c r="BW234" i="30"/>
  <c r="BR465" i="30"/>
  <c r="BU1061" i="30"/>
  <c r="BS195" i="30"/>
  <c r="BV606" i="30"/>
  <c r="BZ769" i="30"/>
  <c r="BW79" i="30"/>
  <c r="BY398" i="30"/>
  <c r="BX287" i="30"/>
  <c r="BW136" i="30"/>
  <c r="BY577" i="30"/>
  <c r="BV419" i="30"/>
  <c r="BX672" i="30"/>
  <c r="BY287" i="30"/>
  <c r="BW704" i="30"/>
  <c r="BR705" i="30"/>
  <c r="BX157" i="30"/>
  <c r="BX358" i="30"/>
  <c r="BZ478" i="30"/>
  <c r="CA529" i="30"/>
  <c r="BV710" i="30"/>
  <c r="BY487" i="30"/>
  <c r="BR1058" i="30"/>
  <c r="BT552" i="30"/>
  <c r="CA414" i="30"/>
  <c r="BX294" i="30"/>
  <c r="BS969" i="30"/>
  <c r="CA356" i="30"/>
  <c r="BZ531" i="30"/>
  <c r="BX112" i="30"/>
  <c r="BR1027" i="30"/>
  <c r="BZ354" i="30"/>
  <c r="BS574" i="30"/>
  <c r="BX854" i="30"/>
  <c r="CA648" i="30"/>
  <c r="CA902" i="30"/>
  <c r="BU924" i="30"/>
  <c r="BW250" i="30"/>
  <c r="BU906" i="30"/>
  <c r="BS98" i="30"/>
  <c r="BZ740" i="30"/>
  <c r="BS188" i="30"/>
  <c r="BY854" i="30"/>
  <c r="BT299" i="30"/>
  <c r="BX924" i="30"/>
  <c r="CA198" i="30"/>
  <c r="BX352" i="30"/>
  <c r="BU854" i="30"/>
  <c r="CA618" i="30"/>
  <c r="CA505" i="30"/>
  <c r="BS710" i="30"/>
  <c r="BV617" i="30"/>
  <c r="BY813" i="30"/>
  <c r="BW397" i="30"/>
  <c r="BV638" i="30"/>
  <c r="BZ617" i="30"/>
  <c r="BU601" i="30"/>
  <c r="BU478" i="30"/>
  <c r="BU731" i="30"/>
  <c r="BY671" i="30"/>
  <c r="BU414" i="30"/>
  <c r="BJ507" i="30"/>
  <c r="CA695" i="30"/>
  <c r="BZ755" i="30"/>
  <c r="CA469" i="30"/>
  <c r="BZ552" i="30"/>
  <c r="BT31" i="30"/>
  <c r="BJ742" i="30"/>
  <c r="BX1051" i="30"/>
  <c r="BY902" i="30"/>
  <c r="BY125" i="30"/>
  <c r="BW500" i="30"/>
  <c r="CA646" i="30"/>
  <c r="BW529" i="30"/>
  <c r="BT570" i="30"/>
  <c r="BR672" i="30"/>
  <c r="BJ388" i="30"/>
  <c r="BV924" i="30"/>
  <c r="BU448" i="30"/>
  <c r="BR122" i="30"/>
  <c r="BV574" i="30"/>
  <c r="BZ470" i="30"/>
  <c r="BR125" i="30"/>
  <c r="BZ1027" i="30"/>
  <c r="BS122" i="30"/>
  <c r="BW188" i="30"/>
  <c r="BT135" i="30"/>
  <c r="BR541" i="30"/>
  <c r="BW57" i="30"/>
  <c r="BS966" i="30"/>
  <c r="BW171" i="30"/>
  <c r="CA672" i="30"/>
  <c r="BZ33" i="30"/>
  <c r="BS445" i="30"/>
  <c r="BR1072" i="30"/>
  <c r="BT61" i="30"/>
  <c r="BV125" i="30"/>
  <c r="BY1072" i="30"/>
  <c r="CA884" i="30"/>
  <c r="BU672" i="30"/>
  <c r="BT731" i="30"/>
  <c r="BI999" i="30"/>
  <c r="BX531" i="30"/>
  <c r="BX311" i="30"/>
  <c r="CA740" i="30"/>
  <c r="BJ29" i="30"/>
  <c r="BU391" i="30"/>
  <c r="BZ732" i="30"/>
  <c r="BT553" i="30"/>
  <c r="BR531" i="30"/>
  <c r="CA396" i="30"/>
  <c r="BR57" i="30"/>
  <c r="CA354" i="30"/>
  <c r="BW721" i="30"/>
  <c r="BY529" i="30"/>
  <c r="BX332" i="30"/>
  <c r="BT1074" i="30"/>
  <c r="BV769" i="30"/>
  <c r="BU26" i="30"/>
  <c r="BR691" i="30"/>
  <c r="BW423" i="30"/>
  <c r="BV917" i="30"/>
  <c r="BT672" i="30"/>
  <c r="CA743" i="30"/>
  <c r="CA865" i="30"/>
  <c r="BX391" i="30"/>
  <c r="BZ197" i="30"/>
  <c r="BV90" i="30"/>
  <c r="BU927" i="30"/>
  <c r="BU395" i="30"/>
  <c r="BZ1100" i="30"/>
  <c r="BR574" i="30"/>
  <c r="BZ906" i="30"/>
  <c r="CA906" i="30"/>
  <c r="BY582" i="30"/>
  <c r="BU1051" i="30"/>
  <c r="BJ1050" i="30"/>
  <c r="BR1008" i="30"/>
  <c r="BY638" i="30"/>
  <c r="BX633" i="30"/>
  <c r="BR332" i="30"/>
  <c r="BV468" i="30"/>
  <c r="BS577" i="30"/>
  <c r="BU740" i="30"/>
  <c r="CA527" i="30"/>
  <c r="BV849" i="30"/>
  <c r="BX1089" i="30"/>
  <c r="BX132" i="30"/>
  <c r="BW823" i="30"/>
  <c r="CA423" i="30"/>
  <c r="BS732" i="30"/>
  <c r="BW352" i="30"/>
  <c r="BT358" i="30"/>
  <c r="BS251" i="30"/>
  <c r="BY743" i="30"/>
  <c r="BU1009" i="30"/>
  <c r="BR988" i="30"/>
  <c r="BU31" i="30"/>
  <c r="BT565" i="30"/>
  <c r="BS301" i="30"/>
  <c r="BV755" i="30"/>
  <c r="BT445" i="30"/>
  <c r="BJ858" i="30"/>
  <c r="BT318" i="30"/>
  <c r="BW1061" i="30"/>
  <c r="CA761" i="30"/>
  <c r="BV1100" i="30"/>
  <c r="BR164" i="30"/>
  <c r="BU189" i="30"/>
  <c r="BZ985" i="30"/>
  <c r="BV800" i="30"/>
  <c r="BV529" i="30"/>
  <c r="BX162" i="30"/>
  <c r="BS800" i="30"/>
  <c r="BV148" i="30"/>
  <c r="BV26" i="30"/>
  <c r="BW1083" i="30"/>
  <c r="BW988" i="30"/>
  <c r="BW639" i="30"/>
  <c r="BR1075" i="30"/>
  <c r="BR422" i="30"/>
  <c r="BZ476" i="30"/>
  <c r="BU755" i="30"/>
  <c r="BZ553" i="30"/>
  <c r="BR884" i="30"/>
  <c r="BT1032" i="30"/>
  <c r="BY565" i="30"/>
  <c r="BV863" i="30"/>
  <c r="BX985" i="30"/>
  <c r="BY468" i="30"/>
  <c r="BZ743" i="30"/>
  <c r="BJ793" i="30"/>
  <c r="BS448" i="30"/>
  <c r="BX682" i="30"/>
  <c r="BX125" i="30"/>
  <c r="BZ397" i="30"/>
  <c r="BS883" i="30"/>
  <c r="CA606" i="30"/>
  <c r="BS887" i="30"/>
  <c r="BY810" i="30"/>
  <c r="BW211" i="30"/>
  <c r="BU705" i="30"/>
  <c r="BT90" i="30"/>
  <c r="BS635" i="30"/>
  <c r="BU148" i="30"/>
  <c r="BR257" i="30"/>
  <c r="BX1072" i="30"/>
  <c r="BZ927" i="30"/>
  <c r="BY251" i="30"/>
  <c r="BU397" i="30"/>
  <c r="BY162" i="30"/>
  <c r="BV398" i="30"/>
  <c r="BV741" i="30"/>
  <c r="BV553" i="30"/>
  <c r="BZ198" i="30"/>
  <c r="BU1025" i="30"/>
  <c r="BY354" i="30"/>
  <c r="BU553" i="30"/>
  <c r="BW761" i="30"/>
  <c r="BT1058" i="30"/>
  <c r="BT863" i="30"/>
  <c r="BU177" i="30"/>
  <c r="BX823" i="30"/>
  <c r="BV731" i="30"/>
  <c r="BY1083" i="30"/>
  <c r="BT648" i="30"/>
  <c r="CA920" i="30"/>
  <c r="BS332" i="30"/>
  <c r="BR740" i="30"/>
  <c r="CA257" i="30"/>
  <c r="BZ1008" i="30"/>
  <c r="BS79" i="30"/>
  <c r="BZ148" i="30"/>
  <c r="BZ294" i="30"/>
  <c r="BR721" i="30"/>
  <c r="BX695" i="30"/>
  <c r="BR325" i="30"/>
  <c r="BY1091" i="30"/>
  <c r="BW277" i="30"/>
  <c r="BU112" i="30"/>
  <c r="BV168" i="30"/>
  <c r="BY257" i="30"/>
  <c r="BV251" i="30"/>
  <c r="BX164" i="30"/>
  <c r="BS1075" i="30"/>
  <c r="BS646" i="30"/>
  <c r="BV854" i="30"/>
  <c r="BR251" i="30"/>
  <c r="BS1051" i="30"/>
  <c r="BR445" i="30"/>
  <c r="BY705" i="30"/>
  <c r="BT287" i="30"/>
  <c r="BR33" i="30"/>
  <c r="BW695" i="30"/>
  <c r="BT234" i="30"/>
  <c r="BR810" i="30"/>
  <c r="BY633" i="30"/>
  <c r="BJ232" i="30"/>
  <c r="BX710" i="30"/>
  <c r="BY884" i="30"/>
  <c r="BX908" i="30"/>
  <c r="BX704" i="30"/>
  <c r="BZ132" i="30"/>
  <c r="CA755" i="30"/>
  <c r="BZ635" i="30"/>
  <c r="BY1100" i="30"/>
  <c r="BW168" i="30"/>
  <c r="BZ672" i="30"/>
  <c r="BW917" i="30"/>
  <c r="BZ125" i="30"/>
  <c r="BY966" i="30"/>
  <c r="BT865" i="30"/>
  <c r="BR920" i="30"/>
  <c r="BZ1051" i="30"/>
  <c r="BW731" i="30"/>
  <c r="BX410" i="30"/>
  <c r="BW755" i="30"/>
  <c r="BV187" i="30"/>
  <c r="BS493" i="30"/>
  <c r="BV601" i="30"/>
  <c r="BT1025" i="30"/>
  <c r="BR868" i="30"/>
  <c r="BZ969" i="30"/>
  <c r="BJ88" i="30"/>
  <c r="BV813" i="30"/>
  <c r="BU710" i="30"/>
  <c r="BY325" i="30"/>
  <c r="BS101" i="30"/>
  <c r="BR821" i="30"/>
  <c r="BV880" i="30"/>
  <c r="BR889" i="30"/>
  <c r="BS318" i="30"/>
  <c r="BV1061" i="30"/>
  <c r="BW251" i="30"/>
  <c r="BV393" i="30"/>
  <c r="BU531" i="30"/>
  <c r="BT177" i="30"/>
  <c r="CA358" i="30"/>
  <c r="BW469" i="30"/>
  <c r="BV21" i="30"/>
  <c r="BW980" i="30"/>
  <c r="BX635" i="30"/>
  <c r="BS740" i="30"/>
  <c r="BV448" i="30"/>
  <c r="BY964" i="30"/>
  <c r="BR883" i="30"/>
  <c r="CA654" i="30"/>
  <c r="BX198" i="30"/>
  <c r="BW565" i="30"/>
  <c r="BY33" i="30"/>
  <c r="BZ691" i="30"/>
  <c r="BX129" i="30"/>
  <c r="BX833" i="30"/>
  <c r="BR356" i="30"/>
  <c r="BW854" i="30"/>
  <c r="BV318" i="30"/>
  <c r="BZ509" i="30"/>
  <c r="BZ299" i="30"/>
  <c r="BT883" i="30"/>
  <c r="CA821" i="30"/>
  <c r="BU476" i="30"/>
  <c r="BR487" i="30"/>
  <c r="CA682" i="30"/>
  <c r="BU920" i="30"/>
  <c r="BW936" i="30"/>
  <c r="BU743" i="30"/>
  <c r="BX301" i="30"/>
  <c r="BY704" i="30"/>
  <c r="BY618" i="30"/>
  <c r="BX889" i="30"/>
  <c r="BJ1004" i="30"/>
  <c r="BT187" i="30"/>
  <c r="BT168" i="30"/>
  <c r="BW798" i="30"/>
  <c r="BR470" i="30"/>
  <c r="BR639" i="30"/>
  <c r="BT985" i="30"/>
  <c r="BY195" i="30"/>
  <c r="BX122" i="30"/>
  <c r="BY808" i="30"/>
  <c r="BT586" i="30"/>
  <c r="BZ648" i="30"/>
  <c r="BR262" i="30"/>
  <c r="BJ369" i="30"/>
  <c r="BU646" i="30"/>
  <c r="BW577" i="30"/>
  <c r="BV469" i="30"/>
  <c r="BS869" i="30"/>
  <c r="BY588" i="30"/>
  <c r="BY57" i="30"/>
  <c r="BR354" i="30"/>
  <c r="BX966" i="30"/>
  <c r="BU885" i="30"/>
  <c r="CA299" i="30"/>
  <c r="BU344" i="30"/>
  <c r="BU902" i="30"/>
  <c r="BU188" i="30"/>
  <c r="BW198" i="30"/>
  <c r="BZ778" i="30"/>
  <c r="BX725" i="30"/>
  <c r="BV618" i="30"/>
  <c r="BV391" i="30"/>
  <c r="BV908" i="30"/>
  <c r="BU61" i="30"/>
  <c r="BZ541" i="30"/>
  <c r="BY344" i="30"/>
  <c r="BT208" i="30"/>
  <c r="BR419" i="30"/>
  <c r="BW865" i="30"/>
  <c r="BX743" i="30"/>
  <c r="BT469" i="30"/>
  <c r="BW101" i="30"/>
  <c r="CA637" i="30"/>
  <c r="BX395" i="30"/>
  <c r="BT743" i="30"/>
  <c r="BY695" i="30"/>
  <c r="BZ410" i="30"/>
  <c r="BT778" i="30"/>
  <c r="BT251" i="30"/>
  <c r="BT136" i="30"/>
  <c r="BY410" i="30"/>
  <c r="BR398" i="30"/>
  <c r="BZ868" i="30"/>
  <c r="BV881" i="30"/>
  <c r="BX412" i="30"/>
  <c r="BT57" i="30"/>
  <c r="CA795" i="30"/>
  <c r="BZ396" i="30"/>
  <c r="BT833" i="30"/>
  <c r="BV422" i="30"/>
  <c r="BY927" i="30"/>
  <c r="BX980" i="30"/>
  <c r="BS1100" i="30"/>
  <c r="BY164" i="30"/>
  <c r="CA21" i="30"/>
  <c r="BZ682" i="30"/>
  <c r="BR980" i="30"/>
  <c r="BY199" i="30"/>
  <c r="BR969" i="30"/>
  <c r="BW880" i="30"/>
  <c r="BT112" i="30"/>
  <c r="CA533" i="30"/>
  <c r="BW920" i="30"/>
  <c r="CA731" i="30"/>
  <c r="BS881" i="30"/>
  <c r="BT197" i="30"/>
  <c r="BZ881" i="30"/>
  <c r="BZ889" i="30"/>
  <c r="BV354" i="30"/>
  <c r="BY46" i="30"/>
  <c r="BW813" i="30"/>
  <c r="BZ800" i="30"/>
  <c r="BW889" i="30"/>
  <c r="CA98" i="30"/>
  <c r="BR865" i="30"/>
  <c r="BT198" i="30"/>
  <c r="BX800" i="30"/>
  <c r="BS654" i="30"/>
  <c r="BV884" i="30"/>
  <c r="BS468" i="30"/>
  <c r="BZ1089" i="30"/>
  <c r="CA1074" i="30"/>
  <c r="BX582" i="30"/>
  <c r="BT646" i="30"/>
  <c r="BX887" i="30"/>
  <c r="BS410" i="30"/>
  <c r="BZ577" i="30"/>
  <c r="BU1008" i="30"/>
  <c r="CA487" i="30"/>
  <c r="CA129" i="30"/>
  <c r="BU889" i="30"/>
  <c r="BT33" i="30"/>
  <c r="BJ895" i="30"/>
  <c r="BT509" i="30"/>
  <c r="CA553" i="30"/>
  <c r="BV654" i="30"/>
  <c r="BX927" i="30"/>
  <c r="BT638" i="30"/>
  <c r="BY132" i="30"/>
  <c r="CA122" i="30"/>
  <c r="BZ325" i="30"/>
  <c r="BV869" i="30"/>
  <c r="BT423" i="30"/>
  <c r="BZ570" i="30"/>
  <c r="BT188" i="30"/>
  <c r="BS691" i="30"/>
  <c r="CA445" i="30"/>
  <c r="BT157" i="30"/>
  <c r="BY332" i="30"/>
  <c r="BZ721" i="30"/>
  <c r="BV672" i="30"/>
  <c r="BY553" i="30"/>
  <c r="BZ469" i="30"/>
  <c r="BY889" i="30"/>
  <c r="BX527" i="30"/>
  <c r="BV164" i="30"/>
  <c r="BS396" i="30"/>
  <c r="BZ563" i="30"/>
  <c r="BV500" i="30"/>
  <c r="BZ646" i="30"/>
  <c r="BR177" i="30"/>
  <c r="BZ244" i="30"/>
  <c r="BW800" i="30"/>
  <c r="BU917" i="30"/>
  <c r="BY31" i="30"/>
  <c r="BX885" i="30"/>
  <c r="CA583" i="30"/>
  <c r="BY906" i="30"/>
  <c r="BW869" i="30"/>
  <c r="BS234" i="30"/>
  <c r="BR436" i="30"/>
  <c r="BY469" i="30"/>
  <c r="BW445" i="30"/>
  <c r="BX465" i="30"/>
  <c r="BY1034" i="30"/>
  <c r="BX902" i="30"/>
  <c r="BJ298" i="30"/>
  <c r="BR211" i="30"/>
  <c r="BR823" i="30"/>
  <c r="BX251" i="30"/>
  <c r="BY395" i="30"/>
  <c r="BT122" i="30"/>
  <c r="BS833" i="30"/>
  <c r="BX79" i="30"/>
  <c r="BR617" i="30"/>
  <c r="BX1075" i="30"/>
  <c r="BR412" i="30"/>
  <c r="BV821" i="30"/>
  <c r="BV423" i="30"/>
  <c r="BV188" i="30"/>
  <c r="BU823" i="30"/>
  <c r="BX197" i="30"/>
  <c r="BY414" i="30"/>
  <c r="BS358" i="30"/>
  <c r="BY1075" i="30"/>
  <c r="BJ296" i="30"/>
  <c r="BS755" i="30"/>
  <c r="BR917" i="30"/>
  <c r="BZ287" i="30"/>
  <c r="BW741" i="30"/>
  <c r="BX565" i="30"/>
  <c r="BS705" i="30"/>
  <c r="BV1072" i="30"/>
  <c r="BS1074" i="30"/>
  <c r="BR1061" i="30"/>
  <c r="BU509" i="30"/>
  <c r="BT101" i="30"/>
  <c r="BZ195" i="30"/>
  <c r="BZ277" i="30"/>
  <c r="BX705" i="30"/>
  <c r="BW487" i="30"/>
  <c r="BZ448" i="30"/>
  <c r="BW606" i="30"/>
  <c r="BR891" i="30"/>
  <c r="BV639" i="30"/>
  <c r="BR936" i="30"/>
  <c r="BS889" i="30"/>
  <c r="BV211" i="30"/>
  <c r="BJ698" i="30"/>
  <c r="BS823" i="30"/>
  <c r="BV277" i="30"/>
  <c r="BR187" i="30"/>
  <c r="CA294" i="30"/>
  <c r="BR157" i="30"/>
  <c r="BY500" i="30"/>
  <c r="BY198" i="30"/>
  <c r="BS112" i="30"/>
  <c r="BT917" i="30"/>
  <c r="BX500" i="30"/>
  <c r="BX134" i="30"/>
  <c r="BT588" i="30"/>
  <c r="BV740" i="30"/>
  <c r="BT1075" i="30"/>
  <c r="BZ966" i="30"/>
  <c r="BT704" i="30"/>
  <c r="BY721" i="30"/>
  <c r="BV988" i="30"/>
  <c r="CA988" i="30"/>
  <c r="BT637" i="30"/>
  <c r="BZ344" i="30"/>
  <c r="BV646" i="30"/>
  <c r="BX740" i="30"/>
  <c r="BR863" i="30"/>
  <c r="BX637" i="30"/>
  <c r="BV197" i="30"/>
  <c r="BS419" i="30"/>
  <c r="BS294" i="30"/>
  <c r="BZ445" i="30"/>
  <c r="BU325" i="30"/>
  <c r="BV964" i="30"/>
  <c r="CA966" i="30"/>
  <c r="BU1072" i="30"/>
  <c r="BW125" i="30"/>
  <c r="BX148" i="30"/>
  <c r="CA563" i="30"/>
  <c r="BZ136" i="30"/>
  <c r="BY795" i="30"/>
  <c r="BJ893" i="30"/>
  <c r="BS618" i="30"/>
  <c r="BY936" i="30"/>
  <c r="BS672" i="30"/>
  <c r="BY423" i="30"/>
  <c r="BT134" i="30"/>
  <c r="BR527" i="30"/>
  <c r="BY396" i="30"/>
  <c r="BS854" i="30"/>
  <c r="BX262" i="30"/>
  <c r="BW646" i="30"/>
  <c r="BS177" i="30"/>
  <c r="BT671" i="30"/>
  <c r="BZ654" i="30"/>
  <c r="BX478" i="30"/>
  <c r="CA721" i="30"/>
  <c r="BR468" i="30"/>
  <c r="BT1008" i="30"/>
  <c r="BZ26" i="30"/>
  <c r="BT476" i="30"/>
  <c r="BZ31" i="30"/>
  <c r="BY917" i="30"/>
  <c r="BZ188" i="30"/>
  <c r="BZ833" i="30"/>
  <c r="CA869" i="30"/>
  <c r="BR321" i="30"/>
  <c r="BX505" i="30"/>
  <c r="BY725" i="30"/>
  <c r="BZ582" i="30"/>
  <c r="BY821" i="30"/>
  <c r="BV695" i="30"/>
  <c r="BX881" i="30"/>
  <c r="CA57" i="30"/>
  <c r="BX849" i="30"/>
  <c r="BW885" i="30"/>
  <c r="BR577" i="30"/>
  <c r="BX189" i="30"/>
  <c r="BV1089" i="30"/>
  <c r="BW553" i="30"/>
  <c r="BS725" i="30"/>
  <c r="CA33" i="30"/>
  <c r="BU311" i="30"/>
  <c r="BW26" i="30"/>
  <c r="BR671" i="30"/>
  <c r="BV42" i="30"/>
  <c r="BR1025" i="30"/>
  <c r="BU654" i="30"/>
  <c r="BU422" i="30"/>
  <c r="BY551" i="30"/>
  <c r="BT721" i="30"/>
  <c r="BJ1086" i="30"/>
  <c r="BU969" i="30"/>
  <c r="BZ391" i="30"/>
  <c r="BT21" i="30"/>
  <c r="BW395" i="30"/>
  <c r="BV810" i="30"/>
  <c r="BT761" i="30"/>
  <c r="BV397" i="30"/>
  <c r="BT277" i="30"/>
  <c r="BT397" i="30"/>
  <c r="BX798" i="30"/>
  <c r="BT244" i="30"/>
  <c r="BX195" i="30"/>
  <c r="BX211" i="30"/>
  <c r="CA1025" i="30"/>
  <c r="BS531" i="30"/>
  <c r="BY1025" i="30"/>
  <c r="BW398" i="30"/>
  <c r="BS162" i="30"/>
  <c r="BY1061" i="30"/>
  <c r="BT747" i="30"/>
  <c r="BV551" i="30"/>
  <c r="BR208" i="30"/>
  <c r="BV969" i="30"/>
  <c r="BT465" i="30"/>
  <c r="BR277" i="30"/>
  <c r="BW574" i="30"/>
  <c r="BR881" i="30"/>
  <c r="BS980" i="30"/>
  <c r="BY281" i="30"/>
  <c r="BW478" i="30"/>
  <c r="BU583" i="30"/>
  <c r="BR710" i="30"/>
  <c r="BV691" i="30"/>
  <c r="BY868" i="30"/>
  <c r="BR529" i="30"/>
  <c r="BJ645" i="30"/>
  <c r="BT281" i="30"/>
  <c r="BZ468" i="30"/>
  <c r="BX731" i="30"/>
  <c r="BS533" i="30"/>
  <c r="BZ61" i="30"/>
  <c r="CA917" i="30"/>
  <c r="BR195" i="30"/>
  <c r="BJ47" i="30"/>
  <c r="BR509" i="30"/>
  <c r="BV234" i="30"/>
  <c r="BW527" i="30"/>
  <c r="BZ414" i="30"/>
  <c r="BW1051" i="30"/>
  <c r="BV465" i="30"/>
  <c r="BV582" i="30"/>
  <c r="BR148" i="30"/>
  <c r="BT325" i="30"/>
  <c r="BZ865" i="30"/>
  <c r="BR410" i="30"/>
  <c r="BX883" i="30"/>
  <c r="BZ398" i="30"/>
  <c r="BV112" i="30"/>
  <c r="CA633" i="30"/>
  <c r="CA924" i="30"/>
  <c r="BV565" i="30"/>
  <c r="BW122" i="30"/>
  <c r="BW1091" i="30"/>
  <c r="BW601" i="30"/>
  <c r="BU1100" i="30"/>
  <c r="BS168" i="30"/>
  <c r="BY541" i="30"/>
  <c r="BU134" i="30"/>
  <c r="BZ332" i="30"/>
  <c r="BT129" i="30"/>
  <c r="BT710" i="30"/>
  <c r="BS164" i="30"/>
  <c r="BU908" i="30"/>
  <c r="BX577" i="30"/>
  <c r="CA1100" i="30"/>
  <c r="BS354" i="30"/>
  <c r="BW617" i="30"/>
  <c r="BJ843" i="30"/>
  <c r="BZ813" i="30"/>
  <c r="BY129" i="30"/>
  <c r="BU1058" i="30"/>
  <c r="BJ399" i="30"/>
  <c r="CA800" i="30"/>
  <c r="BR743" i="30"/>
  <c r="CA617" i="30"/>
  <c r="BV531" i="30"/>
  <c r="BX917" i="30"/>
  <c r="CA162" i="30"/>
  <c r="BV487" i="30"/>
  <c r="BZ500" i="30"/>
  <c r="BX732" i="30"/>
  <c r="BR800" i="30"/>
  <c r="BX188" i="30"/>
  <c r="BR586" i="30"/>
  <c r="BJ418" i="30"/>
  <c r="BY301" i="30"/>
  <c r="BS906" i="30"/>
  <c r="CA863" i="30"/>
  <c r="BZ908" i="30"/>
  <c r="BT755" i="30"/>
  <c r="BS281" i="30"/>
  <c r="BY79" i="30"/>
  <c r="BT902" i="30"/>
  <c r="BY211" i="30"/>
  <c r="CA478" i="30"/>
  <c r="BS731" i="30"/>
  <c r="BJ847" i="30"/>
  <c r="BX964" i="30"/>
  <c r="BV1051" i="30"/>
  <c r="BW863" i="30"/>
  <c r="BR234" i="30"/>
  <c r="BR732" i="30"/>
  <c r="BJ402" i="30"/>
  <c r="BW1089" i="30"/>
  <c r="BV199" i="30"/>
  <c r="BJ903" i="30"/>
  <c r="BR79" i="30"/>
  <c r="CA798" i="30"/>
  <c r="BZ710" i="30"/>
  <c r="BW244" i="30"/>
  <c r="BU287" i="30"/>
  <c r="BS863" i="30"/>
  <c r="BX423" i="30"/>
  <c r="BX795" i="30"/>
  <c r="BV1025" i="30"/>
  <c r="BT344" i="30"/>
  <c r="BV721" i="30"/>
  <c r="BS244" i="30"/>
  <c r="BX321" i="30"/>
  <c r="BS813" i="30"/>
  <c r="BU1027" i="30"/>
  <c r="BV671" i="30"/>
  <c r="BX570" i="30"/>
  <c r="BU821" i="30"/>
  <c r="BU277" i="30"/>
  <c r="CA1058" i="30"/>
  <c r="BW189" i="30"/>
  <c r="BZ884" i="30"/>
  <c r="BR646" i="30"/>
  <c r="CA671" i="30"/>
  <c r="BU761" i="30"/>
  <c r="BR813" i="30"/>
  <c r="BX529" i="30"/>
  <c r="CA470" i="30"/>
  <c r="BT412" i="30"/>
  <c r="BS505" i="30"/>
  <c r="BY445" i="30"/>
  <c r="BY157" i="30"/>
  <c r="BU332" i="30"/>
  <c r="BR301" i="30"/>
  <c r="BS902" i="30"/>
  <c r="BW33" i="30"/>
  <c r="BX1083" i="30"/>
  <c r="CA704" i="30"/>
  <c r="BW132" i="30"/>
  <c r="BR476" i="30"/>
  <c r="BT969" i="30"/>
  <c r="BV262" i="30"/>
  <c r="BR551" i="30"/>
  <c r="BX61" i="30"/>
  <c r="BU618" i="30"/>
  <c r="BR129" i="30"/>
  <c r="BR21" i="30"/>
  <c r="CA868" i="30"/>
  <c r="BR395" i="30"/>
  <c r="BV162" i="30"/>
  <c r="BV299" i="30"/>
  <c r="BJ326" i="30"/>
  <c r="BU234" i="30"/>
  <c r="BR294" i="30"/>
  <c r="BT1051" i="30"/>
  <c r="BW908" i="30"/>
  <c r="BU778" i="30"/>
  <c r="BR633" i="30"/>
  <c r="BX648" i="30"/>
  <c r="BJ674" i="30"/>
  <c r="BW881" i="30"/>
  <c r="BS761" i="30"/>
  <c r="BZ1032" i="30"/>
  <c r="BX344" i="30"/>
  <c r="BX468" i="30"/>
  <c r="BX865" i="30"/>
  <c r="BV541" i="30"/>
  <c r="BW795" i="30"/>
  <c r="BZ395" i="30"/>
  <c r="BX1034" i="30"/>
  <c r="BT691" i="30"/>
  <c r="BR1051" i="30"/>
  <c r="BU985" i="30"/>
  <c r="BX419" i="30"/>
  <c r="BU565" i="30"/>
  <c r="BS476" i="30"/>
  <c r="BR61" i="30"/>
  <c r="CA410" i="30"/>
  <c r="BX187" i="30"/>
  <c r="BW552" i="30"/>
  <c r="BX552" i="30"/>
  <c r="BX1027" i="30"/>
  <c r="CA325" i="30"/>
  <c r="BR311" i="30"/>
  <c r="BW262" i="30"/>
  <c r="CA234" i="30"/>
  <c r="BV287" i="30"/>
  <c r="BY397" i="30"/>
  <c r="BS884" i="30"/>
  <c r="BU412" i="30"/>
  <c r="BD667" i="30" l="1"/>
  <c r="BD665" i="30"/>
  <c r="BD843" i="30"/>
  <c r="BD820" i="30"/>
  <c r="BD572" i="30"/>
  <c r="BD458" i="30"/>
  <c r="BD890" i="30"/>
  <c r="BD864" i="30"/>
  <c r="BD589" i="30"/>
  <c r="BD968" i="30"/>
  <c r="BD937" i="30"/>
  <c r="BD727" i="30"/>
  <c r="BD540" i="30"/>
  <c r="BD333" i="30"/>
  <c r="BD303" i="30"/>
  <c r="BD424" i="30"/>
  <c r="BD1054" i="30"/>
  <c r="BD714" i="30"/>
  <c r="BD688" i="30"/>
  <c r="BD878" i="30"/>
  <c r="BD499" i="30"/>
  <c r="BD180" i="30"/>
  <c r="BD153" i="30"/>
  <c r="BD41" i="30"/>
  <c r="BD343" i="30"/>
  <c r="BD817" i="30"/>
  <c r="BD913" i="30"/>
  <c r="BD474" i="30"/>
  <c r="BD942" i="30"/>
  <c r="BD1053" i="30"/>
  <c r="BD625" i="30"/>
  <c r="BD75" i="30"/>
  <c r="BD666" i="30"/>
  <c r="BD334" i="30"/>
  <c r="BD526" i="30"/>
  <c r="BD434" i="30"/>
  <c r="BD630" i="30"/>
  <c r="BD1000" i="30"/>
  <c r="BD353" i="30"/>
  <c r="BD596" i="30"/>
  <c r="BD585" i="30"/>
  <c r="BD948" i="30"/>
  <c r="BD950" i="30"/>
  <c r="BD963" i="30"/>
  <c r="BD362" i="30"/>
  <c r="BD690" i="30"/>
  <c r="BD338" i="30"/>
  <c r="BD748" i="30"/>
  <c r="BD661" i="30"/>
  <c r="BD614" i="30"/>
  <c r="BD52" i="30"/>
  <c r="BD774" i="30"/>
  <c r="BD364" i="30"/>
  <c r="BD1003" i="30"/>
  <c r="BD381" i="30"/>
  <c r="BD653" i="30"/>
  <c r="BD413" i="30"/>
  <c r="BD435" i="30"/>
  <c r="BD403" i="30"/>
  <c r="BD308" i="30"/>
  <c r="BD802" i="30"/>
  <c r="BD1010" i="30"/>
  <c r="BD152" i="30"/>
  <c r="BD92" i="30"/>
  <c r="BD491" i="30"/>
  <c r="BD1101" i="30"/>
  <c r="BD861" i="30"/>
  <c r="BD886" i="30"/>
  <c r="BD117" i="30"/>
  <c r="BD870" i="30"/>
  <c r="BD113" i="30"/>
  <c r="BD626" i="30"/>
  <c r="BD662" i="30"/>
  <c r="BD1104" i="30"/>
  <c r="BD1093" i="30"/>
  <c r="BD443" i="30"/>
  <c r="BD693" i="30"/>
  <c r="BD977" i="30"/>
  <c r="BD108" i="30"/>
  <c r="BD432" i="30"/>
  <c r="BD466" i="30"/>
  <c r="BD158" i="30"/>
  <c r="BD193" i="30"/>
  <c r="BD485" i="30"/>
  <c r="BD926" i="30"/>
  <c r="BD716" i="30"/>
  <c r="BD1070" i="30"/>
  <c r="BD304" i="30"/>
  <c r="BD492" i="30"/>
  <c r="BD387" i="30"/>
  <c r="BD840" i="30"/>
  <c r="BD486" i="30"/>
  <c r="BD970" i="30"/>
  <c r="BD876" i="30"/>
  <c r="BD348" i="30"/>
  <c r="BD245" i="30"/>
  <c r="BD784" i="30"/>
  <c r="BD444" i="30"/>
  <c r="BD1107" i="30"/>
  <c r="BD673" i="30"/>
  <c r="BD20" i="30"/>
  <c r="BD657" i="30"/>
  <c r="BD918" i="30"/>
  <c r="BD341" i="30"/>
  <c r="BD185" i="30"/>
  <c r="BD95" i="30"/>
  <c r="BD636" i="30"/>
  <c r="BD222" i="30"/>
  <c r="BD696" i="30"/>
  <c r="BD456" i="30"/>
  <c r="BD1099" i="30"/>
  <c r="BD428" i="30"/>
  <c r="BD1052" i="30"/>
  <c r="BD140" i="30"/>
  <c r="BD933" i="30"/>
  <c r="BD127" i="30"/>
  <c r="BD150" i="30"/>
  <c r="BD1079" i="30"/>
  <c r="BD119" i="30"/>
  <c r="BD804" i="30"/>
  <c r="BD703" i="30"/>
  <c r="BD72" i="30"/>
  <c r="BD955" i="30"/>
  <c r="BD782" i="30"/>
  <c r="BD167" i="30"/>
  <c r="BD634" i="30"/>
  <c r="BD282" i="30"/>
  <c r="BD380" i="30"/>
  <c r="BD687" i="30"/>
  <c r="BD827" i="30"/>
  <c r="BD719" i="30"/>
  <c r="BD176" i="30"/>
  <c r="BD922" i="30"/>
  <c r="BD759" i="30"/>
  <c r="BD777" i="30"/>
  <c r="BD934" i="30"/>
  <c r="BD488" i="30"/>
  <c r="BD467" i="30"/>
  <c r="BD231" i="30"/>
  <c r="BD958" i="30"/>
  <c r="BD498" i="30"/>
  <c r="BD532" i="30"/>
  <c r="BD160" i="30"/>
  <c r="BD479" i="30"/>
  <c r="BD1016" i="30"/>
  <c r="BD43" i="30"/>
  <c r="BD751" i="30"/>
  <c r="BD126" i="30"/>
  <c r="BD462" i="30"/>
  <c r="BD971" i="30"/>
  <c r="BD204" i="30"/>
  <c r="BD502" i="30"/>
  <c r="BD998" i="30"/>
  <c r="BD679" i="30"/>
  <c r="BD797" i="30"/>
  <c r="BD619" i="30"/>
  <c r="BD146" i="30"/>
  <c r="BD274" i="30"/>
  <c r="BD224" i="30"/>
  <c r="BD627" i="30"/>
  <c r="BD1066" i="30"/>
  <c r="BD159" i="30"/>
  <c r="BD660" i="30"/>
  <c r="BD24" i="30"/>
  <c r="BD792" i="30"/>
  <c r="BD69" i="30"/>
  <c r="BD1057" i="30"/>
  <c r="BD912" i="30"/>
  <c r="BD184" i="30"/>
  <c r="BD575" i="30"/>
  <c r="BD607" i="30"/>
  <c r="BD263" i="30"/>
  <c r="BD776" i="30"/>
  <c r="BD629" i="30"/>
  <c r="BD561" i="30"/>
  <c r="BD253" i="30"/>
  <c r="BD986" i="30"/>
  <c r="BD355" i="30"/>
  <c r="BD768" i="30"/>
  <c r="BD894" i="30"/>
  <c r="BD225" i="30"/>
  <c r="BD292" i="30"/>
  <c r="BD165" i="30"/>
  <c r="BD1064" i="30"/>
  <c r="BD105" i="30"/>
  <c r="BD230" i="30"/>
  <c r="BD286" i="30"/>
  <c r="BD407" i="30"/>
  <c r="BD70" i="30"/>
  <c r="BD787" i="30"/>
  <c r="BD319" i="30"/>
  <c r="BD235" i="30"/>
  <c r="BD1063" i="30"/>
  <c r="BD459" i="30"/>
  <c r="BD471" i="30"/>
  <c r="BD71" i="30"/>
  <c r="BD283" i="30"/>
  <c r="BD904" i="30"/>
  <c r="BD799" i="30"/>
  <c r="BD896" i="30"/>
  <c r="BD382" i="30"/>
  <c r="BD100" i="30"/>
  <c r="BD762" i="30"/>
  <c r="BD521" i="30"/>
  <c r="BD453" i="30"/>
  <c r="BD209" i="30"/>
  <c r="BD367" i="30"/>
  <c r="BD652" i="30"/>
  <c r="BD128" i="30"/>
  <c r="BD655" i="30"/>
  <c r="BD1007" i="30"/>
  <c r="BD1097" i="30"/>
  <c r="BD473" i="30"/>
  <c r="BD766" i="30"/>
  <c r="BD472" i="30"/>
  <c r="BD622" i="30"/>
  <c r="BD598" i="30"/>
  <c r="BD48" i="30"/>
  <c r="BD437" i="30"/>
  <c r="BD590" i="30"/>
  <c r="BD288" i="30"/>
  <c r="BD669" i="30"/>
  <c r="BD233" i="30"/>
  <c r="BD900" i="30"/>
  <c r="BD58" i="30"/>
  <c r="BD241" i="30"/>
  <c r="BD66" i="30"/>
  <c r="BD370" i="30"/>
  <c r="BD337" i="30"/>
  <c r="BD1048" i="30"/>
  <c r="BD87" i="30"/>
  <c r="BD882" i="30"/>
  <c r="BD621" i="30"/>
  <c r="BD217" i="30"/>
  <c r="BD404" i="30"/>
  <c r="BD228" i="30"/>
  <c r="BD656" i="30"/>
  <c r="BD680" i="30"/>
  <c r="BD996" i="30"/>
  <c r="BD495" i="30"/>
  <c r="BD255" i="30"/>
  <c r="BD15" i="30"/>
  <c r="BD641" i="30"/>
  <c r="BD897" i="30"/>
  <c r="BD522" i="30"/>
  <c r="BD190" i="30"/>
  <c r="BD1026" i="30"/>
  <c r="BD675" i="30"/>
  <c r="BD316" i="30"/>
  <c r="BD1020" i="30"/>
  <c r="BD1059" i="30"/>
  <c r="BD857" i="30"/>
  <c r="BD315" i="30"/>
  <c r="BD935" i="30"/>
  <c r="BD686" i="30"/>
  <c r="BD848" i="30"/>
  <c r="BD85" i="30"/>
  <c r="BD219" i="30"/>
  <c r="BD807" i="30"/>
  <c r="BD1011" i="30"/>
  <c r="BD328" i="30"/>
  <c r="BD265" i="30"/>
  <c r="BD96" i="30"/>
  <c r="BD137" i="30"/>
  <c r="BD73" i="30"/>
  <c r="BD851" i="30"/>
  <c r="BD221" i="30"/>
  <c r="BD809" i="30"/>
  <c r="BD74" i="30"/>
  <c r="BD850" i="30"/>
  <c r="BD779" i="30"/>
  <c r="BD519" i="30"/>
  <c r="BD668" i="30"/>
  <c r="BD237" i="30"/>
  <c r="BD270" i="30"/>
  <c r="BD683" i="30"/>
  <c r="BD945" i="30"/>
  <c r="BD632" i="30"/>
  <c r="BD206" i="30"/>
  <c r="BD430" i="30"/>
  <c r="BD811" i="30"/>
  <c r="BD1088" i="30"/>
  <c r="BD501" i="30"/>
  <c r="BD169" i="30"/>
  <c r="BD842" i="30"/>
  <c r="BD104" i="30"/>
  <c r="BD331" i="30"/>
  <c r="BD983" i="30"/>
  <c r="BD1037" i="30"/>
  <c r="BD489" i="30"/>
  <c r="BD120" i="30"/>
  <c r="BD722" i="30"/>
  <c r="BD556" i="30"/>
  <c r="BD124" i="30"/>
  <c r="BD310" i="30"/>
  <c r="BD172" i="30"/>
  <c r="BD67" i="30"/>
  <c r="BD312" i="30"/>
  <c r="BD210" i="30"/>
  <c r="BD643" i="30"/>
  <c r="BD745" i="30"/>
  <c r="BD447" i="30"/>
  <c r="BD603" i="30"/>
  <c r="BD1105" i="30"/>
  <c r="BD685" i="30"/>
  <c r="BD394" i="30"/>
  <c r="BD324" i="30"/>
  <c r="BD989" i="30"/>
  <c r="BD336" i="30"/>
  <c r="BD538" i="30"/>
  <c r="BD83" i="30"/>
  <c r="BD746" i="30"/>
  <c r="BD1006" i="30"/>
  <c r="BD142" i="30"/>
  <c r="BD63" i="30"/>
  <c r="BD862" i="30"/>
  <c r="BD330" i="30"/>
  <c r="BD293" i="30"/>
  <c r="BD877" i="30"/>
  <c r="BD247" i="30"/>
  <c r="BD335" i="30"/>
  <c r="BD814" i="30"/>
  <c r="BD223" i="30"/>
  <c r="BD84" i="30"/>
  <c r="BD594" i="30"/>
  <c r="BD1080" i="30"/>
  <c r="BD872" i="30"/>
  <c r="BD1017" i="30"/>
  <c r="BD216" i="30"/>
  <c r="BD392" i="30"/>
  <c r="BD94" i="30"/>
  <c r="BD213" i="30"/>
  <c r="BD451" i="30"/>
  <c r="BD600" i="30"/>
  <c r="BD771" i="30"/>
  <c r="BD65" i="30"/>
  <c r="BD947" i="30"/>
  <c r="BD68" i="30"/>
  <c r="BD845" i="30"/>
  <c r="BD123" i="30"/>
  <c r="BD452" i="30"/>
  <c r="BD261" i="30"/>
  <c r="BD735" i="30"/>
  <c r="BD408" i="30"/>
  <c r="BD238" i="30"/>
  <c r="BD373" i="30"/>
  <c r="BD114" i="30"/>
  <c r="BD978" i="30"/>
  <c r="BD438" i="30"/>
  <c r="BD612" i="30"/>
  <c r="BD790" i="30"/>
  <c r="BD791" i="30"/>
  <c r="BD571" i="30"/>
  <c r="BD788" i="30"/>
  <c r="BD965" i="30"/>
  <c r="BD267" i="30"/>
  <c r="BD711" i="30"/>
  <c r="BD385" i="30"/>
  <c r="BD987" i="30"/>
  <c r="BD961" i="30"/>
  <c r="BD931" i="30"/>
  <c r="BD243" i="30"/>
  <c r="BD133" i="30"/>
  <c r="BD56" i="30"/>
  <c r="BD55" i="30"/>
  <c r="BD715" i="30"/>
  <c r="BD1013" i="30"/>
  <c r="BD386" i="30"/>
  <c r="BD246" i="30"/>
  <c r="BD317" i="30"/>
  <c r="BD699" i="30"/>
  <c r="BD25" i="30"/>
  <c r="BD783" i="30"/>
  <c r="BD812" i="30"/>
  <c r="BD45" i="30"/>
  <c r="BD11" i="30"/>
  <c r="BD1077" i="30"/>
  <c r="BD82" i="30"/>
  <c r="BD53" i="30"/>
  <c r="BD1044" i="30"/>
  <c r="BD433" i="30"/>
  <c r="BD389" i="30"/>
  <c r="BD141" i="30"/>
  <c r="BD481" i="30"/>
  <c r="BD166" i="30"/>
  <c r="BD191" i="30"/>
  <c r="BD855" i="30"/>
  <c r="BD1039" i="30"/>
  <c r="BD35" i="30"/>
  <c r="BD909" i="30"/>
  <c r="BD940" i="30"/>
  <c r="BD941" i="30"/>
  <c r="BD763" i="30"/>
  <c r="BD1095" i="30"/>
  <c r="BD567" i="30"/>
  <c r="BD78" i="30"/>
  <c r="BD760" i="30"/>
  <c r="BD730" i="30"/>
  <c r="BD383" i="30"/>
  <c r="BD568" i="30"/>
  <c r="BD841" i="30"/>
  <c r="BD1015" i="30"/>
  <c r="BD291" i="30"/>
  <c r="BD640" i="30"/>
  <c r="BD421" i="30"/>
  <c r="BD701" i="30"/>
  <c r="BD744" i="30"/>
  <c r="BD972" i="30"/>
  <c r="BD545" i="30"/>
  <c r="BD482" i="30"/>
  <c r="BD1090" i="30"/>
  <c r="BD139" i="30"/>
  <c r="BD1065" i="30"/>
  <c r="BD174" i="30"/>
  <c r="BD852" i="30"/>
  <c r="BD979" i="30"/>
  <c r="BD503" i="30"/>
  <c r="BD121" i="30"/>
  <c r="BD624" i="30"/>
  <c r="BD201" i="30"/>
  <c r="BD214" i="30"/>
  <c r="BD179" i="30"/>
  <c r="BD463" i="30"/>
  <c r="BD706" i="30"/>
  <c r="BD611" i="30"/>
  <c r="BD1081" i="30"/>
  <c r="BD753" i="30"/>
  <c r="BD13" i="30"/>
  <c r="BD536" i="30"/>
  <c r="BD375" i="30"/>
  <c r="BD994" i="30"/>
  <c r="BD19" i="30"/>
  <c r="BD587" i="30"/>
  <c r="BD528" i="30"/>
  <c r="BD1024" i="30"/>
  <c r="BD460" i="30"/>
  <c r="BD517" i="30"/>
  <c r="BD770" i="30"/>
  <c r="BD275" i="30"/>
  <c r="BD1012" i="30"/>
  <c r="BD738" i="30"/>
  <c r="BD781" i="30"/>
  <c r="BD295" i="30"/>
  <c r="BD110" i="30"/>
  <c r="BD1038" i="30"/>
  <c r="BD953" i="30"/>
  <c r="BD764" i="30"/>
  <c r="BD106" i="30"/>
  <c r="BD42" i="30"/>
  <c r="BD212" i="30"/>
  <c r="BD739" i="30"/>
  <c r="BD436" i="30"/>
  <c r="BD161" i="30"/>
  <c r="BD837" i="30"/>
  <c r="BD289" i="30"/>
  <c r="BD808" i="30"/>
  <c r="BD46" i="30"/>
  <c r="BD418" i="30"/>
  <c r="BD1091" i="30"/>
  <c r="BD16" i="30"/>
  <c r="BD377" i="30"/>
  <c r="BD747" i="30"/>
  <c r="BD446" i="30"/>
  <c r="BD484" i="30"/>
  <c r="BD352" i="30"/>
  <c r="BD793" i="30"/>
  <c r="BD138" i="30"/>
  <c r="BD250" i="30"/>
  <c r="BD93" i="30"/>
  <c r="BD1089" i="30"/>
  <c r="BD306" i="30"/>
  <c r="BD423" i="30"/>
  <c r="BD468" i="30"/>
  <c r="BD582" i="30"/>
  <c r="BD21" i="30"/>
  <c r="BD761" i="30"/>
  <c r="BD648" i="30"/>
  <c r="BD588" i="30"/>
  <c r="BD606" i="30"/>
  <c r="BD551" i="30"/>
  <c r="BD721" i="30"/>
  <c r="BD969" i="30"/>
  <c r="BD33" i="30"/>
  <c r="BD743" i="30"/>
  <c r="BD470" i="30"/>
  <c r="BD301" i="30"/>
  <c r="BD880" i="30"/>
  <c r="BD344" i="30"/>
  <c r="BD414" i="30"/>
  <c r="BD795" i="30"/>
  <c r="BD412" i="30"/>
  <c r="BD980" i="30"/>
  <c r="BD798" i="30"/>
  <c r="BD964" i="30"/>
  <c r="BD309" i="30"/>
  <c r="BD401" i="30"/>
  <c r="BD553" i="30"/>
  <c r="BD1061" i="30"/>
  <c r="BD920" i="30"/>
  <c r="BD1051" i="30"/>
  <c r="BD740" i="30"/>
  <c r="BD902" i="30"/>
  <c r="BD617" i="30"/>
  <c r="BD865" i="30"/>
  <c r="BD122" i="30"/>
  <c r="BD1036" i="30"/>
  <c r="BD695" i="30"/>
  <c r="BD1058" i="30"/>
  <c r="BD1074" i="30"/>
  <c r="BD188" i="30"/>
  <c r="BD1083" i="30"/>
  <c r="BD691" i="30"/>
  <c r="BD1034" i="30"/>
  <c r="BD469" i="30"/>
  <c r="BD410" i="30"/>
  <c r="BD318" i="30"/>
  <c r="BD465" i="30"/>
  <c r="BD332" i="30"/>
  <c r="BD725" i="30"/>
  <c r="BD281" i="30"/>
  <c r="BD654" i="30"/>
  <c r="BD277" i="30"/>
  <c r="BD476" i="30"/>
  <c r="BD908" i="30"/>
  <c r="BD883" i="30"/>
  <c r="BD195" i="30"/>
  <c r="BD731" i="30"/>
  <c r="BD577" i="30"/>
  <c r="BD583" i="30"/>
  <c r="BD445" i="30"/>
  <c r="BD112" i="30"/>
  <c r="BD351" i="30"/>
  <c r="BD1027" i="30"/>
  <c r="BD618" i="30"/>
  <c r="BD125" i="30"/>
  <c r="BD199" i="30"/>
  <c r="BD854" i="30"/>
  <c r="BD354" i="30"/>
  <c r="BD164" i="30"/>
  <c r="BD755" i="30"/>
  <c r="BD813" i="30"/>
  <c r="BD527" i="30"/>
  <c r="BD1032" i="30"/>
  <c r="BD1008" i="30"/>
  <c r="BD769" i="30"/>
  <c r="BD118" i="30"/>
  <c r="BD557" i="30"/>
  <c r="BD298" i="30"/>
  <c r="BD520" i="30"/>
  <c r="BD208" i="30"/>
  <c r="BD552" i="30"/>
  <c r="BD157" i="30"/>
  <c r="BD28" i="30"/>
  <c r="BD889" i="30"/>
  <c r="BD148" i="30"/>
  <c r="BD671" i="30"/>
  <c r="BD129" i="30"/>
  <c r="BD917" i="30"/>
  <c r="BD682" i="30"/>
  <c r="BD638" i="30"/>
  <c r="BD705" i="30"/>
  <c r="BD620" i="30"/>
  <c r="BD256" i="30"/>
  <c r="BD823" i="30"/>
  <c r="BD478" i="30"/>
  <c r="BD646" i="30"/>
  <c r="BD90" i="30"/>
  <c r="BD863" i="30"/>
  <c r="BD325" i="30"/>
  <c r="BD419" i="30"/>
  <c r="BD187" i="30"/>
  <c r="BD487" i="30"/>
  <c r="BD61" i="30"/>
  <c r="BD906" i="30"/>
  <c r="BD211" i="30"/>
  <c r="BD678" i="30"/>
  <c r="BD57" i="30"/>
  <c r="BD973" i="30"/>
  <c r="BD257" i="30"/>
  <c r="BD321" i="30"/>
  <c r="BD884" i="30"/>
  <c r="BD132" i="30"/>
  <c r="BD197" i="30"/>
  <c r="BD821" i="30"/>
  <c r="BD395" i="30"/>
  <c r="BD98" i="30"/>
  <c r="BD26" i="30"/>
  <c r="BD234" i="30"/>
  <c r="BD251" i="30"/>
  <c r="BD637" i="30"/>
  <c r="BD529" i="30"/>
  <c r="BD966" i="30"/>
  <c r="BD565" i="30"/>
  <c r="BD189" i="30"/>
  <c r="BD396" i="30"/>
  <c r="BD294" i="30"/>
  <c r="BD927" i="30"/>
  <c r="BD885" i="30"/>
  <c r="BD849" i="30"/>
  <c r="BD311" i="30"/>
  <c r="BD79" i="30"/>
  <c r="BD924" i="30"/>
  <c r="BD574" i="30"/>
  <c r="BD981" i="30"/>
  <c r="BD198" i="30"/>
  <c r="BD218" i="30"/>
  <c r="BD531" i="30"/>
  <c r="BD31" i="30"/>
  <c r="BD500" i="30"/>
  <c r="BD905" i="30"/>
  <c r="BD533" i="30"/>
  <c r="BD162" i="30"/>
  <c r="BD505" i="30"/>
  <c r="BD194" i="30"/>
  <c r="BD134" i="30"/>
  <c r="BD258" i="30"/>
  <c r="BD672" i="30"/>
  <c r="BD1072" i="30"/>
  <c r="BD448" i="30"/>
  <c r="BD422" i="30"/>
  <c r="BD985" i="30"/>
  <c r="BD586" i="30"/>
  <c r="BD358" i="30"/>
  <c r="BD262" i="30"/>
  <c r="BD1030" i="30"/>
  <c r="BD299" i="30"/>
  <c r="BD951" i="30"/>
  <c r="BD1100" i="30"/>
  <c r="BD1025" i="30"/>
  <c r="BD710" i="30"/>
  <c r="BD398" i="30"/>
  <c r="BD704" i="30"/>
  <c r="BD887" i="30"/>
  <c r="BD287" i="30"/>
  <c r="BD516" i="30"/>
  <c r="BD177" i="30"/>
  <c r="BD360" i="30"/>
  <c r="BD664" i="30"/>
  <c r="BD1075" i="30"/>
  <c r="BD101" i="30"/>
  <c r="BD869" i="30"/>
  <c r="BD881" i="30"/>
  <c r="BD778" i="30"/>
  <c r="BD168" i="30"/>
  <c r="BD647" i="30"/>
  <c r="BD635" i="30"/>
  <c r="BD868" i="30"/>
  <c r="BD244" i="30"/>
  <c r="BD800" i="30"/>
  <c r="BD741" i="30"/>
  <c r="BD509" i="30"/>
  <c r="BD936" i="30"/>
  <c r="BD833" i="30"/>
  <c r="BD397" i="30"/>
  <c r="BD633" i="30"/>
  <c r="BD541" i="30"/>
  <c r="BD135" i="30"/>
  <c r="BD707" i="30"/>
  <c r="BD544" i="30"/>
  <c r="BD477" i="30"/>
  <c r="BD511" i="30"/>
  <c r="BD171" i="30"/>
  <c r="BD175" i="30"/>
  <c r="BD954" i="30"/>
  <c r="BD658" i="30"/>
  <c r="BD232" i="30"/>
  <c r="BD549" i="30"/>
  <c r="BD742" i="30"/>
  <c r="BD879" i="30"/>
  <c r="BD891" i="30"/>
  <c r="BD639" i="30"/>
  <c r="BD1094" i="30"/>
  <c r="BD805" i="30"/>
  <c r="BD411" i="30"/>
  <c r="BD835" i="30"/>
  <c r="BD628" i="30"/>
  <c r="BD856" i="30"/>
  <c r="BD402" i="30"/>
  <c r="BD149" i="30"/>
  <c r="BD601" i="30"/>
  <c r="BD1042" i="30"/>
  <c r="BD988" i="30"/>
  <c r="BD831" i="30"/>
  <c r="BD1082" i="30"/>
  <c r="BD631" i="30"/>
  <c r="BD339" i="30"/>
  <c r="BD907" i="30"/>
  <c r="BD284" i="30"/>
  <c r="BD700" i="30"/>
  <c r="BD202" i="30"/>
  <c r="BD1043" i="30"/>
  <c r="BD645" i="30"/>
  <c r="BD475" i="30"/>
  <c r="BD563" i="30"/>
  <c r="BD207" i="30"/>
  <c r="BD136" i="30"/>
  <c r="BD810" i="30"/>
  <c r="BD393" i="30"/>
  <c r="BD570" i="30"/>
  <c r="BD47" i="30"/>
  <c r="BD925" i="30"/>
  <c r="BD832" i="30"/>
  <c r="BD384" i="30"/>
  <c r="BD32" i="30"/>
  <c r="BD732" i="30"/>
  <c r="BD535" i="30"/>
  <c r="BD1009" i="30"/>
  <c r="BD391" i="30"/>
  <c r="BD949" i="30"/>
  <c r="BD642" i="30"/>
  <c r="BD493" i="30"/>
  <c r="BD702" i="30"/>
  <c r="BD356" i="30"/>
  <c r="BD892" i="30"/>
  <c r="BD504" i="30"/>
  <c r="BD786" i="30"/>
  <c r="BD539" i="30"/>
  <c r="BD559" i="30"/>
  <c r="BD346" i="30"/>
  <c r="BD609" i="30"/>
  <c r="BD962" i="30"/>
  <c r="BD737" i="30"/>
  <c r="BD1046" i="30"/>
  <c r="BD1068" i="30"/>
  <c r="BD960" i="30"/>
  <c r="BD713" i="30"/>
  <c r="BD366" i="30"/>
  <c r="BD340" i="30"/>
  <c r="BD991" i="30"/>
  <c r="BI508" i="30"/>
  <c r="BK1076" i="30"/>
  <c r="BJ1055" i="30"/>
  <c r="BJ154" i="30"/>
  <c r="BK628" i="30"/>
  <c r="BI569" i="30"/>
  <c r="BJ1047" i="30"/>
  <c r="BI331" i="30"/>
  <c r="BJ877" i="30"/>
  <c r="BI953" i="30"/>
  <c r="BI432" i="30"/>
  <c r="BK409" i="30"/>
  <c r="BJ1007" i="30"/>
  <c r="BI121" i="30"/>
  <c r="BJ262" i="30"/>
  <c r="BJ360" i="30"/>
  <c r="BJ237" i="30"/>
  <c r="BI216" i="30"/>
  <c r="BJ959" i="30"/>
  <c r="BK504" i="30"/>
  <c r="BI94" i="30"/>
  <c r="BJ1034" i="30"/>
  <c r="BI120" i="30"/>
  <c r="BI1022" i="30"/>
  <c r="BJ945" i="30"/>
  <c r="BK149" i="30"/>
  <c r="BJ852" i="30"/>
  <c r="BJ21" i="30"/>
  <c r="BJ720" i="30"/>
  <c r="BJ624" i="30"/>
  <c r="BJ563" i="30"/>
  <c r="BJ1032" i="30"/>
  <c r="BK562" i="30"/>
  <c r="BJ1052" i="30"/>
  <c r="BJ488" i="30"/>
  <c r="BJ594" i="30"/>
  <c r="BJ517" i="30"/>
  <c r="BJ375" i="30"/>
  <c r="BJ403" i="30"/>
  <c r="BJ74" i="30"/>
  <c r="BJ430" i="30"/>
  <c r="BJ1019" i="30"/>
  <c r="BJ505" i="30"/>
  <c r="BJ67" i="30"/>
  <c r="BJ947" i="30"/>
  <c r="BL665" i="30"/>
  <c r="BJ535" i="30"/>
  <c r="BJ989" i="30"/>
  <c r="BJ784" i="30"/>
  <c r="BJ773" i="30"/>
  <c r="BK632" i="30"/>
  <c r="BJ712" i="30"/>
  <c r="BJ578" i="30"/>
  <c r="BJ352" i="30"/>
  <c r="BJ1018" i="30"/>
  <c r="BJ70" i="30"/>
  <c r="BJ516" i="30"/>
  <c r="BJ1085" i="30"/>
  <c r="BJ876" i="30"/>
  <c r="BJ1053" i="30"/>
  <c r="BJ719" i="30"/>
  <c r="BK682" i="30"/>
  <c r="BJ797" i="30"/>
  <c r="BJ242" i="30"/>
  <c r="BJ814" i="30"/>
  <c r="BJ134" i="30"/>
  <c r="BJ82" i="30"/>
  <c r="BJ164" i="30"/>
  <c r="BJ938" i="30"/>
  <c r="BJ362" i="30"/>
  <c r="BJ186" i="30"/>
  <c r="BJ1083" i="30"/>
  <c r="BJ156" i="30"/>
  <c r="BJ666" i="30"/>
  <c r="BJ101" i="30"/>
  <c r="BJ72" i="30"/>
  <c r="BJ899" i="30"/>
  <c r="BJ506" i="30"/>
  <c r="BJ948" i="30"/>
  <c r="BJ306" i="30"/>
  <c r="BJ821" i="30"/>
  <c r="BK841" i="30"/>
  <c r="BJ294" i="30"/>
  <c r="BJ798" i="30"/>
  <c r="BJ759" i="30"/>
  <c r="BJ583" i="30"/>
  <c r="BJ986" i="30"/>
  <c r="BJ150" i="30"/>
  <c r="BK524" i="30"/>
  <c r="BJ349" i="30"/>
  <c r="BJ762" i="30"/>
  <c r="BJ618" i="30"/>
  <c r="BJ668" i="30"/>
  <c r="BJ142" i="30"/>
  <c r="BJ810" i="30"/>
  <c r="BJ731" i="30"/>
  <c r="BJ167" i="30"/>
  <c r="BJ57" i="30"/>
  <c r="BJ915" i="30"/>
  <c r="BJ1011" i="30"/>
  <c r="BJ529" i="30"/>
  <c r="BJ465" i="30"/>
  <c r="BJ725" i="30"/>
  <c r="BJ638" i="30"/>
  <c r="BJ568" i="30"/>
  <c r="BJ1105" i="30"/>
  <c r="BJ1066" i="30"/>
  <c r="BJ771" i="30"/>
  <c r="BJ49" i="30"/>
  <c r="BJ397" i="30"/>
  <c r="BJ614" i="30"/>
  <c r="BJ738" i="30"/>
  <c r="BK808" i="30"/>
  <c r="BK1043" i="30"/>
  <c r="BK726" i="30"/>
  <c r="BK402" i="30"/>
  <c r="BK930" i="30"/>
  <c r="BK734" i="30"/>
  <c r="BK786" i="30"/>
  <c r="BJ115" i="30"/>
  <c r="BI239" i="30"/>
  <c r="BK212" i="30"/>
  <c r="BI257" i="30"/>
  <c r="BK599" i="30"/>
  <c r="BJ16" i="30"/>
  <c r="BJ215" i="30"/>
  <c r="BJ678" i="30"/>
  <c r="BJ76" i="30"/>
  <c r="BJ761" i="30"/>
  <c r="BK764" i="30"/>
  <c r="BK658" i="30"/>
  <c r="BJ857" i="30"/>
  <c r="BI845" i="30"/>
  <c r="BJ555" i="30"/>
  <c r="BJ45" i="30"/>
  <c r="BK733" i="30"/>
  <c r="BK925" i="30"/>
  <c r="BI715" i="30"/>
  <c r="BJ961" i="30"/>
  <c r="BJ868" i="30"/>
  <c r="BJ304" i="30"/>
  <c r="BJ1017" i="30"/>
  <c r="BJ335" i="30"/>
  <c r="BI1106" i="30"/>
  <c r="BJ275" i="30"/>
  <c r="BJ422" i="30"/>
  <c r="BK483" i="30"/>
  <c r="BJ655" i="30"/>
  <c r="BJ927" i="30"/>
  <c r="BK320" i="30"/>
  <c r="BJ912" i="30"/>
  <c r="BJ770" i="30"/>
  <c r="BJ706" i="30"/>
  <c r="BJ176" i="30"/>
  <c r="BJ687" i="30"/>
  <c r="BJ1058" i="30"/>
  <c r="BJ412" i="30"/>
  <c r="BJ922" i="30"/>
  <c r="BJ791" i="30"/>
  <c r="BJ908" i="30"/>
  <c r="BJ673" i="30"/>
  <c r="BJ896" i="30"/>
  <c r="BJ702" i="30"/>
  <c r="BJ379" i="30"/>
  <c r="BJ394" i="30"/>
  <c r="BJ850" i="30"/>
  <c r="BJ111" i="30"/>
  <c r="BJ99" i="30"/>
  <c r="BJ398" i="30"/>
  <c r="BJ77" i="30"/>
  <c r="BJ1029" i="30"/>
  <c r="BK1071" i="30"/>
  <c r="BJ171" i="30"/>
  <c r="BJ307" i="30"/>
  <c r="BJ195" i="30"/>
  <c r="BJ679" i="30"/>
  <c r="BJ1061" i="30"/>
  <c r="BJ419" i="30"/>
  <c r="BJ26" i="30"/>
  <c r="BJ963" i="30"/>
  <c r="BJ859" i="30"/>
  <c r="BJ165" i="30"/>
  <c r="BJ218" i="30"/>
  <c r="BJ50" i="30"/>
  <c r="BJ887" i="30"/>
  <c r="BK988" i="30"/>
  <c r="BJ133" i="30"/>
  <c r="BJ1089" i="30"/>
  <c r="BJ1079" i="30"/>
  <c r="BJ238" i="30"/>
  <c r="BJ561" i="30"/>
  <c r="BJ100" i="30"/>
  <c r="BJ812" i="30"/>
  <c r="BJ663" i="30"/>
  <c r="BJ509" i="30"/>
  <c r="BK135" i="30"/>
  <c r="BJ872" i="30"/>
  <c r="BJ890" i="30"/>
  <c r="BJ589" i="30"/>
  <c r="BJ14" i="30"/>
  <c r="BJ178" i="30"/>
  <c r="BJ590" i="30"/>
  <c r="BJ979" i="30"/>
  <c r="BJ46" i="30"/>
  <c r="BK694" i="30"/>
  <c r="BJ421" i="30"/>
  <c r="BJ235" i="30"/>
  <c r="BJ675" i="30"/>
  <c r="BJ656" i="30"/>
  <c r="BJ623" i="30"/>
  <c r="BJ958" i="30"/>
  <c r="BJ136" i="30"/>
  <c r="BJ823" i="30"/>
  <c r="BJ48" i="30"/>
  <c r="BJ83" i="30"/>
  <c r="BJ1006" i="30"/>
  <c r="BJ722" i="30"/>
  <c r="BK385" i="30"/>
  <c r="BJ769" i="30"/>
  <c r="BJ1093" i="30"/>
  <c r="BJ993" i="30"/>
  <c r="BJ351" i="30"/>
  <c r="BJ382" i="30"/>
  <c r="BK138" i="30"/>
  <c r="BK893" i="30"/>
  <c r="BK990" i="30"/>
  <c r="BK369" i="30"/>
  <c r="BK1103" i="30"/>
  <c r="BK38" i="30"/>
  <c r="BK700" i="30"/>
  <c r="BK667" i="30"/>
  <c r="BK411" i="30"/>
  <c r="BK346" i="30"/>
  <c r="BK475" i="30"/>
  <c r="BI347" i="30"/>
  <c r="BI792" i="30"/>
  <c r="BI482" i="30"/>
  <c r="BI809" i="30"/>
  <c r="BJ981" i="30"/>
  <c r="BI143" i="30"/>
  <c r="BI210" i="30"/>
  <c r="BI545" i="30"/>
  <c r="BI318" i="30"/>
  <c r="BI763" i="30"/>
  <c r="BI863" i="30"/>
  <c r="BJ276" i="30"/>
  <c r="BJ23" i="30"/>
  <c r="BK549" i="30"/>
  <c r="BJ75" i="30"/>
  <c r="BJ141" i="30"/>
  <c r="BJ189" i="30"/>
  <c r="BJ137" i="30"/>
  <c r="BJ688" i="30"/>
  <c r="BJ113" i="30"/>
  <c r="BJ474" i="30"/>
  <c r="BK559" i="30"/>
  <c r="BJ936" i="30"/>
  <c r="BK145" i="30"/>
  <c r="BJ481" i="30"/>
  <c r="BJ748" i="30"/>
  <c r="BJ650" i="30"/>
  <c r="BJ131" i="30"/>
  <c r="BJ471" i="30"/>
  <c r="BJ31" i="30"/>
  <c r="BJ931" i="30"/>
  <c r="BJ234" i="30"/>
  <c r="BJ902" i="30"/>
  <c r="BJ110" i="30"/>
  <c r="BJ753" i="30"/>
  <c r="BK891" i="30"/>
  <c r="BJ84" i="30"/>
  <c r="BJ754" i="30"/>
  <c r="BJ1080" i="30"/>
  <c r="BJ365" i="30"/>
  <c r="BJ940" i="30"/>
  <c r="BJ301" i="30"/>
  <c r="BJ928" i="30"/>
  <c r="BJ1099" i="30"/>
  <c r="BJ279" i="30"/>
  <c r="BJ1090" i="30"/>
  <c r="BJ527" i="30"/>
  <c r="BJ804" i="30"/>
  <c r="BJ586" i="30"/>
  <c r="BJ152" i="30"/>
  <c r="BJ521" i="30"/>
  <c r="BJ669" i="30"/>
  <c r="BJ790" i="30"/>
  <c r="BJ223" i="30"/>
  <c r="BJ460" i="30"/>
  <c r="BJ473" i="30"/>
  <c r="BJ1031" i="30"/>
  <c r="BJ124" i="30"/>
  <c r="BJ97" i="30"/>
  <c r="BK1065" i="30"/>
  <c r="BJ157" i="30"/>
  <c r="BJ800" i="30"/>
  <c r="BJ185" i="30"/>
  <c r="BJ522" i="30"/>
  <c r="BJ968" i="30"/>
  <c r="BJ617" i="30"/>
  <c r="BJ1016" i="30"/>
  <c r="BJ79" i="30"/>
  <c r="BJ531" i="30"/>
  <c r="BJ787" i="30"/>
  <c r="BJ343" i="30"/>
  <c r="BJ920" i="30"/>
  <c r="BJ380" i="30"/>
  <c r="BJ117" i="30"/>
  <c r="BJ28" i="30"/>
  <c r="BJ367" i="30"/>
  <c r="BJ413" i="30"/>
  <c r="BJ332" i="30"/>
  <c r="BJ596" i="30"/>
  <c r="BJ1095" i="30"/>
  <c r="BJ358" i="30"/>
  <c r="BJ434" i="30"/>
  <c r="BJ264" i="30"/>
  <c r="BJ802" i="30"/>
  <c r="BJ479" i="30"/>
  <c r="BJ491" i="30"/>
  <c r="BJ969" i="30"/>
  <c r="BJ778" i="30"/>
  <c r="BI172" i="30"/>
  <c r="BJ125" i="30"/>
  <c r="BJ1107" i="30"/>
  <c r="BJ123" i="30"/>
  <c r="BJ1008" i="30"/>
  <c r="BK166" i="30"/>
  <c r="BJ897" i="30"/>
  <c r="BJ160" i="30"/>
  <c r="BK361" i="30"/>
  <c r="BJ197" i="30"/>
  <c r="BJ636" i="30"/>
  <c r="BK29" i="30"/>
  <c r="BK1050" i="30"/>
  <c r="BJ520" i="30"/>
  <c r="BK1086" i="30"/>
  <c r="BK903" i="30"/>
  <c r="BI73" i="30"/>
  <c r="BK510" i="30"/>
  <c r="BK962" i="30"/>
  <c r="BI58" i="30"/>
  <c r="BK949" i="30"/>
  <c r="BI1101" i="30"/>
  <c r="BJ290" i="30"/>
  <c r="BI955" i="30"/>
  <c r="BJ359" i="30"/>
  <c r="BI745" i="30"/>
  <c r="BJ816" i="30"/>
  <c r="BJ681" i="30"/>
  <c r="BI501" i="30"/>
  <c r="BI243" i="30"/>
  <c r="BI1057" i="30"/>
  <c r="BI556" i="30"/>
  <c r="BK573" i="30"/>
  <c r="BJ35" i="30"/>
  <c r="BJ813" i="30"/>
  <c r="BJ730" i="30"/>
  <c r="BJ211" i="30"/>
  <c r="BJ287" i="30"/>
  <c r="BJ261" i="30"/>
  <c r="BJ647" i="30"/>
  <c r="BJ112" i="30"/>
  <c r="BK1068" i="30"/>
  <c r="BJ493" i="30"/>
  <c r="BI994" i="30"/>
  <c r="BJ941" i="30"/>
  <c r="BJ127" i="30"/>
  <c r="BJ502" i="30"/>
  <c r="BK214" i="30"/>
  <c r="BJ1044" i="30"/>
  <c r="BJ869" i="30"/>
  <c r="BJ410" i="30"/>
  <c r="BJ1054" i="30"/>
  <c r="BJ626" i="30"/>
  <c r="BJ672" i="30"/>
  <c r="BJ782" i="30"/>
  <c r="BJ1015" i="30"/>
  <c r="BJ1024" i="30"/>
  <c r="BJ603" i="30"/>
  <c r="BJ1000" i="30"/>
  <c r="BJ188" i="30"/>
  <c r="BJ861" i="30"/>
  <c r="BJ716" i="30"/>
  <c r="BJ452" i="30"/>
  <c r="BJ654" i="30"/>
  <c r="BJ146" i="30"/>
  <c r="BJ433" i="30"/>
  <c r="BJ92" i="30"/>
  <c r="BJ886" i="30"/>
  <c r="BJ470" i="30"/>
  <c r="BJ552" i="30"/>
  <c r="BJ518" i="30"/>
  <c r="BJ24" i="30"/>
  <c r="BK606" i="30"/>
  <c r="BJ664" i="30"/>
  <c r="BJ354" i="30"/>
  <c r="BJ732" i="30"/>
  <c r="BJ228" i="30"/>
  <c r="BJ217" i="30"/>
  <c r="BJ1091" i="30"/>
  <c r="BJ882" i="30"/>
  <c r="BJ998" i="30"/>
  <c r="BJ128" i="30"/>
  <c r="BJ817" i="30"/>
  <c r="BJ735" i="30"/>
  <c r="BJ906" i="30"/>
  <c r="BJ91" i="30"/>
  <c r="BK484" i="30"/>
  <c r="BK752" i="30"/>
  <c r="BJ387" i="30"/>
  <c r="BJ61" i="30"/>
  <c r="BJ885" i="30"/>
  <c r="BJ1063" i="30"/>
  <c r="BJ281" i="30"/>
  <c r="BJ884" i="30"/>
  <c r="BJ512" i="30"/>
  <c r="BJ393" i="30"/>
  <c r="BJ546" i="30"/>
  <c r="BJ209" i="30"/>
  <c r="BJ657" i="30"/>
  <c r="BJ204" i="30"/>
  <c r="BJ607" i="30"/>
  <c r="BJ241" i="30"/>
  <c r="BJ466" i="30"/>
  <c r="BJ56" i="30"/>
  <c r="BJ244" i="30"/>
  <c r="BK86" i="30"/>
  <c r="BJ1012" i="30"/>
  <c r="BK1082" i="30"/>
  <c r="BJ221" i="30"/>
  <c r="BJ107" i="30"/>
  <c r="BJ168" i="30"/>
  <c r="BJ740" i="30"/>
  <c r="BJ870" i="30"/>
  <c r="BJ659" i="30"/>
  <c r="BJ487" i="30"/>
  <c r="BJ456" i="30"/>
  <c r="BJ321" i="30"/>
  <c r="BK929" i="30"/>
  <c r="BK739" i="30"/>
  <c r="BK539" i="30"/>
  <c r="BK32" i="30"/>
  <c r="BK340" i="30"/>
  <c r="BK946" i="30"/>
  <c r="BI319" i="30"/>
  <c r="BK93" i="30"/>
  <c r="BI208" i="30"/>
  <c r="BK202" i="30"/>
  <c r="BI169" i="30"/>
  <c r="BI55" i="30"/>
  <c r="BI1010" i="30"/>
  <c r="BI538" i="30"/>
  <c r="BI519" i="30"/>
  <c r="BI22" i="30"/>
  <c r="BJ997" i="30"/>
  <c r="BI69" i="30"/>
  <c r="BJ408" i="30"/>
  <c r="BK213" i="30"/>
  <c r="BK960" i="30"/>
  <c r="BK879" i="30"/>
  <c r="BK1046" i="30"/>
  <c r="BI13" i="30"/>
  <c r="BK377" i="30"/>
  <c r="BI224" i="30"/>
  <c r="BJ404" i="30"/>
  <c r="BJ187" i="30"/>
  <c r="BI339" i="30"/>
  <c r="BJ978" i="30"/>
  <c r="BJ41" i="30"/>
  <c r="BJ119" i="30"/>
  <c r="BJ87" i="30"/>
  <c r="BJ467" i="30"/>
  <c r="BK289" i="30"/>
  <c r="BJ600" i="30"/>
  <c r="BJ585" i="30"/>
  <c r="BJ1048" i="30"/>
  <c r="BJ392" i="30"/>
  <c r="BJ233" i="30"/>
  <c r="BJ401" i="30"/>
  <c r="BJ451" i="30"/>
  <c r="BJ353" i="30"/>
  <c r="BJ447" i="30"/>
  <c r="BJ96" i="30"/>
  <c r="BJ704" i="30"/>
  <c r="BJ728" i="30"/>
  <c r="BJ159" i="30"/>
  <c r="BJ129" i="30"/>
  <c r="BJ727" i="30"/>
  <c r="BJ789" i="30"/>
  <c r="BJ926" i="30"/>
  <c r="BJ696" i="30"/>
  <c r="BK489" i="30"/>
  <c r="BJ937" i="30"/>
  <c r="BJ44" i="30"/>
  <c r="BJ472" i="30"/>
  <c r="BJ299" i="30"/>
  <c r="BJ565" i="30"/>
  <c r="BJ495" i="30"/>
  <c r="BJ53" i="30"/>
  <c r="BJ699" i="30"/>
  <c r="BJ894" i="30"/>
  <c r="BJ851" i="30"/>
  <c r="BJ1104" i="30"/>
  <c r="BJ194" i="30"/>
  <c r="BJ334" i="30"/>
  <c r="BJ52" i="30"/>
  <c r="BJ1028" i="30"/>
  <c r="BJ833" i="30"/>
  <c r="BJ443" i="30"/>
  <c r="BJ783" i="30"/>
  <c r="BJ492" i="30"/>
  <c r="BJ130" i="30"/>
  <c r="BK315" i="30"/>
  <c r="BJ498" i="30"/>
  <c r="BJ431" i="30"/>
  <c r="BJ1072" i="30"/>
  <c r="BJ560" i="30"/>
  <c r="BK229" i="30"/>
  <c r="BJ1037" i="30"/>
  <c r="BJ458" i="30"/>
  <c r="BJ576" i="30"/>
  <c r="BJ690" i="30"/>
  <c r="BJ744" i="30"/>
  <c r="BJ710" i="30"/>
  <c r="BJ283" i="30"/>
  <c r="BJ775" i="30"/>
  <c r="BJ265" i="30"/>
  <c r="BJ1039" i="30"/>
  <c r="BJ122" i="30"/>
  <c r="BJ486" i="30"/>
  <c r="BJ575" i="30"/>
  <c r="BJ635" i="30"/>
  <c r="BJ684" i="30"/>
  <c r="BJ743" i="30"/>
  <c r="BJ311" i="30"/>
  <c r="BJ153" i="30"/>
  <c r="BJ970" i="30"/>
  <c r="BJ373" i="30"/>
  <c r="BJ230" i="30"/>
  <c r="BK707" i="30"/>
  <c r="BJ132" i="30"/>
  <c r="BJ63" i="30"/>
  <c r="BJ288" i="30"/>
  <c r="BK639" i="30"/>
  <c r="BJ396" i="30"/>
  <c r="BJ685" i="30"/>
  <c r="BK47" i="30"/>
  <c r="BK232" i="30"/>
  <c r="BK88" i="30"/>
  <c r="BK805" i="30"/>
  <c r="BK954" i="30"/>
  <c r="BK982" i="30"/>
  <c r="BK496" i="30"/>
  <c r="BK183" i="30"/>
  <c r="BK497" i="30"/>
  <c r="BK820" i="30"/>
  <c r="BI181" i="30"/>
  <c r="BK284" i="30"/>
  <c r="BI765" i="30"/>
  <c r="BJ258" i="30"/>
  <c r="BI389" i="30"/>
  <c r="BI104" i="30"/>
  <c r="BI66" i="30"/>
  <c r="BJ148" i="30"/>
  <c r="BI1038" i="30"/>
  <c r="BK544" i="30"/>
  <c r="BK713" i="30"/>
  <c r="BK366" i="30"/>
  <c r="BJ363" i="30"/>
  <c r="BI336" i="30"/>
  <c r="BK1094" i="30"/>
  <c r="BJ328" i="30"/>
  <c r="BJ448" i="30"/>
  <c r="BJ386" i="30"/>
  <c r="BJ338" i="30"/>
  <c r="BJ629" i="30"/>
  <c r="BJ337" i="30"/>
  <c r="BJ43" i="30"/>
  <c r="BJ777" i="30"/>
  <c r="BJ98" i="30"/>
  <c r="BJ651" i="30"/>
  <c r="BJ630" i="30"/>
  <c r="BJ686" i="30"/>
  <c r="BJ677" i="30"/>
  <c r="BJ333" i="30"/>
  <c r="BJ766" i="30"/>
  <c r="BJ980" i="30"/>
  <c r="BJ193" i="30"/>
  <c r="BJ714" i="30"/>
  <c r="BJ65" i="30"/>
  <c r="BJ220" i="30"/>
  <c r="BJ20" i="30"/>
  <c r="BJ1040" i="30"/>
  <c r="BJ33" i="30"/>
  <c r="BJ942" i="30"/>
  <c r="BJ671" i="30"/>
  <c r="BJ90" i="30"/>
  <c r="BJ533" i="30"/>
  <c r="BJ880" i="30"/>
  <c r="BJ438" i="30"/>
  <c r="BJ741" i="30"/>
  <c r="BJ842" i="30"/>
  <c r="BJ478" i="30"/>
  <c r="BJ653" i="30"/>
  <c r="BJ219" i="30"/>
  <c r="BK295" i="30"/>
  <c r="BJ494" i="30"/>
  <c r="BJ799" i="30"/>
  <c r="BJ862" i="30"/>
  <c r="BJ309" i="30"/>
  <c r="BJ933" i="30"/>
  <c r="BJ317" i="30"/>
  <c r="BJ500" i="30"/>
  <c r="BJ625" i="30"/>
  <c r="BJ582" i="30"/>
  <c r="BJ106" i="30"/>
  <c r="BJ889" i="30"/>
  <c r="BJ747" i="30"/>
  <c r="BJ1075" i="30"/>
  <c r="BJ435" i="30"/>
  <c r="BJ881" i="30"/>
  <c r="BJ577" i="30"/>
  <c r="BJ541" i="30"/>
  <c r="BJ85" i="30"/>
  <c r="BJ292" i="30"/>
  <c r="BJ972" i="30"/>
  <c r="BJ598" i="30"/>
  <c r="BJ95" i="30"/>
  <c r="BJ865" i="30"/>
  <c r="BJ1074" i="30"/>
  <c r="BJ1042" i="30"/>
  <c r="BJ644" i="30"/>
  <c r="BJ68" i="30"/>
  <c r="BJ245" i="30"/>
  <c r="BJ459" i="30"/>
  <c r="BJ621" i="30"/>
  <c r="BJ774" i="30"/>
  <c r="BJ526" i="30"/>
  <c r="BJ316" i="30"/>
  <c r="BJ855" i="30"/>
  <c r="BJ1059" i="30"/>
  <c r="BJ661" i="30"/>
  <c r="BJ588" i="30"/>
  <c r="BJ646" i="30"/>
  <c r="BJ414" i="30"/>
  <c r="BJ965" i="30"/>
  <c r="BJ807" i="30"/>
  <c r="BJ515" i="30"/>
  <c r="BJ267" i="30"/>
  <c r="BJ779" i="30"/>
  <c r="BJ180" i="30"/>
  <c r="BJ1009" i="30"/>
  <c r="BJ1070" i="30"/>
  <c r="BJ462" i="30"/>
  <c r="BL345" i="30"/>
  <c r="BJ691" i="30"/>
  <c r="BJ788" i="30"/>
  <c r="BJ619" i="30"/>
  <c r="BI705" i="30"/>
  <c r="BK62" i="30"/>
  <c r="BI453" i="30"/>
  <c r="BK796" i="30"/>
  <c r="BJ34" i="30"/>
  <c r="BK1023" i="30"/>
  <c r="BI330" i="30"/>
  <c r="BI455" i="30"/>
  <c r="BJ973" i="30"/>
  <c r="BI1026" i="30"/>
  <c r="BK161" i="30"/>
  <c r="BI532" i="30"/>
  <c r="BI1003" i="30"/>
  <c r="BI428" i="30"/>
  <c r="BI324" i="30"/>
  <c r="BK907" i="30"/>
  <c r="BJ1078" i="30"/>
  <c r="BI1073" i="30"/>
  <c r="BI383" i="30"/>
  <c r="BK856" i="30"/>
  <c r="BK631" i="30"/>
  <c r="BI371" i="30"/>
  <c r="BK1021" i="30"/>
  <c r="BJ255" i="30"/>
  <c r="BJ570" i="30"/>
  <c r="BJ105" i="30"/>
  <c r="BJ198" i="30"/>
  <c r="BJ282" i="30"/>
  <c r="BJ528" i="30"/>
  <c r="BJ1027" i="30"/>
  <c r="BJ1077" i="30"/>
  <c r="BJ815" i="30"/>
  <c r="BJ499" i="30"/>
  <c r="BJ381" i="30"/>
  <c r="BJ553" i="30"/>
  <c r="BJ755" i="30"/>
  <c r="BJ25" i="30"/>
  <c r="BJ601" i="30"/>
  <c r="BJ1036" i="30"/>
  <c r="BJ1100" i="30"/>
  <c r="BJ934" i="30"/>
  <c r="BJ1013" i="30"/>
  <c r="BJ263" i="30"/>
  <c r="BJ781" i="30"/>
  <c r="BJ540" i="30"/>
  <c r="BJ1064" i="30"/>
  <c r="BJ461" i="30"/>
  <c r="BJ864" i="30"/>
  <c r="BJ203" i="30"/>
  <c r="BJ277" i="30"/>
  <c r="BJ721" i="30"/>
  <c r="BJ468" i="30"/>
  <c r="BJ627" i="30"/>
  <c r="BJ944" i="30"/>
  <c r="BJ718" i="30"/>
  <c r="BJ355" i="30"/>
  <c r="BJ571" i="30"/>
  <c r="BJ693" i="30"/>
  <c r="BJ391" i="30"/>
  <c r="BJ206" i="30"/>
  <c r="BJ437" i="30"/>
  <c r="BJ977" i="30"/>
  <c r="BJ827" i="30"/>
  <c r="BJ1014" i="30"/>
  <c r="BJ356" i="30"/>
  <c r="BJ259" i="30"/>
  <c r="BJ222" i="30"/>
  <c r="BJ996" i="30"/>
  <c r="BJ620" i="30"/>
  <c r="BJ567" i="30"/>
  <c r="BJ444" i="30"/>
  <c r="BJ633" i="30"/>
  <c r="BJ794" i="30"/>
  <c r="BJ310" i="30"/>
  <c r="BJ1097" i="30"/>
  <c r="BJ11" i="30"/>
  <c r="BJ348" i="30"/>
  <c r="BJ364" i="30"/>
  <c r="BJ551" i="30"/>
  <c r="BJ839" i="30"/>
  <c r="BK250" i="30"/>
  <c r="BK760" i="30"/>
  <c r="BJ550" i="30"/>
  <c r="BJ15" i="30"/>
  <c r="BJ286" i="30"/>
  <c r="BJ1088" i="30"/>
  <c r="BJ503" i="30"/>
  <c r="BJ967" i="30"/>
  <c r="BJ158" i="30"/>
  <c r="BJ849" i="30"/>
  <c r="BJ746" i="30"/>
  <c r="BJ918" i="30"/>
  <c r="BJ966" i="30"/>
  <c r="BJ445" i="30"/>
  <c r="BJ424" i="30"/>
  <c r="BJ173" i="30"/>
  <c r="BJ581" i="30"/>
  <c r="BJ683" i="30"/>
  <c r="BJ485" i="30"/>
  <c r="BJ983" i="30"/>
  <c r="BJ344" i="30"/>
  <c r="BJ848" i="30"/>
  <c r="BJ139" i="30"/>
  <c r="BJ905" i="30"/>
  <c r="BJ711" i="30"/>
  <c r="BJ641" i="30"/>
  <c r="BJ652" i="30"/>
  <c r="BJ253" i="30"/>
  <c r="BJ680" i="30"/>
  <c r="BJ114" i="30"/>
  <c r="BJ19" i="30"/>
  <c r="BJ184" i="30"/>
  <c r="BJ913" i="30"/>
  <c r="BK51" i="30"/>
  <c r="BK873" i="30"/>
  <c r="BK742" i="30"/>
  <c r="BK384" i="30"/>
  <c r="BI1025" i="30"/>
  <c r="BK991" i="30"/>
  <c r="BK182" i="30"/>
  <c r="BI303" i="30"/>
  <c r="BI909" i="30"/>
  <c r="BK892" i="30"/>
  <c r="BI811" i="30"/>
  <c r="BJ597" i="30"/>
  <c r="BK609" i="30"/>
  <c r="BJ723" i="30"/>
  <c r="BI985" i="30"/>
  <c r="BI536" i="30"/>
  <c r="BK207" i="30"/>
  <c r="BJ914" i="30"/>
  <c r="BI140" i="30"/>
  <c r="BI904" i="30"/>
  <c r="BJ622" i="30"/>
  <c r="BJ587" i="30"/>
  <c r="BI36" i="30"/>
  <c r="BK832" i="30"/>
  <c r="BJ592" i="30"/>
  <c r="BJ975" i="30"/>
  <c r="BJ854" i="30"/>
  <c r="BJ305" i="30"/>
  <c r="BJ325" i="30"/>
  <c r="BJ951" i="30"/>
  <c r="BK835" i="30"/>
  <c r="BI191" i="30"/>
  <c r="BJ640" i="30"/>
  <c r="BK919" i="30"/>
  <c r="BJ917" i="30"/>
  <c r="BJ1020" i="30"/>
  <c r="BJ126" i="30"/>
  <c r="BJ323" i="30"/>
  <c r="BJ860" i="30"/>
  <c r="BJ251" i="30"/>
  <c r="BJ270" i="30"/>
  <c r="BJ883" i="30"/>
  <c r="BJ80" i="30"/>
  <c r="BJ476" i="30"/>
  <c r="BJ71" i="30"/>
  <c r="BJ987" i="30"/>
  <c r="BJ463" i="30"/>
  <c r="BJ308" i="30"/>
  <c r="BJ776" i="30"/>
  <c r="BJ199" i="30"/>
  <c r="BJ701" i="30"/>
  <c r="BJ312" i="30"/>
  <c r="BJ370" i="30"/>
  <c r="BK1081" i="30"/>
  <c r="BJ179" i="30"/>
  <c r="BJ201" i="30"/>
  <c r="BJ469" i="30"/>
  <c r="BK246" i="30"/>
  <c r="BJ293" i="30"/>
  <c r="BJ395" i="30"/>
  <c r="BJ634" i="30"/>
  <c r="BJ878" i="30"/>
  <c r="BJ225" i="30"/>
  <c r="BJ162" i="30"/>
  <c r="BJ174" i="30"/>
  <c r="BJ964" i="30"/>
  <c r="BJ795" i="30"/>
  <c r="BJ648" i="30"/>
  <c r="BJ595" i="30"/>
  <c r="BJ231" i="30"/>
  <c r="BJ407" i="30"/>
  <c r="BJ637" i="30"/>
  <c r="BJ840" i="30"/>
  <c r="BJ662" i="30"/>
  <c r="BJ900" i="30"/>
  <c r="BJ950" i="30"/>
  <c r="BJ313" i="30"/>
  <c r="BJ612" i="30"/>
  <c r="BJ372" i="30"/>
  <c r="BJ924" i="30"/>
  <c r="BJ703" i="30"/>
  <c r="BJ341" i="30"/>
  <c r="BJ78" i="30"/>
  <c r="BJ1051" i="30"/>
  <c r="BJ190" i="30"/>
  <c r="BJ660" i="30"/>
  <c r="BJ574" i="30"/>
  <c r="BJ1069" i="30"/>
  <c r="BJ291" i="30"/>
  <c r="BJ108" i="30"/>
  <c r="BJ611" i="30"/>
  <c r="BJ971" i="30"/>
  <c r="BJ695" i="30"/>
  <c r="BJ751" i="30"/>
  <c r="BJ768" i="30"/>
  <c r="BJ425" i="30"/>
  <c r="BJ423" i="30"/>
  <c r="BJ436" i="30"/>
  <c r="BJ984" i="30"/>
  <c r="BJ256" i="30"/>
  <c r="BJ268" i="30"/>
  <c r="BJ572" i="30"/>
  <c r="BJ490" i="30"/>
  <c r="BJ935" i="30"/>
  <c r="BJ177" i="30"/>
  <c r="BJ118" i="30"/>
  <c r="BJ643" i="30"/>
  <c r="BJ274" i="30"/>
  <c r="BJ247" i="30"/>
  <c r="BK416" i="30"/>
  <c r="BK645" i="30"/>
  <c r="BK357" i="30"/>
  <c r="BK793" i="30"/>
  <c r="BK737" i="30"/>
  <c r="BK399" i="30"/>
  <c r="BK175" i="30"/>
  <c r="BJ376" i="30"/>
  <c r="BJ866" i="30"/>
  <c r="BJ604" i="30"/>
  <c r="BK564" i="30"/>
  <c r="BK326" i="30"/>
  <c r="BK698" i="30"/>
  <c r="BJ1030" i="30"/>
  <c r="BJ446" i="30"/>
  <c r="BJ557" i="30"/>
  <c r="BJ910" i="30"/>
  <c r="BJ957" i="30"/>
  <c r="BJ205" i="30"/>
  <c r="BK1004" i="30"/>
  <c r="BK843" i="30"/>
  <c r="BK708" i="30"/>
  <c r="BJ269" i="30"/>
  <c r="BJ831" i="30"/>
  <c r="BK511" i="30"/>
  <c r="BK858" i="30"/>
  <c r="BK418" i="30"/>
  <c r="BK837" i="30"/>
  <c r="BJ806" i="30"/>
  <c r="BK406" i="30"/>
  <c r="BK296" i="30"/>
  <c r="BK192" i="30"/>
  <c r="BJ999" i="30"/>
  <c r="BK298" i="30"/>
  <c r="BJ608" i="30"/>
  <c r="BK1060" i="30"/>
  <c r="BK847" i="30"/>
  <c r="BK477" i="30"/>
  <c r="BJ266" i="30"/>
  <c r="BJ457" i="30"/>
  <c r="BJ542" i="30"/>
  <c r="BK674" i="30"/>
  <c r="BK388" i="30"/>
  <c r="BK642" i="30"/>
  <c r="BK895" i="30"/>
  <c r="BK507" i="30"/>
  <c r="BK42" i="30"/>
  <c r="BK780" i="30"/>
  <c r="BJ591" i="30"/>
  <c r="BL780" i="30"/>
  <c r="BL674" i="30"/>
  <c r="BL1004" i="30"/>
  <c r="BK274" i="30"/>
  <c r="BK256" i="30"/>
  <c r="BK751" i="30"/>
  <c r="BK924" i="30"/>
  <c r="BK840" i="30"/>
  <c r="BK964" i="30"/>
  <c r="BK293" i="30"/>
  <c r="BK776" i="30"/>
  <c r="BK883" i="30"/>
  <c r="BK1020" i="30"/>
  <c r="BK592" i="30"/>
  <c r="BK914" i="30"/>
  <c r="BL609" i="30"/>
  <c r="BL991" i="30"/>
  <c r="BK652" i="30"/>
  <c r="BK485" i="30"/>
  <c r="BK746" i="30"/>
  <c r="BK550" i="30"/>
  <c r="BK348" i="30"/>
  <c r="BK444" i="30"/>
  <c r="BK1014" i="30"/>
  <c r="BK693" i="30"/>
  <c r="BK277" i="30"/>
  <c r="BK1013" i="30"/>
  <c r="BK381" i="30"/>
  <c r="BK105" i="30"/>
  <c r="BJ1073" i="30"/>
  <c r="BL161" i="30"/>
  <c r="BJ453" i="30"/>
  <c r="BK180" i="30"/>
  <c r="BK1074" i="30"/>
  <c r="BK106" i="30"/>
  <c r="BK799" i="30"/>
  <c r="BK741" i="30"/>
  <c r="BK1040" i="30"/>
  <c r="BK766" i="30"/>
  <c r="BK328" i="30"/>
  <c r="BK148" i="30"/>
  <c r="BL820" i="30"/>
  <c r="BL88" i="30"/>
  <c r="BK396" i="30"/>
  <c r="BK373" i="30"/>
  <c r="BK684" i="30"/>
  <c r="BK690" i="30"/>
  <c r="BK431" i="30"/>
  <c r="BK1028" i="30"/>
  <c r="BK894" i="30"/>
  <c r="BK44" i="30"/>
  <c r="BK129" i="30"/>
  <c r="BK451" i="30"/>
  <c r="BL289" i="30"/>
  <c r="BJ339" i="30"/>
  <c r="BL879" i="30"/>
  <c r="BJ538" i="30"/>
  <c r="BJ319" i="30"/>
  <c r="BL929" i="30"/>
  <c r="BK56" i="30"/>
  <c r="BK885" i="30"/>
  <c r="BK735" i="30"/>
  <c r="BK228" i="30"/>
  <c r="BK552" i="30"/>
  <c r="BK654" i="30"/>
  <c r="BK603" i="30"/>
  <c r="BK410" i="30"/>
  <c r="BJ994" i="30"/>
  <c r="BK211" i="30"/>
  <c r="BJ501" i="30"/>
  <c r="BL949" i="30"/>
  <c r="BK197" i="30"/>
  <c r="BK1107" i="30"/>
  <c r="BK264" i="30"/>
  <c r="BK332" i="30"/>
  <c r="BK787" i="30"/>
  <c r="BK1031" i="30"/>
  <c r="BK152" i="30"/>
  <c r="BK84" i="30"/>
  <c r="BK31" i="30"/>
  <c r="BK936" i="30"/>
  <c r="BK189" i="30"/>
  <c r="BJ863" i="30"/>
  <c r="BJ482" i="30"/>
  <c r="BL667" i="30"/>
  <c r="BL990" i="30"/>
  <c r="BK1093" i="30"/>
  <c r="BK48" i="30"/>
  <c r="BK235" i="30"/>
  <c r="BK178" i="30"/>
  <c r="BK663" i="30"/>
  <c r="BK133" i="30"/>
  <c r="BK859" i="30"/>
  <c r="BK171" i="30"/>
  <c r="BK394" i="30"/>
  <c r="BK770" i="30"/>
  <c r="BK422" i="30"/>
  <c r="BK961" i="30"/>
  <c r="BK857" i="30"/>
  <c r="BK215" i="30"/>
  <c r="BL734" i="30"/>
  <c r="BK1105" i="30"/>
  <c r="BK57" i="30"/>
  <c r="BK349" i="30"/>
  <c r="BK759" i="30"/>
  <c r="BK899" i="30"/>
  <c r="BK938" i="30"/>
  <c r="BL682" i="30"/>
  <c r="BK70" i="30"/>
  <c r="BK989" i="30"/>
  <c r="BK430" i="30"/>
  <c r="BL562" i="30"/>
  <c r="BL149" i="30"/>
  <c r="BK1034" i="30"/>
  <c r="BJ121" i="30"/>
  <c r="BL1076" i="30"/>
  <c r="BK457" i="30"/>
  <c r="BK266" i="30"/>
  <c r="BL42" i="30"/>
  <c r="BL477" i="30"/>
  <c r="BL858" i="30"/>
  <c r="BK205" i="30"/>
  <c r="BL793" i="30"/>
  <c r="BK643" i="30"/>
  <c r="BK984" i="30"/>
  <c r="BK695" i="30"/>
  <c r="BK574" i="30"/>
  <c r="BK372" i="30"/>
  <c r="BK637" i="30"/>
  <c r="BL1081" i="30"/>
  <c r="BL832" i="30"/>
  <c r="BL207" i="30"/>
  <c r="BK597" i="30"/>
  <c r="BJ1025" i="30"/>
  <c r="BK913" i="30"/>
  <c r="BK641" i="30"/>
  <c r="BK683" i="30"/>
  <c r="BK849" i="30"/>
  <c r="BK11" i="30"/>
  <c r="BK571" i="30"/>
  <c r="BK203" i="30"/>
  <c r="BK934" i="30"/>
  <c r="BK499" i="30"/>
  <c r="BK570" i="30"/>
  <c r="BK1078" i="30"/>
  <c r="BJ1026" i="30"/>
  <c r="BL62" i="30"/>
  <c r="BK619" i="30"/>
  <c r="BK779" i="30"/>
  <c r="BK646" i="30"/>
  <c r="BK774" i="30"/>
  <c r="BK865" i="30"/>
  <c r="BK541" i="30"/>
  <c r="BK582" i="30"/>
  <c r="BK494" i="30"/>
  <c r="BK438" i="30"/>
  <c r="BK20" i="30"/>
  <c r="BK333" i="30"/>
  <c r="BK777" i="30"/>
  <c r="BL1094" i="30"/>
  <c r="BJ66" i="30"/>
  <c r="BL497" i="30"/>
  <c r="BL232" i="30"/>
  <c r="BL639" i="30"/>
  <c r="BK970" i="30"/>
  <c r="BK635" i="30"/>
  <c r="BK1039" i="30"/>
  <c r="BK576" i="30"/>
  <c r="BK498" i="30"/>
  <c r="BK699" i="30"/>
  <c r="BK937" i="30"/>
  <c r="BK159" i="30"/>
  <c r="BK401" i="30"/>
  <c r="BK467" i="30"/>
  <c r="BK187" i="30"/>
  <c r="BL960" i="30"/>
  <c r="BJ1010" i="30"/>
  <c r="BK321" i="30"/>
  <c r="BK107" i="30"/>
  <c r="BK466" i="30"/>
  <c r="BK546" i="30"/>
  <c r="BK61" i="30"/>
  <c r="BK817" i="30"/>
  <c r="BK732" i="30"/>
  <c r="BK470" i="30"/>
  <c r="BK1024" i="30"/>
  <c r="BK869" i="30"/>
  <c r="BK493" i="30"/>
  <c r="BK730" i="30"/>
  <c r="BK681" i="30"/>
  <c r="BJ58" i="30"/>
  <c r="BL361" i="30"/>
  <c r="BK125" i="30"/>
  <c r="BK434" i="30"/>
  <c r="BK413" i="30"/>
  <c r="BK531" i="30"/>
  <c r="BK800" i="30"/>
  <c r="BK473" i="30"/>
  <c r="BK586" i="30"/>
  <c r="BK928" i="30"/>
  <c r="BL891" i="30"/>
  <c r="BK471" i="30"/>
  <c r="BJ763" i="30"/>
  <c r="BL700" i="30"/>
  <c r="BL893" i="30"/>
  <c r="BK769" i="30"/>
  <c r="BK823" i="30"/>
  <c r="BK812" i="30"/>
  <c r="BK963" i="30"/>
  <c r="BL1071" i="30"/>
  <c r="BK379" i="30"/>
  <c r="BK922" i="30"/>
  <c r="BK912" i="30"/>
  <c r="BK275" i="30"/>
  <c r="BL658" i="30"/>
  <c r="BK16" i="30"/>
  <c r="BL808" i="30"/>
  <c r="BK568" i="30"/>
  <c r="BK167" i="30"/>
  <c r="BK798" i="30"/>
  <c r="BK72" i="30"/>
  <c r="BK164" i="30"/>
  <c r="BK719" i="30"/>
  <c r="BK1018" i="30"/>
  <c r="BK535" i="30"/>
  <c r="BK74" i="30"/>
  <c r="BK1032" i="30"/>
  <c r="BJ94" i="30"/>
  <c r="BK1007" i="30"/>
  <c r="BK1047" i="30"/>
  <c r="BJ508" i="30"/>
  <c r="BK608" i="30"/>
  <c r="BL847" i="30"/>
  <c r="BL192" i="30"/>
  <c r="BL511" i="30"/>
  <c r="BL175" i="30"/>
  <c r="BK118" i="30"/>
  <c r="BK436" i="30"/>
  <c r="BK971" i="30"/>
  <c r="BK660" i="30"/>
  <c r="BK612" i="30"/>
  <c r="BK407" i="30"/>
  <c r="BK174" i="30"/>
  <c r="BL246" i="30"/>
  <c r="BK370" i="30"/>
  <c r="BK308" i="30"/>
  <c r="BK270" i="30"/>
  <c r="BK917" i="30"/>
  <c r="BL835" i="30"/>
  <c r="BJ36" i="30"/>
  <c r="BJ536" i="30"/>
  <c r="BJ811" i="30"/>
  <c r="BL384" i="30"/>
  <c r="BK184" i="30"/>
  <c r="BK711" i="30"/>
  <c r="BK581" i="30"/>
  <c r="BK158" i="30"/>
  <c r="BL760" i="30"/>
  <c r="BK1097" i="30"/>
  <c r="BK567" i="30"/>
  <c r="BK827" i="30"/>
  <c r="BK355" i="30"/>
  <c r="BK864" i="30"/>
  <c r="BK1100" i="30"/>
  <c r="BK815" i="30"/>
  <c r="BK255" i="30"/>
  <c r="BL907" i="30"/>
  <c r="BK973" i="30"/>
  <c r="BK788" i="30"/>
  <c r="BK267" i="30"/>
  <c r="BK588" i="30"/>
  <c r="BK621" i="30"/>
  <c r="BK95" i="30"/>
  <c r="BK577" i="30"/>
  <c r="BK625" i="30"/>
  <c r="BL295" i="30"/>
  <c r="BK880" i="30"/>
  <c r="BK220" i="30"/>
  <c r="BK677" i="30"/>
  <c r="BK43" i="30"/>
  <c r="BJ336" i="30"/>
  <c r="BJ104" i="30"/>
  <c r="BK288" i="30"/>
  <c r="BK575" i="30"/>
  <c r="BK265" i="30"/>
  <c r="BK458" i="30"/>
  <c r="BL315" i="30"/>
  <c r="BK52" i="30"/>
  <c r="BK53" i="30"/>
  <c r="BL489" i="30"/>
  <c r="BK87" i="30"/>
  <c r="BL213" i="30"/>
  <c r="BJ55" i="30"/>
  <c r="BL946" i="30"/>
  <c r="BK456" i="30"/>
  <c r="BK221" i="30"/>
  <c r="BK241" i="30"/>
  <c r="BK393" i="30"/>
  <c r="BK128" i="30"/>
  <c r="BK354" i="30"/>
  <c r="BK886" i="30"/>
  <c r="BK452" i="30"/>
  <c r="BK1044" i="30"/>
  <c r="BK813" i="30"/>
  <c r="BK816" i="30"/>
  <c r="BL903" i="30"/>
  <c r="BK160" i="30"/>
  <c r="BJ172" i="30"/>
  <c r="BK358" i="30"/>
  <c r="BK367" i="30"/>
  <c r="BK79" i="30"/>
  <c r="BK157" i="30"/>
  <c r="BK460" i="30"/>
  <c r="BK804" i="30"/>
  <c r="BK301" i="30"/>
  <c r="BK753" i="30"/>
  <c r="BK131" i="30"/>
  <c r="BL559" i="30"/>
  <c r="BK141" i="30"/>
  <c r="BJ318" i="30"/>
  <c r="BJ792" i="30"/>
  <c r="BL38" i="30"/>
  <c r="BK136" i="30"/>
  <c r="BK421" i="30"/>
  <c r="BK14" i="30"/>
  <c r="BL988" i="30"/>
  <c r="BK26" i="30"/>
  <c r="BK1029" i="30"/>
  <c r="BK702" i="30"/>
  <c r="BK412" i="30"/>
  <c r="BL320" i="30"/>
  <c r="BJ1106" i="30"/>
  <c r="BJ715" i="30"/>
  <c r="BL764" i="30"/>
  <c r="BL599" i="30"/>
  <c r="BK738" i="30"/>
  <c r="BK638" i="30"/>
  <c r="BK731" i="30"/>
  <c r="BL524" i="30"/>
  <c r="BK294" i="30"/>
  <c r="BK101" i="30"/>
  <c r="BK1053" i="30"/>
  <c r="BK352" i="30"/>
  <c r="BM665" i="30"/>
  <c r="BK403" i="30"/>
  <c r="BK563" i="30"/>
  <c r="BK945" i="30"/>
  <c r="BL504" i="30"/>
  <c r="BL409" i="30"/>
  <c r="BK806" i="30"/>
  <c r="BL507" i="30"/>
  <c r="BL296" i="30"/>
  <c r="BL708" i="30"/>
  <c r="BK177" i="30"/>
  <c r="BK611" i="30"/>
  <c r="BK190" i="30"/>
  <c r="BK313" i="30"/>
  <c r="BK231" i="30"/>
  <c r="BK162" i="30"/>
  <c r="BK469" i="30"/>
  <c r="BK463" i="30"/>
  <c r="BK251" i="30"/>
  <c r="BK951" i="30"/>
  <c r="BK587" i="30"/>
  <c r="BJ985" i="30"/>
  <c r="BL892" i="30"/>
  <c r="BK905" i="30"/>
  <c r="BK173" i="30"/>
  <c r="BK967" i="30"/>
  <c r="BL250" i="30"/>
  <c r="BK620" i="30"/>
  <c r="BK977" i="30"/>
  <c r="BK718" i="30"/>
  <c r="BK461" i="30"/>
  <c r="BK1036" i="30"/>
  <c r="BK1077" i="30"/>
  <c r="BL1021" i="30"/>
  <c r="BJ455" i="30"/>
  <c r="BJ705" i="30"/>
  <c r="BK691" i="30"/>
  <c r="BK661" i="30"/>
  <c r="BK459" i="30"/>
  <c r="BK598" i="30"/>
  <c r="BK881" i="30"/>
  <c r="BK500" i="30"/>
  <c r="BK219" i="30"/>
  <c r="BK533" i="30"/>
  <c r="BK65" i="30"/>
  <c r="BK686" i="30"/>
  <c r="BK337" i="30"/>
  <c r="BK363" i="30"/>
  <c r="BJ389" i="30"/>
  <c r="BL183" i="30"/>
  <c r="BK63" i="30"/>
  <c r="BK1037" i="30"/>
  <c r="BK130" i="30"/>
  <c r="BK334" i="30"/>
  <c r="BK495" i="30"/>
  <c r="BK696" i="30"/>
  <c r="BK728" i="30"/>
  <c r="BK233" i="30"/>
  <c r="BK119" i="30"/>
  <c r="BK404" i="30"/>
  <c r="BK408" i="30"/>
  <c r="BJ169" i="30"/>
  <c r="BK487" i="30"/>
  <c r="BL1082" i="30"/>
  <c r="BK607" i="30"/>
  <c r="BK512" i="30"/>
  <c r="BK387" i="30"/>
  <c r="BK998" i="30"/>
  <c r="BK92" i="30"/>
  <c r="BK716" i="30"/>
  <c r="BK1015" i="30"/>
  <c r="BL214" i="30"/>
  <c r="BL1068" i="30"/>
  <c r="BK35" i="30"/>
  <c r="BJ745" i="30"/>
  <c r="BL1086" i="30"/>
  <c r="BK897" i="30"/>
  <c r="BK778" i="30"/>
  <c r="BK1095" i="30"/>
  <c r="BK28" i="30"/>
  <c r="BK1016" i="30"/>
  <c r="BK223" i="30"/>
  <c r="BK527" i="30"/>
  <c r="BK940" i="30"/>
  <c r="BK110" i="30"/>
  <c r="BK650" i="30"/>
  <c r="BK474" i="30"/>
  <c r="BK75" i="30"/>
  <c r="BJ545" i="30"/>
  <c r="BJ347" i="30"/>
  <c r="BL385" i="30"/>
  <c r="BK958" i="30"/>
  <c r="BL694" i="30"/>
  <c r="BK589" i="30"/>
  <c r="BK100" i="30"/>
  <c r="BK887" i="30"/>
  <c r="BK419" i="30"/>
  <c r="BK77" i="30"/>
  <c r="BK896" i="30"/>
  <c r="BK1058" i="30"/>
  <c r="BK927" i="30"/>
  <c r="BL925" i="30"/>
  <c r="BJ257" i="30"/>
  <c r="BL930" i="30"/>
  <c r="BK614" i="30"/>
  <c r="BK725" i="30"/>
  <c r="BK810" i="30"/>
  <c r="BK150" i="30"/>
  <c r="BL841" i="30"/>
  <c r="BK666" i="30"/>
  <c r="BK82" i="30"/>
  <c r="BK876" i="30"/>
  <c r="BK578" i="30"/>
  <c r="BK947" i="30"/>
  <c r="BK375" i="30"/>
  <c r="BK959" i="30"/>
  <c r="BJ569" i="30"/>
  <c r="BK910" i="30"/>
  <c r="BK831" i="30"/>
  <c r="BK269" i="30"/>
  <c r="BL895" i="30"/>
  <c r="BL406" i="30"/>
  <c r="BL843" i="30"/>
  <c r="BL698" i="30"/>
  <c r="BL399" i="30"/>
  <c r="BL357" i="30"/>
  <c r="BK935" i="30"/>
  <c r="BK423" i="30"/>
  <c r="BK108" i="30"/>
  <c r="BK1051" i="30"/>
  <c r="BK950" i="30"/>
  <c r="BK595" i="30"/>
  <c r="BK225" i="30"/>
  <c r="BK312" i="30"/>
  <c r="BK987" i="30"/>
  <c r="BK860" i="30"/>
  <c r="BL919" i="30"/>
  <c r="BK325" i="30"/>
  <c r="BK622" i="30"/>
  <c r="BJ909" i="30"/>
  <c r="BL742" i="30"/>
  <c r="BK19" i="30"/>
  <c r="BK139" i="30"/>
  <c r="BK424" i="30"/>
  <c r="BK503" i="30"/>
  <c r="BK310" i="30"/>
  <c r="BK996" i="30"/>
  <c r="BK437" i="30"/>
  <c r="BK944" i="30"/>
  <c r="BK1064" i="30"/>
  <c r="BK601" i="30"/>
  <c r="BK1027" i="30"/>
  <c r="BJ371" i="30"/>
  <c r="BJ324" i="30"/>
  <c r="BJ330" i="30"/>
  <c r="BM345" i="30"/>
  <c r="BK515" i="30"/>
  <c r="BK1059" i="30"/>
  <c r="BK245" i="30"/>
  <c r="BK435" i="30"/>
  <c r="BK317" i="30"/>
  <c r="BK653" i="30"/>
  <c r="BK90" i="30"/>
  <c r="BK714" i="30"/>
  <c r="BK630" i="30"/>
  <c r="BK629" i="30"/>
  <c r="BL366" i="30"/>
  <c r="BK258" i="30"/>
  <c r="BL496" i="30"/>
  <c r="BL47" i="30"/>
  <c r="BK132" i="30"/>
  <c r="BK153" i="30"/>
  <c r="BK486" i="30"/>
  <c r="BK775" i="30"/>
  <c r="BL229" i="30"/>
  <c r="BK492" i="30"/>
  <c r="BK194" i="30"/>
  <c r="BK565" i="30"/>
  <c r="BK704" i="30"/>
  <c r="BK392" i="30"/>
  <c r="BK41" i="30"/>
  <c r="BJ224" i="30"/>
  <c r="BJ69" i="30"/>
  <c r="BL202" i="30"/>
  <c r="BL340" i="30"/>
  <c r="BK659" i="30"/>
  <c r="BK1012" i="30"/>
  <c r="BK204" i="30"/>
  <c r="BK884" i="30"/>
  <c r="BL752" i="30"/>
  <c r="BK664" i="30"/>
  <c r="BK433" i="30"/>
  <c r="BK782" i="30"/>
  <c r="BK502" i="30"/>
  <c r="BK112" i="30"/>
  <c r="BL573" i="30"/>
  <c r="BK359" i="30"/>
  <c r="BL962" i="30"/>
  <c r="BK520" i="30"/>
  <c r="BK969" i="30"/>
  <c r="BK117" i="30"/>
  <c r="BK617" i="30"/>
  <c r="BL1065" i="30"/>
  <c r="BK790" i="30"/>
  <c r="BK365" i="30"/>
  <c r="BK902" i="30"/>
  <c r="BK748" i="30"/>
  <c r="BK113" i="30"/>
  <c r="BJ210" i="30"/>
  <c r="BL475" i="30"/>
  <c r="BL1103" i="30"/>
  <c r="BL138" i="30"/>
  <c r="BK722" i="30"/>
  <c r="BK623" i="30"/>
  <c r="BK46" i="30"/>
  <c r="BK890" i="30"/>
  <c r="BK561" i="30"/>
  <c r="BK1061" i="30"/>
  <c r="BK398" i="30"/>
  <c r="BK673" i="30"/>
  <c r="BK687" i="30"/>
  <c r="BK335" i="30"/>
  <c r="BL733" i="30"/>
  <c r="BK761" i="30"/>
  <c r="BL212" i="30"/>
  <c r="BK397" i="30"/>
  <c r="BK465" i="30"/>
  <c r="BK142" i="30"/>
  <c r="BK821" i="30"/>
  <c r="BK156" i="30"/>
  <c r="BK134" i="30"/>
  <c r="BK1085" i="30"/>
  <c r="BK712" i="30"/>
  <c r="BK517" i="30"/>
  <c r="BK624" i="30"/>
  <c r="BJ216" i="30"/>
  <c r="BJ432" i="30"/>
  <c r="BK557" i="30"/>
  <c r="BK446" i="30"/>
  <c r="BK1030" i="30"/>
  <c r="BL1060" i="30"/>
  <c r="BL837" i="30"/>
  <c r="BL326" i="30"/>
  <c r="BL737" i="30"/>
  <c r="BL645" i="30"/>
  <c r="BK490" i="30"/>
  <c r="BK425" i="30"/>
  <c r="BK291" i="30"/>
  <c r="BK78" i="30"/>
  <c r="BK648" i="30"/>
  <c r="BK878" i="30"/>
  <c r="BK201" i="30"/>
  <c r="BK701" i="30"/>
  <c r="BK71" i="30"/>
  <c r="BK640" i="30"/>
  <c r="BK305" i="30"/>
  <c r="BJ904" i="30"/>
  <c r="BK723" i="30"/>
  <c r="BJ303" i="30"/>
  <c r="BL873" i="30"/>
  <c r="BK114" i="30"/>
  <c r="BK848" i="30"/>
  <c r="BK445" i="30"/>
  <c r="BK1088" i="30"/>
  <c r="BK839" i="30"/>
  <c r="BK794" i="30"/>
  <c r="BK222" i="30"/>
  <c r="BK206" i="30"/>
  <c r="BK627" i="30"/>
  <c r="BK540" i="30"/>
  <c r="BK25" i="30"/>
  <c r="BK528" i="30"/>
  <c r="BL631" i="30"/>
  <c r="BJ428" i="30"/>
  <c r="BL1023" i="30"/>
  <c r="BK462" i="30"/>
  <c r="BK807" i="30"/>
  <c r="BK855" i="30"/>
  <c r="BK68" i="30"/>
  <c r="BK972" i="30"/>
  <c r="BK1075" i="30"/>
  <c r="BK933" i="30"/>
  <c r="BK671" i="30"/>
  <c r="BK651" i="30"/>
  <c r="BK338" i="30"/>
  <c r="BL713" i="30"/>
  <c r="BJ765" i="30"/>
  <c r="BL982" i="30"/>
  <c r="BL707" i="30"/>
  <c r="BK311" i="30"/>
  <c r="BK122" i="30"/>
  <c r="BK283" i="30"/>
  <c r="BK783" i="30"/>
  <c r="BK1104" i="30"/>
  <c r="BK299" i="30"/>
  <c r="BK926" i="30"/>
  <c r="BK96" i="30"/>
  <c r="BK1048" i="30"/>
  <c r="BK978" i="30"/>
  <c r="BL377" i="30"/>
  <c r="BK997" i="30"/>
  <c r="BL32" i="30"/>
  <c r="BK870" i="30"/>
  <c r="BK657" i="30"/>
  <c r="BK281" i="30"/>
  <c r="BL484" i="30"/>
  <c r="BK882" i="30"/>
  <c r="BL606" i="30"/>
  <c r="BK861" i="30"/>
  <c r="BK672" i="30"/>
  <c r="BK127" i="30"/>
  <c r="BK647" i="30"/>
  <c r="BJ556" i="30"/>
  <c r="BJ955" i="30"/>
  <c r="BL510" i="30"/>
  <c r="BL1050" i="30"/>
  <c r="BL166" i="30"/>
  <c r="BK491" i="30"/>
  <c r="BK596" i="30"/>
  <c r="BK380" i="30"/>
  <c r="BK968" i="30"/>
  <c r="BK97" i="30"/>
  <c r="BK669" i="30"/>
  <c r="BK1090" i="30"/>
  <c r="BK1080" i="30"/>
  <c r="BK234" i="30"/>
  <c r="BL549" i="30"/>
  <c r="BJ143" i="30"/>
  <c r="BL346" i="30"/>
  <c r="BL369" i="30"/>
  <c r="BK382" i="30"/>
  <c r="BK1006" i="30"/>
  <c r="BK979" i="30"/>
  <c r="BK872" i="30"/>
  <c r="BK238" i="30"/>
  <c r="BK50" i="30"/>
  <c r="BK679" i="30"/>
  <c r="BK99" i="30"/>
  <c r="BK908" i="30"/>
  <c r="BK176" i="30"/>
  <c r="BK655" i="30"/>
  <c r="BK1017" i="30"/>
  <c r="BK45" i="30"/>
  <c r="BJ239" i="30"/>
  <c r="BL402" i="30"/>
  <c r="BK49" i="30"/>
  <c r="BK529" i="30"/>
  <c r="BK668" i="30"/>
  <c r="BK986" i="30"/>
  <c r="BK306" i="30"/>
  <c r="BK1083" i="30"/>
  <c r="BK814" i="30"/>
  <c r="BL632" i="30"/>
  <c r="BK67" i="30"/>
  <c r="BK594" i="30"/>
  <c r="BK720" i="30"/>
  <c r="BJ1022" i="30"/>
  <c r="BL642" i="30"/>
  <c r="BL298" i="30"/>
  <c r="BL564" i="30"/>
  <c r="BL416" i="30"/>
  <c r="BK572" i="30"/>
  <c r="BK1069" i="30"/>
  <c r="BK341" i="30"/>
  <c r="BK900" i="30"/>
  <c r="BK795" i="30"/>
  <c r="BK634" i="30"/>
  <c r="BK476" i="30"/>
  <c r="BK323" i="30"/>
  <c r="BK854" i="30"/>
  <c r="BJ140" i="30"/>
  <c r="BL182" i="30"/>
  <c r="BL51" i="30"/>
  <c r="BK680" i="30"/>
  <c r="BK344" i="30"/>
  <c r="BK966" i="30"/>
  <c r="BK286" i="30"/>
  <c r="BK551" i="30"/>
  <c r="BK633" i="30"/>
  <c r="BK259" i="30"/>
  <c r="BK468" i="30"/>
  <c r="BK781" i="30"/>
  <c r="BK755" i="30"/>
  <c r="BK282" i="30"/>
  <c r="BL856" i="30"/>
  <c r="BJ1003" i="30"/>
  <c r="BK34" i="30"/>
  <c r="BK1070" i="30"/>
  <c r="BK965" i="30"/>
  <c r="BK316" i="30"/>
  <c r="BK644" i="30"/>
  <c r="BK292" i="30"/>
  <c r="BK747" i="30"/>
  <c r="BK309" i="30"/>
  <c r="BK478" i="30"/>
  <c r="BK942" i="30"/>
  <c r="BK193" i="30"/>
  <c r="BK386" i="30"/>
  <c r="BL544" i="30"/>
  <c r="BL284" i="30"/>
  <c r="BL954" i="30"/>
  <c r="BK230" i="30"/>
  <c r="BK743" i="30"/>
  <c r="BK710" i="30"/>
  <c r="BK560" i="30"/>
  <c r="BK443" i="30"/>
  <c r="BK789" i="30"/>
  <c r="BK447" i="30"/>
  <c r="BK585" i="30"/>
  <c r="BJ13" i="30"/>
  <c r="BJ22" i="30"/>
  <c r="BJ208" i="30"/>
  <c r="BL539" i="30"/>
  <c r="BK740" i="30"/>
  <c r="BL86" i="30"/>
  <c r="BK209" i="30"/>
  <c r="BK91" i="30"/>
  <c r="BK1091" i="30"/>
  <c r="BK24" i="30"/>
  <c r="BK188" i="30"/>
  <c r="BK626" i="30"/>
  <c r="BK261" i="30"/>
  <c r="BJ1057" i="30"/>
  <c r="BK290" i="30"/>
  <c r="BJ73" i="30"/>
  <c r="BL29" i="30"/>
  <c r="BK1008" i="30"/>
  <c r="BK479" i="30"/>
  <c r="BK920" i="30"/>
  <c r="BK522" i="30"/>
  <c r="BK124" i="30"/>
  <c r="BK279" i="30"/>
  <c r="BK481" i="30"/>
  <c r="BK688" i="30"/>
  <c r="BK23" i="30"/>
  <c r="BK981" i="30"/>
  <c r="BK351" i="30"/>
  <c r="BK656" i="30"/>
  <c r="BL135" i="30"/>
  <c r="BK1079" i="30"/>
  <c r="BK218" i="30"/>
  <c r="BK195" i="30"/>
  <c r="BK111" i="30"/>
  <c r="BK706" i="30"/>
  <c r="BK304" i="30"/>
  <c r="BK555" i="30"/>
  <c r="BK76" i="30"/>
  <c r="BK115" i="30"/>
  <c r="BL726" i="30"/>
  <c r="BK771" i="30"/>
  <c r="BK1011" i="30"/>
  <c r="BK618" i="30"/>
  <c r="BK583" i="30"/>
  <c r="BK948" i="30"/>
  <c r="BK186" i="30"/>
  <c r="BK242" i="30"/>
  <c r="BK516" i="30"/>
  <c r="BK773" i="30"/>
  <c r="BK505" i="30"/>
  <c r="BK488" i="30"/>
  <c r="BK21" i="30"/>
  <c r="BJ120" i="30"/>
  <c r="BK360" i="30"/>
  <c r="BK877" i="30"/>
  <c r="BK154" i="30"/>
  <c r="BK957" i="30"/>
  <c r="BL388" i="30"/>
  <c r="BK768" i="30"/>
  <c r="BK80" i="30"/>
  <c r="BK253" i="30"/>
  <c r="BK721" i="30"/>
  <c r="BK1009" i="30"/>
  <c r="BK33" i="30"/>
  <c r="BK727" i="30"/>
  <c r="BK168" i="30"/>
  <c r="BK1000" i="30"/>
  <c r="BK123" i="30"/>
  <c r="BK754" i="30"/>
  <c r="BK993" i="30"/>
  <c r="BK850" i="30"/>
  <c r="BL1043" i="30"/>
  <c r="BJ953" i="30"/>
  <c r="BK542" i="30"/>
  <c r="BK842" i="30"/>
  <c r="BK636" i="30"/>
  <c r="BK797" i="30"/>
  <c r="BK999" i="30"/>
  <c r="BK126" i="30"/>
  <c r="BK983" i="30"/>
  <c r="BK263" i="30"/>
  <c r="BK414" i="30"/>
  <c r="BK980" i="30"/>
  <c r="BK353" i="30"/>
  <c r="BK244" i="30"/>
  <c r="BK1054" i="30"/>
  <c r="BK802" i="30"/>
  <c r="BK931" i="30"/>
  <c r="BK83" i="30"/>
  <c r="BK791" i="30"/>
  <c r="BK1066" i="30"/>
  <c r="BK784" i="30"/>
  <c r="BJ331" i="30"/>
  <c r="BK376" i="30"/>
  <c r="BK685" i="30"/>
  <c r="BL418" i="30"/>
  <c r="BK703" i="30"/>
  <c r="BJ191" i="30"/>
  <c r="BK918" i="30"/>
  <c r="BK553" i="30"/>
  <c r="BK526" i="30"/>
  <c r="BK98" i="30"/>
  <c r="BK600" i="30"/>
  <c r="BK941" i="30"/>
  <c r="BL145" i="30"/>
  <c r="BK675" i="30"/>
  <c r="BK915" i="30"/>
  <c r="BK1019" i="30"/>
  <c r="BL628" i="30"/>
  <c r="BL739" i="30"/>
  <c r="BL786" i="30"/>
  <c r="BK662" i="30"/>
  <c r="BK975" i="30"/>
  <c r="BK15" i="30"/>
  <c r="BK198" i="30"/>
  <c r="BK1042" i="30"/>
  <c r="BK448" i="30"/>
  <c r="BK744" i="30"/>
  <c r="BK1063" i="30"/>
  <c r="BK287" i="30"/>
  <c r="BK343" i="30"/>
  <c r="BK137" i="30"/>
  <c r="BK590" i="30"/>
  <c r="BL483" i="30"/>
  <c r="BK762" i="30"/>
  <c r="BK1052" i="30"/>
  <c r="BK1055" i="30"/>
  <c r="BK268" i="30"/>
  <c r="BK364" i="30"/>
  <c r="BJ383" i="30"/>
  <c r="BK85" i="30"/>
  <c r="BJ1038" i="30"/>
  <c r="BK1072" i="30"/>
  <c r="BL1046" i="30"/>
  <c r="BK906" i="30"/>
  <c r="BJ243" i="30"/>
  <c r="BK185" i="30"/>
  <c r="BK276" i="30"/>
  <c r="BK509" i="30"/>
  <c r="BK868" i="30"/>
  <c r="BK852" i="30"/>
  <c r="BK199" i="30"/>
  <c r="BK1099" i="30"/>
  <c r="BK866" i="30"/>
  <c r="BK395" i="30"/>
  <c r="BJ532" i="30"/>
  <c r="BK889" i="30"/>
  <c r="BJ181" i="30"/>
  <c r="BK833" i="30"/>
  <c r="BJ519" i="30"/>
  <c r="BK217" i="30"/>
  <c r="BJ1101" i="30"/>
  <c r="BJ809" i="30"/>
  <c r="BK1089" i="30"/>
  <c r="BJ845" i="30"/>
  <c r="BK506" i="30"/>
  <c r="BK604" i="30"/>
  <c r="BK472" i="30"/>
  <c r="BK307" i="30"/>
  <c r="BK247" i="30"/>
  <c r="BK179" i="30"/>
  <c r="BK356" i="30"/>
  <c r="BL796" i="30"/>
  <c r="BK862" i="30"/>
  <c r="BL805" i="30"/>
  <c r="BK851" i="30"/>
  <c r="BL93" i="30"/>
  <c r="BK518" i="30"/>
  <c r="BK521" i="30"/>
  <c r="BL411" i="30"/>
  <c r="BK165" i="30"/>
  <c r="BK678" i="30"/>
  <c r="BK362" i="30"/>
  <c r="BK237" i="30"/>
  <c r="BK591" i="30"/>
  <c r="BK391" i="30"/>
  <c r="BK146" i="30"/>
  <c r="BK262" i="30"/>
  <c r="BL262" i="30"/>
  <c r="BM411" i="30"/>
  <c r="BM796" i="30"/>
  <c r="BL604" i="30"/>
  <c r="BL217" i="30"/>
  <c r="BL395" i="30"/>
  <c r="BL868" i="30"/>
  <c r="BL1072" i="30"/>
  <c r="BL590" i="30"/>
  <c r="BL1042" i="30"/>
  <c r="BL918" i="30"/>
  <c r="BL1066" i="30"/>
  <c r="BL797" i="30"/>
  <c r="BL993" i="30"/>
  <c r="BL1009" i="30"/>
  <c r="BL505" i="30"/>
  <c r="BL1011" i="30"/>
  <c r="BL706" i="30"/>
  <c r="BL656" i="30"/>
  <c r="BL481" i="30"/>
  <c r="BL209" i="30"/>
  <c r="BL585" i="30"/>
  <c r="BL386" i="30"/>
  <c r="BL644" i="30"/>
  <c r="BL633" i="30"/>
  <c r="BM416" i="30"/>
  <c r="BL720" i="30"/>
  <c r="BL986" i="30"/>
  <c r="BL1017" i="30"/>
  <c r="BL872" i="30"/>
  <c r="BM549" i="30"/>
  <c r="BL97" i="30"/>
  <c r="BK955" i="30"/>
  <c r="BL882" i="30"/>
  <c r="BL299" i="30"/>
  <c r="BL671" i="30"/>
  <c r="BL855" i="30"/>
  <c r="BL839" i="30"/>
  <c r="BL723" i="30"/>
  <c r="BL878" i="30"/>
  <c r="BM737" i="30"/>
  <c r="BL446" i="30"/>
  <c r="BL465" i="30"/>
  <c r="BL46" i="30"/>
  <c r="BL617" i="30"/>
  <c r="BM573" i="30"/>
  <c r="BK69" i="30"/>
  <c r="BL194" i="30"/>
  <c r="BM496" i="30"/>
  <c r="BL653" i="30"/>
  <c r="BL944" i="30"/>
  <c r="BL19" i="30"/>
  <c r="BL987" i="30"/>
  <c r="BL423" i="30"/>
  <c r="BM895" i="30"/>
  <c r="BL666" i="30"/>
  <c r="BL419" i="30"/>
  <c r="BL527" i="30"/>
  <c r="BM1086" i="30"/>
  <c r="BM1082" i="30"/>
  <c r="BL728" i="30"/>
  <c r="BL686" i="30"/>
  <c r="BL661" i="30"/>
  <c r="BL1077" i="30"/>
  <c r="BL967" i="30"/>
  <c r="BL951" i="30"/>
  <c r="BL313" i="30"/>
  <c r="BM708" i="30"/>
  <c r="BL731" i="30"/>
  <c r="BK715" i="30"/>
  <c r="BK318" i="30"/>
  <c r="BL460" i="30"/>
  <c r="BL354" i="30"/>
  <c r="BK55" i="30"/>
  <c r="BL52" i="30"/>
  <c r="BL625" i="30"/>
  <c r="BL973" i="30"/>
  <c r="BL827" i="30"/>
  <c r="BM384" i="30"/>
  <c r="BL308" i="30"/>
  <c r="BL436" i="30"/>
  <c r="BL72" i="30"/>
  <c r="BM658" i="30"/>
  <c r="BL963" i="30"/>
  <c r="BM700" i="30"/>
  <c r="BL928" i="30"/>
  <c r="BM361" i="30"/>
  <c r="BL321" i="30"/>
  <c r="BL159" i="30"/>
  <c r="BL635" i="30"/>
  <c r="BL777" i="30"/>
  <c r="BL774" i="30"/>
  <c r="BL499" i="30"/>
  <c r="BL849" i="30"/>
  <c r="BM832" i="30"/>
  <c r="BM793" i="30"/>
  <c r="BL266" i="30"/>
  <c r="BL759" i="30"/>
  <c r="BL961" i="30"/>
  <c r="BL663" i="30"/>
  <c r="BK863" i="30"/>
  <c r="BM949" i="30"/>
  <c r="BL228" i="30"/>
  <c r="BK319" i="30"/>
  <c r="BL129" i="30"/>
  <c r="BL684" i="30"/>
  <c r="BL766" i="30"/>
  <c r="BL381" i="30"/>
  <c r="BL746" i="30"/>
  <c r="BL592" i="30"/>
  <c r="BL840" i="30"/>
  <c r="BM1004" i="30"/>
  <c r="BL146" i="30"/>
  <c r="BL521" i="30"/>
  <c r="BL356" i="30"/>
  <c r="BK519" i="30"/>
  <c r="BL509" i="30"/>
  <c r="BK1038" i="30"/>
  <c r="BL268" i="30"/>
  <c r="BL137" i="30"/>
  <c r="BL198" i="30"/>
  <c r="BL941" i="30"/>
  <c r="BK191" i="30"/>
  <c r="BL791" i="30"/>
  <c r="BL980" i="30"/>
  <c r="BL636" i="30"/>
  <c r="BL754" i="30"/>
  <c r="BL721" i="30"/>
  <c r="BL957" i="30"/>
  <c r="BL773" i="30"/>
  <c r="BL771" i="30"/>
  <c r="BL479" i="30"/>
  <c r="BL626" i="30"/>
  <c r="BM86" i="30"/>
  <c r="BL447" i="30"/>
  <c r="BL743" i="30"/>
  <c r="BL316" i="30"/>
  <c r="BL282" i="30"/>
  <c r="BL551" i="30"/>
  <c r="BK140" i="30"/>
  <c r="BL634" i="30"/>
  <c r="BL594" i="30"/>
  <c r="BL668" i="30"/>
  <c r="BL655" i="30"/>
  <c r="BL979" i="30"/>
  <c r="BL968" i="30"/>
  <c r="BK556" i="30"/>
  <c r="BM484" i="30"/>
  <c r="BL997" i="30"/>
  <c r="BL1104" i="30"/>
  <c r="BM982" i="30"/>
  <c r="BL807" i="30"/>
  <c r="BL528" i="30"/>
  <c r="BK904" i="30"/>
  <c r="BL648" i="30"/>
  <c r="BM326" i="30"/>
  <c r="BL557" i="30"/>
  <c r="BL712" i="30"/>
  <c r="BL397" i="30"/>
  <c r="BL687" i="30"/>
  <c r="BL623" i="30"/>
  <c r="BL113" i="30"/>
  <c r="BL117" i="30"/>
  <c r="BM752" i="30"/>
  <c r="BK224" i="30"/>
  <c r="BL492" i="30"/>
  <c r="BL258" i="30"/>
  <c r="BL317" i="30"/>
  <c r="BL437" i="30"/>
  <c r="BM742" i="30"/>
  <c r="BL312" i="30"/>
  <c r="BL935" i="30"/>
  <c r="BL269" i="30"/>
  <c r="BM841" i="30"/>
  <c r="BM925" i="30"/>
  <c r="BL887" i="30"/>
  <c r="BK347" i="30"/>
  <c r="BL223" i="30"/>
  <c r="BL716" i="30"/>
  <c r="BL487" i="30"/>
  <c r="BL696" i="30"/>
  <c r="BL65" i="30"/>
  <c r="BL1036" i="30"/>
  <c r="BL173" i="30"/>
  <c r="BL190" i="30"/>
  <c r="BM296" i="30"/>
  <c r="BM409" i="30"/>
  <c r="BL352" i="30"/>
  <c r="BL638" i="30"/>
  <c r="BK1106" i="30"/>
  <c r="BL14" i="30"/>
  <c r="BL141" i="30"/>
  <c r="BL157" i="30"/>
  <c r="BL816" i="30"/>
  <c r="BL128" i="30"/>
  <c r="BM213" i="30"/>
  <c r="BM315" i="30"/>
  <c r="BK104" i="30"/>
  <c r="BL577" i="30"/>
  <c r="BM907" i="30"/>
  <c r="BL567" i="30"/>
  <c r="BK811" i="30"/>
  <c r="BL370" i="30"/>
  <c r="BL118" i="30"/>
  <c r="BL798" i="30"/>
  <c r="BL586" i="30"/>
  <c r="BL470" i="30"/>
  <c r="BL937" i="30"/>
  <c r="BL970" i="30"/>
  <c r="BL333" i="30"/>
  <c r="BL646" i="30"/>
  <c r="BL934" i="30"/>
  <c r="BL683" i="30"/>
  <c r="BL457" i="30"/>
  <c r="BM562" i="30"/>
  <c r="BL349" i="30"/>
  <c r="BL422" i="30"/>
  <c r="BL178" i="30"/>
  <c r="BL189" i="30"/>
  <c r="BK501" i="30"/>
  <c r="BL735" i="30"/>
  <c r="BK538" i="30"/>
  <c r="BL44" i="30"/>
  <c r="BL373" i="30"/>
  <c r="BL1040" i="30"/>
  <c r="BL180" i="30"/>
  <c r="BL1013" i="30"/>
  <c r="BL485" i="30"/>
  <c r="BL924" i="30"/>
  <c r="BL391" i="30"/>
  <c r="BL506" i="30"/>
  <c r="BL833" i="30"/>
  <c r="BL866" i="30"/>
  <c r="BL276" i="30"/>
  <c r="BL85" i="30"/>
  <c r="BL343" i="30"/>
  <c r="BL15" i="30"/>
  <c r="BM628" i="30"/>
  <c r="BL703" i="30"/>
  <c r="BL83" i="30"/>
  <c r="BL414" i="30"/>
  <c r="BL842" i="30"/>
  <c r="BL123" i="30"/>
  <c r="BL253" i="30"/>
  <c r="BL154" i="30"/>
  <c r="BL516" i="30"/>
  <c r="BM726" i="30"/>
  <c r="BL111" i="30"/>
  <c r="BL351" i="30"/>
  <c r="BL1008" i="30"/>
  <c r="BL188" i="30"/>
  <c r="BL740" i="30"/>
  <c r="BL789" i="30"/>
  <c r="BL230" i="30"/>
  <c r="BL193" i="30"/>
  <c r="BL965" i="30"/>
  <c r="BL755" i="30"/>
  <c r="BL286" i="30"/>
  <c r="BL854" i="30"/>
  <c r="BL795" i="30"/>
  <c r="BM564" i="30"/>
  <c r="BL67" i="30"/>
  <c r="BL529" i="30"/>
  <c r="BL176" i="30"/>
  <c r="BL380" i="30"/>
  <c r="BL647" i="30"/>
  <c r="BM377" i="30"/>
  <c r="BL783" i="30"/>
  <c r="BK765" i="30"/>
  <c r="BL462" i="30"/>
  <c r="BL25" i="30"/>
  <c r="BL1088" i="30"/>
  <c r="BL305" i="30"/>
  <c r="BL1085" i="30"/>
  <c r="BL673" i="30"/>
  <c r="BL722" i="30"/>
  <c r="BL748" i="30"/>
  <c r="BL112" i="30"/>
  <c r="BL884" i="30"/>
  <c r="BL41" i="30"/>
  <c r="BM229" i="30"/>
  <c r="BM366" i="30"/>
  <c r="BL435" i="30"/>
  <c r="BK330" i="30"/>
  <c r="BL996" i="30"/>
  <c r="BK909" i="30"/>
  <c r="BM357" i="30"/>
  <c r="BL831" i="30"/>
  <c r="BL375" i="30"/>
  <c r="BL150" i="30"/>
  <c r="BL100" i="30"/>
  <c r="BK545" i="30"/>
  <c r="BK745" i="30"/>
  <c r="BL92" i="30"/>
  <c r="BL495" i="30"/>
  <c r="BL63" i="30"/>
  <c r="BL533" i="30"/>
  <c r="BL691" i="30"/>
  <c r="BL461" i="30"/>
  <c r="BL905" i="30"/>
  <c r="BL251" i="30"/>
  <c r="BL611" i="30"/>
  <c r="BM504" i="30"/>
  <c r="BL1053" i="30"/>
  <c r="BL738" i="30"/>
  <c r="BM320" i="30"/>
  <c r="BL421" i="30"/>
  <c r="BM559" i="30"/>
  <c r="BL79" i="30"/>
  <c r="BL813" i="30"/>
  <c r="BL458" i="30"/>
  <c r="BK336" i="30"/>
  <c r="BL95" i="30"/>
  <c r="BL1097" i="30"/>
  <c r="BK536" i="30"/>
  <c r="BM246" i="30"/>
  <c r="BL1032" i="30"/>
  <c r="BL812" i="30"/>
  <c r="BK763" i="30"/>
  <c r="BL473" i="30"/>
  <c r="BK58" i="30"/>
  <c r="BL732" i="30"/>
  <c r="BK1010" i="30"/>
  <c r="BL699" i="30"/>
  <c r="BM639" i="30"/>
  <c r="BL20" i="30"/>
  <c r="BL779" i="30"/>
  <c r="BL203" i="30"/>
  <c r="BL641" i="30"/>
  <c r="BL637" i="30"/>
  <c r="BL205" i="30"/>
  <c r="BL430" i="30"/>
  <c r="BL57" i="30"/>
  <c r="BL770" i="30"/>
  <c r="BL235" i="30"/>
  <c r="BL936" i="30"/>
  <c r="BL787" i="30"/>
  <c r="BL211" i="30"/>
  <c r="BL885" i="30"/>
  <c r="BM879" i="30"/>
  <c r="BL894" i="30"/>
  <c r="BL396" i="30"/>
  <c r="BL741" i="30"/>
  <c r="BL277" i="30"/>
  <c r="BL652" i="30"/>
  <c r="BL1020" i="30"/>
  <c r="BL591" i="30"/>
  <c r="BL518" i="30"/>
  <c r="BL179" i="30"/>
  <c r="BK845" i="30"/>
  <c r="BK181" i="30"/>
  <c r="BL1099" i="30"/>
  <c r="BL185" i="30"/>
  <c r="BK383" i="30"/>
  <c r="BL1055" i="30"/>
  <c r="BL287" i="30"/>
  <c r="BL975" i="30"/>
  <c r="BL1019" i="30"/>
  <c r="BL600" i="30"/>
  <c r="BM418" i="30"/>
  <c r="BL931" i="30"/>
  <c r="BL263" i="30"/>
  <c r="BL542" i="30"/>
  <c r="BL1000" i="30"/>
  <c r="BL80" i="30"/>
  <c r="BL877" i="30"/>
  <c r="BL242" i="30"/>
  <c r="BL115" i="30"/>
  <c r="BL195" i="30"/>
  <c r="BL279" i="30"/>
  <c r="BM29" i="30"/>
  <c r="BM539" i="30"/>
  <c r="BL942" i="30"/>
  <c r="BL1070" i="30"/>
  <c r="BL781" i="30"/>
  <c r="BL966" i="30"/>
  <c r="BL900" i="30"/>
  <c r="BM632" i="30"/>
  <c r="BL49" i="30"/>
  <c r="BL908" i="30"/>
  <c r="BL1006" i="30"/>
  <c r="BL596" i="30"/>
  <c r="BL127" i="30"/>
  <c r="BL281" i="30"/>
  <c r="BM713" i="30"/>
  <c r="BL933" i="30"/>
  <c r="BL540" i="30"/>
  <c r="BL445" i="30"/>
  <c r="BL640" i="30"/>
  <c r="BL78" i="30"/>
  <c r="BM837" i="30"/>
  <c r="BK432" i="30"/>
  <c r="BL134" i="30"/>
  <c r="BM212" i="30"/>
  <c r="BL398" i="30"/>
  <c r="BM138" i="30"/>
  <c r="BL902" i="30"/>
  <c r="BL969" i="30"/>
  <c r="BL502" i="30"/>
  <c r="BL204" i="30"/>
  <c r="BL392" i="30"/>
  <c r="BL775" i="30"/>
  <c r="BK324" i="30"/>
  <c r="BL310" i="30"/>
  <c r="BL225" i="30"/>
  <c r="BM399" i="30"/>
  <c r="BL910" i="30"/>
  <c r="BL947" i="30"/>
  <c r="BL810" i="30"/>
  <c r="BL589" i="30"/>
  <c r="BL75" i="30"/>
  <c r="BL1016" i="30"/>
  <c r="BL35" i="30"/>
  <c r="BK169" i="30"/>
  <c r="BL334" i="30"/>
  <c r="BL219" i="30"/>
  <c r="BK705" i="30"/>
  <c r="BL718" i="30"/>
  <c r="BL463" i="30"/>
  <c r="BM507" i="30"/>
  <c r="BL412" i="30"/>
  <c r="BL136" i="30"/>
  <c r="BL367" i="30"/>
  <c r="BL393" i="30"/>
  <c r="BL87" i="30"/>
  <c r="BL265" i="30"/>
  <c r="BL43" i="30"/>
  <c r="BL621" i="30"/>
  <c r="BL255" i="30"/>
  <c r="BM760" i="30"/>
  <c r="BK36" i="30"/>
  <c r="BL174" i="30"/>
  <c r="BM175" i="30"/>
  <c r="BL608" i="30"/>
  <c r="BL74" i="30"/>
  <c r="BL167" i="30"/>
  <c r="BL275" i="30"/>
  <c r="BL800" i="30"/>
  <c r="BL681" i="30"/>
  <c r="BL817" i="30"/>
  <c r="BM960" i="30"/>
  <c r="BM232" i="30"/>
  <c r="BL438" i="30"/>
  <c r="BL619" i="30"/>
  <c r="BL571" i="30"/>
  <c r="BL913" i="30"/>
  <c r="BL372" i="30"/>
  <c r="BM858" i="30"/>
  <c r="BM1076" i="30"/>
  <c r="BL989" i="30"/>
  <c r="BL1105" i="30"/>
  <c r="BL48" i="30"/>
  <c r="BL31" i="30"/>
  <c r="BL332" i="30"/>
  <c r="BK994" i="30"/>
  <c r="BL1028" i="30"/>
  <c r="BM88" i="30"/>
  <c r="BL799" i="30"/>
  <c r="BL693" i="30"/>
  <c r="BL883" i="30"/>
  <c r="BL751" i="30"/>
  <c r="BM674" i="30"/>
  <c r="BL237" i="30"/>
  <c r="BM93" i="30"/>
  <c r="BL247" i="30"/>
  <c r="BL1089" i="30"/>
  <c r="BL889" i="30"/>
  <c r="BL199" i="30"/>
  <c r="BK243" i="30"/>
  <c r="BL364" i="30"/>
  <c r="BL1052" i="30"/>
  <c r="BL1063" i="30"/>
  <c r="BL662" i="30"/>
  <c r="BL915" i="30"/>
  <c r="BL685" i="30"/>
  <c r="BL802" i="30"/>
  <c r="BL983" i="30"/>
  <c r="BK953" i="30"/>
  <c r="BL168" i="30"/>
  <c r="BL768" i="30"/>
  <c r="BL360" i="30"/>
  <c r="BL186" i="30"/>
  <c r="BL76" i="30"/>
  <c r="BL218" i="30"/>
  <c r="BK73" i="30"/>
  <c r="BL24" i="30"/>
  <c r="BK208" i="30"/>
  <c r="BM954" i="30"/>
  <c r="BL478" i="30"/>
  <c r="BL468" i="30"/>
  <c r="BL344" i="30"/>
  <c r="BL323" i="30"/>
  <c r="BL341" i="30"/>
  <c r="BM402" i="30"/>
  <c r="BL99" i="30"/>
  <c r="BL382" i="30"/>
  <c r="BL234" i="30"/>
  <c r="BL491" i="30"/>
  <c r="BL672" i="30"/>
  <c r="BL657" i="30"/>
  <c r="BL978" i="30"/>
  <c r="BL283" i="30"/>
  <c r="BL1075" i="30"/>
  <c r="BM1023" i="30"/>
  <c r="BL627" i="30"/>
  <c r="BL848" i="30"/>
  <c r="BL291" i="30"/>
  <c r="BM1060" i="30"/>
  <c r="BK216" i="30"/>
  <c r="BL156" i="30"/>
  <c r="BL761" i="30"/>
  <c r="BL1061" i="30"/>
  <c r="BL365" i="30"/>
  <c r="BL782" i="30"/>
  <c r="BL1012" i="30"/>
  <c r="BL704" i="30"/>
  <c r="BL486" i="30"/>
  <c r="BL629" i="30"/>
  <c r="BL245" i="30"/>
  <c r="BK371" i="30"/>
  <c r="BL622" i="30"/>
  <c r="BL595" i="30"/>
  <c r="BM698" i="30"/>
  <c r="BK569" i="30"/>
  <c r="BL578" i="30"/>
  <c r="BL725" i="30"/>
  <c r="BL927" i="30"/>
  <c r="BM694" i="30"/>
  <c r="BL474" i="30"/>
  <c r="BL28" i="30"/>
  <c r="BM1068" i="30"/>
  <c r="BL998" i="30"/>
  <c r="BL408" i="30"/>
  <c r="BL130" i="30"/>
  <c r="BM183" i="30"/>
  <c r="BL500" i="30"/>
  <c r="BK455" i="30"/>
  <c r="BL977" i="30"/>
  <c r="BL177" i="30"/>
  <c r="BL945" i="30"/>
  <c r="BL101" i="30"/>
  <c r="BL702" i="30"/>
  <c r="BL131" i="30"/>
  <c r="BL358" i="30"/>
  <c r="BL1044" i="30"/>
  <c r="BL241" i="30"/>
  <c r="BL575" i="30"/>
  <c r="BL677" i="30"/>
  <c r="BL588" i="30"/>
  <c r="BL815" i="30"/>
  <c r="BL158" i="30"/>
  <c r="BM835" i="30"/>
  <c r="BL407" i="30"/>
  <c r="BK508" i="30"/>
  <c r="BL535" i="30"/>
  <c r="BL568" i="30"/>
  <c r="BL912" i="30"/>
  <c r="BL531" i="30"/>
  <c r="BL730" i="30"/>
  <c r="BL61" i="30"/>
  <c r="BM497" i="30"/>
  <c r="BL494" i="30"/>
  <c r="BM62" i="30"/>
  <c r="BK1025" i="30"/>
  <c r="BL574" i="30"/>
  <c r="BL70" i="30"/>
  <c r="BL394" i="30"/>
  <c r="BL1093" i="30"/>
  <c r="BL84" i="30"/>
  <c r="BL264" i="30"/>
  <c r="BL410" i="30"/>
  <c r="BL56" i="30"/>
  <c r="BK339" i="30"/>
  <c r="BL431" i="30"/>
  <c r="BM820" i="30"/>
  <c r="BL106" i="30"/>
  <c r="BK453" i="30"/>
  <c r="BL1014" i="30"/>
  <c r="BL776" i="30"/>
  <c r="BL256" i="30"/>
  <c r="BM780" i="30"/>
  <c r="BL362" i="30"/>
  <c r="BL851" i="30"/>
  <c r="BL307" i="30"/>
  <c r="BK809" i="30"/>
  <c r="BK532" i="30"/>
  <c r="BL906" i="30"/>
  <c r="BL762" i="30"/>
  <c r="BL98" i="30"/>
  <c r="BL376" i="30"/>
  <c r="BL1054" i="30"/>
  <c r="BL126" i="30"/>
  <c r="BL727" i="30"/>
  <c r="BM388" i="30"/>
  <c r="BK120" i="30"/>
  <c r="BL948" i="30"/>
  <c r="BL555" i="30"/>
  <c r="BL1079" i="30"/>
  <c r="BL981" i="30"/>
  <c r="BL124" i="30"/>
  <c r="BL290" i="30"/>
  <c r="BL1091" i="30"/>
  <c r="BK22" i="30"/>
  <c r="BL443" i="30"/>
  <c r="BM284" i="30"/>
  <c r="BL309" i="30"/>
  <c r="BL34" i="30"/>
  <c r="BL680" i="30"/>
  <c r="BL476" i="30"/>
  <c r="BL1069" i="30"/>
  <c r="BM298" i="30"/>
  <c r="BL814" i="30"/>
  <c r="BK239" i="30"/>
  <c r="BL679" i="30"/>
  <c r="BM369" i="30"/>
  <c r="BL1080" i="30"/>
  <c r="BM166" i="30"/>
  <c r="BL861" i="30"/>
  <c r="BL1048" i="30"/>
  <c r="BL122" i="30"/>
  <c r="BL338" i="30"/>
  <c r="BL972" i="30"/>
  <c r="BL206" i="30"/>
  <c r="BL114" i="30"/>
  <c r="BL71" i="30"/>
  <c r="BL425" i="30"/>
  <c r="BL821" i="30"/>
  <c r="BM733" i="30"/>
  <c r="BM1103" i="30"/>
  <c r="BL520" i="30"/>
  <c r="BL659" i="30"/>
  <c r="BL153" i="30"/>
  <c r="BL630" i="30"/>
  <c r="BL1059" i="30"/>
  <c r="BL1027" i="30"/>
  <c r="BL503" i="30"/>
  <c r="BL325" i="30"/>
  <c r="BL950" i="30"/>
  <c r="BM843" i="30"/>
  <c r="BL876" i="30"/>
  <c r="BL614" i="30"/>
  <c r="BL1058" i="30"/>
  <c r="BL958" i="30"/>
  <c r="BL650" i="30"/>
  <c r="BL1095" i="30"/>
  <c r="BL387" i="30"/>
  <c r="BL404" i="30"/>
  <c r="BL1037" i="30"/>
  <c r="BK389" i="30"/>
  <c r="BL881" i="30"/>
  <c r="BL620" i="30"/>
  <c r="BM892" i="30"/>
  <c r="BL469" i="30"/>
  <c r="BL806" i="30"/>
  <c r="BL563" i="30"/>
  <c r="BL294" i="30"/>
  <c r="BM599" i="30"/>
  <c r="BL1029" i="30"/>
  <c r="BL753" i="30"/>
  <c r="BK172" i="30"/>
  <c r="BL221" i="30"/>
  <c r="BL220" i="30"/>
  <c r="BL267" i="30"/>
  <c r="BL1100" i="30"/>
  <c r="BL581" i="30"/>
  <c r="BL612" i="30"/>
  <c r="BM511" i="30"/>
  <c r="BL1047" i="30"/>
  <c r="BL1018" i="30"/>
  <c r="BM808" i="30"/>
  <c r="BL922" i="30"/>
  <c r="BL823" i="30"/>
  <c r="BL413" i="30"/>
  <c r="BL493" i="30"/>
  <c r="BL546" i="30"/>
  <c r="BL187" i="30"/>
  <c r="BL498" i="30"/>
  <c r="BK66" i="30"/>
  <c r="BL582" i="30"/>
  <c r="BK1026" i="30"/>
  <c r="BL597" i="30"/>
  <c r="BL695" i="30"/>
  <c r="BM477" i="30"/>
  <c r="BK121" i="30"/>
  <c r="BM682" i="30"/>
  <c r="BM734" i="30"/>
  <c r="BL171" i="30"/>
  <c r="BM990" i="30"/>
  <c r="BL1107" i="30"/>
  <c r="BL603" i="30"/>
  <c r="BM289" i="30"/>
  <c r="BL690" i="30"/>
  <c r="BL148" i="30"/>
  <c r="BM161" i="30"/>
  <c r="BL444" i="30"/>
  <c r="BM991" i="30"/>
  <c r="BL274" i="30"/>
  <c r="BL678" i="30"/>
  <c r="BM805" i="30"/>
  <c r="BL472" i="30"/>
  <c r="BL852" i="30"/>
  <c r="BM1046" i="30"/>
  <c r="BM483" i="30"/>
  <c r="BL744" i="30"/>
  <c r="BM786" i="30"/>
  <c r="BL675" i="30"/>
  <c r="BL526" i="30"/>
  <c r="BK331" i="30"/>
  <c r="BL244" i="30"/>
  <c r="BM1043" i="30"/>
  <c r="BL21" i="30"/>
  <c r="BL583" i="30"/>
  <c r="BL304" i="30"/>
  <c r="BM135" i="30"/>
  <c r="BL23" i="30"/>
  <c r="BL522" i="30"/>
  <c r="BK1057" i="30"/>
  <c r="BL91" i="30"/>
  <c r="BK13" i="30"/>
  <c r="BL560" i="30"/>
  <c r="BM544" i="30"/>
  <c r="BL747" i="30"/>
  <c r="BK1003" i="30"/>
  <c r="BM51" i="30"/>
  <c r="BM642" i="30"/>
  <c r="BL1083" i="30"/>
  <c r="BL50" i="30"/>
  <c r="BM346" i="30"/>
  <c r="BL1090" i="30"/>
  <c r="BM1050" i="30"/>
  <c r="BL870" i="30"/>
  <c r="BL96" i="30"/>
  <c r="BL311" i="30"/>
  <c r="BL651" i="30"/>
  <c r="BK428" i="30"/>
  <c r="BL222" i="30"/>
  <c r="BM873" i="30"/>
  <c r="BL701" i="30"/>
  <c r="BL490" i="30"/>
  <c r="BL624" i="30"/>
  <c r="BL561" i="30"/>
  <c r="BM475" i="30"/>
  <c r="BL790" i="30"/>
  <c r="BM962" i="30"/>
  <c r="BL433" i="30"/>
  <c r="BM340" i="30"/>
  <c r="BL132" i="30"/>
  <c r="BL714" i="30"/>
  <c r="BL515" i="30"/>
  <c r="BL601" i="30"/>
  <c r="BL424" i="30"/>
  <c r="BM919" i="30"/>
  <c r="BL1051" i="30"/>
  <c r="BM406" i="30"/>
  <c r="BL959" i="30"/>
  <c r="BL82" i="30"/>
  <c r="BM930" i="30"/>
  <c r="BL896" i="30"/>
  <c r="BM385" i="30"/>
  <c r="BL110" i="30"/>
  <c r="BL778" i="30"/>
  <c r="BM214" i="30"/>
  <c r="BL512" i="30"/>
  <c r="BL119" i="30"/>
  <c r="BL363" i="30"/>
  <c r="BL598" i="30"/>
  <c r="BM1021" i="30"/>
  <c r="BK985" i="30"/>
  <c r="BL162" i="30"/>
  <c r="BL403" i="30"/>
  <c r="BM524" i="30"/>
  <c r="BM764" i="30"/>
  <c r="BL26" i="30"/>
  <c r="BM38" i="30"/>
  <c r="BL301" i="30"/>
  <c r="BL160" i="30"/>
  <c r="BL452" i="30"/>
  <c r="BL456" i="30"/>
  <c r="BM489" i="30"/>
  <c r="BL288" i="30"/>
  <c r="BL880" i="30"/>
  <c r="BL788" i="30"/>
  <c r="BL864" i="30"/>
  <c r="BL711" i="30"/>
  <c r="BL917" i="30"/>
  <c r="BL660" i="30"/>
  <c r="BM192" i="30"/>
  <c r="BL1007" i="30"/>
  <c r="BL719" i="30"/>
  <c r="BL379" i="30"/>
  <c r="BL769" i="30"/>
  <c r="BL471" i="30"/>
  <c r="BL434" i="30"/>
  <c r="BL869" i="30"/>
  <c r="BL466" i="30"/>
  <c r="BL467" i="30"/>
  <c r="BL576" i="30"/>
  <c r="BM1094" i="30"/>
  <c r="BL541" i="30"/>
  <c r="BL1078" i="30"/>
  <c r="BL11" i="30"/>
  <c r="BM207" i="30"/>
  <c r="BL984" i="30"/>
  <c r="BM42" i="30"/>
  <c r="BL1034" i="30"/>
  <c r="BL938" i="30"/>
  <c r="BL215" i="30"/>
  <c r="BL859" i="30"/>
  <c r="BM667" i="30"/>
  <c r="BL152" i="30"/>
  <c r="BL197" i="30"/>
  <c r="BL654" i="30"/>
  <c r="BM929" i="30"/>
  <c r="BL328" i="30"/>
  <c r="BL1074" i="30"/>
  <c r="BK1073" i="30"/>
  <c r="BL348" i="30"/>
  <c r="BM609" i="30"/>
  <c r="BL293" i="30"/>
  <c r="BL165" i="30"/>
  <c r="BL862" i="30"/>
  <c r="BK1101" i="30"/>
  <c r="BL448" i="30"/>
  <c r="BM739" i="30"/>
  <c r="BM145" i="30"/>
  <c r="BL553" i="30"/>
  <c r="BL784" i="30"/>
  <c r="BL353" i="30"/>
  <c r="BL999" i="30"/>
  <c r="BL850" i="30"/>
  <c r="BL33" i="30"/>
  <c r="BL488" i="30"/>
  <c r="BL618" i="30"/>
  <c r="BL688" i="30"/>
  <c r="BL920" i="30"/>
  <c r="BL261" i="30"/>
  <c r="BL710" i="30"/>
  <c r="BL292" i="30"/>
  <c r="BM856" i="30"/>
  <c r="BL259" i="30"/>
  <c r="BM182" i="30"/>
  <c r="BL572" i="30"/>
  <c r="BK1022" i="30"/>
  <c r="BL306" i="30"/>
  <c r="BL45" i="30"/>
  <c r="BL238" i="30"/>
  <c r="BK143" i="30"/>
  <c r="BL669" i="30"/>
  <c r="BM510" i="30"/>
  <c r="BM606" i="30"/>
  <c r="BM32" i="30"/>
  <c r="BL926" i="30"/>
  <c r="BM707" i="30"/>
  <c r="BL68" i="30"/>
  <c r="BM631" i="30"/>
  <c r="BL794" i="30"/>
  <c r="BK303" i="30"/>
  <c r="BL201" i="30"/>
  <c r="BM645" i="30"/>
  <c r="BL1030" i="30"/>
  <c r="BL517" i="30"/>
  <c r="BL142" i="30"/>
  <c r="BL335" i="30"/>
  <c r="BL890" i="30"/>
  <c r="BK210" i="30"/>
  <c r="BM1065" i="30"/>
  <c r="BL359" i="30"/>
  <c r="BL664" i="30"/>
  <c r="BM202" i="30"/>
  <c r="BL565" i="30"/>
  <c r="BM47" i="30"/>
  <c r="BL90" i="30"/>
  <c r="BN345" i="30"/>
  <c r="BL1064" i="30"/>
  <c r="BL139" i="30"/>
  <c r="BL860" i="30"/>
  <c r="BL108" i="30"/>
  <c r="BK257" i="30"/>
  <c r="BL77" i="30"/>
  <c r="BL940" i="30"/>
  <c r="BL897" i="30"/>
  <c r="BL1015" i="30"/>
  <c r="BL607" i="30"/>
  <c r="BL233" i="30"/>
  <c r="BL337" i="30"/>
  <c r="BL459" i="30"/>
  <c r="BM250" i="30"/>
  <c r="BL587" i="30"/>
  <c r="BL231" i="30"/>
  <c r="BN665" i="30"/>
  <c r="BM988" i="30"/>
  <c r="BK792" i="30"/>
  <c r="BL804" i="30"/>
  <c r="BM903" i="30"/>
  <c r="BL886" i="30"/>
  <c r="BM946" i="30"/>
  <c r="BL53" i="30"/>
  <c r="BM295" i="30"/>
  <c r="BL355" i="30"/>
  <c r="BL184" i="30"/>
  <c r="BL270" i="30"/>
  <c r="BL971" i="30"/>
  <c r="BM847" i="30"/>
  <c r="BK94" i="30"/>
  <c r="BL164" i="30"/>
  <c r="BL16" i="30"/>
  <c r="BM1071" i="30"/>
  <c r="BM893" i="30"/>
  <c r="BM891" i="30"/>
  <c r="BL125" i="30"/>
  <c r="BL1024" i="30"/>
  <c r="BL107" i="30"/>
  <c r="BL401" i="30"/>
  <c r="BL1039" i="30"/>
  <c r="BL865" i="30"/>
  <c r="BL570" i="30"/>
  <c r="BM1081" i="30"/>
  <c r="BL643" i="30"/>
  <c r="BM149" i="30"/>
  <c r="BL899" i="30"/>
  <c r="BL857" i="30"/>
  <c r="BL133" i="30"/>
  <c r="BK482" i="30"/>
  <c r="BL1031" i="30"/>
  <c r="BL552" i="30"/>
  <c r="BL451" i="30"/>
  <c r="BL105" i="30"/>
  <c r="BL550" i="30"/>
  <c r="BL914" i="30"/>
  <c r="BL964" i="30"/>
  <c r="BM857" i="30"/>
  <c r="BM125" i="30"/>
  <c r="BL94" i="30"/>
  <c r="BN295" i="30"/>
  <c r="BM804" i="30"/>
  <c r="BM231" i="30"/>
  <c r="BM607" i="30"/>
  <c r="BN1065" i="30"/>
  <c r="BN645" i="30"/>
  <c r="BN707" i="30"/>
  <c r="BM710" i="30"/>
  <c r="BM784" i="30"/>
  <c r="BN609" i="30"/>
  <c r="BN929" i="30"/>
  <c r="BM215" i="30"/>
  <c r="BM11" i="30"/>
  <c r="BM869" i="30"/>
  <c r="BM1007" i="30"/>
  <c r="BM288" i="30"/>
  <c r="BN385" i="30"/>
  <c r="BM1051" i="30"/>
  <c r="BM132" i="30"/>
  <c r="BM222" i="30"/>
  <c r="BM1090" i="30"/>
  <c r="BN642" i="30"/>
  <c r="BM560" i="30"/>
  <c r="BM304" i="30"/>
  <c r="BM244" i="30"/>
  <c r="BN805" i="30"/>
  <c r="BN161" i="30"/>
  <c r="BM603" i="30"/>
  <c r="BM582" i="30"/>
  <c r="BM823" i="30"/>
  <c r="BM1100" i="30"/>
  <c r="BM563" i="30"/>
  <c r="BM881" i="30"/>
  <c r="BM1058" i="30"/>
  <c r="BM1027" i="30"/>
  <c r="BM520" i="30"/>
  <c r="BM122" i="30"/>
  <c r="BM679" i="30"/>
  <c r="BM290" i="30"/>
  <c r="BM727" i="30"/>
  <c r="BM851" i="30"/>
  <c r="BN820" i="30"/>
  <c r="BM1093" i="30"/>
  <c r="BM61" i="30"/>
  <c r="BM575" i="30"/>
  <c r="BL455" i="30"/>
  <c r="BL569" i="30"/>
  <c r="BM629" i="30"/>
  <c r="BM761" i="30"/>
  <c r="BM627" i="30"/>
  <c r="BM491" i="30"/>
  <c r="BM323" i="30"/>
  <c r="BM76" i="30"/>
  <c r="BM685" i="30"/>
  <c r="BL243" i="30"/>
  <c r="BN674" i="30"/>
  <c r="BM1028" i="30"/>
  <c r="BM1105" i="30"/>
  <c r="BM619" i="30"/>
  <c r="BM681" i="30"/>
  <c r="BM608" i="30"/>
  <c r="BM621" i="30"/>
  <c r="BM412" i="30"/>
  <c r="BM910" i="30"/>
  <c r="BM775" i="30"/>
  <c r="BM398" i="30"/>
  <c r="BM445" i="30"/>
  <c r="BM281" i="30"/>
  <c r="BM279" i="30"/>
  <c r="BM542" i="30"/>
  <c r="BM287" i="30"/>
  <c r="BM518" i="30"/>
  <c r="BM211" i="30"/>
  <c r="BM205" i="30"/>
  <c r="BN639" i="30"/>
  <c r="BM812" i="30"/>
  <c r="BN246" i="30"/>
  <c r="BM251" i="30"/>
  <c r="BM831" i="30"/>
  <c r="BM748" i="30"/>
  <c r="BM783" i="30"/>
  <c r="BM529" i="30"/>
  <c r="BM193" i="30"/>
  <c r="BM111" i="30"/>
  <c r="BM83" i="30"/>
  <c r="BM85" i="30"/>
  <c r="BM373" i="30"/>
  <c r="BM422" i="30"/>
  <c r="BM683" i="30"/>
  <c r="BL811" i="30"/>
  <c r="BL1106" i="30"/>
  <c r="BM173" i="30"/>
  <c r="BM223" i="30"/>
  <c r="BM258" i="30"/>
  <c r="BM687" i="30"/>
  <c r="BM807" i="30"/>
  <c r="BM634" i="30"/>
  <c r="BN86" i="30"/>
  <c r="BM773" i="30"/>
  <c r="BM941" i="30"/>
  <c r="BL519" i="30"/>
  <c r="BM746" i="30"/>
  <c r="BL319" i="30"/>
  <c r="BM266" i="30"/>
  <c r="BM777" i="30"/>
  <c r="BN700" i="30"/>
  <c r="BL318" i="30"/>
  <c r="BM967" i="30"/>
  <c r="BM423" i="30"/>
  <c r="BL69" i="30"/>
  <c r="BM839" i="30"/>
  <c r="BM882" i="30"/>
  <c r="BM720" i="30"/>
  <c r="BM209" i="30"/>
  <c r="BM395" i="30"/>
  <c r="BM964" i="30"/>
  <c r="BM451" i="30"/>
  <c r="BM899" i="30"/>
  <c r="BM570" i="30"/>
  <c r="BN891" i="30"/>
  <c r="BN847" i="30"/>
  <c r="BL792" i="30"/>
  <c r="BM587" i="30"/>
  <c r="BM1015" i="30"/>
  <c r="BM90" i="30"/>
  <c r="BM201" i="30"/>
  <c r="BM669" i="30"/>
  <c r="BM618" i="30"/>
  <c r="BM553" i="30"/>
  <c r="BM938" i="30"/>
  <c r="BM1078" i="30"/>
  <c r="BM434" i="30"/>
  <c r="BN192" i="30"/>
  <c r="BN489" i="30"/>
  <c r="BM26" i="30"/>
  <c r="BM162" i="30"/>
  <c r="BN919" i="30"/>
  <c r="BN340" i="30"/>
  <c r="BM561" i="30"/>
  <c r="BL428" i="30"/>
  <c r="BL13" i="30"/>
  <c r="BM583" i="30"/>
  <c r="BL331" i="30"/>
  <c r="BM678" i="30"/>
  <c r="BM1107" i="30"/>
  <c r="BL121" i="30"/>
  <c r="BL66" i="30"/>
  <c r="BM922" i="30"/>
  <c r="BM267" i="30"/>
  <c r="BM753" i="30"/>
  <c r="BM806" i="30"/>
  <c r="BL389" i="30"/>
  <c r="BM614" i="30"/>
  <c r="BM1059" i="30"/>
  <c r="BM425" i="30"/>
  <c r="BM1048" i="30"/>
  <c r="BL239" i="30"/>
  <c r="BM34" i="30"/>
  <c r="BM124" i="30"/>
  <c r="BM762" i="30"/>
  <c r="BM362" i="30"/>
  <c r="BM394" i="30"/>
  <c r="BL1025" i="30"/>
  <c r="BM730" i="30"/>
  <c r="BM407" i="30"/>
  <c r="BM101" i="30"/>
  <c r="BM500" i="30"/>
  <c r="BM28" i="30"/>
  <c r="BN698" i="30"/>
  <c r="BM486" i="30"/>
  <c r="BM156" i="30"/>
  <c r="BN1023" i="30"/>
  <c r="BM234" i="30"/>
  <c r="BM344" i="30"/>
  <c r="BL208" i="30"/>
  <c r="BM186" i="30"/>
  <c r="BM199" i="30"/>
  <c r="BM751" i="30"/>
  <c r="BM989" i="30"/>
  <c r="BM438" i="30"/>
  <c r="BM800" i="30"/>
  <c r="BN175" i="30"/>
  <c r="BM43" i="30"/>
  <c r="BM718" i="30"/>
  <c r="BM35" i="30"/>
  <c r="BN399" i="30"/>
  <c r="BM392" i="30"/>
  <c r="BN212" i="30"/>
  <c r="BM540" i="30"/>
  <c r="BM127" i="30"/>
  <c r="BM263" i="30"/>
  <c r="BM1055" i="30"/>
  <c r="BM591" i="30"/>
  <c r="BM787" i="30"/>
  <c r="BM637" i="30"/>
  <c r="BM738" i="30"/>
  <c r="BM905" i="30"/>
  <c r="BM92" i="30"/>
  <c r="BN357" i="30"/>
  <c r="BN229" i="30"/>
  <c r="BM722" i="30"/>
  <c r="BN377" i="30"/>
  <c r="BM67" i="30"/>
  <c r="BM230" i="30"/>
  <c r="BN726" i="30"/>
  <c r="BM703" i="30"/>
  <c r="BM276" i="30"/>
  <c r="BM924" i="30"/>
  <c r="BM44" i="30"/>
  <c r="BM349" i="30"/>
  <c r="BM934" i="30"/>
  <c r="BM586" i="30"/>
  <c r="BM567" i="30"/>
  <c r="BN213" i="30"/>
  <c r="BM638" i="30"/>
  <c r="BM1036" i="30"/>
  <c r="BL347" i="30"/>
  <c r="BM269" i="30"/>
  <c r="BM492" i="30"/>
  <c r="BM397" i="30"/>
  <c r="BL556" i="30"/>
  <c r="BL140" i="30"/>
  <c r="BM957" i="30"/>
  <c r="BM228" i="30"/>
  <c r="BN793" i="30"/>
  <c r="BM635" i="30"/>
  <c r="BM436" i="30"/>
  <c r="BM1077" i="30"/>
  <c r="BN1086" i="30"/>
  <c r="BM987" i="30"/>
  <c r="BM465" i="30"/>
  <c r="BL955" i="30"/>
  <c r="BN416" i="30"/>
  <c r="BM1009" i="30"/>
  <c r="BM217" i="30"/>
  <c r="BM914" i="30"/>
  <c r="BM552" i="30"/>
  <c r="BN149" i="30"/>
  <c r="BM971" i="30"/>
  <c r="BN988" i="30"/>
  <c r="BN250" i="30"/>
  <c r="BN47" i="30"/>
  <c r="BL210" i="30"/>
  <c r="BL303" i="30"/>
  <c r="BM926" i="30"/>
  <c r="BL143" i="30"/>
  <c r="BN182" i="30"/>
  <c r="BM488" i="30"/>
  <c r="BN145" i="30"/>
  <c r="BL1101" i="30"/>
  <c r="BM348" i="30"/>
  <c r="BM654" i="30"/>
  <c r="BM1034" i="30"/>
  <c r="BM541" i="30"/>
  <c r="BM471" i="30"/>
  <c r="BM660" i="30"/>
  <c r="BN764" i="30"/>
  <c r="BL985" i="30"/>
  <c r="BM119" i="30"/>
  <c r="BM896" i="30"/>
  <c r="BM651" i="30"/>
  <c r="BN346" i="30"/>
  <c r="BM91" i="30"/>
  <c r="BM21" i="30"/>
  <c r="BM526" i="30"/>
  <c r="BN1046" i="30"/>
  <c r="BM274" i="30"/>
  <c r="BN477" i="30"/>
  <c r="BM498" i="30"/>
  <c r="BN808" i="30"/>
  <c r="BM220" i="30"/>
  <c r="BM1037" i="30"/>
  <c r="BM876" i="30"/>
  <c r="BM630" i="30"/>
  <c r="BN1103" i="30"/>
  <c r="BM71" i="30"/>
  <c r="BM814" i="30"/>
  <c r="BM309" i="30"/>
  <c r="BM981" i="30"/>
  <c r="BM126" i="30"/>
  <c r="BN780" i="30"/>
  <c r="BM431" i="30"/>
  <c r="BM531" i="30"/>
  <c r="BN835" i="30"/>
  <c r="BM241" i="30"/>
  <c r="BM945" i="30"/>
  <c r="BN183" i="30"/>
  <c r="BM474" i="30"/>
  <c r="BM595" i="30"/>
  <c r="BM704" i="30"/>
  <c r="BL216" i="30"/>
  <c r="BM382" i="30"/>
  <c r="BM468" i="30"/>
  <c r="BM24" i="30"/>
  <c r="BM360" i="30"/>
  <c r="BM889" i="30"/>
  <c r="BM883" i="30"/>
  <c r="BN1076" i="30"/>
  <c r="BN232" i="30"/>
  <c r="BM174" i="30"/>
  <c r="BM265" i="30"/>
  <c r="BN507" i="30"/>
  <c r="BL705" i="30"/>
  <c r="BM1016" i="30"/>
  <c r="BM225" i="30"/>
  <c r="BM204" i="30"/>
  <c r="BM596" i="30"/>
  <c r="BM900" i="30"/>
  <c r="BM195" i="30"/>
  <c r="BM931" i="30"/>
  <c r="BL383" i="30"/>
  <c r="BM741" i="30"/>
  <c r="BM936" i="30"/>
  <c r="BM699" i="30"/>
  <c r="BL536" i="30"/>
  <c r="BM813" i="30"/>
  <c r="BM461" i="30"/>
  <c r="BL745" i="30"/>
  <c r="BM673" i="30"/>
  <c r="BM305" i="30"/>
  <c r="BN564" i="30"/>
  <c r="BM789" i="30"/>
  <c r="BM516" i="30"/>
  <c r="BM866" i="30"/>
  <c r="BL538" i="30"/>
  <c r="BN562" i="30"/>
  <c r="BM646" i="30"/>
  <c r="BM352" i="30"/>
  <c r="BM887" i="30"/>
  <c r="BM935" i="30"/>
  <c r="BL224" i="30"/>
  <c r="BM712" i="30"/>
  <c r="BM968" i="30"/>
  <c r="BM551" i="30"/>
  <c r="BM626" i="30"/>
  <c r="BM721" i="30"/>
  <c r="BM198" i="30"/>
  <c r="BM356" i="30"/>
  <c r="BM381" i="30"/>
  <c r="BN949" i="30"/>
  <c r="BM159" i="30"/>
  <c r="BM963" i="30"/>
  <c r="BM308" i="30"/>
  <c r="BM52" i="30"/>
  <c r="BL715" i="30"/>
  <c r="BM661" i="30"/>
  <c r="BM527" i="30"/>
  <c r="BM19" i="30"/>
  <c r="BM855" i="30"/>
  <c r="BM97" i="30"/>
  <c r="BM993" i="30"/>
  <c r="BM604" i="30"/>
  <c r="BM550" i="30"/>
  <c r="BM865" i="30"/>
  <c r="BN893" i="30"/>
  <c r="BM270" i="30"/>
  <c r="BM53" i="30"/>
  <c r="BM897" i="30"/>
  <c r="BM108" i="30"/>
  <c r="BM565" i="30"/>
  <c r="BM890" i="30"/>
  <c r="BM794" i="30"/>
  <c r="BN32" i="30"/>
  <c r="BM238" i="30"/>
  <c r="BM261" i="30"/>
  <c r="BL1073" i="30"/>
  <c r="BM197" i="30"/>
  <c r="BN42" i="30"/>
  <c r="BN1094" i="30"/>
  <c r="BM769" i="30"/>
  <c r="BM917" i="30"/>
  <c r="BM456" i="30"/>
  <c r="BM512" i="30"/>
  <c r="BN930" i="30"/>
  <c r="BM424" i="30"/>
  <c r="BM433" i="30"/>
  <c r="BM624" i="30"/>
  <c r="BM311" i="30"/>
  <c r="BN51" i="30"/>
  <c r="BL1057" i="30"/>
  <c r="BM675" i="30"/>
  <c r="BM148" i="30"/>
  <c r="BN990" i="30"/>
  <c r="BM695" i="30"/>
  <c r="BM187" i="30"/>
  <c r="BM1018" i="30"/>
  <c r="BM469" i="30"/>
  <c r="BM404" i="30"/>
  <c r="BM153" i="30"/>
  <c r="BM114" i="30"/>
  <c r="BM861" i="30"/>
  <c r="BN298" i="30"/>
  <c r="BN284" i="30"/>
  <c r="BM1079" i="30"/>
  <c r="BM1054" i="30"/>
  <c r="BM906" i="30"/>
  <c r="BM256" i="30"/>
  <c r="BL339" i="30"/>
  <c r="BM70" i="30"/>
  <c r="BN62" i="30"/>
  <c r="BM1044" i="30"/>
  <c r="BN694" i="30"/>
  <c r="BM622" i="30"/>
  <c r="BM1012" i="30"/>
  <c r="BN1060" i="30"/>
  <c r="BM1075" i="30"/>
  <c r="BM99" i="30"/>
  <c r="BL73" i="30"/>
  <c r="BM768" i="30"/>
  <c r="BM915" i="30"/>
  <c r="BM1089" i="30"/>
  <c r="BL994" i="30"/>
  <c r="BM87" i="30"/>
  <c r="BM219" i="30"/>
  <c r="BM75" i="30"/>
  <c r="BM502" i="30"/>
  <c r="BM134" i="30"/>
  <c r="BN539" i="30"/>
  <c r="BM115" i="30"/>
  <c r="BN418" i="30"/>
  <c r="BM185" i="30"/>
  <c r="BM396" i="30"/>
  <c r="BM235" i="30"/>
  <c r="BL1010" i="30"/>
  <c r="BM79" i="30"/>
  <c r="BM1053" i="30"/>
  <c r="BL909" i="30"/>
  <c r="BM41" i="30"/>
  <c r="BM647" i="30"/>
  <c r="BM795" i="30"/>
  <c r="BM740" i="30"/>
  <c r="BM154" i="30"/>
  <c r="BN628" i="30"/>
  <c r="BM833" i="30"/>
  <c r="BM735" i="30"/>
  <c r="BM333" i="30"/>
  <c r="BN907" i="30"/>
  <c r="BM128" i="30"/>
  <c r="BN409" i="30"/>
  <c r="BM65" i="30"/>
  <c r="BN925" i="30"/>
  <c r="BM312" i="30"/>
  <c r="BN752" i="30"/>
  <c r="BM557" i="30"/>
  <c r="BN982" i="30"/>
  <c r="BM979" i="30"/>
  <c r="BM282" i="30"/>
  <c r="BM479" i="30"/>
  <c r="BM754" i="30"/>
  <c r="BM137" i="30"/>
  <c r="BM521" i="30"/>
  <c r="BN832" i="30"/>
  <c r="BM321" i="30"/>
  <c r="BN658" i="30"/>
  <c r="BN384" i="30"/>
  <c r="BL55" i="30"/>
  <c r="BM731" i="30"/>
  <c r="BM686" i="30"/>
  <c r="BM944" i="30"/>
  <c r="BN573" i="30"/>
  <c r="BM671" i="30"/>
  <c r="BN549" i="30"/>
  <c r="BM633" i="30"/>
  <c r="BM481" i="30"/>
  <c r="BM797" i="30"/>
  <c r="BM1042" i="30"/>
  <c r="BN796" i="30"/>
  <c r="BM105" i="30"/>
  <c r="BM1031" i="30"/>
  <c r="BM1039" i="30"/>
  <c r="BN1071" i="30"/>
  <c r="BM184" i="30"/>
  <c r="BN946" i="30"/>
  <c r="BO665" i="30"/>
  <c r="BM459" i="30"/>
  <c r="BM940" i="30"/>
  <c r="BM860" i="30"/>
  <c r="BN202" i="30"/>
  <c r="BM335" i="30"/>
  <c r="BN631" i="30"/>
  <c r="BM45" i="30"/>
  <c r="BM259" i="30"/>
  <c r="BM920" i="30"/>
  <c r="BM33" i="30"/>
  <c r="BN739" i="30"/>
  <c r="BM862" i="30"/>
  <c r="BM1074" i="30"/>
  <c r="BM152" i="30"/>
  <c r="BM984" i="30"/>
  <c r="BM379" i="30"/>
  <c r="BM711" i="30"/>
  <c r="BM452" i="30"/>
  <c r="BN524" i="30"/>
  <c r="BN1021" i="30"/>
  <c r="BN214" i="30"/>
  <c r="BM82" i="30"/>
  <c r="BM601" i="30"/>
  <c r="BN962" i="30"/>
  <c r="BM96" i="30"/>
  <c r="BM50" i="30"/>
  <c r="BL1003" i="30"/>
  <c r="BM522" i="30"/>
  <c r="BN786" i="30"/>
  <c r="BM852" i="30"/>
  <c r="BM690" i="30"/>
  <c r="BM171" i="30"/>
  <c r="BM546" i="30"/>
  <c r="BM1047" i="30"/>
  <c r="BM1029" i="30"/>
  <c r="BN892" i="30"/>
  <c r="BM387" i="30"/>
  <c r="BN843" i="30"/>
  <c r="BN733" i="30"/>
  <c r="BM206" i="30"/>
  <c r="BN166" i="30"/>
  <c r="BM1069" i="30"/>
  <c r="BM555" i="30"/>
  <c r="BM376" i="30"/>
  <c r="BM776" i="30"/>
  <c r="BM56" i="30"/>
  <c r="BM912" i="30"/>
  <c r="BM158" i="30"/>
  <c r="BM358" i="30"/>
  <c r="BM177" i="30"/>
  <c r="BM130" i="30"/>
  <c r="BM782" i="30"/>
  <c r="BM291" i="30"/>
  <c r="BM283" i="30"/>
  <c r="BN402" i="30"/>
  <c r="BM168" i="30"/>
  <c r="BM662" i="30"/>
  <c r="BM247" i="30"/>
  <c r="BM332" i="30"/>
  <c r="BN858" i="30"/>
  <c r="BL36" i="30"/>
  <c r="BM393" i="30"/>
  <c r="BM589" i="30"/>
  <c r="BM969" i="30"/>
  <c r="BL432" i="30"/>
  <c r="BM933" i="30"/>
  <c r="BM1006" i="30"/>
  <c r="BM966" i="30"/>
  <c r="BM242" i="30"/>
  <c r="BM600" i="30"/>
  <c r="BM1099" i="30"/>
  <c r="BM894" i="30"/>
  <c r="BM770" i="30"/>
  <c r="BM641" i="30"/>
  <c r="BM732" i="30"/>
  <c r="BM1097" i="30"/>
  <c r="BN559" i="30"/>
  <c r="BN504" i="30"/>
  <c r="BM691" i="30"/>
  <c r="BL545" i="30"/>
  <c r="BM996" i="30"/>
  <c r="BM884" i="30"/>
  <c r="BM1085" i="30"/>
  <c r="BM1088" i="30"/>
  <c r="BM380" i="30"/>
  <c r="BM854" i="30"/>
  <c r="BM188" i="30"/>
  <c r="BM253" i="30"/>
  <c r="BM506" i="30"/>
  <c r="BM485" i="30"/>
  <c r="BL501" i="30"/>
  <c r="BM457" i="30"/>
  <c r="BM970" i="30"/>
  <c r="BM798" i="30"/>
  <c r="BM816" i="30"/>
  <c r="BM696" i="30"/>
  <c r="BN742" i="30"/>
  <c r="BN326" i="30"/>
  <c r="BM655" i="30"/>
  <c r="BM316" i="30"/>
  <c r="BM636" i="30"/>
  <c r="BM268" i="30"/>
  <c r="BM146" i="30"/>
  <c r="BL863" i="30"/>
  <c r="BM354" i="30"/>
  <c r="BM419" i="30"/>
  <c r="BM653" i="30"/>
  <c r="BM446" i="30"/>
  <c r="BM644" i="30"/>
  <c r="BM656" i="30"/>
  <c r="BM590" i="30"/>
  <c r="BM643" i="30"/>
  <c r="BM401" i="30"/>
  <c r="BM355" i="30"/>
  <c r="BM337" i="30"/>
  <c r="BM139" i="30"/>
  <c r="BM142" i="30"/>
  <c r="BN606" i="30"/>
  <c r="BM306" i="30"/>
  <c r="BN856" i="30"/>
  <c r="BM688" i="30"/>
  <c r="BM850" i="30"/>
  <c r="BM165" i="30"/>
  <c r="BM328" i="30"/>
  <c r="BN667" i="30"/>
  <c r="BM576" i="30"/>
  <c r="BM864" i="30"/>
  <c r="BM160" i="30"/>
  <c r="BM515" i="30"/>
  <c r="BM490" i="30"/>
  <c r="BM870" i="30"/>
  <c r="BM747" i="30"/>
  <c r="BM23" i="30"/>
  <c r="BN1043" i="30"/>
  <c r="BN991" i="30"/>
  <c r="BN289" i="30"/>
  <c r="BN734" i="30"/>
  <c r="BM597" i="30"/>
  <c r="BM493" i="30"/>
  <c r="BN511" i="30"/>
  <c r="BM221" i="30"/>
  <c r="BN599" i="30"/>
  <c r="BM1095" i="30"/>
  <c r="BM950" i="30"/>
  <c r="BM972" i="30"/>
  <c r="BM476" i="30"/>
  <c r="BM443" i="30"/>
  <c r="BM948" i="30"/>
  <c r="BM98" i="30"/>
  <c r="BL532" i="30"/>
  <c r="BM1014" i="30"/>
  <c r="BM410" i="30"/>
  <c r="BM494" i="30"/>
  <c r="BM568" i="30"/>
  <c r="BM815" i="30"/>
  <c r="BM131" i="30"/>
  <c r="BM408" i="30"/>
  <c r="BM927" i="30"/>
  <c r="BM978" i="30"/>
  <c r="BM478" i="30"/>
  <c r="BL953" i="30"/>
  <c r="BM1063" i="30"/>
  <c r="BN93" i="30"/>
  <c r="BM693" i="30"/>
  <c r="BM31" i="30"/>
  <c r="BM372" i="30"/>
  <c r="BN960" i="30"/>
  <c r="BM275" i="30"/>
  <c r="BN760" i="30"/>
  <c r="BM463" i="30"/>
  <c r="BM334" i="30"/>
  <c r="BM310" i="30"/>
  <c r="BM902" i="30"/>
  <c r="BN837" i="30"/>
  <c r="BN713" i="30"/>
  <c r="BM908" i="30"/>
  <c r="BM781" i="30"/>
  <c r="BM877" i="30"/>
  <c r="BM1019" i="30"/>
  <c r="BL181" i="30"/>
  <c r="BM1020" i="30"/>
  <c r="BN879" i="30"/>
  <c r="BM57" i="30"/>
  <c r="BM203" i="30"/>
  <c r="BL58" i="30"/>
  <c r="BM1032" i="30"/>
  <c r="BM95" i="30"/>
  <c r="BM533" i="30"/>
  <c r="BM100" i="30"/>
  <c r="BL330" i="30"/>
  <c r="BM112" i="30"/>
  <c r="BM25" i="30"/>
  <c r="BM286" i="30"/>
  <c r="BM1008" i="30"/>
  <c r="BM123" i="30"/>
  <c r="BM15" i="30"/>
  <c r="BM1013" i="30"/>
  <c r="BM937" i="30"/>
  <c r="BM577" i="30"/>
  <c r="BM157" i="30"/>
  <c r="BN296" i="30"/>
  <c r="BM487" i="30"/>
  <c r="BN841" i="30"/>
  <c r="BM437" i="30"/>
  <c r="BM117" i="30"/>
  <c r="BM648" i="30"/>
  <c r="BM1104" i="30"/>
  <c r="BM668" i="30"/>
  <c r="BM980" i="30"/>
  <c r="BL1038" i="30"/>
  <c r="BN1004" i="30"/>
  <c r="BM766" i="30"/>
  <c r="BM663" i="30"/>
  <c r="BM849" i="30"/>
  <c r="BN361" i="30"/>
  <c r="BM72" i="30"/>
  <c r="BM827" i="30"/>
  <c r="BN708" i="30"/>
  <c r="BN496" i="30"/>
  <c r="BM617" i="30"/>
  <c r="BN737" i="30"/>
  <c r="BM299" i="30"/>
  <c r="BM872" i="30"/>
  <c r="BM386" i="30"/>
  <c r="BM706" i="30"/>
  <c r="BM1066" i="30"/>
  <c r="BN411" i="30"/>
  <c r="BL482" i="30"/>
  <c r="BN1081" i="30"/>
  <c r="BM107" i="30"/>
  <c r="BM16" i="30"/>
  <c r="BM886" i="30"/>
  <c r="BM77" i="30"/>
  <c r="BM1064" i="30"/>
  <c r="BM664" i="30"/>
  <c r="BM517" i="30"/>
  <c r="BM68" i="30"/>
  <c r="BL1022" i="30"/>
  <c r="BM999" i="30"/>
  <c r="BM448" i="30"/>
  <c r="BN207" i="30"/>
  <c r="BM467" i="30"/>
  <c r="BM788" i="30"/>
  <c r="BM301" i="30"/>
  <c r="BM403" i="30"/>
  <c r="BM598" i="30"/>
  <c r="BM778" i="30"/>
  <c r="BM959" i="30"/>
  <c r="BM790" i="30"/>
  <c r="BM701" i="30"/>
  <c r="BN544" i="30"/>
  <c r="BN135" i="30"/>
  <c r="BM744" i="30"/>
  <c r="BM413" i="30"/>
  <c r="BM612" i="30"/>
  <c r="BM620" i="30"/>
  <c r="BM650" i="30"/>
  <c r="BM325" i="30"/>
  <c r="BM659" i="30"/>
  <c r="BM821" i="30"/>
  <c r="BM1080" i="30"/>
  <c r="BM680" i="30"/>
  <c r="BL22" i="30"/>
  <c r="BL120" i="30"/>
  <c r="BL809" i="30"/>
  <c r="BL453" i="30"/>
  <c r="BM264" i="30"/>
  <c r="BM574" i="30"/>
  <c r="BN497" i="30"/>
  <c r="BM535" i="30"/>
  <c r="BM588" i="30"/>
  <c r="BM998" i="30"/>
  <c r="BM725" i="30"/>
  <c r="BL371" i="30"/>
  <c r="BM365" i="30"/>
  <c r="BM657" i="30"/>
  <c r="BN954" i="30"/>
  <c r="BM983" i="30"/>
  <c r="BM1052" i="30"/>
  <c r="BM799" i="30"/>
  <c r="BM48" i="30"/>
  <c r="BM913" i="30"/>
  <c r="BM167" i="30"/>
  <c r="BM367" i="30"/>
  <c r="BL169" i="30"/>
  <c r="BM810" i="30"/>
  <c r="BL324" i="30"/>
  <c r="BN138" i="30"/>
  <c r="BM78" i="30"/>
  <c r="BM49" i="30"/>
  <c r="BM1070" i="30"/>
  <c r="BM80" i="30"/>
  <c r="BM975" i="30"/>
  <c r="BL845" i="30"/>
  <c r="BM652" i="30"/>
  <c r="BM430" i="30"/>
  <c r="BM779" i="30"/>
  <c r="BM473" i="30"/>
  <c r="BL336" i="30"/>
  <c r="BM421" i="30"/>
  <c r="BM63" i="30"/>
  <c r="BM150" i="30"/>
  <c r="BM435" i="30"/>
  <c r="BM462" i="30"/>
  <c r="BM755" i="30"/>
  <c r="BM842" i="30"/>
  <c r="BM343" i="30"/>
  <c r="BM180" i="30"/>
  <c r="BM189" i="30"/>
  <c r="BM118" i="30"/>
  <c r="BL104" i="30"/>
  <c r="BM141" i="30"/>
  <c r="BM190" i="30"/>
  <c r="BM716" i="30"/>
  <c r="BM113" i="30"/>
  <c r="BL904" i="30"/>
  <c r="BM997" i="30"/>
  <c r="BM594" i="30"/>
  <c r="BM743" i="30"/>
  <c r="BM791" i="30"/>
  <c r="BM509" i="30"/>
  <c r="BM840" i="30"/>
  <c r="BM684" i="30"/>
  <c r="BM961" i="30"/>
  <c r="BM499" i="30"/>
  <c r="BM973" i="30"/>
  <c r="BM313" i="30"/>
  <c r="BM728" i="30"/>
  <c r="BM666" i="30"/>
  <c r="BM878" i="30"/>
  <c r="BM1017" i="30"/>
  <c r="BM1011" i="30"/>
  <c r="BM918" i="30"/>
  <c r="BM1072" i="30"/>
  <c r="BM133" i="30"/>
  <c r="BM1024" i="30"/>
  <c r="BM164" i="30"/>
  <c r="BN903" i="30"/>
  <c r="BM233" i="30"/>
  <c r="BL257" i="30"/>
  <c r="BO345" i="30"/>
  <c r="BM359" i="30"/>
  <c r="BM1030" i="30"/>
  <c r="BN510" i="30"/>
  <c r="BM572" i="30"/>
  <c r="BM292" i="30"/>
  <c r="BM353" i="30"/>
  <c r="BM293" i="30"/>
  <c r="BM859" i="30"/>
  <c r="BM466" i="30"/>
  <c r="BM719" i="30"/>
  <c r="BM880" i="30"/>
  <c r="BN38" i="30"/>
  <c r="BM363" i="30"/>
  <c r="BM110" i="30"/>
  <c r="BN406" i="30"/>
  <c r="BM714" i="30"/>
  <c r="BN475" i="30"/>
  <c r="BN873" i="30"/>
  <c r="BN1050" i="30"/>
  <c r="BM1083" i="30"/>
  <c r="BN483" i="30"/>
  <c r="BM472" i="30"/>
  <c r="BM444" i="30"/>
  <c r="BN682" i="30"/>
  <c r="BL1026" i="30"/>
  <c r="BM581" i="30"/>
  <c r="BL172" i="30"/>
  <c r="BM294" i="30"/>
  <c r="BM958" i="30"/>
  <c r="BM503" i="30"/>
  <c r="BM338" i="30"/>
  <c r="BN369" i="30"/>
  <c r="BM1091" i="30"/>
  <c r="BN388" i="30"/>
  <c r="BM307" i="30"/>
  <c r="BM106" i="30"/>
  <c r="BM84" i="30"/>
  <c r="BL508" i="30"/>
  <c r="BM677" i="30"/>
  <c r="BM702" i="30"/>
  <c r="BM977" i="30"/>
  <c r="BN1068" i="30"/>
  <c r="BM578" i="30"/>
  <c r="BM245" i="30"/>
  <c r="BM1061" i="30"/>
  <c r="BM848" i="30"/>
  <c r="BM672" i="30"/>
  <c r="BM341" i="30"/>
  <c r="BM218" i="30"/>
  <c r="BM802" i="30"/>
  <c r="BM364" i="30"/>
  <c r="BM237" i="30"/>
  <c r="BN88" i="30"/>
  <c r="BM571" i="30"/>
  <c r="BM817" i="30"/>
  <c r="BM74" i="30"/>
  <c r="BM255" i="30"/>
  <c r="BM136" i="30"/>
  <c r="BM947" i="30"/>
  <c r="BM640" i="30"/>
  <c r="BN632" i="30"/>
  <c r="BM942" i="30"/>
  <c r="BN29" i="30"/>
  <c r="BM1000" i="30"/>
  <c r="BM179" i="30"/>
  <c r="BM277" i="30"/>
  <c r="BM885" i="30"/>
  <c r="BM20" i="30"/>
  <c r="BL763" i="30"/>
  <c r="BM458" i="30"/>
  <c r="BN320" i="30"/>
  <c r="BM611" i="30"/>
  <c r="BM495" i="30"/>
  <c r="BM375" i="30"/>
  <c r="BN366" i="30"/>
  <c r="BL765" i="30"/>
  <c r="BM176" i="30"/>
  <c r="BM965" i="30"/>
  <c r="BM351" i="30"/>
  <c r="BM414" i="30"/>
  <c r="BM391" i="30"/>
  <c r="BM1040" i="30"/>
  <c r="BM178" i="30"/>
  <c r="BM470" i="30"/>
  <c r="BM370" i="30"/>
  <c r="BN315" i="30"/>
  <c r="BM14" i="30"/>
  <c r="BM317" i="30"/>
  <c r="BM623" i="30"/>
  <c r="BM528" i="30"/>
  <c r="BN484" i="30"/>
  <c r="BM447" i="30"/>
  <c r="BM771" i="30"/>
  <c r="BL191" i="30"/>
  <c r="BM592" i="30"/>
  <c r="BM129" i="30"/>
  <c r="BM759" i="30"/>
  <c r="BM774" i="30"/>
  <c r="BM928" i="30"/>
  <c r="BM625" i="30"/>
  <c r="BM460" i="30"/>
  <c r="BM951" i="30"/>
  <c r="BN1082" i="30"/>
  <c r="BN895" i="30"/>
  <c r="BM194" i="30"/>
  <c r="BM46" i="30"/>
  <c r="BM723" i="30"/>
  <c r="BM986" i="30"/>
  <c r="BM585" i="30"/>
  <c r="BM505" i="30"/>
  <c r="BM868" i="30"/>
  <c r="BM262" i="30"/>
  <c r="BE345" i="30" l="1"/>
  <c r="BE665" i="30"/>
  <c r="BN262" i="30"/>
  <c r="BN585" i="30"/>
  <c r="BN194" i="30"/>
  <c r="BN460" i="30"/>
  <c r="BN759" i="30"/>
  <c r="BM191" i="30"/>
  <c r="BO484" i="30"/>
  <c r="BN965" i="30"/>
  <c r="BN1000" i="30"/>
  <c r="BN74" i="30"/>
  <c r="BO88" i="30"/>
  <c r="BN218" i="30"/>
  <c r="BN1061" i="30"/>
  <c r="BN977" i="30"/>
  <c r="BN1083" i="30"/>
  <c r="BN714" i="30"/>
  <c r="BN233" i="30"/>
  <c r="BN343" i="30"/>
  <c r="BN150" i="30"/>
  <c r="BM336" i="30"/>
  <c r="BN652" i="30"/>
  <c r="BN1070" i="30"/>
  <c r="BM324" i="30"/>
  <c r="BN913" i="30"/>
  <c r="BN983" i="30"/>
  <c r="BN365" i="30"/>
  <c r="BN574" i="30"/>
  <c r="BM120" i="30"/>
  <c r="BN659" i="30"/>
  <c r="BO544" i="30"/>
  <c r="BN1066" i="30"/>
  <c r="BN299" i="30"/>
  <c r="BN72" i="30"/>
  <c r="BN766" i="30"/>
  <c r="BN937" i="30"/>
  <c r="BN1032" i="30"/>
  <c r="BO837" i="30"/>
  <c r="BN334" i="30"/>
  <c r="BN275" i="30"/>
  <c r="BN693" i="30"/>
  <c r="BN98" i="30"/>
  <c r="BN972" i="30"/>
  <c r="BN221" i="30"/>
  <c r="BO734" i="30"/>
  <c r="BO1043" i="30"/>
  <c r="BN490" i="30"/>
  <c r="BN328" i="30"/>
  <c r="BO856" i="30"/>
  <c r="BN139" i="30"/>
  <c r="BN401" i="30"/>
  <c r="BN446" i="30"/>
  <c r="BN268" i="30"/>
  <c r="BN655" i="30"/>
  <c r="BN816" i="30"/>
  <c r="BN485" i="30"/>
  <c r="BN854" i="30"/>
  <c r="BN884" i="30"/>
  <c r="BN393" i="30"/>
  <c r="BN332" i="30"/>
  <c r="BN782" i="30"/>
  <c r="BN358" i="30"/>
  <c r="BO843" i="30"/>
  <c r="BN171" i="30"/>
  <c r="BO214" i="30"/>
  <c r="BN711" i="30"/>
  <c r="BN1074" i="30"/>
  <c r="BN920" i="30"/>
  <c r="BN335" i="30"/>
  <c r="BN459" i="30"/>
  <c r="BO796" i="30"/>
  <c r="BN633" i="30"/>
  <c r="BN944" i="30"/>
  <c r="BM55" i="30"/>
  <c r="BN65" i="30"/>
  <c r="BO628" i="30"/>
  <c r="BN647" i="30"/>
  <c r="BN235" i="30"/>
  <c r="BO418" i="30"/>
  <c r="BN75" i="30"/>
  <c r="BN1075" i="30"/>
  <c r="BO694" i="30"/>
  <c r="BN935" i="30"/>
  <c r="BO564" i="30"/>
  <c r="BM745" i="30"/>
  <c r="BN699" i="30"/>
  <c r="BN174" i="30"/>
  <c r="BN883" i="30"/>
  <c r="BN24" i="30"/>
  <c r="BN541" i="30"/>
  <c r="BM1101" i="30"/>
  <c r="BN370" i="30"/>
  <c r="BN391" i="30"/>
  <c r="BN375" i="30"/>
  <c r="BN458" i="30"/>
  <c r="BN84" i="30"/>
  <c r="BO388" i="30"/>
  <c r="BN338" i="30"/>
  <c r="BN958" i="30"/>
  <c r="BN581" i="30"/>
  <c r="BO38" i="30"/>
  <c r="BN859" i="30"/>
  <c r="BN133" i="30"/>
  <c r="BN1011" i="30"/>
  <c r="BN878" i="30"/>
  <c r="BN313" i="30"/>
  <c r="BN961" i="30"/>
  <c r="BN791" i="30"/>
  <c r="BN997" i="30"/>
  <c r="BN190" i="30"/>
  <c r="BN810" i="30"/>
  <c r="BM22" i="30"/>
  <c r="BN959" i="30"/>
  <c r="BN301" i="30"/>
  <c r="BN1064" i="30"/>
  <c r="BN886" i="30"/>
  <c r="BO1081" i="30"/>
  <c r="BN117" i="30"/>
  <c r="BO296" i="30"/>
  <c r="BN15" i="30"/>
  <c r="BM330" i="30"/>
  <c r="BN1020" i="30"/>
  <c r="BN478" i="30"/>
  <c r="BN131" i="30"/>
  <c r="BN653" i="30"/>
  <c r="BN354" i="30"/>
  <c r="BO559" i="30"/>
  <c r="BN770" i="30"/>
  <c r="BN242" i="30"/>
  <c r="BM432" i="30"/>
  <c r="BN776" i="30"/>
  <c r="BO166" i="30"/>
  <c r="BN1039" i="30"/>
  <c r="BO384" i="30"/>
  <c r="BN479" i="30"/>
  <c r="BN557" i="30"/>
  <c r="BN1053" i="30"/>
  <c r="BN768" i="30"/>
  <c r="BN70" i="30"/>
  <c r="BN1054" i="30"/>
  <c r="BN861" i="30"/>
  <c r="BO990" i="30"/>
  <c r="BN433" i="30"/>
  <c r="BO1094" i="30"/>
  <c r="BN794" i="30"/>
  <c r="BN897" i="30"/>
  <c r="BN865" i="30"/>
  <c r="BM715" i="30"/>
  <c r="BN159" i="30"/>
  <c r="BN356" i="30"/>
  <c r="BN551" i="30"/>
  <c r="BN866" i="30"/>
  <c r="BN596" i="30"/>
  <c r="BN1016" i="30"/>
  <c r="BN595" i="30"/>
  <c r="BN241" i="30"/>
  <c r="BN126" i="30"/>
  <c r="BN876" i="30"/>
  <c r="BO808" i="30"/>
  <c r="BN21" i="30"/>
  <c r="BN651" i="30"/>
  <c r="BM985" i="30"/>
  <c r="BO145" i="30"/>
  <c r="BM143" i="30"/>
  <c r="BO149" i="30"/>
  <c r="BN868" i="30"/>
  <c r="BN986" i="30"/>
  <c r="BO895" i="30"/>
  <c r="BN625" i="30"/>
  <c r="BN129" i="30"/>
  <c r="BN771" i="30"/>
  <c r="BN528" i="30"/>
  <c r="BN176" i="30"/>
  <c r="BN885" i="30"/>
  <c r="BO29" i="30"/>
  <c r="BN640" i="30"/>
  <c r="BN817" i="30"/>
  <c r="BN237" i="30"/>
  <c r="BN341" i="30"/>
  <c r="BN245" i="30"/>
  <c r="BN702" i="30"/>
  <c r="BN444" i="30"/>
  <c r="BO1050" i="30"/>
  <c r="BO406" i="30"/>
  <c r="BN842" i="30"/>
  <c r="BN462" i="30"/>
  <c r="BN63" i="30"/>
  <c r="BN473" i="30"/>
  <c r="BM845" i="30"/>
  <c r="BN49" i="30"/>
  <c r="BN48" i="30"/>
  <c r="BO954" i="30"/>
  <c r="BM371" i="30"/>
  <c r="BN588" i="30"/>
  <c r="BN264" i="30"/>
  <c r="BN680" i="30"/>
  <c r="BN325" i="30"/>
  <c r="BN612" i="30"/>
  <c r="BN744" i="30"/>
  <c r="BM1022" i="30"/>
  <c r="BN706" i="30"/>
  <c r="BO737" i="30"/>
  <c r="BO708" i="30"/>
  <c r="BO361" i="30"/>
  <c r="BO1004" i="30"/>
  <c r="BN100" i="30"/>
  <c r="BM58" i="30"/>
  <c r="BN781" i="30"/>
  <c r="BN902" i="30"/>
  <c r="BN463" i="30"/>
  <c r="BO960" i="30"/>
  <c r="BO93" i="30"/>
  <c r="BN948" i="30"/>
  <c r="BN950" i="30"/>
  <c r="BO511" i="30"/>
  <c r="BO289" i="30"/>
  <c r="BN23" i="30"/>
  <c r="BN515" i="30"/>
  <c r="BN576" i="30"/>
  <c r="BN165" i="30"/>
  <c r="BN306" i="30"/>
  <c r="BN643" i="30"/>
  <c r="BN656" i="30"/>
  <c r="BN636" i="30"/>
  <c r="BO326" i="30"/>
  <c r="BN798" i="30"/>
  <c r="BN506" i="30"/>
  <c r="BN380" i="30"/>
  <c r="BN996" i="30"/>
  <c r="BN969" i="30"/>
  <c r="BM36" i="30"/>
  <c r="BN247" i="30"/>
  <c r="BO402" i="30"/>
  <c r="BN158" i="30"/>
  <c r="BN387" i="30"/>
  <c r="BN1047" i="30"/>
  <c r="BN690" i="30"/>
  <c r="BN522" i="30"/>
  <c r="BO962" i="30"/>
  <c r="BO1021" i="30"/>
  <c r="BN379" i="30"/>
  <c r="BN862" i="30"/>
  <c r="BN259" i="30"/>
  <c r="BO202" i="30"/>
  <c r="BN1042" i="30"/>
  <c r="BO549" i="30"/>
  <c r="BO752" i="30"/>
  <c r="BO409" i="30"/>
  <c r="BN333" i="30"/>
  <c r="BN154" i="30"/>
  <c r="BN396" i="30"/>
  <c r="BN115" i="30"/>
  <c r="BN134" i="30"/>
  <c r="BN219" i="30"/>
  <c r="BM994" i="30"/>
  <c r="BO1060" i="30"/>
  <c r="BM1057" i="30"/>
  <c r="BN887" i="30"/>
  <c r="BN646" i="30"/>
  <c r="BN305" i="30"/>
  <c r="BN461" i="30"/>
  <c r="BM383" i="30"/>
  <c r="BN889" i="30"/>
  <c r="BN468" i="30"/>
  <c r="BO764" i="30"/>
  <c r="BN1034" i="30"/>
  <c r="BN926" i="30"/>
  <c r="BO250" i="30"/>
  <c r="BN470" i="30"/>
  <c r="BN495" i="30"/>
  <c r="BN106" i="30"/>
  <c r="BN1091" i="30"/>
  <c r="BN880" i="30"/>
  <c r="BN293" i="30"/>
  <c r="BN292" i="30"/>
  <c r="BN1030" i="30"/>
  <c r="BO903" i="30"/>
  <c r="BN973" i="30"/>
  <c r="BN684" i="30"/>
  <c r="BM904" i="30"/>
  <c r="BN141" i="30"/>
  <c r="BN189" i="30"/>
  <c r="BM169" i="30"/>
  <c r="BN725" i="30"/>
  <c r="BN778" i="30"/>
  <c r="BN788" i="30"/>
  <c r="BN68" i="30"/>
  <c r="BN77" i="30"/>
  <c r="BM482" i="30"/>
  <c r="BN668" i="30"/>
  <c r="BN437" i="30"/>
  <c r="BN157" i="30"/>
  <c r="BN123" i="30"/>
  <c r="BN25" i="30"/>
  <c r="BN203" i="30"/>
  <c r="BM181" i="30"/>
  <c r="BN927" i="30"/>
  <c r="BN815" i="30"/>
  <c r="BN410" i="30"/>
  <c r="BN419" i="30"/>
  <c r="BN1097" i="30"/>
  <c r="BN894" i="30"/>
  <c r="BN966" i="30"/>
  <c r="BN206" i="30"/>
  <c r="BO946" i="30"/>
  <c r="BO658" i="30"/>
  <c r="BN521" i="30"/>
  <c r="BN282" i="30"/>
  <c r="BN79" i="30"/>
  <c r="BM73" i="30"/>
  <c r="BN1044" i="30"/>
  <c r="BM339" i="30"/>
  <c r="BN1079" i="30"/>
  <c r="BN114" i="30"/>
  <c r="BN404" i="30"/>
  <c r="BN1018" i="30"/>
  <c r="BN148" i="30"/>
  <c r="BO51" i="30"/>
  <c r="BN424" i="30"/>
  <c r="BN456" i="30"/>
  <c r="BO42" i="30"/>
  <c r="BN261" i="30"/>
  <c r="BN890" i="30"/>
  <c r="BN53" i="30"/>
  <c r="BN19" i="30"/>
  <c r="BN52" i="30"/>
  <c r="BN198" i="30"/>
  <c r="BN968" i="30"/>
  <c r="BN931" i="30"/>
  <c r="BM705" i="30"/>
  <c r="BN474" i="30"/>
  <c r="BO835" i="30"/>
  <c r="BN431" i="30"/>
  <c r="BN981" i="30"/>
  <c r="BN71" i="30"/>
  <c r="BN1037" i="30"/>
  <c r="BN498" i="30"/>
  <c r="BN274" i="30"/>
  <c r="BN91" i="30"/>
  <c r="BN488" i="30"/>
  <c r="BN552" i="30"/>
  <c r="BN723" i="30"/>
  <c r="BO1082" i="30"/>
  <c r="BN928" i="30"/>
  <c r="BN592" i="30"/>
  <c r="BN447" i="30"/>
  <c r="BN623" i="30"/>
  <c r="BN414" i="30"/>
  <c r="BM765" i="30"/>
  <c r="BN277" i="30"/>
  <c r="BN942" i="30"/>
  <c r="BN136" i="30"/>
  <c r="BN571" i="30"/>
  <c r="BN364" i="30"/>
  <c r="BN672" i="30"/>
  <c r="BN578" i="30"/>
  <c r="BN677" i="30"/>
  <c r="BN472" i="30"/>
  <c r="BO873" i="30"/>
  <c r="BN110" i="30"/>
  <c r="BN359" i="30"/>
  <c r="BN113" i="30"/>
  <c r="BN779" i="30"/>
  <c r="BN975" i="30"/>
  <c r="BN78" i="30"/>
  <c r="BN367" i="30"/>
  <c r="BN799" i="30"/>
  <c r="BN535" i="30"/>
  <c r="BM453" i="30"/>
  <c r="BN1080" i="30"/>
  <c r="BN650" i="30"/>
  <c r="BN413" i="30"/>
  <c r="BO411" i="30"/>
  <c r="BN386" i="30"/>
  <c r="BN617" i="30"/>
  <c r="BN849" i="30"/>
  <c r="BM1038" i="30"/>
  <c r="BN533" i="30"/>
  <c r="BN1019" i="30"/>
  <c r="BN908" i="30"/>
  <c r="BN310" i="30"/>
  <c r="BN372" i="30"/>
  <c r="BN1063" i="30"/>
  <c r="BN443" i="30"/>
  <c r="BN1095" i="30"/>
  <c r="BN493" i="30"/>
  <c r="BO991" i="30"/>
  <c r="BN747" i="30"/>
  <c r="BN160" i="30"/>
  <c r="BN850" i="30"/>
  <c r="BO606" i="30"/>
  <c r="BN337" i="30"/>
  <c r="BN644" i="30"/>
  <c r="BO742" i="30"/>
  <c r="BN970" i="30"/>
  <c r="BN253" i="30"/>
  <c r="BN1088" i="30"/>
  <c r="BM545" i="30"/>
  <c r="BN589" i="30"/>
  <c r="BN662" i="30"/>
  <c r="BN283" i="30"/>
  <c r="BN130" i="30"/>
  <c r="BN912" i="30"/>
  <c r="BN376" i="30"/>
  <c r="BO892" i="30"/>
  <c r="BN546" i="30"/>
  <c r="BN852" i="30"/>
  <c r="BM1003" i="30"/>
  <c r="BN601" i="30"/>
  <c r="BO524" i="30"/>
  <c r="BN984" i="30"/>
  <c r="BO739" i="30"/>
  <c r="BN45" i="30"/>
  <c r="BN860" i="30"/>
  <c r="BN1031" i="30"/>
  <c r="BN797" i="30"/>
  <c r="BN671" i="30"/>
  <c r="BN686" i="30"/>
  <c r="BN312" i="30"/>
  <c r="BN128" i="30"/>
  <c r="BN735" i="30"/>
  <c r="BN740" i="30"/>
  <c r="BN41" i="30"/>
  <c r="BO539" i="30"/>
  <c r="BN502" i="30"/>
  <c r="BN1012" i="30"/>
  <c r="BN550" i="30"/>
  <c r="BO562" i="30"/>
  <c r="BN516" i="30"/>
  <c r="BN673" i="30"/>
  <c r="BN813" i="30"/>
  <c r="BN936" i="30"/>
  <c r="BO507" i="30"/>
  <c r="BO232" i="30"/>
  <c r="BN382" i="30"/>
  <c r="BN660" i="30"/>
  <c r="BN654" i="30"/>
  <c r="BM303" i="30"/>
  <c r="BO988" i="30"/>
  <c r="BN14" i="30"/>
  <c r="BN178" i="30"/>
  <c r="BN611" i="30"/>
  <c r="BM763" i="30"/>
  <c r="BN307" i="30"/>
  <c r="BN294" i="30"/>
  <c r="BM1026" i="30"/>
  <c r="BN719" i="30"/>
  <c r="BN572" i="30"/>
  <c r="BN164" i="30"/>
  <c r="BN1072" i="30"/>
  <c r="BN1017" i="30"/>
  <c r="BN666" i="30"/>
  <c r="BN840" i="30"/>
  <c r="BN743" i="30"/>
  <c r="BM104" i="30"/>
  <c r="BN180" i="30"/>
  <c r="BN998" i="30"/>
  <c r="BM809" i="30"/>
  <c r="BN701" i="30"/>
  <c r="BN598" i="30"/>
  <c r="BN467" i="30"/>
  <c r="BN448" i="30"/>
  <c r="BN517" i="30"/>
  <c r="BN16" i="30"/>
  <c r="BN980" i="30"/>
  <c r="BN1104" i="30"/>
  <c r="BO841" i="30"/>
  <c r="BN577" i="30"/>
  <c r="BN1008" i="30"/>
  <c r="BN57" i="30"/>
  <c r="BN978" i="30"/>
  <c r="BN408" i="30"/>
  <c r="BN568" i="30"/>
  <c r="BN1014" i="30"/>
  <c r="BM863" i="30"/>
  <c r="BN691" i="30"/>
  <c r="BN732" i="30"/>
  <c r="BN1099" i="30"/>
  <c r="BN1006" i="30"/>
  <c r="BN555" i="30"/>
  <c r="BO733" i="30"/>
  <c r="BN50" i="30"/>
  <c r="BN184" i="30"/>
  <c r="BN321" i="30"/>
  <c r="BN137" i="30"/>
  <c r="BN979" i="30"/>
  <c r="BN1089" i="30"/>
  <c r="BN256" i="30"/>
  <c r="BO284" i="30"/>
  <c r="BN469" i="30"/>
  <c r="BN187" i="30"/>
  <c r="BN311" i="30"/>
  <c r="BO930" i="30"/>
  <c r="BN917" i="30"/>
  <c r="BN197" i="30"/>
  <c r="BN238" i="30"/>
  <c r="BN565" i="30"/>
  <c r="BN270" i="30"/>
  <c r="BN97" i="30"/>
  <c r="BN527" i="30"/>
  <c r="BN308" i="30"/>
  <c r="BO949" i="30"/>
  <c r="BN721" i="30"/>
  <c r="BN712" i="30"/>
  <c r="BN195" i="30"/>
  <c r="BN204" i="30"/>
  <c r="BO183" i="30"/>
  <c r="BN531" i="30"/>
  <c r="BO780" i="30"/>
  <c r="BN309" i="30"/>
  <c r="BO1103" i="30"/>
  <c r="BO477" i="30"/>
  <c r="BO1046" i="30"/>
  <c r="BN896" i="30"/>
  <c r="BM210" i="30"/>
  <c r="BN505" i="30"/>
  <c r="BN46" i="30"/>
  <c r="BN951" i="30"/>
  <c r="BN774" i="30"/>
  <c r="BN317" i="30"/>
  <c r="BN351" i="30"/>
  <c r="BN179" i="30"/>
  <c r="BO632" i="30"/>
  <c r="BN947" i="30"/>
  <c r="BN255" i="30"/>
  <c r="BN802" i="30"/>
  <c r="BN848" i="30"/>
  <c r="BO1068" i="30"/>
  <c r="BM508" i="30"/>
  <c r="BO682" i="30"/>
  <c r="BO483" i="30"/>
  <c r="BO475" i="30"/>
  <c r="BN363" i="30"/>
  <c r="BN118" i="30"/>
  <c r="BN755" i="30"/>
  <c r="BN435" i="30"/>
  <c r="BN421" i="30"/>
  <c r="BN430" i="30"/>
  <c r="BN80" i="30"/>
  <c r="BO138" i="30"/>
  <c r="BN167" i="30"/>
  <c r="BN1052" i="30"/>
  <c r="BN657" i="30"/>
  <c r="BO497" i="30"/>
  <c r="BN821" i="30"/>
  <c r="BN620" i="30"/>
  <c r="BO135" i="30"/>
  <c r="BN872" i="30"/>
  <c r="BO496" i="30"/>
  <c r="BN827" i="30"/>
  <c r="BN663" i="30"/>
  <c r="BN1013" i="30"/>
  <c r="BN95" i="30"/>
  <c r="BN877" i="30"/>
  <c r="BO713" i="30"/>
  <c r="BO760" i="30"/>
  <c r="BN31" i="30"/>
  <c r="BM953" i="30"/>
  <c r="BN476" i="30"/>
  <c r="BO599" i="30"/>
  <c r="BN597" i="30"/>
  <c r="BN870" i="30"/>
  <c r="BN864" i="30"/>
  <c r="BO667" i="30"/>
  <c r="BN688" i="30"/>
  <c r="BN142" i="30"/>
  <c r="BN355" i="30"/>
  <c r="BN590" i="30"/>
  <c r="BN146" i="30"/>
  <c r="BN316" i="30"/>
  <c r="BN696" i="30"/>
  <c r="BN457" i="30"/>
  <c r="BN188" i="30"/>
  <c r="BN1085" i="30"/>
  <c r="BO858" i="30"/>
  <c r="BN168" i="30"/>
  <c r="BN291" i="30"/>
  <c r="BN177" i="30"/>
  <c r="BN1029" i="30"/>
  <c r="BO786" i="30"/>
  <c r="BN82" i="30"/>
  <c r="BN452" i="30"/>
  <c r="BN152" i="30"/>
  <c r="BN33" i="30"/>
  <c r="BO631" i="30"/>
  <c r="BN940" i="30"/>
  <c r="BN105" i="30"/>
  <c r="BN481" i="30"/>
  <c r="BO573" i="30"/>
  <c r="BN731" i="30"/>
  <c r="BO925" i="30"/>
  <c r="BO907" i="30"/>
  <c r="BN833" i="30"/>
  <c r="BN795" i="30"/>
  <c r="BM909" i="30"/>
  <c r="BN185" i="30"/>
  <c r="BN87" i="30"/>
  <c r="BN99" i="30"/>
  <c r="BN622" i="30"/>
  <c r="BN604" i="30"/>
  <c r="BN352" i="30"/>
  <c r="BM538" i="30"/>
  <c r="BN789" i="30"/>
  <c r="BM536" i="30"/>
  <c r="BN741" i="30"/>
  <c r="BN265" i="30"/>
  <c r="BO1076" i="30"/>
  <c r="BN360" i="30"/>
  <c r="BM216" i="30"/>
  <c r="BN471" i="30"/>
  <c r="BN348" i="30"/>
  <c r="BO47" i="30"/>
  <c r="BO315" i="30"/>
  <c r="BN1040" i="30"/>
  <c r="BO366" i="30"/>
  <c r="BO320" i="30"/>
  <c r="BN20" i="30"/>
  <c r="BO369" i="30"/>
  <c r="BN503" i="30"/>
  <c r="BM172" i="30"/>
  <c r="BN466" i="30"/>
  <c r="BN353" i="30"/>
  <c r="BO510" i="30"/>
  <c r="BM257" i="30"/>
  <c r="BN1024" i="30"/>
  <c r="BN918" i="30"/>
  <c r="BN728" i="30"/>
  <c r="BN499" i="30"/>
  <c r="BN509" i="30"/>
  <c r="BN594" i="30"/>
  <c r="BN716" i="30"/>
  <c r="BN790" i="30"/>
  <c r="BN403" i="30"/>
  <c r="BO207" i="30"/>
  <c r="BN999" i="30"/>
  <c r="BN664" i="30"/>
  <c r="BN107" i="30"/>
  <c r="BN648" i="30"/>
  <c r="BN487" i="30"/>
  <c r="BN286" i="30"/>
  <c r="BN112" i="30"/>
  <c r="BO879" i="30"/>
  <c r="BN494" i="30"/>
  <c r="BM532" i="30"/>
  <c r="BM501" i="30"/>
  <c r="BO504" i="30"/>
  <c r="BN641" i="30"/>
  <c r="BN600" i="30"/>
  <c r="BN933" i="30"/>
  <c r="BN56" i="30"/>
  <c r="BN1069" i="30"/>
  <c r="BN96" i="30"/>
  <c r="BO1071" i="30"/>
  <c r="BO832" i="30"/>
  <c r="BN754" i="30"/>
  <c r="BO982" i="30"/>
  <c r="BM1010" i="30"/>
  <c r="BN915" i="30"/>
  <c r="BO62" i="30"/>
  <c r="BN906" i="30"/>
  <c r="BO298" i="30"/>
  <c r="BN153" i="30"/>
  <c r="BN695" i="30"/>
  <c r="BN675" i="30"/>
  <c r="BN624" i="30"/>
  <c r="BN512" i="30"/>
  <c r="BN769" i="30"/>
  <c r="BM1073" i="30"/>
  <c r="BO32" i="30"/>
  <c r="BN108" i="30"/>
  <c r="BO893" i="30"/>
  <c r="BN993" i="30"/>
  <c r="BN855" i="30"/>
  <c r="BN661" i="30"/>
  <c r="BN963" i="30"/>
  <c r="BN381" i="30"/>
  <c r="BN626" i="30"/>
  <c r="BM224" i="30"/>
  <c r="BN900" i="30"/>
  <c r="BN225" i="30"/>
  <c r="BN704" i="30"/>
  <c r="BN945" i="30"/>
  <c r="BN814" i="30"/>
  <c r="BN630" i="30"/>
  <c r="BN220" i="30"/>
  <c r="BN526" i="30"/>
  <c r="BO346" i="30"/>
  <c r="BN119" i="30"/>
  <c r="BO182" i="30"/>
  <c r="BN971" i="30"/>
  <c r="BN1009" i="30"/>
  <c r="BM556" i="30"/>
  <c r="BN269" i="30"/>
  <c r="BN567" i="30"/>
  <c r="BN44" i="30"/>
  <c r="BO726" i="30"/>
  <c r="BN722" i="30"/>
  <c r="BN905" i="30"/>
  <c r="BN637" i="30"/>
  <c r="BN540" i="30"/>
  <c r="BN35" i="30"/>
  <c r="BO175" i="30"/>
  <c r="BM208" i="30"/>
  <c r="BM428" i="30"/>
  <c r="BN899" i="30"/>
  <c r="BM318" i="30"/>
  <c r="BN266" i="30"/>
  <c r="BM811" i="30"/>
  <c r="BN205" i="30"/>
  <c r="BN445" i="30"/>
  <c r="BN1105" i="30"/>
  <c r="BM455" i="30"/>
  <c r="BN727" i="30"/>
  <c r="BO213" i="30"/>
  <c r="BN92" i="30"/>
  <c r="BN989" i="30"/>
  <c r="BN228" i="30"/>
  <c r="BM347" i="30"/>
  <c r="BN344" i="30"/>
  <c r="BN486" i="30"/>
  <c r="BN101" i="30"/>
  <c r="BM1025" i="30"/>
  <c r="BN425" i="30"/>
  <c r="BM389" i="30"/>
  <c r="BM66" i="30"/>
  <c r="BN561" i="30"/>
  <c r="BN162" i="30"/>
  <c r="BN434" i="30"/>
  <c r="BN553" i="30"/>
  <c r="BN201" i="30"/>
  <c r="BM792" i="30"/>
  <c r="BN209" i="30"/>
  <c r="BM319" i="30"/>
  <c r="BO86" i="30"/>
  <c r="BN258" i="30"/>
  <c r="BN193" i="30"/>
  <c r="BN748" i="30"/>
  <c r="BN211" i="30"/>
  <c r="BN542" i="30"/>
  <c r="BN621" i="30"/>
  <c r="BN76" i="30"/>
  <c r="BN627" i="30"/>
  <c r="BN1093" i="30"/>
  <c r="BN563" i="30"/>
  <c r="BN603" i="30"/>
  <c r="BN304" i="30"/>
  <c r="BN222" i="30"/>
  <c r="BN11" i="30"/>
  <c r="BO707" i="30"/>
  <c r="BN607" i="30"/>
  <c r="BM94" i="30"/>
  <c r="BN492" i="30"/>
  <c r="BN349" i="30"/>
  <c r="BO377" i="30"/>
  <c r="BO399" i="30"/>
  <c r="BM239" i="30"/>
  <c r="BM243" i="30"/>
  <c r="BN1036" i="30"/>
  <c r="BN586" i="30"/>
  <c r="BN924" i="30"/>
  <c r="BN230" i="30"/>
  <c r="BO229" i="30"/>
  <c r="BN738" i="30"/>
  <c r="BN787" i="30"/>
  <c r="BO212" i="30"/>
  <c r="BN718" i="30"/>
  <c r="BN800" i="30"/>
  <c r="BN751" i="30"/>
  <c r="BN394" i="30"/>
  <c r="BN124" i="30"/>
  <c r="BN806" i="30"/>
  <c r="BM121" i="30"/>
  <c r="BM331" i="30"/>
  <c r="BO847" i="30"/>
  <c r="BN451" i="30"/>
  <c r="BN746" i="30"/>
  <c r="BO246" i="30"/>
  <c r="BN279" i="30"/>
  <c r="BN398" i="30"/>
  <c r="BN1028" i="30"/>
  <c r="BN290" i="30"/>
  <c r="BN520" i="30"/>
  <c r="BN125" i="30"/>
  <c r="BN957" i="30"/>
  <c r="BN967" i="30"/>
  <c r="BN619" i="30"/>
  <c r="BN122" i="30"/>
  <c r="BN857" i="30"/>
  <c r="BN914" i="30"/>
  <c r="BN987" i="30"/>
  <c r="BN436" i="30"/>
  <c r="BN234" i="30"/>
  <c r="BO698" i="30"/>
  <c r="BN753" i="30"/>
  <c r="BN583" i="30"/>
  <c r="BO340" i="30"/>
  <c r="BN26" i="30"/>
  <c r="BN1078" i="30"/>
  <c r="BN618" i="30"/>
  <c r="BN90" i="30"/>
  <c r="BN720" i="30"/>
  <c r="BM69" i="30"/>
  <c r="BN634" i="30"/>
  <c r="BN223" i="30"/>
  <c r="BN683" i="30"/>
  <c r="BN85" i="30"/>
  <c r="BN529" i="30"/>
  <c r="BN831" i="30"/>
  <c r="BN608" i="30"/>
  <c r="BN761" i="30"/>
  <c r="BN575" i="30"/>
  <c r="BO820" i="30"/>
  <c r="BN1027" i="30"/>
  <c r="BN1100" i="30"/>
  <c r="BO161" i="30"/>
  <c r="BN560" i="30"/>
  <c r="BN132" i="30"/>
  <c r="BN288" i="30"/>
  <c r="BN215" i="30"/>
  <c r="BN784" i="30"/>
  <c r="BO645" i="30"/>
  <c r="BN231" i="30"/>
  <c r="BM955" i="30"/>
  <c r="BN127" i="30"/>
  <c r="BN395" i="30"/>
  <c r="BN281" i="30"/>
  <c r="BN217" i="30"/>
  <c r="BO416" i="30"/>
  <c r="BN397" i="30"/>
  <c r="BN638" i="30"/>
  <c r="BN934" i="30"/>
  <c r="BN276" i="30"/>
  <c r="BN67" i="30"/>
  <c r="BO357" i="30"/>
  <c r="BN591" i="30"/>
  <c r="BN392" i="30"/>
  <c r="BN438" i="30"/>
  <c r="BN199" i="30"/>
  <c r="BN362" i="30"/>
  <c r="BN34" i="30"/>
  <c r="BN1107" i="30"/>
  <c r="BO891" i="30"/>
  <c r="BN964" i="30"/>
  <c r="BN423" i="30"/>
  <c r="BO700" i="30"/>
  <c r="BM519" i="30"/>
  <c r="BN812" i="30"/>
  <c r="BN775" i="30"/>
  <c r="BN681" i="30"/>
  <c r="BO674" i="30"/>
  <c r="BN679" i="30"/>
  <c r="BN910" i="30"/>
  <c r="BO1086" i="30"/>
  <c r="BN635" i="30"/>
  <c r="BN1055" i="30"/>
  <c r="BO1023" i="30"/>
  <c r="BN28" i="30"/>
  <c r="BN407" i="30"/>
  <c r="BN1059" i="30"/>
  <c r="BN267" i="30"/>
  <c r="BM13" i="30"/>
  <c r="BO919" i="30"/>
  <c r="BO489" i="30"/>
  <c r="BN938" i="30"/>
  <c r="BN1015" i="30"/>
  <c r="BN882" i="30"/>
  <c r="BN941" i="30"/>
  <c r="BN807" i="30"/>
  <c r="BN173" i="30"/>
  <c r="BN422" i="30"/>
  <c r="BN83" i="30"/>
  <c r="BN783" i="30"/>
  <c r="BN518" i="30"/>
  <c r="BN323" i="30"/>
  <c r="BN629" i="30"/>
  <c r="BN851" i="30"/>
  <c r="BN1058" i="30"/>
  <c r="BN823" i="30"/>
  <c r="BO805" i="30"/>
  <c r="BO642" i="30"/>
  <c r="BN1051" i="30"/>
  <c r="BN1007" i="30"/>
  <c r="BO929" i="30"/>
  <c r="BN710" i="30"/>
  <c r="BO1065" i="30"/>
  <c r="BN804" i="30"/>
  <c r="BN703" i="30"/>
  <c r="BN43" i="30"/>
  <c r="BN762" i="30"/>
  <c r="BN678" i="30"/>
  <c r="BN777" i="30"/>
  <c r="BN251" i="30"/>
  <c r="BN465" i="30"/>
  <c r="BN1077" i="30"/>
  <c r="BO793" i="30"/>
  <c r="BM140" i="30"/>
  <c r="BN263" i="30"/>
  <c r="BN156" i="30"/>
  <c r="BN500" i="30"/>
  <c r="BN730" i="30"/>
  <c r="BN1048" i="30"/>
  <c r="BN614" i="30"/>
  <c r="BN922" i="30"/>
  <c r="BO192" i="30"/>
  <c r="BN669" i="30"/>
  <c r="BN587" i="30"/>
  <c r="BN839" i="30"/>
  <c r="BN773" i="30"/>
  <c r="BN687" i="30"/>
  <c r="BM1106" i="30"/>
  <c r="BN373" i="30"/>
  <c r="BN111" i="30"/>
  <c r="BN287" i="30"/>
  <c r="BN412" i="30"/>
  <c r="BN685" i="30"/>
  <c r="BN491" i="30"/>
  <c r="BM569" i="30"/>
  <c r="BN61" i="30"/>
  <c r="BN881" i="30"/>
  <c r="BN582" i="30"/>
  <c r="BN244" i="30"/>
  <c r="BN1090" i="30"/>
  <c r="BO385" i="30"/>
  <c r="BN869" i="30"/>
  <c r="BO609" i="30"/>
  <c r="BO295" i="30"/>
  <c r="BN186" i="30"/>
  <c r="BN570" i="30"/>
  <c r="BO639" i="30"/>
  <c r="BE639" i="30" l="1"/>
  <c r="BE295" i="30"/>
  <c r="BE609" i="30"/>
  <c r="BE385" i="30"/>
  <c r="BE192" i="30"/>
  <c r="BE793" i="30"/>
  <c r="BE1065" i="30"/>
  <c r="BE929" i="30"/>
  <c r="BE642" i="30"/>
  <c r="BE805" i="30"/>
  <c r="BE489" i="30"/>
  <c r="BE919" i="30"/>
  <c r="BE1023" i="30"/>
  <c r="BE1086" i="30"/>
  <c r="BE674" i="30"/>
  <c r="BE700" i="30"/>
  <c r="BE891" i="30"/>
  <c r="BE357" i="30"/>
  <c r="BE416" i="30"/>
  <c r="BE645" i="30"/>
  <c r="BE161" i="30"/>
  <c r="BE820" i="30"/>
  <c r="BE340" i="30"/>
  <c r="BE698" i="30"/>
  <c r="BE246" i="30"/>
  <c r="BE847" i="30"/>
  <c r="BE212" i="30"/>
  <c r="BE229" i="30"/>
  <c r="BE399" i="30"/>
  <c r="BE377" i="30"/>
  <c r="BE707" i="30"/>
  <c r="BE86" i="30"/>
  <c r="BE213" i="30"/>
  <c r="BE175" i="30"/>
  <c r="BE726" i="30"/>
  <c r="BE182" i="30"/>
  <c r="BE346" i="30"/>
  <c r="BE893" i="30"/>
  <c r="BE32" i="30"/>
  <c r="BE298" i="30"/>
  <c r="BE62" i="30"/>
  <c r="BE982" i="30"/>
  <c r="BE832" i="30"/>
  <c r="BE1071" i="30"/>
  <c r="BE504" i="30"/>
  <c r="BE879" i="30"/>
  <c r="BE207" i="30"/>
  <c r="BE510" i="30"/>
  <c r="BE369" i="30"/>
  <c r="BE320" i="30"/>
  <c r="BE366" i="30"/>
  <c r="BE315" i="30"/>
  <c r="BE47" i="30"/>
  <c r="BE1076" i="30"/>
  <c r="BE907" i="30"/>
  <c r="BE925" i="30"/>
  <c r="BE573" i="30"/>
  <c r="BE631" i="30"/>
  <c r="BE786" i="30"/>
  <c r="BE858" i="30"/>
  <c r="BE667" i="30"/>
  <c r="BE599" i="30"/>
  <c r="BE760" i="30"/>
  <c r="BE713" i="30"/>
  <c r="BE496" i="30"/>
  <c r="BE135" i="30"/>
  <c r="BE497" i="30"/>
  <c r="BE138" i="30"/>
  <c r="BE475" i="30"/>
  <c r="BE483" i="30"/>
  <c r="BE682" i="30"/>
  <c r="BE1068" i="30"/>
  <c r="BE632" i="30"/>
  <c r="BE1046" i="30"/>
  <c r="BE477" i="30"/>
  <c r="BE1103" i="30"/>
  <c r="BE780" i="30"/>
  <c r="BE183" i="30"/>
  <c r="BE949" i="30"/>
  <c r="BE930" i="30"/>
  <c r="BE284" i="30"/>
  <c r="BE733" i="30"/>
  <c r="BE841" i="30"/>
  <c r="BE988" i="30"/>
  <c r="BE232" i="30"/>
  <c r="BE507" i="30"/>
  <c r="BE562" i="30"/>
  <c r="BE539" i="30"/>
  <c r="BE739" i="30"/>
  <c r="BE524" i="30"/>
  <c r="BE892" i="30"/>
  <c r="BE742" i="30"/>
  <c r="BE606" i="30"/>
  <c r="BE991" i="30"/>
  <c r="BE411" i="30"/>
  <c r="BE873" i="30"/>
  <c r="BE1082" i="30"/>
  <c r="BE835" i="30"/>
  <c r="BE42" i="30"/>
  <c r="BE51" i="30"/>
  <c r="BE658" i="30"/>
  <c r="BE946" i="30"/>
  <c r="BE903" i="30"/>
  <c r="BE250" i="30"/>
  <c r="BE764" i="30"/>
  <c r="BE1060" i="30"/>
  <c r="BE409" i="30"/>
  <c r="BE752" i="30"/>
  <c r="BE549" i="30"/>
  <c r="BE202" i="30"/>
  <c r="BE1021" i="30"/>
  <c r="BE962" i="30"/>
  <c r="BE402" i="30"/>
  <c r="BE326" i="30"/>
  <c r="BE289" i="30"/>
  <c r="BE511" i="30"/>
  <c r="BE93" i="30"/>
  <c r="BE960" i="30"/>
  <c r="BE1004" i="30"/>
  <c r="BE361" i="30"/>
  <c r="BE708" i="30"/>
  <c r="BE737" i="30"/>
  <c r="BE954" i="30"/>
  <c r="BE406" i="30"/>
  <c r="BE1050" i="30"/>
  <c r="BE29" i="30"/>
  <c r="BE895" i="30"/>
  <c r="BE149" i="30"/>
  <c r="BE145" i="30"/>
  <c r="BE808" i="30"/>
  <c r="BE1094" i="30"/>
  <c r="BE990" i="30"/>
  <c r="BE384" i="30"/>
  <c r="BE166" i="30"/>
  <c r="BE559" i="30"/>
  <c r="BE296" i="30"/>
  <c r="BE1081" i="30"/>
  <c r="BE38" i="30"/>
  <c r="BE388" i="30"/>
  <c r="BE564" i="30"/>
  <c r="BE694" i="30"/>
  <c r="BE418" i="30"/>
  <c r="BE628" i="30"/>
  <c r="BE796" i="30"/>
  <c r="BE214" i="30"/>
  <c r="BE843" i="30"/>
  <c r="BE856" i="30"/>
  <c r="BE1043" i="30"/>
  <c r="BE734" i="30"/>
  <c r="BE837" i="30"/>
  <c r="BE544" i="30"/>
  <c r="BE88" i="30"/>
  <c r="BE484" i="30"/>
  <c r="A9" i="30"/>
  <c r="BO1090" i="30"/>
  <c r="BO685" i="30"/>
  <c r="BO111" i="30"/>
  <c r="BO773" i="30"/>
  <c r="BO465" i="30"/>
  <c r="BO762" i="30"/>
  <c r="BO804" i="30"/>
  <c r="BO1051" i="30"/>
  <c r="BO851" i="30"/>
  <c r="BO681" i="30"/>
  <c r="BO199" i="30"/>
  <c r="BO276" i="30"/>
  <c r="BO784" i="30"/>
  <c r="BO560" i="30"/>
  <c r="BO575" i="30"/>
  <c r="BO683" i="30"/>
  <c r="BN69" i="30"/>
  <c r="BO1078" i="30"/>
  <c r="BO857" i="30"/>
  <c r="BO957" i="30"/>
  <c r="BO1028" i="30"/>
  <c r="BO806" i="30"/>
  <c r="BO800" i="30"/>
  <c r="BO586" i="30"/>
  <c r="BN243" i="30"/>
  <c r="BO492" i="30"/>
  <c r="BO603" i="30"/>
  <c r="BO627" i="30"/>
  <c r="BO211" i="30"/>
  <c r="BO258" i="30"/>
  <c r="BO209" i="30"/>
  <c r="BO434" i="30"/>
  <c r="BN389" i="30"/>
  <c r="BO486" i="30"/>
  <c r="BO228" i="30"/>
  <c r="BO1105" i="30"/>
  <c r="BN811" i="30"/>
  <c r="BO899" i="30"/>
  <c r="BN208" i="30"/>
  <c r="BO44" i="30"/>
  <c r="BO1009" i="30"/>
  <c r="BO526" i="30"/>
  <c r="BO814" i="30"/>
  <c r="BO704" i="30"/>
  <c r="BN532" i="30"/>
  <c r="BO790" i="30"/>
  <c r="BO594" i="30"/>
  <c r="BO353" i="30"/>
  <c r="BO1040" i="30"/>
  <c r="BO471" i="30"/>
  <c r="BO185" i="30"/>
  <c r="BO452" i="30"/>
  <c r="BO590" i="30"/>
  <c r="BO1013" i="30"/>
  <c r="BO167" i="30"/>
  <c r="BO317" i="30"/>
  <c r="BO46" i="30"/>
  <c r="BO896" i="30"/>
  <c r="BO309" i="30"/>
  <c r="BO195" i="30"/>
  <c r="BO311" i="30"/>
  <c r="BO1099" i="30"/>
  <c r="BO294" i="30"/>
  <c r="BN763" i="30"/>
  <c r="BO382" i="30"/>
  <c r="BO813" i="30"/>
  <c r="BO502" i="30"/>
  <c r="BO376" i="30"/>
  <c r="BO662" i="30"/>
  <c r="BO1088" i="30"/>
  <c r="BO850" i="30"/>
  <c r="BO367" i="30"/>
  <c r="BO110" i="30"/>
  <c r="BO552" i="30"/>
  <c r="BO274" i="30"/>
  <c r="BO981" i="30"/>
  <c r="BO1018" i="30"/>
  <c r="BN339" i="30"/>
  <c r="BO79" i="30"/>
  <c r="BO894" i="30"/>
  <c r="BO410" i="30"/>
  <c r="BN181" i="30"/>
  <c r="BO157" i="30"/>
  <c r="BO778" i="30"/>
  <c r="BO189" i="30"/>
  <c r="BO684" i="30"/>
  <c r="BO880" i="30"/>
  <c r="BO1091" i="30"/>
  <c r="BO1034" i="30"/>
  <c r="BN383" i="30"/>
  <c r="BN1057" i="30"/>
  <c r="BO154" i="30"/>
  <c r="BO379" i="30"/>
  <c r="BO1047" i="30"/>
  <c r="BO247" i="30"/>
  <c r="BO380" i="30"/>
  <c r="BO165" i="30"/>
  <c r="BO463" i="30"/>
  <c r="BO100" i="30"/>
  <c r="BN845" i="30"/>
  <c r="BO842" i="30"/>
  <c r="BO702" i="30"/>
  <c r="BO817" i="30"/>
  <c r="BO176" i="30"/>
  <c r="BO129" i="30"/>
  <c r="BO770" i="30"/>
  <c r="BO131" i="30"/>
  <c r="BN330" i="30"/>
  <c r="BO810" i="30"/>
  <c r="BO570" i="30"/>
  <c r="BO1048" i="30"/>
  <c r="BO263" i="30"/>
  <c r="BO783" i="30"/>
  <c r="BO807" i="30"/>
  <c r="BO267" i="30"/>
  <c r="BO910" i="30"/>
  <c r="BO591" i="30"/>
  <c r="BO217" i="30"/>
  <c r="BO127" i="30"/>
  <c r="BO451" i="30"/>
  <c r="BO738" i="30"/>
  <c r="BO11" i="30"/>
  <c r="BO637" i="30"/>
  <c r="BO626" i="30"/>
  <c r="BO855" i="30"/>
  <c r="BN1073" i="30"/>
  <c r="BO675" i="30"/>
  <c r="BO906" i="30"/>
  <c r="BO1069" i="30"/>
  <c r="BO641" i="30"/>
  <c r="BO112" i="30"/>
  <c r="BO648" i="30"/>
  <c r="BO664" i="30"/>
  <c r="BO918" i="30"/>
  <c r="BO741" i="30"/>
  <c r="BN538" i="30"/>
  <c r="BO99" i="30"/>
  <c r="BO940" i="30"/>
  <c r="BO696" i="30"/>
  <c r="BO864" i="30"/>
  <c r="BO435" i="30"/>
  <c r="BO363" i="30"/>
  <c r="BO848" i="30"/>
  <c r="BO947" i="30"/>
  <c r="BO527" i="30"/>
  <c r="BO238" i="30"/>
  <c r="BO979" i="30"/>
  <c r="BO50" i="30"/>
  <c r="BO1014" i="30"/>
  <c r="BO57" i="30"/>
  <c r="BO1104" i="30"/>
  <c r="BO517" i="30"/>
  <c r="BO701" i="30"/>
  <c r="BN104" i="30"/>
  <c r="BO666" i="30"/>
  <c r="BO572" i="30"/>
  <c r="BO550" i="30"/>
  <c r="BO735" i="30"/>
  <c r="BO671" i="30"/>
  <c r="BO45" i="30"/>
  <c r="BN1003" i="30"/>
  <c r="BO644" i="30"/>
  <c r="BO493" i="30"/>
  <c r="BO372" i="30"/>
  <c r="BO1019" i="30"/>
  <c r="BO849" i="30"/>
  <c r="BN453" i="30"/>
  <c r="BO672" i="30"/>
  <c r="BO414" i="30"/>
  <c r="BO928" i="30"/>
  <c r="BO456" i="30"/>
  <c r="BO77" i="30"/>
  <c r="BO470" i="30"/>
  <c r="BO134" i="30"/>
  <c r="BO1042" i="30"/>
  <c r="BO656" i="30"/>
  <c r="BN1022" i="30"/>
  <c r="BO325" i="30"/>
  <c r="BN371" i="30"/>
  <c r="BO21" i="30"/>
  <c r="BO1016" i="30"/>
  <c r="BO356" i="30"/>
  <c r="BO70" i="30"/>
  <c r="BO479" i="30"/>
  <c r="BO244" i="30"/>
  <c r="BO61" i="30"/>
  <c r="BO412" i="30"/>
  <c r="BO373" i="30"/>
  <c r="BO839" i="30"/>
  <c r="BO251" i="30"/>
  <c r="BO43" i="30"/>
  <c r="BO1055" i="30"/>
  <c r="BO775" i="30"/>
  <c r="BN519" i="30"/>
  <c r="BO1107" i="30"/>
  <c r="BO438" i="30"/>
  <c r="BO934" i="30"/>
  <c r="BO215" i="30"/>
  <c r="BO761" i="30"/>
  <c r="BO831" i="30"/>
  <c r="BO223" i="30"/>
  <c r="BO720" i="30"/>
  <c r="BO26" i="30"/>
  <c r="BO436" i="30"/>
  <c r="BO122" i="30"/>
  <c r="BO125" i="30"/>
  <c r="BO398" i="30"/>
  <c r="BO124" i="30"/>
  <c r="BO718" i="30"/>
  <c r="BO1036" i="30"/>
  <c r="BN239" i="30"/>
  <c r="BN94" i="30"/>
  <c r="BO563" i="30"/>
  <c r="BO76" i="30"/>
  <c r="BO748" i="30"/>
  <c r="BN792" i="30"/>
  <c r="BO162" i="30"/>
  <c r="BO425" i="30"/>
  <c r="BO344" i="30"/>
  <c r="BO445" i="30"/>
  <c r="BO266" i="30"/>
  <c r="BN428" i="30"/>
  <c r="BO567" i="30"/>
  <c r="BO971" i="30"/>
  <c r="BO225" i="30"/>
  <c r="BO494" i="30"/>
  <c r="BO509" i="30"/>
  <c r="BO466" i="30"/>
  <c r="BN216" i="30"/>
  <c r="BN909" i="30"/>
  <c r="BO731" i="30"/>
  <c r="BO82" i="30"/>
  <c r="BO355" i="30"/>
  <c r="BO476" i="30"/>
  <c r="BO663" i="30"/>
  <c r="BO505" i="30"/>
  <c r="BO712" i="30"/>
  <c r="BO256" i="30"/>
  <c r="BO732" i="30"/>
  <c r="BO611" i="30"/>
  <c r="BN303" i="30"/>
  <c r="BO673" i="30"/>
  <c r="BO912" i="30"/>
  <c r="BO253" i="30"/>
  <c r="BO78" i="30"/>
  <c r="BO488" i="30"/>
  <c r="BO498" i="30"/>
  <c r="BO431" i="30"/>
  <c r="BO931" i="30"/>
  <c r="BO52" i="30"/>
  <c r="BO53" i="30"/>
  <c r="BO404" i="30"/>
  <c r="BO1044" i="30"/>
  <c r="BO282" i="30"/>
  <c r="BO206" i="30"/>
  <c r="BO1097" i="30"/>
  <c r="BO815" i="30"/>
  <c r="BO203" i="30"/>
  <c r="BO437" i="30"/>
  <c r="BO141" i="30"/>
  <c r="BO973" i="30"/>
  <c r="BO1030" i="30"/>
  <c r="BO106" i="30"/>
  <c r="BO646" i="30"/>
  <c r="BO333" i="30"/>
  <c r="BO387" i="30"/>
  <c r="BN36" i="30"/>
  <c r="BO506" i="30"/>
  <c r="BO576" i="30"/>
  <c r="BO950" i="30"/>
  <c r="BO902" i="30"/>
  <c r="BO473" i="30"/>
  <c r="BO245" i="30"/>
  <c r="BO625" i="30"/>
  <c r="BN143" i="30"/>
  <c r="BO126" i="30"/>
  <c r="BO776" i="30"/>
  <c r="BO301" i="30"/>
  <c r="BO186" i="30"/>
  <c r="BO730" i="30"/>
  <c r="BN140" i="30"/>
  <c r="BO710" i="30"/>
  <c r="BO629" i="30"/>
  <c r="BO83" i="30"/>
  <c r="BO941" i="30"/>
  <c r="BO938" i="30"/>
  <c r="BO1059" i="30"/>
  <c r="BO281" i="30"/>
  <c r="BN955" i="30"/>
  <c r="BO1100" i="30"/>
  <c r="BN319" i="30"/>
  <c r="BO905" i="30"/>
  <c r="BO381" i="30"/>
  <c r="BO993" i="30"/>
  <c r="BO769" i="30"/>
  <c r="BO695" i="30"/>
  <c r="BO754" i="30"/>
  <c r="BO56" i="30"/>
  <c r="BO286" i="30"/>
  <c r="BO999" i="30"/>
  <c r="BO1024" i="30"/>
  <c r="BN536" i="30"/>
  <c r="BO352" i="30"/>
  <c r="BO87" i="30"/>
  <c r="BO177" i="30"/>
  <c r="BO1085" i="30"/>
  <c r="BO316" i="30"/>
  <c r="BO870" i="30"/>
  <c r="BO80" i="30"/>
  <c r="BO755" i="30"/>
  <c r="BO802" i="30"/>
  <c r="BO531" i="30"/>
  <c r="BO97" i="30"/>
  <c r="BO197" i="30"/>
  <c r="BO187" i="30"/>
  <c r="BO137" i="30"/>
  <c r="BO568" i="30"/>
  <c r="BO980" i="30"/>
  <c r="BO448" i="30"/>
  <c r="BN809" i="30"/>
  <c r="BO743" i="30"/>
  <c r="BO1017" i="30"/>
  <c r="BO1012" i="30"/>
  <c r="BO128" i="30"/>
  <c r="BO797" i="30"/>
  <c r="BO852" i="30"/>
  <c r="BO1095" i="30"/>
  <c r="BO533" i="30"/>
  <c r="BO413" i="30"/>
  <c r="BO535" i="30"/>
  <c r="BO472" i="30"/>
  <c r="BO364" i="30"/>
  <c r="BO942" i="30"/>
  <c r="BO623" i="30"/>
  <c r="BO424" i="30"/>
  <c r="BO68" i="30"/>
  <c r="BO468" i="30"/>
  <c r="BO115" i="30"/>
  <c r="BO643" i="30"/>
  <c r="BO680" i="30"/>
  <c r="BO640" i="30"/>
  <c r="BO596" i="30"/>
  <c r="BO159" i="30"/>
  <c r="BO865" i="30"/>
  <c r="BO768" i="30"/>
  <c r="BO354" i="30"/>
  <c r="BO582" i="30"/>
  <c r="BN569" i="30"/>
  <c r="BO287" i="30"/>
  <c r="BN1106" i="30"/>
  <c r="BO587" i="30"/>
  <c r="BO777" i="30"/>
  <c r="BO703" i="30"/>
  <c r="BO823" i="30"/>
  <c r="BO34" i="30"/>
  <c r="BO638" i="30"/>
  <c r="BO288" i="30"/>
  <c r="BO529" i="30"/>
  <c r="BO634" i="30"/>
  <c r="BO90" i="30"/>
  <c r="BO987" i="30"/>
  <c r="BO619" i="30"/>
  <c r="BO520" i="30"/>
  <c r="BO279" i="30"/>
  <c r="BN331" i="30"/>
  <c r="BO394" i="30"/>
  <c r="BO230" i="30"/>
  <c r="BO607" i="30"/>
  <c r="BO222" i="30"/>
  <c r="BO1093" i="30"/>
  <c r="BO621" i="30"/>
  <c r="BO193" i="30"/>
  <c r="BO201" i="30"/>
  <c r="BO561" i="30"/>
  <c r="BN1025" i="30"/>
  <c r="BO727" i="30"/>
  <c r="BO205" i="30"/>
  <c r="BN318" i="30"/>
  <c r="BO269" i="30"/>
  <c r="BO220" i="30"/>
  <c r="BO900" i="30"/>
  <c r="BO915" i="30"/>
  <c r="BN501" i="30"/>
  <c r="BO499" i="30"/>
  <c r="BN172" i="30"/>
  <c r="BO20" i="30"/>
  <c r="BO360" i="30"/>
  <c r="BO795" i="30"/>
  <c r="BO33" i="30"/>
  <c r="BO142" i="30"/>
  <c r="BN953" i="30"/>
  <c r="BO877" i="30"/>
  <c r="BO827" i="30"/>
  <c r="BO657" i="30"/>
  <c r="BO179" i="30"/>
  <c r="BO774" i="30"/>
  <c r="BN210" i="30"/>
  <c r="BO721" i="30"/>
  <c r="BO555" i="30"/>
  <c r="BO691" i="30"/>
  <c r="BO1008" i="30"/>
  <c r="BO719" i="30"/>
  <c r="BO654" i="30"/>
  <c r="BO516" i="30"/>
  <c r="BO984" i="30"/>
  <c r="BO130" i="30"/>
  <c r="BO589" i="30"/>
  <c r="BO970" i="30"/>
  <c r="BO160" i="30"/>
  <c r="BO617" i="30"/>
  <c r="BO975" i="30"/>
  <c r="BO113" i="30"/>
  <c r="BO723" i="30"/>
  <c r="BO1037" i="30"/>
  <c r="BO968" i="30"/>
  <c r="BO19" i="30"/>
  <c r="BO890" i="30"/>
  <c r="BO114" i="30"/>
  <c r="BN73" i="30"/>
  <c r="BO521" i="30"/>
  <c r="BO927" i="30"/>
  <c r="BO25" i="30"/>
  <c r="BO668" i="30"/>
  <c r="BO725" i="30"/>
  <c r="BN904" i="30"/>
  <c r="BO292" i="30"/>
  <c r="BO461" i="30"/>
  <c r="BO887" i="30"/>
  <c r="BO259" i="30"/>
  <c r="BO522" i="30"/>
  <c r="BO158" i="30"/>
  <c r="BO969" i="30"/>
  <c r="BO798" i="30"/>
  <c r="BO515" i="30"/>
  <c r="BO948" i="30"/>
  <c r="BO781" i="30"/>
  <c r="BO48" i="30"/>
  <c r="BO63" i="30"/>
  <c r="BO869" i="30"/>
  <c r="BO922" i="30"/>
  <c r="BO500" i="30"/>
  <c r="BO323" i="30"/>
  <c r="BO422" i="30"/>
  <c r="BO882" i="30"/>
  <c r="BO407" i="30"/>
  <c r="BO679" i="30"/>
  <c r="BO423" i="30"/>
  <c r="BO395" i="30"/>
  <c r="BO231" i="30"/>
  <c r="BO1027" i="30"/>
  <c r="BO583" i="30"/>
  <c r="BO989" i="30"/>
  <c r="BO35" i="30"/>
  <c r="BO722" i="30"/>
  <c r="BO119" i="30"/>
  <c r="BO963" i="30"/>
  <c r="BO512" i="30"/>
  <c r="BO933" i="30"/>
  <c r="BO107" i="30"/>
  <c r="BN257" i="30"/>
  <c r="BO604" i="30"/>
  <c r="BO481" i="30"/>
  <c r="BO291" i="30"/>
  <c r="BO188" i="30"/>
  <c r="BO146" i="30"/>
  <c r="BO620" i="30"/>
  <c r="BO430" i="30"/>
  <c r="BO118" i="30"/>
  <c r="BO270" i="30"/>
  <c r="BO917" i="30"/>
  <c r="BO469" i="30"/>
  <c r="BO321" i="30"/>
  <c r="BO408" i="30"/>
  <c r="BO16" i="30"/>
  <c r="BO467" i="30"/>
  <c r="BO998" i="30"/>
  <c r="BO840" i="30"/>
  <c r="BO1072" i="30"/>
  <c r="BO178" i="30"/>
  <c r="BO41" i="30"/>
  <c r="BO312" i="30"/>
  <c r="BO1031" i="30"/>
  <c r="BO546" i="30"/>
  <c r="BO337" i="30"/>
  <c r="BO443" i="30"/>
  <c r="BO310" i="30"/>
  <c r="BO650" i="30"/>
  <c r="BO677" i="30"/>
  <c r="BO571" i="30"/>
  <c r="BO277" i="30"/>
  <c r="BO447" i="30"/>
  <c r="BO474" i="30"/>
  <c r="BO495" i="30"/>
  <c r="BO889" i="30"/>
  <c r="BN994" i="30"/>
  <c r="BO396" i="30"/>
  <c r="BO744" i="30"/>
  <c r="BO264" i="30"/>
  <c r="BO986" i="30"/>
  <c r="BN985" i="30"/>
  <c r="BO241" i="30"/>
  <c r="BO866" i="30"/>
  <c r="BN715" i="30"/>
  <c r="BO897" i="30"/>
  <c r="BO861" i="30"/>
  <c r="BO1053" i="30"/>
  <c r="BO1039" i="30"/>
  <c r="BO653" i="30"/>
  <c r="BO190" i="30"/>
  <c r="BO313" i="30"/>
  <c r="BO881" i="30"/>
  <c r="BO491" i="30"/>
  <c r="BO687" i="30"/>
  <c r="BO669" i="30"/>
  <c r="BO1077" i="30"/>
  <c r="BO678" i="30"/>
  <c r="BO1007" i="30"/>
  <c r="BO1058" i="30"/>
  <c r="BO635" i="30"/>
  <c r="BO812" i="30"/>
  <c r="BO362" i="30"/>
  <c r="BO392" i="30"/>
  <c r="BO67" i="30"/>
  <c r="BO397" i="30"/>
  <c r="BO132" i="30"/>
  <c r="BO608" i="30"/>
  <c r="BO85" i="30"/>
  <c r="BO618" i="30"/>
  <c r="BO234" i="30"/>
  <c r="BO914" i="30"/>
  <c r="BO967" i="30"/>
  <c r="BO290" i="30"/>
  <c r="BN121" i="30"/>
  <c r="BO751" i="30"/>
  <c r="BO924" i="30"/>
  <c r="BO349" i="30"/>
  <c r="BO304" i="30"/>
  <c r="BO542" i="30"/>
  <c r="BO553" i="30"/>
  <c r="BN66" i="30"/>
  <c r="BO101" i="30"/>
  <c r="BN347" i="30"/>
  <c r="BN455" i="30"/>
  <c r="BN556" i="30"/>
  <c r="BO630" i="30"/>
  <c r="BO945" i="30"/>
  <c r="BO108" i="30"/>
  <c r="BO153" i="30"/>
  <c r="BN1010" i="30"/>
  <c r="BO403" i="30"/>
  <c r="BO716" i="30"/>
  <c r="BO728" i="30"/>
  <c r="BO503" i="30"/>
  <c r="BO348" i="30"/>
  <c r="BO833" i="30"/>
  <c r="BO152" i="30"/>
  <c r="BO688" i="30"/>
  <c r="BO31" i="30"/>
  <c r="BO95" i="30"/>
  <c r="BO1052" i="30"/>
  <c r="BN508" i="30"/>
  <c r="BO351" i="30"/>
  <c r="BO951" i="30"/>
  <c r="BO204" i="30"/>
  <c r="BO1089" i="30"/>
  <c r="BO1006" i="30"/>
  <c r="BN863" i="30"/>
  <c r="BO577" i="30"/>
  <c r="BN1026" i="30"/>
  <c r="BO307" i="30"/>
  <c r="BO660" i="30"/>
  <c r="BO936" i="30"/>
  <c r="BO283" i="30"/>
  <c r="BN545" i="30"/>
  <c r="BO747" i="30"/>
  <c r="BO386" i="30"/>
  <c r="BO799" i="30"/>
  <c r="BO779" i="30"/>
  <c r="BO359" i="30"/>
  <c r="BO91" i="30"/>
  <c r="BO71" i="30"/>
  <c r="BO198" i="30"/>
  <c r="BO261" i="30"/>
  <c r="BO148" i="30"/>
  <c r="BO1079" i="30"/>
  <c r="BO966" i="30"/>
  <c r="BO419" i="30"/>
  <c r="BO123" i="30"/>
  <c r="BN482" i="30"/>
  <c r="BO788" i="30"/>
  <c r="BN169" i="30"/>
  <c r="BO293" i="30"/>
  <c r="BO926" i="30"/>
  <c r="BO305" i="30"/>
  <c r="BO862" i="30"/>
  <c r="BO690" i="30"/>
  <c r="BO996" i="30"/>
  <c r="BO306" i="30"/>
  <c r="BO23" i="30"/>
  <c r="BN58" i="30"/>
  <c r="BO49" i="30"/>
  <c r="BO462" i="30"/>
  <c r="BO444" i="30"/>
  <c r="BO237" i="30"/>
  <c r="BO885" i="30"/>
  <c r="BO771" i="30"/>
  <c r="BO876" i="30"/>
  <c r="BO242" i="30"/>
  <c r="BO1020" i="30"/>
  <c r="BO1064" i="30"/>
  <c r="BN22" i="30"/>
  <c r="BO173" i="30"/>
  <c r="BO624" i="30"/>
  <c r="BO487" i="30"/>
  <c r="BO821" i="30"/>
  <c r="BO686" i="30"/>
  <c r="BO636" i="30"/>
  <c r="BO588" i="30"/>
  <c r="BO868" i="30"/>
  <c r="BO595" i="30"/>
  <c r="BO433" i="30"/>
  <c r="BO478" i="30"/>
  <c r="BO961" i="30"/>
  <c r="BO859" i="30"/>
  <c r="BO375" i="30"/>
  <c r="BN55" i="30"/>
  <c r="BO328" i="30"/>
  <c r="BO391" i="30"/>
  <c r="BO299" i="30"/>
  <c r="BO1015" i="30"/>
  <c r="BO96" i="30"/>
  <c r="BO265" i="30"/>
  <c r="BO860" i="30"/>
  <c r="BO219" i="30"/>
  <c r="BO959" i="30"/>
  <c r="BO541" i="30"/>
  <c r="BO935" i="30"/>
  <c r="BO647" i="30"/>
  <c r="BO335" i="30"/>
  <c r="BO358" i="30"/>
  <c r="BO393" i="30"/>
  <c r="BO816" i="30"/>
  <c r="BO972" i="30"/>
  <c r="BO334" i="30"/>
  <c r="BO574" i="30"/>
  <c r="BO913" i="30"/>
  <c r="BN336" i="30"/>
  <c r="BO1083" i="30"/>
  <c r="BO218" i="30"/>
  <c r="BO1000" i="30"/>
  <c r="BO759" i="30"/>
  <c r="BO262" i="30"/>
  <c r="BO84" i="30"/>
  <c r="BO614" i="30"/>
  <c r="BO92" i="30"/>
  <c r="BO600" i="30"/>
  <c r="BO789" i="30"/>
  <c r="BO105" i="30"/>
  <c r="BO457" i="30"/>
  <c r="BO308" i="30"/>
  <c r="BO184" i="30"/>
  <c r="BO551" i="30"/>
  <c r="BO15" i="30"/>
  <c r="BO878" i="30"/>
  <c r="BO699" i="30"/>
  <c r="BO75" i="30"/>
  <c r="BO944" i="30"/>
  <c r="BO937" i="30"/>
  <c r="BO156" i="30"/>
  <c r="BO787" i="30"/>
  <c r="BO540" i="30"/>
  <c r="BN224" i="30"/>
  <c r="BO622" i="30"/>
  <c r="BO255" i="30"/>
  <c r="BO565" i="30"/>
  <c r="BO1080" i="30"/>
  <c r="BO578" i="30"/>
  <c r="BO651" i="30"/>
  <c r="BN432" i="30"/>
  <c r="BO1011" i="30"/>
  <c r="BO581" i="30"/>
  <c r="BO24" i="30"/>
  <c r="BO920" i="30"/>
  <c r="BO782" i="30"/>
  <c r="BO884" i="30"/>
  <c r="BO655" i="30"/>
  <c r="BO401" i="30"/>
  <c r="BO490" i="30"/>
  <c r="BO98" i="30"/>
  <c r="BN324" i="30"/>
  <c r="BO150" i="30"/>
  <c r="BO233" i="30"/>
  <c r="BO965" i="30"/>
  <c r="BO460" i="30"/>
  <c r="BO659" i="30"/>
  <c r="BO1070" i="30"/>
  <c r="BO977" i="30"/>
  <c r="BO235" i="30"/>
  <c r="BO485" i="30"/>
  <c r="BO983" i="30"/>
  <c r="BO714" i="30"/>
  <c r="BO585" i="30"/>
  <c r="BN13" i="30"/>
  <c r="BO964" i="30"/>
  <c r="BO661" i="30"/>
  <c r="BO421" i="30"/>
  <c r="BO598" i="30"/>
  <c r="BO14" i="30"/>
  <c r="BO601" i="30"/>
  <c r="BO136" i="30"/>
  <c r="BN705" i="30"/>
  <c r="BO1054" i="30"/>
  <c r="BO117" i="30"/>
  <c r="BO133" i="30"/>
  <c r="BO370" i="30"/>
  <c r="BN745" i="30"/>
  <c r="BO633" i="30"/>
  <c r="BO171" i="30"/>
  <c r="BO766" i="30"/>
  <c r="BO1066" i="30"/>
  <c r="BO74" i="30"/>
  <c r="BO711" i="30"/>
  <c r="BO446" i="30"/>
  <c r="BO275" i="30"/>
  <c r="BO343" i="30"/>
  <c r="BN191" i="30"/>
  <c r="BO28" i="30"/>
  <c r="BO872" i="30"/>
  <c r="BO180" i="30"/>
  <c r="BO1063" i="30"/>
  <c r="BN765" i="30"/>
  <c r="BO528" i="30"/>
  <c r="BO958" i="30"/>
  <c r="BO883" i="30"/>
  <c r="BO1074" i="30"/>
  <c r="BO854" i="30"/>
  <c r="BO268" i="30"/>
  <c r="BO139" i="30"/>
  <c r="BO693" i="30"/>
  <c r="BO365" i="30"/>
  <c r="BO194" i="30"/>
  <c r="BO174" i="30"/>
  <c r="BO459" i="30"/>
  <c r="BO332" i="30"/>
  <c r="BO746" i="30"/>
  <c r="BO1029" i="30"/>
  <c r="BO597" i="30"/>
  <c r="BO908" i="30"/>
  <c r="BO592" i="30"/>
  <c r="BO706" i="30"/>
  <c r="BO794" i="30"/>
  <c r="BO557" i="30"/>
  <c r="BO886" i="30"/>
  <c r="BO997" i="30"/>
  <c r="BO458" i="30"/>
  <c r="BO1075" i="30"/>
  <c r="BO65" i="30"/>
  <c r="BO1032" i="30"/>
  <c r="BO72" i="30"/>
  <c r="BO1061" i="30"/>
  <c r="BO518" i="30"/>
  <c r="BO753" i="30"/>
  <c r="BO168" i="30"/>
  <c r="BO978" i="30"/>
  <c r="BO164" i="30"/>
  <c r="BO740" i="30"/>
  <c r="BN1038" i="30"/>
  <c r="BO612" i="30"/>
  <c r="BO341" i="30"/>
  <c r="BO791" i="30"/>
  <c r="BO338" i="30"/>
  <c r="BN1101" i="30"/>
  <c r="BO221" i="30"/>
  <c r="BN120" i="30"/>
  <c r="BO652" i="30"/>
  <c r="BE652" i="30" l="1"/>
  <c r="BE221" i="30"/>
  <c r="BE338" i="30"/>
  <c r="BE791" i="30"/>
  <c r="BE341" i="30"/>
  <c r="BE612" i="30"/>
  <c r="BE740" i="30"/>
  <c r="BE164" i="30"/>
  <c r="BE978" i="30"/>
  <c r="BE168" i="30"/>
  <c r="BE753" i="30"/>
  <c r="BE518" i="30"/>
  <c r="BE1061" i="30"/>
  <c r="BE72" i="30"/>
  <c r="BE1032" i="30"/>
  <c r="BE65" i="30"/>
  <c r="BE1075" i="30"/>
  <c r="BE458" i="30"/>
  <c r="BE997" i="30"/>
  <c r="BE886" i="30"/>
  <c r="BE557" i="30"/>
  <c r="BE794" i="30"/>
  <c r="BE706" i="30"/>
  <c r="BE592" i="30"/>
  <c r="BE908" i="30"/>
  <c r="BE597" i="30"/>
  <c r="BE1029" i="30"/>
  <c r="BE746" i="30"/>
  <c r="BE332" i="30"/>
  <c r="BE459" i="30"/>
  <c r="BE174" i="30"/>
  <c r="BE194" i="30"/>
  <c r="BE365" i="30"/>
  <c r="BE693" i="30"/>
  <c r="BE139" i="30"/>
  <c r="BE268" i="30"/>
  <c r="BE854" i="30"/>
  <c r="BE1074" i="30"/>
  <c r="BE883" i="30"/>
  <c r="BE958" i="30"/>
  <c r="BE528" i="30"/>
  <c r="BE1063" i="30"/>
  <c r="BE180" i="30"/>
  <c r="BE872" i="30"/>
  <c r="BE28" i="30"/>
  <c r="BE343" i="30"/>
  <c r="BE275" i="30"/>
  <c r="BE446" i="30"/>
  <c r="BE711" i="30"/>
  <c r="BE74" i="30"/>
  <c r="BE1066" i="30"/>
  <c r="BE766" i="30"/>
  <c r="BE171" i="30"/>
  <c r="BE633" i="30"/>
  <c r="BE370" i="30"/>
  <c r="BE133" i="30"/>
  <c r="BE117" i="30"/>
  <c r="BE1054" i="30"/>
  <c r="BE136" i="30"/>
  <c r="BE601" i="30"/>
  <c r="BE14" i="30"/>
  <c r="BE598" i="30"/>
  <c r="BE421" i="30"/>
  <c r="BE661" i="30"/>
  <c r="BE964" i="30"/>
  <c r="BE585" i="30"/>
  <c r="BE714" i="30"/>
  <c r="BE983" i="30"/>
  <c r="BE485" i="30"/>
  <c r="BE235" i="30"/>
  <c r="BE977" i="30"/>
  <c r="BE1070" i="30"/>
  <c r="BE659" i="30"/>
  <c r="BE460" i="30"/>
  <c r="BE965" i="30"/>
  <c r="BE233" i="30"/>
  <c r="BE150" i="30"/>
  <c r="BE98" i="30"/>
  <c r="BE490" i="30"/>
  <c r="BE401" i="30"/>
  <c r="BE655" i="30"/>
  <c r="BE884" i="30"/>
  <c r="BE782" i="30"/>
  <c r="BE920" i="30"/>
  <c r="BE24" i="30"/>
  <c r="BE581" i="30"/>
  <c r="BE1011" i="30"/>
  <c r="BE651" i="30"/>
  <c r="BE578" i="30"/>
  <c r="BE1080" i="30"/>
  <c r="BE565" i="30"/>
  <c r="BE255" i="30"/>
  <c r="BE622" i="30"/>
  <c r="BE540" i="30"/>
  <c r="BE787" i="30"/>
  <c r="BE156" i="30"/>
  <c r="BE937" i="30"/>
  <c r="BE944" i="30"/>
  <c r="BE75" i="30"/>
  <c r="BE699" i="30"/>
  <c r="BE878" i="30"/>
  <c r="BE15" i="30"/>
  <c r="BE551" i="30"/>
  <c r="BE184" i="30"/>
  <c r="BE308" i="30"/>
  <c r="BE457" i="30"/>
  <c r="BE105" i="30"/>
  <c r="BE789" i="30"/>
  <c r="BE600" i="30"/>
  <c r="BE92" i="30"/>
  <c r="BE614" i="30"/>
  <c r="BE84" i="30"/>
  <c r="BE262" i="30"/>
  <c r="BE759" i="30"/>
  <c r="BE1000" i="30"/>
  <c r="BE218" i="30"/>
  <c r="BE1083" i="30"/>
  <c r="BE913" i="30"/>
  <c r="BE574" i="30"/>
  <c r="BE334" i="30"/>
  <c r="BE972" i="30"/>
  <c r="BE816" i="30"/>
  <c r="BE393" i="30"/>
  <c r="BE358" i="30"/>
  <c r="BE335" i="30"/>
  <c r="BE647" i="30"/>
  <c r="BE935" i="30"/>
  <c r="BE541" i="30"/>
  <c r="BE959" i="30"/>
  <c r="BE219" i="30"/>
  <c r="BE860" i="30"/>
  <c r="BE265" i="30"/>
  <c r="BE96" i="30"/>
  <c r="BE1015" i="30"/>
  <c r="BE299" i="30"/>
  <c r="BE391" i="30"/>
  <c r="BE328" i="30"/>
  <c r="BE375" i="30"/>
  <c r="BE859" i="30"/>
  <c r="BE961" i="30"/>
  <c r="BE478" i="30"/>
  <c r="BE433" i="30"/>
  <c r="BE595" i="30"/>
  <c r="BE868" i="30"/>
  <c r="BE588" i="30"/>
  <c r="BE636" i="30"/>
  <c r="BE686" i="30"/>
  <c r="BE821" i="30"/>
  <c r="BE487" i="30"/>
  <c r="BE624" i="30"/>
  <c r="BE173" i="30"/>
  <c r="BE1064" i="30"/>
  <c r="BE1020" i="30"/>
  <c r="BE242" i="30"/>
  <c r="BE876" i="30"/>
  <c r="BE771" i="30"/>
  <c r="BE885" i="30"/>
  <c r="BE237" i="30"/>
  <c r="BE444" i="30"/>
  <c r="BE462" i="30"/>
  <c r="BE49" i="30"/>
  <c r="BE23" i="30"/>
  <c r="BE306" i="30"/>
  <c r="BE996" i="30"/>
  <c r="BE690" i="30"/>
  <c r="BE862" i="30"/>
  <c r="BE305" i="30"/>
  <c r="BE926" i="30"/>
  <c r="BE293" i="30"/>
  <c r="BE788" i="30"/>
  <c r="BE123" i="30"/>
  <c r="BE419" i="30"/>
  <c r="BE966" i="30"/>
  <c r="BE1079" i="30"/>
  <c r="BE148" i="30"/>
  <c r="BE261" i="30"/>
  <c r="BE198" i="30"/>
  <c r="BE71" i="30"/>
  <c r="BE91" i="30"/>
  <c r="BE359" i="30"/>
  <c r="BE779" i="30"/>
  <c r="BE799" i="30"/>
  <c r="BE386" i="30"/>
  <c r="BE747" i="30"/>
  <c r="BE283" i="30"/>
  <c r="BE936" i="30"/>
  <c r="BE660" i="30"/>
  <c r="BE307" i="30"/>
  <c r="BE577" i="30"/>
  <c r="BE1006" i="30"/>
  <c r="BE1089" i="30"/>
  <c r="BE204" i="30"/>
  <c r="BE951" i="30"/>
  <c r="BE351" i="30"/>
  <c r="BE1052" i="30"/>
  <c r="BE95" i="30"/>
  <c r="BE31" i="30"/>
  <c r="BE688" i="30"/>
  <c r="BE152" i="30"/>
  <c r="BE833" i="30"/>
  <c r="BE348" i="30"/>
  <c r="BE503" i="30"/>
  <c r="BE728" i="30"/>
  <c r="BE716" i="30"/>
  <c r="BE403" i="30"/>
  <c r="BE153" i="30"/>
  <c r="BE108" i="30"/>
  <c r="BE945" i="30"/>
  <c r="BE630" i="30"/>
  <c r="BE101" i="30"/>
  <c r="BE553" i="30"/>
  <c r="BE542" i="30"/>
  <c r="BE304" i="30"/>
  <c r="BE349" i="30"/>
  <c r="BE924" i="30"/>
  <c r="BE751" i="30"/>
  <c r="BE290" i="30"/>
  <c r="BE967" i="30"/>
  <c r="BE914" i="30"/>
  <c r="BE234" i="30"/>
  <c r="BE618" i="30"/>
  <c r="BE85" i="30"/>
  <c r="BE608" i="30"/>
  <c r="BE132" i="30"/>
  <c r="BE397" i="30"/>
  <c r="BE67" i="30"/>
  <c r="BE392" i="30"/>
  <c r="BE362" i="30"/>
  <c r="BE812" i="30"/>
  <c r="BE635" i="30"/>
  <c r="BE1058" i="30"/>
  <c r="BE1007" i="30"/>
  <c r="BE678" i="30"/>
  <c r="BE1077" i="30"/>
  <c r="BE669" i="30"/>
  <c r="BE687" i="30"/>
  <c r="BE491" i="30"/>
  <c r="BE881" i="30"/>
  <c r="BE313" i="30"/>
  <c r="BE190" i="30"/>
  <c r="BE653" i="30"/>
  <c r="BE1039" i="30"/>
  <c r="BE1053" i="30"/>
  <c r="BE861" i="30"/>
  <c r="BE897" i="30"/>
  <c r="BE866" i="30"/>
  <c r="BE241" i="30"/>
  <c r="BE986" i="30"/>
  <c r="BE264" i="30"/>
  <c r="BE744" i="30"/>
  <c r="BE396" i="30"/>
  <c r="BE889" i="30"/>
  <c r="BE495" i="30"/>
  <c r="BE474" i="30"/>
  <c r="BE447" i="30"/>
  <c r="BE277" i="30"/>
  <c r="BE571" i="30"/>
  <c r="BE677" i="30"/>
  <c r="BE650" i="30"/>
  <c r="BE310" i="30"/>
  <c r="BE443" i="30"/>
  <c r="BE337" i="30"/>
  <c r="BE546" i="30"/>
  <c r="BE1031" i="30"/>
  <c r="BE312" i="30"/>
  <c r="BE41" i="30"/>
  <c r="BE178" i="30"/>
  <c r="BE1072" i="30"/>
  <c r="BE840" i="30"/>
  <c r="BE998" i="30"/>
  <c r="BE467" i="30"/>
  <c r="BE16" i="30"/>
  <c r="BE408" i="30"/>
  <c r="BE321" i="30"/>
  <c r="BE469" i="30"/>
  <c r="BE917" i="30"/>
  <c r="BE270" i="30"/>
  <c r="BE118" i="30"/>
  <c r="BE430" i="30"/>
  <c r="BE620" i="30"/>
  <c r="BE146" i="30"/>
  <c r="BE188" i="30"/>
  <c r="BE291" i="30"/>
  <c r="BE481" i="30"/>
  <c r="BE604" i="30"/>
  <c r="BE107" i="30"/>
  <c r="BE933" i="30"/>
  <c r="BE512" i="30"/>
  <c r="BE963" i="30"/>
  <c r="BE119" i="30"/>
  <c r="BE722" i="30"/>
  <c r="BE35" i="30"/>
  <c r="BE989" i="30"/>
  <c r="BE583" i="30"/>
  <c r="BE1027" i="30"/>
  <c r="BE231" i="30"/>
  <c r="BE395" i="30"/>
  <c r="BE423" i="30"/>
  <c r="BE679" i="30"/>
  <c r="BE407" i="30"/>
  <c r="BE882" i="30"/>
  <c r="BE422" i="30"/>
  <c r="BE323" i="30"/>
  <c r="BE500" i="30"/>
  <c r="BE922" i="30"/>
  <c r="BE869" i="30"/>
  <c r="BE63" i="30"/>
  <c r="BE48" i="30"/>
  <c r="BE781" i="30"/>
  <c r="BE948" i="30"/>
  <c r="BE515" i="30"/>
  <c r="BE798" i="30"/>
  <c r="BE969" i="30"/>
  <c r="BE158" i="30"/>
  <c r="BE522" i="30"/>
  <c r="BE259" i="30"/>
  <c r="BE887" i="30"/>
  <c r="BE461" i="30"/>
  <c r="BE292" i="30"/>
  <c r="BE725" i="30"/>
  <c r="BE668" i="30"/>
  <c r="BE25" i="30"/>
  <c r="BE927" i="30"/>
  <c r="BE521" i="30"/>
  <c r="BE114" i="30"/>
  <c r="BE890" i="30"/>
  <c r="BE19" i="30"/>
  <c r="BE968" i="30"/>
  <c r="BE1037" i="30"/>
  <c r="BE723" i="30"/>
  <c r="BE113" i="30"/>
  <c r="BE975" i="30"/>
  <c r="BE617" i="30"/>
  <c r="BE160" i="30"/>
  <c r="BE970" i="30"/>
  <c r="BE589" i="30"/>
  <c r="BE130" i="30"/>
  <c r="BE984" i="30"/>
  <c r="BE516" i="30"/>
  <c r="BE654" i="30"/>
  <c r="BE719" i="30"/>
  <c r="BE1008" i="30"/>
  <c r="BE691" i="30"/>
  <c r="BE555" i="30"/>
  <c r="BE721" i="30"/>
  <c r="BE774" i="30"/>
  <c r="BE179" i="30"/>
  <c r="BE657" i="30"/>
  <c r="BE827" i="30"/>
  <c r="BE877" i="30"/>
  <c r="BE142" i="30"/>
  <c r="BE33" i="30"/>
  <c r="BE795" i="30"/>
  <c r="BE360" i="30"/>
  <c r="BE20" i="30"/>
  <c r="BE499" i="30"/>
  <c r="BE915" i="30"/>
  <c r="BE900" i="30"/>
  <c r="BE220" i="30"/>
  <c r="BE269" i="30"/>
  <c r="BE205" i="30"/>
  <c r="BE727" i="30"/>
  <c r="BE561" i="30"/>
  <c r="BE201" i="30"/>
  <c r="BE193" i="30"/>
  <c r="BE621" i="30"/>
  <c r="BE1093" i="30"/>
  <c r="BE222" i="30"/>
  <c r="BE607" i="30"/>
  <c r="BE230" i="30"/>
  <c r="BE394" i="30"/>
  <c r="BE279" i="30"/>
  <c r="BE520" i="30"/>
  <c r="BE619" i="30"/>
  <c r="BE987" i="30"/>
  <c r="BE90" i="30"/>
  <c r="BE634" i="30"/>
  <c r="BE529" i="30"/>
  <c r="BE288" i="30"/>
  <c r="BE638" i="30"/>
  <c r="BE34" i="30"/>
  <c r="BE823" i="30"/>
  <c r="BE703" i="30"/>
  <c r="BE777" i="30"/>
  <c r="BE587" i="30"/>
  <c r="BE287" i="30"/>
  <c r="BE582" i="30"/>
  <c r="BE354" i="30"/>
  <c r="BE768" i="30"/>
  <c r="BE865" i="30"/>
  <c r="BE159" i="30"/>
  <c r="BE596" i="30"/>
  <c r="BE640" i="30"/>
  <c r="BE680" i="30"/>
  <c r="BE643" i="30"/>
  <c r="BE115" i="30"/>
  <c r="BE468" i="30"/>
  <c r="BE68" i="30"/>
  <c r="BE424" i="30"/>
  <c r="BE623" i="30"/>
  <c r="BE942" i="30"/>
  <c r="BE364" i="30"/>
  <c r="BE472" i="30"/>
  <c r="BE535" i="30"/>
  <c r="BE413" i="30"/>
  <c r="BE533" i="30"/>
  <c r="BE1095" i="30"/>
  <c r="BE852" i="30"/>
  <c r="BE797" i="30"/>
  <c r="BE128" i="30"/>
  <c r="BE1012" i="30"/>
  <c r="BE1017" i="30"/>
  <c r="BE743" i="30"/>
  <c r="BE448" i="30"/>
  <c r="BE980" i="30"/>
  <c r="BE568" i="30"/>
  <c r="BE137" i="30"/>
  <c r="BE187" i="30"/>
  <c r="BE197" i="30"/>
  <c r="BE97" i="30"/>
  <c r="BE531" i="30"/>
  <c r="BE802" i="30"/>
  <c r="BE755" i="30"/>
  <c r="BE80" i="30"/>
  <c r="BE870" i="30"/>
  <c r="BE316" i="30"/>
  <c r="BE1085" i="30"/>
  <c r="BE177" i="30"/>
  <c r="BE87" i="30"/>
  <c r="BE352" i="30"/>
  <c r="BE1024" i="30"/>
  <c r="BE999" i="30"/>
  <c r="BE286" i="30"/>
  <c r="BE56" i="30"/>
  <c r="BE754" i="30"/>
  <c r="BE695" i="30"/>
  <c r="BE769" i="30"/>
  <c r="BE993" i="30"/>
  <c r="BE381" i="30"/>
  <c r="BE905" i="30"/>
  <c r="BE1100" i="30"/>
  <c r="BE281" i="30"/>
  <c r="BE1059" i="30"/>
  <c r="BE938" i="30"/>
  <c r="BE941" i="30"/>
  <c r="BE83" i="30"/>
  <c r="BE629" i="30"/>
  <c r="BE710" i="30"/>
  <c r="BE730" i="30"/>
  <c r="BE186" i="30"/>
  <c r="BE301" i="30"/>
  <c r="BE776" i="30"/>
  <c r="BE126" i="30"/>
  <c r="BE625" i="30"/>
  <c r="BE245" i="30"/>
  <c r="BE473" i="30"/>
  <c r="BE902" i="30"/>
  <c r="BE950" i="30"/>
  <c r="BE576" i="30"/>
  <c r="BE506" i="30"/>
  <c r="BE387" i="30"/>
  <c r="BE333" i="30"/>
  <c r="BE646" i="30"/>
  <c r="BE106" i="30"/>
  <c r="BE1030" i="30"/>
  <c r="BE973" i="30"/>
  <c r="BE141" i="30"/>
  <c r="BE437" i="30"/>
  <c r="BE203" i="30"/>
  <c r="BE815" i="30"/>
  <c r="BE1097" i="30"/>
  <c r="BE206" i="30"/>
  <c r="BE282" i="30"/>
  <c r="BE1044" i="30"/>
  <c r="BE404" i="30"/>
  <c r="BE53" i="30"/>
  <c r="BE52" i="30"/>
  <c r="BE931" i="30"/>
  <c r="BE431" i="30"/>
  <c r="BE498" i="30"/>
  <c r="BE488" i="30"/>
  <c r="BE78" i="30"/>
  <c r="BE253" i="30"/>
  <c r="BE912" i="30"/>
  <c r="BE673" i="30"/>
  <c r="BE611" i="30"/>
  <c r="BE732" i="30"/>
  <c r="BE256" i="30"/>
  <c r="BE712" i="30"/>
  <c r="BE505" i="30"/>
  <c r="BE663" i="30"/>
  <c r="BE476" i="30"/>
  <c r="BE355" i="30"/>
  <c r="BE82" i="30"/>
  <c r="BE731" i="30"/>
  <c r="BE466" i="30"/>
  <c r="BE509" i="30"/>
  <c r="BE494" i="30"/>
  <c r="BE225" i="30"/>
  <c r="BE971" i="30"/>
  <c r="BE567" i="30"/>
  <c r="BE266" i="30"/>
  <c r="BE445" i="30"/>
  <c r="BE344" i="30"/>
  <c r="BE425" i="30"/>
  <c r="BE162" i="30"/>
  <c r="BE748" i="30"/>
  <c r="BE76" i="30"/>
  <c r="BE563" i="30"/>
  <c r="BE1036" i="30"/>
  <c r="BE718" i="30"/>
  <c r="BE124" i="30"/>
  <c r="BE398" i="30"/>
  <c r="BE125" i="30"/>
  <c r="BE122" i="30"/>
  <c r="BE436" i="30"/>
  <c r="BE26" i="30"/>
  <c r="BE720" i="30"/>
  <c r="BE223" i="30"/>
  <c r="BE831" i="30"/>
  <c r="BE761" i="30"/>
  <c r="BE215" i="30"/>
  <c r="BE934" i="30"/>
  <c r="BE438" i="30"/>
  <c r="BE1107" i="30"/>
  <c r="BE775" i="30"/>
  <c r="BE1055" i="30"/>
  <c r="BE43" i="30"/>
  <c r="BE251" i="30"/>
  <c r="BE839" i="30"/>
  <c r="BE373" i="30"/>
  <c r="BE412" i="30"/>
  <c r="BE61" i="30"/>
  <c r="BE244" i="30"/>
  <c r="BE479" i="30"/>
  <c r="BE70" i="30"/>
  <c r="BE356" i="30"/>
  <c r="BE1016" i="30"/>
  <c r="BE21" i="30"/>
  <c r="BE325" i="30"/>
  <c r="BE656" i="30"/>
  <c r="BE1042" i="30"/>
  <c r="BE134" i="30"/>
  <c r="BE470" i="30"/>
  <c r="BE77" i="30"/>
  <c r="BE456" i="30"/>
  <c r="BE928" i="30"/>
  <c r="BE414" i="30"/>
  <c r="BE672" i="30"/>
  <c r="BE849" i="30"/>
  <c r="BE1019" i="30"/>
  <c r="BE372" i="30"/>
  <c r="BE493" i="30"/>
  <c r="BE644" i="30"/>
  <c r="BE45" i="30"/>
  <c r="BE671" i="30"/>
  <c r="BE735" i="30"/>
  <c r="BE550" i="30"/>
  <c r="BE572" i="30"/>
  <c r="BE666" i="30"/>
  <c r="BE701" i="30"/>
  <c r="BE517" i="30"/>
  <c r="BE1104" i="30"/>
  <c r="BE57" i="30"/>
  <c r="BE1014" i="30"/>
  <c r="BE50" i="30"/>
  <c r="BE979" i="30"/>
  <c r="BE238" i="30"/>
  <c r="BE527" i="30"/>
  <c r="BE947" i="30"/>
  <c r="BE848" i="30"/>
  <c r="BE363" i="30"/>
  <c r="BE435" i="30"/>
  <c r="BE864" i="30"/>
  <c r="BE696" i="30"/>
  <c r="BE940" i="30"/>
  <c r="BE99" i="30"/>
  <c r="BE741" i="30"/>
  <c r="BE918" i="30"/>
  <c r="BE664" i="30"/>
  <c r="BE648" i="30"/>
  <c r="BE112" i="30"/>
  <c r="BE641" i="30"/>
  <c r="BE1069" i="30"/>
  <c r="BE906" i="30"/>
  <c r="BE675" i="30"/>
  <c r="BE855" i="30"/>
  <c r="BE626" i="30"/>
  <c r="BE637" i="30"/>
  <c r="BE11" i="30"/>
  <c r="BE738" i="30"/>
  <c r="BE451" i="30"/>
  <c r="BE127" i="30"/>
  <c r="BE217" i="30"/>
  <c r="BE591" i="30"/>
  <c r="BE910" i="30"/>
  <c r="BE267" i="30"/>
  <c r="BE807" i="30"/>
  <c r="BE783" i="30"/>
  <c r="BE263" i="30"/>
  <c r="BE1048" i="30"/>
  <c r="BE570" i="30"/>
  <c r="BE810" i="30"/>
  <c r="BE131" i="30"/>
  <c r="BE770" i="30"/>
  <c r="BE129" i="30"/>
  <c r="BE176" i="30"/>
  <c r="BE817" i="30"/>
  <c r="BE702" i="30"/>
  <c r="BE842" i="30"/>
  <c r="BE100" i="30"/>
  <c r="BE463" i="30"/>
  <c r="BE165" i="30"/>
  <c r="BE380" i="30"/>
  <c r="BE247" i="30"/>
  <c r="BE1047" i="30"/>
  <c r="BE379" i="30"/>
  <c r="BE154" i="30"/>
  <c r="BE1034" i="30"/>
  <c r="BE1091" i="30"/>
  <c r="BE880" i="30"/>
  <c r="BE684" i="30"/>
  <c r="BE189" i="30"/>
  <c r="BE778" i="30"/>
  <c r="BE157" i="30"/>
  <c r="BE410" i="30"/>
  <c r="BE894" i="30"/>
  <c r="BE79" i="30"/>
  <c r="BE1018" i="30"/>
  <c r="BE981" i="30"/>
  <c r="BE274" i="30"/>
  <c r="BE552" i="30"/>
  <c r="BE110" i="30"/>
  <c r="BE367" i="30"/>
  <c r="BE850" i="30"/>
  <c r="BE1088" i="30"/>
  <c r="BE662" i="30"/>
  <c r="BE376" i="30"/>
  <c r="BE502" i="30"/>
  <c r="BE813" i="30"/>
  <c r="BE382" i="30"/>
  <c r="BE294" i="30"/>
  <c r="BE1099" i="30"/>
  <c r="BE311" i="30"/>
  <c r="BE195" i="30"/>
  <c r="BE309" i="30"/>
  <c r="BE896" i="30"/>
  <c r="BE46" i="30"/>
  <c r="BE317" i="30"/>
  <c r="BE167" i="30"/>
  <c r="BE1013" i="30"/>
  <c r="BE590" i="30"/>
  <c r="BE452" i="30"/>
  <c r="BE185" i="30"/>
  <c r="BE471" i="30"/>
  <c r="BE1040" i="30"/>
  <c r="BE353" i="30"/>
  <c r="BE594" i="30"/>
  <c r="BE790" i="30"/>
  <c r="BE704" i="30"/>
  <c r="BE814" i="30"/>
  <c r="BE526" i="30"/>
  <c r="BE1009" i="30"/>
  <c r="BE44" i="30"/>
  <c r="BE899" i="30"/>
  <c r="BE1105" i="30"/>
  <c r="BE228" i="30"/>
  <c r="BE486" i="30"/>
  <c r="BE434" i="30"/>
  <c r="BE209" i="30"/>
  <c r="BE258" i="30"/>
  <c r="BE211" i="30"/>
  <c r="BE627" i="30"/>
  <c r="BE603" i="30"/>
  <c r="BE492" i="30"/>
  <c r="BE586" i="30"/>
  <c r="BE800" i="30"/>
  <c r="BE806" i="30"/>
  <c r="BE1028" i="30"/>
  <c r="BE957" i="30"/>
  <c r="BE857" i="30"/>
  <c r="BE1078" i="30"/>
  <c r="BE683" i="30"/>
  <c r="BE575" i="30"/>
  <c r="BE560" i="30"/>
  <c r="BE784" i="30"/>
  <c r="BE276" i="30"/>
  <c r="BE199" i="30"/>
  <c r="BE681" i="30"/>
  <c r="BE851" i="30"/>
  <c r="BE1051" i="30"/>
  <c r="BE804" i="30"/>
  <c r="BE762" i="30"/>
  <c r="BE465" i="30"/>
  <c r="BE773" i="30"/>
  <c r="BE111" i="30"/>
  <c r="BE685" i="30"/>
  <c r="BE1090" i="30"/>
  <c r="Q952" i="30"/>
  <c r="Q615" i="30"/>
  <c r="Q566" i="30"/>
  <c r="Q200" i="30"/>
  <c r="Q974" i="30"/>
  <c r="Q537" i="30"/>
  <c r="Q390" i="30"/>
  <c r="Q302" i="30"/>
  <c r="Q30" i="30"/>
  <c r="Q670" i="30"/>
  <c r="Q441" i="30"/>
  <c r="Q829" i="30"/>
  <c r="Q440" i="30"/>
  <c r="Q272" i="30"/>
  <c r="Q1056" i="30"/>
  <c r="Q697" i="30"/>
  <c r="Q1062" i="30"/>
  <c r="Q749" i="30"/>
  <c r="Q1033" i="30"/>
  <c r="Q649" i="30"/>
  <c r="Q943" i="30"/>
  <c r="Q300" i="30"/>
  <c r="Q554" i="30"/>
  <c r="Q1035" i="30"/>
  <c r="Q249" i="30"/>
  <c r="Q327" i="30"/>
  <c r="Q103" i="30"/>
  <c r="Q916" i="30"/>
  <c r="Q415" i="30"/>
  <c r="Q342" i="30"/>
  <c r="Q449" i="30"/>
  <c r="Q439" i="30"/>
  <c r="Q548" i="30"/>
  <c r="Q1049" i="30"/>
  <c r="Q605" i="30"/>
  <c r="Q717" i="30"/>
  <c r="Q405" i="30"/>
  <c r="Q547" i="30"/>
  <c r="Q724" i="30"/>
  <c r="Q147" i="30"/>
  <c r="Q736" i="30"/>
  <c r="Q252" i="30"/>
  <c r="Q530" i="30"/>
  <c r="Q939" i="30"/>
  <c r="Q260" i="30"/>
  <c r="Q758" i="30"/>
  <c r="Q874" i="30"/>
  <c r="Q750" i="30"/>
  <c r="Q17" i="30"/>
  <c r="Q102" i="30"/>
  <c r="Q846" i="30"/>
  <c r="Q322" i="30"/>
  <c r="Q273" i="30"/>
  <c r="Q822" i="30"/>
  <c r="Q923" i="30"/>
  <c r="Q676" i="30"/>
  <c r="Q314" i="30"/>
  <c r="Q89" i="30"/>
  <c r="Q81" i="30"/>
  <c r="Q1002" i="30"/>
  <c r="Q254" i="30"/>
  <c r="Q163" i="30"/>
  <c r="Q525" i="30"/>
  <c r="Q240" i="30"/>
  <c r="Q875" i="30"/>
  <c r="Q772" i="30"/>
  <c r="Q513" i="30"/>
  <c r="Q579" i="30"/>
  <c r="Q18" i="30"/>
  <c r="Q278" i="30"/>
  <c r="Q1087" i="30"/>
  <c r="Q757" i="30"/>
  <c r="Q378" i="30"/>
  <c r="Q898" i="30"/>
  <c r="Q248" i="30"/>
  <c r="Q54" i="30"/>
  <c r="Q767" i="30"/>
  <c r="Q27" i="30"/>
  <c r="Q400" i="30"/>
  <c r="Q227" i="30"/>
  <c r="Q911" i="30"/>
  <c r="Q956" i="30"/>
  <c r="Q60" i="30"/>
  <c r="Q602" i="30"/>
  <c r="Q756" i="30"/>
  <c r="Q844" i="30"/>
  <c r="Q1001" i="30"/>
  <c r="Q1005" i="30"/>
  <c r="Q1098" i="30"/>
  <c r="Q543" i="30"/>
  <c r="Q12" i="30"/>
  <c r="Q116" i="30"/>
  <c r="Q709" i="30"/>
  <c r="Q427" i="30"/>
  <c r="Q828" i="30"/>
  <c r="Q523" i="30"/>
  <c r="Q1041" i="30"/>
  <c r="Q155" i="30"/>
  <c r="Q558" i="30"/>
  <c r="Q426" i="30"/>
  <c r="Q616" i="30"/>
  <c r="Q803" i="30"/>
  <c r="Q297" i="30"/>
  <c r="Q826" i="30"/>
  <c r="Q613" i="30"/>
  <c r="Q824" i="30"/>
  <c r="Q1102" i="30"/>
  <c r="Q867" i="30"/>
  <c r="Q37" i="30"/>
  <c r="Q580" i="30"/>
  <c r="Q450" i="30"/>
  <c r="Q888" i="30"/>
  <c r="Q819" i="30"/>
  <c r="Q442" i="30"/>
  <c r="Q271" i="30"/>
  <c r="Q39" i="30"/>
  <c r="Q584" i="30"/>
  <c r="Q464" i="30"/>
  <c r="Q838" i="30"/>
  <c r="Q151" i="30"/>
  <c r="Q785" i="30"/>
  <c r="Q236" i="30"/>
  <c r="Q992" i="30"/>
  <c r="Q871" i="30"/>
  <c r="Q830" i="30"/>
  <c r="Q64" i="30"/>
  <c r="Q692" i="30"/>
  <c r="Q825" i="30"/>
  <c r="Q514" i="30"/>
  <c r="Q1096" i="30"/>
  <c r="Q144" i="30"/>
  <c r="Q480" i="30"/>
  <c r="Q534" i="30"/>
  <c r="Q610" i="30"/>
  <c r="Q836" i="30"/>
  <c r="Q976" i="30"/>
  <c r="Q853" i="30"/>
  <c r="Q729" i="30"/>
  <c r="Q921" i="30"/>
  <c r="Q417" i="30"/>
  <c r="Q454" i="30"/>
  <c r="Q59" i="30"/>
  <c r="Q689" i="30"/>
  <c r="Q226" i="30"/>
  <c r="Q995" i="30"/>
  <c r="Q170" i="30"/>
  <c r="Q834" i="30"/>
  <c r="Q1067" i="30"/>
  <c r="Q40" i="30"/>
  <c r="Q109" i="30"/>
  <c r="Q1045" i="30"/>
  <c r="Q368" i="30"/>
  <c r="Q350" i="30"/>
  <c r="Q1084" i="30"/>
  <c r="Q374" i="30"/>
  <c r="Q196" i="30"/>
  <c r="Q420" i="30"/>
  <c r="Q593" i="30"/>
  <c r="Q329" i="30"/>
  <c r="Q801" i="30"/>
  <c r="Q429" i="30"/>
  <c r="Q901" i="30"/>
  <c r="Q932" i="30"/>
  <c r="Q285" i="30"/>
  <c r="Q1092" i="30"/>
  <c r="Q818" i="30"/>
  <c r="Q280" i="30"/>
  <c r="AV952" i="30"/>
  <c r="AU952" i="30"/>
  <c r="S952" i="30"/>
  <c r="R952" i="30"/>
  <c r="P952" i="30"/>
  <c r="M952" i="30"/>
  <c r="AW952" i="30" s="1"/>
  <c r="L952" i="30"/>
  <c r="AN952" i="30" s="1"/>
  <c r="AV615" i="30"/>
  <c r="AU615" i="30"/>
  <c r="S615" i="30"/>
  <c r="R615" i="30"/>
  <c r="P615" i="30"/>
  <c r="M615" i="30"/>
  <c r="AW615" i="30" s="1"/>
  <c r="L615" i="30"/>
  <c r="AN615" i="30" s="1"/>
  <c r="AV566" i="30"/>
  <c r="AU566" i="30"/>
  <c r="S566" i="30"/>
  <c r="R566" i="30"/>
  <c r="P566" i="30"/>
  <c r="M566" i="30"/>
  <c r="AW566" i="30" s="1"/>
  <c r="L566" i="30"/>
  <c r="AN566" i="30" s="1"/>
  <c r="AV200" i="30"/>
  <c r="AU200" i="30"/>
  <c r="S200" i="30"/>
  <c r="R200" i="30"/>
  <c r="P200" i="30"/>
  <c r="M200" i="30"/>
  <c r="AW200" i="30" s="1"/>
  <c r="L200" i="30"/>
  <c r="AN200" i="30" s="1"/>
  <c r="AV974" i="30"/>
  <c r="AU974" i="30"/>
  <c r="S974" i="30"/>
  <c r="R974" i="30"/>
  <c r="P974" i="30"/>
  <c r="M974" i="30"/>
  <c r="AW974" i="30" s="1"/>
  <c r="L974" i="30"/>
  <c r="AN974" i="30" s="1"/>
  <c r="AV537" i="30"/>
  <c r="AU537" i="30"/>
  <c r="S537" i="30"/>
  <c r="R537" i="30"/>
  <c r="P537" i="30"/>
  <c r="M537" i="30"/>
  <c r="AW537" i="30" s="1"/>
  <c r="L537" i="30"/>
  <c r="AN537" i="30" s="1"/>
  <c r="AV390" i="30"/>
  <c r="AU390" i="30"/>
  <c r="S390" i="30"/>
  <c r="R390" i="30"/>
  <c r="P390" i="30"/>
  <c r="M390" i="30"/>
  <c r="AW390" i="30" s="1"/>
  <c r="L390" i="30"/>
  <c r="AN390" i="30" s="1"/>
  <c r="G7" i="31"/>
  <c r="G8" i="31"/>
  <c r="AO171" i="31"/>
  <c r="AN171" i="31"/>
  <c r="AL171" i="31"/>
  <c r="AK171" i="31"/>
  <c r="AG171" i="31"/>
  <c r="AF171" i="31"/>
  <c r="AE171" i="31"/>
  <c r="AD171" i="31"/>
  <c r="AC171" i="31"/>
  <c r="AA171" i="31"/>
  <c r="Z171" i="31"/>
  <c r="Y171" i="31"/>
  <c r="X171" i="31"/>
  <c r="W171" i="31"/>
  <c r="T171" i="31"/>
  <c r="S171" i="31"/>
  <c r="R171" i="31"/>
  <c r="P171" i="31"/>
  <c r="M171" i="31"/>
  <c r="L171" i="31"/>
  <c r="AM171" i="31" s="1"/>
  <c r="K171" i="31"/>
  <c r="AN170" i="31"/>
  <c r="AL170" i="31"/>
  <c r="AG170" i="31"/>
  <c r="AF170" i="31"/>
  <c r="AE170" i="31"/>
  <c r="AD170" i="31"/>
  <c r="AC170" i="31"/>
  <c r="AA170" i="31"/>
  <c r="Z170" i="31"/>
  <c r="Y170" i="31"/>
  <c r="X170" i="31"/>
  <c r="W170" i="31"/>
  <c r="T170" i="31"/>
  <c r="S170" i="31"/>
  <c r="R170" i="31"/>
  <c r="P170" i="31"/>
  <c r="M170" i="31"/>
  <c r="AO170" i="31" s="1"/>
  <c r="L170" i="31"/>
  <c r="AM170" i="31" s="1"/>
  <c r="K170" i="31"/>
  <c r="AN169" i="31"/>
  <c r="AL169" i="31"/>
  <c r="AG169" i="31"/>
  <c r="AF169" i="31"/>
  <c r="AE169" i="31"/>
  <c r="AD169" i="31"/>
  <c r="AC169" i="31"/>
  <c r="AA169" i="31"/>
  <c r="Z169" i="31"/>
  <c r="Y169" i="31"/>
  <c r="X169" i="31"/>
  <c r="W169" i="31"/>
  <c r="T169" i="31"/>
  <c r="S169" i="31"/>
  <c r="P169" i="31"/>
  <c r="M169" i="31"/>
  <c r="AO169" i="31" s="1"/>
  <c r="L169" i="31"/>
  <c r="AM169" i="31" s="1"/>
  <c r="K169" i="31"/>
  <c r="AK169" i="31" s="1"/>
  <c r="AN168" i="31"/>
  <c r="AL168" i="31"/>
  <c r="AG168" i="31"/>
  <c r="AF168" i="31"/>
  <c r="AE168" i="31"/>
  <c r="AD168" i="31"/>
  <c r="AC168" i="31"/>
  <c r="AA168" i="31"/>
  <c r="Z168" i="31"/>
  <c r="Y168" i="31"/>
  <c r="X168" i="31"/>
  <c r="W168" i="31"/>
  <c r="T168" i="31"/>
  <c r="S168" i="31"/>
  <c r="P168" i="31"/>
  <c r="M168" i="31"/>
  <c r="AO168" i="31" s="1"/>
  <c r="L168" i="31"/>
  <c r="K168" i="31"/>
  <c r="AK168" i="31" s="1"/>
  <c r="AO167" i="31"/>
  <c r="AN167" i="31"/>
  <c r="AL167" i="31"/>
  <c r="AG167" i="31"/>
  <c r="AF167" i="31"/>
  <c r="AE167" i="31"/>
  <c r="AD167" i="31"/>
  <c r="AC167" i="31"/>
  <c r="AA167" i="31"/>
  <c r="Z167" i="31"/>
  <c r="Y167" i="31"/>
  <c r="X167" i="31"/>
  <c r="W167" i="31"/>
  <c r="T167" i="31"/>
  <c r="S167" i="31"/>
  <c r="P167" i="31"/>
  <c r="M167" i="31"/>
  <c r="L167" i="31"/>
  <c r="AM167" i="31" s="1"/>
  <c r="K167" i="31"/>
  <c r="AK167" i="31" s="1"/>
  <c r="AN166" i="31"/>
  <c r="AL166" i="31"/>
  <c r="AG166" i="31"/>
  <c r="AF166" i="31"/>
  <c r="AE166" i="31"/>
  <c r="AD166" i="31"/>
  <c r="AC166" i="31"/>
  <c r="AA166" i="31"/>
  <c r="Z166" i="31"/>
  <c r="Y166" i="31"/>
  <c r="X166" i="31"/>
  <c r="W166" i="31"/>
  <c r="T166" i="31"/>
  <c r="S166" i="31"/>
  <c r="P166" i="31"/>
  <c r="M166" i="31"/>
  <c r="AO166" i="31" s="1"/>
  <c r="L166" i="31"/>
  <c r="AM166" i="31" s="1"/>
  <c r="K166" i="31"/>
  <c r="AK166" i="31" s="1"/>
  <c r="AN165" i="31"/>
  <c r="AL165" i="31"/>
  <c r="AG165" i="31"/>
  <c r="AF165" i="31"/>
  <c r="AE165" i="31"/>
  <c r="AD165" i="31"/>
  <c r="AC165" i="31"/>
  <c r="AA165" i="31"/>
  <c r="Z165" i="31"/>
  <c r="Y165" i="31"/>
  <c r="X165" i="31"/>
  <c r="W165" i="31"/>
  <c r="T165" i="31"/>
  <c r="S165" i="31"/>
  <c r="P165" i="31"/>
  <c r="M165" i="31"/>
  <c r="AO165" i="31" s="1"/>
  <c r="L165" i="31"/>
  <c r="AM165" i="31" s="1"/>
  <c r="K165" i="31"/>
  <c r="AK165" i="31" s="1"/>
  <c r="J165" i="31"/>
  <c r="AN164" i="31"/>
  <c r="AL164" i="31"/>
  <c r="AG164" i="31"/>
  <c r="AF164" i="31"/>
  <c r="AE164" i="31"/>
  <c r="AD164" i="31"/>
  <c r="AC164" i="31"/>
  <c r="AA164" i="31"/>
  <c r="Z164" i="31"/>
  <c r="Y164" i="31"/>
  <c r="X164" i="31"/>
  <c r="W164" i="31"/>
  <c r="T164" i="31"/>
  <c r="S164" i="31"/>
  <c r="R164" i="31"/>
  <c r="R165" i="31" s="1"/>
  <c r="P164" i="31"/>
  <c r="M164" i="31"/>
  <c r="AO164" i="31" s="1"/>
  <c r="L164" i="31"/>
  <c r="AM164" i="31" s="1"/>
  <c r="K164" i="31"/>
  <c r="AK164" i="31" s="1"/>
  <c r="AO163" i="31"/>
  <c r="AN163" i="31"/>
  <c r="AL163" i="31"/>
  <c r="AG163" i="31"/>
  <c r="AF163" i="31"/>
  <c r="AE163" i="31"/>
  <c r="AD163" i="31"/>
  <c r="AC163" i="31"/>
  <c r="AA163" i="31"/>
  <c r="Z163" i="31"/>
  <c r="Y163" i="31"/>
  <c r="X163" i="31"/>
  <c r="W163" i="31"/>
  <c r="T163" i="31"/>
  <c r="S163" i="31"/>
  <c r="P163" i="31"/>
  <c r="M163" i="31"/>
  <c r="L163" i="31"/>
  <c r="AM163" i="31" s="1"/>
  <c r="K163" i="31"/>
  <c r="J163" i="31" s="1"/>
  <c r="AN162" i="31"/>
  <c r="AL162" i="31"/>
  <c r="AG162" i="31"/>
  <c r="AF162" i="31"/>
  <c r="AE162" i="31"/>
  <c r="AD162" i="31"/>
  <c r="AC162" i="31"/>
  <c r="AA162" i="31"/>
  <c r="Z162" i="31"/>
  <c r="Y162" i="31"/>
  <c r="X162" i="31"/>
  <c r="W162" i="31"/>
  <c r="T162" i="31"/>
  <c r="S162" i="31"/>
  <c r="P162" i="31"/>
  <c r="M162" i="31"/>
  <c r="AO162" i="31" s="1"/>
  <c r="L162" i="31"/>
  <c r="AM162" i="31" s="1"/>
  <c r="K162" i="31"/>
  <c r="AK162" i="31" s="1"/>
  <c r="J162" i="31"/>
  <c r="AN161" i="31"/>
  <c r="AL161" i="31"/>
  <c r="AK161" i="31"/>
  <c r="AG161" i="31"/>
  <c r="AF161" i="31"/>
  <c r="AE161" i="31"/>
  <c r="AD161" i="31"/>
  <c r="AC161" i="31"/>
  <c r="AA161" i="31"/>
  <c r="Z161" i="31"/>
  <c r="Y161" i="31"/>
  <c r="X161" i="31"/>
  <c r="W161" i="31"/>
  <c r="T161" i="31"/>
  <c r="S161" i="31"/>
  <c r="R161" i="31"/>
  <c r="R162" i="31" s="1"/>
  <c r="P161" i="31"/>
  <c r="M161" i="31"/>
  <c r="AO161" i="31" s="1"/>
  <c r="L161" i="31"/>
  <c r="AM161" i="31" s="1"/>
  <c r="K161" i="31"/>
  <c r="J161" i="31" s="1"/>
  <c r="AN160" i="31"/>
  <c r="AL160" i="31"/>
  <c r="AG160" i="31"/>
  <c r="AF160" i="31"/>
  <c r="AE160" i="31"/>
  <c r="AD160" i="31"/>
  <c r="AC160" i="31"/>
  <c r="AA160" i="31"/>
  <c r="Z160" i="31"/>
  <c r="Y160" i="31"/>
  <c r="X160" i="31"/>
  <c r="W160" i="31"/>
  <c r="T160" i="31"/>
  <c r="S160" i="31"/>
  <c r="P160" i="31"/>
  <c r="M160" i="31"/>
  <c r="AO160" i="31" s="1"/>
  <c r="L160" i="31"/>
  <c r="AM160" i="31" s="1"/>
  <c r="K160" i="31"/>
  <c r="AK160" i="31" s="1"/>
  <c r="J160" i="31"/>
  <c r="AN159" i="31"/>
  <c r="AL159" i="31"/>
  <c r="AG159" i="31"/>
  <c r="AF159" i="31"/>
  <c r="AE159" i="31"/>
  <c r="AD159" i="31"/>
  <c r="AC159" i="31"/>
  <c r="AA159" i="31"/>
  <c r="Z159" i="31"/>
  <c r="Y159" i="31"/>
  <c r="X159" i="31"/>
  <c r="W159" i="31"/>
  <c r="T159" i="31"/>
  <c r="S159" i="31"/>
  <c r="P159" i="31"/>
  <c r="M159" i="31"/>
  <c r="AO159" i="31" s="1"/>
  <c r="L159" i="31"/>
  <c r="AM159" i="31" s="1"/>
  <c r="K159" i="31"/>
  <c r="AK159" i="31" s="1"/>
  <c r="AO158" i="31"/>
  <c r="AN158" i="31"/>
  <c r="AL158" i="31"/>
  <c r="AG158" i="31"/>
  <c r="AF158" i="31"/>
  <c r="AE158" i="31"/>
  <c r="AD158" i="31"/>
  <c r="AC158" i="31"/>
  <c r="AA158" i="31"/>
  <c r="Z158" i="31"/>
  <c r="Y158" i="31"/>
  <c r="X158" i="31"/>
  <c r="W158" i="31"/>
  <c r="T158" i="31"/>
  <c r="S158" i="31"/>
  <c r="R158" i="31"/>
  <c r="R159" i="31" s="1"/>
  <c r="P158" i="31"/>
  <c r="M158" i="31"/>
  <c r="L158" i="31"/>
  <c r="AM158" i="31" s="1"/>
  <c r="K158" i="31"/>
  <c r="AK158" i="31" s="1"/>
  <c r="AN157" i="31"/>
  <c r="AL157" i="31"/>
  <c r="AG157" i="31"/>
  <c r="AF157" i="31"/>
  <c r="AE157" i="31"/>
  <c r="AD157" i="31"/>
  <c r="AC157" i="31"/>
  <c r="AA157" i="31"/>
  <c r="Z157" i="31"/>
  <c r="Y157" i="31"/>
  <c r="X157" i="31"/>
  <c r="W157" i="31"/>
  <c r="T157" i="31"/>
  <c r="S157" i="31"/>
  <c r="P157" i="31"/>
  <c r="M157" i="31"/>
  <c r="AO157" i="31" s="1"/>
  <c r="L157" i="31"/>
  <c r="AM157" i="31" s="1"/>
  <c r="K157" i="31"/>
  <c r="AK157" i="31" s="1"/>
  <c r="AN156" i="31"/>
  <c r="AL156" i="31"/>
  <c r="AG156" i="31"/>
  <c r="AF156" i="31"/>
  <c r="AE156" i="31"/>
  <c r="AD156" i="31"/>
  <c r="AC156" i="31"/>
  <c r="AA156" i="31"/>
  <c r="Z156" i="31"/>
  <c r="Y156" i="31"/>
  <c r="X156" i="31"/>
  <c r="W156" i="31"/>
  <c r="T156" i="31"/>
  <c r="S156" i="31"/>
  <c r="P156" i="31"/>
  <c r="M156" i="31"/>
  <c r="AO156" i="31" s="1"/>
  <c r="L156" i="31"/>
  <c r="AM156" i="31" s="1"/>
  <c r="K156" i="31"/>
  <c r="AK156" i="31" s="1"/>
  <c r="AN155" i="31"/>
  <c r="AL155" i="31"/>
  <c r="AG155" i="31"/>
  <c r="AF155" i="31"/>
  <c r="AE155" i="31"/>
  <c r="AD155" i="31"/>
  <c r="AC155" i="31"/>
  <c r="AA155" i="31"/>
  <c r="Z155" i="31"/>
  <c r="Y155" i="31"/>
  <c r="X155" i="31"/>
  <c r="W155" i="31"/>
  <c r="T155" i="31"/>
  <c r="S155" i="31"/>
  <c r="R155" i="31"/>
  <c r="R156" i="31" s="1"/>
  <c r="P155" i="31"/>
  <c r="M155" i="31"/>
  <c r="AO155" i="31" s="1"/>
  <c r="L155" i="31"/>
  <c r="AM155" i="31" s="1"/>
  <c r="K155" i="31"/>
  <c r="AO154" i="31"/>
  <c r="AN154" i="31"/>
  <c r="AL154" i="31"/>
  <c r="AG154" i="31"/>
  <c r="AF154" i="31"/>
  <c r="AE154" i="31"/>
  <c r="AD154" i="31"/>
  <c r="AC154" i="31"/>
  <c r="AA154" i="31"/>
  <c r="Z154" i="31"/>
  <c r="Y154" i="31"/>
  <c r="X154" i="31"/>
  <c r="W154" i="31"/>
  <c r="T154" i="31"/>
  <c r="S154" i="31"/>
  <c r="R154" i="31"/>
  <c r="P154" i="31"/>
  <c r="M154" i="31"/>
  <c r="L154" i="31"/>
  <c r="AM154" i="31" s="1"/>
  <c r="K154" i="31"/>
  <c r="AK154" i="31" s="1"/>
  <c r="J154" i="31"/>
  <c r="AN153" i="31"/>
  <c r="AL153" i="31"/>
  <c r="AG153" i="31"/>
  <c r="AF153" i="31"/>
  <c r="AE153" i="31"/>
  <c r="AD153" i="31"/>
  <c r="AC153" i="31"/>
  <c r="AA153" i="31"/>
  <c r="Z153" i="31"/>
  <c r="Y153" i="31"/>
  <c r="X153" i="31"/>
  <c r="W153" i="31"/>
  <c r="T153" i="31"/>
  <c r="S153" i="31"/>
  <c r="P153" i="31"/>
  <c r="M153" i="31"/>
  <c r="AO153" i="31" s="1"/>
  <c r="L153" i="31"/>
  <c r="AM153" i="31" s="1"/>
  <c r="K153" i="31"/>
  <c r="AK153" i="31" s="1"/>
  <c r="AN152" i="31"/>
  <c r="AL152" i="31"/>
  <c r="AG152" i="31"/>
  <c r="AF152" i="31"/>
  <c r="AE152" i="31"/>
  <c r="AD152" i="31"/>
  <c r="AC152" i="31"/>
  <c r="AA152" i="31"/>
  <c r="Z152" i="31"/>
  <c r="Y152" i="31"/>
  <c r="X152" i="31"/>
  <c r="W152" i="31"/>
  <c r="AQ152" i="31" s="1"/>
  <c r="T152" i="31"/>
  <c r="S152" i="31"/>
  <c r="P152" i="31"/>
  <c r="M152" i="31"/>
  <c r="AO152" i="31" s="1"/>
  <c r="L152" i="31"/>
  <c r="AM152" i="31" s="1"/>
  <c r="K152" i="31"/>
  <c r="AK152" i="31" s="1"/>
  <c r="AO151" i="31"/>
  <c r="AN151" i="31"/>
  <c r="AL151" i="31"/>
  <c r="AK151" i="31"/>
  <c r="AG151" i="31"/>
  <c r="AF151" i="31"/>
  <c r="AE151" i="31"/>
  <c r="AD151" i="31"/>
  <c r="AC151" i="31"/>
  <c r="AA151" i="31"/>
  <c r="Z151" i="31"/>
  <c r="Y151" i="31"/>
  <c r="X151" i="31"/>
  <c r="W151" i="31"/>
  <c r="T151" i="31"/>
  <c r="S151" i="31"/>
  <c r="R151" i="31"/>
  <c r="R152" i="31" s="1"/>
  <c r="P151" i="31"/>
  <c r="M151" i="31"/>
  <c r="L151" i="31"/>
  <c r="AM151" i="31" s="1"/>
  <c r="K151" i="31"/>
  <c r="AO150" i="31"/>
  <c r="AN150" i="31"/>
  <c r="AL150" i="31"/>
  <c r="AG150" i="31"/>
  <c r="AF150" i="31"/>
  <c r="AE150" i="31"/>
  <c r="AD150" i="31"/>
  <c r="AC150" i="31"/>
  <c r="AA150" i="31"/>
  <c r="Z150" i="31"/>
  <c r="Y150" i="31"/>
  <c r="X150" i="31"/>
  <c r="W150" i="31"/>
  <c r="T150" i="31"/>
  <c r="S150" i="31"/>
  <c r="R150" i="31"/>
  <c r="P150" i="31"/>
  <c r="M150" i="31"/>
  <c r="L150" i="31"/>
  <c r="AM150" i="31" s="1"/>
  <c r="K150" i="31"/>
  <c r="AK150" i="31" s="1"/>
  <c r="AO149" i="31"/>
  <c r="AN149" i="31"/>
  <c r="AL149" i="31"/>
  <c r="AG149" i="31"/>
  <c r="AF149" i="31"/>
  <c r="AE149" i="31"/>
  <c r="AD149" i="31"/>
  <c r="AC149" i="31"/>
  <c r="AA149" i="31"/>
  <c r="Z149" i="31"/>
  <c r="Y149" i="31"/>
  <c r="X149" i="31"/>
  <c r="W149" i="31"/>
  <c r="T149" i="31"/>
  <c r="S149" i="31"/>
  <c r="P149" i="31"/>
  <c r="M149" i="31"/>
  <c r="L149" i="31"/>
  <c r="AM149" i="31" s="1"/>
  <c r="K149" i="31"/>
  <c r="AK149" i="31" s="1"/>
  <c r="AO148" i="31"/>
  <c r="AN148" i="31"/>
  <c r="AL148" i="31"/>
  <c r="AG148" i="31"/>
  <c r="AF148" i="31"/>
  <c r="AE148" i="31"/>
  <c r="AD148" i="31"/>
  <c r="AC148" i="31"/>
  <c r="AA148" i="31"/>
  <c r="Z148" i="31"/>
  <c r="Y148" i="31"/>
  <c r="X148" i="31"/>
  <c r="W148" i="31"/>
  <c r="T148" i="31"/>
  <c r="S148" i="31"/>
  <c r="R148" i="31"/>
  <c r="R149" i="31" s="1"/>
  <c r="P148" i="31"/>
  <c r="M148" i="31"/>
  <c r="L148" i="31"/>
  <c r="AM148" i="31" s="1"/>
  <c r="K148" i="31"/>
  <c r="AK148" i="31" s="1"/>
  <c r="AN147" i="31"/>
  <c r="AL147" i="31"/>
  <c r="AG147" i="31"/>
  <c r="AF147" i="31"/>
  <c r="AE147" i="31"/>
  <c r="AD147" i="31"/>
  <c r="AC147" i="31"/>
  <c r="AA147" i="31"/>
  <c r="Z147" i="31"/>
  <c r="Y147" i="31"/>
  <c r="X147" i="31"/>
  <c r="W147" i="31"/>
  <c r="T147" i="31"/>
  <c r="S147" i="31"/>
  <c r="P147" i="31"/>
  <c r="M147" i="31"/>
  <c r="AO147" i="31" s="1"/>
  <c r="L147" i="31"/>
  <c r="AM147" i="31" s="1"/>
  <c r="K147" i="31"/>
  <c r="J147" i="31" s="1"/>
  <c r="AN146" i="31"/>
  <c r="AL146" i="31"/>
  <c r="AG146" i="31"/>
  <c r="AF146" i="31"/>
  <c r="AE146" i="31"/>
  <c r="AD146" i="31"/>
  <c r="AC146" i="31"/>
  <c r="AA146" i="31"/>
  <c r="Z146" i="31"/>
  <c r="Y146" i="31"/>
  <c r="X146" i="31"/>
  <c r="W146" i="31"/>
  <c r="T146" i="31"/>
  <c r="S146" i="31"/>
  <c r="P146" i="31"/>
  <c r="M146" i="31"/>
  <c r="AO146" i="31" s="1"/>
  <c r="L146" i="31"/>
  <c r="AM146" i="31" s="1"/>
  <c r="K146" i="31"/>
  <c r="AK146" i="31" s="1"/>
  <c r="AO145" i="31"/>
  <c r="AN145" i="31"/>
  <c r="AL145" i="31"/>
  <c r="AK145" i="31"/>
  <c r="AG145" i="31"/>
  <c r="AF145" i="31"/>
  <c r="AE145" i="31"/>
  <c r="AD145" i="31"/>
  <c r="AC145" i="31"/>
  <c r="AA145" i="31"/>
  <c r="Z145" i="31"/>
  <c r="Y145" i="31"/>
  <c r="X145" i="31"/>
  <c r="W145" i="31"/>
  <c r="T145" i="31"/>
  <c r="S145" i="31"/>
  <c r="R145" i="31"/>
  <c r="P145" i="31"/>
  <c r="M145" i="31"/>
  <c r="L145" i="31"/>
  <c r="AM145" i="31" s="1"/>
  <c r="K145" i="31"/>
  <c r="AN144" i="31"/>
  <c r="AL144" i="31"/>
  <c r="AG144" i="31"/>
  <c r="AF144" i="31"/>
  <c r="AE144" i="31"/>
  <c r="AD144" i="31"/>
  <c r="AC144" i="31"/>
  <c r="AA144" i="31"/>
  <c r="Z144" i="31"/>
  <c r="Y144" i="31"/>
  <c r="X144" i="31"/>
  <c r="W144" i="31"/>
  <c r="T144" i="31"/>
  <c r="S144" i="31"/>
  <c r="P144" i="31"/>
  <c r="M144" i="31"/>
  <c r="AO144" i="31" s="1"/>
  <c r="L144" i="31"/>
  <c r="AM144" i="31" s="1"/>
  <c r="K144" i="31"/>
  <c r="AK144" i="31" s="1"/>
  <c r="J144" i="31"/>
  <c r="AN143" i="31"/>
  <c r="AL143" i="31"/>
  <c r="AG143" i="31"/>
  <c r="AF143" i="31"/>
  <c r="AE143" i="31"/>
  <c r="AD143" i="31"/>
  <c r="AC143" i="31"/>
  <c r="AA143" i="31"/>
  <c r="Z143" i="31"/>
  <c r="Y143" i="31"/>
  <c r="X143" i="31"/>
  <c r="W143" i="31"/>
  <c r="T143" i="31"/>
  <c r="S143" i="31"/>
  <c r="P143" i="31"/>
  <c r="M143" i="31"/>
  <c r="AO143" i="31" s="1"/>
  <c r="L143" i="31"/>
  <c r="AM143" i="31" s="1"/>
  <c r="K143" i="31"/>
  <c r="AK143" i="31" s="1"/>
  <c r="AN142" i="31"/>
  <c r="AL142" i="31"/>
  <c r="AG142" i="31"/>
  <c r="AF142" i="31"/>
  <c r="AE142" i="31"/>
  <c r="AD142" i="31"/>
  <c r="AC142" i="31"/>
  <c r="AA142" i="31"/>
  <c r="Z142" i="31"/>
  <c r="Y142" i="31"/>
  <c r="X142" i="31"/>
  <c r="W142" i="31"/>
  <c r="T142" i="31"/>
  <c r="S142" i="31"/>
  <c r="R142" i="31"/>
  <c r="R143" i="31" s="1"/>
  <c r="P142" i="31"/>
  <c r="M142" i="31"/>
  <c r="AO142" i="31" s="1"/>
  <c r="L142" i="31"/>
  <c r="AM142" i="31" s="1"/>
  <c r="K142" i="31"/>
  <c r="AK142" i="31" s="1"/>
  <c r="J142" i="31"/>
  <c r="AO141" i="31"/>
  <c r="AN141" i="31"/>
  <c r="AL141" i="31"/>
  <c r="AG141" i="31"/>
  <c r="AF141" i="31"/>
  <c r="AE141" i="31"/>
  <c r="AD141" i="31"/>
  <c r="AC141" i="31"/>
  <c r="AA141" i="31"/>
  <c r="Z141" i="31"/>
  <c r="Y141" i="31"/>
  <c r="X141" i="31"/>
  <c r="W141" i="31"/>
  <c r="T141" i="31"/>
  <c r="S141" i="31"/>
  <c r="P141" i="31"/>
  <c r="M141" i="31"/>
  <c r="L141" i="31"/>
  <c r="AM141" i="31" s="1"/>
  <c r="K141" i="31"/>
  <c r="AK141" i="31" s="1"/>
  <c r="AN140" i="31"/>
  <c r="AL140" i="31"/>
  <c r="AG140" i="31"/>
  <c r="AF140" i="31"/>
  <c r="AE140" i="31"/>
  <c r="AD140" i="31"/>
  <c r="AC140" i="31"/>
  <c r="AA140" i="31"/>
  <c r="Z140" i="31"/>
  <c r="Y140" i="31"/>
  <c r="X140" i="31"/>
  <c r="W140" i="31"/>
  <c r="T140" i="31"/>
  <c r="S140" i="31"/>
  <c r="P140" i="31"/>
  <c r="M140" i="31"/>
  <c r="AO140" i="31" s="1"/>
  <c r="L140" i="31"/>
  <c r="AM140" i="31" s="1"/>
  <c r="K140" i="31"/>
  <c r="AK140" i="31" s="1"/>
  <c r="AO139" i="31"/>
  <c r="AN139" i="31"/>
  <c r="AL139" i="31"/>
  <c r="AG139" i="31"/>
  <c r="AF139" i="31"/>
  <c r="AE139" i="31"/>
  <c r="AD139" i="31"/>
  <c r="AC139" i="31"/>
  <c r="AA139" i="31"/>
  <c r="Z139" i="31"/>
  <c r="Y139" i="31"/>
  <c r="X139" i="31"/>
  <c r="W139" i="31"/>
  <c r="T139" i="31"/>
  <c r="S139" i="31"/>
  <c r="R139" i="31"/>
  <c r="R140" i="31" s="1"/>
  <c r="P139" i="31"/>
  <c r="M139" i="31"/>
  <c r="L139" i="31"/>
  <c r="AM139" i="31" s="1"/>
  <c r="K139" i="31"/>
  <c r="AK139" i="31" s="1"/>
  <c r="AN138" i="31"/>
  <c r="AL138" i="31"/>
  <c r="AK138" i="31"/>
  <c r="AG138" i="31"/>
  <c r="AF138" i="31"/>
  <c r="AE138" i="31"/>
  <c r="AD138" i="31"/>
  <c r="AC138" i="31"/>
  <c r="AA138" i="31"/>
  <c r="Z138" i="31"/>
  <c r="Y138" i="31"/>
  <c r="X138" i="31"/>
  <c r="W138" i="31"/>
  <c r="T138" i="31"/>
  <c r="S138" i="31"/>
  <c r="R138" i="31"/>
  <c r="P138" i="31"/>
  <c r="M138" i="31"/>
  <c r="AO138" i="31" s="1"/>
  <c r="L138" i="31"/>
  <c r="AM138" i="31" s="1"/>
  <c r="K138" i="31"/>
  <c r="AN137" i="31"/>
  <c r="AL137" i="31"/>
  <c r="AG137" i="31"/>
  <c r="AF137" i="31"/>
  <c r="AE137" i="31"/>
  <c r="AD137" i="31"/>
  <c r="AC137" i="31"/>
  <c r="AA137" i="31"/>
  <c r="Z137" i="31"/>
  <c r="Y137" i="31"/>
  <c r="X137" i="31"/>
  <c r="W137" i="31"/>
  <c r="T137" i="31"/>
  <c r="S137" i="31"/>
  <c r="R137" i="31"/>
  <c r="P137" i="31"/>
  <c r="M137" i="31"/>
  <c r="AO137" i="31" s="1"/>
  <c r="L137" i="31"/>
  <c r="AM137" i="31" s="1"/>
  <c r="K137" i="31"/>
  <c r="AK137" i="31" s="1"/>
  <c r="J137" i="31"/>
  <c r="AO136" i="31"/>
  <c r="AN136" i="31"/>
  <c r="AL136" i="31"/>
  <c r="AG136" i="31"/>
  <c r="AF136" i="31"/>
  <c r="AE136" i="31"/>
  <c r="AD136" i="31"/>
  <c r="AC136" i="31"/>
  <c r="AA136" i="31"/>
  <c r="Z136" i="31"/>
  <c r="Y136" i="31"/>
  <c r="X136" i="31"/>
  <c r="W136" i="31"/>
  <c r="T136" i="31"/>
  <c r="S136" i="31"/>
  <c r="R136" i="31"/>
  <c r="P136" i="31"/>
  <c r="M136" i="31"/>
  <c r="L136" i="31"/>
  <c r="AM136" i="31" s="1"/>
  <c r="K136" i="31"/>
  <c r="AO135" i="31"/>
  <c r="AN135" i="31"/>
  <c r="AL135" i="31"/>
  <c r="AG135" i="31"/>
  <c r="AF135" i="31"/>
  <c r="AE135" i="31"/>
  <c r="AD135" i="31"/>
  <c r="AC135" i="31"/>
  <c r="AA135" i="31"/>
  <c r="Z135" i="31"/>
  <c r="Y135" i="31"/>
  <c r="X135" i="31"/>
  <c r="W135" i="31"/>
  <c r="T135" i="31"/>
  <c r="S135" i="31"/>
  <c r="P135" i="31"/>
  <c r="M135" i="31"/>
  <c r="L135" i="31"/>
  <c r="K135" i="31"/>
  <c r="AK135" i="31" s="1"/>
  <c r="AN134" i="31"/>
  <c r="AL134" i="31"/>
  <c r="AG134" i="31"/>
  <c r="AF134" i="31"/>
  <c r="AE134" i="31"/>
  <c r="AD134" i="31"/>
  <c r="AC134" i="31"/>
  <c r="AA134" i="31"/>
  <c r="Z134" i="31"/>
  <c r="Y134" i="31"/>
  <c r="X134" i="31"/>
  <c r="W134" i="31"/>
  <c r="T134" i="31"/>
  <c r="S134" i="31"/>
  <c r="P134" i="31"/>
  <c r="M134" i="31"/>
  <c r="AO134" i="31" s="1"/>
  <c r="L134" i="31"/>
  <c r="AM134" i="31" s="1"/>
  <c r="K134" i="31"/>
  <c r="AK134" i="31" s="1"/>
  <c r="AO133" i="31"/>
  <c r="AN133" i="31"/>
  <c r="AL133" i="31"/>
  <c r="AK133" i="31"/>
  <c r="AG133" i="31"/>
  <c r="AF133" i="31"/>
  <c r="AE133" i="31"/>
  <c r="AD133" i="31"/>
  <c r="AC133" i="31"/>
  <c r="AA133" i="31"/>
  <c r="Z133" i="31"/>
  <c r="Y133" i="31"/>
  <c r="X133" i="31"/>
  <c r="W133" i="31"/>
  <c r="T133" i="31"/>
  <c r="S133" i="31"/>
  <c r="R133" i="31"/>
  <c r="R134" i="31" s="1"/>
  <c r="P133" i="31"/>
  <c r="M133" i="31"/>
  <c r="L133" i="31"/>
  <c r="AM133" i="31" s="1"/>
  <c r="K133" i="31"/>
  <c r="J133" i="31" s="1"/>
  <c r="AN132" i="31"/>
  <c r="AL132" i="31"/>
  <c r="AG132" i="31"/>
  <c r="AF132" i="31"/>
  <c r="AE132" i="31"/>
  <c r="AD132" i="31"/>
  <c r="AC132" i="31"/>
  <c r="AA132" i="31"/>
  <c r="Z132" i="31"/>
  <c r="Y132" i="31"/>
  <c r="X132" i="31"/>
  <c r="W132" i="31"/>
  <c r="T132" i="31"/>
  <c r="S132" i="31"/>
  <c r="P132" i="31"/>
  <c r="M132" i="31"/>
  <c r="AO132" i="31" s="1"/>
  <c r="L132" i="31"/>
  <c r="AM132" i="31" s="1"/>
  <c r="K132" i="31"/>
  <c r="AN131" i="31"/>
  <c r="AL131" i="31"/>
  <c r="AK131" i="31"/>
  <c r="AG131" i="31"/>
  <c r="AF131" i="31"/>
  <c r="AE131" i="31"/>
  <c r="AD131" i="31"/>
  <c r="AC131" i="31"/>
  <c r="AA131" i="31"/>
  <c r="Z131" i="31"/>
  <c r="Y131" i="31"/>
  <c r="X131" i="31"/>
  <c r="W131" i="31"/>
  <c r="T131" i="31"/>
  <c r="S131" i="31"/>
  <c r="P131" i="31"/>
  <c r="M131" i="31"/>
  <c r="AO131" i="31" s="1"/>
  <c r="L131" i="31"/>
  <c r="K131" i="31"/>
  <c r="AN130" i="31"/>
  <c r="AL130" i="31"/>
  <c r="AG130" i="31"/>
  <c r="AF130" i="31"/>
  <c r="AE130" i="31"/>
  <c r="AD130" i="31"/>
  <c r="AC130" i="31"/>
  <c r="AA130" i="31"/>
  <c r="Z130" i="31"/>
  <c r="Y130" i="31"/>
  <c r="X130" i="31"/>
  <c r="W130" i="31"/>
  <c r="T130" i="31"/>
  <c r="S130" i="31"/>
  <c r="R130" i="31"/>
  <c r="R131" i="31" s="1"/>
  <c r="R132" i="31" s="1"/>
  <c r="P130" i="31"/>
  <c r="M130" i="31"/>
  <c r="AO130" i="31" s="1"/>
  <c r="L130" i="31"/>
  <c r="AM130" i="31" s="1"/>
  <c r="K130" i="31"/>
  <c r="AK130" i="31" s="1"/>
  <c r="AN129" i="31"/>
  <c r="AL129" i="31"/>
  <c r="AK129" i="31"/>
  <c r="AG129" i="31"/>
  <c r="AF129" i="31"/>
  <c r="AE129" i="31"/>
  <c r="AD129" i="31"/>
  <c r="AC129" i="31"/>
  <c r="AA129" i="31"/>
  <c r="Z129" i="31"/>
  <c r="Y129" i="31"/>
  <c r="X129" i="31"/>
  <c r="W129" i="31"/>
  <c r="T129" i="31"/>
  <c r="S129" i="31"/>
  <c r="R129" i="31"/>
  <c r="P129" i="31"/>
  <c r="M129" i="31"/>
  <c r="AO129" i="31" s="1"/>
  <c r="L129" i="31"/>
  <c r="AM129" i="31" s="1"/>
  <c r="K129" i="31"/>
  <c r="J129" i="31" s="1"/>
  <c r="AN128" i="31"/>
  <c r="AL128" i="31"/>
  <c r="AG128" i="31"/>
  <c r="AF128" i="31"/>
  <c r="AE128" i="31"/>
  <c r="AD128" i="31"/>
  <c r="AC128" i="31"/>
  <c r="AA128" i="31"/>
  <c r="Z128" i="31"/>
  <c r="Y128" i="31"/>
  <c r="X128" i="31"/>
  <c r="W128" i="31"/>
  <c r="T128" i="31"/>
  <c r="S128" i="31"/>
  <c r="P128" i="31"/>
  <c r="M128" i="31"/>
  <c r="AO128" i="31" s="1"/>
  <c r="L128" i="31"/>
  <c r="AM128" i="31" s="1"/>
  <c r="K128" i="31"/>
  <c r="AO127" i="31"/>
  <c r="AN127" i="31"/>
  <c r="AL127" i="31"/>
  <c r="AG127" i="31"/>
  <c r="AF127" i="31"/>
  <c r="AE127" i="31"/>
  <c r="AD127" i="31"/>
  <c r="AC127" i="31"/>
  <c r="AA127" i="31"/>
  <c r="Z127" i="31"/>
  <c r="Y127" i="31"/>
  <c r="X127" i="31"/>
  <c r="W127" i="31"/>
  <c r="T127" i="31"/>
  <c r="S127" i="31"/>
  <c r="R127" i="31"/>
  <c r="R128" i="31" s="1"/>
  <c r="P127" i="31"/>
  <c r="M127" i="31"/>
  <c r="L127" i="31"/>
  <c r="K127" i="31"/>
  <c r="AK127" i="31" s="1"/>
  <c r="AO126" i="31"/>
  <c r="AN126" i="31"/>
  <c r="AL126" i="31"/>
  <c r="AG126" i="31"/>
  <c r="AF126" i="31"/>
  <c r="AE126" i="31"/>
  <c r="AD126" i="31"/>
  <c r="AC126" i="31"/>
  <c r="AA126" i="31"/>
  <c r="Z126" i="31"/>
  <c r="Y126" i="31"/>
  <c r="X126" i="31"/>
  <c r="W126" i="31"/>
  <c r="T126" i="31"/>
  <c r="S126" i="31"/>
  <c r="R126" i="31"/>
  <c r="P126" i="31"/>
  <c r="M126" i="31"/>
  <c r="L126" i="31"/>
  <c r="AM126" i="31" s="1"/>
  <c r="K126" i="31"/>
  <c r="AO125" i="31"/>
  <c r="AN125" i="31"/>
  <c r="AL125" i="31"/>
  <c r="AG125" i="31"/>
  <c r="AF125" i="31"/>
  <c r="AE125" i="31"/>
  <c r="AD125" i="31"/>
  <c r="AC125" i="31"/>
  <c r="AA125" i="31"/>
  <c r="Z125" i="31"/>
  <c r="Y125" i="31"/>
  <c r="X125" i="31"/>
  <c r="W125" i="31"/>
  <c r="T125" i="31"/>
  <c r="S125" i="31"/>
  <c r="R125" i="31"/>
  <c r="P125" i="31"/>
  <c r="M125" i="31"/>
  <c r="L125" i="31"/>
  <c r="AM125" i="31" s="1"/>
  <c r="K125" i="31"/>
  <c r="AK125" i="31" s="1"/>
  <c r="AN124" i="31"/>
  <c r="AL124" i="31"/>
  <c r="AG124" i="31"/>
  <c r="AF124" i="31"/>
  <c r="AE124" i="31"/>
  <c r="AD124" i="31"/>
  <c r="AC124" i="31"/>
  <c r="AA124" i="31"/>
  <c r="Z124" i="31"/>
  <c r="Y124" i="31"/>
  <c r="X124" i="31"/>
  <c r="W124" i="31"/>
  <c r="T124" i="31"/>
  <c r="S124" i="31"/>
  <c r="P124" i="31"/>
  <c r="M124" i="31"/>
  <c r="AO124" i="31" s="1"/>
  <c r="L124" i="31"/>
  <c r="AM124" i="31" s="1"/>
  <c r="K124" i="31"/>
  <c r="AO123" i="31"/>
  <c r="AN123" i="31"/>
  <c r="AL123" i="31"/>
  <c r="AG123" i="31"/>
  <c r="AF123" i="31"/>
  <c r="AE123" i="31"/>
  <c r="AD123" i="31"/>
  <c r="AC123" i="31"/>
  <c r="AA123" i="31"/>
  <c r="Z123" i="31"/>
  <c r="Y123" i="31"/>
  <c r="X123" i="31"/>
  <c r="W123" i="31"/>
  <c r="T123" i="31"/>
  <c r="S123" i="31"/>
  <c r="R123" i="31"/>
  <c r="R124" i="31" s="1"/>
  <c r="P123" i="31"/>
  <c r="M123" i="31"/>
  <c r="L123" i="31"/>
  <c r="K123" i="31"/>
  <c r="AK123" i="31" s="1"/>
  <c r="AN122" i="31"/>
  <c r="AL122" i="31"/>
  <c r="AG122" i="31"/>
  <c r="AF122" i="31"/>
  <c r="AE122" i="31"/>
  <c r="AD122" i="31"/>
  <c r="AC122" i="31"/>
  <c r="AA122" i="31"/>
  <c r="Z122" i="31"/>
  <c r="Y122" i="31"/>
  <c r="X122" i="31"/>
  <c r="W122" i="31"/>
  <c r="T122" i="31"/>
  <c r="S122" i="31"/>
  <c r="R122" i="31"/>
  <c r="P122" i="31"/>
  <c r="M122" i="31"/>
  <c r="AO122" i="31" s="1"/>
  <c r="L122" i="31"/>
  <c r="AM122" i="31" s="1"/>
  <c r="K122" i="31"/>
  <c r="AO121" i="31"/>
  <c r="AN121" i="31"/>
  <c r="AL121" i="31"/>
  <c r="AG121" i="31"/>
  <c r="AF121" i="31"/>
  <c r="AE121" i="31"/>
  <c r="AD121" i="31"/>
  <c r="AC121" i="31"/>
  <c r="AA121" i="31"/>
  <c r="Z121" i="31"/>
  <c r="Y121" i="31"/>
  <c r="X121" i="31"/>
  <c r="W121" i="31"/>
  <c r="T121" i="31"/>
  <c r="S121" i="31"/>
  <c r="P121" i="31"/>
  <c r="M121" i="31"/>
  <c r="L121" i="31"/>
  <c r="AM121" i="31" s="1"/>
  <c r="K121" i="31"/>
  <c r="AK121" i="31" s="1"/>
  <c r="AN120" i="31"/>
  <c r="AL120" i="31"/>
  <c r="AG120" i="31"/>
  <c r="AF120" i="31"/>
  <c r="AE120" i="31"/>
  <c r="AD120" i="31"/>
  <c r="AC120" i="31"/>
  <c r="AA120" i="31"/>
  <c r="Z120" i="31"/>
  <c r="Y120" i="31"/>
  <c r="X120" i="31"/>
  <c r="W120" i="31"/>
  <c r="T120" i="31"/>
  <c r="S120" i="31"/>
  <c r="P120" i="31"/>
  <c r="M120" i="31"/>
  <c r="AO120" i="31" s="1"/>
  <c r="L120" i="31"/>
  <c r="AM120" i="31" s="1"/>
  <c r="K120" i="31"/>
  <c r="AN119" i="31"/>
  <c r="AL119" i="31"/>
  <c r="AG119" i="31"/>
  <c r="AF119" i="31"/>
  <c r="AE119" i="31"/>
  <c r="AD119" i="31"/>
  <c r="AC119" i="31"/>
  <c r="AA119" i="31"/>
  <c r="Z119" i="31"/>
  <c r="Y119" i="31"/>
  <c r="X119" i="31"/>
  <c r="W119" i="31"/>
  <c r="T119" i="31"/>
  <c r="S119" i="31"/>
  <c r="R119" i="31"/>
  <c r="R120" i="31" s="1"/>
  <c r="P119" i="31"/>
  <c r="M119" i="31"/>
  <c r="AO119" i="31" s="1"/>
  <c r="L119" i="31"/>
  <c r="AM119" i="31" s="1"/>
  <c r="K119" i="31"/>
  <c r="AK119" i="31" s="1"/>
  <c r="J119" i="31"/>
  <c r="AN118" i="31"/>
  <c r="AL118" i="31"/>
  <c r="AG118" i="31"/>
  <c r="AF118" i="31"/>
  <c r="AE118" i="31"/>
  <c r="AD118" i="31"/>
  <c r="AC118" i="31"/>
  <c r="AA118" i="31"/>
  <c r="Z118" i="31"/>
  <c r="Y118" i="31"/>
  <c r="X118" i="31"/>
  <c r="W118" i="31"/>
  <c r="T118" i="31"/>
  <c r="S118" i="31"/>
  <c r="P118" i="31"/>
  <c r="M118" i="31"/>
  <c r="AO118" i="31" s="1"/>
  <c r="L118" i="31"/>
  <c r="AM118" i="31" s="1"/>
  <c r="K118" i="31"/>
  <c r="AK118" i="31" s="1"/>
  <c r="AO117" i="31"/>
  <c r="AN117" i="31"/>
  <c r="AL117" i="31"/>
  <c r="AG117" i="31"/>
  <c r="AF117" i="31"/>
  <c r="AE117" i="31"/>
  <c r="AD117" i="31"/>
  <c r="AC117" i="31"/>
  <c r="AA117" i="31"/>
  <c r="Z117" i="31"/>
  <c r="Y117" i="31"/>
  <c r="X117" i="31"/>
  <c r="W117" i="31"/>
  <c r="T117" i="31"/>
  <c r="S117" i="31"/>
  <c r="P117" i="31"/>
  <c r="M117" i="31"/>
  <c r="L117" i="31"/>
  <c r="AM117" i="31" s="1"/>
  <c r="K117" i="31"/>
  <c r="AK117" i="31" s="1"/>
  <c r="AN116" i="31"/>
  <c r="AL116" i="31"/>
  <c r="AG116" i="31"/>
  <c r="AF116" i="31"/>
  <c r="AE116" i="31"/>
  <c r="AD116" i="31"/>
  <c r="AC116" i="31"/>
  <c r="AA116" i="31"/>
  <c r="Z116" i="31"/>
  <c r="Y116" i="31"/>
  <c r="X116" i="31"/>
  <c r="W116" i="31"/>
  <c r="T116" i="31"/>
  <c r="S116" i="31"/>
  <c r="R116" i="31"/>
  <c r="R117" i="31" s="1"/>
  <c r="R118" i="31" s="1"/>
  <c r="P116" i="31"/>
  <c r="M116" i="31"/>
  <c r="AO116" i="31" s="1"/>
  <c r="L116" i="31"/>
  <c r="AM116" i="31" s="1"/>
  <c r="K116" i="31"/>
  <c r="AN115" i="31"/>
  <c r="AL115" i="31"/>
  <c r="AG115" i="31"/>
  <c r="AF115" i="31"/>
  <c r="AE115" i="31"/>
  <c r="AD115" i="31"/>
  <c r="AC115" i="31"/>
  <c r="AA115" i="31"/>
  <c r="Z115" i="31"/>
  <c r="Y115" i="31"/>
  <c r="X115" i="31"/>
  <c r="W115" i="31"/>
  <c r="T115" i="31"/>
  <c r="S115" i="31"/>
  <c r="P115" i="31"/>
  <c r="M115" i="31"/>
  <c r="AO115" i="31" s="1"/>
  <c r="L115" i="31"/>
  <c r="AM115" i="31" s="1"/>
  <c r="K115" i="31"/>
  <c r="J115" i="31" s="1"/>
  <c r="AO114" i="31"/>
  <c r="AN114" i="31"/>
  <c r="AL114" i="31"/>
  <c r="AG114" i="31"/>
  <c r="AF114" i="31"/>
  <c r="AE114" i="31"/>
  <c r="AD114" i="31"/>
  <c r="AC114" i="31"/>
  <c r="AA114" i="31"/>
  <c r="Z114" i="31"/>
  <c r="Y114" i="31"/>
  <c r="X114" i="31"/>
  <c r="W114" i="31"/>
  <c r="T114" i="31"/>
  <c r="S114" i="31"/>
  <c r="P114" i="31"/>
  <c r="M114" i="31"/>
  <c r="L114" i="31"/>
  <c r="AM114" i="31" s="1"/>
  <c r="K114" i="31"/>
  <c r="AK114" i="31" s="1"/>
  <c r="AO113" i="31"/>
  <c r="AN113" i="31"/>
  <c r="AL113" i="31"/>
  <c r="AG113" i="31"/>
  <c r="AF113" i="31"/>
  <c r="AE113" i="31"/>
  <c r="AD113" i="31"/>
  <c r="AC113" i="31"/>
  <c r="AA113" i="31"/>
  <c r="Z113" i="31"/>
  <c r="Y113" i="31"/>
  <c r="X113" i="31"/>
  <c r="W113" i="31"/>
  <c r="T113" i="31"/>
  <c r="S113" i="31"/>
  <c r="R113" i="31"/>
  <c r="R114" i="31" s="1"/>
  <c r="P113" i="31"/>
  <c r="M113" i="31"/>
  <c r="L113" i="31"/>
  <c r="AM113" i="31" s="1"/>
  <c r="K113" i="31"/>
  <c r="AN112" i="31"/>
  <c r="AL112" i="31"/>
  <c r="AK112" i="31"/>
  <c r="AG112" i="31"/>
  <c r="AF112" i="31"/>
  <c r="AE112" i="31"/>
  <c r="AD112" i="31"/>
  <c r="AC112" i="31"/>
  <c r="AA112" i="31"/>
  <c r="Z112" i="31"/>
  <c r="Y112" i="31"/>
  <c r="X112" i="31"/>
  <c r="W112" i="31"/>
  <c r="T112" i="31"/>
  <c r="S112" i="31"/>
  <c r="R112" i="31"/>
  <c r="P112" i="31"/>
  <c r="M112" i="31"/>
  <c r="AO112" i="31" s="1"/>
  <c r="L112" i="31"/>
  <c r="AM112" i="31" s="1"/>
  <c r="K112" i="31"/>
  <c r="AN111" i="31"/>
  <c r="AL111" i="31"/>
  <c r="AG111" i="31"/>
  <c r="AF111" i="31"/>
  <c r="AE111" i="31"/>
  <c r="AD111" i="31"/>
  <c r="AC111" i="31"/>
  <c r="AA111" i="31"/>
  <c r="Z111" i="31"/>
  <c r="Y111" i="31"/>
  <c r="X111" i="31"/>
  <c r="W111" i="31"/>
  <c r="T111" i="31"/>
  <c r="S111" i="31"/>
  <c r="P111" i="31"/>
  <c r="M111" i="31"/>
  <c r="AO111" i="31" s="1"/>
  <c r="L111" i="31"/>
  <c r="AM111" i="31" s="1"/>
  <c r="K111" i="31"/>
  <c r="AK111" i="31" s="1"/>
  <c r="AO110" i="31"/>
  <c r="AN110" i="31"/>
  <c r="AL110" i="31"/>
  <c r="AG110" i="31"/>
  <c r="AF110" i="31"/>
  <c r="AE110" i="31"/>
  <c r="AD110" i="31"/>
  <c r="AC110" i="31"/>
  <c r="AA110" i="31"/>
  <c r="Z110" i="31"/>
  <c r="Y110" i="31"/>
  <c r="X110" i="31"/>
  <c r="W110" i="31"/>
  <c r="T110" i="31"/>
  <c r="S110" i="31"/>
  <c r="P110" i="31"/>
  <c r="M110" i="31"/>
  <c r="L110" i="31"/>
  <c r="AM110" i="31" s="1"/>
  <c r="K110" i="31"/>
  <c r="AN109" i="31"/>
  <c r="AL109" i="31"/>
  <c r="AG109" i="31"/>
  <c r="AF109" i="31"/>
  <c r="AE109" i="31"/>
  <c r="AD109" i="31"/>
  <c r="AC109" i="31"/>
  <c r="AA109" i="31"/>
  <c r="Z109" i="31"/>
  <c r="Y109" i="31"/>
  <c r="X109" i="31"/>
  <c r="W109" i="31"/>
  <c r="T109" i="31"/>
  <c r="S109" i="31"/>
  <c r="R109" i="31"/>
  <c r="R110" i="31" s="1"/>
  <c r="R111" i="31" s="1"/>
  <c r="P109" i="31"/>
  <c r="M109" i="31"/>
  <c r="AO109" i="31" s="1"/>
  <c r="L109" i="31"/>
  <c r="AM109" i="31" s="1"/>
  <c r="K109" i="31"/>
  <c r="AN108" i="31"/>
  <c r="AL108" i="31"/>
  <c r="AG108" i="31"/>
  <c r="AF108" i="31"/>
  <c r="AE108" i="31"/>
  <c r="AD108" i="31"/>
  <c r="AC108" i="31"/>
  <c r="AA108" i="31"/>
  <c r="Z108" i="31"/>
  <c r="Y108" i="31"/>
  <c r="X108" i="31"/>
  <c r="W108" i="31"/>
  <c r="T108" i="31"/>
  <c r="S108" i="31"/>
  <c r="P108" i="31"/>
  <c r="M108" i="31"/>
  <c r="AO108" i="31" s="1"/>
  <c r="L108" i="31"/>
  <c r="AM108" i="31" s="1"/>
  <c r="K108" i="31"/>
  <c r="AK108" i="31" s="1"/>
  <c r="AN107" i="31"/>
  <c r="AL107" i="31"/>
  <c r="AG107" i="31"/>
  <c r="AF107" i="31"/>
  <c r="AE107" i="31"/>
  <c r="AD107" i="31"/>
  <c r="AC107" i="31"/>
  <c r="AA107" i="31"/>
  <c r="Z107" i="31"/>
  <c r="Y107" i="31"/>
  <c r="X107" i="31"/>
  <c r="W107" i="31"/>
  <c r="T107" i="31"/>
  <c r="S107" i="31"/>
  <c r="P107" i="31"/>
  <c r="M107" i="31"/>
  <c r="AO107" i="31" s="1"/>
  <c r="L107" i="31"/>
  <c r="AM107" i="31" s="1"/>
  <c r="K107" i="31"/>
  <c r="J107" i="31" s="1"/>
  <c r="AO106" i="31"/>
  <c r="AN106" i="31"/>
  <c r="AL106" i="31"/>
  <c r="AG106" i="31"/>
  <c r="AF106" i="31"/>
  <c r="AE106" i="31"/>
  <c r="AD106" i="31"/>
  <c r="AC106" i="31"/>
  <c r="AA106" i="31"/>
  <c r="Z106" i="31"/>
  <c r="Y106" i="31"/>
  <c r="X106" i="31"/>
  <c r="W106" i="31"/>
  <c r="T106" i="31"/>
  <c r="S106" i="31"/>
  <c r="R106" i="31"/>
  <c r="R107" i="31" s="1"/>
  <c r="P106" i="31"/>
  <c r="M106" i="31"/>
  <c r="L106" i="31"/>
  <c r="AM106" i="31" s="1"/>
  <c r="K106" i="31"/>
  <c r="AK106" i="31" s="1"/>
  <c r="AO105" i="31"/>
  <c r="AN105" i="31"/>
  <c r="AL105" i="31"/>
  <c r="AG105" i="31"/>
  <c r="AF105" i="31"/>
  <c r="AE105" i="31"/>
  <c r="AD105" i="31"/>
  <c r="AC105" i="31"/>
  <c r="AA105" i="31"/>
  <c r="Z105" i="31"/>
  <c r="Y105" i="31"/>
  <c r="X105" i="31"/>
  <c r="W105" i="31"/>
  <c r="T105" i="31"/>
  <c r="S105" i="31"/>
  <c r="P105" i="31"/>
  <c r="M105" i="31"/>
  <c r="L105" i="31"/>
  <c r="AM105" i="31" s="1"/>
  <c r="K105" i="31"/>
  <c r="AK105" i="31" s="1"/>
  <c r="AO104" i="31"/>
  <c r="AN104" i="31"/>
  <c r="AL104" i="31"/>
  <c r="AG104" i="31"/>
  <c r="AF104" i="31"/>
  <c r="AE104" i="31"/>
  <c r="AD104" i="31"/>
  <c r="AC104" i="31"/>
  <c r="AA104" i="31"/>
  <c r="Z104" i="31"/>
  <c r="Y104" i="31"/>
  <c r="X104" i="31"/>
  <c r="W104" i="31"/>
  <c r="T104" i="31"/>
  <c r="S104" i="31"/>
  <c r="P104" i="31"/>
  <c r="M104" i="31"/>
  <c r="L104" i="31"/>
  <c r="AM104" i="31" s="1"/>
  <c r="K104" i="31"/>
  <c r="J104" i="31" s="1"/>
  <c r="AN103" i="31"/>
  <c r="AL103" i="31"/>
  <c r="AG103" i="31"/>
  <c r="AF103" i="31"/>
  <c r="AE103" i="31"/>
  <c r="AD103" i="31"/>
  <c r="AC103" i="31"/>
  <c r="AA103" i="31"/>
  <c r="Z103" i="31"/>
  <c r="Y103" i="31"/>
  <c r="X103" i="31"/>
  <c r="W103" i="31"/>
  <c r="T103" i="31"/>
  <c r="S103" i="31"/>
  <c r="R103" i="31"/>
  <c r="P103" i="31"/>
  <c r="M103" i="31"/>
  <c r="AO103" i="31" s="1"/>
  <c r="L103" i="31"/>
  <c r="AM103" i="31" s="1"/>
  <c r="K103" i="31"/>
  <c r="AK103" i="31" s="1"/>
  <c r="J103" i="31"/>
  <c r="AN102" i="31"/>
  <c r="AL102" i="31"/>
  <c r="AG102" i="31"/>
  <c r="AF102" i="31"/>
  <c r="AE102" i="31"/>
  <c r="AD102" i="31"/>
  <c r="AC102" i="31"/>
  <c r="AA102" i="31"/>
  <c r="Z102" i="31"/>
  <c r="Y102" i="31"/>
  <c r="X102" i="31"/>
  <c r="W102" i="31"/>
  <c r="T102" i="31"/>
  <c r="S102" i="31"/>
  <c r="P102" i="31"/>
  <c r="M102" i="31"/>
  <c r="AO102" i="31" s="1"/>
  <c r="L102" i="31"/>
  <c r="AM102" i="31" s="1"/>
  <c r="K102" i="31"/>
  <c r="AN101" i="31"/>
  <c r="AL101" i="31"/>
  <c r="AG101" i="31"/>
  <c r="AF101" i="31"/>
  <c r="AE101" i="31"/>
  <c r="AD101" i="31"/>
  <c r="AC101" i="31"/>
  <c r="AA101" i="31"/>
  <c r="Z101" i="31"/>
  <c r="Y101" i="31"/>
  <c r="X101" i="31"/>
  <c r="W101" i="31"/>
  <c r="T101" i="31"/>
  <c r="S101" i="31"/>
  <c r="P101" i="31"/>
  <c r="M101" i="31"/>
  <c r="AO101" i="31" s="1"/>
  <c r="L101" i="31"/>
  <c r="K101" i="31"/>
  <c r="AK101" i="31" s="1"/>
  <c r="AN100" i="31"/>
  <c r="AL100" i="31"/>
  <c r="AG100" i="31"/>
  <c r="AF100" i="31"/>
  <c r="AE100" i="31"/>
  <c r="AD100" i="31"/>
  <c r="AC100" i="31"/>
  <c r="AA100" i="31"/>
  <c r="Z100" i="31"/>
  <c r="Y100" i="31"/>
  <c r="X100" i="31"/>
  <c r="W100" i="31"/>
  <c r="T100" i="31"/>
  <c r="S100" i="31"/>
  <c r="R100" i="31"/>
  <c r="R101" i="31" s="1"/>
  <c r="R102" i="31" s="1"/>
  <c r="P100" i="31"/>
  <c r="M100" i="31"/>
  <c r="AO100" i="31" s="1"/>
  <c r="L100" i="31"/>
  <c r="K100" i="31"/>
  <c r="AK100" i="31" s="1"/>
  <c r="AN99" i="31"/>
  <c r="AL99" i="31"/>
  <c r="AG99" i="31"/>
  <c r="AF99" i="31"/>
  <c r="AE99" i="31"/>
  <c r="AD99" i="31"/>
  <c r="AC99" i="31"/>
  <c r="AA99" i="31"/>
  <c r="Z99" i="31"/>
  <c r="Y99" i="31"/>
  <c r="X99" i="31"/>
  <c r="W99" i="31"/>
  <c r="T99" i="31"/>
  <c r="S99" i="31"/>
  <c r="R99" i="31"/>
  <c r="P99" i="31"/>
  <c r="M99" i="31"/>
  <c r="AO99" i="31" s="1"/>
  <c r="L99" i="31"/>
  <c r="AM99" i="31" s="1"/>
  <c r="K99" i="31"/>
  <c r="J99" i="31" s="1"/>
  <c r="AO98" i="31"/>
  <c r="AN98" i="31"/>
  <c r="AL98" i="31"/>
  <c r="AG98" i="31"/>
  <c r="AF98" i="31"/>
  <c r="AE98" i="31"/>
  <c r="AD98" i="31"/>
  <c r="AC98" i="31"/>
  <c r="AA98" i="31"/>
  <c r="Z98" i="31"/>
  <c r="Y98" i="31"/>
  <c r="X98" i="31"/>
  <c r="W98" i="31"/>
  <c r="T98" i="31"/>
  <c r="S98" i="31"/>
  <c r="P98" i="31"/>
  <c r="M98" i="31"/>
  <c r="L98" i="31"/>
  <c r="AM98" i="31" s="1"/>
  <c r="K98" i="31"/>
  <c r="AO97" i="31"/>
  <c r="AN97" i="31"/>
  <c r="AL97" i="31"/>
  <c r="AG97" i="31"/>
  <c r="AF97" i="31"/>
  <c r="AE97" i="31"/>
  <c r="AD97" i="31"/>
  <c r="AC97" i="31"/>
  <c r="AA97" i="31"/>
  <c r="Z97" i="31"/>
  <c r="Y97" i="31"/>
  <c r="X97" i="31"/>
  <c r="W97" i="31"/>
  <c r="T97" i="31"/>
  <c r="S97" i="31"/>
  <c r="R97" i="31"/>
  <c r="R98" i="31" s="1"/>
  <c r="P97" i="31"/>
  <c r="M97" i="31"/>
  <c r="L97" i="31"/>
  <c r="AM97" i="31" s="1"/>
  <c r="K97" i="31"/>
  <c r="AN96" i="31"/>
  <c r="AL96" i="31"/>
  <c r="AK96" i="31"/>
  <c r="AG96" i="31"/>
  <c r="AF96" i="31"/>
  <c r="AE96" i="31"/>
  <c r="AD96" i="31"/>
  <c r="AC96" i="31"/>
  <c r="AA96" i="31"/>
  <c r="Z96" i="31"/>
  <c r="Y96" i="31"/>
  <c r="X96" i="31"/>
  <c r="W96" i="31"/>
  <c r="T96" i="31"/>
  <c r="S96" i="31"/>
  <c r="R96" i="31"/>
  <c r="P96" i="31"/>
  <c r="M96" i="31"/>
  <c r="AO96" i="31" s="1"/>
  <c r="L96" i="31"/>
  <c r="AM96" i="31" s="1"/>
  <c r="K96" i="31"/>
  <c r="AN95" i="31"/>
  <c r="AL95" i="31"/>
  <c r="AG95" i="31"/>
  <c r="AF95" i="31"/>
  <c r="AE95" i="31"/>
  <c r="AD95" i="31"/>
  <c r="AC95" i="31"/>
  <c r="AA95" i="31"/>
  <c r="Z95" i="31"/>
  <c r="Y95" i="31"/>
  <c r="X95" i="31"/>
  <c r="W95" i="31"/>
  <c r="T95" i="31"/>
  <c r="S95" i="31"/>
  <c r="R95" i="31"/>
  <c r="P95" i="31"/>
  <c r="M95" i="31"/>
  <c r="AO95" i="31" s="1"/>
  <c r="L95" i="31"/>
  <c r="AM95" i="31" s="1"/>
  <c r="K95" i="31"/>
  <c r="AK95" i="31" s="1"/>
  <c r="J95" i="31"/>
  <c r="AN94" i="31"/>
  <c r="AL94" i="31"/>
  <c r="AG94" i="31"/>
  <c r="AF94" i="31"/>
  <c r="AE94" i="31"/>
  <c r="AD94" i="31"/>
  <c r="AC94" i="31"/>
  <c r="AA94" i="31"/>
  <c r="Z94" i="31"/>
  <c r="Y94" i="31"/>
  <c r="X94" i="31"/>
  <c r="W94" i="31"/>
  <c r="AQ94" i="31" s="1"/>
  <c r="T94" i="31"/>
  <c r="S94" i="31"/>
  <c r="P94" i="31"/>
  <c r="M94" i="31"/>
  <c r="AO94" i="31" s="1"/>
  <c r="L94" i="31"/>
  <c r="AM94" i="31" s="1"/>
  <c r="K94" i="31"/>
  <c r="AO93" i="31"/>
  <c r="AN93" i="31"/>
  <c r="AL93" i="31"/>
  <c r="AG93" i="31"/>
  <c r="AF93" i="31"/>
  <c r="AE93" i="31"/>
  <c r="AD93" i="31"/>
  <c r="AC93" i="31"/>
  <c r="AA93" i="31"/>
  <c r="Z93" i="31"/>
  <c r="Y93" i="31"/>
  <c r="X93" i="31"/>
  <c r="W93" i="31"/>
  <c r="T93" i="31"/>
  <c r="S93" i="31"/>
  <c r="R93" i="31"/>
  <c r="R94" i="31" s="1"/>
  <c r="P93" i="31"/>
  <c r="M93" i="31"/>
  <c r="L93" i="31"/>
  <c r="AM93" i="31" s="1"/>
  <c r="K93" i="31"/>
  <c r="AK93" i="31" s="1"/>
  <c r="AN92" i="31"/>
  <c r="AL92" i="31"/>
  <c r="AG92" i="31"/>
  <c r="AF92" i="31"/>
  <c r="AE92" i="31"/>
  <c r="AD92" i="31"/>
  <c r="AC92" i="31"/>
  <c r="AA92" i="31"/>
  <c r="Z92" i="31"/>
  <c r="Y92" i="31"/>
  <c r="X92" i="31"/>
  <c r="W92" i="31"/>
  <c r="T92" i="31"/>
  <c r="S92" i="31"/>
  <c r="P92" i="31"/>
  <c r="M92" i="31"/>
  <c r="AO92" i="31" s="1"/>
  <c r="L92" i="31"/>
  <c r="AM92" i="31" s="1"/>
  <c r="K92" i="31"/>
  <c r="J92" i="31" s="1"/>
  <c r="AO91" i="31"/>
  <c r="AN91" i="31"/>
  <c r="AL91" i="31"/>
  <c r="AG91" i="31"/>
  <c r="AF91" i="31"/>
  <c r="AE91" i="31"/>
  <c r="AD91" i="31"/>
  <c r="AC91" i="31"/>
  <c r="AA91" i="31"/>
  <c r="Z91" i="31"/>
  <c r="Y91" i="31"/>
  <c r="X91" i="31"/>
  <c r="W91" i="31"/>
  <c r="T91" i="31"/>
  <c r="S91" i="31"/>
  <c r="P91" i="31"/>
  <c r="M91" i="31"/>
  <c r="L91" i="31"/>
  <c r="AM91" i="31" s="1"/>
  <c r="K91" i="31"/>
  <c r="AK91" i="31" s="1"/>
  <c r="AN90" i="31"/>
  <c r="AL90" i="31"/>
  <c r="AG90" i="31"/>
  <c r="AF90" i="31"/>
  <c r="AE90" i="31"/>
  <c r="AD90" i="31"/>
  <c r="AC90" i="31"/>
  <c r="AA90" i="31"/>
  <c r="Z90" i="31"/>
  <c r="Y90" i="31"/>
  <c r="X90" i="31"/>
  <c r="W90" i="31"/>
  <c r="T90" i="31"/>
  <c r="S90" i="31"/>
  <c r="R90" i="31"/>
  <c r="R91" i="31" s="1"/>
  <c r="R92" i="31" s="1"/>
  <c r="P90" i="31"/>
  <c r="M90" i="31"/>
  <c r="AO90" i="31" s="1"/>
  <c r="L90" i="31"/>
  <c r="AM90" i="31" s="1"/>
  <c r="K90" i="31"/>
  <c r="AK90" i="31" s="1"/>
  <c r="AN89" i="31"/>
  <c r="AL89" i="31"/>
  <c r="AG89" i="31"/>
  <c r="AF89" i="31"/>
  <c r="AE89" i="31"/>
  <c r="AD89" i="31"/>
  <c r="AC89" i="31"/>
  <c r="AA89" i="31"/>
  <c r="Z89" i="31"/>
  <c r="Y89" i="31"/>
  <c r="X89" i="31"/>
  <c r="W89" i="31"/>
  <c r="T89" i="31"/>
  <c r="S89" i="31"/>
  <c r="P89" i="31"/>
  <c r="M89" i="31"/>
  <c r="AO89" i="31" s="1"/>
  <c r="L89" i="31"/>
  <c r="AM89" i="31" s="1"/>
  <c r="K89" i="31"/>
  <c r="AK89" i="31" s="1"/>
  <c r="AN88" i="31"/>
  <c r="AL88" i="31"/>
  <c r="AG88" i="31"/>
  <c r="AF88" i="31"/>
  <c r="AE88" i="31"/>
  <c r="AD88" i="31"/>
  <c r="AC88" i="31"/>
  <c r="AA88" i="31"/>
  <c r="Z88" i="31"/>
  <c r="Y88" i="31"/>
  <c r="X88" i="31"/>
  <c r="W88" i="31"/>
  <c r="T88" i="31"/>
  <c r="S88" i="31"/>
  <c r="R88" i="31"/>
  <c r="R89" i="31" s="1"/>
  <c r="P88" i="31"/>
  <c r="M88" i="31"/>
  <c r="AO88" i="31" s="1"/>
  <c r="L88" i="31"/>
  <c r="AM88" i="31" s="1"/>
  <c r="K88" i="31"/>
  <c r="AK88" i="31" s="1"/>
  <c r="J88" i="31"/>
  <c r="AN87" i="31"/>
  <c r="AL87" i="31"/>
  <c r="AG87" i="31"/>
  <c r="AF87" i="31"/>
  <c r="AE87" i="31"/>
  <c r="AD87" i="31"/>
  <c r="AC87" i="31"/>
  <c r="AA87" i="31"/>
  <c r="Z87" i="31"/>
  <c r="Y87" i="31"/>
  <c r="X87" i="31"/>
  <c r="W87" i="31"/>
  <c r="T87" i="31"/>
  <c r="S87" i="31"/>
  <c r="R87" i="31"/>
  <c r="P87" i="31"/>
  <c r="M87" i="31"/>
  <c r="AO87" i="31" s="1"/>
  <c r="L87" i="31"/>
  <c r="AM87" i="31" s="1"/>
  <c r="K87" i="31"/>
  <c r="AK87" i="31" s="1"/>
  <c r="J87" i="31"/>
  <c r="AN86" i="31"/>
  <c r="AL86" i="31"/>
  <c r="AG86" i="31"/>
  <c r="AF86" i="31"/>
  <c r="AE86" i="31"/>
  <c r="AD86" i="31"/>
  <c r="AC86" i="31"/>
  <c r="AA86" i="31"/>
  <c r="Z86" i="31"/>
  <c r="Y86" i="31"/>
  <c r="X86" i="31"/>
  <c r="W86" i="31"/>
  <c r="T86" i="31"/>
  <c r="S86" i="31"/>
  <c r="P86" i="31"/>
  <c r="M86" i="31"/>
  <c r="AO86" i="31" s="1"/>
  <c r="L86" i="31"/>
  <c r="AM86" i="31" s="1"/>
  <c r="K86" i="31"/>
  <c r="AK86" i="31" s="1"/>
  <c r="AN85" i="31"/>
  <c r="AL85" i="31"/>
  <c r="AK85" i="31"/>
  <c r="AG85" i="31"/>
  <c r="AF85" i="31"/>
  <c r="AE85" i="31"/>
  <c r="AD85" i="31"/>
  <c r="AC85" i="31"/>
  <c r="AA85" i="31"/>
  <c r="Z85" i="31"/>
  <c r="Y85" i="31"/>
  <c r="X85" i="31"/>
  <c r="W85" i="31"/>
  <c r="T85" i="31"/>
  <c r="S85" i="31"/>
  <c r="R85" i="31"/>
  <c r="R86" i="31" s="1"/>
  <c r="P85" i="31"/>
  <c r="M85" i="31"/>
  <c r="AO85" i="31" s="1"/>
  <c r="L85" i="31"/>
  <c r="K85" i="31"/>
  <c r="AN84" i="31"/>
  <c r="AL84" i="31"/>
  <c r="AG84" i="31"/>
  <c r="AF84" i="31"/>
  <c r="AE84" i="31"/>
  <c r="AD84" i="31"/>
  <c r="AC84" i="31"/>
  <c r="AA84" i="31"/>
  <c r="Z84" i="31"/>
  <c r="Y84" i="31"/>
  <c r="X84" i="31"/>
  <c r="W84" i="31"/>
  <c r="T84" i="31"/>
  <c r="S84" i="31"/>
  <c r="R84" i="31"/>
  <c r="P84" i="31"/>
  <c r="M84" i="31"/>
  <c r="AO84" i="31" s="1"/>
  <c r="L84" i="31"/>
  <c r="K84" i="31"/>
  <c r="AK84" i="31" s="1"/>
  <c r="AN83" i="31"/>
  <c r="AL83" i="31"/>
  <c r="AG83" i="31"/>
  <c r="AF83" i="31"/>
  <c r="AE83" i="31"/>
  <c r="AD83" i="31"/>
  <c r="AC83" i="31"/>
  <c r="AA83" i="31"/>
  <c r="Z83" i="31"/>
  <c r="Y83" i="31"/>
  <c r="X83" i="31"/>
  <c r="W83" i="31"/>
  <c r="T83" i="31"/>
  <c r="S83" i="31"/>
  <c r="P83" i="31"/>
  <c r="M83" i="31"/>
  <c r="AO83" i="31" s="1"/>
  <c r="L83" i="31"/>
  <c r="AM83" i="31" s="1"/>
  <c r="K83" i="31"/>
  <c r="AN82" i="31"/>
  <c r="AL82" i="31"/>
  <c r="AG82" i="31"/>
  <c r="AF82" i="31"/>
  <c r="AE82" i="31"/>
  <c r="AD82" i="31"/>
  <c r="AC82" i="31"/>
  <c r="AA82" i="31"/>
  <c r="Z82" i="31"/>
  <c r="Y82" i="31"/>
  <c r="X82" i="31"/>
  <c r="W82" i="31"/>
  <c r="T82" i="31"/>
  <c r="S82" i="31"/>
  <c r="P82" i="31"/>
  <c r="M82" i="31"/>
  <c r="AO82" i="31" s="1"/>
  <c r="L82" i="31"/>
  <c r="AM82" i="31" s="1"/>
  <c r="K82" i="31"/>
  <c r="J82" i="31" s="1"/>
  <c r="AN81" i="31"/>
  <c r="AL81" i="31"/>
  <c r="AG81" i="31"/>
  <c r="AF81" i="31"/>
  <c r="AE81" i="31"/>
  <c r="AD81" i="31"/>
  <c r="AC81" i="31"/>
  <c r="AA81" i="31"/>
  <c r="Z81" i="31"/>
  <c r="Y81" i="31"/>
  <c r="X81" i="31"/>
  <c r="W81" i="31"/>
  <c r="T81" i="31"/>
  <c r="S81" i="31"/>
  <c r="R81" i="31"/>
  <c r="P81" i="31"/>
  <c r="M81" i="31"/>
  <c r="AO81" i="31" s="1"/>
  <c r="L81" i="31"/>
  <c r="K81" i="31"/>
  <c r="AK81" i="31" s="1"/>
  <c r="AN80" i="31"/>
  <c r="AL80" i="31"/>
  <c r="AG80" i="31"/>
  <c r="AF80" i="31"/>
  <c r="AE80" i="31"/>
  <c r="AD80" i="31"/>
  <c r="AC80" i="31"/>
  <c r="AA80" i="31"/>
  <c r="Z80" i="31"/>
  <c r="Y80" i="31"/>
  <c r="X80" i="31"/>
  <c r="W80" i="31"/>
  <c r="T80" i="31"/>
  <c r="S80" i="31"/>
  <c r="P80" i="31"/>
  <c r="M80" i="31"/>
  <c r="AO80" i="31" s="1"/>
  <c r="L80" i="31"/>
  <c r="AM80" i="31" s="1"/>
  <c r="K80" i="31"/>
  <c r="AN79" i="31"/>
  <c r="AL79" i="31"/>
  <c r="AK79" i="31"/>
  <c r="AG79" i="31"/>
  <c r="AF79" i="31"/>
  <c r="AE79" i="31"/>
  <c r="AD79" i="31"/>
  <c r="AC79" i="31"/>
  <c r="AA79" i="31"/>
  <c r="Z79" i="31"/>
  <c r="Y79" i="31"/>
  <c r="X79" i="31"/>
  <c r="W79" i="31"/>
  <c r="T79" i="31"/>
  <c r="S79" i="31"/>
  <c r="R79" i="31"/>
  <c r="P79" i="31"/>
  <c r="M79" i="31"/>
  <c r="AO79" i="31" s="1"/>
  <c r="L79" i="31"/>
  <c r="K79" i="31"/>
  <c r="AN78" i="31"/>
  <c r="AL78" i="31"/>
  <c r="AG78" i="31"/>
  <c r="AF78" i="31"/>
  <c r="AE78" i="31"/>
  <c r="AD78" i="31"/>
  <c r="AC78" i="31"/>
  <c r="AA78" i="31"/>
  <c r="Z78" i="31"/>
  <c r="Y78" i="31"/>
  <c r="X78" i="31"/>
  <c r="W78" i="31"/>
  <c r="T78" i="31"/>
  <c r="S78" i="31"/>
  <c r="R78" i="31"/>
  <c r="P78" i="31"/>
  <c r="M78" i="31"/>
  <c r="AO78" i="31" s="1"/>
  <c r="L78" i="31"/>
  <c r="AM78" i="31" s="1"/>
  <c r="K78" i="31"/>
  <c r="AN77" i="31"/>
  <c r="AL77" i="31"/>
  <c r="AG77" i="31"/>
  <c r="AF77" i="31"/>
  <c r="AE77" i="31"/>
  <c r="AD77" i="31"/>
  <c r="AC77" i="31"/>
  <c r="AA77" i="31"/>
  <c r="Z77" i="31"/>
  <c r="Y77" i="31"/>
  <c r="X77" i="31"/>
  <c r="W77" i="31"/>
  <c r="AQ77" i="31" s="1"/>
  <c r="T77" i="31"/>
  <c r="S77" i="31"/>
  <c r="P77" i="31"/>
  <c r="M77" i="31"/>
  <c r="AO77" i="31" s="1"/>
  <c r="L77" i="31"/>
  <c r="J77" i="31" s="1"/>
  <c r="K77" i="31"/>
  <c r="AK77" i="31" s="1"/>
  <c r="AN76" i="31"/>
  <c r="AM76" i="31"/>
  <c r="AL76" i="31"/>
  <c r="AG76" i="31"/>
  <c r="AF76" i="31"/>
  <c r="AE76" i="31"/>
  <c r="AD76" i="31"/>
  <c r="AC76" i="31"/>
  <c r="AA76" i="31"/>
  <c r="Z76" i="31"/>
  <c r="Y76" i="31"/>
  <c r="X76" i="31"/>
  <c r="W76" i="31"/>
  <c r="T76" i="31"/>
  <c r="S76" i="31"/>
  <c r="P76" i="31"/>
  <c r="M76" i="31"/>
  <c r="AO76" i="31" s="1"/>
  <c r="L76" i="31"/>
  <c r="K76" i="31"/>
  <c r="AK76" i="31" s="1"/>
  <c r="J76" i="31"/>
  <c r="AN75" i="31"/>
  <c r="AL75" i="31"/>
  <c r="AG75" i="31"/>
  <c r="AF75" i="31"/>
  <c r="AE75" i="31"/>
  <c r="AD75" i="31"/>
  <c r="AC75" i="31"/>
  <c r="AA75" i="31"/>
  <c r="Z75" i="31"/>
  <c r="Y75" i="31"/>
  <c r="X75" i="31"/>
  <c r="W75" i="31"/>
  <c r="T75" i="31"/>
  <c r="S75" i="31"/>
  <c r="R75" i="31"/>
  <c r="R76" i="31" s="1"/>
  <c r="R77" i="31" s="1"/>
  <c r="P75" i="31"/>
  <c r="M75" i="31"/>
  <c r="AO75" i="31" s="1"/>
  <c r="L75" i="31"/>
  <c r="K75" i="31"/>
  <c r="AK75" i="31" s="1"/>
  <c r="AO74" i="31"/>
  <c r="AN74" i="31"/>
  <c r="AL74" i="31"/>
  <c r="AG74" i="31"/>
  <c r="AF74" i="31"/>
  <c r="AE74" i="31"/>
  <c r="AD74" i="31"/>
  <c r="AC74" i="31"/>
  <c r="AA74" i="31"/>
  <c r="Z74" i="31"/>
  <c r="Y74" i="31"/>
  <c r="X74" i="31"/>
  <c r="W74" i="31"/>
  <c r="AQ74" i="31" s="1"/>
  <c r="T74" i="31"/>
  <c r="S74" i="31"/>
  <c r="R74" i="31"/>
  <c r="P74" i="31"/>
  <c r="M74" i="31"/>
  <c r="L74" i="31"/>
  <c r="AM74" i="31" s="1"/>
  <c r="K74" i="31"/>
  <c r="AK74" i="31" s="1"/>
  <c r="J74" i="31"/>
  <c r="AN73" i="31"/>
  <c r="AL73" i="31"/>
  <c r="AG73" i="31"/>
  <c r="AF73" i="31"/>
  <c r="AE73" i="31"/>
  <c r="AD73" i="31"/>
  <c r="AC73" i="31"/>
  <c r="AA73" i="31"/>
  <c r="Z73" i="31"/>
  <c r="Y73" i="31"/>
  <c r="X73" i="31"/>
  <c r="W73" i="31"/>
  <c r="T73" i="31"/>
  <c r="S73" i="31"/>
  <c r="P73" i="31"/>
  <c r="M73" i="31"/>
  <c r="AO73" i="31" s="1"/>
  <c r="L73" i="31"/>
  <c r="K73" i="31"/>
  <c r="AK73" i="31" s="1"/>
  <c r="AO72" i="31"/>
  <c r="AN72" i="31"/>
  <c r="AL72" i="31"/>
  <c r="AG72" i="31"/>
  <c r="AF72" i="31"/>
  <c r="AE72" i="31"/>
  <c r="AD72" i="31"/>
  <c r="AC72" i="31"/>
  <c r="AA72" i="31"/>
  <c r="Z72" i="31"/>
  <c r="Y72" i="31"/>
  <c r="X72" i="31"/>
  <c r="W72" i="31"/>
  <c r="AQ72" i="31" s="1"/>
  <c r="T72" i="31"/>
  <c r="S72" i="31"/>
  <c r="R72" i="31"/>
  <c r="R73" i="31" s="1"/>
  <c r="P72" i="31"/>
  <c r="M72" i="31"/>
  <c r="L72" i="31"/>
  <c r="K72" i="31"/>
  <c r="AK72" i="31" s="1"/>
  <c r="AN71" i="31"/>
  <c r="AL71" i="31"/>
  <c r="AG71" i="31"/>
  <c r="AF71" i="31"/>
  <c r="AE71" i="31"/>
  <c r="AD71" i="31"/>
  <c r="AC71" i="31"/>
  <c r="AA71" i="31"/>
  <c r="Z71" i="31"/>
  <c r="Y71" i="31"/>
  <c r="X71" i="31"/>
  <c r="W71" i="31"/>
  <c r="T71" i="31"/>
  <c r="S71" i="31"/>
  <c r="P71" i="31"/>
  <c r="M71" i="31"/>
  <c r="AO71" i="31" s="1"/>
  <c r="L71" i="31"/>
  <c r="AM71" i="31" s="1"/>
  <c r="K71" i="31"/>
  <c r="AK71" i="31" s="1"/>
  <c r="AN70" i="31"/>
  <c r="AL70" i="31"/>
  <c r="AG70" i="31"/>
  <c r="AF70" i="31"/>
  <c r="AE70" i="31"/>
  <c r="AD70" i="31"/>
  <c r="AC70" i="31"/>
  <c r="AA70" i="31"/>
  <c r="Z70" i="31"/>
  <c r="Y70" i="31"/>
  <c r="X70" i="31"/>
  <c r="W70" i="31"/>
  <c r="T70" i="31"/>
  <c r="S70" i="31"/>
  <c r="P70" i="31"/>
  <c r="M70" i="31"/>
  <c r="AO70" i="31" s="1"/>
  <c r="L70" i="31"/>
  <c r="AM70" i="31" s="1"/>
  <c r="K70" i="31"/>
  <c r="AK70" i="31" s="1"/>
  <c r="AN69" i="31"/>
  <c r="AL69" i="31"/>
  <c r="AG69" i="31"/>
  <c r="AF69" i="31"/>
  <c r="AE69" i="31"/>
  <c r="AD69" i="31"/>
  <c r="AC69" i="31"/>
  <c r="AA69" i="31"/>
  <c r="Z69" i="31"/>
  <c r="Y69" i="31"/>
  <c r="X69" i="31"/>
  <c r="W69" i="31"/>
  <c r="T69" i="31"/>
  <c r="S69" i="31"/>
  <c r="R69" i="31"/>
  <c r="P69" i="31"/>
  <c r="M69" i="31"/>
  <c r="AO69" i="31" s="1"/>
  <c r="L69" i="31"/>
  <c r="AM69" i="31" s="1"/>
  <c r="K69" i="31"/>
  <c r="AK69" i="31" s="1"/>
  <c r="J69" i="31"/>
  <c r="AO68" i="31"/>
  <c r="AN68" i="31"/>
  <c r="AL68" i="31"/>
  <c r="AG68" i="31"/>
  <c r="AF68" i="31"/>
  <c r="AE68" i="31"/>
  <c r="AD68" i="31"/>
  <c r="AC68" i="31"/>
  <c r="AA68" i="31"/>
  <c r="Z68" i="31"/>
  <c r="Y68" i="31"/>
  <c r="X68" i="31"/>
  <c r="W68" i="31"/>
  <c r="T68" i="31"/>
  <c r="S68" i="31"/>
  <c r="P68" i="31"/>
  <c r="M68" i="31"/>
  <c r="L68" i="31"/>
  <c r="AM68" i="31" s="1"/>
  <c r="K68" i="31"/>
  <c r="AK68" i="31" s="1"/>
  <c r="J68" i="31"/>
  <c r="AN67" i="31"/>
  <c r="AL67" i="31"/>
  <c r="AG67" i="31"/>
  <c r="AF67" i="31"/>
  <c r="AE67" i="31"/>
  <c r="AD67" i="31"/>
  <c r="AC67" i="31"/>
  <c r="AA67" i="31"/>
  <c r="Z67" i="31"/>
  <c r="Y67" i="31"/>
  <c r="X67" i="31"/>
  <c r="W67" i="31"/>
  <c r="T67" i="31"/>
  <c r="S67" i="31"/>
  <c r="R67" i="31"/>
  <c r="R68" i="31" s="1"/>
  <c r="P67" i="31"/>
  <c r="M67" i="31"/>
  <c r="AO67" i="31" s="1"/>
  <c r="L67" i="31"/>
  <c r="AM67" i="31" s="1"/>
  <c r="K67" i="31"/>
  <c r="AK67" i="31" s="1"/>
  <c r="AN66" i="31"/>
  <c r="AL66" i="31"/>
  <c r="AG66" i="31"/>
  <c r="AF66" i="31"/>
  <c r="AE66" i="31"/>
  <c r="AD66" i="31"/>
  <c r="AC66" i="31"/>
  <c r="AA66" i="31"/>
  <c r="Z66" i="31"/>
  <c r="Y66" i="31"/>
  <c r="X66" i="31"/>
  <c r="W66" i="31"/>
  <c r="T66" i="31"/>
  <c r="S66" i="31"/>
  <c r="R66" i="31"/>
  <c r="P66" i="31"/>
  <c r="M66" i="31"/>
  <c r="AO66" i="31" s="1"/>
  <c r="L66" i="31"/>
  <c r="K66" i="31"/>
  <c r="AK66" i="31" s="1"/>
  <c r="AN65" i="31"/>
  <c r="AL65" i="31"/>
  <c r="AG65" i="31"/>
  <c r="AF65" i="31"/>
  <c r="AE65" i="31"/>
  <c r="AD65" i="31"/>
  <c r="AC65" i="31"/>
  <c r="AA65" i="31"/>
  <c r="Z65" i="31"/>
  <c r="Y65" i="31"/>
  <c r="X65" i="31"/>
  <c r="W65" i="31"/>
  <c r="T65" i="31"/>
  <c r="S65" i="31"/>
  <c r="P65" i="31"/>
  <c r="M65" i="31"/>
  <c r="AO65" i="31" s="1"/>
  <c r="L65" i="31"/>
  <c r="K65" i="31"/>
  <c r="AK65" i="31" s="1"/>
  <c r="AN64" i="31"/>
  <c r="AL64" i="31"/>
  <c r="AG64" i="31"/>
  <c r="AF64" i="31"/>
  <c r="AE64" i="31"/>
  <c r="AD64" i="31"/>
  <c r="AC64" i="31"/>
  <c r="AA64" i="31"/>
  <c r="Z64" i="31"/>
  <c r="Y64" i="31"/>
  <c r="X64" i="31"/>
  <c r="W64" i="31"/>
  <c r="T64" i="31"/>
  <c r="S64" i="31"/>
  <c r="P64" i="31"/>
  <c r="M64" i="31"/>
  <c r="AO64" i="31" s="1"/>
  <c r="L64" i="31"/>
  <c r="K64" i="31"/>
  <c r="AK64" i="31" s="1"/>
  <c r="AN63" i="31"/>
  <c r="AL63" i="31"/>
  <c r="AG63" i="31"/>
  <c r="AF63" i="31"/>
  <c r="AE63" i="31"/>
  <c r="AD63" i="31"/>
  <c r="AC63" i="31"/>
  <c r="AQ63" i="31" s="1"/>
  <c r="AA63" i="31"/>
  <c r="Z63" i="31"/>
  <c r="Y63" i="31"/>
  <c r="X63" i="31"/>
  <c r="W63" i="31"/>
  <c r="T63" i="31"/>
  <c r="S63" i="31"/>
  <c r="R63" i="31"/>
  <c r="P63" i="31"/>
  <c r="M63" i="31"/>
  <c r="AO63" i="31" s="1"/>
  <c r="L63" i="31"/>
  <c r="AM63" i="31" s="1"/>
  <c r="K63" i="31"/>
  <c r="AK63" i="31" s="1"/>
  <c r="AN62" i="31"/>
  <c r="AL62" i="31"/>
  <c r="AG62" i="31"/>
  <c r="AF62" i="31"/>
  <c r="AE62" i="31"/>
  <c r="AD62" i="31"/>
  <c r="AC62" i="31"/>
  <c r="AA62" i="31"/>
  <c r="Z62" i="31"/>
  <c r="Y62" i="31"/>
  <c r="X62" i="31"/>
  <c r="W62" i="31"/>
  <c r="T62" i="31"/>
  <c r="S62" i="31"/>
  <c r="P62" i="31"/>
  <c r="M62" i="31"/>
  <c r="AO62" i="31" s="1"/>
  <c r="L62" i="31"/>
  <c r="K62" i="31"/>
  <c r="AK62" i="31" s="1"/>
  <c r="AN61" i="31"/>
  <c r="AL61" i="31"/>
  <c r="AG61" i="31"/>
  <c r="AF61" i="31"/>
  <c r="AE61" i="31"/>
  <c r="AD61" i="31"/>
  <c r="AC61" i="31"/>
  <c r="AQ61" i="31" s="1"/>
  <c r="AA61" i="31"/>
  <c r="Z61" i="31"/>
  <c r="Y61" i="31"/>
  <c r="X61" i="31"/>
  <c r="W61" i="31"/>
  <c r="T61" i="31"/>
  <c r="S61" i="31"/>
  <c r="R61" i="31"/>
  <c r="P61" i="31"/>
  <c r="M61" i="31"/>
  <c r="AO61" i="31" s="1"/>
  <c r="L61" i="31"/>
  <c r="AM61" i="31" s="1"/>
  <c r="K61" i="31"/>
  <c r="AK61" i="31" s="1"/>
  <c r="AN60" i="31"/>
  <c r="AM60" i="31"/>
  <c r="AL60" i="31"/>
  <c r="AG60" i="31"/>
  <c r="AF60" i="31"/>
  <c r="AE60" i="31"/>
  <c r="AD60" i="31"/>
  <c r="AC60" i="31"/>
  <c r="AA60" i="31"/>
  <c r="Z60" i="31"/>
  <c r="Y60" i="31"/>
  <c r="X60" i="31"/>
  <c r="W60" i="31"/>
  <c r="T60" i="31"/>
  <c r="S60" i="31"/>
  <c r="R60" i="31"/>
  <c r="P60" i="31"/>
  <c r="M60" i="31"/>
  <c r="AO60" i="31" s="1"/>
  <c r="L60" i="31"/>
  <c r="K60" i="31"/>
  <c r="AK60" i="31" s="1"/>
  <c r="J60" i="31"/>
  <c r="AN59" i="31"/>
  <c r="AL59" i="31"/>
  <c r="AG59" i="31"/>
  <c r="AF59" i="31"/>
  <c r="AE59" i="31"/>
  <c r="AD59" i="31"/>
  <c r="AC59" i="31"/>
  <c r="AA59" i="31"/>
  <c r="Z59" i="31"/>
  <c r="Y59" i="31"/>
  <c r="X59" i="31"/>
  <c r="W59" i="31"/>
  <c r="T59" i="31"/>
  <c r="S59" i="31"/>
  <c r="R59" i="31"/>
  <c r="P59" i="31"/>
  <c r="M59" i="31"/>
  <c r="AO59" i="31" s="1"/>
  <c r="L59" i="31"/>
  <c r="AM59" i="31" s="1"/>
  <c r="K59" i="31"/>
  <c r="AN58" i="31"/>
  <c r="AL58" i="31"/>
  <c r="AG58" i="31"/>
  <c r="AF58" i="31"/>
  <c r="AE58" i="31"/>
  <c r="AD58" i="31"/>
  <c r="AC58" i="31"/>
  <c r="AA58" i="31"/>
  <c r="Z58" i="31"/>
  <c r="Y58" i="31"/>
  <c r="X58" i="31"/>
  <c r="W58" i="31"/>
  <c r="T58" i="31"/>
  <c r="S58" i="31"/>
  <c r="P58" i="31"/>
  <c r="M58" i="31"/>
  <c r="AO58" i="31" s="1"/>
  <c r="L58" i="31"/>
  <c r="AM58" i="31" s="1"/>
  <c r="K58" i="31"/>
  <c r="AN57" i="31"/>
  <c r="AL57" i="31"/>
  <c r="AG57" i="31"/>
  <c r="AF57" i="31"/>
  <c r="AE57" i="31"/>
  <c r="AD57" i="31"/>
  <c r="AC57" i="31"/>
  <c r="AA57" i="31"/>
  <c r="Z57" i="31"/>
  <c r="Y57" i="31"/>
  <c r="X57" i="31"/>
  <c r="W57" i="31"/>
  <c r="T57" i="31"/>
  <c r="S57" i="31"/>
  <c r="R57" i="31"/>
  <c r="P57" i="31"/>
  <c r="M57" i="31"/>
  <c r="AO57" i="31" s="1"/>
  <c r="L57" i="31"/>
  <c r="AM57" i="31" s="1"/>
  <c r="K57" i="31"/>
  <c r="AK57" i="31" s="1"/>
  <c r="J57" i="31"/>
  <c r="AO56" i="31"/>
  <c r="AN56" i="31"/>
  <c r="AL56" i="31"/>
  <c r="AG56" i="31"/>
  <c r="AF56" i="31"/>
  <c r="AE56" i="31"/>
  <c r="AD56" i="31"/>
  <c r="AC56" i="31"/>
  <c r="AA56" i="31"/>
  <c r="Z56" i="31"/>
  <c r="Y56" i="31"/>
  <c r="X56" i="31"/>
  <c r="W56" i="31"/>
  <c r="T56" i="31"/>
  <c r="S56" i="31"/>
  <c r="R56" i="31"/>
  <c r="P56" i="31"/>
  <c r="M56" i="31"/>
  <c r="L56" i="31"/>
  <c r="AM56" i="31" s="1"/>
  <c r="K56" i="31"/>
  <c r="AK56" i="31" s="1"/>
  <c r="AN55" i="31"/>
  <c r="AL55" i="31"/>
  <c r="AG55" i="31"/>
  <c r="AF55" i="31"/>
  <c r="AE55" i="31"/>
  <c r="AD55" i="31"/>
  <c r="AC55" i="31"/>
  <c r="AA55" i="31"/>
  <c r="Z55" i="31"/>
  <c r="Y55" i="31"/>
  <c r="X55" i="31"/>
  <c r="W55" i="31"/>
  <c r="T55" i="31"/>
  <c r="S55" i="31"/>
  <c r="R55" i="31"/>
  <c r="P55" i="31"/>
  <c r="M55" i="31"/>
  <c r="AO55" i="31" s="1"/>
  <c r="L55" i="31"/>
  <c r="AM55" i="31" s="1"/>
  <c r="K55" i="31"/>
  <c r="AN54" i="31"/>
  <c r="AM54" i="31"/>
  <c r="AL54" i="31"/>
  <c r="AK54" i="31"/>
  <c r="AG54" i="31"/>
  <c r="AF54" i="31"/>
  <c r="AE54" i="31"/>
  <c r="AD54" i="31"/>
  <c r="AC54" i="31"/>
  <c r="AA54" i="31"/>
  <c r="Z54" i="31"/>
  <c r="Y54" i="31"/>
  <c r="X54" i="31"/>
  <c r="W54" i="31"/>
  <c r="T54" i="31"/>
  <c r="S54" i="31"/>
  <c r="R54" i="31"/>
  <c r="P54" i="31"/>
  <c r="M54" i="31"/>
  <c r="AO54" i="31" s="1"/>
  <c r="L54" i="31"/>
  <c r="K54" i="31"/>
  <c r="J54" i="31"/>
  <c r="AO53" i="31"/>
  <c r="AN53" i="31"/>
  <c r="AL53" i="31"/>
  <c r="AG53" i="31"/>
  <c r="AF53" i="31"/>
  <c r="AE53" i="31"/>
  <c r="AD53" i="31"/>
  <c r="AC53" i="31"/>
  <c r="AA53" i="31"/>
  <c r="Z53" i="31"/>
  <c r="Y53" i="31"/>
  <c r="X53" i="31"/>
  <c r="W53" i="31"/>
  <c r="T53" i="31"/>
  <c r="S53" i="31"/>
  <c r="R53" i="31"/>
  <c r="P53" i="31"/>
  <c r="M53" i="31"/>
  <c r="L53" i="31"/>
  <c r="AM53" i="31" s="1"/>
  <c r="K53" i="31"/>
  <c r="AK53" i="31" s="1"/>
  <c r="AO52" i="31"/>
  <c r="AN52" i="31"/>
  <c r="AL52" i="31"/>
  <c r="AG52" i="31"/>
  <c r="AF52" i="31"/>
  <c r="AE52" i="31"/>
  <c r="AD52" i="31"/>
  <c r="AC52" i="31"/>
  <c r="AA52" i="31"/>
  <c r="Z52" i="31"/>
  <c r="Y52" i="31"/>
  <c r="X52" i="31"/>
  <c r="W52" i="31"/>
  <c r="T52" i="31"/>
  <c r="S52" i="31"/>
  <c r="R52" i="31"/>
  <c r="P52" i="31"/>
  <c r="M52" i="31"/>
  <c r="L52" i="31"/>
  <c r="AM52" i="31" s="1"/>
  <c r="K52" i="31"/>
  <c r="AN51" i="31"/>
  <c r="AM51" i="31"/>
  <c r="AL51" i="31"/>
  <c r="AG51" i="31"/>
  <c r="AF51" i="31"/>
  <c r="AE51" i="31"/>
  <c r="AD51" i="31"/>
  <c r="AC51" i="31"/>
  <c r="AA51" i="31"/>
  <c r="Z51" i="31"/>
  <c r="Y51" i="31"/>
  <c r="X51" i="31"/>
  <c r="W51" i="31"/>
  <c r="T51" i="31"/>
  <c r="S51" i="31"/>
  <c r="P51" i="31"/>
  <c r="M51" i="31"/>
  <c r="AO51" i="31" s="1"/>
  <c r="L51" i="31"/>
  <c r="K51" i="31"/>
  <c r="AK51" i="31" s="1"/>
  <c r="AN50" i="31"/>
  <c r="AL50" i="31"/>
  <c r="AG50" i="31"/>
  <c r="AF50" i="31"/>
  <c r="AE50" i="31"/>
  <c r="AD50" i="31"/>
  <c r="AC50" i="31"/>
  <c r="AA50" i="31"/>
  <c r="Z50" i="31"/>
  <c r="Y50" i="31"/>
  <c r="X50" i="31"/>
  <c r="W50" i="31"/>
  <c r="T50" i="31"/>
  <c r="S50" i="31"/>
  <c r="P50" i="31"/>
  <c r="M50" i="31"/>
  <c r="AO50" i="31" s="1"/>
  <c r="L50" i="31"/>
  <c r="AM50" i="31" s="1"/>
  <c r="K50" i="31"/>
  <c r="AN49" i="31"/>
  <c r="AM49" i="31"/>
  <c r="AL49" i="31"/>
  <c r="AK49" i="31"/>
  <c r="AG49" i="31"/>
  <c r="AF49" i="31"/>
  <c r="AE49" i="31"/>
  <c r="AD49" i="31"/>
  <c r="AC49" i="31"/>
  <c r="AA49" i="31"/>
  <c r="Z49" i="31"/>
  <c r="Y49" i="31"/>
  <c r="X49" i="31"/>
  <c r="W49" i="31"/>
  <c r="T49" i="31"/>
  <c r="S49" i="31"/>
  <c r="R49" i="31"/>
  <c r="R50" i="31" s="1"/>
  <c r="P49" i="31"/>
  <c r="M49" i="31"/>
  <c r="AO49" i="31" s="1"/>
  <c r="L49" i="31"/>
  <c r="J49" i="31" s="1"/>
  <c r="K49" i="31"/>
  <c r="AO48" i="31"/>
  <c r="AN48" i="31"/>
  <c r="AL48" i="31"/>
  <c r="AG48" i="31"/>
  <c r="AF48" i="31"/>
  <c r="AE48" i="31"/>
  <c r="AD48" i="31"/>
  <c r="AC48" i="31"/>
  <c r="AA48" i="31"/>
  <c r="Z48" i="31"/>
  <c r="Y48" i="31"/>
  <c r="X48" i="31"/>
  <c r="W48" i="31"/>
  <c r="T48" i="31"/>
  <c r="S48" i="31"/>
  <c r="R48" i="31"/>
  <c r="P48" i="31"/>
  <c r="M48" i="31"/>
  <c r="L48" i="31"/>
  <c r="AM48" i="31" s="1"/>
  <c r="K48" i="31"/>
  <c r="AO47" i="31"/>
  <c r="AN47" i="31"/>
  <c r="AL47" i="31"/>
  <c r="AG47" i="31"/>
  <c r="AF47" i="31"/>
  <c r="AE47" i="31"/>
  <c r="AD47" i="31"/>
  <c r="AC47" i="31"/>
  <c r="AA47" i="31"/>
  <c r="Z47" i="31"/>
  <c r="Y47" i="31"/>
  <c r="X47" i="31"/>
  <c r="W47" i="31"/>
  <c r="T47" i="31"/>
  <c r="S47" i="31"/>
  <c r="P47" i="31"/>
  <c r="M47" i="31"/>
  <c r="L47" i="31"/>
  <c r="AM47" i="31" s="1"/>
  <c r="K47" i="31"/>
  <c r="J47" i="31" s="1"/>
  <c r="AN46" i="31"/>
  <c r="AL46" i="31"/>
  <c r="AG46" i="31"/>
  <c r="AF46" i="31"/>
  <c r="AE46" i="31"/>
  <c r="AD46" i="31"/>
  <c r="AC46" i="31"/>
  <c r="AA46" i="31"/>
  <c r="Z46" i="31"/>
  <c r="Y46" i="31"/>
  <c r="X46" i="31"/>
  <c r="W46" i="31"/>
  <c r="AQ46" i="31" s="1"/>
  <c r="T46" i="31"/>
  <c r="S46" i="31"/>
  <c r="P46" i="31"/>
  <c r="M46" i="31"/>
  <c r="AO46" i="31" s="1"/>
  <c r="L46" i="31"/>
  <c r="AM46" i="31" s="1"/>
  <c r="K46" i="31"/>
  <c r="AN45" i="31"/>
  <c r="AM45" i="31"/>
  <c r="AL45" i="31"/>
  <c r="AK45" i="31"/>
  <c r="AG45" i="31"/>
  <c r="AF45" i="31"/>
  <c r="AE45" i="31"/>
  <c r="AD45" i="31"/>
  <c r="AC45" i="31"/>
  <c r="AA45" i="31"/>
  <c r="Z45" i="31"/>
  <c r="Y45" i="31"/>
  <c r="X45" i="31"/>
  <c r="W45" i="31"/>
  <c r="T45" i="31"/>
  <c r="S45" i="31"/>
  <c r="R45" i="31"/>
  <c r="R46" i="31" s="1"/>
  <c r="P45" i="31"/>
  <c r="M45" i="31"/>
  <c r="AO45" i="31" s="1"/>
  <c r="L45" i="31"/>
  <c r="K45" i="31"/>
  <c r="J45" i="31"/>
  <c r="AN44" i="31"/>
  <c r="AL44" i="31"/>
  <c r="AG44" i="31"/>
  <c r="AF44" i="31"/>
  <c r="AE44" i="31"/>
  <c r="AD44" i="31"/>
  <c r="AC44" i="31"/>
  <c r="AA44" i="31"/>
  <c r="Z44" i="31"/>
  <c r="Y44" i="31"/>
  <c r="X44" i="31"/>
  <c r="W44" i="31"/>
  <c r="AQ44" i="31" s="1"/>
  <c r="T44" i="31"/>
  <c r="S44" i="31"/>
  <c r="R44" i="31"/>
  <c r="P44" i="31"/>
  <c r="M44" i="31"/>
  <c r="AO44" i="31" s="1"/>
  <c r="L44" i="31"/>
  <c r="AM44" i="31" s="1"/>
  <c r="K44" i="31"/>
  <c r="J44" i="31" s="1"/>
  <c r="AO43" i="31"/>
  <c r="AN43" i="31"/>
  <c r="AL43" i="31"/>
  <c r="AG43" i="31"/>
  <c r="AF43" i="31"/>
  <c r="AE43" i="31"/>
  <c r="AD43" i="31"/>
  <c r="AC43" i="31"/>
  <c r="AA43" i="31"/>
  <c r="Z43" i="31"/>
  <c r="Y43" i="31"/>
  <c r="X43" i="31"/>
  <c r="W43" i="31"/>
  <c r="T43" i="31"/>
  <c r="S43" i="31"/>
  <c r="R43" i="31"/>
  <c r="P43" i="31"/>
  <c r="M43" i="31"/>
  <c r="L43" i="31"/>
  <c r="AM43" i="31" s="1"/>
  <c r="K43" i="31"/>
  <c r="AK43" i="31" s="1"/>
  <c r="AO42" i="31"/>
  <c r="AN42" i="31"/>
  <c r="AL42" i="31"/>
  <c r="AG42" i="31"/>
  <c r="AF42" i="31"/>
  <c r="AE42" i="31"/>
  <c r="AD42" i="31"/>
  <c r="AC42" i="31"/>
  <c r="AA42" i="31"/>
  <c r="Z42" i="31"/>
  <c r="Y42" i="31"/>
  <c r="X42" i="31"/>
  <c r="W42" i="31"/>
  <c r="T42" i="31"/>
  <c r="S42" i="31"/>
  <c r="R42" i="31"/>
  <c r="P42" i="31"/>
  <c r="M42" i="31"/>
  <c r="L42" i="31"/>
  <c r="AM42" i="31" s="1"/>
  <c r="K42" i="31"/>
  <c r="J42" i="31" s="1"/>
  <c r="AO41" i="31"/>
  <c r="AN41" i="31"/>
  <c r="AL41" i="31"/>
  <c r="AG41" i="31"/>
  <c r="AF41" i="31"/>
  <c r="AE41" i="31"/>
  <c r="AD41" i="31"/>
  <c r="AC41" i="31"/>
  <c r="AA41" i="31"/>
  <c r="Z41" i="31"/>
  <c r="Y41" i="31"/>
  <c r="X41" i="31"/>
  <c r="W41" i="31"/>
  <c r="T41" i="31"/>
  <c r="S41" i="31"/>
  <c r="P41" i="31"/>
  <c r="M41" i="31"/>
  <c r="L41" i="31"/>
  <c r="AM41" i="31" s="1"/>
  <c r="K41" i="31"/>
  <c r="AK41" i="31" s="1"/>
  <c r="AO40" i="31"/>
  <c r="AN40" i="31"/>
  <c r="AL40" i="31"/>
  <c r="AG40" i="31"/>
  <c r="AF40" i="31"/>
  <c r="AE40" i="31"/>
  <c r="AD40" i="31"/>
  <c r="AC40" i="31"/>
  <c r="AA40" i="31"/>
  <c r="Z40" i="31"/>
  <c r="Y40" i="31"/>
  <c r="X40" i="31"/>
  <c r="W40" i="31"/>
  <c r="T40" i="31"/>
  <c r="S40" i="31"/>
  <c r="R40" i="31"/>
  <c r="R41" i="31" s="1"/>
  <c r="P40" i="31"/>
  <c r="M40" i="31"/>
  <c r="L40" i="31"/>
  <c r="AM40" i="31" s="1"/>
  <c r="K40" i="31"/>
  <c r="AK40" i="31" s="1"/>
  <c r="AO39" i="31"/>
  <c r="AN39" i="31"/>
  <c r="AL39" i="31"/>
  <c r="AG39" i="31"/>
  <c r="AF39" i="31"/>
  <c r="AE39" i="31"/>
  <c r="AD39" i="31"/>
  <c r="AC39" i="31"/>
  <c r="AA39" i="31"/>
  <c r="Z39" i="31"/>
  <c r="Y39" i="31"/>
  <c r="X39" i="31"/>
  <c r="W39" i="31"/>
  <c r="T39" i="31"/>
  <c r="S39" i="31"/>
  <c r="R39" i="31"/>
  <c r="P39" i="31"/>
  <c r="M39" i="31"/>
  <c r="L39" i="31"/>
  <c r="AM39" i="31" s="1"/>
  <c r="K39" i="31"/>
  <c r="AK39" i="31" s="1"/>
  <c r="AN38" i="31"/>
  <c r="AL38" i="31"/>
  <c r="AG38" i="31"/>
  <c r="AF38" i="31"/>
  <c r="AE38" i="31"/>
  <c r="AD38" i="31"/>
  <c r="AC38" i="31"/>
  <c r="AA38" i="31"/>
  <c r="Z38" i="31"/>
  <c r="Y38" i="31"/>
  <c r="X38" i="31"/>
  <c r="W38" i="31"/>
  <c r="T38" i="31"/>
  <c r="S38" i="31"/>
  <c r="R38" i="31"/>
  <c r="P38" i="31"/>
  <c r="M38" i="31"/>
  <c r="AO38" i="31" s="1"/>
  <c r="L38" i="31"/>
  <c r="AM38" i="31" s="1"/>
  <c r="K38" i="31"/>
  <c r="AK38" i="31" s="1"/>
  <c r="AO37" i="31"/>
  <c r="AN37" i="31"/>
  <c r="AL37" i="31"/>
  <c r="AK37" i="31"/>
  <c r="AG37" i="31"/>
  <c r="AF37" i="31"/>
  <c r="AE37" i="31"/>
  <c r="AD37" i="31"/>
  <c r="AC37" i="31"/>
  <c r="AA37" i="31"/>
  <c r="Z37" i="31"/>
  <c r="Y37" i="31"/>
  <c r="X37" i="31"/>
  <c r="W37" i="31"/>
  <c r="T37" i="31"/>
  <c r="S37" i="31"/>
  <c r="P37" i="31"/>
  <c r="M37" i="31"/>
  <c r="L37" i="31"/>
  <c r="AM37" i="31" s="1"/>
  <c r="K37" i="31"/>
  <c r="AN36" i="31"/>
  <c r="AL36" i="31"/>
  <c r="AG36" i="31"/>
  <c r="AF36" i="31"/>
  <c r="AE36" i="31"/>
  <c r="AD36" i="31"/>
  <c r="AC36" i="31"/>
  <c r="AA36" i="31"/>
  <c r="Z36" i="31"/>
  <c r="Y36" i="31"/>
  <c r="X36" i="31"/>
  <c r="W36" i="31"/>
  <c r="T36" i="31"/>
  <c r="S36" i="31"/>
  <c r="P36" i="31"/>
  <c r="M36" i="31"/>
  <c r="AO36" i="31" s="1"/>
  <c r="L36" i="31"/>
  <c r="AM36" i="31" s="1"/>
  <c r="K36" i="31"/>
  <c r="AK36" i="31" s="1"/>
  <c r="AO35" i="31"/>
  <c r="AN35" i="31"/>
  <c r="AL35" i="31"/>
  <c r="AK35" i="31"/>
  <c r="AG35" i="31"/>
  <c r="AF35" i="31"/>
  <c r="AE35" i="31"/>
  <c r="AD35" i="31"/>
  <c r="AC35" i="31"/>
  <c r="AA35" i="31"/>
  <c r="Z35" i="31"/>
  <c r="Y35" i="31"/>
  <c r="X35" i="31"/>
  <c r="W35" i="31"/>
  <c r="T35" i="31"/>
  <c r="S35" i="31"/>
  <c r="R35" i="31"/>
  <c r="R36" i="31" s="1"/>
  <c r="R37" i="31" s="1"/>
  <c r="P35" i="31"/>
  <c r="M35" i="31"/>
  <c r="L35" i="31"/>
  <c r="AM35" i="31" s="1"/>
  <c r="K35" i="31"/>
  <c r="J35" i="31"/>
  <c r="AN34" i="31"/>
  <c r="AL34" i="31"/>
  <c r="AK34" i="31"/>
  <c r="AG34" i="31"/>
  <c r="AF34" i="31"/>
  <c r="AE34" i="31"/>
  <c r="AD34" i="31"/>
  <c r="AC34" i="31"/>
  <c r="AA34" i="31"/>
  <c r="Z34" i="31"/>
  <c r="Y34" i="31"/>
  <c r="X34" i="31"/>
  <c r="W34" i="31"/>
  <c r="T34" i="31"/>
  <c r="S34" i="31"/>
  <c r="R34" i="31"/>
  <c r="P34" i="31"/>
  <c r="M34" i="31"/>
  <c r="AO34" i="31" s="1"/>
  <c r="L34" i="31"/>
  <c r="AM34" i="31" s="1"/>
  <c r="K34" i="31"/>
  <c r="AN33" i="31"/>
  <c r="AL33" i="31"/>
  <c r="AG33" i="31"/>
  <c r="AF33" i="31"/>
  <c r="AE33" i="31"/>
  <c r="AD33" i="31"/>
  <c r="AC33" i="31"/>
  <c r="AA33" i="31"/>
  <c r="Z33" i="31"/>
  <c r="Y33" i="31"/>
  <c r="X33" i="31"/>
  <c r="W33" i="31"/>
  <c r="T33" i="31"/>
  <c r="S33" i="31"/>
  <c r="R33" i="31"/>
  <c r="P33" i="31"/>
  <c r="M33" i="31"/>
  <c r="AO33" i="31" s="1"/>
  <c r="L33" i="31"/>
  <c r="AM33" i="31" s="1"/>
  <c r="K33" i="31"/>
  <c r="AK33" i="31" s="1"/>
  <c r="J33" i="31"/>
  <c r="AN32" i="31"/>
  <c r="AL32" i="31"/>
  <c r="AG32" i="31"/>
  <c r="AF32" i="31"/>
  <c r="AE32" i="31"/>
  <c r="AD32" i="31"/>
  <c r="AC32" i="31"/>
  <c r="AA32" i="31"/>
  <c r="Z32" i="31"/>
  <c r="Y32" i="31"/>
  <c r="X32" i="31"/>
  <c r="W32" i="31"/>
  <c r="T32" i="31"/>
  <c r="S32" i="31"/>
  <c r="P32" i="31"/>
  <c r="M32" i="31"/>
  <c r="AO32" i="31" s="1"/>
  <c r="L32" i="31"/>
  <c r="AM32" i="31" s="1"/>
  <c r="K32" i="31"/>
  <c r="AK32" i="31" s="1"/>
  <c r="AO31" i="31"/>
  <c r="AN31" i="31"/>
  <c r="AL31" i="31"/>
  <c r="AG31" i="31"/>
  <c r="AF31" i="31"/>
  <c r="AE31" i="31"/>
  <c r="AD31" i="31"/>
  <c r="AC31" i="31"/>
  <c r="AA31" i="31"/>
  <c r="Z31" i="31"/>
  <c r="Y31" i="31"/>
  <c r="X31" i="31"/>
  <c r="W31" i="31"/>
  <c r="T31" i="31"/>
  <c r="S31" i="31"/>
  <c r="R31" i="31"/>
  <c r="R32" i="31" s="1"/>
  <c r="P31" i="31"/>
  <c r="M31" i="31"/>
  <c r="L31" i="31"/>
  <c r="AM31" i="31" s="1"/>
  <c r="K31" i="31"/>
  <c r="AK31" i="31" s="1"/>
  <c r="AN30" i="31"/>
  <c r="AL30" i="31"/>
  <c r="AG30" i="31"/>
  <c r="AF30" i="31"/>
  <c r="AE30" i="31"/>
  <c r="AD30" i="31"/>
  <c r="AC30" i="31"/>
  <c r="AA30" i="31"/>
  <c r="Z30" i="31"/>
  <c r="Y30" i="31"/>
  <c r="X30" i="31"/>
  <c r="W30" i="31"/>
  <c r="T30" i="31"/>
  <c r="S30" i="31"/>
  <c r="P30" i="31"/>
  <c r="M30" i="31"/>
  <c r="AO30" i="31" s="1"/>
  <c r="L30" i="31"/>
  <c r="AM30" i="31" s="1"/>
  <c r="K30" i="31"/>
  <c r="J30" i="31" s="1"/>
  <c r="AN29" i="31"/>
  <c r="AL29" i="31"/>
  <c r="AK29" i="31"/>
  <c r="AG29" i="31"/>
  <c r="AF29" i="31"/>
  <c r="AE29" i="31"/>
  <c r="AD29" i="31"/>
  <c r="AC29" i="31"/>
  <c r="AA29" i="31"/>
  <c r="Z29" i="31"/>
  <c r="Y29" i="31"/>
  <c r="X29" i="31"/>
  <c r="W29" i="31"/>
  <c r="T29" i="31"/>
  <c r="S29" i="31"/>
  <c r="R29" i="31"/>
  <c r="R30" i="31" s="1"/>
  <c r="P29" i="31"/>
  <c r="M29" i="31"/>
  <c r="AO29" i="31" s="1"/>
  <c r="L29" i="31"/>
  <c r="AM29" i="31" s="1"/>
  <c r="K29" i="31"/>
  <c r="AN28" i="31"/>
  <c r="AL28" i="31"/>
  <c r="AG28" i="31"/>
  <c r="AF28" i="31"/>
  <c r="AE28" i="31"/>
  <c r="AD28" i="31"/>
  <c r="AC28" i="31"/>
  <c r="AA28" i="31"/>
  <c r="Z28" i="31"/>
  <c r="Y28" i="31"/>
  <c r="X28" i="31"/>
  <c r="W28" i="31"/>
  <c r="T28" i="31"/>
  <c r="S28" i="31"/>
  <c r="P28" i="31"/>
  <c r="M28" i="31"/>
  <c r="AO28" i="31" s="1"/>
  <c r="L28" i="31"/>
  <c r="AM28" i="31" s="1"/>
  <c r="K28" i="31"/>
  <c r="AK28" i="31" s="1"/>
  <c r="AN27" i="31"/>
  <c r="AM27" i="31"/>
  <c r="AL27" i="31"/>
  <c r="AG27" i="31"/>
  <c r="AF27" i="31"/>
  <c r="AE27" i="31"/>
  <c r="AD27" i="31"/>
  <c r="AC27" i="31"/>
  <c r="AA27" i="31"/>
  <c r="Z27" i="31"/>
  <c r="Y27" i="31"/>
  <c r="X27" i="31"/>
  <c r="W27" i="31"/>
  <c r="T27" i="31"/>
  <c r="S27" i="31"/>
  <c r="R27" i="31"/>
  <c r="R28" i="31" s="1"/>
  <c r="P27" i="31"/>
  <c r="M27" i="31"/>
  <c r="AO27" i="31" s="1"/>
  <c r="L27" i="31"/>
  <c r="K27" i="31"/>
  <c r="AK27" i="31" s="1"/>
  <c r="J27" i="31"/>
  <c r="AN26" i="31"/>
  <c r="AL26" i="31"/>
  <c r="AG26" i="31"/>
  <c r="AF26" i="31"/>
  <c r="AE26" i="31"/>
  <c r="AD26" i="31"/>
  <c r="AC26" i="31"/>
  <c r="AA26" i="31"/>
  <c r="Z26" i="31"/>
  <c r="Y26" i="31"/>
  <c r="X26" i="31"/>
  <c r="W26" i="31"/>
  <c r="T26" i="31"/>
  <c r="S26" i="31"/>
  <c r="R26" i="31"/>
  <c r="P26" i="31"/>
  <c r="M26" i="31"/>
  <c r="AO26" i="31" s="1"/>
  <c r="L26" i="31"/>
  <c r="AM26" i="31" s="1"/>
  <c r="K26" i="31"/>
  <c r="AK26" i="31" s="1"/>
  <c r="AO25" i="31"/>
  <c r="AN25" i="31"/>
  <c r="AL25" i="31"/>
  <c r="AG25" i="31"/>
  <c r="AF25" i="31"/>
  <c r="AE25" i="31"/>
  <c r="AD25" i="31"/>
  <c r="AC25" i="31"/>
  <c r="AA25" i="31"/>
  <c r="Z25" i="31"/>
  <c r="Y25" i="31"/>
  <c r="X25" i="31"/>
  <c r="W25" i="31"/>
  <c r="T25" i="31"/>
  <c r="S25" i="31"/>
  <c r="R25" i="31"/>
  <c r="P25" i="31"/>
  <c r="M25" i="31"/>
  <c r="L25" i="31"/>
  <c r="AM25" i="31" s="1"/>
  <c r="K25" i="31"/>
  <c r="AK25" i="31" s="1"/>
  <c r="AN24" i="31"/>
  <c r="AL24" i="31"/>
  <c r="AG24" i="31"/>
  <c r="AF24" i="31"/>
  <c r="AE24" i="31"/>
  <c r="AD24" i="31"/>
  <c r="AC24" i="31"/>
  <c r="AA24" i="31"/>
  <c r="Z24" i="31"/>
  <c r="Y24" i="31"/>
  <c r="X24" i="31"/>
  <c r="W24" i="31"/>
  <c r="T24" i="31"/>
  <c r="S24" i="31"/>
  <c r="R24" i="31"/>
  <c r="P24" i="31"/>
  <c r="M24" i="31"/>
  <c r="AO24" i="31" s="1"/>
  <c r="L24" i="31"/>
  <c r="AM24" i="31" s="1"/>
  <c r="K24" i="31"/>
  <c r="AN23" i="31"/>
  <c r="AL23" i="31"/>
  <c r="AG23" i="31"/>
  <c r="AF23" i="31"/>
  <c r="AE23" i="31"/>
  <c r="AD23" i="31"/>
  <c r="AC23" i="31"/>
  <c r="AA23" i="31"/>
  <c r="Z23" i="31"/>
  <c r="Y23" i="31"/>
  <c r="X23" i="31"/>
  <c r="W23" i="31"/>
  <c r="T23" i="31"/>
  <c r="S23" i="31"/>
  <c r="R23" i="31"/>
  <c r="P23" i="31"/>
  <c r="M23" i="31"/>
  <c r="AO23" i="31" s="1"/>
  <c r="L23" i="31"/>
  <c r="K23" i="31"/>
  <c r="AK23" i="31" s="1"/>
  <c r="AN22" i="31"/>
  <c r="AL22" i="31"/>
  <c r="AG22" i="31"/>
  <c r="AF22" i="31"/>
  <c r="AE22" i="31"/>
  <c r="AD22" i="31"/>
  <c r="AC22" i="31"/>
  <c r="AA22" i="31"/>
  <c r="Z22" i="31"/>
  <c r="Y22" i="31"/>
  <c r="X22" i="31"/>
  <c r="W22" i="31"/>
  <c r="T22" i="31"/>
  <c r="S22" i="31"/>
  <c r="P22" i="31"/>
  <c r="M22" i="31"/>
  <c r="AO22" i="31" s="1"/>
  <c r="L22" i="31"/>
  <c r="AM22" i="31" s="1"/>
  <c r="K22" i="31"/>
  <c r="AO21" i="31"/>
  <c r="AN21" i="31"/>
  <c r="AL21" i="31"/>
  <c r="AG21" i="31"/>
  <c r="AF21" i="31"/>
  <c r="AE21" i="31"/>
  <c r="AD21" i="31"/>
  <c r="AC21" i="31"/>
  <c r="AA21" i="31"/>
  <c r="Z21" i="31"/>
  <c r="Y21" i="31"/>
  <c r="X21" i="31"/>
  <c r="W21" i="31"/>
  <c r="T21" i="31"/>
  <c r="S21" i="31"/>
  <c r="P21" i="31"/>
  <c r="M21" i="31"/>
  <c r="L21" i="31"/>
  <c r="J21" i="31" s="1"/>
  <c r="K21" i="31"/>
  <c r="AK21" i="31" s="1"/>
  <c r="AN20" i="31"/>
  <c r="AL20" i="31"/>
  <c r="AK20" i="31"/>
  <c r="AG20" i="31"/>
  <c r="AF20" i="31"/>
  <c r="AE20" i="31"/>
  <c r="AD20" i="31"/>
  <c r="AC20" i="31"/>
  <c r="AA20" i="31"/>
  <c r="Z20" i="31"/>
  <c r="Y20" i="31"/>
  <c r="X20" i="31"/>
  <c r="W20" i="31"/>
  <c r="T20" i="31"/>
  <c r="S20" i="31"/>
  <c r="R20" i="31"/>
  <c r="R21" i="31" s="1"/>
  <c r="P20" i="31"/>
  <c r="M20" i="31"/>
  <c r="AO20" i="31" s="1"/>
  <c r="L20" i="31"/>
  <c r="AM20" i="31" s="1"/>
  <c r="K20" i="31"/>
  <c r="AO19" i="31"/>
  <c r="AN19" i="31"/>
  <c r="AM19" i="31"/>
  <c r="AL19" i="31"/>
  <c r="AG19" i="31"/>
  <c r="AF19" i="31"/>
  <c r="AE19" i="31"/>
  <c r="AD19" i="31"/>
  <c r="AC19" i="31"/>
  <c r="AA19" i="31"/>
  <c r="Z19" i="31"/>
  <c r="Y19" i="31"/>
  <c r="X19" i="31"/>
  <c r="W19" i="31"/>
  <c r="T19" i="31"/>
  <c r="S19" i="31"/>
  <c r="P19" i="31"/>
  <c r="M19" i="31"/>
  <c r="L19" i="31"/>
  <c r="K19" i="31"/>
  <c r="AN18" i="31"/>
  <c r="AL18" i="31"/>
  <c r="AG18" i="31"/>
  <c r="AF18" i="31"/>
  <c r="AE18" i="31"/>
  <c r="AD18" i="31"/>
  <c r="AC18" i="31"/>
  <c r="AA18" i="31"/>
  <c r="Z18" i="31"/>
  <c r="Y18" i="31"/>
  <c r="X18" i="31"/>
  <c r="W18" i="31"/>
  <c r="T18" i="31"/>
  <c r="S18" i="31"/>
  <c r="P18" i="31"/>
  <c r="M18" i="31"/>
  <c r="AO18" i="31" s="1"/>
  <c r="L18" i="31"/>
  <c r="AM18" i="31" s="1"/>
  <c r="K18" i="31"/>
  <c r="AK18" i="31" s="1"/>
  <c r="AO17" i="31"/>
  <c r="AN17" i="31"/>
  <c r="AM17" i="31"/>
  <c r="AL17" i="31"/>
  <c r="AG17" i="31"/>
  <c r="AF17" i="31"/>
  <c r="AE17" i="31"/>
  <c r="AD17" i="31"/>
  <c r="AC17" i="31"/>
  <c r="AA17" i="31"/>
  <c r="Z17" i="31"/>
  <c r="Y17" i="31"/>
  <c r="X17" i="31"/>
  <c r="W17" i="31"/>
  <c r="T17" i="31"/>
  <c r="S17" i="31"/>
  <c r="R17" i="31"/>
  <c r="R18" i="31" s="1"/>
  <c r="P17" i="31"/>
  <c r="M17" i="31"/>
  <c r="L17" i="31"/>
  <c r="K17" i="31"/>
  <c r="AN16" i="31"/>
  <c r="AL16" i="31"/>
  <c r="AG16" i="31"/>
  <c r="AF16" i="31"/>
  <c r="AE16" i="31"/>
  <c r="AD16" i="31"/>
  <c r="AC16" i="31"/>
  <c r="AA16" i="31"/>
  <c r="Z16" i="31"/>
  <c r="Y16" i="31"/>
  <c r="X16" i="31"/>
  <c r="W16" i="31"/>
  <c r="T16" i="31"/>
  <c r="S16" i="31"/>
  <c r="P16" i="31"/>
  <c r="M16" i="31"/>
  <c r="AO16" i="31" s="1"/>
  <c r="L16" i="31"/>
  <c r="AM16" i="31" s="1"/>
  <c r="K16" i="31"/>
  <c r="AK16" i="31" s="1"/>
  <c r="AN15" i="31"/>
  <c r="AL15" i="31"/>
  <c r="AG15" i="31"/>
  <c r="AF15" i="31"/>
  <c r="AE15" i="31"/>
  <c r="AD15" i="31"/>
  <c r="AC15" i="31"/>
  <c r="AA15" i="31"/>
  <c r="Z15" i="31"/>
  <c r="Y15" i="31"/>
  <c r="X15" i="31"/>
  <c r="W15" i="31"/>
  <c r="T15" i="31"/>
  <c r="S15" i="31"/>
  <c r="P15" i="31"/>
  <c r="M15" i="31"/>
  <c r="AO15" i="31" s="1"/>
  <c r="L15" i="31"/>
  <c r="AM15" i="31" s="1"/>
  <c r="K15" i="31"/>
  <c r="AK15" i="31" s="1"/>
  <c r="AN14" i="31"/>
  <c r="AL14" i="31"/>
  <c r="AK14" i="31"/>
  <c r="AG14" i="31"/>
  <c r="AF14" i="31"/>
  <c r="AE14" i="31"/>
  <c r="AD14" i="31"/>
  <c r="AC14" i="31"/>
  <c r="AA14" i="31"/>
  <c r="Z14" i="31"/>
  <c r="Y14" i="31"/>
  <c r="X14" i="31"/>
  <c r="W14" i="31"/>
  <c r="T14" i="31"/>
  <c r="S14" i="31"/>
  <c r="R14" i="31"/>
  <c r="R15" i="31" s="1"/>
  <c r="P14" i="31"/>
  <c r="M14" i="31"/>
  <c r="AO14" i="31" s="1"/>
  <c r="L14" i="31"/>
  <c r="J14" i="31" s="1"/>
  <c r="K14" i="31"/>
  <c r="AO13" i="31"/>
  <c r="AN13" i="31"/>
  <c r="AL13" i="31"/>
  <c r="AG13" i="31"/>
  <c r="AF13" i="31"/>
  <c r="AE13" i="31"/>
  <c r="AD13" i="31"/>
  <c r="AC13" i="31"/>
  <c r="AA13" i="31"/>
  <c r="Z13" i="31"/>
  <c r="Y13" i="31"/>
  <c r="X13" i="31"/>
  <c r="W13" i="31"/>
  <c r="AQ13" i="31" s="1"/>
  <c r="T13" i="31"/>
  <c r="S13" i="31"/>
  <c r="P13" i="31"/>
  <c r="M13" i="31"/>
  <c r="L13" i="31"/>
  <c r="AM13" i="31" s="1"/>
  <c r="K13" i="31"/>
  <c r="AK13" i="31" s="1"/>
  <c r="AN12" i="31"/>
  <c r="AL12" i="31"/>
  <c r="AG12" i="31"/>
  <c r="AF12" i="31"/>
  <c r="AE12" i="31"/>
  <c r="AD12" i="31"/>
  <c r="AC12" i="31"/>
  <c r="AA12" i="31"/>
  <c r="Z12" i="31"/>
  <c r="Y12" i="31"/>
  <c r="X12" i="31"/>
  <c r="W12" i="31"/>
  <c r="T12" i="31"/>
  <c r="S12" i="31"/>
  <c r="P12" i="31"/>
  <c r="M12" i="31"/>
  <c r="AO12" i="31" s="1"/>
  <c r="L12" i="31"/>
  <c r="J12" i="31" s="1"/>
  <c r="K12" i="31"/>
  <c r="AK12" i="31" s="1"/>
  <c r="AN11" i="31"/>
  <c r="AL11" i="31"/>
  <c r="AJ11" i="31"/>
  <c r="AG11" i="31"/>
  <c r="AF11" i="31"/>
  <c r="AE11" i="31"/>
  <c r="AD11" i="31"/>
  <c r="AC11" i="31"/>
  <c r="AA11" i="31"/>
  <c r="Z11" i="31"/>
  <c r="Y11" i="31"/>
  <c r="X11" i="31"/>
  <c r="W11" i="31"/>
  <c r="AQ11" i="31" s="1"/>
  <c r="T11" i="31"/>
  <c r="S11" i="31"/>
  <c r="R11" i="31"/>
  <c r="R12" i="31" s="1"/>
  <c r="Q11" i="31"/>
  <c r="P11" i="31"/>
  <c r="M11" i="31"/>
  <c r="AO11" i="31" s="1"/>
  <c r="L11" i="31"/>
  <c r="AM11" i="31" s="1"/>
  <c r="K11" i="31"/>
  <c r="AK11" i="31" s="1"/>
  <c r="AV302" i="30"/>
  <c r="AU302" i="30"/>
  <c r="S302" i="30"/>
  <c r="R302" i="30"/>
  <c r="P302" i="30"/>
  <c r="M302" i="30"/>
  <c r="AW302" i="30" s="1"/>
  <c r="L302" i="30"/>
  <c r="AN302" i="30" s="1"/>
  <c r="AV30" i="30"/>
  <c r="AU30" i="30"/>
  <c r="S30" i="30"/>
  <c r="R30" i="30"/>
  <c r="P30" i="30"/>
  <c r="M30" i="30"/>
  <c r="AW30" i="30" s="1"/>
  <c r="L30" i="30"/>
  <c r="AN30" i="30" s="1"/>
  <c r="AV670" i="30"/>
  <c r="AU670" i="30"/>
  <c r="S670" i="30"/>
  <c r="R670" i="30"/>
  <c r="P670" i="30"/>
  <c r="M670" i="30"/>
  <c r="AW670" i="30" s="1"/>
  <c r="L670" i="30"/>
  <c r="AN670" i="30" s="1"/>
  <c r="AV441" i="30"/>
  <c r="AU441" i="30"/>
  <c r="S441" i="30"/>
  <c r="R441" i="30"/>
  <c r="P441" i="30"/>
  <c r="M441" i="30"/>
  <c r="AW441" i="30" s="1"/>
  <c r="L441" i="30"/>
  <c r="AN441" i="30" s="1"/>
  <c r="AV829" i="30"/>
  <c r="AU829" i="30"/>
  <c r="S829" i="30"/>
  <c r="R829" i="30"/>
  <c r="P829" i="30"/>
  <c r="M829" i="30"/>
  <c r="AW829" i="30" s="1"/>
  <c r="L829" i="30"/>
  <c r="AN829" i="30" s="1"/>
  <c r="AV440" i="30"/>
  <c r="AU440" i="30"/>
  <c r="S440" i="30"/>
  <c r="R440" i="30"/>
  <c r="P440" i="30"/>
  <c r="M440" i="30"/>
  <c r="AW440" i="30" s="1"/>
  <c r="L440" i="30"/>
  <c r="AN440" i="30" s="1"/>
  <c r="AV272" i="30"/>
  <c r="AU272" i="30"/>
  <c r="S272" i="30"/>
  <c r="R272" i="30"/>
  <c r="P272" i="30"/>
  <c r="M272" i="30"/>
  <c r="AW272" i="30" s="1"/>
  <c r="L272" i="30"/>
  <c r="AN272" i="30" s="1"/>
  <c r="AV1056" i="30"/>
  <c r="AU1056" i="30"/>
  <c r="S1056" i="30"/>
  <c r="R1056" i="30"/>
  <c r="P1056" i="30"/>
  <c r="M1056" i="30"/>
  <c r="AW1056" i="30" s="1"/>
  <c r="L1056" i="30"/>
  <c r="AN1056" i="30" s="1"/>
  <c r="AV697" i="30"/>
  <c r="AU697" i="30"/>
  <c r="S697" i="30"/>
  <c r="R697" i="30"/>
  <c r="P697" i="30"/>
  <c r="M697" i="30"/>
  <c r="AW697" i="30" s="1"/>
  <c r="L697" i="30"/>
  <c r="AN697" i="30" s="1"/>
  <c r="AV1062" i="30"/>
  <c r="AU1062" i="30"/>
  <c r="S1062" i="30"/>
  <c r="R1062" i="30"/>
  <c r="P1062" i="30"/>
  <c r="M1062" i="30"/>
  <c r="AW1062" i="30" s="1"/>
  <c r="L1062" i="30"/>
  <c r="AN1062" i="30" s="1"/>
  <c r="AV749" i="30"/>
  <c r="AU749" i="30"/>
  <c r="S749" i="30"/>
  <c r="R749" i="30"/>
  <c r="P749" i="30"/>
  <c r="M749" i="30"/>
  <c r="AW749" i="30" s="1"/>
  <c r="L749" i="30"/>
  <c r="AN749" i="30" s="1"/>
  <c r="AV1033" i="30"/>
  <c r="AU1033" i="30"/>
  <c r="S1033" i="30"/>
  <c r="R1033" i="30"/>
  <c r="P1033" i="30"/>
  <c r="M1033" i="30"/>
  <c r="AW1033" i="30" s="1"/>
  <c r="L1033" i="30"/>
  <c r="AN1033" i="30" s="1"/>
  <c r="AV649" i="30"/>
  <c r="AU649" i="30"/>
  <c r="S649" i="30"/>
  <c r="R649" i="30"/>
  <c r="P649" i="30"/>
  <c r="M649" i="30"/>
  <c r="AW649" i="30" s="1"/>
  <c r="L649" i="30"/>
  <c r="AN649" i="30" s="1"/>
  <c r="AV943" i="30"/>
  <c r="AU943" i="30"/>
  <c r="S943" i="30"/>
  <c r="R943" i="30"/>
  <c r="P943" i="30"/>
  <c r="M943" i="30"/>
  <c r="AW943" i="30" s="1"/>
  <c r="L943" i="30"/>
  <c r="AN943" i="30" s="1"/>
  <c r="AV300" i="30"/>
  <c r="AU300" i="30"/>
  <c r="S300" i="30"/>
  <c r="R300" i="30"/>
  <c r="P300" i="30"/>
  <c r="M300" i="30"/>
  <c r="AW300" i="30" s="1"/>
  <c r="L300" i="30"/>
  <c r="AN300" i="30" s="1"/>
  <c r="AV554" i="30"/>
  <c r="AU554" i="30"/>
  <c r="S554" i="30"/>
  <c r="R554" i="30"/>
  <c r="P554" i="30"/>
  <c r="M554" i="30"/>
  <c r="AW554" i="30" s="1"/>
  <c r="L554" i="30"/>
  <c r="AN554" i="30" s="1"/>
  <c r="AV1035" i="30"/>
  <c r="AU1035" i="30"/>
  <c r="S1035" i="30"/>
  <c r="R1035" i="30"/>
  <c r="P1035" i="30"/>
  <c r="M1035" i="30"/>
  <c r="AW1035" i="30" s="1"/>
  <c r="L1035" i="30"/>
  <c r="AN1035" i="30" s="1"/>
  <c r="AV249" i="30"/>
  <c r="AU249" i="30"/>
  <c r="S249" i="30"/>
  <c r="R249" i="30"/>
  <c r="P249" i="30"/>
  <c r="M249" i="30"/>
  <c r="AW249" i="30" s="1"/>
  <c r="L249" i="30"/>
  <c r="AN249" i="30" s="1"/>
  <c r="AV327" i="30"/>
  <c r="AU327" i="30"/>
  <c r="S327" i="30"/>
  <c r="R327" i="30"/>
  <c r="P327" i="30"/>
  <c r="M327" i="30"/>
  <c r="AW327" i="30" s="1"/>
  <c r="L327" i="30"/>
  <c r="AN327" i="30" s="1"/>
  <c r="AV103" i="30"/>
  <c r="AU103" i="30"/>
  <c r="S103" i="30"/>
  <c r="R103" i="30"/>
  <c r="P103" i="30"/>
  <c r="M103" i="30"/>
  <c r="AW103" i="30" s="1"/>
  <c r="L103" i="30"/>
  <c r="AN103" i="30" s="1"/>
  <c r="AV916" i="30"/>
  <c r="AU916" i="30"/>
  <c r="S916" i="30"/>
  <c r="R916" i="30"/>
  <c r="P916" i="30"/>
  <c r="M916" i="30"/>
  <c r="AW916" i="30" s="1"/>
  <c r="L916" i="30"/>
  <c r="AN916" i="30" s="1"/>
  <c r="AV415" i="30"/>
  <c r="AU415" i="30"/>
  <c r="S415" i="30"/>
  <c r="R415" i="30"/>
  <c r="P415" i="30"/>
  <c r="M415" i="30"/>
  <c r="AW415" i="30" s="1"/>
  <c r="L415" i="30"/>
  <c r="AN415" i="30" s="1"/>
  <c r="AV342" i="30"/>
  <c r="AU342" i="30"/>
  <c r="S342" i="30"/>
  <c r="R342" i="30"/>
  <c r="P342" i="30"/>
  <c r="M342" i="30"/>
  <c r="AW342" i="30" s="1"/>
  <c r="L342" i="30"/>
  <c r="AN342" i="30" s="1"/>
  <c r="AV449" i="30"/>
  <c r="AU449" i="30"/>
  <c r="S449" i="30"/>
  <c r="R449" i="30"/>
  <c r="P449" i="30"/>
  <c r="M449" i="30"/>
  <c r="AW449" i="30" s="1"/>
  <c r="L449" i="30"/>
  <c r="AN449" i="30" s="1"/>
  <c r="AV439" i="30"/>
  <c r="AU439" i="30"/>
  <c r="S439" i="30"/>
  <c r="R439" i="30"/>
  <c r="P439" i="30"/>
  <c r="M439" i="30"/>
  <c r="AW439" i="30" s="1"/>
  <c r="L439" i="30"/>
  <c r="AN439" i="30" s="1"/>
  <c r="AV548" i="30"/>
  <c r="AU548" i="30"/>
  <c r="S548" i="30"/>
  <c r="R548" i="30"/>
  <c r="P548" i="30"/>
  <c r="M548" i="30"/>
  <c r="AW548" i="30" s="1"/>
  <c r="L548" i="30"/>
  <c r="AN548" i="30" s="1"/>
  <c r="AV1049" i="30"/>
  <c r="AU1049" i="30"/>
  <c r="S1049" i="30"/>
  <c r="R1049" i="30"/>
  <c r="P1049" i="30"/>
  <c r="M1049" i="30"/>
  <c r="AW1049" i="30" s="1"/>
  <c r="L1049" i="30"/>
  <c r="AN1049" i="30" s="1"/>
  <c r="AV605" i="30"/>
  <c r="AU605" i="30"/>
  <c r="S605" i="30"/>
  <c r="R605" i="30"/>
  <c r="P605" i="30"/>
  <c r="M605" i="30"/>
  <c r="AW605" i="30" s="1"/>
  <c r="L605" i="30"/>
  <c r="AN605" i="30" s="1"/>
  <c r="AV717" i="30"/>
  <c r="AU717" i="30"/>
  <c r="S717" i="30"/>
  <c r="R717" i="30"/>
  <c r="P717" i="30"/>
  <c r="M717" i="30"/>
  <c r="AW717" i="30" s="1"/>
  <c r="L717" i="30"/>
  <c r="AN717" i="30" s="1"/>
  <c r="AV405" i="30"/>
  <c r="AU405" i="30"/>
  <c r="S405" i="30"/>
  <c r="R405" i="30"/>
  <c r="P405" i="30"/>
  <c r="M405" i="30"/>
  <c r="AW405" i="30" s="1"/>
  <c r="L405" i="30"/>
  <c r="AN405" i="30" s="1"/>
  <c r="AV547" i="30"/>
  <c r="AU547" i="30"/>
  <c r="S547" i="30"/>
  <c r="R547" i="30"/>
  <c r="P547" i="30"/>
  <c r="M547" i="30"/>
  <c r="AW547" i="30" s="1"/>
  <c r="L547" i="30"/>
  <c r="AN547" i="30" s="1"/>
  <c r="AV724" i="30"/>
  <c r="AU724" i="30"/>
  <c r="S724" i="30"/>
  <c r="R724" i="30"/>
  <c r="P724" i="30"/>
  <c r="M724" i="30"/>
  <c r="AW724" i="30" s="1"/>
  <c r="L724" i="30"/>
  <c r="AN724" i="30" s="1"/>
  <c r="AV147" i="30"/>
  <c r="AU147" i="30"/>
  <c r="S147" i="30"/>
  <c r="R147" i="30"/>
  <c r="P147" i="30"/>
  <c r="M147" i="30"/>
  <c r="AW147" i="30" s="1"/>
  <c r="L147" i="30"/>
  <c r="AN147" i="30" s="1"/>
  <c r="AV736" i="30"/>
  <c r="AU736" i="30"/>
  <c r="S736" i="30"/>
  <c r="R736" i="30"/>
  <c r="P736" i="30"/>
  <c r="M736" i="30"/>
  <c r="AW736" i="30" s="1"/>
  <c r="L736" i="30"/>
  <c r="AN736" i="30" s="1"/>
  <c r="AV252" i="30"/>
  <c r="AU252" i="30"/>
  <c r="S252" i="30"/>
  <c r="R252" i="30"/>
  <c r="P252" i="30"/>
  <c r="M252" i="30"/>
  <c r="AW252" i="30" s="1"/>
  <c r="L252" i="30"/>
  <c r="AN252" i="30" s="1"/>
  <c r="AV530" i="30"/>
  <c r="AU530" i="30"/>
  <c r="S530" i="30"/>
  <c r="R530" i="30"/>
  <c r="P530" i="30"/>
  <c r="M530" i="30"/>
  <c r="AW530" i="30" s="1"/>
  <c r="L530" i="30"/>
  <c r="AN530" i="30" s="1"/>
  <c r="AV939" i="30"/>
  <c r="AU939" i="30"/>
  <c r="S939" i="30"/>
  <c r="R939" i="30"/>
  <c r="P939" i="30"/>
  <c r="M939" i="30"/>
  <c r="AW939" i="30" s="1"/>
  <c r="L939" i="30"/>
  <c r="AN939" i="30" s="1"/>
  <c r="AV260" i="30"/>
  <c r="AU260" i="30"/>
  <c r="S260" i="30"/>
  <c r="R260" i="30"/>
  <c r="P260" i="30"/>
  <c r="M260" i="30"/>
  <c r="AW260" i="30" s="1"/>
  <c r="L260" i="30"/>
  <c r="AN260" i="30" s="1"/>
  <c r="AV758" i="30"/>
  <c r="AU758" i="30"/>
  <c r="S758" i="30"/>
  <c r="R758" i="30"/>
  <c r="P758" i="30"/>
  <c r="M758" i="30"/>
  <c r="AW758" i="30" s="1"/>
  <c r="L758" i="30"/>
  <c r="AN758" i="30" s="1"/>
  <c r="AV874" i="30"/>
  <c r="AU874" i="30"/>
  <c r="S874" i="30"/>
  <c r="R874" i="30"/>
  <c r="P874" i="30"/>
  <c r="M874" i="30"/>
  <c r="AW874" i="30" s="1"/>
  <c r="L874" i="30"/>
  <c r="AN874" i="30" s="1"/>
  <c r="AV750" i="30"/>
  <c r="AU750" i="30"/>
  <c r="S750" i="30"/>
  <c r="R750" i="30"/>
  <c r="P750" i="30"/>
  <c r="M750" i="30"/>
  <c r="AW750" i="30" s="1"/>
  <c r="L750" i="30"/>
  <c r="AN750" i="30" s="1"/>
  <c r="AV17" i="30"/>
  <c r="AU17" i="30"/>
  <c r="S17" i="30"/>
  <c r="R17" i="30"/>
  <c r="P17" i="30"/>
  <c r="M17" i="30"/>
  <c r="AW17" i="30" s="1"/>
  <c r="L17" i="30"/>
  <c r="AN17" i="30" s="1"/>
  <c r="AV102" i="30"/>
  <c r="AU102" i="30"/>
  <c r="S102" i="30"/>
  <c r="R102" i="30"/>
  <c r="P102" i="30"/>
  <c r="M102" i="30"/>
  <c r="AW102" i="30" s="1"/>
  <c r="L102" i="30"/>
  <c r="AN102" i="30" s="1"/>
  <c r="AV846" i="30"/>
  <c r="AU846" i="30"/>
  <c r="S846" i="30"/>
  <c r="R846" i="30"/>
  <c r="P846" i="30"/>
  <c r="M846" i="30"/>
  <c r="AW846" i="30" s="1"/>
  <c r="L846" i="30"/>
  <c r="AN846" i="30" s="1"/>
  <c r="AV322" i="30"/>
  <c r="AU322" i="30"/>
  <c r="S322" i="30"/>
  <c r="R322" i="30"/>
  <c r="P322" i="30"/>
  <c r="M322" i="30"/>
  <c r="AW322" i="30" s="1"/>
  <c r="L322" i="30"/>
  <c r="AN322" i="30" s="1"/>
  <c r="AV273" i="30"/>
  <c r="AU273" i="30"/>
  <c r="S273" i="30"/>
  <c r="R273" i="30"/>
  <c r="P273" i="30"/>
  <c r="M273" i="30"/>
  <c r="AW273" i="30" s="1"/>
  <c r="L273" i="30"/>
  <c r="AN273" i="30" s="1"/>
  <c r="AV822" i="30"/>
  <c r="AU822" i="30"/>
  <c r="S822" i="30"/>
  <c r="R822" i="30"/>
  <c r="P822" i="30"/>
  <c r="M822" i="30"/>
  <c r="AW822" i="30" s="1"/>
  <c r="L822" i="30"/>
  <c r="AN822" i="30" s="1"/>
  <c r="AV923" i="30"/>
  <c r="AU923" i="30"/>
  <c r="S923" i="30"/>
  <c r="R923" i="30"/>
  <c r="P923" i="30"/>
  <c r="M923" i="30"/>
  <c r="AW923" i="30" s="1"/>
  <c r="L923" i="30"/>
  <c r="AN923" i="30" s="1"/>
  <c r="AV676" i="30"/>
  <c r="AU676" i="30"/>
  <c r="S676" i="30"/>
  <c r="R676" i="30"/>
  <c r="P676" i="30"/>
  <c r="M676" i="30"/>
  <c r="AW676" i="30" s="1"/>
  <c r="L676" i="30"/>
  <c r="AN676" i="30" s="1"/>
  <c r="AV314" i="30"/>
  <c r="AU314" i="30"/>
  <c r="S314" i="30"/>
  <c r="R314" i="30"/>
  <c r="P314" i="30"/>
  <c r="M314" i="30"/>
  <c r="AW314" i="30" s="1"/>
  <c r="L314" i="30"/>
  <c r="AN314" i="30" s="1"/>
  <c r="AV89" i="30"/>
  <c r="AU89" i="30"/>
  <c r="S89" i="30"/>
  <c r="R89" i="30"/>
  <c r="P89" i="30"/>
  <c r="M89" i="30"/>
  <c r="AW89" i="30" s="1"/>
  <c r="L89" i="30"/>
  <c r="AN89" i="30" s="1"/>
  <c r="AV81" i="30"/>
  <c r="AU81" i="30"/>
  <c r="S81" i="30"/>
  <c r="R81" i="30"/>
  <c r="P81" i="30"/>
  <c r="M81" i="30"/>
  <c r="AW81" i="30" s="1"/>
  <c r="L81" i="30"/>
  <c r="AN81" i="30" s="1"/>
  <c r="AV1002" i="30"/>
  <c r="AU1002" i="30"/>
  <c r="S1002" i="30"/>
  <c r="R1002" i="30"/>
  <c r="P1002" i="30"/>
  <c r="M1002" i="30"/>
  <c r="AW1002" i="30" s="1"/>
  <c r="L1002" i="30"/>
  <c r="AN1002" i="30" s="1"/>
  <c r="AV254" i="30"/>
  <c r="AU254" i="30"/>
  <c r="S254" i="30"/>
  <c r="R254" i="30"/>
  <c r="P254" i="30"/>
  <c r="M254" i="30"/>
  <c r="AW254" i="30" s="1"/>
  <c r="L254" i="30"/>
  <c r="AN254" i="30" s="1"/>
  <c r="AV163" i="30"/>
  <c r="AU163" i="30"/>
  <c r="S163" i="30"/>
  <c r="R163" i="30"/>
  <c r="P163" i="30"/>
  <c r="M163" i="30"/>
  <c r="AW163" i="30" s="1"/>
  <c r="L163" i="30"/>
  <c r="AN163" i="30" s="1"/>
  <c r="AV525" i="30"/>
  <c r="AU525" i="30"/>
  <c r="S525" i="30"/>
  <c r="R525" i="30"/>
  <c r="P525" i="30"/>
  <c r="M525" i="30"/>
  <c r="AW525" i="30" s="1"/>
  <c r="L525" i="30"/>
  <c r="AN525" i="30" s="1"/>
  <c r="AV240" i="30"/>
  <c r="AU240" i="30"/>
  <c r="S240" i="30"/>
  <c r="R240" i="30"/>
  <c r="P240" i="30"/>
  <c r="M240" i="30"/>
  <c r="AW240" i="30" s="1"/>
  <c r="L240" i="30"/>
  <c r="AN240" i="30" s="1"/>
  <c r="AV875" i="30"/>
  <c r="AU875" i="30"/>
  <c r="S875" i="30"/>
  <c r="R875" i="30"/>
  <c r="P875" i="30"/>
  <c r="M875" i="30"/>
  <c r="AW875" i="30" s="1"/>
  <c r="L875" i="30"/>
  <c r="AN875" i="30" s="1"/>
  <c r="AV772" i="30"/>
  <c r="AU772" i="30"/>
  <c r="S772" i="30"/>
  <c r="R772" i="30"/>
  <c r="P772" i="30"/>
  <c r="M772" i="30"/>
  <c r="AW772" i="30" s="1"/>
  <c r="L772" i="30"/>
  <c r="AN772" i="30" s="1"/>
  <c r="AV513" i="30"/>
  <c r="AU513" i="30"/>
  <c r="S513" i="30"/>
  <c r="R513" i="30"/>
  <c r="P513" i="30"/>
  <c r="M513" i="30"/>
  <c r="AW513" i="30" s="1"/>
  <c r="L513" i="30"/>
  <c r="AN513" i="30" s="1"/>
  <c r="AV579" i="30"/>
  <c r="AU579" i="30"/>
  <c r="S579" i="30"/>
  <c r="R579" i="30"/>
  <c r="P579" i="30"/>
  <c r="M579" i="30"/>
  <c r="AW579" i="30" s="1"/>
  <c r="L579" i="30"/>
  <c r="AN579" i="30" s="1"/>
  <c r="AV18" i="30"/>
  <c r="AU18" i="30"/>
  <c r="S18" i="30"/>
  <c r="R18" i="30"/>
  <c r="P18" i="30"/>
  <c r="M18" i="30"/>
  <c r="AW18" i="30" s="1"/>
  <c r="L18" i="30"/>
  <c r="AN18" i="30" s="1"/>
  <c r="AV278" i="30"/>
  <c r="AU278" i="30"/>
  <c r="S278" i="30"/>
  <c r="R278" i="30"/>
  <c r="P278" i="30"/>
  <c r="M278" i="30"/>
  <c r="AW278" i="30" s="1"/>
  <c r="L278" i="30"/>
  <c r="AN278" i="30" s="1"/>
  <c r="AV1087" i="30"/>
  <c r="AU1087" i="30"/>
  <c r="S1087" i="30"/>
  <c r="R1087" i="30"/>
  <c r="P1087" i="30"/>
  <c r="M1087" i="30"/>
  <c r="AW1087" i="30" s="1"/>
  <c r="L1087" i="30"/>
  <c r="AN1087" i="30" s="1"/>
  <c r="AV757" i="30"/>
  <c r="AU757" i="30"/>
  <c r="S757" i="30"/>
  <c r="R757" i="30"/>
  <c r="P757" i="30"/>
  <c r="M757" i="30"/>
  <c r="AW757" i="30" s="1"/>
  <c r="L757" i="30"/>
  <c r="AN757" i="30" s="1"/>
  <c r="AV378" i="30"/>
  <c r="AU378" i="30"/>
  <c r="S378" i="30"/>
  <c r="R378" i="30"/>
  <c r="P378" i="30"/>
  <c r="M378" i="30"/>
  <c r="AW378" i="30" s="1"/>
  <c r="L378" i="30"/>
  <c r="AN378" i="30" s="1"/>
  <c r="AV898" i="30"/>
  <c r="AU898" i="30"/>
  <c r="S898" i="30"/>
  <c r="R898" i="30"/>
  <c r="P898" i="30"/>
  <c r="M898" i="30"/>
  <c r="AW898" i="30" s="1"/>
  <c r="L898" i="30"/>
  <c r="AV248" i="30"/>
  <c r="AU248" i="30"/>
  <c r="S248" i="30"/>
  <c r="R248" i="30"/>
  <c r="P248" i="30"/>
  <c r="M248" i="30"/>
  <c r="AW248" i="30" s="1"/>
  <c r="L248" i="30"/>
  <c r="AN248" i="30" s="1"/>
  <c r="AV54" i="30"/>
  <c r="AU54" i="30"/>
  <c r="S54" i="30"/>
  <c r="R54" i="30"/>
  <c r="P54" i="30"/>
  <c r="M54" i="30"/>
  <c r="AW54" i="30" s="1"/>
  <c r="L54" i="30"/>
  <c r="AN54" i="30" s="1"/>
  <c r="AV767" i="30"/>
  <c r="AU767" i="30"/>
  <c r="S767" i="30"/>
  <c r="R767" i="30"/>
  <c r="P767" i="30"/>
  <c r="M767" i="30"/>
  <c r="AW767" i="30" s="1"/>
  <c r="L767" i="30"/>
  <c r="AN767" i="30" s="1"/>
  <c r="AV27" i="30"/>
  <c r="AU27" i="30"/>
  <c r="S27" i="30"/>
  <c r="R27" i="30"/>
  <c r="P27" i="30"/>
  <c r="M27" i="30"/>
  <c r="AW27" i="30" s="1"/>
  <c r="L27" i="30"/>
  <c r="AV400" i="30"/>
  <c r="AU400" i="30"/>
  <c r="S400" i="30"/>
  <c r="R400" i="30"/>
  <c r="P400" i="30"/>
  <c r="M400" i="30"/>
  <c r="AW400" i="30" s="1"/>
  <c r="L400" i="30"/>
  <c r="AN400" i="30" s="1"/>
  <c r="AV227" i="30"/>
  <c r="AU227" i="30"/>
  <c r="S227" i="30"/>
  <c r="R227" i="30"/>
  <c r="P227" i="30"/>
  <c r="M227" i="30"/>
  <c r="AW227" i="30" s="1"/>
  <c r="L227" i="30"/>
  <c r="AN227" i="30" s="1"/>
  <c r="AV911" i="30"/>
  <c r="AU911" i="30"/>
  <c r="S911" i="30"/>
  <c r="R911" i="30"/>
  <c r="P911" i="30"/>
  <c r="M911" i="30"/>
  <c r="AW911" i="30" s="1"/>
  <c r="L911" i="30"/>
  <c r="AN911" i="30" s="1"/>
  <c r="AV956" i="30"/>
  <c r="AU956" i="30"/>
  <c r="S956" i="30"/>
  <c r="R956" i="30"/>
  <c r="P956" i="30"/>
  <c r="M956" i="30"/>
  <c r="AW956" i="30" s="1"/>
  <c r="L956" i="30"/>
  <c r="AV60" i="30"/>
  <c r="AU60" i="30"/>
  <c r="S60" i="30"/>
  <c r="R60" i="30"/>
  <c r="P60" i="30"/>
  <c r="M60" i="30"/>
  <c r="AW60" i="30" s="1"/>
  <c r="L60" i="30"/>
  <c r="AN60" i="30" s="1"/>
  <c r="AV602" i="30"/>
  <c r="AU602" i="30"/>
  <c r="S602" i="30"/>
  <c r="R602" i="30"/>
  <c r="P602" i="30"/>
  <c r="M602" i="30"/>
  <c r="AW602" i="30" s="1"/>
  <c r="L602" i="30"/>
  <c r="AN602" i="30" s="1"/>
  <c r="AV756" i="30"/>
  <c r="AU756" i="30"/>
  <c r="S756" i="30"/>
  <c r="R756" i="30"/>
  <c r="P756" i="30"/>
  <c r="M756" i="30"/>
  <c r="AW756" i="30" s="1"/>
  <c r="L756" i="30"/>
  <c r="AN756" i="30" s="1"/>
  <c r="AV844" i="30"/>
  <c r="AU844" i="30"/>
  <c r="S844" i="30"/>
  <c r="R844" i="30"/>
  <c r="P844" i="30"/>
  <c r="M844" i="30"/>
  <c r="AW844" i="30" s="1"/>
  <c r="L844" i="30"/>
  <c r="AN844" i="30" s="1"/>
  <c r="AV1001" i="30"/>
  <c r="AU1001" i="30"/>
  <c r="S1001" i="30"/>
  <c r="R1001" i="30"/>
  <c r="P1001" i="30"/>
  <c r="M1001" i="30"/>
  <c r="AW1001" i="30" s="1"/>
  <c r="L1001" i="30"/>
  <c r="AN1001" i="30" s="1"/>
  <c r="AV1005" i="30"/>
  <c r="AU1005" i="30"/>
  <c r="S1005" i="30"/>
  <c r="R1005" i="30"/>
  <c r="P1005" i="30"/>
  <c r="M1005" i="30"/>
  <c r="AW1005" i="30" s="1"/>
  <c r="L1005" i="30"/>
  <c r="AN1005" i="30" s="1"/>
  <c r="AV1098" i="30"/>
  <c r="AU1098" i="30"/>
  <c r="S1098" i="30"/>
  <c r="R1098" i="30"/>
  <c r="P1098" i="30"/>
  <c r="M1098" i="30"/>
  <c r="AW1098" i="30" s="1"/>
  <c r="L1098" i="30"/>
  <c r="AN1098" i="30" s="1"/>
  <c r="AV543" i="30"/>
  <c r="AU543" i="30"/>
  <c r="S543" i="30"/>
  <c r="R543" i="30"/>
  <c r="P543" i="30"/>
  <c r="M543" i="30"/>
  <c r="AW543" i="30" s="1"/>
  <c r="L543" i="30"/>
  <c r="AN543" i="30" s="1"/>
  <c r="AV12" i="30"/>
  <c r="AU12" i="30"/>
  <c r="S12" i="30"/>
  <c r="R12" i="30"/>
  <c r="P12" i="30"/>
  <c r="M12" i="30"/>
  <c r="AW12" i="30" s="1"/>
  <c r="L12" i="30"/>
  <c r="AN12" i="30" s="1"/>
  <c r="AV116" i="30"/>
  <c r="AU116" i="30"/>
  <c r="S116" i="30"/>
  <c r="R116" i="30"/>
  <c r="P116" i="30"/>
  <c r="M116" i="30"/>
  <c r="AW116" i="30" s="1"/>
  <c r="L116" i="30"/>
  <c r="AV709" i="30"/>
  <c r="AU709" i="30"/>
  <c r="S709" i="30"/>
  <c r="R709" i="30"/>
  <c r="P709" i="30"/>
  <c r="M709" i="30"/>
  <c r="AW709" i="30" s="1"/>
  <c r="L709" i="30"/>
  <c r="AN709" i="30" s="1"/>
  <c r="AV427" i="30"/>
  <c r="AU427" i="30"/>
  <c r="S427" i="30"/>
  <c r="R427" i="30"/>
  <c r="P427" i="30"/>
  <c r="M427" i="30"/>
  <c r="AW427" i="30" s="1"/>
  <c r="L427" i="30"/>
  <c r="AN427" i="30" s="1"/>
  <c r="AV828" i="30"/>
  <c r="AU828" i="30"/>
  <c r="S828" i="30"/>
  <c r="R828" i="30"/>
  <c r="P828" i="30"/>
  <c r="M828" i="30"/>
  <c r="AW828" i="30" s="1"/>
  <c r="L828" i="30"/>
  <c r="AN828" i="30" s="1"/>
  <c r="AV523" i="30"/>
  <c r="AU523" i="30"/>
  <c r="S523" i="30"/>
  <c r="R523" i="30"/>
  <c r="P523" i="30"/>
  <c r="M523" i="30"/>
  <c r="AW523" i="30" s="1"/>
  <c r="L523" i="30"/>
  <c r="AN523" i="30" s="1"/>
  <c r="AV1041" i="30"/>
  <c r="AU1041" i="30"/>
  <c r="S1041" i="30"/>
  <c r="R1041" i="30"/>
  <c r="P1041" i="30"/>
  <c r="M1041" i="30"/>
  <c r="AW1041" i="30" s="1"/>
  <c r="L1041" i="30"/>
  <c r="AN1041" i="30" s="1"/>
  <c r="AV155" i="30"/>
  <c r="AU155" i="30"/>
  <c r="S155" i="30"/>
  <c r="R155" i="30"/>
  <c r="P155" i="30"/>
  <c r="M155" i="30"/>
  <c r="AW155" i="30" s="1"/>
  <c r="L155" i="30"/>
  <c r="AN155" i="30" s="1"/>
  <c r="AV558" i="30"/>
  <c r="AU558" i="30"/>
  <c r="S558" i="30"/>
  <c r="R558" i="30"/>
  <c r="P558" i="30"/>
  <c r="M558" i="30"/>
  <c r="AW558" i="30" s="1"/>
  <c r="L558" i="30"/>
  <c r="AN558" i="30" s="1"/>
  <c r="AV426" i="30"/>
  <c r="AU426" i="30"/>
  <c r="S426" i="30"/>
  <c r="R426" i="30"/>
  <c r="P426" i="30"/>
  <c r="M426" i="30"/>
  <c r="AW426" i="30" s="1"/>
  <c r="L426" i="30"/>
  <c r="AN426" i="30" s="1"/>
  <c r="AV616" i="30"/>
  <c r="AU616" i="30"/>
  <c r="S616" i="30"/>
  <c r="R616" i="30"/>
  <c r="P616" i="30"/>
  <c r="M616" i="30"/>
  <c r="AW616" i="30" s="1"/>
  <c r="L616" i="30"/>
  <c r="AN616" i="30" s="1"/>
  <c r="AV803" i="30"/>
  <c r="AU803" i="30"/>
  <c r="S803" i="30"/>
  <c r="R803" i="30"/>
  <c r="P803" i="30"/>
  <c r="M803" i="30"/>
  <c r="AW803" i="30" s="1"/>
  <c r="L803" i="30"/>
  <c r="AN803" i="30" s="1"/>
  <c r="AV297" i="30"/>
  <c r="AU297" i="30"/>
  <c r="S297" i="30"/>
  <c r="R297" i="30"/>
  <c r="P297" i="30"/>
  <c r="M297" i="30"/>
  <c r="AW297" i="30" s="1"/>
  <c r="L297" i="30"/>
  <c r="AN297" i="30" s="1"/>
  <c r="AV826" i="30"/>
  <c r="AU826" i="30"/>
  <c r="S826" i="30"/>
  <c r="R826" i="30"/>
  <c r="P826" i="30"/>
  <c r="M826" i="30"/>
  <c r="AW826" i="30" s="1"/>
  <c r="L826" i="30"/>
  <c r="AN826" i="30" s="1"/>
  <c r="AV613" i="30"/>
  <c r="AU613" i="30"/>
  <c r="S613" i="30"/>
  <c r="R613" i="30"/>
  <c r="P613" i="30"/>
  <c r="M613" i="30"/>
  <c r="AW613" i="30" s="1"/>
  <c r="L613" i="30"/>
  <c r="AN613" i="30" s="1"/>
  <c r="AV824" i="30"/>
  <c r="AU824" i="30"/>
  <c r="S824" i="30"/>
  <c r="R824" i="30"/>
  <c r="P824" i="30"/>
  <c r="M824" i="30"/>
  <c r="AW824" i="30" s="1"/>
  <c r="L824" i="30"/>
  <c r="AN824" i="30" s="1"/>
  <c r="AV1102" i="30"/>
  <c r="AU1102" i="30"/>
  <c r="S1102" i="30"/>
  <c r="R1102" i="30"/>
  <c r="P1102" i="30"/>
  <c r="M1102" i="30"/>
  <c r="AW1102" i="30" s="1"/>
  <c r="L1102" i="30"/>
  <c r="AN1102" i="30" s="1"/>
  <c r="AV867" i="30"/>
  <c r="AU867" i="30"/>
  <c r="S867" i="30"/>
  <c r="R867" i="30"/>
  <c r="P867" i="30"/>
  <c r="M867" i="30"/>
  <c r="AW867" i="30" s="1"/>
  <c r="L867" i="30"/>
  <c r="AN867" i="30" s="1"/>
  <c r="AV37" i="30"/>
  <c r="AU37" i="30"/>
  <c r="S37" i="30"/>
  <c r="R37" i="30"/>
  <c r="P37" i="30"/>
  <c r="M37" i="30"/>
  <c r="AW37" i="30" s="1"/>
  <c r="L37" i="30"/>
  <c r="AN37" i="30" s="1"/>
  <c r="AV580" i="30"/>
  <c r="AU580" i="30"/>
  <c r="S580" i="30"/>
  <c r="R580" i="30"/>
  <c r="P580" i="30"/>
  <c r="M580" i="30"/>
  <c r="AW580" i="30" s="1"/>
  <c r="L580" i="30"/>
  <c r="AN580" i="30" s="1"/>
  <c r="AV450" i="30"/>
  <c r="AU450" i="30"/>
  <c r="S450" i="30"/>
  <c r="R450" i="30"/>
  <c r="P450" i="30"/>
  <c r="M450" i="30"/>
  <c r="AW450" i="30" s="1"/>
  <c r="L450" i="30"/>
  <c r="AN450" i="30" s="1"/>
  <c r="AV888" i="30"/>
  <c r="AU888" i="30"/>
  <c r="S888" i="30"/>
  <c r="R888" i="30"/>
  <c r="P888" i="30"/>
  <c r="M888" i="30"/>
  <c r="AW888" i="30" s="1"/>
  <c r="L888" i="30"/>
  <c r="AN888" i="30" s="1"/>
  <c r="AV819" i="30"/>
  <c r="AU819" i="30"/>
  <c r="S819" i="30"/>
  <c r="R819" i="30"/>
  <c r="P819" i="30"/>
  <c r="M819" i="30"/>
  <c r="AW819" i="30" s="1"/>
  <c r="L819" i="30"/>
  <c r="AN819" i="30" s="1"/>
  <c r="AV442" i="30"/>
  <c r="AU442" i="30"/>
  <c r="S442" i="30"/>
  <c r="R442" i="30"/>
  <c r="P442" i="30"/>
  <c r="M442" i="30"/>
  <c r="AW442" i="30" s="1"/>
  <c r="L442" i="30"/>
  <c r="AN442" i="30" s="1"/>
  <c r="AV271" i="30"/>
  <c r="AU271" i="30"/>
  <c r="S271" i="30"/>
  <c r="R271" i="30"/>
  <c r="P271" i="30"/>
  <c r="M271" i="30"/>
  <c r="AW271" i="30" s="1"/>
  <c r="L271" i="30"/>
  <c r="AN271" i="30" s="1"/>
  <c r="AV39" i="30"/>
  <c r="AU39" i="30"/>
  <c r="S39" i="30"/>
  <c r="R39" i="30"/>
  <c r="P39" i="30"/>
  <c r="M39" i="30"/>
  <c r="AW39" i="30" s="1"/>
  <c r="L39" i="30"/>
  <c r="AN39" i="30" s="1"/>
  <c r="AV584" i="30"/>
  <c r="AU584" i="30"/>
  <c r="S584" i="30"/>
  <c r="R584" i="30"/>
  <c r="P584" i="30"/>
  <c r="M584" i="30"/>
  <c r="AW584" i="30" s="1"/>
  <c r="L584" i="30"/>
  <c r="AV464" i="30"/>
  <c r="AU464" i="30"/>
  <c r="S464" i="30"/>
  <c r="R464" i="30"/>
  <c r="P464" i="30"/>
  <c r="M464" i="30"/>
  <c r="AW464" i="30" s="1"/>
  <c r="L464" i="30"/>
  <c r="AN464" i="30" s="1"/>
  <c r="AV838" i="30"/>
  <c r="AU838" i="30"/>
  <c r="S838" i="30"/>
  <c r="R838" i="30"/>
  <c r="P838" i="30"/>
  <c r="M838" i="30"/>
  <c r="AW838" i="30" s="1"/>
  <c r="L838" i="30"/>
  <c r="AV151" i="30"/>
  <c r="AU151" i="30"/>
  <c r="S151" i="30"/>
  <c r="R151" i="30"/>
  <c r="P151" i="30"/>
  <c r="M151" i="30"/>
  <c r="AW151" i="30" s="1"/>
  <c r="L151" i="30"/>
  <c r="AN151" i="30" s="1"/>
  <c r="AV785" i="30"/>
  <c r="AU785" i="30"/>
  <c r="S785" i="30"/>
  <c r="R785" i="30"/>
  <c r="P785" i="30"/>
  <c r="M785" i="30"/>
  <c r="AW785" i="30" s="1"/>
  <c r="L785" i="30"/>
  <c r="AN785" i="30" s="1"/>
  <c r="AV236" i="30"/>
  <c r="AU236" i="30"/>
  <c r="S236" i="30"/>
  <c r="R236" i="30"/>
  <c r="P236" i="30"/>
  <c r="M236" i="30"/>
  <c r="AW236" i="30" s="1"/>
  <c r="L236" i="30"/>
  <c r="AN236" i="30" s="1"/>
  <c r="AV992" i="30"/>
  <c r="AU992" i="30"/>
  <c r="S992" i="30"/>
  <c r="R992" i="30"/>
  <c r="P992" i="30"/>
  <c r="M992" i="30"/>
  <c r="AW992" i="30" s="1"/>
  <c r="L992" i="30"/>
  <c r="AN992" i="30" s="1"/>
  <c r="AV871" i="30"/>
  <c r="AU871" i="30"/>
  <c r="S871" i="30"/>
  <c r="R871" i="30"/>
  <c r="P871" i="30"/>
  <c r="M871" i="30"/>
  <c r="AW871" i="30" s="1"/>
  <c r="L871" i="30"/>
  <c r="AN871" i="30" s="1"/>
  <c r="AV830" i="30"/>
  <c r="AU830" i="30"/>
  <c r="S830" i="30"/>
  <c r="R830" i="30"/>
  <c r="P830" i="30"/>
  <c r="M830" i="30"/>
  <c r="AW830" i="30" s="1"/>
  <c r="L830" i="30"/>
  <c r="AN830" i="30" s="1"/>
  <c r="AV64" i="30"/>
  <c r="AU64" i="30"/>
  <c r="S64" i="30"/>
  <c r="R64" i="30"/>
  <c r="P64" i="30"/>
  <c r="M64" i="30"/>
  <c r="AW64" i="30" s="1"/>
  <c r="L64" i="30"/>
  <c r="AN64" i="30" s="1"/>
  <c r="AV692" i="30"/>
  <c r="AU692" i="30"/>
  <c r="S692" i="30"/>
  <c r="R692" i="30"/>
  <c r="P692" i="30"/>
  <c r="M692" i="30"/>
  <c r="AW692" i="30" s="1"/>
  <c r="L692" i="30"/>
  <c r="AN692" i="30" s="1"/>
  <c r="AV825" i="30"/>
  <c r="AU825" i="30"/>
  <c r="S825" i="30"/>
  <c r="R825" i="30"/>
  <c r="P825" i="30"/>
  <c r="M825" i="30"/>
  <c r="AW825" i="30" s="1"/>
  <c r="L825" i="30"/>
  <c r="AN825" i="30" s="1"/>
  <c r="AV514" i="30"/>
  <c r="AU514" i="30"/>
  <c r="S514" i="30"/>
  <c r="R514" i="30"/>
  <c r="P514" i="30"/>
  <c r="M514" i="30"/>
  <c r="AW514" i="30" s="1"/>
  <c r="L514" i="30"/>
  <c r="AN514" i="30" s="1"/>
  <c r="AV1096" i="30"/>
  <c r="AU1096" i="30"/>
  <c r="S1096" i="30"/>
  <c r="R1096" i="30"/>
  <c r="P1096" i="30"/>
  <c r="M1096" i="30"/>
  <c r="AW1096" i="30" s="1"/>
  <c r="L1096" i="30"/>
  <c r="AN1096" i="30" s="1"/>
  <c r="AV144" i="30"/>
  <c r="AU144" i="30"/>
  <c r="S144" i="30"/>
  <c r="R144" i="30"/>
  <c r="P144" i="30"/>
  <c r="M144" i="30"/>
  <c r="AW144" i="30" s="1"/>
  <c r="L144" i="30"/>
  <c r="AV480" i="30"/>
  <c r="AU480" i="30"/>
  <c r="S480" i="30"/>
  <c r="R480" i="30"/>
  <c r="P480" i="30"/>
  <c r="M480" i="30"/>
  <c r="AW480" i="30" s="1"/>
  <c r="L480" i="30"/>
  <c r="AN480" i="30" s="1"/>
  <c r="AV534" i="30"/>
  <c r="AU534" i="30"/>
  <c r="S534" i="30"/>
  <c r="R534" i="30"/>
  <c r="P534" i="30"/>
  <c r="M534" i="30"/>
  <c r="AW534" i="30" s="1"/>
  <c r="L534" i="30"/>
  <c r="AV610" i="30"/>
  <c r="AU610" i="30"/>
  <c r="S610" i="30"/>
  <c r="R610" i="30"/>
  <c r="P610" i="30"/>
  <c r="M610" i="30"/>
  <c r="AW610" i="30" s="1"/>
  <c r="L610" i="30"/>
  <c r="AN610" i="30" s="1"/>
  <c r="AV836" i="30"/>
  <c r="AU836" i="30"/>
  <c r="S836" i="30"/>
  <c r="R836" i="30"/>
  <c r="P836" i="30"/>
  <c r="M836" i="30"/>
  <c r="AW836" i="30" s="1"/>
  <c r="L836" i="30"/>
  <c r="AN836" i="30" s="1"/>
  <c r="AV976" i="30"/>
  <c r="AU976" i="30"/>
  <c r="S976" i="30"/>
  <c r="R976" i="30"/>
  <c r="P976" i="30"/>
  <c r="M976" i="30"/>
  <c r="AW976" i="30" s="1"/>
  <c r="L976" i="30"/>
  <c r="AN976" i="30" s="1"/>
  <c r="AV853" i="30"/>
  <c r="AU853" i="30"/>
  <c r="S853" i="30"/>
  <c r="R853" i="30"/>
  <c r="P853" i="30"/>
  <c r="M853" i="30"/>
  <c r="AW853" i="30" s="1"/>
  <c r="L853" i="30"/>
  <c r="AN853" i="30" s="1"/>
  <c r="AV729" i="30"/>
  <c r="AU729" i="30"/>
  <c r="S729" i="30"/>
  <c r="R729" i="30"/>
  <c r="P729" i="30"/>
  <c r="M729" i="30"/>
  <c r="AW729" i="30" s="1"/>
  <c r="L729" i="30"/>
  <c r="AN729" i="30" s="1"/>
  <c r="AV921" i="30"/>
  <c r="AU921" i="30"/>
  <c r="S921" i="30"/>
  <c r="R921" i="30"/>
  <c r="P921" i="30"/>
  <c r="M921" i="30"/>
  <c r="AW921" i="30" s="1"/>
  <c r="L921" i="30"/>
  <c r="AV417" i="30"/>
  <c r="AU417" i="30"/>
  <c r="S417" i="30"/>
  <c r="R417" i="30"/>
  <c r="P417" i="30"/>
  <c r="M417" i="30"/>
  <c r="AW417" i="30" s="1"/>
  <c r="L417" i="30"/>
  <c r="AN417" i="30" s="1"/>
  <c r="AV454" i="30"/>
  <c r="AU454" i="30"/>
  <c r="S454" i="30"/>
  <c r="R454" i="30"/>
  <c r="P454" i="30"/>
  <c r="M454" i="30"/>
  <c r="AW454" i="30" s="1"/>
  <c r="L454" i="30"/>
  <c r="AN454" i="30" s="1"/>
  <c r="AV59" i="30"/>
  <c r="AU59" i="30"/>
  <c r="S59" i="30"/>
  <c r="R59" i="30"/>
  <c r="P59" i="30"/>
  <c r="M59" i="30"/>
  <c r="AW59" i="30" s="1"/>
  <c r="L59" i="30"/>
  <c r="AN59" i="30" s="1"/>
  <c r="AV689" i="30"/>
  <c r="AU689" i="30"/>
  <c r="S689" i="30"/>
  <c r="R689" i="30"/>
  <c r="P689" i="30"/>
  <c r="M689" i="30"/>
  <c r="AW689" i="30" s="1"/>
  <c r="L689" i="30"/>
  <c r="AN689" i="30" s="1"/>
  <c r="AV226" i="30"/>
  <c r="AU226" i="30"/>
  <c r="S226" i="30"/>
  <c r="R226" i="30"/>
  <c r="P226" i="30"/>
  <c r="M226" i="30"/>
  <c r="AW226" i="30" s="1"/>
  <c r="L226" i="30"/>
  <c r="AN226" i="30" s="1"/>
  <c r="AV995" i="30"/>
  <c r="AU995" i="30"/>
  <c r="S995" i="30"/>
  <c r="R995" i="30"/>
  <c r="P995" i="30"/>
  <c r="M995" i="30"/>
  <c r="AW995" i="30" s="1"/>
  <c r="L995" i="30"/>
  <c r="AN995" i="30" s="1"/>
  <c r="AV170" i="30"/>
  <c r="AU170" i="30"/>
  <c r="S170" i="30"/>
  <c r="R170" i="30"/>
  <c r="P170" i="30"/>
  <c r="M170" i="30"/>
  <c r="AW170" i="30" s="1"/>
  <c r="L170" i="30"/>
  <c r="AN170" i="30" s="1"/>
  <c r="AV834" i="30"/>
  <c r="AU834" i="30"/>
  <c r="S834" i="30"/>
  <c r="R834" i="30"/>
  <c r="P834" i="30"/>
  <c r="M834" i="30"/>
  <c r="AW834" i="30" s="1"/>
  <c r="L834" i="30"/>
  <c r="AN834" i="30" s="1"/>
  <c r="AV1067" i="30"/>
  <c r="AU1067" i="30"/>
  <c r="S1067" i="30"/>
  <c r="R1067" i="30"/>
  <c r="P1067" i="30"/>
  <c r="M1067" i="30"/>
  <c r="AW1067" i="30" s="1"/>
  <c r="L1067" i="30"/>
  <c r="AN1067" i="30" s="1"/>
  <c r="AV40" i="30"/>
  <c r="AU40" i="30"/>
  <c r="S40" i="30"/>
  <c r="R40" i="30"/>
  <c r="P40" i="30"/>
  <c r="M40" i="30"/>
  <c r="AW40" i="30" s="1"/>
  <c r="L40" i="30"/>
  <c r="AN40" i="30" s="1"/>
  <c r="AV109" i="30"/>
  <c r="AU109" i="30"/>
  <c r="S109" i="30"/>
  <c r="R109" i="30"/>
  <c r="P109" i="30"/>
  <c r="M109" i="30"/>
  <c r="AW109" i="30" s="1"/>
  <c r="L109" i="30"/>
  <c r="AN109" i="30" s="1"/>
  <c r="AV1045" i="30"/>
  <c r="AU1045" i="30"/>
  <c r="S1045" i="30"/>
  <c r="R1045" i="30"/>
  <c r="P1045" i="30"/>
  <c r="M1045" i="30"/>
  <c r="AW1045" i="30" s="1"/>
  <c r="L1045" i="30"/>
  <c r="AN1045" i="30" s="1"/>
  <c r="AV368" i="30"/>
  <c r="AU368" i="30"/>
  <c r="S368" i="30"/>
  <c r="R368" i="30"/>
  <c r="P368" i="30"/>
  <c r="M368" i="30"/>
  <c r="AW368" i="30" s="1"/>
  <c r="L368" i="30"/>
  <c r="AN368" i="30" s="1"/>
  <c r="AV350" i="30"/>
  <c r="AU350" i="30"/>
  <c r="S350" i="30"/>
  <c r="R350" i="30"/>
  <c r="P350" i="30"/>
  <c r="M350" i="30"/>
  <c r="AW350" i="30" s="1"/>
  <c r="L350" i="30"/>
  <c r="AN350" i="30" s="1"/>
  <c r="AV1084" i="30"/>
  <c r="AU1084" i="30"/>
  <c r="S1084" i="30"/>
  <c r="R1084" i="30"/>
  <c r="P1084" i="30"/>
  <c r="M1084" i="30"/>
  <c r="AW1084" i="30" s="1"/>
  <c r="L1084" i="30"/>
  <c r="AN1084" i="30" s="1"/>
  <c r="AV374" i="30"/>
  <c r="AU374" i="30"/>
  <c r="S374" i="30"/>
  <c r="R374" i="30"/>
  <c r="P374" i="30"/>
  <c r="M374" i="30"/>
  <c r="AW374" i="30" s="1"/>
  <c r="L374" i="30"/>
  <c r="AV196" i="30"/>
  <c r="AU196" i="30"/>
  <c r="S196" i="30"/>
  <c r="R196" i="30"/>
  <c r="P196" i="30"/>
  <c r="M196" i="30"/>
  <c r="AW196" i="30" s="1"/>
  <c r="L196" i="30"/>
  <c r="AN196" i="30" s="1"/>
  <c r="AV420" i="30"/>
  <c r="AU420" i="30"/>
  <c r="S420" i="30"/>
  <c r="R420" i="30"/>
  <c r="P420" i="30"/>
  <c r="M420" i="30"/>
  <c r="AW420" i="30" s="1"/>
  <c r="L420" i="30"/>
  <c r="AN420" i="30" s="1"/>
  <c r="AV593" i="30"/>
  <c r="AU593" i="30"/>
  <c r="S593" i="30"/>
  <c r="R593" i="30"/>
  <c r="P593" i="30"/>
  <c r="M593" i="30"/>
  <c r="AW593" i="30" s="1"/>
  <c r="L593" i="30"/>
  <c r="AN593" i="30" s="1"/>
  <c r="AV329" i="30"/>
  <c r="AU329" i="30"/>
  <c r="S329" i="30"/>
  <c r="R329" i="30"/>
  <c r="P329" i="30"/>
  <c r="M329" i="30"/>
  <c r="AW329" i="30" s="1"/>
  <c r="L329" i="30"/>
  <c r="AN329" i="30" s="1"/>
  <c r="AV801" i="30"/>
  <c r="AU801" i="30"/>
  <c r="S801" i="30"/>
  <c r="R801" i="30"/>
  <c r="P801" i="30"/>
  <c r="M801" i="30"/>
  <c r="AW801" i="30" s="1"/>
  <c r="L801" i="30"/>
  <c r="AN801" i="30" s="1"/>
  <c r="AV429" i="30"/>
  <c r="AU429" i="30"/>
  <c r="S429" i="30"/>
  <c r="R429" i="30"/>
  <c r="P429" i="30"/>
  <c r="M429" i="30"/>
  <c r="AW429" i="30" s="1"/>
  <c r="L429" i="30"/>
  <c r="AN429" i="30" s="1"/>
  <c r="AV901" i="30"/>
  <c r="AU901" i="30"/>
  <c r="S901" i="30"/>
  <c r="R901" i="30"/>
  <c r="P901" i="30"/>
  <c r="M901" i="30"/>
  <c r="AW901" i="30" s="1"/>
  <c r="L901" i="30"/>
  <c r="AN901" i="30" s="1"/>
  <c r="AV932" i="30"/>
  <c r="AU932" i="30"/>
  <c r="S932" i="30"/>
  <c r="R932" i="30"/>
  <c r="P932" i="30"/>
  <c r="M932" i="30"/>
  <c r="AW932" i="30" s="1"/>
  <c r="L932" i="30"/>
  <c r="AN932" i="30" s="1"/>
  <c r="AV285" i="30"/>
  <c r="AU285" i="30"/>
  <c r="S285" i="30"/>
  <c r="R285" i="30"/>
  <c r="P285" i="30"/>
  <c r="M285" i="30"/>
  <c r="AW285" i="30" s="1"/>
  <c r="L285" i="30"/>
  <c r="AN285" i="30" s="1"/>
  <c r="AV1092" i="30"/>
  <c r="AU1092" i="30"/>
  <c r="S1092" i="30"/>
  <c r="R1092" i="30"/>
  <c r="P1092" i="30"/>
  <c r="M1092" i="30"/>
  <c r="AW1092" i="30" s="1"/>
  <c r="L1092" i="30"/>
  <c r="AN1092" i="30" s="1"/>
  <c r="AV818" i="30"/>
  <c r="AU818" i="30"/>
  <c r="S818" i="30"/>
  <c r="R818" i="30"/>
  <c r="P818" i="30"/>
  <c r="M818" i="30"/>
  <c r="AW818" i="30" s="1"/>
  <c r="L818" i="30"/>
  <c r="AN818" i="30" s="1"/>
  <c r="AV280" i="30"/>
  <c r="AU280" i="30"/>
  <c r="S280" i="30"/>
  <c r="R280" i="30"/>
  <c r="P280" i="30"/>
  <c r="M280" i="30"/>
  <c r="AW280" i="30" s="1"/>
  <c r="L280" i="30"/>
  <c r="AN280" i="30" s="1"/>
  <c r="BC102" i="30"/>
  <c r="BC27" i="30"/>
  <c r="BC427" i="30"/>
  <c r="BC803" i="30"/>
  <c r="BC442" i="30"/>
  <c r="BC464" i="30"/>
  <c r="BC64" i="30"/>
  <c r="BC39" i="30"/>
  <c r="BC89" i="30"/>
  <c r="BC676" i="30"/>
  <c r="BC525" i="30"/>
  <c r="BC579" i="30"/>
  <c r="BC116" i="30"/>
  <c r="BC227" i="30"/>
  <c r="BC1005" i="30"/>
  <c r="BC18" i="30"/>
  <c r="BC709" i="30"/>
  <c r="BC911" i="30"/>
  <c r="BC1041" i="30"/>
  <c r="BC613" i="30"/>
  <c r="BC429" i="30"/>
  <c r="BC163" i="30"/>
  <c r="BC867" i="30"/>
  <c r="BC17" i="30"/>
  <c r="BC314" i="30"/>
  <c r="BC584" i="30"/>
  <c r="BO765" i="30"/>
  <c r="BO745" i="30"/>
  <c r="BO432" i="30"/>
  <c r="BO336" i="30"/>
  <c r="BO22" i="30"/>
  <c r="BO121" i="30"/>
  <c r="BO501" i="30"/>
  <c r="BO318" i="30"/>
  <c r="BO569" i="30"/>
  <c r="BO319" i="30"/>
  <c r="BO453" i="30"/>
  <c r="BO811" i="30"/>
  <c r="BO69" i="30"/>
  <c r="BC943" i="30"/>
  <c r="BC615" i="30"/>
  <c r="BC1035" i="30"/>
  <c r="BC750" i="30"/>
  <c r="BC749" i="30"/>
  <c r="BC605" i="30"/>
  <c r="BC939" i="30"/>
  <c r="BC329" i="30"/>
  <c r="BC616" i="30"/>
  <c r="BC610" i="30"/>
  <c r="BC729" i="30"/>
  <c r="BC1056" i="30"/>
  <c r="BC248" i="30"/>
  <c r="BC836" i="30"/>
  <c r="BO191" i="30"/>
  <c r="BO705" i="30"/>
  <c r="BO324" i="30"/>
  <c r="BO347" i="30"/>
  <c r="BO904" i="30"/>
  <c r="BO331" i="30"/>
  <c r="BO94" i="30"/>
  <c r="BO371" i="30"/>
  <c r="BO1003" i="30"/>
  <c r="BO104" i="30"/>
  <c r="BO538" i="30"/>
  <c r="BO383" i="30"/>
  <c r="BO763" i="30"/>
  <c r="BC390" i="30"/>
  <c r="BC898" i="30"/>
  <c r="BC1062" i="30"/>
  <c r="BC252" i="30"/>
  <c r="BC757" i="30"/>
  <c r="BC226" i="30"/>
  <c r="BC322" i="30"/>
  <c r="BC280" i="30"/>
  <c r="BC37" i="30"/>
  <c r="BC593" i="30"/>
  <c r="BC59" i="30"/>
  <c r="BC1033" i="30"/>
  <c r="BC400" i="30"/>
  <c r="BC374" i="30"/>
  <c r="BO120" i="30"/>
  <c r="BO13" i="30"/>
  <c r="BO224" i="30"/>
  <c r="BO1026" i="30"/>
  <c r="BO556" i="30"/>
  <c r="BO73" i="30"/>
  <c r="BO172" i="30"/>
  <c r="BO536" i="30"/>
  <c r="BO909" i="30"/>
  <c r="BO330" i="30"/>
  <c r="BO181" i="30"/>
  <c r="BC649" i="30"/>
  <c r="BC1087" i="30"/>
  <c r="BC30" i="30"/>
  <c r="BC415" i="30"/>
  <c r="BC273" i="30"/>
  <c r="BC170" i="30"/>
  <c r="BC514" i="30"/>
  <c r="BC602" i="30"/>
  <c r="BC249" i="30"/>
  <c r="BC830" i="30"/>
  <c r="BC834" i="30"/>
  <c r="BC109" i="30"/>
  <c r="BC554" i="30"/>
  <c r="BC60" i="30"/>
  <c r="BC196" i="30"/>
  <c r="BO545" i="30"/>
  <c r="BO715" i="30"/>
  <c r="BO953" i="30"/>
  <c r="BO143" i="30"/>
  <c r="BO239" i="30"/>
  <c r="BC670" i="30"/>
  <c r="BC976" i="30"/>
  <c r="BC916" i="30"/>
  <c r="BC147" i="30"/>
  <c r="BC378" i="30"/>
  <c r="BC441" i="30"/>
  <c r="BC785" i="30"/>
  <c r="BC151" i="30"/>
  <c r="BC260" i="30"/>
  <c r="BC853" i="30"/>
  <c r="BC758" i="30"/>
  <c r="BC1084" i="30"/>
  <c r="BC103" i="30"/>
  <c r="BC1001" i="30"/>
  <c r="BC1045" i="30"/>
  <c r="BO169" i="30"/>
  <c r="BO1010" i="30"/>
  <c r="BO66" i="30"/>
  <c r="BO210" i="30"/>
  <c r="BO955" i="30"/>
  <c r="BO303" i="30"/>
  <c r="BO216" i="30"/>
  <c r="BO428" i="30"/>
  <c r="BO792" i="30"/>
  <c r="BO1022" i="30"/>
  <c r="BO1073" i="30"/>
  <c r="BO845" i="30"/>
  <c r="BC697" i="30"/>
  <c r="BC440" i="30"/>
  <c r="BC1067" i="30"/>
  <c r="BC342" i="30"/>
  <c r="BC236" i="30"/>
  <c r="BC543" i="30"/>
  <c r="BC901" i="30"/>
  <c r="BC825" i="30"/>
  <c r="BC875" i="30"/>
  <c r="BC995" i="30"/>
  <c r="BC772" i="30"/>
  <c r="BC818" i="30"/>
  <c r="BC449" i="30"/>
  <c r="BC828" i="30"/>
  <c r="BO1038" i="30"/>
  <c r="BO58" i="30"/>
  <c r="BO863" i="30"/>
  <c r="BO508" i="30"/>
  <c r="BO994" i="30"/>
  <c r="BO1025" i="30"/>
  <c r="BO1106" i="30"/>
  <c r="BO809" i="30"/>
  <c r="BO519" i="30"/>
  <c r="BO532" i="30"/>
  <c r="BO208" i="30"/>
  <c r="BO389" i="30"/>
  <c r="BC1002" i="30"/>
  <c r="BC302" i="30"/>
  <c r="BC405" i="30"/>
  <c r="BC819" i="30"/>
  <c r="BC717" i="30"/>
  <c r="BC426" i="30"/>
  <c r="BC956" i="30"/>
  <c r="BC285" i="30"/>
  <c r="BC767" i="30"/>
  <c r="BC420" i="30"/>
  <c r="BC278" i="30"/>
  <c r="BC992" i="30"/>
  <c r="BC724" i="30"/>
  <c r="BC450" i="30"/>
  <c r="BO1101" i="30"/>
  <c r="BO257" i="30"/>
  <c r="BO1057" i="30"/>
  <c r="BO243" i="30"/>
  <c r="BC923" i="30"/>
  <c r="BC822" i="30"/>
  <c r="BC534" i="30"/>
  <c r="BC547" i="30"/>
  <c r="BC580" i="30"/>
  <c r="BC300" i="30"/>
  <c r="BC327" i="30"/>
  <c r="BC144" i="30"/>
  <c r="BC756" i="30"/>
  <c r="BC1092" i="30"/>
  <c r="BC844" i="30"/>
  <c r="BC921" i="30"/>
  <c r="BC530" i="30"/>
  <c r="BC838" i="30"/>
  <c r="BO55" i="30"/>
  <c r="BO482" i="30"/>
  <c r="BO455" i="30"/>
  <c r="BO985" i="30"/>
  <c r="BO140" i="30"/>
  <c r="BO36" i="30"/>
  <c r="BO339" i="30"/>
  <c r="BC871" i="30"/>
  <c r="BC254" i="30"/>
  <c r="BC155" i="30"/>
  <c r="BC829" i="30"/>
  <c r="BC272" i="30"/>
  <c r="BC736" i="30"/>
  <c r="BC1096" i="30"/>
  <c r="BC350" i="30"/>
  <c r="BC1098" i="30"/>
  <c r="BC689" i="30"/>
  <c r="BC824" i="30"/>
  <c r="BC932" i="30"/>
  <c r="BC846" i="30"/>
  <c r="BC692" i="30"/>
  <c r="BE339" i="30" l="1"/>
  <c r="BE36" i="30"/>
  <c r="BE140" i="30"/>
  <c r="BE985" i="30"/>
  <c r="BE455" i="30"/>
  <c r="BE482" i="30"/>
  <c r="BE55" i="30"/>
  <c r="BE243" i="30"/>
  <c r="BE1057" i="30"/>
  <c r="BE257" i="30"/>
  <c r="BE1101" i="30"/>
  <c r="BE389" i="30"/>
  <c r="BE208" i="30"/>
  <c r="BE532" i="30"/>
  <c r="BE519" i="30"/>
  <c r="BE809" i="30"/>
  <c r="BE1106" i="30"/>
  <c r="BE1025" i="30"/>
  <c r="BE994" i="30"/>
  <c r="BE508" i="30"/>
  <c r="BE863" i="30"/>
  <c r="BE58" i="30"/>
  <c r="BE1038" i="30"/>
  <c r="BE845" i="30"/>
  <c r="BE1073" i="30"/>
  <c r="BE1022" i="30"/>
  <c r="BE792" i="30"/>
  <c r="BE428" i="30"/>
  <c r="BE216" i="30"/>
  <c r="BE303" i="30"/>
  <c r="BE955" i="30"/>
  <c r="BE210" i="30"/>
  <c r="BE66" i="30"/>
  <c r="BE1010" i="30"/>
  <c r="BE169" i="30"/>
  <c r="BE239" i="30"/>
  <c r="BE143" i="30"/>
  <c r="BE953" i="30"/>
  <c r="BE715" i="30"/>
  <c r="BE545" i="30"/>
  <c r="BE181" i="30"/>
  <c r="BE330" i="30"/>
  <c r="BE909" i="30"/>
  <c r="BE536" i="30"/>
  <c r="BE172" i="30"/>
  <c r="BE73" i="30"/>
  <c r="BE556" i="30"/>
  <c r="BE1026" i="30"/>
  <c r="BE224" i="30"/>
  <c r="BE13" i="30"/>
  <c r="BE120" i="30"/>
  <c r="BE763" i="30"/>
  <c r="BE383" i="30"/>
  <c r="BE538" i="30"/>
  <c r="BE104" i="30"/>
  <c r="BE1003" i="30"/>
  <c r="BE371" i="30"/>
  <c r="BE94" i="30"/>
  <c r="BE331" i="30"/>
  <c r="BE904" i="30"/>
  <c r="BE347" i="30"/>
  <c r="BE324" i="30"/>
  <c r="BE705" i="30"/>
  <c r="BE191" i="30"/>
  <c r="BE69" i="30"/>
  <c r="BE811" i="30"/>
  <c r="BE453" i="30"/>
  <c r="BE319" i="30"/>
  <c r="BE569" i="30"/>
  <c r="BE318" i="30"/>
  <c r="BE501" i="30"/>
  <c r="BE121" i="30"/>
  <c r="BE22" i="30"/>
  <c r="BE336" i="30"/>
  <c r="BE432" i="30"/>
  <c r="BE745" i="30"/>
  <c r="BE765" i="30"/>
  <c r="J390" i="30"/>
  <c r="J566" i="30"/>
  <c r="BC558" i="30"/>
  <c r="BC271" i="30"/>
  <c r="BC297" i="30"/>
  <c r="BC81" i="30"/>
  <c r="BC826" i="30"/>
  <c r="BC12" i="30"/>
  <c r="BC874" i="30"/>
  <c r="BC240" i="30"/>
  <c r="BC801" i="30"/>
  <c r="BC513" i="30"/>
  <c r="BC1102" i="30"/>
  <c r="BC368" i="30"/>
  <c r="BC417" i="30"/>
  <c r="BC454" i="30"/>
  <c r="BC480" i="30"/>
  <c r="BC888" i="30"/>
  <c r="BC40" i="30"/>
  <c r="BC54" i="30"/>
  <c r="BC523" i="30"/>
  <c r="J1001" i="30" l="1"/>
  <c r="J60" i="30"/>
  <c r="J525" i="30"/>
  <c r="J81" i="30"/>
  <c r="AM932" i="30"/>
  <c r="AL932" i="30" s="1"/>
  <c r="AY932" i="30" s="1"/>
  <c r="J932" i="30"/>
  <c r="J329" i="30"/>
  <c r="AM374" i="30"/>
  <c r="J374" i="30"/>
  <c r="AM1045" i="30"/>
  <c r="AL1045" i="30" s="1"/>
  <c r="AY1045" i="30" s="1"/>
  <c r="J1045" i="30"/>
  <c r="AM834" i="30"/>
  <c r="AL834" i="30" s="1"/>
  <c r="AY834" i="30" s="1"/>
  <c r="J834" i="30"/>
  <c r="J689" i="30"/>
  <c r="AM921" i="30"/>
  <c r="J921" i="30"/>
  <c r="AM836" i="30"/>
  <c r="AL836" i="30" s="1"/>
  <c r="AY836" i="30" s="1"/>
  <c r="J836" i="30"/>
  <c r="AM144" i="30"/>
  <c r="J144" i="30"/>
  <c r="AM692" i="30"/>
  <c r="AL692" i="30" s="1"/>
  <c r="AY692" i="30" s="1"/>
  <c r="J692" i="30"/>
  <c r="AM992" i="30"/>
  <c r="AL992" i="30" s="1"/>
  <c r="AY992" i="30" s="1"/>
  <c r="J992" i="30"/>
  <c r="AM838" i="30"/>
  <c r="J838" i="30"/>
  <c r="AM271" i="30"/>
  <c r="AL271" i="30" s="1"/>
  <c r="AY271" i="30" s="1"/>
  <c r="J271" i="30"/>
  <c r="J450" i="30"/>
  <c r="AM1102" i="30"/>
  <c r="AL1102" i="30" s="1"/>
  <c r="AY1102" i="30" s="1"/>
  <c r="J1102" i="30"/>
  <c r="AM297" i="30"/>
  <c r="AL297" i="30" s="1"/>
  <c r="AY297" i="30" s="1"/>
  <c r="J297" i="30"/>
  <c r="AM558" i="30"/>
  <c r="AL558" i="30" s="1"/>
  <c r="AY558" i="30" s="1"/>
  <c r="J558" i="30"/>
  <c r="AM828" i="30"/>
  <c r="AL828" i="30" s="1"/>
  <c r="AY828" i="30" s="1"/>
  <c r="J828" i="30"/>
  <c r="J12" i="30"/>
  <c r="AM400" i="30"/>
  <c r="AL400" i="30" s="1"/>
  <c r="AY400" i="30" s="1"/>
  <c r="J400" i="30"/>
  <c r="AM248" i="30"/>
  <c r="AL248" i="30" s="1"/>
  <c r="AY248" i="30" s="1"/>
  <c r="J248" i="30"/>
  <c r="AM1087" i="30"/>
  <c r="AL1087" i="30" s="1"/>
  <c r="AY1087" i="30" s="1"/>
  <c r="J1087" i="30"/>
  <c r="AM513" i="30"/>
  <c r="AL513" i="30" s="1"/>
  <c r="AY513" i="30" s="1"/>
  <c r="J513" i="30"/>
  <c r="AM923" i="30"/>
  <c r="AL923" i="30" s="1"/>
  <c r="AY923" i="30" s="1"/>
  <c r="J923" i="30"/>
  <c r="AM846" i="30"/>
  <c r="AL846" i="30" s="1"/>
  <c r="AY846" i="30" s="1"/>
  <c r="J846" i="30"/>
  <c r="AM874" i="30"/>
  <c r="AL874" i="30" s="1"/>
  <c r="AY874" i="30" s="1"/>
  <c r="J874" i="30"/>
  <c r="AM530" i="30"/>
  <c r="AL530" i="30" s="1"/>
  <c r="AY530" i="30" s="1"/>
  <c r="J530" i="30"/>
  <c r="AM724" i="30"/>
  <c r="AL724" i="30" s="1"/>
  <c r="AY724" i="30" s="1"/>
  <c r="J724" i="30"/>
  <c r="AM605" i="30"/>
  <c r="AL605" i="30" s="1"/>
  <c r="AY605" i="30" s="1"/>
  <c r="J605" i="30"/>
  <c r="AM449" i="30"/>
  <c r="AL449" i="30" s="1"/>
  <c r="AY449" i="30" s="1"/>
  <c r="J449" i="30"/>
  <c r="AM103" i="30"/>
  <c r="AL103" i="30" s="1"/>
  <c r="AY103" i="30" s="1"/>
  <c r="J103" i="30"/>
  <c r="AM554" i="30"/>
  <c r="AL554" i="30" s="1"/>
  <c r="AY554" i="30" s="1"/>
  <c r="J554" i="30"/>
  <c r="AM1033" i="30"/>
  <c r="AL1033" i="30" s="1"/>
  <c r="AY1033" i="30" s="1"/>
  <c r="J1033" i="30"/>
  <c r="AM1056" i="30"/>
  <c r="AL1056" i="30" s="1"/>
  <c r="AY1056" i="30" s="1"/>
  <c r="J1056" i="30"/>
  <c r="AM441" i="30"/>
  <c r="AL441" i="30" s="1"/>
  <c r="AY441" i="30" s="1"/>
  <c r="J441" i="30"/>
  <c r="AM200" i="30"/>
  <c r="AL200" i="30" s="1"/>
  <c r="AY200" i="30" s="1"/>
  <c r="J200" i="30"/>
  <c r="AM818" i="30"/>
  <c r="AL818" i="30" s="1"/>
  <c r="AY818" i="30" s="1"/>
  <c r="J818" i="30"/>
  <c r="J901" i="30"/>
  <c r="AM593" i="30"/>
  <c r="AL593" i="30" s="1"/>
  <c r="AY593" i="30" s="1"/>
  <c r="J593" i="30"/>
  <c r="AM1084" i="30"/>
  <c r="AL1084" i="30" s="1"/>
  <c r="AY1084" i="30" s="1"/>
  <c r="J1084" i="30"/>
  <c r="AM109" i="30"/>
  <c r="AL109" i="30" s="1"/>
  <c r="AY109" i="30" s="1"/>
  <c r="J109" i="30"/>
  <c r="J170" i="30"/>
  <c r="AM59" i="30"/>
  <c r="AL59" i="30" s="1"/>
  <c r="AY59" i="30" s="1"/>
  <c r="J59" i="30"/>
  <c r="J729" i="30"/>
  <c r="AM610" i="30"/>
  <c r="AL610" i="30" s="1"/>
  <c r="AY610" i="30" s="1"/>
  <c r="J610" i="30"/>
  <c r="AM1096" i="30"/>
  <c r="AL1096" i="30" s="1"/>
  <c r="AY1096" i="30" s="1"/>
  <c r="J1096" i="30"/>
  <c r="AM64" i="30"/>
  <c r="AL64" i="30" s="1"/>
  <c r="AY64" i="30" s="1"/>
  <c r="J64" i="30"/>
  <c r="AM236" i="30"/>
  <c r="AL236" i="30" s="1"/>
  <c r="AY236" i="30" s="1"/>
  <c r="J236" i="30"/>
  <c r="AM464" i="30"/>
  <c r="AL464" i="30" s="1"/>
  <c r="AY464" i="30" s="1"/>
  <c r="J464" i="30"/>
  <c r="AM442" i="30"/>
  <c r="AL442" i="30" s="1"/>
  <c r="AY442" i="30" s="1"/>
  <c r="J442" i="30"/>
  <c r="AM580" i="30"/>
  <c r="AL580" i="30" s="1"/>
  <c r="AY580" i="30" s="1"/>
  <c r="J580" i="30"/>
  <c r="AM824" i="30"/>
  <c r="AL824" i="30" s="1"/>
  <c r="AY824" i="30" s="1"/>
  <c r="J824" i="30"/>
  <c r="AM803" i="30"/>
  <c r="AL803" i="30" s="1"/>
  <c r="AY803" i="30" s="1"/>
  <c r="J803" i="30"/>
  <c r="AM155" i="30"/>
  <c r="AL155" i="30" s="1"/>
  <c r="AY155" i="30" s="1"/>
  <c r="J155" i="30"/>
  <c r="AM427" i="30"/>
  <c r="AL427" i="30" s="1"/>
  <c r="AY427" i="30" s="1"/>
  <c r="J427" i="30"/>
  <c r="AM543" i="30"/>
  <c r="AL543" i="30" s="1"/>
  <c r="AY543" i="30" s="1"/>
  <c r="J543" i="30"/>
  <c r="J844" i="30"/>
  <c r="AM956" i="30"/>
  <c r="J956" i="30"/>
  <c r="AM27" i="30"/>
  <c r="J27" i="30"/>
  <c r="AM898" i="30"/>
  <c r="J898" i="30"/>
  <c r="AM278" i="30"/>
  <c r="AL278" i="30" s="1"/>
  <c r="AY278" i="30" s="1"/>
  <c r="J278" i="30"/>
  <c r="AM772" i="30"/>
  <c r="AL772" i="30" s="1"/>
  <c r="AY772" i="30" s="1"/>
  <c r="J772" i="30"/>
  <c r="AM163" i="30"/>
  <c r="AL163" i="30" s="1"/>
  <c r="AY163" i="30" s="1"/>
  <c r="J163" i="30"/>
  <c r="AM89" i="30"/>
  <c r="AL89" i="30" s="1"/>
  <c r="AY89" i="30" s="1"/>
  <c r="J89" i="30"/>
  <c r="AM822" i="30"/>
  <c r="AL822" i="30" s="1"/>
  <c r="AY822" i="30" s="1"/>
  <c r="J822" i="30"/>
  <c r="AM102" i="30"/>
  <c r="AL102" i="30" s="1"/>
  <c r="AY102" i="30" s="1"/>
  <c r="J102" i="30"/>
  <c r="J758" i="30"/>
  <c r="AM252" i="30"/>
  <c r="AL252" i="30" s="1"/>
  <c r="AY252" i="30" s="1"/>
  <c r="J252" i="30"/>
  <c r="AM547" i="30"/>
  <c r="AL547" i="30" s="1"/>
  <c r="AY547" i="30" s="1"/>
  <c r="J547" i="30"/>
  <c r="AM1049" i="30"/>
  <c r="AL1049" i="30" s="1"/>
  <c r="AY1049" i="30" s="1"/>
  <c r="J1049" i="30"/>
  <c r="AM342" i="30"/>
  <c r="AL342" i="30" s="1"/>
  <c r="AY342" i="30" s="1"/>
  <c r="J342" i="30"/>
  <c r="J327" i="30"/>
  <c r="AM300" i="30"/>
  <c r="AL300" i="30" s="1"/>
  <c r="AY300" i="30" s="1"/>
  <c r="J300" i="30"/>
  <c r="AM749" i="30"/>
  <c r="AL749" i="30" s="1"/>
  <c r="AY749" i="30" s="1"/>
  <c r="J749" i="30"/>
  <c r="AM272" i="30"/>
  <c r="AL272" i="30" s="1"/>
  <c r="AY272" i="30" s="1"/>
  <c r="J272" i="30"/>
  <c r="AM670" i="30"/>
  <c r="AL670" i="30" s="1"/>
  <c r="AY670" i="30" s="1"/>
  <c r="J670" i="30"/>
  <c r="J1092" i="30"/>
  <c r="J429" i="30"/>
  <c r="J420" i="30"/>
  <c r="J350" i="30"/>
  <c r="AM40" i="30"/>
  <c r="AL40" i="30" s="1"/>
  <c r="AY40" i="30" s="1"/>
  <c r="J40" i="30"/>
  <c r="AM995" i="30"/>
  <c r="AL995" i="30" s="1"/>
  <c r="AY995" i="30" s="1"/>
  <c r="J995" i="30"/>
  <c r="AM454" i="30"/>
  <c r="AL454" i="30" s="1"/>
  <c r="AY454" i="30" s="1"/>
  <c r="J454" i="30"/>
  <c r="J853" i="30"/>
  <c r="AM534" i="30"/>
  <c r="J534" i="30"/>
  <c r="AM514" i="30"/>
  <c r="AL514" i="30" s="1"/>
  <c r="AY514" i="30" s="1"/>
  <c r="J514" i="30"/>
  <c r="AM830" i="30"/>
  <c r="AL830" i="30" s="1"/>
  <c r="AY830" i="30" s="1"/>
  <c r="J830" i="30"/>
  <c r="AM785" i="30"/>
  <c r="AL785" i="30" s="1"/>
  <c r="AY785" i="30" s="1"/>
  <c r="J785" i="30"/>
  <c r="AM584" i="30"/>
  <c r="J584" i="30"/>
  <c r="AM819" i="30"/>
  <c r="AL819" i="30" s="1"/>
  <c r="AY819" i="30" s="1"/>
  <c r="J819" i="30"/>
  <c r="AM37" i="30"/>
  <c r="AL37" i="30" s="1"/>
  <c r="AY37" i="30" s="1"/>
  <c r="J37" i="30"/>
  <c r="AM613" i="30"/>
  <c r="AL613" i="30" s="1"/>
  <c r="AY613" i="30" s="1"/>
  <c r="J613" i="30"/>
  <c r="AM616" i="30"/>
  <c r="AL616" i="30" s="1"/>
  <c r="AY616" i="30" s="1"/>
  <c r="J616" i="30"/>
  <c r="AM1041" i="30"/>
  <c r="AL1041" i="30" s="1"/>
  <c r="AY1041" i="30" s="1"/>
  <c r="J1041" i="30"/>
  <c r="AM709" i="30"/>
  <c r="AL709" i="30" s="1"/>
  <c r="AY709" i="30" s="1"/>
  <c r="J709" i="30"/>
  <c r="AM1098" i="30"/>
  <c r="AL1098" i="30" s="1"/>
  <c r="AY1098" i="30" s="1"/>
  <c r="J1098" i="30"/>
  <c r="J756" i="30"/>
  <c r="AM911" i="30"/>
  <c r="AL911" i="30" s="1"/>
  <c r="AY911" i="30" s="1"/>
  <c r="J911" i="30"/>
  <c r="AM767" i="30"/>
  <c r="AL767" i="30" s="1"/>
  <c r="AY767" i="30" s="1"/>
  <c r="J767" i="30"/>
  <c r="AM378" i="30"/>
  <c r="AL378" i="30" s="1"/>
  <c r="AY378" i="30" s="1"/>
  <c r="J378" i="30"/>
  <c r="AM18" i="30"/>
  <c r="AL18" i="30" s="1"/>
  <c r="AY18" i="30" s="1"/>
  <c r="J18" i="30"/>
  <c r="AM875" i="30"/>
  <c r="AL875" i="30" s="1"/>
  <c r="AY875" i="30" s="1"/>
  <c r="J875" i="30"/>
  <c r="AM254" i="30"/>
  <c r="AL254" i="30" s="1"/>
  <c r="AY254" i="30" s="1"/>
  <c r="J254" i="30"/>
  <c r="AM314" i="30"/>
  <c r="AL314" i="30" s="1"/>
  <c r="AY314" i="30" s="1"/>
  <c r="J314" i="30"/>
  <c r="AM273" i="30"/>
  <c r="AL273" i="30" s="1"/>
  <c r="AY273" i="30" s="1"/>
  <c r="J273" i="30"/>
  <c r="AM17" i="30"/>
  <c r="AL17" i="30" s="1"/>
  <c r="AY17" i="30" s="1"/>
  <c r="J17" i="30"/>
  <c r="J260" i="30"/>
  <c r="AM736" i="30"/>
  <c r="AL736" i="30" s="1"/>
  <c r="AY736" i="30" s="1"/>
  <c r="J736" i="30"/>
  <c r="AM405" i="30"/>
  <c r="AL405" i="30" s="1"/>
  <c r="AY405" i="30" s="1"/>
  <c r="J405" i="30"/>
  <c r="AM548" i="30"/>
  <c r="AL548" i="30" s="1"/>
  <c r="AY548" i="30" s="1"/>
  <c r="J548" i="30"/>
  <c r="AM415" i="30"/>
  <c r="AL415" i="30" s="1"/>
  <c r="AY415" i="30" s="1"/>
  <c r="J415" i="30"/>
  <c r="AM249" i="30"/>
  <c r="AL249" i="30" s="1"/>
  <c r="AY249" i="30" s="1"/>
  <c r="J249" i="30"/>
  <c r="AM943" i="30"/>
  <c r="AL943" i="30" s="1"/>
  <c r="AY943" i="30" s="1"/>
  <c r="J943" i="30"/>
  <c r="AM1062" i="30"/>
  <c r="AL1062" i="30" s="1"/>
  <c r="AY1062" i="30" s="1"/>
  <c r="J1062" i="30"/>
  <c r="J440" i="30"/>
  <c r="AM30" i="30"/>
  <c r="AL30" i="30" s="1"/>
  <c r="AY30" i="30" s="1"/>
  <c r="J30" i="30"/>
  <c r="AM537" i="30"/>
  <c r="AL537" i="30" s="1"/>
  <c r="AY537" i="30" s="1"/>
  <c r="J537" i="30"/>
  <c r="AM615" i="30"/>
  <c r="AL615" i="30" s="1"/>
  <c r="AY615" i="30" s="1"/>
  <c r="J615" i="30"/>
  <c r="J280" i="30"/>
  <c r="J285" i="30"/>
  <c r="J801" i="30"/>
  <c r="AM196" i="30"/>
  <c r="AL196" i="30" s="1"/>
  <c r="AY196" i="30" s="1"/>
  <c r="J196" i="30"/>
  <c r="AM368" i="30"/>
  <c r="AL368" i="30" s="1"/>
  <c r="AY368" i="30" s="1"/>
  <c r="J368" i="30"/>
  <c r="AM1067" i="30"/>
  <c r="AL1067" i="30" s="1"/>
  <c r="AY1067" i="30" s="1"/>
  <c r="J1067" i="30"/>
  <c r="AM226" i="30"/>
  <c r="AL226" i="30" s="1"/>
  <c r="AY226" i="30" s="1"/>
  <c r="J226" i="30"/>
  <c r="J417" i="30"/>
  <c r="AM976" i="30"/>
  <c r="AL976" i="30" s="1"/>
  <c r="AY976" i="30" s="1"/>
  <c r="J976" i="30"/>
  <c r="AM480" i="30"/>
  <c r="AL480" i="30" s="1"/>
  <c r="AY480" i="30" s="1"/>
  <c r="J480" i="30"/>
  <c r="AM825" i="30"/>
  <c r="AL825" i="30" s="1"/>
  <c r="AY825" i="30" s="1"/>
  <c r="J825" i="30"/>
  <c r="AM871" i="30"/>
  <c r="AL871" i="30" s="1"/>
  <c r="AY871" i="30" s="1"/>
  <c r="J871" i="30"/>
  <c r="AM151" i="30"/>
  <c r="AL151" i="30" s="1"/>
  <c r="AY151" i="30" s="1"/>
  <c r="J151" i="30"/>
  <c r="AM39" i="30"/>
  <c r="AL39" i="30" s="1"/>
  <c r="AY39" i="30" s="1"/>
  <c r="J39" i="30"/>
  <c r="AM888" i="30"/>
  <c r="AL888" i="30" s="1"/>
  <c r="J888" i="30"/>
  <c r="AM867" i="30"/>
  <c r="AL867" i="30" s="1"/>
  <c r="AY867" i="30" s="1"/>
  <c r="J867" i="30"/>
  <c r="AM826" i="30"/>
  <c r="AL826" i="30" s="1"/>
  <c r="AY826" i="30" s="1"/>
  <c r="J826" i="30"/>
  <c r="AM426" i="30"/>
  <c r="AL426" i="30" s="1"/>
  <c r="AY426" i="30" s="1"/>
  <c r="J426" i="30"/>
  <c r="J523" i="30"/>
  <c r="AM116" i="30"/>
  <c r="J116" i="30"/>
  <c r="J1005" i="30"/>
  <c r="J602" i="30"/>
  <c r="AM227" i="30"/>
  <c r="AL227" i="30" s="1"/>
  <c r="AY227" i="30" s="1"/>
  <c r="J227" i="30"/>
  <c r="AM54" i="30"/>
  <c r="AL54" i="30" s="1"/>
  <c r="AY54" i="30" s="1"/>
  <c r="J54" i="30"/>
  <c r="AM757" i="30"/>
  <c r="AL757" i="30" s="1"/>
  <c r="AY757" i="30" s="1"/>
  <c r="J757" i="30"/>
  <c r="AM579" i="30"/>
  <c r="AL579" i="30" s="1"/>
  <c r="AY579" i="30" s="1"/>
  <c r="J579" i="30"/>
  <c r="AM240" i="30"/>
  <c r="AL240" i="30" s="1"/>
  <c r="AY240" i="30" s="1"/>
  <c r="J240" i="30"/>
  <c r="J1002" i="30"/>
  <c r="J676" i="30"/>
  <c r="J322" i="30"/>
  <c r="J750" i="30"/>
  <c r="AM939" i="30"/>
  <c r="AL939" i="30" s="1"/>
  <c r="AY939" i="30" s="1"/>
  <c r="J939" i="30"/>
  <c r="AM147" i="30"/>
  <c r="AL147" i="30" s="1"/>
  <c r="AY147" i="30" s="1"/>
  <c r="J147" i="30"/>
  <c r="AM717" i="30"/>
  <c r="AL717" i="30" s="1"/>
  <c r="AY717" i="30" s="1"/>
  <c r="J717" i="30"/>
  <c r="J439" i="30"/>
  <c r="AM916" i="30"/>
  <c r="AL916" i="30" s="1"/>
  <c r="AY916" i="30" s="1"/>
  <c r="J916" i="30"/>
  <c r="AM1035" i="30"/>
  <c r="AL1035" i="30" s="1"/>
  <c r="AY1035" i="30" s="1"/>
  <c r="J1035" i="30"/>
  <c r="AM649" i="30"/>
  <c r="AL649" i="30" s="1"/>
  <c r="AY649" i="30" s="1"/>
  <c r="J649" i="30"/>
  <c r="AM697" i="30"/>
  <c r="AL697" i="30" s="1"/>
  <c r="AY697" i="30" s="1"/>
  <c r="J697" i="30"/>
  <c r="AM829" i="30"/>
  <c r="AL829" i="30" s="1"/>
  <c r="AY829" i="30" s="1"/>
  <c r="J829" i="30"/>
  <c r="J302" i="30"/>
  <c r="J974" i="30"/>
  <c r="AM952" i="30"/>
  <c r="AL952" i="30" s="1"/>
  <c r="AY952" i="30" s="1"/>
  <c r="J952" i="30"/>
  <c r="BF871" i="30"/>
  <c r="BF801" i="30"/>
  <c r="BG420" i="30"/>
  <c r="BG170" i="30"/>
  <c r="BF836" i="30"/>
  <c r="BG480" i="30"/>
  <c r="BF514" i="30"/>
  <c r="BF37" i="30"/>
  <c r="BF280" i="30"/>
  <c r="BF932" i="30"/>
  <c r="BG801" i="30"/>
  <c r="BF350" i="30"/>
  <c r="BF40" i="30"/>
  <c r="BF995" i="30"/>
  <c r="BF729" i="30"/>
  <c r="BG836" i="30"/>
  <c r="BG514" i="30"/>
  <c r="BF64" i="30"/>
  <c r="BF992" i="30"/>
  <c r="BF39" i="30"/>
  <c r="BF888" i="30"/>
  <c r="BG37" i="30"/>
  <c r="BG613" i="30"/>
  <c r="BF616" i="30"/>
  <c r="BF1041" i="30"/>
  <c r="BF709" i="30"/>
  <c r="BG543" i="30"/>
  <c r="BF844" i="30"/>
  <c r="BG60" i="30"/>
  <c r="BG227" i="30"/>
  <c r="BF54" i="30"/>
  <c r="BF757" i="30"/>
  <c r="BF579" i="30"/>
  <c r="BF240" i="30"/>
  <c r="BF1002" i="30"/>
  <c r="BG314" i="30"/>
  <c r="BF102" i="30"/>
  <c r="BG874" i="30"/>
  <c r="BG530" i="30"/>
  <c r="BF724" i="30"/>
  <c r="BG717" i="30"/>
  <c r="BG439" i="30"/>
  <c r="BF916" i="30"/>
  <c r="BF1035" i="30"/>
  <c r="BF649" i="30"/>
  <c r="BF697" i="30"/>
  <c r="BF829" i="30"/>
  <c r="BF302" i="30"/>
  <c r="BF537" i="30"/>
  <c r="BG932" i="30"/>
  <c r="BF196" i="30"/>
  <c r="BG40" i="30"/>
  <c r="BF838" i="30"/>
  <c r="BG39" i="30"/>
  <c r="BG888" i="30"/>
  <c r="BF826" i="30"/>
  <c r="BG616" i="30"/>
  <c r="BG844" i="30"/>
  <c r="BG579" i="30"/>
  <c r="BG240" i="30"/>
  <c r="BG1002" i="30"/>
  <c r="BF676" i="30"/>
  <c r="BF273" i="30"/>
  <c r="BG102" i="30"/>
  <c r="BF758" i="30"/>
  <c r="BF252" i="30"/>
  <c r="BG724" i="30"/>
  <c r="BF605" i="30"/>
  <c r="BF449" i="30"/>
  <c r="BG916" i="30"/>
  <c r="BG1035" i="30"/>
  <c r="BG649" i="30"/>
  <c r="BG697" i="30"/>
  <c r="BG829" i="30"/>
  <c r="BG302" i="30"/>
  <c r="BG537" i="30"/>
  <c r="BF615" i="30"/>
  <c r="BG280" i="30"/>
  <c r="BG64" i="30"/>
  <c r="BG992" i="30"/>
  <c r="BF867" i="30"/>
  <c r="BG1041" i="30"/>
  <c r="BG709" i="30"/>
  <c r="BF1098" i="30"/>
  <c r="BF956" i="30"/>
  <c r="BF400" i="30"/>
  <c r="BG54" i="30"/>
  <c r="BG757" i="30"/>
  <c r="BF818" i="30"/>
  <c r="BF329" i="30"/>
  <c r="BG196" i="30"/>
  <c r="BF368" i="30"/>
  <c r="BF1067" i="30"/>
  <c r="BF226" i="30"/>
  <c r="BG454" i="30"/>
  <c r="BF853" i="30"/>
  <c r="BG610" i="30"/>
  <c r="BG144" i="30"/>
  <c r="BF825" i="30"/>
  <c r="BF236" i="30"/>
  <c r="BG838" i="30"/>
  <c r="BF271" i="30"/>
  <c r="BF450" i="30"/>
  <c r="BG867" i="30"/>
  <c r="BG826" i="30"/>
  <c r="BF426" i="30"/>
  <c r="BF523" i="30"/>
  <c r="BF116" i="30"/>
  <c r="BG1098" i="30"/>
  <c r="BF756" i="30"/>
  <c r="BG956" i="30"/>
  <c r="BG400" i="30"/>
  <c r="BF248" i="30"/>
  <c r="BF1087" i="30"/>
  <c r="BF513" i="30"/>
  <c r="BF525" i="30"/>
  <c r="BF81" i="30"/>
  <c r="BG676" i="30"/>
  <c r="BG273" i="30"/>
  <c r="BF17" i="30"/>
  <c r="BG758" i="30"/>
  <c r="BG252" i="30"/>
  <c r="BF547" i="30"/>
  <c r="BG605" i="30"/>
  <c r="BG449" i="30"/>
  <c r="BF103" i="30"/>
  <c r="BF554" i="30"/>
  <c r="BF1033" i="30"/>
  <c r="BF1056" i="30"/>
  <c r="BF441" i="30"/>
  <c r="BF974" i="30"/>
  <c r="BG615" i="30"/>
  <c r="BG350" i="30"/>
  <c r="BF454" i="30"/>
  <c r="BG729" i="30"/>
  <c r="BF610" i="30"/>
  <c r="BF901" i="30"/>
  <c r="BG329" i="30"/>
  <c r="BG368" i="30"/>
  <c r="BG226" i="30"/>
  <c r="BG825" i="30"/>
  <c r="BF830" i="30"/>
  <c r="BG271" i="30"/>
  <c r="BG450" i="30"/>
  <c r="BF1102" i="30"/>
  <c r="BF297" i="30"/>
  <c r="BG426" i="30"/>
  <c r="BG523" i="30"/>
  <c r="BG116" i="30"/>
  <c r="BG756" i="30"/>
  <c r="BF27" i="30"/>
  <c r="BG248" i="30"/>
  <c r="BG1087" i="30"/>
  <c r="BG513" i="30"/>
  <c r="BG525" i="30"/>
  <c r="BG81" i="30"/>
  <c r="BF923" i="30"/>
  <c r="BG17" i="30"/>
  <c r="BF260" i="30"/>
  <c r="BF736" i="30"/>
  <c r="BG547" i="30"/>
  <c r="BF1049" i="30"/>
  <c r="BF342" i="30"/>
  <c r="BG103" i="30"/>
  <c r="BG554" i="30"/>
  <c r="BG1033" i="30"/>
  <c r="BG1056" i="30"/>
  <c r="BG441" i="30"/>
  <c r="BG974" i="30"/>
  <c r="BG995" i="30"/>
  <c r="BF144" i="30"/>
  <c r="BG818" i="30"/>
  <c r="BF374" i="30"/>
  <c r="BG1067" i="30"/>
  <c r="BF417" i="30"/>
  <c r="BG853" i="30"/>
  <c r="BG236" i="30"/>
  <c r="BF464" i="30"/>
  <c r="BF1092" i="30"/>
  <c r="BG901" i="30"/>
  <c r="BF593" i="30"/>
  <c r="BG374" i="30"/>
  <c r="BF1045" i="30"/>
  <c r="BF834" i="30"/>
  <c r="BF689" i="30"/>
  <c r="BG417" i="30"/>
  <c r="BF534" i="30"/>
  <c r="BF1096" i="30"/>
  <c r="BG830" i="30"/>
  <c r="BF785" i="30"/>
  <c r="BG464" i="30"/>
  <c r="BF442" i="30"/>
  <c r="BG1102" i="30"/>
  <c r="BG297" i="30"/>
  <c r="BF558" i="30"/>
  <c r="BF828" i="30"/>
  <c r="BF1005" i="30"/>
  <c r="BF602" i="30"/>
  <c r="BF911" i="30"/>
  <c r="BG27" i="30"/>
  <c r="BF898" i="30"/>
  <c r="BF278" i="30"/>
  <c r="BF772" i="30"/>
  <c r="BF163" i="30"/>
  <c r="BG923" i="30"/>
  <c r="BF322" i="30"/>
  <c r="BG260" i="30"/>
  <c r="BG736" i="30"/>
  <c r="BF405" i="30"/>
  <c r="BG1049" i="30"/>
  <c r="BG342" i="30"/>
  <c r="BF327" i="30"/>
  <c r="BF300" i="30"/>
  <c r="BF749" i="30"/>
  <c r="BF272" i="30"/>
  <c r="BF670" i="30"/>
  <c r="BF200" i="30"/>
  <c r="BF952" i="30"/>
  <c r="BG285" i="30"/>
  <c r="BF429" i="30"/>
  <c r="BG593" i="30"/>
  <c r="BF1084" i="30"/>
  <c r="BG1045" i="30"/>
  <c r="BF976" i="30"/>
  <c r="BG534" i="30"/>
  <c r="BG785" i="30"/>
  <c r="BF584" i="30"/>
  <c r="BG442" i="30"/>
  <c r="BF580" i="30"/>
  <c r="BF824" i="30"/>
  <c r="BG558" i="30"/>
  <c r="BG828" i="30"/>
  <c r="BF12" i="30"/>
  <c r="BG1005" i="30"/>
  <c r="BG602" i="30"/>
  <c r="BG911" i="30"/>
  <c r="BG898" i="30"/>
  <c r="BG278" i="30"/>
  <c r="BG772" i="30"/>
  <c r="BG163" i="30"/>
  <c r="BF89" i="30"/>
  <c r="BG322" i="30"/>
  <c r="BF750" i="30"/>
  <c r="BF939" i="30"/>
  <c r="BG405" i="30"/>
  <c r="BF548" i="30"/>
  <c r="BG327" i="30"/>
  <c r="BG300" i="30"/>
  <c r="BG749" i="30"/>
  <c r="BG272" i="30"/>
  <c r="BG670" i="30"/>
  <c r="BG200" i="30"/>
  <c r="BG952" i="30"/>
  <c r="BG1092" i="30"/>
  <c r="BG834" i="30"/>
  <c r="BG689" i="30"/>
  <c r="BG1096" i="30"/>
  <c r="BF692" i="30"/>
  <c r="BF285" i="30"/>
  <c r="BG429" i="30"/>
  <c r="BF420" i="30"/>
  <c r="BG1084" i="30"/>
  <c r="BF109" i="30"/>
  <c r="BF170" i="30"/>
  <c r="BF59" i="30"/>
  <c r="BF921" i="30"/>
  <c r="BG976" i="30"/>
  <c r="BF480" i="30"/>
  <c r="BG692" i="30"/>
  <c r="BF151" i="30"/>
  <c r="BG584" i="30"/>
  <c r="BF819" i="30"/>
  <c r="BG580" i="30"/>
  <c r="BG824" i="30"/>
  <c r="BF803" i="30"/>
  <c r="BF155" i="30"/>
  <c r="BF427" i="30"/>
  <c r="BG12" i="30"/>
  <c r="BF1001" i="30"/>
  <c r="BF767" i="30"/>
  <c r="BF378" i="30"/>
  <c r="BF18" i="30"/>
  <c r="BF875" i="30"/>
  <c r="BF254" i="30"/>
  <c r="BG89" i="30"/>
  <c r="BF822" i="30"/>
  <c r="BF846" i="30"/>
  <c r="BG750" i="30"/>
  <c r="BG939" i="30"/>
  <c r="BF147" i="30"/>
  <c r="BG548" i="30"/>
  <c r="BF415" i="30"/>
  <c r="BF249" i="30"/>
  <c r="BF943" i="30"/>
  <c r="BF1062" i="30"/>
  <c r="BF440" i="30"/>
  <c r="BF30" i="30"/>
  <c r="BF390" i="30"/>
  <c r="BF566" i="30"/>
  <c r="BG109" i="30"/>
  <c r="BG59" i="30"/>
  <c r="BG921" i="30"/>
  <c r="BG871" i="30"/>
  <c r="BG151" i="30"/>
  <c r="BG819" i="30"/>
  <c r="BF613" i="30"/>
  <c r="BG803" i="30"/>
  <c r="BG155" i="30"/>
  <c r="BG427" i="30"/>
  <c r="BF543" i="30"/>
  <c r="BG1001" i="30"/>
  <c r="BF60" i="30"/>
  <c r="BF227" i="30"/>
  <c r="BG767" i="30"/>
  <c r="BG378" i="30"/>
  <c r="BG18" i="30"/>
  <c r="BG875" i="30"/>
  <c r="BG254" i="30"/>
  <c r="BF314" i="30"/>
  <c r="BG822" i="30"/>
  <c r="BG846" i="30"/>
  <c r="BF874" i="30"/>
  <c r="BF530" i="30"/>
  <c r="BG147" i="30"/>
  <c r="BF717" i="30"/>
  <c r="BF439" i="30"/>
  <c r="BG415" i="30"/>
  <c r="BG249" i="30"/>
  <c r="BG943" i="30"/>
  <c r="BG1062" i="30"/>
  <c r="BG440" i="30"/>
  <c r="BG30" i="30"/>
  <c r="BG390" i="30"/>
  <c r="BG566" i="30"/>
  <c r="AI566" i="30"/>
  <c r="AI974" i="30"/>
  <c r="AI390" i="30"/>
  <c r="AI615" i="30"/>
  <c r="AM390" i="30"/>
  <c r="AL390" i="30" s="1"/>
  <c r="AY390" i="30" s="1"/>
  <c r="AM974" i="30"/>
  <c r="AL974" i="30" s="1"/>
  <c r="AY974" i="30" s="1"/>
  <c r="AM566" i="30"/>
  <c r="AL566" i="30" s="1"/>
  <c r="AY566" i="30" s="1"/>
  <c r="AI537" i="30"/>
  <c r="AI200" i="30"/>
  <c r="AM420" i="30"/>
  <c r="AL420" i="30" s="1"/>
  <c r="AY420" i="30" s="1"/>
  <c r="AI952" i="30"/>
  <c r="AI280" i="30"/>
  <c r="AM1092" i="30"/>
  <c r="AL1092" i="30" s="1"/>
  <c r="AY1092" i="30" s="1"/>
  <c r="AN838" i="30"/>
  <c r="AM260" i="30"/>
  <c r="AL260" i="30" s="1"/>
  <c r="AY260" i="30" s="1"/>
  <c r="AI151" i="30"/>
  <c r="AI30" i="30"/>
  <c r="AI39" i="30"/>
  <c r="AI602" i="30"/>
  <c r="AI534" i="30"/>
  <c r="AI417" i="30"/>
  <c r="AM729" i="30"/>
  <c r="AL729" i="30" s="1"/>
  <c r="AY729" i="30" s="1"/>
  <c r="AI750" i="30"/>
  <c r="AI593" i="30"/>
  <c r="AI825" i="30"/>
  <c r="AI943" i="30"/>
  <c r="AM801" i="30"/>
  <c r="AL801" i="30" s="1"/>
  <c r="AY801" i="30" s="1"/>
  <c r="AI59" i="30"/>
  <c r="AI610" i="30"/>
  <c r="AI480" i="30"/>
  <c r="AI871" i="30"/>
  <c r="AI838" i="30"/>
  <c r="AM450" i="30"/>
  <c r="AL450" i="30" s="1"/>
  <c r="AY450" i="30" s="1"/>
  <c r="AI1041" i="30"/>
  <c r="AM60" i="30"/>
  <c r="AL60" i="30" s="1"/>
  <c r="AY60" i="30" s="1"/>
  <c r="AI196" i="30"/>
  <c r="AI236" i="30"/>
  <c r="AI442" i="30"/>
  <c r="AI580" i="30"/>
  <c r="AI867" i="30"/>
  <c r="AI155" i="30"/>
  <c r="AI828" i="30"/>
  <c r="AI1001" i="30"/>
  <c r="AI248" i="30"/>
  <c r="J17" i="31"/>
  <c r="AK17" i="31"/>
  <c r="AK24" i="31"/>
  <c r="J24" i="31"/>
  <c r="AK104" i="31"/>
  <c r="AI170" i="30"/>
  <c r="AI901" i="30"/>
  <c r="AI1096" i="30"/>
  <c r="AI830" i="30"/>
  <c r="AI888" i="30"/>
  <c r="J29" i="31"/>
  <c r="AK170" i="31"/>
  <c r="J170" i="31"/>
  <c r="AK147" i="31"/>
  <c r="AM901" i="30"/>
  <c r="AL901" i="30" s="1"/>
  <c r="AY901" i="30" s="1"/>
  <c r="AI689" i="30"/>
  <c r="AM417" i="30"/>
  <c r="AL417" i="30" s="1"/>
  <c r="AY417" i="30" s="1"/>
  <c r="AI729" i="30"/>
  <c r="AN27" i="30"/>
  <c r="J22" i="31"/>
  <c r="AK47" i="31"/>
  <c r="AK97" i="31"/>
  <c r="J97" i="31"/>
  <c r="AK113" i="31"/>
  <c r="J113" i="31"/>
  <c r="J145" i="31"/>
  <c r="AI1067" i="30"/>
  <c r="AI976" i="30"/>
  <c r="AM523" i="30"/>
  <c r="AL523" i="30" s="1"/>
  <c r="AY523" i="30" s="1"/>
  <c r="AI709" i="30"/>
  <c r="AI1005" i="30"/>
  <c r="J81" i="31"/>
  <c r="AM81" i="31"/>
  <c r="AK126" i="31"/>
  <c r="J126" i="31"/>
  <c r="AI464" i="30"/>
  <c r="AM844" i="30"/>
  <c r="AL844" i="30" s="1"/>
  <c r="AY844" i="30" s="1"/>
  <c r="AI911" i="30"/>
  <c r="AM439" i="30"/>
  <c r="AL439" i="30" s="1"/>
  <c r="AY439" i="30" s="1"/>
  <c r="AM440" i="30"/>
  <c r="AL440" i="30" s="1"/>
  <c r="AY440" i="30" s="1"/>
  <c r="AM66" i="31"/>
  <c r="J66" i="31"/>
  <c r="AI226" i="30"/>
  <c r="AN144" i="30"/>
  <c r="AI64" i="30"/>
  <c r="AI60" i="30"/>
  <c r="AI767" i="30"/>
  <c r="AI378" i="30"/>
  <c r="J79" i="31"/>
  <c r="AM79" i="31"/>
  <c r="J85" i="31"/>
  <c r="AM85" i="31"/>
  <c r="AM100" i="31"/>
  <c r="J100" i="31"/>
  <c r="AK155" i="31"/>
  <c r="J155" i="31"/>
  <c r="AM168" i="31"/>
  <c r="J168" i="31"/>
  <c r="AM327" i="30"/>
  <c r="AL327" i="30" s="1"/>
  <c r="AY327" i="30" s="1"/>
  <c r="AI697" i="30"/>
  <c r="AI441" i="30"/>
  <c r="AK22" i="31"/>
  <c r="AQ24" i="31"/>
  <c r="AQ34" i="31"/>
  <c r="AK163" i="31"/>
  <c r="AI1087" i="30"/>
  <c r="AI772" i="30"/>
  <c r="AI875" i="30"/>
  <c r="AM525" i="30"/>
  <c r="AL525" i="30" s="1"/>
  <c r="AY525" i="30" s="1"/>
  <c r="AI272" i="30"/>
  <c r="AQ15" i="31"/>
  <c r="J19" i="31"/>
  <c r="AK19" i="31"/>
  <c r="J26" i="31"/>
  <c r="AQ26" i="31"/>
  <c r="AQ36" i="31"/>
  <c r="AQ49" i="31"/>
  <c r="AQ51" i="31"/>
  <c r="AQ59" i="31"/>
  <c r="J62" i="31"/>
  <c r="AM62" i="31"/>
  <c r="AQ76" i="31"/>
  <c r="AQ84" i="31"/>
  <c r="AQ110" i="31"/>
  <c r="AK115" i="31"/>
  <c r="J121" i="31"/>
  <c r="AQ130" i="31"/>
  <c r="J149" i="31"/>
  <c r="J152" i="31"/>
  <c r="J157" i="31"/>
  <c r="J167" i="31"/>
  <c r="AM81" i="30"/>
  <c r="AL81" i="30" s="1"/>
  <c r="AY81" i="30" s="1"/>
  <c r="AM322" i="30"/>
  <c r="AL322" i="30" s="1"/>
  <c r="AY322" i="30" s="1"/>
  <c r="AM758" i="30"/>
  <c r="AL758" i="30" s="1"/>
  <c r="AY758" i="30" s="1"/>
  <c r="AI829" i="30"/>
  <c r="AQ28" i="31"/>
  <c r="J38" i="31"/>
  <c r="AQ38" i="31"/>
  <c r="J43" i="31"/>
  <c r="J51" i="31"/>
  <c r="AQ65" i="31"/>
  <c r="AQ69" i="31"/>
  <c r="AQ80" i="31"/>
  <c r="J91" i="31"/>
  <c r="AK92" i="31"/>
  <c r="J96" i="31"/>
  <c r="AK99" i="31"/>
  <c r="J108" i="31"/>
  <c r="J112" i="31"/>
  <c r="J125" i="31"/>
  <c r="AQ154" i="31"/>
  <c r="J169" i="31"/>
  <c r="AI400" i="30"/>
  <c r="AI916" i="30"/>
  <c r="AI1062" i="30"/>
  <c r="AI670" i="30"/>
  <c r="AI302" i="30"/>
  <c r="AQ30" i="31"/>
  <c r="AQ32" i="31"/>
  <c r="J56" i="31"/>
  <c r="J61" i="31"/>
  <c r="J67" i="31"/>
  <c r="AQ136" i="31"/>
  <c r="J141" i="31"/>
  <c r="J151" i="31"/>
  <c r="J159" i="31"/>
  <c r="J164" i="31"/>
  <c r="AQ171" i="31"/>
  <c r="AI513" i="30"/>
  <c r="AQ16" i="31"/>
  <c r="J23" i="31"/>
  <c r="J25" i="31"/>
  <c r="J32" i="31"/>
  <c r="J37" i="31"/>
  <c r="AQ40" i="31"/>
  <c r="AQ42" i="31"/>
  <c r="AQ48" i="31"/>
  <c r="J53" i="31"/>
  <c r="AQ73" i="31"/>
  <c r="AK82" i="31"/>
  <c r="AQ93" i="31"/>
  <c r="J105" i="31"/>
  <c r="AQ116" i="31"/>
  <c r="J118" i="31"/>
  <c r="J134" i="31"/>
  <c r="J148" i="31"/>
  <c r="AQ148" i="31"/>
  <c r="AQ156" i="31"/>
  <c r="J171" i="31"/>
  <c r="AM1002" i="30"/>
  <c r="AL1002" i="30" s="1"/>
  <c r="AY1002" i="30" s="1"/>
  <c r="AI676" i="30"/>
  <c r="AI327" i="30"/>
  <c r="AI1056" i="30"/>
  <c r="AQ18" i="31"/>
  <c r="AQ58" i="31"/>
  <c r="AQ75" i="31"/>
  <c r="AQ83" i="31"/>
  <c r="AQ86" i="31"/>
  <c r="AQ92" i="31"/>
  <c r="J98" i="31"/>
  <c r="AK98" i="31"/>
  <c r="AQ122" i="31"/>
  <c r="AQ124" i="31"/>
  <c r="J143" i="31"/>
  <c r="J153" i="31"/>
  <c r="J156" i="31"/>
  <c r="AQ163" i="31"/>
  <c r="J166" i="31"/>
  <c r="AI227" i="30"/>
  <c r="AI18" i="30"/>
  <c r="AI554" i="30"/>
  <c r="AI749" i="30"/>
  <c r="AI440" i="30"/>
  <c r="AQ12" i="31"/>
  <c r="AQ14" i="31"/>
  <c r="J20" i="31"/>
  <c r="AQ20" i="31"/>
  <c r="AQ22" i="31"/>
  <c r="AQ31" i="31"/>
  <c r="J39" i="31"/>
  <c r="AK42" i="31"/>
  <c r="AQ50" i="31"/>
  <c r="AQ64" i="31"/>
  <c r="AQ66" i="31"/>
  <c r="AQ102" i="31"/>
  <c r="AK107" i="31"/>
  <c r="J111" i="31"/>
  <c r="J122" i="31"/>
  <c r="J138" i="31"/>
  <c r="J150" i="31"/>
  <c r="AQ150" i="31"/>
  <c r="J158" i="31"/>
  <c r="AQ158" i="31"/>
  <c r="R22" i="31"/>
  <c r="R19" i="31"/>
  <c r="R13" i="31"/>
  <c r="Q12" i="31"/>
  <c r="AJ12" i="31" s="1"/>
  <c r="J11" i="31"/>
  <c r="J13" i="31"/>
  <c r="J15" i="31"/>
  <c r="R16" i="31"/>
  <c r="AQ21" i="31"/>
  <c r="J28" i="31"/>
  <c r="J31" i="31"/>
  <c r="AQ35" i="31"/>
  <c r="J36" i="31"/>
  <c r="J50" i="31"/>
  <c r="AK50" i="31"/>
  <c r="J55" i="31"/>
  <c r="AK55" i="31"/>
  <c r="R58" i="31"/>
  <c r="J64" i="31"/>
  <c r="AM64" i="31"/>
  <c r="AQ67" i="31"/>
  <c r="AM84" i="31"/>
  <c r="J84" i="31"/>
  <c r="AM73" i="31"/>
  <c r="J73" i="31"/>
  <c r="J75" i="31"/>
  <c r="AM75" i="31"/>
  <c r="J16" i="31"/>
  <c r="AM23" i="31"/>
  <c r="AQ25" i="31"/>
  <c r="AK30" i="31"/>
  <c r="J41" i="31"/>
  <c r="R47" i="31"/>
  <c r="AQ47" i="31"/>
  <c r="AQ53" i="31"/>
  <c r="J58" i="31"/>
  <c r="AK58" i="31"/>
  <c r="AQ71" i="31"/>
  <c r="J48" i="31"/>
  <c r="AK48" i="31"/>
  <c r="AM12" i="31"/>
  <c r="AM14" i="31"/>
  <c r="AQ19" i="31"/>
  <c r="AQ37" i="31"/>
  <c r="AQ41" i="31"/>
  <c r="AQ57" i="31"/>
  <c r="R70" i="31"/>
  <c r="J83" i="31"/>
  <c r="AK83" i="31"/>
  <c r="AQ29" i="31"/>
  <c r="AQ33" i="31"/>
  <c r="J34" i="31"/>
  <c r="AQ43" i="31"/>
  <c r="J46" i="31"/>
  <c r="AK46" i="31"/>
  <c r="AQ52" i="31"/>
  <c r="AM65" i="31"/>
  <c r="J65" i="31"/>
  <c r="J72" i="31"/>
  <c r="AM72" i="31"/>
  <c r="R121" i="31"/>
  <c r="AM21" i="31"/>
  <c r="AQ23" i="31"/>
  <c r="AQ45" i="31"/>
  <c r="J52" i="31"/>
  <c r="AK52" i="31"/>
  <c r="AQ17" i="31"/>
  <c r="AP13" i="31" s="1"/>
  <c r="R51" i="31"/>
  <c r="R62" i="31"/>
  <c r="AK78" i="31"/>
  <c r="J78" i="31"/>
  <c r="J18" i="31"/>
  <c r="AQ27" i="31"/>
  <c r="AQ39" i="31"/>
  <c r="J40" i="31"/>
  <c r="AK44" i="31"/>
  <c r="AQ55" i="31"/>
  <c r="AK59" i="31"/>
  <c r="J59" i="31"/>
  <c r="R82" i="31"/>
  <c r="AQ78" i="31"/>
  <c r="J89" i="31"/>
  <c r="AM101" i="31"/>
  <c r="J101" i="31"/>
  <c r="AM123" i="31"/>
  <c r="J123" i="31"/>
  <c r="AQ56" i="31"/>
  <c r="AQ88" i="31"/>
  <c r="AK94" i="31"/>
  <c r="J94" i="31"/>
  <c r="AK110" i="31"/>
  <c r="J110" i="31"/>
  <c r="AQ60" i="31"/>
  <c r="AQ68" i="31"/>
  <c r="AQ82" i="31"/>
  <c r="J93" i="31"/>
  <c r="AK102" i="31"/>
  <c r="J102" i="31"/>
  <c r="R64" i="31"/>
  <c r="R80" i="31"/>
  <c r="AQ81" i="31"/>
  <c r="R108" i="31"/>
  <c r="AQ54" i="31"/>
  <c r="AQ62" i="31"/>
  <c r="J63" i="31"/>
  <c r="J70" i="31"/>
  <c r="AQ70" i="31"/>
  <c r="J71" i="31"/>
  <c r="R115" i="31"/>
  <c r="J80" i="31"/>
  <c r="AK80" i="31"/>
  <c r="J86" i="31"/>
  <c r="J90" i="31"/>
  <c r="AQ90" i="31"/>
  <c r="J109" i="31"/>
  <c r="AQ87" i="31"/>
  <c r="AQ101" i="31"/>
  <c r="R104" i="31"/>
  <c r="AQ109" i="31"/>
  <c r="J136" i="31"/>
  <c r="AK136" i="31"/>
  <c r="AM77" i="31"/>
  <c r="AQ91" i="31"/>
  <c r="AQ95" i="31"/>
  <c r="AQ103" i="31"/>
  <c r="AQ111" i="31"/>
  <c r="J120" i="31"/>
  <c r="AK120" i="31"/>
  <c r="AQ120" i="31"/>
  <c r="AM127" i="31"/>
  <c r="J127" i="31"/>
  <c r="AQ132" i="31"/>
  <c r="AQ85" i="31"/>
  <c r="AQ96" i="31"/>
  <c r="AQ104" i="31"/>
  <c r="AK109" i="31"/>
  <c r="AQ112" i="31"/>
  <c r="AK122" i="31"/>
  <c r="AQ125" i="31"/>
  <c r="AK132" i="31"/>
  <c r="J132" i="31"/>
  <c r="AQ79" i="31"/>
  <c r="AQ97" i="31"/>
  <c r="AQ105" i="31"/>
  <c r="J106" i="31"/>
  <c r="AQ113" i="31"/>
  <c r="J114" i="31"/>
  <c r="J117" i="31"/>
  <c r="AQ118" i="31"/>
  <c r="AM135" i="31"/>
  <c r="J135" i="31"/>
  <c r="R144" i="31"/>
  <c r="AQ89" i="31"/>
  <c r="AQ98" i="31"/>
  <c r="AQ106" i="31"/>
  <c r="AQ114" i="31"/>
  <c r="AQ117" i="31"/>
  <c r="AQ128" i="31"/>
  <c r="R141" i="31"/>
  <c r="AQ99" i="31"/>
  <c r="AQ107" i="31"/>
  <c r="AQ115" i="31"/>
  <c r="AK116" i="31"/>
  <c r="J116" i="31"/>
  <c r="J128" i="31"/>
  <c r="AK128" i="31"/>
  <c r="AQ100" i="31"/>
  <c r="AQ108" i="31"/>
  <c r="AK124" i="31"/>
  <c r="J124" i="31"/>
  <c r="AM131" i="31"/>
  <c r="J131" i="31"/>
  <c r="R135" i="31"/>
  <c r="AQ121" i="31"/>
  <c r="AQ129" i="31"/>
  <c r="J130" i="31"/>
  <c r="AQ137" i="31"/>
  <c r="AQ147" i="31"/>
  <c r="R160" i="31"/>
  <c r="AQ159" i="31"/>
  <c r="AQ166" i="31"/>
  <c r="AQ138" i="31"/>
  <c r="J139" i="31"/>
  <c r="R146" i="31"/>
  <c r="AQ151" i="31"/>
  <c r="AQ155" i="31"/>
  <c r="R163" i="31"/>
  <c r="AI171" i="31"/>
  <c r="AQ123" i="31"/>
  <c r="AQ131" i="31"/>
  <c r="AQ139" i="31"/>
  <c r="J140" i="31"/>
  <c r="AQ146" i="31"/>
  <c r="AQ162" i="31"/>
  <c r="AQ165" i="31"/>
  <c r="AQ168" i="31"/>
  <c r="AQ140" i="31"/>
  <c r="J146" i="31"/>
  <c r="R166" i="31"/>
  <c r="AQ133" i="31"/>
  <c r="AQ141" i="31"/>
  <c r="AQ142" i="31"/>
  <c r="AQ143" i="31"/>
  <c r="AQ144" i="31"/>
  <c r="AQ145" i="31"/>
  <c r="AQ149" i="31"/>
  <c r="AI148" i="31" s="1"/>
  <c r="AQ153" i="31"/>
  <c r="AQ157" i="31"/>
  <c r="AQ161" i="31"/>
  <c r="AQ167" i="31"/>
  <c r="AQ126" i="31"/>
  <c r="AQ134" i="31"/>
  <c r="AQ170" i="31"/>
  <c r="AQ119" i="31"/>
  <c r="AP148" i="31" s="1"/>
  <c r="AQ127" i="31"/>
  <c r="AQ135" i="31"/>
  <c r="R153" i="31"/>
  <c r="R157" i="31"/>
  <c r="AQ160" i="31"/>
  <c r="AQ164" i="31"/>
  <c r="AQ169" i="31"/>
  <c r="AM285" i="30"/>
  <c r="AL285" i="30" s="1"/>
  <c r="AY285" i="30" s="1"/>
  <c r="AI285" i="30"/>
  <c r="AM280" i="30"/>
  <c r="AL280" i="30" s="1"/>
  <c r="AI368" i="30"/>
  <c r="AM170" i="30"/>
  <c r="AL170" i="30" s="1"/>
  <c r="AY170" i="30" s="1"/>
  <c r="AI329" i="30"/>
  <c r="AI429" i="30"/>
  <c r="AI801" i="30"/>
  <c r="AM329" i="30"/>
  <c r="AL329" i="30" s="1"/>
  <c r="AY329" i="30" s="1"/>
  <c r="AI109" i="30"/>
  <c r="AI818" i="30"/>
  <c r="AI1092" i="30"/>
  <c r="AM429" i="30"/>
  <c r="AL429" i="30" s="1"/>
  <c r="AY429" i="30" s="1"/>
  <c r="AI1084" i="30"/>
  <c r="AI374" i="30"/>
  <c r="AM350" i="30"/>
  <c r="AL350" i="30" s="1"/>
  <c r="AY350" i="30" s="1"/>
  <c r="AI921" i="30"/>
  <c r="AM853" i="30"/>
  <c r="AL853" i="30" s="1"/>
  <c r="AY853" i="30" s="1"/>
  <c r="AI12" i="30"/>
  <c r="AM1001" i="30"/>
  <c r="AL1001" i="30" s="1"/>
  <c r="AY1001" i="30" s="1"/>
  <c r="AI756" i="30"/>
  <c r="AI995" i="30"/>
  <c r="AM689" i="30"/>
  <c r="AL689" i="30" s="1"/>
  <c r="AY689" i="30" s="1"/>
  <c r="AI144" i="30"/>
  <c r="AI271" i="30"/>
  <c r="AI450" i="30"/>
  <c r="AM12" i="30"/>
  <c r="AL12" i="30" s="1"/>
  <c r="AY12" i="30" s="1"/>
  <c r="AM1005" i="30"/>
  <c r="AL1005" i="30" s="1"/>
  <c r="AY1005" i="30" s="1"/>
  <c r="AI1045" i="30"/>
  <c r="AI836" i="30"/>
  <c r="AI992" i="30"/>
  <c r="AI819" i="30"/>
  <c r="AI1102" i="30"/>
  <c r="AI297" i="30"/>
  <c r="AI558" i="30"/>
  <c r="AI420" i="30"/>
  <c r="AI454" i="30"/>
  <c r="AN534" i="30"/>
  <c r="AI826" i="30"/>
  <c r="AI426" i="30"/>
  <c r="AI932" i="30"/>
  <c r="AI834" i="30"/>
  <c r="AI514" i="30"/>
  <c r="AI785" i="30"/>
  <c r="AN584" i="30"/>
  <c r="AI1098" i="30"/>
  <c r="AN374" i="30"/>
  <c r="AI350" i="30"/>
  <c r="AN921" i="30"/>
  <c r="AI853" i="30"/>
  <c r="AI37" i="30"/>
  <c r="AM602" i="30"/>
  <c r="AL602" i="30" s="1"/>
  <c r="AY602" i="30" s="1"/>
  <c r="AI613" i="30"/>
  <c r="AI40" i="30"/>
  <c r="AI692" i="30"/>
  <c r="AI584" i="30"/>
  <c r="AI824" i="30"/>
  <c r="AI803" i="30"/>
  <c r="AI616" i="30"/>
  <c r="AN116" i="30"/>
  <c r="AI543" i="30"/>
  <c r="AM756" i="30"/>
  <c r="AL756" i="30" s="1"/>
  <c r="AY756" i="30" s="1"/>
  <c r="AI27" i="30"/>
  <c r="AN898" i="30"/>
  <c r="AI525" i="30"/>
  <c r="AI254" i="30"/>
  <c r="AI523" i="30"/>
  <c r="AN956" i="30"/>
  <c r="AI278" i="30"/>
  <c r="AI844" i="30"/>
  <c r="AI54" i="30"/>
  <c r="AI116" i="30"/>
  <c r="AI898" i="30"/>
  <c r="AI757" i="30"/>
  <c r="AI956" i="30"/>
  <c r="AI427" i="30"/>
  <c r="AI579" i="30"/>
  <c r="AM676" i="30"/>
  <c r="AI273" i="30"/>
  <c r="AM750" i="30"/>
  <c r="AL750" i="30" s="1"/>
  <c r="AY750" i="30" s="1"/>
  <c r="AI260" i="30"/>
  <c r="AI147" i="30"/>
  <c r="AI724" i="30"/>
  <c r="AI439" i="30"/>
  <c r="AI103" i="30"/>
  <c r="AI1033" i="30"/>
  <c r="AI1002" i="30"/>
  <c r="AI322" i="30"/>
  <c r="AI939" i="30"/>
  <c r="AI530" i="30"/>
  <c r="AI252" i="30"/>
  <c r="AI736" i="30"/>
  <c r="AI81" i="30"/>
  <c r="AI846" i="30"/>
  <c r="AI1035" i="30"/>
  <c r="AI649" i="30"/>
  <c r="AI89" i="30"/>
  <c r="AI102" i="30"/>
  <c r="AI1049" i="30"/>
  <c r="AI548" i="30"/>
  <c r="AI415" i="30"/>
  <c r="AI163" i="30"/>
  <c r="AI314" i="30"/>
  <c r="AI17" i="30"/>
  <c r="AI342" i="30"/>
  <c r="AI249" i="30"/>
  <c r="AI240" i="30"/>
  <c r="AI923" i="30"/>
  <c r="AI874" i="30"/>
  <c r="AI717" i="30"/>
  <c r="AI605" i="30"/>
  <c r="AI449" i="30"/>
  <c r="AI300" i="30"/>
  <c r="AI822" i="30"/>
  <c r="AI758" i="30"/>
  <c r="AI547" i="30"/>
  <c r="AI405" i="30"/>
  <c r="AM302" i="30"/>
  <c r="AL302" i="30" s="1"/>
  <c r="AY302" i="30" s="1"/>
  <c r="P2269" i="27"/>
  <c r="P2268" i="27"/>
  <c r="P2267" i="27"/>
  <c r="P2266" i="27"/>
  <c r="P2265" i="27"/>
  <c r="P2264" i="27"/>
  <c r="P2263" i="27"/>
  <c r="P2262" i="27"/>
  <c r="P2261" i="27"/>
  <c r="P2260" i="27"/>
  <c r="P2259" i="27"/>
  <c r="P2258" i="27"/>
  <c r="P2257" i="27"/>
  <c r="P2256" i="27"/>
  <c r="P2255" i="27"/>
  <c r="P2254" i="27"/>
  <c r="P2253" i="27"/>
  <c r="P2252" i="27"/>
  <c r="P2251" i="27"/>
  <c r="P2250" i="27"/>
  <c r="P2249" i="27"/>
  <c r="P2248" i="27"/>
  <c r="P2247" i="27"/>
  <c r="P2246" i="27"/>
  <c r="P2245" i="27"/>
  <c r="P2244" i="27"/>
  <c r="P2243" i="27"/>
  <c r="P2242" i="27"/>
  <c r="P2241" i="27"/>
  <c r="P2240" i="27"/>
  <c r="P2239" i="27"/>
  <c r="P2238" i="27"/>
  <c r="P2237" i="27"/>
  <c r="P2236" i="27"/>
  <c r="P2235" i="27"/>
  <c r="P2234" i="27"/>
  <c r="P2233" i="27"/>
  <c r="P2232" i="27"/>
  <c r="P2231" i="27"/>
  <c r="P2230" i="27"/>
  <c r="P2229" i="27"/>
  <c r="P2228" i="27"/>
  <c r="P2227" i="27"/>
  <c r="P2226" i="27"/>
  <c r="P2225" i="27"/>
  <c r="P2224" i="27"/>
  <c r="P2223" i="27"/>
  <c r="P2222" i="27"/>
  <c r="P2221" i="27"/>
  <c r="P2220" i="27"/>
  <c r="P2219" i="27"/>
  <c r="P2218" i="27"/>
  <c r="P2217" i="27"/>
  <c r="P2216" i="27"/>
  <c r="P2215" i="27"/>
  <c r="P2214" i="27"/>
  <c r="P2213" i="27"/>
  <c r="P2212" i="27"/>
  <c r="P2211" i="27"/>
  <c r="P2210" i="27"/>
  <c r="P2209" i="27"/>
  <c r="P2208" i="27"/>
  <c r="P2207" i="27"/>
  <c r="P2206" i="27"/>
  <c r="P2205" i="27"/>
  <c r="P2204" i="27"/>
  <c r="P2203" i="27"/>
  <c r="P2202" i="27"/>
  <c r="P2201" i="27"/>
  <c r="P2200" i="27"/>
  <c r="P2199" i="27"/>
  <c r="P2198" i="27"/>
  <c r="P2197" i="27"/>
  <c r="P2196" i="27"/>
  <c r="P2195" i="27"/>
  <c r="P2194" i="27"/>
  <c r="P2193" i="27"/>
  <c r="P2192" i="27"/>
  <c r="P2191" i="27"/>
  <c r="P2190" i="27"/>
  <c r="P2189" i="27"/>
  <c r="P2188" i="27"/>
  <c r="P2187" i="27"/>
  <c r="P2186" i="27"/>
  <c r="P2185" i="27"/>
  <c r="P2184" i="27"/>
  <c r="P2183" i="27"/>
  <c r="P2182" i="27"/>
  <c r="P2181" i="27"/>
  <c r="P2180" i="27"/>
  <c r="P2179" i="27"/>
  <c r="P2178" i="27"/>
  <c r="P2177" i="27"/>
  <c r="P2176" i="27"/>
  <c r="P2175" i="27"/>
  <c r="P2174" i="27"/>
  <c r="P2173" i="27"/>
  <c r="P2172" i="27"/>
  <c r="P2171" i="27"/>
  <c r="P2170" i="27"/>
  <c r="P2169" i="27"/>
  <c r="P2168" i="27"/>
  <c r="P2167" i="27"/>
  <c r="P2166" i="27"/>
  <c r="P2165" i="27"/>
  <c r="P2164" i="27"/>
  <c r="P2163" i="27"/>
  <c r="P2162" i="27"/>
  <c r="P2161" i="27"/>
  <c r="P2160" i="27"/>
  <c r="P2159" i="27"/>
  <c r="P2158" i="27"/>
  <c r="P2157" i="27"/>
  <c r="P2156" i="27"/>
  <c r="P2155" i="27"/>
  <c r="P2154" i="27"/>
  <c r="P2153" i="27"/>
  <c r="P2152" i="27"/>
  <c r="P2151" i="27"/>
  <c r="P2150" i="27"/>
  <c r="P2149" i="27"/>
  <c r="P2148" i="27"/>
  <c r="P2147" i="27"/>
  <c r="P2146" i="27"/>
  <c r="P2145" i="27"/>
  <c r="P2144" i="27"/>
  <c r="P2143" i="27"/>
  <c r="P2142" i="27"/>
  <c r="P2141" i="27"/>
  <c r="P2140" i="27"/>
  <c r="P2139" i="27"/>
  <c r="P2138" i="27"/>
  <c r="P2137" i="27"/>
  <c r="P2136" i="27"/>
  <c r="P2135" i="27"/>
  <c r="P2134" i="27"/>
  <c r="P2133" i="27"/>
  <c r="P2132" i="27"/>
  <c r="P2131" i="27"/>
  <c r="P2130" i="27"/>
  <c r="P2129" i="27"/>
  <c r="P2128" i="27"/>
  <c r="P2127" i="27"/>
  <c r="P2126" i="27"/>
  <c r="P2125" i="27"/>
  <c r="P2124" i="27"/>
  <c r="P2123" i="27"/>
  <c r="P2122" i="27"/>
  <c r="P2121" i="27"/>
  <c r="P2120" i="27"/>
  <c r="P2119" i="27"/>
  <c r="P2118" i="27"/>
  <c r="P2117" i="27"/>
  <c r="P2116" i="27"/>
  <c r="P2115" i="27"/>
  <c r="P2114" i="27"/>
  <c r="P2113" i="27"/>
  <c r="P2112" i="27"/>
  <c r="P2111" i="27"/>
  <c r="P2110" i="27"/>
  <c r="P2109" i="27"/>
  <c r="P2108" i="27"/>
  <c r="P2107" i="27"/>
  <c r="P2106" i="27"/>
  <c r="P2105" i="27"/>
  <c r="P2104" i="27"/>
  <c r="P2103" i="27"/>
  <c r="P2102" i="27"/>
  <c r="P2101" i="27"/>
  <c r="P2100" i="27"/>
  <c r="P2099" i="27"/>
  <c r="P2098" i="27"/>
  <c r="P2097" i="27"/>
  <c r="P2096" i="27"/>
  <c r="P2095" i="27"/>
  <c r="P2094" i="27"/>
  <c r="P2093" i="27"/>
  <c r="P2092" i="27"/>
  <c r="P2091" i="27"/>
  <c r="P2090" i="27"/>
  <c r="P2089" i="27"/>
  <c r="P2088" i="27"/>
  <c r="P2087" i="27"/>
  <c r="P2086" i="27"/>
  <c r="P2085" i="27"/>
  <c r="P2084" i="27"/>
  <c r="P2083" i="27"/>
  <c r="P2082" i="27"/>
  <c r="P2081" i="27"/>
  <c r="P2080" i="27"/>
  <c r="P2079" i="27"/>
  <c r="P2078" i="27"/>
  <c r="P2077" i="27"/>
  <c r="P2076" i="27"/>
  <c r="P2075" i="27"/>
  <c r="P2074" i="27"/>
  <c r="P2073" i="27"/>
  <c r="P2072" i="27"/>
  <c r="P2071" i="27"/>
  <c r="P2070" i="27"/>
  <c r="P2069" i="27"/>
  <c r="P2068" i="27"/>
  <c r="P2067" i="27"/>
  <c r="P2066" i="27"/>
  <c r="P2065" i="27"/>
  <c r="P2064" i="27"/>
  <c r="P2063" i="27"/>
  <c r="P2062" i="27"/>
  <c r="P2061" i="27"/>
  <c r="P2060" i="27"/>
  <c r="P2059" i="27"/>
  <c r="P2058" i="27"/>
  <c r="P2057" i="27"/>
  <c r="P2056" i="27"/>
  <c r="P2055" i="27"/>
  <c r="P2054" i="27"/>
  <c r="P2053" i="27"/>
  <c r="P2052" i="27"/>
  <c r="P2051" i="27"/>
  <c r="P2050" i="27"/>
  <c r="P2049" i="27"/>
  <c r="P2048" i="27"/>
  <c r="P2047" i="27"/>
  <c r="P2046" i="27"/>
  <c r="P2045" i="27"/>
  <c r="P2044" i="27"/>
  <c r="P2043" i="27"/>
  <c r="P2042" i="27"/>
  <c r="P2041" i="27"/>
  <c r="P2040" i="27"/>
  <c r="P2039" i="27"/>
  <c r="P2038" i="27"/>
  <c r="P2037" i="27"/>
  <c r="P2036" i="27"/>
  <c r="P2035" i="27"/>
  <c r="P2034" i="27"/>
  <c r="P2033" i="27"/>
  <c r="P2032" i="27"/>
  <c r="P2031" i="27"/>
  <c r="P2030" i="27"/>
  <c r="P2029" i="27"/>
  <c r="P2028" i="27"/>
  <c r="P2027" i="27"/>
  <c r="P2026" i="27"/>
  <c r="P2025" i="27"/>
  <c r="P2024" i="27"/>
  <c r="P2023" i="27"/>
  <c r="P2022" i="27"/>
  <c r="P2021" i="27"/>
  <c r="P2020" i="27"/>
  <c r="P2019" i="27"/>
  <c r="P2018" i="27"/>
  <c r="P2017" i="27"/>
  <c r="P2016" i="27"/>
  <c r="P2015" i="27"/>
  <c r="P2014" i="27"/>
  <c r="P2013" i="27"/>
  <c r="P2012" i="27"/>
  <c r="P2011" i="27"/>
  <c r="P2010" i="27"/>
  <c r="P2009" i="27"/>
  <c r="P2008" i="27"/>
  <c r="P2007" i="27"/>
  <c r="P2006" i="27"/>
  <c r="P2005" i="27"/>
  <c r="P2004" i="27"/>
  <c r="P2003" i="27"/>
  <c r="P2002" i="27"/>
  <c r="P2001" i="27"/>
  <c r="P2000" i="27"/>
  <c r="P1999" i="27"/>
  <c r="P1998" i="27"/>
  <c r="P1997" i="27"/>
  <c r="P1996" i="27"/>
  <c r="P1995" i="27"/>
  <c r="P1994" i="27"/>
  <c r="P1993" i="27"/>
  <c r="P1992" i="27"/>
  <c r="P1991" i="27"/>
  <c r="P1990" i="27"/>
  <c r="P1989" i="27"/>
  <c r="P1988" i="27"/>
  <c r="P1987" i="27"/>
  <c r="P1986" i="27"/>
  <c r="P1985" i="27"/>
  <c r="P1984" i="27"/>
  <c r="P1983" i="27"/>
  <c r="P1982" i="27"/>
  <c r="P1981" i="27"/>
  <c r="P1980" i="27"/>
  <c r="P1979" i="27"/>
  <c r="P1978" i="27"/>
  <c r="P1977" i="27"/>
  <c r="P1976" i="27"/>
  <c r="P1975" i="27"/>
  <c r="P1974" i="27"/>
  <c r="P1973" i="27"/>
  <c r="P1972" i="27"/>
  <c r="P1971" i="27"/>
  <c r="P1970" i="27"/>
  <c r="P1969" i="27"/>
  <c r="P1968" i="27"/>
  <c r="P1967" i="27"/>
  <c r="P1966" i="27"/>
  <c r="P1965" i="27"/>
  <c r="P1964" i="27"/>
  <c r="P1963" i="27"/>
  <c r="P1962" i="27"/>
  <c r="P1961" i="27"/>
  <c r="P1960" i="27"/>
  <c r="P1959" i="27"/>
  <c r="P1958" i="27"/>
  <c r="P1957" i="27"/>
  <c r="P1956" i="27"/>
  <c r="P1955" i="27"/>
  <c r="P1954" i="27"/>
  <c r="P1953" i="27"/>
  <c r="P1952" i="27"/>
  <c r="P1951" i="27"/>
  <c r="P1950" i="27"/>
  <c r="P1949" i="27"/>
  <c r="P1948" i="27"/>
  <c r="P1947" i="27"/>
  <c r="P1946" i="27"/>
  <c r="P1945" i="27"/>
  <c r="P1944" i="27"/>
  <c r="P1943" i="27"/>
  <c r="P1942" i="27"/>
  <c r="P1941" i="27"/>
  <c r="P1940" i="27"/>
  <c r="P1939" i="27"/>
  <c r="P1938" i="27"/>
  <c r="P1937" i="27"/>
  <c r="P1936" i="27"/>
  <c r="P1935" i="27"/>
  <c r="P1934" i="27"/>
  <c r="P1933" i="27"/>
  <c r="P1932" i="27"/>
  <c r="P1931" i="27"/>
  <c r="P1930" i="27"/>
  <c r="P1929" i="27"/>
  <c r="P1928" i="27"/>
  <c r="P1927" i="27"/>
  <c r="P1926" i="27"/>
  <c r="P1925" i="27"/>
  <c r="P1924" i="27"/>
  <c r="P1923" i="27"/>
  <c r="P1922" i="27"/>
  <c r="P1921" i="27"/>
  <c r="P1920" i="27"/>
  <c r="P1919" i="27"/>
  <c r="P1918" i="27"/>
  <c r="P1917" i="27"/>
  <c r="P1916" i="27"/>
  <c r="P1915" i="27"/>
  <c r="P1914" i="27"/>
  <c r="P1913" i="27"/>
  <c r="P1912" i="27"/>
  <c r="P1911" i="27"/>
  <c r="P1910" i="27"/>
  <c r="P1909" i="27"/>
  <c r="P1908" i="27"/>
  <c r="P1907" i="27"/>
  <c r="P1906" i="27"/>
  <c r="P1905" i="27"/>
  <c r="P1904" i="27"/>
  <c r="P1903" i="27"/>
  <c r="P1902" i="27"/>
  <c r="P1901" i="27"/>
  <c r="P1900" i="27"/>
  <c r="P1899" i="27"/>
  <c r="P1898" i="27"/>
  <c r="P1897" i="27"/>
  <c r="P1896" i="27"/>
  <c r="P1895" i="27"/>
  <c r="P1894" i="27"/>
  <c r="P1893" i="27"/>
  <c r="P1892" i="27"/>
  <c r="P1891" i="27"/>
  <c r="P1890" i="27"/>
  <c r="P1889" i="27"/>
  <c r="P1888" i="27"/>
  <c r="P1887" i="27"/>
  <c r="P1886" i="27"/>
  <c r="P1885" i="27"/>
  <c r="P1884" i="27"/>
  <c r="P1883" i="27"/>
  <c r="P1882" i="27"/>
  <c r="P1881" i="27"/>
  <c r="P1880" i="27"/>
  <c r="P1879" i="27"/>
  <c r="P1878" i="27"/>
  <c r="P1877" i="27"/>
  <c r="P1876" i="27"/>
  <c r="P1875" i="27"/>
  <c r="P1874" i="27"/>
  <c r="P1873" i="27"/>
  <c r="P1872" i="27"/>
  <c r="P1871" i="27"/>
  <c r="P1870" i="27"/>
  <c r="P1869" i="27"/>
  <c r="P1868" i="27"/>
  <c r="P1867" i="27"/>
  <c r="P1866" i="27"/>
  <c r="P1865" i="27"/>
  <c r="P1864" i="27"/>
  <c r="P1863" i="27"/>
  <c r="P1862" i="27"/>
  <c r="P1861" i="27"/>
  <c r="P1860" i="27"/>
  <c r="P1859" i="27"/>
  <c r="P1858" i="27"/>
  <c r="P1857" i="27"/>
  <c r="P1856" i="27"/>
  <c r="P1855" i="27"/>
  <c r="P1854" i="27"/>
  <c r="P1853" i="27"/>
  <c r="P1852" i="27"/>
  <c r="P1851" i="27"/>
  <c r="P1850" i="27"/>
  <c r="P1849" i="27"/>
  <c r="P1848" i="27"/>
  <c r="P1847" i="27"/>
  <c r="P1846" i="27"/>
  <c r="P1845" i="27"/>
  <c r="P1844" i="27"/>
  <c r="P1843" i="27"/>
  <c r="P1842" i="27"/>
  <c r="P1841" i="27"/>
  <c r="P1840" i="27"/>
  <c r="P1839" i="27"/>
  <c r="P1838" i="27"/>
  <c r="P1837" i="27"/>
  <c r="P1836" i="27"/>
  <c r="P1835" i="27"/>
  <c r="P1834" i="27"/>
  <c r="P1833" i="27"/>
  <c r="P1832" i="27"/>
  <c r="P1831" i="27"/>
  <c r="P1830" i="27"/>
  <c r="P1829" i="27"/>
  <c r="P1828" i="27"/>
  <c r="P1827" i="27"/>
  <c r="P1826" i="27"/>
  <c r="P1825" i="27"/>
  <c r="P1824" i="27"/>
  <c r="P1823" i="27"/>
  <c r="P1822" i="27"/>
  <c r="P1821" i="27"/>
  <c r="P1820" i="27"/>
  <c r="P1819" i="27"/>
  <c r="P1818" i="27"/>
  <c r="P1817" i="27"/>
  <c r="P1816" i="27"/>
  <c r="P1815" i="27"/>
  <c r="P1814" i="27"/>
  <c r="P1813" i="27"/>
  <c r="P1812" i="27"/>
  <c r="P1811" i="27"/>
  <c r="P1810" i="27"/>
  <c r="P1809" i="27"/>
  <c r="P1808" i="27"/>
  <c r="P1807" i="27"/>
  <c r="P1806" i="27"/>
  <c r="P1805" i="27"/>
  <c r="P1804" i="27"/>
  <c r="P1803" i="27"/>
  <c r="P1802" i="27"/>
  <c r="P1801" i="27"/>
  <c r="P1800" i="27"/>
  <c r="P1799" i="27"/>
  <c r="P1798" i="27"/>
  <c r="P1797" i="27"/>
  <c r="P1796" i="27"/>
  <c r="P1795" i="27"/>
  <c r="P1794" i="27"/>
  <c r="P1793" i="27"/>
  <c r="P1792" i="27"/>
  <c r="P1791" i="27"/>
  <c r="P1790" i="27"/>
  <c r="P1789" i="27"/>
  <c r="P1788" i="27"/>
  <c r="P1787" i="27"/>
  <c r="P1786" i="27"/>
  <c r="P1785" i="27"/>
  <c r="P1784" i="27"/>
  <c r="P1783" i="27"/>
  <c r="P1782" i="27"/>
  <c r="P1781" i="27"/>
  <c r="P1780" i="27"/>
  <c r="P1779" i="27"/>
  <c r="P1778" i="27"/>
  <c r="P1777" i="27"/>
  <c r="P1776" i="27"/>
  <c r="P1775" i="27"/>
  <c r="P1774" i="27"/>
  <c r="P1773" i="27"/>
  <c r="P1772" i="27"/>
  <c r="P1771" i="27"/>
  <c r="P1770" i="27"/>
  <c r="P1769" i="27"/>
  <c r="P1768" i="27"/>
  <c r="P1767" i="27"/>
  <c r="P1766" i="27"/>
  <c r="P1765" i="27"/>
  <c r="P1764" i="27"/>
  <c r="P1763" i="27"/>
  <c r="P1762" i="27"/>
  <c r="P1761" i="27"/>
  <c r="P1760" i="27"/>
  <c r="P1759" i="27"/>
  <c r="P1758" i="27"/>
  <c r="P1757" i="27"/>
  <c r="P1756" i="27"/>
  <c r="P1755" i="27"/>
  <c r="P1754" i="27"/>
  <c r="P1753" i="27"/>
  <c r="P1752" i="27"/>
  <c r="P1751" i="27"/>
  <c r="P1750" i="27"/>
  <c r="P1749" i="27"/>
  <c r="P1748" i="27"/>
  <c r="P1747" i="27"/>
  <c r="P1746" i="27"/>
  <c r="P1745" i="27"/>
  <c r="P1744" i="27"/>
  <c r="P1743" i="27"/>
  <c r="P1742" i="27"/>
  <c r="P1741" i="27"/>
  <c r="P1740" i="27"/>
  <c r="P1739" i="27"/>
  <c r="P1738" i="27"/>
  <c r="P1737" i="27"/>
  <c r="P1736" i="27"/>
  <c r="P1735" i="27"/>
  <c r="P1734" i="27"/>
  <c r="P1733" i="27"/>
  <c r="P1732" i="27"/>
  <c r="P1731" i="27"/>
  <c r="P1730" i="27"/>
  <c r="P1729" i="27"/>
  <c r="P1728" i="27"/>
  <c r="P1727" i="27"/>
  <c r="P1726" i="27"/>
  <c r="P1725" i="27"/>
  <c r="P1724" i="27"/>
  <c r="P1723" i="27"/>
  <c r="P1722" i="27"/>
  <c r="P1721" i="27"/>
  <c r="P1720" i="27"/>
  <c r="P1719" i="27"/>
  <c r="P1718" i="27"/>
  <c r="P1717" i="27"/>
  <c r="P1716" i="27"/>
  <c r="P1715" i="27"/>
  <c r="P1714" i="27"/>
  <c r="P1713" i="27"/>
  <c r="P1712" i="27"/>
  <c r="P1711" i="27"/>
  <c r="P1710" i="27"/>
  <c r="P1709" i="27"/>
  <c r="P1708" i="27"/>
  <c r="P1707" i="27"/>
  <c r="P1706" i="27"/>
  <c r="P1705" i="27"/>
  <c r="P1704" i="27"/>
  <c r="P1703" i="27"/>
  <c r="P1702" i="27"/>
  <c r="P1701" i="27"/>
  <c r="P1700" i="27"/>
  <c r="P1699" i="27"/>
  <c r="P1698" i="27"/>
  <c r="P1697" i="27"/>
  <c r="P1696" i="27"/>
  <c r="P1695" i="27"/>
  <c r="P1694" i="27"/>
  <c r="P1693" i="27"/>
  <c r="P1692" i="27"/>
  <c r="P1691" i="27"/>
  <c r="P1690" i="27"/>
  <c r="P1689" i="27"/>
  <c r="P1688" i="27"/>
  <c r="P1687" i="27"/>
  <c r="P1686" i="27"/>
  <c r="P1685" i="27"/>
  <c r="P1684" i="27"/>
  <c r="P1683" i="27"/>
  <c r="P1682" i="27"/>
  <c r="P1681" i="27"/>
  <c r="P1680" i="27"/>
  <c r="P1679" i="27"/>
  <c r="P1678" i="27"/>
  <c r="P1677" i="27"/>
  <c r="P1676" i="27"/>
  <c r="P1675" i="27"/>
  <c r="P1674" i="27"/>
  <c r="P1673" i="27"/>
  <c r="P1672" i="27"/>
  <c r="P1671" i="27"/>
  <c r="P1670" i="27"/>
  <c r="P1669" i="27"/>
  <c r="P1668" i="27"/>
  <c r="P1667" i="27"/>
  <c r="P1666" i="27"/>
  <c r="P1665" i="27"/>
  <c r="P1664" i="27"/>
  <c r="P1663" i="27"/>
  <c r="P1662" i="27"/>
  <c r="P1661" i="27"/>
  <c r="P1660" i="27"/>
  <c r="P1659" i="27"/>
  <c r="P1658" i="27"/>
  <c r="P1657" i="27"/>
  <c r="P1656" i="27"/>
  <c r="P1655" i="27"/>
  <c r="P1654" i="27"/>
  <c r="P1653" i="27"/>
  <c r="P1652" i="27"/>
  <c r="P1651" i="27"/>
  <c r="P1650" i="27"/>
  <c r="P1649" i="27"/>
  <c r="P1648" i="27"/>
  <c r="P1647" i="27"/>
  <c r="P1646" i="27"/>
  <c r="P1645" i="27"/>
  <c r="P1644" i="27"/>
  <c r="P1643" i="27"/>
  <c r="P1642" i="27"/>
  <c r="P1641" i="27"/>
  <c r="P1640" i="27"/>
  <c r="P1639" i="27"/>
  <c r="P1638" i="27"/>
  <c r="P1637" i="27"/>
  <c r="P1636" i="27"/>
  <c r="P1635" i="27"/>
  <c r="P1634" i="27"/>
  <c r="P1633" i="27"/>
  <c r="P1632" i="27"/>
  <c r="P1631" i="27"/>
  <c r="P1630" i="27"/>
  <c r="P1629" i="27"/>
  <c r="P1628" i="27"/>
  <c r="P1627" i="27"/>
  <c r="P1626" i="27"/>
  <c r="P1625" i="27"/>
  <c r="P1624" i="27"/>
  <c r="P1623" i="27"/>
  <c r="P1622" i="27"/>
  <c r="P1621" i="27"/>
  <c r="P1620" i="27"/>
  <c r="P1619" i="27"/>
  <c r="P1618" i="27"/>
  <c r="P1617" i="27"/>
  <c r="P1616" i="27"/>
  <c r="P1615" i="27"/>
  <c r="P1614" i="27"/>
  <c r="P1613" i="27"/>
  <c r="P1612" i="27"/>
  <c r="P1611" i="27"/>
  <c r="P1610" i="27"/>
  <c r="P1609" i="27"/>
  <c r="P1608" i="27"/>
  <c r="P1607" i="27"/>
  <c r="P1606" i="27"/>
  <c r="P1605" i="27"/>
  <c r="P1604" i="27"/>
  <c r="P1603" i="27"/>
  <c r="P1602" i="27"/>
  <c r="P1601" i="27"/>
  <c r="P1600" i="27"/>
  <c r="P1599" i="27"/>
  <c r="P1598" i="27"/>
  <c r="P1597" i="27"/>
  <c r="P1596" i="27"/>
  <c r="P1595" i="27"/>
  <c r="P1594" i="27"/>
  <c r="P1593" i="27"/>
  <c r="P1592" i="27"/>
  <c r="P1591" i="27"/>
  <c r="P1590" i="27"/>
  <c r="P1589" i="27"/>
  <c r="P1588" i="27"/>
  <c r="P1587" i="27"/>
  <c r="P1586" i="27"/>
  <c r="P1585" i="27"/>
  <c r="P1584" i="27"/>
  <c r="P1583" i="27"/>
  <c r="P1582" i="27"/>
  <c r="P1581" i="27"/>
  <c r="P1580" i="27"/>
  <c r="P1579" i="27"/>
  <c r="P1578" i="27"/>
  <c r="P1577" i="27"/>
  <c r="P1576" i="27"/>
  <c r="P1575" i="27"/>
  <c r="P1574" i="27"/>
  <c r="P1573" i="27"/>
  <c r="P1572" i="27"/>
  <c r="P1571" i="27"/>
  <c r="P1570" i="27"/>
  <c r="P1569" i="27"/>
  <c r="P1568" i="27"/>
  <c r="P1567" i="27"/>
  <c r="P1566" i="27"/>
  <c r="P1565" i="27"/>
  <c r="P1564" i="27"/>
  <c r="P1563" i="27"/>
  <c r="P1562" i="27"/>
  <c r="P1561" i="27"/>
  <c r="P1560" i="27"/>
  <c r="P1559" i="27"/>
  <c r="P1558" i="27"/>
  <c r="P1557" i="27"/>
  <c r="P1556" i="27"/>
  <c r="P1555" i="27"/>
  <c r="P1554" i="27"/>
  <c r="P1553" i="27"/>
  <c r="P1552" i="27"/>
  <c r="P1551" i="27"/>
  <c r="P1550" i="27"/>
  <c r="P1549" i="27"/>
  <c r="P1548" i="27"/>
  <c r="P1547" i="27"/>
  <c r="P1546" i="27"/>
  <c r="P1545" i="27"/>
  <c r="P1544" i="27"/>
  <c r="P1543" i="27"/>
  <c r="P1542" i="27"/>
  <c r="P1541" i="27"/>
  <c r="P1540" i="27"/>
  <c r="P1539" i="27"/>
  <c r="P1538" i="27"/>
  <c r="P1537" i="27"/>
  <c r="P1536" i="27"/>
  <c r="P1535" i="27"/>
  <c r="P1534" i="27"/>
  <c r="P1533" i="27"/>
  <c r="P1532" i="27"/>
  <c r="P1531" i="27"/>
  <c r="P1530" i="27"/>
  <c r="P1529" i="27"/>
  <c r="P1528" i="27"/>
  <c r="P1527" i="27"/>
  <c r="P1526" i="27"/>
  <c r="P1525" i="27"/>
  <c r="P1524" i="27"/>
  <c r="P1523" i="27"/>
  <c r="P1522" i="27"/>
  <c r="P1521" i="27"/>
  <c r="P1520" i="27"/>
  <c r="P1519" i="27"/>
  <c r="P1518" i="27"/>
  <c r="P1517" i="27"/>
  <c r="P1516" i="27"/>
  <c r="P1515" i="27"/>
  <c r="P1514" i="27"/>
  <c r="P1513" i="27"/>
  <c r="P1512" i="27"/>
  <c r="P1511" i="27"/>
  <c r="P1510" i="27"/>
  <c r="P1509" i="27"/>
  <c r="P1508" i="27"/>
  <c r="P1507" i="27"/>
  <c r="P1506" i="27"/>
  <c r="P1505" i="27"/>
  <c r="P1504" i="27"/>
  <c r="P1503" i="27"/>
  <c r="P1502" i="27"/>
  <c r="P1501" i="27"/>
  <c r="P1500" i="27"/>
  <c r="P1499" i="27"/>
  <c r="P1498" i="27"/>
  <c r="P1497" i="27"/>
  <c r="P1496" i="27"/>
  <c r="P1495" i="27"/>
  <c r="P1494" i="27"/>
  <c r="P1493" i="27"/>
  <c r="P1492" i="27"/>
  <c r="P1491" i="27"/>
  <c r="P1490" i="27"/>
  <c r="P1489" i="27"/>
  <c r="P1488" i="27"/>
  <c r="P1487" i="27"/>
  <c r="P1486" i="27"/>
  <c r="P1485" i="27"/>
  <c r="P1484" i="27"/>
  <c r="P1483" i="27"/>
  <c r="P1482" i="27"/>
  <c r="P1481" i="27"/>
  <c r="P1480" i="27"/>
  <c r="P1479" i="27"/>
  <c r="P1478" i="27"/>
  <c r="P1477" i="27"/>
  <c r="P1476" i="27"/>
  <c r="P1475" i="27"/>
  <c r="P1474" i="27"/>
  <c r="P1473" i="27"/>
  <c r="P1472" i="27"/>
  <c r="P1471" i="27"/>
  <c r="P1470" i="27"/>
  <c r="P1469" i="27"/>
  <c r="P1468" i="27"/>
  <c r="P1467" i="27"/>
  <c r="P1466" i="27"/>
  <c r="P1465" i="27"/>
  <c r="P1464" i="27"/>
  <c r="P1463" i="27"/>
  <c r="P1462" i="27"/>
  <c r="P1461" i="27"/>
  <c r="P1460" i="27"/>
  <c r="P1459" i="27"/>
  <c r="P1458" i="27"/>
  <c r="P1457" i="27"/>
  <c r="P1456" i="27"/>
  <c r="P1455" i="27"/>
  <c r="P1454" i="27"/>
  <c r="P1453" i="27"/>
  <c r="P1452" i="27"/>
  <c r="P1451" i="27"/>
  <c r="P1450" i="27"/>
  <c r="P1449" i="27"/>
  <c r="P1448" i="27"/>
  <c r="P1447" i="27"/>
  <c r="P1446" i="27"/>
  <c r="P1445" i="27"/>
  <c r="P1444" i="27"/>
  <c r="P1443" i="27"/>
  <c r="P1442" i="27"/>
  <c r="P1441" i="27"/>
  <c r="P1440" i="27"/>
  <c r="P1439" i="27"/>
  <c r="P1438" i="27"/>
  <c r="P1437" i="27"/>
  <c r="P1436" i="27"/>
  <c r="P1435" i="27"/>
  <c r="P1434" i="27"/>
  <c r="P1433" i="27"/>
  <c r="P1432" i="27"/>
  <c r="P1431" i="27"/>
  <c r="P1430" i="27"/>
  <c r="P1429" i="27"/>
  <c r="P1428" i="27"/>
  <c r="P1427" i="27"/>
  <c r="P1426" i="27"/>
  <c r="P1425" i="27"/>
  <c r="P1424" i="27"/>
  <c r="P1423" i="27"/>
  <c r="P1422" i="27"/>
  <c r="P1421" i="27"/>
  <c r="P1420" i="27"/>
  <c r="P1419" i="27"/>
  <c r="P1418" i="27"/>
  <c r="P1417" i="27"/>
  <c r="P1416" i="27"/>
  <c r="P1415" i="27"/>
  <c r="P1414" i="27"/>
  <c r="P1413" i="27"/>
  <c r="P1412" i="27"/>
  <c r="P1411" i="27"/>
  <c r="P1410" i="27"/>
  <c r="P1409" i="27"/>
  <c r="P1408" i="27"/>
  <c r="P1407" i="27"/>
  <c r="P1406" i="27"/>
  <c r="P1405" i="27"/>
  <c r="P1404" i="27"/>
  <c r="P1403" i="27"/>
  <c r="P1402" i="27"/>
  <c r="P1401" i="27"/>
  <c r="P1400" i="27"/>
  <c r="P1399" i="27"/>
  <c r="P1398" i="27"/>
  <c r="P1397" i="27"/>
  <c r="P1396" i="27"/>
  <c r="P1395" i="27"/>
  <c r="P1394" i="27"/>
  <c r="P1393" i="27"/>
  <c r="P1392" i="27"/>
  <c r="P1391" i="27"/>
  <c r="P1390" i="27"/>
  <c r="P1389" i="27"/>
  <c r="P1388" i="27"/>
  <c r="P1387" i="27"/>
  <c r="P1386" i="27"/>
  <c r="P1385" i="27"/>
  <c r="P1384" i="27"/>
  <c r="P1383" i="27"/>
  <c r="P1382" i="27"/>
  <c r="P1381" i="27"/>
  <c r="P1380" i="27"/>
  <c r="P1379" i="27"/>
  <c r="P1378" i="27"/>
  <c r="P1377" i="27"/>
  <c r="P1376" i="27"/>
  <c r="P1375" i="27"/>
  <c r="P1374" i="27"/>
  <c r="P1373" i="27"/>
  <c r="P1372" i="27"/>
  <c r="P1371" i="27"/>
  <c r="P1370" i="27"/>
  <c r="P1369" i="27"/>
  <c r="P1368" i="27"/>
  <c r="P1367" i="27"/>
  <c r="P1366" i="27"/>
  <c r="P1365" i="27"/>
  <c r="P1364" i="27"/>
  <c r="P1363" i="27"/>
  <c r="P1362" i="27"/>
  <c r="P1361" i="27"/>
  <c r="P1360" i="27"/>
  <c r="P1359" i="27"/>
  <c r="P1358" i="27"/>
  <c r="P1357" i="27"/>
  <c r="P1356" i="27"/>
  <c r="P1355" i="27"/>
  <c r="P1354" i="27"/>
  <c r="P1353" i="27"/>
  <c r="P1352" i="27"/>
  <c r="P1351" i="27"/>
  <c r="P1350" i="27"/>
  <c r="P1349" i="27"/>
  <c r="P1348" i="27"/>
  <c r="P1347" i="27"/>
  <c r="P1346" i="27"/>
  <c r="P1345" i="27"/>
  <c r="P1344" i="27"/>
  <c r="P1343" i="27"/>
  <c r="P1342" i="27"/>
  <c r="P1341" i="27"/>
  <c r="P1340" i="27"/>
  <c r="P1339" i="27"/>
  <c r="P1338" i="27"/>
  <c r="P1337" i="27"/>
  <c r="P1336" i="27"/>
  <c r="P1335" i="27"/>
  <c r="P1334" i="27"/>
  <c r="P1333" i="27"/>
  <c r="P1332" i="27"/>
  <c r="P1331" i="27"/>
  <c r="P1330" i="27"/>
  <c r="P1329" i="27"/>
  <c r="P1328" i="27"/>
  <c r="P1327" i="27"/>
  <c r="P1326" i="27"/>
  <c r="P1325" i="27"/>
  <c r="P1324" i="27"/>
  <c r="P1323" i="27"/>
  <c r="P1322" i="27"/>
  <c r="P1321" i="27"/>
  <c r="P1320" i="27"/>
  <c r="P1319" i="27"/>
  <c r="P1318" i="27"/>
  <c r="P1317" i="27"/>
  <c r="P1316" i="27"/>
  <c r="P1315" i="27"/>
  <c r="P1314" i="27"/>
  <c r="P1313" i="27"/>
  <c r="P1312" i="27"/>
  <c r="P1311" i="27"/>
  <c r="P1310" i="27"/>
  <c r="P1309" i="27"/>
  <c r="P1308" i="27"/>
  <c r="P1307" i="27"/>
  <c r="P1306" i="27"/>
  <c r="P1305" i="27"/>
  <c r="P1304" i="27"/>
  <c r="P1303" i="27"/>
  <c r="P1302" i="27"/>
  <c r="P1301" i="27"/>
  <c r="P1300" i="27"/>
  <c r="P1299" i="27"/>
  <c r="P1298" i="27"/>
  <c r="P1297" i="27"/>
  <c r="P1296" i="27"/>
  <c r="P1295" i="27"/>
  <c r="P1294" i="27"/>
  <c r="P1293" i="27"/>
  <c r="P1292" i="27"/>
  <c r="P1291" i="27"/>
  <c r="P1290" i="27"/>
  <c r="P1289" i="27"/>
  <c r="P1288" i="27"/>
  <c r="P1287" i="27"/>
  <c r="P1286" i="27"/>
  <c r="P1285" i="27"/>
  <c r="P1284" i="27"/>
  <c r="P1283" i="27"/>
  <c r="P1282" i="27"/>
  <c r="P1281" i="27"/>
  <c r="P1280" i="27"/>
  <c r="P1279" i="27"/>
  <c r="P1278" i="27"/>
  <c r="P1277" i="27"/>
  <c r="P1276" i="27"/>
  <c r="P1275" i="27"/>
  <c r="P1274" i="27"/>
  <c r="P1273" i="27"/>
  <c r="P1272" i="27"/>
  <c r="P1271" i="27"/>
  <c r="P1270" i="27"/>
  <c r="P1269" i="27"/>
  <c r="P1268" i="27"/>
  <c r="P1267" i="27"/>
  <c r="P1266" i="27"/>
  <c r="P1265" i="27"/>
  <c r="P1264" i="27"/>
  <c r="P1263" i="27"/>
  <c r="P1262" i="27"/>
  <c r="P1261" i="27"/>
  <c r="P1260" i="27"/>
  <c r="P1259" i="27"/>
  <c r="P1258" i="27"/>
  <c r="P1257" i="27"/>
  <c r="P1256" i="27"/>
  <c r="P1255" i="27"/>
  <c r="P1254" i="27"/>
  <c r="P1253" i="27"/>
  <c r="P1252" i="27"/>
  <c r="P1251" i="27"/>
  <c r="P1250" i="27"/>
  <c r="P1249" i="27"/>
  <c r="P1248" i="27"/>
  <c r="P1247" i="27"/>
  <c r="P1246" i="27"/>
  <c r="P1245" i="27"/>
  <c r="P1244" i="27"/>
  <c r="P1243" i="27"/>
  <c r="P1242" i="27"/>
  <c r="P1241" i="27"/>
  <c r="P1240" i="27"/>
  <c r="P1239" i="27"/>
  <c r="P1238" i="27"/>
  <c r="P1237" i="27"/>
  <c r="P1236" i="27"/>
  <c r="P1235" i="27"/>
  <c r="P1234" i="27"/>
  <c r="P1233" i="27"/>
  <c r="P1232" i="27"/>
  <c r="P1231" i="27"/>
  <c r="P1230" i="27"/>
  <c r="P1229" i="27"/>
  <c r="P1228" i="27"/>
  <c r="P1227" i="27"/>
  <c r="P1226" i="27"/>
  <c r="P1225" i="27"/>
  <c r="P1224" i="27"/>
  <c r="P1223" i="27"/>
  <c r="P1222" i="27"/>
  <c r="P1221" i="27"/>
  <c r="P1220" i="27"/>
  <c r="P1219" i="27"/>
  <c r="P1218" i="27"/>
  <c r="P1217" i="27"/>
  <c r="P1216" i="27"/>
  <c r="P1215" i="27"/>
  <c r="P1214" i="27"/>
  <c r="P1213" i="27"/>
  <c r="P1212" i="27"/>
  <c r="P1211" i="27"/>
  <c r="P1210" i="27"/>
  <c r="P1209" i="27"/>
  <c r="P1208" i="27"/>
  <c r="P1207" i="27"/>
  <c r="P1206" i="27"/>
  <c r="P1205" i="27"/>
  <c r="P1204" i="27"/>
  <c r="P1203" i="27"/>
  <c r="P1202" i="27"/>
  <c r="P1201" i="27"/>
  <c r="P1200" i="27"/>
  <c r="P1199" i="27"/>
  <c r="P1198" i="27"/>
  <c r="P1197" i="27"/>
  <c r="P1196" i="27"/>
  <c r="P1195" i="27"/>
  <c r="P1194" i="27"/>
  <c r="P1193" i="27"/>
  <c r="P1192" i="27"/>
  <c r="P1191" i="27"/>
  <c r="P1190" i="27"/>
  <c r="P1189" i="27"/>
  <c r="P1188" i="27"/>
  <c r="P1187" i="27"/>
  <c r="P1186" i="27"/>
  <c r="P1185" i="27"/>
  <c r="P1184" i="27"/>
  <c r="P1183" i="27"/>
  <c r="P1182" i="27"/>
  <c r="P1181" i="27"/>
  <c r="P1180" i="27"/>
  <c r="P1179" i="27"/>
  <c r="P1178" i="27"/>
  <c r="P1177" i="27"/>
  <c r="P1176" i="27"/>
  <c r="P1175" i="27"/>
  <c r="P1174" i="27"/>
  <c r="P1173" i="27"/>
  <c r="P1172" i="27"/>
  <c r="P1171" i="27"/>
  <c r="P1170" i="27"/>
  <c r="P1169" i="27"/>
  <c r="P1168" i="27"/>
  <c r="P1167" i="27"/>
  <c r="P1166" i="27"/>
  <c r="P1165" i="27"/>
  <c r="P1164" i="27"/>
  <c r="P1163" i="27"/>
  <c r="P1162" i="27"/>
  <c r="P1161" i="27"/>
  <c r="P1160" i="27"/>
  <c r="P1159" i="27"/>
  <c r="P1158" i="27"/>
  <c r="P1157" i="27"/>
  <c r="P1156" i="27"/>
  <c r="P1155" i="27"/>
  <c r="P1154" i="27"/>
  <c r="P1153" i="27"/>
  <c r="P1152" i="27"/>
  <c r="P1151" i="27"/>
  <c r="P1150" i="27"/>
  <c r="P1149" i="27"/>
  <c r="P1148" i="27"/>
  <c r="P1147" i="27"/>
  <c r="P1146" i="27"/>
  <c r="P1145" i="27"/>
  <c r="P1144" i="27"/>
  <c r="P1143" i="27"/>
  <c r="P1142" i="27"/>
  <c r="P1141" i="27"/>
  <c r="P1140" i="27"/>
  <c r="P1139" i="27"/>
  <c r="P1138" i="27"/>
  <c r="P1137" i="27"/>
  <c r="P1136" i="27"/>
  <c r="P1135" i="27"/>
  <c r="P1134" i="27"/>
  <c r="P1133" i="27"/>
  <c r="P1132" i="27"/>
  <c r="P1131" i="27"/>
  <c r="P1130" i="27"/>
  <c r="P1129" i="27"/>
  <c r="P1128" i="27"/>
  <c r="P1127" i="27"/>
  <c r="P1126" i="27"/>
  <c r="P1125" i="27"/>
  <c r="P1124" i="27"/>
  <c r="P1123" i="27"/>
  <c r="P1122" i="27"/>
  <c r="P1121" i="27"/>
  <c r="P1120" i="27"/>
  <c r="P1119" i="27"/>
  <c r="P1118" i="27"/>
  <c r="P1117" i="27"/>
  <c r="P1116" i="27"/>
  <c r="P1115" i="27"/>
  <c r="P1114" i="27"/>
  <c r="P1113" i="27"/>
  <c r="P1112" i="27"/>
  <c r="P1111" i="27"/>
  <c r="P1110" i="27"/>
  <c r="P1109" i="27"/>
  <c r="P1108" i="27"/>
  <c r="P1107" i="27"/>
  <c r="P1106" i="27"/>
  <c r="P1105" i="27"/>
  <c r="P1104" i="27"/>
  <c r="P1103" i="27"/>
  <c r="P1102" i="27"/>
  <c r="P1101" i="27"/>
  <c r="P1100" i="27"/>
  <c r="P1099" i="27"/>
  <c r="P1098" i="27"/>
  <c r="P1097" i="27"/>
  <c r="P1096" i="27"/>
  <c r="P1095" i="27"/>
  <c r="P1094" i="27"/>
  <c r="P1093" i="27"/>
  <c r="P1092" i="27"/>
  <c r="P1091" i="27"/>
  <c r="P1090" i="27"/>
  <c r="P1089" i="27"/>
  <c r="P1088" i="27"/>
  <c r="P1087" i="27"/>
  <c r="P1086" i="27"/>
  <c r="P1085" i="27"/>
  <c r="P1084" i="27"/>
  <c r="P1083" i="27"/>
  <c r="P1082" i="27"/>
  <c r="P1081" i="27"/>
  <c r="P1080" i="27"/>
  <c r="P1079" i="27"/>
  <c r="P1078" i="27"/>
  <c r="P1077" i="27"/>
  <c r="P1076" i="27"/>
  <c r="P1075" i="27"/>
  <c r="P1074" i="27"/>
  <c r="P1073" i="27"/>
  <c r="P1072" i="27"/>
  <c r="P1071" i="27"/>
  <c r="P1070" i="27"/>
  <c r="P1069" i="27"/>
  <c r="P1068" i="27"/>
  <c r="P1067" i="27"/>
  <c r="P1066" i="27"/>
  <c r="P1065" i="27"/>
  <c r="P1064" i="27"/>
  <c r="P1063" i="27"/>
  <c r="P1062" i="27"/>
  <c r="P1061" i="27"/>
  <c r="P1060" i="27"/>
  <c r="P1059" i="27"/>
  <c r="P1058" i="27"/>
  <c r="P1057" i="27"/>
  <c r="P1056" i="27"/>
  <c r="P1055" i="27"/>
  <c r="P1054" i="27"/>
  <c r="P1053" i="27"/>
  <c r="P1052" i="27"/>
  <c r="P1051" i="27"/>
  <c r="P1050" i="27"/>
  <c r="P1049" i="27"/>
  <c r="P1048" i="27"/>
  <c r="P1047" i="27"/>
  <c r="P1046" i="27"/>
  <c r="P1045" i="27"/>
  <c r="P1044" i="27"/>
  <c r="P1043" i="27"/>
  <c r="P1042" i="27"/>
  <c r="P1041" i="27"/>
  <c r="P1040" i="27"/>
  <c r="P1039" i="27"/>
  <c r="P1038" i="27"/>
  <c r="P1037" i="27"/>
  <c r="P1036" i="27"/>
  <c r="P1035" i="27"/>
  <c r="P1034" i="27"/>
  <c r="P1033" i="27"/>
  <c r="P1032" i="27"/>
  <c r="P1031" i="27"/>
  <c r="P1030" i="27"/>
  <c r="P1029" i="27"/>
  <c r="P1028" i="27"/>
  <c r="P1027" i="27"/>
  <c r="P1026" i="27"/>
  <c r="P1025" i="27"/>
  <c r="P1024" i="27"/>
  <c r="P1023" i="27"/>
  <c r="P1022" i="27"/>
  <c r="P1021" i="27"/>
  <c r="P1020" i="27"/>
  <c r="P1019" i="27"/>
  <c r="P1018" i="27"/>
  <c r="P1017" i="27"/>
  <c r="P1016" i="27"/>
  <c r="P1015" i="27"/>
  <c r="P1014" i="27"/>
  <c r="P1013" i="27"/>
  <c r="P1012" i="27"/>
  <c r="P1011" i="27"/>
  <c r="P1010" i="27"/>
  <c r="P1009" i="27"/>
  <c r="P1008" i="27"/>
  <c r="P1007" i="27"/>
  <c r="P1006" i="27"/>
  <c r="P1005" i="27"/>
  <c r="P1004" i="27"/>
  <c r="P1003" i="27"/>
  <c r="P1002" i="27"/>
  <c r="P1001" i="27"/>
  <c r="P1000" i="27"/>
  <c r="P999" i="27"/>
  <c r="P998" i="27"/>
  <c r="P997" i="27"/>
  <c r="P996" i="27"/>
  <c r="P995" i="27"/>
  <c r="P994" i="27"/>
  <c r="P993" i="27"/>
  <c r="P992" i="27"/>
  <c r="P991" i="27"/>
  <c r="P990" i="27"/>
  <c r="P989" i="27"/>
  <c r="P988" i="27"/>
  <c r="P987" i="27"/>
  <c r="P986" i="27"/>
  <c r="P985" i="27"/>
  <c r="P984" i="27"/>
  <c r="P983" i="27"/>
  <c r="P982" i="27"/>
  <c r="P981" i="27"/>
  <c r="P980" i="27"/>
  <c r="P979" i="27"/>
  <c r="P978" i="27"/>
  <c r="P977" i="27"/>
  <c r="P976" i="27"/>
  <c r="P975" i="27"/>
  <c r="P974" i="27"/>
  <c r="P973" i="27"/>
  <c r="P972" i="27"/>
  <c r="P971" i="27"/>
  <c r="P970" i="27"/>
  <c r="P969" i="27"/>
  <c r="P968" i="27"/>
  <c r="P967" i="27"/>
  <c r="P966" i="27"/>
  <c r="P965" i="27"/>
  <c r="P964" i="27"/>
  <c r="P963" i="27"/>
  <c r="P962" i="27"/>
  <c r="P961" i="27"/>
  <c r="P960" i="27"/>
  <c r="P959" i="27"/>
  <c r="P958" i="27"/>
  <c r="P957" i="27"/>
  <c r="P956" i="27"/>
  <c r="P955" i="27"/>
  <c r="P954" i="27"/>
  <c r="P953" i="27"/>
  <c r="P952" i="27"/>
  <c r="P951" i="27"/>
  <c r="P950" i="27"/>
  <c r="P949" i="27"/>
  <c r="P948" i="27"/>
  <c r="P947" i="27"/>
  <c r="P946" i="27"/>
  <c r="P945" i="27"/>
  <c r="P944" i="27"/>
  <c r="P943" i="27"/>
  <c r="P942" i="27"/>
  <c r="P941" i="27"/>
  <c r="P940" i="27"/>
  <c r="P939" i="27"/>
  <c r="P938" i="27"/>
  <c r="P937" i="27"/>
  <c r="P936" i="27"/>
  <c r="P935" i="27"/>
  <c r="P934" i="27"/>
  <c r="P933" i="27"/>
  <c r="P932" i="27"/>
  <c r="P931" i="27"/>
  <c r="P930" i="27"/>
  <c r="P929" i="27"/>
  <c r="P928" i="27"/>
  <c r="P927" i="27"/>
  <c r="P926" i="27"/>
  <c r="P925" i="27"/>
  <c r="P924" i="27"/>
  <c r="P923" i="27"/>
  <c r="P922" i="27"/>
  <c r="P921" i="27"/>
  <c r="P920" i="27"/>
  <c r="P919" i="27"/>
  <c r="P918" i="27"/>
  <c r="P917" i="27"/>
  <c r="P916" i="27"/>
  <c r="P915" i="27"/>
  <c r="P914" i="27"/>
  <c r="P913" i="27"/>
  <c r="P912" i="27"/>
  <c r="P911" i="27"/>
  <c r="P910" i="27"/>
  <c r="P909" i="27"/>
  <c r="P908" i="27"/>
  <c r="P907" i="27"/>
  <c r="P906" i="27"/>
  <c r="P905" i="27"/>
  <c r="P904" i="27"/>
  <c r="P903" i="27"/>
  <c r="P902" i="27"/>
  <c r="P901" i="27"/>
  <c r="P900" i="27"/>
  <c r="P899" i="27"/>
  <c r="P898" i="27"/>
  <c r="P897" i="27"/>
  <c r="P896" i="27"/>
  <c r="P895" i="27"/>
  <c r="P894" i="27"/>
  <c r="P893" i="27"/>
  <c r="P892" i="27"/>
  <c r="P891" i="27"/>
  <c r="P890" i="27"/>
  <c r="P889" i="27"/>
  <c r="P888" i="27"/>
  <c r="P887" i="27"/>
  <c r="P886" i="27"/>
  <c r="P885" i="27"/>
  <c r="P884" i="27"/>
  <c r="P883" i="27"/>
  <c r="P882" i="27"/>
  <c r="P881" i="27"/>
  <c r="P880" i="27"/>
  <c r="P879" i="27"/>
  <c r="P878" i="27"/>
  <c r="P877" i="27"/>
  <c r="P876" i="27"/>
  <c r="P875" i="27"/>
  <c r="P874" i="27"/>
  <c r="P873" i="27"/>
  <c r="P872" i="27"/>
  <c r="P871" i="27"/>
  <c r="P870" i="27"/>
  <c r="P869" i="27"/>
  <c r="P868" i="27"/>
  <c r="P867" i="27"/>
  <c r="P866" i="27"/>
  <c r="P865" i="27"/>
  <c r="P864" i="27"/>
  <c r="P863" i="27"/>
  <c r="P862" i="27"/>
  <c r="P861" i="27"/>
  <c r="P860" i="27"/>
  <c r="P859" i="27"/>
  <c r="P858" i="27"/>
  <c r="P857" i="27"/>
  <c r="P856" i="27"/>
  <c r="P855" i="27"/>
  <c r="P854" i="27"/>
  <c r="P853" i="27"/>
  <c r="P852" i="27"/>
  <c r="P851" i="27"/>
  <c r="P850" i="27"/>
  <c r="P849" i="27"/>
  <c r="P848" i="27"/>
  <c r="P847" i="27"/>
  <c r="P846" i="27"/>
  <c r="P845" i="27"/>
  <c r="P844" i="27"/>
  <c r="P843" i="27"/>
  <c r="P842" i="27"/>
  <c r="P841" i="27"/>
  <c r="P840" i="27"/>
  <c r="P839" i="27"/>
  <c r="P838" i="27"/>
  <c r="P837" i="27"/>
  <c r="P836" i="27"/>
  <c r="P835" i="27"/>
  <c r="P834" i="27"/>
  <c r="P833" i="27"/>
  <c r="P832" i="27"/>
  <c r="P831" i="27"/>
  <c r="P830" i="27"/>
  <c r="P829" i="27"/>
  <c r="P828" i="27"/>
  <c r="P827" i="27"/>
  <c r="P826" i="27"/>
  <c r="P825" i="27"/>
  <c r="P824" i="27"/>
  <c r="P823" i="27"/>
  <c r="P822" i="27"/>
  <c r="P821" i="27"/>
  <c r="P820" i="27"/>
  <c r="P819" i="27"/>
  <c r="P818" i="27"/>
  <c r="P817" i="27"/>
  <c r="P816" i="27"/>
  <c r="P815" i="27"/>
  <c r="P814" i="27"/>
  <c r="P813" i="27"/>
  <c r="P812" i="27"/>
  <c r="P811" i="27"/>
  <c r="P810" i="27"/>
  <c r="P809" i="27"/>
  <c r="P808" i="27"/>
  <c r="P807" i="27"/>
  <c r="P806" i="27"/>
  <c r="P805" i="27"/>
  <c r="P804" i="27"/>
  <c r="P803" i="27"/>
  <c r="P802" i="27"/>
  <c r="P801" i="27"/>
  <c r="P800" i="27"/>
  <c r="P799" i="27"/>
  <c r="P798" i="27"/>
  <c r="P797" i="27"/>
  <c r="P796" i="27"/>
  <c r="P795" i="27"/>
  <c r="P794" i="27"/>
  <c r="P793" i="27"/>
  <c r="P792" i="27"/>
  <c r="P791" i="27"/>
  <c r="P790" i="27"/>
  <c r="P789" i="27"/>
  <c r="P788" i="27"/>
  <c r="P787" i="27"/>
  <c r="P786" i="27"/>
  <c r="P785" i="27"/>
  <c r="P784" i="27"/>
  <c r="P783" i="27"/>
  <c r="P782" i="27"/>
  <c r="P781" i="27"/>
  <c r="P780" i="27"/>
  <c r="P779" i="27"/>
  <c r="P778" i="27"/>
  <c r="P777" i="27"/>
  <c r="P776" i="27"/>
  <c r="P775" i="27"/>
  <c r="P774" i="27"/>
  <c r="P773" i="27"/>
  <c r="P772" i="27"/>
  <c r="P771" i="27"/>
  <c r="P770" i="27"/>
  <c r="P769" i="27"/>
  <c r="P768" i="27"/>
  <c r="P767" i="27"/>
  <c r="P766" i="27"/>
  <c r="P765" i="27"/>
  <c r="P764" i="27"/>
  <c r="P763" i="27"/>
  <c r="P762" i="27"/>
  <c r="P761" i="27"/>
  <c r="P760" i="27"/>
  <c r="P759" i="27"/>
  <c r="P758" i="27"/>
  <c r="P757" i="27"/>
  <c r="P756" i="27"/>
  <c r="P755" i="27"/>
  <c r="P754" i="27"/>
  <c r="P753" i="27"/>
  <c r="P752" i="27"/>
  <c r="P751" i="27"/>
  <c r="P750" i="27"/>
  <c r="P749" i="27"/>
  <c r="P748" i="27"/>
  <c r="P747" i="27"/>
  <c r="P746" i="27"/>
  <c r="P745" i="27"/>
  <c r="P744" i="27"/>
  <c r="P743" i="27"/>
  <c r="P742" i="27"/>
  <c r="P741" i="27"/>
  <c r="P740" i="27"/>
  <c r="P739" i="27"/>
  <c r="P738" i="27"/>
  <c r="P737" i="27"/>
  <c r="P736" i="27"/>
  <c r="P735" i="27"/>
  <c r="P734" i="27"/>
  <c r="P733" i="27"/>
  <c r="P732" i="27"/>
  <c r="P731" i="27"/>
  <c r="P730" i="27"/>
  <c r="P729" i="27"/>
  <c r="P728" i="27"/>
  <c r="P727" i="27"/>
  <c r="P726" i="27"/>
  <c r="P725" i="27"/>
  <c r="P724" i="27"/>
  <c r="P723" i="27"/>
  <c r="P722" i="27"/>
  <c r="P721" i="27"/>
  <c r="P720" i="27"/>
  <c r="P719" i="27"/>
  <c r="P718" i="27"/>
  <c r="P717" i="27"/>
  <c r="P716" i="27"/>
  <c r="P715" i="27"/>
  <c r="P714" i="27"/>
  <c r="P713" i="27"/>
  <c r="P712" i="27"/>
  <c r="P711" i="27"/>
  <c r="P710" i="27"/>
  <c r="P709" i="27"/>
  <c r="P708" i="27"/>
  <c r="P707" i="27"/>
  <c r="P706" i="27"/>
  <c r="P705" i="27"/>
  <c r="P704" i="27"/>
  <c r="P703" i="27"/>
  <c r="P702" i="27"/>
  <c r="P701" i="27"/>
  <c r="P700" i="27"/>
  <c r="P699" i="27"/>
  <c r="P698" i="27"/>
  <c r="P697" i="27"/>
  <c r="P696" i="27"/>
  <c r="P695" i="27"/>
  <c r="P694" i="27"/>
  <c r="P693" i="27"/>
  <c r="P692" i="27"/>
  <c r="P691" i="27"/>
  <c r="P690" i="27"/>
  <c r="P689" i="27"/>
  <c r="P688" i="27"/>
  <c r="P687" i="27"/>
  <c r="P686" i="27"/>
  <c r="P685" i="27"/>
  <c r="P684" i="27"/>
  <c r="P683" i="27"/>
  <c r="P682" i="27"/>
  <c r="P681" i="27"/>
  <c r="P680" i="27"/>
  <c r="P679" i="27"/>
  <c r="P678" i="27"/>
  <c r="P677" i="27"/>
  <c r="P676" i="27"/>
  <c r="P675" i="27"/>
  <c r="P674" i="27"/>
  <c r="P673" i="27"/>
  <c r="P672" i="27"/>
  <c r="P671" i="27"/>
  <c r="P670" i="27"/>
  <c r="P669" i="27"/>
  <c r="P668" i="27"/>
  <c r="P667" i="27"/>
  <c r="P666" i="27"/>
  <c r="P665" i="27"/>
  <c r="P664" i="27"/>
  <c r="P663" i="27"/>
  <c r="P662" i="27"/>
  <c r="P661" i="27"/>
  <c r="P660" i="27"/>
  <c r="P659" i="27"/>
  <c r="P658" i="27"/>
  <c r="P657" i="27"/>
  <c r="P656" i="27"/>
  <c r="P655" i="27"/>
  <c r="P654" i="27"/>
  <c r="P653" i="27"/>
  <c r="P652" i="27"/>
  <c r="P651" i="27"/>
  <c r="P650" i="27"/>
  <c r="P649" i="27"/>
  <c r="P648" i="27"/>
  <c r="P647" i="27"/>
  <c r="P646" i="27"/>
  <c r="P645" i="27"/>
  <c r="P644" i="27"/>
  <c r="P643" i="27"/>
  <c r="P642" i="27"/>
  <c r="P641" i="27"/>
  <c r="P640" i="27"/>
  <c r="P639" i="27"/>
  <c r="P638" i="27"/>
  <c r="P637" i="27"/>
  <c r="P636" i="27"/>
  <c r="P635" i="27"/>
  <c r="P634" i="27"/>
  <c r="P633" i="27"/>
  <c r="P632" i="27"/>
  <c r="P631" i="27"/>
  <c r="P630" i="27"/>
  <c r="P629" i="27"/>
  <c r="P628" i="27"/>
  <c r="P627" i="27"/>
  <c r="P626" i="27"/>
  <c r="P625" i="27"/>
  <c r="P624" i="27"/>
  <c r="P623" i="27"/>
  <c r="P622" i="27"/>
  <c r="P621" i="27"/>
  <c r="P620" i="27"/>
  <c r="P619" i="27"/>
  <c r="P618" i="27"/>
  <c r="P617" i="27"/>
  <c r="P616" i="27"/>
  <c r="P615" i="27"/>
  <c r="P614" i="27"/>
  <c r="P613" i="27"/>
  <c r="P612" i="27"/>
  <c r="P611" i="27"/>
  <c r="P610" i="27"/>
  <c r="P609" i="27"/>
  <c r="P608" i="27"/>
  <c r="P607" i="27"/>
  <c r="P606" i="27"/>
  <c r="P605" i="27"/>
  <c r="P604" i="27"/>
  <c r="P603" i="27"/>
  <c r="P602" i="27"/>
  <c r="P601" i="27"/>
  <c r="P600" i="27"/>
  <c r="P599" i="27"/>
  <c r="P598" i="27"/>
  <c r="P597" i="27"/>
  <c r="P596" i="27"/>
  <c r="P595" i="27"/>
  <c r="P594" i="27"/>
  <c r="P593" i="27"/>
  <c r="P592" i="27"/>
  <c r="P591" i="27"/>
  <c r="P590" i="27"/>
  <c r="P589" i="27"/>
  <c r="P588" i="27"/>
  <c r="P587" i="27"/>
  <c r="P586" i="27"/>
  <c r="P585" i="27"/>
  <c r="P584" i="27"/>
  <c r="P583" i="27"/>
  <c r="P582" i="27"/>
  <c r="P581" i="27"/>
  <c r="P580" i="27"/>
  <c r="P579" i="27"/>
  <c r="P578" i="27"/>
  <c r="P577" i="27"/>
  <c r="P576" i="27"/>
  <c r="P575" i="27"/>
  <c r="P574" i="27"/>
  <c r="P573" i="27"/>
  <c r="P572" i="27"/>
  <c r="P571" i="27"/>
  <c r="P570" i="27"/>
  <c r="P569" i="27"/>
  <c r="P568" i="27"/>
  <c r="P567" i="27"/>
  <c r="P566" i="27"/>
  <c r="P565" i="27"/>
  <c r="P564" i="27"/>
  <c r="P563" i="27"/>
  <c r="P562" i="27"/>
  <c r="P561" i="27"/>
  <c r="P560" i="27"/>
  <c r="P559" i="27"/>
  <c r="P558" i="27"/>
  <c r="P557" i="27"/>
  <c r="P556" i="27"/>
  <c r="P555" i="27"/>
  <c r="P554" i="27"/>
  <c r="P553" i="27"/>
  <c r="P552" i="27"/>
  <c r="P551" i="27"/>
  <c r="P550" i="27"/>
  <c r="P549" i="27"/>
  <c r="P548" i="27"/>
  <c r="P547" i="27"/>
  <c r="P546" i="27"/>
  <c r="P545" i="27"/>
  <c r="P544" i="27"/>
  <c r="P543" i="27"/>
  <c r="P542" i="27"/>
  <c r="P541" i="27"/>
  <c r="P540" i="27"/>
  <c r="P539" i="27"/>
  <c r="P538" i="27"/>
  <c r="P537" i="27"/>
  <c r="P536" i="27"/>
  <c r="P535" i="27"/>
  <c r="P534" i="27"/>
  <c r="P533" i="27"/>
  <c r="P532" i="27"/>
  <c r="P531" i="27"/>
  <c r="P530" i="27"/>
  <c r="P529" i="27"/>
  <c r="P528" i="27"/>
  <c r="P527" i="27"/>
  <c r="P526" i="27"/>
  <c r="P525" i="27"/>
  <c r="P524" i="27"/>
  <c r="P523" i="27"/>
  <c r="P522" i="27"/>
  <c r="P521" i="27"/>
  <c r="P520" i="27"/>
  <c r="P519" i="27"/>
  <c r="P518" i="27"/>
  <c r="P517" i="27"/>
  <c r="P516" i="27"/>
  <c r="P515" i="27"/>
  <c r="P514" i="27"/>
  <c r="P513" i="27"/>
  <c r="P512" i="27"/>
  <c r="P511" i="27"/>
  <c r="P510" i="27"/>
  <c r="P509" i="27"/>
  <c r="P508" i="27"/>
  <c r="P507" i="27"/>
  <c r="P506" i="27"/>
  <c r="P505" i="27"/>
  <c r="P504" i="27"/>
  <c r="P503" i="27"/>
  <c r="P502" i="27"/>
  <c r="P501" i="27"/>
  <c r="P500" i="27"/>
  <c r="P499" i="27"/>
  <c r="P498" i="27"/>
  <c r="P497" i="27"/>
  <c r="P496" i="27"/>
  <c r="P495" i="27"/>
  <c r="P494" i="27"/>
  <c r="P493" i="27"/>
  <c r="P492" i="27"/>
  <c r="P491" i="27"/>
  <c r="P490" i="27"/>
  <c r="P489" i="27"/>
  <c r="P488" i="27"/>
  <c r="P487" i="27"/>
  <c r="P486" i="27"/>
  <c r="P485" i="27"/>
  <c r="P484" i="27"/>
  <c r="P483" i="27"/>
  <c r="P482" i="27"/>
  <c r="P481" i="27"/>
  <c r="P480" i="27"/>
  <c r="P479" i="27"/>
  <c r="P478" i="27"/>
  <c r="P477" i="27"/>
  <c r="P476" i="27"/>
  <c r="P475" i="27"/>
  <c r="P474" i="27"/>
  <c r="P473" i="27"/>
  <c r="P472" i="27"/>
  <c r="P471" i="27"/>
  <c r="P470" i="27"/>
  <c r="P469" i="27"/>
  <c r="P468" i="27"/>
  <c r="P467" i="27"/>
  <c r="P466" i="27"/>
  <c r="P465" i="27"/>
  <c r="P464" i="27"/>
  <c r="P463" i="27"/>
  <c r="P462" i="27"/>
  <c r="P461" i="27"/>
  <c r="P460" i="27"/>
  <c r="P459" i="27"/>
  <c r="P458" i="27"/>
  <c r="P457" i="27"/>
  <c r="P456" i="27"/>
  <c r="P455" i="27"/>
  <c r="P454" i="27"/>
  <c r="P453" i="27"/>
  <c r="P452" i="27"/>
  <c r="P451" i="27"/>
  <c r="P450" i="27"/>
  <c r="P449" i="27"/>
  <c r="P448" i="27"/>
  <c r="P447" i="27"/>
  <c r="P446" i="27"/>
  <c r="P445" i="27"/>
  <c r="P444" i="27"/>
  <c r="P443" i="27"/>
  <c r="P442" i="27"/>
  <c r="P441" i="27"/>
  <c r="P440" i="27"/>
  <c r="P439" i="27"/>
  <c r="P438" i="27"/>
  <c r="P437" i="27"/>
  <c r="P436" i="27"/>
  <c r="P435" i="27"/>
  <c r="P434" i="27"/>
  <c r="P433" i="27"/>
  <c r="P432" i="27"/>
  <c r="P431" i="27"/>
  <c r="P430" i="27"/>
  <c r="P429" i="27"/>
  <c r="P428" i="27"/>
  <c r="P427" i="27"/>
  <c r="P426" i="27"/>
  <c r="P425" i="27"/>
  <c r="P424" i="27"/>
  <c r="P423" i="27"/>
  <c r="P422" i="27"/>
  <c r="P421" i="27"/>
  <c r="P420" i="27"/>
  <c r="P419" i="27"/>
  <c r="P418" i="27"/>
  <c r="P417" i="27"/>
  <c r="P416" i="27"/>
  <c r="P415" i="27"/>
  <c r="P414" i="27"/>
  <c r="P413" i="27"/>
  <c r="P412" i="27"/>
  <c r="P411" i="27"/>
  <c r="P410" i="27"/>
  <c r="P409" i="27"/>
  <c r="P408" i="27"/>
  <c r="P407" i="27"/>
  <c r="P406" i="27"/>
  <c r="P405" i="27"/>
  <c r="P404" i="27"/>
  <c r="P403" i="27"/>
  <c r="P402" i="27"/>
  <c r="P401" i="27"/>
  <c r="P400" i="27"/>
  <c r="P399" i="27"/>
  <c r="P398" i="27"/>
  <c r="P397" i="27"/>
  <c r="P396" i="27"/>
  <c r="P395" i="27"/>
  <c r="P394" i="27"/>
  <c r="P393" i="27"/>
  <c r="P392" i="27"/>
  <c r="P391" i="27"/>
  <c r="P390" i="27"/>
  <c r="P389" i="27"/>
  <c r="P388" i="27"/>
  <c r="P387" i="27"/>
  <c r="P386" i="27"/>
  <c r="P385" i="27"/>
  <c r="P384" i="27"/>
  <c r="P383" i="27"/>
  <c r="P382" i="27"/>
  <c r="P381" i="27"/>
  <c r="P380" i="27"/>
  <c r="P379" i="27"/>
  <c r="P378" i="27"/>
  <c r="P377" i="27"/>
  <c r="P376" i="27"/>
  <c r="P375" i="27"/>
  <c r="P374" i="27"/>
  <c r="P373" i="27"/>
  <c r="P372" i="27"/>
  <c r="P371" i="27"/>
  <c r="P370" i="27"/>
  <c r="P369" i="27"/>
  <c r="P368" i="27"/>
  <c r="P367" i="27"/>
  <c r="P366" i="27"/>
  <c r="P365" i="27"/>
  <c r="P364" i="27"/>
  <c r="P363" i="27"/>
  <c r="P362" i="27"/>
  <c r="P361" i="27"/>
  <c r="P360" i="27"/>
  <c r="P359" i="27"/>
  <c r="P358" i="27"/>
  <c r="P357" i="27"/>
  <c r="P356" i="27"/>
  <c r="P355" i="27"/>
  <c r="P354" i="27"/>
  <c r="P353" i="27"/>
  <c r="P352" i="27"/>
  <c r="P351" i="27"/>
  <c r="P350" i="27"/>
  <c r="P349" i="27"/>
  <c r="P348" i="27"/>
  <c r="P347" i="27"/>
  <c r="P346" i="27"/>
  <c r="P345" i="27"/>
  <c r="P344" i="27"/>
  <c r="P343" i="27"/>
  <c r="P342" i="27"/>
  <c r="P341" i="27"/>
  <c r="P340" i="27"/>
  <c r="P339" i="27"/>
  <c r="P338" i="27"/>
  <c r="P337" i="27"/>
  <c r="P336" i="27"/>
  <c r="P335" i="27"/>
  <c r="P334" i="27"/>
  <c r="P333" i="27"/>
  <c r="P332" i="27"/>
  <c r="P331" i="27"/>
  <c r="P330" i="27"/>
  <c r="P329" i="27"/>
  <c r="P328" i="27"/>
  <c r="P327" i="27"/>
  <c r="P326" i="27"/>
  <c r="P325" i="27"/>
  <c r="P324" i="27"/>
  <c r="P323" i="27"/>
  <c r="P322" i="27"/>
  <c r="P321" i="27"/>
  <c r="P320" i="27"/>
  <c r="P319" i="27"/>
  <c r="P318" i="27"/>
  <c r="P317" i="27"/>
  <c r="P316" i="27"/>
  <c r="P315" i="27"/>
  <c r="P314" i="27"/>
  <c r="P313" i="27"/>
  <c r="P312" i="27"/>
  <c r="P311" i="27"/>
  <c r="P310" i="27"/>
  <c r="P309" i="27"/>
  <c r="P308" i="27"/>
  <c r="P307" i="27"/>
  <c r="P306" i="27"/>
  <c r="P305" i="27"/>
  <c r="P304" i="27"/>
  <c r="P303" i="27"/>
  <c r="P302" i="27"/>
  <c r="P301" i="27"/>
  <c r="P300" i="27"/>
  <c r="P299" i="27"/>
  <c r="P298" i="27"/>
  <c r="P297" i="27"/>
  <c r="P296" i="27"/>
  <c r="P295" i="27"/>
  <c r="P294" i="27"/>
  <c r="P293" i="27"/>
  <c r="P292" i="27"/>
  <c r="P291" i="27"/>
  <c r="P290" i="27"/>
  <c r="P289" i="27"/>
  <c r="P288" i="27"/>
  <c r="P287" i="27"/>
  <c r="P286" i="27"/>
  <c r="P285" i="27"/>
  <c r="P284" i="27"/>
  <c r="P283" i="27"/>
  <c r="P282" i="27"/>
  <c r="P281" i="27"/>
  <c r="P280" i="27"/>
  <c r="P279" i="27"/>
  <c r="P278" i="27"/>
  <c r="P277" i="27"/>
  <c r="P276" i="27"/>
  <c r="P275" i="27"/>
  <c r="P274" i="27"/>
  <c r="P273" i="27"/>
  <c r="P272" i="27"/>
  <c r="P271" i="27"/>
  <c r="P270" i="27"/>
  <c r="P269" i="27"/>
  <c r="P268" i="27"/>
  <c r="P267" i="27"/>
  <c r="P266" i="27"/>
  <c r="P265" i="27"/>
  <c r="P264" i="27"/>
  <c r="P263" i="27"/>
  <c r="P262" i="27"/>
  <c r="P261" i="27"/>
  <c r="P260" i="27"/>
  <c r="P259" i="27"/>
  <c r="P258" i="27"/>
  <c r="P257" i="27"/>
  <c r="P256" i="27"/>
  <c r="P255" i="27"/>
  <c r="P254" i="27"/>
  <c r="P253" i="27"/>
  <c r="P252" i="27"/>
  <c r="P251" i="27"/>
  <c r="P250" i="27"/>
  <c r="P249" i="27"/>
  <c r="P248" i="27"/>
  <c r="P247" i="27"/>
  <c r="P246" i="27"/>
  <c r="P245" i="27"/>
  <c r="P244" i="27"/>
  <c r="P243" i="27"/>
  <c r="P242" i="27"/>
  <c r="P241" i="27"/>
  <c r="P240" i="27"/>
  <c r="P239" i="27"/>
  <c r="P238" i="27"/>
  <c r="P237" i="27"/>
  <c r="P236" i="27"/>
  <c r="P235" i="27"/>
  <c r="P234" i="27"/>
  <c r="P233" i="27"/>
  <c r="P232" i="27"/>
  <c r="P231" i="27"/>
  <c r="P230" i="27"/>
  <c r="P229" i="27"/>
  <c r="P228" i="27"/>
  <c r="P227" i="27"/>
  <c r="P226" i="27"/>
  <c r="P225" i="27"/>
  <c r="P224" i="27"/>
  <c r="P223" i="27"/>
  <c r="P222" i="27"/>
  <c r="P221" i="27"/>
  <c r="P220" i="27"/>
  <c r="P219" i="27"/>
  <c r="P218" i="27"/>
  <c r="P217" i="27"/>
  <c r="P216" i="27"/>
  <c r="P215" i="27"/>
  <c r="P214" i="27"/>
  <c r="P213" i="27"/>
  <c r="P212" i="27"/>
  <c r="P211" i="27"/>
  <c r="P210" i="27"/>
  <c r="P209" i="27"/>
  <c r="P208" i="27"/>
  <c r="P207" i="27"/>
  <c r="P206" i="27"/>
  <c r="P205" i="27"/>
  <c r="P204" i="27"/>
  <c r="P203" i="27"/>
  <c r="P202" i="27"/>
  <c r="P201" i="27"/>
  <c r="P200" i="27"/>
  <c r="P199" i="27"/>
  <c r="P198" i="27"/>
  <c r="P197" i="27"/>
  <c r="P196" i="27"/>
  <c r="P195" i="27"/>
  <c r="P194" i="27"/>
  <c r="P193" i="27"/>
  <c r="P192" i="27"/>
  <c r="P191" i="27"/>
  <c r="P190" i="27"/>
  <c r="P189" i="27"/>
  <c r="P188" i="27"/>
  <c r="P187" i="27"/>
  <c r="P186" i="27"/>
  <c r="P185" i="27"/>
  <c r="P184" i="27"/>
  <c r="P183" i="27"/>
  <c r="P182" i="27"/>
  <c r="P181" i="27"/>
  <c r="P180" i="27"/>
  <c r="P179" i="27"/>
  <c r="P178" i="27"/>
  <c r="P177" i="27"/>
  <c r="P176" i="27"/>
  <c r="P175" i="27"/>
  <c r="P174" i="27"/>
  <c r="P173" i="27"/>
  <c r="P172" i="27"/>
  <c r="P171" i="27"/>
  <c r="P170" i="27"/>
  <c r="P169" i="27"/>
  <c r="P168" i="27"/>
  <c r="P167" i="27"/>
  <c r="P166" i="27"/>
  <c r="P165" i="27"/>
  <c r="P164" i="27"/>
  <c r="P163" i="27"/>
  <c r="P162" i="27"/>
  <c r="P161" i="27"/>
  <c r="P160" i="27"/>
  <c r="P159" i="27"/>
  <c r="P158" i="27"/>
  <c r="P157" i="27"/>
  <c r="P156" i="27"/>
  <c r="P155" i="27"/>
  <c r="P154" i="27"/>
  <c r="P153" i="27"/>
  <c r="P152" i="27"/>
  <c r="P151" i="27"/>
  <c r="P150" i="27"/>
  <c r="P149" i="27"/>
  <c r="P148" i="27"/>
  <c r="P147" i="27"/>
  <c r="P146" i="27"/>
  <c r="P145" i="27"/>
  <c r="P144" i="27"/>
  <c r="P143" i="27"/>
  <c r="P142" i="27"/>
  <c r="P141" i="27"/>
  <c r="P140" i="27"/>
  <c r="P139" i="27"/>
  <c r="P138" i="27"/>
  <c r="P137" i="27"/>
  <c r="P136" i="27"/>
  <c r="P135" i="27"/>
  <c r="P134" i="27"/>
  <c r="P133" i="27"/>
  <c r="P132" i="27"/>
  <c r="P131" i="27"/>
  <c r="P130" i="27"/>
  <c r="P129" i="27"/>
  <c r="P128" i="27"/>
  <c r="P127" i="27"/>
  <c r="P126" i="27"/>
  <c r="P125" i="27"/>
  <c r="P124" i="27"/>
  <c r="P123" i="27"/>
  <c r="P122" i="27"/>
  <c r="P121" i="27"/>
  <c r="P120" i="27"/>
  <c r="P119" i="27"/>
  <c r="P118" i="27"/>
  <c r="P117" i="27"/>
  <c r="P116" i="27"/>
  <c r="P115" i="27"/>
  <c r="P114" i="27"/>
  <c r="P113" i="27"/>
  <c r="P112" i="27"/>
  <c r="P111" i="27"/>
  <c r="P110" i="27"/>
  <c r="P109" i="27"/>
  <c r="P108" i="27"/>
  <c r="P107" i="27"/>
  <c r="P106" i="27"/>
  <c r="P105" i="27"/>
  <c r="P104" i="27"/>
  <c r="P103" i="27"/>
  <c r="P102" i="27"/>
  <c r="P101" i="27"/>
  <c r="P100" i="27"/>
  <c r="P99" i="27"/>
  <c r="P98" i="27"/>
  <c r="P97" i="27"/>
  <c r="P96" i="27"/>
  <c r="P95" i="27"/>
  <c r="P94" i="27"/>
  <c r="P93" i="27"/>
  <c r="P92" i="27"/>
  <c r="P91" i="27"/>
  <c r="P90" i="27"/>
  <c r="P89" i="27"/>
  <c r="P88" i="27"/>
  <c r="P87" i="27"/>
  <c r="P86" i="27"/>
  <c r="P85" i="27"/>
  <c r="P84" i="27"/>
  <c r="P83" i="27"/>
  <c r="P82" i="27"/>
  <c r="P81" i="27"/>
  <c r="P80" i="27"/>
  <c r="P79" i="27"/>
  <c r="P78" i="27"/>
  <c r="P77" i="27"/>
  <c r="P76" i="27"/>
  <c r="P75" i="27"/>
  <c r="P74" i="27"/>
  <c r="P73" i="27"/>
  <c r="P72" i="27"/>
  <c r="P71" i="27"/>
  <c r="P70" i="27"/>
  <c r="P69" i="27"/>
  <c r="P68" i="27"/>
  <c r="P67" i="27"/>
  <c r="P66" i="27"/>
  <c r="P65" i="27"/>
  <c r="P64" i="27"/>
  <c r="P63" i="27"/>
  <c r="P62" i="27"/>
  <c r="P61" i="27"/>
  <c r="P60" i="27"/>
  <c r="P59" i="27"/>
  <c r="P58" i="27"/>
  <c r="P57" i="27"/>
  <c r="P56" i="27"/>
  <c r="P55" i="27"/>
  <c r="P54" i="27"/>
  <c r="P53" i="27"/>
  <c r="P52" i="27"/>
  <c r="P51" i="27"/>
  <c r="P50" i="27"/>
  <c r="P49" i="27"/>
  <c r="P48" i="27"/>
  <c r="P47" i="27"/>
  <c r="P46" i="27"/>
  <c r="P45" i="27"/>
  <c r="P44" i="27"/>
  <c r="P43" i="27"/>
  <c r="P42" i="27"/>
  <c r="P41" i="27"/>
  <c r="P40" i="27"/>
  <c r="P39" i="27"/>
  <c r="P38" i="27"/>
  <c r="P37" i="27"/>
  <c r="P36" i="27"/>
  <c r="P35" i="27"/>
  <c r="P34" i="27"/>
  <c r="P33" i="27"/>
  <c r="P32" i="27"/>
  <c r="P31" i="27"/>
  <c r="P30" i="27"/>
  <c r="P29" i="27"/>
  <c r="P28" i="27"/>
  <c r="P27" i="27"/>
  <c r="P26" i="27"/>
  <c r="P25" i="27"/>
  <c r="P24" i="27"/>
  <c r="P23" i="27"/>
  <c r="P22" i="27"/>
  <c r="P21" i="27"/>
  <c r="P20" i="27"/>
  <c r="P19" i="27"/>
  <c r="P18" i="27"/>
  <c r="P17" i="27"/>
  <c r="P16" i="27"/>
  <c r="P15" i="27"/>
  <c r="P14" i="27"/>
  <c r="P13" i="27"/>
  <c r="P12" i="27"/>
  <c r="P11" i="27"/>
  <c r="BZ240" i="30"/>
  <c r="BW867" i="30"/>
  <c r="CA81" i="30"/>
  <c r="BY27" i="30"/>
  <c r="BW27" i="30"/>
  <c r="CA442" i="30"/>
  <c r="BZ911" i="30"/>
  <c r="BZ163" i="30"/>
  <c r="BY803" i="30"/>
  <c r="BW803" i="30"/>
  <c r="BW1001" i="30"/>
  <c r="BY227" i="30"/>
  <c r="CA874" i="30"/>
  <c r="BY429" i="30"/>
  <c r="BV429" i="30"/>
  <c r="CA616" i="30"/>
  <c r="BX826" i="30"/>
  <c r="BW116" i="30"/>
  <c r="BY1102" i="30"/>
  <c r="BW1102" i="30"/>
  <c r="BS18" i="30"/>
  <c r="BY801" i="30"/>
  <c r="BW613" i="30"/>
  <c r="BH676" i="30"/>
  <c r="BU89" i="30"/>
  <c r="BY39" i="30"/>
  <c r="BV676" i="30"/>
  <c r="BV17" i="30"/>
  <c r="BT17" i="30"/>
  <c r="CA427" i="30"/>
  <c r="BY314" i="30"/>
  <c r="BR12" i="30"/>
  <c r="BX12" i="30"/>
  <c r="BV64" i="30"/>
  <c r="BR709" i="30"/>
  <c r="BV271" i="30"/>
  <c r="BT426" i="30"/>
  <c r="BS426" i="30"/>
  <c r="BV525" i="30"/>
  <c r="BS464" i="30"/>
  <c r="BS558" i="30"/>
  <c r="BX102" i="30"/>
  <c r="BV102" i="30"/>
  <c r="BT584" i="30"/>
  <c r="BT240" i="30"/>
  <c r="BS240" i="30"/>
  <c r="BX867" i="30"/>
  <c r="BT81" i="30"/>
  <c r="BR27" i="30"/>
  <c r="BS442" i="30"/>
  <c r="BY442" i="30"/>
  <c r="BS911" i="30"/>
  <c r="BS163" i="30"/>
  <c r="BR803" i="30"/>
  <c r="BR1001" i="30"/>
  <c r="BX1001" i="30"/>
  <c r="BR227" i="30"/>
  <c r="BT874" i="30"/>
  <c r="BW429" i="30"/>
  <c r="BV616" i="30"/>
  <c r="BT616" i="30"/>
  <c r="BY826" i="30"/>
  <c r="BX116" i="30"/>
  <c r="BR1102" i="30"/>
  <c r="BX1102" i="30"/>
  <c r="CA18" i="30"/>
  <c r="BR801" i="30"/>
  <c r="BX613" i="30"/>
  <c r="BX89" i="30"/>
  <c r="BV89" i="30"/>
  <c r="BR39" i="30"/>
  <c r="BW676" i="30"/>
  <c r="BW17" i="30"/>
  <c r="BU17" i="30"/>
  <c r="BT427" i="30"/>
  <c r="BR314" i="30"/>
  <c r="BZ12" i="30"/>
  <c r="BY12" i="30"/>
  <c r="CA64" i="30"/>
  <c r="BZ709" i="30"/>
  <c r="BW271" i="30"/>
  <c r="BU426" i="30"/>
  <c r="CA426" i="30"/>
  <c r="BW525" i="30"/>
  <c r="BU464" i="30"/>
  <c r="CA558" i="30"/>
  <c r="BY102" i="30"/>
  <c r="BW102" i="30"/>
  <c r="BY584" i="30"/>
  <c r="BU240" i="30"/>
  <c r="CA240" i="30"/>
  <c r="BY867" i="30"/>
  <c r="BU81" i="30"/>
  <c r="BZ27" i="30"/>
  <c r="BR442" i="30"/>
  <c r="BT442" i="30"/>
  <c r="CA911" i="30"/>
  <c r="CA163" i="30"/>
  <c r="BZ803" i="30"/>
  <c r="BZ1001" i="30"/>
  <c r="BY1001" i="30"/>
  <c r="BZ227" i="30"/>
  <c r="BU874" i="30"/>
  <c r="BR429" i="30"/>
  <c r="BW616" i="30"/>
  <c r="BU616" i="30"/>
  <c r="BR826" i="30"/>
  <c r="BY116" i="30"/>
  <c r="BZ1102" i="30"/>
  <c r="BV18" i="30"/>
  <c r="BT18" i="30"/>
  <c r="BZ801" i="30"/>
  <c r="BY613" i="30"/>
  <c r="BY89" i="30"/>
  <c r="BW89" i="30"/>
  <c r="BZ39" i="30"/>
  <c r="BX676" i="30"/>
  <c r="BX17" i="30"/>
  <c r="BH822" i="30"/>
  <c r="BU427" i="30"/>
  <c r="BZ314" i="30"/>
  <c r="BS12" i="30"/>
  <c r="BR64" i="30"/>
  <c r="BW64" i="30"/>
  <c r="BS709" i="30"/>
  <c r="BU271" i="30"/>
  <c r="BV426" i="30"/>
  <c r="BR525" i="30"/>
  <c r="BX525" i="30"/>
  <c r="CA464" i="30"/>
  <c r="BT558" i="30"/>
  <c r="BR102" i="30"/>
  <c r="BX584" i="30"/>
  <c r="BU584" i="30"/>
  <c r="BV240" i="30"/>
  <c r="CA867" i="30"/>
  <c r="BR867" i="30"/>
  <c r="BV81" i="30"/>
  <c r="BS27" i="30"/>
  <c r="BV442" i="30"/>
  <c r="BV911" i="30"/>
  <c r="BT911" i="30"/>
  <c r="BT163" i="30"/>
  <c r="BS803" i="30"/>
  <c r="BS1001" i="30"/>
  <c r="BT227" i="30"/>
  <c r="BS227" i="30"/>
  <c r="BV874" i="30"/>
  <c r="BZ429" i="30"/>
  <c r="BX616" i="30"/>
  <c r="BS826" i="30"/>
  <c r="BZ826" i="30"/>
  <c r="BR116" i="30"/>
  <c r="BS1102" i="30"/>
  <c r="BW18" i="30"/>
  <c r="BU18" i="30"/>
  <c r="BS801" i="30"/>
  <c r="BR613" i="30"/>
  <c r="BR89" i="30"/>
  <c r="BH39" i="30"/>
  <c r="BS39" i="30"/>
  <c r="BY676" i="30"/>
  <c r="BY17" i="30"/>
  <c r="BX427" i="30"/>
  <c r="BV427" i="30"/>
  <c r="BS314" i="30"/>
  <c r="CA12" i="30"/>
  <c r="BZ64" i="30"/>
  <c r="BX64" i="30"/>
  <c r="CA709" i="30"/>
  <c r="BX271" i="30"/>
  <c r="BW426" i="30"/>
  <c r="BZ525" i="30"/>
  <c r="BY525" i="30"/>
  <c r="BV464" i="30"/>
  <c r="BU558" i="30"/>
  <c r="BZ102" i="30"/>
  <c r="BW584" i="30"/>
  <c r="BV584" i="30"/>
  <c r="BW240" i="30"/>
  <c r="BS867" i="30"/>
  <c r="BZ867" i="30"/>
  <c r="BW81" i="30"/>
  <c r="CA27" i="30"/>
  <c r="BW442" i="30"/>
  <c r="BW911" i="30"/>
  <c r="BU911" i="30"/>
  <c r="BU163" i="30"/>
  <c r="CA803" i="30"/>
  <c r="CA1001" i="30"/>
  <c r="BU227" i="30"/>
  <c r="CA227" i="30"/>
  <c r="BW874" i="30"/>
  <c r="BS429" i="30"/>
  <c r="BY616" i="30"/>
  <c r="BT826" i="30"/>
  <c r="CA826" i="30"/>
  <c r="BZ116" i="30"/>
  <c r="CA1102" i="30"/>
  <c r="BX18" i="30"/>
  <c r="BW801" i="30"/>
  <c r="CA801" i="30"/>
  <c r="BZ613" i="30"/>
  <c r="BZ89" i="30"/>
  <c r="BV39" i="30"/>
  <c r="CA39" i="30"/>
  <c r="BR676" i="30"/>
  <c r="BR17" i="30"/>
  <c r="BY427" i="30"/>
  <c r="BW427" i="30"/>
  <c r="CA314" i="30"/>
  <c r="BT12" i="30"/>
  <c r="BY64" i="30"/>
  <c r="BV709" i="30"/>
  <c r="BT709" i="30"/>
  <c r="BY271" i="30"/>
  <c r="BX426" i="30"/>
  <c r="BS525" i="30"/>
  <c r="BZ464" i="30"/>
  <c r="BW464" i="30"/>
  <c r="BV558" i="30"/>
  <c r="BS102" i="30"/>
  <c r="BR584" i="30"/>
  <c r="BX240" i="30"/>
  <c r="BT867" i="30"/>
  <c r="BR81" i="30"/>
  <c r="BX81" i="30"/>
  <c r="BT27" i="30"/>
  <c r="BX442" i="30"/>
  <c r="BX911" i="30"/>
  <c r="BX163" i="30"/>
  <c r="BV163" i="30"/>
  <c r="BT803" i="30"/>
  <c r="BT1001" i="30"/>
  <c r="BV227" i="30"/>
  <c r="BR874" i="30"/>
  <c r="BX874" i="30"/>
  <c r="CA429" i="30"/>
  <c r="BR616" i="30"/>
  <c r="BU826" i="30"/>
  <c r="BT116" i="30"/>
  <c r="BS116" i="30"/>
  <c r="BT1102" i="30"/>
  <c r="BY18" i="30"/>
  <c r="BV801" i="30"/>
  <c r="BT801" i="30"/>
  <c r="BS613" i="30"/>
  <c r="BS89" i="30"/>
  <c r="BU39" i="30"/>
  <c r="BT39" i="30"/>
  <c r="BZ676" i="30"/>
  <c r="BZ17" i="30"/>
  <c r="BR427" i="30"/>
  <c r="BV314" i="30"/>
  <c r="BT314" i="30"/>
  <c r="BU12" i="30"/>
  <c r="BT64" i="30"/>
  <c r="BW709" i="30"/>
  <c r="BU709" i="30"/>
  <c r="BR271" i="30"/>
  <c r="BY426" i="30"/>
  <c r="CA525" i="30"/>
  <c r="BR464" i="30"/>
  <c r="BX464" i="30"/>
  <c r="BW558" i="30"/>
  <c r="CA102" i="30"/>
  <c r="BZ584" i="30"/>
  <c r="BY240" i="30"/>
  <c r="BU867" i="30"/>
  <c r="BZ81" i="30"/>
  <c r="BY81" i="30"/>
  <c r="BU27" i="30"/>
  <c r="BU442" i="30"/>
  <c r="BY911" i="30"/>
  <c r="BY163" i="30"/>
  <c r="BW163" i="30"/>
  <c r="BU803" i="30"/>
  <c r="BU1001" i="30"/>
  <c r="BW227" i="30"/>
  <c r="BZ874" i="30"/>
  <c r="BY874" i="30"/>
  <c r="BT429" i="30"/>
  <c r="BZ616" i="30"/>
  <c r="BV826" i="30"/>
  <c r="BU116" i="30"/>
  <c r="CA116" i="30"/>
  <c r="BU1102" i="30"/>
  <c r="BR18" i="30"/>
  <c r="BU801" i="30"/>
  <c r="BU613" i="30"/>
  <c r="CA613" i="30"/>
  <c r="CA89" i="30"/>
  <c r="BX39" i="30"/>
  <c r="BT676" i="30"/>
  <c r="BS676" i="30"/>
  <c r="BS17" i="30"/>
  <c r="BZ427" i="30"/>
  <c r="BW314" i="30"/>
  <c r="BU314" i="30"/>
  <c r="BV12" i="30"/>
  <c r="BU64" i="30"/>
  <c r="BX709" i="30"/>
  <c r="BT271" i="30"/>
  <c r="BZ271" i="30"/>
  <c r="BR426" i="30"/>
  <c r="BT525" i="30"/>
  <c r="BY464" i="30"/>
  <c r="BR558" i="30"/>
  <c r="BX558" i="30"/>
  <c r="BT102" i="30"/>
  <c r="BS584" i="30"/>
  <c r="BZ1041" i="30"/>
  <c r="CA513" i="30"/>
  <c r="BV297" i="30"/>
  <c r="BR240" i="30"/>
  <c r="BV867" i="30"/>
  <c r="BS81" i="30"/>
  <c r="BX27" i="30"/>
  <c r="BV27" i="30"/>
  <c r="BZ442" i="30"/>
  <c r="BR911" i="30"/>
  <c r="BR163" i="30"/>
  <c r="BX803" i="30"/>
  <c r="BV803" i="30"/>
  <c r="BV1001" i="30"/>
  <c r="BX227" i="30"/>
  <c r="BS874" i="30"/>
  <c r="BX429" i="30"/>
  <c r="BU429" i="30"/>
  <c r="BS616" i="30"/>
  <c r="BW826" i="30"/>
  <c r="BV116" i="30"/>
  <c r="BH923" i="30"/>
  <c r="BV1102" i="30"/>
  <c r="BZ18" i="30"/>
  <c r="BX801" i="30"/>
  <c r="BV613" i="30"/>
  <c r="BT613" i="30"/>
  <c r="BT89" i="30"/>
  <c r="BW39" i="30"/>
  <c r="BU676" i="30"/>
  <c r="CA676" i="30"/>
  <c r="CA17" i="30"/>
  <c r="BS427" i="30"/>
  <c r="BX314" i="30"/>
  <c r="BH273" i="30"/>
  <c r="BW12" i="30"/>
  <c r="BS64" i="30"/>
  <c r="BY709" i="30"/>
  <c r="BS271" i="30"/>
  <c r="CA271" i="30"/>
  <c r="BZ426" i="30"/>
  <c r="BU525" i="30"/>
  <c r="BT464" i="30"/>
  <c r="BZ558" i="30"/>
  <c r="BY558" i="30"/>
  <c r="BU102" i="30"/>
  <c r="CA584" i="30"/>
  <c r="BU757" i="30"/>
  <c r="BZ441" i="30"/>
  <c r="BY378" i="30"/>
  <c r="BW554" i="30"/>
  <c r="CA750" i="30"/>
  <c r="BV838" i="30"/>
  <c r="BX547" i="30"/>
  <c r="BH59" i="30"/>
  <c r="CA30" i="30"/>
  <c r="BY952" i="30"/>
  <c r="BU916" i="30"/>
  <c r="BV875" i="30"/>
  <c r="BH144" i="30"/>
  <c r="BW888" i="30"/>
  <c r="BS454" i="30"/>
  <c r="BU342" i="30"/>
  <c r="BU60" i="30"/>
  <c r="BX976" i="30"/>
  <c r="BR109" i="30"/>
  <c r="BZ1056" i="30"/>
  <c r="BU40" i="30"/>
  <c r="BV248" i="30"/>
  <c r="BH170" i="30"/>
  <c r="BR554" i="30"/>
  <c r="BV750" i="30"/>
  <c r="BV610" i="30"/>
  <c r="CA825" i="30"/>
  <c r="BS405" i="30"/>
  <c r="BX249" i="30"/>
  <c r="BY1033" i="30"/>
  <c r="BX170" i="30"/>
  <c r="BW875" i="30"/>
  <c r="BH584" i="30"/>
  <c r="BR888" i="30"/>
  <c r="CA454" i="30"/>
  <c r="BV342" i="30"/>
  <c r="BV60" i="30"/>
  <c r="BW834" i="30"/>
  <c r="CA838" i="30"/>
  <c r="BS417" i="30"/>
  <c r="BT342" i="30"/>
  <c r="BW400" i="30"/>
  <c r="BV853" i="30"/>
  <c r="BW440" i="30"/>
  <c r="BH300" i="30"/>
  <c r="BS543" i="30"/>
  <c r="BU1098" i="30"/>
  <c r="BX830" i="30"/>
  <c r="BV580" i="30"/>
  <c r="BT420" i="30"/>
  <c r="BZ952" i="30"/>
  <c r="CA756" i="30"/>
  <c r="BZ943" i="30"/>
  <c r="BZ670" i="30"/>
  <c r="BS302" i="30"/>
  <c r="BV729" i="30"/>
  <c r="CA602" i="30"/>
  <c r="BY818" i="30"/>
  <c r="BV649" i="30"/>
  <c r="BS758" i="30"/>
  <c r="BY1067" i="30"/>
  <c r="BC537" i="30"/>
  <c r="BV523" i="30"/>
  <c r="BH819" i="30"/>
  <c r="BS554" i="30"/>
  <c r="BX750" i="30"/>
  <c r="BW610" i="30"/>
  <c r="BV1087" i="30"/>
  <c r="BV1096" i="30"/>
  <c r="BY420" i="30"/>
  <c r="BX278" i="30"/>
  <c r="BH350" i="30"/>
  <c r="BW819" i="30"/>
  <c r="BU1056" i="30"/>
  <c r="BH649" i="30"/>
  <c r="BT196" i="30"/>
  <c r="BR342" i="30"/>
  <c r="BR254" i="30"/>
  <c r="BH1096" i="30"/>
  <c r="BW450" i="30"/>
  <c r="BU610" i="30"/>
  <c r="BT916" i="30"/>
  <c r="BT60" i="30"/>
  <c r="BY400" i="30"/>
  <c r="CA736" i="30"/>
  <c r="BT480" i="30"/>
  <c r="BZ749" i="30"/>
  <c r="BX697" i="30"/>
  <c r="BS350" i="30"/>
  <c r="BU405" i="30"/>
  <c r="BY30" i="30"/>
  <c r="BY278" i="30"/>
  <c r="BY916" i="30"/>
  <c r="BT819" i="30"/>
  <c r="BV1056" i="30"/>
  <c r="BT888" i="30"/>
  <c r="BU454" i="30"/>
  <c r="BW285" i="30"/>
  <c r="BZ60" i="30"/>
  <c r="BT834" i="30"/>
  <c r="BT750" i="30"/>
  <c r="CA144" i="30"/>
  <c r="BH525" i="30"/>
  <c r="BV226" i="30"/>
  <c r="BT736" i="30"/>
  <c r="BX480" i="30"/>
  <c r="BW534" i="30"/>
  <c r="BZ1002" i="30"/>
  <c r="BX449" i="30"/>
  <c r="BS898" i="30"/>
  <c r="BT147" i="30"/>
  <c r="BH454" i="30"/>
  <c r="BW59" i="30"/>
  <c r="BR1084" i="30"/>
  <c r="BX836" i="30"/>
  <c r="BT670" i="30"/>
  <c r="BY54" i="30"/>
  <c r="CA368" i="30"/>
  <c r="CA921" i="30"/>
  <c r="BT901" i="30"/>
  <c r="BW1033" i="30"/>
  <c r="BH875" i="30"/>
  <c r="CA400" i="30"/>
  <c r="BW736" i="30"/>
  <c r="BZ440" i="30"/>
  <c r="BH593" i="30"/>
  <c r="BV543" i="30"/>
  <c r="BZ758" i="30"/>
  <c r="BS830" i="30"/>
  <c r="BH30" i="30"/>
  <c r="BT530" i="30"/>
  <c r="BY692" i="30"/>
  <c r="BX1067" i="30"/>
  <c r="BU943" i="30"/>
  <c r="BW327" i="30"/>
  <c r="BX302" i="30"/>
  <c r="BU368" i="30"/>
  <c r="BH1001" i="30"/>
  <c r="BW818" i="30"/>
  <c r="BR441" i="30"/>
  <c r="BU547" i="30"/>
  <c r="CA1092" i="30"/>
  <c r="BV254" i="30"/>
  <c r="BS844" i="30"/>
  <c r="BH801" i="30"/>
  <c r="CA757" i="30"/>
  <c r="BY441" i="30"/>
  <c r="BW415" i="30"/>
  <c r="BU236" i="30"/>
  <c r="BU155" i="30"/>
  <c r="CA1098" i="30"/>
  <c r="BV547" i="30"/>
  <c r="BT580" i="30"/>
  <c r="BS420" i="30"/>
  <c r="BS692" i="30"/>
  <c r="CA916" i="30"/>
  <c r="BT875" i="30"/>
  <c r="BH272" i="30"/>
  <c r="BS724" i="30"/>
  <c r="BR956" i="30"/>
  <c r="BR285" i="30"/>
  <c r="BH17" i="30"/>
  <c r="BH240" i="30"/>
  <c r="BT249" i="30"/>
  <c r="BV670" i="30"/>
  <c r="BX649" i="30"/>
  <c r="BS441" i="30"/>
  <c r="BR378" i="30"/>
  <c r="BX554" i="30"/>
  <c r="BX155" i="30"/>
  <c r="BW838" i="30"/>
  <c r="BT1087" i="30"/>
  <c r="CA1096" i="30"/>
  <c r="BV30" i="30"/>
  <c r="BH1084" i="30"/>
  <c r="BH1035" i="30"/>
  <c r="BU875" i="30"/>
  <c r="BU772" i="30"/>
  <c r="CA724" i="30"/>
  <c r="BZ956" i="30"/>
  <c r="BZ285" i="30"/>
  <c r="BH605" i="30"/>
  <c r="BY976" i="30"/>
  <c r="BX350" i="30"/>
  <c r="BH151" i="30"/>
  <c r="BT254" i="30"/>
  <c r="BZ226" i="30"/>
  <c r="BZ736" i="30"/>
  <c r="BU440" i="30"/>
  <c r="CA534" i="30"/>
  <c r="BH916" i="30"/>
  <c r="BU758" i="30"/>
  <c r="BU830" i="30"/>
  <c r="BT109" i="30"/>
  <c r="BR530" i="30"/>
  <c r="BV692" i="30"/>
  <c r="BZ1067" i="30"/>
  <c r="BV836" i="30"/>
  <c r="BY1092" i="30"/>
  <c r="BV54" i="30"/>
  <c r="BZ368" i="30"/>
  <c r="BH566" i="30"/>
  <c r="BZ901" i="30"/>
  <c r="BR523" i="30"/>
  <c r="BW825" i="30"/>
  <c r="BZ785" i="30"/>
  <c r="BR40" i="30"/>
  <c r="BR248" i="30"/>
  <c r="BS378" i="30"/>
  <c r="BH374" i="30"/>
  <c r="BR155" i="30"/>
  <c r="BX838" i="30"/>
  <c r="BZ547" i="30"/>
  <c r="BY580" i="30"/>
  <c r="BU420" i="30"/>
  <c r="BV278" i="30"/>
  <c r="BX916" i="30"/>
  <c r="BY875" i="30"/>
  <c r="BH1045" i="30"/>
  <c r="BV888" i="30"/>
  <c r="BT454" i="30"/>
  <c r="BV285" i="30"/>
  <c r="BR60" i="30"/>
  <c r="BH939" i="30"/>
  <c r="BT248" i="30"/>
  <c r="BS449" i="30"/>
  <c r="BZ374" i="30"/>
  <c r="BV901" i="30"/>
  <c r="BS226" i="30"/>
  <c r="CA828" i="30"/>
  <c r="BS37" i="30"/>
  <c r="BS689" i="30"/>
  <c r="BZ610" i="30"/>
  <c r="BY825" i="30"/>
  <c r="BS1096" i="30"/>
  <c r="BX420" i="30"/>
  <c r="BW278" i="30"/>
  <c r="BW756" i="30"/>
  <c r="BR819" i="30"/>
  <c r="BH534" i="30"/>
  <c r="BX888" i="30"/>
  <c r="BT956" i="30"/>
  <c r="BT285" i="30"/>
  <c r="BY60" i="30"/>
  <c r="BR834" i="30"/>
  <c r="BU1002" i="30"/>
  <c r="BU322" i="30"/>
  <c r="BV834" i="30"/>
  <c r="CA226" i="30"/>
  <c r="BT828" i="30"/>
  <c r="BU37" i="30"/>
  <c r="BV534" i="30"/>
  <c r="BY697" i="30"/>
  <c r="CA350" i="30"/>
  <c r="BX405" i="30"/>
  <c r="BS147" i="30"/>
  <c r="BU1033" i="30"/>
  <c r="CA170" i="30"/>
  <c r="BX1084" i="30"/>
  <c r="BH825" i="30"/>
  <c r="BZ1092" i="30"/>
  <c r="BX196" i="30"/>
  <c r="BS260" i="30"/>
  <c r="BS254" i="30"/>
  <c r="BH828" i="30"/>
  <c r="BS916" i="30"/>
  <c r="BS1062" i="30"/>
  <c r="BU226" i="30"/>
  <c r="BU736" i="30"/>
  <c r="BY480" i="30"/>
  <c r="BR534" i="30"/>
  <c r="BT1002" i="30"/>
  <c r="BZ449" i="30"/>
  <c r="BH1005" i="30"/>
  <c r="CA109" i="30"/>
  <c r="BX280" i="30"/>
  <c r="BW939" i="30"/>
  <c r="BT374" i="30"/>
  <c r="BY836" i="30"/>
  <c r="BU670" i="30"/>
  <c r="BR54" i="30"/>
  <c r="BT368" i="30"/>
  <c r="BV921" i="30"/>
  <c r="BU901" i="30"/>
  <c r="BT415" i="30"/>
  <c r="BT898" i="30"/>
  <c r="BY724" i="30"/>
  <c r="BH327" i="30"/>
  <c r="BH1087" i="30"/>
  <c r="BH426" i="30"/>
  <c r="BH952" i="30"/>
  <c r="BV322" i="30"/>
  <c r="BW932" i="30"/>
  <c r="BH692" i="30"/>
  <c r="BU400" i="30"/>
  <c r="BY853" i="30"/>
  <c r="BU415" i="30"/>
  <c r="BH898" i="30"/>
  <c r="BR543" i="30"/>
  <c r="CA758" i="30"/>
  <c r="BT830" i="30"/>
  <c r="BZ109" i="30"/>
  <c r="BV530" i="30"/>
  <c r="BZ692" i="30"/>
  <c r="BZ756" i="30"/>
  <c r="BV846" i="30"/>
  <c r="BT772" i="30"/>
  <c r="BT1035" i="30"/>
  <c r="BV273" i="30"/>
  <c r="BV1045" i="30"/>
  <c r="BT103" i="30"/>
  <c r="BT757" i="30"/>
  <c r="BS278" i="30"/>
  <c r="BZ724" i="30"/>
  <c r="BV757" i="30"/>
  <c r="BX853" i="30"/>
  <c r="BX415" i="30"/>
  <c r="CA236" i="30"/>
  <c r="BV155" i="30"/>
  <c r="BV1098" i="30"/>
  <c r="BY547" i="30"/>
  <c r="BW580" i="30"/>
  <c r="BT30" i="30"/>
  <c r="BT278" i="30"/>
  <c r="BV916" i="30"/>
  <c r="BW846" i="30"/>
  <c r="BS327" i="30"/>
  <c r="BU1035" i="30"/>
  <c r="BW273" i="30"/>
  <c r="BW1045" i="30"/>
  <c r="BH1033" i="30"/>
  <c r="BI822" i="30"/>
  <c r="CA830" i="30"/>
  <c r="BT836" i="30"/>
  <c r="BZ818" i="30"/>
  <c r="BZ450" i="30"/>
  <c r="BZ828" i="30"/>
  <c r="BS480" i="30"/>
  <c r="BY749" i="30"/>
  <c r="BX1002" i="30"/>
  <c r="BU449" i="30"/>
  <c r="CA593" i="30"/>
  <c r="BU151" i="30"/>
  <c r="BX530" i="30"/>
  <c r="BZ939" i="30"/>
  <c r="BV374" i="30"/>
  <c r="BH554" i="30"/>
  <c r="BV1092" i="30"/>
  <c r="BV196" i="30"/>
  <c r="BY260" i="30"/>
  <c r="BY921" i="30"/>
  <c r="BH834" i="30"/>
  <c r="BV300" i="30"/>
  <c r="BY1096" i="30"/>
  <c r="BU819" i="30"/>
  <c r="BR649" i="30"/>
  <c r="BX248" i="30"/>
  <c r="BR415" i="30"/>
  <c r="BS236" i="30"/>
  <c r="BH60" i="30"/>
  <c r="BX1098" i="30"/>
  <c r="BW830" i="30"/>
  <c r="BH427" i="30"/>
  <c r="BZ530" i="30"/>
  <c r="BS952" i="30"/>
  <c r="BV756" i="30"/>
  <c r="BZ846" i="30"/>
  <c r="BY772" i="30"/>
  <c r="BU724" i="30"/>
  <c r="CA956" i="30"/>
  <c r="CA285" i="30"/>
  <c r="BX60" i="30"/>
  <c r="BY834" i="30"/>
  <c r="BT853" i="30"/>
  <c r="BW593" i="30"/>
  <c r="BT272" i="30"/>
  <c r="BC952" i="30"/>
  <c r="CA450" i="30"/>
  <c r="CA300" i="30"/>
  <c r="BH248" i="30"/>
  <c r="BZ689" i="30"/>
  <c r="BX610" i="30"/>
  <c r="BW1087" i="30"/>
  <c r="BR580" i="30"/>
  <c r="BV420" i="30"/>
  <c r="CA952" i="30"/>
  <c r="BU756" i="30"/>
  <c r="BR875" i="30"/>
  <c r="BR772" i="30"/>
  <c r="BV724" i="30"/>
  <c r="BR273" i="30"/>
  <c r="BY1045" i="30"/>
  <c r="BH853" i="30"/>
  <c r="BZ976" i="30"/>
  <c r="BW109" i="30"/>
  <c r="BY1056" i="30"/>
  <c r="BC566" i="30"/>
  <c r="BT450" i="30"/>
  <c r="BT300" i="30"/>
  <c r="CA37" i="30"/>
  <c r="BS749" i="30"/>
  <c r="BY610" i="30"/>
  <c r="BR825" i="30"/>
  <c r="BR1096" i="30"/>
  <c r="BS249" i="30"/>
  <c r="BR278" i="30"/>
  <c r="BH616" i="30"/>
  <c r="BS819" i="30"/>
  <c r="BH342" i="30"/>
  <c r="BH280" i="30"/>
  <c r="BW454" i="30"/>
  <c r="BS342" i="30"/>
  <c r="BS60" i="30"/>
  <c r="BS834" i="30"/>
  <c r="BS995" i="30"/>
  <c r="BX818" i="30"/>
  <c r="BT226" i="30"/>
  <c r="BU828" i="30"/>
  <c r="BV37" i="30"/>
  <c r="BH580" i="30"/>
  <c r="BS1002" i="30"/>
  <c r="BY449" i="30"/>
  <c r="BV593" i="30"/>
  <c r="BZ151" i="30"/>
  <c r="BH830" i="30"/>
  <c r="BZ59" i="30"/>
  <c r="BR374" i="30"/>
  <c r="BH450" i="30"/>
  <c r="BS1092" i="30"/>
  <c r="BY196" i="30"/>
  <c r="CA260" i="30"/>
  <c r="CA254" i="30"/>
  <c r="BH163" i="30"/>
  <c r="BH449" i="30"/>
  <c r="BH420" i="30"/>
  <c r="BZ54" i="30"/>
  <c r="BY329" i="30"/>
  <c r="BH1049" i="30"/>
  <c r="BH613" i="30"/>
  <c r="BY226" i="30"/>
  <c r="BY736" i="30"/>
  <c r="CA440" i="30"/>
  <c r="BY534" i="30"/>
  <c r="BH54" i="30"/>
  <c r="CA449" i="30"/>
  <c r="BS593" i="30"/>
  <c r="BX109" i="30"/>
  <c r="BT280" i="30"/>
  <c r="BY939" i="30"/>
  <c r="BW1067" i="30"/>
  <c r="BY943" i="30"/>
  <c r="BZ327" i="30"/>
  <c r="BS1035" i="30"/>
  <c r="BT273" i="30"/>
  <c r="BZ602" i="30"/>
  <c r="CA818" i="30"/>
  <c r="BW37" i="30"/>
  <c r="BY59" i="30"/>
  <c r="CA103" i="30"/>
  <c r="BV400" i="30"/>
  <c r="BU853" i="30"/>
  <c r="BV440" i="30"/>
  <c r="BH405" i="30"/>
  <c r="BZ543" i="30"/>
  <c r="BT1098" i="30"/>
  <c r="BW547" i="30"/>
  <c r="BU580" i="30"/>
  <c r="CA420" i="30"/>
  <c r="BR952" i="30"/>
  <c r="BS756" i="30"/>
  <c r="BR943" i="30"/>
  <c r="BR670" i="30"/>
  <c r="CA1035" i="30"/>
  <c r="BU273" i="30"/>
  <c r="BT602" i="30"/>
  <c r="BU103" i="30"/>
  <c r="BR450" i="30"/>
  <c r="BR405" i="30"/>
  <c r="CA772" i="30"/>
  <c r="BC548" i="30"/>
  <c r="BU523" i="30"/>
  <c r="BY828" i="30"/>
  <c r="BR37" i="30"/>
  <c r="BW749" i="30"/>
  <c r="BV697" i="30"/>
  <c r="BZ350" i="30"/>
  <c r="BY898" i="30"/>
  <c r="BT151" i="30"/>
  <c r="BS280" i="30"/>
  <c r="BU59" i="30"/>
  <c r="BU1084" i="30"/>
  <c r="BT1056" i="30"/>
  <c r="BH102" i="30"/>
  <c r="CA196" i="30"/>
  <c r="BY342" i="30"/>
  <c r="BY254" i="30"/>
  <c r="BH976" i="30"/>
  <c r="BX378" i="30"/>
  <c r="BV249" i="30"/>
  <c r="BR836" i="30"/>
  <c r="BX757" i="30"/>
  <c r="BT441" i="30"/>
  <c r="BX440" i="30"/>
  <c r="BH200" i="30"/>
  <c r="CA543" i="30"/>
  <c r="BX758" i="30"/>
  <c r="BV830" i="30"/>
  <c r="BS109" i="30"/>
  <c r="BY530" i="30"/>
  <c r="BU692" i="30"/>
  <c r="BT756" i="30"/>
  <c r="BY846" i="30"/>
  <c r="BW772" i="30"/>
  <c r="BW1035" i="30"/>
  <c r="BY273" i="30"/>
  <c r="BX1045" i="30"/>
  <c r="BH368" i="30"/>
  <c r="BR976" i="30"/>
  <c r="BH415" i="30"/>
  <c r="BW151" i="30"/>
  <c r="BU846" i="30"/>
  <c r="BH995" i="30"/>
  <c r="BW523" i="30"/>
  <c r="BH155" i="30"/>
  <c r="CA554" i="30"/>
  <c r="BY750" i="30"/>
  <c r="BY838" i="30"/>
  <c r="BS547" i="30"/>
  <c r="BH378" i="30"/>
  <c r="BS530" i="30"/>
  <c r="BW692" i="30"/>
  <c r="BV1067" i="30"/>
  <c r="BS846" i="30"/>
  <c r="BH750" i="30"/>
  <c r="BX1035" i="30"/>
  <c r="BZ729" i="30"/>
  <c r="BW602" i="30"/>
  <c r="BR103" i="30"/>
  <c r="BI39" i="30"/>
  <c r="BS30" i="30"/>
  <c r="BZ824" i="30"/>
  <c r="BY40" i="30"/>
  <c r="BX523" i="30"/>
  <c r="BH767" i="30"/>
  <c r="BH838" i="30"/>
  <c r="CA689" i="30"/>
  <c r="BT838" i="30"/>
  <c r="BR1087" i="30"/>
  <c r="BW1096" i="30"/>
  <c r="BR30" i="30"/>
  <c r="BV952" i="30"/>
  <c r="BR916" i="30"/>
  <c r="BZ819" i="30"/>
  <c r="BW1056" i="30"/>
  <c r="BS888" i="30"/>
  <c r="BV454" i="30"/>
  <c r="BU285" i="30"/>
  <c r="BH537" i="30"/>
  <c r="BZ834" i="30"/>
  <c r="BZ1084" i="30"/>
  <c r="BC1049" i="30"/>
  <c r="BV450" i="30"/>
  <c r="BU300" i="30"/>
  <c r="BT37" i="30"/>
  <c r="CA749" i="30"/>
  <c r="BR697" i="30"/>
  <c r="BT350" i="30"/>
  <c r="CA898" i="30"/>
  <c r="BU147" i="30"/>
  <c r="BV1033" i="30"/>
  <c r="BX59" i="30"/>
  <c r="BS1084" i="30"/>
  <c r="BR1056" i="30"/>
  <c r="BH40" i="30"/>
  <c r="BR454" i="30"/>
  <c r="CA342" i="30"/>
  <c r="CA60" i="30"/>
  <c r="CA834" i="30"/>
  <c r="BZ534" i="30"/>
  <c r="BV147" i="30"/>
  <c r="BW956" i="30"/>
  <c r="BV417" i="30"/>
  <c r="BH147" i="30"/>
  <c r="BU272" i="30"/>
  <c r="BH874" i="30"/>
  <c r="BS824" i="30"/>
  <c r="BH64" i="30"/>
  <c r="BY767" i="30"/>
  <c r="BI923" i="30"/>
  <c r="BC200" i="30"/>
  <c r="BU450" i="30"/>
  <c r="BW828" i="30"/>
  <c r="BZ480" i="30"/>
  <c r="BH89" i="30"/>
  <c r="BV1002" i="30"/>
  <c r="BW350" i="30"/>
  <c r="BX593" i="30"/>
  <c r="BS151" i="30"/>
  <c r="BR280" i="30"/>
  <c r="BT59" i="30"/>
  <c r="BS374" i="30"/>
  <c r="BS836" i="30"/>
  <c r="BY670" i="30"/>
  <c r="BR302" i="30"/>
  <c r="BU729" i="30"/>
  <c r="BH846" i="30"/>
  <c r="BR901" i="30"/>
  <c r="BH901" i="30"/>
  <c r="BV932" i="30"/>
  <c r="BU976" i="30"/>
  <c r="BR226" i="30"/>
  <c r="BR736" i="30"/>
  <c r="BT440" i="30"/>
  <c r="BS534" i="30"/>
  <c r="BH1002" i="30"/>
  <c r="BT758" i="30"/>
  <c r="BY830" i="30"/>
  <c r="BY109" i="30"/>
  <c r="BW530" i="30"/>
  <c r="CA692" i="30"/>
  <c r="BR1067" i="30"/>
  <c r="CA836" i="30"/>
  <c r="BX1092" i="30"/>
  <c r="BZ302" i="30"/>
  <c r="BS729" i="30"/>
  <c r="BS602" i="30"/>
  <c r="BR818" i="30"/>
  <c r="BX736" i="30"/>
  <c r="BU530" i="30"/>
  <c r="BH390" i="30"/>
  <c r="BW40" i="30"/>
  <c r="CA523" i="30"/>
  <c r="BZ300" i="30"/>
  <c r="BH818" i="30"/>
  <c r="BY689" i="30"/>
  <c r="BH615" i="30"/>
  <c r="BU825" i="30"/>
  <c r="BW898" i="30"/>
  <c r="BY147" i="30"/>
  <c r="BH400" i="30"/>
  <c r="BY170" i="30"/>
  <c r="CA819" i="30"/>
  <c r="BH1092" i="30"/>
  <c r="BU888" i="30"/>
  <c r="BY454" i="30"/>
  <c r="BW342" i="30"/>
  <c r="BW60" i="30"/>
  <c r="BX834" i="30"/>
  <c r="BR480" i="30"/>
  <c r="BH992" i="30"/>
  <c r="BR327" i="30"/>
  <c r="BR400" i="30"/>
  <c r="BR853" i="30"/>
  <c r="BV480" i="30"/>
  <c r="BT534" i="30"/>
  <c r="BH829" i="30"/>
  <c r="BV758" i="30"/>
  <c r="BY593" i="30"/>
  <c r="BX151" i="30"/>
  <c r="CA280" i="30"/>
  <c r="BT939" i="30"/>
  <c r="BS1067" i="30"/>
  <c r="BS943" i="30"/>
  <c r="BT327" i="30"/>
  <c r="BU302" i="30"/>
  <c r="BR729" i="30"/>
  <c r="BV602" i="30"/>
  <c r="BH736" i="30"/>
  <c r="BH530" i="30"/>
  <c r="BV415" i="30"/>
  <c r="BZ420" i="30"/>
  <c r="BH523" i="30"/>
  <c r="BZ40" i="30"/>
  <c r="BZ248" i="30"/>
  <c r="CA378" i="30"/>
  <c r="BR236" i="30"/>
  <c r="BZ155" i="30"/>
  <c r="BY1098" i="30"/>
  <c r="BR830" i="30"/>
  <c r="BU109" i="30"/>
  <c r="BV280" i="30"/>
  <c r="BU939" i="30"/>
  <c r="CA1067" i="30"/>
  <c r="BH717" i="30"/>
  <c r="BU327" i="30"/>
  <c r="BV302" i="30"/>
  <c r="BX729" i="30"/>
  <c r="BH109" i="30"/>
  <c r="BX103" i="30"/>
  <c r="BX441" i="30"/>
  <c r="BZ844" i="30"/>
  <c r="BZ1035" i="30"/>
  <c r="BT649" i="30"/>
  <c r="BS248" i="30"/>
  <c r="BV378" i="30"/>
  <c r="BH81" i="30"/>
  <c r="BR750" i="30"/>
  <c r="BR838" i="30"/>
  <c r="BX1087" i="30"/>
  <c r="BZ580" i="30"/>
  <c r="BW420" i="30"/>
  <c r="BT952" i="30"/>
  <c r="BX756" i="30"/>
  <c r="BZ875" i="30"/>
  <c r="BH558" i="30"/>
  <c r="BY888" i="30"/>
  <c r="BU956" i="30"/>
  <c r="BT1045" i="30"/>
  <c r="BH236" i="30"/>
  <c r="BS976" i="30"/>
  <c r="BX943" i="30"/>
  <c r="BS40" i="30"/>
  <c r="BY523" i="30"/>
  <c r="BH254" i="30"/>
  <c r="BH758" i="30"/>
  <c r="BV689" i="30"/>
  <c r="BT610" i="30"/>
  <c r="BZ825" i="30"/>
  <c r="BY405" i="30"/>
  <c r="CA147" i="30"/>
  <c r="BH322" i="30"/>
  <c r="BV170" i="30"/>
  <c r="BV819" i="30"/>
  <c r="BX1056" i="30"/>
  <c r="BZ888" i="30"/>
  <c r="BX956" i="30"/>
  <c r="BX285" i="30"/>
  <c r="BH826" i="30"/>
  <c r="BV976" i="30"/>
  <c r="BS750" i="30"/>
  <c r="BY280" i="30"/>
  <c r="BX368" i="30"/>
  <c r="BY785" i="30"/>
  <c r="BY439" i="30"/>
  <c r="CA1062" i="30"/>
  <c r="BH18" i="30"/>
  <c r="BU252" i="30"/>
  <c r="BH697" i="30"/>
  <c r="BX450" i="30"/>
  <c r="BY300" i="30"/>
  <c r="BX37" i="30"/>
  <c r="BU749" i="30"/>
  <c r="BT697" i="30"/>
  <c r="BV350" i="30"/>
  <c r="BU898" i="30"/>
  <c r="BW147" i="30"/>
  <c r="BR1033" i="30"/>
  <c r="BR170" i="30"/>
  <c r="BH548" i="30"/>
  <c r="BZ836" i="30"/>
  <c r="BW670" i="30"/>
  <c r="BT54" i="30"/>
  <c r="BY368" i="30"/>
  <c r="BX921" i="30"/>
  <c r="BW901" i="30"/>
  <c r="BT749" i="30"/>
  <c r="BU374" i="30"/>
  <c r="BC439" i="30"/>
  <c r="BY450" i="30"/>
  <c r="BR828" i="30"/>
  <c r="BW480" i="30"/>
  <c r="BX749" i="30"/>
  <c r="BW1002" i="30"/>
  <c r="BT449" i="30"/>
  <c r="BZ593" i="30"/>
  <c r="BV151" i="30"/>
  <c r="BU280" i="30"/>
  <c r="BR939" i="30"/>
  <c r="CA374" i="30"/>
  <c r="BH547" i="30"/>
  <c r="BU1092" i="30"/>
  <c r="BU54" i="30"/>
  <c r="BR368" i="30"/>
  <c r="BH1062" i="30"/>
  <c r="BS901" i="30"/>
  <c r="BS440" i="30"/>
  <c r="BH297" i="30"/>
  <c r="BY302" i="30"/>
  <c r="BV40" i="30"/>
  <c r="BW248" i="30"/>
  <c r="BH480" i="30"/>
  <c r="BZ554" i="30"/>
  <c r="BW750" i="30"/>
  <c r="BS610" i="30"/>
  <c r="BT825" i="30"/>
  <c r="CA405" i="30"/>
  <c r="BY249" i="30"/>
  <c r="BS1033" i="30"/>
  <c r="BH37" i="30"/>
  <c r="BX875" i="30"/>
  <c r="BX772" i="30"/>
  <c r="BT724" i="30"/>
  <c r="BS956" i="30"/>
  <c r="BS285" i="30"/>
  <c r="BH1098" i="30"/>
  <c r="BW976" i="30"/>
  <c r="BH12" i="30"/>
  <c r="BH756" i="30"/>
  <c r="BH888" i="30"/>
  <c r="BX400" i="30"/>
  <c r="BS736" i="30"/>
  <c r="CA480" i="30"/>
  <c r="BR749" i="30"/>
  <c r="BY1002" i="30"/>
  <c r="BV449" i="30"/>
  <c r="BR898" i="30"/>
  <c r="BR147" i="30"/>
  <c r="BH103" i="30"/>
  <c r="BS939" i="30"/>
  <c r="BW374" i="30"/>
  <c r="BU836" i="30"/>
  <c r="BS670" i="30"/>
  <c r="CA302" i="30"/>
  <c r="BW729" i="30"/>
  <c r="BH285" i="30"/>
  <c r="BW103" i="30"/>
  <c r="BC974" i="30"/>
  <c r="BV554" i="30"/>
  <c r="BH252" i="30"/>
  <c r="BX670" i="30"/>
  <c r="BZ649" i="30"/>
  <c r="BY248" i="30"/>
  <c r="BZ415" i="30"/>
  <c r="BW236" i="30"/>
  <c r="BH514" i="30"/>
  <c r="BY758" i="30"/>
  <c r="BT593" i="30"/>
  <c r="BY151" i="30"/>
  <c r="BH226" i="30"/>
  <c r="CA939" i="30"/>
  <c r="BX374" i="30"/>
  <c r="CA943" i="30"/>
  <c r="CA670" i="30"/>
  <c r="BX54" i="30"/>
  <c r="BS368" i="30"/>
  <c r="BS921" i="30"/>
  <c r="BU818" i="30"/>
  <c r="BV828" i="30"/>
  <c r="BT252" i="30"/>
  <c r="BR196" i="30"/>
  <c r="BS649" i="30"/>
  <c r="BV441" i="30"/>
  <c r="BT378" i="30"/>
  <c r="BT554" i="30"/>
  <c r="BS155" i="30"/>
  <c r="BR1098" i="30"/>
  <c r="CA547" i="30"/>
  <c r="BH249" i="30"/>
  <c r="CA530" i="30"/>
  <c r="BX692" i="30"/>
  <c r="BU1067" i="30"/>
  <c r="CA846" i="30"/>
  <c r="BZ772" i="30"/>
  <c r="BW724" i="30"/>
  <c r="BZ273" i="30"/>
  <c r="BR1045" i="30"/>
  <c r="BZ103" i="30"/>
  <c r="BX226" i="30"/>
  <c r="BH772" i="30"/>
  <c r="BU649" i="30"/>
  <c r="CA248" i="30"/>
  <c r="BW378" i="30"/>
  <c r="BH1056" i="30"/>
  <c r="BZ750" i="30"/>
  <c r="BS838" i="30"/>
  <c r="BZ1087" i="30"/>
  <c r="BZ1096" i="30"/>
  <c r="CA249" i="30"/>
  <c r="BZ278" i="30"/>
  <c r="BH844" i="30"/>
  <c r="BS875" i="30"/>
  <c r="BH911" i="30"/>
  <c r="BR724" i="30"/>
  <c r="BV956" i="30"/>
  <c r="BS1045" i="30"/>
  <c r="BH116" i="30"/>
  <c r="CA976" i="30"/>
  <c r="CA1002" i="30"/>
  <c r="BX952" i="30"/>
  <c r="BV260" i="30"/>
  <c r="BH921" i="30"/>
  <c r="BV144" i="30"/>
  <c r="BH709" i="30"/>
  <c r="BH329" i="30"/>
  <c r="BH227" i="30"/>
  <c r="BZ829" i="30"/>
  <c r="CA995" i="30"/>
  <c r="BT40" i="30"/>
  <c r="BZ523" i="30"/>
  <c r="BW300" i="30"/>
  <c r="BH867" i="30"/>
  <c r="BU689" i="30"/>
  <c r="BS697" i="30"/>
  <c r="BS825" i="30"/>
  <c r="BZ405" i="30"/>
  <c r="BW249" i="30"/>
  <c r="BX1033" i="30"/>
  <c r="BW170" i="30"/>
  <c r="BY1084" i="30"/>
  <c r="BH513" i="30"/>
  <c r="BT1092" i="30"/>
  <c r="BS54" i="30"/>
  <c r="BW260" i="30"/>
  <c r="BW254" i="30"/>
  <c r="BH670" i="30"/>
  <c r="BS1087" i="30"/>
  <c r="CA322" i="30"/>
  <c r="BH871" i="30"/>
  <c r="BT523" i="30"/>
  <c r="BX828" i="30"/>
  <c r="BY37" i="30"/>
  <c r="BV749" i="30"/>
  <c r="BU697" i="30"/>
  <c r="BR350" i="30"/>
  <c r="BX898" i="30"/>
  <c r="CA151" i="30"/>
  <c r="BZ280" i="30"/>
  <c r="BS59" i="30"/>
  <c r="BT1084" i="30"/>
  <c r="CA1056" i="30"/>
  <c r="BH543" i="30"/>
  <c r="CA54" i="30"/>
  <c r="BX260" i="30"/>
  <c r="BU921" i="30"/>
  <c r="BX901" i="30"/>
  <c r="BX439" i="30"/>
  <c r="BR829" i="30"/>
  <c r="BZ454" i="30"/>
  <c r="BY649" i="30"/>
  <c r="CA441" i="30"/>
  <c r="BZ378" i="30"/>
  <c r="BY554" i="30"/>
  <c r="BY155" i="30"/>
  <c r="BU838" i="30"/>
  <c r="BU1087" i="30"/>
  <c r="BU1096" i="30"/>
  <c r="BW30" i="30"/>
  <c r="BH824" i="30"/>
  <c r="BH302" i="30"/>
  <c r="BR846" i="30"/>
  <c r="BV772" i="30"/>
  <c r="BV1035" i="30"/>
  <c r="BX273" i="30"/>
  <c r="BU1045" i="30"/>
  <c r="BH610" i="30"/>
  <c r="BH314" i="30"/>
  <c r="BT155" i="30"/>
  <c r="BT692" i="30"/>
  <c r="BW921" i="30"/>
  <c r="BW226" i="30"/>
  <c r="BS828" i="30"/>
  <c r="BZ37" i="30"/>
  <c r="BT689" i="30"/>
  <c r="BW697" i="30"/>
  <c r="BY350" i="30"/>
  <c r="BV405" i="30"/>
  <c r="BR249" i="30"/>
  <c r="CA1033" i="30"/>
  <c r="BV59" i="30"/>
  <c r="BV1084" i="30"/>
  <c r="BH196" i="30"/>
  <c r="BW1092" i="30"/>
  <c r="BW54" i="30"/>
  <c r="BW368" i="30"/>
  <c r="BT921" i="30"/>
  <c r="BT818" i="30"/>
  <c r="BS757" i="30"/>
  <c r="BW689" i="30"/>
  <c r="BH749" i="30"/>
  <c r="CA888" i="30"/>
  <c r="BY757" i="30"/>
  <c r="BU441" i="30"/>
  <c r="BY440" i="30"/>
  <c r="BX534" i="30"/>
  <c r="BT543" i="30"/>
  <c r="BW758" i="30"/>
  <c r="BZ898" i="30"/>
  <c r="BZ147" i="30"/>
  <c r="BT1033" i="30"/>
  <c r="CA59" i="30"/>
  <c r="CA1084" i="30"/>
  <c r="BW836" i="30"/>
  <c r="BR1092" i="30"/>
  <c r="BU196" i="30"/>
  <c r="BZ260" i="30"/>
  <c r="BZ921" i="30"/>
  <c r="BY901" i="30"/>
  <c r="BX300" i="30"/>
  <c r="BR692" i="30"/>
  <c r="CA729" i="30"/>
  <c r="BR757" i="30"/>
  <c r="BS853" i="30"/>
  <c r="BS415" i="30"/>
  <c r="BZ236" i="30"/>
  <c r="BH729" i="30"/>
  <c r="BR758" i="30"/>
  <c r="BZ830" i="30"/>
  <c r="BV109" i="30"/>
  <c r="BW280" i="30"/>
  <c r="BV939" i="30"/>
  <c r="BT1067" i="30"/>
  <c r="BV943" i="30"/>
  <c r="BX327" i="30"/>
  <c r="BY1035" i="30"/>
  <c r="BY729" i="30"/>
  <c r="BX602" i="30"/>
  <c r="BY103" i="30"/>
  <c r="BW543" i="30"/>
  <c r="BY956" i="30"/>
  <c r="CA649" i="30"/>
  <c r="BW441" i="30"/>
  <c r="BU378" i="30"/>
  <c r="BU554" i="30"/>
  <c r="CA155" i="30"/>
  <c r="BZ838" i="30"/>
  <c r="BY1087" i="30"/>
  <c r="BX1096" i="30"/>
  <c r="BZ30" i="30"/>
  <c r="BW952" i="30"/>
  <c r="BZ916" i="30"/>
  <c r="BT846" i="30"/>
  <c r="BS772" i="30"/>
  <c r="BX724" i="30"/>
  <c r="BS273" i="30"/>
  <c r="BZ1045" i="30"/>
  <c r="BS103" i="30"/>
  <c r="BI273" i="30"/>
  <c r="BS1098" i="30"/>
  <c r="BY285" i="30"/>
  <c r="BH441" i="30"/>
  <c r="BH464" i="30"/>
  <c r="BW649" i="30"/>
  <c r="BU248" i="30"/>
  <c r="BH440" i="30"/>
  <c r="BH1102" i="30"/>
  <c r="BU750" i="30"/>
  <c r="CA610" i="30"/>
  <c r="CA1087" i="30"/>
  <c r="BT1096" i="30"/>
  <c r="BU249" i="30"/>
  <c r="CA278" i="30"/>
  <c r="BH724" i="30"/>
  <c r="BX819" i="30"/>
  <c r="BS1056" i="30"/>
  <c r="BH1041" i="30"/>
  <c r="BZ196" i="30"/>
  <c r="BU260" i="30"/>
  <c r="BU254" i="30"/>
  <c r="BU834" i="30"/>
  <c r="BR593" i="30"/>
  <c r="CA875" i="30"/>
  <c r="BX40" i="30"/>
  <c r="BS523" i="30"/>
  <c r="BR300" i="30"/>
  <c r="BH956" i="30"/>
  <c r="BX689" i="30"/>
  <c r="CA697" i="30"/>
  <c r="BV825" i="30"/>
  <c r="BV898" i="30"/>
  <c r="BX147" i="30"/>
  <c r="BZ1033" i="30"/>
  <c r="BZ170" i="30"/>
  <c r="BY819" i="30"/>
  <c r="BH417" i="30"/>
  <c r="BH579" i="30"/>
  <c r="BS196" i="30"/>
  <c r="BX342" i="30"/>
  <c r="BX254" i="30"/>
  <c r="BH429" i="30"/>
  <c r="BH689" i="30"/>
  <c r="BX329" i="30"/>
  <c r="CA273" i="30"/>
  <c r="BW757" i="30"/>
  <c r="BW853" i="30"/>
  <c r="BY415" i="30"/>
  <c r="BV236" i="30"/>
  <c r="BW155" i="30"/>
  <c r="BW1098" i="30"/>
  <c r="BR547" i="30"/>
  <c r="BX580" i="30"/>
  <c r="BU30" i="30"/>
  <c r="BU278" i="30"/>
  <c r="BW916" i="30"/>
  <c r="BX846" i="30"/>
  <c r="CA327" i="30"/>
  <c r="BT302" i="30"/>
  <c r="BH974" i="30"/>
  <c r="BU602" i="30"/>
  <c r="BV103" i="30"/>
  <c r="BI676" i="30"/>
  <c r="BZ697" i="30"/>
  <c r="BS170" i="30"/>
  <c r="BT976" i="30"/>
  <c r="BS450" i="30"/>
  <c r="BS300" i="30"/>
  <c r="BH1067" i="30"/>
  <c r="BR689" i="30"/>
  <c r="BR610" i="30"/>
  <c r="BX825" i="30"/>
  <c r="BT405" i="30"/>
  <c r="BX30" i="30"/>
  <c r="BH785" i="30"/>
  <c r="BT170" i="30"/>
  <c r="BH943" i="30"/>
  <c r="BH27" i="30"/>
  <c r="BH439" i="30"/>
  <c r="BW196" i="30"/>
  <c r="BR260" i="30"/>
  <c r="BR921" i="30"/>
  <c r="CA901" i="30"/>
  <c r="BT400" i="30"/>
  <c r="BY543" i="30"/>
  <c r="BX939" i="30"/>
  <c r="BR602" i="30"/>
  <c r="BZ400" i="30"/>
  <c r="BZ853" i="30"/>
  <c r="BU480" i="30"/>
  <c r="BU534" i="30"/>
  <c r="BR1002" i="30"/>
  <c r="BW449" i="30"/>
  <c r="BW405" i="30"/>
  <c r="BZ249" i="30"/>
  <c r="BH602" i="30"/>
  <c r="BU170" i="30"/>
  <c r="BW1084" i="30"/>
  <c r="BH260" i="30"/>
  <c r="BH836" i="30"/>
  <c r="BX454" i="30"/>
  <c r="BZ342" i="30"/>
  <c r="BZ254" i="30"/>
  <c r="BH442" i="30"/>
  <c r="BT236" i="30"/>
  <c r="BH757" i="30"/>
  <c r="BX767" i="30"/>
  <c r="BS400" i="30"/>
  <c r="BV736" i="30"/>
  <c r="BR440" i="30"/>
  <c r="BX236" i="30"/>
  <c r="BU543" i="30"/>
  <c r="BR449" i="30"/>
  <c r="BU593" i="30"/>
  <c r="BR151" i="30"/>
  <c r="BH271" i="30"/>
  <c r="BR59" i="30"/>
  <c r="BY374" i="30"/>
  <c r="BT943" i="30"/>
  <c r="BV327" i="30"/>
  <c r="BW302" i="30"/>
  <c r="BV368" i="30"/>
  <c r="BH803" i="30"/>
  <c r="BV818" i="30"/>
  <c r="CA580" i="30"/>
  <c r="BT260" i="30"/>
  <c r="BZ757" i="30"/>
  <c r="CA853" i="30"/>
  <c r="CA415" i="30"/>
  <c r="BY236" i="30"/>
  <c r="BX543" i="30"/>
  <c r="BZ1098" i="30"/>
  <c r="BT547" i="30"/>
  <c r="BS580" i="30"/>
  <c r="BR420" i="30"/>
  <c r="BU952" i="30"/>
  <c r="BY756" i="30"/>
  <c r="BW943" i="30"/>
  <c r="BY327" i="30"/>
  <c r="BR1035" i="30"/>
  <c r="BT729" i="30"/>
  <c r="BY602" i="30"/>
  <c r="BS818" i="30"/>
  <c r="CA40" i="30"/>
  <c r="BU350" i="30"/>
  <c r="BR756" i="30"/>
  <c r="CA1045" i="30"/>
  <c r="BH932" i="30"/>
  <c r="BH278" i="30"/>
  <c r="AY888" i="30" l="1"/>
  <c r="AL676" i="30"/>
  <c r="AR329" i="30"/>
  <c r="AR420" i="30"/>
  <c r="AR901" i="30"/>
  <c r="AR801" i="30"/>
  <c r="AR1092" i="30"/>
  <c r="AR932" i="30"/>
  <c r="AR818" i="30"/>
  <c r="AR196" i="30"/>
  <c r="AR285" i="30"/>
  <c r="AR280" i="30"/>
  <c r="AR593" i="30"/>
  <c r="AR429" i="30"/>
  <c r="AR642" i="30"/>
  <c r="AR239" i="30"/>
  <c r="AR550" i="30"/>
  <c r="AR1069" i="30"/>
  <c r="AR856" i="30"/>
  <c r="AR230" i="30"/>
  <c r="AR708" i="30"/>
  <c r="AR591" i="30"/>
  <c r="AR1018" i="30"/>
  <c r="AR172" i="30"/>
  <c r="AR191" i="30"/>
  <c r="AR546" i="30"/>
  <c r="AR972" i="30"/>
  <c r="AR503" i="30"/>
  <c r="AR858" i="30"/>
  <c r="AR551" i="30"/>
  <c r="AR256" i="30"/>
  <c r="AR48" i="30"/>
  <c r="AR267" i="30"/>
  <c r="AR816" i="30"/>
  <c r="AR948" i="30"/>
  <c r="AR384" i="30"/>
  <c r="AR786" i="30"/>
  <c r="AR380" i="30"/>
  <c r="AR847" i="30"/>
  <c r="AR481" i="30"/>
  <c r="AR947" i="30"/>
  <c r="AR681" i="30"/>
  <c r="AR552" i="30"/>
  <c r="AR701" i="30"/>
  <c r="AR1055" i="30"/>
  <c r="AR1073" i="30"/>
  <c r="AR951" i="30"/>
  <c r="AR549" i="30"/>
  <c r="AR777" i="30"/>
  <c r="AR802" i="30"/>
  <c r="AR640" i="30"/>
  <c r="AR726" i="30"/>
  <c r="AY280" i="30"/>
  <c r="AL956" i="30"/>
  <c r="AY956" i="30" s="1"/>
  <c r="AZ956" i="30" s="1"/>
  <c r="BA956" i="30" s="1"/>
  <c r="AL921" i="30"/>
  <c r="AY921" i="30" s="1"/>
  <c r="AL584" i="30"/>
  <c r="AY584" i="30" s="1"/>
  <c r="AZ584" i="30" s="1"/>
  <c r="BA584" i="30" s="1"/>
  <c r="AL534" i="30"/>
  <c r="AY534" i="30" s="1"/>
  <c r="AZ534" i="30" s="1"/>
  <c r="BA534" i="30" s="1"/>
  <c r="AL898" i="30"/>
  <c r="AY898" i="30" s="1"/>
  <c r="AZ898" i="30" s="1"/>
  <c r="BA898" i="30" s="1"/>
  <c r="AL144" i="30"/>
  <c r="AY144" i="30" s="1"/>
  <c r="AL27" i="30"/>
  <c r="AY27" i="30" s="1"/>
  <c r="AL838" i="30"/>
  <c r="AY838" i="30" s="1"/>
  <c r="AL116" i="30"/>
  <c r="AY116" i="30" s="1"/>
  <c r="AZ116" i="30" s="1"/>
  <c r="BA116" i="30" s="1"/>
  <c r="AL374" i="30"/>
  <c r="AY374" i="30" s="1"/>
  <c r="AX822" i="30"/>
  <c r="AX249" i="30"/>
  <c r="AX102" i="30"/>
  <c r="AX530" i="30"/>
  <c r="AX147" i="30"/>
  <c r="AX757" i="30"/>
  <c r="AX254" i="30"/>
  <c r="AX803" i="30"/>
  <c r="AX853" i="30"/>
  <c r="AX834" i="30"/>
  <c r="AX297" i="30"/>
  <c r="AX450" i="30"/>
  <c r="AX109" i="30"/>
  <c r="AX285" i="30"/>
  <c r="AX327" i="30"/>
  <c r="AX378" i="30"/>
  <c r="AX689" i="30"/>
  <c r="AX1096" i="30"/>
  <c r="AX248" i="30"/>
  <c r="AX196" i="30"/>
  <c r="AX59" i="30"/>
  <c r="AX534" i="30"/>
  <c r="AX615" i="30"/>
  <c r="AX300" i="30"/>
  <c r="AX342" i="30"/>
  <c r="AX89" i="30"/>
  <c r="AX939" i="30"/>
  <c r="AX260" i="30"/>
  <c r="AX898" i="30"/>
  <c r="AX525" i="30"/>
  <c r="AX824" i="30"/>
  <c r="AX932" i="30"/>
  <c r="AX1102" i="30"/>
  <c r="AX271" i="30"/>
  <c r="AX921" i="30"/>
  <c r="AX676" i="30"/>
  <c r="AX829" i="30"/>
  <c r="AX767" i="30"/>
  <c r="AX1005" i="30"/>
  <c r="AX901" i="30"/>
  <c r="AX1001" i="30"/>
  <c r="AX602" i="30"/>
  <c r="AX952" i="30"/>
  <c r="AX390" i="30"/>
  <c r="AX449" i="30"/>
  <c r="AX17" i="30"/>
  <c r="AX649" i="30"/>
  <c r="AX322" i="30"/>
  <c r="AX116" i="30"/>
  <c r="AX584" i="30"/>
  <c r="AX350" i="30"/>
  <c r="AX426" i="30"/>
  <c r="AX819" i="30"/>
  <c r="AX144" i="30"/>
  <c r="AX801" i="30"/>
  <c r="AX272" i="30"/>
  <c r="AX60" i="30"/>
  <c r="AX911" i="30"/>
  <c r="AX709" i="30"/>
  <c r="AX170" i="30"/>
  <c r="AX828" i="30"/>
  <c r="AX1041" i="30"/>
  <c r="AX943" i="30"/>
  <c r="AX39" i="30"/>
  <c r="AX974" i="30"/>
  <c r="AX605" i="30"/>
  <c r="AX314" i="30"/>
  <c r="AX1035" i="30"/>
  <c r="AX1002" i="30"/>
  <c r="AX273" i="30"/>
  <c r="AX54" i="30"/>
  <c r="AX27" i="30"/>
  <c r="AX692" i="30"/>
  <c r="AX826" i="30"/>
  <c r="AX992" i="30"/>
  <c r="AX374" i="30"/>
  <c r="AX429" i="30"/>
  <c r="AX440" i="30"/>
  <c r="AX302" i="30"/>
  <c r="AX441" i="30"/>
  <c r="AX64" i="30"/>
  <c r="AX155" i="30"/>
  <c r="AX825" i="30"/>
  <c r="AX30" i="30"/>
  <c r="AX200" i="30"/>
  <c r="AX566" i="30"/>
  <c r="AX717" i="30"/>
  <c r="AX163" i="30"/>
  <c r="AX846" i="30"/>
  <c r="AX1033" i="30"/>
  <c r="AX844" i="30"/>
  <c r="AX40" i="30"/>
  <c r="AX1098" i="30"/>
  <c r="AX836" i="30"/>
  <c r="AX995" i="30"/>
  <c r="AX1084" i="30"/>
  <c r="AX329" i="30"/>
  <c r="AX749" i="30"/>
  <c r="AX670" i="30"/>
  <c r="AX875" i="30"/>
  <c r="AX697" i="30"/>
  <c r="AX464" i="30"/>
  <c r="AX976" i="30"/>
  <c r="AX867" i="30"/>
  <c r="AX838" i="30"/>
  <c r="AX593" i="30"/>
  <c r="AX151" i="30"/>
  <c r="AX537" i="30"/>
  <c r="AX405" i="30"/>
  <c r="AX874" i="30"/>
  <c r="AX415" i="30"/>
  <c r="AX81" i="30"/>
  <c r="AX103" i="30"/>
  <c r="AX579" i="30"/>
  <c r="AX278" i="30"/>
  <c r="AX543" i="30"/>
  <c r="AX613" i="30"/>
  <c r="AX454" i="30"/>
  <c r="AX1045" i="30"/>
  <c r="AX756" i="30"/>
  <c r="AX554" i="30"/>
  <c r="AX1062" i="30"/>
  <c r="AX772" i="30"/>
  <c r="AX226" i="30"/>
  <c r="AX1067" i="30"/>
  <c r="AX580" i="30"/>
  <c r="AX871" i="30"/>
  <c r="AX750" i="30"/>
  <c r="AX547" i="30"/>
  <c r="AX923" i="30"/>
  <c r="AX548" i="30"/>
  <c r="AX736" i="30"/>
  <c r="AX439" i="30"/>
  <c r="AX427" i="30"/>
  <c r="AX785" i="30"/>
  <c r="AX420" i="30"/>
  <c r="AX1092" i="30"/>
  <c r="AX368" i="30"/>
  <c r="AX18" i="30"/>
  <c r="AX916" i="30"/>
  <c r="AX1087" i="30"/>
  <c r="AX729" i="30"/>
  <c r="AX888" i="30"/>
  <c r="AX442" i="30"/>
  <c r="AX480" i="30"/>
  <c r="AX758" i="30"/>
  <c r="AX240" i="30"/>
  <c r="AX1049" i="30"/>
  <c r="AX252" i="30"/>
  <c r="AX724" i="30"/>
  <c r="AX956" i="30"/>
  <c r="AX523" i="30"/>
  <c r="AX616" i="30"/>
  <c r="AX37" i="30"/>
  <c r="AX514" i="30"/>
  <c r="AX558" i="30"/>
  <c r="AX12" i="30"/>
  <c r="AX818" i="30"/>
  <c r="AX227" i="30"/>
  <c r="AX1056" i="30"/>
  <c r="AX513" i="30"/>
  <c r="AX400" i="30"/>
  <c r="AX830" i="30"/>
  <c r="AX236" i="30"/>
  <c r="AX610" i="30"/>
  <c r="AX417" i="30"/>
  <c r="AQ750" i="30"/>
  <c r="AO750" i="30"/>
  <c r="AR898" i="30"/>
  <c r="AP898" i="30"/>
  <c r="AQ350" i="30"/>
  <c r="AO350" i="30"/>
  <c r="AQ440" i="30"/>
  <c r="AO440" i="30"/>
  <c r="AQ757" i="30"/>
  <c r="AO757" i="30"/>
  <c r="AQ116" i="30"/>
  <c r="AO116" i="30"/>
  <c r="AQ226" i="30"/>
  <c r="AO226" i="30"/>
  <c r="AQ415" i="30"/>
  <c r="AO415" i="30"/>
  <c r="AQ1041" i="30"/>
  <c r="AO1041" i="30"/>
  <c r="AQ819" i="30"/>
  <c r="AO819" i="30"/>
  <c r="AQ514" i="30"/>
  <c r="AO514" i="30"/>
  <c r="AQ342" i="30"/>
  <c r="AO342" i="30"/>
  <c r="AQ155" i="30"/>
  <c r="AO155" i="30"/>
  <c r="AQ442" i="30"/>
  <c r="AO442" i="30"/>
  <c r="AQ1096" i="30"/>
  <c r="AO1096" i="30"/>
  <c r="AQ109" i="30"/>
  <c r="AO109" i="30"/>
  <c r="AQ297" i="30"/>
  <c r="AO297" i="30"/>
  <c r="AQ374" i="30"/>
  <c r="AO374" i="30"/>
  <c r="AR374" i="30"/>
  <c r="AP374" i="30"/>
  <c r="AP974" i="30"/>
  <c r="AR615" i="30"/>
  <c r="AR589" i="30"/>
  <c r="AR127" i="30"/>
  <c r="AR424" i="30"/>
  <c r="AR47" i="30"/>
  <c r="AR679" i="30"/>
  <c r="AR208" i="30"/>
  <c r="AR713" i="30"/>
  <c r="AR112" i="30"/>
  <c r="AR423" i="30"/>
  <c r="AR289" i="30"/>
  <c r="AR897" i="30"/>
  <c r="AR491" i="30"/>
  <c r="AR325" i="30"/>
  <c r="AR188" i="30"/>
  <c r="AR1061" i="30"/>
  <c r="AR1009" i="30"/>
  <c r="AR998" i="30"/>
  <c r="AR914" i="30"/>
  <c r="AR298" i="30"/>
  <c r="AR235" i="30"/>
  <c r="AR261" i="30"/>
  <c r="AR710" i="30"/>
  <c r="AR225" i="30"/>
  <c r="AR154" i="30"/>
  <c r="AR983" i="30"/>
  <c r="AR807" i="30"/>
  <c r="AR474" i="30"/>
  <c r="AR299" i="30"/>
  <c r="AR217" i="30"/>
  <c r="AR43" i="30"/>
  <c r="AR204" i="30"/>
  <c r="AR783" i="30"/>
  <c r="AR142" i="30"/>
  <c r="AR1095" i="30"/>
  <c r="AR489" i="30"/>
  <c r="AR1028" i="30"/>
  <c r="AR718" i="30"/>
  <c r="AR965" i="30"/>
  <c r="AR644" i="30"/>
  <c r="AR934" i="30"/>
  <c r="AR770" i="30"/>
  <c r="AR241" i="30"/>
  <c r="AR353" i="30"/>
  <c r="AR981" i="30"/>
  <c r="AR270" i="30"/>
  <c r="AR666" i="30"/>
  <c r="AR906" i="30"/>
  <c r="AR944" i="30"/>
  <c r="AR661" i="30"/>
  <c r="AR1066" i="30"/>
  <c r="AR92" i="30"/>
  <c r="AR517" i="30"/>
  <c r="AR338" i="30"/>
  <c r="AR348" i="30"/>
  <c r="AR896" i="30"/>
  <c r="AR246" i="30"/>
  <c r="AR183" i="30"/>
  <c r="AR899" i="30"/>
  <c r="AR682" i="30"/>
  <c r="AR840" i="30"/>
  <c r="AR812" i="30"/>
  <c r="AR1063" i="30"/>
  <c r="AR126" i="30"/>
  <c r="AR383" i="30"/>
  <c r="AR763" i="30"/>
  <c r="AR631" i="30"/>
  <c r="AR963" i="30"/>
  <c r="AR705" i="30"/>
  <c r="AR586" i="30"/>
  <c r="AR445" i="30"/>
  <c r="AR466" i="30"/>
  <c r="AR535" i="30"/>
  <c r="AR164" i="30"/>
  <c r="AR153" i="30"/>
  <c r="AR582" i="30"/>
  <c r="AR574" i="30"/>
  <c r="AR206" i="30"/>
  <c r="AR815" i="30"/>
  <c r="AR744" i="30"/>
  <c r="AR999" i="30"/>
  <c r="AR827" i="30"/>
  <c r="AR158" i="30"/>
  <c r="AR986" i="30"/>
  <c r="AR140" i="30"/>
  <c r="AR303" i="30"/>
  <c r="AR45" i="30"/>
  <c r="AR587" i="30"/>
  <c r="AR918" i="30"/>
  <c r="AR970" i="30"/>
  <c r="AR927" i="30"/>
  <c r="AR774" i="30"/>
  <c r="AR411" i="30"/>
  <c r="AR456" i="30"/>
  <c r="AR1038" i="30"/>
  <c r="AR891" i="30"/>
  <c r="AR730" i="30"/>
  <c r="AR87" i="30"/>
  <c r="AR599" i="30"/>
  <c r="AR451" i="30"/>
  <c r="AR192" i="30"/>
  <c r="AR118" i="30"/>
  <c r="AR459" i="30"/>
  <c r="AR601" i="30"/>
  <c r="AR903" i="30"/>
  <c r="AR837" i="30"/>
  <c r="AR990" i="30"/>
  <c r="AR565" i="30"/>
  <c r="AR212" i="30"/>
  <c r="AP1038" i="30"/>
  <c r="AP658" i="30"/>
  <c r="AP565" i="30"/>
  <c r="AP713" i="30"/>
  <c r="AP938" i="30"/>
  <c r="AP1014" i="30"/>
  <c r="AP852" i="30"/>
  <c r="AP484" i="30"/>
  <c r="AP627" i="30"/>
  <c r="AP396" i="30"/>
  <c r="AP492" i="30"/>
  <c r="AP794" i="30"/>
  <c r="AP677" i="30"/>
  <c r="AP783" i="30"/>
  <c r="AP208" i="30"/>
  <c r="AP435" i="30"/>
  <c r="AP505" i="30"/>
  <c r="AP365" i="30"/>
  <c r="AP557" i="30"/>
  <c r="AP345" i="30"/>
  <c r="AP1068" i="30"/>
  <c r="AP585" i="30"/>
  <c r="AP399" i="30"/>
  <c r="AP879" i="30"/>
  <c r="AP203" i="30"/>
  <c r="AP859" i="30"/>
  <c r="AP94" i="30"/>
  <c r="AP685" i="30"/>
  <c r="AP738" i="30"/>
  <c r="AP1020" i="30"/>
  <c r="AP618" i="30"/>
  <c r="AP662" i="30"/>
  <c r="AP230" i="30"/>
  <c r="AP574" i="30"/>
  <c r="AP316" i="30"/>
  <c r="AP485" i="30"/>
  <c r="AP893" i="30"/>
  <c r="AP141" i="30"/>
  <c r="AP62" i="30"/>
  <c r="AP165" i="30"/>
  <c r="AP385" i="30"/>
  <c r="AP125" i="30"/>
  <c r="AP541" i="30"/>
  <c r="AP1059" i="30"/>
  <c r="AP71" i="30"/>
  <c r="AP502" i="30"/>
  <c r="AP860" i="30"/>
  <c r="AP181" i="30"/>
  <c r="AP725" i="30"/>
  <c r="AP915" i="30"/>
  <c r="AP296" i="30"/>
  <c r="AP250" i="30"/>
  <c r="AP892" i="30"/>
  <c r="AP1007" i="30"/>
  <c r="AP115" i="30"/>
  <c r="AP728" i="30"/>
  <c r="AP774" i="30"/>
  <c r="AP294" i="30"/>
  <c r="AP207" i="30"/>
  <c r="AR390" i="30"/>
  <c r="AP615" i="30"/>
  <c r="AR56" i="30"/>
  <c r="AR821" i="30"/>
  <c r="AR53" i="30"/>
  <c r="AR950" i="30"/>
  <c r="AR1072" i="30"/>
  <c r="AR386" i="30"/>
  <c r="AR544" i="30"/>
  <c r="AR747" i="30"/>
  <c r="AR1042" i="30"/>
  <c r="AR139" i="30"/>
  <c r="AR393" i="30"/>
  <c r="AR16" i="30"/>
  <c r="AR655" i="30"/>
  <c r="AR438" i="30"/>
  <c r="AR49" i="30"/>
  <c r="AR52" i="30"/>
  <c r="AR98" i="30"/>
  <c r="AR41" i="30"/>
  <c r="AR1076" i="30"/>
  <c r="AR1085" i="30"/>
  <c r="AR311" i="30"/>
  <c r="AR878" i="30"/>
  <c r="AR152" i="30"/>
  <c r="AR120" i="30"/>
  <c r="AR592" i="30"/>
  <c r="AR138" i="30"/>
  <c r="AR800" i="30"/>
  <c r="AR175" i="30"/>
  <c r="AR1074" i="30"/>
  <c r="AR811" i="30"/>
  <c r="AR307" i="30"/>
  <c r="AR186" i="30"/>
  <c r="AR194" i="30"/>
  <c r="AR651" i="30"/>
  <c r="AR354" i="30"/>
  <c r="AR337" i="30"/>
  <c r="AR132" i="30"/>
  <c r="AR437" i="30"/>
  <c r="AR134" i="30"/>
  <c r="AR19" i="30"/>
  <c r="AR382" i="30"/>
  <c r="AR50" i="30"/>
  <c r="AR600" i="30"/>
  <c r="AR635" i="30"/>
  <c r="AR872" i="30"/>
  <c r="AR799" i="30"/>
  <c r="AR989" i="30"/>
  <c r="AR754" i="30"/>
  <c r="AR173" i="30"/>
  <c r="AR884" i="30"/>
  <c r="AR453" i="30"/>
  <c r="AR223" i="30"/>
  <c r="AR889" i="30"/>
  <c r="AR290" i="30"/>
  <c r="AR352" i="30"/>
  <c r="AR508" i="30"/>
  <c r="AR639" i="30"/>
  <c r="AR585" i="30"/>
  <c r="AR662" i="30"/>
  <c r="AR250" i="30"/>
  <c r="AR1030" i="30"/>
  <c r="AR1070" i="30"/>
  <c r="AR797" i="30"/>
  <c r="AR156" i="30"/>
  <c r="AR1029" i="30"/>
  <c r="AR894" i="30"/>
  <c r="AR568" i="30"/>
  <c r="AR762" i="30"/>
  <c r="AR13" i="30"/>
  <c r="AR928" i="30"/>
  <c r="AR1012" i="30"/>
  <c r="AR114" i="30"/>
  <c r="AR563" i="30"/>
  <c r="AR185" i="30"/>
  <c r="AR356" i="30"/>
  <c r="AR406" i="30"/>
  <c r="AR25" i="30"/>
  <c r="AR221" i="30"/>
  <c r="AR95" i="30"/>
  <c r="AR707" i="30"/>
  <c r="AR841" i="30"/>
  <c r="AR961" i="30"/>
  <c r="AR23" i="30"/>
  <c r="AR497" i="30"/>
  <c r="AR130" i="30"/>
  <c r="AR472" i="30"/>
  <c r="AR379" i="30"/>
  <c r="AR165" i="30"/>
  <c r="AR487" i="30"/>
  <c r="AR309" i="30"/>
  <c r="AR446" i="30"/>
  <c r="AR678" i="30"/>
  <c r="AR771" i="30"/>
  <c r="AR518" i="30"/>
  <c r="AR410" i="30"/>
  <c r="AR539" i="30"/>
  <c r="AR964" i="30"/>
  <c r="AR83" i="30"/>
  <c r="AR275" i="30"/>
  <c r="AR883" i="30"/>
  <c r="AR691" i="30"/>
  <c r="AR168" i="30"/>
  <c r="AR443" i="30"/>
  <c r="AR1000" i="30"/>
  <c r="AR82" i="30"/>
  <c r="AR367" i="30"/>
  <c r="AR737" i="30"/>
  <c r="AR375" i="30"/>
  <c r="AR422" i="30"/>
  <c r="AR926" i="30"/>
  <c r="AR984" i="30"/>
  <c r="AR355" i="30"/>
  <c r="AP890" i="30"/>
  <c r="AP944" i="30"/>
  <c r="AP682" i="30"/>
  <c r="AP146" i="30"/>
  <c r="AP708" i="30"/>
  <c r="AR1031" i="30"/>
  <c r="AP1053" i="30"/>
  <c r="AP121" i="30"/>
  <c r="AP683" i="30"/>
  <c r="AP349" i="30"/>
  <c r="AP781" i="30"/>
  <c r="AP1050" i="30"/>
  <c r="AP815" i="30"/>
  <c r="AP639" i="30"/>
  <c r="AP647" i="30"/>
  <c r="AP732" i="30"/>
  <c r="AP778" i="30"/>
  <c r="AP188" i="30"/>
  <c r="AP152" i="30"/>
  <c r="AP993" i="30"/>
  <c r="AP42" i="30"/>
  <c r="AP202" i="30"/>
  <c r="AP337" i="30"/>
  <c r="AP388" i="30"/>
  <c r="AP74" i="30"/>
  <c r="AP885" i="30"/>
  <c r="AP255" i="30"/>
  <c r="AP797" i="30"/>
  <c r="AP1103" i="30"/>
  <c r="AP1104" i="30"/>
  <c r="AP849" i="30"/>
  <c r="AP398" i="30"/>
  <c r="AP582" i="30"/>
  <c r="AP1034" i="30"/>
  <c r="AP45" i="30"/>
  <c r="AP175" i="30"/>
  <c r="AP403" i="30"/>
  <c r="AP90" i="30"/>
  <c r="AP242" i="30"/>
  <c r="AP671" i="30"/>
  <c r="AP500" i="30"/>
  <c r="AP597" i="30"/>
  <c r="AP80" i="30"/>
  <c r="AP763" i="30"/>
  <c r="AP408" i="30"/>
  <c r="AP528" i="30"/>
  <c r="AP895" i="30"/>
  <c r="AP788" i="30"/>
  <c r="AP907" i="30"/>
  <c r="AR714" i="30"/>
  <c r="AP752" i="30"/>
  <c r="AP100" i="30"/>
  <c r="AP1079" i="30"/>
  <c r="AP335" i="30"/>
  <c r="AP383" i="30"/>
  <c r="AP304" i="30"/>
  <c r="AP469" i="30"/>
  <c r="AP753" i="30"/>
  <c r="AP518" i="30"/>
  <c r="AP390" i="30"/>
  <c r="AR200" i="30"/>
  <c r="AR915" i="30"/>
  <c r="AR912" i="30"/>
  <c r="AR107" i="30"/>
  <c r="AR833" i="30"/>
  <c r="AR647" i="30"/>
  <c r="AR36" i="30"/>
  <c r="AR1094" i="30"/>
  <c r="AR316" i="30"/>
  <c r="AR1093" i="30"/>
  <c r="AR968" i="30"/>
  <c r="AR1097" i="30"/>
  <c r="AR279" i="30"/>
  <c r="AR512" i="30"/>
  <c r="AR276" i="30"/>
  <c r="AR967" i="30"/>
  <c r="AR58" i="30"/>
  <c r="AR703" i="30"/>
  <c r="AR653" i="30"/>
  <c r="AR764" i="30"/>
  <c r="AR31" i="30"/>
  <c r="AR603" i="30"/>
  <c r="AR332" i="30"/>
  <c r="AR181" i="30"/>
  <c r="AR1014" i="30"/>
  <c r="AR320" i="30"/>
  <c r="AR385" i="30"/>
  <c r="AR700" i="30"/>
  <c r="AR184" i="30"/>
  <c r="AR66" i="30"/>
  <c r="AR806" i="30"/>
  <c r="AR776" i="30"/>
  <c r="AR908" i="30"/>
  <c r="AR890" i="30"/>
  <c r="AR407" i="30"/>
  <c r="AR72" i="30"/>
  <c r="AR376" i="30"/>
  <c r="AR1022" i="30"/>
  <c r="AR335" i="30"/>
  <c r="AR498" i="30"/>
  <c r="AR966" i="30"/>
  <c r="AR810" i="30"/>
  <c r="AR1010" i="30"/>
  <c r="AR505" i="30"/>
  <c r="AR779" i="30"/>
  <c r="AR291" i="30"/>
  <c r="AR516" i="30"/>
  <c r="AR852" i="30"/>
  <c r="AR842" i="30"/>
  <c r="AR129" i="30"/>
  <c r="AR805" i="30"/>
  <c r="AR478" i="30"/>
  <c r="AR324" i="30"/>
  <c r="AR671" i="30"/>
  <c r="AR820" i="30"/>
  <c r="AR266" i="30"/>
  <c r="AR182" i="30"/>
  <c r="AR902" i="30"/>
  <c r="AR161" i="30"/>
  <c r="AR218" i="30"/>
  <c r="AR704" i="30"/>
  <c r="AR905" i="30"/>
  <c r="AR630" i="30"/>
  <c r="AR104" i="30"/>
  <c r="AR734" i="30"/>
  <c r="AR711" i="30"/>
  <c r="AR166" i="30"/>
  <c r="AR262" i="30"/>
  <c r="AR408" i="30"/>
  <c r="AR861" i="30"/>
  <c r="AR768" i="30"/>
  <c r="AR265" i="30"/>
  <c r="AR851" i="30"/>
  <c r="AR111" i="30"/>
  <c r="AR555" i="30"/>
  <c r="AR850" i="30"/>
  <c r="AR873" i="30"/>
  <c r="AR735" i="30"/>
  <c r="AR638" i="30"/>
  <c r="AR994" i="30"/>
  <c r="AR1026" i="30"/>
  <c r="AR403" i="30"/>
  <c r="AR693" i="30"/>
  <c r="AR1083" i="30"/>
  <c r="AR524" i="30"/>
  <c r="AR581" i="30"/>
  <c r="AR792" i="30"/>
  <c r="AR657" i="30"/>
  <c r="AR203" i="30"/>
  <c r="AR457" i="30"/>
  <c r="AR632" i="30"/>
  <c r="AR1059" i="30"/>
  <c r="AR694" i="30"/>
  <c r="AR34" i="30"/>
  <c r="AR532" i="30"/>
  <c r="AR808" i="30"/>
  <c r="AR913" i="30"/>
  <c r="AR570" i="30"/>
  <c r="AR790" i="30"/>
  <c r="AR673" i="30"/>
  <c r="AR667" i="30"/>
  <c r="AR346" i="30"/>
  <c r="AR174" i="30"/>
  <c r="AR1052" i="30"/>
  <c r="AR1019" i="30"/>
  <c r="AR258" i="30"/>
  <c r="AR1086" i="30"/>
  <c r="AR857" i="30"/>
  <c r="AR1032" i="30"/>
  <c r="AR484" i="30"/>
  <c r="AR62" i="30"/>
  <c r="AR596" i="30"/>
  <c r="AR416" i="30"/>
  <c r="AP232" i="30"/>
  <c r="AP864" i="30"/>
  <c r="AP551" i="30"/>
  <c r="AP98" i="30"/>
  <c r="AP372" i="30"/>
  <c r="AR38" i="30"/>
  <c r="AP674" i="30"/>
  <c r="AP1069" i="30"/>
  <c r="AP352" i="30"/>
  <c r="AP84" i="30"/>
  <c r="AP359" i="30"/>
  <c r="AP951" i="30"/>
  <c r="AP679" i="30"/>
  <c r="AP493" i="30"/>
  <c r="AP561" i="30"/>
  <c r="AP279" i="30"/>
  <c r="AP1047" i="30"/>
  <c r="AP833" i="30"/>
  <c r="AP332" i="30"/>
  <c r="AP897" i="30"/>
  <c r="AP264" i="30"/>
  <c r="AP413" i="30"/>
  <c r="AP721" i="30"/>
  <c r="AP734" i="30"/>
  <c r="AP948" i="30"/>
  <c r="AP216" i="30"/>
  <c r="AP931" i="30"/>
  <c r="AP863" i="30"/>
  <c r="AP1015" i="30"/>
  <c r="AP968" i="30"/>
  <c r="AP966" i="30"/>
  <c r="AP531" i="30"/>
  <c r="AP589" i="30"/>
  <c r="AP562" i="30"/>
  <c r="AP280" i="30"/>
  <c r="AP746" i="30"/>
  <c r="AP1030" i="30"/>
  <c r="AP612" i="30"/>
  <c r="AP1028" i="30"/>
  <c r="AP663" i="30"/>
  <c r="AP865" i="30"/>
  <c r="AP210" i="30"/>
  <c r="AP86" i="30"/>
  <c r="AP994" i="30"/>
  <c r="AP483" i="30"/>
  <c r="AP622" i="30"/>
  <c r="AP55" i="30"/>
  <c r="AP538" i="30"/>
  <c r="AP473" i="30"/>
  <c r="AR282" i="30"/>
  <c r="AP667" i="30"/>
  <c r="AP26" i="30"/>
  <c r="AP906" i="30"/>
  <c r="AP419" i="30"/>
  <c r="AP353" i="30"/>
  <c r="AP256" i="30"/>
  <c r="AP200" i="30"/>
  <c r="AR952" i="30"/>
  <c r="AR531" i="30"/>
  <c r="AR125" i="30"/>
  <c r="AR343" i="30"/>
  <c r="AR317" i="30"/>
  <c r="AR751" i="30"/>
  <c r="AR1082" i="30"/>
  <c r="AR336" i="30"/>
  <c r="AR94" i="30"/>
  <c r="AR264" i="30"/>
  <c r="AR789" i="30"/>
  <c r="AR77" i="30"/>
  <c r="AR70" i="30"/>
  <c r="AR398" i="30"/>
  <c r="AR321" i="30"/>
  <c r="AR28" i="30"/>
  <c r="AR392" i="30"/>
  <c r="AR141" i="30"/>
  <c r="AR960" i="30"/>
  <c r="AR157" i="30"/>
  <c r="AR371" i="30"/>
  <c r="AR133" i="30"/>
  <c r="AR135" i="30"/>
  <c r="AR373" i="30"/>
  <c r="AR115" i="30"/>
  <c r="AR1088" i="30"/>
  <c r="AR143" i="30"/>
  <c r="AR21" i="30"/>
  <c r="AR1089" i="30"/>
  <c r="AR931" i="30"/>
  <c r="AR93" i="30"/>
  <c r="AR624" i="30"/>
  <c r="AR162" i="30"/>
  <c r="AR296" i="30"/>
  <c r="AR370" i="30"/>
  <c r="AR519" i="30"/>
  <c r="AR467" i="30"/>
  <c r="AR470" i="30"/>
  <c r="AR619" i="30"/>
  <c r="AR1021" i="30"/>
  <c r="AR654" i="30"/>
  <c r="AR766" i="30"/>
  <c r="AR969" i="30"/>
  <c r="AR618" i="30"/>
  <c r="AR663" i="30"/>
  <c r="AR124" i="30"/>
  <c r="AR672" i="30"/>
  <c r="AR413" i="30"/>
  <c r="AR794" i="30"/>
  <c r="AR571" i="30"/>
  <c r="AR1015" i="30"/>
  <c r="AR33" i="30"/>
  <c r="AR330" i="30"/>
  <c r="AR74" i="30"/>
  <c r="AR231" i="30"/>
  <c r="AR11" i="30"/>
  <c r="AR949" i="30"/>
  <c r="AR14" i="30"/>
  <c r="AR361" i="30"/>
  <c r="AR832" i="30"/>
  <c r="AR696" i="30"/>
  <c r="AR612" i="30"/>
  <c r="AR207" i="30"/>
  <c r="AR281" i="30"/>
  <c r="AR286" i="30"/>
  <c r="AR334" i="30"/>
  <c r="AR716" i="30"/>
  <c r="AR55" i="30"/>
  <c r="AR839" i="30"/>
  <c r="AR1104" i="30"/>
  <c r="AR920" i="30"/>
  <c r="AR339" i="30"/>
  <c r="AR169" i="30"/>
  <c r="AR909" i="30"/>
  <c r="AR937" i="30"/>
  <c r="AR1024" i="30"/>
  <c r="AR988" i="30"/>
  <c r="AR533" i="30"/>
  <c r="AR238" i="30"/>
  <c r="AR106" i="30"/>
  <c r="AR572" i="30"/>
  <c r="AR412" i="30"/>
  <c r="AR892" i="30"/>
  <c r="AR743" i="30"/>
  <c r="AR985" i="30"/>
  <c r="AR222" i="30"/>
  <c r="AR145" i="30"/>
  <c r="AR745" i="30"/>
  <c r="AR485" i="30"/>
  <c r="AR1077" i="30"/>
  <c r="AR71" i="30"/>
  <c r="AR765" i="30"/>
  <c r="AR57" i="30"/>
  <c r="AR1100" i="30"/>
  <c r="AR394" i="30"/>
  <c r="AR121" i="30"/>
  <c r="AR564" i="30"/>
  <c r="AR479" i="30"/>
  <c r="AR562" i="30"/>
  <c r="AR199" i="30"/>
  <c r="AR292" i="30"/>
  <c r="AR835" i="30"/>
  <c r="AR933" i="30"/>
  <c r="AR877" i="30"/>
  <c r="AR637" i="30"/>
  <c r="AR817" i="30"/>
  <c r="AR1090" i="30"/>
  <c r="AR434" i="30"/>
  <c r="AR148" i="30"/>
  <c r="AR746" i="30"/>
  <c r="AR387" i="30"/>
  <c r="AR604" i="30"/>
  <c r="AP402" i="30"/>
  <c r="AP515" i="30"/>
  <c r="AP800" i="30"/>
  <c r="AP606" i="30"/>
  <c r="AP904" i="30"/>
  <c r="AP847" i="30"/>
  <c r="AP873" i="30"/>
  <c r="AP289" i="30"/>
  <c r="AP244" i="30"/>
  <c r="AP503" i="30"/>
  <c r="AP1016" i="30"/>
  <c r="AP973" i="30"/>
  <c r="AP284" i="30"/>
  <c r="AP1075" i="30"/>
  <c r="AP587" i="30"/>
  <c r="AP1066" i="30"/>
  <c r="AP624" i="30"/>
  <c r="AP666" i="30"/>
  <c r="AP917" i="30"/>
  <c r="AP553" i="30"/>
  <c r="AP406" i="30"/>
  <c r="AP497" i="30"/>
  <c r="AP323" i="30"/>
  <c r="AP113" i="30"/>
  <c r="AP568" i="30"/>
  <c r="AP99" i="30"/>
  <c r="AP355" i="30"/>
  <c r="AP656" i="30"/>
  <c r="AP782" i="30"/>
  <c r="AP645" i="30"/>
  <c r="AP1080" i="30"/>
  <c r="AP243" i="30"/>
  <c r="AP120" i="30"/>
  <c r="AP209" i="30"/>
  <c r="AR461" i="30"/>
  <c r="AP953" i="30"/>
  <c r="AP657" i="30"/>
  <c r="AP78" i="30"/>
  <c r="AP964" i="30"/>
  <c r="AP11" i="30"/>
  <c r="AP1003" i="30"/>
  <c r="AP277" i="30"/>
  <c r="AP811" i="30"/>
  <c r="AP199" i="30"/>
  <c r="AP903" i="30"/>
  <c r="AP470" i="30"/>
  <c r="AP28" i="30"/>
  <c r="AP127" i="30"/>
  <c r="AP1009" i="30"/>
  <c r="AR780" i="30"/>
  <c r="AP466" i="30"/>
  <c r="AP958" i="30"/>
  <c r="AP646" i="30"/>
  <c r="AP281" i="30"/>
  <c r="AP620" i="30"/>
  <c r="AP452" i="30"/>
  <c r="AP623" i="30"/>
  <c r="AP128" i="30"/>
  <c r="AP710" i="30"/>
  <c r="AR537" i="30"/>
  <c r="AP952" i="30"/>
  <c r="AR621" i="30"/>
  <c r="AR214" i="30"/>
  <c r="AR930" i="30"/>
  <c r="AR397" i="30"/>
  <c r="AR381" i="30"/>
  <c r="AR910" i="30"/>
  <c r="AR363" i="30"/>
  <c r="AR179" i="30"/>
  <c r="AR536" i="30"/>
  <c r="AR674" i="30"/>
  <c r="AR541" i="30"/>
  <c r="AR1006" i="30"/>
  <c r="AR1047" i="30"/>
  <c r="AR938" i="30"/>
  <c r="AR979" i="30"/>
  <c r="AR190" i="30"/>
  <c r="AR499" i="30"/>
  <c r="AR1034" i="30"/>
  <c r="AR237" i="30"/>
  <c r="AR195" i="30"/>
  <c r="AR588" i="30"/>
  <c r="AR287" i="30"/>
  <c r="AR389" i="30"/>
  <c r="AR177" i="30"/>
  <c r="AR351" i="30"/>
  <c r="AR328" i="30"/>
  <c r="AR436" i="30"/>
  <c r="AR628" i="30"/>
  <c r="AR887" i="30"/>
  <c r="AR955" i="30"/>
  <c r="AR881" i="30"/>
  <c r="AR583" i="30"/>
  <c r="AR611" i="30"/>
  <c r="AR712" i="30"/>
  <c r="AR425" i="30"/>
  <c r="AR210" i="30"/>
  <c r="AR492" i="30"/>
  <c r="AR731" i="30"/>
  <c r="AR68" i="30"/>
  <c r="AR940" i="30"/>
  <c r="AR171" i="30"/>
  <c r="AR687" i="30"/>
  <c r="AR633" i="30"/>
  <c r="AR86" i="30"/>
  <c r="AR504" i="30"/>
  <c r="AR977" i="30"/>
  <c r="AR215" i="30"/>
  <c r="AR781" i="30"/>
  <c r="AR344" i="30"/>
  <c r="AR560" i="30"/>
  <c r="AR1048" i="30"/>
  <c r="AR761" i="30"/>
  <c r="AR942" i="30"/>
  <c r="AR962" i="30"/>
  <c r="AR623" i="30"/>
  <c r="AR482" i="30"/>
  <c r="AR44" i="30"/>
  <c r="AR1106" i="30"/>
  <c r="AR468" i="30"/>
  <c r="AR748" i="30"/>
  <c r="AR331" i="30"/>
  <c r="AR973" i="30"/>
  <c r="AR288" i="30"/>
  <c r="AR263" i="30"/>
  <c r="AR843" i="30"/>
  <c r="AR293" i="30"/>
  <c r="AR431" i="30"/>
  <c r="AR907" i="30"/>
  <c r="AR643" i="30"/>
  <c r="AR452" i="30"/>
  <c r="AR149" i="30"/>
  <c r="AR788" i="30"/>
  <c r="AR863" i="30"/>
  <c r="AR1025" i="30"/>
  <c r="AR575" i="30"/>
  <c r="AR1081" i="30"/>
  <c r="AR507" i="30"/>
  <c r="AR209" i="30"/>
  <c r="AR340" i="30"/>
  <c r="AR607" i="30"/>
  <c r="AR684" i="30"/>
  <c r="AR465" i="30"/>
  <c r="AR26" i="30"/>
  <c r="AR993" i="30"/>
  <c r="AR1053" i="30"/>
  <c r="AR538" i="30"/>
  <c r="AR283" i="30"/>
  <c r="AR255" i="30"/>
  <c r="AR1060" i="30"/>
  <c r="AR629" i="30"/>
  <c r="AR243" i="30"/>
  <c r="AR67" i="30"/>
  <c r="AR483" i="30"/>
  <c r="AR648" i="30"/>
  <c r="AR855" i="30"/>
  <c r="AR542" i="30"/>
  <c r="AR304" i="30"/>
  <c r="AR733" i="30"/>
  <c r="AR795" i="30"/>
  <c r="AR900" i="30"/>
  <c r="AR257" i="30"/>
  <c r="AR1107" i="30"/>
  <c r="AR723" i="30"/>
  <c r="AR622" i="30"/>
  <c r="AR982" i="30"/>
  <c r="AR578" i="30"/>
  <c r="AR447" i="30"/>
  <c r="AR435" i="30"/>
  <c r="AR96" i="30"/>
  <c r="AP726" i="30"/>
  <c r="AP533" i="30"/>
  <c r="AP572" i="30"/>
  <c r="AP1013" i="30"/>
  <c r="AP97" i="30"/>
  <c r="AP481" i="30"/>
  <c r="AP856" i="30"/>
  <c r="AP418" i="30"/>
  <c r="AP591" i="30"/>
  <c r="AP1070" i="30"/>
  <c r="AP456" i="30"/>
  <c r="AP652" i="30"/>
  <c r="AP205" i="30"/>
  <c r="AP631" i="30"/>
  <c r="AP407" i="30"/>
  <c r="AP134" i="30"/>
  <c r="AP908" i="30"/>
  <c r="AP169" i="30"/>
  <c r="AP524" i="30"/>
  <c r="AP967" i="30"/>
  <c r="AR573" i="30"/>
  <c r="AP694" i="30"/>
  <c r="AP700" i="30"/>
  <c r="AP479" i="30"/>
  <c r="AP520" i="30"/>
  <c r="AP499" i="30"/>
  <c r="AP411" i="30"/>
  <c r="AP130" i="30"/>
  <c r="AP590" i="30"/>
  <c r="AP69" i="30"/>
  <c r="AP831" i="30"/>
  <c r="AP868" i="30"/>
  <c r="AP92" i="30"/>
  <c r="AP179" i="30"/>
  <c r="AP195" i="30"/>
  <c r="AP136" i="30"/>
  <c r="AP118" i="30"/>
  <c r="AP705" i="30"/>
  <c r="AP1093" i="30"/>
  <c r="AP191" i="30"/>
  <c r="AP569" i="30"/>
  <c r="AP158" i="30"/>
  <c r="AP143" i="30"/>
  <c r="AP603" i="30"/>
  <c r="AP229" i="30"/>
  <c r="AP696" i="30"/>
  <c r="AP235" i="30"/>
  <c r="AP1099" i="30"/>
  <c r="AP67" i="30"/>
  <c r="AR895" i="30"/>
  <c r="AP153" i="30"/>
  <c r="AP914" i="30"/>
  <c r="AP773" i="30"/>
  <c r="AP428" i="30"/>
  <c r="AP214" i="30"/>
  <c r="AP759" i="30"/>
  <c r="AP478" i="30"/>
  <c r="AP626" i="30"/>
  <c r="AP459" i="30"/>
  <c r="AP537" i="30"/>
  <c r="AR566" i="30"/>
  <c r="AR364" i="30"/>
  <c r="AR69" i="30"/>
  <c r="AR418" i="30"/>
  <c r="AR945" i="30"/>
  <c r="AR360" i="30"/>
  <c r="AR685" i="30"/>
  <c r="AR660" i="30"/>
  <c r="AR358" i="30"/>
  <c r="AR319" i="30"/>
  <c r="AR636" i="30"/>
  <c r="AR101" i="30"/>
  <c r="AR477" i="30"/>
  <c r="AR455" i="30"/>
  <c r="AR520" i="30"/>
  <c r="AR1023" i="30"/>
  <c r="AR1099" i="30"/>
  <c r="AR462" i="30"/>
  <c r="AR259" i="30"/>
  <c r="AR880" i="30"/>
  <c r="AR1036" i="30"/>
  <c r="AR201" i="30"/>
  <c r="AR576" i="30"/>
  <c r="AR1064" i="30"/>
  <c r="AR556" i="30"/>
  <c r="AR160" i="30"/>
  <c r="AR244" i="30"/>
  <c r="AR634" i="30"/>
  <c r="AR216" i="30"/>
  <c r="AR683" i="30"/>
  <c r="AR569" i="30"/>
  <c r="AR738" i="30"/>
  <c r="AR404" i="30"/>
  <c r="AR1016" i="30"/>
  <c r="AR778" i="30"/>
  <c r="AR274" i="30"/>
  <c r="AR29" i="30"/>
  <c r="AR946" i="30"/>
  <c r="AR798" i="30"/>
  <c r="AR595" i="30"/>
  <c r="AR866" i="30"/>
  <c r="AR295" i="30"/>
  <c r="AR1075" i="30"/>
  <c r="AR515" i="30"/>
  <c r="AR187" i="30"/>
  <c r="AR444" i="30"/>
  <c r="AR698" i="30"/>
  <c r="AR1051" i="30"/>
  <c r="AR721" i="30"/>
  <c r="AR658" i="30"/>
  <c r="AR773" i="30"/>
  <c r="AR308" i="30"/>
  <c r="AR488" i="30"/>
  <c r="AR35" i="30"/>
  <c r="AR228" i="30"/>
  <c r="AR675" i="30"/>
  <c r="AR791" i="30"/>
  <c r="AR178" i="30"/>
  <c r="AR323" i="30"/>
  <c r="AR669" i="30"/>
  <c r="AR213" i="30"/>
  <c r="AR310" i="30"/>
  <c r="AR63" i="30"/>
  <c r="AR722" i="30"/>
  <c r="AR620" i="30"/>
  <c r="AR511" i="30"/>
  <c r="AR540" i="30"/>
  <c r="AR1039" i="30"/>
  <c r="AR305" i="30"/>
  <c r="AR122" i="30"/>
  <c r="AR980" i="30"/>
  <c r="AR886" i="30"/>
  <c r="AR769" i="30"/>
  <c r="AR656" i="30"/>
  <c r="AR594" i="30"/>
  <c r="AR61" i="30"/>
  <c r="AR268" i="30"/>
  <c r="AR458" i="30"/>
  <c r="AR395" i="30"/>
  <c r="AR359" i="30"/>
  <c r="AR79" i="30"/>
  <c r="AR664" i="30"/>
  <c r="AR929" i="30"/>
  <c r="AR1027" i="30"/>
  <c r="AR760" i="30"/>
  <c r="AR720" i="30"/>
  <c r="AR1037" i="30"/>
  <c r="AR958" i="30"/>
  <c r="AR1068" i="30"/>
  <c r="AR924" i="30"/>
  <c r="AR725" i="30"/>
  <c r="AR1007" i="30"/>
  <c r="AR232" i="30"/>
  <c r="AR521" i="30"/>
  <c r="AR419" i="30"/>
  <c r="AR727" i="30"/>
  <c r="AR567" i="30"/>
  <c r="AR494" i="30"/>
  <c r="AR496" i="30"/>
  <c r="AR739" i="30"/>
  <c r="AR978" i="30"/>
  <c r="AR753" i="30"/>
  <c r="AR85" i="30"/>
  <c r="AR432" i="30"/>
  <c r="AR176" i="30"/>
  <c r="AR742" i="30"/>
  <c r="AR414" i="30"/>
  <c r="AR469" i="30"/>
  <c r="AR409" i="30"/>
  <c r="AR987" i="30"/>
  <c r="AR728" i="30"/>
  <c r="AR597" i="30"/>
  <c r="AR854" i="30"/>
  <c r="AP526" i="30"/>
  <c r="AP665" i="30"/>
  <c r="AP962" i="30"/>
  <c r="AP630" i="30"/>
  <c r="AP637" i="30"/>
  <c r="AP641" i="30"/>
  <c r="AP105" i="30"/>
  <c r="AP93" i="30"/>
  <c r="AP298" i="30"/>
  <c r="AP930" i="30"/>
  <c r="AP85" i="30"/>
  <c r="AP668" i="30"/>
  <c r="AP319" i="30"/>
  <c r="AP946" i="30"/>
  <c r="AP878" i="30"/>
  <c r="AP453" i="30"/>
  <c r="AP114" i="30"/>
  <c r="AP347" i="30"/>
  <c r="AP448" i="30"/>
  <c r="AP743" i="30"/>
  <c r="AR796" i="30"/>
  <c r="AP257" i="30"/>
  <c r="AP861" i="30"/>
  <c r="AP15" i="30"/>
  <c r="AP684" i="30"/>
  <c r="AP106" i="30"/>
  <c r="AP339" i="30"/>
  <c r="AP68" i="30"/>
  <c r="AP160" i="30"/>
  <c r="AP34" i="30"/>
  <c r="AP318" i="30"/>
  <c r="AP718" i="30"/>
  <c r="AP701" i="30"/>
  <c r="AP178" i="30"/>
  <c r="AP535" i="30"/>
  <c r="AR88" i="30"/>
  <c r="AP549" i="30"/>
  <c r="AP954" i="30"/>
  <c r="AP287" i="30"/>
  <c r="AP1083" i="30"/>
  <c r="AP221" i="30"/>
  <c r="AP770" i="30"/>
  <c r="AP766" i="30"/>
  <c r="AP731" i="30"/>
  <c r="AP532" i="30"/>
  <c r="AP215" i="30"/>
  <c r="AP247" i="30"/>
  <c r="AP787" i="30"/>
  <c r="AP433" i="30"/>
  <c r="AP269" i="30"/>
  <c r="AR957" i="30"/>
  <c r="AP496" i="30"/>
  <c r="AP1091" i="30"/>
  <c r="AP937" i="30"/>
  <c r="AP104" i="30"/>
  <c r="AP309" i="30"/>
  <c r="AP896" i="30"/>
  <c r="AP1077" i="30"/>
  <c r="AP999" i="30"/>
  <c r="AP340" i="30"/>
  <c r="AP117" i="30"/>
  <c r="AP877" i="30"/>
  <c r="AP858" i="30"/>
  <c r="AP386" i="30"/>
  <c r="AP909" i="30"/>
  <c r="AP33" i="30"/>
  <c r="AP371" i="30"/>
  <c r="AP599" i="30"/>
  <c r="AP675" i="30"/>
  <c r="AP638" i="30"/>
  <c r="AP690" i="30"/>
  <c r="AP984" i="30"/>
  <c r="AP741" i="30"/>
  <c r="AP961" i="30"/>
  <c r="AP201" i="30"/>
  <c r="AP1105" i="30"/>
  <c r="AP507" i="30"/>
  <c r="AP472" i="30"/>
  <c r="AP737" i="30"/>
  <c r="AP722" i="30"/>
  <c r="AP809" i="30"/>
  <c r="AP395" i="30"/>
  <c r="AP336" i="30"/>
  <c r="AP581" i="30"/>
  <c r="AP559" i="30"/>
  <c r="AP926" i="30"/>
  <c r="AP739" i="30"/>
  <c r="AP882" i="30"/>
  <c r="AP617" i="30"/>
  <c r="AP233" i="30"/>
  <c r="AP457" i="30"/>
  <c r="AP664" i="30"/>
  <c r="AP661" i="30"/>
  <c r="AP991" i="30"/>
  <c r="AP424" i="30"/>
  <c r="AP211" i="30"/>
  <c r="AP431" i="30"/>
  <c r="AP197" i="30"/>
  <c r="AP356" i="30"/>
  <c r="AP842" i="30"/>
  <c r="AP957" i="30"/>
  <c r="AP325" i="30"/>
  <c r="AP978" i="30"/>
  <c r="AP884" i="30"/>
  <c r="AP362" i="30"/>
  <c r="AP870" i="30"/>
  <c r="AP566" i="30"/>
  <c r="AR527" i="30"/>
  <c r="AR650" i="30"/>
  <c r="AR284" i="30"/>
  <c r="AR680" i="30"/>
  <c r="AR113" i="30"/>
  <c r="AR372" i="30"/>
  <c r="AR813" i="30"/>
  <c r="AR251" i="30"/>
  <c r="AR529" i="30"/>
  <c r="AR509" i="30"/>
  <c r="AR128" i="30"/>
  <c r="AR197" i="30"/>
  <c r="AR659" i="30"/>
  <c r="AR312" i="30"/>
  <c r="AR665" i="30"/>
  <c r="AR119" i="30"/>
  <c r="AR396" i="30"/>
  <c r="AR971" i="30"/>
  <c r="AR941" i="30"/>
  <c r="AR84" i="30"/>
  <c r="AR919" i="30"/>
  <c r="AR614" i="30"/>
  <c r="AR1008" i="30"/>
  <c r="AR741" i="30"/>
  <c r="AR646" i="30"/>
  <c r="AR313" i="30"/>
  <c r="AR625" i="30"/>
  <c r="AR1101" i="30"/>
  <c r="AR893" i="30"/>
  <c r="AR695" i="30"/>
  <c r="AR500" i="30"/>
  <c r="AR224" i="30"/>
  <c r="AR189" i="30"/>
  <c r="AR845" i="30"/>
  <c r="AR954" i="30"/>
  <c r="AR506" i="30"/>
  <c r="AR167" i="30"/>
  <c r="AR202" i="30"/>
  <c r="AR759" i="30"/>
  <c r="AR388" i="30"/>
  <c r="AR433" i="30"/>
  <c r="AR922" i="30"/>
  <c r="AR991" i="30"/>
  <c r="AR868" i="30"/>
  <c r="AR245" i="30"/>
  <c r="AR526" i="30"/>
  <c r="AR460" i="30"/>
  <c r="AR318" i="30"/>
  <c r="AR719" i="30"/>
  <c r="AR690" i="30"/>
  <c r="AR870" i="30"/>
  <c r="AR473" i="30"/>
  <c r="AR804" i="30"/>
  <c r="AR617" i="30"/>
  <c r="AR545" i="30"/>
  <c r="AR959" i="30"/>
  <c r="AR1058" i="30"/>
  <c r="AR391" i="30"/>
  <c r="AR1065" i="30"/>
  <c r="AR1040" i="30"/>
  <c r="AR740" i="30"/>
  <c r="AR347" i="30"/>
  <c r="AR1046" i="30"/>
  <c r="AR1078" i="30"/>
  <c r="AR428" i="30"/>
  <c r="AR15" i="30"/>
  <c r="AR528" i="30"/>
  <c r="AR865" i="30"/>
  <c r="AR502" i="30"/>
  <c r="AR365" i="30"/>
  <c r="AR699" i="30"/>
  <c r="AR702" i="30"/>
  <c r="AR105" i="30"/>
  <c r="AR51" i="30"/>
  <c r="AR1080" i="30"/>
  <c r="AR904" i="30"/>
  <c r="AR99" i="30"/>
  <c r="AR76" i="30"/>
  <c r="AR688" i="30"/>
  <c r="AR315" i="30"/>
  <c r="AR131" i="30"/>
  <c r="AR1011" i="30"/>
  <c r="AR715" i="30"/>
  <c r="AR879" i="30"/>
  <c r="AR24" i="30"/>
  <c r="AR577" i="30"/>
  <c r="AR864" i="30"/>
  <c r="AR925" i="30"/>
  <c r="AR123" i="30"/>
  <c r="AR475" i="30"/>
  <c r="AR306" i="30"/>
  <c r="AR229" i="30"/>
  <c r="AR490" i="30"/>
  <c r="AR590" i="30"/>
  <c r="AR220" i="30"/>
  <c r="AR42" i="30"/>
  <c r="AR862" i="30"/>
  <c r="AR782" i="30"/>
  <c r="AR421" i="30"/>
  <c r="AR1050" i="30"/>
  <c r="AR793" i="30"/>
  <c r="AR366" i="30"/>
  <c r="AR668" i="30"/>
  <c r="AR269" i="30"/>
  <c r="AR752" i="30"/>
  <c r="AR78" i="30"/>
  <c r="AR159" i="30"/>
  <c r="AR1004" i="30"/>
  <c r="AP754" i="30"/>
  <c r="AP82" i="30"/>
  <c r="AP1046" i="30"/>
  <c r="AP88" i="30"/>
  <c r="AP798" i="30"/>
  <c r="AP522" i="30"/>
  <c r="AP715" i="30"/>
  <c r="AP333" i="30"/>
  <c r="AP519" i="30"/>
  <c r="AP866" i="30"/>
  <c r="AP1097" i="30"/>
  <c r="AP862" i="30"/>
  <c r="AP438" i="30"/>
  <c r="AP286" i="30"/>
  <c r="AP366" i="30"/>
  <c r="AP1072" i="30"/>
  <c r="AP963" i="30"/>
  <c r="AP404" i="30"/>
  <c r="AP224" i="30"/>
  <c r="AP133" i="30"/>
  <c r="AP416" i="30"/>
  <c r="AP775" i="30"/>
  <c r="AP786" i="30"/>
  <c r="AP1012" i="30"/>
  <c r="AP1027" i="30"/>
  <c r="AP341" i="30"/>
  <c r="AP805" i="30"/>
  <c r="AP231" i="30"/>
  <c r="AP1101" i="30"/>
  <c r="AP596" i="30"/>
  <c r="AP29" i="30"/>
  <c r="AP263" i="30"/>
  <c r="AP643" i="30"/>
  <c r="AP1107" i="30"/>
  <c r="AP50" i="30"/>
  <c r="AP796" i="30"/>
  <c r="AP174" i="30"/>
  <c r="AP183" i="30"/>
  <c r="AP351" i="30"/>
  <c r="AP324" i="30"/>
  <c r="AP704" i="30"/>
  <c r="AP110" i="30"/>
  <c r="AP282" i="30"/>
  <c r="AP586" i="30"/>
  <c r="AP744" i="30"/>
  <c r="AP1106" i="30"/>
  <c r="AP24" i="30"/>
  <c r="AP555" i="30"/>
  <c r="AP237" i="30"/>
  <c r="AP855" i="30"/>
  <c r="AP542" i="30"/>
  <c r="AP959" i="30"/>
  <c r="AP338" i="30"/>
  <c r="AP1076" i="30"/>
  <c r="AP516" i="30"/>
  <c r="AP1026" i="30"/>
  <c r="AP1051" i="30"/>
  <c r="AP919" i="30"/>
  <c r="AP389" i="30"/>
  <c r="AP925" i="30"/>
  <c r="AP154" i="30"/>
  <c r="AR606" i="30"/>
  <c r="AR301" i="30"/>
  <c r="AR108" i="30"/>
  <c r="AR486" i="30"/>
  <c r="AR598" i="30"/>
  <c r="AR100" i="30"/>
  <c r="AR137" i="30"/>
  <c r="AR234" i="30"/>
  <c r="AR645" i="30"/>
  <c r="AR953" i="30"/>
  <c r="AR180" i="30"/>
  <c r="AR935" i="30"/>
  <c r="AR1071" i="30"/>
  <c r="AR787" i="30"/>
  <c r="AR399" i="30"/>
  <c r="AP642" i="30"/>
  <c r="AP510" i="30"/>
  <c r="AP843" i="30"/>
  <c r="AP686" i="30"/>
  <c r="AP942" i="30"/>
  <c r="AP494" i="30"/>
  <c r="AP381" i="30"/>
  <c r="AP733" i="30"/>
  <c r="AP681" i="30"/>
  <c r="AP65" i="30"/>
  <c r="AP168" i="30"/>
  <c r="AP259" i="30"/>
  <c r="AP607" i="30"/>
  <c r="AP545" i="30"/>
  <c r="AP817" i="30"/>
  <c r="AP375" i="30"/>
  <c r="AP1054" i="30"/>
  <c r="AP108" i="30"/>
  <c r="AP934" i="30"/>
  <c r="AP1074" i="30"/>
  <c r="AP63" i="30"/>
  <c r="AP886" i="30"/>
  <c r="AP361" i="30"/>
  <c r="AP443" i="30"/>
  <c r="AP789" i="30"/>
  <c r="AP997" i="30"/>
  <c r="AP301" i="30"/>
  <c r="AP799" i="30"/>
  <c r="AP217" i="30"/>
  <c r="AP839" i="30"/>
  <c r="AP714" i="30"/>
  <c r="AP463" i="30"/>
  <c r="AP43" i="30"/>
  <c r="AP262" i="30"/>
  <c r="AP887" i="30"/>
  <c r="AP119" i="30"/>
  <c r="AP982" i="30"/>
  <c r="AP334" i="30"/>
  <c r="AP832" i="30"/>
  <c r="AP451" i="30"/>
  <c r="AP918" i="30"/>
  <c r="AP290" i="30"/>
  <c r="AP891" i="30"/>
  <c r="AP573" i="30"/>
  <c r="AP20" i="30"/>
  <c r="AP777" i="30"/>
  <c r="AP672" i="30"/>
  <c r="AP920" i="30"/>
  <c r="AP751" i="30"/>
  <c r="AP807" i="30"/>
  <c r="AP703" i="30"/>
  <c r="AP880" i="30"/>
  <c r="AP504" i="30"/>
  <c r="AP552" i="30"/>
  <c r="AP872" i="30"/>
  <c r="AP913" i="30"/>
  <c r="AP802" i="30"/>
  <c r="AP806" i="30"/>
  <c r="AP1008" i="30"/>
  <c r="AP299" i="30"/>
  <c r="AP1084" i="30"/>
  <c r="AR40" i="30"/>
  <c r="AP853" i="30"/>
  <c r="AR692" i="30"/>
  <c r="AP39" i="30"/>
  <c r="AR580" i="30"/>
  <c r="AP558" i="30"/>
  <c r="AR709" i="30"/>
  <c r="AP60" i="30"/>
  <c r="AR54" i="30"/>
  <c r="AP875" i="30"/>
  <c r="AR81" i="30"/>
  <c r="AP846" i="30"/>
  <c r="AR750" i="30"/>
  <c r="AP252" i="30"/>
  <c r="AR724" i="30"/>
  <c r="AP1049" i="30"/>
  <c r="AR449" i="30"/>
  <c r="AP327" i="30"/>
  <c r="AR554" i="30"/>
  <c r="AP749" i="30"/>
  <c r="AR1056" i="30"/>
  <c r="AP670" i="30"/>
  <c r="AP196" i="30"/>
  <c r="AR1067" i="30"/>
  <c r="AP729" i="30"/>
  <c r="AR480" i="30"/>
  <c r="AP236" i="30"/>
  <c r="AR819" i="30"/>
  <c r="AP297" i="30"/>
  <c r="AR155" i="30"/>
  <c r="AP844" i="30"/>
  <c r="AR767" i="30"/>
  <c r="AP772" i="30"/>
  <c r="AR1002" i="30"/>
  <c r="AP1057" i="30"/>
  <c r="AP748" i="30"/>
  <c r="AP394" i="30"/>
  <c r="AP1060" i="30"/>
  <c r="AP164" i="30"/>
  <c r="AP360" i="30"/>
  <c r="AP204" i="30"/>
  <c r="AP995" i="30"/>
  <c r="AR558" i="30"/>
  <c r="AP260" i="30"/>
  <c r="AR327" i="30"/>
  <c r="AP378" i="30"/>
  <c r="AR1003" i="30"/>
  <c r="AR253" i="30"/>
  <c r="AR349" i="30"/>
  <c r="AR20" i="30"/>
  <c r="AR117" i="30"/>
  <c r="AR333" i="30"/>
  <c r="AR996" i="30"/>
  <c r="AR80" i="30"/>
  <c r="AR849" i="30"/>
  <c r="AR136" i="30"/>
  <c r="AR1043" i="30"/>
  <c r="AR677" i="30"/>
  <c r="AR357" i="30"/>
  <c r="AP835" i="30"/>
  <c r="AP527" i="30"/>
  <c r="AP432" i="30"/>
  <c r="AP173" i="30"/>
  <c r="AP437" i="30"/>
  <c r="AP636" i="30"/>
  <c r="AP760" i="30"/>
  <c r="AP239" i="30"/>
  <c r="AP393" i="30"/>
  <c r="AP765" i="30"/>
  <c r="AP123" i="30"/>
  <c r="AP598" i="30"/>
  <c r="AP124" i="30"/>
  <c r="AP161" i="30"/>
  <c r="AP57" i="30"/>
  <c r="AP985" i="30"/>
  <c r="AP132" i="30"/>
  <c r="AP495" i="30"/>
  <c r="AP837" i="30"/>
  <c r="AP455" i="30"/>
  <c r="AP935" i="30"/>
  <c r="AP303" i="30"/>
  <c r="AP198" i="30"/>
  <c r="AP421" i="30"/>
  <c r="AP111" i="30"/>
  <c r="AP423" i="30"/>
  <c r="AP578" i="30"/>
  <c r="AP38" i="30"/>
  <c r="AP156" i="30"/>
  <c r="AP1100" i="30"/>
  <c r="AP986" i="30"/>
  <c r="AP16" i="30"/>
  <c r="AP241" i="30"/>
  <c r="AP850" i="30"/>
  <c r="AP253" i="30"/>
  <c r="AP747" i="30"/>
  <c r="AP377" i="30"/>
  <c r="AP245" i="30"/>
  <c r="AP477" i="30"/>
  <c r="AP707" i="30"/>
  <c r="AP1064" i="30"/>
  <c r="AP293" i="30"/>
  <c r="AP471" i="30"/>
  <c r="AP157" i="30"/>
  <c r="AP379" i="30"/>
  <c r="AP219" i="30"/>
  <c r="AP13" i="30"/>
  <c r="AP41" i="30"/>
  <c r="AP632" i="30"/>
  <c r="AP265" i="30"/>
  <c r="AP25" i="30"/>
  <c r="AP628" i="30"/>
  <c r="AP820" i="30"/>
  <c r="AP1010" i="30"/>
  <c r="AP206" i="30"/>
  <c r="AP619" i="30"/>
  <c r="AP711" i="30"/>
  <c r="AP544" i="30"/>
  <c r="AP881" i="30"/>
  <c r="AP945" i="30"/>
  <c r="AP1092" i="30"/>
  <c r="AP40" i="30"/>
  <c r="AR689" i="30"/>
  <c r="AP692" i="30"/>
  <c r="AR785" i="30"/>
  <c r="AP580" i="30"/>
  <c r="AR826" i="30"/>
  <c r="AP709" i="30"/>
  <c r="AR1001" i="30"/>
  <c r="AP54" i="30"/>
  <c r="AR579" i="30"/>
  <c r="AP81" i="30"/>
  <c r="AR822" i="30"/>
  <c r="AP750" i="30"/>
  <c r="AR939" i="30"/>
  <c r="AP724" i="30"/>
  <c r="AR717" i="30"/>
  <c r="AP449" i="30"/>
  <c r="AR916" i="30"/>
  <c r="AP554" i="30"/>
  <c r="AR649" i="30"/>
  <c r="AP1056" i="30"/>
  <c r="AR829" i="30"/>
  <c r="AP818" i="30"/>
  <c r="AP1067" i="30"/>
  <c r="AR59" i="30"/>
  <c r="AP480" i="30"/>
  <c r="AR64" i="30"/>
  <c r="AP819" i="30"/>
  <c r="AR1102" i="30"/>
  <c r="AP155" i="30"/>
  <c r="AR543" i="30"/>
  <c r="AP767" i="30"/>
  <c r="AR1087" i="30"/>
  <c r="AP1002" i="30"/>
  <c r="AR273" i="30"/>
  <c r="AR976" i="30"/>
  <c r="AR151" i="30"/>
  <c r="AR602" i="30"/>
  <c r="AR240" i="30"/>
  <c r="AP273" i="30"/>
  <c r="AP240" i="30"/>
  <c r="AR89" i="30"/>
  <c r="AR936" i="30"/>
  <c r="AR561" i="30"/>
  <c r="AR22" i="30"/>
  <c r="AR553" i="30"/>
  <c r="AR775" i="30"/>
  <c r="AR859" i="30"/>
  <c r="AR369" i="30"/>
  <c r="AR233" i="30"/>
  <c r="AR1013" i="30"/>
  <c r="AR211" i="30"/>
  <c r="AR110" i="30"/>
  <c r="AR493" i="30"/>
  <c r="AR401" i="30"/>
  <c r="AR345" i="30"/>
  <c r="AR559" i="30"/>
  <c r="AR823" i="30"/>
  <c r="AR219" i="30"/>
  <c r="AP140" i="30"/>
  <c r="AP1017" i="30"/>
  <c r="AP1055" i="30"/>
  <c r="AP35" i="30"/>
  <c r="AP793" i="30"/>
  <c r="AP344" i="30"/>
  <c r="AP14" i="30"/>
  <c r="AP225" i="30"/>
  <c r="AP228" i="30"/>
  <c r="AP1021" i="30"/>
  <c r="AP422" i="30"/>
  <c r="AP768" i="30"/>
  <c r="AP295" i="30"/>
  <c r="AP889" i="30"/>
  <c r="AP213" i="30"/>
  <c r="AP346" i="30"/>
  <c r="AP367" i="30"/>
  <c r="AP101" i="30"/>
  <c r="AP940" i="30"/>
  <c r="AP310" i="30"/>
  <c r="AP212" i="30"/>
  <c r="AP145" i="30"/>
  <c r="AP51" i="30"/>
  <c r="AP660" i="30"/>
  <c r="AP313" i="30"/>
  <c r="AP784" i="30"/>
  <c r="AP720" i="30"/>
  <c r="AP791" i="30"/>
  <c r="AP22" i="30"/>
  <c r="AP234" i="30"/>
  <c r="AP467" i="30"/>
  <c r="AP506" i="30"/>
  <c r="AP292" i="30"/>
  <c r="AP475" i="30"/>
  <c r="AP779" i="30"/>
  <c r="AP780" i="30"/>
  <c r="AP320" i="30"/>
  <c r="AP1023" i="30"/>
  <c r="AP328" i="30"/>
  <c r="AP955" i="30"/>
  <c r="AP46" i="30"/>
  <c r="AP521" i="30"/>
  <c r="AP814" i="30"/>
  <c r="AP588" i="30"/>
  <c r="AP640" i="30"/>
  <c r="AP755" i="30"/>
  <c r="AP1018" i="30"/>
  <c r="AP47" i="30"/>
  <c r="AP988" i="30"/>
  <c r="AP87" i="30"/>
  <c r="AP719" i="30"/>
  <c r="AP821" i="30"/>
  <c r="AP633" i="30"/>
  <c r="AP1031" i="30"/>
  <c r="AP21" i="30"/>
  <c r="AP989" i="30"/>
  <c r="AP283" i="30"/>
  <c r="AP808" i="30"/>
  <c r="AP129" i="30"/>
  <c r="AP771" i="30"/>
  <c r="AP1086" i="30"/>
  <c r="AP329" i="30"/>
  <c r="AR368" i="30"/>
  <c r="AP689" i="30"/>
  <c r="AR610" i="30"/>
  <c r="AP785" i="30"/>
  <c r="AR442" i="30"/>
  <c r="AP826" i="30"/>
  <c r="AR1041" i="30"/>
  <c r="AP1001" i="30"/>
  <c r="AR911" i="30"/>
  <c r="AP579" i="30"/>
  <c r="AR525" i="30"/>
  <c r="AP822" i="30"/>
  <c r="AR102" i="30"/>
  <c r="AP939" i="30"/>
  <c r="AR736" i="30"/>
  <c r="AP717" i="30"/>
  <c r="AR548" i="30"/>
  <c r="AP916" i="30"/>
  <c r="AR249" i="30"/>
  <c r="AP649" i="30"/>
  <c r="AR1062" i="30"/>
  <c r="AP829" i="30"/>
  <c r="AR30" i="30"/>
  <c r="AP801" i="30"/>
  <c r="AR350" i="30"/>
  <c r="AP59" i="30"/>
  <c r="AP64" i="30"/>
  <c r="AP1102" i="30"/>
  <c r="AR616" i="30"/>
  <c r="AP543" i="30"/>
  <c r="AP1087" i="30"/>
  <c r="AP758" i="30"/>
  <c r="AP648" i="30"/>
  <c r="AP189" i="30"/>
  <c r="AP357" i="30"/>
  <c r="AP742" i="30"/>
  <c r="AP75" i="30"/>
  <c r="AP813" i="30"/>
  <c r="AP288" i="30"/>
  <c r="AP220" i="30"/>
  <c r="AP816" i="30"/>
  <c r="AP429" i="30"/>
  <c r="AP992" i="30"/>
  <c r="AR60" i="30"/>
  <c r="AP278" i="30"/>
  <c r="AR252" i="30"/>
  <c r="AP226" i="30"/>
  <c r="AR297" i="30"/>
  <c r="AP427" i="30"/>
  <c r="AP676" i="30"/>
  <c r="AR974" i="30"/>
  <c r="AR652" i="30"/>
  <c r="AR876" i="30"/>
  <c r="AR150" i="30"/>
  <c r="AR814" i="30"/>
  <c r="AR608" i="30"/>
  <c r="AR609" i="30"/>
  <c r="AR362" i="30"/>
  <c r="AR1079" i="30"/>
  <c r="AR476" i="30"/>
  <c r="AP436" i="30"/>
  <c r="AP712" i="30"/>
  <c r="AP267" i="30"/>
  <c r="AP369" i="30"/>
  <c r="AP391" i="30"/>
  <c r="AP444" i="30"/>
  <c r="AP31" i="30"/>
  <c r="AP410" i="30"/>
  <c r="AP72" i="30"/>
  <c r="AP1081" i="30"/>
  <c r="AP691" i="30"/>
  <c r="AP311" i="30"/>
  <c r="AP969" i="30"/>
  <c r="AP987" i="30"/>
  <c r="AP1085" i="30"/>
  <c r="AP19" i="30"/>
  <c r="AP592" i="30"/>
  <c r="AP23" i="30"/>
  <c r="AP177" i="30"/>
  <c r="AP851" i="30"/>
  <c r="AP761" i="30"/>
  <c r="AP176" i="30"/>
  <c r="AP53" i="30"/>
  <c r="AP567" i="30"/>
  <c r="AP79" i="30"/>
  <c r="AP66" i="30"/>
  <c r="AP762" i="30"/>
  <c r="AP218" i="30"/>
  <c r="AP795" i="30"/>
  <c r="AP512" i="30"/>
  <c r="AP539" i="30"/>
  <c r="AP950" i="30"/>
  <c r="AP769" i="30"/>
  <c r="AP609" i="30"/>
  <c r="AP577" i="30"/>
  <c r="AP614" i="30"/>
  <c r="AP927" i="30"/>
  <c r="AP180" i="30"/>
  <c r="AP48" i="30"/>
  <c r="AP508" i="30"/>
  <c r="AP556" i="30"/>
  <c r="AP894" i="30"/>
  <c r="AP61" i="30"/>
  <c r="AP317" i="30"/>
  <c r="AP745" i="30"/>
  <c r="AP727" i="30"/>
  <c r="AP1090" i="30"/>
  <c r="AP1000" i="30"/>
  <c r="AP902" i="30"/>
  <c r="AP669" i="30"/>
  <c r="AP486" i="30"/>
  <c r="AP358" i="30"/>
  <c r="AP695" i="30"/>
  <c r="AP476" i="30"/>
  <c r="AP91" i="30"/>
  <c r="AP387" i="30"/>
  <c r="AP810" i="30"/>
  <c r="AP501" i="30"/>
  <c r="AP601" i="30"/>
  <c r="AP306" i="30"/>
  <c r="AP1040" i="30"/>
  <c r="AP368" i="30"/>
  <c r="AR834" i="30"/>
  <c r="AP610" i="30"/>
  <c r="AR830" i="30"/>
  <c r="AP442" i="30"/>
  <c r="AR867" i="30"/>
  <c r="AP1041" i="30"/>
  <c r="AR12" i="30"/>
  <c r="AP911" i="30"/>
  <c r="AR757" i="30"/>
  <c r="AP525" i="30"/>
  <c r="AR314" i="30"/>
  <c r="AP102" i="30"/>
  <c r="AR874" i="30"/>
  <c r="AP736" i="30"/>
  <c r="AR547" i="30"/>
  <c r="AP548" i="30"/>
  <c r="AR342" i="30"/>
  <c r="AP249" i="30"/>
  <c r="AR300" i="30"/>
  <c r="AP1062" i="30"/>
  <c r="AR272" i="30"/>
  <c r="AP30" i="30"/>
  <c r="AP350" i="30"/>
  <c r="AR170" i="30"/>
  <c r="AP976" i="30"/>
  <c r="AR1096" i="30"/>
  <c r="AP151" i="30"/>
  <c r="AR450" i="30"/>
  <c r="AP616" i="30"/>
  <c r="AR523" i="30"/>
  <c r="AP602" i="30"/>
  <c r="AR248" i="30"/>
  <c r="AP740" i="30"/>
  <c r="AP1094" i="30"/>
  <c r="AP171" i="30"/>
  <c r="AP823" i="30"/>
  <c r="AP49" i="30"/>
  <c r="AP308" i="30"/>
  <c r="AP77" i="30"/>
  <c r="AP575" i="30"/>
  <c r="AP58" i="30"/>
  <c r="AR1084" i="30"/>
  <c r="AR729" i="30"/>
  <c r="AR402" i="30"/>
  <c r="AR471" i="30"/>
  <c r="AR146" i="30"/>
  <c r="AR997" i="30"/>
  <c r="AR848" i="30"/>
  <c r="AR90" i="30"/>
  <c r="AR885" i="30"/>
  <c r="AR294" i="30"/>
  <c r="AR448" i="30"/>
  <c r="AR869" i="30"/>
  <c r="AR522" i="30"/>
  <c r="AR1057" i="30"/>
  <c r="AR97" i="30"/>
  <c r="AR198" i="30"/>
  <c r="AR65" i="30"/>
  <c r="AR326" i="30"/>
  <c r="AP611" i="30"/>
  <c r="AP1019" i="30"/>
  <c r="AP1006" i="30"/>
  <c r="AP434" i="30"/>
  <c r="AP723" i="30"/>
  <c r="AP570" i="30"/>
  <c r="AP576" i="30"/>
  <c r="AP166" i="30"/>
  <c r="AP702" i="30"/>
  <c r="AP270" i="30"/>
  <c r="AP488" i="30"/>
  <c r="AP315" i="30"/>
  <c r="AP1095" i="30"/>
  <c r="AP511" i="30"/>
  <c r="AP1025" i="30"/>
  <c r="AP489" i="30"/>
  <c r="AP167" i="30"/>
  <c r="AP998" i="30"/>
  <c r="AP73" i="30"/>
  <c r="AP790" i="30"/>
  <c r="AP291" i="30"/>
  <c r="AP981" i="30"/>
  <c r="AP1071" i="30"/>
  <c r="AP392" i="30"/>
  <c r="AP95" i="30"/>
  <c r="AP600" i="30"/>
  <c r="AP933" i="30"/>
  <c r="AP688" i="30"/>
  <c r="AP678" i="30"/>
  <c r="AP142" i="30"/>
  <c r="AP274" i="30"/>
  <c r="AP1032" i="30"/>
  <c r="AP706" i="30"/>
  <c r="AP258" i="30"/>
  <c r="AP517" i="30"/>
  <c r="AP1058" i="30"/>
  <c r="AP185" i="30"/>
  <c r="AP326" i="30"/>
  <c r="AP673" i="30"/>
  <c r="AP135" i="30"/>
  <c r="AP268" i="30"/>
  <c r="AP222" i="30"/>
  <c r="AP659" i="30"/>
  <c r="AP425" i="30"/>
  <c r="AP52" i="30"/>
  <c r="AP182" i="30"/>
  <c r="AP330" i="30"/>
  <c r="AP462" i="30"/>
  <c r="AP122" i="30"/>
  <c r="AP107" i="30"/>
  <c r="AP680" i="30"/>
  <c r="AP635" i="30"/>
  <c r="AP96" i="30"/>
  <c r="AP275" i="30"/>
  <c r="AP845" i="30"/>
  <c r="AP460" i="30"/>
  <c r="AP498" i="30"/>
  <c r="AP650" i="30"/>
  <c r="AP1073" i="30"/>
  <c r="AP629" i="30"/>
  <c r="AP461" i="30"/>
  <c r="AP932" i="30"/>
  <c r="AP834" i="30"/>
  <c r="AR454" i="30"/>
  <c r="AP830" i="30"/>
  <c r="AR464" i="30"/>
  <c r="AP867" i="30"/>
  <c r="AR803" i="30"/>
  <c r="AP12" i="30"/>
  <c r="AR756" i="30"/>
  <c r="AP757" i="30"/>
  <c r="AR513" i="30"/>
  <c r="AP314" i="30"/>
  <c r="AR322" i="30"/>
  <c r="AP874" i="30"/>
  <c r="AR530" i="30"/>
  <c r="AP547" i="30"/>
  <c r="AR605" i="30"/>
  <c r="AP342" i="30"/>
  <c r="AR103" i="30"/>
  <c r="AP300" i="30"/>
  <c r="AR1033" i="30"/>
  <c r="AP272" i="30"/>
  <c r="AR441" i="30"/>
  <c r="AP285" i="30"/>
  <c r="AP170" i="30"/>
  <c r="AR417" i="30"/>
  <c r="AP1096" i="30"/>
  <c r="AR871" i="30"/>
  <c r="AP450" i="30"/>
  <c r="AR613" i="30"/>
  <c r="AP523" i="30"/>
  <c r="AR1005" i="30"/>
  <c r="AP248" i="30"/>
  <c r="AR18" i="30"/>
  <c r="AP89" i="30"/>
  <c r="AR758" i="30"/>
  <c r="AP613" i="30"/>
  <c r="AP1005" i="30"/>
  <c r="AP18" i="30"/>
  <c r="AR163" i="30"/>
  <c r="AP899" i="30"/>
  <c r="AP36" i="30"/>
  <c r="AR846" i="30"/>
  <c r="AP405" i="30"/>
  <c r="AP415" i="30"/>
  <c r="AP943" i="30"/>
  <c r="AR749" i="30"/>
  <c r="AP825" i="30"/>
  <c r="AR706" i="30"/>
  <c r="AR784" i="30"/>
  <c r="AR247" i="30"/>
  <c r="AR501" i="30"/>
  <c r="AR641" i="30"/>
  <c r="AR557" i="30"/>
  <c r="AR463" i="30"/>
  <c r="AR860" i="30"/>
  <c r="AR193" i="30"/>
  <c r="AR809" i="30"/>
  <c r="AR91" i="30"/>
  <c r="AR1044" i="30"/>
  <c r="AR430" i="30"/>
  <c r="AR341" i="30"/>
  <c r="AP384" i="30"/>
  <c r="AP187" i="30"/>
  <c r="AP941" i="30"/>
  <c r="AP305" i="30"/>
  <c r="AP634" i="30"/>
  <c r="AP446" i="30"/>
  <c r="AP238" i="30"/>
  <c r="AP474" i="30"/>
  <c r="AP977" i="30"/>
  <c r="AP1063" i="30"/>
  <c r="AP1078" i="30"/>
  <c r="AP792" i="30"/>
  <c r="AP397" i="30"/>
  <c r="AP949" i="30"/>
  <c r="AP482" i="30"/>
  <c r="AP922" i="30"/>
  <c r="AP149" i="30"/>
  <c r="AP261" i="30"/>
  <c r="AP401" i="30"/>
  <c r="AP1004" i="30"/>
  <c r="AP804" i="30"/>
  <c r="AP192" i="30"/>
  <c r="AP883" i="30"/>
  <c r="AP536" i="30"/>
  <c r="AP137" i="30"/>
  <c r="AP653" i="30"/>
  <c r="AP1088" i="30"/>
  <c r="AP1036" i="30"/>
  <c r="AP604" i="30"/>
  <c r="AP654" i="30"/>
  <c r="AP445" i="30"/>
  <c r="AP131" i="30"/>
  <c r="AP251" i="30"/>
  <c r="AP447" i="30"/>
  <c r="AP764" i="30"/>
  <c r="AP190" i="30"/>
  <c r="AP1043" i="30"/>
  <c r="AP312" i="30"/>
  <c r="AP644" i="30"/>
  <c r="AP848" i="30"/>
  <c r="AP364" i="30"/>
  <c r="AP699" i="30"/>
  <c r="AP776" i="30"/>
  <c r="AP929" i="30"/>
  <c r="AP307" i="30"/>
  <c r="AP693" i="30"/>
  <c r="AP276" i="30"/>
  <c r="AP354" i="30"/>
  <c r="AP560" i="30"/>
  <c r="AP594" i="30"/>
  <c r="AP186" i="30"/>
  <c r="AR975" i="30"/>
  <c r="AP348" i="30"/>
  <c r="AP1042" i="30"/>
  <c r="AP529" i="30"/>
  <c r="AP331" i="30"/>
  <c r="AP83" i="30"/>
  <c r="AP148" i="30"/>
  <c r="AP970" i="30"/>
  <c r="AP465" i="30"/>
  <c r="AP420" i="30"/>
  <c r="AR1045" i="30"/>
  <c r="AP454" i="30"/>
  <c r="AR514" i="30"/>
  <c r="AP464" i="30"/>
  <c r="AR888" i="30"/>
  <c r="AP803" i="30"/>
  <c r="AR828" i="30"/>
  <c r="AP756" i="30"/>
  <c r="AR400" i="30"/>
  <c r="AP513" i="30"/>
  <c r="AR254" i="30"/>
  <c r="AP322" i="30"/>
  <c r="AR17" i="30"/>
  <c r="AP530" i="30"/>
  <c r="AR147" i="30"/>
  <c r="AP605" i="30"/>
  <c r="AR439" i="30"/>
  <c r="AP103" i="30"/>
  <c r="AR1035" i="30"/>
  <c r="AP1033" i="30"/>
  <c r="AR697" i="30"/>
  <c r="AP441" i="30"/>
  <c r="AR302" i="30"/>
  <c r="AP593" i="30"/>
  <c r="AR109" i="30"/>
  <c r="AP417" i="30"/>
  <c r="AR836" i="30"/>
  <c r="AP871" i="30"/>
  <c r="AR271" i="30"/>
  <c r="AR426" i="30"/>
  <c r="AR227" i="30"/>
  <c r="AP564" i="30"/>
  <c r="AP172" i="30"/>
  <c r="AP1061" i="30"/>
  <c r="AP996" i="30"/>
  <c r="AP912" i="30"/>
  <c r="AP56" i="30"/>
  <c r="AP376" i="30"/>
  <c r="AP854" i="30"/>
  <c r="AR853" i="30"/>
  <c r="AP824" i="30"/>
  <c r="AR875" i="30"/>
  <c r="AP440" i="30"/>
  <c r="AR670" i="30"/>
  <c r="AP901" i="30"/>
  <c r="AR236" i="30"/>
  <c r="AP37" i="30"/>
  <c r="AR844" i="30"/>
  <c r="AR772" i="30"/>
  <c r="AR73" i="30"/>
  <c r="AR205" i="30"/>
  <c r="AR1105" i="30"/>
  <c r="AR831" i="30"/>
  <c r="AR32" i="30"/>
  <c r="AR1017" i="30"/>
  <c r="AR627" i="30"/>
  <c r="AR242" i="30"/>
  <c r="AR75" i="30"/>
  <c r="AR377" i="30"/>
  <c r="AR1091" i="30"/>
  <c r="AR732" i="30"/>
  <c r="AP876" i="30"/>
  <c r="AP857" i="30"/>
  <c r="AP905" i="30"/>
  <c r="AP716" i="30"/>
  <c r="AP990" i="30"/>
  <c r="AP1029" i="30"/>
  <c r="AP373" i="30"/>
  <c r="AP735" i="30"/>
  <c r="AP812" i="30"/>
  <c r="AP193" i="30"/>
  <c r="AP194" i="30"/>
  <c r="AP382" i="30"/>
  <c r="AP184" i="30"/>
  <c r="AP936" i="30"/>
  <c r="AP840" i="30"/>
  <c r="AP1022" i="30"/>
  <c r="AP980" i="30"/>
  <c r="AP960" i="30"/>
  <c r="AP1039" i="30"/>
  <c r="AP150" i="30"/>
  <c r="AP1024" i="30"/>
  <c r="AP159" i="30"/>
  <c r="AP841" i="30"/>
  <c r="AP983" i="30"/>
  <c r="AP827" i="30"/>
  <c r="AP321" i="30"/>
  <c r="AP1052" i="30"/>
  <c r="AP70" i="30"/>
  <c r="AP430" i="30"/>
  <c r="AP458" i="30"/>
  <c r="AP924" i="30"/>
  <c r="AP1048" i="30"/>
  <c r="AP910" i="30"/>
  <c r="AP76" i="30"/>
  <c r="AP550" i="30"/>
  <c r="AP979" i="30"/>
  <c r="AP655" i="30"/>
  <c r="AP972" i="30"/>
  <c r="AP1037" i="30"/>
  <c r="AP491" i="30"/>
  <c r="AP380" i="30"/>
  <c r="AP928" i="30"/>
  <c r="AP563" i="30"/>
  <c r="AP44" i="30"/>
  <c r="AP975" i="30"/>
  <c r="AP1082" i="30"/>
  <c r="AP608" i="30"/>
  <c r="AP595" i="30"/>
  <c r="AP546" i="30"/>
  <c r="AP571" i="30"/>
  <c r="AP138" i="30"/>
  <c r="AP409" i="30"/>
  <c r="AP363" i="30"/>
  <c r="AP687" i="30"/>
  <c r="AP223" i="30"/>
  <c r="AP32" i="30"/>
  <c r="AP162" i="30"/>
  <c r="AP900" i="30"/>
  <c r="AP126" i="30"/>
  <c r="AP621" i="30"/>
  <c r="AP487" i="30"/>
  <c r="AP1045" i="30"/>
  <c r="AR995" i="30"/>
  <c r="AP514" i="30"/>
  <c r="AR992" i="30"/>
  <c r="AP888" i="30"/>
  <c r="AR824" i="30"/>
  <c r="AP828" i="30"/>
  <c r="AR1098" i="30"/>
  <c r="AP400" i="30"/>
  <c r="AR278" i="30"/>
  <c r="AP254" i="30"/>
  <c r="AR923" i="30"/>
  <c r="AP17" i="30"/>
  <c r="AR260" i="30"/>
  <c r="AP147" i="30"/>
  <c r="AR405" i="30"/>
  <c r="AP439" i="30"/>
  <c r="AR415" i="30"/>
  <c r="AP1035" i="30"/>
  <c r="AR943" i="30"/>
  <c r="AP697" i="30"/>
  <c r="AR440" i="30"/>
  <c r="AP302" i="30"/>
  <c r="AP109" i="30"/>
  <c r="AR226" i="30"/>
  <c r="AP836" i="30"/>
  <c r="AR825" i="30"/>
  <c r="AP271" i="30"/>
  <c r="AR37" i="30"/>
  <c r="AP426" i="30"/>
  <c r="AR427" i="30"/>
  <c r="AP227" i="30"/>
  <c r="AR378" i="30"/>
  <c r="AP163" i="30"/>
  <c r="AR676" i="30"/>
  <c r="AR510" i="30"/>
  <c r="AR495" i="30"/>
  <c r="AR917" i="30"/>
  <c r="AR277" i="30"/>
  <c r="AR1103" i="30"/>
  <c r="AR626" i="30"/>
  <c r="AR755" i="30"/>
  <c r="AR686" i="30"/>
  <c r="AR882" i="30"/>
  <c r="AR1020" i="30"/>
  <c r="AR1054" i="30"/>
  <c r="AR46" i="30"/>
  <c r="AP947" i="30"/>
  <c r="AP583" i="30"/>
  <c r="AP139" i="30"/>
  <c r="AP965" i="30"/>
  <c r="AP343" i="30"/>
  <c r="AP412" i="30"/>
  <c r="AP1089" i="30"/>
  <c r="AP1011" i="30"/>
  <c r="AP1065" i="30"/>
  <c r="AP971" i="30"/>
  <c r="AP266" i="30"/>
  <c r="AP698" i="30"/>
  <c r="AP468" i="30"/>
  <c r="AP625" i="30"/>
  <c r="AP540" i="30"/>
  <c r="AP869" i="30"/>
  <c r="AP112" i="30"/>
  <c r="AP651" i="30"/>
  <c r="AP414" i="30"/>
  <c r="AP1044" i="30"/>
  <c r="AP490" i="30"/>
  <c r="AP370" i="30"/>
  <c r="AP730" i="30"/>
  <c r="AP509" i="30"/>
  <c r="AP246" i="30"/>
  <c r="AR39" i="30"/>
  <c r="AP1098" i="30"/>
  <c r="AP923" i="30"/>
  <c r="AR1049" i="30"/>
  <c r="AQ689" i="30"/>
  <c r="AO689" i="30"/>
  <c r="AQ285" i="30"/>
  <c r="AO285" i="30"/>
  <c r="AQ439" i="30"/>
  <c r="AO439" i="30"/>
  <c r="AQ901" i="30"/>
  <c r="AO901" i="30"/>
  <c r="AQ60" i="30"/>
  <c r="AO60" i="30"/>
  <c r="AQ801" i="30"/>
  <c r="AO801" i="30"/>
  <c r="AQ697" i="30"/>
  <c r="AO697" i="30"/>
  <c r="AQ888" i="30"/>
  <c r="AO888" i="30"/>
  <c r="AQ825" i="30"/>
  <c r="AO825" i="30"/>
  <c r="AQ17" i="30"/>
  <c r="AO17" i="30"/>
  <c r="AQ875" i="30"/>
  <c r="AO875" i="30"/>
  <c r="AQ911" i="30"/>
  <c r="AO911" i="30"/>
  <c r="AQ40" i="30"/>
  <c r="AO40" i="30"/>
  <c r="AQ272" i="30"/>
  <c r="AO272" i="30"/>
  <c r="AQ102" i="30"/>
  <c r="AO102" i="30"/>
  <c r="AQ772" i="30"/>
  <c r="AO772" i="30"/>
  <c r="AQ956" i="30"/>
  <c r="AO956" i="30"/>
  <c r="AQ200" i="30"/>
  <c r="AO200" i="30"/>
  <c r="AQ554" i="30"/>
  <c r="AO554" i="30"/>
  <c r="AQ724" i="30"/>
  <c r="AO724" i="30"/>
  <c r="AQ923" i="30"/>
  <c r="AO923" i="30"/>
  <c r="AQ400" i="30"/>
  <c r="AO400" i="30"/>
  <c r="AQ992" i="30"/>
  <c r="AO992" i="30"/>
  <c r="AQ921" i="30"/>
  <c r="AO921" i="30"/>
  <c r="AQ302" i="30"/>
  <c r="AO302" i="30"/>
  <c r="AQ676" i="30"/>
  <c r="AO676" i="30"/>
  <c r="AQ756" i="30"/>
  <c r="AO756" i="30"/>
  <c r="AR534" i="30"/>
  <c r="AP534" i="30"/>
  <c r="AQ1002" i="30"/>
  <c r="AO1002" i="30"/>
  <c r="AQ758" i="30"/>
  <c r="AO758" i="30"/>
  <c r="AQ420" i="30"/>
  <c r="AO420" i="30"/>
  <c r="AQ717" i="30"/>
  <c r="AO717" i="30"/>
  <c r="AQ54" i="30"/>
  <c r="AO54" i="30"/>
  <c r="AQ1067" i="30"/>
  <c r="AO1067" i="30"/>
  <c r="AQ1062" i="30"/>
  <c r="AO1062" i="30"/>
  <c r="AQ548" i="30"/>
  <c r="AO548" i="30"/>
  <c r="AQ616" i="30"/>
  <c r="AO616" i="30"/>
  <c r="AQ584" i="30"/>
  <c r="AO584" i="30"/>
  <c r="AQ534" i="30"/>
  <c r="AO534" i="30"/>
  <c r="AQ1049" i="30"/>
  <c r="AO1049" i="30"/>
  <c r="AQ803" i="30"/>
  <c r="AO803" i="30"/>
  <c r="AQ464" i="30"/>
  <c r="AO464" i="30"/>
  <c r="AQ610" i="30"/>
  <c r="AO610" i="30"/>
  <c r="AQ1084" i="30"/>
  <c r="AO1084" i="30"/>
  <c r="AQ1102" i="30"/>
  <c r="AO1102" i="30"/>
  <c r="AR584" i="30"/>
  <c r="AP584" i="30"/>
  <c r="AQ429" i="30"/>
  <c r="AO429" i="30"/>
  <c r="AQ322" i="30"/>
  <c r="AO322" i="30"/>
  <c r="AQ525" i="30"/>
  <c r="AO525" i="30"/>
  <c r="AQ844" i="30"/>
  <c r="AO844" i="30"/>
  <c r="AQ523" i="30"/>
  <c r="AO523" i="30"/>
  <c r="AQ450" i="30"/>
  <c r="AO450" i="30"/>
  <c r="AQ952" i="30"/>
  <c r="AO952" i="30"/>
  <c r="AQ649" i="30"/>
  <c r="AO649" i="30"/>
  <c r="AQ426" i="30"/>
  <c r="AO426" i="30"/>
  <c r="AQ39" i="30"/>
  <c r="AO39" i="30"/>
  <c r="AQ480" i="30"/>
  <c r="AO480" i="30"/>
  <c r="AQ615" i="30"/>
  <c r="AO615" i="30"/>
  <c r="AQ273" i="30"/>
  <c r="AO273" i="30"/>
  <c r="AQ18" i="30"/>
  <c r="AO18" i="30"/>
  <c r="AQ749" i="30"/>
  <c r="AO749" i="30"/>
  <c r="AQ822" i="30"/>
  <c r="AO822" i="30"/>
  <c r="AQ278" i="30"/>
  <c r="AO278" i="30"/>
  <c r="AQ441" i="30"/>
  <c r="AO441" i="30"/>
  <c r="AQ103" i="30"/>
  <c r="AO103" i="30"/>
  <c r="AQ530" i="30"/>
  <c r="AO530" i="30"/>
  <c r="AQ513" i="30"/>
  <c r="AO513" i="30"/>
  <c r="AQ692" i="30"/>
  <c r="AO692" i="30"/>
  <c r="AQ932" i="30"/>
  <c r="AO932" i="30"/>
  <c r="AR956" i="30"/>
  <c r="AP956" i="30"/>
  <c r="AR116" i="30"/>
  <c r="AP116" i="30"/>
  <c r="AQ602" i="30"/>
  <c r="AO602" i="30"/>
  <c r="AQ1005" i="30"/>
  <c r="AO1005" i="30"/>
  <c r="AQ1001" i="30"/>
  <c r="AO1001" i="30"/>
  <c r="AQ170" i="30"/>
  <c r="AO170" i="30"/>
  <c r="AQ81" i="30"/>
  <c r="AO81" i="30"/>
  <c r="AR144" i="30"/>
  <c r="AP144" i="30"/>
  <c r="AQ147" i="30"/>
  <c r="AO147" i="30"/>
  <c r="AQ240" i="30"/>
  <c r="AO240" i="30"/>
  <c r="AQ227" i="30"/>
  <c r="AO227" i="30"/>
  <c r="AQ368" i="30"/>
  <c r="AO368" i="30"/>
  <c r="AQ943" i="30"/>
  <c r="AO943" i="30"/>
  <c r="AQ405" i="30"/>
  <c r="AO405" i="30"/>
  <c r="AQ1098" i="30"/>
  <c r="AO1098" i="30"/>
  <c r="AQ613" i="30"/>
  <c r="AO613" i="30"/>
  <c r="AQ785" i="30"/>
  <c r="AO785" i="30"/>
  <c r="AQ547" i="30"/>
  <c r="AO547" i="30"/>
  <c r="AQ543" i="30"/>
  <c r="AO543" i="30"/>
  <c r="AQ824" i="30"/>
  <c r="AO824" i="30"/>
  <c r="AQ236" i="30"/>
  <c r="AO236" i="30"/>
  <c r="AQ593" i="30"/>
  <c r="AO593" i="30"/>
  <c r="AQ828" i="30"/>
  <c r="AO828" i="30"/>
  <c r="AQ834" i="30"/>
  <c r="AO834" i="30"/>
  <c r="AQ12" i="30"/>
  <c r="AO12" i="30"/>
  <c r="AQ327" i="30"/>
  <c r="AO327" i="30"/>
  <c r="AR27" i="30"/>
  <c r="AP27" i="30"/>
  <c r="AQ260" i="30"/>
  <c r="AO260" i="30"/>
  <c r="AQ566" i="30"/>
  <c r="AO566" i="30"/>
  <c r="AQ1035" i="30"/>
  <c r="AO1035" i="30"/>
  <c r="AQ826" i="30"/>
  <c r="AO826" i="30"/>
  <c r="AQ151" i="30"/>
  <c r="AO151" i="30"/>
  <c r="AQ976" i="30"/>
  <c r="AO976" i="30"/>
  <c r="AQ537" i="30"/>
  <c r="AO537" i="30"/>
  <c r="AQ314" i="30"/>
  <c r="AO314" i="30"/>
  <c r="AQ378" i="30"/>
  <c r="AO378" i="30"/>
  <c r="AQ454" i="30"/>
  <c r="AO454" i="30"/>
  <c r="AQ300" i="30"/>
  <c r="AO300" i="30"/>
  <c r="AQ89" i="30"/>
  <c r="AO89" i="30"/>
  <c r="AQ898" i="30"/>
  <c r="AO898" i="30"/>
  <c r="AQ59" i="30"/>
  <c r="AO59" i="30"/>
  <c r="AQ1056" i="30"/>
  <c r="AO1056" i="30"/>
  <c r="AQ449" i="30"/>
  <c r="AO449" i="30"/>
  <c r="AQ874" i="30"/>
  <c r="AO874" i="30"/>
  <c r="AQ1087" i="30"/>
  <c r="AO1087" i="30"/>
  <c r="AQ271" i="30"/>
  <c r="AO271" i="30"/>
  <c r="AQ144" i="30"/>
  <c r="AO144" i="30"/>
  <c r="AQ853" i="30"/>
  <c r="AO853" i="30"/>
  <c r="AQ280" i="30"/>
  <c r="AQ833" i="30"/>
  <c r="AQ195" i="30"/>
  <c r="AQ229" i="30"/>
  <c r="AQ673" i="30"/>
  <c r="AQ784" i="30"/>
  <c r="AQ654" i="30"/>
  <c r="AQ861" i="30"/>
  <c r="AQ928" i="30"/>
  <c r="AQ625" i="30"/>
  <c r="AQ299" i="30"/>
  <c r="AQ576" i="30"/>
  <c r="AQ36" i="30"/>
  <c r="AQ556" i="30"/>
  <c r="AQ141" i="30"/>
  <c r="AQ713" i="30"/>
  <c r="AQ544" i="30"/>
  <c r="AQ1094" i="30"/>
  <c r="AQ1000" i="30"/>
  <c r="AQ389" i="30"/>
  <c r="AQ675" i="30"/>
  <c r="AQ528" i="30"/>
  <c r="AQ493" i="30"/>
  <c r="AQ239" i="30"/>
  <c r="AQ515" i="30"/>
  <c r="AQ463" i="30"/>
  <c r="AQ118" i="30"/>
  <c r="AQ175" i="30"/>
  <c r="AQ366" i="30"/>
  <c r="AQ949" i="30"/>
  <c r="AQ962" i="30"/>
  <c r="AQ1054" i="30"/>
  <c r="AQ119" i="30"/>
  <c r="AQ1064" i="30"/>
  <c r="AQ399" i="30"/>
  <c r="AQ685" i="30"/>
  <c r="AQ1107" i="30"/>
  <c r="AQ372" i="30"/>
  <c r="AQ539" i="30"/>
  <c r="AQ1048" i="30"/>
  <c r="AQ496" i="30"/>
  <c r="AQ837" i="30"/>
  <c r="AQ191" i="30"/>
  <c r="AQ653" i="30"/>
  <c r="AQ77" i="30"/>
  <c r="AQ741" i="30"/>
  <c r="AQ910" i="30"/>
  <c r="AQ1076" i="30"/>
  <c r="AQ764" i="30"/>
  <c r="AQ960" i="30"/>
  <c r="AQ891" i="30"/>
  <c r="AQ768" i="30"/>
  <c r="AQ339" i="30"/>
  <c r="AQ1103" i="30"/>
  <c r="AQ117" i="30"/>
  <c r="AQ886" i="30"/>
  <c r="AQ182" i="30"/>
  <c r="AQ737" i="30"/>
  <c r="AQ700" i="30"/>
  <c r="AQ42" i="30"/>
  <c r="AQ663" i="30"/>
  <c r="AQ231" i="30"/>
  <c r="AQ50" i="30"/>
  <c r="AQ476" i="30"/>
  <c r="AQ569" i="30"/>
  <c r="AQ183" i="30"/>
  <c r="AQ585" i="30"/>
  <c r="AQ411" i="30"/>
  <c r="AQ483" i="30"/>
  <c r="AQ153" i="30"/>
  <c r="AQ840" i="30"/>
  <c r="AQ275" i="30"/>
  <c r="AQ207" i="30"/>
  <c r="AQ337" i="30"/>
  <c r="AQ92" i="30"/>
  <c r="AQ845" i="30"/>
  <c r="AQ805" i="30"/>
  <c r="AQ572" i="30"/>
  <c r="AQ334" i="30"/>
  <c r="AQ954" i="30"/>
  <c r="AQ32" i="30"/>
  <c r="AQ732" i="30"/>
  <c r="AQ1071" i="30"/>
  <c r="AQ492" i="30"/>
  <c r="AQ46" i="30"/>
  <c r="AQ577" i="30"/>
  <c r="AQ958" i="30"/>
  <c r="AQ62" i="30"/>
  <c r="AQ485" i="30"/>
  <c r="AQ925" i="30"/>
  <c r="AQ559" i="30"/>
  <c r="AQ78" i="30"/>
  <c r="AQ466" i="30"/>
  <c r="AQ563" i="30"/>
  <c r="AQ727" i="30"/>
  <c r="AQ991" i="30"/>
  <c r="AQ832" i="30"/>
  <c r="AQ786" i="30"/>
  <c r="AQ82" i="30"/>
  <c r="AQ666" i="30"/>
  <c r="AQ868" i="30"/>
  <c r="AQ1030" i="30"/>
  <c r="AQ733" i="30"/>
  <c r="AQ978" i="30"/>
  <c r="AQ458" i="30"/>
  <c r="AQ905" i="30"/>
  <c r="AQ835" i="30"/>
  <c r="AQ504" i="30"/>
  <c r="AQ658" i="30"/>
  <c r="AQ526" i="30"/>
  <c r="AQ574" i="30"/>
  <c r="AQ110" i="30"/>
  <c r="AQ126" i="30"/>
  <c r="AQ156" i="30"/>
  <c r="AQ734" i="30"/>
  <c r="AQ973" i="30"/>
  <c r="AQ946" i="30"/>
  <c r="AQ167" i="30"/>
  <c r="AQ486" i="30"/>
  <c r="AQ644" i="30"/>
  <c r="AQ870" i="30"/>
  <c r="AQ817" i="30"/>
  <c r="AQ202" i="30"/>
  <c r="AQ892" i="30"/>
  <c r="AQ340" i="30"/>
  <c r="AQ743" i="30"/>
  <c r="AQ435" i="30"/>
  <c r="AQ715" i="30"/>
  <c r="AQ91" i="30"/>
  <c r="AQ140" i="30"/>
  <c r="AQ918" i="30"/>
  <c r="AQ446" i="30"/>
  <c r="AQ694" i="30"/>
  <c r="AQ232" i="30"/>
  <c r="AQ377" i="30"/>
  <c r="AQ184" i="30"/>
  <c r="AQ546" i="30"/>
  <c r="AQ502" i="30"/>
  <c r="AQ851" i="30"/>
  <c r="AQ111" i="30"/>
  <c r="AQ608" i="30"/>
  <c r="AQ948" i="30"/>
  <c r="AQ1052" i="30"/>
  <c r="AQ754" i="30"/>
  <c r="AQ775" i="30"/>
  <c r="AQ142" i="30"/>
  <c r="AQ326" i="30"/>
  <c r="AQ1025" i="30"/>
  <c r="AQ296" i="30"/>
  <c r="AQ599" i="30"/>
  <c r="AQ72" i="30"/>
  <c r="AQ347" i="30"/>
  <c r="AQ994" i="30"/>
  <c r="AQ1086" i="30"/>
  <c r="AQ781" i="30"/>
  <c r="AQ304" i="30"/>
  <c r="AQ609" i="30"/>
  <c r="AQ742" i="30"/>
  <c r="AQ488" i="30"/>
  <c r="AQ79" i="30"/>
  <c r="AQ305" i="30"/>
  <c r="AQ793" i="30"/>
  <c r="AQ935" i="30"/>
  <c r="AQ1059" i="30"/>
  <c r="AQ879" i="30"/>
  <c r="AQ484" i="30"/>
  <c r="AQ193" i="30"/>
  <c r="AQ265" i="30"/>
  <c r="AQ1074" i="30"/>
  <c r="AQ43" i="30"/>
  <c r="AQ872" i="30"/>
  <c r="AQ687" i="30"/>
  <c r="AQ728" i="30"/>
  <c r="AQ282" i="30"/>
  <c r="AQ806" i="30"/>
  <c r="AQ149" i="30"/>
  <c r="AQ93" i="30"/>
  <c r="AQ628" i="30"/>
  <c r="AQ738" i="30"/>
  <c r="AQ159" i="30"/>
  <c r="AQ873" i="30"/>
  <c r="AQ990" i="30"/>
  <c r="AQ890" i="30"/>
  <c r="AQ1043" i="30"/>
  <c r="AQ549" i="30"/>
  <c r="AQ856" i="30"/>
  <c r="AQ746" i="30"/>
  <c r="AQ638" i="30"/>
  <c r="AQ1028" i="30"/>
  <c r="AQ739" i="30"/>
  <c r="AQ346" i="30"/>
  <c r="AQ900" i="30"/>
  <c r="AQ242" i="30"/>
  <c r="AQ763" i="30"/>
  <c r="AQ839" i="30"/>
  <c r="AQ903" i="30"/>
  <c r="AQ933" i="30"/>
  <c r="AQ951" i="30"/>
  <c r="AQ631" i="30"/>
  <c r="AQ384" i="30"/>
  <c r="AQ808" i="30"/>
  <c r="AQ725" i="30"/>
  <c r="AQ23" i="30"/>
  <c r="AQ121" i="30"/>
  <c r="AQ131" i="30"/>
  <c r="AQ864" i="30"/>
  <c r="AQ136" i="30"/>
  <c r="AQ1100" i="30"/>
  <c r="AQ379" i="30"/>
  <c r="AQ192" i="30"/>
  <c r="AQ220" i="30"/>
  <c r="AQ1053" i="30"/>
  <c r="AQ475" i="30"/>
  <c r="AQ174" i="30"/>
  <c r="AQ358" i="30"/>
  <c r="AQ967" i="30"/>
  <c r="AQ321" i="30"/>
  <c r="AQ1050" i="30"/>
  <c r="AQ564" i="30"/>
  <c r="AQ139" i="30"/>
  <c r="AQ284" i="30"/>
  <c r="AQ402" i="30"/>
  <c r="AQ47" i="30"/>
  <c r="AQ1038" i="30"/>
  <c r="AQ930" i="30"/>
  <c r="AQ674" i="30"/>
  <c r="AQ854" i="30"/>
  <c r="AQ125" i="30"/>
  <c r="AQ1019" i="30"/>
  <c r="AQ919" i="30"/>
  <c r="AQ752" i="30"/>
  <c r="AQ107" i="30"/>
  <c r="AQ257" i="30"/>
  <c r="AQ665" i="30"/>
  <c r="AQ589" i="30"/>
  <c r="AQ459" i="30"/>
  <c r="AQ642" i="30"/>
  <c r="AQ53" i="30"/>
  <c r="AQ561" i="30"/>
  <c r="AQ938" i="30"/>
  <c r="AQ878" i="30"/>
  <c r="AQ667" i="30"/>
  <c r="AQ950" i="30"/>
  <c r="AQ620" i="30"/>
  <c r="AQ1014" i="30"/>
  <c r="AQ804" i="30"/>
  <c r="AQ255" i="30"/>
  <c r="AQ1081" i="30"/>
  <c r="AQ215" i="30"/>
  <c r="AQ424" i="30"/>
  <c r="AQ20" i="30"/>
  <c r="AQ1016" i="30"/>
  <c r="AQ581" i="30"/>
  <c r="AQ287" i="30"/>
  <c r="AQ986" i="30"/>
  <c r="AQ74" i="30"/>
  <c r="AQ94" i="30"/>
  <c r="AQ455" i="30"/>
  <c r="AQ1055" i="30"/>
  <c r="AQ313" i="30"/>
  <c r="AQ204" i="30"/>
  <c r="AQ208" i="30"/>
  <c r="AQ575" i="30"/>
  <c r="AQ1023" i="30"/>
  <c r="AQ259" i="30"/>
  <c r="AQ100" i="30"/>
  <c r="AQ211" i="30"/>
  <c r="AQ478" i="30"/>
  <c r="AQ857" i="30"/>
  <c r="AQ261" i="30"/>
  <c r="AQ16" i="30"/>
  <c r="AQ831" i="30"/>
  <c r="AQ1069" i="30"/>
  <c r="AQ812" i="30"/>
  <c r="AQ827" i="30"/>
  <c r="AQ622" i="30"/>
  <c r="AQ1007" i="30"/>
  <c r="AQ221" i="30"/>
  <c r="AQ134" i="30"/>
  <c r="AQ330" i="30"/>
  <c r="AQ444" i="30"/>
  <c r="AQ55" i="30"/>
  <c r="AQ899" i="30"/>
  <c r="AQ887" i="30"/>
  <c r="AQ365" i="30"/>
  <c r="AQ44" i="30"/>
  <c r="AQ814" i="30"/>
  <c r="AQ961" i="30"/>
  <c r="AQ209" i="30"/>
  <c r="AQ387" i="30"/>
  <c r="AQ611" i="30"/>
  <c r="AQ869" i="30"/>
  <c r="AQ904" i="30"/>
  <c r="AQ71" i="30"/>
  <c r="AQ1008" i="30"/>
  <c r="AQ802" i="30"/>
  <c r="AQ344" i="30"/>
  <c r="AQ351" i="30"/>
  <c r="AQ541" i="30"/>
  <c r="AQ312" i="30"/>
  <c r="AQ510" i="30"/>
  <c r="AQ386" i="30"/>
  <c r="AQ765" i="30"/>
  <c r="AQ130" i="30"/>
  <c r="AQ703" i="30"/>
  <c r="AQ902" i="30"/>
  <c r="AQ393" i="30"/>
  <c r="AQ934" i="30"/>
  <c r="AQ568" i="30"/>
  <c r="AQ41" i="30"/>
  <c r="AQ538" i="30"/>
  <c r="AQ623" i="30"/>
  <c r="AQ747" i="30"/>
  <c r="AQ286" i="30"/>
  <c r="AQ924" i="30"/>
  <c r="AQ76" i="30"/>
  <c r="AQ731" i="30"/>
  <c r="AQ652" i="30"/>
  <c r="AQ816" i="30"/>
  <c r="AQ508" i="30"/>
  <c r="AQ294" i="30"/>
  <c r="AQ179" i="30"/>
  <c r="AQ19" i="30"/>
  <c r="AQ792" i="30"/>
  <c r="AQ503" i="30"/>
  <c r="AQ267" i="30"/>
  <c r="AQ99" i="30"/>
  <c r="AQ462" i="30"/>
  <c r="AQ641" i="30"/>
  <c r="AQ247" i="30"/>
  <c r="AQ677" i="30"/>
  <c r="AQ993" i="30"/>
  <c r="AQ1010" i="30"/>
  <c r="AQ850" i="30"/>
  <c r="AQ915" i="30"/>
  <c r="AQ264" i="30"/>
  <c r="AQ723" i="30"/>
  <c r="AQ848" i="30"/>
  <c r="AQ980" i="30"/>
  <c r="AQ452" i="30"/>
  <c r="AQ1003" i="30"/>
  <c r="AQ657" i="30"/>
  <c r="AQ481" i="30"/>
  <c r="AQ370" i="30"/>
  <c r="AQ1060" i="30"/>
  <c r="AQ124" i="30"/>
  <c r="AQ169" i="30"/>
  <c r="AQ640" i="30"/>
  <c r="AQ188" i="30"/>
  <c r="AQ105" i="30"/>
  <c r="AQ966" i="30"/>
  <c r="AQ626" i="30"/>
  <c r="AQ245" i="30"/>
  <c r="AQ714" i="30"/>
  <c r="AQ1083" i="30"/>
  <c r="AQ942" i="30"/>
  <c r="AQ540" i="30"/>
  <c r="AQ984" i="30"/>
  <c r="AQ578" i="30"/>
  <c r="AQ58" i="30"/>
  <c r="AQ1099" i="30"/>
  <c r="AQ516" i="30"/>
  <c r="AQ49" i="30"/>
  <c r="AQ643" i="30"/>
  <c r="AQ521" i="30"/>
  <c r="AQ203" i="30"/>
  <c r="AQ531" i="30"/>
  <c r="AQ639" i="30"/>
  <c r="AQ309" i="30"/>
  <c r="AQ527" i="30"/>
  <c r="AQ22" i="30"/>
  <c r="AQ945" i="30"/>
  <c r="AQ336" i="30"/>
  <c r="AQ172" i="30"/>
  <c r="AQ511" i="30"/>
  <c r="AQ998" i="30"/>
  <c r="AQ28" i="30"/>
  <c r="AQ693" i="30"/>
  <c r="AQ315" i="30"/>
  <c r="AQ989" i="30"/>
  <c r="AQ659" i="30"/>
  <c r="AQ178" i="30"/>
  <c r="AQ594" i="30"/>
  <c r="AQ21" i="30"/>
  <c r="AQ1058" i="30"/>
  <c r="AQ397" i="30"/>
  <c r="AQ14" i="30"/>
  <c r="AQ1101" i="30"/>
  <c r="AQ651" i="30"/>
  <c r="AQ798" i="30"/>
  <c r="AQ499" i="30"/>
  <c r="AQ1063" i="30"/>
  <c r="AQ494" i="30"/>
  <c r="AQ84" i="30"/>
  <c r="AQ1036" i="30"/>
  <c r="AQ380" i="30"/>
  <c r="AQ199" i="30"/>
  <c r="AQ201" i="30"/>
  <c r="AQ301" i="30"/>
  <c r="AQ524" i="30"/>
  <c r="AQ796" i="30"/>
  <c r="AQ604" i="30"/>
  <c r="AO1031" i="30"/>
  <c r="AQ212" i="30"/>
  <c r="AO269" i="30"/>
  <c r="AO688" i="30"/>
  <c r="AO858" i="30"/>
  <c r="AO569" i="30"/>
  <c r="AO1103" i="30"/>
  <c r="AO334" i="30"/>
  <c r="AO753" i="30"/>
  <c r="AO481" i="30"/>
  <c r="AO641" i="30"/>
  <c r="AO857" i="30"/>
  <c r="AO747" i="30"/>
  <c r="AO1026" i="30"/>
  <c r="AO51" i="30"/>
  <c r="AO232" i="30"/>
  <c r="AO340" i="30"/>
  <c r="AO172" i="30"/>
  <c r="AO36" i="30"/>
  <c r="AO189" i="30"/>
  <c r="AO125" i="30"/>
  <c r="AO43" i="30"/>
  <c r="AO545" i="30"/>
  <c r="AO695" i="30"/>
  <c r="AO1101" i="30"/>
  <c r="AO343" i="30"/>
  <c r="AO111" i="30"/>
  <c r="AO496" i="30"/>
  <c r="AO781" i="30"/>
  <c r="AO154" i="30"/>
  <c r="AO268" i="30"/>
  <c r="AO41" i="30"/>
  <c r="AO315" i="30"/>
  <c r="AO915" i="30"/>
  <c r="AO1078" i="30"/>
  <c r="AO413" i="30"/>
  <c r="AO1018" i="30"/>
  <c r="AO645" i="30"/>
  <c r="AO544" i="30"/>
  <c r="AO206" i="30"/>
  <c r="AO443" i="30"/>
  <c r="AO261" i="30"/>
  <c r="AO114" i="30"/>
  <c r="AO1074" i="30"/>
  <c r="AO862" i="30"/>
  <c r="AO878" i="30"/>
  <c r="AO991" i="30"/>
  <c r="AO949" i="30"/>
  <c r="AO346" i="30"/>
  <c r="AO944" i="30"/>
  <c r="AO381" i="30"/>
  <c r="AO356" i="30"/>
  <c r="AO774" i="30"/>
  <c r="AO267" i="30"/>
  <c r="AO92" i="30"/>
  <c r="AQ369" i="30"/>
  <c r="AQ288" i="30"/>
  <c r="AQ403" i="30"/>
  <c r="AQ35" i="30"/>
  <c r="AQ434" i="30"/>
  <c r="AQ680" i="30"/>
  <c r="AQ859" i="30"/>
  <c r="AQ108" i="30"/>
  <c r="AQ679" i="30"/>
  <c r="AQ298" i="30"/>
  <c r="AQ518" i="30"/>
  <c r="AQ13" i="30"/>
  <c r="AQ381" i="30"/>
  <c r="AQ876" i="30"/>
  <c r="AQ456" i="30"/>
  <c r="AQ166" i="30"/>
  <c r="AQ356" i="30"/>
  <c r="AQ1029" i="30"/>
  <c r="AQ696" i="30"/>
  <c r="AQ1105" i="30"/>
  <c r="AQ210" i="30"/>
  <c r="AQ520" i="30"/>
  <c r="AQ1024" i="30"/>
  <c r="AQ1022" i="30"/>
  <c r="AQ375" i="30"/>
  <c r="AQ603" i="30"/>
  <c r="AQ789" i="30"/>
  <c r="AQ148" i="30"/>
  <c r="AQ1075" i="30"/>
  <c r="AQ557" i="30"/>
  <c r="AQ470" i="30"/>
  <c r="AQ448" i="30"/>
  <c r="AQ940" i="30"/>
  <c r="AQ681" i="30"/>
  <c r="AQ909" i="30"/>
  <c r="AQ595" i="30"/>
  <c r="AQ146" i="30"/>
  <c r="AQ281" i="30"/>
  <c r="AQ1091" i="30"/>
  <c r="AQ430" i="30"/>
  <c r="AQ671" i="30"/>
  <c r="AQ583" i="30"/>
  <c r="AQ550" i="30"/>
  <c r="AQ866" i="30"/>
  <c r="AQ138" i="30"/>
  <c r="AQ777" i="30"/>
  <c r="AQ45" i="30"/>
  <c r="AQ253" i="30"/>
  <c r="AQ325" i="30"/>
  <c r="AQ235" i="30"/>
  <c r="AQ295" i="30"/>
  <c r="AQ371" i="30"/>
  <c r="AQ190" i="30"/>
  <c r="AQ953" i="30"/>
  <c r="AQ519" i="30"/>
  <c r="AQ68" i="30"/>
  <c r="AQ228" i="30"/>
  <c r="AQ783" i="30"/>
  <c r="AQ86" i="30"/>
  <c r="AQ451" i="30"/>
  <c r="AQ48" i="30"/>
  <c r="AQ303" i="30"/>
  <c r="AQ279" i="30"/>
  <c r="AQ884" i="30"/>
  <c r="AQ324" i="30"/>
  <c r="AQ194" i="30"/>
  <c r="AQ646" i="30"/>
  <c r="AQ332" i="30"/>
  <c r="AQ482" i="30"/>
  <c r="AQ160" i="30"/>
  <c r="AQ1040" i="30"/>
  <c r="AQ947" i="30"/>
  <c r="AQ1078" i="30"/>
  <c r="AQ333" i="30"/>
  <c r="AQ507" i="30"/>
  <c r="AQ959" i="30"/>
  <c r="AQ529" i="30"/>
  <c r="AQ813" i="30"/>
  <c r="AQ187" i="30"/>
  <c r="AQ800" i="30"/>
  <c r="AQ122" i="30"/>
  <c r="AQ926" i="30"/>
  <c r="AQ535" i="30"/>
  <c r="AQ791" i="30"/>
  <c r="AQ1080" i="30"/>
  <c r="AQ586" i="30"/>
  <c r="AQ307" i="30"/>
  <c r="AQ69" i="30"/>
  <c r="AQ788" i="30"/>
  <c r="AQ1095" i="30"/>
  <c r="AQ661" i="30"/>
  <c r="AQ858" i="30"/>
  <c r="AQ421" i="30"/>
  <c r="AQ668" i="30"/>
  <c r="AQ154" i="30"/>
  <c r="AQ730" i="30"/>
  <c r="AQ983" i="30"/>
  <c r="AQ707" i="30"/>
  <c r="AQ592" i="30"/>
  <c r="AQ682" i="30"/>
  <c r="AQ1082" i="30"/>
  <c r="AQ460" i="30"/>
  <c r="AQ80" i="30"/>
  <c r="AQ913" i="30"/>
  <c r="AQ1088" i="30"/>
  <c r="AQ489" i="30"/>
  <c r="AQ691" i="30"/>
  <c r="AQ262" i="30"/>
  <c r="AQ205" i="30"/>
  <c r="AQ1070" i="30"/>
  <c r="AQ770" i="30"/>
  <c r="AQ810" i="30"/>
  <c r="AQ472" i="30"/>
  <c r="AQ964" i="30"/>
  <c r="AQ1020" i="30"/>
  <c r="AQ491" i="30"/>
  <c r="AQ244" i="30"/>
  <c r="AQ467" i="30"/>
  <c r="AQ319" i="30"/>
  <c r="AQ555" i="30"/>
  <c r="AQ364" i="30"/>
  <c r="AQ292" i="30"/>
  <c r="AQ382" i="30"/>
  <c r="AQ797" i="30"/>
  <c r="AQ787" i="30"/>
  <c r="AQ920" i="30"/>
  <c r="AQ219" i="30"/>
  <c r="AQ885" i="30"/>
  <c r="AQ716" i="30"/>
  <c r="AQ433" i="30"/>
  <c r="AQ349" i="30"/>
  <c r="AQ328" i="30"/>
  <c r="AQ678" i="30"/>
  <c r="AQ258" i="30"/>
  <c r="AQ985" i="30"/>
  <c r="AQ1093" i="30"/>
  <c r="AQ268" i="30"/>
  <c r="AQ293" i="30"/>
  <c r="AQ317" i="30"/>
  <c r="AQ413" i="30"/>
  <c r="AQ150" i="30"/>
  <c r="AQ588" i="30"/>
  <c r="AQ270" i="30"/>
  <c r="AQ306" i="30"/>
  <c r="AQ963" i="30"/>
  <c r="AQ896" i="30"/>
  <c r="AQ73" i="30"/>
  <c r="AQ795" i="30"/>
  <c r="AQ180" i="30"/>
  <c r="AQ843" i="30"/>
  <c r="AQ423" i="30"/>
  <c r="AQ969" i="30"/>
  <c r="AQ161" i="30"/>
  <c r="AQ97" i="30"/>
  <c r="AQ29" i="30"/>
  <c r="AQ664" i="30"/>
  <c r="AQ396" i="30"/>
  <c r="AQ922" i="30"/>
  <c r="AQ701" i="30"/>
  <c r="AQ26" i="30"/>
  <c r="AQ880" i="30"/>
  <c r="AQ912" i="30"/>
  <c r="AQ395" i="30"/>
  <c r="AQ1046" i="30"/>
  <c r="AQ274" i="30"/>
  <c r="AQ189" i="30"/>
  <c r="AQ632" i="30"/>
  <c r="AQ996" i="30"/>
  <c r="AQ24" i="30"/>
  <c r="AQ501" i="30"/>
  <c r="AQ63" i="30"/>
  <c r="AQ343" i="30"/>
  <c r="AQ863" i="30"/>
  <c r="AQ596" i="30"/>
  <c r="AQ410" i="30"/>
  <c r="AQ445" i="30"/>
  <c r="AQ152" i="30"/>
  <c r="AQ1097" i="30"/>
  <c r="AQ766" i="30"/>
  <c r="AQ120" i="30"/>
  <c r="AQ474" i="30"/>
  <c r="AQ522" i="30"/>
  <c r="AQ695" i="30"/>
  <c r="AQ587" i="30"/>
  <c r="AQ702" i="30"/>
  <c r="AQ762" i="30"/>
  <c r="AQ582" i="30"/>
  <c r="AQ218" i="30"/>
  <c r="AQ852" i="30"/>
  <c r="AQ283" i="30"/>
  <c r="AQ779" i="30"/>
  <c r="AQ636" i="30"/>
  <c r="AQ233" i="30"/>
  <c r="AQ598" i="30"/>
  <c r="AQ96" i="30"/>
  <c r="AQ128" i="30"/>
  <c r="AQ308" i="30"/>
  <c r="AQ773" i="30"/>
  <c r="AQ722" i="30"/>
  <c r="AQ419" i="30"/>
  <c r="AQ157" i="30"/>
  <c r="AQ1006" i="30"/>
  <c r="AQ944" i="30"/>
  <c r="AQ807" i="30"/>
  <c r="AQ906" i="30"/>
  <c r="AQ815" i="30"/>
  <c r="AQ1015" i="30"/>
  <c r="AQ224" i="30"/>
  <c r="AQ438" i="30"/>
  <c r="AQ612" i="30"/>
  <c r="AQ894" i="30"/>
  <c r="AQ927" i="30"/>
  <c r="AQ778" i="30"/>
  <c r="AQ1057" i="30"/>
  <c r="AQ634" i="30"/>
  <c r="AQ771" i="30"/>
  <c r="AQ567" i="30"/>
  <c r="AQ979" i="30"/>
  <c r="AQ968" i="30"/>
  <c r="AQ95" i="30"/>
  <c r="AQ214" i="30"/>
  <c r="AQ401" i="30"/>
  <c r="AQ699" i="30"/>
  <c r="AQ597" i="30"/>
  <c r="AQ799" i="30"/>
  <c r="AQ860" i="30"/>
  <c r="AQ970" i="30"/>
  <c r="AQ937" i="30"/>
  <c r="AQ353" i="30"/>
  <c r="AQ517" i="30"/>
  <c r="AQ487" i="30"/>
  <c r="AQ51" i="30"/>
  <c r="AQ565" i="30"/>
  <c r="AQ987" i="30"/>
  <c r="AQ751" i="30"/>
  <c r="AQ213" i="30"/>
  <c r="AQ1066" i="30"/>
  <c r="AQ512" i="30"/>
  <c r="AQ999" i="30"/>
  <c r="AQ645" i="30"/>
  <c r="AQ1079" i="30"/>
  <c r="AQ1077" i="30"/>
  <c r="AQ712" i="30"/>
  <c r="AQ591" i="30"/>
  <c r="AQ277" i="30"/>
  <c r="AQ650" i="30"/>
  <c r="AQ101" i="30"/>
  <c r="AQ704" i="30"/>
  <c r="AQ500" i="30"/>
  <c r="AQ897" i="30"/>
  <c r="AQ1011" i="30"/>
  <c r="AQ61" i="30"/>
  <c r="AQ877" i="30"/>
  <c r="AQ67" i="30"/>
  <c r="AQ412" i="30"/>
  <c r="AQ83" i="30"/>
  <c r="AQ34" i="30"/>
  <c r="AQ686" i="30"/>
  <c r="AQ965" i="30"/>
  <c r="AQ391" i="30"/>
  <c r="AQ137" i="30"/>
  <c r="AQ790" i="30"/>
  <c r="AQ290" i="30"/>
  <c r="AQ656" i="30"/>
  <c r="AQ206" i="30"/>
  <c r="AQ509" i="30"/>
  <c r="AQ941" i="30"/>
  <c r="AQ106" i="30"/>
  <c r="AQ735" i="30"/>
  <c r="AQ85" i="30"/>
  <c r="AQ648" i="30"/>
  <c r="AQ718" i="30"/>
  <c r="AQ447" i="30"/>
  <c r="AQ222" i="30"/>
  <c r="AQ497" i="30"/>
  <c r="AQ893" i="30"/>
  <c r="AQ929" i="30"/>
  <c r="AQ376" i="30"/>
  <c r="AQ263" i="30"/>
  <c r="AQ243" i="30"/>
  <c r="AQ889" i="30"/>
  <c r="AQ1068" i="30"/>
  <c r="AQ533" i="30"/>
  <c r="AQ705" i="30"/>
  <c r="AQ936" i="30"/>
  <c r="AQ318" i="30"/>
  <c r="AQ849" i="30"/>
  <c r="AQ367" i="30"/>
  <c r="AQ1089" i="30"/>
  <c r="AQ647" i="30"/>
  <c r="AQ123" i="30"/>
  <c r="AQ162" i="30"/>
  <c r="AQ345" i="30"/>
  <c r="AQ720" i="30"/>
  <c r="AQ841" i="30"/>
  <c r="AQ373" i="30"/>
  <c r="AQ181" i="30"/>
  <c r="AQ385" i="30"/>
  <c r="AQ672" i="30"/>
  <c r="AQ553" i="30"/>
  <c r="AQ590" i="30"/>
  <c r="AQ135" i="30"/>
  <c r="AQ241" i="30"/>
  <c r="AQ177" i="30"/>
  <c r="AQ683" i="30"/>
  <c r="AQ465" i="30"/>
  <c r="AQ477" i="30"/>
  <c r="AQ132" i="30"/>
  <c r="AQ223" i="30"/>
  <c r="AQ185" i="30"/>
  <c r="AQ855" i="30"/>
  <c r="AQ1037" i="30"/>
  <c r="AQ1042" i="30"/>
  <c r="AQ637" i="30"/>
  <c r="AQ171" i="30"/>
  <c r="AQ776" i="30"/>
  <c r="AQ1104" i="30"/>
  <c r="AQ865" i="30"/>
  <c r="AQ988" i="30"/>
  <c r="AQ573" i="30"/>
  <c r="AQ363" i="30"/>
  <c r="AQ88" i="30"/>
  <c r="AO457" i="30"/>
  <c r="AO982" i="30"/>
  <c r="AO674" i="30"/>
  <c r="AO411" i="30"/>
  <c r="AO962" i="30"/>
  <c r="AO488" i="30"/>
  <c r="AO347" i="30"/>
  <c r="AO1008" i="30"/>
  <c r="AO672" i="30"/>
  <c r="AO597" i="30"/>
  <c r="AO61" i="30"/>
  <c r="AO1034" i="30"/>
  <c r="AO283" i="30"/>
  <c r="AO326" i="30"/>
  <c r="AO379" i="30"/>
  <c r="AO1071" i="30"/>
  <c r="AO673" i="30"/>
  <c r="AO72" i="30"/>
  <c r="AO319" i="30"/>
  <c r="AO438" i="30"/>
  <c r="AO246" i="30"/>
  <c r="AO185" i="30"/>
  <c r="AO802" i="30"/>
  <c r="AO418" i="30"/>
  <c r="AO149" i="30"/>
  <c r="AO700" i="30"/>
  <c r="AO732" i="30"/>
  <c r="AO845" i="30"/>
  <c r="AO392" i="30"/>
  <c r="AO162" i="30"/>
  <c r="AO632" i="30"/>
  <c r="AO487" i="30"/>
  <c r="AO325" i="30"/>
  <c r="AO542" i="30"/>
  <c r="AO153" i="30"/>
  <c r="AO91" i="30"/>
  <c r="AO498" i="30"/>
  <c r="AO477" i="30"/>
  <c r="AO1081" i="30"/>
  <c r="AO69" i="30"/>
  <c r="AO494" i="30"/>
  <c r="AO502" i="30"/>
  <c r="AO899" i="30"/>
  <c r="AO293" i="30"/>
  <c r="AO321" i="30"/>
  <c r="AO476" i="30"/>
  <c r="AO907" i="30"/>
  <c r="AO572" i="30"/>
  <c r="AO462" i="30"/>
  <c r="AO310" i="30"/>
  <c r="AO1065" i="30"/>
  <c r="AO935" i="30"/>
  <c r="AO235" i="30"/>
  <c r="AO33" i="30"/>
  <c r="AO905" i="30"/>
  <c r="AO497" i="30"/>
  <c r="AO892" i="30"/>
  <c r="AO539" i="30"/>
  <c r="AO105" i="30"/>
  <c r="AO722" i="30"/>
  <c r="AO398" i="30"/>
  <c r="AO361" i="30"/>
  <c r="AO643" i="30"/>
  <c r="AO859" i="30"/>
  <c r="AO1012" i="30"/>
  <c r="AO840" i="30"/>
  <c r="AO140" i="30"/>
  <c r="AO1021" i="30"/>
  <c r="AO229" i="30"/>
  <c r="AO215" i="30"/>
  <c r="AO312" i="30"/>
  <c r="AO652" i="30"/>
  <c r="AO668" i="30"/>
  <c r="AO186" i="30"/>
  <c r="AO313" i="30"/>
  <c r="AO782" i="30"/>
  <c r="AO351" i="30"/>
  <c r="AO432" i="30"/>
  <c r="AO301" i="30"/>
  <c r="AO833" i="30"/>
  <c r="AO357" i="30"/>
  <c r="AO684" i="30"/>
  <c r="AO702" i="30"/>
  <c r="AO671" i="30"/>
  <c r="AO887" i="30"/>
  <c r="AO936" i="30"/>
  <c r="AO365" i="30"/>
  <c r="AO966" i="30"/>
  <c r="AO773" i="30"/>
  <c r="AO963" i="30"/>
  <c r="AO576" i="30"/>
  <c r="AQ310" i="30"/>
  <c r="AQ627" i="30"/>
  <c r="AQ690" i="30"/>
  <c r="AQ359" i="30"/>
  <c r="AQ422" i="30"/>
  <c r="AQ335" i="30"/>
  <c r="AQ684" i="30"/>
  <c r="AQ471" i="30"/>
  <c r="AQ87" i="30"/>
  <c r="AQ398" i="30"/>
  <c r="AQ782" i="30"/>
  <c r="AQ354" i="30"/>
  <c r="AQ635" i="30"/>
  <c r="AQ621" i="30"/>
  <c r="AQ65" i="30"/>
  <c r="AQ418" i="30"/>
  <c r="AQ624" i="30"/>
  <c r="AQ655" i="30"/>
  <c r="AQ760" i="30"/>
  <c r="AQ114" i="30"/>
  <c r="AQ250" i="30"/>
  <c r="AQ468" i="30"/>
  <c r="AQ115" i="30"/>
  <c r="AQ237" i="30"/>
  <c r="AQ331" i="30"/>
  <c r="AQ545" i="30"/>
  <c r="AQ1032" i="30"/>
  <c r="AQ532" i="30"/>
  <c r="AQ606" i="30"/>
  <c r="AQ662" i="30"/>
  <c r="AQ338" i="30"/>
  <c r="AQ198" i="30"/>
  <c r="AQ469" i="30"/>
  <c r="AQ629" i="30"/>
  <c r="AQ1090" i="30"/>
  <c r="AQ31" i="30"/>
  <c r="AQ748" i="30"/>
  <c r="AQ238" i="30"/>
  <c r="AQ711" i="30"/>
  <c r="AQ437" i="30"/>
  <c r="AQ755" i="30"/>
  <c r="AQ428" i="30"/>
  <c r="AQ217" i="30"/>
  <c r="AQ473" i="30"/>
  <c r="AQ982" i="30"/>
  <c r="AQ11" i="30"/>
  <c r="AQ997" i="30"/>
  <c r="AQ98" i="30"/>
  <c r="AQ552" i="30"/>
  <c r="AQ1051" i="30"/>
  <c r="AQ323" i="30"/>
  <c r="AQ291" i="30"/>
  <c r="AQ352" i="30"/>
  <c r="AQ176" i="30"/>
  <c r="AQ186" i="30"/>
  <c r="AQ57" i="30"/>
  <c r="AQ907" i="30"/>
  <c r="AQ1061" i="30"/>
  <c r="AQ234" i="30"/>
  <c r="AQ506" i="30"/>
  <c r="AQ113" i="30"/>
  <c r="AQ769" i="30"/>
  <c r="AQ761" i="30"/>
  <c r="AQ495" i="30"/>
  <c r="AQ383" i="30"/>
  <c r="AQ436" i="30"/>
  <c r="AQ164" i="30"/>
  <c r="AQ158" i="30"/>
  <c r="AQ1017" i="30"/>
  <c r="AQ112" i="30"/>
  <c r="AQ66" i="30"/>
  <c r="AQ981" i="30"/>
  <c r="AQ216" i="30"/>
  <c r="AQ453" i="30"/>
  <c r="AQ168" i="30"/>
  <c r="AQ251" i="30"/>
  <c r="AQ341" i="30"/>
  <c r="AQ197" i="30"/>
  <c r="AQ809" i="30"/>
  <c r="AQ821" i="30"/>
  <c r="AQ127" i="30"/>
  <c r="AQ842" i="30"/>
  <c r="AQ971" i="30"/>
  <c r="AQ392" i="30"/>
  <c r="AQ70" i="30"/>
  <c r="AQ1073" i="30"/>
  <c r="AQ914" i="30"/>
  <c r="AQ276" i="30"/>
  <c r="AQ823" i="30"/>
  <c r="AQ133" i="30"/>
  <c r="AQ607" i="30"/>
  <c r="AQ1009" i="30"/>
  <c r="AQ1106" i="30"/>
  <c r="AQ490" i="30"/>
  <c r="AQ1034" i="30"/>
  <c r="AQ706" i="30"/>
  <c r="AQ25" i="30"/>
  <c r="AQ406" i="30"/>
  <c r="AQ955" i="30"/>
  <c r="AQ145" i="30"/>
  <c r="AQ619" i="30"/>
  <c r="AQ745" i="30"/>
  <c r="AQ414" i="30"/>
  <c r="AQ1012" i="30"/>
  <c r="AQ759" i="30"/>
  <c r="AQ1021" i="30"/>
  <c r="AQ143" i="30"/>
  <c r="AQ1047" i="30"/>
  <c r="AQ794" i="30"/>
  <c r="AQ498" i="30"/>
  <c r="AQ744" i="30"/>
  <c r="AQ618" i="30"/>
  <c r="AQ881" i="30"/>
  <c r="AQ394" i="30"/>
  <c r="AQ404" i="30"/>
  <c r="AQ360" i="30"/>
  <c r="AQ753" i="30"/>
  <c r="AQ710" i="30"/>
  <c r="AQ1018" i="30"/>
  <c r="AQ289" i="30"/>
  <c r="AQ698" i="30"/>
  <c r="AQ225" i="30"/>
  <c r="AQ407" i="30"/>
  <c r="AQ361" i="30"/>
  <c r="AQ633" i="30"/>
  <c r="AQ52" i="30"/>
  <c r="AQ15" i="30"/>
  <c r="AQ311" i="30"/>
  <c r="AQ811" i="30"/>
  <c r="AQ1013" i="30"/>
  <c r="AQ165" i="30"/>
  <c r="AQ1072" i="30"/>
  <c r="AQ479" i="30"/>
  <c r="AQ316" i="30"/>
  <c r="AQ425" i="30"/>
  <c r="AQ917" i="30"/>
  <c r="AQ614" i="30"/>
  <c r="AQ600" i="30"/>
  <c r="AQ246" i="30"/>
  <c r="AQ774" i="30"/>
  <c r="AQ1027" i="30"/>
  <c r="AQ431" i="30"/>
  <c r="AQ551" i="30"/>
  <c r="AQ33" i="30"/>
  <c r="AQ972" i="30"/>
  <c r="AQ1026" i="30"/>
  <c r="AQ660" i="30"/>
  <c r="AQ104" i="30"/>
  <c r="AQ1039" i="30"/>
  <c r="AQ721" i="30"/>
  <c r="AQ601" i="30"/>
  <c r="AQ570" i="30"/>
  <c r="AQ90" i="30"/>
  <c r="AQ862" i="30"/>
  <c r="AQ931" i="30"/>
  <c r="AQ719" i="30"/>
  <c r="AQ256" i="30"/>
  <c r="AQ957" i="30"/>
  <c r="AQ820" i="30"/>
  <c r="AQ562" i="30"/>
  <c r="AQ669" i="30"/>
  <c r="AQ571" i="30"/>
  <c r="AQ230" i="30"/>
  <c r="AQ75" i="30"/>
  <c r="AQ461" i="30"/>
  <c r="AO402" i="30"/>
  <c r="AO937" i="30"/>
  <c r="AO339" i="30"/>
  <c r="AO126" i="30"/>
  <c r="AO588" i="30"/>
  <c r="AO1007" i="30"/>
  <c r="AO637" i="30"/>
  <c r="AO648" i="30"/>
  <c r="AO458" i="30"/>
  <c r="AO694" i="30"/>
  <c r="AO568" i="30"/>
  <c r="AO872" i="30"/>
  <c r="AO29" i="30"/>
  <c r="AO66" i="30"/>
  <c r="AO981" i="30"/>
  <c r="AO690" i="30"/>
  <c r="AO139" i="30"/>
  <c r="AO687" i="30"/>
  <c r="AO239" i="30"/>
  <c r="AO146" i="30"/>
  <c r="AO863" i="30"/>
  <c r="AO532" i="30"/>
  <c r="AO45" i="30"/>
  <c r="AO540" i="30"/>
  <c r="AO275" i="30"/>
  <c r="AO46" i="30"/>
  <c r="AO510" i="30"/>
  <c r="AO359" i="30"/>
  <c r="AO603" i="30"/>
  <c r="AO171" i="30"/>
  <c r="AO662" i="30"/>
  <c r="AO47" i="30"/>
  <c r="AO585" i="30"/>
  <c r="AO117" i="30"/>
  <c r="AO132" i="30"/>
  <c r="AO65" i="30"/>
  <c r="AO686" i="30"/>
  <c r="AO330" i="30"/>
  <c r="AO877" i="30"/>
  <c r="AO856" i="30"/>
  <c r="AO925" i="30"/>
  <c r="AO557" i="30"/>
  <c r="AO831" i="30"/>
  <c r="AO104" i="30"/>
  <c r="AO237" i="30"/>
  <c r="AO323" i="30"/>
  <c r="AO324" i="30"/>
  <c r="AO1058" i="30"/>
  <c r="AO746" i="30"/>
  <c r="AO377" i="30"/>
  <c r="AO793" i="30"/>
  <c r="AO1094" i="30"/>
  <c r="AO233" i="30"/>
  <c r="AO138" i="30"/>
  <c r="AO84" i="30"/>
  <c r="AO211" i="30"/>
  <c r="AO917" i="30"/>
  <c r="AO88" i="30"/>
  <c r="AO1006" i="30"/>
  <c r="AO630" i="30"/>
  <c r="AO601" i="30"/>
  <c r="AO317" i="30"/>
  <c r="AO663" i="30"/>
  <c r="AO203" i="30"/>
  <c r="AO393" i="30"/>
  <c r="AO344" i="30"/>
  <c r="AO705" i="30"/>
  <c r="AO199" i="30"/>
  <c r="AO495" i="30"/>
  <c r="AO79" i="30"/>
  <c r="AO531" i="30"/>
  <c r="AO177" i="30"/>
  <c r="AO130" i="30"/>
  <c r="AO679" i="30"/>
  <c r="AO927" i="30"/>
  <c r="AO661" i="30"/>
  <c r="AO552" i="30"/>
  <c r="AO493" i="30"/>
  <c r="AO1029" i="30"/>
  <c r="AO364" i="30"/>
  <c r="AO800" i="30"/>
  <c r="AO20" i="30"/>
  <c r="AO970" i="30"/>
  <c r="AO965" i="30"/>
  <c r="AO762" i="30"/>
  <c r="AO1095" i="30"/>
  <c r="AO511" i="30"/>
  <c r="AO148" i="30"/>
  <c r="AO395" i="30"/>
  <c r="AO855" i="30"/>
  <c r="AO509" i="30"/>
  <c r="AO1017" i="30"/>
  <c r="AO11" i="30"/>
  <c r="AO389" i="30"/>
  <c r="AQ560" i="30"/>
  <c r="AQ355" i="30"/>
  <c r="AQ173" i="30"/>
  <c r="AQ726" i="30"/>
  <c r="AQ457" i="30"/>
  <c r="AO562" i="30"/>
  <c r="AO710" i="30"/>
  <c r="AO247" i="30"/>
  <c r="AO625" i="30"/>
  <c r="AO959" i="30"/>
  <c r="AO861" i="30"/>
  <c r="AO255" i="30"/>
  <c r="AO145" i="30"/>
  <c r="AO677" i="30"/>
  <c r="AO533" i="30"/>
  <c r="AO136" i="30"/>
  <c r="AO242" i="30"/>
  <c r="AO611" i="30"/>
  <c r="AO536" i="30"/>
  <c r="AO811" i="30"/>
  <c r="AO217" i="30"/>
  <c r="AO115" i="30"/>
  <c r="AO564" i="30"/>
  <c r="AO546" i="30"/>
  <c r="AO609" i="30"/>
  <c r="AO396" i="30"/>
  <c r="AO988" i="30"/>
  <c r="AO83" i="30"/>
  <c r="AO1085" i="30"/>
  <c r="AO453" i="30"/>
  <c r="AO174" i="30"/>
  <c r="AO384" i="30"/>
  <c r="AO784" i="30"/>
  <c r="AO106" i="30"/>
  <c r="AO311" i="30"/>
  <c r="AO618" i="30"/>
  <c r="AO860" i="30"/>
  <c r="AO284" i="30"/>
  <c r="AO727" i="30"/>
  <c r="AO768" i="30"/>
  <c r="AO110" i="30"/>
  <c r="AO101" i="30"/>
  <c r="AO993" i="30"/>
  <c r="AO367" i="30"/>
  <c r="AO210" i="30"/>
  <c r="AO207" i="30"/>
  <c r="AO57" i="30"/>
  <c r="AO870" i="30"/>
  <c r="AO197" i="30"/>
  <c r="AO797" i="30"/>
  <c r="AO371" i="30"/>
  <c r="AO482" i="30"/>
  <c r="AO1036" i="30"/>
  <c r="AO108" i="30"/>
  <c r="AO504" i="30"/>
  <c r="AO1068" i="30"/>
  <c r="AO631" i="30"/>
  <c r="AO713" i="30"/>
  <c r="AO318" i="30"/>
  <c r="AO349" i="30"/>
  <c r="AO270" i="30"/>
  <c r="AO338" i="30"/>
  <c r="AO294" i="30"/>
  <c r="AO107" i="30"/>
  <c r="AO506" i="30"/>
  <c r="AO1070" i="30"/>
  <c r="AO55" i="30"/>
  <c r="AO777" i="30"/>
  <c r="AO804" i="30"/>
  <c r="AO693" i="30"/>
  <c r="AO74" i="30"/>
  <c r="AO788" i="30"/>
  <c r="AO730" i="30"/>
  <c r="AO869" i="30"/>
  <c r="AO1003" i="30"/>
  <c r="AO680" i="30"/>
  <c r="AO617" i="30"/>
  <c r="AO501" i="30"/>
  <c r="AO419" i="30"/>
  <c r="AO706" i="30"/>
  <c r="AO664" i="30"/>
  <c r="AO626" i="30"/>
  <c r="AO472" i="30"/>
  <c r="AO26" i="30"/>
  <c r="AO383" i="30"/>
  <c r="AO621" i="30"/>
  <c r="AO358" i="30"/>
  <c r="AO948" i="30"/>
  <c r="AO577" i="30"/>
  <c r="AO816" i="30"/>
  <c r="AO150" i="30"/>
  <c r="AO208" i="30"/>
  <c r="AO896" i="30"/>
  <c r="AO470" i="30"/>
  <c r="AO96" i="30"/>
  <c r="AO636" i="30"/>
  <c r="AO627" i="30"/>
  <c r="AO380" i="30"/>
  <c r="AO791" i="30"/>
  <c r="AO280" i="30"/>
  <c r="AQ908" i="30"/>
  <c r="AQ129" i="30"/>
  <c r="AQ977" i="30"/>
  <c r="AQ320" i="30"/>
  <c r="AQ975" i="30"/>
  <c r="AQ780" i="30"/>
  <c r="AO975" i="30"/>
  <c r="AO257" i="30"/>
  <c r="AO563" i="30"/>
  <c r="AO942" i="30"/>
  <c r="AO181" i="30"/>
  <c r="AO1016" i="30"/>
  <c r="AO765" i="30"/>
  <c r="AO725" i="30"/>
  <c r="AO707" i="30"/>
  <c r="AO873" i="30"/>
  <c r="AO131" i="30"/>
  <c r="AO960" i="30"/>
  <c r="AO519" i="30"/>
  <c r="AO94" i="30"/>
  <c r="AO848" i="30"/>
  <c r="AO553" i="30"/>
  <c r="AO1075" i="30"/>
  <c r="AO53" i="30"/>
  <c r="AO972" i="30"/>
  <c r="AO946" i="30"/>
  <c r="AO113" i="30"/>
  <c r="AO86" i="30"/>
  <c r="AO309" i="30"/>
  <c r="AO1105" i="30"/>
  <c r="AO720" i="30"/>
  <c r="AQ630" i="30"/>
  <c r="AQ432" i="30"/>
  <c r="AQ617" i="30"/>
  <c r="AQ895" i="30"/>
  <c r="AQ1031" i="30"/>
  <c r="AQ1004" i="30"/>
  <c r="AO780" i="30"/>
  <c r="AO930" i="30"/>
  <c r="AO193" i="30"/>
  <c r="AO32" i="30"/>
  <c r="AO120" i="30"/>
  <c r="AO955" i="30"/>
  <c r="AO23" i="30"/>
  <c r="AO581" i="30"/>
  <c r="AO288" i="30"/>
  <c r="AO775" i="30"/>
  <c r="AO333" i="30"/>
  <c r="AO1076" i="30"/>
  <c r="AO337" i="30"/>
  <c r="AO292" i="30"/>
  <c r="AO902" i="30"/>
  <c r="AO535" i="30"/>
  <c r="AO168" i="30"/>
  <c r="AO738" i="30"/>
  <c r="AO182" i="30"/>
  <c r="AO973" i="30"/>
  <c r="AO375" i="30"/>
  <c r="AO516" i="30"/>
  <c r="AO587" i="30"/>
  <c r="AO512" i="30"/>
  <c r="AO658" i="30"/>
  <c r="AO475" i="30"/>
  <c r="AO228" i="30"/>
  <c r="AO499" i="30"/>
  <c r="AO221" i="30"/>
  <c r="AO561" i="30"/>
  <c r="AO620" i="30"/>
  <c r="AO594" i="30"/>
  <c r="AO919" i="30"/>
  <c r="AO466" i="30"/>
  <c r="AO770" i="30"/>
  <c r="AO491" i="30"/>
  <c r="AO1106" i="30"/>
  <c r="AO792" i="30"/>
  <c r="AO243" i="30"/>
  <c r="AO478" i="30"/>
  <c r="AO990" i="30"/>
  <c r="AO192" i="30"/>
  <c r="AO843" i="30"/>
  <c r="AO910" i="30"/>
  <c r="AO80" i="30"/>
  <c r="AO1047" i="30"/>
  <c r="AO926" i="30"/>
  <c r="AO14" i="30"/>
  <c r="AO883" i="30"/>
  <c r="AO890" i="30"/>
  <c r="AO485" i="30"/>
  <c r="AO933" i="30"/>
  <c r="AO1107" i="30"/>
  <c r="AO571" i="30"/>
  <c r="AO1090" i="30"/>
  <c r="AO922" i="30"/>
  <c r="AO178" i="30"/>
  <c r="AO647" i="30"/>
  <c r="AO388" i="30"/>
  <c r="AO219" i="30"/>
  <c r="AO1022" i="30"/>
  <c r="AO659" i="30"/>
  <c r="AO21" i="30"/>
  <c r="AO997" i="30"/>
  <c r="AO266" i="30"/>
  <c r="AO983" i="30"/>
  <c r="AO234" i="30"/>
  <c r="AO223" i="30"/>
  <c r="AO460" i="30"/>
  <c r="AO391" i="30"/>
  <c r="AO133" i="30"/>
  <c r="AO612" i="30"/>
  <c r="AO600" i="30"/>
  <c r="AO431" i="30"/>
  <c r="AO44" i="30"/>
  <c r="AO100" i="30"/>
  <c r="AO806" i="30"/>
  <c r="AO13" i="30"/>
  <c r="AO370" i="30"/>
  <c r="AO984" i="30"/>
  <c r="AO614" i="30"/>
  <c r="AO1046" i="30"/>
  <c r="AO490" i="30"/>
  <c r="AO225" i="30"/>
  <c r="AO135" i="30"/>
  <c r="AO778" i="30"/>
  <c r="AO682" i="30"/>
  <c r="AO160" i="30"/>
  <c r="AO814" i="30"/>
  <c r="AO157" i="30"/>
  <c r="AO474" i="30"/>
  <c r="AO1050" i="30"/>
  <c r="AO987" i="30"/>
  <c r="AO414" i="30"/>
  <c r="AO761" i="30"/>
  <c r="AO731" i="30"/>
  <c r="AO159" i="30"/>
  <c r="AO575" i="30"/>
  <c r="AO224" i="30"/>
  <c r="AO363" i="30"/>
  <c r="AQ348" i="30"/>
  <c r="AQ266" i="30"/>
  <c r="AQ56" i="30"/>
  <c r="AQ1065" i="30"/>
  <c r="AQ443" i="30"/>
  <c r="AQ408" i="30"/>
  <c r="AQ269" i="30"/>
  <c r="AQ542" i="30"/>
  <c r="AQ416" i="30"/>
  <c r="AO345" i="30"/>
  <c r="AO999" i="30"/>
  <c r="AO967" i="30"/>
  <c r="AO1054" i="30"/>
  <c r="AO739" i="30"/>
  <c r="AO128" i="30"/>
  <c r="AO341" i="30"/>
  <c r="AO827" i="30"/>
  <c r="AQ1085" i="30"/>
  <c r="AQ1044" i="30"/>
  <c r="AQ409" i="30"/>
  <c r="AQ38" i="30"/>
  <c r="AO929" i="30"/>
  <c r="AO231" i="30"/>
  <c r="AO366" i="30"/>
  <c r="AO712" i="30"/>
  <c r="AO190" i="30"/>
  <c r="AO704" i="30"/>
  <c r="AO882" i="30"/>
  <c r="AO941" i="30"/>
  <c r="AO726" i="30"/>
  <c r="AO559" i="30"/>
  <c r="AO817" i="30"/>
  <c r="AO399" i="30"/>
  <c r="AO90" i="30"/>
  <c r="AO276" i="30"/>
  <c r="AO590" i="30"/>
  <c r="AO67" i="30"/>
  <c r="AO667" i="30"/>
  <c r="AO307" i="30"/>
  <c r="AO348" i="30"/>
  <c r="AO884" i="30"/>
  <c r="AO714" i="30"/>
  <c r="AO783" i="30"/>
  <c r="AO931" i="30"/>
  <c r="AO947" i="30"/>
  <c r="AO1043" i="30"/>
  <c r="AO62" i="30"/>
  <c r="AO644" i="30"/>
  <c r="AO191" i="30"/>
  <c r="AO279" i="30"/>
  <c r="AO452" i="30"/>
  <c r="AO184" i="30"/>
  <c r="AO885" i="30"/>
  <c r="AO49" i="30"/>
  <c r="AO42" i="30"/>
  <c r="AO507" i="30"/>
  <c r="AO434" i="30"/>
  <c r="AO850" i="30"/>
  <c r="AO629" i="30"/>
  <c r="AO70" i="30"/>
  <c r="AO743" i="30"/>
  <c r="AO142" i="30"/>
  <c r="AO864" i="30"/>
  <c r="AO763" i="30"/>
  <c r="AO556" i="30"/>
  <c r="AO748" i="30"/>
  <c r="AO821" i="30"/>
  <c r="AO683" i="30"/>
  <c r="AO291" i="30"/>
  <c r="AO1013" i="30"/>
  <c r="AO733" i="30"/>
  <c r="AO446" i="30"/>
  <c r="AO19" i="30"/>
  <c r="AO741" i="30"/>
  <c r="AO256" i="30"/>
  <c r="AO1042" i="30"/>
  <c r="AO421" i="30"/>
  <c r="AO433" i="30"/>
  <c r="AO769" i="30"/>
  <c r="AO245" i="30"/>
  <c r="AO251" i="30"/>
  <c r="AO660" i="30"/>
  <c r="AO897" i="30"/>
  <c r="AO1027" i="30"/>
  <c r="AO277" i="30"/>
  <c r="AO1073" i="30"/>
  <c r="AO735" i="30"/>
  <c r="AO483" i="30"/>
  <c r="AO508" i="30"/>
  <c r="AO794" i="30"/>
  <c r="AO281" i="30"/>
  <c r="AO1010" i="30"/>
  <c r="AO1023" i="30"/>
  <c r="AO287" i="30"/>
  <c r="AO134" i="30"/>
  <c r="AO920" i="30"/>
  <c r="AO555" i="30"/>
  <c r="AO742" i="30"/>
  <c r="AO940" i="30"/>
  <c r="AO354" i="30"/>
  <c r="AO980" i="30"/>
  <c r="AO58" i="30"/>
  <c r="AO751" i="30"/>
  <c r="AO222" i="30"/>
  <c r="AO382" i="30"/>
  <c r="AO868" i="30"/>
  <c r="AO718" i="30"/>
  <c r="AO289" i="30"/>
  <c r="AO1077" i="30"/>
  <c r="AO900" i="30"/>
  <c r="AO505" i="30"/>
  <c r="AO1099" i="30"/>
  <c r="AO463" i="30"/>
  <c r="AO1020" i="30"/>
  <c r="AO152" i="30"/>
  <c r="AO790" i="30"/>
  <c r="AO865" i="30"/>
  <c r="AO895" i="30"/>
  <c r="AO796" i="30"/>
  <c r="AQ708" i="30"/>
  <c r="AQ740" i="30"/>
  <c r="AQ536" i="30"/>
  <c r="AQ883" i="30"/>
  <c r="AQ505" i="30"/>
  <c r="AQ388" i="30"/>
  <c r="AQ362" i="30"/>
  <c r="AQ882" i="30"/>
  <c r="AQ688" i="30"/>
  <c r="AQ357" i="30"/>
  <c r="AO416" i="30"/>
  <c r="AO752" i="30"/>
  <c r="AO161" i="30"/>
  <c r="AO299" i="30"/>
  <c r="AO156" i="30"/>
  <c r="AO703" i="30"/>
  <c r="AO906" i="30"/>
  <c r="AO560" i="30"/>
  <c r="AO410" i="30"/>
  <c r="AO549" i="30"/>
  <c r="AO1082" i="30"/>
  <c r="AO639" i="30"/>
  <c r="AO459" i="30"/>
  <c r="AO1028" i="30"/>
  <c r="AO596" i="30"/>
  <c r="AO1030" i="30"/>
  <c r="AO891" i="30"/>
  <c r="AO214" i="30"/>
  <c r="AO218" i="30"/>
  <c r="AO93" i="30"/>
  <c r="AO805" i="30"/>
  <c r="AO164" i="30"/>
  <c r="AO813" i="30"/>
  <c r="AO484" i="30"/>
  <c r="AO764" i="30"/>
  <c r="AO201" i="30"/>
  <c r="AO479" i="30"/>
  <c r="AO48" i="30"/>
  <c r="AO518" i="30"/>
  <c r="AO1019" i="30"/>
  <c r="AO606" i="30"/>
  <c r="AO204" i="30"/>
  <c r="AO1037" i="30"/>
  <c r="AO807" i="30"/>
  <c r="AO424" i="30"/>
  <c r="AO1097" i="30"/>
  <c r="AO582" i="30"/>
  <c r="AO362" i="30"/>
  <c r="AO336" i="30"/>
  <c r="AO837" i="30"/>
  <c r="AO789" i="30"/>
  <c r="AO173" i="30"/>
  <c r="AO1064" i="30"/>
  <c r="AO711" i="30"/>
  <c r="AO1009" i="30"/>
  <c r="AO986" i="30"/>
  <c r="AO934" i="30"/>
  <c r="AO961" i="30"/>
  <c r="AO669" i="30"/>
  <c r="AO187" i="30"/>
  <c r="AO528" i="30"/>
  <c r="AO24" i="30"/>
  <c r="AO25" i="30"/>
  <c r="AO633" i="30"/>
  <c r="AO75" i="30"/>
  <c r="AO1004" i="30"/>
  <c r="AO989" i="30"/>
  <c r="AO303" i="30"/>
  <c r="AO141" i="30"/>
  <c r="AO841" i="30"/>
  <c r="AO786" i="30"/>
  <c r="AO914" i="30"/>
  <c r="AO681" i="30"/>
  <c r="AO879" i="30"/>
  <c r="AO971" i="30"/>
  <c r="AO423" i="30"/>
  <c r="AO699" i="30"/>
  <c r="AO893" i="30"/>
  <c r="AO16" i="30"/>
  <c r="AO745" i="30"/>
  <c r="AO412" i="30"/>
  <c r="AO657" i="30"/>
  <c r="AO685" i="30"/>
  <c r="AO723" i="30"/>
  <c r="AO623" i="30"/>
  <c r="AO296" i="30"/>
  <c r="AO866" i="30"/>
  <c r="AO308" i="30"/>
  <c r="AO369" i="30"/>
  <c r="AO385" i="30"/>
  <c r="AO622" i="30"/>
  <c r="AO701" i="30"/>
  <c r="AO376" i="30"/>
  <c r="AO592" i="30"/>
  <c r="AO894" i="30"/>
  <c r="AO195" i="30"/>
  <c r="AO258" i="30"/>
  <c r="AO68" i="30"/>
  <c r="AO468" i="30"/>
  <c r="AO538" i="30"/>
  <c r="AO123" i="30"/>
  <c r="AO394" i="30"/>
  <c r="AO295" i="30"/>
  <c r="AO969" i="30"/>
  <c r="AO550" i="30"/>
  <c r="AO50" i="30"/>
  <c r="AO744" i="30"/>
  <c r="AO38" i="30"/>
  <c r="AO451" i="30"/>
  <c r="AO1053" i="30"/>
  <c r="AO489" i="30"/>
  <c r="AO456" i="30"/>
  <c r="AO282" i="30"/>
  <c r="AO964" i="30"/>
  <c r="AO1011" i="30"/>
  <c r="AO1059" i="30"/>
  <c r="AO77" i="30"/>
  <c r="AO529" i="30"/>
  <c r="AO595" i="30"/>
  <c r="AO436" i="30"/>
  <c r="AO205" i="30"/>
  <c r="AO771" i="30"/>
  <c r="AO425" i="30"/>
  <c r="AO1100" i="30"/>
  <c r="AO541" i="30"/>
  <c r="AO787" i="30"/>
  <c r="AO124" i="30"/>
  <c r="AO852" i="30"/>
  <c r="AO305" i="30"/>
  <c r="AO129" i="30"/>
  <c r="AO444" i="30"/>
  <c r="AO422" i="30"/>
  <c r="AO143" i="30"/>
  <c r="AO316" i="30"/>
  <c r="AO691" i="30"/>
  <c r="AO721" i="30"/>
  <c r="AO889" i="30"/>
  <c r="AO642" i="30"/>
  <c r="AO977" i="30"/>
  <c r="AO332" i="30"/>
  <c r="AO1083" i="30"/>
  <c r="AO766" i="30"/>
  <c r="AO306" i="30"/>
  <c r="AO265" i="30"/>
  <c r="AO849" i="30"/>
  <c r="AO71" i="30"/>
  <c r="AO209" i="30"/>
  <c r="AO1039" i="30"/>
  <c r="AO31" i="30"/>
  <c r="AO608" i="30"/>
  <c r="AO230" i="30"/>
  <c r="AO881" i="30"/>
  <c r="AO461" i="30"/>
  <c r="AO56" i="30"/>
  <c r="AO180" i="30"/>
  <c r="AO274" i="30"/>
  <c r="AO640" i="30"/>
  <c r="AO183" i="30"/>
  <c r="AO98" i="30"/>
  <c r="AO655" i="30"/>
  <c r="AO918" i="30"/>
  <c r="AO1079" i="30"/>
  <c r="AO909" i="30"/>
  <c r="AO1055" i="30"/>
  <c r="AO175" i="30"/>
  <c r="AO360" i="30"/>
  <c r="AO678" i="30"/>
  <c r="AO1044" i="30"/>
  <c r="AO121" i="30"/>
  <c r="AO331" i="30"/>
  <c r="AO127" i="30"/>
  <c r="AO799" i="30"/>
  <c r="AO406" i="30"/>
  <c r="AO486" i="30"/>
  <c r="AO1066" i="30"/>
  <c r="AO445" i="30"/>
  <c r="AO1048" i="30"/>
  <c r="AO809" i="30"/>
  <c r="AO945" i="30"/>
  <c r="AO112" i="30"/>
  <c r="AO635" i="30"/>
  <c r="AO928" i="30"/>
  <c r="AO1057" i="30"/>
  <c r="AO469" i="30"/>
  <c r="AO795" i="30"/>
  <c r="AO810" i="30"/>
  <c r="AO586" i="30"/>
  <c r="AO430" i="30"/>
  <c r="AO854" i="30"/>
  <c r="AO241" i="30"/>
  <c r="AO1051" i="30"/>
  <c r="AO728" i="30"/>
  <c r="AO401" i="30"/>
  <c r="AO979" i="30"/>
  <c r="AO304" i="30"/>
  <c r="AO119" i="30"/>
  <c r="AO524" i="30"/>
  <c r="AO604" i="30"/>
  <c r="AO880" i="30"/>
  <c r="AO202" i="30"/>
  <c r="AO565" i="30"/>
  <c r="AO646" i="30"/>
  <c r="AO118" i="30"/>
  <c r="AO755" i="30"/>
  <c r="AO760" i="30"/>
  <c r="AO435" i="30"/>
  <c r="AO904" i="30"/>
  <c r="AO851" i="30"/>
  <c r="AO950" i="30"/>
  <c r="AO886" i="30"/>
  <c r="AO570" i="30"/>
  <c r="AO176" i="30"/>
  <c r="AO526" i="30"/>
  <c r="AO808" i="30"/>
  <c r="AO286" i="30"/>
  <c r="AO1061" i="30"/>
  <c r="AO666" i="30"/>
  <c r="AO953" i="30"/>
  <c r="AO1000" i="30"/>
  <c r="AO598" i="30"/>
  <c r="AO522" i="30"/>
  <c r="AO1014" i="30"/>
  <c r="AO1089" i="30"/>
  <c r="AO397" i="30"/>
  <c r="AO798" i="30"/>
  <c r="AO166" i="30"/>
  <c r="AO994" i="30"/>
  <c r="AO99" i="30"/>
  <c r="AO85" i="30"/>
  <c r="AO759" i="30"/>
  <c r="AO137" i="30"/>
  <c r="AO527" i="30"/>
  <c r="AO320" i="30"/>
  <c r="AO122" i="30"/>
  <c r="AO696" i="30"/>
  <c r="AO353" i="30"/>
  <c r="AO1080" i="30"/>
  <c r="AO471" i="30"/>
  <c r="AO73" i="30"/>
  <c r="AO473" i="30"/>
  <c r="AO404" i="30"/>
  <c r="AO238" i="30"/>
  <c r="AO212" i="30"/>
  <c r="AO573" i="30"/>
  <c r="AO628" i="30"/>
  <c r="AO387" i="30"/>
  <c r="AO403" i="30"/>
  <c r="AO912" i="30"/>
  <c r="AO198" i="30"/>
  <c r="AO515" i="30"/>
  <c r="AO194" i="30"/>
  <c r="AO355" i="30"/>
  <c r="AO951" i="30"/>
  <c r="AO638" i="30"/>
  <c r="AO779" i="30"/>
  <c r="AO968" i="30"/>
  <c r="AO634" i="30"/>
  <c r="AO373" i="30"/>
  <c r="AO607" i="30"/>
  <c r="AO1025" i="30"/>
  <c r="AO492" i="30"/>
  <c r="AO1063" i="30"/>
  <c r="AO78" i="30"/>
  <c r="AO619" i="30"/>
  <c r="AO1060" i="30"/>
  <c r="AO298" i="30"/>
  <c r="AO520" i="30"/>
  <c r="AO574" i="30"/>
  <c r="AO698" i="30"/>
  <c r="AO812" i="30"/>
  <c r="AO675" i="30"/>
  <c r="AO165" i="30"/>
  <c r="AO624" i="30"/>
  <c r="AO985" i="30"/>
  <c r="AO823" i="30"/>
  <c r="AO158" i="30"/>
  <c r="AO213" i="30"/>
  <c r="AO264" i="30"/>
  <c r="AO87" i="30"/>
  <c r="AO22" i="30"/>
  <c r="AO591" i="30"/>
  <c r="AO1072" i="30"/>
  <c r="AO578" i="30"/>
  <c r="AO95" i="30"/>
  <c r="AO517" i="30"/>
  <c r="AO503" i="30"/>
  <c r="AO1088" i="30"/>
  <c r="AQ847" i="30"/>
  <c r="AO708" i="30"/>
  <c r="AO815" i="30"/>
  <c r="AO839" i="30"/>
  <c r="AO913" i="30"/>
  <c r="AO820" i="30"/>
  <c r="AO1069" i="30"/>
  <c r="AO34" i="30"/>
  <c r="AO835" i="30"/>
  <c r="AO903" i="30"/>
  <c r="AO1032" i="30"/>
  <c r="AO35" i="30"/>
  <c r="AO938" i="30"/>
  <c r="AO954" i="30"/>
  <c r="AO1052" i="30"/>
  <c r="AO455" i="30"/>
  <c r="AO651" i="30"/>
  <c r="AO262" i="30"/>
  <c r="AO740" i="30"/>
  <c r="AO551" i="30"/>
  <c r="AO654" i="30"/>
  <c r="AO220" i="30"/>
  <c r="AO259" i="30"/>
  <c r="AO1093" i="30"/>
  <c r="AO996" i="30"/>
  <c r="AO1015" i="30"/>
  <c r="AO437" i="30"/>
  <c r="AO76" i="30"/>
  <c r="AO1040" i="30"/>
  <c r="AO589" i="30"/>
  <c r="AO448" i="30"/>
  <c r="AO957" i="30"/>
  <c r="AO188" i="30"/>
  <c r="AO1024" i="30"/>
  <c r="AO737" i="30"/>
  <c r="AO407" i="30"/>
  <c r="AO28" i="30"/>
  <c r="AO386" i="30"/>
  <c r="AO1104" i="30"/>
  <c r="AO447" i="30"/>
  <c r="AO97" i="30"/>
  <c r="AO719" i="30"/>
  <c r="AO500" i="30"/>
  <c r="AO290" i="30"/>
  <c r="AO15" i="30"/>
  <c r="AO847" i="30"/>
  <c r="AO1086" i="30"/>
  <c r="AO599" i="30"/>
  <c r="AO372" i="30"/>
  <c r="AO656" i="30"/>
  <c r="AO665" i="30"/>
  <c r="AO734" i="30"/>
  <c r="AO521" i="30"/>
  <c r="AO978" i="30"/>
  <c r="AO167" i="30"/>
  <c r="AO650" i="30"/>
  <c r="AO169" i="30"/>
  <c r="AO82" i="30"/>
  <c r="AO467" i="30"/>
  <c r="AO908" i="30"/>
  <c r="AO253" i="30"/>
  <c r="AO754" i="30"/>
  <c r="AO428" i="30"/>
  <c r="AO583" i="30"/>
  <c r="AO328" i="30"/>
  <c r="AO244" i="30"/>
  <c r="AO715" i="30"/>
  <c r="AO653" i="30"/>
  <c r="AO1091" i="30"/>
  <c r="AO776" i="30"/>
  <c r="AO958" i="30"/>
  <c r="AO924" i="30"/>
  <c r="AO1038" i="30"/>
  <c r="AO876" i="30"/>
  <c r="AO63" i="30"/>
  <c r="AO216" i="30"/>
  <c r="AO179" i="30"/>
  <c r="AO832" i="30"/>
  <c r="AO998" i="30"/>
  <c r="AO842" i="30"/>
  <c r="AO567" i="30"/>
  <c r="AO716" i="30"/>
  <c r="AO52" i="30"/>
  <c r="AO250" i="30"/>
  <c r="AO408" i="30"/>
  <c r="AO352" i="30"/>
  <c r="AO335" i="30"/>
  <c r="AO465" i="30"/>
  <c r="AO263" i="30"/>
  <c r="AO409" i="30"/>
  <c r="AQ729" i="30"/>
  <c r="AO729" i="30"/>
  <c r="AR838" i="30"/>
  <c r="AP838" i="30"/>
  <c r="AQ974" i="30"/>
  <c r="AO974" i="30"/>
  <c r="AQ939" i="30"/>
  <c r="AO939" i="30"/>
  <c r="AQ579" i="30"/>
  <c r="AO579" i="30"/>
  <c r="AQ196" i="30"/>
  <c r="AO196" i="30"/>
  <c r="AQ249" i="30"/>
  <c r="AO249" i="30"/>
  <c r="AQ736" i="30"/>
  <c r="AO736" i="30"/>
  <c r="AQ709" i="30"/>
  <c r="AO709" i="30"/>
  <c r="AQ37" i="30"/>
  <c r="AO37" i="30"/>
  <c r="AQ830" i="30"/>
  <c r="AO830" i="30"/>
  <c r="AQ252" i="30"/>
  <c r="AO252" i="30"/>
  <c r="AQ427" i="30"/>
  <c r="AO427" i="30"/>
  <c r="AQ580" i="30"/>
  <c r="AO580" i="30"/>
  <c r="AQ64" i="30"/>
  <c r="AO64" i="30"/>
  <c r="AQ558" i="30"/>
  <c r="AO558" i="30"/>
  <c r="AQ1045" i="30"/>
  <c r="AO1045" i="30"/>
  <c r="AR921" i="30"/>
  <c r="AP921" i="30"/>
  <c r="AQ329" i="30"/>
  <c r="AO329" i="30"/>
  <c r="AQ417" i="30"/>
  <c r="AO417" i="30"/>
  <c r="AQ1092" i="30"/>
  <c r="AO1092" i="30"/>
  <c r="AQ390" i="30"/>
  <c r="AO390" i="30"/>
  <c r="AQ829" i="30"/>
  <c r="AO829" i="30"/>
  <c r="AQ916" i="30"/>
  <c r="AO916" i="30"/>
  <c r="AQ867" i="30"/>
  <c r="AO867" i="30"/>
  <c r="AQ871" i="30"/>
  <c r="AO871" i="30"/>
  <c r="AQ30" i="30"/>
  <c r="AO30" i="30"/>
  <c r="AQ254" i="30"/>
  <c r="AO254" i="30"/>
  <c r="AQ767" i="30"/>
  <c r="AO767" i="30"/>
  <c r="AQ995" i="30"/>
  <c r="AO995" i="30"/>
  <c r="AQ670" i="30"/>
  <c r="AO670" i="30"/>
  <c r="AQ163" i="30"/>
  <c r="AO163" i="30"/>
  <c r="AQ27" i="30"/>
  <c r="AO27" i="30"/>
  <c r="AQ818" i="30"/>
  <c r="AO818" i="30"/>
  <c r="AQ1033" i="30"/>
  <c r="AO1033" i="30"/>
  <c r="AQ605" i="30"/>
  <c r="AO605" i="30"/>
  <c r="AQ846" i="30"/>
  <c r="AO846" i="30"/>
  <c r="AQ248" i="30"/>
  <c r="AO248" i="30"/>
  <c r="AQ838" i="30"/>
  <c r="AO838" i="30"/>
  <c r="AQ836" i="30"/>
  <c r="AO836" i="30"/>
  <c r="AX280" i="30"/>
  <c r="AH383" i="30"/>
  <c r="AH490" i="30"/>
  <c r="AH99" i="30"/>
  <c r="AH447" i="30"/>
  <c r="AH133" i="30"/>
  <c r="AH799" i="30"/>
  <c r="AH747" i="30"/>
  <c r="AH468" i="30"/>
  <c r="AH1044" i="30"/>
  <c r="AH74" i="30"/>
  <c r="AH586" i="30"/>
  <c r="AH979" i="30"/>
  <c r="AH148" i="30"/>
  <c r="AH425" i="30"/>
  <c r="AH540" i="30"/>
  <c r="AH927" i="30"/>
  <c r="AH527" i="30"/>
  <c r="AH211" i="30"/>
  <c r="AH1099" i="30"/>
  <c r="AH433" i="30"/>
  <c r="AH157" i="30"/>
  <c r="AH1011" i="30"/>
  <c r="AH168" i="30"/>
  <c r="AH243" i="30"/>
  <c r="AH407" i="30"/>
  <c r="AH267" i="30"/>
  <c r="AH414" i="30"/>
  <c r="AH588" i="30"/>
  <c r="AH659" i="30"/>
  <c r="AH306" i="30"/>
  <c r="AH44" i="30"/>
  <c r="AH500" i="30"/>
  <c r="AH661" i="30"/>
  <c r="AH815" i="30"/>
  <c r="AH145" i="30"/>
  <c r="AH740" i="30"/>
  <c r="AH129" i="30"/>
  <c r="AH106" i="30"/>
  <c r="AH629" i="30"/>
  <c r="AH552" i="30"/>
  <c r="AH337" i="30"/>
  <c r="AH434" i="30"/>
  <c r="AH72" i="30"/>
  <c r="AH1090" i="30"/>
  <c r="AH76" i="30"/>
  <c r="AH619" i="30"/>
  <c r="AH205" i="30"/>
  <c r="AH371" i="30"/>
  <c r="AH270" i="30"/>
  <c r="AH859" i="30"/>
  <c r="AH491" i="30"/>
  <c r="AH143" i="30"/>
  <c r="AH331" i="30"/>
  <c r="AH955" i="30"/>
  <c r="AH13" i="30"/>
  <c r="AH745" i="30"/>
  <c r="AH369" i="30"/>
  <c r="AH521" i="30"/>
  <c r="AH792" i="30"/>
  <c r="AH650" i="30"/>
  <c r="AH92" i="30"/>
  <c r="AH763" i="30"/>
  <c r="AH1028" i="30"/>
  <c r="AH556" i="30"/>
  <c r="AH136" i="30"/>
  <c r="AH140" i="30"/>
  <c r="AH687" i="30"/>
  <c r="AH91" i="30"/>
  <c r="AH928" i="30"/>
  <c r="AH563" i="30"/>
  <c r="AH486" i="30"/>
  <c r="AH840" i="30"/>
  <c r="AH107" i="30"/>
  <c r="AH1100" i="30"/>
  <c r="AH498" i="30"/>
  <c r="AH1058" i="30"/>
  <c r="AH660" i="30"/>
  <c r="AH21" i="30"/>
  <c r="AH25" i="30"/>
  <c r="AH941" i="30"/>
  <c r="AH224" i="30"/>
  <c r="AH655" i="30"/>
  <c r="AH669" i="30"/>
  <c r="AH1029" i="30"/>
  <c r="AH294" i="30"/>
  <c r="AH158" i="30"/>
  <c r="AH351" i="30"/>
  <c r="AH512" i="30"/>
  <c r="AH940" i="30"/>
  <c r="AH203" i="30"/>
  <c r="AH917" i="30"/>
  <c r="AH325" i="30"/>
  <c r="AH1022" i="30"/>
  <c r="AH614" i="30"/>
  <c r="AH636" i="30"/>
  <c r="AH56" i="30"/>
  <c r="AH235" i="30"/>
  <c r="AH887" i="30"/>
  <c r="AH936" i="30"/>
  <c r="AH731" i="30"/>
  <c r="AH354" i="30"/>
  <c r="AH980" i="30"/>
  <c r="AH802" i="30"/>
  <c r="AH648" i="30"/>
  <c r="AH101" i="30"/>
  <c r="AH621" i="30"/>
  <c r="AH230" i="30"/>
  <c r="AH31" i="30"/>
  <c r="AH996" i="30"/>
  <c r="AH455" i="30"/>
  <c r="AH816" i="30"/>
  <c r="AH998" i="30"/>
  <c r="AH122" i="30"/>
  <c r="AH1104" i="30"/>
  <c r="AH624" i="30"/>
  <c r="AH883" i="30"/>
  <c r="AH1032" i="30"/>
  <c r="AH276" i="30"/>
  <c r="AH250" i="30"/>
  <c r="AH606" i="30"/>
  <c r="AH164" i="30"/>
  <c r="AH194" i="30"/>
  <c r="AH97" i="30"/>
  <c r="AH894" i="30"/>
  <c r="AH128" i="30"/>
  <c r="AH926" i="30"/>
  <c r="AH444" i="30"/>
  <c r="AH551" i="30"/>
  <c r="AH360" i="30"/>
  <c r="AH190" i="30"/>
  <c r="AH516" i="30"/>
  <c r="AH199" i="30"/>
  <c r="AH472" i="30"/>
  <c r="AH387" i="30"/>
  <c r="AH55" i="30"/>
  <c r="AH78" i="30"/>
  <c r="AH782" i="30"/>
  <c r="AH914" i="30"/>
  <c r="AH330" i="30"/>
  <c r="AH931" i="30"/>
  <c r="AH567" i="30"/>
  <c r="AH652" i="30"/>
  <c r="AH386" i="30"/>
  <c r="AH452" i="30"/>
  <c r="AH1079" i="30"/>
  <c r="AH684" i="30"/>
  <c r="AH268" i="30"/>
  <c r="AH16" i="30"/>
  <c r="AH1017" i="30"/>
  <c r="AH373" i="30"/>
  <c r="AH245" i="30"/>
  <c r="AH73" i="30"/>
  <c r="AH518" i="30"/>
  <c r="AH126" i="30"/>
  <c r="AH918" i="30"/>
  <c r="AH910" i="30"/>
  <c r="AH446" i="30"/>
  <c r="AH934" i="30"/>
  <c r="AH662" i="30"/>
  <c r="AH1105" i="30"/>
  <c r="AH622" i="30"/>
  <c r="AH509" i="30"/>
  <c r="AH854" i="30"/>
  <c r="AH813" i="30"/>
  <c r="AH204" i="30"/>
  <c r="AH582" i="30"/>
  <c r="AH961" i="30"/>
  <c r="AH67" i="30"/>
  <c r="AH896" i="30"/>
  <c r="AH58" i="30"/>
  <c r="AH814" i="30"/>
  <c r="AH899" i="30"/>
  <c r="AH889" i="30"/>
  <c r="AH317" i="30"/>
  <c r="AH679" i="30"/>
  <c r="AH506" i="30"/>
  <c r="AH1089" i="30"/>
  <c r="AH794" i="30"/>
  <c r="AH395" i="30"/>
  <c r="AH288" i="30"/>
  <c r="AH607" i="30"/>
  <c r="AH538" i="30"/>
  <c r="AH531" i="30"/>
  <c r="AH769" i="30"/>
  <c r="AH1013" i="30"/>
  <c r="AH336" i="30"/>
  <c r="AH152" i="30"/>
  <c r="AH478" i="30"/>
  <c r="AH460" i="30"/>
  <c r="AH681" i="30"/>
  <c r="AH1063" i="30"/>
  <c r="AH571" i="30"/>
  <c r="AH848" i="30"/>
  <c r="AH83" i="30"/>
  <c r="AH908" i="30"/>
  <c r="AH410" i="30"/>
  <c r="AH851" i="30"/>
  <c r="AH462" i="30"/>
  <c r="AH730" i="30"/>
  <c r="AH1052" i="30"/>
  <c r="AH385" i="30"/>
  <c r="AH597" i="30"/>
  <c r="AH398" i="30"/>
  <c r="AH774" i="30"/>
  <c r="AH308" i="30"/>
  <c r="AH208" i="30"/>
  <c r="AH841" i="30"/>
  <c r="AH1039" i="30"/>
  <c r="AH319" i="30"/>
  <c r="AH34" i="30"/>
  <c r="AH290" i="30"/>
  <c r="AH953" i="30"/>
  <c r="AH138" i="30"/>
  <c r="AH435" i="30"/>
  <c r="AH110" i="30"/>
  <c r="AH741" i="30"/>
  <c r="AH343" i="30"/>
  <c r="AH568" i="30"/>
  <c r="AH132" i="30"/>
  <c r="AH653" i="30"/>
  <c r="AH408" i="30"/>
  <c r="AH576" i="30"/>
  <c r="AH1040" i="30"/>
  <c r="AH1009" i="30"/>
  <c r="AH833" i="30"/>
  <c r="AH419" i="30"/>
  <c r="AH130" i="30"/>
  <c r="AH718" i="30"/>
  <c r="AH915" i="30"/>
  <c r="AH589" i="30"/>
  <c r="AH219" i="30"/>
  <c r="AH431" i="30"/>
  <c r="AH432" i="30"/>
  <c r="AH222" i="30"/>
  <c r="AH508" i="30"/>
  <c r="AH984" i="30"/>
  <c r="AH823" i="30"/>
  <c r="AH332" i="30"/>
  <c r="AH437" i="30"/>
  <c r="AH186" i="30"/>
  <c r="AH1026" i="30"/>
  <c r="AH635" i="30"/>
  <c r="AH1095" i="30"/>
  <c r="AH301" i="30"/>
  <c r="AH876" i="30"/>
  <c r="AH1074" i="30"/>
  <c r="AH545" i="30"/>
  <c r="AH218" i="30"/>
  <c r="AH706" i="30"/>
  <c r="AH1077" i="30"/>
  <c r="AH401" i="30"/>
  <c r="AH550" i="30"/>
  <c r="AH1036" i="30"/>
  <c r="AH1085" i="30"/>
  <c r="AH364" i="30"/>
  <c r="AH1078" i="30"/>
  <c r="AH1014" i="30"/>
  <c r="AH370" i="30"/>
  <c r="AH277" i="30"/>
  <c r="AH391" i="30"/>
  <c r="AH638" i="30"/>
  <c r="AH641" i="30"/>
  <c r="AH430" i="30"/>
  <c r="AH474" i="30"/>
  <c r="AH986" i="30"/>
  <c r="AH677" i="30"/>
  <c r="AH456" i="30"/>
  <c r="AH906" i="30"/>
  <c r="AH375" i="30"/>
  <c r="AH421" i="30"/>
  <c r="AH23" i="30"/>
  <c r="AH335" i="30"/>
  <c r="AH352" i="30"/>
  <c r="AH361" i="30"/>
  <c r="AH632" i="30"/>
  <c r="AH223" i="30"/>
  <c r="AH560" i="30"/>
  <c r="AH744" i="30"/>
  <c r="AH863" i="30"/>
  <c r="AH66" i="30"/>
  <c r="AH310" i="30"/>
  <c r="AH323" i="30"/>
  <c r="AH191" i="30"/>
  <c r="AH36" i="30"/>
  <c r="AH131" i="30"/>
  <c r="AH193" i="30"/>
  <c r="AH347" i="30"/>
  <c r="AH1069" i="30"/>
  <c r="AH663" i="30"/>
  <c r="AH691" i="30"/>
  <c r="AH761" i="30"/>
  <c r="AH795" i="30"/>
  <c r="AH626" i="30"/>
  <c r="AH112" i="30"/>
  <c r="AH70" i="30"/>
  <c r="AH897" i="30"/>
  <c r="AH810" i="30"/>
  <c r="AH238" i="30"/>
  <c r="AH1006" i="30"/>
  <c r="AH983" i="30"/>
  <c r="AH79" i="30"/>
  <c r="AH397" i="30"/>
  <c r="AH382" i="30"/>
  <c r="AH1034" i="30"/>
  <c r="AH123" i="30"/>
  <c r="AH85" i="30"/>
  <c r="AH654" i="30"/>
  <c r="AH188" i="30"/>
  <c r="AH702" i="30"/>
  <c r="AH217" i="30"/>
  <c r="AH487" i="30"/>
  <c r="AH565" i="30"/>
  <c r="AH316" i="30"/>
  <c r="AH966" i="30"/>
  <c r="AH293" i="30"/>
  <c r="AH404" i="30"/>
  <c r="AH265" i="30"/>
  <c r="AH633" i="30"/>
  <c r="AH1027" i="30"/>
  <c r="AH743" i="30"/>
  <c r="AH453" i="30"/>
  <c r="AH798" i="30"/>
  <c r="AH977" i="30"/>
  <c r="AH119" i="30"/>
  <c r="AH788" i="30"/>
  <c r="AH115" i="30"/>
  <c r="AH86" i="30"/>
  <c r="AH1042" i="30"/>
  <c r="AH997" i="30"/>
  <c r="AH489" i="30"/>
  <c r="AH90" i="30"/>
  <c r="AH849" i="30"/>
  <c r="AH519" i="30"/>
  <c r="AH902" i="30"/>
  <c r="AH963" i="30"/>
  <c r="AH495" i="30"/>
  <c r="AH396" i="30"/>
  <c r="AH855" i="30"/>
  <c r="AH237" i="30"/>
  <c r="AH777" i="30"/>
  <c r="AH872" i="30"/>
  <c r="AH206" i="30"/>
  <c r="AH324" i="30"/>
  <c r="AH201" i="30"/>
  <c r="AH532" i="30"/>
  <c r="AH809" i="30"/>
  <c r="AH1010" i="30"/>
  <c r="AH95" i="30"/>
  <c r="AH177" i="30"/>
  <c r="AH77" i="30"/>
  <c r="AH242" i="30"/>
  <c r="AH775" i="30"/>
  <c r="AH262" i="30"/>
  <c r="AH845" i="30"/>
  <c r="AH942" i="30"/>
  <c r="AH715" i="30"/>
  <c r="AH864" i="30"/>
  <c r="AH142" i="30"/>
  <c r="AH436" i="30"/>
  <c r="AH53" i="30"/>
  <c r="AH644" i="30"/>
  <c r="AH141" i="30"/>
  <c r="AH541" i="30"/>
  <c r="AH881" i="30"/>
  <c r="AH389" i="30"/>
  <c r="AH52" i="30"/>
  <c r="AH253" i="30"/>
  <c r="AH640" i="30"/>
  <c r="AH695" i="30"/>
  <c r="AH28" i="30"/>
  <c r="AH842" i="30"/>
  <c r="AH778" i="30"/>
  <c r="AH535" i="30"/>
  <c r="AH865" i="30"/>
  <c r="AH283" i="30"/>
  <c r="AH517" i="30"/>
  <c r="AH719" i="30"/>
  <c r="AH553" i="30"/>
  <c r="AH1048" i="30"/>
  <c r="AH98" i="30"/>
  <c r="AH601" i="30"/>
  <c r="AH244" i="30"/>
  <c r="AH773" i="30"/>
  <c r="AH358" i="30"/>
  <c r="AH707" i="30"/>
  <c r="AH643" i="30"/>
  <c r="AH26" i="30"/>
  <c r="AH287" i="30"/>
  <c r="AH577" i="30"/>
  <c r="AH812" i="30"/>
  <c r="AH1075" i="30"/>
  <c r="AH1080" i="30"/>
  <c r="AH868" i="30"/>
  <c r="AH581" i="30"/>
  <c r="AH169" i="30"/>
  <c r="AH178" i="30"/>
  <c r="AH281" i="30"/>
  <c r="AH555" i="30"/>
  <c r="AH1072" i="30"/>
  <c r="AH1101" i="30"/>
  <c r="AH627" i="30"/>
  <c r="AH678" i="30"/>
  <c r="AH108" i="30"/>
  <c r="AH87" i="30"/>
  <c r="AH80" i="30"/>
  <c r="AH821" i="30"/>
  <c r="AH423" i="30"/>
  <c r="AH612" i="30"/>
  <c r="AH1047" i="30"/>
  <c r="AH882" i="30"/>
  <c r="AH113" i="30"/>
  <c r="AH850" i="30"/>
  <c r="AH964" i="30"/>
  <c r="AH309" i="30"/>
  <c r="AH114" i="30"/>
  <c r="AH912" i="30"/>
  <c r="AH704" i="30"/>
  <c r="AH603" i="30"/>
  <c r="AH341" i="30"/>
  <c r="AH811" i="30"/>
  <c r="AH215" i="30"/>
  <c r="AH166" i="30"/>
  <c r="AH807" i="30"/>
  <c r="AH29" i="30"/>
  <c r="AH1073" i="30"/>
  <c r="AH210" i="30"/>
  <c r="AH482" i="30"/>
  <c r="AH233" i="30"/>
  <c r="AH11" i="30"/>
  <c r="AH1065" i="30"/>
  <c r="AH214" i="30"/>
  <c r="AH312" i="30"/>
  <c r="AH611" i="30"/>
  <c r="AH181" i="30"/>
  <c r="AH656" i="30"/>
  <c r="AH958" i="30"/>
  <c r="AH69" i="30"/>
  <c r="AH263" i="30"/>
  <c r="AH1016" i="30"/>
  <c r="AH944" i="30"/>
  <c r="AH625" i="30"/>
  <c r="AH19" i="30"/>
  <c r="AH275" i="30"/>
  <c r="AH153" i="30"/>
  <c r="AH634" i="30"/>
  <c r="AH858" i="30"/>
  <c r="AH515" i="30"/>
  <c r="AH24" i="30"/>
  <c r="AH150" i="30"/>
  <c r="AH699" i="30"/>
  <c r="AH666" i="30"/>
  <c r="AH63" i="30"/>
  <c r="AH945" i="30"/>
  <c r="AH195" i="30"/>
  <c r="AH137" i="30"/>
  <c r="AH860" i="30"/>
  <c r="AH165" i="30"/>
  <c r="AH766" i="30"/>
  <c r="AH71" i="30"/>
  <c r="AH465" i="30"/>
  <c r="AH173" i="30"/>
  <c r="AH671" i="30"/>
  <c r="AH696" i="30"/>
  <c r="AH313" i="30"/>
  <c r="AH184" i="30"/>
  <c r="AH869" i="30"/>
  <c r="AH393" i="30"/>
  <c r="AH623" i="30"/>
  <c r="AH701" i="30"/>
  <c r="AH647" i="30"/>
  <c r="AH394" i="30"/>
  <c r="AH225" i="30"/>
  <c r="AH1024" i="30"/>
  <c r="AH1097" i="30"/>
  <c r="AH981" i="30"/>
  <c r="AH344" i="30"/>
  <c r="AH251" i="30"/>
  <c r="AH575" i="30"/>
  <c r="AH198" i="30"/>
  <c r="AH61" i="30"/>
  <c r="AH574" i="30"/>
  <c r="AH970" i="30"/>
  <c r="AH789" i="30"/>
  <c r="AH14" i="30"/>
  <c r="AH725" i="30"/>
  <c r="AH1057" i="30"/>
  <c r="AH159" i="30"/>
  <c r="AH1051" i="30"/>
  <c r="AH989" i="30"/>
  <c r="AH771" i="30"/>
  <c r="AH759" i="30"/>
  <c r="AH241" i="30"/>
  <c r="AH171" i="30"/>
  <c r="AH261" i="30"/>
  <c r="AH1093" i="30"/>
  <c r="AH338" i="30"/>
  <c r="AH359" i="30"/>
  <c r="AH43" i="30"/>
  <c r="AH723" i="30"/>
  <c r="AH1083" i="30"/>
  <c r="AH922" i="30"/>
  <c r="AH760" i="30"/>
  <c r="AH105" i="30"/>
  <c r="AH993" i="30"/>
  <c r="AH1007" i="30"/>
  <c r="AH595" i="30"/>
  <c r="AH481" i="30"/>
  <c r="AH349" i="30"/>
  <c r="AH121" i="30"/>
  <c r="AH754" i="30"/>
  <c r="AH529" i="30"/>
  <c r="AH967" i="30"/>
  <c r="AH735" i="30"/>
  <c r="AH471" i="30"/>
  <c r="AH592" i="30"/>
  <c r="AH124" i="30"/>
  <c r="AH216" i="30"/>
  <c r="AH594" i="30"/>
  <c r="AH924" i="30"/>
  <c r="AH1003" i="30"/>
  <c r="AH185" i="30"/>
  <c r="AH880" i="30"/>
  <c r="AH578" i="30"/>
  <c r="AH969" i="30"/>
  <c r="AH791" i="30"/>
  <c r="AH920" i="30"/>
  <c r="AH362" i="30"/>
  <c r="AH1088" i="30"/>
  <c r="AH1020" i="30"/>
  <c r="AH680" i="30"/>
  <c r="AH617" i="30"/>
  <c r="AH505" i="30"/>
  <c r="AH762" i="30"/>
  <c r="AH711" i="30"/>
  <c r="AH22" i="30"/>
  <c r="AH987" i="30"/>
  <c r="AH720" i="30"/>
  <c r="AH885" i="30"/>
  <c r="AH291" i="30"/>
  <c r="AH470" i="30"/>
  <c r="AH1070" i="30"/>
  <c r="AH179" i="30"/>
  <c r="AH630" i="30"/>
  <c r="AH213" i="30"/>
  <c r="AH716" i="30"/>
  <c r="AH33" i="30"/>
  <c r="AH1055" i="30"/>
  <c r="AH412" i="30"/>
  <c r="AH45" i="30"/>
  <c r="AH693" i="30"/>
  <c r="AH135" i="30"/>
  <c r="AH469" i="30"/>
  <c r="AH583" i="30"/>
  <c r="AH356" i="30"/>
  <c r="AH682" i="30"/>
  <c r="AH947" i="30"/>
  <c r="AH827" i="30"/>
  <c r="AH1081" i="30"/>
  <c r="AH600" i="30"/>
  <c r="AH100" i="30"/>
  <c r="AH787" i="30"/>
  <c r="AH154" i="30"/>
  <c r="AH292" i="30"/>
  <c r="AH797" i="30"/>
  <c r="AH646" i="30"/>
  <c r="AH286" i="30"/>
  <c r="AH861" i="30"/>
  <c r="AH146" i="30"/>
  <c r="AH536" i="30"/>
  <c r="AH266" i="30"/>
  <c r="AH705" i="30"/>
  <c r="AH255" i="30"/>
  <c r="AH494" i="30"/>
  <c r="AH279" i="30"/>
  <c r="AH1061" i="30"/>
  <c r="AH770" i="30"/>
  <c r="AH466" i="30"/>
  <c r="AH546" i="30"/>
  <c r="AH569" i="30"/>
  <c r="AH884" i="30"/>
  <c r="AH843" i="30"/>
  <c r="AH994" i="30"/>
  <c r="AH192" i="30"/>
  <c r="AH111" i="30"/>
  <c r="AH492" i="30"/>
  <c r="AH1025" i="30"/>
  <c r="AH781" i="30"/>
  <c r="AH51" i="30"/>
  <c r="AH925" i="30"/>
  <c r="AH786" i="30"/>
  <c r="AH377" i="30"/>
  <c r="AH340" i="30"/>
  <c r="AH742" i="30"/>
  <c r="AH954" i="30"/>
  <c r="AH504" i="30"/>
  <c r="AH599" i="30"/>
  <c r="AH832" i="30"/>
  <c r="AH544" i="30"/>
  <c r="AH32" i="30"/>
  <c r="AH1038" i="30"/>
  <c r="AH688" i="30"/>
  <c r="AH1004" i="30"/>
  <c r="AH457" i="30"/>
  <c r="AH542" i="30"/>
  <c r="AH820" i="30"/>
  <c r="AH1031" i="30"/>
  <c r="AH476" i="30"/>
  <c r="AH1082" i="30"/>
  <c r="AH1030" i="30"/>
  <c r="AH299" i="30"/>
  <c r="AH467" i="30"/>
  <c r="AH933" i="30"/>
  <c r="AH507" i="30"/>
  <c r="AH951" i="30"/>
  <c r="AH247" i="30"/>
  <c r="AH685" i="30"/>
  <c r="AH57" i="30"/>
  <c r="AH232" i="30"/>
  <c r="AH284" i="30"/>
  <c r="AH835" i="30"/>
  <c r="AH46" i="30"/>
  <c r="AH642" i="30"/>
  <c r="AH793" i="30"/>
  <c r="AH82" i="30"/>
  <c r="AH837" i="30"/>
  <c r="AH88" i="30"/>
  <c r="AH339" i="30"/>
  <c r="AH496" i="30"/>
  <c r="AH903" i="30"/>
  <c r="AH608" i="30"/>
  <c r="AH353" i="30"/>
  <c r="AH585" i="30"/>
  <c r="AH117" i="30"/>
  <c r="AH870" i="30"/>
  <c r="AH866" i="30"/>
  <c r="AH180" i="30"/>
  <c r="AH591" i="30"/>
  <c r="AH1076" i="30"/>
  <c r="AH665" i="30"/>
  <c r="AH808" i="30"/>
  <c r="AH764" i="30"/>
  <c r="AH962" i="30"/>
  <c r="AH700" i="30"/>
  <c r="AH303" i="30"/>
  <c r="AH658" i="30"/>
  <c r="AH1054" i="30"/>
  <c r="AH75" i="30"/>
  <c r="AH796" i="30"/>
  <c r="AH403" i="30"/>
  <c r="AH971" i="30"/>
  <c r="AH710" i="30"/>
  <c r="AH533" i="30"/>
  <c r="AH257" i="30"/>
  <c r="AH973" i="30"/>
  <c r="AH459" i="30"/>
  <c r="AH207" i="30"/>
  <c r="AH674" i="30"/>
  <c r="AH475" i="30"/>
  <c r="AH175" i="30"/>
  <c r="AH1023" i="30"/>
  <c r="AH831" i="30"/>
  <c r="AH746" i="30"/>
  <c r="AH47" i="30"/>
  <c r="AH949" i="30"/>
  <c r="AH892" i="30"/>
  <c r="AH667" i="30"/>
  <c r="AH539" i="30"/>
  <c r="AH488" i="30"/>
  <c r="AH363" i="30"/>
  <c r="AH929" i="30"/>
  <c r="AH326" i="30"/>
  <c r="AH376" i="30"/>
  <c r="AH651" i="30"/>
  <c r="AH938" i="30"/>
  <c r="AH463" i="30"/>
  <c r="AH1043" i="30"/>
  <c r="AH978" i="30"/>
  <c r="AH497" i="30"/>
  <c r="AH182" i="30"/>
  <c r="AH202" i="30"/>
  <c r="AH609" i="30"/>
  <c r="AH856" i="30"/>
  <c r="AH483" i="30"/>
  <c r="AH93" i="30"/>
  <c r="AH972" i="30"/>
  <c r="AH737" i="30"/>
  <c r="AH346" i="30"/>
  <c r="AH402" i="30"/>
  <c r="AH879" i="30"/>
  <c r="AH172" i="30"/>
  <c r="AH526" i="30"/>
  <c r="AH999" i="30"/>
  <c r="AH38" i="30"/>
  <c r="AH982" i="30"/>
  <c r="AH780" i="30"/>
  <c r="AH50" i="30"/>
  <c r="AH289" i="30"/>
  <c r="AH1086" i="30"/>
  <c r="AH657" i="30"/>
  <c r="AH712" i="30"/>
  <c r="AH1060" i="30"/>
  <c r="AH348" i="30"/>
  <c r="AH282" i="30"/>
  <c r="AH937" i="30"/>
  <c r="AH298" i="30"/>
  <c r="AH20" i="30"/>
  <c r="AH878" i="30"/>
  <c r="AH296" i="30"/>
  <c r="AH631" i="30"/>
  <c r="AH42" i="30"/>
  <c r="AH960" i="30"/>
  <c r="AH484" i="30"/>
  <c r="AH957" i="30"/>
  <c r="AH562" i="30"/>
  <c r="AH524" i="30"/>
  <c r="AH839" i="30"/>
  <c r="AH259" i="30"/>
  <c r="AH907" i="30"/>
  <c r="AH156" i="30"/>
  <c r="AH477" i="30"/>
  <c r="AH304" i="30"/>
  <c r="AH1059" i="30"/>
  <c r="AH197" i="30"/>
  <c r="AH228" i="30"/>
  <c r="AH458" i="30"/>
  <c r="AH305" i="30"/>
  <c r="AH890" i="30"/>
  <c r="AH510" i="30"/>
  <c r="AH645" i="30"/>
  <c r="AH739" i="30"/>
  <c r="AH411" i="30"/>
  <c r="AH174" i="30"/>
  <c r="AH752" i="30"/>
  <c r="AH628" i="30"/>
  <c r="AH416" i="30"/>
  <c r="AH320" i="30"/>
  <c r="AH895" i="30"/>
  <c r="AH975" i="30"/>
  <c r="AH604" i="30"/>
  <c r="AH461" i="30"/>
  <c r="AH379" i="30"/>
  <c r="AH919" i="30"/>
  <c r="AH1071" i="30"/>
  <c r="AH413" i="30"/>
  <c r="AH118" i="30"/>
  <c r="AH905" i="30"/>
  <c r="AH334" i="30"/>
  <c r="AH728" i="30"/>
  <c r="AH572" i="30"/>
  <c r="AH418" i="30"/>
  <c r="AH149" i="30"/>
  <c r="AH1068" i="30"/>
  <c r="AH366" i="30"/>
  <c r="AH732" i="30"/>
  <c r="AH891" i="30"/>
  <c r="AH384" i="30"/>
  <c r="AH1094" i="30"/>
  <c r="AH559" i="30"/>
  <c r="AH269" i="30"/>
  <c r="AH1000" i="30"/>
  <c r="AH713" i="30"/>
  <c r="AH946" i="30"/>
  <c r="AH784" i="30"/>
  <c r="AH573" i="30"/>
  <c r="AH139" i="30"/>
  <c r="AH990" i="30"/>
  <c r="AH817" i="30"/>
  <c r="AH345" i="30"/>
  <c r="AH904" i="30"/>
  <c r="AH448" i="30"/>
  <c r="AH502" i="30"/>
  <c r="AH751" i="30"/>
  <c r="AH913" i="30"/>
  <c r="AH428" i="30"/>
  <c r="AH753" i="30"/>
  <c r="AH258" i="30"/>
  <c r="AH1012" i="30"/>
  <c r="AH522" i="30"/>
  <c r="AH1091" i="30"/>
  <c r="AH68" i="30"/>
  <c r="AH561" i="30"/>
  <c r="AH985" i="30"/>
  <c r="AH590" i="30"/>
  <c r="AH221" i="30"/>
  <c r="AH698" i="30"/>
  <c r="AH755" i="30"/>
  <c r="AH15" i="30"/>
  <c r="AH703" i="30"/>
  <c r="AH721" i="30"/>
  <c r="AH501" i="30"/>
  <c r="AH357" i="30"/>
  <c r="AH733" i="30"/>
  <c r="AH1021" i="30"/>
  <c r="AH806" i="30"/>
  <c r="AH162" i="30"/>
  <c r="AH587" i="30"/>
  <c r="AH120" i="30"/>
  <c r="AH800" i="30"/>
  <c r="AH1037" i="30"/>
  <c r="AH256" i="30"/>
  <c r="AH381" i="30"/>
  <c r="AH948" i="30"/>
  <c r="AH708" i="30"/>
  <c r="AH231" i="30"/>
  <c r="AH372" i="30"/>
  <c r="AH229" i="30"/>
  <c r="AH183" i="30"/>
  <c r="AH873" i="30"/>
  <c r="AH321" i="30"/>
  <c r="AH485" i="30"/>
  <c r="AH41" i="30"/>
  <c r="AH392" i="30"/>
  <c r="AH167" i="30"/>
  <c r="AH935" i="30"/>
  <c r="AH877" i="30"/>
  <c r="AH672" i="30"/>
  <c r="AH355" i="30"/>
  <c r="AH722" i="30"/>
  <c r="AH503" i="30"/>
  <c r="AH443" i="30"/>
  <c r="AH668" i="30"/>
  <c r="AH127" i="30"/>
  <c r="AH451" i="30"/>
  <c r="AH234" i="30"/>
  <c r="AH84" i="30"/>
  <c r="AH399" i="30"/>
  <c r="AH852" i="30"/>
  <c r="AH804" i="30"/>
  <c r="AH738" i="30"/>
  <c r="AH847" i="30"/>
  <c r="AH991" i="30"/>
  <c r="AH1103" i="30"/>
  <c r="AH161" i="30"/>
  <c r="AH950" i="30"/>
  <c r="AH549" i="30"/>
  <c r="AH307" i="30"/>
  <c r="AH1018" i="30"/>
  <c r="AH893" i="30"/>
  <c r="AH1015" i="30"/>
  <c r="AH714" i="30"/>
  <c r="AH48" i="30"/>
  <c r="AH776" i="30"/>
  <c r="AH765" i="30"/>
  <c r="AH683" i="30"/>
  <c r="AH686" i="30"/>
  <c r="AH295" i="30"/>
  <c r="AH380" i="30"/>
  <c r="AH965" i="30"/>
  <c r="AH520" i="30"/>
  <c r="AH790" i="30"/>
  <c r="AH664" i="30"/>
  <c r="AH596" i="30"/>
  <c r="AH909" i="30"/>
  <c r="AH62" i="30"/>
  <c r="AH805" i="30"/>
  <c r="AH557" i="30"/>
  <c r="AH264" i="30"/>
  <c r="AH220" i="30"/>
  <c r="AH564" i="30"/>
  <c r="AH1107" i="30"/>
  <c r="AH333" i="30"/>
  <c r="AH1046" i="30"/>
  <c r="AH246" i="30"/>
  <c r="AH187" i="30"/>
  <c r="AH189" i="30"/>
  <c r="AH125" i="30"/>
  <c r="AH65" i="30"/>
  <c r="AH779" i="30"/>
  <c r="AH959" i="30"/>
  <c r="AH318" i="30"/>
  <c r="AH35" i="30"/>
  <c r="AH570" i="30"/>
  <c r="AH479" i="30"/>
  <c r="AH160" i="30"/>
  <c r="AH1019" i="30"/>
  <c r="AH409" i="30"/>
  <c r="AH968" i="30"/>
  <c r="AH1053" i="30"/>
  <c r="AH886" i="30"/>
  <c r="AH694" i="30"/>
  <c r="AH212" i="30"/>
  <c r="AH511" i="30"/>
  <c r="AH727" i="30"/>
  <c r="AH930" i="30"/>
  <c r="AH768" i="30"/>
  <c r="AH367" i="30"/>
  <c r="AH1008" i="30"/>
  <c r="AH1064" i="30"/>
  <c r="AH176" i="30"/>
  <c r="AH365" i="30"/>
  <c r="AH637" i="30"/>
  <c r="AH315" i="30"/>
  <c r="AH1066" i="30"/>
  <c r="AH598" i="30"/>
  <c r="AH783" i="30"/>
  <c r="AH94" i="30"/>
  <c r="AH857" i="30"/>
  <c r="AH445" i="30"/>
  <c r="AH438" i="30"/>
  <c r="AH493" i="30"/>
  <c r="AH675" i="30"/>
  <c r="AH499" i="30"/>
  <c r="AH1106" i="30"/>
  <c r="AH311" i="30"/>
  <c r="AH528" i="30"/>
  <c r="AH639" i="30"/>
  <c r="AH748" i="30"/>
  <c r="AH734" i="30"/>
  <c r="AH406" i="30"/>
  <c r="AH388" i="30"/>
  <c r="AH726" i="30"/>
  <c r="AH673" i="30"/>
  <c r="AH424" i="30"/>
  <c r="AH862" i="30"/>
  <c r="AH988" i="30"/>
  <c r="AH690" i="30"/>
  <c r="AH618" i="30"/>
  <c r="AH328" i="30"/>
  <c r="AH209" i="30"/>
  <c r="AH473" i="30"/>
  <c r="AH104" i="30"/>
  <c r="AH134" i="30"/>
  <c r="AH900" i="30"/>
  <c r="AH1050" i="30"/>
  <c r="AH620" i="30"/>
  <c r="AH422" i="30"/>
  <c r="AH96" i="30"/>
  <c r="AH49" i="30"/>
  <c r="AH239" i="30"/>
  <c r="AH274" i="30"/>
  <c r="AZ405" i="30"/>
  <c r="BA405" i="30" s="1"/>
  <c r="AZ717" i="30"/>
  <c r="BA717" i="30" s="1"/>
  <c r="AZ314" i="30"/>
  <c r="BA314" i="30" s="1"/>
  <c r="AZ89" i="30"/>
  <c r="BA89" i="30" s="1"/>
  <c r="AZ736" i="30"/>
  <c r="BA736" i="30" s="1"/>
  <c r="AZ278" i="30"/>
  <c r="BA278" i="30" s="1"/>
  <c r="AZ426" i="30"/>
  <c r="BA426" i="30" s="1"/>
  <c r="AZ1102" i="30"/>
  <c r="BA1102" i="30" s="1"/>
  <c r="AZ818" i="30"/>
  <c r="BA818" i="30" s="1"/>
  <c r="AZ302" i="30"/>
  <c r="BA302" i="30" s="1"/>
  <c r="AZ689" i="30"/>
  <c r="BA689" i="30" s="1"/>
  <c r="AZ830" i="30"/>
  <c r="BA830" i="30" s="1"/>
  <c r="AZ1001" i="30"/>
  <c r="BA1001" i="30" s="1"/>
  <c r="AZ236" i="30"/>
  <c r="BA236" i="30" s="1"/>
  <c r="AZ838" i="30"/>
  <c r="BA838" i="30" s="1"/>
  <c r="AZ390" i="30"/>
  <c r="BA390" i="30" s="1"/>
  <c r="AZ547" i="30"/>
  <c r="BA547" i="30" s="1"/>
  <c r="AZ163" i="30"/>
  <c r="BA163" i="30" s="1"/>
  <c r="AZ1033" i="30"/>
  <c r="BA1033" i="30" s="1"/>
  <c r="AZ824" i="30"/>
  <c r="BA824" i="30" s="1"/>
  <c r="AZ1098" i="30"/>
  <c r="BA1098" i="30" s="1"/>
  <c r="AZ819" i="30"/>
  <c r="BA819" i="30" s="1"/>
  <c r="AZ450" i="30"/>
  <c r="BA450" i="30" s="1"/>
  <c r="AZ12" i="30"/>
  <c r="BA12" i="30" s="1"/>
  <c r="AZ374" i="30"/>
  <c r="BA374" i="30" s="1"/>
  <c r="AZ109" i="30"/>
  <c r="BA109" i="30" s="1"/>
  <c r="AZ368" i="30"/>
  <c r="BA368" i="30" s="1"/>
  <c r="AZ670" i="30"/>
  <c r="BA670" i="30" s="1"/>
  <c r="AZ829" i="30"/>
  <c r="BA829" i="30" s="1"/>
  <c r="AZ272" i="30"/>
  <c r="BA272" i="30" s="1"/>
  <c r="AZ64" i="30"/>
  <c r="BA64" i="30" s="1"/>
  <c r="AZ1096" i="30"/>
  <c r="BA1096" i="30" s="1"/>
  <c r="AZ170" i="30"/>
  <c r="BA170" i="30" s="1"/>
  <c r="AZ871" i="30"/>
  <c r="BA871" i="30" s="1"/>
  <c r="AZ602" i="30"/>
  <c r="BA602" i="30" s="1"/>
  <c r="AZ758" i="30"/>
  <c r="BA758" i="30" s="1"/>
  <c r="AZ874" i="30"/>
  <c r="BA874" i="30" s="1"/>
  <c r="AZ415" i="30"/>
  <c r="BA415" i="30" s="1"/>
  <c r="AZ649" i="30"/>
  <c r="BA649" i="30" s="1"/>
  <c r="AZ252" i="30"/>
  <c r="BA252" i="30" s="1"/>
  <c r="AZ103" i="30"/>
  <c r="BA103" i="30" s="1"/>
  <c r="AZ260" i="30"/>
  <c r="BA260" i="30" s="1"/>
  <c r="AZ757" i="30"/>
  <c r="BA757" i="30" s="1"/>
  <c r="AZ543" i="30"/>
  <c r="BA543" i="30" s="1"/>
  <c r="AZ37" i="30"/>
  <c r="BA37" i="30" s="1"/>
  <c r="AZ826" i="30"/>
  <c r="BA826" i="30" s="1"/>
  <c r="AZ992" i="30"/>
  <c r="BA992" i="30" s="1"/>
  <c r="AZ271" i="30"/>
  <c r="BA271" i="30" s="1"/>
  <c r="AZ1084" i="30"/>
  <c r="BA1084" i="30" s="1"/>
  <c r="AZ440" i="30"/>
  <c r="BA440" i="30" s="1"/>
  <c r="AZ18" i="30"/>
  <c r="BA18" i="30" s="1"/>
  <c r="AZ513" i="30"/>
  <c r="BA513" i="30" s="1"/>
  <c r="AZ378" i="30"/>
  <c r="BA378" i="30" s="1"/>
  <c r="AZ1005" i="30"/>
  <c r="BA1005" i="30" s="1"/>
  <c r="AZ828" i="30"/>
  <c r="BA828" i="30" s="1"/>
  <c r="AZ480" i="30"/>
  <c r="BA480" i="30" s="1"/>
  <c r="AZ593" i="30"/>
  <c r="BA593" i="30" s="1"/>
  <c r="AZ39" i="30"/>
  <c r="BA39" i="30" s="1"/>
  <c r="AZ822" i="30"/>
  <c r="BA822" i="30" s="1"/>
  <c r="AZ923" i="30"/>
  <c r="BA923" i="30" s="1"/>
  <c r="AZ548" i="30"/>
  <c r="BA548" i="30" s="1"/>
  <c r="AZ1035" i="30"/>
  <c r="BA1035" i="30" s="1"/>
  <c r="AZ530" i="30"/>
  <c r="BA530" i="30" s="1"/>
  <c r="AZ439" i="30"/>
  <c r="BA439" i="30" s="1"/>
  <c r="AZ523" i="30"/>
  <c r="BA523" i="30" s="1"/>
  <c r="AZ692" i="30"/>
  <c r="BA692" i="30" s="1"/>
  <c r="AZ785" i="30"/>
  <c r="BA785" i="30" s="1"/>
  <c r="AZ836" i="30"/>
  <c r="BA836" i="30" s="1"/>
  <c r="AZ144" i="30"/>
  <c r="BA144" i="30" s="1"/>
  <c r="AZ801" i="30"/>
  <c r="BA801" i="30" s="1"/>
  <c r="AZ749" i="30"/>
  <c r="BA749" i="30" s="1"/>
  <c r="AZ227" i="30"/>
  <c r="BA227" i="30" s="1"/>
  <c r="AZ1062" i="30"/>
  <c r="BA1062" i="30" s="1"/>
  <c r="AZ911" i="30"/>
  <c r="BA911" i="30" s="1"/>
  <c r="AZ1067" i="30"/>
  <c r="BA1067" i="30" s="1"/>
  <c r="AZ155" i="30"/>
  <c r="BA155" i="30" s="1"/>
  <c r="AZ196" i="30"/>
  <c r="BA196" i="30" s="1"/>
  <c r="AZ610" i="30"/>
  <c r="BA610" i="30" s="1"/>
  <c r="AZ943" i="30"/>
  <c r="BA943" i="30" s="1"/>
  <c r="AZ417" i="30"/>
  <c r="BA417" i="30" s="1"/>
  <c r="AZ200" i="30"/>
  <c r="BA200" i="30" s="1"/>
  <c r="AZ300" i="30"/>
  <c r="BA300" i="30" s="1"/>
  <c r="AZ240" i="30"/>
  <c r="BA240" i="30" s="1"/>
  <c r="AZ1049" i="30"/>
  <c r="BA1049" i="30" s="1"/>
  <c r="AZ724" i="30"/>
  <c r="BA724" i="30" s="1"/>
  <c r="AZ273" i="30"/>
  <c r="BA273" i="30" s="1"/>
  <c r="AZ254" i="30"/>
  <c r="BA254" i="30" s="1"/>
  <c r="AZ514" i="30"/>
  <c r="BA514" i="30" s="1"/>
  <c r="AZ454" i="30"/>
  <c r="BA454" i="30" s="1"/>
  <c r="AZ1045" i="30"/>
  <c r="BA1045" i="30" s="1"/>
  <c r="AZ429" i="30"/>
  <c r="BA429" i="30" s="1"/>
  <c r="AZ554" i="30"/>
  <c r="BA554" i="30" s="1"/>
  <c r="AZ1056" i="30"/>
  <c r="BA1056" i="30" s="1"/>
  <c r="AZ916" i="30"/>
  <c r="BA916" i="30" s="1"/>
  <c r="AZ441" i="30"/>
  <c r="BA441" i="30" s="1"/>
  <c r="AZ767" i="30"/>
  <c r="BA767" i="30" s="1"/>
  <c r="AZ226" i="30"/>
  <c r="BA226" i="30" s="1"/>
  <c r="AZ709" i="30"/>
  <c r="BA709" i="30" s="1"/>
  <c r="AZ867" i="30"/>
  <c r="BA867" i="30" s="1"/>
  <c r="AZ750" i="30"/>
  <c r="BA750" i="30" s="1"/>
  <c r="AZ537" i="30"/>
  <c r="BA537" i="30" s="1"/>
  <c r="AZ974" i="30"/>
  <c r="BA974" i="30" s="1"/>
  <c r="AZ449" i="30"/>
  <c r="BA449" i="30" s="1"/>
  <c r="AZ249" i="30"/>
  <c r="BA249" i="30" s="1"/>
  <c r="AZ846" i="30"/>
  <c r="BA846" i="30" s="1"/>
  <c r="AZ939" i="30"/>
  <c r="BA939" i="30" s="1"/>
  <c r="AZ54" i="30"/>
  <c r="BA54" i="30" s="1"/>
  <c r="AZ525" i="30"/>
  <c r="BA525" i="30" s="1"/>
  <c r="AZ616" i="30"/>
  <c r="BA616" i="30" s="1"/>
  <c r="AZ853" i="30"/>
  <c r="BA853" i="30" s="1"/>
  <c r="AZ834" i="30"/>
  <c r="BA834" i="30" s="1"/>
  <c r="AZ420" i="30"/>
  <c r="BA420" i="30" s="1"/>
  <c r="AZ995" i="30"/>
  <c r="BA995" i="30" s="1"/>
  <c r="AZ921" i="30"/>
  <c r="BA921" i="30" s="1"/>
  <c r="AZ327" i="30"/>
  <c r="BA327" i="30" s="1"/>
  <c r="AZ875" i="30"/>
  <c r="BA875" i="30" s="1"/>
  <c r="AZ697" i="30"/>
  <c r="BA697" i="30" s="1"/>
  <c r="AZ60" i="30"/>
  <c r="BA60" i="30" s="1"/>
  <c r="AZ464" i="30"/>
  <c r="BA464" i="30" s="1"/>
  <c r="AZ580" i="30"/>
  <c r="BA580" i="30" s="1"/>
  <c r="AZ605" i="30"/>
  <c r="BA605" i="30" s="1"/>
  <c r="AZ342" i="30"/>
  <c r="BA342" i="30" s="1"/>
  <c r="AZ102" i="30"/>
  <c r="BA102" i="30" s="1"/>
  <c r="AZ322" i="30"/>
  <c r="BA322" i="30" s="1"/>
  <c r="AZ147" i="30"/>
  <c r="BA147" i="30" s="1"/>
  <c r="AZ579" i="30"/>
  <c r="BA579" i="30" s="1"/>
  <c r="AZ844" i="30"/>
  <c r="BA844" i="30" s="1"/>
  <c r="AZ40" i="30"/>
  <c r="BA40" i="30" s="1"/>
  <c r="AZ932" i="30"/>
  <c r="BA932" i="30" s="1"/>
  <c r="AZ558" i="30"/>
  <c r="BA558" i="30" s="1"/>
  <c r="AZ756" i="30"/>
  <c r="BA756" i="30" s="1"/>
  <c r="AZ329" i="30"/>
  <c r="BA329" i="30" s="1"/>
  <c r="AZ285" i="30"/>
  <c r="BA285" i="30" s="1"/>
  <c r="AZ772" i="30"/>
  <c r="BA772" i="30" s="1"/>
  <c r="AZ729" i="30"/>
  <c r="BA729" i="30" s="1"/>
  <c r="AZ442" i="30"/>
  <c r="BA442" i="30" s="1"/>
  <c r="AZ1041" i="30"/>
  <c r="BA1041" i="30" s="1"/>
  <c r="AZ59" i="30"/>
  <c r="BA59" i="30" s="1"/>
  <c r="AZ825" i="30"/>
  <c r="BA825" i="30" s="1"/>
  <c r="AZ952" i="30"/>
  <c r="BA952" i="30" s="1"/>
  <c r="AZ566" i="30"/>
  <c r="BA566" i="30" s="1"/>
  <c r="AZ17" i="30"/>
  <c r="BA17" i="30" s="1"/>
  <c r="AZ81" i="30"/>
  <c r="BA81" i="30" s="1"/>
  <c r="AZ1002" i="30"/>
  <c r="BA1002" i="30" s="1"/>
  <c r="AZ427" i="30"/>
  <c r="BA427" i="30" s="1"/>
  <c r="AZ27" i="30"/>
  <c r="BA27" i="30" s="1"/>
  <c r="AZ803" i="30"/>
  <c r="BA803" i="30" s="1"/>
  <c r="AZ613" i="30"/>
  <c r="BA613" i="30" s="1"/>
  <c r="AZ350" i="30"/>
  <c r="BA350" i="30" s="1"/>
  <c r="AZ297" i="30"/>
  <c r="BA297" i="30" s="1"/>
  <c r="AZ1092" i="30"/>
  <c r="BA1092" i="30" s="1"/>
  <c r="AZ400" i="30"/>
  <c r="BA400" i="30" s="1"/>
  <c r="AZ1087" i="30"/>
  <c r="BA1087" i="30" s="1"/>
  <c r="AZ976" i="30"/>
  <c r="BA976" i="30" s="1"/>
  <c r="AZ888" i="30"/>
  <c r="BA888" i="30" s="1"/>
  <c r="AZ901" i="30"/>
  <c r="BA901" i="30" s="1"/>
  <c r="AZ248" i="30"/>
  <c r="BA248" i="30" s="1"/>
  <c r="AZ30" i="30"/>
  <c r="BA30" i="30" s="1"/>
  <c r="AZ151" i="30"/>
  <c r="BA151" i="30" s="1"/>
  <c r="AZ615" i="30"/>
  <c r="BA615" i="30" s="1"/>
  <c r="AZ280" i="30"/>
  <c r="BD584" i="30"/>
  <c r="BD976" i="30"/>
  <c r="BD834" i="30"/>
  <c r="BD901" i="30"/>
  <c r="BD818" i="30"/>
  <c r="BD103" i="30"/>
  <c r="BD102" i="30"/>
  <c r="BD60" i="30"/>
  <c r="BD254" i="30"/>
  <c r="BD921" i="30"/>
  <c r="BD602" i="30"/>
  <c r="BD558" i="30"/>
  <c r="BD1045" i="30"/>
  <c r="BD285" i="30"/>
  <c r="BD342" i="30"/>
  <c r="BD260" i="30"/>
  <c r="BD464" i="30"/>
  <c r="BD525" i="30"/>
  <c r="BD426" i="30"/>
  <c r="BD271" i="30"/>
  <c r="BD368" i="30"/>
  <c r="BD729" i="30"/>
  <c r="BD273" i="30"/>
  <c r="BD956" i="30"/>
  <c r="BD454" i="30"/>
  <c r="BD196" i="30"/>
  <c r="BD54" i="30"/>
  <c r="BD709" i="30"/>
  <c r="BD64" i="30"/>
  <c r="BD302" i="30"/>
  <c r="BD1035" i="30"/>
  <c r="BD724" i="30"/>
  <c r="BD888" i="30"/>
  <c r="BD12" i="30"/>
  <c r="BD1092" i="30"/>
  <c r="BD670" i="30"/>
  <c r="BD327" i="30"/>
  <c r="BD772" i="30"/>
  <c r="BD1056" i="30"/>
  <c r="BD314" i="30"/>
  <c r="BD836" i="30"/>
  <c r="BD943" i="30"/>
  <c r="BD846" i="30"/>
  <c r="BD875" i="30"/>
  <c r="BD427" i="30"/>
  <c r="BD819" i="30"/>
  <c r="BD1084" i="30"/>
  <c r="BD374" i="30"/>
  <c r="BD1067" i="30"/>
  <c r="BD17" i="30"/>
  <c r="BD756" i="30"/>
  <c r="BD676" i="30"/>
  <c r="BD916" i="30"/>
  <c r="BD39" i="30"/>
  <c r="BD170" i="30"/>
  <c r="BD59" i="30"/>
  <c r="BD939" i="30"/>
  <c r="BD89" i="30"/>
  <c r="BD692" i="30"/>
  <c r="BD952" i="30"/>
  <c r="BD278" i="30"/>
  <c r="BD1033" i="30"/>
  <c r="BD280" i="30"/>
  <c r="BD530" i="30"/>
  <c r="BD613" i="30"/>
  <c r="BD801" i="30"/>
  <c r="BD420" i="30"/>
  <c r="BD30" i="30"/>
  <c r="BD249" i="30"/>
  <c r="BD147" i="30"/>
  <c r="BD18" i="30"/>
  <c r="BD151" i="30"/>
  <c r="BD109" i="30"/>
  <c r="BD580" i="30"/>
  <c r="BD1096" i="30"/>
  <c r="BD405" i="30"/>
  <c r="BD898" i="30"/>
  <c r="BD593" i="30"/>
  <c r="BD1102" i="30"/>
  <c r="BD830" i="30"/>
  <c r="BD547" i="30"/>
  <c r="BD1087" i="30"/>
  <c r="BD116" i="30"/>
  <c r="BD825" i="30"/>
  <c r="BD350" i="30"/>
  <c r="BD449" i="30"/>
  <c r="BD758" i="30"/>
  <c r="BD1098" i="30"/>
  <c r="BD826" i="30"/>
  <c r="BD838" i="30"/>
  <c r="BD610" i="30"/>
  <c r="BD697" i="30"/>
  <c r="BD1002" i="30"/>
  <c r="BD616" i="30"/>
  <c r="BD543" i="30"/>
  <c r="BD155" i="30"/>
  <c r="BD750" i="30"/>
  <c r="BD429" i="30"/>
  <c r="BD689" i="30"/>
  <c r="BD749" i="30"/>
  <c r="BD534" i="30"/>
  <c r="BD236" i="30"/>
  <c r="BD554" i="30"/>
  <c r="BD874" i="30"/>
  <c r="BD227" i="30"/>
  <c r="BD37" i="30"/>
  <c r="BD480" i="30"/>
  <c r="BD440" i="30"/>
  <c r="BD415" i="30"/>
  <c r="BD378" i="30"/>
  <c r="BD1001" i="30"/>
  <c r="BD803" i="30"/>
  <c r="BD300" i="30"/>
  <c r="BD163" i="30"/>
  <c r="BD911" i="30"/>
  <c r="BD828" i="30"/>
  <c r="BD442" i="30"/>
  <c r="BD736" i="30"/>
  <c r="BD27" i="30"/>
  <c r="BD853" i="30"/>
  <c r="BD441" i="30"/>
  <c r="BD81" i="30"/>
  <c r="BD248" i="30"/>
  <c r="BD523" i="30"/>
  <c r="BD450" i="30"/>
  <c r="BD226" i="30"/>
  <c r="BD400" i="30"/>
  <c r="BD867" i="30"/>
  <c r="BD757" i="30"/>
  <c r="BD649" i="30"/>
  <c r="BD240" i="30"/>
  <c r="BD40" i="30"/>
  <c r="AH390" i="30"/>
  <c r="AH537" i="30"/>
  <c r="AH952" i="30"/>
  <c r="AH615" i="30"/>
  <c r="AH566" i="30"/>
  <c r="AH200" i="30"/>
  <c r="AH974" i="30"/>
  <c r="AH440" i="30"/>
  <c r="AH838" i="30"/>
  <c r="AI154" i="31"/>
  <c r="AI84" i="31"/>
  <c r="AI38" i="31"/>
  <c r="AI18" i="31"/>
  <c r="AI130" i="31"/>
  <c r="AI77" i="31"/>
  <c r="AH867" i="30"/>
  <c r="AI61" i="31"/>
  <c r="AI44" i="31"/>
  <c r="AP158" i="31"/>
  <c r="AI49" i="31"/>
  <c r="AI22" i="31"/>
  <c r="AH1056" i="30"/>
  <c r="AI110" i="31"/>
  <c r="AI122" i="31"/>
  <c r="AI83" i="31"/>
  <c r="AI42" i="31"/>
  <c r="AI32" i="31"/>
  <c r="AH888" i="30"/>
  <c r="AI66" i="31"/>
  <c r="AP26" i="31"/>
  <c r="AI144" i="31"/>
  <c r="AP144" i="31"/>
  <c r="AI161" i="31"/>
  <c r="AP161" i="31"/>
  <c r="AI158" i="31"/>
  <c r="AI147" i="31"/>
  <c r="AP147" i="31"/>
  <c r="AI124" i="31"/>
  <c r="AI117" i="31"/>
  <c r="AP117" i="31"/>
  <c r="AI103" i="31"/>
  <c r="AP103" i="31"/>
  <c r="AI87" i="31"/>
  <c r="AP87" i="31"/>
  <c r="AP90" i="31"/>
  <c r="AI90" i="31"/>
  <c r="AI60" i="31"/>
  <c r="AP60" i="31"/>
  <c r="AP73" i="31"/>
  <c r="AI34" i="31"/>
  <c r="AI12" i="31"/>
  <c r="AP28" i="31"/>
  <c r="AI135" i="31"/>
  <c r="AP135" i="31"/>
  <c r="AI157" i="31"/>
  <c r="AP157" i="31"/>
  <c r="AI142" i="31"/>
  <c r="AP142" i="31"/>
  <c r="AP154" i="31"/>
  <c r="AI162" i="31"/>
  <c r="AP162" i="31"/>
  <c r="AI156" i="31"/>
  <c r="AP116" i="31"/>
  <c r="AI114" i="31"/>
  <c r="AP114" i="31"/>
  <c r="AI97" i="31"/>
  <c r="AP97" i="31"/>
  <c r="AI112" i="31"/>
  <c r="AP112" i="31"/>
  <c r="AI95" i="31"/>
  <c r="AP95" i="31"/>
  <c r="AP130" i="31"/>
  <c r="AI93" i="31"/>
  <c r="AP66" i="31"/>
  <c r="AI59" i="31"/>
  <c r="AP31" i="31"/>
  <c r="AI57" i="31"/>
  <c r="AP57" i="31"/>
  <c r="AI86" i="31"/>
  <c r="AI25" i="31"/>
  <c r="AP25" i="31"/>
  <c r="AP75" i="31"/>
  <c r="AP42" i="31"/>
  <c r="AI167" i="31"/>
  <c r="AP167" i="31"/>
  <c r="AI143" i="31"/>
  <c r="AP143" i="31"/>
  <c r="AI165" i="31"/>
  <c r="AP165" i="31"/>
  <c r="AI138" i="31"/>
  <c r="AP138" i="31"/>
  <c r="AP156" i="31"/>
  <c r="AI99" i="31"/>
  <c r="AP99" i="31"/>
  <c r="AI105" i="31"/>
  <c r="AP105" i="31"/>
  <c r="AI64" i="31"/>
  <c r="AI54" i="31"/>
  <c r="AP54" i="31"/>
  <c r="AI88" i="31"/>
  <c r="AP88" i="31"/>
  <c r="AI27" i="31"/>
  <c r="AP27" i="31"/>
  <c r="AI23" i="31"/>
  <c r="AP23" i="31"/>
  <c r="AI43" i="31"/>
  <c r="AP43" i="31"/>
  <c r="AI75" i="31"/>
  <c r="AP22" i="31"/>
  <c r="AI36" i="31"/>
  <c r="AP59" i="31"/>
  <c r="AI169" i="31"/>
  <c r="AP169" i="31"/>
  <c r="AI127" i="31"/>
  <c r="AP127" i="31"/>
  <c r="AI153" i="31"/>
  <c r="AP153" i="31"/>
  <c r="AI141" i="31"/>
  <c r="AP141" i="31"/>
  <c r="AI146" i="31"/>
  <c r="AP146" i="31"/>
  <c r="AI137" i="31"/>
  <c r="AP137" i="31"/>
  <c r="AP152" i="31"/>
  <c r="AI116" i="31"/>
  <c r="AI106" i="31"/>
  <c r="AP106" i="31"/>
  <c r="AI79" i="31"/>
  <c r="AP79" i="31"/>
  <c r="AI91" i="31"/>
  <c r="AP91" i="31"/>
  <c r="R65" i="31"/>
  <c r="AI56" i="31"/>
  <c r="AP56" i="31"/>
  <c r="AI78" i="31"/>
  <c r="AP78" i="31"/>
  <c r="AP84" i="31"/>
  <c r="AP51" i="31"/>
  <c r="AP64" i="31"/>
  <c r="AI33" i="31"/>
  <c r="AP33" i="31"/>
  <c r="AI31" i="31"/>
  <c r="AP74" i="31"/>
  <c r="AI41" i="31"/>
  <c r="AP41" i="31"/>
  <c r="AP86" i="31"/>
  <c r="AI53" i="31"/>
  <c r="AP53" i="31"/>
  <c r="AI67" i="31"/>
  <c r="AP67" i="31"/>
  <c r="AI21" i="31"/>
  <c r="AP21" i="31"/>
  <c r="AI24" i="31"/>
  <c r="AP20" i="31"/>
  <c r="AP18" i="31"/>
  <c r="AP11" i="31"/>
  <c r="AP40" i="31"/>
  <c r="AP32" i="31"/>
  <c r="AP44" i="31"/>
  <c r="AP150" i="31"/>
  <c r="AI120" i="31"/>
  <c r="AP120" i="31"/>
  <c r="AI51" i="31"/>
  <c r="AI74" i="31"/>
  <c r="AI47" i="31"/>
  <c r="AP47" i="31"/>
  <c r="AP24" i="31"/>
  <c r="AI20" i="31"/>
  <c r="AI160" i="31"/>
  <c r="AP160" i="31"/>
  <c r="AI170" i="31"/>
  <c r="AP170" i="31"/>
  <c r="AI150" i="31"/>
  <c r="AI139" i="31"/>
  <c r="AP139" i="31"/>
  <c r="AI151" i="31"/>
  <c r="AP151" i="31"/>
  <c r="AI159" i="31"/>
  <c r="AP159" i="31"/>
  <c r="AI129" i="31"/>
  <c r="AP129" i="31"/>
  <c r="AI100" i="31"/>
  <c r="AP100" i="31"/>
  <c r="AI89" i="31"/>
  <c r="AP89" i="31"/>
  <c r="AI96" i="31"/>
  <c r="AP96" i="31"/>
  <c r="AI70" i="31"/>
  <c r="AP70" i="31"/>
  <c r="AP102" i="31"/>
  <c r="AI94" i="31"/>
  <c r="AP55" i="31"/>
  <c r="AI55" i="31"/>
  <c r="AP80" i="31"/>
  <c r="AP63" i="31"/>
  <c r="AP52" i="31"/>
  <c r="AI52" i="31"/>
  <c r="AI15" i="31"/>
  <c r="AP69" i="31"/>
  <c r="AI19" i="31"/>
  <c r="AP19" i="31"/>
  <c r="AP71" i="31"/>
  <c r="AI71" i="31"/>
  <c r="AP83" i="31"/>
  <c r="AP110" i="31"/>
  <c r="AI50" i="31"/>
  <c r="AP58" i="31"/>
  <c r="AI13" i="31"/>
  <c r="AI164" i="31"/>
  <c r="AP164" i="31"/>
  <c r="AI149" i="31"/>
  <c r="AP149" i="31"/>
  <c r="AI166" i="31"/>
  <c r="AP166" i="31"/>
  <c r="AI108" i="31"/>
  <c r="AP108" i="31"/>
  <c r="AI118" i="31"/>
  <c r="AP118" i="31"/>
  <c r="AI104" i="31"/>
  <c r="AP104" i="31"/>
  <c r="AP94" i="31"/>
  <c r="AI29" i="31"/>
  <c r="AP29" i="31"/>
  <c r="AI37" i="31"/>
  <c r="AP37" i="31"/>
  <c r="AP46" i="31"/>
  <c r="AI40" i="31"/>
  <c r="AI134" i="31"/>
  <c r="AP134" i="31"/>
  <c r="AI131" i="31"/>
  <c r="AP131" i="31"/>
  <c r="AI121" i="31"/>
  <c r="AP121" i="31"/>
  <c r="AI115" i="31"/>
  <c r="AP115" i="31"/>
  <c r="AI128" i="31"/>
  <c r="AP128" i="31"/>
  <c r="AI85" i="31"/>
  <c r="AP85" i="31"/>
  <c r="AP136" i="31"/>
  <c r="AI109" i="31"/>
  <c r="AP109" i="31"/>
  <c r="AP77" i="31"/>
  <c r="AI82" i="31"/>
  <c r="AP82" i="31"/>
  <c r="AI102" i="31"/>
  <c r="R83" i="31"/>
  <c r="AI80" i="31"/>
  <c r="AP61" i="31"/>
  <c r="AP76" i="31"/>
  <c r="AI46" i="31"/>
  <c r="AI92" i="31"/>
  <c r="AI69" i="31"/>
  <c r="AI65" i="31"/>
  <c r="AP50" i="31"/>
  <c r="AP14" i="31"/>
  <c r="AP93" i="31"/>
  <c r="AI30" i="31"/>
  <c r="AP38" i="31"/>
  <c r="AI119" i="31"/>
  <c r="AP119" i="31"/>
  <c r="AI133" i="31"/>
  <c r="AP133" i="31"/>
  <c r="AI155" i="31"/>
  <c r="AP155" i="31"/>
  <c r="AI152" i="31"/>
  <c r="AI98" i="31"/>
  <c r="AP98" i="31"/>
  <c r="AP122" i="31"/>
  <c r="AI63" i="31"/>
  <c r="AP15" i="31"/>
  <c r="AP72" i="31"/>
  <c r="AI11" i="31"/>
  <c r="AI126" i="31"/>
  <c r="AP126" i="31"/>
  <c r="AI145" i="31"/>
  <c r="AP145" i="31"/>
  <c r="R167" i="31"/>
  <c r="AI140" i="31"/>
  <c r="AP140" i="31"/>
  <c r="AI123" i="31"/>
  <c r="AP123" i="31"/>
  <c r="R147" i="31"/>
  <c r="AP163" i="31"/>
  <c r="AI113" i="31"/>
  <c r="AP113" i="31"/>
  <c r="AI111" i="31"/>
  <c r="AP111" i="31"/>
  <c r="AI136" i="31"/>
  <c r="R105" i="31"/>
  <c r="AI72" i="31"/>
  <c r="AI81" i="31"/>
  <c r="AP81" i="31"/>
  <c r="AI68" i="31"/>
  <c r="AP68" i="31"/>
  <c r="AI45" i="31"/>
  <c r="AP45" i="31"/>
  <c r="AI76" i="31"/>
  <c r="AP92" i="31"/>
  <c r="R71" i="31"/>
  <c r="AP65" i="31"/>
  <c r="AI14" i="31"/>
  <c r="Q13" i="31"/>
  <c r="AJ13" i="31" s="1"/>
  <c r="AI48" i="31"/>
  <c r="AP16" i="31"/>
  <c r="AP30" i="31"/>
  <c r="AI168" i="31"/>
  <c r="AP168" i="31"/>
  <c r="AP171" i="31"/>
  <c r="AI163" i="31"/>
  <c r="AP124" i="31"/>
  <c r="AI107" i="31"/>
  <c r="AP107" i="31"/>
  <c r="AI125" i="31"/>
  <c r="AP125" i="31"/>
  <c r="AI132" i="31"/>
  <c r="AP132" i="31"/>
  <c r="AI101" i="31"/>
  <c r="AP101" i="31"/>
  <c r="AI62" i="31"/>
  <c r="AP62" i="31"/>
  <c r="AI73" i="31"/>
  <c r="AI39" i="31"/>
  <c r="AP39" i="31"/>
  <c r="AI17" i="31"/>
  <c r="AP17" i="31"/>
  <c r="AP49" i="31"/>
  <c r="AI58" i="31"/>
  <c r="AI35" i="31"/>
  <c r="AP35" i="31"/>
  <c r="AP34" i="31"/>
  <c r="AP12" i="31"/>
  <c r="AP36" i="31"/>
  <c r="AP48" i="31"/>
  <c r="AI16" i="31"/>
  <c r="AI28" i="31"/>
  <c r="AI26" i="31"/>
  <c r="AH449" i="30"/>
  <c r="AH923" i="30"/>
  <c r="AH829" i="30"/>
  <c r="AH1049" i="30"/>
  <c r="AH272" i="30"/>
  <c r="AH846" i="30"/>
  <c r="AH273" i="30"/>
  <c r="AH278" i="30"/>
  <c r="AH18" i="30"/>
  <c r="AH803" i="30"/>
  <c r="AH613" i="30"/>
  <c r="AH442" i="30"/>
  <c r="AH1001" i="30"/>
  <c r="AH602" i="30"/>
  <c r="AH605" i="30"/>
  <c r="AH240" i="30"/>
  <c r="AH1062" i="30"/>
  <c r="AH916" i="30"/>
  <c r="AH939" i="30"/>
  <c r="AH1033" i="30"/>
  <c r="AH147" i="30"/>
  <c r="AH676" i="30"/>
  <c r="AH772" i="30"/>
  <c r="AH116" i="30"/>
  <c r="AH525" i="30"/>
  <c r="AH584" i="30"/>
  <c r="AH767" i="30"/>
  <c r="AH580" i="30"/>
  <c r="AH350" i="30"/>
  <c r="AH932" i="30"/>
  <c r="AH454" i="30"/>
  <c r="AH709" i="30"/>
  <c r="AH248" i="30"/>
  <c r="AH450" i="30"/>
  <c r="AH995" i="30"/>
  <c r="AH374" i="30"/>
  <c r="AH1084" i="30"/>
  <c r="AH151" i="30"/>
  <c r="AH480" i="30"/>
  <c r="AH1005" i="30"/>
  <c r="AH943" i="30"/>
  <c r="AH649" i="30"/>
  <c r="AH322" i="30"/>
  <c r="AH103" i="30"/>
  <c r="AH956" i="30"/>
  <c r="AH27" i="30"/>
  <c r="AH534" i="30"/>
  <c r="AH785" i="30"/>
  <c r="AH420" i="30"/>
  <c r="AH819" i="30"/>
  <c r="AH60" i="30"/>
  <c r="AH271" i="30"/>
  <c r="AH756" i="30"/>
  <c r="AH593" i="30"/>
  <c r="AH236" i="30"/>
  <c r="AH801" i="30"/>
  <c r="AH610" i="30"/>
  <c r="AH64" i="30"/>
  <c r="AH901" i="30"/>
  <c r="AH749" i="30"/>
  <c r="AH717" i="30"/>
  <c r="AH249" i="30"/>
  <c r="AH81" i="30"/>
  <c r="AH1002" i="30"/>
  <c r="AH579" i="30"/>
  <c r="AH824" i="30"/>
  <c r="AH826" i="30"/>
  <c r="AH992" i="30"/>
  <c r="AH825" i="30"/>
  <c r="AH429" i="30"/>
  <c r="AH329" i="30"/>
  <c r="AH368" i="30"/>
  <c r="AH405" i="30"/>
  <c r="AH327" i="30"/>
  <c r="AH342" i="30"/>
  <c r="AH102" i="30"/>
  <c r="AH30" i="30"/>
  <c r="AH736" i="30"/>
  <c r="AH439" i="30"/>
  <c r="AH54" i="30"/>
  <c r="AH692" i="30"/>
  <c r="AH155" i="30"/>
  <c r="AH689" i="30"/>
  <c r="AH37" i="30"/>
  <c r="AH400" i="30"/>
  <c r="AH514" i="30"/>
  <c r="AH875" i="30"/>
  <c r="AH828" i="30"/>
  <c r="AH836" i="30"/>
  <c r="AH830" i="30"/>
  <c r="AH921" i="30"/>
  <c r="AH1041" i="30"/>
  <c r="AH59" i="30"/>
  <c r="AH170" i="30"/>
  <c r="AH547" i="30"/>
  <c r="AH300" i="30"/>
  <c r="AH302" i="30"/>
  <c r="AH17" i="30"/>
  <c r="AH1035" i="30"/>
  <c r="AH441" i="30"/>
  <c r="AH260" i="30"/>
  <c r="AH227" i="30"/>
  <c r="AH844" i="30"/>
  <c r="AH523" i="30"/>
  <c r="AH543" i="30"/>
  <c r="AH1098" i="30"/>
  <c r="AH558" i="30"/>
  <c r="AH1045" i="30"/>
  <c r="AH976" i="30"/>
  <c r="AH417" i="30"/>
  <c r="AH1092" i="30"/>
  <c r="AH285" i="30"/>
  <c r="AH758" i="30"/>
  <c r="AH314" i="30"/>
  <c r="AH415" i="30"/>
  <c r="AH89" i="30"/>
  <c r="AH554" i="30"/>
  <c r="AH252" i="30"/>
  <c r="AH757" i="30"/>
  <c r="AH254" i="30"/>
  <c r="AH616" i="30"/>
  <c r="AH834" i="30"/>
  <c r="AH1087" i="30"/>
  <c r="AH297" i="30"/>
  <c r="AH12" i="30"/>
  <c r="AH39" i="30"/>
  <c r="AH1096" i="30"/>
  <c r="AH818" i="30"/>
  <c r="AH109" i="30"/>
  <c r="AH871" i="30"/>
  <c r="AH226" i="30"/>
  <c r="AH196" i="30"/>
  <c r="AH822" i="30"/>
  <c r="AH874" i="30"/>
  <c r="AH670" i="30"/>
  <c r="AH163" i="30"/>
  <c r="AH548" i="30"/>
  <c r="AH530" i="30"/>
  <c r="AH697" i="30"/>
  <c r="AH724" i="30"/>
  <c r="AH427" i="30"/>
  <c r="AH898" i="30"/>
  <c r="AH750" i="30"/>
  <c r="AH40" i="30"/>
  <c r="AH513" i="30"/>
  <c r="AH853" i="30"/>
  <c r="AH426" i="30"/>
  <c r="AH911" i="30"/>
  <c r="AH1102" i="30"/>
  <c r="AH378" i="30"/>
  <c r="AH144" i="30"/>
  <c r="AH729" i="30"/>
  <c r="AH1067" i="30"/>
  <c r="AH464" i="30"/>
  <c r="AH280" i="30"/>
  <c r="AN2269" i="27"/>
  <c r="AN2268" i="27"/>
  <c r="AN2267" i="27"/>
  <c r="AN2266" i="27"/>
  <c r="AN2265" i="27"/>
  <c r="AN2264" i="27"/>
  <c r="AN2263" i="27"/>
  <c r="AN2262" i="27"/>
  <c r="AN2261" i="27"/>
  <c r="AN2260" i="27"/>
  <c r="AN2259" i="27"/>
  <c r="AN2258" i="27"/>
  <c r="AN2257" i="27"/>
  <c r="AN2256" i="27"/>
  <c r="AN2255" i="27"/>
  <c r="AN2254" i="27"/>
  <c r="AN2253" i="27"/>
  <c r="AN2252" i="27"/>
  <c r="AN2251" i="27"/>
  <c r="AN2250" i="27"/>
  <c r="AN2249" i="27"/>
  <c r="AN2248" i="27"/>
  <c r="AN2247" i="27"/>
  <c r="AN2246" i="27"/>
  <c r="AN2245" i="27"/>
  <c r="AN2244" i="27"/>
  <c r="AN2243" i="27"/>
  <c r="AN2242" i="27"/>
  <c r="AN2241" i="27"/>
  <c r="AN2240" i="27"/>
  <c r="AN2239" i="27"/>
  <c r="AN2238" i="27"/>
  <c r="AN2237" i="27"/>
  <c r="AN2236" i="27"/>
  <c r="AN2235" i="27"/>
  <c r="AN2234" i="27"/>
  <c r="AN2233" i="27"/>
  <c r="AN2232" i="27"/>
  <c r="AN2231" i="27"/>
  <c r="AN2230" i="27"/>
  <c r="AN2229" i="27"/>
  <c r="AN2228" i="27"/>
  <c r="AN2227" i="27"/>
  <c r="AN2226" i="27"/>
  <c r="AN2225" i="27"/>
  <c r="AN2224" i="27"/>
  <c r="AN2223" i="27"/>
  <c r="AN2222" i="27"/>
  <c r="AN2221" i="27"/>
  <c r="AN2220" i="27"/>
  <c r="AN2219" i="27"/>
  <c r="AN2218" i="27"/>
  <c r="AN2217" i="27"/>
  <c r="AN2216" i="27"/>
  <c r="AN2215" i="27"/>
  <c r="AN2214" i="27"/>
  <c r="AN2213" i="27"/>
  <c r="AN2212" i="27"/>
  <c r="AN2211" i="27"/>
  <c r="AN2210" i="27"/>
  <c r="AN2209" i="27"/>
  <c r="AN2208" i="27"/>
  <c r="AN2207" i="27"/>
  <c r="AN2206" i="27"/>
  <c r="AN2205" i="27"/>
  <c r="AN2204" i="27"/>
  <c r="AN2203" i="27"/>
  <c r="AN2202" i="27"/>
  <c r="AN2201" i="27"/>
  <c r="AN2200" i="27"/>
  <c r="AN2199" i="27"/>
  <c r="AN2198" i="27"/>
  <c r="AN2197" i="27"/>
  <c r="AN2196" i="27"/>
  <c r="AN2195" i="27"/>
  <c r="AN2194" i="27"/>
  <c r="AN2193" i="27"/>
  <c r="AN2192" i="27"/>
  <c r="AN2191" i="27"/>
  <c r="AN2190" i="27"/>
  <c r="AN2189" i="27"/>
  <c r="AN2188" i="27"/>
  <c r="AN2187" i="27"/>
  <c r="AN2186" i="27"/>
  <c r="AN2185" i="27"/>
  <c r="AN2184" i="27"/>
  <c r="AN2183" i="27"/>
  <c r="AN2182" i="27"/>
  <c r="AN2181" i="27"/>
  <c r="AN2180" i="27"/>
  <c r="AN2179" i="27"/>
  <c r="AN2178" i="27"/>
  <c r="AN2177" i="27"/>
  <c r="AN2176" i="27"/>
  <c r="AN2175" i="27"/>
  <c r="AN2174" i="27"/>
  <c r="AN2173" i="27"/>
  <c r="AN2172" i="27"/>
  <c r="AN2171" i="27"/>
  <c r="AN2170" i="27"/>
  <c r="AN2169" i="27"/>
  <c r="AN2168" i="27"/>
  <c r="AN2167" i="27"/>
  <c r="AN2166" i="27"/>
  <c r="AN2165" i="27"/>
  <c r="AN2164" i="27"/>
  <c r="AN2163" i="27"/>
  <c r="AN2162" i="27"/>
  <c r="AN2161" i="27"/>
  <c r="AN2160" i="27"/>
  <c r="AN2159" i="27"/>
  <c r="AN2158" i="27"/>
  <c r="AN2157" i="27"/>
  <c r="AN2156" i="27"/>
  <c r="AN2155" i="27"/>
  <c r="AN2154" i="27"/>
  <c r="AN2153" i="27"/>
  <c r="AN2152" i="27"/>
  <c r="AN2151" i="27"/>
  <c r="AN2150" i="27"/>
  <c r="AN2149" i="27"/>
  <c r="AN2148" i="27"/>
  <c r="AN2147" i="27"/>
  <c r="AN2146" i="27"/>
  <c r="AN2145" i="27"/>
  <c r="AN2144" i="27"/>
  <c r="AN2143" i="27"/>
  <c r="AN2142" i="27"/>
  <c r="AN2141" i="27"/>
  <c r="AN2140" i="27"/>
  <c r="AN2139" i="27"/>
  <c r="AN2138" i="27"/>
  <c r="AN2137" i="27"/>
  <c r="AN2136" i="27"/>
  <c r="AN2135" i="27"/>
  <c r="AN2134" i="27"/>
  <c r="AN2133" i="27"/>
  <c r="AN2132" i="27"/>
  <c r="AN2131" i="27"/>
  <c r="AN2130" i="27"/>
  <c r="AN2129" i="27"/>
  <c r="AN2128" i="27"/>
  <c r="AN2127" i="27"/>
  <c r="AN2126" i="27"/>
  <c r="AN2125" i="27"/>
  <c r="AN2124" i="27"/>
  <c r="AN2123" i="27"/>
  <c r="AN2122" i="27"/>
  <c r="AN2121" i="27"/>
  <c r="AN2120" i="27"/>
  <c r="AN2119" i="27"/>
  <c r="AN2118" i="27"/>
  <c r="AN2117" i="27"/>
  <c r="AN2116" i="27"/>
  <c r="AN2115" i="27"/>
  <c r="AN2114" i="27"/>
  <c r="AN2113" i="27"/>
  <c r="AN2112" i="27"/>
  <c r="AN2111" i="27"/>
  <c r="AN2110" i="27"/>
  <c r="AN2109" i="27"/>
  <c r="AN2108" i="27"/>
  <c r="AN2107" i="27"/>
  <c r="AN2106" i="27"/>
  <c r="AN2105" i="27"/>
  <c r="AN2104" i="27"/>
  <c r="AN2103" i="27"/>
  <c r="AN2102" i="27"/>
  <c r="AN2101" i="27"/>
  <c r="AN2100" i="27"/>
  <c r="AN2099" i="27"/>
  <c r="AN2098" i="27"/>
  <c r="AN2097" i="27"/>
  <c r="AN2096" i="27"/>
  <c r="AN2095" i="27"/>
  <c r="AN2094" i="27"/>
  <c r="AN2093" i="27"/>
  <c r="AN2092" i="27"/>
  <c r="AN2091" i="27"/>
  <c r="AN2090" i="27"/>
  <c r="AN2089" i="27"/>
  <c r="AN2088" i="27"/>
  <c r="AN2087" i="27"/>
  <c r="AN2086" i="27"/>
  <c r="AN2085" i="27"/>
  <c r="AN2084" i="27"/>
  <c r="AN2083" i="27"/>
  <c r="AN2082" i="27"/>
  <c r="AN2081" i="27"/>
  <c r="AN2080" i="27"/>
  <c r="AN2079" i="27"/>
  <c r="AN2078" i="27"/>
  <c r="AN2077" i="27"/>
  <c r="AN2076" i="27"/>
  <c r="AN2075" i="27"/>
  <c r="AN2074" i="27"/>
  <c r="AN2073" i="27"/>
  <c r="AN2072" i="27"/>
  <c r="AN2071" i="27"/>
  <c r="AN2070" i="27"/>
  <c r="AN2069" i="27"/>
  <c r="AN2068" i="27"/>
  <c r="AN2067" i="27"/>
  <c r="AN2066" i="27"/>
  <c r="AN2065" i="27"/>
  <c r="AN2064" i="27"/>
  <c r="AN2063" i="27"/>
  <c r="AN2062" i="27"/>
  <c r="AN2061" i="27"/>
  <c r="AN2060" i="27"/>
  <c r="AN2059" i="27"/>
  <c r="AN2058" i="27"/>
  <c r="AN2057" i="27"/>
  <c r="AN2056" i="27"/>
  <c r="AN2055" i="27"/>
  <c r="AN2054" i="27"/>
  <c r="AN2053" i="27"/>
  <c r="AN2052" i="27"/>
  <c r="AN2051" i="27"/>
  <c r="AN2050" i="27"/>
  <c r="AN2049" i="27"/>
  <c r="AN2048" i="27"/>
  <c r="AN2047" i="27"/>
  <c r="AN2046" i="27"/>
  <c r="AN2045" i="27"/>
  <c r="AN2044" i="27"/>
  <c r="AN2043" i="27"/>
  <c r="AN2042" i="27"/>
  <c r="AN2041" i="27"/>
  <c r="AN2040" i="27"/>
  <c r="AN2039" i="27"/>
  <c r="AN2038" i="27"/>
  <c r="AN2037" i="27"/>
  <c r="AN2036" i="27"/>
  <c r="AN2035" i="27"/>
  <c r="AN2034" i="27"/>
  <c r="AN2033" i="27"/>
  <c r="AN2032" i="27"/>
  <c r="AN2031" i="27"/>
  <c r="AN2030" i="27"/>
  <c r="AN2029" i="27"/>
  <c r="AN2028" i="27"/>
  <c r="AN2027" i="27"/>
  <c r="AN2026" i="27"/>
  <c r="AN2025" i="27"/>
  <c r="AN2024" i="27"/>
  <c r="AN2023" i="27"/>
  <c r="AN2022" i="27"/>
  <c r="AN2021" i="27"/>
  <c r="AN2020" i="27"/>
  <c r="AN2019" i="27"/>
  <c r="AN2018" i="27"/>
  <c r="AN2017" i="27"/>
  <c r="AN2016" i="27"/>
  <c r="AN2015" i="27"/>
  <c r="AN2014" i="27"/>
  <c r="AN2013" i="27"/>
  <c r="AN2012" i="27"/>
  <c r="AN2011" i="27"/>
  <c r="AN2010" i="27"/>
  <c r="AN2009" i="27"/>
  <c r="AN2008" i="27"/>
  <c r="AN2007" i="27"/>
  <c r="AN2006" i="27"/>
  <c r="AN2005" i="27"/>
  <c r="AN2004" i="27"/>
  <c r="AN2003" i="27"/>
  <c r="AN2002" i="27"/>
  <c r="AN2001" i="27"/>
  <c r="AN2000" i="27"/>
  <c r="AN1999" i="27"/>
  <c r="AN1998" i="27"/>
  <c r="AN1997" i="27"/>
  <c r="AN1996" i="27"/>
  <c r="AN1995" i="27"/>
  <c r="AN1994" i="27"/>
  <c r="AN1993" i="27"/>
  <c r="AN1992" i="27"/>
  <c r="AN1991" i="27"/>
  <c r="AN1990" i="27"/>
  <c r="AN1989" i="27"/>
  <c r="AN1988" i="27"/>
  <c r="AN1987" i="27"/>
  <c r="AN1986" i="27"/>
  <c r="AN1985" i="27"/>
  <c r="AN1984" i="27"/>
  <c r="AN1983" i="27"/>
  <c r="AN1982" i="27"/>
  <c r="AN1981" i="27"/>
  <c r="AN1980" i="27"/>
  <c r="AN1979" i="27"/>
  <c r="AN1978" i="27"/>
  <c r="AN1977" i="27"/>
  <c r="AN1976" i="27"/>
  <c r="AN1975" i="27"/>
  <c r="AN1974" i="27"/>
  <c r="AN1973" i="27"/>
  <c r="AN1972" i="27"/>
  <c r="AN1971" i="27"/>
  <c r="AN1970" i="27"/>
  <c r="AN1969" i="27"/>
  <c r="AN1968" i="27"/>
  <c r="AN1967" i="27"/>
  <c r="AN1966" i="27"/>
  <c r="AN1965" i="27"/>
  <c r="AN1964" i="27"/>
  <c r="AN1963" i="27"/>
  <c r="AN1962" i="27"/>
  <c r="AN1961" i="27"/>
  <c r="AN1960" i="27"/>
  <c r="AN1959" i="27"/>
  <c r="AN1958" i="27"/>
  <c r="AN1957" i="27"/>
  <c r="AN1956" i="27"/>
  <c r="AN1955" i="27"/>
  <c r="AN1954" i="27"/>
  <c r="AN1953" i="27"/>
  <c r="AN1952" i="27"/>
  <c r="AN1951" i="27"/>
  <c r="AN1950" i="27"/>
  <c r="AN1949" i="27"/>
  <c r="AN1948" i="27"/>
  <c r="AN1947" i="27"/>
  <c r="AN1946" i="27"/>
  <c r="AN1945" i="27"/>
  <c r="AN1944" i="27"/>
  <c r="AN1943" i="27"/>
  <c r="AN1942" i="27"/>
  <c r="AN1941" i="27"/>
  <c r="AN1940" i="27"/>
  <c r="AN1939" i="27"/>
  <c r="AN1938" i="27"/>
  <c r="AN1937" i="27"/>
  <c r="AN1936" i="27"/>
  <c r="AN1935" i="27"/>
  <c r="AN1934" i="27"/>
  <c r="AN1933" i="27"/>
  <c r="AN1932" i="27"/>
  <c r="AN1931" i="27"/>
  <c r="AN1930" i="27"/>
  <c r="AN1929" i="27"/>
  <c r="AN1928" i="27"/>
  <c r="AN1927" i="27"/>
  <c r="AN1926" i="27"/>
  <c r="AN1925" i="27"/>
  <c r="AN1924" i="27"/>
  <c r="AN1923" i="27"/>
  <c r="AN1922" i="27"/>
  <c r="AN1921" i="27"/>
  <c r="AN1920" i="27"/>
  <c r="AN1919" i="27"/>
  <c r="AN1918" i="27"/>
  <c r="AN1917" i="27"/>
  <c r="AN1916" i="27"/>
  <c r="AN1915" i="27"/>
  <c r="AN1914" i="27"/>
  <c r="AN1913" i="27"/>
  <c r="AN1912" i="27"/>
  <c r="AN1911" i="27"/>
  <c r="AN1910" i="27"/>
  <c r="AN1909" i="27"/>
  <c r="AN1908" i="27"/>
  <c r="AN1907" i="27"/>
  <c r="AN1906" i="27"/>
  <c r="AN1905" i="27"/>
  <c r="AN1904" i="27"/>
  <c r="AN1903" i="27"/>
  <c r="AN1902" i="27"/>
  <c r="AN1901" i="27"/>
  <c r="AN1900" i="27"/>
  <c r="AN1899" i="27"/>
  <c r="AN1898" i="27"/>
  <c r="AN1897" i="27"/>
  <c r="AN1896" i="27"/>
  <c r="AN1895" i="27"/>
  <c r="AN1894" i="27"/>
  <c r="AN1893" i="27"/>
  <c r="AN1892" i="27"/>
  <c r="AN1891" i="27"/>
  <c r="AN1890" i="27"/>
  <c r="AN1889" i="27"/>
  <c r="AN1888" i="27"/>
  <c r="AN1887" i="27"/>
  <c r="AN1886" i="27"/>
  <c r="AN1885" i="27"/>
  <c r="AN1884" i="27"/>
  <c r="AN1883" i="27"/>
  <c r="AN1882" i="27"/>
  <c r="AN1881" i="27"/>
  <c r="AN1880" i="27"/>
  <c r="AN1879" i="27"/>
  <c r="AN1878" i="27"/>
  <c r="AN1877" i="27"/>
  <c r="AN1876" i="27"/>
  <c r="AN1875" i="27"/>
  <c r="AN1874" i="27"/>
  <c r="AN1873" i="27"/>
  <c r="AN1872" i="27"/>
  <c r="AN1871" i="27"/>
  <c r="AN1870" i="27"/>
  <c r="AN1869" i="27"/>
  <c r="AN1868" i="27"/>
  <c r="AN1867" i="27"/>
  <c r="AN1866" i="27"/>
  <c r="AN1865" i="27"/>
  <c r="AN1864" i="27"/>
  <c r="AN1863" i="27"/>
  <c r="AN1862" i="27"/>
  <c r="AN1861" i="27"/>
  <c r="AN1860" i="27"/>
  <c r="AN1859" i="27"/>
  <c r="AN1858" i="27"/>
  <c r="AN1857" i="27"/>
  <c r="AN1856" i="27"/>
  <c r="AN1855" i="27"/>
  <c r="AN1854" i="27"/>
  <c r="AN1853" i="27"/>
  <c r="AN1852" i="27"/>
  <c r="AN1851" i="27"/>
  <c r="AN1850" i="27"/>
  <c r="AN1849" i="27"/>
  <c r="AN1848" i="27"/>
  <c r="AN1847" i="27"/>
  <c r="AN1846" i="27"/>
  <c r="AN1845" i="27"/>
  <c r="AN1844" i="27"/>
  <c r="AN1843" i="27"/>
  <c r="AN1842" i="27"/>
  <c r="AN1841" i="27"/>
  <c r="AN1840" i="27"/>
  <c r="AN1839" i="27"/>
  <c r="AN1838" i="27"/>
  <c r="AN1837" i="27"/>
  <c r="AN1836" i="27"/>
  <c r="AN1835" i="27"/>
  <c r="AN1834" i="27"/>
  <c r="AN1833" i="27"/>
  <c r="AN1832" i="27"/>
  <c r="AN1831" i="27"/>
  <c r="AN1830" i="27"/>
  <c r="AN1829" i="27"/>
  <c r="AN1828" i="27"/>
  <c r="AN1827" i="27"/>
  <c r="AN1826" i="27"/>
  <c r="AN1825" i="27"/>
  <c r="AN1824" i="27"/>
  <c r="AN1823" i="27"/>
  <c r="AN1822" i="27"/>
  <c r="AN1821" i="27"/>
  <c r="AN1820" i="27"/>
  <c r="AN1819" i="27"/>
  <c r="AN1818" i="27"/>
  <c r="AN1817" i="27"/>
  <c r="AN1816" i="27"/>
  <c r="AN1815" i="27"/>
  <c r="AN1814" i="27"/>
  <c r="AN1813" i="27"/>
  <c r="AN1812" i="27"/>
  <c r="AN1811" i="27"/>
  <c r="AN1810" i="27"/>
  <c r="AN1809" i="27"/>
  <c r="AN1808" i="27"/>
  <c r="AN1807" i="27"/>
  <c r="AN1806" i="27"/>
  <c r="AN1805" i="27"/>
  <c r="AN1804" i="27"/>
  <c r="AN1803" i="27"/>
  <c r="AN1802" i="27"/>
  <c r="AN1801" i="27"/>
  <c r="AN1800" i="27"/>
  <c r="AN1799" i="27"/>
  <c r="AN1798" i="27"/>
  <c r="AN1797" i="27"/>
  <c r="AN1796" i="27"/>
  <c r="AN1795" i="27"/>
  <c r="AN1794" i="27"/>
  <c r="AN1793" i="27"/>
  <c r="AN1792" i="27"/>
  <c r="AN1791" i="27"/>
  <c r="AN1790" i="27"/>
  <c r="AN1789" i="27"/>
  <c r="AN1788" i="27"/>
  <c r="AN1787" i="27"/>
  <c r="AN1786" i="27"/>
  <c r="AN1785" i="27"/>
  <c r="AN1784" i="27"/>
  <c r="AN1783" i="27"/>
  <c r="AN1782" i="27"/>
  <c r="AN1781" i="27"/>
  <c r="AN1780" i="27"/>
  <c r="AN1779" i="27"/>
  <c r="AN1778" i="27"/>
  <c r="AN1777" i="27"/>
  <c r="AN1776" i="27"/>
  <c r="AN1775" i="27"/>
  <c r="AN1774" i="27"/>
  <c r="AN1773" i="27"/>
  <c r="AN1772" i="27"/>
  <c r="AN1771" i="27"/>
  <c r="AN1770" i="27"/>
  <c r="AN1769" i="27"/>
  <c r="AN1768" i="27"/>
  <c r="AN1767" i="27"/>
  <c r="AN1766" i="27"/>
  <c r="AN1765" i="27"/>
  <c r="AN1764" i="27"/>
  <c r="AN1763" i="27"/>
  <c r="AN1762" i="27"/>
  <c r="AN1761" i="27"/>
  <c r="AN1760" i="27"/>
  <c r="AN1759" i="27"/>
  <c r="AN1758" i="27"/>
  <c r="AN1757" i="27"/>
  <c r="AN1756" i="27"/>
  <c r="AN1755" i="27"/>
  <c r="AN1754" i="27"/>
  <c r="AN1753" i="27"/>
  <c r="AN1752" i="27"/>
  <c r="AN1751" i="27"/>
  <c r="AN1750" i="27"/>
  <c r="AN1749" i="27"/>
  <c r="AN1748" i="27"/>
  <c r="AN1747" i="27"/>
  <c r="AN1746" i="27"/>
  <c r="AN1745" i="27"/>
  <c r="AN1744" i="27"/>
  <c r="AN1743" i="27"/>
  <c r="AN1742" i="27"/>
  <c r="AN1741" i="27"/>
  <c r="AN1740" i="27"/>
  <c r="AN1739" i="27"/>
  <c r="AN1738" i="27"/>
  <c r="AN1737" i="27"/>
  <c r="AN1736" i="27"/>
  <c r="AN1735" i="27"/>
  <c r="AN1734" i="27"/>
  <c r="AN1733" i="27"/>
  <c r="AN1732" i="27"/>
  <c r="AN1731" i="27"/>
  <c r="AN1730" i="27"/>
  <c r="AN1729" i="27"/>
  <c r="AN1728" i="27"/>
  <c r="AN1727" i="27"/>
  <c r="AN1726" i="27"/>
  <c r="AN1725" i="27"/>
  <c r="AN1724" i="27"/>
  <c r="AN1723" i="27"/>
  <c r="AN1722" i="27"/>
  <c r="AN1721" i="27"/>
  <c r="AN1720" i="27"/>
  <c r="AN1719" i="27"/>
  <c r="AN1718" i="27"/>
  <c r="AN1717" i="27"/>
  <c r="AN1716" i="27"/>
  <c r="AN1715" i="27"/>
  <c r="AN1714" i="27"/>
  <c r="AN1713" i="27"/>
  <c r="AN1712" i="27"/>
  <c r="AN1711" i="27"/>
  <c r="AN1710" i="27"/>
  <c r="AN1709" i="27"/>
  <c r="AN1708" i="27"/>
  <c r="AN1707" i="27"/>
  <c r="AN1706" i="27"/>
  <c r="AN1705" i="27"/>
  <c r="AN1704" i="27"/>
  <c r="AN1703" i="27"/>
  <c r="AN1702" i="27"/>
  <c r="AN1701" i="27"/>
  <c r="AN1700" i="27"/>
  <c r="AN1699" i="27"/>
  <c r="AN1698" i="27"/>
  <c r="AN1697" i="27"/>
  <c r="AN1696" i="27"/>
  <c r="AN1695" i="27"/>
  <c r="AN1694" i="27"/>
  <c r="AN1693" i="27"/>
  <c r="AN1692" i="27"/>
  <c r="AN1691" i="27"/>
  <c r="AN1690" i="27"/>
  <c r="AN1689" i="27"/>
  <c r="AN1688" i="27"/>
  <c r="AN1687" i="27"/>
  <c r="AN1686" i="27"/>
  <c r="AN1685" i="27"/>
  <c r="AN1684" i="27"/>
  <c r="AN1683" i="27"/>
  <c r="AN1682" i="27"/>
  <c r="AN1681" i="27"/>
  <c r="AN1680" i="27"/>
  <c r="AN1679" i="27"/>
  <c r="AN1678" i="27"/>
  <c r="AN1677" i="27"/>
  <c r="AN1676" i="27"/>
  <c r="AN1675" i="27"/>
  <c r="AN1674" i="27"/>
  <c r="AN1673" i="27"/>
  <c r="AN1672" i="27"/>
  <c r="AN1671" i="27"/>
  <c r="AN1670" i="27"/>
  <c r="AN1669" i="27"/>
  <c r="AN1668" i="27"/>
  <c r="AN1667" i="27"/>
  <c r="AN1666" i="27"/>
  <c r="AN1665" i="27"/>
  <c r="AN1664" i="27"/>
  <c r="AN1663" i="27"/>
  <c r="AN1662" i="27"/>
  <c r="AN1661" i="27"/>
  <c r="AN1660" i="27"/>
  <c r="AN1659" i="27"/>
  <c r="AN1658" i="27"/>
  <c r="AN1657" i="27"/>
  <c r="AN1656" i="27"/>
  <c r="AN1655" i="27"/>
  <c r="AN1654" i="27"/>
  <c r="AN1653" i="27"/>
  <c r="AN1652" i="27"/>
  <c r="AN1651" i="27"/>
  <c r="AN1650" i="27"/>
  <c r="AN1649" i="27"/>
  <c r="AN1648" i="27"/>
  <c r="AN1647" i="27"/>
  <c r="AN1646" i="27"/>
  <c r="AN1645" i="27"/>
  <c r="AN1644" i="27"/>
  <c r="AN1643" i="27"/>
  <c r="AN1642" i="27"/>
  <c r="AN1641" i="27"/>
  <c r="AN1640" i="27"/>
  <c r="AN1639" i="27"/>
  <c r="AN1638" i="27"/>
  <c r="AN1637" i="27"/>
  <c r="AN1636" i="27"/>
  <c r="AN1635" i="27"/>
  <c r="AN1634" i="27"/>
  <c r="AN1633" i="27"/>
  <c r="AN1632" i="27"/>
  <c r="AN1631" i="27"/>
  <c r="AN1630" i="27"/>
  <c r="AN1629" i="27"/>
  <c r="AN1628" i="27"/>
  <c r="AN1627" i="27"/>
  <c r="AN1626" i="27"/>
  <c r="AN1625" i="27"/>
  <c r="AN1624" i="27"/>
  <c r="AN1623" i="27"/>
  <c r="AN1622" i="27"/>
  <c r="AN1621" i="27"/>
  <c r="AN1620" i="27"/>
  <c r="AN1619" i="27"/>
  <c r="AN1618" i="27"/>
  <c r="AN1617" i="27"/>
  <c r="AN1616" i="27"/>
  <c r="AN1615" i="27"/>
  <c r="AN1614" i="27"/>
  <c r="AN1613" i="27"/>
  <c r="AN1612" i="27"/>
  <c r="AN1611" i="27"/>
  <c r="AN1610" i="27"/>
  <c r="AN1609" i="27"/>
  <c r="AN1608" i="27"/>
  <c r="AN1607" i="27"/>
  <c r="AN1606" i="27"/>
  <c r="AN1605" i="27"/>
  <c r="AN1604" i="27"/>
  <c r="AN1603" i="27"/>
  <c r="AN1602" i="27"/>
  <c r="AN1601" i="27"/>
  <c r="AN1600" i="27"/>
  <c r="AN1599" i="27"/>
  <c r="AN1598" i="27"/>
  <c r="AN1597" i="27"/>
  <c r="AN1596" i="27"/>
  <c r="AN1595" i="27"/>
  <c r="AN1594" i="27"/>
  <c r="AN1593" i="27"/>
  <c r="AN1592" i="27"/>
  <c r="AN1591" i="27"/>
  <c r="AN1590" i="27"/>
  <c r="AN1589" i="27"/>
  <c r="AN1588" i="27"/>
  <c r="AN1587" i="27"/>
  <c r="AN1586" i="27"/>
  <c r="AN1585" i="27"/>
  <c r="AN1584" i="27"/>
  <c r="AN1583" i="27"/>
  <c r="AN1582" i="27"/>
  <c r="AN1581" i="27"/>
  <c r="AN1580" i="27"/>
  <c r="AN1579" i="27"/>
  <c r="AN1578" i="27"/>
  <c r="AN1577" i="27"/>
  <c r="AN1576" i="27"/>
  <c r="AN1575" i="27"/>
  <c r="AN1574" i="27"/>
  <c r="AN1573" i="27"/>
  <c r="AN1572" i="27"/>
  <c r="AN1571" i="27"/>
  <c r="AN1570" i="27"/>
  <c r="AN1569" i="27"/>
  <c r="AN1568" i="27"/>
  <c r="AN1567" i="27"/>
  <c r="AN1566" i="27"/>
  <c r="AN1565" i="27"/>
  <c r="AN1564" i="27"/>
  <c r="AN1563" i="27"/>
  <c r="AN1562" i="27"/>
  <c r="AN1561" i="27"/>
  <c r="AN1560" i="27"/>
  <c r="AN1559" i="27"/>
  <c r="AN1558" i="27"/>
  <c r="AN1557" i="27"/>
  <c r="AN1556" i="27"/>
  <c r="AN1555" i="27"/>
  <c r="AN1554" i="27"/>
  <c r="AN1553" i="27"/>
  <c r="AN1552" i="27"/>
  <c r="AN1551" i="27"/>
  <c r="AN1550" i="27"/>
  <c r="AN1549" i="27"/>
  <c r="AN1548" i="27"/>
  <c r="AN1547" i="27"/>
  <c r="AN1546" i="27"/>
  <c r="AN1545" i="27"/>
  <c r="AN1544" i="27"/>
  <c r="AN1543" i="27"/>
  <c r="AN1542" i="27"/>
  <c r="AN1541" i="27"/>
  <c r="AN1540" i="27"/>
  <c r="AN1539" i="27"/>
  <c r="AN1538" i="27"/>
  <c r="AN1537" i="27"/>
  <c r="AN1536" i="27"/>
  <c r="AN1535" i="27"/>
  <c r="AN1534" i="27"/>
  <c r="AN1533" i="27"/>
  <c r="AN1532" i="27"/>
  <c r="AN1531" i="27"/>
  <c r="AN1530" i="27"/>
  <c r="AN1529" i="27"/>
  <c r="AN1528" i="27"/>
  <c r="AN1527" i="27"/>
  <c r="AN1526" i="27"/>
  <c r="AN1525" i="27"/>
  <c r="AN1524" i="27"/>
  <c r="AN1523" i="27"/>
  <c r="AN1522" i="27"/>
  <c r="AN1521" i="27"/>
  <c r="AN1520" i="27"/>
  <c r="AN1519" i="27"/>
  <c r="AN1518" i="27"/>
  <c r="AN1517" i="27"/>
  <c r="AN1516" i="27"/>
  <c r="AN1515" i="27"/>
  <c r="AN1514" i="27"/>
  <c r="AN1513" i="27"/>
  <c r="AN1512" i="27"/>
  <c r="AN1511" i="27"/>
  <c r="AN1510" i="27"/>
  <c r="AN1509" i="27"/>
  <c r="AN1508" i="27"/>
  <c r="AN1507" i="27"/>
  <c r="AN1506" i="27"/>
  <c r="AN1505" i="27"/>
  <c r="AN1504" i="27"/>
  <c r="AN1503" i="27"/>
  <c r="AN1502" i="27"/>
  <c r="AN1501" i="27"/>
  <c r="AN1500" i="27"/>
  <c r="AN1499" i="27"/>
  <c r="AN1498" i="27"/>
  <c r="AN1497" i="27"/>
  <c r="AN1496" i="27"/>
  <c r="AN1495" i="27"/>
  <c r="AN1494" i="27"/>
  <c r="AN1493" i="27"/>
  <c r="AN1492" i="27"/>
  <c r="AN1491" i="27"/>
  <c r="AN1490" i="27"/>
  <c r="AN1489" i="27"/>
  <c r="AN1488" i="27"/>
  <c r="AN1487" i="27"/>
  <c r="AN1486" i="27"/>
  <c r="AN1485" i="27"/>
  <c r="AN1484" i="27"/>
  <c r="AN1483" i="27"/>
  <c r="AN1482" i="27"/>
  <c r="AN1481" i="27"/>
  <c r="AN1480" i="27"/>
  <c r="AN1479" i="27"/>
  <c r="AN1478" i="27"/>
  <c r="AN1477" i="27"/>
  <c r="AN1476" i="27"/>
  <c r="AN1475" i="27"/>
  <c r="AN1474" i="27"/>
  <c r="AN1473" i="27"/>
  <c r="AN1472" i="27"/>
  <c r="AN1471" i="27"/>
  <c r="AN1470" i="27"/>
  <c r="AN1469" i="27"/>
  <c r="AN1468" i="27"/>
  <c r="AN1467" i="27"/>
  <c r="AN1466" i="27"/>
  <c r="AN1465" i="27"/>
  <c r="AN1464" i="27"/>
  <c r="AN1463" i="27"/>
  <c r="AN1462" i="27"/>
  <c r="AN1461" i="27"/>
  <c r="AN1460" i="27"/>
  <c r="AN1459" i="27"/>
  <c r="AN1458" i="27"/>
  <c r="AN1457" i="27"/>
  <c r="AN1456" i="27"/>
  <c r="AN1455" i="27"/>
  <c r="AN1454" i="27"/>
  <c r="AN1453" i="27"/>
  <c r="AN1452" i="27"/>
  <c r="AN1451" i="27"/>
  <c r="AN1450" i="27"/>
  <c r="AN1449" i="27"/>
  <c r="AN1448" i="27"/>
  <c r="AN1447" i="27"/>
  <c r="AN1446" i="27"/>
  <c r="AN1445" i="27"/>
  <c r="AN1444" i="27"/>
  <c r="AN1443" i="27"/>
  <c r="AN1442" i="27"/>
  <c r="AN1441" i="27"/>
  <c r="AN1440" i="27"/>
  <c r="AN1439" i="27"/>
  <c r="AN1438" i="27"/>
  <c r="AN1437" i="27"/>
  <c r="AN1436" i="27"/>
  <c r="AN1435" i="27"/>
  <c r="AN1434" i="27"/>
  <c r="AN1433" i="27"/>
  <c r="AN1432" i="27"/>
  <c r="AN1431" i="27"/>
  <c r="AN1430" i="27"/>
  <c r="AN1429" i="27"/>
  <c r="AN1428" i="27"/>
  <c r="AN1427" i="27"/>
  <c r="AN1426" i="27"/>
  <c r="AN1425" i="27"/>
  <c r="AN1424" i="27"/>
  <c r="AN1423" i="27"/>
  <c r="AN1422" i="27"/>
  <c r="AN1421" i="27"/>
  <c r="AN1420" i="27"/>
  <c r="AN1419" i="27"/>
  <c r="AN1418" i="27"/>
  <c r="AN1417" i="27"/>
  <c r="AN1416" i="27"/>
  <c r="AN1415" i="27"/>
  <c r="AN1414" i="27"/>
  <c r="AN1413" i="27"/>
  <c r="AN1412" i="27"/>
  <c r="AN1411" i="27"/>
  <c r="AN1410" i="27"/>
  <c r="AN1409" i="27"/>
  <c r="AN1408" i="27"/>
  <c r="AN1407" i="27"/>
  <c r="AN1406" i="27"/>
  <c r="AN1405" i="27"/>
  <c r="AN1404" i="27"/>
  <c r="AN1403" i="27"/>
  <c r="AN1402" i="27"/>
  <c r="AN1401" i="27"/>
  <c r="AN1400" i="27"/>
  <c r="AN1399" i="27"/>
  <c r="AN1398" i="27"/>
  <c r="AN1397" i="27"/>
  <c r="AN1396" i="27"/>
  <c r="AN1395" i="27"/>
  <c r="AN1394" i="27"/>
  <c r="AN1393" i="27"/>
  <c r="AN1392" i="27"/>
  <c r="AN1391" i="27"/>
  <c r="AN1390" i="27"/>
  <c r="AN1389" i="27"/>
  <c r="AN1388" i="27"/>
  <c r="AN1387" i="27"/>
  <c r="AN1386" i="27"/>
  <c r="AN1385" i="27"/>
  <c r="AN1384" i="27"/>
  <c r="AN1383" i="27"/>
  <c r="AN1382" i="27"/>
  <c r="AN1381" i="27"/>
  <c r="AN1380" i="27"/>
  <c r="AN1379" i="27"/>
  <c r="AN1378" i="27"/>
  <c r="AN1377" i="27"/>
  <c r="AN1376" i="27"/>
  <c r="AN1375" i="27"/>
  <c r="AN1374" i="27"/>
  <c r="AN1373" i="27"/>
  <c r="AN1372" i="27"/>
  <c r="AN1371" i="27"/>
  <c r="AN1370" i="27"/>
  <c r="AN1369" i="27"/>
  <c r="AN1368" i="27"/>
  <c r="AN1367" i="27"/>
  <c r="AN1366" i="27"/>
  <c r="AN1365" i="27"/>
  <c r="AN1364" i="27"/>
  <c r="AN1363" i="27"/>
  <c r="AN1362" i="27"/>
  <c r="AN1361" i="27"/>
  <c r="AN1360" i="27"/>
  <c r="AN1359" i="27"/>
  <c r="AN1358" i="27"/>
  <c r="AN1357" i="27"/>
  <c r="AN1356" i="27"/>
  <c r="AN1355" i="27"/>
  <c r="AN1354" i="27"/>
  <c r="AN1353" i="27"/>
  <c r="AN1352" i="27"/>
  <c r="AN1351" i="27"/>
  <c r="AN1350" i="27"/>
  <c r="AN1349" i="27"/>
  <c r="AN1348" i="27"/>
  <c r="AN1347" i="27"/>
  <c r="AN1346" i="27"/>
  <c r="AN1345" i="27"/>
  <c r="AN1344" i="27"/>
  <c r="AN1343" i="27"/>
  <c r="AN1342" i="27"/>
  <c r="AN1341" i="27"/>
  <c r="AN1340" i="27"/>
  <c r="AN1339" i="27"/>
  <c r="AN1338" i="27"/>
  <c r="AN1337" i="27"/>
  <c r="AN1336" i="27"/>
  <c r="AN1335" i="27"/>
  <c r="AN1334" i="27"/>
  <c r="AN1333" i="27"/>
  <c r="AN1332" i="27"/>
  <c r="AN1331" i="27"/>
  <c r="AN1330" i="27"/>
  <c r="AN1329" i="27"/>
  <c r="AN1328" i="27"/>
  <c r="AN1327" i="27"/>
  <c r="AN1326" i="27"/>
  <c r="AN1325" i="27"/>
  <c r="AN1324" i="27"/>
  <c r="AN1323" i="27"/>
  <c r="AN1322" i="27"/>
  <c r="AN1321" i="27"/>
  <c r="AN1320" i="27"/>
  <c r="AN1319" i="27"/>
  <c r="AN1318" i="27"/>
  <c r="AN1317" i="27"/>
  <c r="AN1316" i="27"/>
  <c r="AN1315" i="27"/>
  <c r="AN1314" i="27"/>
  <c r="AN1313" i="27"/>
  <c r="AN1312" i="27"/>
  <c r="AN1311" i="27"/>
  <c r="AN1310" i="27"/>
  <c r="AN1309" i="27"/>
  <c r="AN1308" i="27"/>
  <c r="AN1307" i="27"/>
  <c r="AN1306" i="27"/>
  <c r="AN1305" i="27"/>
  <c r="AN1304" i="27"/>
  <c r="AN1303" i="27"/>
  <c r="AN1302" i="27"/>
  <c r="AN1301" i="27"/>
  <c r="AN1300" i="27"/>
  <c r="AN1299" i="27"/>
  <c r="AN1298" i="27"/>
  <c r="AN1297" i="27"/>
  <c r="AN1296" i="27"/>
  <c r="AN1295" i="27"/>
  <c r="AN1294" i="27"/>
  <c r="AN1293" i="27"/>
  <c r="AN1292" i="27"/>
  <c r="AN1291" i="27"/>
  <c r="AN1290" i="27"/>
  <c r="AN1289" i="27"/>
  <c r="AN1288" i="27"/>
  <c r="AN1287" i="27"/>
  <c r="AN1286" i="27"/>
  <c r="AN1285" i="27"/>
  <c r="AN1284" i="27"/>
  <c r="AN1283" i="27"/>
  <c r="AN1282" i="27"/>
  <c r="AN1281" i="27"/>
  <c r="AN1280" i="27"/>
  <c r="AN1279" i="27"/>
  <c r="AN1278" i="27"/>
  <c r="AN1277" i="27"/>
  <c r="AN1276" i="27"/>
  <c r="AN1275" i="27"/>
  <c r="AN1274" i="27"/>
  <c r="AN1273" i="27"/>
  <c r="AN1272" i="27"/>
  <c r="AN1271" i="27"/>
  <c r="AN1270" i="27"/>
  <c r="AN1269" i="27"/>
  <c r="AN1268" i="27"/>
  <c r="AN1267" i="27"/>
  <c r="AN1266" i="27"/>
  <c r="AN1265" i="27"/>
  <c r="AN1264" i="27"/>
  <c r="AN1263" i="27"/>
  <c r="AN1262" i="27"/>
  <c r="AN1261" i="27"/>
  <c r="AN1260" i="27"/>
  <c r="AN1259" i="27"/>
  <c r="AN1258" i="27"/>
  <c r="AN1257" i="27"/>
  <c r="AN1256" i="27"/>
  <c r="AN1255" i="27"/>
  <c r="AN1254" i="27"/>
  <c r="AN1253" i="27"/>
  <c r="AN1252" i="27"/>
  <c r="AN1251" i="27"/>
  <c r="AN1250" i="27"/>
  <c r="AN1249" i="27"/>
  <c r="AN1248" i="27"/>
  <c r="AN1247" i="27"/>
  <c r="AN1246" i="27"/>
  <c r="AN1245" i="27"/>
  <c r="AN1244" i="27"/>
  <c r="AN1243" i="27"/>
  <c r="AN1242" i="27"/>
  <c r="AN1241" i="27"/>
  <c r="AN1240" i="27"/>
  <c r="AN1239" i="27"/>
  <c r="AN1238" i="27"/>
  <c r="AN1237" i="27"/>
  <c r="AN1236" i="27"/>
  <c r="AN1235" i="27"/>
  <c r="AN1234" i="27"/>
  <c r="AN1233" i="27"/>
  <c r="AN1232" i="27"/>
  <c r="AN1231" i="27"/>
  <c r="AN1230" i="27"/>
  <c r="AN1229" i="27"/>
  <c r="AN1228" i="27"/>
  <c r="AN1227" i="27"/>
  <c r="AN1226" i="27"/>
  <c r="AN1225" i="27"/>
  <c r="AN1224" i="27"/>
  <c r="AN1223" i="27"/>
  <c r="AN1222" i="27"/>
  <c r="AN1221" i="27"/>
  <c r="AN1220" i="27"/>
  <c r="AN1219" i="27"/>
  <c r="AN1218" i="27"/>
  <c r="AN1217" i="27"/>
  <c r="AN1216" i="27"/>
  <c r="AN1215" i="27"/>
  <c r="AN1214" i="27"/>
  <c r="AN1213" i="27"/>
  <c r="AN1212" i="27"/>
  <c r="AN1211" i="27"/>
  <c r="AN1210" i="27"/>
  <c r="AN1209" i="27"/>
  <c r="AN1208" i="27"/>
  <c r="AN1207" i="27"/>
  <c r="AN1206" i="27"/>
  <c r="AN1205" i="27"/>
  <c r="AN1204" i="27"/>
  <c r="AN1203" i="27"/>
  <c r="AN1202" i="27"/>
  <c r="AN1201" i="27"/>
  <c r="AN1200" i="27"/>
  <c r="AN1199" i="27"/>
  <c r="AN1198" i="27"/>
  <c r="AN1197" i="27"/>
  <c r="AN1196" i="27"/>
  <c r="AN1195" i="27"/>
  <c r="AN1194" i="27"/>
  <c r="AN1193" i="27"/>
  <c r="AN1192" i="27"/>
  <c r="AN1191" i="27"/>
  <c r="AN1190" i="27"/>
  <c r="AN1189" i="27"/>
  <c r="AN1188" i="27"/>
  <c r="AN1187" i="27"/>
  <c r="AN1186" i="27"/>
  <c r="AN1185" i="27"/>
  <c r="AN1184" i="27"/>
  <c r="AN1183" i="27"/>
  <c r="AN1182" i="27"/>
  <c r="AN1181" i="27"/>
  <c r="AN1180" i="27"/>
  <c r="AN1179" i="27"/>
  <c r="AN1178" i="27"/>
  <c r="AN1177" i="27"/>
  <c r="AN1176" i="27"/>
  <c r="AN1175" i="27"/>
  <c r="AN1174" i="27"/>
  <c r="AN1173" i="27"/>
  <c r="AN1172" i="27"/>
  <c r="AN1171" i="27"/>
  <c r="AN1170" i="27"/>
  <c r="AN1169" i="27"/>
  <c r="AN1168" i="27"/>
  <c r="AN1167" i="27"/>
  <c r="AN1166" i="27"/>
  <c r="AN1165" i="27"/>
  <c r="AN1164" i="27"/>
  <c r="AN1163" i="27"/>
  <c r="AN1162" i="27"/>
  <c r="AN1161" i="27"/>
  <c r="AN1160" i="27"/>
  <c r="AN1159" i="27"/>
  <c r="AN1158" i="27"/>
  <c r="AN1157" i="27"/>
  <c r="AN1156" i="27"/>
  <c r="AN1155" i="27"/>
  <c r="AN1154" i="27"/>
  <c r="AN1153" i="27"/>
  <c r="AN1152" i="27"/>
  <c r="AN1151" i="27"/>
  <c r="AN1150" i="27"/>
  <c r="AN1149" i="27"/>
  <c r="AN1148" i="27"/>
  <c r="AN1147" i="27"/>
  <c r="AN1146" i="27"/>
  <c r="AN1145" i="27"/>
  <c r="AN1144" i="27"/>
  <c r="AN1143" i="27"/>
  <c r="AN1142" i="27"/>
  <c r="AN1141" i="27"/>
  <c r="AN1140" i="27"/>
  <c r="AN1139" i="27"/>
  <c r="AN1138" i="27"/>
  <c r="AN1137" i="27"/>
  <c r="AN1136" i="27"/>
  <c r="AN1135" i="27"/>
  <c r="AN1134" i="27"/>
  <c r="AN1133" i="27"/>
  <c r="AN1132" i="27"/>
  <c r="AN1131" i="27"/>
  <c r="AN1130" i="27"/>
  <c r="AN1129" i="27"/>
  <c r="AN1128" i="27"/>
  <c r="AN1127" i="27"/>
  <c r="AN1126" i="27"/>
  <c r="AN1125" i="27"/>
  <c r="AN1124" i="27"/>
  <c r="AN1123" i="27"/>
  <c r="AN1122" i="27"/>
  <c r="AN1121" i="27"/>
  <c r="AN1120" i="27"/>
  <c r="AN1119" i="27"/>
  <c r="AN1118" i="27"/>
  <c r="AN1117" i="27"/>
  <c r="AN1116" i="27"/>
  <c r="AN1115" i="27"/>
  <c r="AN1114" i="27"/>
  <c r="AN1113" i="27"/>
  <c r="AN1112" i="27"/>
  <c r="AN1111" i="27"/>
  <c r="AN1110" i="27"/>
  <c r="AN1109" i="27"/>
  <c r="AN1108" i="27"/>
  <c r="AN1107" i="27"/>
  <c r="AN1106" i="27"/>
  <c r="AN1105" i="27"/>
  <c r="AN1104" i="27"/>
  <c r="AN1103" i="27"/>
  <c r="AN1102" i="27"/>
  <c r="AN1101" i="27"/>
  <c r="AN1100" i="27"/>
  <c r="AN1099" i="27"/>
  <c r="AN1098" i="27"/>
  <c r="AN1097" i="27"/>
  <c r="AN1096" i="27"/>
  <c r="AN1095" i="27"/>
  <c r="AN1094" i="27"/>
  <c r="AN1093" i="27"/>
  <c r="AN1092" i="27"/>
  <c r="AN1091" i="27"/>
  <c r="AN1090" i="27"/>
  <c r="AN1089" i="27"/>
  <c r="AN1088" i="27"/>
  <c r="AN1087" i="27"/>
  <c r="AN1086" i="27"/>
  <c r="AN1085" i="27"/>
  <c r="AN1084" i="27"/>
  <c r="AN1083" i="27"/>
  <c r="AN1082" i="27"/>
  <c r="AN1081" i="27"/>
  <c r="AN1080" i="27"/>
  <c r="AN1079" i="27"/>
  <c r="AN1078" i="27"/>
  <c r="AN1077" i="27"/>
  <c r="AN1076" i="27"/>
  <c r="AN1075" i="27"/>
  <c r="AN1074" i="27"/>
  <c r="AN1073" i="27"/>
  <c r="AN1072" i="27"/>
  <c r="AN1071" i="27"/>
  <c r="AN1070" i="27"/>
  <c r="AN1069" i="27"/>
  <c r="AN1068" i="27"/>
  <c r="AN1067" i="27"/>
  <c r="AN1066" i="27"/>
  <c r="AN1065" i="27"/>
  <c r="AN1064" i="27"/>
  <c r="AN1063" i="27"/>
  <c r="AN1062" i="27"/>
  <c r="AN1061" i="27"/>
  <c r="AN1060" i="27"/>
  <c r="AN1059" i="27"/>
  <c r="AN1058" i="27"/>
  <c r="AN1057" i="27"/>
  <c r="AN1056" i="27"/>
  <c r="AN1055" i="27"/>
  <c r="AN1054" i="27"/>
  <c r="AN1053" i="27"/>
  <c r="AN1052" i="27"/>
  <c r="AN1051" i="27"/>
  <c r="AN1050" i="27"/>
  <c r="AN1049" i="27"/>
  <c r="AN1048" i="27"/>
  <c r="AN1047" i="27"/>
  <c r="AN1046" i="27"/>
  <c r="AN1045" i="27"/>
  <c r="AN1044" i="27"/>
  <c r="AN1043" i="27"/>
  <c r="AN1042" i="27"/>
  <c r="AN1041" i="27"/>
  <c r="AN1040" i="27"/>
  <c r="AN1039" i="27"/>
  <c r="AN1038" i="27"/>
  <c r="AN1037" i="27"/>
  <c r="AN1036" i="27"/>
  <c r="AN1035" i="27"/>
  <c r="AN1034" i="27"/>
  <c r="AN1033" i="27"/>
  <c r="AN1032" i="27"/>
  <c r="AN1031" i="27"/>
  <c r="AN1030" i="27"/>
  <c r="AN1029" i="27"/>
  <c r="AN1028" i="27"/>
  <c r="AN1027" i="27"/>
  <c r="AN1026" i="27"/>
  <c r="AN1025" i="27"/>
  <c r="AN1024" i="27"/>
  <c r="AN1023" i="27"/>
  <c r="AN1022" i="27"/>
  <c r="AN1021" i="27"/>
  <c r="AN1020" i="27"/>
  <c r="AN1019" i="27"/>
  <c r="AN1018" i="27"/>
  <c r="AN1017" i="27"/>
  <c r="AN1016" i="27"/>
  <c r="AN1015" i="27"/>
  <c r="AN1014" i="27"/>
  <c r="AN1013" i="27"/>
  <c r="AN1012" i="27"/>
  <c r="AN1011" i="27"/>
  <c r="AN1010" i="27"/>
  <c r="AN1009" i="27"/>
  <c r="AN1008" i="27"/>
  <c r="AN1007" i="27"/>
  <c r="AN1006" i="27"/>
  <c r="AN1005" i="27"/>
  <c r="AN1004" i="27"/>
  <c r="AN1003" i="27"/>
  <c r="AN1002" i="27"/>
  <c r="AN1001" i="27"/>
  <c r="AN1000" i="27"/>
  <c r="AN999" i="27"/>
  <c r="AN998" i="27"/>
  <c r="AN997" i="27"/>
  <c r="AN996" i="27"/>
  <c r="AN995" i="27"/>
  <c r="AN994" i="27"/>
  <c r="AN993" i="27"/>
  <c r="AN992" i="27"/>
  <c r="AN991" i="27"/>
  <c r="AN990" i="27"/>
  <c r="AN989" i="27"/>
  <c r="AN988" i="27"/>
  <c r="AN987" i="27"/>
  <c r="AN986" i="27"/>
  <c r="AN985" i="27"/>
  <c r="AN984" i="27"/>
  <c r="AN983" i="27"/>
  <c r="AN982" i="27"/>
  <c r="AN981" i="27"/>
  <c r="AN980" i="27"/>
  <c r="AN979" i="27"/>
  <c r="AN978" i="27"/>
  <c r="AN977" i="27"/>
  <c r="AN976" i="27"/>
  <c r="AN975" i="27"/>
  <c r="AN974" i="27"/>
  <c r="AN973" i="27"/>
  <c r="AN972" i="27"/>
  <c r="AN971" i="27"/>
  <c r="AN970" i="27"/>
  <c r="AN969" i="27"/>
  <c r="AN968" i="27"/>
  <c r="AN967" i="27"/>
  <c r="AN966" i="27"/>
  <c r="AN965" i="27"/>
  <c r="AN964" i="27"/>
  <c r="AN963" i="27"/>
  <c r="AN962" i="27"/>
  <c r="AN961" i="27"/>
  <c r="AN960" i="27"/>
  <c r="AN959" i="27"/>
  <c r="AN958" i="27"/>
  <c r="AN957" i="27"/>
  <c r="AN956" i="27"/>
  <c r="AN955" i="27"/>
  <c r="AN954" i="27"/>
  <c r="AN953" i="27"/>
  <c r="AN952" i="27"/>
  <c r="AN951" i="27"/>
  <c r="AN950" i="27"/>
  <c r="AN949" i="27"/>
  <c r="AN948" i="27"/>
  <c r="AN947" i="27"/>
  <c r="AN946" i="27"/>
  <c r="AN945" i="27"/>
  <c r="AN944" i="27"/>
  <c r="AN943" i="27"/>
  <c r="AN942" i="27"/>
  <c r="AN941" i="27"/>
  <c r="AN940" i="27"/>
  <c r="AN939" i="27"/>
  <c r="AN938" i="27"/>
  <c r="AN937" i="27"/>
  <c r="AN936" i="27"/>
  <c r="AN935" i="27"/>
  <c r="AN934" i="27"/>
  <c r="AN933" i="27"/>
  <c r="AN932" i="27"/>
  <c r="AN931" i="27"/>
  <c r="AN930" i="27"/>
  <c r="AN929" i="27"/>
  <c r="AN928" i="27"/>
  <c r="AN927" i="27"/>
  <c r="AN926" i="27"/>
  <c r="AN925" i="27"/>
  <c r="AN924" i="27"/>
  <c r="AN923" i="27"/>
  <c r="AN922" i="27"/>
  <c r="AN921" i="27"/>
  <c r="AN920" i="27"/>
  <c r="AN919" i="27"/>
  <c r="AN918" i="27"/>
  <c r="AN917" i="27"/>
  <c r="AN916" i="27"/>
  <c r="AN915" i="27"/>
  <c r="AN914" i="27"/>
  <c r="AN913" i="27"/>
  <c r="AN912" i="27"/>
  <c r="AN911" i="27"/>
  <c r="AN910" i="27"/>
  <c r="AN909" i="27"/>
  <c r="AN908" i="27"/>
  <c r="AN907" i="27"/>
  <c r="AN906" i="27"/>
  <c r="AN905" i="27"/>
  <c r="AN904" i="27"/>
  <c r="AN903" i="27"/>
  <c r="AN902" i="27"/>
  <c r="AN901" i="27"/>
  <c r="AN900" i="27"/>
  <c r="AN899" i="27"/>
  <c r="AN898" i="27"/>
  <c r="AN897" i="27"/>
  <c r="AN896" i="27"/>
  <c r="AN895" i="27"/>
  <c r="AN894" i="27"/>
  <c r="AN893" i="27"/>
  <c r="AN892" i="27"/>
  <c r="AN891" i="27"/>
  <c r="AN890" i="27"/>
  <c r="AN889" i="27"/>
  <c r="AN888" i="27"/>
  <c r="AN887" i="27"/>
  <c r="AN886" i="27"/>
  <c r="AN885" i="27"/>
  <c r="AN884" i="27"/>
  <c r="AN883" i="27"/>
  <c r="AN882" i="27"/>
  <c r="AN881" i="27"/>
  <c r="AN880" i="27"/>
  <c r="AN879" i="27"/>
  <c r="AN878" i="27"/>
  <c r="AN877" i="27"/>
  <c r="AN876" i="27"/>
  <c r="AN875" i="27"/>
  <c r="AN874" i="27"/>
  <c r="AN873" i="27"/>
  <c r="AN872" i="27"/>
  <c r="AN871" i="27"/>
  <c r="AN870" i="27"/>
  <c r="AN869" i="27"/>
  <c r="AN868" i="27"/>
  <c r="AN867" i="27"/>
  <c r="AN866" i="27"/>
  <c r="AN865" i="27"/>
  <c r="AN864" i="27"/>
  <c r="AN863" i="27"/>
  <c r="AN862" i="27"/>
  <c r="AN861" i="27"/>
  <c r="AN860" i="27"/>
  <c r="AN859" i="27"/>
  <c r="AN858" i="27"/>
  <c r="AN857" i="27"/>
  <c r="AN856" i="27"/>
  <c r="AN855" i="27"/>
  <c r="AN854" i="27"/>
  <c r="AN853" i="27"/>
  <c r="AN852" i="27"/>
  <c r="AN851" i="27"/>
  <c r="AN850" i="27"/>
  <c r="AN849" i="27"/>
  <c r="AN848" i="27"/>
  <c r="AN847" i="27"/>
  <c r="AN846" i="27"/>
  <c r="AN845" i="27"/>
  <c r="AN844" i="27"/>
  <c r="AN843" i="27"/>
  <c r="AN842" i="27"/>
  <c r="AN841" i="27"/>
  <c r="AN840" i="27"/>
  <c r="AN839" i="27"/>
  <c r="AN838" i="27"/>
  <c r="AN837" i="27"/>
  <c r="AN836" i="27"/>
  <c r="AN835" i="27"/>
  <c r="AN834" i="27"/>
  <c r="AN833" i="27"/>
  <c r="AN832" i="27"/>
  <c r="AN831" i="27"/>
  <c r="AN830" i="27"/>
  <c r="AN829" i="27"/>
  <c r="AN828" i="27"/>
  <c r="AN827" i="27"/>
  <c r="AN826" i="27"/>
  <c r="AN825" i="27"/>
  <c r="AN824" i="27"/>
  <c r="AN823" i="27"/>
  <c r="AN822" i="27"/>
  <c r="AN821" i="27"/>
  <c r="AN820" i="27"/>
  <c r="AN819" i="27"/>
  <c r="AN818" i="27"/>
  <c r="AN817" i="27"/>
  <c r="AN816" i="27"/>
  <c r="AN815" i="27"/>
  <c r="AN814" i="27"/>
  <c r="AN813" i="27"/>
  <c r="AN812" i="27"/>
  <c r="AN811" i="27"/>
  <c r="AN810" i="27"/>
  <c r="AN809" i="27"/>
  <c r="AN808" i="27"/>
  <c r="AN807" i="27"/>
  <c r="AN806" i="27"/>
  <c r="AN805" i="27"/>
  <c r="AN804" i="27"/>
  <c r="AN803" i="27"/>
  <c r="AN802" i="27"/>
  <c r="AN801" i="27"/>
  <c r="AN800" i="27"/>
  <c r="AN799" i="27"/>
  <c r="AN798" i="27"/>
  <c r="AN797" i="27"/>
  <c r="AN796" i="27"/>
  <c r="AN795" i="27"/>
  <c r="AN794" i="27"/>
  <c r="AN793" i="27"/>
  <c r="AN792" i="27"/>
  <c r="AN791" i="27"/>
  <c r="AN790" i="27"/>
  <c r="AN789" i="27"/>
  <c r="AN788" i="27"/>
  <c r="AN787" i="27"/>
  <c r="AN786" i="27"/>
  <c r="AN785" i="27"/>
  <c r="AN784" i="27"/>
  <c r="AN783" i="27"/>
  <c r="AN782" i="27"/>
  <c r="AN781" i="27"/>
  <c r="AN780" i="27"/>
  <c r="AN779" i="27"/>
  <c r="AN778" i="27"/>
  <c r="AN777" i="27"/>
  <c r="AN776" i="27"/>
  <c r="AN775" i="27"/>
  <c r="AN774" i="27"/>
  <c r="AN773" i="27"/>
  <c r="AN772" i="27"/>
  <c r="AN771" i="27"/>
  <c r="AN770" i="27"/>
  <c r="AN769" i="27"/>
  <c r="AN768" i="27"/>
  <c r="AN767" i="27"/>
  <c r="AN766" i="27"/>
  <c r="AN765" i="27"/>
  <c r="AN764" i="27"/>
  <c r="AN763" i="27"/>
  <c r="AN762" i="27"/>
  <c r="AN761" i="27"/>
  <c r="AN760" i="27"/>
  <c r="AN759" i="27"/>
  <c r="AN758" i="27"/>
  <c r="AN757" i="27"/>
  <c r="AN756" i="27"/>
  <c r="AN755" i="27"/>
  <c r="AN754" i="27"/>
  <c r="AN753" i="27"/>
  <c r="AN752" i="27"/>
  <c r="AN751" i="27"/>
  <c r="AN750" i="27"/>
  <c r="AN749" i="27"/>
  <c r="AN748" i="27"/>
  <c r="AN747" i="27"/>
  <c r="AN746" i="27"/>
  <c r="AN745" i="27"/>
  <c r="AN744" i="27"/>
  <c r="AN743" i="27"/>
  <c r="AN742" i="27"/>
  <c r="AN741" i="27"/>
  <c r="AN740" i="27"/>
  <c r="AN739" i="27"/>
  <c r="AN738" i="27"/>
  <c r="AN737" i="27"/>
  <c r="AN736" i="27"/>
  <c r="AN735" i="27"/>
  <c r="AN734" i="27"/>
  <c r="AN733" i="27"/>
  <c r="AN732" i="27"/>
  <c r="AN731" i="27"/>
  <c r="AN730" i="27"/>
  <c r="AN729" i="27"/>
  <c r="AN728" i="27"/>
  <c r="AN727" i="27"/>
  <c r="AN726" i="27"/>
  <c r="AN725" i="27"/>
  <c r="AN724" i="27"/>
  <c r="AN723" i="27"/>
  <c r="AN722" i="27"/>
  <c r="AN721" i="27"/>
  <c r="AN720" i="27"/>
  <c r="AN719" i="27"/>
  <c r="AN718" i="27"/>
  <c r="AN717" i="27"/>
  <c r="AN716" i="27"/>
  <c r="AN715" i="27"/>
  <c r="AN714" i="27"/>
  <c r="AN713" i="27"/>
  <c r="AN712" i="27"/>
  <c r="AN711" i="27"/>
  <c r="AN710" i="27"/>
  <c r="AN709" i="27"/>
  <c r="AN708" i="27"/>
  <c r="AN707" i="27"/>
  <c r="AN706" i="27"/>
  <c r="AN705" i="27"/>
  <c r="AN704" i="27"/>
  <c r="AN703" i="27"/>
  <c r="AN702" i="27"/>
  <c r="AN701" i="27"/>
  <c r="AN700" i="27"/>
  <c r="AN699" i="27"/>
  <c r="AN698" i="27"/>
  <c r="AN697" i="27"/>
  <c r="AN696" i="27"/>
  <c r="AN695" i="27"/>
  <c r="AN694" i="27"/>
  <c r="AN693" i="27"/>
  <c r="AN692" i="27"/>
  <c r="AN691" i="27"/>
  <c r="AN690" i="27"/>
  <c r="AN689" i="27"/>
  <c r="AN688" i="27"/>
  <c r="AN687" i="27"/>
  <c r="AN686" i="27"/>
  <c r="AN685" i="27"/>
  <c r="AN684" i="27"/>
  <c r="AN683" i="27"/>
  <c r="AN682" i="27"/>
  <c r="AN681" i="27"/>
  <c r="AN680" i="27"/>
  <c r="AN679" i="27"/>
  <c r="AN678" i="27"/>
  <c r="AN677" i="27"/>
  <c r="AN676" i="27"/>
  <c r="AN675" i="27"/>
  <c r="AN674" i="27"/>
  <c r="AN673" i="27"/>
  <c r="AN672" i="27"/>
  <c r="AN671" i="27"/>
  <c r="AN670" i="27"/>
  <c r="AN669" i="27"/>
  <c r="AN668" i="27"/>
  <c r="AN667" i="27"/>
  <c r="AN666" i="27"/>
  <c r="AN665" i="27"/>
  <c r="AN664" i="27"/>
  <c r="AN663" i="27"/>
  <c r="AN662" i="27"/>
  <c r="AN661" i="27"/>
  <c r="AN660" i="27"/>
  <c r="AN659" i="27"/>
  <c r="AN658" i="27"/>
  <c r="AN657" i="27"/>
  <c r="AN656" i="27"/>
  <c r="AN655" i="27"/>
  <c r="AN654" i="27"/>
  <c r="AN653" i="27"/>
  <c r="AN652" i="27"/>
  <c r="AN651" i="27"/>
  <c r="AN650" i="27"/>
  <c r="AN649" i="27"/>
  <c r="AN648" i="27"/>
  <c r="AN647" i="27"/>
  <c r="AN646" i="27"/>
  <c r="AN645" i="27"/>
  <c r="AN644" i="27"/>
  <c r="AN643" i="27"/>
  <c r="AN642" i="27"/>
  <c r="AN641" i="27"/>
  <c r="AN640" i="27"/>
  <c r="AN639" i="27"/>
  <c r="AN638" i="27"/>
  <c r="AN637" i="27"/>
  <c r="AN636" i="27"/>
  <c r="AN635" i="27"/>
  <c r="AN634" i="27"/>
  <c r="AN633" i="27"/>
  <c r="AN632" i="27"/>
  <c r="AN631" i="27"/>
  <c r="AN630" i="27"/>
  <c r="AN629" i="27"/>
  <c r="AN628" i="27"/>
  <c r="AN627" i="27"/>
  <c r="AN626" i="27"/>
  <c r="AN625" i="27"/>
  <c r="AN624" i="27"/>
  <c r="AN623" i="27"/>
  <c r="AN622" i="27"/>
  <c r="AN621" i="27"/>
  <c r="AN620" i="27"/>
  <c r="AN619" i="27"/>
  <c r="AN618" i="27"/>
  <c r="AN617" i="27"/>
  <c r="AN616" i="27"/>
  <c r="AN615" i="27"/>
  <c r="AN614" i="27"/>
  <c r="AN613" i="27"/>
  <c r="AN612" i="27"/>
  <c r="AN611" i="27"/>
  <c r="AN610" i="27"/>
  <c r="AN609" i="27"/>
  <c r="AN608" i="27"/>
  <c r="AN607" i="27"/>
  <c r="AN606" i="27"/>
  <c r="AN605" i="27"/>
  <c r="AN604" i="27"/>
  <c r="AN603" i="27"/>
  <c r="AN602" i="27"/>
  <c r="AN601" i="27"/>
  <c r="AN600" i="27"/>
  <c r="AN599" i="27"/>
  <c r="AN598" i="27"/>
  <c r="AN597" i="27"/>
  <c r="AN596" i="27"/>
  <c r="AN595" i="27"/>
  <c r="AN594" i="27"/>
  <c r="AN593" i="27"/>
  <c r="AN592" i="27"/>
  <c r="AN591" i="27"/>
  <c r="AN590" i="27"/>
  <c r="AN589" i="27"/>
  <c r="AN588" i="27"/>
  <c r="AN587" i="27"/>
  <c r="AN586" i="27"/>
  <c r="AN585" i="27"/>
  <c r="AN584" i="27"/>
  <c r="AN583" i="27"/>
  <c r="AN582" i="27"/>
  <c r="AN581" i="27"/>
  <c r="AN580" i="27"/>
  <c r="AN579" i="27"/>
  <c r="AN578" i="27"/>
  <c r="AN577" i="27"/>
  <c r="AN576" i="27"/>
  <c r="AN575" i="27"/>
  <c r="AN574" i="27"/>
  <c r="AN573" i="27"/>
  <c r="AN572" i="27"/>
  <c r="AN571" i="27"/>
  <c r="AN570" i="27"/>
  <c r="AN569" i="27"/>
  <c r="AN568" i="27"/>
  <c r="AN567" i="27"/>
  <c r="AN566" i="27"/>
  <c r="AN565" i="27"/>
  <c r="AN564" i="27"/>
  <c r="AN563" i="27"/>
  <c r="AN562" i="27"/>
  <c r="AN561" i="27"/>
  <c r="AN560" i="27"/>
  <c r="AN559" i="27"/>
  <c r="AN558" i="27"/>
  <c r="AN557" i="27"/>
  <c r="AN556" i="27"/>
  <c r="AN555" i="27"/>
  <c r="AN554" i="27"/>
  <c r="AN553" i="27"/>
  <c r="AN552" i="27"/>
  <c r="AN551" i="27"/>
  <c r="AN550" i="27"/>
  <c r="AN549" i="27"/>
  <c r="AN548" i="27"/>
  <c r="AN547" i="27"/>
  <c r="AN546" i="27"/>
  <c r="AN545" i="27"/>
  <c r="AN544" i="27"/>
  <c r="AN543" i="27"/>
  <c r="AN542" i="27"/>
  <c r="AN541" i="27"/>
  <c r="AN540" i="27"/>
  <c r="AN539" i="27"/>
  <c r="AN538" i="27"/>
  <c r="AN537" i="27"/>
  <c r="AN536" i="27"/>
  <c r="AN535" i="27"/>
  <c r="AN534" i="27"/>
  <c r="AN533" i="27"/>
  <c r="AN532" i="27"/>
  <c r="AN531" i="27"/>
  <c r="AN530" i="27"/>
  <c r="AN529" i="27"/>
  <c r="AN528" i="27"/>
  <c r="AN527" i="27"/>
  <c r="AN526" i="27"/>
  <c r="AN525" i="27"/>
  <c r="AN524" i="27"/>
  <c r="AN523" i="27"/>
  <c r="AN522" i="27"/>
  <c r="AN521" i="27"/>
  <c r="AN520" i="27"/>
  <c r="AN519" i="27"/>
  <c r="AN518" i="27"/>
  <c r="AN517" i="27"/>
  <c r="AN516" i="27"/>
  <c r="AN515" i="27"/>
  <c r="AN514" i="27"/>
  <c r="AN513" i="27"/>
  <c r="AN512" i="27"/>
  <c r="AN511" i="27"/>
  <c r="AN510" i="27"/>
  <c r="AN509" i="27"/>
  <c r="AN508" i="27"/>
  <c r="AN507" i="27"/>
  <c r="AN506" i="27"/>
  <c r="AN505" i="27"/>
  <c r="AN504" i="27"/>
  <c r="AN503" i="27"/>
  <c r="AN502" i="27"/>
  <c r="AN501" i="27"/>
  <c r="AN500" i="27"/>
  <c r="AN499" i="27"/>
  <c r="AN498" i="27"/>
  <c r="AN497" i="27"/>
  <c r="AN496" i="27"/>
  <c r="AN495" i="27"/>
  <c r="AN494" i="27"/>
  <c r="AN493" i="27"/>
  <c r="AN492" i="27"/>
  <c r="AN491" i="27"/>
  <c r="AN490" i="27"/>
  <c r="AN489" i="27"/>
  <c r="AN488" i="27"/>
  <c r="AN487" i="27"/>
  <c r="AN486" i="27"/>
  <c r="AN485" i="27"/>
  <c r="AN484" i="27"/>
  <c r="AN483" i="27"/>
  <c r="AN482" i="27"/>
  <c r="AN481" i="27"/>
  <c r="AN480" i="27"/>
  <c r="AN479" i="27"/>
  <c r="AN478" i="27"/>
  <c r="AN477" i="27"/>
  <c r="AN476" i="27"/>
  <c r="AN475" i="27"/>
  <c r="AN474" i="27"/>
  <c r="AN473" i="27"/>
  <c r="AN472" i="27"/>
  <c r="AN471" i="27"/>
  <c r="AN470" i="27"/>
  <c r="AN469" i="27"/>
  <c r="AN468" i="27"/>
  <c r="AN467" i="27"/>
  <c r="AN466" i="27"/>
  <c r="AN465" i="27"/>
  <c r="AN464" i="27"/>
  <c r="AN463" i="27"/>
  <c r="AN462" i="27"/>
  <c r="AN461" i="27"/>
  <c r="AN460" i="27"/>
  <c r="AN459" i="27"/>
  <c r="AN458" i="27"/>
  <c r="AN457" i="27"/>
  <c r="AN456" i="27"/>
  <c r="AN455" i="27"/>
  <c r="AN454" i="27"/>
  <c r="AN453" i="27"/>
  <c r="AN452" i="27"/>
  <c r="AN451" i="27"/>
  <c r="AN450" i="27"/>
  <c r="AN449" i="27"/>
  <c r="AN448" i="27"/>
  <c r="AN447" i="27"/>
  <c r="AN446" i="27"/>
  <c r="AN445" i="27"/>
  <c r="AN444" i="27"/>
  <c r="AN443" i="27"/>
  <c r="AN442" i="27"/>
  <c r="AN441" i="27"/>
  <c r="AN440" i="27"/>
  <c r="AN439" i="27"/>
  <c r="AN438" i="27"/>
  <c r="AN437" i="27"/>
  <c r="AN436" i="27"/>
  <c r="AN435" i="27"/>
  <c r="AN434" i="27"/>
  <c r="AN433" i="27"/>
  <c r="AN432" i="27"/>
  <c r="AN431" i="27"/>
  <c r="AN430" i="27"/>
  <c r="AN429" i="27"/>
  <c r="AN428" i="27"/>
  <c r="AN427" i="27"/>
  <c r="AN426" i="27"/>
  <c r="AN425" i="27"/>
  <c r="AN424" i="27"/>
  <c r="AN423" i="27"/>
  <c r="AN422" i="27"/>
  <c r="AN421" i="27"/>
  <c r="AN420" i="27"/>
  <c r="AN419" i="27"/>
  <c r="AN418" i="27"/>
  <c r="AN417" i="27"/>
  <c r="AN416" i="27"/>
  <c r="AN415" i="27"/>
  <c r="AN414" i="27"/>
  <c r="AN413" i="27"/>
  <c r="AN412" i="27"/>
  <c r="AN411" i="27"/>
  <c r="AN410" i="27"/>
  <c r="AN409" i="27"/>
  <c r="AN408" i="27"/>
  <c r="AN407" i="27"/>
  <c r="AN406" i="27"/>
  <c r="AN405" i="27"/>
  <c r="AN404" i="27"/>
  <c r="AN403" i="27"/>
  <c r="AN402" i="27"/>
  <c r="AN401" i="27"/>
  <c r="AN400" i="27"/>
  <c r="AN399" i="27"/>
  <c r="AN398" i="27"/>
  <c r="AN397" i="27"/>
  <c r="AN396" i="27"/>
  <c r="AN395" i="27"/>
  <c r="AN394" i="27"/>
  <c r="AN393" i="27"/>
  <c r="AN392" i="27"/>
  <c r="AN391" i="27"/>
  <c r="AN390" i="27"/>
  <c r="AN389" i="27"/>
  <c r="AN388" i="27"/>
  <c r="AN387" i="27"/>
  <c r="AN386" i="27"/>
  <c r="AN385" i="27"/>
  <c r="AN384" i="27"/>
  <c r="AN383" i="27"/>
  <c r="AN382" i="27"/>
  <c r="AN381" i="27"/>
  <c r="AN380" i="27"/>
  <c r="AN379" i="27"/>
  <c r="AN378" i="27"/>
  <c r="AN377" i="27"/>
  <c r="AN376" i="27"/>
  <c r="AN375" i="27"/>
  <c r="AN374" i="27"/>
  <c r="AN373" i="27"/>
  <c r="AN372" i="27"/>
  <c r="AN371" i="27"/>
  <c r="AN370" i="27"/>
  <c r="AN369" i="27"/>
  <c r="AN368" i="27"/>
  <c r="AN367" i="27"/>
  <c r="AN366" i="27"/>
  <c r="AN365" i="27"/>
  <c r="AN364" i="27"/>
  <c r="AN363" i="27"/>
  <c r="AN362" i="27"/>
  <c r="AN361" i="27"/>
  <c r="AN360" i="27"/>
  <c r="AN359" i="27"/>
  <c r="AN358" i="27"/>
  <c r="AN357" i="27"/>
  <c r="AN356" i="27"/>
  <c r="AN355" i="27"/>
  <c r="AN354" i="27"/>
  <c r="AN353" i="27"/>
  <c r="AN352" i="27"/>
  <c r="AN351" i="27"/>
  <c r="AN350" i="27"/>
  <c r="AN349" i="27"/>
  <c r="AN348" i="27"/>
  <c r="AN347" i="27"/>
  <c r="AN346" i="27"/>
  <c r="AN345" i="27"/>
  <c r="AN344" i="27"/>
  <c r="AN343" i="27"/>
  <c r="AN342" i="27"/>
  <c r="AN341" i="27"/>
  <c r="AN340" i="27"/>
  <c r="AN339" i="27"/>
  <c r="AN338" i="27"/>
  <c r="AN337" i="27"/>
  <c r="AN336" i="27"/>
  <c r="AN335" i="27"/>
  <c r="AN334" i="27"/>
  <c r="AN333" i="27"/>
  <c r="AN332" i="27"/>
  <c r="AN331" i="27"/>
  <c r="AN330" i="27"/>
  <c r="AN329" i="27"/>
  <c r="AN328" i="27"/>
  <c r="AN327" i="27"/>
  <c r="AN326" i="27"/>
  <c r="AN325" i="27"/>
  <c r="AN324" i="27"/>
  <c r="AN323" i="27"/>
  <c r="AN322" i="27"/>
  <c r="AN321" i="27"/>
  <c r="AN320" i="27"/>
  <c r="AN319" i="27"/>
  <c r="AN318" i="27"/>
  <c r="AN317" i="27"/>
  <c r="AN316" i="27"/>
  <c r="AN315" i="27"/>
  <c r="AN314" i="27"/>
  <c r="AN313" i="27"/>
  <c r="AN312" i="27"/>
  <c r="AN311" i="27"/>
  <c r="AN310" i="27"/>
  <c r="AN309" i="27"/>
  <c r="AN308" i="27"/>
  <c r="AN307" i="27"/>
  <c r="AN306" i="27"/>
  <c r="AN305" i="27"/>
  <c r="AN304" i="27"/>
  <c r="AN303" i="27"/>
  <c r="AN302" i="27"/>
  <c r="AN301" i="27"/>
  <c r="AN300" i="27"/>
  <c r="AN299" i="27"/>
  <c r="AN298" i="27"/>
  <c r="AN297" i="27"/>
  <c r="AN296" i="27"/>
  <c r="AN295" i="27"/>
  <c r="AN294" i="27"/>
  <c r="AN293" i="27"/>
  <c r="AN292" i="27"/>
  <c r="AN291" i="27"/>
  <c r="AN290" i="27"/>
  <c r="AN289" i="27"/>
  <c r="AN288" i="27"/>
  <c r="AN287" i="27"/>
  <c r="AN286" i="27"/>
  <c r="AN285" i="27"/>
  <c r="AN284" i="27"/>
  <c r="AN283" i="27"/>
  <c r="AN282" i="27"/>
  <c r="AN281" i="27"/>
  <c r="AN280" i="27"/>
  <c r="AN279" i="27"/>
  <c r="AN278" i="27"/>
  <c r="AN277" i="27"/>
  <c r="AN276" i="27"/>
  <c r="AN275" i="27"/>
  <c r="AN274" i="27"/>
  <c r="AN273" i="27"/>
  <c r="AN272" i="27"/>
  <c r="AN271" i="27"/>
  <c r="AN270" i="27"/>
  <c r="AN269" i="27"/>
  <c r="AN268" i="27"/>
  <c r="AN267" i="27"/>
  <c r="AN266" i="27"/>
  <c r="AN265" i="27"/>
  <c r="AN264" i="27"/>
  <c r="AN263" i="27"/>
  <c r="AN262" i="27"/>
  <c r="AN261" i="27"/>
  <c r="AN260" i="27"/>
  <c r="AN259" i="27"/>
  <c r="AN258" i="27"/>
  <c r="AN257" i="27"/>
  <c r="AN256" i="27"/>
  <c r="AN255" i="27"/>
  <c r="AN254" i="27"/>
  <c r="AN253" i="27"/>
  <c r="AN252" i="27"/>
  <c r="AN251" i="27"/>
  <c r="AN250" i="27"/>
  <c r="AN249" i="27"/>
  <c r="AN248" i="27"/>
  <c r="AN247" i="27"/>
  <c r="AN246" i="27"/>
  <c r="AN245" i="27"/>
  <c r="AN244" i="27"/>
  <c r="AN243" i="27"/>
  <c r="AN242" i="27"/>
  <c r="AN241" i="27"/>
  <c r="AN240" i="27"/>
  <c r="AN239" i="27"/>
  <c r="AN238" i="27"/>
  <c r="AN237" i="27"/>
  <c r="AN236" i="27"/>
  <c r="AN235" i="27"/>
  <c r="AN234" i="27"/>
  <c r="AN233" i="27"/>
  <c r="AN232" i="27"/>
  <c r="AN231" i="27"/>
  <c r="AN230" i="27"/>
  <c r="AN229" i="27"/>
  <c r="AN228" i="27"/>
  <c r="AN227" i="27"/>
  <c r="AN226" i="27"/>
  <c r="AN225" i="27"/>
  <c r="AN224" i="27"/>
  <c r="AN223" i="27"/>
  <c r="AN222" i="27"/>
  <c r="AN221" i="27"/>
  <c r="AN220" i="27"/>
  <c r="AN219" i="27"/>
  <c r="AN218" i="27"/>
  <c r="AN217" i="27"/>
  <c r="AN216" i="27"/>
  <c r="AN215" i="27"/>
  <c r="AN214" i="27"/>
  <c r="AN213" i="27"/>
  <c r="AN212" i="27"/>
  <c r="AN211" i="27"/>
  <c r="AN210" i="27"/>
  <c r="AN209" i="27"/>
  <c r="AN208" i="27"/>
  <c r="AN207" i="27"/>
  <c r="AN206" i="27"/>
  <c r="AN205" i="27"/>
  <c r="AN204" i="27"/>
  <c r="AN203" i="27"/>
  <c r="AN202" i="27"/>
  <c r="AN201" i="27"/>
  <c r="AN200" i="27"/>
  <c r="AN199" i="27"/>
  <c r="AN198" i="27"/>
  <c r="AN197" i="27"/>
  <c r="AN196" i="27"/>
  <c r="AN195" i="27"/>
  <c r="AN194" i="27"/>
  <c r="AN193" i="27"/>
  <c r="AN192" i="27"/>
  <c r="AN191" i="27"/>
  <c r="AN190" i="27"/>
  <c r="AN189" i="27"/>
  <c r="AN188" i="27"/>
  <c r="AN187" i="27"/>
  <c r="AN186" i="27"/>
  <c r="AN185" i="27"/>
  <c r="AN184" i="27"/>
  <c r="AN183" i="27"/>
  <c r="AN182" i="27"/>
  <c r="AN181" i="27"/>
  <c r="AN180" i="27"/>
  <c r="AN179" i="27"/>
  <c r="AN178" i="27"/>
  <c r="AN177" i="27"/>
  <c r="AN176" i="27"/>
  <c r="AN175" i="27"/>
  <c r="AN174" i="27"/>
  <c r="AN173" i="27"/>
  <c r="AN172" i="27"/>
  <c r="AN171" i="27"/>
  <c r="AN170" i="27"/>
  <c r="AN169" i="27"/>
  <c r="AN168" i="27"/>
  <c r="AN167" i="27"/>
  <c r="AN166" i="27"/>
  <c r="AN165" i="27"/>
  <c r="AN164" i="27"/>
  <c r="AN163" i="27"/>
  <c r="AN162" i="27"/>
  <c r="AN161" i="27"/>
  <c r="AN160" i="27"/>
  <c r="AN159" i="27"/>
  <c r="AN158" i="27"/>
  <c r="AN157" i="27"/>
  <c r="AN156" i="27"/>
  <c r="AN155" i="27"/>
  <c r="AN154" i="27"/>
  <c r="AN153" i="27"/>
  <c r="AN152" i="27"/>
  <c r="AN151" i="27"/>
  <c r="AN150" i="27"/>
  <c r="AN149" i="27"/>
  <c r="AN148" i="27"/>
  <c r="AN147" i="27"/>
  <c r="AN146" i="27"/>
  <c r="AN145" i="27"/>
  <c r="AN144" i="27"/>
  <c r="AN143" i="27"/>
  <c r="AN142" i="27"/>
  <c r="AN141" i="27"/>
  <c r="AN140" i="27"/>
  <c r="AN139" i="27"/>
  <c r="AN138" i="27"/>
  <c r="AN137" i="27"/>
  <c r="AN136" i="27"/>
  <c r="AN135" i="27"/>
  <c r="AN134" i="27"/>
  <c r="AN133" i="27"/>
  <c r="AN132" i="27"/>
  <c r="AN131" i="27"/>
  <c r="AN130" i="27"/>
  <c r="AN129" i="27"/>
  <c r="AN128" i="27"/>
  <c r="AN127" i="27"/>
  <c r="AN126" i="27"/>
  <c r="AN125" i="27"/>
  <c r="AN124" i="27"/>
  <c r="AN123" i="27"/>
  <c r="AN122" i="27"/>
  <c r="AN121" i="27"/>
  <c r="AN120" i="27"/>
  <c r="AN119" i="27"/>
  <c r="AN118" i="27"/>
  <c r="AN117" i="27"/>
  <c r="AN116" i="27"/>
  <c r="AN115" i="27"/>
  <c r="AN114" i="27"/>
  <c r="AN113" i="27"/>
  <c r="AN112" i="27"/>
  <c r="AN111" i="27"/>
  <c r="AN110" i="27"/>
  <c r="AN109" i="27"/>
  <c r="AN108" i="27"/>
  <c r="AN107" i="27"/>
  <c r="AN106" i="27"/>
  <c r="AN105" i="27"/>
  <c r="AN104" i="27"/>
  <c r="AN103" i="27"/>
  <c r="AN102" i="27"/>
  <c r="AN101" i="27"/>
  <c r="AN100" i="27"/>
  <c r="AN99" i="27"/>
  <c r="AN98" i="27"/>
  <c r="AN97" i="27"/>
  <c r="AN96" i="27"/>
  <c r="AN95" i="27"/>
  <c r="AN94" i="27"/>
  <c r="AN93" i="27"/>
  <c r="AN92" i="27"/>
  <c r="AN91" i="27"/>
  <c r="AN90" i="27"/>
  <c r="AN89" i="27"/>
  <c r="AN88" i="27"/>
  <c r="AN87" i="27"/>
  <c r="AN86" i="27"/>
  <c r="AN85" i="27"/>
  <c r="AN84" i="27"/>
  <c r="AN83" i="27"/>
  <c r="AN82" i="27"/>
  <c r="AN81" i="27"/>
  <c r="AN80" i="27"/>
  <c r="AN79" i="27"/>
  <c r="AN78" i="27"/>
  <c r="AN77" i="27"/>
  <c r="AN76" i="27"/>
  <c r="AN75" i="27"/>
  <c r="AN74" i="27"/>
  <c r="AN73" i="27"/>
  <c r="AN72" i="27"/>
  <c r="AN71" i="27"/>
  <c r="AN70" i="27"/>
  <c r="AN69" i="27"/>
  <c r="AN68" i="27"/>
  <c r="AN67" i="27"/>
  <c r="AN66" i="27"/>
  <c r="AN65" i="27"/>
  <c r="AN64" i="27"/>
  <c r="AN63" i="27"/>
  <c r="AN62" i="27"/>
  <c r="AN61" i="27"/>
  <c r="AN60" i="27"/>
  <c r="AN59" i="27"/>
  <c r="AN58" i="27"/>
  <c r="AN57" i="27"/>
  <c r="AN56" i="27"/>
  <c r="AN55" i="27"/>
  <c r="AN54" i="27"/>
  <c r="AN53" i="27"/>
  <c r="AN52" i="27"/>
  <c r="AN51" i="27"/>
  <c r="AN50" i="27"/>
  <c r="AN49" i="27"/>
  <c r="AN48" i="27"/>
  <c r="AN47" i="27"/>
  <c r="AN46" i="27"/>
  <c r="AN45" i="27"/>
  <c r="AN44" i="27"/>
  <c r="AN43" i="27"/>
  <c r="AN42" i="27"/>
  <c r="AN41" i="27"/>
  <c r="AN40" i="27"/>
  <c r="AN39" i="27"/>
  <c r="AN38" i="27"/>
  <c r="AN37" i="27"/>
  <c r="AN36" i="27"/>
  <c r="AN35" i="27"/>
  <c r="AN34" i="27"/>
  <c r="AN33" i="27"/>
  <c r="AN32" i="27"/>
  <c r="AN31" i="27"/>
  <c r="AN30" i="27"/>
  <c r="AN29" i="27"/>
  <c r="AN28" i="27"/>
  <c r="AN27" i="27"/>
  <c r="AN26" i="27"/>
  <c r="AN25" i="27"/>
  <c r="AN24" i="27"/>
  <c r="AN23" i="27"/>
  <c r="AN22" i="27"/>
  <c r="AN21" i="27"/>
  <c r="AN20" i="27"/>
  <c r="AN19" i="27"/>
  <c r="AN18" i="27"/>
  <c r="AN17" i="27"/>
  <c r="AN16" i="27"/>
  <c r="AN15" i="27"/>
  <c r="AN14" i="27"/>
  <c r="AN13" i="27"/>
  <c r="AN12" i="27"/>
  <c r="AN11" i="27"/>
  <c r="AL2269" i="27"/>
  <c r="AL2268" i="27"/>
  <c r="AL2267" i="27"/>
  <c r="AL2266" i="27"/>
  <c r="AL2265" i="27"/>
  <c r="AL2264" i="27"/>
  <c r="AL2263" i="27"/>
  <c r="AL2262" i="27"/>
  <c r="AL2261" i="27"/>
  <c r="AL2260" i="27"/>
  <c r="AL2259" i="27"/>
  <c r="AL2258" i="27"/>
  <c r="AL2257" i="27"/>
  <c r="AL2256" i="27"/>
  <c r="AL2255" i="27"/>
  <c r="AL2254" i="27"/>
  <c r="AL2253" i="27"/>
  <c r="AL2252" i="27"/>
  <c r="AL2251" i="27"/>
  <c r="AL2250" i="27"/>
  <c r="AL2249" i="27"/>
  <c r="AL2248" i="27"/>
  <c r="AL2247" i="27"/>
  <c r="AL2246" i="27"/>
  <c r="AL2245" i="27"/>
  <c r="AL2244" i="27"/>
  <c r="AL2243" i="27"/>
  <c r="AL2242" i="27"/>
  <c r="AL2241" i="27"/>
  <c r="AL2240" i="27"/>
  <c r="AL2239" i="27"/>
  <c r="AL2238" i="27"/>
  <c r="AL2237" i="27"/>
  <c r="AL2236" i="27"/>
  <c r="AL2235" i="27"/>
  <c r="AL2234" i="27"/>
  <c r="AL2233" i="27"/>
  <c r="AL2232" i="27"/>
  <c r="AL2231" i="27"/>
  <c r="AL2230" i="27"/>
  <c r="AL2229" i="27"/>
  <c r="AL2228" i="27"/>
  <c r="AL2227" i="27"/>
  <c r="AL2226" i="27"/>
  <c r="AL2225" i="27"/>
  <c r="AL2224" i="27"/>
  <c r="AL2223" i="27"/>
  <c r="AL2222" i="27"/>
  <c r="AL2221" i="27"/>
  <c r="AL2220" i="27"/>
  <c r="AL2219" i="27"/>
  <c r="AL2218" i="27"/>
  <c r="AL2217" i="27"/>
  <c r="AL2216" i="27"/>
  <c r="AL2215" i="27"/>
  <c r="AL2214" i="27"/>
  <c r="AL2213" i="27"/>
  <c r="AL2212" i="27"/>
  <c r="AL2211" i="27"/>
  <c r="AL2210" i="27"/>
  <c r="AL2209" i="27"/>
  <c r="AL2208" i="27"/>
  <c r="AL2207" i="27"/>
  <c r="AL2206" i="27"/>
  <c r="AL2205" i="27"/>
  <c r="AL2204" i="27"/>
  <c r="AL2203" i="27"/>
  <c r="AL2202" i="27"/>
  <c r="AL2201" i="27"/>
  <c r="AL2200" i="27"/>
  <c r="AL2199" i="27"/>
  <c r="AL2198" i="27"/>
  <c r="AL2197" i="27"/>
  <c r="AL2196" i="27"/>
  <c r="AL2195" i="27"/>
  <c r="AL2194" i="27"/>
  <c r="AL2193" i="27"/>
  <c r="AL2192" i="27"/>
  <c r="AL2191" i="27"/>
  <c r="AL2190" i="27"/>
  <c r="AL2189" i="27"/>
  <c r="AL2188" i="27"/>
  <c r="AL2187" i="27"/>
  <c r="AL2186" i="27"/>
  <c r="AL2185" i="27"/>
  <c r="AL2184" i="27"/>
  <c r="AL2183" i="27"/>
  <c r="AL2182" i="27"/>
  <c r="AL2181" i="27"/>
  <c r="AL2180" i="27"/>
  <c r="AL2179" i="27"/>
  <c r="AL2178" i="27"/>
  <c r="AL2177" i="27"/>
  <c r="AL2176" i="27"/>
  <c r="AL2175" i="27"/>
  <c r="AL2174" i="27"/>
  <c r="AL2173" i="27"/>
  <c r="AL2172" i="27"/>
  <c r="AL2171" i="27"/>
  <c r="AL2170" i="27"/>
  <c r="AL2169" i="27"/>
  <c r="AL2168" i="27"/>
  <c r="AL2167" i="27"/>
  <c r="AL2166" i="27"/>
  <c r="AL2165" i="27"/>
  <c r="AL2164" i="27"/>
  <c r="AL2163" i="27"/>
  <c r="AL2162" i="27"/>
  <c r="AL2161" i="27"/>
  <c r="AL2160" i="27"/>
  <c r="AL2159" i="27"/>
  <c r="AL2158" i="27"/>
  <c r="AL2157" i="27"/>
  <c r="AL2156" i="27"/>
  <c r="AL2155" i="27"/>
  <c r="AL2154" i="27"/>
  <c r="AL2153" i="27"/>
  <c r="AL2152" i="27"/>
  <c r="AL2151" i="27"/>
  <c r="AL2150" i="27"/>
  <c r="AL2149" i="27"/>
  <c r="AL2148" i="27"/>
  <c r="AL2147" i="27"/>
  <c r="AL2146" i="27"/>
  <c r="AL2145" i="27"/>
  <c r="AL2144" i="27"/>
  <c r="AL2143" i="27"/>
  <c r="AL2142" i="27"/>
  <c r="AL2141" i="27"/>
  <c r="AL2140" i="27"/>
  <c r="AL2139" i="27"/>
  <c r="AL2138" i="27"/>
  <c r="AL2137" i="27"/>
  <c r="AL2136" i="27"/>
  <c r="AL2135" i="27"/>
  <c r="AL2134" i="27"/>
  <c r="AL2133" i="27"/>
  <c r="AL2132" i="27"/>
  <c r="AL2131" i="27"/>
  <c r="AL2130" i="27"/>
  <c r="AL2129" i="27"/>
  <c r="AL2128" i="27"/>
  <c r="AL2127" i="27"/>
  <c r="AL2126" i="27"/>
  <c r="AL2125" i="27"/>
  <c r="AL2124" i="27"/>
  <c r="AL2123" i="27"/>
  <c r="AL2122" i="27"/>
  <c r="AL2121" i="27"/>
  <c r="AL2120" i="27"/>
  <c r="AL2119" i="27"/>
  <c r="AL2118" i="27"/>
  <c r="AL2117" i="27"/>
  <c r="AL2116" i="27"/>
  <c r="AL2115" i="27"/>
  <c r="AL2114" i="27"/>
  <c r="AL2113" i="27"/>
  <c r="AL2112" i="27"/>
  <c r="AL2111" i="27"/>
  <c r="AL2110" i="27"/>
  <c r="AL2109" i="27"/>
  <c r="AL2108" i="27"/>
  <c r="AL2107" i="27"/>
  <c r="AL2106" i="27"/>
  <c r="AL2105" i="27"/>
  <c r="AL2104" i="27"/>
  <c r="AL2103" i="27"/>
  <c r="AL2102" i="27"/>
  <c r="AL2101" i="27"/>
  <c r="AL2100" i="27"/>
  <c r="AL2099" i="27"/>
  <c r="AL2098" i="27"/>
  <c r="AL2097" i="27"/>
  <c r="AL2096" i="27"/>
  <c r="AL2095" i="27"/>
  <c r="AL2094" i="27"/>
  <c r="AL2093" i="27"/>
  <c r="AL2092" i="27"/>
  <c r="AL2091" i="27"/>
  <c r="AL2090" i="27"/>
  <c r="AL2089" i="27"/>
  <c r="AL2088" i="27"/>
  <c r="AL2087" i="27"/>
  <c r="AL2086" i="27"/>
  <c r="AL2085" i="27"/>
  <c r="AL2084" i="27"/>
  <c r="AL2083" i="27"/>
  <c r="AL2082" i="27"/>
  <c r="AL2081" i="27"/>
  <c r="AL2080" i="27"/>
  <c r="AL2079" i="27"/>
  <c r="AL2078" i="27"/>
  <c r="AL2077" i="27"/>
  <c r="AL2076" i="27"/>
  <c r="AL2075" i="27"/>
  <c r="AL2074" i="27"/>
  <c r="AL2073" i="27"/>
  <c r="AL2072" i="27"/>
  <c r="AL2071" i="27"/>
  <c r="AL2070" i="27"/>
  <c r="AL2069" i="27"/>
  <c r="AL2068" i="27"/>
  <c r="AL2067" i="27"/>
  <c r="AL2066" i="27"/>
  <c r="AL2065" i="27"/>
  <c r="AL2064" i="27"/>
  <c r="AL2063" i="27"/>
  <c r="AL2062" i="27"/>
  <c r="AL2061" i="27"/>
  <c r="AL2060" i="27"/>
  <c r="AL2059" i="27"/>
  <c r="AL2058" i="27"/>
  <c r="AL2057" i="27"/>
  <c r="AL2056" i="27"/>
  <c r="AL2055" i="27"/>
  <c r="AL2054" i="27"/>
  <c r="AL2053" i="27"/>
  <c r="AL2052" i="27"/>
  <c r="AL2051" i="27"/>
  <c r="AL2050" i="27"/>
  <c r="AL2049" i="27"/>
  <c r="AL2048" i="27"/>
  <c r="AL2047" i="27"/>
  <c r="AL2046" i="27"/>
  <c r="AL2045" i="27"/>
  <c r="AL2044" i="27"/>
  <c r="AL2043" i="27"/>
  <c r="AL2042" i="27"/>
  <c r="AL2041" i="27"/>
  <c r="AL2040" i="27"/>
  <c r="AL2039" i="27"/>
  <c r="AL2038" i="27"/>
  <c r="AL2037" i="27"/>
  <c r="AL2036" i="27"/>
  <c r="AL2035" i="27"/>
  <c r="AL2034" i="27"/>
  <c r="AL2033" i="27"/>
  <c r="AL2032" i="27"/>
  <c r="AL2031" i="27"/>
  <c r="AL2030" i="27"/>
  <c r="AL2029" i="27"/>
  <c r="AL2028" i="27"/>
  <c r="AL2027" i="27"/>
  <c r="AL2026" i="27"/>
  <c r="AL2025" i="27"/>
  <c r="AL2024" i="27"/>
  <c r="AL2023" i="27"/>
  <c r="AL2022" i="27"/>
  <c r="AL2021" i="27"/>
  <c r="AL2020" i="27"/>
  <c r="AL2019" i="27"/>
  <c r="AL2018" i="27"/>
  <c r="AL2017" i="27"/>
  <c r="AL2016" i="27"/>
  <c r="AL2015" i="27"/>
  <c r="AL2014" i="27"/>
  <c r="AL2013" i="27"/>
  <c r="AL2012" i="27"/>
  <c r="AL2011" i="27"/>
  <c r="AL2010" i="27"/>
  <c r="AL2009" i="27"/>
  <c r="AL2008" i="27"/>
  <c r="AL2007" i="27"/>
  <c r="AL2006" i="27"/>
  <c r="AL2005" i="27"/>
  <c r="AL2004" i="27"/>
  <c r="AL2003" i="27"/>
  <c r="AL2002" i="27"/>
  <c r="AL2001" i="27"/>
  <c r="AL2000" i="27"/>
  <c r="AL1999" i="27"/>
  <c r="AL1998" i="27"/>
  <c r="AL1997" i="27"/>
  <c r="AL1996" i="27"/>
  <c r="AL1995" i="27"/>
  <c r="AL1994" i="27"/>
  <c r="AL1993" i="27"/>
  <c r="AL1992" i="27"/>
  <c r="AL1991" i="27"/>
  <c r="AL1990" i="27"/>
  <c r="AL1989" i="27"/>
  <c r="AL1988" i="27"/>
  <c r="AL1987" i="27"/>
  <c r="AL1986" i="27"/>
  <c r="AL1985" i="27"/>
  <c r="AL1984" i="27"/>
  <c r="AL1983" i="27"/>
  <c r="AL1982" i="27"/>
  <c r="AL1981" i="27"/>
  <c r="AL1980" i="27"/>
  <c r="AL1979" i="27"/>
  <c r="AL1978" i="27"/>
  <c r="AL1977" i="27"/>
  <c r="AL1976" i="27"/>
  <c r="AL1975" i="27"/>
  <c r="AL1974" i="27"/>
  <c r="AL1973" i="27"/>
  <c r="AL1972" i="27"/>
  <c r="AL1971" i="27"/>
  <c r="AL1970" i="27"/>
  <c r="AL1969" i="27"/>
  <c r="AL1968" i="27"/>
  <c r="AL1967" i="27"/>
  <c r="AL1966" i="27"/>
  <c r="AL1965" i="27"/>
  <c r="AL1964" i="27"/>
  <c r="AL1963" i="27"/>
  <c r="AL1962" i="27"/>
  <c r="AL1961" i="27"/>
  <c r="AL1960" i="27"/>
  <c r="AL1959" i="27"/>
  <c r="AL1958" i="27"/>
  <c r="AL1957" i="27"/>
  <c r="AL1956" i="27"/>
  <c r="AL1955" i="27"/>
  <c r="AL1954" i="27"/>
  <c r="AL1953" i="27"/>
  <c r="AL1952" i="27"/>
  <c r="AL1951" i="27"/>
  <c r="AL1950" i="27"/>
  <c r="AL1949" i="27"/>
  <c r="AL1948" i="27"/>
  <c r="AL1947" i="27"/>
  <c r="AL1946" i="27"/>
  <c r="AL1945" i="27"/>
  <c r="AL1944" i="27"/>
  <c r="AL1943" i="27"/>
  <c r="AL1942" i="27"/>
  <c r="AL1941" i="27"/>
  <c r="AL1940" i="27"/>
  <c r="AL1939" i="27"/>
  <c r="AL1938" i="27"/>
  <c r="AL1937" i="27"/>
  <c r="AL1936" i="27"/>
  <c r="AL1935" i="27"/>
  <c r="AL1934" i="27"/>
  <c r="AL1933" i="27"/>
  <c r="AL1932" i="27"/>
  <c r="AL1931" i="27"/>
  <c r="AL1930" i="27"/>
  <c r="AL1929" i="27"/>
  <c r="AL1928" i="27"/>
  <c r="AL1927" i="27"/>
  <c r="AL1926" i="27"/>
  <c r="AL1925" i="27"/>
  <c r="AL1924" i="27"/>
  <c r="AL1923" i="27"/>
  <c r="AL1922" i="27"/>
  <c r="AL1921" i="27"/>
  <c r="AL1920" i="27"/>
  <c r="AL1919" i="27"/>
  <c r="AL1918" i="27"/>
  <c r="AL1917" i="27"/>
  <c r="AL1916" i="27"/>
  <c r="AL1915" i="27"/>
  <c r="AL1914" i="27"/>
  <c r="AL1913" i="27"/>
  <c r="AL1912" i="27"/>
  <c r="AL1911" i="27"/>
  <c r="AL1910" i="27"/>
  <c r="AL1909" i="27"/>
  <c r="AL1908" i="27"/>
  <c r="AL1907" i="27"/>
  <c r="AL1906" i="27"/>
  <c r="AL1905" i="27"/>
  <c r="AL1904" i="27"/>
  <c r="AL1903" i="27"/>
  <c r="AL1902" i="27"/>
  <c r="AL1901" i="27"/>
  <c r="AL1900" i="27"/>
  <c r="AL1899" i="27"/>
  <c r="AL1898" i="27"/>
  <c r="AL1897" i="27"/>
  <c r="AL1896" i="27"/>
  <c r="AL1895" i="27"/>
  <c r="AL1894" i="27"/>
  <c r="AL1893" i="27"/>
  <c r="AL1892" i="27"/>
  <c r="AL1891" i="27"/>
  <c r="AL1890" i="27"/>
  <c r="AL1889" i="27"/>
  <c r="AL1888" i="27"/>
  <c r="AL1887" i="27"/>
  <c r="AL1886" i="27"/>
  <c r="AL1885" i="27"/>
  <c r="AL1884" i="27"/>
  <c r="AL1883" i="27"/>
  <c r="AL1882" i="27"/>
  <c r="AL1881" i="27"/>
  <c r="AL1880" i="27"/>
  <c r="AL1879" i="27"/>
  <c r="AL1878" i="27"/>
  <c r="AL1877" i="27"/>
  <c r="AL1876" i="27"/>
  <c r="AL1875" i="27"/>
  <c r="AL1874" i="27"/>
  <c r="AL1873" i="27"/>
  <c r="AL1872" i="27"/>
  <c r="AL1871" i="27"/>
  <c r="AL1870" i="27"/>
  <c r="AL1869" i="27"/>
  <c r="AL1868" i="27"/>
  <c r="AL1867" i="27"/>
  <c r="AL1866" i="27"/>
  <c r="AL1865" i="27"/>
  <c r="AL1864" i="27"/>
  <c r="AL1863" i="27"/>
  <c r="AL1862" i="27"/>
  <c r="AL1861" i="27"/>
  <c r="AL1860" i="27"/>
  <c r="AL1859" i="27"/>
  <c r="AL1858" i="27"/>
  <c r="AL1857" i="27"/>
  <c r="AL1856" i="27"/>
  <c r="AL1855" i="27"/>
  <c r="AL1854" i="27"/>
  <c r="AL1853" i="27"/>
  <c r="AL1852" i="27"/>
  <c r="AL1851" i="27"/>
  <c r="AL1850" i="27"/>
  <c r="AL1849" i="27"/>
  <c r="AL1848" i="27"/>
  <c r="AL1847" i="27"/>
  <c r="AL1846" i="27"/>
  <c r="AL1845" i="27"/>
  <c r="AL1844" i="27"/>
  <c r="AL1843" i="27"/>
  <c r="AL1842" i="27"/>
  <c r="AL1841" i="27"/>
  <c r="AL1840" i="27"/>
  <c r="AL1839" i="27"/>
  <c r="AL1838" i="27"/>
  <c r="AL1837" i="27"/>
  <c r="AL1836" i="27"/>
  <c r="AL1835" i="27"/>
  <c r="AL1834" i="27"/>
  <c r="AL1833" i="27"/>
  <c r="AL1832" i="27"/>
  <c r="AL1831" i="27"/>
  <c r="AL1830" i="27"/>
  <c r="AL1829" i="27"/>
  <c r="AL1828" i="27"/>
  <c r="AL1827" i="27"/>
  <c r="AL1826" i="27"/>
  <c r="AL1825" i="27"/>
  <c r="AL1824" i="27"/>
  <c r="AL1823" i="27"/>
  <c r="AL1822" i="27"/>
  <c r="AL1821" i="27"/>
  <c r="AL1820" i="27"/>
  <c r="AL1819" i="27"/>
  <c r="AL1818" i="27"/>
  <c r="AL1817" i="27"/>
  <c r="AL1816" i="27"/>
  <c r="AL1815" i="27"/>
  <c r="AL1814" i="27"/>
  <c r="AL1813" i="27"/>
  <c r="AL1812" i="27"/>
  <c r="AL1811" i="27"/>
  <c r="AL1810" i="27"/>
  <c r="AL1809" i="27"/>
  <c r="AL1808" i="27"/>
  <c r="AL1807" i="27"/>
  <c r="AL1806" i="27"/>
  <c r="AL1805" i="27"/>
  <c r="AL1804" i="27"/>
  <c r="AL1803" i="27"/>
  <c r="AL1802" i="27"/>
  <c r="AL1801" i="27"/>
  <c r="AL1800" i="27"/>
  <c r="AL1799" i="27"/>
  <c r="AL1798" i="27"/>
  <c r="AL1797" i="27"/>
  <c r="AL1796" i="27"/>
  <c r="AL1795" i="27"/>
  <c r="AL1794" i="27"/>
  <c r="AL1793" i="27"/>
  <c r="AL1792" i="27"/>
  <c r="AL1791" i="27"/>
  <c r="AL1790" i="27"/>
  <c r="AL1789" i="27"/>
  <c r="AL1788" i="27"/>
  <c r="AL1787" i="27"/>
  <c r="AL1786" i="27"/>
  <c r="AL1785" i="27"/>
  <c r="AL1784" i="27"/>
  <c r="AL1783" i="27"/>
  <c r="AL1782" i="27"/>
  <c r="AL1781" i="27"/>
  <c r="AL1780" i="27"/>
  <c r="AL1779" i="27"/>
  <c r="AL1778" i="27"/>
  <c r="AL1777" i="27"/>
  <c r="AL1776" i="27"/>
  <c r="AL1775" i="27"/>
  <c r="AL1774" i="27"/>
  <c r="AL1773" i="27"/>
  <c r="AL1772" i="27"/>
  <c r="AL1771" i="27"/>
  <c r="AL1770" i="27"/>
  <c r="AL1769" i="27"/>
  <c r="AL1768" i="27"/>
  <c r="AL1767" i="27"/>
  <c r="AL1766" i="27"/>
  <c r="AL1765" i="27"/>
  <c r="AL1764" i="27"/>
  <c r="AL1763" i="27"/>
  <c r="AL1762" i="27"/>
  <c r="AL1761" i="27"/>
  <c r="AL1760" i="27"/>
  <c r="AL1759" i="27"/>
  <c r="AL1758" i="27"/>
  <c r="AL1757" i="27"/>
  <c r="AL1756" i="27"/>
  <c r="AL1755" i="27"/>
  <c r="AL1754" i="27"/>
  <c r="AL1753" i="27"/>
  <c r="AL1752" i="27"/>
  <c r="AL1751" i="27"/>
  <c r="AL1750" i="27"/>
  <c r="AL1749" i="27"/>
  <c r="AL1748" i="27"/>
  <c r="AL1747" i="27"/>
  <c r="AL1746" i="27"/>
  <c r="AL1745" i="27"/>
  <c r="AL1744" i="27"/>
  <c r="AL1743" i="27"/>
  <c r="AL1742" i="27"/>
  <c r="AL1741" i="27"/>
  <c r="AL1740" i="27"/>
  <c r="AL1739" i="27"/>
  <c r="AL1738" i="27"/>
  <c r="AL1737" i="27"/>
  <c r="AL1736" i="27"/>
  <c r="AL1735" i="27"/>
  <c r="AL1734" i="27"/>
  <c r="AL1733" i="27"/>
  <c r="AL1732" i="27"/>
  <c r="AL1731" i="27"/>
  <c r="AL1730" i="27"/>
  <c r="AL1729" i="27"/>
  <c r="AL1728" i="27"/>
  <c r="AL1727" i="27"/>
  <c r="AL1726" i="27"/>
  <c r="AL1725" i="27"/>
  <c r="AL1724" i="27"/>
  <c r="AL1723" i="27"/>
  <c r="AL1722" i="27"/>
  <c r="AL1721" i="27"/>
  <c r="AL1720" i="27"/>
  <c r="AL1719" i="27"/>
  <c r="AL1718" i="27"/>
  <c r="AL1717" i="27"/>
  <c r="AL1716" i="27"/>
  <c r="AL1715" i="27"/>
  <c r="AL1714" i="27"/>
  <c r="AL1713" i="27"/>
  <c r="AL1712" i="27"/>
  <c r="AL1711" i="27"/>
  <c r="AL1710" i="27"/>
  <c r="AL1709" i="27"/>
  <c r="AL1708" i="27"/>
  <c r="AL1707" i="27"/>
  <c r="AL1706" i="27"/>
  <c r="AL1705" i="27"/>
  <c r="AL1704" i="27"/>
  <c r="AL1703" i="27"/>
  <c r="AL1702" i="27"/>
  <c r="AL1701" i="27"/>
  <c r="AL1700" i="27"/>
  <c r="AL1699" i="27"/>
  <c r="AL1698" i="27"/>
  <c r="AL1697" i="27"/>
  <c r="AL1696" i="27"/>
  <c r="AL1695" i="27"/>
  <c r="AL1694" i="27"/>
  <c r="AL1693" i="27"/>
  <c r="AL1692" i="27"/>
  <c r="AL1691" i="27"/>
  <c r="AL1690" i="27"/>
  <c r="AL1689" i="27"/>
  <c r="AL1688" i="27"/>
  <c r="AL1687" i="27"/>
  <c r="AL1686" i="27"/>
  <c r="AL1685" i="27"/>
  <c r="AL1684" i="27"/>
  <c r="AL1683" i="27"/>
  <c r="AL1682" i="27"/>
  <c r="AL1681" i="27"/>
  <c r="AL1680" i="27"/>
  <c r="AL1679" i="27"/>
  <c r="AL1678" i="27"/>
  <c r="AL1677" i="27"/>
  <c r="AL1676" i="27"/>
  <c r="AL1675" i="27"/>
  <c r="AL1674" i="27"/>
  <c r="AL1673" i="27"/>
  <c r="AL1672" i="27"/>
  <c r="AL1671" i="27"/>
  <c r="AL1670" i="27"/>
  <c r="AL1669" i="27"/>
  <c r="AL1668" i="27"/>
  <c r="AL1667" i="27"/>
  <c r="AL1666" i="27"/>
  <c r="AL1665" i="27"/>
  <c r="AL1664" i="27"/>
  <c r="AL1663" i="27"/>
  <c r="AL1662" i="27"/>
  <c r="AL1661" i="27"/>
  <c r="AL1660" i="27"/>
  <c r="AL1659" i="27"/>
  <c r="AL1658" i="27"/>
  <c r="AL1657" i="27"/>
  <c r="AL1656" i="27"/>
  <c r="AL1655" i="27"/>
  <c r="AL1654" i="27"/>
  <c r="AL1653" i="27"/>
  <c r="AL1652" i="27"/>
  <c r="AL1651" i="27"/>
  <c r="AL1650" i="27"/>
  <c r="AL1649" i="27"/>
  <c r="AL1648" i="27"/>
  <c r="AL1647" i="27"/>
  <c r="AL1646" i="27"/>
  <c r="AL1645" i="27"/>
  <c r="AL1644" i="27"/>
  <c r="AL1643" i="27"/>
  <c r="AL1642" i="27"/>
  <c r="AL1641" i="27"/>
  <c r="AL1640" i="27"/>
  <c r="AL1639" i="27"/>
  <c r="AL1638" i="27"/>
  <c r="AL1637" i="27"/>
  <c r="AL1636" i="27"/>
  <c r="AL1635" i="27"/>
  <c r="AL1634" i="27"/>
  <c r="AL1633" i="27"/>
  <c r="AL1632" i="27"/>
  <c r="AL1631" i="27"/>
  <c r="AL1630" i="27"/>
  <c r="AL1629" i="27"/>
  <c r="AL1628" i="27"/>
  <c r="AL1627" i="27"/>
  <c r="AL1626" i="27"/>
  <c r="AL1625" i="27"/>
  <c r="AL1624" i="27"/>
  <c r="AL1623" i="27"/>
  <c r="AL1622" i="27"/>
  <c r="AL1621" i="27"/>
  <c r="AL1620" i="27"/>
  <c r="AL1619" i="27"/>
  <c r="AL1618" i="27"/>
  <c r="AL1617" i="27"/>
  <c r="AL1616" i="27"/>
  <c r="AL1615" i="27"/>
  <c r="AL1614" i="27"/>
  <c r="AL1613" i="27"/>
  <c r="AL1612" i="27"/>
  <c r="AL1611" i="27"/>
  <c r="AL1610" i="27"/>
  <c r="AL1609" i="27"/>
  <c r="AL1608" i="27"/>
  <c r="AL1607" i="27"/>
  <c r="AL1606" i="27"/>
  <c r="AL1605" i="27"/>
  <c r="AL1604" i="27"/>
  <c r="AL1603" i="27"/>
  <c r="AL1602" i="27"/>
  <c r="AL1601" i="27"/>
  <c r="AL1600" i="27"/>
  <c r="AL1599" i="27"/>
  <c r="AL1598" i="27"/>
  <c r="AL1597" i="27"/>
  <c r="AL1596" i="27"/>
  <c r="AL1595" i="27"/>
  <c r="AL1594" i="27"/>
  <c r="AL1593" i="27"/>
  <c r="AL1592" i="27"/>
  <c r="AL1591" i="27"/>
  <c r="AL1590" i="27"/>
  <c r="AL1589" i="27"/>
  <c r="AL1588" i="27"/>
  <c r="AL1587" i="27"/>
  <c r="AL1586" i="27"/>
  <c r="AL1585" i="27"/>
  <c r="AL1584" i="27"/>
  <c r="AL1583" i="27"/>
  <c r="AL1582" i="27"/>
  <c r="AL1581" i="27"/>
  <c r="AL1580" i="27"/>
  <c r="AL1579" i="27"/>
  <c r="AL1578" i="27"/>
  <c r="AL1577" i="27"/>
  <c r="AL1576" i="27"/>
  <c r="AL1575" i="27"/>
  <c r="AL1574" i="27"/>
  <c r="AL1573" i="27"/>
  <c r="AL1572" i="27"/>
  <c r="AL1571" i="27"/>
  <c r="AL1570" i="27"/>
  <c r="AL1569" i="27"/>
  <c r="AL1568" i="27"/>
  <c r="AL1567" i="27"/>
  <c r="AL1566" i="27"/>
  <c r="AL1565" i="27"/>
  <c r="AL1564" i="27"/>
  <c r="AL1563" i="27"/>
  <c r="AL1562" i="27"/>
  <c r="AL1561" i="27"/>
  <c r="AL1560" i="27"/>
  <c r="AL1559" i="27"/>
  <c r="AL1558" i="27"/>
  <c r="AL1557" i="27"/>
  <c r="AL1556" i="27"/>
  <c r="AL1555" i="27"/>
  <c r="AL1554" i="27"/>
  <c r="AL1553" i="27"/>
  <c r="AL1552" i="27"/>
  <c r="AL1551" i="27"/>
  <c r="AL1550" i="27"/>
  <c r="AL1549" i="27"/>
  <c r="AL1548" i="27"/>
  <c r="AL1547" i="27"/>
  <c r="AL1546" i="27"/>
  <c r="AL1545" i="27"/>
  <c r="AL1544" i="27"/>
  <c r="AL1543" i="27"/>
  <c r="AL1542" i="27"/>
  <c r="AL1541" i="27"/>
  <c r="AL1540" i="27"/>
  <c r="AL1539" i="27"/>
  <c r="AL1538" i="27"/>
  <c r="AL1537" i="27"/>
  <c r="AL1536" i="27"/>
  <c r="AL1535" i="27"/>
  <c r="AL1534" i="27"/>
  <c r="AL1533" i="27"/>
  <c r="AL1532" i="27"/>
  <c r="AL1531" i="27"/>
  <c r="AL1530" i="27"/>
  <c r="AL1529" i="27"/>
  <c r="AL1528" i="27"/>
  <c r="AL1527" i="27"/>
  <c r="AL1526" i="27"/>
  <c r="AL1525" i="27"/>
  <c r="AL1524" i="27"/>
  <c r="AL1523" i="27"/>
  <c r="AL1522" i="27"/>
  <c r="AL1521" i="27"/>
  <c r="AL1520" i="27"/>
  <c r="AL1519" i="27"/>
  <c r="AL1518" i="27"/>
  <c r="AL1517" i="27"/>
  <c r="AL1516" i="27"/>
  <c r="AL1515" i="27"/>
  <c r="AL1514" i="27"/>
  <c r="AL1513" i="27"/>
  <c r="AL1512" i="27"/>
  <c r="AL1511" i="27"/>
  <c r="AL1510" i="27"/>
  <c r="AL1509" i="27"/>
  <c r="AL1508" i="27"/>
  <c r="AL1507" i="27"/>
  <c r="AL1506" i="27"/>
  <c r="AL1505" i="27"/>
  <c r="AL1504" i="27"/>
  <c r="AL1503" i="27"/>
  <c r="AL1502" i="27"/>
  <c r="AL1501" i="27"/>
  <c r="AL1500" i="27"/>
  <c r="AL1499" i="27"/>
  <c r="AL1498" i="27"/>
  <c r="AL1497" i="27"/>
  <c r="AL1496" i="27"/>
  <c r="AL1495" i="27"/>
  <c r="AL1494" i="27"/>
  <c r="AL1493" i="27"/>
  <c r="AL1492" i="27"/>
  <c r="AL1491" i="27"/>
  <c r="AL1490" i="27"/>
  <c r="AL1489" i="27"/>
  <c r="AL1488" i="27"/>
  <c r="AL1487" i="27"/>
  <c r="AL1486" i="27"/>
  <c r="AL1485" i="27"/>
  <c r="AL1484" i="27"/>
  <c r="AL1483" i="27"/>
  <c r="AL1482" i="27"/>
  <c r="AL1481" i="27"/>
  <c r="AL1480" i="27"/>
  <c r="AL1479" i="27"/>
  <c r="AL1478" i="27"/>
  <c r="AL1477" i="27"/>
  <c r="AL1476" i="27"/>
  <c r="AL1475" i="27"/>
  <c r="AL1474" i="27"/>
  <c r="AL1473" i="27"/>
  <c r="AL1472" i="27"/>
  <c r="AL1471" i="27"/>
  <c r="AL1470" i="27"/>
  <c r="AL1469" i="27"/>
  <c r="AL1468" i="27"/>
  <c r="AL1467" i="27"/>
  <c r="AL1466" i="27"/>
  <c r="AL1465" i="27"/>
  <c r="AL1464" i="27"/>
  <c r="AL1463" i="27"/>
  <c r="AL1462" i="27"/>
  <c r="AL1461" i="27"/>
  <c r="AL1460" i="27"/>
  <c r="AL1459" i="27"/>
  <c r="AL1458" i="27"/>
  <c r="AL1457" i="27"/>
  <c r="AL1456" i="27"/>
  <c r="AL1455" i="27"/>
  <c r="AL1454" i="27"/>
  <c r="AL1453" i="27"/>
  <c r="AL1452" i="27"/>
  <c r="AL1451" i="27"/>
  <c r="AL1450" i="27"/>
  <c r="AL1449" i="27"/>
  <c r="AL1448" i="27"/>
  <c r="AL1447" i="27"/>
  <c r="AL1446" i="27"/>
  <c r="AL1445" i="27"/>
  <c r="AL1444" i="27"/>
  <c r="AL1443" i="27"/>
  <c r="AL1442" i="27"/>
  <c r="AL1441" i="27"/>
  <c r="AL1440" i="27"/>
  <c r="AL1439" i="27"/>
  <c r="AL1438" i="27"/>
  <c r="AL1437" i="27"/>
  <c r="AL1436" i="27"/>
  <c r="AL1435" i="27"/>
  <c r="AL1434" i="27"/>
  <c r="AL1433" i="27"/>
  <c r="AL1432" i="27"/>
  <c r="AL1431" i="27"/>
  <c r="AL1430" i="27"/>
  <c r="AL1429" i="27"/>
  <c r="AL1428" i="27"/>
  <c r="AL1427" i="27"/>
  <c r="AL1426" i="27"/>
  <c r="AL1425" i="27"/>
  <c r="AL1424" i="27"/>
  <c r="AL1423" i="27"/>
  <c r="AL1422" i="27"/>
  <c r="AL1421" i="27"/>
  <c r="AL1420" i="27"/>
  <c r="AL1419" i="27"/>
  <c r="AL1418" i="27"/>
  <c r="AL1417" i="27"/>
  <c r="AL1416" i="27"/>
  <c r="AL1415" i="27"/>
  <c r="AL1414" i="27"/>
  <c r="AL1413" i="27"/>
  <c r="AL1412" i="27"/>
  <c r="AL1411" i="27"/>
  <c r="AL1410" i="27"/>
  <c r="AL1409" i="27"/>
  <c r="AL1408" i="27"/>
  <c r="AL1407" i="27"/>
  <c r="AL1406" i="27"/>
  <c r="AL1405" i="27"/>
  <c r="AL1404" i="27"/>
  <c r="AL1403" i="27"/>
  <c r="AL1402" i="27"/>
  <c r="AL1401" i="27"/>
  <c r="AL1400" i="27"/>
  <c r="AL1399" i="27"/>
  <c r="AL1398" i="27"/>
  <c r="AL1397" i="27"/>
  <c r="AL1396" i="27"/>
  <c r="AL1395" i="27"/>
  <c r="AL1394" i="27"/>
  <c r="AL1393" i="27"/>
  <c r="AL1392" i="27"/>
  <c r="AL1391" i="27"/>
  <c r="AL1390" i="27"/>
  <c r="AL1389" i="27"/>
  <c r="AL1388" i="27"/>
  <c r="AL1387" i="27"/>
  <c r="AL1386" i="27"/>
  <c r="AL1385" i="27"/>
  <c r="AL1384" i="27"/>
  <c r="AL1383" i="27"/>
  <c r="AL1382" i="27"/>
  <c r="AL1381" i="27"/>
  <c r="AL1380" i="27"/>
  <c r="AL1379" i="27"/>
  <c r="AL1378" i="27"/>
  <c r="AL1377" i="27"/>
  <c r="AL1376" i="27"/>
  <c r="AL1375" i="27"/>
  <c r="AL1374" i="27"/>
  <c r="AL1373" i="27"/>
  <c r="AL1372" i="27"/>
  <c r="AL1371" i="27"/>
  <c r="AL1370" i="27"/>
  <c r="AL1369" i="27"/>
  <c r="AL1368" i="27"/>
  <c r="AL1367" i="27"/>
  <c r="AL1366" i="27"/>
  <c r="AL1365" i="27"/>
  <c r="AL1364" i="27"/>
  <c r="AL1363" i="27"/>
  <c r="AL1362" i="27"/>
  <c r="AL1361" i="27"/>
  <c r="AL1360" i="27"/>
  <c r="AL1359" i="27"/>
  <c r="AL1358" i="27"/>
  <c r="AL1357" i="27"/>
  <c r="AL1356" i="27"/>
  <c r="AL1355" i="27"/>
  <c r="AL1354" i="27"/>
  <c r="AL1353" i="27"/>
  <c r="AL1352" i="27"/>
  <c r="AL1351" i="27"/>
  <c r="AL1350" i="27"/>
  <c r="AL1349" i="27"/>
  <c r="AL1348" i="27"/>
  <c r="AL1347" i="27"/>
  <c r="AL1346" i="27"/>
  <c r="AL1345" i="27"/>
  <c r="AL1344" i="27"/>
  <c r="AL1343" i="27"/>
  <c r="AL1342" i="27"/>
  <c r="AL1341" i="27"/>
  <c r="AL1340" i="27"/>
  <c r="AL1339" i="27"/>
  <c r="AL1338" i="27"/>
  <c r="AL1337" i="27"/>
  <c r="AL1336" i="27"/>
  <c r="AL1335" i="27"/>
  <c r="AL1334" i="27"/>
  <c r="AL1333" i="27"/>
  <c r="AL1332" i="27"/>
  <c r="AL1331" i="27"/>
  <c r="AL1330" i="27"/>
  <c r="AL1329" i="27"/>
  <c r="AL1328" i="27"/>
  <c r="AL1327" i="27"/>
  <c r="AL1326" i="27"/>
  <c r="AL1325" i="27"/>
  <c r="AL1324" i="27"/>
  <c r="AL1323" i="27"/>
  <c r="AL1322" i="27"/>
  <c r="AL1321" i="27"/>
  <c r="AL1320" i="27"/>
  <c r="AL1319" i="27"/>
  <c r="AL1318" i="27"/>
  <c r="AL1317" i="27"/>
  <c r="AL1316" i="27"/>
  <c r="AL1315" i="27"/>
  <c r="AL1314" i="27"/>
  <c r="AL1313" i="27"/>
  <c r="AL1312" i="27"/>
  <c r="AL1311" i="27"/>
  <c r="AL1310" i="27"/>
  <c r="AL1309" i="27"/>
  <c r="AL1308" i="27"/>
  <c r="AL1307" i="27"/>
  <c r="AL1306" i="27"/>
  <c r="AL1305" i="27"/>
  <c r="AL1304" i="27"/>
  <c r="AL1303" i="27"/>
  <c r="AL1302" i="27"/>
  <c r="AL1301" i="27"/>
  <c r="AL1300" i="27"/>
  <c r="AL1299" i="27"/>
  <c r="AL1298" i="27"/>
  <c r="AL1297" i="27"/>
  <c r="AL1296" i="27"/>
  <c r="AL1295" i="27"/>
  <c r="AL1294" i="27"/>
  <c r="AL1293" i="27"/>
  <c r="AL1292" i="27"/>
  <c r="AL1291" i="27"/>
  <c r="AL1290" i="27"/>
  <c r="AL1289" i="27"/>
  <c r="AL1288" i="27"/>
  <c r="AL1287" i="27"/>
  <c r="AL1286" i="27"/>
  <c r="AL1285" i="27"/>
  <c r="AL1284" i="27"/>
  <c r="AL1283" i="27"/>
  <c r="AL1282" i="27"/>
  <c r="AL1281" i="27"/>
  <c r="AL1280" i="27"/>
  <c r="AL1279" i="27"/>
  <c r="AL1278" i="27"/>
  <c r="AL1277" i="27"/>
  <c r="AL1276" i="27"/>
  <c r="AL1275" i="27"/>
  <c r="AL1274" i="27"/>
  <c r="AL1273" i="27"/>
  <c r="AL1272" i="27"/>
  <c r="AL1271" i="27"/>
  <c r="AL1270" i="27"/>
  <c r="AL1269" i="27"/>
  <c r="AL1268" i="27"/>
  <c r="AL1267" i="27"/>
  <c r="AL1266" i="27"/>
  <c r="AL1265" i="27"/>
  <c r="AL1264" i="27"/>
  <c r="AL1263" i="27"/>
  <c r="AL1262" i="27"/>
  <c r="AL1261" i="27"/>
  <c r="AL1260" i="27"/>
  <c r="AL1259" i="27"/>
  <c r="AL1258" i="27"/>
  <c r="AL1257" i="27"/>
  <c r="AL1256" i="27"/>
  <c r="AL1255" i="27"/>
  <c r="AL1254" i="27"/>
  <c r="AL1253" i="27"/>
  <c r="AL1252" i="27"/>
  <c r="AL1251" i="27"/>
  <c r="AL1250" i="27"/>
  <c r="AL1249" i="27"/>
  <c r="AL1248" i="27"/>
  <c r="AL1247" i="27"/>
  <c r="AL1246" i="27"/>
  <c r="AL1245" i="27"/>
  <c r="AL1244" i="27"/>
  <c r="AL1243" i="27"/>
  <c r="AL1242" i="27"/>
  <c r="AL1241" i="27"/>
  <c r="AL1240" i="27"/>
  <c r="AL1239" i="27"/>
  <c r="AL1238" i="27"/>
  <c r="AL1237" i="27"/>
  <c r="AL1236" i="27"/>
  <c r="AL1235" i="27"/>
  <c r="AL1234" i="27"/>
  <c r="AL1233" i="27"/>
  <c r="AL1232" i="27"/>
  <c r="AL1231" i="27"/>
  <c r="AL1230" i="27"/>
  <c r="AL1229" i="27"/>
  <c r="AL1228" i="27"/>
  <c r="AL1227" i="27"/>
  <c r="AL1226" i="27"/>
  <c r="AL1225" i="27"/>
  <c r="AL1224" i="27"/>
  <c r="AL1223" i="27"/>
  <c r="AL1222" i="27"/>
  <c r="AL1221" i="27"/>
  <c r="AL1220" i="27"/>
  <c r="AL1219" i="27"/>
  <c r="AL1218" i="27"/>
  <c r="AL1217" i="27"/>
  <c r="AL1216" i="27"/>
  <c r="AL1215" i="27"/>
  <c r="AL1214" i="27"/>
  <c r="AL1213" i="27"/>
  <c r="AL1212" i="27"/>
  <c r="AL1211" i="27"/>
  <c r="AL1210" i="27"/>
  <c r="AL1209" i="27"/>
  <c r="AL1208" i="27"/>
  <c r="AL1207" i="27"/>
  <c r="AL1206" i="27"/>
  <c r="AL1205" i="27"/>
  <c r="AL1204" i="27"/>
  <c r="AL1203" i="27"/>
  <c r="AL1202" i="27"/>
  <c r="AL1201" i="27"/>
  <c r="AL1200" i="27"/>
  <c r="AL1199" i="27"/>
  <c r="AL1198" i="27"/>
  <c r="AL1197" i="27"/>
  <c r="AL1196" i="27"/>
  <c r="AL1195" i="27"/>
  <c r="AL1194" i="27"/>
  <c r="AL1193" i="27"/>
  <c r="AL1192" i="27"/>
  <c r="AL1191" i="27"/>
  <c r="AL1190" i="27"/>
  <c r="AL1189" i="27"/>
  <c r="AL1188" i="27"/>
  <c r="AL1187" i="27"/>
  <c r="AL1186" i="27"/>
  <c r="AL1185" i="27"/>
  <c r="AL1184" i="27"/>
  <c r="AL1183" i="27"/>
  <c r="AL1182" i="27"/>
  <c r="AL1181" i="27"/>
  <c r="AL1180" i="27"/>
  <c r="AL1179" i="27"/>
  <c r="AL1178" i="27"/>
  <c r="AL1177" i="27"/>
  <c r="AL1176" i="27"/>
  <c r="AL1175" i="27"/>
  <c r="AL1174" i="27"/>
  <c r="AL1173" i="27"/>
  <c r="AL1172" i="27"/>
  <c r="AL1171" i="27"/>
  <c r="AL1170" i="27"/>
  <c r="AL1169" i="27"/>
  <c r="AL1168" i="27"/>
  <c r="AL1167" i="27"/>
  <c r="AL1166" i="27"/>
  <c r="AL1165" i="27"/>
  <c r="AL1164" i="27"/>
  <c r="AL1163" i="27"/>
  <c r="AL1162" i="27"/>
  <c r="AL1161" i="27"/>
  <c r="AL1160" i="27"/>
  <c r="AL1159" i="27"/>
  <c r="AL1158" i="27"/>
  <c r="AL1157" i="27"/>
  <c r="AL1156" i="27"/>
  <c r="AL1155" i="27"/>
  <c r="AL1154" i="27"/>
  <c r="AL1153" i="27"/>
  <c r="AL1152" i="27"/>
  <c r="AL1151" i="27"/>
  <c r="AL1150" i="27"/>
  <c r="AL1149" i="27"/>
  <c r="AL1148" i="27"/>
  <c r="AL1147" i="27"/>
  <c r="AL1146" i="27"/>
  <c r="AL1145" i="27"/>
  <c r="AL1144" i="27"/>
  <c r="AL1143" i="27"/>
  <c r="AL1142" i="27"/>
  <c r="AL1141" i="27"/>
  <c r="AL1140" i="27"/>
  <c r="AL1139" i="27"/>
  <c r="AL1138" i="27"/>
  <c r="AL1137" i="27"/>
  <c r="AL1136" i="27"/>
  <c r="AL1135" i="27"/>
  <c r="AL1134" i="27"/>
  <c r="AL1133" i="27"/>
  <c r="AL1132" i="27"/>
  <c r="AL1131" i="27"/>
  <c r="AL1130" i="27"/>
  <c r="AL1129" i="27"/>
  <c r="AL1128" i="27"/>
  <c r="AL1127" i="27"/>
  <c r="AL1126" i="27"/>
  <c r="AL1125" i="27"/>
  <c r="AL1124" i="27"/>
  <c r="AL1123" i="27"/>
  <c r="AL1122" i="27"/>
  <c r="AL1121" i="27"/>
  <c r="AL1120" i="27"/>
  <c r="AL1119" i="27"/>
  <c r="AL1118" i="27"/>
  <c r="AL1117" i="27"/>
  <c r="AL1116" i="27"/>
  <c r="AL1115" i="27"/>
  <c r="AL1114" i="27"/>
  <c r="AL1113" i="27"/>
  <c r="AL1112" i="27"/>
  <c r="AL1111" i="27"/>
  <c r="AL1110" i="27"/>
  <c r="AL1109" i="27"/>
  <c r="AL1108" i="27"/>
  <c r="AL1107" i="27"/>
  <c r="AL1106" i="27"/>
  <c r="AL1105" i="27"/>
  <c r="AL1104" i="27"/>
  <c r="AL1103" i="27"/>
  <c r="AL1102" i="27"/>
  <c r="AL1101" i="27"/>
  <c r="AL1100" i="27"/>
  <c r="AL1099" i="27"/>
  <c r="AL1098" i="27"/>
  <c r="AL1097" i="27"/>
  <c r="AL1096" i="27"/>
  <c r="AL1095" i="27"/>
  <c r="AL1094" i="27"/>
  <c r="AL1093" i="27"/>
  <c r="AL1092" i="27"/>
  <c r="AL1091" i="27"/>
  <c r="AL1090" i="27"/>
  <c r="AL1089" i="27"/>
  <c r="AL1088" i="27"/>
  <c r="AL1087" i="27"/>
  <c r="AL1086" i="27"/>
  <c r="AL1085" i="27"/>
  <c r="AL1084" i="27"/>
  <c r="AL1083" i="27"/>
  <c r="AL1082" i="27"/>
  <c r="AL1081" i="27"/>
  <c r="AL1080" i="27"/>
  <c r="AL1079" i="27"/>
  <c r="AL1078" i="27"/>
  <c r="AL1077" i="27"/>
  <c r="AL1076" i="27"/>
  <c r="AL1075" i="27"/>
  <c r="AL1074" i="27"/>
  <c r="AL1073" i="27"/>
  <c r="AL1072" i="27"/>
  <c r="AL1071" i="27"/>
  <c r="AL1070" i="27"/>
  <c r="AL1069" i="27"/>
  <c r="AL1068" i="27"/>
  <c r="AL1067" i="27"/>
  <c r="AL1066" i="27"/>
  <c r="AL1065" i="27"/>
  <c r="AL1064" i="27"/>
  <c r="AL1063" i="27"/>
  <c r="AL1062" i="27"/>
  <c r="AL1061" i="27"/>
  <c r="AL1060" i="27"/>
  <c r="AL1059" i="27"/>
  <c r="AL1058" i="27"/>
  <c r="AL1057" i="27"/>
  <c r="AL1056" i="27"/>
  <c r="AL1055" i="27"/>
  <c r="AL1054" i="27"/>
  <c r="AL1053" i="27"/>
  <c r="AL1052" i="27"/>
  <c r="AL1051" i="27"/>
  <c r="AL1050" i="27"/>
  <c r="AL1049" i="27"/>
  <c r="AL1048" i="27"/>
  <c r="AL1047" i="27"/>
  <c r="AL1046" i="27"/>
  <c r="AL1045" i="27"/>
  <c r="AL1044" i="27"/>
  <c r="AL1043" i="27"/>
  <c r="AL1042" i="27"/>
  <c r="AL1041" i="27"/>
  <c r="AL1040" i="27"/>
  <c r="AL1039" i="27"/>
  <c r="AL1038" i="27"/>
  <c r="AL1037" i="27"/>
  <c r="AL1036" i="27"/>
  <c r="AL1035" i="27"/>
  <c r="AL1034" i="27"/>
  <c r="AL1033" i="27"/>
  <c r="AL1032" i="27"/>
  <c r="AL1031" i="27"/>
  <c r="AL1030" i="27"/>
  <c r="AL1029" i="27"/>
  <c r="AL1028" i="27"/>
  <c r="AL1027" i="27"/>
  <c r="AL1026" i="27"/>
  <c r="AL1025" i="27"/>
  <c r="AL1024" i="27"/>
  <c r="AL1023" i="27"/>
  <c r="AL1022" i="27"/>
  <c r="AL1021" i="27"/>
  <c r="AL1020" i="27"/>
  <c r="AL1019" i="27"/>
  <c r="AL1018" i="27"/>
  <c r="AL1017" i="27"/>
  <c r="AL1016" i="27"/>
  <c r="AL1015" i="27"/>
  <c r="AL1014" i="27"/>
  <c r="AL1013" i="27"/>
  <c r="AL1012" i="27"/>
  <c r="AL1011" i="27"/>
  <c r="AL1010" i="27"/>
  <c r="AL1009" i="27"/>
  <c r="AL1008" i="27"/>
  <c r="AL1007" i="27"/>
  <c r="AL1006" i="27"/>
  <c r="AL1005" i="27"/>
  <c r="AL1004" i="27"/>
  <c r="AL1003" i="27"/>
  <c r="AL1002" i="27"/>
  <c r="AL1001" i="27"/>
  <c r="AL1000" i="27"/>
  <c r="AL999" i="27"/>
  <c r="AL998" i="27"/>
  <c r="AL997" i="27"/>
  <c r="AL996" i="27"/>
  <c r="AL995" i="27"/>
  <c r="AL994" i="27"/>
  <c r="AL993" i="27"/>
  <c r="AL992" i="27"/>
  <c r="AL991" i="27"/>
  <c r="AL990" i="27"/>
  <c r="AL989" i="27"/>
  <c r="AL988" i="27"/>
  <c r="AL987" i="27"/>
  <c r="AL986" i="27"/>
  <c r="AL985" i="27"/>
  <c r="AL984" i="27"/>
  <c r="AL983" i="27"/>
  <c r="AL982" i="27"/>
  <c r="AL981" i="27"/>
  <c r="AL980" i="27"/>
  <c r="AL979" i="27"/>
  <c r="AL978" i="27"/>
  <c r="AL977" i="27"/>
  <c r="AL976" i="27"/>
  <c r="AL975" i="27"/>
  <c r="AL974" i="27"/>
  <c r="AL973" i="27"/>
  <c r="AL972" i="27"/>
  <c r="AL971" i="27"/>
  <c r="AL970" i="27"/>
  <c r="AL969" i="27"/>
  <c r="AL968" i="27"/>
  <c r="AL967" i="27"/>
  <c r="AL966" i="27"/>
  <c r="AL965" i="27"/>
  <c r="AL964" i="27"/>
  <c r="AL963" i="27"/>
  <c r="AL962" i="27"/>
  <c r="AL961" i="27"/>
  <c r="AL960" i="27"/>
  <c r="AL959" i="27"/>
  <c r="AL958" i="27"/>
  <c r="AL957" i="27"/>
  <c r="AL956" i="27"/>
  <c r="AL955" i="27"/>
  <c r="AL954" i="27"/>
  <c r="AL953" i="27"/>
  <c r="AL952" i="27"/>
  <c r="AL951" i="27"/>
  <c r="AL950" i="27"/>
  <c r="AL949" i="27"/>
  <c r="AL948" i="27"/>
  <c r="AL947" i="27"/>
  <c r="AL946" i="27"/>
  <c r="AL945" i="27"/>
  <c r="AL944" i="27"/>
  <c r="AL943" i="27"/>
  <c r="AL942" i="27"/>
  <c r="AL941" i="27"/>
  <c r="AL940" i="27"/>
  <c r="AL939" i="27"/>
  <c r="AL938" i="27"/>
  <c r="AL937" i="27"/>
  <c r="AL936" i="27"/>
  <c r="AL935" i="27"/>
  <c r="AL934" i="27"/>
  <c r="AL933" i="27"/>
  <c r="AL932" i="27"/>
  <c r="AL931" i="27"/>
  <c r="AL930" i="27"/>
  <c r="AL929" i="27"/>
  <c r="AL928" i="27"/>
  <c r="AL927" i="27"/>
  <c r="AL926" i="27"/>
  <c r="AL925" i="27"/>
  <c r="AL924" i="27"/>
  <c r="AL923" i="27"/>
  <c r="AL922" i="27"/>
  <c r="AL921" i="27"/>
  <c r="AL920" i="27"/>
  <c r="AL919" i="27"/>
  <c r="AL918" i="27"/>
  <c r="AL917" i="27"/>
  <c r="AL916" i="27"/>
  <c r="AL915" i="27"/>
  <c r="AL914" i="27"/>
  <c r="AL913" i="27"/>
  <c r="AL912" i="27"/>
  <c r="AL911" i="27"/>
  <c r="AL910" i="27"/>
  <c r="AL909" i="27"/>
  <c r="AL908" i="27"/>
  <c r="AL907" i="27"/>
  <c r="AL906" i="27"/>
  <c r="AL905" i="27"/>
  <c r="AL904" i="27"/>
  <c r="AL903" i="27"/>
  <c r="AL902" i="27"/>
  <c r="AL901" i="27"/>
  <c r="AL900" i="27"/>
  <c r="AL899" i="27"/>
  <c r="AL898" i="27"/>
  <c r="AL897" i="27"/>
  <c r="AL896" i="27"/>
  <c r="AL895" i="27"/>
  <c r="AL894" i="27"/>
  <c r="AL893" i="27"/>
  <c r="AL892" i="27"/>
  <c r="AL891" i="27"/>
  <c r="AL890" i="27"/>
  <c r="AL889" i="27"/>
  <c r="AL888" i="27"/>
  <c r="AL887" i="27"/>
  <c r="AL886" i="27"/>
  <c r="AL885" i="27"/>
  <c r="AL884" i="27"/>
  <c r="AL883" i="27"/>
  <c r="AL882" i="27"/>
  <c r="AL881" i="27"/>
  <c r="AL880" i="27"/>
  <c r="AL879" i="27"/>
  <c r="AL878" i="27"/>
  <c r="AL877" i="27"/>
  <c r="AL876" i="27"/>
  <c r="AL875" i="27"/>
  <c r="AL874" i="27"/>
  <c r="AL873" i="27"/>
  <c r="AL872" i="27"/>
  <c r="AL871" i="27"/>
  <c r="AL870" i="27"/>
  <c r="AL869" i="27"/>
  <c r="AL868" i="27"/>
  <c r="AL867" i="27"/>
  <c r="AL866" i="27"/>
  <c r="AL865" i="27"/>
  <c r="AL864" i="27"/>
  <c r="AL863" i="27"/>
  <c r="AL862" i="27"/>
  <c r="AL861" i="27"/>
  <c r="AL860" i="27"/>
  <c r="AL859" i="27"/>
  <c r="AL858" i="27"/>
  <c r="AL857" i="27"/>
  <c r="AL856" i="27"/>
  <c r="AL855" i="27"/>
  <c r="AL854" i="27"/>
  <c r="AL853" i="27"/>
  <c r="AL852" i="27"/>
  <c r="AL851" i="27"/>
  <c r="AL850" i="27"/>
  <c r="AL849" i="27"/>
  <c r="AL848" i="27"/>
  <c r="AL847" i="27"/>
  <c r="AL846" i="27"/>
  <c r="AL845" i="27"/>
  <c r="AL844" i="27"/>
  <c r="AL843" i="27"/>
  <c r="AL842" i="27"/>
  <c r="AL841" i="27"/>
  <c r="AL840" i="27"/>
  <c r="AL839" i="27"/>
  <c r="AL838" i="27"/>
  <c r="AL837" i="27"/>
  <c r="AL836" i="27"/>
  <c r="AL835" i="27"/>
  <c r="AL834" i="27"/>
  <c r="AL833" i="27"/>
  <c r="AL832" i="27"/>
  <c r="AL831" i="27"/>
  <c r="AL830" i="27"/>
  <c r="AL829" i="27"/>
  <c r="AL828" i="27"/>
  <c r="AL827" i="27"/>
  <c r="AL826" i="27"/>
  <c r="AL825" i="27"/>
  <c r="AL824" i="27"/>
  <c r="AL823" i="27"/>
  <c r="AL822" i="27"/>
  <c r="AL821" i="27"/>
  <c r="AL820" i="27"/>
  <c r="AL819" i="27"/>
  <c r="AL818" i="27"/>
  <c r="AL817" i="27"/>
  <c r="AL816" i="27"/>
  <c r="AL815" i="27"/>
  <c r="AL814" i="27"/>
  <c r="AL813" i="27"/>
  <c r="AL812" i="27"/>
  <c r="AL811" i="27"/>
  <c r="AL810" i="27"/>
  <c r="AL809" i="27"/>
  <c r="AL808" i="27"/>
  <c r="AL807" i="27"/>
  <c r="AL806" i="27"/>
  <c r="AL805" i="27"/>
  <c r="AL804" i="27"/>
  <c r="AL803" i="27"/>
  <c r="AL802" i="27"/>
  <c r="AL801" i="27"/>
  <c r="AL800" i="27"/>
  <c r="AL799" i="27"/>
  <c r="AL798" i="27"/>
  <c r="AL797" i="27"/>
  <c r="AL796" i="27"/>
  <c r="AL795" i="27"/>
  <c r="AL794" i="27"/>
  <c r="AL793" i="27"/>
  <c r="AL792" i="27"/>
  <c r="AL791" i="27"/>
  <c r="AL790" i="27"/>
  <c r="AL789" i="27"/>
  <c r="AL788" i="27"/>
  <c r="AL787" i="27"/>
  <c r="AL786" i="27"/>
  <c r="AL785" i="27"/>
  <c r="AL784" i="27"/>
  <c r="AL783" i="27"/>
  <c r="AL782" i="27"/>
  <c r="AL781" i="27"/>
  <c r="AL780" i="27"/>
  <c r="AL779" i="27"/>
  <c r="AL778" i="27"/>
  <c r="AL777" i="27"/>
  <c r="AL776" i="27"/>
  <c r="AL775" i="27"/>
  <c r="AL774" i="27"/>
  <c r="AL773" i="27"/>
  <c r="AL772" i="27"/>
  <c r="AL771" i="27"/>
  <c r="AL770" i="27"/>
  <c r="AL769" i="27"/>
  <c r="AL768" i="27"/>
  <c r="AL767" i="27"/>
  <c r="AL766" i="27"/>
  <c r="AL765" i="27"/>
  <c r="AL764" i="27"/>
  <c r="AL763" i="27"/>
  <c r="AL762" i="27"/>
  <c r="AL761" i="27"/>
  <c r="AL760" i="27"/>
  <c r="AL759" i="27"/>
  <c r="AL758" i="27"/>
  <c r="AL757" i="27"/>
  <c r="AL756" i="27"/>
  <c r="AL755" i="27"/>
  <c r="AL754" i="27"/>
  <c r="AL753" i="27"/>
  <c r="AL752" i="27"/>
  <c r="AL751" i="27"/>
  <c r="AL750" i="27"/>
  <c r="AL749" i="27"/>
  <c r="AL748" i="27"/>
  <c r="AL747" i="27"/>
  <c r="AL746" i="27"/>
  <c r="AL745" i="27"/>
  <c r="AL744" i="27"/>
  <c r="AL743" i="27"/>
  <c r="AL742" i="27"/>
  <c r="AL741" i="27"/>
  <c r="AL740" i="27"/>
  <c r="AL739" i="27"/>
  <c r="AL738" i="27"/>
  <c r="AL737" i="27"/>
  <c r="AL736" i="27"/>
  <c r="AL735" i="27"/>
  <c r="AL734" i="27"/>
  <c r="AL733" i="27"/>
  <c r="AL732" i="27"/>
  <c r="AL731" i="27"/>
  <c r="AL730" i="27"/>
  <c r="AL729" i="27"/>
  <c r="AL728" i="27"/>
  <c r="AL727" i="27"/>
  <c r="AL726" i="27"/>
  <c r="AL725" i="27"/>
  <c r="AL724" i="27"/>
  <c r="AL723" i="27"/>
  <c r="AL722" i="27"/>
  <c r="AL721" i="27"/>
  <c r="AL720" i="27"/>
  <c r="AL719" i="27"/>
  <c r="AL718" i="27"/>
  <c r="AL717" i="27"/>
  <c r="AL716" i="27"/>
  <c r="AL715" i="27"/>
  <c r="AL714" i="27"/>
  <c r="AL713" i="27"/>
  <c r="AL712" i="27"/>
  <c r="AL711" i="27"/>
  <c r="AL710" i="27"/>
  <c r="AL709" i="27"/>
  <c r="AL708" i="27"/>
  <c r="AL707" i="27"/>
  <c r="AL706" i="27"/>
  <c r="AL705" i="27"/>
  <c r="AL704" i="27"/>
  <c r="AL703" i="27"/>
  <c r="AL702" i="27"/>
  <c r="AL701" i="27"/>
  <c r="AL700" i="27"/>
  <c r="AL699" i="27"/>
  <c r="AL698" i="27"/>
  <c r="AL697" i="27"/>
  <c r="AL696" i="27"/>
  <c r="AL695" i="27"/>
  <c r="AL694" i="27"/>
  <c r="AL693" i="27"/>
  <c r="AL692" i="27"/>
  <c r="AL691" i="27"/>
  <c r="AL690" i="27"/>
  <c r="AL689" i="27"/>
  <c r="AL688" i="27"/>
  <c r="AL687" i="27"/>
  <c r="AL686" i="27"/>
  <c r="AL685" i="27"/>
  <c r="AL684" i="27"/>
  <c r="AL683" i="27"/>
  <c r="AL682" i="27"/>
  <c r="AL681" i="27"/>
  <c r="AL680" i="27"/>
  <c r="AL679" i="27"/>
  <c r="AL678" i="27"/>
  <c r="AL677" i="27"/>
  <c r="AL676" i="27"/>
  <c r="AL675" i="27"/>
  <c r="AL674" i="27"/>
  <c r="AL673" i="27"/>
  <c r="AL672" i="27"/>
  <c r="AL671" i="27"/>
  <c r="AL670" i="27"/>
  <c r="AL669" i="27"/>
  <c r="AL668" i="27"/>
  <c r="AL667" i="27"/>
  <c r="AL666" i="27"/>
  <c r="AL665" i="27"/>
  <c r="AL664" i="27"/>
  <c r="AL663" i="27"/>
  <c r="AL662" i="27"/>
  <c r="AL661" i="27"/>
  <c r="AL660" i="27"/>
  <c r="AL659" i="27"/>
  <c r="AL658" i="27"/>
  <c r="AL657" i="27"/>
  <c r="AL656" i="27"/>
  <c r="AL655" i="27"/>
  <c r="AL654" i="27"/>
  <c r="AL653" i="27"/>
  <c r="AL652" i="27"/>
  <c r="AL651" i="27"/>
  <c r="AL650" i="27"/>
  <c r="AL649" i="27"/>
  <c r="AL648" i="27"/>
  <c r="AL647" i="27"/>
  <c r="AL646" i="27"/>
  <c r="AL645" i="27"/>
  <c r="AL644" i="27"/>
  <c r="AL643" i="27"/>
  <c r="AL642" i="27"/>
  <c r="AL641" i="27"/>
  <c r="AL640" i="27"/>
  <c r="AL639" i="27"/>
  <c r="AL638" i="27"/>
  <c r="AL637" i="27"/>
  <c r="AL636" i="27"/>
  <c r="AL635" i="27"/>
  <c r="AL634" i="27"/>
  <c r="AL633" i="27"/>
  <c r="AL632" i="27"/>
  <c r="AL631" i="27"/>
  <c r="AL630" i="27"/>
  <c r="AL629" i="27"/>
  <c r="AL628" i="27"/>
  <c r="AL627" i="27"/>
  <c r="AL626" i="27"/>
  <c r="AL625" i="27"/>
  <c r="AL624" i="27"/>
  <c r="AL623" i="27"/>
  <c r="AL622" i="27"/>
  <c r="AL621" i="27"/>
  <c r="AL620" i="27"/>
  <c r="AL619" i="27"/>
  <c r="AL618" i="27"/>
  <c r="AL617" i="27"/>
  <c r="AL616" i="27"/>
  <c r="AL615" i="27"/>
  <c r="AL614" i="27"/>
  <c r="AL613" i="27"/>
  <c r="AL612" i="27"/>
  <c r="AL611" i="27"/>
  <c r="AL610" i="27"/>
  <c r="AL609" i="27"/>
  <c r="AL608" i="27"/>
  <c r="AL607" i="27"/>
  <c r="AL606" i="27"/>
  <c r="AL605" i="27"/>
  <c r="AL604" i="27"/>
  <c r="AL603" i="27"/>
  <c r="AL602" i="27"/>
  <c r="AL601" i="27"/>
  <c r="AL600" i="27"/>
  <c r="AL599" i="27"/>
  <c r="AL598" i="27"/>
  <c r="AL597" i="27"/>
  <c r="AL596" i="27"/>
  <c r="AL595" i="27"/>
  <c r="AL594" i="27"/>
  <c r="AL593" i="27"/>
  <c r="AL592" i="27"/>
  <c r="AL591" i="27"/>
  <c r="AL590" i="27"/>
  <c r="AL589" i="27"/>
  <c r="AL588" i="27"/>
  <c r="AL587" i="27"/>
  <c r="AL586" i="27"/>
  <c r="AL585" i="27"/>
  <c r="AL584" i="27"/>
  <c r="AL583" i="27"/>
  <c r="AL582" i="27"/>
  <c r="AL581" i="27"/>
  <c r="AL580" i="27"/>
  <c r="AL579" i="27"/>
  <c r="AL578" i="27"/>
  <c r="AL577" i="27"/>
  <c r="AL576" i="27"/>
  <c r="AL575" i="27"/>
  <c r="AL574" i="27"/>
  <c r="AL573" i="27"/>
  <c r="AL572" i="27"/>
  <c r="AL571" i="27"/>
  <c r="AL570" i="27"/>
  <c r="AL569" i="27"/>
  <c r="AL568" i="27"/>
  <c r="AL567" i="27"/>
  <c r="AL566" i="27"/>
  <c r="AL565" i="27"/>
  <c r="AL564" i="27"/>
  <c r="AL563" i="27"/>
  <c r="AL562" i="27"/>
  <c r="AL561" i="27"/>
  <c r="AL560" i="27"/>
  <c r="AL559" i="27"/>
  <c r="AL558" i="27"/>
  <c r="AL557" i="27"/>
  <c r="AL556" i="27"/>
  <c r="AL555" i="27"/>
  <c r="AL554" i="27"/>
  <c r="AL553" i="27"/>
  <c r="AL552" i="27"/>
  <c r="AL551" i="27"/>
  <c r="AL550" i="27"/>
  <c r="AL549" i="27"/>
  <c r="AL548" i="27"/>
  <c r="AL547" i="27"/>
  <c r="AL546" i="27"/>
  <c r="AL545" i="27"/>
  <c r="AL544" i="27"/>
  <c r="AL543" i="27"/>
  <c r="AL542" i="27"/>
  <c r="AL541" i="27"/>
  <c r="AL540" i="27"/>
  <c r="AL539" i="27"/>
  <c r="AL538" i="27"/>
  <c r="AL537" i="27"/>
  <c r="AL536" i="27"/>
  <c r="AL535" i="27"/>
  <c r="AL534" i="27"/>
  <c r="AL533" i="27"/>
  <c r="AL532" i="27"/>
  <c r="AL531" i="27"/>
  <c r="AL530" i="27"/>
  <c r="AL529" i="27"/>
  <c r="AL528" i="27"/>
  <c r="AL527" i="27"/>
  <c r="AL526" i="27"/>
  <c r="AL525" i="27"/>
  <c r="AL524" i="27"/>
  <c r="AL523" i="27"/>
  <c r="AL522" i="27"/>
  <c r="AL521" i="27"/>
  <c r="AL520" i="27"/>
  <c r="AL519" i="27"/>
  <c r="AL518" i="27"/>
  <c r="AL517" i="27"/>
  <c r="AL516" i="27"/>
  <c r="AL515" i="27"/>
  <c r="AL514" i="27"/>
  <c r="AL513" i="27"/>
  <c r="AL512" i="27"/>
  <c r="AL511" i="27"/>
  <c r="AL510" i="27"/>
  <c r="AL509" i="27"/>
  <c r="AL508" i="27"/>
  <c r="AL507" i="27"/>
  <c r="AL506" i="27"/>
  <c r="AL505" i="27"/>
  <c r="AL504" i="27"/>
  <c r="AL503" i="27"/>
  <c r="AL502" i="27"/>
  <c r="AL501" i="27"/>
  <c r="AL500" i="27"/>
  <c r="AL499" i="27"/>
  <c r="AL498" i="27"/>
  <c r="AL497" i="27"/>
  <c r="AL496" i="27"/>
  <c r="AL495" i="27"/>
  <c r="AL494" i="27"/>
  <c r="AL493" i="27"/>
  <c r="AL492" i="27"/>
  <c r="AL491" i="27"/>
  <c r="AL490" i="27"/>
  <c r="AL489" i="27"/>
  <c r="AL488" i="27"/>
  <c r="AL487" i="27"/>
  <c r="AL486" i="27"/>
  <c r="AL485" i="27"/>
  <c r="AL484" i="27"/>
  <c r="AL483" i="27"/>
  <c r="AL482" i="27"/>
  <c r="AL481" i="27"/>
  <c r="AL480" i="27"/>
  <c r="AL479" i="27"/>
  <c r="AL478" i="27"/>
  <c r="AL477" i="27"/>
  <c r="AL476" i="27"/>
  <c r="AL475" i="27"/>
  <c r="AL474" i="27"/>
  <c r="AL473" i="27"/>
  <c r="AL472" i="27"/>
  <c r="AL471" i="27"/>
  <c r="AL470" i="27"/>
  <c r="AL469" i="27"/>
  <c r="AL468" i="27"/>
  <c r="AL467" i="27"/>
  <c r="AL466" i="27"/>
  <c r="AL465" i="27"/>
  <c r="AL464" i="27"/>
  <c r="AL463" i="27"/>
  <c r="AL462" i="27"/>
  <c r="AL461" i="27"/>
  <c r="AL460" i="27"/>
  <c r="AL459" i="27"/>
  <c r="AL458" i="27"/>
  <c r="AL457" i="27"/>
  <c r="AL456" i="27"/>
  <c r="AL455" i="27"/>
  <c r="AL454" i="27"/>
  <c r="AL453" i="27"/>
  <c r="AL452" i="27"/>
  <c r="AL451" i="27"/>
  <c r="AL450" i="27"/>
  <c r="AL449" i="27"/>
  <c r="AL448" i="27"/>
  <c r="AL447" i="27"/>
  <c r="AL446" i="27"/>
  <c r="AL445" i="27"/>
  <c r="AL444" i="27"/>
  <c r="AL443" i="27"/>
  <c r="AL442" i="27"/>
  <c r="AL441" i="27"/>
  <c r="AL440" i="27"/>
  <c r="AL439" i="27"/>
  <c r="AL438" i="27"/>
  <c r="AL437" i="27"/>
  <c r="AL436" i="27"/>
  <c r="AL435" i="27"/>
  <c r="AL434" i="27"/>
  <c r="AL433" i="27"/>
  <c r="AL432" i="27"/>
  <c r="AL431" i="27"/>
  <c r="AL430" i="27"/>
  <c r="AL429" i="27"/>
  <c r="AL428" i="27"/>
  <c r="AL427" i="27"/>
  <c r="AL426" i="27"/>
  <c r="AL425" i="27"/>
  <c r="AL424" i="27"/>
  <c r="AL423" i="27"/>
  <c r="AL422" i="27"/>
  <c r="AL421" i="27"/>
  <c r="AL420" i="27"/>
  <c r="AL419" i="27"/>
  <c r="AL418" i="27"/>
  <c r="AL417" i="27"/>
  <c r="AL416" i="27"/>
  <c r="AL415" i="27"/>
  <c r="AL414" i="27"/>
  <c r="AL413" i="27"/>
  <c r="AL412" i="27"/>
  <c r="AL411" i="27"/>
  <c r="AL410" i="27"/>
  <c r="AL409" i="27"/>
  <c r="AL408" i="27"/>
  <c r="AL407" i="27"/>
  <c r="AL406" i="27"/>
  <c r="AL405" i="27"/>
  <c r="AL404" i="27"/>
  <c r="AL403" i="27"/>
  <c r="AL402" i="27"/>
  <c r="AL401" i="27"/>
  <c r="AL400" i="27"/>
  <c r="AL399" i="27"/>
  <c r="AL398" i="27"/>
  <c r="AL397" i="27"/>
  <c r="AL396" i="27"/>
  <c r="AL395" i="27"/>
  <c r="AL394" i="27"/>
  <c r="AL393" i="27"/>
  <c r="AL392" i="27"/>
  <c r="AL391" i="27"/>
  <c r="AL390" i="27"/>
  <c r="AL389" i="27"/>
  <c r="AL388" i="27"/>
  <c r="AL387" i="27"/>
  <c r="AL386" i="27"/>
  <c r="AL385" i="27"/>
  <c r="AL384" i="27"/>
  <c r="AL383" i="27"/>
  <c r="AL382" i="27"/>
  <c r="AL381" i="27"/>
  <c r="AL380" i="27"/>
  <c r="AL379" i="27"/>
  <c r="AL378" i="27"/>
  <c r="AL377" i="27"/>
  <c r="AL376" i="27"/>
  <c r="AL375" i="27"/>
  <c r="AL374" i="27"/>
  <c r="AL373" i="27"/>
  <c r="AL372" i="27"/>
  <c r="AL371" i="27"/>
  <c r="AL370" i="27"/>
  <c r="AL369" i="27"/>
  <c r="AL368" i="27"/>
  <c r="AL367" i="27"/>
  <c r="AL366" i="27"/>
  <c r="AL365" i="27"/>
  <c r="AL364" i="27"/>
  <c r="AL363" i="27"/>
  <c r="AL362" i="27"/>
  <c r="AL361" i="27"/>
  <c r="AL360" i="27"/>
  <c r="AL359" i="27"/>
  <c r="AL358" i="27"/>
  <c r="AL357" i="27"/>
  <c r="AL356" i="27"/>
  <c r="AL355" i="27"/>
  <c r="AL354" i="27"/>
  <c r="AL353" i="27"/>
  <c r="AL352" i="27"/>
  <c r="AL351" i="27"/>
  <c r="AL350" i="27"/>
  <c r="AL349" i="27"/>
  <c r="AL348" i="27"/>
  <c r="AL347" i="27"/>
  <c r="AL346" i="27"/>
  <c r="AL345" i="27"/>
  <c r="AL344" i="27"/>
  <c r="AL343" i="27"/>
  <c r="AL342" i="27"/>
  <c r="AL341" i="27"/>
  <c r="AL340" i="27"/>
  <c r="AL339" i="27"/>
  <c r="AL338" i="27"/>
  <c r="AL337" i="27"/>
  <c r="AL336" i="27"/>
  <c r="AL335" i="27"/>
  <c r="AL334" i="27"/>
  <c r="AL333" i="27"/>
  <c r="AL332" i="27"/>
  <c r="AL331" i="27"/>
  <c r="AL330" i="27"/>
  <c r="AL329" i="27"/>
  <c r="AL328" i="27"/>
  <c r="AL327" i="27"/>
  <c r="AL326" i="27"/>
  <c r="AL325" i="27"/>
  <c r="AL324" i="27"/>
  <c r="AL323" i="27"/>
  <c r="AL322" i="27"/>
  <c r="AL321" i="27"/>
  <c r="AL320" i="27"/>
  <c r="AL319" i="27"/>
  <c r="AL318" i="27"/>
  <c r="AL317" i="27"/>
  <c r="AL316" i="27"/>
  <c r="AL315" i="27"/>
  <c r="AL314" i="27"/>
  <c r="AL313" i="27"/>
  <c r="AL312" i="27"/>
  <c r="AL311" i="27"/>
  <c r="AL310" i="27"/>
  <c r="AL309" i="27"/>
  <c r="AL308" i="27"/>
  <c r="AL307" i="27"/>
  <c r="AL306" i="27"/>
  <c r="AL305" i="27"/>
  <c r="AL304" i="27"/>
  <c r="AL303" i="27"/>
  <c r="AL302" i="27"/>
  <c r="AL301" i="27"/>
  <c r="AL300" i="27"/>
  <c r="AL299" i="27"/>
  <c r="AL298" i="27"/>
  <c r="AL297" i="27"/>
  <c r="AL296" i="27"/>
  <c r="AL295" i="27"/>
  <c r="AL294" i="27"/>
  <c r="AL293" i="27"/>
  <c r="AL292" i="27"/>
  <c r="AL291" i="27"/>
  <c r="AL290" i="27"/>
  <c r="AL289" i="27"/>
  <c r="AL288" i="27"/>
  <c r="AL287" i="27"/>
  <c r="AL286" i="27"/>
  <c r="AL285" i="27"/>
  <c r="AL284" i="27"/>
  <c r="AL283" i="27"/>
  <c r="AL282" i="27"/>
  <c r="AL281" i="27"/>
  <c r="AL280" i="27"/>
  <c r="AL279" i="27"/>
  <c r="AL278" i="27"/>
  <c r="AL277" i="27"/>
  <c r="AL276" i="27"/>
  <c r="AL275" i="27"/>
  <c r="AL274" i="27"/>
  <c r="AL273" i="27"/>
  <c r="AL272" i="27"/>
  <c r="AL271" i="27"/>
  <c r="AL270" i="27"/>
  <c r="AL269" i="27"/>
  <c r="AL268" i="27"/>
  <c r="AL267" i="27"/>
  <c r="AL266" i="27"/>
  <c r="AL265" i="27"/>
  <c r="AL264" i="27"/>
  <c r="AL263" i="27"/>
  <c r="AL262" i="27"/>
  <c r="AL261" i="27"/>
  <c r="AL260" i="27"/>
  <c r="AL259" i="27"/>
  <c r="AL258" i="27"/>
  <c r="AL257" i="27"/>
  <c r="AL256" i="27"/>
  <c r="AL255" i="27"/>
  <c r="AL254" i="27"/>
  <c r="AL253" i="27"/>
  <c r="AL252" i="27"/>
  <c r="AL251" i="27"/>
  <c r="AL250" i="27"/>
  <c r="AL249" i="27"/>
  <c r="AL248" i="27"/>
  <c r="AL247" i="27"/>
  <c r="AL246" i="27"/>
  <c r="AL245" i="27"/>
  <c r="AL244" i="27"/>
  <c r="AL243" i="27"/>
  <c r="AL242" i="27"/>
  <c r="AL241" i="27"/>
  <c r="AL240" i="27"/>
  <c r="AL239" i="27"/>
  <c r="AL238" i="27"/>
  <c r="AL237" i="27"/>
  <c r="AL236" i="27"/>
  <c r="AL235" i="27"/>
  <c r="AL234" i="27"/>
  <c r="AL233" i="27"/>
  <c r="AL232" i="27"/>
  <c r="AL231" i="27"/>
  <c r="AL230" i="27"/>
  <c r="AL229" i="27"/>
  <c r="AL228" i="27"/>
  <c r="AL227" i="27"/>
  <c r="AL226" i="27"/>
  <c r="AL225" i="27"/>
  <c r="AL224" i="27"/>
  <c r="AL223" i="27"/>
  <c r="AL222" i="27"/>
  <c r="AL221" i="27"/>
  <c r="AL220" i="27"/>
  <c r="AL219" i="27"/>
  <c r="AL218" i="27"/>
  <c r="AL217" i="27"/>
  <c r="AL216" i="27"/>
  <c r="AL215" i="27"/>
  <c r="AL214" i="27"/>
  <c r="AL213" i="27"/>
  <c r="AL212" i="27"/>
  <c r="AL211" i="27"/>
  <c r="AL210" i="27"/>
  <c r="AL209" i="27"/>
  <c r="AL208" i="27"/>
  <c r="AL207" i="27"/>
  <c r="AL206" i="27"/>
  <c r="AL205" i="27"/>
  <c r="AL204" i="27"/>
  <c r="AL203" i="27"/>
  <c r="AL202" i="27"/>
  <c r="AL201" i="27"/>
  <c r="AL200" i="27"/>
  <c r="AL199" i="27"/>
  <c r="AL198" i="27"/>
  <c r="AL197" i="27"/>
  <c r="AL196" i="27"/>
  <c r="AL195" i="27"/>
  <c r="AL194" i="27"/>
  <c r="AL193" i="27"/>
  <c r="AL192" i="27"/>
  <c r="AL191" i="27"/>
  <c r="AL190" i="27"/>
  <c r="AL189" i="27"/>
  <c r="AL188" i="27"/>
  <c r="AL187" i="27"/>
  <c r="AL186" i="27"/>
  <c r="AL185" i="27"/>
  <c r="AL184" i="27"/>
  <c r="AL183" i="27"/>
  <c r="AL182" i="27"/>
  <c r="AL181" i="27"/>
  <c r="AL180" i="27"/>
  <c r="AL179" i="27"/>
  <c r="AL178" i="27"/>
  <c r="AL177" i="27"/>
  <c r="AL176" i="27"/>
  <c r="AL175" i="27"/>
  <c r="AL174" i="27"/>
  <c r="AL173" i="27"/>
  <c r="AL172" i="27"/>
  <c r="AL171" i="27"/>
  <c r="AL170" i="27"/>
  <c r="AL169" i="27"/>
  <c r="AL168" i="27"/>
  <c r="AL167" i="27"/>
  <c r="AL166" i="27"/>
  <c r="AL165" i="27"/>
  <c r="AL164" i="27"/>
  <c r="AL163" i="27"/>
  <c r="AL162" i="27"/>
  <c r="AL161" i="27"/>
  <c r="AL160" i="27"/>
  <c r="AL159" i="27"/>
  <c r="AL158" i="27"/>
  <c r="AL157" i="27"/>
  <c r="AL156" i="27"/>
  <c r="AL155" i="27"/>
  <c r="AL154" i="27"/>
  <c r="AL153" i="27"/>
  <c r="AL152" i="27"/>
  <c r="AL151" i="27"/>
  <c r="AL150" i="27"/>
  <c r="AL149" i="27"/>
  <c r="AL148" i="27"/>
  <c r="AL147" i="27"/>
  <c r="AL146" i="27"/>
  <c r="AL145" i="27"/>
  <c r="AL144" i="27"/>
  <c r="AL143" i="27"/>
  <c r="AL142" i="27"/>
  <c r="AL141" i="27"/>
  <c r="AL140" i="27"/>
  <c r="AL139" i="27"/>
  <c r="AL138" i="27"/>
  <c r="AL137" i="27"/>
  <c r="AL136" i="27"/>
  <c r="AL135" i="27"/>
  <c r="AL134" i="27"/>
  <c r="AL133" i="27"/>
  <c r="AL132" i="27"/>
  <c r="AL131" i="27"/>
  <c r="AL130" i="27"/>
  <c r="AL129" i="27"/>
  <c r="AL128" i="27"/>
  <c r="AL127" i="27"/>
  <c r="AL126" i="27"/>
  <c r="AL125" i="27"/>
  <c r="AL124" i="27"/>
  <c r="AL123" i="27"/>
  <c r="AL122" i="27"/>
  <c r="AL121" i="27"/>
  <c r="AL120" i="27"/>
  <c r="AL119" i="27"/>
  <c r="AL118" i="27"/>
  <c r="AL117" i="27"/>
  <c r="AL116" i="27"/>
  <c r="AL115" i="27"/>
  <c r="AL114" i="27"/>
  <c r="AL113" i="27"/>
  <c r="AL112" i="27"/>
  <c r="AL111" i="27"/>
  <c r="AL110" i="27"/>
  <c r="AL109" i="27"/>
  <c r="AL108" i="27"/>
  <c r="AL107" i="27"/>
  <c r="AL106" i="27"/>
  <c r="AL105" i="27"/>
  <c r="AL104" i="27"/>
  <c r="AL103" i="27"/>
  <c r="AL102" i="27"/>
  <c r="AL101" i="27"/>
  <c r="AL100" i="27"/>
  <c r="AL99" i="27"/>
  <c r="AL98" i="27"/>
  <c r="AL97" i="27"/>
  <c r="AL96" i="27"/>
  <c r="AL95" i="27"/>
  <c r="AL94" i="27"/>
  <c r="AL93" i="27"/>
  <c r="AL92" i="27"/>
  <c r="AL91" i="27"/>
  <c r="AL90" i="27"/>
  <c r="AL89" i="27"/>
  <c r="AL88" i="27"/>
  <c r="AL87" i="27"/>
  <c r="AL86" i="27"/>
  <c r="AL85" i="27"/>
  <c r="AL84" i="27"/>
  <c r="AL83" i="27"/>
  <c r="AL82" i="27"/>
  <c r="AL81" i="27"/>
  <c r="AL80" i="27"/>
  <c r="AL79" i="27"/>
  <c r="AL78" i="27"/>
  <c r="AL77" i="27"/>
  <c r="AL76" i="27"/>
  <c r="AL75" i="27"/>
  <c r="AL74" i="27"/>
  <c r="AL73" i="27"/>
  <c r="AL72" i="27"/>
  <c r="AL71" i="27"/>
  <c r="AL70" i="27"/>
  <c r="AL69" i="27"/>
  <c r="AL68" i="27"/>
  <c r="AL67" i="27"/>
  <c r="AL66" i="27"/>
  <c r="AL65" i="27"/>
  <c r="AL64" i="27"/>
  <c r="AL63" i="27"/>
  <c r="AL62" i="27"/>
  <c r="AL61" i="27"/>
  <c r="AL60" i="27"/>
  <c r="AL59" i="27"/>
  <c r="AL58" i="27"/>
  <c r="AL57" i="27"/>
  <c r="AL56" i="27"/>
  <c r="AL55" i="27"/>
  <c r="AL54" i="27"/>
  <c r="AL53" i="27"/>
  <c r="AL52" i="27"/>
  <c r="AL51" i="27"/>
  <c r="AL50" i="27"/>
  <c r="AL49" i="27"/>
  <c r="AL48" i="27"/>
  <c r="AL47" i="27"/>
  <c r="AL46" i="27"/>
  <c r="AL45" i="27"/>
  <c r="AL44" i="27"/>
  <c r="AL43" i="27"/>
  <c r="AL42" i="27"/>
  <c r="AL41" i="27"/>
  <c r="AL40" i="27"/>
  <c r="AL39" i="27"/>
  <c r="AL38" i="27"/>
  <c r="AL37" i="27"/>
  <c r="AL36" i="27"/>
  <c r="AL35" i="27"/>
  <c r="AL34" i="27"/>
  <c r="AL33" i="27"/>
  <c r="AL32" i="27"/>
  <c r="AL31" i="27"/>
  <c r="AL30" i="27"/>
  <c r="AL29" i="27"/>
  <c r="AL28" i="27"/>
  <c r="AL27" i="27"/>
  <c r="AL26" i="27"/>
  <c r="AL25" i="27"/>
  <c r="AL24" i="27"/>
  <c r="AL23" i="27"/>
  <c r="AL22" i="27"/>
  <c r="AL21" i="27"/>
  <c r="AL20" i="27"/>
  <c r="AL19" i="27"/>
  <c r="AL18" i="27"/>
  <c r="AL17" i="27"/>
  <c r="AL16" i="27"/>
  <c r="AL15" i="27"/>
  <c r="AL14" i="27"/>
  <c r="AL13" i="27"/>
  <c r="AL12" i="27"/>
  <c r="AL11" i="27"/>
  <c r="BR1041" i="30"/>
  <c r="BX513" i="30"/>
  <c r="BZ297" i="30"/>
  <c r="BW297" i="30"/>
  <c r="BZ579" i="30"/>
  <c r="BS1005" i="30"/>
  <c r="BX1005" i="30"/>
  <c r="BU297" i="30"/>
  <c r="BR513" i="30"/>
  <c r="BV513" i="30"/>
  <c r="BT513" i="30"/>
  <c r="BS513" i="30"/>
  <c r="BX1041" i="30"/>
  <c r="BT1041" i="30"/>
  <c r="BS1041" i="30"/>
  <c r="CA579" i="30"/>
  <c r="BZ1005" i="30"/>
  <c r="BT297" i="30"/>
  <c r="BS297" i="30"/>
  <c r="BV1041" i="30"/>
  <c r="BT579" i="30"/>
  <c r="BR579" i="30"/>
  <c r="BU579" i="30"/>
  <c r="BY513" i="30"/>
  <c r="BW513" i="30"/>
  <c r="BX297" i="30"/>
  <c r="BY1005" i="30"/>
  <c r="BT1005" i="30"/>
  <c r="BV579" i="30"/>
  <c r="BZ513" i="30"/>
  <c r="BU1041" i="30"/>
  <c r="BR297" i="30"/>
  <c r="BS579" i="30"/>
  <c r="BY579" i="30"/>
  <c r="BR1005" i="30"/>
  <c r="BV1005" i="30"/>
  <c r="BU1005" i="30"/>
  <c r="BW579" i="30"/>
  <c r="BY1041" i="30"/>
  <c r="BW1041" i="30"/>
  <c r="BU513" i="30"/>
  <c r="BW1005" i="30"/>
  <c r="CA1005" i="30"/>
  <c r="BX579" i="30"/>
  <c r="CA297" i="30"/>
  <c r="BY297" i="30"/>
  <c r="CA1041" i="30"/>
  <c r="BI874" i="30"/>
  <c r="BJ923" i="30"/>
  <c r="BI420" i="30"/>
  <c r="BI911" i="30"/>
  <c r="BI593" i="30"/>
  <c r="BI537" i="30"/>
  <c r="BI271" i="30"/>
  <c r="BJ39" i="30"/>
  <c r="BI717" i="30"/>
  <c r="BI523" i="30"/>
  <c r="BI368" i="30"/>
  <c r="BI350" i="30"/>
  <c r="BI1067" i="30"/>
  <c r="BI976" i="30"/>
  <c r="BI554" i="30"/>
  <c r="BI818" i="30"/>
  <c r="BI1033" i="30"/>
  <c r="BI1035" i="30"/>
  <c r="BI240" i="30"/>
  <c r="BI548" i="30"/>
  <c r="BI440" i="30"/>
  <c r="BV844" i="30"/>
  <c r="BX932" i="30"/>
  <c r="BX844" i="30"/>
  <c r="BV871" i="30"/>
  <c r="BZ322" i="30"/>
  <c r="BX322" i="30"/>
  <c r="BW992" i="30"/>
  <c r="CA537" i="30"/>
  <c r="BS871" i="30"/>
  <c r="BV615" i="30"/>
  <c r="BR844" i="30"/>
  <c r="BU329" i="30"/>
  <c r="BV566" i="30"/>
  <c r="BR923" i="30"/>
  <c r="BS322" i="30"/>
  <c r="BU1062" i="30"/>
  <c r="CA514" i="30"/>
  <c r="BS390" i="30"/>
  <c r="BT322" i="30"/>
  <c r="BV829" i="30"/>
  <c r="BT992" i="30"/>
  <c r="BX605" i="30"/>
  <c r="BU514" i="30"/>
  <c r="BV548" i="30"/>
  <c r="BR717" i="30"/>
  <c r="BZ974" i="30"/>
  <c r="BU871" i="30"/>
  <c r="BR785" i="30"/>
  <c r="BU824" i="30"/>
  <c r="BS829" i="30"/>
  <c r="BY605" i="30"/>
  <c r="BX824" i="30"/>
  <c r="BR767" i="30"/>
  <c r="BI692" i="30"/>
  <c r="BI18" i="30"/>
  <c r="BI449" i="30"/>
  <c r="BI450" i="30"/>
  <c r="BI1056" i="30"/>
  <c r="BI803" i="30"/>
  <c r="BI249" i="30"/>
  <c r="BI442" i="30"/>
  <c r="BI602" i="30"/>
  <c r="BI749" i="30"/>
  <c r="BI285" i="30"/>
  <c r="BI785" i="30"/>
  <c r="BI819" i="30"/>
  <c r="BI834" i="30"/>
  <c r="BI302" i="30"/>
  <c r="BI480" i="30"/>
  <c r="BI605" i="30"/>
  <c r="BI1084" i="30"/>
  <c r="BI670" i="30"/>
  <c r="BI724" i="30"/>
  <c r="BI697" i="30"/>
  <c r="BU767" i="30"/>
  <c r="BR272" i="30"/>
  <c r="BW767" i="30"/>
  <c r="BY322" i="30"/>
  <c r="BV992" i="30"/>
  <c r="BV329" i="30"/>
  <c r="BZ329" i="30"/>
  <c r="BS514" i="30"/>
  <c r="BX1049" i="30"/>
  <c r="BU615" i="30"/>
  <c r="BU548" i="30"/>
  <c r="BV785" i="30"/>
  <c r="BT844" i="30"/>
  <c r="CA871" i="30"/>
  <c r="BV605" i="30"/>
  <c r="BW329" i="30"/>
  <c r="BU144" i="30"/>
  <c r="CA566" i="30"/>
  <c r="BW717" i="30"/>
  <c r="BZ144" i="30"/>
  <c r="BW1062" i="30"/>
  <c r="BY566" i="30"/>
  <c r="BW1049" i="30"/>
  <c r="BV514" i="30"/>
  <c r="BS548" i="30"/>
  <c r="BV822" i="30"/>
  <c r="BT923" i="30"/>
  <c r="BZ514" i="30"/>
  <c r="BS144" i="30"/>
  <c r="BV995" i="30"/>
  <c r="BT605" i="30"/>
  <c r="BZ390" i="30"/>
  <c r="BZ252" i="30"/>
  <c r="BU417" i="30"/>
  <c r="BI952" i="30"/>
  <c r="BI147" i="30"/>
  <c r="BJ273" i="30"/>
  <c r="BI844" i="30"/>
  <c r="BI758" i="30"/>
  <c r="BI280" i="30"/>
  <c r="BI729" i="30"/>
  <c r="BI853" i="30"/>
  <c r="BI226" i="30"/>
  <c r="BI252" i="30"/>
  <c r="BI649" i="30"/>
  <c r="BI103" i="30"/>
  <c r="BI888" i="30"/>
  <c r="BI610" i="30"/>
  <c r="BI37" i="30"/>
  <c r="BI390" i="30"/>
  <c r="BI1062" i="30"/>
  <c r="BI1002" i="30"/>
  <c r="BI17" i="30"/>
  <c r="BI59" i="30"/>
  <c r="BZ417" i="30"/>
  <c r="BR252" i="30"/>
  <c r="BY995" i="30"/>
  <c r="BS329" i="30"/>
  <c r="BS992" i="30"/>
  <c r="BY844" i="30"/>
  <c r="BY252" i="30"/>
  <c r="BR871" i="30"/>
  <c r="BT717" i="30"/>
  <c r="BV974" i="30"/>
  <c r="BU822" i="30"/>
  <c r="BR144" i="30"/>
  <c r="BW322" i="30"/>
  <c r="CA992" i="30"/>
  <c r="BW923" i="30"/>
  <c r="BW439" i="30"/>
  <c r="BZ439" i="30"/>
  <c r="CA200" i="30"/>
  <c r="BT822" i="30"/>
  <c r="BR1062" i="30"/>
  <c r="BT1062" i="30"/>
  <c r="BY615" i="30"/>
  <c r="BW390" i="30"/>
  <c r="BR566" i="30"/>
  <c r="BS923" i="30"/>
  <c r="BW514" i="30"/>
  <c r="BU717" i="30"/>
  <c r="BZ200" i="30"/>
  <c r="BT767" i="30"/>
  <c r="BR932" i="30"/>
  <c r="BW605" i="30"/>
  <c r="BX390" i="30"/>
  <c r="BW824" i="30"/>
  <c r="BT829" i="30"/>
  <c r="BI613" i="30"/>
  <c r="BI464" i="30"/>
  <c r="BI1087" i="30"/>
  <c r="BI163" i="30"/>
  <c r="BI322" i="30"/>
  <c r="BI254" i="30"/>
  <c r="BI558" i="30"/>
  <c r="BI81" i="30"/>
  <c r="BI109" i="30"/>
  <c r="BI378" i="30"/>
  <c r="BI415" i="30"/>
  <c r="BI439" i="30"/>
  <c r="BI427" i="30"/>
  <c r="BI756" i="30"/>
  <c r="BI1098" i="30"/>
  <c r="BI824" i="30"/>
  <c r="BI151" i="30"/>
  <c r="BI579" i="30"/>
  <c r="BI405" i="30"/>
  <c r="BI846" i="30"/>
  <c r="BI54" i="30"/>
  <c r="BY829" i="30"/>
  <c r="BW272" i="30"/>
  <c r="CA932" i="30"/>
  <c r="BU844" i="30"/>
  <c r="BT974" i="30"/>
  <c r="BU785" i="30"/>
  <c r="BX272" i="30"/>
  <c r="BS200" i="30"/>
  <c r="BU605" i="30"/>
  <c r="BS1049" i="30"/>
  <c r="BX717" i="30"/>
  <c r="BV439" i="30"/>
  <c r="BT329" i="30"/>
  <c r="BZ615" i="30"/>
  <c r="BU390" i="30"/>
  <c r="BW785" i="30"/>
  <c r="BS785" i="30"/>
  <c r="BY514" i="30"/>
  <c r="BR390" i="30"/>
  <c r="CA767" i="30"/>
  <c r="CA417" i="30"/>
  <c r="BU974" i="30"/>
  <c r="CA717" i="30"/>
  <c r="BT200" i="30"/>
  <c r="BS537" i="30"/>
  <c r="BS566" i="30"/>
  <c r="CA822" i="30"/>
  <c r="CA974" i="30"/>
  <c r="BR417" i="30"/>
  <c r="BZ767" i="30"/>
  <c r="BW566" i="30"/>
  <c r="BS605" i="30"/>
  <c r="BW995" i="30"/>
  <c r="BZ871" i="30"/>
  <c r="BI278" i="30"/>
  <c r="BI709" i="30"/>
  <c r="BI932" i="30"/>
  <c r="BI116" i="30"/>
  <c r="BI830" i="30"/>
  <c r="BI875" i="30"/>
  <c r="BI342" i="30"/>
  <c r="BI838" i="30"/>
  <c r="BI836" i="30"/>
  <c r="BI514" i="30"/>
  <c r="BI530" i="30"/>
  <c r="BI1045" i="30"/>
  <c r="BI829" i="30"/>
  <c r="BI992" i="30"/>
  <c r="BI566" i="30"/>
  <c r="BI400" i="30"/>
  <c r="BI297" i="30"/>
  <c r="BI543" i="30"/>
  <c r="BI956" i="30"/>
  <c r="BI1041" i="30"/>
  <c r="BI89" i="30"/>
  <c r="BY824" i="30"/>
  <c r="BX995" i="30"/>
  <c r="BS272" i="30"/>
  <c r="BY272" i="30"/>
  <c r="BZ537" i="30"/>
  <c r="CA439" i="30"/>
  <c r="BR329" i="30"/>
  <c r="BX615" i="30"/>
  <c r="BU1049" i="30"/>
  <c r="BR605" i="30"/>
  <c r="BX923" i="30"/>
  <c r="BX785" i="30"/>
  <c r="CA844" i="30"/>
  <c r="BS615" i="30"/>
  <c r="BZ717" i="30"/>
  <c r="BT144" i="30"/>
  <c r="BW144" i="30"/>
  <c r="BW615" i="30"/>
  <c r="BR537" i="30"/>
  <c r="BY417" i="30"/>
  <c r="BZ992" i="30"/>
  <c r="BR974" i="30"/>
  <c r="CA605" i="30"/>
  <c r="BR514" i="30"/>
  <c r="BY923" i="30"/>
  <c r="BU992" i="30"/>
  <c r="BV1049" i="30"/>
  <c r="BY717" i="30"/>
  <c r="BX829" i="30"/>
  <c r="BX417" i="30"/>
  <c r="BV200" i="30"/>
  <c r="BZ1062" i="30"/>
  <c r="BU932" i="30"/>
  <c r="BS822" i="30"/>
  <c r="BI441" i="30"/>
  <c r="BI1049" i="30"/>
  <c r="BI921" i="30"/>
  <c r="BI826" i="30"/>
  <c r="BI30" i="30"/>
  <c r="BI772" i="30"/>
  <c r="BI825" i="30"/>
  <c r="BI767" i="30"/>
  <c r="BI750" i="30"/>
  <c r="BI248" i="30"/>
  <c r="BI939" i="30"/>
  <c r="BI27" i="30"/>
  <c r="BI60" i="30"/>
  <c r="BI12" i="30"/>
  <c r="BI974" i="30"/>
  <c r="BI615" i="30"/>
  <c r="BI689" i="30"/>
  <c r="BI584" i="30"/>
  <c r="BI170" i="30"/>
  <c r="BI272" i="30"/>
  <c r="BI898" i="30"/>
  <c r="BS252" i="30"/>
  <c r="BY932" i="30"/>
  <c r="BW844" i="30"/>
  <c r="BW252" i="30"/>
  <c r="BU923" i="30"/>
  <c r="BT785" i="30"/>
  <c r="BX252" i="30"/>
  <c r="CA615" i="30"/>
  <c r="BX537" i="30"/>
  <c r="BX514" i="30"/>
  <c r="BV390" i="30"/>
  <c r="BU439" i="30"/>
  <c r="BX200" i="30"/>
  <c r="BX548" i="30"/>
  <c r="BX822" i="30"/>
  <c r="BY1062" i="30"/>
  <c r="BR439" i="30"/>
  <c r="BZ548" i="30"/>
  <c r="BZ822" i="30"/>
  <c r="BZ932" i="30"/>
  <c r="BT514" i="30"/>
  <c r="BW974" i="30"/>
  <c r="BZ1049" i="30"/>
  <c r="BX871" i="30"/>
  <c r="BY390" i="30"/>
  <c r="BZ566" i="30"/>
  <c r="BY537" i="30"/>
  <c r="BS717" i="30"/>
  <c r="BV824" i="30"/>
  <c r="CA829" i="30"/>
  <c r="BU566" i="30"/>
  <c r="BV767" i="30"/>
  <c r="BT824" i="30"/>
  <c r="BT537" i="30"/>
  <c r="BI329" i="30"/>
  <c r="BI426" i="30"/>
  <c r="BI327" i="30"/>
  <c r="BI1001" i="30"/>
  <c r="BI1005" i="30"/>
  <c r="BI828" i="30"/>
  <c r="BI616" i="30"/>
  <c r="BI525" i="30"/>
  <c r="BI534" i="30"/>
  <c r="BI155" i="30"/>
  <c r="BI1096" i="30"/>
  <c r="BI196" i="30"/>
  <c r="BI200" i="30"/>
  <c r="BJ676" i="30"/>
  <c r="BI102" i="30"/>
  <c r="BI916" i="30"/>
  <c r="BJ822" i="30"/>
  <c r="BI417" i="30"/>
  <c r="BI871" i="30"/>
  <c r="BI144" i="30"/>
  <c r="BI1102" i="30"/>
  <c r="BZ272" i="30"/>
  <c r="CA824" i="30"/>
  <c r="BR322" i="30"/>
  <c r="BV272" i="30"/>
  <c r="BR824" i="30"/>
  <c r="BX144" i="30"/>
  <c r="BW871" i="30"/>
  <c r="BW548" i="30"/>
  <c r="BW822" i="30"/>
  <c r="BU200" i="30"/>
  <c r="BR822" i="30"/>
  <c r="BT439" i="30"/>
  <c r="BY992" i="30"/>
  <c r="BX974" i="30"/>
  <c r="BR1049" i="30"/>
  <c r="BW829" i="30"/>
  <c r="BR200" i="30"/>
  <c r="BS974" i="30"/>
  <c r="CA1049" i="30"/>
  <c r="BS767" i="30"/>
  <c r="BX566" i="30"/>
  <c r="BY1049" i="30"/>
  <c r="BW537" i="30"/>
  <c r="BR615" i="30"/>
  <c r="BV923" i="30"/>
  <c r="BY200" i="30"/>
  <c r="BY822" i="30"/>
  <c r="BT1049" i="30"/>
  <c r="BR995" i="30"/>
  <c r="BV1062" i="30"/>
  <c r="BT615" i="30"/>
  <c r="BZ995" i="30"/>
  <c r="BU995" i="30"/>
  <c r="BU829" i="30"/>
  <c r="BI64" i="30"/>
  <c r="BI801" i="30"/>
  <c r="BI227" i="30"/>
  <c r="BI40" i="30"/>
  <c r="BI580" i="30"/>
  <c r="BI236" i="30"/>
  <c r="BI454" i="30"/>
  <c r="BI757" i="30"/>
  <c r="BI260" i="30"/>
  <c r="BI995" i="30"/>
  <c r="BI736" i="30"/>
  <c r="BI943" i="30"/>
  <c r="BI374" i="30"/>
  <c r="BI314" i="30"/>
  <c r="BI1092" i="30"/>
  <c r="BI300" i="30"/>
  <c r="BI429" i="30"/>
  <c r="BI547" i="30"/>
  <c r="BI901" i="30"/>
  <c r="BI513" i="30"/>
  <c r="BI867" i="30"/>
  <c r="CA329" i="30"/>
  <c r="BT995" i="30"/>
  <c r="BY144" i="30"/>
  <c r="BV252" i="30"/>
  <c r="CA252" i="30"/>
  <c r="BS439" i="30"/>
  <c r="BW200" i="30"/>
  <c r="BT548" i="30"/>
  <c r="CA390" i="30"/>
  <c r="BY871" i="30"/>
  <c r="CA272" i="30"/>
  <c r="CA785" i="30"/>
  <c r="BX992" i="30"/>
  <c r="BV537" i="30"/>
  <c r="CA923" i="30"/>
  <c r="BX1062" i="30"/>
  <c r="BR992" i="30"/>
  <c r="CA548" i="30"/>
  <c r="BZ605" i="30"/>
  <c r="BW417" i="30"/>
  <c r="BT871" i="30"/>
  <c r="BV717" i="30"/>
  <c r="BZ923" i="30"/>
  <c r="BY548" i="30"/>
  <c r="BT390" i="30"/>
  <c r="BR548" i="30"/>
  <c r="BT566" i="30"/>
  <c r="BU537" i="30"/>
  <c r="BT932" i="30"/>
  <c r="BT417" i="30"/>
  <c r="BY974" i="30"/>
  <c r="BS932" i="30"/>
  <c r="B409" i="36" l="1"/>
  <c r="B457" i="36"/>
  <c r="B481" i="36"/>
  <c r="B449" i="36"/>
  <c r="B417" i="36"/>
  <c r="B456" i="36"/>
  <c r="B424" i="36"/>
  <c r="B463" i="36"/>
  <c r="B438" i="36"/>
  <c r="B466" i="36"/>
  <c r="B434" i="36"/>
  <c r="B470" i="36"/>
  <c r="B431" i="36"/>
  <c r="B427" i="36"/>
  <c r="B462" i="36"/>
  <c r="B430" i="36"/>
  <c r="B473" i="36"/>
  <c r="B441" i="36"/>
  <c r="B480" i="36"/>
  <c r="B448" i="36"/>
  <c r="B435" i="36"/>
  <c r="B420" i="36"/>
  <c r="B459" i="36"/>
  <c r="B455" i="36"/>
  <c r="B423" i="36"/>
  <c r="B458" i="36"/>
  <c r="B426" i="36"/>
  <c r="B469" i="36"/>
  <c r="B437" i="36"/>
  <c r="B476" i="36"/>
  <c r="B467" i="36"/>
  <c r="B452" i="36"/>
  <c r="B416" i="36"/>
  <c r="B412" i="36"/>
  <c r="B451" i="36"/>
  <c r="B419" i="36"/>
  <c r="B454" i="36"/>
  <c r="B422" i="36"/>
  <c r="B465" i="36"/>
  <c r="B433" i="36"/>
  <c r="B428" i="36"/>
  <c r="B445" i="36"/>
  <c r="B444" i="36"/>
  <c r="B440" i="36"/>
  <c r="B479" i="36"/>
  <c r="B447" i="36"/>
  <c r="B415" i="36"/>
  <c r="B450" i="36"/>
  <c r="B418" i="36"/>
  <c r="B461" i="36"/>
  <c r="B460" i="36"/>
  <c r="B408" i="36"/>
  <c r="B477" i="36"/>
  <c r="B411" i="36"/>
  <c r="B472" i="36"/>
  <c r="B468" i="36"/>
  <c r="B436" i="36"/>
  <c r="B475" i="36"/>
  <c r="B443" i="36"/>
  <c r="B478" i="36"/>
  <c r="B446" i="36"/>
  <c r="B414" i="36"/>
  <c r="B421" i="36"/>
  <c r="B413" i="36"/>
  <c r="B410" i="36"/>
  <c r="B429" i="36"/>
  <c r="B425" i="36"/>
  <c r="B464" i="36"/>
  <c r="B432" i="36"/>
  <c r="B471" i="36"/>
  <c r="B439" i="36"/>
  <c r="B474" i="36"/>
  <c r="B442" i="36"/>
  <c r="B453" i="36"/>
  <c r="B350" i="36"/>
  <c r="B361" i="36"/>
  <c r="B349" i="36"/>
  <c r="B373" i="36"/>
  <c r="B379" i="36"/>
  <c r="B359" i="36"/>
  <c r="B392" i="36"/>
  <c r="B356" i="36"/>
  <c r="B357" i="36"/>
  <c r="B348" i="36"/>
  <c r="B358" i="36"/>
  <c r="B351" i="36"/>
  <c r="B360" i="36"/>
  <c r="B385" i="36"/>
  <c r="B386" i="36"/>
  <c r="B390" i="36"/>
  <c r="B404" i="36"/>
  <c r="B383" i="36"/>
  <c r="B406" i="36"/>
  <c r="B399" i="36"/>
  <c r="B382" i="36"/>
  <c r="B377" i="36"/>
  <c r="B407" i="36"/>
  <c r="B387" i="36"/>
  <c r="B388" i="36"/>
  <c r="B398" i="36"/>
  <c r="B397" i="36"/>
  <c r="B380" i="36"/>
  <c r="B394" i="36"/>
  <c r="B378" i="36"/>
  <c r="B405" i="36"/>
  <c r="B374" i="36"/>
  <c r="B401" i="36"/>
  <c r="B403" i="36"/>
  <c r="B396" i="36"/>
  <c r="B384" i="36"/>
  <c r="B375" i="36"/>
  <c r="B376" i="36"/>
  <c r="B393" i="36"/>
  <c r="B389" i="36"/>
  <c r="B391" i="36"/>
  <c r="B400" i="36"/>
  <c r="B402" i="36"/>
  <c r="B381" i="36"/>
  <c r="B395" i="36"/>
  <c r="B367" i="36"/>
  <c r="B366" i="36"/>
  <c r="B365" i="36"/>
  <c r="B368" i="36"/>
  <c r="B371" i="36"/>
  <c r="B363" i="36"/>
  <c r="B370" i="36"/>
  <c r="B372" i="36"/>
  <c r="B369" i="36"/>
  <c r="B362" i="36"/>
  <c r="B364" i="36"/>
  <c r="B355" i="36"/>
  <c r="B354" i="36"/>
  <c r="B353" i="36"/>
  <c r="B352" i="36"/>
  <c r="B347" i="36"/>
  <c r="B334" i="36"/>
  <c r="B340" i="36"/>
  <c r="B343" i="36"/>
  <c r="B330" i="36"/>
  <c r="B336" i="36"/>
  <c r="B339" i="36"/>
  <c r="B345" i="36"/>
  <c r="B332" i="36"/>
  <c r="B335" i="36"/>
  <c r="B341" i="36"/>
  <c r="B331" i="36"/>
  <c r="B337" i="36"/>
  <c r="B346" i="36"/>
  <c r="B333" i="36"/>
  <c r="B342" i="36"/>
  <c r="B329" i="36"/>
  <c r="B338" i="36"/>
  <c r="B344" i="36"/>
  <c r="AY676" i="30"/>
  <c r="AZ676" i="30" s="1"/>
  <c r="BA676" i="30" s="1"/>
  <c r="B272" i="36"/>
  <c r="B208" i="36"/>
  <c r="B279" i="36"/>
  <c r="B215" i="36"/>
  <c r="B286" i="36"/>
  <c r="B222" i="36"/>
  <c r="B293" i="36"/>
  <c r="B229" i="36"/>
  <c r="B300" i="36"/>
  <c r="B236" i="36"/>
  <c r="B307" i="36"/>
  <c r="B243" i="36"/>
  <c r="B314" i="36"/>
  <c r="B250" i="36"/>
  <c r="B313" i="36"/>
  <c r="B249" i="36"/>
  <c r="B328" i="36"/>
  <c r="B264" i="36"/>
  <c r="B200" i="36"/>
  <c r="B271" i="36"/>
  <c r="B207" i="36"/>
  <c r="B278" i="36"/>
  <c r="B214" i="36"/>
  <c r="B285" i="36"/>
  <c r="B221" i="36"/>
  <c r="B292" i="36"/>
  <c r="B228" i="36"/>
  <c r="B299" i="36"/>
  <c r="B235" i="36"/>
  <c r="B306" i="36"/>
  <c r="B242" i="36"/>
  <c r="B305" i="36"/>
  <c r="B241" i="36"/>
  <c r="B320" i="36"/>
  <c r="B256" i="36"/>
  <c r="B327" i="36"/>
  <c r="B263" i="36"/>
  <c r="B199" i="36"/>
  <c r="B270" i="36"/>
  <c r="B206" i="36"/>
  <c r="B277" i="36"/>
  <c r="B213" i="36"/>
  <c r="B284" i="36"/>
  <c r="B220" i="36"/>
  <c r="B291" i="36"/>
  <c r="B227" i="36"/>
  <c r="B298" i="36"/>
  <c r="B234" i="36"/>
  <c r="B297" i="36"/>
  <c r="B233" i="36"/>
  <c r="B312" i="36"/>
  <c r="B248" i="36"/>
  <c r="B319" i="36"/>
  <c r="B255" i="36"/>
  <c r="B326" i="36"/>
  <c r="B262" i="36"/>
  <c r="B198" i="36"/>
  <c r="B269" i="36"/>
  <c r="B205" i="36"/>
  <c r="B276" i="36"/>
  <c r="B212" i="36"/>
  <c r="B283" i="36"/>
  <c r="B219" i="36"/>
  <c r="B290" i="36"/>
  <c r="B226" i="36"/>
  <c r="B289" i="36"/>
  <c r="B225" i="36"/>
  <c r="B304" i="36"/>
  <c r="B240" i="36"/>
  <c r="B311" i="36"/>
  <c r="B247" i="36"/>
  <c r="B318" i="36"/>
  <c r="B254" i="36"/>
  <c r="B325" i="36"/>
  <c r="B261" i="36"/>
  <c r="B197" i="36"/>
  <c r="B268" i="36"/>
  <c r="B204" i="36"/>
  <c r="B275" i="36"/>
  <c r="B211" i="36"/>
  <c r="B282" i="36"/>
  <c r="B218" i="36"/>
  <c r="B281" i="36"/>
  <c r="B217" i="36"/>
  <c r="B296" i="36"/>
  <c r="B232" i="36"/>
  <c r="B303" i="36"/>
  <c r="B239" i="36"/>
  <c r="B310" i="36"/>
  <c r="B246" i="36"/>
  <c r="B317" i="36"/>
  <c r="B253" i="36"/>
  <c r="B324" i="36"/>
  <c r="B260" i="36"/>
  <c r="B196" i="36"/>
  <c r="B267" i="36"/>
  <c r="B203" i="36"/>
  <c r="B274" i="36"/>
  <c r="B210" i="36"/>
  <c r="B273" i="36"/>
  <c r="B209" i="36"/>
  <c r="B288" i="36"/>
  <c r="B224" i="36"/>
  <c r="B295" i="36"/>
  <c r="B231" i="36"/>
  <c r="B302" i="36"/>
  <c r="B238" i="36"/>
  <c r="B309" i="36"/>
  <c r="B245" i="36"/>
  <c r="B316" i="36"/>
  <c r="B252" i="36"/>
  <c r="B323" i="36"/>
  <c r="B259" i="36"/>
  <c r="B195" i="36"/>
  <c r="B266" i="36"/>
  <c r="B202" i="36"/>
  <c r="B265" i="36"/>
  <c r="B201" i="36"/>
  <c r="B280" i="36"/>
  <c r="B216" i="36"/>
  <c r="B287" i="36"/>
  <c r="B223" i="36"/>
  <c r="B294" i="36"/>
  <c r="B230" i="36"/>
  <c r="B301" i="36"/>
  <c r="B237" i="36"/>
  <c r="B308" i="36"/>
  <c r="B244" i="36"/>
  <c r="B315" i="36"/>
  <c r="B251" i="36"/>
  <c r="B322" i="36"/>
  <c r="B258" i="36"/>
  <c r="B321" i="36"/>
  <c r="B257" i="36"/>
  <c r="AZ1" i="30"/>
  <c r="B181" i="36"/>
  <c r="B193" i="36"/>
  <c r="B183" i="36"/>
  <c r="B185" i="36"/>
  <c r="B187" i="36"/>
  <c r="B189" i="36"/>
  <c r="B191" i="36"/>
  <c r="B182" i="36"/>
  <c r="B188" i="36"/>
  <c r="B194" i="36"/>
  <c r="B184" i="36"/>
  <c r="B186" i="36"/>
  <c r="B192" i="36"/>
  <c r="B190" i="36"/>
  <c r="B153" i="36"/>
  <c r="B57" i="36"/>
  <c r="B81" i="36"/>
  <c r="B56" i="36"/>
  <c r="B120" i="36"/>
  <c r="B10" i="36"/>
  <c r="B74" i="36"/>
  <c r="B138" i="36"/>
  <c r="B27" i="36"/>
  <c r="B91" i="36"/>
  <c r="B155" i="36"/>
  <c r="B36" i="36"/>
  <c r="B100" i="36"/>
  <c r="B164" i="36"/>
  <c r="B53" i="36"/>
  <c r="B117" i="36"/>
  <c r="B6" i="36"/>
  <c r="B70" i="36"/>
  <c r="B134" i="36"/>
  <c r="B23" i="36"/>
  <c r="B87" i="36"/>
  <c r="B151" i="36"/>
  <c r="B41" i="36"/>
  <c r="B121" i="36"/>
  <c r="B145" i="36"/>
  <c r="B64" i="36"/>
  <c r="B128" i="36"/>
  <c r="B18" i="36"/>
  <c r="B82" i="36"/>
  <c r="B146" i="36"/>
  <c r="B35" i="36"/>
  <c r="B99" i="36"/>
  <c r="B163" i="36"/>
  <c r="B44" i="36"/>
  <c r="B108" i="36"/>
  <c r="B173" i="36"/>
  <c r="B61" i="36"/>
  <c r="B125" i="36"/>
  <c r="B14" i="36"/>
  <c r="B78" i="36"/>
  <c r="B142" i="36"/>
  <c r="B31" i="36"/>
  <c r="B95" i="36"/>
  <c r="B159" i="36"/>
  <c r="B105" i="36"/>
  <c r="B65" i="36"/>
  <c r="B8" i="36"/>
  <c r="B72" i="36"/>
  <c r="B136" i="36"/>
  <c r="B26" i="36"/>
  <c r="B90" i="36"/>
  <c r="B154" i="36"/>
  <c r="B43" i="36"/>
  <c r="B107" i="36"/>
  <c r="B172" i="36"/>
  <c r="B52" i="36"/>
  <c r="B116" i="36"/>
  <c r="B5" i="36"/>
  <c r="B69" i="36"/>
  <c r="B133" i="36"/>
  <c r="B22" i="36"/>
  <c r="B86" i="36"/>
  <c r="B150" i="36"/>
  <c r="B39" i="36"/>
  <c r="B103" i="36"/>
  <c r="B167" i="36"/>
  <c r="B97" i="36"/>
  <c r="B169" i="36"/>
  <c r="B129" i="36"/>
  <c r="B16" i="36"/>
  <c r="B80" i="36"/>
  <c r="B144" i="36"/>
  <c r="B34" i="36"/>
  <c r="B98" i="36"/>
  <c r="B162" i="36"/>
  <c r="B51" i="36"/>
  <c r="B115" i="36"/>
  <c r="B170" i="36"/>
  <c r="B60" i="36"/>
  <c r="B124" i="36"/>
  <c r="B13" i="36"/>
  <c r="B77" i="36"/>
  <c r="B141" i="36"/>
  <c r="B30" i="36"/>
  <c r="B94" i="36"/>
  <c r="B158" i="36"/>
  <c r="B47" i="36"/>
  <c r="B111" i="36"/>
  <c r="B176" i="36"/>
  <c r="B161" i="36"/>
  <c r="B9" i="36"/>
  <c r="B24" i="36"/>
  <c r="B88" i="36"/>
  <c r="B152" i="36"/>
  <c r="B42" i="36"/>
  <c r="B106" i="36"/>
  <c r="B171" i="36"/>
  <c r="B59" i="36"/>
  <c r="B123" i="36"/>
  <c r="B180" i="36"/>
  <c r="B68" i="36"/>
  <c r="B132" i="36"/>
  <c r="B21" i="36"/>
  <c r="B85" i="36"/>
  <c r="B149" i="36"/>
  <c r="B38" i="36"/>
  <c r="B102" i="36"/>
  <c r="B166" i="36"/>
  <c r="B55" i="36"/>
  <c r="B119" i="36"/>
  <c r="B33" i="36"/>
  <c r="B49" i="36"/>
  <c r="B73" i="36"/>
  <c r="B32" i="36"/>
  <c r="B96" i="36"/>
  <c r="B160" i="36"/>
  <c r="B50" i="36"/>
  <c r="B114" i="36"/>
  <c r="B179" i="36"/>
  <c r="B67" i="36"/>
  <c r="B131" i="36"/>
  <c r="B12" i="36"/>
  <c r="B76" i="36"/>
  <c r="B140" i="36"/>
  <c r="B29" i="36"/>
  <c r="B93" i="36"/>
  <c r="B157" i="36"/>
  <c r="B46" i="36"/>
  <c r="B110" i="36"/>
  <c r="B175" i="36"/>
  <c r="B63" i="36"/>
  <c r="B127" i="36"/>
  <c r="B25" i="36"/>
  <c r="B113" i="36"/>
  <c r="B137" i="36"/>
  <c r="B40" i="36"/>
  <c r="B104" i="36"/>
  <c r="B168" i="36"/>
  <c r="B58" i="36"/>
  <c r="B122" i="36"/>
  <c r="B11" i="36"/>
  <c r="B75" i="36"/>
  <c r="B139" i="36"/>
  <c r="B20" i="36"/>
  <c r="B84" i="36"/>
  <c r="B148" i="36"/>
  <c r="B37" i="36"/>
  <c r="B101" i="36"/>
  <c r="B165" i="36"/>
  <c r="B54" i="36"/>
  <c r="B118" i="36"/>
  <c r="B7" i="36"/>
  <c r="B71" i="36"/>
  <c r="B135" i="36"/>
  <c r="B89" i="36"/>
  <c r="B178" i="36"/>
  <c r="B17" i="36"/>
  <c r="B48" i="36"/>
  <c r="B112" i="36"/>
  <c r="B177" i="36"/>
  <c r="B66" i="36"/>
  <c r="B130" i="36"/>
  <c r="B19" i="36"/>
  <c r="B83" i="36"/>
  <c r="B147" i="36"/>
  <c r="B28" i="36"/>
  <c r="B92" i="36"/>
  <c r="B156" i="36"/>
  <c r="B45" i="36"/>
  <c r="B109" i="36"/>
  <c r="B174" i="36"/>
  <c r="B62" i="36"/>
  <c r="B126" i="36"/>
  <c r="B15" i="36"/>
  <c r="B79" i="36"/>
  <c r="B143" i="36"/>
  <c r="BD297" i="30"/>
  <c r="BD513" i="30"/>
  <c r="BD1041" i="30"/>
  <c r="BD767" i="30"/>
  <c r="BD829" i="30"/>
  <c r="BD932" i="30"/>
  <c r="BD995" i="30"/>
  <c r="BD417" i="30"/>
  <c r="BD785" i="30"/>
  <c r="BD1062" i="30"/>
  <c r="BD439" i="30"/>
  <c r="BD144" i="30"/>
  <c r="BD844" i="30"/>
  <c r="BD329" i="30"/>
  <c r="BD824" i="30"/>
  <c r="BD322" i="30"/>
  <c r="BD252" i="30"/>
  <c r="BD272" i="30"/>
  <c r="BA280" i="30"/>
  <c r="BD605" i="30"/>
  <c r="BD1049" i="30"/>
  <c r="BD1005" i="30"/>
  <c r="BD717" i="30"/>
  <c r="BD822" i="30"/>
  <c r="BD537" i="30"/>
  <c r="BD579" i="30"/>
  <c r="BD390" i="30"/>
  <c r="BD923" i="30"/>
  <c r="BD974" i="30"/>
  <c r="BD548" i="30"/>
  <c r="BD615" i="30"/>
  <c r="BD871" i="30"/>
  <c r="BD514" i="30"/>
  <c r="BD992" i="30"/>
  <c r="BD566" i="30"/>
  <c r="BD200" i="30"/>
  <c r="Q14" i="31"/>
  <c r="R168" i="31"/>
  <c r="AG2269" i="27"/>
  <c r="AF2269" i="27"/>
  <c r="AE2269" i="27"/>
  <c r="AD2269" i="27"/>
  <c r="AC2269" i="27"/>
  <c r="AA2269" i="27"/>
  <c r="Z2269" i="27"/>
  <c r="Y2269" i="27"/>
  <c r="X2269" i="27"/>
  <c r="W2269" i="27"/>
  <c r="T2269" i="27"/>
  <c r="S2269" i="27"/>
  <c r="R2269" i="27"/>
  <c r="M2269" i="27"/>
  <c r="AO2269" i="27" s="1"/>
  <c r="L2269" i="27"/>
  <c r="AM2269" i="27" s="1"/>
  <c r="K2269" i="27"/>
  <c r="AK2269" i="27" s="1"/>
  <c r="AG2268" i="27"/>
  <c r="AF2268" i="27"/>
  <c r="AE2268" i="27"/>
  <c r="AD2268" i="27"/>
  <c r="AC2268" i="27"/>
  <c r="AA2268" i="27"/>
  <c r="Z2268" i="27"/>
  <c r="Y2268" i="27"/>
  <c r="X2268" i="27"/>
  <c r="W2268" i="27"/>
  <c r="T2268" i="27"/>
  <c r="S2268" i="27"/>
  <c r="R2268" i="27"/>
  <c r="M2268" i="27"/>
  <c r="AO2268" i="27" s="1"/>
  <c r="L2268" i="27"/>
  <c r="AM2268" i="27" s="1"/>
  <c r="K2268" i="27"/>
  <c r="AK2268" i="27" s="1"/>
  <c r="AG2267" i="27"/>
  <c r="AF2267" i="27"/>
  <c r="AE2267" i="27"/>
  <c r="AD2267" i="27"/>
  <c r="AC2267" i="27"/>
  <c r="AA2267" i="27"/>
  <c r="Z2267" i="27"/>
  <c r="Y2267" i="27"/>
  <c r="X2267" i="27"/>
  <c r="W2267" i="27"/>
  <c r="T2267" i="27"/>
  <c r="S2267" i="27"/>
  <c r="R2267" i="27"/>
  <c r="M2267" i="27"/>
  <c r="AO2267" i="27" s="1"/>
  <c r="L2267" i="27"/>
  <c r="AM2267" i="27" s="1"/>
  <c r="K2267" i="27"/>
  <c r="AK2267" i="27" s="1"/>
  <c r="AG2266" i="27"/>
  <c r="AF2266" i="27"/>
  <c r="AE2266" i="27"/>
  <c r="AD2266" i="27"/>
  <c r="AC2266" i="27"/>
  <c r="AA2266" i="27"/>
  <c r="Z2266" i="27"/>
  <c r="Y2266" i="27"/>
  <c r="X2266" i="27"/>
  <c r="W2266" i="27"/>
  <c r="T2266" i="27"/>
  <c r="S2266" i="27"/>
  <c r="R2266" i="27"/>
  <c r="M2266" i="27"/>
  <c r="AO2266" i="27" s="1"/>
  <c r="L2266" i="27"/>
  <c r="AM2266" i="27" s="1"/>
  <c r="K2266" i="27"/>
  <c r="AG2265" i="27"/>
  <c r="AF2265" i="27"/>
  <c r="AE2265" i="27"/>
  <c r="AD2265" i="27"/>
  <c r="AC2265" i="27"/>
  <c r="AA2265" i="27"/>
  <c r="Z2265" i="27"/>
  <c r="Y2265" i="27"/>
  <c r="X2265" i="27"/>
  <c r="W2265" i="27"/>
  <c r="T2265" i="27"/>
  <c r="S2265" i="27"/>
  <c r="M2265" i="27"/>
  <c r="AO2265" i="27" s="1"/>
  <c r="L2265" i="27"/>
  <c r="AM2265" i="27" s="1"/>
  <c r="K2265" i="27"/>
  <c r="AK2265" i="27" s="1"/>
  <c r="AG2264" i="27"/>
  <c r="AF2264" i="27"/>
  <c r="AE2264" i="27"/>
  <c r="AD2264" i="27"/>
  <c r="AC2264" i="27"/>
  <c r="AA2264" i="27"/>
  <c r="Z2264" i="27"/>
  <c r="Y2264" i="27"/>
  <c r="X2264" i="27"/>
  <c r="W2264" i="27"/>
  <c r="T2264" i="27"/>
  <c r="S2264" i="27"/>
  <c r="R2264" i="27"/>
  <c r="R2265" i="27" s="1"/>
  <c r="M2264" i="27"/>
  <c r="AO2264" i="27" s="1"/>
  <c r="L2264" i="27"/>
  <c r="AM2264" i="27" s="1"/>
  <c r="K2264" i="27"/>
  <c r="AK2264" i="27" s="1"/>
  <c r="AG2263" i="27"/>
  <c r="AF2263" i="27"/>
  <c r="AE2263" i="27"/>
  <c r="AD2263" i="27"/>
  <c r="AC2263" i="27"/>
  <c r="AA2263" i="27"/>
  <c r="Z2263" i="27"/>
  <c r="Y2263" i="27"/>
  <c r="X2263" i="27"/>
  <c r="W2263" i="27"/>
  <c r="T2263" i="27"/>
  <c r="S2263" i="27"/>
  <c r="M2263" i="27"/>
  <c r="AO2263" i="27" s="1"/>
  <c r="L2263" i="27"/>
  <c r="AM2263" i="27" s="1"/>
  <c r="K2263" i="27"/>
  <c r="AK2263" i="27" s="1"/>
  <c r="AG2262" i="27"/>
  <c r="AF2262" i="27"/>
  <c r="AE2262" i="27"/>
  <c r="AD2262" i="27"/>
  <c r="AC2262" i="27"/>
  <c r="AA2262" i="27"/>
  <c r="Z2262" i="27"/>
  <c r="Y2262" i="27"/>
  <c r="X2262" i="27"/>
  <c r="W2262" i="27"/>
  <c r="T2262" i="27"/>
  <c r="S2262" i="27"/>
  <c r="M2262" i="27"/>
  <c r="AO2262" i="27" s="1"/>
  <c r="L2262" i="27"/>
  <c r="AM2262" i="27" s="1"/>
  <c r="K2262" i="27"/>
  <c r="AK2262" i="27" s="1"/>
  <c r="AG2261" i="27"/>
  <c r="AF2261" i="27"/>
  <c r="AE2261" i="27"/>
  <c r="AD2261" i="27"/>
  <c r="AC2261" i="27"/>
  <c r="AA2261" i="27"/>
  <c r="Z2261" i="27"/>
  <c r="Y2261" i="27"/>
  <c r="X2261" i="27"/>
  <c r="W2261" i="27"/>
  <c r="T2261" i="27"/>
  <c r="S2261" i="27"/>
  <c r="R2261" i="27"/>
  <c r="R2262" i="27" s="1"/>
  <c r="M2261" i="27"/>
  <c r="AO2261" i="27" s="1"/>
  <c r="L2261" i="27"/>
  <c r="AM2261" i="27" s="1"/>
  <c r="K2261" i="27"/>
  <c r="AK2261" i="27" s="1"/>
  <c r="AG2260" i="27"/>
  <c r="AF2260" i="27"/>
  <c r="AE2260" i="27"/>
  <c r="AD2260" i="27"/>
  <c r="AC2260" i="27"/>
  <c r="AA2260" i="27"/>
  <c r="Z2260" i="27"/>
  <c r="Y2260" i="27"/>
  <c r="X2260" i="27"/>
  <c r="W2260" i="27"/>
  <c r="T2260" i="27"/>
  <c r="S2260" i="27"/>
  <c r="M2260" i="27"/>
  <c r="AO2260" i="27" s="1"/>
  <c r="L2260" i="27"/>
  <c r="AM2260" i="27" s="1"/>
  <c r="K2260" i="27"/>
  <c r="AK2260" i="27" s="1"/>
  <c r="AG2259" i="27"/>
  <c r="AF2259" i="27"/>
  <c r="AE2259" i="27"/>
  <c r="AD2259" i="27"/>
  <c r="AC2259" i="27"/>
  <c r="AA2259" i="27"/>
  <c r="Z2259" i="27"/>
  <c r="Y2259" i="27"/>
  <c r="X2259" i="27"/>
  <c r="W2259" i="27"/>
  <c r="T2259" i="27"/>
  <c r="S2259" i="27"/>
  <c r="M2259" i="27"/>
  <c r="AO2259" i="27" s="1"/>
  <c r="L2259" i="27"/>
  <c r="AM2259" i="27" s="1"/>
  <c r="K2259" i="27"/>
  <c r="AK2259" i="27" s="1"/>
  <c r="AG2258" i="27"/>
  <c r="AF2258" i="27"/>
  <c r="AE2258" i="27"/>
  <c r="AD2258" i="27"/>
  <c r="AC2258" i="27"/>
  <c r="AA2258" i="27"/>
  <c r="Z2258" i="27"/>
  <c r="Y2258" i="27"/>
  <c r="X2258" i="27"/>
  <c r="W2258" i="27"/>
  <c r="T2258" i="27"/>
  <c r="S2258" i="27"/>
  <c r="R2258" i="27"/>
  <c r="M2258" i="27"/>
  <c r="AO2258" i="27" s="1"/>
  <c r="L2258" i="27"/>
  <c r="AM2258" i="27" s="1"/>
  <c r="K2258" i="27"/>
  <c r="AK2258" i="27" s="1"/>
  <c r="AG2257" i="27"/>
  <c r="AF2257" i="27"/>
  <c r="AE2257" i="27"/>
  <c r="AD2257" i="27"/>
  <c r="AC2257" i="27"/>
  <c r="AA2257" i="27"/>
  <c r="Z2257" i="27"/>
  <c r="Y2257" i="27"/>
  <c r="X2257" i="27"/>
  <c r="W2257" i="27"/>
  <c r="T2257" i="27"/>
  <c r="S2257" i="27"/>
  <c r="M2257" i="27"/>
  <c r="AO2257" i="27" s="1"/>
  <c r="L2257" i="27"/>
  <c r="AM2257" i="27" s="1"/>
  <c r="K2257" i="27"/>
  <c r="AK2257" i="27" s="1"/>
  <c r="AG2256" i="27"/>
  <c r="AF2256" i="27"/>
  <c r="AE2256" i="27"/>
  <c r="AD2256" i="27"/>
  <c r="AC2256" i="27"/>
  <c r="AA2256" i="27"/>
  <c r="Z2256" i="27"/>
  <c r="Y2256" i="27"/>
  <c r="X2256" i="27"/>
  <c r="W2256" i="27"/>
  <c r="T2256" i="27"/>
  <c r="S2256" i="27"/>
  <c r="M2256" i="27"/>
  <c r="AO2256" i="27" s="1"/>
  <c r="L2256" i="27"/>
  <c r="AM2256" i="27" s="1"/>
  <c r="K2256" i="27"/>
  <c r="AG2255" i="27"/>
  <c r="AF2255" i="27"/>
  <c r="AE2255" i="27"/>
  <c r="AD2255" i="27"/>
  <c r="AC2255" i="27"/>
  <c r="AA2255" i="27"/>
  <c r="Z2255" i="27"/>
  <c r="Y2255" i="27"/>
  <c r="X2255" i="27"/>
  <c r="W2255" i="27"/>
  <c r="T2255" i="27"/>
  <c r="S2255" i="27"/>
  <c r="R2255" i="27"/>
  <c r="R2256" i="27" s="1"/>
  <c r="R2257" i="27" s="1"/>
  <c r="M2255" i="27"/>
  <c r="AO2255" i="27" s="1"/>
  <c r="L2255" i="27"/>
  <c r="AM2255" i="27" s="1"/>
  <c r="K2255" i="27"/>
  <c r="AK2255" i="27" s="1"/>
  <c r="AG2254" i="27"/>
  <c r="AF2254" i="27"/>
  <c r="AE2254" i="27"/>
  <c r="AD2254" i="27"/>
  <c r="AC2254" i="27"/>
  <c r="AA2254" i="27"/>
  <c r="Z2254" i="27"/>
  <c r="Y2254" i="27"/>
  <c r="X2254" i="27"/>
  <c r="W2254" i="27"/>
  <c r="T2254" i="27"/>
  <c r="S2254" i="27"/>
  <c r="M2254" i="27"/>
  <c r="AO2254" i="27" s="1"/>
  <c r="L2254" i="27"/>
  <c r="AM2254" i="27" s="1"/>
  <c r="K2254" i="27"/>
  <c r="AK2254" i="27" s="1"/>
  <c r="AG2253" i="27"/>
  <c r="AF2253" i="27"/>
  <c r="AE2253" i="27"/>
  <c r="AD2253" i="27"/>
  <c r="AC2253" i="27"/>
  <c r="AA2253" i="27"/>
  <c r="Z2253" i="27"/>
  <c r="Y2253" i="27"/>
  <c r="X2253" i="27"/>
  <c r="W2253" i="27"/>
  <c r="T2253" i="27"/>
  <c r="S2253" i="27"/>
  <c r="M2253" i="27"/>
  <c r="AO2253" i="27" s="1"/>
  <c r="L2253" i="27"/>
  <c r="AM2253" i="27" s="1"/>
  <c r="K2253" i="27"/>
  <c r="AK2253" i="27" s="1"/>
  <c r="AG2252" i="27"/>
  <c r="AF2252" i="27"/>
  <c r="AE2252" i="27"/>
  <c r="AD2252" i="27"/>
  <c r="AC2252" i="27"/>
  <c r="AA2252" i="27"/>
  <c r="Z2252" i="27"/>
  <c r="Y2252" i="27"/>
  <c r="X2252" i="27"/>
  <c r="W2252" i="27"/>
  <c r="T2252" i="27"/>
  <c r="S2252" i="27"/>
  <c r="R2252" i="27"/>
  <c r="R2253" i="27" s="1"/>
  <c r="M2252" i="27"/>
  <c r="AO2252" i="27" s="1"/>
  <c r="L2252" i="27"/>
  <c r="AM2252" i="27" s="1"/>
  <c r="K2252" i="27"/>
  <c r="AK2252" i="27" s="1"/>
  <c r="AG2251" i="27"/>
  <c r="AF2251" i="27"/>
  <c r="AE2251" i="27"/>
  <c r="AD2251" i="27"/>
  <c r="AC2251" i="27"/>
  <c r="AA2251" i="27"/>
  <c r="Z2251" i="27"/>
  <c r="Y2251" i="27"/>
  <c r="X2251" i="27"/>
  <c r="W2251" i="27"/>
  <c r="T2251" i="27"/>
  <c r="S2251" i="27"/>
  <c r="M2251" i="27"/>
  <c r="AO2251" i="27" s="1"/>
  <c r="L2251" i="27"/>
  <c r="AM2251" i="27" s="1"/>
  <c r="K2251" i="27"/>
  <c r="AK2251" i="27" s="1"/>
  <c r="AG2250" i="27"/>
  <c r="AF2250" i="27"/>
  <c r="AE2250" i="27"/>
  <c r="AD2250" i="27"/>
  <c r="AC2250" i="27"/>
  <c r="AA2250" i="27"/>
  <c r="Z2250" i="27"/>
  <c r="Y2250" i="27"/>
  <c r="X2250" i="27"/>
  <c r="W2250" i="27"/>
  <c r="T2250" i="27"/>
  <c r="S2250" i="27"/>
  <c r="M2250" i="27"/>
  <c r="AO2250" i="27" s="1"/>
  <c r="L2250" i="27"/>
  <c r="AM2250" i="27" s="1"/>
  <c r="K2250" i="27"/>
  <c r="AG2249" i="27"/>
  <c r="AF2249" i="27"/>
  <c r="AE2249" i="27"/>
  <c r="AD2249" i="27"/>
  <c r="AC2249" i="27"/>
  <c r="AA2249" i="27"/>
  <c r="Z2249" i="27"/>
  <c r="Y2249" i="27"/>
  <c r="X2249" i="27"/>
  <c r="W2249" i="27"/>
  <c r="T2249" i="27"/>
  <c r="S2249" i="27"/>
  <c r="M2249" i="27"/>
  <c r="AO2249" i="27" s="1"/>
  <c r="L2249" i="27"/>
  <c r="AM2249" i="27" s="1"/>
  <c r="K2249" i="27"/>
  <c r="AK2249" i="27" s="1"/>
  <c r="AG2248" i="27"/>
  <c r="AF2248" i="27"/>
  <c r="AE2248" i="27"/>
  <c r="AD2248" i="27"/>
  <c r="AC2248" i="27"/>
  <c r="AA2248" i="27"/>
  <c r="Z2248" i="27"/>
  <c r="Y2248" i="27"/>
  <c r="X2248" i="27"/>
  <c r="W2248" i="27"/>
  <c r="T2248" i="27"/>
  <c r="S2248" i="27"/>
  <c r="M2248" i="27"/>
  <c r="AO2248" i="27" s="1"/>
  <c r="L2248" i="27"/>
  <c r="AM2248" i="27" s="1"/>
  <c r="K2248" i="27"/>
  <c r="AK2248" i="27" s="1"/>
  <c r="AG2247" i="27"/>
  <c r="AF2247" i="27"/>
  <c r="AE2247" i="27"/>
  <c r="AD2247" i="27"/>
  <c r="AC2247" i="27"/>
  <c r="AA2247" i="27"/>
  <c r="Z2247" i="27"/>
  <c r="Y2247" i="27"/>
  <c r="X2247" i="27"/>
  <c r="W2247" i="27"/>
  <c r="T2247" i="27"/>
  <c r="S2247" i="27"/>
  <c r="M2247" i="27"/>
  <c r="AO2247" i="27" s="1"/>
  <c r="L2247" i="27"/>
  <c r="AM2247" i="27" s="1"/>
  <c r="K2247" i="27"/>
  <c r="AK2247" i="27" s="1"/>
  <c r="AG2246" i="27"/>
  <c r="AF2246" i="27"/>
  <c r="AE2246" i="27"/>
  <c r="AD2246" i="27"/>
  <c r="AC2246" i="27"/>
  <c r="AA2246" i="27"/>
  <c r="Z2246" i="27"/>
  <c r="Y2246" i="27"/>
  <c r="X2246" i="27"/>
  <c r="W2246" i="27"/>
  <c r="T2246" i="27"/>
  <c r="S2246" i="27"/>
  <c r="M2246" i="27"/>
  <c r="AO2246" i="27" s="1"/>
  <c r="L2246" i="27"/>
  <c r="AM2246" i="27" s="1"/>
  <c r="K2246" i="27"/>
  <c r="AG2245" i="27"/>
  <c r="AF2245" i="27"/>
  <c r="AE2245" i="27"/>
  <c r="AD2245" i="27"/>
  <c r="AC2245" i="27"/>
  <c r="AA2245" i="27"/>
  <c r="Z2245" i="27"/>
  <c r="Y2245" i="27"/>
  <c r="X2245" i="27"/>
  <c r="W2245" i="27"/>
  <c r="T2245" i="27"/>
  <c r="S2245" i="27"/>
  <c r="M2245" i="27"/>
  <c r="AO2245" i="27" s="1"/>
  <c r="L2245" i="27"/>
  <c r="AM2245" i="27" s="1"/>
  <c r="K2245" i="27"/>
  <c r="AK2245" i="27" s="1"/>
  <c r="AG2244" i="27"/>
  <c r="AF2244" i="27"/>
  <c r="AE2244" i="27"/>
  <c r="AD2244" i="27"/>
  <c r="AC2244" i="27"/>
  <c r="AA2244" i="27"/>
  <c r="Z2244" i="27"/>
  <c r="Y2244" i="27"/>
  <c r="X2244" i="27"/>
  <c r="W2244" i="27"/>
  <c r="T2244" i="27"/>
  <c r="S2244" i="27"/>
  <c r="M2244" i="27"/>
  <c r="AO2244" i="27" s="1"/>
  <c r="L2244" i="27"/>
  <c r="AM2244" i="27" s="1"/>
  <c r="K2244" i="27"/>
  <c r="AK2244" i="27" s="1"/>
  <c r="AG2243" i="27"/>
  <c r="AF2243" i="27"/>
  <c r="AE2243" i="27"/>
  <c r="AD2243" i="27"/>
  <c r="AC2243" i="27"/>
  <c r="AA2243" i="27"/>
  <c r="Z2243" i="27"/>
  <c r="Y2243" i="27"/>
  <c r="X2243" i="27"/>
  <c r="W2243" i="27"/>
  <c r="T2243" i="27"/>
  <c r="S2243" i="27"/>
  <c r="M2243" i="27"/>
  <c r="AO2243" i="27" s="1"/>
  <c r="L2243" i="27"/>
  <c r="AM2243" i="27" s="1"/>
  <c r="K2243" i="27"/>
  <c r="AK2243" i="27" s="1"/>
  <c r="AG2242" i="27"/>
  <c r="AF2242" i="27"/>
  <c r="AE2242" i="27"/>
  <c r="AD2242" i="27"/>
  <c r="AC2242" i="27"/>
  <c r="AA2242" i="27"/>
  <c r="Z2242" i="27"/>
  <c r="Y2242" i="27"/>
  <c r="X2242" i="27"/>
  <c r="W2242" i="27"/>
  <c r="T2242" i="27"/>
  <c r="S2242" i="27"/>
  <c r="M2242" i="27"/>
  <c r="AO2242" i="27" s="1"/>
  <c r="L2242" i="27"/>
  <c r="AM2242" i="27" s="1"/>
  <c r="K2242" i="27"/>
  <c r="AK2242" i="27" s="1"/>
  <c r="AG2241" i="27"/>
  <c r="AF2241" i="27"/>
  <c r="AE2241" i="27"/>
  <c r="AD2241" i="27"/>
  <c r="AC2241" i="27"/>
  <c r="AA2241" i="27"/>
  <c r="Z2241" i="27"/>
  <c r="Y2241" i="27"/>
  <c r="X2241" i="27"/>
  <c r="W2241" i="27"/>
  <c r="T2241" i="27"/>
  <c r="S2241" i="27"/>
  <c r="M2241" i="27"/>
  <c r="AO2241" i="27" s="1"/>
  <c r="L2241" i="27"/>
  <c r="AM2241" i="27" s="1"/>
  <c r="K2241" i="27"/>
  <c r="AK2241" i="27" s="1"/>
  <c r="AG2240" i="27"/>
  <c r="AF2240" i="27"/>
  <c r="AE2240" i="27"/>
  <c r="AD2240" i="27"/>
  <c r="AC2240" i="27"/>
  <c r="AA2240" i="27"/>
  <c r="Z2240" i="27"/>
  <c r="Y2240" i="27"/>
  <c r="X2240" i="27"/>
  <c r="W2240" i="27"/>
  <c r="T2240" i="27"/>
  <c r="S2240" i="27"/>
  <c r="M2240" i="27"/>
  <c r="AO2240" i="27" s="1"/>
  <c r="L2240" i="27"/>
  <c r="AM2240" i="27" s="1"/>
  <c r="K2240" i="27"/>
  <c r="AK2240" i="27" s="1"/>
  <c r="AG2239" i="27"/>
  <c r="AF2239" i="27"/>
  <c r="AE2239" i="27"/>
  <c r="AD2239" i="27"/>
  <c r="AC2239" i="27"/>
  <c r="AA2239" i="27"/>
  <c r="Z2239" i="27"/>
  <c r="Y2239" i="27"/>
  <c r="X2239" i="27"/>
  <c r="W2239" i="27"/>
  <c r="T2239" i="27"/>
  <c r="S2239" i="27"/>
  <c r="M2239" i="27"/>
  <c r="AO2239" i="27" s="1"/>
  <c r="L2239" i="27"/>
  <c r="AM2239" i="27" s="1"/>
  <c r="K2239" i="27"/>
  <c r="AK2239" i="27" s="1"/>
  <c r="AG2238" i="27"/>
  <c r="AF2238" i="27"/>
  <c r="AE2238" i="27"/>
  <c r="AD2238" i="27"/>
  <c r="AC2238" i="27"/>
  <c r="AA2238" i="27"/>
  <c r="Z2238" i="27"/>
  <c r="Y2238" i="27"/>
  <c r="X2238" i="27"/>
  <c r="W2238" i="27"/>
  <c r="T2238" i="27"/>
  <c r="S2238" i="27"/>
  <c r="M2238" i="27"/>
  <c r="AO2238" i="27" s="1"/>
  <c r="L2238" i="27"/>
  <c r="AM2238" i="27" s="1"/>
  <c r="K2238" i="27"/>
  <c r="AK2238" i="27" s="1"/>
  <c r="AG2237" i="27"/>
  <c r="AF2237" i="27"/>
  <c r="AE2237" i="27"/>
  <c r="AD2237" i="27"/>
  <c r="AC2237" i="27"/>
  <c r="AA2237" i="27"/>
  <c r="Z2237" i="27"/>
  <c r="Y2237" i="27"/>
  <c r="X2237" i="27"/>
  <c r="W2237" i="27"/>
  <c r="T2237" i="27"/>
  <c r="S2237" i="27"/>
  <c r="M2237" i="27"/>
  <c r="AO2237" i="27" s="1"/>
  <c r="L2237" i="27"/>
  <c r="AM2237" i="27" s="1"/>
  <c r="K2237" i="27"/>
  <c r="AK2237" i="27" s="1"/>
  <c r="AG2236" i="27"/>
  <c r="AF2236" i="27"/>
  <c r="AE2236" i="27"/>
  <c r="AD2236" i="27"/>
  <c r="AC2236" i="27"/>
  <c r="AA2236" i="27"/>
  <c r="Z2236" i="27"/>
  <c r="Y2236" i="27"/>
  <c r="X2236" i="27"/>
  <c r="W2236" i="27"/>
  <c r="T2236" i="27"/>
  <c r="S2236" i="27"/>
  <c r="M2236" i="27"/>
  <c r="AO2236" i="27" s="1"/>
  <c r="L2236" i="27"/>
  <c r="AM2236" i="27" s="1"/>
  <c r="K2236" i="27"/>
  <c r="AK2236" i="27" s="1"/>
  <c r="AG2235" i="27"/>
  <c r="AF2235" i="27"/>
  <c r="AE2235" i="27"/>
  <c r="AD2235" i="27"/>
  <c r="AC2235" i="27"/>
  <c r="AA2235" i="27"/>
  <c r="Z2235" i="27"/>
  <c r="Y2235" i="27"/>
  <c r="X2235" i="27"/>
  <c r="W2235" i="27"/>
  <c r="T2235" i="27"/>
  <c r="S2235" i="27"/>
  <c r="M2235" i="27"/>
  <c r="AO2235" i="27" s="1"/>
  <c r="L2235" i="27"/>
  <c r="AM2235" i="27" s="1"/>
  <c r="K2235" i="27"/>
  <c r="AK2235" i="27" s="1"/>
  <c r="AG2234" i="27"/>
  <c r="AF2234" i="27"/>
  <c r="AE2234" i="27"/>
  <c r="AD2234" i="27"/>
  <c r="AC2234" i="27"/>
  <c r="AA2234" i="27"/>
  <c r="Z2234" i="27"/>
  <c r="Y2234" i="27"/>
  <c r="X2234" i="27"/>
  <c r="W2234" i="27"/>
  <c r="T2234" i="27"/>
  <c r="S2234" i="27"/>
  <c r="M2234" i="27"/>
  <c r="AO2234" i="27" s="1"/>
  <c r="L2234" i="27"/>
  <c r="AM2234" i="27" s="1"/>
  <c r="K2234" i="27"/>
  <c r="AK2234" i="27" s="1"/>
  <c r="AG2233" i="27"/>
  <c r="AF2233" i="27"/>
  <c r="AE2233" i="27"/>
  <c r="AD2233" i="27"/>
  <c r="AC2233" i="27"/>
  <c r="AA2233" i="27"/>
  <c r="Z2233" i="27"/>
  <c r="Y2233" i="27"/>
  <c r="X2233" i="27"/>
  <c r="W2233" i="27"/>
  <c r="T2233" i="27"/>
  <c r="S2233" i="27"/>
  <c r="M2233" i="27"/>
  <c r="AO2233" i="27" s="1"/>
  <c r="L2233" i="27"/>
  <c r="AM2233" i="27" s="1"/>
  <c r="K2233" i="27"/>
  <c r="AK2233" i="27" s="1"/>
  <c r="AG2232" i="27"/>
  <c r="AF2232" i="27"/>
  <c r="AE2232" i="27"/>
  <c r="AD2232" i="27"/>
  <c r="AC2232" i="27"/>
  <c r="AA2232" i="27"/>
  <c r="Z2232" i="27"/>
  <c r="Y2232" i="27"/>
  <c r="X2232" i="27"/>
  <c r="W2232" i="27"/>
  <c r="T2232" i="27"/>
  <c r="S2232" i="27"/>
  <c r="M2232" i="27"/>
  <c r="AO2232" i="27" s="1"/>
  <c r="L2232" i="27"/>
  <c r="AM2232" i="27" s="1"/>
  <c r="K2232" i="27"/>
  <c r="AK2232" i="27" s="1"/>
  <c r="AG2231" i="27"/>
  <c r="AF2231" i="27"/>
  <c r="AE2231" i="27"/>
  <c r="AD2231" i="27"/>
  <c r="AC2231" i="27"/>
  <c r="AA2231" i="27"/>
  <c r="Z2231" i="27"/>
  <c r="Y2231" i="27"/>
  <c r="X2231" i="27"/>
  <c r="W2231" i="27"/>
  <c r="T2231" i="27"/>
  <c r="S2231" i="27"/>
  <c r="M2231" i="27"/>
  <c r="AO2231" i="27" s="1"/>
  <c r="L2231" i="27"/>
  <c r="AM2231" i="27" s="1"/>
  <c r="K2231" i="27"/>
  <c r="AK2231" i="27" s="1"/>
  <c r="AG2230" i="27"/>
  <c r="AF2230" i="27"/>
  <c r="AE2230" i="27"/>
  <c r="AD2230" i="27"/>
  <c r="AC2230" i="27"/>
  <c r="AA2230" i="27"/>
  <c r="Z2230" i="27"/>
  <c r="Y2230" i="27"/>
  <c r="X2230" i="27"/>
  <c r="W2230" i="27"/>
  <c r="T2230" i="27"/>
  <c r="S2230" i="27"/>
  <c r="M2230" i="27"/>
  <c r="AO2230" i="27" s="1"/>
  <c r="L2230" i="27"/>
  <c r="AM2230" i="27" s="1"/>
  <c r="K2230" i="27"/>
  <c r="AG2229" i="27"/>
  <c r="AF2229" i="27"/>
  <c r="AE2229" i="27"/>
  <c r="AD2229" i="27"/>
  <c r="AC2229" i="27"/>
  <c r="AA2229" i="27"/>
  <c r="Z2229" i="27"/>
  <c r="Y2229" i="27"/>
  <c r="X2229" i="27"/>
  <c r="W2229" i="27"/>
  <c r="T2229" i="27"/>
  <c r="S2229" i="27"/>
  <c r="R2229" i="27"/>
  <c r="R2230" i="27" s="1"/>
  <c r="M2229" i="27"/>
  <c r="AO2229" i="27" s="1"/>
  <c r="L2229" i="27"/>
  <c r="AM2229" i="27" s="1"/>
  <c r="K2229" i="27"/>
  <c r="AK2229" i="27" s="1"/>
  <c r="AG2228" i="27"/>
  <c r="AF2228" i="27"/>
  <c r="AE2228" i="27"/>
  <c r="AD2228" i="27"/>
  <c r="AC2228" i="27"/>
  <c r="AA2228" i="27"/>
  <c r="Z2228" i="27"/>
  <c r="Y2228" i="27"/>
  <c r="X2228" i="27"/>
  <c r="W2228" i="27"/>
  <c r="T2228" i="27"/>
  <c r="S2228" i="27"/>
  <c r="R2228" i="27"/>
  <c r="M2228" i="27"/>
  <c r="AO2228" i="27" s="1"/>
  <c r="L2228" i="27"/>
  <c r="AM2228" i="27" s="1"/>
  <c r="K2228" i="27"/>
  <c r="AG2227" i="27"/>
  <c r="AF2227" i="27"/>
  <c r="AE2227" i="27"/>
  <c r="AD2227" i="27"/>
  <c r="AC2227" i="27"/>
  <c r="AA2227" i="27"/>
  <c r="Z2227" i="27"/>
  <c r="Y2227" i="27"/>
  <c r="X2227" i="27"/>
  <c r="W2227" i="27"/>
  <c r="T2227" i="27"/>
  <c r="S2227" i="27"/>
  <c r="R2227" i="27"/>
  <c r="M2227" i="27"/>
  <c r="AO2227" i="27" s="1"/>
  <c r="L2227" i="27"/>
  <c r="AM2227" i="27" s="1"/>
  <c r="K2227" i="27"/>
  <c r="AK2227" i="27" s="1"/>
  <c r="AG2226" i="27"/>
  <c r="AF2226" i="27"/>
  <c r="AE2226" i="27"/>
  <c r="AD2226" i="27"/>
  <c r="AC2226" i="27"/>
  <c r="AA2226" i="27"/>
  <c r="Z2226" i="27"/>
  <c r="Y2226" i="27"/>
  <c r="X2226" i="27"/>
  <c r="W2226" i="27"/>
  <c r="T2226" i="27"/>
  <c r="S2226" i="27"/>
  <c r="R2226" i="27"/>
  <c r="M2226" i="27"/>
  <c r="AO2226" i="27" s="1"/>
  <c r="L2226" i="27"/>
  <c r="AM2226" i="27" s="1"/>
  <c r="K2226" i="27"/>
  <c r="AK2226" i="27" s="1"/>
  <c r="AG2225" i="27"/>
  <c r="AF2225" i="27"/>
  <c r="AE2225" i="27"/>
  <c r="AD2225" i="27"/>
  <c r="AC2225" i="27"/>
  <c r="AA2225" i="27"/>
  <c r="Z2225" i="27"/>
  <c r="Y2225" i="27"/>
  <c r="X2225" i="27"/>
  <c r="W2225" i="27"/>
  <c r="T2225" i="27"/>
  <c r="S2225" i="27"/>
  <c r="R2225" i="27"/>
  <c r="M2225" i="27"/>
  <c r="AO2225" i="27" s="1"/>
  <c r="L2225" i="27"/>
  <c r="AM2225" i="27" s="1"/>
  <c r="K2225" i="27"/>
  <c r="AK2225" i="27" s="1"/>
  <c r="AG2224" i="27"/>
  <c r="AF2224" i="27"/>
  <c r="AE2224" i="27"/>
  <c r="AD2224" i="27"/>
  <c r="AC2224" i="27"/>
  <c r="AA2224" i="27"/>
  <c r="Z2224" i="27"/>
  <c r="Y2224" i="27"/>
  <c r="X2224" i="27"/>
  <c r="W2224" i="27"/>
  <c r="T2224" i="27"/>
  <c r="S2224" i="27"/>
  <c r="R2224" i="27"/>
  <c r="M2224" i="27"/>
  <c r="AO2224" i="27" s="1"/>
  <c r="L2224" i="27"/>
  <c r="AM2224" i="27" s="1"/>
  <c r="K2224" i="27"/>
  <c r="AK2224" i="27" s="1"/>
  <c r="AG2223" i="27"/>
  <c r="AF2223" i="27"/>
  <c r="AE2223" i="27"/>
  <c r="AD2223" i="27"/>
  <c r="AC2223" i="27"/>
  <c r="AA2223" i="27"/>
  <c r="Z2223" i="27"/>
  <c r="Y2223" i="27"/>
  <c r="X2223" i="27"/>
  <c r="W2223" i="27"/>
  <c r="T2223" i="27"/>
  <c r="S2223" i="27"/>
  <c r="R2223" i="27"/>
  <c r="M2223" i="27"/>
  <c r="AO2223" i="27" s="1"/>
  <c r="L2223" i="27"/>
  <c r="AM2223" i="27" s="1"/>
  <c r="K2223" i="27"/>
  <c r="AK2223" i="27" s="1"/>
  <c r="AG2222" i="27"/>
  <c r="AF2222" i="27"/>
  <c r="AE2222" i="27"/>
  <c r="AD2222" i="27"/>
  <c r="AC2222" i="27"/>
  <c r="AA2222" i="27"/>
  <c r="Z2222" i="27"/>
  <c r="Y2222" i="27"/>
  <c r="X2222" i="27"/>
  <c r="W2222" i="27"/>
  <c r="T2222" i="27"/>
  <c r="S2222" i="27"/>
  <c r="R2222" i="27"/>
  <c r="M2222" i="27"/>
  <c r="AO2222" i="27" s="1"/>
  <c r="L2222" i="27"/>
  <c r="AM2222" i="27" s="1"/>
  <c r="K2222" i="27"/>
  <c r="AK2222" i="27" s="1"/>
  <c r="AG2221" i="27"/>
  <c r="AF2221" i="27"/>
  <c r="AE2221" i="27"/>
  <c r="AD2221" i="27"/>
  <c r="AC2221" i="27"/>
  <c r="AA2221" i="27"/>
  <c r="Z2221" i="27"/>
  <c r="Y2221" i="27"/>
  <c r="X2221" i="27"/>
  <c r="W2221" i="27"/>
  <c r="T2221" i="27"/>
  <c r="S2221" i="27"/>
  <c r="R2221" i="27"/>
  <c r="M2221" i="27"/>
  <c r="AO2221" i="27" s="1"/>
  <c r="L2221" i="27"/>
  <c r="AM2221" i="27" s="1"/>
  <c r="K2221" i="27"/>
  <c r="AK2221" i="27" s="1"/>
  <c r="AG2220" i="27"/>
  <c r="AF2220" i="27"/>
  <c r="AE2220" i="27"/>
  <c r="AD2220" i="27"/>
  <c r="AC2220" i="27"/>
  <c r="AA2220" i="27"/>
  <c r="Z2220" i="27"/>
  <c r="Y2220" i="27"/>
  <c r="X2220" i="27"/>
  <c r="W2220" i="27"/>
  <c r="T2220" i="27"/>
  <c r="S2220" i="27"/>
  <c r="R2220" i="27"/>
  <c r="M2220" i="27"/>
  <c r="AO2220" i="27" s="1"/>
  <c r="L2220" i="27"/>
  <c r="AM2220" i="27" s="1"/>
  <c r="K2220" i="27"/>
  <c r="AG2219" i="27"/>
  <c r="AF2219" i="27"/>
  <c r="AE2219" i="27"/>
  <c r="AD2219" i="27"/>
  <c r="AC2219" i="27"/>
  <c r="AA2219" i="27"/>
  <c r="Z2219" i="27"/>
  <c r="Y2219" i="27"/>
  <c r="X2219" i="27"/>
  <c r="W2219" i="27"/>
  <c r="T2219" i="27"/>
  <c r="S2219" i="27"/>
  <c r="R2219" i="27"/>
  <c r="M2219" i="27"/>
  <c r="AO2219" i="27" s="1"/>
  <c r="L2219" i="27"/>
  <c r="AM2219" i="27" s="1"/>
  <c r="K2219" i="27"/>
  <c r="AK2219" i="27" s="1"/>
  <c r="AG2218" i="27"/>
  <c r="AF2218" i="27"/>
  <c r="AE2218" i="27"/>
  <c r="AD2218" i="27"/>
  <c r="AC2218" i="27"/>
  <c r="AA2218" i="27"/>
  <c r="Z2218" i="27"/>
  <c r="Y2218" i="27"/>
  <c r="X2218" i="27"/>
  <c r="W2218" i="27"/>
  <c r="T2218" i="27"/>
  <c r="S2218" i="27"/>
  <c r="M2218" i="27"/>
  <c r="AO2218" i="27" s="1"/>
  <c r="L2218" i="27"/>
  <c r="AM2218" i="27" s="1"/>
  <c r="K2218" i="27"/>
  <c r="AK2218" i="27" s="1"/>
  <c r="AG2217" i="27"/>
  <c r="AF2217" i="27"/>
  <c r="AE2217" i="27"/>
  <c r="AD2217" i="27"/>
  <c r="AC2217" i="27"/>
  <c r="AA2217" i="27"/>
  <c r="Z2217" i="27"/>
  <c r="Y2217" i="27"/>
  <c r="X2217" i="27"/>
  <c r="W2217" i="27"/>
  <c r="T2217" i="27"/>
  <c r="S2217" i="27"/>
  <c r="M2217" i="27"/>
  <c r="AO2217" i="27" s="1"/>
  <c r="L2217" i="27"/>
  <c r="AM2217" i="27" s="1"/>
  <c r="K2217" i="27"/>
  <c r="AK2217" i="27" s="1"/>
  <c r="AG2216" i="27"/>
  <c r="AF2216" i="27"/>
  <c r="AE2216" i="27"/>
  <c r="AD2216" i="27"/>
  <c r="AC2216" i="27"/>
  <c r="AA2216" i="27"/>
  <c r="Z2216" i="27"/>
  <c r="Y2216" i="27"/>
  <c r="X2216" i="27"/>
  <c r="W2216" i="27"/>
  <c r="T2216" i="27"/>
  <c r="S2216" i="27"/>
  <c r="R2216" i="27"/>
  <c r="R2217" i="27" s="1"/>
  <c r="M2216" i="27"/>
  <c r="AO2216" i="27" s="1"/>
  <c r="L2216" i="27"/>
  <c r="AM2216" i="27" s="1"/>
  <c r="K2216" i="27"/>
  <c r="AG2215" i="27"/>
  <c r="AF2215" i="27"/>
  <c r="AE2215" i="27"/>
  <c r="AD2215" i="27"/>
  <c r="AC2215" i="27"/>
  <c r="AA2215" i="27"/>
  <c r="Z2215" i="27"/>
  <c r="Y2215" i="27"/>
  <c r="X2215" i="27"/>
  <c r="W2215" i="27"/>
  <c r="T2215" i="27"/>
  <c r="S2215" i="27"/>
  <c r="R2215" i="27"/>
  <c r="M2215" i="27"/>
  <c r="AO2215" i="27" s="1"/>
  <c r="L2215" i="27"/>
  <c r="AM2215" i="27" s="1"/>
  <c r="K2215" i="27"/>
  <c r="AK2215" i="27" s="1"/>
  <c r="AG2214" i="27"/>
  <c r="AF2214" i="27"/>
  <c r="AE2214" i="27"/>
  <c r="AD2214" i="27"/>
  <c r="AC2214" i="27"/>
  <c r="AA2214" i="27"/>
  <c r="Z2214" i="27"/>
  <c r="Y2214" i="27"/>
  <c r="X2214" i="27"/>
  <c r="W2214" i="27"/>
  <c r="T2214" i="27"/>
  <c r="S2214" i="27"/>
  <c r="R2214" i="27"/>
  <c r="M2214" i="27"/>
  <c r="AO2214" i="27" s="1"/>
  <c r="L2214" i="27"/>
  <c r="AM2214" i="27" s="1"/>
  <c r="K2214" i="27"/>
  <c r="AG2213" i="27"/>
  <c r="AF2213" i="27"/>
  <c r="AE2213" i="27"/>
  <c r="AD2213" i="27"/>
  <c r="AC2213" i="27"/>
  <c r="AA2213" i="27"/>
  <c r="Z2213" i="27"/>
  <c r="Y2213" i="27"/>
  <c r="X2213" i="27"/>
  <c r="W2213" i="27"/>
  <c r="T2213" i="27"/>
  <c r="S2213" i="27"/>
  <c r="R2213" i="27"/>
  <c r="M2213" i="27"/>
  <c r="AO2213" i="27" s="1"/>
  <c r="L2213" i="27"/>
  <c r="AM2213" i="27" s="1"/>
  <c r="K2213" i="27"/>
  <c r="AK2213" i="27" s="1"/>
  <c r="AG2212" i="27"/>
  <c r="AF2212" i="27"/>
  <c r="AE2212" i="27"/>
  <c r="AD2212" i="27"/>
  <c r="AC2212" i="27"/>
  <c r="AA2212" i="27"/>
  <c r="Z2212" i="27"/>
  <c r="Y2212" i="27"/>
  <c r="X2212" i="27"/>
  <c r="W2212" i="27"/>
  <c r="T2212" i="27"/>
  <c r="S2212" i="27"/>
  <c r="R2212" i="27"/>
  <c r="M2212" i="27"/>
  <c r="AO2212" i="27" s="1"/>
  <c r="L2212" i="27"/>
  <c r="AM2212" i="27" s="1"/>
  <c r="K2212" i="27"/>
  <c r="AK2212" i="27" s="1"/>
  <c r="AG2211" i="27"/>
  <c r="AF2211" i="27"/>
  <c r="AE2211" i="27"/>
  <c r="AD2211" i="27"/>
  <c r="AC2211" i="27"/>
  <c r="AA2211" i="27"/>
  <c r="Z2211" i="27"/>
  <c r="Y2211" i="27"/>
  <c r="X2211" i="27"/>
  <c r="W2211" i="27"/>
  <c r="T2211" i="27"/>
  <c r="S2211" i="27"/>
  <c r="M2211" i="27"/>
  <c r="AO2211" i="27" s="1"/>
  <c r="L2211" i="27"/>
  <c r="AM2211" i="27" s="1"/>
  <c r="K2211" i="27"/>
  <c r="AK2211" i="27" s="1"/>
  <c r="AG2210" i="27"/>
  <c r="AF2210" i="27"/>
  <c r="AE2210" i="27"/>
  <c r="AD2210" i="27"/>
  <c r="AC2210" i="27"/>
  <c r="AA2210" i="27"/>
  <c r="Z2210" i="27"/>
  <c r="Y2210" i="27"/>
  <c r="X2210" i="27"/>
  <c r="W2210" i="27"/>
  <c r="T2210" i="27"/>
  <c r="S2210" i="27"/>
  <c r="M2210" i="27"/>
  <c r="AO2210" i="27" s="1"/>
  <c r="L2210" i="27"/>
  <c r="AM2210" i="27" s="1"/>
  <c r="K2210" i="27"/>
  <c r="AK2210" i="27" s="1"/>
  <c r="AG2209" i="27"/>
  <c r="AF2209" i="27"/>
  <c r="AE2209" i="27"/>
  <c r="AD2209" i="27"/>
  <c r="AC2209" i="27"/>
  <c r="AA2209" i="27"/>
  <c r="Z2209" i="27"/>
  <c r="Y2209" i="27"/>
  <c r="X2209" i="27"/>
  <c r="W2209" i="27"/>
  <c r="T2209" i="27"/>
  <c r="S2209" i="27"/>
  <c r="R2209" i="27"/>
  <c r="R2210" i="27" s="1"/>
  <c r="M2209" i="27"/>
  <c r="AO2209" i="27" s="1"/>
  <c r="L2209" i="27"/>
  <c r="AM2209" i="27" s="1"/>
  <c r="K2209" i="27"/>
  <c r="AK2209" i="27" s="1"/>
  <c r="AG2208" i="27"/>
  <c r="AF2208" i="27"/>
  <c r="AE2208" i="27"/>
  <c r="AD2208" i="27"/>
  <c r="AC2208" i="27"/>
  <c r="AA2208" i="27"/>
  <c r="Z2208" i="27"/>
  <c r="Y2208" i="27"/>
  <c r="X2208" i="27"/>
  <c r="W2208" i="27"/>
  <c r="T2208" i="27"/>
  <c r="S2208" i="27"/>
  <c r="M2208" i="27"/>
  <c r="AO2208" i="27" s="1"/>
  <c r="L2208" i="27"/>
  <c r="AM2208" i="27" s="1"/>
  <c r="K2208" i="27"/>
  <c r="AG2207" i="27"/>
  <c r="AF2207" i="27"/>
  <c r="AE2207" i="27"/>
  <c r="AD2207" i="27"/>
  <c r="AC2207" i="27"/>
  <c r="AA2207" i="27"/>
  <c r="Z2207" i="27"/>
  <c r="Y2207" i="27"/>
  <c r="X2207" i="27"/>
  <c r="W2207" i="27"/>
  <c r="T2207" i="27"/>
  <c r="S2207" i="27"/>
  <c r="M2207" i="27"/>
  <c r="AO2207" i="27" s="1"/>
  <c r="L2207" i="27"/>
  <c r="AM2207" i="27" s="1"/>
  <c r="K2207" i="27"/>
  <c r="AK2207" i="27" s="1"/>
  <c r="AG2206" i="27"/>
  <c r="AF2206" i="27"/>
  <c r="AE2206" i="27"/>
  <c r="AD2206" i="27"/>
  <c r="AC2206" i="27"/>
  <c r="AA2206" i="27"/>
  <c r="Z2206" i="27"/>
  <c r="Y2206" i="27"/>
  <c r="X2206" i="27"/>
  <c r="W2206" i="27"/>
  <c r="T2206" i="27"/>
  <c r="S2206" i="27"/>
  <c r="R2206" i="27"/>
  <c r="M2206" i="27"/>
  <c r="AO2206" i="27" s="1"/>
  <c r="L2206" i="27"/>
  <c r="AM2206" i="27" s="1"/>
  <c r="K2206" i="27"/>
  <c r="AK2206" i="27" s="1"/>
  <c r="AG2205" i="27"/>
  <c r="AF2205" i="27"/>
  <c r="AE2205" i="27"/>
  <c r="AD2205" i="27"/>
  <c r="AC2205" i="27"/>
  <c r="AA2205" i="27"/>
  <c r="Z2205" i="27"/>
  <c r="Y2205" i="27"/>
  <c r="X2205" i="27"/>
  <c r="W2205" i="27"/>
  <c r="T2205" i="27"/>
  <c r="S2205" i="27"/>
  <c r="M2205" i="27"/>
  <c r="AO2205" i="27" s="1"/>
  <c r="L2205" i="27"/>
  <c r="AM2205" i="27" s="1"/>
  <c r="K2205" i="27"/>
  <c r="AK2205" i="27" s="1"/>
  <c r="AG2204" i="27"/>
  <c r="AF2204" i="27"/>
  <c r="AE2204" i="27"/>
  <c r="AD2204" i="27"/>
  <c r="AC2204" i="27"/>
  <c r="AA2204" i="27"/>
  <c r="Z2204" i="27"/>
  <c r="Y2204" i="27"/>
  <c r="X2204" i="27"/>
  <c r="W2204" i="27"/>
  <c r="T2204" i="27"/>
  <c r="S2204" i="27"/>
  <c r="M2204" i="27"/>
  <c r="AO2204" i="27" s="1"/>
  <c r="L2204" i="27"/>
  <c r="AM2204" i="27" s="1"/>
  <c r="K2204" i="27"/>
  <c r="AG2203" i="27"/>
  <c r="AF2203" i="27"/>
  <c r="AE2203" i="27"/>
  <c r="AD2203" i="27"/>
  <c r="AC2203" i="27"/>
  <c r="AA2203" i="27"/>
  <c r="Z2203" i="27"/>
  <c r="Y2203" i="27"/>
  <c r="X2203" i="27"/>
  <c r="W2203" i="27"/>
  <c r="T2203" i="27"/>
  <c r="S2203" i="27"/>
  <c r="R2203" i="27"/>
  <c r="R2204" i="27" s="1"/>
  <c r="R2205" i="27" s="1"/>
  <c r="M2203" i="27"/>
  <c r="AO2203" i="27" s="1"/>
  <c r="L2203" i="27"/>
  <c r="AM2203" i="27" s="1"/>
  <c r="K2203" i="27"/>
  <c r="AK2203" i="27" s="1"/>
  <c r="AG2202" i="27"/>
  <c r="AF2202" i="27"/>
  <c r="AE2202" i="27"/>
  <c r="AD2202" i="27"/>
  <c r="AC2202" i="27"/>
  <c r="AA2202" i="27"/>
  <c r="Z2202" i="27"/>
  <c r="Y2202" i="27"/>
  <c r="X2202" i="27"/>
  <c r="W2202" i="27"/>
  <c r="T2202" i="27"/>
  <c r="S2202" i="27"/>
  <c r="M2202" i="27"/>
  <c r="AO2202" i="27" s="1"/>
  <c r="L2202" i="27"/>
  <c r="K2202" i="27"/>
  <c r="AK2202" i="27" s="1"/>
  <c r="AG2201" i="27"/>
  <c r="AF2201" i="27"/>
  <c r="AE2201" i="27"/>
  <c r="AD2201" i="27"/>
  <c r="AC2201" i="27"/>
  <c r="AA2201" i="27"/>
  <c r="Z2201" i="27"/>
  <c r="Y2201" i="27"/>
  <c r="X2201" i="27"/>
  <c r="W2201" i="27"/>
  <c r="T2201" i="27"/>
  <c r="S2201" i="27"/>
  <c r="M2201" i="27"/>
  <c r="AO2201" i="27" s="1"/>
  <c r="L2201" i="27"/>
  <c r="AM2201" i="27" s="1"/>
  <c r="K2201" i="27"/>
  <c r="AK2201" i="27" s="1"/>
  <c r="AG2200" i="27"/>
  <c r="AF2200" i="27"/>
  <c r="AE2200" i="27"/>
  <c r="AD2200" i="27"/>
  <c r="AC2200" i="27"/>
  <c r="AA2200" i="27"/>
  <c r="Z2200" i="27"/>
  <c r="Y2200" i="27"/>
  <c r="X2200" i="27"/>
  <c r="W2200" i="27"/>
  <c r="T2200" i="27"/>
  <c r="S2200" i="27"/>
  <c r="R2200" i="27"/>
  <c r="R2201" i="27" s="1"/>
  <c r="M2200" i="27"/>
  <c r="AO2200" i="27" s="1"/>
  <c r="L2200" i="27"/>
  <c r="AM2200" i="27" s="1"/>
  <c r="K2200" i="27"/>
  <c r="AK2200" i="27" s="1"/>
  <c r="AG2199" i="27"/>
  <c r="AF2199" i="27"/>
  <c r="AE2199" i="27"/>
  <c r="AD2199" i="27"/>
  <c r="AC2199" i="27"/>
  <c r="AA2199" i="27"/>
  <c r="Z2199" i="27"/>
  <c r="Y2199" i="27"/>
  <c r="X2199" i="27"/>
  <c r="W2199" i="27"/>
  <c r="T2199" i="27"/>
  <c r="S2199" i="27"/>
  <c r="R2199" i="27"/>
  <c r="M2199" i="27"/>
  <c r="AO2199" i="27" s="1"/>
  <c r="L2199" i="27"/>
  <c r="AM2199" i="27" s="1"/>
  <c r="K2199" i="27"/>
  <c r="AK2199" i="27" s="1"/>
  <c r="AG2198" i="27"/>
  <c r="AF2198" i="27"/>
  <c r="AE2198" i="27"/>
  <c r="AD2198" i="27"/>
  <c r="AC2198" i="27"/>
  <c r="AA2198" i="27"/>
  <c r="Z2198" i="27"/>
  <c r="Y2198" i="27"/>
  <c r="X2198" i="27"/>
  <c r="W2198" i="27"/>
  <c r="T2198" i="27"/>
  <c r="S2198" i="27"/>
  <c r="R2198" i="27"/>
  <c r="M2198" i="27"/>
  <c r="AO2198" i="27" s="1"/>
  <c r="L2198" i="27"/>
  <c r="AM2198" i="27" s="1"/>
  <c r="K2198" i="27"/>
  <c r="AG2197" i="27"/>
  <c r="AF2197" i="27"/>
  <c r="AE2197" i="27"/>
  <c r="AD2197" i="27"/>
  <c r="AC2197" i="27"/>
  <c r="AA2197" i="27"/>
  <c r="Z2197" i="27"/>
  <c r="Y2197" i="27"/>
  <c r="X2197" i="27"/>
  <c r="W2197" i="27"/>
  <c r="T2197" i="27"/>
  <c r="S2197" i="27"/>
  <c r="M2197" i="27"/>
  <c r="AO2197" i="27" s="1"/>
  <c r="L2197" i="27"/>
  <c r="AM2197" i="27" s="1"/>
  <c r="K2197" i="27"/>
  <c r="AK2197" i="27" s="1"/>
  <c r="AG2196" i="27"/>
  <c r="AF2196" i="27"/>
  <c r="AE2196" i="27"/>
  <c r="AD2196" i="27"/>
  <c r="AC2196" i="27"/>
  <c r="AA2196" i="27"/>
  <c r="Z2196" i="27"/>
  <c r="Y2196" i="27"/>
  <c r="X2196" i="27"/>
  <c r="W2196" i="27"/>
  <c r="T2196" i="27"/>
  <c r="S2196" i="27"/>
  <c r="M2196" i="27"/>
  <c r="AO2196" i="27" s="1"/>
  <c r="L2196" i="27"/>
  <c r="AM2196" i="27" s="1"/>
  <c r="K2196" i="27"/>
  <c r="AG2195" i="27"/>
  <c r="AF2195" i="27"/>
  <c r="AE2195" i="27"/>
  <c r="AD2195" i="27"/>
  <c r="AC2195" i="27"/>
  <c r="AA2195" i="27"/>
  <c r="Z2195" i="27"/>
  <c r="Y2195" i="27"/>
  <c r="X2195" i="27"/>
  <c r="W2195" i="27"/>
  <c r="T2195" i="27"/>
  <c r="S2195" i="27"/>
  <c r="R2195" i="27"/>
  <c r="R2196" i="27" s="1"/>
  <c r="R2197" i="27" s="1"/>
  <c r="M2195" i="27"/>
  <c r="AO2195" i="27" s="1"/>
  <c r="L2195" i="27"/>
  <c r="AM2195" i="27" s="1"/>
  <c r="K2195" i="27"/>
  <c r="AK2195" i="27" s="1"/>
  <c r="AG2194" i="27"/>
  <c r="AF2194" i="27"/>
  <c r="AE2194" i="27"/>
  <c r="AD2194" i="27"/>
  <c r="AC2194" i="27"/>
  <c r="AA2194" i="27"/>
  <c r="Z2194" i="27"/>
  <c r="Y2194" i="27"/>
  <c r="X2194" i="27"/>
  <c r="W2194" i="27"/>
  <c r="T2194" i="27"/>
  <c r="S2194" i="27"/>
  <c r="M2194" i="27"/>
  <c r="AO2194" i="27" s="1"/>
  <c r="L2194" i="27"/>
  <c r="AM2194" i="27" s="1"/>
  <c r="K2194" i="27"/>
  <c r="AG2193" i="27"/>
  <c r="AF2193" i="27"/>
  <c r="AE2193" i="27"/>
  <c r="AD2193" i="27"/>
  <c r="AC2193" i="27"/>
  <c r="AA2193" i="27"/>
  <c r="Z2193" i="27"/>
  <c r="Y2193" i="27"/>
  <c r="X2193" i="27"/>
  <c r="W2193" i="27"/>
  <c r="T2193" i="27"/>
  <c r="S2193" i="27"/>
  <c r="M2193" i="27"/>
  <c r="AO2193" i="27" s="1"/>
  <c r="L2193" i="27"/>
  <c r="AM2193" i="27" s="1"/>
  <c r="K2193" i="27"/>
  <c r="AK2193" i="27" s="1"/>
  <c r="AG2192" i="27"/>
  <c r="AF2192" i="27"/>
  <c r="AE2192" i="27"/>
  <c r="AD2192" i="27"/>
  <c r="AC2192" i="27"/>
  <c r="AA2192" i="27"/>
  <c r="Z2192" i="27"/>
  <c r="Y2192" i="27"/>
  <c r="X2192" i="27"/>
  <c r="W2192" i="27"/>
  <c r="T2192" i="27"/>
  <c r="S2192" i="27"/>
  <c r="R2192" i="27"/>
  <c r="R2193" i="27" s="1"/>
  <c r="M2192" i="27"/>
  <c r="AO2192" i="27" s="1"/>
  <c r="L2192" i="27"/>
  <c r="AM2192" i="27" s="1"/>
  <c r="K2192" i="27"/>
  <c r="AG2191" i="27"/>
  <c r="AF2191" i="27"/>
  <c r="AE2191" i="27"/>
  <c r="AD2191" i="27"/>
  <c r="AC2191" i="27"/>
  <c r="AA2191" i="27"/>
  <c r="Z2191" i="27"/>
  <c r="Y2191" i="27"/>
  <c r="X2191" i="27"/>
  <c r="W2191" i="27"/>
  <c r="T2191" i="27"/>
  <c r="S2191" i="27"/>
  <c r="R2191" i="27"/>
  <c r="M2191" i="27"/>
  <c r="AO2191" i="27" s="1"/>
  <c r="L2191" i="27"/>
  <c r="AM2191" i="27" s="1"/>
  <c r="K2191" i="27"/>
  <c r="AK2191" i="27" s="1"/>
  <c r="AG2190" i="27"/>
  <c r="AF2190" i="27"/>
  <c r="AE2190" i="27"/>
  <c r="AD2190" i="27"/>
  <c r="AC2190" i="27"/>
  <c r="AA2190" i="27"/>
  <c r="Z2190" i="27"/>
  <c r="Y2190" i="27"/>
  <c r="X2190" i="27"/>
  <c r="W2190" i="27"/>
  <c r="T2190" i="27"/>
  <c r="S2190" i="27"/>
  <c r="M2190" i="27"/>
  <c r="AO2190" i="27" s="1"/>
  <c r="L2190" i="27"/>
  <c r="AM2190" i="27" s="1"/>
  <c r="K2190" i="27"/>
  <c r="AK2190" i="27" s="1"/>
  <c r="AG2189" i="27"/>
  <c r="AF2189" i="27"/>
  <c r="AE2189" i="27"/>
  <c r="AD2189" i="27"/>
  <c r="AC2189" i="27"/>
  <c r="AA2189" i="27"/>
  <c r="Z2189" i="27"/>
  <c r="Y2189" i="27"/>
  <c r="X2189" i="27"/>
  <c r="W2189" i="27"/>
  <c r="T2189" i="27"/>
  <c r="S2189" i="27"/>
  <c r="M2189" i="27"/>
  <c r="AO2189" i="27" s="1"/>
  <c r="L2189" i="27"/>
  <c r="AM2189" i="27" s="1"/>
  <c r="K2189" i="27"/>
  <c r="AK2189" i="27" s="1"/>
  <c r="AG2188" i="27"/>
  <c r="AF2188" i="27"/>
  <c r="AE2188" i="27"/>
  <c r="AD2188" i="27"/>
  <c r="AC2188" i="27"/>
  <c r="AA2188" i="27"/>
  <c r="Z2188" i="27"/>
  <c r="Y2188" i="27"/>
  <c r="X2188" i="27"/>
  <c r="W2188" i="27"/>
  <c r="T2188" i="27"/>
  <c r="S2188" i="27"/>
  <c r="R2188" i="27"/>
  <c r="M2188" i="27"/>
  <c r="AO2188" i="27" s="1"/>
  <c r="L2188" i="27"/>
  <c r="AM2188" i="27" s="1"/>
  <c r="K2188" i="27"/>
  <c r="AK2188" i="27" s="1"/>
  <c r="AG2187" i="27"/>
  <c r="AF2187" i="27"/>
  <c r="AE2187" i="27"/>
  <c r="AD2187" i="27"/>
  <c r="AC2187" i="27"/>
  <c r="AA2187" i="27"/>
  <c r="Z2187" i="27"/>
  <c r="Y2187" i="27"/>
  <c r="X2187" i="27"/>
  <c r="W2187" i="27"/>
  <c r="T2187" i="27"/>
  <c r="S2187" i="27"/>
  <c r="R2187" i="27"/>
  <c r="M2187" i="27"/>
  <c r="AO2187" i="27" s="1"/>
  <c r="L2187" i="27"/>
  <c r="AM2187" i="27" s="1"/>
  <c r="K2187" i="27"/>
  <c r="AK2187" i="27" s="1"/>
  <c r="AG2186" i="27"/>
  <c r="AF2186" i="27"/>
  <c r="AE2186" i="27"/>
  <c r="AD2186" i="27"/>
  <c r="AC2186" i="27"/>
  <c r="AA2186" i="27"/>
  <c r="Z2186" i="27"/>
  <c r="Y2186" i="27"/>
  <c r="X2186" i="27"/>
  <c r="W2186" i="27"/>
  <c r="T2186" i="27"/>
  <c r="S2186" i="27"/>
  <c r="R2186" i="27"/>
  <c r="M2186" i="27"/>
  <c r="AO2186" i="27" s="1"/>
  <c r="L2186" i="27"/>
  <c r="AM2186" i="27" s="1"/>
  <c r="K2186" i="27"/>
  <c r="AK2186" i="27" s="1"/>
  <c r="AG2185" i="27"/>
  <c r="AF2185" i="27"/>
  <c r="AE2185" i="27"/>
  <c r="AD2185" i="27"/>
  <c r="AC2185" i="27"/>
  <c r="AA2185" i="27"/>
  <c r="Z2185" i="27"/>
  <c r="Y2185" i="27"/>
  <c r="X2185" i="27"/>
  <c r="W2185" i="27"/>
  <c r="T2185" i="27"/>
  <c r="S2185" i="27"/>
  <c r="R2185" i="27"/>
  <c r="M2185" i="27"/>
  <c r="AO2185" i="27" s="1"/>
  <c r="L2185" i="27"/>
  <c r="AM2185" i="27" s="1"/>
  <c r="K2185" i="27"/>
  <c r="AK2185" i="27" s="1"/>
  <c r="AG2184" i="27"/>
  <c r="AF2184" i="27"/>
  <c r="AE2184" i="27"/>
  <c r="AD2184" i="27"/>
  <c r="AC2184" i="27"/>
  <c r="AA2184" i="27"/>
  <c r="Z2184" i="27"/>
  <c r="Y2184" i="27"/>
  <c r="X2184" i="27"/>
  <c r="W2184" i="27"/>
  <c r="T2184" i="27"/>
  <c r="S2184" i="27"/>
  <c r="R2184" i="27"/>
  <c r="M2184" i="27"/>
  <c r="AO2184" i="27" s="1"/>
  <c r="L2184" i="27"/>
  <c r="AM2184" i="27" s="1"/>
  <c r="K2184" i="27"/>
  <c r="AK2184" i="27" s="1"/>
  <c r="AG2183" i="27"/>
  <c r="AF2183" i="27"/>
  <c r="AE2183" i="27"/>
  <c r="AD2183" i="27"/>
  <c r="AC2183" i="27"/>
  <c r="AA2183" i="27"/>
  <c r="Z2183" i="27"/>
  <c r="Y2183" i="27"/>
  <c r="X2183" i="27"/>
  <c r="W2183" i="27"/>
  <c r="T2183" i="27"/>
  <c r="S2183" i="27"/>
  <c r="R2183" i="27"/>
  <c r="M2183" i="27"/>
  <c r="AO2183" i="27" s="1"/>
  <c r="L2183" i="27"/>
  <c r="AM2183" i="27" s="1"/>
  <c r="K2183" i="27"/>
  <c r="AK2183" i="27" s="1"/>
  <c r="AG2182" i="27"/>
  <c r="AF2182" i="27"/>
  <c r="AE2182" i="27"/>
  <c r="AD2182" i="27"/>
  <c r="AC2182" i="27"/>
  <c r="AA2182" i="27"/>
  <c r="Z2182" i="27"/>
  <c r="Y2182" i="27"/>
  <c r="X2182" i="27"/>
  <c r="W2182" i="27"/>
  <c r="T2182" i="27"/>
  <c r="S2182" i="27"/>
  <c r="R2182" i="27"/>
  <c r="M2182" i="27"/>
  <c r="AO2182" i="27" s="1"/>
  <c r="L2182" i="27"/>
  <c r="AM2182" i="27" s="1"/>
  <c r="K2182" i="27"/>
  <c r="AK2182" i="27" s="1"/>
  <c r="AG2181" i="27"/>
  <c r="AF2181" i="27"/>
  <c r="AE2181" i="27"/>
  <c r="AD2181" i="27"/>
  <c r="AC2181" i="27"/>
  <c r="AA2181" i="27"/>
  <c r="Z2181" i="27"/>
  <c r="Y2181" i="27"/>
  <c r="X2181" i="27"/>
  <c r="W2181" i="27"/>
  <c r="T2181" i="27"/>
  <c r="S2181" i="27"/>
  <c r="R2181" i="27"/>
  <c r="M2181" i="27"/>
  <c r="AO2181" i="27" s="1"/>
  <c r="L2181" i="27"/>
  <c r="AM2181" i="27" s="1"/>
  <c r="K2181" i="27"/>
  <c r="AK2181" i="27" s="1"/>
  <c r="AG2180" i="27"/>
  <c r="AF2180" i="27"/>
  <c r="AE2180" i="27"/>
  <c r="AD2180" i="27"/>
  <c r="AC2180" i="27"/>
  <c r="AA2180" i="27"/>
  <c r="Z2180" i="27"/>
  <c r="Y2180" i="27"/>
  <c r="X2180" i="27"/>
  <c r="W2180" i="27"/>
  <c r="T2180" i="27"/>
  <c r="S2180" i="27"/>
  <c r="R2180" i="27"/>
  <c r="M2180" i="27"/>
  <c r="AO2180" i="27" s="1"/>
  <c r="L2180" i="27"/>
  <c r="AM2180" i="27" s="1"/>
  <c r="K2180" i="27"/>
  <c r="AK2180" i="27" s="1"/>
  <c r="AG2179" i="27"/>
  <c r="AF2179" i="27"/>
  <c r="AE2179" i="27"/>
  <c r="AD2179" i="27"/>
  <c r="AC2179" i="27"/>
  <c r="AA2179" i="27"/>
  <c r="Z2179" i="27"/>
  <c r="Y2179" i="27"/>
  <c r="X2179" i="27"/>
  <c r="W2179" i="27"/>
  <c r="T2179" i="27"/>
  <c r="S2179" i="27"/>
  <c r="M2179" i="27"/>
  <c r="AO2179" i="27" s="1"/>
  <c r="L2179" i="27"/>
  <c r="AM2179" i="27" s="1"/>
  <c r="K2179" i="27"/>
  <c r="AK2179" i="27" s="1"/>
  <c r="AG2178" i="27"/>
  <c r="AF2178" i="27"/>
  <c r="AE2178" i="27"/>
  <c r="AD2178" i="27"/>
  <c r="AC2178" i="27"/>
  <c r="AA2178" i="27"/>
  <c r="Z2178" i="27"/>
  <c r="Y2178" i="27"/>
  <c r="X2178" i="27"/>
  <c r="W2178" i="27"/>
  <c r="T2178" i="27"/>
  <c r="S2178" i="27"/>
  <c r="R2178" i="27"/>
  <c r="R2179" i="27" s="1"/>
  <c r="M2178" i="27"/>
  <c r="AO2178" i="27" s="1"/>
  <c r="L2178" i="27"/>
  <c r="AM2178" i="27" s="1"/>
  <c r="K2178" i="27"/>
  <c r="AG2177" i="27"/>
  <c r="AF2177" i="27"/>
  <c r="AE2177" i="27"/>
  <c r="AD2177" i="27"/>
  <c r="AC2177" i="27"/>
  <c r="AA2177" i="27"/>
  <c r="Z2177" i="27"/>
  <c r="Y2177" i="27"/>
  <c r="X2177" i="27"/>
  <c r="W2177" i="27"/>
  <c r="T2177" i="27"/>
  <c r="S2177" i="27"/>
  <c r="R2177" i="27"/>
  <c r="M2177" i="27"/>
  <c r="AO2177" i="27" s="1"/>
  <c r="L2177" i="27"/>
  <c r="AM2177" i="27" s="1"/>
  <c r="K2177" i="27"/>
  <c r="AK2177" i="27" s="1"/>
  <c r="AG2176" i="27"/>
  <c r="AF2176" i="27"/>
  <c r="AE2176" i="27"/>
  <c r="AD2176" i="27"/>
  <c r="AC2176" i="27"/>
  <c r="AA2176" i="27"/>
  <c r="Z2176" i="27"/>
  <c r="Y2176" i="27"/>
  <c r="X2176" i="27"/>
  <c r="W2176" i="27"/>
  <c r="T2176" i="27"/>
  <c r="S2176" i="27"/>
  <c r="R2176" i="27"/>
  <c r="M2176" i="27"/>
  <c r="AO2176" i="27" s="1"/>
  <c r="L2176" i="27"/>
  <c r="AM2176" i="27" s="1"/>
  <c r="K2176" i="27"/>
  <c r="AK2176" i="27" s="1"/>
  <c r="AG2175" i="27"/>
  <c r="AF2175" i="27"/>
  <c r="AE2175" i="27"/>
  <c r="AD2175" i="27"/>
  <c r="AC2175" i="27"/>
  <c r="AA2175" i="27"/>
  <c r="Z2175" i="27"/>
  <c r="Y2175" i="27"/>
  <c r="X2175" i="27"/>
  <c r="W2175" i="27"/>
  <c r="T2175" i="27"/>
  <c r="S2175" i="27"/>
  <c r="R2175" i="27"/>
  <c r="M2175" i="27"/>
  <c r="AO2175" i="27" s="1"/>
  <c r="L2175" i="27"/>
  <c r="AM2175" i="27" s="1"/>
  <c r="K2175" i="27"/>
  <c r="AK2175" i="27" s="1"/>
  <c r="AG2174" i="27"/>
  <c r="AF2174" i="27"/>
  <c r="AE2174" i="27"/>
  <c r="AD2174" i="27"/>
  <c r="AC2174" i="27"/>
  <c r="AA2174" i="27"/>
  <c r="Z2174" i="27"/>
  <c r="Y2174" i="27"/>
  <c r="X2174" i="27"/>
  <c r="W2174" i="27"/>
  <c r="T2174" i="27"/>
  <c r="S2174" i="27"/>
  <c r="R2174" i="27"/>
  <c r="M2174" i="27"/>
  <c r="AO2174" i="27" s="1"/>
  <c r="L2174" i="27"/>
  <c r="AM2174" i="27" s="1"/>
  <c r="K2174" i="27"/>
  <c r="AK2174" i="27" s="1"/>
  <c r="AG2173" i="27"/>
  <c r="AF2173" i="27"/>
  <c r="AE2173" i="27"/>
  <c r="AD2173" i="27"/>
  <c r="AC2173" i="27"/>
  <c r="AA2173" i="27"/>
  <c r="Z2173" i="27"/>
  <c r="Y2173" i="27"/>
  <c r="X2173" i="27"/>
  <c r="W2173" i="27"/>
  <c r="T2173" i="27"/>
  <c r="S2173" i="27"/>
  <c r="R2173" i="27"/>
  <c r="M2173" i="27"/>
  <c r="AO2173" i="27" s="1"/>
  <c r="L2173" i="27"/>
  <c r="AM2173" i="27" s="1"/>
  <c r="K2173" i="27"/>
  <c r="AK2173" i="27" s="1"/>
  <c r="AG2172" i="27"/>
  <c r="AF2172" i="27"/>
  <c r="AE2172" i="27"/>
  <c r="AD2172" i="27"/>
  <c r="AC2172" i="27"/>
  <c r="AA2172" i="27"/>
  <c r="Z2172" i="27"/>
  <c r="Y2172" i="27"/>
  <c r="X2172" i="27"/>
  <c r="W2172" i="27"/>
  <c r="T2172" i="27"/>
  <c r="S2172" i="27"/>
  <c r="M2172" i="27"/>
  <c r="AO2172" i="27" s="1"/>
  <c r="L2172" i="27"/>
  <c r="AM2172" i="27" s="1"/>
  <c r="K2172" i="27"/>
  <c r="AK2172" i="27" s="1"/>
  <c r="AG2171" i="27"/>
  <c r="AF2171" i="27"/>
  <c r="AE2171" i="27"/>
  <c r="AD2171" i="27"/>
  <c r="AC2171" i="27"/>
  <c r="AA2171" i="27"/>
  <c r="Z2171" i="27"/>
  <c r="Y2171" i="27"/>
  <c r="X2171" i="27"/>
  <c r="W2171" i="27"/>
  <c r="T2171" i="27"/>
  <c r="S2171" i="27"/>
  <c r="M2171" i="27"/>
  <c r="AO2171" i="27" s="1"/>
  <c r="L2171" i="27"/>
  <c r="AM2171" i="27" s="1"/>
  <c r="K2171" i="27"/>
  <c r="AK2171" i="27" s="1"/>
  <c r="AG2170" i="27"/>
  <c r="AF2170" i="27"/>
  <c r="AE2170" i="27"/>
  <c r="AD2170" i="27"/>
  <c r="AC2170" i="27"/>
  <c r="AA2170" i="27"/>
  <c r="Z2170" i="27"/>
  <c r="Y2170" i="27"/>
  <c r="X2170" i="27"/>
  <c r="W2170" i="27"/>
  <c r="T2170" i="27"/>
  <c r="S2170" i="27"/>
  <c r="R2170" i="27"/>
  <c r="R2171" i="27" s="1"/>
  <c r="M2170" i="27"/>
  <c r="AO2170" i="27" s="1"/>
  <c r="L2170" i="27"/>
  <c r="AM2170" i="27" s="1"/>
  <c r="K2170" i="27"/>
  <c r="AG2169" i="27"/>
  <c r="AF2169" i="27"/>
  <c r="AE2169" i="27"/>
  <c r="AD2169" i="27"/>
  <c r="AC2169" i="27"/>
  <c r="AA2169" i="27"/>
  <c r="Z2169" i="27"/>
  <c r="Y2169" i="27"/>
  <c r="X2169" i="27"/>
  <c r="W2169" i="27"/>
  <c r="T2169" i="27"/>
  <c r="S2169" i="27"/>
  <c r="R2169" i="27"/>
  <c r="M2169" i="27"/>
  <c r="AO2169" i="27" s="1"/>
  <c r="L2169" i="27"/>
  <c r="AM2169" i="27" s="1"/>
  <c r="K2169" i="27"/>
  <c r="AK2169" i="27" s="1"/>
  <c r="AG2168" i="27"/>
  <c r="AF2168" i="27"/>
  <c r="AE2168" i="27"/>
  <c r="AD2168" i="27"/>
  <c r="AC2168" i="27"/>
  <c r="AA2168" i="27"/>
  <c r="Z2168" i="27"/>
  <c r="Y2168" i="27"/>
  <c r="X2168" i="27"/>
  <c r="W2168" i="27"/>
  <c r="T2168" i="27"/>
  <c r="S2168" i="27"/>
  <c r="R2168" i="27"/>
  <c r="M2168" i="27"/>
  <c r="AO2168" i="27" s="1"/>
  <c r="L2168" i="27"/>
  <c r="AM2168" i="27" s="1"/>
  <c r="K2168" i="27"/>
  <c r="AK2168" i="27" s="1"/>
  <c r="AG2167" i="27"/>
  <c r="AF2167" i="27"/>
  <c r="AE2167" i="27"/>
  <c r="AD2167" i="27"/>
  <c r="AC2167" i="27"/>
  <c r="AA2167" i="27"/>
  <c r="Z2167" i="27"/>
  <c r="Y2167" i="27"/>
  <c r="X2167" i="27"/>
  <c r="W2167" i="27"/>
  <c r="T2167" i="27"/>
  <c r="S2167" i="27"/>
  <c r="R2167" i="27"/>
  <c r="M2167" i="27"/>
  <c r="AO2167" i="27" s="1"/>
  <c r="L2167" i="27"/>
  <c r="AM2167" i="27" s="1"/>
  <c r="K2167" i="27"/>
  <c r="AK2167" i="27" s="1"/>
  <c r="AG2166" i="27"/>
  <c r="AF2166" i="27"/>
  <c r="AE2166" i="27"/>
  <c r="AD2166" i="27"/>
  <c r="AC2166" i="27"/>
  <c r="AA2166" i="27"/>
  <c r="Z2166" i="27"/>
  <c r="Y2166" i="27"/>
  <c r="X2166" i="27"/>
  <c r="W2166" i="27"/>
  <c r="T2166" i="27"/>
  <c r="S2166" i="27"/>
  <c r="R2166" i="27"/>
  <c r="M2166" i="27"/>
  <c r="AO2166" i="27" s="1"/>
  <c r="L2166" i="27"/>
  <c r="AM2166" i="27" s="1"/>
  <c r="K2166" i="27"/>
  <c r="AG2165" i="27"/>
  <c r="AF2165" i="27"/>
  <c r="AE2165" i="27"/>
  <c r="AD2165" i="27"/>
  <c r="AC2165" i="27"/>
  <c r="AA2165" i="27"/>
  <c r="Z2165" i="27"/>
  <c r="Y2165" i="27"/>
  <c r="X2165" i="27"/>
  <c r="W2165" i="27"/>
  <c r="T2165" i="27"/>
  <c r="S2165" i="27"/>
  <c r="R2165" i="27"/>
  <c r="M2165" i="27"/>
  <c r="AO2165" i="27" s="1"/>
  <c r="L2165" i="27"/>
  <c r="AM2165" i="27" s="1"/>
  <c r="K2165" i="27"/>
  <c r="AK2165" i="27" s="1"/>
  <c r="AG2164" i="27"/>
  <c r="AF2164" i="27"/>
  <c r="AE2164" i="27"/>
  <c r="AD2164" i="27"/>
  <c r="AC2164" i="27"/>
  <c r="AA2164" i="27"/>
  <c r="Z2164" i="27"/>
  <c r="Y2164" i="27"/>
  <c r="X2164" i="27"/>
  <c r="W2164" i="27"/>
  <c r="T2164" i="27"/>
  <c r="S2164" i="27"/>
  <c r="M2164" i="27"/>
  <c r="AO2164" i="27" s="1"/>
  <c r="L2164" i="27"/>
  <c r="AM2164" i="27" s="1"/>
  <c r="K2164" i="27"/>
  <c r="AG2163" i="27"/>
  <c r="AF2163" i="27"/>
  <c r="AE2163" i="27"/>
  <c r="AD2163" i="27"/>
  <c r="AC2163" i="27"/>
  <c r="AA2163" i="27"/>
  <c r="Z2163" i="27"/>
  <c r="Y2163" i="27"/>
  <c r="X2163" i="27"/>
  <c r="W2163" i="27"/>
  <c r="T2163" i="27"/>
  <c r="S2163" i="27"/>
  <c r="M2163" i="27"/>
  <c r="AO2163" i="27" s="1"/>
  <c r="L2163" i="27"/>
  <c r="AM2163" i="27" s="1"/>
  <c r="K2163" i="27"/>
  <c r="AK2163" i="27" s="1"/>
  <c r="AG2162" i="27"/>
  <c r="AF2162" i="27"/>
  <c r="AE2162" i="27"/>
  <c r="AD2162" i="27"/>
  <c r="AC2162" i="27"/>
  <c r="AA2162" i="27"/>
  <c r="Z2162" i="27"/>
  <c r="Y2162" i="27"/>
  <c r="X2162" i="27"/>
  <c r="W2162" i="27"/>
  <c r="T2162" i="27"/>
  <c r="S2162" i="27"/>
  <c r="R2162" i="27"/>
  <c r="R2163" i="27" s="1"/>
  <c r="M2162" i="27"/>
  <c r="AO2162" i="27" s="1"/>
  <c r="L2162" i="27"/>
  <c r="AM2162" i="27" s="1"/>
  <c r="K2162" i="27"/>
  <c r="AG2161" i="27"/>
  <c r="AF2161" i="27"/>
  <c r="AE2161" i="27"/>
  <c r="AD2161" i="27"/>
  <c r="AC2161" i="27"/>
  <c r="AA2161" i="27"/>
  <c r="Z2161" i="27"/>
  <c r="Y2161" i="27"/>
  <c r="X2161" i="27"/>
  <c r="W2161" i="27"/>
  <c r="T2161" i="27"/>
  <c r="S2161" i="27"/>
  <c r="R2161" i="27"/>
  <c r="M2161" i="27"/>
  <c r="AO2161" i="27" s="1"/>
  <c r="L2161" i="27"/>
  <c r="AM2161" i="27" s="1"/>
  <c r="K2161" i="27"/>
  <c r="AK2161" i="27" s="1"/>
  <c r="AG2160" i="27"/>
  <c r="AF2160" i="27"/>
  <c r="AE2160" i="27"/>
  <c r="AD2160" i="27"/>
  <c r="AC2160" i="27"/>
  <c r="AA2160" i="27"/>
  <c r="Z2160" i="27"/>
  <c r="Y2160" i="27"/>
  <c r="X2160" i="27"/>
  <c r="W2160" i="27"/>
  <c r="T2160" i="27"/>
  <c r="S2160" i="27"/>
  <c r="M2160" i="27"/>
  <c r="AO2160" i="27" s="1"/>
  <c r="L2160" i="27"/>
  <c r="AM2160" i="27" s="1"/>
  <c r="K2160" i="27"/>
  <c r="AG2159" i="27"/>
  <c r="AF2159" i="27"/>
  <c r="AE2159" i="27"/>
  <c r="AD2159" i="27"/>
  <c r="AC2159" i="27"/>
  <c r="AA2159" i="27"/>
  <c r="Z2159" i="27"/>
  <c r="Y2159" i="27"/>
  <c r="X2159" i="27"/>
  <c r="W2159" i="27"/>
  <c r="T2159" i="27"/>
  <c r="S2159" i="27"/>
  <c r="M2159" i="27"/>
  <c r="AO2159" i="27" s="1"/>
  <c r="L2159" i="27"/>
  <c r="AM2159" i="27" s="1"/>
  <c r="K2159" i="27"/>
  <c r="AK2159" i="27" s="1"/>
  <c r="AG2158" i="27"/>
  <c r="AF2158" i="27"/>
  <c r="AE2158" i="27"/>
  <c r="AD2158" i="27"/>
  <c r="AC2158" i="27"/>
  <c r="AA2158" i="27"/>
  <c r="Z2158" i="27"/>
  <c r="Y2158" i="27"/>
  <c r="X2158" i="27"/>
  <c r="W2158" i="27"/>
  <c r="T2158" i="27"/>
  <c r="S2158" i="27"/>
  <c r="R2158" i="27"/>
  <c r="R2159" i="27" s="1"/>
  <c r="M2158" i="27"/>
  <c r="AO2158" i="27" s="1"/>
  <c r="L2158" i="27"/>
  <c r="AM2158" i="27" s="1"/>
  <c r="K2158" i="27"/>
  <c r="AK2158" i="27" s="1"/>
  <c r="AG2157" i="27"/>
  <c r="AF2157" i="27"/>
  <c r="AE2157" i="27"/>
  <c r="AD2157" i="27"/>
  <c r="AC2157" i="27"/>
  <c r="AA2157" i="27"/>
  <c r="Z2157" i="27"/>
  <c r="Y2157" i="27"/>
  <c r="X2157" i="27"/>
  <c r="W2157" i="27"/>
  <c r="T2157" i="27"/>
  <c r="S2157" i="27"/>
  <c r="M2157" i="27"/>
  <c r="AO2157" i="27" s="1"/>
  <c r="L2157" i="27"/>
  <c r="AM2157" i="27" s="1"/>
  <c r="K2157" i="27"/>
  <c r="AK2157" i="27" s="1"/>
  <c r="AG2156" i="27"/>
  <c r="AF2156" i="27"/>
  <c r="AE2156" i="27"/>
  <c r="AD2156" i="27"/>
  <c r="AC2156" i="27"/>
  <c r="AA2156" i="27"/>
  <c r="Z2156" i="27"/>
  <c r="Y2156" i="27"/>
  <c r="X2156" i="27"/>
  <c r="W2156" i="27"/>
  <c r="T2156" i="27"/>
  <c r="S2156" i="27"/>
  <c r="M2156" i="27"/>
  <c r="AO2156" i="27" s="1"/>
  <c r="L2156" i="27"/>
  <c r="AM2156" i="27" s="1"/>
  <c r="K2156" i="27"/>
  <c r="AK2156" i="27" s="1"/>
  <c r="AG2155" i="27"/>
  <c r="AF2155" i="27"/>
  <c r="AE2155" i="27"/>
  <c r="AD2155" i="27"/>
  <c r="AC2155" i="27"/>
  <c r="AA2155" i="27"/>
  <c r="Z2155" i="27"/>
  <c r="Y2155" i="27"/>
  <c r="X2155" i="27"/>
  <c r="W2155" i="27"/>
  <c r="T2155" i="27"/>
  <c r="S2155" i="27"/>
  <c r="R2155" i="27"/>
  <c r="M2155" i="27"/>
  <c r="AO2155" i="27" s="1"/>
  <c r="L2155" i="27"/>
  <c r="AM2155" i="27" s="1"/>
  <c r="K2155" i="27"/>
  <c r="AK2155" i="27" s="1"/>
  <c r="AG2154" i="27"/>
  <c r="AF2154" i="27"/>
  <c r="AE2154" i="27"/>
  <c r="AD2154" i="27"/>
  <c r="AC2154" i="27"/>
  <c r="AA2154" i="27"/>
  <c r="Z2154" i="27"/>
  <c r="Y2154" i="27"/>
  <c r="X2154" i="27"/>
  <c r="W2154" i="27"/>
  <c r="T2154" i="27"/>
  <c r="S2154" i="27"/>
  <c r="R2154" i="27"/>
  <c r="M2154" i="27"/>
  <c r="AO2154" i="27" s="1"/>
  <c r="L2154" i="27"/>
  <c r="AM2154" i="27" s="1"/>
  <c r="K2154" i="27"/>
  <c r="AK2154" i="27" s="1"/>
  <c r="AG2153" i="27"/>
  <c r="AF2153" i="27"/>
  <c r="AE2153" i="27"/>
  <c r="AD2153" i="27"/>
  <c r="AC2153" i="27"/>
  <c r="AA2153" i="27"/>
  <c r="Z2153" i="27"/>
  <c r="Y2153" i="27"/>
  <c r="X2153" i="27"/>
  <c r="W2153" i="27"/>
  <c r="T2153" i="27"/>
  <c r="S2153" i="27"/>
  <c r="M2153" i="27"/>
  <c r="AO2153" i="27" s="1"/>
  <c r="L2153" i="27"/>
  <c r="AM2153" i="27" s="1"/>
  <c r="K2153" i="27"/>
  <c r="AK2153" i="27" s="1"/>
  <c r="AG2152" i="27"/>
  <c r="AF2152" i="27"/>
  <c r="AE2152" i="27"/>
  <c r="AD2152" i="27"/>
  <c r="AC2152" i="27"/>
  <c r="AA2152" i="27"/>
  <c r="Z2152" i="27"/>
  <c r="Y2152" i="27"/>
  <c r="X2152" i="27"/>
  <c r="W2152" i="27"/>
  <c r="T2152" i="27"/>
  <c r="S2152" i="27"/>
  <c r="M2152" i="27"/>
  <c r="AO2152" i="27" s="1"/>
  <c r="L2152" i="27"/>
  <c r="K2152" i="27"/>
  <c r="AK2152" i="27" s="1"/>
  <c r="AG2151" i="27"/>
  <c r="AF2151" i="27"/>
  <c r="AE2151" i="27"/>
  <c r="AD2151" i="27"/>
  <c r="AC2151" i="27"/>
  <c r="AA2151" i="27"/>
  <c r="Z2151" i="27"/>
  <c r="Y2151" i="27"/>
  <c r="X2151" i="27"/>
  <c r="W2151" i="27"/>
  <c r="T2151" i="27"/>
  <c r="S2151" i="27"/>
  <c r="R2151" i="27"/>
  <c r="M2151" i="27"/>
  <c r="AO2151" i="27" s="1"/>
  <c r="L2151" i="27"/>
  <c r="AM2151" i="27" s="1"/>
  <c r="K2151" i="27"/>
  <c r="AK2151" i="27" s="1"/>
  <c r="AG2150" i="27"/>
  <c r="AF2150" i="27"/>
  <c r="AE2150" i="27"/>
  <c r="AD2150" i="27"/>
  <c r="AC2150" i="27"/>
  <c r="AA2150" i="27"/>
  <c r="Z2150" i="27"/>
  <c r="Y2150" i="27"/>
  <c r="X2150" i="27"/>
  <c r="W2150" i="27"/>
  <c r="T2150" i="27"/>
  <c r="S2150" i="27"/>
  <c r="M2150" i="27"/>
  <c r="AO2150" i="27" s="1"/>
  <c r="L2150" i="27"/>
  <c r="AM2150" i="27" s="1"/>
  <c r="K2150" i="27"/>
  <c r="AK2150" i="27" s="1"/>
  <c r="AG2149" i="27"/>
  <c r="AF2149" i="27"/>
  <c r="AE2149" i="27"/>
  <c r="AD2149" i="27"/>
  <c r="AC2149" i="27"/>
  <c r="AA2149" i="27"/>
  <c r="Z2149" i="27"/>
  <c r="Y2149" i="27"/>
  <c r="X2149" i="27"/>
  <c r="W2149" i="27"/>
  <c r="T2149" i="27"/>
  <c r="S2149" i="27"/>
  <c r="M2149" i="27"/>
  <c r="AO2149" i="27" s="1"/>
  <c r="L2149" i="27"/>
  <c r="AM2149" i="27" s="1"/>
  <c r="K2149" i="27"/>
  <c r="AK2149" i="27" s="1"/>
  <c r="AG2148" i="27"/>
  <c r="AF2148" i="27"/>
  <c r="AE2148" i="27"/>
  <c r="AD2148" i="27"/>
  <c r="AC2148" i="27"/>
  <c r="AA2148" i="27"/>
  <c r="Z2148" i="27"/>
  <c r="Y2148" i="27"/>
  <c r="X2148" i="27"/>
  <c r="W2148" i="27"/>
  <c r="T2148" i="27"/>
  <c r="S2148" i="27"/>
  <c r="R2148" i="27"/>
  <c r="R2149" i="27" s="1"/>
  <c r="M2148" i="27"/>
  <c r="AO2148" i="27" s="1"/>
  <c r="L2148" i="27"/>
  <c r="AM2148" i="27" s="1"/>
  <c r="K2148" i="27"/>
  <c r="AG2147" i="27"/>
  <c r="AF2147" i="27"/>
  <c r="AE2147" i="27"/>
  <c r="AD2147" i="27"/>
  <c r="AC2147" i="27"/>
  <c r="AA2147" i="27"/>
  <c r="Z2147" i="27"/>
  <c r="Y2147" i="27"/>
  <c r="X2147" i="27"/>
  <c r="W2147" i="27"/>
  <c r="T2147" i="27"/>
  <c r="S2147" i="27"/>
  <c r="M2147" i="27"/>
  <c r="AO2147" i="27" s="1"/>
  <c r="L2147" i="27"/>
  <c r="AM2147" i="27" s="1"/>
  <c r="K2147" i="27"/>
  <c r="AK2147" i="27" s="1"/>
  <c r="AG2146" i="27"/>
  <c r="AF2146" i="27"/>
  <c r="AE2146" i="27"/>
  <c r="AD2146" i="27"/>
  <c r="AC2146" i="27"/>
  <c r="AA2146" i="27"/>
  <c r="Z2146" i="27"/>
  <c r="Y2146" i="27"/>
  <c r="X2146" i="27"/>
  <c r="W2146" i="27"/>
  <c r="T2146" i="27"/>
  <c r="S2146" i="27"/>
  <c r="M2146" i="27"/>
  <c r="AO2146" i="27" s="1"/>
  <c r="L2146" i="27"/>
  <c r="AM2146" i="27" s="1"/>
  <c r="K2146" i="27"/>
  <c r="AK2146" i="27" s="1"/>
  <c r="AG2145" i="27"/>
  <c r="AF2145" i="27"/>
  <c r="AE2145" i="27"/>
  <c r="AD2145" i="27"/>
  <c r="AC2145" i="27"/>
  <c r="AA2145" i="27"/>
  <c r="Z2145" i="27"/>
  <c r="Y2145" i="27"/>
  <c r="X2145" i="27"/>
  <c r="W2145" i="27"/>
  <c r="T2145" i="27"/>
  <c r="S2145" i="27"/>
  <c r="R2145" i="27"/>
  <c r="R2146" i="27" s="1"/>
  <c r="R2147" i="27" s="1"/>
  <c r="M2145" i="27"/>
  <c r="AO2145" i="27" s="1"/>
  <c r="L2145" i="27"/>
  <c r="AM2145" i="27" s="1"/>
  <c r="K2145" i="27"/>
  <c r="AK2145" i="27" s="1"/>
  <c r="AG2144" i="27"/>
  <c r="AF2144" i="27"/>
  <c r="AE2144" i="27"/>
  <c r="AD2144" i="27"/>
  <c r="AC2144" i="27"/>
  <c r="AA2144" i="27"/>
  <c r="Z2144" i="27"/>
  <c r="Y2144" i="27"/>
  <c r="X2144" i="27"/>
  <c r="W2144" i="27"/>
  <c r="T2144" i="27"/>
  <c r="S2144" i="27"/>
  <c r="M2144" i="27"/>
  <c r="AO2144" i="27" s="1"/>
  <c r="L2144" i="27"/>
  <c r="AM2144" i="27" s="1"/>
  <c r="K2144" i="27"/>
  <c r="AK2144" i="27" s="1"/>
  <c r="AG2143" i="27"/>
  <c r="AF2143" i="27"/>
  <c r="AE2143" i="27"/>
  <c r="AD2143" i="27"/>
  <c r="AC2143" i="27"/>
  <c r="AA2143" i="27"/>
  <c r="Z2143" i="27"/>
  <c r="Y2143" i="27"/>
  <c r="X2143" i="27"/>
  <c r="W2143" i="27"/>
  <c r="T2143" i="27"/>
  <c r="S2143" i="27"/>
  <c r="R2143" i="27"/>
  <c r="M2143" i="27"/>
  <c r="AO2143" i="27" s="1"/>
  <c r="L2143" i="27"/>
  <c r="AM2143" i="27" s="1"/>
  <c r="K2143" i="27"/>
  <c r="AK2143" i="27" s="1"/>
  <c r="AG2142" i="27"/>
  <c r="AF2142" i="27"/>
  <c r="AE2142" i="27"/>
  <c r="AD2142" i="27"/>
  <c r="AC2142" i="27"/>
  <c r="AA2142" i="27"/>
  <c r="Z2142" i="27"/>
  <c r="Y2142" i="27"/>
  <c r="X2142" i="27"/>
  <c r="W2142" i="27"/>
  <c r="T2142" i="27"/>
  <c r="S2142" i="27"/>
  <c r="R2142" i="27"/>
  <c r="M2142" i="27"/>
  <c r="AO2142" i="27" s="1"/>
  <c r="L2142" i="27"/>
  <c r="AM2142" i="27" s="1"/>
  <c r="K2142" i="27"/>
  <c r="AK2142" i="27" s="1"/>
  <c r="AG2141" i="27"/>
  <c r="AF2141" i="27"/>
  <c r="AE2141" i="27"/>
  <c r="AD2141" i="27"/>
  <c r="AC2141" i="27"/>
  <c r="AA2141" i="27"/>
  <c r="Z2141" i="27"/>
  <c r="Y2141" i="27"/>
  <c r="X2141" i="27"/>
  <c r="W2141" i="27"/>
  <c r="T2141" i="27"/>
  <c r="S2141" i="27"/>
  <c r="M2141" i="27"/>
  <c r="AO2141" i="27" s="1"/>
  <c r="L2141" i="27"/>
  <c r="AM2141" i="27" s="1"/>
  <c r="K2141" i="27"/>
  <c r="AK2141" i="27" s="1"/>
  <c r="AG2140" i="27"/>
  <c r="AF2140" i="27"/>
  <c r="AE2140" i="27"/>
  <c r="AD2140" i="27"/>
  <c r="AC2140" i="27"/>
  <c r="AA2140" i="27"/>
  <c r="Z2140" i="27"/>
  <c r="Y2140" i="27"/>
  <c r="X2140" i="27"/>
  <c r="W2140" i="27"/>
  <c r="T2140" i="27"/>
  <c r="S2140" i="27"/>
  <c r="R2140" i="27"/>
  <c r="R2141" i="27" s="1"/>
  <c r="M2140" i="27"/>
  <c r="AO2140" i="27" s="1"/>
  <c r="L2140" i="27"/>
  <c r="AM2140" i="27" s="1"/>
  <c r="K2140" i="27"/>
  <c r="AG2139" i="27"/>
  <c r="AF2139" i="27"/>
  <c r="AE2139" i="27"/>
  <c r="AD2139" i="27"/>
  <c r="AC2139" i="27"/>
  <c r="AA2139" i="27"/>
  <c r="Z2139" i="27"/>
  <c r="Y2139" i="27"/>
  <c r="X2139" i="27"/>
  <c r="W2139" i="27"/>
  <c r="T2139" i="27"/>
  <c r="S2139" i="27"/>
  <c r="R2139" i="27"/>
  <c r="M2139" i="27"/>
  <c r="AO2139" i="27" s="1"/>
  <c r="L2139" i="27"/>
  <c r="AM2139" i="27" s="1"/>
  <c r="K2139" i="27"/>
  <c r="AK2139" i="27" s="1"/>
  <c r="AG2138" i="27"/>
  <c r="AF2138" i="27"/>
  <c r="AE2138" i="27"/>
  <c r="AD2138" i="27"/>
  <c r="AC2138" i="27"/>
  <c r="AA2138" i="27"/>
  <c r="Z2138" i="27"/>
  <c r="Y2138" i="27"/>
  <c r="X2138" i="27"/>
  <c r="W2138" i="27"/>
  <c r="T2138" i="27"/>
  <c r="S2138" i="27"/>
  <c r="R2138" i="27"/>
  <c r="M2138" i="27"/>
  <c r="AO2138" i="27" s="1"/>
  <c r="L2138" i="27"/>
  <c r="AM2138" i="27" s="1"/>
  <c r="K2138" i="27"/>
  <c r="AK2138" i="27" s="1"/>
  <c r="AG2137" i="27"/>
  <c r="AF2137" i="27"/>
  <c r="AE2137" i="27"/>
  <c r="AD2137" i="27"/>
  <c r="AC2137" i="27"/>
  <c r="AA2137" i="27"/>
  <c r="Z2137" i="27"/>
  <c r="Y2137" i="27"/>
  <c r="X2137" i="27"/>
  <c r="W2137" i="27"/>
  <c r="T2137" i="27"/>
  <c r="S2137" i="27"/>
  <c r="M2137" i="27"/>
  <c r="AO2137" i="27" s="1"/>
  <c r="L2137" i="27"/>
  <c r="AM2137" i="27" s="1"/>
  <c r="K2137" i="27"/>
  <c r="AK2137" i="27" s="1"/>
  <c r="AG2136" i="27"/>
  <c r="AF2136" i="27"/>
  <c r="AE2136" i="27"/>
  <c r="AD2136" i="27"/>
  <c r="AC2136" i="27"/>
  <c r="AA2136" i="27"/>
  <c r="Z2136" i="27"/>
  <c r="Y2136" i="27"/>
  <c r="X2136" i="27"/>
  <c r="W2136" i="27"/>
  <c r="T2136" i="27"/>
  <c r="S2136" i="27"/>
  <c r="R2136" i="27"/>
  <c r="R2137" i="27" s="1"/>
  <c r="M2136" i="27"/>
  <c r="AO2136" i="27" s="1"/>
  <c r="L2136" i="27"/>
  <c r="AM2136" i="27" s="1"/>
  <c r="K2136" i="27"/>
  <c r="AK2136" i="27" s="1"/>
  <c r="AG2135" i="27"/>
  <c r="AF2135" i="27"/>
  <c r="AE2135" i="27"/>
  <c r="AD2135" i="27"/>
  <c r="AC2135" i="27"/>
  <c r="AA2135" i="27"/>
  <c r="Z2135" i="27"/>
  <c r="Y2135" i="27"/>
  <c r="X2135" i="27"/>
  <c r="W2135" i="27"/>
  <c r="T2135" i="27"/>
  <c r="S2135" i="27"/>
  <c r="R2135" i="27"/>
  <c r="M2135" i="27"/>
  <c r="AO2135" i="27" s="1"/>
  <c r="L2135" i="27"/>
  <c r="AM2135" i="27" s="1"/>
  <c r="K2135" i="27"/>
  <c r="AK2135" i="27" s="1"/>
  <c r="AG2134" i="27"/>
  <c r="AF2134" i="27"/>
  <c r="AE2134" i="27"/>
  <c r="AD2134" i="27"/>
  <c r="AC2134" i="27"/>
  <c r="AA2134" i="27"/>
  <c r="Z2134" i="27"/>
  <c r="Y2134" i="27"/>
  <c r="X2134" i="27"/>
  <c r="W2134" i="27"/>
  <c r="T2134" i="27"/>
  <c r="S2134" i="27"/>
  <c r="R2134" i="27"/>
  <c r="M2134" i="27"/>
  <c r="AO2134" i="27" s="1"/>
  <c r="L2134" i="27"/>
  <c r="AM2134" i="27" s="1"/>
  <c r="K2134" i="27"/>
  <c r="AK2134" i="27" s="1"/>
  <c r="AG2133" i="27"/>
  <c r="AF2133" i="27"/>
  <c r="AE2133" i="27"/>
  <c r="AD2133" i="27"/>
  <c r="AC2133" i="27"/>
  <c r="AA2133" i="27"/>
  <c r="Z2133" i="27"/>
  <c r="Y2133" i="27"/>
  <c r="X2133" i="27"/>
  <c r="W2133" i="27"/>
  <c r="T2133" i="27"/>
  <c r="S2133" i="27"/>
  <c r="M2133" i="27"/>
  <c r="AO2133" i="27" s="1"/>
  <c r="L2133" i="27"/>
  <c r="AM2133" i="27" s="1"/>
  <c r="K2133" i="27"/>
  <c r="AK2133" i="27" s="1"/>
  <c r="AG2132" i="27"/>
  <c r="AF2132" i="27"/>
  <c r="AE2132" i="27"/>
  <c r="AD2132" i="27"/>
  <c r="AC2132" i="27"/>
  <c r="AA2132" i="27"/>
  <c r="Z2132" i="27"/>
  <c r="Y2132" i="27"/>
  <c r="X2132" i="27"/>
  <c r="W2132" i="27"/>
  <c r="T2132" i="27"/>
  <c r="S2132" i="27"/>
  <c r="M2132" i="27"/>
  <c r="AO2132" i="27" s="1"/>
  <c r="L2132" i="27"/>
  <c r="AM2132" i="27" s="1"/>
  <c r="K2132" i="27"/>
  <c r="AK2132" i="27" s="1"/>
  <c r="AG2131" i="27"/>
  <c r="AF2131" i="27"/>
  <c r="AE2131" i="27"/>
  <c r="AD2131" i="27"/>
  <c r="AC2131" i="27"/>
  <c r="AA2131" i="27"/>
  <c r="Z2131" i="27"/>
  <c r="Y2131" i="27"/>
  <c r="X2131" i="27"/>
  <c r="W2131" i="27"/>
  <c r="T2131" i="27"/>
  <c r="S2131" i="27"/>
  <c r="R2131" i="27"/>
  <c r="R2132" i="27" s="1"/>
  <c r="M2131" i="27"/>
  <c r="AO2131" i="27" s="1"/>
  <c r="L2131" i="27"/>
  <c r="AM2131" i="27" s="1"/>
  <c r="K2131" i="27"/>
  <c r="AK2131" i="27" s="1"/>
  <c r="AG2130" i="27"/>
  <c r="AF2130" i="27"/>
  <c r="AE2130" i="27"/>
  <c r="AD2130" i="27"/>
  <c r="AC2130" i="27"/>
  <c r="AA2130" i="27"/>
  <c r="Z2130" i="27"/>
  <c r="Y2130" i="27"/>
  <c r="X2130" i="27"/>
  <c r="W2130" i="27"/>
  <c r="T2130" i="27"/>
  <c r="S2130" i="27"/>
  <c r="M2130" i="27"/>
  <c r="AO2130" i="27" s="1"/>
  <c r="L2130" i="27"/>
  <c r="AM2130" i="27" s="1"/>
  <c r="K2130" i="27"/>
  <c r="AG2129" i="27"/>
  <c r="AF2129" i="27"/>
  <c r="AE2129" i="27"/>
  <c r="AD2129" i="27"/>
  <c r="AC2129" i="27"/>
  <c r="AA2129" i="27"/>
  <c r="Z2129" i="27"/>
  <c r="Y2129" i="27"/>
  <c r="X2129" i="27"/>
  <c r="W2129" i="27"/>
  <c r="T2129" i="27"/>
  <c r="S2129" i="27"/>
  <c r="M2129" i="27"/>
  <c r="AO2129" i="27" s="1"/>
  <c r="L2129" i="27"/>
  <c r="AM2129" i="27" s="1"/>
  <c r="K2129" i="27"/>
  <c r="AK2129" i="27" s="1"/>
  <c r="AG2128" i="27"/>
  <c r="AF2128" i="27"/>
  <c r="AE2128" i="27"/>
  <c r="AD2128" i="27"/>
  <c r="AC2128" i="27"/>
  <c r="AA2128" i="27"/>
  <c r="Z2128" i="27"/>
  <c r="Y2128" i="27"/>
  <c r="X2128" i="27"/>
  <c r="W2128" i="27"/>
  <c r="T2128" i="27"/>
  <c r="S2128" i="27"/>
  <c r="R2128" i="27"/>
  <c r="R2129" i="27" s="1"/>
  <c r="M2128" i="27"/>
  <c r="AO2128" i="27" s="1"/>
  <c r="L2128" i="27"/>
  <c r="K2128" i="27"/>
  <c r="AK2128" i="27" s="1"/>
  <c r="AG2127" i="27"/>
  <c r="AF2127" i="27"/>
  <c r="AE2127" i="27"/>
  <c r="AD2127" i="27"/>
  <c r="AC2127" i="27"/>
  <c r="AA2127" i="27"/>
  <c r="Z2127" i="27"/>
  <c r="Y2127" i="27"/>
  <c r="X2127" i="27"/>
  <c r="W2127" i="27"/>
  <c r="T2127" i="27"/>
  <c r="S2127" i="27"/>
  <c r="M2127" i="27"/>
  <c r="AO2127" i="27" s="1"/>
  <c r="L2127" i="27"/>
  <c r="AM2127" i="27" s="1"/>
  <c r="K2127" i="27"/>
  <c r="AK2127" i="27" s="1"/>
  <c r="AG2126" i="27"/>
  <c r="AF2126" i="27"/>
  <c r="AE2126" i="27"/>
  <c r="AD2126" i="27"/>
  <c r="AC2126" i="27"/>
  <c r="AA2126" i="27"/>
  <c r="Z2126" i="27"/>
  <c r="Y2126" i="27"/>
  <c r="X2126" i="27"/>
  <c r="W2126" i="27"/>
  <c r="T2126" i="27"/>
  <c r="S2126" i="27"/>
  <c r="M2126" i="27"/>
  <c r="AO2126" i="27" s="1"/>
  <c r="L2126" i="27"/>
  <c r="AM2126" i="27" s="1"/>
  <c r="K2126" i="27"/>
  <c r="AK2126" i="27" s="1"/>
  <c r="AG2125" i="27"/>
  <c r="AF2125" i="27"/>
  <c r="AE2125" i="27"/>
  <c r="AD2125" i="27"/>
  <c r="AC2125" i="27"/>
  <c r="AA2125" i="27"/>
  <c r="Z2125" i="27"/>
  <c r="Y2125" i="27"/>
  <c r="X2125" i="27"/>
  <c r="W2125" i="27"/>
  <c r="T2125" i="27"/>
  <c r="S2125" i="27"/>
  <c r="R2125" i="27"/>
  <c r="R2126" i="27" s="1"/>
  <c r="M2125" i="27"/>
  <c r="AO2125" i="27" s="1"/>
  <c r="L2125" i="27"/>
  <c r="AM2125" i="27" s="1"/>
  <c r="K2125" i="27"/>
  <c r="AK2125" i="27" s="1"/>
  <c r="AG2124" i="27"/>
  <c r="AF2124" i="27"/>
  <c r="AE2124" i="27"/>
  <c r="AD2124" i="27"/>
  <c r="AC2124" i="27"/>
  <c r="AA2124" i="27"/>
  <c r="Z2124" i="27"/>
  <c r="Y2124" i="27"/>
  <c r="X2124" i="27"/>
  <c r="W2124" i="27"/>
  <c r="T2124" i="27"/>
  <c r="S2124" i="27"/>
  <c r="M2124" i="27"/>
  <c r="AO2124" i="27" s="1"/>
  <c r="L2124" i="27"/>
  <c r="AM2124" i="27" s="1"/>
  <c r="K2124" i="27"/>
  <c r="AK2124" i="27" s="1"/>
  <c r="AG2123" i="27"/>
  <c r="AF2123" i="27"/>
  <c r="AE2123" i="27"/>
  <c r="AD2123" i="27"/>
  <c r="AC2123" i="27"/>
  <c r="AA2123" i="27"/>
  <c r="Z2123" i="27"/>
  <c r="Y2123" i="27"/>
  <c r="X2123" i="27"/>
  <c r="W2123" i="27"/>
  <c r="T2123" i="27"/>
  <c r="S2123" i="27"/>
  <c r="R2123" i="27"/>
  <c r="R2124" i="27" s="1"/>
  <c r="M2123" i="27"/>
  <c r="AO2123" i="27" s="1"/>
  <c r="L2123" i="27"/>
  <c r="AM2123" i="27" s="1"/>
  <c r="K2123" i="27"/>
  <c r="AK2123" i="27" s="1"/>
  <c r="AG2122" i="27"/>
  <c r="AF2122" i="27"/>
  <c r="AE2122" i="27"/>
  <c r="AD2122" i="27"/>
  <c r="AC2122" i="27"/>
  <c r="AA2122" i="27"/>
  <c r="Z2122" i="27"/>
  <c r="Y2122" i="27"/>
  <c r="X2122" i="27"/>
  <c r="W2122" i="27"/>
  <c r="T2122" i="27"/>
  <c r="S2122" i="27"/>
  <c r="M2122" i="27"/>
  <c r="AO2122" i="27" s="1"/>
  <c r="L2122" i="27"/>
  <c r="AM2122" i="27" s="1"/>
  <c r="K2122" i="27"/>
  <c r="AK2122" i="27" s="1"/>
  <c r="AG2121" i="27"/>
  <c r="AF2121" i="27"/>
  <c r="AE2121" i="27"/>
  <c r="AD2121" i="27"/>
  <c r="AC2121" i="27"/>
  <c r="AA2121" i="27"/>
  <c r="Z2121" i="27"/>
  <c r="Y2121" i="27"/>
  <c r="X2121" i="27"/>
  <c r="W2121" i="27"/>
  <c r="T2121" i="27"/>
  <c r="S2121" i="27"/>
  <c r="R2121" i="27"/>
  <c r="M2121" i="27"/>
  <c r="AO2121" i="27" s="1"/>
  <c r="L2121" i="27"/>
  <c r="AM2121" i="27" s="1"/>
  <c r="K2121" i="27"/>
  <c r="AK2121" i="27" s="1"/>
  <c r="AG2120" i="27"/>
  <c r="AF2120" i="27"/>
  <c r="AE2120" i="27"/>
  <c r="AD2120" i="27"/>
  <c r="AC2120" i="27"/>
  <c r="AA2120" i="27"/>
  <c r="Z2120" i="27"/>
  <c r="Y2120" i="27"/>
  <c r="X2120" i="27"/>
  <c r="W2120" i="27"/>
  <c r="T2120" i="27"/>
  <c r="S2120" i="27"/>
  <c r="M2120" i="27"/>
  <c r="AO2120" i="27" s="1"/>
  <c r="L2120" i="27"/>
  <c r="AM2120" i="27" s="1"/>
  <c r="K2120" i="27"/>
  <c r="AK2120" i="27" s="1"/>
  <c r="AG2119" i="27"/>
  <c r="AF2119" i="27"/>
  <c r="AE2119" i="27"/>
  <c r="AD2119" i="27"/>
  <c r="AC2119" i="27"/>
  <c r="AA2119" i="27"/>
  <c r="Z2119" i="27"/>
  <c r="Y2119" i="27"/>
  <c r="X2119" i="27"/>
  <c r="W2119" i="27"/>
  <c r="T2119" i="27"/>
  <c r="S2119" i="27"/>
  <c r="M2119" i="27"/>
  <c r="AO2119" i="27" s="1"/>
  <c r="L2119" i="27"/>
  <c r="AM2119" i="27" s="1"/>
  <c r="K2119" i="27"/>
  <c r="AK2119" i="27" s="1"/>
  <c r="AG2118" i="27"/>
  <c r="AF2118" i="27"/>
  <c r="AE2118" i="27"/>
  <c r="AD2118" i="27"/>
  <c r="AC2118" i="27"/>
  <c r="AA2118" i="27"/>
  <c r="Z2118" i="27"/>
  <c r="Y2118" i="27"/>
  <c r="X2118" i="27"/>
  <c r="W2118" i="27"/>
  <c r="T2118" i="27"/>
  <c r="S2118" i="27"/>
  <c r="M2118" i="27"/>
  <c r="AO2118" i="27" s="1"/>
  <c r="L2118" i="27"/>
  <c r="AM2118" i="27" s="1"/>
  <c r="K2118" i="27"/>
  <c r="AK2118" i="27" s="1"/>
  <c r="AG2117" i="27"/>
  <c r="AF2117" i="27"/>
  <c r="AE2117" i="27"/>
  <c r="AD2117" i="27"/>
  <c r="AC2117" i="27"/>
  <c r="AA2117" i="27"/>
  <c r="Z2117" i="27"/>
  <c r="Y2117" i="27"/>
  <c r="X2117" i="27"/>
  <c r="W2117" i="27"/>
  <c r="T2117" i="27"/>
  <c r="S2117" i="27"/>
  <c r="M2117" i="27"/>
  <c r="AO2117" i="27" s="1"/>
  <c r="L2117" i="27"/>
  <c r="AM2117" i="27" s="1"/>
  <c r="K2117" i="27"/>
  <c r="AG2116" i="27"/>
  <c r="AF2116" i="27"/>
  <c r="AE2116" i="27"/>
  <c r="AD2116" i="27"/>
  <c r="AC2116" i="27"/>
  <c r="AA2116" i="27"/>
  <c r="Z2116" i="27"/>
  <c r="Y2116" i="27"/>
  <c r="X2116" i="27"/>
  <c r="W2116" i="27"/>
  <c r="T2116" i="27"/>
  <c r="S2116" i="27"/>
  <c r="M2116" i="27"/>
  <c r="AO2116" i="27" s="1"/>
  <c r="L2116" i="27"/>
  <c r="AM2116" i="27" s="1"/>
  <c r="K2116" i="27"/>
  <c r="AG2115" i="27"/>
  <c r="AF2115" i="27"/>
  <c r="AE2115" i="27"/>
  <c r="AD2115" i="27"/>
  <c r="AC2115" i="27"/>
  <c r="AA2115" i="27"/>
  <c r="Z2115" i="27"/>
  <c r="Y2115" i="27"/>
  <c r="X2115" i="27"/>
  <c r="W2115" i="27"/>
  <c r="T2115" i="27"/>
  <c r="S2115" i="27"/>
  <c r="M2115" i="27"/>
  <c r="AO2115" i="27" s="1"/>
  <c r="L2115" i="27"/>
  <c r="AM2115" i="27" s="1"/>
  <c r="K2115" i="27"/>
  <c r="AK2115" i="27" s="1"/>
  <c r="AG2114" i="27"/>
  <c r="AF2114" i="27"/>
  <c r="AE2114" i="27"/>
  <c r="AD2114" i="27"/>
  <c r="AC2114" i="27"/>
  <c r="AA2114" i="27"/>
  <c r="Z2114" i="27"/>
  <c r="Y2114" i="27"/>
  <c r="X2114" i="27"/>
  <c r="W2114" i="27"/>
  <c r="T2114" i="27"/>
  <c r="S2114" i="27"/>
  <c r="M2114" i="27"/>
  <c r="AO2114" i="27" s="1"/>
  <c r="L2114" i="27"/>
  <c r="AM2114" i="27" s="1"/>
  <c r="K2114" i="27"/>
  <c r="AK2114" i="27" s="1"/>
  <c r="AG2113" i="27"/>
  <c r="AF2113" i="27"/>
  <c r="AE2113" i="27"/>
  <c r="AD2113" i="27"/>
  <c r="AC2113" i="27"/>
  <c r="AA2113" i="27"/>
  <c r="Z2113" i="27"/>
  <c r="Y2113" i="27"/>
  <c r="X2113" i="27"/>
  <c r="W2113" i="27"/>
  <c r="T2113" i="27"/>
  <c r="S2113" i="27"/>
  <c r="M2113" i="27"/>
  <c r="AO2113" i="27" s="1"/>
  <c r="L2113" i="27"/>
  <c r="AM2113" i="27" s="1"/>
  <c r="K2113" i="27"/>
  <c r="AK2113" i="27" s="1"/>
  <c r="AG2112" i="27"/>
  <c r="AF2112" i="27"/>
  <c r="AE2112" i="27"/>
  <c r="AD2112" i="27"/>
  <c r="AC2112" i="27"/>
  <c r="AA2112" i="27"/>
  <c r="Z2112" i="27"/>
  <c r="Y2112" i="27"/>
  <c r="X2112" i="27"/>
  <c r="W2112" i="27"/>
  <c r="T2112" i="27"/>
  <c r="S2112" i="27"/>
  <c r="M2112" i="27"/>
  <c r="AO2112" i="27" s="1"/>
  <c r="L2112" i="27"/>
  <c r="AM2112" i="27" s="1"/>
  <c r="K2112" i="27"/>
  <c r="AK2112" i="27" s="1"/>
  <c r="AG2111" i="27"/>
  <c r="AF2111" i="27"/>
  <c r="AE2111" i="27"/>
  <c r="AD2111" i="27"/>
  <c r="AC2111" i="27"/>
  <c r="AA2111" i="27"/>
  <c r="Z2111" i="27"/>
  <c r="Y2111" i="27"/>
  <c r="X2111" i="27"/>
  <c r="W2111" i="27"/>
  <c r="T2111" i="27"/>
  <c r="S2111" i="27"/>
  <c r="M2111" i="27"/>
  <c r="AO2111" i="27" s="1"/>
  <c r="L2111" i="27"/>
  <c r="AM2111" i="27" s="1"/>
  <c r="K2111" i="27"/>
  <c r="AK2111" i="27" s="1"/>
  <c r="AG2110" i="27"/>
  <c r="AF2110" i="27"/>
  <c r="AE2110" i="27"/>
  <c r="AD2110" i="27"/>
  <c r="AC2110" i="27"/>
  <c r="AA2110" i="27"/>
  <c r="Z2110" i="27"/>
  <c r="Y2110" i="27"/>
  <c r="X2110" i="27"/>
  <c r="W2110" i="27"/>
  <c r="T2110" i="27"/>
  <c r="S2110" i="27"/>
  <c r="M2110" i="27"/>
  <c r="AO2110" i="27" s="1"/>
  <c r="L2110" i="27"/>
  <c r="AM2110" i="27" s="1"/>
  <c r="K2110" i="27"/>
  <c r="AK2110" i="27" s="1"/>
  <c r="AG2109" i="27"/>
  <c r="AF2109" i="27"/>
  <c r="AE2109" i="27"/>
  <c r="AD2109" i="27"/>
  <c r="AC2109" i="27"/>
  <c r="AA2109" i="27"/>
  <c r="Z2109" i="27"/>
  <c r="Y2109" i="27"/>
  <c r="X2109" i="27"/>
  <c r="W2109" i="27"/>
  <c r="T2109" i="27"/>
  <c r="S2109" i="27"/>
  <c r="M2109" i="27"/>
  <c r="AO2109" i="27" s="1"/>
  <c r="L2109" i="27"/>
  <c r="AM2109" i="27" s="1"/>
  <c r="K2109" i="27"/>
  <c r="AK2109" i="27" s="1"/>
  <c r="AG2108" i="27"/>
  <c r="AF2108" i="27"/>
  <c r="AE2108" i="27"/>
  <c r="AD2108" i="27"/>
  <c r="AC2108" i="27"/>
  <c r="AA2108" i="27"/>
  <c r="Z2108" i="27"/>
  <c r="Y2108" i="27"/>
  <c r="X2108" i="27"/>
  <c r="W2108" i="27"/>
  <c r="T2108" i="27"/>
  <c r="S2108" i="27"/>
  <c r="M2108" i="27"/>
  <c r="AO2108" i="27" s="1"/>
  <c r="L2108" i="27"/>
  <c r="AM2108" i="27" s="1"/>
  <c r="K2108" i="27"/>
  <c r="AK2108" i="27" s="1"/>
  <c r="AG2107" i="27"/>
  <c r="AF2107" i="27"/>
  <c r="AE2107" i="27"/>
  <c r="AD2107" i="27"/>
  <c r="AC2107" i="27"/>
  <c r="AA2107" i="27"/>
  <c r="Z2107" i="27"/>
  <c r="Y2107" i="27"/>
  <c r="X2107" i="27"/>
  <c r="W2107" i="27"/>
  <c r="T2107" i="27"/>
  <c r="S2107" i="27"/>
  <c r="M2107" i="27"/>
  <c r="AO2107" i="27" s="1"/>
  <c r="L2107" i="27"/>
  <c r="AM2107" i="27" s="1"/>
  <c r="K2107" i="27"/>
  <c r="AK2107" i="27" s="1"/>
  <c r="AG2106" i="27"/>
  <c r="AF2106" i="27"/>
  <c r="AE2106" i="27"/>
  <c r="AD2106" i="27"/>
  <c r="AC2106" i="27"/>
  <c r="AA2106" i="27"/>
  <c r="Z2106" i="27"/>
  <c r="Y2106" i="27"/>
  <c r="X2106" i="27"/>
  <c r="W2106" i="27"/>
  <c r="T2106" i="27"/>
  <c r="S2106" i="27"/>
  <c r="R2106" i="27"/>
  <c r="R2107" i="27" s="1"/>
  <c r="R2108" i="27" s="1"/>
  <c r="R2109" i="27" s="1"/>
  <c r="M2106" i="27"/>
  <c r="AO2106" i="27" s="1"/>
  <c r="L2106" i="27"/>
  <c r="AM2106" i="27" s="1"/>
  <c r="K2106" i="27"/>
  <c r="AG2105" i="27"/>
  <c r="AF2105" i="27"/>
  <c r="AE2105" i="27"/>
  <c r="AD2105" i="27"/>
  <c r="AC2105" i="27"/>
  <c r="AA2105" i="27"/>
  <c r="Z2105" i="27"/>
  <c r="Y2105" i="27"/>
  <c r="X2105" i="27"/>
  <c r="W2105" i="27"/>
  <c r="T2105" i="27"/>
  <c r="S2105" i="27"/>
  <c r="R2105" i="27"/>
  <c r="M2105" i="27"/>
  <c r="AO2105" i="27" s="1"/>
  <c r="L2105" i="27"/>
  <c r="AM2105" i="27" s="1"/>
  <c r="K2105" i="27"/>
  <c r="AG2104" i="27"/>
  <c r="AF2104" i="27"/>
  <c r="AE2104" i="27"/>
  <c r="AD2104" i="27"/>
  <c r="AC2104" i="27"/>
  <c r="AA2104" i="27"/>
  <c r="Z2104" i="27"/>
  <c r="Y2104" i="27"/>
  <c r="X2104" i="27"/>
  <c r="W2104" i="27"/>
  <c r="T2104" i="27"/>
  <c r="S2104" i="27"/>
  <c r="R2104" i="27"/>
  <c r="M2104" i="27"/>
  <c r="AO2104" i="27" s="1"/>
  <c r="L2104" i="27"/>
  <c r="AM2104" i="27" s="1"/>
  <c r="K2104" i="27"/>
  <c r="AG2103" i="27"/>
  <c r="AF2103" i="27"/>
  <c r="AE2103" i="27"/>
  <c r="AD2103" i="27"/>
  <c r="AC2103" i="27"/>
  <c r="AA2103" i="27"/>
  <c r="Z2103" i="27"/>
  <c r="Y2103" i="27"/>
  <c r="X2103" i="27"/>
  <c r="W2103" i="27"/>
  <c r="T2103" i="27"/>
  <c r="S2103" i="27"/>
  <c r="R2103" i="27"/>
  <c r="M2103" i="27"/>
  <c r="AO2103" i="27" s="1"/>
  <c r="L2103" i="27"/>
  <c r="AM2103" i="27" s="1"/>
  <c r="K2103" i="27"/>
  <c r="AK2103" i="27" s="1"/>
  <c r="AG2102" i="27"/>
  <c r="AF2102" i="27"/>
  <c r="AE2102" i="27"/>
  <c r="AD2102" i="27"/>
  <c r="AC2102" i="27"/>
  <c r="AA2102" i="27"/>
  <c r="Z2102" i="27"/>
  <c r="Y2102" i="27"/>
  <c r="X2102" i="27"/>
  <c r="W2102" i="27"/>
  <c r="T2102" i="27"/>
  <c r="S2102" i="27"/>
  <c r="R2102" i="27"/>
  <c r="M2102" i="27"/>
  <c r="AO2102" i="27" s="1"/>
  <c r="L2102" i="27"/>
  <c r="AM2102" i="27" s="1"/>
  <c r="K2102" i="27"/>
  <c r="AK2102" i="27" s="1"/>
  <c r="AG2101" i="27"/>
  <c r="AF2101" i="27"/>
  <c r="AE2101" i="27"/>
  <c r="AD2101" i="27"/>
  <c r="AC2101" i="27"/>
  <c r="AA2101" i="27"/>
  <c r="Z2101" i="27"/>
  <c r="Y2101" i="27"/>
  <c r="X2101" i="27"/>
  <c r="W2101" i="27"/>
  <c r="T2101" i="27"/>
  <c r="S2101" i="27"/>
  <c r="R2101" i="27"/>
  <c r="M2101" i="27"/>
  <c r="AO2101" i="27" s="1"/>
  <c r="L2101" i="27"/>
  <c r="AM2101" i="27" s="1"/>
  <c r="K2101" i="27"/>
  <c r="AK2101" i="27" s="1"/>
  <c r="AG2100" i="27"/>
  <c r="AF2100" i="27"/>
  <c r="AE2100" i="27"/>
  <c r="AD2100" i="27"/>
  <c r="AC2100" i="27"/>
  <c r="AA2100" i="27"/>
  <c r="Z2100" i="27"/>
  <c r="Y2100" i="27"/>
  <c r="X2100" i="27"/>
  <c r="W2100" i="27"/>
  <c r="T2100" i="27"/>
  <c r="S2100" i="27"/>
  <c r="R2100" i="27"/>
  <c r="M2100" i="27"/>
  <c r="AO2100" i="27" s="1"/>
  <c r="L2100" i="27"/>
  <c r="AM2100" i="27" s="1"/>
  <c r="K2100" i="27"/>
  <c r="AK2100" i="27" s="1"/>
  <c r="AG2099" i="27"/>
  <c r="AF2099" i="27"/>
  <c r="AE2099" i="27"/>
  <c r="AD2099" i="27"/>
  <c r="AC2099" i="27"/>
  <c r="AA2099" i="27"/>
  <c r="Z2099" i="27"/>
  <c r="Y2099" i="27"/>
  <c r="X2099" i="27"/>
  <c r="W2099" i="27"/>
  <c r="T2099" i="27"/>
  <c r="S2099" i="27"/>
  <c r="R2099" i="27"/>
  <c r="M2099" i="27"/>
  <c r="AO2099" i="27" s="1"/>
  <c r="L2099" i="27"/>
  <c r="AM2099" i="27" s="1"/>
  <c r="K2099" i="27"/>
  <c r="AK2099" i="27" s="1"/>
  <c r="AG2098" i="27"/>
  <c r="AF2098" i="27"/>
  <c r="AE2098" i="27"/>
  <c r="AD2098" i="27"/>
  <c r="AC2098" i="27"/>
  <c r="AA2098" i="27"/>
  <c r="Z2098" i="27"/>
  <c r="Y2098" i="27"/>
  <c r="X2098" i="27"/>
  <c r="W2098" i="27"/>
  <c r="T2098" i="27"/>
  <c r="S2098" i="27"/>
  <c r="R2098" i="27"/>
  <c r="M2098" i="27"/>
  <c r="AO2098" i="27" s="1"/>
  <c r="L2098" i="27"/>
  <c r="AM2098" i="27" s="1"/>
  <c r="K2098" i="27"/>
  <c r="AK2098" i="27" s="1"/>
  <c r="AG2097" i="27"/>
  <c r="AF2097" i="27"/>
  <c r="AE2097" i="27"/>
  <c r="AD2097" i="27"/>
  <c r="AC2097" i="27"/>
  <c r="AA2097" i="27"/>
  <c r="Z2097" i="27"/>
  <c r="Y2097" i="27"/>
  <c r="X2097" i="27"/>
  <c r="W2097" i="27"/>
  <c r="T2097" i="27"/>
  <c r="S2097" i="27"/>
  <c r="M2097" i="27"/>
  <c r="AO2097" i="27" s="1"/>
  <c r="L2097" i="27"/>
  <c r="AM2097" i="27" s="1"/>
  <c r="K2097" i="27"/>
  <c r="AG2096" i="27"/>
  <c r="AF2096" i="27"/>
  <c r="AE2096" i="27"/>
  <c r="AD2096" i="27"/>
  <c r="AC2096" i="27"/>
  <c r="AA2096" i="27"/>
  <c r="Z2096" i="27"/>
  <c r="Y2096" i="27"/>
  <c r="X2096" i="27"/>
  <c r="W2096" i="27"/>
  <c r="T2096" i="27"/>
  <c r="S2096" i="27"/>
  <c r="M2096" i="27"/>
  <c r="AO2096" i="27" s="1"/>
  <c r="L2096" i="27"/>
  <c r="AM2096" i="27" s="1"/>
  <c r="K2096" i="27"/>
  <c r="AK2096" i="27" s="1"/>
  <c r="AG2095" i="27"/>
  <c r="AF2095" i="27"/>
  <c r="AE2095" i="27"/>
  <c r="AD2095" i="27"/>
  <c r="AC2095" i="27"/>
  <c r="AA2095" i="27"/>
  <c r="Z2095" i="27"/>
  <c r="Y2095" i="27"/>
  <c r="X2095" i="27"/>
  <c r="W2095" i="27"/>
  <c r="T2095" i="27"/>
  <c r="S2095" i="27"/>
  <c r="M2095" i="27"/>
  <c r="AO2095" i="27" s="1"/>
  <c r="L2095" i="27"/>
  <c r="AM2095" i="27" s="1"/>
  <c r="K2095" i="27"/>
  <c r="AK2095" i="27" s="1"/>
  <c r="AG2094" i="27"/>
  <c r="AF2094" i="27"/>
  <c r="AE2094" i="27"/>
  <c r="AD2094" i="27"/>
  <c r="AC2094" i="27"/>
  <c r="AA2094" i="27"/>
  <c r="Z2094" i="27"/>
  <c r="Y2094" i="27"/>
  <c r="X2094" i="27"/>
  <c r="W2094" i="27"/>
  <c r="T2094" i="27"/>
  <c r="S2094" i="27"/>
  <c r="M2094" i="27"/>
  <c r="AO2094" i="27" s="1"/>
  <c r="L2094" i="27"/>
  <c r="AM2094" i="27" s="1"/>
  <c r="K2094" i="27"/>
  <c r="AK2094" i="27" s="1"/>
  <c r="AG2093" i="27"/>
  <c r="AF2093" i="27"/>
  <c r="AE2093" i="27"/>
  <c r="AD2093" i="27"/>
  <c r="AC2093" i="27"/>
  <c r="AA2093" i="27"/>
  <c r="Z2093" i="27"/>
  <c r="Y2093" i="27"/>
  <c r="X2093" i="27"/>
  <c r="W2093" i="27"/>
  <c r="T2093" i="27"/>
  <c r="S2093" i="27"/>
  <c r="M2093" i="27"/>
  <c r="AO2093" i="27" s="1"/>
  <c r="L2093" i="27"/>
  <c r="AM2093" i="27" s="1"/>
  <c r="K2093" i="27"/>
  <c r="AG2092" i="27"/>
  <c r="AF2092" i="27"/>
  <c r="AE2092" i="27"/>
  <c r="AD2092" i="27"/>
  <c r="AC2092" i="27"/>
  <c r="AA2092" i="27"/>
  <c r="Z2092" i="27"/>
  <c r="Y2092" i="27"/>
  <c r="X2092" i="27"/>
  <c r="W2092" i="27"/>
  <c r="T2092" i="27"/>
  <c r="S2092" i="27"/>
  <c r="M2092" i="27"/>
  <c r="AO2092" i="27" s="1"/>
  <c r="L2092" i="27"/>
  <c r="AM2092" i="27" s="1"/>
  <c r="K2092" i="27"/>
  <c r="AK2092" i="27" s="1"/>
  <c r="AG2091" i="27"/>
  <c r="AF2091" i="27"/>
  <c r="AE2091" i="27"/>
  <c r="AD2091" i="27"/>
  <c r="AC2091" i="27"/>
  <c r="AA2091" i="27"/>
  <c r="Z2091" i="27"/>
  <c r="Y2091" i="27"/>
  <c r="X2091" i="27"/>
  <c r="W2091" i="27"/>
  <c r="T2091" i="27"/>
  <c r="S2091" i="27"/>
  <c r="M2091" i="27"/>
  <c r="AO2091" i="27" s="1"/>
  <c r="L2091" i="27"/>
  <c r="AM2091" i="27" s="1"/>
  <c r="K2091" i="27"/>
  <c r="AG2090" i="27"/>
  <c r="AF2090" i="27"/>
  <c r="AE2090" i="27"/>
  <c r="AD2090" i="27"/>
  <c r="AC2090" i="27"/>
  <c r="AA2090" i="27"/>
  <c r="Z2090" i="27"/>
  <c r="Y2090" i="27"/>
  <c r="X2090" i="27"/>
  <c r="W2090" i="27"/>
  <c r="T2090" i="27"/>
  <c r="S2090" i="27"/>
  <c r="M2090" i="27"/>
  <c r="AO2090" i="27" s="1"/>
  <c r="L2090" i="27"/>
  <c r="AM2090" i="27" s="1"/>
  <c r="K2090" i="27"/>
  <c r="AK2090" i="27" s="1"/>
  <c r="AG2089" i="27"/>
  <c r="AF2089" i="27"/>
  <c r="AE2089" i="27"/>
  <c r="AD2089" i="27"/>
  <c r="AC2089" i="27"/>
  <c r="AA2089" i="27"/>
  <c r="Z2089" i="27"/>
  <c r="Y2089" i="27"/>
  <c r="X2089" i="27"/>
  <c r="W2089" i="27"/>
  <c r="T2089" i="27"/>
  <c r="S2089" i="27"/>
  <c r="M2089" i="27"/>
  <c r="AO2089" i="27" s="1"/>
  <c r="L2089" i="27"/>
  <c r="AM2089" i="27" s="1"/>
  <c r="K2089" i="27"/>
  <c r="AG2088" i="27"/>
  <c r="AF2088" i="27"/>
  <c r="AE2088" i="27"/>
  <c r="AD2088" i="27"/>
  <c r="AC2088" i="27"/>
  <c r="AA2088" i="27"/>
  <c r="Z2088" i="27"/>
  <c r="Y2088" i="27"/>
  <c r="X2088" i="27"/>
  <c r="W2088" i="27"/>
  <c r="T2088" i="27"/>
  <c r="S2088" i="27"/>
  <c r="M2088" i="27"/>
  <c r="AO2088" i="27" s="1"/>
  <c r="L2088" i="27"/>
  <c r="AM2088" i="27" s="1"/>
  <c r="K2088" i="27"/>
  <c r="AK2088" i="27" s="1"/>
  <c r="AG2087" i="27"/>
  <c r="AF2087" i="27"/>
  <c r="AE2087" i="27"/>
  <c r="AD2087" i="27"/>
  <c r="AC2087" i="27"/>
  <c r="AA2087" i="27"/>
  <c r="Z2087" i="27"/>
  <c r="Y2087" i="27"/>
  <c r="X2087" i="27"/>
  <c r="W2087" i="27"/>
  <c r="T2087" i="27"/>
  <c r="S2087" i="27"/>
  <c r="M2087" i="27"/>
  <c r="AO2087" i="27" s="1"/>
  <c r="L2087" i="27"/>
  <c r="AM2087" i="27" s="1"/>
  <c r="K2087" i="27"/>
  <c r="AK2087" i="27" s="1"/>
  <c r="AG2086" i="27"/>
  <c r="AF2086" i="27"/>
  <c r="AE2086" i="27"/>
  <c r="AD2086" i="27"/>
  <c r="AC2086" i="27"/>
  <c r="AA2086" i="27"/>
  <c r="Z2086" i="27"/>
  <c r="Y2086" i="27"/>
  <c r="X2086" i="27"/>
  <c r="W2086" i="27"/>
  <c r="T2086" i="27"/>
  <c r="S2086" i="27"/>
  <c r="M2086" i="27"/>
  <c r="AO2086" i="27" s="1"/>
  <c r="L2086" i="27"/>
  <c r="AM2086" i="27" s="1"/>
  <c r="K2086" i="27"/>
  <c r="AK2086" i="27" s="1"/>
  <c r="AG2085" i="27"/>
  <c r="AF2085" i="27"/>
  <c r="AE2085" i="27"/>
  <c r="AD2085" i="27"/>
  <c r="AC2085" i="27"/>
  <c r="AA2085" i="27"/>
  <c r="Z2085" i="27"/>
  <c r="Y2085" i="27"/>
  <c r="X2085" i="27"/>
  <c r="W2085" i="27"/>
  <c r="T2085" i="27"/>
  <c r="S2085" i="27"/>
  <c r="M2085" i="27"/>
  <c r="AO2085" i="27" s="1"/>
  <c r="L2085" i="27"/>
  <c r="AM2085" i="27" s="1"/>
  <c r="K2085" i="27"/>
  <c r="AK2085" i="27" s="1"/>
  <c r="AG2084" i="27"/>
  <c r="AF2084" i="27"/>
  <c r="AE2084" i="27"/>
  <c r="AD2084" i="27"/>
  <c r="AC2084" i="27"/>
  <c r="AA2084" i="27"/>
  <c r="Z2084" i="27"/>
  <c r="Y2084" i="27"/>
  <c r="X2084" i="27"/>
  <c r="W2084" i="27"/>
  <c r="T2084" i="27"/>
  <c r="S2084" i="27"/>
  <c r="M2084" i="27"/>
  <c r="AO2084" i="27" s="1"/>
  <c r="L2084" i="27"/>
  <c r="AM2084" i="27" s="1"/>
  <c r="K2084" i="27"/>
  <c r="AK2084" i="27" s="1"/>
  <c r="AG2083" i="27"/>
  <c r="AF2083" i="27"/>
  <c r="AE2083" i="27"/>
  <c r="AD2083" i="27"/>
  <c r="AC2083" i="27"/>
  <c r="AA2083" i="27"/>
  <c r="Z2083" i="27"/>
  <c r="Y2083" i="27"/>
  <c r="X2083" i="27"/>
  <c r="W2083" i="27"/>
  <c r="T2083" i="27"/>
  <c r="S2083" i="27"/>
  <c r="M2083" i="27"/>
  <c r="AO2083" i="27" s="1"/>
  <c r="L2083" i="27"/>
  <c r="AM2083" i="27" s="1"/>
  <c r="K2083" i="27"/>
  <c r="AG2082" i="27"/>
  <c r="AF2082" i="27"/>
  <c r="AE2082" i="27"/>
  <c r="AD2082" i="27"/>
  <c r="AC2082" i="27"/>
  <c r="AA2082" i="27"/>
  <c r="Z2082" i="27"/>
  <c r="Y2082" i="27"/>
  <c r="X2082" i="27"/>
  <c r="W2082" i="27"/>
  <c r="T2082" i="27"/>
  <c r="S2082" i="27"/>
  <c r="M2082" i="27"/>
  <c r="AO2082" i="27" s="1"/>
  <c r="L2082" i="27"/>
  <c r="AM2082" i="27" s="1"/>
  <c r="K2082" i="27"/>
  <c r="AG2081" i="27"/>
  <c r="AF2081" i="27"/>
  <c r="AE2081" i="27"/>
  <c r="AD2081" i="27"/>
  <c r="AC2081" i="27"/>
  <c r="AA2081" i="27"/>
  <c r="Z2081" i="27"/>
  <c r="Y2081" i="27"/>
  <c r="X2081" i="27"/>
  <c r="W2081" i="27"/>
  <c r="T2081" i="27"/>
  <c r="S2081" i="27"/>
  <c r="M2081" i="27"/>
  <c r="AO2081" i="27" s="1"/>
  <c r="L2081" i="27"/>
  <c r="AM2081" i="27" s="1"/>
  <c r="K2081" i="27"/>
  <c r="AG2080" i="27"/>
  <c r="AF2080" i="27"/>
  <c r="AE2080" i="27"/>
  <c r="AD2080" i="27"/>
  <c r="AC2080" i="27"/>
  <c r="AA2080" i="27"/>
  <c r="Z2080" i="27"/>
  <c r="Y2080" i="27"/>
  <c r="X2080" i="27"/>
  <c r="W2080" i="27"/>
  <c r="T2080" i="27"/>
  <c r="S2080" i="27"/>
  <c r="R2080" i="27"/>
  <c r="M2080" i="27"/>
  <c r="AO2080" i="27" s="1"/>
  <c r="L2080" i="27"/>
  <c r="AM2080" i="27" s="1"/>
  <c r="K2080" i="27"/>
  <c r="AK2080" i="27" s="1"/>
  <c r="AG2079" i="27"/>
  <c r="AF2079" i="27"/>
  <c r="AE2079" i="27"/>
  <c r="AD2079" i="27"/>
  <c r="AC2079" i="27"/>
  <c r="AA2079" i="27"/>
  <c r="Z2079" i="27"/>
  <c r="Y2079" i="27"/>
  <c r="X2079" i="27"/>
  <c r="W2079" i="27"/>
  <c r="T2079" i="27"/>
  <c r="S2079" i="27"/>
  <c r="M2079" i="27"/>
  <c r="AO2079" i="27" s="1"/>
  <c r="L2079" i="27"/>
  <c r="AM2079" i="27" s="1"/>
  <c r="K2079" i="27"/>
  <c r="AG2078" i="27"/>
  <c r="AF2078" i="27"/>
  <c r="AE2078" i="27"/>
  <c r="AD2078" i="27"/>
  <c r="AC2078" i="27"/>
  <c r="AA2078" i="27"/>
  <c r="Z2078" i="27"/>
  <c r="Y2078" i="27"/>
  <c r="X2078" i="27"/>
  <c r="W2078" i="27"/>
  <c r="T2078" i="27"/>
  <c r="S2078" i="27"/>
  <c r="M2078" i="27"/>
  <c r="AO2078" i="27" s="1"/>
  <c r="L2078" i="27"/>
  <c r="AM2078" i="27" s="1"/>
  <c r="K2078" i="27"/>
  <c r="AK2078" i="27" s="1"/>
  <c r="AG2077" i="27"/>
  <c r="AF2077" i="27"/>
  <c r="AE2077" i="27"/>
  <c r="AD2077" i="27"/>
  <c r="AC2077" i="27"/>
  <c r="AA2077" i="27"/>
  <c r="Z2077" i="27"/>
  <c r="Y2077" i="27"/>
  <c r="X2077" i="27"/>
  <c r="W2077" i="27"/>
  <c r="T2077" i="27"/>
  <c r="S2077" i="27"/>
  <c r="R2077" i="27"/>
  <c r="R2078" i="27" s="1"/>
  <c r="M2077" i="27"/>
  <c r="AO2077" i="27" s="1"/>
  <c r="L2077" i="27"/>
  <c r="AM2077" i="27" s="1"/>
  <c r="K2077" i="27"/>
  <c r="AG2076" i="27"/>
  <c r="AF2076" i="27"/>
  <c r="AE2076" i="27"/>
  <c r="AD2076" i="27"/>
  <c r="AC2076" i="27"/>
  <c r="AA2076" i="27"/>
  <c r="Z2076" i="27"/>
  <c r="Y2076" i="27"/>
  <c r="X2076" i="27"/>
  <c r="W2076" i="27"/>
  <c r="T2076" i="27"/>
  <c r="S2076" i="27"/>
  <c r="M2076" i="27"/>
  <c r="AO2076" i="27" s="1"/>
  <c r="L2076" i="27"/>
  <c r="AM2076" i="27" s="1"/>
  <c r="K2076" i="27"/>
  <c r="AK2076" i="27" s="1"/>
  <c r="AG2075" i="27"/>
  <c r="AF2075" i="27"/>
  <c r="AE2075" i="27"/>
  <c r="AD2075" i="27"/>
  <c r="AC2075" i="27"/>
  <c r="AA2075" i="27"/>
  <c r="Z2075" i="27"/>
  <c r="Y2075" i="27"/>
  <c r="X2075" i="27"/>
  <c r="W2075" i="27"/>
  <c r="T2075" i="27"/>
  <c r="S2075" i="27"/>
  <c r="M2075" i="27"/>
  <c r="AO2075" i="27" s="1"/>
  <c r="L2075" i="27"/>
  <c r="AM2075" i="27" s="1"/>
  <c r="K2075" i="27"/>
  <c r="AK2075" i="27" s="1"/>
  <c r="AG2074" i="27"/>
  <c r="AF2074" i="27"/>
  <c r="AE2074" i="27"/>
  <c r="AD2074" i="27"/>
  <c r="AC2074" i="27"/>
  <c r="AA2074" i="27"/>
  <c r="Z2074" i="27"/>
  <c r="Y2074" i="27"/>
  <c r="X2074" i="27"/>
  <c r="W2074" i="27"/>
  <c r="T2074" i="27"/>
  <c r="S2074" i="27"/>
  <c r="M2074" i="27"/>
  <c r="AO2074" i="27" s="1"/>
  <c r="L2074" i="27"/>
  <c r="AM2074" i="27" s="1"/>
  <c r="K2074" i="27"/>
  <c r="AK2074" i="27" s="1"/>
  <c r="AG2073" i="27"/>
  <c r="AF2073" i="27"/>
  <c r="AE2073" i="27"/>
  <c r="AD2073" i="27"/>
  <c r="AC2073" i="27"/>
  <c r="AA2073" i="27"/>
  <c r="Z2073" i="27"/>
  <c r="Y2073" i="27"/>
  <c r="X2073" i="27"/>
  <c r="W2073" i="27"/>
  <c r="T2073" i="27"/>
  <c r="S2073" i="27"/>
  <c r="M2073" i="27"/>
  <c r="AO2073" i="27" s="1"/>
  <c r="L2073" i="27"/>
  <c r="AM2073" i="27" s="1"/>
  <c r="K2073" i="27"/>
  <c r="AG2072" i="27"/>
  <c r="AF2072" i="27"/>
  <c r="AE2072" i="27"/>
  <c r="AD2072" i="27"/>
  <c r="AC2072" i="27"/>
  <c r="AA2072" i="27"/>
  <c r="Z2072" i="27"/>
  <c r="Y2072" i="27"/>
  <c r="X2072" i="27"/>
  <c r="W2072" i="27"/>
  <c r="T2072" i="27"/>
  <c r="S2072" i="27"/>
  <c r="M2072" i="27"/>
  <c r="AO2072" i="27" s="1"/>
  <c r="L2072" i="27"/>
  <c r="AM2072" i="27" s="1"/>
  <c r="K2072" i="27"/>
  <c r="AK2072" i="27" s="1"/>
  <c r="AG2071" i="27"/>
  <c r="AF2071" i="27"/>
  <c r="AE2071" i="27"/>
  <c r="AD2071" i="27"/>
  <c r="AC2071" i="27"/>
  <c r="AA2071" i="27"/>
  <c r="Z2071" i="27"/>
  <c r="Y2071" i="27"/>
  <c r="X2071" i="27"/>
  <c r="W2071" i="27"/>
  <c r="T2071" i="27"/>
  <c r="S2071" i="27"/>
  <c r="M2071" i="27"/>
  <c r="AO2071" i="27" s="1"/>
  <c r="L2071" i="27"/>
  <c r="AM2071" i="27" s="1"/>
  <c r="K2071" i="27"/>
  <c r="AG2070" i="27"/>
  <c r="AF2070" i="27"/>
  <c r="AE2070" i="27"/>
  <c r="AD2070" i="27"/>
  <c r="AC2070" i="27"/>
  <c r="AA2070" i="27"/>
  <c r="Z2070" i="27"/>
  <c r="Y2070" i="27"/>
  <c r="X2070" i="27"/>
  <c r="W2070" i="27"/>
  <c r="T2070" i="27"/>
  <c r="S2070" i="27"/>
  <c r="M2070" i="27"/>
  <c r="AO2070" i="27" s="1"/>
  <c r="L2070" i="27"/>
  <c r="AM2070" i="27" s="1"/>
  <c r="K2070" i="27"/>
  <c r="AG2069" i="27"/>
  <c r="AF2069" i="27"/>
  <c r="AE2069" i="27"/>
  <c r="AD2069" i="27"/>
  <c r="AC2069" i="27"/>
  <c r="AA2069" i="27"/>
  <c r="Z2069" i="27"/>
  <c r="Y2069" i="27"/>
  <c r="X2069" i="27"/>
  <c r="W2069" i="27"/>
  <c r="T2069" i="27"/>
  <c r="S2069" i="27"/>
  <c r="M2069" i="27"/>
  <c r="AO2069" i="27" s="1"/>
  <c r="L2069" i="27"/>
  <c r="AM2069" i="27" s="1"/>
  <c r="K2069" i="27"/>
  <c r="AG2068" i="27"/>
  <c r="AF2068" i="27"/>
  <c r="AE2068" i="27"/>
  <c r="AD2068" i="27"/>
  <c r="AC2068" i="27"/>
  <c r="AA2068" i="27"/>
  <c r="Z2068" i="27"/>
  <c r="Y2068" i="27"/>
  <c r="X2068" i="27"/>
  <c r="W2068" i="27"/>
  <c r="T2068" i="27"/>
  <c r="S2068" i="27"/>
  <c r="M2068" i="27"/>
  <c r="AO2068" i="27" s="1"/>
  <c r="L2068" i="27"/>
  <c r="AM2068" i="27" s="1"/>
  <c r="K2068" i="27"/>
  <c r="AG2067" i="27"/>
  <c r="AF2067" i="27"/>
  <c r="AE2067" i="27"/>
  <c r="AD2067" i="27"/>
  <c r="AC2067" i="27"/>
  <c r="AA2067" i="27"/>
  <c r="Z2067" i="27"/>
  <c r="Y2067" i="27"/>
  <c r="X2067" i="27"/>
  <c r="W2067" i="27"/>
  <c r="T2067" i="27"/>
  <c r="S2067" i="27"/>
  <c r="M2067" i="27"/>
  <c r="AO2067" i="27" s="1"/>
  <c r="L2067" i="27"/>
  <c r="AM2067" i="27" s="1"/>
  <c r="K2067" i="27"/>
  <c r="AK2067" i="27" s="1"/>
  <c r="AG2066" i="27"/>
  <c r="AF2066" i="27"/>
  <c r="AE2066" i="27"/>
  <c r="AD2066" i="27"/>
  <c r="AC2066" i="27"/>
  <c r="AA2066" i="27"/>
  <c r="Z2066" i="27"/>
  <c r="Y2066" i="27"/>
  <c r="X2066" i="27"/>
  <c r="W2066" i="27"/>
  <c r="T2066" i="27"/>
  <c r="S2066" i="27"/>
  <c r="M2066" i="27"/>
  <c r="AO2066" i="27" s="1"/>
  <c r="L2066" i="27"/>
  <c r="AM2066" i="27" s="1"/>
  <c r="K2066" i="27"/>
  <c r="AK2066" i="27" s="1"/>
  <c r="AG2065" i="27"/>
  <c r="AF2065" i="27"/>
  <c r="AE2065" i="27"/>
  <c r="AD2065" i="27"/>
  <c r="AC2065" i="27"/>
  <c r="AA2065" i="27"/>
  <c r="Z2065" i="27"/>
  <c r="Y2065" i="27"/>
  <c r="X2065" i="27"/>
  <c r="W2065" i="27"/>
  <c r="T2065" i="27"/>
  <c r="S2065" i="27"/>
  <c r="M2065" i="27"/>
  <c r="AO2065" i="27" s="1"/>
  <c r="L2065" i="27"/>
  <c r="AM2065" i="27" s="1"/>
  <c r="K2065" i="27"/>
  <c r="AK2065" i="27" s="1"/>
  <c r="AG2064" i="27"/>
  <c r="AF2064" i="27"/>
  <c r="AE2064" i="27"/>
  <c r="AD2064" i="27"/>
  <c r="AC2064" i="27"/>
  <c r="AA2064" i="27"/>
  <c r="Z2064" i="27"/>
  <c r="Y2064" i="27"/>
  <c r="X2064" i="27"/>
  <c r="W2064" i="27"/>
  <c r="T2064" i="27"/>
  <c r="S2064" i="27"/>
  <c r="M2064" i="27"/>
  <c r="AO2064" i="27" s="1"/>
  <c r="L2064" i="27"/>
  <c r="AM2064" i="27" s="1"/>
  <c r="K2064" i="27"/>
  <c r="AK2064" i="27" s="1"/>
  <c r="AG2063" i="27"/>
  <c r="AF2063" i="27"/>
  <c r="AE2063" i="27"/>
  <c r="AD2063" i="27"/>
  <c r="AC2063" i="27"/>
  <c r="AA2063" i="27"/>
  <c r="Z2063" i="27"/>
  <c r="Y2063" i="27"/>
  <c r="X2063" i="27"/>
  <c r="W2063" i="27"/>
  <c r="T2063" i="27"/>
  <c r="S2063" i="27"/>
  <c r="M2063" i="27"/>
  <c r="AO2063" i="27" s="1"/>
  <c r="L2063" i="27"/>
  <c r="AM2063" i="27" s="1"/>
  <c r="K2063" i="27"/>
  <c r="AK2063" i="27" s="1"/>
  <c r="AG2062" i="27"/>
  <c r="AF2062" i="27"/>
  <c r="AE2062" i="27"/>
  <c r="AD2062" i="27"/>
  <c r="AC2062" i="27"/>
  <c r="AA2062" i="27"/>
  <c r="Z2062" i="27"/>
  <c r="Y2062" i="27"/>
  <c r="X2062" i="27"/>
  <c r="W2062" i="27"/>
  <c r="T2062" i="27"/>
  <c r="S2062" i="27"/>
  <c r="M2062" i="27"/>
  <c r="AO2062" i="27" s="1"/>
  <c r="L2062" i="27"/>
  <c r="AM2062" i="27" s="1"/>
  <c r="K2062" i="27"/>
  <c r="AK2062" i="27" s="1"/>
  <c r="AG2061" i="27"/>
  <c r="AF2061" i="27"/>
  <c r="AE2061" i="27"/>
  <c r="AD2061" i="27"/>
  <c r="AC2061" i="27"/>
  <c r="AA2061" i="27"/>
  <c r="Z2061" i="27"/>
  <c r="Y2061" i="27"/>
  <c r="X2061" i="27"/>
  <c r="W2061" i="27"/>
  <c r="T2061" i="27"/>
  <c r="S2061" i="27"/>
  <c r="M2061" i="27"/>
  <c r="AO2061" i="27" s="1"/>
  <c r="L2061" i="27"/>
  <c r="AM2061" i="27" s="1"/>
  <c r="K2061" i="27"/>
  <c r="AK2061" i="27" s="1"/>
  <c r="AG2060" i="27"/>
  <c r="AF2060" i="27"/>
  <c r="AE2060" i="27"/>
  <c r="AD2060" i="27"/>
  <c r="AC2060" i="27"/>
  <c r="AA2060" i="27"/>
  <c r="Z2060" i="27"/>
  <c r="Y2060" i="27"/>
  <c r="X2060" i="27"/>
  <c r="W2060" i="27"/>
  <c r="T2060" i="27"/>
  <c r="S2060" i="27"/>
  <c r="M2060" i="27"/>
  <c r="AO2060" i="27" s="1"/>
  <c r="L2060" i="27"/>
  <c r="AM2060" i="27" s="1"/>
  <c r="K2060" i="27"/>
  <c r="AK2060" i="27" s="1"/>
  <c r="AG2059" i="27"/>
  <c r="AF2059" i="27"/>
  <c r="AE2059" i="27"/>
  <c r="AD2059" i="27"/>
  <c r="AC2059" i="27"/>
  <c r="AA2059" i="27"/>
  <c r="Z2059" i="27"/>
  <c r="Y2059" i="27"/>
  <c r="X2059" i="27"/>
  <c r="W2059" i="27"/>
  <c r="T2059" i="27"/>
  <c r="S2059" i="27"/>
  <c r="R2059" i="27"/>
  <c r="R2060" i="27" s="1"/>
  <c r="M2059" i="27"/>
  <c r="AO2059" i="27" s="1"/>
  <c r="L2059" i="27"/>
  <c r="AM2059" i="27" s="1"/>
  <c r="K2059" i="27"/>
  <c r="AK2059" i="27" s="1"/>
  <c r="AG2058" i="27"/>
  <c r="AF2058" i="27"/>
  <c r="AE2058" i="27"/>
  <c r="AD2058" i="27"/>
  <c r="AC2058" i="27"/>
  <c r="AA2058" i="27"/>
  <c r="Z2058" i="27"/>
  <c r="Y2058" i="27"/>
  <c r="X2058" i="27"/>
  <c r="W2058" i="27"/>
  <c r="T2058" i="27"/>
  <c r="S2058" i="27"/>
  <c r="M2058" i="27"/>
  <c r="AO2058" i="27" s="1"/>
  <c r="L2058" i="27"/>
  <c r="AM2058" i="27" s="1"/>
  <c r="K2058" i="27"/>
  <c r="AK2058" i="27" s="1"/>
  <c r="AG2057" i="27"/>
  <c r="AF2057" i="27"/>
  <c r="AE2057" i="27"/>
  <c r="AD2057" i="27"/>
  <c r="AC2057" i="27"/>
  <c r="AA2057" i="27"/>
  <c r="Z2057" i="27"/>
  <c r="Y2057" i="27"/>
  <c r="X2057" i="27"/>
  <c r="W2057" i="27"/>
  <c r="T2057" i="27"/>
  <c r="S2057" i="27"/>
  <c r="M2057" i="27"/>
  <c r="AO2057" i="27" s="1"/>
  <c r="L2057" i="27"/>
  <c r="AM2057" i="27" s="1"/>
  <c r="K2057" i="27"/>
  <c r="AK2057" i="27" s="1"/>
  <c r="AG2056" i="27"/>
  <c r="AF2056" i="27"/>
  <c r="AE2056" i="27"/>
  <c r="AD2056" i="27"/>
  <c r="AC2056" i="27"/>
  <c r="AA2056" i="27"/>
  <c r="Z2056" i="27"/>
  <c r="Y2056" i="27"/>
  <c r="X2056" i="27"/>
  <c r="W2056" i="27"/>
  <c r="T2056" i="27"/>
  <c r="S2056" i="27"/>
  <c r="R2056" i="27"/>
  <c r="M2056" i="27"/>
  <c r="AO2056" i="27" s="1"/>
  <c r="L2056" i="27"/>
  <c r="AM2056" i="27" s="1"/>
  <c r="K2056" i="27"/>
  <c r="AK2056" i="27" s="1"/>
  <c r="AG2055" i="27"/>
  <c r="AF2055" i="27"/>
  <c r="AE2055" i="27"/>
  <c r="AD2055" i="27"/>
  <c r="AC2055" i="27"/>
  <c r="AA2055" i="27"/>
  <c r="Z2055" i="27"/>
  <c r="Y2055" i="27"/>
  <c r="X2055" i="27"/>
  <c r="W2055" i="27"/>
  <c r="T2055" i="27"/>
  <c r="S2055" i="27"/>
  <c r="M2055" i="27"/>
  <c r="AO2055" i="27" s="1"/>
  <c r="L2055" i="27"/>
  <c r="AM2055" i="27" s="1"/>
  <c r="K2055" i="27"/>
  <c r="AK2055" i="27" s="1"/>
  <c r="AG2054" i="27"/>
  <c r="AF2054" i="27"/>
  <c r="AE2054" i="27"/>
  <c r="AD2054" i="27"/>
  <c r="AC2054" i="27"/>
  <c r="AA2054" i="27"/>
  <c r="Z2054" i="27"/>
  <c r="Y2054" i="27"/>
  <c r="X2054" i="27"/>
  <c r="W2054" i="27"/>
  <c r="T2054" i="27"/>
  <c r="S2054" i="27"/>
  <c r="M2054" i="27"/>
  <c r="AO2054" i="27" s="1"/>
  <c r="L2054" i="27"/>
  <c r="AM2054" i="27" s="1"/>
  <c r="K2054" i="27"/>
  <c r="AK2054" i="27" s="1"/>
  <c r="AG2053" i="27"/>
  <c r="AF2053" i="27"/>
  <c r="AE2053" i="27"/>
  <c r="AD2053" i="27"/>
  <c r="AC2053" i="27"/>
  <c r="AA2053" i="27"/>
  <c r="Z2053" i="27"/>
  <c r="Y2053" i="27"/>
  <c r="X2053" i="27"/>
  <c r="W2053" i="27"/>
  <c r="T2053" i="27"/>
  <c r="S2053" i="27"/>
  <c r="M2053" i="27"/>
  <c r="AO2053" i="27" s="1"/>
  <c r="L2053" i="27"/>
  <c r="AM2053" i="27" s="1"/>
  <c r="K2053" i="27"/>
  <c r="AK2053" i="27" s="1"/>
  <c r="AG2052" i="27"/>
  <c r="AF2052" i="27"/>
  <c r="AE2052" i="27"/>
  <c r="AD2052" i="27"/>
  <c r="AC2052" i="27"/>
  <c r="AA2052" i="27"/>
  <c r="Z2052" i="27"/>
  <c r="Y2052" i="27"/>
  <c r="X2052" i="27"/>
  <c r="W2052" i="27"/>
  <c r="T2052" i="27"/>
  <c r="S2052" i="27"/>
  <c r="M2052" i="27"/>
  <c r="AO2052" i="27" s="1"/>
  <c r="L2052" i="27"/>
  <c r="AM2052" i="27" s="1"/>
  <c r="K2052" i="27"/>
  <c r="AK2052" i="27" s="1"/>
  <c r="AG2051" i="27"/>
  <c r="AF2051" i="27"/>
  <c r="AE2051" i="27"/>
  <c r="AD2051" i="27"/>
  <c r="AC2051" i="27"/>
  <c r="AA2051" i="27"/>
  <c r="Z2051" i="27"/>
  <c r="Y2051" i="27"/>
  <c r="X2051" i="27"/>
  <c r="W2051" i="27"/>
  <c r="T2051" i="27"/>
  <c r="S2051" i="27"/>
  <c r="M2051" i="27"/>
  <c r="AO2051" i="27" s="1"/>
  <c r="L2051" i="27"/>
  <c r="AM2051" i="27" s="1"/>
  <c r="K2051" i="27"/>
  <c r="AK2051" i="27" s="1"/>
  <c r="AG2050" i="27"/>
  <c r="AF2050" i="27"/>
  <c r="AE2050" i="27"/>
  <c r="AD2050" i="27"/>
  <c r="AC2050" i="27"/>
  <c r="AA2050" i="27"/>
  <c r="Z2050" i="27"/>
  <c r="Y2050" i="27"/>
  <c r="X2050" i="27"/>
  <c r="W2050" i="27"/>
  <c r="T2050" i="27"/>
  <c r="S2050" i="27"/>
  <c r="M2050" i="27"/>
  <c r="AO2050" i="27" s="1"/>
  <c r="L2050" i="27"/>
  <c r="AM2050" i="27" s="1"/>
  <c r="K2050" i="27"/>
  <c r="AK2050" i="27" s="1"/>
  <c r="AG2049" i="27"/>
  <c r="AF2049" i="27"/>
  <c r="AE2049" i="27"/>
  <c r="AD2049" i="27"/>
  <c r="AC2049" i="27"/>
  <c r="AA2049" i="27"/>
  <c r="Z2049" i="27"/>
  <c r="Y2049" i="27"/>
  <c r="X2049" i="27"/>
  <c r="W2049" i="27"/>
  <c r="T2049" i="27"/>
  <c r="S2049" i="27"/>
  <c r="M2049" i="27"/>
  <c r="AO2049" i="27" s="1"/>
  <c r="L2049" i="27"/>
  <c r="AM2049" i="27" s="1"/>
  <c r="K2049" i="27"/>
  <c r="AK2049" i="27" s="1"/>
  <c r="AG2048" i="27"/>
  <c r="AF2048" i="27"/>
  <c r="AE2048" i="27"/>
  <c r="AD2048" i="27"/>
  <c r="AC2048" i="27"/>
  <c r="AA2048" i="27"/>
  <c r="Z2048" i="27"/>
  <c r="Y2048" i="27"/>
  <c r="X2048" i="27"/>
  <c r="W2048" i="27"/>
  <c r="T2048" i="27"/>
  <c r="S2048" i="27"/>
  <c r="M2048" i="27"/>
  <c r="AO2048" i="27" s="1"/>
  <c r="L2048" i="27"/>
  <c r="AM2048" i="27" s="1"/>
  <c r="K2048" i="27"/>
  <c r="AK2048" i="27" s="1"/>
  <c r="AG2047" i="27"/>
  <c r="AF2047" i="27"/>
  <c r="AE2047" i="27"/>
  <c r="AD2047" i="27"/>
  <c r="AC2047" i="27"/>
  <c r="AA2047" i="27"/>
  <c r="Z2047" i="27"/>
  <c r="Y2047" i="27"/>
  <c r="X2047" i="27"/>
  <c r="W2047" i="27"/>
  <c r="T2047" i="27"/>
  <c r="S2047" i="27"/>
  <c r="M2047" i="27"/>
  <c r="AO2047" i="27" s="1"/>
  <c r="L2047" i="27"/>
  <c r="AM2047" i="27" s="1"/>
  <c r="K2047" i="27"/>
  <c r="AK2047" i="27" s="1"/>
  <c r="AG2046" i="27"/>
  <c r="AF2046" i="27"/>
  <c r="AE2046" i="27"/>
  <c r="AD2046" i="27"/>
  <c r="AC2046" i="27"/>
  <c r="AA2046" i="27"/>
  <c r="Z2046" i="27"/>
  <c r="Y2046" i="27"/>
  <c r="X2046" i="27"/>
  <c r="W2046" i="27"/>
  <c r="T2046" i="27"/>
  <c r="S2046" i="27"/>
  <c r="M2046" i="27"/>
  <c r="AO2046" i="27" s="1"/>
  <c r="L2046" i="27"/>
  <c r="AM2046" i="27" s="1"/>
  <c r="K2046" i="27"/>
  <c r="AK2046" i="27" s="1"/>
  <c r="AG2045" i="27"/>
  <c r="AF2045" i="27"/>
  <c r="AE2045" i="27"/>
  <c r="AD2045" i="27"/>
  <c r="AC2045" i="27"/>
  <c r="AA2045" i="27"/>
  <c r="Z2045" i="27"/>
  <c r="Y2045" i="27"/>
  <c r="X2045" i="27"/>
  <c r="W2045" i="27"/>
  <c r="T2045" i="27"/>
  <c r="S2045" i="27"/>
  <c r="M2045" i="27"/>
  <c r="AO2045" i="27" s="1"/>
  <c r="L2045" i="27"/>
  <c r="AM2045" i="27" s="1"/>
  <c r="K2045" i="27"/>
  <c r="AK2045" i="27" s="1"/>
  <c r="AG2044" i="27"/>
  <c r="AF2044" i="27"/>
  <c r="AE2044" i="27"/>
  <c r="AD2044" i="27"/>
  <c r="AC2044" i="27"/>
  <c r="AA2044" i="27"/>
  <c r="Z2044" i="27"/>
  <c r="Y2044" i="27"/>
  <c r="X2044" i="27"/>
  <c r="W2044" i="27"/>
  <c r="T2044" i="27"/>
  <c r="S2044" i="27"/>
  <c r="M2044" i="27"/>
  <c r="AO2044" i="27" s="1"/>
  <c r="L2044" i="27"/>
  <c r="AM2044" i="27" s="1"/>
  <c r="K2044" i="27"/>
  <c r="AK2044" i="27" s="1"/>
  <c r="AG2043" i="27"/>
  <c r="AF2043" i="27"/>
  <c r="AE2043" i="27"/>
  <c r="AD2043" i="27"/>
  <c r="AC2043" i="27"/>
  <c r="AA2043" i="27"/>
  <c r="Z2043" i="27"/>
  <c r="Y2043" i="27"/>
  <c r="X2043" i="27"/>
  <c r="W2043" i="27"/>
  <c r="T2043" i="27"/>
  <c r="S2043" i="27"/>
  <c r="M2043" i="27"/>
  <c r="AO2043" i="27" s="1"/>
  <c r="L2043" i="27"/>
  <c r="AM2043" i="27" s="1"/>
  <c r="K2043" i="27"/>
  <c r="AK2043" i="27" s="1"/>
  <c r="AG2042" i="27"/>
  <c r="AF2042" i="27"/>
  <c r="AE2042" i="27"/>
  <c r="AD2042" i="27"/>
  <c r="AC2042" i="27"/>
  <c r="AA2042" i="27"/>
  <c r="Z2042" i="27"/>
  <c r="Y2042" i="27"/>
  <c r="X2042" i="27"/>
  <c r="W2042" i="27"/>
  <c r="T2042" i="27"/>
  <c r="S2042" i="27"/>
  <c r="M2042" i="27"/>
  <c r="AO2042" i="27" s="1"/>
  <c r="L2042" i="27"/>
  <c r="AM2042" i="27" s="1"/>
  <c r="K2042" i="27"/>
  <c r="AK2042" i="27" s="1"/>
  <c r="AG2041" i="27"/>
  <c r="AF2041" i="27"/>
  <c r="AE2041" i="27"/>
  <c r="AD2041" i="27"/>
  <c r="AC2041" i="27"/>
  <c r="AA2041" i="27"/>
  <c r="Z2041" i="27"/>
  <c r="Y2041" i="27"/>
  <c r="X2041" i="27"/>
  <c r="W2041" i="27"/>
  <c r="T2041" i="27"/>
  <c r="S2041" i="27"/>
  <c r="M2041" i="27"/>
  <c r="AO2041" i="27" s="1"/>
  <c r="L2041" i="27"/>
  <c r="AM2041" i="27" s="1"/>
  <c r="K2041" i="27"/>
  <c r="AK2041" i="27" s="1"/>
  <c r="AG2040" i="27"/>
  <c r="AF2040" i="27"/>
  <c r="AE2040" i="27"/>
  <c r="AD2040" i="27"/>
  <c r="AC2040" i="27"/>
  <c r="AA2040" i="27"/>
  <c r="Z2040" i="27"/>
  <c r="Y2040" i="27"/>
  <c r="X2040" i="27"/>
  <c r="W2040" i="27"/>
  <c r="T2040" i="27"/>
  <c r="S2040" i="27"/>
  <c r="M2040" i="27"/>
  <c r="AO2040" i="27" s="1"/>
  <c r="L2040" i="27"/>
  <c r="AM2040" i="27" s="1"/>
  <c r="K2040" i="27"/>
  <c r="AK2040" i="27" s="1"/>
  <c r="AG2039" i="27"/>
  <c r="AF2039" i="27"/>
  <c r="AE2039" i="27"/>
  <c r="AD2039" i="27"/>
  <c r="AC2039" i="27"/>
  <c r="AA2039" i="27"/>
  <c r="Z2039" i="27"/>
  <c r="Y2039" i="27"/>
  <c r="X2039" i="27"/>
  <c r="W2039" i="27"/>
  <c r="T2039" i="27"/>
  <c r="S2039" i="27"/>
  <c r="M2039" i="27"/>
  <c r="AO2039" i="27" s="1"/>
  <c r="L2039" i="27"/>
  <c r="AM2039" i="27" s="1"/>
  <c r="K2039" i="27"/>
  <c r="AK2039" i="27" s="1"/>
  <c r="AG2038" i="27"/>
  <c r="AF2038" i="27"/>
  <c r="AE2038" i="27"/>
  <c r="AD2038" i="27"/>
  <c r="AC2038" i="27"/>
  <c r="AA2038" i="27"/>
  <c r="Z2038" i="27"/>
  <c r="Y2038" i="27"/>
  <c r="X2038" i="27"/>
  <c r="W2038" i="27"/>
  <c r="T2038" i="27"/>
  <c r="S2038" i="27"/>
  <c r="R2038" i="27"/>
  <c r="R2039" i="27" s="1"/>
  <c r="R2040" i="27" s="1"/>
  <c r="M2038" i="27"/>
  <c r="AO2038" i="27" s="1"/>
  <c r="L2038" i="27"/>
  <c r="AM2038" i="27" s="1"/>
  <c r="K2038" i="27"/>
  <c r="AK2038" i="27" s="1"/>
  <c r="AG2037" i="27"/>
  <c r="AF2037" i="27"/>
  <c r="AE2037" i="27"/>
  <c r="AD2037" i="27"/>
  <c r="AC2037" i="27"/>
  <c r="AA2037" i="27"/>
  <c r="Z2037" i="27"/>
  <c r="Y2037" i="27"/>
  <c r="X2037" i="27"/>
  <c r="W2037" i="27"/>
  <c r="T2037" i="27"/>
  <c r="S2037" i="27"/>
  <c r="R2037" i="27"/>
  <c r="M2037" i="27"/>
  <c r="AO2037" i="27" s="1"/>
  <c r="L2037" i="27"/>
  <c r="AM2037" i="27" s="1"/>
  <c r="K2037" i="27"/>
  <c r="AK2037" i="27" s="1"/>
  <c r="AG2036" i="27"/>
  <c r="AF2036" i="27"/>
  <c r="AE2036" i="27"/>
  <c r="AD2036" i="27"/>
  <c r="AC2036" i="27"/>
  <c r="AA2036" i="27"/>
  <c r="Z2036" i="27"/>
  <c r="Y2036" i="27"/>
  <c r="X2036" i="27"/>
  <c r="W2036" i="27"/>
  <c r="T2036" i="27"/>
  <c r="S2036" i="27"/>
  <c r="M2036" i="27"/>
  <c r="AO2036" i="27" s="1"/>
  <c r="L2036" i="27"/>
  <c r="AM2036" i="27" s="1"/>
  <c r="K2036" i="27"/>
  <c r="AK2036" i="27" s="1"/>
  <c r="AG2035" i="27"/>
  <c r="AF2035" i="27"/>
  <c r="AE2035" i="27"/>
  <c r="AD2035" i="27"/>
  <c r="AC2035" i="27"/>
  <c r="AA2035" i="27"/>
  <c r="Z2035" i="27"/>
  <c r="Y2035" i="27"/>
  <c r="X2035" i="27"/>
  <c r="W2035" i="27"/>
  <c r="T2035" i="27"/>
  <c r="S2035" i="27"/>
  <c r="M2035" i="27"/>
  <c r="AO2035" i="27" s="1"/>
  <c r="L2035" i="27"/>
  <c r="AM2035" i="27" s="1"/>
  <c r="K2035" i="27"/>
  <c r="AG2034" i="27"/>
  <c r="AF2034" i="27"/>
  <c r="AE2034" i="27"/>
  <c r="AD2034" i="27"/>
  <c r="AC2034" i="27"/>
  <c r="AA2034" i="27"/>
  <c r="Z2034" i="27"/>
  <c r="Y2034" i="27"/>
  <c r="X2034" i="27"/>
  <c r="W2034" i="27"/>
  <c r="T2034" i="27"/>
  <c r="S2034" i="27"/>
  <c r="M2034" i="27"/>
  <c r="AO2034" i="27" s="1"/>
  <c r="L2034" i="27"/>
  <c r="AM2034" i="27" s="1"/>
  <c r="K2034" i="27"/>
  <c r="AK2034" i="27" s="1"/>
  <c r="AG2033" i="27"/>
  <c r="AF2033" i="27"/>
  <c r="AE2033" i="27"/>
  <c r="AD2033" i="27"/>
  <c r="AC2033" i="27"/>
  <c r="AA2033" i="27"/>
  <c r="Z2033" i="27"/>
  <c r="Y2033" i="27"/>
  <c r="X2033" i="27"/>
  <c r="W2033" i="27"/>
  <c r="T2033" i="27"/>
  <c r="S2033" i="27"/>
  <c r="M2033" i="27"/>
  <c r="AO2033" i="27" s="1"/>
  <c r="L2033" i="27"/>
  <c r="AM2033" i="27" s="1"/>
  <c r="K2033" i="27"/>
  <c r="AG2032" i="27"/>
  <c r="AF2032" i="27"/>
  <c r="AE2032" i="27"/>
  <c r="AD2032" i="27"/>
  <c r="AC2032" i="27"/>
  <c r="AA2032" i="27"/>
  <c r="Z2032" i="27"/>
  <c r="Y2032" i="27"/>
  <c r="X2032" i="27"/>
  <c r="W2032" i="27"/>
  <c r="T2032" i="27"/>
  <c r="S2032" i="27"/>
  <c r="M2032" i="27"/>
  <c r="AO2032" i="27" s="1"/>
  <c r="L2032" i="27"/>
  <c r="AM2032" i="27" s="1"/>
  <c r="K2032" i="27"/>
  <c r="AG2031" i="27"/>
  <c r="AF2031" i="27"/>
  <c r="AE2031" i="27"/>
  <c r="AD2031" i="27"/>
  <c r="AC2031" i="27"/>
  <c r="AA2031" i="27"/>
  <c r="Z2031" i="27"/>
  <c r="Y2031" i="27"/>
  <c r="X2031" i="27"/>
  <c r="W2031" i="27"/>
  <c r="T2031" i="27"/>
  <c r="S2031" i="27"/>
  <c r="M2031" i="27"/>
  <c r="AO2031" i="27" s="1"/>
  <c r="L2031" i="27"/>
  <c r="AM2031" i="27" s="1"/>
  <c r="K2031" i="27"/>
  <c r="AK2031" i="27" s="1"/>
  <c r="AG2030" i="27"/>
  <c r="AF2030" i="27"/>
  <c r="AE2030" i="27"/>
  <c r="AD2030" i="27"/>
  <c r="AC2030" i="27"/>
  <c r="AA2030" i="27"/>
  <c r="Z2030" i="27"/>
  <c r="Y2030" i="27"/>
  <c r="X2030" i="27"/>
  <c r="W2030" i="27"/>
  <c r="T2030" i="27"/>
  <c r="S2030" i="27"/>
  <c r="M2030" i="27"/>
  <c r="AO2030" i="27" s="1"/>
  <c r="L2030" i="27"/>
  <c r="AM2030" i="27" s="1"/>
  <c r="K2030" i="27"/>
  <c r="AK2030" i="27" s="1"/>
  <c r="AG2029" i="27"/>
  <c r="AF2029" i="27"/>
  <c r="AE2029" i="27"/>
  <c r="AD2029" i="27"/>
  <c r="AC2029" i="27"/>
  <c r="AA2029" i="27"/>
  <c r="Z2029" i="27"/>
  <c r="Y2029" i="27"/>
  <c r="X2029" i="27"/>
  <c r="W2029" i="27"/>
  <c r="T2029" i="27"/>
  <c r="S2029" i="27"/>
  <c r="M2029" i="27"/>
  <c r="AO2029" i="27" s="1"/>
  <c r="L2029" i="27"/>
  <c r="AM2029" i="27" s="1"/>
  <c r="K2029" i="27"/>
  <c r="AK2029" i="27" s="1"/>
  <c r="AG2028" i="27"/>
  <c r="AF2028" i="27"/>
  <c r="AE2028" i="27"/>
  <c r="AD2028" i="27"/>
  <c r="AC2028" i="27"/>
  <c r="AA2028" i="27"/>
  <c r="Z2028" i="27"/>
  <c r="Y2028" i="27"/>
  <c r="X2028" i="27"/>
  <c r="W2028" i="27"/>
  <c r="T2028" i="27"/>
  <c r="S2028" i="27"/>
  <c r="M2028" i="27"/>
  <c r="AO2028" i="27" s="1"/>
  <c r="L2028" i="27"/>
  <c r="AM2028" i="27" s="1"/>
  <c r="K2028" i="27"/>
  <c r="AG2027" i="27"/>
  <c r="AF2027" i="27"/>
  <c r="AE2027" i="27"/>
  <c r="AD2027" i="27"/>
  <c r="AC2027" i="27"/>
  <c r="AA2027" i="27"/>
  <c r="Z2027" i="27"/>
  <c r="Y2027" i="27"/>
  <c r="X2027" i="27"/>
  <c r="W2027" i="27"/>
  <c r="T2027" i="27"/>
  <c r="S2027" i="27"/>
  <c r="M2027" i="27"/>
  <c r="AO2027" i="27" s="1"/>
  <c r="L2027" i="27"/>
  <c r="AM2027" i="27" s="1"/>
  <c r="K2027" i="27"/>
  <c r="AK2027" i="27" s="1"/>
  <c r="AG2026" i="27"/>
  <c r="AF2026" i="27"/>
  <c r="AE2026" i="27"/>
  <c r="AD2026" i="27"/>
  <c r="AC2026" i="27"/>
  <c r="AA2026" i="27"/>
  <c r="Z2026" i="27"/>
  <c r="Y2026" i="27"/>
  <c r="X2026" i="27"/>
  <c r="W2026" i="27"/>
  <c r="T2026" i="27"/>
  <c r="S2026" i="27"/>
  <c r="M2026" i="27"/>
  <c r="AO2026" i="27" s="1"/>
  <c r="L2026" i="27"/>
  <c r="AM2026" i="27" s="1"/>
  <c r="K2026" i="27"/>
  <c r="AK2026" i="27" s="1"/>
  <c r="AG2025" i="27"/>
  <c r="AF2025" i="27"/>
  <c r="AE2025" i="27"/>
  <c r="AD2025" i="27"/>
  <c r="AC2025" i="27"/>
  <c r="AA2025" i="27"/>
  <c r="Z2025" i="27"/>
  <c r="Y2025" i="27"/>
  <c r="X2025" i="27"/>
  <c r="W2025" i="27"/>
  <c r="T2025" i="27"/>
  <c r="S2025" i="27"/>
  <c r="M2025" i="27"/>
  <c r="AO2025" i="27" s="1"/>
  <c r="L2025" i="27"/>
  <c r="AM2025" i="27" s="1"/>
  <c r="K2025" i="27"/>
  <c r="AK2025" i="27" s="1"/>
  <c r="AG2024" i="27"/>
  <c r="AF2024" i="27"/>
  <c r="AE2024" i="27"/>
  <c r="AD2024" i="27"/>
  <c r="AC2024" i="27"/>
  <c r="AA2024" i="27"/>
  <c r="Z2024" i="27"/>
  <c r="Y2024" i="27"/>
  <c r="X2024" i="27"/>
  <c r="W2024" i="27"/>
  <c r="T2024" i="27"/>
  <c r="S2024" i="27"/>
  <c r="M2024" i="27"/>
  <c r="AO2024" i="27" s="1"/>
  <c r="L2024" i="27"/>
  <c r="AM2024" i="27" s="1"/>
  <c r="K2024" i="27"/>
  <c r="AK2024" i="27" s="1"/>
  <c r="AG2023" i="27"/>
  <c r="AF2023" i="27"/>
  <c r="AE2023" i="27"/>
  <c r="AD2023" i="27"/>
  <c r="AC2023" i="27"/>
  <c r="AA2023" i="27"/>
  <c r="Z2023" i="27"/>
  <c r="Y2023" i="27"/>
  <c r="X2023" i="27"/>
  <c r="W2023" i="27"/>
  <c r="T2023" i="27"/>
  <c r="S2023" i="27"/>
  <c r="M2023" i="27"/>
  <c r="AO2023" i="27" s="1"/>
  <c r="L2023" i="27"/>
  <c r="AM2023" i="27" s="1"/>
  <c r="K2023" i="27"/>
  <c r="AK2023" i="27" s="1"/>
  <c r="AG2022" i="27"/>
  <c r="AF2022" i="27"/>
  <c r="AE2022" i="27"/>
  <c r="AD2022" i="27"/>
  <c r="AC2022" i="27"/>
  <c r="AA2022" i="27"/>
  <c r="Z2022" i="27"/>
  <c r="Y2022" i="27"/>
  <c r="X2022" i="27"/>
  <c r="W2022" i="27"/>
  <c r="T2022" i="27"/>
  <c r="S2022" i="27"/>
  <c r="M2022" i="27"/>
  <c r="AO2022" i="27" s="1"/>
  <c r="L2022" i="27"/>
  <c r="AM2022" i="27" s="1"/>
  <c r="K2022" i="27"/>
  <c r="AK2022" i="27" s="1"/>
  <c r="AG2021" i="27"/>
  <c r="AF2021" i="27"/>
  <c r="AE2021" i="27"/>
  <c r="AD2021" i="27"/>
  <c r="AC2021" i="27"/>
  <c r="AA2021" i="27"/>
  <c r="Z2021" i="27"/>
  <c r="Y2021" i="27"/>
  <c r="X2021" i="27"/>
  <c r="W2021" i="27"/>
  <c r="T2021" i="27"/>
  <c r="S2021" i="27"/>
  <c r="M2021" i="27"/>
  <c r="AO2021" i="27" s="1"/>
  <c r="L2021" i="27"/>
  <c r="AM2021" i="27" s="1"/>
  <c r="K2021" i="27"/>
  <c r="AK2021" i="27" s="1"/>
  <c r="AG2020" i="27"/>
  <c r="AF2020" i="27"/>
  <c r="AE2020" i="27"/>
  <c r="AD2020" i="27"/>
  <c r="AC2020" i="27"/>
  <c r="AA2020" i="27"/>
  <c r="Z2020" i="27"/>
  <c r="Y2020" i="27"/>
  <c r="X2020" i="27"/>
  <c r="W2020" i="27"/>
  <c r="T2020" i="27"/>
  <c r="S2020" i="27"/>
  <c r="M2020" i="27"/>
  <c r="AO2020" i="27" s="1"/>
  <c r="L2020" i="27"/>
  <c r="AM2020" i="27" s="1"/>
  <c r="K2020" i="27"/>
  <c r="AK2020" i="27" s="1"/>
  <c r="AG2019" i="27"/>
  <c r="AF2019" i="27"/>
  <c r="AE2019" i="27"/>
  <c r="AD2019" i="27"/>
  <c r="AC2019" i="27"/>
  <c r="AA2019" i="27"/>
  <c r="Z2019" i="27"/>
  <c r="Y2019" i="27"/>
  <c r="X2019" i="27"/>
  <c r="W2019" i="27"/>
  <c r="T2019" i="27"/>
  <c r="S2019" i="27"/>
  <c r="R2019" i="27"/>
  <c r="R2020" i="27" s="1"/>
  <c r="M2019" i="27"/>
  <c r="AO2019" i="27" s="1"/>
  <c r="L2019" i="27"/>
  <c r="AM2019" i="27" s="1"/>
  <c r="K2019" i="27"/>
  <c r="AK2019" i="27" s="1"/>
  <c r="AG2018" i="27"/>
  <c r="AF2018" i="27"/>
  <c r="AE2018" i="27"/>
  <c r="AD2018" i="27"/>
  <c r="AC2018" i="27"/>
  <c r="AA2018" i="27"/>
  <c r="Z2018" i="27"/>
  <c r="Y2018" i="27"/>
  <c r="X2018" i="27"/>
  <c r="W2018" i="27"/>
  <c r="T2018" i="27"/>
  <c r="S2018" i="27"/>
  <c r="M2018" i="27"/>
  <c r="AO2018" i="27" s="1"/>
  <c r="L2018" i="27"/>
  <c r="AM2018" i="27" s="1"/>
  <c r="K2018" i="27"/>
  <c r="AK2018" i="27" s="1"/>
  <c r="AG2017" i="27"/>
  <c r="AF2017" i="27"/>
  <c r="AE2017" i="27"/>
  <c r="AD2017" i="27"/>
  <c r="AC2017" i="27"/>
  <c r="AA2017" i="27"/>
  <c r="Z2017" i="27"/>
  <c r="Y2017" i="27"/>
  <c r="X2017" i="27"/>
  <c r="W2017" i="27"/>
  <c r="T2017" i="27"/>
  <c r="S2017" i="27"/>
  <c r="M2017" i="27"/>
  <c r="AO2017" i="27" s="1"/>
  <c r="L2017" i="27"/>
  <c r="AM2017" i="27" s="1"/>
  <c r="K2017" i="27"/>
  <c r="AK2017" i="27" s="1"/>
  <c r="AG2016" i="27"/>
  <c r="AF2016" i="27"/>
  <c r="AE2016" i="27"/>
  <c r="AD2016" i="27"/>
  <c r="AC2016" i="27"/>
  <c r="AA2016" i="27"/>
  <c r="Z2016" i="27"/>
  <c r="Y2016" i="27"/>
  <c r="X2016" i="27"/>
  <c r="W2016" i="27"/>
  <c r="T2016" i="27"/>
  <c r="S2016" i="27"/>
  <c r="R2016" i="27"/>
  <c r="R2017" i="27" s="1"/>
  <c r="R2018" i="27" s="1"/>
  <c r="M2016" i="27"/>
  <c r="AO2016" i="27" s="1"/>
  <c r="L2016" i="27"/>
  <c r="AM2016" i="27" s="1"/>
  <c r="K2016" i="27"/>
  <c r="AG2015" i="27"/>
  <c r="AF2015" i="27"/>
  <c r="AE2015" i="27"/>
  <c r="AD2015" i="27"/>
  <c r="AC2015" i="27"/>
  <c r="AA2015" i="27"/>
  <c r="Z2015" i="27"/>
  <c r="Y2015" i="27"/>
  <c r="X2015" i="27"/>
  <c r="W2015" i="27"/>
  <c r="T2015" i="27"/>
  <c r="S2015" i="27"/>
  <c r="M2015" i="27"/>
  <c r="AO2015" i="27" s="1"/>
  <c r="L2015" i="27"/>
  <c r="AM2015" i="27" s="1"/>
  <c r="K2015" i="27"/>
  <c r="AK2015" i="27" s="1"/>
  <c r="AG2014" i="27"/>
  <c r="AF2014" i="27"/>
  <c r="AE2014" i="27"/>
  <c r="AD2014" i="27"/>
  <c r="AC2014" i="27"/>
  <c r="AA2014" i="27"/>
  <c r="Z2014" i="27"/>
  <c r="Y2014" i="27"/>
  <c r="X2014" i="27"/>
  <c r="W2014" i="27"/>
  <c r="T2014" i="27"/>
  <c r="S2014" i="27"/>
  <c r="M2014" i="27"/>
  <c r="AO2014" i="27" s="1"/>
  <c r="L2014" i="27"/>
  <c r="AM2014" i="27" s="1"/>
  <c r="K2014" i="27"/>
  <c r="AK2014" i="27" s="1"/>
  <c r="AG2013" i="27"/>
  <c r="AF2013" i="27"/>
  <c r="AE2013" i="27"/>
  <c r="AD2013" i="27"/>
  <c r="AC2013" i="27"/>
  <c r="AA2013" i="27"/>
  <c r="Z2013" i="27"/>
  <c r="Y2013" i="27"/>
  <c r="X2013" i="27"/>
  <c r="W2013" i="27"/>
  <c r="T2013" i="27"/>
  <c r="S2013" i="27"/>
  <c r="R2013" i="27"/>
  <c r="M2013" i="27"/>
  <c r="AO2013" i="27" s="1"/>
  <c r="L2013" i="27"/>
  <c r="AM2013" i="27" s="1"/>
  <c r="K2013" i="27"/>
  <c r="AG2012" i="27"/>
  <c r="AF2012" i="27"/>
  <c r="AE2012" i="27"/>
  <c r="AD2012" i="27"/>
  <c r="AC2012" i="27"/>
  <c r="AA2012" i="27"/>
  <c r="Z2012" i="27"/>
  <c r="Y2012" i="27"/>
  <c r="X2012" i="27"/>
  <c r="W2012" i="27"/>
  <c r="T2012" i="27"/>
  <c r="S2012" i="27"/>
  <c r="M2012" i="27"/>
  <c r="AO2012" i="27" s="1"/>
  <c r="L2012" i="27"/>
  <c r="AM2012" i="27" s="1"/>
  <c r="K2012" i="27"/>
  <c r="AG2011" i="27"/>
  <c r="AF2011" i="27"/>
  <c r="AE2011" i="27"/>
  <c r="AD2011" i="27"/>
  <c r="AC2011" i="27"/>
  <c r="AA2011" i="27"/>
  <c r="Z2011" i="27"/>
  <c r="Y2011" i="27"/>
  <c r="X2011" i="27"/>
  <c r="W2011" i="27"/>
  <c r="T2011" i="27"/>
  <c r="S2011" i="27"/>
  <c r="M2011" i="27"/>
  <c r="AO2011" i="27" s="1"/>
  <c r="L2011" i="27"/>
  <c r="AM2011" i="27" s="1"/>
  <c r="K2011" i="27"/>
  <c r="AK2011" i="27" s="1"/>
  <c r="AG2010" i="27"/>
  <c r="AF2010" i="27"/>
  <c r="AE2010" i="27"/>
  <c r="AD2010" i="27"/>
  <c r="AC2010" i="27"/>
  <c r="AA2010" i="27"/>
  <c r="Z2010" i="27"/>
  <c r="Y2010" i="27"/>
  <c r="X2010" i="27"/>
  <c r="W2010" i="27"/>
  <c r="T2010" i="27"/>
  <c r="S2010" i="27"/>
  <c r="M2010" i="27"/>
  <c r="AO2010" i="27" s="1"/>
  <c r="L2010" i="27"/>
  <c r="AM2010" i="27" s="1"/>
  <c r="K2010" i="27"/>
  <c r="AG2009" i="27"/>
  <c r="AF2009" i="27"/>
  <c r="AE2009" i="27"/>
  <c r="AD2009" i="27"/>
  <c r="AC2009" i="27"/>
  <c r="AA2009" i="27"/>
  <c r="Z2009" i="27"/>
  <c r="Y2009" i="27"/>
  <c r="X2009" i="27"/>
  <c r="W2009" i="27"/>
  <c r="T2009" i="27"/>
  <c r="S2009" i="27"/>
  <c r="M2009" i="27"/>
  <c r="AO2009" i="27" s="1"/>
  <c r="L2009" i="27"/>
  <c r="AM2009" i="27" s="1"/>
  <c r="K2009" i="27"/>
  <c r="AG2008" i="27"/>
  <c r="AF2008" i="27"/>
  <c r="AE2008" i="27"/>
  <c r="AD2008" i="27"/>
  <c r="AC2008" i="27"/>
  <c r="AA2008" i="27"/>
  <c r="Z2008" i="27"/>
  <c r="Y2008" i="27"/>
  <c r="X2008" i="27"/>
  <c r="W2008" i="27"/>
  <c r="T2008" i="27"/>
  <c r="S2008" i="27"/>
  <c r="M2008" i="27"/>
  <c r="AO2008" i="27" s="1"/>
  <c r="L2008" i="27"/>
  <c r="AM2008" i="27" s="1"/>
  <c r="K2008" i="27"/>
  <c r="AG2007" i="27"/>
  <c r="AF2007" i="27"/>
  <c r="AE2007" i="27"/>
  <c r="AD2007" i="27"/>
  <c r="AC2007" i="27"/>
  <c r="AA2007" i="27"/>
  <c r="Z2007" i="27"/>
  <c r="Y2007" i="27"/>
  <c r="X2007" i="27"/>
  <c r="W2007" i="27"/>
  <c r="T2007" i="27"/>
  <c r="S2007" i="27"/>
  <c r="M2007" i="27"/>
  <c r="AO2007" i="27" s="1"/>
  <c r="L2007" i="27"/>
  <c r="AM2007" i="27" s="1"/>
  <c r="K2007" i="27"/>
  <c r="AK2007" i="27" s="1"/>
  <c r="AG2006" i="27"/>
  <c r="AF2006" i="27"/>
  <c r="AE2006" i="27"/>
  <c r="AD2006" i="27"/>
  <c r="AC2006" i="27"/>
  <c r="AA2006" i="27"/>
  <c r="Z2006" i="27"/>
  <c r="Y2006" i="27"/>
  <c r="X2006" i="27"/>
  <c r="W2006" i="27"/>
  <c r="T2006" i="27"/>
  <c r="S2006" i="27"/>
  <c r="M2006" i="27"/>
  <c r="AO2006" i="27" s="1"/>
  <c r="L2006" i="27"/>
  <c r="AM2006" i="27" s="1"/>
  <c r="K2006" i="27"/>
  <c r="AG2005" i="27"/>
  <c r="AF2005" i="27"/>
  <c r="AE2005" i="27"/>
  <c r="AD2005" i="27"/>
  <c r="AC2005" i="27"/>
  <c r="AA2005" i="27"/>
  <c r="Z2005" i="27"/>
  <c r="Y2005" i="27"/>
  <c r="X2005" i="27"/>
  <c r="W2005" i="27"/>
  <c r="T2005" i="27"/>
  <c r="S2005" i="27"/>
  <c r="M2005" i="27"/>
  <c r="AO2005" i="27" s="1"/>
  <c r="L2005" i="27"/>
  <c r="AM2005" i="27" s="1"/>
  <c r="K2005" i="27"/>
  <c r="AG2004" i="27"/>
  <c r="AF2004" i="27"/>
  <c r="AE2004" i="27"/>
  <c r="AD2004" i="27"/>
  <c r="AC2004" i="27"/>
  <c r="AA2004" i="27"/>
  <c r="Z2004" i="27"/>
  <c r="Y2004" i="27"/>
  <c r="X2004" i="27"/>
  <c r="W2004" i="27"/>
  <c r="T2004" i="27"/>
  <c r="S2004" i="27"/>
  <c r="M2004" i="27"/>
  <c r="AO2004" i="27" s="1"/>
  <c r="L2004" i="27"/>
  <c r="AM2004" i="27" s="1"/>
  <c r="K2004" i="27"/>
  <c r="AG2003" i="27"/>
  <c r="AF2003" i="27"/>
  <c r="AE2003" i="27"/>
  <c r="AD2003" i="27"/>
  <c r="AC2003" i="27"/>
  <c r="AA2003" i="27"/>
  <c r="Z2003" i="27"/>
  <c r="Y2003" i="27"/>
  <c r="X2003" i="27"/>
  <c r="W2003" i="27"/>
  <c r="T2003" i="27"/>
  <c r="S2003" i="27"/>
  <c r="M2003" i="27"/>
  <c r="AO2003" i="27" s="1"/>
  <c r="L2003" i="27"/>
  <c r="AM2003" i="27" s="1"/>
  <c r="K2003" i="27"/>
  <c r="AK2003" i="27" s="1"/>
  <c r="AG2002" i="27"/>
  <c r="AF2002" i="27"/>
  <c r="AE2002" i="27"/>
  <c r="AD2002" i="27"/>
  <c r="AC2002" i="27"/>
  <c r="AA2002" i="27"/>
  <c r="Z2002" i="27"/>
  <c r="Y2002" i="27"/>
  <c r="X2002" i="27"/>
  <c r="W2002" i="27"/>
  <c r="T2002" i="27"/>
  <c r="S2002" i="27"/>
  <c r="M2002" i="27"/>
  <c r="AO2002" i="27" s="1"/>
  <c r="L2002" i="27"/>
  <c r="AM2002" i="27" s="1"/>
  <c r="K2002" i="27"/>
  <c r="AG2001" i="27"/>
  <c r="AF2001" i="27"/>
  <c r="AE2001" i="27"/>
  <c r="AD2001" i="27"/>
  <c r="AC2001" i="27"/>
  <c r="AA2001" i="27"/>
  <c r="Z2001" i="27"/>
  <c r="Y2001" i="27"/>
  <c r="X2001" i="27"/>
  <c r="W2001" i="27"/>
  <c r="T2001" i="27"/>
  <c r="S2001" i="27"/>
  <c r="R2001" i="27"/>
  <c r="R2002" i="27" s="1"/>
  <c r="R2003" i="27" s="1"/>
  <c r="R2004" i="27" s="1"/>
  <c r="R2005" i="27" s="1"/>
  <c r="M2001" i="27"/>
  <c r="AO2001" i="27" s="1"/>
  <c r="L2001" i="27"/>
  <c r="AM2001" i="27" s="1"/>
  <c r="K2001" i="27"/>
  <c r="AK2001" i="27" s="1"/>
  <c r="AG2000" i="27"/>
  <c r="AF2000" i="27"/>
  <c r="AE2000" i="27"/>
  <c r="AD2000" i="27"/>
  <c r="AC2000" i="27"/>
  <c r="AA2000" i="27"/>
  <c r="Z2000" i="27"/>
  <c r="Y2000" i="27"/>
  <c r="X2000" i="27"/>
  <c r="W2000" i="27"/>
  <c r="T2000" i="27"/>
  <c r="S2000" i="27"/>
  <c r="R2000" i="27"/>
  <c r="M2000" i="27"/>
  <c r="AO2000" i="27" s="1"/>
  <c r="L2000" i="27"/>
  <c r="AM2000" i="27" s="1"/>
  <c r="K2000" i="27"/>
  <c r="AK2000" i="27" s="1"/>
  <c r="AG1999" i="27"/>
  <c r="AF1999" i="27"/>
  <c r="AE1999" i="27"/>
  <c r="AD1999" i="27"/>
  <c r="AC1999" i="27"/>
  <c r="AA1999" i="27"/>
  <c r="Z1999" i="27"/>
  <c r="Y1999" i="27"/>
  <c r="X1999" i="27"/>
  <c r="W1999" i="27"/>
  <c r="T1999" i="27"/>
  <c r="S1999" i="27"/>
  <c r="R1999" i="27"/>
  <c r="M1999" i="27"/>
  <c r="AO1999" i="27" s="1"/>
  <c r="L1999" i="27"/>
  <c r="AM1999" i="27" s="1"/>
  <c r="K1999" i="27"/>
  <c r="AK1999" i="27" s="1"/>
  <c r="AG1998" i="27"/>
  <c r="AF1998" i="27"/>
  <c r="AE1998" i="27"/>
  <c r="AD1998" i="27"/>
  <c r="AC1998" i="27"/>
  <c r="AA1998" i="27"/>
  <c r="Z1998" i="27"/>
  <c r="Y1998" i="27"/>
  <c r="X1998" i="27"/>
  <c r="W1998" i="27"/>
  <c r="T1998" i="27"/>
  <c r="S1998" i="27"/>
  <c r="R1998" i="27"/>
  <c r="M1998" i="27"/>
  <c r="AO1998" i="27" s="1"/>
  <c r="L1998" i="27"/>
  <c r="AM1998" i="27" s="1"/>
  <c r="K1998" i="27"/>
  <c r="AG1997" i="27"/>
  <c r="AF1997" i="27"/>
  <c r="AE1997" i="27"/>
  <c r="AD1997" i="27"/>
  <c r="AC1997" i="27"/>
  <c r="AA1997" i="27"/>
  <c r="Z1997" i="27"/>
  <c r="Y1997" i="27"/>
  <c r="X1997" i="27"/>
  <c r="W1997" i="27"/>
  <c r="T1997" i="27"/>
  <c r="S1997" i="27"/>
  <c r="R1997" i="27"/>
  <c r="M1997" i="27"/>
  <c r="AO1997" i="27" s="1"/>
  <c r="L1997" i="27"/>
  <c r="AM1997" i="27" s="1"/>
  <c r="K1997" i="27"/>
  <c r="AK1997" i="27" s="1"/>
  <c r="AG1996" i="27"/>
  <c r="AF1996" i="27"/>
  <c r="AE1996" i="27"/>
  <c r="AD1996" i="27"/>
  <c r="AC1996" i="27"/>
  <c r="AA1996" i="27"/>
  <c r="Z1996" i="27"/>
  <c r="Y1996" i="27"/>
  <c r="X1996" i="27"/>
  <c r="W1996" i="27"/>
  <c r="T1996" i="27"/>
  <c r="S1996" i="27"/>
  <c r="R1996" i="27"/>
  <c r="M1996" i="27"/>
  <c r="AO1996" i="27" s="1"/>
  <c r="L1996" i="27"/>
  <c r="AM1996" i="27" s="1"/>
  <c r="K1996" i="27"/>
  <c r="AK1996" i="27" s="1"/>
  <c r="AG1995" i="27"/>
  <c r="AF1995" i="27"/>
  <c r="AE1995" i="27"/>
  <c r="AD1995" i="27"/>
  <c r="AC1995" i="27"/>
  <c r="AA1995" i="27"/>
  <c r="Z1995" i="27"/>
  <c r="Y1995" i="27"/>
  <c r="X1995" i="27"/>
  <c r="W1995" i="27"/>
  <c r="T1995" i="27"/>
  <c r="S1995" i="27"/>
  <c r="R1995" i="27"/>
  <c r="M1995" i="27"/>
  <c r="AO1995" i="27" s="1"/>
  <c r="L1995" i="27"/>
  <c r="AM1995" i="27" s="1"/>
  <c r="K1995" i="27"/>
  <c r="AK1995" i="27" s="1"/>
  <c r="AG1994" i="27"/>
  <c r="AF1994" i="27"/>
  <c r="AE1994" i="27"/>
  <c r="AD1994" i="27"/>
  <c r="AC1994" i="27"/>
  <c r="AA1994" i="27"/>
  <c r="Z1994" i="27"/>
  <c r="Y1994" i="27"/>
  <c r="X1994" i="27"/>
  <c r="W1994" i="27"/>
  <c r="T1994" i="27"/>
  <c r="S1994" i="27"/>
  <c r="R1994" i="27"/>
  <c r="M1994" i="27"/>
  <c r="AO1994" i="27" s="1"/>
  <c r="L1994" i="27"/>
  <c r="AM1994" i="27" s="1"/>
  <c r="K1994" i="27"/>
  <c r="AK1994" i="27" s="1"/>
  <c r="AG1993" i="27"/>
  <c r="AF1993" i="27"/>
  <c r="AE1993" i="27"/>
  <c r="AD1993" i="27"/>
  <c r="AC1993" i="27"/>
  <c r="AA1993" i="27"/>
  <c r="Z1993" i="27"/>
  <c r="Y1993" i="27"/>
  <c r="X1993" i="27"/>
  <c r="W1993" i="27"/>
  <c r="T1993" i="27"/>
  <c r="S1993" i="27"/>
  <c r="R1993" i="27"/>
  <c r="M1993" i="27"/>
  <c r="AO1993" i="27" s="1"/>
  <c r="L1993" i="27"/>
  <c r="AM1993" i="27" s="1"/>
  <c r="K1993" i="27"/>
  <c r="AK1993" i="27" s="1"/>
  <c r="AG1992" i="27"/>
  <c r="AF1992" i="27"/>
  <c r="AE1992" i="27"/>
  <c r="AD1992" i="27"/>
  <c r="AC1992" i="27"/>
  <c r="AA1992" i="27"/>
  <c r="Z1992" i="27"/>
  <c r="Y1992" i="27"/>
  <c r="X1992" i="27"/>
  <c r="W1992" i="27"/>
  <c r="T1992" i="27"/>
  <c r="S1992" i="27"/>
  <c r="R1992" i="27"/>
  <c r="M1992" i="27"/>
  <c r="AO1992" i="27" s="1"/>
  <c r="L1992" i="27"/>
  <c r="AM1992" i="27" s="1"/>
  <c r="K1992" i="27"/>
  <c r="AK1992" i="27" s="1"/>
  <c r="AG1991" i="27"/>
  <c r="AF1991" i="27"/>
  <c r="AE1991" i="27"/>
  <c r="AD1991" i="27"/>
  <c r="AC1991" i="27"/>
  <c r="AA1991" i="27"/>
  <c r="Z1991" i="27"/>
  <c r="Y1991" i="27"/>
  <c r="X1991" i="27"/>
  <c r="W1991" i="27"/>
  <c r="T1991" i="27"/>
  <c r="S1991" i="27"/>
  <c r="R1991" i="27"/>
  <c r="M1991" i="27"/>
  <c r="AO1991" i="27" s="1"/>
  <c r="L1991" i="27"/>
  <c r="AM1991" i="27" s="1"/>
  <c r="K1991" i="27"/>
  <c r="AK1991" i="27" s="1"/>
  <c r="AG1990" i="27"/>
  <c r="AF1990" i="27"/>
  <c r="AE1990" i="27"/>
  <c r="AD1990" i="27"/>
  <c r="AC1990" i="27"/>
  <c r="AA1990" i="27"/>
  <c r="Z1990" i="27"/>
  <c r="Y1990" i="27"/>
  <c r="X1990" i="27"/>
  <c r="W1990" i="27"/>
  <c r="T1990" i="27"/>
  <c r="S1990" i="27"/>
  <c r="R1990" i="27"/>
  <c r="M1990" i="27"/>
  <c r="AO1990" i="27" s="1"/>
  <c r="L1990" i="27"/>
  <c r="AM1990" i="27" s="1"/>
  <c r="K1990" i="27"/>
  <c r="AK1990" i="27" s="1"/>
  <c r="AG1989" i="27"/>
  <c r="AF1989" i="27"/>
  <c r="AE1989" i="27"/>
  <c r="AD1989" i="27"/>
  <c r="AC1989" i="27"/>
  <c r="AA1989" i="27"/>
  <c r="Z1989" i="27"/>
  <c r="Y1989" i="27"/>
  <c r="X1989" i="27"/>
  <c r="W1989" i="27"/>
  <c r="T1989" i="27"/>
  <c r="S1989" i="27"/>
  <c r="R1989" i="27"/>
  <c r="M1989" i="27"/>
  <c r="AO1989" i="27" s="1"/>
  <c r="L1989" i="27"/>
  <c r="AM1989" i="27" s="1"/>
  <c r="K1989" i="27"/>
  <c r="AK1989" i="27" s="1"/>
  <c r="AG1988" i="27"/>
  <c r="AF1988" i="27"/>
  <c r="AE1988" i="27"/>
  <c r="AD1988" i="27"/>
  <c r="AC1988" i="27"/>
  <c r="AA1988" i="27"/>
  <c r="Z1988" i="27"/>
  <c r="Y1988" i="27"/>
  <c r="X1988" i="27"/>
  <c r="W1988" i="27"/>
  <c r="T1988" i="27"/>
  <c r="S1988" i="27"/>
  <c r="R1988" i="27"/>
  <c r="M1988" i="27"/>
  <c r="AO1988" i="27" s="1"/>
  <c r="L1988" i="27"/>
  <c r="AM1988" i="27" s="1"/>
  <c r="K1988" i="27"/>
  <c r="AK1988" i="27" s="1"/>
  <c r="AG1987" i="27"/>
  <c r="AF1987" i="27"/>
  <c r="AE1987" i="27"/>
  <c r="AD1987" i="27"/>
  <c r="AC1987" i="27"/>
  <c r="AA1987" i="27"/>
  <c r="Z1987" i="27"/>
  <c r="Y1987" i="27"/>
  <c r="X1987" i="27"/>
  <c r="W1987" i="27"/>
  <c r="T1987" i="27"/>
  <c r="S1987" i="27"/>
  <c r="R1987" i="27"/>
  <c r="M1987" i="27"/>
  <c r="AO1987" i="27" s="1"/>
  <c r="L1987" i="27"/>
  <c r="AM1987" i="27" s="1"/>
  <c r="K1987" i="27"/>
  <c r="AK1987" i="27" s="1"/>
  <c r="AG1986" i="27"/>
  <c r="AF1986" i="27"/>
  <c r="AE1986" i="27"/>
  <c r="AD1986" i="27"/>
  <c r="AC1986" i="27"/>
  <c r="AA1986" i="27"/>
  <c r="Z1986" i="27"/>
  <c r="Y1986" i="27"/>
  <c r="X1986" i="27"/>
  <c r="W1986" i="27"/>
  <c r="T1986" i="27"/>
  <c r="S1986" i="27"/>
  <c r="R1986" i="27"/>
  <c r="M1986" i="27"/>
  <c r="AO1986" i="27" s="1"/>
  <c r="L1986" i="27"/>
  <c r="AM1986" i="27" s="1"/>
  <c r="K1986" i="27"/>
  <c r="AK1986" i="27" s="1"/>
  <c r="AG1985" i="27"/>
  <c r="AF1985" i="27"/>
  <c r="AE1985" i="27"/>
  <c r="AD1985" i="27"/>
  <c r="AC1985" i="27"/>
  <c r="AA1985" i="27"/>
  <c r="Z1985" i="27"/>
  <c r="Y1985" i="27"/>
  <c r="X1985" i="27"/>
  <c r="W1985" i="27"/>
  <c r="T1985" i="27"/>
  <c r="S1985" i="27"/>
  <c r="R1985" i="27"/>
  <c r="M1985" i="27"/>
  <c r="AO1985" i="27" s="1"/>
  <c r="L1985" i="27"/>
  <c r="AM1985" i="27" s="1"/>
  <c r="K1985" i="27"/>
  <c r="AK1985" i="27" s="1"/>
  <c r="AG1984" i="27"/>
  <c r="AF1984" i="27"/>
  <c r="AE1984" i="27"/>
  <c r="AD1984" i="27"/>
  <c r="AC1984" i="27"/>
  <c r="AA1984" i="27"/>
  <c r="Z1984" i="27"/>
  <c r="Y1984" i="27"/>
  <c r="X1984" i="27"/>
  <c r="W1984" i="27"/>
  <c r="T1984" i="27"/>
  <c r="S1984" i="27"/>
  <c r="R1984" i="27"/>
  <c r="M1984" i="27"/>
  <c r="AO1984" i="27" s="1"/>
  <c r="L1984" i="27"/>
  <c r="AM1984" i="27" s="1"/>
  <c r="K1984" i="27"/>
  <c r="AK1984" i="27" s="1"/>
  <c r="AG1983" i="27"/>
  <c r="AF1983" i="27"/>
  <c r="AE1983" i="27"/>
  <c r="AD1983" i="27"/>
  <c r="AC1983" i="27"/>
  <c r="AA1983" i="27"/>
  <c r="Z1983" i="27"/>
  <c r="Y1983" i="27"/>
  <c r="X1983" i="27"/>
  <c r="W1983" i="27"/>
  <c r="T1983" i="27"/>
  <c r="S1983" i="27"/>
  <c r="R1983" i="27"/>
  <c r="M1983" i="27"/>
  <c r="AO1983" i="27" s="1"/>
  <c r="L1983" i="27"/>
  <c r="AM1983" i="27" s="1"/>
  <c r="K1983" i="27"/>
  <c r="AK1983" i="27" s="1"/>
  <c r="AG1982" i="27"/>
  <c r="AF1982" i="27"/>
  <c r="AE1982" i="27"/>
  <c r="AD1982" i="27"/>
  <c r="AC1982" i="27"/>
  <c r="AA1982" i="27"/>
  <c r="Z1982" i="27"/>
  <c r="Y1982" i="27"/>
  <c r="X1982" i="27"/>
  <c r="W1982" i="27"/>
  <c r="T1982" i="27"/>
  <c r="S1982" i="27"/>
  <c r="M1982" i="27"/>
  <c r="AO1982" i="27" s="1"/>
  <c r="L1982" i="27"/>
  <c r="AM1982" i="27" s="1"/>
  <c r="K1982" i="27"/>
  <c r="AK1982" i="27" s="1"/>
  <c r="AG1981" i="27"/>
  <c r="AF1981" i="27"/>
  <c r="AE1981" i="27"/>
  <c r="AD1981" i="27"/>
  <c r="AC1981" i="27"/>
  <c r="AA1981" i="27"/>
  <c r="Z1981" i="27"/>
  <c r="Y1981" i="27"/>
  <c r="X1981" i="27"/>
  <c r="W1981" i="27"/>
  <c r="T1981" i="27"/>
  <c r="S1981" i="27"/>
  <c r="R1981" i="27"/>
  <c r="M1981" i="27"/>
  <c r="AO1981" i="27" s="1"/>
  <c r="L1981" i="27"/>
  <c r="AM1981" i="27" s="1"/>
  <c r="K1981" i="27"/>
  <c r="AK1981" i="27" s="1"/>
  <c r="AG1980" i="27"/>
  <c r="AF1980" i="27"/>
  <c r="AE1980" i="27"/>
  <c r="AD1980" i="27"/>
  <c r="AC1980" i="27"/>
  <c r="AA1980" i="27"/>
  <c r="Z1980" i="27"/>
  <c r="Y1980" i="27"/>
  <c r="X1980" i="27"/>
  <c r="W1980" i="27"/>
  <c r="T1980" i="27"/>
  <c r="S1980" i="27"/>
  <c r="R1980" i="27"/>
  <c r="M1980" i="27"/>
  <c r="AO1980" i="27" s="1"/>
  <c r="L1980" i="27"/>
  <c r="AM1980" i="27" s="1"/>
  <c r="K1980" i="27"/>
  <c r="AG1979" i="27"/>
  <c r="AF1979" i="27"/>
  <c r="AE1979" i="27"/>
  <c r="AD1979" i="27"/>
  <c r="AC1979" i="27"/>
  <c r="AA1979" i="27"/>
  <c r="Z1979" i="27"/>
  <c r="Y1979" i="27"/>
  <c r="X1979" i="27"/>
  <c r="W1979" i="27"/>
  <c r="T1979" i="27"/>
  <c r="S1979" i="27"/>
  <c r="R1979" i="27"/>
  <c r="M1979" i="27"/>
  <c r="AO1979" i="27" s="1"/>
  <c r="L1979" i="27"/>
  <c r="AM1979" i="27" s="1"/>
  <c r="K1979" i="27"/>
  <c r="AK1979" i="27" s="1"/>
  <c r="AG1978" i="27"/>
  <c r="AF1978" i="27"/>
  <c r="AE1978" i="27"/>
  <c r="AD1978" i="27"/>
  <c r="AC1978" i="27"/>
  <c r="AA1978" i="27"/>
  <c r="Z1978" i="27"/>
  <c r="Y1978" i="27"/>
  <c r="X1978" i="27"/>
  <c r="W1978" i="27"/>
  <c r="T1978" i="27"/>
  <c r="S1978" i="27"/>
  <c r="R1978" i="27"/>
  <c r="M1978" i="27"/>
  <c r="AO1978" i="27" s="1"/>
  <c r="L1978" i="27"/>
  <c r="AM1978" i="27" s="1"/>
  <c r="K1978" i="27"/>
  <c r="AG1977" i="27"/>
  <c r="AF1977" i="27"/>
  <c r="AE1977" i="27"/>
  <c r="AD1977" i="27"/>
  <c r="AC1977" i="27"/>
  <c r="AA1977" i="27"/>
  <c r="Z1977" i="27"/>
  <c r="Y1977" i="27"/>
  <c r="X1977" i="27"/>
  <c r="W1977" i="27"/>
  <c r="T1977" i="27"/>
  <c r="S1977" i="27"/>
  <c r="R1977" i="27"/>
  <c r="M1977" i="27"/>
  <c r="AO1977" i="27" s="1"/>
  <c r="L1977" i="27"/>
  <c r="AM1977" i="27" s="1"/>
  <c r="K1977" i="27"/>
  <c r="AK1977" i="27" s="1"/>
  <c r="AG1976" i="27"/>
  <c r="AF1976" i="27"/>
  <c r="AE1976" i="27"/>
  <c r="AD1976" i="27"/>
  <c r="AC1976" i="27"/>
  <c r="AA1976" i="27"/>
  <c r="Z1976" i="27"/>
  <c r="Y1976" i="27"/>
  <c r="X1976" i="27"/>
  <c r="W1976" i="27"/>
  <c r="T1976" i="27"/>
  <c r="S1976" i="27"/>
  <c r="R1976" i="27"/>
  <c r="M1976" i="27"/>
  <c r="AO1976" i="27" s="1"/>
  <c r="L1976" i="27"/>
  <c r="AM1976" i="27" s="1"/>
  <c r="K1976" i="27"/>
  <c r="AK1976" i="27" s="1"/>
  <c r="AG1975" i="27"/>
  <c r="AF1975" i="27"/>
  <c r="AE1975" i="27"/>
  <c r="AD1975" i="27"/>
  <c r="AC1975" i="27"/>
  <c r="AA1975" i="27"/>
  <c r="Z1975" i="27"/>
  <c r="Y1975" i="27"/>
  <c r="X1975" i="27"/>
  <c r="W1975" i="27"/>
  <c r="T1975" i="27"/>
  <c r="S1975" i="27"/>
  <c r="M1975" i="27"/>
  <c r="AO1975" i="27" s="1"/>
  <c r="L1975" i="27"/>
  <c r="AM1975" i="27" s="1"/>
  <c r="K1975" i="27"/>
  <c r="AG1974" i="27"/>
  <c r="AF1974" i="27"/>
  <c r="AE1974" i="27"/>
  <c r="AD1974" i="27"/>
  <c r="AC1974" i="27"/>
  <c r="AA1974" i="27"/>
  <c r="Z1974" i="27"/>
  <c r="Y1974" i="27"/>
  <c r="X1974" i="27"/>
  <c r="W1974" i="27"/>
  <c r="T1974" i="27"/>
  <c r="S1974" i="27"/>
  <c r="M1974" i="27"/>
  <c r="AO1974" i="27" s="1"/>
  <c r="L1974" i="27"/>
  <c r="AM1974" i="27" s="1"/>
  <c r="K1974" i="27"/>
  <c r="AK1974" i="27" s="1"/>
  <c r="AG1973" i="27"/>
  <c r="AF1973" i="27"/>
  <c r="AE1973" i="27"/>
  <c r="AD1973" i="27"/>
  <c r="AC1973" i="27"/>
  <c r="AA1973" i="27"/>
  <c r="Z1973" i="27"/>
  <c r="Y1973" i="27"/>
  <c r="X1973" i="27"/>
  <c r="W1973" i="27"/>
  <c r="T1973" i="27"/>
  <c r="S1973" i="27"/>
  <c r="R1973" i="27"/>
  <c r="M1973" i="27"/>
  <c r="AO1973" i="27" s="1"/>
  <c r="L1973" i="27"/>
  <c r="AM1973" i="27" s="1"/>
  <c r="K1973" i="27"/>
  <c r="AK1973" i="27" s="1"/>
  <c r="AG1972" i="27"/>
  <c r="AF1972" i="27"/>
  <c r="AE1972" i="27"/>
  <c r="AD1972" i="27"/>
  <c r="AC1972" i="27"/>
  <c r="AA1972" i="27"/>
  <c r="Z1972" i="27"/>
  <c r="Y1972" i="27"/>
  <c r="X1972" i="27"/>
  <c r="W1972" i="27"/>
  <c r="T1972" i="27"/>
  <c r="S1972" i="27"/>
  <c r="M1972" i="27"/>
  <c r="AO1972" i="27" s="1"/>
  <c r="L1972" i="27"/>
  <c r="AM1972" i="27" s="1"/>
  <c r="K1972" i="27"/>
  <c r="AK1972" i="27" s="1"/>
  <c r="AG1971" i="27"/>
  <c r="AF1971" i="27"/>
  <c r="AE1971" i="27"/>
  <c r="AD1971" i="27"/>
  <c r="AC1971" i="27"/>
  <c r="AA1971" i="27"/>
  <c r="Z1971" i="27"/>
  <c r="Y1971" i="27"/>
  <c r="X1971" i="27"/>
  <c r="W1971" i="27"/>
  <c r="T1971" i="27"/>
  <c r="S1971" i="27"/>
  <c r="R1971" i="27"/>
  <c r="R1972" i="27" s="1"/>
  <c r="M1971" i="27"/>
  <c r="AO1971" i="27" s="1"/>
  <c r="L1971" i="27"/>
  <c r="AM1971" i="27" s="1"/>
  <c r="K1971" i="27"/>
  <c r="AK1971" i="27" s="1"/>
  <c r="AG1970" i="27"/>
  <c r="AF1970" i="27"/>
  <c r="AE1970" i="27"/>
  <c r="AD1970" i="27"/>
  <c r="AC1970" i="27"/>
  <c r="AA1970" i="27"/>
  <c r="Z1970" i="27"/>
  <c r="Y1970" i="27"/>
  <c r="X1970" i="27"/>
  <c r="W1970" i="27"/>
  <c r="T1970" i="27"/>
  <c r="S1970" i="27"/>
  <c r="R1970" i="27"/>
  <c r="M1970" i="27"/>
  <c r="AO1970" i="27" s="1"/>
  <c r="L1970" i="27"/>
  <c r="AM1970" i="27" s="1"/>
  <c r="K1970" i="27"/>
  <c r="AK1970" i="27" s="1"/>
  <c r="AG1969" i="27"/>
  <c r="AF1969" i="27"/>
  <c r="AE1969" i="27"/>
  <c r="AD1969" i="27"/>
  <c r="AC1969" i="27"/>
  <c r="AA1969" i="27"/>
  <c r="Z1969" i="27"/>
  <c r="Y1969" i="27"/>
  <c r="X1969" i="27"/>
  <c r="W1969" i="27"/>
  <c r="T1969" i="27"/>
  <c r="S1969" i="27"/>
  <c r="R1969" i="27"/>
  <c r="M1969" i="27"/>
  <c r="AO1969" i="27" s="1"/>
  <c r="L1969" i="27"/>
  <c r="AM1969" i="27" s="1"/>
  <c r="K1969" i="27"/>
  <c r="AG1968" i="27"/>
  <c r="AF1968" i="27"/>
  <c r="AE1968" i="27"/>
  <c r="AD1968" i="27"/>
  <c r="AC1968" i="27"/>
  <c r="AA1968" i="27"/>
  <c r="Z1968" i="27"/>
  <c r="Y1968" i="27"/>
  <c r="X1968" i="27"/>
  <c r="W1968" i="27"/>
  <c r="T1968" i="27"/>
  <c r="S1968" i="27"/>
  <c r="R1968" i="27"/>
  <c r="M1968" i="27"/>
  <c r="AO1968" i="27" s="1"/>
  <c r="L1968" i="27"/>
  <c r="AM1968" i="27" s="1"/>
  <c r="K1968" i="27"/>
  <c r="AK1968" i="27" s="1"/>
  <c r="AG1967" i="27"/>
  <c r="AF1967" i="27"/>
  <c r="AE1967" i="27"/>
  <c r="AD1967" i="27"/>
  <c r="AC1967" i="27"/>
  <c r="AA1967" i="27"/>
  <c r="Z1967" i="27"/>
  <c r="Y1967" i="27"/>
  <c r="X1967" i="27"/>
  <c r="W1967" i="27"/>
  <c r="T1967" i="27"/>
  <c r="S1967" i="27"/>
  <c r="R1967" i="27"/>
  <c r="M1967" i="27"/>
  <c r="AO1967" i="27" s="1"/>
  <c r="L1967" i="27"/>
  <c r="AM1967" i="27" s="1"/>
  <c r="K1967" i="27"/>
  <c r="AK1967" i="27" s="1"/>
  <c r="AG1966" i="27"/>
  <c r="AF1966" i="27"/>
  <c r="AE1966" i="27"/>
  <c r="AD1966" i="27"/>
  <c r="AC1966" i="27"/>
  <c r="AA1966" i="27"/>
  <c r="Z1966" i="27"/>
  <c r="Y1966" i="27"/>
  <c r="X1966" i="27"/>
  <c r="W1966" i="27"/>
  <c r="T1966" i="27"/>
  <c r="S1966" i="27"/>
  <c r="R1966" i="27"/>
  <c r="M1966" i="27"/>
  <c r="AO1966" i="27" s="1"/>
  <c r="L1966" i="27"/>
  <c r="AM1966" i="27" s="1"/>
  <c r="K1966" i="27"/>
  <c r="AK1966" i="27" s="1"/>
  <c r="AG1965" i="27"/>
  <c r="AF1965" i="27"/>
  <c r="AE1965" i="27"/>
  <c r="AD1965" i="27"/>
  <c r="AC1965" i="27"/>
  <c r="AA1965" i="27"/>
  <c r="Z1965" i="27"/>
  <c r="Y1965" i="27"/>
  <c r="X1965" i="27"/>
  <c r="W1965" i="27"/>
  <c r="T1965" i="27"/>
  <c r="S1965" i="27"/>
  <c r="R1965" i="27"/>
  <c r="M1965" i="27"/>
  <c r="AO1965" i="27" s="1"/>
  <c r="L1965" i="27"/>
  <c r="AM1965" i="27" s="1"/>
  <c r="K1965" i="27"/>
  <c r="AK1965" i="27" s="1"/>
  <c r="AG1964" i="27"/>
  <c r="AF1964" i="27"/>
  <c r="AE1964" i="27"/>
  <c r="AD1964" i="27"/>
  <c r="AC1964" i="27"/>
  <c r="AA1964" i="27"/>
  <c r="Z1964" i="27"/>
  <c r="Y1964" i="27"/>
  <c r="X1964" i="27"/>
  <c r="W1964" i="27"/>
  <c r="T1964" i="27"/>
  <c r="S1964" i="27"/>
  <c r="M1964" i="27"/>
  <c r="AO1964" i="27" s="1"/>
  <c r="L1964" i="27"/>
  <c r="AM1964" i="27" s="1"/>
  <c r="K1964" i="27"/>
  <c r="AG1963" i="27"/>
  <c r="AF1963" i="27"/>
  <c r="AE1963" i="27"/>
  <c r="AD1963" i="27"/>
  <c r="AC1963" i="27"/>
  <c r="AA1963" i="27"/>
  <c r="Z1963" i="27"/>
  <c r="Y1963" i="27"/>
  <c r="X1963" i="27"/>
  <c r="W1963" i="27"/>
  <c r="T1963" i="27"/>
  <c r="S1963" i="27"/>
  <c r="R1963" i="27"/>
  <c r="R1964" i="27" s="1"/>
  <c r="M1963" i="27"/>
  <c r="AO1963" i="27" s="1"/>
  <c r="L1963" i="27"/>
  <c r="AM1963" i="27" s="1"/>
  <c r="K1963" i="27"/>
  <c r="AK1963" i="27" s="1"/>
  <c r="AG1962" i="27"/>
  <c r="AF1962" i="27"/>
  <c r="AE1962" i="27"/>
  <c r="AD1962" i="27"/>
  <c r="AC1962" i="27"/>
  <c r="AA1962" i="27"/>
  <c r="Z1962" i="27"/>
  <c r="Y1962" i="27"/>
  <c r="X1962" i="27"/>
  <c r="W1962" i="27"/>
  <c r="T1962" i="27"/>
  <c r="S1962" i="27"/>
  <c r="R1962" i="27"/>
  <c r="M1962" i="27"/>
  <c r="AO1962" i="27" s="1"/>
  <c r="L1962" i="27"/>
  <c r="AM1962" i="27" s="1"/>
  <c r="K1962" i="27"/>
  <c r="AG1961" i="27"/>
  <c r="AF1961" i="27"/>
  <c r="AE1961" i="27"/>
  <c r="AD1961" i="27"/>
  <c r="AC1961" i="27"/>
  <c r="AA1961" i="27"/>
  <c r="Z1961" i="27"/>
  <c r="Y1961" i="27"/>
  <c r="X1961" i="27"/>
  <c r="W1961" i="27"/>
  <c r="T1961" i="27"/>
  <c r="S1961" i="27"/>
  <c r="R1961" i="27"/>
  <c r="M1961" i="27"/>
  <c r="AO1961" i="27" s="1"/>
  <c r="L1961" i="27"/>
  <c r="AM1961" i="27" s="1"/>
  <c r="K1961" i="27"/>
  <c r="AG1960" i="27"/>
  <c r="AF1960" i="27"/>
  <c r="AE1960" i="27"/>
  <c r="AD1960" i="27"/>
  <c r="AC1960" i="27"/>
  <c r="AA1960" i="27"/>
  <c r="Z1960" i="27"/>
  <c r="Y1960" i="27"/>
  <c r="X1960" i="27"/>
  <c r="W1960" i="27"/>
  <c r="T1960" i="27"/>
  <c r="S1960" i="27"/>
  <c r="R1960" i="27"/>
  <c r="M1960" i="27"/>
  <c r="AO1960" i="27" s="1"/>
  <c r="L1960" i="27"/>
  <c r="AM1960" i="27" s="1"/>
  <c r="K1960" i="27"/>
  <c r="AK1960" i="27" s="1"/>
  <c r="AG1959" i="27"/>
  <c r="AF1959" i="27"/>
  <c r="AE1959" i="27"/>
  <c r="AD1959" i="27"/>
  <c r="AC1959" i="27"/>
  <c r="AA1959" i="27"/>
  <c r="Z1959" i="27"/>
  <c r="Y1959" i="27"/>
  <c r="X1959" i="27"/>
  <c r="W1959" i="27"/>
  <c r="T1959" i="27"/>
  <c r="S1959" i="27"/>
  <c r="R1959" i="27"/>
  <c r="M1959" i="27"/>
  <c r="AO1959" i="27" s="1"/>
  <c r="L1959" i="27"/>
  <c r="AM1959" i="27" s="1"/>
  <c r="K1959" i="27"/>
  <c r="AK1959" i="27" s="1"/>
  <c r="AG1958" i="27"/>
  <c r="AF1958" i="27"/>
  <c r="AE1958" i="27"/>
  <c r="AD1958" i="27"/>
  <c r="AC1958" i="27"/>
  <c r="AA1958" i="27"/>
  <c r="Z1958" i="27"/>
  <c r="Y1958" i="27"/>
  <c r="X1958" i="27"/>
  <c r="W1958" i="27"/>
  <c r="T1958" i="27"/>
  <c r="S1958" i="27"/>
  <c r="R1958" i="27"/>
  <c r="M1958" i="27"/>
  <c r="AO1958" i="27" s="1"/>
  <c r="L1958" i="27"/>
  <c r="AM1958" i="27" s="1"/>
  <c r="K1958" i="27"/>
  <c r="AK1958" i="27" s="1"/>
  <c r="AG1957" i="27"/>
  <c r="AF1957" i="27"/>
  <c r="AE1957" i="27"/>
  <c r="AD1957" i="27"/>
  <c r="AC1957" i="27"/>
  <c r="AA1957" i="27"/>
  <c r="Z1957" i="27"/>
  <c r="Y1957" i="27"/>
  <c r="X1957" i="27"/>
  <c r="W1957" i="27"/>
  <c r="T1957" i="27"/>
  <c r="S1957" i="27"/>
  <c r="R1957" i="27"/>
  <c r="M1957" i="27"/>
  <c r="AO1957" i="27" s="1"/>
  <c r="L1957" i="27"/>
  <c r="AM1957" i="27" s="1"/>
  <c r="K1957" i="27"/>
  <c r="AG1956" i="27"/>
  <c r="AF1956" i="27"/>
  <c r="AE1956" i="27"/>
  <c r="AD1956" i="27"/>
  <c r="AC1956" i="27"/>
  <c r="AA1956" i="27"/>
  <c r="Z1956" i="27"/>
  <c r="Y1956" i="27"/>
  <c r="X1956" i="27"/>
  <c r="W1956" i="27"/>
  <c r="T1956" i="27"/>
  <c r="S1956" i="27"/>
  <c r="R1956" i="27"/>
  <c r="M1956" i="27"/>
  <c r="AO1956" i="27" s="1"/>
  <c r="L1956" i="27"/>
  <c r="AM1956" i="27" s="1"/>
  <c r="K1956" i="27"/>
  <c r="AK1956" i="27" s="1"/>
  <c r="AG1955" i="27"/>
  <c r="AF1955" i="27"/>
  <c r="AE1955" i="27"/>
  <c r="AD1955" i="27"/>
  <c r="AC1955" i="27"/>
  <c r="AA1955" i="27"/>
  <c r="Z1955" i="27"/>
  <c r="Y1955" i="27"/>
  <c r="X1955" i="27"/>
  <c r="W1955" i="27"/>
  <c r="T1955" i="27"/>
  <c r="S1955" i="27"/>
  <c r="R1955" i="27"/>
  <c r="M1955" i="27"/>
  <c r="AO1955" i="27" s="1"/>
  <c r="L1955" i="27"/>
  <c r="AM1955" i="27" s="1"/>
  <c r="K1955" i="27"/>
  <c r="AK1955" i="27" s="1"/>
  <c r="AG1954" i="27"/>
  <c r="AF1954" i="27"/>
  <c r="AE1954" i="27"/>
  <c r="AD1954" i="27"/>
  <c r="AC1954" i="27"/>
  <c r="AA1954" i="27"/>
  <c r="Z1954" i="27"/>
  <c r="Y1954" i="27"/>
  <c r="X1954" i="27"/>
  <c r="W1954" i="27"/>
  <c r="T1954" i="27"/>
  <c r="S1954" i="27"/>
  <c r="R1954" i="27"/>
  <c r="M1954" i="27"/>
  <c r="AO1954" i="27" s="1"/>
  <c r="L1954" i="27"/>
  <c r="AM1954" i="27" s="1"/>
  <c r="K1954" i="27"/>
  <c r="AG1953" i="27"/>
  <c r="AF1953" i="27"/>
  <c r="AE1953" i="27"/>
  <c r="AD1953" i="27"/>
  <c r="AC1953" i="27"/>
  <c r="AA1953" i="27"/>
  <c r="Z1953" i="27"/>
  <c r="Y1953" i="27"/>
  <c r="X1953" i="27"/>
  <c r="W1953" i="27"/>
  <c r="T1953" i="27"/>
  <c r="S1953" i="27"/>
  <c r="R1953" i="27"/>
  <c r="M1953" i="27"/>
  <c r="AO1953" i="27" s="1"/>
  <c r="L1953" i="27"/>
  <c r="AM1953" i="27" s="1"/>
  <c r="K1953" i="27"/>
  <c r="AK1953" i="27" s="1"/>
  <c r="AG1952" i="27"/>
  <c r="AF1952" i="27"/>
  <c r="AE1952" i="27"/>
  <c r="AD1952" i="27"/>
  <c r="AC1952" i="27"/>
  <c r="AA1952" i="27"/>
  <c r="Z1952" i="27"/>
  <c r="Y1952" i="27"/>
  <c r="X1952" i="27"/>
  <c r="W1952" i="27"/>
  <c r="T1952" i="27"/>
  <c r="S1952" i="27"/>
  <c r="R1952" i="27"/>
  <c r="M1952" i="27"/>
  <c r="AO1952" i="27" s="1"/>
  <c r="L1952" i="27"/>
  <c r="AM1952" i="27" s="1"/>
  <c r="K1952" i="27"/>
  <c r="AG1951" i="27"/>
  <c r="AF1951" i="27"/>
  <c r="AE1951" i="27"/>
  <c r="AD1951" i="27"/>
  <c r="AC1951" i="27"/>
  <c r="AA1951" i="27"/>
  <c r="Z1951" i="27"/>
  <c r="Y1951" i="27"/>
  <c r="X1951" i="27"/>
  <c r="W1951" i="27"/>
  <c r="T1951" i="27"/>
  <c r="S1951" i="27"/>
  <c r="R1951" i="27"/>
  <c r="M1951" i="27"/>
  <c r="AO1951" i="27" s="1"/>
  <c r="L1951" i="27"/>
  <c r="AM1951" i="27" s="1"/>
  <c r="K1951" i="27"/>
  <c r="AK1951" i="27" s="1"/>
  <c r="AG1950" i="27"/>
  <c r="AF1950" i="27"/>
  <c r="AE1950" i="27"/>
  <c r="AD1950" i="27"/>
  <c r="AC1950" i="27"/>
  <c r="AA1950" i="27"/>
  <c r="Z1950" i="27"/>
  <c r="Y1950" i="27"/>
  <c r="X1950" i="27"/>
  <c r="W1950" i="27"/>
  <c r="T1950" i="27"/>
  <c r="S1950" i="27"/>
  <c r="R1950" i="27"/>
  <c r="M1950" i="27"/>
  <c r="AO1950" i="27" s="1"/>
  <c r="L1950" i="27"/>
  <c r="AM1950" i="27" s="1"/>
  <c r="K1950" i="27"/>
  <c r="AK1950" i="27" s="1"/>
  <c r="AG1949" i="27"/>
  <c r="AF1949" i="27"/>
  <c r="AE1949" i="27"/>
  <c r="AD1949" i="27"/>
  <c r="AC1949" i="27"/>
  <c r="AA1949" i="27"/>
  <c r="Z1949" i="27"/>
  <c r="Y1949" i="27"/>
  <c r="X1949" i="27"/>
  <c r="W1949" i="27"/>
  <c r="T1949" i="27"/>
  <c r="S1949" i="27"/>
  <c r="R1949" i="27"/>
  <c r="M1949" i="27"/>
  <c r="AO1949" i="27" s="1"/>
  <c r="L1949" i="27"/>
  <c r="AM1949" i="27" s="1"/>
  <c r="K1949" i="27"/>
  <c r="AK1949" i="27" s="1"/>
  <c r="AG1948" i="27"/>
  <c r="AF1948" i="27"/>
  <c r="AE1948" i="27"/>
  <c r="AD1948" i="27"/>
  <c r="AC1948" i="27"/>
  <c r="AA1948" i="27"/>
  <c r="Z1948" i="27"/>
  <c r="Y1948" i="27"/>
  <c r="X1948" i="27"/>
  <c r="W1948" i="27"/>
  <c r="T1948" i="27"/>
  <c r="S1948" i="27"/>
  <c r="R1948" i="27"/>
  <c r="M1948" i="27"/>
  <c r="AO1948" i="27" s="1"/>
  <c r="L1948" i="27"/>
  <c r="AM1948" i="27" s="1"/>
  <c r="K1948" i="27"/>
  <c r="AG1947" i="27"/>
  <c r="AF1947" i="27"/>
  <c r="AE1947" i="27"/>
  <c r="AD1947" i="27"/>
  <c r="AC1947" i="27"/>
  <c r="AA1947" i="27"/>
  <c r="Z1947" i="27"/>
  <c r="Y1947" i="27"/>
  <c r="X1947" i="27"/>
  <c r="W1947" i="27"/>
  <c r="T1947" i="27"/>
  <c r="S1947" i="27"/>
  <c r="R1947" i="27"/>
  <c r="M1947" i="27"/>
  <c r="AO1947" i="27" s="1"/>
  <c r="L1947" i="27"/>
  <c r="AM1947" i="27" s="1"/>
  <c r="K1947" i="27"/>
  <c r="AK1947" i="27" s="1"/>
  <c r="AG1946" i="27"/>
  <c r="AF1946" i="27"/>
  <c r="AE1946" i="27"/>
  <c r="AD1946" i="27"/>
  <c r="AC1946" i="27"/>
  <c r="AA1946" i="27"/>
  <c r="Z1946" i="27"/>
  <c r="Y1946" i="27"/>
  <c r="X1946" i="27"/>
  <c r="W1946" i="27"/>
  <c r="T1946" i="27"/>
  <c r="S1946" i="27"/>
  <c r="R1946" i="27"/>
  <c r="M1946" i="27"/>
  <c r="AO1946" i="27" s="1"/>
  <c r="L1946" i="27"/>
  <c r="AM1946" i="27" s="1"/>
  <c r="K1946" i="27"/>
  <c r="AG1945" i="27"/>
  <c r="AF1945" i="27"/>
  <c r="AE1945" i="27"/>
  <c r="AD1945" i="27"/>
  <c r="AC1945" i="27"/>
  <c r="AA1945" i="27"/>
  <c r="Z1945" i="27"/>
  <c r="Y1945" i="27"/>
  <c r="X1945" i="27"/>
  <c r="W1945" i="27"/>
  <c r="T1945" i="27"/>
  <c r="S1945" i="27"/>
  <c r="R1945" i="27"/>
  <c r="M1945" i="27"/>
  <c r="AO1945" i="27" s="1"/>
  <c r="L1945" i="27"/>
  <c r="AM1945" i="27" s="1"/>
  <c r="K1945" i="27"/>
  <c r="AG1944" i="27"/>
  <c r="AF1944" i="27"/>
  <c r="AE1944" i="27"/>
  <c r="AD1944" i="27"/>
  <c r="AC1944" i="27"/>
  <c r="AA1944" i="27"/>
  <c r="Z1944" i="27"/>
  <c r="Y1944" i="27"/>
  <c r="X1944" i="27"/>
  <c r="W1944" i="27"/>
  <c r="T1944" i="27"/>
  <c r="S1944" i="27"/>
  <c r="R1944" i="27"/>
  <c r="M1944" i="27"/>
  <c r="AO1944" i="27" s="1"/>
  <c r="L1944" i="27"/>
  <c r="AM1944" i="27" s="1"/>
  <c r="K1944" i="27"/>
  <c r="AK1944" i="27" s="1"/>
  <c r="AG1943" i="27"/>
  <c r="AF1943" i="27"/>
  <c r="AE1943" i="27"/>
  <c r="AD1943" i="27"/>
  <c r="AC1943" i="27"/>
  <c r="AA1943" i="27"/>
  <c r="Z1943" i="27"/>
  <c r="Y1943" i="27"/>
  <c r="X1943" i="27"/>
  <c r="W1943" i="27"/>
  <c r="T1943" i="27"/>
  <c r="S1943" i="27"/>
  <c r="R1943" i="27"/>
  <c r="M1943" i="27"/>
  <c r="AO1943" i="27" s="1"/>
  <c r="L1943" i="27"/>
  <c r="AM1943" i="27" s="1"/>
  <c r="K1943" i="27"/>
  <c r="AK1943" i="27" s="1"/>
  <c r="AG1942" i="27"/>
  <c r="AF1942" i="27"/>
  <c r="AE1942" i="27"/>
  <c r="AD1942" i="27"/>
  <c r="AC1942" i="27"/>
  <c r="AA1942" i="27"/>
  <c r="Z1942" i="27"/>
  <c r="Y1942" i="27"/>
  <c r="X1942" i="27"/>
  <c r="W1942" i="27"/>
  <c r="T1942" i="27"/>
  <c r="S1942" i="27"/>
  <c r="M1942" i="27"/>
  <c r="AO1942" i="27" s="1"/>
  <c r="L1942" i="27"/>
  <c r="AM1942" i="27" s="1"/>
  <c r="K1942" i="27"/>
  <c r="AK1942" i="27" s="1"/>
  <c r="AG1941" i="27"/>
  <c r="AF1941" i="27"/>
  <c r="AE1941" i="27"/>
  <c r="AD1941" i="27"/>
  <c r="AC1941" i="27"/>
  <c r="AA1941" i="27"/>
  <c r="Z1941" i="27"/>
  <c r="Y1941" i="27"/>
  <c r="X1941" i="27"/>
  <c r="W1941" i="27"/>
  <c r="T1941" i="27"/>
  <c r="S1941" i="27"/>
  <c r="R1941" i="27"/>
  <c r="M1941" i="27"/>
  <c r="AO1941" i="27" s="1"/>
  <c r="L1941" i="27"/>
  <c r="AM1941" i="27" s="1"/>
  <c r="K1941" i="27"/>
  <c r="AK1941" i="27" s="1"/>
  <c r="AG1940" i="27"/>
  <c r="AF1940" i="27"/>
  <c r="AE1940" i="27"/>
  <c r="AD1940" i="27"/>
  <c r="AC1940" i="27"/>
  <c r="AA1940" i="27"/>
  <c r="Z1940" i="27"/>
  <c r="Y1940" i="27"/>
  <c r="X1940" i="27"/>
  <c r="W1940" i="27"/>
  <c r="T1940" i="27"/>
  <c r="S1940" i="27"/>
  <c r="R1940" i="27"/>
  <c r="M1940" i="27"/>
  <c r="AO1940" i="27" s="1"/>
  <c r="L1940" i="27"/>
  <c r="AM1940" i="27" s="1"/>
  <c r="K1940" i="27"/>
  <c r="AK1940" i="27" s="1"/>
  <c r="AG1939" i="27"/>
  <c r="AF1939" i="27"/>
  <c r="AE1939" i="27"/>
  <c r="AD1939" i="27"/>
  <c r="AC1939" i="27"/>
  <c r="AA1939" i="27"/>
  <c r="Z1939" i="27"/>
  <c r="Y1939" i="27"/>
  <c r="X1939" i="27"/>
  <c r="W1939" i="27"/>
  <c r="T1939" i="27"/>
  <c r="S1939" i="27"/>
  <c r="R1939" i="27"/>
  <c r="M1939" i="27"/>
  <c r="AO1939" i="27" s="1"/>
  <c r="L1939" i="27"/>
  <c r="AM1939" i="27" s="1"/>
  <c r="K1939" i="27"/>
  <c r="AK1939" i="27" s="1"/>
  <c r="AG1938" i="27"/>
  <c r="AF1938" i="27"/>
  <c r="AE1938" i="27"/>
  <c r="AD1938" i="27"/>
  <c r="AC1938" i="27"/>
  <c r="AA1938" i="27"/>
  <c r="Z1938" i="27"/>
  <c r="Y1938" i="27"/>
  <c r="X1938" i="27"/>
  <c r="W1938" i="27"/>
  <c r="T1938" i="27"/>
  <c r="S1938" i="27"/>
  <c r="M1938" i="27"/>
  <c r="AO1938" i="27" s="1"/>
  <c r="L1938" i="27"/>
  <c r="AM1938" i="27" s="1"/>
  <c r="K1938" i="27"/>
  <c r="AK1938" i="27" s="1"/>
  <c r="AG1937" i="27"/>
  <c r="AF1937" i="27"/>
  <c r="AE1937" i="27"/>
  <c r="AD1937" i="27"/>
  <c r="AC1937" i="27"/>
  <c r="AA1937" i="27"/>
  <c r="Z1937" i="27"/>
  <c r="Y1937" i="27"/>
  <c r="X1937" i="27"/>
  <c r="W1937" i="27"/>
  <c r="T1937" i="27"/>
  <c r="S1937" i="27"/>
  <c r="R1937" i="27"/>
  <c r="R1938" i="27" s="1"/>
  <c r="M1937" i="27"/>
  <c r="AO1937" i="27" s="1"/>
  <c r="L1937" i="27"/>
  <c r="AM1937" i="27" s="1"/>
  <c r="K1937" i="27"/>
  <c r="AK1937" i="27" s="1"/>
  <c r="AG1936" i="27"/>
  <c r="AF1936" i="27"/>
  <c r="AE1936" i="27"/>
  <c r="AD1936" i="27"/>
  <c r="AC1936" i="27"/>
  <c r="AA1936" i="27"/>
  <c r="Z1936" i="27"/>
  <c r="Y1936" i="27"/>
  <c r="X1936" i="27"/>
  <c r="W1936" i="27"/>
  <c r="T1936" i="27"/>
  <c r="S1936" i="27"/>
  <c r="R1936" i="27"/>
  <c r="M1936" i="27"/>
  <c r="AO1936" i="27" s="1"/>
  <c r="L1936" i="27"/>
  <c r="AM1936" i="27" s="1"/>
  <c r="K1936" i="27"/>
  <c r="AK1936" i="27" s="1"/>
  <c r="AG1935" i="27"/>
  <c r="AF1935" i="27"/>
  <c r="AE1935" i="27"/>
  <c r="AD1935" i="27"/>
  <c r="AC1935" i="27"/>
  <c r="AA1935" i="27"/>
  <c r="Z1935" i="27"/>
  <c r="Y1935" i="27"/>
  <c r="X1935" i="27"/>
  <c r="W1935" i="27"/>
  <c r="T1935" i="27"/>
  <c r="S1935" i="27"/>
  <c r="M1935" i="27"/>
  <c r="AO1935" i="27" s="1"/>
  <c r="L1935" i="27"/>
  <c r="AM1935" i="27" s="1"/>
  <c r="K1935" i="27"/>
  <c r="AK1935" i="27" s="1"/>
  <c r="AG1934" i="27"/>
  <c r="AF1934" i="27"/>
  <c r="AE1934" i="27"/>
  <c r="AD1934" i="27"/>
  <c r="AC1934" i="27"/>
  <c r="AA1934" i="27"/>
  <c r="Z1934" i="27"/>
  <c r="Y1934" i="27"/>
  <c r="X1934" i="27"/>
  <c r="W1934" i="27"/>
  <c r="T1934" i="27"/>
  <c r="S1934" i="27"/>
  <c r="M1934" i="27"/>
  <c r="AO1934" i="27" s="1"/>
  <c r="L1934" i="27"/>
  <c r="AM1934" i="27" s="1"/>
  <c r="K1934" i="27"/>
  <c r="AK1934" i="27" s="1"/>
  <c r="AG1933" i="27"/>
  <c r="AF1933" i="27"/>
  <c r="AE1933" i="27"/>
  <c r="AD1933" i="27"/>
  <c r="AC1933" i="27"/>
  <c r="AA1933" i="27"/>
  <c r="Z1933" i="27"/>
  <c r="Y1933" i="27"/>
  <c r="X1933" i="27"/>
  <c r="W1933" i="27"/>
  <c r="T1933" i="27"/>
  <c r="S1933" i="27"/>
  <c r="R1933" i="27"/>
  <c r="M1933" i="27"/>
  <c r="AO1933" i="27" s="1"/>
  <c r="L1933" i="27"/>
  <c r="AM1933" i="27" s="1"/>
  <c r="K1933" i="27"/>
  <c r="AK1933" i="27" s="1"/>
  <c r="AG1932" i="27"/>
  <c r="AF1932" i="27"/>
  <c r="AE1932" i="27"/>
  <c r="AD1932" i="27"/>
  <c r="AC1932" i="27"/>
  <c r="AA1932" i="27"/>
  <c r="Z1932" i="27"/>
  <c r="Y1932" i="27"/>
  <c r="X1932" i="27"/>
  <c r="W1932" i="27"/>
  <c r="T1932" i="27"/>
  <c r="S1932" i="27"/>
  <c r="R1932" i="27"/>
  <c r="M1932" i="27"/>
  <c r="AO1932" i="27" s="1"/>
  <c r="L1932" i="27"/>
  <c r="AM1932" i="27" s="1"/>
  <c r="K1932" i="27"/>
  <c r="AG1931" i="27"/>
  <c r="AF1931" i="27"/>
  <c r="AE1931" i="27"/>
  <c r="AD1931" i="27"/>
  <c r="AC1931" i="27"/>
  <c r="AA1931" i="27"/>
  <c r="Z1931" i="27"/>
  <c r="Y1931" i="27"/>
  <c r="X1931" i="27"/>
  <c r="W1931" i="27"/>
  <c r="T1931" i="27"/>
  <c r="S1931" i="27"/>
  <c r="R1931" i="27"/>
  <c r="M1931" i="27"/>
  <c r="AO1931" i="27" s="1"/>
  <c r="L1931" i="27"/>
  <c r="AM1931" i="27" s="1"/>
  <c r="K1931" i="27"/>
  <c r="AK1931" i="27" s="1"/>
  <c r="AG1930" i="27"/>
  <c r="AF1930" i="27"/>
  <c r="AE1930" i="27"/>
  <c r="AD1930" i="27"/>
  <c r="AC1930" i="27"/>
  <c r="AA1930" i="27"/>
  <c r="Z1930" i="27"/>
  <c r="Y1930" i="27"/>
  <c r="X1930" i="27"/>
  <c r="W1930" i="27"/>
  <c r="T1930" i="27"/>
  <c r="S1930" i="27"/>
  <c r="R1930" i="27"/>
  <c r="M1930" i="27"/>
  <c r="AO1930" i="27" s="1"/>
  <c r="L1930" i="27"/>
  <c r="AM1930" i="27" s="1"/>
  <c r="K1930" i="27"/>
  <c r="AK1930" i="27" s="1"/>
  <c r="AG1929" i="27"/>
  <c r="AF1929" i="27"/>
  <c r="AE1929" i="27"/>
  <c r="AD1929" i="27"/>
  <c r="AC1929" i="27"/>
  <c r="AA1929" i="27"/>
  <c r="Z1929" i="27"/>
  <c r="Y1929" i="27"/>
  <c r="X1929" i="27"/>
  <c r="W1929" i="27"/>
  <c r="T1929" i="27"/>
  <c r="S1929" i="27"/>
  <c r="R1929" i="27"/>
  <c r="M1929" i="27"/>
  <c r="AO1929" i="27" s="1"/>
  <c r="L1929" i="27"/>
  <c r="AM1929" i="27" s="1"/>
  <c r="K1929" i="27"/>
  <c r="AK1929" i="27" s="1"/>
  <c r="AG1928" i="27"/>
  <c r="AF1928" i="27"/>
  <c r="AE1928" i="27"/>
  <c r="AD1928" i="27"/>
  <c r="AC1928" i="27"/>
  <c r="AA1928" i="27"/>
  <c r="Z1928" i="27"/>
  <c r="Y1928" i="27"/>
  <c r="X1928" i="27"/>
  <c r="W1928" i="27"/>
  <c r="T1928" i="27"/>
  <c r="S1928" i="27"/>
  <c r="R1928" i="27"/>
  <c r="M1928" i="27"/>
  <c r="AO1928" i="27" s="1"/>
  <c r="L1928" i="27"/>
  <c r="AM1928" i="27" s="1"/>
  <c r="K1928" i="27"/>
  <c r="AK1928" i="27" s="1"/>
  <c r="AG1927" i="27"/>
  <c r="AF1927" i="27"/>
  <c r="AE1927" i="27"/>
  <c r="AD1927" i="27"/>
  <c r="AC1927" i="27"/>
  <c r="AA1927" i="27"/>
  <c r="Z1927" i="27"/>
  <c r="Y1927" i="27"/>
  <c r="X1927" i="27"/>
  <c r="W1927" i="27"/>
  <c r="T1927" i="27"/>
  <c r="S1927" i="27"/>
  <c r="R1927" i="27"/>
  <c r="M1927" i="27"/>
  <c r="AO1927" i="27" s="1"/>
  <c r="L1927" i="27"/>
  <c r="AM1927" i="27" s="1"/>
  <c r="K1927" i="27"/>
  <c r="AK1927" i="27" s="1"/>
  <c r="AG1926" i="27"/>
  <c r="AF1926" i="27"/>
  <c r="AE1926" i="27"/>
  <c r="AD1926" i="27"/>
  <c r="AC1926" i="27"/>
  <c r="AA1926" i="27"/>
  <c r="Z1926" i="27"/>
  <c r="Y1926" i="27"/>
  <c r="X1926" i="27"/>
  <c r="W1926" i="27"/>
  <c r="T1926" i="27"/>
  <c r="S1926" i="27"/>
  <c r="R1926" i="27"/>
  <c r="M1926" i="27"/>
  <c r="AO1926" i="27" s="1"/>
  <c r="L1926" i="27"/>
  <c r="AM1926" i="27" s="1"/>
  <c r="K1926" i="27"/>
  <c r="AK1926" i="27" s="1"/>
  <c r="AG1925" i="27"/>
  <c r="AF1925" i="27"/>
  <c r="AE1925" i="27"/>
  <c r="AD1925" i="27"/>
  <c r="AC1925" i="27"/>
  <c r="AA1925" i="27"/>
  <c r="Z1925" i="27"/>
  <c r="Y1925" i="27"/>
  <c r="X1925" i="27"/>
  <c r="W1925" i="27"/>
  <c r="T1925" i="27"/>
  <c r="S1925" i="27"/>
  <c r="M1925" i="27"/>
  <c r="AO1925" i="27" s="1"/>
  <c r="L1925" i="27"/>
  <c r="AM1925" i="27" s="1"/>
  <c r="K1925" i="27"/>
  <c r="AK1925" i="27" s="1"/>
  <c r="AG1924" i="27"/>
  <c r="AF1924" i="27"/>
  <c r="AE1924" i="27"/>
  <c r="AD1924" i="27"/>
  <c r="AC1924" i="27"/>
  <c r="AA1924" i="27"/>
  <c r="Z1924" i="27"/>
  <c r="Y1924" i="27"/>
  <c r="X1924" i="27"/>
  <c r="W1924" i="27"/>
  <c r="T1924" i="27"/>
  <c r="S1924" i="27"/>
  <c r="R1924" i="27"/>
  <c r="R1925" i="27" s="1"/>
  <c r="M1924" i="27"/>
  <c r="AO1924" i="27" s="1"/>
  <c r="L1924" i="27"/>
  <c r="AM1924" i="27" s="1"/>
  <c r="K1924" i="27"/>
  <c r="AK1924" i="27" s="1"/>
  <c r="AG1923" i="27"/>
  <c r="AF1923" i="27"/>
  <c r="AE1923" i="27"/>
  <c r="AD1923" i="27"/>
  <c r="AC1923" i="27"/>
  <c r="AA1923" i="27"/>
  <c r="Z1923" i="27"/>
  <c r="Y1923" i="27"/>
  <c r="X1923" i="27"/>
  <c r="W1923" i="27"/>
  <c r="T1923" i="27"/>
  <c r="S1923" i="27"/>
  <c r="M1923" i="27"/>
  <c r="AO1923" i="27" s="1"/>
  <c r="L1923" i="27"/>
  <c r="AM1923" i="27" s="1"/>
  <c r="K1923" i="27"/>
  <c r="AK1923" i="27" s="1"/>
  <c r="AG1922" i="27"/>
  <c r="AF1922" i="27"/>
  <c r="AE1922" i="27"/>
  <c r="AD1922" i="27"/>
  <c r="AC1922" i="27"/>
  <c r="AA1922" i="27"/>
  <c r="Z1922" i="27"/>
  <c r="Y1922" i="27"/>
  <c r="X1922" i="27"/>
  <c r="W1922" i="27"/>
  <c r="T1922" i="27"/>
  <c r="S1922" i="27"/>
  <c r="M1922" i="27"/>
  <c r="AO1922" i="27" s="1"/>
  <c r="L1922" i="27"/>
  <c r="AM1922" i="27" s="1"/>
  <c r="K1922" i="27"/>
  <c r="AK1922" i="27" s="1"/>
  <c r="AG1921" i="27"/>
  <c r="AF1921" i="27"/>
  <c r="AE1921" i="27"/>
  <c r="AD1921" i="27"/>
  <c r="AC1921" i="27"/>
  <c r="AA1921" i="27"/>
  <c r="Z1921" i="27"/>
  <c r="Y1921" i="27"/>
  <c r="X1921" i="27"/>
  <c r="W1921" i="27"/>
  <c r="T1921" i="27"/>
  <c r="S1921" i="27"/>
  <c r="R1921" i="27"/>
  <c r="R1922" i="27" s="1"/>
  <c r="R1923" i="27" s="1"/>
  <c r="M1921" i="27"/>
  <c r="AO1921" i="27" s="1"/>
  <c r="L1921" i="27"/>
  <c r="AM1921" i="27" s="1"/>
  <c r="K1921" i="27"/>
  <c r="AK1921" i="27" s="1"/>
  <c r="AG1920" i="27"/>
  <c r="AF1920" i="27"/>
  <c r="AE1920" i="27"/>
  <c r="AD1920" i="27"/>
  <c r="AC1920" i="27"/>
  <c r="AA1920" i="27"/>
  <c r="Z1920" i="27"/>
  <c r="Y1920" i="27"/>
  <c r="X1920" i="27"/>
  <c r="W1920" i="27"/>
  <c r="T1920" i="27"/>
  <c r="S1920" i="27"/>
  <c r="R1920" i="27"/>
  <c r="M1920" i="27"/>
  <c r="AO1920" i="27" s="1"/>
  <c r="L1920" i="27"/>
  <c r="AM1920" i="27" s="1"/>
  <c r="K1920" i="27"/>
  <c r="AK1920" i="27" s="1"/>
  <c r="AG1919" i="27"/>
  <c r="AF1919" i="27"/>
  <c r="AE1919" i="27"/>
  <c r="AD1919" i="27"/>
  <c r="AC1919" i="27"/>
  <c r="AA1919" i="27"/>
  <c r="Z1919" i="27"/>
  <c r="Y1919" i="27"/>
  <c r="X1919" i="27"/>
  <c r="W1919" i="27"/>
  <c r="T1919" i="27"/>
  <c r="S1919" i="27"/>
  <c r="M1919" i="27"/>
  <c r="AO1919" i="27" s="1"/>
  <c r="L1919" i="27"/>
  <c r="AM1919" i="27" s="1"/>
  <c r="K1919" i="27"/>
  <c r="AK1919" i="27" s="1"/>
  <c r="AG1918" i="27"/>
  <c r="AF1918" i="27"/>
  <c r="AE1918" i="27"/>
  <c r="AD1918" i="27"/>
  <c r="AC1918" i="27"/>
  <c r="AA1918" i="27"/>
  <c r="Z1918" i="27"/>
  <c r="Y1918" i="27"/>
  <c r="X1918" i="27"/>
  <c r="W1918" i="27"/>
  <c r="T1918" i="27"/>
  <c r="S1918" i="27"/>
  <c r="M1918" i="27"/>
  <c r="AO1918" i="27" s="1"/>
  <c r="L1918" i="27"/>
  <c r="AM1918" i="27" s="1"/>
  <c r="K1918" i="27"/>
  <c r="AK1918" i="27" s="1"/>
  <c r="AG1917" i="27"/>
  <c r="AF1917" i="27"/>
  <c r="AE1917" i="27"/>
  <c r="AD1917" i="27"/>
  <c r="AC1917" i="27"/>
  <c r="AA1917" i="27"/>
  <c r="Z1917" i="27"/>
  <c r="Y1917" i="27"/>
  <c r="X1917" i="27"/>
  <c r="W1917" i="27"/>
  <c r="T1917" i="27"/>
  <c r="S1917" i="27"/>
  <c r="R1917" i="27"/>
  <c r="M1917" i="27"/>
  <c r="AO1917" i="27" s="1"/>
  <c r="L1917" i="27"/>
  <c r="AM1917" i="27" s="1"/>
  <c r="K1917" i="27"/>
  <c r="AK1917" i="27" s="1"/>
  <c r="AG1916" i="27"/>
  <c r="AF1916" i="27"/>
  <c r="AE1916" i="27"/>
  <c r="AD1916" i="27"/>
  <c r="AC1916" i="27"/>
  <c r="AA1916" i="27"/>
  <c r="Z1916" i="27"/>
  <c r="Y1916" i="27"/>
  <c r="X1916" i="27"/>
  <c r="W1916" i="27"/>
  <c r="T1916" i="27"/>
  <c r="S1916" i="27"/>
  <c r="M1916" i="27"/>
  <c r="AO1916" i="27" s="1"/>
  <c r="L1916" i="27"/>
  <c r="AM1916" i="27" s="1"/>
  <c r="K1916" i="27"/>
  <c r="AK1916" i="27" s="1"/>
  <c r="AG1915" i="27"/>
  <c r="AF1915" i="27"/>
  <c r="AE1915" i="27"/>
  <c r="AD1915" i="27"/>
  <c r="AC1915" i="27"/>
  <c r="AA1915" i="27"/>
  <c r="Z1915" i="27"/>
  <c r="Y1915" i="27"/>
  <c r="X1915" i="27"/>
  <c r="W1915" i="27"/>
  <c r="T1915" i="27"/>
  <c r="S1915" i="27"/>
  <c r="M1915" i="27"/>
  <c r="AO1915" i="27" s="1"/>
  <c r="L1915" i="27"/>
  <c r="AM1915" i="27" s="1"/>
  <c r="K1915" i="27"/>
  <c r="AK1915" i="27" s="1"/>
  <c r="AG1914" i="27"/>
  <c r="AF1914" i="27"/>
  <c r="AE1914" i="27"/>
  <c r="AD1914" i="27"/>
  <c r="AC1914" i="27"/>
  <c r="AA1914" i="27"/>
  <c r="Z1914" i="27"/>
  <c r="Y1914" i="27"/>
  <c r="X1914" i="27"/>
  <c r="W1914" i="27"/>
  <c r="T1914" i="27"/>
  <c r="S1914" i="27"/>
  <c r="R1914" i="27"/>
  <c r="M1914" i="27"/>
  <c r="AO1914" i="27" s="1"/>
  <c r="L1914" i="27"/>
  <c r="AM1914" i="27" s="1"/>
  <c r="K1914" i="27"/>
  <c r="AG1913" i="27"/>
  <c r="AF1913" i="27"/>
  <c r="AE1913" i="27"/>
  <c r="AD1913" i="27"/>
  <c r="AC1913" i="27"/>
  <c r="AA1913" i="27"/>
  <c r="Z1913" i="27"/>
  <c r="Y1913" i="27"/>
  <c r="X1913" i="27"/>
  <c r="W1913" i="27"/>
  <c r="T1913" i="27"/>
  <c r="S1913" i="27"/>
  <c r="M1913" i="27"/>
  <c r="AO1913" i="27" s="1"/>
  <c r="L1913" i="27"/>
  <c r="AM1913" i="27" s="1"/>
  <c r="K1913" i="27"/>
  <c r="AG1912" i="27"/>
  <c r="AF1912" i="27"/>
  <c r="AE1912" i="27"/>
  <c r="AD1912" i="27"/>
  <c r="AC1912" i="27"/>
  <c r="AA1912" i="27"/>
  <c r="Z1912" i="27"/>
  <c r="Y1912" i="27"/>
  <c r="X1912" i="27"/>
  <c r="W1912" i="27"/>
  <c r="T1912" i="27"/>
  <c r="S1912" i="27"/>
  <c r="M1912" i="27"/>
  <c r="AO1912" i="27" s="1"/>
  <c r="L1912" i="27"/>
  <c r="AM1912" i="27" s="1"/>
  <c r="K1912" i="27"/>
  <c r="AG1911" i="27"/>
  <c r="AF1911" i="27"/>
  <c r="AE1911" i="27"/>
  <c r="AD1911" i="27"/>
  <c r="AC1911" i="27"/>
  <c r="AA1911" i="27"/>
  <c r="Z1911" i="27"/>
  <c r="Y1911" i="27"/>
  <c r="X1911" i="27"/>
  <c r="W1911" i="27"/>
  <c r="T1911" i="27"/>
  <c r="S1911" i="27"/>
  <c r="R1911" i="27"/>
  <c r="R1912" i="27" s="1"/>
  <c r="R1913" i="27" s="1"/>
  <c r="M1911" i="27"/>
  <c r="AO1911" i="27" s="1"/>
  <c r="L1911" i="27"/>
  <c r="AM1911" i="27" s="1"/>
  <c r="K1911" i="27"/>
  <c r="AK1911" i="27" s="1"/>
  <c r="AG1910" i="27"/>
  <c r="AF1910" i="27"/>
  <c r="AE1910" i="27"/>
  <c r="AD1910" i="27"/>
  <c r="AC1910" i="27"/>
  <c r="AA1910" i="27"/>
  <c r="Z1910" i="27"/>
  <c r="Y1910" i="27"/>
  <c r="X1910" i="27"/>
  <c r="W1910" i="27"/>
  <c r="T1910" i="27"/>
  <c r="S1910" i="27"/>
  <c r="R1910" i="27"/>
  <c r="M1910" i="27"/>
  <c r="AO1910" i="27" s="1"/>
  <c r="L1910" i="27"/>
  <c r="AM1910" i="27" s="1"/>
  <c r="K1910" i="27"/>
  <c r="AK1910" i="27" s="1"/>
  <c r="AG1909" i="27"/>
  <c r="AF1909" i="27"/>
  <c r="AE1909" i="27"/>
  <c r="AD1909" i="27"/>
  <c r="AC1909" i="27"/>
  <c r="AA1909" i="27"/>
  <c r="Z1909" i="27"/>
  <c r="Y1909" i="27"/>
  <c r="X1909" i="27"/>
  <c r="W1909" i="27"/>
  <c r="T1909" i="27"/>
  <c r="S1909" i="27"/>
  <c r="M1909" i="27"/>
  <c r="AO1909" i="27" s="1"/>
  <c r="L1909" i="27"/>
  <c r="AM1909" i="27" s="1"/>
  <c r="K1909" i="27"/>
  <c r="AK1909" i="27" s="1"/>
  <c r="AG1908" i="27"/>
  <c r="AF1908" i="27"/>
  <c r="AE1908" i="27"/>
  <c r="AD1908" i="27"/>
  <c r="AC1908" i="27"/>
  <c r="AA1908" i="27"/>
  <c r="Z1908" i="27"/>
  <c r="Y1908" i="27"/>
  <c r="X1908" i="27"/>
  <c r="W1908" i="27"/>
  <c r="T1908" i="27"/>
  <c r="S1908" i="27"/>
  <c r="M1908" i="27"/>
  <c r="AO1908" i="27" s="1"/>
  <c r="L1908" i="27"/>
  <c r="AM1908" i="27" s="1"/>
  <c r="K1908" i="27"/>
  <c r="AK1908" i="27" s="1"/>
  <c r="AG1907" i="27"/>
  <c r="AF1907" i="27"/>
  <c r="AE1907" i="27"/>
  <c r="AD1907" i="27"/>
  <c r="AC1907" i="27"/>
  <c r="AA1907" i="27"/>
  <c r="Z1907" i="27"/>
  <c r="Y1907" i="27"/>
  <c r="X1907" i="27"/>
  <c r="W1907" i="27"/>
  <c r="T1907" i="27"/>
  <c r="S1907" i="27"/>
  <c r="R1907" i="27"/>
  <c r="M1907" i="27"/>
  <c r="AO1907" i="27" s="1"/>
  <c r="L1907" i="27"/>
  <c r="AM1907" i="27" s="1"/>
  <c r="K1907" i="27"/>
  <c r="AK1907" i="27" s="1"/>
  <c r="AG1906" i="27"/>
  <c r="AF1906" i="27"/>
  <c r="AE1906" i="27"/>
  <c r="AD1906" i="27"/>
  <c r="AC1906" i="27"/>
  <c r="AA1906" i="27"/>
  <c r="Z1906" i="27"/>
  <c r="Y1906" i="27"/>
  <c r="X1906" i="27"/>
  <c r="W1906" i="27"/>
  <c r="T1906" i="27"/>
  <c r="S1906" i="27"/>
  <c r="M1906" i="27"/>
  <c r="AO1906" i="27" s="1"/>
  <c r="L1906" i="27"/>
  <c r="AM1906" i="27" s="1"/>
  <c r="K1906" i="27"/>
  <c r="AK1906" i="27" s="1"/>
  <c r="AG1905" i="27"/>
  <c r="AF1905" i="27"/>
  <c r="AE1905" i="27"/>
  <c r="AD1905" i="27"/>
  <c r="AC1905" i="27"/>
  <c r="AA1905" i="27"/>
  <c r="Z1905" i="27"/>
  <c r="Y1905" i="27"/>
  <c r="X1905" i="27"/>
  <c r="W1905" i="27"/>
  <c r="T1905" i="27"/>
  <c r="S1905" i="27"/>
  <c r="R1905" i="27"/>
  <c r="R1906" i="27" s="1"/>
  <c r="M1905" i="27"/>
  <c r="AO1905" i="27" s="1"/>
  <c r="L1905" i="27"/>
  <c r="AM1905" i="27" s="1"/>
  <c r="K1905" i="27"/>
  <c r="AG1904" i="27"/>
  <c r="AF1904" i="27"/>
  <c r="AE1904" i="27"/>
  <c r="AD1904" i="27"/>
  <c r="AC1904" i="27"/>
  <c r="AA1904" i="27"/>
  <c r="Z1904" i="27"/>
  <c r="Y1904" i="27"/>
  <c r="X1904" i="27"/>
  <c r="W1904" i="27"/>
  <c r="T1904" i="27"/>
  <c r="S1904" i="27"/>
  <c r="M1904" i="27"/>
  <c r="AO1904" i="27" s="1"/>
  <c r="L1904" i="27"/>
  <c r="AM1904" i="27" s="1"/>
  <c r="K1904" i="27"/>
  <c r="AK1904" i="27" s="1"/>
  <c r="AG1903" i="27"/>
  <c r="AF1903" i="27"/>
  <c r="AE1903" i="27"/>
  <c r="AD1903" i="27"/>
  <c r="AC1903" i="27"/>
  <c r="AA1903" i="27"/>
  <c r="Z1903" i="27"/>
  <c r="Y1903" i="27"/>
  <c r="X1903" i="27"/>
  <c r="W1903" i="27"/>
  <c r="T1903" i="27"/>
  <c r="S1903" i="27"/>
  <c r="R1903" i="27"/>
  <c r="R1904" i="27" s="1"/>
  <c r="M1903" i="27"/>
  <c r="AO1903" i="27" s="1"/>
  <c r="L1903" i="27"/>
  <c r="AM1903" i="27" s="1"/>
  <c r="K1903" i="27"/>
  <c r="AK1903" i="27" s="1"/>
  <c r="AG1902" i="27"/>
  <c r="AF1902" i="27"/>
  <c r="AE1902" i="27"/>
  <c r="AD1902" i="27"/>
  <c r="AC1902" i="27"/>
  <c r="AA1902" i="27"/>
  <c r="Z1902" i="27"/>
  <c r="Y1902" i="27"/>
  <c r="X1902" i="27"/>
  <c r="W1902" i="27"/>
  <c r="T1902" i="27"/>
  <c r="S1902" i="27"/>
  <c r="R1902" i="27"/>
  <c r="M1902" i="27"/>
  <c r="AO1902" i="27" s="1"/>
  <c r="L1902" i="27"/>
  <c r="AM1902" i="27" s="1"/>
  <c r="K1902" i="27"/>
  <c r="AK1902" i="27" s="1"/>
  <c r="AG1901" i="27"/>
  <c r="AF1901" i="27"/>
  <c r="AE1901" i="27"/>
  <c r="AD1901" i="27"/>
  <c r="AC1901" i="27"/>
  <c r="AA1901" i="27"/>
  <c r="Z1901" i="27"/>
  <c r="Y1901" i="27"/>
  <c r="X1901" i="27"/>
  <c r="W1901" i="27"/>
  <c r="T1901" i="27"/>
  <c r="S1901" i="27"/>
  <c r="M1901" i="27"/>
  <c r="AO1901" i="27" s="1"/>
  <c r="L1901" i="27"/>
  <c r="AM1901" i="27" s="1"/>
  <c r="K1901" i="27"/>
  <c r="AK1901" i="27" s="1"/>
  <c r="AG1900" i="27"/>
  <c r="AF1900" i="27"/>
  <c r="AE1900" i="27"/>
  <c r="AD1900" i="27"/>
  <c r="AC1900" i="27"/>
  <c r="AA1900" i="27"/>
  <c r="Z1900" i="27"/>
  <c r="Y1900" i="27"/>
  <c r="X1900" i="27"/>
  <c r="W1900" i="27"/>
  <c r="T1900" i="27"/>
  <c r="S1900" i="27"/>
  <c r="R1900" i="27"/>
  <c r="R1901" i="27" s="1"/>
  <c r="M1900" i="27"/>
  <c r="AO1900" i="27" s="1"/>
  <c r="L1900" i="27"/>
  <c r="AM1900" i="27" s="1"/>
  <c r="K1900" i="27"/>
  <c r="AK1900" i="27" s="1"/>
  <c r="AG1899" i="27"/>
  <c r="AF1899" i="27"/>
  <c r="AE1899" i="27"/>
  <c r="AD1899" i="27"/>
  <c r="AC1899" i="27"/>
  <c r="AA1899" i="27"/>
  <c r="Z1899" i="27"/>
  <c r="Y1899" i="27"/>
  <c r="X1899" i="27"/>
  <c r="W1899" i="27"/>
  <c r="T1899" i="27"/>
  <c r="S1899" i="27"/>
  <c r="M1899" i="27"/>
  <c r="AO1899" i="27" s="1"/>
  <c r="L1899" i="27"/>
  <c r="AM1899" i="27" s="1"/>
  <c r="K1899" i="27"/>
  <c r="AK1899" i="27" s="1"/>
  <c r="AG1898" i="27"/>
  <c r="AF1898" i="27"/>
  <c r="AE1898" i="27"/>
  <c r="AD1898" i="27"/>
  <c r="AC1898" i="27"/>
  <c r="AA1898" i="27"/>
  <c r="Z1898" i="27"/>
  <c r="Y1898" i="27"/>
  <c r="X1898" i="27"/>
  <c r="W1898" i="27"/>
  <c r="T1898" i="27"/>
  <c r="S1898" i="27"/>
  <c r="R1898" i="27"/>
  <c r="R1899" i="27" s="1"/>
  <c r="M1898" i="27"/>
  <c r="AO1898" i="27" s="1"/>
  <c r="L1898" i="27"/>
  <c r="AM1898" i="27" s="1"/>
  <c r="K1898" i="27"/>
  <c r="AK1898" i="27" s="1"/>
  <c r="AG1897" i="27"/>
  <c r="AF1897" i="27"/>
  <c r="AE1897" i="27"/>
  <c r="AD1897" i="27"/>
  <c r="AC1897" i="27"/>
  <c r="AA1897" i="27"/>
  <c r="Z1897" i="27"/>
  <c r="Y1897" i="27"/>
  <c r="X1897" i="27"/>
  <c r="W1897" i="27"/>
  <c r="T1897" i="27"/>
  <c r="S1897" i="27"/>
  <c r="M1897" i="27"/>
  <c r="AO1897" i="27" s="1"/>
  <c r="L1897" i="27"/>
  <c r="AM1897" i="27" s="1"/>
  <c r="K1897" i="27"/>
  <c r="AK1897" i="27" s="1"/>
  <c r="AG1896" i="27"/>
  <c r="AF1896" i="27"/>
  <c r="AE1896" i="27"/>
  <c r="AD1896" i="27"/>
  <c r="AC1896" i="27"/>
  <c r="AA1896" i="27"/>
  <c r="Z1896" i="27"/>
  <c r="Y1896" i="27"/>
  <c r="X1896" i="27"/>
  <c r="W1896" i="27"/>
  <c r="T1896" i="27"/>
  <c r="S1896" i="27"/>
  <c r="M1896" i="27"/>
  <c r="AO1896" i="27" s="1"/>
  <c r="L1896" i="27"/>
  <c r="AM1896" i="27" s="1"/>
  <c r="K1896" i="27"/>
  <c r="AK1896" i="27" s="1"/>
  <c r="AG1895" i="27"/>
  <c r="AF1895" i="27"/>
  <c r="AE1895" i="27"/>
  <c r="AD1895" i="27"/>
  <c r="AC1895" i="27"/>
  <c r="AA1895" i="27"/>
  <c r="Z1895" i="27"/>
  <c r="Y1895" i="27"/>
  <c r="X1895" i="27"/>
  <c r="W1895" i="27"/>
  <c r="T1895" i="27"/>
  <c r="S1895" i="27"/>
  <c r="R1895" i="27"/>
  <c r="R1896" i="27" s="1"/>
  <c r="R1897" i="27" s="1"/>
  <c r="M1895" i="27"/>
  <c r="AO1895" i="27" s="1"/>
  <c r="L1895" i="27"/>
  <c r="K1895" i="27"/>
  <c r="AK1895" i="27" s="1"/>
  <c r="AG1894" i="27"/>
  <c r="AF1894" i="27"/>
  <c r="AE1894" i="27"/>
  <c r="AD1894" i="27"/>
  <c r="AC1894" i="27"/>
  <c r="AA1894" i="27"/>
  <c r="Z1894" i="27"/>
  <c r="Y1894" i="27"/>
  <c r="X1894" i="27"/>
  <c r="W1894" i="27"/>
  <c r="T1894" i="27"/>
  <c r="S1894" i="27"/>
  <c r="R1894" i="27"/>
  <c r="M1894" i="27"/>
  <c r="AO1894" i="27" s="1"/>
  <c r="L1894" i="27"/>
  <c r="AM1894" i="27" s="1"/>
  <c r="K1894" i="27"/>
  <c r="AK1894" i="27" s="1"/>
  <c r="AG1893" i="27"/>
  <c r="AF1893" i="27"/>
  <c r="AE1893" i="27"/>
  <c r="AD1893" i="27"/>
  <c r="AC1893" i="27"/>
  <c r="AA1893" i="27"/>
  <c r="Z1893" i="27"/>
  <c r="Y1893" i="27"/>
  <c r="X1893" i="27"/>
  <c r="W1893" i="27"/>
  <c r="T1893" i="27"/>
  <c r="S1893" i="27"/>
  <c r="R1893" i="27"/>
  <c r="M1893" i="27"/>
  <c r="AO1893" i="27" s="1"/>
  <c r="L1893" i="27"/>
  <c r="AM1893" i="27" s="1"/>
  <c r="K1893" i="27"/>
  <c r="AG1892" i="27"/>
  <c r="AF1892" i="27"/>
  <c r="AE1892" i="27"/>
  <c r="AD1892" i="27"/>
  <c r="AC1892" i="27"/>
  <c r="AA1892" i="27"/>
  <c r="Z1892" i="27"/>
  <c r="Y1892" i="27"/>
  <c r="X1892" i="27"/>
  <c r="W1892" i="27"/>
  <c r="T1892" i="27"/>
  <c r="S1892" i="27"/>
  <c r="M1892" i="27"/>
  <c r="AO1892" i="27" s="1"/>
  <c r="L1892" i="27"/>
  <c r="AM1892" i="27" s="1"/>
  <c r="K1892" i="27"/>
  <c r="AK1892" i="27" s="1"/>
  <c r="AG1891" i="27"/>
  <c r="AF1891" i="27"/>
  <c r="AE1891" i="27"/>
  <c r="AD1891" i="27"/>
  <c r="AC1891" i="27"/>
  <c r="AA1891" i="27"/>
  <c r="Z1891" i="27"/>
  <c r="Y1891" i="27"/>
  <c r="X1891" i="27"/>
  <c r="W1891" i="27"/>
  <c r="T1891" i="27"/>
  <c r="S1891" i="27"/>
  <c r="M1891" i="27"/>
  <c r="AO1891" i="27" s="1"/>
  <c r="L1891" i="27"/>
  <c r="AM1891" i="27" s="1"/>
  <c r="K1891" i="27"/>
  <c r="AG1890" i="27"/>
  <c r="AF1890" i="27"/>
  <c r="AE1890" i="27"/>
  <c r="AD1890" i="27"/>
  <c r="AC1890" i="27"/>
  <c r="AA1890" i="27"/>
  <c r="Z1890" i="27"/>
  <c r="Y1890" i="27"/>
  <c r="X1890" i="27"/>
  <c r="W1890" i="27"/>
  <c r="T1890" i="27"/>
  <c r="S1890" i="27"/>
  <c r="R1890" i="27"/>
  <c r="R1891" i="27" s="1"/>
  <c r="R1892" i="27" s="1"/>
  <c r="M1890" i="27"/>
  <c r="AO1890" i="27" s="1"/>
  <c r="L1890" i="27"/>
  <c r="AM1890" i="27" s="1"/>
  <c r="K1890" i="27"/>
  <c r="AK1890" i="27" s="1"/>
  <c r="AG1889" i="27"/>
  <c r="AF1889" i="27"/>
  <c r="AE1889" i="27"/>
  <c r="AD1889" i="27"/>
  <c r="AC1889" i="27"/>
  <c r="AA1889" i="27"/>
  <c r="Z1889" i="27"/>
  <c r="Y1889" i="27"/>
  <c r="X1889" i="27"/>
  <c r="W1889" i="27"/>
  <c r="T1889" i="27"/>
  <c r="S1889" i="27"/>
  <c r="M1889" i="27"/>
  <c r="AO1889" i="27" s="1"/>
  <c r="L1889" i="27"/>
  <c r="AM1889" i="27" s="1"/>
  <c r="K1889" i="27"/>
  <c r="AK1889" i="27" s="1"/>
  <c r="AG1888" i="27"/>
  <c r="AF1888" i="27"/>
  <c r="AE1888" i="27"/>
  <c r="AD1888" i="27"/>
  <c r="AC1888" i="27"/>
  <c r="AA1888" i="27"/>
  <c r="Z1888" i="27"/>
  <c r="Y1888" i="27"/>
  <c r="X1888" i="27"/>
  <c r="W1888" i="27"/>
  <c r="T1888" i="27"/>
  <c r="S1888" i="27"/>
  <c r="M1888" i="27"/>
  <c r="AO1888" i="27" s="1"/>
  <c r="L1888" i="27"/>
  <c r="AM1888" i="27" s="1"/>
  <c r="K1888" i="27"/>
  <c r="AK1888" i="27" s="1"/>
  <c r="AG1887" i="27"/>
  <c r="AF1887" i="27"/>
  <c r="AE1887" i="27"/>
  <c r="AD1887" i="27"/>
  <c r="AC1887" i="27"/>
  <c r="AA1887" i="27"/>
  <c r="Z1887" i="27"/>
  <c r="Y1887" i="27"/>
  <c r="X1887" i="27"/>
  <c r="W1887" i="27"/>
  <c r="T1887" i="27"/>
  <c r="S1887" i="27"/>
  <c r="R1887" i="27"/>
  <c r="R1888" i="27" s="1"/>
  <c r="R1889" i="27" s="1"/>
  <c r="M1887" i="27"/>
  <c r="AO1887" i="27" s="1"/>
  <c r="L1887" i="27"/>
  <c r="AM1887" i="27" s="1"/>
  <c r="K1887" i="27"/>
  <c r="AK1887" i="27" s="1"/>
  <c r="AG1886" i="27"/>
  <c r="AF1886" i="27"/>
  <c r="AE1886" i="27"/>
  <c r="AD1886" i="27"/>
  <c r="AC1886" i="27"/>
  <c r="AA1886" i="27"/>
  <c r="Z1886" i="27"/>
  <c r="Y1886" i="27"/>
  <c r="X1886" i="27"/>
  <c r="W1886" i="27"/>
  <c r="T1886" i="27"/>
  <c r="S1886" i="27"/>
  <c r="M1886" i="27"/>
  <c r="AO1886" i="27" s="1"/>
  <c r="L1886" i="27"/>
  <c r="AM1886" i="27" s="1"/>
  <c r="K1886" i="27"/>
  <c r="AK1886" i="27" s="1"/>
  <c r="AG1885" i="27"/>
  <c r="AF1885" i="27"/>
  <c r="AE1885" i="27"/>
  <c r="AD1885" i="27"/>
  <c r="AC1885" i="27"/>
  <c r="AA1885" i="27"/>
  <c r="Z1885" i="27"/>
  <c r="Y1885" i="27"/>
  <c r="X1885" i="27"/>
  <c r="W1885" i="27"/>
  <c r="T1885" i="27"/>
  <c r="S1885" i="27"/>
  <c r="M1885" i="27"/>
  <c r="AO1885" i="27" s="1"/>
  <c r="L1885" i="27"/>
  <c r="AM1885" i="27" s="1"/>
  <c r="K1885" i="27"/>
  <c r="AG1884" i="27"/>
  <c r="AF1884" i="27"/>
  <c r="AE1884" i="27"/>
  <c r="AD1884" i="27"/>
  <c r="AC1884" i="27"/>
  <c r="AA1884" i="27"/>
  <c r="Z1884" i="27"/>
  <c r="Y1884" i="27"/>
  <c r="X1884" i="27"/>
  <c r="W1884" i="27"/>
  <c r="T1884" i="27"/>
  <c r="S1884" i="27"/>
  <c r="R1884" i="27"/>
  <c r="M1884" i="27"/>
  <c r="AO1884" i="27" s="1"/>
  <c r="L1884" i="27"/>
  <c r="AM1884" i="27" s="1"/>
  <c r="K1884" i="27"/>
  <c r="AK1884" i="27" s="1"/>
  <c r="AG1883" i="27"/>
  <c r="AF1883" i="27"/>
  <c r="AE1883" i="27"/>
  <c r="AD1883" i="27"/>
  <c r="AC1883" i="27"/>
  <c r="AA1883" i="27"/>
  <c r="Z1883" i="27"/>
  <c r="Y1883" i="27"/>
  <c r="X1883" i="27"/>
  <c r="W1883" i="27"/>
  <c r="T1883" i="27"/>
  <c r="S1883" i="27"/>
  <c r="M1883" i="27"/>
  <c r="AO1883" i="27" s="1"/>
  <c r="L1883" i="27"/>
  <c r="AM1883" i="27" s="1"/>
  <c r="K1883" i="27"/>
  <c r="AG1882" i="27"/>
  <c r="AF1882" i="27"/>
  <c r="AE1882" i="27"/>
  <c r="AD1882" i="27"/>
  <c r="AC1882" i="27"/>
  <c r="AA1882" i="27"/>
  <c r="Z1882" i="27"/>
  <c r="Y1882" i="27"/>
  <c r="X1882" i="27"/>
  <c r="W1882" i="27"/>
  <c r="T1882" i="27"/>
  <c r="S1882" i="27"/>
  <c r="M1882" i="27"/>
  <c r="AO1882" i="27" s="1"/>
  <c r="L1882" i="27"/>
  <c r="AM1882" i="27" s="1"/>
  <c r="K1882" i="27"/>
  <c r="AG1881" i="27"/>
  <c r="AF1881" i="27"/>
  <c r="AE1881" i="27"/>
  <c r="AD1881" i="27"/>
  <c r="AC1881" i="27"/>
  <c r="AA1881" i="27"/>
  <c r="Z1881" i="27"/>
  <c r="Y1881" i="27"/>
  <c r="X1881" i="27"/>
  <c r="W1881" i="27"/>
  <c r="T1881" i="27"/>
  <c r="S1881" i="27"/>
  <c r="R1881" i="27"/>
  <c r="R1882" i="27" s="1"/>
  <c r="M1881" i="27"/>
  <c r="AO1881" i="27" s="1"/>
  <c r="L1881" i="27"/>
  <c r="AM1881" i="27" s="1"/>
  <c r="K1881" i="27"/>
  <c r="AK1881" i="27" s="1"/>
  <c r="AG1880" i="27"/>
  <c r="AF1880" i="27"/>
  <c r="AE1880" i="27"/>
  <c r="AD1880" i="27"/>
  <c r="AC1880" i="27"/>
  <c r="AA1880" i="27"/>
  <c r="Z1880" i="27"/>
  <c r="Y1880" i="27"/>
  <c r="X1880" i="27"/>
  <c r="W1880" i="27"/>
  <c r="T1880" i="27"/>
  <c r="S1880" i="27"/>
  <c r="R1880" i="27"/>
  <c r="M1880" i="27"/>
  <c r="AO1880" i="27" s="1"/>
  <c r="L1880" i="27"/>
  <c r="AM1880" i="27" s="1"/>
  <c r="K1880" i="27"/>
  <c r="AK1880" i="27" s="1"/>
  <c r="AG1879" i="27"/>
  <c r="AF1879" i="27"/>
  <c r="AE1879" i="27"/>
  <c r="AD1879" i="27"/>
  <c r="AC1879" i="27"/>
  <c r="AA1879" i="27"/>
  <c r="Z1879" i="27"/>
  <c r="Y1879" i="27"/>
  <c r="X1879" i="27"/>
  <c r="W1879" i="27"/>
  <c r="T1879" i="27"/>
  <c r="S1879" i="27"/>
  <c r="R1879" i="27"/>
  <c r="M1879" i="27"/>
  <c r="AO1879" i="27" s="1"/>
  <c r="L1879" i="27"/>
  <c r="AM1879" i="27" s="1"/>
  <c r="K1879" i="27"/>
  <c r="AK1879" i="27" s="1"/>
  <c r="AG1878" i="27"/>
  <c r="AF1878" i="27"/>
  <c r="AE1878" i="27"/>
  <c r="AD1878" i="27"/>
  <c r="AC1878" i="27"/>
  <c r="AA1878" i="27"/>
  <c r="Z1878" i="27"/>
  <c r="Y1878" i="27"/>
  <c r="X1878" i="27"/>
  <c r="W1878" i="27"/>
  <c r="T1878" i="27"/>
  <c r="S1878" i="27"/>
  <c r="R1878" i="27"/>
  <c r="M1878" i="27"/>
  <c r="AO1878" i="27" s="1"/>
  <c r="L1878" i="27"/>
  <c r="AM1878" i="27" s="1"/>
  <c r="K1878" i="27"/>
  <c r="AK1878" i="27" s="1"/>
  <c r="AG1877" i="27"/>
  <c r="AF1877" i="27"/>
  <c r="AE1877" i="27"/>
  <c r="AD1877" i="27"/>
  <c r="AC1877" i="27"/>
  <c r="AA1877" i="27"/>
  <c r="Z1877" i="27"/>
  <c r="Y1877" i="27"/>
  <c r="X1877" i="27"/>
  <c r="W1877" i="27"/>
  <c r="T1877" i="27"/>
  <c r="S1877" i="27"/>
  <c r="R1877" i="27"/>
  <c r="M1877" i="27"/>
  <c r="AO1877" i="27" s="1"/>
  <c r="L1877" i="27"/>
  <c r="AM1877" i="27" s="1"/>
  <c r="K1877" i="27"/>
  <c r="AK1877" i="27" s="1"/>
  <c r="AG1876" i="27"/>
  <c r="AF1876" i="27"/>
  <c r="AE1876" i="27"/>
  <c r="AD1876" i="27"/>
  <c r="AC1876" i="27"/>
  <c r="AA1876" i="27"/>
  <c r="Z1876" i="27"/>
  <c r="Y1876" i="27"/>
  <c r="X1876" i="27"/>
  <c r="W1876" i="27"/>
  <c r="T1876" i="27"/>
  <c r="S1876" i="27"/>
  <c r="R1876" i="27"/>
  <c r="M1876" i="27"/>
  <c r="AO1876" i="27" s="1"/>
  <c r="L1876" i="27"/>
  <c r="AM1876" i="27" s="1"/>
  <c r="K1876" i="27"/>
  <c r="AK1876" i="27" s="1"/>
  <c r="AG1875" i="27"/>
  <c r="AF1875" i="27"/>
  <c r="AE1875" i="27"/>
  <c r="AD1875" i="27"/>
  <c r="AC1875" i="27"/>
  <c r="AA1875" i="27"/>
  <c r="Z1875" i="27"/>
  <c r="Y1875" i="27"/>
  <c r="X1875" i="27"/>
  <c r="W1875" i="27"/>
  <c r="T1875" i="27"/>
  <c r="S1875" i="27"/>
  <c r="R1875" i="27"/>
  <c r="M1875" i="27"/>
  <c r="AO1875" i="27" s="1"/>
  <c r="L1875" i="27"/>
  <c r="AM1875" i="27" s="1"/>
  <c r="K1875" i="27"/>
  <c r="AG1874" i="27"/>
  <c r="AF1874" i="27"/>
  <c r="AE1874" i="27"/>
  <c r="AD1874" i="27"/>
  <c r="AC1874" i="27"/>
  <c r="AA1874" i="27"/>
  <c r="Z1874" i="27"/>
  <c r="Y1874" i="27"/>
  <c r="X1874" i="27"/>
  <c r="W1874" i="27"/>
  <c r="T1874" i="27"/>
  <c r="S1874" i="27"/>
  <c r="R1874" i="27"/>
  <c r="M1874" i="27"/>
  <c r="AO1874" i="27" s="1"/>
  <c r="L1874" i="27"/>
  <c r="AM1874" i="27" s="1"/>
  <c r="K1874" i="27"/>
  <c r="AK1874" i="27" s="1"/>
  <c r="AG1873" i="27"/>
  <c r="AF1873" i="27"/>
  <c r="AE1873" i="27"/>
  <c r="AD1873" i="27"/>
  <c r="AC1873" i="27"/>
  <c r="AA1873" i="27"/>
  <c r="Z1873" i="27"/>
  <c r="Y1873" i="27"/>
  <c r="X1873" i="27"/>
  <c r="W1873" i="27"/>
  <c r="T1873" i="27"/>
  <c r="S1873" i="27"/>
  <c r="M1873" i="27"/>
  <c r="AO1873" i="27" s="1"/>
  <c r="L1873" i="27"/>
  <c r="AM1873" i="27" s="1"/>
  <c r="K1873" i="27"/>
  <c r="AG1872" i="27"/>
  <c r="AF1872" i="27"/>
  <c r="AE1872" i="27"/>
  <c r="AD1872" i="27"/>
  <c r="AC1872" i="27"/>
  <c r="AA1872" i="27"/>
  <c r="Z1872" i="27"/>
  <c r="Y1872" i="27"/>
  <c r="X1872" i="27"/>
  <c r="W1872" i="27"/>
  <c r="T1872" i="27"/>
  <c r="S1872" i="27"/>
  <c r="M1872" i="27"/>
  <c r="AO1872" i="27" s="1"/>
  <c r="L1872" i="27"/>
  <c r="AM1872" i="27" s="1"/>
  <c r="K1872" i="27"/>
  <c r="AK1872" i="27" s="1"/>
  <c r="AG1871" i="27"/>
  <c r="AF1871" i="27"/>
  <c r="AE1871" i="27"/>
  <c r="AD1871" i="27"/>
  <c r="AC1871" i="27"/>
  <c r="AA1871" i="27"/>
  <c r="Z1871" i="27"/>
  <c r="Y1871" i="27"/>
  <c r="X1871" i="27"/>
  <c r="W1871" i="27"/>
  <c r="T1871" i="27"/>
  <c r="S1871" i="27"/>
  <c r="R1871" i="27"/>
  <c r="R1872" i="27" s="1"/>
  <c r="R1873" i="27" s="1"/>
  <c r="M1871" i="27"/>
  <c r="AO1871" i="27" s="1"/>
  <c r="L1871" i="27"/>
  <c r="AM1871" i="27" s="1"/>
  <c r="K1871" i="27"/>
  <c r="AK1871" i="27" s="1"/>
  <c r="AG1870" i="27"/>
  <c r="AF1870" i="27"/>
  <c r="AE1870" i="27"/>
  <c r="AD1870" i="27"/>
  <c r="AC1870" i="27"/>
  <c r="AA1870" i="27"/>
  <c r="Z1870" i="27"/>
  <c r="Y1870" i="27"/>
  <c r="X1870" i="27"/>
  <c r="W1870" i="27"/>
  <c r="T1870" i="27"/>
  <c r="S1870" i="27"/>
  <c r="R1870" i="27"/>
  <c r="M1870" i="27"/>
  <c r="AO1870" i="27" s="1"/>
  <c r="L1870" i="27"/>
  <c r="AM1870" i="27" s="1"/>
  <c r="K1870" i="27"/>
  <c r="AK1870" i="27" s="1"/>
  <c r="AG1869" i="27"/>
  <c r="AF1869" i="27"/>
  <c r="AE1869" i="27"/>
  <c r="AD1869" i="27"/>
  <c r="AC1869" i="27"/>
  <c r="AA1869" i="27"/>
  <c r="Z1869" i="27"/>
  <c r="Y1869" i="27"/>
  <c r="X1869" i="27"/>
  <c r="W1869" i="27"/>
  <c r="T1869" i="27"/>
  <c r="S1869" i="27"/>
  <c r="R1869" i="27"/>
  <c r="M1869" i="27"/>
  <c r="AO1869" i="27" s="1"/>
  <c r="L1869" i="27"/>
  <c r="AM1869" i="27" s="1"/>
  <c r="K1869" i="27"/>
  <c r="AK1869" i="27" s="1"/>
  <c r="AG1868" i="27"/>
  <c r="AF1868" i="27"/>
  <c r="AE1868" i="27"/>
  <c r="AD1868" i="27"/>
  <c r="AC1868" i="27"/>
  <c r="AA1868" i="27"/>
  <c r="Z1868" i="27"/>
  <c r="Y1868" i="27"/>
  <c r="X1868" i="27"/>
  <c r="W1868" i="27"/>
  <c r="T1868" i="27"/>
  <c r="S1868" i="27"/>
  <c r="M1868" i="27"/>
  <c r="AO1868" i="27" s="1"/>
  <c r="L1868" i="27"/>
  <c r="AM1868" i="27" s="1"/>
  <c r="K1868" i="27"/>
  <c r="AK1868" i="27" s="1"/>
  <c r="AG1867" i="27"/>
  <c r="AF1867" i="27"/>
  <c r="AE1867" i="27"/>
  <c r="AD1867" i="27"/>
  <c r="AC1867" i="27"/>
  <c r="AA1867" i="27"/>
  <c r="Z1867" i="27"/>
  <c r="Y1867" i="27"/>
  <c r="X1867" i="27"/>
  <c r="W1867" i="27"/>
  <c r="T1867" i="27"/>
  <c r="S1867" i="27"/>
  <c r="M1867" i="27"/>
  <c r="AO1867" i="27" s="1"/>
  <c r="L1867" i="27"/>
  <c r="AM1867" i="27" s="1"/>
  <c r="K1867" i="27"/>
  <c r="AG1866" i="27"/>
  <c r="AF1866" i="27"/>
  <c r="AE1866" i="27"/>
  <c r="AD1866" i="27"/>
  <c r="AC1866" i="27"/>
  <c r="AA1866" i="27"/>
  <c r="Z1866" i="27"/>
  <c r="Y1866" i="27"/>
  <c r="X1866" i="27"/>
  <c r="W1866" i="27"/>
  <c r="T1866" i="27"/>
  <c r="S1866" i="27"/>
  <c r="R1866" i="27"/>
  <c r="R1867" i="27" s="1"/>
  <c r="R1868" i="27" s="1"/>
  <c r="M1866" i="27"/>
  <c r="AO1866" i="27" s="1"/>
  <c r="L1866" i="27"/>
  <c r="AM1866" i="27" s="1"/>
  <c r="K1866" i="27"/>
  <c r="AG1865" i="27"/>
  <c r="AF1865" i="27"/>
  <c r="AE1865" i="27"/>
  <c r="AD1865" i="27"/>
  <c r="AC1865" i="27"/>
  <c r="AA1865" i="27"/>
  <c r="Z1865" i="27"/>
  <c r="Y1865" i="27"/>
  <c r="X1865" i="27"/>
  <c r="W1865" i="27"/>
  <c r="T1865" i="27"/>
  <c r="S1865" i="27"/>
  <c r="M1865" i="27"/>
  <c r="AO1865" i="27" s="1"/>
  <c r="L1865" i="27"/>
  <c r="AM1865" i="27" s="1"/>
  <c r="K1865" i="27"/>
  <c r="AK1865" i="27" s="1"/>
  <c r="AG1864" i="27"/>
  <c r="AF1864" i="27"/>
  <c r="AE1864" i="27"/>
  <c r="AD1864" i="27"/>
  <c r="AC1864" i="27"/>
  <c r="AA1864" i="27"/>
  <c r="Z1864" i="27"/>
  <c r="Y1864" i="27"/>
  <c r="X1864" i="27"/>
  <c r="W1864" i="27"/>
  <c r="T1864" i="27"/>
  <c r="S1864" i="27"/>
  <c r="M1864" i="27"/>
  <c r="AO1864" i="27" s="1"/>
  <c r="L1864" i="27"/>
  <c r="AM1864" i="27" s="1"/>
  <c r="K1864" i="27"/>
  <c r="AK1864" i="27" s="1"/>
  <c r="AG1863" i="27"/>
  <c r="AF1863" i="27"/>
  <c r="AE1863" i="27"/>
  <c r="AD1863" i="27"/>
  <c r="AC1863" i="27"/>
  <c r="AA1863" i="27"/>
  <c r="Z1863" i="27"/>
  <c r="Y1863" i="27"/>
  <c r="X1863" i="27"/>
  <c r="W1863" i="27"/>
  <c r="T1863" i="27"/>
  <c r="S1863" i="27"/>
  <c r="R1863" i="27"/>
  <c r="R1864" i="27" s="1"/>
  <c r="M1863" i="27"/>
  <c r="AO1863" i="27" s="1"/>
  <c r="L1863" i="27"/>
  <c r="AM1863" i="27" s="1"/>
  <c r="K1863" i="27"/>
  <c r="AK1863" i="27" s="1"/>
  <c r="AG1862" i="27"/>
  <c r="AF1862" i="27"/>
  <c r="AE1862" i="27"/>
  <c r="AD1862" i="27"/>
  <c r="AC1862" i="27"/>
  <c r="AA1862" i="27"/>
  <c r="Z1862" i="27"/>
  <c r="Y1862" i="27"/>
  <c r="X1862" i="27"/>
  <c r="W1862" i="27"/>
  <c r="T1862" i="27"/>
  <c r="S1862" i="27"/>
  <c r="M1862" i="27"/>
  <c r="AO1862" i="27" s="1"/>
  <c r="L1862" i="27"/>
  <c r="AM1862" i="27" s="1"/>
  <c r="K1862" i="27"/>
  <c r="AK1862" i="27" s="1"/>
  <c r="AG1861" i="27"/>
  <c r="AF1861" i="27"/>
  <c r="AE1861" i="27"/>
  <c r="AD1861" i="27"/>
  <c r="AC1861" i="27"/>
  <c r="AA1861" i="27"/>
  <c r="Z1861" i="27"/>
  <c r="Y1861" i="27"/>
  <c r="X1861" i="27"/>
  <c r="W1861" i="27"/>
  <c r="T1861" i="27"/>
  <c r="S1861" i="27"/>
  <c r="M1861" i="27"/>
  <c r="AO1861" i="27" s="1"/>
  <c r="L1861" i="27"/>
  <c r="AM1861" i="27" s="1"/>
  <c r="K1861" i="27"/>
  <c r="AK1861" i="27" s="1"/>
  <c r="AG1860" i="27"/>
  <c r="AF1860" i="27"/>
  <c r="AE1860" i="27"/>
  <c r="AD1860" i="27"/>
  <c r="AC1860" i="27"/>
  <c r="AA1860" i="27"/>
  <c r="Z1860" i="27"/>
  <c r="Y1860" i="27"/>
  <c r="X1860" i="27"/>
  <c r="W1860" i="27"/>
  <c r="T1860" i="27"/>
  <c r="S1860" i="27"/>
  <c r="R1860" i="27"/>
  <c r="R1861" i="27" s="1"/>
  <c r="R1862" i="27" s="1"/>
  <c r="M1860" i="27"/>
  <c r="AO1860" i="27" s="1"/>
  <c r="L1860" i="27"/>
  <c r="AM1860" i="27" s="1"/>
  <c r="K1860" i="27"/>
  <c r="AK1860" i="27" s="1"/>
  <c r="AG1859" i="27"/>
  <c r="AF1859" i="27"/>
  <c r="AE1859" i="27"/>
  <c r="AD1859" i="27"/>
  <c r="AC1859" i="27"/>
  <c r="AA1859" i="27"/>
  <c r="Z1859" i="27"/>
  <c r="Y1859" i="27"/>
  <c r="X1859" i="27"/>
  <c r="W1859" i="27"/>
  <c r="T1859" i="27"/>
  <c r="S1859" i="27"/>
  <c r="M1859" i="27"/>
  <c r="AO1859" i="27" s="1"/>
  <c r="L1859" i="27"/>
  <c r="AM1859" i="27" s="1"/>
  <c r="K1859" i="27"/>
  <c r="AK1859" i="27" s="1"/>
  <c r="AG1858" i="27"/>
  <c r="AF1858" i="27"/>
  <c r="AE1858" i="27"/>
  <c r="AD1858" i="27"/>
  <c r="AC1858" i="27"/>
  <c r="AA1858" i="27"/>
  <c r="Z1858" i="27"/>
  <c r="Y1858" i="27"/>
  <c r="X1858" i="27"/>
  <c r="W1858" i="27"/>
  <c r="T1858" i="27"/>
  <c r="S1858" i="27"/>
  <c r="R1858" i="27"/>
  <c r="R1859" i="27" s="1"/>
  <c r="M1858" i="27"/>
  <c r="AO1858" i="27" s="1"/>
  <c r="L1858" i="27"/>
  <c r="AM1858" i="27" s="1"/>
  <c r="K1858" i="27"/>
  <c r="AK1858" i="27" s="1"/>
  <c r="AG1857" i="27"/>
  <c r="AF1857" i="27"/>
  <c r="AE1857" i="27"/>
  <c r="AD1857" i="27"/>
  <c r="AC1857" i="27"/>
  <c r="AA1857" i="27"/>
  <c r="Z1857" i="27"/>
  <c r="Y1857" i="27"/>
  <c r="X1857" i="27"/>
  <c r="W1857" i="27"/>
  <c r="T1857" i="27"/>
  <c r="S1857" i="27"/>
  <c r="M1857" i="27"/>
  <c r="AO1857" i="27" s="1"/>
  <c r="L1857" i="27"/>
  <c r="AM1857" i="27" s="1"/>
  <c r="K1857" i="27"/>
  <c r="AK1857" i="27" s="1"/>
  <c r="AG1856" i="27"/>
  <c r="AF1856" i="27"/>
  <c r="AE1856" i="27"/>
  <c r="AD1856" i="27"/>
  <c r="AC1856" i="27"/>
  <c r="AA1856" i="27"/>
  <c r="Z1856" i="27"/>
  <c r="Y1856" i="27"/>
  <c r="X1856" i="27"/>
  <c r="W1856" i="27"/>
  <c r="T1856" i="27"/>
  <c r="S1856" i="27"/>
  <c r="M1856" i="27"/>
  <c r="AO1856" i="27" s="1"/>
  <c r="L1856" i="27"/>
  <c r="AM1856" i="27" s="1"/>
  <c r="K1856" i="27"/>
  <c r="AK1856" i="27" s="1"/>
  <c r="AG1855" i="27"/>
  <c r="AF1855" i="27"/>
  <c r="AE1855" i="27"/>
  <c r="AD1855" i="27"/>
  <c r="AC1855" i="27"/>
  <c r="AA1855" i="27"/>
  <c r="Z1855" i="27"/>
  <c r="Y1855" i="27"/>
  <c r="X1855" i="27"/>
  <c r="W1855" i="27"/>
  <c r="T1855" i="27"/>
  <c r="S1855" i="27"/>
  <c r="R1855" i="27"/>
  <c r="R1856" i="27" s="1"/>
  <c r="R1857" i="27" s="1"/>
  <c r="M1855" i="27"/>
  <c r="AO1855" i="27" s="1"/>
  <c r="L1855" i="27"/>
  <c r="AM1855" i="27" s="1"/>
  <c r="K1855" i="27"/>
  <c r="AK1855" i="27" s="1"/>
  <c r="AG1854" i="27"/>
  <c r="AF1854" i="27"/>
  <c r="AE1854" i="27"/>
  <c r="AD1854" i="27"/>
  <c r="AC1854" i="27"/>
  <c r="AA1854" i="27"/>
  <c r="Z1854" i="27"/>
  <c r="Y1854" i="27"/>
  <c r="X1854" i="27"/>
  <c r="W1854" i="27"/>
  <c r="T1854" i="27"/>
  <c r="S1854" i="27"/>
  <c r="R1854" i="27"/>
  <c r="M1854" i="27"/>
  <c r="AO1854" i="27" s="1"/>
  <c r="L1854" i="27"/>
  <c r="AM1854" i="27" s="1"/>
  <c r="K1854" i="27"/>
  <c r="AK1854" i="27" s="1"/>
  <c r="AG1853" i="27"/>
  <c r="AF1853" i="27"/>
  <c r="AE1853" i="27"/>
  <c r="AD1853" i="27"/>
  <c r="AC1853" i="27"/>
  <c r="AA1853" i="27"/>
  <c r="Z1853" i="27"/>
  <c r="Y1853" i="27"/>
  <c r="X1853" i="27"/>
  <c r="W1853" i="27"/>
  <c r="T1853" i="27"/>
  <c r="S1853" i="27"/>
  <c r="R1853" i="27"/>
  <c r="M1853" i="27"/>
  <c r="AO1853" i="27" s="1"/>
  <c r="L1853" i="27"/>
  <c r="AM1853" i="27" s="1"/>
  <c r="K1853" i="27"/>
  <c r="AK1853" i="27" s="1"/>
  <c r="AG1852" i="27"/>
  <c r="AF1852" i="27"/>
  <c r="AE1852" i="27"/>
  <c r="AD1852" i="27"/>
  <c r="AC1852" i="27"/>
  <c r="AA1852" i="27"/>
  <c r="Z1852" i="27"/>
  <c r="Y1852" i="27"/>
  <c r="X1852" i="27"/>
  <c r="W1852" i="27"/>
  <c r="T1852" i="27"/>
  <c r="S1852" i="27"/>
  <c r="R1852" i="27"/>
  <c r="M1852" i="27"/>
  <c r="AO1852" i="27" s="1"/>
  <c r="L1852" i="27"/>
  <c r="AM1852" i="27" s="1"/>
  <c r="K1852" i="27"/>
  <c r="AK1852" i="27" s="1"/>
  <c r="AG1851" i="27"/>
  <c r="AF1851" i="27"/>
  <c r="AE1851" i="27"/>
  <c r="AD1851" i="27"/>
  <c r="AC1851" i="27"/>
  <c r="AA1851" i="27"/>
  <c r="Z1851" i="27"/>
  <c r="Y1851" i="27"/>
  <c r="X1851" i="27"/>
  <c r="W1851" i="27"/>
  <c r="T1851" i="27"/>
  <c r="S1851" i="27"/>
  <c r="R1851" i="27"/>
  <c r="M1851" i="27"/>
  <c r="AO1851" i="27" s="1"/>
  <c r="L1851" i="27"/>
  <c r="AM1851" i="27" s="1"/>
  <c r="K1851" i="27"/>
  <c r="AK1851" i="27" s="1"/>
  <c r="AG1850" i="27"/>
  <c r="AF1850" i="27"/>
  <c r="AE1850" i="27"/>
  <c r="AD1850" i="27"/>
  <c r="AC1850" i="27"/>
  <c r="AA1850" i="27"/>
  <c r="Z1850" i="27"/>
  <c r="Y1850" i="27"/>
  <c r="X1850" i="27"/>
  <c r="W1850" i="27"/>
  <c r="T1850" i="27"/>
  <c r="S1850" i="27"/>
  <c r="M1850" i="27"/>
  <c r="AO1850" i="27" s="1"/>
  <c r="L1850" i="27"/>
  <c r="AM1850" i="27" s="1"/>
  <c r="K1850" i="27"/>
  <c r="AG1849" i="27"/>
  <c r="AF1849" i="27"/>
  <c r="AE1849" i="27"/>
  <c r="AD1849" i="27"/>
  <c r="AC1849" i="27"/>
  <c r="AA1849" i="27"/>
  <c r="Z1849" i="27"/>
  <c r="Y1849" i="27"/>
  <c r="X1849" i="27"/>
  <c r="W1849" i="27"/>
  <c r="T1849" i="27"/>
  <c r="S1849" i="27"/>
  <c r="M1849" i="27"/>
  <c r="AO1849" i="27" s="1"/>
  <c r="L1849" i="27"/>
  <c r="AM1849" i="27" s="1"/>
  <c r="K1849" i="27"/>
  <c r="AK1849" i="27" s="1"/>
  <c r="AG1848" i="27"/>
  <c r="AF1848" i="27"/>
  <c r="AE1848" i="27"/>
  <c r="AD1848" i="27"/>
  <c r="AC1848" i="27"/>
  <c r="AA1848" i="27"/>
  <c r="Z1848" i="27"/>
  <c r="Y1848" i="27"/>
  <c r="X1848" i="27"/>
  <c r="W1848" i="27"/>
  <c r="T1848" i="27"/>
  <c r="S1848" i="27"/>
  <c r="R1848" i="27"/>
  <c r="R1849" i="27" s="1"/>
  <c r="M1848" i="27"/>
  <c r="AO1848" i="27" s="1"/>
  <c r="L1848" i="27"/>
  <c r="AM1848" i="27" s="1"/>
  <c r="K1848" i="27"/>
  <c r="AK1848" i="27" s="1"/>
  <c r="AG1847" i="27"/>
  <c r="AF1847" i="27"/>
  <c r="AE1847" i="27"/>
  <c r="AD1847" i="27"/>
  <c r="AC1847" i="27"/>
  <c r="AA1847" i="27"/>
  <c r="Z1847" i="27"/>
  <c r="Y1847" i="27"/>
  <c r="X1847" i="27"/>
  <c r="W1847" i="27"/>
  <c r="T1847" i="27"/>
  <c r="S1847" i="27"/>
  <c r="M1847" i="27"/>
  <c r="AO1847" i="27" s="1"/>
  <c r="L1847" i="27"/>
  <c r="AM1847" i="27" s="1"/>
  <c r="K1847" i="27"/>
  <c r="AK1847" i="27" s="1"/>
  <c r="AG1846" i="27"/>
  <c r="AF1846" i="27"/>
  <c r="AE1846" i="27"/>
  <c r="AD1846" i="27"/>
  <c r="AC1846" i="27"/>
  <c r="AA1846" i="27"/>
  <c r="Z1846" i="27"/>
  <c r="Y1846" i="27"/>
  <c r="X1846" i="27"/>
  <c r="W1846" i="27"/>
  <c r="T1846" i="27"/>
  <c r="S1846" i="27"/>
  <c r="M1846" i="27"/>
  <c r="AO1846" i="27" s="1"/>
  <c r="L1846" i="27"/>
  <c r="AM1846" i="27" s="1"/>
  <c r="K1846" i="27"/>
  <c r="AK1846" i="27" s="1"/>
  <c r="AG1845" i="27"/>
  <c r="AF1845" i="27"/>
  <c r="AE1845" i="27"/>
  <c r="AD1845" i="27"/>
  <c r="AC1845" i="27"/>
  <c r="AA1845" i="27"/>
  <c r="Z1845" i="27"/>
  <c r="Y1845" i="27"/>
  <c r="X1845" i="27"/>
  <c r="W1845" i="27"/>
  <c r="T1845" i="27"/>
  <c r="S1845" i="27"/>
  <c r="R1845" i="27"/>
  <c r="R1846" i="27" s="1"/>
  <c r="M1845" i="27"/>
  <c r="AO1845" i="27" s="1"/>
  <c r="L1845" i="27"/>
  <c r="AM1845" i="27" s="1"/>
  <c r="K1845" i="27"/>
  <c r="AK1845" i="27" s="1"/>
  <c r="AG1844" i="27"/>
  <c r="AF1844" i="27"/>
  <c r="AE1844" i="27"/>
  <c r="AD1844" i="27"/>
  <c r="AC1844" i="27"/>
  <c r="AA1844" i="27"/>
  <c r="Z1844" i="27"/>
  <c r="Y1844" i="27"/>
  <c r="X1844" i="27"/>
  <c r="W1844" i="27"/>
  <c r="T1844" i="27"/>
  <c r="S1844" i="27"/>
  <c r="M1844" i="27"/>
  <c r="AO1844" i="27" s="1"/>
  <c r="L1844" i="27"/>
  <c r="AM1844" i="27" s="1"/>
  <c r="K1844" i="27"/>
  <c r="AK1844" i="27" s="1"/>
  <c r="AG1843" i="27"/>
  <c r="AF1843" i="27"/>
  <c r="AE1843" i="27"/>
  <c r="AD1843" i="27"/>
  <c r="AC1843" i="27"/>
  <c r="AA1843" i="27"/>
  <c r="Z1843" i="27"/>
  <c r="Y1843" i="27"/>
  <c r="X1843" i="27"/>
  <c r="W1843" i="27"/>
  <c r="T1843" i="27"/>
  <c r="S1843" i="27"/>
  <c r="M1843" i="27"/>
  <c r="AO1843" i="27" s="1"/>
  <c r="L1843" i="27"/>
  <c r="AM1843" i="27" s="1"/>
  <c r="K1843" i="27"/>
  <c r="AK1843" i="27" s="1"/>
  <c r="AG1842" i="27"/>
  <c r="AF1842" i="27"/>
  <c r="AE1842" i="27"/>
  <c r="AD1842" i="27"/>
  <c r="AC1842" i="27"/>
  <c r="AA1842" i="27"/>
  <c r="Z1842" i="27"/>
  <c r="Y1842" i="27"/>
  <c r="X1842" i="27"/>
  <c r="W1842" i="27"/>
  <c r="T1842" i="27"/>
  <c r="S1842" i="27"/>
  <c r="R1842" i="27"/>
  <c r="R1843" i="27" s="1"/>
  <c r="R1844" i="27" s="1"/>
  <c r="M1842" i="27"/>
  <c r="AO1842" i="27" s="1"/>
  <c r="L1842" i="27"/>
  <c r="AM1842" i="27" s="1"/>
  <c r="K1842" i="27"/>
  <c r="AK1842" i="27" s="1"/>
  <c r="AG1841" i="27"/>
  <c r="AF1841" i="27"/>
  <c r="AE1841" i="27"/>
  <c r="AD1841" i="27"/>
  <c r="AC1841" i="27"/>
  <c r="AA1841" i="27"/>
  <c r="Z1841" i="27"/>
  <c r="Y1841" i="27"/>
  <c r="X1841" i="27"/>
  <c r="W1841" i="27"/>
  <c r="T1841" i="27"/>
  <c r="S1841" i="27"/>
  <c r="M1841" i="27"/>
  <c r="AO1841" i="27" s="1"/>
  <c r="L1841" i="27"/>
  <c r="AM1841" i="27" s="1"/>
  <c r="K1841" i="27"/>
  <c r="AK1841" i="27" s="1"/>
  <c r="AG1840" i="27"/>
  <c r="AF1840" i="27"/>
  <c r="AE1840" i="27"/>
  <c r="AD1840" i="27"/>
  <c r="AC1840" i="27"/>
  <c r="AA1840" i="27"/>
  <c r="Z1840" i="27"/>
  <c r="Y1840" i="27"/>
  <c r="X1840" i="27"/>
  <c r="W1840" i="27"/>
  <c r="T1840" i="27"/>
  <c r="S1840" i="27"/>
  <c r="M1840" i="27"/>
  <c r="AO1840" i="27" s="1"/>
  <c r="L1840" i="27"/>
  <c r="AM1840" i="27" s="1"/>
  <c r="K1840" i="27"/>
  <c r="AK1840" i="27" s="1"/>
  <c r="AG1839" i="27"/>
  <c r="AF1839" i="27"/>
  <c r="AE1839" i="27"/>
  <c r="AD1839" i="27"/>
  <c r="AC1839" i="27"/>
  <c r="AA1839" i="27"/>
  <c r="Z1839" i="27"/>
  <c r="Y1839" i="27"/>
  <c r="X1839" i="27"/>
  <c r="W1839" i="27"/>
  <c r="T1839" i="27"/>
  <c r="S1839" i="27"/>
  <c r="R1839" i="27"/>
  <c r="R1840" i="27" s="1"/>
  <c r="M1839" i="27"/>
  <c r="AO1839" i="27" s="1"/>
  <c r="L1839" i="27"/>
  <c r="AM1839" i="27" s="1"/>
  <c r="K1839" i="27"/>
  <c r="AG1838" i="27"/>
  <c r="AF1838" i="27"/>
  <c r="AE1838" i="27"/>
  <c r="AD1838" i="27"/>
  <c r="AC1838" i="27"/>
  <c r="AA1838" i="27"/>
  <c r="Z1838" i="27"/>
  <c r="Y1838" i="27"/>
  <c r="X1838" i="27"/>
  <c r="W1838" i="27"/>
  <c r="T1838" i="27"/>
  <c r="S1838" i="27"/>
  <c r="R1838" i="27"/>
  <c r="M1838" i="27"/>
  <c r="AO1838" i="27" s="1"/>
  <c r="L1838" i="27"/>
  <c r="AM1838" i="27" s="1"/>
  <c r="K1838" i="27"/>
  <c r="AK1838" i="27" s="1"/>
  <c r="AG1837" i="27"/>
  <c r="AF1837" i="27"/>
  <c r="AE1837" i="27"/>
  <c r="AD1837" i="27"/>
  <c r="AC1837" i="27"/>
  <c r="AA1837" i="27"/>
  <c r="Z1837" i="27"/>
  <c r="Y1837" i="27"/>
  <c r="X1837" i="27"/>
  <c r="W1837" i="27"/>
  <c r="T1837" i="27"/>
  <c r="S1837" i="27"/>
  <c r="M1837" i="27"/>
  <c r="AO1837" i="27" s="1"/>
  <c r="L1837" i="27"/>
  <c r="AM1837" i="27" s="1"/>
  <c r="K1837" i="27"/>
  <c r="AG1836" i="27"/>
  <c r="AF1836" i="27"/>
  <c r="AE1836" i="27"/>
  <c r="AD1836" i="27"/>
  <c r="AC1836" i="27"/>
  <c r="AA1836" i="27"/>
  <c r="Z1836" i="27"/>
  <c r="Y1836" i="27"/>
  <c r="X1836" i="27"/>
  <c r="W1836" i="27"/>
  <c r="T1836" i="27"/>
  <c r="S1836" i="27"/>
  <c r="M1836" i="27"/>
  <c r="AO1836" i="27" s="1"/>
  <c r="L1836" i="27"/>
  <c r="AM1836" i="27" s="1"/>
  <c r="K1836" i="27"/>
  <c r="AK1836" i="27" s="1"/>
  <c r="AG1835" i="27"/>
  <c r="AF1835" i="27"/>
  <c r="AE1835" i="27"/>
  <c r="AD1835" i="27"/>
  <c r="AC1835" i="27"/>
  <c r="AA1835" i="27"/>
  <c r="Z1835" i="27"/>
  <c r="Y1835" i="27"/>
  <c r="X1835" i="27"/>
  <c r="W1835" i="27"/>
  <c r="T1835" i="27"/>
  <c r="S1835" i="27"/>
  <c r="R1835" i="27"/>
  <c r="R1836" i="27" s="1"/>
  <c r="M1835" i="27"/>
  <c r="AO1835" i="27" s="1"/>
  <c r="L1835" i="27"/>
  <c r="AM1835" i="27" s="1"/>
  <c r="K1835" i="27"/>
  <c r="AK1835" i="27" s="1"/>
  <c r="AG1834" i="27"/>
  <c r="AF1834" i="27"/>
  <c r="AE1834" i="27"/>
  <c r="AD1834" i="27"/>
  <c r="AC1834" i="27"/>
  <c r="AA1834" i="27"/>
  <c r="Z1834" i="27"/>
  <c r="Y1834" i="27"/>
  <c r="X1834" i="27"/>
  <c r="W1834" i="27"/>
  <c r="T1834" i="27"/>
  <c r="S1834" i="27"/>
  <c r="M1834" i="27"/>
  <c r="AO1834" i="27" s="1"/>
  <c r="L1834" i="27"/>
  <c r="AM1834" i="27" s="1"/>
  <c r="K1834" i="27"/>
  <c r="AK1834" i="27" s="1"/>
  <c r="AG1833" i="27"/>
  <c r="AF1833" i="27"/>
  <c r="AE1833" i="27"/>
  <c r="AD1833" i="27"/>
  <c r="AC1833" i="27"/>
  <c r="AA1833" i="27"/>
  <c r="Z1833" i="27"/>
  <c r="Y1833" i="27"/>
  <c r="X1833" i="27"/>
  <c r="W1833" i="27"/>
  <c r="T1833" i="27"/>
  <c r="S1833" i="27"/>
  <c r="M1833" i="27"/>
  <c r="AO1833" i="27" s="1"/>
  <c r="L1833" i="27"/>
  <c r="AM1833" i="27" s="1"/>
  <c r="K1833" i="27"/>
  <c r="AK1833" i="27" s="1"/>
  <c r="AG1832" i="27"/>
  <c r="AF1832" i="27"/>
  <c r="AE1832" i="27"/>
  <c r="AD1832" i="27"/>
  <c r="AC1832" i="27"/>
  <c r="AA1832" i="27"/>
  <c r="Z1832" i="27"/>
  <c r="Y1832" i="27"/>
  <c r="X1832" i="27"/>
  <c r="W1832" i="27"/>
  <c r="T1832" i="27"/>
  <c r="S1832" i="27"/>
  <c r="R1832" i="27"/>
  <c r="M1832" i="27"/>
  <c r="AO1832" i="27" s="1"/>
  <c r="L1832" i="27"/>
  <c r="AM1832" i="27" s="1"/>
  <c r="K1832" i="27"/>
  <c r="AK1832" i="27" s="1"/>
  <c r="AG1831" i="27"/>
  <c r="AF1831" i="27"/>
  <c r="AE1831" i="27"/>
  <c r="AD1831" i="27"/>
  <c r="AC1831" i="27"/>
  <c r="AA1831" i="27"/>
  <c r="Z1831" i="27"/>
  <c r="Y1831" i="27"/>
  <c r="X1831" i="27"/>
  <c r="W1831" i="27"/>
  <c r="T1831" i="27"/>
  <c r="S1831" i="27"/>
  <c r="R1831" i="27"/>
  <c r="M1831" i="27"/>
  <c r="AO1831" i="27" s="1"/>
  <c r="L1831" i="27"/>
  <c r="AM1831" i="27" s="1"/>
  <c r="K1831" i="27"/>
  <c r="AK1831" i="27" s="1"/>
  <c r="AG1830" i="27"/>
  <c r="AF1830" i="27"/>
  <c r="AE1830" i="27"/>
  <c r="AD1830" i="27"/>
  <c r="AC1830" i="27"/>
  <c r="AA1830" i="27"/>
  <c r="Z1830" i="27"/>
  <c r="Y1830" i="27"/>
  <c r="X1830" i="27"/>
  <c r="W1830" i="27"/>
  <c r="T1830" i="27"/>
  <c r="S1830" i="27"/>
  <c r="M1830" i="27"/>
  <c r="AO1830" i="27" s="1"/>
  <c r="L1830" i="27"/>
  <c r="AM1830" i="27" s="1"/>
  <c r="K1830" i="27"/>
  <c r="AK1830" i="27" s="1"/>
  <c r="AG1829" i="27"/>
  <c r="AF1829" i="27"/>
  <c r="AE1829" i="27"/>
  <c r="AD1829" i="27"/>
  <c r="AC1829" i="27"/>
  <c r="AA1829" i="27"/>
  <c r="Z1829" i="27"/>
  <c r="Y1829" i="27"/>
  <c r="X1829" i="27"/>
  <c r="W1829" i="27"/>
  <c r="T1829" i="27"/>
  <c r="S1829" i="27"/>
  <c r="M1829" i="27"/>
  <c r="AO1829" i="27" s="1"/>
  <c r="L1829" i="27"/>
  <c r="AM1829" i="27" s="1"/>
  <c r="K1829" i="27"/>
  <c r="AK1829" i="27" s="1"/>
  <c r="AG1828" i="27"/>
  <c r="AF1828" i="27"/>
  <c r="AE1828" i="27"/>
  <c r="AD1828" i="27"/>
  <c r="AC1828" i="27"/>
  <c r="AA1828" i="27"/>
  <c r="Z1828" i="27"/>
  <c r="Y1828" i="27"/>
  <c r="X1828" i="27"/>
  <c r="W1828" i="27"/>
  <c r="T1828" i="27"/>
  <c r="S1828" i="27"/>
  <c r="R1828" i="27"/>
  <c r="R1829" i="27" s="1"/>
  <c r="R1830" i="27" s="1"/>
  <c r="M1828" i="27"/>
  <c r="AO1828" i="27" s="1"/>
  <c r="L1828" i="27"/>
  <c r="AM1828" i="27" s="1"/>
  <c r="K1828" i="27"/>
  <c r="AK1828" i="27" s="1"/>
  <c r="AG1827" i="27"/>
  <c r="AF1827" i="27"/>
  <c r="AE1827" i="27"/>
  <c r="AD1827" i="27"/>
  <c r="AC1827" i="27"/>
  <c r="AA1827" i="27"/>
  <c r="Z1827" i="27"/>
  <c r="Y1827" i="27"/>
  <c r="X1827" i="27"/>
  <c r="W1827" i="27"/>
  <c r="T1827" i="27"/>
  <c r="S1827" i="27"/>
  <c r="M1827" i="27"/>
  <c r="AO1827" i="27" s="1"/>
  <c r="L1827" i="27"/>
  <c r="AM1827" i="27" s="1"/>
  <c r="K1827" i="27"/>
  <c r="AG1826" i="27"/>
  <c r="AF1826" i="27"/>
  <c r="AE1826" i="27"/>
  <c r="AD1826" i="27"/>
  <c r="AC1826" i="27"/>
  <c r="AA1826" i="27"/>
  <c r="Z1826" i="27"/>
  <c r="Y1826" i="27"/>
  <c r="X1826" i="27"/>
  <c r="W1826" i="27"/>
  <c r="T1826" i="27"/>
  <c r="S1826" i="27"/>
  <c r="M1826" i="27"/>
  <c r="AO1826" i="27" s="1"/>
  <c r="L1826" i="27"/>
  <c r="AM1826" i="27" s="1"/>
  <c r="K1826" i="27"/>
  <c r="AK1826" i="27" s="1"/>
  <c r="AG1825" i="27"/>
  <c r="AF1825" i="27"/>
  <c r="AE1825" i="27"/>
  <c r="AD1825" i="27"/>
  <c r="AC1825" i="27"/>
  <c r="AA1825" i="27"/>
  <c r="Z1825" i="27"/>
  <c r="Y1825" i="27"/>
  <c r="X1825" i="27"/>
  <c r="W1825" i="27"/>
  <c r="T1825" i="27"/>
  <c r="S1825" i="27"/>
  <c r="R1825" i="27"/>
  <c r="M1825" i="27"/>
  <c r="AO1825" i="27" s="1"/>
  <c r="L1825" i="27"/>
  <c r="AM1825" i="27" s="1"/>
  <c r="K1825" i="27"/>
  <c r="AK1825" i="27" s="1"/>
  <c r="AG1824" i="27"/>
  <c r="AF1824" i="27"/>
  <c r="AE1824" i="27"/>
  <c r="AD1824" i="27"/>
  <c r="AC1824" i="27"/>
  <c r="AA1824" i="27"/>
  <c r="Z1824" i="27"/>
  <c r="Y1824" i="27"/>
  <c r="X1824" i="27"/>
  <c r="W1824" i="27"/>
  <c r="T1824" i="27"/>
  <c r="S1824" i="27"/>
  <c r="M1824" i="27"/>
  <c r="AO1824" i="27" s="1"/>
  <c r="L1824" i="27"/>
  <c r="AM1824" i="27" s="1"/>
  <c r="K1824" i="27"/>
  <c r="AK1824" i="27" s="1"/>
  <c r="AG1823" i="27"/>
  <c r="AF1823" i="27"/>
  <c r="AE1823" i="27"/>
  <c r="AD1823" i="27"/>
  <c r="AC1823" i="27"/>
  <c r="AA1823" i="27"/>
  <c r="Z1823" i="27"/>
  <c r="Y1823" i="27"/>
  <c r="X1823" i="27"/>
  <c r="W1823" i="27"/>
  <c r="T1823" i="27"/>
  <c r="S1823" i="27"/>
  <c r="M1823" i="27"/>
  <c r="AO1823" i="27" s="1"/>
  <c r="L1823" i="27"/>
  <c r="AM1823" i="27" s="1"/>
  <c r="K1823" i="27"/>
  <c r="AK1823" i="27" s="1"/>
  <c r="AG1822" i="27"/>
  <c r="AF1822" i="27"/>
  <c r="AE1822" i="27"/>
  <c r="AD1822" i="27"/>
  <c r="AC1822" i="27"/>
  <c r="AA1822" i="27"/>
  <c r="Z1822" i="27"/>
  <c r="Y1822" i="27"/>
  <c r="X1822" i="27"/>
  <c r="W1822" i="27"/>
  <c r="T1822" i="27"/>
  <c r="S1822" i="27"/>
  <c r="R1822" i="27"/>
  <c r="M1822" i="27"/>
  <c r="AO1822" i="27" s="1"/>
  <c r="L1822" i="27"/>
  <c r="K1822" i="27"/>
  <c r="AK1822" i="27" s="1"/>
  <c r="AG1821" i="27"/>
  <c r="AF1821" i="27"/>
  <c r="AE1821" i="27"/>
  <c r="AD1821" i="27"/>
  <c r="AC1821" i="27"/>
  <c r="AA1821" i="27"/>
  <c r="Z1821" i="27"/>
  <c r="Y1821" i="27"/>
  <c r="X1821" i="27"/>
  <c r="W1821" i="27"/>
  <c r="T1821" i="27"/>
  <c r="S1821" i="27"/>
  <c r="M1821" i="27"/>
  <c r="AO1821" i="27" s="1"/>
  <c r="L1821" i="27"/>
  <c r="AM1821" i="27" s="1"/>
  <c r="K1821" i="27"/>
  <c r="AK1821" i="27" s="1"/>
  <c r="AG1820" i="27"/>
  <c r="AF1820" i="27"/>
  <c r="AE1820" i="27"/>
  <c r="AD1820" i="27"/>
  <c r="AC1820" i="27"/>
  <c r="AA1820" i="27"/>
  <c r="Z1820" i="27"/>
  <c r="Y1820" i="27"/>
  <c r="X1820" i="27"/>
  <c r="W1820" i="27"/>
  <c r="T1820" i="27"/>
  <c r="S1820" i="27"/>
  <c r="M1820" i="27"/>
  <c r="AO1820" i="27" s="1"/>
  <c r="L1820" i="27"/>
  <c r="AM1820" i="27" s="1"/>
  <c r="K1820" i="27"/>
  <c r="AK1820" i="27" s="1"/>
  <c r="AG1819" i="27"/>
  <c r="AF1819" i="27"/>
  <c r="AE1819" i="27"/>
  <c r="AD1819" i="27"/>
  <c r="AC1819" i="27"/>
  <c r="AA1819" i="27"/>
  <c r="Z1819" i="27"/>
  <c r="Y1819" i="27"/>
  <c r="X1819" i="27"/>
  <c r="W1819" i="27"/>
  <c r="T1819" i="27"/>
  <c r="S1819" i="27"/>
  <c r="M1819" i="27"/>
  <c r="AO1819" i="27" s="1"/>
  <c r="L1819" i="27"/>
  <c r="AM1819" i="27" s="1"/>
  <c r="K1819" i="27"/>
  <c r="AK1819" i="27" s="1"/>
  <c r="AG1818" i="27"/>
  <c r="AF1818" i="27"/>
  <c r="AE1818" i="27"/>
  <c r="AD1818" i="27"/>
  <c r="AC1818" i="27"/>
  <c r="AA1818" i="27"/>
  <c r="Z1818" i="27"/>
  <c r="Y1818" i="27"/>
  <c r="X1818" i="27"/>
  <c r="W1818" i="27"/>
  <c r="T1818" i="27"/>
  <c r="S1818" i="27"/>
  <c r="M1818" i="27"/>
  <c r="AO1818" i="27" s="1"/>
  <c r="L1818" i="27"/>
  <c r="AM1818" i="27" s="1"/>
  <c r="K1818" i="27"/>
  <c r="AK1818" i="27" s="1"/>
  <c r="AG1817" i="27"/>
  <c r="AF1817" i="27"/>
  <c r="AE1817" i="27"/>
  <c r="AD1817" i="27"/>
  <c r="AC1817" i="27"/>
  <c r="AA1817" i="27"/>
  <c r="Z1817" i="27"/>
  <c r="Y1817" i="27"/>
  <c r="X1817" i="27"/>
  <c r="W1817" i="27"/>
  <c r="T1817" i="27"/>
  <c r="S1817" i="27"/>
  <c r="M1817" i="27"/>
  <c r="AO1817" i="27" s="1"/>
  <c r="L1817" i="27"/>
  <c r="AM1817" i="27" s="1"/>
  <c r="K1817" i="27"/>
  <c r="AG1816" i="27"/>
  <c r="AF1816" i="27"/>
  <c r="AE1816" i="27"/>
  <c r="AD1816" i="27"/>
  <c r="AC1816" i="27"/>
  <c r="AA1816" i="27"/>
  <c r="Z1816" i="27"/>
  <c r="Y1816" i="27"/>
  <c r="X1816" i="27"/>
  <c r="W1816" i="27"/>
  <c r="T1816" i="27"/>
  <c r="S1816" i="27"/>
  <c r="M1816" i="27"/>
  <c r="AO1816" i="27" s="1"/>
  <c r="L1816" i="27"/>
  <c r="AM1816" i="27" s="1"/>
  <c r="K1816" i="27"/>
  <c r="AK1816" i="27" s="1"/>
  <c r="AG1815" i="27"/>
  <c r="AF1815" i="27"/>
  <c r="AE1815" i="27"/>
  <c r="AD1815" i="27"/>
  <c r="AC1815" i="27"/>
  <c r="AA1815" i="27"/>
  <c r="Z1815" i="27"/>
  <c r="Y1815" i="27"/>
  <c r="X1815" i="27"/>
  <c r="W1815" i="27"/>
  <c r="T1815" i="27"/>
  <c r="S1815" i="27"/>
  <c r="M1815" i="27"/>
  <c r="AO1815" i="27" s="1"/>
  <c r="L1815" i="27"/>
  <c r="AM1815" i="27" s="1"/>
  <c r="K1815" i="27"/>
  <c r="AK1815" i="27" s="1"/>
  <c r="AG1814" i="27"/>
  <c r="AF1814" i="27"/>
  <c r="AE1814" i="27"/>
  <c r="AD1814" i="27"/>
  <c r="AC1814" i="27"/>
  <c r="AA1814" i="27"/>
  <c r="Z1814" i="27"/>
  <c r="Y1814" i="27"/>
  <c r="X1814" i="27"/>
  <c r="W1814" i="27"/>
  <c r="T1814" i="27"/>
  <c r="S1814" i="27"/>
  <c r="M1814" i="27"/>
  <c r="AO1814" i="27" s="1"/>
  <c r="L1814" i="27"/>
  <c r="AM1814" i="27" s="1"/>
  <c r="K1814" i="27"/>
  <c r="AK1814" i="27" s="1"/>
  <c r="AG1813" i="27"/>
  <c r="AF1813" i="27"/>
  <c r="AE1813" i="27"/>
  <c r="AD1813" i="27"/>
  <c r="AC1813" i="27"/>
  <c r="AA1813" i="27"/>
  <c r="Z1813" i="27"/>
  <c r="Y1813" i="27"/>
  <c r="X1813" i="27"/>
  <c r="W1813" i="27"/>
  <c r="T1813" i="27"/>
  <c r="S1813" i="27"/>
  <c r="M1813" i="27"/>
  <c r="AO1813" i="27" s="1"/>
  <c r="L1813" i="27"/>
  <c r="AM1813" i="27" s="1"/>
  <c r="K1813" i="27"/>
  <c r="AK1813" i="27" s="1"/>
  <c r="AG1812" i="27"/>
  <c r="AF1812" i="27"/>
  <c r="AE1812" i="27"/>
  <c r="AD1812" i="27"/>
  <c r="AC1812" i="27"/>
  <c r="AA1812" i="27"/>
  <c r="Z1812" i="27"/>
  <c r="Y1812" i="27"/>
  <c r="X1812" i="27"/>
  <c r="W1812" i="27"/>
  <c r="T1812" i="27"/>
  <c r="S1812" i="27"/>
  <c r="M1812" i="27"/>
  <c r="AO1812" i="27" s="1"/>
  <c r="L1812" i="27"/>
  <c r="AM1812" i="27" s="1"/>
  <c r="K1812" i="27"/>
  <c r="AG1811" i="27"/>
  <c r="AF1811" i="27"/>
  <c r="AE1811" i="27"/>
  <c r="AD1811" i="27"/>
  <c r="AC1811" i="27"/>
  <c r="AA1811" i="27"/>
  <c r="Z1811" i="27"/>
  <c r="Y1811" i="27"/>
  <c r="X1811" i="27"/>
  <c r="W1811" i="27"/>
  <c r="T1811" i="27"/>
  <c r="S1811" i="27"/>
  <c r="M1811" i="27"/>
  <c r="AO1811" i="27" s="1"/>
  <c r="L1811" i="27"/>
  <c r="AM1811" i="27" s="1"/>
  <c r="K1811" i="27"/>
  <c r="AG1810" i="27"/>
  <c r="AF1810" i="27"/>
  <c r="AE1810" i="27"/>
  <c r="AD1810" i="27"/>
  <c r="AC1810" i="27"/>
  <c r="AA1810" i="27"/>
  <c r="Z1810" i="27"/>
  <c r="Y1810" i="27"/>
  <c r="X1810" i="27"/>
  <c r="W1810" i="27"/>
  <c r="T1810" i="27"/>
  <c r="S1810" i="27"/>
  <c r="M1810" i="27"/>
  <c r="AO1810" i="27" s="1"/>
  <c r="L1810" i="27"/>
  <c r="AM1810" i="27" s="1"/>
  <c r="K1810" i="27"/>
  <c r="AK1810" i="27" s="1"/>
  <c r="AG1809" i="27"/>
  <c r="AF1809" i="27"/>
  <c r="AE1809" i="27"/>
  <c r="AD1809" i="27"/>
  <c r="AC1809" i="27"/>
  <c r="AA1809" i="27"/>
  <c r="Z1809" i="27"/>
  <c r="Y1809" i="27"/>
  <c r="X1809" i="27"/>
  <c r="W1809" i="27"/>
  <c r="T1809" i="27"/>
  <c r="S1809" i="27"/>
  <c r="M1809" i="27"/>
  <c r="AO1809" i="27" s="1"/>
  <c r="L1809" i="27"/>
  <c r="AM1809" i="27" s="1"/>
  <c r="K1809" i="27"/>
  <c r="AK1809" i="27" s="1"/>
  <c r="AG1808" i="27"/>
  <c r="AF1808" i="27"/>
  <c r="AE1808" i="27"/>
  <c r="AD1808" i="27"/>
  <c r="AC1808" i="27"/>
  <c r="AA1808" i="27"/>
  <c r="Z1808" i="27"/>
  <c r="Y1808" i="27"/>
  <c r="X1808" i="27"/>
  <c r="W1808" i="27"/>
  <c r="T1808" i="27"/>
  <c r="S1808" i="27"/>
  <c r="M1808" i="27"/>
  <c r="AO1808" i="27" s="1"/>
  <c r="L1808" i="27"/>
  <c r="AM1808" i="27" s="1"/>
  <c r="K1808" i="27"/>
  <c r="AK1808" i="27" s="1"/>
  <c r="AG1807" i="27"/>
  <c r="AF1807" i="27"/>
  <c r="AE1807" i="27"/>
  <c r="AD1807" i="27"/>
  <c r="AC1807" i="27"/>
  <c r="AA1807" i="27"/>
  <c r="Z1807" i="27"/>
  <c r="Y1807" i="27"/>
  <c r="X1807" i="27"/>
  <c r="W1807" i="27"/>
  <c r="T1807" i="27"/>
  <c r="S1807" i="27"/>
  <c r="M1807" i="27"/>
  <c r="AO1807" i="27" s="1"/>
  <c r="L1807" i="27"/>
  <c r="AM1807" i="27" s="1"/>
  <c r="K1807" i="27"/>
  <c r="AK1807" i="27" s="1"/>
  <c r="AG1806" i="27"/>
  <c r="AF1806" i="27"/>
  <c r="AE1806" i="27"/>
  <c r="AD1806" i="27"/>
  <c r="AC1806" i="27"/>
  <c r="AA1806" i="27"/>
  <c r="Z1806" i="27"/>
  <c r="Y1806" i="27"/>
  <c r="X1806" i="27"/>
  <c r="W1806" i="27"/>
  <c r="T1806" i="27"/>
  <c r="S1806" i="27"/>
  <c r="M1806" i="27"/>
  <c r="AO1806" i="27" s="1"/>
  <c r="L1806" i="27"/>
  <c r="AM1806" i="27" s="1"/>
  <c r="K1806" i="27"/>
  <c r="AK1806" i="27" s="1"/>
  <c r="AG1805" i="27"/>
  <c r="AF1805" i="27"/>
  <c r="AE1805" i="27"/>
  <c r="AD1805" i="27"/>
  <c r="AC1805" i="27"/>
  <c r="AA1805" i="27"/>
  <c r="Z1805" i="27"/>
  <c r="Y1805" i="27"/>
  <c r="X1805" i="27"/>
  <c r="W1805" i="27"/>
  <c r="T1805" i="27"/>
  <c r="S1805" i="27"/>
  <c r="M1805" i="27"/>
  <c r="AO1805" i="27" s="1"/>
  <c r="L1805" i="27"/>
  <c r="AM1805" i="27" s="1"/>
  <c r="K1805" i="27"/>
  <c r="AK1805" i="27" s="1"/>
  <c r="AG1804" i="27"/>
  <c r="AF1804" i="27"/>
  <c r="AE1804" i="27"/>
  <c r="AD1804" i="27"/>
  <c r="AC1804" i="27"/>
  <c r="AA1804" i="27"/>
  <c r="Z1804" i="27"/>
  <c r="Y1804" i="27"/>
  <c r="X1804" i="27"/>
  <c r="W1804" i="27"/>
  <c r="T1804" i="27"/>
  <c r="S1804" i="27"/>
  <c r="M1804" i="27"/>
  <c r="AO1804" i="27" s="1"/>
  <c r="L1804" i="27"/>
  <c r="AM1804" i="27" s="1"/>
  <c r="K1804" i="27"/>
  <c r="AK1804" i="27" s="1"/>
  <c r="AG1803" i="27"/>
  <c r="AF1803" i="27"/>
  <c r="AE1803" i="27"/>
  <c r="AD1803" i="27"/>
  <c r="AC1803" i="27"/>
  <c r="AA1803" i="27"/>
  <c r="Z1803" i="27"/>
  <c r="Y1803" i="27"/>
  <c r="X1803" i="27"/>
  <c r="W1803" i="27"/>
  <c r="T1803" i="27"/>
  <c r="S1803" i="27"/>
  <c r="M1803" i="27"/>
  <c r="AO1803" i="27" s="1"/>
  <c r="L1803" i="27"/>
  <c r="AM1803" i="27" s="1"/>
  <c r="K1803" i="27"/>
  <c r="AK1803" i="27" s="1"/>
  <c r="AG1802" i="27"/>
  <c r="AF1802" i="27"/>
  <c r="AE1802" i="27"/>
  <c r="AD1802" i="27"/>
  <c r="AC1802" i="27"/>
  <c r="AA1802" i="27"/>
  <c r="Z1802" i="27"/>
  <c r="Y1802" i="27"/>
  <c r="X1802" i="27"/>
  <c r="W1802" i="27"/>
  <c r="T1802" i="27"/>
  <c r="S1802" i="27"/>
  <c r="M1802" i="27"/>
  <c r="AO1802" i="27" s="1"/>
  <c r="L1802" i="27"/>
  <c r="AM1802" i="27" s="1"/>
  <c r="K1802" i="27"/>
  <c r="AG1801" i="27"/>
  <c r="AF1801" i="27"/>
  <c r="AE1801" i="27"/>
  <c r="AD1801" i="27"/>
  <c r="AC1801" i="27"/>
  <c r="AA1801" i="27"/>
  <c r="Z1801" i="27"/>
  <c r="Y1801" i="27"/>
  <c r="X1801" i="27"/>
  <c r="W1801" i="27"/>
  <c r="T1801" i="27"/>
  <c r="S1801" i="27"/>
  <c r="M1801" i="27"/>
  <c r="AO1801" i="27" s="1"/>
  <c r="L1801" i="27"/>
  <c r="AM1801" i="27" s="1"/>
  <c r="K1801" i="27"/>
  <c r="AK1801" i="27" s="1"/>
  <c r="AG1800" i="27"/>
  <c r="AF1800" i="27"/>
  <c r="AE1800" i="27"/>
  <c r="AD1800" i="27"/>
  <c r="AC1800" i="27"/>
  <c r="AA1800" i="27"/>
  <c r="Z1800" i="27"/>
  <c r="Y1800" i="27"/>
  <c r="X1800" i="27"/>
  <c r="W1800" i="27"/>
  <c r="T1800" i="27"/>
  <c r="S1800" i="27"/>
  <c r="M1800" i="27"/>
  <c r="AO1800" i="27" s="1"/>
  <c r="L1800" i="27"/>
  <c r="AM1800" i="27" s="1"/>
  <c r="K1800" i="27"/>
  <c r="AK1800" i="27" s="1"/>
  <c r="AG1799" i="27"/>
  <c r="AF1799" i="27"/>
  <c r="AE1799" i="27"/>
  <c r="AD1799" i="27"/>
  <c r="AC1799" i="27"/>
  <c r="AA1799" i="27"/>
  <c r="Z1799" i="27"/>
  <c r="Y1799" i="27"/>
  <c r="X1799" i="27"/>
  <c r="W1799" i="27"/>
  <c r="T1799" i="27"/>
  <c r="S1799" i="27"/>
  <c r="M1799" i="27"/>
  <c r="AO1799" i="27" s="1"/>
  <c r="L1799" i="27"/>
  <c r="AM1799" i="27" s="1"/>
  <c r="K1799" i="27"/>
  <c r="AK1799" i="27" s="1"/>
  <c r="AG1798" i="27"/>
  <c r="AF1798" i="27"/>
  <c r="AE1798" i="27"/>
  <c r="AD1798" i="27"/>
  <c r="AC1798" i="27"/>
  <c r="AA1798" i="27"/>
  <c r="Z1798" i="27"/>
  <c r="Y1798" i="27"/>
  <c r="X1798" i="27"/>
  <c r="W1798" i="27"/>
  <c r="T1798" i="27"/>
  <c r="S1798" i="27"/>
  <c r="R1798" i="27"/>
  <c r="R1799" i="27" s="1"/>
  <c r="M1798" i="27"/>
  <c r="AO1798" i="27" s="1"/>
  <c r="L1798" i="27"/>
  <c r="AM1798" i="27" s="1"/>
  <c r="K1798" i="27"/>
  <c r="AK1798" i="27" s="1"/>
  <c r="AG1797" i="27"/>
  <c r="AF1797" i="27"/>
  <c r="AE1797" i="27"/>
  <c r="AD1797" i="27"/>
  <c r="AC1797" i="27"/>
  <c r="AA1797" i="27"/>
  <c r="Z1797" i="27"/>
  <c r="Y1797" i="27"/>
  <c r="X1797" i="27"/>
  <c r="W1797" i="27"/>
  <c r="T1797" i="27"/>
  <c r="S1797" i="27"/>
  <c r="M1797" i="27"/>
  <c r="AO1797" i="27" s="1"/>
  <c r="L1797" i="27"/>
  <c r="AM1797" i="27" s="1"/>
  <c r="K1797" i="27"/>
  <c r="AK1797" i="27" s="1"/>
  <c r="AG1796" i="27"/>
  <c r="AF1796" i="27"/>
  <c r="AE1796" i="27"/>
  <c r="AD1796" i="27"/>
  <c r="AC1796" i="27"/>
  <c r="AA1796" i="27"/>
  <c r="Z1796" i="27"/>
  <c r="Y1796" i="27"/>
  <c r="X1796" i="27"/>
  <c r="W1796" i="27"/>
  <c r="T1796" i="27"/>
  <c r="S1796" i="27"/>
  <c r="M1796" i="27"/>
  <c r="AO1796" i="27" s="1"/>
  <c r="L1796" i="27"/>
  <c r="AM1796" i="27" s="1"/>
  <c r="K1796" i="27"/>
  <c r="AK1796" i="27" s="1"/>
  <c r="AG1795" i="27"/>
  <c r="AF1795" i="27"/>
  <c r="AE1795" i="27"/>
  <c r="AD1795" i="27"/>
  <c r="AC1795" i="27"/>
  <c r="AA1795" i="27"/>
  <c r="Z1795" i="27"/>
  <c r="Y1795" i="27"/>
  <c r="X1795" i="27"/>
  <c r="W1795" i="27"/>
  <c r="T1795" i="27"/>
  <c r="S1795" i="27"/>
  <c r="R1795" i="27"/>
  <c r="R1796" i="27" s="1"/>
  <c r="M1795" i="27"/>
  <c r="AO1795" i="27" s="1"/>
  <c r="L1795" i="27"/>
  <c r="AM1795" i="27" s="1"/>
  <c r="K1795" i="27"/>
  <c r="AK1795" i="27" s="1"/>
  <c r="AG1794" i="27"/>
  <c r="AF1794" i="27"/>
  <c r="AE1794" i="27"/>
  <c r="AD1794" i="27"/>
  <c r="AC1794" i="27"/>
  <c r="AA1794" i="27"/>
  <c r="Z1794" i="27"/>
  <c r="Y1794" i="27"/>
  <c r="X1794" i="27"/>
  <c r="W1794" i="27"/>
  <c r="T1794" i="27"/>
  <c r="S1794" i="27"/>
  <c r="M1794" i="27"/>
  <c r="AO1794" i="27" s="1"/>
  <c r="L1794" i="27"/>
  <c r="AM1794" i="27" s="1"/>
  <c r="K1794" i="27"/>
  <c r="AK1794" i="27" s="1"/>
  <c r="AG1793" i="27"/>
  <c r="AF1793" i="27"/>
  <c r="AE1793" i="27"/>
  <c r="AD1793" i="27"/>
  <c r="AC1793" i="27"/>
  <c r="AA1793" i="27"/>
  <c r="Z1793" i="27"/>
  <c r="Y1793" i="27"/>
  <c r="X1793" i="27"/>
  <c r="W1793" i="27"/>
  <c r="T1793" i="27"/>
  <c r="S1793" i="27"/>
  <c r="M1793" i="27"/>
  <c r="AO1793" i="27" s="1"/>
  <c r="L1793" i="27"/>
  <c r="AM1793" i="27" s="1"/>
  <c r="K1793" i="27"/>
  <c r="AK1793" i="27" s="1"/>
  <c r="AG1792" i="27"/>
  <c r="AF1792" i="27"/>
  <c r="AE1792" i="27"/>
  <c r="AD1792" i="27"/>
  <c r="AC1792" i="27"/>
  <c r="AA1792" i="27"/>
  <c r="Z1792" i="27"/>
  <c r="Y1792" i="27"/>
  <c r="X1792" i="27"/>
  <c r="W1792" i="27"/>
  <c r="T1792" i="27"/>
  <c r="S1792" i="27"/>
  <c r="R1792" i="27"/>
  <c r="M1792" i="27"/>
  <c r="AO1792" i="27" s="1"/>
  <c r="L1792" i="27"/>
  <c r="AM1792" i="27" s="1"/>
  <c r="K1792" i="27"/>
  <c r="AK1792" i="27" s="1"/>
  <c r="AG1791" i="27"/>
  <c r="AF1791" i="27"/>
  <c r="AE1791" i="27"/>
  <c r="AD1791" i="27"/>
  <c r="AC1791" i="27"/>
  <c r="AA1791" i="27"/>
  <c r="Z1791" i="27"/>
  <c r="Y1791" i="27"/>
  <c r="X1791" i="27"/>
  <c r="W1791" i="27"/>
  <c r="T1791" i="27"/>
  <c r="S1791" i="27"/>
  <c r="M1791" i="27"/>
  <c r="AO1791" i="27" s="1"/>
  <c r="L1791" i="27"/>
  <c r="AM1791" i="27" s="1"/>
  <c r="K1791" i="27"/>
  <c r="AK1791" i="27" s="1"/>
  <c r="AG1790" i="27"/>
  <c r="AF1790" i="27"/>
  <c r="AE1790" i="27"/>
  <c r="AD1790" i="27"/>
  <c r="AC1790" i="27"/>
  <c r="AA1790" i="27"/>
  <c r="Z1790" i="27"/>
  <c r="Y1790" i="27"/>
  <c r="X1790" i="27"/>
  <c r="W1790" i="27"/>
  <c r="T1790" i="27"/>
  <c r="S1790" i="27"/>
  <c r="M1790" i="27"/>
  <c r="AO1790" i="27" s="1"/>
  <c r="L1790" i="27"/>
  <c r="AM1790" i="27" s="1"/>
  <c r="K1790" i="27"/>
  <c r="AK1790" i="27" s="1"/>
  <c r="AG1789" i="27"/>
  <c r="AF1789" i="27"/>
  <c r="AE1789" i="27"/>
  <c r="AD1789" i="27"/>
  <c r="AC1789" i="27"/>
  <c r="AA1789" i="27"/>
  <c r="Z1789" i="27"/>
  <c r="Y1789" i="27"/>
  <c r="X1789" i="27"/>
  <c r="W1789" i="27"/>
  <c r="T1789" i="27"/>
  <c r="S1789" i="27"/>
  <c r="R1789" i="27"/>
  <c r="R1790" i="27" s="1"/>
  <c r="R1791" i="27" s="1"/>
  <c r="M1789" i="27"/>
  <c r="AO1789" i="27" s="1"/>
  <c r="L1789" i="27"/>
  <c r="AM1789" i="27" s="1"/>
  <c r="K1789" i="27"/>
  <c r="AK1789" i="27" s="1"/>
  <c r="AG1788" i="27"/>
  <c r="AF1788" i="27"/>
  <c r="AE1788" i="27"/>
  <c r="AD1788" i="27"/>
  <c r="AC1788" i="27"/>
  <c r="AA1788" i="27"/>
  <c r="Z1788" i="27"/>
  <c r="Y1788" i="27"/>
  <c r="X1788" i="27"/>
  <c r="W1788" i="27"/>
  <c r="T1788" i="27"/>
  <c r="S1788" i="27"/>
  <c r="M1788" i="27"/>
  <c r="AO1788" i="27" s="1"/>
  <c r="L1788" i="27"/>
  <c r="AM1788" i="27" s="1"/>
  <c r="K1788" i="27"/>
  <c r="AK1788" i="27" s="1"/>
  <c r="AG1787" i="27"/>
  <c r="AF1787" i="27"/>
  <c r="AE1787" i="27"/>
  <c r="AD1787" i="27"/>
  <c r="AC1787" i="27"/>
  <c r="AA1787" i="27"/>
  <c r="Z1787" i="27"/>
  <c r="Y1787" i="27"/>
  <c r="X1787" i="27"/>
  <c r="W1787" i="27"/>
  <c r="T1787" i="27"/>
  <c r="S1787" i="27"/>
  <c r="R1787" i="27"/>
  <c r="M1787" i="27"/>
  <c r="AO1787" i="27" s="1"/>
  <c r="L1787" i="27"/>
  <c r="AM1787" i="27" s="1"/>
  <c r="K1787" i="27"/>
  <c r="AK1787" i="27" s="1"/>
  <c r="AG1786" i="27"/>
  <c r="AF1786" i="27"/>
  <c r="AE1786" i="27"/>
  <c r="AD1786" i="27"/>
  <c r="AC1786" i="27"/>
  <c r="AA1786" i="27"/>
  <c r="Z1786" i="27"/>
  <c r="Y1786" i="27"/>
  <c r="X1786" i="27"/>
  <c r="W1786" i="27"/>
  <c r="T1786" i="27"/>
  <c r="S1786" i="27"/>
  <c r="M1786" i="27"/>
  <c r="AO1786" i="27" s="1"/>
  <c r="L1786" i="27"/>
  <c r="AM1786" i="27" s="1"/>
  <c r="K1786" i="27"/>
  <c r="AK1786" i="27" s="1"/>
  <c r="AG1785" i="27"/>
  <c r="AF1785" i="27"/>
  <c r="AE1785" i="27"/>
  <c r="AD1785" i="27"/>
  <c r="AC1785" i="27"/>
  <c r="AA1785" i="27"/>
  <c r="Z1785" i="27"/>
  <c r="Y1785" i="27"/>
  <c r="X1785" i="27"/>
  <c r="W1785" i="27"/>
  <c r="T1785" i="27"/>
  <c r="S1785" i="27"/>
  <c r="R1785" i="27"/>
  <c r="R1786" i="27" s="1"/>
  <c r="M1785" i="27"/>
  <c r="AO1785" i="27" s="1"/>
  <c r="L1785" i="27"/>
  <c r="AM1785" i="27" s="1"/>
  <c r="K1785" i="27"/>
  <c r="AK1785" i="27" s="1"/>
  <c r="AG1784" i="27"/>
  <c r="AF1784" i="27"/>
  <c r="AE1784" i="27"/>
  <c r="AD1784" i="27"/>
  <c r="AC1784" i="27"/>
  <c r="AA1784" i="27"/>
  <c r="Z1784" i="27"/>
  <c r="Y1784" i="27"/>
  <c r="X1784" i="27"/>
  <c r="W1784" i="27"/>
  <c r="T1784" i="27"/>
  <c r="S1784" i="27"/>
  <c r="M1784" i="27"/>
  <c r="AO1784" i="27" s="1"/>
  <c r="L1784" i="27"/>
  <c r="AM1784" i="27" s="1"/>
  <c r="K1784" i="27"/>
  <c r="AG1783" i="27"/>
  <c r="AF1783" i="27"/>
  <c r="AE1783" i="27"/>
  <c r="AD1783" i="27"/>
  <c r="AC1783" i="27"/>
  <c r="AA1783" i="27"/>
  <c r="Z1783" i="27"/>
  <c r="Y1783" i="27"/>
  <c r="X1783" i="27"/>
  <c r="W1783" i="27"/>
  <c r="T1783" i="27"/>
  <c r="S1783" i="27"/>
  <c r="M1783" i="27"/>
  <c r="AO1783" i="27" s="1"/>
  <c r="L1783" i="27"/>
  <c r="AM1783" i="27" s="1"/>
  <c r="K1783" i="27"/>
  <c r="AK1783" i="27" s="1"/>
  <c r="AG1782" i="27"/>
  <c r="AF1782" i="27"/>
  <c r="AE1782" i="27"/>
  <c r="AD1782" i="27"/>
  <c r="AC1782" i="27"/>
  <c r="AA1782" i="27"/>
  <c r="Z1782" i="27"/>
  <c r="Y1782" i="27"/>
  <c r="X1782" i="27"/>
  <c r="W1782" i="27"/>
  <c r="T1782" i="27"/>
  <c r="S1782" i="27"/>
  <c r="M1782" i="27"/>
  <c r="AO1782" i="27" s="1"/>
  <c r="L1782" i="27"/>
  <c r="AM1782" i="27" s="1"/>
  <c r="K1782" i="27"/>
  <c r="AK1782" i="27" s="1"/>
  <c r="AG1781" i="27"/>
  <c r="AF1781" i="27"/>
  <c r="AE1781" i="27"/>
  <c r="AD1781" i="27"/>
  <c r="AC1781" i="27"/>
  <c r="AA1781" i="27"/>
  <c r="Z1781" i="27"/>
  <c r="Y1781" i="27"/>
  <c r="X1781" i="27"/>
  <c r="W1781" i="27"/>
  <c r="T1781" i="27"/>
  <c r="S1781" i="27"/>
  <c r="M1781" i="27"/>
  <c r="AO1781" i="27" s="1"/>
  <c r="L1781" i="27"/>
  <c r="AM1781" i="27" s="1"/>
  <c r="K1781" i="27"/>
  <c r="AG1780" i="27"/>
  <c r="AF1780" i="27"/>
  <c r="AE1780" i="27"/>
  <c r="AD1780" i="27"/>
  <c r="AC1780" i="27"/>
  <c r="AA1780" i="27"/>
  <c r="Z1780" i="27"/>
  <c r="Y1780" i="27"/>
  <c r="X1780" i="27"/>
  <c r="W1780" i="27"/>
  <c r="T1780" i="27"/>
  <c r="S1780" i="27"/>
  <c r="M1780" i="27"/>
  <c r="AO1780" i="27" s="1"/>
  <c r="L1780" i="27"/>
  <c r="AM1780" i="27" s="1"/>
  <c r="K1780" i="27"/>
  <c r="AK1780" i="27" s="1"/>
  <c r="AG1779" i="27"/>
  <c r="AF1779" i="27"/>
  <c r="AE1779" i="27"/>
  <c r="AD1779" i="27"/>
  <c r="AC1779" i="27"/>
  <c r="AA1779" i="27"/>
  <c r="Z1779" i="27"/>
  <c r="Y1779" i="27"/>
  <c r="X1779" i="27"/>
  <c r="W1779" i="27"/>
  <c r="T1779" i="27"/>
  <c r="S1779" i="27"/>
  <c r="R1779" i="27"/>
  <c r="R1780" i="27" s="1"/>
  <c r="M1779" i="27"/>
  <c r="AO1779" i="27" s="1"/>
  <c r="L1779" i="27"/>
  <c r="AM1779" i="27" s="1"/>
  <c r="K1779" i="27"/>
  <c r="AK1779" i="27" s="1"/>
  <c r="AG1778" i="27"/>
  <c r="AF1778" i="27"/>
  <c r="AE1778" i="27"/>
  <c r="AD1778" i="27"/>
  <c r="AC1778" i="27"/>
  <c r="AA1778" i="27"/>
  <c r="Z1778" i="27"/>
  <c r="Y1778" i="27"/>
  <c r="X1778" i="27"/>
  <c r="W1778" i="27"/>
  <c r="T1778" i="27"/>
  <c r="S1778" i="27"/>
  <c r="R1778" i="27"/>
  <c r="M1778" i="27"/>
  <c r="AO1778" i="27" s="1"/>
  <c r="L1778" i="27"/>
  <c r="AM1778" i="27" s="1"/>
  <c r="K1778" i="27"/>
  <c r="AK1778" i="27" s="1"/>
  <c r="AG1777" i="27"/>
  <c r="AF1777" i="27"/>
  <c r="AE1777" i="27"/>
  <c r="AD1777" i="27"/>
  <c r="AC1777" i="27"/>
  <c r="AA1777" i="27"/>
  <c r="Z1777" i="27"/>
  <c r="Y1777" i="27"/>
  <c r="X1777" i="27"/>
  <c r="W1777" i="27"/>
  <c r="T1777" i="27"/>
  <c r="S1777" i="27"/>
  <c r="R1777" i="27"/>
  <c r="M1777" i="27"/>
  <c r="AO1777" i="27" s="1"/>
  <c r="L1777" i="27"/>
  <c r="AM1777" i="27" s="1"/>
  <c r="K1777" i="27"/>
  <c r="AK1777" i="27" s="1"/>
  <c r="AG1776" i="27"/>
  <c r="AF1776" i="27"/>
  <c r="AE1776" i="27"/>
  <c r="AD1776" i="27"/>
  <c r="AC1776" i="27"/>
  <c r="AA1776" i="27"/>
  <c r="Z1776" i="27"/>
  <c r="Y1776" i="27"/>
  <c r="X1776" i="27"/>
  <c r="W1776" i="27"/>
  <c r="T1776" i="27"/>
  <c r="S1776" i="27"/>
  <c r="R1776" i="27"/>
  <c r="M1776" i="27"/>
  <c r="AO1776" i="27" s="1"/>
  <c r="L1776" i="27"/>
  <c r="AM1776" i="27" s="1"/>
  <c r="K1776" i="27"/>
  <c r="AK1776" i="27" s="1"/>
  <c r="AG1775" i="27"/>
  <c r="AF1775" i="27"/>
  <c r="AE1775" i="27"/>
  <c r="AD1775" i="27"/>
  <c r="AC1775" i="27"/>
  <c r="AA1775" i="27"/>
  <c r="Z1775" i="27"/>
  <c r="Y1775" i="27"/>
  <c r="X1775" i="27"/>
  <c r="W1775" i="27"/>
  <c r="T1775" i="27"/>
  <c r="S1775" i="27"/>
  <c r="M1775" i="27"/>
  <c r="AO1775" i="27" s="1"/>
  <c r="L1775" i="27"/>
  <c r="AM1775" i="27" s="1"/>
  <c r="K1775" i="27"/>
  <c r="AK1775" i="27" s="1"/>
  <c r="AG1774" i="27"/>
  <c r="AF1774" i="27"/>
  <c r="AE1774" i="27"/>
  <c r="AD1774" i="27"/>
  <c r="AC1774" i="27"/>
  <c r="AA1774" i="27"/>
  <c r="Z1774" i="27"/>
  <c r="Y1774" i="27"/>
  <c r="X1774" i="27"/>
  <c r="W1774" i="27"/>
  <c r="T1774" i="27"/>
  <c r="S1774" i="27"/>
  <c r="R1774" i="27"/>
  <c r="R1775" i="27" s="1"/>
  <c r="M1774" i="27"/>
  <c r="AO1774" i="27" s="1"/>
  <c r="L1774" i="27"/>
  <c r="AM1774" i="27" s="1"/>
  <c r="K1774" i="27"/>
  <c r="AK1774" i="27" s="1"/>
  <c r="AG1773" i="27"/>
  <c r="AF1773" i="27"/>
  <c r="AE1773" i="27"/>
  <c r="AD1773" i="27"/>
  <c r="AC1773" i="27"/>
  <c r="AA1773" i="27"/>
  <c r="Z1773" i="27"/>
  <c r="Y1773" i="27"/>
  <c r="X1773" i="27"/>
  <c r="W1773" i="27"/>
  <c r="T1773" i="27"/>
  <c r="S1773" i="27"/>
  <c r="R1773" i="27"/>
  <c r="M1773" i="27"/>
  <c r="AO1773" i="27" s="1"/>
  <c r="L1773" i="27"/>
  <c r="AM1773" i="27" s="1"/>
  <c r="K1773" i="27"/>
  <c r="AK1773" i="27" s="1"/>
  <c r="AG1772" i="27"/>
  <c r="AF1772" i="27"/>
  <c r="AE1772" i="27"/>
  <c r="AD1772" i="27"/>
  <c r="AC1772" i="27"/>
  <c r="AA1772" i="27"/>
  <c r="Z1772" i="27"/>
  <c r="Y1772" i="27"/>
  <c r="X1772" i="27"/>
  <c r="W1772" i="27"/>
  <c r="T1772" i="27"/>
  <c r="S1772" i="27"/>
  <c r="R1772" i="27"/>
  <c r="M1772" i="27"/>
  <c r="AO1772" i="27" s="1"/>
  <c r="L1772" i="27"/>
  <c r="AM1772" i="27" s="1"/>
  <c r="K1772" i="27"/>
  <c r="AK1772" i="27" s="1"/>
  <c r="AG1771" i="27"/>
  <c r="AF1771" i="27"/>
  <c r="AE1771" i="27"/>
  <c r="AD1771" i="27"/>
  <c r="AC1771" i="27"/>
  <c r="AA1771" i="27"/>
  <c r="Z1771" i="27"/>
  <c r="Y1771" i="27"/>
  <c r="X1771" i="27"/>
  <c r="W1771" i="27"/>
  <c r="T1771" i="27"/>
  <c r="S1771" i="27"/>
  <c r="R1771" i="27"/>
  <c r="M1771" i="27"/>
  <c r="AO1771" i="27" s="1"/>
  <c r="L1771" i="27"/>
  <c r="AM1771" i="27" s="1"/>
  <c r="K1771" i="27"/>
  <c r="AK1771" i="27" s="1"/>
  <c r="AG1770" i="27"/>
  <c r="AF1770" i="27"/>
  <c r="AE1770" i="27"/>
  <c r="AD1770" i="27"/>
  <c r="AC1770" i="27"/>
  <c r="AA1770" i="27"/>
  <c r="Z1770" i="27"/>
  <c r="Y1770" i="27"/>
  <c r="X1770" i="27"/>
  <c r="W1770" i="27"/>
  <c r="T1770" i="27"/>
  <c r="S1770" i="27"/>
  <c r="R1770" i="27"/>
  <c r="M1770" i="27"/>
  <c r="AO1770" i="27" s="1"/>
  <c r="L1770" i="27"/>
  <c r="AM1770" i="27" s="1"/>
  <c r="K1770" i="27"/>
  <c r="AK1770" i="27" s="1"/>
  <c r="AG1769" i="27"/>
  <c r="AF1769" i="27"/>
  <c r="AE1769" i="27"/>
  <c r="AD1769" i="27"/>
  <c r="AC1769" i="27"/>
  <c r="AA1769" i="27"/>
  <c r="Z1769" i="27"/>
  <c r="Y1769" i="27"/>
  <c r="X1769" i="27"/>
  <c r="W1769" i="27"/>
  <c r="T1769" i="27"/>
  <c r="S1769" i="27"/>
  <c r="R1769" i="27"/>
  <c r="M1769" i="27"/>
  <c r="AO1769" i="27" s="1"/>
  <c r="L1769" i="27"/>
  <c r="AM1769" i="27" s="1"/>
  <c r="K1769" i="27"/>
  <c r="AG1768" i="27"/>
  <c r="AF1768" i="27"/>
  <c r="AE1768" i="27"/>
  <c r="AD1768" i="27"/>
  <c r="AC1768" i="27"/>
  <c r="AA1768" i="27"/>
  <c r="Z1768" i="27"/>
  <c r="Y1768" i="27"/>
  <c r="X1768" i="27"/>
  <c r="W1768" i="27"/>
  <c r="T1768" i="27"/>
  <c r="S1768" i="27"/>
  <c r="R1768" i="27"/>
  <c r="M1768" i="27"/>
  <c r="AO1768" i="27" s="1"/>
  <c r="L1768" i="27"/>
  <c r="AM1768" i="27" s="1"/>
  <c r="K1768" i="27"/>
  <c r="AK1768" i="27" s="1"/>
  <c r="AG1767" i="27"/>
  <c r="AF1767" i="27"/>
  <c r="AE1767" i="27"/>
  <c r="AD1767" i="27"/>
  <c r="AC1767" i="27"/>
  <c r="AA1767" i="27"/>
  <c r="Z1767" i="27"/>
  <c r="Y1767" i="27"/>
  <c r="X1767" i="27"/>
  <c r="W1767" i="27"/>
  <c r="T1767" i="27"/>
  <c r="S1767" i="27"/>
  <c r="R1767" i="27"/>
  <c r="M1767" i="27"/>
  <c r="AO1767" i="27" s="1"/>
  <c r="L1767" i="27"/>
  <c r="AM1767" i="27" s="1"/>
  <c r="K1767" i="27"/>
  <c r="AK1767" i="27" s="1"/>
  <c r="AG1766" i="27"/>
  <c r="AF1766" i="27"/>
  <c r="AE1766" i="27"/>
  <c r="AD1766" i="27"/>
  <c r="AC1766" i="27"/>
  <c r="AA1766" i="27"/>
  <c r="Z1766" i="27"/>
  <c r="Y1766" i="27"/>
  <c r="X1766" i="27"/>
  <c r="W1766" i="27"/>
  <c r="T1766" i="27"/>
  <c r="S1766" i="27"/>
  <c r="M1766" i="27"/>
  <c r="AO1766" i="27" s="1"/>
  <c r="L1766" i="27"/>
  <c r="AM1766" i="27" s="1"/>
  <c r="K1766" i="27"/>
  <c r="AK1766" i="27" s="1"/>
  <c r="AG1765" i="27"/>
  <c r="AF1765" i="27"/>
  <c r="AE1765" i="27"/>
  <c r="AD1765" i="27"/>
  <c r="AC1765" i="27"/>
  <c r="AA1765" i="27"/>
  <c r="Z1765" i="27"/>
  <c r="Y1765" i="27"/>
  <c r="X1765" i="27"/>
  <c r="W1765" i="27"/>
  <c r="T1765" i="27"/>
  <c r="S1765" i="27"/>
  <c r="R1765" i="27"/>
  <c r="R1766" i="27" s="1"/>
  <c r="M1765" i="27"/>
  <c r="AO1765" i="27" s="1"/>
  <c r="L1765" i="27"/>
  <c r="AM1765" i="27" s="1"/>
  <c r="K1765" i="27"/>
  <c r="AG1764" i="27"/>
  <c r="AF1764" i="27"/>
  <c r="AE1764" i="27"/>
  <c r="AD1764" i="27"/>
  <c r="AC1764" i="27"/>
  <c r="AA1764" i="27"/>
  <c r="Z1764" i="27"/>
  <c r="Y1764" i="27"/>
  <c r="X1764" i="27"/>
  <c r="W1764" i="27"/>
  <c r="T1764" i="27"/>
  <c r="S1764" i="27"/>
  <c r="M1764" i="27"/>
  <c r="AO1764" i="27" s="1"/>
  <c r="L1764" i="27"/>
  <c r="AM1764" i="27" s="1"/>
  <c r="K1764" i="27"/>
  <c r="AK1764" i="27" s="1"/>
  <c r="AG1763" i="27"/>
  <c r="AF1763" i="27"/>
  <c r="AE1763" i="27"/>
  <c r="AD1763" i="27"/>
  <c r="AC1763" i="27"/>
  <c r="AA1763" i="27"/>
  <c r="Z1763" i="27"/>
  <c r="Y1763" i="27"/>
  <c r="X1763" i="27"/>
  <c r="W1763" i="27"/>
  <c r="T1763" i="27"/>
  <c r="S1763" i="27"/>
  <c r="R1763" i="27"/>
  <c r="R1764" i="27" s="1"/>
  <c r="M1763" i="27"/>
  <c r="AO1763" i="27" s="1"/>
  <c r="L1763" i="27"/>
  <c r="AM1763" i="27" s="1"/>
  <c r="K1763" i="27"/>
  <c r="AK1763" i="27" s="1"/>
  <c r="AG1762" i="27"/>
  <c r="AF1762" i="27"/>
  <c r="AE1762" i="27"/>
  <c r="AD1762" i="27"/>
  <c r="AC1762" i="27"/>
  <c r="AA1762" i="27"/>
  <c r="Z1762" i="27"/>
  <c r="Y1762" i="27"/>
  <c r="X1762" i="27"/>
  <c r="W1762" i="27"/>
  <c r="T1762" i="27"/>
  <c r="S1762" i="27"/>
  <c r="R1762" i="27"/>
  <c r="M1762" i="27"/>
  <c r="AO1762" i="27" s="1"/>
  <c r="L1762" i="27"/>
  <c r="AM1762" i="27" s="1"/>
  <c r="K1762" i="27"/>
  <c r="AK1762" i="27" s="1"/>
  <c r="AG1761" i="27"/>
  <c r="AF1761" i="27"/>
  <c r="AE1761" i="27"/>
  <c r="AD1761" i="27"/>
  <c r="AC1761" i="27"/>
  <c r="AA1761" i="27"/>
  <c r="Z1761" i="27"/>
  <c r="Y1761" i="27"/>
  <c r="X1761" i="27"/>
  <c r="W1761" i="27"/>
  <c r="T1761" i="27"/>
  <c r="S1761" i="27"/>
  <c r="R1761" i="27"/>
  <c r="M1761" i="27"/>
  <c r="AO1761" i="27" s="1"/>
  <c r="L1761" i="27"/>
  <c r="AM1761" i="27" s="1"/>
  <c r="K1761" i="27"/>
  <c r="AK1761" i="27" s="1"/>
  <c r="J1761" i="27"/>
  <c r="AG1760" i="27"/>
  <c r="AF1760" i="27"/>
  <c r="AE1760" i="27"/>
  <c r="AD1760" i="27"/>
  <c r="AC1760" i="27"/>
  <c r="AA1760" i="27"/>
  <c r="Z1760" i="27"/>
  <c r="Y1760" i="27"/>
  <c r="X1760" i="27"/>
  <c r="W1760" i="27"/>
  <c r="T1760" i="27"/>
  <c r="S1760" i="27"/>
  <c r="M1760" i="27"/>
  <c r="AO1760" i="27" s="1"/>
  <c r="L1760" i="27"/>
  <c r="AM1760" i="27" s="1"/>
  <c r="K1760" i="27"/>
  <c r="AG1759" i="27"/>
  <c r="AF1759" i="27"/>
  <c r="AE1759" i="27"/>
  <c r="AD1759" i="27"/>
  <c r="AC1759" i="27"/>
  <c r="AA1759" i="27"/>
  <c r="Z1759" i="27"/>
  <c r="Y1759" i="27"/>
  <c r="X1759" i="27"/>
  <c r="W1759" i="27"/>
  <c r="T1759" i="27"/>
  <c r="S1759" i="27"/>
  <c r="R1759" i="27"/>
  <c r="R1760" i="27" s="1"/>
  <c r="M1759" i="27"/>
  <c r="AO1759" i="27" s="1"/>
  <c r="L1759" i="27"/>
  <c r="AM1759" i="27" s="1"/>
  <c r="K1759" i="27"/>
  <c r="AK1759" i="27" s="1"/>
  <c r="AG1758" i="27"/>
  <c r="AF1758" i="27"/>
  <c r="AE1758" i="27"/>
  <c r="AD1758" i="27"/>
  <c r="AC1758" i="27"/>
  <c r="AA1758" i="27"/>
  <c r="Z1758" i="27"/>
  <c r="Y1758" i="27"/>
  <c r="X1758" i="27"/>
  <c r="W1758" i="27"/>
  <c r="T1758" i="27"/>
  <c r="S1758" i="27"/>
  <c r="R1758" i="27"/>
  <c r="M1758" i="27"/>
  <c r="AO1758" i="27" s="1"/>
  <c r="L1758" i="27"/>
  <c r="AM1758" i="27" s="1"/>
  <c r="K1758" i="27"/>
  <c r="AG1757" i="27"/>
  <c r="AF1757" i="27"/>
  <c r="AE1757" i="27"/>
  <c r="AD1757" i="27"/>
  <c r="AC1757" i="27"/>
  <c r="AA1757" i="27"/>
  <c r="Z1757" i="27"/>
  <c r="Y1757" i="27"/>
  <c r="X1757" i="27"/>
  <c r="W1757" i="27"/>
  <c r="T1757" i="27"/>
  <c r="S1757" i="27"/>
  <c r="R1757" i="27"/>
  <c r="M1757" i="27"/>
  <c r="AO1757" i="27" s="1"/>
  <c r="L1757" i="27"/>
  <c r="AM1757" i="27" s="1"/>
  <c r="K1757" i="27"/>
  <c r="AK1757" i="27" s="1"/>
  <c r="AG1756" i="27"/>
  <c r="AF1756" i="27"/>
  <c r="AE1756" i="27"/>
  <c r="AD1756" i="27"/>
  <c r="AC1756" i="27"/>
  <c r="AA1756" i="27"/>
  <c r="Z1756" i="27"/>
  <c r="Y1756" i="27"/>
  <c r="X1756" i="27"/>
  <c r="W1756" i="27"/>
  <c r="T1756" i="27"/>
  <c r="S1756" i="27"/>
  <c r="R1756" i="27"/>
  <c r="M1756" i="27"/>
  <c r="AO1756" i="27" s="1"/>
  <c r="L1756" i="27"/>
  <c r="AM1756" i="27" s="1"/>
  <c r="K1756" i="27"/>
  <c r="AG1755" i="27"/>
  <c r="AF1755" i="27"/>
  <c r="AE1755" i="27"/>
  <c r="AD1755" i="27"/>
  <c r="AC1755" i="27"/>
  <c r="AA1755" i="27"/>
  <c r="Z1755" i="27"/>
  <c r="Y1755" i="27"/>
  <c r="X1755" i="27"/>
  <c r="W1755" i="27"/>
  <c r="T1755" i="27"/>
  <c r="S1755" i="27"/>
  <c r="R1755" i="27"/>
  <c r="M1755" i="27"/>
  <c r="AO1755" i="27" s="1"/>
  <c r="L1755" i="27"/>
  <c r="AM1755" i="27" s="1"/>
  <c r="K1755" i="27"/>
  <c r="AK1755" i="27" s="1"/>
  <c r="AG1754" i="27"/>
  <c r="AF1754" i="27"/>
  <c r="AE1754" i="27"/>
  <c r="AD1754" i="27"/>
  <c r="AC1754" i="27"/>
  <c r="AA1754" i="27"/>
  <c r="Z1754" i="27"/>
  <c r="Y1754" i="27"/>
  <c r="X1754" i="27"/>
  <c r="W1754" i="27"/>
  <c r="T1754" i="27"/>
  <c r="S1754" i="27"/>
  <c r="R1754" i="27"/>
  <c r="M1754" i="27"/>
  <c r="AO1754" i="27" s="1"/>
  <c r="L1754" i="27"/>
  <c r="AM1754" i="27" s="1"/>
  <c r="K1754" i="27"/>
  <c r="AK1754" i="27" s="1"/>
  <c r="AG1753" i="27"/>
  <c r="AF1753" i="27"/>
  <c r="AE1753" i="27"/>
  <c r="AD1753" i="27"/>
  <c r="AC1753" i="27"/>
  <c r="AA1753" i="27"/>
  <c r="Z1753" i="27"/>
  <c r="Y1753" i="27"/>
  <c r="X1753" i="27"/>
  <c r="W1753" i="27"/>
  <c r="T1753" i="27"/>
  <c r="S1753" i="27"/>
  <c r="R1753" i="27"/>
  <c r="M1753" i="27"/>
  <c r="AO1753" i="27" s="1"/>
  <c r="L1753" i="27"/>
  <c r="AM1753" i="27" s="1"/>
  <c r="K1753" i="27"/>
  <c r="AK1753" i="27" s="1"/>
  <c r="AG1752" i="27"/>
  <c r="AF1752" i="27"/>
  <c r="AE1752" i="27"/>
  <c r="AD1752" i="27"/>
  <c r="AC1752" i="27"/>
  <c r="AA1752" i="27"/>
  <c r="Z1752" i="27"/>
  <c r="Y1752" i="27"/>
  <c r="X1752" i="27"/>
  <c r="W1752" i="27"/>
  <c r="T1752" i="27"/>
  <c r="S1752" i="27"/>
  <c r="R1752" i="27"/>
  <c r="M1752" i="27"/>
  <c r="AO1752" i="27" s="1"/>
  <c r="L1752" i="27"/>
  <c r="AM1752" i="27" s="1"/>
  <c r="K1752" i="27"/>
  <c r="AG1751" i="27"/>
  <c r="AF1751" i="27"/>
  <c r="AE1751" i="27"/>
  <c r="AD1751" i="27"/>
  <c r="AC1751" i="27"/>
  <c r="AA1751" i="27"/>
  <c r="Z1751" i="27"/>
  <c r="Y1751" i="27"/>
  <c r="X1751" i="27"/>
  <c r="W1751" i="27"/>
  <c r="T1751" i="27"/>
  <c r="S1751" i="27"/>
  <c r="R1751" i="27"/>
  <c r="M1751" i="27"/>
  <c r="AO1751" i="27" s="1"/>
  <c r="L1751" i="27"/>
  <c r="AM1751" i="27" s="1"/>
  <c r="K1751" i="27"/>
  <c r="AK1751" i="27" s="1"/>
  <c r="AG1750" i="27"/>
  <c r="AF1750" i="27"/>
  <c r="AE1750" i="27"/>
  <c r="AD1750" i="27"/>
  <c r="AC1750" i="27"/>
  <c r="AA1750" i="27"/>
  <c r="Z1750" i="27"/>
  <c r="Y1750" i="27"/>
  <c r="X1750" i="27"/>
  <c r="W1750" i="27"/>
  <c r="T1750" i="27"/>
  <c r="S1750" i="27"/>
  <c r="M1750" i="27"/>
  <c r="AO1750" i="27" s="1"/>
  <c r="L1750" i="27"/>
  <c r="AM1750" i="27" s="1"/>
  <c r="K1750" i="27"/>
  <c r="AK1750" i="27" s="1"/>
  <c r="AG1749" i="27"/>
  <c r="AF1749" i="27"/>
  <c r="AE1749" i="27"/>
  <c r="AD1749" i="27"/>
  <c r="AC1749" i="27"/>
  <c r="AA1749" i="27"/>
  <c r="Z1749" i="27"/>
  <c r="Y1749" i="27"/>
  <c r="X1749" i="27"/>
  <c r="W1749" i="27"/>
  <c r="T1749" i="27"/>
  <c r="S1749" i="27"/>
  <c r="R1749" i="27"/>
  <c r="R1750" i="27" s="1"/>
  <c r="M1749" i="27"/>
  <c r="AO1749" i="27" s="1"/>
  <c r="L1749" i="27"/>
  <c r="AM1749" i="27" s="1"/>
  <c r="K1749" i="27"/>
  <c r="AK1749" i="27" s="1"/>
  <c r="AG1748" i="27"/>
  <c r="AF1748" i="27"/>
  <c r="AE1748" i="27"/>
  <c r="AD1748" i="27"/>
  <c r="AC1748" i="27"/>
  <c r="AA1748" i="27"/>
  <c r="Z1748" i="27"/>
  <c r="Y1748" i="27"/>
  <c r="X1748" i="27"/>
  <c r="W1748" i="27"/>
  <c r="T1748" i="27"/>
  <c r="S1748" i="27"/>
  <c r="R1748" i="27"/>
  <c r="M1748" i="27"/>
  <c r="AO1748" i="27" s="1"/>
  <c r="L1748" i="27"/>
  <c r="AM1748" i="27" s="1"/>
  <c r="K1748" i="27"/>
  <c r="AK1748" i="27" s="1"/>
  <c r="AG1747" i="27"/>
  <c r="AF1747" i="27"/>
  <c r="AE1747" i="27"/>
  <c r="AD1747" i="27"/>
  <c r="AC1747" i="27"/>
  <c r="AA1747" i="27"/>
  <c r="Z1747" i="27"/>
  <c r="Y1747" i="27"/>
  <c r="X1747" i="27"/>
  <c r="W1747" i="27"/>
  <c r="T1747" i="27"/>
  <c r="S1747" i="27"/>
  <c r="R1747" i="27"/>
  <c r="M1747" i="27"/>
  <c r="AO1747" i="27" s="1"/>
  <c r="L1747" i="27"/>
  <c r="AM1747" i="27" s="1"/>
  <c r="K1747" i="27"/>
  <c r="AK1747" i="27" s="1"/>
  <c r="AG1746" i="27"/>
  <c r="AF1746" i="27"/>
  <c r="AE1746" i="27"/>
  <c r="AD1746" i="27"/>
  <c r="AC1746" i="27"/>
  <c r="AA1746" i="27"/>
  <c r="Z1746" i="27"/>
  <c r="Y1746" i="27"/>
  <c r="X1746" i="27"/>
  <c r="W1746" i="27"/>
  <c r="T1746" i="27"/>
  <c r="S1746" i="27"/>
  <c r="R1746" i="27"/>
  <c r="M1746" i="27"/>
  <c r="AO1746" i="27" s="1"/>
  <c r="L1746" i="27"/>
  <c r="AM1746" i="27" s="1"/>
  <c r="K1746" i="27"/>
  <c r="AK1746" i="27" s="1"/>
  <c r="AG1745" i="27"/>
  <c r="AF1745" i="27"/>
  <c r="AE1745" i="27"/>
  <c r="AD1745" i="27"/>
  <c r="AC1745" i="27"/>
  <c r="AA1745" i="27"/>
  <c r="Z1745" i="27"/>
  <c r="Y1745" i="27"/>
  <c r="X1745" i="27"/>
  <c r="W1745" i="27"/>
  <c r="T1745" i="27"/>
  <c r="S1745" i="27"/>
  <c r="R1745" i="27"/>
  <c r="M1745" i="27"/>
  <c r="AO1745" i="27" s="1"/>
  <c r="L1745" i="27"/>
  <c r="AM1745" i="27" s="1"/>
  <c r="K1745" i="27"/>
  <c r="AK1745" i="27" s="1"/>
  <c r="AG1744" i="27"/>
  <c r="AF1744" i="27"/>
  <c r="AE1744" i="27"/>
  <c r="AD1744" i="27"/>
  <c r="AC1744" i="27"/>
  <c r="AA1744" i="27"/>
  <c r="Z1744" i="27"/>
  <c r="Y1744" i="27"/>
  <c r="X1744" i="27"/>
  <c r="W1744" i="27"/>
  <c r="T1744" i="27"/>
  <c r="S1744" i="27"/>
  <c r="R1744" i="27"/>
  <c r="M1744" i="27"/>
  <c r="AO1744" i="27" s="1"/>
  <c r="L1744" i="27"/>
  <c r="AM1744" i="27" s="1"/>
  <c r="K1744" i="27"/>
  <c r="AK1744" i="27" s="1"/>
  <c r="AG1743" i="27"/>
  <c r="AF1743" i="27"/>
  <c r="AE1743" i="27"/>
  <c r="AD1743" i="27"/>
  <c r="AC1743" i="27"/>
  <c r="AA1743" i="27"/>
  <c r="Z1743" i="27"/>
  <c r="Y1743" i="27"/>
  <c r="X1743" i="27"/>
  <c r="W1743" i="27"/>
  <c r="T1743" i="27"/>
  <c r="S1743" i="27"/>
  <c r="R1743" i="27"/>
  <c r="M1743" i="27"/>
  <c r="AO1743" i="27" s="1"/>
  <c r="L1743" i="27"/>
  <c r="AM1743" i="27" s="1"/>
  <c r="K1743" i="27"/>
  <c r="AK1743" i="27" s="1"/>
  <c r="AG1742" i="27"/>
  <c r="AF1742" i="27"/>
  <c r="AE1742" i="27"/>
  <c r="AD1742" i="27"/>
  <c r="AC1742" i="27"/>
  <c r="AA1742" i="27"/>
  <c r="Z1742" i="27"/>
  <c r="Y1742" i="27"/>
  <c r="X1742" i="27"/>
  <c r="W1742" i="27"/>
  <c r="T1742" i="27"/>
  <c r="S1742" i="27"/>
  <c r="R1742" i="27"/>
  <c r="M1742" i="27"/>
  <c r="AO1742" i="27" s="1"/>
  <c r="L1742" i="27"/>
  <c r="AM1742" i="27" s="1"/>
  <c r="K1742" i="27"/>
  <c r="AK1742" i="27" s="1"/>
  <c r="AG1741" i="27"/>
  <c r="AF1741" i="27"/>
  <c r="AE1741" i="27"/>
  <c r="AD1741" i="27"/>
  <c r="AC1741" i="27"/>
  <c r="AA1741" i="27"/>
  <c r="Z1741" i="27"/>
  <c r="Y1741" i="27"/>
  <c r="X1741" i="27"/>
  <c r="W1741" i="27"/>
  <c r="T1741" i="27"/>
  <c r="S1741" i="27"/>
  <c r="M1741" i="27"/>
  <c r="AO1741" i="27" s="1"/>
  <c r="L1741" i="27"/>
  <c r="AM1741" i="27" s="1"/>
  <c r="K1741" i="27"/>
  <c r="AG1740" i="27"/>
  <c r="AF1740" i="27"/>
  <c r="AE1740" i="27"/>
  <c r="AD1740" i="27"/>
  <c r="AC1740" i="27"/>
  <c r="AA1740" i="27"/>
  <c r="Z1740" i="27"/>
  <c r="Y1740" i="27"/>
  <c r="X1740" i="27"/>
  <c r="W1740" i="27"/>
  <c r="T1740" i="27"/>
  <c r="S1740" i="27"/>
  <c r="M1740" i="27"/>
  <c r="AO1740" i="27" s="1"/>
  <c r="L1740" i="27"/>
  <c r="AM1740" i="27" s="1"/>
  <c r="K1740" i="27"/>
  <c r="AG1739" i="27"/>
  <c r="AF1739" i="27"/>
  <c r="AE1739" i="27"/>
  <c r="AD1739" i="27"/>
  <c r="AC1739" i="27"/>
  <c r="AA1739" i="27"/>
  <c r="Z1739" i="27"/>
  <c r="Y1739" i="27"/>
  <c r="X1739" i="27"/>
  <c r="W1739" i="27"/>
  <c r="T1739" i="27"/>
  <c r="S1739" i="27"/>
  <c r="M1739" i="27"/>
  <c r="AO1739" i="27" s="1"/>
  <c r="L1739" i="27"/>
  <c r="AM1739" i="27" s="1"/>
  <c r="K1739" i="27"/>
  <c r="AK1739" i="27" s="1"/>
  <c r="AG1738" i="27"/>
  <c r="AF1738" i="27"/>
  <c r="AE1738" i="27"/>
  <c r="AD1738" i="27"/>
  <c r="AC1738" i="27"/>
  <c r="AA1738" i="27"/>
  <c r="Z1738" i="27"/>
  <c r="Y1738" i="27"/>
  <c r="X1738" i="27"/>
  <c r="W1738" i="27"/>
  <c r="T1738" i="27"/>
  <c r="S1738" i="27"/>
  <c r="M1738" i="27"/>
  <c r="AO1738" i="27" s="1"/>
  <c r="L1738" i="27"/>
  <c r="AM1738" i="27" s="1"/>
  <c r="K1738" i="27"/>
  <c r="AK1738" i="27" s="1"/>
  <c r="AG1737" i="27"/>
  <c r="AF1737" i="27"/>
  <c r="AE1737" i="27"/>
  <c r="AD1737" i="27"/>
  <c r="AC1737" i="27"/>
  <c r="AA1737" i="27"/>
  <c r="Z1737" i="27"/>
  <c r="Y1737" i="27"/>
  <c r="X1737" i="27"/>
  <c r="W1737" i="27"/>
  <c r="T1737" i="27"/>
  <c r="S1737" i="27"/>
  <c r="M1737" i="27"/>
  <c r="AO1737" i="27" s="1"/>
  <c r="L1737" i="27"/>
  <c r="AM1737" i="27" s="1"/>
  <c r="K1737" i="27"/>
  <c r="AK1737" i="27" s="1"/>
  <c r="AG1736" i="27"/>
  <c r="AF1736" i="27"/>
  <c r="AE1736" i="27"/>
  <c r="AD1736" i="27"/>
  <c r="AC1736" i="27"/>
  <c r="AA1736" i="27"/>
  <c r="Z1736" i="27"/>
  <c r="Y1736" i="27"/>
  <c r="X1736" i="27"/>
  <c r="W1736" i="27"/>
  <c r="T1736" i="27"/>
  <c r="S1736" i="27"/>
  <c r="M1736" i="27"/>
  <c r="AO1736" i="27" s="1"/>
  <c r="L1736" i="27"/>
  <c r="AM1736" i="27" s="1"/>
  <c r="K1736" i="27"/>
  <c r="AK1736" i="27" s="1"/>
  <c r="AG1735" i="27"/>
  <c r="AF1735" i="27"/>
  <c r="AE1735" i="27"/>
  <c r="AD1735" i="27"/>
  <c r="AC1735" i="27"/>
  <c r="AA1735" i="27"/>
  <c r="Z1735" i="27"/>
  <c r="Y1735" i="27"/>
  <c r="X1735" i="27"/>
  <c r="W1735" i="27"/>
  <c r="T1735" i="27"/>
  <c r="S1735" i="27"/>
  <c r="M1735" i="27"/>
  <c r="AO1735" i="27" s="1"/>
  <c r="L1735" i="27"/>
  <c r="AM1735" i="27" s="1"/>
  <c r="K1735" i="27"/>
  <c r="AK1735" i="27" s="1"/>
  <c r="AG1734" i="27"/>
  <c r="AF1734" i="27"/>
  <c r="AE1734" i="27"/>
  <c r="AD1734" i="27"/>
  <c r="AC1734" i="27"/>
  <c r="AA1734" i="27"/>
  <c r="Z1734" i="27"/>
  <c r="Y1734" i="27"/>
  <c r="X1734" i="27"/>
  <c r="W1734" i="27"/>
  <c r="T1734" i="27"/>
  <c r="S1734" i="27"/>
  <c r="M1734" i="27"/>
  <c r="AO1734" i="27" s="1"/>
  <c r="L1734" i="27"/>
  <c r="AM1734" i="27" s="1"/>
  <c r="K1734" i="27"/>
  <c r="AK1734" i="27" s="1"/>
  <c r="AG1733" i="27"/>
  <c r="AF1733" i="27"/>
  <c r="AE1733" i="27"/>
  <c r="AD1733" i="27"/>
  <c r="AC1733" i="27"/>
  <c r="AA1733" i="27"/>
  <c r="Z1733" i="27"/>
  <c r="Y1733" i="27"/>
  <c r="X1733" i="27"/>
  <c r="W1733" i="27"/>
  <c r="T1733" i="27"/>
  <c r="S1733" i="27"/>
  <c r="M1733" i="27"/>
  <c r="AO1733" i="27" s="1"/>
  <c r="L1733" i="27"/>
  <c r="AM1733" i="27" s="1"/>
  <c r="K1733" i="27"/>
  <c r="AK1733" i="27" s="1"/>
  <c r="AG1732" i="27"/>
  <c r="AF1732" i="27"/>
  <c r="AE1732" i="27"/>
  <c r="AD1732" i="27"/>
  <c r="AC1732" i="27"/>
  <c r="AA1732" i="27"/>
  <c r="Z1732" i="27"/>
  <c r="Y1732" i="27"/>
  <c r="X1732" i="27"/>
  <c r="W1732" i="27"/>
  <c r="T1732" i="27"/>
  <c r="S1732" i="27"/>
  <c r="M1732" i="27"/>
  <c r="AO1732" i="27" s="1"/>
  <c r="L1732" i="27"/>
  <c r="AM1732" i="27" s="1"/>
  <c r="K1732" i="27"/>
  <c r="AK1732" i="27" s="1"/>
  <c r="AG1731" i="27"/>
  <c r="AF1731" i="27"/>
  <c r="AE1731" i="27"/>
  <c r="AD1731" i="27"/>
  <c r="AC1731" i="27"/>
  <c r="AA1731" i="27"/>
  <c r="Z1731" i="27"/>
  <c r="Y1731" i="27"/>
  <c r="X1731" i="27"/>
  <c r="W1731" i="27"/>
  <c r="T1731" i="27"/>
  <c r="S1731" i="27"/>
  <c r="M1731" i="27"/>
  <c r="AO1731" i="27" s="1"/>
  <c r="L1731" i="27"/>
  <c r="AM1731" i="27" s="1"/>
  <c r="K1731" i="27"/>
  <c r="AK1731" i="27" s="1"/>
  <c r="AG1730" i="27"/>
  <c r="AF1730" i="27"/>
  <c r="AE1730" i="27"/>
  <c r="AD1730" i="27"/>
  <c r="AC1730" i="27"/>
  <c r="AA1730" i="27"/>
  <c r="Z1730" i="27"/>
  <c r="Y1730" i="27"/>
  <c r="X1730" i="27"/>
  <c r="W1730" i="27"/>
  <c r="T1730" i="27"/>
  <c r="S1730" i="27"/>
  <c r="M1730" i="27"/>
  <c r="AO1730" i="27" s="1"/>
  <c r="L1730" i="27"/>
  <c r="AM1730" i="27" s="1"/>
  <c r="K1730" i="27"/>
  <c r="AG1729" i="27"/>
  <c r="AF1729" i="27"/>
  <c r="AE1729" i="27"/>
  <c r="AD1729" i="27"/>
  <c r="AC1729" i="27"/>
  <c r="AA1729" i="27"/>
  <c r="Z1729" i="27"/>
  <c r="Y1729" i="27"/>
  <c r="X1729" i="27"/>
  <c r="W1729" i="27"/>
  <c r="T1729" i="27"/>
  <c r="S1729" i="27"/>
  <c r="M1729" i="27"/>
  <c r="AO1729" i="27" s="1"/>
  <c r="L1729" i="27"/>
  <c r="AM1729" i="27" s="1"/>
  <c r="K1729" i="27"/>
  <c r="AG1728" i="27"/>
  <c r="AF1728" i="27"/>
  <c r="AE1728" i="27"/>
  <c r="AD1728" i="27"/>
  <c r="AC1728" i="27"/>
  <c r="AA1728" i="27"/>
  <c r="Z1728" i="27"/>
  <c r="Y1728" i="27"/>
  <c r="X1728" i="27"/>
  <c r="W1728" i="27"/>
  <c r="T1728" i="27"/>
  <c r="S1728" i="27"/>
  <c r="M1728" i="27"/>
  <c r="AO1728" i="27" s="1"/>
  <c r="L1728" i="27"/>
  <c r="AM1728" i="27" s="1"/>
  <c r="K1728" i="27"/>
  <c r="AG1727" i="27"/>
  <c r="AF1727" i="27"/>
  <c r="AE1727" i="27"/>
  <c r="AD1727" i="27"/>
  <c r="AC1727" i="27"/>
  <c r="AA1727" i="27"/>
  <c r="Z1727" i="27"/>
  <c r="Y1727" i="27"/>
  <c r="X1727" i="27"/>
  <c r="W1727" i="27"/>
  <c r="T1727" i="27"/>
  <c r="S1727" i="27"/>
  <c r="M1727" i="27"/>
  <c r="AO1727" i="27" s="1"/>
  <c r="L1727" i="27"/>
  <c r="AM1727" i="27" s="1"/>
  <c r="K1727" i="27"/>
  <c r="AK1727" i="27" s="1"/>
  <c r="AG1726" i="27"/>
  <c r="AF1726" i="27"/>
  <c r="AE1726" i="27"/>
  <c r="AD1726" i="27"/>
  <c r="AC1726" i="27"/>
  <c r="AA1726" i="27"/>
  <c r="Z1726" i="27"/>
  <c r="Y1726" i="27"/>
  <c r="X1726" i="27"/>
  <c r="W1726" i="27"/>
  <c r="T1726" i="27"/>
  <c r="S1726" i="27"/>
  <c r="M1726" i="27"/>
  <c r="AO1726" i="27" s="1"/>
  <c r="L1726" i="27"/>
  <c r="AM1726" i="27" s="1"/>
  <c r="K1726" i="27"/>
  <c r="AK1726" i="27" s="1"/>
  <c r="AG1725" i="27"/>
  <c r="AF1725" i="27"/>
  <c r="AE1725" i="27"/>
  <c r="AD1725" i="27"/>
  <c r="AC1725" i="27"/>
  <c r="AA1725" i="27"/>
  <c r="Z1725" i="27"/>
  <c r="Y1725" i="27"/>
  <c r="X1725" i="27"/>
  <c r="W1725" i="27"/>
  <c r="T1725" i="27"/>
  <c r="S1725" i="27"/>
  <c r="M1725" i="27"/>
  <c r="AO1725" i="27" s="1"/>
  <c r="L1725" i="27"/>
  <c r="AM1725" i="27" s="1"/>
  <c r="K1725" i="27"/>
  <c r="AK1725" i="27" s="1"/>
  <c r="AG1724" i="27"/>
  <c r="AF1724" i="27"/>
  <c r="AE1724" i="27"/>
  <c r="AD1724" i="27"/>
  <c r="AC1724" i="27"/>
  <c r="AA1724" i="27"/>
  <c r="Z1724" i="27"/>
  <c r="Y1724" i="27"/>
  <c r="X1724" i="27"/>
  <c r="W1724" i="27"/>
  <c r="T1724" i="27"/>
  <c r="S1724" i="27"/>
  <c r="M1724" i="27"/>
  <c r="AO1724" i="27" s="1"/>
  <c r="L1724" i="27"/>
  <c r="AM1724" i="27" s="1"/>
  <c r="K1724" i="27"/>
  <c r="AG1723" i="27"/>
  <c r="AF1723" i="27"/>
  <c r="AE1723" i="27"/>
  <c r="AD1723" i="27"/>
  <c r="AC1723" i="27"/>
  <c r="AA1723" i="27"/>
  <c r="Z1723" i="27"/>
  <c r="Y1723" i="27"/>
  <c r="X1723" i="27"/>
  <c r="W1723" i="27"/>
  <c r="T1723" i="27"/>
  <c r="S1723" i="27"/>
  <c r="M1723" i="27"/>
  <c r="AO1723" i="27" s="1"/>
  <c r="L1723" i="27"/>
  <c r="AM1723" i="27" s="1"/>
  <c r="K1723" i="27"/>
  <c r="AK1723" i="27" s="1"/>
  <c r="AG1722" i="27"/>
  <c r="AF1722" i="27"/>
  <c r="AE1722" i="27"/>
  <c r="AD1722" i="27"/>
  <c r="AC1722" i="27"/>
  <c r="AA1722" i="27"/>
  <c r="Z1722" i="27"/>
  <c r="Y1722" i="27"/>
  <c r="X1722" i="27"/>
  <c r="W1722" i="27"/>
  <c r="T1722" i="27"/>
  <c r="S1722" i="27"/>
  <c r="M1722" i="27"/>
  <c r="AO1722" i="27" s="1"/>
  <c r="L1722" i="27"/>
  <c r="AM1722" i="27" s="1"/>
  <c r="K1722" i="27"/>
  <c r="AK1722" i="27" s="1"/>
  <c r="AG1721" i="27"/>
  <c r="AF1721" i="27"/>
  <c r="AE1721" i="27"/>
  <c r="AD1721" i="27"/>
  <c r="AC1721" i="27"/>
  <c r="AA1721" i="27"/>
  <c r="Z1721" i="27"/>
  <c r="Y1721" i="27"/>
  <c r="X1721" i="27"/>
  <c r="W1721" i="27"/>
  <c r="T1721" i="27"/>
  <c r="S1721" i="27"/>
  <c r="M1721" i="27"/>
  <c r="AO1721" i="27" s="1"/>
  <c r="L1721" i="27"/>
  <c r="AM1721" i="27" s="1"/>
  <c r="K1721" i="27"/>
  <c r="AK1721" i="27" s="1"/>
  <c r="AG1720" i="27"/>
  <c r="AF1720" i="27"/>
  <c r="AE1720" i="27"/>
  <c r="AD1720" i="27"/>
  <c r="AC1720" i="27"/>
  <c r="AA1720" i="27"/>
  <c r="Z1720" i="27"/>
  <c r="Y1720" i="27"/>
  <c r="X1720" i="27"/>
  <c r="W1720" i="27"/>
  <c r="T1720" i="27"/>
  <c r="S1720" i="27"/>
  <c r="M1720" i="27"/>
  <c r="AO1720" i="27" s="1"/>
  <c r="L1720" i="27"/>
  <c r="AM1720" i="27" s="1"/>
  <c r="K1720" i="27"/>
  <c r="AG1719" i="27"/>
  <c r="AF1719" i="27"/>
  <c r="AE1719" i="27"/>
  <c r="AD1719" i="27"/>
  <c r="AC1719" i="27"/>
  <c r="AA1719" i="27"/>
  <c r="Z1719" i="27"/>
  <c r="Y1719" i="27"/>
  <c r="X1719" i="27"/>
  <c r="W1719" i="27"/>
  <c r="T1719" i="27"/>
  <c r="S1719" i="27"/>
  <c r="R1719" i="27"/>
  <c r="R1720" i="27" s="1"/>
  <c r="M1719" i="27"/>
  <c r="AO1719" i="27" s="1"/>
  <c r="L1719" i="27"/>
  <c r="AM1719" i="27" s="1"/>
  <c r="K1719" i="27"/>
  <c r="AK1719" i="27" s="1"/>
  <c r="AG1718" i="27"/>
  <c r="AF1718" i="27"/>
  <c r="AE1718" i="27"/>
  <c r="AD1718" i="27"/>
  <c r="AC1718" i="27"/>
  <c r="AA1718" i="27"/>
  <c r="Z1718" i="27"/>
  <c r="Y1718" i="27"/>
  <c r="X1718" i="27"/>
  <c r="W1718" i="27"/>
  <c r="T1718" i="27"/>
  <c r="S1718" i="27"/>
  <c r="M1718" i="27"/>
  <c r="AO1718" i="27" s="1"/>
  <c r="L1718" i="27"/>
  <c r="AM1718" i="27" s="1"/>
  <c r="K1718" i="27"/>
  <c r="AK1718" i="27" s="1"/>
  <c r="AG1717" i="27"/>
  <c r="AF1717" i="27"/>
  <c r="AE1717" i="27"/>
  <c r="AD1717" i="27"/>
  <c r="AC1717" i="27"/>
  <c r="AA1717" i="27"/>
  <c r="Z1717" i="27"/>
  <c r="Y1717" i="27"/>
  <c r="X1717" i="27"/>
  <c r="W1717" i="27"/>
  <c r="T1717" i="27"/>
  <c r="S1717" i="27"/>
  <c r="M1717" i="27"/>
  <c r="AO1717" i="27" s="1"/>
  <c r="L1717" i="27"/>
  <c r="AM1717" i="27" s="1"/>
  <c r="K1717" i="27"/>
  <c r="AG1716" i="27"/>
  <c r="AF1716" i="27"/>
  <c r="AE1716" i="27"/>
  <c r="AD1716" i="27"/>
  <c r="AC1716" i="27"/>
  <c r="AA1716" i="27"/>
  <c r="Z1716" i="27"/>
  <c r="Y1716" i="27"/>
  <c r="X1716" i="27"/>
  <c r="W1716" i="27"/>
  <c r="T1716" i="27"/>
  <c r="S1716" i="27"/>
  <c r="R1716" i="27"/>
  <c r="R1717" i="27" s="1"/>
  <c r="R1718" i="27" s="1"/>
  <c r="M1716" i="27"/>
  <c r="AO1716" i="27" s="1"/>
  <c r="L1716" i="27"/>
  <c r="AM1716" i="27" s="1"/>
  <c r="K1716" i="27"/>
  <c r="AK1716" i="27" s="1"/>
  <c r="AG1715" i="27"/>
  <c r="AF1715" i="27"/>
  <c r="AE1715" i="27"/>
  <c r="AD1715" i="27"/>
  <c r="AC1715" i="27"/>
  <c r="AA1715" i="27"/>
  <c r="Z1715" i="27"/>
  <c r="Y1715" i="27"/>
  <c r="X1715" i="27"/>
  <c r="W1715" i="27"/>
  <c r="T1715" i="27"/>
  <c r="S1715" i="27"/>
  <c r="M1715" i="27"/>
  <c r="AO1715" i="27" s="1"/>
  <c r="L1715" i="27"/>
  <c r="AM1715" i="27" s="1"/>
  <c r="K1715" i="27"/>
  <c r="AK1715" i="27" s="1"/>
  <c r="AG1714" i="27"/>
  <c r="AF1714" i="27"/>
  <c r="AE1714" i="27"/>
  <c r="AD1714" i="27"/>
  <c r="AC1714" i="27"/>
  <c r="AA1714" i="27"/>
  <c r="Z1714" i="27"/>
  <c r="Y1714" i="27"/>
  <c r="X1714" i="27"/>
  <c r="W1714" i="27"/>
  <c r="T1714" i="27"/>
  <c r="S1714" i="27"/>
  <c r="R1714" i="27"/>
  <c r="M1714" i="27"/>
  <c r="AO1714" i="27" s="1"/>
  <c r="L1714" i="27"/>
  <c r="AM1714" i="27" s="1"/>
  <c r="K1714" i="27"/>
  <c r="AG1713" i="27"/>
  <c r="AF1713" i="27"/>
  <c r="AE1713" i="27"/>
  <c r="AD1713" i="27"/>
  <c r="AC1713" i="27"/>
  <c r="AA1713" i="27"/>
  <c r="Z1713" i="27"/>
  <c r="Y1713" i="27"/>
  <c r="X1713" i="27"/>
  <c r="W1713" i="27"/>
  <c r="T1713" i="27"/>
  <c r="S1713" i="27"/>
  <c r="R1713" i="27"/>
  <c r="M1713" i="27"/>
  <c r="AO1713" i="27" s="1"/>
  <c r="L1713" i="27"/>
  <c r="AM1713" i="27" s="1"/>
  <c r="K1713" i="27"/>
  <c r="AG1712" i="27"/>
  <c r="AF1712" i="27"/>
  <c r="AE1712" i="27"/>
  <c r="AD1712" i="27"/>
  <c r="AC1712" i="27"/>
  <c r="AA1712" i="27"/>
  <c r="Z1712" i="27"/>
  <c r="Y1712" i="27"/>
  <c r="X1712" i="27"/>
  <c r="W1712" i="27"/>
  <c r="T1712" i="27"/>
  <c r="S1712" i="27"/>
  <c r="M1712" i="27"/>
  <c r="AO1712" i="27" s="1"/>
  <c r="L1712" i="27"/>
  <c r="AM1712" i="27" s="1"/>
  <c r="K1712" i="27"/>
  <c r="AK1712" i="27" s="1"/>
  <c r="AG1711" i="27"/>
  <c r="AF1711" i="27"/>
  <c r="AE1711" i="27"/>
  <c r="AD1711" i="27"/>
  <c r="AC1711" i="27"/>
  <c r="AA1711" i="27"/>
  <c r="Z1711" i="27"/>
  <c r="Y1711" i="27"/>
  <c r="X1711" i="27"/>
  <c r="W1711" i="27"/>
  <c r="T1711" i="27"/>
  <c r="S1711" i="27"/>
  <c r="M1711" i="27"/>
  <c r="AO1711" i="27" s="1"/>
  <c r="L1711" i="27"/>
  <c r="AM1711" i="27" s="1"/>
  <c r="K1711" i="27"/>
  <c r="AK1711" i="27" s="1"/>
  <c r="AG1710" i="27"/>
  <c r="AF1710" i="27"/>
  <c r="AE1710" i="27"/>
  <c r="AD1710" i="27"/>
  <c r="AC1710" i="27"/>
  <c r="AA1710" i="27"/>
  <c r="Z1710" i="27"/>
  <c r="Y1710" i="27"/>
  <c r="X1710" i="27"/>
  <c r="W1710" i="27"/>
  <c r="T1710" i="27"/>
  <c r="S1710" i="27"/>
  <c r="R1710" i="27"/>
  <c r="R1711" i="27" s="1"/>
  <c r="R1712" i="27" s="1"/>
  <c r="M1710" i="27"/>
  <c r="AO1710" i="27" s="1"/>
  <c r="L1710" i="27"/>
  <c r="AM1710" i="27" s="1"/>
  <c r="K1710" i="27"/>
  <c r="AK1710" i="27" s="1"/>
  <c r="AG1709" i="27"/>
  <c r="AF1709" i="27"/>
  <c r="AE1709" i="27"/>
  <c r="AD1709" i="27"/>
  <c r="AC1709" i="27"/>
  <c r="AA1709" i="27"/>
  <c r="Z1709" i="27"/>
  <c r="Y1709" i="27"/>
  <c r="X1709" i="27"/>
  <c r="W1709" i="27"/>
  <c r="T1709" i="27"/>
  <c r="S1709" i="27"/>
  <c r="M1709" i="27"/>
  <c r="AO1709" i="27" s="1"/>
  <c r="L1709" i="27"/>
  <c r="AM1709" i="27" s="1"/>
  <c r="K1709" i="27"/>
  <c r="AG1708" i="27"/>
  <c r="AF1708" i="27"/>
  <c r="AE1708" i="27"/>
  <c r="AD1708" i="27"/>
  <c r="AC1708" i="27"/>
  <c r="AA1708" i="27"/>
  <c r="Z1708" i="27"/>
  <c r="Y1708" i="27"/>
  <c r="X1708" i="27"/>
  <c r="W1708" i="27"/>
  <c r="T1708" i="27"/>
  <c r="S1708" i="27"/>
  <c r="M1708" i="27"/>
  <c r="AO1708" i="27" s="1"/>
  <c r="L1708" i="27"/>
  <c r="AM1708" i="27" s="1"/>
  <c r="K1708" i="27"/>
  <c r="AK1708" i="27" s="1"/>
  <c r="AG1707" i="27"/>
  <c r="AF1707" i="27"/>
  <c r="AE1707" i="27"/>
  <c r="AD1707" i="27"/>
  <c r="AC1707" i="27"/>
  <c r="AA1707" i="27"/>
  <c r="Z1707" i="27"/>
  <c r="Y1707" i="27"/>
  <c r="X1707" i="27"/>
  <c r="W1707" i="27"/>
  <c r="T1707" i="27"/>
  <c r="S1707" i="27"/>
  <c r="R1707" i="27"/>
  <c r="R1708" i="27" s="1"/>
  <c r="M1707" i="27"/>
  <c r="AO1707" i="27" s="1"/>
  <c r="L1707" i="27"/>
  <c r="AM1707" i="27" s="1"/>
  <c r="K1707" i="27"/>
  <c r="AK1707" i="27" s="1"/>
  <c r="AG1706" i="27"/>
  <c r="AF1706" i="27"/>
  <c r="AE1706" i="27"/>
  <c r="AD1706" i="27"/>
  <c r="AC1706" i="27"/>
  <c r="AA1706" i="27"/>
  <c r="Z1706" i="27"/>
  <c r="Y1706" i="27"/>
  <c r="X1706" i="27"/>
  <c r="W1706" i="27"/>
  <c r="T1706" i="27"/>
  <c r="S1706" i="27"/>
  <c r="M1706" i="27"/>
  <c r="AO1706" i="27" s="1"/>
  <c r="L1706" i="27"/>
  <c r="AM1706" i="27" s="1"/>
  <c r="K1706" i="27"/>
  <c r="AK1706" i="27" s="1"/>
  <c r="AG1705" i="27"/>
  <c r="AF1705" i="27"/>
  <c r="AE1705" i="27"/>
  <c r="AD1705" i="27"/>
  <c r="AC1705" i="27"/>
  <c r="AA1705" i="27"/>
  <c r="Z1705" i="27"/>
  <c r="Y1705" i="27"/>
  <c r="X1705" i="27"/>
  <c r="W1705" i="27"/>
  <c r="T1705" i="27"/>
  <c r="S1705" i="27"/>
  <c r="M1705" i="27"/>
  <c r="AO1705" i="27" s="1"/>
  <c r="L1705" i="27"/>
  <c r="AM1705" i="27" s="1"/>
  <c r="K1705" i="27"/>
  <c r="AK1705" i="27" s="1"/>
  <c r="AG1704" i="27"/>
  <c r="AF1704" i="27"/>
  <c r="AE1704" i="27"/>
  <c r="AD1704" i="27"/>
  <c r="AC1704" i="27"/>
  <c r="AA1704" i="27"/>
  <c r="Z1704" i="27"/>
  <c r="Y1704" i="27"/>
  <c r="X1704" i="27"/>
  <c r="W1704" i="27"/>
  <c r="T1704" i="27"/>
  <c r="S1704" i="27"/>
  <c r="R1704" i="27"/>
  <c r="M1704" i="27"/>
  <c r="AO1704" i="27" s="1"/>
  <c r="L1704" i="27"/>
  <c r="AM1704" i="27" s="1"/>
  <c r="K1704" i="27"/>
  <c r="AG1703" i="27"/>
  <c r="AF1703" i="27"/>
  <c r="AE1703" i="27"/>
  <c r="AD1703" i="27"/>
  <c r="AC1703" i="27"/>
  <c r="AA1703" i="27"/>
  <c r="Z1703" i="27"/>
  <c r="Y1703" i="27"/>
  <c r="X1703" i="27"/>
  <c r="W1703" i="27"/>
  <c r="T1703" i="27"/>
  <c r="S1703" i="27"/>
  <c r="M1703" i="27"/>
  <c r="AO1703" i="27" s="1"/>
  <c r="L1703" i="27"/>
  <c r="AM1703" i="27" s="1"/>
  <c r="K1703" i="27"/>
  <c r="AK1703" i="27" s="1"/>
  <c r="AG1702" i="27"/>
  <c r="AF1702" i="27"/>
  <c r="AE1702" i="27"/>
  <c r="AD1702" i="27"/>
  <c r="AC1702" i="27"/>
  <c r="AA1702" i="27"/>
  <c r="Z1702" i="27"/>
  <c r="Y1702" i="27"/>
  <c r="X1702" i="27"/>
  <c r="W1702" i="27"/>
  <c r="T1702" i="27"/>
  <c r="S1702" i="27"/>
  <c r="M1702" i="27"/>
  <c r="AO1702" i="27" s="1"/>
  <c r="L1702" i="27"/>
  <c r="AM1702" i="27" s="1"/>
  <c r="K1702" i="27"/>
  <c r="AK1702" i="27" s="1"/>
  <c r="AG1701" i="27"/>
  <c r="AF1701" i="27"/>
  <c r="AE1701" i="27"/>
  <c r="AD1701" i="27"/>
  <c r="AC1701" i="27"/>
  <c r="AA1701" i="27"/>
  <c r="Z1701" i="27"/>
  <c r="Y1701" i="27"/>
  <c r="X1701" i="27"/>
  <c r="W1701" i="27"/>
  <c r="T1701" i="27"/>
  <c r="S1701" i="27"/>
  <c r="R1701" i="27"/>
  <c r="R1702" i="27" s="1"/>
  <c r="R1703" i="27" s="1"/>
  <c r="M1701" i="27"/>
  <c r="AO1701" i="27" s="1"/>
  <c r="L1701" i="27"/>
  <c r="AM1701" i="27" s="1"/>
  <c r="K1701" i="27"/>
  <c r="AG1700" i="27"/>
  <c r="AF1700" i="27"/>
  <c r="AE1700" i="27"/>
  <c r="AD1700" i="27"/>
  <c r="AC1700" i="27"/>
  <c r="AA1700" i="27"/>
  <c r="Z1700" i="27"/>
  <c r="Y1700" i="27"/>
  <c r="X1700" i="27"/>
  <c r="W1700" i="27"/>
  <c r="T1700" i="27"/>
  <c r="S1700" i="27"/>
  <c r="M1700" i="27"/>
  <c r="AO1700" i="27" s="1"/>
  <c r="L1700" i="27"/>
  <c r="AM1700" i="27" s="1"/>
  <c r="K1700" i="27"/>
  <c r="AK1700" i="27" s="1"/>
  <c r="AG1699" i="27"/>
  <c r="AF1699" i="27"/>
  <c r="AE1699" i="27"/>
  <c r="AD1699" i="27"/>
  <c r="AC1699" i="27"/>
  <c r="AA1699" i="27"/>
  <c r="Z1699" i="27"/>
  <c r="Y1699" i="27"/>
  <c r="X1699" i="27"/>
  <c r="W1699" i="27"/>
  <c r="T1699" i="27"/>
  <c r="S1699" i="27"/>
  <c r="M1699" i="27"/>
  <c r="AO1699" i="27" s="1"/>
  <c r="L1699" i="27"/>
  <c r="AM1699" i="27" s="1"/>
  <c r="K1699" i="27"/>
  <c r="AK1699" i="27" s="1"/>
  <c r="AG1698" i="27"/>
  <c r="AF1698" i="27"/>
  <c r="AE1698" i="27"/>
  <c r="AD1698" i="27"/>
  <c r="AC1698" i="27"/>
  <c r="AA1698" i="27"/>
  <c r="Z1698" i="27"/>
  <c r="Y1698" i="27"/>
  <c r="X1698" i="27"/>
  <c r="W1698" i="27"/>
  <c r="T1698" i="27"/>
  <c r="S1698" i="27"/>
  <c r="R1698" i="27"/>
  <c r="R1699" i="27" s="1"/>
  <c r="M1698" i="27"/>
  <c r="AO1698" i="27" s="1"/>
  <c r="L1698" i="27"/>
  <c r="AM1698" i="27" s="1"/>
  <c r="K1698" i="27"/>
  <c r="AK1698" i="27" s="1"/>
  <c r="AG1697" i="27"/>
  <c r="AF1697" i="27"/>
  <c r="AE1697" i="27"/>
  <c r="AD1697" i="27"/>
  <c r="AC1697" i="27"/>
  <c r="AA1697" i="27"/>
  <c r="Z1697" i="27"/>
  <c r="Y1697" i="27"/>
  <c r="X1697" i="27"/>
  <c r="W1697" i="27"/>
  <c r="T1697" i="27"/>
  <c r="S1697" i="27"/>
  <c r="M1697" i="27"/>
  <c r="AO1697" i="27" s="1"/>
  <c r="L1697" i="27"/>
  <c r="AM1697" i="27" s="1"/>
  <c r="K1697" i="27"/>
  <c r="AK1697" i="27" s="1"/>
  <c r="AG1696" i="27"/>
  <c r="AF1696" i="27"/>
  <c r="AE1696" i="27"/>
  <c r="AD1696" i="27"/>
  <c r="AC1696" i="27"/>
  <c r="AA1696" i="27"/>
  <c r="Z1696" i="27"/>
  <c r="Y1696" i="27"/>
  <c r="X1696" i="27"/>
  <c r="W1696" i="27"/>
  <c r="T1696" i="27"/>
  <c r="S1696" i="27"/>
  <c r="M1696" i="27"/>
  <c r="AO1696" i="27" s="1"/>
  <c r="L1696" i="27"/>
  <c r="AM1696" i="27" s="1"/>
  <c r="K1696" i="27"/>
  <c r="AK1696" i="27" s="1"/>
  <c r="AG1695" i="27"/>
  <c r="AF1695" i="27"/>
  <c r="AE1695" i="27"/>
  <c r="AD1695" i="27"/>
  <c r="AC1695" i="27"/>
  <c r="AA1695" i="27"/>
  <c r="Z1695" i="27"/>
  <c r="Y1695" i="27"/>
  <c r="X1695" i="27"/>
  <c r="W1695" i="27"/>
  <c r="T1695" i="27"/>
  <c r="S1695" i="27"/>
  <c r="M1695" i="27"/>
  <c r="AO1695" i="27" s="1"/>
  <c r="L1695" i="27"/>
  <c r="AM1695" i="27" s="1"/>
  <c r="K1695" i="27"/>
  <c r="AK1695" i="27" s="1"/>
  <c r="AG1694" i="27"/>
  <c r="AF1694" i="27"/>
  <c r="AE1694" i="27"/>
  <c r="AD1694" i="27"/>
  <c r="AC1694" i="27"/>
  <c r="AA1694" i="27"/>
  <c r="Z1694" i="27"/>
  <c r="Y1694" i="27"/>
  <c r="X1694" i="27"/>
  <c r="W1694" i="27"/>
  <c r="T1694" i="27"/>
  <c r="S1694" i="27"/>
  <c r="M1694" i="27"/>
  <c r="AO1694" i="27" s="1"/>
  <c r="L1694" i="27"/>
  <c r="AM1694" i="27" s="1"/>
  <c r="K1694" i="27"/>
  <c r="AK1694" i="27" s="1"/>
  <c r="AG1693" i="27"/>
  <c r="AF1693" i="27"/>
  <c r="AE1693" i="27"/>
  <c r="AD1693" i="27"/>
  <c r="AC1693" i="27"/>
  <c r="AA1693" i="27"/>
  <c r="Z1693" i="27"/>
  <c r="Y1693" i="27"/>
  <c r="X1693" i="27"/>
  <c r="W1693" i="27"/>
  <c r="T1693" i="27"/>
  <c r="S1693" i="27"/>
  <c r="M1693" i="27"/>
  <c r="AO1693" i="27" s="1"/>
  <c r="L1693" i="27"/>
  <c r="AM1693" i="27" s="1"/>
  <c r="K1693" i="27"/>
  <c r="AK1693" i="27" s="1"/>
  <c r="AG1692" i="27"/>
  <c r="AF1692" i="27"/>
  <c r="AE1692" i="27"/>
  <c r="AD1692" i="27"/>
  <c r="AC1692" i="27"/>
  <c r="AA1692" i="27"/>
  <c r="Z1692" i="27"/>
  <c r="Y1692" i="27"/>
  <c r="X1692" i="27"/>
  <c r="W1692" i="27"/>
  <c r="T1692" i="27"/>
  <c r="S1692" i="27"/>
  <c r="R1692" i="27"/>
  <c r="R1693" i="27" s="1"/>
  <c r="R1694" i="27" s="1"/>
  <c r="R1695" i="27" s="1"/>
  <c r="R1696" i="27" s="1"/>
  <c r="M1692" i="27"/>
  <c r="AO1692" i="27" s="1"/>
  <c r="L1692" i="27"/>
  <c r="AM1692" i="27" s="1"/>
  <c r="K1692" i="27"/>
  <c r="AK1692" i="27" s="1"/>
  <c r="AG1691" i="27"/>
  <c r="AF1691" i="27"/>
  <c r="AE1691" i="27"/>
  <c r="AD1691" i="27"/>
  <c r="AC1691" i="27"/>
  <c r="AA1691" i="27"/>
  <c r="Z1691" i="27"/>
  <c r="Y1691" i="27"/>
  <c r="X1691" i="27"/>
  <c r="W1691" i="27"/>
  <c r="T1691" i="27"/>
  <c r="S1691" i="27"/>
  <c r="M1691" i="27"/>
  <c r="AO1691" i="27" s="1"/>
  <c r="L1691" i="27"/>
  <c r="AM1691" i="27" s="1"/>
  <c r="K1691" i="27"/>
  <c r="AK1691" i="27" s="1"/>
  <c r="AG1690" i="27"/>
  <c r="AF1690" i="27"/>
  <c r="AE1690" i="27"/>
  <c r="AD1690" i="27"/>
  <c r="AC1690" i="27"/>
  <c r="AA1690" i="27"/>
  <c r="Z1690" i="27"/>
  <c r="Y1690" i="27"/>
  <c r="X1690" i="27"/>
  <c r="W1690" i="27"/>
  <c r="T1690" i="27"/>
  <c r="S1690" i="27"/>
  <c r="M1690" i="27"/>
  <c r="AO1690" i="27" s="1"/>
  <c r="L1690" i="27"/>
  <c r="AM1690" i="27" s="1"/>
  <c r="K1690" i="27"/>
  <c r="AK1690" i="27" s="1"/>
  <c r="AG1689" i="27"/>
  <c r="AF1689" i="27"/>
  <c r="AE1689" i="27"/>
  <c r="AD1689" i="27"/>
  <c r="AC1689" i="27"/>
  <c r="AA1689" i="27"/>
  <c r="Z1689" i="27"/>
  <c r="Y1689" i="27"/>
  <c r="X1689" i="27"/>
  <c r="W1689" i="27"/>
  <c r="T1689" i="27"/>
  <c r="S1689" i="27"/>
  <c r="R1689" i="27"/>
  <c r="R1690" i="27" s="1"/>
  <c r="R1691" i="27" s="1"/>
  <c r="M1689" i="27"/>
  <c r="AO1689" i="27" s="1"/>
  <c r="L1689" i="27"/>
  <c r="AM1689" i="27" s="1"/>
  <c r="K1689" i="27"/>
  <c r="AK1689" i="27" s="1"/>
  <c r="AG1688" i="27"/>
  <c r="AF1688" i="27"/>
  <c r="AE1688" i="27"/>
  <c r="AD1688" i="27"/>
  <c r="AC1688" i="27"/>
  <c r="AA1688" i="27"/>
  <c r="Z1688" i="27"/>
  <c r="Y1688" i="27"/>
  <c r="X1688" i="27"/>
  <c r="W1688" i="27"/>
  <c r="T1688" i="27"/>
  <c r="S1688" i="27"/>
  <c r="M1688" i="27"/>
  <c r="AO1688" i="27" s="1"/>
  <c r="L1688" i="27"/>
  <c r="AM1688" i="27" s="1"/>
  <c r="K1688" i="27"/>
  <c r="AG1687" i="27"/>
  <c r="AF1687" i="27"/>
  <c r="AE1687" i="27"/>
  <c r="AD1687" i="27"/>
  <c r="AC1687" i="27"/>
  <c r="AA1687" i="27"/>
  <c r="Z1687" i="27"/>
  <c r="Y1687" i="27"/>
  <c r="X1687" i="27"/>
  <c r="W1687" i="27"/>
  <c r="T1687" i="27"/>
  <c r="S1687" i="27"/>
  <c r="M1687" i="27"/>
  <c r="AO1687" i="27" s="1"/>
  <c r="L1687" i="27"/>
  <c r="AM1687" i="27" s="1"/>
  <c r="K1687" i="27"/>
  <c r="AK1687" i="27" s="1"/>
  <c r="AG1686" i="27"/>
  <c r="AF1686" i="27"/>
  <c r="AE1686" i="27"/>
  <c r="AD1686" i="27"/>
  <c r="AC1686" i="27"/>
  <c r="AA1686" i="27"/>
  <c r="Z1686" i="27"/>
  <c r="Y1686" i="27"/>
  <c r="X1686" i="27"/>
  <c r="W1686" i="27"/>
  <c r="T1686" i="27"/>
  <c r="S1686" i="27"/>
  <c r="R1686" i="27"/>
  <c r="R1687" i="27" s="1"/>
  <c r="R1688" i="27" s="1"/>
  <c r="M1686" i="27"/>
  <c r="AO1686" i="27" s="1"/>
  <c r="L1686" i="27"/>
  <c r="AM1686" i="27" s="1"/>
  <c r="K1686" i="27"/>
  <c r="AG1685" i="27"/>
  <c r="AF1685" i="27"/>
  <c r="AE1685" i="27"/>
  <c r="AD1685" i="27"/>
  <c r="AC1685" i="27"/>
  <c r="AA1685" i="27"/>
  <c r="Z1685" i="27"/>
  <c r="Y1685" i="27"/>
  <c r="X1685" i="27"/>
  <c r="W1685" i="27"/>
  <c r="T1685" i="27"/>
  <c r="S1685" i="27"/>
  <c r="M1685" i="27"/>
  <c r="AO1685" i="27" s="1"/>
  <c r="L1685" i="27"/>
  <c r="AM1685" i="27" s="1"/>
  <c r="K1685" i="27"/>
  <c r="AK1685" i="27" s="1"/>
  <c r="AG1684" i="27"/>
  <c r="AF1684" i="27"/>
  <c r="AE1684" i="27"/>
  <c r="AD1684" i="27"/>
  <c r="AC1684" i="27"/>
  <c r="AA1684" i="27"/>
  <c r="Z1684" i="27"/>
  <c r="Y1684" i="27"/>
  <c r="X1684" i="27"/>
  <c r="W1684" i="27"/>
  <c r="T1684" i="27"/>
  <c r="S1684" i="27"/>
  <c r="M1684" i="27"/>
  <c r="AO1684" i="27" s="1"/>
  <c r="L1684" i="27"/>
  <c r="AM1684" i="27" s="1"/>
  <c r="K1684" i="27"/>
  <c r="AK1684" i="27" s="1"/>
  <c r="AG1683" i="27"/>
  <c r="AF1683" i="27"/>
  <c r="AE1683" i="27"/>
  <c r="AD1683" i="27"/>
  <c r="AC1683" i="27"/>
  <c r="AA1683" i="27"/>
  <c r="Z1683" i="27"/>
  <c r="Y1683" i="27"/>
  <c r="X1683" i="27"/>
  <c r="W1683" i="27"/>
  <c r="T1683" i="27"/>
  <c r="S1683" i="27"/>
  <c r="M1683" i="27"/>
  <c r="AO1683" i="27" s="1"/>
  <c r="L1683" i="27"/>
  <c r="AM1683" i="27" s="1"/>
  <c r="K1683" i="27"/>
  <c r="AK1683" i="27" s="1"/>
  <c r="AG1682" i="27"/>
  <c r="AF1682" i="27"/>
  <c r="AE1682" i="27"/>
  <c r="AD1682" i="27"/>
  <c r="AC1682" i="27"/>
  <c r="AA1682" i="27"/>
  <c r="Z1682" i="27"/>
  <c r="Y1682" i="27"/>
  <c r="X1682" i="27"/>
  <c r="W1682" i="27"/>
  <c r="T1682" i="27"/>
  <c r="S1682" i="27"/>
  <c r="M1682" i="27"/>
  <c r="AO1682" i="27" s="1"/>
  <c r="L1682" i="27"/>
  <c r="AM1682" i="27" s="1"/>
  <c r="K1682" i="27"/>
  <c r="AK1682" i="27" s="1"/>
  <c r="AG1681" i="27"/>
  <c r="AF1681" i="27"/>
  <c r="AE1681" i="27"/>
  <c r="AD1681" i="27"/>
  <c r="AC1681" i="27"/>
  <c r="AA1681" i="27"/>
  <c r="Z1681" i="27"/>
  <c r="Y1681" i="27"/>
  <c r="X1681" i="27"/>
  <c r="W1681" i="27"/>
  <c r="T1681" i="27"/>
  <c r="S1681" i="27"/>
  <c r="M1681" i="27"/>
  <c r="AO1681" i="27" s="1"/>
  <c r="L1681" i="27"/>
  <c r="AM1681" i="27" s="1"/>
  <c r="K1681" i="27"/>
  <c r="AK1681" i="27" s="1"/>
  <c r="AG1680" i="27"/>
  <c r="AF1680" i="27"/>
  <c r="AE1680" i="27"/>
  <c r="AD1680" i="27"/>
  <c r="AC1680" i="27"/>
  <c r="AA1680" i="27"/>
  <c r="Z1680" i="27"/>
  <c r="Y1680" i="27"/>
  <c r="X1680" i="27"/>
  <c r="W1680" i="27"/>
  <c r="T1680" i="27"/>
  <c r="S1680" i="27"/>
  <c r="M1680" i="27"/>
  <c r="AO1680" i="27" s="1"/>
  <c r="L1680" i="27"/>
  <c r="AM1680" i="27" s="1"/>
  <c r="K1680" i="27"/>
  <c r="AK1680" i="27" s="1"/>
  <c r="AG1679" i="27"/>
  <c r="AF1679" i="27"/>
  <c r="AE1679" i="27"/>
  <c r="AD1679" i="27"/>
  <c r="AC1679" i="27"/>
  <c r="AA1679" i="27"/>
  <c r="Z1679" i="27"/>
  <c r="Y1679" i="27"/>
  <c r="X1679" i="27"/>
  <c r="W1679" i="27"/>
  <c r="T1679" i="27"/>
  <c r="S1679" i="27"/>
  <c r="M1679" i="27"/>
  <c r="AO1679" i="27" s="1"/>
  <c r="L1679" i="27"/>
  <c r="AM1679" i="27" s="1"/>
  <c r="K1679" i="27"/>
  <c r="AK1679" i="27" s="1"/>
  <c r="AG1678" i="27"/>
  <c r="AF1678" i="27"/>
  <c r="AE1678" i="27"/>
  <c r="AD1678" i="27"/>
  <c r="AC1678" i="27"/>
  <c r="AA1678" i="27"/>
  <c r="Z1678" i="27"/>
  <c r="Y1678" i="27"/>
  <c r="X1678" i="27"/>
  <c r="W1678" i="27"/>
  <c r="T1678" i="27"/>
  <c r="S1678" i="27"/>
  <c r="M1678" i="27"/>
  <c r="AO1678" i="27" s="1"/>
  <c r="L1678" i="27"/>
  <c r="AM1678" i="27" s="1"/>
  <c r="K1678" i="27"/>
  <c r="AG1677" i="27"/>
  <c r="AF1677" i="27"/>
  <c r="AE1677" i="27"/>
  <c r="AD1677" i="27"/>
  <c r="AC1677" i="27"/>
  <c r="AA1677" i="27"/>
  <c r="Z1677" i="27"/>
  <c r="Y1677" i="27"/>
  <c r="X1677" i="27"/>
  <c r="W1677" i="27"/>
  <c r="T1677" i="27"/>
  <c r="S1677" i="27"/>
  <c r="M1677" i="27"/>
  <c r="AO1677" i="27" s="1"/>
  <c r="L1677" i="27"/>
  <c r="AM1677" i="27" s="1"/>
  <c r="K1677" i="27"/>
  <c r="AK1677" i="27" s="1"/>
  <c r="AG1676" i="27"/>
  <c r="AF1676" i="27"/>
  <c r="AE1676" i="27"/>
  <c r="AD1676" i="27"/>
  <c r="AC1676" i="27"/>
  <c r="AA1676" i="27"/>
  <c r="Z1676" i="27"/>
  <c r="Y1676" i="27"/>
  <c r="X1676" i="27"/>
  <c r="W1676" i="27"/>
  <c r="T1676" i="27"/>
  <c r="S1676" i="27"/>
  <c r="M1676" i="27"/>
  <c r="AO1676" i="27" s="1"/>
  <c r="L1676" i="27"/>
  <c r="AM1676" i="27" s="1"/>
  <c r="K1676" i="27"/>
  <c r="AK1676" i="27" s="1"/>
  <c r="AG1675" i="27"/>
  <c r="AF1675" i="27"/>
  <c r="AE1675" i="27"/>
  <c r="AD1675" i="27"/>
  <c r="AC1675" i="27"/>
  <c r="AA1675" i="27"/>
  <c r="Z1675" i="27"/>
  <c r="Y1675" i="27"/>
  <c r="X1675" i="27"/>
  <c r="W1675" i="27"/>
  <c r="T1675" i="27"/>
  <c r="S1675" i="27"/>
  <c r="M1675" i="27"/>
  <c r="AO1675" i="27" s="1"/>
  <c r="L1675" i="27"/>
  <c r="AM1675" i="27" s="1"/>
  <c r="K1675" i="27"/>
  <c r="AK1675" i="27" s="1"/>
  <c r="AG1674" i="27"/>
  <c r="AF1674" i="27"/>
  <c r="AE1674" i="27"/>
  <c r="AD1674" i="27"/>
  <c r="AC1674" i="27"/>
  <c r="AA1674" i="27"/>
  <c r="Z1674" i="27"/>
  <c r="Y1674" i="27"/>
  <c r="X1674" i="27"/>
  <c r="W1674" i="27"/>
  <c r="T1674" i="27"/>
  <c r="S1674" i="27"/>
  <c r="M1674" i="27"/>
  <c r="AO1674" i="27" s="1"/>
  <c r="L1674" i="27"/>
  <c r="AM1674" i="27" s="1"/>
  <c r="K1674" i="27"/>
  <c r="AG1673" i="27"/>
  <c r="AF1673" i="27"/>
  <c r="AE1673" i="27"/>
  <c r="AD1673" i="27"/>
  <c r="AC1673" i="27"/>
  <c r="AA1673" i="27"/>
  <c r="Z1673" i="27"/>
  <c r="Y1673" i="27"/>
  <c r="X1673" i="27"/>
  <c r="W1673" i="27"/>
  <c r="T1673" i="27"/>
  <c r="S1673" i="27"/>
  <c r="M1673" i="27"/>
  <c r="AO1673" i="27" s="1"/>
  <c r="L1673" i="27"/>
  <c r="AM1673" i="27" s="1"/>
  <c r="K1673" i="27"/>
  <c r="AK1673" i="27" s="1"/>
  <c r="AG1672" i="27"/>
  <c r="AF1672" i="27"/>
  <c r="AE1672" i="27"/>
  <c r="AD1672" i="27"/>
  <c r="AC1672" i="27"/>
  <c r="AA1672" i="27"/>
  <c r="Z1672" i="27"/>
  <c r="Y1672" i="27"/>
  <c r="X1672" i="27"/>
  <c r="W1672" i="27"/>
  <c r="T1672" i="27"/>
  <c r="S1672" i="27"/>
  <c r="M1672" i="27"/>
  <c r="AO1672" i="27" s="1"/>
  <c r="L1672" i="27"/>
  <c r="AM1672" i="27" s="1"/>
  <c r="K1672" i="27"/>
  <c r="AK1672" i="27" s="1"/>
  <c r="AG1671" i="27"/>
  <c r="AF1671" i="27"/>
  <c r="AE1671" i="27"/>
  <c r="AD1671" i="27"/>
  <c r="AC1671" i="27"/>
  <c r="AA1671" i="27"/>
  <c r="Z1671" i="27"/>
  <c r="Y1671" i="27"/>
  <c r="X1671" i="27"/>
  <c r="W1671" i="27"/>
  <c r="T1671" i="27"/>
  <c r="S1671" i="27"/>
  <c r="M1671" i="27"/>
  <c r="AO1671" i="27" s="1"/>
  <c r="L1671" i="27"/>
  <c r="AM1671" i="27" s="1"/>
  <c r="K1671" i="27"/>
  <c r="AK1671" i="27" s="1"/>
  <c r="AG1670" i="27"/>
  <c r="AF1670" i="27"/>
  <c r="AE1670" i="27"/>
  <c r="AD1670" i="27"/>
  <c r="AC1670" i="27"/>
  <c r="AA1670" i="27"/>
  <c r="Z1670" i="27"/>
  <c r="Y1670" i="27"/>
  <c r="X1670" i="27"/>
  <c r="W1670" i="27"/>
  <c r="T1670" i="27"/>
  <c r="S1670" i="27"/>
  <c r="M1670" i="27"/>
  <c r="AO1670" i="27" s="1"/>
  <c r="L1670" i="27"/>
  <c r="AM1670" i="27" s="1"/>
  <c r="K1670" i="27"/>
  <c r="AG1669" i="27"/>
  <c r="AF1669" i="27"/>
  <c r="AE1669" i="27"/>
  <c r="AD1669" i="27"/>
  <c r="AC1669" i="27"/>
  <c r="AA1669" i="27"/>
  <c r="Z1669" i="27"/>
  <c r="Y1669" i="27"/>
  <c r="X1669" i="27"/>
  <c r="W1669" i="27"/>
  <c r="T1669" i="27"/>
  <c r="S1669" i="27"/>
  <c r="M1669" i="27"/>
  <c r="AO1669" i="27" s="1"/>
  <c r="L1669" i="27"/>
  <c r="AM1669" i="27" s="1"/>
  <c r="K1669" i="27"/>
  <c r="AK1669" i="27" s="1"/>
  <c r="AG1668" i="27"/>
  <c r="AF1668" i="27"/>
  <c r="AE1668" i="27"/>
  <c r="AD1668" i="27"/>
  <c r="AC1668" i="27"/>
  <c r="AA1668" i="27"/>
  <c r="Z1668" i="27"/>
  <c r="Y1668" i="27"/>
  <c r="X1668" i="27"/>
  <c r="W1668" i="27"/>
  <c r="T1668" i="27"/>
  <c r="S1668" i="27"/>
  <c r="M1668" i="27"/>
  <c r="AO1668" i="27" s="1"/>
  <c r="L1668" i="27"/>
  <c r="AM1668" i="27" s="1"/>
  <c r="K1668" i="27"/>
  <c r="AK1668" i="27" s="1"/>
  <c r="AG1667" i="27"/>
  <c r="AF1667" i="27"/>
  <c r="AE1667" i="27"/>
  <c r="AD1667" i="27"/>
  <c r="AC1667" i="27"/>
  <c r="AA1667" i="27"/>
  <c r="Z1667" i="27"/>
  <c r="Y1667" i="27"/>
  <c r="X1667" i="27"/>
  <c r="W1667" i="27"/>
  <c r="T1667" i="27"/>
  <c r="S1667" i="27"/>
  <c r="M1667" i="27"/>
  <c r="AO1667" i="27" s="1"/>
  <c r="L1667" i="27"/>
  <c r="AM1667" i="27" s="1"/>
  <c r="K1667" i="27"/>
  <c r="AK1667" i="27" s="1"/>
  <c r="AG1666" i="27"/>
  <c r="AF1666" i="27"/>
  <c r="AE1666" i="27"/>
  <c r="AD1666" i="27"/>
  <c r="AC1666" i="27"/>
  <c r="AA1666" i="27"/>
  <c r="Z1666" i="27"/>
  <c r="Y1666" i="27"/>
  <c r="X1666" i="27"/>
  <c r="W1666" i="27"/>
  <c r="T1666" i="27"/>
  <c r="S1666" i="27"/>
  <c r="M1666" i="27"/>
  <c r="AO1666" i="27" s="1"/>
  <c r="L1666" i="27"/>
  <c r="AM1666" i="27" s="1"/>
  <c r="K1666" i="27"/>
  <c r="AK1666" i="27" s="1"/>
  <c r="AG1665" i="27"/>
  <c r="AF1665" i="27"/>
  <c r="AE1665" i="27"/>
  <c r="AD1665" i="27"/>
  <c r="AC1665" i="27"/>
  <c r="AA1665" i="27"/>
  <c r="Z1665" i="27"/>
  <c r="Y1665" i="27"/>
  <c r="X1665" i="27"/>
  <c r="W1665" i="27"/>
  <c r="T1665" i="27"/>
  <c r="S1665" i="27"/>
  <c r="M1665" i="27"/>
  <c r="AO1665" i="27" s="1"/>
  <c r="L1665" i="27"/>
  <c r="AM1665" i="27" s="1"/>
  <c r="K1665" i="27"/>
  <c r="AK1665" i="27" s="1"/>
  <c r="AG1664" i="27"/>
  <c r="AF1664" i="27"/>
  <c r="AE1664" i="27"/>
  <c r="AD1664" i="27"/>
  <c r="AC1664" i="27"/>
  <c r="AA1664" i="27"/>
  <c r="Z1664" i="27"/>
  <c r="Y1664" i="27"/>
  <c r="X1664" i="27"/>
  <c r="W1664" i="27"/>
  <c r="T1664" i="27"/>
  <c r="S1664" i="27"/>
  <c r="M1664" i="27"/>
  <c r="AO1664" i="27" s="1"/>
  <c r="L1664" i="27"/>
  <c r="AM1664" i="27" s="1"/>
  <c r="K1664" i="27"/>
  <c r="AG1663" i="27"/>
  <c r="AF1663" i="27"/>
  <c r="AE1663" i="27"/>
  <c r="AD1663" i="27"/>
  <c r="AC1663" i="27"/>
  <c r="AA1663" i="27"/>
  <c r="Z1663" i="27"/>
  <c r="Y1663" i="27"/>
  <c r="X1663" i="27"/>
  <c r="W1663" i="27"/>
  <c r="T1663" i="27"/>
  <c r="S1663" i="27"/>
  <c r="M1663" i="27"/>
  <c r="AO1663" i="27" s="1"/>
  <c r="L1663" i="27"/>
  <c r="AM1663" i="27" s="1"/>
  <c r="K1663" i="27"/>
  <c r="AK1663" i="27" s="1"/>
  <c r="AG1662" i="27"/>
  <c r="AF1662" i="27"/>
  <c r="AE1662" i="27"/>
  <c r="AD1662" i="27"/>
  <c r="AC1662" i="27"/>
  <c r="AA1662" i="27"/>
  <c r="Z1662" i="27"/>
  <c r="Y1662" i="27"/>
  <c r="X1662" i="27"/>
  <c r="W1662" i="27"/>
  <c r="T1662" i="27"/>
  <c r="S1662" i="27"/>
  <c r="M1662" i="27"/>
  <c r="AO1662" i="27" s="1"/>
  <c r="L1662" i="27"/>
  <c r="AM1662" i="27" s="1"/>
  <c r="K1662" i="27"/>
  <c r="AK1662" i="27" s="1"/>
  <c r="AG1661" i="27"/>
  <c r="AF1661" i="27"/>
  <c r="AE1661" i="27"/>
  <c r="AD1661" i="27"/>
  <c r="AC1661" i="27"/>
  <c r="AA1661" i="27"/>
  <c r="Z1661" i="27"/>
  <c r="Y1661" i="27"/>
  <c r="X1661" i="27"/>
  <c r="W1661" i="27"/>
  <c r="T1661" i="27"/>
  <c r="S1661" i="27"/>
  <c r="M1661" i="27"/>
  <c r="AO1661" i="27" s="1"/>
  <c r="L1661" i="27"/>
  <c r="AM1661" i="27" s="1"/>
  <c r="K1661" i="27"/>
  <c r="AK1661" i="27" s="1"/>
  <c r="AG1660" i="27"/>
  <c r="AF1660" i="27"/>
  <c r="AE1660" i="27"/>
  <c r="AD1660" i="27"/>
  <c r="AC1660" i="27"/>
  <c r="AA1660" i="27"/>
  <c r="Z1660" i="27"/>
  <c r="Y1660" i="27"/>
  <c r="X1660" i="27"/>
  <c r="W1660" i="27"/>
  <c r="T1660" i="27"/>
  <c r="S1660" i="27"/>
  <c r="M1660" i="27"/>
  <c r="AO1660" i="27" s="1"/>
  <c r="L1660" i="27"/>
  <c r="K1660" i="27"/>
  <c r="AK1660" i="27" s="1"/>
  <c r="AG1659" i="27"/>
  <c r="AF1659" i="27"/>
  <c r="AE1659" i="27"/>
  <c r="AD1659" i="27"/>
  <c r="AC1659" i="27"/>
  <c r="AA1659" i="27"/>
  <c r="Z1659" i="27"/>
  <c r="Y1659" i="27"/>
  <c r="X1659" i="27"/>
  <c r="W1659" i="27"/>
  <c r="T1659" i="27"/>
  <c r="S1659" i="27"/>
  <c r="M1659" i="27"/>
  <c r="AO1659" i="27" s="1"/>
  <c r="L1659" i="27"/>
  <c r="AM1659" i="27" s="1"/>
  <c r="K1659" i="27"/>
  <c r="AK1659" i="27" s="1"/>
  <c r="AG1658" i="27"/>
  <c r="AF1658" i="27"/>
  <c r="AE1658" i="27"/>
  <c r="AD1658" i="27"/>
  <c r="AC1658" i="27"/>
  <c r="AA1658" i="27"/>
  <c r="Z1658" i="27"/>
  <c r="Y1658" i="27"/>
  <c r="X1658" i="27"/>
  <c r="W1658" i="27"/>
  <c r="T1658" i="27"/>
  <c r="S1658" i="27"/>
  <c r="M1658" i="27"/>
  <c r="AO1658" i="27" s="1"/>
  <c r="L1658" i="27"/>
  <c r="AM1658" i="27" s="1"/>
  <c r="K1658" i="27"/>
  <c r="AK1658" i="27" s="1"/>
  <c r="AG1657" i="27"/>
  <c r="AF1657" i="27"/>
  <c r="AE1657" i="27"/>
  <c r="AD1657" i="27"/>
  <c r="AC1657" i="27"/>
  <c r="AA1657" i="27"/>
  <c r="Z1657" i="27"/>
  <c r="Y1657" i="27"/>
  <c r="X1657" i="27"/>
  <c r="W1657" i="27"/>
  <c r="T1657" i="27"/>
  <c r="S1657" i="27"/>
  <c r="R1657" i="27"/>
  <c r="R1658" i="27" s="1"/>
  <c r="R1659" i="27" s="1"/>
  <c r="R1660" i="27" s="1"/>
  <c r="M1657" i="27"/>
  <c r="AO1657" i="27" s="1"/>
  <c r="L1657" i="27"/>
  <c r="AM1657" i="27" s="1"/>
  <c r="K1657" i="27"/>
  <c r="AK1657" i="27" s="1"/>
  <c r="AG1656" i="27"/>
  <c r="AF1656" i="27"/>
  <c r="AE1656" i="27"/>
  <c r="AD1656" i="27"/>
  <c r="AC1656" i="27"/>
  <c r="AA1656" i="27"/>
  <c r="Z1656" i="27"/>
  <c r="Y1656" i="27"/>
  <c r="X1656" i="27"/>
  <c r="W1656" i="27"/>
  <c r="T1656" i="27"/>
  <c r="S1656" i="27"/>
  <c r="M1656" i="27"/>
  <c r="AO1656" i="27" s="1"/>
  <c r="L1656" i="27"/>
  <c r="AM1656" i="27" s="1"/>
  <c r="K1656" i="27"/>
  <c r="AG1655" i="27"/>
  <c r="AF1655" i="27"/>
  <c r="AE1655" i="27"/>
  <c r="AD1655" i="27"/>
  <c r="AC1655" i="27"/>
  <c r="AA1655" i="27"/>
  <c r="Z1655" i="27"/>
  <c r="Y1655" i="27"/>
  <c r="X1655" i="27"/>
  <c r="W1655" i="27"/>
  <c r="T1655" i="27"/>
  <c r="S1655" i="27"/>
  <c r="M1655" i="27"/>
  <c r="AO1655" i="27" s="1"/>
  <c r="L1655" i="27"/>
  <c r="AM1655" i="27" s="1"/>
  <c r="K1655" i="27"/>
  <c r="AK1655" i="27" s="1"/>
  <c r="AG1654" i="27"/>
  <c r="AF1654" i="27"/>
  <c r="AE1654" i="27"/>
  <c r="AD1654" i="27"/>
  <c r="AC1654" i="27"/>
  <c r="AA1654" i="27"/>
  <c r="Z1654" i="27"/>
  <c r="Y1654" i="27"/>
  <c r="X1654" i="27"/>
  <c r="W1654" i="27"/>
  <c r="T1654" i="27"/>
  <c r="S1654" i="27"/>
  <c r="R1654" i="27"/>
  <c r="R1655" i="27" s="1"/>
  <c r="R1656" i="27" s="1"/>
  <c r="M1654" i="27"/>
  <c r="AO1654" i="27" s="1"/>
  <c r="L1654" i="27"/>
  <c r="AM1654" i="27" s="1"/>
  <c r="K1654" i="27"/>
  <c r="AK1654" i="27" s="1"/>
  <c r="AG1653" i="27"/>
  <c r="AF1653" i="27"/>
  <c r="AE1653" i="27"/>
  <c r="AD1653" i="27"/>
  <c r="AC1653" i="27"/>
  <c r="AA1653" i="27"/>
  <c r="Z1653" i="27"/>
  <c r="Y1653" i="27"/>
  <c r="X1653" i="27"/>
  <c r="W1653" i="27"/>
  <c r="T1653" i="27"/>
  <c r="S1653" i="27"/>
  <c r="M1653" i="27"/>
  <c r="AO1653" i="27" s="1"/>
  <c r="L1653" i="27"/>
  <c r="AM1653" i="27" s="1"/>
  <c r="K1653" i="27"/>
  <c r="AK1653" i="27" s="1"/>
  <c r="AG1652" i="27"/>
  <c r="AF1652" i="27"/>
  <c r="AE1652" i="27"/>
  <c r="AD1652" i="27"/>
  <c r="AC1652" i="27"/>
  <c r="AA1652" i="27"/>
  <c r="Z1652" i="27"/>
  <c r="Y1652" i="27"/>
  <c r="X1652" i="27"/>
  <c r="W1652" i="27"/>
  <c r="T1652" i="27"/>
  <c r="S1652" i="27"/>
  <c r="M1652" i="27"/>
  <c r="AO1652" i="27" s="1"/>
  <c r="L1652" i="27"/>
  <c r="AM1652" i="27" s="1"/>
  <c r="K1652" i="27"/>
  <c r="AG1651" i="27"/>
  <c r="AF1651" i="27"/>
  <c r="AE1651" i="27"/>
  <c r="AD1651" i="27"/>
  <c r="AC1651" i="27"/>
  <c r="AA1651" i="27"/>
  <c r="Z1651" i="27"/>
  <c r="Y1651" i="27"/>
  <c r="X1651" i="27"/>
  <c r="W1651" i="27"/>
  <c r="T1651" i="27"/>
  <c r="S1651" i="27"/>
  <c r="R1651" i="27"/>
  <c r="R1652" i="27" s="1"/>
  <c r="R1653" i="27" s="1"/>
  <c r="M1651" i="27"/>
  <c r="AO1651" i="27" s="1"/>
  <c r="L1651" i="27"/>
  <c r="AM1651" i="27" s="1"/>
  <c r="K1651" i="27"/>
  <c r="AK1651" i="27" s="1"/>
  <c r="AG1650" i="27"/>
  <c r="AF1650" i="27"/>
  <c r="AE1650" i="27"/>
  <c r="AD1650" i="27"/>
  <c r="AC1650" i="27"/>
  <c r="AA1650" i="27"/>
  <c r="Z1650" i="27"/>
  <c r="Y1650" i="27"/>
  <c r="X1650" i="27"/>
  <c r="W1650" i="27"/>
  <c r="T1650" i="27"/>
  <c r="S1650" i="27"/>
  <c r="M1650" i="27"/>
  <c r="AO1650" i="27" s="1"/>
  <c r="L1650" i="27"/>
  <c r="AM1650" i="27" s="1"/>
  <c r="K1650" i="27"/>
  <c r="AK1650" i="27" s="1"/>
  <c r="AG1649" i="27"/>
  <c r="AF1649" i="27"/>
  <c r="AE1649" i="27"/>
  <c r="AD1649" i="27"/>
  <c r="AC1649" i="27"/>
  <c r="AA1649" i="27"/>
  <c r="Z1649" i="27"/>
  <c r="Y1649" i="27"/>
  <c r="X1649" i="27"/>
  <c r="W1649" i="27"/>
  <c r="T1649" i="27"/>
  <c r="S1649" i="27"/>
  <c r="M1649" i="27"/>
  <c r="AO1649" i="27" s="1"/>
  <c r="L1649" i="27"/>
  <c r="AM1649" i="27" s="1"/>
  <c r="K1649" i="27"/>
  <c r="AK1649" i="27" s="1"/>
  <c r="AG1648" i="27"/>
  <c r="AF1648" i="27"/>
  <c r="AE1648" i="27"/>
  <c r="AD1648" i="27"/>
  <c r="AC1648" i="27"/>
  <c r="AA1648" i="27"/>
  <c r="Z1648" i="27"/>
  <c r="Y1648" i="27"/>
  <c r="X1648" i="27"/>
  <c r="W1648" i="27"/>
  <c r="T1648" i="27"/>
  <c r="S1648" i="27"/>
  <c r="M1648" i="27"/>
  <c r="AO1648" i="27" s="1"/>
  <c r="L1648" i="27"/>
  <c r="AM1648" i="27" s="1"/>
  <c r="K1648" i="27"/>
  <c r="AG1647" i="27"/>
  <c r="AF1647" i="27"/>
  <c r="AE1647" i="27"/>
  <c r="AD1647" i="27"/>
  <c r="AC1647" i="27"/>
  <c r="AA1647" i="27"/>
  <c r="Z1647" i="27"/>
  <c r="Y1647" i="27"/>
  <c r="X1647" i="27"/>
  <c r="W1647" i="27"/>
  <c r="T1647" i="27"/>
  <c r="S1647" i="27"/>
  <c r="M1647" i="27"/>
  <c r="AO1647" i="27" s="1"/>
  <c r="L1647" i="27"/>
  <c r="AM1647" i="27" s="1"/>
  <c r="K1647" i="27"/>
  <c r="AK1647" i="27" s="1"/>
  <c r="AG1646" i="27"/>
  <c r="AF1646" i="27"/>
  <c r="AE1646" i="27"/>
  <c r="AD1646" i="27"/>
  <c r="AC1646" i="27"/>
  <c r="AA1646" i="27"/>
  <c r="Z1646" i="27"/>
  <c r="Y1646" i="27"/>
  <c r="X1646" i="27"/>
  <c r="W1646" i="27"/>
  <c r="T1646" i="27"/>
  <c r="S1646" i="27"/>
  <c r="M1646" i="27"/>
  <c r="AO1646" i="27" s="1"/>
  <c r="L1646" i="27"/>
  <c r="AM1646" i="27" s="1"/>
  <c r="K1646" i="27"/>
  <c r="AK1646" i="27" s="1"/>
  <c r="AG1645" i="27"/>
  <c r="AF1645" i="27"/>
  <c r="AE1645" i="27"/>
  <c r="AD1645" i="27"/>
  <c r="AC1645" i="27"/>
  <c r="AA1645" i="27"/>
  <c r="Z1645" i="27"/>
  <c r="Y1645" i="27"/>
  <c r="X1645" i="27"/>
  <c r="W1645" i="27"/>
  <c r="T1645" i="27"/>
  <c r="S1645" i="27"/>
  <c r="M1645" i="27"/>
  <c r="AO1645" i="27" s="1"/>
  <c r="L1645" i="27"/>
  <c r="AM1645" i="27" s="1"/>
  <c r="K1645" i="27"/>
  <c r="AK1645" i="27" s="1"/>
  <c r="AG1644" i="27"/>
  <c r="AF1644" i="27"/>
  <c r="AE1644" i="27"/>
  <c r="AD1644" i="27"/>
  <c r="AC1644" i="27"/>
  <c r="AA1644" i="27"/>
  <c r="Z1644" i="27"/>
  <c r="Y1644" i="27"/>
  <c r="X1644" i="27"/>
  <c r="W1644" i="27"/>
  <c r="T1644" i="27"/>
  <c r="S1644" i="27"/>
  <c r="M1644" i="27"/>
  <c r="AO1644" i="27" s="1"/>
  <c r="L1644" i="27"/>
  <c r="AM1644" i="27" s="1"/>
  <c r="K1644" i="27"/>
  <c r="AG1643" i="27"/>
  <c r="AF1643" i="27"/>
  <c r="AE1643" i="27"/>
  <c r="AD1643" i="27"/>
  <c r="AC1643" i="27"/>
  <c r="AA1643" i="27"/>
  <c r="Z1643" i="27"/>
  <c r="Y1643" i="27"/>
  <c r="X1643" i="27"/>
  <c r="W1643" i="27"/>
  <c r="T1643" i="27"/>
  <c r="S1643" i="27"/>
  <c r="M1643" i="27"/>
  <c r="AO1643" i="27" s="1"/>
  <c r="L1643" i="27"/>
  <c r="AM1643" i="27" s="1"/>
  <c r="K1643" i="27"/>
  <c r="AK1643" i="27" s="1"/>
  <c r="AG1642" i="27"/>
  <c r="AF1642" i="27"/>
  <c r="AE1642" i="27"/>
  <c r="AD1642" i="27"/>
  <c r="AC1642" i="27"/>
  <c r="AA1642" i="27"/>
  <c r="Z1642" i="27"/>
  <c r="Y1642" i="27"/>
  <c r="X1642" i="27"/>
  <c r="W1642" i="27"/>
  <c r="T1642" i="27"/>
  <c r="S1642" i="27"/>
  <c r="M1642" i="27"/>
  <c r="AO1642" i="27" s="1"/>
  <c r="L1642" i="27"/>
  <c r="AM1642" i="27" s="1"/>
  <c r="K1642" i="27"/>
  <c r="AK1642" i="27" s="1"/>
  <c r="AG1641" i="27"/>
  <c r="AF1641" i="27"/>
  <c r="AE1641" i="27"/>
  <c r="AD1641" i="27"/>
  <c r="AC1641" i="27"/>
  <c r="AA1641" i="27"/>
  <c r="Z1641" i="27"/>
  <c r="Y1641" i="27"/>
  <c r="X1641" i="27"/>
  <c r="W1641" i="27"/>
  <c r="T1641" i="27"/>
  <c r="S1641" i="27"/>
  <c r="M1641" i="27"/>
  <c r="AO1641" i="27" s="1"/>
  <c r="L1641" i="27"/>
  <c r="AM1641" i="27" s="1"/>
  <c r="K1641" i="27"/>
  <c r="AK1641" i="27" s="1"/>
  <c r="AG1640" i="27"/>
  <c r="AF1640" i="27"/>
  <c r="AE1640" i="27"/>
  <c r="AD1640" i="27"/>
  <c r="AC1640" i="27"/>
  <c r="AA1640" i="27"/>
  <c r="Z1640" i="27"/>
  <c r="Y1640" i="27"/>
  <c r="X1640" i="27"/>
  <c r="W1640" i="27"/>
  <c r="T1640" i="27"/>
  <c r="S1640" i="27"/>
  <c r="M1640" i="27"/>
  <c r="AO1640" i="27" s="1"/>
  <c r="L1640" i="27"/>
  <c r="AM1640" i="27" s="1"/>
  <c r="K1640" i="27"/>
  <c r="AK1640" i="27" s="1"/>
  <c r="AG1639" i="27"/>
  <c r="AF1639" i="27"/>
  <c r="AE1639" i="27"/>
  <c r="AD1639" i="27"/>
  <c r="AC1639" i="27"/>
  <c r="AA1639" i="27"/>
  <c r="Z1639" i="27"/>
  <c r="Y1639" i="27"/>
  <c r="X1639" i="27"/>
  <c r="W1639" i="27"/>
  <c r="T1639" i="27"/>
  <c r="S1639" i="27"/>
  <c r="M1639" i="27"/>
  <c r="AO1639" i="27" s="1"/>
  <c r="L1639" i="27"/>
  <c r="AM1639" i="27" s="1"/>
  <c r="K1639" i="27"/>
  <c r="AK1639" i="27" s="1"/>
  <c r="AG1638" i="27"/>
  <c r="AF1638" i="27"/>
  <c r="AE1638" i="27"/>
  <c r="AD1638" i="27"/>
  <c r="AC1638" i="27"/>
  <c r="AA1638" i="27"/>
  <c r="Z1638" i="27"/>
  <c r="Y1638" i="27"/>
  <c r="X1638" i="27"/>
  <c r="W1638" i="27"/>
  <c r="T1638" i="27"/>
  <c r="S1638" i="27"/>
  <c r="M1638" i="27"/>
  <c r="AO1638" i="27" s="1"/>
  <c r="L1638" i="27"/>
  <c r="AM1638" i="27" s="1"/>
  <c r="K1638" i="27"/>
  <c r="AK1638" i="27" s="1"/>
  <c r="AG1637" i="27"/>
  <c r="AF1637" i="27"/>
  <c r="AE1637" i="27"/>
  <c r="AD1637" i="27"/>
  <c r="AC1637" i="27"/>
  <c r="AA1637" i="27"/>
  <c r="Z1637" i="27"/>
  <c r="Y1637" i="27"/>
  <c r="X1637" i="27"/>
  <c r="W1637" i="27"/>
  <c r="T1637" i="27"/>
  <c r="S1637" i="27"/>
  <c r="M1637" i="27"/>
  <c r="AO1637" i="27" s="1"/>
  <c r="L1637" i="27"/>
  <c r="AM1637" i="27" s="1"/>
  <c r="K1637" i="27"/>
  <c r="AK1637" i="27" s="1"/>
  <c r="AG1636" i="27"/>
  <c r="AF1636" i="27"/>
  <c r="AE1636" i="27"/>
  <c r="AD1636" i="27"/>
  <c r="AC1636" i="27"/>
  <c r="AA1636" i="27"/>
  <c r="Z1636" i="27"/>
  <c r="Y1636" i="27"/>
  <c r="X1636" i="27"/>
  <c r="W1636" i="27"/>
  <c r="T1636" i="27"/>
  <c r="S1636" i="27"/>
  <c r="M1636" i="27"/>
  <c r="AO1636" i="27" s="1"/>
  <c r="L1636" i="27"/>
  <c r="AM1636" i="27" s="1"/>
  <c r="K1636" i="27"/>
  <c r="AK1636" i="27" s="1"/>
  <c r="AG1635" i="27"/>
  <c r="AF1635" i="27"/>
  <c r="AE1635" i="27"/>
  <c r="AD1635" i="27"/>
  <c r="AC1635" i="27"/>
  <c r="AA1635" i="27"/>
  <c r="Z1635" i="27"/>
  <c r="Y1635" i="27"/>
  <c r="X1635" i="27"/>
  <c r="W1635" i="27"/>
  <c r="T1635" i="27"/>
  <c r="S1635" i="27"/>
  <c r="M1635" i="27"/>
  <c r="AO1635" i="27" s="1"/>
  <c r="L1635" i="27"/>
  <c r="AM1635" i="27" s="1"/>
  <c r="K1635" i="27"/>
  <c r="AK1635" i="27" s="1"/>
  <c r="AG1634" i="27"/>
  <c r="AF1634" i="27"/>
  <c r="AE1634" i="27"/>
  <c r="AD1634" i="27"/>
  <c r="AC1634" i="27"/>
  <c r="AA1634" i="27"/>
  <c r="Z1634" i="27"/>
  <c r="Y1634" i="27"/>
  <c r="X1634" i="27"/>
  <c r="W1634" i="27"/>
  <c r="T1634" i="27"/>
  <c r="S1634" i="27"/>
  <c r="M1634" i="27"/>
  <c r="AO1634" i="27" s="1"/>
  <c r="L1634" i="27"/>
  <c r="AM1634" i="27" s="1"/>
  <c r="K1634" i="27"/>
  <c r="AK1634" i="27" s="1"/>
  <c r="AG1633" i="27"/>
  <c r="AF1633" i="27"/>
  <c r="AE1633" i="27"/>
  <c r="AD1633" i="27"/>
  <c r="AC1633" i="27"/>
  <c r="AA1633" i="27"/>
  <c r="Z1633" i="27"/>
  <c r="Y1633" i="27"/>
  <c r="X1633" i="27"/>
  <c r="W1633" i="27"/>
  <c r="T1633" i="27"/>
  <c r="S1633" i="27"/>
  <c r="M1633" i="27"/>
  <c r="AO1633" i="27" s="1"/>
  <c r="L1633" i="27"/>
  <c r="AM1633" i="27" s="1"/>
  <c r="K1633" i="27"/>
  <c r="AK1633" i="27" s="1"/>
  <c r="AG1632" i="27"/>
  <c r="AF1632" i="27"/>
  <c r="AE1632" i="27"/>
  <c r="AD1632" i="27"/>
  <c r="AC1632" i="27"/>
  <c r="AA1632" i="27"/>
  <c r="Z1632" i="27"/>
  <c r="Y1632" i="27"/>
  <c r="X1632" i="27"/>
  <c r="W1632" i="27"/>
  <c r="T1632" i="27"/>
  <c r="S1632" i="27"/>
  <c r="M1632" i="27"/>
  <c r="AO1632" i="27" s="1"/>
  <c r="L1632" i="27"/>
  <c r="K1632" i="27"/>
  <c r="AK1632" i="27" s="1"/>
  <c r="AG1631" i="27"/>
  <c r="AF1631" i="27"/>
  <c r="AE1631" i="27"/>
  <c r="AD1631" i="27"/>
  <c r="AC1631" i="27"/>
  <c r="AA1631" i="27"/>
  <c r="Z1631" i="27"/>
  <c r="Y1631" i="27"/>
  <c r="X1631" i="27"/>
  <c r="W1631" i="27"/>
  <c r="T1631" i="27"/>
  <c r="S1631" i="27"/>
  <c r="M1631" i="27"/>
  <c r="AO1631" i="27" s="1"/>
  <c r="L1631" i="27"/>
  <c r="AM1631" i="27" s="1"/>
  <c r="K1631" i="27"/>
  <c r="AK1631" i="27" s="1"/>
  <c r="AG1630" i="27"/>
  <c r="AF1630" i="27"/>
  <c r="AE1630" i="27"/>
  <c r="AD1630" i="27"/>
  <c r="AC1630" i="27"/>
  <c r="AA1630" i="27"/>
  <c r="Z1630" i="27"/>
  <c r="Y1630" i="27"/>
  <c r="X1630" i="27"/>
  <c r="W1630" i="27"/>
  <c r="T1630" i="27"/>
  <c r="S1630" i="27"/>
  <c r="M1630" i="27"/>
  <c r="AO1630" i="27" s="1"/>
  <c r="L1630" i="27"/>
  <c r="AM1630" i="27" s="1"/>
  <c r="K1630" i="27"/>
  <c r="AK1630" i="27" s="1"/>
  <c r="AG1629" i="27"/>
  <c r="AF1629" i="27"/>
  <c r="AE1629" i="27"/>
  <c r="AD1629" i="27"/>
  <c r="AC1629" i="27"/>
  <c r="AA1629" i="27"/>
  <c r="Z1629" i="27"/>
  <c r="Y1629" i="27"/>
  <c r="X1629" i="27"/>
  <c r="W1629" i="27"/>
  <c r="T1629" i="27"/>
  <c r="S1629" i="27"/>
  <c r="M1629" i="27"/>
  <c r="AO1629" i="27" s="1"/>
  <c r="L1629" i="27"/>
  <c r="AM1629" i="27" s="1"/>
  <c r="K1629" i="27"/>
  <c r="AK1629" i="27" s="1"/>
  <c r="AG1628" i="27"/>
  <c r="AF1628" i="27"/>
  <c r="AE1628" i="27"/>
  <c r="AD1628" i="27"/>
  <c r="AC1628" i="27"/>
  <c r="AA1628" i="27"/>
  <c r="Z1628" i="27"/>
  <c r="Y1628" i="27"/>
  <c r="X1628" i="27"/>
  <c r="W1628" i="27"/>
  <c r="T1628" i="27"/>
  <c r="S1628" i="27"/>
  <c r="R1628" i="27"/>
  <c r="R1629" i="27" s="1"/>
  <c r="R1630" i="27" s="1"/>
  <c r="R1631" i="27" s="1"/>
  <c r="R1632" i="27" s="1"/>
  <c r="R1633" i="27" s="1"/>
  <c r="R1634" i="27" s="1"/>
  <c r="M1628" i="27"/>
  <c r="AO1628" i="27" s="1"/>
  <c r="L1628" i="27"/>
  <c r="AM1628" i="27" s="1"/>
  <c r="K1628" i="27"/>
  <c r="AK1628" i="27" s="1"/>
  <c r="AG1627" i="27"/>
  <c r="AF1627" i="27"/>
  <c r="AE1627" i="27"/>
  <c r="AD1627" i="27"/>
  <c r="AC1627" i="27"/>
  <c r="AA1627" i="27"/>
  <c r="Z1627" i="27"/>
  <c r="Y1627" i="27"/>
  <c r="X1627" i="27"/>
  <c r="W1627" i="27"/>
  <c r="T1627" i="27"/>
  <c r="S1627" i="27"/>
  <c r="M1627" i="27"/>
  <c r="AO1627" i="27" s="1"/>
  <c r="L1627" i="27"/>
  <c r="AM1627" i="27" s="1"/>
  <c r="K1627" i="27"/>
  <c r="AK1627" i="27" s="1"/>
  <c r="AG1626" i="27"/>
  <c r="AF1626" i="27"/>
  <c r="AE1626" i="27"/>
  <c r="AD1626" i="27"/>
  <c r="AC1626" i="27"/>
  <c r="AA1626" i="27"/>
  <c r="Z1626" i="27"/>
  <c r="Y1626" i="27"/>
  <c r="X1626" i="27"/>
  <c r="W1626" i="27"/>
  <c r="T1626" i="27"/>
  <c r="S1626" i="27"/>
  <c r="M1626" i="27"/>
  <c r="AO1626" i="27" s="1"/>
  <c r="L1626" i="27"/>
  <c r="AM1626" i="27" s="1"/>
  <c r="K1626" i="27"/>
  <c r="AG1625" i="27"/>
  <c r="AF1625" i="27"/>
  <c r="AE1625" i="27"/>
  <c r="AD1625" i="27"/>
  <c r="AC1625" i="27"/>
  <c r="AA1625" i="27"/>
  <c r="Z1625" i="27"/>
  <c r="Y1625" i="27"/>
  <c r="X1625" i="27"/>
  <c r="W1625" i="27"/>
  <c r="T1625" i="27"/>
  <c r="S1625" i="27"/>
  <c r="R1625" i="27"/>
  <c r="R1626" i="27" s="1"/>
  <c r="R1627" i="27" s="1"/>
  <c r="M1625" i="27"/>
  <c r="AO1625" i="27" s="1"/>
  <c r="L1625" i="27"/>
  <c r="AM1625" i="27" s="1"/>
  <c r="K1625" i="27"/>
  <c r="AK1625" i="27" s="1"/>
  <c r="AG1624" i="27"/>
  <c r="AF1624" i="27"/>
  <c r="AE1624" i="27"/>
  <c r="AD1624" i="27"/>
  <c r="AC1624" i="27"/>
  <c r="AA1624" i="27"/>
  <c r="Z1624" i="27"/>
  <c r="Y1624" i="27"/>
  <c r="X1624" i="27"/>
  <c r="W1624" i="27"/>
  <c r="T1624" i="27"/>
  <c r="S1624" i="27"/>
  <c r="M1624" i="27"/>
  <c r="AO1624" i="27" s="1"/>
  <c r="L1624" i="27"/>
  <c r="AM1624" i="27" s="1"/>
  <c r="K1624" i="27"/>
  <c r="AK1624" i="27" s="1"/>
  <c r="AG1623" i="27"/>
  <c r="AF1623" i="27"/>
  <c r="AE1623" i="27"/>
  <c r="AD1623" i="27"/>
  <c r="AC1623" i="27"/>
  <c r="AA1623" i="27"/>
  <c r="Z1623" i="27"/>
  <c r="Y1623" i="27"/>
  <c r="X1623" i="27"/>
  <c r="W1623" i="27"/>
  <c r="T1623" i="27"/>
  <c r="S1623" i="27"/>
  <c r="M1623" i="27"/>
  <c r="AO1623" i="27" s="1"/>
  <c r="L1623" i="27"/>
  <c r="AM1623" i="27" s="1"/>
  <c r="K1623" i="27"/>
  <c r="AK1623" i="27" s="1"/>
  <c r="AG1622" i="27"/>
  <c r="AF1622" i="27"/>
  <c r="AE1622" i="27"/>
  <c r="AD1622" i="27"/>
  <c r="AC1622" i="27"/>
  <c r="AA1622" i="27"/>
  <c r="Z1622" i="27"/>
  <c r="Y1622" i="27"/>
  <c r="X1622" i="27"/>
  <c r="W1622" i="27"/>
  <c r="T1622" i="27"/>
  <c r="S1622" i="27"/>
  <c r="R1622" i="27"/>
  <c r="R1623" i="27" s="1"/>
  <c r="R1624" i="27" s="1"/>
  <c r="M1622" i="27"/>
  <c r="AO1622" i="27" s="1"/>
  <c r="L1622" i="27"/>
  <c r="AM1622" i="27" s="1"/>
  <c r="K1622" i="27"/>
  <c r="AK1622" i="27" s="1"/>
  <c r="AG1621" i="27"/>
  <c r="AF1621" i="27"/>
  <c r="AE1621" i="27"/>
  <c r="AD1621" i="27"/>
  <c r="AC1621" i="27"/>
  <c r="AA1621" i="27"/>
  <c r="Z1621" i="27"/>
  <c r="Y1621" i="27"/>
  <c r="X1621" i="27"/>
  <c r="W1621" i="27"/>
  <c r="T1621" i="27"/>
  <c r="S1621" i="27"/>
  <c r="M1621" i="27"/>
  <c r="AO1621" i="27" s="1"/>
  <c r="L1621" i="27"/>
  <c r="AM1621" i="27" s="1"/>
  <c r="K1621" i="27"/>
  <c r="AK1621" i="27" s="1"/>
  <c r="AG1620" i="27"/>
  <c r="AF1620" i="27"/>
  <c r="AE1620" i="27"/>
  <c r="AD1620" i="27"/>
  <c r="AC1620" i="27"/>
  <c r="AA1620" i="27"/>
  <c r="Z1620" i="27"/>
  <c r="Y1620" i="27"/>
  <c r="X1620" i="27"/>
  <c r="W1620" i="27"/>
  <c r="T1620" i="27"/>
  <c r="S1620" i="27"/>
  <c r="M1620" i="27"/>
  <c r="AO1620" i="27" s="1"/>
  <c r="L1620" i="27"/>
  <c r="AM1620" i="27" s="1"/>
  <c r="K1620" i="27"/>
  <c r="AG1619" i="27"/>
  <c r="AF1619" i="27"/>
  <c r="AE1619" i="27"/>
  <c r="AD1619" i="27"/>
  <c r="AC1619" i="27"/>
  <c r="AA1619" i="27"/>
  <c r="Z1619" i="27"/>
  <c r="Y1619" i="27"/>
  <c r="X1619" i="27"/>
  <c r="W1619" i="27"/>
  <c r="T1619" i="27"/>
  <c r="S1619" i="27"/>
  <c r="M1619" i="27"/>
  <c r="AO1619" i="27" s="1"/>
  <c r="L1619" i="27"/>
  <c r="AM1619" i="27" s="1"/>
  <c r="K1619" i="27"/>
  <c r="AK1619" i="27" s="1"/>
  <c r="AG1618" i="27"/>
  <c r="AF1618" i="27"/>
  <c r="AE1618" i="27"/>
  <c r="AD1618" i="27"/>
  <c r="AC1618" i="27"/>
  <c r="AA1618" i="27"/>
  <c r="Z1618" i="27"/>
  <c r="Y1618" i="27"/>
  <c r="X1618" i="27"/>
  <c r="W1618" i="27"/>
  <c r="T1618" i="27"/>
  <c r="S1618" i="27"/>
  <c r="M1618" i="27"/>
  <c r="AO1618" i="27" s="1"/>
  <c r="L1618" i="27"/>
  <c r="AM1618" i="27" s="1"/>
  <c r="K1618" i="27"/>
  <c r="AG1617" i="27"/>
  <c r="AF1617" i="27"/>
  <c r="AE1617" i="27"/>
  <c r="AD1617" i="27"/>
  <c r="AC1617" i="27"/>
  <c r="AA1617" i="27"/>
  <c r="Z1617" i="27"/>
  <c r="Y1617" i="27"/>
  <c r="X1617" i="27"/>
  <c r="W1617" i="27"/>
  <c r="T1617" i="27"/>
  <c r="S1617" i="27"/>
  <c r="M1617" i="27"/>
  <c r="AO1617" i="27" s="1"/>
  <c r="L1617" i="27"/>
  <c r="AM1617" i="27" s="1"/>
  <c r="K1617" i="27"/>
  <c r="AK1617" i="27" s="1"/>
  <c r="AG1616" i="27"/>
  <c r="AF1616" i="27"/>
  <c r="AE1616" i="27"/>
  <c r="AD1616" i="27"/>
  <c r="AC1616" i="27"/>
  <c r="AA1616" i="27"/>
  <c r="Z1616" i="27"/>
  <c r="Y1616" i="27"/>
  <c r="X1616" i="27"/>
  <c r="W1616" i="27"/>
  <c r="T1616" i="27"/>
  <c r="S1616" i="27"/>
  <c r="M1616" i="27"/>
  <c r="AO1616" i="27" s="1"/>
  <c r="L1616" i="27"/>
  <c r="AM1616" i="27" s="1"/>
  <c r="K1616" i="27"/>
  <c r="AK1616" i="27" s="1"/>
  <c r="AG1615" i="27"/>
  <c r="AF1615" i="27"/>
  <c r="AE1615" i="27"/>
  <c r="AD1615" i="27"/>
  <c r="AC1615" i="27"/>
  <c r="AA1615" i="27"/>
  <c r="Z1615" i="27"/>
  <c r="Y1615" i="27"/>
  <c r="X1615" i="27"/>
  <c r="W1615" i="27"/>
  <c r="T1615" i="27"/>
  <c r="S1615" i="27"/>
  <c r="M1615" i="27"/>
  <c r="AO1615" i="27" s="1"/>
  <c r="L1615" i="27"/>
  <c r="AM1615" i="27" s="1"/>
  <c r="K1615" i="27"/>
  <c r="AK1615" i="27" s="1"/>
  <c r="AG1614" i="27"/>
  <c r="AF1614" i="27"/>
  <c r="AE1614" i="27"/>
  <c r="AD1614" i="27"/>
  <c r="AC1614" i="27"/>
  <c r="AA1614" i="27"/>
  <c r="Z1614" i="27"/>
  <c r="Y1614" i="27"/>
  <c r="X1614" i="27"/>
  <c r="W1614" i="27"/>
  <c r="T1614" i="27"/>
  <c r="S1614" i="27"/>
  <c r="M1614" i="27"/>
  <c r="AO1614" i="27" s="1"/>
  <c r="L1614" i="27"/>
  <c r="AM1614" i="27" s="1"/>
  <c r="K1614" i="27"/>
  <c r="AG1613" i="27"/>
  <c r="AF1613" i="27"/>
  <c r="AE1613" i="27"/>
  <c r="AD1613" i="27"/>
  <c r="AC1613" i="27"/>
  <c r="AA1613" i="27"/>
  <c r="Z1613" i="27"/>
  <c r="Y1613" i="27"/>
  <c r="X1613" i="27"/>
  <c r="W1613" i="27"/>
  <c r="T1613" i="27"/>
  <c r="S1613" i="27"/>
  <c r="M1613" i="27"/>
  <c r="AO1613" i="27" s="1"/>
  <c r="L1613" i="27"/>
  <c r="AM1613" i="27" s="1"/>
  <c r="K1613" i="27"/>
  <c r="AK1613" i="27" s="1"/>
  <c r="AG1612" i="27"/>
  <c r="AF1612" i="27"/>
  <c r="AE1612" i="27"/>
  <c r="AD1612" i="27"/>
  <c r="AC1612" i="27"/>
  <c r="AA1612" i="27"/>
  <c r="Z1612" i="27"/>
  <c r="Y1612" i="27"/>
  <c r="X1612" i="27"/>
  <c r="W1612" i="27"/>
  <c r="T1612" i="27"/>
  <c r="S1612" i="27"/>
  <c r="M1612" i="27"/>
  <c r="AO1612" i="27" s="1"/>
  <c r="L1612" i="27"/>
  <c r="AM1612" i="27" s="1"/>
  <c r="K1612" i="27"/>
  <c r="AK1612" i="27" s="1"/>
  <c r="AG1611" i="27"/>
  <c r="AF1611" i="27"/>
  <c r="AE1611" i="27"/>
  <c r="AD1611" i="27"/>
  <c r="AC1611" i="27"/>
  <c r="AA1611" i="27"/>
  <c r="Z1611" i="27"/>
  <c r="Y1611" i="27"/>
  <c r="X1611" i="27"/>
  <c r="W1611" i="27"/>
  <c r="T1611" i="27"/>
  <c r="S1611" i="27"/>
  <c r="M1611" i="27"/>
  <c r="AO1611" i="27" s="1"/>
  <c r="L1611" i="27"/>
  <c r="AM1611" i="27" s="1"/>
  <c r="K1611" i="27"/>
  <c r="AK1611" i="27" s="1"/>
  <c r="AG1610" i="27"/>
  <c r="AF1610" i="27"/>
  <c r="AE1610" i="27"/>
  <c r="AD1610" i="27"/>
  <c r="AC1610" i="27"/>
  <c r="AA1610" i="27"/>
  <c r="Z1610" i="27"/>
  <c r="Y1610" i="27"/>
  <c r="X1610" i="27"/>
  <c r="W1610" i="27"/>
  <c r="T1610" i="27"/>
  <c r="S1610" i="27"/>
  <c r="M1610" i="27"/>
  <c r="AO1610" i="27" s="1"/>
  <c r="L1610" i="27"/>
  <c r="AM1610" i="27" s="1"/>
  <c r="K1610" i="27"/>
  <c r="AK1610" i="27" s="1"/>
  <c r="AG1609" i="27"/>
  <c r="AF1609" i="27"/>
  <c r="AE1609" i="27"/>
  <c r="AD1609" i="27"/>
  <c r="AC1609" i="27"/>
  <c r="AA1609" i="27"/>
  <c r="Z1609" i="27"/>
  <c r="Y1609" i="27"/>
  <c r="X1609" i="27"/>
  <c r="W1609" i="27"/>
  <c r="T1609" i="27"/>
  <c r="S1609" i="27"/>
  <c r="M1609" i="27"/>
  <c r="AO1609" i="27" s="1"/>
  <c r="L1609" i="27"/>
  <c r="AM1609" i="27" s="1"/>
  <c r="K1609" i="27"/>
  <c r="AK1609" i="27" s="1"/>
  <c r="AG1608" i="27"/>
  <c r="AF1608" i="27"/>
  <c r="AE1608" i="27"/>
  <c r="AD1608" i="27"/>
  <c r="AC1608" i="27"/>
  <c r="AA1608" i="27"/>
  <c r="Z1608" i="27"/>
  <c r="Y1608" i="27"/>
  <c r="X1608" i="27"/>
  <c r="W1608" i="27"/>
  <c r="T1608" i="27"/>
  <c r="S1608" i="27"/>
  <c r="M1608" i="27"/>
  <c r="AO1608" i="27" s="1"/>
  <c r="L1608" i="27"/>
  <c r="AM1608" i="27" s="1"/>
  <c r="K1608" i="27"/>
  <c r="AK1608" i="27" s="1"/>
  <c r="AG1607" i="27"/>
  <c r="AF1607" i="27"/>
  <c r="AE1607" i="27"/>
  <c r="AD1607" i="27"/>
  <c r="AC1607" i="27"/>
  <c r="AA1607" i="27"/>
  <c r="Z1607" i="27"/>
  <c r="Y1607" i="27"/>
  <c r="X1607" i="27"/>
  <c r="W1607" i="27"/>
  <c r="T1607" i="27"/>
  <c r="S1607" i="27"/>
  <c r="M1607" i="27"/>
  <c r="AO1607" i="27" s="1"/>
  <c r="L1607" i="27"/>
  <c r="AM1607" i="27" s="1"/>
  <c r="K1607" i="27"/>
  <c r="AK1607" i="27" s="1"/>
  <c r="AG1606" i="27"/>
  <c r="AF1606" i="27"/>
  <c r="AE1606" i="27"/>
  <c r="AD1606" i="27"/>
  <c r="AC1606" i="27"/>
  <c r="AA1606" i="27"/>
  <c r="Z1606" i="27"/>
  <c r="Y1606" i="27"/>
  <c r="X1606" i="27"/>
  <c r="W1606" i="27"/>
  <c r="T1606" i="27"/>
  <c r="S1606" i="27"/>
  <c r="M1606" i="27"/>
  <c r="AO1606" i="27" s="1"/>
  <c r="L1606" i="27"/>
  <c r="AM1606" i="27" s="1"/>
  <c r="K1606" i="27"/>
  <c r="AK1606" i="27" s="1"/>
  <c r="AG1605" i="27"/>
  <c r="AF1605" i="27"/>
  <c r="AE1605" i="27"/>
  <c r="AD1605" i="27"/>
  <c r="AC1605" i="27"/>
  <c r="AA1605" i="27"/>
  <c r="Z1605" i="27"/>
  <c r="Y1605" i="27"/>
  <c r="X1605" i="27"/>
  <c r="W1605" i="27"/>
  <c r="T1605" i="27"/>
  <c r="S1605" i="27"/>
  <c r="M1605" i="27"/>
  <c r="AO1605" i="27" s="1"/>
  <c r="L1605" i="27"/>
  <c r="AM1605" i="27" s="1"/>
  <c r="K1605" i="27"/>
  <c r="AK1605" i="27" s="1"/>
  <c r="AG1604" i="27"/>
  <c r="AF1604" i="27"/>
  <c r="AE1604" i="27"/>
  <c r="AD1604" i="27"/>
  <c r="AC1604" i="27"/>
  <c r="AA1604" i="27"/>
  <c r="Z1604" i="27"/>
  <c r="Y1604" i="27"/>
  <c r="X1604" i="27"/>
  <c r="W1604" i="27"/>
  <c r="T1604" i="27"/>
  <c r="S1604" i="27"/>
  <c r="M1604" i="27"/>
  <c r="AO1604" i="27" s="1"/>
  <c r="L1604" i="27"/>
  <c r="AM1604" i="27" s="1"/>
  <c r="K1604" i="27"/>
  <c r="AK1604" i="27" s="1"/>
  <c r="AG1603" i="27"/>
  <c r="AF1603" i="27"/>
  <c r="AE1603" i="27"/>
  <c r="AD1603" i="27"/>
  <c r="AC1603" i="27"/>
  <c r="AA1603" i="27"/>
  <c r="Z1603" i="27"/>
  <c r="Y1603" i="27"/>
  <c r="X1603" i="27"/>
  <c r="W1603" i="27"/>
  <c r="T1603" i="27"/>
  <c r="S1603" i="27"/>
  <c r="M1603" i="27"/>
  <c r="AO1603" i="27" s="1"/>
  <c r="L1603" i="27"/>
  <c r="AM1603" i="27" s="1"/>
  <c r="K1603" i="27"/>
  <c r="AK1603" i="27" s="1"/>
  <c r="AG1602" i="27"/>
  <c r="AF1602" i="27"/>
  <c r="AE1602" i="27"/>
  <c r="AD1602" i="27"/>
  <c r="AC1602" i="27"/>
  <c r="AA1602" i="27"/>
  <c r="Z1602" i="27"/>
  <c r="Y1602" i="27"/>
  <c r="X1602" i="27"/>
  <c r="W1602" i="27"/>
  <c r="T1602" i="27"/>
  <c r="S1602" i="27"/>
  <c r="M1602" i="27"/>
  <c r="AO1602" i="27" s="1"/>
  <c r="L1602" i="27"/>
  <c r="AM1602" i="27" s="1"/>
  <c r="K1602" i="27"/>
  <c r="AK1602" i="27" s="1"/>
  <c r="AG1601" i="27"/>
  <c r="AF1601" i="27"/>
  <c r="AE1601" i="27"/>
  <c r="AD1601" i="27"/>
  <c r="AC1601" i="27"/>
  <c r="AA1601" i="27"/>
  <c r="Z1601" i="27"/>
  <c r="Y1601" i="27"/>
  <c r="X1601" i="27"/>
  <c r="W1601" i="27"/>
  <c r="T1601" i="27"/>
  <c r="S1601" i="27"/>
  <c r="M1601" i="27"/>
  <c r="AO1601" i="27" s="1"/>
  <c r="L1601" i="27"/>
  <c r="AM1601" i="27" s="1"/>
  <c r="K1601" i="27"/>
  <c r="AK1601" i="27" s="1"/>
  <c r="AG1600" i="27"/>
  <c r="AF1600" i="27"/>
  <c r="AE1600" i="27"/>
  <c r="AD1600" i="27"/>
  <c r="AC1600" i="27"/>
  <c r="AA1600" i="27"/>
  <c r="Z1600" i="27"/>
  <c r="Y1600" i="27"/>
  <c r="X1600" i="27"/>
  <c r="W1600" i="27"/>
  <c r="T1600" i="27"/>
  <c r="S1600" i="27"/>
  <c r="M1600" i="27"/>
  <c r="AO1600" i="27" s="1"/>
  <c r="L1600" i="27"/>
  <c r="AM1600" i="27" s="1"/>
  <c r="K1600" i="27"/>
  <c r="AG1599" i="27"/>
  <c r="AF1599" i="27"/>
  <c r="AE1599" i="27"/>
  <c r="AD1599" i="27"/>
  <c r="AC1599" i="27"/>
  <c r="AA1599" i="27"/>
  <c r="Z1599" i="27"/>
  <c r="Y1599" i="27"/>
  <c r="X1599" i="27"/>
  <c r="W1599" i="27"/>
  <c r="T1599" i="27"/>
  <c r="S1599" i="27"/>
  <c r="M1599" i="27"/>
  <c r="AO1599" i="27" s="1"/>
  <c r="L1599" i="27"/>
  <c r="AM1599" i="27" s="1"/>
  <c r="K1599" i="27"/>
  <c r="AK1599" i="27" s="1"/>
  <c r="AG1598" i="27"/>
  <c r="AF1598" i="27"/>
  <c r="AE1598" i="27"/>
  <c r="AD1598" i="27"/>
  <c r="AC1598" i="27"/>
  <c r="AA1598" i="27"/>
  <c r="Z1598" i="27"/>
  <c r="Y1598" i="27"/>
  <c r="X1598" i="27"/>
  <c r="W1598" i="27"/>
  <c r="T1598" i="27"/>
  <c r="S1598" i="27"/>
  <c r="R1598" i="27"/>
  <c r="R1599" i="27" s="1"/>
  <c r="M1598" i="27"/>
  <c r="AO1598" i="27" s="1"/>
  <c r="L1598" i="27"/>
  <c r="AM1598" i="27" s="1"/>
  <c r="K1598" i="27"/>
  <c r="AK1598" i="27" s="1"/>
  <c r="AG1597" i="27"/>
  <c r="AF1597" i="27"/>
  <c r="AE1597" i="27"/>
  <c r="AD1597" i="27"/>
  <c r="AC1597" i="27"/>
  <c r="AA1597" i="27"/>
  <c r="Z1597" i="27"/>
  <c r="Y1597" i="27"/>
  <c r="X1597" i="27"/>
  <c r="W1597" i="27"/>
  <c r="T1597" i="27"/>
  <c r="S1597" i="27"/>
  <c r="R1597" i="27"/>
  <c r="M1597" i="27"/>
  <c r="AO1597" i="27" s="1"/>
  <c r="L1597" i="27"/>
  <c r="AM1597" i="27" s="1"/>
  <c r="K1597" i="27"/>
  <c r="AK1597" i="27" s="1"/>
  <c r="AG1596" i="27"/>
  <c r="AF1596" i="27"/>
  <c r="AE1596" i="27"/>
  <c r="AD1596" i="27"/>
  <c r="AC1596" i="27"/>
  <c r="AA1596" i="27"/>
  <c r="Z1596" i="27"/>
  <c r="Y1596" i="27"/>
  <c r="X1596" i="27"/>
  <c r="W1596" i="27"/>
  <c r="T1596" i="27"/>
  <c r="S1596" i="27"/>
  <c r="R1596" i="27"/>
  <c r="M1596" i="27"/>
  <c r="AO1596" i="27" s="1"/>
  <c r="L1596" i="27"/>
  <c r="AM1596" i="27" s="1"/>
  <c r="K1596" i="27"/>
  <c r="AK1596" i="27" s="1"/>
  <c r="AG1595" i="27"/>
  <c r="AF1595" i="27"/>
  <c r="AE1595" i="27"/>
  <c r="AD1595" i="27"/>
  <c r="AC1595" i="27"/>
  <c r="AA1595" i="27"/>
  <c r="Z1595" i="27"/>
  <c r="Y1595" i="27"/>
  <c r="X1595" i="27"/>
  <c r="W1595" i="27"/>
  <c r="T1595" i="27"/>
  <c r="S1595" i="27"/>
  <c r="R1595" i="27"/>
  <c r="M1595" i="27"/>
  <c r="AO1595" i="27" s="1"/>
  <c r="L1595" i="27"/>
  <c r="AM1595" i="27" s="1"/>
  <c r="K1595" i="27"/>
  <c r="AK1595" i="27" s="1"/>
  <c r="AG1594" i="27"/>
  <c r="AF1594" i="27"/>
  <c r="AE1594" i="27"/>
  <c r="AD1594" i="27"/>
  <c r="AC1594" i="27"/>
  <c r="AA1594" i="27"/>
  <c r="Z1594" i="27"/>
  <c r="Y1594" i="27"/>
  <c r="X1594" i="27"/>
  <c r="W1594" i="27"/>
  <c r="T1594" i="27"/>
  <c r="S1594" i="27"/>
  <c r="M1594" i="27"/>
  <c r="AO1594" i="27" s="1"/>
  <c r="L1594" i="27"/>
  <c r="AM1594" i="27" s="1"/>
  <c r="K1594" i="27"/>
  <c r="AK1594" i="27" s="1"/>
  <c r="AG1593" i="27"/>
  <c r="AF1593" i="27"/>
  <c r="AE1593" i="27"/>
  <c r="AD1593" i="27"/>
  <c r="AC1593" i="27"/>
  <c r="AA1593" i="27"/>
  <c r="Z1593" i="27"/>
  <c r="Y1593" i="27"/>
  <c r="X1593" i="27"/>
  <c r="W1593" i="27"/>
  <c r="T1593" i="27"/>
  <c r="S1593" i="27"/>
  <c r="M1593" i="27"/>
  <c r="AO1593" i="27" s="1"/>
  <c r="L1593" i="27"/>
  <c r="AM1593" i="27" s="1"/>
  <c r="K1593" i="27"/>
  <c r="AK1593" i="27" s="1"/>
  <c r="AG1592" i="27"/>
  <c r="AF1592" i="27"/>
  <c r="AE1592" i="27"/>
  <c r="AD1592" i="27"/>
  <c r="AC1592" i="27"/>
  <c r="AA1592" i="27"/>
  <c r="Z1592" i="27"/>
  <c r="Y1592" i="27"/>
  <c r="X1592" i="27"/>
  <c r="W1592" i="27"/>
  <c r="T1592" i="27"/>
  <c r="S1592" i="27"/>
  <c r="R1592" i="27"/>
  <c r="M1592" i="27"/>
  <c r="AO1592" i="27" s="1"/>
  <c r="L1592" i="27"/>
  <c r="AM1592" i="27" s="1"/>
  <c r="K1592" i="27"/>
  <c r="AG1591" i="27"/>
  <c r="AF1591" i="27"/>
  <c r="AE1591" i="27"/>
  <c r="AD1591" i="27"/>
  <c r="AC1591" i="27"/>
  <c r="AA1591" i="27"/>
  <c r="Z1591" i="27"/>
  <c r="Y1591" i="27"/>
  <c r="X1591" i="27"/>
  <c r="W1591" i="27"/>
  <c r="T1591" i="27"/>
  <c r="S1591" i="27"/>
  <c r="M1591" i="27"/>
  <c r="AO1591" i="27" s="1"/>
  <c r="L1591" i="27"/>
  <c r="AM1591" i="27" s="1"/>
  <c r="K1591" i="27"/>
  <c r="AK1591" i="27" s="1"/>
  <c r="AG1590" i="27"/>
  <c r="AF1590" i="27"/>
  <c r="AE1590" i="27"/>
  <c r="AD1590" i="27"/>
  <c r="AC1590" i="27"/>
  <c r="AA1590" i="27"/>
  <c r="Z1590" i="27"/>
  <c r="Y1590" i="27"/>
  <c r="X1590" i="27"/>
  <c r="W1590" i="27"/>
  <c r="T1590" i="27"/>
  <c r="S1590" i="27"/>
  <c r="M1590" i="27"/>
  <c r="AO1590" i="27" s="1"/>
  <c r="L1590" i="27"/>
  <c r="AM1590" i="27" s="1"/>
  <c r="K1590" i="27"/>
  <c r="AK1590" i="27" s="1"/>
  <c r="AG1589" i="27"/>
  <c r="AF1589" i="27"/>
  <c r="AE1589" i="27"/>
  <c r="AD1589" i="27"/>
  <c r="AC1589" i="27"/>
  <c r="AA1589" i="27"/>
  <c r="Z1589" i="27"/>
  <c r="Y1589" i="27"/>
  <c r="X1589" i="27"/>
  <c r="W1589" i="27"/>
  <c r="T1589" i="27"/>
  <c r="S1589" i="27"/>
  <c r="R1589" i="27"/>
  <c r="R1590" i="27" s="1"/>
  <c r="R1591" i="27" s="1"/>
  <c r="M1589" i="27"/>
  <c r="AO1589" i="27" s="1"/>
  <c r="L1589" i="27"/>
  <c r="AM1589" i="27" s="1"/>
  <c r="K1589" i="27"/>
  <c r="AG1588" i="27"/>
  <c r="AF1588" i="27"/>
  <c r="AE1588" i="27"/>
  <c r="AD1588" i="27"/>
  <c r="AC1588" i="27"/>
  <c r="AA1588" i="27"/>
  <c r="Z1588" i="27"/>
  <c r="Y1588" i="27"/>
  <c r="X1588" i="27"/>
  <c r="W1588" i="27"/>
  <c r="T1588" i="27"/>
  <c r="S1588" i="27"/>
  <c r="M1588" i="27"/>
  <c r="AO1588" i="27" s="1"/>
  <c r="L1588" i="27"/>
  <c r="AM1588" i="27" s="1"/>
  <c r="K1588" i="27"/>
  <c r="AK1588" i="27" s="1"/>
  <c r="AG1587" i="27"/>
  <c r="AF1587" i="27"/>
  <c r="AE1587" i="27"/>
  <c r="AD1587" i="27"/>
  <c r="AC1587" i="27"/>
  <c r="AA1587" i="27"/>
  <c r="Z1587" i="27"/>
  <c r="Y1587" i="27"/>
  <c r="X1587" i="27"/>
  <c r="W1587" i="27"/>
  <c r="T1587" i="27"/>
  <c r="S1587" i="27"/>
  <c r="M1587" i="27"/>
  <c r="AO1587" i="27" s="1"/>
  <c r="L1587" i="27"/>
  <c r="AM1587" i="27" s="1"/>
  <c r="K1587" i="27"/>
  <c r="AG1586" i="27"/>
  <c r="AF1586" i="27"/>
  <c r="AE1586" i="27"/>
  <c r="AD1586" i="27"/>
  <c r="AC1586" i="27"/>
  <c r="AA1586" i="27"/>
  <c r="Z1586" i="27"/>
  <c r="Y1586" i="27"/>
  <c r="X1586" i="27"/>
  <c r="W1586" i="27"/>
  <c r="T1586" i="27"/>
  <c r="S1586" i="27"/>
  <c r="R1586" i="27"/>
  <c r="R1587" i="27" s="1"/>
  <c r="M1586" i="27"/>
  <c r="AO1586" i="27" s="1"/>
  <c r="L1586" i="27"/>
  <c r="AM1586" i="27" s="1"/>
  <c r="K1586" i="27"/>
  <c r="AK1586" i="27" s="1"/>
  <c r="AG1585" i="27"/>
  <c r="AF1585" i="27"/>
  <c r="AE1585" i="27"/>
  <c r="AD1585" i="27"/>
  <c r="AC1585" i="27"/>
  <c r="AA1585" i="27"/>
  <c r="Z1585" i="27"/>
  <c r="Y1585" i="27"/>
  <c r="X1585" i="27"/>
  <c r="W1585" i="27"/>
  <c r="T1585" i="27"/>
  <c r="S1585" i="27"/>
  <c r="M1585" i="27"/>
  <c r="AO1585" i="27" s="1"/>
  <c r="L1585" i="27"/>
  <c r="AM1585" i="27" s="1"/>
  <c r="K1585" i="27"/>
  <c r="AK1585" i="27" s="1"/>
  <c r="AG1584" i="27"/>
  <c r="AF1584" i="27"/>
  <c r="AE1584" i="27"/>
  <c r="AD1584" i="27"/>
  <c r="AC1584" i="27"/>
  <c r="AA1584" i="27"/>
  <c r="Z1584" i="27"/>
  <c r="Y1584" i="27"/>
  <c r="X1584" i="27"/>
  <c r="W1584" i="27"/>
  <c r="T1584" i="27"/>
  <c r="S1584" i="27"/>
  <c r="M1584" i="27"/>
  <c r="AO1584" i="27" s="1"/>
  <c r="L1584" i="27"/>
  <c r="AM1584" i="27" s="1"/>
  <c r="K1584" i="27"/>
  <c r="AK1584" i="27" s="1"/>
  <c r="AG1583" i="27"/>
  <c r="AF1583" i="27"/>
  <c r="AE1583" i="27"/>
  <c r="AD1583" i="27"/>
  <c r="AC1583" i="27"/>
  <c r="AA1583" i="27"/>
  <c r="Z1583" i="27"/>
  <c r="Y1583" i="27"/>
  <c r="X1583" i="27"/>
  <c r="W1583" i="27"/>
  <c r="T1583" i="27"/>
  <c r="S1583" i="27"/>
  <c r="R1583" i="27"/>
  <c r="R1584" i="27" s="1"/>
  <c r="M1583" i="27"/>
  <c r="AO1583" i="27" s="1"/>
  <c r="L1583" i="27"/>
  <c r="AM1583" i="27" s="1"/>
  <c r="K1583" i="27"/>
  <c r="AK1583" i="27" s="1"/>
  <c r="AG1582" i="27"/>
  <c r="AF1582" i="27"/>
  <c r="AE1582" i="27"/>
  <c r="AD1582" i="27"/>
  <c r="AC1582" i="27"/>
  <c r="AA1582" i="27"/>
  <c r="Z1582" i="27"/>
  <c r="Y1582" i="27"/>
  <c r="X1582" i="27"/>
  <c r="W1582" i="27"/>
  <c r="T1582" i="27"/>
  <c r="S1582" i="27"/>
  <c r="R1582" i="27"/>
  <c r="M1582" i="27"/>
  <c r="AO1582" i="27" s="1"/>
  <c r="L1582" i="27"/>
  <c r="AM1582" i="27" s="1"/>
  <c r="K1582" i="27"/>
  <c r="AK1582" i="27" s="1"/>
  <c r="AG1581" i="27"/>
  <c r="AF1581" i="27"/>
  <c r="AE1581" i="27"/>
  <c r="AD1581" i="27"/>
  <c r="AC1581" i="27"/>
  <c r="AA1581" i="27"/>
  <c r="Z1581" i="27"/>
  <c r="Y1581" i="27"/>
  <c r="X1581" i="27"/>
  <c r="W1581" i="27"/>
  <c r="T1581" i="27"/>
  <c r="S1581" i="27"/>
  <c r="R1581" i="27"/>
  <c r="M1581" i="27"/>
  <c r="AO1581" i="27" s="1"/>
  <c r="L1581" i="27"/>
  <c r="AM1581" i="27" s="1"/>
  <c r="K1581" i="27"/>
  <c r="AK1581" i="27" s="1"/>
  <c r="AG1580" i="27"/>
  <c r="AF1580" i="27"/>
  <c r="AE1580" i="27"/>
  <c r="AD1580" i="27"/>
  <c r="AC1580" i="27"/>
  <c r="AA1580" i="27"/>
  <c r="Z1580" i="27"/>
  <c r="Y1580" i="27"/>
  <c r="X1580" i="27"/>
  <c r="W1580" i="27"/>
  <c r="T1580" i="27"/>
  <c r="S1580" i="27"/>
  <c r="R1580" i="27"/>
  <c r="M1580" i="27"/>
  <c r="AO1580" i="27" s="1"/>
  <c r="L1580" i="27"/>
  <c r="AM1580" i="27" s="1"/>
  <c r="K1580" i="27"/>
  <c r="AG1579" i="27"/>
  <c r="AF1579" i="27"/>
  <c r="AE1579" i="27"/>
  <c r="AD1579" i="27"/>
  <c r="AC1579" i="27"/>
  <c r="AA1579" i="27"/>
  <c r="Z1579" i="27"/>
  <c r="Y1579" i="27"/>
  <c r="X1579" i="27"/>
  <c r="W1579" i="27"/>
  <c r="T1579" i="27"/>
  <c r="S1579" i="27"/>
  <c r="M1579" i="27"/>
  <c r="AO1579" i="27" s="1"/>
  <c r="L1579" i="27"/>
  <c r="AM1579" i="27" s="1"/>
  <c r="K1579" i="27"/>
  <c r="AK1579" i="27" s="1"/>
  <c r="AG1578" i="27"/>
  <c r="AF1578" i="27"/>
  <c r="AE1578" i="27"/>
  <c r="AD1578" i="27"/>
  <c r="AC1578" i="27"/>
  <c r="AA1578" i="27"/>
  <c r="Z1578" i="27"/>
  <c r="Y1578" i="27"/>
  <c r="X1578" i="27"/>
  <c r="W1578" i="27"/>
  <c r="T1578" i="27"/>
  <c r="S1578" i="27"/>
  <c r="M1578" i="27"/>
  <c r="AO1578" i="27" s="1"/>
  <c r="L1578" i="27"/>
  <c r="AM1578" i="27" s="1"/>
  <c r="K1578" i="27"/>
  <c r="AG1577" i="27"/>
  <c r="AF1577" i="27"/>
  <c r="AE1577" i="27"/>
  <c r="AD1577" i="27"/>
  <c r="AC1577" i="27"/>
  <c r="AA1577" i="27"/>
  <c r="Z1577" i="27"/>
  <c r="Y1577" i="27"/>
  <c r="X1577" i="27"/>
  <c r="W1577" i="27"/>
  <c r="T1577" i="27"/>
  <c r="S1577" i="27"/>
  <c r="R1577" i="27"/>
  <c r="R1578" i="27" s="1"/>
  <c r="M1577" i="27"/>
  <c r="AO1577" i="27" s="1"/>
  <c r="L1577" i="27"/>
  <c r="AM1577" i="27" s="1"/>
  <c r="K1577" i="27"/>
  <c r="AG1576" i="27"/>
  <c r="AF1576" i="27"/>
  <c r="AE1576" i="27"/>
  <c r="AD1576" i="27"/>
  <c r="AC1576" i="27"/>
  <c r="AA1576" i="27"/>
  <c r="Z1576" i="27"/>
  <c r="Y1576" i="27"/>
  <c r="X1576" i="27"/>
  <c r="W1576" i="27"/>
  <c r="T1576" i="27"/>
  <c r="S1576" i="27"/>
  <c r="M1576" i="27"/>
  <c r="AO1576" i="27" s="1"/>
  <c r="L1576" i="27"/>
  <c r="AM1576" i="27" s="1"/>
  <c r="K1576" i="27"/>
  <c r="AG1575" i="27"/>
  <c r="AF1575" i="27"/>
  <c r="AE1575" i="27"/>
  <c r="AD1575" i="27"/>
  <c r="AC1575" i="27"/>
  <c r="AA1575" i="27"/>
  <c r="Z1575" i="27"/>
  <c r="Y1575" i="27"/>
  <c r="X1575" i="27"/>
  <c r="W1575" i="27"/>
  <c r="T1575" i="27"/>
  <c r="S1575" i="27"/>
  <c r="M1575" i="27"/>
  <c r="AO1575" i="27" s="1"/>
  <c r="L1575" i="27"/>
  <c r="AM1575" i="27" s="1"/>
  <c r="K1575" i="27"/>
  <c r="AK1575" i="27" s="1"/>
  <c r="AG1574" i="27"/>
  <c r="AF1574" i="27"/>
  <c r="AE1574" i="27"/>
  <c r="AD1574" i="27"/>
  <c r="AC1574" i="27"/>
  <c r="AA1574" i="27"/>
  <c r="Z1574" i="27"/>
  <c r="Y1574" i="27"/>
  <c r="X1574" i="27"/>
  <c r="W1574" i="27"/>
  <c r="T1574" i="27"/>
  <c r="S1574" i="27"/>
  <c r="M1574" i="27"/>
  <c r="AO1574" i="27" s="1"/>
  <c r="L1574" i="27"/>
  <c r="AM1574" i="27" s="1"/>
  <c r="K1574" i="27"/>
  <c r="AK1574" i="27" s="1"/>
  <c r="AG1573" i="27"/>
  <c r="AF1573" i="27"/>
  <c r="AE1573" i="27"/>
  <c r="AD1573" i="27"/>
  <c r="AC1573" i="27"/>
  <c r="AA1573" i="27"/>
  <c r="Z1573" i="27"/>
  <c r="Y1573" i="27"/>
  <c r="X1573" i="27"/>
  <c r="W1573" i="27"/>
  <c r="T1573" i="27"/>
  <c r="S1573" i="27"/>
  <c r="M1573" i="27"/>
  <c r="AO1573" i="27" s="1"/>
  <c r="L1573" i="27"/>
  <c r="AM1573" i="27" s="1"/>
  <c r="K1573" i="27"/>
  <c r="AK1573" i="27" s="1"/>
  <c r="AG1572" i="27"/>
  <c r="AF1572" i="27"/>
  <c r="AE1572" i="27"/>
  <c r="AD1572" i="27"/>
  <c r="AC1572" i="27"/>
  <c r="AA1572" i="27"/>
  <c r="Z1572" i="27"/>
  <c r="Y1572" i="27"/>
  <c r="X1572" i="27"/>
  <c r="W1572" i="27"/>
  <c r="T1572" i="27"/>
  <c r="S1572" i="27"/>
  <c r="M1572" i="27"/>
  <c r="AO1572" i="27" s="1"/>
  <c r="L1572" i="27"/>
  <c r="AM1572" i="27" s="1"/>
  <c r="K1572" i="27"/>
  <c r="AK1572" i="27" s="1"/>
  <c r="AG1571" i="27"/>
  <c r="AF1571" i="27"/>
  <c r="AE1571" i="27"/>
  <c r="AD1571" i="27"/>
  <c r="AC1571" i="27"/>
  <c r="AA1571" i="27"/>
  <c r="Z1571" i="27"/>
  <c r="Y1571" i="27"/>
  <c r="X1571" i="27"/>
  <c r="W1571" i="27"/>
  <c r="T1571" i="27"/>
  <c r="S1571" i="27"/>
  <c r="M1571" i="27"/>
  <c r="AO1571" i="27" s="1"/>
  <c r="L1571" i="27"/>
  <c r="AM1571" i="27" s="1"/>
  <c r="K1571" i="27"/>
  <c r="AK1571" i="27" s="1"/>
  <c r="AG1570" i="27"/>
  <c r="AF1570" i="27"/>
  <c r="AE1570" i="27"/>
  <c r="AD1570" i="27"/>
  <c r="AC1570" i="27"/>
  <c r="AA1570" i="27"/>
  <c r="Z1570" i="27"/>
  <c r="Y1570" i="27"/>
  <c r="X1570" i="27"/>
  <c r="W1570" i="27"/>
  <c r="T1570" i="27"/>
  <c r="S1570" i="27"/>
  <c r="M1570" i="27"/>
  <c r="AO1570" i="27" s="1"/>
  <c r="L1570" i="27"/>
  <c r="AM1570" i="27" s="1"/>
  <c r="K1570" i="27"/>
  <c r="AK1570" i="27" s="1"/>
  <c r="AG1569" i="27"/>
  <c r="AF1569" i="27"/>
  <c r="AE1569" i="27"/>
  <c r="AD1569" i="27"/>
  <c r="AC1569" i="27"/>
  <c r="AA1569" i="27"/>
  <c r="Z1569" i="27"/>
  <c r="Y1569" i="27"/>
  <c r="X1569" i="27"/>
  <c r="W1569" i="27"/>
  <c r="T1569" i="27"/>
  <c r="S1569" i="27"/>
  <c r="M1569" i="27"/>
  <c r="AO1569" i="27" s="1"/>
  <c r="L1569" i="27"/>
  <c r="AM1569" i="27" s="1"/>
  <c r="K1569" i="27"/>
  <c r="AK1569" i="27" s="1"/>
  <c r="AG1568" i="27"/>
  <c r="AF1568" i="27"/>
  <c r="AE1568" i="27"/>
  <c r="AD1568" i="27"/>
  <c r="AC1568" i="27"/>
  <c r="AA1568" i="27"/>
  <c r="Z1568" i="27"/>
  <c r="Y1568" i="27"/>
  <c r="X1568" i="27"/>
  <c r="W1568" i="27"/>
  <c r="T1568" i="27"/>
  <c r="S1568" i="27"/>
  <c r="M1568" i="27"/>
  <c r="AO1568" i="27" s="1"/>
  <c r="L1568" i="27"/>
  <c r="AM1568" i="27" s="1"/>
  <c r="K1568" i="27"/>
  <c r="AG1567" i="27"/>
  <c r="AF1567" i="27"/>
  <c r="AE1567" i="27"/>
  <c r="AD1567" i="27"/>
  <c r="AC1567" i="27"/>
  <c r="AA1567" i="27"/>
  <c r="Z1567" i="27"/>
  <c r="Y1567" i="27"/>
  <c r="X1567" i="27"/>
  <c r="W1567" i="27"/>
  <c r="T1567" i="27"/>
  <c r="S1567" i="27"/>
  <c r="M1567" i="27"/>
  <c r="AO1567" i="27" s="1"/>
  <c r="L1567" i="27"/>
  <c r="AM1567" i="27" s="1"/>
  <c r="K1567" i="27"/>
  <c r="AK1567" i="27" s="1"/>
  <c r="AG1566" i="27"/>
  <c r="AF1566" i="27"/>
  <c r="AE1566" i="27"/>
  <c r="AD1566" i="27"/>
  <c r="AC1566" i="27"/>
  <c r="AA1566" i="27"/>
  <c r="Z1566" i="27"/>
  <c r="Y1566" i="27"/>
  <c r="X1566" i="27"/>
  <c r="W1566" i="27"/>
  <c r="T1566" i="27"/>
  <c r="S1566" i="27"/>
  <c r="M1566" i="27"/>
  <c r="AO1566" i="27" s="1"/>
  <c r="L1566" i="27"/>
  <c r="AM1566" i="27" s="1"/>
  <c r="K1566" i="27"/>
  <c r="AK1566" i="27" s="1"/>
  <c r="AG1565" i="27"/>
  <c r="AF1565" i="27"/>
  <c r="AE1565" i="27"/>
  <c r="AD1565" i="27"/>
  <c r="AC1565" i="27"/>
  <c r="AA1565" i="27"/>
  <c r="Z1565" i="27"/>
  <c r="Y1565" i="27"/>
  <c r="X1565" i="27"/>
  <c r="W1565" i="27"/>
  <c r="T1565" i="27"/>
  <c r="S1565" i="27"/>
  <c r="R1565" i="27"/>
  <c r="R1566" i="27" s="1"/>
  <c r="R1567" i="27" s="1"/>
  <c r="M1565" i="27"/>
  <c r="AO1565" i="27" s="1"/>
  <c r="L1565" i="27"/>
  <c r="AM1565" i="27" s="1"/>
  <c r="K1565" i="27"/>
  <c r="AK1565" i="27" s="1"/>
  <c r="AG1564" i="27"/>
  <c r="AF1564" i="27"/>
  <c r="AE1564" i="27"/>
  <c r="AD1564" i="27"/>
  <c r="AC1564" i="27"/>
  <c r="AA1564" i="27"/>
  <c r="Z1564" i="27"/>
  <c r="Y1564" i="27"/>
  <c r="X1564" i="27"/>
  <c r="W1564" i="27"/>
  <c r="T1564" i="27"/>
  <c r="S1564" i="27"/>
  <c r="M1564" i="27"/>
  <c r="AO1564" i="27" s="1"/>
  <c r="L1564" i="27"/>
  <c r="AM1564" i="27" s="1"/>
  <c r="K1564" i="27"/>
  <c r="AK1564" i="27" s="1"/>
  <c r="AG1563" i="27"/>
  <c r="AF1563" i="27"/>
  <c r="AE1563" i="27"/>
  <c r="AD1563" i="27"/>
  <c r="AC1563" i="27"/>
  <c r="AA1563" i="27"/>
  <c r="Z1563" i="27"/>
  <c r="Y1563" i="27"/>
  <c r="X1563" i="27"/>
  <c r="W1563" i="27"/>
  <c r="T1563" i="27"/>
  <c r="S1563" i="27"/>
  <c r="M1563" i="27"/>
  <c r="AO1563" i="27" s="1"/>
  <c r="L1563" i="27"/>
  <c r="AM1563" i="27" s="1"/>
  <c r="K1563" i="27"/>
  <c r="AK1563" i="27" s="1"/>
  <c r="AG1562" i="27"/>
  <c r="AF1562" i="27"/>
  <c r="AE1562" i="27"/>
  <c r="AD1562" i="27"/>
  <c r="AC1562" i="27"/>
  <c r="AA1562" i="27"/>
  <c r="Z1562" i="27"/>
  <c r="Y1562" i="27"/>
  <c r="X1562" i="27"/>
  <c r="W1562" i="27"/>
  <c r="T1562" i="27"/>
  <c r="S1562" i="27"/>
  <c r="R1562" i="27"/>
  <c r="R1563" i="27" s="1"/>
  <c r="R1564" i="27" s="1"/>
  <c r="M1562" i="27"/>
  <c r="AO1562" i="27" s="1"/>
  <c r="L1562" i="27"/>
  <c r="AM1562" i="27" s="1"/>
  <c r="K1562" i="27"/>
  <c r="AK1562" i="27" s="1"/>
  <c r="AG1561" i="27"/>
  <c r="AF1561" i="27"/>
  <c r="AE1561" i="27"/>
  <c r="AD1561" i="27"/>
  <c r="AC1561" i="27"/>
  <c r="AA1561" i="27"/>
  <c r="Z1561" i="27"/>
  <c r="Y1561" i="27"/>
  <c r="X1561" i="27"/>
  <c r="W1561" i="27"/>
  <c r="T1561" i="27"/>
  <c r="S1561" i="27"/>
  <c r="M1561" i="27"/>
  <c r="AO1561" i="27" s="1"/>
  <c r="L1561" i="27"/>
  <c r="AM1561" i="27" s="1"/>
  <c r="K1561" i="27"/>
  <c r="AK1561" i="27" s="1"/>
  <c r="AG1560" i="27"/>
  <c r="AF1560" i="27"/>
  <c r="AE1560" i="27"/>
  <c r="AD1560" i="27"/>
  <c r="AC1560" i="27"/>
  <c r="AA1560" i="27"/>
  <c r="Z1560" i="27"/>
  <c r="Y1560" i="27"/>
  <c r="X1560" i="27"/>
  <c r="W1560" i="27"/>
  <c r="T1560" i="27"/>
  <c r="S1560" i="27"/>
  <c r="R1560" i="27"/>
  <c r="M1560" i="27"/>
  <c r="AO1560" i="27" s="1"/>
  <c r="L1560" i="27"/>
  <c r="AM1560" i="27" s="1"/>
  <c r="K1560" i="27"/>
  <c r="AG1559" i="27"/>
  <c r="AF1559" i="27"/>
  <c r="AE1559" i="27"/>
  <c r="AD1559" i="27"/>
  <c r="AC1559" i="27"/>
  <c r="AA1559" i="27"/>
  <c r="Z1559" i="27"/>
  <c r="Y1559" i="27"/>
  <c r="X1559" i="27"/>
  <c r="W1559" i="27"/>
  <c r="T1559" i="27"/>
  <c r="S1559" i="27"/>
  <c r="R1559" i="27"/>
  <c r="M1559" i="27"/>
  <c r="AO1559" i="27" s="1"/>
  <c r="L1559" i="27"/>
  <c r="AM1559" i="27" s="1"/>
  <c r="K1559" i="27"/>
  <c r="AK1559" i="27" s="1"/>
  <c r="AG1558" i="27"/>
  <c r="AF1558" i="27"/>
  <c r="AE1558" i="27"/>
  <c r="AD1558" i="27"/>
  <c r="AC1558" i="27"/>
  <c r="AA1558" i="27"/>
  <c r="Z1558" i="27"/>
  <c r="Y1558" i="27"/>
  <c r="X1558" i="27"/>
  <c r="W1558" i="27"/>
  <c r="T1558" i="27"/>
  <c r="S1558" i="27"/>
  <c r="M1558" i="27"/>
  <c r="AO1558" i="27" s="1"/>
  <c r="L1558" i="27"/>
  <c r="AM1558" i="27" s="1"/>
  <c r="K1558" i="27"/>
  <c r="AK1558" i="27" s="1"/>
  <c r="AG1557" i="27"/>
  <c r="AF1557" i="27"/>
  <c r="AE1557" i="27"/>
  <c r="AD1557" i="27"/>
  <c r="AC1557" i="27"/>
  <c r="AA1557" i="27"/>
  <c r="Z1557" i="27"/>
  <c r="Y1557" i="27"/>
  <c r="X1557" i="27"/>
  <c r="W1557" i="27"/>
  <c r="T1557" i="27"/>
  <c r="S1557" i="27"/>
  <c r="R1557" i="27"/>
  <c r="R1558" i="27" s="1"/>
  <c r="M1557" i="27"/>
  <c r="AO1557" i="27" s="1"/>
  <c r="L1557" i="27"/>
  <c r="AM1557" i="27" s="1"/>
  <c r="K1557" i="27"/>
  <c r="AG1556" i="27"/>
  <c r="AF1556" i="27"/>
  <c r="AE1556" i="27"/>
  <c r="AD1556" i="27"/>
  <c r="AC1556" i="27"/>
  <c r="AA1556" i="27"/>
  <c r="Z1556" i="27"/>
  <c r="Y1556" i="27"/>
  <c r="X1556" i="27"/>
  <c r="W1556" i="27"/>
  <c r="T1556" i="27"/>
  <c r="S1556" i="27"/>
  <c r="R1556" i="27"/>
  <c r="M1556" i="27"/>
  <c r="AO1556" i="27" s="1"/>
  <c r="L1556" i="27"/>
  <c r="AM1556" i="27" s="1"/>
  <c r="K1556" i="27"/>
  <c r="AK1556" i="27" s="1"/>
  <c r="AG1555" i="27"/>
  <c r="AF1555" i="27"/>
  <c r="AE1555" i="27"/>
  <c r="AD1555" i="27"/>
  <c r="AC1555" i="27"/>
  <c r="AA1555" i="27"/>
  <c r="Z1555" i="27"/>
  <c r="Y1555" i="27"/>
  <c r="X1555" i="27"/>
  <c r="W1555" i="27"/>
  <c r="T1555" i="27"/>
  <c r="S1555" i="27"/>
  <c r="R1555" i="27"/>
  <c r="M1555" i="27"/>
  <c r="AO1555" i="27" s="1"/>
  <c r="L1555" i="27"/>
  <c r="AM1555" i="27" s="1"/>
  <c r="K1555" i="27"/>
  <c r="AK1555" i="27" s="1"/>
  <c r="AG1554" i="27"/>
  <c r="AF1554" i="27"/>
  <c r="AE1554" i="27"/>
  <c r="AD1554" i="27"/>
  <c r="AC1554" i="27"/>
  <c r="AA1554" i="27"/>
  <c r="Z1554" i="27"/>
  <c r="Y1554" i="27"/>
  <c r="X1554" i="27"/>
  <c r="W1554" i="27"/>
  <c r="T1554" i="27"/>
  <c r="S1554" i="27"/>
  <c r="R1554" i="27"/>
  <c r="M1554" i="27"/>
  <c r="AO1554" i="27" s="1"/>
  <c r="L1554" i="27"/>
  <c r="AM1554" i="27" s="1"/>
  <c r="K1554" i="27"/>
  <c r="AK1554" i="27" s="1"/>
  <c r="AG1553" i="27"/>
  <c r="AF1553" i="27"/>
  <c r="AE1553" i="27"/>
  <c r="AD1553" i="27"/>
  <c r="AC1553" i="27"/>
  <c r="AA1553" i="27"/>
  <c r="Z1553" i="27"/>
  <c r="Y1553" i="27"/>
  <c r="X1553" i="27"/>
  <c r="W1553" i="27"/>
  <c r="T1553" i="27"/>
  <c r="S1553" i="27"/>
  <c r="R1553" i="27"/>
  <c r="M1553" i="27"/>
  <c r="AO1553" i="27" s="1"/>
  <c r="L1553" i="27"/>
  <c r="K1553" i="27"/>
  <c r="AK1553" i="27" s="1"/>
  <c r="AG1552" i="27"/>
  <c r="AF1552" i="27"/>
  <c r="AE1552" i="27"/>
  <c r="AD1552" i="27"/>
  <c r="AC1552" i="27"/>
  <c r="AA1552" i="27"/>
  <c r="Z1552" i="27"/>
  <c r="Y1552" i="27"/>
  <c r="X1552" i="27"/>
  <c r="W1552" i="27"/>
  <c r="T1552" i="27"/>
  <c r="S1552" i="27"/>
  <c r="R1552" i="27"/>
  <c r="M1552" i="27"/>
  <c r="AO1552" i="27" s="1"/>
  <c r="L1552" i="27"/>
  <c r="AM1552" i="27" s="1"/>
  <c r="K1552" i="27"/>
  <c r="AK1552" i="27" s="1"/>
  <c r="AG1551" i="27"/>
  <c r="AF1551" i="27"/>
  <c r="AE1551" i="27"/>
  <c r="AD1551" i="27"/>
  <c r="AC1551" i="27"/>
  <c r="AA1551" i="27"/>
  <c r="Z1551" i="27"/>
  <c r="Y1551" i="27"/>
  <c r="X1551" i="27"/>
  <c r="W1551" i="27"/>
  <c r="T1551" i="27"/>
  <c r="S1551" i="27"/>
  <c r="M1551" i="27"/>
  <c r="AO1551" i="27" s="1"/>
  <c r="L1551" i="27"/>
  <c r="AM1551" i="27" s="1"/>
  <c r="K1551" i="27"/>
  <c r="AK1551" i="27" s="1"/>
  <c r="AG1550" i="27"/>
  <c r="AF1550" i="27"/>
  <c r="AE1550" i="27"/>
  <c r="AD1550" i="27"/>
  <c r="AC1550" i="27"/>
  <c r="AA1550" i="27"/>
  <c r="Z1550" i="27"/>
  <c r="Y1550" i="27"/>
  <c r="X1550" i="27"/>
  <c r="W1550" i="27"/>
  <c r="T1550" i="27"/>
  <c r="S1550" i="27"/>
  <c r="R1550" i="27"/>
  <c r="R1551" i="27" s="1"/>
  <c r="M1550" i="27"/>
  <c r="AO1550" i="27" s="1"/>
  <c r="L1550" i="27"/>
  <c r="AM1550" i="27" s="1"/>
  <c r="K1550" i="27"/>
  <c r="AG1549" i="27"/>
  <c r="AF1549" i="27"/>
  <c r="AE1549" i="27"/>
  <c r="AD1549" i="27"/>
  <c r="AC1549" i="27"/>
  <c r="AA1549" i="27"/>
  <c r="Z1549" i="27"/>
  <c r="Y1549" i="27"/>
  <c r="X1549" i="27"/>
  <c r="W1549" i="27"/>
  <c r="T1549" i="27"/>
  <c r="S1549" i="27"/>
  <c r="R1549" i="27"/>
  <c r="M1549" i="27"/>
  <c r="AO1549" i="27" s="1"/>
  <c r="L1549" i="27"/>
  <c r="AM1549" i="27" s="1"/>
  <c r="K1549" i="27"/>
  <c r="AK1549" i="27" s="1"/>
  <c r="AG1548" i="27"/>
  <c r="AF1548" i="27"/>
  <c r="AE1548" i="27"/>
  <c r="AD1548" i="27"/>
  <c r="AC1548" i="27"/>
  <c r="AA1548" i="27"/>
  <c r="Z1548" i="27"/>
  <c r="Y1548" i="27"/>
  <c r="X1548" i="27"/>
  <c r="W1548" i="27"/>
  <c r="T1548" i="27"/>
  <c r="S1548" i="27"/>
  <c r="M1548" i="27"/>
  <c r="AO1548" i="27" s="1"/>
  <c r="L1548" i="27"/>
  <c r="AM1548" i="27" s="1"/>
  <c r="K1548" i="27"/>
  <c r="AK1548" i="27" s="1"/>
  <c r="AG1547" i="27"/>
  <c r="AF1547" i="27"/>
  <c r="AE1547" i="27"/>
  <c r="AD1547" i="27"/>
  <c r="AC1547" i="27"/>
  <c r="AA1547" i="27"/>
  <c r="Z1547" i="27"/>
  <c r="Y1547" i="27"/>
  <c r="X1547" i="27"/>
  <c r="W1547" i="27"/>
  <c r="T1547" i="27"/>
  <c r="S1547" i="27"/>
  <c r="M1547" i="27"/>
  <c r="AO1547" i="27" s="1"/>
  <c r="L1547" i="27"/>
  <c r="AM1547" i="27" s="1"/>
  <c r="K1547" i="27"/>
  <c r="AK1547" i="27" s="1"/>
  <c r="AG1546" i="27"/>
  <c r="AF1546" i="27"/>
  <c r="AE1546" i="27"/>
  <c r="AD1546" i="27"/>
  <c r="AC1546" i="27"/>
  <c r="AA1546" i="27"/>
  <c r="Z1546" i="27"/>
  <c r="Y1546" i="27"/>
  <c r="X1546" i="27"/>
  <c r="W1546" i="27"/>
  <c r="T1546" i="27"/>
  <c r="S1546" i="27"/>
  <c r="R1546" i="27"/>
  <c r="R1547" i="27" s="1"/>
  <c r="M1546" i="27"/>
  <c r="AO1546" i="27" s="1"/>
  <c r="L1546" i="27"/>
  <c r="AM1546" i="27" s="1"/>
  <c r="K1546" i="27"/>
  <c r="AK1546" i="27" s="1"/>
  <c r="AG1545" i="27"/>
  <c r="AF1545" i="27"/>
  <c r="AE1545" i="27"/>
  <c r="AD1545" i="27"/>
  <c r="AC1545" i="27"/>
  <c r="AA1545" i="27"/>
  <c r="Z1545" i="27"/>
  <c r="Y1545" i="27"/>
  <c r="X1545" i="27"/>
  <c r="W1545" i="27"/>
  <c r="T1545" i="27"/>
  <c r="S1545" i="27"/>
  <c r="M1545" i="27"/>
  <c r="AO1545" i="27" s="1"/>
  <c r="L1545" i="27"/>
  <c r="AM1545" i="27" s="1"/>
  <c r="K1545" i="27"/>
  <c r="AK1545" i="27" s="1"/>
  <c r="AG1544" i="27"/>
  <c r="AF1544" i="27"/>
  <c r="AE1544" i="27"/>
  <c r="AD1544" i="27"/>
  <c r="AC1544" i="27"/>
  <c r="AA1544" i="27"/>
  <c r="Z1544" i="27"/>
  <c r="Y1544" i="27"/>
  <c r="X1544" i="27"/>
  <c r="W1544" i="27"/>
  <c r="T1544" i="27"/>
  <c r="S1544" i="27"/>
  <c r="M1544" i="27"/>
  <c r="AO1544" i="27" s="1"/>
  <c r="L1544" i="27"/>
  <c r="AM1544" i="27" s="1"/>
  <c r="K1544" i="27"/>
  <c r="AK1544" i="27" s="1"/>
  <c r="AG1543" i="27"/>
  <c r="AF1543" i="27"/>
  <c r="AE1543" i="27"/>
  <c r="AD1543" i="27"/>
  <c r="AC1543" i="27"/>
  <c r="AA1543" i="27"/>
  <c r="Z1543" i="27"/>
  <c r="Y1543" i="27"/>
  <c r="X1543" i="27"/>
  <c r="W1543" i="27"/>
  <c r="T1543" i="27"/>
  <c r="S1543" i="27"/>
  <c r="R1543" i="27"/>
  <c r="R1544" i="27" s="1"/>
  <c r="M1543" i="27"/>
  <c r="AO1543" i="27" s="1"/>
  <c r="L1543" i="27"/>
  <c r="AM1543" i="27" s="1"/>
  <c r="K1543" i="27"/>
  <c r="AK1543" i="27" s="1"/>
  <c r="AG1542" i="27"/>
  <c r="AF1542" i="27"/>
  <c r="AE1542" i="27"/>
  <c r="AD1542" i="27"/>
  <c r="AC1542" i="27"/>
  <c r="AA1542" i="27"/>
  <c r="Z1542" i="27"/>
  <c r="Y1542" i="27"/>
  <c r="X1542" i="27"/>
  <c r="W1542" i="27"/>
  <c r="T1542" i="27"/>
  <c r="S1542" i="27"/>
  <c r="M1542" i="27"/>
  <c r="AO1542" i="27" s="1"/>
  <c r="L1542" i="27"/>
  <c r="AM1542" i="27" s="1"/>
  <c r="K1542" i="27"/>
  <c r="AK1542" i="27" s="1"/>
  <c r="AG1541" i="27"/>
  <c r="AF1541" i="27"/>
  <c r="AE1541" i="27"/>
  <c r="AD1541" i="27"/>
  <c r="AC1541" i="27"/>
  <c r="AA1541" i="27"/>
  <c r="Z1541" i="27"/>
  <c r="Y1541" i="27"/>
  <c r="X1541" i="27"/>
  <c r="W1541" i="27"/>
  <c r="T1541" i="27"/>
  <c r="S1541" i="27"/>
  <c r="M1541" i="27"/>
  <c r="AO1541" i="27" s="1"/>
  <c r="L1541" i="27"/>
  <c r="AM1541" i="27" s="1"/>
  <c r="K1541" i="27"/>
  <c r="AG1540" i="27"/>
  <c r="AF1540" i="27"/>
  <c r="AE1540" i="27"/>
  <c r="AD1540" i="27"/>
  <c r="AC1540" i="27"/>
  <c r="AA1540" i="27"/>
  <c r="Z1540" i="27"/>
  <c r="Y1540" i="27"/>
  <c r="X1540" i="27"/>
  <c r="W1540" i="27"/>
  <c r="T1540" i="27"/>
  <c r="S1540" i="27"/>
  <c r="R1540" i="27"/>
  <c r="R1541" i="27" s="1"/>
  <c r="R1542" i="27" s="1"/>
  <c r="M1540" i="27"/>
  <c r="AO1540" i="27" s="1"/>
  <c r="L1540" i="27"/>
  <c r="AM1540" i="27" s="1"/>
  <c r="K1540" i="27"/>
  <c r="AK1540" i="27" s="1"/>
  <c r="AG1539" i="27"/>
  <c r="AF1539" i="27"/>
  <c r="AE1539" i="27"/>
  <c r="AD1539" i="27"/>
  <c r="AC1539" i="27"/>
  <c r="AA1539" i="27"/>
  <c r="Z1539" i="27"/>
  <c r="Y1539" i="27"/>
  <c r="X1539" i="27"/>
  <c r="W1539" i="27"/>
  <c r="T1539" i="27"/>
  <c r="S1539" i="27"/>
  <c r="M1539" i="27"/>
  <c r="AO1539" i="27" s="1"/>
  <c r="L1539" i="27"/>
  <c r="AM1539" i="27" s="1"/>
  <c r="K1539" i="27"/>
  <c r="AK1539" i="27" s="1"/>
  <c r="AG1538" i="27"/>
  <c r="AF1538" i="27"/>
  <c r="AE1538" i="27"/>
  <c r="AD1538" i="27"/>
  <c r="AC1538" i="27"/>
  <c r="AA1538" i="27"/>
  <c r="Z1538" i="27"/>
  <c r="Y1538" i="27"/>
  <c r="X1538" i="27"/>
  <c r="W1538" i="27"/>
  <c r="T1538" i="27"/>
  <c r="S1538" i="27"/>
  <c r="M1538" i="27"/>
  <c r="AO1538" i="27" s="1"/>
  <c r="L1538" i="27"/>
  <c r="AM1538" i="27" s="1"/>
  <c r="K1538" i="27"/>
  <c r="AK1538" i="27" s="1"/>
  <c r="AG1537" i="27"/>
  <c r="AF1537" i="27"/>
  <c r="AE1537" i="27"/>
  <c r="AD1537" i="27"/>
  <c r="AC1537" i="27"/>
  <c r="AA1537" i="27"/>
  <c r="Z1537" i="27"/>
  <c r="Y1537" i="27"/>
  <c r="X1537" i="27"/>
  <c r="W1537" i="27"/>
  <c r="T1537" i="27"/>
  <c r="S1537" i="27"/>
  <c r="R1537" i="27"/>
  <c r="R1538" i="27" s="1"/>
  <c r="M1537" i="27"/>
  <c r="AO1537" i="27" s="1"/>
  <c r="L1537" i="27"/>
  <c r="AM1537" i="27" s="1"/>
  <c r="K1537" i="27"/>
  <c r="AG1536" i="27"/>
  <c r="AF1536" i="27"/>
  <c r="AE1536" i="27"/>
  <c r="AD1536" i="27"/>
  <c r="AC1536" i="27"/>
  <c r="AA1536" i="27"/>
  <c r="Z1536" i="27"/>
  <c r="Y1536" i="27"/>
  <c r="X1536" i="27"/>
  <c r="W1536" i="27"/>
  <c r="T1536" i="27"/>
  <c r="S1536" i="27"/>
  <c r="M1536" i="27"/>
  <c r="AO1536" i="27" s="1"/>
  <c r="L1536" i="27"/>
  <c r="AM1536" i="27" s="1"/>
  <c r="K1536" i="27"/>
  <c r="AG1535" i="27"/>
  <c r="AF1535" i="27"/>
  <c r="AE1535" i="27"/>
  <c r="AD1535" i="27"/>
  <c r="AC1535" i="27"/>
  <c r="AA1535" i="27"/>
  <c r="Z1535" i="27"/>
  <c r="Y1535" i="27"/>
  <c r="X1535" i="27"/>
  <c r="W1535" i="27"/>
  <c r="T1535" i="27"/>
  <c r="S1535" i="27"/>
  <c r="M1535" i="27"/>
  <c r="AO1535" i="27" s="1"/>
  <c r="L1535" i="27"/>
  <c r="AM1535" i="27" s="1"/>
  <c r="K1535" i="27"/>
  <c r="AK1535" i="27" s="1"/>
  <c r="AG1534" i="27"/>
  <c r="AF1534" i="27"/>
  <c r="AE1534" i="27"/>
  <c r="AD1534" i="27"/>
  <c r="AC1534" i="27"/>
  <c r="AA1534" i="27"/>
  <c r="Z1534" i="27"/>
  <c r="Y1534" i="27"/>
  <c r="X1534" i="27"/>
  <c r="W1534" i="27"/>
  <c r="T1534" i="27"/>
  <c r="S1534" i="27"/>
  <c r="R1534" i="27"/>
  <c r="R1535" i="27" s="1"/>
  <c r="R1536" i="27" s="1"/>
  <c r="M1534" i="27"/>
  <c r="AO1534" i="27" s="1"/>
  <c r="L1534" i="27"/>
  <c r="AM1534" i="27" s="1"/>
  <c r="K1534" i="27"/>
  <c r="AK1534" i="27" s="1"/>
  <c r="AG1533" i="27"/>
  <c r="AF1533" i="27"/>
  <c r="AE1533" i="27"/>
  <c r="AD1533" i="27"/>
  <c r="AC1533" i="27"/>
  <c r="AA1533" i="27"/>
  <c r="Z1533" i="27"/>
  <c r="Y1533" i="27"/>
  <c r="X1533" i="27"/>
  <c r="W1533" i="27"/>
  <c r="T1533" i="27"/>
  <c r="S1533" i="27"/>
  <c r="M1533" i="27"/>
  <c r="AO1533" i="27" s="1"/>
  <c r="L1533" i="27"/>
  <c r="AM1533" i="27" s="1"/>
  <c r="K1533" i="27"/>
  <c r="AK1533" i="27" s="1"/>
  <c r="AG1532" i="27"/>
  <c r="AF1532" i="27"/>
  <c r="AE1532" i="27"/>
  <c r="AD1532" i="27"/>
  <c r="AC1532" i="27"/>
  <c r="AA1532" i="27"/>
  <c r="Z1532" i="27"/>
  <c r="Y1532" i="27"/>
  <c r="X1532" i="27"/>
  <c r="W1532" i="27"/>
  <c r="T1532" i="27"/>
  <c r="S1532" i="27"/>
  <c r="M1532" i="27"/>
  <c r="AO1532" i="27" s="1"/>
  <c r="L1532" i="27"/>
  <c r="AM1532" i="27" s="1"/>
  <c r="K1532" i="27"/>
  <c r="AK1532" i="27" s="1"/>
  <c r="AG1531" i="27"/>
  <c r="AF1531" i="27"/>
  <c r="AE1531" i="27"/>
  <c r="AD1531" i="27"/>
  <c r="AC1531" i="27"/>
  <c r="AA1531" i="27"/>
  <c r="Z1531" i="27"/>
  <c r="Y1531" i="27"/>
  <c r="X1531" i="27"/>
  <c r="W1531" i="27"/>
  <c r="T1531" i="27"/>
  <c r="S1531" i="27"/>
  <c r="R1531" i="27"/>
  <c r="M1531" i="27"/>
  <c r="AO1531" i="27" s="1"/>
  <c r="L1531" i="27"/>
  <c r="AM1531" i="27" s="1"/>
  <c r="K1531" i="27"/>
  <c r="AK1531" i="27" s="1"/>
  <c r="AG1530" i="27"/>
  <c r="AF1530" i="27"/>
  <c r="AE1530" i="27"/>
  <c r="AD1530" i="27"/>
  <c r="AC1530" i="27"/>
  <c r="AA1530" i="27"/>
  <c r="Z1530" i="27"/>
  <c r="Y1530" i="27"/>
  <c r="X1530" i="27"/>
  <c r="W1530" i="27"/>
  <c r="T1530" i="27"/>
  <c r="S1530" i="27"/>
  <c r="M1530" i="27"/>
  <c r="AO1530" i="27" s="1"/>
  <c r="L1530" i="27"/>
  <c r="AM1530" i="27" s="1"/>
  <c r="K1530" i="27"/>
  <c r="AK1530" i="27" s="1"/>
  <c r="AG1529" i="27"/>
  <c r="AF1529" i="27"/>
  <c r="AE1529" i="27"/>
  <c r="AD1529" i="27"/>
  <c r="AC1529" i="27"/>
  <c r="AA1529" i="27"/>
  <c r="Z1529" i="27"/>
  <c r="Y1529" i="27"/>
  <c r="X1529" i="27"/>
  <c r="W1529" i="27"/>
  <c r="T1529" i="27"/>
  <c r="S1529" i="27"/>
  <c r="M1529" i="27"/>
  <c r="AO1529" i="27" s="1"/>
  <c r="L1529" i="27"/>
  <c r="AM1529" i="27" s="1"/>
  <c r="K1529" i="27"/>
  <c r="AK1529" i="27" s="1"/>
  <c r="AG1528" i="27"/>
  <c r="AF1528" i="27"/>
  <c r="AE1528" i="27"/>
  <c r="AD1528" i="27"/>
  <c r="AC1528" i="27"/>
  <c r="AA1528" i="27"/>
  <c r="Z1528" i="27"/>
  <c r="Y1528" i="27"/>
  <c r="X1528" i="27"/>
  <c r="W1528" i="27"/>
  <c r="T1528" i="27"/>
  <c r="S1528" i="27"/>
  <c r="R1528" i="27"/>
  <c r="M1528" i="27"/>
  <c r="AO1528" i="27" s="1"/>
  <c r="L1528" i="27"/>
  <c r="AM1528" i="27" s="1"/>
  <c r="K1528" i="27"/>
  <c r="AK1528" i="27" s="1"/>
  <c r="AG1527" i="27"/>
  <c r="AF1527" i="27"/>
  <c r="AE1527" i="27"/>
  <c r="AD1527" i="27"/>
  <c r="AC1527" i="27"/>
  <c r="AA1527" i="27"/>
  <c r="Z1527" i="27"/>
  <c r="Y1527" i="27"/>
  <c r="X1527" i="27"/>
  <c r="W1527" i="27"/>
  <c r="T1527" i="27"/>
  <c r="S1527" i="27"/>
  <c r="M1527" i="27"/>
  <c r="AO1527" i="27" s="1"/>
  <c r="L1527" i="27"/>
  <c r="AM1527" i="27" s="1"/>
  <c r="K1527" i="27"/>
  <c r="AK1527" i="27" s="1"/>
  <c r="AG1526" i="27"/>
  <c r="AF1526" i="27"/>
  <c r="AE1526" i="27"/>
  <c r="AD1526" i="27"/>
  <c r="AC1526" i="27"/>
  <c r="AA1526" i="27"/>
  <c r="Z1526" i="27"/>
  <c r="Y1526" i="27"/>
  <c r="X1526" i="27"/>
  <c r="W1526" i="27"/>
  <c r="T1526" i="27"/>
  <c r="S1526" i="27"/>
  <c r="M1526" i="27"/>
  <c r="AO1526" i="27" s="1"/>
  <c r="L1526" i="27"/>
  <c r="AM1526" i="27" s="1"/>
  <c r="K1526" i="27"/>
  <c r="AK1526" i="27" s="1"/>
  <c r="AG1525" i="27"/>
  <c r="AF1525" i="27"/>
  <c r="AE1525" i="27"/>
  <c r="AD1525" i="27"/>
  <c r="AC1525" i="27"/>
  <c r="AA1525" i="27"/>
  <c r="Z1525" i="27"/>
  <c r="Y1525" i="27"/>
  <c r="X1525" i="27"/>
  <c r="W1525" i="27"/>
  <c r="T1525" i="27"/>
  <c r="S1525" i="27"/>
  <c r="R1525" i="27"/>
  <c r="M1525" i="27"/>
  <c r="AO1525" i="27" s="1"/>
  <c r="L1525" i="27"/>
  <c r="AM1525" i="27" s="1"/>
  <c r="K1525" i="27"/>
  <c r="AK1525" i="27" s="1"/>
  <c r="AG1524" i="27"/>
  <c r="AF1524" i="27"/>
  <c r="AE1524" i="27"/>
  <c r="AD1524" i="27"/>
  <c r="AC1524" i="27"/>
  <c r="AA1524" i="27"/>
  <c r="Z1524" i="27"/>
  <c r="Y1524" i="27"/>
  <c r="X1524" i="27"/>
  <c r="W1524" i="27"/>
  <c r="T1524" i="27"/>
  <c r="S1524" i="27"/>
  <c r="M1524" i="27"/>
  <c r="AO1524" i="27" s="1"/>
  <c r="L1524" i="27"/>
  <c r="K1524" i="27"/>
  <c r="AK1524" i="27" s="1"/>
  <c r="AG1523" i="27"/>
  <c r="AF1523" i="27"/>
  <c r="AE1523" i="27"/>
  <c r="AD1523" i="27"/>
  <c r="AC1523" i="27"/>
  <c r="AA1523" i="27"/>
  <c r="Z1523" i="27"/>
  <c r="Y1523" i="27"/>
  <c r="X1523" i="27"/>
  <c r="W1523" i="27"/>
  <c r="T1523" i="27"/>
  <c r="S1523" i="27"/>
  <c r="M1523" i="27"/>
  <c r="AO1523" i="27" s="1"/>
  <c r="L1523" i="27"/>
  <c r="AM1523" i="27" s="1"/>
  <c r="K1523" i="27"/>
  <c r="AG1522" i="27"/>
  <c r="AF1522" i="27"/>
  <c r="AE1522" i="27"/>
  <c r="AD1522" i="27"/>
  <c r="AC1522" i="27"/>
  <c r="AA1522" i="27"/>
  <c r="Z1522" i="27"/>
  <c r="Y1522" i="27"/>
  <c r="X1522" i="27"/>
  <c r="W1522" i="27"/>
  <c r="T1522" i="27"/>
  <c r="S1522" i="27"/>
  <c r="R1522" i="27"/>
  <c r="R1523" i="27" s="1"/>
  <c r="R1524" i="27" s="1"/>
  <c r="M1522" i="27"/>
  <c r="AO1522" i="27" s="1"/>
  <c r="L1522" i="27"/>
  <c r="AM1522" i="27" s="1"/>
  <c r="K1522" i="27"/>
  <c r="AG1521" i="27"/>
  <c r="AF1521" i="27"/>
  <c r="AE1521" i="27"/>
  <c r="AD1521" i="27"/>
  <c r="AC1521" i="27"/>
  <c r="AA1521" i="27"/>
  <c r="Z1521" i="27"/>
  <c r="Y1521" i="27"/>
  <c r="X1521" i="27"/>
  <c r="W1521" i="27"/>
  <c r="T1521" i="27"/>
  <c r="S1521" i="27"/>
  <c r="M1521" i="27"/>
  <c r="AO1521" i="27" s="1"/>
  <c r="L1521" i="27"/>
  <c r="AM1521" i="27" s="1"/>
  <c r="K1521" i="27"/>
  <c r="AK1521" i="27" s="1"/>
  <c r="AG1520" i="27"/>
  <c r="AF1520" i="27"/>
  <c r="AE1520" i="27"/>
  <c r="AD1520" i="27"/>
  <c r="AC1520" i="27"/>
  <c r="AA1520" i="27"/>
  <c r="Z1520" i="27"/>
  <c r="Y1520" i="27"/>
  <c r="X1520" i="27"/>
  <c r="W1520" i="27"/>
  <c r="T1520" i="27"/>
  <c r="S1520" i="27"/>
  <c r="M1520" i="27"/>
  <c r="AO1520" i="27" s="1"/>
  <c r="L1520" i="27"/>
  <c r="AM1520" i="27" s="1"/>
  <c r="K1520" i="27"/>
  <c r="AK1520" i="27" s="1"/>
  <c r="AG1519" i="27"/>
  <c r="AF1519" i="27"/>
  <c r="AE1519" i="27"/>
  <c r="AD1519" i="27"/>
  <c r="AC1519" i="27"/>
  <c r="AA1519" i="27"/>
  <c r="Z1519" i="27"/>
  <c r="Y1519" i="27"/>
  <c r="X1519" i="27"/>
  <c r="W1519" i="27"/>
  <c r="T1519" i="27"/>
  <c r="S1519" i="27"/>
  <c r="R1519" i="27"/>
  <c r="R1520" i="27" s="1"/>
  <c r="M1519" i="27"/>
  <c r="AO1519" i="27" s="1"/>
  <c r="L1519" i="27"/>
  <c r="AM1519" i="27" s="1"/>
  <c r="K1519" i="27"/>
  <c r="AK1519" i="27" s="1"/>
  <c r="AG1518" i="27"/>
  <c r="AF1518" i="27"/>
  <c r="AE1518" i="27"/>
  <c r="AD1518" i="27"/>
  <c r="AC1518" i="27"/>
  <c r="AA1518" i="27"/>
  <c r="Z1518" i="27"/>
  <c r="Y1518" i="27"/>
  <c r="X1518" i="27"/>
  <c r="W1518" i="27"/>
  <c r="T1518" i="27"/>
  <c r="S1518" i="27"/>
  <c r="M1518" i="27"/>
  <c r="AO1518" i="27" s="1"/>
  <c r="L1518" i="27"/>
  <c r="AM1518" i="27" s="1"/>
  <c r="K1518" i="27"/>
  <c r="AK1518" i="27" s="1"/>
  <c r="AG1517" i="27"/>
  <c r="AF1517" i="27"/>
  <c r="AE1517" i="27"/>
  <c r="AD1517" i="27"/>
  <c r="AC1517" i="27"/>
  <c r="AA1517" i="27"/>
  <c r="Z1517" i="27"/>
  <c r="Y1517" i="27"/>
  <c r="X1517" i="27"/>
  <c r="W1517" i="27"/>
  <c r="T1517" i="27"/>
  <c r="S1517" i="27"/>
  <c r="R1517" i="27"/>
  <c r="R1518" i="27" s="1"/>
  <c r="M1517" i="27"/>
  <c r="AO1517" i="27" s="1"/>
  <c r="L1517" i="27"/>
  <c r="AM1517" i="27" s="1"/>
  <c r="K1517" i="27"/>
  <c r="AK1517" i="27" s="1"/>
  <c r="AG1516" i="27"/>
  <c r="AF1516" i="27"/>
  <c r="AE1516" i="27"/>
  <c r="AD1516" i="27"/>
  <c r="AC1516" i="27"/>
  <c r="AA1516" i="27"/>
  <c r="Z1516" i="27"/>
  <c r="Y1516" i="27"/>
  <c r="X1516" i="27"/>
  <c r="W1516" i="27"/>
  <c r="T1516" i="27"/>
  <c r="S1516" i="27"/>
  <c r="R1516" i="27"/>
  <c r="M1516" i="27"/>
  <c r="AO1516" i="27" s="1"/>
  <c r="L1516" i="27"/>
  <c r="AM1516" i="27" s="1"/>
  <c r="K1516" i="27"/>
  <c r="AK1516" i="27" s="1"/>
  <c r="AG1515" i="27"/>
  <c r="AF1515" i="27"/>
  <c r="AE1515" i="27"/>
  <c r="AD1515" i="27"/>
  <c r="AC1515" i="27"/>
  <c r="AA1515" i="27"/>
  <c r="Z1515" i="27"/>
  <c r="Y1515" i="27"/>
  <c r="X1515" i="27"/>
  <c r="W1515" i="27"/>
  <c r="T1515" i="27"/>
  <c r="S1515" i="27"/>
  <c r="M1515" i="27"/>
  <c r="AO1515" i="27" s="1"/>
  <c r="L1515" i="27"/>
  <c r="AM1515" i="27" s="1"/>
  <c r="K1515" i="27"/>
  <c r="AG1514" i="27"/>
  <c r="AF1514" i="27"/>
  <c r="AE1514" i="27"/>
  <c r="AD1514" i="27"/>
  <c r="AC1514" i="27"/>
  <c r="AA1514" i="27"/>
  <c r="Z1514" i="27"/>
  <c r="Y1514" i="27"/>
  <c r="X1514" i="27"/>
  <c r="W1514" i="27"/>
  <c r="T1514" i="27"/>
  <c r="S1514" i="27"/>
  <c r="R1514" i="27"/>
  <c r="R1515" i="27" s="1"/>
  <c r="M1514" i="27"/>
  <c r="AO1514" i="27" s="1"/>
  <c r="L1514" i="27"/>
  <c r="AM1514" i="27" s="1"/>
  <c r="K1514" i="27"/>
  <c r="AK1514" i="27" s="1"/>
  <c r="AG1513" i="27"/>
  <c r="AF1513" i="27"/>
  <c r="AE1513" i="27"/>
  <c r="AD1513" i="27"/>
  <c r="AC1513" i="27"/>
  <c r="AA1513" i="27"/>
  <c r="Z1513" i="27"/>
  <c r="Y1513" i="27"/>
  <c r="X1513" i="27"/>
  <c r="W1513" i="27"/>
  <c r="T1513" i="27"/>
  <c r="S1513" i="27"/>
  <c r="R1513" i="27"/>
  <c r="M1513" i="27"/>
  <c r="AO1513" i="27" s="1"/>
  <c r="L1513" i="27"/>
  <c r="AM1513" i="27" s="1"/>
  <c r="K1513" i="27"/>
  <c r="AK1513" i="27" s="1"/>
  <c r="AG1512" i="27"/>
  <c r="AF1512" i="27"/>
  <c r="AE1512" i="27"/>
  <c r="AD1512" i="27"/>
  <c r="AC1512" i="27"/>
  <c r="AA1512" i="27"/>
  <c r="Z1512" i="27"/>
  <c r="Y1512" i="27"/>
  <c r="X1512" i="27"/>
  <c r="W1512" i="27"/>
  <c r="T1512" i="27"/>
  <c r="S1512" i="27"/>
  <c r="R1512" i="27"/>
  <c r="M1512" i="27"/>
  <c r="AO1512" i="27" s="1"/>
  <c r="L1512" i="27"/>
  <c r="AM1512" i="27" s="1"/>
  <c r="K1512" i="27"/>
  <c r="AK1512" i="27" s="1"/>
  <c r="AG1511" i="27"/>
  <c r="AF1511" i="27"/>
  <c r="AE1511" i="27"/>
  <c r="AD1511" i="27"/>
  <c r="AC1511" i="27"/>
  <c r="AA1511" i="27"/>
  <c r="Z1511" i="27"/>
  <c r="Y1511" i="27"/>
  <c r="X1511" i="27"/>
  <c r="W1511" i="27"/>
  <c r="T1511" i="27"/>
  <c r="S1511" i="27"/>
  <c r="R1511" i="27"/>
  <c r="M1511" i="27"/>
  <c r="AO1511" i="27" s="1"/>
  <c r="L1511" i="27"/>
  <c r="AM1511" i="27" s="1"/>
  <c r="K1511" i="27"/>
  <c r="AK1511" i="27" s="1"/>
  <c r="AG1510" i="27"/>
  <c r="AF1510" i="27"/>
  <c r="AE1510" i="27"/>
  <c r="AD1510" i="27"/>
  <c r="AC1510" i="27"/>
  <c r="AA1510" i="27"/>
  <c r="Z1510" i="27"/>
  <c r="Y1510" i="27"/>
  <c r="X1510" i="27"/>
  <c r="W1510" i="27"/>
  <c r="T1510" i="27"/>
  <c r="S1510" i="27"/>
  <c r="M1510" i="27"/>
  <c r="AO1510" i="27" s="1"/>
  <c r="L1510" i="27"/>
  <c r="AM1510" i="27" s="1"/>
  <c r="K1510" i="27"/>
  <c r="AK1510" i="27" s="1"/>
  <c r="AG1509" i="27"/>
  <c r="AF1509" i="27"/>
  <c r="AE1509" i="27"/>
  <c r="AD1509" i="27"/>
  <c r="AC1509" i="27"/>
  <c r="AA1509" i="27"/>
  <c r="Z1509" i="27"/>
  <c r="Y1509" i="27"/>
  <c r="X1509" i="27"/>
  <c r="W1509" i="27"/>
  <c r="T1509" i="27"/>
  <c r="S1509" i="27"/>
  <c r="M1509" i="27"/>
  <c r="AO1509" i="27" s="1"/>
  <c r="L1509" i="27"/>
  <c r="AM1509" i="27" s="1"/>
  <c r="K1509" i="27"/>
  <c r="AK1509" i="27" s="1"/>
  <c r="AG1508" i="27"/>
  <c r="AF1508" i="27"/>
  <c r="AE1508" i="27"/>
  <c r="AD1508" i="27"/>
  <c r="AC1508" i="27"/>
  <c r="AA1508" i="27"/>
  <c r="Z1508" i="27"/>
  <c r="Y1508" i="27"/>
  <c r="X1508" i="27"/>
  <c r="W1508" i="27"/>
  <c r="T1508" i="27"/>
  <c r="S1508" i="27"/>
  <c r="R1508" i="27"/>
  <c r="R1509" i="27" s="1"/>
  <c r="M1508" i="27"/>
  <c r="AO1508" i="27" s="1"/>
  <c r="L1508" i="27"/>
  <c r="AM1508" i="27" s="1"/>
  <c r="K1508" i="27"/>
  <c r="AK1508" i="27" s="1"/>
  <c r="AG1507" i="27"/>
  <c r="AF1507" i="27"/>
  <c r="AE1507" i="27"/>
  <c r="AD1507" i="27"/>
  <c r="AC1507" i="27"/>
  <c r="AA1507" i="27"/>
  <c r="Z1507" i="27"/>
  <c r="Y1507" i="27"/>
  <c r="X1507" i="27"/>
  <c r="W1507" i="27"/>
  <c r="T1507" i="27"/>
  <c r="S1507" i="27"/>
  <c r="M1507" i="27"/>
  <c r="AO1507" i="27" s="1"/>
  <c r="L1507" i="27"/>
  <c r="AM1507" i="27" s="1"/>
  <c r="K1507" i="27"/>
  <c r="AK1507" i="27" s="1"/>
  <c r="AG1506" i="27"/>
  <c r="AF1506" i="27"/>
  <c r="AE1506" i="27"/>
  <c r="AD1506" i="27"/>
  <c r="AC1506" i="27"/>
  <c r="AA1506" i="27"/>
  <c r="Z1506" i="27"/>
  <c r="Y1506" i="27"/>
  <c r="X1506" i="27"/>
  <c r="W1506" i="27"/>
  <c r="T1506" i="27"/>
  <c r="S1506" i="27"/>
  <c r="M1506" i="27"/>
  <c r="AO1506" i="27" s="1"/>
  <c r="L1506" i="27"/>
  <c r="AM1506" i="27" s="1"/>
  <c r="K1506" i="27"/>
  <c r="AK1506" i="27" s="1"/>
  <c r="AG1505" i="27"/>
  <c r="AF1505" i="27"/>
  <c r="AE1505" i="27"/>
  <c r="AD1505" i="27"/>
  <c r="AC1505" i="27"/>
  <c r="AA1505" i="27"/>
  <c r="Z1505" i="27"/>
  <c r="Y1505" i="27"/>
  <c r="X1505" i="27"/>
  <c r="W1505" i="27"/>
  <c r="T1505" i="27"/>
  <c r="S1505" i="27"/>
  <c r="R1505" i="27"/>
  <c r="R1506" i="27" s="1"/>
  <c r="R1507" i="27" s="1"/>
  <c r="M1505" i="27"/>
  <c r="AO1505" i="27" s="1"/>
  <c r="L1505" i="27"/>
  <c r="AM1505" i="27" s="1"/>
  <c r="K1505" i="27"/>
  <c r="AK1505" i="27" s="1"/>
  <c r="AG1504" i="27"/>
  <c r="AF1504" i="27"/>
  <c r="AE1504" i="27"/>
  <c r="AD1504" i="27"/>
  <c r="AC1504" i="27"/>
  <c r="AA1504" i="27"/>
  <c r="Z1504" i="27"/>
  <c r="Y1504" i="27"/>
  <c r="X1504" i="27"/>
  <c r="W1504" i="27"/>
  <c r="T1504" i="27"/>
  <c r="S1504" i="27"/>
  <c r="R1504" i="27"/>
  <c r="M1504" i="27"/>
  <c r="AO1504" i="27" s="1"/>
  <c r="L1504" i="27"/>
  <c r="AM1504" i="27" s="1"/>
  <c r="K1504" i="27"/>
  <c r="AK1504" i="27" s="1"/>
  <c r="AG1503" i="27"/>
  <c r="AF1503" i="27"/>
  <c r="AE1503" i="27"/>
  <c r="AD1503" i="27"/>
  <c r="AC1503" i="27"/>
  <c r="AA1503" i="27"/>
  <c r="Z1503" i="27"/>
  <c r="Y1503" i="27"/>
  <c r="X1503" i="27"/>
  <c r="W1503" i="27"/>
  <c r="T1503" i="27"/>
  <c r="S1503" i="27"/>
  <c r="R1503" i="27"/>
  <c r="M1503" i="27"/>
  <c r="AO1503" i="27" s="1"/>
  <c r="L1503" i="27"/>
  <c r="AM1503" i="27" s="1"/>
  <c r="K1503" i="27"/>
  <c r="AK1503" i="27" s="1"/>
  <c r="AG1502" i="27"/>
  <c r="AF1502" i="27"/>
  <c r="AE1502" i="27"/>
  <c r="AD1502" i="27"/>
  <c r="AC1502" i="27"/>
  <c r="AA1502" i="27"/>
  <c r="Z1502" i="27"/>
  <c r="Y1502" i="27"/>
  <c r="X1502" i="27"/>
  <c r="W1502" i="27"/>
  <c r="T1502" i="27"/>
  <c r="S1502" i="27"/>
  <c r="R1502" i="27"/>
  <c r="M1502" i="27"/>
  <c r="AO1502" i="27" s="1"/>
  <c r="L1502" i="27"/>
  <c r="AM1502" i="27" s="1"/>
  <c r="K1502" i="27"/>
  <c r="AK1502" i="27" s="1"/>
  <c r="AG1501" i="27"/>
  <c r="AF1501" i="27"/>
  <c r="AE1501" i="27"/>
  <c r="AD1501" i="27"/>
  <c r="AC1501" i="27"/>
  <c r="AA1501" i="27"/>
  <c r="Z1501" i="27"/>
  <c r="Y1501" i="27"/>
  <c r="X1501" i="27"/>
  <c r="W1501" i="27"/>
  <c r="T1501" i="27"/>
  <c r="S1501" i="27"/>
  <c r="M1501" i="27"/>
  <c r="AO1501" i="27" s="1"/>
  <c r="L1501" i="27"/>
  <c r="AM1501" i="27" s="1"/>
  <c r="K1501" i="27"/>
  <c r="AK1501" i="27" s="1"/>
  <c r="AG1500" i="27"/>
  <c r="AF1500" i="27"/>
  <c r="AE1500" i="27"/>
  <c r="AD1500" i="27"/>
  <c r="AC1500" i="27"/>
  <c r="AA1500" i="27"/>
  <c r="Z1500" i="27"/>
  <c r="Y1500" i="27"/>
  <c r="X1500" i="27"/>
  <c r="W1500" i="27"/>
  <c r="T1500" i="27"/>
  <c r="S1500" i="27"/>
  <c r="M1500" i="27"/>
  <c r="AO1500" i="27" s="1"/>
  <c r="L1500" i="27"/>
  <c r="AM1500" i="27" s="1"/>
  <c r="K1500" i="27"/>
  <c r="AK1500" i="27" s="1"/>
  <c r="AG1499" i="27"/>
  <c r="AF1499" i="27"/>
  <c r="AE1499" i="27"/>
  <c r="AD1499" i="27"/>
  <c r="AC1499" i="27"/>
  <c r="AA1499" i="27"/>
  <c r="Z1499" i="27"/>
  <c r="Y1499" i="27"/>
  <c r="X1499" i="27"/>
  <c r="W1499" i="27"/>
  <c r="T1499" i="27"/>
  <c r="S1499" i="27"/>
  <c r="R1499" i="27"/>
  <c r="M1499" i="27"/>
  <c r="AO1499" i="27" s="1"/>
  <c r="L1499" i="27"/>
  <c r="AM1499" i="27" s="1"/>
  <c r="K1499" i="27"/>
  <c r="AK1499" i="27" s="1"/>
  <c r="AG1498" i="27"/>
  <c r="AF1498" i="27"/>
  <c r="AE1498" i="27"/>
  <c r="AD1498" i="27"/>
  <c r="AC1498" i="27"/>
  <c r="AA1498" i="27"/>
  <c r="Z1498" i="27"/>
  <c r="Y1498" i="27"/>
  <c r="X1498" i="27"/>
  <c r="W1498" i="27"/>
  <c r="T1498" i="27"/>
  <c r="S1498" i="27"/>
  <c r="M1498" i="27"/>
  <c r="AO1498" i="27" s="1"/>
  <c r="L1498" i="27"/>
  <c r="AM1498" i="27" s="1"/>
  <c r="K1498" i="27"/>
  <c r="AK1498" i="27" s="1"/>
  <c r="AG1497" i="27"/>
  <c r="AF1497" i="27"/>
  <c r="AE1497" i="27"/>
  <c r="AD1497" i="27"/>
  <c r="AC1497" i="27"/>
  <c r="AA1497" i="27"/>
  <c r="Z1497" i="27"/>
  <c r="Y1497" i="27"/>
  <c r="X1497" i="27"/>
  <c r="W1497" i="27"/>
  <c r="T1497" i="27"/>
  <c r="S1497" i="27"/>
  <c r="M1497" i="27"/>
  <c r="AO1497" i="27" s="1"/>
  <c r="L1497" i="27"/>
  <c r="AM1497" i="27" s="1"/>
  <c r="K1497" i="27"/>
  <c r="AG1496" i="27"/>
  <c r="AF1496" i="27"/>
  <c r="AE1496" i="27"/>
  <c r="AD1496" i="27"/>
  <c r="AC1496" i="27"/>
  <c r="AA1496" i="27"/>
  <c r="Z1496" i="27"/>
  <c r="Y1496" i="27"/>
  <c r="X1496" i="27"/>
  <c r="W1496" i="27"/>
  <c r="T1496" i="27"/>
  <c r="S1496" i="27"/>
  <c r="R1496" i="27"/>
  <c r="M1496" i="27"/>
  <c r="AO1496" i="27" s="1"/>
  <c r="L1496" i="27"/>
  <c r="AM1496" i="27" s="1"/>
  <c r="K1496" i="27"/>
  <c r="AK1496" i="27" s="1"/>
  <c r="AG1495" i="27"/>
  <c r="AF1495" i="27"/>
  <c r="AE1495" i="27"/>
  <c r="AD1495" i="27"/>
  <c r="AC1495" i="27"/>
  <c r="AA1495" i="27"/>
  <c r="Z1495" i="27"/>
  <c r="Y1495" i="27"/>
  <c r="X1495" i="27"/>
  <c r="W1495" i="27"/>
  <c r="T1495" i="27"/>
  <c r="S1495" i="27"/>
  <c r="M1495" i="27"/>
  <c r="AO1495" i="27" s="1"/>
  <c r="L1495" i="27"/>
  <c r="AM1495" i="27" s="1"/>
  <c r="K1495" i="27"/>
  <c r="AK1495" i="27" s="1"/>
  <c r="AG1494" i="27"/>
  <c r="AF1494" i="27"/>
  <c r="AE1494" i="27"/>
  <c r="AD1494" i="27"/>
  <c r="AC1494" i="27"/>
  <c r="AA1494" i="27"/>
  <c r="Z1494" i="27"/>
  <c r="Y1494" i="27"/>
  <c r="X1494" i="27"/>
  <c r="W1494" i="27"/>
  <c r="T1494" i="27"/>
  <c r="S1494" i="27"/>
  <c r="R1494" i="27"/>
  <c r="R1495" i="27" s="1"/>
  <c r="M1494" i="27"/>
  <c r="AO1494" i="27" s="1"/>
  <c r="L1494" i="27"/>
  <c r="AM1494" i="27" s="1"/>
  <c r="K1494" i="27"/>
  <c r="AK1494" i="27" s="1"/>
  <c r="AG1493" i="27"/>
  <c r="AF1493" i="27"/>
  <c r="AE1493" i="27"/>
  <c r="AD1493" i="27"/>
  <c r="AC1493" i="27"/>
  <c r="AA1493" i="27"/>
  <c r="Z1493" i="27"/>
  <c r="Y1493" i="27"/>
  <c r="X1493" i="27"/>
  <c r="W1493" i="27"/>
  <c r="T1493" i="27"/>
  <c r="S1493" i="27"/>
  <c r="R1493" i="27"/>
  <c r="M1493" i="27"/>
  <c r="AO1493" i="27" s="1"/>
  <c r="L1493" i="27"/>
  <c r="AM1493" i="27" s="1"/>
  <c r="K1493" i="27"/>
  <c r="AK1493" i="27" s="1"/>
  <c r="AG1492" i="27"/>
  <c r="AF1492" i="27"/>
  <c r="AE1492" i="27"/>
  <c r="AD1492" i="27"/>
  <c r="AC1492" i="27"/>
  <c r="AA1492" i="27"/>
  <c r="Z1492" i="27"/>
  <c r="Y1492" i="27"/>
  <c r="X1492" i="27"/>
  <c r="W1492" i="27"/>
  <c r="T1492" i="27"/>
  <c r="S1492" i="27"/>
  <c r="R1492" i="27"/>
  <c r="M1492" i="27"/>
  <c r="AO1492" i="27" s="1"/>
  <c r="L1492" i="27"/>
  <c r="AM1492" i="27" s="1"/>
  <c r="K1492" i="27"/>
  <c r="AK1492" i="27" s="1"/>
  <c r="AG1491" i="27"/>
  <c r="AF1491" i="27"/>
  <c r="AE1491" i="27"/>
  <c r="AD1491" i="27"/>
  <c r="AC1491" i="27"/>
  <c r="AA1491" i="27"/>
  <c r="Z1491" i="27"/>
  <c r="Y1491" i="27"/>
  <c r="X1491" i="27"/>
  <c r="W1491" i="27"/>
  <c r="T1491" i="27"/>
  <c r="S1491" i="27"/>
  <c r="R1491" i="27"/>
  <c r="M1491" i="27"/>
  <c r="AO1491" i="27" s="1"/>
  <c r="L1491" i="27"/>
  <c r="AM1491" i="27" s="1"/>
  <c r="K1491" i="27"/>
  <c r="AK1491" i="27" s="1"/>
  <c r="AG1490" i="27"/>
  <c r="AF1490" i="27"/>
  <c r="AE1490" i="27"/>
  <c r="AD1490" i="27"/>
  <c r="AC1490" i="27"/>
  <c r="AA1490" i="27"/>
  <c r="Z1490" i="27"/>
  <c r="Y1490" i="27"/>
  <c r="X1490" i="27"/>
  <c r="W1490" i="27"/>
  <c r="T1490" i="27"/>
  <c r="S1490" i="27"/>
  <c r="R1490" i="27"/>
  <c r="M1490" i="27"/>
  <c r="AO1490" i="27" s="1"/>
  <c r="L1490" i="27"/>
  <c r="AM1490" i="27" s="1"/>
  <c r="K1490" i="27"/>
  <c r="AK1490" i="27" s="1"/>
  <c r="AG1489" i="27"/>
  <c r="AF1489" i="27"/>
  <c r="AE1489" i="27"/>
  <c r="AD1489" i="27"/>
  <c r="AC1489" i="27"/>
  <c r="AA1489" i="27"/>
  <c r="Z1489" i="27"/>
  <c r="Y1489" i="27"/>
  <c r="X1489" i="27"/>
  <c r="W1489" i="27"/>
  <c r="T1489" i="27"/>
  <c r="S1489" i="27"/>
  <c r="M1489" i="27"/>
  <c r="AO1489" i="27" s="1"/>
  <c r="L1489" i="27"/>
  <c r="AM1489" i="27" s="1"/>
  <c r="K1489" i="27"/>
  <c r="AK1489" i="27" s="1"/>
  <c r="AG1488" i="27"/>
  <c r="AF1488" i="27"/>
  <c r="AE1488" i="27"/>
  <c r="AD1488" i="27"/>
  <c r="AC1488" i="27"/>
  <c r="AA1488" i="27"/>
  <c r="Z1488" i="27"/>
  <c r="Y1488" i="27"/>
  <c r="X1488" i="27"/>
  <c r="W1488" i="27"/>
  <c r="T1488" i="27"/>
  <c r="S1488" i="27"/>
  <c r="R1488" i="27"/>
  <c r="M1488" i="27"/>
  <c r="AO1488" i="27" s="1"/>
  <c r="L1488" i="27"/>
  <c r="AM1488" i="27" s="1"/>
  <c r="K1488" i="27"/>
  <c r="AK1488" i="27" s="1"/>
  <c r="AG1487" i="27"/>
  <c r="AF1487" i="27"/>
  <c r="AE1487" i="27"/>
  <c r="AD1487" i="27"/>
  <c r="AC1487" i="27"/>
  <c r="AA1487" i="27"/>
  <c r="Z1487" i="27"/>
  <c r="Y1487" i="27"/>
  <c r="X1487" i="27"/>
  <c r="W1487" i="27"/>
  <c r="T1487" i="27"/>
  <c r="S1487" i="27"/>
  <c r="M1487" i="27"/>
  <c r="AO1487" i="27" s="1"/>
  <c r="L1487" i="27"/>
  <c r="AM1487" i="27" s="1"/>
  <c r="K1487" i="27"/>
  <c r="AK1487" i="27" s="1"/>
  <c r="AG1486" i="27"/>
  <c r="AF1486" i="27"/>
  <c r="AE1486" i="27"/>
  <c r="AD1486" i="27"/>
  <c r="AC1486" i="27"/>
  <c r="AA1486" i="27"/>
  <c r="Z1486" i="27"/>
  <c r="Y1486" i="27"/>
  <c r="X1486" i="27"/>
  <c r="W1486" i="27"/>
  <c r="T1486" i="27"/>
  <c r="S1486" i="27"/>
  <c r="M1486" i="27"/>
  <c r="AO1486" i="27" s="1"/>
  <c r="L1486" i="27"/>
  <c r="AM1486" i="27" s="1"/>
  <c r="K1486" i="27"/>
  <c r="AK1486" i="27" s="1"/>
  <c r="AG1485" i="27"/>
  <c r="AF1485" i="27"/>
  <c r="AE1485" i="27"/>
  <c r="AD1485" i="27"/>
  <c r="AC1485" i="27"/>
  <c r="AA1485" i="27"/>
  <c r="Z1485" i="27"/>
  <c r="Y1485" i="27"/>
  <c r="X1485" i="27"/>
  <c r="W1485" i="27"/>
  <c r="T1485" i="27"/>
  <c r="S1485" i="27"/>
  <c r="R1485" i="27"/>
  <c r="M1485" i="27"/>
  <c r="AO1485" i="27" s="1"/>
  <c r="L1485" i="27"/>
  <c r="AM1485" i="27" s="1"/>
  <c r="K1485" i="27"/>
  <c r="AG1484" i="27"/>
  <c r="AF1484" i="27"/>
  <c r="AE1484" i="27"/>
  <c r="AD1484" i="27"/>
  <c r="AC1484" i="27"/>
  <c r="AA1484" i="27"/>
  <c r="Z1484" i="27"/>
  <c r="Y1484" i="27"/>
  <c r="X1484" i="27"/>
  <c r="W1484" i="27"/>
  <c r="T1484" i="27"/>
  <c r="S1484" i="27"/>
  <c r="R1484" i="27"/>
  <c r="M1484" i="27"/>
  <c r="AO1484" i="27" s="1"/>
  <c r="L1484" i="27"/>
  <c r="K1484" i="27"/>
  <c r="AK1484" i="27" s="1"/>
  <c r="AG1483" i="27"/>
  <c r="AF1483" i="27"/>
  <c r="AE1483" i="27"/>
  <c r="AD1483" i="27"/>
  <c r="AC1483" i="27"/>
  <c r="AA1483" i="27"/>
  <c r="Z1483" i="27"/>
  <c r="Y1483" i="27"/>
  <c r="X1483" i="27"/>
  <c r="W1483" i="27"/>
  <c r="T1483" i="27"/>
  <c r="S1483" i="27"/>
  <c r="M1483" i="27"/>
  <c r="AO1483" i="27" s="1"/>
  <c r="L1483" i="27"/>
  <c r="AM1483" i="27" s="1"/>
  <c r="K1483" i="27"/>
  <c r="AG1482" i="27"/>
  <c r="AF1482" i="27"/>
  <c r="AE1482" i="27"/>
  <c r="AD1482" i="27"/>
  <c r="AC1482" i="27"/>
  <c r="AA1482" i="27"/>
  <c r="Z1482" i="27"/>
  <c r="Y1482" i="27"/>
  <c r="X1482" i="27"/>
  <c r="W1482" i="27"/>
  <c r="T1482" i="27"/>
  <c r="S1482" i="27"/>
  <c r="R1482" i="27"/>
  <c r="R1483" i="27" s="1"/>
  <c r="M1482" i="27"/>
  <c r="AO1482" i="27" s="1"/>
  <c r="L1482" i="27"/>
  <c r="AM1482" i="27" s="1"/>
  <c r="K1482" i="27"/>
  <c r="AK1482" i="27" s="1"/>
  <c r="AG1481" i="27"/>
  <c r="AF1481" i="27"/>
  <c r="AE1481" i="27"/>
  <c r="AD1481" i="27"/>
  <c r="AC1481" i="27"/>
  <c r="AA1481" i="27"/>
  <c r="Z1481" i="27"/>
  <c r="Y1481" i="27"/>
  <c r="X1481" i="27"/>
  <c r="W1481" i="27"/>
  <c r="T1481" i="27"/>
  <c r="S1481" i="27"/>
  <c r="M1481" i="27"/>
  <c r="AO1481" i="27" s="1"/>
  <c r="L1481" i="27"/>
  <c r="AM1481" i="27" s="1"/>
  <c r="K1481" i="27"/>
  <c r="AK1481" i="27" s="1"/>
  <c r="AG1480" i="27"/>
  <c r="AF1480" i="27"/>
  <c r="AE1480" i="27"/>
  <c r="AD1480" i="27"/>
  <c r="AC1480" i="27"/>
  <c r="AA1480" i="27"/>
  <c r="Z1480" i="27"/>
  <c r="Y1480" i="27"/>
  <c r="X1480" i="27"/>
  <c r="W1480" i="27"/>
  <c r="T1480" i="27"/>
  <c r="S1480" i="27"/>
  <c r="M1480" i="27"/>
  <c r="AO1480" i="27" s="1"/>
  <c r="L1480" i="27"/>
  <c r="AM1480" i="27" s="1"/>
  <c r="K1480" i="27"/>
  <c r="AK1480" i="27" s="1"/>
  <c r="AG1479" i="27"/>
  <c r="AF1479" i="27"/>
  <c r="AE1479" i="27"/>
  <c r="AD1479" i="27"/>
  <c r="AC1479" i="27"/>
  <c r="AA1479" i="27"/>
  <c r="Z1479" i="27"/>
  <c r="Y1479" i="27"/>
  <c r="X1479" i="27"/>
  <c r="W1479" i="27"/>
  <c r="T1479" i="27"/>
  <c r="S1479" i="27"/>
  <c r="R1479" i="27"/>
  <c r="R1480" i="27" s="1"/>
  <c r="M1479" i="27"/>
  <c r="AO1479" i="27" s="1"/>
  <c r="L1479" i="27"/>
  <c r="AM1479" i="27" s="1"/>
  <c r="K1479" i="27"/>
  <c r="AK1479" i="27" s="1"/>
  <c r="AG1478" i="27"/>
  <c r="AF1478" i="27"/>
  <c r="AE1478" i="27"/>
  <c r="AD1478" i="27"/>
  <c r="AC1478" i="27"/>
  <c r="AA1478" i="27"/>
  <c r="Z1478" i="27"/>
  <c r="Y1478" i="27"/>
  <c r="X1478" i="27"/>
  <c r="W1478" i="27"/>
  <c r="T1478" i="27"/>
  <c r="S1478" i="27"/>
  <c r="M1478" i="27"/>
  <c r="AO1478" i="27" s="1"/>
  <c r="L1478" i="27"/>
  <c r="AM1478" i="27" s="1"/>
  <c r="K1478" i="27"/>
  <c r="AK1478" i="27" s="1"/>
  <c r="AG1477" i="27"/>
  <c r="AF1477" i="27"/>
  <c r="AE1477" i="27"/>
  <c r="AD1477" i="27"/>
  <c r="AC1477" i="27"/>
  <c r="AA1477" i="27"/>
  <c r="Z1477" i="27"/>
  <c r="Y1477" i="27"/>
  <c r="X1477" i="27"/>
  <c r="W1477" i="27"/>
  <c r="T1477" i="27"/>
  <c r="S1477" i="27"/>
  <c r="M1477" i="27"/>
  <c r="AO1477" i="27" s="1"/>
  <c r="L1477" i="27"/>
  <c r="AM1477" i="27" s="1"/>
  <c r="K1477" i="27"/>
  <c r="AG1476" i="27"/>
  <c r="AF1476" i="27"/>
  <c r="AE1476" i="27"/>
  <c r="AD1476" i="27"/>
  <c r="AC1476" i="27"/>
  <c r="AA1476" i="27"/>
  <c r="Z1476" i="27"/>
  <c r="Y1476" i="27"/>
  <c r="X1476" i="27"/>
  <c r="W1476" i="27"/>
  <c r="T1476" i="27"/>
  <c r="S1476" i="27"/>
  <c r="R1476" i="27"/>
  <c r="R1477" i="27" s="1"/>
  <c r="R1478" i="27" s="1"/>
  <c r="M1476" i="27"/>
  <c r="AO1476" i="27" s="1"/>
  <c r="L1476" i="27"/>
  <c r="K1476" i="27"/>
  <c r="AK1476" i="27" s="1"/>
  <c r="AG1475" i="27"/>
  <c r="AF1475" i="27"/>
  <c r="AE1475" i="27"/>
  <c r="AD1475" i="27"/>
  <c r="AC1475" i="27"/>
  <c r="AA1475" i="27"/>
  <c r="Z1475" i="27"/>
  <c r="Y1475" i="27"/>
  <c r="X1475" i="27"/>
  <c r="W1475" i="27"/>
  <c r="T1475" i="27"/>
  <c r="S1475" i="27"/>
  <c r="M1475" i="27"/>
  <c r="AO1475" i="27" s="1"/>
  <c r="L1475" i="27"/>
  <c r="AM1475" i="27" s="1"/>
  <c r="K1475" i="27"/>
  <c r="AK1475" i="27" s="1"/>
  <c r="AG1474" i="27"/>
  <c r="AF1474" i="27"/>
  <c r="AE1474" i="27"/>
  <c r="AD1474" i="27"/>
  <c r="AC1474" i="27"/>
  <c r="AA1474" i="27"/>
  <c r="Z1474" i="27"/>
  <c r="Y1474" i="27"/>
  <c r="X1474" i="27"/>
  <c r="W1474" i="27"/>
  <c r="T1474" i="27"/>
  <c r="S1474" i="27"/>
  <c r="M1474" i="27"/>
  <c r="AO1474" i="27" s="1"/>
  <c r="L1474" i="27"/>
  <c r="AM1474" i="27" s="1"/>
  <c r="K1474" i="27"/>
  <c r="AK1474" i="27" s="1"/>
  <c r="AG1473" i="27"/>
  <c r="AF1473" i="27"/>
  <c r="AE1473" i="27"/>
  <c r="AD1473" i="27"/>
  <c r="AC1473" i="27"/>
  <c r="AA1473" i="27"/>
  <c r="Z1473" i="27"/>
  <c r="Y1473" i="27"/>
  <c r="X1473" i="27"/>
  <c r="W1473" i="27"/>
  <c r="T1473" i="27"/>
  <c r="S1473" i="27"/>
  <c r="R1473" i="27"/>
  <c r="R1474" i="27" s="1"/>
  <c r="M1473" i="27"/>
  <c r="AO1473" i="27" s="1"/>
  <c r="L1473" i="27"/>
  <c r="AM1473" i="27" s="1"/>
  <c r="K1473" i="27"/>
  <c r="AG1472" i="27"/>
  <c r="AF1472" i="27"/>
  <c r="AE1472" i="27"/>
  <c r="AD1472" i="27"/>
  <c r="AC1472" i="27"/>
  <c r="AA1472" i="27"/>
  <c r="Z1472" i="27"/>
  <c r="Y1472" i="27"/>
  <c r="X1472" i="27"/>
  <c r="W1472" i="27"/>
  <c r="T1472" i="27"/>
  <c r="S1472" i="27"/>
  <c r="M1472" i="27"/>
  <c r="AO1472" i="27" s="1"/>
  <c r="L1472" i="27"/>
  <c r="AM1472" i="27" s="1"/>
  <c r="K1472" i="27"/>
  <c r="AK1472" i="27" s="1"/>
  <c r="AG1471" i="27"/>
  <c r="AF1471" i="27"/>
  <c r="AE1471" i="27"/>
  <c r="AD1471" i="27"/>
  <c r="AC1471" i="27"/>
  <c r="AA1471" i="27"/>
  <c r="Z1471" i="27"/>
  <c r="Y1471" i="27"/>
  <c r="X1471" i="27"/>
  <c r="W1471" i="27"/>
  <c r="T1471" i="27"/>
  <c r="S1471" i="27"/>
  <c r="M1471" i="27"/>
  <c r="AO1471" i="27" s="1"/>
  <c r="L1471" i="27"/>
  <c r="AM1471" i="27" s="1"/>
  <c r="K1471" i="27"/>
  <c r="AK1471" i="27" s="1"/>
  <c r="AG1470" i="27"/>
  <c r="AF1470" i="27"/>
  <c r="AE1470" i="27"/>
  <c r="AD1470" i="27"/>
  <c r="AC1470" i="27"/>
  <c r="AA1470" i="27"/>
  <c r="Z1470" i="27"/>
  <c r="Y1470" i="27"/>
  <c r="X1470" i="27"/>
  <c r="W1470" i="27"/>
  <c r="T1470" i="27"/>
  <c r="S1470" i="27"/>
  <c r="R1470" i="27"/>
  <c r="R1471" i="27" s="1"/>
  <c r="R1472" i="27" s="1"/>
  <c r="M1470" i="27"/>
  <c r="AO1470" i="27" s="1"/>
  <c r="L1470" i="27"/>
  <c r="AM1470" i="27" s="1"/>
  <c r="K1470" i="27"/>
  <c r="AK1470" i="27" s="1"/>
  <c r="AG1469" i="27"/>
  <c r="AF1469" i="27"/>
  <c r="AE1469" i="27"/>
  <c r="AD1469" i="27"/>
  <c r="AC1469" i="27"/>
  <c r="AA1469" i="27"/>
  <c r="Z1469" i="27"/>
  <c r="Y1469" i="27"/>
  <c r="X1469" i="27"/>
  <c r="W1469" i="27"/>
  <c r="T1469" i="27"/>
  <c r="S1469" i="27"/>
  <c r="M1469" i="27"/>
  <c r="AO1469" i="27" s="1"/>
  <c r="L1469" i="27"/>
  <c r="K1469" i="27"/>
  <c r="AK1469" i="27" s="1"/>
  <c r="AG1468" i="27"/>
  <c r="AF1468" i="27"/>
  <c r="AE1468" i="27"/>
  <c r="AD1468" i="27"/>
  <c r="AC1468" i="27"/>
  <c r="AA1468" i="27"/>
  <c r="Z1468" i="27"/>
  <c r="Y1468" i="27"/>
  <c r="X1468" i="27"/>
  <c r="W1468" i="27"/>
  <c r="T1468" i="27"/>
  <c r="S1468" i="27"/>
  <c r="R1468" i="27"/>
  <c r="R1469" i="27" s="1"/>
  <c r="M1468" i="27"/>
  <c r="AO1468" i="27" s="1"/>
  <c r="L1468" i="27"/>
  <c r="K1468" i="27"/>
  <c r="AK1468" i="27" s="1"/>
  <c r="AG1467" i="27"/>
  <c r="AF1467" i="27"/>
  <c r="AE1467" i="27"/>
  <c r="AD1467" i="27"/>
  <c r="AC1467" i="27"/>
  <c r="AA1467" i="27"/>
  <c r="Z1467" i="27"/>
  <c r="Y1467" i="27"/>
  <c r="X1467" i="27"/>
  <c r="W1467" i="27"/>
  <c r="T1467" i="27"/>
  <c r="S1467" i="27"/>
  <c r="M1467" i="27"/>
  <c r="AO1467" i="27" s="1"/>
  <c r="L1467" i="27"/>
  <c r="AM1467" i="27" s="1"/>
  <c r="K1467" i="27"/>
  <c r="AG1466" i="27"/>
  <c r="AF1466" i="27"/>
  <c r="AE1466" i="27"/>
  <c r="AD1466" i="27"/>
  <c r="AC1466" i="27"/>
  <c r="AA1466" i="27"/>
  <c r="Z1466" i="27"/>
  <c r="Y1466" i="27"/>
  <c r="X1466" i="27"/>
  <c r="W1466" i="27"/>
  <c r="T1466" i="27"/>
  <c r="S1466" i="27"/>
  <c r="R1466" i="27"/>
  <c r="R1467" i="27" s="1"/>
  <c r="M1466" i="27"/>
  <c r="AO1466" i="27" s="1"/>
  <c r="L1466" i="27"/>
  <c r="AM1466" i="27" s="1"/>
  <c r="K1466" i="27"/>
  <c r="AK1466" i="27" s="1"/>
  <c r="AG1465" i="27"/>
  <c r="AF1465" i="27"/>
  <c r="AE1465" i="27"/>
  <c r="AD1465" i="27"/>
  <c r="AC1465" i="27"/>
  <c r="AA1465" i="27"/>
  <c r="Z1465" i="27"/>
  <c r="Y1465" i="27"/>
  <c r="X1465" i="27"/>
  <c r="W1465" i="27"/>
  <c r="T1465" i="27"/>
  <c r="S1465" i="27"/>
  <c r="R1465" i="27"/>
  <c r="M1465" i="27"/>
  <c r="AO1465" i="27" s="1"/>
  <c r="L1465" i="27"/>
  <c r="AM1465" i="27" s="1"/>
  <c r="K1465" i="27"/>
  <c r="AK1465" i="27" s="1"/>
  <c r="AG1464" i="27"/>
  <c r="AF1464" i="27"/>
  <c r="AE1464" i="27"/>
  <c r="AD1464" i="27"/>
  <c r="AC1464" i="27"/>
  <c r="AA1464" i="27"/>
  <c r="Z1464" i="27"/>
  <c r="Y1464" i="27"/>
  <c r="X1464" i="27"/>
  <c r="W1464" i="27"/>
  <c r="T1464" i="27"/>
  <c r="S1464" i="27"/>
  <c r="M1464" i="27"/>
  <c r="AO1464" i="27" s="1"/>
  <c r="L1464" i="27"/>
  <c r="AM1464" i="27" s="1"/>
  <c r="K1464" i="27"/>
  <c r="AK1464" i="27" s="1"/>
  <c r="AG1463" i="27"/>
  <c r="AF1463" i="27"/>
  <c r="AE1463" i="27"/>
  <c r="AD1463" i="27"/>
  <c r="AC1463" i="27"/>
  <c r="AA1463" i="27"/>
  <c r="Z1463" i="27"/>
  <c r="Y1463" i="27"/>
  <c r="X1463" i="27"/>
  <c r="W1463" i="27"/>
  <c r="T1463" i="27"/>
  <c r="S1463" i="27"/>
  <c r="R1463" i="27"/>
  <c r="R1464" i="27" s="1"/>
  <c r="M1463" i="27"/>
  <c r="AO1463" i="27" s="1"/>
  <c r="L1463" i="27"/>
  <c r="AM1463" i="27" s="1"/>
  <c r="K1463" i="27"/>
  <c r="AK1463" i="27" s="1"/>
  <c r="AG1462" i="27"/>
  <c r="AF1462" i="27"/>
  <c r="AE1462" i="27"/>
  <c r="AD1462" i="27"/>
  <c r="AC1462" i="27"/>
  <c r="AA1462" i="27"/>
  <c r="Z1462" i="27"/>
  <c r="Y1462" i="27"/>
  <c r="X1462" i="27"/>
  <c r="W1462" i="27"/>
  <c r="T1462" i="27"/>
  <c r="S1462" i="27"/>
  <c r="M1462" i="27"/>
  <c r="AO1462" i="27" s="1"/>
  <c r="L1462" i="27"/>
  <c r="AM1462" i="27" s="1"/>
  <c r="K1462" i="27"/>
  <c r="AK1462" i="27" s="1"/>
  <c r="AG1461" i="27"/>
  <c r="AF1461" i="27"/>
  <c r="AE1461" i="27"/>
  <c r="AD1461" i="27"/>
  <c r="AC1461" i="27"/>
  <c r="AA1461" i="27"/>
  <c r="Z1461" i="27"/>
  <c r="Y1461" i="27"/>
  <c r="X1461" i="27"/>
  <c r="W1461" i="27"/>
  <c r="T1461" i="27"/>
  <c r="S1461" i="27"/>
  <c r="R1461" i="27"/>
  <c r="R1462" i="27" s="1"/>
  <c r="M1461" i="27"/>
  <c r="AO1461" i="27" s="1"/>
  <c r="L1461" i="27"/>
  <c r="AM1461" i="27" s="1"/>
  <c r="K1461" i="27"/>
  <c r="AK1461" i="27" s="1"/>
  <c r="AG1460" i="27"/>
  <c r="AF1460" i="27"/>
  <c r="AE1460" i="27"/>
  <c r="AD1460" i="27"/>
  <c r="AC1460" i="27"/>
  <c r="AA1460" i="27"/>
  <c r="Z1460" i="27"/>
  <c r="Y1460" i="27"/>
  <c r="X1460" i="27"/>
  <c r="W1460" i="27"/>
  <c r="T1460" i="27"/>
  <c r="S1460" i="27"/>
  <c r="R1460" i="27"/>
  <c r="M1460" i="27"/>
  <c r="AO1460" i="27" s="1"/>
  <c r="L1460" i="27"/>
  <c r="AM1460" i="27" s="1"/>
  <c r="K1460" i="27"/>
  <c r="AK1460" i="27" s="1"/>
  <c r="AG1459" i="27"/>
  <c r="AF1459" i="27"/>
  <c r="AE1459" i="27"/>
  <c r="AD1459" i="27"/>
  <c r="AC1459" i="27"/>
  <c r="AA1459" i="27"/>
  <c r="Z1459" i="27"/>
  <c r="Y1459" i="27"/>
  <c r="X1459" i="27"/>
  <c r="W1459" i="27"/>
  <c r="T1459" i="27"/>
  <c r="S1459" i="27"/>
  <c r="M1459" i="27"/>
  <c r="AO1459" i="27" s="1"/>
  <c r="L1459" i="27"/>
  <c r="AM1459" i="27" s="1"/>
  <c r="K1459" i="27"/>
  <c r="AK1459" i="27" s="1"/>
  <c r="AG1458" i="27"/>
  <c r="AF1458" i="27"/>
  <c r="AE1458" i="27"/>
  <c r="AD1458" i="27"/>
  <c r="AC1458" i="27"/>
  <c r="AA1458" i="27"/>
  <c r="Z1458" i="27"/>
  <c r="Y1458" i="27"/>
  <c r="X1458" i="27"/>
  <c r="W1458" i="27"/>
  <c r="T1458" i="27"/>
  <c r="S1458" i="27"/>
  <c r="R1458" i="27"/>
  <c r="R1459" i="27" s="1"/>
  <c r="M1458" i="27"/>
  <c r="AO1458" i="27" s="1"/>
  <c r="L1458" i="27"/>
  <c r="AM1458" i="27" s="1"/>
  <c r="K1458" i="27"/>
  <c r="AK1458" i="27" s="1"/>
  <c r="AG1457" i="27"/>
  <c r="AF1457" i="27"/>
  <c r="AE1457" i="27"/>
  <c r="AD1457" i="27"/>
  <c r="AC1457" i="27"/>
  <c r="AA1457" i="27"/>
  <c r="Z1457" i="27"/>
  <c r="Y1457" i="27"/>
  <c r="X1457" i="27"/>
  <c r="W1457" i="27"/>
  <c r="T1457" i="27"/>
  <c r="S1457" i="27"/>
  <c r="M1457" i="27"/>
  <c r="AO1457" i="27" s="1"/>
  <c r="L1457" i="27"/>
  <c r="AM1457" i="27" s="1"/>
  <c r="K1457" i="27"/>
  <c r="AK1457" i="27" s="1"/>
  <c r="AG1456" i="27"/>
  <c r="AF1456" i="27"/>
  <c r="AE1456" i="27"/>
  <c r="AD1456" i="27"/>
  <c r="AC1456" i="27"/>
  <c r="AA1456" i="27"/>
  <c r="Z1456" i="27"/>
  <c r="Y1456" i="27"/>
  <c r="X1456" i="27"/>
  <c r="W1456" i="27"/>
  <c r="T1456" i="27"/>
  <c r="S1456" i="27"/>
  <c r="R1456" i="27"/>
  <c r="R1457" i="27" s="1"/>
  <c r="M1456" i="27"/>
  <c r="AO1456" i="27" s="1"/>
  <c r="L1456" i="27"/>
  <c r="AM1456" i="27" s="1"/>
  <c r="K1456" i="27"/>
  <c r="AK1456" i="27" s="1"/>
  <c r="AG1455" i="27"/>
  <c r="AF1455" i="27"/>
  <c r="AE1455" i="27"/>
  <c r="AD1455" i="27"/>
  <c r="AC1455" i="27"/>
  <c r="AA1455" i="27"/>
  <c r="Z1455" i="27"/>
  <c r="Y1455" i="27"/>
  <c r="X1455" i="27"/>
  <c r="W1455" i="27"/>
  <c r="T1455" i="27"/>
  <c r="S1455" i="27"/>
  <c r="M1455" i="27"/>
  <c r="AO1455" i="27" s="1"/>
  <c r="L1455" i="27"/>
  <c r="AM1455" i="27" s="1"/>
  <c r="K1455" i="27"/>
  <c r="AK1455" i="27" s="1"/>
  <c r="AG1454" i="27"/>
  <c r="AF1454" i="27"/>
  <c r="AE1454" i="27"/>
  <c r="AD1454" i="27"/>
  <c r="AC1454" i="27"/>
  <c r="AA1454" i="27"/>
  <c r="Z1454" i="27"/>
  <c r="Y1454" i="27"/>
  <c r="X1454" i="27"/>
  <c r="W1454" i="27"/>
  <c r="T1454" i="27"/>
  <c r="S1454" i="27"/>
  <c r="M1454" i="27"/>
  <c r="AO1454" i="27" s="1"/>
  <c r="L1454" i="27"/>
  <c r="AM1454" i="27" s="1"/>
  <c r="K1454" i="27"/>
  <c r="AK1454" i="27" s="1"/>
  <c r="AG1453" i="27"/>
  <c r="AF1453" i="27"/>
  <c r="AE1453" i="27"/>
  <c r="AD1453" i="27"/>
  <c r="AC1453" i="27"/>
  <c r="AA1453" i="27"/>
  <c r="Z1453" i="27"/>
  <c r="Y1453" i="27"/>
  <c r="X1453" i="27"/>
  <c r="W1453" i="27"/>
  <c r="T1453" i="27"/>
  <c r="S1453" i="27"/>
  <c r="R1453" i="27"/>
  <c r="R1454" i="27" s="1"/>
  <c r="R1455" i="27" s="1"/>
  <c r="M1453" i="27"/>
  <c r="AO1453" i="27" s="1"/>
  <c r="L1453" i="27"/>
  <c r="AM1453" i="27" s="1"/>
  <c r="K1453" i="27"/>
  <c r="AG1452" i="27"/>
  <c r="AF1452" i="27"/>
  <c r="AE1452" i="27"/>
  <c r="AD1452" i="27"/>
  <c r="AC1452" i="27"/>
  <c r="AA1452" i="27"/>
  <c r="Z1452" i="27"/>
  <c r="Y1452" i="27"/>
  <c r="X1452" i="27"/>
  <c r="W1452" i="27"/>
  <c r="T1452" i="27"/>
  <c r="S1452" i="27"/>
  <c r="M1452" i="27"/>
  <c r="AO1452" i="27" s="1"/>
  <c r="L1452" i="27"/>
  <c r="AM1452" i="27" s="1"/>
  <c r="K1452" i="27"/>
  <c r="AK1452" i="27" s="1"/>
  <c r="AG1451" i="27"/>
  <c r="AF1451" i="27"/>
  <c r="AE1451" i="27"/>
  <c r="AD1451" i="27"/>
  <c r="AC1451" i="27"/>
  <c r="AA1451" i="27"/>
  <c r="Z1451" i="27"/>
  <c r="Y1451" i="27"/>
  <c r="X1451" i="27"/>
  <c r="W1451" i="27"/>
  <c r="T1451" i="27"/>
  <c r="S1451" i="27"/>
  <c r="R1451" i="27"/>
  <c r="R1452" i="27" s="1"/>
  <c r="M1451" i="27"/>
  <c r="AO1451" i="27" s="1"/>
  <c r="L1451" i="27"/>
  <c r="AM1451" i="27" s="1"/>
  <c r="K1451" i="27"/>
  <c r="AK1451" i="27" s="1"/>
  <c r="AG1450" i="27"/>
  <c r="AF1450" i="27"/>
  <c r="AE1450" i="27"/>
  <c r="AD1450" i="27"/>
  <c r="AC1450" i="27"/>
  <c r="AA1450" i="27"/>
  <c r="Z1450" i="27"/>
  <c r="Y1450" i="27"/>
  <c r="X1450" i="27"/>
  <c r="W1450" i="27"/>
  <c r="T1450" i="27"/>
  <c r="S1450" i="27"/>
  <c r="M1450" i="27"/>
  <c r="AO1450" i="27" s="1"/>
  <c r="L1450" i="27"/>
  <c r="AM1450" i="27" s="1"/>
  <c r="K1450" i="27"/>
  <c r="AK1450" i="27" s="1"/>
  <c r="AG1449" i="27"/>
  <c r="AF1449" i="27"/>
  <c r="AE1449" i="27"/>
  <c r="AD1449" i="27"/>
  <c r="AC1449" i="27"/>
  <c r="AA1449" i="27"/>
  <c r="Z1449" i="27"/>
  <c r="Y1449" i="27"/>
  <c r="X1449" i="27"/>
  <c r="W1449" i="27"/>
  <c r="T1449" i="27"/>
  <c r="S1449" i="27"/>
  <c r="M1449" i="27"/>
  <c r="AO1449" i="27" s="1"/>
  <c r="L1449" i="27"/>
  <c r="AM1449" i="27" s="1"/>
  <c r="K1449" i="27"/>
  <c r="AK1449" i="27" s="1"/>
  <c r="AG1448" i="27"/>
  <c r="AF1448" i="27"/>
  <c r="AE1448" i="27"/>
  <c r="AD1448" i="27"/>
  <c r="AC1448" i="27"/>
  <c r="AA1448" i="27"/>
  <c r="Z1448" i="27"/>
  <c r="Y1448" i="27"/>
  <c r="X1448" i="27"/>
  <c r="W1448" i="27"/>
  <c r="T1448" i="27"/>
  <c r="S1448" i="27"/>
  <c r="R1448" i="27"/>
  <c r="R1449" i="27" s="1"/>
  <c r="R1450" i="27" s="1"/>
  <c r="M1448" i="27"/>
  <c r="AO1448" i="27" s="1"/>
  <c r="L1448" i="27"/>
  <c r="AM1448" i="27" s="1"/>
  <c r="K1448" i="27"/>
  <c r="AK1448" i="27" s="1"/>
  <c r="AG1447" i="27"/>
  <c r="AF1447" i="27"/>
  <c r="AE1447" i="27"/>
  <c r="AD1447" i="27"/>
  <c r="AC1447" i="27"/>
  <c r="AA1447" i="27"/>
  <c r="Z1447" i="27"/>
  <c r="Y1447" i="27"/>
  <c r="X1447" i="27"/>
  <c r="W1447" i="27"/>
  <c r="T1447" i="27"/>
  <c r="S1447" i="27"/>
  <c r="M1447" i="27"/>
  <c r="AO1447" i="27" s="1"/>
  <c r="L1447" i="27"/>
  <c r="AM1447" i="27" s="1"/>
  <c r="K1447" i="27"/>
  <c r="AG1446" i="27"/>
  <c r="AF1446" i="27"/>
  <c r="AE1446" i="27"/>
  <c r="AD1446" i="27"/>
  <c r="AC1446" i="27"/>
  <c r="AA1446" i="27"/>
  <c r="Z1446" i="27"/>
  <c r="Y1446" i="27"/>
  <c r="X1446" i="27"/>
  <c r="W1446" i="27"/>
  <c r="T1446" i="27"/>
  <c r="S1446" i="27"/>
  <c r="M1446" i="27"/>
  <c r="AO1446" i="27" s="1"/>
  <c r="L1446" i="27"/>
  <c r="AM1446" i="27" s="1"/>
  <c r="K1446" i="27"/>
  <c r="AG1445" i="27"/>
  <c r="AF1445" i="27"/>
  <c r="AE1445" i="27"/>
  <c r="AD1445" i="27"/>
  <c r="AC1445" i="27"/>
  <c r="AA1445" i="27"/>
  <c r="Z1445" i="27"/>
  <c r="Y1445" i="27"/>
  <c r="X1445" i="27"/>
  <c r="W1445" i="27"/>
  <c r="T1445" i="27"/>
  <c r="S1445" i="27"/>
  <c r="R1445" i="27"/>
  <c r="M1445" i="27"/>
  <c r="AO1445" i="27" s="1"/>
  <c r="L1445" i="27"/>
  <c r="AM1445" i="27" s="1"/>
  <c r="K1445" i="27"/>
  <c r="AG1444" i="27"/>
  <c r="AF1444" i="27"/>
  <c r="AE1444" i="27"/>
  <c r="AD1444" i="27"/>
  <c r="AC1444" i="27"/>
  <c r="AA1444" i="27"/>
  <c r="Z1444" i="27"/>
  <c r="Y1444" i="27"/>
  <c r="X1444" i="27"/>
  <c r="W1444" i="27"/>
  <c r="T1444" i="27"/>
  <c r="S1444" i="27"/>
  <c r="M1444" i="27"/>
  <c r="AO1444" i="27" s="1"/>
  <c r="L1444" i="27"/>
  <c r="AM1444" i="27" s="1"/>
  <c r="K1444" i="27"/>
  <c r="AG1443" i="27"/>
  <c r="AF1443" i="27"/>
  <c r="AE1443" i="27"/>
  <c r="AD1443" i="27"/>
  <c r="AC1443" i="27"/>
  <c r="AA1443" i="27"/>
  <c r="Z1443" i="27"/>
  <c r="Y1443" i="27"/>
  <c r="X1443" i="27"/>
  <c r="W1443" i="27"/>
  <c r="T1443" i="27"/>
  <c r="S1443" i="27"/>
  <c r="M1443" i="27"/>
  <c r="AO1443" i="27" s="1"/>
  <c r="L1443" i="27"/>
  <c r="AM1443" i="27" s="1"/>
  <c r="K1443" i="27"/>
  <c r="AK1443" i="27" s="1"/>
  <c r="AG1442" i="27"/>
  <c r="AF1442" i="27"/>
  <c r="AE1442" i="27"/>
  <c r="AD1442" i="27"/>
  <c r="AC1442" i="27"/>
  <c r="AA1442" i="27"/>
  <c r="Z1442" i="27"/>
  <c r="Y1442" i="27"/>
  <c r="X1442" i="27"/>
  <c r="W1442" i="27"/>
  <c r="T1442" i="27"/>
  <c r="S1442" i="27"/>
  <c r="R1442" i="27"/>
  <c r="R1443" i="27" s="1"/>
  <c r="R1444" i="27" s="1"/>
  <c r="M1442" i="27"/>
  <c r="AO1442" i="27" s="1"/>
  <c r="L1442" i="27"/>
  <c r="AM1442" i="27" s="1"/>
  <c r="K1442" i="27"/>
  <c r="AK1442" i="27" s="1"/>
  <c r="AG1441" i="27"/>
  <c r="AF1441" i="27"/>
  <c r="AE1441" i="27"/>
  <c r="AD1441" i="27"/>
  <c r="AC1441" i="27"/>
  <c r="AA1441" i="27"/>
  <c r="Z1441" i="27"/>
  <c r="Y1441" i="27"/>
  <c r="X1441" i="27"/>
  <c r="W1441" i="27"/>
  <c r="T1441" i="27"/>
  <c r="S1441" i="27"/>
  <c r="M1441" i="27"/>
  <c r="AO1441" i="27" s="1"/>
  <c r="L1441" i="27"/>
  <c r="AM1441" i="27" s="1"/>
  <c r="K1441" i="27"/>
  <c r="AK1441" i="27" s="1"/>
  <c r="AG1440" i="27"/>
  <c r="AF1440" i="27"/>
  <c r="AE1440" i="27"/>
  <c r="AD1440" i="27"/>
  <c r="AC1440" i="27"/>
  <c r="AA1440" i="27"/>
  <c r="Z1440" i="27"/>
  <c r="Y1440" i="27"/>
  <c r="X1440" i="27"/>
  <c r="W1440" i="27"/>
  <c r="T1440" i="27"/>
  <c r="S1440" i="27"/>
  <c r="M1440" i="27"/>
  <c r="AO1440" i="27" s="1"/>
  <c r="L1440" i="27"/>
  <c r="AM1440" i="27" s="1"/>
  <c r="K1440" i="27"/>
  <c r="AK1440" i="27" s="1"/>
  <c r="AG1439" i="27"/>
  <c r="AF1439" i="27"/>
  <c r="AE1439" i="27"/>
  <c r="AD1439" i="27"/>
  <c r="AC1439" i="27"/>
  <c r="AA1439" i="27"/>
  <c r="Z1439" i="27"/>
  <c r="Y1439" i="27"/>
  <c r="X1439" i="27"/>
  <c r="W1439" i="27"/>
  <c r="T1439" i="27"/>
  <c r="S1439" i="27"/>
  <c r="R1439" i="27"/>
  <c r="R1440" i="27" s="1"/>
  <c r="M1439" i="27"/>
  <c r="AO1439" i="27" s="1"/>
  <c r="L1439" i="27"/>
  <c r="AM1439" i="27" s="1"/>
  <c r="K1439" i="27"/>
  <c r="AG1438" i="27"/>
  <c r="AF1438" i="27"/>
  <c r="AE1438" i="27"/>
  <c r="AD1438" i="27"/>
  <c r="AC1438" i="27"/>
  <c r="AA1438" i="27"/>
  <c r="Z1438" i="27"/>
  <c r="Y1438" i="27"/>
  <c r="X1438" i="27"/>
  <c r="W1438" i="27"/>
  <c r="T1438" i="27"/>
  <c r="S1438" i="27"/>
  <c r="M1438" i="27"/>
  <c r="AO1438" i="27" s="1"/>
  <c r="L1438" i="27"/>
  <c r="AM1438" i="27" s="1"/>
  <c r="K1438" i="27"/>
  <c r="AG1437" i="27"/>
  <c r="AF1437" i="27"/>
  <c r="AE1437" i="27"/>
  <c r="AD1437" i="27"/>
  <c r="AC1437" i="27"/>
  <c r="AA1437" i="27"/>
  <c r="Z1437" i="27"/>
  <c r="Y1437" i="27"/>
  <c r="X1437" i="27"/>
  <c r="W1437" i="27"/>
  <c r="T1437" i="27"/>
  <c r="S1437" i="27"/>
  <c r="M1437" i="27"/>
  <c r="AO1437" i="27" s="1"/>
  <c r="L1437" i="27"/>
  <c r="AM1437" i="27" s="1"/>
  <c r="K1437" i="27"/>
  <c r="AK1437" i="27" s="1"/>
  <c r="AG1436" i="27"/>
  <c r="AF1436" i="27"/>
  <c r="AE1436" i="27"/>
  <c r="AD1436" i="27"/>
  <c r="AC1436" i="27"/>
  <c r="AA1436" i="27"/>
  <c r="Z1436" i="27"/>
  <c r="Y1436" i="27"/>
  <c r="X1436" i="27"/>
  <c r="W1436" i="27"/>
  <c r="T1436" i="27"/>
  <c r="S1436" i="27"/>
  <c r="R1436" i="27"/>
  <c r="M1436" i="27"/>
  <c r="AO1436" i="27" s="1"/>
  <c r="L1436" i="27"/>
  <c r="AM1436" i="27" s="1"/>
  <c r="K1436" i="27"/>
  <c r="AG1435" i="27"/>
  <c r="AF1435" i="27"/>
  <c r="AE1435" i="27"/>
  <c r="AD1435" i="27"/>
  <c r="AC1435" i="27"/>
  <c r="AA1435" i="27"/>
  <c r="Z1435" i="27"/>
  <c r="Y1435" i="27"/>
  <c r="X1435" i="27"/>
  <c r="W1435" i="27"/>
  <c r="T1435" i="27"/>
  <c r="S1435" i="27"/>
  <c r="M1435" i="27"/>
  <c r="AO1435" i="27" s="1"/>
  <c r="L1435" i="27"/>
  <c r="AM1435" i="27" s="1"/>
  <c r="K1435" i="27"/>
  <c r="AK1435" i="27" s="1"/>
  <c r="AG1434" i="27"/>
  <c r="AF1434" i="27"/>
  <c r="AE1434" i="27"/>
  <c r="AD1434" i="27"/>
  <c r="AC1434" i="27"/>
  <c r="AA1434" i="27"/>
  <c r="Z1434" i="27"/>
  <c r="Y1434" i="27"/>
  <c r="X1434" i="27"/>
  <c r="W1434" i="27"/>
  <c r="T1434" i="27"/>
  <c r="S1434" i="27"/>
  <c r="M1434" i="27"/>
  <c r="AO1434" i="27" s="1"/>
  <c r="L1434" i="27"/>
  <c r="AM1434" i="27" s="1"/>
  <c r="K1434" i="27"/>
  <c r="AK1434" i="27" s="1"/>
  <c r="AG1433" i="27"/>
  <c r="AF1433" i="27"/>
  <c r="AE1433" i="27"/>
  <c r="AD1433" i="27"/>
  <c r="AC1433" i="27"/>
  <c r="AA1433" i="27"/>
  <c r="Z1433" i="27"/>
  <c r="Y1433" i="27"/>
  <c r="X1433" i="27"/>
  <c r="W1433" i="27"/>
  <c r="T1433" i="27"/>
  <c r="S1433" i="27"/>
  <c r="R1433" i="27"/>
  <c r="R1434" i="27" s="1"/>
  <c r="R1435" i="27" s="1"/>
  <c r="M1433" i="27"/>
  <c r="AO1433" i="27" s="1"/>
  <c r="L1433" i="27"/>
  <c r="AM1433" i="27" s="1"/>
  <c r="K1433" i="27"/>
  <c r="AK1433" i="27" s="1"/>
  <c r="AG1432" i="27"/>
  <c r="AF1432" i="27"/>
  <c r="AE1432" i="27"/>
  <c r="AD1432" i="27"/>
  <c r="AC1432" i="27"/>
  <c r="AA1432" i="27"/>
  <c r="Z1432" i="27"/>
  <c r="Y1432" i="27"/>
  <c r="X1432" i="27"/>
  <c r="W1432" i="27"/>
  <c r="T1432" i="27"/>
  <c r="S1432" i="27"/>
  <c r="M1432" i="27"/>
  <c r="AO1432" i="27" s="1"/>
  <c r="L1432" i="27"/>
  <c r="AM1432" i="27" s="1"/>
  <c r="K1432" i="27"/>
  <c r="AK1432" i="27" s="1"/>
  <c r="AG1431" i="27"/>
  <c r="AF1431" i="27"/>
  <c r="AE1431" i="27"/>
  <c r="AD1431" i="27"/>
  <c r="AC1431" i="27"/>
  <c r="AA1431" i="27"/>
  <c r="Z1431" i="27"/>
  <c r="Y1431" i="27"/>
  <c r="X1431" i="27"/>
  <c r="W1431" i="27"/>
  <c r="T1431" i="27"/>
  <c r="S1431" i="27"/>
  <c r="M1431" i="27"/>
  <c r="AO1431" i="27" s="1"/>
  <c r="L1431" i="27"/>
  <c r="AM1431" i="27" s="1"/>
  <c r="K1431" i="27"/>
  <c r="AK1431" i="27" s="1"/>
  <c r="AG1430" i="27"/>
  <c r="AF1430" i="27"/>
  <c r="AE1430" i="27"/>
  <c r="AD1430" i="27"/>
  <c r="AC1430" i="27"/>
  <c r="AA1430" i="27"/>
  <c r="Z1430" i="27"/>
  <c r="Y1430" i="27"/>
  <c r="X1430" i="27"/>
  <c r="W1430" i="27"/>
  <c r="T1430" i="27"/>
  <c r="S1430" i="27"/>
  <c r="R1430" i="27"/>
  <c r="R1431" i="27" s="1"/>
  <c r="M1430" i="27"/>
  <c r="AO1430" i="27" s="1"/>
  <c r="L1430" i="27"/>
  <c r="AM1430" i="27" s="1"/>
  <c r="K1430" i="27"/>
  <c r="AK1430" i="27" s="1"/>
  <c r="AG1429" i="27"/>
  <c r="AF1429" i="27"/>
  <c r="AE1429" i="27"/>
  <c r="AD1429" i="27"/>
  <c r="AC1429" i="27"/>
  <c r="AA1429" i="27"/>
  <c r="Z1429" i="27"/>
  <c r="Y1429" i="27"/>
  <c r="X1429" i="27"/>
  <c r="W1429" i="27"/>
  <c r="T1429" i="27"/>
  <c r="S1429" i="27"/>
  <c r="M1429" i="27"/>
  <c r="AO1429" i="27" s="1"/>
  <c r="L1429" i="27"/>
  <c r="K1429" i="27"/>
  <c r="AK1429" i="27" s="1"/>
  <c r="AG1428" i="27"/>
  <c r="AF1428" i="27"/>
  <c r="AE1428" i="27"/>
  <c r="AD1428" i="27"/>
  <c r="AC1428" i="27"/>
  <c r="AA1428" i="27"/>
  <c r="Z1428" i="27"/>
  <c r="Y1428" i="27"/>
  <c r="X1428" i="27"/>
  <c r="W1428" i="27"/>
  <c r="T1428" i="27"/>
  <c r="S1428" i="27"/>
  <c r="M1428" i="27"/>
  <c r="AO1428" i="27" s="1"/>
  <c r="L1428" i="27"/>
  <c r="AM1428" i="27" s="1"/>
  <c r="K1428" i="27"/>
  <c r="AG1427" i="27"/>
  <c r="AF1427" i="27"/>
  <c r="AE1427" i="27"/>
  <c r="AD1427" i="27"/>
  <c r="AC1427" i="27"/>
  <c r="AA1427" i="27"/>
  <c r="Z1427" i="27"/>
  <c r="Y1427" i="27"/>
  <c r="X1427" i="27"/>
  <c r="W1427" i="27"/>
  <c r="T1427" i="27"/>
  <c r="S1427" i="27"/>
  <c r="R1427" i="27"/>
  <c r="R1428" i="27" s="1"/>
  <c r="R1429" i="27" s="1"/>
  <c r="M1427" i="27"/>
  <c r="AO1427" i="27" s="1"/>
  <c r="L1427" i="27"/>
  <c r="AM1427" i="27" s="1"/>
  <c r="K1427" i="27"/>
  <c r="AK1427" i="27" s="1"/>
  <c r="AG1426" i="27"/>
  <c r="AF1426" i="27"/>
  <c r="AE1426" i="27"/>
  <c r="AD1426" i="27"/>
  <c r="AC1426" i="27"/>
  <c r="AA1426" i="27"/>
  <c r="Z1426" i="27"/>
  <c r="Y1426" i="27"/>
  <c r="X1426" i="27"/>
  <c r="W1426" i="27"/>
  <c r="T1426" i="27"/>
  <c r="S1426" i="27"/>
  <c r="M1426" i="27"/>
  <c r="AO1426" i="27" s="1"/>
  <c r="L1426" i="27"/>
  <c r="AM1426" i="27" s="1"/>
  <c r="K1426" i="27"/>
  <c r="AG1425" i="27"/>
  <c r="AF1425" i="27"/>
  <c r="AE1425" i="27"/>
  <c r="AD1425" i="27"/>
  <c r="AC1425" i="27"/>
  <c r="AA1425" i="27"/>
  <c r="Z1425" i="27"/>
  <c r="Y1425" i="27"/>
  <c r="X1425" i="27"/>
  <c r="W1425" i="27"/>
  <c r="T1425" i="27"/>
  <c r="S1425" i="27"/>
  <c r="M1425" i="27"/>
  <c r="AO1425" i="27" s="1"/>
  <c r="L1425" i="27"/>
  <c r="AM1425" i="27" s="1"/>
  <c r="K1425" i="27"/>
  <c r="AK1425" i="27" s="1"/>
  <c r="AG1424" i="27"/>
  <c r="AF1424" i="27"/>
  <c r="AE1424" i="27"/>
  <c r="AD1424" i="27"/>
  <c r="AC1424" i="27"/>
  <c r="AA1424" i="27"/>
  <c r="Z1424" i="27"/>
  <c r="Y1424" i="27"/>
  <c r="X1424" i="27"/>
  <c r="W1424" i="27"/>
  <c r="T1424" i="27"/>
  <c r="S1424" i="27"/>
  <c r="R1424" i="27"/>
  <c r="R1425" i="27" s="1"/>
  <c r="R1426" i="27" s="1"/>
  <c r="M1424" i="27"/>
  <c r="AO1424" i="27" s="1"/>
  <c r="L1424" i="27"/>
  <c r="AM1424" i="27" s="1"/>
  <c r="K1424" i="27"/>
  <c r="AG1423" i="27"/>
  <c r="AF1423" i="27"/>
  <c r="AE1423" i="27"/>
  <c r="AD1423" i="27"/>
  <c r="AC1423" i="27"/>
  <c r="AA1423" i="27"/>
  <c r="Z1423" i="27"/>
  <c r="Y1423" i="27"/>
  <c r="X1423" i="27"/>
  <c r="W1423" i="27"/>
  <c r="T1423" i="27"/>
  <c r="S1423" i="27"/>
  <c r="M1423" i="27"/>
  <c r="AO1423" i="27" s="1"/>
  <c r="L1423" i="27"/>
  <c r="AM1423" i="27" s="1"/>
  <c r="K1423" i="27"/>
  <c r="AK1423" i="27" s="1"/>
  <c r="AG1422" i="27"/>
  <c r="AF1422" i="27"/>
  <c r="AE1422" i="27"/>
  <c r="AD1422" i="27"/>
  <c r="AC1422" i="27"/>
  <c r="AA1422" i="27"/>
  <c r="Z1422" i="27"/>
  <c r="Y1422" i="27"/>
  <c r="X1422" i="27"/>
  <c r="W1422" i="27"/>
  <c r="T1422" i="27"/>
  <c r="S1422" i="27"/>
  <c r="M1422" i="27"/>
  <c r="AO1422" i="27" s="1"/>
  <c r="L1422" i="27"/>
  <c r="AM1422" i="27" s="1"/>
  <c r="K1422" i="27"/>
  <c r="AG1421" i="27"/>
  <c r="AF1421" i="27"/>
  <c r="AE1421" i="27"/>
  <c r="AD1421" i="27"/>
  <c r="AC1421" i="27"/>
  <c r="AA1421" i="27"/>
  <c r="Z1421" i="27"/>
  <c r="Y1421" i="27"/>
  <c r="X1421" i="27"/>
  <c r="W1421" i="27"/>
  <c r="T1421" i="27"/>
  <c r="S1421" i="27"/>
  <c r="R1421" i="27"/>
  <c r="M1421" i="27"/>
  <c r="AO1421" i="27" s="1"/>
  <c r="L1421" i="27"/>
  <c r="AM1421" i="27" s="1"/>
  <c r="K1421" i="27"/>
  <c r="AG1420" i="27"/>
  <c r="AF1420" i="27"/>
  <c r="AE1420" i="27"/>
  <c r="AD1420" i="27"/>
  <c r="AC1420" i="27"/>
  <c r="AA1420" i="27"/>
  <c r="Z1420" i="27"/>
  <c r="Y1420" i="27"/>
  <c r="X1420" i="27"/>
  <c r="W1420" i="27"/>
  <c r="T1420" i="27"/>
  <c r="S1420" i="27"/>
  <c r="R1420" i="27"/>
  <c r="M1420" i="27"/>
  <c r="AO1420" i="27" s="1"/>
  <c r="L1420" i="27"/>
  <c r="AM1420" i="27" s="1"/>
  <c r="K1420" i="27"/>
  <c r="AK1420" i="27" s="1"/>
  <c r="AG1419" i="27"/>
  <c r="AF1419" i="27"/>
  <c r="AE1419" i="27"/>
  <c r="AD1419" i="27"/>
  <c r="AC1419" i="27"/>
  <c r="AA1419" i="27"/>
  <c r="Z1419" i="27"/>
  <c r="Y1419" i="27"/>
  <c r="X1419" i="27"/>
  <c r="W1419" i="27"/>
  <c r="T1419" i="27"/>
  <c r="S1419" i="27"/>
  <c r="R1419" i="27"/>
  <c r="M1419" i="27"/>
  <c r="AO1419" i="27" s="1"/>
  <c r="L1419" i="27"/>
  <c r="AM1419" i="27" s="1"/>
  <c r="K1419" i="27"/>
  <c r="AK1419" i="27" s="1"/>
  <c r="AG1418" i="27"/>
  <c r="AF1418" i="27"/>
  <c r="AE1418" i="27"/>
  <c r="AD1418" i="27"/>
  <c r="AC1418" i="27"/>
  <c r="AA1418" i="27"/>
  <c r="Z1418" i="27"/>
  <c r="Y1418" i="27"/>
  <c r="X1418" i="27"/>
  <c r="W1418" i="27"/>
  <c r="T1418" i="27"/>
  <c r="S1418" i="27"/>
  <c r="M1418" i="27"/>
  <c r="AO1418" i="27" s="1"/>
  <c r="L1418" i="27"/>
  <c r="AM1418" i="27" s="1"/>
  <c r="K1418" i="27"/>
  <c r="AK1418" i="27" s="1"/>
  <c r="AG1417" i="27"/>
  <c r="AF1417" i="27"/>
  <c r="AE1417" i="27"/>
  <c r="AD1417" i="27"/>
  <c r="AC1417" i="27"/>
  <c r="AA1417" i="27"/>
  <c r="Z1417" i="27"/>
  <c r="Y1417" i="27"/>
  <c r="X1417" i="27"/>
  <c r="W1417" i="27"/>
  <c r="T1417" i="27"/>
  <c r="S1417" i="27"/>
  <c r="M1417" i="27"/>
  <c r="AO1417" i="27" s="1"/>
  <c r="L1417" i="27"/>
  <c r="AM1417" i="27" s="1"/>
  <c r="K1417" i="27"/>
  <c r="AK1417" i="27" s="1"/>
  <c r="AG1416" i="27"/>
  <c r="AF1416" i="27"/>
  <c r="AE1416" i="27"/>
  <c r="AD1416" i="27"/>
  <c r="AC1416" i="27"/>
  <c r="AA1416" i="27"/>
  <c r="Z1416" i="27"/>
  <c r="Y1416" i="27"/>
  <c r="X1416" i="27"/>
  <c r="W1416" i="27"/>
  <c r="T1416" i="27"/>
  <c r="S1416" i="27"/>
  <c r="R1416" i="27"/>
  <c r="R1417" i="27" s="1"/>
  <c r="R1418" i="27" s="1"/>
  <c r="M1416" i="27"/>
  <c r="AO1416" i="27" s="1"/>
  <c r="L1416" i="27"/>
  <c r="AM1416" i="27" s="1"/>
  <c r="K1416" i="27"/>
  <c r="AK1416" i="27" s="1"/>
  <c r="AG1415" i="27"/>
  <c r="AF1415" i="27"/>
  <c r="AE1415" i="27"/>
  <c r="AD1415" i="27"/>
  <c r="AC1415" i="27"/>
  <c r="AA1415" i="27"/>
  <c r="Z1415" i="27"/>
  <c r="Y1415" i="27"/>
  <c r="X1415" i="27"/>
  <c r="W1415" i="27"/>
  <c r="T1415" i="27"/>
  <c r="S1415" i="27"/>
  <c r="M1415" i="27"/>
  <c r="AO1415" i="27" s="1"/>
  <c r="L1415" i="27"/>
  <c r="AM1415" i="27" s="1"/>
  <c r="K1415" i="27"/>
  <c r="AK1415" i="27" s="1"/>
  <c r="AG1414" i="27"/>
  <c r="AF1414" i="27"/>
  <c r="AE1414" i="27"/>
  <c r="AD1414" i="27"/>
  <c r="AC1414" i="27"/>
  <c r="AA1414" i="27"/>
  <c r="Z1414" i="27"/>
  <c r="Y1414" i="27"/>
  <c r="X1414" i="27"/>
  <c r="W1414" i="27"/>
  <c r="T1414" i="27"/>
  <c r="S1414" i="27"/>
  <c r="M1414" i="27"/>
  <c r="AO1414" i="27" s="1"/>
  <c r="L1414" i="27"/>
  <c r="AM1414" i="27" s="1"/>
  <c r="K1414" i="27"/>
  <c r="AK1414" i="27" s="1"/>
  <c r="AG1413" i="27"/>
  <c r="AF1413" i="27"/>
  <c r="AE1413" i="27"/>
  <c r="AD1413" i="27"/>
  <c r="AC1413" i="27"/>
  <c r="AA1413" i="27"/>
  <c r="Z1413" i="27"/>
  <c r="Y1413" i="27"/>
  <c r="X1413" i="27"/>
  <c r="W1413" i="27"/>
  <c r="T1413" i="27"/>
  <c r="S1413" i="27"/>
  <c r="R1413" i="27"/>
  <c r="M1413" i="27"/>
  <c r="AO1413" i="27" s="1"/>
  <c r="L1413" i="27"/>
  <c r="AM1413" i="27" s="1"/>
  <c r="K1413" i="27"/>
  <c r="AK1413" i="27" s="1"/>
  <c r="AG1412" i="27"/>
  <c r="AF1412" i="27"/>
  <c r="AE1412" i="27"/>
  <c r="AD1412" i="27"/>
  <c r="AC1412" i="27"/>
  <c r="AA1412" i="27"/>
  <c r="Z1412" i="27"/>
  <c r="Y1412" i="27"/>
  <c r="X1412" i="27"/>
  <c r="W1412" i="27"/>
  <c r="T1412" i="27"/>
  <c r="S1412" i="27"/>
  <c r="M1412" i="27"/>
  <c r="AO1412" i="27" s="1"/>
  <c r="L1412" i="27"/>
  <c r="AM1412" i="27" s="1"/>
  <c r="K1412" i="27"/>
  <c r="AK1412" i="27" s="1"/>
  <c r="AG1411" i="27"/>
  <c r="AF1411" i="27"/>
  <c r="AE1411" i="27"/>
  <c r="AD1411" i="27"/>
  <c r="AC1411" i="27"/>
  <c r="AA1411" i="27"/>
  <c r="Z1411" i="27"/>
  <c r="Y1411" i="27"/>
  <c r="X1411" i="27"/>
  <c r="W1411" i="27"/>
  <c r="T1411" i="27"/>
  <c r="S1411" i="27"/>
  <c r="R1411" i="27"/>
  <c r="R1412" i="27" s="1"/>
  <c r="M1411" i="27"/>
  <c r="AO1411" i="27" s="1"/>
  <c r="L1411" i="27"/>
  <c r="AM1411" i="27" s="1"/>
  <c r="K1411" i="27"/>
  <c r="AG1410" i="27"/>
  <c r="AF1410" i="27"/>
  <c r="AE1410" i="27"/>
  <c r="AD1410" i="27"/>
  <c r="AC1410" i="27"/>
  <c r="AA1410" i="27"/>
  <c r="Z1410" i="27"/>
  <c r="Y1410" i="27"/>
  <c r="X1410" i="27"/>
  <c r="W1410" i="27"/>
  <c r="T1410" i="27"/>
  <c r="S1410" i="27"/>
  <c r="M1410" i="27"/>
  <c r="AO1410" i="27" s="1"/>
  <c r="L1410" i="27"/>
  <c r="AM1410" i="27" s="1"/>
  <c r="K1410" i="27"/>
  <c r="AK1410" i="27" s="1"/>
  <c r="AG1409" i="27"/>
  <c r="AF1409" i="27"/>
  <c r="AE1409" i="27"/>
  <c r="AD1409" i="27"/>
  <c r="AC1409" i="27"/>
  <c r="AA1409" i="27"/>
  <c r="Z1409" i="27"/>
  <c r="Y1409" i="27"/>
  <c r="X1409" i="27"/>
  <c r="W1409" i="27"/>
  <c r="T1409" i="27"/>
  <c r="S1409" i="27"/>
  <c r="M1409" i="27"/>
  <c r="AO1409" i="27" s="1"/>
  <c r="L1409" i="27"/>
  <c r="AM1409" i="27" s="1"/>
  <c r="K1409" i="27"/>
  <c r="AK1409" i="27" s="1"/>
  <c r="AG1408" i="27"/>
  <c r="AF1408" i="27"/>
  <c r="AE1408" i="27"/>
  <c r="AD1408" i="27"/>
  <c r="AC1408" i="27"/>
  <c r="AA1408" i="27"/>
  <c r="Z1408" i="27"/>
  <c r="Y1408" i="27"/>
  <c r="X1408" i="27"/>
  <c r="W1408" i="27"/>
  <c r="T1408" i="27"/>
  <c r="S1408" i="27"/>
  <c r="R1408" i="27"/>
  <c r="M1408" i="27"/>
  <c r="AO1408" i="27" s="1"/>
  <c r="L1408" i="27"/>
  <c r="K1408" i="27"/>
  <c r="AK1408" i="27" s="1"/>
  <c r="AG1407" i="27"/>
  <c r="AF1407" i="27"/>
  <c r="AE1407" i="27"/>
  <c r="AD1407" i="27"/>
  <c r="AC1407" i="27"/>
  <c r="AA1407" i="27"/>
  <c r="Z1407" i="27"/>
  <c r="Y1407" i="27"/>
  <c r="X1407" i="27"/>
  <c r="W1407" i="27"/>
  <c r="T1407" i="27"/>
  <c r="S1407" i="27"/>
  <c r="R1407" i="27"/>
  <c r="M1407" i="27"/>
  <c r="AO1407" i="27" s="1"/>
  <c r="L1407" i="27"/>
  <c r="AM1407" i="27" s="1"/>
  <c r="K1407" i="27"/>
  <c r="AK1407" i="27" s="1"/>
  <c r="AG1406" i="27"/>
  <c r="AF1406" i="27"/>
  <c r="AE1406" i="27"/>
  <c r="AD1406" i="27"/>
  <c r="AC1406" i="27"/>
  <c r="AA1406" i="27"/>
  <c r="Z1406" i="27"/>
  <c r="Y1406" i="27"/>
  <c r="X1406" i="27"/>
  <c r="W1406" i="27"/>
  <c r="T1406" i="27"/>
  <c r="S1406" i="27"/>
  <c r="R1406" i="27"/>
  <c r="M1406" i="27"/>
  <c r="AO1406" i="27" s="1"/>
  <c r="L1406" i="27"/>
  <c r="K1406" i="27"/>
  <c r="AK1406" i="27" s="1"/>
  <c r="AG1405" i="27"/>
  <c r="AF1405" i="27"/>
  <c r="AE1405" i="27"/>
  <c r="AD1405" i="27"/>
  <c r="AC1405" i="27"/>
  <c r="AA1405" i="27"/>
  <c r="Z1405" i="27"/>
  <c r="Y1405" i="27"/>
  <c r="X1405" i="27"/>
  <c r="W1405" i="27"/>
  <c r="T1405" i="27"/>
  <c r="S1405" i="27"/>
  <c r="R1405" i="27"/>
  <c r="M1405" i="27"/>
  <c r="AO1405" i="27" s="1"/>
  <c r="L1405" i="27"/>
  <c r="AM1405" i="27" s="1"/>
  <c r="K1405" i="27"/>
  <c r="AK1405" i="27" s="1"/>
  <c r="AG1404" i="27"/>
  <c r="AF1404" i="27"/>
  <c r="AE1404" i="27"/>
  <c r="AD1404" i="27"/>
  <c r="AC1404" i="27"/>
  <c r="AA1404" i="27"/>
  <c r="Z1404" i="27"/>
  <c r="Y1404" i="27"/>
  <c r="X1404" i="27"/>
  <c r="W1404" i="27"/>
  <c r="T1404" i="27"/>
  <c r="S1404" i="27"/>
  <c r="R1404" i="27"/>
  <c r="M1404" i="27"/>
  <c r="AO1404" i="27" s="1"/>
  <c r="L1404" i="27"/>
  <c r="AM1404" i="27" s="1"/>
  <c r="K1404" i="27"/>
  <c r="AG1403" i="27"/>
  <c r="AF1403" i="27"/>
  <c r="AE1403" i="27"/>
  <c r="AD1403" i="27"/>
  <c r="AC1403" i="27"/>
  <c r="AA1403" i="27"/>
  <c r="Z1403" i="27"/>
  <c r="Y1403" i="27"/>
  <c r="X1403" i="27"/>
  <c r="W1403" i="27"/>
  <c r="T1403" i="27"/>
  <c r="S1403" i="27"/>
  <c r="R1403" i="27"/>
  <c r="M1403" i="27"/>
  <c r="AO1403" i="27" s="1"/>
  <c r="L1403" i="27"/>
  <c r="AM1403" i="27" s="1"/>
  <c r="K1403" i="27"/>
  <c r="AG1402" i="27"/>
  <c r="AF1402" i="27"/>
  <c r="AE1402" i="27"/>
  <c r="AD1402" i="27"/>
  <c r="AC1402" i="27"/>
  <c r="AA1402" i="27"/>
  <c r="Z1402" i="27"/>
  <c r="Y1402" i="27"/>
  <c r="X1402" i="27"/>
  <c r="W1402" i="27"/>
  <c r="T1402" i="27"/>
  <c r="S1402" i="27"/>
  <c r="M1402" i="27"/>
  <c r="AO1402" i="27" s="1"/>
  <c r="L1402" i="27"/>
  <c r="AM1402" i="27" s="1"/>
  <c r="K1402" i="27"/>
  <c r="AG1401" i="27"/>
  <c r="AF1401" i="27"/>
  <c r="AE1401" i="27"/>
  <c r="AD1401" i="27"/>
  <c r="AC1401" i="27"/>
  <c r="AA1401" i="27"/>
  <c r="Z1401" i="27"/>
  <c r="Y1401" i="27"/>
  <c r="X1401" i="27"/>
  <c r="W1401" i="27"/>
  <c r="T1401" i="27"/>
  <c r="S1401" i="27"/>
  <c r="M1401" i="27"/>
  <c r="AO1401" i="27" s="1"/>
  <c r="L1401" i="27"/>
  <c r="AM1401" i="27" s="1"/>
  <c r="K1401" i="27"/>
  <c r="AK1401" i="27" s="1"/>
  <c r="J1401" i="27"/>
  <c r="AG1400" i="27"/>
  <c r="AF1400" i="27"/>
  <c r="AE1400" i="27"/>
  <c r="AD1400" i="27"/>
  <c r="AC1400" i="27"/>
  <c r="AA1400" i="27"/>
  <c r="Z1400" i="27"/>
  <c r="Y1400" i="27"/>
  <c r="X1400" i="27"/>
  <c r="W1400" i="27"/>
  <c r="T1400" i="27"/>
  <c r="S1400" i="27"/>
  <c r="R1400" i="27"/>
  <c r="R1401" i="27" s="1"/>
  <c r="R1402" i="27" s="1"/>
  <c r="M1400" i="27"/>
  <c r="AO1400" i="27" s="1"/>
  <c r="L1400" i="27"/>
  <c r="AM1400" i="27" s="1"/>
  <c r="K1400" i="27"/>
  <c r="AK1400" i="27" s="1"/>
  <c r="AG1399" i="27"/>
  <c r="AF1399" i="27"/>
  <c r="AE1399" i="27"/>
  <c r="AD1399" i="27"/>
  <c r="AC1399" i="27"/>
  <c r="AA1399" i="27"/>
  <c r="Z1399" i="27"/>
  <c r="Y1399" i="27"/>
  <c r="X1399" i="27"/>
  <c r="W1399" i="27"/>
  <c r="T1399" i="27"/>
  <c r="S1399" i="27"/>
  <c r="M1399" i="27"/>
  <c r="AO1399" i="27" s="1"/>
  <c r="L1399" i="27"/>
  <c r="AM1399" i="27" s="1"/>
  <c r="K1399" i="27"/>
  <c r="AK1399" i="27" s="1"/>
  <c r="AG1398" i="27"/>
  <c r="AF1398" i="27"/>
  <c r="AE1398" i="27"/>
  <c r="AD1398" i="27"/>
  <c r="AC1398" i="27"/>
  <c r="AA1398" i="27"/>
  <c r="Z1398" i="27"/>
  <c r="Y1398" i="27"/>
  <c r="X1398" i="27"/>
  <c r="W1398" i="27"/>
  <c r="T1398" i="27"/>
  <c r="S1398" i="27"/>
  <c r="R1398" i="27"/>
  <c r="R1399" i="27" s="1"/>
  <c r="M1398" i="27"/>
  <c r="AO1398" i="27" s="1"/>
  <c r="L1398" i="27"/>
  <c r="AM1398" i="27" s="1"/>
  <c r="K1398" i="27"/>
  <c r="AK1398" i="27" s="1"/>
  <c r="AG1397" i="27"/>
  <c r="AF1397" i="27"/>
  <c r="AE1397" i="27"/>
  <c r="AD1397" i="27"/>
  <c r="AC1397" i="27"/>
  <c r="AA1397" i="27"/>
  <c r="Z1397" i="27"/>
  <c r="Y1397" i="27"/>
  <c r="X1397" i="27"/>
  <c r="W1397" i="27"/>
  <c r="T1397" i="27"/>
  <c r="S1397" i="27"/>
  <c r="R1397" i="27"/>
  <c r="M1397" i="27"/>
  <c r="AO1397" i="27" s="1"/>
  <c r="L1397" i="27"/>
  <c r="AM1397" i="27" s="1"/>
  <c r="K1397" i="27"/>
  <c r="AG1396" i="27"/>
  <c r="AF1396" i="27"/>
  <c r="AE1396" i="27"/>
  <c r="AD1396" i="27"/>
  <c r="AC1396" i="27"/>
  <c r="AA1396" i="27"/>
  <c r="Z1396" i="27"/>
  <c r="Y1396" i="27"/>
  <c r="X1396" i="27"/>
  <c r="W1396" i="27"/>
  <c r="T1396" i="27"/>
  <c r="S1396" i="27"/>
  <c r="M1396" i="27"/>
  <c r="AO1396" i="27" s="1"/>
  <c r="L1396" i="27"/>
  <c r="AM1396" i="27" s="1"/>
  <c r="K1396" i="27"/>
  <c r="AG1395" i="27"/>
  <c r="AF1395" i="27"/>
  <c r="AE1395" i="27"/>
  <c r="AD1395" i="27"/>
  <c r="AC1395" i="27"/>
  <c r="AA1395" i="27"/>
  <c r="Z1395" i="27"/>
  <c r="Y1395" i="27"/>
  <c r="X1395" i="27"/>
  <c r="W1395" i="27"/>
  <c r="T1395" i="27"/>
  <c r="S1395" i="27"/>
  <c r="R1395" i="27"/>
  <c r="R1396" i="27" s="1"/>
  <c r="M1395" i="27"/>
  <c r="AO1395" i="27" s="1"/>
  <c r="L1395" i="27"/>
  <c r="AM1395" i="27" s="1"/>
  <c r="K1395" i="27"/>
  <c r="AK1395" i="27" s="1"/>
  <c r="AG1394" i="27"/>
  <c r="AF1394" i="27"/>
  <c r="AE1394" i="27"/>
  <c r="AD1394" i="27"/>
  <c r="AC1394" i="27"/>
  <c r="AA1394" i="27"/>
  <c r="Z1394" i="27"/>
  <c r="Y1394" i="27"/>
  <c r="X1394" i="27"/>
  <c r="W1394" i="27"/>
  <c r="T1394" i="27"/>
  <c r="S1394" i="27"/>
  <c r="M1394" i="27"/>
  <c r="AO1394" i="27" s="1"/>
  <c r="L1394" i="27"/>
  <c r="AM1394" i="27" s="1"/>
  <c r="K1394" i="27"/>
  <c r="AG1393" i="27"/>
  <c r="AF1393" i="27"/>
  <c r="AE1393" i="27"/>
  <c r="AD1393" i="27"/>
  <c r="AC1393" i="27"/>
  <c r="AA1393" i="27"/>
  <c r="Z1393" i="27"/>
  <c r="Y1393" i="27"/>
  <c r="X1393" i="27"/>
  <c r="W1393" i="27"/>
  <c r="T1393" i="27"/>
  <c r="S1393" i="27"/>
  <c r="M1393" i="27"/>
  <c r="AO1393" i="27" s="1"/>
  <c r="L1393" i="27"/>
  <c r="AM1393" i="27" s="1"/>
  <c r="K1393" i="27"/>
  <c r="AK1393" i="27" s="1"/>
  <c r="AG1392" i="27"/>
  <c r="AF1392" i="27"/>
  <c r="AE1392" i="27"/>
  <c r="AD1392" i="27"/>
  <c r="AC1392" i="27"/>
  <c r="AA1392" i="27"/>
  <c r="Z1392" i="27"/>
  <c r="Y1392" i="27"/>
  <c r="X1392" i="27"/>
  <c r="W1392" i="27"/>
  <c r="T1392" i="27"/>
  <c r="S1392" i="27"/>
  <c r="R1392" i="27"/>
  <c r="R1393" i="27" s="1"/>
  <c r="R1394" i="27" s="1"/>
  <c r="M1392" i="27"/>
  <c r="AO1392" i="27" s="1"/>
  <c r="L1392" i="27"/>
  <c r="AM1392" i="27" s="1"/>
  <c r="K1392" i="27"/>
  <c r="AK1392" i="27" s="1"/>
  <c r="AG1391" i="27"/>
  <c r="AF1391" i="27"/>
  <c r="AE1391" i="27"/>
  <c r="AD1391" i="27"/>
  <c r="AC1391" i="27"/>
  <c r="AA1391" i="27"/>
  <c r="Z1391" i="27"/>
  <c r="Y1391" i="27"/>
  <c r="X1391" i="27"/>
  <c r="W1391" i="27"/>
  <c r="T1391" i="27"/>
  <c r="S1391" i="27"/>
  <c r="R1391" i="27"/>
  <c r="M1391" i="27"/>
  <c r="AO1391" i="27" s="1"/>
  <c r="L1391" i="27"/>
  <c r="AM1391" i="27" s="1"/>
  <c r="K1391" i="27"/>
  <c r="AG1390" i="27"/>
  <c r="AF1390" i="27"/>
  <c r="AE1390" i="27"/>
  <c r="AD1390" i="27"/>
  <c r="AC1390" i="27"/>
  <c r="AA1390" i="27"/>
  <c r="Z1390" i="27"/>
  <c r="Y1390" i="27"/>
  <c r="X1390" i="27"/>
  <c r="W1390" i="27"/>
  <c r="T1390" i="27"/>
  <c r="S1390" i="27"/>
  <c r="R1390" i="27"/>
  <c r="M1390" i="27"/>
  <c r="AO1390" i="27" s="1"/>
  <c r="L1390" i="27"/>
  <c r="AM1390" i="27" s="1"/>
  <c r="K1390" i="27"/>
  <c r="AG1389" i="27"/>
  <c r="AF1389" i="27"/>
  <c r="AE1389" i="27"/>
  <c r="AD1389" i="27"/>
  <c r="AC1389" i="27"/>
  <c r="AA1389" i="27"/>
  <c r="Z1389" i="27"/>
  <c r="Y1389" i="27"/>
  <c r="X1389" i="27"/>
  <c r="W1389" i="27"/>
  <c r="T1389" i="27"/>
  <c r="S1389" i="27"/>
  <c r="M1389" i="27"/>
  <c r="AO1389" i="27" s="1"/>
  <c r="L1389" i="27"/>
  <c r="AM1389" i="27" s="1"/>
  <c r="K1389" i="27"/>
  <c r="AK1389" i="27" s="1"/>
  <c r="AG1388" i="27"/>
  <c r="AF1388" i="27"/>
  <c r="AE1388" i="27"/>
  <c r="AD1388" i="27"/>
  <c r="AC1388" i="27"/>
  <c r="AA1388" i="27"/>
  <c r="Z1388" i="27"/>
  <c r="Y1388" i="27"/>
  <c r="X1388" i="27"/>
  <c r="W1388" i="27"/>
  <c r="T1388" i="27"/>
  <c r="S1388" i="27"/>
  <c r="M1388" i="27"/>
  <c r="AO1388" i="27" s="1"/>
  <c r="L1388" i="27"/>
  <c r="AM1388" i="27" s="1"/>
  <c r="K1388" i="27"/>
  <c r="AG1387" i="27"/>
  <c r="AF1387" i="27"/>
  <c r="AE1387" i="27"/>
  <c r="AD1387" i="27"/>
  <c r="AC1387" i="27"/>
  <c r="AA1387" i="27"/>
  <c r="Z1387" i="27"/>
  <c r="Y1387" i="27"/>
  <c r="X1387" i="27"/>
  <c r="W1387" i="27"/>
  <c r="T1387" i="27"/>
  <c r="S1387" i="27"/>
  <c r="R1387" i="27"/>
  <c r="M1387" i="27"/>
  <c r="AO1387" i="27" s="1"/>
  <c r="L1387" i="27"/>
  <c r="AM1387" i="27" s="1"/>
  <c r="K1387" i="27"/>
  <c r="AK1387" i="27" s="1"/>
  <c r="AG1386" i="27"/>
  <c r="AF1386" i="27"/>
  <c r="AE1386" i="27"/>
  <c r="AD1386" i="27"/>
  <c r="AC1386" i="27"/>
  <c r="AA1386" i="27"/>
  <c r="Z1386" i="27"/>
  <c r="Y1386" i="27"/>
  <c r="X1386" i="27"/>
  <c r="W1386" i="27"/>
  <c r="T1386" i="27"/>
  <c r="S1386" i="27"/>
  <c r="M1386" i="27"/>
  <c r="AO1386" i="27" s="1"/>
  <c r="L1386" i="27"/>
  <c r="AM1386" i="27" s="1"/>
  <c r="K1386" i="27"/>
  <c r="AG1385" i="27"/>
  <c r="AF1385" i="27"/>
  <c r="AE1385" i="27"/>
  <c r="AD1385" i="27"/>
  <c r="AC1385" i="27"/>
  <c r="AA1385" i="27"/>
  <c r="Z1385" i="27"/>
  <c r="Y1385" i="27"/>
  <c r="X1385" i="27"/>
  <c r="W1385" i="27"/>
  <c r="T1385" i="27"/>
  <c r="S1385" i="27"/>
  <c r="M1385" i="27"/>
  <c r="AO1385" i="27" s="1"/>
  <c r="L1385" i="27"/>
  <c r="AM1385" i="27" s="1"/>
  <c r="K1385" i="27"/>
  <c r="AG1384" i="27"/>
  <c r="AF1384" i="27"/>
  <c r="AE1384" i="27"/>
  <c r="AD1384" i="27"/>
  <c r="AC1384" i="27"/>
  <c r="AA1384" i="27"/>
  <c r="Z1384" i="27"/>
  <c r="Y1384" i="27"/>
  <c r="X1384" i="27"/>
  <c r="W1384" i="27"/>
  <c r="T1384" i="27"/>
  <c r="S1384" i="27"/>
  <c r="R1384" i="27"/>
  <c r="R1385" i="27" s="1"/>
  <c r="R1386" i="27" s="1"/>
  <c r="M1384" i="27"/>
  <c r="AO1384" i="27" s="1"/>
  <c r="L1384" i="27"/>
  <c r="AM1384" i="27" s="1"/>
  <c r="K1384" i="27"/>
  <c r="AK1384" i="27" s="1"/>
  <c r="AG1383" i="27"/>
  <c r="AF1383" i="27"/>
  <c r="AE1383" i="27"/>
  <c r="AD1383" i="27"/>
  <c r="AC1383" i="27"/>
  <c r="AA1383" i="27"/>
  <c r="Z1383" i="27"/>
  <c r="Y1383" i="27"/>
  <c r="X1383" i="27"/>
  <c r="W1383" i="27"/>
  <c r="T1383" i="27"/>
  <c r="S1383" i="27"/>
  <c r="M1383" i="27"/>
  <c r="AO1383" i="27" s="1"/>
  <c r="L1383" i="27"/>
  <c r="AM1383" i="27" s="1"/>
  <c r="K1383" i="27"/>
  <c r="AK1383" i="27" s="1"/>
  <c r="AG1382" i="27"/>
  <c r="AF1382" i="27"/>
  <c r="AE1382" i="27"/>
  <c r="AD1382" i="27"/>
  <c r="AC1382" i="27"/>
  <c r="AA1382" i="27"/>
  <c r="Z1382" i="27"/>
  <c r="Y1382" i="27"/>
  <c r="X1382" i="27"/>
  <c r="W1382" i="27"/>
  <c r="T1382" i="27"/>
  <c r="S1382" i="27"/>
  <c r="M1382" i="27"/>
  <c r="AO1382" i="27" s="1"/>
  <c r="L1382" i="27"/>
  <c r="AM1382" i="27" s="1"/>
  <c r="K1382" i="27"/>
  <c r="AG1381" i="27"/>
  <c r="AF1381" i="27"/>
  <c r="AE1381" i="27"/>
  <c r="AD1381" i="27"/>
  <c r="AC1381" i="27"/>
  <c r="AA1381" i="27"/>
  <c r="Z1381" i="27"/>
  <c r="Y1381" i="27"/>
  <c r="X1381" i="27"/>
  <c r="W1381" i="27"/>
  <c r="T1381" i="27"/>
  <c r="S1381" i="27"/>
  <c r="R1381" i="27"/>
  <c r="M1381" i="27"/>
  <c r="AO1381" i="27" s="1"/>
  <c r="L1381" i="27"/>
  <c r="AM1381" i="27" s="1"/>
  <c r="K1381" i="27"/>
  <c r="AG1380" i="27"/>
  <c r="AF1380" i="27"/>
  <c r="AE1380" i="27"/>
  <c r="AD1380" i="27"/>
  <c r="AC1380" i="27"/>
  <c r="AA1380" i="27"/>
  <c r="Z1380" i="27"/>
  <c r="Y1380" i="27"/>
  <c r="X1380" i="27"/>
  <c r="W1380" i="27"/>
  <c r="T1380" i="27"/>
  <c r="S1380" i="27"/>
  <c r="M1380" i="27"/>
  <c r="AO1380" i="27" s="1"/>
  <c r="L1380" i="27"/>
  <c r="AM1380" i="27" s="1"/>
  <c r="K1380" i="27"/>
  <c r="AG1379" i="27"/>
  <c r="AF1379" i="27"/>
  <c r="AE1379" i="27"/>
  <c r="AD1379" i="27"/>
  <c r="AC1379" i="27"/>
  <c r="AA1379" i="27"/>
  <c r="Z1379" i="27"/>
  <c r="Y1379" i="27"/>
  <c r="X1379" i="27"/>
  <c r="W1379" i="27"/>
  <c r="T1379" i="27"/>
  <c r="S1379" i="27"/>
  <c r="M1379" i="27"/>
  <c r="AO1379" i="27" s="1"/>
  <c r="L1379" i="27"/>
  <c r="AM1379" i="27" s="1"/>
  <c r="K1379" i="27"/>
  <c r="AK1379" i="27" s="1"/>
  <c r="AG1378" i="27"/>
  <c r="AF1378" i="27"/>
  <c r="AE1378" i="27"/>
  <c r="AD1378" i="27"/>
  <c r="AC1378" i="27"/>
  <c r="AA1378" i="27"/>
  <c r="Z1378" i="27"/>
  <c r="Y1378" i="27"/>
  <c r="X1378" i="27"/>
  <c r="W1378" i="27"/>
  <c r="T1378" i="27"/>
  <c r="S1378" i="27"/>
  <c r="R1378" i="27"/>
  <c r="R1379" i="27" s="1"/>
  <c r="M1378" i="27"/>
  <c r="AO1378" i="27" s="1"/>
  <c r="L1378" i="27"/>
  <c r="AM1378" i="27" s="1"/>
  <c r="K1378" i="27"/>
  <c r="AG1377" i="27"/>
  <c r="AF1377" i="27"/>
  <c r="AE1377" i="27"/>
  <c r="AD1377" i="27"/>
  <c r="AC1377" i="27"/>
  <c r="AA1377" i="27"/>
  <c r="Z1377" i="27"/>
  <c r="Y1377" i="27"/>
  <c r="X1377" i="27"/>
  <c r="W1377" i="27"/>
  <c r="T1377" i="27"/>
  <c r="S1377" i="27"/>
  <c r="R1377" i="27"/>
  <c r="M1377" i="27"/>
  <c r="AO1377" i="27" s="1"/>
  <c r="L1377" i="27"/>
  <c r="AM1377" i="27" s="1"/>
  <c r="K1377" i="27"/>
  <c r="AK1377" i="27" s="1"/>
  <c r="AG1376" i="27"/>
  <c r="AF1376" i="27"/>
  <c r="AE1376" i="27"/>
  <c r="AD1376" i="27"/>
  <c r="AC1376" i="27"/>
  <c r="AA1376" i="27"/>
  <c r="Z1376" i="27"/>
  <c r="Y1376" i="27"/>
  <c r="X1376" i="27"/>
  <c r="W1376" i="27"/>
  <c r="T1376" i="27"/>
  <c r="S1376" i="27"/>
  <c r="R1376" i="27"/>
  <c r="M1376" i="27"/>
  <c r="AO1376" i="27" s="1"/>
  <c r="L1376" i="27"/>
  <c r="AM1376" i="27" s="1"/>
  <c r="K1376" i="27"/>
  <c r="AK1376" i="27" s="1"/>
  <c r="AG1375" i="27"/>
  <c r="AF1375" i="27"/>
  <c r="AE1375" i="27"/>
  <c r="AD1375" i="27"/>
  <c r="AC1375" i="27"/>
  <c r="AA1375" i="27"/>
  <c r="Z1375" i="27"/>
  <c r="Y1375" i="27"/>
  <c r="X1375" i="27"/>
  <c r="W1375" i="27"/>
  <c r="T1375" i="27"/>
  <c r="S1375" i="27"/>
  <c r="R1375" i="27"/>
  <c r="M1375" i="27"/>
  <c r="AO1375" i="27" s="1"/>
  <c r="L1375" i="27"/>
  <c r="AM1375" i="27" s="1"/>
  <c r="K1375" i="27"/>
  <c r="AG1374" i="27"/>
  <c r="AF1374" i="27"/>
  <c r="AE1374" i="27"/>
  <c r="AD1374" i="27"/>
  <c r="AC1374" i="27"/>
  <c r="AA1374" i="27"/>
  <c r="Z1374" i="27"/>
  <c r="Y1374" i="27"/>
  <c r="X1374" i="27"/>
  <c r="W1374" i="27"/>
  <c r="T1374" i="27"/>
  <c r="S1374" i="27"/>
  <c r="M1374" i="27"/>
  <c r="AO1374" i="27" s="1"/>
  <c r="L1374" i="27"/>
  <c r="AM1374" i="27" s="1"/>
  <c r="K1374" i="27"/>
  <c r="AG1373" i="27"/>
  <c r="AF1373" i="27"/>
  <c r="AE1373" i="27"/>
  <c r="AD1373" i="27"/>
  <c r="AC1373" i="27"/>
  <c r="AA1373" i="27"/>
  <c r="Z1373" i="27"/>
  <c r="Y1373" i="27"/>
  <c r="X1373" i="27"/>
  <c r="W1373" i="27"/>
  <c r="T1373" i="27"/>
  <c r="S1373" i="27"/>
  <c r="M1373" i="27"/>
  <c r="AO1373" i="27" s="1"/>
  <c r="L1373" i="27"/>
  <c r="AM1373" i="27" s="1"/>
  <c r="K1373" i="27"/>
  <c r="AK1373" i="27" s="1"/>
  <c r="AG1372" i="27"/>
  <c r="AF1372" i="27"/>
  <c r="AE1372" i="27"/>
  <c r="AD1372" i="27"/>
  <c r="AC1372" i="27"/>
  <c r="AA1372" i="27"/>
  <c r="Z1372" i="27"/>
  <c r="Y1372" i="27"/>
  <c r="X1372" i="27"/>
  <c r="W1372" i="27"/>
  <c r="T1372" i="27"/>
  <c r="S1372" i="27"/>
  <c r="R1372" i="27"/>
  <c r="M1372" i="27"/>
  <c r="AO1372" i="27" s="1"/>
  <c r="L1372" i="27"/>
  <c r="AM1372" i="27" s="1"/>
  <c r="K1372" i="27"/>
  <c r="AK1372" i="27" s="1"/>
  <c r="AG1371" i="27"/>
  <c r="AF1371" i="27"/>
  <c r="AE1371" i="27"/>
  <c r="AD1371" i="27"/>
  <c r="AC1371" i="27"/>
  <c r="AA1371" i="27"/>
  <c r="Z1371" i="27"/>
  <c r="Y1371" i="27"/>
  <c r="X1371" i="27"/>
  <c r="W1371" i="27"/>
  <c r="T1371" i="27"/>
  <c r="S1371" i="27"/>
  <c r="R1371" i="27"/>
  <c r="M1371" i="27"/>
  <c r="AO1371" i="27" s="1"/>
  <c r="L1371" i="27"/>
  <c r="AM1371" i="27" s="1"/>
  <c r="K1371" i="27"/>
  <c r="AK1371" i="27" s="1"/>
  <c r="AG1370" i="27"/>
  <c r="AF1370" i="27"/>
  <c r="AE1370" i="27"/>
  <c r="AD1370" i="27"/>
  <c r="AC1370" i="27"/>
  <c r="AA1370" i="27"/>
  <c r="Z1370" i="27"/>
  <c r="Y1370" i="27"/>
  <c r="X1370" i="27"/>
  <c r="W1370" i="27"/>
  <c r="T1370" i="27"/>
  <c r="S1370" i="27"/>
  <c r="R1370" i="27"/>
  <c r="M1370" i="27"/>
  <c r="AO1370" i="27" s="1"/>
  <c r="L1370" i="27"/>
  <c r="AM1370" i="27" s="1"/>
  <c r="K1370" i="27"/>
  <c r="AK1370" i="27" s="1"/>
  <c r="AG1369" i="27"/>
  <c r="AF1369" i="27"/>
  <c r="AE1369" i="27"/>
  <c r="AD1369" i="27"/>
  <c r="AC1369" i="27"/>
  <c r="AA1369" i="27"/>
  <c r="Z1369" i="27"/>
  <c r="Y1369" i="27"/>
  <c r="X1369" i="27"/>
  <c r="W1369" i="27"/>
  <c r="T1369" i="27"/>
  <c r="S1369" i="27"/>
  <c r="M1369" i="27"/>
  <c r="AO1369" i="27" s="1"/>
  <c r="L1369" i="27"/>
  <c r="AM1369" i="27" s="1"/>
  <c r="K1369" i="27"/>
  <c r="AK1369" i="27" s="1"/>
  <c r="AG1368" i="27"/>
  <c r="AF1368" i="27"/>
  <c r="AE1368" i="27"/>
  <c r="AD1368" i="27"/>
  <c r="AC1368" i="27"/>
  <c r="AA1368" i="27"/>
  <c r="Z1368" i="27"/>
  <c r="Y1368" i="27"/>
  <c r="X1368" i="27"/>
  <c r="W1368" i="27"/>
  <c r="T1368" i="27"/>
  <c r="S1368" i="27"/>
  <c r="R1368" i="27"/>
  <c r="R1369" i="27" s="1"/>
  <c r="M1368" i="27"/>
  <c r="AO1368" i="27" s="1"/>
  <c r="L1368" i="27"/>
  <c r="AM1368" i="27" s="1"/>
  <c r="K1368" i="27"/>
  <c r="AK1368" i="27" s="1"/>
  <c r="AG1367" i="27"/>
  <c r="AF1367" i="27"/>
  <c r="AE1367" i="27"/>
  <c r="AD1367" i="27"/>
  <c r="AC1367" i="27"/>
  <c r="AA1367" i="27"/>
  <c r="Z1367" i="27"/>
  <c r="Y1367" i="27"/>
  <c r="X1367" i="27"/>
  <c r="W1367" i="27"/>
  <c r="T1367" i="27"/>
  <c r="S1367" i="27"/>
  <c r="M1367" i="27"/>
  <c r="AO1367" i="27" s="1"/>
  <c r="L1367" i="27"/>
  <c r="AM1367" i="27" s="1"/>
  <c r="K1367" i="27"/>
  <c r="AK1367" i="27" s="1"/>
  <c r="AG1366" i="27"/>
  <c r="AF1366" i="27"/>
  <c r="AE1366" i="27"/>
  <c r="AD1366" i="27"/>
  <c r="AC1366" i="27"/>
  <c r="AA1366" i="27"/>
  <c r="Z1366" i="27"/>
  <c r="Y1366" i="27"/>
  <c r="X1366" i="27"/>
  <c r="W1366" i="27"/>
  <c r="T1366" i="27"/>
  <c r="S1366" i="27"/>
  <c r="R1366" i="27"/>
  <c r="R1367" i="27" s="1"/>
  <c r="M1366" i="27"/>
  <c r="AO1366" i="27" s="1"/>
  <c r="L1366" i="27"/>
  <c r="AM1366" i="27" s="1"/>
  <c r="K1366" i="27"/>
  <c r="AK1366" i="27" s="1"/>
  <c r="AG1365" i="27"/>
  <c r="AF1365" i="27"/>
  <c r="AE1365" i="27"/>
  <c r="AD1365" i="27"/>
  <c r="AC1365" i="27"/>
  <c r="AA1365" i="27"/>
  <c r="Z1365" i="27"/>
  <c r="Y1365" i="27"/>
  <c r="X1365" i="27"/>
  <c r="W1365" i="27"/>
  <c r="T1365" i="27"/>
  <c r="S1365" i="27"/>
  <c r="M1365" i="27"/>
  <c r="AO1365" i="27" s="1"/>
  <c r="L1365" i="27"/>
  <c r="K1365" i="27"/>
  <c r="AK1365" i="27" s="1"/>
  <c r="AG1364" i="27"/>
  <c r="AF1364" i="27"/>
  <c r="AE1364" i="27"/>
  <c r="AD1364" i="27"/>
  <c r="AC1364" i="27"/>
  <c r="AA1364" i="27"/>
  <c r="Z1364" i="27"/>
  <c r="Y1364" i="27"/>
  <c r="X1364" i="27"/>
  <c r="W1364" i="27"/>
  <c r="T1364" i="27"/>
  <c r="S1364" i="27"/>
  <c r="R1364" i="27"/>
  <c r="R1365" i="27" s="1"/>
  <c r="M1364" i="27"/>
  <c r="AO1364" i="27" s="1"/>
  <c r="L1364" i="27"/>
  <c r="AM1364" i="27" s="1"/>
  <c r="K1364" i="27"/>
  <c r="AK1364" i="27" s="1"/>
  <c r="AG1363" i="27"/>
  <c r="AF1363" i="27"/>
  <c r="AE1363" i="27"/>
  <c r="AD1363" i="27"/>
  <c r="AC1363" i="27"/>
  <c r="AA1363" i="27"/>
  <c r="Z1363" i="27"/>
  <c r="Y1363" i="27"/>
  <c r="X1363" i="27"/>
  <c r="W1363" i="27"/>
  <c r="T1363" i="27"/>
  <c r="S1363" i="27"/>
  <c r="R1363" i="27"/>
  <c r="M1363" i="27"/>
  <c r="AO1363" i="27" s="1"/>
  <c r="L1363" i="27"/>
  <c r="AM1363" i="27" s="1"/>
  <c r="K1363" i="27"/>
  <c r="AK1363" i="27" s="1"/>
  <c r="AG1362" i="27"/>
  <c r="AF1362" i="27"/>
  <c r="AE1362" i="27"/>
  <c r="AD1362" i="27"/>
  <c r="AC1362" i="27"/>
  <c r="AA1362" i="27"/>
  <c r="Z1362" i="27"/>
  <c r="Y1362" i="27"/>
  <c r="X1362" i="27"/>
  <c r="W1362" i="27"/>
  <c r="T1362" i="27"/>
  <c r="S1362" i="27"/>
  <c r="R1362" i="27"/>
  <c r="M1362" i="27"/>
  <c r="AO1362" i="27" s="1"/>
  <c r="L1362" i="27"/>
  <c r="AM1362" i="27" s="1"/>
  <c r="K1362" i="27"/>
  <c r="AK1362" i="27" s="1"/>
  <c r="AG1361" i="27"/>
  <c r="AF1361" i="27"/>
  <c r="AE1361" i="27"/>
  <c r="AD1361" i="27"/>
  <c r="AC1361" i="27"/>
  <c r="AA1361" i="27"/>
  <c r="Z1361" i="27"/>
  <c r="Y1361" i="27"/>
  <c r="X1361" i="27"/>
  <c r="W1361" i="27"/>
  <c r="T1361" i="27"/>
  <c r="S1361" i="27"/>
  <c r="R1361" i="27"/>
  <c r="M1361" i="27"/>
  <c r="AO1361" i="27" s="1"/>
  <c r="L1361" i="27"/>
  <c r="AM1361" i="27" s="1"/>
  <c r="K1361" i="27"/>
  <c r="AK1361" i="27" s="1"/>
  <c r="AG1360" i="27"/>
  <c r="AF1360" i="27"/>
  <c r="AE1360" i="27"/>
  <c r="AD1360" i="27"/>
  <c r="AC1360" i="27"/>
  <c r="AA1360" i="27"/>
  <c r="Z1360" i="27"/>
  <c r="Y1360" i="27"/>
  <c r="X1360" i="27"/>
  <c r="W1360" i="27"/>
  <c r="T1360" i="27"/>
  <c r="S1360" i="27"/>
  <c r="R1360" i="27"/>
  <c r="M1360" i="27"/>
  <c r="AO1360" i="27" s="1"/>
  <c r="L1360" i="27"/>
  <c r="AM1360" i="27" s="1"/>
  <c r="K1360" i="27"/>
  <c r="AG1359" i="27"/>
  <c r="AF1359" i="27"/>
  <c r="AE1359" i="27"/>
  <c r="AD1359" i="27"/>
  <c r="AC1359" i="27"/>
  <c r="AA1359" i="27"/>
  <c r="Z1359" i="27"/>
  <c r="Y1359" i="27"/>
  <c r="X1359" i="27"/>
  <c r="W1359" i="27"/>
  <c r="T1359" i="27"/>
  <c r="S1359" i="27"/>
  <c r="R1359" i="27"/>
  <c r="M1359" i="27"/>
  <c r="AO1359" i="27" s="1"/>
  <c r="L1359" i="27"/>
  <c r="AM1359" i="27" s="1"/>
  <c r="K1359" i="27"/>
  <c r="AG1358" i="27"/>
  <c r="AF1358" i="27"/>
  <c r="AE1358" i="27"/>
  <c r="AD1358" i="27"/>
  <c r="AC1358" i="27"/>
  <c r="AA1358" i="27"/>
  <c r="Z1358" i="27"/>
  <c r="Y1358" i="27"/>
  <c r="X1358" i="27"/>
  <c r="W1358" i="27"/>
  <c r="T1358" i="27"/>
  <c r="S1358" i="27"/>
  <c r="M1358" i="27"/>
  <c r="AO1358" i="27" s="1"/>
  <c r="L1358" i="27"/>
  <c r="AM1358" i="27" s="1"/>
  <c r="K1358" i="27"/>
  <c r="AK1358" i="27" s="1"/>
  <c r="AG1357" i="27"/>
  <c r="AF1357" i="27"/>
  <c r="AE1357" i="27"/>
  <c r="AD1357" i="27"/>
  <c r="AC1357" i="27"/>
  <c r="AA1357" i="27"/>
  <c r="Z1357" i="27"/>
  <c r="Y1357" i="27"/>
  <c r="X1357" i="27"/>
  <c r="W1357" i="27"/>
  <c r="T1357" i="27"/>
  <c r="S1357" i="27"/>
  <c r="M1357" i="27"/>
  <c r="AO1357" i="27" s="1"/>
  <c r="L1357" i="27"/>
  <c r="AM1357" i="27" s="1"/>
  <c r="K1357" i="27"/>
  <c r="AG1356" i="27"/>
  <c r="AF1356" i="27"/>
  <c r="AE1356" i="27"/>
  <c r="AD1356" i="27"/>
  <c r="AC1356" i="27"/>
  <c r="AA1356" i="27"/>
  <c r="Z1356" i="27"/>
  <c r="Y1356" i="27"/>
  <c r="X1356" i="27"/>
  <c r="W1356" i="27"/>
  <c r="T1356" i="27"/>
  <c r="S1356" i="27"/>
  <c r="R1356" i="27"/>
  <c r="R1357" i="27" s="1"/>
  <c r="M1356" i="27"/>
  <c r="AO1356" i="27" s="1"/>
  <c r="L1356" i="27"/>
  <c r="AM1356" i="27" s="1"/>
  <c r="K1356" i="27"/>
  <c r="AK1356" i="27" s="1"/>
  <c r="AG1355" i="27"/>
  <c r="AF1355" i="27"/>
  <c r="AE1355" i="27"/>
  <c r="AD1355" i="27"/>
  <c r="AC1355" i="27"/>
  <c r="AA1355" i="27"/>
  <c r="Z1355" i="27"/>
  <c r="Y1355" i="27"/>
  <c r="X1355" i="27"/>
  <c r="W1355" i="27"/>
  <c r="T1355" i="27"/>
  <c r="S1355" i="27"/>
  <c r="R1355" i="27"/>
  <c r="M1355" i="27"/>
  <c r="AO1355" i="27" s="1"/>
  <c r="L1355" i="27"/>
  <c r="AM1355" i="27" s="1"/>
  <c r="K1355" i="27"/>
  <c r="AK1355" i="27" s="1"/>
  <c r="AG1354" i="27"/>
  <c r="AF1354" i="27"/>
  <c r="AE1354" i="27"/>
  <c r="AD1354" i="27"/>
  <c r="AC1354" i="27"/>
  <c r="AA1354" i="27"/>
  <c r="Z1354" i="27"/>
  <c r="Y1354" i="27"/>
  <c r="X1354" i="27"/>
  <c r="W1354" i="27"/>
  <c r="T1354" i="27"/>
  <c r="S1354" i="27"/>
  <c r="M1354" i="27"/>
  <c r="AO1354" i="27" s="1"/>
  <c r="L1354" i="27"/>
  <c r="K1354" i="27"/>
  <c r="AK1354" i="27" s="1"/>
  <c r="AG1353" i="27"/>
  <c r="AF1353" i="27"/>
  <c r="AE1353" i="27"/>
  <c r="AD1353" i="27"/>
  <c r="AC1353" i="27"/>
  <c r="AA1353" i="27"/>
  <c r="Z1353" i="27"/>
  <c r="Y1353" i="27"/>
  <c r="X1353" i="27"/>
  <c r="W1353" i="27"/>
  <c r="T1353" i="27"/>
  <c r="S1353" i="27"/>
  <c r="R1353" i="27"/>
  <c r="R1354" i="27" s="1"/>
  <c r="M1353" i="27"/>
  <c r="AO1353" i="27" s="1"/>
  <c r="L1353" i="27"/>
  <c r="AM1353" i="27" s="1"/>
  <c r="K1353" i="27"/>
  <c r="AK1353" i="27" s="1"/>
  <c r="AG1352" i="27"/>
  <c r="AF1352" i="27"/>
  <c r="AE1352" i="27"/>
  <c r="AD1352" i="27"/>
  <c r="AC1352" i="27"/>
  <c r="AA1352" i="27"/>
  <c r="Z1352" i="27"/>
  <c r="Y1352" i="27"/>
  <c r="X1352" i="27"/>
  <c r="W1352" i="27"/>
  <c r="T1352" i="27"/>
  <c r="S1352" i="27"/>
  <c r="M1352" i="27"/>
  <c r="AO1352" i="27" s="1"/>
  <c r="L1352" i="27"/>
  <c r="AM1352" i="27" s="1"/>
  <c r="K1352" i="27"/>
  <c r="AK1352" i="27" s="1"/>
  <c r="AG1351" i="27"/>
  <c r="AF1351" i="27"/>
  <c r="AE1351" i="27"/>
  <c r="AD1351" i="27"/>
  <c r="AC1351" i="27"/>
  <c r="AA1351" i="27"/>
  <c r="Z1351" i="27"/>
  <c r="Y1351" i="27"/>
  <c r="X1351" i="27"/>
  <c r="W1351" i="27"/>
  <c r="T1351" i="27"/>
  <c r="S1351" i="27"/>
  <c r="R1351" i="27"/>
  <c r="R1352" i="27" s="1"/>
  <c r="M1351" i="27"/>
  <c r="AO1351" i="27" s="1"/>
  <c r="L1351" i="27"/>
  <c r="AM1351" i="27" s="1"/>
  <c r="K1351" i="27"/>
  <c r="AK1351" i="27" s="1"/>
  <c r="AG1350" i="27"/>
  <c r="AF1350" i="27"/>
  <c r="AE1350" i="27"/>
  <c r="AD1350" i="27"/>
  <c r="AC1350" i="27"/>
  <c r="AA1350" i="27"/>
  <c r="Z1350" i="27"/>
  <c r="Y1350" i="27"/>
  <c r="X1350" i="27"/>
  <c r="W1350" i="27"/>
  <c r="T1350" i="27"/>
  <c r="S1350" i="27"/>
  <c r="R1350" i="27"/>
  <c r="M1350" i="27"/>
  <c r="AO1350" i="27" s="1"/>
  <c r="L1350" i="27"/>
  <c r="AM1350" i="27" s="1"/>
  <c r="K1350" i="27"/>
  <c r="AK1350" i="27" s="1"/>
  <c r="AG1349" i="27"/>
  <c r="AF1349" i="27"/>
  <c r="AE1349" i="27"/>
  <c r="AD1349" i="27"/>
  <c r="AC1349" i="27"/>
  <c r="AA1349" i="27"/>
  <c r="Z1349" i="27"/>
  <c r="Y1349" i="27"/>
  <c r="X1349" i="27"/>
  <c r="W1349" i="27"/>
  <c r="T1349" i="27"/>
  <c r="S1349" i="27"/>
  <c r="M1349" i="27"/>
  <c r="AO1349" i="27" s="1"/>
  <c r="L1349" i="27"/>
  <c r="AM1349" i="27" s="1"/>
  <c r="K1349" i="27"/>
  <c r="AK1349" i="27" s="1"/>
  <c r="AG1348" i="27"/>
  <c r="AF1348" i="27"/>
  <c r="AE1348" i="27"/>
  <c r="AD1348" i="27"/>
  <c r="AC1348" i="27"/>
  <c r="AA1348" i="27"/>
  <c r="Z1348" i="27"/>
  <c r="Y1348" i="27"/>
  <c r="X1348" i="27"/>
  <c r="W1348" i="27"/>
  <c r="T1348" i="27"/>
  <c r="S1348" i="27"/>
  <c r="R1348" i="27"/>
  <c r="M1348" i="27"/>
  <c r="AO1348" i="27" s="1"/>
  <c r="L1348" i="27"/>
  <c r="AM1348" i="27" s="1"/>
  <c r="K1348" i="27"/>
  <c r="AK1348" i="27" s="1"/>
  <c r="AG1347" i="27"/>
  <c r="AF1347" i="27"/>
  <c r="AE1347" i="27"/>
  <c r="AD1347" i="27"/>
  <c r="AC1347" i="27"/>
  <c r="AA1347" i="27"/>
  <c r="Z1347" i="27"/>
  <c r="Y1347" i="27"/>
  <c r="X1347" i="27"/>
  <c r="W1347" i="27"/>
  <c r="T1347" i="27"/>
  <c r="S1347" i="27"/>
  <c r="R1347" i="27"/>
  <c r="M1347" i="27"/>
  <c r="AO1347" i="27" s="1"/>
  <c r="L1347" i="27"/>
  <c r="AM1347" i="27" s="1"/>
  <c r="K1347" i="27"/>
  <c r="AK1347" i="27" s="1"/>
  <c r="AG1346" i="27"/>
  <c r="AF1346" i="27"/>
  <c r="AE1346" i="27"/>
  <c r="AD1346" i="27"/>
  <c r="AC1346" i="27"/>
  <c r="AA1346" i="27"/>
  <c r="Z1346" i="27"/>
  <c r="Y1346" i="27"/>
  <c r="X1346" i="27"/>
  <c r="W1346" i="27"/>
  <c r="T1346" i="27"/>
  <c r="S1346" i="27"/>
  <c r="R1346" i="27"/>
  <c r="M1346" i="27"/>
  <c r="AO1346" i="27" s="1"/>
  <c r="L1346" i="27"/>
  <c r="AM1346" i="27" s="1"/>
  <c r="K1346" i="27"/>
  <c r="AK1346" i="27" s="1"/>
  <c r="AG1345" i="27"/>
  <c r="AF1345" i="27"/>
  <c r="AE1345" i="27"/>
  <c r="AD1345" i="27"/>
  <c r="AC1345" i="27"/>
  <c r="AA1345" i="27"/>
  <c r="Z1345" i="27"/>
  <c r="Y1345" i="27"/>
  <c r="X1345" i="27"/>
  <c r="W1345" i="27"/>
  <c r="T1345" i="27"/>
  <c r="S1345" i="27"/>
  <c r="M1345" i="27"/>
  <c r="AO1345" i="27" s="1"/>
  <c r="L1345" i="27"/>
  <c r="AM1345" i="27" s="1"/>
  <c r="K1345" i="27"/>
  <c r="AK1345" i="27" s="1"/>
  <c r="AG1344" i="27"/>
  <c r="AF1344" i="27"/>
  <c r="AE1344" i="27"/>
  <c r="AD1344" i="27"/>
  <c r="AC1344" i="27"/>
  <c r="AA1344" i="27"/>
  <c r="Z1344" i="27"/>
  <c r="Y1344" i="27"/>
  <c r="X1344" i="27"/>
  <c r="W1344" i="27"/>
  <c r="T1344" i="27"/>
  <c r="S1344" i="27"/>
  <c r="R1344" i="27"/>
  <c r="M1344" i="27"/>
  <c r="AO1344" i="27" s="1"/>
  <c r="L1344" i="27"/>
  <c r="AM1344" i="27" s="1"/>
  <c r="K1344" i="27"/>
  <c r="AG1343" i="27"/>
  <c r="AF1343" i="27"/>
  <c r="AE1343" i="27"/>
  <c r="AD1343" i="27"/>
  <c r="AC1343" i="27"/>
  <c r="AA1343" i="27"/>
  <c r="Z1343" i="27"/>
  <c r="Y1343" i="27"/>
  <c r="X1343" i="27"/>
  <c r="W1343" i="27"/>
  <c r="T1343" i="27"/>
  <c r="S1343" i="27"/>
  <c r="R1343" i="27"/>
  <c r="M1343" i="27"/>
  <c r="AO1343" i="27" s="1"/>
  <c r="L1343" i="27"/>
  <c r="AM1343" i="27" s="1"/>
  <c r="K1343" i="27"/>
  <c r="AG1342" i="27"/>
  <c r="AF1342" i="27"/>
  <c r="AE1342" i="27"/>
  <c r="AD1342" i="27"/>
  <c r="AC1342" i="27"/>
  <c r="AA1342" i="27"/>
  <c r="Z1342" i="27"/>
  <c r="Y1342" i="27"/>
  <c r="X1342" i="27"/>
  <c r="W1342" i="27"/>
  <c r="T1342" i="27"/>
  <c r="S1342" i="27"/>
  <c r="R1342" i="27"/>
  <c r="M1342" i="27"/>
  <c r="AO1342" i="27" s="1"/>
  <c r="L1342" i="27"/>
  <c r="AM1342" i="27" s="1"/>
  <c r="K1342" i="27"/>
  <c r="AK1342" i="27" s="1"/>
  <c r="AG1341" i="27"/>
  <c r="AF1341" i="27"/>
  <c r="AE1341" i="27"/>
  <c r="AD1341" i="27"/>
  <c r="AC1341" i="27"/>
  <c r="AA1341" i="27"/>
  <c r="Z1341" i="27"/>
  <c r="Y1341" i="27"/>
  <c r="X1341" i="27"/>
  <c r="W1341" i="27"/>
  <c r="T1341" i="27"/>
  <c r="S1341" i="27"/>
  <c r="R1341" i="27"/>
  <c r="M1341" i="27"/>
  <c r="AO1341" i="27" s="1"/>
  <c r="L1341" i="27"/>
  <c r="AM1341" i="27" s="1"/>
  <c r="K1341" i="27"/>
  <c r="AK1341" i="27" s="1"/>
  <c r="AG1340" i="27"/>
  <c r="AF1340" i="27"/>
  <c r="AE1340" i="27"/>
  <c r="AD1340" i="27"/>
  <c r="AC1340" i="27"/>
  <c r="AA1340" i="27"/>
  <c r="Z1340" i="27"/>
  <c r="Y1340" i="27"/>
  <c r="X1340" i="27"/>
  <c r="W1340" i="27"/>
  <c r="T1340" i="27"/>
  <c r="S1340" i="27"/>
  <c r="R1340" i="27"/>
  <c r="M1340" i="27"/>
  <c r="AO1340" i="27" s="1"/>
  <c r="L1340" i="27"/>
  <c r="AM1340" i="27" s="1"/>
  <c r="K1340" i="27"/>
  <c r="AK1340" i="27" s="1"/>
  <c r="AG1339" i="27"/>
  <c r="AF1339" i="27"/>
  <c r="AE1339" i="27"/>
  <c r="AD1339" i="27"/>
  <c r="AC1339" i="27"/>
  <c r="AA1339" i="27"/>
  <c r="Z1339" i="27"/>
  <c r="Y1339" i="27"/>
  <c r="X1339" i="27"/>
  <c r="W1339" i="27"/>
  <c r="T1339" i="27"/>
  <c r="S1339" i="27"/>
  <c r="R1339" i="27"/>
  <c r="M1339" i="27"/>
  <c r="AO1339" i="27" s="1"/>
  <c r="L1339" i="27"/>
  <c r="AM1339" i="27" s="1"/>
  <c r="K1339" i="27"/>
  <c r="AK1339" i="27" s="1"/>
  <c r="AG1338" i="27"/>
  <c r="AF1338" i="27"/>
  <c r="AE1338" i="27"/>
  <c r="AD1338" i="27"/>
  <c r="AC1338" i="27"/>
  <c r="AA1338" i="27"/>
  <c r="Z1338" i="27"/>
  <c r="Y1338" i="27"/>
  <c r="X1338" i="27"/>
  <c r="W1338" i="27"/>
  <c r="T1338" i="27"/>
  <c r="S1338" i="27"/>
  <c r="R1338" i="27"/>
  <c r="M1338" i="27"/>
  <c r="AO1338" i="27" s="1"/>
  <c r="L1338" i="27"/>
  <c r="AM1338" i="27" s="1"/>
  <c r="K1338" i="27"/>
  <c r="AK1338" i="27" s="1"/>
  <c r="AG1337" i="27"/>
  <c r="AF1337" i="27"/>
  <c r="AE1337" i="27"/>
  <c r="AD1337" i="27"/>
  <c r="AC1337" i="27"/>
  <c r="AA1337" i="27"/>
  <c r="Z1337" i="27"/>
  <c r="Y1337" i="27"/>
  <c r="X1337" i="27"/>
  <c r="W1337" i="27"/>
  <c r="T1337" i="27"/>
  <c r="S1337" i="27"/>
  <c r="R1337" i="27"/>
  <c r="M1337" i="27"/>
  <c r="AO1337" i="27" s="1"/>
  <c r="L1337" i="27"/>
  <c r="AM1337" i="27" s="1"/>
  <c r="K1337" i="27"/>
  <c r="AG1336" i="27"/>
  <c r="AF1336" i="27"/>
  <c r="AE1336" i="27"/>
  <c r="AD1336" i="27"/>
  <c r="AC1336" i="27"/>
  <c r="AA1336" i="27"/>
  <c r="Z1336" i="27"/>
  <c r="Y1336" i="27"/>
  <c r="X1336" i="27"/>
  <c r="W1336" i="27"/>
  <c r="T1336" i="27"/>
  <c r="S1336" i="27"/>
  <c r="M1336" i="27"/>
  <c r="AO1336" i="27" s="1"/>
  <c r="L1336" i="27"/>
  <c r="AM1336" i="27" s="1"/>
  <c r="K1336" i="27"/>
  <c r="AK1336" i="27" s="1"/>
  <c r="J1336" i="27"/>
  <c r="AG1335" i="27"/>
  <c r="AF1335" i="27"/>
  <c r="AE1335" i="27"/>
  <c r="AD1335" i="27"/>
  <c r="AC1335" i="27"/>
  <c r="AA1335" i="27"/>
  <c r="Z1335" i="27"/>
  <c r="Y1335" i="27"/>
  <c r="X1335" i="27"/>
  <c r="W1335" i="27"/>
  <c r="T1335" i="27"/>
  <c r="S1335" i="27"/>
  <c r="M1335" i="27"/>
  <c r="AO1335" i="27" s="1"/>
  <c r="L1335" i="27"/>
  <c r="AM1335" i="27" s="1"/>
  <c r="K1335" i="27"/>
  <c r="AK1335" i="27" s="1"/>
  <c r="AG1334" i="27"/>
  <c r="AF1334" i="27"/>
  <c r="AE1334" i="27"/>
  <c r="AD1334" i="27"/>
  <c r="AC1334" i="27"/>
  <c r="AA1334" i="27"/>
  <c r="Z1334" i="27"/>
  <c r="Y1334" i="27"/>
  <c r="X1334" i="27"/>
  <c r="W1334" i="27"/>
  <c r="T1334" i="27"/>
  <c r="S1334" i="27"/>
  <c r="R1334" i="27"/>
  <c r="R1335" i="27" s="1"/>
  <c r="R1336" i="27" s="1"/>
  <c r="M1334" i="27"/>
  <c r="AO1334" i="27" s="1"/>
  <c r="L1334" i="27"/>
  <c r="AM1334" i="27" s="1"/>
  <c r="K1334" i="27"/>
  <c r="AK1334" i="27" s="1"/>
  <c r="AG1333" i="27"/>
  <c r="AF1333" i="27"/>
  <c r="AE1333" i="27"/>
  <c r="AD1333" i="27"/>
  <c r="AC1333" i="27"/>
  <c r="AA1333" i="27"/>
  <c r="Z1333" i="27"/>
  <c r="Y1333" i="27"/>
  <c r="X1333" i="27"/>
  <c r="W1333" i="27"/>
  <c r="T1333" i="27"/>
  <c r="S1333" i="27"/>
  <c r="R1333" i="27"/>
  <c r="M1333" i="27"/>
  <c r="AO1333" i="27" s="1"/>
  <c r="L1333" i="27"/>
  <c r="AM1333" i="27" s="1"/>
  <c r="K1333" i="27"/>
  <c r="AK1333" i="27" s="1"/>
  <c r="AG1332" i="27"/>
  <c r="AF1332" i="27"/>
  <c r="AE1332" i="27"/>
  <c r="AD1332" i="27"/>
  <c r="AC1332" i="27"/>
  <c r="AA1332" i="27"/>
  <c r="Z1332" i="27"/>
  <c r="Y1332" i="27"/>
  <c r="X1332" i="27"/>
  <c r="W1332" i="27"/>
  <c r="T1332" i="27"/>
  <c r="S1332" i="27"/>
  <c r="R1332" i="27"/>
  <c r="M1332" i="27"/>
  <c r="AO1332" i="27" s="1"/>
  <c r="L1332" i="27"/>
  <c r="AM1332" i="27" s="1"/>
  <c r="K1332" i="27"/>
  <c r="AK1332" i="27" s="1"/>
  <c r="AG1331" i="27"/>
  <c r="AF1331" i="27"/>
  <c r="AE1331" i="27"/>
  <c r="AD1331" i="27"/>
  <c r="AC1331" i="27"/>
  <c r="AA1331" i="27"/>
  <c r="Z1331" i="27"/>
  <c r="Y1331" i="27"/>
  <c r="X1331" i="27"/>
  <c r="W1331" i="27"/>
  <c r="T1331" i="27"/>
  <c r="S1331" i="27"/>
  <c r="M1331" i="27"/>
  <c r="AO1331" i="27" s="1"/>
  <c r="L1331" i="27"/>
  <c r="AM1331" i="27" s="1"/>
  <c r="K1331" i="27"/>
  <c r="AK1331" i="27" s="1"/>
  <c r="AG1330" i="27"/>
  <c r="AF1330" i="27"/>
  <c r="AE1330" i="27"/>
  <c r="AD1330" i="27"/>
  <c r="AC1330" i="27"/>
  <c r="AA1330" i="27"/>
  <c r="Z1330" i="27"/>
  <c r="Y1330" i="27"/>
  <c r="X1330" i="27"/>
  <c r="W1330" i="27"/>
  <c r="T1330" i="27"/>
  <c r="S1330" i="27"/>
  <c r="R1330" i="27"/>
  <c r="M1330" i="27"/>
  <c r="AO1330" i="27" s="1"/>
  <c r="L1330" i="27"/>
  <c r="AM1330" i="27" s="1"/>
  <c r="K1330" i="27"/>
  <c r="AK1330" i="27" s="1"/>
  <c r="AG1329" i="27"/>
  <c r="AF1329" i="27"/>
  <c r="AE1329" i="27"/>
  <c r="AD1329" i="27"/>
  <c r="AC1329" i="27"/>
  <c r="AA1329" i="27"/>
  <c r="Z1329" i="27"/>
  <c r="Y1329" i="27"/>
  <c r="X1329" i="27"/>
  <c r="W1329" i="27"/>
  <c r="T1329" i="27"/>
  <c r="S1329" i="27"/>
  <c r="R1329" i="27"/>
  <c r="M1329" i="27"/>
  <c r="AO1329" i="27" s="1"/>
  <c r="L1329" i="27"/>
  <c r="AM1329" i="27" s="1"/>
  <c r="K1329" i="27"/>
  <c r="AK1329" i="27" s="1"/>
  <c r="AG1328" i="27"/>
  <c r="AF1328" i="27"/>
  <c r="AE1328" i="27"/>
  <c r="AD1328" i="27"/>
  <c r="AC1328" i="27"/>
  <c r="AA1328" i="27"/>
  <c r="Z1328" i="27"/>
  <c r="Y1328" i="27"/>
  <c r="X1328" i="27"/>
  <c r="W1328" i="27"/>
  <c r="T1328" i="27"/>
  <c r="S1328" i="27"/>
  <c r="R1328" i="27"/>
  <c r="M1328" i="27"/>
  <c r="AO1328" i="27" s="1"/>
  <c r="L1328" i="27"/>
  <c r="AM1328" i="27" s="1"/>
  <c r="K1328" i="27"/>
  <c r="AG1327" i="27"/>
  <c r="AF1327" i="27"/>
  <c r="AE1327" i="27"/>
  <c r="AD1327" i="27"/>
  <c r="AC1327" i="27"/>
  <c r="AA1327" i="27"/>
  <c r="Z1327" i="27"/>
  <c r="Y1327" i="27"/>
  <c r="X1327" i="27"/>
  <c r="W1327" i="27"/>
  <c r="T1327" i="27"/>
  <c r="S1327" i="27"/>
  <c r="R1327" i="27"/>
  <c r="M1327" i="27"/>
  <c r="AO1327" i="27" s="1"/>
  <c r="L1327" i="27"/>
  <c r="AM1327" i="27" s="1"/>
  <c r="K1327" i="27"/>
  <c r="AK1327" i="27" s="1"/>
  <c r="AG1326" i="27"/>
  <c r="AF1326" i="27"/>
  <c r="AE1326" i="27"/>
  <c r="AD1326" i="27"/>
  <c r="AC1326" i="27"/>
  <c r="AA1326" i="27"/>
  <c r="Z1326" i="27"/>
  <c r="Y1326" i="27"/>
  <c r="X1326" i="27"/>
  <c r="W1326" i="27"/>
  <c r="T1326" i="27"/>
  <c r="S1326" i="27"/>
  <c r="R1326" i="27"/>
  <c r="M1326" i="27"/>
  <c r="AO1326" i="27" s="1"/>
  <c r="L1326" i="27"/>
  <c r="AM1326" i="27" s="1"/>
  <c r="K1326" i="27"/>
  <c r="AG1325" i="27"/>
  <c r="AF1325" i="27"/>
  <c r="AE1325" i="27"/>
  <c r="AD1325" i="27"/>
  <c r="AC1325" i="27"/>
  <c r="AA1325" i="27"/>
  <c r="Z1325" i="27"/>
  <c r="Y1325" i="27"/>
  <c r="X1325" i="27"/>
  <c r="W1325" i="27"/>
  <c r="T1325" i="27"/>
  <c r="S1325" i="27"/>
  <c r="R1325" i="27"/>
  <c r="M1325" i="27"/>
  <c r="AO1325" i="27" s="1"/>
  <c r="L1325" i="27"/>
  <c r="AM1325" i="27" s="1"/>
  <c r="K1325" i="27"/>
  <c r="AK1325" i="27" s="1"/>
  <c r="AG1324" i="27"/>
  <c r="AF1324" i="27"/>
  <c r="AE1324" i="27"/>
  <c r="AD1324" i="27"/>
  <c r="AC1324" i="27"/>
  <c r="AA1324" i="27"/>
  <c r="Z1324" i="27"/>
  <c r="Y1324" i="27"/>
  <c r="X1324" i="27"/>
  <c r="W1324" i="27"/>
  <c r="T1324" i="27"/>
  <c r="S1324" i="27"/>
  <c r="R1324" i="27"/>
  <c r="M1324" i="27"/>
  <c r="AO1324" i="27" s="1"/>
  <c r="L1324" i="27"/>
  <c r="AM1324" i="27" s="1"/>
  <c r="K1324" i="27"/>
  <c r="AG1323" i="27"/>
  <c r="AF1323" i="27"/>
  <c r="AE1323" i="27"/>
  <c r="AD1323" i="27"/>
  <c r="AC1323" i="27"/>
  <c r="AA1323" i="27"/>
  <c r="Z1323" i="27"/>
  <c r="Y1323" i="27"/>
  <c r="X1323" i="27"/>
  <c r="W1323" i="27"/>
  <c r="T1323" i="27"/>
  <c r="S1323" i="27"/>
  <c r="R1323" i="27"/>
  <c r="M1323" i="27"/>
  <c r="AO1323" i="27" s="1"/>
  <c r="L1323" i="27"/>
  <c r="AM1323" i="27" s="1"/>
  <c r="K1323" i="27"/>
  <c r="AK1323" i="27" s="1"/>
  <c r="AG1322" i="27"/>
  <c r="AF1322" i="27"/>
  <c r="AE1322" i="27"/>
  <c r="AD1322" i="27"/>
  <c r="AC1322" i="27"/>
  <c r="AA1322" i="27"/>
  <c r="Z1322" i="27"/>
  <c r="Y1322" i="27"/>
  <c r="X1322" i="27"/>
  <c r="W1322" i="27"/>
  <c r="T1322" i="27"/>
  <c r="S1322" i="27"/>
  <c r="M1322" i="27"/>
  <c r="AO1322" i="27" s="1"/>
  <c r="L1322" i="27"/>
  <c r="AM1322" i="27" s="1"/>
  <c r="K1322" i="27"/>
  <c r="AG1321" i="27"/>
  <c r="AF1321" i="27"/>
  <c r="AE1321" i="27"/>
  <c r="AD1321" i="27"/>
  <c r="AC1321" i="27"/>
  <c r="AA1321" i="27"/>
  <c r="Z1321" i="27"/>
  <c r="Y1321" i="27"/>
  <c r="X1321" i="27"/>
  <c r="W1321" i="27"/>
  <c r="T1321" i="27"/>
  <c r="S1321" i="27"/>
  <c r="R1321" i="27"/>
  <c r="R1322" i="27" s="1"/>
  <c r="M1321" i="27"/>
  <c r="AO1321" i="27" s="1"/>
  <c r="L1321" i="27"/>
  <c r="AM1321" i="27" s="1"/>
  <c r="K1321" i="27"/>
  <c r="AK1321" i="27" s="1"/>
  <c r="AG1320" i="27"/>
  <c r="AF1320" i="27"/>
  <c r="AE1320" i="27"/>
  <c r="AD1320" i="27"/>
  <c r="AC1320" i="27"/>
  <c r="AA1320" i="27"/>
  <c r="Z1320" i="27"/>
  <c r="Y1320" i="27"/>
  <c r="X1320" i="27"/>
  <c r="W1320" i="27"/>
  <c r="T1320" i="27"/>
  <c r="S1320" i="27"/>
  <c r="R1320" i="27"/>
  <c r="M1320" i="27"/>
  <c r="AO1320" i="27" s="1"/>
  <c r="L1320" i="27"/>
  <c r="AM1320" i="27" s="1"/>
  <c r="K1320" i="27"/>
  <c r="AG1319" i="27"/>
  <c r="AF1319" i="27"/>
  <c r="AE1319" i="27"/>
  <c r="AD1319" i="27"/>
  <c r="AC1319" i="27"/>
  <c r="AA1319" i="27"/>
  <c r="Z1319" i="27"/>
  <c r="Y1319" i="27"/>
  <c r="X1319" i="27"/>
  <c r="W1319" i="27"/>
  <c r="T1319" i="27"/>
  <c r="S1319" i="27"/>
  <c r="R1319" i="27"/>
  <c r="M1319" i="27"/>
  <c r="AO1319" i="27" s="1"/>
  <c r="L1319" i="27"/>
  <c r="AM1319" i="27" s="1"/>
  <c r="K1319" i="27"/>
  <c r="AK1319" i="27" s="1"/>
  <c r="AG1318" i="27"/>
  <c r="AF1318" i="27"/>
  <c r="AE1318" i="27"/>
  <c r="AD1318" i="27"/>
  <c r="AC1318" i="27"/>
  <c r="AA1318" i="27"/>
  <c r="Z1318" i="27"/>
  <c r="Y1318" i="27"/>
  <c r="X1318" i="27"/>
  <c r="W1318" i="27"/>
  <c r="T1318" i="27"/>
  <c r="S1318" i="27"/>
  <c r="M1318" i="27"/>
  <c r="AO1318" i="27" s="1"/>
  <c r="L1318" i="27"/>
  <c r="AM1318" i="27" s="1"/>
  <c r="K1318" i="27"/>
  <c r="AK1318" i="27" s="1"/>
  <c r="AG1317" i="27"/>
  <c r="AF1317" i="27"/>
  <c r="AE1317" i="27"/>
  <c r="AD1317" i="27"/>
  <c r="AC1317" i="27"/>
  <c r="AA1317" i="27"/>
  <c r="Z1317" i="27"/>
  <c r="Y1317" i="27"/>
  <c r="X1317" i="27"/>
  <c r="W1317" i="27"/>
  <c r="T1317" i="27"/>
  <c r="S1317" i="27"/>
  <c r="M1317" i="27"/>
  <c r="AO1317" i="27" s="1"/>
  <c r="L1317" i="27"/>
  <c r="AM1317" i="27" s="1"/>
  <c r="K1317" i="27"/>
  <c r="AK1317" i="27" s="1"/>
  <c r="AG1316" i="27"/>
  <c r="AF1316" i="27"/>
  <c r="AE1316" i="27"/>
  <c r="AD1316" i="27"/>
  <c r="AC1316" i="27"/>
  <c r="AA1316" i="27"/>
  <c r="Z1316" i="27"/>
  <c r="Y1316" i="27"/>
  <c r="X1316" i="27"/>
  <c r="W1316" i="27"/>
  <c r="T1316" i="27"/>
  <c r="S1316" i="27"/>
  <c r="R1316" i="27"/>
  <c r="M1316" i="27"/>
  <c r="AO1316" i="27" s="1"/>
  <c r="L1316" i="27"/>
  <c r="AM1316" i="27" s="1"/>
  <c r="K1316" i="27"/>
  <c r="AK1316" i="27" s="1"/>
  <c r="AG1315" i="27"/>
  <c r="AF1315" i="27"/>
  <c r="AE1315" i="27"/>
  <c r="AD1315" i="27"/>
  <c r="AC1315" i="27"/>
  <c r="AA1315" i="27"/>
  <c r="Z1315" i="27"/>
  <c r="Y1315" i="27"/>
  <c r="X1315" i="27"/>
  <c r="W1315" i="27"/>
  <c r="T1315" i="27"/>
  <c r="S1315" i="27"/>
  <c r="M1315" i="27"/>
  <c r="AO1315" i="27" s="1"/>
  <c r="L1315" i="27"/>
  <c r="AM1315" i="27" s="1"/>
  <c r="K1315" i="27"/>
  <c r="AK1315" i="27" s="1"/>
  <c r="AG1314" i="27"/>
  <c r="AF1314" i="27"/>
  <c r="AE1314" i="27"/>
  <c r="AD1314" i="27"/>
  <c r="AC1314" i="27"/>
  <c r="AA1314" i="27"/>
  <c r="Z1314" i="27"/>
  <c r="Y1314" i="27"/>
  <c r="X1314" i="27"/>
  <c r="W1314" i="27"/>
  <c r="T1314" i="27"/>
  <c r="S1314" i="27"/>
  <c r="M1314" i="27"/>
  <c r="AO1314" i="27" s="1"/>
  <c r="L1314" i="27"/>
  <c r="AM1314" i="27" s="1"/>
  <c r="K1314" i="27"/>
  <c r="AK1314" i="27" s="1"/>
  <c r="AG1313" i="27"/>
  <c r="AF1313" i="27"/>
  <c r="AE1313" i="27"/>
  <c r="AD1313" i="27"/>
  <c r="AC1313" i="27"/>
  <c r="AA1313" i="27"/>
  <c r="Z1313" i="27"/>
  <c r="Y1313" i="27"/>
  <c r="X1313" i="27"/>
  <c r="W1313" i="27"/>
  <c r="T1313" i="27"/>
  <c r="S1313" i="27"/>
  <c r="R1313" i="27"/>
  <c r="R1314" i="27" s="1"/>
  <c r="R1315" i="27" s="1"/>
  <c r="M1313" i="27"/>
  <c r="AO1313" i="27" s="1"/>
  <c r="L1313" i="27"/>
  <c r="AM1313" i="27" s="1"/>
  <c r="K1313" i="27"/>
  <c r="AK1313" i="27" s="1"/>
  <c r="AG1312" i="27"/>
  <c r="AF1312" i="27"/>
  <c r="AE1312" i="27"/>
  <c r="AD1312" i="27"/>
  <c r="AC1312" i="27"/>
  <c r="AA1312" i="27"/>
  <c r="Z1312" i="27"/>
  <c r="Y1312" i="27"/>
  <c r="X1312" i="27"/>
  <c r="W1312" i="27"/>
  <c r="T1312" i="27"/>
  <c r="S1312" i="27"/>
  <c r="M1312" i="27"/>
  <c r="AO1312" i="27" s="1"/>
  <c r="L1312" i="27"/>
  <c r="AM1312" i="27" s="1"/>
  <c r="K1312" i="27"/>
  <c r="AK1312" i="27" s="1"/>
  <c r="AG1311" i="27"/>
  <c r="AF1311" i="27"/>
  <c r="AE1311" i="27"/>
  <c r="AD1311" i="27"/>
  <c r="AC1311" i="27"/>
  <c r="AA1311" i="27"/>
  <c r="Z1311" i="27"/>
  <c r="Y1311" i="27"/>
  <c r="X1311" i="27"/>
  <c r="W1311" i="27"/>
  <c r="T1311" i="27"/>
  <c r="S1311" i="27"/>
  <c r="M1311" i="27"/>
  <c r="AO1311" i="27" s="1"/>
  <c r="L1311" i="27"/>
  <c r="AM1311" i="27" s="1"/>
  <c r="K1311" i="27"/>
  <c r="AK1311" i="27" s="1"/>
  <c r="AG1310" i="27"/>
  <c r="AF1310" i="27"/>
  <c r="AE1310" i="27"/>
  <c r="AD1310" i="27"/>
  <c r="AC1310" i="27"/>
  <c r="AA1310" i="27"/>
  <c r="Z1310" i="27"/>
  <c r="Y1310" i="27"/>
  <c r="X1310" i="27"/>
  <c r="W1310" i="27"/>
  <c r="T1310" i="27"/>
  <c r="S1310" i="27"/>
  <c r="R1310" i="27"/>
  <c r="R1311" i="27" s="1"/>
  <c r="R1312" i="27" s="1"/>
  <c r="M1310" i="27"/>
  <c r="AO1310" i="27" s="1"/>
  <c r="L1310" i="27"/>
  <c r="AM1310" i="27" s="1"/>
  <c r="K1310" i="27"/>
  <c r="AK1310" i="27" s="1"/>
  <c r="AG1309" i="27"/>
  <c r="AF1309" i="27"/>
  <c r="AE1309" i="27"/>
  <c r="AD1309" i="27"/>
  <c r="AC1309" i="27"/>
  <c r="AA1309" i="27"/>
  <c r="Z1309" i="27"/>
  <c r="Y1309" i="27"/>
  <c r="X1309" i="27"/>
  <c r="W1309" i="27"/>
  <c r="T1309" i="27"/>
  <c r="S1309" i="27"/>
  <c r="M1309" i="27"/>
  <c r="AO1309" i="27" s="1"/>
  <c r="L1309" i="27"/>
  <c r="AM1309" i="27" s="1"/>
  <c r="K1309" i="27"/>
  <c r="AG1308" i="27"/>
  <c r="AF1308" i="27"/>
  <c r="AE1308" i="27"/>
  <c r="AD1308" i="27"/>
  <c r="AC1308" i="27"/>
  <c r="AA1308" i="27"/>
  <c r="Z1308" i="27"/>
  <c r="Y1308" i="27"/>
  <c r="X1308" i="27"/>
  <c r="W1308" i="27"/>
  <c r="T1308" i="27"/>
  <c r="S1308" i="27"/>
  <c r="M1308" i="27"/>
  <c r="AO1308" i="27" s="1"/>
  <c r="L1308" i="27"/>
  <c r="AM1308" i="27" s="1"/>
  <c r="K1308" i="27"/>
  <c r="AK1308" i="27" s="1"/>
  <c r="AG1307" i="27"/>
  <c r="AF1307" i="27"/>
  <c r="AE1307" i="27"/>
  <c r="AD1307" i="27"/>
  <c r="AC1307" i="27"/>
  <c r="AA1307" i="27"/>
  <c r="Z1307" i="27"/>
  <c r="Y1307" i="27"/>
  <c r="X1307" i="27"/>
  <c r="W1307" i="27"/>
  <c r="T1307" i="27"/>
  <c r="S1307" i="27"/>
  <c r="R1307" i="27"/>
  <c r="R1308" i="27" s="1"/>
  <c r="R1309" i="27" s="1"/>
  <c r="M1307" i="27"/>
  <c r="AO1307" i="27" s="1"/>
  <c r="L1307" i="27"/>
  <c r="AM1307" i="27" s="1"/>
  <c r="K1307" i="27"/>
  <c r="AK1307" i="27" s="1"/>
  <c r="AG1306" i="27"/>
  <c r="AF1306" i="27"/>
  <c r="AE1306" i="27"/>
  <c r="AD1306" i="27"/>
  <c r="AC1306" i="27"/>
  <c r="AA1306" i="27"/>
  <c r="Z1306" i="27"/>
  <c r="Y1306" i="27"/>
  <c r="X1306" i="27"/>
  <c r="W1306" i="27"/>
  <c r="T1306" i="27"/>
  <c r="S1306" i="27"/>
  <c r="M1306" i="27"/>
  <c r="AO1306" i="27" s="1"/>
  <c r="L1306" i="27"/>
  <c r="AM1306" i="27" s="1"/>
  <c r="K1306" i="27"/>
  <c r="AK1306" i="27" s="1"/>
  <c r="AG1305" i="27"/>
  <c r="AF1305" i="27"/>
  <c r="AE1305" i="27"/>
  <c r="AD1305" i="27"/>
  <c r="AC1305" i="27"/>
  <c r="AA1305" i="27"/>
  <c r="Z1305" i="27"/>
  <c r="Y1305" i="27"/>
  <c r="X1305" i="27"/>
  <c r="W1305" i="27"/>
  <c r="T1305" i="27"/>
  <c r="S1305" i="27"/>
  <c r="R1305" i="27"/>
  <c r="R1306" i="27" s="1"/>
  <c r="M1305" i="27"/>
  <c r="AO1305" i="27" s="1"/>
  <c r="L1305" i="27"/>
  <c r="AM1305" i="27" s="1"/>
  <c r="K1305" i="27"/>
  <c r="AK1305" i="27" s="1"/>
  <c r="AG1304" i="27"/>
  <c r="AF1304" i="27"/>
  <c r="AE1304" i="27"/>
  <c r="AD1304" i="27"/>
  <c r="AC1304" i="27"/>
  <c r="AA1304" i="27"/>
  <c r="Z1304" i="27"/>
  <c r="Y1304" i="27"/>
  <c r="X1304" i="27"/>
  <c r="W1304" i="27"/>
  <c r="T1304" i="27"/>
  <c r="S1304" i="27"/>
  <c r="M1304" i="27"/>
  <c r="AO1304" i="27" s="1"/>
  <c r="L1304" i="27"/>
  <c r="AM1304" i="27" s="1"/>
  <c r="K1304" i="27"/>
  <c r="AK1304" i="27" s="1"/>
  <c r="AG1303" i="27"/>
  <c r="AF1303" i="27"/>
  <c r="AE1303" i="27"/>
  <c r="AD1303" i="27"/>
  <c r="AC1303" i="27"/>
  <c r="AA1303" i="27"/>
  <c r="Z1303" i="27"/>
  <c r="Y1303" i="27"/>
  <c r="X1303" i="27"/>
  <c r="W1303" i="27"/>
  <c r="T1303" i="27"/>
  <c r="S1303" i="27"/>
  <c r="M1303" i="27"/>
  <c r="AO1303" i="27" s="1"/>
  <c r="L1303" i="27"/>
  <c r="AM1303" i="27" s="1"/>
  <c r="K1303" i="27"/>
  <c r="AK1303" i="27" s="1"/>
  <c r="AG1302" i="27"/>
  <c r="AF1302" i="27"/>
  <c r="AE1302" i="27"/>
  <c r="AD1302" i="27"/>
  <c r="AC1302" i="27"/>
  <c r="AA1302" i="27"/>
  <c r="Z1302" i="27"/>
  <c r="Y1302" i="27"/>
  <c r="X1302" i="27"/>
  <c r="W1302" i="27"/>
  <c r="T1302" i="27"/>
  <c r="S1302" i="27"/>
  <c r="R1302" i="27"/>
  <c r="R1303" i="27" s="1"/>
  <c r="M1302" i="27"/>
  <c r="AO1302" i="27" s="1"/>
  <c r="L1302" i="27"/>
  <c r="AM1302" i="27" s="1"/>
  <c r="K1302" i="27"/>
  <c r="AK1302" i="27" s="1"/>
  <c r="AG1301" i="27"/>
  <c r="AF1301" i="27"/>
  <c r="AE1301" i="27"/>
  <c r="AD1301" i="27"/>
  <c r="AC1301" i="27"/>
  <c r="AA1301" i="27"/>
  <c r="Z1301" i="27"/>
  <c r="Y1301" i="27"/>
  <c r="X1301" i="27"/>
  <c r="W1301" i="27"/>
  <c r="T1301" i="27"/>
  <c r="S1301" i="27"/>
  <c r="M1301" i="27"/>
  <c r="AO1301" i="27" s="1"/>
  <c r="L1301" i="27"/>
  <c r="AM1301" i="27" s="1"/>
  <c r="K1301" i="27"/>
  <c r="AK1301" i="27" s="1"/>
  <c r="AG1300" i="27"/>
  <c r="AF1300" i="27"/>
  <c r="AE1300" i="27"/>
  <c r="AD1300" i="27"/>
  <c r="AC1300" i="27"/>
  <c r="AA1300" i="27"/>
  <c r="Z1300" i="27"/>
  <c r="Y1300" i="27"/>
  <c r="X1300" i="27"/>
  <c r="W1300" i="27"/>
  <c r="T1300" i="27"/>
  <c r="S1300" i="27"/>
  <c r="R1300" i="27"/>
  <c r="M1300" i="27"/>
  <c r="AO1300" i="27" s="1"/>
  <c r="L1300" i="27"/>
  <c r="AM1300" i="27" s="1"/>
  <c r="K1300" i="27"/>
  <c r="AG1299" i="27"/>
  <c r="AF1299" i="27"/>
  <c r="AE1299" i="27"/>
  <c r="AD1299" i="27"/>
  <c r="AC1299" i="27"/>
  <c r="AA1299" i="27"/>
  <c r="Z1299" i="27"/>
  <c r="Y1299" i="27"/>
  <c r="X1299" i="27"/>
  <c r="W1299" i="27"/>
  <c r="T1299" i="27"/>
  <c r="S1299" i="27"/>
  <c r="M1299" i="27"/>
  <c r="AO1299" i="27" s="1"/>
  <c r="L1299" i="27"/>
  <c r="AM1299" i="27" s="1"/>
  <c r="K1299" i="27"/>
  <c r="AK1299" i="27" s="1"/>
  <c r="AG1298" i="27"/>
  <c r="AF1298" i="27"/>
  <c r="AE1298" i="27"/>
  <c r="AD1298" i="27"/>
  <c r="AC1298" i="27"/>
  <c r="AA1298" i="27"/>
  <c r="Z1298" i="27"/>
  <c r="Y1298" i="27"/>
  <c r="X1298" i="27"/>
  <c r="W1298" i="27"/>
  <c r="T1298" i="27"/>
  <c r="S1298" i="27"/>
  <c r="M1298" i="27"/>
  <c r="AO1298" i="27" s="1"/>
  <c r="L1298" i="27"/>
  <c r="AM1298" i="27" s="1"/>
  <c r="K1298" i="27"/>
  <c r="AG1297" i="27"/>
  <c r="AF1297" i="27"/>
  <c r="AE1297" i="27"/>
  <c r="AD1297" i="27"/>
  <c r="AC1297" i="27"/>
  <c r="AA1297" i="27"/>
  <c r="Z1297" i="27"/>
  <c r="Y1297" i="27"/>
  <c r="X1297" i="27"/>
  <c r="W1297" i="27"/>
  <c r="T1297" i="27"/>
  <c r="S1297" i="27"/>
  <c r="R1297" i="27"/>
  <c r="R1298" i="27" s="1"/>
  <c r="R1299" i="27" s="1"/>
  <c r="M1297" i="27"/>
  <c r="AO1297" i="27" s="1"/>
  <c r="L1297" i="27"/>
  <c r="AM1297" i="27" s="1"/>
  <c r="K1297" i="27"/>
  <c r="AK1297" i="27" s="1"/>
  <c r="AG1296" i="27"/>
  <c r="AF1296" i="27"/>
  <c r="AE1296" i="27"/>
  <c r="AD1296" i="27"/>
  <c r="AC1296" i="27"/>
  <c r="AA1296" i="27"/>
  <c r="Z1296" i="27"/>
  <c r="Y1296" i="27"/>
  <c r="X1296" i="27"/>
  <c r="W1296" i="27"/>
  <c r="T1296" i="27"/>
  <c r="S1296" i="27"/>
  <c r="M1296" i="27"/>
  <c r="AO1296" i="27" s="1"/>
  <c r="L1296" i="27"/>
  <c r="AM1296" i="27" s="1"/>
  <c r="K1296" i="27"/>
  <c r="AG1295" i="27"/>
  <c r="AF1295" i="27"/>
  <c r="AE1295" i="27"/>
  <c r="AD1295" i="27"/>
  <c r="AC1295" i="27"/>
  <c r="AA1295" i="27"/>
  <c r="Z1295" i="27"/>
  <c r="Y1295" i="27"/>
  <c r="X1295" i="27"/>
  <c r="W1295" i="27"/>
  <c r="T1295" i="27"/>
  <c r="S1295" i="27"/>
  <c r="M1295" i="27"/>
  <c r="AO1295" i="27" s="1"/>
  <c r="L1295" i="27"/>
  <c r="AM1295" i="27" s="1"/>
  <c r="K1295" i="27"/>
  <c r="AK1295" i="27" s="1"/>
  <c r="AG1294" i="27"/>
  <c r="AF1294" i="27"/>
  <c r="AE1294" i="27"/>
  <c r="AD1294" i="27"/>
  <c r="AC1294" i="27"/>
  <c r="AA1294" i="27"/>
  <c r="Z1294" i="27"/>
  <c r="Y1294" i="27"/>
  <c r="X1294" i="27"/>
  <c r="W1294" i="27"/>
  <c r="T1294" i="27"/>
  <c r="S1294" i="27"/>
  <c r="R1294" i="27"/>
  <c r="R1295" i="27" s="1"/>
  <c r="R1296" i="27" s="1"/>
  <c r="M1294" i="27"/>
  <c r="AO1294" i="27" s="1"/>
  <c r="L1294" i="27"/>
  <c r="AM1294" i="27" s="1"/>
  <c r="K1294" i="27"/>
  <c r="AK1294" i="27" s="1"/>
  <c r="AG1293" i="27"/>
  <c r="AF1293" i="27"/>
  <c r="AE1293" i="27"/>
  <c r="AD1293" i="27"/>
  <c r="AC1293" i="27"/>
  <c r="AA1293" i="27"/>
  <c r="Z1293" i="27"/>
  <c r="Y1293" i="27"/>
  <c r="X1293" i="27"/>
  <c r="W1293" i="27"/>
  <c r="T1293" i="27"/>
  <c r="S1293" i="27"/>
  <c r="R1293" i="27"/>
  <c r="M1293" i="27"/>
  <c r="AO1293" i="27" s="1"/>
  <c r="L1293" i="27"/>
  <c r="K1293" i="27"/>
  <c r="AK1293" i="27" s="1"/>
  <c r="AG1292" i="27"/>
  <c r="AF1292" i="27"/>
  <c r="AE1292" i="27"/>
  <c r="AD1292" i="27"/>
  <c r="AC1292" i="27"/>
  <c r="AA1292" i="27"/>
  <c r="Z1292" i="27"/>
  <c r="Y1292" i="27"/>
  <c r="X1292" i="27"/>
  <c r="W1292" i="27"/>
  <c r="T1292" i="27"/>
  <c r="S1292" i="27"/>
  <c r="R1292" i="27"/>
  <c r="M1292" i="27"/>
  <c r="AO1292" i="27" s="1"/>
  <c r="L1292" i="27"/>
  <c r="AM1292" i="27" s="1"/>
  <c r="K1292" i="27"/>
  <c r="AK1292" i="27" s="1"/>
  <c r="AG1291" i="27"/>
  <c r="AF1291" i="27"/>
  <c r="AE1291" i="27"/>
  <c r="AD1291" i="27"/>
  <c r="AC1291" i="27"/>
  <c r="AA1291" i="27"/>
  <c r="Z1291" i="27"/>
  <c r="Y1291" i="27"/>
  <c r="X1291" i="27"/>
  <c r="W1291" i="27"/>
  <c r="T1291" i="27"/>
  <c r="S1291" i="27"/>
  <c r="R1291" i="27"/>
  <c r="M1291" i="27"/>
  <c r="AO1291" i="27" s="1"/>
  <c r="L1291" i="27"/>
  <c r="AM1291" i="27" s="1"/>
  <c r="K1291" i="27"/>
  <c r="AK1291" i="27" s="1"/>
  <c r="AG1290" i="27"/>
  <c r="AF1290" i="27"/>
  <c r="AE1290" i="27"/>
  <c r="AD1290" i="27"/>
  <c r="AC1290" i="27"/>
  <c r="AA1290" i="27"/>
  <c r="Z1290" i="27"/>
  <c r="Y1290" i="27"/>
  <c r="X1290" i="27"/>
  <c r="W1290" i="27"/>
  <c r="T1290" i="27"/>
  <c r="S1290" i="27"/>
  <c r="R1290" i="27"/>
  <c r="M1290" i="27"/>
  <c r="AO1290" i="27" s="1"/>
  <c r="L1290" i="27"/>
  <c r="AM1290" i="27" s="1"/>
  <c r="K1290" i="27"/>
  <c r="AK1290" i="27" s="1"/>
  <c r="AG1289" i="27"/>
  <c r="AF1289" i="27"/>
  <c r="AE1289" i="27"/>
  <c r="AD1289" i="27"/>
  <c r="AC1289" i="27"/>
  <c r="AA1289" i="27"/>
  <c r="Z1289" i="27"/>
  <c r="Y1289" i="27"/>
  <c r="X1289" i="27"/>
  <c r="W1289" i="27"/>
  <c r="T1289" i="27"/>
  <c r="S1289" i="27"/>
  <c r="R1289" i="27"/>
  <c r="M1289" i="27"/>
  <c r="AO1289" i="27" s="1"/>
  <c r="L1289" i="27"/>
  <c r="K1289" i="27"/>
  <c r="AK1289" i="27" s="1"/>
  <c r="AG1288" i="27"/>
  <c r="AF1288" i="27"/>
  <c r="AE1288" i="27"/>
  <c r="AD1288" i="27"/>
  <c r="AC1288" i="27"/>
  <c r="AA1288" i="27"/>
  <c r="Z1288" i="27"/>
  <c r="Y1288" i="27"/>
  <c r="X1288" i="27"/>
  <c r="W1288" i="27"/>
  <c r="T1288" i="27"/>
  <c r="S1288" i="27"/>
  <c r="R1288" i="27"/>
  <c r="M1288" i="27"/>
  <c r="AO1288" i="27" s="1"/>
  <c r="L1288" i="27"/>
  <c r="AM1288" i="27" s="1"/>
  <c r="K1288" i="27"/>
  <c r="AK1288" i="27" s="1"/>
  <c r="AG1287" i="27"/>
  <c r="AF1287" i="27"/>
  <c r="AE1287" i="27"/>
  <c r="AD1287" i="27"/>
  <c r="AC1287" i="27"/>
  <c r="AA1287" i="27"/>
  <c r="Z1287" i="27"/>
  <c r="Y1287" i="27"/>
  <c r="X1287" i="27"/>
  <c r="W1287" i="27"/>
  <c r="T1287" i="27"/>
  <c r="S1287" i="27"/>
  <c r="M1287" i="27"/>
  <c r="AO1287" i="27" s="1"/>
  <c r="L1287" i="27"/>
  <c r="AM1287" i="27" s="1"/>
  <c r="K1287" i="27"/>
  <c r="AK1287" i="27" s="1"/>
  <c r="AG1286" i="27"/>
  <c r="AF1286" i="27"/>
  <c r="AE1286" i="27"/>
  <c r="AD1286" i="27"/>
  <c r="AC1286" i="27"/>
  <c r="AA1286" i="27"/>
  <c r="Z1286" i="27"/>
  <c r="Y1286" i="27"/>
  <c r="X1286" i="27"/>
  <c r="W1286" i="27"/>
  <c r="T1286" i="27"/>
  <c r="S1286" i="27"/>
  <c r="R1286" i="27"/>
  <c r="R1287" i="27" s="1"/>
  <c r="M1286" i="27"/>
  <c r="AO1286" i="27" s="1"/>
  <c r="L1286" i="27"/>
  <c r="AM1286" i="27" s="1"/>
  <c r="K1286" i="27"/>
  <c r="AG1285" i="27"/>
  <c r="AF1285" i="27"/>
  <c r="AE1285" i="27"/>
  <c r="AD1285" i="27"/>
  <c r="AC1285" i="27"/>
  <c r="AA1285" i="27"/>
  <c r="Z1285" i="27"/>
  <c r="Y1285" i="27"/>
  <c r="X1285" i="27"/>
  <c r="W1285" i="27"/>
  <c r="T1285" i="27"/>
  <c r="S1285" i="27"/>
  <c r="R1285" i="27"/>
  <c r="M1285" i="27"/>
  <c r="AO1285" i="27" s="1"/>
  <c r="L1285" i="27"/>
  <c r="AM1285" i="27" s="1"/>
  <c r="K1285" i="27"/>
  <c r="AK1285" i="27" s="1"/>
  <c r="AG1284" i="27"/>
  <c r="AF1284" i="27"/>
  <c r="AE1284" i="27"/>
  <c r="AD1284" i="27"/>
  <c r="AC1284" i="27"/>
  <c r="AA1284" i="27"/>
  <c r="Z1284" i="27"/>
  <c r="Y1284" i="27"/>
  <c r="X1284" i="27"/>
  <c r="W1284" i="27"/>
  <c r="T1284" i="27"/>
  <c r="S1284" i="27"/>
  <c r="R1284" i="27"/>
  <c r="M1284" i="27"/>
  <c r="AO1284" i="27" s="1"/>
  <c r="L1284" i="27"/>
  <c r="AM1284" i="27" s="1"/>
  <c r="K1284" i="27"/>
  <c r="AK1284" i="27" s="1"/>
  <c r="AG1283" i="27"/>
  <c r="AF1283" i="27"/>
  <c r="AE1283" i="27"/>
  <c r="AD1283" i="27"/>
  <c r="AC1283" i="27"/>
  <c r="AA1283" i="27"/>
  <c r="Z1283" i="27"/>
  <c r="Y1283" i="27"/>
  <c r="X1283" i="27"/>
  <c r="W1283" i="27"/>
  <c r="T1283" i="27"/>
  <c r="S1283" i="27"/>
  <c r="R1283" i="27"/>
  <c r="M1283" i="27"/>
  <c r="AO1283" i="27" s="1"/>
  <c r="L1283" i="27"/>
  <c r="AM1283" i="27" s="1"/>
  <c r="K1283" i="27"/>
  <c r="AK1283" i="27" s="1"/>
  <c r="AG1282" i="27"/>
  <c r="AF1282" i="27"/>
  <c r="AE1282" i="27"/>
  <c r="AD1282" i="27"/>
  <c r="AC1282" i="27"/>
  <c r="AA1282" i="27"/>
  <c r="Z1282" i="27"/>
  <c r="Y1282" i="27"/>
  <c r="X1282" i="27"/>
  <c r="W1282" i="27"/>
  <c r="T1282" i="27"/>
  <c r="S1282" i="27"/>
  <c r="R1282" i="27"/>
  <c r="M1282" i="27"/>
  <c r="AO1282" i="27" s="1"/>
  <c r="L1282" i="27"/>
  <c r="K1282" i="27"/>
  <c r="AK1282" i="27" s="1"/>
  <c r="AG1281" i="27"/>
  <c r="AF1281" i="27"/>
  <c r="AE1281" i="27"/>
  <c r="AD1281" i="27"/>
  <c r="AC1281" i="27"/>
  <c r="AA1281" i="27"/>
  <c r="Z1281" i="27"/>
  <c r="Y1281" i="27"/>
  <c r="X1281" i="27"/>
  <c r="W1281" i="27"/>
  <c r="T1281" i="27"/>
  <c r="S1281" i="27"/>
  <c r="R1281" i="27"/>
  <c r="M1281" i="27"/>
  <c r="AO1281" i="27" s="1"/>
  <c r="L1281" i="27"/>
  <c r="AM1281" i="27" s="1"/>
  <c r="K1281" i="27"/>
  <c r="AK1281" i="27" s="1"/>
  <c r="AG1280" i="27"/>
  <c r="AF1280" i="27"/>
  <c r="AE1280" i="27"/>
  <c r="AD1280" i="27"/>
  <c r="AC1280" i="27"/>
  <c r="AA1280" i="27"/>
  <c r="Z1280" i="27"/>
  <c r="Y1280" i="27"/>
  <c r="X1280" i="27"/>
  <c r="W1280" i="27"/>
  <c r="T1280" i="27"/>
  <c r="S1280" i="27"/>
  <c r="R1280" i="27"/>
  <c r="M1280" i="27"/>
  <c r="AO1280" i="27" s="1"/>
  <c r="L1280" i="27"/>
  <c r="AM1280" i="27" s="1"/>
  <c r="K1280" i="27"/>
  <c r="AG1279" i="27"/>
  <c r="AF1279" i="27"/>
  <c r="AE1279" i="27"/>
  <c r="AD1279" i="27"/>
  <c r="AC1279" i="27"/>
  <c r="AA1279" i="27"/>
  <c r="Z1279" i="27"/>
  <c r="Y1279" i="27"/>
  <c r="X1279" i="27"/>
  <c r="W1279" i="27"/>
  <c r="T1279" i="27"/>
  <c r="S1279" i="27"/>
  <c r="M1279" i="27"/>
  <c r="AO1279" i="27" s="1"/>
  <c r="L1279" i="27"/>
  <c r="AM1279" i="27" s="1"/>
  <c r="K1279" i="27"/>
  <c r="AK1279" i="27" s="1"/>
  <c r="AG1278" i="27"/>
  <c r="AF1278" i="27"/>
  <c r="AE1278" i="27"/>
  <c r="AD1278" i="27"/>
  <c r="AC1278" i="27"/>
  <c r="AA1278" i="27"/>
  <c r="Z1278" i="27"/>
  <c r="Y1278" i="27"/>
  <c r="X1278" i="27"/>
  <c r="W1278" i="27"/>
  <c r="T1278" i="27"/>
  <c r="S1278" i="27"/>
  <c r="M1278" i="27"/>
  <c r="AO1278" i="27" s="1"/>
  <c r="L1278" i="27"/>
  <c r="AM1278" i="27" s="1"/>
  <c r="K1278" i="27"/>
  <c r="AG1277" i="27"/>
  <c r="AF1277" i="27"/>
  <c r="AE1277" i="27"/>
  <c r="AD1277" i="27"/>
  <c r="AC1277" i="27"/>
  <c r="AA1277" i="27"/>
  <c r="Z1277" i="27"/>
  <c r="Y1277" i="27"/>
  <c r="X1277" i="27"/>
  <c r="W1277" i="27"/>
  <c r="T1277" i="27"/>
  <c r="S1277" i="27"/>
  <c r="R1277" i="27"/>
  <c r="M1277" i="27"/>
  <c r="AO1277" i="27" s="1"/>
  <c r="L1277" i="27"/>
  <c r="AM1277" i="27" s="1"/>
  <c r="K1277" i="27"/>
  <c r="AG1276" i="27"/>
  <c r="AF1276" i="27"/>
  <c r="AE1276" i="27"/>
  <c r="AD1276" i="27"/>
  <c r="AC1276" i="27"/>
  <c r="AA1276" i="27"/>
  <c r="Z1276" i="27"/>
  <c r="Y1276" i="27"/>
  <c r="X1276" i="27"/>
  <c r="W1276" i="27"/>
  <c r="T1276" i="27"/>
  <c r="S1276" i="27"/>
  <c r="R1276" i="27"/>
  <c r="M1276" i="27"/>
  <c r="AO1276" i="27" s="1"/>
  <c r="L1276" i="27"/>
  <c r="AM1276" i="27" s="1"/>
  <c r="K1276" i="27"/>
  <c r="AG1275" i="27"/>
  <c r="AF1275" i="27"/>
  <c r="AE1275" i="27"/>
  <c r="AD1275" i="27"/>
  <c r="AC1275" i="27"/>
  <c r="AA1275" i="27"/>
  <c r="Z1275" i="27"/>
  <c r="Y1275" i="27"/>
  <c r="X1275" i="27"/>
  <c r="W1275" i="27"/>
  <c r="T1275" i="27"/>
  <c r="S1275" i="27"/>
  <c r="R1275" i="27"/>
  <c r="M1275" i="27"/>
  <c r="AO1275" i="27" s="1"/>
  <c r="L1275" i="27"/>
  <c r="AM1275" i="27" s="1"/>
  <c r="K1275" i="27"/>
  <c r="AK1275" i="27" s="1"/>
  <c r="AG1274" i="27"/>
  <c r="AF1274" i="27"/>
  <c r="AE1274" i="27"/>
  <c r="AD1274" i="27"/>
  <c r="AC1274" i="27"/>
  <c r="AA1274" i="27"/>
  <c r="Z1274" i="27"/>
  <c r="Y1274" i="27"/>
  <c r="X1274" i="27"/>
  <c r="W1274" i="27"/>
  <c r="T1274" i="27"/>
  <c r="S1274" i="27"/>
  <c r="R1274" i="27"/>
  <c r="M1274" i="27"/>
  <c r="AO1274" i="27" s="1"/>
  <c r="L1274" i="27"/>
  <c r="AM1274" i="27" s="1"/>
  <c r="K1274" i="27"/>
  <c r="AK1274" i="27" s="1"/>
  <c r="AG1273" i="27"/>
  <c r="AF1273" i="27"/>
  <c r="AE1273" i="27"/>
  <c r="AD1273" i="27"/>
  <c r="AC1273" i="27"/>
  <c r="AA1273" i="27"/>
  <c r="Z1273" i="27"/>
  <c r="Y1273" i="27"/>
  <c r="X1273" i="27"/>
  <c r="W1273" i="27"/>
  <c r="T1273" i="27"/>
  <c r="S1273" i="27"/>
  <c r="R1273" i="27"/>
  <c r="M1273" i="27"/>
  <c r="AO1273" i="27" s="1"/>
  <c r="L1273" i="27"/>
  <c r="AM1273" i="27" s="1"/>
  <c r="K1273" i="27"/>
  <c r="AK1273" i="27" s="1"/>
  <c r="AG1272" i="27"/>
  <c r="AF1272" i="27"/>
  <c r="AE1272" i="27"/>
  <c r="AD1272" i="27"/>
  <c r="AC1272" i="27"/>
  <c r="AA1272" i="27"/>
  <c r="Z1272" i="27"/>
  <c r="Y1272" i="27"/>
  <c r="X1272" i="27"/>
  <c r="W1272" i="27"/>
  <c r="T1272" i="27"/>
  <c r="S1272" i="27"/>
  <c r="R1272" i="27"/>
  <c r="M1272" i="27"/>
  <c r="AO1272" i="27" s="1"/>
  <c r="L1272" i="27"/>
  <c r="AM1272" i="27" s="1"/>
  <c r="K1272" i="27"/>
  <c r="AG1271" i="27"/>
  <c r="AF1271" i="27"/>
  <c r="AE1271" i="27"/>
  <c r="AD1271" i="27"/>
  <c r="AC1271" i="27"/>
  <c r="AA1271" i="27"/>
  <c r="Z1271" i="27"/>
  <c r="Y1271" i="27"/>
  <c r="X1271" i="27"/>
  <c r="W1271" i="27"/>
  <c r="T1271" i="27"/>
  <c r="S1271" i="27"/>
  <c r="R1271" i="27"/>
  <c r="M1271" i="27"/>
  <c r="AO1271" i="27" s="1"/>
  <c r="L1271" i="27"/>
  <c r="AM1271" i="27" s="1"/>
  <c r="K1271" i="27"/>
  <c r="AK1271" i="27" s="1"/>
  <c r="AG1270" i="27"/>
  <c r="AF1270" i="27"/>
  <c r="AE1270" i="27"/>
  <c r="AD1270" i="27"/>
  <c r="AC1270" i="27"/>
  <c r="AA1270" i="27"/>
  <c r="Z1270" i="27"/>
  <c r="Y1270" i="27"/>
  <c r="X1270" i="27"/>
  <c r="W1270" i="27"/>
  <c r="T1270" i="27"/>
  <c r="S1270" i="27"/>
  <c r="R1270" i="27"/>
  <c r="M1270" i="27"/>
  <c r="AO1270" i="27" s="1"/>
  <c r="L1270" i="27"/>
  <c r="AM1270" i="27" s="1"/>
  <c r="K1270" i="27"/>
  <c r="AG1269" i="27"/>
  <c r="AF1269" i="27"/>
  <c r="AE1269" i="27"/>
  <c r="AD1269" i="27"/>
  <c r="AC1269" i="27"/>
  <c r="AA1269" i="27"/>
  <c r="Z1269" i="27"/>
  <c r="Y1269" i="27"/>
  <c r="X1269" i="27"/>
  <c r="W1269" i="27"/>
  <c r="T1269" i="27"/>
  <c r="S1269" i="27"/>
  <c r="R1269" i="27"/>
  <c r="M1269" i="27"/>
  <c r="AO1269" i="27" s="1"/>
  <c r="L1269" i="27"/>
  <c r="AM1269" i="27" s="1"/>
  <c r="K1269" i="27"/>
  <c r="AK1269" i="27" s="1"/>
  <c r="AG1268" i="27"/>
  <c r="AF1268" i="27"/>
  <c r="AE1268" i="27"/>
  <c r="AD1268" i="27"/>
  <c r="AC1268" i="27"/>
  <c r="AA1268" i="27"/>
  <c r="Z1268" i="27"/>
  <c r="Y1268" i="27"/>
  <c r="X1268" i="27"/>
  <c r="W1268" i="27"/>
  <c r="T1268" i="27"/>
  <c r="S1268" i="27"/>
  <c r="R1268" i="27"/>
  <c r="M1268" i="27"/>
  <c r="AO1268" i="27" s="1"/>
  <c r="L1268" i="27"/>
  <c r="AM1268" i="27" s="1"/>
  <c r="K1268" i="27"/>
  <c r="AK1268" i="27" s="1"/>
  <c r="AG1267" i="27"/>
  <c r="AF1267" i="27"/>
  <c r="AE1267" i="27"/>
  <c r="AD1267" i="27"/>
  <c r="AC1267" i="27"/>
  <c r="AA1267" i="27"/>
  <c r="Z1267" i="27"/>
  <c r="Y1267" i="27"/>
  <c r="X1267" i="27"/>
  <c r="W1267" i="27"/>
  <c r="T1267" i="27"/>
  <c r="S1267" i="27"/>
  <c r="M1267" i="27"/>
  <c r="AO1267" i="27" s="1"/>
  <c r="L1267" i="27"/>
  <c r="AM1267" i="27" s="1"/>
  <c r="K1267" i="27"/>
  <c r="AG1266" i="27"/>
  <c r="AF1266" i="27"/>
  <c r="AE1266" i="27"/>
  <c r="AD1266" i="27"/>
  <c r="AC1266" i="27"/>
  <c r="AA1266" i="27"/>
  <c r="Z1266" i="27"/>
  <c r="Y1266" i="27"/>
  <c r="X1266" i="27"/>
  <c r="W1266" i="27"/>
  <c r="T1266" i="27"/>
  <c r="S1266" i="27"/>
  <c r="M1266" i="27"/>
  <c r="AO1266" i="27" s="1"/>
  <c r="L1266" i="27"/>
  <c r="AM1266" i="27" s="1"/>
  <c r="K1266" i="27"/>
  <c r="AK1266" i="27" s="1"/>
  <c r="AG1265" i="27"/>
  <c r="AF1265" i="27"/>
  <c r="AE1265" i="27"/>
  <c r="AD1265" i="27"/>
  <c r="AC1265" i="27"/>
  <c r="AA1265" i="27"/>
  <c r="Z1265" i="27"/>
  <c r="Y1265" i="27"/>
  <c r="X1265" i="27"/>
  <c r="W1265" i="27"/>
  <c r="T1265" i="27"/>
  <c r="S1265" i="27"/>
  <c r="R1265" i="27"/>
  <c r="R1266" i="27" s="1"/>
  <c r="M1265" i="27"/>
  <c r="AO1265" i="27" s="1"/>
  <c r="L1265" i="27"/>
  <c r="AM1265" i="27" s="1"/>
  <c r="K1265" i="27"/>
  <c r="AK1265" i="27" s="1"/>
  <c r="AG1264" i="27"/>
  <c r="AF1264" i="27"/>
  <c r="AE1264" i="27"/>
  <c r="AD1264" i="27"/>
  <c r="AC1264" i="27"/>
  <c r="AA1264" i="27"/>
  <c r="Z1264" i="27"/>
  <c r="Y1264" i="27"/>
  <c r="X1264" i="27"/>
  <c r="W1264" i="27"/>
  <c r="T1264" i="27"/>
  <c r="S1264" i="27"/>
  <c r="M1264" i="27"/>
  <c r="AO1264" i="27" s="1"/>
  <c r="L1264" i="27"/>
  <c r="AM1264" i="27" s="1"/>
  <c r="K1264" i="27"/>
  <c r="AK1264" i="27" s="1"/>
  <c r="AG1263" i="27"/>
  <c r="AF1263" i="27"/>
  <c r="AE1263" i="27"/>
  <c r="AD1263" i="27"/>
  <c r="AC1263" i="27"/>
  <c r="AA1263" i="27"/>
  <c r="Z1263" i="27"/>
  <c r="Y1263" i="27"/>
  <c r="X1263" i="27"/>
  <c r="W1263" i="27"/>
  <c r="T1263" i="27"/>
  <c r="S1263" i="27"/>
  <c r="M1263" i="27"/>
  <c r="AO1263" i="27" s="1"/>
  <c r="L1263" i="27"/>
  <c r="AM1263" i="27" s="1"/>
  <c r="K1263" i="27"/>
  <c r="AK1263" i="27" s="1"/>
  <c r="AG1262" i="27"/>
  <c r="AF1262" i="27"/>
  <c r="AE1262" i="27"/>
  <c r="AD1262" i="27"/>
  <c r="AC1262" i="27"/>
  <c r="AA1262" i="27"/>
  <c r="Z1262" i="27"/>
  <c r="Y1262" i="27"/>
  <c r="X1262" i="27"/>
  <c r="W1262" i="27"/>
  <c r="T1262" i="27"/>
  <c r="S1262" i="27"/>
  <c r="R1262" i="27"/>
  <c r="R1263" i="27" s="1"/>
  <c r="R1264" i="27" s="1"/>
  <c r="M1262" i="27"/>
  <c r="AO1262" i="27" s="1"/>
  <c r="L1262" i="27"/>
  <c r="AM1262" i="27" s="1"/>
  <c r="K1262" i="27"/>
  <c r="AG1261" i="27"/>
  <c r="AF1261" i="27"/>
  <c r="AE1261" i="27"/>
  <c r="AD1261" i="27"/>
  <c r="AC1261" i="27"/>
  <c r="AA1261" i="27"/>
  <c r="Z1261" i="27"/>
  <c r="Y1261" i="27"/>
  <c r="X1261" i="27"/>
  <c r="W1261" i="27"/>
  <c r="T1261" i="27"/>
  <c r="S1261" i="27"/>
  <c r="M1261" i="27"/>
  <c r="AO1261" i="27" s="1"/>
  <c r="L1261" i="27"/>
  <c r="AM1261" i="27" s="1"/>
  <c r="K1261" i="27"/>
  <c r="AK1261" i="27" s="1"/>
  <c r="AG1260" i="27"/>
  <c r="AF1260" i="27"/>
  <c r="AE1260" i="27"/>
  <c r="AD1260" i="27"/>
  <c r="AC1260" i="27"/>
  <c r="AA1260" i="27"/>
  <c r="Z1260" i="27"/>
  <c r="Y1260" i="27"/>
  <c r="X1260" i="27"/>
  <c r="W1260" i="27"/>
  <c r="T1260" i="27"/>
  <c r="S1260" i="27"/>
  <c r="M1260" i="27"/>
  <c r="AO1260" i="27" s="1"/>
  <c r="L1260" i="27"/>
  <c r="AM1260" i="27" s="1"/>
  <c r="K1260" i="27"/>
  <c r="AK1260" i="27" s="1"/>
  <c r="AG1259" i="27"/>
  <c r="AF1259" i="27"/>
  <c r="AE1259" i="27"/>
  <c r="AD1259" i="27"/>
  <c r="AC1259" i="27"/>
  <c r="AA1259" i="27"/>
  <c r="Z1259" i="27"/>
  <c r="Y1259" i="27"/>
  <c r="X1259" i="27"/>
  <c r="W1259" i="27"/>
  <c r="T1259" i="27"/>
  <c r="S1259" i="27"/>
  <c r="R1259" i="27"/>
  <c r="M1259" i="27"/>
  <c r="AO1259" i="27" s="1"/>
  <c r="L1259" i="27"/>
  <c r="AM1259" i="27" s="1"/>
  <c r="K1259" i="27"/>
  <c r="AK1259" i="27" s="1"/>
  <c r="AG1258" i="27"/>
  <c r="AF1258" i="27"/>
  <c r="AE1258" i="27"/>
  <c r="AD1258" i="27"/>
  <c r="AC1258" i="27"/>
  <c r="AA1258" i="27"/>
  <c r="Z1258" i="27"/>
  <c r="Y1258" i="27"/>
  <c r="X1258" i="27"/>
  <c r="W1258" i="27"/>
  <c r="T1258" i="27"/>
  <c r="S1258" i="27"/>
  <c r="M1258" i="27"/>
  <c r="AO1258" i="27" s="1"/>
  <c r="L1258" i="27"/>
  <c r="AM1258" i="27" s="1"/>
  <c r="K1258" i="27"/>
  <c r="AK1258" i="27" s="1"/>
  <c r="AG1257" i="27"/>
  <c r="AF1257" i="27"/>
  <c r="AE1257" i="27"/>
  <c r="AD1257" i="27"/>
  <c r="AC1257" i="27"/>
  <c r="AA1257" i="27"/>
  <c r="Z1257" i="27"/>
  <c r="Y1257" i="27"/>
  <c r="X1257" i="27"/>
  <c r="W1257" i="27"/>
  <c r="T1257" i="27"/>
  <c r="S1257" i="27"/>
  <c r="M1257" i="27"/>
  <c r="AO1257" i="27" s="1"/>
  <c r="L1257" i="27"/>
  <c r="AM1257" i="27" s="1"/>
  <c r="K1257" i="27"/>
  <c r="AK1257" i="27" s="1"/>
  <c r="AG1256" i="27"/>
  <c r="AF1256" i="27"/>
  <c r="AE1256" i="27"/>
  <c r="AD1256" i="27"/>
  <c r="AC1256" i="27"/>
  <c r="AA1256" i="27"/>
  <c r="Z1256" i="27"/>
  <c r="Y1256" i="27"/>
  <c r="X1256" i="27"/>
  <c r="W1256" i="27"/>
  <c r="T1256" i="27"/>
  <c r="S1256" i="27"/>
  <c r="R1256" i="27"/>
  <c r="R1257" i="27" s="1"/>
  <c r="M1256" i="27"/>
  <c r="AO1256" i="27" s="1"/>
  <c r="L1256" i="27"/>
  <c r="AM1256" i="27" s="1"/>
  <c r="K1256" i="27"/>
  <c r="AK1256" i="27" s="1"/>
  <c r="AG1255" i="27"/>
  <c r="AF1255" i="27"/>
  <c r="AE1255" i="27"/>
  <c r="AD1255" i="27"/>
  <c r="AC1255" i="27"/>
  <c r="AA1255" i="27"/>
  <c r="Z1255" i="27"/>
  <c r="Y1255" i="27"/>
  <c r="X1255" i="27"/>
  <c r="W1255" i="27"/>
  <c r="T1255" i="27"/>
  <c r="S1255" i="27"/>
  <c r="M1255" i="27"/>
  <c r="AO1255" i="27" s="1"/>
  <c r="L1255" i="27"/>
  <c r="AM1255" i="27" s="1"/>
  <c r="K1255" i="27"/>
  <c r="AK1255" i="27" s="1"/>
  <c r="AG1254" i="27"/>
  <c r="AF1254" i="27"/>
  <c r="AE1254" i="27"/>
  <c r="AD1254" i="27"/>
  <c r="AC1254" i="27"/>
  <c r="AA1254" i="27"/>
  <c r="Z1254" i="27"/>
  <c r="Y1254" i="27"/>
  <c r="X1254" i="27"/>
  <c r="W1254" i="27"/>
  <c r="T1254" i="27"/>
  <c r="S1254" i="27"/>
  <c r="M1254" i="27"/>
  <c r="AO1254" i="27" s="1"/>
  <c r="L1254" i="27"/>
  <c r="AM1254" i="27" s="1"/>
  <c r="K1254" i="27"/>
  <c r="AG1253" i="27"/>
  <c r="AF1253" i="27"/>
  <c r="AE1253" i="27"/>
  <c r="AD1253" i="27"/>
  <c r="AC1253" i="27"/>
  <c r="AA1253" i="27"/>
  <c r="Z1253" i="27"/>
  <c r="Y1253" i="27"/>
  <c r="X1253" i="27"/>
  <c r="W1253" i="27"/>
  <c r="T1253" i="27"/>
  <c r="S1253" i="27"/>
  <c r="R1253" i="27"/>
  <c r="R1254" i="27" s="1"/>
  <c r="R1255" i="27" s="1"/>
  <c r="M1253" i="27"/>
  <c r="AO1253" i="27" s="1"/>
  <c r="L1253" i="27"/>
  <c r="AM1253" i="27" s="1"/>
  <c r="K1253" i="27"/>
  <c r="AG1252" i="27"/>
  <c r="AF1252" i="27"/>
  <c r="AE1252" i="27"/>
  <c r="AD1252" i="27"/>
  <c r="AC1252" i="27"/>
  <c r="AA1252" i="27"/>
  <c r="Z1252" i="27"/>
  <c r="Y1252" i="27"/>
  <c r="X1252" i="27"/>
  <c r="W1252" i="27"/>
  <c r="T1252" i="27"/>
  <c r="S1252" i="27"/>
  <c r="M1252" i="27"/>
  <c r="AO1252" i="27" s="1"/>
  <c r="L1252" i="27"/>
  <c r="AM1252" i="27" s="1"/>
  <c r="K1252" i="27"/>
  <c r="AG1251" i="27"/>
  <c r="AF1251" i="27"/>
  <c r="AE1251" i="27"/>
  <c r="AD1251" i="27"/>
  <c r="AC1251" i="27"/>
  <c r="AA1251" i="27"/>
  <c r="Z1251" i="27"/>
  <c r="Y1251" i="27"/>
  <c r="X1251" i="27"/>
  <c r="W1251" i="27"/>
  <c r="T1251" i="27"/>
  <c r="S1251" i="27"/>
  <c r="M1251" i="27"/>
  <c r="AO1251" i="27" s="1"/>
  <c r="L1251" i="27"/>
  <c r="AM1251" i="27" s="1"/>
  <c r="K1251" i="27"/>
  <c r="AK1251" i="27" s="1"/>
  <c r="AG1250" i="27"/>
  <c r="AF1250" i="27"/>
  <c r="AE1250" i="27"/>
  <c r="AD1250" i="27"/>
  <c r="AC1250" i="27"/>
  <c r="AA1250" i="27"/>
  <c r="Z1250" i="27"/>
  <c r="Y1250" i="27"/>
  <c r="X1250" i="27"/>
  <c r="W1250" i="27"/>
  <c r="T1250" i="27"/>
  <c r="S1250" i="27"/>
  <c r="R1250" i="27"/>
  <c r="R1251" i="27" s="1"/>
  <c r="M1250" i="27"/>
  <c r="AO1250" i="27" s="1"/>
  <c r="L1250" i="27"/>
  <c r="AM1250" i="27" s="1"/>
  <c r="K1250" i="27"/>
  <c r="AK1250" i="27" s="1"/>
  <c r="AG1249" i="27"/>
  <c r="AF1249" i="27"/>
  <c r="AE1249" i="27"/>
  <c r="AD1249" i="27"/>
  <c r="AC1249" i="27"/>
  <c r="AA1249" i="27"/>
  <c r="Z1249" i="27"/>
  <c r="Y1249" i="27"/>
  <c r="X1249" i="27"/>
  <c r="W1249" i="27"/>
  <c r="T1249" i="27"/>
  <c r="S1249" i="27"/>
  <c r="M1249" i="27"/>
  <c r="AO1249" i="27" s="1"/>
  <c r="L1249" i="27"/>
  <c r="AM1249" i="27" s="1"/>
  <c r="K1249" i="27"/>
  <c r="AK1249" i="27" s="1"/>
  <c r="AG1248" i="27"/>
  <c r="AF1248" i="27"/>
  <c r="AE1248" i="27"/>
  <c r="AD1248" i="27"/>
  <c r="AC1248" i="27"/>
  <c r="AA1248" i="27"/>
  <c r="Z1248" i="27"/>
  <c r="Y1248" i="27"/>
  <c r="X1248" i="27"/>
  <c r="W1248" i="27"/>
  <c r="T1248" i="27"/>
  <c r="S1248" i="27"/>
  <c r="R1248" i="27"/>
  <c r="R1249" i="27" s="1"/>
  <c r="M1248" i="27"/>
  <c r="AO1248" i="27" s="1"/>
  <c r="L1248" i="27"/>
  <c r="AM1248" i="27" s="1"/>
  <c r="K1248" i="27"/>
  <c r="AK1248" i="27" s="1"/>
  <c r="AG1247" i="27"/>
  <c r="AF1247" i="27"/>
  <c r="AE1247" i="27"/>
  <c r="AD1247" i="27"/>
  <c r="AC1247" i="27"/>
  <c r="AA1247" i="27"/>
  <c r="Z1247" i="27"/>
  <c r="Y1247" i="27"/>
  <c r="X1247" i="27"/>
  <c r="W1247" i="27"/>
  <c r="T1247" i="27"/>
  <c r="S1247" i="27"/>
  <c r="R1247" i="27"/>
  <c r="M1247" i="27"/>
  <c r="AO1247" i="27" s="1"/>
  <c r="L1247" i="27"/>
  <c r="AM1247" i="27" s="1"/>
  <c r="K1247" i="27"/>
  <c r="AK1247" i="27" s="1"/>
  <c r="AG1246" i="27"/>
  <c r="AF1246" i="27"/>
  <c r="AE1246" i="27"/>
  <c r="AD1246" i="27"/>
  <c r="AC1246" i="27"/>
  <c r="AA1246" i="27"/>
  <c r="Z1246" i="27"/>
  <c r="Y1246" i="27"/>
  <c r="X1246" i="27"/>
  <c r="W1246" i="27"/>
  <c r="T1246" i="27"/>
  <c r="S1246" i="27"/>
  <c r="R1246" i="27"/>
  <c r="M1246" i="27"/>
  <c r="AO1246" i="27" s="1"/>
  <c r="L1246" i="27"/>
  <c r="AM1246" i="27" s="1"/>
  <c r="K1246" i="27"/>
  <c r="AK1246" i="27" s="1"/>
  <c r="AG1245" i="27"/>
  <c r="AF1245" i="27"/>
  <c r="AE1245" i="27"/>
  <c r="AD1245" i="27"/>
  <c r="AC1245" i="27"/>
  <c r="AA1245" i="27"/>
  <c r="Z1245" i="27"/>
  <c r="Y1245" i="27"/>
  <c r="X1245" i="27"/>
  <c r="W1245" i="27"/>
  <c r="T1245" i="27"/>
  <c r="S1245" i="27"/>
  <c r="M1245" i="27"/>
  <c r="AO1245" i="27" s="1"/>
  <c r="L1245" i="27"/>
  <c r="AM1245" i="27" s="1"/>
  <c r="K1245" i="27"/>
  <c r="AK1245" i="27" s="1"/>
  <c r="AG1244" i="27"/>
  <c r="AF1244" i="27"/>
  <c r="AE1244" i="27"/>
  <c r="AD1244" i="27"/>
  <c r="AC1244" i="27"/>
  <c r="AA1244" i="27"/>
  <c r="Z1244" i="27"/>
  <c r="Y1244" i="27"/>
  <c r="X1244" i="27"/>
  <c r="W1244" i="27"/>
  <c r="T1244" i="27"/>
  <c r="S1244" i="27"/>
  <c r="M1244" i="27"/>
  <c r="AO1244" i="27" s="1"/>
  <c r="L1244" i="27"/>
  <c r="AM1244" i="27" s="1"/>
  <c r="K1244" i="27"/>
  <c r="AK1244" i="27" s="1"/>
  <c r="AG1243" i="27"/>
  <c r="AF1243" i="27"/>
  <c r="AE1243" i="27"/>
  <c r="AD1243" i="27"/>
  <c r="AC1243" i="27"/>
  <c r="AA1243" i="27"/>
  <c r="Z1243" i="27"/>
  <c r="Y1243" i="27"/>
  <c r="X1243" i="27"/>
  <c r="W1243" i="27"/>
  <c r="T1243" i="27"/>
  <c r="S1243" i="27"/>
  <c r="R1243" i="27"/>
  <c r="R1244" i="27" s="1"/>
  <c r="M1243" i="27"/>
  <c r="AO1243" i="27" s="1"/>
  <c r="L1243" i="27"/>
  <c r="AM1243" i="27" s="1"/>
  <c r="K1243" i="27"/>
  <c r="AG1242" i="27"/>
  <c r="AF1242" i="27"/>
  <c r="AE1242" i="27"/>
  <c r="AD1242" i="27"/>
  <c r="AC1242" i="27"/>
  <c r="AA1242" i="27"/>
  <c r="Z1242" i="27"/>
  <c r="Y1242" i="27"/>
  <c r="X1242" i="27"/>
  <c r="W1242" i="27"/>
  <c r="T1242" i="27"/>
  <c r="S1242" i="27"/>
  <c r="M1242" i="27"/>
  <c r="AO1242" i="27" s="1"/>
  <c r="L1242" i="27"/>
  <c r="AM1242" i="27" s="1"/>
  <c r="K1242" i="27"/>
  <c r="AK1242" i="27" s="1"/>
  <c r="AG1241" i="27"/>
  <c r="AF1241" i="27"/>
  <c r="AE1241" i="27"/>
  <c r="AD1241" i="27"/>
  <c r="AC1241" i="27"/>
  <c r="AA1241" i="27"/>
  <c r="Z1241" i="27"/>
  <c r="Y1241" i="27"/>
  <c r="X1241" i="27"/>
  <c r="W1241" i="27"/>
  <c r="T1241" i="27"/>
  <c r="S1241" i="27"/>
  <c r="M1241" i="27"/>
  <c r="AO1241" i="27" s="1"/>
  <c r="L1241" i="27"/>
  <c r="AM1241" i="27" s="1"/>
  <c r="K1241" i="27"/>
  <c r="AG1240" i="27"/>
  <c r="AF1240" i="27"/>
  <c r="AE1240" i="27"/>
  <c r="AD1240" i="27"/>
  <c r="AC1240" i="27"/>
  <c r="AA1240" i="27"/>
  <c r="Z1240" i="27"/>
  <c r="Y1240" i="27"/>
  <c r="X1240" i="27"/>
  <c r="W1240" i="27"/>
  <c r="T1240" i="27"/>
  <c r="S1240" i="27"/>
  <c r="R1240" i="27"/>
  <c r="R1241" i="27" s="1"/>
  <c r="R1242" i="27" s="1"/>
  <c r="M1240" i="27"/>
  <c r="AO1240" i="27" s="1"/>
  <c r="L1240" i="27"/>
  <c r="AM1240" i="27" s="1"/>
  <c r="K1240" i="27"/>
  <c r="AK1240" i="27" s="1"/>
  <c r="AG1239" i="27"/>
  <c r="AF1239" i="27"/>
  <c r="AE1239" i="27"/>
  <c r="AD1239" i="27"/>
  <c r="AC1239" i="27"/>
  <c r="AA1239" i="27"/>
  <c r="Z1239" i="27"/>
  <c r="Y1239" i="27"/>
  <c r="X1239" i="27"/>
  <c r="W1239" i="27"/>
  <c r="T1239" i="27"/>
  <c r="S1239" i="27"/>
  <c r="R1239" i="27"/>
  <c r="M1239" i="27"/>
  <c r="AO1239" i="27" s="1"/>
  <c r="L1239" i="27"/>
  <c r="AM1239" i="27" s="1"/>
  <c r="K1239" i="27"/>
  <c r="AK1239" i="27" s="1"/>
  <c r="AG1238" i="27"/>
  <c r="AF1238" i="27"/>
  <c r="AE1238" i="27"/>
  <c r="AD1238" i="27"/>
  <c r="AC1238" i="27"/>
  <c r="AA1238" i="27"/>
  <c r="Z1238" i="27"/>
  <c r="Y1238" i="27"/>
  <c r="X1238" i="27"/>
  <c r="W1238" i="27"/>
  <c r="T1238" i="27"/>
  <c r="S1238" i="27"/>
  <c r="M1238" i="27"/>
  <c r="AO1238" i="27" s="1"/>
  <c r="L1238" i="27"/>
  <c r="AM1238" i="27" s="1"/>
  <c r="K1238" i="27"/>
  <c r="AK1238" i="27" s="1"/>
  <c r="AG1237" i="27"/>
  <c r="AF1237" i="27"/>
  <c r="AE1237" i="27"/>
  <c r="AD1237" i="27"/>
  <c r="AC1237" i="27"/>
  <c r="AA1237" i="27"/>
  <c r="Z1237" i="27"/>
  <c r="Y1237" i="27"/>
  <c r="X1237" i="27"/>
  <c r="W1237" i="27"/>
  <c r="T1237" i="27"/>
  <c r="S1237" i="27"/>
  <c r="M1237" i="27"/>
  <c r="AO1237" i="27" s="1"/>
  <c r="L1237" i="27"/>
  <c r="AM1237" i="27" s="1"/>
  <c r="K1237" i="27"/>
  <c r="AK1237" i="27" s="1"/>
  <c r="AG1236" i="27"/>
  <c r="AF1236" i="27"/>
  <c r="AE1236" i="27"/>
  <c r="AD1236" i="27"/>
  <c r="AC1236" i="27"/>
  <c r="AA1236" i="27"/>
  <c r="Z1236" i="27"/>
  <c r="Y1236" i="27"/>
  <c r="X1236" i="27"/>
  <c r="W1236" i="27"/>
  <c r="T1236" i="27"/>
  <c r="S1236" i="27"/>
  <c r="R1236" i="27"/>
  <c r="R1237" i="27" s="1"/>
  <c r="M1236" i="27"/>
  <c r="AO1236" i="27" s="1"/>
  <c r="L1236" i="27"/>
  <c r="AM1236" i="27" s="1"/>
  <c r="K1236" i="27"/>
  <c r="AK1236" i="27" s="1"/>
  <c r="AG1235" i="27"/>
  <c r="AF1235" i="27"/>
  <c r="AE1235" i="27"/>
  <c r="AD1235" i="27"/>
  <c r="AC1235" i="27"/>
  <c r="AA1235" i="27"/>
  <c r="Z1235" i="27"/>
  <c r="Y1235" i="27"/>
  <c r="X1235" i="27"/>
  <c r="W1235" i="27"/>
  <c r="T1235" i="27"/>
  <c r="S1235" i="27"/>
  <c r="M1235" i="27"/>
  <c r="AO1235" i="27" s="1"/>
  <c r="L1235" i="27"/>
  <c r="K1235" i="27"/>
  <c r="AK1235" i="27" s="1"/>
  <c r="AG1234" i="27"/>
  <c r="AF1234" i="27"/>
  <c r="AE1234" i="27"/>
  <c r="AD1234" i="27"/>
  <c r="AC1234" i="27"/>
  <c r="AA1234" i="27"/>
  <c r="Z1234" i="27"/>
  <c r="Y1234" i="27"/>
  <c r="X1234" i="27"/>
  <c r="W1234" i="27"/>
  <c r="T1234" i="27"/>
  <c r="S1234" i="27"/>
  <c r="M1234" i="27"/>
  <c r="AO1234" i="27" s="1"/>
  <c r="L1234" i="27"/>
  <c r="AM1234" i="27" s="1"/>
  <c r="K1234" i="27"/>
  <c r="AK1234" i="27" s="1"/>
  <c r="AG1233" i="27"/>
  <c r="AF1233" i="27"/>
  <c r="AE1233" i="27"/>
  <c r="AD1233" i="27"/>
  <c r="AC1233" i="27"/>
  <c r="AA1233" i="27"/>
  <c r="Z1233" i="27"/>
  <c r="Y1233" i="27"/>
  <c r="X1233" i="27"/>
  <c r="W1233" i="27"/>
  <c r="T1233" i="27"/>
  <c r="S1233" i="27"/>
  <c r="R1233" i="27"/>
  <c r="R1234" i="27" s="1"/>
  <c r="R1235" i="27" s="1"/>
  <c r="M1233" i="27"/>
  <c r="AO1233" i="27" s="1"/>
  <c r="L1233" i="27"/>
  <c r="AM1233" i="27" s="1"/>
  <c r="K1233" i="27"/>
  <c r="AG1232" i="27"/>
  <c r="AF1232" i="27"/>
  <c r="AE1232" i="27"/>
  <c r="AD1232" i="27"/>
  <c r="AC1232" i="27"/>
  <c r="AA1232" i="27"/>
  <c r="Z1232" i="27"/>
  <c r="Y1232" i="27"/>
  <c r="X1232" i="27"/>
  <c r="W1232" i="27"/>
  <c r="T1232" i="27"/>
  <c r="S1232" i="27"/>
  <c r="M1232" i="27"/>
  <c r="AO1232" i="27" s="1"/>
  <c r="L1232" i="27"/>
  <c r="AM1232" i="27" s="1"/>
  <c r="K1232" i="27"/>
  <c r="AG1231" i="27"/>
  <c r="AF1231" i="27"/>
  <c r="AE1231" i="27"/>
  <c r="AD1231" i="27"/>
  <c r="AC1231" i="27"/>
  <c r="AA1231" i="27"/>
  <c r="Z1231" i="27"/>
  <c r="Y1231" i="27"/>
  <c r="X1231" i="27"/>
  <c r="W1231" i="27"/>
  <c r="T1231" i="27"/>
  <c r="S1231" i="27"/>
  <c r="M1231" i="27"/>
  <c r="AO1231" i="27" s="1"/>
  <c r="L1231" i="27"/>
  <c r="AM1231" i="27" s="1"/>
  <c r="K1231" i="27"/>
  <c r="AK1231" i="27" s="1"/>
  <c r="AG1230" i="27"/>
  <c r="AF1230" i="27"/>
  <c r="AE1230" i="27"/>
  <c r="AD1230" i="27"/>
  <c r="AC1230" i="27"/>
  <c r="AA1230" i="27"/>
  <c r="Z1230" i="27"/>
  <c r="Y1230" i="27"/>
  <c r="X1230" i="27"/>
  <c r="W1230" i="27"/>
  <c r="T1230" i="27"/>
  <c r="S1230" i="27"/>
  <c r="R1230" i="27"/>
  <c r="R1231" i="27" s="1"/>
  <c r="M1230" i="27"/>
  <c r="AO1230" i="27" s="1"/>
  <c r="L1230" i="27"/>
  <c r="AM1230" i="27" s="1"/>
  <c r="K1230" i="27"/>
  <c r="AK1230" i="27" s="1"/>
  <c r="AG1229" i="27"/>
  <c r="AF1229" i="27"/>
  <c r="AE1229" i="27"/>
  <c r="AD1229" i="27"/>
  <c r="AC1229" i="27"/>
  <c r="AA1229" i="27"/>
  <c r="Z1229" i="27"/>
  <c r="Y1229" i="27"/>
  <c r="X1229" i="27"/>
  <c r="W1229" i="27"/>
  <c r="T1229" i="27"/>
  <c r="S1229" i="27"/>
  <c r="R1229" i="27"/>
  <c r="M1229" i="27"/>
  <c r="AO1229" i="27" s="1"/>
  <c r="L1229" i="27"/>
  <c r="AM1229" i="27" s="1"/>
  <c r="K1229" i="27"/>
  <c r="AG1228" i="27"/>
  <c r="AF1228" i="27"/>
  <c r="AE1228" i="27"/>
  <c r="AD1228" i="27"/>
  <c r="AC1228" i="27"/>
  <c r="AA1228" i="27"/>
  <c r="Z1228" i="27"/>
  <c r="Y1228" i="27"/>
  <c r="X1228" i="27"/>
  <c r="W1228" i="27"/>
  <c r="T1228" i="27"/>
  <c r="S1228" i="27"/>
  <c r="R1228" i="27"/>
  <c r="M1228" i="27"/>
  <c r="AO1228" i="27" s="1"/>
  <c r="L1228" i="27"/>
  <c r="AM1228" i="27" s="1"/>
  <c r="K1228" i="27"/>
  <c r="AK1228" i="27" s="1"/>
  <c r="AG1227" i="27"/>
  <c r="AF1227" i="27"/>
  <c r="AE1227" i="27"/>
  <c r="AD1227" i="27"/>
  <c r="AC1227" i="27"/>
  <c r="AA1227" i="27"/>
  <c r="Z1227" i="27"/>
  <c r="Y1227" i="27"/>
  <c r="X1227" i="27"/>
  <c r="W1227" i="27"/>
  <c r="T1227" i="27"/>
  <c r="S1227" i="27"/>
  <c r="R1227" i="27"/>
  <c r="M1227" i="27"/>
  <c r="AO1227" i="27" s="1"/>
  <c r="L1227" i="27"/>
  <c r="AM1227" i="27" s="1"/>
  <c r="K1227" i="27"/>
  <c r="AK1227" i="27" s="1"/>
  <c r="AG1226" i="27"/>
  <c r="AF1226" i="27"/>
  <c r="AE1226" i="27"/>
  <c r="AD1226" i="27"/>
  <c r="AC1226" i="27"/>
  <c r="AA1226" i="27"/>
  <c r="Z1226" i="27"/>
  <c r="Y1226" i="27"/>
  <c r="X1226" i="27"/>
  <c r="W1226" i="27"/>
  <c r="T1226" i="27"/>
  <c r="S1226" i="27"/>
  <c r="R1226" i="27"/>
  <c r="M1226" i="27"/>
  <c r="AO1226" i="27" s="1"/>
  <c r="L1226" i="27"/>
  <c r="AM1226" i="27" s="1"/>
  <c r="K1226" i="27"/>
  <c r="AG1225" i="27"/>
  <c r="AF1225" i="27"/>
  <c r="AE1225" i="27"/>
  <c r="AD1225" i="27"/>
  <c r="AC1225" i="27"/>
  <c r="AA1225" i="27"/>
  <c r="Z1225" i="27"/>
  <c r="Y1225" i="27"/>
  <c r="X1225" i="27"/>
  <c r="W1225" i="27"/>
  <c r="T1225" i="27"/>
  <c r="S1225" i="27"/>
  <c r="R1225" i="27"/>
  <c r="M1225" i="27"/>
  <c r="AO1225" i="27" s="1"/>
  <c r="L1225" i="27"/>
  <c r="AM1225" i="27" s="1"/>
  <c r="K1225" i="27"/>
  <c r="AK1225" i="27" s="1"/>
  <c r="AG1224" i="27"/>
  <c r="AF1224" i="27"/>
  <c r="AE1224" i="27"/>
  <c r="AD1224" i="27"/>
  <c r="AC1224" i="27"/>
  <c r="AA1224" i="27"/>
  <c r="Z1224" i="27"/>
  <c r="Y1224" i="27"/>
  <c r="X1224" i="27"/>
  <c r="W1224" i="27"/>
  <c r="T1224" i="27"/>
  <c r="S1224" i="27"/>
  <c r="M1224" i="27"/>
  <c r="AO1224" i="27" s="1"/>
  <c r="L1224" i="27"/>
  <c r="AM1224" i="27" s="1"/>
  <c r="K1224" i="27"/>
  <c r="AK1224" i="27" s="1"/>
  <c r="AG1223" i="27"/>
  <c r="AF1223" i="27"/>
  <c r="AE1223" i="27"/>
  <c r="AD1223" i="27"/>
  <c r="AC1223" i="27"/>
  <c r="AA1223" i="27"/>
  <c r="Z1223" i="27"/>
  <c r="Y1223" i="27"/>
  <c r="X1223" i="27"/>
  <c r="W1223" i="27"/>
  <c r="T1223" i="27"/>
  <c r="S1223" i="27"/>
  <c r="M1223" i="27"/>
  <c r="AO1223" i="27" s="1"/>
  <c r="L1223" i="27"/>
  <c r="AM1223" i="27" s="1"/>
  <c r="K1223" i="27"/>
  <c r="AK1223" i="27" s="1"/>
  <c r="AG1222" i="27"/>
  <c r="AF1222" i="27"/>
  <c r="AE1222" i="27"/>
  <c r="AD1222" i="27"/>
  <c r="AC1222" i="27"/>
  <c r="AA1222" i="27"/>
  <c r="Z1222" i="27"/>
  <c r="Y1222" i="27"/>
  <c r="X1222" i="27"/>
  <c r="W1222" i="27"/>
  <c r="T1222" i="27"/>
  <c r="S1222" i="27"/>
  <c r="R1222" i="27"/>
  <c r="R1223" i="27" s="1"/>
  <c r="M1222" i="27"/>
  <c r="AO1222" i="27" s="1"/>
  <c r="L1222" i="27"/>
  <c r="AM1222" i="27" s="1"/>
  <c r="K1222" i="27"/>
  <c r="AK1222" i="27" s="1"/>
  <c r="AG1221" i="27"/>
  <c r="AF1221" i="27"/>
  <c r="AE1221" i="27"/>
  <c r="AD1221" i="27"/>
  <c r="AC1221" i="27"/>
  <c r="AA1221" i="27"/>
  <c r="Z1221" i="27"/>
  <c r="Y1221" i="27"/>
  <c r="X1221" i="27"/>
  <c r="W1221" i="27"/>
  <c r="T1221" i="27"/>
  <c r="S1221" i="27"/>
  <c r="M1221" i="27"/>
  <c r="AO1221" i="27" s="1"/>
  <c r="L1221" i="27"/>
  <c r="AM1221" i="27" s="1"/>
  <c r="K1221" i="27"/>
  <c r="AG1220" i="27"/>
  <c r="AF1220" i="27"/>
  <c r="AE1220" i="27"/>
  <c r="AD1220" i="27"/>
  <c r="AC1220" i="27"/>
  <c r="AA1220" i="27"/>
  <c r="Z1220" i="27"/>
  <c r="Y1220" i="27"/>
  <c r="X1220" i="27"/>
  <c r="W1220" i="27"/>
  <c r="T1220" i="27"/>
  <c r="S1220" i="27"/>
  <c r="M1220" i="27"/>
  <c r="AO1220" i="27" s="1"/>
  <c r="L1220" i="27"/>
  <c r="AM1220" i="27" s="1"/>
  <c r="K1220" i="27"/>
  <c r="AK1220" i="27" s="1"/>
  <c r="AG1219" i="27"/>
  <c r="AF1219" i="27"/>
  <c r="AE1219" i="27"/>
  <c r="AD1219" i="27"/>
  <c r="AC1219" i="27"/>
  <c r="AA1219" i="27"/>
  <c r="Z1219" i="27"/>
  <c r="Y1219" i="27"/>
  <c r="X1219" i="27"/>
  <c r="W1219" i="27"/>
  <c r="T1219" i="27"/>
  <c r="S1219" i="27"/>
  <c r="R1219" i="27"/>
  <c r="R1220" i="27" s="1"/>
  <c r="R1221" i="27" s="1"/>
  <c r="M1219" i="27"/>
  <c r="AO1219" i="27" s="1"/>
  <c r="L1219" i="27"/>
  <c r="AM1219" i="27" s="1"/>
  <c r="K1219" i="27"/>
  <c r="AG1218" i="27"/>
  <c r="AF1218" i="27"/>
  <c r="AE1218" i="27"/>
  <c r="AD1218" i="27"/>
  <c r="AC1218" i="27"/>
  <c r="AA1218" i="27"/>
  <c r="Z1218" i="27"/>
  <c r="Y1218" i="27"/>
  <c r="X1218" i="27"/>
  <c r="W1218" i="27"/>
  <c r="T1218" i="27"/>
  <c r="S1218" i="27"/>
  <c r="M1218" i="27"/>
  <c r="AO1218" i="27" s="1"/>
  <c r="L1218" i="27"/>
  <c r="AM1218" i="27" s="1"/>
  <c r="K1218" i="27"/>
  <c r="AK1218" i="27" s="1"/>
  <c r="AG1217" i="27"/>
  <c r="AF1217" i="27"/>
  <c r="AE1217" i="27"/>
  <c r="AD1217" i="27"/>
  <c r="AC1217" i="27"/>
  <c r="AA1217" i="27"/>
  <c r="Z1217" i="27"/>
  <c r="Y1217" i="27"/>
  <c r="X1217" i="27"/>
  <c r="W1217" i="27"/>
  <c r="T1217" i="27"/>
  <c r="S1217" i="27"/>
  <c r="M1217" i="27"/>
  <c r="AO1217" i="27" s="1"/>
  <c r="L1217" i="27"/>
  <c r="AM1217" i="27" s="1"/>
  <c r="K1217" i="27"/>
  <c r="AG1216" i="27"/>
  <c r="AF1216" i="27"/>
  <c r="AE1216" i="27"/>
  <c r="AD1216" i="27"/>
  <c r="AC1216" i="27"/>
  <c r="AA1216" i="27"/>
  <c r="Z1216" i="27"/>
  <c r="Y1216" i="27"/>
  <c r="X1216" i="27"/>
  <c r="W1216" i="27"/>
  <c r="T1216" i="27"/>
  <c r="S1216" i="27"/>
  <c r="R1216" i="27"/>
  <c r="R1217" i="27" s="1"/>
  <c r="M1216" i="27"/>
  <c r="AO1216" i="27" s="1"/>
  <c r="L1216" i="27"/>
  <c r="AM1216" i="27" s="1"/>
  <c r="K1216" i="27"/>
  <c r="AG1215" i="27"/>
  <c r="AF1215" i="27"/>
  <c r="AE1215" i="27"/>
  <c r="AD1215" i="27"/>
  <c r="AC1215" i="27"/>
  <c r="AA1215" i="27"/>
  <c r="Z1215" i="27"/>
  <c r="Y1215" i="27"/>
  <c r="X1215" i="27"/>
  <c r="W1215" i="27"/>
  <c r="T1215" i="27"/>
  <c r="S1215" i="27"/>
  <c r="M1215" i="27"/>
  <c r="AO1215" i="27" s="1"/>
  <c r="L1215" i="27"/>
  <c r="AM1215" i="27" s="1"/>
  <c r="K1215" i="27"/>
  <c r="AK1215" i="27" s="1"/>
  <c r="AG1214" i="27"/>
  <c r="AF1214" i="27"/>
  <c r="AE1214" i="27"/>
  <c r="AD1214" i="27"/>
  <c r="AC1214" i="27"/>
  <c r="AA1214" i="27"/>
  <c r="Z1214" i="27"/>
  <c r="Y1214" i="27"/>
  <c r="X1214" i="27"/>
  <c r="W1214" i="27"/>
  <c r="T1214" i="27"/>
  <c r="S1214" i="27"/>
  <c r="M1214" i="27"/>
  <c r="AO1214" i="27" s="1"/>
  <c r="L1214" i="27"/>
  <c r="AM1214" i="27" s="1"/>
  <c r="K1214" i="27"/>
  <c r="AG1213" i="27"/>
  <c r="AF1213" i="27"/>
  <c r="AE1213" i="27"/>
  <c r="AD1213" i="27"/>
  <c r="AC1213" i="27"/>
  <c r="AA1213" i="27"/>
  <c r="Z1213" i="27"/>
  <c r="Y1213" i="27"/>
  <c r="X1213" i="27"/>
  <c r="W1213" i="27"/>
  <c r="T1213" i="27"/>
  <c r="S1213" i="27"/>
  <c r="R1213" i="27"/>
  <c r="R1214" i="27" s="1"/>
  <c r="R1215" i="27" s="1"/>
  <c r="M1213" i="27"/>
  <c r="AO1213" i="27" s="1"/>
  <c r="L1213" i="27"/>
  <c r="AM1213" i="27" s="1"/>
  <c r="K1213" i="27"/>
  <c r="AK1213" i="27" s="1"/>
  <c r="AG1212" i="27"/>
  <c r="AF1212" i="27"/>
  <c r="AE1212" i="27"/>
  <c r="AD1212" i="27"/>
  <c r="AC1212" i="27"/>
  <c r="AA1212" i="27"/>
  <c r="Z1212" i="27"/>
  <c r="Y1212" i="27"/>
  <c r="X1212" i="27"/>
  <c r="W1212" i="27"/>
  <c r="T1212" i="27"/>
  <c r="S1212" i="27"/>
  <c r="M1212" i="27"/>
  <c r="AO1212" i="27" s="1"/>
  <c r="L1212" i="27"/>
  <c r="AM1212" i="27" s="1"/>
  <c r="K1212" i="27"/>
  <c r="AK1212" i="27" s="1"/>
  <c r="AG1211" i="27"/>
  <c r="AF1211" i="27"/>
  <c r="AE1211" i="27"/>
  <c r="AD1211" i="27"/>
  <c r="AC1211" i="27"/>
  <c r="AA1211" i="27"/>
  <c r="Z1211" i="27"/>
  <c r="Y1211" i="27"/>
  <c r="X1211" i="27"/>
  <c r="W1211" i="27"/>
  <c r="T1211" i="27"/>
  <c r="S1211" i="27"/>
  <c r="M1211" i="27"/>
  <c r="AO1211" i="27" s="1"/>
  <c r="L1211" i="27"/>
  <c r="AM1211" i="27" s="1"/>
  <c r="K1211" i="27"/>
  <c r="AK1211" i="27" s="1"/>
  <c r="AG1210" i="27"/>
  <c r="AF1210" i="27"/>
  <c r="AE1210" i="27"/>
  <c r="AD1210" i="27"/>
  <c r="AC1210" i="27"/>
  <c r="AA1210" i="27"/>
  <c r="Z1210" i="27"/>
  <c r="Y1210" i="27"/>
  <c r="X1210" i="27"/>
  <c r="W1210" i="27"/>
  <c r="T1210" i="27"/>
  <c r="S1210" i="27"/>
  <c r="R1210" i="27"/>
  <c r="R1211" i="27" s="1"/>
  <c r="M1210" i="27"/>
  <c r="AO1210" i="27" s="1"/>
  <c r="L1210" i="27"/>
  <c r="AM1210" i="27" s="1"/>
  <c r="K1210" i="27"/>
  <c r="AK1210" i="27" s="1"/>
  <c r="AG1209" i="27"/>
  <c r="AF1209" i="27"/>
  <c r="AE1209" i="27"/>
  <c r="AD1209" i="27"/>
  <c r="AC1209" i="27"/>
  <c r="AA1209" i="27"/>
  <c r="Z1209" i="27"/>
  <c r="Y1209" i="27"/>
  <c r="X1209" i="27"/>
  <c r="W1209" i="27"/>
  <c r="T1209" i="27"/>
  <c r="S1209" i="27"/>
  <c r="M1209" i="27"/>
  <c r="AO1209" i="27" s="1"/>
  <c r="L1209" i="27"/>
  <c r="AM1209" i="27" s="1"/>
  <c r="K1209" i="27"/>
  <c r="AK1209" i="27" s="1"/>
  <c r="AG1208" i="27"/>
  <c r="AF1208" i="27"/>
  <c r="AE1208" i="27"/>
  <c r="AD1208" i="27"/>
  <c r="AC1208" i="27"/>
  <c r="AA1208" i="27"/>
  <c r="Z1208" i="27"/>
  <c r="Y1208" i="27"/>
  <c r="X1208" i="27"/>
  <c r="W1208" i="27"/>
  <c r="T1208" i="27"/>
  <c r="S1208" i="27"/>
  <c r="M1208" i="27"/>
  <c r="AO1208" i="27" s="1"/>
  <c r="L1208" i="27"/>
  <c r="AM1208" i="27" s="1"/>
  <c r="K1208" i="27"/>
  <c r="AK1208" i="27" s="1"/>
  <c r="AG1207" i="27"/>
  <c r="AF1207" i="27"/>
  <c r="AE1207" i="27"/>
  <c r="AD1207" i="27"/>
  <c r="AC1207" i="27"/>
  <c r="AA1207" i="27"/>
  <c r="Z1207" i="27"/>
  <c r="Y1207" i="27"/>
  <c r="X1207" i="27"/>
  <c r="W1207" i="27"/>
  <c r="T1207" i="27"/>
  <c r="S1207" i="27"/>
  <c r="R1207" i="27"/>
  <c r="R1208" i="27" s="1"/>
  <c r="R1209" i="27" s="1"/>
  <c r="M1207" i="27"/>
  <c r="AO1207" i="27" s="1"/>
  <c r="L1207" i="27"/>
  <c r="AM1207" i="27" s="1"/>
  <c r="K1207" i="27"/>
  <c r="AK1207" i="27" s="1"/>
  <c r="AG1206" i="27"/>
  <c r="AF1206" i="27"/>
  <c r="AE1206" i="27"/>
  <c r="AD1206" i="27"/>
  <c r="AC1206" i="27"/>
  <c r="AA1206" i="27"/>
  <c r="Z1206" i="27"/>
  <c r="Y1206" i="27"/>
  <c r="X1206" i="27"/>
  <c r="W1206" i="27"/>
  <c r="T1206" i="27"/>
  <c r="S1206" i="27"/>
  <c r="M1206" i="27"/>
  <c r="AO1206" i="27" s="1"/>
  <c r="L1206" i="27"/>
  <c r="K1206" i="27"/>
  <c r="AK1206" i="27" s="1"/>
  <c r="AG1205" i="27"/>
  <c r="AF1205" i="27"/>
  <c r="AE1205" i="27"/>
  <c r="AD1205" i="27"/>
  <c r="AC1205" i="27"/>
  <c r="AA1205" i="27"/>
  <c r="Z1205" i="27"/>
  <c r="Y1205" i="27"/>
  <c r="X1205" i="27"/>
  <c r="W1205" i="27"/>
  <c r="T1205" i="27"/>
  <c r="S1205" i="27"/>
  <c r="M1205" i="27"/>
  <c r="AO1205" i="27" s="1"/>
  <c r="L1205" i="27"/>
  <c r="AM1205" i="27" s="1"/>
  <c r="K1205" i="27"/>
  <c r="AK1205" i="27" s="1"/>
  <c r="AG1204" i="27"/>
  <c r="AF1204" i="27"/>
  <c r="AE1204" i="27"/>
  <c r="AD1204" i="27"/>
  <c r="AC1204" i="27"/>
  <c r="AA1204" i="27"/>
  <c r="Z1204" i="27"/>
  <c r="Y1204" i="27"/>
  <c r="X1204" i="27"/>
  <c r="W1204" i="27"/>
  <c r="T1204" i="27"/>
  <c r="S1204" i="27"/>
  <c r="R1204" i="27"/>
  <c r="M1204" i="27"/>
  <c r="AO1204" i="27" s="1"/>
  <c r="L1204" i="27"/>
  <c r="AM1204" i="27" s="1"/>
  <c r="K1204" i="27"/>
  <c r="AK1204" i="27" s="1"/>
  <c r="AG1203" i="27"/>
  <c r="AF1203" i="27"/>
  <c r="AE1203" i="27"/>
  <c r="AD1203" i="27"/>
  <c r="AC1203" i="27"/>
  <c r="AA1203" i="27"/>
  <c r="Z1203" i="27"/>
  <c r="Y1203" i="27"/>
  <c r="X1203" i="27"/>
  <c r="W1203" i="27"/>
  <c r="T1203" i="27"/>
  <c r="S1203" i="27"/>
  <c r="M1203" i="27"/>
  <c r="AO1203" i="27" s="1"/>
  <c r="L1203" i="27"/>
  <c r="AM1203" i="27" s="1"/>
  <c r="K1203" i="27"/>
  <c r="AG1202" i="27"/>
  <c r="AF1202" i="27"/>
  <c r="AE1202" i="27"/>
  <c r="AD1202" i="27"/>
  <c r="AC1202" i="27"/>
  <c r="AA1202" i="27"/>
  <c r="Z1202" i="27"/>
  <c r="Y1202" i="27"/>
  <c r="X1202" i="27"/>
  <c r="W1202" i="27"/>
  <c r="T1202" i="27"/>
  <c r="S1202" i="27"/>
  <c r="M1202" i="27"/>
  <c r="AO1202" i="27" s="1"/>
  <c r="L1202" i="27"/>
  <c r="AM1202" i="27" s="1"/>
  <c r="K1202" i="27"/>
  <c r="AG1201" i="27"/>
  <c r="AF1201" i="27"/>
  <c r="AE1201" i="27"/>
  <c r="AD1201" i="27"/>
  <c r="AC1201" i="27"/>
  <c r="AA1201" i="27"/>
  <c r="Z1201" i="27"/>
  <c r="Y1201" i="27"/>
  <c r="X1201" i="27"/>
  <c r="W1201" i="27"/>
  <c r="T1201" i="27"/>
  <c r="S1201" i="27"/>
  <c r="R1201" i="27"/>
  <c r="M1201" i="27"/>
  <c r="AO1201" i="27" s="1"/>
  <c r="L1201" i="27"/>
  <c r="AM1201" i="27" s="1"/>
  <c r="K1201" i="27"/>
  <c r="AK1201" i="27" s="1"/>
  <c r="AG1200" i="27"/>
  <c r="AF1200" i="27"/>
  <c r="AE1200" i="27"/>
  <c r="AD1200" i="27"/>
  <c r="AC1200" i="27"/>
  <c r="AA1200" i="27"/>
  <c r="Z1200" i="27"/>
  <c r="Y1200" i="27"/>
  <c r="X1200" i="27"/>
  <c r="W1200" i="27"/>
  <c r="T1200" i="27"/>
  <c r="S1200" i="27"/>
  <c r="M1200" i="27"/>
  <c r="AO1200" i="27" s="1"/>
  <c r="L1200" i="27"/>
  <c r="AM1200" i="27" s="1"/>
  <c r="K1200" i="27"/>
  <c r="AK1200" i="27" s="1"/>
  <c r="AG1199" i="27"/>
  <c r="AF1199" i="27"/>
  <c r="AE1199" i="27"/>
  <c r="AD1199" i="27"/>
  <c r="AC1199" i="27"/>
  <c r="AA1199" i="27"/>
  <c r="Z1199" i="27"/>
  <c r="Y1199" i="27"/>
  <c r="X1199" i="27"/>
  <c r="W1199" i="27"/>
  <c r="T1199" i="27"/>
  <c r="S1199" i="27"/>
  <c r="M1199" i="27"/>
  <c r="AO1199" i="27" s="1"/>
  <c r="L1199" i="27"/>
  <c r="AM1199" i="27" s="1"/>
  <c r="K1199" i="27"/>
  <c r="AK1199" i="27" s="1"/>
  <c r="AG1198" i="27"/>
  <c r="AF1198" i="27"/>
  <c r="AE1198" i="27"/>
  <c r="AD1198" i="27"/>
  <c r="AC1198" i="27"/>
  <c r="AA1198" i="27"/>
  <c r="Z1198" i="27"/>
  <c r="Y1198" i="27"/>
  <c r="X1198" i="27"/>
  <c r="W1198" i="27"/>
  <c r="T1198" i="27"/>
  <c r="S1198" i="27"/>
  <c r="R1198" i="27"/>
  <c r="R1199" i="27" s="1"/>
  <c r="R1200" i="27" s="1"/>
  <c r="M1198" i="27"/>
  <c r="AO1198" i="27" s="1"/>
  <c r="L1198" i="27"/>
  <c r="AM1198" i="27" s="1"/>
  <c r="K1198" i="27"/>
  <c r="AK1198" i="27" s="1"/>
  <c r="AG1197" i="27"/>
  <c r="AF1197" i="27"/>
  <c r="AE1197" i="27"/>
  <c r="AD1197" i="27"/>
  <c r="AC1197" i="27"/>
  <c r="AA1197" i="27"/>
  <c r="Z1197" i="27"/>
  <c r="Y1197" i="27"/>
  <c r="X1197" i="27"/>
  <c r="W1197" i="27"/>
  <c r="T1197" i="27"/>
  <c r="S1197" i="27"/>
  <c r="M1197" i="27"/>
  <c r="AO1197" i="27" s="1"/>
  <c r="L1197" i="27"/>
  <c r="AM1197" i="27" s="1"/>
  <c r="K1197" i="27"/>
  <c r="AK1197" i="27" s="1"/>
  <c r="AG1196" i="27"/>
  <c r="AF1196" i="27"/>
  <c r="AE1196" i="27"/>
  <c r="AD1196" i="27"/>
  <c r="AC1196" i="27"/>
  <c r="AA1196" i="27"/>
  <c r="Z1196" i="27"/>
  <c r="Y1196" i="27"/>
  <c r="X1196" i="27"/>
  <c r="W1196" i="27"/>
  <c r="T1196" i="27"/>
  <c r="S1196" i="27"/>
  <c r="M1196" i="27"/>
  <c r="AO1196" i="27" s="1"/>
  <c r="L1196" i="27"/>
  <c r="AM1196" i="27" s="1"/>
  <c r="K1196" i="27"/>
  <c r="AK1196" i="27" s="1"/>
  <c r="AG1195" i="27"/>
  <c r="AF1195" i="27"/>
  <c r="AE1195" i="27"/>
  <c r="AD1195" i="27"/>
  <c r="AC1195" i="27"/>
  <c r="AA1195" i="27"/>
  <c r="Z1195" i="27"/>
  <c r="Y1195" i="27"/>
  <c r="X1195" i="27"/>
  <c r="W1195" i="27"/>
  <c r="T1195" i="27"/>
  <c r="S1195" i="27"/>
  <c r="R1195" i="27"/>
  <c r="R1196" i="27" s="1"/>
  <c r="M1195" i="27"/>
  <c r="AO1195" i="27" s="1"/>
  <c r="L1195" i="27"/>
  <c r="AM1195" i="27" s="1"/>
  <c r="K1195" i="27"/>
  <c r="AK1195" i="27" s="1"/>
  <c r="AG1194" i="27"/>
  <c r="AF1194" i="27"/>
  <c r="AE1194" i="27"/>
  <c r="AD1194" i="27"/>
  <c r="AC1194" i="27"/>
  <c r="AA1194" i="27"/>
  <c r="Z1194" i="27"/>
  <c r="Y1194" i="27"/>
  <c r="X1194" i="27"/>
  <c r="W1194" i="27"/>
  <c r="T1194" i="27"/>
  <c r="S1194" i="27"/>
  <c r="M1194" i="27"/>
  <c r="AO1194" i="27" s="1"/>
  <c r="L1194" i="27"/>
  <c r="AM1194" i="27" s="1"/>
  <c r="K1194" i="27"/>
  <c r="AK1194" i="27" s="1"/>
  <c r="AG1193" i="27"/>
  <c r="AF1193" i="27"/>
  <c r="AE1193" i="27"/>
  <c r="AD1193" i="27"/>
  <c r="AC1193" i="27"/>
  <c r="AA1193" i="27"/>
  <c r="Z1193" i="27"/>
  <c r="Y1193" i="27"/>
  <c r="X1193" i="27"/>
  <c r="W1193" i="27"/>
  <c r="T1193" i="27"/>
  <c r="S1193" i="27"/>
  <c r="M1193" i="27"/>
  <c r="AO1193" i="27" s="1"/>
  <c r="L1193" i="27"/>
  <c r="AM1193" i="27" s="1"/>
  <c r="K1193" i="27"/>
  <c r="AK1193" i="27" s="1"/>
  <c r="AG1192" i="27"/>
  <c r="AF1192" i="27"/>
  <c r="AE1192" i="27"/>
  <c r="AD1192" i="27"/>
  <c r="AC1192" i="27"/>
  <c r="AA1192" i="27"/>
  <c r="Z1192" i="27"/>
  <c r="Y1192" i="27"/>
  <c r="X1192" i="27"/>
  <c r="W1192" i="27"/>
  <c r="T1192" i="27"/>
  <c r="S1192" i="27"/>
  <c r="R1192" i="27"/>
  <c r="R1193" i="27" s="1"/>
  <c r="M1192" i="27"/>
  <c r="AO1192" i="27" s="1"/>
  <c r="L1192" i="27"/>
  <c r="AM1192" i="27" s="1"/>
  <c r="K1192" i="27"/>
  <c r="AK1192" i="27" s="1"/>
  <c r="AG1191" i="27"/>
  <c r="AF1191" i="27"/>
  <c r="AE1191" i="27"/>
  <c r="AD1191" i="27"/>
  <c r="AC1191" i="27"/>
  <c r="AA1191" i="27"/>
  <c r="Z1191" i="27"/>
  <c r="Y1191" i="27"/>
  <c r="X1191" i="27"/>
  <c r="W1191" i="27"/>
  <c r="T1191" i="27"/>
  <c r="S1191" i="27"/>
  <c r="R1191" i="27"/>
  <c r="M1191" i="27"/>
  <c r="AO1191" i="27" s="1"/>
  <c r="L1191" i="27"/>
  <c r="AM1191" i="27" s="1"/>
  <c r="K1191" i="27"/>
  <c r="AK1191" i="27" s="1"/>
  <c r="AG1190" i="27"/>
  <c r="AF1190" i="27"/>
  <c r="AE1190" i="27"/>
  <c r="AD1190" i="27"/>
  <c r="AC1190" i="27"/>
  <c r="AA1190" i="27"/>
  <c r="Z1190" i="27"/>
  <c r="Y1190" i="27"/>
  <c r="X1190" i="27"/>
  <c r="W1190" i="27"/>
  <c r="T1190" i="27"/>
  <c r="S1190" i="27"/>
  <c r="M1190" i="27"/>
  <c r="AO1190" i="27" s="1"/>
  <c r="L1190" i="27"/>
  <c r="AM1190" i="27" s="1"/>
  <c r="K1190" i="27"/>
  <c r="AK1190" i="27" s="1"/>
  <c r="AG1189" i="27"/>
  <c r="AF1189" i="27"/>
  <c r="AE1189" i="27"/>
  <c r="AD1189" i="27"/>
  <c r="AC1189" i="27"/>
  <c r="AA1189" i="27"/>
  <c r="Z1189" i="27"/>
  <c r="Y1189" i="27"/>
  <c r="X1189" i="27"/>
  <c r="W1189" i="27"/>
  <c r="T1189" i="27"/>
  <c r="S1189" i="27"/>
  <c r="M1189" i="27"/>
  <c r="AO1189" i="27" s="1"/>
  <c r="L1189" i="27"/>
  <c r="AM1189" i="27" s="1"/>
  <c r="K1189" i="27"/>
  <c r="AK1189" i="27" s="1"/>
  <c r="AG1188" i="27"/>
  <c r="AF1188" i="27"/>
  <c r="AE1188" i="27"/>
  <c r="AD1188" i="27"/>
  <c r="AC1188" i="27"/>
  <c r="AA1188" i="27"/>
  <c r="Z1188" i="27"/>
  <c r="Y1188" i="27"/>
  <c r="X1188" i="27"/>
  <c r="W1188" i="27"/>
  <c r="T1188" i="27"/>
  <c r="S1188" i="27"/>
  <c r="R1188" i="27"/>
  <c r="R1189" i="27" s="1"/>
  <c r="M1188" i="27"/>
  <c r="AO1188" i="27" s="1"/>
  <c r="L1188" i="27"/>
  <c r="AM1188" i="27" s="1"/>
  <c r="K1188" i="27"/>
  <c r="AK1188" i="27" s="1"/>
  <c r="AG1187" i="27"/>
  <c r="AF1187" i="27"/>
  <c r="AE1187" i="27"/>
  <c r="AD1187" i="27"/>
  <c r="AC1187" i="27"/>
  <c r="AA1187" i="27"/>
  <c r="Z1187" i="27"/>
  <c r="Y1187" i="27"/>
  <c r="X1187" i="27"/>
  <c r="W1187" i="27"/>
  <c r="T1187" i="27"/>
  <c r="S1187" i="27"/>
  <c r="M1187" i="27"/>
  <c r="AO1187" i="27" s="1"/>
  <c r="L1187" i="27"/>
  <c r="AM1187" i="27" s="1"/>
  <c r="K1187" i="27"/>
  <c r="AK1187" i="27" s="1"/>
  <c r="AG1186" i="27"/>
  <c r="AF1186" i="27"/>
  <c r="AE1186" i="27"/>
  <c r="AD1186" i="27"/>
  <c r="AC1186" i="27"/>
  <c r="AA1186" i="27"/>
  <c r="Z1186" i="27"/>
  <c r="Y1186" i="27"/>
  <c r="X1186" i="27"/>
  <c r="W1186" i="27"/>
  <c r="T1186" i="27"/>
  <c r="S1186" i="27"/>
  <c r="M1186" i="27"/>
  <c r="AO1186" i="27" s="1"/>
  <c r="L1186" i="27"/>
  <c r="AM1186" i="27" s="1"/>
  <c r="K1186" i="27"/>
  <c r="AG1185" i="27"/>
  <c r="AF1185" i="27"/>
  <c r="AE1185" i="27"/>
  <c r="AD1185" i="27"/>
  <c r="AC1185" i="27"/>
  <c r="AA1185" i="27"/>
  <c r="Z1185" i="27"/>
  <c r="Y1185" i="27"/>
  <c r="X1185" i="27"/>
  <c r="W1185" i="27"/>
  <c r="T1185" i="27"/>
  <c r="S1185" i="27"/>
  <c r="R1185" i="27"/>
  <c r="R1186" i="27" s="1"/>
  <c r="M1185" i="27"/>
  <c r="AO1185" i="27" s="1"/>
  <c r="L1185" i="27"/>
  <c r="AM1185" i="27" s="1"/>
  <c r="K1185" i="27"/>
  <c r="AK1185" i="27" s="1"/>
  <c r="AG1184" i="27"/>
  <c r="AF1184" i="27"/>
  <c r="AE1184" i="27"/>
  <c r="AD1184" i="27"/>
  <c r="AC1184" i="27"/>
  <c r="AA1184" i="27"/>
  <c r="Z1184" i="27"/>
  <c r="Y1184" i="27"/>
  <c r="X1184" i="27"/>
  <c r="W1184" i="27"/>
  <c r="T1184" i="27"/>
  <c r="S1184" i="27"/>
  <c r="M1184" i="27"/>
  <c r="AO1184" i="27" s="1"/>
  <c r="L1184" i="27"/>
  <c r="AM1184" i="27" s="1"/>
  <c r="K1184" i="27"/>
  <c r="AK1184" i="27" s="1"/>
  <c r="AG1183" i="27"/>
  <c r="AF1183" i="27"/>
  <c r="AE1183" i="27"/>
  <c r="AD1183" i="27"/>
  <c r="AC1183" i="27"/>
  <c r="AA1183" i="27"/>
  <c r="Z1183" i="27"/>
  <c r="Y1183" i="27"/>
  <c r="X1183" i="27"/>
  <c r="W1183" i="27"/>
  <c r="T1183" i="27"/>
  <c r="S1183" i="27"/>
  <c r="M1183" i="27"/>
  <c r="AO1183" i="27" s="1"/>
  <c r="L1183" i="27"/>
  <c r="AM1183" i="27" s="1"/>
  <c r="K1183" i="27"/>
  <c r="AK1183" i="27" s="1"/>
  <c r="AG1182" i="27"/>
  <c r="AF1182" i="27"/>
  <c r="AE1182" i="27"/>
  <c r="AD1182" i="27"/>
  <c r="AC1182" i="27"/>
  <c r="AA1182" i="27"/>
  <c r="Z1182" i="27"/>
  <c r="Y1182" i="27"/>
  <c r="X1182" i="27"/>
  <c r="W1182" i="27"/>
  <c r="T1182" i="27"/>
  <c r="S1182" i="27"/>
  <c r="R1182" i="27"/>
  <c r="R1183" i="27" s="1"/>
  <c r="R1184" i="27" s="1"/>
  <c r="M1182" i="27"/>
  <c r="AO1182" i="27" s="1"/>
  <c r="L1182" i="27"/>
  <c r="AM1182" i="27" s="1"/>
  <c r="K1182" i="27"/>
  <c r="AK1182" i="27" s="1"/>
  <c r="AG1181" i="27"/>
  <c r="AF1181" i="27"/>
  <c r="AE1181" i="27"/>
  <c r="AD1181" i="27"/>
  <c r="AC1181" i="27"/>
  <c r="AA1181" i="27"/>
  <c r="Z1181" i="27"/>
  <c r="Y1181" i="27"/>
  <c r="X1181" i="27"/>
  <c r="W1181" i="27"/>
  <c r="T1181" i="27"/>
  <c r="S1181" i="27"/>
  <c r="M1181" i="27"/>
  <c r="AO1181" i="27" s="1"/>
  <c r="L1181" i="27"/>
  <c r="AM1181" i="27" s="1"/>
  <c r="K1181" i="27"/>
  <c r="AK1181" i="27" s="1"/>
  <c r="AG1180" i="27"/>
  <c r="AF1180" i="27"/>
  <c r="AE1180" i="27"/>
  <c r="AD1180" i="27"/>
  <c r="AC1180" i="27"/>
  <c r="AA1180" i="27"/>
  <c r="Z1180" i="27"/>
  <c r="Y1180" i="27"/>
  <c r="X1180" i="27"/>
  <c r="W1180" i="27"/>
  <c r="T1180" i="27"/>
  <c r="S1180" i="27"/>
  <c r="M1180" i="27"/>
  <c r="AO1180" i="27" s="1"/>
  <c r="L1180" i="27"/>
  <c r="AM1180" i="27" s="1"/>
  <c r="K1180" i="27"/>
  <c r="AK1180" i="27" s="1"/>
  <c r="AG1179" i="27"/>
  <c r="AF1179" i="27"/>
  <c r="AE1179" i="27"/>
  <c r="AD1179" i="27"/>
  <c r="AC1179" i="27"/>
  <c r="AA1179" i="27"/>
  <c r="Z1179" i="27"/>
  <c r="Y1179" i="27"/>
  <c r="X1179" i="27"/>
  <c r="W1179" i="27"/>
  <c r="T1179" i="27"/>
  <c r="S1179" i="27"/>
  <c r="R1179" i="27"/>
  <c r="R1180" i="27" s="1"/>
  <c r="R1181" i="27" s="1"/>
  <c r="M1179" i="27"/>
  <c r="AO1179" i="27" s="1"/>
  <c r="L1179" i="27"/>
  <c r="AM1179" i="27" s="1"/>
  <c r="K1179" i="27"/>
  <c r="AK1179" i="27" s="1"/>
  <c r="AG1178" i="27"/>
  <c r="AF1178" i="27"/>
  <c r="AE1178" i="27"/>
  <c r="AD1178" i="27"/>
  <c r="AC1178" i="27"/>
  <c r="AA1178" i="27"/>
  <c r="Z1178" i="27"/>
  <c r="Y1178" i="27"/>
  <c r="X1178" i="27"/>
  <c r="W1178" i="27"/>
  <c r="T1178" i="27"/>
  <c r="S1178" i="27"/>
  <c r="M1178" i="27"/>
  <c r="AO1178" i="27" s="1"/>
  <c r="L1178" i="27"/>
  <c r="AM1178" i="27" s="1"/>
  <c r="K1178" i="27"/>
  <c r="AG1177" i="27"/>
  <c r="AF1177" i="27"/>
  <c r="AE1177" i="27"/>
  <c r="AD1177" i="27"/>
  <c r="AC1177" i="27"/>
  <c r="AA1177" i="27"/>
  <c r="Z1177" i="27"/>
  <c r="Y1177" i="27"/>
  <c r="X1177" i="27"/>
  <c r="W1177" i="27"/>
  <c r="T1177" i="27"/>
  <c r="S1177" i="27"/>
  <c r="M1177" i="27"/>
  <c r="AO1177" i="27" s="1"/>
  <c r="L1177" i="27"/>
  <c r="AM1177" i="27" s="1"/>
  <c r="K1177" i="27"/>
  <c r="AK1177" i="27" s="1"/>
  <c r="AG1176" i="27"/>
  <c r="AF1176" i="27"/>
  <c r="AE1176" i="27"/>
  <c r="AD1176" i="27"/>
  <c r="AC1176" i="27"/>
  <c r="AA1176" i="27"/>
  <c r="Z1176" i="27"/>
  <c r="Y1176" i="27"/>
  <c r="X1176" i="27"/>
  <c r="W1176" i="27"/>
  <c r="T1176" i="27"/>
  <c r="S1176" i="27"/>
  <c r="R1176" i="27"/>
  <c r="R1177" i="27" s="1"/>
  <c r="R1178" i="27" s="1"/>
  <c r="M1176" i="27"/>
  <c r="AO1176" i="27" s="1"/>
  <c r="L1176" i="27"/>
  <c r="AM1176" i="27" s="1"/>
  <c r="K1176" i="27"/>
  <c r="AG1175" i="27"/>
  <c r="AF1175" i="27"/>
  <c r="AE1175" i="27"/>
  <c r="AD1175" i="27"/>
  <c r="AC1175" i="27"/>
  <c r="AA1175" i="27"/>
  <c r="Z1175" i="27"/>
  <c r="Y1175" i="27"/>
  <c r="X1175" i="27"/>
  <c r="W1175" i="27"/>
  <c r="T1175" i="27"/>
  <c r="S1175" i="27"/>
  <c r="M1175" i="27"/>
  <c r="AO1175" i="27" s="1"/>
  <c r="L1175" i="27"/>
  <c r="AM1175" i="27" s="1"/>
  <c r="K1175" i="27"/>
  <c r="AG1174" i="27"/>
  <c r="AF1174" i="27"/>
  <c r="AE1174" i="27"/>
  <c r="AD1174" i="27"/>
  <c r="AC1174" i="27"/>
  <c r="AA1174" i="27"/>
  <c r="Z1174" i="27"/>
  <c r="Y1174" i="27"/>
  <c r="X1174" i="27"/>
  <c r="W1174" i="27"/>
  <c r="T1174" i="27"/>
  <c r="S1174" i="27"/>
  <c r="M1174" i="27"/>
  <c r="AO1174" i="27" s="1"/>
  <c r="L1174" i="27"/>
  <c r="AM1174" i="27" s="1"/>
  <c r="K1174" i="27"/>
  <c r="AK1174" i="27" s="1"/>
  <c r="AG1173" i="27"/>
  <c r="AF1173" i="27"/>
  <c r="AE1173" i="27"/>
  <c r="AD1173" i="27"/>
  <c r="AC1173" i="27"/>
  <c r="AA1173" i="27"/>
  <c r="Z1173" i="27"/>
  <c r="Y1173" i="27"/>
  <c r="X1173" i="27"/>
  <c r="W1173" i="27"/>
  <c r="T1173" i="27"/>
  <c r="S1173" i="27"/>
  <c r="R1173" i="27"/>
  <c r="R1174" i="27" s="1"/>
  <c r="M1173" i="27"/>
  <c r="AO1173" i="27" s="1"/>
  <c r="L1173" i="27"/>
  <c r="AM1173" i="27" s="1"/>
  <c r="K1173" i="27"/>
  <c r="AK1173" i="27" s="1"/>
  <c r="AG1172" i="27"/>
  <c r="AF1172" i="27"/>
  <c r="AE1172" i="27"/>
  <c r="AD1172" i="27"/>
  <c r="AC1172" i="27"/>
  <c r="AA1172" i="27"/>
  <c r="Z1172" i="27"/>
  <c r="Y1172" i="27"/>
  <c r="X1172" i="27"/>
  <c r="W1172" i="27"/>
  <c r="T1172" i="27"/>
  <c r="S1172" i="27"/>
  <c r="M1172" i="27"/>
  <c r="AO1172" i="27" s="1"/>
  <c r="L1172" i="27"/>
  <c r="AM1172" i="27" s="1"/>
  <c r="K1172" i="27"/>
  <c r="AK1172" i="27" s="1"/>
  <c r="AG1171" i="27"/>
  <c r="AF1171" i="27"/>
  <c r="AE1171" i="27"/>
  <c r="AD1171" i="27"/>
  <c r="AC1171" i="27"/>
  <c r="AA1171" i="27"/>
  <c r="Z1171" i="27"/>
  <c r="Y1171" i="27"/>
  <c r="X1171" i="27"/>
  <c r="W1171" i="27"/>
  <c r="T1171" i="27"/>
  <c r="S1171" i="27"/>
  <c r="M1171" i="27"/>
  <c r="AO1171" i="27" s="1"/>
  <c r="L1171" i="27"/>
  <c r="K1171" i="27"/>
  <c r="AK1171" i="27" s="1"/>
  <c r="AG1170" i="27"/>
  <c r="AF1170" i="27"/>
  <c r="AE1170" i="27"/>
  <c r="AD1170" i="27"/>
  <c r="AC1170" i="27"/>
  <c r="AA1170" i="27"/>
  <c r="Z1170" i="27"/>
  <c r="Y1170" i="27"/>
  <c r="X1170" i="27"/>
  <c r="W1170" i="27"/>
  <c r="T1170" i="27"/>
  <c r="S1170" i="27"/>
  <c r="R1170" i="27"/>
  <c r="R1171" i="27" s="1"/>
  <c r="R1172" i="27" s="1"/>
  <c r="M1170" i="27"/>
  <c r="AO1170" i="27" s="1"/>
  <c r="L1170" i="27"/>
  <c r="AM1170" i="27" s="1"/>
  <c r="K1170" i="27"/>
  <c r="AG1169" i="27"/>
  <c r="AF1169" i="27"/>
  <c r="AE1169" i="27"/>
  <c r="AD1169" i="27"/>
  <c r="AC1169" i="27"/>
  <c r="AA1169" i="27"/>
  <c r="Z1169" i="27"/>
  <c r="Y1169" i="27"/>
  <c r="X1169" i="27"/>
  <c r="W1169" i="27"/>
  <c r="T1169" i="27"/>
  <c r="S1169" i="27"/>
  <c r="M1169" i="27"/>
  <c r="AO1169" i="27" s="1"/>
  <c r="L1169" i="27"/>
  <c r="AM1169" i="27" s="1"/>
  <c r="K1169" i="27"/>
  <c r="AK1169" i="27" s="1"/>
  <c r="AG1168" i="27"/>
  <c r="AF1168" i="27"/>
  <c r="AE1168" i="27"/>
  <c r="AD1168" i="27"/>
  <c r="AC1168" i="27"/>
  <c r="AA1168" i="27"/>
  <c r="Z1168" i="27"/>
  <c r="Y1168" i="27"/>
  <c r="X1168" i="27"/>
  <c r="W1168" i="27"/>
  <c r="T1168" i="27"/>
  <c r="S1168" i="27"/>
  <c r="M1168" i="27"/>
  <c r="AO1168" i="27" s="1"/>
  <c r="L1168" i="27"/>
  <c r="AM1168" i="27" s="1"/>
  <c r="K1168" i="27"/>
  <c r="AK1168" i="27" s="1"/>
  <c r="AG1167" i="27"/>
  <c r="AF1167" i="27"/>
  <c r="AE1167" i="27"/>
  <c r="AD1167" i="27"/>
  <c r="AC1167" i="27"/>
  <c r="AA1167" i="27"/>
  <c r="Z1167" i="27"/>
  <c r="Y1167" i="27"/>
  <c r="X1167" i="27"/>
  <c r="W1167" i="27"/>
  <c r="T1167" i="27"/>
  <c r="S1167" i="27"/>
  <c r="R1167" i="27"/>
  <c r="R1168" i="27" s="1"/>
  <c r="R1169" i="27" s="1"/>
  <c r="M1167" i="27"/>
  <c r="AO1167" i="27" s="1"/>
  <c r="L1167" i="27"/>
  <c r="AM1167" i="27" s="1"/>
  <c r="K1167" i="27"/>
  <c r="AG1166" i="27"/>
  <c r="AF1166" i="27"/>
  <c r="AE1166" i="27"/>
  <c r="AD1166" i="27"/>
  <c r="AC1166" i="27"/>
  <c r="AA1166" i="27"/>
  <c r="Z1166" i="27"/>
  <c r="Y1166" i="27"/>
  <c r="X1166" i="27"/>
  <c r="W1166" i="27"/>
  <c r="T1166" i="27"/>
  <c r="S1166" i="27"/>
  <c r="M1166" i="27"/>
  <c r="AO1166" i="27" s="1"/>
  <c r="L1166" i="27"/>
  <c r="AM1166" i="27" s="1"/>
  <c r="K1166" i="27"/>
  <c r="AK1166" i="27" s="1"/>
  <c r="AG1165" i="27"/>
  <c r="AF1165" i="27"/>
  <c r="AE1165" i="27"/>
  <c r="AD1165" i="27"/>
  <c r="AC1165" i="27"/>
  <c r="AA1165" i="27"/>
  <c r="Z1165" i="27"/>
  <c r="Y1165" i="27"/>
  <c r="X1165" i="27"/>
  <c r="W1165" i="27"/>
  <c r="T1165" i="27"/>
  <c r="S1165" i="27"/>
  <c r="M1165" i="27"/>
  <c r="AO1165" i="27" s="1"/>
  <c r="L1165" i="27"/>
  <c r="AM1165" i="27" s="1"/>
  <c r="K1165" i="27"/>
  <c r="AK1165" i="27" s="1"/>
  <c r="AG1164" i="27"/>
  <c r="AF1164" i="27"/>
  <c r="AE1164" i="27"/>
  <c r="AD1164" i="27"/>
  <c r="AC1164" i="27"/>
  <c r="AA1164" i="27"/>
  <c r="Z1164" i="27"/>
  <c r="Y1164" i="27"/>
  <c r="X1164" i="27"/>
  <c r="W1164" i="27"/>
  <c r="T1164" i="27"/>
  <c r="S1164" i="27"/>
  <c r="R1164" i="27"/>
  <c r="R1165" i="27" s="1"/>
  <c r="M1164" i="27"/>
  <c r="AO1164" i="27" s="1"/>
  <c r="L1164" i="27"/>
  <c r="AM1164" i="27" s="1"/>
  <c r="K1164" i="27"/>
  <c r="AK1164" i="27" s="1"/>
  <c r="AG1163" i="27"/>
  <c r="AF1163" i="27"/>
  <c r="AE1163" i="27"/>
  <c r="AD1163" i="27"/>
  <c r="AC1163" i="27"/>
  <c r="AA1163" i="27"/>
  <c r="Z1163" i="27"/>
  <c r="Y1163" i="27"/>
  <c r="X1163" i="27"/>
  <c r="W1163" i="27"/>
  <c r="T1163" i="27"/>
  <c r="S1163" i="27"/>
  <c r="M1163" i="27"/>
  <c r="AO1163" i="27" s="1"/>
  <c r="L1163" i="27"/>
  <c r="AM1163" i="27" s="1"/>
  <c r="K1163" i="27"/>
  <c r="AK1163" i="27" s="1"/>
  <c r="AG1162" i="27"/>
  <c r="AF1162" i="27"/>
  <c r="AE1162" i="27"/>
  <c r="AD1162" i="27"/>
  <c r="AC1162" i="27"/>
  <c r="AA1162" i="27"/>
  <c r="Z1162" i="27"/>
  <c r="Y1162" i="27"/>
  <c r="X1162" i="27"/>
  <c r="W1162" i="27"/>
  <c r="T1162" i="27"/>
  <c r="S1162" i="27"/>
  <c r="M1162" i="27"/>
  <c r="AO1162" i="27" s="1"/>
  <c r="L1162" i="27"/>
  <c r="AM1162" i="27" s="1"/>
  <c r="K1162" i="27"/>
  <c r="AK1162" i="27" s="1"/>
  <c r="AG1161" i="27"/>
  <c r="AF1161" i="27"/>
  <c r="AE1161" i="27"/>
  <c r="AD1161" i="27"/>
  <c r="AC1161" i="27"/>
  <c r="AA1161" i="27"/>
  <c r="Z1161" i="27"/>
  <c r="Y1161" i="27"/>
  <c r="X1161" i="27"/>
  <c r="W1161" i="27"/>
  <c r="T1161" i="27"/>
  <c r="S1161" i="27"/>
  <c r="R1161" i="27"/>
  <c r="R1162" i="27" s="1"/>
  <c r="M1161" i="27"/>
  <c r="AO1161" i="27" s="1"/>
  <c r="L1161" i="27"/>
  <c r="AM1161" i="27" s="1"/>
  <c r="K1161" i="27"/>
  <c r="AK1161" i="27" s="1"/>
  <c r="AG1160" i="27"/>
  <c r="AF1160" i="27"/>
  <c r="AE1160" i="27"/>
  <c r="AD1160" i="27"/>
  <c r="AC1160" i="27"/>
  <c r="AA1160" i="27"/>
  <c r="Z1160" i="27"/>
  <c r="Y1160" i="27"/>
  <c r="X1160" i="27"/>
  <c r="W1160" i="27"/>
  <c r="T1160" i="27"/>
  <c r="S1160" i="27"/>
  <c r="M1160" i="27"/>
  <c r="AO1160" i="27" s="1"/>
  <c r="L1160" i="27"/>
  <c r="AM1160" i="27" s="1"/>
  <c r="K1160" i="27"/>
  <c r="AK1160" i="27" s="1"/>
  <c r="AG1159" i="27"/>
  <c r="AF1159" i="27"/>
  <c r="AE1159" i="27"/>
  <c r="AD1159" i="27"/>
  <c r="AC1159" i="27"/>
  <c r="AA1159" i="27"/>
  <c r="Z1159" i="27"/>
  <c r="Y1159" i="27"/>
  <c r="X1159" i="27"/>
  <c r="W1159" i="27"/>
  <c r="T1159" i="27"/>
  <c r="S1159" i="27"/>
  <c r="M1159" i="27"/>
  <c r="AO1159" i="27" s="1"/>
  <c r="L1159" i="27"/>
  <c r="AM1159" i="27" s="1"/>
  <c r="K1159" i="27"/>
  <c r="AG1158" i="27"/>
  <c r="AF1158" i="27"/>
  <c r="AE1158" i="27"/>
  <c r="AD1158" i="27"/>
  <c r="AC1158" i="27"/>
  <c r="AA1158" i="27"/>
  <c r="Z1158" i="27"/>
  <c r="Y1158" i="27"/>
  <c r="X1158" i="27"/>
  <c r="W1158" i="27"/>
  <c r="T1158" i="27"/>
  <c r="S1158" i="27"/>
  <c r="R1158" i="27"/>
  <c r="R1159" i="27" s="1"/>
  <c r="R1160" i="27" s="1"/>
  <c r="M1158" i="27"/>
  <c r="AO1158" i="27" s="1"/>
  <c r="L1158" i="27"/>
  <c r="AM1158" i="27" s="1"/>
  <c r="K1158" i="27"/>
  <c r="AK1158" i="27" s="1"/>
  <c r="AG1157" i="27"/>
  <c r="AF1157" i="27"/>
  <c r="AE1157" i="27"/>
  <c r="AD1157" i="27"/>
  <c r="AC1157" i="27"/>
  <c r="AA1157" i="27"/>
  <c r="Z1157" i="27"/>
  <c r="Y1157" i="27"/>
  <c r="X1157" i="27"/>
  <c r="W1157" i="27"/>
  <c r="T1157" i="27"/>
  <c r="S1157" i="27"/>
  <c r="R1157" i="27"/>
  <c r="M1157" i="27"/>
  <c r="AO1157" i="27" s="1"/>
  <c r="L1157" i="27"/>
  <c r="AM1157" i="27" s="1"/>
  <c r="K1157" i="27"/>
  <c r="AK1157" i="27" s="1"/>
  <c r="AG1156" i="27"/>
  <c r="AF1156" i="27"/>
  <c r="AE1156" i="27"/>
  <c r="AD1156" i="27"/>
  <c r="AC1156" i="27"/>
  <c r="AA1156" i="27"/>
  <c r="Z1156" i="27"/>
  <c r="Y1156" i="27"/>
  <c r="X1156" i="27"/>
  <c r="W1156" i="27"/>
  <c r="T1156" i="27"/>
  <c r="S1156" i="27"/>
  <c r="M1156" i="27"/>
  <c r="AO1156" i="27" s="1"/>
  <c r="L1156" i="27"/>
  <c r="AM1156" i="27" s="1"/>
  <c r="K1156" i="27"/>
  <c r="AK1156" i="27" s="1"/>
  <c r="AG1155" i="27"/>
  <c r="AF1155" i="27"/>
  <c r="AE1155" i="27"/>
  <c r="AD1155" i="27"/>
  <c r="AC1155" i="27"/>
  <c r="AA1155" i="27"/>
  <c r="Z1155" i="27"/>
  <c r="Y1155" i="27"/>
  <c r="X1155" i="27"/>
  <c r="W1155" i="27"/>
  <c r="T1155" i="27"/>
  <c r="S1155" i="27"/>
  <c r="M1155" i="27"/>
  <c r="AO1155" i="27" s="1"/>
  <c r="L1155" i="27"/>
  <c r="AM1155" i="27" s="1"/>
  <c r="K1155" i="27"/>
  <c r="AG1154" i="27"/>
  <c r="AF1154" i="27"/>
  <c r="AE1154" i="27"/>
  <c r="AD1154" i="27"/>
  <c r="AC1154" i="27"/>
  <c r="AA1154" i="27"/>
  <c r="Z1154" i="27"/>
  <c r="Y1154" i="27"/>
  <c r="X1154" i="27"/>
  <c r="W1154" i="27"/>
  <c r="T1154" i="27"/>
  <c r="S1154" i="27"/>
  <c r="R1154" i="27"/>
  <c r="R1155" i="27" s="1"/>
  <c r="R1156" i="27" s="1"/>
  <c r="M1154" i="27"/>
  <c r="AO1154" i="27" s="1"/>
  <c r="L1154" i="27"/>
  <c r="AM1154" i="27" s="1"/>
  <c r="K1154" i="27"/>
  <c r="AG1153" i="27"/>
  <c r="AF1153" i="27"/>
  <c r="AE1153" i="27"/>
  <c r="AD1153" i="27"/>
  <c r="AC1153" i="27"/>
  <c r="AA1153" i="27"/>
  <c r="Z1153" i="27"/>
  <c r="Y1153" i="27"/>
  <c r="X1153" i="27"/>
  <c r="W1153" i="27"/>
  <c r="T1153" i="27"/>
  <c r="S1153" i="27"/>
  <c r="M1153" i="27"/>
  <c r="AO1153" i="27" s="1"/>
  <c r="L1153" i="27"/>
  <c r="AM1153" i="27" s="1"/>
  <c r="K1153" i="27"/>
  <c r="AK1153" i="27" s="1"/>
  <c r="AG1152" i="27"/>
  <c r="AF1152" i="27"/>
  <c r="AE1152" i="27"/>
  <c r="AD1152" i="27"/>
  <c r="AC1152" i="27"/>
  <c r="AA1152" i="27"/>
  <c r="Z1152" i="27"/>
  <c r="Y1152" i="27"/>
  <c r="X1152" i="27"/>
  <c r="W1152" i="27"/>
  <c r="T1152" i="27"/>
  <c r="S1152" i="27"/>
  <c r="M1152" i="27"/>
  <c r="AO1152" i="27" s="1"/>
  <c r="L1152" i="27"/>
  <c r="AM1152" i="27" s="1"/>
  <c r="K1152" i="27"/>
  <c r="AG1151" i="27"/>
  <c r="AF1151" i="27"/>
  <c r="AE1151" i="27"/>
  <c r="AD1151" i="27"/>
  <c r="AC1151" i="27"/>
  <c r="AA1151" i="27"/>
  <c r="Z1151" i="27"/>
  <c r="Y1151" i="27"/>
  <c r="X1151" i="27"/>
  <c r="W1151" i="27"/>
  <c r="T1151" i="27"/>
  <c r="S1151" i="27"/>
  <c r="R1151" i="27"/>
  <c r="R1152" i="27" s="1"/>
  <c r="R1153" i="27" s="1"/>
  <c r="M1151" i="27"/>
  <c r="AO1151" i="27" s="1"/>
  <c r="L1151" i="27"/>
  <c r="AM1151" i="27" s="1"/>
  <c r="K1151" i="27"/>
  <c r="AK1151" i="27" s="1"/>
  <c r="AG1150" i="27"/>
  <c r="AF1150" i="27"/>
  <c r="AE1150" i="27"/>
  <c r="AD1150" i="27"/>
  <c r="AC1150" i="27"/>
  <c r="AA1150" i="27"/>
  <c r="Z1150" i="27"/>
  <c r="Y1150" i="27"/>
  <c r="X1150" i="27"/>
  <c r="W1150" i="27"/>
  <c r="T1150" i="27"/>
  <c r="S1150" i="27"/>
  <c r="M1150" i="27"/>
  <c r="AO1150" i="27" s="1"/>
  <c r="L1150" i="27"/>
  <c r="AM1150" i="27" s="1"/>
  <c r="K1150" i="27"/>
  <c r="AK1150" i="27" s="1"/>
  <c r="AG1149" i="27"/>
  <c r="AF1149" i="27"/>
  <c r="AE1149" i="27"/>
  <c r="AD1149" i="27"/>
  <c r="AC1149" i="27"/>
  <c r="AA1149" i="27"/>
  <c r="Z1149" i="27"/>
  <c r="Y1149" i="27"/>
  <c r="X1149" i="27"/>
  <c r="W1149" i="27"/>
  <c r="T1149" i="27"/>
  <c r="S1149" i="27"/>
  <c r="M1149" i="27"/>
  <c r="AO1149" i="27" s="1"/>
  <c r="L1149" i="27"/>
  <c r="AM1149" i="27" s="1"/>
  <c r="K1149" i="27"/>
  <c r="AK1149" i="27" s="1"/>
  <c r="AG1148" i="27"/>
  <c r="AF1148" i="27"/>
  <c r="AE1148" i="27"/>
  <c r="AD1148" i="27"/>
  <c r="AC1148" i="27"/>
  <c r="AA1148" i="27"/>
  <c r="Z1148" i="27"/>
  <c r="Y1148" i="27"/>
  <c r="X1148" i="27"/>
  <c r="W1148" i="27"/>
  <c r="T1148" i="27"/>
  <c r="S1148" i="27"/>
  <c r="R1148" i="27"/>
  <c r="R1149" i="27" s="1"/>
  <c r="R1150" i="27" s="1"/>
  <c r="M1148" i="27"/>
  <c r="AO1148" i="27" s="1"/>
  <c r="L1148" i="27"/>
  <c r="AM1148" i="27" s="1"/>
  <c r="K1148" i="27"/>
  <c r="AG1147" i="27"/>
  <c r="AF1147" i="27"/>
  <c r="AE1147" i="27"/>
  <c r="AD1147" i="27"/>
  <c r="AC1147" i="27"/>
  <c r="AA1147" i="27"/>
  <c r="Z1147" i="27"/>
  <c r="Y1147" i="27"/>
  <c r="X1147" i="27"/>
  <c r="W1147" i="27"/>
  <c r="T1147" i="27"/>
  <c r="S1147" i="27"/>
  <c r="M1147" i="27"/>
  <c r="AO1147" i="27" s="1"/>
  <c r="L1147" i="27"/>
  <c r="AM1147" i="27" s="1"/>
  <c r="K1147" i="27"/>
  <c r="AK1147" i="27" s="1"/>
  <c r="AG1146" i="27"/>
  <c r="AF1146" i="27"/>
  <c r="AE1146" i="27"/>
  <c r="AD1146" i="27"/>
  <c r="AC1146" i="27"/>
  <c r="AA1146" i="27"/>
  <c r="Z1146" i="27"/>
  <c r="Y1146" i="27"/>
  <c r="X1146" i="27"/>
  <c r="W1146" i="27"/>
  <c r="T1146" i="27"/>
  <c r="S1146" i="27"/>
  <c r="M1146" i="27"/>
  <c r="AO1146" i="27" s="1"/>
  <c r="L1146" i="27"/>
  <c r="AM1146" i="27" s="1"/>
  <c r="K1146" i="27"/>
  <c r="AK1146" i="27" s="1"/>
  <c r="AG1145" i="27"/>
  <c r="AF1145" i="27"/>
  <c r="AE1145" i="27"/>
  <c r="AD1145" i="27"/>
  <c r="AC1145" i="27"/>
  <c r="AA1145" i="27"/>
  <c r="Z1145" i="27"/>
  <c r="Y1145" i="27"/>
  <c r="X1145" i="27"/>
  <c r="W1145" i="27"/>
  <c r="T1145" i="27"/>
  <c r="S1145" i="27"/>
  <c r="R1145" i="27"/>
  <c r="R1146" i="27" s="1"/>
  <c r="M1145" i="27"/>
  <c r="AO1145" i="27" s="1"/>
  <c r="L1145" i="27"/>
  <c r="AM1145" i="27" s="1"/>
  <c r="K1145" i="27"/>
  <c r="AK1145" i="27" s="1"/>
  <c r="AG1144" i="27"/>
  <c r="AF1144" i="27"/>
  <c r="AE1144" i="27"/>
  <c r="AD1144" i="27"/>
  <c r="AC1144" i="27"/>
  <c r="AA1144" i="27"/>
  <c r="Z1144" i="27"/>
  <c r="Y1144" i="27"/>
  <c r="X1144" i="27"/>
  <c r="W1144" i="27"/>
  <c r="T1144" i="27"/>
  <c r="S1144" i="27"/>
  <c r="M1144" i="27"/>
  <c r="AO1144" i="27" s="1"/>
  <c r="L1144" i="27"/>
  <c r="AM1144" i="27" s="1"/>
  <c r="K1144" i="27"/>
  <c r="AK1144" i="27" s="1"/>
  <c r="AG1143" i="27"/>
  <c r="AF1143" i="27"/>
  <c r="AE1143" i="27"/>
  <c r="AD1143" i="27"/>
  <c r="AC1143" i="27"/>
  <c r="AA1143" i="27"/>
  <c r="Z1143" i="27"/>
  <c r="Y1143" i="27"/>
  <c r="X1143" i="27"/>
  <c r="W1143" i="27"/>
  <c r="T1143" i="27"/>
  <c r="S1143" i="27"/>
  <c r="M1143" i="27"/>
  <c r="AO1143" i="27" s="1"/>
  <c r="L1143" i="27"/>
  <c r="AM1143" i="27" s="1"/>
  <c r="K1143" i="27"/>
  <c r="AK1143" i="27" s="1"/>
  <c r="AG1142" i="27"/>
  <c r="AF1142" i="27"/>
  <c r="AE1142" i="27"/>
  <c r="AD1142" i="27"/>
  <c r="AC1142" i="27"/>
  <c r="AA1142" i="27"/>
  <c r="Z1142" i="27"/>
  <c r="Y1142" i="27"/>
  <c r="X1142" i="27"/>
  <c r="W1142" i="27"/>
  <c r="T1142" i="27"/>
  <c r="S1142" i="27"/>
  <c r="R1142" i="27"/>
  <c r="R1143" i="27" s="1"/>
  <c r="R1144" i="27" s="1"/>
  <c r="M1142" i="27"/>
  <c r="AO1142" i="27" s="1"/>
  <c r="L1142" i="27"/>
  <c r="AM1142" i="27" s="1"/>
  <c r="K1142" i="27"/>
  <c r="AK1142" i="27" s="1"/>
  <c r="AG1141" i="27"/>
  <c r="AF1141" i="27"/>
  <c r="AE1141" i="27"/>
  <c r="AD1141" i="27"/>
  <c r="AC1141" i="27"/>
  <c r="AA1141" i="27"/>
  <c r="Z1141" i="27"/>
  <c r="Y1141" i="27"/>
  <c r="X1141" i="27"/>
  <c r="W1141" i="27"/>
  <c r="T1141" i="27"/>
  <c r="S1141" i="27"/>
  <c r="M1141" i="27"/>
  <c r="AO1141" i="27" s="1"/>
  <c r="L1141" i="27"/>
  <c r="AM1141" i="27" s="1"/>
  <c r="K1141" i="27"/>
  <c r="AK1141" i="27" s="1"/>
  <c r="AG1140" i="27"/>
  <c r="AF1140" i="27"/>
  <c r="AE1140" i="27"/>
  <c r="AD1140" i="27"/>
  <c r="AC1140" i="27"/>
  <c r="AA1140" i="27"/>
  <c r="Z1140" i="27"/>
  <c r="Y1140" i="27"/>
  <c r="X1140" i="27"/>
  <c r="W1140" i="27"/>
  <c r="T1140" i="27"/>
  <c r="S1140" i="27"/>
  <c r="M1140" i="27"/>
  <c r="AO1140" i="27" s="1"/>
  <c r="L1140" i="27"/>
  <c r="AM1140" i="27" s="1"/>
  <c r="K1140" i="27"/>
  <c r="AK1140" i="27" s="1"/>
  <c r="AG1139" i="27"/>
  <c r="AF1139" i="27"/>
  <c r="AE1139" i="27"/>
  <c r="AD1139" i="27"/>
  <c r="AC1139" i="27"/>
  <c r="AA1139" i="27"/>
  <c r="Z1139" i="27"/>
  <c r="Y1139" i="27"/>
  <c r="X1139" i="27"/>
  <c r="W1139" i="27"/>
  <c r="T1139" i="27"/>
  <c r="S1139" i="27"/>
  <c r="R1139" i="27"/>
  <c r="R1140" i="27" s="1"/>
  <c r="R1141" i="27" s="1"/>
  <c r="M1139" i="27"/>
  <c r="AO1139" i="27" s="1"/>
  <c r="L1139" i="27"/>
  <c r="AM1139" i="27" s="1"/>
  <c r="K1139" i="27"/>
  <c r="AK1139" i="27" s="1"/>
  <c r="AG1138" i="27"/>
  <c r="AF1138" i="27"/>
  <c r="AE1138" i="27"/>
  <c r="AD1138" i="27"/>
  <c r="AC1138" i="27"/>
  <c r="AA1138" i="27"/>
  <c r="Z1138" i="27"/>
  <c r="Y1138" i="27"/>
  <c r="X1138" i="27"/>
  <c r="W1138" i="27"/>
  <c r="T1138" i="27"/>
  <c r="S1138" i="27"/>
  <c r="M1138" i="27"/>
  <c r="AO1138" i="27" s="1"/>
  <c r="L1138" i="27"/>
  <c r="AM1138" i="27" s="1"/>
  <c r="K1138" i="27"/>
  <c r="AG1137" i="27"/>
  <c r="AF1137" i="27"/>
  <c r="AE1137" i="27"/>
  <c r="AD1137" i="27"/>
  <c r="AC1137" i="27"/>
  <c r="AA1137" i="27"/>
  <c r="Z1137" i="27"/>
  <c r="Y1137" i="27"/>
  <c r="X1137" i="27"/>
  <c r="W1137" i="27"/>
  <c r="T1137" i="27"/>
  <c r="S1137" i="27"/>
  <c r="M1137" i="27"/>
  <c r="AO1137" i="27" s="1"/>
  <c r="L1137" i="27"/>
  <c r="AM1137" i="27" s="1"/>
  <c r="K1137" i="27"/>
  <c r="AK1137" i="27" s="1"/>
  <c r="AG1136" i="27"/>
  <c r="AF1136" i="27"/>
  <c r="AE1136" i="27"/>
  <c r="AD1136" i="27"/>
  <c r="AC1136" i="27"/>
  <c r="AA1136" i="27"/>
  <c r="Z1136" i="27"/>
  <c r="Y1136" i="27"/>
  <c r="X1136" i="27"/>
  <c r="W1136" i="27"/>
  <c r="T1136" i="27"/>
  <c r="S1136" i="27"/>
  <c r="R1136" i="27"/>
  <c r="R1137" i="27" s="1"/>
  <c r="R1138" i="27" s="1"/>
  <c r="M1136" i="27"/>
  <c r="AO1136" i="27" s="1"/>
  <c r="L1136" i="27"/>
  <c r="AM1136" i="27" s="1"/>
  <c r="K1136" i="27"/>
  <c r="AK1136" i="27" s="1"/>
  <c r="AG1135" i="27"/>
  <c r="AF1135" i="27"/>
  <c r="AE1135" i="27"/>
  <c r="AD1135" i="27"/>
  <c r="AC1135" i="27"/>
  <c r="AA1135" i="27"/>
  <c r="Z1135" i="27"/>
  <c r="Y1135" i="27"/>
  <c r="X1135" i="27"/>
  <c r="W1135" i="27"/>
  <c r="T1135" i="27"/>
  <c r="S1135" i="27"/>
  <c r="M1135" i="27"/>
  <c r="AO1135" i="27" s="1"/>
  <c r="L1135" i="27"/>
  <c r="K1135" i="27"/>
  <c r="AK1135" i="27" s="1"/>
  <c r="AG1134" i="27"/>
  <c r="AF1134" i="27"/>
  <c r="AE1134" i="27"/>
  <c r="AD1134" i="27"/>
  <c r="AC1134" i="27"/>
  <c r="AA1134" i="27"/>
  <c r="Z1134" i="27"/>
  <c r="Y1134" i="27"/>
  <c r="X1134" i="27"/>
  <c r="W1134" i="27"/>
  <c r="T1134" i="27"/>
  <c r="S1134" i="27"/>
  <c r="M1134" i="27"/>
  <c r="AO1134" i="27" s="1"/>
  <c r="L1134" i="27"/>
  <c r="AM1134" i="27" s="1"/>
  <c r="K1134" i="27"/>
  <c r="AK1134" i="27" s="1"/>
  <c r="AG1133" i="27"/>
  <c r="AF1133" i="27"/>
  <c r="AE1133" i="27"/>
  <c r="AD1133" i="27"/>
  <c r="AC1133" i="27"/>
  <c r="AA1133" i="27"/>
  <c r="Z1133" i="27"/>
  <c r="Y1133" i="27"/>
  <c r="X1133" i="27"/>
  <c r="W1133" i="27"/>
  <c r="T1133" i="27"/>
  <c r="S1133" i="27"/>
  <c r="R1133" i="27"/>
  <c r="R1134" i="27" s="1"/>
  <c r="M1133" i="27"/>
  <c r="AO1133" i="27" s="1"/>
  <c r="L1133" i="27"/>
  <c r="AM1133" i="27" s="1"/>
  <c r="K1133" i="27"/>
  <c r="AK1133" i="27" s="1"/>
  <c r="AG1132" i="27"/>
  <c r="AF1132" i="27"/>
  <c r="AE1132" i="27"/>
  <c r="AD1132" i="27"/>
  <c r="AC1132" i="27"/>
  <c r="AA1132" i="27"/>
  <c r="Z1132" i="27"/>
  <c r="Y1132" i="27"/>
  <c r="X1132" i="27"/>
  <c r="W1132" i="27"/>
  <c r="T1132" i="27"/>
  <c r="S1132" i="27"/>
  <c r="M1132" i="27"/>
  <c r="AO1132" i="27" s="1"/>
  <c r="L1132" i="27"/>
  <c r="AM1132" i="27" s="1"/>
  <c r="K1132" i="27"/>
  <c r="AG1131" i="27"/>
  <c r="AF1131" i="27"/>
  <c r="AE1131" i="27"/>
  <c r="AD1131" i="27"/>
  <c r="AC1131" i="27"/>
  <c r="AA1131" i="27"/>
  <c r="Z1131" i="27"/>
  <c r="Y1131" i="27"/>
  <c r="X1131" i="27"/>
  <c r="W1131" i="27"/>
  <c r="T1131" i="27"/>
  <c r="S1131" i="27"/>
  <c r="M1131" i="27"/>
  <c r="AO1131" i="27" s="1"/>
  <c r="L1131" i="27"/>
  <c r="AM1131" i="27" s="1"/>
  <c r="K1131" i="27"/>
  <c r="AG1130" i="27"/>
  <c r="AF1130" i="27"/>
  <c r="AE1130" i="27"/>
  <c r="AD1130" i="27"/>
  <c r="AC1130" i="27"/>
  <c r="AA1130" i="27"/>
  <c r="Z1130" i="27"/>
  <c r="Y1130" i="27"/>
  <c r="X1130" i="27"/>
  <c r="W1130" i="27"/>
  <c r="T1130" i="27"/>
  <c r="S1130" i="27"/>
  <c r="R1130" i="27"/>
  <c r="R1131" i="27" s="1"/>
  <c r="R1132" i="27" s="1"/>
  <c r="M1130" i="27"/>
  <c r="AO1130" i="27" s="1"/>
  <c r="L1130" i="27"/>
  <c r="AM1130" i="27" s="1"/>
  <c r="K1130" i="27"/>
  <c r="AK1130" i="27" s="1"/>
  <c r="AG1129" i="27"/>
  <c r="AF1129" i="27"/>
  <c r="AE1129" i="27"/>
  <c r="AD1129" i="27"/>
  <c r="AC1129" i="27"/>
  <c r="AA1129" i="27"/>
  <c r="Z1129" i="27"/>
  <c r="Y1129" i="27"/>
  <c r="X1129" i="27"/>
  <c r="W1129" i="27"/>
  <c r="T1129" i="27"/>
  <c r="S1129" i="27"/>
  <c r="M1129" i="27"/>
  <c r="AO1129" i="27" s="1"/>
  <c r="L1129" i="27"/>
  <c r="AM1129" i="27" s="1"/>
  <c r="K1129" i="27"/>
  <c r="AK1129" i="27" s="1"/>
  <c r="AG1128" i="27"/>
  <c r="AF1128" i="27"/>
  <c r="AE1128" i="27"/>
  <c r="AD1128" i="27"/>
  <c r="AC1128" i="27"/>
  <c r="AA1128" i="27"/>
  <c r="Z1128" i="27"/>
  <c r="Y1128" i="27"/>
  <c r="X1128" i="27"/>
  <c r="W1128" i="27"/>
  <c r="T1128" i="27"/>
  <c r="S1128" i="27"/>
  <c r="M1128" i="27"/>
  <c r="AO1128" i="27" s="1"/>
  <c r="L1128" i="27"/>
  <c r="AM1128" i="27" s="1"/>
  <c r="K1128" i="27"/>
  <c r="AK1128" i="27" s="1"/>
  <c r="AG1127" i="27"/>
  <c r="AF1127" i="27"/>
  <c r="AE1127" i="27"/>
  <c r="AD1127" i="27"/>
  <c r="AC1127" i="27"/>
  <c r="AA1127" i="27"/>
  <c r="Z1127" i="27"/>
  <c r="Y1127" i="27"/>
  <c r="X1127" i="27"/>
  <c r="W1127" i="27"/>
  <c r="T1127" i="27"/>
  <c r="S1127" i="27"/>
  <c r="R1127" i="27"/>
  <c r="R1128" i="27" s="1"/>
  <c r="R1129" i="27" s="1"/>
  <c r="M1127" i="27"/>
  <c r="AO1127" i="27" s="1"/>
  <c r="L1127" i="27"/>
  <c r="AM1127" i="27" s="1"/>
  <c r="K1127" i="27"/>
  <c r="AK1127" i="27" s="1"/>
  <c r="AG1126" i="27"/>
  <c r="AF1126" i="27"/>
  <c r="AE1126" i="27"/>
  <c r="AD1126" i="27"/>
  <c r="AC1126" i="27"/>
  <c r="AA1126" i="27"/>
  <c r="Z1126" i="27"/>
  <c r="Y1126" i="27"/>
  <c r="X1126" i="27"/>
  <c r="W1126" i="27"/>
  <c r="T1126" i="27"/>
  <c r="S1126" i="27"/>
  <c r="M1126" i="27"/>
  <c r="AO1126" i="27" s="1"/>
  <c r="L1126" i="27"/>
  <c r="AM1126" i="27" s="1"/>
  <c r="K1126" i="27"/>
  <c r="AK1126" i="27" s="1"/>
  <c r="AG1125" i="27"/>
  <c r="AF1125" i="27"/>
  <c r="AE1125" i="27"/>
  <c r="AD1125" i="27"/>
  <c r="AC1125" i="27"/>
  <c r="AA1125" i="27"/>
  <c r="Z1125" i="27"/>
  <c r="Y1125" i="27"/>
  <c r="X1125" i="27"/>
  <c r="W1125" i="27"/>
  <c r="T1125" i="27"/>
  <c r="S1125" i="27"/>
  <c r="M1125" i="27"/>
  <c r="AO1125" i="27" s="1"/>
  <c r="L1125" i="27"/>
  <c r="AM1125" i="27" s="1"/>
  <c r="K1125" i="27"/>
  <c r="AK1125" i="27" s="1"/>
  <c r="AG1124" i="27"/>
  <c r="AF1124" i="27"/>
  <c r="AE1124" i="27"/>
  <c r="AD1124" i="27"/>
  <c r="AC1124" i="27"/>
  <c r="AA1124" i="27"/>
  <c r="Z1124" i="27"/>
  <c r="Y1124" i="27"/>
  <c r="X1124" i="27"/>
  <c r="W1124" i="27"/>
  <c r="T1124" i="27"/>
  <c r="S1124" i="27"/>
  <c r="R1124" i="27"/>
  <c r="R1125" i="27" s="1"/>
  <c r="M1124" i="27"/>
  <c r="AO1124" i="27" s="1"/>
  <c r="L1124" i="27"/>
  <c r="AM1124" i="27" s="1"/>
  <c r="K1124" i="27"/>
  <c r="AK1124" i="27" s="1"/>
  <c r="AG1123" i="27"/>
  <c r="AF1123" i="27"/>
  <c r="AE1123" i="27"/>
  <c r="AD1123" i="27"/>
  <c r="AC1123" i="27"/>
  <c r="AA1123" i="27"/>
  <c r="Z1123" i="27"/>
  <c r="Y1123" i="27"/>
  <c r="X1123" i="27"/>
  <c r="W1123" i="27"/>
  <c r="T1123" i="27"/>
  <c r="S1123" i="27"/>
  <c r="M1123" i="27"/>
  <c r="AO1123" i="27" s="1"/>
  <c r="L1123" i="27"/>
  <c r="AM1123" i="27" s="1"/>
  <c r="K1123" i="27"/>
  <c r="AG1122" i="27"/>
  <c r="AF1122" i="27"/>
  <c r="AE1122" i="27"/>
  <c r="AD1122" i="27"/>
  <c r="AC1122" i="27"/>
  <c r="AA1122" i="27"/>
  <c r="Z1122" i="27"/>
  <c r="Y1122" i="27"/>
  <c r="X1122" i="27"/>
  <c r="W1122" i="27"/>
  <c r="T1122" i="27"/>
  <c r="S1122" i="27"/>
  <c r="M1122" i="27"/>
  <c r="AO1122" i="27" s="1"/>
  <c r="L1122" i="27"/>
  <c r="AM1122" i="27" s="1"/>
  <c r="K1122" i="27"/>
  <c r="AK1122" i="27" s="1"/>
  <c r="AG1121" i="27"/>
  <c r="AF1121" i="27"/>
  <c r="AE1121" i="27"/>
  <c r="AD1121" i="27"/>
  <c r="AC1121" i="27"/>
  <c r="AA1121" i="27"/>
  <c r="Z1121" i="27"/>
  <c r="Y1121" i="27"/>
  <c r="X1121" i="27"/>
  <c r="W1121" i="27"/>
  <c r="T1121" i="27"/>
  <c r="S1121" i="27"/>
  <c r="R1121" i="27"/>
  <c r="R1122" i="27" s="1"/>
  <c r="M1121" i="27"/>
  <c r="AO1121" i="27" s="1"/>
  <c r="L1121" i="27"/>
  <c r="AM1121" i="27" s="1"/>
  <c r="K1121" i="27"/>
  <c r="AK1121" i="27" s="1"/>
  <c r="AG1120" i="27"/>
  <c r="AF1120" i="27"/>
  <c r="AE1120" i="27"/>
  <c r="AD1120" i="27"/>
  <c r="AC1120" i="27"/>
  <c r="AA1120" i="27"/>
  <c r="Z1120" i="27"/>
  <c r="Y1120" i="27"/>
  <c r="X1120" i="27"/>
  <c r="W1120" i="27"/>
  <c r="T1120" i="27"/>
  <c r="S1120" i="27"/>
  <c r="M1120" i="27"/>
  <c r="AO1120" i="27" s="1"/>
  <c r="L1120" i="27"/>
  <c r="AM1120" i="27" s="1"/>
  <c r="K1120" i="27"/>
  <c r="AK1120" i="27" s="1"/>
  <c r="AG1119" i="27"/>
  <c r="AF1119" i="27"/>
  <c r="AE1119" i="27"/>
  <c r="AD1119" i="27"/>
  <c r="AC1119" i="27"/>
  <c r="AA1119" i="27"/>
  <c r="Z1119" i="27"/>
  <c r="Y1119" i="27"/>
  <c r="X1119" i="27"/>
  <c r="W1119" i="27"/>
  <c r="T1119" i="27"/>
  <c r="S1119" i="27"/>
  <c r="M1119" i="27"/>
  <c r="AO1119" i="27" s="1"/>
  <c r="L1119" i="27"/>
  <c r="AM1119" i="27" s="1"/>
  <c r="K1119" i="27"/>
  <c r="AK1119" i="27" s="1"/>
  <c r="AG1118" i="27"/>
  <c r="AF1118" i="27"/>
  <c r="AE1118" i="27"/>
  <c r="AD1118" i="27"/>
  <c r="AC1118" i="27"/>
  <c r="AA1118" i="27"/>
  <c r="Z1118" i="27"/>
  <c r="Y1118" i="27"/>
  <c r="X1118" i="27"/>
  <c r="W1118" i="27"/>
  <c r="T1118" i="27"/>
  <c r="S1118" i="27"/>
  <c r="R1118" i="27"/>
  <c r="R1119" i="27" s="1"/>
  <c r="R1120" i="27" s="1"/>
  <c r="M1118" i="27"/>
  <c r="AO1118" i="27" s="1"/>
  <c r="L1118" i="27"/>
  <c r="AM1118" i="27" s="1"/>
  <c r="K1118" i="27"/>
  <c r="AK1118" i="27" s="1"/>
  <c r="AG1117" i="27"/>
  <c r="AF1117" i="27"/>
  <c r="AE1117" i="27"/>
  <c r="AD1117" i="27"/>
  <c r="AC1117" i="27"/>
  <c r="AA1117" i="27"/>
  <c r="Z1117" i="27"/>
  <c r="Y1117" i="27"/>
  <c r="X1117" i="27"/>
  <c r="W1117" i="27"/>
  <c r="T1117" i="27"/>
  <c r="S1117" i="27"/>
  <c r="M1117" i="27"/>
  <c r="AO1117" i="27" s="1"/>
  <c r="L1117" i="27"/>
  <c r="AM1117" i="27" s="1"/>
  <c r="K1117" i="27"/>
  <c r="AK1117" i="27" s="1"/>
  <c r="AG1116" i="27"/>
  <c r="AF1116" i="27"/>
  <c r="AE1116" i="27"/>
  <c r="AD1116" i="27"/>
  <c r="AC1116" i="27"/>
  <c r="AA1116" i="27"/>
  <c r="Z1116" i="27"/>
  <c r="Y1116" i="27"/>
  <c r="X1116" i="27"/>
  <c r="W1116" i="27"/>
  <c r="T1116" i="27"/>
  <c r="S1116" i="27"/>
  <c r="M1116" i="27"/>
  <c r="AO1116" i="27" s="1"/>
  <c r="L1116" i="27"/>
  <c r="AM1116" i="27" s="1"/>
  <c r="K1116" i="27"/>
  <c r="AG1115" i="27"/>
  <c r="AF1115" i="27"/>
  <c r="AE1115" i="27"/>
  <c r="AD1115" i="27"/>
  <c r="AC1115" i="27"/>
  <c r="AA1115" i="27"/>
  <c r="Z1115" i="27"/>
  <c r="Y1115" i="27"/>
  <c r="X1115" i="27"/>
  <c r="W1115" i="27"/>
  <c r="T1115" i="27"/>
  <c r="S1115" i="27"/>
  <c r="R1115" i="27"/>
  <c r="R1116" i="27" s="1"/>
  <c r="R1117" i="27" s="1"/>
  <c r="M1115" i="27"/>
  <c r="AO1115" i="27" s="1"/>
  <c r="L1115" i="27"/>
  <c r="AM1115" i="27" s="1"/>
  <c r="K1115" i="27"/>
  <c r="AK1115" i="27" s="1"/>
  <c r="AG1114" i="27"/>
  <c r="AF1114" i="27"/>
  <c r="AE1114" i="27"/>
  <c r="AD1114" i="27"/>
  <c r="AC1114" i="27"/>
  <c r="AA1114" i="27"/>
  <c r="Z1114" i="27"/>
  <c r="Y1114" i="27"/>
  <c r="X1114" i="27"/>
  <c r="W1114" i="27"/>
  <c r="T1114" i="27"/>
  <c r="S1114" i="27"/>
  <c r="M1114" i="27"/>
  <c r="AO1114" i="27" s="1"/>
  <c r="L1114" i="27"/>
  <c r="AM1114" i="27" s="1"/>
  <c r="K1114" i="27"/>
  <c r="AK1114" i="27" s="1"/>
  <c r="AG1113" i="27"/>
  <c r="AF1113" i="27"/>
  <c r="AE1113" i="27"/>
  <c r="AD1113" i="27"/>
  <c r="AC1113" i="27"/>
  <c r="AA1113" i="27"/>
  <c r="Z1113" i="27"/>
  <c r="Y1113" i="27"/>
  <c r="X1113" i="27"/>
  <c r="W1113" i="27"/>
  <c r="T1113" i="27"/>
  <c r="S1113" i="27"/>
  <c r="R1113" i="27"/>
  <c r="R1114" i="27" s="1"/>
  <c r="M1113" i="27"/>
  <c r="AO1113" i="27" s="1"/>
  <c r="L1113" i="27"/>
  <c r="AM1113" i="27" s="1"/>
  <c r="K1113" i="27"/>
  <c r="AG1112" i="27"/>
  <c r="AF1112" i="27"/>
  <c r="AE1112" i="27"/>
  <c r="AD1112" i="27"/>
  <c r="AC1112" i="27"/>
  <c r="AA1112" i="27"/>
  <c r="Z1112" i="27"/>
  <c r="Y1112" i="27"/>
  <c r="X1112" i="27"/>
  <c r="W1112" i="27"/>
  <c r="T1112" i="27"/>
  <c r="S1112" i="27"/>
  <c r="M1112" i="27"/>
  <c r="AO1112" i="27" s="1"/>
  <c r="L1112" i="27"/>
  <c r="AM1112" i="27" s="1"/>
  <c r="K1112" i="27"/>
  <c r="AK1112" i="27" s="1"/>
  <c r="AG1111" i="27"/>
  <c r="AF1111" i="27"/>
  <c r="AE1111" i="27"/>
  <c r="AD1111" i="27"/>
  <c r="AC1111" i="27"/>
  <c r="AA1111" i="27"/>
  <c r="Z1111" i="27"/>
  <c r="Y1111" i="27"/>
  <c r="X1111" i="27"/>
  <c r="W1111" i="27"/>
  <c r="T1111" i="27"/>
  <c r="S1111" i="27"/>
  <c r="M1111" i="27"/>
  <c r="AO1111" i="27" s="1"/>
  <c r="L1111" i="27"/>
  <c r="AM1111" i="27" s="1"/>
  <c r="K1111" i="27"/>
  <c r="AK1111" i="27" s="1"/>
  <c r="AG1110" i="27"/>
  <c r="AF1110" i="27"/>
  <c r="AE1110" i="27"/>
  <c r="AD1110" i="27"/>
  <c r="AC1110" i="27"/>
  <c r="AA1110" i="27"/>
  <c r="Z1110" i="27"/>
  <c r="Y1110" i="27"/>
  <c r="X1110" i="27"/>
  <c r="W1110" i="27"/>
  <c r="T1110" i="27"/>
  <c r="S1110" i="27"/>
  <c r="R1110" i="27"/>
  <c r="R1111" i="27" s="1"/>
  <c r="M1110" i="27"/>
  <c r="AO1110" i="27" s="1"/>
  <c r="L1110" i="27"/>
  <c r="AM1110" i="27" s="1"/>
  <c r="K1110" i="27"/>
  <c r="AK1110" i="27" s="1"/>
  <c r="AG1109" i="27"/>
  <c r="AF1109" i="27"/>
  <c r="AE1109" i="27"/>
  <c r="AD1109" i="27"/>
  <c r="AC1109" i="27"/>
  <c r="AA1109" i="27"/>
  <c r="Z1109" i="27"/>
  <c r="Y1109" i="27"/>
  <c r="X1109" i="27"/>
  <c r="W1109" i="27"/>
  <c r="T1109" i="27"/>
  <c r="S1109" i="27"/>
  <c r="M1109" i="27"/>
  <c r="AO1109" i="27" s="1"/>
  <c r="L1109" i="27"/>
  <c r="AM1109" i="27" s="1"/>
  <c r="K1109" i="27"/>
  <c r="AK1109" i="27" s="1"/>
  <c r="AG1108" i="27"/>
  <c r="AF1108" i="27"/>
  <c r="AE1108" i="27"/>
  <c r="AD1108" i="27"/>
  <c r="AC1108" i="27"/>
  <c r="AA1108" i="27"/>
  <c r="Z1108" i="27"/>
  <c r="Y1108" i="27"/>
  <c r="X1108" i="27"/>
  <c r="W1108" i="27"/>
  <c r="T1108" i="27"/>
  <c r="S1108" i="27"/>
  <c r="M1108" i="27"/>
  <c r="AO1108" i="27" s="1"/>
  <c r="L1108" i="27"/>
  <c r="AM1108" i="27" s="1"/>
  <c r="K1108" i="27"/>
  <c r="AG1107" i="27"/>
  <c r="AF1107" i="27"/>
  <c r="AE1107" i="27"/>
  <c r="AD1107" i="27"/>
  <c r="AC1107" i="27"/>
  <c r="AA1107" i="27"/>
  <c r="Z1107" i="27"/>
  <c r="Y1107" i="27"/>
  <c r="X1107" i="27"/>
  <c r="W1107" i="27"/>
  <c r="T1107" i="27"/>
  <c r="S1107" i="27"/>
  <c r="R1107" i="27"/>
  <c r="R1108" i="27" s="1"/>
  <c r="R1109" i="27" s="1"/>
  <c r="M1107" i="27"/>
  <c r="AO1107" i="27" s="1"/>
  <c r="L1107" i="27"/>
  <c r="AM1107" i="27" s="1"/>
  <c r="K1107" i="27"/>
  <c r="AK1107" i="27" s="1"/>
  <c r="AG1106" i="27"/>
  <c r="AF1106" i="27"/>
  <c r="AE1106" i="27"/>
  <c r="AD1106" i="27"/>
  <c r="AC1106" i="27"/>
  <c r="AA1106" i="27"/>
  <c r="Z1106" i="27"/>
  <c r="Y1106" i="27"/>
  <c r="X1106" i="27"/>
  <c r="W1106" i="27"/>
  <c r="T1106" i="27"/>
  <c r="S1106" i="27"/>
  <c r="M1106" i="27"/>
  <c r="AO1106" i="27" s="1"/>
  <c r="L1106" i="27"/>
  <c r="K1106" i="27"/>
  <c r="AK1106" i="27" s="1"/>
  <c r="AG1105" i="27"/>
  <c r="AF1105" i="27"/>
  <c r="AE1105" i="27"/>
  <c r="AD1105" i="27"/>
  <c r="AC1105" i="27"/>
  <c r="AA1105" i="27"/>
  <c r="Z1105" i="27"/>
  <c r="Y1105" i="27"/>
  <c r="X1105" i="27"/>
  <c r="W1105" i="27"/>
  <c r="T1105" i="27"/>
  <c r="S1105" i="27"/>
  <c r="M1105" i="27"/>
  <c r="AO1105" i="27" s="1"/>
  <c r="L1105" i="27"/>
  <c r="AM1105" i="27" s="1"/>
  <c r="K1105" i="27"/>
  <c r="AK1105" i="27" s="1"/>
  <c r="AG1104" i="27"/>
  <c r="AF1104" i="27"/>
  <c r="AE1104" i="27"/>
  <c r="AD1104" i="27"/>
  <c r="AC1104" i="27"/>
  <c r="AA1104" i="27"/>
  <c r="Z1104" i="27"/>
  <c r="Y1104" i="27"/>
  <c r="X1104" i="27"/>
  <c r="W1104" i="27"/>
  <c r="T1104" i="27"/>
  <c r="S1104" i="27"/>
  <c r="R1104" i="27"/>
  <c r="R1105" i="27" s="1"/>
  <c r="M1104" i="27"/>
  <c r="AO1104" i="27" s="1"/>
  <c r="L1104" i="27"/>
  <c r="AM1104" i="27" s="1"/>
  <c r="K1104" i="27"/>
  <c r="AK1104" i="27" s="1"/>
  <c r="AG1103" i="27"/>
  <c r="AF1103" i="27"/>
  <c r="AE1103" i="27"/>
  <c r="AD1103" i="27"/>
  <c r="AC1103" i="27"/>
  <c r="AA1103" i="27"/>
  <c r="Z1103" i="27"/>
  <c r="Y1103" i="27"/>
  <c r="X1103" i="27"/>
  <c r="W1103" i="27"/>
  <c r="T1103" i="27"/>
  <c r="S1103" i="27"/>
  <c r="R1103" i="27"/>
  <c r="M1103" i="27"/>
  <c r="AO1103" i="27" s="1"/>
  <c r="L1103" i="27"/>
  <c r="AM1103" i="27" s="1"/>
  <c r="K1103" i="27"/>
  <c r="AK1103" i="27" s="1"/>
  <c r="AG1102" i="27"/>
  <c r="AF1102" i="27"/>
  <c r="AE1102" i="27"/>
  <c r="AD1102" i="27"/>
  <c r="AC1102" i="27"/>
  <c r="AA1102" i="27"/>
  <c r="Z1102" i="27"/>
  <c r="Y1102" i="27"/>
  <c r="X1102" i="27"/>
  <c r="W1102" i="27"/>
  <c r="T1102" i="27"/>
  <c r="S1102" i="27"/>
  <c r="M1102" i="27"/>
  <c r="AO1102" i="27" s="1"/>
  <c r="L1102" i="27"/>
  <c r="AM1102" i="27" s="1"/>
  <c r="K1102" i="27"/>
  <c r="AK1102" i="27" s="1"/>
  <c r="AG1101" i="27"/>
  <c r="AF1101" i="27"/>
  <c r="AE1101" i="27"/>
  <c r="AD1101" i="27"/>
  <c r="AC1101" i="27"/>
  <c r="AA1101" i="27"/>
  <c r="Z1101" i="27"/>
  <c r="Y1101" i="27"/>
  <c r="X1101" i="27"/>
  <c r="W1101" i="27"/>
  <c r="T1101" i="27"/>
  <c r="S1101" i="27"/>
  <c r="M1101" i="27"/>
  <c r="AO1101" i="27" s="1"/>
  <c r="L1101" i="27"/>
  <c r="AM1101" i="27" s="1"/>
  <c r="K1101" i="27"/>
  <c r="AK1101" i="27" s="1"/>
  <c r="AG1100" i="27"/>
  <c r="AF1100" i="27"/>
  <c r="AE1100" i="27"/>
  <c r="AD1100" i="27"/>
  <c r="AC1100" i="27"/>
  <c r="AA1100" i="27"/>
  <c r="Z1100" i="27"/>
  <c r="Y1100" i="27"/>
  <c r="X1100" i="27"/>
  <c r="W1100" i="27"/>
  <c r="T1100" i="27"/>
  <c r="S1100" i="27"/>
  <c r="R1100" i="27"/>
  <c r="R1101" i="27" s="1"/>
  <c r="R1102" i="27" s="1"/>
  <c r="M1100" i="27"/>
  <c r="AO1100" i="27" s="1"/>
  <c r="L1100" i="27"/>
  <c r="AM1100" i="27" s="1"/>
  <c r="K1100" i="27"/>
  <c r="AG1099" i="27"/>
  <c r="AF1099" i="27"/>
  <c r="AE1099" i="27"/>
  <c r="AD1099" i="27"/>
  <c r="AC1099" i="27"/>
  <c r="AA1099" i="27"/>
  <c r="Z1099" i="27"/>
  <c r="Y1099" i="27"/>
  <c r="X1099" i="27"/>
  <c r="W1099" i="27"/>
  <c r="T1099" i="27"/>
  <c r="S1099" i="27"/>
  <c r="M1099" i="27"/>
  <c r="AO1099" i="27" s="1"/>
  <c r="L1099" i="27"/>
  <c r="AM1099" i="27" s="1"/>
  <c r="K1099" i="27"/>
  <c r="AK1099" i="27" s="1"/>
  <c r="AG1098" i="27"/>
  <c r="AF1098" i="27"/>
  <c r="AE1098" i="27"/>
  <c r="AD1098" i="27"/>
  <c r="AC1098" i="27"/>
  <c r="AA1098" i="27"/>
  <c r="Z1098" i="27"/>
  <c r="Y1098" i="27"/>
  <c r="X1098" i="27"/>
  <c r="W1098" i="27"/>
  <c r="T1098" i="27"/>
  <c r="S1098" i="27"/>
  <c r="M1098" i="27"/>
  <c r="AO1098" i="27" s="1"/>
  <c r="L1098" i="27"/>
  <c r="AM1098" i="27" s="1"/>
  <c r="K1098" i="27"/>
  <c r="AK1098" i="27" s="1"/>
  <c r="AG1097" i="27"/>
  <c r="AF1097" i="27"/>
  <c r="AE1097" i="27"/>
  <c r="AD1097" i="27"/>
  <c r="AC1097" i="27"/>
  <c r="AA1097" i="27"/>
  <c r="Z1097" i="27"/>
  <c r="Y1097" i="27"/>
  <c r="X1097" i="27"/>
  <c r="W1097" i="27"/>
  <c r="T1097" i="27"/>
  <c r="S1097" i="27"/>
  <c r="R1097" i="27"/>
  <c r="R1098" i="27" s="1"/>
  <c r="M1097" i="27"/>
  <c r="AO1097" i="27" s="1"/>
  <c r="L1097" i="27"/>
  <c r="AM1097" i="27" s="1"/>
  <c r="K1097" i="27"/>
  <c r="AG1096" i="27"/>
  <c r="AF1096" i="27"/>
  <c r="AE1096" i="27"/>
  <c r="AD1096" i="27"/>
  <c r="AC1096" i="27"/>
  <c r="AA1096" i="27"/>
  <c r="Z1096" i="27"/>
  <c r="Y1096" i="27"/>
  <c r="X1096" i="27"/>
  <c r="W1096" i="27"/>
  <c r="T1096" i="27"/>
  <c r="S1096" i="27"/>
  <c r="M1096" i="27"/>
  <c r="AO1096" i="27" s="1"/>
  <c r="L1096" i="27"/>
  <c r="AM1096" i="27" s="1"/>
  <c r="K1096" i="27"/>
  <c r="AK1096" i="27" s="1"/>
  <c r="AG1095" i="27"/>
  <c r="AF1095" i="27"/>
  <c r="AE1095" i="27"/>
  <c r="AD1095" i="27"/>
  <c r="AC1095" i="27"/>
  <c r="AA1095" i="27"/>
  <c r="Z1095" i="27"/>
  <c r="Y1095" i="27"/>
  <c r="X1095" i="27"/>
  <c r="W1095" i="27"/>
  <c r="T1095" i="27"/>
  <c r="S1095" i="27"/>
  <c r="M1095" i="27"/>
  <c r="AO1095" i="27" s="1"/>
  <c r="L1095" i="27"/>
  <c r="AM1095" i="27" s="1"/>
  <c r="K1095" i="27"/>
  <c r="AK1095" i="27" s="1"/>
  <c r="AG1094" i="27"/>
  <c r="AF1094" i="27"/>
  <c r="AE1094" i="27"/>
  <c r="AD1094" i="27"/>
  <c r="AC1094" i="27"/>
  <c r="AA1094" i="27"/>
  <c r="Z1094" i="27"/>
  <c r="Y1094" i="27"/>
  <c r="X1094" i="27"/>
  <c r="W1094" i="27"/>
  <c r="T1094" i="27"/>
  <c r="S1094" i="27"/>
  <c r="R1094" i="27"/>
  <c r="R1095" i="27" s="1"/>
  <c r="R1096" i="27" s="1"/>
  <c r="M1094" i="27"/>
  <c r="AO1094" i="27" s="1"/>
  <c r="L1094" i="27"/>
  <c r="AM1094" i="27" s="1"/>
  <c r="K1094" i="27"/>
  <c r="AK1094" i="27" s="1"/>
  <c r="AG1093" i="27"/>
  <c r="AF1093" i="27"/>
  <c r="AE1093" i="27"/>
  <c r="AD1093" i="27"/>
  <c r="AC1093" i="27"/>
  <c r="AA1093" i="27"/>
  <c r="Z1093" i="27"/>
  <c r="Y1093" i="27"/>
  <c r="X1093" i="27"/>
  <c r="W1093" i="27"/>
  <c r="T1093" i="27"/>
  <c r="S1093" i="27"/>
  <c r="M1093" i="27"/>
  <c r="AO1093" i="27" s="1"/>
  <c r="L1093" i="27"/>
  <c r="AM1093" i="27" s="1"/>
  <c r="K1093" i="27"/>
  <c r="AG1092" i="27"/>
  <c r="AF1092" i="27"/>
  <c r="AE1092" i="27"/>
  <c r="AD1092" i="27"/>
  <c r="AC1092" i="27"/>
  <c r="AA1092" i="27"/>
  <c r="Z1092" i="27"/>
  <c r="Y1092" i="27"/>
  <c r="X1092" i="27"/>
  <c r="W1092" i="27"/>
  <c r="T1092" i="27"/>
  <c r="S1092" i="27"/>
  <c r="M1092" i="27"/>
  <c r="AO1092" i="27" s="1"/>
  <c r="L1092" i="27"/>
  <c r="AM1092" i="27" s="1"/>
  <c r="K1092" i="27"/>
  <c r="AK1092" i="27" s="1"/>
  <c r="AG1091" i="27"/>
  <c r="AF1091" i="27"/>
  <c r="AE1091" i="27"/>
  <c r="AD1091" i="27"/>
  <c r="AC1091" i="27"/>
  <c r="AA1091" i="27"/>
  <c r="Z1091" i="27"/>
  <c r="Y1091" i="27"/>
  <c r="X1091" i="27"/>
  <c r="W1091" i="27"/>
  <c r="T1091" i="27"/>
  <c r="S1091" i="27"/>
  <c r="R1091" i="27"/>
  <c r="R1092" i="27" s="1"/>
  <c r="R1093" i="27" s="1"/>
  <c r="M1091" i="27"/>
  <c r="AO1091" i="27" s="1"/>
  <c r="L1091" i="27"/>
  <c r="AM1091" i="27" s="1"/>
  <c r="K1091" i="27"/>
  <c r="AK1091" i="27" s="1"/>
  <c r="AG1090" i="27"/>
  <c r="AF1090" i="27"/>
  <c r="AE1090" i="27"/>
  <c r="AD1090" i="27"/>
  <c r="AC1090" i="27"/>
  <c r="AA1090" i="27"/>
  <c r="Z1090" i="27"/>
  <c r="Y1090" i="27"/>
  <c r="X1090" i="27"/>
  <c r="W1090" i="27"/>
  <c r="T1090" i="27"/>
  <c r="S1090" i="27"/>
  <c r="M1090" i="27"/>
  <c r="AO1090" i="27" s="1"/>
  <c r="L1090" i="27"/>
  <c r="AM1090" i="27" s="1"/>
  <c r="K1090" i="27"/>
  <c r="AK1090" i="27" s="1"/>
  <c r="AG1089" i="27"/>
  <c r="AF1089" i="27"/>
  <c r="AE1089" i="27"/>
  <c r="AD1089" i="27"/>
  <c r="AC1089" i="27"/>
  <c r="AA1089" i="27"/>
  <c r="Z1089" i="27"/>
  <c r="Y1089" i="27"/>
  <c r="X1089" i="27"/>
  <c r="W1089" i="27"/>
  <c r="T1089" i="27"/>
  <c r="S1089" i="27"/>
  <c r="M1089" i="27"/>
  <c r="AO1089" i="27" s="1"/>
  <c r="L1089" i="27"/>
  <c r="AM1089" i="27" s="1"/>
  <c r="K1089" i="27"/>
  <c r="AG1088" i="27"/>
  <c r="AF1088" i="27"/>
  <c r="AE1088" i="27"/>
  <c r="AD1088" i="27"/>
  <c r="AC1088" i="27"/>
  <c r="AA1088" i="27"/>
  <c r="Z1088" i="27"/>
  <c r="Y1088" i="27"/>
  <c r="X1088" i="27"/>
  <c r="W1088" i="27"/>
  <c r="T1088" i="27"/>
  <c r="S1088" i="27"/>
  <c r="R1088" i="27"/>
  <c r="R1089" i="27" s="1"/>
  <c r="R1090" i="27" s="1"/>
  <c r="M1088" i="27"/>
  <c r="AO1088" i="27" s="1"/>
  <c r="L1088" i="27"/>
  <c r="AM1088" i="27" s="1"/>
  <c r="K1088" i="27"/>
  <c r="AK1088" i="27" s="1"/>
  <c r="AG1087" i="27"/>
  <c r="AF1087" i="27"/>
  <c r="AE1087" i="27"/>
  <c r="AD1087" i="27"/>
  <c r="AC1087" i="27"/>
  <c r="AA1087" i="27"/>
  <c r="Z1087" i="27"/>
  <c r="Y1087" i="27"/>
  <c r="X1087" i="27"/>
  <c r="W1087" i="27"/>
  <c r="T1087" i="27"/>
  <c r="S1087" i="27"/>
  <c r="M1087" i="27"/>
  <c r="AO1087" i="27" s="1"/>
  <c r="L1087" i="27"/>
  <c r="AM1087" i="27" s="1"/>
  <c r="K1087" i="27"/>
  <c r="AK1087" i="27" s="1"/>
  <c r="AG1086" i="27"/>
  <c r="AF1086" i="27"/>
  <c r="AE1086" i="27"/>
  <c r="AD1086" i="27"/>
  <c r="AC1086" i="27"/>
  <c r="AA1086" i="27"/>
  <c r="Z1086" i="27"/>
  <c r="Y1086" i="27"/>
  <c r="X1086" i="27"/>
  <c r="W1086" i="27"/>
  <c r="T1086" i="27"/>
  <c r="S1086" i="27"/>
  <c r="M1086" i="27"/>
  <c r="AO1086" i="27" s="1"/>
  <c r="L1086" i="27"/>
  <c r="AM1086" i="27" s="1"/>
  <c r="K1086" i="27"/>
  <c r="AK1086" i="27" s="1"/>
  <c r="AG1085" i="27"/>
  <c r="AF1085" i="27"/>
  <c r="AE1085" i="27"/>
  <c r="AD1085" i="27"/>
  <c r="AC1085" i="27"/>
  <c r="AA1085" i="27"/>
  <c r="Z1085" i="27"/>
  <c r="Y1085" i="27"/>
  <c r="X1085" i="27"/>
  <c r="W1085" i="27"/>
  <c r="T1085" i="27"/>
  <c r="S1085" i="27"/>
  <c r="R1085" i="27"/>
  <c r="R1086" i="27" s="1"/>
  <c r="M1085" i="27"/>
  <c r="AO1085" i="27" s="1"/>
  <c r="L1085" i="27"/>
  <c r="AM1085" i="27" s="1"/>
  <c r="K1085" i="27"/>
  <c r="AK1085" i="27" s="1"/>
  <c r="AG1084" i="27"/>
  <c r="AF1084" i="27"/>
  <c r="AE1084" i="27"/>
  <c r="AD1084" i="27"/>
  <c r="AC1084" i="27"/>
  <c r="AA1084" i="27"/>
  <c r="Z1084" i="27"/>
  <c r="Y1084" i="27"/>
  <c r="X1084" i="27"/>
  <c r="W1084" i="27"/>
  <c r="T1084" i="27"/>
  <c r="S1084" i="27"/>
  <c r="M1084" i="27"/>
  <c r="AO1084" i="27" s="1"/>
  <c r="L1084" i="27"/>
  <c r="AM1084" i="27" s="1"/>
  <c r="K1084" i="27"/>
  <c r="AK1084" i="27" s="1"/>
  <c r="AG1083" i="27"/>
  <c r="AF1083" i="27"/>
  <c r="AE1083" i="27"/>
  <c r="AD1083" i="27"/>
  <c r="AC1083" i="27"/>
  <c r="AA1083" i="27"/>
  <c r="Z1083" i="27"/>
  <c r="Y1083" i="27"/>
  <c r="X1083" i="27"/>
  <c r="W1083" i="27"/>
  <c r="T1083" i="27"/>
  <c r="S1083" i="27"/>
  <c r="M1083" i="27"/>
  <c r="AO1083" i="27" s="1"/>
  <c r="L1083" i="27"/>
  <c r="AM1083" i="27" s="1"/>
  <c r="K1083" i="27"/>
  <c r="AK1083" i="27" s="1"/>
  <c r="AG1082" i="27"/>
  <c r="AF1082" i="27"/>
  <c r="AE1082" i="27"/>
  <c r="AD1082" i="27"/>
  <c r="AC1082" i="27"/>
  <c r="AA1082" i="27"/>
  <c r="Z1082" i="27"/>
  <c r="Y1082" i="27"/>
  <c r="X1082" i="27"/>
  <c r="W1082" i="27"/>
  <c r="T1082" i="27"/>
  <c r="S1082" i="27"/>
  <c r="R1082" i="27"/>
  <c r="M1082" i="27"/>
  <c r="AO1082" i="27" s="1"/>
  <c r="L1082" i="27"/>
  <c r="AM1082" i="27" s="1"/>
  <c r="K1082" i="27"/>
  <c r="AK1082" i="27" s="1"/>
  <c r="AG1081" i="27"/>
  <c r="AF1081" i="27"/>
  <c r="AE1081" i="27"/>
  <c r="AD1081" i="27"/>
  <c r="AC1081" i="27"/>
  <c r="AA1081" i="27"/>
  <c r="Z1081" i="27"/>
  <c r="Y1081" i="27"/>
  <c r="X1081" i="27"/>
  <c r="W1081" i="27"/>
  <c r="T1081" i="27"/>
  <c r="S1081" i="27"/>
  <c r="R1081" i="27"/>
  <c r="M1081" i="27"/>
  <c r="AO1081" i="27" s="1"/>
  <c r="L1081" i="27"/>
  <c r="AM1081" i="27" s="1"/>
  <c r="K1081" i="27"/>
  <c r="AK1081" i="27" s="1"/>
  <c r="AG1080" i="27"/>
  <c r="AF1080" i="27"/>
  <c r="AE1080" i="27"/>
  <c r="AD1080" i="27"/>
  <c r="AC1080" i="27"/>
  <c r="AA1080" i="27"/>
  <c r="Z1080" i="27"/>
  <c r="Y1080" i="27"/>
  <c r="X1080" i="27"/>
  <c r="W1080" i="27"/>
  <c r="T1080" i="27"/>
  <c r="S1080" i="27"/>
  <c r="M1080" i="27"/>
  <c r="AO1080" i="27" s="1"/>
  <c r="L1080" i="27"/>
  <c r="AM1080" i="27" s="1"/>
  <c r="K1080" i="27"/>
  <c r="AK1080" i="27" s="1"/>
  <c r="AG1079" i="27"/>
  <c r="AF1079" i="27"/>
  <c r="AE1079" i="27"/>
  <c r="AD1079" i="27"/>
  <c r="AC1079" i="27"/>
  <c r="AA1079" i="27"/>
  <c r="Z1079" i="27"/>
  <c r="Y1079" i="27"/>
  <c r="X1079" i="27"/>
  <c r="W1079" i="27"/>
  <c r="T1079" i="27"/>
  <c r="S1079" i="27"/>
  <c r="M1079" i="27"/>
  <c r="AO1079" i="27" s="1"/>
  <c r="L1079" i="27"/>
  <c r="AM1079" i="27" s="1"/>
  <c r="K1079" i="27"/>
  <c r="AG1078" i="27"/>
  <c r="AF1078" i="27"/>
  <c r="AE1078" i="27"/>
  <c r="AD1078" i="27"/>
  <c r="AC1078" i="27"/>
  <c r="AA1078" i="27"/>
  <c r="Z1078" i="27"/>
  <c r="Y1078" i="27"/>
  <c r="X1078" i="27"/>
  <c r="W1078" i="27"/>
  <c r="T1078" i="27"/>
  <c r="S1078" i="27"/>
  <c r="R1078" i="27"/>
  <c r="R1079" i="27" s="1"/>
  <c r="R1080" i="27" s="1"/>
  <c r="M1078" i="27"/>
  <c r="AO1078" i="27" s="1"/>
  <c r="L1078" i="27"/>
  <c r="AM1078" i="27" s="1"/>
  <c r="K1078" i="27"/>
  <c r="AK1078" i="27" s="1"/>
  <c r="AG1077" i="27"/>
  <c r="AF1077" i="27"/>
  <c r="AE1077" i="27"/>
  <c r="AD1077" i="27"/>
  <c r="AC1077" i="27"/>
  <c r="AA1077" i="27"/>
  <c r="Z1077" i="27"/>
  <c r="Y1077" i="27"/>
  <c r="X1077" i="27"/>
  <c r="W1077" i="27"/>
  <c r="T1077" i="27"/>
  <c r="S1077" i="27"/>
  <c r="M1077" i="27"/>
  <c r="AO1077" i="27" s="1"/>
  <c r="L1077" i="27"/>
  <c r="AM1077" i="27" s="1"/>
  <c r="K1077" i="27"/>
  <c r="AK1077" i="27" s="1"/>
  <c r="AG1076" i="27"/>
  <c r="AF1076" i="27"/>
  <c r="AE1076" i="27"/>
  <c r="AD1076" i="27"/>
  <c r="AC1076" i="27"/>
  <c r="AA1076" i="27"/>
  <c r="Z1076" i="27"/>
  <c r="Y1076" i="27"/>
  <c r="X1076" i="27"/>
  <c r="W1076" i="27"/>
  <c r="T1076" i="27"/>
  <c r="S1076" i="27"/>
  <c r="M1076" i="27"/>
  <c r="AO1076" i="27" s="1"/>
  <c r="L1076" i="27"/>
  <c r="AM1076" i="27" s="1"/>
  <c r="K1076" i="27"/>
  <c r="AK1076" i="27" s="1"/>
  <c r="AG1075" i="27"/>
  <c r="AF1075" i="27"/>
  <c r="AE1075" i="27"/>
  <c r="AD1075" i="27"/>
  <c r="AC1075" i="27"/>
  <c r="AA1075" i="27"/>
  <c r="Z1075" i="27"/>
  <c r="Y1075" i="27"/>
  <c r="X1075" i="27"/>
  <c r="W1075" i="27"/>
  <c r="T1075" i="27"/>
  <c r="S1075" i="27"/>
  <c r="R1075" i="27"/>
  <c r="M1075" i="27"/>
  <c r="AO1075" i="27" s="1"/>
  <c r="L1075" i="27"/>
  <c r="AM1075" i="27" s="1"/>
  <c r="K1075" i="27"/>
  <c r="AK1075" i="27" s="1"/>
  <c r="AG1074" i="27"/>
  <c r="AF1074" i="27"/>
  <c r="AE1074" i="27"/>
  <c r="AD1074" i="27"/>
  <c r="AC1074" i="27"/>
  <c r="AA1074" i="27"/>
  <c r="Z1074" i="27"/>
  <c r="Y1074" i="27"/>
  <c r="X1074" i="27"/>
  <c r="W1074" i="27"/>
  <c r="T1074" i="27"/>
  <c r="S1074" i="27"/>
  <c r="M1074" i="27"/>
  <c r="AO1074" i="27" s="1"/>
  <c r="L1074" i="27"/>
  <c r="AM1074" i="27" s="1"/>
  <c r="K1074" i="27"/>
  <c r="AK1074" i="27" s="1"/>
  <c r="AG1073" i="27"/>
  <c r="AF1073" i="27"/>
  <c r="AE1073" i="27"/>
  <c r="AD1073" i="27"/>
  <c r="AC1073" i="27"/>
  <c r="AA1073" i="27"/>
  <c r="Z1073" i="27"/>
  <c r="Y1073" i="27"/>
  <c r="X1073" i="27"/>
  <c r="W1073" i="27"/>
  <c r="T1073" i="27"/>
  <c r="S1073" i="27"/>
  <c r="M1073" i="27"/>
  <c r="AO1073" i="27" s="1"/>
  <c r="L1073" i="27"/>
  <c r="AM1073" i="27" s="1"/>
  <c r="K1073" i="27"/>
  <c r="AK1073" i="27" s="1"/>
  <c r="AG1072" i="27"/>
  <c r="AF1072" i="27"/>
  <c r="AE1072" i="27"/>
  <c r="AD1072" i="27"/>
  <c r="AC1072" i="27"/>
  <c r="AA1072" i="27"/>
  <c r="Z1072" i="27"/>
  <c r="Y1072" i="27"/>
  <c r="X1072" i="27"/>
  <c r="W1072" i="27"/>
  <c r="T1072" i="27"/>
  <c r="S1072" i="27"/>
  <c r="R1072" i="27"/>
  <c r="R1073" i="27" s="1"/>
  <c r="M1072" i="27"/>
  <c r="AO1072" i="27" s="1"/>
  <c r="L1072" i="27"/>
  <c r="AM1072" i="27" s="1"/>
  <c r="K1072" i="27"/>
  <c r="AK1072" i="27" s="1"/>
  <c r="AG1071" i="27"/>
  <c r="AF1071" i="27"/>
  <c r="AE1071" i="27"/>
  <c r="AD1071" i="27"/>
  <c r="AC1071" i="27"/>
  <c r="AA1071" i="27"/>
  <c r="Z1071" i="27"/>
  <c r="Y1071" i="27"/>
  <c r="X1071" i="27"/>
  <c r="W1071" i="27"/>
  <c r="T1071" i="27"/>
  <c r="S1071" i="27"/>
  <c r="M1071" i="27"/>
  <c r="AO1071" i="27" s="1"/>
  <c r="L1071" i="27"/>
  <c r="AM1071" i="27" s="1"/>
  <c r="K1071" i="27"/>
  <c r="AK1071" i="27" s="1"/>
  <c r="AG1070" i="27"/>
  <c r="AF1070" i="27"/>
  <c r="AE1070" i="27"/>
  <c r="AD1070" i="27"/>
  <c r="AC1070" i="27"/>
  <c r="AA1070" i="27"/>
  <c r="Z1070" i="27"/>
  <c r="Y1070" i="27"/>
  <c r="X1070" i="27"/>
  <c r="W1070" i="27"/>
  <c r="T1070" i="27"/>
  <c r="S1070" i="27"/>
  <c r="M1070" i="27"/>
  <c r="AO1070" i="27" s="1"/>
  <c r="L1070" i="27"/>
  <c r="AM1070" i="27" s="1"/>
  <c r="K1070" i="27"/>
  <c r="AK1070" i="27" s="1"/>
  <c r="AG1069" i="27"/>
  <c r="AF1069" i="27"/>
  <c r="AE1069" i="27"/>
  <c r="AD1069" i="27"/>
  <c r="AC1069" i="27"/>
  <c r="AA1069" i="27"/>
  <c r="Z1069" i="27"/>
  <c r="Y1069" i="27"/>
  <c r="X1069" i="27"/>
  <c r="W1069" i="27"/>
  <c r="T1069" i="27"/>
  <c r="S1069" i="27"/>
  <c r="R1069" i="27"/>
  <c r="M1069" i="27"/>
  <c r="AO1069" i="27" s="1"/>
  <c r="L1069" i="27"/>
  <c r="AM1069" i="27" s="1"/>
  <c r="K1069" i="27"/>
  <c r="AK1069" i="27" s="1"/>
  <c r="AG1068" i="27"/>
  <c r="AF1068" i="27"/>
  <c r="AE1068" i="27"/>
  <c r="AD1068" i="27"/>
  <c r="AC1068" i="27"/>
  <c r="AA1068" i="27"/>
  <c r="Z1068" i="27"/>
  <c r="Y1068" i="27"/>
  <c r="X1068" i="27"/>
  <c r="W1068" i="27"/>
  <c r="T1068" i="27"/>
  <c r="S1068" i="27"/>
  <c r="M1068" i="27"/>
  <c r="AO1068" i="27" s="1"/>
  <c r="L1068" i="27"/>
  <c r="AM1068" i="27" s="1"/>
  <c r="K1068" i="27"/>
  <c r="AG1067" i="27"/>
  <c r="AF1067" i="27"/>
  <c r="AE1067" i="27"/>
  <c r="AD1067" i="27"/>
  <c r="AC1067" i="27"/>
  <c r="AA1067" i="27"/>
  <c r="Z1067" i="27"/>
  <c r="Y1067" i="27"/>
  <c r="X1067" i="27"/>
  <c r="W1067" i="27"/>
  <c r="T1067" i="27"/>
  <c r="S1067" i="27"/>
  <c r="M1067" i="27"/>
  <c r="AO1067" i="27" s="1"/>
  <c r="L1067" i="27"/>
  <c r="AM1067" i="27" s="1"/>
  <c r="K1067" i="27"/>
  <c r="AK1067" i="27" s="1"/>
  <c r="AG1066" i="27"/>
  <c r="AF1066" i="27"/>
  <c r="AE1066" i="27"/>
  <c r="AD1066" i="27"/>
  <c r="AC1066" i="27"/>
  <c r="AA1066" i="27"/>
  <c r="Z1066" i="27"/>
  <c r="Y1066" i="27"/>
  <c r="X1066" i="27"/>
  <c r="W1066" i="27"/>
  <c r="T1066" i="27"/>
  <c r="S1066" i="27"/>
  <c r="R1066" i="27"/>
  <c r="R1067" i="27" s="1"/>
  <c r="M1066" i="27"/>
  <c r="AO1066" i="27" s="1"/>
  <c r="L1066" i="27"/>
  <c r="AM1066" i="27" s="1"/>
  <c r="K1066" i="27"/>
  <c r="AK1066" i="27" s="1"/>
  <c r="AG1065" i="27"/>
  <c r="AF1065" i="27"/>
  <c r="AE1065" i="27"/>
  <c r="AD1065" i="27"/>
  <c r="AC1065" i="27"/>
  <c r="AA1065" i="27"/>
  <c r="Z1065" i="27"/>
  <c r="Y1065" i="27"/>
  <c r="X1065" i="27"/>
  <c r="W1065" i="27"/>
  <c r="T1065" i="27"/>
  <c r="S1065" i="27"/>
  <c r="M1065" i="27"/>
  <c r="AO1065" i="27" s="1"/>
  <c r="L1065" i="27"/>
  <c r="AM1065" i="27" s="1"/>
  <c r="K1065" i="27"/>
  <c r="AK1065" i="27" s="1"/>
  <c r="AG1064" i="27"/>
  <c r="AF1064" i="27"/>
  <c r="AE1064" i="27"/>
  <c r="AD1064" i="27"/>
  <c r="AC1064" i="27"/>
  <c r="AA1064" i="27"/>
  <c r="Z1064" i="27"/>
  <c r="Y1064" i="27"/>
  <c r="X1064" i="27"/>
  <c r="W1064" i="27"/>
  <c r="T1064" i="27"/>
  <c r="S1064" i="27"/>
  <c r="M1064" i="27"/>
  <c r="AO1064" i="27" s="1"/>
  <c r="L1064" i="27"/>
  <c r="AM1064" i="27" s="1"/>
  <c r="K1064" i="27"/>
  <c r="AK1064" i="27" s="1"/>
  <c r="AG1063" i="27"/>
  <c r="AF1063" i="27"/>
  <c r="AE1063" i="27"/>
  <c r="AD1063" i="27"/>
  <c r="AC1063" i="27"/>
  <c r="AA1063" i="27"/>
  <c r="Z1063" i="27"/>
  <c r="Y1063" i="27"/>
  <c r="X1063" i="27"/>
  <c r="W1063" i="27"/>
  <c r="T1063" i="27"/>
  <c r="S1063" i="27"/>
  <c r="R1063" i="27"/>
  <c r="R1064" i="27" s="1"/>
  <c r="R1065" i="27" s="1"/>
  <c r="M1063" i="27"/>
  <c r="AO1063" i="27" s="1"/>
  <c r="L1063" i="27"/>
  <c r="AM1063" i="27" s="1"/>
  <c r="K1063" i="27"/>
  <c r="AK1063" i="27" s="1"/>
  <c r="AG1062" i="27"/>
  <c r="AF1062" i="27"/>
  <c r="AE1062" i="27"/>
  <c r="AD1062" i="27"/>
  <c r="AC1062" i="27"/>
  <c r="AA1062" i="27"/>
  <c r="Z1062" i="27"/>
  <c r="Y1062" i="27"/>
  <c r="X1062" i="27"/>
  <c r="W1062" i="27"/>
  <c r="T1062" i="27"/>
  <c r="S1062" i="27"/>
  <c r="M1062" i="27"/>
  <c r="AO1062" i="27" s="1"/>
  <c r="L1062" i="27"/>
  <c r="AM1062" i="27" s="1"/>
  <c r="K1062" i="27"/>
  <c r="AG1061" i="27"/>
  <c r="AF1061" i="27"/>
  <c r="AE1061" i="27"/>
  <c r="AD1061" i="27"/>
  <c r="AC1061" i="27"/>
  <c r="AA1061" i="27"/>
  <c r="Z1061" i="27"/>
  <c r="Y1061" i="27"/>
  <c r="X1061" i="27"/>
  <c r="W1061" i="27"/>
  <c r="T1061" i="27"/>
  <c r="S1061" i="27"/>
  <c r="M1061" i="27"/>
  <c r="AO1061" i="27" s="1"/>
  <c r="L1061" i="27"/>
  <c r="AM1061" i="27" s="1"/>
  <c r="K1061" i="27"/>
  <c r="AK1061" i="27" s="1"/>
  <c r="AG1060" i="27"/>
  <c r="AF1060" i="27"/>
  <c r="AE1060" i="27"/>
  <c r="AD1060" i="27"/>
  <c r="AC1060" i="27"/>
  <c r="AA1060" i="27"/>
  <c r="Z1060" i="27"/>
  <c r="Y1060" i="27"/>
  <c r="X1060" i="27"/>
  <c r="W1060" i="27"/>
  <c r="T1060" i="27"/>
  <c r="S1060" i="27"/>
  <c r="R1060" i="27"/>
  <c r="R1061" i="27" s="1"/>
  <c r="M1060" i="27"/>
  <c r="AO1060" i="27" s="1"/>
  <c r="L1060" i="27"/>
  <c r="K1060" i="27"/>
  <c r="AK1060" i="27" s="1"/>
  <c r="AG1059" i="27"/>
  <c r="AF1059" i="27"/>
  <c r="AE1059" i="27"/>
  <c r="AD1059" i="27"/>
  <c r="AC1059" i="27"/>
  <c r="AA1059" i="27"/>
  <c r="Z1059" i="27"/>
  <c r="Y1059" i="27"/>
  <c r="X1059" i="27"/>
  <c r="W1059" i="27"/>
  <c r="T1059" i="27"/>
  <c r="S1059" i="27"/>
  <c r="M1059" i="27"/>
  <c r="AO1059" i="27" s="1"/>
  <c r="L1059" i="27"/>
  <c r="AM1059" i="27" s="1"/>
  <c r="K1059" i="27"/>
  <c r="AK1059" i="27" s="1"/>
  <c r="AG1058" i="27"/>
  <c r="AF1058" i="27"/>
  <c r="AE1058" i="27"/>
  <c r="AD1058" i="27"/>
  <c r="AC1058" i="27"/>
  <c r="AA1058" i="27"/>
  <c r="Z1058" i="27"/>
  <c r="Y1058" i="27"/>
  <c r="X1058" i="27"/>
  <c r="W1058" i="27"/>
  <c r="T1058" i="27"/>
  <c r="S1058" i="27"/>
  <c r="M1058" i="27"/>
  <c r="AO1058" i="27" s="1"/>
  <c r="L1058" i="27"/>
  <c r="AM1058" i="27" s="1"/>
  <c r="K1058" i="27"/>
  <c r="AK1058" i="27" s="1"/>
  <c r="AG1057" i="27"/>
  <c r="AF1057" i="27"/>
  <c r="AE1057" i="27"/>
  <c r="AD1057" i="27"/>
  <c r="AC1057" i="27"/>
  <c r="AA1057" i="27"/>
  <c r="Z1057" i="27"/>
  <c r="Y1057" i="27"/>
  <c r="X1057" i="27"/>
  <c r="W1057" i="27"/>
  <c r="T1057" i="27"/>
  <c r="S1057" i="27"/>
  <c r="R1057" i="27"/>
  <c r="R1058" i="27" s="1"/>
  <c r="R1059" i="27" s="1"/>
  <c r="M1057" i="27"/>
  <c r="AO1057" i="27" s="1"/>
  <c r="L1057" i="27"/>
  <c r="AM1057" i="27" s="1"/>
  <c r="K1057" i="27"/>
  <c r="AK1057" i="27" s="1"/>
  <c r="AG1056" i="27"/>
  <c r="AF1056" i="27"/>
  <c r="AE1056" i="27"/>
  <c r="AD1056" i="27"/>
  <c r="AC1056" i="27"/>
  <c r="AA1056" i="27"/>
  <c r="Z1056" i="27"/>
  <c r="Y1056" i="27"/>
  <c r="X1056" i="27"/>
  <c r="W1056" i="27"/>
  <c r="T1056" i="27"/>
  <c r="S1056" i="27"/>
  <c r="M1056" i="27"/>
  <c r="AO1056" i="27" s="1"/>
  <c r="L1056" i="27"/>
  <c r="AM1056" i="27" s="1"/>
  <c r="K1056" i="27"/>
  <c r="AG1055" i="27"/>
  <c r="AF1055" i="27"/>
  <c r="AE1055" i="27"/>
  <c r="AD1055" i="27"/>
  <c r="AC1055" i="27"/>
  <c r="AA1055" i="27"/>
  <c r="Z1055" i="27"/>
  <c r="Y1055" i="27"/>
  <c r="X1055" i="27"/>
  <c r="W1055" i="27"/>
  <c r="T1055" i="27"/>
  <c r="S1055" i="27"/>
  <c r="M1055" i="27"/>
  <c r="AO1055" i="27" s="1"/>
  <c r="L1055" i="27"/>
  <c r="AM1055" i="27" s="1"/>
  <c r="K1055" i="27"/>
  <c r="AK1055" i="27" s="1"/>
  <c r="AG1054" i="27"/>
  <c r="AF1054" i="27"/>
  <c r="AE1054" i="27"/>
  <c r="AD1054" i="27"/>
  <c r="AC1054" i="27"/>
  <c r="AA1054" i="27"/>
  <c r="Z1054" i="27"/>
  <c r="Y1054" i="27"/>
  <c r="X1054" i="27"/>
  <c r="W1054" i="27"/>
  <c r="T1054" i="27"/>
  <c r="S1054" i="27"/>
  <c r="R1054" i="27"/>
  <c r="R1055" i="27" s="1"/>
  <c r="M1054" i="27"/>
  <c r="AO1054" i="27" s="1"/>
  <c r="L1054" i="27"/>
  <c r="AM1054" i="27" s="1"/>
  <c r="K1054" i="27"/>
  <c r="AG1053" i="27"/>
  <c r="AF1053" i="27"/>
  <c r="AE1053" i="27"/>
  <c r="AD1053" i="27"/>
  <c r="AC1053" i="27"/>
  <c r="AA1053" i="27"/>
  <c r="Z1053" i="27"/>
  <c r="Y1053" i="27"/>
  <c r="X1053" i="27"/>
  <c r="W1053" i="27"/>
  <c r="T1053" i="27"/>
  <c r="S1053" i="27"/>
  <c r="M1053" i="27"/>
  <c r="AO1053" i="27" s="1"/>
  <c r="L1053" i="27"/>
  <c r="AM1053" i="27" s="1"/>
  <c r="K1053" i="27"/>
  <c r="AK1053" i="27" s="1"/>
  <c r="AG1052" i="27"/>
  <c r="AF1052" i="27"/>
  <c r="AE1052" i="27"/>
  <c r="AD1052" i="27"/>
  <c r="AC1052" i="27"/>
  <c r="AA1052" i="27"/>
  <c r="Z1052" i="27"/>
  <c r="Y1052" i="27"/>
  <c r="X1052" i="27"/>
  <c r="W1052" i="27"/>
  <c r="T1052" i="27"/>
  <c r="S1052" i="27"/>
  <c r="M1052" i="27"/>
  <c r="AO1052" i="27" s="1"/>
  <c r="L1052" i="27"/>
  <c r="AM1052" i="27" s="1"/>
  <c r="K1052" i="27"/>
  <c r="AK1052" i="27" s="1"/>
  <c r="AG1051" i="27"/>
  <c r="AF1051" i="27"/>
  <c r="AE1051" i="27"/>
  <c r="AD1051" i="27"/>
  <c r="AC1051" i="27"/>
  <c r="AA1051" i="27"/>
  <c r="Z1051" i="27"/>
  <c r="Y1051" i="27"/>
  <c r="X1051" i="27"/>
  <c r="W1051" i="27"/>
  <c r="T1051" i="27"/>
  <c r="S1051" i="27"/>
  <c r="R1051" i="27"/>
  <c r="R1052" i="27" s="1"/>
  <c r="R1053" i="27" s="1"/>
  <c r="M1051" i="27"/>
  <c r="AO1051" i="27" s="1"/>
  <c r="L1051" i="27"/>
  <c r="AM1051" i="27" s="1"/>
  <c r="K1051" i="27"/>
  <c r="AK1051" i="27" s="1"/>
  <c r="AG1050" i="27"/>
  <c r="AF1050" i="27"/>
  <c r="AE1050" i="27"/>
  <c r="AD1050" i="27"/>
  <c r="AC1050" i="27"/>
  <c r="AA1050" i="27"/>
  <c r="Z1050" i="27"/>
  <c r="Y1050" i="27"/>
  <c r="X1050" i="27"/>
  <c r="W1050" i="27"/>
  <c r="T1050" i="27"/>
  <c r="S1050" i="27"/>
  <c r="M1050" i="27"/>
  <c r="AO1050" i="27" s="1"/>
  <c r="L1050" i="27"/>
  <c r="AM1050" i="27" s="1"/>
  <c r="K1050" i="27"/>
  <c r="AG1049" i="27"/>
  <c r="AF1049" i="27"/>
  <c r="AE1049" i="27"/>
  <c r="AD1049" i="27"/>
  <c r="AC1049" i="27"/>
  <c r="AA1049" i="27"/>
  <c r="Z1049" i="27"/>
  <c r="Y1049" i="27"/>
  <c r="X1049" i="27"/>
  <c r="W1049" i="27"/>
  <c r="T1049" i="27"/>
  <c r="S1049" i="27"/>
  <c r="M1049" i="27"/>
  <c r="AO1049" i="27" s="1"/>
  <c r="L1049" i="27"/>
  <c r="AM1049" i="27" s="1"/>
  <c r="K1049" i="27"/>
  <c r="AK1049" i="27" s="1"/>
  <c r="AG1048" i="27"/>
  <c r="AF1048" i="27"/>
  <c r="AE1048" i="27"/>
  <c r="AD1048" i="27"/>
  <c r="AC1048" i="27"/>
  <c r="AA1048" i="27"/>
  <c r="Z1048" i="27"/>
  <c r="Y1048" i="27"/>
  <c r="X1048" i="27"/>
  <c r="W1048" i="27"/>
  <c r="T1048" i="27"/>
  <c r="S1048" i="27"/>
  <c r="R1048" i="27"/>
  <c r="R1049" i="27" s="1"/>
  <c r="M1048" i="27"/>
  <c r="AO1048" i="27" s="1"/>
  <c r="L1048" i="27"/>
  <c r="AM1048" i="27" s="1"/>
  <c r="K1048" i="27"/>
  <c r="AK1048" i="27" s="1"/>
  <c r="AG1047" i="27"/>
  <c r="AF1047" i="27"/>
  <c r="AE1047" i="27"/>
  <c r="AD1047" i="27"/>
  <c r="AC1047" i="27"/>
  <c r="AA1047" i="27"/>
  <c r="Z1047" i="27"/>
  <c r="Y1047" i="27"/>
  <c r="X1047" i="27"/>
  <c r="W1047" i="27"/>
  <c r="T1047" i="27"/>
  <c r="S1047" i="27"/>
  <c r="M1047" i="27"/>
  <c r="AO1047" i="27" s="1"/>
  <c r="L1047" i="27"/>
  <c r="AM1047" i="27" s="1"/>
  <c r="K1047" i="27"/>
  <c r="AK1047" i="27" s="1"/>
  <c r="AG1046" i="27"/>
  <c r="AF1046" i="27"/>
  <c r="AE1046" i="27"/>
  <c r="AD1046" i="27"/>
  <c r="AC1046" i="27"/>
  <c r="AA1046" i="27"/>
  <c r="Z1046" i="27"/>
  <c r="Y1046" i="27"/>
  <c r="X1046" i="27"/>
  <c r="W1046" i="27"/>
  <c r="T1046" i="27"/>
  <c r="S1046" i="27"/>
  <c r="M1046" i="27"/>
  <c r="AO1046" i="27" s="1"/>
  <c r="L1046" i="27"/>
  <c r="AM1046" i="27" s="1"/>
  <c r="K1046" i="27"/>
  <c r="AK1046" i="27" s="1"/>
  <c r="AG1045" i="27"/>
  <c r="AF1045" i="27"/>
  <c r="AE1045" i="27"/>
  <c r="AD1045" i="27"/>
  <c r="AC1045" i="27"/>
  <c r="AA1045" i="27"/>
  <c r="Z1045" i="27"/>
  <c r="Y1045" i="27"/>
  <c r="X1045" i="27"/>
  <c r="W1045" i="27"/>
  <c r="T1045" i="27"/>
  <c r="S1045" i="27"/>
  <c r="R1045" i="27"/>
  <c r="R1046" i="27" s="1"/>
  <c r="R1047" i="27" s="1"/>
  <c r="M1045" i="27"/>
  <c r="AO1045" i="27" s="1"/>
  <c r="L1045" i="27"/>
  <c r="AM1045" i="27" s="1"/>
  <c r="K1045" i="27"/>
  <c r="AK1045" i="27" s="1"/>
  <c r="AG1044" i="27"/>
  <c r="AF1044" i="27"/>
  <c r="AE1044" i="27"/>
  <c r="AD1044" i="27"/>
  <c r="AC1044" i="27"/>
  <c r="AA1044" i="27"/>
  <c r="Z1044" i="27"/>
  <c r="Y1044" i="27"/>
  <c r="X1044" i="27"/>
  <c r="W1044" i="27"/>
  <c r="T1044" i="27"/>
  <c r="S1044" i="27"/>
  <c r="M1044" i="27"/>
  <c r="AO1044" i="27" s="1"/>
  <c r="L1044" i="27"/>
  <c r="AM1044" i="27" s="1"/>
  <c r="K1044" i="27"/>
  <c r="AG1043" i="27"/>
  <c r="AF1043" i="27"/>
  <c r="AE1043" i="27"/>
  <c r="AD1043" i="27"/>
  <c r="AC1043" i="27"/>
  <c r="AA1043" i="27"/>
  <c r="Z1043" i="27"/>
  <c r="Y1043" i="27"/>
  <c r="X1043" i="27"/>
  <c r="W1043" i="27"/>
  <c r="T1043" i="27"/>
  <c r="S1043" i="27"/>
  <c r="M1043" i="27"/>
  <c r="AO1043" i="27" s="1"/>
  <c r="L1043" i="27"/>
  <c r="AM1043" i="27" s="1"/>
  <c r="K1043" i="27"/>
  <c r="AK1043" i="27" s="1"/>
  <c r="AG1042" i="27"/>
  <c r="AF1042" i="27"/>
  <c r="AE1042" i="27"/>
  <c r="AD1042" i="27"/>
  <c r="AC1042" i="27"/>
  <c r="AA1042" i="27"/>
  <c r="Z1042" i="27"/>
  <c r="Y1042" i="27"/>
  <c r="X1042" i="27"/>
  <c r="W1042" i="27"/>
  <c r="T1042" i="27"/>
  <c r="S1042" i="27"/>
  <c r="R1042" i="27"/>
  <c r="R1043" i="27" s="1"/>
  <c r="M1042" i="27"/>
  <c r="AO1042" i="27" s="1"/>
  <c r="L1042" i="27"/>
  <c r="AM1042" i="27" s="1"/>
  <c r="K1042" i="27"/>
  <c r="AG1041" i="27"/>
  <c r="AF1041" i="27"/>
  <c r="AE1041" i="27"/>
  <c r="AD1041" i="27"/>
  <c r="AC1041" i="27"/>
  <c r="AA1041" i="27"/>
  <c r="Z1041" i="27"/>
  <c r="Y1041" i="27"/>
  <c r="X1041" i="27"/>
  <c r="W1041" i="27"/>
  <c r="T1041" i="27"/>
  <c r="S1041" i="27"/>
  <c r="M1041" i="27"/>
  <c r="AO1041" i="27" s="1"/>
  <c r="L1041" i="27"/>
  <c r="AM1041" i="27" s="1"/>
  <c r="K1041" i="27"/>
  <c r="AK1041" i="27" s="1"/>
  <c r="AG1040" i="27"/>
  <c r="AF1040" i="27"/>
  <c r="AE1040" i="27"/>
  <c r="AD1040" i="27"/>
  <c r="AC1040" i="27"/>
  <c r="AA1040" i="27"/>
  <c r="Z1040" i="27"/>
  <c r="Y1040" i="27"/>
  <c r="X1040" i="27"/>
  <c r="W1040" i="27"/>
  <c r="T1040" i="27"/>
  <c r="S1040" i="27"/>
  <c r="M1040" i="27"/>
  <c r="AO1040" i="27" s="1"/>
  <c r="L1040" i="27"/>
  <c r="AM1040" i="27" s="1"/>
  <c r="K1040" i="27"/>
  <c r="AG1039" i="27"/>
  <c r="AF1039" i="27"/>
  <c r="AE1039" i="27"/>
  <c r="AD1039" i="27"/>
  <c r="AC1039" i="27"/>
  <c r="AA1039" i="27"/>
  <c r="Z1039" i="27"/>
  <c r="Y1039" i="27"/>
  <c r="X1039" i="27"/>
  <c r="W1039" i="27"/>
  <c r="T1039" i="27"/>
  <c r="S1039" i="27"/>
  <c r="R1039" i="27"/>
  <c r="R1040" i="27" s="1"/>
  <c r="R1041" i="27" s="1"/>
  <c r="M1039" i="27"/>
  <c r="AO1039" i="27" s="1"/>
  <c r="L1039" i="27"/>
  <c r="AM1039" i="27" s="1"/>
  <c r="K1039" i="27"/>
  <c r="AK1039" i="27" s="1"/>
  <c r="AG1038" i="27"/>
  <c r="AF1038" i="27"/>
  <c r="AE1038" i="27"/>
  <c r="AD1038" i="27"/>
  <c r="AC1038" i="27"/>
  <c r="AA1038" i="27"/>
  <c r="Z1038" i="27"/>
  <c r="Y1038" i="27"/>
  <c r="X1038" i="27"/>
  <c r="W1038" i="27"/>
  <c r="T1038" i="27"/>
  <c r="S1038" i="27"/>
  <c r="M1038" i="27"/>
  <c r="AO1038" i="27" s="1"/>
  <c r="L1038" i="27"/>
  <c r="AM1038" i="27" s="1"/>
  <c r="K1038" i="27"/>
  <c r="AK1038" i="27" s="1"/>
  <c r="AG1037" i="27"/>
  <c r="AF1037" i="27"/>
  <c r="AE1037" i="27"/>
  <c r="AD1037" i="27"/>
  <c r="AC1037" i="27"/>
  <c r="AA1037" i="27"/>
  <c r="Z1037" i="27"/>
  <c r="Y1037" i="27"/>
  <c r="X1037" i="27"/>
  <c r="W1037" i="27"/>
  <c r="T1037" i="27"/>
  <c r="S1037" i="27"/>
  <c r="M1037" i="27"/>
  <c r="AO1037" i="27" s="1"/>
  <c r="L1037" i="27"/>
  <c r="AM1037" i="27" s="1"/>
  <c r="K1037" i="27"/>
  <c r="AK1037" i="27" s="1"/>
  <c r="AG1036" i="27"/>
  <c r="AF1036" i="27"/>
  <c r="AE1036" i="27"/>
  <c r="AD1036" i="27"/>
  <c r="AC1036" i="27"/>
  <c r="AA1036" i="27"/>
  <c r="Z1036" i="27"/>
  <c r="Y1036" i="27"/>
  <c r="X1036" i="27"/>
  <c r="W1036" i="27"/>
  <c r="T1036" i="27"/>
  <c r="S1036" i="27"/>
  <c r="R1036" i="27"/>
  <c r="R1037" i="27" s="1"/>
  <c r="M1036" i="27"/>
  <c r="AO1036" i="27" s="1"/>
  <c r="L1036" i="27"/>
  <c r="AM1036" i="27" s="1"/>
  <c r="K1036" i="27"/>
  <c r="AG1035" i="27"/>
  <c r="AF1035" i="27"/>
  <c r="AE1035" i="27"/>
  <c r="AD1035" i="27"/>
  <c r="AC1035" i="27"/>
  <c r="AA1035" i="27"/>
  <c r="Z1035" i="27"/>
  <c r="Y1035" i="27"/>
  <c r="X1035" i="27"/>
  <c r="W1035" i="27"/>
  <c r="T1035" i="27"/>
  <c r="S1035" i="27"/>
  <c r="M1035" i="27"/>
  <c r="AO1035" i="27" s="1"/>
  <c r="L1035" i="27"/>
  <c r="AM1035" i="27" s="1"/>
  <c r="K1035" i="27"/>
  <c r="AK1035" i="27" s="1"/>
  <c r="AG1034" i="27"/>
  <c r="AF1034" i="27"/>
  <c r="AE1034" i="27"/>
  <c r="AD1034" i="27"/>
  <c r="AC1034" i="27"/>
  <c r="AA1034" i="27"/>
  <c r="Z1034" i="27"/>
  <c r="Y1034" i="27"/>
  <c r="X1034" i="27"/>
  <c r="W1034" i="27"/>
  <c r="T1034" i="27"/>
  <c r="S1034" i="27"/>
  <c r="M1034" i="27"/>
  <c r="AO1034" i="27" s="1"/>
  <c r="L1034" i="27"/>
  <c r="AM1034" i="27" s="1"/>
  <c r="K1034" i="27"/>
  <c r="AG1033" i="27"/>
  <c r="AF1033" i="27"/>
  <c r="AE1033" i="27"/>
  <c r="AD1033" i="27"/>
  <c r="AC1033" i="27"/>
  <c r="AA1033" i="27"/>
  <c r="Z1033" i="27"/>
  <c r="Y1033" i="27"/>
  <c r="X1033" i="27"/>
  <c r="W1033" i="27"/>
  <c r="T1033" i="27"/>
  <c r="S1033" i="27"/>
  <c r="R1033" i="27"/>
  <c r="R1034" i="27" s="1"/>
  <c r="R1035" i="27" s="1"/>
  <c r="M1033" i="27"/>
  <c r="AO1033" i="27" s="1"/>
  <c r="L1033" i="27"/>
  <c r="AM1033" i="27" s="1"/>
  <c r="K1033" i="27"/>
  <c r="AK1033" i="27" s="1"/>
  <c r="AG1032" i="27"/>
  <c r="AF1032" i="27"/>
  <c r="AE1032" i="27"/>
  <c r="AD1032" i="27"/>
  <c r="AC1032" i="27"/>
  <c r="AA1032" i="27"/>
  <c r="Z1032" i="27"/>
  <c r="Y1032" i="27"/>
  <c r="X1032" i="27"/>
  <c r="W1032" i="27"/>
  <c r="T1032" i="27"/>
  <c r="S1032" i="27"/>
  <c r="M1032" i="27"/>
  <c r="AO1032" i="27" s="1"/>
  <c r="L1032" i="27"/>
  <c r="AM1032" i="27" s="1"/>
  <c r="K1032" i="27"/>
  <c r="AK1032" i="27" s="1"/>
  <c r="AG1031" i="27"/>
  <c r="AF1031" i="27"/>
  <c r="AE1031" i="27"/>
  <c r="AD1031" i="27"/>
  <c r="AC1031" i="27"/>
  <c r="AA1031" i="27"/>
  <c r="Z1031" i="27"/>
  <c r="Y1031" i="27"/>
  <c r="X1031" i="27"/>
  <c r="W1031" i="27"/>
  <c r="T1031" i="27"/>
  <c r="S1031" i="27"/>
  <c r="M1031" i="27"/>
  <c r="AO1031" i="27" s="1"/>
  <c r="L1031" i="27"/>
  <c r="AM1031" i="27" s="1"/>
  <c r="K1031" i="27"/>
  <c r="AK1031" i="27" s="1"/>
  <c r="AG1030" i="27"/>
  <c r="AF1030" i="27"/>
  <c r="AE1030" i="27"/>
  <c r="AD1030" i="27"/>
  <c r="AC1030" i="27"/>
  <c r="AA1030" i="27"/>
  <c r="Z1030" i="27"/>
  <c r="Y1030" i="27"/>
  <c r="X1030" i="27"/>
  <c r="W1030" i="27"/>
  <c r="T1030" i="27"/>
  <c r="S1030" i="27"/>
  <c r="R1030" i="27"/>
  <c r="R1031" i="27" s="1"/>
  <c r="M1030" i="27"/>
  <c r="AO1030" i="27" s="1"/>
  <c r="L1030" i="27"/>
  <c r="AM1030" i="27" s="1"/>
  <c r="K1030" i="27"/>
  <c r="AK1030" i="27" s="1"/>
  <c r="AG1029" i="27"/>
  <c r="AF1029" i="27"/>
  <c r="AE1029" i="27"/>
  <c r="AD1029" i="27"/>
  <c r="AC1029" i="27"/>
  <c r="AA1029" i="27"/>
  <c r="Z1029" i="27"/>
  <c r="Y1029" i="27"/>
  <c r="X1029" i="27"/>
  <c r="W1029" i="27"/>
  <c r="T1029" i="27"/>
  <c r="S1029" i="27"/>
  <c r="M1029" i="27"/>
  <c r="AO1029" i="27" s="1"/>
  <c r="L1029" i="27"/>
  <c r="AM1029" i="27" s="1"/>
  <c r="K1029" i="27"/>
  <c r="AK1029" i="27" s="1"/>
  <c r="AG1028" i="27"/>
  <c r="AF1028" i="27"/>
  <c r="AE1028" i="27"/>
  <c r="AD1028" i="27"/>
  <c r="AC1028" i="27"/>
  <c r="AA1028" i="27"/>
  <c r="Z1028" i="27"/>
  <c r="Y1028" i="27"/>
  <c r="X1028" i="27"/>
  <c r="W1028" i="27"/>
  <c r="T1028" i="27"/>
  <c r="S1028" i="27"/>
  <c r="M1028" i="27"/>
  <c r="AO1028" i="27" s="1"/>
  <c r="L1028" i="27"/>
  <c r="AM1028" i="27" s="1"/>
  <c r="K1028" i="27"/>
  <c r="AK1028" i="27" s="1"/>
  <c r="AG1027" i="27"/>
  <c r="AF1027" i="27"/>
  <c r="AE1027" i="27"/>
  <c r="AD1027" i="27"/>
  <c r="AC1027" i="27"/>
  <c r="AA1027" i="27"/>
  <c r="Z1027" i="27"/>
  <c r="Y1027" i="27"/>
  <c r="X1027" i="27"/>
  <c r="W1027" i="27"/>
  <c r="T1027" i="27"/>
  <c r="S1027" i="27"/>
  <c r="R1027" i="27"/>
  <c r="R1028" i="27" s="1"/>
  <c r="R1029" i="27" s="1"/>
  <c r="M1027" i="27"/>
  <c r="AO1027" i="27" s="1"/>
  <c r="L1027" i="27"/>
  <c r="AM1027" i="27" s="1"/>
  <c r="K1027" i="27"/>
  <c r="AK1027" i="27" s="1"/>
  <c r="AG1026" i="27"/>
  <c r="AF1026" i="27"/>
  <c r="AE1026" i="27"/>
  <c r="AD1026" i="27"/>
  <c r="AC1026" i="27"/>
  <c r="AA1026" i="27"/>
  <c r="Z1026" i="27"/>
  <c r="Y1026" i="27"/>
  <c r="X1026" i="27"/>
  <c r="W1026" i="27"/>
  <c r="T1026" i="27"/>
  <c r="S1026" i="27"/>
  <c r="M1026" i="27"/>
  <c r="AO1026" i="27" s="1"/>
  <c r="L1026" i="27"/>
  <c r="AM1026" i="27" s="1"/>
  <c r="K1026" i="27"/>
  <c r="AG1025" i="27"/>
  <c r="AF1025" i="27"/>
  <c r="AE1025" i="27"/>
  <c r="AD1025" i="27"/>
  <c r="AC1025" i="27"/>
  <c r="AA1025" i="27"/>
  <c r="Z1025" i="27"/>
  <c r="Y1025" i="27"/>
  <c r="X1025" i="27"/>
  <c r="W1025" i="27"/>
  <c r="T1025" i="27"/>
  <c r="S1025" i="27"/>
  <c r="M1025" i="27"/>
  <c r="AO1025" i="27" s="1"/>
  <c r="L1025" i="27"/>
  <c r="AM1025" i="27" s="1"/>
  <c r="K1025" i="27"/>
  <c r="AK1025" i="27" s="1"/>
  <c r="AG1024" i="27"/>
  <c r="AF1024" i="27"/>
  <c r="AE1024" i="27"/>
  <c r="AD1024" i="27"/>
  <c r="AC1024" i="27"/>
  <c r="AA1024" i="27"/>
  <c r="Z1024" i="27"/>
  <c r="Y1024" i="27"/>
  <c r="X1024" i="27"/>
  <c r="W1024" i="27"/>
  <c r="T1024" i="27"/>
  <c r="S1024" i="27"/>
  <c r="R1024" i="27"/>
  <c r="R1025" i="27" s="1"/>
  <c r="M1024" i="27"/>
  <c r="AO1024" i="27" s="1"/>
  <c r="L1024" i="27"/>
  <c r="AM1024" i="27" s="1"/>
  <c r="K1024" i="27"/>
  <c r="AK1024" i="27" s="1"/>
  <c r="AG1023" i="27"/>
  <c r="AF1023" i="27"/>
  <c r="AE1023" i="27"/>
  <c r="AD1023" i="27"/>
  <c r="AC1023" i="27"/>
  <c r="AA1023" i="27"/>
  <c r="Z1023" i="27"/>
  <c r="Y1023" i="27"/>
  <c r="X1023" i="27"/>
  <c r="W1023" i="27"/>
  <c r="T1023" i="27"/>
  <c r="S1023" i="27"/>
  <c r="M1023" i="27"/>
  <c r="AO1023" i="27" s="1"/>
  <c r="L1023" i="27"/>
  <c r="AM1023" i="27" s="1"/>
  <c r="K1023" i="27"/>
  <c r="AK1023" i="27" s="1"/>
  <c r="AG1022" i="27"/>
  <c r="AF1022" i="27"/>
  <c r="AE1022" i="27"/>
  <c r="AD1022" i="27"/>
  <c r="AC1022" i="27"/>
  <c r="AA1022" i="27"/>
  <c r="Z1022" i="27"/>
  <c r="Y1022" i="27"/>
  <c r="X1022" i="27"/>
  <c r="W1022" i="27"/>
  <c r="T1022" i="27"/>
  <c r="S1022" i="27"/>
  <c r="M1022" i="27"/>
  <c r="AO1022" i="27" s="1"/>
  <c r="L1022" i="27"/>
  <c r="AM1022" i="27" s="1"/>
  <c r="K1022" i="27"/>
  <c r="AK1022" i="27" s="1"/>
  <c r="AG1021" i="27"/>
  <c r="AF1021" i="27"/>
  <c r="AE1021" i="27"/>
  <c r="AD1021" i="27"/>
  <c r="AC1021" i="27"/>
  <c r="AA1021" i="27"/>
  <c r="Z1021" i="27"/>
  <c r="Y1021" i="27"/>
  <c r="X1021" i="27"/>
  <c r="W1021" i="27"/>
  <c r="T1021" i="27"/>
  <c r="S1021" i="27"/>
  <c r="R1021" i="27"/>
  <c r="R1022" i="27" s="1"/>
  <c r="R1023" i="27" s="1"/>
  <c r="M1021" i="27"/>
  <c r="AO1021" i="27" s="1"/>
  <c r="L1021" i="27"/>
  <c r="AM1021" i="27" s="1"/>
  <c r="K1021" i="27"/>
  <c r="AK1021" i="27" s="1"/>
  <c r="AG1020" i="27"/>
  <c r="AF1020" i="27"/>
  <c r="AE1020" i="27"/>
  <c r="AD1020" i="27"/>
  <c r="AC1020" i="27"/>
  <c r="AA1020" i="27"/>
  <c r="Z1020" i="27"/>
  <c r="Y1020" i="27"/>
  <c r="X1020" i="27"/>
  <c r="W1020" i="27"/>
  <c r="T1020" i="27"/>
  <c r="S1020" i="27"/>
  <c r="M1020" i="27"/>
  <c r="AO1020" i="27" s="1"/>
  <c r="L1020" i="27"/>
  <c r="AM1020" i="27" s="1"/>
  <c r="K1020" i="27"/>
  <c r="AK1020" i="27" s="1"/>
  <c r="AG1019" i="27"/>
  <c r="AF1019" i="27"/>
  <c r="AE1019" i="27"/>
  <c r="AD1019" i="27"/>
  <c r="AC1019" i="27"/>
  <c r="AA1019" i="27"/>
  <c r="Z1019" i="27"/>
  <c r="Y1019" i="27"/>
  <c r="X1019" i="27"/>
  <c r="W1019" i="27"/>
  <c r="T1019" i="27"/>
  <c r="S1019" i="27"/>
  <c r="M1019" i="27"/>
  <c r="AO1019" i="27" s="1"/>
  <c r="L1019" i="27"/>
  <c r="AM1019" i="27" s="1"/>
  <c r="K1019" i="27"/>
  <c r="AK1019" i="27" s="1"/>
  <c r="AG1018" i="27"/>
  <c r="AF1018" i="27"/>
  <c r="AE1018" i="27"/>
  <c r="AD1018" i="27"/>
  <c r="AC1018" i="27"/>
  <c r="AA1018" i="27"/>
  <c r="Z1018" i="27"/>
  <c r="Y1018" i="27"/>
  <c r="X1018" i="27"/>
  <c r="W1018" i="27"/>
  <c r="T1018" i="27"/>
  <c r="S1018" i="27"/>
  <c r="R1018" i="27"/>
  <c r="R1019" i="27" s="1"/>
  <c r="M1018" i="27"/>
  <c r="AO1018" i="27" s="1"/>
  <c r="L1018" i="27"/>
  <c r="AM1018" i="27" s="1"/>
  <c r="K1018" i="27"/>
  <c r="AK1018" i="27" s="1"/>
  <c r="AG1017" i="27"/>
  <c r="AF1017" i="27"/>
  <c r="AE1017" i="27"/>
  <c r="AD1017" i="27"/>
  <c r="AC1017" i="27"/>
  <c r="AA1017" i="27"/>
  <c r="Z1017" i="27"/>
  <c r="Y1017" i="27"/>
  <c r="X1017" i="27"/>
  <c r="W1017" i="27"/>
  <c r="T1017" i="27"/>
  <c r="S1017" i="27"/>
  <c r="M1017" i="27"/>
  <c r="AO1017" i="27" s="1"/>
  <c r="L1017" i="27"/>
  <c r="AM1017" i="27" s="1"/>
  <c r="K1017" i="27"/>
  <c r="AK1017" i="27" s="1"/>
  <c r="AG1016" i="27"/>
  <c r="AF1016" i="27"/>
  <c r="AE1016" i="27"/>
  <c r="AD1016" i="27"/>
  <c r="AC1016" i="27"/>
  <c r="AA1016" i="27"/>
  <c r="Z1016" i="27"/>
  <c r="Y1016" i="27"/>
  <c r="X1016" i="27"/>
  <c r="W1016" i="27"/>
  <c r="T1016" i="27"/>
  <c r="S1016" i="27"/>
  <c r="M1016" i="27"/>
  <c r="AO1016" i="27" s="1"/>
  <c r="L1016" i="27"/>
  <c r="AM1016" i="27" s="1"/>
  <c r="K1016" i="27"/>
  <c r="AK1016" i="27" s="1"/>
  <c r="AG1015" i="27"/>
  <c r="AF1015" i="27"/>
  <c r="AE1015" i="27"/>
  <c r="AD1015" i="27"/>
  <c r="AC1015" i="27"/>
  <c r="AA1015" i="27"/>
  <c r="Z1015" i="27"/>
  <c r="Y1015" i="27"/>
  <c r="X1015" i="27"/>
  <c r="W1015" i="27"/>
  <c r="T1015" i="27"/>
  <c r="S1015" i="27"/>
  <c r="R1015" i="27"/>
  <c r="R1016" i="27" s="1"/>
  <c r="R1017" i="27" s="1"/>
  <c r="M1015" i="27"/>
  <c r="AO1015" i="27" s="1"/>
  <c r="L1015" i="27"/>
  <c r="AM1015" i="27" s="1"/>
  <c r="K1015" i="27"/>
  <c r="AK1015" i="27" s="1"/>
  <c r="AG1014" i="27"/>
  <c r="AF1014" i="27"/>
  <c r="AE1014" i="27"/>
  <c r="AD1014" i="27"/>
  <c r="AC1014" i="27"/>
  <c r="AA1014" i="27"/>
  <c r="Z1014" i="27"/>
  <c r="Y1014" i="27"/>
  <c r="X1014" i="27"/>
  <c r="W1014" i="27"/>
  <c r="T1014" i="27"/>
  <c r="S1014" i="27"/>
  <c r="M1014" i="27"/>
  <c r="AO1014" i="27" s="1"/>
  <c r="L1014" i="27"/>
  <c r="AM1014" i="27" s="1"/>
  <c r="K1014" i="27"/>
  <c r="AK1014" i="27" s="1"/>
  <c r="AG1013" i="27"/>
  <c r="AF1013" i="27"/>
  <c r="AE1013" i="27"/>
  <c r="AD1013" i="27"/>
  <c r="AC1013" i="27"/>
  <c r="AA1013" i="27"/>
  <c r="Z1013" i="27"/>
  <c r="Y1013" i="27"/>
  <c r="X1013" i="27"/>
  <c r="W1013" i="27"/>
  <c r="T1013" i="27"/>
  <c r="S1013" i="27"/>
  <c r="M1013" i="27"/>
  <c r="AO1013" i="27" s="1"/>
  <c r="L1013" i="27"/>
  <c r="AM1013" i="27" s="1"/>
  <c r="K1013" i="27"/>
  <c r="AK1013" i="27" s="1"/>
  <c r="AG1012" i="27"/>
  <c r="AF1012" i="27"/>
  <c r="AE1012" i="27"/>
  <c r="AD1012" i="27"/>
  <c r="AC1012" i="27"/>
  <c r="AA1012" i="27"/>
  <c r="Z1012" i="27"/>
  <c r="Y1012" i="27"/>
  <c r="X1012" i="27"/>
  <c r="W1012" i="27"/>
  <c r="T1012" i="27"/>
  <c r="S1012" i="27"/>
  <c r="R1012" i="27"/>
  <c r="R1013" i="27" s="1"/>
  <c r="M1012" i="27"/>
  <c r="AO1012" i="27" s="1"/>
  <c r="L1012" i="27"/>
  <c r="AM1012" i="27" s="1"/>
  <c r="K1012" i="27"/>
  <c r="AK1012" i="27" s="1"/>
  <c r="AG1011" i="27"/>
  <c r="AF1011" i="27"/>
  <c r="AE1011" i="27"/>
  <c r="AD1011" i="27"/>
  <c r="AC1011" i="27"/>
  <c r="AA1011" i="27"/>
  <c r="Z1011" i="27"/>
  <c r="Y1011" i="27"/>
  <c r="X1011" i="27"/>
  <c r="W1011" i="27"/>
  <c r="T1011" i="27"/>
  <c r="S1011" i="27"/>
  <c r="M1011" i="27"/>
  <c r="AO1011" i="27" s="1"/>
  <c r="L1011" i="27"/>
  <c r="AM1011" i="27" s="1"/>
  <c r="K1011" i="27"/>
  <c r="AK1011" i="27" s="1"/>
  <c r="AG1010" i="27"/>
  <c r="AF1010" i="27"/>
  <c r="AE1010" i="27"/>
  <c r="AD1010" i="27"/>
  <c r="AC1010" i="27"/>
  <c r="AA1010" i="27"/>
  <c r="Z1010" i="27"/>
  <c r="Y1010" i="27"/>
  <c r="X1010" i="27"/>
  <c r="W1010" i="27"/>
  <c r="T1010" i="27"/>
  <c r="S1010" i="27"/>
  <c r="M1010" i="27"/>
  <c r="AO1010" i="27" s="1"/>
  <c r="L1010" i="27"/>
  <c r="AM1010" i="27" s="1"/>
  <c r="K1010" i="27"/>
  <c r="AG1009" i="27"/>
  <c r="AF1009" i="27"/>
  <c r="AE1009" i="27"/>
  <c r="AD1009" i="27"/>
  <c r="AC1009" i="27"/>
  <c r="AA1009" i="27"/>
  <c r="Z1009" i="27"/>
  <c r="Y1009" i="27"/>
  <c r="X1009" i="27"/>
  <c r="W1009" i="27"/>
  <c r="T1009" i="27"/>
  <c r="S1009" i="27"/>
  <c r="R1009" i="27"/>
  <c r="R1010" i="27" s="1"/>
  <c r="R1011" i="27" s="1"/>
  <c r="M1009" i="27"/>
  <c r="AO1009" i="27" s="1"/>
  <c r="L1009" i="27"/>
  <c r="AM1009" i="27" s="1"/>
  <c r="K1009" i="27"/>
  <c r="AK1009" i="27" s="1"/>
  <c r="AG1008" i="27"/>
  <c r="AF1008" i="27"/>
  <c r="AE1008" i="27"/>
  <c r="AD1008" i="27"/>
  <c r="AC1008" i="27"/>
  <c r="AA1008" i="27"/>
  <c r="Z1008" i="27"/>
  <c r="Y1008" i="27"/>
  <c r="X1008" i="27"/>
  <c r="W1008" i="27"/>
  <c r="T1008" i="27"/>
  <c r="S1008" i="27"/>
  <c r="M1008" i="27"/>
  <c r="AO1008" i="27" s="1"/>
  <c r="L1008" i="27"/>
  <c r="AM1008" i="27" s="1"/>
  <c r="K1008" i="27"/>
  <c r="AK1008" i="27" s="1"/>
  <c r="AG1007" i="27"/>
  <c r="AF1007" i="27"/>
  <c r="AE1007" i="27"/>
  <c r="AD1007" i="27"/>
  <c r="AC1007" i="27"/>
  <c r="AA1007" i="27"/>
  <c r="Z1007" i="27"/>
  <c r="Y1007" i="27"/>
  <c r="X1007" i="27"/>
  <c r="W1007" i="27"/>
  <c r="T1007" i="27"/>
  <c r="S1007" i="27"/>
  <c r="M1007" i="27"/>
  <c r="AO1007" i="27" s="1"/>
  <c r="L1007" i="27"/>
  <c r="AM1007" i="27" s="1"/>
  <c r="K1007" i="27"/>
  <c r="AK1007" i="27" s="1"/>
  <c r="AG1006" i="27"/>
  <c r="AF1006" i="27"/>
  <c r="AE1006" i="27"/>
  <c r="AD1006" i="27"/>
  <c r="AC1006" i="27"/>
  <c r="AA1006" i="27"/>
  <c r="Z1006" i="27"/>
  <c r="Y1006" i="27"/>
  <c r="X1006" i="27"/>
  <c r="W1006" i="27"/>
  <c r="T1006" i="27"/>
  <c r="S1006" i="27"/>
  <c r="R1006" i="27"/>
  <c r="R1007" i="27" s="1"/>
  <c r="M1006" i="27"/>
  <c r="AO1006" i="27" s="1"/>
  <c r="L1006" i="27"/>
  <c r="AM1006" i="27" s="1"/>
  <c r="K1006" i="27"/>
  <c r="AK1006" i="27" s="1"/>
  <c r="AG1005" i="27"/>
  <c r="AF1005" i="27"/>
  <c r="AE1005" i="27"/>
  <c r="AD1005" i="27"/>
  <c r="AC1005" i="27"/>
  <c r="AA1005" i="27"/>
  <c r="Z1005" i="27"/>
  <c r="Y1005" i="27"/>
  <c r="X1005" i="27"/>
  <c r="W1005" i="27"/>
  <c r="T1005" i="27"/>
  <c r="S1005" i="27"/>
  <c r="M1005" i="27"/>
  <c r="AO1005" i="27" s="1"/>
  <c r="L1005" i="27"/>
  <c r="AM1005" i="27" s="1"/>
  <c r="K1005" i="27"/>
  <c r="AK1005" i="27" s="1"/>
  <c r="AG1004" i="27"/>
  <c r="AF1004" i="27"/>
  <c r="AE1004" i="27"/>
  <c r="AD1004" i="27"/>
  <c r="AC1004" i="27"/>
  <c r="AA1004" i="27"/>
  <c r="Z1004" i="27"/>
  <c r="Y1004" i="27"/>
  <c r="X1004" i="27"/>
  <c r="W1004" i="27"/>
  <c r="T1004" i="27"/>
  <c r="S1004" i="27"/>
  <c r="M1004" i="27"/>
  <c r="AO1004" i="27" s="1"/>
  <c r="L1004" i="27"/>
  <c r="AM1004" i="27" s="1"/>
  <c r="K1004" i="27"/>
  <c r="AG1003" i="27"/>
  <c r="AF1003" i="27"/>
  <c r="AE1003" i="27"/>
  <c r="AD1003" i="27"/>
  <c r="AC1003" i="27"/>
  <c r="AA1003" i="27"/>
  <c r="Z1003" i="27"/>
  <c r="Y1003" i="27"/>
  <c r="X1003" i="27"/>
  <c r="W1003" i="27"/>
  <c r="T1003" i="27"/>
  <c r="S1003" i="27"/>
  <c r="R1003" i="27"/>
  <c r="R1004" i="27" s="1"/>
  <c r="R1005" i="27" s="1"/>
  <c r="M1003" i="27"/>
  <c r="AO1003" i="27" s="1"/>
  <c r="L1003" i="27"/>
  <c r="AM1003" i="27" s="1"/>
  <c r="K1003" i="27"/>
  <c r="AK1003" i="27" s="1"/>
  <c r="AG1002" i="27"/>
  <c r="AF1002" i="27"/>
  <c r="AE1002" i="27"/>
  <c r="AD1002" i="27"/>
  <c r="AC1002" i="27"/>
  <c r="AA1002" i="27"/>
  <c r="Z1002" i="27"/>
  <c r="Y1002" i="27"/>
  <c r="X1002" i="27"/>
  <c r="W1002" i="27"/>
  <c r="T1002" i="27"/>
  <c r="S1002" i="27"/>
  <c r="M1002" i="27"/>
  <c r="AO1002" i="27" s="1"/>
  <c r="L1002" i="27"/>
  <c r="AM1002" i="27" s="1"/>
  <c r="K1002" i="27"/>
  <c r="AG1001" i="27"/>
  <c r="AF1001" i="27"/>
  <c r="AE1001" i="27"/>
  <c r="AD1001" i="27"/>
  <c r="AC1001" i="27"/>
  <c r="AA1001" i="27"/>
  <c r="Z1001" i="27"/>
  <c r="Y1001" i="27"/>
  <c r="X1001" i="27"/>
  <c r="W1001" i="27"/>
  <c r="T1001" i="27"/>
  <c r="S1001" i="27"/>
  <c r="M1001" i="27"/>
  <c r="AO1001" i="27" s="1"/>
  <c r="L1001" i="27"/>
  <c r="AM1001" i="27" s="1"/>
  <c r="K1001" i="27"/>
  <c r="AK1001" i="27" s="1"/>
  <c r="AG1000" i="27"/>
  <c r="AF1000" i="27"/>
  <c r="AE1000" i="27"/>
  <c r="AD1000" i="27"/>
  <c r="AC1000" i="27"/>
  <c r="AA1000" i="27"/>
  <c r="Z1000" i="27"/>
  <c r="Y1000" i="27"/>
  <c r="X1000" i="27"/>
  <c r="W1000" i="27"/>
  <c r="T1000" i="27"/>
  <c r="S1000" i="27"/>
  <c r="R1000" i="27"/>
  <c r="R1001" i="27" s="1"/>
  <c r="M1000" i="27"/>
  <c r="AO1000" i="27" s="1"/>
  <c r="L1000" i="27"/>
  <c r="AM1000" i="27" s="1"/>
  <c r="K1000" i="27"/>
  <c r="AK1000" i="27" s="1"/>
  <c r="AG999" i="27"/>
  <c r="AF999" i="27"/>
  <c r="AE999" i="27"/>
  <c r="AD999" i="27"/>
  <c r="AC999" i="27"/>
  <c r="AA999" i="27"/>
  <c r="Z999" i="27"/>
  <c r="Y999" i="27"/>
  <c r="X999" i="27"/>
  <c r="W999" i="27"/>
  <c r="T999" i="27"/>
  <c r="S999" i="27"/>
  <c r="M999" i="27"/>
  <c r="AO999" i="27" s="1"/>
  <c r="L999" i="27"/>
  <c r="AM999" i="27" s="1"/>
  <c r="K999" i="27"/>
  <c r="AK999" i="27" s="1"/>
  <c r="AG998" i="27"/>
  <c r="AF998" i="27"/>
  <c r="AE998" i="27"/>
  <c r="AD998" i="27"/>
  <c r="AC998" i="27"/>
  <c r="AA998" i="27"/>
  <c r="Z998" i="27"/>
  <c r="Y998" i="27"/>
  <c r="X998" i="27"/>
  <c r="W998" i="27"/>
  <c r="T998" i="27"/>
  <c r="S998" i="27"/>
  <c r="M998" i="27"/>
  <c r="AO998" i="27" s="1"/>
  <c r="L998" i="27"/>
  <c r="K998" i="27"/>
  <c r="AK998" i="27" s="1"/>
  <c r="AG997" i="27"/>
  <c r="AF997" i="27"/>
  <c r="AE997" i="27"/>
  <c r="AD997" i="27"/>
  <c r="AC997" i="27"/>
  <c r="AA997" i="27"/>
  <c r="Z997" i="27"/>
  <c r="Y997" i="27"/>
  <c r="X997" i="27"/>
  <c r="W997" i="27"/>
  <c r="T997" i="27"/>
  <c r="S997" i="27"/>
  <c r="R997" i="27"/>
  <c r="R998" i="27" s="1"/>
  <c r="R999" i="27" s="1"/>
  <c r="M997" i="27"/>
  <c r="AO997" i="27" s="1"/>
  <c r="L997" i="27"/>
  <c r="AM997" i="27" s="1"/>
  <c r="K997" i="27"/>
  <c r="AK997" i="27" s="1"/>
  <c r="AG996" i="27"/>
  <c r="AF996" i="27"/>
  <c r="AE996" i="27"/>
  <c r="AD996" i="27"/>
  <c r="AC996" i="27"/>
  <c r="AA996" i="27"/>
  <c r="Z996" i="27"/>
  <c r="Y996" i="27"/>
  <c r="X996" i="27"/>
  <c r="W996" i="27"/>
  <c r="T996" i="27"/>
  <c r="S996" i="27"/>
  <c r="M996" i="27"/>
  <c r="AO996" i="27" s="1"/>
  <c r="L996" i="27"/>
  <c r="AM996" i="27" s="1"/>
  <c r="K996" i="27"/>
  <c r="AK996" i="27" s="1"/>
  <c r="AG995" i="27"/>
  <c r="AF995" i="27"/>
  <c r="AE995" i="27"/>
  <c r="AD995" i="27"/>
  <c r="AC995" i="27"/>
  <c r="AA995" i="27"/>
  <c r="Z995" i="27"/>
  <c r="Y995" i="27"/>
  <c r="X995" i="27"/>
  <c r="W995" i="27"/>
  <c r="T995" i="27"/>
  <c r="S995" i="27"/>
  <c r="M995" i="27"/>
  <c r="AO995" i="27" s="1"/>
  <c r="L995" i="27"/>
  <c r="AM995" i="27" s="1"/>
  <c r="K995" i="27"/>
  <c r="AK995" i="27" s="1"/>
  <c r="AG994" i="27"/>
  <c r="AF994" i="27"/>
  <c r="AE994" i="27"/>
  <c r="AD994" i="27"/>
  <c r="AC994" i="27"/>
  <c r="AA994" i="27"/>
  <c r="Z994" i="27"/>
  <c r="Y994" i="27"/>
  <c r="X994" i="27"/>
  <c r="W994" i="27"/>
  <c r="T994" i="27"/>
  <c r="S994" i="27"/>
  <c r="R994" i="27"/>
  <c r="R995" i="27" s="1"/>
  <c r="M994" i="27"/>
  <c r="AO994" i="27" s="1"/>
  <c r="L994" i="27"/>
  <c r="AM994" i="27" s="1"/>
  <c r="K994" i="27"/>
  <c r="AK994" i="27" s="1"/>
  <c r="AG993" i="27"/>
  <c r="AF993" i="27"/>
  <c r="AE993" i="27"/>
  <c r="AD993" i="27"/>
  <c r="AC993" i="27"/>
  <c r="AA993" i="27"/>
  <c r="Z993" i="27"/>
  <c r="Y993" i="27"/>
  <c r="X993" i="27"/>
  <c r="W993" i="27"/>
  <c r="T993" i="27"/>
  <c r="S993" i="27"/>
  <c r="M993" i="27"/>
  <c r="AO993" i="27" s="1"/>
  <c r="L993" i="27"/>
  <c r="AM993" i="27" s="1"/>
  <c r="K993" i="27"/>
  <c r="AK993" i="27" s="1"/>
  <c r="AG992" i="27"/>
  <c r="AF992" i="27"/>
  <c r="AE992" i="27"/>
  <c r="AD992" i="27"/>
  <c r="AC992" i="27"/>
  <c r="AA992" i="27"/>
  <c r="Z992" i="27"/>
  <c r="Y992" i="27"/>
  <c r="X992" i="27"/>
  <c r="W992" i="27"/>
  <c r="T992" i="27"/>
  <c r="S992" i="27"/>
  <c r="M992" i="27"/>
  <c r="AO992" i="27" s="1"/>
  <c r="L992" i="27"/>
  <c r="AM992" i="27" s="1"/>
  <c r="K992" i="27"/>
  <c r="AK992" i="27" s="1"/>
  <c r="AG991" i="27"/>
  <c r="AF991" i="27"/>
  <c r="AE991" i="27"/>
  <c r="AD991" i="27"/>
  <c r="AC991" i="27"/>
  <c r="AA991" i="27"/>
  <c r="Z991" i="27"/>
  <c r="Y991" i="27"/>
  <c r="X991" i="27"/>
  <c r="W991" i="27"/>
  <c r="T991" i="27"/>
  <c r="S991" i="27"/>
  <c r="R991" i="27"/>
  <c r="R992" i="27" s="1"/>
  <c r="R993" i="27" s="1"/>
  <c r="M991" i="27"/>
  <c r="AO991" i="27" s="1"/>
  <c r="L991" i="27"/>
  <c r="AM991" i="27" s="1"/>
  <c r="K991" i="27"/>
  <c r="AK991" i="27" s="1"/>
  <c r="AG990" i="27"/>
  <c r="AF990" i="27"/>
  <c r="AE990" i="27"/>
  <c r="AD990" i="27"/>
  <c r="AC990" i="27"/>
  <c r="AA990" i="27"/>
  <c r="Z990" i="27"/>
  <c r="Y990" i="27"/>
  <c r="X990" i="27"/>
  <c r="W990" i="27"/>
  <c r="T990" i="27"/>
  <c r="S990" i="27"/>
  <c r="M990" i="27"/>
  <c r="AO990" i="27" s="1"/>
  <c r="L990" i="27"/>
  <c r="K990" i="27"/>
  <c r="AK990" i="27" s="1"/>
  <c r="AG989" i="27"/>
  <c r="AF989" i="27"/>
  <c r="AE989" i="27"/>
  <c r="AD989" i="27"/>
  <c r="AC989" i="27"/>
  <c r="AA989" i="27"/>
  <c r="Z989" i="27"/>
  <c r="Y989" i="27"/>
  <c r="X989" i="27"/>
  <c r="W989" i="27"/>
  <c r="T989" i="27"/>
  <c r="S989" i="27"/>
  <c r="M989" i="27"/>
  <c r="AO989" i="27" s="1"/>
  <c r="L989" i="27"/>
  <c r="AM989" i="27" s="1"/>
  <c r="K989" i="27"/>
  <c r="AK989" i="27" s="1"/>
  <c r="AG988" i="27"/>
  <c r="AF988" i="27"/>
  <c r="AE988" i="27"/>
  <c r="AD988" i="27"/>
  <c r="AC988" i="27"/>
  <c r="AA988" i="27"/>
  <c r="Z988" i="27"/>
  <c r="Y988" i="27"/>
  <c r="X988" i="27"/>
  <c r="W988" i="27"/>
  <c r="T988" i="27"/>
  <c r="S988" i="27"/>
  <c r="R988" i="27"/>
  <c r="R989" i="27" s="1"/>
  <c r="M988" i="27"/>
  <c r="AO988" i="27" s="1"/>
  <c r="L988" i="27"/>
  <c r="AM988" i="27" s="1"/>
  <c r="K988" i="27"/>
  <c r="AG987" i="27"/>
  <c r="AF987" i="27"/>
  <c r="AE987" i="27"/>
  <c r="AD987" i="27"/>
  <c r="AC987" i="27"/>
  <c r="AA987" i="27"/>
  <c r="Z987" i="27"/>
  <c r="Y987" i="27"/>
  <c r="X987" i="27"/>
  <c r="W987" i="27"/>
  <c r="T987" i="27"/>
  <c r="S987" i="27"/>
  <c r="M987" i="27"/>
  <c r="AO987" i="27" s="1"/>
  <c r="L987" i="27"/>
  <c r="AM987" i="27" s="1"/>
  <c r="K987" i="27"/>
  <c r="AK987" i="27" s="1"/>
  <c r="AG986" i="27"/>
  <c r="AF986" i="27"/>
  <c r="AE986" i="27"/>
  <c r="AD986" i="27"/>
  <c r="AC986" i="27"/>
  <c r="AA986" i="27"/>
  <c r="Z986" i="27"/>
  <c r="Y986" i="27"/>
  <c r="X986" i="27"/>
  <c r="W986" i="27"/>
  <c r="T986" i="27"/>
  <c r="S986" i="27"/>
  <c r="M986" i="27"/>
  <c r="AO986" i="27" s="1"/>
  <c r="L986" i="27"/>
  <c r="AM986" i="27" s="1"/>
  <c r="K986" i="27"/>
  <c r="AG985" i="27"/>
  <c r="AF985" i="27"/>
  <c r="AE985" i="27"/>
  <c r="AD985" i="27"/>
  <c r="AC985" i="27"/>
  <c r="AA985" i="27"/>
  <c r="Z985" i="27"/>
  <c r="Y985" i="27"/>
  <c r="X985" i="27"/>
  <c r="W985" i="27"/>
  <c r="T985" i="27"/>
  <c r="S985" i="27"/>
  <c r="R985" i="27"/>
  <c r="R986" i="27" s="1"/>
  <c r="R987" i="27" s="1"/>
  <c r="M985" i="27"/>
  <c r="AO985" i="27" s="1"/>
  <c r="L985" i="27"/>
  <c r="AM985" i="27" s="1"/>
  <c r="K985" i="27"/>
  <c r="AK985" i="27" s="1"/>
  <c r="AG984" i="27"/>
  <c r="AF984" i="27"/>
  <c r="AE984" i="27"/>
  <c r="AD984" i="27"/>
  <c r="AC984" i="27"/>
  <c r="AA984" i="27"/>
  <c r="Z984" i="27"/>
  <c r="Y984" i="27"/>
  <c r="X984" i="27"/>
  <c r="W984" i="27"/>
  <c r="T984" i="27"/>
  <c r="S984" i="27"/>
  <c r="M984" i="27"/>
  <c r="AO984" i="27" s="1"/>
  <c r="L984" i="27"/>
  <c r="AM984" i="27" s="1"/>
  <c r="K984" i="27"/>
  <c r="AK984" i="27" s="1"/>
  <c r="AG983" i="27"/>
  <c r="AF983" i="27"/>
  <c r="AE983" i="27"/>
  <c r="AD983" i="27"/>
  <c r="AC983" i="27"/>
  <c r="AA983" i="27"/>
  <c r="Z983" i="27"/>
  <c r="Y983" i="27"/>
  <c r="X983" i="27"/>
  <c r="W983" i="27"/>
  <c r="T983" i="27"/>
  <c r="S983" i="27"/>
  <c r="M983" i="27"/>
  <c r="AO983" i="27" s="1"/>
  <c r="L983" i="27"/>
  <c r="AM983" i="27" s="1"/>
  <c r="K983" i="27"/>
  <c r="AK983" i="27" s="1"/>
  <c r="AG982" i="27"/>
  <c r="AF982" i="27"/>
  <c r="AE982" i="27"/>
  <c r="AD982" i="27"/>
  <c r="AC982" i="27"/>
  <c r="AA982" i="27"/>
  <c r="Z982" i="27"/>
  <c r="Y982" i="27"/>
  <c r="X982" i="27"/>
  <c r="W982" i="27"/>
  <c r="T982" i="27"/>
  <c r="S982" i="27"/>
  <c r="R982" i="27"/>
  <c r="R983" i="27" s="1"/>
  <c r="M982" i="27"/>
  <c r="AO982" i="27" s="1"/>
  <c r="L982" i="27"/>
  <c r="AM982" i="27" s="1"/>
  <c r="K982" i="27"/>
  <c r="AK982" i="27" s="1"/>
  <c r="AG981" i="27"/>
  <c r="AF981" i="27"/>
  <c r="AE981" i="27"/>
  <c r="AD981" i="27"/>
  <c r="AC981" i="27"/>
  <c r="AA981" i="27"/>
  <c r="Z981" i="27"/>
  <c r="Y981" i="27"/>
  <c r="X981" i="27"/>
  <c r="W981" i="27"/>
  <c r="T981" i="27"/>
  <c r="S981" i="27"/>
  <c r="M981" i="27"/>
  <c r="AO981" i="27" s="1"/>
  <c r="L981" i="27"/>
  <c r="AM981" i="27" s="1"/>
  <c r="K981" i="27"/>
  <c r="AK981" i="27" s="1"/>
  <c r="AG980" i="27"/>
  <c r="AF980" i="27"/>
  <c r="AE980" i="27"/>
  <c r="AD980" i="27"/>
  <c r="AC980" i="27"/>
  <c r="AA980" i="27"/>
  <c r="Z980" i="27"/>
  <c r="Y980" i="27"/>
  <c r="X980" i="27"/>
  <c r="W980" i="27"/>
  <c r="T980" i="27"/>
  <c r="S980" i="27"/>
  <c r="M980" i="27"/>
  <c r="AO980" i="27" s="1"/>
  <c r="L980" i="27"/>
  <c r="AM980" i="27" s="1"/>
  <c r="K980" i="27"/>
  <c r="AG979" i="27"/>
  <c r="AF979" i="27"/>
  <c r="AE979" i="27"/>
  <c r="AD979" i="27"/>
  <c r="AC979" i="27"/>
  <c r="AA979" i="27"/>
  <c r="Z979" i="27"/>
  <c r="Y979" i="27"/>
  <c r="X979" i="27"/>
  <c r="W979" i="27"/>
  <c r="T979" i="27"/>
  <c r="S979" i="27"/>
  <c r="R979" i="27"/>
  <c r="R980" i="27" s="1"/>
  <c r="R981" i="27" s="1"/>
  <c r="M979" i="27"/>
  <c r="AO979" i="27" s="1"/>
  <c r="L979" i="27"/>
  <c r="AM979" i="27" s="1"/>
  <c r="K979" i="27"/>
  <c r="AK979" i="27" s="1"/>
  <c r="AG978" i="27"/>
  <c r="AF978" i="27"/>
  <c r="AE978" i="27"/>
  <c r="AD978" i="27"/>
  <c r="AC978" i="27"/>
  <c r="AA978" i="27"/>
  <c r="Z978" i="27"/>
  <c r="Y978" i="27"/>
  <c r="X978" i="27"/>
  <c r="W978" i="27"/>
  <c r="T978" i="27"/>
  <c r="S978" i="27"/>
  <c r="M978" i="27"/>
  <c r="AO978" i="27" s="1"/>
  <c r="L978" i="27"/>
  <c r="AM978" i="27" s="1"/>
  <c r="K978" i="27"/>
  <c r="AK978" i="27" s="1"/>
  <c r="AG977" i="27"/>
  <c r="AF977" i="27"/>
  <c r="AE977" i="27"/>
  <c r="AD977" i="27"/>
  <c r="AC977" i="27"/>
  <c r="AA977" i="27"/>
  <c r="Z977" i="27"/>
  <c r="Y977" i="27"/>
  <c r="X977" i="27"/>
  <c r="W977" i="27"/>
  <c r="T977" i="27"/>
  <c r="S977" i="27"/>
  <c r="M977" i="27"/>
  <c r="AO977" i="27" s="1"/>
  <c r="L977" i="27"/>
  <c r="AM977" i="27" s="1"/>
  <c r="K977" i="27"/>
  <c r="AK977" i="27" s="1"/>
  <c r="AG976" i="27"/>
  <c r="AF976" i="27"/>
  <c r="AE976" i="27"/>
  <c r="AD976" i="27"/>
  <c r="AC976" i="27"/>
  <c r="AA976" i="27"/>
  <c r="Z976" i="27"/>
  <c r="Y976" i="27"/>
  <c r="X976" i="27"/>
  <c r="W976" i="27"/>
  <c r="T976" i="27"/>
  <c r="S976" i="27"/>
  <c r="R976" i="27"/>
  <c r="R977" i="27" s="1"/>
  <c r="M976" i="27"/>
  <c r="AO976" i="27" s="1"/>
  <c r="L976" i="27"/>
  <c r="AM976" i="27" s="1"/>
  <c r="K976" i="27"/>
  <c r="AG975" i="27"/>
  <c r="AF975" i="27"/>
  <c r="AE975" i="27"/>
  <c r="AD975" i="27"/>
  <c r="AC975" i="27"/>
  <c r="AA975" i="27"/>
  <c r="Z975" i="27"/>
  <c r="Y975" i="27"/>
  <c r="X975" i="27"/>
  <c r="W975" i="27"/>
  <c r="T975" i="27"/>
  <c r="S975" i="27"/>
  <c r="M975" i="27"/>
  <c r="AO975" i="27" s="1"/>
  <c r="L975" i="27"/>
  <c r="AM975" i="27" s="1"/>
  <c r="K975" i="27"/>
  <c r="AK975" i="27" s="1"/>
  <c r="AG974" i="27"/>
  <c r="AF974" i="27"/>
  <c r="AE974" i="27"/>
  <c r="AD974" i="27"/>
  <c r="AC974" i="27"/>
  <c r="AA974" i="27"/>
  <c r="Z974" i="27"/>
  <c r="Y974" i="27"/>
  <c r="X974" i="27"/>
  <c r="W974" i="27"/>
  <c r="T974" i="27"/>
  <c r="S974" i="27"/>
  <c r="M974" i="27"/>
  <c r="AO974" i="27" s="1"/>
  <c r="L974" i="27"/>
  <c r="AM974" i="27" s="1"/>
  <c r="K974" i="27"/>
  <c r="AK974" i="27" s="1"/>
  <c r="AG973" i="27"/>
  <c r="AF973" i="27"/>
  <c r="AE973" i="27"/>
  <c r="AD973" i="27"/>
  <c r="AC973" i="27"/>
  <c r="AA973" i="27"/>
  <c r="Z973" i="27"/>
  <c r="Y973" i="27"/>
  <c r="X973" i="27"/>
  <c r="W973" i="27"/>
  <c r="T973" i="27"/>
  <c r="S973" i="27"/>
  <c r="R973" i="27"/>
  <c r="R974" i="27" s="1"/>
  <c r="R975" i="27" s="1"/>
  <c r="M973" i="27"/>
  <c r="AO973" i="27" s="1"/>
  <c r="L973" i="27"/>
  <c r="AM973" i="27" s="1"/>
  <c r="K973" i="27"/>
  <c r="AK973" i="27" s="1"/>
  <c r="AG972" i="27"/>
  <c r="AF972" i="27"/>
  <c r="AE972" i="27"/>
  <c r="AD972" i="27"/>
  <c r="AC972" i="27"/>
  <c r="AA972" i="27"/>
  <c r="Z972" i="27"/>
  <c r="Y972" i="27"/>
  <c r="X972" i="27"/>
  <c r="W972" i="27"/>
  <c r="T972" i="27"/>
  <c r="S972" i="27"/>
  <c r="M972" i="27"/>
  <c r="AO972" i="27" s="1"/>
  <c r="L972" i="27"/>
  <c r="AM972" i="27" s="1"/>
  <c r="K972" i="27"/>
  <c r="AK972" i="27" s="1"/>
  <c r="AG971" i="27"/>
  <c r="AF971" i="27"/>
  <c r="AE971" i="27"/>
  <c r="AD971" i="27"/>
  <c r="AC971" i="27"/>
  <c r="AA971" i="27"/>
  <c r="Z971" i="27"/>
  <c r="Y971" i="27"/>
  <c r="X971" i="27"/>
  <c r="W971" i="27"/>
  <c r="T971" i="27"/>
  <c r="S971" i="27"/>
  <c r="M971" i="27"/>
  <c r="AO971" i="27" s="1"/>
  <c r="L971" i="27"/>
  <c r="AM971" i="27" s="1"/>
  <c r="K971" i="27"/>
  <c r="AK971" i="27" s="1"/>
  <c r="AG970" i="27"/>
  <c r="AF970" i="27"/>
  <c r="AE970" i="27"/>
  <c r="AD970" i="27"/>
  <c r="AC970" i="27"/>
  <c r="AA970" i="27"/>
  <c r="Z970" i="27"/>
  <c r="Y970" i="27"/>
  <c r="X970" i="27"/>
  <c r="W970" i="27"/>
  <c r="T970" i="27"/>
  <c r="S970" i="27"/>
  <c r="R970" i="27"/>
  <c r="R971" i="27" s="1"/>
  <c r="M970" i="27"/>
  <c r="AO970" i="27" s="1"/>
  <c r="L970" i="27"/>
  <c r="AM970" i="27" s="1"/>
  <c r="K970" i="27"/>
  <c r="AK970" i="27" s="1"/>
  <c r="AG969" i="27"/>
  <c r="AF969" i="27"/>
  <c r="AE969" i="27"/>
  <c r="AD969" i="27"/>
  <c r="AC969" i="27"/>
  <c r="AA969" i="27"/>
  <c r="Z969" i="27"/>
  <c r="Y969" i="27"/>
  <c r="X969" i="27"/>
  <c r="W969" i="27"/>
  <c r="T969" i="27"/>
  <c r="S969" i="27"/>
  <c r="M969" i="27"/>
  <c r="AO969" i="27" s="1"/>
  <c r="L969" i="27"/>
  <c r="AM969" i="27" s="1"/>
  <c r="K969" i="27"/>
  <c r="AK969" i="27" s="1"/>
  <c r="AG968" i="27"/>
  <c r="AF968" i="27"/>
  <c r="AE968" i="27"/>
  <c r="AD968" i="27"/>
  <c r="AC968" i="27"/>
  <c r="AA968" i="27"/>
  <c r="Z968" i="27"/>
  <c r="Y968" i="27"/>
  <c r="X968" i="27"/>
  <c r="W968" i="27"/>
  <c r="T968" i="27"/>
  <c r="S968" i="27"/>
  <c r="M968" i="27"/>
  <c r="AO968" i="27" s="1"/>
  <c r="L968" i="27"/>
  <c r="AM968" i="27" s="1"/>
  <c r="K968" i="27"/>
  <c r="AK968" i="27" s="1"/>
  <c r="AG967" i="27"/>
  <c r="AF967" i="27"/>
  <c r="AE967" i="27"/>
  <c r="AD967" i="27"/>
  <c r="AC967" i="27"/>
  <c r="AA967" i="27"/>
  <c r="Z967" i="27"/>
  <c r="Y967" i="27"/>
  <c r="X967" i="27"/>
  <c r="W967" i="27"/>
  <c r="T967" i="27"/>
  <c r="S967" i="27"/>
  <c r="R967" i="27"/>
  <c r="R968" i="27" s="1"/>
  <c r="R969" i="27" s="1"/>
  <c r="M967" i="27"/>
  <c r="AO967" i="27" s="1"/>
  <c r="L967" i="27"/>
  <c r="AM967" i="27" s="1"/>
  <c r="K967" i="27"/>
  <c r="AK967" i="27" s="1"/>
  <c r="AG966" i="27"/>
  <c r="AF966" i="27"/>
  <c r="AE966" i="27"/>
  <c r="AD966" i="27"/>
  <c r="AC966" i="27"/>
  <c r="AA966" i="27"/>
  <c r="Z966" i="27"/>
  <c r="Y966" i="27"/>
  <c r="X966" i="27"/>
  <c r="W966" i="27"/>
  <c r="T966" i="27"/>
  <c r="S966" i="27"/>
  <c r="M966" i="27"/>
  <c r="AO966" i="27" s="1"/>
  <c r="L966" i="27"/>
  <c r="AM966" i="27" s="1"/>
  <c r="K966" i="27"/>
  <c r="AK966" i="27" s="1"/>
  <c r="AG965" i="27"/>
  <c r="AF965" i="27"/>
  <c r="AE965" i="27"/>
  <c r="AD965" i="27"/>
  <c r="AC965" i="27"/>
  <c r="AA965" i="27"/>
  <c r="Z965" i="27"/>
  <c r="Y965" i="27"/>
  <c r="X965" i="27"/>
  <c r="W965" i="27"/>
  <c r="T965" i="27"/>
  <c r="S965" i="27"/>
  <c r="M965" i="27"/>
  <c r="AO965" i="27" s="1"/>
  <c r="L965" i="27"/>
  <c r="AM965" i="27" s="1"/>
  <c r="K965" i="27"/>
  <c r="AK965" i="27" s="1"/>
  <c r="AG964" i="27"/>
  <c r="AF964" i="27"/>
  <c r="AE964" i="27"/>
  <c r="AD964" i="27"/>
  <c r="AC964" i="27"/>
  <c r="AA964" i="27"/>
  <c r="Z964" i="27"/>
  <c r="Y964" i="27"/>
  <c r="X964" i="27"/>
  <c r="W964" i="27"/>
  <c r="T964" i="27"/>
  <c r="S964" i="27"/>
  <c r="R964" i="27"/>
  <c r="R965" i="27" s="1"/>
  <c r="M964" i="27"/>
  <c r="AO964" i="27" s="1"/>
  <c r="L964" i="27"/>
  <c r="AM964" i="27" s="1"/>
  <c r="K964" i="27"/>
  <c r="AG963" i="27"/>
  <c r="AF963" i="27"/>
  <c r="AE963" i="27"/>
  <c r="AD963" i="27"/>
  <c r="AC963" i="27"/>
  <c r="AA963" i="27"/>
  <c r="Z963" i="27"/>
  <c r="Y963" i="27"/>
  <c r="X963" i="27"/>
  <c r="W963" i="27"/>
  <c r="T963" i="27"/>
  <c r="S963" i="27"/>
  <c r="M963" i="27"/>
  <c r="AO963" i="27" s="1"/>
  <c r="L963" i="27"/>
  <c r="AM963" i="27" s="1"/>
  <c r="K963" i="27"/>
  <c r="AK963" i="27" s="1"/>
  <c r="AG962" i="27"/>
  <c r="AF962" i="27"/>
  <c r="AE962" i="27"/>
  <c r="AD962" i="27"/>
  <c r="AC962" i="27"/>
  <c r="AA962" i="27"/>
  <c r="Z962" i="27"/>
  <c r="Y962" i="27"/>
  <c r="X962" i="27"/>
  <c r="W962" i="27"/>
  <c r="T962" i="27"/>
  <c r="S962" i="27"/>
  <c r="M962" i="27"/>
  <c r="AO962" i="27" s="1"/>
  <c r="L962" i="27"/>
  <c r="AM962" i="27" s="1"/>
  <c r="K962" i="27"/>
  <c r="AK962" i="27" s="1"/>
  <c r="AG961" i="27"/>
  <c r="AF961" i="27"/>
  <c r="AE961" i="27"/>
  <c r="AD961" i="27"/>
  <c r="AC961" i="27"/>
  <c r="AA961" i="27"/>
  <c r="Z961" i="27"/>
  <c r="Y961" i="27"/>
  <c r="X961" i="27"/>
  <c r="W961" i="27"/>
  <c r="T961" i="27"/>
  <c r="S961" i="27"/>
  <c r="R961" i="27"/>
  <c r="R962" i="27" s="1"/>
  <c r="R963" i="27" s="1"/>
  <c r="M961" i="27"/>
  <c r="AO961" i="27" s="1"/>
  <c r="L961" i="27"/>
  <c r="AM961" i="27" s="1"/>
  <c r="K961" i="27"/>
  <c r="AK961" i="27" s="1"/>
  <c r="AG960" i="27"/>
  <c r="AF960" i="27"/>
  <c r="AE960" i="27"/>
  <c r="AD960" i="27"/>
  <c r="AC960" i="27"/>
  <c r="AA960" i="27"/>
  <c r="Z960" i="27"/>
  <c r="Y960" i="27"/>
  <c r="X960" i="27"/>
  <c r="W960" i="27"/>
  <c r="T960" i="27"/>
  <c r="S960" i="27"/>
  <c r="M960" i="27"/>
  <c r="AO960" i="27" s="1"/>
  <c r="L960" i="27"/>
  <c r="AM960" i="27" s="1"/>
  <c r="K960" i="27"/>
  <c r="AK960" i="27" s="1"/>
  <c r="AG959" i="27"/>
  <c r="AF959" i="27"/>
  <c r="AE959" i="27"/>
  <c r="AD959" i="27"/>
  <c r="AC959" i="27"/>
  <c r="AA959" i="27"/>
  <c r="Z959" i="27"/>
  <c r="Y959" i="27"/>
  <c r="X959" i="27"/>
  <c r="W959" i="27"/>
  <c r="T959" i="27"/>
  <c r="S959" i="27"/>
  <c r="R959" i="27"/>
  <c r="R960" i="27" s="1"/>
  <c r="M959" i="27"/>
  <c r="AO959" i="27" s="1"/>
  <c r="L959" i="27"/>
  <c r="AM959" i="27" s="1"/>
  <c r="K959" i="27"/>
  <c r="AK959" i="27" s="1"/>
  <c r="AG958" i="27"/>
  <c r="AF958" i="27"/>
  <c r="AE958" i="27"/>
  <c r="AD958" i="27"/>
  <c r="AC958" i="27"/>
  <c r="AA958" i="27"/>
  <c r="Z958" i="27"/>
  <c r="Y958" i="27"/>
  <c r="X958" i="27"/>
  <c r="W958" i="27"/>
  <c r="T958" i="27"/>
  <c r="S958" i="27"/>
  <c r="R958" i="27"/>
  <c r="M958" i="27"/>
  <c r="AO958" i="27" s="1"/>
  <c r="L958" i="27"/>
  <c r="AM958" i="27" s="1"/>
  <c r="K958" i="27"/>
  <c r="AK958" i="27" s="1"/>
  <c r="AG957" i="27"/>
  <c r="AF957" i="27"/>
  <c r="AE957" i="27"/>
  <c r="AD957" i="27"/>
  <c r="AC957" i="27"/>
  <c r="AA957" i="27"/>
  <c r="Z957" i="27"/>
  <c r="Y957" i="27"/>
  <c r="X957" i="27"/>
  <c r="W957" i="27"/>
  <c r="T957" i="27"/>
  <c r="S957" i="27"/>
  <c r="R957" i="27"/>
  <c r="M957" i="27"/>
  <c r="AO957" i="27" s="1"/>
  <c r="L957" i="27"/>
  <c r="AM957" i="27" s="1"/>
  <c r="K957" i="27"/>
  <c r="AK957" i="27" s="1"/>
  <c r="AG956" i="27"/>
  <c r="AF956" i="27"/>
  <c r="AE956" i="27"/>
  <c r="AD956" i="27"/>
  <c r="AC956" i="27"/>
  <c r="AA956" i="27"/>
  <c r="Z956" i="27"/>
  <c r="Y956" i="27"/>
  <c r="X956" i="27"/>
  <c r="W956" i="27"/>
  <c r="T956" i="27"/>
  <c r="S956" i="27"/>
  <c r="M956" i="27"/>
  <c r="AO956" i="27" s="1"/>
  <c r="L956" i="27"/>
  <c r="AM956" i="27" s="1"/>
  <c r="K956" i="27"/>
  <c r="AG955" i="27"/>
  <c r="AF955" i="27"/>
  <c r="AE955" i="27"/>
  <c r="AD955" i="27"/>
  <c r="AC955" i="27"/>
  <c r="AA955" i="27"/>
  <c r="Z955" i="27"/>
  <c r="Y955" i="27"/>
  <c r="X955" i="27"/>
  <c r="W955" i="27"/>
  <c r="T955" i="27"/>
  <c r="S955" i="27"/>
  <c r="R955" i="27"/>
  <c r="R956" i="27" s="1"/>
  <c r="M955" i="27"/>
  <c r="AO955" i="27" s="1"/>
  <c r="L955" i="27"/>
  <c r="AM955" i="27" s="1"/>
  <c r="K955" i="27"/>
  <c r="AK955" i="27" s="1"/>
  <c r="AG954" i="27"/>
  <c r="AF954" i="27"/>
  <c r="AE954" i="27"/>
  <c r="AD954" i="27"/>
  <c r="AC954" i="27"/>
  <c r="AA954" i="27"/>
  <c r="Z954" i="27"/>
  <c r="Y954" i="27"/>
  <c r="X954" i="27"/>
  <c r="W954" i="27"/>
  <c r="T954" i="27"/>
  <c r="S954" i="27"/>
  <c r="M954" i="27"/>
  <c r="AO954" i="27" s="1"/>
  <c r="L954" i="27"/>
  <c r="AM954" i="27" s="1"/>
  <c r="K954" i="27"/>
  <c r="AK954" i="27" s="1"/>
  <c r="AG953" i="27"/>
  <c r="AF953" i="27"/>
  <c r="AE953" i="27"/>
  <c r="AD953" i="27"/>
  <c r="AC953" i="27"/>
  <c r="AA953" i="27"/>
  <c r="Z953" i="27"/>
  <c r="Y953" i="27"/>
  <c r="X953" i="27"/>
  <c r="W953" i="27"/>
  <c r="T953" i="27"/>
  <c r="S953" i="27"/>
  <c r="M953" i="27"/>
  <c r="AO953" i="27" s="1"/>
  <c r="L953" i="27"/>
  <c r="AM953" i="27" s="1"/>
  <c r="K953" i="27"/>
  <c r="AK953" i="27" s="1"/>
  <c r="AG952" i="27"/>
  <c r="AF952" i="27"/>
  <c r="AE952" i="27"/>
  <c r="AD952" i="27"/>
  <c r="AC952" i="27"/>
  <c r="AA952" i="27"/>
  <c r="Z952" i="27"/>
  <c r="Y952" i="27"/>
  <c r="X952" i="27"/>
  <c r="W952" i="27"/>
  <c r="T952" i="27"/>
  <c r="S952" i="27"/>
  <c r="R952" i="27"/>
  <c r="R953" i="27" s="1"/>
  <c r="M952" i="27"/>
  <c r="AO952" i="27" s="1"/>
  <c r="L952" i="27"/>
  <c r="AM952" i="27" s="1"/>
  <c r="K952" i="27"/>
  <c r="AG951" i="27"/>
  <c r="AF951" i="27"/>
  <c r="AE951" i="27"/>
  <c r="AD951" i="27"/>
  <c r="AC951" i="27"/>
  <c r="AA951" i="27"/>
  <c r="Z951" i="27"/>
  <c r="Y951" i="27"/>
  <c r="X951" i="27"/>
  <c r="W951" i="27"/>
  <c r="T951" i="27"/>
  <c r="S951" i="27"/>
  <c r="M951" i="27"/>
  <c r="AO951" i="27" s="1"/>
  <c r="L951" i="27"/>
  <c r="AM951" i="27" s="1"/>
  <c r="K951" i="27"/>
  <c r="AK951" i="27" s="1"/>
  <c r="AG950" i="27"/>
  <c r="AF950" i="27"/>
  <c r="AE950" i="27"/>
  <c r="AD950" i="27"/>
  <c r="AC950" i="27"/>
  <c r="AA950" i="27"/>
  <c r="Z950" i="27"/>
  <c r="Y950" i="27"/>
  <c r="X950" i="27"/>
  <c r="W950" i="27"/>
  <c r="T950" i="27"/>
  <c r="S950" i="27"/>
  <c r="M950" i="27"/>
  <c r="AO950" i="27" s="1"/>
  <c r="L950" i="27"/>
  <c r="AM950" i="27" s="1"/>
  <c r="K950" i="27"/>
  <c r="AK950" i="27" s="1"/>
  <c r="AG949" i="27"/>
  <c r="AF949" i="27"/>
  <c r="AE949" i="27"/>
  <c r="AD949" i="27"/>
  <c r="AC949" i="27"/>
  <c r="AA949" i="27"/>
  <c r="Z949" i="27"/>
  <c r="Y949" i="27"/>
  <c r="X949" i="27"/>
  <c r="W949" i="27"/>
  <c r="T949" i="27"/>
  <c r="S949" i="27"/>
  <c r="R949" i="27"/>
  <c r="R950" i="27" s="1"/>
  <c r="R951" i="27" s="1"/>
  <c r="M949" i="27"/>
  <c r="AO949" i="27" s="1"/>
  <c r="L949" i="27"/>
  <c r="AM949" i="27" s="1"/>
  <c r="K949" i="27"/>
  <c r="AK949" i="27" s="1"/>
  <c r="AG948" i="27"/>
  <c r="AF948" i="27"/>
  <c r="AE948" i="27"/>
  <c r="AD948" i="27"/>
  <c r="AC948" i="27"/>
  <c r="AA948" i="27"/>
  <c r="Z948" i="27"/>
  <c r="Y948" i="27"/>
  <c r="X948" i="27"/>
  <c r="W948" i="27"/>
  <c r="T948" i="27"/>
  <c r="S948" i="27"/>
  <c r="M948" i="27"/>
  <c r="AO948" i="27" s="1"/>
  <c r="L948" i="27"/>
  <c r="AM948" i="27" s="1"/>
  <c r="K948" i="27"/>
  <c r="AG947" i="27"/>
  <c r="AF947" i="27"/>
  <c r="AE947" i="27"/>
  <c r="AD947" i="27"/>
  <c r="AC947" i="27"/>
  <c r="AA947" i="27"/>
  <c r="Z947" i="27"/>
  <c r="Y947" i="27"/>
  <c r="X947" i="27"/>
  <c r="W947" i="27"/>
  <c r="T947" i="27"/>
  <c r="S947" i="27"/>
  <c r="M947" i="27"/>
  <c r="AO947" i="27" s="1"/>
  <c r="L947" i="27"/>
  <c r="AM947" i="27" s="1"/>
  <c r="K947" i="27"/>
  <c r="AK947" i="27" s="1"/>
  <c r="AG946" i="27"/>
  <c r="AF946" i="27"/>
  <c r="AE946" i="27"/>
  <c r="AD946" i="27"/>
  <c r="AC946" i="27"/>
  <c r="AA946" i="27"/>
  <c r="Z946" i="27"/>
  <c r="Y946" i="27"/>
  <c r="X946" i="27"/>
  <c r="W946" i="27"/>
  <c r="T946" i="27"/>
  <c r="S946" i="27"/>
  <c r="R946" i="27"/>
  <c r="R947" i="27" s="1"/>
  <c r="M946" i="27"/>
  <c r="AO946" i="27" s="1"/>
  <c r="L946" i="27"/>
  <c r="AM946" i="27" s="1"/>
  <c r="K946" i="27"/>
  <c r="AG945" i="27"/>
  <c r="AF945" i="27"/>
  <c r="AE945" i="27"/>
  <c r="AD945" i="27"/>
  <c r="AC945" i="27"/>
  <c r="AA945" i="27"/>
  <c r="Z945" i="27"/>
  <c r="Y945" i="27"/>
  <c r="X945" i="27"/>
  <c r="W945" i="27"/>
  <c r="T945" i="27"/>
  <c r="S945" i="27"/>
  <c r="R945" i="27"/>
  <c r="M945" i="27"/>
  <c r="AO945" i="27" s="1"/>
  <c r="L945" i="27"/>
  <c r="AM945" i="27" s="1"/>
  <c r="K945" i="27"/>
  <c r="AK945" i="27" s="1"/>
  <c r="AG944" i="27"/>
  <c r="AF944" i="27"/>
  <c r="AE944" i="27"/>
  <c r="AD944" i="27"/>
  <c r="AC944" i="27"/>
  <c r="AA944" i="27"/>
  <c r="Z944" i="27"/>
  <c r="Y944" i="27"/>
  <c r="X944" i="27"/>
  <c r="W944" i="27"/>
  <c r="T944" i="27"/>
  <c r="S944" i="27"/>
  <c r="R944" i="27"/>
  <c r="M944" i="27"/>
  <c r="AO944" i="27" s="1"/>
  <c r="L944" i="27"/>
  <c r="AM944" i="27" s="1"/>
  <c r="K944" i="27"/>
  <c r="AG943" i="27"/>
  <c r="AF943" i="27"/>
  <c r="AE943" i="27"/>
  <c r="AD943" i="27"/>
  <c r="AC943" i="27"/>
  <c r="AA943" i="27"/>
  <c r="Z943" i="27"/>
  <c r="Y943" i="27"/>
  <c r="X943" i="27"/>
  <c r="W943" i="27"/>
  <c r="T943" i="27"/>
  <c r="S943" i="27"/>
  <c r="R943" i="27"/>
  <c r="M943" i="27"/>
  <c r="AO943" i="27" s="1"/>
  <c r="L943" i="27"/>
  <c r="AM943" i="27" s="1"/>
  <c r="K943" i="27"/>
  <c r="AK943" i="27" s="1"/>
  <c r="AG942" i="27"/>
  <c r="AF942" i="27"/>
  <c r="AE942" i="27"/>
  <c r="AD942" i="27"/>
  <c r="AC942" i="27"/>
  <c r="AA942" i="27"/>
  <c r="Z942" i="27"/>
  <c r="Y942" i="27"/>
  <c r="X942" i="27"/>
  <c r="W942" i="27"/>
  <c r="T942" i="27"/>
  <c r="S942" i="27"/>
  <c r="R942" i="27"/>
  <c r="M942" i="27"/>
  <c r="AO942" i="27" s="1"/>
  <c r="L942" i="27"/>
  <c r="AM942" i="27" s="1"/>
  <c r="K942" i="27"/>
  <c r="AK942" i="27" s="1"/>
  <c r="AG941" i="27"/>
  <c r="AF941" i="27"/>
  <c r="AE941" i="27"/>
  <c r="AD941" i="27"/>
  <c r="AC941" i="27"/>
  <c r="AA941" i="27"/>
  <c r="Z941" i="27"/>
  <c r="Y941" i="27"/>
  <c r="X941" i="27"/>
  <c r="W941" i="27"/>
  <c r="T941" i="27"/>
  <c r="S941" i="27"/>
  <c r="R941" i="27"/>
  <c r="M941" i="27"/>
  <c r="AO941" i="27" s="1"/>
  <c r="L941" i="27"/>
  <c r="AM941" i="27" s="1"/>
  <c r="K941" i="27"/>
  <c r="AK941" i="27" s="1"/>
  <c r="AG940" i="27"/>
  <c r="AF940" i="27"/>
  <c r="AE940" i="27"/>
  <c r="AD940" i="27"/>
  <c r="AC940" i="27"/>
  <c r="AA940" i="27"/>
  <c r="Z940" i="27"/>
  <c r="Y940" i="27"/>
  <c r="X940" i="27"/>
  <c r="W940" i="27"/>
  <c r="T940" i="27"/>
  <c r="S940" i="27"/>
  <c r="R940" i="27"/>
  <c r="M940" i="27"/>
  <c r="AO940" i="27" s="1"/>
  <c r="L940" i="27"/>
  <c r="AM940" i="27" s="1"/>
  <c r="K940" i="27"/>
  <c r="AK940" i="27" s="1"/>
  <c r="J940" i="27"/>
  <c r="AG939" i="27"/>
  <c r="AF939" i="27"/>
  <c r="AE939" i="27"/>
  <c r="AD939" i="27"/>
  <c r="AC939" i="27"/>
  <c r="AA939" i="27"/>
  <c r="Z939" i="27"/>
  <c r="Y939" i="27"/>
  <c r="X939" i="27"/>
  <c r="W939" i="27"/>
  <c r="T939" i="27"/>
  <c r="S939" i="27"/>
  <c r="M939" i="27"/>
  <c r="AO939" i="27" s="1"/>
  <c r="L939" i="27"/>
  <c r="AM939" i="27" s="1"/>
  <c r="K939" i="27"/>
  <c r="AK939" i="27" s="1"/>
  <c r="AG938" i="27"/>
  <c r="AF938" i="27"/>
  <c r="AE938" i="27"/>
  <c r="AD938" i="27"/>
  <c r="AC938" i="27"/>
  <c r="AA938" i="27"/>
  <c r="Z938" i="27"/>
  <c r="Y938" i="27"/>
  <c r="X938" i="27"/>
  <c r="W938" i="27"/>
  <c r="T938" i="27"/>
  <c r="S938" i="27"/>
  <c r="M938" i="27"/>
  <c r="AO938" i="27" s="1"/>
  <c r="L938" i="27"/>
  <c r="AM938" i="27" s="1"/>
  <c r="K938" i="27"/>
  <c r="AK938" i="27" s="1"/>
  <c r="AG937" i="27"/>
  <c r="AF937" i="27"/>
  <c r="AE937" i="27"/>
  <c r="AD937" i="27"/>
  <c r="AC937" i="27"/>
  <c r="AA937" i="27"/>
  <c r="Z937" i="27"/>
  <c r="Y937" i="27"/>
  <c r="X937" i="27"/>
  <c r="W937" i="27"/>
  <c r="T937" i="27"/>
  <c r="S937" i="27"/>
  <c r="R937" i="27"/>
  <c r="R938" i="27" s="1"/>
  <c r="R939" i="27" s="1"/>
  <c r="M937" i="27"/>
  <c r="AO937" i="27" s="1"/>
  <c r="L937" i="27"/>
  <c r="AM937" i="27" s="1"/>
  <c r="K937" i="27"/>
  <c r="AK937" i="27" s="1"/>
  <c r="AG936" i="27"/>
  <c r="AF936" i="27"/>
  <c r="AE936" i="27"/>
  <c r="AD936" i="27"/>
  <c r="AC936" i="27"/>
  <c r="AA936" i="27"/>
  <c r="Z936" i="27"/>
  <c r="Y936" i="27"/>
  <c r="X936" i="27"/>
  <c r="W936" i="27"/>
  <c r="T936" i="27"/>
  <c r="S936" i="27"/>
  <c r="M936" i="27"/>
  <c r="AO936" i="27" s="1"/>
  <c r="L936" i="27"/>
  <c r="AM936" i="27" s="1"/>
  <c r="K936" i="27"/>
  <c r="AK936" i="27" s="1"/>
  <c r="AG935" i="27"/>
  <c r="AF935" i="27"/>
  <c r="AE935" i="27"/>
  <c r="AD935" i="27"/>
  <c r="AC935" i="27"/>
  <c r="AA935" i="27"/>
  <c r="Z935" i="27"/>
  <c r="Y935" i="27"/>
  <c r="X935" i="27"/>
  <c r="W935" i="27"/>
  <c r="T935" i="27"/>
  <c r="S935" i="27"/>
  <c r="M935" i="27"/>
  <c r="AO935" i="27" s="1"/>
  <c r="L935" i="27"/>
  <c r="AM935" i="27" s="1"/>
  <c r="K935" i="27"/>
  <c r="AK935" i="27" s="1"/>
  <c r="AG934" i="27"/>
  <c r="AF934" i="27"/>
  <c r="AE934" i="27"/>
  <c r="AD934" i="27"/>
  <c r="AC934" i="27"/>
  <c r="AA934" i="27"/>
  <c r="Z934" i="27"/>
  <c r="Y934" i="27"/>
  <c r="X934" i="27"/>
  <c r="W934" i="27"/>
  <c r="T934" i="27"/>
  <c r="S934" i="27"/>
  <c r="R934" i="27"/>
  <c r="R935" i="27" s="1"/>
  <c r="M934" i="27"/>
  <c r="AO934" i="27" s="1"/>
  <c r="L934" i="27"/>
  <c r="AM934" i="27" s="1"/>
  <c r="K934" i="27"/>
  <c r="AG933" i="27"/>
  <c r="AF933" i="27"/>
  <c r="AE933" i="27"/>
  <c r="AD933" i="27"/>
  <c r="AC933" i="27"/>
  <c r="AA933" i="27"/>
  <c r="Z933" i="27"/>
  <c r="Y933" i="27"/>
  <c r="X933" i="27"/>
  <c r="W933" i="27"/>
  <c r="T933" i="27"/>
  <c r="S933" i="27"/>
  <c r="R933" i="27"/>
  <c r="M933" i="27"/>
  <c r="AO933" i="27" s="1"/>
  <c r="L933" i="27"/>
  <c r="AM933" i="27" s="1"/>
  <c r="K933" i="27"/>
  <c r="AK933" i="27" s="1"/>
  <c r="AG932" i="27"/>
  <c r="AF932" i="27"/>
  <c r="AE932" i="27"/>
  <c r="AD932" i="27"/>
  <c r="AC932" i="27"/>
  <c r="AA932" i="27"/>
  <c r="Z932" i="27"/>
  <c r="Y932" i="27"/>
  <c r="X932" i="27"/>
  <c r="W932" i="27"/>
  <c r="T932" i="27"/>
  <c r="S932" i="27"/>
  <c r="M932" i="27"/>
  <c r="AO932" i="27" s="1"/>
  <c r="L932" i="27"/>
  <c r="AM932" i="27" s="1"/>
  <c r="K932" i="27"/>
  <c r="AK932" i="27" s="1"/>
  <c r="AG931" i="27"/>
  <c r="AF931" i="27"/>
  <c r="AE931" i="27"/>
  <c r="AD931" i="27"/>
  <c r="AC931" i="27"/>
  <c r="AA931" i="27"/>
  <c r="Z931" i="27"/>
  <c r="Y931" i="27"/>
  <c r="X931" i="27"/>
  <c r="W931" i="27"/>
  <c r="T931" i="27"/>
  <c r="S931" i="27"/>
  <c r="M931" i="27"/>
  <c r="AO931" i="27" s="1"/>
  <c r="L931" i="27"/>
  <c r="AM931" i="27" s="1"/>
  <c r="K931" i="27"/>
  <c r="AK931" i="27" s="1"/>
  <c r="AG930" i="27"/>
  <c r="AF930" i="27"/>
  <c r="AE930" i="27"/>
  <c r="AD930" i="27"/>
  <c r="AC930" i="27"/>
  <c r="AA930" i="27"/>
  <c r="Z930" i="27"/>
  <c r="Y930" i="27"/>
  <c r="X930" i="27"/>
  <c r="W930" i="27"/>
  <c r="T930" i="27"/>
  <c r="S930" i="27"/>
  <c r="R930" i="27"/>
  <c r="R931" i="27" s="1"/>
  <c r="M930" i="27"/>
  <c r="AO930" i="27" s="1"/>
  <c r="L930" i="27"/>
  <c r="AM930" i="27" s="1"/>
  <c r="K930" i="27"/>
  <c r="AG929" i="27"/>
  <c r="AF929" i="27"/>
  <c r="AE929" i="27"/>
  <c r="AD929" i="27"/>
  <c r="AC929" i="27"/>
  <c r="AA929" i="27"/>
  <c r="Z929" i="27"/>
  <c r="Y929" i="27"/>
  <c r="X929" i="27"/>
  <c r="W929" i="27"/>
  <c r="T929" i="27"/>
  <c r="S929" i="27"/>
  <c r="M929" i="27"/>
  <c r="AO929" i="27" s="1"/>
  <c r="L929" i="27"/>
  <c r="AM929" i="27" s="1"/>
  <c r="K929" i="27"/>
  <c r="AK929" i="27" s="1"/>
  <c r="AG928" i="27"/>
  <c r="AF928" i="27"/>
  <c r="AE928" i="27"/>
  <c r="AD928" i="27"/>
  <c r="AC928" i="27"/>
  <c r="AA928" i="27"/>
  <c r="Z928" i="27"/>
  <c r="Y928" i="27"/>
  <c r="X928" i="27"/>
  <c r="W928" i="27"/>
  <c r="T928" i="27"/>
  <c r="S928" i="27"/>
  <c r="R928" i="27"/>
  <c r="R929" i="27" s="1"/>
  <c r="M928" i="27"/>
  <c r="AO928" i="27" s="1"/>
  <c r="L928" i="27"/>
  <c r="AM928" i="27" s="1"/>
  <c r="K928" i="27"/>
  <c r="AK928" i="27" s="1"/>
  <c r="AG927" i="27"/>
  <c r="AF927" i="27"/>
  <c r="AE927" i="27"/>
  <c r="AD927" i="27"/>
  <c r="AC927" i="27"/>
  <c r="AA927" i="27"/>
  <c r="Z927" i="27"/>
  <c r="Y927" i="27"/>
  <c r="X927" i="27"/>
  <c r="W927" i="27"/>
  <c r="T927" i="27"/>
  <c r="S927" i="27"/>
  <c r="M927" i="27"/>
  <c r="AO927" i="27" s="1"/>
  <c r="L927" i="27"/>
  <c r="AM927" i="27" s="1"/>
  <c r="K927" i="27"/>
  <c r="AK927" i="27" s="1"/>
  <c r="AG926" i="27"/>
  <c r="AF926" i="27"/>
  <c r="AE926" i="27"/>
  <c r="AD926" i="27"/>
  <c r="AC926" i="27"/>
  <c r="AA926" i="27"/>
  <c r="Z926" i="27"/>
  <c r="Y926" i="27"/>
  <c r="X926" i="27"/>
  <c r="W926" i="27"/>
  <c r="T926" i="27"/>
  <c r="S926" i="27"/>
  <c r="M926" i="27"/>
  <c r="AO926" i="27" s="1"/>
  <c r="L926" i="27"/>
  <c r="AM926" i="27" s="1"/>
  <c r="K926" i="27"/>
  <c r="AG925" i="27"/>
  <c r="AF925" i="27"/>
  <c r="AE925" i="27"/>
  <c r="AD925" i="27"/>
  <c r="AC925" i="27"/>
  <c r="AA925" i="27"/>
  <c r="Z925" i="27"/>
  <c r="Y925" i="27"/>
  <c r="X925" i="27"/>
  <c r="W925" i="27"/>
  <c r="T925" i="27"/>
  <c r="S925" i="27"/>
  <c r="R925" i="27"/>
  <c r="R926" i="27" s="1"/>
  <c r="R927" i="27" s="1"/>
  <c r="M925" i="27"/>
  <c r="AO925" i="27" s="1"/>
  <c r="L925" i="27"/>
  <c r="AM925" i="27" s="1"/>
  <c r="K925" i="27"/>
  <c r="AK925" i="27" s="1"/>
  <c r="AG924" i="27"/>
  <c r="AF924" i="27"/>
  <c r="AE924" i="27"/>
  <c r="AD924" i="27"/>
  <c r="AC924" i="27"/>
  <c r="AA924" i="27"/>
  <c r="Z924" i="27"/>
  <c r="Y924" i="27"/>
  <c r="X924" i="27"/>
  <c r="W924" i="27"/>
  <c r="T924" i="27"/>
  <c r="S924" i="27"/>
  <c r="M924" i="27"/>
  <c r="AO924" i="27" s="1"/>
  <c r="L924" i="27"/>
  <c r="AM924" i="27" s="1"/>
  <c r="K924" i="27"/>
  <c r="AG923" i="27"/>
  <c r="AF923" i="27"/>
  <c r="AE923" i="27"/>
  <c r="AD923" i="27"/>
  <c r="AC923" i="27"/>
  <c r="AA923" i="27"/>
  <c r="Z923" i="27"/>
  <c r="Y923" i="27"/>
  <c r="X923" i="27"/>
  <c r="W923" i="27"/>
  <c r="T923" i="27"/>
  <c r="S923" i="27"/>
  <c r="M923" i="27"/>
  <c r="AO923" i="27" s="1"/>
  <c r="L923" i="27"/>
  <c r="AM923" i="27" s="1"/>
  <c r="K923" i="27"/>
  <c r="AK923" i="27" s="1"/>
  <c r="AG922" i="27"/>
  <c r="AF922" i="27"/>
  <c r="AE922" i="27"/>
  <c r="AD922" i="27"/>
  <c r="AC922" i="27"/>
  <c r="AA922" i="27"/>
  <c r="Z922" i="27"/>
  <c r="Y922" i="27"/>
  <c r="X922" i="27"/>
  <c r="W922" i="27"/>
  <c r="T922" i="27"/>
  <c r="S922" i="27"/>
  <c r="R922" i="27"/>
  <c r="R923" i="27" s="1"/>
  <c r="M922" i="27"/>
  <c r="AO922" i="27" s="1"/>
  <c r="L922" i="27"/>
  <c r="K922" i="27"/>
  <c r="AK922" i="27" s="1"/>
  <c r="AG921" i="27"/>
  <c r="AF921" i="27"/>
  <c r="AE921" i="27"/>
  <c r="AD921" i="27"/>
  <c r="AC921" i="27"/>
  <c r="AA921" i="27"/>
  <c r="Z921" i="27"/>
  <c r="Y921" i="27"/>
  <c r="X921" i="27"/>
  <c r="W921" i="27"/>
  <c r="T921" i="27"/>
  <c r="S921" i="27"/>
  <c r="M921" i="27"/>
  <c r="AO921" i="27" s="1"/>
  <c r="L921" i="27"/>
  <c r="AM921" i="27" s="1"/>
  <c r="K921" i="27"/>
  <c r="AK921" i="27" s="1"/>
  <c r="AG920" i="27"/>
  <c r="AF920" i="27"/>
  <c r="AE920" i="27"/>
  <c r="AD920" i="27"/>
  <c r="AC920" i="27"/>
  <c r="AA920" i="27"/>
  <c r="Z920" i="27"/>
  <c r="Y920" i="27"/>
  <c r="X920" i="27"/>
  <c r="W920" i="27"/>
  <c r="T920" i="27"/>
  <c r="S920" i="27"/>
  <c r="M920" i="27"/>
  <c r="AO920" i="27" s="1"/>
  <c r="L920" i="27"/>
  <c r="AM920" i="27" s="1"/>
  <c r="K920" i="27"/>
  <c r="AG919" i="27"/>
  <c r="AF919" i="27"/>
  <c r="AE919" i="27"/>
  <c r="AD919" i="27"/>
  <c r="AC919" i="27"/>
  <c r="AA919" i="27"/>
  <c r="Z919" i="27"/>
  <c r="Y919" i="27"/>
  <c r="X919" i="27"/>
  <c r="W919" i="27"/>
  <c r="T919" i="27"/>
  <c r="S919" i="27"/>
  <c r="R919" i="27"/>
  <c r="R920" i="27" s="1"/>
  <c r="R921" i="27" s="1"/>
  <c r="M919" i="27"/>
  <c r="AO919" i="27" s="1"/>
  <c r="L919" i="27"/>
  <c r="AM919" i="27" s="1"/>
  <c r="K919" i="27"/>
  <c r="AK919" i="27" s="1"/>
  <c r="AG918" i="27"/>
  <c r="AF918" i="27"/>
  <c r="AE918" i="27"/>
  <c r="AD918" i="27"/>
  <c r="AC918" i="27"/>
  <c r="AA918" i="27"/>
  <c r="Z918" i="27"/>
  <c r="Y918" i="27"/>
  <c r="X918" i="27"/>
  <c r="W918" i="27"/>
  <c r="T918" i="27"/>
  <c r="S918" i="27"/>
  <c r="R918" i="27"/>
  <c r="M918" i="27"/>
  <c r="AO918" i="27" s="1"/>
  <c r="L918" i="27"/>
  <c r="AM918" i="27" s="1"/>
  <c r="K918" i="27"/>
  <c r="AK918" i="27" s="1"/>
  <c r="AG917" i="27"/>
  <c r="AF917" i="27"/>
  <c r="AE917" i="27"/>
  <c r="AD917" i="27"/>
  <c r="AC917" i="27"/>
  <c r="AA917" i="27"/>
  <c r="Z917" i="27"/>
  <c r="Y917" i="27"/>
  <c r="X917" i="27"/>
  <c r="W917" i="27"/>
  <c r="T917" i="27"/>
  <c r="S917" i="27"/>
  <c r="R917" i="27"/>
  <c r="M917" i="27"/>
  <c r="AO917" i="27" s="1"/>
  <c r="L917" i="27"/>
  <c r="AM917" i="27" s="1"/>
  <c r="K917" i="27"/>
  <c r="AK917" i="27" s="1"/>
  <c r="AG916" i="27"/>
  <c r="AF916" i="27"/>
  <c r="AE916" i="27"/>
  <c r="AD916" i="27"/>
  <c r="AC916" i="27"/>
  <c r="AA916" i="27"/>
  <c r="Z916" i="27"/>
  <c r="Y916" i="27"/>
  <c r="X916" i="27"/>
  <c r="W916" i="27"/>
  <c r="T916" i="27"/>
  <c r="S916" i="27"/>
  <c r="R916" i="27"/>
  <c r="M916" i="27"/>
  <c r="AO916" i="27" s="1"/>
  <c r="L916" i="27"/>
  <c r="AM916" i="27" s="1"/>
  <c r="K916" i="27"/>
  <c r="AK916" i="27" s="1"/>
  <c r="AG915" i="27"/>
  <c r="AF915" i="27"/>
  <c r="AE915" i="27"/>
  <c r="AD915" i="27"/>
  <c r="AC915" i="27"/>
  <c r="AA915" i="27"/>
  <c r="Z915" i="27"/>
  <c r="Y915" i="27"/>
  <c r="X915" i="27"/>
  <c r="W915" i="27"/>
  <c r="T915" i="27"/>
  <c r="S915" i="27"/>
  <c r="R915" i="27"/>
  <c r="M915" i="27"/>
  <c r="AO915" i="27" s="1"/>
  <c r="L915" i="27"/>
  <c r="AM915" i="27" s="1"/>
  <c r="K915" i="27"/>
  <c r="AK915" i="27" s="1"/>
  <c r="AG914" i="27"/>
  <c r="AF914" i="27"/>
  <c r="AE914" i="27"/>
  <c r="AD914" i="27"/>
  <c r="AC914" i="27"/>
  <c r="AA914" i="27"/>
  <c r="Z914" i="27"/>
  <c r="Y914" i="27"/>
  <c r="X914" i="27"/>
  <c r="W914" i="27"/>
  <c r="T914" i="27"/>
  <c r="S914" i="27"/>
  <c r="R914" i="27"/>
  <c r="M914" i="27"/>
  <c r="AO914" i="27" s="1"/>
  <c r="L914" i="27"/>
  <c r="AM914" i="27" s="1"/>
  <c r="K914" i="27"/>
  <c r="AK914" i="27" s="1"/>
  <c r="AG913" i="27"/>
  <c r="AF913" i="27"/>
  <c r="AE913" i="27"/>
  <c r="AD913" i="27"/>
  <c r="AC913" i="27"/>
  <c r="AA913" i="27"/>
  <c r="Z913" i="27"/>
  <c r="Y913" i="27"/>
  <c r="X913" i="27"/>
  <c r="W913" i="27"/>
  <c r="T913" i="27"/>
  <c r="S913" i="27"/>
  <c r="R913" i="27"/>
  <c r="M913" i="27"/>
  <c r="AO913" i="27" s="1"/>
  <c r="L913" i="27"/>
  <c r="AM913" i="27" s="1"/>
  <c r="K913" i="27"/>
  <c r="AK913" i="27" s="1"/>
  <c r="AG912" i="27"/>
  <c r="AF912" i="27"/>
  <c r="AE912" i="27"/>
  <c r="AD912" i="27"/>
  <c r="AC912" i="27"/>
  <c r="AA912" i="27"/>
  <c r="Z912" i="27"/>
  <c r="Y912" i="27"/>
  <c r="X912" i="27"/>
  <c r="W912" i="27"/>
  <c r="T912" i="27"/>
  <c r="S912" i="27"/>
  <c r="R912" i="27"/>
  <c r="M912" i="27"/>
  <c r="AO912" i="27" s="1"/>
  <c r="L912" i="27"/>
  <c r="AM912" i="27" s="1"/>
  <c r="K912" i="27"/>
  <c r="AK912" i="27" s="1"/>
  <c r="AG911" i="27"/>
  <c r="AF911" i="27"/>
  <c r="AE911" i="27"/>
  <c r="AD911" i="27"/>
  <c r="AC911" i="27"/>
  <c r="AA911" i="27"/>
  <c r="Z911" i="27"/>
  <c r="Y911" i="27"/>
  <c r="X911" i="27"/>
  <c r="W911" i="27"/>
  <c r="T911" i="27"/>
  <c r="S911" i="27"/>
  <c r="R911" i="27"/>
  <c r="M911" i="27"/>
  <c r="AO911" i="27" s="1"/>
  <c r="L911" i="27"/>
  <c r="AM911" i="27" s="1"/>
  <c r="K911" i="27"/>
  <c r="AK911" i="27" s="1"/>
  <c r="AG910" i="27"/>
  <c r="AF910" i="27"/>
  <c r="AE910" i="27"/>
  <c r="AD910" i="27"/>
  <c r="AC910" i="27"/>
  <c r="AA910" i="27"/>
  <c r="Z910" i="27"/>
  <c r="Y910" i="27"/>
  <c r="X910" i="27"/>
  <c r="W910" i="27"/>
  <c r="T910" i="27"/>
  <c r="S910" i="27"/>
  <c r="R910" i="27"/>
  <c r="M910" i="27"/>
  <c r="AO910" i="27" s="1"/>
  <c r="L910" i="27"/>
  <c r="K910" i="27"/>
  <c r="AK910" i="27" s="1"/>
  <c r="AG909" i="27"/>
  <c r="AF909" i="27"/>
  <c r="AE909" i="27"/>
  <c r="AD909" i="27"/>
  <c r="AC909" i="27"/>
  <c r="AA909" i="27"/>
  <c r="Z909" i="27"/>
  <c r="Y909" i="27"/>
  <c r="X909" i="27"/>
  <c r="W909" i="27"/>
  <c r="T909" i="27"/>
  <c r="S909" i="27"/>
  <c r="R909" i="27"/>
  <c r="M909" i="27"/>
  <c r="AO909" i="27" s="1"/>
  <c r="L909" i="27"/>
  <c r="AM909" i="27" s="1"/>
  <c r="K909" i="27"/>
  <c r="AK909" i="27" s="1"/>
  <c r="AG908" i="27"/>
  <c r="AF908" i="27"/>
  <c r="AE908" i="27"/>
  <c r="AD908" i="27"/>
  <c r="AC908" i="27"/>
  <c r="AA908" i="27"/>
  <c r="Z908" i="27"/>
  <c r="Y908" i="27"/>
  <c r="X908" i="27"/>
  <c r="W908" i="27"/>
  <c r="T908" i="27"/>
  <c r="S908" i="27"/>
  <c r="M908" i="27"/>
  <c r="AO908" i="27" s="1"/>
  <c r="L908" i="27"/>
  <c r="AM908" i="27" s="1"/>
  <c r="K908" i="27"/>
  <c r="AK908" i="27" s="1"/>
  <c r="AG907" i="27"/>
  <c r="AF907" i="27"/>
  <c r="AE907" i="27"/>
  <c r="AD907" i="27"/>
  <c r="AC907" i="27"/>
  <c r="AA907" i="27"/>
  <c r="Z907" i="27"/>
  <c r="Y907" i="27"/>
  <c r="X907" i="27"/>
  <c r="W907" i="27"/>
  <c r="T907" i="27"/>
  <c r="S907" i="27"/>
  <c r="M907" i="27"/>
  <c r="AO907" i="27" s="1"/>
  <c r="L907" i="27"/>
  <c r="AM907" i="27" s="1"/>
  <c r="K907" i="27"/>
  <c r="AK907" i="27" s="1"/>
  <c r="AG906" i="27"/>
  <c r="AF906" i="27"/>
  <c r="AE906" i="27"/>
  <c r="AD906" i="27"/>
  <c r="AC906" i="27"/>
  <c r="AA906" i="27"/>
  <c r="Z906" i="27"/>
  <c r="Y906" i="27"/>
  <c r="X906" i="27"/>
  <c r="W906" i="27"/>
  <c r="T906" i="27"/>
  <c r="S906" i="27"/>
  <c r="R906" i="27"/>
  <c r="R907" i="27" s="1"/>
  <c r="M906" i="27"/>
  <c r="AO906" i="27" s="1"/>
  <c r="L906" i="27"/>
  <c r="AM906" i="27" s="1"/>
  <c r="K906" i="27"/>
  <c r="AK906" i="27" s="1"/>
  <c r="AG905" i="27"/>
  <c r="AF905" i="27"/>
  <c r="AE905" i="27"/>
  <c r="AD905" i="27"/>
  <c r="AC905" i="27"/>
  <c r="AA905" i="27"/>
  <c r="Z905" i="27"/>
  <c r="Y905" i="27"/>
  <c r="X905" i="27"/>
  <c r="W905" i="27"/>
  <c r="T905" i="27"/>
  <c r="S905" i="27"/>
  <c r="M905" i="27"/>
  <c r="AO905" i="27" s="1"/>
  <c r="L905" i="27"/>
  <c r="AM905" i="27" s="1"/>
  <c r="K905" i="27"/>
  <c r="AK905" i="27" s="1"/>
  <c r="AG904" i="27"/>
  <c r="AF904" i="27"/>
  <c r="AE904" i="27"/>
  <c r="AD904" i="27"/>
  <c r="AC904" i="27"/>
  <c r="AA904" i="27"/>
  <c r="Z904" i="27"/>
  <c r="Y904" i="27"/>
  <c r="X904" i="27"/>
  <c r="W904" i="27"/>
  <c r="T904" i="27"/>
  <c r="S904" i="27"/>
  <c r="M904" i="27"/>
  <c r="AO904" i="27" s="1"/>
  <c r="L904" i="27"/>
  <c r="AM904" i="27" s="1"/>
  <c r="K904" i="27"/>
  <c r="AK904" i="27" s="1"/>
  <c r="AG903" i="27"/>
  <c r="AF903" i="27"/>
  <c r="AE903" i="27"/>
  <c r="AD903" i="27"/>
  <c r="AC903" i="27"/>
  <c r="AA903" i="27"/>
  <c r="Z903" i="27"/>
  <c r="Y903" i="27"/>
  <c r="X903" i="27"/>
  <c r="W903" i="27"/>
  <c r="T903" i="27"/>
  <c r="S903" i="27"/>
  <c r="R903" i="27"/>
  <c r="R904" i="27" s="1"/>
  <c r="R905" i="27" s="1"/>
  <c r="M903" i="27"/>
  <c r="AO903" i="27" s="1"/>
  <c r="L903" i="27"/>
  <c r="AM903" i="27" s="1"/>
  <c r="K903" i="27"/>
  <c r="AK903" i="27" s="1"/>
  <c r="AG902" i="27"/>
  <c r="AF902" i="27"/>
  <c r="AE902" i="27"/>
  <c r="AD902" i="27"/>
  <c r="AC902" i="27"/>
  <c r="AA902" i="27"/>
  <c r="Z902" i="27"/>
  <c r="Y902" i="27"/>
  <c r="X902" i="27"/>
  <c r="W902" i="27"/>
  <c r="T902" i="27"/>
  <c r="S902" i="27"/>
  <c r="M902" i="27"/>
  <c r="AO902" i="27" s="1"/>
  <c r="L902" i="27"/>
  <c r="AM902" i="27" s="1"/>
  <c r="K902" i="27"/>
  <c r="AG901" i="27"/>
  <c r="AF901" i="27"/>
  <c r="AE901" i="27"/>
  <c r="AD901" i="27"/>
  <c r="AC901" i="27"/>
  <c r="AA901" i="27"/>
  <c r="Z901" i="27"/>
  <c r="Y901" i="27"/>
  <c r="X901" i="27"/>
  <c r="W901" i="27"/>
  <c r="T901" i="27"/>
  <c r="S901" i="27"/>
  <c r="M901" i="27"/>
  <c r="AO901" i="27" s="1"/>
  <c r="L901" i="27"/>
  <c r="AM901" i="27" s="1"/>
  <c r="K901" i="27"/>
  <c r="AK901" i="27" s="1"/>
  <c r="AG900" i="27"/>
  <c r="AF900" i="27"/>
  <c r="AE900" i="27"/>
  <c r="AD900" i="27"/>
  <c r="AC900" i="27"/>
  <c r="AA900" i="27"/>
  <c r="Z900" i="27"/>
  <c r="Y900" i="27"/>
  <c r="X900" i="27"/>
  <c r="W900" i="27"/>
  <c r="T900" i="27"/>
  <c r="S900" i="27"/>
  <c r="R900" i="27"/>
  <c r="R901" i="27" s="1"/>
  <c r="M900" i="27"/>
  <c r="AO900" i="27" s="1"/>
  <c r="L900" i="27"/>
  <c r="K900" i="27"/>
  <c r="AK900" i="27" s="1"/>
  <c r="AG899" i="27"/>
  <c r="AF899" i="27"/>
  <c r="AE899" i="27"/>
  <c r="AD899" i="27"/>
  <c r="AC899" i="27"/>
  <c r="AA899" i="27"/>
  <c r="Z899" i="27"/>
  <c r="Y899" i="27"/>
  <c r="X899" i="27"/>
  <c r="W899" i="27"/>
  <c r="T899" i="27"/>
  <c r="S899" i="27"/>
  <c r="M899" i="27"/>
  <c r="AO899" i="27" s="1"/>
  <c r="L899" i="27"/>
  <c r="AM899" i="27" s="1"/>
  <c r="K899" i="27"/>
  <c r="AK899" i="27" s="1"/>
  <c r="AG898" i="27"/>
  <c r="AF898" i="27"/>
  <c r="AE898" i="27"/>
  <c r="AD898" i="27"/>
  <c r="AC898" i="27"/>
  <c r="AA898" i="27"/>
  <c r="Z898" i="27"/>
  <c r="Y898" i="27"/>
  <c r="X898" i="27"/>
  <c r="W898" i="27"/>
  <c r="T898" i="27"/>
  <c r="S898" i="27"/>
  <c r="M898" i="27"/>
  <c r="AO898" i="27" s="1"/>
  <c r="L898" i="27"/>
  <c r="AM898" i="27" s="1"/>
  <c r="K898" i="27"/>
  <c r="AK898" i="27" s="1"/>
  <c r="AG897" i="27"/>
  <c r="AF897" i="27"/>
  <c r="AE897" i="27"/>
  <c r="AD897" i="27"/>
  <c r="AC897" i="27"/>
  <c r="AA897" i="27"/>
  <c r="Z897" i="27"/>
  <c r="Y897" i="27"/>
  <c r="X897" i="27"/>
  <c r="W897" i="27"/>
  <c r="T897" i="27"/>
  <c r="S897" i="27"/>
  <c r="R897" i="27"/>
  <c r="R898" i="27" s="1"/>
  <c r="R899" i="27" s="1"/>
  <c r="M897" i="27"/>
  <c r="AO897" i="27" s="1"/>
  <c r="L897" i="27"/>
  <c r="AM897" i="27" s="1"/>
  <c r="K897" i="27"/>
  <c r="AK897" i="27" s="1"/>
  <c r="AG896" i="27"/>
  <c r="AF896" i="27"/>
  <c r="AE896" i="27"/>
  <c r="AD896" i="27"/>
  <c r="AC896" i="27"/>
  <c r="AA896" i="27"/>
  <c r="Z896" i="27"/>
  <c r="Y896" i="27"/>
  <c r="X896" i="27"/>
  <c r="W896" i="27"/>
  <c r="T896" i="27"/>
  <c r="S896" i="27"/>
  <c r="M896" i="27"/>
  <c r="AO896" i="27" s="1"/>
  <c r="L896" i="27"/>
  <c r="AM896" i="27" s="1"/>
  <c r="K896" i="27"/>
  <c r="AG895" i="27"/>
  <c r="AF895" i="27"/>
  <c r="AE895" i="27"/>
  <c r="AD895" i="27"/>
  <c r="AC895" i="27"/>
  <c r="AA895" i="27"/>
  <c r="Z895" i="27"/>
  <c r="Y895" i="27"/>
  <c r="X895" i="27"/>
  <c r="W895" i="27"/>
  <c r="T895" i="27"/>
  <c r="S895" i="27"/>
  <c r="M895" i="27"/>
  <c r="AO895" i="27" s="1"/>
  <c r="L895" i="27"/>
  <c r="AM895" i="27" s="1"/>
  <c r="K895" i="27"/>
  <c r="AK895" i="27" s="1"/>
  <c r="AG894" i="27"/>
  <c r="AF894" i="27"/>
  <c r="AE894" i="27"/>
  <c r="AD894" i="27"/>
  <c r="AC894" i="27"/>
  <c r="AA894" i="27"/>
  <c r="Z894" i="27"/>
  <c r="Y894" i="27"/>
  <c r="X894" i="27"/>
  <c r="W894" i="27"/>
  <c r="T894" i="27"/>
  <c r="S894" i="27"/>
  <c r="R894" i="27"/>
  <c r="R895" i="27" s="1"/>
  <c r="M894" i="27"/>
  <c r="AO894" i="27" s="1"/>
  <c r="L894" i="27"/>
  <c r="AM894" i="27" s="1"/>
  <c r="K894" i="27"/>
  <c r="AG893" i="27"/>
  <c r="AF893" i="27"/>
  <c r="AE893" i="27"/>
  <c r="AD893" i="27"/>
  <c r="AC893" i="27"/>
  <c r="AA893" i="27"/>
  <c r="Z893" i="27"/>
  <c r="Y893" i="27"/>
  <c r="X893" i="27"/>
  <c r="W893" i="27"/>
  <c r="T893" i="27"/>
  <c r="S893" i="27"/>
  <c r="M893" i="27"/>
  <c r="AO893" i="27" s="1"/>
  <c r="L893" i="27"/>
  <c r="AM893" i="27" s="1"/>
  <c r="K893" i="27"/>
  <c r="AK893" i="27" s="1"/>
  <c r="AG892" i="27"/>
  <c r="AF892" i="27"/>
  <c r="AE892" i="27"/>
  <c r="AD892" i="27"/>
  <c r="AC892" i="27"/>
  <c r="AA892" i="27"/>
  <c r="Z892" i="27"/>
  <c r="Y892" i="27"/>
  <c r="X892" i="27"/>
  <c r="W892" i="27"/>
  <c r="T892" i="27"/>
  <c r="S892" i="27"/>
  <c r="M892" i="27"/>
  <c r="AO892" i="27" s="1"/>
  <c r="L892" i="27"/>
  <c r="AM892" i="27" s="1"/>
  <c r="K892" i="27"/>
  <c r="AK892" i="27" s="1"/>
  <c r="AG891" i="27"/>
  <c r="AF891" i="27"/>
  <c r="AE891" i="27"/>
  <c r="AD891" i="27"/>
  <c r="AC891" i="27"/>
  <c r="AA891" i="27"/>
  <c r="Z891" i="27"/>
  <c r="Y891" i="27"/>
  <c r="X891" i="27"/>
  <c r="W891" i="27"/>
  <c r="T891" i="27"/>
  <c r="S891" i="27"/>
  <c r="R891" i="27"/>
  <c r="R892" i="27" s="1"/>
  <c r="R893" i="27" s="1"/>
  <c r="M891" i="27"/>
  <c r="AO891" i="27" s="1"/>
  <c r="L891" i="27"/>
  <c r="AM891" i="27" s="1"/>
  <c r="K891" i="27"/>
  <c r="AK891" i="27" s="1"/>
  <c r="AG890" i="27"/>
  <c r="AF890" i="27"/>
  <c r="AE890" i="27"/>
  <c r="AD890" i="27"/>
  <c r="AC890" i="27"/>
  <c r="AA890" i="27"/>
  <c r="Z890" i="27"/>
  <c r="Y890" i="27"/>
  <c r="X890" i="27"/>
  <c r="W890" i="27"/>
  <c r="T890" i="27"/>
  <c r="S890" i="27"/>
  <c r="M890" i="27"/>
  <c r="AO890" i="27" s="1"/>
  <c r="L890" i="27"/>
  <c r="AM890" i="27" s="1"/>
  <c r="K890" i="27"/>
  <c r="AK890" i="27" s="1"/>
  <c r="AG889" i="27"/>
  <c r="AF889" i="27"/>
  <c r="AE889" i="27"/>
  <c r="AD889" i="27"/>
  <c r="AC889" i="27"/>
  <c r="AA889" i="27"/>
  <c r="Z889" i="27"/>
  <c r="Y889" i="27"/>
  <c r="X889" i="27"/>
  <c r="W889" i="27"/>
  <c r="T889" i="27"/>
  <c r="S889" i="27"/>
  <c r="M889" i="27"/>
  <c r="AO889" i="27" s="1"/>
  <c r="L889" i="27"/>
  <c r="AM889" i="27" s="1"/>
  <c r="K889" i="27"/>
  <c r="AK889" i="27" s="1"/>
  <c r="AG888" i="27"/>
  <c r="AF888" i="27"/>
  <c r="AE888" i="27"/>
  <c r="AD888" i="27"/>
  <c r="AC888" i="27"/>
  <c r="AA888" i="27"/>
  <c r="Z888" i="27"/>
  <c r="Y888" i="27"/>
  <c r="X888" i="27"/>
  <c r="W888" i="27"/>
  <c r="T888" i="27"/>
  <c r="S888" i="27"/>
  <c r="R888" i="27"/>
  <c r="R889" i="27" s="1"/>
  <c r="M888" i="27"/>
  <c r="AO888" i="27" s="1"/>
  <c r="L888" i="27"/>
  <c r="AM888" i="27" s="1"/>
  <c r="K888" i="27"/>
  <c r="AK888" i="27" s="1"/>
  <c r="AG887" i="27"/>
  <c r="AF887" i="27"/>
  <c r="AE887" i="27"/>
  <c r="AD887" i="27"/>
  <c r="AC887" i="27"/>
  <c r="AA887" i="27"/>
  <c r="Z887" i="27"/>
  <c r="Y887" i="27"/>
  <c r="X887" i="27"/>
  <c r="W887" i="27"/>
  <c r="T887" i="27"/>
  <c r="S887" i="27"/>
  <c r="M887" i="27"/>
  <c r="AO887" i="27" s="1"/>
  <c r="L887" i="27"/>
  <c r="AM887" i="27" s="1"/>
  <c r="K887" i="27"/>
  <c r="AK887" i="27" s="1"/>
  <c r="AG886" i="27"/>
  <c r="AF886" i="27"/>
  <c r="AE886" i="27"/>
  <c r="AD886" i="27"/>
  <c r="AC886" i="27"/>
  <c r="AA886" i="27"/>
  <c r="Z886" i="27"/>
  <c r="Y886" i="27"/>
  <c r="X886" i="27"/>
  <c r="W886" i="27"/>
  <c r="T886" i="27"/>
  <c r="S886" i="27"/>
  <c r="M886" i="27"/>
  <c r="AO886" i="27" s="1"/>
  <c r="L886" i="27"/>
  <c r="AM886" i="27" s="1"/>
  <c r="K886" i="27"/>
  <c r="AG885" i="27"/>
  <c r="AF885" i="27"/>
  <c r="AE885" i="27"/>
  <c r="AD885" i="27"/>
  <c r="AC885" i="27"/>
  <c r="AA885" i="27"/>
  <c r="Z885" i="27"/>
  <c r="Y885" i="27"/>
  <c r="X885" i="27"/>
  <c r="W885" i="27"/>
  <c r="T885" i="27"/>
  <c r="S885" i="27"/>
  <c r="R885" i="27"/>
  <c r="R886" i="27" s="1"/>
  <c r="R887" i="27" s="1"/>
  <c r="M885" i="27"/>
  <c r="AO885" i="27" s="1"/>
  <c r="L885" i="27"/>
  <c r="AM885" i="27" s="1"/>
  <c r="K885" i="27"/>
  <c r="AK885" i="27" s="1"/>
  <c r="AG884" i="27"/>
  <c r="AF884" i="27"/>
  <c r="AE884" i="27"/>
  <c r="AD884" i="27"/>
  <c r="AC884" i="27"/>
  <c r="AA884" i="27"/>
  <c r="Z884" i="27"/>
  <c r="Y884" i="27"/>
  <c r="X884" i="27"/>
  <c r="W884" i="27"/>
  <c r="T884" i="27"/>
  <c r="S884" i="27"/>
  <c r="M884" i="27"/>
  <c r="AO884" i="27" s="1"/>
  <c r="L884" i="27"/>
  <c r="AM884" i="27" s="1"/>
  <c r="K884" i="27"/>
  <c r="AK884" i="27" s="1"/>
  <c r="AG883" i="27"/>
  <c r="AF883" i="27"/>
  <c r="AE883" i="27"/>
  <c r="AD883" i="27"/>
  <c r="AC883" i="27"/>
  <c r="AA883" i="27"/>
  <c r="Z883" i="27"/>
  <c r="Y883" i="27"/>
  <c r="X883" i="27"/>
  <c r="W883" i="27"/>
  <c r="T883" i="27"/>
  <c r="S883" i="27"/>
  <c r="M883" i="27"/>
  <c r="AO883" i="27" s="1"/>
  <c r="L883" i="27"/>
  <c r="AM883" i="27" s="1"/>
  <c r="K883" i="27"/>
  <c r="AK883" i="27" s="1"/>
  <c r="AG882" i="27"/>
  <c r="AF882" i="27"/>
  <c r="AE882" i="27"/>
  <c r="AD882" i="27"/>
  <c r="AC882" i="27"/>
  <c r="AA882" i="27"/>
  <c r="Z882" i="27"/>
  <c r="Y882" i="27"/>
  <c r="X882" i="27"/>
  <c r="W882" i="27"/>
  <c r="T882" i="27"/>
  <c r="S882" i="27"/>
  <c r="R882" i="27"/>
  <c r="R883" i="27" s="1"/>
  <c r="M882" i="27"/>
  <c r="AO882" i="27" s="1"/>
  <c r="L882" i="27"/>
  <c r="AM882" i="27" s="1"/>
  <c r="K882" i="27"/>
  <c r="AG881" i="27"/>
  <c r="AF881" i="27"/>
  <c r="AE881" i="27"/>
  <c r="AD881" i="27"/>
  <c r="AC881" i="27"/>
  <c r="AA881" i="27"/>
  <c r="Z881" i="27"/>
  <c r="Y881" i="27"/>
  <c r="X881" i="27"/>
  <c r="W881" i="27"/>
  <c r="T881" i="27"/>
  <c r="S881" i="27"/>
  <c r="M881" i="27"/>
  <c r="AO881" i="27" s="1"/>
  <c r="L881" i="27"/>
  <c r="AM881" i="27" s="1"/>
  <c r="K881" i="27"/>
  <c r="AK881" i="27" s="1"/>
  <c r="AG880" i="27"/>
  <c r="AF880" i="27"/>
  <c r="AE880" i="27"/>
  <c r="AD880" i="27"/>
  <c r="AC880" i="27"/>
  <c r="AA880" i="27"/>
  <c r="Z880" i="27"/>
  <c r="Y880" i="27"/>
  <c r="X880" i="27"/>
  <c r="W880" i="27"/>
  <c r="T880" i="27"/>
  <c r="S880" i="27"/>
  <c r="M880" i="27"/>
  <c r="AO880" i="27" s="1"/>
  <c r="L880" i="27"/>
  <c r="AM880" i="27" s="1"/>
  <c r="K880" i="27"/>
  <c r="AG879" i="27"/>
  <c r="AF879" i="27"/>
  <c r="AE879" i="27"/>
  <c r="AD879" i="27"/>
  <c r="AC879" i="27"/>
  <c r="AA879" i="27"/>
  <c r="Z879" i="27"/>
  <c r="Y879" i="27"/>
  <c r="X879" i="27"/>
  <c r="W879" i="27"/>
  <c r="T879" i="27"/>
  <c r="S879" i="27"/>
  <c r="R879" i="27"/>
  <c r="R880" i="27" s="1"/>
  <c r="R881" i="27" s="1"/>
  <c r="M879" i="27"/>
  <c r="AO879" i="27" s="1"/>
  <c r="L879" i="27"/>
  <c r="AM879" i="27" s="1"/>
  <c r="K879" i="27"/>
  <c r="AK879" i="27" s="1"/>
  <c r="AG878" i="27"/>
  <c r="AF878" i="27"/>
  <c r="AE878" i="27"/>
  <c r="AD878" i="27"/>
  <c r="AC878" i="27"/>
  <c r="AA878" i="27"/>
  <c r="Z878" i="27"/>
  <c r="Y878" i="27"/>
  <c r="X878" i="27"/>
  <c r="W878" i="27"/>
  <c r="T878" i="27"/>
  <c r="S878" i="27"/>
  <c r="M878" i="27"/>
  <c r="AO878" i="27" s="1"/>
  <c r="L878" i="27"/>
  <c r="AM878" i="27" s="1"/>
  <c r="K878" i="27"/>
  <c r="AK878" i="27" s="1"/>
  <c r="AG877" i="27"/>
  <c r="AF877" i="27"/>
  <c r="AE877" i="27"/>
  <c r="AD877" i="27"/>
  <c r="AC877" i="27"/>
  <c r="AA877" i="27"/>
  <c r="Z877" i="27"/>
  <c r="Y877" i="27"/>
  <c r="X877" i="27"/>
  <c r="W877" i="27"/>
  <c r="T877" i="27"/>
  <c r="S877" i="27"/>
  <c r="M877" i="27"/>
  <c r="AO877" i="27" s="1"/>
  <c r="L877" i="27"/>
  <c r="AM877" i="27" s="1"/>
  <c r="K877" i="27"/>
  <c r="AK877" i="27" s="1"/>
  <c r="AG876" i="27"/>
  <c r="AF876" i="27"/>
  <c r="AE876" i="27"/>
  <c r="AD876" i="27"/>
  <c r="AC876" i="27"/>
  <c r="AA876" i="27"/>
  <c r="Z876" i="27"/>
  <c r="Y876" i="27"/>
  <c r="X876" i="27"/>
  <c r="W876" i="27"/>
  <c r="T876" i="27"/>
  <c r="S876" i="27"/>
  <c r="R876" i="27"/>
  <c r="R877" i="27" s="1"/>
  <c r="M876" i="27"/>
  <c r="AO876" i="27" s="1"/>
  <c r="L876" i="27"/>
  <c r="AM876" i="27" s="1"/>
  <c r="K876" i="27"/>
  <c r="AK876" i="27" s="1"/>
  <c r="AG875" i="27"/>
  <c r="AF875" i="27"/>
  <c r="AE875" i="27"/>
  <c r="AD875" i="27"/>
  <c r="AC875" i="27"/>
  <c r="AA875" i="27"/>
  <c r="Z875" i="27"/>
  <c r="Y875" i="27"/>
  <c r="X875" i="27"/>
  <c r="W875" i="27"/>
  <c r="T875" i="27"/>
  <c r="S875" i="27"/>
  <c r="M875" i="27"/>
  <c r="AO875" i="27" s="1"/>
  <c r="L875" i="27"/>
  <c r="AM875" i="27" s="1"/>
  <c r="K875" i="27"/>
  <c r="AK875" i="27" s="1"/>
  <c r="AG874" i="27"/>
  <c r="AF874" i="27"/>
  <c r="AE874" i="27"/>
  <c r="AD874" i="27"/>
  <c r="AC874" i="27"/>
  <c r="AA874" i="27"/>
  <c r="Z874" i="27"/>
  <c r="Y874" i="27"/>
  <c r="X874" i="27"/>
  <c r="W874" i="27"/>
  <c r="T874" i="27"/>
  <c r="S874" i="27"/>
  <c r="M874" i="27"/>
  <c r="AO874" i="27" s="1"/>
  <c r="L874" i="27"/>
  <c r="K874" i="27"/>
  <c r="AK874" i="27" s="1"/>
  <c r="AG873" i="27"/>
  <c r="AF873" i="27"/>
  <c r="AE873" i="27"/>
  <c r="AD873" i="27"/>
  <c r="AC873" i="27"/>
  <c r="AA873" i="27"/>
  <c r="Z873" i="27"/>
  <c r="Y873" i="27"/>
  <c r="X873" i="27"/>
  <c r="W873" i="27"/>
  <c r="T873" i="27"/>
  <c r="S873" i="27"/>
  <c r="R873" i="27"/>
  <c r="R874" i="27" s="1"/>
  <c r="R875" i="27" s="1"/>
  <c r="M873" i="27"/>
  <c r="AO873" i="27" s="1"/>
  <c r="L873" i="27"/>
  <c r="AM873" i="27" s="1"/>
  <c r="K873" i="27"/>
  <c r="AK873" i="27" s="1"/>
  <c r="AG872" i="27"/>
  <c r="AF872" i="27"/>
  <c r="AE872" i="27"/>
  <c r="AD872" i="27"/>
  <c r="AC872" i="27"/>
  <c r="AA872" i="27"/>
  <c r="Z872" i="27"/>
  <c r="Y872" i="27"/>
  <c r="X872" i="27"/>
  <c r="W872" i="27"/>
  <c r="T872" i="27"/>
  <c r="S872" i="27"/>
  <c r="M872" i="27"/>
  <c r="AO872" i="27" s="1"/>
  <c r="L872" i="27"/>
  <c r="K872" i="27"/>
  <c r="AK872" i="27" s="1"/>
  <c r="AG871" i="27"/>
  <c r="AF871" i="27"/>
  <c r="AE871" i="27"/>
  <c r="AD871" i="27"/>
  <c r="AC871" i="27"/>
  <c r="AA871" i="27"/>
  <c r="Z871" i="27"/>
  <c r="Y871" i="27"/>
  <c r="X871" i="27"/>
  <c r="W871" i="27"/>
  <c r="T871" i="27"/>
  <c r="S871" i="27"/>
  <c r="M871" i="27"/>
  <c r="AO871" i="27" s="1"/>
  <c r="L871" i="27"/>
  <c r="AM871" i="27" s="1"/>
  <c r="K871" i="27"/>
  <c r="AK871" i="27" s="1"/>
  <c r="AG870" i="27"/>
  <c r="AF870" i="27"/>
  <c r="AE870" i="27"/>
  <c r="AD870" i="27"/>
  <c r="AC870" i="27"/>
  <c r="AA870" i="27"/>
  <c r="Z870" i="27"/>
  <c r="Y870" i="27"/>
  <c r="X870" i="27"/>
  <c r="W870" i="27"/>
  <c r="T870" i="27"/>
  <c r="S870" i="27"/>
  <c r="R870" i="27"/>
  <c r="R871" i="27" s="1"/>
  <c r="M870" i="27"/>
  <c r="AO870" i="27" s="1"/>
  <c r="L870" i="27"/>
  <c r="AM870" i="27" s="1"/>
  <c r="K870" i="27"/>
  <c r="AK870" i="27" s="1"/>
  <c r="AG869" i="27"/>
  <c r="AF869" i="27"/>
  <c r="AE869" i="27"/>
  <c r="AD869" i="27"/>
  <c r="AC869" i="27"/>
  <c r="AA869" i="27"/>
  <c r="Z869" i="27"/>
  <c r="Y869" i="27"/>
  <c r="X869" i="27"/>
  <c r="W869" i="27"/>
  <c r="T869" i="27"/>
  <c r="S869" i="27"/>
  <c r="M869" i="27"/>
  <c r="AO869" i="27" s="1"/>
  <c r="L869" i="27"/>
  <c r="AM869" i="27" s="1"/>
  <c r="K869" i="27"/>
  <c r="AK869" i="27" s="1"/>
  <c r="AG868" i="27"/>
  <c r="AF868" i="27"/>
  <c r="AE868" i="27"/>
  <c r="AD868" i="27"/>
  <c r="AC868" i="27"/>
  <c r="AA868" i="27"/>
  <c r="Z868" i="27"/>
  <c r="Y868" i="27"/>
  <c r="X868" i="27"/>
  <c r="W868" i="27"/>
  <c r="T868" i="27"/>
  <c r="S868" i="27"/>
  <c r="M868" i="27"/>
  <c r="AO868" i="27" s="1"/>
  <c r="L868" i="27"/>
  <c r="AM868" i="27" s="1"/>
  <c r="K868" i="27"/>
  <c r="AG867" i="27"/>
  <c r="AF867" i="27"/>
  <c r="AE867" i="27"/>
  <c r="AD867" i="27"/>
  <c r="AC867" i="27"/>
  <c r="AA867" i="27"/>
  <c r="Z867" i="27"/>
  <c r="Y867" i="27"/>
  <c r="X867" i="27"/>
  <c r="W867" i="27"/>
  <c r="T867" i="27"/>
  <c r="S867" i="27"/>
  <c r="R867" i="27"/>
  <c r="R868" i="27" s="1"/>
  <c r="R869" i="27" s="1"/>
  <c r="M867" i="27"/>
  <c r="AO867" i="27" s="1"/>
  <c r="L867" i="27"/>
  <c r="AM867" i="27" s="1"/>
  <c r="K867" i="27"/>
  <c r="AK867" i="27" s="1"/>
  <c r="AG866" i="27"/>
  <c r="AF866" i="27"/>
  <c r="AE866" i="27"/>
  <c r="AD866" i="27"/>
  <c r="AC866" i="27"/>
  <c r="AA866" i="27"/>
  <c r="Z866" i="27"/>
  <c r="Y866" i="27"/>
  <c r="X866" i="27"/>
  <c r="W866" i="27"/>
  <c r="T866" i="27"/>
  <c r="S866" i="27"/>
  <c r="M866" i="27"/>
  <c r="AO866" i="27" s="1"/>
  <c r="L866" i="27"/>
  <c r="AM866" i="27" s="1"/>
  <c r="K866" i="27"/>
  <c r="AG865" i="27"/>
  <c r="AF865" i="27"/>
  <c r="AE865" i="27"/>
  <c r="AD865" i="27"/>
  <c r="AC865" i="27"/>
  <c r="AA865" i="27"/>
  <c r="Z865" i="27"/>
  <c r="Y865" i="27"/>
  <c r="X865" i="27"/>
  <c r="W865" i="27"/>
  <c r="T865" i="27"/>
  <c r="S865" i="27"/>
  <c r="M865" i="27"/>
  <c r="AO865" i="27" s="1"/>
  <c r="L865" i="27"/>
  <c r="AM865" i="27" s="1"/>
  <c r="K865" i="27"/>
  <c r="AK865" i="27" s="1"/>
  <c r="AG864" i="27"/>
  <c r="AF864" i="27"/>
  <c r="AE864" i="27"/>
  <c r="AD864" i="27"/>
  <c r="AC864" i="27"/>
  <c r="AA864" i="27"/>
  <c r="Z864" i="27"/>
  <c r="Y864" i="27"/>
  <c r="X864" i="27"/>
  <c r="W864" i="27"/>
  <c r="T864" i="27"/>
  <c r="S864" i="27"/>
  <c r="R864" i="27"/>
  <c r="R865" i="27" s="1"/>
  <c r="M864" i="27"/>
  <c r="AO864" i="27" s="1"/>
  <c r="L864" i="27"/>
  <c r="AM864" i="27" s="1"/>
  <c r="K864" i="27"/>
  <c r="AG863" i="27"/>
  <c r="AF863" i="27"/>
  <c r="AE863" i="27"/>
  <c r="AD863" i="27"/>
  <c r="AC863" i="27"/>
  <c r="AA863" i="27"/>
  <c r="Z863" i="27"/>
  <c r="Y863" i="27"/>
  <c r="X863" i="27"/>
  <c r="W863" i="27"/>
  <c r="T863" i="27"/>
  <c r="S863" i="27"/>
  <c r="M863" i="27"/>
  <c r="AO863" i="27" s="1"/>
  <c r="L863" i="27"/>
  <c r="AM863" i="27" s="1"/>
  <c r="K863" i="27"/>
  <c r="AK863" i="27" s="1"/>
  <c r="AG862" i="27"/>
  <c r="AF862" i="27"/>
  <c r="AE862" i="27"/>
  <c r="AD862" i="27"/>
  <c r="AC862" i="27"/>
  <c r="AA862" i="27"/>
  <c r="Z862" i="27"/>
  <c r="Y862" i="27"/>
  <c r="X862" i="27"/>
  <c r="W862" i="27"/>
  <c r="T862" i="27"/>
  <c r="S862" i="27"/>
  <c r="M862" i="27"/>
  <c r="AO862" i="27" s="1"/>
  <c r="L862" i="27"/>
  <c r="AM862" i="27" s="1"/>
  <c r="K862" i="27"/>
  <c r="AK862" i="27" s="1"/>
  <c r="AG861" i="27"/>
  <c r="AF861" i="27"/>
  <c r="AE861" i="27"/>
  <c r="AD861" i="27"/>
  <c r="AC861" i="27"/>
  <c r="AA861" i="27"/>
  <c r="Z861" i="27"/>
  <c r="Y861" i="27"/>
  <c r="X861" i="27"/>
  <c r="W861" i="27"/>
  <c r="T861" i="27"/>
  <c r="S861" i="27"/>
  <c r="R861" i="27"/>
  <c r="R862" i="27" s="1"/>
  <c r="R863" i="27" s="1"/>
  <c r="M861" i="27"/>
  <c r="AO861" i="27" s="1"/>
  <c r="L861" i="27"/>
  <c r="AM861" i="27" s="1"/>
  <c r="K861" i="27"/>
  <c r="AK861" i="27" s="1"/>
  <c r="AG860" i="27"/>
  <c r="AF860" i="27"/>
  <c r="AE860" i="27"/>
  <c r="AD860" i="27"/>
  <c r="AC860" i="27"/>
  <c r="AA860" i="27"/>
  <c r="Z860" i="27"/>
  <c r="Y860" i="27"/>
  <c r="X860" i="27"/>
  <c r="W860" i="27"/>
  <c r="T860" i="27"/>
  <c r="S860" i="27"/>
  <c r="M860" i="27"/>
  <c r="AO860" i="27" s="1"/>
  <c r="L860" i="27"/>
  <c r="AM860" i="27" s="1"/>
  <c r="K860" i="27"/>
  <c r="AK860" i="27" s="1"/>
  <c r="AG859" i="27"/>
  <c r="AF859" i="27"/>
  <c r="AE859" i="27"/>
  <c r="AD859" i="27"/>
  <c r="AC859" i="27"/>
  <c r="AA859" i="27"/>
  <c r="Z859" i="27"/>
  <c r="Y859" i="27"/>
  <c r="X859" i="27"/>
  <c r="W859" i="27"/>
  <c r="T859" i="27"/>
  <c r="S859" i="27"/>
  <c r="M859" i="27"/>
  <c r="AO859" i="27" s="1"/>
  <c r="L859" i="27"/>
  <c r="AM859" i="27" s="1"/>
  <c r="K859" i="27"/>
  <c r="AK859" i="27" s="1"/>
  <c r="AG858" i="27"/>
  <c r="AF858" i="27"/>
  <c r="AE858" i="27"/>
  <c r="AD858" i="27"/>
  <c r="AC858" i="27"/>
  <c r="AA858" i="27"/>
  <c r="Z858" i="27"/>
  <c r="Y858" i="27"/>
  <c r="X858" i="27"/>
  <c r="W858" i="27"/>
  <c r="T858" i="27"/>
  <c r="S858" i="27"/>
  <c r="R858" i="27"/>
  <c r="R859" i="27" s="1"/>
  <c r="M858" i="27"/>
  <c r="AO858" i="27" s="1"/>
  <c r="L858" i="27"/>
  <c r="AM858" i="27" s="1"/>
  <c r="K858" i="27"/>
  <c r="AK858" i="27" s="1"/>
  <c r="AG857" i="27"/>
  <c r="AF857" i="27"/>
  <c r="AE857" i="27"/>
  <c r="AD857" i="27"/>
  <c r="AC857" i="27"/>
  <c r="AA857" i="27"/>
  <c r="Z857" i="27"/>
  <c r="Y857" i="27"/>
  <c r="X857" i="27"/>
  <c r="W857" i="27"/>
  <c r="T857" i="27"/>
  <c r="S857" i="27"/>
  <c r="M857" i="27"/>
  <c r="AO857" i="27" s="1"/>
  <c r="L857" i="27"/>
  <c r="AM857" i="27" s="1"/>
  <c r="K857" i="27"/>
  <c r="AK857" i="27" s="1"/>
  <c r="AG856" i="27"/>
  <c r="AF856" i="27"/>
  <c r="AE856" i="27"/>
  <c r="AD856" i="27"/>
  <c r="AC856" i="27"/>
  <c r="AA856" i="27"/>
  <c r="Z856" i="27"/>
  <c r="Y856" i="27"/>
  <c r="X856" i="27"/>
  <c r="W856" i="27"/>
  <c r="T856" i="27"/>
  <c r="S856" i="27"/>
  <c r="M856" i="27"/>
  <c r="AO856" i="27" s="1"/>
  <c r="L856" i="27"/>
  <c r="AM856" i="27" s="1"/>
  <c r="K856" i="27"/>
  <c r="AK856" i="27" s="1"/>
  <c r="AG855" i="27"/>
  <c r="AF855" i="27"/>
  <c r="AE855" i="27"/>
  <c r="AD855" i="27"/>
  <c r="AC855" i="27"/>
  <c r="AA855" i="27"/>
  <c r="Z855" i="27"/>
  <c r="Y855" i="27"/>
  <c r="X855" i="27"/>
  <c r="W855" i="27"/>
  <c r="T855" i="27"/>
  <c r="S855" i="27"/>
  <c r="R855" i="27"/>
  <c r="R856" i="27" s="1"/>
  <c r="R857" i="27" s="1"/>
  <c r="M855" i="27"/>
  <c r="AO855" i="27" s="1"/>
  <c r="L855" i="27"/>
  <c r="AM855" i="27" s="1"/>
  <c r="K855" i="27"/>
  <c r="AK855" i="27" s="1"/>
  <c r="AG854" i="27"/>
  <c r="AF854" i="27"/>
  <c r="AE854" i="27"/>
  <c r="AD854" i="27"/>
  <c r="AC854" i="27"/>
  <c r="AA854" i="27"/>
  <c r="Z854" i="27"/>
  <c r="Y854" i="27"/>
  <c r="X854" i="27"/>
  <c r="W854" i="27"/>
  <c r="T854" i="27"/>
  <c r="S854" i="27"/>
  <c r="M854" i="27"/>
  <c r="AO854" i="27" s="1"/>
  <c r="L854" i="27"/>
  <c r="K854" i="27"/>
  <c r="AK854" i="27" s="1"/>
  <c r="AG853" i="27"/>
  <c r="AF853" i="27"/>
  <c r="AE853" i="27"/>
  <c r="AD853" i="27"/>
  <c r="AC853" i="27"/>
  <c r="AA853" i="27"/>
  <c r="Z853" i="27"/>
  <c r="Y853" i="27"/>
  <c r="X853" i="27"/>
  <c r="W853" i="27"/>
  <c r="T853" i="27"/>
  <c r="S853" i="27"/>
  <c r="M853" i="27"/>
  <c r="AO853" i="27" s="1"/>
  <c r="L853" i="27"/>
  <c r="AM853" i="27" s="1"/>
  <c r="K853" i="27"/>
  <c r="AK853" i="27" s="1"/>
  <c r="AG852" i="27"/>
  <c r="AF852" i="27"/>
  <c r="AE852" i="27"/>
  <c r="AD852" i="27"/>
  <c r="AC852" i="27"/>
  <c r="AA852" i="27"/>
  <c r="Z852" i="27"/>
  <c r="Y852" i="27"/>
  <c r="X852" i="27"/>
  <c r="W852" i="27"/>
  <c r="T852" i="27"/>
  <c r="S852" i="27"/>
  <c r="R852" i="27"/>
  <c r="R853" i="27" s="1"/>
  <c r="M852" i="27"/>
  <c r="AO852" i="27" s="1"/>
  <c r="L852" i="27"/>
  <c r="AM852" i="27" s="1"/>
  <c r="K852" i="27"/>
  <c r="AK852" i="27" s="1"/>
  <c r="AG851" i="27"/>
  <c r="AF851" i="27"/>
  <c r="AE851" i="27"/>
  <c r="AD851" i="27"/>
  <c r="AC851" i="27"/>
  <c r="AA851" i="27"/>
  <c r="Z851" i="27"/>
  <c r="Y851" i="27"/>
  <c r="X851" i="27"/>
  <c r="W851" i="27"/>
  <c r="T851" i="27"/>
  <c r="S851" i="27"/>
  <c r="M851" i="27"/>
  <c r="AO851" i="27" s="1"/>
  <c r="L851" i="27"/>
  <c r="AM851" i="27" s="1"/>
  <c r="K851" i="27"/>
  <c r="AK851" i="27" s="1"/>
  <c r="AG850" i="27"/>
  <c r="AF850" i="27"/>
  <c r="AE850" i="27"/>
  <c r="AD850" i="27"/>
  <c r="AC850" i="27"/>
  <c r="AA850" i="27"/>
  <c r="Z850" i="27"/>
  <c r="Y850" i="27"/>
  <c r="X850" i="27"/>
  <c r="W850" i="27"/>
  <c r="T850" i="27"/>
  <c r="S850" i="27"/>
  <c r="M850" i="27"/>
  <c r="AO850" i="27" s="1"/>
  <c r="L850" i="27"/>
  <c r="K850" i="27"/>
  <c r="AK850" i="27" s="1"/>
  <c r="AG849" i="27"/>
  <c r="AF849" i="27"/>
  <c r="AE849" i="27"/>
  <c r="AD849" i="27"/>
  <c r="AC849" i="27"/>
  <c r="AA849" i="27"/>
  <c r="Z849" i="27"/>
  <c r="Y849" i="27"/>
  <c r="X849" i="27"/>
  <c r="W849" i="27"/>
  <c r="T849" i="27"/>
  <c r="S849" i="27"/>
  <c r="R849" i="27"/>
  <c r="R850" i="27" s="1"/>
  <c r="R851" i="27" s="1"/>
  <c r="M849" i="27"/>
  <c r="AO849" i="27" s="1"/>
  <c r="L849" i="27"/>
  <c r="AM849" i="27" s="1"/>
  <c r="K849" i="27"/>
  <c r="AK849" i="27" s="1"/>
  <c r="AG848" i="27"/>
  <c r="AF848" i="27"/>
  <c r="AE848" i="27"/>
  <c r="AD848" i="27"/>
  <c r="AC848" i="27"/>
  <c r="AA848" i="27"/>
  <c r="Z848" i="27"/>
  <c r="Y848" i="27"/>
  <c r="X848" i="27"/>
  <c r="W848" i="27"/>
  <c r="T848" i="27"/>
  <c r="S848" i="27"/>
  <c r="M848" i="27"/>
  <c r="AO848" i="27" s="1"/>
  <c r="L848" i="27"/>
  <c r="AM848" i="27" s="1"/>
  <c r="K848" i="27"/>
  <c r="AG847" i="27"/>
  <c r="AF847" i="27"/>
  <c r="AE847" i="27"/>
  <c r="AD847" i="27"/>
  <c r="AC847" i="27"/>
  <c r="AA847" i="27"/>
  <c r="Z847" i="27"/>
  <c r="Y847" i="27"/>
  <c r="X847" i="27"/>
  <c r="W847" i="27"/>
  <c r="T847" i="27"/>
  <c r="S847" i="27"/>
  <c r="M847" i="27"/>
  <c r="AO847" i="27" s="1"/>
  <c r="L847" i="27"/>
  <c r="AM847" i="27" s="1"/>
  <c r="K847" i="27"/>
  <c r="AK847" i="27" s="1"/>
  <c r="AG846" i="27"/>
  <c r="AF846" i="27"/>
  <c r="AE846" i="27"/>
  <c r="AD846" i="27"/>
  <c r="AC846" i="27"/>
  <c r="AA846" i="27"/>
  <c r="Z846" i="27"/>
  <c r="Y846" i="27"/>
  <c r="X846" i="27"/>
  <c r="W846" i="27"/>
  <c r="T846" i="27"/>
  <c r="S846" i="27"/>
  <c r="R846" i="27"/>
  <c r="R847" i="27" s="1"/>
  <c r="M846" i="27"/>
  <c r="AO846" i="27" s="1"/>
  <c r="L846" i="27"/>
  <c r="AM846" i="27" s="1"/>
  <c r="K846" i="27"/>
  <c r="AK846" i="27" s="1"/>
  <c r="AG845" i="27"/>
  <c r="AF845" i="27"/>
  <c r="AE845" i="27"/>
  <c r="AD845" i="27"/>
  <c r="AC845" i="27"/>
  <c r="AA845" i="27"/>
  <c r="Z845" i="27"/>
  <c r="Y845" i="27"/>
  <c r="X845" i="27"/>
  <c r="W845" i="27"/>
  <c r="T845" i="27"/>
  <c r="S845" i="27"/>
  <c r="M845" i="27"/>
  <c r="AO845" i="27" s="1"/>
  <c r="L845" i="27"/>
  <c r="AM845" i="27" s="1"/>
  <c r="K845" i="27"/>
  <c r="AK845" i="27" s="1"/>
  <c r="AG844" i="27"/>
  <c r="AF844" i="27"/>
  <c r="AE844" i="27"/>
  <c r="AD844" i="27"/>
  <c r="AC844" i="27"/>
  <c r="AA844" i="27"/>
  <c r="Z844" i="27"/>
  <c r="Y844" i="27"/>
  <c r="X844" i="27"/>
  <c r="W844" i="27"/>
  <c r="T844" i="27"/>
  <c r="S844" i="27"/>
  <c r="R844" i="27"/>
  <c r="R845" i="27" s="1"/>
  <c r="M844" i="27"/>
  <c r="AO844" i="27" s="1"/>
  <c r="L844" i="27"/>
  <c r="AM844" i="27" s="1"/>
  <c r="K844" i="27"/>
  <c r="AG843" i="27"/>
  <c r="AF843" i="27"/>
  <c r="AE843" i="27"/>
  <c r="AD843" i="27"/>
  <c r="AC843" i="27"/>
  <c r="AA843" i="27"/>
  <c r="Z843" i="27"/>
  <c r="Y843" i="27"/>
  <c r="X843" i="27"/>
  <c r="W843" i="27"/>
  <c r="T843" i="27"/>
  <c r="S843" i="27"/>
  <c r="R843" i="27"/>
  <c r="M843" i="27"/>
  <c r="AO843" i="27" s="1"/>
  <c r="L843" i="27"/>
  <c r="AM843" i="27" s="1"/>
  <c r="K843" i="27"/>
  <c r="AK843" i="27" s="1"/>
  <c r="AG842" i="27"/>
  <c r="AF842" i="27"/>
  <c r="AE842" i="27"/>
  <c r="AD842" i="27"/>
  <c r="AC842" i="27"/>
  <c r="AA842" i="27"/>
  <c r="Z842" i="27"/>
  <c r="Y842" i="27"/>
  <c r="X842" i="27"/>
  <c r="W842" i="27"/>
  <c r="T842" i="27"/>
  <c r="S842" i="27"/>
  <c r="M842" i="27"/>
  <c r="AO842" i="27" s="1"/>
  <c r="L842" i="27"/>
  <c r="AM842" i="27" s="1"/>
  <c r="K842" i="27"/>
  <c r="AG841" i="27"/>
  <c r="AF841" i="27"/>
  <c r="AE841" i="27"/>
  <c r="AD841" i="27"/>
  <c r="AC841" i="27"/>
  <c r="AA841" i="27"/>
  <c r="Z841" i="27"/>
  <c r="Y841" i="27"/>
  <c r="X841" i="27"/>
  <c r="W841" i="27"/>
  <c r="T841" i="27"/>
  <c r="S841" i="27"/>
  <c r="M841" i="27"/>
  <c r="AO841" i="27" s="1"/>
  <c r="L841" i="27"/>
  <c r="AM841" i="27" s="1"/>
  <c r="K841" i="27"/>
  <c r="AK841" i="27" s="1"/>
  <c r="AG840" i="27"/>
  <c r="AF840" i="27"/>
  <c r="AE840" i="27"/>
  <c r="AD840" i="27"/>
  <c r="AC840" i="27"/>
  <c r="AA840" i="27"/>
  <c r="Z840" i="27"/>
  <c r="Y840" i="27"/>
  <c r="X840" i="27"/>
  <c r="W840" i="27"/>
  <c r="T840" i="27"/>
  <c r="S840" i="27"/>
  <c r="R840" i="27"/>
  <c r="R841" i="27" s="1"/>
  <c r="M840" i="27"/>
  <c r="AO840" i="27" s="1"/>
  <c r="L840" i="27"/>
  <c r="K840" i="27"/>
  <c r="AK840" i="27" s="1"/>
  <c r="AG839" i="27"/>
  <c r="AF839" i="27"/>
  <c r="AE839" i="27"/>
  <c r="AD839" i="27"/>
  <c r="AC839" i="27"/>
  <c r="AA839" i="27"/>
  <c r="Z839" i="27"/>
  <c r="Y839" i="27"/>
  <c r="X839" i="27"/>
  <c r="W839" i="27"/>
  <c r="T839" i="27"/>
  <c r="S839" i="27"/>
  <c r="R839" i="27"/>
  <c r="M839" i="27"/>
  <c r="AO839" i="27" s="1"/>
  <c r="L839" i="27"/>
  <c r="AM839" i="27" s="1"/>
  <c r="K839" i="27"/>
  <c r="AK839" i="27" s="1"/>
  <c r="AG838" i="27"/>
  <c r="AF838" i="27"/>
  <c r="AE838" i="27"/>
  <c r="AD838" i="27"/>
  <c r="AC838" i="27"/>
  <c r="AA838" i="27"/>
  <c r="Z838" i="27"/>
  <c r="Y838" i="27"/>
  <c r="X838" i="27"/>
  <c r="W838" i="27"/>
  <c r="T838" i="27"/>
  <c r="S838" i="27"/>
  <c r="R838" i="27"/>
  <c r="M838" i="27"/>
  <c r="AO838" i="27" s="1"/>
  <c r="L838" i="27"/>
  <c r="AM838" i="27" s="1"/>
  <c r="K838" i="27"/>
  <c r="AK838" i="27" s="1"/>
  <c r="AG837" i="27"/>
  <c r="AF837" i="27"/>
  <c r="AE837" i="27"/>
  <c r="AD837" i="27"/>
  <c r="AC837" i="27"/>
  <c r="AA837" i="27"/>
  <c r="Z837" i="27"/>
  <c r="Y837" i="27"/>
  <c r="X837" i="27"/>
  <c r="W837" i="27"/>
  <c r="T837" i="27"/>
  <c r="S837" i="27"/>
  <c r="M837" i="27"/>
  <c r="AO837" i="27" s="1"/>
  <c r="L837" i="27"/>
  <c r="AM837" i="27" s="1"/>
  <c r="K837" i="27"/>
  <c r="AK837" i="27" s="1"/>
  <c r="AG836" i="27"/>
  <c r="AF836" i="27"/>
  <c r="AE836" i="27"/>
  <c r="AD836" i="27"/>
  <c r="AC836" i="27"/>
  <c r="AA836" i="27"/>
  <c r="Z836" i="27"/>
  <c r="Y836" i="27"/>
  <c r="X836" i="27"/>
  <c r="W836" i="27"/>
  <c r="T836" i="27"/>
  <c r="S836" i="27"/>
  <c r="M836" i="27"/>
  <c r="AO836" i="27" s="1"/>
  <c r="L836" i="27"/>
  <c r="AM836" i="27" s="1"/>
  <c r="K836" i="27"/>
  <c r="AG835" i="27"/>
  <c r="AF835" i="27"/>
  <c r="AE835" i="27"/>
  <c r="AD835" i="27"/>
  <c r="AC835" i="27"/>
  <c r="AA835" i="27"/>
  <c r="Z835" i="27"/>
  <c r="Y835" i="27"/>
  <c r="X835" i="27"/>
  <c r="W835" i="27"/>
  <c r="T835" i="27"/>
  <c r="S835" i="27"/>
  <c r="R835" i="27"/>
  <c r="R836" i="27" s="1"/>
  <c r="R837" i="27" s="1"/>
  <c r="M835" i="27"/>
  <c r="AO835" i="27" s="1"/>
  <c r="L835" i="27"/>
  <c r="AM835" i="27" s="1"/>
  <c r="K835" i="27"/>
  <c r="AK835" i="27" s="1"/>
  <c r="AG834" i="27"/>
  <c r="AF834" i="27"/>
  <c r="AE834" i="27"/>
  <c r="AD834" i="27"/>
  <c r="AC834" i="27"/>
  <c r="AA834" i="27"/>
  <c r="Z834" i="27"/>
  <c r="Y834" i="27"/>
  <c r="X834" i="27"/>
  <c r="W834" i="27"/>
  <c r="T834" i="27"/>
  <c r="S834" i="27"/>
  <c r="M834" i="27"/>
  <c r="AO834" i="27" s="1"/>
  <c r="L834" i="27"/>
  <c r="AM834" i="27" s="1"/>
  <c r="K834" i="27"/>
  <c r="AK834" i="27" s="1"/>
  <c r="AG833" i="27"/>
  <c r="AF833" i="27"/>
  <c r="AE833" i="27"/>
  <c r="AD833" i="27"/>
  <c r="AC833" i="27"/>
  <c r="AA833" i="27"/>
  <c r="Z833" i="27"/>
  <c r="Y833" i="27"/>
  <c r="X833" i="27"/>
  <c r="W833" i="27"/>
  <c r="T833" i="27"/>
  <c r="S833" i="27"/>
  <c r="M833" i="27"/>
  <c r="AO833" i="27" s="1"/>
  <c r="L833" i="27"/>
  <c r="AM833" i="27" s="1"/>
  <c r="K833" i="27"/>
  <c r="AK833" i="27" s="1"/>
  <c r="AG832" i="27"/>
  <c r="AF832" i="27"/>
  <c r="AE832" i="27"/>
  <c r="AD832" i="27"/>
  <c r="AC832" i="27"/>
  <c r="AA832" i="27"/>
  <c r="Z832" i="27"/>
  <c r="Y832" i="27"/>
  <c r="X832" i="27"/>
  <c r="W832" i="27"/>
  <c r="T832" i="27"/>
  <c r="S832" i="27"/>
  <c r="R832" i="27"/>
  <c r="R833" i="27" s="1"/>
  <c r="M832" i="27"/>
  <c r="AO832" i="27" s="1"/>
  <c r="L832" i="27"/>
  <c r="AM832" i="27" s="1"/>
  <c r="K832" i="27"/>
  <c r="AG831" i="27"/>
  <c r="AF831" i="27"/>
  <c r="AE831" i="27"/>
  <c r="AD831" i="27"/>
  <c r="AC831" i="27"/>
  <c r="AA831" i="27"/>
  <c r="Z831" i="27"/>
  <c r="Y831" i="27"/>
  <c r="X831" i="27"/>
  <c r="W831" i="27"/>
  <c r="T831" i="27"/>
  <c r="S831" i="27"/>
  <c r="M831" i="27"/>
  <c r="AO831" i="27" s="1"/>
  <c r="L831" i="27"/>
  <c r="AM831" i="27" s="1"/>
  <c r="K831" i="27"/>
  <c r="AK831" i="27" s="1"/>
  <c r="AG830" i="27"/>
  <c r="AF830" i="27"/>
  <c r="AE830" i="27"/>
  <c r="AD830" i="27"/>
  <c r="AC830" i="27"/>
  <c r="AA830" i="27"/>
  <c r="Z830" i="27"/>
  <c r="Y830" i="27"/>
  <c r="X830" i="27"/>
  <c r="W830" i="27"/>
  <c r="T830" i="27"/>
  <c r="S830" i="27"/>
  <c r="M830" i="27"/>
  <c r="AO830" i="27" s="1"/>
  <c r="L830" i="27"/>
  <c r="AM830" i="27" s="1"/>
  <c r="K830" i="27"/>
  <c r="AG829" i="27"/>
  <c r="AF829" i="27"/>
  <c r="AE829" i="27"/>
  <c r="AD829" i="27"/>
  <c r="AC829" i="27"/>
  <c r="AA829" i="27"/>
  <c r="Z829" i="27"/>
  <c r="Y829" i="27"/>
  <c r="X829" i="27"/>
  <c r="W829" i="27"/>
  <c r="T829" i="27"/>
  <c r="S829" i="27"/>
  <c r="R829" i="27"/>
  <c r="R830" i="27" s="1"/>
  <c r="R831" i="27" s="1"/>
  <c r="M829" i="27"/>
  <c r="AO829" i="27" s="1"/>
  <c r="L829" i="27"/>
  <c r="AM829" i="27" s="1"/>
  <c r="K829" i="27"/>
  <c r="AK829" i="27" s="1"/>
  <c r="AG828" i="27"/>
  <c r="AF828" i="27"/>
  <c r="AE828" i="27"/>
  <c r="AD828" i="27"/>
  <c r="AC828" i="27"/>
  <c r="AA828" i="27"/>
  <c r="Z828" i="27"/>
  <c r="Y828" i="27"/>
  <c r="X828" i="27"/>
  <c r="W828" i="27"/>
  <c r="T828" i="27"/>
  <c r="S828" i="27"/>
  <c r="M828" i="27"/>
  <c r="AO828" i="27" s="1"/>
  <c r="L828" i="27"/>
  <c r="AM828" i="27" s="1"/>
  <c r="K828" i="27"/>
  <c r="AK828" i="27" s="1"/>
  <c r="AG827" i="27"/>
  <c r="AF827" i="27"/>
  <c r="AE827" i="27"/>
  <c r="AD827" i="27"/>
  <c r="AC827" i="27"/>
  <c r="AA827" i="27"/>
  <c r="Z827" i="27"/>
  <c r="Y827" i="27"/>
  <c r="X827" i="27"/>
  <c r="W827" i="27"/>
  <c r="T827" i="27"/>
  <c r="S827" i="27"/>
  <c r="M827" i="27"/>
  <c r="AO827" i="27" s="1"/>
  <c r="L827" i="27"/>
  <c r="AM827" i="27" s="1"/>
  <c r="K827" i="27"/>
  <c r="AK827" i="27" s="1"/>
  <c r="AG826" i="27"/>
  <c r="AF826" i="27"/>
  <c r="AE826" i="27"/>
  <c r="AD826" i="27"/>
  <c r="AC826" i="27"/>
  <c r="AA826" i="27"/>
  <c r="Z826" i="27"/>
  <c r="Y826" i="27"/>
  <c r="X826" i="27"/>
  <c r="W826" i="27"/>
  <c r="T826" i="27"/>
  <c r="S826" i="27"/>
  <c r="R826" i="27"/>
  <c r="R827" i="27" s="1"/>
  <c r="M826" i="27"/>
  <c r="AO826" i="27" s="1"/>
  <c r="L826" i="27"/>
  <c r="AM826" i="27" s="1"/>
  <c r="K826" i="27"/>
  <c r="AG825" i="27"/>
  <c r="AF825" i="27"/>
  <c r="AE825" i="27"/>
  <c r="AD825" i="27"/>
  <c r="AC825" i="27"/>
  <c r="AA825" i="27"/>
  <c r="Z825" i="27"/>
  <c r="Y825" i="27"/>
  <c r="X825" i="27"/>
  <c r="W825" i="27"/>
  <c r="T825" i="27"/>
  <c r="S825" i="27"/>
  <c r="R825" i="27"/>
  <c r="M825" i="27"/>
  <c r="AO825" i="27" s="1"/>
  <c r="L825" i="27"/>
  <c r="AM825" i="27" s="1"/>
  <c r="K825" i="27"/>
  <c r="AK825" i="27" s="1"/>
  <c r="AG824" i="27"/>
  <c r="AF824" i="27"/>
  <c r="AE824" i="27"/>
  <c r="AD824" i="27"/>
  <c r="AC824" i="27"/>
  <c r="AA824" i="27"/>
  <c r="Z824" i="27"/>
  <c r="Y824" i="27"/>
  <c r="X824" i="27"/>
  <c r="W824" i="27"/>
  <c r="T824" i="27"/>
  <c r="S824" i="27"/>
  <c r="M824" i="27"/>
  <c r="AO824" i="27" s="1"/>
  <c r="L824" i="27"/>
  <c r="AM824" i="27" s="1"/>
  <c r="K824" i="27"/>
  <c r="AG823" i="27"/>
  <c r="AF823" i="27"/>
  <c r="AE823" i="27"/>
  <c r="AD823" i="27"/>
  <c r="AC823" i="27"/>
  <c r="AA823" i="27"/>
  <c r="Z823" i="27"/>
  <c r="Y823" i="27"/>
  <c r="X823" i="27"/>
  <c r="W823" i="27"/>
  <c r="T823" i="27"/>
  <c r="S823" i="27"/>
  <c r="M823" i="27"/>
  <c r="AO823" i="27" s="1"/>
  <c r="L823" i="27"/>
  <c r="AM823" i="27" s="1"/>
  <c r="K823" i="27"/>
  <c r="AK823" i="27" s="1"/>
  <c r="AG822" i="27"/>
  <c r="AF822" i="27"/>
  <c r="AE822" i="27"/>
  <c r="AD822" i="27"/>
  <c r="AC822" i="27"/>
  <c r="AA822" i="27"/>
  <c r="Z822" i="27"/>
  <c r="Y822" i="27"/>
  <c r="X822" i="27"/>
  <c r="W822" i="27"/>
  <c r="T822" i="27"/>
  <c r="S822" i="27"/>
  <c r="R822" i="27"/>
  <c r="R823" i="27" s="1"/>
  <c r="M822" i="27"/>
  <c r="AO822" i="27" s="1"/>
  <c r="L822" i="27"/>
  <c r="AM822" i="27" s="1"/>
  <c r="K822" i="27"/>
  <c r="AK822" i="27" s="1"/>
  <c r="AG821" i="27"/>
  <c r="AF821" i="27"/>
  <c r="AE821" i="27"/>
  <c r="AD821" i="27"/>
  <c r="AC821" i="27"/>
  <c r="AA821" i="27"/>
  <c r="Z821" i="27"/>
  <c r="Y821" i="27"/>
  <c r="X821" i="27"/>
  <c r="W821" i="27"/>
  <c r="T821" i="27"/>
  <c r="S821" i="27"/>
  <c r="R821" i="27"/>
  <c r="M821" i="27"/>
  <c r="AO821" i="27" s="1"/>
  <c r="L821" i="27"/>
  <c r="AM821" i="27" s="1"/>
  <c r="K821" i="27"/>
  <c r="AK821" i="27" s="1"/>
  <c r="AG820" i="27"/>
  <c r="AF820" i="27"/>
  <c r="AE820" i="27"/>
  <c r="AD820" i="27"/>
  <c r="AC820" i="27"/>
  <c r="AA820" i="27"/>
  <c r="Z820" i="27"/>
  <c r="Y820" i="27"/>
  <c r="X820" i="27"/>
  <c r="W820" i="27"/>
  <c r="T820" i="27"/>
  <c r="S820" i="27"/>
  <c r="M820" i="27"/>
  <c r="AO820" i="27" s="1"/>
  <c r="L820" i="27"/>
  <c r="AM820" i="27" s="1"/>
  <c r="K820" i="27"/>
  <c r="AK820" i="27" s="1"/>
  <c r="AG819" i="27"/>
  <c r="AF819" i="27"/>
  <c r="AE819" i="27"/>
  <c r="AD819" i="27"/>
  <c r="AC819" i="27"/>
  <c r="AA819" i="27"/>
  <c r="Z819" i="27"/>
  <c r="Y819" i="27"/>
  <c r="X819" i="27"/>
  <c r="W819" i="27"/>
  <c r="T819" i="27"/>
  <c r="S819" i="27"/>
  <c r="M819" i="27"/>
  <c r="AO819" i="27" s="1"/>
  <c r="L819" i="27"/>
  <c r="AM819" i="27" s="1"/>
  <c r="K819" i="27"/>
  <c r="AK819" i="27" s="1"/>
  <c r="AG818" i="27"/>
  <c r="AF818" i="27"/>
  <c r="AE818" i="27"/>
  <c r="AD818" i="27"/>
  <c r="AC818" i="27"/>
  <c r="AA818" i="27"/>
  <c r="Z818" i="27"/>
  <c r="Y818" i="27"/>
  <c r="X818" i="27"/>
  <c r="W818" i="27"/>
  <c r="T818" i="27"/>
  <c r="S818" i="27"/>
  <c r="R818" i="27"/>
  <c r="R819" i="27" s="1"/>
  <c r="M818" i="27"/>
  <c r="AO818" i="27" s="1"/>
  <c r="L818" i="27"/>
  <c r="AM818" i="27" s="1"/>
  <c r="K818" i="27"/>
  <c r="AG817" i="27"/>
  <c r="AF817" i="27"/>
  <c r="AE817" i="27"/>
  <c r="AD817" i="27"/>
  <c r="AC817" i="27"/>
  <c r="AA817" i="27"/>
  <c r="Z817" i="27"/>
  <c r="Y817" i="27"/>
  <c r="X817" i="27"/>
  <c r="W817" i="27"/>
  <c r="T817" i="27"/>
  <c r="S817" i="27"/>
  <c r="M817" i="27"/>
  <c r="AO817" i="27" s="1"/>
  <c r="L817" i="27"/>
  <c r="AM817" i="27" s="1"/>
  <c r="K817" i="27"/>
  <c r="AK817" i="27" s="1"/>
  <c r="AG816" i="27"/>
  <c r="AF816" i="27"/>
  <c r="AE816" i="27"/>
  <c r="AD816" i="27"/>
  <c r="AC816" i="27"/>
  <c r="AA816" i="27"/>
  <c r="Z816" i="27"/>
  <c r="Y816" i="27"/>
  <c r="X816" i="27"/>
  <c r="W816" i="27"/>
  <c r="T816" i="27"/>
  <c r="S816" i="27"/>
  <c r="M816" i="27"/>
  <c r="AO816" i="27" s="1"/>
  <c r="L816" i="27"/>
  <c r="AM816" i="27" s="1"/>
  <c r="K816" i="27"/>
  <c r="AG815" i="27"/>
  <c r="AF815" i="27"/>
  <c r="AE815" i="27"/>
  <c r="AD815" i="27"/>
  <c r="AC815" i="27"/>
  <c r="AA815" i="27"/>
  <c r="Z815" i="27"/>
  <c r="Y815" i="27"/>
  <c r="X815" i="27"/>
  <c r="W815" i="27"/>
  <c r="T815" i="27"/>
  <c r="S815" i="27"/>
  <c r="R815" i="27"/>
  <c r="R816" i="27" s="1"/>
  <c r="R817" i="27" s="1"/>
  <c r="M815" i="27"/>
  <c r="AO815" i="27" s="1"/>
  <c r="L815" i="27"/>
  <c r="AM815" i="27" s="1"/>
  <c r="K815" i="27"/>
  <c r="AK815" i="27" s="1"/>
  <c r="AG814" i="27"/>
  <c r="AF814" i="27"/>
  <c r="AE814" i="27"/>
  <c r="AD814" i="27"/>
  <c r="AC814" i="27"/>
  <c r="AA814" i="27"/>
  <c r="Z814" i="27"/>
  <c r="Y814" i="27"/>
  <c r="X814" i="27"/>
  <c r="W814" i="27"/>
  <c r="T814" i="27"/>
  <c r="S814" i="27"/>
  <c r="M814" i="27"/>
  <c r="AO814" i="27" s="1"/>
  <c r="L814" i="27"/>
  <c r="AM814" i="27" s="1"/>
  <c r="K814" i="27"/>
  <c r="AK814" i="27" s="1"/>
  <c r="AG813" i="27"/>
  <c r="AF813" i="27"/>
  <c r="AE813" i="27"/>
  <c r="AD813" i="27"/>
  <c r="AC813" i="27"/>
  <c r="AA813" i="27"/>
  <c r="Z813" i="27"/>
  <c r="Y813" i="27"/>
  <c r="X813" i="27"/>
  <c r="W813" i="27"/>
  <c r="T813" i="27"/>
  <c r="S813" i="27"/>
  <c r="M813" i="27"/>
  <c r="AO813" i="27" s="1"/>
  <c r="L813" i="27"/>
  <c r="AM813" i="27" s="1"/>
  <c r="K813" i="27"/>
  <c r="AK813" i="27" s="1"/>
  <c r="AG812" i="27"/>
  <c r="AF812" i="27"/>
  <c r="AE812" i="27"/>
  <c r="AD812" i="27"/>
  <c r="AC812" i="27"/>
  <c r="AA812" i="27"/>
  <c r="Z812" i="27"/>
  <c r="Y812" i="27"/>
  <c r="X812" i="27"/>
  <c r="W812" i="27"/>
  <c r="T812" i="27"/>
  <c r="S812" i="27"/>
  <c r="R812" i="27"/>
  <c r="R813" i="27" s="1"/>
  <c r="M812" i="27"/>
  <c r="AO812" i="27" s="1"/>
  <c r="L812" i="27"/>
  <c r="AM812" i="27" s="1"/>
  <c r="K812" i="27"/>
  <c r="AG811" i="27"/>
  <c r="AF811" i="27"/>
  <c r="AE811" i="27"/>
  <c r="AD811" i="27"/>
  <c r="AC811" i="27"/>
  <c r="AA811" i="27"/>
  <c r="Z811" i="27"/>
  <c r="Y811" i="27"/>
  <c r="X811" i="27"/>
  <c r="W811" i="27"/>
  <c r="T811" i="27"/>
  <c r="S811" i="27"/>
  <c r="M811" i="27"/>
  <c r="AO811" i="27" s="1"/>
  <c r="L811" i="27"/>
  <c r="AM811" i="27" s="1"/>
  <c r="K811" i="27"/>
  <c r="AK811" i="27" s="1"/>
  <c r="AG810" i="27"/>
  <c r="AF810" i="27"/>
  <c r="AE810" i="27"/>
  <c r="AD810" i="27"/>
  <c r="AC810" i="27"/>
  <c r="AA810" i="27"/>
  <c r="Z810" i="27"/>
  <c r="Y810" i="27"/>
  <c r="X810" i="27"/>
  <c r="W810" i="27"/>
  <c r="T810" i="27"/>
  <c r="S810" i="27"/>
  <c r="M810" i="27"/>
  <c r="AO810" i="27" s="1"/>
  <c r="L810" i="27"/>
  <c r="AM810" i="27" s="1"/>
  <c r="K810" i="27"/>
  <c r="AK810" i="27" s="1"/>
  <c r="AG809" i="27"/>
  <c r="AF809" i="27"/>
  <c r="AE809" i="27"/>
  <c r="AD809" i="27"/>
  <c r="AC809" i="27"/>
  <c r="AA809" i="27"/>
  <c r="Z809" i="27"/>
  <c r="Y809" i="27"/>
  <c r="X809" i="27"/>
  <c r="W809" i="27"/>
  <c r="T809" i="27"/>
  <c r="S809" i="27"/>
  <c r="R809" i="27"/>
  <c r="R810" i="27" s="1"/>
  <c r="R811" i="27" s="1"/>
  <c r="M809" i="27"/>
  <c r="AO809" i="27" s="1"/>
  <c r="L809" i="27"/>
  <c r="AM809" i="27" s="1"/>
  <c r="K809" i="27"/>
  <c r="AK809" i="27" s="1"/>
  <c r="AG808" i="27"/>
  <c r="AF808" i="27"/>
  <c r="AE808" i="27"/>
  <c r="AD808" i="27"/>
  <c r="AC808" i="27"/>
  <c r="AA808" i="27"/>
  <c r="Z808" i="27"/>
  <c r="Y808" i="27"/>
  <c r="X808" i="27"/>
  <c r="W808" i="27"/>
  <c r="T808" i="27"/>
  <c r="S808" i="27"/>
  <c r="M808" i="27"/>
  <c r="AO808" i="27" s="1"/>
  <c r="L808" i="27"/>
  <c r="AM808" i="27" s="1"/>
  <c r="K808" i="27"/>
  <c r="AG807" i="27"/>
  <c r="AF807" i="27"/>
  <c r="AE807" i="27"/>
  <c r="AD807" i="27"/>
  <c r="AC807" i="27"/>
  <c r="AA807" i="27"/>
  <c r="Z807" i="27"/>
  <c r="Y807" i="27"/>
  <c r="X807" i="27"/>
  <c r="W807" i="27"/>
  <c r="T807" i="27"/>
  <c r="S807" i="27"/>
  <c r="M807" i="27"/>
  <c r="AO807" i="27" s="1"/>
  <c r="L807" i="27"/>
  <c r="AM807" i="27" s="1"/>
  <c r="K807" i="27"/>
  <c r="AK807" i="27" s="1"/>
  <c r="AG806" i="27"/>
  <c r="AF806" i="27"/>
  <c r="AE806" i="27"/>
  <c r="AD806" i="27"/>
  <c r="AC806" i="27"/>
  <c r="AA806" i="27"/>
  <c r="Z806" i="27"/>
  <c r="Y806" i="27"/>
  <c r="X806" i="27"/>
  <c r="W806" i="27"/>
  <c r="T806" i="27"/>
  <c r="S806" i="27"/>
  <c r="R806" i="27"/>
  <c r="R807" i="27" s="1"/>
  <c r="M806" i="27"/>
  <c r="AO806" i="27" s="1"/>
  <c r="L806" i="27"/>
  <c r="AM806" i="27" s="1"/>
  <c r="K806" i="27"/>
  <c r="AG805" i="27"/>
  <c r="AF805" i="27"/>
  <c r="AE805" i="27"/>
  <c r="AD805" i="27"/>
  <c r="AC805" i="27"/>
  <c r="AA805" i="27"/>
  <c r="Z805" i="27"/>
  <c r="Y805" i="27"/>
  <c r="X805" i="27"/>
  <c r="W805" i="27"/>
  <c r="T805" i="27"/>
  <c r="S805" i="27"/>
  <c r="M805" i="27"/>
  <c r="AO805" i="27" s="1"/>
  <c r="L805" i="27"/>
  <c r="AM805" i="27" s="1"/>
  <c r="K805" i="27"/>
  <c r="AK805" i="27" s="1"/>
  <c r="AG804" i="27"/>
  <c r="AF804" i="27"/>
  <c r="AE804" i="27"/>
  <c r="AD804" i="27"/>
  <c r="AC804" i="27"/>
  <c r="AA804" i="27"/>
  <c r="Z804" i="27"/>
  <c r="Y804" i="27"/>
  <c r="X804" i="27"/>
  <c r="W804" i="27"/>
  <c r="T804" i="27"/>
  <c r="S804" i="27"/>
  <c r="M804" i="27"/>
  <c r="AO804" i="27" s="1"/>
  <c r="L804" i="27"/>
  <c r="AM804" i="27" s="1"/>
  <c r="K804" i="27"/>
  <c r="AK804" i="27" s="1"/>
  <c r="AG803" i="27"/>
  <c r="AF803" i="27"/>
  <c r="AE803" i="27"/>
  <c r="AD803" i="27"/>
  <c r="AC803" i="27"/>
  <c r="AA803" i="27"/>
  <c r="Z803" i="27"/>
  <c r="Y803" i="27"/>
  <c r="X803" i="27"/>
  <c r="W803" i="27"/>
  <c r="T803" i="27"/>
  <c r="S803" i="27"/>
  <c r="R803" i="27"/>
  <c r="R804" i="27" s="1"/>
  <c r="R805" i="27" s="1"/>
  <c r="M803" i="27"/>
  <c r="AO803" i="27" s="1"/>
  <c r="L803" i="27"/>
  <c r="AM803" i="27" s="1"/>
  <c r="K803" i="27"/>
  <c r="AK803" i="27" s="1"/>
  <c r="AG802" i="27"/>
  <c r="AF802" i="27"/>
  <c r="AE802" i="27"/>
  <c r="AD802" i="27"/>
  <c r="AC802" i="27"/>
  <c r="AA802" i="27"/>
  <c r="Z802" i="27"/>
  <c r="Y802" i="27"/>
  <c r="X802" i="27"/>
  <c r="W802" i="27"/>
  <c r="T802" i="27"/>
  <c r="S802" i="27"/>
  <c r="M802" i="27"/>
  <c r="AO802" i="27" s="1"/>
  <c r="L802" i="27"/>
  <c r="AM802" i="27" s="1"/>
  <c r="K802" i="27"/>
  <c r="AK802" i="27" s="1"/>
  <c r="AG801" i="27"/>
  <c r="AF801" i="27"/>
  <c r="AE801" i="27"/>
  <c r="AD801" i="27"/>
  <c r="AC801" i="27"/>
  <c r="AA801" i="27"/>
  <c r="Z801" i="27"/>
  <c r="Y801" i="27"/>
  <c r="X801" i="27"/>
  <c r="W801" i="27"/>
  <c r="T801" i="27"/>
  <c r="S801" i="27"/>
  <c r="M801" i="27"/>
  <c r="AO801" i="27" s="1"/>
  <c r="L801" i="27"/>
  <c r="AM801" i="27" s="1"/>
  <c r="K801" i="27"/>
  <c r="AK801" i="27" s="1"/>
  <c r="AG800" i="27"/>
  <c r="AF800" i="27"/>
  <c r="AE800" i="27"/>
  <c r="AD800" i="27"/>
  <c r="AC800" i="27"/>
  <c r="AA800" i="27"/>
  <c r="Z800" i="27"/>
  <c r="Y800" i="27"/>
  <c r="X800" i="27"/>
  <c r="W800" i="27"/>
  <c r="T800" i="27"/>
  <c r="S800" i="27"/>
  <c r="R800" i="27"/>
  <c r="R801" i="27" s="1"/>
  <c r="M800" i="27"/>
  <c r="AO800" i="27" s="1"/>
  <c r="L800" i="27"/>
  <c r="AM800" i="27" s="1"/>
  <c r="K800" i="27"/>
  <c r="AG799" i="27"/>
  <c r="AF799" i="27"/>
  <c r="AE799" i="27"/>
  <c r="AD799" i="27"/>
  <c r="AC799" i="27"/>
  <c r="AA799" i="27"/>
  <c r="Z799" i="27"/>
  <c r="Y799" i="27"/>
  <c r="X799" i="27"/>
  <c r="W799" i="27"/>
  <c r="T799" i="27"/>
  <c r="S799" i="27"/>
  <c r="M799" i="27"/>
  <c r="AO799" i="27" s="1"/>
  <c r="L799" i="27"/>
  <c r="AM799" i="27" s="1"/>
  <c r="K799" i="27"/>
  <c r="AK799" i="27" s="1"/>
  <c r="AG798" i="27"/>
  <c r="AF798" i="27"/>
  <c r="AE798" i="27"/>
  <c r="AD798" i="27"/>
  <c r="AC798" i="27"/>
  <c r="AA798" i="27"/>
  <c r="Z798" i="27"/>
  <c r="Y798" i="27"/>
  <c r="X798" i="27"/>
  <c r="W798" i="27"/>
  <c r="T798" i="27"/>
  <c r="S798" i="27"/>
  <c r="M798" i="27"/>
  <c r="AO798" i="27" s="1"/>
  <c r="L798" i="27"/>
  <c r="AM798" i="27" s="1"/>
  <c r="K798" i="27"/>
  <c r="AK798" i="27" s="1"/>
  <c r="AG797" i="27"/>
  <c r="AF797" i="27"/>
  <c r="AE797" i="27"/>
  <c r="AD797" i="27"/>
  <c r="AC797" i="27"/>
  <c r="AA797" i="27"/>
  <c r="Z797" i="27"/>
  <c r="Y797" i="27"/>
  <c r="X797" i="27"/>
  <c r="W797" i="27"/>
  <c r="T797" i="27"/>
  <c r="S797" i="27"/>
  <c r="R797" i="27"/>
  <c r="R798" i="27" s="1"/>
  <c r="R799" i="27" s="1"/>
  <c r="M797" i="27"/>
  <c r="AO797" i="27" s="1"/>
  <c r="L797" i="27"/>
  <c r="AM797" i="27" s="1"/>
  <c r="K797" i="27"/>
  <c r="AK797" i="27" s="1"/>
  <c r="AG796" i="27"/>
  <c r="AF796" i="27"/>
  <c r="AE796" i="27"/>
  <c r="AD796" i="27"/>
  <c r="AC796" i="27"/>
  <c r="AA796" i="27"/>
  <c r="Z796" i="27"/>
  <c r="Y796" i="27"/>
  <c r="X796" i="27"/>
  <c r="W796" i="27"/>
  <c r="T796" i="27"/>
  <c r="S796" i="27"/>
  <c r="M796" i="27"/>
  <c r="AO796" i="27" s="1"/>
  <c r="L796" i="27"/>
  <c r="AM796" i="27" s="1"/>
  <c r="K796" i="27"/>
  <c r="AG795" i="27"/>
  <c r="AF795" i="27"/>
  <c r="AE795" i="27"/>
  <c r="AD795" i="27"/>
  <c r="AC795" i="27"/>
  <c r="AA795" i="27"/>
  <c r="Z795" i="27"/>
  <c r="Y795" i="27"/>
  <c r="X795" i="27"/>
  <c r="W795" i="27"/>
  <c r="T795" i="27"/>
  <c r="S795" i="27"/>
  <c r="M795" i="27"/>
  <c r="AO795" i="27" s="1"/>
  <c r="L795" i="27"/>
  <c r="AM795" i="27" s="1"/>
  <c r="K795" i="27"/>
  <c r="AK795" i="27" s="1"/>
  <c r="AG794" i="27"/>
  <c r="AF794" i="27"/>
  <c r="AE794" i="27"/>
  <c r="AD794" i="27"/>
  <c r="AC794" i="27"/>
  <c r="AA794" i="27"/>
  <c r="Z794" i="27"/>
  <c r="Y794" i="27"/>
  <c r="X794" i="27"/>
  <c r="W794" i="27"/>
  <c r="T794" i="27"/>
  <c r="S794" i="27"/>
  <c r="R794" i="27"/>
  <c r="R795" i="27" s="1"/>
  <c r="R796" i="27" s="1"/>
  <c r="M794" i="27"/>
  <c r="AO794" i="27" s="1"/>
  <c r="L794" i="27"/>
  <c r="AM794" i="27" s="1"/>
  <c r="K794" i="27"/>
  <c r="AK794" i="27" s="1"/>
  <c r="AG793" i="27"/>
  <c r="AF793" i="27"/>
  <c r="AE793" i="27"/>
  <c r="AD793" i="27"/>
  <c r="AC793" i="27"/>
  <c r="AA793" i="27"/>
  <c r="Z793" i="27"/>
  <c r="Y793" i="27"/>
  <c r="X793" i="27"/>
  <c r="W793" i="27"/>
  <c r="T793" i="27"/>
  <c r="S793" i="27"/>
  <c r="M793" i="27"/>
  <c r="AO793" i="27" s="1"/>
  <c r="L793" i="27"/>
  <c r="AM793" i="27" s="1"/>
  <c r="K793" i="27"/>
  <c r="AK793" i="27" s="1"/>
  <c r="AG792" i="27"/>
  <c r="AF792" i="27"/>
  <c r="AE792" i="27"/>
  <c r="AD792" i="27"/>
  <c r="AC792" i="27"/>
  <c r="AA792" i="27"/>
  <c r="Z792" i="27"/>
  <c r="Y792" i="27"/>
  <c r="X792" i="27"/>
  <c r="W792" i="27"/>
  <c r="T792" i="27"/>
  <c r="S792" i="27"/>
  <c r="M792" i="27"/>
  <c r="AO792" i="27" s="1"/>
  <c r="L792" i="27"/>
  <c r="AM792" i="27" s="1"/>
  <c r="K792" i="27"/>
  <c r="AK792" i="27" s="1"/>
  <c r="AG791" i="27"/>
  <c r="AF791" i="27"/>
  <c r="AE791" i="27"/>
  <c r="AD791" i="27"/>
  <c r="AC791" i="27"/>
  <c r="AA791" i="27"/>
  <c r="Z791" i="27"/>
  <c r="Y791" i="27"/>
  <c r="X791" i="27"/>
  <c r="W791" i="27"/>
  <c r="T791" i="27"/>
  <c r="S791" i="27"/>
  <c r="R791" i="27"/>
  <c r="R792" i="27" s="1"/>
  <c r="R793" i="27" s="1"/>
  <c r="M791" i="27"/>
  <c r="AO791" i="27" s="1"/>
  <c r="L791" i="27"/>
  <c r="AM791" i="27" s="1"/>
  <c r="K791" i="27"/>
  <c r="AK791" i="27" s="1"/>
  <c r="AG790" i="27"/>
  <c r="AF790" i="27"/>
  <c r="AE790" i="27"/>
  <c r="AD790" i="27"/>
  <c r="AC790" i="27"/>
  <c r="AA790" i="27"/>
  <c r="Z790" i="27"/>
  <c r="Y790" i="27"/>
  <c r="X790" i="27"/>
  <c r="W790" i="27"/>
  <c r="T790" i="27"/>
  <c r="S790" i="27"/>
  <c r="M790" i="27"/>
  <c r="AO790" i="27" s="1"/>
  <c r="L790" i="27"/>
  <c r="AM790" i="27" s="1"/>
  <c r="K790" i="27"/>
  <c r="AG789" i="27"/>
  <c r="AF789" i="27"/>
  <c r="AE789" i="27"/>
  <c r="AD789" i="27"/>
  <c r="AC789" i="27"/>
  <c r="AA789" i="27"/>
  <c r="Z789" i="27"/>
  <c r="Y789" i="27"/>
  <c r="X789" i="27"/>
  <c r="W789" i="27"/>
  <c r="T789" i="27"/>
  <c r="S789" i="27"/>
  <c r="M789" i="27"/>
  <c r="AO789" i="27" s="1"/>
  <c r="L789" i="27"/>
  <c r="AM789" i="27" s="1"/>
  <c r="K789" i="27"/>
  <c r="AK789" i="27" s="1"/>
  <c r="AG788" i="27"/>
  <c r="AF788" i="27"/>
  <c r="AE788" i="27"/>
  <c r="AD788" i="27"/>
  <c r="AC788" i="27"/>
  <c r="AA788" i="27"/>
  <c r="Z788" i="27"/>
  <c r="Y788" i="27"/>
  <c r="X788" i="27"/>
  <c r="W788" i="27"/>
  <c r="T788" i="27"/>
  <c r="S788" i="27"/>
  <c r="R788" i="27"/>
  <c r="M788" i="27"/>
  <c r="AO788" i="27" s="1"/>
  <c r="L788" i="27"/>
  <c r="AM788" i="27" s="1"/>
  <c r="K788" i="27"/>
  <c r="AK788" i="27" s="1"/>
  <c r="AG787" i="27"/>
  <c r="AF787" i="27"/>
  <c r="AE787" i="27"/>
  <c r="AD787" i="27"/>
  <c r="AC787" i="27"/>
  <c r="AA787" i="27"/>
  <c r="Z787" i="27"/>
  <c r="Y787" i="27"/>
  <c r="X787" i="27"/>
  <c r="W787" i="27"/>
  <c r="T787" i="27"/>
  <c r="S787" i="27"/>
  <c r="M787" i="27"/>
  <c r="AO787" i="27" s="1"/>
  <c r="L787" i="27"/>
  <c r="AM787" i="27" s="1"/>
  <c r="K787" i="27"/>
  <c r="AK787" i="27" s="1"/>
  <c r="AG786" i="27"/>
  <c r="AF786" i="27"/>
  <c r="AE786" i="27"/>
  <c r="AD786" i="27"/>
  <c r="AC786" i="27"/>
  <c r="AA786" i="27"/>
  <c r="Z786" i="27"/>
  <c r="Y786" i="27"/>
  <c r="X786" i="27"/>
  <c r="W786" i="27"/>
  <c r="T786" i="27"/>
  <c r="S786" i="27"/>
  <c r="M786" i="27"/>
  <c r="AO786" i="27" s="1"/>
  <c r="L786" i="27"/>
  <c r="AM786" i="27" s="1"/>
  <c r="K786" i="27"/>
  <c r="AG785" i="27"/>
  <c r="AF785" i="27"/>
  <c r="AE785" i="27"/>
  <c r="AD785" i="27"/>
  <c r="AC785" i="27"/>
  <c r="AA785" i="27"/>
  <c r="Z785" i="27"/>
  <c r="Y785" i="27"/>
  <c r="X785" i="27"/>
  <c r="W785" i="27"/>
  <c r="T785" i="27"/>
  <c r="S785" i="27"/>
  <c r="R785" i="27"/>
  <c r="R786" i="27" s="1"/>
  <c r="M785" i="27"/>
  <c r="AO785" i="27" s="1"/>
  <c r="L785" i="27"/>
  <c r="AM785" i="27" s="1"/>
  <c r="K785" i="27"/>
  <c r="AK785" i="27" s="1"/>
  <c r="AG784" i="27"/>
  <c r="AF784" i="27"/>
  <c r="AE784" i="27"/>
  <c r="AD784" i="27"/>
  <c r="AC784" i="27"/>
  <c r="AA784" i="27"/>
  <c r="Z784" i="27"/>
  <c r="Y784" i="27"/>
  <c r="X784" i="27"/>
  <c r="W784" i="27"/>
  <c r="T784" i="27"/>
  <c r="S784" i="27"/>
  <c r="M784" i="27"/>
  <c r="AO784" i="27" s="1"/>
  <c r="L784" i="27"/>
  <c r="AM784" i="27" s="1"/>
  <c r="K784" i="27"/>
  <c r="AG783" i="27"/>
  <c r="AF783" i="27"/>
  <c r="AE783" i="27"/>
  <c r="AD783" i="27"/>
  <c r="AC783" i="27"/>
  <c r="AA783" i="27"/>
  <c r="Z783" i="27"/>
  <c r="Y783" i="27"/>
  <c r="X783" i="27"/>
  <c r="W783" i="27"/>
  <c r="T783" i="27"/>
  <c r="S783" i="27"/>
  <c r="M783" i="27"/>
  <c r="AO783" i="27" s="1"/>
  <c r="L783" i="27"/>
  <c r="AM783" i="27" s="1"/>
  <c r="K783" i="27"/>
  <c r="AG782" i="27"/>
  <c r="AF782" i="27"/>
  <c r="AE782" i="27"/>
  <c r="AD782" i="27"/>
  <c r="AC782" i="27"/>
  <c r="AA782" i="27"/>
  <c r="Z782" i="27"/>
  <c r="Y782" i="27"/>
  <c r="X782" i="27"/>
  <c r="W782" i="27"/>
  <c r="T782" i="27"/>
  <c r="S782" i="27"/>
  <c r="R782" i="27"/>
  <c r="R783" i="27" s="1"/>
  <c r="R784" i="27" s="1"/>
  <c r="M782" i="27"/>
  <c r="AO782" i="27" s="1"/>
  <c r="L782" i="27"/>
  <c r="AM782" i="27" s="1"/>
  <c r="K782" i="27"/>
  <c r="AK782" i="27" s="1"/>
  <c r="AG781" i="27"/>
  <c r="AF781" i="27"/>
  <c r="AE781" i="27"/>
  <c r="AD781" i="27"/>
  <c r="AC781" i="27"/>
  <c r="AA781" i="27"/>
  <c r="Z781" i="27"/>
  <c r="Y781" i="27"/>
  <c r="X781" i="27"/>
  <c r="W781" i="27"/>
  <c r="T781" i="27"/>
  <c r="S781" i="27"/>
  <c r="M781" i="27"/>
  <c r="AO781" i="27" s="1"/>
  <c r="L781" i="27"/>
  <c r="AM781" i="27" s="1"/>
  <c r="K781" i="27"/>
  <c r="AK781" i="27" s="1"/>
  <c r="AG780" i="27"/>
  <c r="AF780" i="27"/>
  <c r="AE780" i="27"/>
  <c r="AD780" i="27"/>
  <c r="AC780" i="27"/>
  <c r="AA780" i="27"/>
  <c r="Z780" i="27"/>
  <c r="Y780" i="27"/>
  <c r="X780" i="27"/>
  <c r="W780" i="27"/>
  <c r="T780" i="27"/>
  <c r="S780" i="27"/>
  <c r="M780" i="27"/>
  <c r="AO780" i="27" s="1"/>
  <c r="L780" i="27"/>
  <c r="AM780" i="27" s="1"/>
  <c r="K780" i="27"/>
  <c r="AG779" i="27"/>
  <c r="AF779" i="27"/>
  <c r="AE779" i="27"/>
  <c r="AD779" i="27"/>
  <c r="AC779" i="27"/>
  <c r="AA779" i="27"/>
  <c r="Z779" i="27"/>
  <c r="Y779" i="27"/>
  <c r="X779" i="27"/>
  <c r="W779" i="27"/>
  <c r="T779" i="27"/>
  <c r="S779" i="27"/>
  <c r="R779" i="27"/>
  <c r="R780" i="27" s="1"/>
  <c r="M779" i="27"/>
  <c r="AO779" i="27" s="1"/>
  <c r="L779" i="27"/>
  <c r="AM779" i="27" s="1"/>
  <c r="K779" i="27"/>
  <c r="AK779" i="27" s="1"/>
  <c r="AG778" i="27"/>
  <c r="AF778" i="27"/>
  <c r="AE778" i="27"/>
  <c r="AD778" i="27"/>
  <c r="AC778" i="27"/>
  <c r="AA778" i="27"/>
  <c r="Z778" i="27"/>
  <c r="Y778" i="27"/>
  <c r="X778" i="27"/>
  <c r="W778" i="27"/>
  <c r="T778" i="27"/>
  <c r="S778" i="27"/>
  <c r="M778" i="27"/>
  <c r="AO778" i="27" s="1"/>
  <c r="L778" i="27"/>
  <c r="AM778" i="27" s="1"/>
  <c r="K778" i="27"/>
  <c r="AK778" i="27" s="1"/>
  <c r="AG777" i="27"/>
  <c r="AF777" i="27"/>
  <c r="AE777" i="27"/>
  <c r="AD777" i="27"/>
  <c r="AC777" i="27"/>
  <c r="AA777" i="27"/>
  <c r="Z777" i="27"/>
  <c r="Y777" i="27"/>
  <c r="X777" i="27"/>
  <c r="W777" i="27"/>
  <c r="T777" i="27"/>
  <c r="S777" i="27"/>
  <c r="M777" i="27"/>
  <c r="AO777" i="27" s="1"/>
  <c r="L777" i="27"/>
  <c r="AM777" i="27" s="1"/>
  <c r="K777" i="27"/>
  <c r="AK777" i="27" s="1"/>
  <c r="AG776" i="27"/>
  <c r="AF776" i="27"/>
  <c r="AE776" i="27"/>
  <c r="AD776" i="27"/>
  <c r="AC776" i="27"/>
  <c r="AA776" i="27"/>
  <c r="Z776" i="27"/>
  <c r="Y776" i="27"/>
  <c r="X776" i="27"/>
  <c r="W776" i="27"/>
  <c r="T776" i="27"/>
  <c r="S776" i="27"/>
  <c r="R776" i="27"/>
  <c r="R777" i="27" s="1"/>
  <c r="M776" i="27"/>
  <c r="AO776" i="27" s="1"/>
  <c r="L776" i="27"/>
  <c r="AM776" i="27" s="1"/>
  <c r="K776" i="27"/>
  <c r="AK776" i="27" s="1"/>
  <c r="AG775" i="27"/>
  <c r="AF775" i="27"/>
  <c r="AE775" i="27"/>
  <c r="AD775" i="27"/>
  <c r="AC775" i="27"/>
  <c r="AA775" i="27"/>
  <c r="Z775" i="27"/>
  <c r="Y775" i="27"/>
  <c r="X775" i="27"/>
  <c r="W775" i="27"/>
  <c r="T775" i="27"/>
  <c r="S775" i="27"/>
  <c r="M775" i="27"/>
  <c r="AO775" i="27" s="1"/>
  <c r="L775" i="27"/>
  <c r="AM775" i="27" s="1"/>
  <c r="K775" i="27"/>
  <c r="AK775" i="27" s="1"/>
  <c r="AG774" i="27"/>
  <c r="AF774" i="27"/>
  <c r="AE774" i="27"/>
  <c r="AD774" i="27"/>
  <c r="AC774" i="27"/>
  <c r="AA774" i="27"/>
  <c r="Z774" i="27"/>
  <c r="Y774" i="27"/>
  <c r="X774" i="27"/>
  <c r="W774" i="27"/>
  <c r="T774" i="27"/>
  <c r="S774" i="27"/>
  <c r="M774" i="27"/>
  <c r="AO774" i="27" s="1"/>
  <c r="L774" i="27"/>
  <c r="AM774" i="27" s="1"/>
  <c r="K774" i="27"/>
  <c r="AK774" i="27" s="1"/>
  <c r="AG773" i="27"/>
  <c r="AF773" i="27"/>
  <c r="AE773" i="27"/>
  <c r="AD773" i="27"/>
  <c r="AC773" i="27"/>
  <c r="AA773" i="27"/>
  <c r="Z773" i="27"/>
  <c r="Y773" i="27"/>
  <c r="X773" i="27"/>
  <c r="W773" i="27"/>
  <c r="T773" i="27"/>
  <c r="S773" i="27"/>
  <c r="R773" i="27"/>
  <c r="R774" i="27" s="1"/>
  <c r="R775" i="27" s="1"/>
  <c r="M773" i="27"/>
  <c r="AO773" i="27" s="1"/>
  <c r="L773" i="27"/>
  <c r="AM773" i="27" s="1"/>
  <c r="K773" i="27"/>
  <c r="AK773" i="27" s="1"/>
  <c r="AG772" i="27"/>
  <c r="AF772" i="27"/>
  <c r="AE772" i="27"/>
  <c r="AD772" i="27"/>
  <c r="AC772" i="27"/>
  <c r="AA772" i="27"/>
  <c r="Z772" i="27"/>
  <c r="Y772" i="27"/>
  <c r="X772" i="27"/>
  <c r="W772" i="27"/>
  <c r="T772" i="27"/>
  <c r="S772" i="27"/>
  <c r="M772" i="27"/>
  <c r="AO772" i="27" s="1"/>
  <c r="L772" i="27"/>
  <c r="AM772" i="27" s="1"/>
  <c r="K772" i="27"/>
  <c r="AG771" i="27"/>
  <c r="AF771" i="27"/>
  <c r="AE771" i="27"/>
  <c r="AD771" i="27"/>
  <c r="AC771" i="27"/>
  <c r="AA771" i="27"/>
  <c r="Z771" i="27"/>
  <c r="Y771" i="27"/>
  <c r="X771" i="27"/>
  <c r="W771" i="27"/>
  <c r="T771" i="27"/>
  <c r="S771" i="27"/>
  <c r="M771" i="27"/>
  <c r="AO771" i="27" s="1"/>
  <c r="L771" i="27"/>
  <c r="AM771" i="27" s="1"/>
  <c r="K771" i="27"/>
  <c r="AK771" i="27" s="1"/>
  <c r="AG770" i="27"/>
  <c r="AF770" i="27"/>
  <c r="AE770" i="27"/>
  <c r="AD770" i="27"/>
  <c r="AC770" i="27"/>
  <c r="AA770" i="27"/>
  <c r="Z770" i="27"/>
  <c r="Y770" i="27"/>
  <c r="X770" i="27"/>
  <c r="W770" i="27"/>
  <c r="T770" i="27"/>
  <c r="S770" i="27"/>
  <c r="R770" i="27"/>
  <c r="R771" i="27" s="1"/>
  <c r="R772" i="27" s="1"/>
  <c r="M770" i="27"/>
  <c r="AO770" i="27" s="1"/>
  <c r="L770" i="27"/>
  <c r="AM770" i="27" s="1"/>
  <c r="K770" i="27"/>
  <c r="AK770" i="27" s="1"/>
  <c r="AG769" i="27"/>
  <c r="AF769" i="27"/>
  <c r="AE769" i="27"/>
  <c r="AD769" i="27"/>
  <c r="AC769" i="27"/>
  <c r="AA769" i="27"/>
  <c r="Z769" i="27"/>
  <c r="Y769" i="27"/>
  <c r="X769" i="27"/>
  <c r="W769" i="27"/>
  <c r="T769" i="27"/>
  <c r="S769" i="27"/>
  <c r="M769" i="27"/>
  <c r="AO769" i="27" s="1"/>
  <c r="L769" i="27"/>
  <c r="AM769" i="27" s="1"/>
  <c r="K769" i="27"/>
  <c r="AK769" i="27" s="1"/>
  <c r="AG768" i="27"/>
  <c r="AF768" i="27"/>
  <c r="AE768" i="27"/>
  <c r="AD768" i="27"/>
  <c r="AC768" i="27"/>
  <c r="AA768" i="27"/>
  <c r="Z768" i="27"/>
  <c r="Y768" i="27"/>
  <c r="X768" i="27"/>
  <c r="W768" i="27"/>
  <c r="T768" i="27"/>
  <c r="S768" i="27"/>
  <c r="M768" i="27"/>
  <c r="AO768" i="27" s="1"/>
  <c r="L768" i="27"/>
  <c r="AM768" i="27" s="1"/>
  <c r="K768" i="27"/>
  <c r="AK768" i="27" s="1"/>
  <c r="AG767" i="27"/>
  <c r="AF767" i="27"/>
  <c r="AE767" i="27"/>
  <c r="AD767" i="27"/>
  <c r="AC767" i="27"/>
  <c r="AA767" i="27"/>
  <c r="Z767" i="27"/>
  <c r="Y767" i="27"/>
  <c r="X767" i="27"/>
  <c r="W767" i="27"/>
  <c r="T767" i="27"/>
  <c r="S767" i="27"/>
  <c r="R767" i="27"/>
  <c r="R768" i="27" s="1"/>
  <c r="R769" i="27" s="1"/>
  <c r="M767" i="27"/>
  <c r="AO767" i="27" s="1"/>
  <c r="L767" i="27"/>
  <c r="AM767" i="27" s="1"/>
  <c r="K767" i="27"/>
  <c r="AG766" i="27"/>
  <c r="AF766" i="27"/>
  <c r="AE766" i="27"/>
  <c r="AD766" i="27"/>
  <c r="AC766" i="27"/>
  <c r="AA766" i="27"/>
  <c r="Z766" i="27"/>
  <c r="Y766" i="27"/>
  <c r="X766" i="27"/>
  <c r="W766" i="27"/>
  <c r="T766" i="27"/>
  <c r="S766" i="27"/>
  <c r="M766" i="27"/>
  <c r="AO766" i="27" s="1"/>
  <c r="L766" i="27"/>
  <c r="AM766" i="27" s="1"/>
  <c r="K766" i="27"/>
  <c r="AG765" i="27"/>
  <c r="AF765" i="27"/>
  <c r="AE765" i="27"/>
  <c r="AD765" i="27"/>
  <c r="AC765" i="27"/>
  <c r="AA765" i="27"/>
  <c r="Z765" i="27"/>
  <c r="Y765" i="27"/>
  <c r="X765" i="27"/>
  <c r="W765" i="27"/>
  <c r="T765" i="27"/>
  <c r="S765" i="27"/>
  <c r="M765" i="27"/>
  <c r="AO765" i="27" s="1"/>
  <c r="L765" i="27"/>
  <c r="AM765" i="27" s="1"/>
  <c r="K765" i="27"/>
  <c r="AK765" i="27" s="1"/>
  <c r="AG764" i="27"/>
  <c r="AF764" i="27"/>
  <c r="AE764" i="27"/>
  <c r="AD764" i="27"/>
  <c r="AC764" i="27"/>
  <c r="AA764" i="27"/>
  <c r="Z764" i="27"/>
  <c r="Y764" i="27"/>
  <c r="X764" i="27"/>
  <c r="W764" i="27"/>
  <c r="T764" i="27"/>
  <c r="S764" i="27"/>
  <c r="R764" i="27"/>
  <c r="R765" i="27" s="1"/>
  <c r="M764" i="27"/>
  <c r="AO764" i="27" s="1"/>
  <c r="L764" i="27"/>
  <c r="AM764" i="27" s="1"/>
  <c r="K764" i="27"/>
  <c r="AK764" i="27" s="1"/>
  <c r="AG763" i="27"/>
  <c r="AF763" i="27"/>
  <c r="AE763" i="27"/>
  <c r="AD763" i="27"/>
  <c r="AC763" i="27"/>
  <c r="AA763" i="27"/>
  <c r="Z763" i="27"/>
  <c r="Y763" i="27"/>
  <c r="X763" i="27"/>
  <c r="W763" i="27"/>
  <c r="T763" i="27"/>
  <c r="S763" i="27"/>
  <c r="M763" i="27"/>
  <c r="AO763" i="27" s="1"/>
  <c r="L763" i="27"/>
  <c r="AM763" i="27" s="1"/>
  <c r="K763" i="27"/>
  <c r="AK763" i="27" s="1"/>
  <c r="AG762" i="27"/>
  <c r="AF762" i="27"/>
  <c r="AE762" i="27"/>
  <c r="AD762" i="27"/>
  <c r="AC762" i="27"/>
  <c r="AA762" i="27"/>
  <c r="Z762" i="27"/>
  <c r="Y762" i="27"/>
  <c r="X762" i="27"/>
  <c r="W762" i="27"/>
  <c r="T762" i="27"/>
  <c r="S762" i="27"/>
  <c r="M762" i="27"/>
  <c r="AO762" i="27" s="1"/>
  <c r="L762" i="27"/>
  <c r="AM762" i="27" s="1"/>
  <c r="K762" i="27"/>
  <c r="AK762" i="27" s="1"/>
  <c r="AG761" i="27"/>
  <c r="AF761" i="27"/>
  <c r="AE761" i="27"/>
  <c r="AD761" i="27"/>
  <c r="AC761" i="27"/>
  <c r="AA761" i="27"/>
  <c r="Z761" i="27"/>
  <c r="Y761" i="27"/>
  <c r="X761" i="27"/>
  <c r="W761" i="27"/>
  <c r="T761" i="27"/>
  <c r="S761" i="27"/>
  <c r="R761" i="27"/>
  <c r="R762" i="27" s="1"/>
  <c r="M761" i="27"/>
  <c r="AO761" i="27" s="1"/>
  <c r="L761" i="27"/>
  <c r="AM761" i="27" s="1"/>
  <c r="K761" i="27"/>
  <c r="AG760" i="27"/>
  <c r="AF760" i="27"/>
  <c r="AE760" i="27"/>
  <c r="AD760" i="27"/>
  <c r="AC760" i="27"/>
  <c r="AA760" i="27"/>
  <c r="Z760" i="27"/>
  <c r="Y760" i="27"/>
  <c r="X760" i="27"/>
  <c r="W760" i="27"/>
  <c r="T760" i="27"/>
  <c r="S760" i="27"/>
  <c r="M760" i="27"/>
  <c r="AO760" i="27" s="1"/>
  <c r="L760" i="27"/>
  <c r="AM760" i="27" s="1"/>
  <c r="K760" i="27"/>
  <c r="AK760" i="27" s="1"/>
  <c r="AG759" i="27"/>
  <c r="AF759" i="27"/>
  <c r="AE759" i="27"/>
  <c r="AD759" i="27"/>
  <c r="AC759" i="27"/>
  <c r="AA759" i="27"/>
  <c r="Z759" i="27"/>
  <c r="Y759" i="27"/>
  <c r="X759" i="27"/>
  <c r="W759" i="27"/>
  <c r="T759" i="27"/>
  <c r="S759" i="27"/>
  <c r="R759" i="27"/>
  <c r="R760" i="27" s="1"/>
  <c r="M759" i="27"/>
  <c r="AO759" i="27" s="1"/>
  <c r="L759" i="27"/>
  <c r="AM759" i="27" s="1"/>
  <c r="K759" i="27"/>
  <c r="AK759" i="27" s="1"/>
  <c r="AG758" i="27"/>
  <c r="AF758" i="27"/>
  <c r="AE758" i="27"/>
  <c r="AD758" i="27"/>
  <c r="AC758" i="27"/>
  <c r="AA758" i="27"/>
  <c r="Z758" i="27"/>
  <c r="Y758" i="27"/>
  <c r="X758" i="27"/>
  <c r="W758" i="27"/>
  <c r="T758" i="27"/>
  <c r="S758" i="27"/>
  <c r="M758" i="27"/>
  <c r="AO758" i="27" s="1"/>
  <c r="L758" i="27"/>
  <c r="AM758" i="27" s="1"/>
  <c r="K758" i="27"/>
  <c r="AK758" i="27" s="1"/>
  <c r="AG757" i="27"/>
  <c r="AF757" i="27"/>
  <c r="AE757" i="27"/>
  <c r="AD757" i="27"/>
  <c r="AC757" i="27"/>
  <c r="AA757" i="27"/>
  <c r="Z757" i="27"/>
  <c r="Y757" i="27"/>
  <c r="X757" i="27"/>
  <c r="W757" i="27"/>
  <c r="T757" i="27"/>
  <c r="S757" i="27"/>
  <c r="R757" i="27"/>
  <c r="R758" i="27" s="1"/>
  <c r="M757" i="27"/>
  <c r="AO757" i="27" s="1"/>
  <c r="L757" i="27"/>
  <c r="AM757" i="27" s="1"/>
  <c r="K757" i="27"/>
  <c r="AK757" i="27" s="1"/>
  <c r="AG756" i="27"/>
  <c r="AF756" i="27"/>
  <c r="AE756" i="27"/>
  <c r="AD756" i="27"/>
  <c r="AC756" i="27"/>
  <c r="AA756" i="27"/>
  <c r="Z756" i="27"/>
  <c r="Y756" i="27"/>
  <c r="X756" i="27"/>
  <c r="W756" i="27"/>
  <c r="T756" i="27"/>
  <c r="S756" i="27"/>
  <c r="M756" i="27"/>
  <c r="AO756" i="27" s="1"/>
  <c r="L756" i="27"/>
  <c r="AM756" i="27" s="1"/>
  <c r="K756" i="27"/>
  <c r="AK756" i="27" s="1"/>
  <c r="AG755" i="27"/>
  <c r="AF755" i="27"/>
  <c r="AE755" i="27"/>
  <c r="AD755" i="27"/>
  <c r="AC755" i="27"/>
  <c r="AA755" i="27"/>
  <c r="Z755" i="27"/>
  <c r="Y755" i="27"/>
  <c r="X755" i="27"/>
  <c r="W755" i="27"/>
  <c r="T755" i="27"/>
  <c r="S755" i="27"/>
  <c r="R755" i="27"/>
  <c r="R756" i="27" s="1"/>
  <c r="M755" i="27"/>
  <c r="AO755" i="27" s="1"/>
  <c r="L755" i="27"/>
  <c r="AM755" i="27" s="1"/>
  <c r="K755" i="27"/>
  <c r="AK755" i="27" s="1"/>
  <c r="AG754" i="27"/>
  <c r="AF754" i="27"/>
  <c r="AE754" i="27"/>
  <c r="AD754" i="27"/>
  <c r="AC754" i="27"/>
  <c r="AA754" i="27"/>
  <c r="Z754" i="27"/>
  <c r="Y754" i="27"/>
  <c r="X754" i="27"/>
  <c r="W754" i="27"/>
  <c r="T754" i="27"/>
  <c r="S754" i="27"/>
  <c r="M754" i="27"/>
  <c r="AO754" i="27" s="1"/>
  <c r="L754" i="27"/>
  <c r="AM754" i="27" s="1"/>
  <c r="K754" i="27"/>
  <c r="AK754" i="27" s="1"/>
  <c r="AG753" i="27"/>
  <c r="AF753" i="27"/>
  <c r="AE753" i="27"/>
  <c r="AD753" i="27"/>
  <c r="AC753" i="27"/>
  <c r="AA753" i="27"/>
  <c r="Z753" i="27"/>
  <c r="Y753" i="27"/>
  <c r="X753" i="27"/>
  <c r="W753" i="27"/>
  <c r="T753" i="27"/>
  <c r="S753" i="27"/>
  <c r="R753" i="27"/>
  <c r="R754" i="27" s="1"/>
  <c r="M753" i="27"/>
  <c r="AO753" i="27" s="1"/>
  <c r="L753" i="27"/>
  <c r="AM753" i="27" s="1"/>
  <c r="K753" i="27"/>
  <c r="AG752" i="27"/>
  <c r="AF752" i="27"/>
  <c r="AE752" i="27"/>
  <c r="AD752" i="27"/>
  <c r="AC752" i="27"/>
  <c r="AA752" i="27"/>
  <c r="Z752" i="27"/>
  <c r="Y752" i="27"/>
  <c r="X752" i="27"/>
  <c r="W752" i="27"/>
  <c r="T752" i="27"/>
  <c r="S752" i="27"/>
  <c r="M752" i="27"/>
  <c r="AO752" i="27" s="1"/>
  <c r="L752" i="27"/>
  <c r="AM752" i="27" s="1"/>
  <c r="K752" i="27"/>
  <c r="AK752" i="27" s="1"/>
  <c r="AG751" i="27"/>
  <c r="AF751" i="27"/>
  <c r="AE751" i="27"/>
  <c r="AD751" i="27"/>
  <c r="AC751" i="27"/>
  <c r="AA751" i="27"/>
  <c r="Z751" i="27"/>
  <c r="Y751" i="27"/>
  <c r="X751" i="27"/>
  <c r="W751" i="27"/>
  <c r="T751" i="27"/>
  <c r="S751" i="27"/>
  <c r="M751" i="27"/>
  <c r="AO751" i="27" s="1"/>
  <c r="L751" i="27"/>
  <c r="AM751" i="27" s="1"/>
  <c r="K751" i="27"/>
  <c r="AG750" i="27"/>
  <c r="AF750" i="27"/>
  <c r="AE750" i="27"/>
  <c r="AD750" i="27"/>
  <c r="AC750" i="27"/>
  <c r="AA750" i="27"/>
  <c r="Z750" i="27"/>
  <c r="Y750" i="27"/>
  <c r="X750" i="27"/>
  <c r="W750" i="27"/>
  <c r="T750" i="27"/>
  <c r="S750" i="27"/>
  <c r="R750" i="27"/>
  <c r="R751" i="27" s="1"/>
  <c r="R752" i="27" s="1"/>
  <c r="M750" i="27"/>
  <c r="AO750" i="27" s="1"/>
  <c r="L750" i="27"/>
  <c r="AM750" i="27" s="1"/>
  <c r="K750" i="27"/>
  <c r="AK750" i="27" s="1"/>
  <c r="AG749" i="27"/>
  <c r="AF749" i="27"/>
  <c r="AE749" i="27"/>
  <c r="AD749" i="27"/>
  <c r="AC749" i="27"/>
  <c r="AA749" i="27"/>
  <c r="Z749" i="27"/>
  <c r="Y749" i="27"/>
  <c r="X749" i="27"/>
  <c r="W749" i="27"/>
  <c r="T749" i="27"/>
  <c r="S749" i="27"/>
  <c r="M749" i="27"/>
  <c r="AO749" i="27" s="1"/>
  <c r="L749" i="27"/>
  <c r="AM749" i="27" s="1"/>
  <c r="K749" i="27"/>
  <c r="AG748" i="27"/>
  <c r="AF748" i="27"/>
  <c r="AE748" i="27"/>
  <c r="AD748" i="27"/>
  <c r="AC748" i="27"/>
  <c r="AA748" i="27"/>
  <c r="Z748" i="27"/>
  <c r="Y748" i="27"/>
  <c r="X748" i="27"/>
  <c r="W748" i="27"/>
  <c r="T748" i="27"/>
  <c r="S748" i="27"/>
  <c r="M748" i="27"/>
  <c r="AO748" i="27" s="1"/>
  <c r="L748" i="27"/>
  <c r="AM748" i="27" s="1"/>
  <c r="K748" i="27"/>
  <c r="AK748" i="27" s="1"/>
  <c r="AG747" i="27"/>
  <c r="AF747" i="27"/>
  <c r="AE747" i="27"/>
  <c r="AD747" i="27"/>
  <c r="AC747" i="27"/>
  <c r="AA747" i="27"/>
  <c r="Z747" i="27"/>
  <c r="Y747" i="27"/>
  <c r="X747" i="27"/>
  <c r="W747" i="27"/>
  <c r="T747" i="27"/>
  <c r="S747" i="27"/>
  <c r="R747" i="27"/>
  <c r="R748" i="27" s="1"/>
  <c r="R749" i="27" s="1"/>
  <c r="M747" i="27"/>
  <c r="AO747" i="27" s="1"/>
  <c r="L747" i="27"/>
  <c r="AM747" i="27" s="1"/>
  <c r="K747" i="27"/>
  <c r="AK747" i="27" s="1"/>
  <c r="AG746" i="27"/>
  <c r="AF746" i="27"/>
  <c r="AE746" i="27"/>
  <c r="AD746" i="27"/>
  <c r="AC746" i="27"/>
  <c r="AA746" i="27"/>
  <c r="Z746" i="27"/>
  <c r="Y746" i="27"/>
  <c r="X746" i="27"/>
  <c r="W746" i="27"/>
  <c r="T746" i="27"/>
  <c r="S746" i="27"/>
  <c r="M746" i="27"/>
  <c r="AO746" i="27" s="1"/>
  <c r="L746" i="27"/>
  <c r="AM746" i="27" s="1"/>
  <c r="K746" i="27"/>
  <c r="AK746" i="27" s="1"/>
  <c r="AG745" i="27"/>
  <c r="AF745" i="27"/>
  <c r="AE745" i="27"/>
  <c r="AD745" i="27"/>
  <c r="AC745" i="27"/>
  <c r="AA745" i="27"/>
  <c r="Z745" i="27"/>
  <c r="Y745" i="27"/>
  <c r="X745" i="27"/>
  <c r="W745" i="27"/>
  <c r="T745" i="27"/>
  <c r="S745" i="27"/>
  <c r="M745" i="27"/>
  <c r="AO745" i="27" s="1"/>
  <c r="L745" i="27"/>
  <c r="AM745" i="27" s="1"/>
  <c r="K745" i="27"/>
  <c r="AK745" i="27" s="1"/>
  <c r="AG744" i="27"/>
  <c r="AF744" i="27"/>
  <c r="AE744" i="27"/>
  <c r="AD744" i="27"/>
  <c r="AC744" i="27"/>
  <c r="AA744" i="27"/>
  <c r="Z744" i="27"/>
  <c r="Y744" i="27"/>
  <c r="X744" i="27"/>
  <c r="W744" i="27"/>
  <c r="T744" i="27"/>
  <c r="S744" i="27"/>
  <c r="R744" i="27"/>
  <c r="R745" i="27" s="1"/>
  <c r="M744" i="27"/>
  <c r="AO744" i="27" s="1"/>
  <c r="L744" i="27"/>
  <c r="AM744" i="27" s="1"/>
  <c r="K744" i="27"/>
  <c r="AK744" i="27" s="1"/>
  <c r="AG743" i="27"/>
  <c r="AF743" i="27"/>
  <c r="AE743" i="27"/>
  <c r="AD743" i="27"/>
  <c r="AC743" i="27"/>
  <c r="AA743" i="27"/>
  <c r="Z743" i="27"/>
  <c r="Y743" i="27"/>
  <c r="X743" i="27"/>
  <c r="W743" i="27"/>
  <c r="T743" i="27"/>
  <c r="S743" i="27"/>
  <c r="M743" i="27"/>
  <c r="AO743" i="27" s="1"/>
  <c r="L743" i="27"/>
  <c r="AM743" i="27" s="1"/>
  <c r="K743" i="27"/>
  <c r="AK743" i="27" s="1"/>
  <c r="AG742" i="27"/>
  <c r="AF742" i="27"/>
  <c r="AE742" i="27"/>
  <c r="AD742" i="27"/>
  <c r="AC742" i="27"/>
  <c r="AA742" i="27"/>
  <c r="Z742" i="27"/>
  <c r="Y742" i="27"/>
  <c r="X742" i="27"/>
  <c r="W742" i="27"/>
  <c r="T742" i="27"/>
  <c r="S742" i="27"/>
  <c r="M742" i="27"/>
  <c r="AO742" i="27" s="1"/>
  <c r="L742" i="27"/>
  <c r="AM742" i="27" s="1"/>
  <c r="K742" i="27"/>
  <c r="AK742" i="27" s="1"/>
  <c r="AG741" i="27"/>
  <c r="AF741" i="27"/>
  <c r="AE741" i="27"/>
  <c r="AD741" i="27"/>
  <c r="AC741" i="27"/>
  <c r="AA741" i="27"/>
  <c r="Z741" i="27"/>
  <c r="Y741" i="27"/>
  <c r="X741" i="27"/>
  <c r="W741" i="27"/>
  <c r="T741" i="27"/>
  <c r="S741" i="27"/>
  <c r="R741" i="27"/>
  <c r="R742" i="27" s="1"/>
  <c r="R743" i="27" s="1"/>
  <c r="M741" i="27"/>
  <c r="AO741" i="27" s="1"/>
  <c r="L741" i="27"/>
  <c r="AM741" i="27" s="1"/>
  <c r="K741" i="27"/>
  <c r="AK741" i="27" s="1"/>
  <c r="AG740" i="27"/>
  <c r="AF740" i="27"/>
  <c r="AE740" i="27"/>
  <c r="AD740" i="27"/>
  <c r="AC740" i="27"/>
  <c r="AA740" i="27"/>
  <c r="Z740" i="27"/>
  <c r="Y740" i="27"/>
  <c r="X740" i="27"/>
  <c r="W740" i="27"/>
  <c r="T740" i="27"/>
  <c r="S740" i="27"/>
  <c r="R740" i="27"/>
  <c r="M740" i="27"/>
  <c r="AO740" i="27" s="1"/>
  <c r="L740" i="27"/>
  <c r="AM740" i="27" s="1"/>
  <c r="K740" i="27"/>
  <c r="AK740" i="27" s="1"/>
  <c r="AG739" i="27"/>
  <c r="AF739" i="27"/>
  <c r="AE739" i="27"/>
  <c r="AD739" i="27"/>
  <c r="AC739" i="27"/>
  <c r="AA739" i="27"/>
  <c r="Z739" i="27"/>
  <c r="Y739" i="27"/>
  <c r="X739" i="27"/>
  <c r="W739" i="27"/>
  <c r="T739" i="27"/>
  <c r="S739" i="27"/>
  <c r="R739" i="27"/>
  <c r="M739" i="27"/>
  <c r="AO739" i="27" s="1"/>
  <c r="L739" i="27"/>
  <c r="AM739" i="27" s="1"/>
  <c r="K739" i="27"/>
  <c r="AK739" i="27" s="1"/>
  <c r="AG738" i="27"/>
  <c r="AF738" i="27"/>
  <c r="AE738" i="27"/>
  <c r="AD738" i="27"/>
  <c r="AC738" i="27"/>
  <c r="AA738" i="27"/>
  <c r="Z738" i="27"/>
  <c r="Y738" i="27"/>
  <c r="X738" i="27"/>
  <c r="W738" i="27"/>
  <c r="T738" i="27"/>
  <c r="S738" i="27"/>
  <c r="R738" i="27"/>
  <c r="M738" i="27"/>
  <c r="AO738" i="27" s="1"/>
  <c r="L738" i="27"/>
  <c r="AM738" i="27" s="1"/>
  <c r="K738" i="27"/>
  <c r="AG737" i="27"/>
  <c r="AF737" i="27"/>
  <c r="AE737" i="27"/>
  <c r="AD737" i="27"/>
  <c r="AC737" i="27"/>
  <c r="AA737" i="27"/>
  <c r="Z737" i="27"/>
  <c r="Y737" i="27"/>
  <c r="X737" i="27"/>
  <c r="W737" i="27"/>
  <c r="T737" i="27"/>
  <c r="S737" i="27"/>
  <c r="R737" i="27"/>
  <c r="M737" i="27"/>
  <c r="AO737" i="27" s="1"/>
  <c r="L737" i="27"/>
  <c r="AM737" i="27" s="1"/>
  <c r="K737" i="27"/>
  <c r="AK737" i="27" s="1"/>
  <c r="AG736" i="27"/>
  <c r="AF736" i="27"/>
  <c r="AE736" i="27"/>
  <c r="AD736" i="27"/>
  <c r="AC736" i="27"/>
  <c r="AA736" i="27"/>
  <c r="Z736" i="27"/>
  <c r="Y736" i="27"/>
  <c r="X736" i="27"/>
  <c r="W736" i="27"/>
  <c r="T736" i="27"/>
  <c r="S736" i="27"/>
  <c r="M736" i="27"/>
  <c r="AO736" i="27" s="1"/>
  <c r="L736" i="27"/>
  <c r="AM736" i="27" s="1"/>
  <c r="K736" i="27"/>
  <c r="AK736" i="27" s="1"/>
  <c r="AG735" i="27"/>
  <c r="AF735" i="27"/>
  <c r="AE735" i="27"/>
  <c r="AD735" i="27"/>
  <c r="AC735" i="27"/>
  <c r="AA735" i="27"/>
  <c r="Z735" i="27"/>
  <c r="Y735" i="27"/>
  <c r="X735" i="27"/>
  <c r="W735" i="27"/>
  <c r="T735" i="27"/>
  <c r="S735" i="27"/>
  <c r="M735" i="27"/>
  <c r="AO735" i="27" s="1"/>
  <c r="L735" i="27"/>
  <c r="AM735" i="27" s="1"/>
  <c r="K735" i="27"/>
  <c r="AK735" i="27" s="1"/>
  <c r="AG734" i="27"/>
  <c r="AF734" i="27"/>
  <c r="AE734" i="27"/>
  <c r="AD734" i="27"/>
  <c r="AC734" i="27"/>
  <c r="AA734" i="27"/>
  <c r="Z734" i="27"/>
  <c r="Y734" i="27"/>
  <c r="X734" i="27"/>
  <c r="W734" i="27"/>
  <c r="T734" i="27"/>
  <c r="S734" i="27"/>
  <c r="R734" i="27"/>
  <c r="R735" i="27" s="1"/>
  <c r="R736" i="27" s="1"/>
  <c r="M734" i="27"/>
  <c r="AO734" i="27" s="1"/>
  <c r="L734" i="27"/>
  <c r="AM734" i="27" s="1"/>
  <c r="K734" i="27"/>
  <c r="AK734" i="27" s="1"/>
  <c r="AG733" i="27"/>
  <c r="AF733" i="27"/>
  <c r="AE733" i="27"/>
  <c r="AD733" i="27"/>
  <c r="AC733" i="27"/>
  <c r="AA733" i="27"/>
  <c r="Z733" i="27"/>
  <c r="Y733" i="27"/>
  <c r="X733" i="27"/>
  <c r="W733" i="27"/>
  <c r="T733" i="27"/>
  <c r="S733" i="27"/>
  <c r="M733" i="27"/>
  <c r="AO733" i="27" s="1"/>
  <c r="L733" i="27"/>
  <c r="AM733" i="27" s="1"/>
  <c r="K733" i="27"/>
  <c r="AK733" i="27" s="1"/>
  <c r="AG732" i="27"/>
  <c r="AF732" i="27"/>
  <c r="AE732" i="27"/>
  <c r="AD732" i="27"/>
  <c r="AC732" i="27"/>
  <c r="AA732" i="27"/>
  <c r="Z732" i="27"/>
  <c r="Y732" i="27"/>
  <c r="X732" i="27"/>
  <c r="W732" i="27"/>
  <c r="T732" i="27"/>
  <c r="S732" i="27"/>
  <c r="M732" i="27"/>
  <c r="AO732" i="27" s="1"/>
  <c r="L732" i="27"/>
  <c r="AM732" i="27" s="1"/>
  <c r="K732" i="27"/>
  <c r="AK732" i="27" s="1"/>
  <c r="AG731" i="27"/>
  <c r="AF731" i="27"/>
  <c r="AE731" i="27"/>
  <c r="AD731" i="27"/>
  <c r="AC731" i="27"/>
  <c r="AA731" i="27"/>
  <c r="Z731" i="27"/>
  <c r="Y731" i="27"/>
  <c r="X731" i="27"/>
  <c r="W731" i="27"/>
  <c r="T731" i="27"/>
  <c r="S731" i="27"/>
  <c r="R731" i="27"/>
  <c r="R732" i="27" s="1"/>
  <c r="R733" i="27" s="1"/>
  <c r="M731" i="27"/>
  <c r="AO731" i="27" s="1"/>
  <c r="L731" i="27"/>
  <c r="AM731" i="27" s="1"/>
  <c r="K731" i="27"/>
  <c r="AK731" i="27" s="1"/>
  <c r="AG730" i="27"/>
  <c r="AF730" i="27"/>
  <c r="AE730" i="27"/>
  <c r="AD730" i="27"/>
  <c r="AC730" i="27"/>
  <c r="AA730" i="27"/>
  <c r="Z730" i="27"/>
  <c r="Y730" i="27"/>
  <c r="X730" i="27"/>
  <c r="W730" i="27"/>
  <c r="T730" i="27"/>
  <c r="S730" i="27"/>
  <c r="R730" i="27"/>
  <c r="M730" i="27"/>
  <c r="AO730" i="27" s="1"/>
  <c r="L730" i="27"/>
  <c r="AM730" i="27" s="1"/>
  <c r="K730" i="27"/>
  <c r="AG729" i="27"/>
  <c r="AF729" i="27"/>
  <c r="AE729" i="27"/>
  <c r="AD729" i="27"/>
  <c r="AC729" i="27"/>
  <c r="AA729" i="27"/>
  <c r="Z729" i="27"/>
  <c r="Y729" i="27"/>
  <c r="X729" i="27"/>
  <c r="W729" i="27"/>
  <c r="T729" i="27"/>
  <c r="S729" i="27"/>
  <c r="R729" i="27"/>
  <c r="M729" i="27"/>
  <c r="AO729" i="27" s="1"/>
  <c r="L729" i="27"/>
  <c r="AM729" i="27" s="1"/>
  <c r="K729" i="27"/>
  <c r="AK729" i="27" s="1"/>
  <c r="AG728" i="27"/>
  <c r="AF728" i="27"/>
  <c r="AE728" i="27"/>
  <c r="AD728" i="27"/>
  <c r="AC728" i="27"/>
  <c r="AA728" i="27"/>
  <c r="Z728" i="27"/>
  <c r="Y728" i="27"/>
  <c r="X728" i="27"/>
  <c r="W728" i="27"/>
  <c r="T728" i="27"/>
  <c r="S728" i="27"/>
  <c r="R728" i="27"/>
  <c r="M728" i="27"/>
  <c r="AO728" i="27" s="1"/>
  <c r="L728" i="27"/>
  <c r="AM728" i="27" s="1"/>
  <c r="K728" i="27"/>
  <c r="AK728" i="27" s="1"/>
  <c r="AG727" i="27"/>
  <c r="AF727" i="27"/>
  <c r="AE727" i="27"/>
  <c r="AD727" i="27"/>
  <c r="AC727" i="27"/>
  <c r="AA727" i="27"/>
  <c r="Z727" i="27"/>
  <c r="Y727" i="27"/>
  <c r="X727" i="27"/>
  <c r="W727" i="27"/>
  <c r="T727" i="27"/>
  <c r="S727" i="27"/>
  <c r="M727" i="27"/>
  <c r="AO727" i="27" s="1"/>
  <c r="L727" i="27"/>
  <c r="AM727" i="27" s="1"/>
  <c r="K727" i="27"/>
  <c r="AK727" i="27" s="1"/>
  <c r="AG726" i="27"/>
  <c r="AF726" i="27"/>
  <c r="AE726" i="27"/>
  <c r="AD726" i="27"/>
  <c r="AC726" i="27"/>
  <c r="AA726" i="27"/>
  <c r="Z726" i="27"/>
  <c r="Y726" i="27"/>
  <c r="X726" i="27"/>
  <c r="W726" i="27"/>
  <c r="T726" i="27"/>
  <c r="S726" i="27"/>
  <c r="R726" i="27"/>
  <c r="R727" i="27" s="1"/>
  <c r="M726" i="27"/>
  <c r="AO726" i="27" s="1"/>
  <c r="L726" i="27"/>
  <c r="AM726" i="27" s="1"/>
  <c r="K726" i="27"/>
  <c r="AG725" i="27"/>
  <c r="AF725" i="27"/>
  <c r="AE725" i="27"/>
  <c r="AD725" i="27"/>
  <c r="AC725" i="27"/>
  <c r="AA725" i="27"/>
  <c r="Z725" i="27"/>
  <c r="Y725" i="27"/>
  <c r="X725" i="27"/>
  <c r="W725" i="27"/>
  <c r="T725" i="27"/>
  <c r="S725" i="27"/>
  <c r="R725" i="27"/>
  <c r="M725" i="27"/>
  <c r="AO725" i="27" s="1"/>
  <c r="L725" i="27"/>
  <c r="AM725" i="27" s="1"/>
  <c r="K725" i="27"/>
  <c r="AK725" i="27" s="1"/>
  <c r="AG724" i="27"/>
  <c r="AF724" i="27"/>
  <c r="AE724" i="27"/>
  <c r="AD724" i="27"/>
  <c r="AC724" i="27"/>
  <c r="AA724" i="27"/>
  <c r="Z724" i="27"/>
  <c r="Y724" i="27"/>
  <c r="X724" i="27"/>
  <c r="W724" i="27"/>
  <c r="T724" i="27"/>
  <c r="S724" i="27"/>
  <c r="M724" i="27"/>
  <c r="AO724" i="27" s="1"/>
  <c r="L724" i="27"/>
  <c r="AM724" i="27" s="1"/>
  <c r="K724" i="27"/>
  <c r="AK724" i="27" s="1"/>
  <c r="AG723" i="27"/>
  <c r="AF723" i="27"/>
  <c r="AE723" i="27"/>
  <c r="AD723" i="27"/>
  <c r="AC723" i="27"/>
  <c r="AA723" i="27"/>
  <c r="Z723" i="27"/>
  <c r="Y723" i="27"/>
  <c r="X723" i="27"/>
  <c r="W723" i="27"/>
  <c r="T723" i="27"/>
  <c r="S723" i="27"/>
  <c r="M723" i="27"/>
  <c r="AO723" i="27" s="1"/>
  <c r="L723" i="27"/>
  <c r="AM723" i="27" s="1"/>
  <c r="K723" i="27"/>
  <c r="AK723" i="27" s="1"/>
  <c r="AG722" i="27"/>
  <c r="AF722" i="27"/>
  <c r="AE722" i="27"/>
  <c r="AD722" i="27"/>
  <c r="AC722" i="27"/>
  <c r="AA722" i="27"/>
  <c r="Z722" i="27"/>
  <c r="Y722" i="27"/>
  <c r="X722" i="27"/>
  <c r="W722" i="27"/>
  <c r="T722" i="27"/>
  <c r="S722" i="27"/>
  <c r="R722" i="27"/>
  <c r="R723" i="27" s="1"/>
  <c r="R724" i="27" s="1"/>
  <c r="M722" i="27"/>
  <c r="AO722" i="27" s="1"/>
  <c r="L722" i="27"/>
  <c r="AM722" i="27" s="1"/>
  <c r="K722" i="27"/>
  <c r="AG721" i="27"/>
  <c r="AF721" i="27"/>
  <c r="AE721" i="27"/>
  <c r="AD721" i="27"/>
  <c r="AC721" i="27"/>
  <c r="AA721" i="27"/>
  <c r="Z721" i="27"/>
  <c r="Y721" i="27"/>
  <c r="X721" i="27"/>
  <c r="W721" i="27"/>
  <c r="T721" i="27"/>
  <c r="S721" i="27"/>
  <c r="R721" i="27"/>
  <c r="M721" i="27"/>
  <c r="AO721" i="27" s="1"/>
  <c r="L721" i="27"/>
  <c r="AM721" i="27" s="1"/>
  <c r="K721" i="27"/>
  <c r="AK721" i="27" s="1"/>
  <c r="AG720" i="27"/>
  <c r="AF720" i="27"/>
  <c r="AE720" i="27"/>
  <c r="AD720" i="27"/>
  <c r="AC720" i="27"/>
  <c r="AA720" i="27"/>
  <c r="Z720" i="27"/>
  <c r="Y720" i="27"/>
  <c r="X720" i="27"/>
  <c r="W720" i="27"/>
  <c r="T720" i="27"/>
  <c r="S720" i="27"/>
  <c r="R720" i="27"/>
  <c r="M720" i="27"/>
  <c r="AO720" i="27" s="1"/>
  <c r="L720" i="27"/>
  <c r="AM720" i="27" s="1"/>
  <c r="K720" i="27"/>
  <c r="AK720" i="27" s="1"/>
  <c r="AG719" i="27"/>
  <c r="AF719" i="27"/>
  <c r="AE719" i="27"/>
  <c r="AD719" i="27"/>
  <c r="AC719" i="27"/>
  <c r="AA719" i="27"/>
  <c r="Z719" i="27"/>
  <c r="Y719" i="27"/>
  <c r="X719" i="27"/>
  <c r="W719" i="27"/>
  <c r="T719" i="27"/>
  <c r="S719" i="27"/>
  <c r="M719" i="27"/>
  <c r="AO719" i="27" s="1"/>
  <c r="L719" i="27"/>
  <c r="AM719" i="27" s="1"/>
  <c r="K719" i="27"/>
  <c r="AK719" i="27" s="1"/>
  <c r="AG718" i="27"/>
  <c r="AF718" i="27"/>
  <c r="AE718" i="27"/>
  <c r="AD718" i="27"/>
  <c r="AC718" i="27"/>
  <c r="AA718" i="27"/>
  <c r="Z718" i="27"/>
  <c r="Y718" i="27"/>
  <c r="X718" i="27"/>
  <c r="W718" i="27"/>
  <c r="T718" i="27"/>
  <c r="S718" i="27"/>
  <c r="M718" i="27"/>
  <c r="AO718" i="27" s="1"/>
  <c r="L718" i="27"/>
  <c r="AM718" i="27" s="1"/>
  <c r="K718" i="27"/>
  <c r="AG717" i="27"/>
  <c r="AF717" i="27"/>
  <c r="AE717" i="27"/>
  <c r="AD717" i="27"/>
  <c r="AC717" i="27"/>
  <c r="AA717" i="27"/>
  <c r="Z717" i="27"/>
  <c r="Y717" i="27"/>
  <c r="X717" i="27"/>
  <c r="W717" i="27"/>
  <c r="T717" i="27"/>
  <c r="S717" i="27"/>
  <c r="R717" i="27"/>
  <c r="R718" i="27" s="1"/>
  <c r="R719" i="27" s="1"/>
  <c r="M717" i="27"/>
  <c r="AO717" i="27" s="1"/>
  <c r="L717" i="27"/>
  <c r="AM717" i="27" s="1"/>
  <c r="K717" i="27"/>
  <c r="AK717" i="27" s="1"/>
  <c r="AG716" i="27"/>
  <c r="AF716" i="27"/>
  <c r="AE716" i="27"/>
  <c r="AD716" i="27"/>
  <c r="AC716" i="27"/>
  <c r="AA716" i="27"/>
  <c r="Z716" i="27"/>
  <c r="Y716" i="27"/>
  <c r="X716" i="27"/>
  <c r="W716" i="27"/>
  <c r="T716" i="27"/>
  <c r="S716" i="27"/>
  <c r="M716" i="27"/>
  <c r="AO716" i="27" s="1"/>
  <c r="L716" i="27"/>
  <c r="AM716" i="27" s="1"/>
  <c r="K716" i="27"/>
  <c r="AK716" i="27" s="1"/>
  <c r="AG715" i="27"/>
  <c r="AF715" i="27"/>
  <c r="AE715" i="27"/>
  <c r="AD715" i="27"/>
  <c r="AC715" i="27"/>
  <c r="AA715" i="27"/>
  <c r="Z715" i="27"/>
  <c r="Y715" i="27"/>
  <c r="X715" i="27"/>
  <c r="W715" i="27"/>
  <c r="T715" i="27"/>
  <c r="S715" i="27"/>
  <c r="M715" i="27"/>
  <c r="AO715" i="27" s="1"/>
  <c r="L715" i="27"/>
  <c r="AM715" i="27" s="1"/>
  <c r="K715" i="27"/>
  <c r="AG714" i="27"/>
  <c r="AF714" i="27"/>
  <c r="AE714" i="27"/>
  <c r="AD714" i="27"/>
  <c r="AC714" i="27"/>
  <c r="AA714" i="27"/>
  <c r="Z714" i="27"/>
  <c r="Y714" i="27"/>
  <c r="X714" i="27"/>
  <c r="W714" i="27"/>
  <c r="T714" i="27"/>
  <c r="S714" i="27"/>
  <c r="R714" i="27"/>
  <c r="R715" i="27" s="1"/>
  <c r="R716" i="27" s="1"/>
  <c r="M714" i="27"/>
  <c r="AO714" i="27" s="1"/>
  <c r="L714" i="27"/>
  <c r="AM714" i="27" s="1"/>
  <c r="K714" i="27"/>
  <c r="AK714" i="27" s="1"/>
  <c r="AG713" i="27"/>
  <c r="AF713" i="27"/>
  <c r="AE713" i="27"/>
  <c r="AD713" i="27"/>
  <c r="AC713" i="27"/>
  <c r="AA713" i="27"/>
  <c r="Z713" i="27"/>
  <c r="Y713" i="27"/>
  <c r="X713" i="27"/>
  <c r="W713" i="27"/>
  <c r="T713" i="27"/>
  <c r="S713" i="27"/>
  <c r="R713" i="27"/>
  <c r="M713" i="27"/>
  <c r="AO713" i="27" s="1"/>
  <c r="L713" i="27"/>
  <c r="AM713" i="27" s="1"/>
  <c r="K713" i="27"/>
  <c r="AK713" i="27" s="1"/>
  <c r="AG712" i="27"/>
  <c r="AF712" i="27"/>
  <c r="AE712" i="27"/>
  <c r="AD712" i="27"/>
  <c r="AC712" i="27"/>
  <c r="AA712" i="27"/>
  <c r="Z712" i="27"/>
  <c r="Y712" i="27"/>
  <c r="X712" i="27"/>
  <c r="W712" i="27"/>
  <c r="T712" i="27"/>
  <c r="S712" i="27"/>
  <c r="R712" i="27"/>
  <c r="M712" i="27"/>
  <c r="AO712" i="27" s="1"/>
  <c r="L712" i="27"/>
  <c r="AM712" i="27" s="1"/>
  <c r="K712" i="27"/>
  <c r="AK712" i="27" s="1"/>
  <c r="AG711" i="27"/>
  <c r="AF711" i="27"/>
  <c r="AE711" i="27"/>
  <c r="AD711" i="27"/>
  <c r="AC711" i="27"/>
  <c r="AA711" i="27"/>
  <c r="Z711" i="27"/>
  <c r="Y711" i="27"/>
  <c r="X711" i="27"/>
  <c r="W711" i="27"/>
  <c r="T711" i="27"/>
  <c r="S711" i="27"/>
  <c r="R711" i="27"/>
  <c r="M711" i="27"/>
  <c r="AO711" i="27" s="1"/>
  <c r="L711" i="27"/>
  <c r="AM711" i="27" s="1"/>
  <c r="K711" i="27"/>
  <c r="AG710" i="27"/>
  <c r="AF710" i="27"/>
  <c r="AE710" i="27"/>
  <c r="AD710" i="27"/>
  <c r="AC710" i="27"/>
  <c r="AA710" i="27"/>
  <c r="Z710" i="27"/>
  <c r="Y710" i="27"/>
  <c r="X710" i="27"/>
  <c r="W710" i="27"/>
  <c r="T710" i="27"/>
  <c r="S710" i="27"/>
  <c r="R710" i="27"/>
  <c r="M710" i="27"/>
  <c r="AO710" i="27" s="1"/>
  <c r="L710" i="27"/>
  <c r="AM710" i="27" s="1"/>
  <c r="K710" i="27"/>
  <c r="AK710" i="27" s="1"/>
  <c r="AG709" i="27"/>
  <c r="AF709" i="27"/>
  <c r="AE709" i="27"/>
  <c r="AD709" i="27"/>
  <c r="AC709" i="27"/>
  <c r="AA709" i="27"/>
  <c r="Z709" i="27"/>
  <c r="Y709" i="27"/>
  <c r="X709" i="27"/>
  <c r="W709" i="27"/>
  <c r="T709" i="27"/>
  <c r="S709" i="27"/>
  <c r="R709" i="27"/>
  <c r="M709" i="27"/>
  <c r="AO709" i="27" s="1"/>
  <c r="L709" i="27"/>
  <c r="AM709" i="27" s="1"/>
  <c r="K709" i="27"/>
  <c r="AK709" i="27" s="1"/>
  <c r="AG708" i="27"/>
  <c r="AF708" i="27"/>
  <c r="AE708" i="27"/>
  <c r="AD708" i="27"/>
  <c r="AC708" i="27"/>
  <c r="AA708" i="27"/>
  <c r="Z708" i="27"/>
  <c r="Y708" i="27"/>
  <c r="X708" i="27"/>
  <c r="W708" i="27"/>
  <c r="T708" i="27"/>
  <c r="S708" i="27"/>
  <c r="R708" i="27"/>
  <c r="M708" i="27"/>
  <c r="AO708" i="27" s="1"/>
  <c r="L708" i="27"/>
  <c r="AM708" i="27" s="1"/>
  <c r="K708" i="27"/>
  <c r="AK708" i="27" s="1"/>
  <c r="AG707" i="27"/>
  <c r="AF707" i="27"/>
  <c r="AE707" i="27"/>
  <c r="AD707" i="27"/>
  <c r="AC707" i="27"/>
  <c r="AA707" i="27"/>
  <c r="Z707" i="27"/>
  <c r="Y707" i="27"/>
  <c r="X707" i="27"/>
  <c r="W707" i="27"/>
  <c r="T707" i="27"/>
  <c r="S707" i="27"/>
  <c r="R707" i="27"/>
  <c r="M707" i="27"/>
  <c r="AO707" i="27" s="1"/>
  <c r="L707" i="27"/>
  <c r="AM707" i="27" s="1"/>
  <c r="K707" i="27"/>
  <c r="AK707" i="27" s="1"/>
  <c r="AG706" i="27"/>
  <c r="AF706" i="27"/>
  <c r="AE706" i="27"/>
  <c r="AD706" i="27"/>
  <c r="AC706" i="27"/>
  <c r="AA706" i="27"/>
  <c r="Z706" i="27"/>
  <c r="Y706" i="27"/>
  <c r="X706" i="27"/>
  <c r="W706" i="27"/>
  <c r="T706" i="27"/>
  <c r="S706" i="27"/>
  <c r="R706" i="27"/>
  <c r="M706" i="27"/>
  <c r="AO706" i="27" s="1"/>
  <c r="L706" i="27"/>
  <c r="AM706" i="27" s="1"/>
  <c r="K706" i="27"/>
  <c r="AG705" i="27"/>
  <c r="AF705" i="27"/>
  <c r="AE705" i="27"/>
  <c r="AD705" i="27"/>
  <c r="AC705" i="27"/>
  <c r="AA705" i="27"/>
  <c r="Z705" i="27"/>
  <c r="Y705" i="27"/>
  <c r="X705" i="27"/>
  <c r="W705" i="27"/>
  <c r="T705" i="27"/>
  <c r="S705" i="27"/>
  <c r="R705" i="27"/>
  <c r="M705" i="27"/>
  <c r="AO705" i="27" s="1"/>
  <c r="L705" i="27"/>
  <c r="AM705" i="27" s="1"/>
  <c r="K705" i="27"/>
  <c r="AK705" i="27" s="1"/>
  <c r="AG704" i="27"/>
  <c r="AF704" i="27"/>
  <c r="AE704" i="27"/>
  <c r="AD704" i="27"/>
  <c r="AC704" i="27"/>
  <c r="AA704" i="27"/>
  <c r="Z704" i="27"/>
  <c r="Y704" i="27"/>
  <c r="X704" i="27"/>
  <c r="W704" i="27"/>
  <c r="T704" i="27"/>
  <c r="S704" i="27"/>
  <c r="M704" i="27"/>
  <c r="AO704" i="27" s="1"/>
  <c r="L704" i="27"/>
  <c r="AM704" i="27" s="1"/>
  <c r="K704" i="27"/>
  <c r="AG703" i="27"/>
  <c r="AF703" i="27"/>
  <c r="AE703" i="27"/>
  <c r="AD703" i="27"/>
  <c r="AC703" i="27"/>
  <c r="AA703" i="27"/>
  <c r="Z703" i="27"/>
  <c r="Y703" i="27"/>
  <c r="X703" i="27"/>
  <c r="W703" i="27"/>
  <c r="T703" i="27"/>
  <c r="S703" i="27"/>
  <c r="M703" i="27"/>
  <c r="AO703" i="27" s="1"/>
  <c r="L703" i="27"/>
  <c r="AM703" i="27" s="1"/>
  <c r="K703" i="27"/>
  <c r="AK703" i="27" s="1"/>
  <c r="AG702" i="27"/>
  <c r="AF702" i="27"/>
  <c r="AE702" i="27"/>
  <c r="AD702" i="27"/>
  <c r="AC702" i="27"/>
  <c r="AA702" i="27"/>
  <c r="Z702" i="27"/>
  <c r="Y702" i="27"/>
  <c r="X702" i="27"/>
  <c r="W702" i="27"/>
  <c r="T702" i="27"/>
  <c r="S702" i="27"/>
  <c r="R702" i="27"/>
  <c r="R703" i="27" s="1"/>
  <c r="R704" i="27" s="1"/>
  <c r="M702" i="27"/>
  <c r="AO702" i="27" s="1"/>
  <c r="L702" i="27"/>
  <c r="AM702" i="27" s="1"/>
  <c r="K702" i="27"/>
  <c r="AK702" i="27" s="1"/>
  <c r="AG701" i="27"/>
  <c r="AF701" i="27"/>
  <c r="AE701" i="27"/>
  <c r="AD701" i="27"/>
  <c r="AC701" i="27"/>
  <c r="AA701" i="27"/>
  <c r="Z701" i="27"/>
  <c r="Y701" i="27"/>
  <c r="X701" i="27"/>
  <c r="W701" i="27"/>
  <c r="T701" i="27"/>
  <c r="S701" i="27"/>
  <c r="R701" i="27"/>
  <c r="M701" i="27"/>
  <c r="AO701" i="27" s="1"/>
  <c r="L701" i="27"/>
  <c r="AM701" i="27" s="1"/>
  <c r="K701" i="27"/>
  <c r="AK701" i="27" s="1"/>
  <c r="AG700" i="27"/>
  <c r="AF700" i="27"/>
  <c r="AE700" i="27"/>
  <c r="AD700" i="27"/>
  <c r="AC700" i="27"/>
  <c r="AA700" i="27"/>
  <c r="Z700" i="27"/>
  <c r="Y700" i="27"/>
  <c r="X700" i="27"/>
  <c r="W700" i="27"/>
  <c r="T700" i="27"/>
  <c r="S700" i="27"/>
  <c r="M700" i="27"/>
  <c r="AO700" i="27" s="1"/>
  <c r="L700" i="27"/>
  <c r="AM700" i="27" s="1"/>
  <c r="K700" i="27"/>
  <c r="AK700" i="27" s="1"/>
  <c r="AG699" i="27"/>
  <c r="AF699" i="27"/>
  <c r="AE699" i="27"/>
  <c r="AD699" i="27"/>
  <c r="AC699" i="27"/>
  <c r="AA699" i="27"/>
  <c r="Z699" i="27"/>
  <c r="Y699" i="27"/>
  <c r="X699" i="27"/>
  <c r="W699" i="27"/>
  <c r="T699" i="27"/>
  <c r="S699" i="27"/>
  <c r="M699" i="27"/>
  <c r="AO699" i="27" s="1"/>
  <c r="L699" i="27"/>
  <c r="AM699" i="27" s="1"/>
  <c r="K699" i="27"/>
  <c r="AK699" i="27" s="1"/>
  <c r="AG698" i="27"/>
  <c r="AF698" i="27"/>
  <c r="AE698" i="27"/>
  <c r="AD698" i="27"/>
  <c r="AC698" i="27"/>
  <c r="AA698" i="27"/>
  <c r="Z698" i="27"/>
  <c r="Y698" i="27"/>
  <c r="X698" i="27"/>
  <c r="W698" i="27"/>
  <c r="T698" i="27"/>
  <c r="S698" i="27"/>
  <c r="R698" i="27"/>
  <c r="R699" i="27" s="1"/>
  <c r="R700" i="27" s="1"/>
  <c r="M698" i="27"/>
  <c r="AO698" i="27" s="1"/>
  <c r="L698" i="27"/>
  <c r="K698" i="27"/>
  <c r="AK698" i="27" s="1"/>
  <c r="AG697" i="27"/>
  <c r="AF697" i="27"/>
  <c r="AE697" i="27"/>
  <c r="AD697" i="27"/>
  <c r="AC697" i="27"/>
  <c r="AA697" i="27"/>
  <c r="Z697" i="27"/>
  <c r="Y697" i="27"/>
  <c r="X697" i="27"/>
  <c r="W697" i="27"/>
  <c r="T697" i="27"/>
  <c r="S697" i="27"/>
  <c r="M697" i="27"/>
  <c r="AO697" i="27" s="1"/>
  <c r="L697" i="27"/>
  <c r="AM697" i="27" s="1"/>
  <c r="K697" i="27"/>
  <c r="AK697" i="27" s="1"/>
  <c r="AG696" i="27"/>
  <c r="AF696" i="27"/>
  <c r="AE696" i="27"/>
  <c r="AD696" i="27"/>
  <c r="AC696" i="27"/>
  <c r="AA696" i="27"/>
  <c r="Z696" i="27"/>
  <c r="Y696" i="27"/>
  <c r="X696" i="27"/>
  <c r="W696" i="27"/>
  <c r="T696" i="27"/>
  <c r="S696" i="27"/>
  <c r="R696" i="27"/>
  <c r="R697" i="27" s="1"/>
  <c r="M696" i="27"/>
  <c r="AO696" i="27" s="1"/>
  <c r="L696" i="27"/>
  <c r="AM696" i="27" s="1"/>
  <c r="K696" i="27"/>
  <c r="AG695" i="27"/>
  <c r="AF695" i="27"/>
  <c r="AE695" i="27"/>
  <c r="AD695" i="27"/>
  <c r="AC695" i="27"/>
  <c r="AA695" i="27"/>
  <c r="Z695" i="27"/>
  <c r="Y695" i="27"/>
  <c r="X695" i="27"/>
  <c r="W695" i="27"/>
  <c r="T695" i="27"/>
  <c r="S695" i="27"/>
  <c r="R695" i="27"/>
  <c r="M695" i="27"/>
  <c r="AO695" i="27" s="1"/>
  <c r="L695" i="27"/>
  <c r="AM695" i="27" s="1"/>
  <c r="K695" i="27"/>
  <c r="AK695" i="27" s="1"/>
  <c r="AG694" i="27"/>
  <c r="AF694" i="27"/>
  <c r="AE694" i="27"/>
  <c r="AD694" i="27"/>
  <c r="AC694" i="27"/>
  <c r="AA694" i="27"/>
  <c r="Z694" i="27"/>
  <c r="Y694" i="27"/>
  <c r="X694" i="27"/>
  <c r="W694" i="27"/>
  <c r="T694" i="27"/>
  <c r="S694" i="27"/>
  <c r="R694" i="27"/>
  <c r="M694" i="27"/>
  <c r="AO694" i="27" s="1"/>
  <c r="L694" i="27"/>
  <c r="AM694" i="27" s="1"/>
  <c r="K694" i="27"/>
  <c r="AG693" i="27"/>
  <c r="AF693" i="27"/>
  <c r="AE693" i="27"/>
  <c r="AD693" i="27"/>
  <c r="AC693" i="27"/>
  <c r="AA693" i="27"/>
  <c r="Z693" i="27"/>
  <c r="Y693" i="27"/>
  <c r="X693" i="27"/>
  <c r="W693" i="27"/>
  <c r="T693" i="27"/>
  <c r="S693" i="27"/>
  <c r="M693" i="27"/>
  <c r="AO693" i="27" s="1"/>
  <c r="L693" i="27"/>
  <c r="AM693" i="27" s="1"/>
  <c r="K693" i="27"/>
  <c r="AK693" i="27" s="1"/>
  <c r="AG692" i="27"/>
  <c r="AF692" i="27"/>
  <c r="AE692" i="27"/>
  <c r="AD692" i="27"/>
  <c r="AC692" i="27"/>
  <c r="AA692" i="27"/>
  <c r="Z692" i="27"/>
  <c r="Y692" i="27"/>
  <c r="X692" i="27"/>
  <c r="W692" i="27"/>
  <c r="T692" i="27"/>
  <c r="S692" i="27"/>
  <c r="M692" i="27"/>
  <c r="AO692" i="27" s="1"/>
  <c r="L692" i="27"/>
  <c r="AM692" i="27" s="1"/>
  <c r="K692" i="27"/>
  <c r="AG691" i="27"/>
  <c r="AF691" i="27"/>
  <c r="AE691" i="27"/>
  <c r="AD691" i="27"/>
  <c r="AC691" i="27"/>
  <c r="AA691" i="27"/>
  <c r="Z691" i="27"/>
  <c r="Y691" i="27"/>
  <c r="X691" i="27"/>
  <c r="W691" i="27"/>
  <c r="T691" i="27"/>
  <c r="S691" i="27"/>
  <c r="R691" i="27"/>
  <c r="R692" i="27" s="1"/>
  <c r="M691" i="27"/>
  <c r="AO691" i="27" s="1"/>
  <c r="L691" i="27"/>
  <c r="AM691" i="27" s="1"/>
  <c r="K691" i="27"/>
  <c r="AK691" i="27" s="1"/>
  <c r="AG690" i="27"/>
  <c r="AF690" i="27"/>
  <c r="AE690" i="27"/>
  <c r="AD690" i="27"/>
  <c r="AC690" i="27"/>
  <c r="AA690" i="27"/>
  <c r="Z690" i="27"/>
  <c r="Y690" i="27"/>
  <c r="X690" i="27"/>
  <c r="W690" i="27"/>
  <c r="T690" i="27"/>
  <c r="S690" i="27"/>
  <c r="M690" i="27"/>
  <c r="AO690" i="27" s="1"/>
  <c r="L690" i="27"/>
  <c r="AM690" i="27" s="1"/>
  <c r="K690" i="27"/>
  <c r="AK690" i="27" s="1"/>
  <c r="AG689" i="27"/>
  <c r="AF689" i="27"/>
  <c r="AE689" i="27"/>
  <c r="AD689" i="27"/>
  <c r="AC689" i="27"/>
  <c r="AA689" i="27"/>
  <c r="Z689" i="27"/>
  <c r="Y689" i="27"/>
  <c r="X689" i="27"/>
  <c r="W689" i="27"/>
  <c r="T689" i="27"/>
  <c r="S689" i="27"/>
  <c r="M689" i="27"/>
  <c r="AO689" i="27" s="1"/>
  <c r="L689" i="27"/>
  <c r="AM689" i="27" s="1"/>
  <c r="K689" i="27"/>
  <c r="AK689" i="27" s="1"/>
  <c r="AG688" i="27"/>
  <c r="AF688" i="27"/>
  <c r="AE688" i="27"/>
  <c r="AD688" i="27"/>
  <c r="AC688" i="27"/>
  <c r="AA688" i="27"/>
  <c r="Z688" i="27"/>
  <c r="Y688" i="27"/>
  <c r="X688" i="27"/>
  <c r="W688" i="27"/>
  <c r="T688" i="27"/>
  <c r="S688" i="27"/>
  <c r="R688" i="27"/>
  <c r="R689" i="27" s="1"/>
  <c r="R690" i="27" s="1"/>
  <c r="M688" i="27"/>
  <c r="AO688" i="27" s="1"/>
  <c r="L688" i="27"/>
  <c r="AM688" i="27" s="1"/>
  <c r="K688" i="27"/>
  <c r="AG687" i="27"/>
  <c r="AF687" i="27"/>
  <c r="AE687" i="27"/>
  <c r="AD687" i="27"/>
  <c r="AC687" i="27"/>
  <c r="AA687" i="27"/>
  <c r="Z687" i="27"/>
  <c r="Y687" i="27"/>
  <c r="X687" i="27"/>
  <c r="W687" i="27"/>
  <c r="T687" i="27"/>
  <c r="S687" i="27"/>
  <c r="M687" i="27"/>
  <c r="AO687" i="27" s="1"/>
  <c r="L687" i="27"/>
  <c r="AM687" i="27" s="1"/>
  <c r="K687" i="27"/>
  <c r="AK687" i="27" s="1"/>
  <c r="AG686" i="27"/>
  <c r="AF686" i="27"/>
  <c r="AE686" i="27"/>
  <c r="AD686" i="27"/>
  <c r="AC686" i="27"/>
  <c r="AA686" i="27"/>
  <c r="Z686" i="27"/>
  <c r="Y686" i="27"/>
  <c r="X686" i="27"/>
  <c r="W686" i="27"/>
  <c r="T686" i="27"/>
  <c r="S686" i="27"/>
  <c r="R686" i="27"/>
  <c r="R687" i="27" s="1"/>
  <c r="M686" i="27"/>
  <c r="AO686" i="27" s="1"/>
  <c r="L686" i="27"/>
  <c r="AM686" i="27" s="1"/>
  <c r="K686" i="27"/>
  <c r="AG685" i="27"/>
  <c r="AF685" i="27"/>
  <c r="AE685" i="27"/>
  <c r="AD685" i="27"/>
  <c r="AC685" i="27"/>
  <c r="AA685" i="27"/>
  <c r="Z685" i="27"/>
  <c r="Y685" i="27"/>
  <c r="X685" i="27"/>
  <c r="W685" i="27"/>
  <c r="T685" i="27"/>
  <c r="S685" i="27"/>
  <c r="M685" i="27"/>
  <c r="AO685" i="27" s="1"/>
  <c r="L685" i="27"/>
  <c r="AM685" i="27" s="1"/>
  <c r="K685" i="27"/>
  <c r="AK685" i="27" s="1"/>
  <c r="AG684" i="27"/>
  <c r="AF684" i="27"/>
  <c r="AE684" i="27"/>
  <c r="AD684" i="27"/>
  <c r="AC684" i="27"/>
  <c r="AA684" i="27"/>
  <c r="Z684" i="27"/>
  <c r="Y684" i="27"/>
  <c r="X684" i="27"/>
  <c r="W684" i="27"/>
  <c r="T684" i="27"/>
  <c r="S684" i="27"/>
  <c r="M684" i="27"/>
  <c r="AO684" i="27" s="1"/>
  <c r="L684" i="27"/>
  <c r="AM684" i="27" s="1"/>
  <c r="K684" i="27"/>
  <c r="AK684" i="27" s="1"/>
  <c r="AG683" i="27"/>
  <c r="AF683" i="27"/>
  <c r="AE683" i="27"/>
  <c r="AD683" i="27"/>
  <c r="AC683" i="27"/>
  <c r="AA683" i="27"/>
  <c r="Z683" i="27"/>
  <c r="Y683" i="27"/>
  <c r="X683" i="27"/>
  <c r="W683" i="27"/>
  <c r="T683" i="27"/>
  <c r="S683" i="27"/>
  <c r="R683" i="27"/>
  <c r="R684" i="27" s="1"/>
  <c r="R685" i="27" s="1"/>
  <c r="M683" i="27"/>
  <c r="AO683" i="27" s="1"/>
  <c r="L683" i="27"/>
  <c r="AM683" i="27" s="1"/>
  <c r="K683" i="27"/>
  <c r="AK683" i="27" s="1"/>
  <c r="AG682" i="27"/>
  <c r="AF682" i="27"/>
  <c r="AE682" i="27"/>
  <c r="AD682" i="27"/>
  <c r="AC682" i="27"/>
  <c r="AA682" i="27"/>
  <c r="Z682" i="27"/>
  <c r="Y682" i="27"/>
  <c r="X682" i="27"/>
  <c r="W682" i="27"/>
  <c r="T682" i="27"/>
  <c r="S682" i="27"/>
  <c r="R682" i="27"/>
  <c r="M682" i="27"/>
  <c r="AO682" i="27" s="1"/>
  <c r="L682" i="27"/>
  <c r="K682" i="27"/>
  <c r="AK682" i="27" s="1"/>
  <c r="AG681" i="27"/>
  <c r="AF681" i="27"/>
  <c r="AE681" i="27"/>
  <c r="AD681" i="27"/>
  <c r="AC681" i="27"/>
  <c r="AA681" i="27"/>
  <c r="Z681" i="27"/>
  <c r="Y681" i="27"/>
  <c r="X681" i="27"/>
  <c r="W681" i="27"/>
  <c r="T681" i="27"/>
  <c r="S681" i="27"/>
  <c r="M681" i="27"/>
  <c r="AO681" i="27" s="1"/>
  <c r="L681" i="27"/>
  <c r="AM681" i="27" s="1"/>
  <c r="K681" i="27"/>
  <c r="AG680" i="27"/>
  <c r="AF680" i="27"/>
  <c r="AE680" i="27"/>
  <c r="AD680" i="27"/>
  <c r="AC680" i="27"/>
  <c r="AA680" i="27"/>
  <c r="Z680" i="27"/>
  <c r="Y680" i="27"/>
  <c r="X680" i="27"/>
  <c r="W680" i="27"/>
  <c r="T680" i="27"/>
  <c r="S680" i="27"/>
  <c r="M680" i="27"/>
  <c r="AO680" i="27" s="1"/>
  <c r="L680" i="27"/>
  <c r="AM680" i="27" s="1"/>
  <c r="K680" i="27"/>
  <c r="AK680" i="27" s="1"/>
  <c r="AG679" i="27"/>
  <c r="AF679" i="27"/>
  <c r="AE679" i="27"/>
  <c r="AD679" i="27"/>
  <c r="AC679" i="27"/>
  <c r="AA679" i="27"/>
  <c r="Z679" i="27"/>
  <c r="Y679" i="27"/>
  <c r="X679" i="27"/>
  <c r="W679" i="27"/>
  <c r="T679" i="27"/>
  <c r="S679" i="27"/>
  <c r="R679" i="27"/>
  <c r="R680" i="27" s="1"/>
  <c r="R681" i="27" s="1"/>
  <c r="M679" i="27"/>
  <c r="AO679" i="27" s="1"/>
  <c r="L679" i="27"/>
  <c r="K679" i="27"/>
  <c r="AK679" i="27" s="1"/>
  <c r="AG678" i="27"/>
  <c r="AF678" i="27"/>
  <c r="AE678" i="27"/>
  <c r="AD678" i="27"/>
  <c r="AC678" i="27"/>
  <c r="AA678" i="27"/>
  <c r="Z678" i="27"/>
  <c r="Y678" i="27"/>
  <c r="X678" i="27"/>
  <c r="W678" i="27"/>
  <c r="T678" i="27"/>
  <c r="S678" i="27"/>
  <c r="M678" i="27"/>
  <c r="AO678" i="27" s="1"/>
  <c r="L678" i="27"/>
  <c r="AM678" i="27" s="1"/>
  <c r="K678" i="27"/>
  <c r="AK678" i="27" s="1"/>
  <c r="AG677" i="27"/>
  <c r="AF677" i="27"/>
  <c r="AE677" i="27"/>
  <c r="AD677" i="27"/>
  <c r="AC677" i="27"/>
  <c r="AA677" i="27"/>
  <c r="Z677" i="27"/>
  <c r="Y677" i="27"/>
  <c r="X677" i="27"/>
  <c r="W677" i="27"/>
  <c r="T677" i="27"/>
  <c r="S677" i="27"/>
  <c r="M677" i="27"/>
  <c r="AO677" i="27" s="1"/>
  <c r="L677" i="27"/>
  <c r="AM677" i="27" s="1"/>
  <c r="K677" i="27"/>
  <c r="AK677" i="27" s="1"/>
  <c r="AG676" i="27"/>
  <c r="AF676" i="27"/>
  <c r="AE676" i="27"/>
  <c r="AD676" i="27"/>
  <c r="AC676" i="27"/>
  <c r="AA676" i="27"/>
  <c r="Z676" i="27"/>
  <c r="Y676" i="27"/>
  <c r="X676" i="27"/>
  <c r="W676" i="27"/>
  <c r="T676" i="27"/>
  <c r="S676" i="27"/>
  <c r="R676" i="27"/>
  <c r="R677" i="27" s="1"/>
  <c r="M676" i="27"/>
  <c r="AO676" i="27" s="1"/>
  <c r="L676" i="27"/>
  <c r="AM676" i="27" s="1"/>
  <c r="K676" i="27"/>
  <c r="AG675" i="27"/>
  <c r="AF675" i="27"/>
  <c r="AE675" i="27"/>
  <c r="AD675" i="27"/>
  <c r="AC675" i="27"/>
  <c r="AA675" i="27"/>
  <c r="Z675" i="27"/>
  <c r="Y675" i="27"/>
  <c r="X675" i="27"/>
  <c r="W675" i="27"/>
  <c r="T675" i="27"/>
  <c r="S675" i="27"/>
  <c r="R675" i="27"/>
  <c r="M675" i="27"/>
  <c r="AO675" i="27" s="1"/>
  <c r="L675" i="27"/>
  <c r="AM675" i="27" s="1"/>
  <c r="K675" i="27"/>
  <c r="AK675" i="27" s="1"/>
  <c r="AG674" i="27"/>
  <c r="AF674" i="27"/>
  <c r="AE674" i="27"/>
  <c r="AD674" i="27"/>
  <c r="AC674" i="27"/>
  <c r="AA674" i="27"/>
  <c r="Z674" i="27"/>
  <c r="Y674" i="27"/>
  <c r="X674" i="27"/>
  <c r="W674" i="27"/>
  <c r="T674" i="27"/>
  <c r="S674" i="27"/>
  <c r="M674" i="27"/>
  <c r="AO674" i="27" s="1"/>
  <c r="L674" i="27"/>
  <c r="AM674" i="27" s="1"/>
  <c r="K674" i="27"/>
  <c r="AK674" i="27" s="1"/>
  <c r="AG673" i="27"/>
  <c r="AF673" i="27"/>
  <c r="AE673" i="27"/>
  <c r="AD673" i="27"/>
  <c r="AC673" i="27"/>
  <c r="AA673" i="27"/>
  <c r="Z673" i="27"/>
  <c r="Y673" i="27"/>
  <c r="X673" i="27"/>
  <c r="W673" i="27"/>
  <c r="T673" i="27"/>
  <c r="S673" i="27"/>
  <c r="R673" i="27"/>
  <c r="M673" i="27"/>
  <c r="AO673" i="27" s="1"/>
  <c r="L673" i="27"/>
  <c r="AM673" i="27" s="1"/>
  <c r="K673" i="27"/>
  <c r="AK673" i="27" s="1"/>
  <c r="AG672" i="27"/>
  <c r="AF672" i="27"/>
  <c r="AE672" i="27"/>
  <c r="AD672" i="27"/>
  <c r="AC672" i="27"/>
  <c r="AA672" i="27"/>
  <c r="Z672" i="27"/>
  <c r="Y672" i="27"/>
  <c r="X672" i="27"/>
  <c r="W672" i="27"/>
  <c r="T672" i="27"/>
  <c r="S672" i="27"/>
  <c r="M672" i="27"/>
  <c r="AO672" i="27" s="1"/>
  <c r="L672" i="27"/>
  <c r="AM672" i="27" s="1"/>
  <c r="K672" i="27"/>
  <c r="AK672" i="27" s="1"/>
  <c r="AG671" i="27"/>
  <c r="AF671" i="27"/>
  <c r="AE671" i="27"/>
  <c r="AD671" i="27"/>
  <c r="AC671" i="27"/>
  <c r="AA671" i="27"/>
  <c r="Z671" i="27"/>
  <c r="Y671" i="27"/>
  <c r="X671" i="27"/>
  <c r="W671" i="27"/>
  <c r="T671" i="27"/>
  <c r="S671" i="27"/>
  <c r="R671" i="27"/>
  <c r="M671" i="27"/>
  <c r="AO671" i="27" s="1"/>
  <c r="L671" i="27"/>
  <c r="AM671" i="27" s="1"/>
  <c r="K671" i="27"/>
  <c r="AK671" i="27" s="1"/>
  <c r="AG670" i="27"/>
  <c r="AF670" i="27"/>
  <c r="AE670" i="27"/>
  <c r="AD670" i="27"/>
  <c r="AC670" i="27"/>
  <c r="AA670" i="27"/>
  <c r="Z670" i="27"/>
  <c r="Y670" i="27"/>
  <c r="X670" i="27"/>
  <c r="W670" i="27"/>
  <c r="T670" i="27"/>
  <c r="S670" i="27"/>
  <c r="M670" i="27"/>
  <c r="AO670" i="27" s="1"/>
  <c r="L670" i="27"/>
  <c r="AM670" i="27" s="1"/>
  <c r="K670" i="27"/>
  <c r="AK670" i="27" s="1"/>
  <c r="AG669" i="27"/>
  <c r="AF669" i="27"/>
  <c r="AE669" i="27"/>
  <c r="AD669" i="27"/>
  <c r="AC669" i="27"/>
  <c r="AA669" i="27"/>
  <c r="Z669" i="27"/>
  <c r="Y669" i="27"/>
  <c r="X669" i="27"/>
  <c r="W669" i="27"/>
  <c r="T669" i="27"/>
  <c r="S669" i="27"/>
  <c r="R669" i="27"/>
  <c r="M669" i="27"/>
  <c r="AO669" i="27" s="1"/>
  <c r="L669" i="27"/>
  <c r="AM669" i="27" s="1"/>
  <c r="K669" i="27"/>
  <c r="AK669" i="27" s="1"/>
  <c r="AG668" i="27"/>
  <c r="AF668" i="27"/>
  <c r="AE668" i="27"/>
  <c r="AD668" i="27"/>
  <c r="AC668" i="27"/>
  <c r="AA668" i="27"/>
  <c r="Z668" i="27"/>
  <c r="Y668" i="27"/>
  <c r="X668" i="27"/>
  <c r="W668" i="27"/>
  <c r="T668" i="27"/>
  <c r="S668" i="27"/>
  <c r="R668" i="27"/>
  <c r="M668" i="27"/>
  <c r="AO668" i="27" s="1"/>
  <c r="L668" i="27"/>
  <c r="AM668" i="27" s="1"/>
  <c r="K668" i="27"/>
  <c r="AG667" i="27"/>
  <c r="AF667" i="27"/>
  <c r="AE667" i="27"/>
  <c r="AD667" i="27"/>
  <c r="AC667" i="27"/>
  <c r="AA667" i="27"/>
  <c r="Z667" i="27"/>
  <c r="Y667" i="27"/>
  <c r="X667" i="27"/>
  <c r="W667" i="27"/>
  <c r="T667" i="27"/>
  <c r="S667" i="27"/>
  <c r="R667" i="27"/>
  <c r="M667" i="27"/>
  <c r="AO667" i="27" s="1"/>
  <c r="L667" i="27"/>
  <c r="AM667" i="27" s="1"/>
  <c r="K667" i="27"/>
  <c r="AK667" i="27" s="1"/>
  <c r="AG666" i="27"/>
  <c r="AF666" i="27"/>
  <c r="AE666" i="27"/>
  <c r="AD666" i="27"/>
  <c r="AC666" i="27"/>
  <c r="AA666" i="27"/>
  <c r="Z666" i="27"/>
  <c r="Y666" i="27"/>
  <c r="X666" i="27"/>
  <c r="W666" i="27"/>
  <c r="T666" i="27"/>
  <c r="S666" i="27"/>
  <c r="R666" i="27"/>
  <c r="M666" i="27"/>
  <c r="AO666" i="27" s="1"/>
  <c r="L666" i="27"/>
  <c r="AM666" i="27" s="1"/>
  <c r="K666" i="27"/>
  <c r="AK666" i="27" s="1"/>
  <c r="AG665" i="27"/>
  <c r="AF665" i="27"/>
  <c r="AE665" i="27"/>
  <c r="AD665" i="27"/>
  <c r="AC665" i="27"/>
  <c r="AA665" i="27"/>
  <c r="Z665" i="27"/>
  <c r="Y665" i="27"/>
  <c r="X665" i="27"/>
  <c r="W665" i="27"/>
  <c r="T665" i="27"/>
  <c r="S665" i="27"/>
  <c r="R665" i="27"/>
  <c r="M665" i="27"/>
  <c r="AO665" i="27" s="1"/>
  <c r="L665" i="27"/>
  <c r="AM665" i="27" s="1"/>
  <c r="K665" i="27"/>
  <c r="AK665" i="27" s="1"/>
  <c r="AG664" i="27"/>
  <c r="AF664" i="27"/>
  <c r="AE664" i="27"/>
  <c r="AD664" i="27"/>
  <c r="AC664" i="27"/>
  <c r="AA664" i="27"/>
  <c r="Z664" i="27"/>
  <c r="Y664" i="27"/>
  <c r="X664" i="27"/>
  <c r="W664" i="27"/>
  <c r="T664" i="27"/>
  <c r="S664" i="27"/>
  <c r="R664" i="27"/>
  <c r="M664" i="27"/>
  <c r="AO664" i="27" s="1"/>
  <c r="L664" i="27"/>
  <c r="AM664" i="27" s="1"/>
  <c r="K664" i="27"/>
  <c r="AK664" i="27" s="1"/>
  <c r="AG663" i="27"/>
  <c r="AF663" i="27"/>
  <c r="AE663" i="27"/>
  <c r="AD663" i="27"/>
  <c r="AC663" i="27"/>
  <c r="AA663" i="27"/>
  <c r="Z663" i="27"/>
  <c r="Y663" i="27"/>
  <c r="X663" i="27"/>
  <c r="W663" i="27"/>
  <c r="T663" i="27"/>
  <c r="S663" i="27"/>
  <c r="M663" i="27"/>
  <c r="AO663" i="27" s="1"/>
  <c r="L663" i="27"/>
  <c r="AM663" i="27" s="1"/>
  <c r="K663" i="27"/>
  <c r="AK663" i="27" s="1"/>
  <c r="AG662" i="27"/>
  <c r="AF662" i="27"/>
  <c r="AE662" i="27"/>
  <c r="AD662" i="27"/>
  <c r="AC662" i="27"/>
  <c r="AA662" i="27"/>
  <c r="Z662" i="27"/>
  <c r="Y662" i="27"/>
  <c r="X662" i="27"/>
  <c r="W662" i="27"/>
  <c r="T662" i="27"/>
  <c r="S662" i="27"/>
  <c r="R662" i="27"/>
  <c r="R663" i="27" s="1"/>
  <c r="M662" i="27"/>
  <c r="AO662" i="27" s="1"/>
  <c r="L662" i="27"/>
  <c r="AM662" i="27" s="1"/>
  <c r="K662" i="27"/>
  <c r="AK662" i="27" s="1"/>
  <c r="AG661" i="27"/>
  <c r="AF661" i="27"/>
  <c r="AE661" i="27"/>
  <c r="AD661" i="27"/>
  <c r="AC661" i="27"/>
  <c r="AA661" i="27"/>
  <c r="Z661" i="27"/>
  <c r="Y661" i="27"/>
  <c r="X661" i="27"/>
  <c r="W661" i="27"/>
  <c r="T661" i="27"/>
  <c r="S661" i="27"/>
  <c r="M661" i="27"/>
  <c r="AO661" i="27" s="1"/>
  <c r="L661" i="27"/>
  <c r="AM661" i="27" s="1"/>
  <c r="K661" i="27"/>
  <c r="AK661" i="27" s="1"/>
  <c r="AG660" i="27"/>
  <c r="AF660" i="27"/>
  <c r="AE660" i="27"/>
  <c r="AD660" i="27"/>
  <c r="AC660" i="27"/>
  <c r="AA660" i="27"/>
  <c r="Z660" i="27"/>
  <c r="Y660" i="27"/>
  <c r="X660" i="27"/>
  <c r="W660" i="27"/>
  <c r="T660" i="27"/>
  <c r="S660" i="27"/>
  <c r="M660" i="27"/>
  <c r="AO660" i="27" s="1"/>
  <c r="L660" i="27"/>
  <c r="AM660" i="27" s="1"/>
  <c r="K660" i="27"/>
  <c r="AK660" i="27" s="1"/>
  <c r="AG659" i="27"/>
  <c r="AF659" i="27"/>
  <c r="AE659" i="27"/>
  <c r="AD659" i="27"/>
  <c r="AC659" i="27"/>
  <c r="AA659" i="27"/>
  <c r="Z659" i="27"/>
  <c r="Y659" i="27"/>
  <c r="X659" i="27"/>
  <c r="W659" i="27"/>
  <c r="T659" i="27"/>
  <c r="S659" i="27"/>
  <c r="R659" i="27"/>
  <c r="M659" i="27"/>
  <c r="AO659" i="27" s="1"/>
  <c r="L659" i="27"/>
  <c r="AM659" i="27" s="1"/>
  <c r="K659" i="27"/>
  <c r="AK659" i="27" s="1"/>
  <c r="AG658" i="27"/>
  <c r="AF658" i="27"/>
  <c r="AE658" i="27"/>
  <c r="AD658" i="27"/>
  <c r="AC658" i="27"/>
  <c r="AA658" i="27"/>
  <c r="Z658" i="27"/>
  <c r="Y658" i="27"/>
  <c r="X658" i="27"/>
  <c r="W658" i="27"/>
  <c r="T658" i="27"/>
  <c r="S658" i="27"/>
  <c r="R658" i="27"/>
  <c r="M658" i="27"/>
  <c r="AO658" i="27" s="1"/>
  <c r="L658" i="27"/>
  <c r="AM658" i="27" s="1"/>
  <c r="K658" i="27"/>
  <c r="AG657" i="27"/>
  <c r="AF657" i="27"/>
  <c r="AE657" i="27"/>
  <c r="AD657" i="27"/>
  <c r="AC657" i="27"/>
  <c r="AA657" i="27"/>
  <c r="Z657" i="27"/>
  <c r="Y657" i="27"/>
  <c r="X657" i="27"/>
  <c r="W657" i="27"/>
  <c r="T657" i="27"/>
  <c r="S657" i="27"/>
  <c r="M657" i="27"/>
  <c r="AO657" i="27" s="1"/>
  <c r="L657" i="27"/>
  <c r="AM657" i="27" s="1"/>
  <c r="K657" i="27"/>
  <c r="AK657" i="27" s="1"/>
  <c r="AG656" i="27"/>
  <c r="AF656" i="27"/>
  <c r="AE656" i="27"/>
  <c r="AD656" i="27"/>
  <c r="AC656" i="27"/>
  <c r="AA656" i="27"/>
  <c r="Z656" i="27"/>
  <c r="Y656" i="27"/>
  <c r="X656" i="27"/>
  <c r="W656" i="27"/>
  <c r="T656" i="27"/>
  <c r="S656" i="27"/>
  <c r="M656" i="27"/>
  <c r="AO656" i="27" s="1"/>
  <c r="L656" i="27"/>
  <c r="AM656" i="27" s="1"/>
  <c r="K656" i="27"/>
  <c r="AG655" i="27"/>
  <c r="AF655" i="27"/>
  <c r="AE655" i="27"/>
  <c r="AD655" i="27"/>
  <c r="AC655" i="27"/>
  <c r="AA655" i="27"/>
  <c r="Z655" i="27"/>
  <c r="Y655" i="27"/>
  <c r="X655" i="27"/>
  <c r="W655" i="27"/>
  <c r="T655" i="27"/>
  <c r="S655" i="27"/>
  <c r="R655" i="27"/>
  <c r="R656" i="27" s="1"/>
  <c r="M655" i="27"/>
  <c r="AO655" i="27" s="1"/>
  <c r="L655" i="27"/>
  <c r="K655" i="27"/>
  <c r="AK655" i="27" s="1"/>
  <c r="AG654" i="27"/>
  <c r="AF654" i="27"/>
  <c r="AE654" i="27"/>
  <c r="AD654" i="27"/>
  <c r="AC654" i="27"/>
  <c r="AA654" i="27"/>
  <c r="Z654" i="27"/>
  <c r="Y654" i="27"/>
  <c r="X654" i="27"/>
  <c r="W654" i="27"/>
  <c r="T654" i="27"/>
  <c r="S654" i="27"/>
  <c r="R654" i="27"/>
  <c r="M654" i="27"/>
  <c r="AO654" i="27" s="1"/>
  <c r="L654" i="27"/>
  <c r="AM654" i="27" s="1"/>
  <c r="K654" i="27"/>
  <c r="AK654" i="27" s="1"/>
  <c r="AG653" i="27"/>
  <c r="AF653" i="27"/>
  <c r="AE653" i="27"/>
  <c r="AD653" i="27"/>
  <c r="AC653" i="27"/>
  <c r="AA653" i="27"/>
  <c r="Z653" i="27"/>
  <c r="Y653" i="27"/>
  <c r="X653" i="27"/>
  <c r="W653" i="27"/>
  <c r="T653" i="27"/>
  <c r="S653" i="27"/>
  <c r="R653" i="27"/>
  <c r="M653" i="27"/>
  <c r="AO653" i="27" s="1"/>
  <c r="L653" i="27"/>
  <c r="AM653" i="27" s="1"/>
  <c r="K653" i="27"/>
  <c r="AK653" i="27" s="1"/>
  <c r="AG652" i="27"/>
  <c r="AF652" i="27"/>
  <c r="AE652" i="27"/>
  <c r="AD652" i="27"/>
  <c r="AC652" i="27"/>
  <c r="AA652" i="27"/>
  <c r="Z652" i="27"/>
  <c r="Y652" i="27"/>
  <c r="X652" i="27"/>
  <c r="W652" i="27"/>
  <c r="T652" i="27"/>
  <c r="S652" i="27"/>
  <c r="R652" i="27"/>
  <c r="M652" i="27"/>
  <c r="AO652" i="27" s="1"/>
  <c r="L652" i="27"/>
  <c r="AM652" i="27" s="1"/>
  <c r="K652" i="27"/>
  <c r="AK652" i="27" s="1"/>
  <c r="AG651" i="27"/>
  <c r="AF651" i="27"/>
  <c r="AE651" i="27"/>
  <c r="AD651" i="27"/>
  <c r="AC651" i="27"/>
  <c r="AA651" i="27"/>
  <c r="Z651" i="27"/>
  <c r="Y651" i="27"/>
  <c r="X651" i="27"/>
  <c r="W651" i="27"/>
  <c r="T651" i="27"/>
  <c r="S651" i="27"/>
  <c r="R651" i="27"/>
  <c r="M651" i="27"/>
  <c r="AO651" i="27" s="1"/>
  <c r="L651" i="27"/>
  <c r="AM651" i="27" s="1"/>
  <c r="K651" i="27"/>
  <c r="AK651" i="27" s="1"/>
  <c r="AG650" i="27"/>
  <c r="AF650" i="27"/>
  <c r="AE650" i="27"/>
  <c r="AD650" i="27"/>
  <c r="AC650" i="27"/>
  <c r="AA650" i="27"/>
  <c r="Z650" i="27"/>
  <c r="Y650" i="27"/>
  <c r="X650" i="27"/>
  <c r="W650" i="27"/>
  <c r="T650" i="27"/>
  <c r="S650" i="27"/>
  <c r="R650" i="27"/>
  <c r="M650" i="27"/>
  <c r="AO650" i="27" s="1"/>
  <c r="L650" i="27"/>
  <c r="AM650" i="27" s="1"/>
  <c r="K650" i="27"/>
  <c r="AK650" i="27" s="1"/>
  <c r="AG649" i="27"/>
  <c r="AF649" i="27"/>
  <c r="AE649" i="27"/>
  <c r="AD649" i="27"/>
  <c r="AC649" i="27"/>
  <c r="AA649" i="27"/>
  <c r="Z649" i="27"/>
  <c r="Y649" i="27"/>
  <c r="X649" i="27"/>
  <c r="W649" i="27"/>
  <c r="T649" i="27"/>
  <c r="S649" i="27"/>
  <c r="R649" i="27"/>
  <c r="M649" i="27"/>
  <c r="AO649" i="27" s="1"/>
  <c r="L649" i="27"/>
  <c r="AM649" i="27" s="1"/>
  <c r="K649" i="27"/>
  <c r="AK649" i="27" s="1"/>
  <c r="AG648" i="27"/>
  <c r="AF648" i="27"/>
  <c r="AE648" i="27"/>
  <c r="AD648" i="27"/>
  <c r="AC648" i="27"/>
  <c r="AA648" i="27"/>
  <c r="Z648" i="27"/>
  <c r="Y648" i="27"/>
  <c r="X648" i="27"/>
  <c r="W648" i="27"/>
  <c r="T648" i="27"/>
  <c r="S648" i="27"/>
  <c r="R648" i="27"/>
  <c r="M648" i="27"/>
  <c r="AO648" i="27" s="1"/>
  <c r="L648" i="27"/>
  <c r="AM648" i="27" s="1"/>
  <c r="K648" i="27"/>
  <c r="AK648" i="27" s="1"/>
  <c r="AG647" i="27"/>
  <c r="AF647" i="27"/>
  <c r="AE647" i="27"/>
  <c r="AD647" i="27"/>
  <c r="AC647" i="27"/>
  <c r="AA647" i="27"/>
  <c r="Z647" i="27"/>
  <c r="Y647" i="27"/>
  <c r="X647" i="27"/>
  <c r="W647" i="27"/>
  <c r="T647" i="27"/>
  <c r="S647" i="27"/>
  <c r="R647" i="27"/>
  <c r="M647" i="27"/>
  <c r="AO647" i="27" s="1"/>
  <c r="L647" i="27"/>
  <c r="AM647" i="27" s="1"/>
  <c r="K647" i="27"/>
  <c r="AK647" i="27" s="1"/>
  <c r="AG646" i="27"/>
  <c r="AF646" i="27"/>
  <c r="AE646" i="27"/>
  <c r="AD646" i="27"/>
  <c r="AC646" i="27"/>
  <c r="AA646" i="27"/>
  <c r="Z646" i="27"/>
  <c r="Y646" i="27"/>
  <c r="X646" i="27"/>
  <c r="W646" i="27"/>
  <c r="T646" i="27"/>
  <c r="S646" i="27"/>
  <c r="R646" i="27"/>
  <c r="M646" i="27"/>
  <c r="AO646" i="27" s="1"/>
  <c r="L646" i="27"/>
  <c r="AM646" i="27" s="1"/>
  <c r="K646" i="27"/>
  <c r="AK646" i="27" s="1"/>
  <c r="AG645" i="27"/>
  <c r="AF645" i="27"/>
  <c r="AE645" i="27"/>
  <c r="AD645" i="27"/>
  <c r="AC645" i="27"/>
  <c r="AA645" i="27"/>
  <c r="Z645" i="27"/>
  <c r="Y645" i="27"/>
  <c r="X645" i="27"/>
  <c r="W645" i="27"/>
  <c r="T645" i="27"/>
  <c r="S645" i="27"/>
  <c r="M645" i="27"/>
  <c r="AO645" i="27" s="1"/>
  <c r="L645" i="27"/>
  <c r="AM645" i="27" s="1"/>
  <c r="K645" i="27"/>
  <c r="AK645" i="27" s="1"/>
  <c r="AG644" i="27"/>
  <c r="AF644" i="27"/>
  <c r="AE644" i="27"/>
  <c r="AD644" i="27"/>
  <c r="AC644" i="27"/>
  <c r="AA644" i="27"/>
  <c r="Z644" i="27"/>
  <c r="Y644" i="27"/>
  <c r="X644" i="27"/>
  <c r="W644" i="27"/>
  <c r="T644" i="27"/>
  <c r="S644" i="27"/>
  <c r="R644" i="27"/>
  <c r="R645" i="27" s="1"/>
  <c r="M644" i="27"/>
  <c r="AO644" i="27" s="1"/>
  <c r="L644" i="27"/>
  <c r="AM644" i="27" s="1"/>
  <c r="K644" i="27"/>
  <c r="AG643" i="27"/>
  <c r="AF643" i="27"/>
  <c r="AE643" i="27"/>
  <c r="AD643" i="27"/>
  <c r="AC643" i="27"/>
  <c r="AA643" i="27"/>
  <c r="Z643" i="27"/>
  <c r="Y643" i="27"/>
  <c r="X643" i="27"/>
  <c r="W643" i="27"/>
  <c r="T643" i="27"/>
  <c r="S643" i="27"/>
  <c r="R643" i="27"/>
  <c r="M643" i="27"/>
  <c r="AO643" i="27" s="1"/>
  <c r="L643" i="27"/>
  <c r="AM643" i="27" s="1"/>
  <c r="K643" i="27"/>
  <c r="AK643" i="27" s="1"/>
  <c r="AG642" i="27"/>
  <c r="AF642" i="27"/>
  <c r="AE642" i="27"/>
  <c r="AD642" i="27"/>
  <c r="AC642" i="27"/>
  <c r="AA642" i="27"/>
  <c r="Z642" i="27"/>
  <c r="Y642" i="27"/>
  <c r="X642" i="27"/>
  <c r="W642" i="27"/>
  <c r="T642" i="27"/>
  <c r="S642" i="27"/>
  <c r="R642" i="27"/>
  <c r="M642" i="27"/>
  <c r="AO642" i="27" s="1"/>
  <c r="L642" i="27"/>
  <c r="AM642" i="27" s="1"/>
  <c r="K642" i="27"/>
  <c r="AG641" i="27"/>
  <c r="AF641" i="27"/>
  <c r="AE641" i="27"/>
  <c r="AD641" i="27"/>
  <c r="AC641" i="27"/>
  <c r="AA641" i="27"/>
  <c r="Z641" i="27"/>
  <c r="Y641" i="27"/>
  <c r="X641" i="27"/>
  <c r="W641" i="27"/>
  <c r="T641" i="27"/>
  <c r="S641" i="27"/>
  <c r="R641" i="27"/>
  <c r="M641" i="27"/>
  <c r="AO641" i="27" s="1"/>
  <c r="L641" i="27"/>
  <c r="AM641" i="27" s="1"/>
  <c r="K641" i="27"/>
  <c r="AK641" i="27" s="1"/>
  <c r="AG640" i="27"/>
  <c r="AF640" i="27"/>
  <c r="AE640" i="27"/>
  <c r="AD640" i="27"/>
  <c r="AC640" i="27"/>
  <c r="AA640" i="27"/>
  <c r="Z640" i="27"/>
  <c r="Y640" i="27"/>
  <c r="X640" i="27"/>
  <c r="W640" i="27"/>
  <c r="T640" i="27"/>
  <c r="S640" i="27"/>
  <c r="R640" i="27"/>
  <c r="M640" i="27"/>
  <c r="AO640" i="27" s="1"/>
  <c r="L640" i="27"/>
  <c r="AM640" i="27" s="1"/>
  <c r="K640" i="27"/>
  <c r="AK640" i="27" s="1"/>
  <c r="AG639" i="27"/>
  <c r="AF639" i="27"/>
  <c r="AE639" i="27"/>
  <c r="AD639" i="27"/>
  <c r="AC639" i="27"/>
  <c r="AA639" i="27"/>
  <c r="Z639" i="27"/>
  <c r="Y639" i="27"/>
  <c r="X639" i="27"/>
  <c r="W639" i="27"/>
  <c r="T639" i="27"/>
  <c r="S639" i="27"/>
  <c r="R639" i="27"/>
  <c r="M639" i="27"/>
  <c r="AO639" i="27" s="1"/>
  <c r="L639" i="27"/>
  <c r="AM639" i="27" s="1"/>
  <c r="K639" i="27"/>
  <c r="AK639" i="27" s="1"/>
  <c r="AG638" i="27"/>
  <c r="AF638" i="27"/>
  <c r="AE638" i="27"/>
  <c r="AD638" i="27"/>
  <c r="AC638" i="27"/>
  <c r="AA638" i="27"/>
  <c r="Z638" i="27"/>
  <c r="Y638" i="27"/>
  <c r="X638" i="27"/>
  <c r="W638" i="27"/>
  <c r="T638" i="27"/>
  <c r="S638" i="27"/>
  <c r="R638" i="27"/>
  <c r="M638" i="27"/>
  <c r="AO638" i="27" s="1"/>
  <c r="L638" i="27"/>
  <c r="AM638" i="27" s="1"/>
  <c r="K638" i="27"/>
  <c r="AK638" i="27" s="1"/>
  <c r="AG637" i="27"/>
  <c r="AF637" i="27"/>
  <c r="AE637" i="27"/>
  <c r="AD637" i="27"/>
  <c r="AC637" i="27"/>
  <c r="AA637" i="27"/>
  <c r="Z637" i="27"/>
  <c r="Y637" i="27"/>
  <c r="X637" i="27"/>
  <c r="W637" i="27"/>
  <c r="T637" i="27"/>
  <c r="S637" i="27"/>
  <c r="M637" i="27"/>
  <c r="AO637" i="27" s="1"/>
  <c r="L637" i="27"/>
  <c r="AM637" i="27" s="1"/>
  <c r="K637" i="27"/>
  <c r="AK637" i="27" s="1"/>
  <c r="AG636" i="27"/>
  <c r="AF636" i="27"/>
  <c r="AE636" i="27"/>
  <c r="AD636" i="27"/>
  <c r="AC636" i="27"/>
  <c r="AA636" i="27"/>
  <c r="Z636" i="27"/>
  <c r="Y636" i="27"/>
  <c r="X636" i="27"/>
  <c r="W636" i="27"/>
  <c r="T636" i="27"/>
  <c r="S636" i="27"/>
  <c r="R636" i="27"/>
  <c r="R637" i="27" s="1"/>
  <c r="M636" i="27"/>
  <c r="AO636" i="27" s="1"/>
  <c r="L636" i="27"/>
  <c r="AM636" i="27" s="1"/>
  <c r="K636" i="27"/>
  <c r="AK636" i="27" s="1"/>
  <c r="AG635" i="27"/>
  <c r="AF635" i="27"/>
  <c r="AE635" i="27"/>
  <c r="AD635" i="27"/>
  <c r="AC635" i="27"/>
  <c r="AA635" i="27"/>
  <c r="Z635" i="27"/>
  <c r="Y635" i="27"/>
  <c r="X635" i="27"/>
  <c r="W635" i="27"/>
  <c r="T635" i="27"/>
  <c r="S635" i="27"/>
  <c r="M635" i="27"/>
  <c r="AO635" i="27" s="1"/>
  <c r="L635" i="27"/>
  <c r="AM635" i="27" s="1"/>
  <c r="K635" i="27"/>
  <c r="AK635" i="27" s="1"/>
  <c r="AG634" i="27"/>
  <c r="AF634" i="27"/>
  <c r="AE634" i="27"/>
  <c r="AD634" i="27"/>
  <c r="AC634" i="27"/>
  <c r="AA634" i="27"/>
  <c r="Z634" i="27"/>
  <c r="Y634" i="27"/>
  <c r="X634" i="27"/>
  <c r="W634" i="27"/>
  <c r="T634" i="27"/>
  <c r="S634" i="27"/>
  <c r="R634" i="27"/>
  <c r="M634" i="27"/>
  <c r="AO634" i="27" s="1"/>
  <c r="L634" i="27"/>
  <c r="AM634" i="27" s="1"/>
  <c r="K634" i="27"/>
  <c r="AG633" i="27"/>
  <c r="AF633" i="27"/>
  <c r="AE633" i="27"/>
  <c r="AD633" i="27"/>
  <c r="AC633" i="27"/>
  <c r="AA633" i="27"/>
  <c r="Z633" i="27"/>
  <c r="Y633" i="27"/>
  <c r="X633" i="27"/>
  <c r="W633" i="27"/>
  <c r="T633" i="27"/>
  <c r="S633" i="27"/>
  <c r="R633" i="27"/>
  <c r="M633" i="27"/>
  <c r="AO633" i="27" s="1"/>
  <c r="L633" i="27"/>
  <c r="AM633" i="27" s="1"/>
  <c r="K633" i="27"/>
  <c r="AK633" i="27" s="1"/>
  <c r="AG632" i="27"/>
  <c r="AF632" i="27"/>
  <c r="AE632" i="27"/>
  <c r="AD632" i="27"/>
  <c r="AC632" i="27"/>
  <c r="AA632" i="27"/>
  <c r="Z632" i="27"/>
  <c r="Y632" i="27"/>
  <c r="X632" i="27"/>
  <c r="W632" i="27"/>
  <c r="T632" i="27"/>
  <c r="S632" i="27"/>
  <c r="M632" i="27"/>
  <c r="AO632" i="27" s="1"/>
  <c r="L632" i="27"/>
  <c r="AM632" i="27" s="1"/>
  <c r="K632" i="27"/>
  <c r="AK632" i="27" s="1"/>
  <c r="AG631" i="27"/>
  <c r="AF631" i="27"/>
  <c r="AE631" i="27"/>
  <c r="AD631" i="27"/>
  <c r="AC631" i="27"/>
  <c r="AA631" i="27"/>
  <c r="Z631" i="27"/>
  <c r="Y631" i="27"/>
  <c r="X631" i="27"/>
  <c r="W631" i="27"/>
  <c r="T631" i="27"/>
  <c r="S631" i="27"/>
  <c r="R631" i="27"/>
  <c r="R632" i="27" s="1"/>
  <c r="M631" i="27"/>
  <c r="AO631" i="27" s="1"/>
  <c r="L631" i="27"/>
  <c r="AM631" i="27" s="1"/>
  <c r="K631" i="27"/>
  <c r="AK631" i="27" s="1"/>
  <c r="AG630" i="27"/>
  <c r="AF630" i="27"/>
  <c r="AE630" i="27"/>
  <c r="AD630" i="27"/>
  <c r="AC630" i="27"/>
  <c r="AA630" i="27"/>
  <c r="Z630" i="27"/>
  <c r="Y630" i="27"/>
  <c r="X630" i="27"/>
  <c r="W630" i="27"/>
  <c r="T630" i="27"/>
  <c r="S630" i="27"/>
  <c r="R630" i="27"/>
  <c r="M630" i="27"/>
  <c r="AO630" i="27" s="1"/>
  <c r="L630" i="27"/>
  <c r="AM630" i="27" s="1"/>
  <c r="K630" i="27"/>
  <c r="AK630" i="27" s="1"/>
  <c r="AG629" i="27"/>
  <c r="AF629" i="27"/>
  <c r="AE629" i="27"/>
  <c r="AD629" i="27"/>
  <c r="AC629" i="27"/>
  <c r="AA629" i="27"/>
  <c r="Z629" i="27"/>
  <c r="Y629" i="27"/>
  <c r="X629" i="27"/>
  <c r="W629" i="27"/>
  <c r="T629" i="27"/>
  <c r="S629" i="27"/>
  <c r="R629" i="27"/>
  <c r="M629" i="27"/>
  <c r="AO629" i="27" s="1"/>
  <c r="L629" i="27"/>
  <c r="AM629" i="27" s="1"/>
  <c r="K629" i="27"/>
  <c r="AK629" i="27" s="1"/>
  <c r="AG628" i="27"/>
  <c r="AF628" i="27"/>
  <c r="AE628" i="27"/>
  <c r="AD628" i="27"/>
  <c r="AC628" i="27"/>
  <c r="AA628" i="27"/>
  <c r="Z628" i="27"/>
  <c r="Y628" i="27"/>
  <c r="X628" i="27"/>
  <c r="W628" i="27"/>
  <c r="T628" i="27"/>
  <c r="S628" i="27"/>
  <c r="M628" i="27"/>
  <c r="AO628" i="27" s="1"/>
  <c r="L628" i="27"/>
  <c r="AM628" i="27" s="1"/>
  <c r="K628" i="27"/>
  <c r="AK628" i="27" s="1"/>
  <c r="AG627" i="27"/>
  <c r="AF627" i="27"/>
  <c r="AE627" i="27"/>
  <c r="AD627" i="27"/>
  <c r="AC627" i="27"/>
  <c r="AA627" i="27"/>
  <c r="Z627" i="27"/>
  <c r="Y627" i="27"/>
  <c r="X627" i="27"/>
  <c r="W627" i="27"/>
  <c r="T627" i="27"/>
  <c r="S627" i="27"/>
  <c r="R627" i="27"/>
  <c r="R628" i="27" s="1"/>
  <c r="M627" i="27"/>
  <c r="AO627" i="27" s="1"/>
  <c r="L627" i="27"/>
  <c r="AM627" i="27" s="1"/>
  <c r="K627" i="27"/>
  <c r="AK627" i="27" s="1"/>
  <c r="AG626" i="27"/>
  <c r="AF626" i="27"/>
  <c r="AE626" i="27"/>
  <c r="AD626" i="27"/>
  <c r="AC626" i="27"/>
  <c r="AA626" i="27"/>
  <c r="Z626" i="27"/>
  <c r="Y626" i="27"/>
  <c r="X626" i="27"/>
  <c r="W626" i="27"/>
  <c r="T626" i="27"/>
  <c r="S626" i="27"/>
  <c r="R626" i="27"/>
  <c r="M626" i="27"/>
  <c r="AO626" i="27" s="1"/>
  <c r="L626" i="27"/>
  <c r="AM626" i="27" s="1"/>
  <c r="K626" i="27"/>
  <c r="AK626" i="27" s="1"/>
  <c r="AG625" i="27"/>
  <c r="AF625" i="27"/>
  <c r="AE625" i="27"/>
  <c r="AD625" i="27"/>
  <c r="AC625" i="27"/>
  <c r="AA625" i="27"/>
  <c r="Z625" i="27"/>
  <c r="Y625" i="27"/>
  <c r="X625" i="27"/>
  <c r="W625" i="27"/>
  <c r="T625" i="27"/>
  <c r="S625" i="27"/>
  <c r="M625" i="27"/>
  <c r="AO625" i="27" s="1"/>
  <c r="L625" i="27"/>
  <c r="AM625" i="27" s="1"/>
  <c r="K625" i="27"/>
  <c r="AK625" i="27" s="1"/>
  <c r="AG624" i="27"/>
  <c r="AF624" i="27"/>
  <c r="AE624" i="27"/>
  <c r="AD624" i="27"/>
  <c r="AC624" i="27"/>
  <c r="AA624" i="27"/>
  <c r="Z624" i="27"/>
  <c r="Y624" i="27"/>
  <c r="X624" i="27"/>
  <c r="W624" i="27"/>
  <c r="T624" i="27"/>
  <c r="S624" i="27"/>
  <c r="R624" i="27"/>
  <c r="R625" i="27" s="1"/>
  <c r="M624" i="27"/>
  <c r="AO624" i="27" s="1"/>
  <c r="L624" i="27"/>
  <c r="AM624" i="27" s="1"/>
  <c r="K624" i="27"/>
  <c r="AG623" i="27"/>
  <c r="AF623" i="27"/>
  <c r="AE623" i="27"/>
  <c r="AD623" i="27"/>
  <c r="AC623" i="27"/>
  <c r="AA623" i="27"/>
  <c r="Z623" i="27"/>
  <c r="Y623" i="27"/>
  <c r="X623" i="27"/>
  <c r="W623" i="27"/>
  <c r="T623" i="27"/>
  <c r="S623" i="27"/>
  <c r="R623" i="27"/>
  <c r="M623" i="27"/>
  <c r="AO623" i="27" s="1"/>
  <c r="L623" i="27"/>
  <c r="AM623" i="27" s="1"/>
  <c r="K623" i="27"/>
  <c r="AK623" i="27" s="1"/>
  <c r="AG622" i="27"/>
  <c r="AF622" i="27"/>
  <c r="AE622" i="27"/>
  <c r="AD622" i="27"/>
  <c r="AC622" i="27"/>
  <c r="AA622" i="27"/>
  <c r="Z622" i="27"/>
  <c r="Y622" i="27"/>
  <c r="X622" i="27"/>
  <c r="W622" i="27"/>
  <c r="T622" i="27"/>
  <c r="S622" i="27"/>
  <c r="R622" i="27"/>
  <c r="M622" i="27"/>
  <c r="AO622" i="27" s="1"/>
  <c r="L622" i="27"/>
  <c r="AM622" i="27" s="1"/>
  <c r="K622" i="27"/>
  <c r="AG621" i="27"/>
  <c r="AF621" i="27"/>
  <c r="AE621" i="27"/>
  <c r="AD621" i="27"/>
  <c r="AC621" i="27"/>
  <c r="AA621" i="27"/>
  <c r="Z621" i="27"/>
  <c r="Y621" i="27"/>
  <c r="X621" i="27"/>
  <c r="W621" i="27"/>
  <c r="T621" i="27"/>
  <c r="S621" i="27"/>
  <c r="R621" i="27"/>
  <c r="M621" i="27"/>
  <c r="AO621" i="27" s="1"/>
  <c r="L621" i="27"/>
  <c r="AM621" i="27" s="1"/>
  <c r="K621" i="27"/>
  <c r="AK621" i="27" s="1"/>
  <c r="AG620" i="27"/>
  <c r="AF620" i="27"/>
  <c r="AE620" i="27"/>
  <c r="AD620" i="27"/>
  <c r="AC620" i="27"/>
  <c r="AA620" i="27"/>
  <c r="Z620" i="27"/>
  <c r="Y620" i="27"/>
  <c r="X620" i="27"/>
  <c r="W620" i="27"/>
  <c r="T620" i="27"/>
  <c r="S620" i="27"/>
  <c r="R620" i="27"/>
  <c r="M620" i="27"/>
  <c r="AO620" i="27" s="1"/>
  <c r="L620" i="27"/>
  <c r="AM620" i="27" s="1"/>
  <c r="K620" i="27"/>
  <c r="AK620" i="27" s="1"/>
  <c r="AG619" i="27"/>
  <c r="AF619" i="27"/>
  <c r="AE619" i="27"/>
  <c r="AD619" i="27"/>
  <c r="AC619" i="27"/>
  <c r="AA619" i="27"/>
  <c r="Z619" i="27"/>
  <c r="Y619" i="27"/>
  <c r="X619" i="27"/>
  <c r="W619" i="27"/>
  <c r="T619" i="27"/>
  <c r="S619" i="27"/>
  <c r="M619" i="27"/>
  <c r="AO619" i="27" s="1"/>
  <c r="L619" i="27"/>
  <c r="AM619" i="27" s="1"/>
  <c r="K619" i="27"/>
  <c r="AK619" i="27" s="1"/>
  <c r="AG618" i="27"/>
  <c r="AF618" i="27"/>
  <c r="AE618" i="27"/>
  <c r="AD618" i="27"/>
  <c r="AC618" i="27"/>
  <c r="AA618" i="27"/>
  <c r="Z618" i="27"/>
  <c r="Y618" i="27"/>
  <c r="X618" i="27"/>
  <c r="W618" i="27"/>
  <c r="T618" i="27"/>
  <c r="S618" i="27"/>
  <c r="R618" i="27"/>
  <c r="R619" i="27" s="1"/>
  <c r="M618" i="27"/>
  <c r="AO618" i="27" s="1"/>
  <c r="L618" i="27"/>
  <c r="AM618" i="27" s="1"/>
  <c r="K618" i="27"/>
  <c r="AK618" i="27" s="1"/>
  <c r="J618" i="27"/>
  <c r="AG617" i="27"/>
  <c r="AF617" i="27"/>
  <c r="AE617" i="27"/>
  <c r="AD617" i="27"/>
  <c r="AC617" i="27"/>
  <c r="AA617" i="27"/>
  <c r="Z617" i="27"/>
  <c r="Y617" i="27"/>
  <c r="X617" i="27"/>
  <c r="W617" i="27"/>
  <c r="T617" i="27"/>
  <c r="S617" i="27"/>
  <c r="R617" i="27"/>
  <c r="M617" i="27"/>
  <c r="AO617" i="27" s="1"/>
  <c r="L617" i="27"/>
  <c r="AM617" i="27" s="1"/>
  <c r="K617" i="27"/>
  <c r="AK617" i="27" s="1"/>
  <c r="AG616" i="27"/>
  <c r="AF616" i="27"/>
  <c r="AE616" i="27"/>
  <c r="AD616" i="27"/>
  <c r="AC616" i="27"/>
  <c r="AA616" i="27"/>
  <c r="Z616" i="27"/>
  <c r="Y616" i="27"/>
  <c r="X616" i="27"/>
  <c r="W616" i="27"/>
  <c r="T616" i="27"/>
  <c r="S616" i="27"/>
  <c r="M616" i="27"/>
  <c r="AO616" i="27" s="1"/>
  <c r="L616" i="27"/>
  <c r="AM616" i="27" s="1"/>
  <c r="K616" i="27"/>
  <c r="AK616" i="27" s="1"/>
  <c r="AG615" i="27"/>
  <c r="AF615" i="27"/>
  <c r="AE615" i="27"/>
  <c r="AD615" i="27"/>
  <c r="AC615" i="27"/>
  <c r="AA615" i="27"/>
  <c r="Z615" i="27"/>
  <c r="Y615" i="27"/>
  <c r="X615" i="27"/>
  <c r="W615" i="27"/>
  <c r="T615" i="27"/>
  <c r="S615" i="27"/>
  <c r="R615" i="27"/>
  <c r="R616" i="27" s="1"/>
  <c r="M615" i="27"/>
  <c r="AO615" i="27" s="1"/>
  <c r="L615" i="27"/>
  <c r="AM615" i="27" s="1"/>
  <c r="K615" i="27"/>
  <c r="AK615" i="27" s="1"/>
  <c r="AG614" i="27"/>
  <c r="AF614" i="27"/>
  <c r="AE614" i="27"/>
  <c r="AD614" i="27"/>
  <c r="AC614" i="27"/>
  <c r="AA614" i="27"/>
  <c r="Z614" i="27"/>
  <c r="Y614" i="27"/>
  <c r="X614" i="27"/>
  <c r="W614" i="27"/>
  <c r="T614" i="27"/>
  <c r="S614" i="27"/>
  <c r="R614" i="27"/>
  <c r="M614" i="27"/>
  <c r="AO614" i="27" s="1"/>
  <c r="L614" i="27"/>
  <c r="AM614" i="27" s="1"/>
  <c r="K614" i="27"/>
  <c r="AK614" i="27" s="1"/>
  <c r="AG613" i="27"/>
  <c r="AF613" i="27"/>
  <c r="AE613" i="27"/>
  <c r="AD613" i="27"/>
  <c r="AC613" i="27"/>
  <c r="AA613" i="27"/>
  <c r="Z613" i="27"/>
  <c r="Y613" i="27"/>
  <c r="X613" i="27"/>
  <c r="W613" i="27"/>
  <c r="T613" i="27"/>
  <c r="S613" i="27"/>
  <c r="R613" i="27"/>
  <c r="M613" i="27"/>
  <c r="AO613" i="27" s="1"/>
  <c r="L613" i="27"/>
  <c r="AM613" i="27" s="1"/>
  <c r="K613" i="27"/>
  <c r="AK613" i="27" s="1"/>
  <c r="AG612" i="27"/>
  <c r="AF612" i="27"/>
  <c r="AE612" i="27"/>
  <c r="AD612" i="27"/>
  <c r="AC612" i="27"/>
  <c r="AA612" i="27"/>
  <c r="Z612" i="27"/>
  <c r="Y612" i="27"/>
  <c r="X612" i="27"/>
  <c r="W612" i="27"/>
  <c r="T612" i="27"/>
  <c r="S612" i="27"/>
  <c r="R612" i="27"/>
  <c r="M612" i="27"/>
  <c r="AO612" i="27" s="1"/>
  <c r="L612" i="27"/>
  <c r="AM612" i="27" s="1"/>
  <c r="K612" i="27"/>
  <c r="AG611" i="27"/>
  <c r="AF611" i="27"/>
  <c r="AE611" i="27"/>
  <c r="AD611" i="27"/>
  <c r="AC611" i="27"/>
  <c r="AA611" i="27"/>
  <c r="Z611" i="27"/>
  <c r="Y611" i="27"/>
  <c r="X611" i="27"/>
  <c r="W611" i="27"/>
  <c r="T611" i="27"/>
  <c r="S611" i="27"/>
  <c r="R611" i="27"/>
  <c r="M611" i="27"/>
  <c r="AO611" i="27" s="1"/>
  <c r="L611" i="27"/>
  <c r="AM611" i="27" s="1"/>
  <c r="K611" i="27"/>
  <c r="AK611" i="27" s="1"/>
  <c r="AG610" i="27"/>
  <c r="AF610" i="27"/>
  <c r="AE610" i="27"/>
  <c r="AD610" i="27"/>
  <c r="AC610" i="27"/>
  <c r="AA610" i="27"/>
  <c r="Z610" i="27"/>
  <c r="Y610" i="27"/>
  <c r="X610" i="27"/>
  <c r="W610" i="27"/>
  <c r="T610" i="27"/>
  <c r="S610" i="27"/>
  <c r="M610" i="27"/>
  <c r="AO610" i="27" s="1"/>
  <c r="L610" i="27"/>
  <c r="AM610" i="27" s="1"/>
  <c r="K610" i="27"/>
  <c r="AK610" i="27" s="1"/>
  <c r="AG609" i="27"/>
  <c r="AF609" i="27"/>
  <c r="AE609" i="27"/>
  <c r="AD609" i="27"/>
  <c r="AC609" i="27"/>
  <c r="AA609" i="27"/>
  <c r="Z609" i="27"/>
  <c r="Y609" i="27"/>
  <c r="X609" i="27"/>
  <c r="W609" i="27"/>
  <c r="T609" i="27"/>
  <c r="S609" i="27"/>
  <c r="M609" i="27"/>
  <c r="AO609" i="27" s="1"/>
  <c r="L609" i="27"/>
  <c r="AM609" i="27" s="1"/>
  <c r="K609" i="27"/>
  <c r="AK609" i="27" s="1"/>
  <c r="AG608" i="27"/>
  <c r="AF608" i="27"/>
  <c r="AE608" i="27"/>
  <c r="AD608" i="27"/>
  <c r="AC608" i="27"/>
  <c r="AA608" i="27"/>
  <c r="Z608" i="27"/>
  <c r="Y608" i="27"/>
  <c r="X608" i="27"/>
  <c r="W608" i="27"/>
  <c r="T608" i="27"/>
  <c r="S608" i="27"/>
  <c r="R608" i="27"/>
  <c r="R609" i="27" s="1"/>
  <c r="M608" i="27"/>
  <c r="AO608" i="27" s="1"/>
  <c r="L608" i="27"/>
  <c r="AM608" i="27" s="1"/>
  <c r="K608" i="27"/>
  <c r="AG607" i="27"/>
  <c r="AF607" i="27"/>
  <c r="AE607" i="27"/>
  <c r="AD607" i="27"/>
  <c r="AC607" i="27"/>
  <c r="AA607" i="27"/>
  <c r="Z607" i="27"/>
  <c r="Y607" i="27"/>
  <c r="X607" i="27"/>
  <c r="W607" i="27"/>
  <c r="T607" i="27"/>
  <c r="S607" i="27"/>
  <c r="M607" i="27"/>
  <c r="AO607" i="27" s="1"/>
  <c r="L607" i="27"/>
  <c r="AM607" i="27" s="1"/>
  <c r="K607" i="27"/>
  <c r="AK607" i="27" s="1"/>
  <c r="AG606" i="27"/>
  <c r="AF606" i="27"/>
  <c r="AE606" i="27"/>
  <c r="AD606" i="27"/>
  <c r="AC606" i="27"/>
  <c r="AA606" i="27"/>
  <c r="Z606" i="27"/>
  <c r="Y606" i="27"/>
  <c r="X606" i="27"/>
  <c r="W606" i="27"/>
  <c r="T606" i="27"/>
  <c r="S606" i="27"/>
  <c r="M606" i="27"/>
  <c r="AO606" i="27" s="1"/>
  <c r="L606" i="27"/>
  <c r="AM606" i="27" s="1"/>
  <c r="K606" i="27"/>
  <c r="AG605" i="27"/>
  <c r="AF605" i="27"/>
  <c r="AE605" i="27"/>
  <c r="AD605" i="27"/>
  <c r="AC605" i="27"/>
  <c r="AA605" i="27"/>
  <c r="Z605" i="27"/>
  <c r="Y605" i="27"/>
  <c r="X605" i="27"/>
  <c r="W605" i="27"/>
  <c r="T605" i="27"/>
  <c r="S605" i="27"/>
  <c r="R605" i="27"/>
  <c r="R606" i="27" s="1"/>
  <c r="R607" i="27" s="1"/>
  <c r="M605" i="27"/>
  <c r="AO605" i="27" s="1"/>
  <c r="L605" i="27"/>
  <c r="AM605" i="27" s="1"/>
  <c r="K605" i="27"/>
  <c r="AK605" i="27" s="1"/>
  <c r="AG604" i="27"/>
  <c r="AF604" i="27"/>
  <c r="AE604" i="27"/>
  <c r="AD604" i="27"/>
  <c r="AC604" i="27"/>
  <c r="AA604" i="27"/>
  <c r="Z604" i="27"/>
  <c r="Y604" i="27"/>
  <c r="X604" i="27"/>
  <c r="W604" i="27"/>
  <c r="T604" i="27"/>
  <c r="S604" i="27"/>
  <c r="M604" i="27"/>
  <c r="AO604" i="27" s="1"/>
  <c r="L604" i="27"/>
  <c r="AM604" i="27" s="1"/>
  <c r="K604" i="27"/>
  <c r="AK604" i="27" s="1"/>
  <c r="AG603" i="27"/>
  <c r="AF603" i="27"/>
  <c r="AE603" i="27"/>
  <c r="AD603" i="27"/>
  <c r="AC603" i="27"/>
  <c r="AA603" i="27"/>
  <c r="Z603" i="27"/>
  <c r="Y603" i="27"/>
  <c r="X603" i="27"/>
  <c r="W603" i="27"/>
  <c r="T603" i="27"/>
  <c r="S603" i="27"/>
  <c r="R603" i="27"/>
  <c r="R604" i="27" s="1"/>
  <c r="M603" i="27"/>
  <c r="AO603" i="27" s="1"/>
  <c r="L603" i="27"/>
  <c r="AM603" i="27" s="1"/>
  <c r="K603" i="27"/>
  <c r="AK603" i="27" s="1"/>
  <c r="AG602" i="27"/>
  <c r="AF602" i="27"/>
  <c r="AE602" i="27"/>
  <c r="AD602" i="27"/>
  <c r="AC602" i="27"/>
  <c r="AA602" i="27"/>
  <c r="Z602" i="27"/>
  <c r="Y602" i="27"/>
  <c r="X602" i="27"/>
  <c r="W602" i="27"/>
  <c r="T602" i="27"/>
  <c r="S602" i="27"/>
  <c r="R602" i="27"/>
  <c r="M602" i="27"/>
  <c r="AO602" i="27" s="1"/>
  <c r="L602" i="27"/>
  <c r="AM602" i="27" s="1"/>
  <c r="K602" i="27"/>
  <c r="AK602" i="27" s="1"/>
  <c r="AG601" i="27"/>
  <c r="AF601" i="27"/>
  <c r="AE601" i="27"/>
  <c r="AD601" i="27"/>
  <c r="AC601" i="27"/>
  <c r="AA601" i="27"/>
  <c r="Z601" i="27"/>
  <c r="Y601" i="27"/>
  <c r="X601" i="27"/>
  <c r="W601" i="27"/>
  <c r="T601" i="27"/>
  <c r="S601" i="27"/>
  <c r="M601" i="27"/>
  <c r="AO601" i="27" s="1"/>
  <c r="L601" i="27"/>
  <c r="AM601" i="27" s="1"/>
  <c r="K601" i="27"/>
  <c r="AK601" i="27" s="1"/>
  <c r="AG600" i="27"/>
  <c r="AF600" i="27"/>
  <c r="AE600" i="27"/>
  <c r="AD600" i="27"/>
  <c r="AC600" i="27"/>
  <c r="AA600" i="27"/>
  <c r="Z600" i="27"/>
  <c r="Y600" i="27"/>
  <c r="X600" i="27"/>
  <c r="W600" i="27"/>
  <c r="T600" i="27"/>
  <c r="S600" i="27"/>
  <c r="M600" i="27"/>
  <c r="AO600" i="27" s="1"/>
  <c r="L600" i="27"/>
  <c r="AM600" i="27" s="1"/>
  <c r="K600" i="27"/>
  <c r="AG599" i="27"/>
  <c r="AF599" i="27"/>
  <c r="AE599" i="27"/>
  <c r="AD599" i="27"/>
  <c r="AC599" i="27"/>
  <c r="AA599" i="27"/>
  <c r="Z599" i="27"/>
  <c r="Y599" i="27"/>
  <c r="X599" i="27"/>
  <c r="W599" i="27"/>
  <c r="T599" i="27"/>
  <c r="S599" i="27"/>
  <c r="R599" i="27"/>
  <c r="R600" i="27" s="1"/>
  <c r="R601" i="27" s="1"/>
  <c r="M599" i="27"/>
  <c r="AO599" i="27" s="1"/>
  <c r="L599" i="27"/>
  <c r="AM599" i="27" s="1"/>
  <c r="K599" i="27"/>
  <c r="AK599" i="27" s="1"/>
  <c r="AG598" i="27"/>
  <c r="AF598" i="27"/>
  <c r="AE598" i="27"/>
  <c r="AD598" i="27"/>
  <c r="AC598" i="27"/>
  <c r="AA598" i="27"/>
  <c r="Z598" i="27"/>
  <c r="Y598" i="27"/>
  <c r="X598" i="27"/>
  <c r="W598" i="27"/>
  <c r="T598" i="27"/>
  <c r="S598" i="27"/>
  <c r="M598" i="27"/>
  <c r="AO598" i="27" s="1"/>
  <c r="L598" i="27"/>
  <c r="K598" i="27"/>
  <c r="AK598" i="27" s="1"/>
  <c r="AG597" i="27"/>
  <c r="AF597" i="27"/>
  <c r="AE597" i="27"/>
  <c r="AD597" i="27"/>
  <c r="AC597" i="27"/>
  <c r="AA597" i="27"/>
  <c r="Z597" i="27"/>
  <c r="Y597" i="27"/>
  <c r="X597" i="27"/>
  <c r="W597" i="27"/>
  <c r="T597" i="27"/>
  <c r="S597" i="27"/>
  <c r="R597" i="27"/>
  <c r="R598" i="27" s="1"/>
  <c r="M597" i="27"/>
  <c r="AO597" i="27" s="1"/>
  <c r="L597" i="27"/>
  <c r="AM597" i="27" s="1"/>
  <c r="K597" i="27"/>
  <c r="AK597" i="27" s="1"/>
  <c r="AG596" i="27"/>
  <c r="AF596" i="27"/>
  <c r="AE596" i="27"/>
  <c r="AD596" i="27"/>
  <c r="AC596" i="27"/>
  <c r="AA596" i="27"/>
  <c r="Z596" i="27"/>
  <c r="Y596" i="27"/>
  <c r="X596" i="27"/>
  <c r="W596" i="27"/>
  <c r="T596" i="27"/>
  <c r="S596" i="27"/>
  <c r="M596" i="27"/>
  <c r="AO596" i="27" s="1"/>
  <c r="L596" i="27"/>
  <c r="AM596" i="27" s="1"/>
  <c r="K596" i="27"/>
  <c r="AK596" i="27" s="1"/>
  <c r="AG595" i="27"/>
  <c r="AF595" i="27"/>
  <c r="AE595" i="27"/>
  <c r="AD595" i="27"/>
  <c r="AC595" i="27"/>
  <c r="AA595" i="27"/>
  <c r="Z595" i="27"/>
  <c r="Y595" i="27"/>
  <c r="X595" i="27"/>
  <c r="W595" i="27"/>
  <c r="T595" i="27"/>
  <c r="S595" i="27"/>
  <c r="M595" i="27"/>
  <c r="AO595" i="27" s="1"/>
  <c r="L595" i="27"/>
  <c r="AM595" i="27" s="1"/>
  <c r="K595" i="27"/>
  <c r="AK595" i="27" s="1"/>
  <c r="AG594" i="27"/>
  <c r="AF594" i="27"/>
  <c r="AE594" i="27"/>
  <c r="AD594" i="27"/>
  <c r="AC594" i="27"/>
  <c r="AA594" i="27"/>
  <c r="Z594" i="27"/>
  <c r="Y594" i="27"/>
  <c r="X594" i="27"/>
  <c r="W594" i="27"/>
  <c r="T594" i="27"/>
  <c r="S594" i="27"/>
  <c r="R594" i="27"/>
  <c r="M594" i="27"/>
  <c r="AO594" i="27" s="1"/>
  <c r="L594" i="27"/>
  <c r="AM594" i="27" s="1"/>
  <c r="K594" i="27"/>
  <c r="AG593" i="27"/>
  <c r="AF593" i="27"/>
  <c r="AE593" i="27"/>
  <c r="AD593" i="27"/>
  <c r="AC593" i="27"/>
  <c r="AA593" i="27"/>
  <c r="Z593" i="27"/>
  <c r="Y593" i="27"/>
  <c r="X593" i="27"/>
  <c r="W593" i="27"/>
  <c r="T593" i="27"/>
  <c r="S593" i="27"/>
  <c r="R593" i="27"/>
  <c r="M593" i="27"/>
  <c r="AO593" i="27" s="1"/>
  <c r="L593" i="27"/>
  <c r="AM593" i="27" s="1"/>
  <c r="K593" i="27"/>
  <c r="AK593" i="27" s="1"/>
  <c r="AG592" i="27"/>
  <c r="AF592" i="27"/>
  <c r="AE592" i="27"/>
  <c r="AD592" i="27"/>
  <c r="AC592" i="27"/>
  <c r="AA592" i="27"/>
  <c r="Z592" i="27"/>
  <c r="Y592" i="27"/>
  <c r="X592" i="27"/>
  <c r="W592" i="27"/>
  <c r="T592" i="27"/>
  <c r="S592" i="27"/>
  <c r="R592" i="27"/>
  <c r="M592" i="27"/>
  <c r="AO592" i="27" s="1"/>
  <c r="L592" i="27"/>
  <c r="AM592" i="27" s="1"/>
  <c r="K592" i="27"/>
  <c r="AK592" i="27" s="1"/>
  <c r="AG591" i="27"/>
  <c r="AF591" i="27"/>
  <c r="AE591" i="27"/>
  <c r="AD591" i="27"/>
  <c r="AC591" i="27"/>
  <c r="AA591" i="27"/>
  <c r="Z591" i="27"/>
  <c r="Y591" i="27"/>
  <c r="X591" i="27"/>
  <c r="W591" i="27"/>
  <c r="T591" i="27"/>
  <c r="S591" i="27"/>
  <c r="R591" i="27"/>
  <c r="M591" i="27"/>
  <c r="AO591" i="27" s="1"/>
  <c r="L591" i="27"/>
  <c r="AM591" i="27" s="1"/>
  <c r="K591" i="27"/>
  <c r="AK591" i="27" s="1"/>
  <c r="AG590" i="27"/>
  <c r="AF590" i="27"/>
  <c r="AE590" i="27"/>
  <c r="AD590" i="27"/>
  <c r="AC590" i="27"/>
  <c r="AA590" i="27"/>
  <c r="Z590" i="27"/>
  <c r="Y590" i="27"/>
  <c r="X590" i="27"/>
  <c r="W590" i="27"/>
  <c r="T590" i="27"/>
  <c r="S590" i="27"/>
  <c r="R590" i="27"/>
  <c r="M590" i="27"/>
  <c r="AO590" i="27" s="1"/>
  <c r="L590" i="27"/>
  <c r="AM590" i="27" s="1"/>
  <c r="K590" i="27"/>
  <c r="AK590" i="27" s="1"/>
  <c r="AG589" i="27"/>
  <c r="AF589" i="27"/>
  <c r="AE589" i="27"/>
  <c r="AD589" i="27"/>
  <c r="AC589" i="27"/>
  <c r="AA589" i="27"/>
  <c r="Z589" i="27"/>
  <c r="Y589" i="27"/>
  <c r="X589" i="27"/>
  <c r="W589" i="27"/>
  <c r="T589" i="27"/>
  <c r="S589" i="27"/>
  <c r="M589" i="27"/>
  <c r="AO589" i="27" s="1"/>
  <c r="L589" i="27"/>
  <c r="AM589" i="27" s="1"/>
  <c r="K589" i="27"/>
  <c r="AK589" i="27" s="1"/>
  <c r="AG588" i="27"/>
  <c r="AF588" i="27"/>
  <c r="AE588" i="27"/>
  <c r="AD588" i="27"/>
  <c r="AC588" i="27"/>
  <c r="AA588" i="27"/>
  <c r="Z588" i="27"/>
  <c r="Y588" i="27"/>
  <c r="X588" i="27"/>
  <c r="W588" i="27"/>
  <c r="T588" i="27"/>
  <c r="S588" i="27"/>
  <c r="M588" i="27"/>
  <c r="AO588" i="27" s="1"/>
  <c r="L588" i="27"/>
  <c r="AM588" i="27" s="1"/>
  <c r="K588" i="27"/>
  <c r="AK588" i="27" s="1"/>
  <c r="AG587" i="27"/>
  <c r="AF587" i="27"/>
  <c r="AE587" i="27"/>
  <c r="AD587" i="27"/>
  <c r="AC587" i="27"/>
  <c r="AA587" i="27"/>
  <c r="Z587" i="27"/>
  <c r="Y587" i="27"/>
  <c r="X587" i="27"/>
  <c r="W587" i="27"/>
  <c r="T587" i="27"/>
  <c r="S587" i="27"/>
  <c r="R587" i="27"/>
  <c r="R588" i="27" s="1"/>
  <c r="R589" i="27" s="1"/>
  <c r="M587" i="27"/>
  <c r="AO587" i="27" s="1"/>
  <c r="L587" i="27"/>
  <c r="AM587" i="27" s="1"/>
  <c r="K587" i="27"/>
  <c r="AG586" i="27"/>
  <c r="AF586" i="27"/>
  <c r="AE586" i="27"/>
  <c r="AD586" i="27"/>
  <c r="AC586" i="27"/>
  <c r="AA586" i="27"/>
  <c r="Z586" i="27"/>
  <c r="Y586" i="27"/>
  <c r="X586" i="27"/>
  <c r="W586" i="27"/>
  <c r="T586" i="27"/>
  <c r="S586" i="27"/>
  <c r="M586" i="27"/>
  <c r="AO586" i="27" s="1"/>
  <c r="L586" i="27"/>
  <c r="AM586" i="27" s="1"/>
  <c r="K586" i="27"/>
  <c r="AG585" i="27"/>
  <c r="AF585" i="27"/>
  <c r="AE585" i="27"/>
  <c r="AD585" i="27"/>
  <c r="AC585" i="27"/>
  <c r="AA585" i="27"/>
  <c r="Z585" i="27"/>
  <c r="Y585" i="27"/>
  <c r="X585" i="27"/>
  <c r="W585" i="27"/>
  <c r="T585" i="27"/>
  <c r="S585" i="27"/>
  <c r="M585" i="27"/>
  <c r="AO585" i="27" s="1"/>
  <c r="L585" i="27"/>
  <c r="AM585" i="27" s="1"/>
  <c r="K585" i="27"/>
  <c r="AK585" i="27" s="1"/>
  <c r="AG584" i="27"/>
  <c r="AF584" i="27"/>
  <c r="AE584" i="27"/>
  <c r="AD584" i="27"/>
  <c r="AC584" i="27"/>
  <c r="AA584" i="27"/>
  <c r="Z584" i="27"/>
  <c r="Y584" i="27"/>
  <c r="X584" i="27"/>
  <c r="W584" i="27"/>
  <c r="T584" i="27"/>
  <c r="S584" i="27"/>
  <c r="R584" i="27"/>
  <c r="R585" i="27" s="1"/>
  <c r="R586" i="27" s="1"/>
  <c r="M584" i="27"/>
  <c r="AO584" i="27" s="1"/>
  <c r="L584" i="27"/>
  <c r="AM584" i="27" s="1"/>
  <c r="K584" i="27"/>
  <c r="AK584" i="27" s="1"/>
  <c r="AG583" i="27"/>
  <c r="AF583" i="27"/>
  <c r="AE583" i="27"/>
  <c r="AD583" i="27"/>
  <c r="AC583" i="27"/>
  <c r="AA583" i="27"/>
  <c r="Z583" i="27"/>
  <c r="Y583" i="27"/>
  <c r="X583" i="27"/>
  <c r="W583" i="27"/>
  <c r="T583" i="27"/>
  <c r="S583" i="27"/>
  <c r="M583" i="27"/>
  <c r="AO583" i="27" s="1"/>
  <c r="L583" i="27"/>
  <c r="AM583" i="27" s="1"/>
  <c r="K583" i="27"/>
  <c r="AK583" i="27" s="1"/>
  <c r="AG582" i="27"/>
  <c r="AF582" i="27"/>
  <c r="AE582" i="27"/>
  <c r="AD582" i="27"/>
  <c r="AC582" i="27"/>
  <c r="AA582" i="27"/>
  <c r="Z582" i="27"/>
  <c r="Y582" i="27"/>
  <c r="X582" i="27"/>
  <c r="W582" i="27"/>
  <c r="T582" i="27"/>
  <c r="S582" i="27"/>
  <c r="R582" i="27"/>
  <c r="R583" i="27" s="1"/>
  <c r="M582" i="27"/>
  <c r="AO582" i="27" s="1"/>
  <c r="L582" i="27"/>
  <c r="AM582" i="27" s="1"/>
  <c r="K582" i="27"/>
  <c r="AK582" i="27" s="1"/>
  <c r="AG581" i="27"/>
  <c r="AF581" i="27"/>
  <c r="AE581" i="27"/>
  <c r="AD581" i="27"/>
  <c r="AC581" i="27"/>
  <c r="AA581" i="27"/>
  <c r="Z581" i="27"/>
  <c r="Y581" i="27"/>
  <c r="X581" i="27"/>
  <c r="W581" i="27"/>
  <c r="T581" i="27"/>
  <c r="S581" i="27"/>
  <c r="R581" i="27"/>
  <c r="M581" i="27"/>
  <c r="AO581" i="27" s="1"/>
  <c r="L581" i="27"/>
  <c r="AM581" i="27" s="1"/>
  <c r="K581" i="27"/>
  <c r="AK581" i="27" s="1"/>
  <c r="AG580" i="27"/>
  <c r="AF580" i="27"/>
  <c r="AE580" i="27"/>
  <c r="AD580" i="27"/>
  <c r="AC580" i="27"/>
  <c r="AA580" i="27"/>
  <c r="Z580" i="27"/>
  <c r="Y580" i="27"/>
  <c r="X580" i="27"/>
  <c r="W580" i="27"/>
  <c r="T580" i="27"/>
  <c r="S580" i="27"/>
  <c r="R580" i="27"/>
  <c r="M580" i="27"/>
  <c r="AO580" i="27" s="1"/>
  <c r="L580" i="27"/>
  <c r="AM580" i="27" s="1"/>
  <c r="K580" i="27"/>
  <c r="AK580" i="27" s="1"/>
  <c r="AG579" i="27"/>
  <c r="AF579" i="27"/>
  <c r="AE579" i="27"/>
  <c r="AD579" i="27"/>
  <c r="AC579" i="27"/>
  <c r="AA579" i="27"/>
  <c r="Z579" i="27"/>
  <c r="Y579" i="27"/>
  <c r="X579" i="27"/>
  <c r="W579" i="27"/>
  <c r="T579" i="27"/>
  <c r="S579" i="27"/>
  <c r="R579" i="27"/>
  <c r="M579" i="27"/>
  <c r="AO579" i="27" s="1"/>
  <c r="L579" i="27"/>
  <c r="AM579" i="27" s="1"/>
  <c r="K579" i="27"/>
  <c r="AK579" i="27" s="1"/>
  <c r="AG578" i="27"/>
  <c r="AF578" i="27"/>
  <c r="AE578" i="27"/>
  <c r="AD578" i="27"/>
  <c r="AC578" i="27"/>
  <c r="AA578" i="27"/>
  <c r="Z578" i="27"/>
  <c r="Y578" i="27"/>
  <c r="X578" i="27"/>
  <c r="W578" i="27"/>
  <c r="T578" i="27"/>
  <c r="S578" i="27"/>
  <c r="R578" i="27"/>
  <c r="M578" i="27"/>
  <c r="AO578" i="27" s="1"/>
  <c r="L578" i="27"/>
  <c r="AM578" i="27" s="1"/>
  <c r="K578" i="27"/>
  <c r="AK578" i="27" s="1"/>
  <c r="AG577" i="27"/>
  <c r="AF577" i="27"/>
  <c r="AE577" i="27"/>
  <c r="AD577" i="27"/>
  <c r="AC577" i="27"/>
  <c r="AA577" i="27"/>
  <c r="Z577" i="27"/>
  <c r="Y577" i="27"/>
  <c r="X577" i="27"/>
  <c r="W577" i="27"/>
  <c r="T577" i="27"/>
  <c r="S577" i="27"/>
  <c r="R577" i="27"/>
  <c r="M577" i="27"/>
  <c r="AO577" i="27" s="1"/>
  <c r="L577" i="27"/>
  <c r="AM577" i="27" s="1"/>
  <c r="K577" i="27"/>
  <c r="AK577" i="27" s="1"/>
  <c r="AG576" i="27"/>
  <c r="AF576" i="27"/>
  <c r="AE576" i="27"/>
  <c r="AD576" i="27"/>
  <c r="AC576" i="27"/>
  <c r="AA576" i="27"/>
  <c r="Z576" i="27"/>
  <c r="Y576" i="27"/>
  <c r="X576" i="27"/>
  <c r="W576" i="27"/>
  <c r="T576" i="27"/>
  <c r="S576" i="27"/>
  <c r="R576" i="27"/>
  <c r="M576" i="27"/>
  <c r="AO576" i="27" s="1"/>
  <c r="L576" i="27"/>
  <c r="AM576" i="27" s="1"/>
  <c r="K576" i="27"/>
  <c r="AG575" i="27"/>
  <c r="AF575" i="27"/>
  <c r="AE575" i="27"/>
  <c r="AD575" i="27"/>
  <c r="AC575" i="27"/>
  <c r="AA575" i="27"/>
  <c r="Z575" i="27"/>
  <c r="Y575" i="27"/>
  <c r="X575" i="27"/>
  <c r="W575" i="27"/>
  <c r="T575" i="27"/>
  <c r="S575" i="27"/>
  <c r="R575" i="27"/>
  <c r="M575" i="27"/>
  <c r="AO575" i="27" s="1"/>
  <c r="L575" i="27"/>
  <c r="AM575" i="27" s="1"/>
  <c r="K575" i="27"/>
  <c r="AK575" i="27" s="1"/>
  <c r="AG574" i="27"/>
  <c r="AF574" i="27"/>
  <c r="AE574" i="27"/>
  <c r="AD574" i="27"/>
  <c r="AC574" i="27"/>
  <c r="AA574" i="27"/>
  <c r="Z574" i="27"/>
  <c r="Y574" i="27"/>
  <c r="X574" i="27"/>
  <c r="W574" i="27"/>
  <c r="T574" i="27"/>
  <c r="S574" i="27"/>
  <c r="R574" i="27"/>
  <c r="M574" i="27"/>
  <c r="AO574" i="27" s="1"/>
  <c r="L574" i="27"/>
  <c r="AM574" i="27" s="1"/>
  <c r="K574" i="27"/>
  <c r="AG573" i="27"/>
  <c r="AF573" i="27"/>
  <c r="AE573" i="27"/>
  <c r="AD573" i="27"/>
  <c r="AC573" i="27"/>
  <c r="AA573" i="27"/>
  <c r="Z573" i="27"/>
  <c r="Y573" i="27"/>
  <c r="X573" i="27"/>
  <c r="W573" i="27"/>
  <c r="T573" i="27"/>
  <c r="S573" i="27"/>
  <c r="R573" i="27"/>
  <c r="M573" i="27"/>
  <c r="AO573" i="27" s="1"/>
  <c r="L573" i="27"/>
  <c r="AM573" i="27" s="1"/>
  <c r="K573" i="27"/>
  <c r="AK573" i="27" s="1"/>
  <c r="AG572" i="27"/>
  <c r="AF572" i="27"/>
  <c r="AE572" i="27"/>
  <c r="AD572" i="27"/>
  <c r="AC572" i="27"/>
  <c r="AA572" i="27"/>
  <c r="Z572" i="27"/>
  <c r="Y572" i="27"/>
  <c r="X572" i="27"/>
  <c r="W572" i="27"/>
  <c r="T572" i="27"/>
  <c r="S572" i="27"/>
  <c r="R572" i="27"/>
  <c r="M572" i="27"/>
  <c r="AO572" i="27" s="1"/>
  <c r="L572" i="27"/>
  <c r="AM572" i="27" s="1"/>
  <c r="K572" i="27"/>
  <c r="AK572" i="27" s="1"/>
  <c r="AG571" i="27"/>
  <c r="AF571" i="27"/>
  <c r="AE571" i="27"/>
  <c r="AD571" i="27"/>
  <c r="AC571" i="27"/>
  <c r="AA571" i="27"/>
  <c r="Z571" i="27"/>
  <c r="Y571" i="27"/>
  <c r="X571" i="27"/>
  <c r="W571" i="27"/>
  <c r="T571" i="27"/>
  <c r="S571" i="27"/>
  <c r="R571" i="27"/>
  <c r="M571" i="27"/>
  <c r="AO571" i="27" s="1"/>
  <c r="L571" i="27"/>
  <c r="AM571" i="27" s="1"/>
  <c r="K571" i="27"/>
  <c r="AK571" i="27" s="1"/>
  <c r="AG570" i="27"/>
  <c r="AF570" i="27"/>
  <c r="AE570" i="27"/>
  <c r="AD570" i="27"/>
  <c r="AC570" i="27"/>
  <c r="AA570" i="27"/>
  <c r="Z570" i="27"/>
  <c r="Y570" i="27"/>
  <c r="X570" i="27"/>
  <c r="W570" i="27"/>
  <c r="T570" i="27"/>
  <c r="S570" i="27"/>
  <c r="R570" i="27"/>
  <c r="M570" i="27"/>
  <c r="AO570" i="27" s="1"/>
  <c r="L570" i="27"/>
  <c r="AM570" i="27" s="1"/>
  <c r="K570" i="27"/>
  <c r="AK570" i="27" s="1"/>
  <c r="AG569" i="27"/>
  <c r="AF569" i="27"/>
  <c r="AE569" i="27"/>
  <c r="AD569" i="27"/>
  <c r="AC569" i="27"/>
  <c r="AA569" i="27"/>
  <c r="Z569" i="27"/>
  <c r="Y569" i="27"/>
  <c r="X569" i="27"/>
  <c r="W569" i="27"/>
  <c r="T569" i="27"/>
  <c r="S569" i="27"/>
  <c r="M569" i="27"/>
  <c r="AO569" i="27" s="1"/>
  <c r="L569" i="27"/>
  <c r="AM569" i="27" s="1"/>
  <c r="K569" i="27"/>
  <c r="AK569" i="27" s="1"/>
  <c r="AG568" i="27"/>
  <c r="AF568" i="27"/>
  <c r="AE568" i="27"/>
  <c r="AD568" i="27"/>
  <c r="AC568" i="27"/>
  <c r="AA568" i="27"/>
  <c r="Z568" i="27"/>
  <c r="Y568" i="27"/>
  <c r="X568" i="27"/>
  <c r="W568" i="27"/>
  <c r="T568" i="27"/>
  <c r="S568" i="27"/>
  <c r="R568" i="27"/>
  <c r="R569" i="27" s="1"/>
  <c r="M568" i="27"/>
  <c r="AO568" i="27" s="1"/>
  <c r="L568" i="27"/>
  <c r="AM568" i="27" s="1"/>
  <c r="K568" i="27"/>
  <c r="AG567" i="27"/>
  <c r="AF567" i="27"/>
  <c r="AE567" i="27"/>
  <c r="AD567" i="27"/>
  <c r="AC567" i="27"/>
  <c r="AA567" i="27"/>
  <c r="Z567" i="27"/>
  <c r="Y567" i="27"/>
  <c r="X567" i="27"/>
  <c r="W567" i="27"/>
  <c r="T567" i="27"/>
  <c r="S567" i="27"/>
  <c r="M567" i="27"/>
  <c r="AO567" i="27" s="1"/>
  <c r="L567" i="27"/>
  <c r="AM567" i="27" s="1"/>
  <c r="K567" i="27"/>
  <c r="AK567" i="27" s="1"/>
  <c r="AG566" i="27"/>
  <c r="AF566" i="27"/>
  <c r="AE566" i="27"/>
  <c r="AD566" i="27"/>
  <c r="AC566" i="27"/>
  <c r="AA566" i="27"/>
  <c r="Z566" i="27"/>
  <c r="Y566" i="27"/>
  <c r="X566" i="27"/>
  <c r="W566" i="27"/>
  <c r="T566" i="27"/>
  <c r="S566" i="27"/>
  <c r="M566" i="27"/>
  <c r="AO566" i="27" s="1"/>
  <c r="L566" i="27"/>
  <c r="AM566" i="27" s="1"/>
  <c r="K566" i="27"/>
  <c r="AK566" i="27" s="1"/>
  <c r="AG565" i="27"/>
  <c r="AF565" i="27"/>
  <c r="AE565" i="27"/>
  <c r="AD565" i="27"/>
  <c r="AC565" i="27"/>
  <c r="AA565" i="27"/>
  <c r="Z565" i="27"/>
  <c r="Y565" i="27"/>
  <c r="X565" i="27"/>
  <c r="W565" i="27"/>
  <c r="T565" i="27"/>
  <c r="S565" i="27"/>
  <c r="R565" i="27"/>
  <c r="R566" i="27" s="1"/>
  <c r="R567" i="27" s="1"/>
  <c r="M565" i="27"/>
  <c r="AO565" i="27" s="1"/>
  <c r="L565" i="27"/>
  <c r="AM565" i="27" s="1"/>
  <c r="K565" i="27"/>
  <c r="AK565" i="27" s="1"/>
  <c r="AG564" i="27"/>
  <c r="AF564" i="27"/>
  <c r="AE564" i="27"/>
  <c r="AD564" i="27"/>
  <c r="AC564" i="27"/>
  <c r="AA564" i="27"/>
  <c r="Z564" i="27"/>
  <c r="Y564" i="27"/>
  <c r="X564" i="27"/>
  <c r="W564" i="27"/>
  <c r="T564" i="27"/>
  <c r="S564" i="27"/>
  <c r="R564" i="27"/>
  <c r="M564" i="27"/>
  <c r="AO564" i="27" s="1"/>
  <c r="L564" i="27"/>
  <c r="AM564" i="27" s="1"/>
  <c r="K564" i="27"/>
  <c r="AG563" i="27"/>
  <c r="AF563" i="27"/>
  <c r="AE563" i="27"/>
  <c r="AD563" i="27"/>
  <c r="AC563" i="27"/>
  <c r="AA563" i="27"/>
  <c r="Z563" i="27"/>
  <c r="Y563" i="27"/>
  <c r="X563" i="27"/>
  <c r="W563" i="27"/>
  <c r="T563" i="27"/>
  <c r="S563" i="27"/>
  <c r="M563" i="27"/>
  <c r="AO563" i="27" s="1"/>
  <c r="L563" i="27"/>
  <c r="AM563" i="27" s="1"/>
  <c r="K563" i="27"/>
  <c r="AK563" i="27" s="1"/>
  <c r="AG562" i="27"/>
  <c r="AF562" i="27"/>
  <c r="AE562" i="27"/>
  <c r="AD562" i="27"/>
  <c r="AC562" i="27"/>
  <c r="AA562" i="27"/>
  <c r="Z562" i="27"/>
  <c r="Y562" i="27"/>
  <c r="X562" i="27"/>
  <c r="W562" i="27"/>
  <c r="T562" i="27"/>
  <c r="S562" i="27"/>
  <c r="R562" i="27"/>
  <c r="R563" i="27" s="1"/>
  <c r="M562" i="27"/>
  <c r="AO562" i="27" s="1"/>
  <c r="L562" i="27"/>
  <c r="AM562" i="27" s="1"/>
  <c r="K562" i="27"/>
  <c r="AG561" i="27"/>
  <c r="AF561" i="27"/>
  <c r="AE561" i="27"/>
  <c r="AD561" i="27"/>
  <c r="AC561" i="27"/>
  <c r="AA561" i="27"/>
  <c r="Z561" i="27"/>
  <c r="Y561" i="27"/>
  <c r="X561" i="27"/>
  <c r="W561" i="27"/>
  <c r="T561" i="27"/>
  <c r="S561" i="27"/>
  <c r="R561" i="27"/>
  <c r="M561" i="27"/>
  <c r="AO561" i="27" s="1"/>
  <c r="L561" i="27"/>
  <c r="AM561" i="27" s="1"/>
  <c r="K561" i="27"/>
  <c r="AK561" i="27" s="1"/>
  <c r="AG560" i="27"/>
  <c r="AF560" i="27"/>
  <c r="AE560" i="27"/>
  <c r="AD560" i="27"/>
  <c r="AC560" i="27"/>
  <c r="AA560" i="27"/>
  <c r="Z560" i="27"/>
  <c r="Y560" i="27"/>
  <c r="X560" i="27"/>
  <c r="W560" i="27"/>
  <c r="T560" i="27"/>
  <c r="S560" i="27"/>
  <c r="R560" i="27"/>
  <c r="M560" i="27"/>
  <c r="AO560" i="27" s="1"/>
  <c r="L560" i="27"/>
  <c r="AM560" i="27" s="1"/>
  <c r="K560" i="27"/>
  <c r="AK560" i="27" s="1"/>
  <c r="AG559" i="27"/>
  <c r="AF559" i="27"/>
  <c r="AE559" i="27"/>
  <c r="AD559" i="27"/>
  <c r="AC559" i="27"/>
  <c r="AA559" i="27"/>
  <c r="Z559" i="27"/>
  <c r="Y559" i="27"/>
  <c r="X559" i="27"/>
  <c r="W559" i="27"/>
  <c r="T559" i="27"/>
  <c r="S559" i="27"/>
  <c r="R559" i="27"/>
  <c r="M559" i="27"/>
  <c r="AO559" i="27" s="1"/>
  <c r="L559" i="27"/>
  <c r="AM559" i="27" s="1"/>
  <c r="K559" i="27"/>
  <c r="AG558" i="27"/>
  <c r="AF558" i="27"/>
  <c r="AE558" i="27"/>
  <c r="AD558" i="27"/>
  <c r="AC558" i="27"/>
  <c r="AA558" i="27"/>
  <c r="Z558" i="27"/>
  <c r="Y558" i="27"/>
  <c r="X558" i="27"/>
  <c r="W558" i="27"/>
  <c r="T558" i="27"/>
  <c r="S558" i="27"/>
  <c r="R558" i="27"/>
  <c r="M558" i="27"/>
  <c r="AO558" i="27" s="1"/>
  <c r="L558" i="27"/>
  <c r="AM558" i="27" s="1"/>
  <c r="K558" i="27"/>
  <c r="AK558" i="27" s="1"/>
  <c r="AG557" i="27"/>
  <c r="AF557" i="27"/>
  <c r="AE557" i="27"/>
  <c r="AD557" i="27"/>
  <c r="AC557" i="27"/>
  <c r="AA557" i="27"/>
  <c r="Z557" i="27"/>
  <c r="Y557" i="27"/>
  <c r="X557" i="27"/>
  <c r="W557" i="27"/>
  <c r="T557" i="27"/>
  <c r="S557" i="27"/>
  <c r="R557" i="27"/>
  <c r="M557" i="27"/>
  <c r="AO557" i="27" s="1"/>
  <c r="L557" i="27"/>
  <c r="AM557" i="27" s="1"/>
  <c r="K557" i="27"/>
  <c r="AK557" i="27" s="1"/>
  <c r="AG556" i="27"/>
  <c r="AF556" i="27"/>
  <c r="AE556" i="27"/>
  <c r="AD556" i="27"/>
  <c r="AC556" i="27"/>
  <c r="AA556" i="27"/>
  <c r="Z556" i="27"/>
  <c r="Y556" i="27"/>
  <c r="X556" i="27"/>
  <c r="W556" i="27"/>
  <c r="T556" i="27"/>
  <c r="S556" i="27"/>
  <c r="R556" i="27"/>
  <c r="M556" i="27"/>
  <c r="AO556" i="27" s="1"/>
  <c r="L556" i="27"/>
  <c r="AM556" i="27" s="1"/>
  <c r="K556" i="27"/>
  <c r="AK556" i="27" s="1"/>
  <c r="AG555" i="27"/>
  <c r="AF555" i="27"/>
  <c r="AE555" i="27"/>
  <c r="AD555" i="27"/>
  <c r="AC555" i="27"/>
  <c r="AA555" i="27"/>
  <c r="Z555" i="27"/>
  <c r="Y555" i="27"/>
  <c r="X555" i="27"/>
  <c r="W555" i="27"/>
  <c r="T555" i="27"/>
  <c r="S555" i="27"/>
  <c r="R555" i="27"/>
  <c r="M555" i="27"/>
  <c r="AO555" i="27" s="1"/>
  <c r="L555" i="27"/>
  <c r="AM555" i="27" s="1"/>
  <c r="K555" i="27"/>
  <c r="AK555" i="27" s="1"/>
  <c r="AG554" i="27"/>
  <c r="AF554" i="27"/>
  <c r="AE554" i="27"/>
  <c r="AD554" i="27"/>
  <c r="AC554" i="27"/>
  <c r="AA554" i="27"/>
  <c r="Z554" i="27"/>
  <c r="Y554" i="27"/>
  <c r="X554" i="27"/>
  <c r="W554" i="27"/>
  <c r="T554" i="27"/>
  <c r="S554" i="27"/>
  <c r="R554" i="27"/>
  <c r="M554" i="27"/>
  <c r="AO554" i="27" s="1"/>
  <c r="L554" i="27"/>
  <c r="AM554" i="27" s="1"/>
  <c r="K554" i="27"/>
  <c r="AK554" i="27" s="1"/>
  <c r="AG553" i="27"/>
  <c r="AF553" i="27"/>
  <c r="AE553" i="27"/>
  <c r="AD553" i="27"/>
  <c r="AC553" i="27"/>
  <c r="AA553" i="27"/>
  <c r="Z553" i="27"/>
  <c r="Y553" i="27"/>
  <c r="X553" i="27"/>
  <c r="W553" i="27"/>
  <c r="T553" i="27"/>
  <c r="S553" i="27"/>
  <c r="R553" i="27"/>
  <c r="M553" i="27"/>
  <c r="AO553" i="27" s="1"/>
  <c r="L553" i="27"/>
  <c r="AM553" i="27" s="1"/>
  <c r="K553" i="27"/>
  <c r="AK553" i="27" s="1"/>
  <c r="AG552" i="27"/>
  <c r="AF552" i="27"/>
  <c r="AE552" i="27"/>
  <c r="AD552" i="27"/>
  <c r="AC552" i="27"/>
  <c r="AA552" i="27"/>
  <c r="Z552" i="27"/>
  <c r="Y552" i="27"/>
  <c r="X552" i="27"/>
  <c r="W552" i="27"/>
  <c r="T552" i="27"/>
  <c r="S552" i="27"/>
  <c r="R552" i="27"/>
  <c r="M552" i="27"/>
  <c r="AO552" i="27" s="1"/>
  <c r="L552" i="27"/>
  <c r="AM552" i="27" s="1"/>
  <c r="K552" i="27"/>
  <c r="AG551" i="27"/>
  <c r="AF551" i="27"/>
  <c r="AE551" i="27"/>
  <c r="AD551" i="27"/>
  <c r="AC551" i="27"/>
  <c r="AA551" i="27"/>
  <c r="Z551" i="27"/>
  <c r="Y551" i="27"/>
  <c r="X551" i="27"/>
  <c r="W551" i="27"/>
  <c r="T551" i="27"/>
  <c r="S551" i="27"/>
  <c r="R551" i="27"/>
  <c r="M551" i="27"/>
  <c r="AO551" i="27" s="1"/>
  <c r="L551" i="27"/>
  <c r="AM551" i="27" s="1"/>
  <c r="K551" i="27"/>
  <c r="AK551" i="27" s="1"/>
  <c r="AG550" i="27"/>
  <c r="AF550" i="27"/>
  <c r="AE550" i="27"/>
  <c r="AD550" i="27"/>
  <c r="AC550" i="27"/>
  <c r="AA550" i="27"/>
  <c r="Z550" i="27"/>
  <c r="Y550" i="27"/>
  <c r="X550" i="27"/>
  <c r="W550" i="27"/>
  <c r="T550" i="27"/>
  <c r="S550" i="27"/>
  <c r="R550" i="27"/>
  <c r="M550" i="27"/>
  <c r="AO550" i="27" s="1"/>
  <c r="L550" i="27"/>
  <c r="AM550" i="27" s="1"/>
  <c r="K550" i="27"/>
  <c r="AK550" i="27" s="1"/>
  <c r="AG549" i="27"/>
  <c r="AF549" i="27"/>
  <c r="AE549" i="27"/>
  <c r="AD549" i="27"/>
  <c r="AC549" i="27"/>
  <c r="AA549" i="27"/>
  <c r="Z549" i="27"/>
  <c r="Y549" i="27"/>
  <c r="X549" i="27"/>
  <c r="W549" i="27"/>
  <c r="T549" i="27"/>
  <c r="S549" i="27"/>
  <c r="R549" i="27"/>
  <c r="M549" i="27"/>
  <c r="AO549" i="27" s="1"/>
  <c r="L549" i="27"/>
  <c r="AM549" i="27" s="1"/>
  <c r="K549" i="27"/>
  <c r="AK549" i="27" s="1"/>
  <c r="AG548" i="27"/>
  <c r="AF548" i="27"/>
  <c r="AE548" i="27"/>
  <c r="AD548" i="27"/>
  <c r="AC548" i="27"/>
  <c r="AA548" i="27"/>
  <c r="Z548" i="27"/>
  <c r="Y548" i="27"/>
  <c r="X548" i="27"/>
  <c r="W548" i="27"/>
  <c r="T548" i="27"/>
  <c r="S548" i="27"/>
  <c r="R548" i="27"/>
  <c r="M548" i="27"/>
  <c r="AO548" i="27" s="1"/>
  <c r="L548" i="27"/>
  <c r="AM548" i="27" s="1"/>
  <c r="K548" i="27"/>
  <c r="AK548" i="27" s="1"/>
  <c r="AG547" i="27"/>
  <c r="AF547" i="27"/>
  <c r="AE547" i="27"/>
  <c r="AD547" i="27"/>
  <c r="AC547" i="27"/>
  <c r="AA547" i="27"/>
  <c r="Z547" i="27"/>
  <c r="Y547" i="27"/>
  <c r="X547" i="27"/>
  <c r="W547" i="27"/>
  <c r="T547" i="27"/>
  <c r="S547" i="27"/>
  <c r="R547" i="27"/>
  <c r="M547" i="27"/>
  <c r="AO547" i="27" s="1"/>
  <c r="L547" i="27"/>
  <c r="AM547" i="27" s="1"/>
  <c r="K547" i="27"/>
  <c r="AG546" i="27"/>
  <c r="AF546" i="27"/>
  <c r="AE546" i="27"/>
  <c r="AD546" i="27"/>
  <c r="AC546" i="27"/>
  <c r="AA546" i="27"/>
  <c r="Z546" i="27"/>
  <c r="Y546" i="27"/>
  <c r="X546" i="27"/>
  <c r="W546" i="27"/>
  <c r="T546" i="27"/>
  <c r="S546" i="27"/>
  <c r="R546" i="27"/>
  <c r="M546" i="27"/>
  <c r="AO546" i="27" s="1"/>
  <c r="L546" i="27"/>
  <c r="AM546" i="27" s="1"/>
  <c r="K546" i="27"/>
  <c r="AK546" i="27" s="1"/>
  <c r="AG545" i="27"/>
  <c r="AF545" i="27"/>
  <c r="AE545" i="27"/>
  <c r="AD545" i="27"/>
  <c r="AC545" i="27"/>
  <c r="AA545" i="27"/>
  <c r="Z545" i="27"/>
  <c r="Y545" i="27"/>
  <c r="X545" i="27"/>
  <c r="W545" i="27"/>
  <c r="T545" i="27"/>
  <c r="S545" i="27"/>
  <c r="M545" i="27"/>
  <c r="AO545" i="27" s="1"/>
  <c r="L545" i="27"/>
  <c r="AM545" i="27" s="1"/>
  <c r="K545" i="27"/>
  <c r="AK545" i="27" s="1"/>
  <c r="AG544" i="27"/>
  <c r="AF544" i="27"/>
  <c r="AE544" i="27"/>
  <c r="AD544" i="27"/>
  <c r="AC544" i="27"/>
  <c r="AA544" i="27"/>
  <c r="Z544" i="27"/>
  <c r="Y544" i="27"/>
  <c r="X544" i="27"/>
  <c r="W544" i="27"/>
  <c r="T544" i="27"/>
  <c r="S544" i="27"/>
  <c r="M544" i="27"/>
  <c r="AO544" i="27" s="1"/>
  <c r="L544" i="27"/>
  <c r="AM544" i="27" s="1"/>
  <c r="K544" i="27"/>
  <c r="AK544" i="27" s="1"/>
  <c r="AG543" i="27"/>
  <c r="AF543" i="27"/>
  <c r="AE543" i="27"/>
  <c r="AD543" i="27"/>
  <c r="AC543" i="27"/>
  <c r="AA543" i="27"/>
  <c r="Z543" i="27"/>
  <c r="Y543" i="27"/>
  <c r="X543" i="27"/>
  <c r="W543" i="27"/>
  <c r="T543" i="27"/>
  <c r="S543" i="27"/>
  <c r="R543" i="27"/>
  <c r="M543" i="27"/>
  <c r="AO543" i="27" s="1"/>
  <c r="L543" i="27"/>
  <c r="AM543" i="27" s="1"/>
  <c r="K543" i="27"/>
  <c r="AK543" i="27" s="1"/>
  <c r="AG542" i="27"/>
  <c r="AF542" i="27"/>
  <c r="AE542" i="27"/>
  <c r="AD542" i="27"/>
  <c r="AC542" i="27"/>
  <c r="AA542" i="27"/>
  <c r="Z542" i="27"/>
  <c r="Y542" i="27"/>
  <c r="X542" i="27"/>
  <c r="W542" i="27"/>
  <c r="T542" i="27"/>
  <c r="S542" i="27"/>
  <c r="M542" i="27"/>
  <c r="AO542" i="27" s="1"/>
  <c r="L542" i="27"/>
  <c r="AM542" i="27" s="1"/>
  <c r="K542" i="27"/>
  <c r="AK542" i="27" s="1"/>
  <c r="AG541" i="27"/>
  <c r="AF541" i="27"/>
  <c r="AE541" i="27"/>
  <c r="AD541" i="27"/>
  <c r="AC541" i="27"/>
  <c r="AA541" i="27"/>
  <c r="Z541" i="27"/>
  <c r="Y541" i="27"/>
  <c r="X541" i="27"/>
  <c r="W541" i="27"/>
  <c r="T541" i="27"/>
  <c r="S541" i="27"/>
  <c r="M541" i="27"/>
  <c r="AO541" i="27" s="1"/>
  <c r="L541" i="27"/>
  <c r="AM541" i="27" s="1"/>
  <c r="K541" i="27"/>
  <c r="AK541" i="27" s="1"/>
  <c r="AG540" i="27"/>
  <c r="AF540" i="27"/>
  <c r="AE540" i="27"/>
  <c r="AD540" i="27"/>
  <c r="AC540" i="27"/>
  <c r="AA540" i="27"/>
  <c r="Z540" i="27"/>
  <c r="Y540" i="27"/>
  <c r="X540" i="27"/>
  <c r="W540" i="27"/>
  <c r="T540" i="27"/>
  <c r="S540" i="27"/>
  <c r="R540" i="27"/>
  <c r="R541" i="27" s="1"/>
  <c r="R542" i="27" s="1"/>
  <c r="M540" i="27"/>
  <c r="AO540" i="27" s="1"/>
  <c r="L540" i="27"/>
  <c r="AM540" i="27" s="1"/>
  <c r="K540" i="27"/>
  <c r="AG539" i="27"/>
  <c r="AF539" i="27"/>
  <c r="AE539" i="27"/>
  <c r="AD539" i="27"/>
  <c r="AC539" i="27"/>
  <c r="AA539" i="27"/>
  <c r="Z539" i="27"/>
  <c r="Y539" i="27"/>
  <c r="X539" i="27"/>
  <c r="W539" i="27"/>
  <c r="T539" i="27"/>
  <c r="S539" i="27"/>
  <c r="R539" i="27"/>
  <c r="M539" i="27"/>
  <c r="AO539" i="27" s="1"/>
  <c r="L539" i="27"/>
  <c r="AM539" i="27" s="1"/>
  <c r="K539" i="27"/>
  <c r="AK539" i="27" s="1"/>
  <c r="AG538" i="27"/>
  <c r="AF538" i="27"/>
  <c r="AE538" i="27"/>
  <c r="AD538" i="27"/>
  <c r="AC538" i="27"/>
  <c r="AA538" i="27"/>
  <c r="Z538" i="27"/>
  <c r="Y538" i="27"/>
  <c r="X538" i="27"/>
  <c r="W538" i="27"/>
  <c r="T538" i="27"/>
  <c r="S538" i="27"/>
  <c r="R538" i="27"/>
  <c r="M538" i="27"/>
  <c r="AO538" i="27" s="1"/>
  <c r="L538" i="27"/>
  <c r="AM538" i="27" s="1"/>
  <c r="K538" i="27"/>
  <c r="AK538" i="27" s="1"/>
  <c r="AG537" i="27"/>
  <c r="AF537" i="27"/>
  <c r="AE537" i="27"/>
  <c r="AD537" i="27"/>
  <c r="AC537" i="27"/>
  <c r="AA537" i="27"/>
  <c r="Z537" i="27"/>
  <c r="Y537" i="27"/>
  <c r="X537" i="27"/>
  <c r="W537" i="27"/>
  <c r="T537" i="27"/>
  <c r="S537" i="27"/>
  <c r="R537" i="27"/>
  <c r="M537" i="27"/>
  <c r="AO537" i="27" s="1"/>
  <c r="L537" i="27"/>
  <c r="AM537" i="27" s="1"/>
  <c r="K537" i="27"/>
  <c r="AK537" i="27" s="1"/>
  <c r="AG536" i="27"/>
  <c r="AF536" i="27"/>
  <c r="AE536" i="27"/>
  <c r="AD536" i="27"/>
  <c r="AC536" i="27"/>
  <c r="AA536" i="27"/>
  <c r="Z536" i="27"/>
  <c r="Y536" i="27"/>
  <c r="X536" i="27"/>
  <c r="W536" i="27"/>
  <c r="T536" i="27"/>
  <c r="S536" i="27"/>
  <c r="R536" i="27"/>
  <c r="M536" i="27"/>
  <c r="AO536" i="27" s="1"/>
  <c r="L536" i="27"/>
  <c r="AM536" i="27" s="1"/>
  <c r="K536" i="27"/>
  <c r="AK536" i="27" s="1"/>
  <c r="AG535" i="27"/>
  <c r="AF535" i="27"/>
  <c r="AE535" i="27"/>
  <c r="AD535" i="27"/>
  <c r="AC535" i="27"/>
  <c r="AA535" i="27"/>
  <c r="Z535" i="27"/>
  <c r="Y535" i="27"/>
  <c r="X535" i="27"/>
  <c r="W535" i="27"/>
  <c r="T535" i="27"/>
  <c r="S535" i="27"/>
  <c r="M535" i="27"/>
  <c r="AO535" i="27" s="1"/>
  <c r="L535" i="27"/>
  <c r="AM535" i="27" s="1"/>
  <c r="K535" i="27"/>
  <c r="AK535" i="27" s="1"/>
  <c r="AG534" i="27"/>
  <c r="AF534" i="27"/>
  <c r="AE534" i="27"/>
  <c r="AD534" i="27"/>
  <c r="AC534" i="27"/>
  <c r="AA534" i="27"/>
  <c r="Z534" i="27"/>
  <c r="Y534" i="27"/>
  <c r="X534" i="27"/>
  <c r="W534" i="27"/>
  <c r="T534" i="27"/>
  <c r="S534" i="27"/>
  <c r="M534" i="27"/>
  <c r="AO534" i="27" s="1"/>
  <c r="L534" i="27"/>
  <c r="AM534" i="27" s="1"/>
  <c r="K534" i="27"/>
  <c r="AK534" i="27" s="1"/>
  <c r="AG533" i="27"/>
  <c r="AF533" i="27"/>
  <c r="AE533" i="27"/>
  <c r="AD533" i="27"/>
  <c r="AC533" i="27"/>
  <c r="AA533" i="27"/>
  <c r="Z533" i="27"/>
  <c r="Y533" i="27"/>
  <c r="X533" i="27"/>
  <c r="W533" i="27"/>
  <c r="T533" i="27"/>
  <c r="S533" i="27"/>
  <c r="R533" i="27"/>
  <c r="R534" i="27" s="1"/>
  <c r="M533" i="27"/>
  <c r="AO533" i="27" s="1"/>
  <c r="L533" i="27"/>
  <c r="AM533" i="27" s="1"/>
  <c r="K533" i="27"/>
  <c r="AK533" i="27" s="1"/>
  <c r="AG532" i="27"/>
  <c r="AF532" i="27"/>
  <c r="AE532" i="27"/>
  <c r="AD532" i="27"/>
  <c r="AC532" i="27"/>
  <c r="AA532" i="27"/>
  <c r="Z532" i="27"/>
  <c r="Y532" i="27"/>
  <c r="X532" i="27"/>
  <c r="W532" i="27"/>
  <c r="T532" i="27"/>
  <c r="S532" i="27"/>
  <c r="R532" i="27"/>
  <c r="M532" i="27"/>
  <c r="AO532" i="27" s="1"/>
  <c r="L532" i="27"/>
  <c r="AM532" i="27" s="1"/>
  <c r="K532" i="27"/>
  <c r="AG531" i="27"/>
  <c r="AF531" i="27"/>
  <c r="AE531" i="27"/>
  <c r="AD531" i="27"/>
  <c r="AC531" i="27"/>
  <c r="AA531" i="27"/>
  <c r="Z531" i="27"/>
  <c r="Y531" i="27"/>
  <c r="X531" i="27"/>
  <c r="W531" i="27"/>
  <c r="T531" i="27"/>
  <c r="S531" i="27"/>
  <c r="R531" i="27"/>
  <c r="M531" i="27"/>
  <c r="AO531" i="27" s="1"/>
  <c r="L531" i="27"/>
  <c r="AM531" i="27" s="1"/>
  <c r="K531" i="27"/>
  <c r="AK531" i="27" s="1"/>
  <c r="AG530" i="27"/>
  <c r="AF530" i="27"/>
  <c r="AE530" i="27"/>
  <c r="AD530" i="27"/>
  <c r="AC530" i="27"/>
  <c r="AA530" i="27"/>
  <c r="Z530" i="27"/>
  <c r="Y530" i="27"/>
  <c r="X530" i="27"/>
  <c r="W530" i="27"/>
  <c r="T530" i="27"/>
  <c r="S530" i="27"/>
  <c r="M530" i="27"/>
  <c r="AO530" i="27" s="1"/>
  <c r="L530" i="27"/>
  <c r="AM530" i="27" s="1"/>
  <c r="K530" i="27"/>
  <c r="AK530" i="27" s="1"/>
  <c r="AG529" i="27"/>
  <c r="AF529" i="27"/>
  <c r="AE529" i="27"/>
  <c r="AD529" i="27"/>
  <c r="AC529" i="27"/>
  <c r="AA529" i="27"/>
  <c r="Z529" i="27"/>
  <c r="Y529" i="27"/>
  <c r="X529" i="27"/>
  <c r="W529" i="27"/>
  <c r="T529" i="27"/>
  <c r="S529" i="27"/>
  <c r="R529" i="27"/>
  <c r="R530" i="27" s="1"/>
  <c r="M529" i="27"/>
  <c r="AO529" i="27" s="1"/>
  <c r="L529" i="27"/>
  <c r="AM529" i="27" s="1"/>
  <c r="K529" i="27"/>
  <c r="AK529" i="27" s="1"/>
  <c r="AG528" i="27"/>
  <c r="AF528" i="27"/>
  <c r="AE528" i="27"/>
  <c r="AD528" i="27"/>
  <c r="AC528" i="27"/>
  <c r="AA528" i="27"/>
  <c r="Z528" i="27"/>
  <c r="Y528" i="27"/>
  <c r="X528" i="27"/>
  <c r="W528" i="27"/>
  <c r="T528" i="27"/>
  <c r="S528" i="27"/>
  <c r="R528" i="27"/>
  <c r="M528" i="27"/>
  <c r="AO528" i="27" s="1"/>
  <c r="L528" i="27"/>
  <c r="AM528" i="27" s="1"/>
  <c r="K528" i="27"/>
  <c r="AK528" i="27" s="1"/>
  <c r="AG527" i="27"/>
  <c r="AF527" i="27"/>
  <c r="AE527" i="27"/>
  <c r="AD527" i="27"/>
  <c r="AC527" i="27"/>
  <c r="AA527" i="27"/>
  <c r="Z527" i="27"/>
  <c r="Y527" i="27"/>
  <c r="X527" i="27"/>
  <c r="W527" i="27"/>
  <c r="T527" i="27"/>
  <c r="S527" i="27"/>
  <c r="R527" i="27"/>
  <c r="M527" i="27"/>
  <c r="AO527" i="27" s="1"/>
  <c r="L527" i="27"/>
  <c r="AM527" i="27" s="1"/>
  <c r="K527" i="27"/>
  <c r="AK527" i="27" s="1"/>
  <c r="AG526" i="27"/>
  <c r="AF526" i="27"/>
  <c r="AE526" i="27"/>
  <c r="AD526" i="27"/>
  <c r="AC526" i="27"/>
  <c r="AA526" i="27"/>
  <c r="Z526" i="27"/>
  <c r="Y526" i="27"/>
  <c r="X526" i="27"/>
  <c r="W526" i="27"/>
  <c r="T526" i="27"/>
  <c r="S526" i="27"/>
  <c r="R526" i="27"/>
  <c r="M526" i="27"/>
  <c r="AO526" i="27" s="1"/>
  <c r="L526" i="27"/>
  <c r="AM526" i="27" s="1"/>
  <c r="K526" i="27"/>
  <c r="AK526" i="27" s="1"/>
  <c r="AG525" i="27"/>
  <c r="AF525" i="27"/>
  <c r="AE525" i="27"/>
  <c r="AD525" i="27"/>
  <c r="AC525" i="27"/>
  <c r="AA525" i="27"/>
  <c r="Z525" i="27"/>
  <c r="Y525" i="27"/>
  <c r="X525" i="27"/>
  <c r="W525" i="27"/>
  <c r="T525" i="27"/>
  <c r="S525" i="27"/>
  <c r="R525" i="27"/>
  <c r="M525" i="27"/>
  <c r="AO525" i="27" s="1"/>
  <c r="L525" i="27"/>
  <c r="AM525" i="27" s="1"/>
  <c r="K525" i="27"/>
  <c r="AK525" i="27" s="1"/>
  <c r="AG524" i="27"/>
  <c r="AF524" i="27"/>
  <c r="AE524" i="27"/>
  <c r="AD524" i="27"/>
  <c r="AC524" i="27"/>
  <c r="AA524" i="27"/>
  <c r="Z524" i="27"/>
  <c r="Y524" i="27"/>
  <c r="X524" i="27"/>
  <c r="W524" i="27"/>
  <c r="T524" i="27"/>
  <c r="S524" i="27"/>
  <c r="R524" i="27"/>
  <c r="M524" i="27"/>
  <c r="AO524" i="27" s="1"/>
  <c r="L524" i="27"/>
  <c r="AM524" i="27" s="1"/>
  <c r="K524" i="27"/>
  <c r="AK524" i="27" s="1"/>
  <c r="AG523" i="27"/>
  <c r="AF523" i="27"/>
  <c r="AE523" i="27"/>
  <c r="AD523" i="27"/>
  <c r="AC523" i="27"/>
  <c r="AA523" i="27"/>
  <c r="Z523" i="27"/>
  <c r="Y523" i="27"/>
  <c r="X523" i="27"/>
  <c r="W523" i="27"/>
  <c r="T523" i="27"/>
  <c r="S523" i="27"/>
  <c r="R523" i="27"/>
  <c r="M523" i="27"/>
  <c r="AO523" i="27" s="1"/>
  <c r="L523" i="27"/>
  <c r="AM523" i="27" s="1"/>
  <c r="K523" i="27"/>
  <c r="AK523" i="27" s="1"/>
  <c r="AG522" i="27"/>
  <c r="AF522" i="27"/>
  <c r="AE522" i="27"/>
  <c r="AD522" i="27"/>
  <c r="AC522" i="27"/>
  <c r="AA522" i="27"/>
  <c r="Z522" i="27"/>
  <c r="Y522" i="27"/>
  <c r="X522" i="27"/>
  <c r="W522" i="27"/>
  <c r="T522" i="27"/>
  <c r="S522" i="27"/>
  <c r="R522" i="27"/>
  <c r="M522" i="27"/>
  <c r="AO522" i="27" s="1"/>
  <c r="L522" i="27"/>
  <c r="AM522" i="27" s="1"/>
  <c r="K522" i="27"/>
  <c r="AK522" i="27" s="1"/>
  <c r="AG521" i="27"/>
  <c r="AF521" i="27"/>
  <c r="AE521" i="27"/>
  <c r="AD521" i="27"/>
  <c r="AC521" i="27"/>
  <c r="AA521" i="27"/>
  <c r="Z521" i="27"/>
  <c r="Y521" i="27"/>
  <c r="X521" i="27"/>
  <c r="W521" i="27"/>
  <c r="T521" i="27"/>
  <c r="S521" i="27"/>
  <c r="R521" i="27"/>
  <c r="M521" i="27"/>
  <c r="AO521" i="27" s="1"/>
  <c r="L521" i="27"/>
  <c r="AM521" i="27" s="1"/>
  <c r="K521" i="27"/>
  <c r="AG520" i="27"/>
  <c r="AF520" i="27"/>
  <c r="AE520" i="27"/>
  <c r="AD520" i="27"/>
  <c r="AC520" i="27"/>
  <c r="AA520" i="27"/>
  <c r="Z520" i="27"/>
  <c r="Y520" i="27"/>
  <c r="X520" i="27"/>
  <c r="W520" i="27"/>
  <c r="T520" i="27"/>
  <c r="S520" i="27"/>
  <c r="R520" i="27"/>
  <c r="M520" i="27"/>
  <c r="AO520" i="27" s="1"/>
  <c r="L520" i="27"/>
  <c r="AM520" i="27" s="1"/>
  <c r="K520" i="27"/>
  <c r="AK520" i="27" s="1"/>
  <c r="AG519" i="27"/>
  <c r="AF519" i="27"/>
  <c r="AE519" i="27"/>
  <c r="AD519" i="27"/>
  <c r="AC519" i="27"/>
  <c r="AA519" i="27"/>
  <c r="Z519" i="27"/>
  <c r="Y519" i="27"/>
  <c r="X519" i="27"/>
  <c r="W519" i="27"/>
  <c r="T519" i="27"/>
  <c r="S519" i="27"/>
  <c r="R519" i="27"/>
  <c r="M519" i="27"/>
  <c r="AO519" i="27" s="1"/>
  <c r="L519" i="27"/>
  <c r="AM519" i="27" s="1"/>
  <c r="K519" i="27"/>
  <c r="AK519" i="27" s="1"/>
  <c r="AG518" i="27"/>
  <c r="AF518" i="27"/>
  <c r="AE518" i="27"/>
  <c r="AD518" i="27"/>
  <c r="AC518" i="27"/>
  <c r="AA518" i="27"/>
  <c r="Z518" i="27"/>
  <c r="Y518" i="27"/>
  <c r="X518" i="27"/>
  <c r="W518" i="27"/>
  <c r="T518" i="27"/>
  <c r="S518" i="27"/>
  <c r="R518" i="27"/>
  <c r="M518" i="27"/>
  <c r="AO518" i="27" s="1"/>
  <c r="L518" i="27"/>
  <c r="AM518" i="27" s="1"/>
  <c r="K518" i="27"/>
  <c r="AK518" i="27" s="1"/>
  <c r="AG517" i="27"/>
  <c r="AF517" i="27"/>
  <c r="AE517" i="27"/>
  <c r="AD517" i="27"/>
  <c r="AC517" i="27"/>
  <c r="AA517" i="27"/>
  <c r="Z517" i="27"/>
  <c r="Y517" i="27"/>
  <c r="X517" i="27"/>
  <c r="W517" i="27"/>
  <c r="T517" i="27"/>
  <c r="S517" i="27"/>
  <c r="M517" i="27"/>
  <c r="AO517" i="27" s="1"/>
  <c r="L517" i="27"/>
  <c r="AM517" i="27" s="1"/>
  <c r="K517" i="27"/>
  <c r="AK517" i="27" s="1"/>
  <c r="AG516" i="27"/>
  <c r="AF516" i="27"/>
  <c r="AE516" i="27"/>
  <c r="AD516" i="27"/>
  <c r="AC516" i="27"/>
  <c r="AA516" i="27"/>
  <c r="Z516" i="27"/>
  <c r="Y516" i="27"/>
  <c r="X516" i="27"/>
  <c r="W516" i="27"/>
  <c r="T516" i="27"/>
  <c r="S516" i="27"/>
  <c r="M516" i="27"/>
  <c r="AO516" i="27" s="1"/>
  <c r="L516" i="27"/>
  <c r="AM516" i="27" s="1"/>
  <c r="K516" i="27"/>
  <c r="AG515" i="27"/>
  <c r="AF515" i="27"/>
  <c r="AE515" i="27"/>
  <c r="AD515" i="27"/>
  <c r="AC515" i="27"/>
  <c r="AA515" i="27"/>
  <c r="Z515" i="27"/>
  <c r="Y515" i="27"/>
  <c r="X515" i="27"/>
  <c r="W515" i="27"/>
  <c r="T515" i="27"/>
  <c r="S515" i="27"/>
  <c r="R515" i="27"/>
  <c r="R516" i="27" s="1"/>
  <c r="R517" i="27" s="1"/>
  <c r="M515" i="27"/>
  <c r="AO515" i="27" s="1"/>
  <c r="L515" i="27"/>
  <c r="AM515" i="27" s="1"/>
  <c r="K515" i="27"/>
  <c r="AK515" i="27" s="1"/>
  <c r="AG514" i="27"/>
  <c r="AF514" i="27"/>
  <c r="AE514" i="27"/>
  <c r="AD514" i="27"/>
  <c r="AC514" i="27"/>
  <c r="AA514" i="27"/>
  <c r="Z514" i="27"/>
  <c r="Y514" i="27"/>
  <c r="X514" i="27"/>
  <c r="W514" i="27"/>
  <c r="T514" i="27"/>
  <c r="S514" i="27"/>
  <c r="M514" i="27"/>
  <c r="AO514" i="27" s="1"/>
  <c r="L514" i="27"/>
  <c r="AM514" i="27" s="1"/>
  <c r="K514" i="27"/>
  <c r="AK514" i="27" s="1"/>
  <c r="AG513" i="27"/>
  <c r="AF513" i="27"/>
  <c r="AE513" i="27"/>
  <c r="AD513" i="27"/>
  <c r="AC513" i="27"/>
  <c r="AA513" i="27"/>
  <c r="Z513" i="27"/>
  <c r="Y513" i="27"/>
  <c r="X513" i="27"/>
  <c r="W513" i="27"/>
  <c r="T513" i="27"/>
  <c r="S513" i="27"/>
  <c r="M513" i="27"/>
  <c r="AO513" i="27" s="1"/>
  <c r="L513" i="27"/>
  <c r="AM513" i="27" s="1"/>
  <c r="K513" i="27"/>
  <c r="AG512" i="27"/>
  <c r="AF512" i="27"/>
  <c r="AE512" i="27"/>
  <c r="AD512" i="27"/>
  <c r="AC512" i="27"/>
  <c r="AA512" i="27"/>
  <c r="Z512" i="27"/>
  <c r="Y512" i="27"/>
  <c r="X512" i="27"/>
  <c r="W512" i="27"/>
  <c r="T512" i="27"/>
  <c r="S512" i="27"/>
  <c r="R512" i="27"/>
  <c r="R513" i="27" s="1"/>
  <c r="R514" i="27" s="1"/>
  <c r="M512" i="27"/>
  <c r="AO512" i="27" s="1"/>
  <c r="L512" i="27"/>
  <c r="AM512" i="27" s="1"/>
  <c r="K512" i="27"/>
  <c r="AK512" i="27" s="1"/>
  <c r="AG511" i="27"/>
  <c r="AF511" i="27"/>
  <c r="AE511" i="27"/>
  <c r="AD511" i="27"/>
  <c r="AC511" i="27"/>
  <c r="AA511" i="27"/>
  <c r="Z511" i="27"/>
  <c r="Y511" i="27"/>
  <c r="X511" i="27"/>
  <c r="W511" i="27"/>
  <c r="T511" i="27"/>
  <c r="S511" i="27"/>
  <c r="M511" i="27"/>
  <c r="AO511" i="27" s="1"/>
  <c r="L511" i="27"/>
  <c r="AM511" i="27" s="1"/>
  <c r="K511" i="27"/>
  <c r="AK511" i="27" s="1"/>
  <c r="AG510" i="27"/>
  <c r="AF510" i="27"/>
  <c r="AE510" i="27"/>
  <c r="AD510" i="27"/>
  <c r="AC510" i="27"/>
  <c r="AA510" i="27"/>
  <c r="Z510" i="27"/>
  <c r="Y510" i="27"/>
  <c r="X510" i="27"/>
  <c r="W510" i="27"/>
  <c r="T510" i="27"/>
  <c r="S510" i="27"/>
  <c r="M510" i="27"/>
  <c r="AO510" i="27" s="1"/>
  <c r="L510" i="27"/>
  <c r="AM510" i="27" s="1"/>
  <c r="K510" i="27"/>
  <c r="AK510" i="27" s="1"/>
  <c r="AG509" i="27"/>
  <c r="AF509" i="27"/>
  <c r="AE509" i="27"/>
  <c r="AD509" i="27"/>
  <c r="AC509" i="27"/>
  <c r="AA509" i="27"/>
  <c r="Z509" i="27"/>
  <c r="Y509" i="27"/>
  <c r="X509" i="27"/>
  <c r="W509" i="27"/>
  <c r="T509" i="27"/>
  <c r="S509" i="27"/>
  <c r="R509" i="27"/>
  <c r="R510" i="27" s="1"/>
  <c r="M509" i="27"/>
  <c r="AO509" i="27" s="1"/>
  <c r="L509" i="27"/>
  <c r="AM509" i="27" s="1"/>
  <c r="K509" i="27"/>
  <c r="AK509" i="27" s="1"/>
  <c r="AG508" i="27"/>
  <c r="AF508" i="27"/>
  <c r="AE508" i="27"/>
  <c r="AD508" i="27"/>
  <c r="AC508" i="27"/>
  <c r="AA508" i="27"/>
  <c r="Z508" i="27"/>
  <c r="Y508" i="27"/>
  <c r="X508" i="27"/>
  <c r="W508" i="27"/>
  <c r="T508" i="27"/>
  <c r="S508" i="27"/>
  <c r="M508" i="27"/>
  <c r="AO508" i="27" s="1"/>
  <c r="L508" i="27"/>
  <c r="AM508" i="27" s="1"/>
  <c r="K508" i="27"/>
  <c r="AK508" i="27" s="1"/>
  <c r="AG507" i="27"/>
  <c r="AF507" i="27"/>
  <c r="AE507" i="27"/>
  <c r="AD507" i="27"/>
  <c r="AC507" i="27"/>
  <c r="AA507" i="27"/>
  <c r="Z507" i="27"/>
  <c r="Y507" i="27"/>
  <c r="X507" i="27"/>
  <c r="W507" i="27"/>
  <c r="T507" i="27"/>
  <c r="S507" i="27"/>
  <c r="M507" i="27"/>
  <c r="AO507" i="27" s="1"/>
  <c r="L507" i="27"/>
  <c r="AM507" i="27" s="1"/>
  <c r="K507" i="27"/>
  <c r="AK507" i="27" s="1"/>
  <c r="AG506" i="27"/>
  <c r="AF506" i="27"/>
  <c r="AE506" i="27"/>
  <c r="AD506" i="27"/>
  <c r="AC506" i="27"/>
  <c r="AA506" i="27"/>
  <c r="Z506" i="27"/>
  <c r="Y506" i="27"/>
  <c r="X506" i="27"/>
  <c r="W506" i="27"/>
  <c r="T506" i="27"/>
  <c r="S506" i="27"/>
  <c r="R506" i="27"/>
  <c r="R507" i="27" s="1"/>
  <c r="M506" i="27"/>
  <c r="AO506" i="27" s="1"/>
  <c r="L506" i="27"/>
  <c r="AM506" i="27" s="1"/>
  <c r="K506" i="27"/>
  <c r="AK506" i="27" s="1"/>
  <c r="AG505" i="27"/>
  <c r="AF505" i="27"/>
  <c r="AE505" i="27"/>
  <c r="AD505" i="27"/>
  <c r="AC505" i="27"/>
  <c r="AA505" i="27"/>
  <c r="Z505" i="27"/>
  <c r="Y505" i="27"/>
  <c r="X505" i="27"/>
  <c r="W505" i="27"/>
  <c r="T505" i="27"/>
  <c r="S505" i="27"/>
  <c r="M505" i="27"/>
  <c r="AO505" i="27" s="1"/>
  <c r="L505" i="27"/>
  <c r="AM505" i="27" s="1"/>
  <c r="K505" i="27"/>
  <c r="AK505" i="27" s="1"/>
  <c r="AG504" i="27"/>
  <c r="AF504" i="27"/>
  <c r="AE504" i="27"/>
  <c r="AD504" i="27"/>
  <c r="AC504" i="27"/>
  <c r="AA504" i="27"/>
  <c r="Z504" i="27"/>
  <c r="Y504" i="27"/>
  <c r="X504" i="27"/>
  <c r="W504" i="27"/>
  <c r="T504" i="27"/>
  <c r="S504" i="27"/>
  <c r="M504" i="27"/>
  <c r="AO504" i="27" s="1"/>
  <c r="L504" i="27"/>
  <c r="AM504" i="27" s="1"/>
  <c r="K504" i="27"/>
  <c r="AK504" i="27" s="1"/>
  <c r="AG503" i="27"/>
  <c r="AF503" i="27"/>
  <c r="AE503" i="27"/>
  <c r="AD503" i="27"/>
  <c r="AC503" i="27"/>
  <c r="AA503" i="27"/>
  <c r="Z503" i="27"/>
  <c r="Y503" i="27"/>
  <c r="X503" i="27"/>
  <c r="W503" i="27"/>
  <c r="T503" i="27"/>
  <c r="S503" i="27"/>
  <c r="R503" i="27"/>
  <c r="M503" i="27"/>
  <c r="AO503" i="27" s="1"/>
  <c r="L503" i="27"/>
  <c r="AM503" i="27" s="1"/>
  <c r="K503" i="27"/>
  <c r="AK503" i="27" s="1"/>
  <c r="AG502" i="27"/>
  <c r="AF502" i="27"/>
  <c r="AE502" i="27"/>
  <c r="AD502" i="27"/>
  <c r="AC502" i="27"/>
  <c r="AA502" i="27"/>
  <c r="Z502" i="27"/>
  <c r="Y502" i="27"/>
  <c r="X502" i="27"/>
  <c r="W502" i="27"/>
  <c r="T502" i="27"/>
  <c r="S502" i="27"/>
  <c r="M502" i="27"/>
  <c r="AO502" i="27" s="1"/>
  <c r="L502" i="27"/>
  <c r="AM502" i="27" s="1"/>
  <c r="K502" i="27"/>
  <c r="AK502" i="27" s="1"/>
  <c r="AG501" i="27"/>
  <c r="AF501" i="27"/>
  <c r="AE501" i="27"/>
  <c r="AD501" i="27"/>
  <c r="AC501" i="27"/>
  <c r="AA501" i="27"/>
  <c r="Z501" i="27"/>
  <c r="Y501" i="27"/>
  <c r="X501" i="27"/>
  <c r="W501" i="27"/>
  <c r="T501" i="27"/>
  <c r="S501" i="27"/>
  <c r="M501" i="27"/>
  <c r="AO501" i="27" s="1"/>
  <c r="L501" i="27"/>
  <c r="AM501" i="27" s="1"/>
  <c r="K501" i="27"/>
  <c r="AG500" i="27"/>
  <c r="AF500" i="27"/>
  <c r="AE500" i="27"/>
  <c r="AD500" i="27"/>
  <c r="AC500" i="27"/>
  <c r="AA500" i="27"/>
  <c r="Z500" i="27"/>
  <c r="Y500" i="27"/>
  <c r="X500" i="27"/>
  <c r="W500" i="27"/>
  <c r="T500" i="27"/>
  <c r="S500" i="27"/>
  <c r="R500" i="27"/>
  <c r="R501" i="27" s="1"/>
  <c r="M500" i="27"/>
  <c r="AO500" i="27" s="1"/>
  <c r="L500" i="27"/>
  <c r="AM500" i="27" s="1"/>
  <c r="K500" i="27"/>
  <c r="AK500" i="27" s="1"/>
  <c r="AG499" i="27"/>
  <c r="AF499" i="27"/>
  <c r="AE499" i="27"/>
  <c r="AD499" i="27"/>
  <c r="AC499" i="27"/>
  <c r="AA499" i="27"/>
  <c r="Z499" i="27"/>
  <c r="Y499" i="27"/>
  <c r="X499" i="27"/>
  <c r="W499" i="27"/>
  <c r="T499" i="27"/>
  <c r="S499" i="27"/>
  <c r="R499" i="27"/>
  <c r="M499" i="27"/>
  <c r="AO499" i="27" s="1"/>
  <c r="L499" i="27"/>
  <c r="AM499" i="27" s="1"/>
  <c r="K499" i="27"/>
  <c r="AK499" i="27" s="1"/>
  <c r="AG498" i="27"/>
  <c r="AF498" i="27"/>
  <c r="AE498" i="27"/>
  <c r="AD498" i="27"/>
  <c r="AC498" i="27"/>
  <c r="AA498" i="27"/>
  <c r="Z498" i="27"/>
  <c r="Y498" i="27"/>
  <c r="X498" i="27"/>
  <c r="W498" i="27"/>
  <c r="T498" i="27"/>
  <c r="S498" i="27"/>
  <c r="R498" i="27"/>
  <c r="M498" i="27"/>
  <c r="AO498" i="27" s="1"/>
  <c r="L498" i="27"/>
  <c r="AM498" i="27" s="1"/>
  <c r="K498" i="27"/>
  <c r="AK498" i="27" s="1"/>
  <c r="AG497" i="27"/>
  <c r="AF497" i="27"/>
  <c r="AE497" i="27"/>
  <c r="AD497" i="27"/>
  <c r="AC497" i="27"/>
  <c r="AA497" i="27"/>
  <c r="Z497" i="27"/>
  <c r="Y497" i="27"/>
  <c r="X497" i="27"/>
  <c r="W497" i="27"/>
  <c r="T497" i="27"/>
  <c r="S497" i="27"/>
  <c r="R497" i="27"/>
  <c r="M497" i="27"/>
  <c r="AO497" i="27" s="1"/>
  <c r="L497" i="27"/>
  <c r="AM497" i="27" s="1"/>
  <c r="K497" i="27"/>
  <c r="AK497" i="27" s="1"/>
  <c r="AG496" i="27"/>
  <c r="AF496" i="27"/>
  <c r="AE496" i="27"/>
  <c r="AD496" i="27"/>
  <c r="AC496" i="27"/>
  <c r="AA496" i="27"/>
  <c r="Z496" i="27"/>
  <c r="Y496" i="27"/>
  <c r="X496" i="27"/>
  <c r="W496" i="27"/>
  <c r="T496" i="27"/>
  <c r="S496" i="27"/>
  <c r="R496" i="27"/>
  <c r="M496" i="27"/>
  <c r="AO496" i="27" s="1"/>
  <c r="L496" i="27"/>
  <c r="AM496" i="27" s="1"/>
  <c r="K496" i="27"/>
  <c r="AK496" i="27" s="1"/>
  <c r="AG495" i="27"/>
  <c r="AF495" i="27"/>
  <c r="AE495" i="27"/>
  <c r="AD495" i="27"/>
  <c r="AC495" i="27"/>
  <c r="AA495" i="27"/>
  <c r="Z495" i="27"/>
  <c r="Y495" i="27"/>
  <c r="X495" i="27"/>
  <c r="W495" i="27"/>
  <c r="T495" i="27"/>
  <c r="S495" i="27"/>
  <c r="M495" i="27"/>
  <c r="AO495" i="27" s="1"/>
  <c r="L495" i="27"/>
  <c r="AM495" i="27" s="1"/>
  <c r="K495" i="27"/>
  <c r="AK495" i="27" s="1"/>
  <c r="AG494" i="27"/>
  <c r="AF494" i="27"/>
  <c r="AE494" i="27"/>
  <c r="AD494" i="27"/>
  <c r="AC494" i="27"/>
  <c r="AA494" i="27"/>
  <c r="Z494" i="27"/>
  <c r="Y494" i="27"/>
  <c r="X494" i="27"/>
  <c r="W494" i="27"/>
  <c r="T494" i="27"/>
  <c r="S494" i="27"/>
  <c r="M494" i="27"/>
  <c r="AO494" i="27" s="1"/>
  <c r="L494" i="27"/>
  <c r="AM494" i="27" s="1"/>
  <c r="K494" i="27"/>
  <c r="AK494" i="27" s="1"/>
  <c r="AG493" i="27"/>
  <c r="AF493" i="27"/>
  <c r="AE493" i="27"/>
  <c r="AD493" i="27"/>
  <c r="AC493" i="27"/>
  <c r="AA493" i="27"/>
  <c r="Z493" i="27"/>
  <c r="Y493" i="27"/>
  <c r="X493" i="27"/>
  <c r="W493" i="27"/>
  <c r="T493" i="27"/>
  <c r="S493" i="27"/>
  <c r="R493" i="27"/>
  <c r="R494" i="27" s="1"/>
  <c r="R495" i="27" s="1"/>
  <c r="M493" i="27"/>
  <c r="AO493" i="27" s="1"/>
  <c r="L493" i="27"/>
  <c r="AM493" i="27" s="1"/>
  <c r="K493" i="27"/>
  <c r="AK493" i="27" s="1"/>
  <c r="AG492" i="27"/>
  <c r="AF492" i="27"/>
  <c r="AE492" i="27"/>
  <c r="AD492" i="27"/>
  <c r="AC492" i="27"/>
  <c r="AA492" i="27"/>
  <c r="Z492" i="27"/>
  <c r="Y492" i="27"/>
  <c r="X492" i="27"/>
  <c r="W492" i="27"/>
  <c r="T492" i="27"/>
  <c r="S492" i="27"/>
  <c r="M492" i="27"/>
  <c r="AO492" i="27" s="1"/>
  <c r="L492" i="27"/>
  <c r="AM492" i="27" s="1"/>
  <c r="K492" i="27"/>
  <c r="AK492" i="27" s="1"/>
  <c r="AG491" i="27"/>
  <c r="AF491" i="27"/>
  <c r="AE491" i="27"/>
  <c r="AD491" i="27"/>
  <c r="AC491" i="27"/>
  <c r="AA491" i="27"/>
  <c r="Z491" i="27"/>
  <c r="Y491" i="27"/>
  <c r="X491" i="27"/>
  <c r="W491" i="27"/>
  <c r="T491" i="27"/>
  <c r="S491" i="27"/>
  <c r="M491" i="27"/>
  <c r="AO491" i="27" s="1"/>
  <c r="L491" i="27"/>
  <c r="AM491" i="27" s="1"/>
  <c r="K491" i="27"/>
  <c r="AG490" i="27"/>
  <c r="AF490" i="27"/>
  <c r="AE490" i="27"/>
  <c r="AD490" i="27"/>
  <c r="AC490" i="27"/>
  <c r="AA490" i="27"/>
  <c r="Z490" i="27"/>
  <c r="Y490" i="27"/>
  <c r="X490" i="27"/>
  <c r="W490" i="27"/>
  <c r="T490" i="27"/>
  <c r="S490" i="27"/>
  <c r="R490" i="27"/>
  <c r="R491" i="27" s="1"/>
  <c r="M490" i="27"/>
  <c r="AO490" i="27" s="1"/>
  <c r="L490" i="27"/>
  <c r="AM490" i="27" s="1"/>
  <c r="K490" i="27"/>
  <c r="AK490" i="27" s="1"/>
  <c r="AG489" i="27"/>
  <c r="AF489" i="27"/>
  <c r="AE489" i="27"/>
  <c r="AD489" i="27"/>
  <c r="AC489" i="27"/>
  <c r="AA489" i="27"/>
  <c r="Z489" i="27"/>
  <c r="Y489" i="27"/>
  <c r="X489" i="27"/>
  <c r="W489" i="27"/>
  <c r="T489" i="27"/>
  <c r="S489" i="27"/>
  <c r="R489" i="27"/>
  <c r="M489" i="27"/>
  <c r="AO489" i="27" s="1"/>
  <c r="L489" i="27"/>
  <c r="AM489" i="27" s="1"/>
  <c r="K489" i="27"/>
  <c r="AG488" i="27"/>
  <c r="AF488" i="27"/>
  <c r="AE488" i="27"/>
  <c r="AD488" i="27"/>
  <c r="AC488" i="27"/>
  <c r="AA488" i="27"/>
  <c r="Z488" i="27"/>
  <c r="Y488" i="27"/>
  <c r="X488" i="27"/>
  <c r="W488" i="27"/>
  <c r="T488" i="27"/>
  <c r="S488" i="27"/>
  <c r="R488" i="27"/>
  <c r="M488" i="27"/>
  <c r="AO488" i="27" s="1"/>
  <c r="L488" i="27"/>
  <c r="AM488" i="27" s="1"/>
  <c r="K488" i="27"/>
  <c r="AK488" i="27" s="1"/>
  <c r="AG487" i="27"/>
  <c r="AF487" i="27"/>
  <c r="AE487" i="27"/>
  <c r="AD487" i="27"/>
  <c r="AC487" i="27"/>
  <c r="AA487" i="27"/>
  <c r="Z487" i="27"/>
  <c r="Y487" i="27"/>
  <c r="X487" i="27"/>
  <c r="W487" i="27"/>
  <c r="T487" i="27"/>
  <c r="S487" i="27"/>
  <c r="R487" i="27"/>
  <c r="M487" i="27"/>
  <c r="AO487" i="27" s="1"/>
  <c r="L487" i="27"/>
  <c r="AM487" i="27" s="1"/>
  <c r="K487" i="27"/>
  <c r="AK487" i="27" s="1"/>
  <c r="AG486" i="27"/>
  <c r="AF486" i="27"/>
  <c r="AE486" i="27"/>
  <c r="AD486" i="27"/>
  <c r="AC486" i="27"/>
  <c r="AA486" i="27"/>
  <c r="Z486" i="27"/>
  <c r="Y486" i="27"/>
  <c r="X486" i="27"/>
  <c r="W486" i="27"/>
  <c r="T486" i="27"/>
  <c r="S486" i="27"/>
  <c r="R486" i="27"/>
  <c r="M486" i="27"/>
  <c r="AO486" i="27" s="1"/>
  <c r="L486" i="27"/>
  <c r="AM486" i="27" s="1"/>
  <c r="K486" i="27"/>
  <c r="AK486" i="27" s="1"/>
  <c r="AG485" i="27"/>
  <c r="AF485" i="27"/>
  <c r="AE485" i="27"/>
  <c r="AD485" i="27"/>
  <c r="AC485" i="27"/>
  <c r="AA485" i="27"/>
  <c r="Z485" i="27"/>
  <c r="Y485" i="27"/>
  <c r="X485" i="27"/>
  <c r="W485" i="27"/>
  <c r="T485" i="27"/>
  <c r="S485" i="27"/>
  <c r="R485" i="27"/>
  <c r="M485" i="27"/>
  <c r="AO485" i="27" s="1"/>
  <c r="L485" i="27"/>
  <c r="AM485" i="27" s="1"/>
  <c r="K485" i="27"/>
  <c r="AK485" i="27" s="1"/>
  <c r="AG484" i="27"/>
  <c r="AF484" i="27"/>
  <c r="AE484" i="27"/>
  <c r="AD484" i="27"/>
  <c r="AC484" i="27"/>
  <c r="AA484" i="27"/>
  <c r="Z484" i="27"/>
  <c r="Y484" i="27"/>
  <c r="X484" i="27"/>
  <c r="W484" i="27"/>
  <c r="T484" i="27"/>
  <c r="S484" i="27"/>
  <c r="R484" i="27"/>
  <c r="M484" i="27"/>
  <c r="AO484" i="27" s="1"/>
  <c r="L484" i="27"/>
  <c r="AM484" i="27" s="1"/>
  <c r="K484" i="27"/>
  <c r="AK484" i="27" s="1"/>
  <c r="AG483" i="27"/>
  <c r="AF483" i="27"/>
  <c r="AE483" i="27"/>
  <c r="AD483" i="27"/>
  <c r="AC483" i="27"/>
  <c r="AA483" i="27"/>
  <c r="Z483" i="27"/>
  <c r="Y483" i="27"/>
  <c r="X483" i="27"/>
  <c r="W483" i="27"/>
  <c r="T483" i="27"/>
  <c r="S483" i="27"/>
  <c r="R483" i="27"/>
  <c r="M483" i="27"/>
  <c r="AO483" i="27" s="1"/>
  <c r="L483" i="27"/>
  <c r="AM483" i="27" s="1"/>
  <c r="K483" i="27"/>
  <c r="AG482" i="27"/>
  <c r="AF482" i="27"/>
  <c r="AE482" i="27"/>
  <c r="AD482" i="27"/>
  <c r="AC482" i="27"/>
  <c r="AA482" i="27"/>
  <c r="Z482" i="27"/>
  <c r="Y482" i="27"/>
  <c r="X482" i="27"/>
  <c r="W482" i="27"/>
  <c r="T482" i="27"/>
  <c r="S482" i="27"/>
  <c r="R482" i="27"/>
  <c r="M482" i="27"/>
  <c r="AO482" i="27" s="1"/>
  <c r="L482" i="27"/>
  <c r="AM482" i="27" s="1"/>
  <c r="K482" i="27"/>
  <c r="AK482" i="27" s="1"/>
  <c r="AG481" i="27"/>
  <c r="AF481" i="27"/>
  <c r="AE481" i="27"/>
  <c r="AD481" i="27"/>
  <c r="AC481" i="27"/>
  <c r="AA481" i="27"/>
  <c r="Z481" i="27"/>
  <c r="Y481" i="27"/>
  <c r="X481" i="27"/>
  <c r="W481" i="27"/>
  <c r="T481" i="27"/>
  <c r="S481" i="27"/>
  <c r="R481" i="27"/>
  <c r="M481" i="27"/>
  <c r="AO481" i="27" s="1"/>
  <c r="L481" i="27"/>
  <c r="AM481" i="27" s="1"/>
  <c r="K481" i="27"/>
  <c r="AG480" i="27"/>
  <c r="AF480" i="27"/>
  <c r="AE480" i="27"/>
  <c r="AD480" i="27"/>
  <c r="AC480" i="27"/>
  <c r="AA480" i="27"/>
  <c r="Z480" i="27"/>
  <c r="Y480" i="27"/>
  <c r="X480" i="27"/>
  <c r="W480" i="27"/>
  <c r="T480" i="27"/>
  <c r="S480" i="27"/>
  <c r="R480" i="27"/>
  <c r="M480" i="27"/>
  <c r="AO480" i="27" s="1"/>
  <c r="L480" i="27"/>
  <c r="AM480" i="27" s="1"/>
  <c r="K480" i="27"/>
  <c r="AK480" i="27" s="1"/>
  <c r="AG479" i="27"/>
  <c r="AF479" i="27"/>
  <c r="AE479" i="27"/>
  <c r="AD479" i="27"/>
  <c r="AC479" i="27"/>
  <c r="AA479" i="27"/>
  <c r="Z479" i="27"/>
  <c r="Y479" i="27"/>
  <c r="X479" i="27"/>
  <c r="W479" i="27"/>
  <c r="T479" i="27"/>
  <c r="S479" i="27"/>
  <c r="R479" i="27"/>
  <c r="M479" i="27"/>
  <c r="AO479" i="27" s="1"/>
  <c r="L479" i="27"/>
  <c r="AM479" i="27" s="1"/>
  <c r="K479" i="27"/>
  <c r="AK479" i="27" s="1"/>
  <c r="AG478" i="27"/>
  <c r="AF478" i="27"/>
  <c r="AE478" i="27"/>
  <c r="AD478" i="27"/>
  <c r="AC478" i="27"/>
  <c r="AA478" i="27"/>
  <c r="Z478" i="27"/>
  <c r="Y478" i="27"/>
  <c r="X478" i="27"/>
  <c r="W478" i="27"/>
  <c r="T478" i="27"/>
  <c r="S478" i="27"/>
  <c r="M478" i="27"/>
  <c r="AO478" i="27" s="1"/>
  <c r="L478" i="27"/>
  <c r="AM478" i="27" s="1"/>
  <c r="K478" i="27"/>
  <c r="AK478" i="27" s="1"/>
  <c r="AG477" i="27"/>
  <c r="AF477" i="27"/>
  <c r="AE477" i="27"/>
  <c r="AD477" i="27"/>
  <c r="AC477" i="27"/>
  <c r="AA477" i="27"/>
  <c r="Z477" i="27"/>
  <c r="Y477" i="27"/>
  <c r="X477" i="27"/>
  <c r="W477" i="27"/>
  <c r="T477" i="27"/>
  <c r="S477" i="27"/>
  <c r="M477" i="27"/>
  <c r="AO477" i="27" s="1"/>
  <c r="L477" i="27"/>
  <c r="AM477" i="27" s="1"/>
  <c r="K477" i="27"/>
  <c r="AK477" i="27" s="1"/>
  <c r="AG476" i="27"/>
  <c r="AF476" i="27"/>
  <c r="AE476" i="27"/>
  <c r="AD476" i="27"/>
  <c r="AC476" i="27"/>
  <c r="AA476" i="27"/>
  <c r="Z476" i="27"/>
  <c r="Y476" i="27"/>
  <c r="X476" i="27"/>
  <c r="W476" i="27"/>
  <c r="T476" i="27"/>
  <c r="S476" i="27"/>
  <c r="R476" i="27"/>
  <c r="R477" i="27" s="1"/>
  <c r="R478" i="27" s="1"/>
  <c r="M476" i="27"/>
  <c r="AO476" i="27" s="1"/>
  <c r="L476" i="27"/>
  <c r="AM476" i="27" s="1"/>
  <c r="K476" i="27"/>
  <c r="AK476" i="27" s="1"/>
  <c r="AG475" i="27"/>
  <c r="AF475" i="27"/>
  <c r="AE475" i="27"/>
  <c r="AD475" i="27"/>
  <c r="AC475" i="27"/>
  <c r="AA475" i="27"/>
  <c r="Z475" i="27"/>
  <c r="Y475" i="27"/>
  <c r="X475" i="27"/>
  <c r="W475" i="27"/>
  <c r="T475" i="27"/>
  <c r="S475" i="27"/>
  <c r="M475" i="27"/>
  <c r="AO475" i="27" s="1"/>
  <c r="L475" i="27"/>
  <c r="AM475" i="27" s="1"/>
  <c r="K475" i="27"/>
  <c r="AG474" i="27"/>
  <c r="AF474" i="27"/>
  <c r="AE474" i="27"/>
  <c r="AD474" i="27"/>
  <c r="AC474" i="27"/>
  <c r="AA474" i="27"/>
  <c r="Z474" i="27"/>
  <c r="Y474" i="27"/>
  <c r="X474" i="27"/>
  <c r="W474" i="27"/>
  <c r="T474" i="27"/>
  <c r="S474" i="27"/>
  <c r="R474" i="27"/>
  <c r="M474" i="27"/>
  <c r="AO474" i="27" s="1"/>
  <c r="L474" i="27"/>
  <c r="AM474" i="27" s="1"/>
  <c r="K474" i="27"/>
  <c r="AK474" i="27" s="1"/>
  <c r="AG473" i="27"/>
  <c r="AF473" i="27"/>
  <c r="AE473" i="27"/>
  <c r="AD473" i="27"/>
  <c r="AC473" i="27"/>
  <c r="AA473" i="27"/>
  <c r="Z473" i="27"/>
  <c r="Y473" i="27"/>
  <c r="X473" i="27"/>
  <c r="W473" i="27"/>
  <c r="T473" i="27"/>
  <c r="S473" i="27"/>
  <c r="R473" i="27"/>
  <c r="M473" i="27"/>
  <c r="AO473" i="27" s="1"/>
  <c r="L473" i="27"/>
  <c r="AM473" i="27" s="1"/>
  <c r="K473" i="27"/>
  <c r="AG472" i="27"/>
  <c r="AF472" i="27"/>
  <c r="AE472" i="27"/>
  <c r="AD472" i="27"/>
  <c r="AC472" i="27"/>
  <c r="AA472" i="27"/>
  <c r="Z472" i="27"/>
  <c r="Y472" i="27"/>
  <c r="X472" i="27"/>
  <c r="W472" i="27"/>
  <c r="T472" i="27"/>
  <c r="S472" i="27"/>
  <c r="M472" i="27"/>
  <c r="AO472" i="27" s="1"/>
  <c r="L472" i="27"/>
  <c r="AM472" i="27" s="1"/>
  <c r="K472" i="27"/>
  <c r="AG471" i="27"/>
  <c r="AF471" i="27"/>
  <c r="AE471" i="27"/>
  <c r="AD471" i="27"/>
  <c r="AC471" i="27"/>
  <c r="AA471" i="27"/>
  <c r="Z471" i="27"/>
  <c r="Y471" i="27"/>
  <c r="X471" i="27"/>
  <c r="W471" i="27"/>
  <c r="T471" i="27"/>
  <c r="S471" i="27"/>
  <c r="R471" i="27"/>
  <c r="M471" i="27"/>
  <c r="AO471" i="27" s="1"/>
  <c r="L471" i="27"/>
  <c r="AM471" i="27" s="1"/>
  <c r="K471" i="27"/>
  <c r="AK471" i="27" s="1"/>
  <c r="AG470" i="27"/>
  <c r="AF470" i="27"/>
  <c r="AE470" i="27"/>
  <c r="AD470" i="27"/>
  <c r="AC470" i="27"/>
  <c r="AA470" i="27"/>
  <c r="Z470" i="27"/>
  <c r="Y470" i="27"/>
  <c r="X470" i="27"/>
  <c r="W470" i="27"/>
  <c r="T470" i="27"/>
  <c r="S470" i="27"/>
  <c r="R470" i="27"/>
  <c r="M470" i="27"/>
  <c r="AO470" i="27" s="1"/>
  <c r="L470" i="27"/>
  <c r="AM470" i="27" s="1"/>
  <c r="K470" i="27"/>
  <c r="AK470" i="27" s="1"/>
  <c r="AG469" i="27"/>
  <c r="AF469" i="27"/>
  <c r="AE469" i="27"/>
  <c r="AD469" i="27"/>
  <c r="AC469" i="27"/>
  <c r="AA469" i="27"/>
  <c r="Z469" i="27"/>
  <c r="Y469" i="27"/>
  <c r="X469" i="27"/>
  <c r="W469" i="27"/>
  <c r="T469" i="27"/>
  <c r="S469" i="27"/>
  <c r="R469" i="27"/>
  <c r="M469" i="27"/>
  <c r="AO469" i="27" s="1"/>
  <c r="L469" i="27"/>
  <c r="AM469" i="27" s="1"/>
  <c r="K469" i="27"/>
  <c r="AK469" i="27" s="1"/>
  <c r="AG468" i="27"/>
  <c r="AF468" i="27"/>
  <c r="AE468" i="27"/>
  <c r="AD468" i="27"/>
  <c r="AC468" i="27"/>
  <c r="AA468" i="27"/>
  <c r="Z468" i="27"/>
  <c r="Y468" i="27"/>
  <c r="X468" i="27"/>
  <c r="W468" i="27"/>
  <c r="T468" i="27"/>
  <c r="S468" i="27"/>
  <c r="R468" i="27"/>
  <c r="M468" i="27"/>
  <c r="AO468" i="27" s="1"/>
  <c r="L468" i="27"/>
  <c r="AM468" i="27" s="1"/>
  <c r="K468" i="27"/>
  <c r="AK468" i="27" s="1"/>
  <c r="AG467" i="27"/>
  <c r="AF467" i="27"/>
  <c r="AE467" i="27"/>
  <c r="AD467" i="27"/>
  <c r="AC467" i="27"/>
  <c r="AA467" i="27"/>
  <c r="Z467" i="27"/>
  <c r="Y467" i="27"/>
  <c r="X467" i="27"/>
  <c r="W467" i="27"/>
  <c r="T467" i="27"/>
  <c r="S467" i="27"/>
  <c r="R467" i="27"/>
  <c r="M467" i="27"/>
  <c r="AO467" i="27" s="1"/>
  <c r="L467" i="27"/>
  <c r="AM467" i="27" s="1"/>
  <c r="K467" i="27"/>
  <c r="AK467" i="27" s="1"/>
  <c r="AG466" i="27"/>
  <c r="AF466" i="27"/>
  <c r="AE466" i="27"/>
  <c r="AD466" i="27"/>
  <c r="AC466" i="27"/>
  <c r="AA466" i="27"/>
  <c r="Z466" i="27"/>
  <c r="Y466" i="27"/>
  <c r="X466" i="27"/>
  <c r="W466" i="27"/>
  <c r="T466" i="27"/>
  <c r="S466" i="27"/>
  <c r="R466" i="27"/>
  <c r="M466" i="27"/>
  <c r="AO466" i="27" s="1"/>
  <c r="L466" i="27"/>
  <c r="AM466" i="27" s="1"/>
  <c r="K466" i="27"/>
  <c r="AK466" i="27" s="1"/>
  <c r="AG465" i="27"/>
  <c r="AF465" i="27"/>
  <c r="AE465" i="27"/>
  <c r="AD465" i="27"/>
  <c r="AC465" i="27"/>
  <c r="AA465" i="27"/>
  <c r="Z465" i="27"/>
  <c r="Y465" i="27"/>
  <c r="X465" i="27"/>
  <c r="W465" i="27"/>
  <c r="T465" i="27"/>
  <c r="S465" i="27"/>
  <c r="M465" i="27"/>
  <c r="AO465" i="27" s="1"/>
  <c r="L465" i="27"/>
  <c r="AM465" i="27" s="1"/>
  <c r="K465" i="27"/>
  <c r="AK465" i="27" s="1"/>
  <c r="AG464" i="27"/>
  <c r="AF464" i="27"/>
  <c r="AE464" i="27"/>
  <c r="AD464" i="27"/>
  <c r="AC464" i="27"/>
  <c r="AA464" i="27"/>
  <c r="Z464" i="27"/>
  <c r="Y464" i="27"/>
  <c r="X464" i="27"/>
  <c r="W464" i="27"/>
  <c r="T464" i="27"/>
  <c r="S464" i="27"/>
  <c r="M464" i="27"/>
  <c r="AO464" i="27" s="1"/>
  <c r="L464" i="27"/>
  <c r="AM464" i="27" s="1"/>
  <c r="K464" i="27"/>
  <c r="AK464" i="27" s="1"/>
  <c r="AG463" i="27"/>
  <c r="AF463" i="27"/>
  <c r="AE463" i="27"/>
  <c r="AD463" i="27"/>
  <c r="AC463" i="27"/>
  <c r="AA463" i="27"/>
  <c r="Z463" i="27"/>
  <c r="Y463" i="27"/>
  <c r="X463" i="27"/>
  <c r="W463" i="27"/>
  <c r="T463" i="27"/>
  <c r="S463" i="27"/>
  <c r="M463" i="27"/>
  <c r="AO463" i="27" s="1"/>
  <c r="L463" i="27"/>
  <c r="AM463" i="27" s="1"/>
  <c r="K463" i="27"/>
  <c r="AK463" i="27" s="1"/>
  <c r="AG462" i="27"/>
  <c r="AF462" i="27"/>
  <c r="AE462" i="27"/>
  <c r="AD462" i="27"/>
  <c r="AC462" i="27"/>
  <c r="AA462" i="27"/>
  <c r="Z462" i="27"/>
  <c r="Y462" i="27"/>
  <c r="X462" i="27"/>
  <c r="W462" i="27"/>
  <c r="T462" i="27"/>
  <c r="S462" i="27"/>
  <c r="M462" i="27"/>
  <c r="AO462" i="27" s="1"/>
  <c r="L462" i="27"/>
  <c r="AM462" i="27" s="1"/>
  <c r="K462" i="27"/>
  <c r="AK462" i="27" s="1"/>
  <c r="AG461" i="27"/>
  <c r="AF461" i="27"/>
  <c r="AE461" i="27"/>
  <c r="AD461" i="27"/>
  <c r="AC461" i="27"/>
  <c r="AA461" i="27"/>
  <c r="Z461" i="27"/>
  <c r="Y461" i="27"/>
  <c r="X461" i="27"/>
  <c r="W461" i="27"/>
  <c r="T461" i="27"/>
  <c r="S461" i="27"/>
  <c r="M461" i="27"/>
  <c r="AO461" i="27" s="1"/>
  <c r="L461" i="27"/>
  <c r="AM461" i="27" s="1"/>
  <c r="K461" i="27"/>
  <c r="AK461" i="27" s="1"/>
  <c r="AG460" i="27"/>
  <c r="AF460" i="27"/>
  <c r="AE460" i="27"/>
  <c r="AD460" i="27"/>
  <c r="AC460" i="27"/>
  <c r="AA460" i="27"/>
  <c r="Z460" i="27"/>
  <c r="Y460" i="27"/>
  <c r="X460" i="27"/>
  <c r="W460" i="27"/>
  <c r="T460" i="27"/>
  <c r="S460" i="27"/>
  <c r="M460" i="27"/>
  <c r="AO460" i="27" s="1"/>
  <c r="L460" i="27"/>
  <c r="AM460" i="27" s="1"/>
  <c r="K460" i="27"/>
  <c r="AK460" i="27" s="1"/>
  <c r="AG459" i="27"/>
  <c r="AF459" i="27"/>
  <c r="AE459" i="27"/>
  <c r="AD459" i="27"/>
  <c r="AC459" i="27"/>
  <c r="AA459" i="27"/>
  <c r="Z459" i="27"/>
  <c r="Y459" i="27"/>
  <c r="X459" i="27"/>
  <c r="W459" i="27"/>
  <c r="T459" i="27"/>
  <c r="S459" i="27"/>
  <c r="M459" i="27"/>
  <c r="AO459" i="27" s="1"/>
  <c r="L459" i="27"/>
  <c r="AM459" i="27" s="1"/>
  <c r="K459" i="27"/>
  <c r="AK459" i="27" s="1"/>
  <c r="AG458" i="27"/>
  <c r="AF458" i="27"/>
  <c r="AE458" i="27"/>
  <c r="AD458" i="27"/>
  <c r="AC458" i="27"/>
  <c r="AA458" i="27"/>
  <c r="Z458" i="27"/>
  <c r="Y458" i="27"/>
  <c r="X458" i="27"/>
  <c r="W458" i="27"/>
  <c r="T458" i="27"/>
  <c r="S458" i="27"/>
  <c r="M458" i="27"/>
  <c r="AO458" i="27" s="1"/>
  <c r="L458" i="27"/>
  <c r="AM458" i="27" s="1"/>
  <c r="K458" i="27"/>
  <c r="AK458" i="27" s="1"/>
  <c r="AG457" i="27"/>
  <c r="AF457" i="27"/>
  <c r="AE457" i="27"/>
  <c r="AD457" i="27"/>
  <c r="AC457" i="27"/>
  <c r="AA457" i="27"/>
  <c r="Z457" i="27"/>
  <c r="Y457" i="27"/>
  <c r="X457" i="27"/>
  <c r="W457" i="27"/>
  <c r="T457" i="27"/>
  <c r="S457" i="27"/>
  <c r="M457" i="27"/>
  <c r="AO457" i="27" s="1"/>
  <c r="L457" i="27"/>
  <c r="AM457" i="27" s="1"/>
  <c r="K457" i="27"/>
  <c r="AK457" i="27" s="1"/>
  <c r="AG456" i="27"/>
  <c r="AF456" i="27"/>
  <c r="AE456" i="27"/>
  <c r="AD456" i="27"/>
  <c r="AC456" i="27"/>
  <c r="AA456" i="27"/>
  <c r="Z456" i="27"/>
  <c r="Y456" i="27"/>
  <c r="X456" i="27"/>
  <c r="W456" i="27"/>
  <c r="T456" i="27"/>
  <c r="S456" i="27"/>
  <c r="M456" i="27"/>
  <c r="AO456" i="27" s="1"/>
  <c r="L456" i="27"/>
  <c r="AM456" i="27" s="1"/>
  <c r="K456" i="27"/>
  <c r="AK456" i="27" s="1"/>
  <c r="AG455" i="27"/>
  <c r="AF455" i="27"/>
  <c r="AE455" i="27"/>
  <c r="AD455" i="27"/>
  <c r="AC455" i="27"/>
  <c r="AA455" i="27"/>
  <c r="Z455" i="27"/>
  <c r="Y455" i="27"/>
  <c r="X455" i="27"/>
  <c r="W455" i="27"/>
  <c r="T455" i="27"/>
  <c r="S455" i="27"/>
  <c r="M455" i="27"/>
  <c r="AO455" i="27" s="1"/>
  <c r="L455" i="27"/>
  <c r="AM455" i="27" s="1"/>
  <c r="K455" i="27"/>
  <c r="AK455" i="27" s="1"/>
  <c r="AG454" i="27"/>
  <c r="AF454" i="27"/>
  <c r="AE454" i="27"/>
  <c r="AD454" i="27"/>
  <c r="AC454" i="27"/>
  <c r="AA454" i="27"/>
  <c r="Z454" i="27"/>
  <c r="Y454" i="27"/>
  <c r="X454" i="27"/>
  <c r="W454" i="27"/>
  <c r="T454" i="27"/>
  <c r="S454" i="27"/>
  <c r="R454" i="27"/>
  <c r="R455" i="27" s="1"/>
  <c r="R456" i="27" s="1"/>
  <c r="M454" i="27"/>
  <c r="AO454" i="27" s="1"/>
  <c r="L454" i="27"/>
  <c r="AM454" i="27" s="1"/>
  <c r="K454" i="27"/>
  <c r="AG453" i="27"/>
  <c r="AF453" i="27"/>
  <c r="AE453" i="27"/>
  <c r="AD453" i="27"/>
  <c r="AC453" i="27"/>
  <c r="AA453" i="27"/>
  <c r="Z453" i="27"/>
  <c r="Y453" i="27"/>
  <c r="X453" i="27"/>
  <c r="W453" i="27"/>
  <c r="T453" i="27"/>
  <c r="S453" i="27"/>
  <c r="M453" i="27"/>
  <c r="AO453" i="27" s="1"/>
  <c r="L453" i="27"/>
  <c r="AM453" i="27" s="1"/>
  <c r="K453" i="27"/>
  <c r="AK453" i="27" s="1"/>
  <c r="AG452" i="27"/>
  <c r="AF452" i="27"/>
  <c r="AE452" i="27"/>
  <c r="AD452" i="27"/>
  <c r="AC452" i="27"/>
  <c r="AA452" i="27"/>
  <c r="Z452" i="27"/>
  <c r="Y452" i="27"/>
  <c r="X452" i="27"/>
  <c r="W452" i="27"/>
  <c r="T452" i="27"/>
  <c r="S452" i="27"/>
  <c r="R452" i="27"/>
  <c r="R453" i="27" s="1"/>
  <c r="M452" i="27"/>
  <c r="AO452" i="27" s="1"/>
  <c r="L452" i="27"/>
  <c r="AM452" i="27" s="1"/>
  <c r="K452" i="27"/>
  <c r="AK452" i="27" s="1"/>
  <c r="AG451" i="27"/>
  <c r="AF451" i="27"/>
  <c r="AE451" i="27"/>
  <c r="AD451" i="27"/>
  <c r="AC451" i="27"/>
  <c r="AA451" i="27"/>
  <c r="Z451" i="27"/>
  <c r="Y451" i="27"/>
  <c r="X451" i="27"/>
  <c r="W451" i="27"/>
  <c r="T451" i="27"/>
  <c r="S451" i="27"/>
  <c r="R451" i="27"/>
  <c r="M451" i="27"/>
  <c r="AO451" i="27" s="1"/>
  <c r="L451" i="27"/>
  <c r="AM451" i="27" s="1"/>
  <c r="K451" i="27"/>
  <c r="AG450" i="27"/>
  <c r="AF450" i="27"/>
  <c r="AE450" i="27"/>
  <c r="AD450" i="27"/>
  <c r="AC450" i="27"/>
  <c r="AA450" i="27"/>
  <c r="Z450" i="27"/>
  <c r="Y450" i="27"/>
  <c r="X450" i="27"/>
  <c r="W450" i="27"/>
  <c r="T450" i="27"/>
  <c r="S450" i="27"/>
  <c r="R450" i="27"/>
  <c r="M450" i="27"/>
  <c r="AO450" i="27" s="1"/>
  <c r="L450" i="27"/>
  <c r="AM450" i="27" s="1"/>
  <c r="K450" i="27"/>
  <c r="AK450" i="27" s="1"/>
  <c r="AG449" i="27"/>
  <c r="AF449" i="27"/>
  <c r="AE449" i="27"/>
  <c r="AD449" i="27"/>
  <c r="AC449" i="27"/>
  <c r="AA449" i="27"/>
  <c r="Z449" i="27"/>
  <c r="Y449" i="27"/>
  <c r="X449" i="27"/>
  <c r="W449" i="27"/>
  <c r="T449" i="27"/>
  <c r="S449" i="27"/>
  <c r="R449" i="27"/>
  <c r="M449" i="27"/>
  <c r="AO449" i="27" s="1"/>
  <c r="L449" i="27"/>
  <c r="AM449" i="27" s="1"/>
  <c r="K449" i="27"/>
  <c r="AK449" i="27" s="1"/>
  <c r="AG448" i="27"/>
  <c r="AF448" i="27"/>
  <c r="AE448" i="27"/>
  <c r="AD448" i="27"/>
  <c r="AC448" i="27"/>
  <c r="AA448" i="27"/>
  <c r="Z448" i="27"/>
  <c r="Y448" i="27"/>
  <c r="X448" i="27"/>
  <c r="W448" i="27"/>
  <c r="T448" i="27"/>
  <c r="S448" i="27"/>
  <c r="R448" i="27"/>
  <c r="M448" i="27"/>
  <c r="AO448" i="27" s="1"/>
  <c r="L448" i="27"/>
  <c r="AM448" i="27" s="1"/>
  <c r="K448" i="27"/>
  <c r="AG447" i="27"/>
  <c r="AF447" i="27"/>
  <c r="AE447" i="27"/>
  <c r="AD447" i="27"/>
  <c r="AC447" i="27"/>
  <c r="AA447" i="27"/>
  <c r="Z447" i="27"/>
  <c r="Y447" i="27"/>
  <c r="X447" i="27"/>
  <c r="W447" i="27"/>
  <c r="T447" i="27"/>
  <c r="S447" i="27"/>
  <c r="R447" i="27"/>
  <c r="M447" i="27"/>
  <c r="AO447" i="27" s="1"/>
  <c r="L447" i="27"/>
  <c r="AM447" i="27" s="1"/>
  <c r="K447" i="27"/>
  <c r="AK447" i="27" s="1"/>
  <c r="AG446" i="27"/>
  <c r="AF446" i="27"/>
  <c r="AE446" i="27"/>
  <c r="AD446" i="27"/>
  <c r="AC446" i="27"/>
  <c r="AA446" i="27"/>
  <c r="Z446" i="27"/>
  <c r="Y446" i="27"/>
  <c r="X446" i="27"/>
  <c r="W446" i="27"/>
  <c r="T446" i="27"/>
  <c r="S446" i="27"/>
  <c r="R446" i="27"/>
  <c r="M446" i="27"/>
  <c r="AO446" i="27" s="1"/>
  <c r="L446" i="27"/>
  <c r="AM446" i="27" s="1"/>
  <c r="K446" i="27"/>
  <c r="AK446" i="27" s="1"/>
  <c r="AG445" i="27"/>
  <c r="AF445" i="27"/>
  <c r="AE445" i="27"/>
  <c r="AD445" i="27"/>
  <c r="AC445" i="27"/>
  <c r="AA445" i="27"/>
  <c r="Z445" i="27"/>
  <c r="Y445" i="27"/>
  <c r="X445" i="27"/>
  <c r="W445" i="27"/>
  <c r="T445" i="27"/>
  <c r="S445" i="27"/>
  <c r="R445" i="27"/>
  <c r="M445" i="27"/>
  <c r="AO445" i="27" s="1"/>
  <c r="L445" i="27"/>
  <c r="AM445" i="27" s="1"/>
  <c r="K445" i="27"/>
  <c r="AG444" i="27"/>
  <c r="AF444" i="27"/>
  <c r="AE444" i="27"/>
  <c r="AD444" i="27"/>
  <c r="AC444" i="27"/>
  <c r="AA444" i="27"/>
  <c r="Z444" i="27"/>
  <c r="Y444" i="27"/>
  <c r="X444" i="27"/>
  <c r="W444" i="27"/>
  <c r="T444" i="27"/>
  <c r="S444" i="27"/>
  <c r="R444" i="27"/>
  <c r="M444" i="27"/>
  <c r="AO444" i="27" s="1"/>
  <c r="L444" i="27"/>
  <c r="AM444" i="27" s="1"/>
  <c r="K444" i="27"/>
  <c r="AK444" i="27" s="1"/>
  <c r="AG443" i="27"/>
  <c r="AF443" i="27"/>
  <c r="AE443" i="27"/>
  <c r="AD443" i="27"/>
  <c r="AC443" i="27"/>
  <c r="AA443" i="27"/>
  <c r="Z443" i="27"/>
  <c r="Y443" i="27"/>
  <c r="X443" i="27"/>
  <c r="W443" i="27"/>
  <c r="T443" i="27"/>
  <c r="S443" i="27"/>
  <c r="M443" i="27"/>
  <c r="AO443" i="27" s="1"/>
  <c r="L443" i="27"/>
  <c r="AM443" i="27" s="1"/>
  <c r="K443" i="27"/>
  <c r="AK443" i="27" s="1"/>
  <c r="AG442" i="27"/>
  <c r="AF442" i="27"/>
  <c r="AE442" i="27"/>
  <c r="AD442" i="27"/>
  <c r="AC442" i="27"/>
  <c r="AA442" i="27"/>
  <c r="Z442" i="27"/>
  <c r="Y442" i="27"/>
  <c r="X442" i="27"/>
  <c r="W442" i="27"/>
  <c r="T442" i="27"/>
  <c r="S442" i="27"/>
  <c r="R442" i="27"/>
  <c r="R443" i="27" s="1"/>
  <c r="M442" i="27"/>
  <c r="AO442" i="27" s="1"/>
  <c r="L442" i="27"/>
  <c r="AM442" i="27" s="1"/>
  <c r="K442" i="27"/>
  <c r="AK442" i="27" s="1"/>
  <c r="AG441" i="27"/>
  <c r="AF441" i="27"/>
  <c r="AE441" i="27"/>
  <c r="AD441" i="27"/>
  <c r="AC441" i="27"/>
  <c r="AA441" i="27"/>
  <c r="Z441" i="27"/>
  <c r="Y441" i="27"/>
  <c r="X441" i="27"/>
  <c r="W441" i="27"/>
  <c r="T441" i="27"/>
  <c r="S441" i="27"/>
  <c r="R441" i="27"/>
  <c r="M441" i="27"/>
  <c r="AO441" i="27" s="1"/>
  <c r="L441" i="27"/>
  <c r="AM441" i="27" s="1"/>
  <c r="K441" i="27"/>
  <c r="AK441" i="27" s="1"/>
  <c r="AG440" i="27"/>
  <c r="AF440" i="27"/>
  <c r="AE440" i="27"/>
  <c r="AD440" i="27"/>
  <c r="AC440" i="27"/>
  <c r="AA440" i="27"/>
  <c r="Z440" i="27"/>
  <c r="Y440" i="27"/>
  <c r="X440" i="27"/>
  <c r="W440" i="27"/>
  <c r="T440" i="27"/>
  <c r="S440" i="27"/>
  <c r="R440" i="27"/>
  <c r="M440" i="27"/>
  <c r="AO440" i="27" s="1"/>
  <c r="L440" i="27"/>
  <c r="AM440" i="27" s="1"/>
  <c r="K440" i="27"/>
  <c r="AK440" i="27" s="1"/>
  <c r="AG439" i="27"/>
  <c r="AF439" i="27"/>
  <c r="AE439" i="27"/>
  <c r="AD439" i="27"/>
  <c r="AC439" i="27"/>
  <c r="AA439" i="27"/>
  <c r="Z439" i="27"/>
  <c r="Y439" i="27"/>
  <c r="X439" i="27"/>
  <c r="W439" i="27"/>
  <c r="T439" i="27"/>
  <c r="S439" i="27"/>
  <c r="R439" i="27"/>
  <c r="M439" i="27"/>
  <c r="AO439" i="27" s="1"/>
  <c r="L439" i="27"/>
  <c r="AM439" i="27" s="1"/>
  <c r="K439" i="27"/>
  <c r="AG438" i="27"/>
  <c r="AF438" i="27"/>
  <c r="AE438" i="27"/>
  <c r="AD438" i="27"/>
  <c r="AC438" i="27"/>
  <c r="AA438" i="27"/>
  <c r="Z438" i="27"/>
  <c r="Y438" i="27"/>
  <c r="X438" i="27"/>
  <c r="W438" i="27"/>
  <c r="T438" i="27"/>
  <c r="S438" i="27"/>
  <c r="R438" i="27"/>
  <c r="M438" i="27"/>
  <c r="AO438" i="27" s="1"/>
  <c r="L438" i="27"/>
  <c r="AM438" i="27" s="1"/>
  <c r="K438" i="27"/>
  <c r="AK438" i="27" s="1"/>
  <c r="AG437" i="27"/>
  <c r="AF437" i="27"/>
  <c r="AE437" i="27"/>
  <c r="AD437" i="27"/>
  <c r="AC437" i="27"/>
  <c r="AA437" i="27"/>
  <c r="Z437" i="27"/>
  <c r="Y437" i="27"/>
  <c r="X437" i="27"/>
  <c r="W437" i="27"/>
  <c r="T437" i="27"/>
  <c r="S437" i="27"/>
  <c r="R437" i="27"/>
  <c r="M437" i="27"/>
  <c r="AO437" i="27" s="1"/>
  <c r="L437" i="27"/>
  <c r="AM437" i="27" s="1"/>
  <c r="K437" i="27"/>
  <c r="AK437" i="27" s="1"/>
  <c r="AG436" i="27"/>
  <c r="AF436" i="27"/>
  <c r="AE436" i="27"/>
  <c r="AD436" i="27"/>
  <c r="AC436" i="27"/>
  <c r="AA436" i="27"/>
  <c r="Z436" i="27"/>
  <c r="Y436" i="27"/>
  <c r="X436" i="27"/>
  <c r="W436" i="27"/>
  <c r="T436" i="27"/>
  <c r="S436" i="27"/>
  <c r="R436" i="27"/>
  <c r="M436" i="27"/>
  <c r="AO436" i="27" s="1"/>
  <c r="L436" i="27"/>
  <c r="AM436" i="27" s="1"/>
  <c r="K436" i="27"/>
  <c r="AK436" i="27" s="1"/>
  <c r="AG435" i="27"/>
  <c r="AF435" i="27"/>
  <c r="AE435" i="27"/>
  <c r="AD435" i="27"/>
  <c r="AC435" i="27"/>
  <c r="AA435" i="27"/>
  <c r="Z435" i="27"/>
  <c r="Y435" i="27"/>
  <c r="X435" i="27"/>
  <c r="W435" i="27"/>
  <c r="T435" i="27"/>
  <c r="S435" i="27"/>
  <c r="R435" i="27"/>
  <c r="M435" i="27"/>
  <c r="AO435" i="27" s="1"/>
  <c r="L435" i="27"/>
  <c r="AM435" i="27" s="1"/>
  <c r="K435" i="27"/>
  <c r="AK435" i="27" s="1"/>
  <c r="AG434" i="27"/>
  <c r="AF434" i="27"/>
  <c r="AE434" i="27"/>
  <c r="AD434" i="27"/>
  <c r="AC434" i="27"/>
  <c r="AA434" i="27"/>
  <c r="Z434" i="27"/>
  <c r="Y434" i="27"/>
  <c r="X434" i="27"/>
  <c r="W434" i="27"/>
  <c r="T434" i="27"/>
  <c r="S434" i="27"/>
  <c r="R434" i="27"/>
  <c r="M434" i="27"/>
  <c r="AO434" i="27" s="1"/>
  <c r="L434" i="27"/>
  <c r="AM434" i="27" s="1"/>
  <c r="K434" i="27"/>
  <c r="AK434" i="27" s="1"/>
  <c r="AG433" i="27"/>
  <c r="AF433" i="27"/>
  <c r="AE433" i="27"/>
  <c r="AD433" i="27"/>
  <c r="AC433" i="27"/>
  <c r="AA433" i="27"/>
  <c r="Z433" i="27"/>
  <c r="Y433" i="27"/>
  <c r="X433" i="27"/>
  <c r="W433" i="27"/>
  <c r="T433" i="27"/>
  <c r="S433" i="27"/>
  <c r="R433" i="27"/>
  <c r="M433" i="27"/>
  <c r="AO433" i="27" s="1"/>
  <c r="L433" i="27"/>
  <c r="AM433" i="27" s="1"/>
  <c r="K433" i="27"/>
  <c r="AK433" i="27" s="1"/>
  <c r="AG432" i="27"/>
  <c r="AF432" i="27"/>
  <c r="AE432" i="27"/>
  <c r="AD432" i="27"/>
  <c r="AC432" i="27"/>
  <c r="AA432" i="27"/>
  <c r="Z432" i="27"/>
  <c r="Y432" i="27"/>
  <c r="X432" i="27"/>
  <c r="W432" i="27"/>
  <c r="T432" i="27"/>
  <c r="S432" i="27"/>
  <c r="R432" i="27"/>
  <c r="M432" i="27"/>
  <c r="AO432" i="27" s="1"/>
  <c r="L432" i="27"/>
  <c r="AM432" i="27" s="1"/>
  <c r="K432" i="27"/>
  <c r="AK432" i="27" s="1"/>
  <c r="AG431" i="27"/>
  <c r="AF431" i="27"/>
  <c r="AE431" i="27"/>
  <c r="AD431" i="27"/>
  <c r="AC431" i="27"/>
  <c r="AA431" i="27"/>
  <c r="Z431" i="27"/>
  <c r="Y431" i="27"/>
  <c r="X431" i="27"/>
  <c r="W431" i="27"/>
  <c r="T431" i="27"/>
  <c r="S431" i="27"/>
  <c r="R431" i="27"/>
  <c r="M431" i="27"/>
  <c r="AO431" i="27" s="1"/>
  <c r="L431" i="27"/>
  <c r="AM431" i="27" s="1"/>
  <c r="K431" i="27"/>
  <c r="AG430" i="27"/>
  <c r="AF430" i="27"/>
  <c r="AE430" i="27"/>
  <c r="AD430" i="27"/>
  <c r="AC430" i="27"/>
  <c r="AA430" i="27"/>
  <c r="Z430" i="27"/>
  <c r="Y430" i="27"/>
  <c r="X430" i="27"/>
  <c r="W430" i="27"/>
  <c r="T430" i="27"/>
  <c r="S430" i="27"/>
  <c r="R430" i="27"/>
  <c r="M430" i="27"/>
  <c r="AO430" i="27" s="1"/>
  <c r="L430" i="27"/>
  <c r="AM430" i="27" s="1"/>
  <c r="K430" i="27"/>
  <c r="AK430" i="27" s="1"/>
  <c r="AG429" i="27"/>
  <c r="AF429" i="27"/>
  <c r="AE429" i="27"/>
  <c r="AD429" i="27"/>
  <c r="AC429" i="27"/>
  <c r="AA429" i="27"/>
  <c r="Z429" i="27"/>
  <c r="Y429" i="27"/>
  <c r="X429" i="27"/>
  <c r="W429" i="27"/>
  <c r="T429" i="27"/>
  <c r="S429" i="27"/>
  <c r="R429" i="27"/>
  <c r="M429" i="27"/>
  <c r="AO429" i="27" s="1"/>
  <c r="L429" i="27"/>
  <c r="AM429" i="27" s="1"/>
  <c r="K429" i="27"/>
  <c r="AK429" i="27" s="1"/>
  <c r="AG428" i="27"/>
  <c r="AF428" i="27"/>
  <c r="AE428" i="27"/>
  <c r="AD428" i="27"/>
  <c r="AC428" i="27"/>
  <c r="AA428" i="27"/>
  <c r="Z428" i="27"/>
  <c r="Y428" i="27"/>
  <c r="X428" i="27"/>
  <c r="W428" i="27"/>
  <c r="T428" i="27"/>
  <c r="S428" i="27"/>
  <c r="M428" i="27"/>
  <c r="AO428" i="27" s="1"/>
  <c r="L428" i="27"/>
  <c r="AM428" i="27" s="1"/>
  <c r="K428" i="27"/>
  <c r="AG427" i="27"/>
  <c r="AF427" i="27"/>
  <c r="AE427" i="27"/>
  <c r="AD427" i="27"/>
  <c r="AC427" i="27"/>
  <c r="AA427" i="27"/>
  <c r="Z427" i="27"/>
  <c r="Y427" i="27"/>
  <c r="X427" i="27"/>
  <c r="W427" i="27"/>
  <c r="T427" i="27"/>
  <c r="S427" i="27"/>
  <c r="M427" i="27"/>
  <c r="AO427" i="27" s="1"/>
  <c r="L427" i="27"/>
  <c r="AM427" i="27" s="1"/>
  <c r="K427" i="27"/>
  <c r="AK427" i="27" s="1"/>
  <c r="AG426" i="27"/>
  <c r="AF426" i="27"/>
  <c r="AE426" i="27"/>
  <c r="AD426" i="27"/>
  <c r="AC426" i="27"/>
  <c r="AA426" i="27"/>
  <c r="Z426" i="27"/>
  <c r="Y426" i="27"/>
  <c r="X426" i="27"/>
  <c r="W426" i="27"/>
  <c r="T426" i="27"/>
  <c r="S426" i="27"/>
  <c r="R426" i="27"/>
  <c r="M426" i="27"/>
  <c r="AO426" i="27" s="1"/>
  <c r="L426" i="27"/>
  <c r="AM426" i="27" s="1"/>
  <c r="K426" i="27"/>
  <c r="AK426" i="27" s="1"/>
  <c r="AG425" i="27"/>
  <c r="AF425" i="27"/>
  <c r="AE425" i="27"/>
  <c r="AD425" i="27"/>
  <c r="AC425" i="27"/>
  <c r="AA425" i="27"/>
  <c r="Z425" i="27"/>
  <c r="Y425" i="27"/>
  <c r="X425" i="27"/>
  <c r="W425" i="27"/>
  <c r="T425" i="27"/>
  <c r="S425" i="27"/>
  <c r="M425" i="27"/>
  <c r="AO425" i="27" s="1"/>
  <c r="L425" i="27"/>
  <c r="AM425" i="27" s="1"/>
  <c r="K425" i="27"/>
  <c r="AG424" i="27"/>
  <c r="AF424" i="27"/>
  <c r="AE424" i="27"/>
  <c r="AD424" i="27"/>
  <c r="AC424" i="27"/>
  <c r="AA424" i="27"/>
  <c r="Z424" i="27"/>
  <c r="Y424" i="27"/>
  <c r="X424" i="27"/>
  <c r="W424" i="27"/>
  <c r="T424" i="27"/>
  <c r="S424" i="27"/>
  <c r="R424" i="27"/>
  <c r="R425" i="27" s="1"/>
  <c r="M424" i="27"/>
  <c r="AO424" i="27" s="1"/>
  <c r="L424" i="27"/>
  <c r="AM424" i="27" s="1"/>
  <c r="K424" i="27"/>
  <c r="AK424" i="27" s="1"/>
  <c r="AG423" i="27"/>
  <c r="AF423" i="27"/>
  <c r="AE423" i="27"/>
  <c r="AD423" i="27"/>
  <c r="AC423" i="27"/>
  <c r="AA423" i="27"/>
  <c r="Z423" i="27"/>
  <c r="Y423" i="27"/>
  <c r="X423" i="27"/>
  <c r="W423" i="27"/>
  <c r="T423" i="27"/>
  <c r="S423" i="27"/>
  <c r="R423" i="27"/>
  <c r="M423" i="27"/>
  <c r="AO423" i="27" s="1"/>
  <c r="L423" i="27"/>
  <c r="AM423" i="27" s="1"/>
  <c r="K423" i="27"/>
  <c r="AK423" i="27" s="1"/>
  <c r="AG422" i="27"/>
  <c r="AF422" i="27"/>
  <c r="AE422" i="27"/>
  <c r="AD422" i="27"/>
  <c r="AC422" i="27"/>
  <c r="AA422" i="27"/>
  <c r="Z422" i="27"/>
  <c r="Y422" i="27"/>
  <c r="X422" i="27"/>
  <c r="W422" i="27"/>
  <c r="T422" i="27"/>
  <c r="S422" i="27"/>
  <c r="M422" i="27"/>
  <c r="AO422" i="27" s="1"/>
  <c r="L422" i="27"/>
  <c r="AM422" i="27" s="1"/>
  <c r="K422" i="27"/>
  <c r="AK422" i="27" s="1"/>
  <c r="AG421" i="27"/>
  <c r="AF421" i="27"/>
  <c r="AE421" i="27"/>
  <c r="AD421" i="27"/>
  <c r="AC421" i="27"/>
  <c r="AA421" i="27"/>
  <c r="Z421" i="27"/>
  <c r="Y421" i="27"/>
  <c r="X421" i="27"/>
  <c r="W421" i="27"/>
  <c r="T421" i="27"/>
  <c r="S421" i="27"/>
  <c r="M421" i="27"/>
  <c r="AO421" i="27" s="1"/>
  <c r="L421" i="27"/>
  <c r="AM421" i="27" s="1"/>
  <c r="K421" i="27"/>
  <c r="AK421" i="27" s="1"/>
  <c r="AG420" i="27"/>
  <c r="AF420" i="27"/>
  <c r="AE420" i="27"/>
  <c r="AD420" i="27"/>
  <c r="AC420" i="27"/>
  <c r="AA420" i="27"/>
  <c r="Z420" i="27"/>
  <c r="Y420" i="27"/>
  <c r="X420" i="27"/>
  <c r="W420" i="27"/>
  <c r="T420" i="27"/>
  <c r="S420" i="27"/>
  <c r="R420" i="27"/>
  <c r="R421" i="27" s="1"/>
  <c r="M420" i="27"/>
  <c r="AO420" i="27" s="1"/>
  <c r="L420" i="27"/>
  <c r="AM420" i="27" s="1"/>
  <c r="K420" i="27"/>
  <c r="AK420" i="27" s="1"/>
  <c r="AG419" i="27"/>
  <c r="AF419" i="27"/>
  <c r="AE419" i="27"/>
  <c r="AD419" i="27"/>
  <c r="AC419" i="27"/>
  <c r="AA419" i="27"/>
  <c r="Z419" i="27"/>
  <c r="Y419" i="27"/>
  <c r="X419" i="27"/>
  <c r="W419" i="27"/>
  <c r="T419" i="27"/>
  <c r="S419" i="27"/>
  <c r="R419" i="27"/>
  <c r="M419" i="27"/>
  <c r="AO419" i="27" s="1"/>
  <c r="L419" i="27"/>
  <c r="AM419" i="27" s="1"/>
  <c r="K419" i="27"/>
  <c r="AK419" i="27" s="1"/>
  <c r="AG418" i="27"/>
  <c r="AF418" i="27"/>
  <c r="AE418" i="27"/>
  <c r="AD418" i="27"/>
  <c r="AC418" i="27"/>
  <c r="AA418" i="27"/>
  <c r="Z418" i="27"/>
  <c r="Y418" i="27"/>
  <c r="X418" i="27"/>
  <c r="W418" i="27"/>
  <c r="T418" i="27"/>
  <c r="S418" i="27"/>
  <c r="R418" i="27"/>
  <c r="M418" i="27"/>
  <c r="AO418" i="27" s="1"/>
  <c r="L418" i="27"/>
  <c r="AM418" i="27" s="1"/>
  <c r="K418" i="27"/>
  <c r="AK418" i="27" s="1"/>
  <c r="AG417" i="27"/>
  <c r="AF417" i="27"/>
  <c r="AE417" i="27"/>
  <c r="AD417" i="27"/>
  <c r="AC417" i="27"/>
  <c r="AA417" i="27"/>
  <c r="Z417" i="27"/>
  <c r="Y417" i="27"/>
  <c r="X417" i="27"/>
  <c r="W417" i="27"/>
  <c r="T417" i="27"/>
  <c r="S417" i="27"/>
  <c r="R417" i="27"/>
  <c r="M417" i="27"/>
  <c r="AO417" i="27" s="1"/>
  <c r="L417" i="27"/>
  <c r="AM417" i="27" s="1"/>
  <c r="K417" i="27"/>
  <c r="AG416" i="27"/>
  <c r="AF416" i="27"/>
  <c r="AE416" i="27"/>
  <c r="AD416" i="27"/>
  <c r="AC416" i="27"/>
  <c r="AA416" i="27"/>
  <c r="Z416" i="27"/>
  <c r="Y416" i="27"/>
  <c r="X416" i="27"/>
  <c r="W416" i="27"/>
  <c r="T416" i="27"/>
  <c r="S416" i="27"/>
  <c r="R416" i="27"/>
  <c r="M416" i="27"/>
  <c r="AO416" i="27" s="1"/>
  <c r="L416" i="27"/>
  <c r="AM416" i="27" s="1"/>
  <c r="K416" i="27"/>
  <c r="AK416" i="27" s="1"/>
  <c r="AG415" i="27"/>
  <c r="AF415" i="27"/>
  <c r="AE415" i="27"/>
  <c r="AD415" i="27"/>
  <c r="AC415" i="27"/>
  <c r="AA415" i="27"/>
  <c r="Z415" i="27"/>
  <c r="Y415" i="27"/>
  <c r="X415" i="27"/>
  <c r="W415" i="27"/>
  <c r="T415" i="27"/>
  <c r="S415" i="27"/>
  <c r="R415" i="27"/>
  <c r="M415" i="27"/>
  <c r="AO415" i="27" s="1"/>
  <c r="L415" i="27"/>
  <c r="AM415" i="27" s="1"/>
  <c r="K415" i="27"/>
  <c r="AK415" i="27" s="1"/>
  <c r="AG414" i="27"/>
  <c r="AF414" i="27"/>
  <c r="AE414" i="27"/>
  <c r="AD414" i="27"/>
  <c r="AC414" i="27"/>
  <c r="AA414" i="27"/>
  <c r="Z414" i="27"/>
  <c r="Y414" i="27"/>
  <c r="X414" i="27"/>
  <c r="W414" i="27"/>
  <c r="T414" i="27"/>
  <c r="S414" i="27"/>
  <c r="R414" i="27"/>
  <c r="M414" i="27"/>
  <c r="AO414" i="27" s="1"/>
  <c r="L414" i="27"/>
  <c r="AM414" i="27" s="1"/>
  <c r="K414" i="27"/>
  <c r="AK414" i="27" s="1"/>
  <c r="AG413" i="27"/>
  <c r="AF413" i="27"/>
  <c r="AE413" i="27"/>
  <c r="AD413" i="27"/>
  <c r="AC413" i="27"/>
  <c r="AA413" i="27"/>
  <c r="Z413" i="27"/>
  <c r="Y413" i="27"/>
  <c r="X413" i="27"/>
  <c r="W413" i="27"/>
  <c r="T413" i="27"/>
  <c r="S413" i="27"/>
  <c r="M413" i="27"/>
  <c r="AO413" i="27" s="1"/>
  <c r="L413" i="27"/>
  <c r="AM413" i="27" s="1"/>
  <c r="K413" i="27"/>
  <c r="AK413" i="27" s="1"/>
  <c r="AG412" i="27"/>
  <c r="AF412" i="27"/>
  <c r="AE412" i="27"/>
  <c r="AD412" i="27"/>
  <c r="AC412" i="27"/>
  <c r="AA412" i="27"/>
  <c r="Z412" i="27"/>
  <c r="Y412" i="27"/>
  <c r="X412" i="27"/>
  <c r="W412" i="27"/>
  <c r="T412" i="27"/>
  <c r="S412" i="27"/>
  <c r="R412" i="27"/>
  <c r="R413" i="27" s="1"/>
  <c r="M412" i="27"/>
  <c r="AO412" i="27" s="1"/>
  <c r="L412" i="27"/>
  <c r="AM412" i="27" s="1"/>
  <c r="K412" i="27"/>
  <c r="AK412" i="27" s="1"/>
  <c r="AG411" i="27"/>
  <c r="AF411" i="27"/>
  <c r="AE411" i="27"/>
  <c r="AD411" i="27"/>
  <c r="AC411" i="27"/>
  <c r="AA411" i="27"/>
  <c r="Z411" i="27"/>
  <c r="Y411" i="27"/>
  <c r="X411" i="27"/>
  <c r="W411" i="27"/>
  <c r="T411" i="27"/>
  <c r="S411" i="27"/>
  <c r="M411" i="27"/>
  <c r="AO411" i="27" s="1"/>
  <c r="L411" i="27"/>
  <c r="AM411" i="27" s="1"/>
  <c r="K411" i="27"/>
  <c r="AK411" i="27" s="1"/>
  <c r="AG410" i="27"/>
  <c r="AF410" i="27"/>
  <c r="AE410" i="27"/>
  <c r="AD410" i="27"/>
  <c r="AC410" i="27"/>
  <c r="AA410" i="27"/>
  <c r="Z410" i="27"/>
  <c r="Y410" i="27"/>
  <c r="X410" i="27"/>
  <c r="W410" i="27"/>
  <c r="T410" i="27"/>
  <c r="S410" i="27"/>
  <c r="M410" i="27"/>
  <c r="AO410" i="27" s="1"/>
  <c r="L410" i="27"/>
  <c r="AM410" i="27" s="1"/>
  <c r="K410" i="27"/>
  <c r="AK410" i="27" s="1"/>
  <c r="AG409" i="27"/>
  <c r="AF409" i="27"/>
  <c r="AE409" i="27"/>
  <c r="AD409" i="27"/>
  <c r="AC409" i="27"/>
  <c r="AA409" i="27"/>
  <c r="Z409" i="27"/>
  <c r="Y409" i="27"/>
  <c r="X409" i="27"/>
  <c r="W409" i="27"/>
  <c r="T409" i="27"/>
  <c r="S409" i="27"/>
  <c r="R409" i="27"/>
  <c r="R410" i="27" s="1"/>
  <c r="M409" i="27"/>
  <c r="AO409" i="27" s="1"/>
  <c r="L409" i="27"/>
  <c r="AM409" i="27" s="1"/>
  <c r="K409" i="27"/>
  <c r="AK409" i="27" s="1"/>
  <c r="AG408" i="27"/>
  <c r="AF408" i="27"/>
  <c r="AE408" i="27"/>
  <c r="AD408" i="27"/>
  <c r="AC408" i="27"/>
  <c r="AA408" i="27"/>
  <c r="Z408" i="27"/>
  <c r="Y408" i="27"/>
  <c r="X408" i="27"/>
  <c r="W408" i="27"/>
  <c r="T408" i="27"/>
  <c r="S408" i="27"/>
  <c r="R408" i="27"/>
  <c r="M408" i="27"/>
  <c r="AO408" i="27" s="1"/>
  <c r="L408" i="27"/>
  <c r="AM408" i="27" s="1"/>
  <c r="K408" i="27"/>
  <c r="AG407" i="27"/>
  <c r="AF407" i="27"/>
  <c r="AE407" i="27"/>
  <c r="AD407" i="27"/>
  <c r="AC407" i="27"/>
  <c r="AA407" i="27"/>
  <c r="Z407" i="27"/>
  <c r="Y407" i="27"/>
  <c r="X407" i="27"/>
  <c r="W407" i="27"/>
  <c r="T407" i="27"/>
  <c r="S407" i="27"/>
  <c r="R407" i="27"/>
  <c r="M407" i="27"/>
  <c r="AO407" i="27" s="1"/>
  <c r="L407" i="27"/>
  <c r="AM407" i="27" s="1"/>
  <c r="K407" i="27"/>
  <c r="AK407" i="27" s="1"/>
  <c r="AG406" i="27"/>
  <c r="AF406" i="27"/>
  <c r="AE406" i="27"/>
  <c r="AD406" i="27"/>
  <c r="AC406" i="27"/>
  <c r="AA406" i="27"/>
  <c r="Z406" i="27"/>
  <c r="Y406" i="27"/>
  <c r="X406" i="27"/>
  <c r="W406" i="27"/>
  <c r="T406" i="27"/>
  <c r="S406" i="27"/>
  <c r="R406" i="27"/>
  <c r="M406" i="27"/>
  <c r="AO406" i="27" s="1"/>
  <c r="L406" i="27"/>
  <c r="AM406" i="27" s="1"/>
  <c r="K406" i="27"/>
  <c r="AK406" i="27" s="1"/>
  <c r="AG405" i="27"/>
  <c r="AF405" i="27"/>
  <c r="AE405" i="27"/>
  <c r="AD405" i="27"/>
  <c r="AC405" i="27"/>
  <c r="AA405" i="27"/>
  <c r="Z405" i="27"/>
  <c r="Y405" i="27"/>
  <c r="X405" i="27"/>
  <c r="W405" i="27"/>
  <c r="T405" i="27"/>
  <c r="S405" i="27"/>
  <c r="R405" i="27"/>
  <c r="M405" i="27"/>
  <c r="AO405" i="27" s="1"/>
  <c r="L405" i="27"/>
  <c r="AM405" i="27" s="1"/>
  <c r="K405" i="27"/>
  <c r="AK405" i="27" s="1"/>
  <c r="AG404" i="27"/>
  <c r="AF404" i="27"/>
  <c r="AE404" i="27"/>
  <c r="AD404" i="27"/>
  <c r="AC404" i="27"/>
  <c r="AA404" i="27"/>
  <c r="Z404" i="27"/>
  <c r="Y404" i="27"/>
  <c r="X404" i="27"/>
  <c r="W404" i="27"/>
  <c r="T404" i="27"/>
  <c r="S404" i="27"/>
  <c r="R404" i="27"/>
  <c r="M404" i="27"/>
  <c r="AO404" i="27" s="1"/>
  <c r="L404" i="27"/>
  <c r="AM404" i="27" s="1"/>
  <c r="K404" i="27"/>
  <c r="AK404" i="27" s="1"/>
  <c r="AG403" i="27"/>
  <c r="AF403" i="27"/>
  <c r="AE403" i="27"/>
  <c r="AD403" i="27"/>
  <c r="AC403" i="27"/>
  <c r="AA403" i="27"/>
  <c r="Z403" i="27"/>
  <c r="Y403" i="27"/>
  <c r="X403" i="27"/>
  <c r="W403" i="27"/>
  <c r="T403" i="27"/>
  <c r="S403" i="27"/>
  <c r="M403" i="27"/>
  <c r="AO403" i="27" s="1"/>
  <c r="L403" i="27"/>
  <c r="AM403" i="27" s="1"/>
  <c r="K403" i="27"/>
  <c r="AK403" i="27" s="1"/>
  <c r="AG402" i="27"/>
  <c r="AF402" i="27"/>
  <c r="AE402" i="27"/>
  <c r="AD402" i="27"/>
  <c r="AC402" i="27"/>
  <c r="AA402" i="27"/>
  <c r="Z402" i="27"/>
  <c r="Y402" i="27"/>
  <c r="X402" i="27"/>
  <c r="W402" i="27"/>
  <c r="T402" i="27"/>
  <c r="S402" i="27"/>
  <c r="R402" i="27"/>
  <c r="R403" i="27" s="1"/>
  <c r="M402" i="27"/>
  <c r="AO402" i="27" s="1"/>
  <c r="L402" i="27"/>
  <c r="AM402" i="27" s="1"/>
  <c r="K402" i="27"/>
  <c r="AK402" i="27" s="1"/>
  <c r="AG401" i="27"/>
  <c r="AF401" i="27"/>
  <c r="AE401" i="27"/>
  <c r="AD401" i="27"/>
  <c r="AC401" i="27"/>
  <c r="AA401" i="27"/>
  <c r="Z401" i="27"/>
  <c r="Y401" i="27"/>
  <c r="X401" i="27"/>
  <c r="W401" i="27"/>
  <c r="T401" i="27"/>
  <c r="S401" i="27"/>
  <c r="M401" i="27"/>
  <c r="AO401" i="27" s="1"/>
  <c r="L401" i="27"/>
  <c r="AM401" i="27" s="1"/>
  <c r="K401" i="27"/>
  <c r="AK401" i="27" s="1"/>
  <c r="AG400" i="27"/>
  <c r="AF400" i="27"/>
  <c r="AE400" i="27"/>
  <c r="AD400" i="27"/>
  <c r="AC400" i="27"/>
  <c r="AA400" i="27"/>
  <c r="Z400" i="27"/>
  <c r="Y400" i="27"/>
  <c r="X400" i="27"/>
  <c r="W400" i="27"/>
  <c r="T400" i="27"/>
  <c r="S400" i="27"/>
  <c r="M400" i="27"/>
  <c r="AO400" i="27" s="1"/>
  <c r="L400" i="27"/>
  <c r="AM400" i="27" s="1"/>
  <c r="K400" i="27"/>
  <c r="AK400" i="27" s="1"/>
  <c r="AG399" i="27"/>
  <c r="AF399" i="27"/>
  <c r="AE399" i="27"/>
  <c r="AD399" i="27"/>
  <c r="AC399" i="27"/>
  <c r="AA399" i="27"/>
  <c r="Z399" i="27"/>
  <c r="Y399" i="27"/>
  <c r="X399" i="27"/>
  <c r="W399" i="27"/>
  <c r="T399" i="27"/>
  <c r="S399" i="27"/>
  <c r="R399" i="27"/>
  <c r="R400" i="27" s="1"/>
  <c r="R401" i="27" s="1"/>
  <c r="M399" i="27"/>
  <c r="AO399" i="27" s="1"/>
  <c r="L399" i="27"/>
  <c r="AM399" i="27" s="1"/>
  <c r="K399" i="27"/>
  <c r="AK399" i="27" s="1"/>
  <c r="AG398" i="27"/>
  <c r="AF398" i="27"/>
  <c r="AE398" i="27"/>
  <c r="AD398" i="27"/>
  <c r="AC398" i="27"/>
  <c r="AA398" i="27"/>
  <c r="Z398" i="27"/>
  <c r="Y398" i="27"/>
  <c r="X398" i="27"/>
  <c r="W398" i="27"/>
  <c r="T398" i="27"/>
  <c r="S398" i="27"/>
  <c r="R398" i="27"/>
  <c r="M398" i="27"/>
  <c r="AO398" i="27" s="1"/>
  <c r="L398" i="27"/>
  <c r="AM398" i="27" s="1"/>
  <c r="K398" i="27"/>
  <c r="AK398" i="27" s="1"/>
  <c r="AG397" i="27"/>
  <c r="AF397" i="27"/>
  <c r="AE397" i="27"/>
  <c r="AD397" i="27"/>
  <c r="AC397" i="27"/>
  <c r="AA397" i="27"/>
  <c r="Z397" i="27"/>
  <c r="Y397" i="27"/>
  <c r="X397" i="27"/>
  <c r="W397" i="27"/>
  <c r="T397" i="27"/>
  <c r="S397" i="27"/>
  <c r="M397" i="27"/>
  <c r="AO397" i="27" s="1"/>
  <c r="L397" i="27"/>
  <c r="AM397" i="27" s="1"/>
  <c r="K397" i="27"/>
  <c r="AK397" i="27" s="1"/>
  <c r="AG396" i="27"/>
  <c r="AF396" i="27"/>
  <c r="AE396" i="27"/>
  <c r="AD396" i="27"/>
  <c r="AC396" i="27"/>
  <c r="AA396" i="27"/>
  <c r="Z396" i="27"/>
  <c r="Y396" i="27"/>
  <c r="X396" i="27"/>
  <c r="W396" i="27"/>
  <c r="T396" i="27"/>
  <c r="S396" i="27"/>
  <c r="M396" i="27"/>
  <c r="AO396" i="27" s="1"/>
  <c r="L396" i="27"/>
  <c r="AM396" i="27" s="1"/>
  <c r="K396" i="27"/>
  <c r="AG395" i="27"/>
  <c r="AF395" i="27"/>
  <c r="AE395" i="27"/>
  <c r="AD395" i="27"/>
  <c r="AC395" i="27"/>
  <c r="AA395" i="27"/>
  <c r="Z395" i="27"/>
  <c r="Y395" i="27"/>
  <c r="X395" i="27"/>
  <c r="W395" i="27"/>
  <c r="T395" i="27"/>
  <c r="S395" i="27"/>
  <c r="R395" i="27"/>
  <c r="R396" i="27" s="1"/>
  <c r="R397" i="27" s="1"/>
  <c r="M395" i="27"/>
  <c r="AO395" i="27" s="1"/>
  <c r="L395" i="27"/>
  <c r="AM395" i="27" s="1"/>
  <c r="K395" i="27"/>
  <c r="AK395" i="27" s="1"/>
  <c r="J395" i="27"/>
  <c r="AG394" i="27"/>
  <c r="AF394" i="27"/>
  <c r="AE394" i="27"/>
  <c r="AD394" i="27"/>
  <c r="AC394" i="27"/>
  <c r="AA394" i="27"/>
  <c r="Z394" i="27"/>
  <c r="Y394" i="27"/>
  <c r="X394" i="27"/>
  <c r="W394" i="27"/>
  <c r="T394" i="27"/>
  <c r="S394" i="27"/>
  <c r="M394" i="27"/>
  <c r="AO394" i="27" s="1"/>
  <c r="L394" i="27"/>
  <c r="AM394" i="27" s="1"/>
  <c r="K394" i="27"/>
  <c r="AK394" i="27" s="1"/>
  <c r="AG393" i="27"/>
  <c r="AF393" i="27"/>
  <c r="AE393" i="27"/>
  <c r="AD393" i="27"/>
  <c r="AC393" i="27"/>
  <c r="AA393" i="27"/>
  <c r="Z393" i="27"/>
  <c r="Y393" i="27"/>
  <c r="X393" i="27"/>
  <c r="W393" i="27"/>
  <c r="T393" i="27"/>
  <c r="S393" i="27"/>
  <c r="M393" i="27"/>
  <c r="AO393" i="27" s="1"/>
  <c r="L393" i="27"/>
  <c r="AM393" i="27" s="1"/>
  <c r="K393" i="27"/>
  <c r="AK393" i="27" s="1"/>
  <c r="AG392" i="27"/>
  <c r="AF392" i="27"/>
  <c r="AE392" i="27"/>
  <c r="AD392" i="27"/>
  <c r="AC392" i="27"/>
  <c r="AA392" i="27"/>
  <c r="Z392" i="27"/>
  <c r="Y392" i="27"/>
  <c r="X392" i="27"/>
  <c r="W392" i="27"/>
  <c r="T392" i="27"/>
  <c r="S392" i="27"/>
  <c r="R392" i="27"/>
  <c r="R393" i="27" s="1"/>
  <c r="R394" i="27" s="1"/>
  <c r="M392" i="27"/>
  <c r="AO392" i="27" s="1"/>
  <c r="L392" i="27"/>
  <c r="AM392" i="27" s="1"/>
  <c r="K392" i="27"/>
  <c r="AG391" i="27"/>
  <c r="AF391" i="27"/>
  <c r="AE391" i="27"/>
  <c r="AD391" i="27"/>
  <c r="AC391" i="27"/>
  <c r="AA391" i="27"/>
  <c r="Z391" i="27"/>
  <c r="Y391" i="27"/>
  <c r="X391" i="27"/>
  <c r="W391" i="27"/>
  <c r="T391" i="27"/>
  <c r="S391" i="27"/>
  <c r="M391" i="27"/>
  <c r="AO391" i="27" s="1"/>
  <c r="L391" i="27"/>
  <c r="AM391" i="27" s="1"/>
  <c r="K391" i="27"/>
  <c r="AK391" i="27" s="1"/>
  <c r="AG390" i="27"/>
  <c r="AF390" i="27"/>
  <c r="AE390" i="27"/>
  <c r="AD390" i="27"/>
  <c r="AC390" i="27"/>
  <c r="AA390" i="27"/>
  <c r="Z390" i="27"/>
  <c r="Y390" i="27"/>
  <c r="X390" i="27"/>
  <c r="W390" i="27"/>
  <c r="T390" i="27"/>
  <c r="S390" i="27"/>
  <c r="M390" i="27"/>
  <c r="AO390" i="27" s="1"/>
  <c r="L390" i="27"/>
  <c r="AM390" i="27" s="1"/>
  <c r="K390" i="27"/>
  <c r="AK390" i="27" s="1"/>
  <c r="AG389" i="27"/>
  <c r="AF389" i="27"/>
  <c r="AE389" i="27"/>
  <c r="AD389" i="27"/>
  <c r="AC389" i="27"/>
  <c r="AA389" i="27"/>
  <c r="Z389" i="27"/>
  <c r="Y389" i="27"/>
  <c r="X389" i="27"/>
  <c r="W389" i="27"/>
  <c r="T389" i="27"/>
  <c r="S389" i="27"/>
  <c r="R389" i="27"/>
  <c r="R390" i="27" s="1"/>
  <c r="R391" i="27" s="1"/>
  <c r="M389" i="27"/>
  <c r="AO389" i="27" s="1"/>
  <c r="L389" i="27"/>
  <c r="AM389" i="27" s="1"/>
  <c r="K389" i="27"/>
  <c r="AK389" i="27" s="1"/>
  <c r="AG388" i="27"/>
  <c r="AF388" i="27"/>
  <c r="AE388" i="27"/>
  <c r="AD388" i="27"/>
  <c r="AC388" i="27"/>
  <c r="AA388" i="27"/>
  <c r="Z388" i="27"/>
  <c r="Y388" i="27"/>
  <c r="X388" i="27"/>
  <c r="W388" i="27"/>
  <c r="T388" i="27"/>
  <c r="S388" i="27"/>
  <c r="M388" i="27"/>
  <c r="AO388" i="27" s="1"/>
  <c r="L388" i="27"/>
  <c r="AM388" i="27" s="1"/>
  <c r="K388" i="27"/>
  <c r="AK388" i="27" s="1"/>
  <c r="AG387" i="27"/>
  <c r="AF387" i="27"/>
  <c r="AE387" i="27"/>
  <c r="AD387" i="27"/>
  <c r="AC387" i="27"/>
  <c r="AA387" i="27"/>
  <c r="Z387" i="27"/>
  <c r="Y387" i="27"/>
  <c r="X387" i="27"/>
  <c r="W387" i="27"/>
  <c r="T387" i="27"/>
  <c r="S387" i="27"/>
  <c r="M387" i="27"/>
  <c r="AO387" i="27" s="1"/>
  <c r="L387" i="27"/>
  <c r="AM387" i="27" s="1"/>
  <c r="K387" i="27"/>
  <c r="AG386" i="27"/>
  <c r="AF386" i="27"/>
  <c r="AE386" i="27"/>
  <c r="AD386" i="27"/>
  <c r="AC386" i="27"/>
  <c r="AA386" i="27"/>
  <c r="Z386" i="27"/>
  <c r="Y386" i="27"/>
  <c r="X386" i="27"/>
  <c r="W386" i="27"/>
  <c r="T386" i="27"/>
  <c r="S386" i="27"/>
  <c r="R386" i="27"/>
  <c r="R387" i="27" s="1"/>
  <c r="M386" i="27"/>
  <c r="AO386" i="27" s="1"/>
  <c r="L386" i="27"/>
  <c r="AM386" i="27" s="1"/>
  <c r="K386" i="27"/>
  <c r="AK386" i="27" s="1"/>
  <c r="AG385" i="27"/>
  <c r="AF385" i="27"/>
  <c r="AE385" i="27"/>
  <c r="AD385" i="27"/>
  <c r="AC385" i="27"/>
  <c r="AA385" i="27"/>
  <c r="Z385" i="27"/>
  <c r="Y385" i="27"/>
  <c r="X385" i="27"/>
  <c r="W385" i="27"/>
  <c r="T385" i="27"/>
  <c r="S385" i="27"/>
  <c r="M385" i="27"/>
  <c r="AO385" i="27" s="1"/>
  <c r="L385" i="27"/>
  <c r="AM385" i="27" s="1"/>
  <c r="K385" i="27"/>
  <c r="AK385" i="27" s="1"/>
  <c r="AG384" i="27"/>
  <c r="AF384" i="27"/>
  <c r="AE384" i="27"/>
  <c r="AD384" i="27"/>
  <c r="AC384" i="27"/>
  <c r="AA384" i="27"/>
  <c r="Z384" i="27"/>
  <c r="Y384" i="27"/>
  <c r="X384" i="27"/>
  <c r="W384" i="27"/>
  <c r="T384" i="27"/>
  <c r="S384" i="27"/>
  <c r="M384" i="27"/>
  <c r="AO384" i="27" s="1"/>
  <c r="L384" i="27"/>
  <c r="AM384" i="27" s="1"/>
  <c r="K384" i="27"/>
  <c r="AK384" i="27" s="1"/>
  <c r="AG383" i="27"/>
  <c r="AF383" i="27"/>
  <c r="AE383" i="27"/>
  <c r="AD383" i="27"/>
  <c r="AC383" i="27"/>
  <c r="AA383" i="27"/>
  <c r="Z383" i="27"/>
  <c r="Y383" i="27"/>
  <c r="X383" i="27"/>
  <c r="W383" i="27"/>
  <c r="T383" i="27"/>
  <c r="S383" i="27"/>
  <c r="R383" i="27"/>
  <c r="R384" i="27" s="1"/>
  <c r="R385" i="27" s="1"/>
  <c r="M383" i="27"/>
  <c r="AO383" i="27" s="1"/>
  <c r="L383" i="27"/>
  <c r="AM383" i="27" s="1"/>
  <c r="K383" i="27"/>
  <c r="AK383" i="27" s="1"/>
  <c r="AG382" i="27"/>
  <c r="AF382" i="27"/>
  <c r="AE382" i="27"/>
  <c r="AD382" i="27"/>
  <c r="AC382" i="27"/>
  <c r="AA382" i="27"/>
  <c r="Z382" i="27"/>
  <c r="Y382" i="27"/>
  <c r="X382" i="27"/>
  <c r="W382" i="27"/>
  <c r="T382" i="27"/>
  <c r="S382" i="27"/>
  <c r="R382" i="27"/>
  <c r="M382" i="27"/>
  <c r="AO382" i="27" s="1"/>
  <c r="L382" i="27"/>
  <c r="AM382" i="27" s="1"/>
  <c r="K382" i="27"/>
  <c r="AK382" i="27" s="1"/>
  <c r="AG381" i="27"/>
  <c r="AF381" i="27"/>
  <c r="AE381" i="27"/>
  <c r="AD381" i="27"/>
  <c r="AC381" i="27"/>
  <c r="AA381" i="27"/>
  <c r="Z381" i="27"/>
  <c r="Y381" i="27"/>
  <c r="X381" i="27"/>
  <c r="W381" i="27"/>
  <c r="T381" i="27"/>
  <c r="S381" i="27"/>
  <c r="R381" i="27"/>
  <c r="M381" i="27"/>
  <c r="AO381" i="27" s="1"/>
  <c r="L381" i="27"/>
  <c r="AM381" i="27" s="1"/>
  <c r="K381" i="27"/>
  <c r="AG380" i="27"/>
  <c r="AF380" i="27"/>
  <c r="AE380" i="27"/>
  <c r="AD380" i="27"/>
  <c r="AC380" i="27"/>
  <c r="AA380" i="27"/>
  <c r="Z380" i="27"/>
  <c r="Y380" i="27"/>
  <c r="X380" i="27"/>
  <c r="W380" i="27"/>
  <c r="T380" i="27"/>
  <c r="S380" i="27"/>
  <c r="M380" i="27"/>
  <c r="AO380" i="27" s="1"/>
  <c r="L380" i="27"/>
  <c r="AM380" i="27" s="1"/>
  <c r="K380" i="27"/>
  <c r="AK380" i="27" s="1"/>
  <c r="AG379" i="27"/>
  <c r="AF379" i="27"/>
  <c r="AE379" i="27"/>
  <c r="AD379" i="27"/>
  <c r="AC379" i="27"/>
  <c r="AA379" i="27"/>
  <c r="Z379" i="27"/>
  <c r="Y379" i="27"/>
  <c r="X379" i="27"/>
  <c r="W379" i="27"/>
  <c r="T379" i="27"/>
  <c r="S379" i="27"/>
  <c r="M379" i="27"/>
  <c r="AO379" i="27" s="1"/>
  <c r="L379" i="27"/>
  <c r="AM379" i="27" s="1"/>
  <c r="K379" i="27"/>
  <c r="AG378" i="27"/>
  <c r="AF378" i="27"/>
  <c r="AE378" i="27"/>
  <c r="AD378" i="27"/>
  <c r="AC378" i="27"/>
  <c r="AA378" i="27"/>
  <c r="Z378" i="27"/>
  <c r="Y378" i="27"/>
  <c r="X378" i="27"/>
  <c r="W378" i="27"/>
  <c r="T378" i="27"/>
  <c r="S378" i="27"/>
  <c r="R378" i="27"/>
  <c r="R379" i="27" s="1"/>
  <c r="M378" i="27"/>
  <c r="AO378" i="27" s="1"/>
  <c r="L378" i="27"/>
  <c r="AM378" i="27" s="1"/>
  <c r="K378" i="27"/>
  <c r="AK378" i="27" s="1"/>
  <c r="AG377" i="27"/>
  <c r="AF377" i="27"/>
  <c r="AE377" i="27"/>
  <c r="AD377" i="27"/>
  <c r="AC377" i="27"/>
  <c r="AA377" i="27"/>
  <c r="Z377" i="27"/>
  <c r="Y377" i="27"/>
  <c r="X377" i="27"/>
  <c r="W377" i="27"/>
  <c r="T377" i="27"/>
  <c r="S377" i="27"/>
  <c r="R377" i="27"/>
  <c r="M377" i="27"/>
  <c r="AO377" i="27" s="1"/>
  <c r="L377" i="27"/>
  <c r="AM377" i="27" s="1"/>
  <c r="K377" i="27"/>
  <c r="AG376" i="27"/>
  <c r="AF376" i="27"/>
  <c r="AE376" i="27"/>
  <c r="AD376" i="27"/>
  <c r="AC376" i="27"/>
  <c r="AA376" i="27"/>
  <c r="Z376" i="27"/>
  <c r="Y376" i="27"/>
  <c r="X376" i="27"/>
  <c r="W376" i="27"/>
  <c r="T376" i="27"/>
  <c r="S376" i="27"/>
  <c r="R376" i="27"/>
  <c r="M376" i="27"/>
  <c r="AO376" i="27" s="1"/>
  <c r="L376" i="27"/>
  <c r="AM376" i="27" s="1"/>
  <c r="K376" i="27"/>
  <c r="AG375" i="27"/>
  <c r="AF375" i="27"/>
  <c r="AE375" i="27"/>
  <c r="AD375" i="27"/>
  <c r="AC375" i="27"/>
  <c r="AA375" i="27"/>
  <c r="Z375" i="27"/>
  <c r="Y375" i="27"/>
  <c r="X375" i="27"/>
  <c r="W375" i="27"/>
  <c r="T375" i="27"/>
  <c r="S375" i="27"/>
  <c r="R375" i="27"/>
  <c r="M375" i="27"/>
  <c r="AO375" i="27" s="1"/>
  <c r="L375" i="27"/>
  <c r="AM375" i="27" s="1"/>
  <c r="K375" i="27"/>
  <c r="AK375" i="27" s="1"/>
  <c r="AG374" i="27"/>
  <c r="AF374" i="27"/>
  <c r="AE374" i="27"/>
  <c r="AD374" i="27"/>
  <c r="AC374" i="27"/>
  <c r="AA374" i="27"/>
  <c r="Z374" i="27"/>
  <c r="Y374" i="27"/>
  <c r="X374" i="27"/>
  <c r="W374" i="27"/>
  <c r="T374" i="27"/>
  <c r="S374" i="27"/>
  <c r="R374" i="27"/>
  <c r="M374" i="27"/>
  <c r="AO374" i="27" s="1"/>
  <c r="L374" i="27"/>
  <c r="AM374" i="27" s="1"/>
  <c r="K374" i="27"/>
  <c r="AK374" i="27" s="1"/>
  <c r="AG373" i="27"/>
  <c r="AF373" i="27"/>
  <c r="AE373" i="27"/>
  <c r="AD373" i="27"/>
  <c r="AC373" i="27"/>
  <c r="AA373" i="27"/>
  <c r="Z373" i="27"/>
  <c r="Y373" i="27"/>
  <c r="X373" i="27"/>
  <c r="W373" i="27"/>
  <c r="T373" i="27"/>
  <c r="S373" i="27"/>
  <c r="R373" i="27"/>
  <c r="M373" i="27"/>
  <c r="AO373" i="27" s="1"/>
  <c r="L373" i="27"/>
  <c r="AM373" i="27" s="1"/>
  <c r="K373" i="27"/>
  <c r="AK373" i="27" s="1"/>
  <c r="AG372" i="27"/>
  <c r="AF372" i="27"/>
  <c r="AE372" i="27"/>
  <c r="AD372" i="27"/>
  <c r="AC372" i="27"/>
  <c r="AA372" i="27"/>
  <c r="Z372" i="27"/>
  <c r="Y372" i="27"/>
  <c r="X372" i="27"/>
  <c r="W372" i="27"/>
  <c r="T372" i="27"/>
  <c r="S372" i="27"/>
  <c r="R372" i="27"/>
  <c r="M372" i="27"/>
  <c r="AO372" i="27" s="1"/>
  <c r="L372" i="27"/>
  <c r="K372" i="27"/>
  <c r="AK372" i="27" s="1"/>
  <c r="AG371" i="27"/>
  <c r="AF371" i="27"/>
  <c r="AE371" i="27"/>
  <c r="AD371" i="27"/>
  <c r="AC371" i="27"/>
  <c r="AA371" i="27"/>
  <c r="Z371" i="27"/>
  <c r="Y371" i="27"/>
  <c r="X371" i="27"/>
  <c r="W371" i="27"/>
  <c r="T371" i="27"/>
  <c r="S371" i="27"/>
  <c r="R371" i="27"/>
  <c r="M371" i="27"/>
  <c r="AO371" i="27" s="1"/>
  <c r="L371" i="27"/>
  <c r="AM371" i="27" s="1"/>
  <c r="K371" i="27"/>
  <c r="AK371" i="27" s="1"/>
  <c r="AG370" i="27"/>
  <c r="AF370" i="27"/>
  <c r="AE370" i="27"/>
  <c r="AD370" i="27"/>
  <c r="AC370" i="27"/>
  <c r="AA370" i="27"/>
  <c r="Z370" i="27"/>
  <c r="Y370" i="27"/>
  <c r="X370" i="27"/>
  <c r="W370" i="27"/>
  <c r="T370" i="27"/>
  <c r="S370" i="27"/>
  <c r="R370" i="27"/>
  <c r="M370" i="27"/>
  <c r="AO370" i="27" s="1"/>
  <c r="L370" i="27"/>
  <c r="AM370" i="27" s="1"/>
  <c r="K370" i="27"/>
  <c r="AK370" i="27" s="1"/>
  <c r="AG369" i="27"/>
  <c r="AF369" i="27"/>
  <c r="AE369" i="27"/>
  <c r="AD369" i="27"/>
  <c r="AC369" i="27"/>
  <c r="AA369" i="27"/>
  <c r="Z369" i="27"/>
  <c r="Y369" i="27"/>
  <c r="X369" i="27"/>
  <c r="W369" i="27"/>
  <c r="T369" i="27"/>
  <c r="S369" i="27"/>
  <c r="M369" i="27"/>
  <c r="AO369" i="27" s="1"/>
  <c r="L369" i="27"/>
  <c r="AM369" i="27" s="1"/>
  <c r="K369" i="27"/>
  <c r="AK369" i="27" s="1"/>
  <c r="AG368" i="27"/>
  <c r="AF368" i="27"/>
  <c r="AE368" i="27"/>
  <c r="AD368" i="27"/>
  <c r="AC368" i="27"/>
  <c r="AA368" i="27"/>
  <c r="Z368" i="27"/>
  <c r="Y368" i="27"/>
  <c r="X368" i="27"/>
  <c r="W368" i="27"/>
  <c r="T368" i="27"/>
  <c r="S368" i="27"/>
  <c r="R368" i="27"/>
  <c r="R369" i="27" s="1"/>
  <c r="M368" i="27"/>
  <c r="AO368" i="27" s="1"/>
  <c r="L368" i="27"/>
  <c r="AM368" i="27" s="1"/>
  <c r="K368" i="27"/>
  <c r="AK368" i="27" s="1"/>
  <c r="AG367" i="27"/>
  <c r="AF367" i="27"/>
  <c r="AE367" i="27"/>
  <c r="AD367" i="27"/>
  <c r="AC367" i="27"/>
  <c r="AA367" i="27"/>
  <c r="Z367" i="27"/>
  <c r="Y367" i="27"/>
  <c r="X367" i="27"/>
  <c r="W367" i="27"/>
  <c r="T367" i="27"/>
  <c r="S367" i="27"/>
  <c r="R367" i="27"/>
  <c r="M367" i="27"/>
  <c r="AO367" i="27" s="1"/>
  <c r="L367" i="27"/>
  <c r="AM367" i="27" s="1"/>
  <c r="K367" i="27"/>
  <c r="AK367" i="27" s="1"/>
  <c r="AG366" i="27"/>
  <c r="AF366" i="27"/>
  <c r="AE366" i="27"/>
  <c r="AD366" i="27"/>
  <c r="AC366" i="27"/>
  <c r="AA366" i="27"/>
  <c r="Z366" i="27"/>
  <c r="Y366" i="27"/>
  <c r="X366" i="27"/>
  <c r="W366" i="27"/>
  <c r="T366" i="27"/>
  <c r="S366" i="27"/>
  <c r="M366" i="27"/>
  <c r="AO366" i="27" s="1"/>
  <c r="L366" i="27"/>
  <c r="AM366" i="27" s="1"/>
  <c r="K366" i="27"/>
  <c r="AK366" i="27" s="1"/>
  <c r="AG365" i="27"/>
  <c r="AF365" i="27"/>
  <c r="AE365" i="27"/>
  <c r="AD365" i="27"/>
  <c r="AC365" i="27"/>
  <c r="AA365" i="27"/>
  <c r="Z365" i="27"/>
  <c r="Y365" i="27"/>
  <c r="X365" i="27"/>
  <c r="W365" i="27"/>
  <c r="T365" i="27"/>
  <c r="S365" i="27"/>
  <c r="R365" i="27"/>
  <c r="M365" i="27"/>
  <c r="AO365" i="27" s="1"/>
  <c r="L365" i="27"/>
  <c r="AM365" i="27" s="1"/>
  <c r="K365" i="27"/>
  <c r="AK365" i="27" s="1"/>
  <c r="AG364" i="27"/>
  <c r="AF364" i="27"/>
  <c r="AE364" i="27"/>
  <c r="AD364" i="27"/>
  <c r="AC364" i="27"/>
  <c r="AA364" i="27"/>
  <c r="Z364" i="27"/>
  <c r="Y364" i="27"/>
  <c r="X364" i="27"/>
  <c r="W364" i="27"/>
  <c r="T364" i="27"/>
  <c r="S364" i="27"/>
  <c r="R364" i="27"/>
  <c r="M364" i="27"/>
  <c r="AO364" i="27" s="1"/>
  <c r="L364" i="27"/>
  <c r="AM364" i="27" s="1"/>
  <c r="K364" i="27"/>
  <c r="AK364" i="27" s="1"/>
  <c r="AG363" i="27"/>
  <c r="AF363" i="27"/>
  <c r="AE363" i="27"/>
  <c r="AD363" i="27"/>
  <c r="AC363" i="27"/>
  <c r="AA363" i="27"/>
  <c r="Z363" i="27"/>
  <c r="Y363" i="27"/>
  <c r="X363" i="27"/>
  <c r="W363" i="27"/>
  <c r="T363" i="27"/>
  <c r="S363" i="27"/>
  <c r="R363" i="27"/>
  <c r="M363" i="27"/>
  <c r="AO363" i="27" s="1"/>
  <c r="L363" i="27"/>
  <c r="AM363" i="27" s="1"/>
  <c r="K363" i="27"/>
  <c r="AK363" i="27" s="1"/>
  <c r="AG362" i="27"/>
  <c r="AF362" i="27"/>
  <c r="AE362" i="27"/>
  <c r="AD362" i="27"/>
  <c r="AC362" i="27"/>
  <c r="AA362" i="27"/>
  <c r="Z362" i="27"/>
  <c r="Y362" i="27"/>
  <c r="X362" i="27"/>
  <c r="W362" i="27"/>
  <c r="T362" i="27"/>
  <c r="S362" i="27"/>
  <c r="R362" i="27"/>
  <c r="M362" i="27"/>
  <c r="AO362" i="27" s="1"/>
  <c r="L362" i="27"/>
  <c r="AM362" i="27" s="1"/>
  <c r="K362" i="27"/>
  <c r="AK362" i="27" s="1"/>
  <c r="AG361" i="27"/>
  <c r="AF361" i="27"/>
  <c r="AE361" i="27"/>
  <c r="AD361" i="27"/>
  <c r="AC361" i="27"/>
  <c r="AA361" i="27"/>
  <c r="Z361" i="27"/>
  <c r="Y361" i="27"/>
  <c r="X361" i="27"/>
  <c r="W361" i="27"/>
  <c r="T361" i="27"/>
  <c r="S361" i="27"/>
  <c r="R361" i="27"/>
  <c r="M361" i="27"/>
  <c r="AO361" i="27" s="1"/>
  <c r="L361" i="27"/>
  <c r="AM361" i="27" s="1"/>
  <c r="K361" i="27"/>
  <c r="AK361" i="27" s="1"/>
  <c r="AG360" i="27"/>
  <c r="AF360" i="27"/>
  <c r="AE360" i="27"/>
  <c r="AD360" i="27"/>
  <c r="AC360" i="27"/>
  <c r="AA360" i="27"/>
  <c r="Z360" i="27"/>
  <c r="Y360" i="27"/>
  <c r="X360" i="27"/>
  <c r="W360" i="27"/>
  <c r="T360" i="27"/>
  <c r="S360" i="27"/>
  <c r="R360" i="27"/>
  <c r="M360" i="27"/>
  <c r="AO360" i="27" s="1"/>
  <c r="L360" i="27"/>
  <c r="AM360" i="27" s="1"/>
  <c r="K360" i="27"/>
  <c r="AG359" i="27"/>
  <c r="AF359" i="27"/>
  <c r="AE359" i="27"/>
  <c r="AD359" i="27"/>
  <c r="AC359" i="27"/>
  <c r="AA359" i="27"/>
  <c r="Z359" i="27"/>
  <c r="Y359" i="27"/>
  <c r="X359" i="27"/>
  <c r="W359" i="27"/>
  <c r="T359" i="27"/>
  <c r="S359" i="27"/>
  <c r="R359" i="27"/>
  <c r="M359" i="27"/>
  <c r="AO359" i="27" s="1"/>
  <c r="L359" i="27"/>
  <c r="AM359" i="27" s="1"/>
  <c r="K359" i="27"/>
  <c r="AK359" i="27" s="1"/>
  <c r="AG358" i="27"/>
  <c r="AF358" i="27"/>
  <c r="AE358" i="27"/>
  <c r="AD358" i="27"/>
  <c r="AC358" i="27"/>
  <c r="AA358" i="27"/>
  <c r="Z358" i="27"/>
  <c r="Y358" i="27"/>
  <c r="X358" i="27"/>
  <c r="W358" i="27"/>
  <c r="T358" i="27"/>
  <c r="S358" i="27"/>
  <c r="R358" i="27"/>
  <c r="M358" i="27"/>
  <c r="AO358" i="27" s="1"/>
  <c r="L358" i="27"/>
  <c r="AM358" i="27" s="1"/>
  <c r="K358" i="27"/>
  <c r="AK358" i="27" s="1"/>
  <c r="AG357" i="27"/>
  <c r="AF357" i="27"/>
  <c r="AE357" i="27"/>
  <c r="AD357" i="27"/>
  <c r="AC357" i="27"/>
  <c r="AA357" i="27"/>
  <c r="Z357" i="27"/>
  <c r="Y357" i="27"/>
  <c r="X357" i="27"/>
  <c r="W357" i="27"/>
  <c r="T357" i="27"/>
  <c r="S357" i="27"/>
  <c r="R357" i="27"/>
  <c r="M357" i="27"/>
  <c r="AO357" i="27" s="1"/>
  <c r="L357" i="27"/>
  <c r="AM357" i="27" s="1"/>
  <c r="K357" i="27"/>
  <c r="AK357" i="27" s="1"/>
  <c r="AG356" i="27"/>
  <c r="AF356" i="27"/>
  <c r="AE356" i="27"/>
  <c r="AD356" i="27"/>
  <c r="AC356" i="27"/>
  <c r="AA356" i="27"/>
  <c r="Z356" i="27"/>
  <c r="Y356" i="27"/>
  <c r="X356" i="27"/>
  <c r="W356" i="27"/>
  <c r="T356" i="27"/>
  <c r="S356" i="27"/>
  <c r="R356" i="27"/>
  <c r="M356" i="27"/>
  <c r="AO356" i="27" s="1"/>
  <c r="L356" i="27"/>
  <c r="AM356" i="27" s="1"/>
  <c r="K356" i="27"/>
  <c r="AK356" i="27" s="1"/>
  <c r="AG355" i="27"/>
  <c r="AF355" i="27"/>
  <c r="AE355" i="27"/>
  <c r="AD355" i="27"/>
  <c r="AC355" i="27"/>
  <c r="AA355" i="27"/>
  <c r="Z355" i="27"/>
  <c r="Y355" i="27"/>
  <c r="X355" i="27"/>
  <c r="W355" i="27"/>
  <c r="T355" i="27"/>
  <c r="S355" i="27"/>
  <c r="M355" i="27"/>
  <c r="AO355" i="27" s="1"/>
  <c r="L355" i="27"/>
  <c r="AM355" i="27" s="1"/>
  <c r="K355" i="27"/>
  <c r="AK355" i="27" s="1"/>
  <c r="AG354" i="27"/>
  <c r="AF354" i="27"/>
  <c r="AE354" i="27"/>
  <c r="AD354" i="27"/>
  <c r="AC354" i="27"/>
  <c r="AA354" i="27"/>
  <c r="Z354" i="27"/>
  <c r="Y354" i="27"/>
  <c r="X354" i="27"/>
  <c r="W354" i="27"/>
  <c r="T354" i="27"/>
  <c r="S354" i="27"/>
  <c r="R354" i="27"/>
  <c r="R355" i="27" s="1"/>
  <c r="M354" i="27"/>
  <c r="AO354" i="27" s="1"/>
  <c r="L354" i="27"/>
  <c r="AM354" i="27" s="1"/>
  <c r="K354" i="27"/>
  <c r="AK354" i="27" s="1"/>
  <c r="AG353" i="27"/>
  <c r="AF353" i="27"/>
  <c r="AE353" i="27"/>
  <c r="AD353" i="27"/>
  <c r="AC353" i="27"/>
  <c r="AA353" i="27"/>
  <c r="Z353" i="27"/>
  <c r="Y353" i="27"/>
  <c r="X353" i="27"/>
  <c r="W353" i="27"/>
  <c r="T353" i="27"/>
  <c r="S353" i="27"/>
  <c r="M353" i="27"/>
  <c r="AO353" i="27" s="1"/>
  <c r="L353" i="27"/>
  <c r="AM353" i="27" s="1"/>
  <c r="K353" i="27"/>
  <c r="AK353" i="27" s="1"/>
  <c r="AG352" i="27"/>
  <c r="AF352" i="27"/>
  <c r="AE352" i="27"/>
  <c r="AD352" i="27"/>
  <c r="AC352" i="27"/>
  <c r="AA352" i="27"/>
  <c r="Z352" i="27"/>
  <c r="Y352" i="27"/>
  <c r="X352" i="27"/>
  <c r="W352" i="27"/>
  <c r="T352" i="27"/>
  <c r="S352" i="27"/>
  <c r="R352" i="27"/>
  <c r="R353" i="27" s="1"/>
  <c r="M352" i="27"/>
  <c r="AO352" i="27" s="1"/>
  <c r="L352" i="27"/>
  <c r="AM352" i="27" s="1"/>
  <c r="K352" i="27"/>
  <c r="AG351" i="27"/>
  <c r="AF351" i="27"/>
  <c r="AE351" i="27"/>
  <c r="AD351" i="27"/>
  <c r="AC351" i="27"/>
  <c r="AA351" i="27"/>
  <c r="Z351" i="27"/>
  <c r="Y351" i="27"/>
  <c r="X351" i="27"/>
  <c r="W351" i="27"/>
  <c r="T351" i="27"/>
  <c r="S351" i="27"/>
  <c r="M351" i="27"/>
  <c r="AO351" i="27" s="1"/>
  <c r="L351" i="27"/>
  <c r="AM351" i="27" s="1"/>
  <c r="K351" i="27"/>
  <c r="AK351" i="27" s="1"/>
  <c r="AG350" i="27"/>
  <c r="AF350" i="27"/>
  <c r="AE350" i="27"/>
  <c r="AD350" i="27"/>
  <c r="AC350" i="27"/>
  <c r="AA350" i="27"/>
  <c r="Z350" i="27"/>
  <c r="Y350" i="27"/>
  <c r="X350" i="27"/>
  <c r="W350" i="27"/>
  <c r="T350" i="27"/>
  <c r="S350" i="27"/>
  <c r="R350" i="27"/>
  <c r="M350" i="27"/>
  <c r="AO350" i="27" s="1"/>
  <c r="L350" i="27"/>
  <c r="AM350" i="27" s="1"/>
  <c r="K350" i="27"/>
  <c r="AK350" i="27" s="1"/>
  <c r="AG349" i="27"/>
  <c r="AF349" i="27"/>
  <c r="AE349" i="27"/>
  <c r="AD349" i="27"/>
  <c r="AC349" i="27"/>
  <c r="AA349" i="27"/>
  <c r="Z349" i="27"/>
  <c r="Y349" i="27"/>
  <c r="X349" i="27"/>
  <c r="W349" i="27"/>
  <c r="T349" i="27"/>
  <c r="S349" i="27"/>
  <c r="M349" i="27"/>
  <c r="AO349" i="27" s="1"/>
  <c r="L349" i="27"/>
  <c r="AM349" i="27" s="1"/>
  <c r="K349" i="27"/>
  <c r="AK349" i="27" s="1"/>
  <c r="AG348" i="27"/>
  <c r="AF348" i="27"/>
  <c r="AE348" i="27"/>
  <c r="AD348" i="27"/>
  <c r="AC348" i="27"/>
  <c r="AA348" i="27"/>
  <c r="Z348" i="27"/>
  <c r="Y348" i="27"/>
  <c r="X348" i="27"/>
  <c r="W348" i="27"/>
  <c r="T348" i="27"/>
  <c r="S348" i="27"/>
  <c r="R348" i="27"/>
  <c r="R349" i="27" s="1"/>
  <c r="M348" i="27"/>
  <c r="AO348" i="27" s="1"/>
  <c r="L348" i="27"/>
  <c r="K348" i="27"/>
  <c r="AK348" i="27" s="1"/>
  <c r="AG347" i="27"/>
  <c r="AF347" i="27"/>
  <c r="AE347" i="27"/>
  <c r="AD347" i="27"/>
  <c r="AC347" i="27"/>
  <c r="AA347" i="27"/>
  <c r="Z347" i="27"/>
  <c r="Y347" i="27"/>
  <c r="X347" i="27"/>
  <c r="W347" i="27"/>
  <c r="T347" i="27"/>
  <c r="S347" i="27"/>
  <c r="R347" i="27"/>
  <c r="M347" i="27"/>
  <c r="AO347" i="27" s="1"/>
  <c r="L347" i="27"/>
  <c r="AM347" i="27" s="1"/>
  <c r="K347" i="27"/>
  <c r="AK347" i="27" s="1"/>
  <c r="AG346" i="27"/>
  <c r="AF346" i="27"/>
  <c r="AE346" i="27"/>
  <c r="AD346" i="27"/>
  <c r="AC346" i="27"/>
  <c r="AA346" i="27"/>
  <c r="Z346" i="27"/>
  <c r="Y346" i="27"/>
  <c r="X346" i="27"/>
  <c r="W346" i="27"/>
  <c r="T346" i="27"/>
  <c r="S346" i="27"/>
  <c r="M346" i="27"/>
  <c r="AO346" i="27" s="1"/>
  <c r="L346" i="27"/>
  <c r="AM346" i="27" s="1"/>
  <c r="K346" i="27"/>
  <c r="AK346" i="27" s="1"/>
  <c r="AG345" i="27"/>
  <c r="AF345" i="27"/>
  <c r="AE345" i="27"/>
  <c r="AD345" i="27"/>
  <c r="AC345" i="27"/>
  <c r="AA345" i="27"/>
  <c r="Z345" i="27"/>
  <c r="Y345" i="27"/>
  <c r="X345" i="27"/>
  <c r="W345" i="27"/>
  <c r="T345" i="27"/>
  <c r="S345" i="27"/>
  <c r="M345" i="27"/>
  <c r="AO345" i="27" s="1"/>
  <c r="L345" i="27"/>
  <c r="AM345" i="27" s="1"/>
  <c r="K345" i="27"/>
  <c r="AK345" i="27" s="1"/>
  <c r="AG344" i="27"/>
  <c r="AF344" i="27"/>
  <c r="AE344" i="27"/>
  <c r="AD344" i="27"/>
  <c r="AC344" i="27"/>
  <c r="AA344" i="27"/>
  <c r="Z344" i="27"/>
  <c r="Y344" i="27"/>
  <c r="X344" i="27"/>
  <c r="W344" i="27"/>
  <c r="T344" i="27"/>
  <c r="S344" i="27"/>
  <c r="R344" i="27"/>
  <c r="R345" i="27" s="1"/>
  <c r="R346" i="27" s="1"/>
  <c r="M344" i="27"/>
  <c r="AO344" i="27" s="1"/>
  <c r="L344" i="27"/>
  <c r="AM344" i="27" s="1"/>
  <c r="K344" i="27"/>
  <c r="AG343" i="27"/>
  <c r="AF343" i="27"/>
  <c r="AE343" i="27"/>
  <c r="AD343" i="27"/>
  <c r="AC343" i="27"/>
  <c r="AA343" i="27"/>
  <c r="Z343" i="27"/>
  <c r="Y343" i="27"/>
  <c r="X343" i="27"/>
  <c r="W343" i="27"/>
  <c r="T343" i="27"/>
  <c r="S343" i="27"/>
  <c r="R343" i="27"/>
  <c r="M343" i="27"/>
  <c r="AO343" i="27" s="1"/>
  <c r="L343" i="27"/>
  <c r="AM343" i="27" s="1"/>
  <c r="K343" i="27"/>
  <c r="AK343" i="27" s="1"/>
  <c r="AG342" i="27"/>
  <c r="AF342" i="27"/>
  <c r="AE342" i="27"/>
  <c r="AD342" i="27"/>
  <c r="AC342" i="27"/>
  <c r="AA342" i="27"/>
  <c r="Z342" i="27"/>
  <c r="Y342" i="27"/>
  <c r="X342" i="27"/>
  <c r="W342" i="27"/>
  <c r="T342" i="27"/>
  <c r="S342" i="27"/>
  <c r="R342" i="27"/>
  <c r="M342" i="27"/>
  <c r="AO342" i="27" s="1"/>
  <c r="L342" i="27"/>
  <c r="AM342" i="27" s="1"/>
  <c r="K342" i="27"/>
  <c r="AK342" i="27" s="1"/>
  <c r="AG341" i="27"/>
  <c r="AF341" i="27"/>
  <c r="AE341" i="27"/>
  <c r="AD341" i="27"/>
  <c r="AC341" i="27"/>
  <c r="AA341" i="27"/>
  <c r="Z341" i="27"/>
  <c r="Y341" i="27"/>
  <c r="X341" i="27"/>
  <c r="W341" i="27"/>
  <c r="T341" i="27"/>
  <c r="S341" i="27"/>
  <c r="R341" i="27"/>
  <c r="M341" i="27"/>
  <c r="AO341" i="27" s="1"/>
  <c r="L341" i="27"/>
  <c r="AM341" i="27" s="1"/>
  <c r="K341" i="27"/>
  <c r="AK341" i="27" s="1"/>
  <c r="AG340" i="27"/>
  <c r="AF340" i="27"/>
  <c r="AE340" i="27"/>
  <c r="AD340" i="27"/>
  <c r="AC340" i="27"/>
  <c r="AA340" i="27"/>
  <c r="Z340" i="27"/>
  <c r="Y340" i="27"/>
  <c r="X340" i="27"/>
  <c r="W340" i="27"/>
  <c r="T340" i="27"/>
  <c r="S340" i="27"/>
  <c r="R340" i="27"/>
  <c r="M340" i="27"/>
  <c r="AO340" i="27" s="1"/>
  <c r="L340" i="27"/>
  <c r="AM340" i="27" s="1"/>
  <c r="K340" i="27"/>
  <c r="AG339" i="27"/>
  <c r="AF339" i="27"/>
  <c r="AE339" i="27"/>
  <c r="AD339" i="27"/>
  <c r="AC339" i="27"/>
  <c r="AA339" i="27"/>
  <c r="Z339" i="27"/>
  <c r="Y339" i="27"/>
  <c r="X339" i="27"/>
  <c r="W339" i="27"/>
  <c r="T339" i="27"/>
  <c r="S339" i="27"/>
  <c r="R339" i="27"/>
  <c r="M339" i="27"/>
  <c r="AO339" i="27" s="1"/>
  <c r="L339" i="27"/>
  <c r="AM339" i="27" s="1"/>
  <c r="K339" i="27"/>
  <c r="AK339" i="27" s="1"/>
  <c r="AG338" i="27"/>
  <c r="AF338" i="27"/>
  <c r="AE338" i="27"/>
  <c r="AD338" i="27"/>
  <c r="AC338" i="27"/>
  <c r="AA338" i="27"/>
  <c r="Z338" i="27"/>
  <c r="Y338" i="27"/>
  <c r="X338" i="27"/>
  <c r="W338" i="27"/>
  <c r="T338" i="27"/>
  <c r="S338" i="27"/>
  <c r="R338" i="27"/>
  <c r="M338" i="27"/>
  <c r="AO338" i="27" s="1"/>
  <c r="L338" i="27"/>
  <c r="AM338" i="27" s="1"/>
  <c r="K338" i="27"/>
  <c r="AK338" i="27" s="1"/>
  <c r="AG337" i="27"/>
  <c r="AF337" i="27"/>
  <c r="AE337" i="27"/>
  <c r="AD337" i="27"/>
  <c r="AC337" i="27"/>
  <c r="AA337" i="27"/>
  <c r="Z337" i="27"/>
  <c r="Y337" i="27"/>
  <c r="X337" i="27"/>
  <c r="W337" i="27"/>
  <c r="T337" i="27"/>
  <c r="S337" i="27"/>
  <c r="R337" i="27"/>
  <c r="M337" i="27"/>
  <c r="AO337" i="27" s="1"/>
  <c r="L337" i="27"/>
  <c r="AM337" i="27" s="1"/>
  <c r="K337" i="27"/>
  <c r="AK337" i="27" s="1"/>
  <c r="AG336" i="27"/>
  <c r="AF336" i="27"/>
  <c r="AE336" i="27"/>
  <c r="AD336" i="27"/>
  <c r="AC336" i="27"/>
  <c r="AA336" i="27"/>
  <c r="Z336" i="27"/>
  <c r="Y336" i="27"/>
  <c r="X336" i="27"/>
  <c r="W336" i="27"/>
  <c r="T336" i="27"/>
  <c r="S336" i="27"/>
  <c r="R336" i="27"/>
  <c r="M336" i="27"/>
  <c r="AO336" i="27" s="1"/>
  <c r="L336" i="27"/>
  <c r="AM336" i="27" s="1"/>
  <c r="K336" i="27"/>
  <c r="AG335" i="27"/>
  <c r="AF335" i="27"/>
  <c r="AE335" i="27"/>
  <c r="AD335" i="27"/>
  <c r="AC335" i="27"/>
  <c r="AA335" i="27"/>
  <c r="Z335" i="27"/>
  <c r="Y335" i="27"/>
  <c r="X335" i="27"/>
  <c r="W335" i="27"/>
  <c r="T335" i="27"/>
  <c r="S335" i="27"/>
  <c r="R335" i="27"/>
  <c r="M335" i="27"/>
  <c r="AO335" i="27" s="1"/>
  <c r="L335" i="27"/>
  <c r="AM335" i="27" s="1"/>
  <c r="K335" i="27"/>
  <c r="AK335" i="27" s="1"/>
  <c r="AG334" i="27"/>
  <c r="AF334" i="27"/>
  <c r="AE334" i="27"/>
  <c r="AD334" i="27"/>
  <c r="AC334" i="27"/>
  <c r="AA334" i="27"/>
  <c r="Z334" i="27"/>
  <c r="Y334" i="27"/>
  <c r="X334" i="27"/>
  <c r="W334" i="27"/>
  <c r="T334" i="27"/>
  <c r="S334" i="27"/>
  <c r="R334" i="27"/>
  <c r="M334" i="27"/>
  <c r="AO334" i="27" s="1"/>
  <c r="L334" i="27"/>
  <c r="AM334" i="27" s="1"/>
  <c r="K334" i="27"/>
  <c r="AK334" i="27" s="1"/>
  <c r="AG333" i="27"/>
  <c r="AF333" i="27"/>
  <c r="AE333" i="27"/>
  <c r="AD333" i="27"/>
  <c r="AC333" i="27"/>
  <c r="AA333" i="27"/>
  <c r="Z333" i="27"/>
  <c r="Y333" i="27"/>
  <c r="X333" i="27"/>
  <c r="W333" i="27"/>
  <c r="T333" i="27"/>
  <c r="S333" i="27"/>
  <c r="R333" i="27"/>
  <c r="M333" i="27"/>
  <c r="AO333" i="27" s="1"/>
  <c r="L333" i="27"/>
  <c r="AM333" i="27" s="1"/>
  <c r="K333" i="27"/>
  <c r="AG332" i="27"/>
  <c r="AF332" i="27"/>
  <c r="AE332" i="27"/>
  <c r="AD332" i="27"/>
  <c r="AC332" i="27"/>
  <c r="AA332" i="27"/>
  <c r="Z332" i="27"/>
  <c r="Y332" i="27"/>
  <c r="X332" i="27"/>
  <c r="W332" i="27"/>
  <c r="T332" i="27"/>
  <c r="S332" i="27"/>
  <c r="R332" i="27"/>
  <c r="M332" i="27"/>
  <c r="AO332" i="27" s="1"/>
  <c r="L332" i="27"/>
  <c r="AM332" i="27" s="1"/>
  <c r="K332" i="27"/>
  <c r="AG331" i="27"/>
  <c r="AF331" i="27"/>
  <c r="AE331" i="27"/>
  <c r="AD331" i="27"/>
  <c r="AC331" i="27"/>
  <c r="AA331" i="27"/>
  <c r="Z331" i="27"/>
  <c r="Y331" i="27"/>
  <c r="X331" i="27"/>
  <c r="W331" i="27"/>
  <c r="T331" i="27"/>
  <c r="S331" i="27"/>
  <c r="R331" i="27"/>
  <c r="M331" i="27"/>
  <c r="AO331" i="27" s="1"/>
  <c r="L331" i="27"/>
  <c r="AM331" i="27" s="1"/>
  <c r="K331" i="27"/>
  <c r="AK331" i="27" s="1"/>
  <c r="AG330" i="27"/>
  <c r="AF330" i="27"/>
  <c r="AE330" i="27"/>
  <c r="AD330" i="27"/>
  <c r="AC330" i="27"/>
  <c r="AA330" i="27"/>
  <c r="Z330" i="27"/>
  <c r="Y330" i="27"/>
  <c r="X330" i="27"/>
  <c r="W330" i="27"/>
  <c r="T330" i="27"/>
  <c r="S330" i="27"/>
  <c r="R330" i="27"/>
  <c r="M330" i="27"/>
  <c r="AO330" i="27" s="1"/>
  <c r="L330" i="27"/>
  <c r="AM330" i="27" s="1"/>
  <c r="K330" i="27"/>
  <c r="AK330" i="27" s="1"/>
  <c r="AG329" i="27"/>
  <c r="AF329" i="27"/>
  <c r="AE329" i="27"/>
  <c r="AD329" i="27"/>
  <c r="AC329" i="27"/>
  <c r="AA329" i="27"/>
  <c r="Z329" i="27"/>
  <c r="Y329" i="27"/>
  <c r="X329" i="27"/>
  <c r="W329" i="27"/>
  <c r="T329" i="27"/>
  <c r="S329" i="27"/>
  <c r="R329" i="27"/>
  <c r="M329" i="27"/>
  <c r="AO329" i="27" s="1"/>
  <c r="L329" i="27"/>
  <c r="AM329" i="27" s="1"/>
  <c r="K329" i="27"/>
  <c r="AK329" i="27" s="1"/>
  <c r="AG328" i="27"/>
  <c r="AF328" i="27"/>
  <c r="AE328" i="27"/>
  <c r="AD328" i="27"/>
  <c r="AC328" i="27"/>
  <c r="AA328" i="27"/>
  <c r="Z328" i="27"/>
  <c r="Y328" i="27"/>
  <c r="X328" i="27"/>
  <c r="W328" i="27"/>
  <c r="T328" i="27"/>
  <c r="S328" i="27"/>
  <c r="M328" i="27"/>
  <c r="AO328" i="27" s="1"/>
  <c r="L328" i="27"/>
  <c r="AM328" i="27" s="1"/>
  <c r="K328" i="27"/>
  <c r="AK328" i="27" s="1"/>
  <c r="AG327" i="27"/>
  <c r="AF327" i="27"/>
  <c r="AE327" i="27"/>
  <c r="AD327" i="27"/>
  <c r="AC327" i="27"/>
  <c r="AA327" i="27"/>
  <c r="Z327" i="27"/>
  <c r="Y327" i="27"/>
  <c r="X327" i="27"/>
  <c r="W327" i="27"/>
  <c r="T327" i="27"/>
  <c r="S327" i="27"/>
  <c r="R327" i="27"/>
  <c r="R328" i="27" s="1"/>
  <c r="M327" i="27"/>
  <c r="AO327" i="27" s="1"/>
  <c r="L327" i="27"/>
  <c r="AM327" i="27" s="1"/>
  <c r="K327" i="27"/>
  <c r="AK327" i="27" s="1"/>
  <c r="AG326" i="27"/>
  <c r="AF326" i="27"/>
  <c r="AE326" i="27"/>
  <c r="AD326" i="27"/>
  <c r="AC326" i="27"/>
  <c r="AA326" i="27"/>
  <c r="Z326" i="27"/>
  <c r="Y326" i="27"/>
  <c r="X326" i="27"/>
  <c r="W326" i="27"/>
  <c r="T326" i="27"/>
  <c r="S326" i="27"/>
  <c r="R326" i="27"/>
  <c r="M326" i="27"/>
  <c r="AO326" i="27" s="1"/>
  <c r="L326" i="27"/>
  <c r="AM326" i="27" s="1"/>
  <c r="K326" i="27"/>
  <c r="AK326" i="27" s="1"/>
  <c r="AG325" i="27"/>
  <c r="AF325" i="27"/>
  <c r="AE325" i="27"/>
  <c r="AD325" i="27"/>
  <c r="AC325" i="27"/>
  <c r="AA325" i="27"/>
  <c r="Z325" i="27"/>
  <c r="Y325" i="27"/>
  <c r="X325" i="27"/>
  <c r="W325" i="27"/>
  <c r="T325" i="27"/>
  <c r="S325" i="27"/>
  <c r="R325" i="27"/>
  <c r="M325" i="27"/>
  <c r="AO325" i="27" s="1"/>
  <c r="L325" i="27"/>
  <c r="AM325" i="27" s="1"/>
  <c r="K325" i="27"/>
  <c r="AK325" i="27" s="1"/>
  <c r="AG324" i="27"/>
  <c r="AF324" i="27"/>
  <c r="AE324" i="27"/>
  <c r="AD324" i="27"/>
  <c r="AC324" i="27"/>
  <c r="AA324" i="27"/>
  <c r="Z324" i="27"/>
  <c r="Y324" i="27"/>
  <c r="X324" i="27"/>
  <c r="W324" i="27"/>
  <c r="T324" i="27"/>
  <c r="S324" i="27"/>
  <c r="R324" i="27"/>
  <c r="M324" i="27"/>
  <c r="AO324" i="27" s="1"/>
  <c r="L324" i="27"/>
  <c r="AM324" i="27" s="1"/>
  <c r="K324" i="27"/>
  <c r="AK324" i="27" s="1"/>
  <c r="AG323" i="27"/>
  <c r="AF323" i="27"/>
  <c r="AE323" i="27"/>
  <c r="AD323" i="27"/>
  <c r="AC323" i="27"/>
  <c r="AA323" i="27"/>
  <c r="Z323" i="27"/>
  <c r="Y323" i="27"/>
  <c r="X323" i="27"/>
  <c r="W323" i="27"/>
  <c r="T323" i="27"/>
  <c r="S323" i="27"/>
  <c r="R323" i="27"/>
  <c r="M323" i="27"/>
  <c r="AO323" i="27" s="1"/>
  <c r="L323" i="27"/>
  <c r="AM323" i="27" s="1"/>
  <c r="K323" i="27"/>
  <c r="AK323" i="27" s="1"/>
  <c r="AG322" i="27"/>
  <c r="AF322" i="27"/>
  <c r="AE322" i="27"/>
  <c r="AD322" i="27"/>
  <c r="AC322" i="27"/>
  <c r="AA322" i="27"/>
  <c r="Z322" i="27"/>
  <c r="Y322" i="27"/>
  <c r="X322" i="27"/>
  <c r="W322" i="27"/>
  <c r="T322" i="27"/>
  <c r="S322" i="27"/>
  <c r="M322" i="27"/>
  <c r="AO322" i="27" s="1"/>
  <c r="L322" i="27"/>
  <c r="AM322" i="27" s="1"/>
  <c r="K322" i="27"/>
  <c r="AK322" i="27" s="1"/>
  <c r="AG321" i="27"/>
  <c r="AF321" i="27"/>
  <c r="AE321" i="27"/>
  <c r="AD321" i="27"/>
  <c r="AC321" i="27"/>
  <c r="AA321" i="27"/>
  <c r="Z321" i="27"/>
  <c r="Y321" i="27"/>
  <c r="X321" i="27"/>
  <c r="W321" i="27"/>
  <c r="T321" i="27"/>
  <c r="S321" i="27"/>
  <c r="M321" i="27"/>
  <c r="AO321" i="27" s="1"/>
  <c r="L321" i="27"/>
  <c r="AM321" i="27" s="1"/>
  <c r="K321" i="27"/>
  <c r="AK321" i="27" s="1"/>
  <c r="AG320" i="27"/>
  <c r="AF320" i="27"/>
  <c r="AE320" i="27"/>
  <c r="AD320" i="27"/>
  <c r="AC320" i="27"/>
  <c r="AA320" i="27"/>
  <c r="Z320" i="27"/>
  <c r="Y320" i="27"/>
  <c r="X320" i="27"/>
  <c r="W320" i="27"/>
  <c r="T320" i="27"/>
  <c r="S320" i="27"/>
  <c r="R320" i="27"/>
  <c r="R321" i="27" s="1"/>
  <c r="R322" i="27" s="1"/>
  <c r="M320" i="27"/>
  <c r="AO320" i="27" s="1"/>
  <c r="L320" i="27"/>
  <c r="AM320" i="27" s="1"/>
  <c r="K320" i="27"/>
  <c r="AG319" i="27"/>
  <c r="AF319" i="27"/>
  <c r="AE319" i="27"/>
  <c r="AD319" i="27"/>
  <c r="AC319" i="27"/>
  <c r="AA319" i="27"/>
  <c r="Z319" i="27"/>
  <c r="Y319" i="27"/>
  <c r="X319" i="27"/>
  <c r="W319" i="27"/>
  <c r="T319" i="27"/>
  <c r="S319" i="27"/>
  <c r="M319" i="27"/>
  <c r="AO319" i="27" s="1"/>
  <c r="L319" i="27"/>
  <c r="AM319" i="27" s="1"/>
  <c r="K319" i="27"/>
  <c r="AK319" i="27" s="1"/>
  <c r="AG318" i="27"/>
  <c r="AF318" i="27"/>
  <c r="AE318" i="27"/>
  <c r="AD318" i="27"/>
  <c r="AC318" i="27"/>
  <c r="AA318" i="27"/>
  <c r="Z318" i="27"/>
  <c r="Y318" i="27"/>
  <c r="X318" i="27"/>
  <c r="W318" i="27"/>
  <c r="T318" i="27"/>
  <c r="S318" i="27"/>
  <c r="R318" i="27"/>
  <c r="R319" i="27" s="1"/>
  <c r="M318" i="27"/>
  <c r="AO318" i="27" s="1"/>
  <c r="L318" i="27"/>
  <c r="AM318" i="27" s="1"/>
  <c r="K318" i="27"/>
  <c r="AK318" i="27" s="1"/>
  <c r="AG317" i="27"/>
  <c r="AF317" i="27"/>
  <c r="AE317" i="27"/>
  <c r="AD317" i="27"/>
  <c r="AC317" i="27"/>
  <c r="AA317" i="27"/>
  <c r="Z317" i="27"/>
  <c r="Y317" i="27"/>
  <c r="X317" i="27"/>
  <c r="W317" i="27"/>
  <c r="T317" i="27"/>
  <c r="S317" i="27"/>
  <c r="R317" i="27"/>
  <c r="M317" i="27"/>
  <c r="AO317" i="27" s="1"/>
  <c r="L317" i="27"/>
  <c r="AM317" i="27" s="1"/>
  <c r="K317" i="27"/>
  <c r="AK317" i="27" s="1"/>
  <c r="AG316" i="27"/>
  <c r="AF316" i="27"/>
  <c r="AE316" i="27"/>
  <c r="AD316" i="27"/>
  <c r="AC316" i="27"/>
  <c r="AA316" i="27"/>
  <c r="Z316" i="27"/>
  <c r="Y316" i="27"/>
  <c r="X316" i="27"/>
  <c r="W316" i="27"/>
  <c r="T316" i="27"/>
  <c r="S316" i="27"/>
  <c r="R316" i="27"/>
  <c r="M316" i="27"/>
  <c r="AO316" i="27" s="1"/>
  <c r="L316" i="27"/>
  <c r="AM316" i="27" s="1"/>
  <c r="K316" i="27"/>
  <c r="AG315" i="27"/>
  <c r="AF315" i="27"/>
  <c r="AE315" i="27"/>
  <c r="AD315" i="27"/>
  <c r="AC315" i="27"/>
  <c r="AA315" i="27"/>
  <c r="Z315" i="27"/>
  <c r="Y315" i="27"/>
  <c r="X315" i="27"/>
  <c r="W315" i="27"/>
  <c r="T315" i="27"/>
  <c r="S315" i="27"/>
  <c r="R315" i="27"/>
  <c r="M315" i="27"/>
  <c r="AO315" i="27" s="1"/>
  <c r="L315" i="27"/>
  <c r="AM315" i="27" s="1"/>
  <c r="K315" i="27"/>
  <c r="AK315" i="27" s="1"/>
  <c r="AG314" i="27"/>
  <c r="AF314" i="27"/>
  <c r="AE314" i="27"/>
  <c r="AD314" i="27"/>
  <c r="AC314" i="27"/>
  <c r="AA314" i="27"/>
  <c r="Z314" i="27"/>
  <c r="Y314" i="27"/>
  <c r="X314" i="27"/>
  <c r="W314" i="27"/>
  <c r="T314" i="27"/>
  <c r="S314" i="27"/>
  <c r="R314" i="27"/>
  <c r="M314" i="27"/>
  <c r="AO314" i="27" s="1"/>
  <c r="L314" i="27"/>
  <c r="AM314" i="27" s="1"/>
  <c r="K314" i="27"/>
  <c r="AK314" i="27" s="1"/>
  <c r="AG313" i="27"/>
  <c r="AF313" i="27"/>
  <c r="AE313" i="27"/>
  <c r="AD313" i="27"/>
  <c r="AC313" i="27"/>
  <c r="AA313" i="27"/>
  <c r="Z313" i="27"/>
  <c r="Y313" i="27"/>
  <c r="X313" i="27"/>
  <c r="W313" i="27"/>
  <c r="T313" i="27"/>
  <c r="S313" i="27"/>
  <c r="R313" i="27"/>
  <c r="M313" i="27"/>
  <c r="AO313" i="27" s="1"/>
  <c r="L313" i="27"/>
  <c r="AM313" i="27" s="1"/>
  <c r="K313" i="27"/>
  <c r="AK313" i="27" s="1"/>
  <c r="AG312" i="27"/>
  <c r="AF312" i="27"/>
  <c r="AE312" i="27"/>
  <c r="AD312" i="27"/>
  <c r="AC312" i="27"/>
  <c r="AA312" i="27"/>
  <c r="Z312" i="27"/>
  <c r="Y312" i="27"/>
  <c r="X312" i="27"/>
  <c r="W312" i="27"/>
  <c r="T312" i="27"/>
  <c r="S312" i="27"/>
  <c r="M312" i="27"/>
  <c r="AO312" i="27" s="1"/>
  <c r="L312" i="27"/>
  <c r="AM312" i="27" s="1"/>
  <c r="K312" i="27"/>
  <c r="AG311" i="27"/>
  <c r="AF311" i="27"/>
  <c r="AE311" i="27"/>
  <c r="AD311" i="27"/>
  <c r="AC311" i="27"/>
  <c r="AA311" i="27"/>
  <c r="Z311" i="27"/>
  <c r="Y311" i="27"/>
  <c r="X311" i="27"/>
  <c r="W311" i="27"/>
  <c r="T311" i="27"/>
  <c r="S311" i="27"/>
  <c r="R311" i="27"/>
  <c r="R312" i="27" s="1"/>
  <c r="M311" i="27"/>
  <c r="AO311" i="27" s="1"/>
  <c r="L311" i="27"/>
  <c r="AM311" i="27" s="1"/>
  <c r="K311" i="27"/>
  <c r="AK311" i="27" s="1"/>
  <c r="AG310" i="27"/>
  <c r="AF310" i="27"/>
  <c r="AE310" i="27"/>
  <c r="AD310" i="27"/>
  <c r="AC310" i="27"/>
  <c r="AA310" i="27"/>
  <c r="Z310" i="27"/>
  <c r="Y310" i="27"/>
  <c r="X310" i="27"/>
  <c r="W310" i="27"/>
  <c r="T310" i="27"/>
  <c r="S310" i="27"/>
  <c r="R310" i="27"/>
  <c r="M310" i="27"/>
  <c r="AO310" i="27" s="1"/>
  <c r="L310" i="27"/>
  <c r="AM310" i="27" s="1"/>
  <c r="K310" i="27"/>
  <c r="AK310" i="27" s="1"/>
  <c r="AG309" i="27"/>
  <c r="AF309" i="27"/>
  <c r="AE309" i="27"/>
  <c r="AD309" i="27"/>
  <c r="AC309" i="27"/>
  <c r="AA309" i="27"/>
  <c r="Z309" i="27"/>
  <c r="Y309" i="27"/>
  <c r="X309" i="27"/>
  <c r="W309" i="27"/>
  <c r="T309" i="27"/>
  <c r="S309" i="27"/>
  <c r="R309" i="27"/>
  <c r="M309" i="27"/>
  <c r="AO309" i="27" s="1"/>
  <c r="L309" i="27"/>
  <c r="AM309" i="27" s="1"/>
  <c r="K309" i="27"/>
  <c r="AK309" i="27" s="1"/>
  <c r="AG308" i="27"/>
  <c r="AF308" i="27"/>
  <c r="AE308" i="27"/>
  <c r="AD308" i="27"/>
  <c r="AC308" i="27"/>
  <c r="AA308" i="27"/>
  <c r="Z308" i="27"/>
  <c r="Y308" i="27"/>
  <c r="X308" i="27"/>
  <c r="W308" i="27"/>
  <c r="T308" i="27"/>
  <c r="S308" i="27"/>
  <c r="R308" i="27"/>
  <c r="M308" i="27"/>
  <c r="AO308" i="27" s="1"/>
  <c r="L308" i="27"/>
  <c r="AM308" i="27" s="1"/>
  <c r="K308" i="27"/>
  <c r="AK308" i="27" s="1"/>
  <c r="AG307" i="27"/>
  <c r="AF307" i="27"/>
  <c r="AE307" i="27"/>
  <c r="AD307" i="27"/>
  <c r="AC307" i="27"/>
  <c r="AA307" i="27"/>
  <c r="Z307" i="27"/>
  <c r="Y307" i="27"/>
  <c r="X307" i="27"/>
  <c r="W307" i="27"/>
  <c r="T307" i="27"/>
  <c r="S307" i="27"/>
  <c r="R307" i="27"/>
  <c r="M307" i="27"/>
  <c r="AO307" i="27" s="1"/>
  <c r="L307" i="27"/>
  <c r="AM307" i="27" s="1"/>
  <c r="K307" i="27"/>
  <c r="AK307" i="27" s="1"/>
  <c r="AG306" i="27"/>
  <c r="AF306" i="27"/>
  <c r="AE306" i="27"/>
  <c r="AD306" i="27"/>
  <c r="AC306" i="27"/>
  <c r="AA306" i="27"/>
  <c r="Z306" i="27"/>
  <c r="Y306" i="27"/>
  <c r="X306" i="27"/>
  <c r="W306" i="27"/>
  <c r="T306" i="27"/>
  <c r="S306" i="27"/>
  <c r="R306" i="27"/>
  <c r="M306" i="27"/>
  <c r="AO306" i="27" s="1"/>
  <c r="L306" i="27"/>
  <c r="AM306" i="27" s="1"/>
  <c r="K306" i="27"/>
  <c r="AK306" i="27" s="1"/>
  <c r="AG305" i="27"/>
  <c r="AF305" i="27"/>
  <c r="AE305" i="27"/>
  <c r="AD305" i="27"/>
  <c r="AC305" i="27"/>
  <c r="AA305" i="27"/>
  <c r="Z305" i="27"/>
  <c r="Y305" i="27"/>
  <c r="X305" i="27"/>
  <c r="W305" i="27"/>
  <c r="T305" i="27"/>
  <c r="S305" i="27"/>
  <c r="M305" i="27"/>
  <c r="AO305" i="27" s="1"/>
  <c r="L305" i="27"/>
  <c r="AM305" i="27" s="1"/>
  <c r="K305" i="27"/>
  <c r="AK305" i="27" s="1"/>
  <c r="AG304" i="27"/>
  <c r="AF304" i="27"/>
  <c r="AE304" i="27"/>
  <c r="AD304" i="27"/>
  <c r="AC304" i="27"/>
  <c r="AA304" i="27"/>
  <c r="Z304" i="27"/>
  <c r="Y304" i="27"/>
  <c r="X304" i="27"/>
  <c r="W304" i="27"/>
  <c r="T304" i="27"/>
  <c r="S304" i="27"/>
  <c r="R304" i="27"/>
  <c r="R305" i="27" s="1"/>
  <c r="M304" i="27"/>
  <c r="AO304" i="27" s="1"/>
  <c r="L304" i="27"/>
  <c r="AM304" i="27" s="1"/>
  <c r="K304" i="27"/>
  <c r="AK304" i="27" s="1"/>
  <c r="AG303" i="27"/>
  <c r="AF303" i="27"/>
  <c r="AE303" i="27"/>
  <c r="AD303" i="27"/>
  <c r="AC303" i="27"/>
  <c r="AA303" i="27"/>
  <c r="Z303" i="27"/>
  <c r="Y303" i="27"/>
  <c r="X303" i="27"/>
  <c r="W303" i="27"/>
  <c r="T303" i="27"/>
  <c r="S303" i="27"/>
  <c r="R303" i="27"/>
  <c r="M303" i="27"/>
  <c r="AO303" i="27" s="1"/>
  <c r="L303" i="27"/>
  <c r="AM303" i="27" s="1"/>
  <c r="K303" i="27"/>
  <c r="AK303" i="27" s="1"/>
  <c r="AG302" i="27"/>
  <c r="AF302" i="27"/>
  <c r="AE302" i="27"/>
  <c r="AD302" i="27"/>
  <c r="AC302" i="27"/>
  <c r="AA302" i="27"/>
  <c r="Z302" i="27"/>
  <c r="Y302" i="27"/>
  <c r="X302" i="27"/>
  <c r="W302" i="27"/>
  <c r="T302" i="27"/>
  <c r="S302" i="27"/>
  <c r="R302" i="27"/>
  <c r="M302" i="27"/>
  <c r="AO302" i="27" s="1"/>
  <c r="L302" i="27"/>
  <c r="AM302" i="27" s="1"/>
  <c r="K302" i="27"/>
  <c r="AK302" i="27" s="1"/>
  <c r="AG301" i="27"/>
  <c r="AF301" i="27"/>
  <c r="AE301" i="27"/>
  <c r="AD301" i="27"/>
  <c r="AC301" i="27"/>
  <c r="AA301" i="27"/>
  <c r="Z301" i="27"/>
  <c r="Y301" i="27"/>
  <c r="X301" i="27"/>
  <c r="W301" i="27"/>
  <c r="T301" i="27"/>
  <c r="S301" i="27"/>
  <c r="R301" i="27"/>
  <c r="M301" i="27"/>
  <c r="AO301" i="27" s="1"/>
  <c r="L301" i="27"/>
  <c r="AM301" i="27" s="1"/>
  <c r="K301" i="27"/>
  <c r="AK301" i="27" s="1"/>
  <c r="AG300" i="27"/>
  <c r="AF300" i="27"/>
  <c r="AE300" i="27"/>
  <c r="AD300" i="27"/>
  <c r="AC300" i="27"/>
  <c r="AA300" i="27"/>
  <c r="Z300" i="27"/>
  <c r="Y300" i="27"/>
  <c r="X300" i="27"/>
  <c r="W300" i="27"/>
  <c r="T300" i="27"/>
  <c r="S300" i="27"/>
  <c r="R300" i="27"/>
  <c r="M300" i="27"/>
  <c r="AO300" i="27" s="1"/>
  <c r="L300" i="27"/>
  <c r="AM300" i="27" s="1"/>
  <c r="K300" i="27"/>
  <c r="AG299" i="27"/>
  <c r="AF299" i="27"/>
  <c r="AE299" i="27"/>
  <c r="AD299" i="27"/>
  <c r="AC299" i="27"/>
  <c r="AA299" i="27"/>
  <c r="Z299" i="27"/>
  <c r="Y299" i="27"/>
  <c r="X299" i="27"/>
  <c r="W299" i="27"/>
  <c r="T299" i="27"/>
  <c r="S299" i="27"/>
  <c r="M299" i="27"/>
  <c r="AO299" i="27" s="1"/>
  <c r="L299" i="27"/>
  <c r="AM299" i="27" s="1"/>
  <c r="K299" i="27"/>
  <c r="AG298" i="27"/>
  <c r="AF298" i="27"/>
  <c r="AE298" i="27"/>
  <c r="AD298" i="27"/>
  <c r="AC298" i="27"/>
  <c r="AA298" i="27"/>
  <c r="Z298" i="27"/>
  <c r="Y298" i="27"/>
  <c r="X298" i="27"/>
  <c r="W298" i="27"/>
  <c r="T298" i="27"/>
  <c r="S298" i="27"/>
  <c r="R298" i="27"/>
  <c r="R299" i="27" s="1"/>
  <c r="M298" i="27"/>
  <c r="AO298" i="27" s="1"/>
  <c r="L298" i="27"/>
  <c r="AM298" i="27" s="1"/>
  <c r="K298" i="27"/>
  <c r="AK298" i="27" s="1"/>
  <c r="AG297" i="27"/>
  <c r="AF297" i="27"/>
  <c r="AE297" i="27"/>
  <c r="AD297" i="27"/>
  <c r="AC297" i="27"/>
  <c r="AA297" i="27"/>
  <c r="Z297" i="27"/>
  <c r="Y297" i="27"/>
  <c r="X297" i="27"/>
  <c r="W297" i="27"/>
  <c r="T297" i="27"/>
  <c r="S297" i="27"/>
  <c r="R297" i="27"/>
  <c r="M297" i="27"/>
  <c r="AO297" i="27" s="1"/>
  <c r="L297" i="27"/>
  <c r="AM297" i="27" s="1"/>
  <c r="K297" i="27"/>
  <c r="AK297" i="27" s="1"/>
  <c r="AG296" i="27"/>
  <c r="AF296" i="27"/>
  <c r="AE296" i="27"/>
  <c r="AD296" i="27"/>
  <c r="AC296" i="27"/>
  <c r="AA296" i="27"/>
  <c r="Z296" i="27"/>
  <c r="Y296" i="27"/>
  <c r="X296" i="27"/>
  <c r="W296" i="27"/>
  <c r="T296" i="27"/>
  <c r="S296" i="27"/>
  <c r="R296" i="27"/>
  <c r="M296" i="27"/>
  <c r="AO296" i="27" s="1"/>
  <c r="L296" i="27"/>
  <c r="AM296" i="27" s="1"/>
  <c r="K296" i="27"/>
  <c r="AK296" i="27" s="1"/>
  <c r="AG295" i="27"/>
  <c r="AF295" i="27"/>
  <c r="AE295" i="27"/>
  <c r="AD295" i="27"/>
  <c r="AC295" i="27"/>
  <c r="AA295" i="27"/>
  <c r="Z295" i="27"/>
  <c r="Y295" i="27"/>
  <c r="X295" i="27"/>
  <c r="W295" i="27"/>
  <c r="T295" i="27"/>
  <c r="S295" i="27"/>
  <c r="R295" i="27"/>
  <c r="M295" i="27"/>
  <c r="AO295" i="27" s="1"/>
  <c r="L295" i="27"/>
  <c r="AM295" i="27" s="1"/>
  <c r="K295" i="27"/>
  <c r="AK295" i="27" s="1"/>
  <c r="AG294" i="27"/>
  <c r="AF294" i="27"/>
  <c r="AE294" i="27"/>
  <c r="AD294" i="27"/>
  <c r="AC294" i="27"/>
  <c r="AA294" i="27"/>
  <c r="Z294" i="27"/>
  <c r="Y294" i="27"/>
  <c r="X294" i="27"/>
  <c r="W294" i="27"/>
  <c r="T294" i="27"/>
  <c r="S294" i="27"/>
  <c r="R294" i="27"/>
  <c r="M294" i="27"/>
  <c r="AO294" i="27" s="1"/>
  <c r="L294" i="27"/>
  <c r="AM294" i="27" s="1"/>
  <c r="K294" i="27"/>
  <c r="AK294" i="27" s="1"/>
  <c r="AG293" i="27"/>
  <c r="AF293" i="27"/>
  <c r="AE293" i="27"/>
  <c r="AD293" i="27"/>
  <c r="AC293" i="27"/>
  <c r="AA293" i="27"/>
  <c r="Z293" i="27"/>
  <c r="Y293" i="27"/>
  <c r="X293" i="27"/>
  <c r="W293" i="27"/>
  <c r="T293" i="27"/>
  <c r="S293" i="27"/>
  <c r="R293" i="27"/>
  <c r="M293" i="27"/>
  <c r="AO293" i="27" s="1"/>
  <c r="L293" i="27"/>
  <c r="AM293" i="27" s="1"/>
  <c r="K293" i="27"/>
  <c r="AK293" i="27" s="1"/>
  <c r="AG292" i="27"/>
  <c r="AF292" i="27"/>
  <c r="AE292" i="27"/>
  <c r="AD292" i="27"/>
  <c r="AC292" i="27"/>
  <c r="AA292" i="27"/>
  <c r="Z292" i="27"/>
  <c r="Y292" i="27"/>
  <c r="X292" i="27"/>
  <c r="W292" i="27"/>
  <c r="T292" i="27"/>
  <c r="S292" i="27"/>
  <c r="R292" i="27"/>
  <c r="M292" i="27"/>
  <c r="AO292" i="27" s="1"/>
  <c r="L292" i="27"/>
  <c r="AM292" i="27" s="1"/>
  <c r="K292" i="27"/>
  <c r="AK292" i="27" s="1"/>
  <c r="AG291" i="27"/>
  <c r="AF291" i="27"/>
  <c r="AE291" i="27"/>
  <c r="AD291" i="27"/>
  <c r="AC291" i="27"/>
  <c r="AA291" i="27"/>
  <c r="Z291" i="27"/>
  <c r="Y291" i="27"/>
  <c r="X291" i="27"/>
  <c r="W291" i="27"/>
  <c r="T291" i="27"/>
  <c r="S291" i="27"/>
  <c r="R291" i="27"/>
  <c r="M291" i="27"/>
  <c r="AO291" i="27" s="1"/>
  <c r="L291" i="27"/>
  <c r="AM291" i="27" s="1"/>
  <c r="K291" i="27"/>
  <c r="AK291" i="27" s="1"/>
  <c r="AG290" i="27"/>
  <c r="AF290" i="27"/>
  <c r="AE290" i="27"/>
  <c r="AD290" i="27"/>
  <c r="AC290" i="27"/>
  <c r="AA290" i="27"/>
  <c r="Z290" i="27"/>
  <c r="Y290" i="27"/>
  <c r="X290" i="27"/>
  <c r="W290" i="27"/>
  <c r="T290" i="27"/>
  <c r="S290" i="27"/>
  <c r="R290" i="27"/>
  <c r="M290" i="27"/>
  <c r="AO290" i="27" s="1"/>
  <c r="L290" i="27"/>
  <c r="AM290" i="27" s="1"/>
  <c r="K290" i="27"/>
  <c r="AK290" i="27" s="1"/>
  <c r="AG289" i="27"/>
  <c r="AF289" i="27"/>
  <c r="AE289" i="27"/>
  <c r="AD289" i="27"/>
  <c r="AC289" i="27"/>
  <c r="AA289" i="27"/>
  <c r="Z289" i="27"/>
  <c r="Y289" i="27"/>
  <c r="X289" i="27"/>
  <c r="W289" i="27"/>
  <c r="T289" i="27"/>
  <c r="S289" i="27"/>
  <c r="R289" i="27"/>
  <c r="M289" i="27"/>
  <c r="AO289" i="27" s="1"/>
  <c r="L289" i="27"/>
  <c r="AM289" i="27" s="1"/>
  <c r="K289" i="27"/>
  <c r="AK289" i="27" s="1"/>
  <c r="AG288" i="27"/>
  <c r="AF288" i="27"/>
  <c r="AE288" i="27"/>
  <c r="AD288" i="27"/>
  <c r="AC288" i="27"/>
  <c r="AA288" i="27"/>
  <c r="Z288" i="27"/>
  <c r="Y288" i="27"/>
  <c r="X288" i="27"/>
  <c r="W288" i="27"/>
  <c r="T288" i="27"/>
  <c r="S288" i="27"/>
  <c r="R288" i="27"/>
  <c r="M288" i="27"/>
  <c r="AO288" i="27" s="1"/>
  <c r="L288" i="27"/>
  <c r="AM288" i="27" s="1"/>
  <c r="K288" i="27"/>
  <c r="AK288" i="27" s="1"/>
  <c r="AG287" i="27"/>
  <c r="AF287" i="27"/>
  <c r="AE287" i="27"/>
  <c r="AD287" i="27"/>
  <c r="AC287" i="27"/>
  <c r="AA287" i="27"/>
  <c r="Z287" i="27"/>
  <c r="Y287" i="27"/>
  <c r="X287" i="27"/>
  <c r="W287" i="27"/>
  <c r="T287" i="27"/>
  <c r="S287" i="27"/>
  <c r="R287" i="27"/>
  <c r="M287" i="27"/>
  <c r="AO287" i="27" s="1"/>
  <c r="L287" i="27"/>
  <c r="AM287" i="27" s="1"/>
  <c r="K287" i="27"/>
  <c r="AK287" i="27" s="1"/>
  <c r="AG286" i="27"/>
  <c r="AF286" i="27"/>
  <c r="AE286" i="27"/>
  <c r="AD286" i="27"/>
  <c r="AC286" i="27"/>
  <c r="AA286" i="27"/>
  <c r="Z286" i="27"/>
  <c r="Y286" i="27"/>
  <c r="X286" i="27"/>
  <c r="W286" i="27"/>
  <c r="T286" i="27"/>
  <c r="S286" i="27"/>
  <c r="R286" i="27"/>
  <c r="M286" i="27"/>
  <c r="AO286" i="27" s="1"/>
  <c r="L286" i="27"/>
  <c r="AM286" i="27" s="1"/>
  <c r="K286" i="27"/>
  <c r="AK286" i="27" s="1"/>
  <c r="AG285" i="27"/>
  <c r="AF285" i="27"/>
  <c r="AE285" i="27"/>
  <c r="AD285" i="27"/>
  <c r="AC285" i="27"/>
  <c r="AA285" i="27"/>
  <c r="Z285" i="27"/>
  <c r="Y285" i="27"/>
  <c r="X285" i="27"/>
  <c r="W285" i="27"/>
  <c r="T285" i="27"/>
  <c r="S285" i="27"/>
  <c r="R285" i="27"/>
  <c r="M285" i="27"/>
  <c r="AO285" i="27" s="1"/>
  <c r="L285" i="27"/>
  <c r="AM285" i="27" s="1"/>
  <c r="K285" i="27"/>
  <c r="AK285" i="27" s="1"/>
  <c r="AG284" i="27"/>
  <c r="AF284" i="27"/>
  <c r="AE284" i="27"/>
  <c r="AD284" i="27"/>
  <c r="AC284" i="27"/>
  <c r="AA284" i="27"/>
  <c r="Z284" i="27"/>
  <c r="Y284" i="27"/>
  <c r="X284" i="27"/>
  <c r="W284" i="27"/>
  <c r="T284" i="27"/>
  <c r="S284" i="27"/>
  <c r="R284" i="27"/>
  <c r="M284" i="27"/>
  <c r="AO284" i="27" s="1"/>
  <c r="L284" i="27"/>
  <c r="AM284" i="27" s="1"/>
  <c r="K284" i="27"/>
  <c r="AK284" i="27" s="1"/>
  <c r="AG283" i="27"/>
  <c r="AF283" i="27"/>
  <c r="AE283" i="27"/>
  <c r="AD283" i="27"/>
  <c r="AC283" i="27"/>
  <c r="AA283" i="27"/>
  <c r="Z283" i="27"/>
  <c r="Y283" i="27"/>
  <c r="X283" i="27"/>
  <c r="W283" i="27"/>
  <c r="T283" i="27"/>
  <c r="S283" i="27"/>
  <c r="R283" i="27"/>
  <c r="M283" i="27"/>
  <c r="AO283" i="27" s="1"/>
  <c r="L283" i="27"/>
  <c r="AM283" i="27" s="1"/>
  <c r="K283" i="27"/>
  <c r="AG282" i="27"/>
  <c r="AF282" i="27"/>
  <c r="AE282" i="27"/>
  <c r="AD282" i="27"/>
  <c r="AC282" i="27"/>
  <c r="AA282" i="27"/>
  <c r="Z282" i="27"/>
  <c r="Y282" i="27"/>
  <c r="X282" i="27"/>
  <c r="W282" i="27"/>
  <c r="T282" i="27"/>
  <c r="S282" i="27"/>
  <c r="R282" i="27"/>
  <c r="M282" i="27"/>
  <c r="AO282" i="27" s="1"/>
  <c r="L282" i="27"/>
  <c r="AM282" i="27" s="1"/>
  <c r="K282" i="27"/>
  <c r="AK282" i="27" s="1"/>
  <c r="AG281" i="27"/>
  <c r="AF281" i="27"/>
  <c r="AE281" i="27"/>
  <c r="AD281" i="27"/>
  <c r="AC281" i="27"/>
  <c r="AA281" i="27"/>
  <c r="Z281" i="27"/>
  <c r="Y281" i="27"/>
  <c r="X281" i="27"/>
  <c r="W281" i="27"/>
  <c r="T281" i="27"/>
  <c r="S281" i="27"/>
  <c r="M281" i="27"/>
  <c r="AO281" i="27" s="1"/>
  <c r="L281" i="27"/>
  <c r="AM281" i="27" s="1"/>
  <c r="K281" i="27"/>
  <c r="AK281" i="27" s="1"/>
  <c r="AG280" i="27"/>
  <c r="AF280" i="27"/>
  <c r="AE280" i="27"/>
  <c r="AD280" i="27"/>
  <c r="AC280" i="27"/>
  <c r="AA280" i="27"/>
  <c r="Z280" i="27"/>
  <c r="Y280" i="27"/>
  <c r="X280" i="27"/>
  <c r="W280" i="27"/>
  <c r="T280" i="27"/>
  <c r="S280" i="27"/>
  <c r="M280" i="27"/>
  <c r="AO280" i="27" s="1"/>
  <c r="L280" i="27"/>
  <c r="AM280" i="27" s="1"/>
  <c r="K280" i="27"/>
  <c r="AK280" i="27" s="1"/>
  <c r="AG279" i="27"/>
  <c r="AF279" i="27"/>
  <c r="AE279" i="27"/>
  <c r="AD279" i="27"/>
  <c r="AC279" i="27"/>
  <c r="AA279" i="27"/>
  <c r="Z279" i="27"/>
  <c r="Y279" i="27"/>
  <c r="X279" i="27"/>
  <c r="W279" i="27"/>
  <c r="T279" i="27"/>
  <c r="S279" i="27"/>
  <c r="R279" i="27"/>
  <c r="R280" i="27" s="1"/>
  <c r="R281" i="27" s="1"/>
  <c r="M279" i="27"/>
  <c r="AO279" i="27" s="1"/>
  <c r="L279" i="27"/>
  <c r="AM279" i="27" s="1"/>
  <c r="K279" i="27"/>
  <c r="AK279" i="27" s="1"/>
  <c r="AG278" i="27"/>
  <c r="AF278" i="27"/>
  <c r="AE278" i="27"/>
  <c r="AD278" i="27"/>
  <c r="AC278" i="27"/>
  <c r="AA278" i="27"/>
  <c r="Z278" i="27"/>
  <c r="Y278" i="27"/>
  <c r="X278" i="27"/>
  <c r="W278" i="27"/>
  <c r="T278" i="27"/>
  <c r="S278" i="27"/>
  <c r="M278" i="27"/>
  <c r="AO278" i="27" s="1"/>
  <c r="L278" i="27"/>
  <c r="AM278" i="27" s="1"/>
  <c r="K278" i="27"/>
  <c r="AK278" i="27" s="1"/>
  <c r="AG277" i="27"/>
  <c r="AF277" i="27"/>
  <c r="AE277" i="27"/>
  <c r="AD277" i="27"/>
  <c r="AC277" i="27"/>
  <c r="AA277" i="27"/>
  <c r="Z277" i="27"/>
  <c r="Y277" i="27"/>
  <c r="X277" i="27"/>
  <c r="W277" i="27"/>
  <c r="T277" i="27"/>
  <c r="S277" i="27"/>
  <c r="M277" i="27"/>
  <c r="AO277" i="27" s="1"/>
  <c r="L277" i="27"/>
  <c r="AM277" i="27" s="1"/>
  <c r="K277" i="27"/>
  <c r="AK277" i="27" s="1"/>
  <c r="AG276" i="27"/>
  <c r="AF276" i="27"/>
  <c r="AE276" i="27"/>
  <c r="AD276" i="27"/>
  <c r="AC276" i="27"/>
  <c r="AA276" i="27"/>
  <c r="Z276" i="27"/>
  <c r="Y276" i="27"/>
  <c r="X276" i="27"/>
  <c r="W276" i="27"/>
  <c r="T276" i="27"/>
  <c r="S276" i="27"/>
  <c r="R276" i="27"/>
  <c r="R277" i="27" s="1"/>
  <c r="R278" i="27" s="1"/>
  <c r="M276" i="27"/>
  <c r="AO276" i="27" s="1"/>
  <c r="L276" i="27"/>
  <c r="AM276" i="27" s="1"/>
  <c r="K276" i="27"/>
  <c r="AK276" i="27" s="1"/>
  <c r="AG275" i="27"/>
  <c r="AF275" i="27"/>
  <c r="AE275" i="27"/>
  <c r="AD275" i="27"/>
  <c r="AC275" i="27"/>
  <c r="AA275" i="27"/>
  <c r="Z275" i="27"/>
  <c r="Y275" i="27"/>
  <c r="X275" i="27"/>
  <c r="W275" i="27"/>
  <c r="T275" i="27"/>
  <c r="S275" i="27"/>
  <c r="R275" i="27"/>
  <c r="M275" i="27"/>
  <c r="AO275" i="27" s="1"/>
  <c r="L275" i="27"/>
  <c r="AM275" i="27" s="1"/>
  <c r="K275" i="27"/>
  <c r="AG274" i="27"/>
  <c r="AF274" i="27"/>
  <c r="AE274" i="27"/>
  <c r="AD274" i="27"/>
  <c r="AC274" i="27"/>
  <c r="AA274" i="27"/>
  <c r="Z274" i="27"/>
  <c r="Y274" i="27"/>
  <c r="X274" i="27"/>
  <c r="W274" i="27"/>
  <c r="T274" i="27"/>
  <c r="S274" i="27"/>
  <c r="R274" i="27"/>
  <c r="M274" i="27"/>
  <c r="AO274" i="27" s="1"/>
  <c r="L274" i="27"/>
  <c r="AM274" i="27" s="1"/>
  <c r="K274" i="27"/>
  <c r="AK274" i="27" s="1"/>
  <c r="AG273" i="27"/>
  <c r="AF273" i="27"/>
  <c r="AE273" i="27"/>
  <c r="AD273" i="27"/>
  <c r="AC273" i="27"/>
  <c r="AA273" i="27"/>
  <c r="Z273" i="27"/>
  <c r="Y273" i="27"/>
  <c r="X273" i="27"/>
  <c r="W273" i="27"/>
  <c r="T273" i="27"/>
  <c r="S273" i="27"/>
  <c r="R273" i="27"/>
  <c r="M273" i="27"/>
  <c r="AO273" i="27" s="1"/>
  <c r="L273" i="27"/>
  <c r="AM273" i="27" s="1"/>
  <c r="K273" i="27"/>
  <c r="AK273" i="27" s="1"/>
  <c r="AG272" i="27"/>
  <c r="AF272" i="27"/>
  <c r="AE272" i="27"/>
  <c r="AD272" i="27"/>
  <c r="AC272" i="27"/>
  <c r="AA272" i="27"/>
  <c r="Z272" i="27"/>
  <c r="Y272" i="27"/>
  <c r="X272" i="27"/>
  <c r="W272" i="27"/>
  <c r="T272" i="27"/>
  <c r="S272" i="27"/>
  <c r="R272" i="27"/>
  <c r="M272" i="27"/>
  <c r="AO272" i="27" s="1"/>
  <c r="L272" i="27"/>
  <c r="AM272" i="27" s="1"/>
  <c r="K272" i="27"/>
  <c r="AK272" i="27" s="1"/>
  <c r="AG271" i="27"/>
  <c r="AF271" i="27"/>
  <c r="AE271" i="27"/>
  <c r="AD271" i="27"/>
  <c r="AC271" i="27"/>
  <c r="AA271" i="27"/>
  <c r="Z271" i="27"/>
  <c r="Y271" i="27"/>
  <c r="X271" i="27"/>
  <c r="W271" i="27"/>
  <c r="T271" i="27"/>
  <c r="S271" i="27"/>
  <c r="R271" i="27"/>
  <c r="M271" i="27"/>
  <c r="AO271" i="27" s="1"/>
  <c r="L271" i="27"/>
  <c r="AM271" i="27" s="1"/>
  <c r="K271" i="27"/>
  <c r="AG270" i="27"/>
  <c r="AF270" i="27"/>
  <c r="AE270" i="27"/>
  <c r="AD270" i="27"/>
  <c r="AC270" i="27"/>
  <c r="AA270" i="27"/>
  <c r="Z270" i="27"/>
  <c r="Y270" i="27"/>
  <c r="X270" i="27"/>
  <c r="W270" i="27"/>
  <c r="T270" i="27"/>
  <c r="S270" i="27"/>
  <c r="R270" i="27"/>
  <c r="M270" i="27"/>
  <c r="AO270" i="27" s="1"/>
  <c r="L270" i="27"/>
  <c r="AM270" i="27" s="1"/>
  <c r="K270" i="27"/>
  <c r="AK270" i="27" s="1"/>
  <c r="AG269" i="27"/>
  <c r="AF269" i="27"/>
  <c r="AE269" i="27"/>
  <c r="AD269" i="27"/>
  <c r="AC269" i="27"/>
  <c r="AA269" i="27"/>
  <c r="Z269" i="27"/>
  <c r="Y269" i="27"/>
  <c r="X269" i="27"/>
  <c r="W269" i="27"/>
  <c r="T269" i="27"/>
  <c r="S269" i="27"/>
  <c r="R269" i="27"/>
  <c r="M269" i="27"/>
  <c r="AO269" i="27" s="1"/>
  <c r="L269" i="27"/>
  <c r="AM269" i="27" s="1"/>
  <c r="K269" i="27"/>
  <c r="AK269" i="27" s="1"/>
  <c r="AG268" i="27"/>
  <c r="AF268" i="27"/>
  <c r="AE268" i="27"/>
  <c r="AD268" i="27"/>
  <c r="AC268" i="27"/>
  <c r="AA268" i="27"/>
  <c r="Z268" i="27"/>
  <c r="Y268" i="27"/>
  <c r="X268" i="27"/>
  <c r="W268" i="27"/>
  <c r="T268" i="27"/>
  <c r="S268" i="27"/>
  <c r="R268" i="27"/>
  <c r="M268" i="27"/>
  <c r="AO268" i="27" s="1"/>
  <c r="L268" i="27"/>
  <c r="AM268" i="27" s="1"/>
  <c r="K268" i="27"/>
  <c r="AG267" i="27"/>
  <c r="AF267" i="27"/>
  <c r="AE267" i="27"/>
  <c r="AD267" i="27"/>
  <c r="AC267" i="27"/>
  <c r="AA267" i="27"/>
  <c r="Z267" i="27"/>
  <c r="Y267" i="27"/>
  <c r="X267" i="27"/>
  <c r="W267" i="27"/>
  <c r="T267" i="27"/>
  <c r="S267" i="27"/>
  <c r="R267" i="27"/>
  <c r="M267" i="27"/>
  <c r="AO267" i="27" s="1"/>
  <c r="L267" i="27"/>
  <c r="AM267" i="27" s="1"/>
  <c r="K267" i="27"/>
  <c r="AK267" i="27" s="1"/>
  <c r="AG266" i="27"/>
  <c r="AF266" i="27"/>
  <c r="AE266" i="27"/>
  <c r="AD266" i="27"/>
  <c r="AC266" i="27"/>
  <c r="AA266" i="27"/>
  <c r="Z266" i="27"/>
  <c r="Y266" i="27"/>
  <c r="X266" i="27"/>
  <c r="W266" i="27"/>
  <c r="T266" i="27"/>
  <c r="S266" i="27"/>
  <c r="R266" i="27"/>
  <c r="M266" i="27"/>
  <c r="AO266" i="27" s="1"/>
  <c r="L266" i="27"/>
  <c r="AM266" i="27" s="1"/>
  <c r="K266" i="27"/>
  <c r="AK266" i="27" s="1"/>
  <c r="AG265" i="27"/>
  <c r="AF265" i="27"/>
  <c r="AE265" i="27"/>
  <c r="AD265" i="27"/>
  <c r="AC265" i="27"/>
  <c r="AA265" i="27"/>
  <c r="Z265" i="27"/>
  <c r="Y265" i="27"/>
  <c r="X265" i="27"/>
  <c r="W265" i="27"/>
  <c r="T265" i="27"/>
  <c r="S265" i="27"/>
  <c r="R265" i="27"/>
  <c r="M265" i="27"/>
  <c r="AO265" i="27" s="1"/>
  <c r="L265" i="27"/>
  <c r="AM265" i="27" s="1"/>
  <c r="K265" i="27"/>
  <c r="AK265" i="27" s="1"/>
  <c r="AG264" i="27"/>
  <c r="AF264" i="27"/>
  <c r="AE264" i="27"/>
  <c r="AD264" i="27"/>
  <c r="AC264" i="27"/>
  <c r="AA264" i="27"/>
  <c r="Z264" i="27"/>
  <c r="Y264" i="27"/>
  <c r="X264" i="27"/>
  <c r="W264" i="27"/>
  <c r="T264" i="27"/>
  <c r="S264" i="27"/>
  <c r="R264" i="27"/>
  <c r="M264" i="27"/>
  <c r="AO264" i="27" s="1"/>
  <c r="L264" i="27"/>
  <c r="AM264" i="27" s="1"/>
  <c r="K264" i="27"/>
  <c r="AG263" i="27"/>
  <c r="AF263" i="27"/>
  <c r="AE263" i="27"/>
  <c r="AD263" i="27"/>
  <c r="AC263" i="27"/>
  <c r="AA263" i="27"/>
  <c r="Z263" i="27"/>
  <c r="Y263" i="27"/>
  <c r="X263" i="27"/>
  <c r="W263" i="27"/>
  <c r="T263" i="27"/>
  <c r="S263" i="27"/>
  <c r="R263" i="27"/>
  <c r="M263" i="27"/>
  <c r="AO263" i="27" s="1"/>
  <c r="L263" i="27"/>
  <c r="AM263" i="27" s="1"/>
  <c r="K263" i="27"/>
  <c r="AK263" i="27" s="1"/>
  <c r="AG262" i="27"/>
  <c r="AF262" i="27"/>
  <c r="AE262" i="27"/>
  <c r="AD262" i="27"/>
  <c r="AC262" i="27"/>
  <c r="AA262" i="27"/>
  <c r="Z262" i="27"/>
  <c r="Y262" i="27"/>
  <c r="X262" i="27"/>
  <c r="W262" i="27"/>
  <c r="T262" i="27"/>
  <c r="S262" i="27"/>
  <c r="R262" i="27"/>
  <c r="M262" i="27"/>
  <c r="AO262" i="27" s="1"/>
  <c r="L262" i="27"/>
  <c r="AM262" i="27" s="1"/>
  <c r="K262" i="27"/>
  <c r="AK262" i="27" s="1"/>
  <c r="AG261" i="27"/>
  <c r="AF261" i="27"/>
  <c r="AE261" i="27"/>
  <c r="AD261" i="27"/>
  <c r="AC261" i="27"/>
  <c r="AA261" i="27"/>
  <c r="Z261" i="27"/>
  <c r="Y261" i="27"/>
  <c r="X261" i="27"/>
  <c r="W261" i="27"/>
  <c r="T261" i="27"/>
  <c r="S261" i="27"/>
  <c r="R261" i="27"/>
  <c r="M261" i="27"/>
  <c r="AO261" i="27" s="1"/>
  <c r="L261" i="27"/>
  <c r="AM261" i="27" s="1"/>
  <c r="K261" i="27"/>
  <c r="AK261" i="27" s="1"/>
  <c r="AG260" i="27"/>
  <c r="AF260" i="27"/>
  <c r="AE260" i="27"/>
  <c r="AD260" i="27"/>
  <c r="AC260" i="27"/>
  <c r="AA260" i="27"/>
  <c r="Z260" i="27"/>
  <c r="Y260" i="27"/>
  <c r="X260" i="27"/>
  <c r="W260" i="27"/>
  <c r="T260" i="27"/>
  <c r="S260" i="27"/>
  <c r="R260" i="27"/>
  <c r="M260" i="27"/>
  <c r="AO260" i="27" s="1"/>
  <c r="L260" i="27"/>
  <c r="AM260" i="27" s="1"/>
  <c r="K260" i="27"/>
  <c r="AK260" i="27" s="1"/>
  <c r="AG259" i="27"/>
  <c r="AF259" i="27"/>
  <c r="AE259" i="27"/>
  <c r="AD259" i="27"/>
  <c r="AC259" i="27"/>
  <c r="AA259" i="27"/>
  <c r="Z259" i="27"/>
  <c r="Y259" i="27"/>
  <c r="X259" i="27"/>
  <c r="W259" i="27"/>
  <c r="T259" i="27"/>
  <c r="S259" i="27"/>
  <c r="R259" i="27"/>
  <c r="M259" i="27"/>
  <c r="AO259" i="27" s="1"/>
  <c r="L259" i="27"/>
  <c r="AM259" i="27" s="1"/>
  <c r="K259" i="27"/>
  <c r="AG258" i="27"/>
  <c r="AF258" i="27"/>
  <c r="AE258" i="27"/>
  <c r="AD258" i="27"/>
  <c r="AC258" i="27"/>
  <c r="AA258" i="27"/>
  <c r="Z258" i="27"/>
  <c r="Y258" i="27"/>
  <c r="X258" i="27"/>
  <c r="W258" i="27"/>
  <c r="T258" i="27"/>
  <c r="S258" i="27"/>
  <c r="R258" i="27"/>
  <c r="M258" i="27"/>
  <c r="AO258" i="27" s="1"/>
  <c r="L258" i="27"/>
  <c r="AM258" i="27" s="1"/>
  <c r="K258" i="27"/>
  <c r="AK258" i="27" s="1"/>
  <c r="AG257" i="27"/>
  <c r="AF257" i="27"/>
  <c r="AE257" i="27"/>
  <c r="AD257" i="27"/>
  <c r="AC257" i="27"/>
  <c r="AA257" i="27"/>
  <c r="Z257" i="27"/>
  <c r="Y257" i="27"/>
  <c r="X257" i="27"/>
  <c r="W257" i="27"/>
  <c r="T257" i="27"/>
  <c r="S257" i="27"/>
  <c r="R257" i="27"/>
  <c r="M257" i="27"/>
  <c r="AO257" i="27" s="1"/>
  <c r="L257" i="27"/>
  <c r="AM257" i="27" s="1"/>
  <c r="K257" i="27"/>
  <c r="AK257" i="27" s="1"/>
  <c r="AG256" i="27"/>
  <c r="AF256" i="27"/>
  <c r="AE256" i="27"/>
  <c r="AD256" i="27"/>
  <c r="AC256" i="27"/>
  <c r="AA256" i="27"/>
  <c r="Z256" i="27"/>
  <c r="Y256" i="27"/>
  <c r="X256" i="27"/>
  <c r="W256" i="27"/>
  <c r="T256" i="27"/>
  <c r="S256" i="27"/>
  <c r="M256" i="27"/>
  <c r="AO256" i="27" s="1"/>
  <c r="L256" i="27"/>
  <c r="AM256" i="27" s="1"/>
  <c r="K256" i="27"/>
  <c r="AK256" i="27" s="1"/>
  <c r="AG255" i="27"/>
  <c r="AF255" i="27"/>
  <c r="AE255" i="27"/>
  <c r="AD255" i="27"/>
  <c r="AC255" i="27"/>
  <c r="AA255" i="27"/>
  <c r="Z255" i="27"/>
  <c r="Y255" i="27"/>
  <c r="X255" i="27"/>
  <c r="W255" i="27"/>
  <c r="T255" i="27"/>
  <c r="S255" i="27"/>
  <c r="R255" i="27"/>
  <c r="M255" i="27"/>
  <c r="AO255" i="27" s="1"/>
  <c r="L255" i="27"/>
  <c r="AM255" i="27" s="1"/>
  <c r="K255" i="27"/>
  <c r="AK255" i="27" s="1"/>
  <c r="AG254" i="27"/>
  <c r="AF254" i="27"/>
  <c r="AE254" i="27"/>
  <c r="AD254" i="27"/>
  <c r="AC254" i="27"/>
  <c r="AA254" i="27"/>
  <c r="Z254" i="27"/>
  <c r="Y254" i="27"/>
  <c r="X254" i="27"/>
  <c r="W254" i="27"/>
  <c r="T254" i="27"/>
  <c r="S254" i="27"/>
  <c r="R254" i="27"/>
  <c r="M254" i="27"/>
  <c r="AO254" i="27" s="1"/>
  <c r="L254" i="27"/>
  <c r="AM254" i="27" s="1"/>
  <c r="K254" i="27"/>
  <c r="AK254" i="27" s="1"/>
  <c r="AG253" i="27"/>
  <c r="AF253" i="27"/>
  <c r="AE253" i="27"/>
  <c r="AD253" i="27"/>
  <c r="AC253" i="27"/>
  <c r="AA253" i="27"/>
  <c r="Z253" i="27"/>
  <c r="Y253" i="27"/>
  <c r="X253" i="27"/>
  <c r="W253" i="27"/>
  <c r="T253" i="27"/>
  <c r="S253" i="27"/>
  <c r="R253" i="27"/>
  <c r="M253" i="27"/>
  <c r="AO253" i="27" s="1"/>
  <c r="L253" i="27"/>
  <c r="AM253" i="27" s="1"/>
  <c r="K253" i="27"/>
  <c r="AK253" i="27" s="1"/>
  <c r="AG252" i="27"/>
  <c r="AF252" i="27"/>
  <c r="AE252" i="27"/>
  <c r="AD252" i="27"/>
  <c r="AC252" i="27"/>
  <c r="AA252" i="27"/>
  <c r="Z252" i="27"/>
  <c r="Y252" i="27"/>
  <c r="X252" i="27"/>
  <c r="W252" i="27"/>
  <c r="T252" i="27"/>
  <c r="S252" i="27"/>
  <c r="R252" i="27"/>
  <c r="M252" i="27"/>
  <c r="AO252" i="27" s="1"/>
  <c r="L252" i="27"/>
  <c r="AM252" i="27" s="1"/>
  <c r="K252" i="27"/>
  <c r="AG251" i="27"/>
  <c r="AF251" i="27"/>
  <c r="AE251" i="27"/>
  <c r="AD251" i="27"/>
  <c r="AC251" i="27"/>
  <c r="AA251" i="27"/>
  <c r="Z251" i="27"/>
  <c r="Y251" i="27"/>
  <c r="X251" i="27"/>
  <c r="W251" i="27"/>
  <c r="T251" i="27"/>
  <c r="S251" i="27"/>
  <c r="R251" i="27"/>
  <c r="M251" i="27"/>
  <c r="AO251" i="27" s="1"/>
  <c r="L251" i="27"/>
  <c r="AM251" i="27" s="1"/>
  <c r="K251" i="27"/>
  <c r="AK251" i="27" s="1"/>
  <c r="AG250" i="27"/>
  <c r="AF250" i="27"/>
  <c r="AE250" i="27"/>
  <c r="AD250" i="27"/>
  <c r="AC250" i="27"/>
  <c r="AA250" i="27"/>
  <c r="Z250" i="27"/>
  <c r="Y250" i="27"/>
  <c r="X250" i="27"/>
  <c r="W250" i="27"/>
  <c r="T250" i="27"/>
  <c r="S250" i="27"/>
  <c r="R250" i="27"/>
  <c r="M250" i="27"/>
  <c r="AO250" i="27" s="1"/>
  <c r="L250" i="27"/>
  <c r="AM250" i="27" s="1"/>
  <c r="K250" i="27"/>
  <c r="AK250" i="27" s="1"/>
  <c r="AG249" i="27"/>
  <c r="AF249" i="27"/>
  <c r="AE249" i="27"/>
  <c r="AD249" i="27"/>
  <c r="AC249" i="27"/>
  <c r="AA249" i="27"/>
  <c r="Z249" i="27"/>
  <c r="Y249" i="27"/>
  <c r="X249" i="27"/>
  <c r="W249" i="27"/>
  <c r="T249" i="27"/>
  <c r="S249" i="27"/>
  <c r="R249" i="27"/>
  <c r="M249" i="27"/>
  <c r="AO249" i="27" s="1"/>
  <c r="L249" i="27"/>
  <c r="AM249" i="27" s="1"/>
  <c r="K249" i="27"/>
  <c r="AK249" i="27" s="1"/>
  <c r="AG248" i="27"/>
  <c r="AF248" i="27"/>
  <c r="AE248" i="27"/>
  <c r="AD248" i="27"/>
  <c r="AC248" i="27"/>
  <c r="AA248" i="27"/>
  <c r="Z248" i="27"/>
  <c r="Y248" i="27"/>
  <c r="X248" i="27"/>
  <c r="W248" i="27"/>
  <c r="T248" i="27"/>
  <c r="S248" i="27"/>
  <c r="R248" i="27"/>
  <c r="M248" i="27"/>
  <c r="AO248" i="27" s="1"/>
  <c r="L248" i="27"/>
  <c r="AM248" i="27" s="1"/>
  <c r="K248" i="27"/>
  <c r="AG247" i="27"/>
  <c r="AF247" i="27"/>
  <c r="AE247" i="27"/>
  <c r="AD247" i="27"/>
  <c r="AC247" i="27"/>
  <c r="AA247" i="27"/>
  <c r="Z247" i="27"/>
  <c r="Y247" i="27"/>
  <c r="X247" i="27"/>
  <c r="W247" i="27"/>
  <c r="T247" i="27"/>
  <c r="S247" i="27"/>
  <c r="R247" i="27"/>
  <c r="M247" i="27"/>
  <c r="AO247" i="27" s="1"/>
  <c r="L247" i="27"/>
  <c r="AM247" i="27" s="1"/>
  <c r="K247" i="27"/>
  <c r="AK247" i="27" s="1"/>
  <c r="AG246" i="27"/>
  <c r="AF246" i="27"/>
  <c r="AE246" i="27"/>
  <c r="AD246" i="27"/>
  <c r="AC246" i="27"/>
  <c r="AA246" i="27"/>
  <c r="Z246" i="27"/>
  <c r="Y246" i="27"/>
  <c r="X246" i="27"/>
  <c r="W246" i="27"/>
  <c r="T246" i="27"/>
  <c r="S246" i="27"/>
  <c r="R246" i="27"/>
  <c r="M246" i="27"/>
  <c r="AO246" i="27" s="1"/>
  <c r="L246" i="27"/>
  <c r="AM246" i="27" s="1"/>
  <c r="K246" i="27"/>
  <c r="AG245" i="27"/>
  <c r="AF245" i="27"/>
  <c r="AE245" i="27"/>
  <c r="AD245" i="27"/>
  <c r="AC245" i="27"/>
  <c r="AA245" i="27"/>
  <c r="Z245" i="27"/>
  <c r="Y245" i="27"/>
  <c r="X245" i="27"/>
  <c r="W245" i="27"/>
  <c r="T245" i="27"/>
  <c r="S245" i="27"/>
  <c r="R245" i="27"/>
  <c r="M245" i="27"/>
  <c r="AO245" i="27" s="1"/>
  <c r="L245" i="27"/>
  <c r="AM245" i="27" s="1"/>
  <c r="K245" i="27"/>
  <c r="AK245" i="27" s="1"/>
  <c r="AG244" i="27"/>
  <c r="AF244" i="27"/>
  <c r="AE244" i="27"/>
  <c r="AD244" i="27"/>
  <c r="AC244" i="27"/>
  <c r="AA244" i="27"/>
  <c r="Z244" i="27"/>
  <c r="Y244" i="27"/>
  <c r="X244" i="27"/>
  <c r="W244" i="27"/>
  <c r="T244" i="27"/>
  <c r="S244" i="27"/>
  <c r="R244" i="27"/>
  <c r="M244" i="27"/>
  <c r="AO244" i="27" s="1"/>
  <c r="L244" i="27"/>
  <c r="K244" i="27"/>
  <c r="AK244" i="27" s="1"/>
  <c r="AG243" i="27"/>
  <c r="AF243" i="27"/>
  <c r="AE243" i="27"/>
  <c r="AD243" i="27"/>
  <c r="AC243" i="27"/>
  <c r="AA243" i="27"/>
  <c r="Z243" i="27"/>
  <c r="Y243" i="27"/>
  <c r="X243" i="27"/>
  <c r="W243" i="27"/>
  <c r="T243" i="27"/>
  <c r="S243" i="27"/>
  <c r="R243" i="27"/>
  <c r="M243" i="27"/>
  <c r="AO243" i="27" s="1"/>
  <c r="L243" i="27"/>
  <c r="AM243" i="27" s="1"/>
  <c r="K243" i="27"/>
  <c r="AK243" i="27" s="1"/>
  <c r="AG242" i="27"/>
  <c r="AF242" i="27"/>
  <c r="AE242" i="27"/>
  <c r="AD242" i="27"/>
  <c r="AC242" i="27"/>
  <c r="AA242" i="27"/>
  <c r="Z242" i="27"/>
  <c r="Y242" i="27"/>
  <c r="X242" i="27"/>
  <c r="W242" i="27"/>
  <c r="T242" i="27"/>
  <c r="S242" i="27"/>
  <c r="M242" i="27"/>
  <c r="AO242" i="27" s="1"/>
  <c r="L242" i="27"/>
  <c r="AM242" i="27" s="1"/>
  <c r="K242" i="27"/>
  <c r="AK242" i="27" s="1"/>
  <c r="AG241" i="27"/>
  <c r="AF241" i="27"/>
  <c r="AE241" i="27"/>
  <c r="AD241" i="27"/>
  <c r="AC241" i="27"/>
  <c r="AA241" i="27"/>
  <c r="Z241" i="27"/>
  <c r="Y241" i="27"/>
  <c r="X241" i="27"/>
  <c r="W241" i="27"/>
  <c r="T241" i="27"/>
  <c r="S241" i="27"/>
  <c r="R241" i="27"/>
  <c r="M241" i="27"/>
  <c r="AO241" i="27" s="1"/>
  <c r="L241" i="27"/>
  <c r="AM241" i="27" s="1"/>
  <c r="K241" i="27"/>
  <c r="AK241" i="27" s="1"/>
  <c r="AG240" i="27"/>
  <c r="AF240" i="27"/>
  <c r="AE240" i="27"/>
  <c r="AD240" i="27"/>
  <c r="AC240" i="27"/>
  <c r="AA240" i="27"/>
  <c r="Z240" i="27"/>
  <c r="Y240" i="27"/>
  <c r="X240" i="27"/>
  <c r="W240" i="27"/>
  <c r="T240" i="27"/>
  <c r="S240" i="27"/>
  <c r="M240" i="27"/>
  <c r="AO240" i="27" s="1"/>
  <c r="L240" i="27"/>
  <c r="AM240" i="27" s="1"/>
  <c r="K240" i="27"/>
  <c r="AG239" i="27"/>
  <c r="AF239" i="27"/>
  <c r="AE239" i="27"/>
  <c r="AD239" i="27"/>
  <c r="AC239" i="27"/>
  <c r="AA239" i="27"/>
  <c r="Z239" i="27"/>
  <c r="Y239" i="27"/>
  <c r="X239" i="27"/>
  <c r="W239" i="27"/>
  <c r="T239" i="27"/>
  <c r="S239" i="27"/>
  <c r="R239" i="27"/>
  <c r="M239" i="27"/>
  <c r="AO239" i="27" s="1"/>
  <c r="L239" i="27"/>
  <c r="AM239" i="27" s="1"/>
  <c r="K239" i="27"/>
  <c r="AK239" i="27" s="1"/>
  <c r="AG238" i="27"/>
  <c r="AF238" i="27"/>
  <c r="AE238" i="27"/>
  <c r="AD238" i="27"/>
  <c r="AC238" i="27"/>
  <c r="AA238" i="27"/>
  <c r="Z238" i="27"/>
  <c r="Y238" i="27"/>
  <c r="X238" i="27"/>
  <c r="W238" i="27"/>
  <c r="T238" i="27"/>
  <c r="S238" i="27"/>
  <c r="R238" i="27"/>
  <c r="M238" i="27"/>
  <c r="AO238" i="27" s="1"/>
  <c r="L238" i="27"/>
  <c r="AM238" i="27" s="1"/>
  <c r="K238" i="27"/>
  <c r="AG237" i="27"/>
  <c r="AF237" i="27"/>
  <c r="AE237" i="27"/>
  <c r="AD237" i="27"/>
  <c r="AC237" i="27"/>
  <c r="AA237" i="27"/>
  <c r="Z237" i="27"/>
  <c r="Y237" i="27"/>
  <c r="X237" i="27"/>
  <c r="W237" i="27"/>
  <c r="T237" i="27"/>
  <c r="S237" i="27"/>
  <c r="R237" i="27"/>
  <c r="M237" i="27"/>
  <c r="AO237" i="27" s="1"/>
  <c r="L237" i="27"/>
  <c r="AM237" i="27" s="1"/>
  <c r="K237" i="27"/>
  <c r="AK237" i="27" s="1"/>
  <c r="AG236" i="27"/>
  <c r="AF236" i="27"/>
  <c r="AE236" i="27"/>
  <c r="AD236" i="27"/>
  <c r="AC236" i="27"/>
  <c r="AA236" i="27"/>
  <c r="Z236" i="27"/>
  <c r="Y236" i="27"/>
  <c r="X236" i="27"/>
  <c r="W236" i="27"/>
  <c r="T236" i="27"/>
  <c r="S236" i="27"/>
  <c r="R236" i="27"/>
  <c r="M236" i="27"/>
  <c r="AO236" i="27" s="1"/>
  <c r="L236" i="27"/>
  <c r="AM236" i="27" s="1"/>
  <c r="K236" i="27"/>
  <c r="AK236" i="27" s="1"/>
  <c r="AG235" i="27"/>
  <c r="AF235" i="27"/>
  <c r="AE235" i="27"/>
  <c r="AD235" i="27"/>
  <c r="AC235" i="27"/>
  <c r="AA235" i="27"/>
  <c r="Z235" i="27"/>
  <c r="Y235" i="27"/>
  <c r="X235" i="27"/>
  <c r="W235" i="27"/>
  <c r="T235" i="27"/>
  <c r="S235" i="27"/>
  <c r="R235" i="27"/>
  <c r="M235" i="27"/>
  <c r="AO235" i="27" s="1"/>
  <c r="L235" i="27"/>
  <c r="AM235" i="27" s="1"/>
  <c r="K235" i="27"/>
  <c r="AK235" i="27" s="1"/>
  <c r="AG234" i="27"/>
  <c r="AF234" i="27"/>
  <c r="AE234" i="27"/>
  <c r="AD234" i="27"/>
  <c r="AC234" i="27"/>
  <c r="AA234" i="27"/>
  <c r="Z234" i="27"/>
  <c r="Y234" i="27"/>
  <c r="X234" i="27"/>
  <c r="W234" i="27"/>
  <c r="T234" i="27"/>
  <c r="S234" i="27"/>
  <c r="R234" i="27"/>
  <c r="M234" i="27"/>
  <c r="AO234" i="27" s="1"/>
  <c r="L234" i="27"/>
  <c r="AM234" i="27" s="1"/>
  <c r="K234" i="27"/>
  <c r="AG233" i="27"/>
  <c r="AF233" i="27"/>
  <c r="AE233" i="27"/>
  <c r="AD233" i="27"/>
  <c r="AC233" i="27"/>
  <c r="AA233" i="27"/>
  <c r="Z233" i="27"/>
  <c r="Y233" i="27"/>
  <c r="X233" i="27"/>
  <c r="W233" i="27"/>
  <c r="T233" i="27"/>
  <c r="S233" i="27"/>
  <c r="R233" i="27"/>
  <c r="M233" i="27"/>
  <c r="AO233" i="27" s="1"/>
  <c r="L233" i="27"/>
  <c r="AM233" i="27" s="1"/>
  <c r="K233" i="27"/>
  <c r="AK233" i="27" s="1"/>
  <c r="AG232" i="27"/>
  <c r="AF232" i="27"/>
  <c r="AE232" i="27"/>
  <c r="AD232" i="27"/>
  <c r="AC232" i="27"/>
  <c r="AA232" i="27"/>
  <c r="Z232" i="27"/>
  <c r="Y232" i="27"/>
  <c r="X232" i="27"/>
  <c r="W232" i="27"/>
  <c r="T232" i="27"/>
  <c r="S232" i="27"/>
  <c r="R232" i="27"/>
  <c r="M232" i="27"/>
  <c r="AO232" i="27" s="1"/>
  <c r="L232" i="27"/>
  <c r="K232" i="27"/>
  <c r="AK232" i="27" s="1"/>
  <c r="AG231" i="27"/>
  <c r="AF231" i="27"/>
  <c r="AE231" i="27"/>
  <c r="AD231" i="27"/>
  <c r="AC231" i="27"/>
  <c r="AA231" i="27"/>
  <c r="Z231" i="27"/>
  <c r="Y231" i="27"/>
  <c r="X231" i="27"/>
  <c r="W231" i="27"/>
  <c r="T231" i="27"/>
  <c r="S231" i="27"/>
  <c r="R231" i="27"/>
  <c r="M231" i="27"/>
  <c r="AO231" i="27" s="1"/>
  <c r="L231" i="27"/>
  <c r="AM231" i="27" s="1"/>
  <c r="K231" i="27"/>
  <c r="AK231" i="27" s="1"/>
  <c r="AG230" i="27"/>
  <c r="AF230" i="27"/>
  <c r="AE230" i="27"/>
  <c r="AD230" i="27"/>
  <c r="AC230" i="27"/>
  <c r="AA230" i="27"/>
  <c r="Z230" i="27"/>
  <c r="Y230" i="27"/>
  <c r="X230" i="27"/>
  <c r="W230" i="27"/>
  <c r="T230" i="27"/>
  <c r="S230" i="27"/>
  <c r="R230" i="27"/>
  <c r="M230" i="27"/>
  <c r="AO230" i="27" s="1"/>
  <c r="L230" i="27"/>
  <c r="AM230" i="27" s="1"/>
  <c r="K230" i="27"/>
  <c r="AG229" i="27"/>
  <c r="AF229" i="27"/>
  <c r="AE229" i="27"/>
  <c r="AD229" i="27"/>
  <c r="AC229" i="27"/>
  <c r="AA229" i="27"/>
  <c r="Z229" i="27"/>
  <c r="Y229" i="27"/>
  <c r="X229" i="27"/>
  <c r="W229" i="27"/>
  <c r="T229" i="27"/>
  <c r="S229" i="27"/>
  <c r="R229" i="27"/>
  <c r="M229" i="27"/>
  <c r="AO229" i="27" s="1"/>
  <c r="L229" i="27"/>
  <c r="AM229" i="27" s="1"/>
  <c r="K229" i="27"/>
  <c r="AK229" i="27" s="1"/>
  <c r="AG228" i="27"/>
  <c r="AF228" i="27"/>
  <c r="AE228" i="27"/>
  <c r="AD228" i="27"/>
  <c r="AC228" i="27"/>
  <c r="AA228" i="27"/>
  <c r="Z228" i="27"/>
  <c r="Y228" i="27"/>
  <c r="X228" i="27"/>
  <c r="W228" i="27"/>
  <c r="T228" i="27"/>
  <c r="S228" i="27"/>
  <c r="R228" i="27"/>
  <c r="M228" i="27"/>
  <c r="AO228" i="27" s="1"/>
  <c r="L228" i="27"/>
  <c r="K228" i="27"/>
  <c r="AK228" i="27" s="1"/>
  <c r="AG227" i="27"/>
  <c r="AF227" i="27"/>
  <c r="AE227" i="27"/>
  <c r="AD227" i="27"/>
  <c r="AC227" i="27"/>
  <c r="AA227" i="27"/>
  <c r="Z227" i="27"/>
  <c r="Y227" i="27"/>
  <c r="X227" i="27"/>
  <c r="W227" i="27"/>
  <c r="T227" i="27"/>
  <c r="S227" i="27"/>
  <c r="R227" i="27"/>
  <c r="M227" i="27"/>
  <c r="AO227" i="27" s="1"/>
  <c r="L227" i="27"/>
  <c r="AM227" i="27" s="1"/>
  <c r="K227" i="27"/>
  <c r="AK227" i="27" s="1"/>
  <c r="AG226" i="27"/>
  <c r="AF226" i="27"/>
  <c r="AE226" i="27"/>
  <c r="AD226" i="27"/>
  <c r="AC226" i="27"/>
  <c r="AA226" i="27"/>
  <c r="Z226" i="27"/>
  <c r="Y226" i="27"/>
  <c r="X226" i="27"/>
  <c r="W226" i="27"/>
  <c r="T226" i="27"/>
  <c r="S226" i="27"/>
  <c r="R226" i="27"/>
  <c r="M226" i="27"/>
  <c r="AO226" i="27" s="1"/>
  <c r="L226" i="27"/>
  <c r="AM226" i="27" s="1"/>
  <c r="K226" i="27"/>
  <c r="AK226" i="27" s="1"/>
  <c r="AG225" i="27"/>
  <c r="AF225" i="27"/>
  <c r="AE225" i="27"/>
  <c r="AD225" i="27"/>
  <c r="AC225" i="27"/>
  <c r="AA225" i="27"/>
  <c r="Z225" i="27"/>
  <c r="Y225" i="27"/>
  <c r="X225" i="27"/>
  <c r="W225" i="27"/>
  <c r="T225" i="27"/>
  <c r="S225" i="27"/>
  <c r="R225" i="27"/>
  <c r="M225" i="27"/>
  <c r="AO225" i="27" s="1"/>
  <c r="L225" i="27"/>
  <c r="AM225" i="27" s="1"/>
  <c r="K225" i="27"/>
  <c r="AK225" i="27" s="1"/>
  <c r="AG224" i="27"/>
  <c r="AF224" i="27"/>
  <c r="AE224" i="27"/>
  <c r="AD224" i="27"/>
  <c r="AC224" i="27"/>
  <c r="AA224" i="27"/>
  <c r="Z224" i="27"/>
  <c r="Y224" i="27"/>
  <c r="X224" i="27"/>
  <c r="W224" i="27"/>
  <c r="T224" i="27"/>
  <c r="S224" i="27"/>
  <c r="R224" i="27"/>
  <c r="M224" i="27"/>
  <c r="AO224" i="27" s="1"/>
  <c r="L224" i="27"/>
  <c r="AM224" i="27" s="1"/>
  <c r="K224" i="27"/>
  <c r="AK224" i="27" s="1"/>
  <c r="AG223" i="27"/>
  <c r="AF223" i="27"/>
  <c r="AE223" i="27"/>
  <c r="AD223" i="27"/>
  <c r="AC223" i="27"/>
  <c r="AA223" i="27"/>
  <c r="Z223" i="27"/>
  <c r="Y223" i="27"/>
  <c r="X223" i="27"/>
  <c r="W223" i="27"/>
  <c r="T223" i="27"/>
  <c r="S223" i="27"/>
  <c r="R223" i="27"/>
  <c r="M223" i="27"/>
  <c r="AO223" i="27" s="1"/>
  <c r="L223" i="27"/>
  <c r="AM223" i="27" s="1"/>
  <c r="K223" i="27"/>
  <c r="AK223" i="27" s="1"/>
  <c r="AG222" i="27"/>
  <c r="AF222" i="27"/>
  <c r="AE222" i="27"/>
  <c r="AD222" i="27"/>
  <c r="AC222" i="27"/>
  <c r="AA222" i="27"/>
  <c r="Z222" i="27"/>
  <c r="Y222" i="27"/>
  <c r="X222" i="27"/>
  <c r="W222" i="27"/>
  <c r="T222" i="27"/>
  <c r="S222" i="27"/>
  <c r="R222" i="27"/>
  <c r="M222" i="27"/>
  <c r="AO222" i="27" s="1"/>
  <c r="L222" i="27"/>
  <c r="AM222" i="27" s="1"/>
  <c r="K222" i="27"/>
  <c r="AG221" i="27"/>
  <c r="AF221" i="27"/>
  <c r="AE221" i="27"/>
  <c r="AD221" i="27"/>
  <c r="AC221" i="27"/>
  <c r="AA221" i="27"/>
  <c r="Z221" i="27"/>
  <c r="Y221" i="27"/>
  <c r="X221" i="27"/>
  <c r="W221" i="27"/>
  <c r="T221" i="27"/>
  <c r="S221" i="27"/>
  <c r="R221" i="27"/>
  <c r="M221" i="27"/>
  <c r="AO221" i="27" s="1"/>
  <c r="L221" i="27"/>
  <c r="AM221" i="27" s="1"/>
  <c r="K221" i="27"/>
  <c r="AK221" i="27" s="1"/>
  <c r="AG220" i="27"/>
  <c r="AF220" i="27"/>
  <c r="AE220" i="27"/>
  <c r="AD220" i="27"/>
  <c r="AC220" i="27"/>
  <c r="AA220" i="27"/>
  <c r="Z220" i="27"/>
  <c r="Y220" i="27"/>
  <c r="X220" i="27"/>
  <c r="W220" i="27"/>
  <c r="T220" i="27"/>
  <c r="S220" i="27"/>
  <c r="R220" i="27"/>
  <c r="M220" i="27"/>
  <c r="AO220" i="27" s="1"/>
  <c r="L220" i="27"/>
  <c r="AM220" i="27" s="1"/>
  <c r="K220" i="27"/>
  <c r="AG219" i="27"/>
  <c r="AF219" i="27"/>
  <c r="AE219" i="27"/>
  <c r="AD219" i="27"/>
  <c r="AC219" i="27"/>
  <c r="AA219" i="27"/>
  <c r="Z219" i="27"/>
  <c r="Y219" i="27"/>
  <c r="X219" i="27"/>
  <c r="W219" i="27"/>
  <c r="T219" i="27"/>
  <c r="S219" i="27"/>
  <c r="R219" i="27"/>
  <c r="M219" i="27"/>
  <c r="AO219" i="27" s="1"/>
  <c r="L219" i="27"/>
  <c r="AM219" i="27" s="1"/>
  <c r="K219" i="27"/>
  <c r="AK219" i="27" s="1"/>
  <c r="AG218" i="27"/>
  <c r="AF218" i="27"/>
  <c r="AE218" i="27"/>
  <c r="AD218" i="27"/>
  <c r="AC218" i="27"/>
  <c r="AA218" i="27"/>
  <c r="Z218" i="27"/>
  <c r="Y218" i="27"/>
  <c r="X218" i="27"/>
  <c r="W218" i="27"/>
  <c r="T218" i="27"/>
  <c r="S218" i="27"/>
  <c r="R218" i="27"/>
  <c r="M218" i="27"/>
  <c r="AO218" i="27" s="1"/>
  <c r="L218" i="27"/>
  <c r="AM218" i="27" s="1"/>
  <c r="K218" i="27"/>
  <c r="AG217" i="27"/>
  <c r="AF217" i="27"/>
  <c r="AE217" i="27"/>
  <c r="AD217" i="27"/>
  <c r="AC217" i="27"/>
  <c r="AA217" i="27"/>
  <c r="Z217" i="27"/>
  <c r="Y217" i="27"/>
  <c r="X217" i="27"/>
  <c r="W217" i="27"/>
  <c r="T217" i="27"/>
  <c r="S217" i="27"/>
  <c r="R217" i="27"/>
  <c r="M217" i="27"/>
  <c r="AO217" i="27" s="1"/>
  <c r="L217" i="27"/>
  <c r="AM217" i="27" s="1"/>
  <c r="K217" i="27"/>
  <c r="AK217" i="27" s="1"/>
  <c r="AG216" i="27"/>
  <c r="AF216" i="27"/>
  <c r="AE216" i="27"/>
  <c r="AD216" i="27"/>
  <c r="AC216" i="27"/>
  <c r="AA216" i="27"/>
  <c r="Z216" i="27"/>
  <c r="Y216" i="27"/>
  <c r="X216" i="27"/>
  <c r="W216" i="27"/>
  <c r="T216" i="27"/>
  <c r="S216" i="27"/>
  <c r="R216" i="27"/>
  <c r="M216" i="27"/>
  <c r="AO216" i="27" s="1"/>
  <c r="L216" i="27"/>
  <c r="K216" i="27"/>
  <c r="AK216" i="27" s="1"/>
  <c r="AG215" i="27"/>
  <c r="AF215" i="27"/>
  <c r="AE215" i="27"/>
  <c r="AD215" i="27"/>
  <c r="AC215" i="27"/>
  <c r="AA215" i="27"/>
  <c r="Z215" i="27"/>
  <c r="Y215" i="27"/>
  <c r="X215" i="27"/>
  <c r="W215" i="27"/>
  <c r="T215" i="27"/>
  <c r="S215" i="27"/>
  <c r="R215" i="27"/>
  <c r="M215" i="27"/>
  <c r="AO215" i="27" s="1"/>
  <c r="L215" i="27"/>
  <c r="AM215" i="27" s="1"/>
  <c r="K215" i="27"/>
  <c r="AK215" i="27" s="1"/>
  <c r="AG214" i="27"/>
  <c r="AF214" i="27"/>
  <c r="AE214" i="27"/>
  <c r="AD214" i="27"/>
  <c r="AC214" i="27"/>
  <c r="AA214" i="27"/>
  <c r="Z214" i="27"/>
  <c r="Y214" i="27"/>
  <c r="X214" i="27"/>
  <c r="W214" i="27"/>
  <c r="T214" i="27"/>
  <c r="S214" i="27"/>
  <c r="R214" i="27"/>
  <c r="M214" i="27"/>
  <c r="AO214" i="27" s="1"/>
  <c r="L214" i="27"/>
  <c r="K214" i="27"/>
  <c r="AK214" i="27" s="1"/>
  <c r="AG213" i="27"/>
  <c r="AF213" i="27"/>
  <c r="AE213" i="27"/>
  <c r="AD213" i="27"/>
  <c r="AC213" i="27"/>
  <c r="AA213" i="27"/>
  <c r="Z213" i="27"/>
  <c r="Y213" i="27"/>
  <c r="X213" i="27"/>
  <c r="W213" i="27"/>
  <c r="T213" i="27"/>
  <c r="S213" i="27"/>
  <c r="R213" i="27"/>
  <c r="M213" i="27"/>
  <c r="AO213" i="27" s="1"/>
  <c r="L213" i="27"/>
  <c r="AM213" i="27" s="1"/>
  <c r="K213" i="27"/>
  <c r="AK213" i="27" s="1"/>
  <c r="AG212" i="27"/>
  <c r="AF212" i="27"/>
  <c r="AE212" i="27"/>
  <c r="AD212" i="27"/>
  <c r="AC212" i="27"/>
  <c r="AA212" i="27"/>
  <c r="Z212" i="27"/>
  <c r="Y212" i="27"/>
  <c r="X212" i="27"/>
  <c r="W212" i="27"/>
  <c r="T212" i="27"/>
  <c r="S212" i="27"/>
  <c r="R212" i="27"/>
  <c r="M212" i="27"/>
  <c r="AO212" i="27" s="1"/>
  <c r="L212" i="27"/>
  <c r="AM212" i="27" s="1"/>
  <c r="K212" i="27"/>
  <c r="AK212" i="27" s="1"/>
  <c r="AG211" i="27"/>
  <c r="AF211" i="27"/>
  <c r="AE211" i="27"/>
  <c r="AD211" i="27"/>
  <c r="AC211" i="27"/>
  <c r="AA211" i="27"/>
  <c r="Z211" i="27"/>
  <c r="Y211" i="27"/>
  <c r="X211" i="27"/>
  <c r="W211" i="27"/>
  <c r="T211" i="27"/>
  <c r="S211" i="27"/>
  <c r="R211" i="27"/>
  <c r="M211" i="27"/>
  <c r="AO211" i="27" s="1"/>
  <c r="L211" i="27"/>
  <c r="AM211" i="27" s="1"/>
  <c r="K211" i="27"/>
  <c r="AK211" i="27" s="1"/>
  <c r="AG210" i="27"/>
  <c r="AF210" i="27"/>
  <c r="AE210" i="27"/>
  <c r="AD210" i="27"/>
  <c r="AC210" i="27"/>
  <c r="AA210" i="27"/>
  <c r="Z210" i="27"/>
  <c r="Y210" i="27"/>
  <c r="X210" i="27"/>
  <c r="W210" i="27"/>
  <c r="T210" i="27"/>
  <c r="S210" i="27"/>
  <c r="M210" i="27"/>
  <c r="AO210" i="27" s="1"/>
  <c r="L210" i="27"/>
  <c r="AM210" i="27" s="1"/>
  <c r="K210" i="27"/>
  <c r="AK210" i="27" s="1"/>
  <c r="AG209" i="27"/>
  <c r="AF209" i="27"/>
  <c r="AE209" i="27"/>
  <c r="AD209" i="27"/>
  <c r="AC209" i="27"/>
  <c r="AA209" i="27"/>
  <c r="Z209" i="27"/>
  <c r="Y209" i="27"/>
  <c r="X209" i="27"/>
  <c r="W209" i="27"/>
  <c r="T209" i="27"/>
  <c r="S209" i="27"/>
  <c r="R209" i="27"/>
  <c r="M209" i="27"/>
  <c r="AO209" i="27" s="1"/>
  <c r="L209" i="27"/>
  <c r="AM209" i="27" s="1"/>
  <c r="K209" i="27"/>
  <c r="AK209" i="27" s="1"/>
  <c r="AG208" i="27"/>
  <c r="AF208" i="27"/>
  <c r="AE208" i="27"/>
  <c r="AD208" i="27"/>
  <c r="AC208" i="27"/>
  <c r="AA208" i="27"/>
  <c r="Z208" i="27"/>
  <c r="Y208" i="27"/>
  <c r="X208" i="27"/>
  <c r="W208" i="27"/>
  <c r="T208" i="27"/>
  <c r="S208" i="27"/>
  <c r="R208" i="27"/>
  <c r="M208" i="27"/>
  <c r="AO208" i="27" s="1"/>
  <c r="L208" i="27"/>
  <c r="K208" i="27"/>
  <c r="AK208" i="27" s="1"/>
  <c r="AG207" i="27"/>
  <c r="AF207" i="27"/>
  <c r="AE207" i="27"/>
  <c r="AD207" i="27"/>
  <c r="AC207" i="27"/>
  <c r="AA207" i="27"/>
  <c r="Z207" i="27"/>
  <c r="Y207" i="27"/>
  <c r="X207" i="27"/>
  <c r="W207" i="27"/>
  <c r="T207" i="27"/>
  <c r="S207" i="27"/>
  <c r="M207" i="27"/>
  <c r="AO207" i="27" s="1"/>
  <c r="L207" i="27"/>
  <c r="AM207" i="27" s="1"/>
  <c r="K207" i="27"/>
  <c r="AK207" i="27" s="1"/>
  <c r="AG206" i="27"/>
  <c r="AF206" i="27"/>
  <c r="AE206" i="27"/>
  <c r="AD206" i="27"/>
  <c r="AC206" i="27"/>
  <c r="AA206" i="27"/>
  <c r="Z206" i="27"/>
  <c r="Y206" i="27"/>
  <c r="X206" i="27"/>
  <c r="W206" i="27"/>
  <c r="T206" i="27"/>
  <c r="S206" i="27"/>
  <c r="M206" i="27"/>
  <c r="AO206" i="27" s="1"/>
  <c r="L206" i="27"/>
  <c r="AM206" i="27" s="1"/>
  <c r="K206" i="27"/>
  <c r="AG205" i="27"/>
  <c r="AF205" i="27"/>
  <c r="AE205" i="27"/>
  <c r="AD205" i="27"/>
  <c r="AC205" i="27"/>
  <c r="AA205" i="27"/>
  <c r="Z205" i="27"/>
  <c r="Y205" i="27"/>
  <c r="X205" i="27"/>
  <c r="W205" i="27"/>
  <c r="T205" i="27"/>
  <c r="S205" i="27"/>
  <c r="R205" i="27"/>
  <c r="M205" i="27"/>
  <c r="AO205" i="27" s="1"/>
  <c r="L205" i="27"/>
  <c r="AM205" i="27" s="1"/>
  <c r="K205" i="27"/>
  <c r="AK205" i="27" s="1"/>
  <c r="AG204" i="27"/>
  <c r="AF204" i="27"/>
  <c r="AE204" i="27"/>
  <c r="AD204" i="27"/>
  <c r="AC204" i="27"/>
  <c r="AA204" i="27"/>
  <c r="Z204" i="27"/>
  <c r="Y204" i="27"/>
  <c r="X204" i="27"/>
  <c r="W204" i="27"/>
  <c r="T204" i="27"/>
  <c r="S204" i="27"/>
  <c r="R204" i="27"/>
  <c r="M204" i="27"/>
  <c r="AO204" i="27" s="1"/>
  <c r="L204" i="27"/>
  <c r="AM204" i="27" s="1"/>
  <c r="K204" i="27"/>
  <c r="AK204" i="27" s="1"/>
  <c r="AG203" i="27"/>
  <c r="AF203" i="27"/>
  <c r="AE203" i="27"/>
  <c r="AD203" i="27"/>
  <c r="AC203" i="27"/>
  <c r="AA203" i="27"/>
  <c r="Z203" i="27"/>
  <c r="Y203" i="27"/>
  <c r="X203" i="27"/>
  <c r="W203" i="27"/>
  <c r="T203" i="27"/>
  <c r="S203" i="27"/>
  <c r="R203" i="27"/>
  <c r="M203" i="27"/>
  <c r="AO203" i="27" s="1"/>
  <c r="L203" i="27"/>
  <c r="AM203" i="27" s="1"/>
  <c r="K203" i="27"/>
  <c r="AK203" i="27" s="1"/>
  <c r="AG202" i="27"/>
  <c r="AF202" i="27"/>
  <c r="AE202" i="27"/>
  <c r="AD202" i="27"/>
  <c r="AC202" i="27"/>
  <c r="AA202" i="27"/>
  <c r="Z202" i="27"/>
  <c r="Y202" i="27"/>
  <c r="X202" i="27"/>
  <c r="W202" i="27"/>
  <c r="T202" i="27"/>
  <c r="S202" i="27"/>
  <c r="R202" i="27"/>
  <c r="M202" i="27"/>
  <c r="AO202" i="27" s="1"/>
  <c r="L202" i="27"/>
  <c r="AM202" i="27" s="1"/>
  <c r="K202" i="27"/>
  <c r="AK202" i="27" s="1"/>
  <c r="AG201" i="27"/>
  <c r="AF201" i="27"/>
  <c r="AE201" i="27"/>
  <c r="AD201" i="27"/>
  <c r="AC201" i="27"/>
  <c r="AA201" i="27"/>
  <c r="Z201" i="27"/>
  <c r="Y201" i="27"/>
  <c r="X201" i="27"/>
  <c r="W201" i="27"/>
  <c r="T201" i="27"/>
  <c r="S201" i="27"/>
  <c r="R201" i="27"/>
  <c r="M201" i="27"/>
  <c r="AO201" i="27" s="1"/>
  <c r="L201" i="27"/>
  <c r="AM201" i="27" s="1"/>
  <c r="K201" i="27"/>
  <c r="AK201" i="27" s="1"/>
  <c r="AG200" i="27"/>
  <c r="AF200" i="27"/>
  <c r="AE200" i="27"/>
  <c r="AD200" i="27"/>
  <c r="AC200" i="27"/>
  <c r="AA200" i="27"/>
  <c r="Z200" i="27"/>
  <c r="Y200" i="27"/>
  <c r="X200" i="27"/>
  <c r="W200" i="27"/>
  <c r="T200" i="27"/>
  <c r="S200" i="27"/>
  <c r="M200" i="27"/>
  <c r="AO200" i="27" s="1"/>
  <c r="L200" i="27"/>
  <c r="AM200" i="27" s="1"/>
  <c r="K200" i="27"/>
  <c r="AK200" i="27" s="1"/>
  <c r="AG199" i="27"/>
  <c r="AF199" i="27"/>
  <c r="AE199" i="27"/>
  <c r="AD199" i="27"/>
  <c r="AC199" i="27"/>
  <c r="AA199" i="27"/>
  <c r="Z199" i="27"/>
  <c r="Y199" i="27"/>
  <c r="X199" i="27"/>
  <c r="W199" i="27"/>
  <c r="T199" i="27"/>
  <c r="S199" i="27"/>
  <c r="M199" i="27"/>
  <c r="AO199" i="27" s="1"/>
  <c r="L199" i="27"/>
  <c r="AM199" i="27" s="1"/>
  <c r="K199" i="27"/>
  <c r="AK199" i="27" s="1"/>
  <c r="AG198" i="27"/>
  <c r="AF198" i="27"/>
  <c r="AE198" i="27"/>
  <c r="AD198" i="27"/>
  <c r="AC198" i="27"/>
  <c r="AA198" i="27"/>
  <c r="Z198" i="27"/>
  <c r="Y198" i="27"/>
  <c r="X198" i="27"/>
  <c r="W198" i="27"/>
  <c r="T198" i="27"/>
  <c r="S198" i="27"/>
  <c r="R198" i="27"/>
  <c r="R199" i="27" s="1"/>
  <c r="M198" i="27"/>
  <c r="AO198" i="27" s="1"/>
  <c r="L198" i="27"/>
  <c r="AM198" i="27" s="1"/>
  <c r="K198" i="27"/>
  <c r="AK198" i="27" s="1"/>
  <c r="AG197" i="27"/>
  <c r="AF197" i="27"/>
  <c r="AE197" i="27"/>
  <c r="AD197" i="27"/>
  <c r="AC197" i="27"/>
  <c r="AA197" i="27"/>
  <c r="Z197" i="27"/>
  <c r="Y197" i="27"/>
  <c r="X197" i="27"/>
  <c r="W197" i="27"/>
  <c r="T197" i="27"/>
  <c r="S197" i="27"/>
  <c r="M197" i="27"/>
  <c r="AO197" i="27" s="1"/>
  <c r="L197" i="27"/>
  <c r="AM197" i="27" s="1"/>
  <c r="K197" i="27"/>
  <c r="AK197" i="27" s="1"/>
  <c r="AG196" i="27"/>
  <c r="AF196" i="27"/>
  <c r="AE196" i="27"/>
  <c r="AD196" i="27"/>
  <c r="AC196" i="27"/>
  <c r="AA196" i="27"/>
  <c r="Z196" i="27"/>
  <c r="Y196" i="27"/>
  <c r="X196" i="27"/>
  <c r="W196" i="27"/>
  <c r="T196" i="27"/>
  <c r="S196" i="27"/>
  <c r="M196" i="27"/>
  <c r="AO196" i="27" s="1"/>
  <c r="L196" i="27"/>
  <c r="AM196" i="27" s="1"/>
  <c r="K196" i="27"/>
  <c r="AK196" i="27" s="1"/>
  <c r="AG195" i="27"/>
  <c r="AF195" i="27"/>
  <c r="AE195" i="27"/>
  <c r="AD195" i="27"/>
  <c r="AC195" i="27"/>
  <c r="AA195" i="27"/>
  <c r="Z195" i="27"/>
  <c r="Y195" i="27"/>
  <c r="X195" i="27"/>
  <c r="W195" i="27"/>
  <c r="T195" i="27"/>
  <c r="S195" i="27"/>
  <c r="R195" i="27"/>
  <c r="M195" i="27"/>
  <c r="AO195" i="27" s="1"/>
  <c r="L195" i="27"/>
  <c r="AM195" i="27" s="1"/>
  <c r="K195" i="27"/>
  <c r="AK195" i="27" s="1"/>
  <c r="AG194" i="27"/>
  <c r="AF194" i="27"/>
  <c r="AE194" i="27"/>
  <c r="AD194" i="27"/>
  <c r="AC194" i="27"/>
  <c r="AA194" i="27"/>
  <c r="Z194" i="27"/>
  <c r="Y194" i="27"/>
  <c r="X194" i="27"/>
  <c r="W194" i="27"/>
  <c r="T194" i="27"/>
  <c r="S194" i="27"/>
  <c r="M194" i="27"/>
  <c r="AO194" i="27" s="1"/>
  <c r="L194" i="27"/>
  <c r="AM194" i="27" s="1"/>
  <c r="K194" i="27"/>
  <c r="AG193" i="27"/>
  <c r="AF193" i="27"/>
  <c r="AE193" i="27"/>
  <c r="AD193" i="27"/>
  <c r="AC193" i="27"/>
  <c r="AA193" i="27"/>
  <c r="Z193" i="27"/>
  <c r="Y193" i="27"/>
  <c r="X193" i="27"/>
  <c r="W193" i="27"/>
  <c r="T193" i="27"/>
  <c r="S193" i="27"/>
  <c r="M193" i="27"/>
  <c r="AO193" i="27" s="1"/>
  <c r="L193" i="27"/>
  <c r="AM193" i="27" s="1"/>
  <c r="K193" i="27"/>
  <c r="AK193" i="27" s="1"/>
  <c r="AG192" i="27"/>
  <c r="AF192" i="27"/>
  <c r="AE192" i="27"/>
  <c r="AD192" i="27"/>
  <c r="AC192" i="27"/>
  <c r="AA192" i="27"/>
  <c r="Z192" i="27"/>
  <c r="Y192" i="27"/>
  <c r="X192" i="27"/>
  <c r="W192" i="27"/>
  <c r="T192" i="27"/>
  <c r="S192" i="27"/>
  <c r="R192" i="27"/>
  <c r="R193" i="27" s="1"/>
  <c r="M192" i="27"/>
  <c r="AO192" i="27" s="1"/>
  <c r="L192" i="27"/>
  <c r="AM192" i="27" s="1"/>
  <c r="K192" i="27"/>
  <c r="AG191" i="27"/>
  <c r="AF191" i="27"/>
  <c r="AE191" i="27"/>
  <c r="AD191" i="27"/>
  <c r="AC191" i="27"/>
  <c r="AA191" i="27"/>
  <c r="Z191" i="27"/>
  <c r="Y191" i="27"/>
  <c r="X191" i="27"/>
  <c r="W191" i="27"/>
  <c r="T191" i="27"/>
  <c r="S191" i="27"/>
  <c r="M191" i="27"/>
  <c r="AO191" i="27" s="1"/>
  <c r="L191" i="27"/>
  <c r="AM191" i="27" s="1"/>
  <c r="K191" i="27"/>
  <c r="AK191" i="27" s="1"/>
  <c r="AG190" i="27"/>
  <c r="AF190" i="27"/>
  <c r="AE190" i="27"/>
  <c r="AD190" i="27"/>
  <c r="AC190" i="27"/>
  <c r="AA190" i="27"/>
  <c r="Z190" i="27"/>
  <c r="Y190" i="27"/>
  <c r="X190" i="27"/>
  <c r="W190" i="27"/>
  <c r="T190" i="27"/>
  <c r="S190" i="27"/>
  <c r="M190" i="27"/>
  <c r="AO190" i="27" s="1"/>
  <c r="L190" i="27"/>
  <c r="AM190" i="27" s="1"/>
  <c r="K190" i="27"/>
  <c r="AK190" i="27" s="1"/>
  <c r="AG189" i="27"/>
  <c r="AF189" i="27"/>
  <c r="AE189" i="27"/>
  <c r="AD189" i="27"/>
  <c r="AC189" i="27"/>
  <c r="AA189" i="27"/>
  <c r="Z189" i="27"/>
  <c r="Y189" i="27"/>
  <c r="X189" i="27"/>
  <c r="W189" i="27"/>
  <c r="T189" i="27"/>
  <c r="S189" i="27"/>
  <c r="R189" i="27"/>
  <c r="M189" i="27"/>
  <c r="AO189" i="27" s="1"/>
  <c r="L189" i="27"/>
  <c r="AM189" i="27" s="1"/>
  <c r="K189" i="27"/>
  <c r="AK189" i="27" s="1"/>
  <c r="AG188" i="27"/>
  <c r="AF188" i="27"/>
  <c r="AE188" i="27"/>
  <c r="AD188" i="27"/>
  <c r="AC188" i="27"/>
  <c r="AA188" i="27"/>
  <c r="Z188" i="27"/>
  <c r="Y188" i="27"/>
  <c r="X188" i="27"/>
  <c r="W188" i="27"/>
  <c r="T188" i="27"/>
  <c r="S188" i="27"/>
  <c r="M188" i="27"/>
  <c r="AO188" i="27" s="1"/>
  <c r="L188" i="27"/>
  <c r="AM188" i="27" s="1"/>
  <c r="K188" i="27"/>
  <c r="AK188" i="27" s="1"/>
  <c r="AG187" i="27"/>
  <c r="AF187" i="27"/>
  <c r="AE187" i="27"/>
  <c r="AD187" i="27"/>
  <c r="AC187" i="27"/>
  <c r="AA187" i="27"/>
  <c r="Z187" i="27"/>
  <c r="Y187" i="27"/>
  <c r="X187" i="27"/>
  <c r="W187" i="27"/>
  <c r="T187" i="27"/>
  <c r="S187" i="27"/>
  <c r="M187" i="27"/>
  <c r="AO187" i="27" s="1"/>
  <c r="L187" i="27"/>
  <c r="AM187" i="27" s="1"/>
  <c r="K187" i="27"/>
  <c r="AK187" i="27" s="1"/>
  <c r="AG186" i="27"/>
  <c r="AF186" i="27"/>
  <c r="AE186" i="27"/>
  <c r="AD186" i="27"/>
  <c r="AC186" i="27"/>
  <c r="AA186" i="27"/>
  <c r="Z186" i="27"/>
  <c r="Y186" i="27"/>
  <c r="X186" i="27"/>
  <c r="W186" i="27"/>
  <c r="T186" i="27"/>
  <c r="S186" i="27"/>
  <c r="R186" i="27"/>
  <c r="R187" i="27" s="1"/>
  <c r="M186" i="27"/>
  <c r="AO186" i="27" s="1"/>
  <c r="L186" i="27"/>
  <c r="AM186" i="27" s="1"/>
  <c r="K186" i="27"/>
  <c r="AK186" i="27" s="1"/>
  <c r="AG185" i="27"/>
  <c r="AF185" i="27"/>
  <c r="AE185" i="27"/>
  <c r="AD185" i="27"/>
  <c r="AC185" i="27"/>
  <c r="AA185" i="27"/>
  <c r="Z185" i="27"/>
  <c r="Y185" i="27"/>
  <c r="X185" i="27"/>
  <c r="W185" i="27"/>
  <c r="T185" i="27"/>
  <c r="S185" i="27"/>
  <c r="M185" i="27"/>
  <c r="AO185" i="27" s="1"/>
  <c r="L185" i="27"/>
  <c r="AM185" i="27" s="1"/>
  <c r="K185" i="27"/>
  <c r="AK185" i="27" s="1"/>
  <c r="AG184" i="27"/>
  <c r="AF184" i="27"/>
  <c r="AE184" i="27"/>
  <c r="AD184" i="27"/>
  <c r="AC184" i="27"/>
  <c r="AA184" i="27"/>
  <c r="Z184" i="27"/>
  <c r="Y184" i="27"/>
  <c r="X184" i="27"/>
  <c r="W184" i="27"/>
  <c r="T184" i="27"/>
  <c r="S184" i="27"/>
  <c r="R184" i="27"/>
  <c r="R185" i="27" s="1"/>
  <c r="M184" i="27"/>
  <c r="AO184" i="27" s="1"/>
  <c r="L184" i="27"/>
  <c r="AM184" i="27" s="1"/>
  <c r="K184" i="27"/>
  <c r="AK184" i="27" s="1"/>
  <c r="AG183" i="27"/>
  <c r="AF183" i="27"/>
  <c r="AE183" i="27"/>
  <c r="AD183" i="27"/>
  <c r="AC183" i="27"/>
  <c r="AA183" i="27"/>
  <c r="Z183" i="27"/>
  <c r="Y183" i="27"/>
  <c r="X183" i="27"/>
  <c r="W183" i="27"/>
  <c r="T183" i="27"/>
  <c r="S183" i="27"/>
  <c r="M183" i="27"/>
  <c r="AO183" i="27" s="1"/>
  <c r="L183" i="27"/>
  <c r="AM183" i="27" s="1"/>
  <c r="K183" i="27"/>
  <c r="AK183" i="27" s="1"/>
  <c r="AG182" i="27"/>
  <c r="AF182" i="27"/>
  <c r="AE182" i="27"/>
  <c r="AD182" i="27"/>
  <c r="AC182" i="27"/>
  <c r="AA182" i="27"/>
  <c r="Z182" i="27"/>
  <c r="Y182" i="27"/>
  <c r="X182" i="27"/>
  <c r="W182" i="27"/>
  <c r="T182" i="27"/>
  <c r="S182" i="27"/>
  <c r="M182" i="27"/>
  <c r="AO182" i="27" s="1"/>
  <c r="L182" i="27"/>
  <c r="AM182" i="27" s="1"/>
  <c r="K182" i="27"/>
  <c r="AK182" i="27" s="1"/>
  <c r="AG181" i="27"/>
  <c r="AF181" i="27"/>
  <c r="AE181" i="27"/>
  <c r="AD181" i="27"/>
  <c r="AC181" i="27"/>
  <c r="AA181" i="27"/>
  <c r="Z181" i="27"/>
  <c r="Y181" i="27"/>
  <c r="X181" i="27"/>
  <c r="W181" i="27"/>
  <c r="T181" i="27"/>
  <c r="S181" i="27"/>
  <c r="R181" i="27"/>
  <c r="M181" i="27"/>
  <c r="AO181" i="27" s="1"/>
  <c r="L181" i="27"/>
  <c r="AM181" i="27" s="1"/>
  <c r="K181" i="27"/>
  <c r="AK181" i="27" s="1"/>
  <c r="AG180" i="27"/>
  <c r="AF180" i="27"/>
  <c r="AE180" i="27"/>
  <c r="AD180" i="27"/>
  <c r="AC180" i="27"/>
  <c r="AA180" i="27"/>
  <c r="Z180" i="27"/>
  <c r="Y180" i="27"/>
  <c r="X180" i="27"/>
  <c r="W180" i="27"/>
  <c r="T180" i="27"/>
  <c r="S180" i="27"/>
  <c r="R180" i="27"/>
  <c r="M180" i="27"/>
  <c r="AO180" i="27" s="1"/>
  <c r="L180" i="27"/>
  <c r="AM180" i="27" s="1"/>
  <c r="K180" i="27"/>
  <c r="AG179" i="27"/>
  <c r="AF179" i="27"/>
  <c r="AE179" i="27"/>
  <c r="AD179" i="27"/>
  <c r="AC179" i="27"/>
  <c r="AA179" i="27"/>
  <c r="Z179" i="27"/>
  <c r="Y179" i="27"/>
  <c r="X179" i="27"/>
  <c r="W179" i="27"/>
  <c r="T179" i="27"/>
  <c r="S179" i="27"/>
  <c r="M179" i="27"/>
  <c r="AO179" i="27" s="1"/>
  <c r="L179" i="27"/>
  <c r="AM179" i="27" s="1"/>
  <c r="K179" i="27"/>
  <c r="AK179" i="27" s="1"/>
  <c r="AG178" i="27"/>
  <c r="AF178" i="27"/>
  <c r="AE178" i="27"/>
  <c r="AD178" i="27"/>
  <c r="AC178" i="27"/>
  <c r="AA178" i="27"/>
  <c r="Z178" i="27"/>
  <c r="Y178" i="27"/>
  <c r="X178" i="27"/>
  <c r="W178" i="27"/>
  <c r="T178" i="27"/>
  <c r="S178" i="27"/>
  <c r="M178" i="27"/>
  <c r="AO178" i="27" s="1"/>
  <c r="L178" i="27"/>
  <c r="AM178" i="27" s="1"/>
  <c r="K178" i="27"/>
  <c r="AK178" i="27" s="1"/>
  <c r="AG177" i="27"/>
  <c r="AF177" i="27"/>
  <c r="AE177" i="27"/>
  <c r="AD177" i="27"/>
  <c r="AC177" i="27"/>
  <c r="AA177" i="27"/>
  <c r="Z177" i="27"/>
  <c r="Y177" i="27"/>
  <c r="X177" i="27"/>
  <c r="W177" i="27"/>
  <c r="T177" i="27"/>
  <c r="S177" i="27"/>
  <c r="R177" i="27"/>
  <c r="M177" i="27"/>
  <c r="AO177" i="27" s="1"/>
  <c r="L177" i="27"/>
  <c r="AM177" i="27" s="1"/>
  <c r="K177" i="27"/>
  <c r="AK177" i="27" s="1"/>
  <c r="AG176" i="27"/>
  <c r="AF176" i="27"/>
  <c r="AE176" i="27"/>
  <c r="AD176" i="27"/>
  <c r="AC176" i="27"/>
  <c r="AA176" i="27"/>
  <c r="Z176" i="27"/>
  <c r="Y176" i="27"/>
  <c r="X176" i="27"/>
  <c r="W176" i="27"/>
  <c r="T176" i="27"/>
  <c r="S176" i="27"/>
  <c r="M176" i="27"/>
  <c r="AO176" i="27" s="1"/>
  <c r="L176" i="27"/>
  <c r="AM176" i="27" s="1"/>
  <c r="K176" i="27"/>
  <c r="AG175" i="27"/>
  <c r="AF175" i="27"/>
  <c r="AE175" i="27"/>
  <c r="AD175" i="27"/>
  <c r="AC175" i="27"/>
  <c r="AA175" i="27"/>
  <c r="Z175" i="27"/>
  <c r="Y175" i="27"/>
  <c r="X175" i="27"/>
  <c r="W175" i="27"/>
  <c r="T175" i="27"/>
  <c r="S175" i="27"/>
  <c r="M175" i="27"/>
  <c r="AO175" i="27" s="1"/>
  <c r="L175" i="27"/>
  <c r="AM175" i="27" s="1"/>
  <c r="K175" i="27"/>
  <c r="AK175" i="27" s="1"/>
  <c r="AG174" i="27"/>
  <c r="AF174" i="27"/>
  <c r="AE174" i="27"/>
  <c r="AD174" i="27"/>
  <c r="AC174" i="27"/>
  <c r="AA174" i="27"/>
  <c r="Z174" i="27"/>
  <c r="Y174" i="27"/>
  <c r="X174" i="27"/>
  <c r="W174" i="27"/>
  <c r="T174" i="27"/>
  <c r="S174" i="27"/>
  <c r="R174" i="27"/>
  <c r="R175" i="27" s="1"/>
  <c r="M174" i="27"/>
  <c r="AO174" i="27" s="1"/>
  <c r="L174" i="27"/>
  <c r="AM174" i="27" s="1"/>
  <c r="K174" i="27"/>
  <c r="AK174" i="27" s="1"/>
  <c r="AG173" i="27"/>
  <c r="AF173" i="27"/>
  <c r="AE173" i="27"/>
  <c r="AD173" i="27"/>
  <c r="AC173" i="27"/>
  <c r="AA173" i="27"/>
  <c r="Z173" i="27"/>
  <c r="Y173" i="27"/>
  <c r="X173" i="27"/>
  <c r="W173" i="27"/>
  <c r="T173" i="27"/>
  <c r="S173" i="27"/>
  <c r="M173" i="27"/>
  <c r="AO173" i="27" s="1"/>
  <c r="L173" i="27"/>
  <c r="AM173" i="27" s="1"/>
  <c r="K173" i="27"/>
  <c r="AK173" i="27" s="1"/>
  <c r="AG172" i="27"/>
  <c r="AF172" i="27"/>
  <c r="AE172" i="27"/>
  <c r="AD172" i="27"/>
  <c r="AC172" i="27"/>
  <c r="AA172" i="27"/>
  <c r="Z172" i="27"/>
  <c r="Y172" i="27"/>
  <c r="X172" i="27"/>
  <c r="W172" i="27"/>
  <c r="T172" i="27"/>
  <c r="S172" i="27"/>
  <c r="M172" i="27"/>
  <c r="AO172" i="27" s="1"/>
  <c r="L172" i="27"/>
  <c r="AM172" i="27" s="1"/>
  <c r="K172" i="27"/>
  <c r="AG171" i="27"/>
  <c r="AF171" i="27"/>
  <c r="AE171" i="27"/>
  <c r="AD171" i="27"/>
  <c r="AC171" i="27"/>
  <c r="AA171" i="27"/>
  <c r="Z171" i="27"/>
  <c r="Y171" i="27"/>
  <c r="X171" i="27"/>
  <c r="W171" i="27"/>
  <c r="T171" i="27"/>
  <c r="S171" i="27"/>
  <c r="R171" i="27"/>
  <c r="M171" i="27"/>
  <c r="AO171" i="27" s="1"/>
  <c r="L171" i="27"/>
  <c r="AM171" i="27" s="1"/>
  <c r="K171" i="27"/>
  <c r="AK171" i="27" s="1"/>
  <c r="AG170" i="27"/>
  <c r="AF170" i="27"/>
  <c r="AE170" i="27"/>
  <c r="AD170" i="27"/>
  <c r="AC170" i="27"/>
  <c r="AA170" i="27"/>
  <c r="Z170" i="27"/>
  <c r="Y170" i="27"/>
  <c r="X170" i="27"/>
  <c r="W170" i="27"/>
  <c r="T170" i="27"/>
  <c r="S170" i="27"/>
  <c r="R170" i="27"/>
  <c r="M170" i="27"/>
  <c r="AO170" i="27" s="1"/>
  <c r="L170" i="27"/>
  <c r="AM170" i="27" s="1"/>
  <c r="K170" i="27"/>
  <c r="AG169" i="27"/>
  <c r="AF169" i="27"/>
  <c r="AE169" i="27"/>
  <c r="AD169" i="27"/>
  <c r="AC169" i="27"/>
  <c r="AA169" i="27"/>
  <c r="Z169" i="27"/>
  <c r="Y169" i="27"/>
  <c r="X169" i="27"/>
  <c r="W169" i="27"/>
  <c r="T169" i="27"/>
  <c r="S169" i="27"/>
  <c r="M169" i="27"/>
  <c r="AO169" i="27" s="1"/>
  <c r="L169" i="27"/>
  <c r="AM169" i="27" s="1"/>
  <c r="K169" i="27"/>
  <c r="AK169" i="27" s="1"/>
  <c r="AG168" i="27"/>
  <c r="AF168" i="27"/>
  <c r="AE168" i="27"/>
  <c r="AD168" i="27"/>
  <c r="AC168" i="27"/>
  <c r="AA168" i="27"/>
  <c r="Z168" i="27"/>
  <c r="Y168" i="27"/>
  <c r="X168" i="27"/>
  <c r="W168" i="27"/>
  <c r="T168" i="27"/>
  <c r="S168" i="27"/>
  <c r="R168" i="27"/>
  <c r="R169" i="27" s="1"/>
  <c r="M168" i="27"/>
  <c r="AO168" i="27" s="1"/>
  <c r="L168" i="27"/>
  <c r="AM168" i="27" s="1"/>
  <c r="K168" i="27"/>
  <c r="AG167" i="27"/>
  <c r="AF167" i="27"/>
  <c r="AE167" i="27"/>
  <c r="AD167" i="27"/>
  <c r="AC167" i="27"/>
  <c r="AA167" i="27"/>
  <c r="Z167" i="27"/>
  <c r="Y167" i="27"/>
  <c r="X167" i="27"/>
  <c r="W167" i="27"/>
  <c r="T167" i="27"/>
  <c r="S167" i="27"/>
  <c r="M167" i="27"/>
  <c r="AO167" i="27" s="1"/>
  <c r="L167" i="27"/>
  <c r="AM167" i="27" s="1"/>
  <c r="K167" i="27"/>
  <c r="AK167" i="27" s="1"/>
  <c r="AG166" i="27"/>
  <c r="AF166" i="27"/>
  <c r="AE166" i="27"/>
  <c r="AD166" i="27"/>
  <c r="AC166" i="27"/>
  <c r="AA166" i="27"/>
  <c r="Z166" i="27"/>
  <c r="Y166" i="27"/>
  <c r="X166" i="27"/>
  <c r="W166" i="27"/>
  <c r="T166" i="27"/>
  <c r="S166" i="27"/>
  <c r="R166" i="27"/>
  <c r="R167" i="27" s="1"/>
  <c r="M166" i="27"/>
  <c r="AO166" i="27" s="1"/>
  <c r="L166" i="27"/>
  <c r="AM166" i="27" s="1"/>
  <c r="K166" i="27"/>
  <c r="AK166" i="27" s="1"/>
  <c r="AG165" i="27"/>
  <c r="AF165" i="27"/>
  <c r="AE165" i="27"/>
  <c r="AD165" i="27"/>
  <c r="AC165" i="27"/>
  <c r="AA165" i="27"/>
  <c r="Z165" i="27"/>
  <c r="Y165" i="27"/>
  <c r="X165" i="27"/>
  <c r="W165" i="27"/>
  <c r="T165" i="27"/>
  <c r="S165" i="27"/>
  <c r="M165" i="27"/>
  <c r="AO165" i="27" s="1"/>
  <c r="L165" i="27"/>
  <c r="AM165" i="27" s="1"/>
  <c r="K165" i="27"/>
  <c r="AK165" i="27" s="1"/>
  <c r="AG164" i="27"/>
  <c r="AF164" i="27"/>
  <c r="AE164" i="27"/>
  <c r="AD164" i="27"/>
  <c r="AC164" i="27"/>
  <c r="AA164" i="27"/>
  <c r="Z164" i="27"/>
  <c r="Y164" i="27"/>
  <c r="X164" i="27"/>
  <c r="W164" i="27"/>
  <c r="T164" i="27"/>
  <c r="S164" i="27"/>
  <c r="R164" i="27"/>
  <c r="R165" i="27" s="1"/>
  <c r="M164" i="27"/>
  <c r="AO164" i="27" s="1"/>
  <c r="L164" i="27"/>
  <c r="AM164" i="27" s="1"/>
  <c r="K164" i="27"/>
  <c r="AG163" i="27"/>
  <c r="AF163" i="27"/>
  <c r="AE163" i="27"/>
  <c r="AD163" i="27"/>
  <c r="AC163" i="27"/>
  <c r="AA163" i="27"/>
  <c r="Z163" i="27"/>
  <c r="Y163" i="27"/>
  <c r="X163" i="27"/>
  <c r="W163" i="27"/>
  <c r="T163" i="27"/>
  <c r="S163" i="27"/>
  <c r="R163" i="27"/>
  <c r="M163" i="27"/>
  <c r="AO163" i="27" s="1"/>
  <c r="L163" i="27"/>
  <c r="AM163" i="27" s="1"/>
  <c r="K163" i="27"/>
  <c r="AK163" i="27" s="1"/>
  <c r="AG162" i="27"/>
  <c r="AF162" i="27"/>
  <c r="AE162" i="27"/>
  <c r="AD162" i="27"/>
  <c r="AC162" i="27"/>
  <c r="AA162" i="27"/>
  <c r="Z162" i="27"/>
  <c r="Y162" i="27"/>
  <c r="X162" i="27"/>
  <c r="W162" i="27"/>
  <c r="T162" i="27"/>
  <c r="S162" i="27"/>
  <c r="R162" i="27"/>
  <c r="M162" i="27"/>
  <c r="AO162" i="27" s="1"/>
  <c r="L162" i="27"/>
  <c r="AM162" i="27" s="1"/>
  <c r="K162" i="27"/>
  <c r="AK162" i="27" s="1"/>
  <c r="AG161" i="27"/>
  <c r="AF161" i="27"/>
  <c r="AE161" i="27"/>
  <c r="AD161" i="27"/>
  <c r="AC161" i="27"/>
  <c r="AA161" i="27"/>
  <c r="Z161" i="27"/>
  <c r="Y161" i="27"/>
  <c r="X161" i="27"/>
  <c r="W161" i="27"/>
  <c r="T161" i="27"/>
  <c r="S161" i="27"/>
  <c r="M161" i="27"/>
  <c r="AO161" i="27" s="1"/>
  <c r="L161" i="27"/>
  <c r="AM161" i="27" s="1"/>
  <c r="K161" i="27"/>
  <c r="AK161" i="27" s="1"/>
  <c r="AG160" i="27"/>
  <c r="AF160" i="27"/>
  <c r="AE160" i="27"/>
  <c r="AD160" i="27"/>
  <c r="AC160" i="27"/>
  <c r="AA160" i="27"/>
  <c r="Z160" i="27"/>
  <c r="Y160" i="27"/>
  <c r="X160" i="27"/>
  <c r="W160" i="27"/>
  <c r="T160" i="27"/>
  <c r="S160" i="27"/>
  <c r="R160" i="27"/>
  <c r="R161" i="27" s="1"/>
  <c r="M160" i="27"/>
  <c r="AO160" i="27" s="1"/>
  <c r="L160" i="27"/>
  <c r="AM160" i="27" s="1"/>
  <c r="K160" i="27"/>
  <c r="AK160" i="27" s="1"/>
  <c r="AG159" i="27"/>
  <c r="AF159" i="27"/>
  <c r="AE159" i="27"/>
  <c r="AD159" i="27"/>
  <c r="AC159" i="27"/>
  <c r="AA159" i="27"/>
  <c r="Z159" i="27"/>
  <c r="Y159" i="27"/>
  <c r="X159" i="27"/>
  <c r="W159" i="27"/>
  <c r="T159" i="27"/>
  <c r="S159" i="27"/>
  <c r="M159" i="27"/>
  <c r="AO159" i="27" s="1"/>
  <c r="L159" i="27"/>
  <c r="AM159" i="27" s="1"/>
  <c r="K159" i="27"/>
  <c r="AK159" i="27" s="1"/>
  <c r="AG158" i="27"/>
  <c r="AF158" i="27"/>
  <c r="AE158" i="27"/>
  <c r="AD158" i="27"/>
  <c r="AC158" i="27"/>
  <c r="AA158" i="27"/>
  <c r="Z158" i="27"/>
  <c r="Y158" i="27"/>
  <c r="X158" i="27"/>
  <c r="W158" i="27"/>
  <c r="T158" i="27"/>
  <c r="S158" i="27"/>
  <c r="R158" i="27"/>
  <c r="R159" i="27" s="1"/>
  <c r="M158" i="27"/>
  <c r="AO158" i="27" s="1"/>
  <c r="L158" i="27"/>
  <c r="AM158" i="27" s="1"/>
  <c r="K158" i="27"/>
  <c r="AK158" i="27" s="1"/>
  <c r="AG157" i="27"/>
  <c r="AF157" i="27"/>
  <c r="AE157" i="27"/>
  <c r="AD157" i="27"/>
  <c r="AC157" i="27"/>
  <c r="AA157" i="27"/>
  <c r="Z157" i="27"/>
  <c r="Y157" i="27"/>
  <c r="X157" i="27"/>
  <c r="W157" i="27"/>
  <c r="T157" i="27"/>
  <c r="S157" i="27"/>
  <c r="M157" i="27"/>
  <c r="AO157" i="27" s="1"/>
  <c r="L157" i="27"/>
  <c r="AM157" i="27" s="1"/>
  <c r="K157" i="27"/>
  <c r="AK157" i="27" s="1"/>
  <c r="AG156" i="27"/>
  <c r="AF156" i="27"/>
  <c r="AE156" i="27"/>
  <c r="AD156" i="27"/>
  <c r="AC156" i="27"/>
  <c r="AA156" i="27"/>
  <c r="Z156" i="27"/>
  <c r="Y156" i="27"/>
  <c r="X156" i="27"/>
  <c r="W156" i="27"/>
  <c r="T156" i="27"/>
  <c r="S156" i="27"/>
  <c r="M156" i="27"/>
  <c r="AO156" i="27" s="1"/>
  <c r="L156" i="27"/>
  <c r="AM156" i="27" s="1"/>
  <c r="K156" i="27"/>
  <c r="AK156" i="27" s="1"/>
  <c r="AG155" i="27"/>
  <c r="AF155" i="27"/>
  <c r="AE155" i="27"/>
  <c r="AD155" i="27"/>
  <c r="AC155" i="27"/>
  <c r="AA155" i="27"/>
  <c r="Z155" i="27"/>
  <c r="Y155" i="27"/>
  <c r="X155" i="27"/>
  <c r="W155" i="27"/>
  <c r="T155" i="27"/>
  <c r="S155" i="27"/>
  <c r="R155" i="27"/>
  <c r="M155" i="27"/>
  <c r="AO155" i="27" s="1"/>
  <c r="L155" i="27"/>
  <c r="AM155" i="27" s="1"/>
  <c r="K155" i="27"/>
  <c r="AK155" i="27" s="1"/>
  <c r="AG154" i="27"/>
  <c r="AF154" i="27"/>
  <c r="AE154" i="27"/>
  <c r="AD154" i="27"/>
  <c r="AC154" i="27"/>
  <c r="AA154" i="27"/>
  <c r="Z154" i="27"/>
  <c r="Y154" i="27"/>
  <c r="X154" i="27"/>
  <c r="W154" i="27"/>
  <c r="T154" i="27"/>
  <c r="S154" i="27"/>
  <c r="M154" i="27"/>
  <c r="AO154" i="27" s="1"/>
  <c r="L154" i="27"/>
  <c r="AM154" i="27" s="1"/>
  <c r="K154" i="27"/>
  <c r="AG153" i="27"/>
  <c r="AF153" i="27"/>
  <c r="AE153" i="27"/>
  <c r="AD153" i="27"/>
  <c r="AC153" i="27"/>
  <c r="AA153" i="27"/>
  <c r="Z153" i="27"/>
  <c r="Y153" i="27"/>
  <c r="X153" i="27"/>
  <c r="W153" i="27"/>
  <c r="T153" i="27"/>
  <c r="S153" i="27"/>
  <c r="M153" i="27"/>
  <c r="AO153" i="27" s="1"/>
  <c r="L153" i="27"/>
  <c r="AM153" i="27" s="1"/>
  <c r="K153" i="27"/>
  <c r="AK153" i="27" s="1"/>
  <c r="AG152" i="27"/>
  <c r="AF152" i="27"/>
  <c r="AE152" i="27"/>
  <c r="AD152" i="27"/>
  <c r="AC152" i="27"/>
  <c r="AA152" i="27"/>
  <c r="Z152" i="27"/>
  <c r="Y152" i="27"/>
  <c r="X152" i="27"/>
  <c r="W152" i="27"/>
  <c r="T152" i="27"/>
  <c r="S152" i="27"/>
  <c r="R152" i="27"/>
  <c r="R153" i="27" s="1"/>
  <c r="M152" i="27"/>
  <c r="AO152" i="27" s="1"/>
  <c r="L152" i="27"/>
  <c r="AM152" i="27" s="1"/>
  <c r="K152" i="27"/>
  <c r="AK152" i="27" s="1"/>
  <c r="AG151" i="27"/>
  <c r="AF151" i="27"/>
  <c r="AE151" i="27"/>
  <c r="AD151" i="27"/>
  <c r="AC151" i="27"/>
  <c r="AA151" i="27"/>
  <c r="Z151" i="27"/>
  <c r="Y151" i="27"/>
  <c r="X151" i="27"/>
  <c r="W151" i="27"/>
  <c r="T151" i="27"/>
  <c r="S151" i="27"/>
  <c r="M151" i="27"/>
  <c r="AO151" i="27" s="1"/>
  <c r="L151" i="27"/>
  <c r="AM151" i="27" s="1"/>
  <c r="K151" i="27"/>
  <c r="AK151" i="27" s="1"/>
  <c r="AG150" i="27"/>
  <c r="AF150" i="27"/>
  <c r="AE150" i="27"/>
  <c r="AD150" i="27"/>
  <c r="AC150" i="27"/>
  <c r="AA150" i="27"/>
  <c r="Z150" i="27"/>
  <c r="Y150" i="27"/>
  <c r="X150" i="27"/>
  <c r="W150" i="27"/>
  <c r="T150" i="27"/>
  <c r="S150" i="27"/>
  <c r="R150" i="27"/>
  <c r="R151" i="27" s="1"/>
  <c r="M150" i="27"/>
  <c r="AO150" i="27" s="1"/>
  <c r="L150" i="27"/>
  <c r="AM150" i="27" s="1"/>
  <c r="K150" i="27"/>
  <c r="AG149" i="27"/>
  <c r="AF149" i="27"/>
  <c r="AE149" i="27"/>
  <c r="AD149" i="27"/>
  <c r="AC149" i="27"/>
  <c r="AA149" i="27"/>
  <c r="Z149" i="27"/>
  <c r="Y149" i="27"/>
  <c r="X149" i="27"/>
  <c r="W149" i="27"/>
  <c r="T149" i="27"/>
  <c r="S149" i="27"/>
  <c r="R149" i="27"/>
  <c r="M149" i="27"/>
  <c r="AO149" i="27" s="1"/>
  <c r="L149" i="27"/>
  <c r="AM149" i="27" s="1"/>
  <c r="K149" i="27"/>
  <c r="AK149" i="27" s="1"/>
  <c r="AG148" i="27"/>
  <c r="AF148" i="27"/>
  <c r="AE148" i="27"/>
  <c r="AD148" i="27"/>
  <c r="AC148" i="27"/>
  <c r="AA148" i="27"/>
  <c r="Z148" i="27"/>
  <c r="Y148" i="27"/>
  <c r="X148" i="27"/>
  <c r="W148" i="27"/>
  <c r="T148" i="27"/>
  <c r="S148" i="27"/>
  <c r="M148" i="27"/>
  <c r="AO148" i="27" s="1"/>
  <c r="L148" i="27"/>
  <c r="AM148" i="27" s="1"/>
  <c r="K148" i="27"/>
  <c r="AG147" i="27"/>
  <c r="AF147" i="27"/>
  <c r="AE147" i="27"/>
  <c r="AD147" i="27"/>
  <c r="AC147" i="27"/>
  <c r="AA147" i="27"/>
  <c r="Z147" i="27"/>
  <c r="Y147" i="27"/>
  <c r="X147" i="27"/>
  <c r="W147" i="27"/>
  <c r="T147" i="27"/>
  <c r="S147" i="27"/>
  <c r="M147" i="27"/>
  <c r="AO147" i="27" s="1"/>
  <c r="L147" i="27"/>
  <c r="AM147" i="27" s="1"/>
  <c r="K147" i="27"/>
  <c r="AK147" i="27" s="1"/>
  <c r="AG146" i="27"/>
  <c r="AF146" i="27"/>
  <c r="AE146" i="27"/>
  <c r="AD146" i="27"/>
  <c r="AC146" i="27"/>
  <c r="AA146" i="27"/>
  <c r="Z146" i="27"/>
  <c r="Y146" i="27"/>
  <c r="X146" i="27"/>
  <c r="W146" i="27"/>
  <c r="T146" i="27"/>
  <c r="S146" i="27"/>
  <c r="R146" i="27"/>
  <c r="R147" i="27" s="1"/>
  <c r="M146" i="27"/>
  <c r="AO146" i="27" s="1"/>
  <c r="L146" i="27"/>
  <c r="AM146" i="27" s="1"/>
  <c r="K146" i="27"/>
  <c r="AK146" i="27" s="1"/>
  <c r="AG145" i="27"/>
  <c r="AF145" i="27"/>
  <c r="AE145" i="27"/>
  <c r="AD145" i="27"/>
  <c r="AC145" i="27"/>
  <c r="AA145" i="27"/>
  <c r="Z145" i="27"/>
  <c r="Y145" i="27"/>
  <c r="X145" i="27"/>
  <c r="W145" i="27"/>
  <c r="T145" i="27"/>
  <c r="S145" i="27"/>
  <c r="M145" i="27"/>
  <c r="AO145" i="27" s="1"/>
  <c r="L145" i="27"/>
  <c r="AM145" i="27" s="1"/>
  <c r="K145" i="27"/>
  <c r="AK145" i="27" s="1"/>
  <c r="AG144" i="27"/>
  <c r="AF144" i="27"/>
  <c r="AE144" i="27"/>
  <c r="AD144" i="27"/>
  <c r="AC144" i="27"/>
  <c r="AA144" i="27"/>
  <c r="Z144" i="27"/>
  <c r="Y144" i="27"/>
  <c r="X144" i="27"/>
  <c r="W144" i="27"/>
  <c r="T144" i="27"/>
  <c r="S144" i="27"/>
  <c r="M144" i="27"/>
  <c r="AO144" i="27" s="1"/>
  <c r="L144" i="27"/>
  <c r="AM144" i="27" s="1"/>
  <c r="K144" i="27"/>
  <c r="AK144" i="27" s="1"/>
  <c r="AG143" i="27"/>
  <c r="AF143" i="27"/>
  <c r="AE143" i="27"/>
  <c r="AD143" i="27"/>
  <c r="AC143" i="27"/>
  <c r="AA143" i="27"/>
  <c r="Z143" i="27"/>
  <c r="Y143" i="27"/>
  <c r="X143" i="27"/>
  <c r="W143" i="27"/>
  <c r="T143" i="27"/>
  <c r="S143" i="27"/>
  <c r="R143" i="27"/>
  <c r="M143" i="27"/>
  <c r="AO143" i="27" s="1"/>
  <c r="L143" i="27"/>
  <c r="AM143" i="27" s="1"/>
  <c r="K143" i="27"/>
  <c r="AK143" i="27" s="1"/>
  <c r="AG142" i="27"/>
  <c r="AF142" i="27"/>
  <c r="AE142" i="27"/>
  <c r="AD142" i="27"/>
  <c r="AC142" i="27"/>
  <c r="AA142" i="27"/>
  <c r="Z142" i="27"/>
  <c r="Y142" i="27"/>
  <c r="X142" i="27"/>
  <c r="W142" i="27"/>
  <c r="T142" i="27"/>
  <c r="S142" i="27"/>
  <c r="M142" i="27"/>
  <c r="AO142" i="27" s="1"/>
  <c r="L142" i="27"/>
  <c r="AM142" i="27" s="1"/>
  <c r="K142" i="27"/>
  <c r="AK142" i="27" s="1"/>
  <c r="AG141" i="27"/>
  <c r="AF141" i="27"/>
  <c r="AE141" i="27"/>
  <c r="AD141" i="27"/>
  <c r="AC141" i="27"/>
  <c r="AA141" i="27"/>
  <c r="Z141" i="27"/>
  <c r="Y141" i="27"/>
  <c r="X141" i="27"/>
  <c r="W141" i="27"/>
  <c r="T141" i="27"/>
  <c r="S141" i="27"/>
  <c r="R141" i="27"/>
  <c r="M141" i="27"/>
  <c r="AO141" i="27" s="1"/>
  <c r="L141" i="27"/>
  <c r="AM141" i="27" s="1"/>
  <c r="K141" i="27"/>
  <c r="AK141" i="27" s="1"/>
  <c r="AG140" i="27"/>
  <c r="AF140" i="27"/>
  <c r="AE140" i="27"/>
  <c r="AD140" i="27"/>
  <c r="AC140" i="27"/>
  <c r="AA140" i="27"/>
  <c r="Z140" i="27"/>
  <c r="Y140" i="27"/>
  <c r="X140" i="27"/>
  <c r="W140" i="27"/>
  <c r="T140" i="27"/>
  <c r="S140" i="27"/>
  <c r="M140" i="27"/>
  <c r="AO140" i="27" s="1"/>
  <c r="L140" i="27"/>
  <c r="AM140" i="27" s="1"/>
  <c r="K140" i="27"/>
  <c r="AG139" i="27"/>
  <c r="AF139" i="27"/>
  <c r="AE139" i="27"/>
  <c r="AD139" i="27"/>
  <c r="AC139" i="27"/>
  <c r="AA139" i="27"/>
  <c r="Z139" i="27"/>
  <c r="Y139" i="27"/>
  <c r="X139" i="27"/>
  <c r="W139" i="27"/>
  <c r="T139" i="27"/>
  <c r="S139" i="27"/>
  <c r="R139" i="27"/>
  <c r="M139" i="27"/>
  <c r="AO139" i="27" s="1"/>
  <c r="L139" i="27"/>
  <c r="AM139" i="27" s="1"/>
  <c r="K139" i="27"/>
  <c r="AK139" i="27" s="1"/>
  <c r="AG138" i="27"/>
  <c r="AF138" i="27"/>
  <c r="AE138" i="27"/>
  <c r="AD138" i="27"/>
  <c r="AC138" i="27"/>
  <c r="AA138" i="27"/>
  <c r="Z138" i="27"/>
  <c r="Y138" i="27"/>
  <c r="X138" i="27"/>
  <c r="W138" i="27"/>
  <c r="T138" i="27"/>
  <c r="S138" i="27"/>
  <c r="M138" i="27"/>
  <c r="AO138" i="27" s="1"/>
  <c r="L138" i="27"/>
  <c r="AM138" i="27" s="1"/>
  <c r="K138" i="27"/>
  <c r="AG137" i="27"/>
  <c r="AF137" i="27"/>
  <c r="AE137" i="27"/>
  <c r="AD137" i="27"/>
  <c r="AC137" i="27"/>
  <c r="AA137" i="27"/>
  <c r="Z137" i="27"/>
  <c r="Y137" i="27"/>
  <c r="X137" i="27"/>
  <c r="W137" i="27"/>
  <c r="T137" i="27"/>
  <c r="S137" i="27"/>
  <c r="M137" i="27"/>
  <c r="AO137" i="27" s="1"/>
  <c r="L137" i="27"/>
  <c r="AM137" i="27" s="1"/>
  <c r="K137" i="27"/>
  <c r="AK137" i="27" s="1"/>
  <c r="AG136" i="27"/>
  <c r="AF136" i="27"/>
  <c r="AE136" i="27"/>
  <c r="AD136" i="27"/>
  <c r="AC136" i="27"/>
  <c r="AA136" i="27"/>
  <c r="Z136" i="27"/>
  <c r="Y136" i="27"/>
  <c r="X136" i="27"/>
  <c r="W136" i="27"/>
  <c r="T136" i="27"/>
  <c r="S136" i="27"/>
  <c r="R136" i="27"/>
  <c r="R137" i="27" s="1"/>
  <c r="M136" i="27"/>
  <c r="AO136" i="27" s="1"/>
  <c r="L136" i="27"/>
  <c r="AM136" i="27" s="1"/>
  <c r="K136" i="27"/>
  <c r="AG135" i="27"/>
  <c r="AF135" i="27"/>
  <c r="AE135" i="27"/>
  <c r="AD135" i="27"/>
  <c r="AC135" i="27"/>
  <c r="AA135" i="27"/>
  <c r="Z135" i="27"/>
  <c r="Y135" i="27"/>
  <c r="X135" i="27"/>
  <c r="W135" i="27"/>
  <c r="T135" i="27"/>
  <c r="S135" i="27"/>
  <c r="M135" i="27"/>
  <c r="AO135" i="27" s="1"/>
  <c r="L135" i="27"/>
  <c r="AM135" i="27" s="1"/>
  <c r="K135" i="27"/>
  <c r="AK135" i="27" s="1"/>
  <c r="AG134" i="27"/>
  <c r="AF134" i="27"/>
  <c r="AE134" i="27"/>
  <c r="AD134" i="27"/>
  <c r="AC134" i="27"/>
  <c r="AA134" i="27"/>
  <c r="Z134" i="27"/>
  <c r="Y134" i="27"/>
  <c r="X134" i="27"/>
  <c r="W134" i="27"/>
  <c r="T134" i="27"/>
  <c r="S134" i="27"/>
  <c r="M134" i="27"/>
  <c r="AO134" i="27" s="1"/>
  <c r="L134" i="27"/>
  <c r="AM134" i="27" s="1"/>
  <c r="K134" i="27"/>
  <c r="AK134" i="27" s="1"/>
  <c r="AG133" i="27"/>
  <c r="AF133" i="27"/>
  <c r="AE133" i="27"/>
  <c r="AD133" i="27"/>
  <c r="AC133" i="27"/>
  <c r="AA133" i="27"/>
  <c r="Z133" i="27"/>
  <c r="Y133" i="27"/>
  <c r="X133" i="27"/>
  <c r="W133" i="27"/>
  <c r="T133" i="27"/>
  <c r="S133" i="27"/>
  <c r="R133" i="27"/>
  <c r="M133" i="27"/>
  <c r="AO133" i="27" s="1"/>
  <c r="L133" i="27"/>
  <c r="AM133" i="27" s="1"/>
  <c r="K133" i="27"/>
  <c r="AK133" i="27" s="1"/>
  <c r="AG132" i="27"/>
  <c r="AF132" i="27"/>
  <c r="AE132" i="27"/>
  <c r="AD132" i="27"/>
  <c r="AC132" i="27"/>
  <c r="AA132" i="27"/>
  <c r="Z132" i="27"/>
  <c r="Y132" i="27"/>
  <c r="X132" i="27"/>
  <c r="W132" i="27"/>
  <c r="T132" i="27"/>
  <c r="S132" i="27"/>
  <c r="M132" i="27"/>
  <c r="AO132" i="27" s="1"/>
  <c r="L132" i="27"/>
  <c r="AM132" i="27" s="1"/>
  <c r="K132" i="27"/>
  <c r="AK132" i="27" s="1"/>
  <c r="AG131" i="27"/>
  <c r="AF131" i="27"/>
  <c r="AE131" i="27"/>
  <c r="AD131" i="27"/>
  <c r="AC131" i="27"/>
  <c r="AA131" i="27"/>
  <c r="Z131" i="27"/>
  <c r="Y131" i="27"/>
  <c r="X131" i="27"/>
  <c r="W131" i="27"/>
  <c r="T131" i="27"/>
  <c r="S131" i="27"/>
  <c r="M131" i="27"/>
  <c r="AO131" i="27" s="1"/>
  <c r="L131" i="27"/>
  <c r="AM131" i="27" s="1"/>
  <c r="K131" i="27"/>
  <c r="AK131" i="27" s="1"/>
  <c r="AG130" i="27"/>
  <c r="AF130" i="27"/>
  <c r="AE130" i="27"/>
  <c r="AD130" i="27"/>
  <c r="AC130" i="27"/>
  <c r="AA130" i="27"/>
  <c r="Z130" i="27"/>
  <c r="Y130" i="27"/>
  <c r="X130" i="27"/>
  <c r="W130" i="27"/>
  <c r="T130" i="27"/>
  <c r="S130" i="27"/>
  <c r="R130" i="27"/>
  <c r="R131" i="27" s="1"/>
  <c r="M130" i="27"/>
  <c r="AO130" i="27" s="1"/>
  <c r="L130" i="27"/>
  <c r="AM130" i="27" s="1"/>
  <c r="K130" i="27"/>
  <c r="AG129" i="27"/>
  <c r="AF129" i="27"/>
  <c r="AE129" i="27"/>
  <c r="AD129" i="27"/>
  <c r="AC129" i="27"/>
  <c r="AA129" i="27"/>
  <c r="Z129" i="27"/>
  <c r="Y129" i="27"/>
  <c r="X129" i="27"/>
  <c r="W129" i="27"/>
  <c r="T129" i="27"/>
  <c r="S129" i="27"/>
  <c r="M129" i="27"/>
  <c r="AO129" i="27" s="1"/>
  <c r="L129" i="27"/>
  <c r="AM129" i="27" s="1"/>
  <c r="K129" i="27"/>
  <c r="AK129" i="27" s="1"/>
  <c r="AG128" i="27"/>
  <c r="AF128" i="27"/>
  <c r="AE128" i="27"/>
  <c r="AD128" i="27"/>
  <c r="AC128" i="27"/>
  <c r="AA128" i="27"/>
  <c r="Z128" i="27"/>
  <c r="Y128" i="27"/>
  <c r="X128" i="27"/>
  <c r="W128" i="27"/>
  <c r="T128" i="27"/>
  <c r="S128" i="27"/>
  <c r="M128" i="27"/>
  <c r="AO128" i="27" s="1"/>
  <c r="L128" i="27"/>
  <c r="AM128" i="27" s="1"/>
  <c r="K128" i="27"/>
  <c r="AK128" i="27" s="1"/>
  <c r="AG127" i="27"/>
  <c r="AF127" i="27"/>
  <c r="AE127" i="27"/>
  <c r="AD127" i="27"/>
  <c r="AC127" i="27"/>
  <c r="AA127" i="27"/>
  <c r="Z127" i="27"/>
  <c r="Y127" i="27"/>
  <c r="X127" i="27"/>
  <c r="W127" i="27"/>
  <c r="T127" i="27"/>
  <c r="S127" i="27"/>
  <c r="R127" i="27"/>
  <c r="M127" i="27"/>
  <c r="AO127" i="27" s="1"/>
  <c r="L127" i="27"/>
  <c r="AM127" i="27" s="1"/>
  <c r="K127" i="27"/>
  <c r="AK127" i="27" s="1"/>
  <c r="AG126" i="27"/>
  <c r="AF126" i="27"/>
  <c r="AE126" i="27"/>
  <c r="AD126" i="27"/>
  <c r="AC126" i="27"/>
  <c r="AA126" i="27"/>
  <c r="Z126" i="27"/>
  <c r="Y126" i="27"/>
  <c r="X126" i="27"/>
  <c r="W126" i="27"/>
  <c r="T126" i="27"/>
  <c r="S126" i="27"/>
  <c r="M126" i="27"/>
  <c r="AO126" i="27" s="1"/>
  <c r="L126" i="27"/>
  <c r="K126" i="27"/>
  <c r="AK126" i="27" s="1"/>
  <c r="AG125" i="27"/>
  <c r="AF125" i="27"/>
  <c r="AE125" i="27"/>
  <c r="AD125" i="27"/>
  <c r="AC125" i="27"/>
  <c r="AA125" i="27"/>
  <c r="Z125" i="27"/>
  <c r="Y125" i="27"/>
  <c r="X125" i="27"/>
  <c r="W125" i="27"/>
  <c r="T125" i="27"/>
  <c r="S125" i="27"/>
  <c r="M125" i="27"/>
  <c r="AO125" i="27" s="1"/>
  <c r="L125" i="27"/>
  <c r="AM125" i="27" s="1"/>
  <c r="K125" i="27"/>
  <c r="AK125" i="27" s="1"/>
  <c r="AG124" i="27"/>
  <c r="AF124" i="27"/>
  <c r="AE124" i="27"/>
  <c r="AD124" i="27"/>
  <c r="AC124" i="27"/>
  <c r="AA124" i="27"/>
  <c r="Z124" i="27"/>
  <c r="Y124" i="27"/>
  <c r="X124" i="27"/>
  <c r="W124" i="27"/>
  <c r="T124" i="27"/>
  <c r="S124" i="27"/>
  <c r="R124" i="27"/>
  <c r="R125" i="27" s="1"/>
  <c r="M124" i="27"/>
  <c r="AO124" i="27" s="1"/>
  <c r="L124" i="27"/>
  <c r="AM124" i="27" s="1"/>
  <c r="K124" i="27"/>
  <c r="AK124" i="27" s="1"/>
  <c r="AG123" i="27"/>
  <c r="AF123" i="27"/>
  <c r="AE123" i="27"/>
  <c r="AD123" i="27"/>
  <c r="AC123" i="27"/>
  <c r="AA123" i="27"/>
  <c r="Z123" i="27"/>
  <c r="Y123" i="27"/>
  <c r="X123" i="27"/>
  <c r="W123" i="27"/>
  <c r="T123" i="27"/>
  <c r="S123" i="27"/>
  <c r="M123" i="27"/>
  <c r="AO123" i="27" s="1"/>
  <c r="L123" i="27"/>
  <c r="AM123" i="27" s="1"/>
  <c r="K123" i="27"/>
  <c r="AK123" i="27" s="1"/>
  <c r="AG122" i="27"/>
  <c r="AF122" i="27"/>
  <c r="AE122" i="27"/>
  <c r="AD122" i="27"/>
  <c r="AC122" i="27"/>
  <c r="AA122" i="27"/>
  <c r="Z122" i="27"/>
  <c r="Y122" i="27"/>
  <c r="X122" i="27"/>
  <c r="W122" i="27"/>
  <c r="T122" i="27"/>
  <c r="S122" i="27"/>
  <c r="M122" i="27"/>
  <c r="AO122" i="27" s="1"/>
  <c r="L122" i="27"/>
  <c r="AM122" i="27" s="1"/>
  <c r="K122" i="27"/>
  <c r="AG121" i="27"/>
  <c r="AF121" i="27"/>
  <c r="AE121" i="27"/>
  <c r="AD121" i="27"/>
  <c r="AC121" i="27"/>
  <c r="AA121" i="27"/>
  <c r="Z121" i="27"/>
  <c r="Y121" i="27"/>
  <c r="X121" i="27"/>
  <c r="W121" i="27"/>
  <c r="T121" i="27"/>
  <c r="S121" i="27"/>
  <c r="R121" i="27"/>
  <c r="R122" i="27" s="1"/>
  <c r="M121" i="27"/>
  <c r="AO121" i="27" s="1"/>
  <c r="L121" i="27"/>
  <c r="AM121" i="27" s="1"/>
  <c r="K121" i="27"/>
  <c r="AK121" i="27" s="1"/>
  <c r="AG120" i="27"/>
  <c r="AF120" i="27"/>
  <c r="AE120" i="27"/>
  <c r="AD120" i="27"/>
  <c r="AC120" i="27"/>
  <c r="AA120" i="27"/>
  <c r="Z120" i="27"/>
  <c r="Y120" i="27"/>
  <c r="X120" i="27"/>
  <c r="W120" i="27"/>
  <c r="T120" i="27"/>
  <c r="S120" i="27"/>
  <c r="M120" i="27"/>
  <c r="AO120" i="27" s="1"/>
  <c r="L120" i="27"/>
  <c r="AM120" i="27" s="1"/>
  <c r="K120" i="27"/>
  <c r="AG119" i="27"/>
  <c r="AF119" i="27"/>
  <c r="AE119" i="27"/>
  <c r="AD119" i="27"/>
  <c r="AC119" i="27"/>
  <c r="AA119" i="27"/>
  <c r="Z119" i="27"/>
  <c r="Y119" i="27"/>
  <c r="X119" i="27"/>
  <c r="W119" i="27"/>
  <c r="T119" i="27"/>
  <c r="S119" i="27"/>
  <c r="M119" i="27"/>
  <c r="AO119" i="27" s="1"/>
  <c r="L119" i="27"/>
  <c r="AM119" i="27" s="1"/>
  <c r="K119" i="27"/>
  <c r="AK119" i="27" s="1"/>
  <c r="AG118" i="27"/>
  <c r="AF118" i="27"/>
  <c r="AE118" i="27"/>
  <c r="AD118" i="27"/>
  <c r="AC118" i="27"/>
  <c r="AA118" i="27"/>
  <c r="Z118" i="27"/>
  <c r="Y118" i="27"/>
  <c r="X118" i="27"/>
  <c r="W118" i="27"/>
  <c r="T118" i="27"/>
  <c r="S118" i="27"/>
  <c r="R118" i="27"/>
  <c r="R119" i="27" s="1"/>
  <c r="R120" i="27" s="1"/>
  <c r="M118" i="27"/>
  <c r="AO118" i="27" s="1"/>
  <c r="L118" i="27"/>
  <c r="AM118" i="27" s="1"/>
  <c r="K118" i="27"/>
  <c r="AK118" i="27" s="1"/>
  <c r="AG117" i="27"/>
  <c r="AF117" i="27"/>
  <c r="AE117" i="27"/>
  <c r="AD117" i="27"/>
  <c r="AC117" i="27"/>
  <c r="AA117" i="27"/>
  <c r="Z117" i="27"/>
  <c r="Y117" i="27"/>
  <c r="X117" i="27"/>
  <c r="W117" i="27"/>
  <c r="T117" i="27"/>
  <c r="S117" i="27"/>
  <c r="M117" i="27"/>
  <c r="AO117" i="27" s="1"/>
  <c r="L117" i="27"/>
  <c r="AM117" i="27" s="1"/>
  <c r="K117" i="27"/>
  <c r="AK117" i="27" s="1"/>
  <c r="AG116" i="27"/>
  <c r="AF116" i="27"/>
  <c r="AE116" i="27"/>
  <c r="AD116" i="27"/>
  <c r="AC116" i="27"/>
  <c r="AA116" i="27"/>
  <c r="Z116" i="27"/>
  <c r="Y116" i="27"/>
  <c r="X116" i="27"/>
  <c r="W116" i="27"/>
  <c r="T116" i="27"/>
  <c r="S116" i="27"/>
  <c r="M116" i="27"/>
  <c r="AO116" i="27" s="1"/>
  <c r="L116" i="27"/>
  <c r="AM116" i="27" s="1"/>
  <c r="K116" i="27"/>
  <c r="AK116" i="27" s="1"/>
  <c r="AG115" i="27"/>
  <c r="AF115" i="27"/>
  <c r="AE115" i="27"/>
  <c r="AD115" i="27"/>
  <c r="AC115" i="27"/>
  <c r="AA115" i="27"/>
  <c r="Z115" i="27"/>
  <c r="Y115" i="27"/>
  <c r="X115" i="27"/>
  <c r="W115" i="27"/>
  <c r="T115" i="27"/>
  <c r="S115" i="27"/>
  <c r="R115" i="27"/>
  <c r="R116" i="27" s="1"/>
  <c r="R117" i="27" s="1"/>
  <c r="M115" i="27"/>
  <c r="AO115" i="27" s="1"/>
  <c r="L115" i="27"/>
  <c r="AM115" i="27" s="1"/>
  <c r="K115" i="27"/>
  <c r="AK115" i="27" s="1"/>
  <c r="AG114" i="27"/>
  <c r="AF114" i="27"/>
  <c r="AE114" i="27"/>
  <c r="AD114" i="27"/>
  <c r="AC114" i="27"/>
  <c r="AA114" i="27"/>
  <c r="Z114" i="27"/>
  <c r="Y114" i="27"/>
  <c r="X114" i="27"/>
  <c r="W114" i="27"/>
  <c r="T114" i="27"/>
  <c r="S114" i="27"/>
  <c r="M114" i="27"/>
  <c r="AO114" i="27" s="1"/>
  <c r="L114" i="27"/>
  <c r="AM114" i="27" s="1"/>
  <c r="K114" i="27"/>
  <c r="AK114" i="27" s="1"/>
  <c r="AG113" i="27"/>
  <c r="AF113" i="27"/>
  <c r="AE113" i="27"/>
  <c r="AD113" i="27"/>
  <c r="AC113" i="27"/>
  <c r="AA113" i="27"/>
  <c r="Z113" i="27"/>
  <c r="Y113" i="27"/>
  <c r="X113" i="27"/>
  <c r="W113" i="27"/>
  <c r="T113" i="27"/>
  <c r="S113" i="27"/>
  <c r="M113" i="27"/>
  <c r="AO113" i="27" s="1"/>
  <c r="L113" i="27"/>
  <c r="AM113" i="27" s="1"/>
  <c r="K113" i="27"/>
  <c r="AK113" i="27" s="1"/>
  <c r="AG112" i="27"/>
  <c r="AF112" i="27"/>
  <c r="AE112" i="27"/>
  <c r="AD112" i="27"/>
  <c r="AC112" i="27"/>
  <c r="AA112" i="27"/>
  <c r="Z112" i="27"/>
  <c r="Y112" i="27"/>
  <c r="X112" i="27"/>
  <c r="W112" i="27"/>
  <c r="T112" i="27"/>
  <c r="S112" i="27"/>
  <c r="R112" i="27"/>
  <c r="R113" i="27" s="1"/>
  <c r="R114" i="27" s="1"/>
  <c r="M112" i="27"/>
  <c r="AO112" i="27" s="1"/>
  <c r="L112" i="27"/>
  <c r="K112" i="27"/>
  <c r="AK112" i="27" s="1"/>
  <c r="AG111" i="27"/>
  <c r="AF111" i="27"/>
  <c r="AE111" i="27"/>
  <c r="AD111" i="27"/>
  <c r="AC111" i="27"/>
  <c r="AA111" i="27"/>
  <c r="Z111" i="27"/>
  <c r="Y111" i="27"/>
  <c r="X111" i="27"/>
  <c r="W111" i="27"/>
  <c r="T111" i="27"/>
  <c r="S111" i="27"/>
  <c r="R111" i="27"/>
  <c r="M111" i="27"/>
  <c r="AO111" i="27" s="1"/>
  <c r="L111" i="27"/>
  <c r="AM111" i="27" s="1"/>
  <c r="K111" i="27"/>
  <c r="AK111" i="27" s="1"/>
  <c r="AG110" i="27"/>
  <c r="AF110" i="27"/>
  <c r="AE110" i="27"/>
  <c r="AD110" i="27"/>
  <c r="AC110" i="27"/>
  <c r="AA110" i="27"/>
  <c r="Z110" i="27"/>
  <c r="Y110" i="27"/>
  <c r="X110" i="27"/>
  <c r="W110" i="27"/>
  <c r="T110" i="27"/>
  <c r="S110" i="27"/>
  <c r="R110" i="27"/>
  <c r="M110" i="27"/>
  <c r="AO110" i="27" s="1"/>
  <c r="L110" i="27"/>
  <c r="AM110" i="27" s="1"/>
  <c r="K110" i="27"/>
  <c r="AG109" i="27"/>
  <c r="AF109" i="27"/>
  <c r="AE109" i="27"/>
  <c r="AD109" i="27"/>
  <c r="AC109" i="27"/>
  <c r="AA109" i="27"/>
  <c r="Z109" i="27"/>
  <c r="Y109" i="27"/>
  <c r="X109" i="27"/>
  <c r="W109" i="27"/>
  <c r="T109" i="27"/>
  <c r="S109" i="27"/>
  <c r="R109" i="27"/>
  <c r="M109" i="27"/>
  <c r="AO109" i="27" s="1"/>
  <c r="L109" i="27"/>
  <c r="AM109" i="27" s="1"/>
  <c r="K109" i="27"/>
  <c r="AK109" i="27" s="1"/>
  <c r="AG108" i="27"/>
  <c r="AF108" i="27"/>
  <c r="AE108" i="27"/>
  <c r="AD108" i="27"/>
  <c r="AC108" i="27"/>
  <c r="AA108" i="27"/>
  <c r="Z108" i="27"/>
  <c r="Y108" i="27"/>
  <c r="X108" i="27"/>
  <c r="W108" i="27"/>
  <c r="T108" i="27"/>
  <c r="S108" i="27"/>
  <c r="M108" i="27"/>
  <c r="AO108" i="27" s="1"/>
  <c r="L108" i="27"/>
  <c r="AM108" i="27" s="1"/>
  <c r="K108" i="27"/>
  <c r="AG107" i="27"/>
  <c r="AF107" i="27"/>
  <c r="AE107" i="27"/>
  <c r="AD107" i="27"/>
  <c r="AC107" i="27"/>
  <c r="AA107" i="27"/>
  <c r="Z107" i="27"/>
  <c r="Y107" i="27"/>
  <c r="X107" i="27"/>
  <c r="W107" i="27"/>
  <c r="T107" i="27"/>
  <c r="S107" i="27"/>
  <c r="M107" i="27"/>
  <c r="AO107" i="27" s="1"/>
  <c r="L107" i="27"/>
  <c r="AM107" i="27" s="1"/>
  <c r="K107" i="27"/>
  <c r="AK107" i="27" s="1"/>
  <c r="AG106" i="27"/>
  <c r="AF106" i="27"/>
  <c r="AE106" i="27"/>
  <c r="AD106" i="27"/>
  <c r="AC106" i="27"/>
  <c r="AA106" i="27"/>
  <c r="Z106" i="27"/>
  <c r="Y106" i="27"/>
  <c r="X106" i="27"/>
  <c r="W106" i="27"/>
  <c r="T106" i="27"/>
  <c r="S106" i="27"/>
  <c r="R106" i="27"/>
  <c r="M106" i="27"/>
  <c r="AO106" i="27" s="1"/>
  <c r="L106" i="27"/>
  <c r="AM106" i="27" s="1"/>
  <c r="K106" i="27"/>
  <c r="AK106" i="27" s="1"/>
  <c r="AG105" i="27"/>
  <c r="AF105" i="27"/>
  <c r="AE105" i="27"/>
  <c r="AD105" i="27"/>
  <c r="AC105" i="27"/>
  <c r="AA105" i="27"/>
  <c r="Z105" i="27"/>
  <c r="Y105" i="27"/>
  <c r="X105" i="27"/>
  <c r="W105" i="27"/>
  <c r="T105" i="27"/>
  <c r="S105" i="27"/>
  <c r="M105" i="27"/>
  <c r="AO105" i="27" s="1"/>
  <c r="L105" i="27"/>
  <c r="AM105" i="27" s="1"/>
  <c r="K105" i="27"/>
  <c r="AK105" i="27" s="1"/>
  <c r="AG104" i="27"/>
  <c r="AF104" i="27"/>
  <c r="AE104" i="27"/>
  <c r="AD104" i="27"/>
  <c r="AC104" i="27"/>
  <c r="AA104" i="27"/>
  <c r="Z104" i="27"/>
  <c r="Y104" i="27"/>
  <c r="X104" i="27"/>
  <c r="W104" i="27"/>
  <c r="T104" i="27"/>
  <c r="S104" i="27"/>
  <c r="M104" i="27"/>
  <c r="AO104" i="27" s="1"/>
  <c r="L104" i="27"/>
  <c r="AM104" i="27" s="1"/>
  <c r="K104" i="27"/>
  <c r="AK104" i="27" s="1"/>
  <c r="AG103" i="27"/>
  <c r="AF103" i="27"/>
  <c r="AE103" i="27"/>
  <c r="AD103" i="27"/>
  <c r="AC103" i="27"/>
  <c r="AA103" i="27"/>
  <c r="Z103" i="27"/>
  <c r="Y103" i="27"/>
  <c r="X103" i="27"/>
  <c r="W103" i="27"/>
  <c r="T103" i="27"/>
  <c r="S103" i="27"/>
  <c r="R103" i="27"/>
  <c r="R104" i="27" s="1"/>
  <c r="R105" i="27" s="1"/>
  <c r="M103" i="27"/>
  <c r="AO103" i="27" s="1"/>
  <c r="L103" i="27"/>
  <c r="AM103" i="27" s="1"/>
  <c r="K103" i="27"/>
  <c r="AK103" i="27" s="1"/>
  <c r="AG102" i="27"/>
  <c r="AF102" i="27"/>
  <c r="AE102" i="27"/>
  <c r="AD102" i="27"/>
  <c r="AC102" i="27"/>
  <c r="AA102" i="27"/>
  <c r="Z102" i="27"/>
  <c r="Y102" i="27"/>
  <c r="X102" i="27"/>
  <c r="W102" i="27"/>
  <c r="T102" i="27"/>
  <c r="S102" i="27"/>
  <c r="M102" i="27"/>
  <c r="AO102" i="27" s="1"/>
  <c r="L102" i="27"/>
  <c r="AM102" i="27" s="1"/>
  <c r="K102" i="27"/>
  <c r="AK102" i="27" s="1"/>
  <c r="AG101" i="27"/>
  <c r="AF101" i="27"/>
  <c r="AE101" i="27"/>
  <c r="AD101" i="27"/>
  <c r="AC101" i="27"/>
  <c r="AA101" i="27"/>
  <c r="Z101" i="27"/>
  <c r="Y101" i="27"/>
  <c r="X101" i="27"/>
  <c r="W101" i="27"/>
  <c r="T101" i="27"/>
  <c r="S101" i="27"/>
  <c r="M101" i="27"/>
  <c r="AO101" i="27" s="1"/>
  <c r="L101" i="27"/>
  <c r="AM101" i="27" s="1"/>
  <c r="K101" i="27"/>
  <c r="AK101" i="27" s="1"/>
  <c r="AG100" i="27"/>
  <c r="AF100" i="27"/>
  <c r="AE100" i="27"/>
  <c r="AD100" i="27"/>
  <c r="AC100" i="27"/>
  <c r="AA100" i="27"/>
  <c r="Z100" i="27"/>
  <c r="Y100" i="27"/>
  <c r="X100" i="27"/>
  <c r="W100" i="27"/>
  <c r="T100" i="27"/>
  <c r="S100" i="27"/>
  <c r="R100" i="27"/>
  <c r="M100" i="27"/>
  <c r="AO100" i="27" s="1"/>
  <c r="L100" i="27"/>
  <c r="AM100" i="27" s="1"/>
  <c r="K100" i="27"/>
  <c r="AK100" i="27" s="1"/>
  <c r="AG99" i="27"/>
  <c r="AF99" i="27"/>
  <c r="AE99" i="27"/>
  <c r="AD99" i="27"/>
  <c r="AC99" i="27"/>
  <c r="AA99" i="27"/>
  <c r="Z99" i="27"/>
  <c r="Y99" i="27"/>
  <c r="X99" i="27"/>
  <c r="W99" i="27"/>
  <c r="T99" i="27"/>
  <c r="S99" i="27"/>
  <c r="M99" i="27"/>
  <c r="AO99" i="27" s="1"/>
  <c r="L99" i="27"/>
  <c r="AM99" i="27" s="1"/>
  <c r="K99" i="27"/>
  <c r="AK99" i="27" s="1"/>
  <c r="AG98" i="27"/>
  <c r="AF98" i="27"/>
  <c r="AE98" i="27"/>
  <c r="AD98" i="27"/>
  <c r="AC98" i="27"/>
  <c r="AA98" i="27"/>
  <c r="Z98" i="27"/>
  <c r="Y98" i="27"/>
  <c r="X98" i="27"/>
  <c r="W98" i="27"/>
  <c r="T98" i="27"/>
  <c r="S98" i="27"/>
  <c r="M98" i="27"/>
  <c r="AO98" i="27" s="1"/>
  <c r="L98" i="27"/>
  <c r="AM98" i="27" s="1"/>
  <c r="K98" i="27"/>
  <c r="AK98" i="27" s="1"/>
  <c r="AG97" i="27"/>
  <c r="AF97" i="27"/>
  <c r="AE97" i="27"/>
  <c r="AD97" i="27"/>
  <c r="AC97" i="27"/>
  <c r="AA97" i="27"/>
  <c r="Z97" i="27"/>
  <c r="Y97" i="27"/>
  <c r="X97" i="27"/>
  <c r="W97" i="27"/>
  <c r="T97" i="27"/>
  <c r="S97" i="27"/>
  <c r="R97" i="27"/>
  <c r="R98" i="27" s="1"/>
  <c r="M97" i="27"/>
  <c r="AO97" i="27" s="1"/>
  <c r="L97" i="27"/>
  <c r="AM97" i="27" s="1"/>
  <c r="K97" i="27"/>
  <c r="AK97" i="27" s="1"/>
  <c r="AG96" i="27"/>
  <c r="AF96" i="27"/>
  <c r="AE96" i="27"/>
  <c r="AD96" i="27"/>
  <c r="AC96" i="27"/>
  <c r="AA96" i="27"/>
  <c r="Z96" i="27"/>
  <c r="Y96" i="27"/>
  <c r="X96" i="27"/>
  <c r="W96" i="27"/>
  <c r="T96" i="27"/>
  <c r="S96" i="27"/>
  <c r="M96" i="27"/>
  <c r="AO96" i="27" s="1"/>
  <c r="L96" i="27"/>
  <c r="AM96" i="27" s="1"/>
  <c r="K96" i="27"/>
  <c r="AK96" i="27" s="1"/>
  <c r="AG95" i="27"/>
  <c r="AF95" i="27"/>
  <c r="AE95" i="27"/>
  <c r="AD95" i="27"/>
  <c r="AC95" i="27"/>
  <c r="AA95" i="27"/>
  <c r="Z95" i="27"/>
  <c r="Y95" i="27"/>
  <c r="X95" i="27"/>
  <c r="W95" i="27"/>
  <c r="T95" i="27"/>
  <c r="S95" i="27"/>
  <c r="M95" i="27"/>
  <c r="AO95" i="27" s="1"/>
  <c r="L95" i="27"/>
  <c r="AM95" i="27" s="1"/>
  <c r="K95" i="27"/>
  <c r="AK95" i="27" s="1"/>
  <c r="AG94" i="27"/>
  <c r="AF94" i="27"/>
  <c r="AE94" i="27"/>
  <c r="AD94" i="27"/>
  <c r="AC94" i="27"/>
  <c r="AA94" i="27"/>
  <c r="Z94" i="27"/>
  <c r="Y94" i="27"/>
  <c r="X94" i="27"/>
  <c r="W94" i="27"/>
  <c r="T94" i="27"/>
  <c r="S94" i="27"/>
  <c r="R94" i="27"/>
  <c r="R95" i="27" s="1"/>
  <c r="R96" i="27" s="1"/>
  <c r="M94" i="27"/>
  <c r="AO94" i="27" s="1"/>
  <c r="L94" i="27"/>
  <c r="AM94" i="27" s="1"/>
  <c r="K94" i="27"/>
  <c r="AK94" i="27" s="1"/>
  <c r="AG93" i="27"/>
  <c r="AF93" i="27"/>
  <c r="AE93" i="27"/>
  <c r="AD93" i="27"/>
  <c r="AC93" i="27"/>
  <c r="AA93" i="27"/>
  <c r="Z93" i="27"/>
  <c r="Y93" i="27"/>
  <c r="X93" i="27"/>
  <c r="W93" i="27"/>
  <c r="T93" i="27"/>
  <c r="S93" i="27"/>
  <c r="R93" i="27"/>
  <c r="M93" i="27"/>
  <c r="AO93" i="27" s="1"/>
  <c r="L93" i="27"/>
  <c r="AM93" i="27" s="1"/>
  <c r="K93" i="27"/>
  <c r="AK93" i="27" s="1"/>
  <c r="AG92" i="27"/>
  <c r="AF92" i="27"/>
  <c r="AE92" i="27"/>
  <c r="AD92" i="27"/>
  <c r="AC92" i="27"/>
  <c r="AA92" i="27"/>
  <c r="Z92" i="27"/>
  <c r="Y92" i="27"/>
  <c r="X92" i="27"/>
  <c r="W92" i="27"/>
  <c r="T92" i="27"/>
  <c r="S92" i="27"/>
  <c r="R92" i="27"/>
  <c r="M92" i="27"/>
  <c r="AO92" i="27" s="1"/>
  <c r="L92" i="27"/>
  <c r="AM92" i="27" s="1"/>
  <c r="K92" i="27"/>
  <c r="AG91" i="27"/>
  <c r="AF91" i="27"/>
  <c r="AE91" i="27"/>
  <c r="AD91" i="27"/>
  <c r="AC91" i="27"/>
  <c r="AA91" i="27"/>
  <c r="Z91" i="27"/>
  <c r="Y91" i="27"/>
  <c r="X91" i="27"/>
  <c r="W91" i="27"/>
  <c r="T91" i="27"/>
  <c r="S91" i="27"/>
  <c r="R91" i="27"/>
  <c r="M91" i="27"/>
  <c r="AO91" i="27" s="1"/>
  <c r="L91" i="27"/>
  <c r="AM91" i="27" s="1"/>
  <c r="K91" i="27"/>
  <c r="AK91" i="27" s="1"/>
  <c r="AG90" i="27"/>
  <c r="AF90" i="27"/>
  <c r="AE90" i="27"/>
  <c r="AD90" i="27"/>
  <c r="AC90" i="27"/>
  <c r="AA90" i="27"/>
  <c r="Z90" i="27"/>
  <c r="Y90" i="27"/>
  <c r="X90" i="27"/>
  <c r="W90" i="27"/>
  <c r="T90" i="27"/>
  <c r="S90" i="27"/>
  <c r="R90" i="27"/>
  <c r="M90" i="27"/>
  <c r="AO90" i="27" s="1"/>
  <c r="L90" i="27"/>
  <c r="AM90" i="27" s="1"/>
  <c r="K90" i="27"/>
  <c r="AG89" i="27"/>
  <c r="AF89" i="27"/>
  <c r="AE89" i="27"/>
  <c r="AD89" i="27"/>
  <c r="AC89" i="27"/>
  <c r="AA89" i="27"/>
  <c r="Z89" i="27"/>
  <c r="Y89" i="27"/>
  <c r="X89" i="27"/>
  <c r="W89" i="27"/>
  <c r="T89" i="27"/>
  <c r="S89" i="27"/>
  <c r="R89" i="27"/>
  <c r="M89" i="27"/>
  <c r="AO89" i="27" s="1"/>
  <c r="L89" i="27"/>
  <c r="K89" i="27"/>
  <c r="AK89" i="27" s="1"/>
  <c r="AG88" i="27"/>
  <c r="AF88" i="27"/>
  <c r="AE88" i="27"/>
  <c r="AD88" i="27"/>
  <c r="AC88" i="27"/>
  <c r="AA88" i="27"/>
  <c r="Z88" i="27"/>
  <c r="Y88" i="27"/>
  <c r="X88" i="27"/>
  <c r="W88" i="27"/>
  <c r="T88" i="27"/>
  <c r="S88" i="27"/>
  <c r="R88" i="27"/>
  <c r="M88" i="27"/>
  <c r="AO88" i="27" s="1"/>
  <c r="L88" i="27"/>
  <c r="K88" i="27"/>
  <c r="AK88" i="27" s="1"/>
  <c r="AG87" i="27"/>
  <c r="AF87" i="27"/>
  <c r="AE87" i="27"/>
  <c r="AD87" i="27"/>
  <c r="AC87" i="27"/>
  <c r="AA87" i="27"/>
  <c r="Z87" i="27"/>
  <c r="Y87" i="27"/>
  <c r="X87" i="27"/>
  <c r="W87" i="27"/>
  <c r="T87" i="27"/>
  <c r="S87" i="27"/>
  <c r="M87" i="27"/>
  <c r="AO87" i="27" s="1"/>
  <c r="L87" i="27"/>
  <c r="AM87" i="27" s="1"/>
  <c r="K87" i="27"/>
  <c r="AG86" i="27"/>
  <c r="AF86" i="27"/>
  <c r="AE86" i="27"/>
  <c r="AD86" i="27"/>
  <c r="AC86" i="27"/>
  <c r="AA86" i="27"/>
  <c r="Z86" i="27"/>
  <c r="Y86" i="27"/>
  <c r="X86" i="27"/>
  <c r="W86" i="27"/>
  <c r="T86" i="27"/>
  <c r="S86" i="27"/>
  <c r="M86" i="27"/>
  <c r="AO86" i="27" s="1"/>
  <c r="L86" i="27"/>
  <c r="AM86" i="27" s="1"/>
  <c r="K86" i="27"/>
  <c r="AG85" i="27"/>
  <c r="AF85" i="27"/>
  <c r="AE85" i="27"/>
  <c r="AD85" i="27"/>
  <c r="AC85" i="27"/>
  <c r="AA85" i="27"/>
  <c r="Z85" i="27"/>
  <c r="Y85" i="27"/>
  <c r="X85" i="27"/>
  <c r="W85" i="27"/>
  <c r="T85" i="27"/>
  <c r="S85" i="27"/>
  <c r="R85" i="27"/>
  <c r="M85" i="27"/>
  <c r="AO85" i="27" s="1"/>
  <c r="L85" i="27"/>
  <c r="AM85" i="27" s="1"/>
  <c r="K85" i="27"/>
  <c r="AK85" i="27" s="1"/>
  <c r="AG84" i="27"/>
  <c r="AF84" i="27"/>
  <c r="AE84" i="27"/>
  <c r="AD84" i="27"/>
  <c r="AC84" i="27"/>
  <c r="AA84" i="27"/>
  <c r="Z84" i="27"/>
  <c r="Y84" i="27"/>
  <c r="X84" i="27"/>
  <c r="W84" i="27"/>
  <c r="T84" i="27"/>
  <c r="S84" i="27"/>
  <c r="M84" i="27"/>
  <c r="AO84" i="27" s="1"/>
  <c r="L84" i="27"/>
  <c r="AM84" i="27" s="1"/>
  <c r="K84" i="27"/>
  <c r="AG83" i="27"/>
  <c r="AF83" i="27"/>
  <c r="AE83" i="27"/>
  <c r="AD83" i="27"/>
  <c r="AC83" i="27"/>
  <c r="AA83" i="27"/>
  <c r="Z83" i="27"/>
  <c r="Y83" i="27"/>
  <c r="X83" i="27"/>
  <c r="W83" i="27"/>
  <c r="T83" i="27"/>
  <c r="S83" i="27"/>
  <c r="M83" i="27"/>
  <c r="AO83" i="27" s="1"/>
  <c r="L83" i="27"/>
  <c r="AM83" i="27" s="1"/>
  <c r="K83" i="27"/>
  <c r="AK83" i="27" s="1"/>
  <c r="AG82" i="27"/>
  <c r="AF82" i="27"/>
  <c r="AE82" i="27"/>
  <c r="AD82" i="27"/>
  <c r="AC82" i="27"/>
  <c r="AA82" i="27"/>
  <c r="Z82" i="27"/>
  <c r="Y82" i="27"/>
  <c r="X82" i="27"/>
  <c r="W82" i="27"/>
  <c r="T82" i="27"/>
  <c r="S82" i="27"/>
  <c r="R82" i="27"/>
  <c r="M82" i="27"/>
  <c r="AO82" i="27" s="1"/>
  <c r="L82" i="27"/>
  <c r="AM82" i="27" s="1"/>
  <c r="K82" i="27"/>
  <c r="AK82" i="27" s="1"/>
  <c r="AG81" i="27"/>
  <c r="AF81" i="27"/>
  <c r="AE81" i="27"/>
  <c r="AD81" i="27"/>
  <c r="AC81" i="27"/>
  <c r="AA81" i="27"/>
  <c r="Z81" i="27"/>
  <c r="Y81" i="27"/>
  <c r="X81" i="27"/>
  <c r="W81" i="27"/>
  <c r="T81" i="27"/>
  <c r="S81" i="27"/>
  <c r="M81" i="27"/>
  <c r="AO81" i="27" s="1"/>
  <c r="L81" i="27"/>
  <c r="K81" i="27"/>
  <c r="AK81" i="27" s="1"/>
  <c r="AG80" i="27"/>
  <c r="AF80" i="27"/>
  <c r="AE80" i="27"/>
  <c r="AD80" i="27"/>
  <c r="AC80" i="27"/>
  <c r="AA80" i="27"/>
  <c r="Z80" i="27"/>
  <c r="Y80" i="27"/>
  <c r="X80" i="27"/>
  <c r="W80" i="27"/>
  <c r="T80" i="27"/>
  <c r="S80" i="27"/>
  <c r="M80" i="27"/>
  <c r="AO80" i="27" s="1"/>
  <c r="L80" i="27"/>
  <c r="AM80" i="27" s="1"/>
  <c r="K80" i="27"/>
  <c r="AK80" i="27" s="1"/>
  <c r="AG79" i="27"/>
  <c r="AF79" i="27"/>
  <c r="AE79" i="27"/>
  <c r="AD79" i="27"/>
  <c r="AC79" i="27"/>
  <c r="AA79" i="27"/>
  <c r="Z79" i="27"/>
  <c r="Y79" i="27"/>
  <c r="X79" i="27"/>
  <c r="W79" i="27"/>
  <c r="T79" i="27"/>
  <c r="S79" i="27"/>
  <c r="R79" i="27"/>
  <c r="R80" i="27" s="1"/>
  <c r="R81" i="27" s="1"/>
  <c r="M79" i="27"/>
  <c r="AO79" i="27" s="1"/>
  <c r="L79" i="27"/>
  <c r="AM79" i="27" s="1"/>
  <c r="K79" i="27"/>
  <c r="AG78" i="27"/>
  <c r="AF78" i="27"/>
  <c r="AE78" i="27"/>
  <c r="AD78" i="27"/>
  <c r="AC78" i="27"/>
  <c r="AA78" i="27"/>
  <c r="Z78" i="27"/>
  <c r="Y78" i="27"/>
  <c r="X78" i="27"/>
  <c r="W78" i="27"/>
  <c r="T78" i="27"/>
  <c r="S78" i="27"/>
  <c r="R78" i="27"/>
  <c r="M78" i="27"/>
  <c r="AO78" i="27" s="1"/>
  <c r="L78" i="27"/>
  <c r="AM78" i="27" s="1"/>
  <c r="K78" i="27"/>
  <c r="AK78" i="27" s="1"/>
  <c r="AG77" i="27"/>
  <c r="AF77" i="27"/>
  <c r="AE77" i="27"/>
  <c r="AD77" i="27"/>
  <c r="AC77" i="27"/>
  <c r="AA77" i="27"/>
  <c r="Z77" i="27"/>
  <c r="Y77" i="27"/>
  <c r="X77" i="27"/>
  <c r="W77" i="27"/>
  <c r="T77" i="27"/>
  <c r="S77" i="27"/>
  <c r="M77" i="27"/>
  <c r="AO77" i="27" s="1"/>
  <c r="L77" i="27"/>
  <c r="AM77" i="27" s="1"/>
  <c r="K77" i="27"/>
  <c r="AK77" i="27" s="1"/>
  <c r="AG76" i="27"/>
  <c r="AF76" i="27"/>
  <c r="AE76" i="27"/>
  <c r="AD76" i="27"/>
  <c r="AC76" i="27"/>
  <c r="AA76" i="27"/>
  <c r="Z76" i="27"/>
  <c r="Y76" i="27"/>
  <c r="X76" i="27"/>
  <c r="W76" i="27"/>
  <c r="T76" i="27"/>
  <c r="S76" i="27"/>
  <c r="M76" i="27"/>
  <c r="AO76" i="27" s="1"/>
  <c r="L76" i="27"/>
  <c r="AM76" i="27" s="1"/>
  <c r="K76" i="27"/>
  <c r="AG75" i="27"/>
  <c r="AF75" i="27"/>
  <c r="AE75" i="27"/>
  <c r="AD75" i="27"/>
  <c r="AC75" i="27"/>
  <c r="AA75" i="27"/>
  <c r="Z75" i="27"/>
  <c r="Y75" i="27"/>
  <c r="X75" i="27"/>
  <c r="W75" i="27"/>
  <c r="T75" i="27"/>
  <c r="S75" i="27"/>
  <c r="R75" i="27"/>
  <c r="R76" i="27" s="1"/>
  <c r="R77" i="27" s="1"/>
  <c r="M75" i="27"/>
  <c r="AO75" i="27" s="1"/>
  <c r="L75" i="27"/>
  <c r="AM75" i="27" s="1"/>
  <c r="K75" i="27"/>
  <c r="AK75" i="27" s="1"/>
  <c r="AG74" i="27"/>
  <c r="AF74" i="27"/>
  <c r="AE74" i="27"/>
  <c r="AD74" i="27"/>
  <c r="AC74" i="27"/>
  <c r="AA74" i="27"/>
  <c r="Z74" i="27"/>
  <c r="Y74" i="27"/>
  <c r="X74" i="27"/>
  <c r="W74" i="27"/>
  <c r="T74" i="27"/>
  <c r="S74" i="27"/>
  <c r="R74" i="27"/>
  <c r="M74" i="27"/>
  <c r="AO74" i="27" s="1"/>
  <c r="L74" i="27"/>
  <c r="AM74" i="27" s="1"/>
  <c r="K74" i="27"/>
  <c r="AK74" i="27" s="1"/>
  <c r="AG73" i="27"/>
  <c r="AF73" i="27"/>
  <c r="AE73" i="27"/>
  <c r="AD73" i="27"/>
  <c r="AC73" i="27"/>
  <c r="AA73" i="27"/>
  <c r="Z73" i="27"/>
  <c r="Y73" i="27"/>
  <c r="X73" i="27"/>
  <c r="W73" i="27"/>
  <c r="T73" i="27"/>
  <c r="S73" i="27"/>
  <c r="R73" i="27"/>
  <c r="M73" i="27"/>
  <c r="AO73" i="27" s="1"/>
  <c r="L73" i="27"/>
  <c r="AM73" i="27" s="1"/>
  <c r="K73" i="27"/>
  <c r="AK73" i="27" s="1"/>
  <c r="AG72" i="27"/>
  <c r="AF72" i="27"/>
  <c r="AE72" i="27"/>
  <c r="AD72" i="27"/>
  <c r="AC72" i="27"/>
  <c r="AA72" i="27"/>
  <c r="Z72" i="27"/>
  <c r="Y72" i="27"/>
  <c r="X72" i="27"/>
  <c r="W72" i="27"/>
  <c r="T72" i="27"/>
  <c r="S72" i="27"/>
  <c r="R72" i="27"/>
  <c r="M72" i="27"/>
  <c r="AO72" i="27" s="1"/>
  <c r="L72" i="27"/>
  <c r="AM72" i="27" s="1"/>
  <c r="K72" i="27"/>
  <c r="AG71" i="27"/>
  <c r="AF71" i="27"/>
  <c r="AE71" i="27"/>
  <c r="AD71" i="27"/>
  <c r="AC71" i="27"/>
  <c r="AA71" i="27"/>
  <c r="Z71" i="27"/>
  <c r="Y71" i="27"/>
  <c r="X71" i="27"/>
  <c r="W71" i="27"/>
  <c r="T71" i="27"/>
  <c r="S71" i="27"/>
  <c r="R71" i="27"/>
  <c r="M71" i="27"/>
  <c r="AO71" i="27" s="1"/>
  <c r="L71" i="27"/>
  <c r="AM71" i="27" s="1"/>
  <c r="K71" i="27"/>
  <c r="AK71" i="27" s="1"/>
  <c r="AG70" i="27"/>
  <c r="AF70" i="27"/>
  <c r="AE70" i="27"/>
  <c r="AD70" i="27"/>
  <c r="AC70" i="27"/>
  <c r="AA70" i="27"/>
  <c r="Z70" i="27"/>
  <c r="Y70" i="27"/>
  <c r="X70" i="27"/>
  <c r="W70" i="27"/>
  <c r="T70" i="27"/>
  <c r="S70" i="27"/>
  <c r="R70" i="27"/>
  <c r="M70" i="27"/>
  <c r="AO70" i="27" s="1"/>
  <c r="L70" i="27"/>
  <c r="AM70" i="27" s="1"/>
  <c r="K70" i="27"/>
  <c r="AK70" i="27" s="1"/>
  <c r="AG69" i="27"/>
  <c r="AF69" i="27"/>
  <c r="AE69" i="27"/>
  <c r="AD69" i="27"/>
  <c r="AC69" i="27"/>
  <c r="AA69" i="27"/>
  <c r="Z69" i="27"/>
  <c r="Y69" i="27"/>
  <c r="X69" i="27"/>
  <c r="W69" i="27"/>
  <c r="T69" i="27"/>
  <c r="S69" i="27"/>
  <c r="R69" i="27"/>
  <c r="M69" i="27"/>
  <c r="AO69" i="27" s="1"/>
  <c r="L69" i="27"/>
  <c r="AM69" i="27" s="1"/>
  <c r="K69" i="27"/>
  <c r="AK69" i="27" s="1"/>
  <c r="AG68" i="27"/>
  <c r="AF68" i="27"/>
  <c r="AE68" i="27"/>
  <c r="AD68" i="27"/>
  <c r="AC68" i="27"/>
  <c r="AA68" i="27"/>
  <c r="Z68" i="27"/>
  <c r="Y68" i="27"/>
  <c r="X68" i="27"/>
  <c r="W68" i="27"/>
  <c r="T68" i="27"/>
  <c r="S68" i="27"/>
  <c r="R68" i="27"/>
  <c r="M68" i="27"/>
  <c r="AO68" i="27" s="1"/>
  <c r="L68" i="27"/>
  <c r="AM68" i="27" s="1"/>
  <c r="K68" i="27"/>
  <c r="AK68" i="27" s="1"/>
  <c r="AG67" i="27"/>
  <c r="AF67" i="27"/>
  <c r="AE67" i="27"/>
  <c r="AD67" i="27"/>
  <c r="AC67" i="27"/>
  <c r="AA67" i="27"/>
  <c r="Z67" i="27"/>
  <c r="Y67" i="27"/>
  <c r="X67" i="27"/>
  <c r="W67" i="27"/>
  <c r="T67" i="27"/>
  <c r="S67" i="27"/>
  <c r="R67" i="27"/>
  <c r="M67" i="27"/>
  <c r="AO67" i="27" s="1"/>
  <c r="L67" i="27"/>
  <c r="AM67" i="27" s="1"/>
  <c r="K67" i="27"/>
  <c r="AK67" i="27" s="1"/>
  <c r="AG66" i="27"/>
  <c r="AF66" i="27"/>
  <c r="AE66" i="27"/>
  <c r="AD66" i="27"/>
  <c r="AC66" i="27"/>
  <c r="AA66" i="27"/>
  <c r="Z66" i="27"/>
  <c r="Y66" i="27"/>
  <c r="X66" i="27"/>
  <c r="W66" i="27"/>
  <c r="T66" i="27"/>
  <c r="S66" i="27"/>
  <c r="R66" i="27"/>
  <c r="M66" i="27"/>
  <c r="AO66" i="27" s="1"/>
  <c r="L66" i="27"/>
  <c r="AM66" i="27" s="1"/>
  <c r="K66" i="27"/>
  <c r="AG65" i="27"/>
  <c r="AF65" i="27"/>
  <c r="AE65" i="27"/>
  <c r="AD65" i="27"/>
  <c r="AC65" i="27"/>
  <c r="AA65" i="27"/>
  <c r="Z65" i="27"/>
  <c r="Y65" i="27"/>
  <c r="X65" i="27"/>
  <c r="W65" i="27"/>
  <c r="T65" i="27"/>
  <c r="S65" i="27"/>
  <c r="R65" i="27"/>
  <c r="M65" i="27"/>
  <c r="AO65" i="27" s="1"/>
  <c r="L65" i="27"/>
  <c r="AM65" i="27" s="1"/>
  <c r="K65" i="27"/>
  <c r="AG64" i="27"/>
  <c r="AF64" i="27"/>
  <c r="AE64" i="27"/>
  <c r="AD64" i="27"/>
  <c r="AC64" i="27"/>
  <c r="AA64" i="27"/>
  <c r="Z64" i="27"/>
  <c r="Y64" i="27"/>
  <c r="X64" i="27"/>
  <c r="W64" i="27"/>
  <c r="T64" i="27"/>
  <c r="S64" i="27"/>
  <c r="R64" i="27"/>
  <c r="M64" i="27"/>
  <c r="AO64" i="27" s="1"/>
  <c r="L64" i="27"/>
  <c r="AM64" i="27" s="1"/>
  <c r="K64" i="27"/>
  <c r="AG63" i="27"/>
  <c r="AF63" i="27"/>
  <c r="AE63" i="27"/>
  <c r="AD63" i="27"/>
  <c r="AC63" i="27"/>
  <c r="AA63" i="27"/>
  <c r="Z63" i="27"/>
  <c r="Y63" i="27"/>
  <c r="X63" i="27"/>
  <c r="W63" i="27"/>
  <c r="T63" i="27"/>
  <c r="S63" i="27"/>
  <c r="R63" i="27"/>
  <c r="M63" i="27"/>
  <c r="AO63" i="27" s="1"/>
  <c r="L63" i="27"/>
  <c r="AM63" i="27" s="1"/>
  <c r="K63" i="27"/>
  <c r="AK63" i="27" s="1"/>
  <c r="AG62" i="27"/>
  <c r="AF62" i="27"/>
  <c r="AE62" i="27"/>
  <c r="AD62" i="27"/>
  <c r="AC62" i="27"/>
  <c r="AA62" i="27"/>
  <c r="Z62" i="27"/>
  <c r="Y62" i="27"/>
  <c r="X62" i="27"/>
  <c r="W62" i="27"/>
  <c r="T62" i="27"/>
  <c r="S62" i="27"/>
  <c r="R62" i="27"/>
  <c r="M62" i="27"/>
  <c r="AO62" i="27" s="1"/>
  <c r="L62" i="27"/>
  <c r="AM62" i="27" s="1"/>
  <c r="K62" i="27"/>
  <c r="AK62" i="27" s="1"/>
  <c r="AG61" i="27"/>
  <c r="AF61" i="27"/>
  <c r="AE61" i="27"/>
  <c r="AD61" i="27"/>
  <c r="AC61" i="27"/>
  <c r="AA61" i="27"/>
  <c r="Z61" i="27"/>
  <c r="Y61" i="27"/>
  <c r="X61" i="27"/>
  <c r="W61" i="27"/>
  <c r="T61" i="27"/>
  <c r="S61" i="27"/>
  <c r="R61" i="27"/>
  <c r="M61" i="27"/>
  <c r="AO61" i="27" s="1"/>
  <c r="L61" i="27"/>
  <c r="AM61" i="27" s="1"/>
  <c r="K61" i="27"/>
  <c r="AK61" i="27" s="1"/>
  <c r="AG60" i="27"/>
  <c r="AF60" i="27"/>
  <c r="AE60" i="27"/>
  <c r="AD60" i="27"/>
  <c r="AC60" i="27"/>
  <c r="AA60" i="27"/>
  <c r="Z60" i="27"/>
  <c r="Y60" i="27"/>
  <c r="X60" i="27"/>
  <c r="W60" i="27"/>
  <c r="T60" i="27"/>
  <c r="S60" i="27"/>
  <c r="R60" i="27"/>
  <c r="M60" i="27"/>
  <c r="AO60" i="27" s="1"/>
  <c r="L60" i="27"/>
  <c r="AM60" i="27" s="1"/>
  <c r="K60" i="27"/>
  <c r="AK60" i="27" s="1"/>
  <c r="AG59" i="27"/>
  <c r="AF59" i="27"/>
  <c r="AE59" i="27"/>
  <c r="AD59" i="27"/>
  <c r="AC59" i="27"/>
  <c r="AA59" i="27"/>
  <c r="Z59" i="27"/>
  <c r="Y59" i="27"/>
  <c r="X59" i="27"/>
  <c r="W59" i="27"/>
  <c r="T59" i="27"/>
  <c r="S59" i="27"/>
  <c r="R59" i="27"/>
  <c r="M59" i="27"/>
  <c r="AO59" i="27" s="1"/>
  <c r="L59" i="27"/>
  <c r="AM59" i="27" s="1"/>
  <c r="K59" i="27"/>
  <c r="AK59" i="27" s="1"/>
  <c r="AG58" i="27"/>
  <c r="AF58" i="27"/>
  <c r="AE58" i="27"/>
  <c r="AD58" i="27"/>
  <c r="AC58" i="27"/>
  <c r="AA58" i="27"/>
  <c r="Z58" i="27"/>
  <c r="Y58" i="27"/>
  <c r="X58" i="27"/>
  <c r="W58" i="27"/>
  <c r="T58" i="27"/>
  <c r="S58" i="27"/>
  <c r="M58" i="27"/>
  <c r="AO58" i="27" s="1"/>
  <c r="L58" i="27"/>
  <c r="AM58" i="27" s="1"/>
  <c r="K58" i="27"/>
  <c r="AK58" i="27" s="1"/>
  <c r="AG57" i="27"/>
  <c r="AF57" i="27"/>
  <c r="AE57" i="27"/>
  <c r="AD57" i="27"/>
  <c r="AC57" i="27"/>
  <c r="AA57" i="27"/>
  <c r="Z57" i="27"/>
  <c r="Y57" i="27"/>
  <c r="X57" i="27"/>
  <c r="W57" i="27"/>
  <c r="T57" i="27"/>
  <c r="S57" i="27"/>
  <c r="M57" i="27"/>
  <c r="AO57" i="27" s="1"/>
  <c r="L57" i="27"/>
  <c r="AM57" i="27" s="1"/>
  <c r="K57" i="27"/>
  <c r="AK57" i="27" s="1"/>
  <c r="AG56" i="27"/>
  <c r="AF56" i="27"/>
  <c r="AE56" i="27"/>
  <c r="AD56" i="27"/>
  <c r="AC56" i="27"/>
  <c r="AA56" i="27"/>
  <c r="Z56" i="27"/>
  <c r="Y56" i="27"/>
  <c r="X56" i="27"/>
  <c r="W56" i="27"/>
  <c r="T56" i="27"/>
  <c r="S56" i="27"/>
  <c r="R56" i="27"/>
  <c r="M56" i="27"/>
  <c r="AO56" i="27" s="1"/>
  <c r="L56" i="27"/>
  <c r="AM56" i="27" s="1"/>
  <c r="K56" i="27"/>
  <c r="AG55" i="27"/>
  <c r="AF55" i="27"/>
  <c r="AE55" i="27"/>
  <c r="AD55" i="27"/>
  <c r="AC55" i="27"/>
  <c r="AA55" i="27"/>
  <c r="Z55" i="27"/>
  <c r="Y55" i="27"/>
  <c r="X55" i="27"/>
  <c r="W55" i="27"/>
  <c r="T55" i="27"/>
  <c r="S55" i="27"/>
  <c r="M55" i="27"/>
  <c r="AO55" i="27" s="1"/>
  <c r="L55" i="27"/>
  <c r="AM55" i="27" s="1"/>
  <c r="K55" i="27"/>
  <c r="AK55" i="27" s="1"/>
  <c r="AG54" i="27"/>
  <c r="AF54" i="27"/>
  <c r="AE54" i="27"/>
  <c r="AD54" i="27"/>
  <c r="AC54" i="27"/>
  <c r="AA54" i="27"/>
  <c r="Z54" i="27"/>
  <c r="Y54" i="27"/>
  <c r="X54" i="27"/>
  <c r="W54" i="27"/>
  <c r="T54" i="27"/>
  <c r="S54" i="27"/>
  <c r="R54" i="27"/>
  <c r="R55" i="27" s="1"/>
  <c r="M54" i="27"/>
  <c r="AO54" i="27" s="1"/>
  <c r="L54" i="27"/>
  <c r="AM54" i="27" s="1"/>
  <c r="K54" i="27"/>
  <c r="AK54" i="27" s="1"/>
  <c r="AG53" i="27"/>
  <c r="AF53" i="27"/>
  <c r="AE53" i="27"/>
  <c r="AD53" i="27"/>
  <c r="AC53" i="27"/>
  <c r="AA53" i="27"/>
  <c r="Z53" i="27"/>
  <c r="Y53" i="27"/>
  <c r="X53" i="27"/>
  <c r="W53" i="27"/>
  <c r="T53" i="27"/>
  <c r="S53" i="27"/>
  <c r="M53" i="27"/>
  <c r="AO53" i="27" s="1"/>
  <c r="L53" i="27"/>
  <c r="AM53" i="27" s="1"/>
  <c r="K53" i="27"/>
  <c r="AK53" i="27" s="1"/>
  <c r="AG52" i="27"/>
  <c r="AF52" i="27"/>
  <c r="AE52" i="27"/>
  <c r="AD52" i="27"/>
  <c r="AC52" i="27"/>
  <c r="AA52" i="27"/>
  <c r="Z52" i="27"/>
  <c r="Y52" i="27"/>
  <c r="X52" i="27"/>
  <c r="W52" i="27"/>
  <c r="T52" i="27"/>
  <c r="S52" i="27"/>
  <c r="M52" i="27"/>
  <c r="AO52" i="27" s="1"/>
  <c r="L52" i="27"/>
  <c r="AM52" i="27" s="1"/>
  <c r="K52" i="27"/>
  <c r="AK52" i="27" s="1"/>
  <c r="AG51" i="27"/>
  <c r="AF51" i="27"/>
  <c r="AE51" i="27"/>
  <c r="AD51" i="27"/>
  <c r="AC51" i="27"/>
  <c r="AA51" i="27"/>
  <c r="Z51" i="27"/>
  <c r="Y51" i="27"/>
  <c r="X51" i="27"/>
  <c r="W51" i="27"/>
  <c r="T51" i="27"/>
  <c r="S51" i="27"/>
  <c r="R51" i="27"/>
  <c r="R52" i="27" s="1"/>
  <c r="M51" i="27"/>
  <c r="AO51" i="27" s="1"/>
  <c r="L51" i="27"/>
  <c r="AM51" i="27" s="1"/>
  <c r="K51" i="27"/>
  <c r="AK51" i="27" s="1"/>
  <c r="AG50" i="27"/>
  <c r="AF50" i="27"/>
  <c r="AE50" i="27"/>
  <c r="AD50" i="27"/>
  <c r="AC50" i="27"/>
  <c r="AA50" i="27"/>
  <c r="Z50" i="27"/>
  <c r="Y50" i="27"/>
  <c r="X50" i="27"/>
  <c r="W50" i="27"/>
  <c r="T50" i="27"/>
  <c r="S50" i="27"/>
  <c r="R50" i="27"/>
  <c r="M50" i="27"/>
  <c r="AO50" i="27" s="1"/>
  <c r="L50" i="27"/>
  <c r="AM50" i="27" s="1"/>
  <c r="K50" i="27"/>
  <c r="AK50" i="27" s="1"/>
  <c r="AG49" i="27"/>
  <c r="AF49" i="27"/>
  <c r="AE49" i="27"/>
  <c r="AD49" i="27"/>
  <c r="AC49" i="27"/>
  <c r="AA49" i="27"/>
  <c r="Z49" i="27"/>
  <c r="Y49" i="27"/>
  <c r="X49" i="27"/>
  <c r="W49" i="27"/>
  <c r="T49" i="27"/>
  <c r="S49" i="27"/>
  <c r="R49" i="27"/>
  <c r="M49" i="27"/>
  <c r="AO49" i="27" s="1"/>
  <c r="L49" i="27"/>
  <c r="AM49" i="27" s="1"/>
  <c r="K49" i="27"/>
  <c r="AK49" i="27" s="1"/>
  <c r="AG48" i="27"/>
  <c r="AF48" i="27"/>
  <c r="AE48" i="27"/>
  <c r="AD48" i="27"/>
  <c r="AC48" i="27"/>
  <c r="AA48" i="27"/>
  <c r="Z48" i="27"/>
  <c r="Y48" i="27"/>
  <c r="X48" i="27"/>
  <c r="W48" i="27"/>
  <c r="T48" i="27"/>
  <c r="S48" i="27"/>
  <c r="R48" i="27"/>
  <c r="M48" i="27"/>
  <c r="AO48" i="27" s="1"/>
  <c r="L48" i="27"/>
  <c r="AM48" i="27" s="1"/>
  <c r="K48" i="27"/>
  <c r="AK48" i="27" s="1"/>
  <c r="AG47" i="27"/>
  <c r="AF47" i="27"/>
  <c r="AE47" i="27"/>
  <c r="AD47" i="27"/>
  <c r="AC47" i="27"/>
  <c r="AA47" i="27"/>
  <c r="Z47" i="27"/>
  <c r="Y47" i="27"/>
  <c r="X47" i="27"/>
  <c r="W47" i="27"/>
  <c r="T47" i="27"/>
  <c r="S47" i="27"/>
  <c r="R47" i="27"/>
  <c r="M47" i="27"/>
  <c r="AO47" i="27" s="1"/>
  <c r="L47" i="27"/>
  <c r="AM47" i="27" s="1"/>
  <c r="K47" i="27"/>
  <c r="AK47" i="27" s="1"/>
  <c r="AG46" i="27"/>
  <c r="AF46" i="27"/>
  <c r="AE46" i="27"/>
  <c r="AD46" i="27"/>
  <c r="AC46" i="27"/>
  <c r="AA46" i="27"/>
  <c r="Z46" i="27"/>
  <c r="Y46" i="27"/>
  <c r="X46" i="27"/>
  <c r="W46" i="27"/>
  <c r="T46" i="27"/>
  <c r="S46" i="27"/>
  <c r="R46" i="27"/>
  <c r="M46" i="27"/>
  <c r="AO46" i="27" s="1"/>
  <c r="L46" i="27"/>
  <c r="AM46" i="27" s="1"/>
  <c r="K46" i="27"/>
  <c r="AG45" i="27"/>
  <c r="AF45" i="27"/>
  <c r="AE45" i="27"/>
  <c r="AD45" i="27"/>
  <c r="AC45" i="27"/>
  <c r="AA45" i="27"/>
  <c r="Z45" i="27"/>
  <c r="Y45" i="27"/>
  <c r="X45" i="27"/>
  <c r="W45" i="27"/>
  <c r="T45" i="27"/>
  <c r="S45" i="27"/>
  <c r="M45" i="27"/>
  <c r="AO45" i="27" s="1"/>
  <c r="L45" i="27"/>
  <c r="AM45" i="27" s="1"/>
  <c r="K45" i="27"/>
  <c r="AG44" i="27"/>
  <c r="AF44" i="27"/>
  <c r="AE44" i="27"/>
  <c r="AD44" i="27"/>
  <c r="AC44" i="27"/>
  <c r="AA44" i="27"/>
  <c r="Z44" i="27"/>
  <c r="Y44" i="27"/>
  <c r="X44" i="27"/>
  <c r="W44" i="27"/>
  <c r="T44" i="27"/>
  <c r="S44" i="27"/>
  <c r="M44" i="27"/>
  <c r="AO44" i="27" s="1"/>
  <c r="L44" i="27"/>
  <c r="AM44" i="27" s="1"/>
  <c r="K44" i="27"/>
  <c r="AK44" i="27" s="1"/>
  <c r="AG43" i="27"/>
  <c r="AF43" i="27"/>
  <c r="AE43" i="27"/>
  <c r="AD43" i="27"/>
  <c r="AC43" i="27"/>
  <c r="AA43" i="27"/>
  <c r="Z43" i="27"/>
  <c r="Y43" i="27"/>
  <c r="X43" i="27"/>
  <c r="W43" i="27"/>
  <c r="T43" i="27"/>
  <c r="S43" i="27"/>
  <c r="R43" i="27"/>
  <c r="R44" i="27" s="1"/>
  <c r="M43" i="27"/>
  <c r="AO43" i="27" s="1"/>
  <c r="L43" i="27"/>
  <c r="AM43" i="27" s="1"/>
  <c r="K43" i="27"/>
  <c r="AG42" i="27"/>
  <c r="AF42" i="27"/>
  <c r="AE42" i="27"/>
  <c r="AD42" i="27"/>
  <c r="AC42" i="27"/>
  <c r="AA42" i="27"/>
  <c r="Z42" i="27"/>
  <c r="Y42" i="27"/>
  <c r="X42" i="27"/>
  <c r="W42" i="27"/>
  <c r="T42" i="27"/>
  <c r="S42" i="27"/>
  <c r="M42" i="27"/>
  <c r="AO42" i="27" s="1"/>
  <c r="L42" i="27"/>
  <c r="AM42" i="27" s="1"/>
  <c r="K42" i="27"/>
  <c r="AG41" i="27"/>
  <c r="AF41" i="27"/>
  <c r="AE41" i="27"/>
  <c r="AD41" i="27"/>
  <c r="AC41" i="27"/>
  <c r="AA41" i="27"/>
  <c r="Z41" i="27"/>
  <c r="Y41" i="27"/>
  <c r="X41" i="27"/>
  <c r="W41" i="27"/>
  <c r="T41" i="27"/>
  <c r="S41" i="27"/>
  <c r="M41" i="27"/>
  <c r="AO41" i="27" s="1"/>
  <c r="L41" i="27"/>
  <c r="AM41" i="27" s="1"/>
  <c r="K41" i="27"/>
  <c r="AK41" i="27" s="1"/>
  <c r="AG40" i="27"/>
  <c r="AF40" i="27"/>
  <c r="AE40" i="27"/>
  <c r="AD40" i="27"/>
  <c r="AC40" i="27"/>
  <c r="AA40" i="27"/>
  <c r="Z40" i="27"/>
  <c r="Y40" i="27"/>
  <c r="X40" i="27"/>
  <c r="W40" i="27"/>
  <c r="T40" i="27"/>
  <c r="S40" i="27"/>
  <c r="R40" i="27"/>
  <c r="M40" i="27"/>
  <c r="AO40" i="27" s="1"/>
  <c r="L40" i="27"/>
  <c r="AM40" i="27" s="1"/>
  <c r="K40" i="27"/>
  <c r="AK40" i="27" s="1"/>
  <c r="AG39" i="27"/>
  <c r="AF39" i="27"/>
  <c r="AE39" i="27"/>
  <c r="AD39" i="27"/>
  <c r="AC39" i="27"/>
  <c r="AA39" i="27"/>
  <c r="Z39" i="27"/>
  <c r="Y39" i="27"/>
  <c r="X39" i="27"/>
  <c r="W39" i="27"/>
  <c r="T39" i="27"/>
  <c r="S39" i="27"/>
  <c r="M39" i="27"/>
  <c r="AO39" i="27" s="1"/>
  <c r="L39" i="27"/>
  <c r="AM39" i="27" s="1"/>
  <c r="K39" i="27"/>
  <c r="AK39" i="27" s="1"/>
  <c r="AG38" i="27"/>
  <c r="AF38" i="27"/>
  <c r="AE38" i="27"/>
  <c r="AD38" i="27"/>
  <c r="AC38" i="27"/>
  <c r="AA38" i="27"/>
  <c r="Z38" i="27"/>
  <c r="Y38" i="27"/>
  <c r="X38" i="27"/>
  <c r="W38" i="27"/>
  <c r="T38" i="27"/>
  <c r="S38" i="27"/>
  <c r="M38" i="27"/>
  <c r="AO38" i="27" s="1"/>
  <c r="L38" i="27"/>
  <c r="AM38" i="27" s="1"/>
  <c r="K38" i="27"/>
  <c r="AK38" i="27" s="1"/>
  <c r="AG37" i="27"/>
  <c r="AF37" i="27"/>
  <c r="AE37" i="27"/>
  <c r="AD37" i="27"/>
  <c r="AC37" i="27"/>
  <c r="AA37" i="27"/>
  <c r="Z37" i="27"/>
  <c r="Y37" i="27"/>
  <c r="X37" i="27"/>
  <c r="W37" i="27"/>
  <c r="T37" i="27"/>
  <c r="S37" i="27"/>
  <c r="R37" i="27"/>
  <c r="R38" i="27" s="1"/>
  <c r="R39" i="27" s="1"/>
  <c r="M37" i="27"/>
  <c r="AO37" i="27" s="1"/>
  <c r="L37" i="27"/>
  <c r="AM37" i="27" s="1"/>
  <c r="K37" i="27"/>
  <c r="AK37" i="27" s="1"/>
  <c r="AG36" i="27"/>
  <c r="AF36" i="27"/>
  <c r="AE36" i="27"/>
  <c r="AD36" i="27"/>
  <c r="AC36" i="27"/>
  <c r="AA36" i="27"/>
  <c r="Z36" i="27"/>
  <c r="Y36" i="27"/>
  <c r="X36" i="27"/>
  <c r="W36" i="27"/>
  <c r="T36" i="27"/>
  <c r="S36" i="27"/>
  <c r="M36" i="27"/>
  <c r="AO36" i="27" s="1"/>
  <c r="L36" i="27"/>
  <c r="AM36" i="27" s="1"/>
  <c r="K36" i="27"/>
  <c r="AK36" i="27" s="1"/>
  <c r="AG35" i="27"/>
  <c r="AF35" i="27"/>
  <c r="AE35" i="27"/>
  <c r="AD35" i="27"/>
  <c r="AC35" i="27"/>
  <c r="AA35" i="27"/>
  <c r="Z35" i="27"/>
  <c r="Y35" i="27"/>
  <c r="X35" i="27"/>
  <c r="W35" i="27"/>
  <c r="T35" i="27"/>
  <c r="S35" i="27"/>
  <c r="M35" i="27"/>
  <c r="AO35" i="27" s="1"/>
  <c r="L35" i="27"/>
  <c r="AM35" i="27" s="1"/>
  <c r="K35" i="27"/>
  <c r="AK35" i="27" s="1"/>
  <c r="AG34" i="27"/>
  <c r="AF34" i="27"/>
  <c r="AE34" i="27"/>
  <c r="AD34" i="27"/>
  <c r="AC34" i="27"/>
  <c r="AA34" i="27"/>
  <c r="Z34" i="27"/>
  <c r="Y34" i="27"/>
  <c r="X34" i="27"/>
  <c r="W34" i="27"/>
  <c r="T34" i="27"/>
  <c r="S34" i="27"/>
  <c r="R34" i="27"/>
  <c r="R35" i="27" s="1"/>
  <c r="R36" i="27" s="1"/>
  <c r="M34" i="27"/>
  <c r="AO34" i="27" s="1"/>
  <c r="L34" i="27"/>
  <c r="AM34" i="27" s="1"/>
  <c r="K34" i="27"/>
  <c r="AK34" i="27" s="1"/>
  <c r="AG33" i="27"/>
  <c r="AF33" i="27"/>
  <c r="AE33" i="27"/>
  <c r="AD33" i="27"/>
  <c r="AC33" i="27"/>
  <c r="AA33" i="27"/>
  <c r="Z33" i="27"/>
  <c r="Y33" i="27"/>
  <c r="X33" i="27"/>
  <c r="W33" i="27"/>
  <c r="T33" i="27"/>
  <c r="S33" i="27"/>
  <c r="M33" i="27"/>
  <c r="AO33" i="27" s="1"/>
  <c r="L33" i="27"/>
  <c r="AM33" i="27" s="1"/>
  <c r="K33" i="27"/>
  <c r="AK33" i="27" s="1"/>
  <c r="AG32" i="27"/>
  <c r="AF32" i="27"/>
  <c r="AE32" i="27"/>
  <c r="AD32" i="27"/>
  <c r="AC32" i="27"/>
  <c r="AA32" i="27"/>
  <c r="Z32" i="27"/>
  <c r="Y32" i="27"/>
  <c r="X32" i="27"/>
  <c r="W32" i="27"/>
  <c r="T32" i="27"/>
  <c r="S32" i="27"/>
  <c r="M32" i="27"/>
  <c r="AO32" i="27" s="1"/>
  <c r="L32" i="27"/>
  <c r="AM32" i="27" s="1"/>
  <c r="K32" i="27"/>
  <c r="AK32" i="27" s="1"/>
  <c r="AG31" i="27"/>
  <c r="AF31" i="27"/>
  <c r="AE31" i="27"/>
  <c r="AD31" i="27"/>
  <c r="AC31" i="27"/>
  <c r="AA31" i="27"/>
  <c r="Z31" i="27"/>
  <c r="Y31" i="27"/>
  <c r="X31" i="27"/>
  <c r="W31" i="27"/>
  <c r="T31" i="27"/>
  <c r="S31" i="27"/>
  <c r="R31" i="27"/>
  <c r="R32" i="27" s="1"/>
  <c r="M31" i="27"/>
  <c r="AO31" i="27" s="1"/>
  <c r="L31" i="27"/>
  <c r="AM31" i="27" s="1"/>
  <c r="K31" i="27"/>
  <c r="AK31" i="27" s="1"/>
  <c r="AG30" i="27"/>
  <c r="AF30" i="27"/>
  <c r="AE30" i="27"/>
  <c r="AD30" i="27"/>
  <c r="AC30" i="27"/>
  <c r="AA30" i="27"/>
  <c r="Z30" i="27"/>
  <c r="Y30" i="27"/>
  <c r="X30" i="27"/>
  <c r="W30" i="27"/>
  <c r="T30" i="27"/>
  <c r="S30" i="27"/>
  <c r="M30" i="27"/>
  <c r="AO30" i="27" s="1"/>
  <c r="L30" i="27"/>
  <c r="AM30" i="27" s="1"/>
  <c r="K30" i="27"/>
  <c r="AK30" i="27" s="1"/>
  <c r="AG29" i="27"/>
  <c r="AF29" i="27"/>
  <c r="AE29" i="27"/>
  <c r="AD29" i="27"/>
  <c r="AC29" i="27"/>
  <c r="AA29" i="27"/>
  <c r="Z29" i="27"/>
  <c r="Y29" i="27"/>
  <c r="X29" i="27"/>
  <c r="W29" i="27"/>
  <c r="T29" i="27"/>
  <c r="S29" i="27"/>
  <c r="M29" i="27"/>
  <c r="AO29" i="27" s="1"/>
  <c r="L29" i="27"/>
  <c r="AM29" i="27" s="1"/>
  <c r="K29" i="27"/>
  <c r="AK29" i="27" s="1"/>
  <c r="AG28" i="27"/>
  <c r="AF28" i="27"/>
  <c r="AE28" i="27"/>
  <c r="AD28" i="27"/>
  <c r="AC28" i="27"/>
  <c r="AA28" i="27"/>
  <c r="Z28" i="27"/>
  <c r="Y28" i="27"/>
  <c r="X28" i="27"/>
  <c r="W28" i="27"/>
  <c r="T28" i="27"/>
  <c r="S28" i="27"/>
  <c r="R28" i="27"/>
  <c r="M28" i="27"/>
  <c r="AO28" i="27" s="1"/>
  <c r="L28" i="27"/>
  <c r="AM28" i="27" s="1"/>
  <c r="K28" i="27"/>
  <c r="AG27" i="27"/>
  <c r="AF27" i="27"/>
  <c r="AE27" i="27"/>
  <c r="AD27" i="27"/>
  <c r="AC27" i="27"/>
  <c r="AA27" i="27"/>
  <c r="Z27" i="27"/>
  <c r="Y27" i="27"/>
  <c r="X27" i="27"/>
  <c r="W27" i="27"/>
  <c r="T27" i="27"/>
  <c r="S27" i="27"/>
  <c r="M27" i="27"/>
  <c r="AO27" i="27" s="1"/>
  <c r="L27" i="27"/>
  <c r="AM27" i="27" s="1"/>
  <c r="K27" i="27"/>
  <c r="AK27" i="27" s="1"/>
  <c r="AG26" i="27"/>
  <c r="AF26" i="27"/>
  <c r="AE26" i="27"/>
  <c r="AD26" i="27"/>
  <c r="AC26" i="27"/>
  <c r="AA26" i="27"/>
  <c r="Z26" i="27"/>
  <c r="Y26" i="27"/>
  <c r="X26" i="27"/>
  <c r="W26" i="27"/>
  <c r="T26" i="27"/>
  <c r="S26" i="27"/>
  <c r="M26" i="27"/>
  <c r="AO26" i="27" s="1"/>
  <c r="L26" i="27"/>
  <c r="AM26" i="27" s="1"/>
  <c r="K26" i="27"/>
  <c r="AK26" i="27" s="1"/>
  <c r="AG25" i="27"/>
  <c r="AF25" i="27"/>
  <c r="AE25" i="27"/>
  <c r="AD25" i="27"/>
  <c r="AC25" i="27"/>
  <c r="AA25" i="27"/>
  <c r="Z25" i="27"/>
  <c r="Y25" i="27"/>
  <c r="X25" i="27"/>
  <c r="W25" i="27"/>
  <c r="T25" i="27"/>
  <c r="S25" i="27"/>
  <c r="R25" i="27"/>
  <c r="R26" i="27" s="1"/>
  <c r="R27" i="27" s="1"/>
  <c r="M25" i="27"/>
  <c r="AO25" i="27" s="1"/>
  <c r="L25" i="27"/>
  <c r="K25" i="27"/>
  <c r="AK25" i="27" s="1"/>
  <c r="AG24" i="27"/>
  <c r="AF24" i="27"/>
  <c r="AE24" i="27"/>
  <c r="AD24" i="27"/>
  <c r="AC24" i="27"/>
  <c r="AA24" i="27"/>
  <c r="Z24" i="27"/>
  <c r="Y24" i="27"/>
  <c r="X24" i="27"/>
  <c r="W24" i="27"/>
  <c r="T24" i="27"/>
  <c r="S24" i="27"/>
  <c r="M24" i="27"/>
  <c r="AO24" i="27" s="1"/>
  <c r="L24" i="27"/>
  <c r="AM24" i="27" s="1"/>
  <c r="K24" i="27"/>
  <c r="AG23" i="27"/>
  <c r="AF23" i="27"/>
  <c r="AE23" i="27"/>
  <c r="AD23" i="27"/>
  <c r="AC23" i="27"/>
  <c r="AA23" i="27"/>
  <c r="Z23" i="27"/>
  <c r="Y23" i="27"/>
  <c r="X23" i="27"/>
  <c r="W23" i="27"/>
  <c r="T23" i="27"/>
  <c r="S23" i="27"/>
  <c r="M23" i="27"/>
  <c r="AO23" i="27" s="1"/>
  <c r="L23" i="27"/>
  <c r="AM23" i="27" s="1"/>
  <c r="K23" i="27"/>
  <c r="AG22" i="27"/>
  <c r="AF22" i="27"/>
  <c r="AE22" i="27"/>
  <c r="AD22" i="27"/>
  <c r="AC22" i="27"/>
  <c r="AA22" i="27"/>
  <c r="Z22" i="27"/>
  <c r="Y22" i="27"/>
  <c r="X22" i="27"/>
  <c r="W22" i="27"/>
  <c r="T22" i="27"/>
  <c r="S22" i="27"/>
  <c r="R22" i="27"/>
  <c r="R23" i="27" s="1"/>
  <c r="R24" i="27" s="1"/>
  <c r="M22" i="27"/>
  <c r="AO22" i="27" s="1"/>
  <c r="L22" i="27"/>
  <c r="AM22" i="27" s="1"/>
  <c r="K22" i="27"/>
  <c r="AK22" i="27" s="1"/>
  <c r="AG21" i="27"/>
  <c r="AF21" i="27"/>
  <c r="AE21" i="27"/>
  <c r="AD21" i="27"/>
  <c r="AC21" i="27"/>
  <c r="AA21" i="27"/>
  <c r="Z21" i="27"/>
  <c r="Y21" i="27"/>
  <c r="X21" i="27"/>
  <c r="W21" i="27"/>
  <c r="T21" i="27"/>
  <c r="S21" i="27"/>
  <c r="R21" i="27"/>
  <c r="M21" i="27"/>
  <c r="AO21" i="27" s="1"/>
  <c r="L21" i="27"/>
  <c r="AM21" i="27" s="1"/>
  <c r="K21" i="27"/>
  <c r="AK21" i="27" s="1"/>
  <c r="AG20" i="27"/>
  <c r="AF20" i="27"/>
  <c r="AE20" i="27"/>
  <c r="AD20" i="27"/>
  <c r="AC20" i="27"/>
  <c r="AA20" i="27"/>
  <c r="Z20" i="27"/>
  <c r="Y20" i="27"/>
  <c r="X20" i="27"/>
  <c r="W20" i="27"/>
  <c r="T20" i="27"/>
  <c r="S20" i="27"/>
  <c r="R20" i="27"/>
  <c r="M20" i="27"/>
  <c r="AO20" i="27" s="1"/>
  <c r="L20" i="27"/>
  <c r="AM20" i="27" s="1"/>
  <c r="K20" i="27"/>
  <c r="AK20" i="27" s="1"/>
  <c r="AG19" i="27"/>
  <c r="AF19" i="27"/>
  <c r="AE19" i="27"/>
  <c r="AD19" i="27"/>
  <c r="AC19" i="27"/>
  <c r="AA19" i="27"/>
  <c r="Z19" i="27"/>
  <c r="Y19" i="27"/>
  <c r="X19" i="27"/>
  <c r="W19" i="27"/>
  <c r="T19" i="27"/>
  <c r="S19" i="27"/>
  <c r="M19" i="27"/>
  <c r="AO19" i="27" s="1"/>
  <c r="L19" i="27"/>
  <c r="AM19" i="27" s="1"/>
  <c r="K19" i="27"/>
  <c r="AK19" i="27" s="1"/>
  <c r="AG18" i="27"/>
  <c r="AF18" i="27"/>
  <c r="AE18" i="27"/>
  <c r="AD18" i="27"/>
  <c r="AC18" i="27"/>
  <c r="AA18" i="27"/>
  <c r="Z18" i="27"/>
  <c r="Y18" i="27"/>
  <c r="X18" i="27"/>
  <c r="W18" i="27"/>
  <c r="T18" i="27"/>
  <c r="S18" i="27"/>
  <c r="M18" i="27"/>
  <c r="AO18" i="27" s="1"/>
  <c r="L18" i="27"/>
  <c r="AM18" i="27" s="1"/>
  <c r="K18" i="27"/>
  <c r="AK18" i="27" s="1"/>
  <c r="AG17" i="27"/>
  <c r="AF17" i="27"/>
  <c r="AE17" i="27"/>
  <c r="AD17" i="27"/>
  <c r="AC17" i="27"/>
  <c r="AA17" i="27"/>
  <c r="Z17" i="27"/>
  <c r="Y17" i="27"/>
  <c r="X17" i="27"/>
  <c r="W17" i="27"/>
  <c r="T17" i="27"/>
  <c r="S17" i="27"/>
  <c r="R17" i="27"/>
  <c r="R18" i="27" s="1"/>
  <c r="R19" i="27" s="1"/>
  <c r="M17" i="27"/>
  <c r="AO17" i="27" s="1"/>
  <c r="L17" i="27"/>
  <c r="AM17" i="27" s="1"/>
  <c r="K17" i="27"/>
  <c r="AK17" i="27" s="1"/>
  <c r="AG16" i="27"/>
  <c r="AF16" i="27"/>
  <c r="AE16" i="27"/>
  <c r="AD16" i="27"/>
  <c r="AC16" i="27"/>
  <c r="AA16" i="27"/>
  <c r="Z16" i="27"/>
  <c r="Y16" i="27"/>
  <c r="X16" i="27"/>
  <c r="W16" i="27"/>
  <c r="T16" i="27"/>
  <c r="S16" i="27"/>
  <c r="R16" i="27"/>
  <c r="M16" i="27"/>
  <c r="AO16" i="27" s="1"/>
  <c r="L16" i="27"/>
  <c r="AM16" i="27" s="1"/>
  <c r="K16" i="27"/>
  <c r="AK16" i="27" s="1"/>
  <c r="AG15" i="27"/>
  <c r="AF15" i="27"/>
  <c r="AE15" i="27"/>
  <c r="AD15" i="27"/>
  <c r="AC15" i="27"/>
  <c r="AA15" i="27"/>
  <c r="Z15" i="27"/>
  <c r="Y15" i="27"/>
  <c r="X15" i="27"/>
  <c r="W15" i="27"/>
  <c r="T15" i="27"/>
  <c r="S15" i="27"/>
  <c r="R15" i="27"/>
  <c r="M15" i="27"/>
  <c r="AO15" i="27" s="1"/>
  <c r="L15" i="27"/>
  <c r="AM15" i="27" s="1"/>
  <c r="K15" i="27"/>
  <c r="AG14" i="27"/>
  <c r="AF14" i="27"/>
  <c r="AE14" i="27"/>
  <c r="AD14" i="27"/>
  <c r="AC14" i="27"/>
  <c r="AA14" i="27"/>
  <c r="Z14" i="27"/>
  <c r="Y14" i="27"/>
  <c r="X14" i="27"/>
  <c r="W14" i="27"/>
  <c r="T14" i="27"/>
  <c r="S14" i="27"/>
  <c r="R14" i="27"/>
  <c r="M14" i="27"/>
  <c r="AO14" i="27" s="1"/>
  <c r="L14" i="27"/>
  <c r="AM14" i="27" s="1"/>
  <c r="K14" i="27"/>
  <c r="AK14" i="27" s="1"/>
  <c r="AG13" i="27"/>
  <c r="AF13" i="27"/>
  <c r="AE13" i="27"/>
  <c r="AD13" i="27"/>
  <c r="AC13" i="27"/>
  <c r="AA13" i="27"/>
  <c r="Z13" i="27"/>
  <c r="Y13" i="27"/>
  <c r="X13" i="27"/>
  <c r="W13" i="27"/>
  <c r="T13" i="27"/>
  <c r="S13" i="27"/>
  <c r="R13" i="27"/>
  <c r="M13" i="27"/>
  <c r="AO13" i="27" s="1"/>
  <c r="L13" i="27"/>
  <c r="AM13" i="27" s="1"/>
  <c r="K13" i="27"/>
  <c r="AK13" i="27" s="1"/>
  <c r="AG12" i="27"/>
  <c r="AF12" i="27"/>
  <c r="AE12" i="27"/>
  <c r="AD12" i="27"/>
  <c r="AC12" i="27"/>
  <c r="AA12" i="27"/>
  <c r="Z12" i="27"/>
  <c r="Y12" i="27"/>
  <c r="X12" i="27"/>
  <c r="W12" i="27"/>
  <c r="T12" i="27"/>
  <c r="S12" i="27"/>
  <c r="R12" i="27"/>
  <c r="M12" i="27"/>
  <c r="AO12" i="27" s="1"/>
  <c r="L12" i="27"/>
  <c r="AM12" i="27" s="1"/>
  <c r="K12" i="27"/>
  <c r="AK12" i="27" s="1"/>
  <c r="AG11" i="27"/>
  <c r="AF11" i="27"/>
  <c r="AE11" i="27"/>
  <c r="AD11" i="27"/>
  <c r="AC11" i="27"/>
  <c r="AA11" i="27"/>
  <c r="Z11" i="27"/>
  <c r="Y11" i="27"/>
  <c r="X11" i="27"/>
  <c r="W11" i="27"/>
  <c r="T11" i="27"/>
  <c r="S11" i="27"/>
  <c r="R11" i="27"/>
  <c r="Q11" i="27"/>
  <c r="AJ11" i="27" s="1"/>
  <c r="M11" i="27"/>
  <c r="AO11" i="27" s="1"/>
  <c r="L11" i="27"/>
  <c r="AM11" i="27" s="1"/>
  <c r="K11" i="27"/>
  <c r="BJ867" i="30"/>
  <c r="BJ1092" i="30"/>
  <c r="BJ757" i="30"/>
  <c r="BJ64" i="30"/>
  <c r="BK822" i="30"/>
  <c r="BJ1096" i="30"/>
  <c r="BJ939" i="30"/>
  <c r="BJ30" i="30"/>
  <c r="BJ1041" i="30"/>
  <c r="BJ400" i="30"/>
  <c r="BJ1045" i="30"/>
  <c r="BJ838" i="30"/>
  <c r="BJ116" i="30"/>
  <c r="BJ54" i="30"/>
  <c r="BJ151" i="30"/>
  <c r="BJ427" i="30"/>
  <c r="BJ109" i="30"/>
  <c r="BJ322" i="30"/>
  <c r="BJ613" i="30"/>
  <c r="BJ610" i="30"/>
  <c r="BJ280" i="30"/>
  <c r="BJ670" i="30"/>
  <c r="BJ285" i="30"/>
  <c r="BJ449" i="30"/>
  <c r="BJ1033" i="30"/>
  <c r="BJ523" i="30"/>
  <c r="BK923" i="30"/>
  <c r="BJ513" i="30"/>
  <c r="BJ314" i="30"/>
  <c r="BJ1102" i="30"/>
  <c r="BJ916" i="30"/>
  <c r="BJ155" i="30"/>
  <c r="BJ327" i="30"/>
  <c r="BJ689" i="30"/>
  <c r="BJ248" i="30"/>
  <c r="BJ826" i="30"/>
  <c r="BJ888" i="30"/>
  <c r="BJ758" i="30"/>
  <c r="BJ1084" i="30"/>
  <c r="BJ749" i="30"/>
  <c r="BJ18" i="30"/>
  <c r="BJ818" i="30"/>
  <c r="BJ717" i="30"/>
  <c r="BJ901" i="30"/>
  <c r="BJ374" i="30"/>
  <c r="BJ454" i="30"/>
  <c r="BJ102" i="30"/>
  <c r="BJ534" i="30"/>
  <c r="BJ426" i="30"/>
  <c r="BJ615" i="30"/>
  <c r="BJ750" i="30"/>
  <c r="BJ921" i="30"/>
  <c r="BJ956" i="30"/>
  <c r="BJ566" i="30"/>
  <c r="BJ530" i="30"/>
  <c r="BJ342" i="30"/>
  <c r="BJ932" i="30"/>
  <c r="BJ846" i="30"/>
  <c r="BJ824" i="30"/>
  <c r="BJ439" i="30"/>
  <c r="BJ81" i="30"/>
  <c r="BJ163" i="30"/>
  <c r="BJ59" i="30"/>
  <c r="BJ103" i="30"/>
  <c r="BJ844" i="30"/>
  <c r="BJ605" i="30"/>
  <c r="BJ602" i="30"/>
  <c r="BJ692" i="30"/>
  <c r="BJ554" i="30"/>
  <c r="BK39" i="30"/>
  <c r="BJ874" i="30"/>
  <c r="BJ943" i="30"/>
  <c r="BJ236" i="30"/>
  <c r="BJ144" i="30"/>
  <c r="BK676" i="30"/>
  <c r="BJ525" i="30"/>
  <c r="BJ329" i="30"/>
  <c r="BJ974" i="30"/>
  <c r="BJ1049" i="30"/>
  <c r="BJ17" i="30"/>
  <c r="BJ649" i="30"/>
  <c r="BK273" i="30"/>
  <c r="BJ480" i="30"/>
  <c r="BJ442" i="30"/>
  <c r="BJ440" i="30"/>
  <c r="BJ976" i="30"/>
  <c r="BJ271" i="30"/>
  <c r="BJ547" i="30"/>
  <c r="BJ580" i="30"/>
  <c r="BJ200" i="30"/>
  <c r="BJ616" i="30"/>
  <c r="BJ898" i="30"/>
  <c r="BJ767" i="30"/>
  <c r="BJ543" i="30"/>
  <c r="BJ992" i="30"/>
  <c r="BJ514" i="30"/>
  <c r="BJ875" i="30"/>
  <c r="BJ709" i="30"/>
  <c r="BJ405" i="30"/>
  <c r="BJ1098" i="30"/>
  <c r="BJ415" i="30"/>
  <c r="BJ558" i="30"/>
  <c r="BJ1087" i="30"/>
  <c r="BJ1002" i="30"/>
  <c r="BJ252" i="30"/>
  <c r="BJ147" i="30"/>
  <c r="BJ302" i="30"/>
  <c r="BJ249" i="30"/>
  <c r="BJ1067" i="30"/>
  <c r="BJ537" i="30"/>
  <c r="BJ429" i="30"/>
  <c r="BJ736" i="30"/>
  <c r="BJ40" i="30"/>
  <c r="BJ871" i="30"/>
  <c r="BJ828" i="30"/>
  <c r="BJ272" i="30"/>
  <c r="BJ12" i="30"/>
  <c r="BJ825" i="30"/>
  <c r="BJ441" i="30"/>
  <c r="BJ1062" i="30"/>
  <c r="BJ226" i="30"/>
  <c r="BJ952" i="30"/>
  <c r="BJ834" i="30"/>
  <c r="BJ803" i="30"/>
  <c r="BJ548" i="30"/>
  <c r="BJ350" i="30"/>
  <c r="BJ593" i="30"/>
  <c r="BJ300" i="30"/>
  <c r="BJ995" i="30"/>
  <c r="BJ227" i="30"/>
  <c r="BJ417" i="30"/>
  <c r="BJ196" i="30"/>
  <c r="BJ1005" i="30"/>
  <c r="BJ170" i="30"/>
  <c r="BJ60" i="30"/>
  <c r="BJ89" i="30"/>
  <c r="BJ297" i="30"/>
  <c r="BJ829" i="30"/>
  <c r="BJ836" i="30"/>
  <c r="BJ830" i="30"/>
  <c r="BJ278" i="30"/>
  <c r="BJ579" i="30"/>
  <c r="BJ756" i="30"/>
  <c r="BJ378" i="30"/>
  <c r="BJ254" i="30"/>
  <c r="BJ464" i="30"/>
  <c r="BJ390" i="30"/>
  <c r="BJ853" i="30"/>
  <c r="BJ697" i="30"/>
  <c r="BJ819" i="30"/>
  <c r="BJ1056" i="30"/>
  <c r="BJ240" i="30"/>
  <c r="BJ368" i="30"/>
  <c r="BJ911" i="30"/>
  <c r="BJ260" i="30"/>
  <c r="BJ801" i="30"/>
  <c r="BJ1001" i="30"/>
  <c r="BJ584" i="30"/>
  <c r="BJ27" i="30"/>
  <c r="BJ772" i="30"/>
  <c r="BJ37" i="30"/>
  <c r="BJ729" i="30"/>
  <c r="BJ724" i="30"/>
  <c r="BJ785" i="30"/>
  <c r="BJ450" i="30"/>
  <c r="BJ1035" i="30"/>
  <c r="BJ420" i="30"/>
  <c r="BA9" i="30" l="1"/>
  <c r="BA8" i="30"/>
  <c r="BA7" i="30"/>
  <c r="BA6" i="30"/>
  <c r="BA5" i="30"/>
  <c r="BA4" i="30"/>
  <c r="AJ14" i="31"/>
  <c r="Q15" i="31"/>
  <c r="R169" i="31"/>
  <c r="J1179" i="27"/>
  <c r="AO8" i="27"/>
  <c r="J1712" i="27"/>
  <c r="J160" i="27"/>
  <c r="J890" i="27"/>
  <c r="J1094" i="27"/>
  <c r="J1255" i="27"/>
  <c r="J2182" i="27"/>
  <c r="J2206" i="27"/>
  <c r="J1183" i="27"/>
  <c r="J2184" i="27"/>
  <c r="J2085" i="27"/>
  <c r="J626" i="27"/>
  <c r="J214" i="27"/>
  <c r="AM214" i="27"/>
  <c r="J216" i="27"/>
  <c r="AM216" i="27"/>
  <c r="J228" i="27"/>
  <c r="AM228" i="27"/>
  <c r="J232" i="27"/>
  <c r="AM232" i="27"/>
  <c r="J372" i="27"/>
  <c r="AM372" i="27"/>
  <c r="J850" i="27"/>
  <c r="AM850" i="27"/>
  <c r="J1171" i="27"/>
  <c r="AM1171" i="27"/>
  <c r="J81" i="27"/>
  <c r="AM81" i="27"/>
  <c r="J208" i="27"/>
  <c r="AM208" i="27"/>
  <c r="J679" i="27"/>
  <c r="AM679" i="27"/>
  <c r="J874" i="27"/>
  <c r="AM874" i="27"/>
  <c r="J1524" i="27"/>
  <c r="AM1524" i="27"/>
  <c r="J1553" i="27"/>
  <c r="AM1553" i="27"/>
  <c r="J1895" i="27"/>
  <c r="AM1895" i="27"/>
  <c r="J25" i="27"/>
  <c r="AM25" i="27"/>
  <c r="J60" i="27"/>
  <c r="J287" i="27"/>
  <c r="J604" i="27"/>
  <c r="J655" i="27"/>
  <c r="AM655" i="27"/>
  <c r="J872" i="27"/>
  <c r="AM872" i="27"/>
  <c r="J900" i="27"/>
  <c r="AM900" i="27"/>
  <c r="J1369" i="27"/>
  <c r="J1429" i="27"/>
  <c r="AM1429" i="27"/>
  <c r="J1484" i="27"/>
  <c r="AM1484" i="27"/>
  <c r="J1533" i="27"/>
  <c r="J1622" i="27"/>
  <c r="J36" i="27"/>
  <c r="J37" i="27"/>
  <c r="J112" i="27"/>
  <c r="AM112" i="27"/>
  <c r="J279" i="27"/>
  <c r="J785" i="27"/>
  <c r="J922" i="27"/>
  <c r="AM922" i="27"/>
  <c r="J990" i="27"/>
  <c r="AM990" i="27"/>
  <c r="J1028" i="27"/>
  <c r="J1362" i="27"/>
  <c r="J1822" i="27"/>
  <c r="AM1822" i="27"/>
  <c r="J2072" i="27"/>
  <c r="J88" i="27"/>
  <c r="AM88" i="27"/>
  <c r="J89" i="27"/>
  <c r="AM89" i="27"/>
  <c r="J126" i="27"/>
  <c r="AM126" i="27"/>
  <c r="J703" i="27"/>
  <c r="J709" i="27"/>
  <c r="J910" i="27"/>
  <c r="AM910" i="27"/>
  <c r="J972" i="27"/>
  <c r="J1135" i="27"/>
  <c r="AM1135" i="27"/>
  <c r="J1206" i="27"/>
  <c r="AM1206" i="27"/>
  <c r="J1235" i="27"/>
  <c r="AM1235" i="27"/>
  <c r="J1468" i="27"/>
  <c r="AM1468" i="27"/>
  <c r="J1469" i="27"/>
  <c r="AM1469" i="27"/>
  <c r="J1845" i="27"/>
  <c r="J1886" i="27"/>
  <c r="J1960" i="27"/>
  <c r="J2152" i="27"/>
  <c r="AM2152" i="27"/>
  <c r="J2202" i="27"/>
  <c r="AM2202" i="27"/>
  <c r="J598" i="27"/>
  <c r="AM598" i="27"/>
  <c r="J840" i="27"/>
  <c r="AM840" i="27"/>
  <c r="J854" i="27"/>
  <c r="AM854" i="27"/>
  <c r="J1106" i="27"/>
  <c r="AM1106" i="27"/>
  <c r="J1365" i="27"/>
  <c r="AM1365" i="27"/>
  <c r="J1406" i="27"/>
  <c r="AM1406" i="27"/>
  <c r="J1408" i="27"/>
  <c r="AM1408" i="27"/>
  <c r="J1660" i="27"/>
  <c r="AM1660" i="27"/>
  <c r="J2128" i="27"/>
  <c r="AM2128" i="27"/>
  <c r="J244" i="27"/>
  <c r="AM244" i="27"/>
  <c r="J348" i="27"/>
  <c r="AM348" i="27"/>
  <c r="J998" i="27"/>
  <c r="AM998" i="27"/>
  <c r="J1354" i="27"/>
  <c r="AM1354" i="27"/>
  <c r="J1632" i="27"/>
  <c r="AM1632" i="27"/>
  <c r="J682" i="27"/>
  <c r="AM682" i="27"/>
  <c r="J698" i="27"/>
  <c r="AM698" i="27"/>
  <c r="J1020" i="27"/>
  <c r="J1060" i="27"/>
  <c r="AM1060" i="27"/>
  <c r="J1282" i="27"/>
  <c r="AM1282" i="27"/>
  <c r="J1289" i="27"/>
  <c r="AM1289" i="27"/>
  <c r="J1293" i="27"/>
  <c r="AM1293" i="27"/>
  <c r="J1333" i="27"/>
  <c r="J1476" i="27"/>
  <c r="AM1476" i="27"/>
  <c r="J1628" i="27"/>
  <c r="J11" i="27"/>
  <c r="AK11" i="27"/>
  <c r="J23" i="27"/>
  <c r="AK23" i="27"/>
  <c r="J79" i="27"/>
  <c r="AK79" i="27"/>
  <c r="J120" i="27"/>
  <c r="AK120" i="27"/>
  <c r="J180" i="27"/>
  <c r="AK180" i="27"/>
  <c r="J194" i="27"/>
  <c r="AK194" i="27"/>
  <c r="J283" i="27"/>
  <c r="AK283" i="27"/>
  <c r="J300" i="27"/>
  <c r="AK300" i="27"/>
  <c r="J312" i="27"/>
  <c r="AK312" i="27"/>
  <c r="J316" i="27"/>
  <c r="AK316" i="27"/>
  <c r="J417" i="27"/>
  <c r="AK417" i="27"/>
  <c r="J472" i="27"/>
  <c r="AK472" i="27"/>
  <c r="J516" i="27"/>
  <c r="AK516" i="27"/>
  <c r="J564" i="27"/>
  <c r="AK564" i="27"/>
  <c r="J622" i="27"/>
  <c r="AK622" i="27"/>
  <c r="J624" i="27"/>
  <c r="AK624" i="27"/>
  <c r="J668" i="27"/>
  <c r="AK668" i="27"/>
  <c r="J688" i="27"/>
  <c r="AK688" i="27"/>
  <c r="J718" i="27"/>
  <c r="AK718" i="27"/>
  <c r="J722" i="27"/>
  <c r="AK722" i="27"/>
  <c r="J761" i="27"/>
  <c r="AK761" i="27"/>
  <c r="J816" i="27"/>
  <c r="AK816" i="27"/>
  <c r="J830" i="27"/>
  <c r="AK830" i="27"/>
  <c r="J880" i="27"/>
  <c r="AK880" i="27"/>
  <c r="J894" i="27"/>
  <c r="AK894" i="27"/>
  <c r="J920" i="27"/>
  <c r="AK920" i="27"/>
  <c r="J934" i="27"/>
  <c r="AK934" i="27"/>
  <c r="J988" i="27"/>
  <c r="AK988" i="27"/>
  <c r="J1002" i="27"/>
  <c r="AK1002" i="27"/>
  <c r="J1042" i="27"/>
  <c r="AK1042" i="27"/>
  <c r="J1054" i="27"/>
  <c r="AK1054" i="27"/>
  <c r="J1079" i="27"/>
  <c r="AK1079" i="27"/>
  <c r="J1097" i="27"/>
  <c r="AK1097" i="27"/>
  <c r="J1154" i="27"/>
  <c r="AK1154" i="27"/>
  <c r="J1155" i="27"/>
  <c r="AK1155" i="27"/>
  <c r="J1167" i="27"/>
  <c r="AK1167" i="27"/>
  <c r="J1241" i="27"/>
  <c r="AK1241" i="27"/>
  <c r="J1309" i="27"/>
  <c r="AK1309" i="27"/>
  <c r="J1385" i="27"/>
  <c r="AK1385" i="27"/>
  <c r="J1402" i="27"/>
  <c r="AK1402" i="27"/>
  <c r="J1536" i="27"/>
  <c r="AK1536" i="27"/>
  <c r="J1550" i="27"/>
  <c r="AK1550" i="27"/>
  <c r="J1577" i="27"/>
  <c r="AK1577" i="27"/>
  <c r="J1578" i="27"/>
  <c r="AK1578" i="27"/>
  <c r="J1626" i="27"/>
  <c r="AK1626" i="27"/>
  <c r="J1644" i="27"/>
  <c r="AK1644" i="27"/>
  <c r="J1717" i="27"/>
  <c r="AK1717" i="27"/>
  <c r="J1827" i="27"/>
  <c r="AK1827" i="27"/>
  <c r="J1875" i="27"/>
  <c r="AK1875" i="27"/>
  <c r="J1882" i="27"/>
  <c r="AK1882" i="27"/>
  <c r="J1945" i="27"/>
  <c r="AK1945" i="27"/>
  <c r="J1946" i="27"/>
  <c r="AK1946" i="27"/>
  <c r="J1948" i="27"/>
  <c r="AK1948" i="27"/>
  <c r="J1952" i="27"/>
  <c r="AK1952" i="27"/>
  <c r="J1954" i="27"/>
  <c r="AK1954" i="27"/>
  <c r="J1957" i="27"/>
  <c r="AK1957" i="27"/>
  <c r="J1969" i="27"/>
  <c r="AK1969" i="27"/>
  <c r="J2016" i="27"/>
  <c r="AK2016" i="27"/>
  <c r="J2035" i="27"/>
  <c r="AK2035" i="27"/>
  <c r="J2073" i="27"/>
  <c r="AK2073" i="27"/>
  <c r="J2083" i="27"/>
  <c r="AK2083" i="27"/>
  <c r="J2117" i="27"/>
  <c r="AK2117" i="27"/>
  <c r="J2192" i="27"/>
  <c r="AK2192" i="27"/>
  <c r="J2208" i="27"/>
  <c r="AK2208" i="27"/>
  <c r="J2250" i="27"/>
  <c r="AK2250" i="27"/>
  <c r="J15" i="27"/>
  <c r="AK15" i="27"/>
  <c r="J40" i="27"/>
  <c r="J64" i="27"/>
  <c r="AK64" i="27"/>
  <c r="J65" i="27"/>
  <c r="AK65" i="27"/>
  <c r="J66" i="27"/>
  <c r="AK66" i="27"/>
  <c r="J72" i="27"/>
  <c r="AK72" i="27"/>
  <c r="J76" i="27"/>
  <c r="AK76" i="27"/>
  <c r="J130" i="27"/>
  <c r="AK130" i="27"/>
  <c r="J132" i="27"/>
  <c r="J164" i="27"/>
  <c r="AK164" i="27"/>
  <c r="J166" i="27"/>
  <c r="J192" i="27"/>
  <c r="AK192" i="27"/>
  <c r="J299" i="27"/>
  <c r="AK299" i="27"/>
  <c r="J304" i="27"/>
  <c r="J352" i="27"/>
  <c r="AK352" i="27"/>
  <c r="J355" i="27"/>
  <c r="J408" i="27"/>
  <c r="AK408" i="27"/>
  <c r="J501" i="27"/>
  <c r="AK501" i="27"/>
  <c r="J547" i="27"/>
  <c r="AK547" i="27"/>
  <c r="J552" i="27"/>
  <c r="AK552" i="27"/>
  <c r="J559" i="27"/>
  <c r="AK559" i="27"/>
  <c r="J562" i="27"/>
  <c r="AK562" i="27"/>
  <c r="J594" i="27"/>
  <c r="AK594" i="27"/>
  <c r="J596" i="27"/>
  <c r="J612" i="27"/>
  <c r="AK612" i="27"/>
  <c r="J667" i="27"/>
  <c r="J686" i="27"/>
  <c r="AK686" i="27"/>
  <c r="J704" i="27"/>
  <c r="AK704" i="27"/>
  <c r="J706" i="27"/>
  <c r="AK706" i="27"/>
  <c r="J738" i="27"/>
  <c r="AK738" i="27"/>
  <c r="J772" i="27"/>
  <c r="AK772" i="27"/>
  <c r="J800" i="27"/>
  <c r="AK800" i="27"/>
  <c r="J844" i="27"/>
  <c r="AK844" i="27"/>
  <c r="J846" i="27"/>
  <c r="J956" i="27"/>
  <c r="AK956" i="27"/>
  <c r="J958" i="27"/>
  <c r="J962" i="27"/>
  <c r="J986" i="27"/>
  <c r="AK986" i="27"/>
  <c r="J1093" i="27"/>
  <c r="AK1093" i="27"/>
  <c r="J1138" i="27"/>
  <c r="AK1138" i="27"/>
  <c r="J1152" i="27"/>
  <c r="AK1152" i="27"/>
  <c r="J1182" i="27"/>
  <c r="J1210" i="27"/>
  <c r="J1221" i="27"/>
  <c r="AK1221" i="27"/>
  <c r="J1239" i="27"/>
  <c r="J1270" i="27"/>
  <c r="AK1270" i="27"/>
  <c r="J1272" i="27"/>
  <c r="AK1272" i="27"/>
  <c r="J1276" i="27"/>
  <c r="AK1276" i="27"/>
  <c r="J1277" i="27"/>
  <c r="AK1277" i="27"/>
  <c r="J1278" i="27"/>
  <c r="AK1278" i="27"/>
  <c r="J1320" i="27"/>
  <c r="AK1320" i="27"/>
  <c r="J1322" i="27"/>
  <c r="AK1322" i="27"/>
  <c r="J1324" i="27"/>
  <c r="AK1324" i="27"/>
  <c r="J1326" i="27"/>
  <c r="AK1326" i="27"/>
  <c r="J1328" i="27"/>
  <c r="AK1328" i="27"/>
  <c r="J1337" i="27"/>
  <c r="AK1337" i="27"/>
  <c r="J1343" i="27"/>
  <c r="AK1343" i="27"/>
  <c r="J1344" i="27"/>
  <c r="AK1344" i="27"/>
  <c r="J1397" i="27"/>
  <c r="AK1397" i="27"/>
  <c r="J1421" i="27"/>
  <c r="AK1421" i="27"/>
  <c r="J1422" i="27"/>
  <c r="AK1422" i="27"/>
  <c r="J1447" i="27"/>
  <c r="AK1447" i="27"/>
  <c r="J1481" i="27"/>
  <c r="J1568" i="27"/>
  <c r="AK1568" i="27"/>
  <c r="J1569" i="27"/>
  <c r="J1576" i="27"/>
  <c r="AK1576" i="27"/>
  <c r="J1595" i="27"/>
  <c r="J1614" i="27"/>
  <c r="AK1614" i="27"/>
  <c r="J1652" i="27"/>
  <c r="AK1652" i="27"/>
  <c r="J1670" i="27"/>
  <c r="AK1670" i="27"/>
  <c r="J1680" i="27"/>
  <c r="J1688" i="27"/>
  <c r="AK1688" i="27"/>
  <c r="J1713" i="27"/>
  <c r="AK1713" i="27"/>
  <c r="J1714" i="27"/>
  <c r="AK1714" i="27"/>
  <c r="J1741" i="27"/>
  <c r="AK1741" i="27"/>
  <c r="J1784" i="27"/>
  <c r="AK1784" i="27"/>
  <c r="J1839" i="27"/>
  <c r="AK1839" i="27"/>
  <c r="J1873" i="27"/>
  <c r="AK1873" i="27"/>
  <c r="J1944" i="27"/>
  <c r="J1961" i="27"/>
  <c r="AK1961" i="27"/>
  <c r="J1962" i="27"/>
  <c r="AK1962" i="27"/>
  <c r="J1964" i="27"/>
  <c r="AK1964" i="27"/>
  <c r="J2006" i="27"/>
  <c r="AK2006" i="27"/>
  <c r="J2018" i="27"/>
  <c r="J2071" i="27"/>
  <c r="AK2071" i="27"/>
  <c r="J2082" i="27"/>
  <c r="AK2082" i="27"/>
  <c r="J2091" i="27"/>
  <c r="AK2091" i="27"/>
  <c r="J2116" i="27"/>
  <c r="AK2116" i="27"/>
  <c r="J2134" i="27"/>
  <c r="J2157" i="27"/>
  <c r="J2178" i="27"/>
  <c r="AK2178" i="27"/>
  <c r="J2180" i="27"/>
  <c r="J2242" i="27"/>
  <c r="J56" i="27"/>
  <c r="AK56" i="27"/>
  <c r="J61" i="27"/>
  <c r="J144" i="27"/>
  <c r="J259" i="27"/>
  <c r="AK259" i="27"/>
  <c r="J264" i="27"/>
  <c r="AK264" i="27"/>
  <c r="J268" i="27"/>
  <c r="AK268" i="27"/>
  <c r="J271" i="27"/>
  <c r="AK271" i="27"/>
  <c r="J275" i="27"/>
  <c r="AK275" i="27"/>
  <c r="J513" i="27"/>
  <c r="AK513" i="27"/>
  <c r="J560" i="27"/>
  <c r="J658" i="27"/>
  <c r="AK658" i="27"/>
  <c r="J705" i="27"/>
  <c r="J711" i="27"/>
  <c r="AK711" i="27"/>
  <c r="J715" i="27"/>
  <c r="AK715" i="27"/>
  <c r="J784" i="27"/>
  <c r="AK784" i="27"/>
  <c r="J786" i="27"/>
  <c r="AK786" i="27"/>
  <c r="J812" i="27"/>
  <c r="AK812" i="27"/>
  <c r="J826" i="27"/>
  <c r="AK826" i="27"/>
  <c r="J842" i="27"/>
  <c r="AK842" i="27"/>
  <c r="J878" i="27"/>
  <c r="J930" i="27"/>
  <c r="AK930" i="27"/>
  <c r="J932" i="27"/>
  <c r="J1026" i="27"/>
  <c r="AK1026" i="27"/>
  <c r="J1040" i="27"/>
  <c r="AK1040" i="27"/>
  <c r="J1095" i="27"/>
  <c r="J1108" i="27"/>
  <c r="AK1108" i="27"/>
  <c r="J1148" i="27"/>
  <c r="AK1148" i="27"/>
  <c r="J1178" i="27"/>
  <c r="AK1178" i="27"/>
  <c r="J1219" i="27"/>
  <c r="AK1219" i="27"/>
  <c r="J1238" i="27"/>
  <c r="J1253" i="27"/>
  <c r="AK1253" i="27"/>
  <c r="J1254" i="27"/>
  <c r="AK1254" i="27"/>
  <c r="J1267" i="27"/>
  <c r="AK1267" i="27"/>
  <c r="J1321" i="27"/>
  <c r="J1330" i="27"/>
  <c r="J1342" i="27"/>
  <c r="J1381" i="27"/>
  <c r="AK1381" i="27"/>
  <c r="J1382" i="27"/>
  <c r="AK1382" i="27"/>
  <c r="J1396" i="27"/>
  <c r="AK1396" i="27"/>
  <c r="J1445" i="27"/>
  <c r="AK1445" i="27"/>
  <c r="J1446" i="27"/>
  <c r="AK1446" i="27"/>
  <c r="J1461" i="27"/>
  <c r="J1548" i="27"/>
  <c r="J1592" i="27"/>
  <c r="AK1592" i="27"/>
  <c r="J1678" i="27"/>
  <c r="AK1678" i="27"/>
  <c r="J1686" i="27"/>
  <c r="AK1686" i="27"/>
  <c r="J1709" i="27"/>
  <c r="AK1709" i="27"/>
  <c r="J1724" i="27"/>
  <c r="AK1724" i="27"/>
  <c r="J1740" i="27"/>
  <c r="AK1740" i="27"/>
  <c r="J1799" i="27"/>
  <c r="J1837" i="27"/>
  <c r="AK1837" i="27"/>
  <c r="J1893" i="27"/>
  <c r="AK1893" i="27"/>
  <c r="J1914" i="27"/>
  <c r="AK1914" i="27"/>
  <c r="J2005" i="27"/>
  <c r="AK2005" i="27"/>
  <c r="J2013" i="27"/>
  <c r="AK2013" i="27"/>
  <c r="J2033" i="27"/>
  <c r="AK2033" i="27"/>
  <c r="J2070" i="27"/>
  <c r="AK2070" i="27"/>
  <c r="J2081" i="27"/>
  <c r="AK2081" i="27"/>
  <c r="J2104" i="27"/>
  <c r="AK2104" i="27"/>
  <c r="J2105" i="27"/>
  <c r="AK2105" i="27"/>
  <c r="J2106" i="27"/>
  <c r="AK2106" i="27"/>
  <c r="J2108" i="27"/>
  <c r="J2156" i="27"/>
  <c r="J2183" i="27"/>
  <c r="J2190" i="27"/>
  <c r="J2204" i="27"/>
  <c r="AK2204" i="27"/>
  <c r="J57" i="27"/>
  <c r="J87" i="27"/>
  <c r="AK87" i="27"/>
  <c r="J90" i="27"/>
  <c r="AK90" i="27"/>
  <c r="J92" i="27"/>
  <c r="AK92" i="27"/>
  <c r="J110" i="27"/>
  <c r="AK110" i="27"/>
  <c r="J140" i="27"/>
  <c r="AK140" i="27"/>
  <c r="J158" i="27"/>
  <c r="J176" i="27"/>
  <c r="AK176" i="27"/>
  <c r="J212" i="27"/>
  <c r="J218" i="27"/>
  <c r="AK218" i="27"/>
  <c r="J220" i="27"/>
  <c r="AK220" i="27"/>
  <c r="J222" i="27"/>
  <c r="AK222" i="27"/>
  <c r="J224" i="27"/>
  <c r="J242" i="27"/>
  <c r="J246" i="27"/>
  <c r="AK246" i="27"/>
  <c r="J248" i="27"/>
  <c r="AK248" i="27"/>
  <c r="J252" i="27"/>
  <c r="AK252" i="27"/>
  <c r="J267" i="27"/>
  <c r="J387" i="27"/>
  <c r="AK387" i="27"/>
  <c r="J403" i="27"/>
  <c r="J454" i="27"/>
  <c r="AK454" i="27"/>
  <c r="J492" i="27"/>
  <c r="J512" i="27"/>
  <c r="J587" i="27"/>
  <c r="AK587" i="27"/>
  <c r="J608" i="27"/>
  <c r="AK608" i="27"/>
  <c r="J680" i="27"/>
  <c r="J681" i="27"/>
  <c r="AK681" i="27"/>
  <c r="J710" i="27"/>
  <c r="J783" i="27"/>
  <c r="AK783" i="27"/>
  <c r="J796" i="27"/>
  <c r="AK796" i="27"/>
  <c r="J824" i="27"/>
  <c r="AK824" i="27"/>
  <c r="J856" i="27"/>
  <c r="J902" i="27"/>
  <c r="AK902" i="27"/>
  <c r="J952" i="27"/>
  <c r="AK952" i="27"/>
  <c r="J996" i="27"/>
  <c r="J1012" i="27"/>
  <c r="J1050" i="27"/>
  <c r="AK1050" i="27"/>
  <c r="J1062" i="27"/>
  <c r="AK1062" i="27"/>
  <c r="J1089" i="27"/>
  <c r="AK1089" i="27"/>
  <c r="J1123" i="27"/>
  <c r="AK1123" i="27"/>
  <c r="J1150" i="27"/>
  <c r="J1176" i="27"/>
  <c r="AK1176" i="27"/>
  <c r="J1252" i="27"/>
  <c r="AK1252" i="27"/>
  <c r="J1300" i="27"/>
  <c r="AK1300" i="27"/>
  <c r="J1375" i="27"/>
  <c r="AK1375" i="27"/>
  <c r="J1378" i="27"/>
  <c r="AK1378" i="27"/>
  <c r="J1380" i="27"/>
  <c r="AK1380" i="27"/>
  <c r="J1394" i="27"/>
  <c r="AK1394" i="27"/>
  <c r="J1444" i="27"/>
  <c r="AK1444" i="27"/>
  <c r="J1477" i="27"/>
  <c r="AK1477" i="27"/>
  <c r="J1497" i="27"/>
  <c r="AK1497" i="27"/>
  <c r="J1515" i="27"/>
  <c r="AK1515" i="27"/>
  <c r="J1620" i="27"/>
  <c r="AK1620" i="27"/>
  <c r="J1634" i="27"/>
  <c r="J1850" i="27"/>
  <c r="AK1850" i="27"/>
  <c r="J1866" i="27"/>
  <c r="AK1866" i="27"/>
  <c r="J1867" i="27"/>
  <c r="AK1867" i="27"/>
  <c r="J1913" i="27"/>
  <c r="AK1913" i="27"/>
  <c r="J1932" i="27"/>
  <c r="AK1932" i="27"/>
  <c r="J1933" i="27"/>
  <c r="J2004" i="27"/>
  <c r="AK2004" i="27"/>
  <c r="J2012" i="27"/>
  <c r="AK2012" i="27"/>
  <c r="J2032" i="27"/>
  <c r="AK2032" i="27"/>
  <c r="J2069" i="27"/>
  <c r="AK2069" i="27"/>
  <c r="J2079" i="27"/>
  <c r="AK2079" i="27"/>
  <c r="J2089" i="27"/>
  <c r="AK2089" i="27"/>
  <c r="J2097" i="27"/>
  <c r="AK2097" i="27"/>
  <c r="J2126" i="27"/>
  <c r="J2130" i="27"/>
  <c r="AK2130" i="27"/>
  <c r="J2166" i="27"/>
  <c r="AK2166" i="27"/>
  <c r="J2170" i="27"/>
  <c r="AK2170" i="27"/>
  <c r="J2220" i="27"/>
  <c r="AK2220" i="27"/>
  <c r="J2228" i="27"/>
  <c r="AK2228" i="27"/>
  <c r="J2230" i="27"/>
  <c r="AK2230" i="27"/>
  <c r="J46" i="27"/>
  <c r="AK46" i="27"/>
  <c r="J86" i="27"/>
  <c r="AK86" i="27"/>
  <c r="J108" i="27"/>
  <c r="AK108" i="27"/>
  <c r="J138" i="27"/>
  <c r="AK138" i="27"/>
  <c r="J202" i="27"/>
  <c r="J230" i="27"/>
  <c r="AK230" i="27"/>
  <c r="J234" i="27"/>
  <c r="AK234" i="27"/>
  <c r="J238" i="27"/>
  <c r="AK238" i="27"/>
  <c r="J240" i="27"/>
  <c r="AK240" i="27"/>
  <c r="J431" i="27"/>
  <c r="AK431" i="27"/>
  <c r="J439" i="27"/>
  <c r="AK439" i="27"/>
  <c r="J443" i="27"/>
  <c r="J445" i="27"/>
  <c r="AK445" i="27"/>
  <c r="J448" i="27"/>
  <c r="AK448" i="27"/>
  <c r="J451" i="27"/>
  <c r="AK451" i="27"/>
  <c r="J481" i="27"/>
  <c r="AK481" i="27"/>
  <c r="J483" i="27"/>
  <c r="AK483" i="27"/>
  <c r="J489" i="27"/>
  <c r="AK489" i="27"/>
  <c r="J491" i="27"/>
  <c r="AK491" i="27"/>
  <c r="J586" i="27"/>
  <c r="AK586" i="27"/>
  <c r="J656" i="27"/>
  <c r="AK656" i="27"/>
  <c r="J694" i="27"/>
  <c r="AK694" i="27"/>
  <c r="J696" i="27"/>
  <c r="AK696" i="27"/>
  <c r="J753" i="27"/>
  <c r="AK753" i="27"/>
  <c r="J767" i="27"/>
  <c r="AK767" i="27"/>
  <c r="J780" i="27"/>
  <c r="AK780" i="27"/>
  <c r="J836" i="27"/>
  <c r="AK836" i="27"/>
  <c r="J886" i="27"/>
  <c r="AK886" i="27"/>
  <c r="J1010" i="27"/>
  <c r="AK1010" i="27"/>
  <c r="J1036" i="27"/>
  <c r="AK1036" i="27"/>
  <c r="J1086" i="27"/>
  <c r="J1175" i="27"/>
  <c r="AK1175" i="27"/>
  <c r="J1216" i="27"/>
  <c r="AK1216" i="27"/>
  <c r="J1217" i="27"/>
  <c r="AK1217" i="27"/>
  <c r="J1233" i="27"/>
  <c r="AK1233" i="27"/>
  <c r="J1374" i="27"/>
  <c r="AK1374" i="27"/>
  <c r="J1390" i="27"/>
  <c r="AK1390" i="27"/>
  <c r="J1391" i="27"/>
  <c r="AK1391" i="27"/>
  <c r="J1473" i="27"/>
  <c r="AK1473" i="27"/>
  <c r="J1589" i="27"/>
  <c r="AK1589" i="27"/>
  <c r="J1648" i="27"/>
  <c r="AK1648" i="27"/>
  <c r="J1730" i="27"/>
  <c r="AK1730" i="27"/>
  <c r="J1781" i="27"/>
  <c r="AK1781" i="27"/>
  <c r="J1812" i="27"/>
  <c r="AK1812" i="27"/>
  <c r="J1889" i="27"/>
  <c r="J1891" i="27"/>
  <c r="AK1891" i="27"/>
  <c r="J1912" i="27"/>
  <c r="AK1912" i="27"/>
  <c r="J1989" i="27"/>
  <c r="J2068" i="27"/>
  <c r="AK2068" i="27"/>
  <c r="J2077" i="27"/>
  <c r="AK2077" i="27"/>
  <c r="J2122" i="27"/>
  <c r="J2148" i="27"/>
  <c r="AK2148" i="27"/>
  <c r="J2164" i="27"/>
  <c r="AK2164" i="27"/>
  <c r="J2198" i="27"/>
  <c r="AK2198" i="27"/>
  <c r="J2246" i="27"/>
  <c r="AK2246" i="27"/>
  <c r="J2256" i="27"/>
  <c r="AK2256" i="27"/>
  <c r="J45" i="27"/>
  <c r="AK45" i="27"/>
  <c r="J84" i="27"/>
  <c r="AK84" i="27"/>
  <c r="J136" i="27"/>
  <c r="AK136" i="27"/>
  <c r="J154" i="27"/>
  <c r="AK154" i="27"/>
  <c r="J206" i="27"/>
  <c r="AK206" i="27"/>
  <c r="J332" i="27"/>
  <c r="AK332" i="27"/>
  <c r="J333" i="27"/>
  <c r="AK333" i="27"/>
  <c r="J336" i="27"/>
  <c r="AK336" i="27"/>
  <c r="J340" i="27"/>
  <c r="AK340" i="27"/>
  <c r="J344" i="27"/>
  <c r="AK344" i="27"/>
  <c r="J381" i="27"/>
  <c r="AK381" i="27"/>
  <c r="J428" i="27"/>
  <c r="AK428" i="27"/>
  <c r="J540" i="27"/>
  <c r="AK540" i="27"/>
  <c r="J606" i="27"/>
  <c r="AK606" i="27"/>
  <c r="J642" i="27"/>
  <c r="AK642" i="27"/>
  <c r="J644" i="27"/>
  <c r="AK644" i="27"/>
  <c r="J676" i="27"/>
  <c r="AK676" i="27"/>
  <c r="J730" i="27"/>
  <c r="AK730" i="27"/>
  <c r="J751" i="27"/>
  <c r="AK751" i="27"/>
  <c r="J766" i="27"/>
  <c r="AK766" i="27"/>
  <c r="J808" i="27"/>
  <c r="AK808" i="27"/>
  <c r="J868" i="27"/>
  <c r="AK868" i="27"/>
  <c r="J926" i="27"/>
  <c r="AK926" i="27"/>
  <c r="J948" i="27"/>
  <c r="AK948" i="27"/>
  <c r="J980" i="27"/>
  <c r="AK980" i="27"/>
  <c r="J1132" i="27"/>
  <c r="AK1132" i="27"/>
  <c r="J1203" i="27"/>
  <c r="AK1203" i="27"/>
  <c r="J1232" i="27"/>
  <c r="AK1232" i="27"/>
  <c r="J1262" i="27"/>
  <c r="AK1262" i="27"/>
  <c r="J1298" i="27"/>
  <c r="AK1298" i="27"/>
  <c r="J1359" i="27"/>
  <c r="AK1359" i="27"/>
  <c r="J1360" i="27"/>
  <c r="AK1360" i="27"/>
  <c r="J1411" i="27"/>
  <c r="AK1411" i="27"/>
  <c r="J1428" i="27"/>
  <c r="AK1428" i="27"/>
  <c r="J1439" i="27"/>
  <c r="AK1439" i="27"/>
  <c r="J1453" i="27"/>
  <c r="AK1453" i="27"/>
  <c r="J1587" i="27"/>
  <c r="AK1587" i="27"/>
  <c r="J1618" i="27"/>
  <c r="AK1618" i="27"/>
  <c r="J1704" i="27"/>
  <c r="AK1704" i="27"/>
  <c r="J1729" i="27"/>
  <c r="AK1729" i="27"/>
  <c r="J1769" i="27"/>
  <c r="AK1769" i="27"/>
  <c r="J1811" i="27"/>
  <c r="AK1811" i="27"/>
  <c r="J1978" i="27"/>
  <c r="AK1978" i="27"/>
  <c r="J1980" i="27"/>
  <c r="AK1980" i="27"/>
  <c r="J1998" i="27"/>
  <c r="AK1998" i="27"/>
  <c r="J2002" i="27"/>
  <c r="AK2002" i="27"/>
  <c r="J2010" i="27"/>
  <c r="AK2010" i="27"/>
  <c r="J2162" i="27"/>
  <c r="AK2162" i="27"/>
  <c r="J2214" i="27"/>
  <c r="AK2214" i="27"/>
  <c r="J2216" i="27"/>
  <c r="AK2216" i="27"/>
  <c r="J28" i="27"/>
  <c r="AK28" i="27"/>
  <c r="J43" i="27"/>
  <c r="AK43" i="27"/>
  <c r="J150" i="27"/>
  <c r="AK150" i="27"/>
  <c r="J170" i="27"/>
  <c r="AK170" i="27"/>
  <c r="J172" i="27"/>
  <c r="AK172" i="27"/>
  <c r="J200" i="27"/>
  <c r="J324" i="27"/>
  <c r="J396" i="27"/>
  <c r="AK396" i="27"/>
  <c r="J425" i="27"/>
  <c r="AK425" i="27"/>
  <c r="J574" i="27"/>
  <c r="AK574" i="27"/>
  <c r="J576" i="27"/>
  <c r="AK576" i="27"/>
  <c r="J600" i="27"/>
  <c r="AK600" i="27"/>
  <c r="J675" i="27"/>
  <c r="J692" i="27"/>
  <c r="AK692" i="27"/>
  <c r="J726" i="27"/>
  <c r="AK726" i="27"/>
  <c r="J749" i="27"/>
  <c r="AK749" i="27"/>
  <c r="J806" i="27"/>
  <c r="AK806" i="27"/>
  <c r="J818" i="27"/>
  <c r="AK818" i="27"/>
  <c r="J832" i="27"/>
  <c r="AK832" i="27"/>
  <c r="J866" i="27"/>
  <c r="AK866" i="27"/>
  <c r="J882" i="27"/>
  <c r="AK882" i="27"/>
  <c r="J924" i="27"/>
  <c r="AK924" i="27"/>
  <c r="J944" i="27"/>
  <c r="AK944" i="27"/>
  <c r="J946" i="27"/>
  <c r="AK946" i="27"/>
  <c r="J964" i="27"/>
  <c r="AK964" i="27"/>
  <c r="J1022" i="27"/>
  <c r="J1034" i="27"/>
  <c r="AK1034" i="27"/>
  <c r="J1100" i="27"/>
  <c r="AK1100" i="27"/>
  <c r="J1131" i="27"/>
  <c r="AK1131" i="27"/>
  <c r="J1159" i="27"/>
  <c r="AK1159" i="27"/>
  <c r="J1202" i="27"/>
  <c r="AK1202" i="27"/>
  <c r="J1214" i="27"/>
  <c r="AK1214" i="27"/>
  <c r="J1226" i="27"/>
  <c r="AK1226" i="27"/>
  <c r="J1229" i="27"/>
  <c r="AK1229" i="27"/>
  <c r="J1263" i="27"/>
  <c r="J1296" i="27"/>
  <c r="AK1296" i="27"/>
  <c r="J1388" i="27"/>
  <c r="AK1388" i="27"/>
  <c r="J1389" i="27"/>
  <c r="J1426" i="27"/>
  <c r="AK1426" i="27"/>
  <c r="J1438" i="27"/>
  <c r="AK1438" i="27"/>
  <c r="J1489" i="27"/>
  <c r="J1541" i="27"/>
  <c r="AK1541" i="27"/>
  <c r="J1560" i="27"/>
  <c r="AK1560" i="27"/>
  <c r="J1656" i="27"/>
  <c r="AK1656" i="27"/>
  <c r="J1658" i="27"/>
  <c r="J1674" i="27"/>
  <c r="AK1674" i="27"/>
  <c r="J1720" i="27"/>
  <c r="AK1720" i="27"/>
  <c r="J1728" i="27"/>
  <c r="AK1728" i="27"/>
  <c r="J1765" i="27"/>
  <c r="AK1765" i="27"/>
  <c r="J1802" i="27"/>
  <c r="AK1802" i="27"/>
  <c r="J1803" i="27"/>
  <c r="J1847" i="27"/>
  <c r="J1885" i="27"/>
  <c r="AK1885" i="27"/>
  <c r="J1975" i="27"/>
  <c r="AK1975" i="27"/>
  <c r="J1976" i="27"/>
  <c r="J2000" i="27"/>
  <c r="J2001" i="27"/>
  <c r="J2009" i="27"/>
  <c r="AK2009" i="27"/>
  <c r="J2022" i="27"/>
  <c r="J2160" i="27"/>
  <c r="AK2160" i="27"/>
  <c r="J2196" i="27"/>
  <c r="AK2196" i="27"/>
  <c r="J2266" i="27"/>
  <c r="AK2266" i="27"/>
  <c r="J20" i="27"/>
  <c r="J24" i="27"/>
  <c r="AK24" i="27"/>
  <c r="J42" i="27"/>
  <c r="AK42" i="27"/>
  <c r="J78" i="27"/>
  <c r="J102" i="27"/>
  <c r="J105" i="27"/>
  <c r="J122" i="27"/>
  <c r="AK122" i="27"/>
  <c r="J148" i="27"/>
  <c r="AK148" i="27"/>
  <c r="J168" i="27"/>
  <c r="AK168" i="27"/>
  <c r="J184" i="27"/>
  <c r="J196" i="27"/>
  <c r="J320" i="27"/>
  <c r="AK320" i="27"/>
  <c r="J360" i="27"/>
  <c r="AK360" i="27"/>
  <c r="J364" i="27"/>
  <c r="J376" i="27"/>
  <c r="AK376" i="27"/>
  <c r="J377" i="27"/>
  <c r="AK377" i="27"/>
  <c r="J379" i="27"/>
  <c r="AK379" i="27"/>
  <c r="J392" i="27"/>
  <c r="AK392" i="27"/>
  <c r="J473" i="27"/>
  <c r="AK473" i="27"/>
  <c r="J475" i="27"/>
  <c r="AK475" i="27"/>
  <c r="J521" i="27"/>
  <c r="AK521" i="27"/>
  <c r="J524" i="27"/>
  <c r="J532" i="27"/>
  <c r="AK532" i="27"/>
  <c r="J568" i="27"/>
  <c r="AK568" i="27"/>
  <c r="J570" i="27"/>
  <c r="J634" i="27"/>
  <c r="AK634" i="27"/>
  <c r="J674" i="27"/>
  <c r="J721" i="27"/>
  <c r="J790" i="27"/>
  <c r="AK790" i="27"/>
  <c r="J848" i="27"/>
  <c r="AK848" i="27"/>
  <c r="J864" i="27"/>
  <c r="AK864" i="27"/>
  <c r="J896" i="27"/>
  <c r="AK896" i="27"/>
  <c r="J914" i="27"/>
  <c r="J938" i="27"/>
  <c r="J942" i="27"/>
  <c r="J976" i="27"/>
  <c r="AK976" i="27"/>
  <c r="J1004" i="27"/>
  <c r="AK1004" i="27"/>
  <c r="J1006" i="27"/>
  <c r="J1044" i="27"/>
  <c r="AK1044" i="27"/>
  <c r="J1046" i="27"/>
  <c r="J1056" i="27"/>
  <c r="AK1056" i="27"/>
  <c r="J1068" i="27"/>
  <c r="AK1068" i="27"/>
  <c r="J1113" i="27"/>
  <c r="AK1113" i="27"/>
  <c r="J1114" i="27"/>
  <c r="J1116" i="27"/>
  <c r="AK1116" i="27"/>
  <c r="J1170" i="27"/>
  <c r="AK1170" i="27"/>
  <c r="J1186" i="27"/>
  <c r="AK1186" i="27"/>
  <c r="J1242" i="27"/>
  <c r="J1243" i="27"/>
  <c r="AK1243" i="27"/>
  <c r="J1280" i="27"/>
  <c r="AK1280" i="27"/>
  <c r="J1286" i="27"/>
  <c r="AK1286" i="27"/>
  <c r="J1357" i="27"/>
  <c r="AK1357" i="27"/>
  <c r="J1386" i="27"/>
  <c r="AK1386" i="27"/>
  <c r="J1403" i="27"/>
  <c r="AK1403" i="27"/>
  <c r="J1404" i="27"/>
  <c r="AK1404" i="27"/>
  <c r="J1424" i="27"/>
  <c r="AK1424" i="27"/>
  <c r="J1436" i="27"/>
  <c r="AK1436" i="27"/>
  <c r="J1467" i="27"/>
  <c r="AK1467" i="27"/>
  <c r="J1483" i="27"/>
  <c r="AK1483" i="27"/>
  <c r="J1485" i="27"/>
  <c r="AK1485" i="27"/>
  <c r="J1522" i="27"/>
  <c r="AK1522" i="27"/>
  <c r="J1523" i="27"/>
  <c r="AK1523" i="27"/>
  <c r="J1537" i="27"/>
  <c r="AK1537" i="27"/>
  <c r="J1557" i="27"/>
  <c r="AK1557" i="27"/>
  <c r="J1580" i="27"/>
  <c r="AK1580" i="27"/>
  <c r="J1600" i="27"/>
  <c r="AK1600" i="27"/>
  <c r="J1664" i="27"/>
  <c r="AK1664" i="27"/>
  <c r="J1672" i="27"/>
  <c r="J1701" i="27"/>
  <c r="AK1701" i="27"/>
  <c r="J1752" i="27"/>
  <c r="AK1752" i="27"/>
  <c r="J1756" i="27"/>
  <c r="AK1756" i="27"/>
  <c r="J1758" i="27"/>
  <c r="AK1758" i="27"/>
  <c r="J1760" i="27"/>
  <c r="AK1760" i="27"/>
  <c r="J1817" i="27"/>
  <c r="AK1817" i="27"/>
  <c r="J1883" i="27"/>
  <c r="AK1883" i="27"/>
  <c r="J1905" i="27"/>
  <c r="AK1905" i="27"/>
  <c r="J2008" i="27"/>
  <c r="AK2008" i="27"/>
  <c r="J2021" i="27"/>
  <c r="J2028" i="27"/>
  <c r="AK2028" i="27"/>
  <c r="J2093" i="27"/>
  <c r="AK2093" i="27"/>
  <c r="J2140" i="27"/>
  <c r="AK2140" i="27"/>
  <c r="J2194" i="27"/>
  <c r="AK2194" i="27"/>
  <c r="AQ658" i="27"/>
  <c r="AQ661" i="27"/>
  <c r="AQ666" i="27"/>
  <c r="AQ1162" i="27"/>
  <c r="AQ1165" i="27"/>
  <c r="AQ2215" i="27"/>
  <c r="AQ2224" i="27"/>
  <c r="AQ2133" i="27"/>
  <c r="AQ420" i="27"/>
  <c r="AQ625" i="27"/>
  <c r="AQ627" i="27"/>
  <c r="AQ1293" i="27"/>
  <c r="AQ1303" i="27"/>
  <c r="AQ1412" i="27"/>
  <c r="AQ1890" i="27"/>
  <c r="AQ1986" i="27"/>
  <c r="AQ235" i="27"/>
  <c r="AQ1147" i="27"/>
  <c r="AQ1149" i="27"/>
  <c r="AQ1683" i="27"/>
  <c r="AQ1741" i="27"/>
  <c r="AQ1883" i="27"/>
  <c r="AQ23" i="27"/>
  <c r="AQ25" i="27"/>
  <c r="AQ361" i="27"/>
  <c r="AQ377" i="27"/>
  <c r="AQ410" i="27"/>
  <c r="AQ1248" i="27"/>
  <c r="AQ1575" i="27"/>
  <c r="AQ1968" i="27"/>
  <c r="AQ2054" i="27"/>
  <c r="AQ193" i="27"/>
  <c r="AQ397" i="27"/>
  <c r="AQ762" i="27"/>
  <c r="AQ1956" i="27"/>
  <c r="AQ351" i="27"/>
  <c r="AQ759" i="27"/>
  <c r="AQ842" i="27"/>
  <c r="AQ1087" i="27"/>
  <c r="AQ179" i="27"/>
  <c r="AQ388" i="27"/>
  <c r="AQ389" i="27"/>
  <c r="AQ969" i="27"/>
  <c r="AQ970" i="27"/>
  <c r="AQ1555" i="27"/>
  <c r="AQ1707" i="27"/>
  <c r="AQ2199" i="27"/>
  <c r="AQ322" i="27"/>
  <c r="AQ810" i="27"/>
  <c r="AQ1433" i="27"/>
  <c r="AQ1447" i="27"/>
  <c r="J44" i="27"/>
  <c r="AQ49" i="27"/>
  <c r="J52" i="27"/>
  <c r="J54" i="27"/>
  <c r="AQ64" i="27"/>
  <c r="J103" i="27"/>
  <c r="J113" i="27"/>
  <c r="J128" i="27"/>
  <c r="J182" i="27"/>
  <c r="J198" i="27"/>
  <c r="J250" i="27"/>
  <c r="J256" i="27"/>
  <c r="AQ256" i="27"/>
  <c r="AQ260" i="27"/>
  <c r="J265" i="27"/>
  <c r="AQ284" i="27"/>
  <c r="J295" i="27"/>
  <c r="J341" i="27"/>
  <c r="J353" i="27"/>
  <c r="J361" i="27"/>
  <c r="J368" i="27"/>
  <c r="J369" i="27"/>
  <c r="J450" i="27"/>
  <c r="J714" i="27"/>
  <c r="J858" i="27"/>
  <c r="AQ93" i="27"/>
  <c r="AQ254" i="27"/>
  <c r="AQ280" i="27"/>
  <c r="J281" i="27"/>
  <c r="J288" i="27"/>
  <c r="J328" i="27"/>
  <c r="J371" i="27"/>
  <c r="AQ444" i="27"/>
  <c r="J12" i="27"/>
  <c r="J13" i="27"/>
  <c r="J32" i="27"/>
  <c r="J34" i="27"/>
  <c r="J80" i="27"/>
  <c r="AQ86" i="27"/>
  <c r="J104" i="27"/>
  <c r="J118" i="27"/>
  <c r="J119" i="27"/>
  <c r="J134" i="27"/>
  <c r="AQ139" i="27"/>
  <c r="J152" i="27"/>
  <c r="J162" i="27"/>
  <c r="AQ165" i="27"/>
  <c r="J186" i="27"/>
  <c r="J236" i="27"/>
  <c r="J297" i="27"/>
  <c r="J356" i="27"/>
  <c r="J435" i="27"/>
  <c r="J436" i="27"/>
  <c r="AQ436" i="27"/>
  <c r="J520" i="27"/>
  <c r="J1052" i="27"/>
  <c r="AQ277" i="27"/>
  <c r="AQ369" i="27"/>
  <c r="AQ428" i="27"/>
  <c r="AQ458" i="27"/>
  <c r="J539" i="27"/>
  <c r="Q12" i="27"/>
  <c r="AJ12" i="27" s="1"/>
  <c r="J48" i="27"/>
  <c r="J121" i="27"/>
  <c r="J174" i="27"/>
  <c r="J188" i="27"/>
  <c r="AQ219" i="27"/>
  <c r="AQ274" i="27"/>
  <c r="J276" i="27"/>
  <c r="J284" i="27"/>
  <c r="J291" i="27"/>
  <c r="AQ339" i="27"/>
  <c r="J345" i="27"/>
  <c r="AQ358" i="27"/>
  <c r="J373" i="27"/>
  <c r="J528" i="27"/>
  <c r="J16" i="27"/>
  <c r="J73" i="27"/>
  <c r="J74" i="27"/>
  <c r="J96" i="27"/>
  <c r="J97" i="27"/>
  <c r="J98" i="27"/>
  <c r="AQ101" i="27"/>
  <c r="J124" i="27"/>
  <c r="J142" i="27"/>
  <c r="J156" i="27"/>
  <c r="J178" i="27"/>
  <c r="J190" i="27"/>
  <c r="J210" i="27"/>
  <c r="AQ241" i="27"/>
  <c r="J254" i="27"/>
  <c r="AQ268" i="27"/>
  <c r="AQ272" i="27"/>
  <c r="J277" i="27"/>
  <c r="AQ332" i="27"/>
  <c r="J359" i="27"/>
  <c r="J365" i="27"/>
  <c r="J383" i="27"/>
  <c r="AQ383" i="27"/>
  <c r="AQ399" i="27"/>
  <c r="J400" i="27"/>
  <c r="J401" i="27"/>
  <c r="AQ488" i="27"/>
  <c r="J497" i="27"/>
  <c r="AQ501" i="27"/>
  <c r="J571" i="27"/>
  <c r="AQ572" i="27"/>
  <c r="J17" i="27"/>
  <c r="J27" i="27"/>
  <c r="J62" i="27"/>
  <c r="J68" i="27"/>
  <c r="AQ131" i="27"/>
  <c r="J146" i="27"/>
  <c r="AQ147" i="27"/>
  <c r="J204" i="27"/>
  <c r="J226" i="27"/>
  <c r="J263" i="27"/>
  <c r="AQ265" i="27"/>
  <c r="AQ292" i="27"/>
  <c r="J293" i="27"/>
  <c r="J308" i="27"/>
  <c r="J325" i="27"/>
  <c r="AQ325" i="27"/>
  <c r="J349" i="27"/>
  <c r="J375" i="27"/>
  <c r="AQ380" i="27"/>
  <c r="AQ381" i="27"/>
  <c r="AQ391" i="27"/>
  <c r="J411" i="27"/>
  <c r="J412" i="27"/>
  <c r="AQ412" i="27"/>
  <c r="AQ487" i="27"/>
  <c r="AQ11" i="27"/>
  <c r="AQ398" i="27"/>
  <c r="AQ463" i="27"/>
  <c r="AQ466" i="27"/>
  <c r="J563" i="27"/>
  <c r="AQ564" i="27"/>
  <c r="AQ539" i="27"/>
  <c r="J549" i="27"/>
  <c r="J556" i="27"/>
  <c r="J578" i="27"/>
  <c r="J591" i="27"/>
  <c r="AQ592" i="27"/>
  <c r="J620" i="27"/>
  <c r="J638" i="27"/>
  <c r="J700" i="27"/>
  <c r="J701" i="27"/>
  <c r="AQ703" i="27"/>
  <c r="J708" i="27"/>
  <c r="J737" i="27"/>
  <c r="J748" i="27"/>
  <c r="AQ778" i="27"/>
  <c r="AQ779" i="27"/>
  <c r="J791" i="27"/>
  <c r="J804" i="27"/>
  <c r="J822" i="27"/>
  <c r="AQ826" i="27"/>
  <c r="J892" i="27"/>
  <c r="J908" i="27"/>
  <c r="AQ910" i="27"/>
  <c r="AQ925" i="27"/>
  <c r="AQ928" i="27"/>
  <c r="J992" i="27"/>
  <c r="J994" i="27"/>
  <c r="J1008" i="27"/>
  <c r="J1024" i="27"/>
  <c r="AQ1133" i="27"/>
  <c r="J1172" i="27"/>
  <c r="AQ1178" i="27"/>
  <c r="J1237" i="27"/>
  <c r="J1250" i="27"/>
  <c r="AQ1250" i="27"/>
  <c r="J1269" i="27"/>
  <c r="AQ1310" i="27"/>
  <c r="J1642" i="27"/>
  <c r="J1748" i="27"/>
  <c r="AQ616" i="27"/>
  <c r="J702" i="27"/>
  <c r="J716" i="27"/>
  <c r="J750" i="27"/>
  <c r="J792" i="27"/>
  <c r="AQ795" i="27"/>
  <c r="J860" i="27"/>
  <c r="J870" i="27"/>
  <c r="J916" i="27"/>
  <c r="J1038" i="27"/>
  <c r="J1083" i="27"/>
  <c r="AQ1083" i="27"/>
  <c r="AQ1103" i="27"/>
  <c r="AQ1177" i="27"/>
  <c r="AQ1239" i="27"/>
  <c r="AQ1281" i="27"/>
  <c r="J384" i="27"/>
  <c r="J385" i="27"/>
  <c r="J409" i="27"/>
  <c r="J430" i="27"/>
  <c r="AQ430" i="27"/>
  <c r="J438" i="27"/>
  <c r="J446" i="27"/>
  <c r="AQ454" i="27"/>
  <c r="AQ456" i="27"/>
  <c r="AQ478" i="27"/>
  <c r="AQ483" i="27"/>
  <c r="J500" i="27"/>
  <c r="J543" i="27"/>
  <c r="AQ552" i="27"/>
  <c r="J581" i="27"/>
  <c r="AQ596" i="27"/>
  <c r="J602" i="27"/>
  <c r="AQ604" i="27"/>
  <c r="J614" i="27"/>
  <c r="AQ624" i="27"/>
  <c r="J650" i="27"/>
  <c r="J659" i="27"/>
  <c r="J670" i="27"/>
  <c r="J689" i="27"/>
  <c r="J690" i="27"/>
  <c r="J691" i="27"/>
  <c r="AQ719" i="27"/>
  <c r="J729" i="27"/>
  <c r="AQ736" i="27"/>
  <c r="J764" i="27"/>
  <c r="J793" i="27"/>
  <c r="J795" i="27"/>
  <c r="J810" i="27"/>
  <c r="J828" i="27"/>
  <c r="J862" i="27"/>
  <c r="AQ866" i="27"/>
  <c r="J884" i="27"/>
  <c r="J898" i="27"/>
  <c r="AQ900" i="27"/>
  <c r="J928" i="27"/>
  <c r="J966" i="27"/>
  <c r="J968" i="27"/>
  <c r="J970" i="27"/>
  <c r="J982" i="27"/>
  <c r="J984" i="27"/>
  <c r="J1000" i="27"/>
  <c r="J1058" i="27"/>
  <c r="J1087" i="27"/>
  <c r="J1088" i="27"/>
  <c r="J1115" i="27"/>
  <c r="J1126" i="27"/>
  <c r="J1128" i="27"/>
  <c r="J1130" i="27"/>
  <c r="J1151" i="27"/>
  <c r="J1163" i="27"/>
  <c r="J1164" i="27"/>
  <c r="J1194" i="27"/>
  <c r="J1195" i="27"/>
  <c r="J1212" i="27"/>
  <c r="J1213" i="27"/>
  <c r="AQ517" i="27"/>
  <c r="AQ548" i="27"/>
  <c r="AQ606" i="27"/>
  <c r="AQ656" i="27"/>
  <c r="AQ786" i="27"/>
  <c r="AQ1138" i="27"/>
  <c r="AQ1157" i="27"/>
  <c r="AQ1184" i="27"/>
  <c r="AQ1334" i="27"/>
  <c r="AQ1348" i="27"/>
  <c r="J432" i="27"/>
  <c r="J440" i="27"/>
  <c r="AQ448" i="27"/>
  <c r="J458" i="27"/>
  <c r="J460" i="27"/>
  <c r="J462" i="27"/>
  <c r="J464" i="27"/>
  <c r="J493" i="27"/>
  <c r="J503" i="27"/>
  <c r="J517" i="27"/>
  <c r="J544" i="27"/>
  <c r="AQ546" i="27"/>
  <c r="J553" i="27"/>
  <c r="AQ568" i="27"/>
  <c r="J575" i="27"/>
  <c r="J583" i="27"/>
  <c r="J584" i="27"/>
  <c r="J595" i="27"/>
  <c r="J616" i="27"/>
  <c r="J632" i="27"/>
  <c r="AQ648" i="27"/>
  <c r="J651" i="27"/>
  <c r="J652" i="27"/>
  <c r="AQ655" i="27"/>
  <c r="J664" i="27"/>
  <c r="J683" i="27"/>
  <c r="J684" i="27"/>
  <c r="J693" i="27"/>
  <c r="J712" i="27"/>
  <c r="AQ713" i="27"/>
  <c r="J731" i="27"/>
  <c r="J742" i="27"/>
  <c r="J755" i="27"/>
  <c r="J769" i="27"/>
  <c r="J770" i="27"/>
  <c r="J798" i="27"/>
  <c r="J814" i="27"/>
  <c r="J834" i="27"/>
  <c r="J852" i="27"/>
  <c r="J888" i="27"/>
  <c r="J912" i="27"/>
  <c r="AQ921" i="27"/>
  <c r="J950" i="27"/>
  <c r="J960" i="27"/>
  <c r="AQ961" i="27"/>
  <c r="AQ962" i="27"/>
  <c r="J1014" i="27"/>
  <c r="J1016" i="27"/>
  <c r="J1018" i="27"/>
  <c r="J1030" i="27"/>
  <c r="J1032" i="27"/>
  <c r="J1048" i="27"/>
  <c r="AQ1068" i="27"/>
  <c r="J1078" i="27"/>
  <c r="J1092" i="27"/>
  <c r="J1105" i="27"/>
  <c r="J1107" i="27"/>
  <c r="J1118" i="27"/>
  <c r="AQ1119" i="27"/>
  <c r="AQ1122" i="27"/>
  <c r="AQ1154" i="27"/>
  <c r="J1198" i="27"/>
  <c r="J1215" i="27"/>
  <c r="AQ475" i="27"/>
  <c r="AQ512" i="27"/>
  <c r="AQ514" i="27"/>
  <c r="AQ542" i="27"/>
  <c r="AQ569" i="27"/>
  <c r="AQ618" i="27"/>
  <c r="AQ646" i="27"/>
  <c r="AQ677" i="27"/>
  <c r="AQ711" i="27"/>
  <c r="AQ728" i="27"/>
  <c r="AQ767" i="27"/>
  <c r="AQ1094" i="27"/>
  <c r="AQ405" i="27"/>
  <c r="J414" i="27"/>
  <c r="J442" i="27"/>
  <c r="J468" i="27"/>
  <c r="J477" i="27"/>
  <c r="AQ479" i="27"/>
  <c r="J507" i="27"/>
  <c r="J508" i="27"/>
  <c r="J537" i="27"/>
  <c r="J569" i="27"/>
  <c r="J588" i="27"/>
  <c r="J610" i="27"/>
  <c r="J707" i="27"/>
  <c r="J713" i="27"/>
  <c r="J725" i="27"/>
  <c r="AQ726" i="27"/>
  <c r="J734" i="27"/>
  <c r="J757" i="27"/>
  <c r="J758" i="27"/>
  <c r="AQ764" i="27"/>
  <c r="J774" i="27"/>
  <c r="AQ787" i="27"/>
  <c r="J802" i="27"/>
  <c r="J820" i="27"/>
  <c r="J838" i="27"/>
  <c r="J876" i="27"/>
  <c r="J904" i="27"/>
  <c r="J906" i="27"/>
  <c r="J954" i="27"/>
  <c r="AQ956" i="27"/>
  <c r="AQ966" i="27"/>
  <c r="J974" i="27"/>
  <c r="J978" i="27"/>
  <c r="J1064" i="27"/>
  <c r="J1066" i="27"/>
  <c r="AQ1168" i="27"/>
  <c r="J1234" i="27"/>
  <c r="AQ1203" i="27"/>
  <c r="AQ1205" i="27"/>
  <c r="AQ1230" i="27"/>
  <c r="AQ1288" i="27"/>
  <c r="AQ1345" i="27"/>
  <c r="AQ1354" i="27"/>
  <c r="J1409" i="27"/>
  <c r="AQ1466" i="27"/>
  <c r="AQ1511" i="27"/>
  <c r="AQ1544" i="27"/>
  <c r="AQ1546" i="27"/>
  <c r="AQ1565" i="27"/>
  <c r="AQ1579" i="27"/>
  <c r="AQ1629" i="27"/>
  <c r="AQ1631" i="27"/>
  <c r="AQ1637" i="27"/>
  <c r="AQ1639" i="27"/>
  <c r="AQ1696" i="27"/>
  <c r="AQ1836" i="27"/>
  <c r="AQ1868" i="27"/>
  <c r="AQ1947" i="27"/>
  <c r="AQ1949" i="27"/>
  <c r="AQ2127" i="27"/>
  <c r="AQ2128" i="27"/>
  <c r="AQ2195" i="27"/>
  <c r="AQ2203" i="27"/>
  <c r="AQ2207" i="27"/>
  <c r="AQ2235" i="27"/>
  <c r="J1080" i="27"/>
  <c r="J1110" i="27"/>
  <c r="AQ1110" i="27"/>
  <c r="J1140" i="27"/>
  <c r="J1166" i="27"/>
  <c r="J1168" i="27"/>
  <c r="AQ1188" i="27"/>
  <c r="AQ1201" i="27"/>
  <c r="J1207" i="27"/>
  <c r="J1223" i="27"/>
  <c r="J1224" i="27"/>
  <c r="J1225" i="27"/>
  <c r="J1259" i="27"/>
  <c r="J1260" i="27"/>
  <c r="J1261" i="27"/>
  <c r="AQ1317" i="27"/>
  <c r="J1329" i="27"/>
  <c r="AQ1383" i="27"/>
  <c r="AQ1500" i="27"/>
  <c r="AQ1564" i="27"/>
  <c r="AQ1603" i="27"/>
  <c r="AQ1667" i="27"/>
  <c r="J1689" i="27"/>
  <c r="J1690" i="27"/>
  <c r="AQ1756" i="27"/>
  <c r="J1770" i="27"/>
  <c r="J1777" i="27"/>
  <c r="J1778" i="27"/>
  <c r="J1813" i="27"/>
  <c r="J1814" i="27"/>
  <c r="J1816" i="27"/>
  <c r="J1819" i="27"/>
  <c r="AQ1840" i="27"/>
  <c r="AQ1965" i="27"/>
  <c r="J2159" i="27"/>
  <c r="J2226" i="27"/>
  <c r="AQ2251" i="27"/>
  <c r="J2258" i="27"/>
  <c r="AQ1134" i="27"/>
  <c r="J1144" i="27"/>
  <c r="J1156" i="27"/>
  <c r="AQ1170" i="27"/>
  <c r="AQ1173" i="27"/>
  <c r="AQ1189" i="27"/>
  <c r="J1192" i="27"/>
  <c r="AQ1195" i="27"/>
  <c r="J1209" i="27"/>
  <c r="J1302" i="27"/>
  <c r="AQ1304" i="27"/>
  <c r="J1312" i="27"/>
  <c r="J1314" i="27"/>
  <c r="J1316" i="27"/>
  <c r="AQ1316" i="27"/>
  <c r="J1363" i="27"/>
  <c r="AQ1373" i="27"/>
  <c r="J1393" i="27"/>
  <c r="AQ1395" i="27"/>
  <c r="J1450" i="27"/>
  <c r="AQ1478" i="27"/>
  <c r="J1503" i="27"/>
  <c r="AQ1515" i="27"/>
  <c r="J1528" i="27"/>
  <c r="J1561" i="27"/>
  <c r="J1581" i="27"/>
  <c r="AQ1619" i="27"/>
  <c r="J1630" i="27"/>
  <c r="J1640" i="27"/>
  <c r="AQ1645" i="27"/>
  <c r="AQ1647" i="27"/>
  <c r="J1662" i="27"/>
  <c r="AQ1720" i="27"/>
  <c r="AQ1751" i="27"/>
  <c r="J1754" i="27"/>
  <c r="AQ1754" i="27"/>
  <c r="AQ1784" i="27"/>
  <c r="AQ1797" i="27"/>
  <c r="AQ1798" i="27"/>
  <c r="AQ1832" i="27"/>
  <c r="AQ1833" i="27"/>
  <c r="AQ1834" i="27"/>
  <c r="J1841" i="27"/>
  <c r="AQ1862" i="27"/>
  <c r="AQ1866" i="27"/>
  <c r="J1897" i="27"/>
  <c r="J1925" i="27"/>
  <c r="AQ1963" i="27"/>
  <c r="J1990" i="27"/>
  <c r="AQ1998" i="27"/>
  <c r="AQ2091" i="27"/>
  <c r="AQ2104" i="27"/>
  <c r="AQ2117" i="27"/>
  <c r="AQ2140" i="27"/>
  <c r="AQ2141" i="27"/>
  <c r="AQ2146" i="27"/>
  <c r="J2179" i="27"/>
  <c r="AQ2212" i="27"/>
  <c r="J2218" i="27"/>
  <c r="AQ2219" i="27"/>
  <c r="AQ2268" i="27"/>
  <c r="J1265" i="27"/>
  <c r="J1318" i="27"/>
  <c r="J1339" i="27"/>
  <c r="J1348" i="27"/>
  <c r="J1356" i="27"/>
  <c r="AQ1365" i="27"/>
  <c r="J1384" i="27"/>
  <c r="J1417" i="27"/>
  <c r="J1418" i="27"/>
  <c r="J1431" i="27"/>
  <c r="J1433" i="27"/>
  <c r="J1470" i="27"/>
  <c r="AQ1492" i="27"/>
  <c r="AQ1506" i="27"/>
  <c r="J1531" i="27"/>
  <c r="AQ1535" i="27"/>
  <c r="J1542" i="27"/>
  <c r="AQ1561" i="27"/>
  <c r="J1564" i="27"/>
  <c r="J1565" i="27"/>
  <c r="AQ1568" i="27"/>
  <c r="J1582" i="27"/>
  <c r="AQ1593" i="27"/>
  <c r="J1603" i="27"/>
  <c r="J1605" i="27"/>
  <c r="J1606" i="27"/>
  <c r="AQ1606" i="27"/>
  <c r="J1608" i="27"/>
  <c r="AQ1608" i="27"/>
  <c r="J1613" i="27"/>
  <c r="J1668" i="27"/>
  <c r="J1780" i="27"/>
  <c r="J1843" i="27"/>
  <c r="J1934" i="27"/>
  <c r="AQ1945" i="27"/>
  <c r="AQ1952" i="27"/>
  <c r="AQ2005" i="27"/>
  <c r="AQ2034" i="27"/>
  <c r="J2040" i="27"/>
  <c r="J2043" i="27"/>
  <c r="J2047" i="27"/>
  <c r="J2055" i="27"/>
  <c r="J2094" i="27"/>
  <c r="J2114" i="27"/>
  <c r="J2115" i="27"/>
  <c r="AQ2115" i="27"/>
  <c r="AQ2130" i="27"/>
  <c r="J2150" i="27"/>
  <c r="J2210" i="27"/>
  <c r="AQ2211" i="27"/>
  <c r="AQ2231" i="27"/>
  <c r="AQ2243" i="27"/>
  <c r="AQ2263" i="27"/>
  <c r="AQ2247" i="27"/>
  <c r="J1305" i="27"/>
  <c r="AQ1307" i="27"/>
  <c r="J1341" i="27"/>
  <c r="J1350" i="27"/>
  <c r="J1376" i="27"/>
  <c r="AQ1400" i="27"/>
  <c r="AQ1409" i="27"/>
  <c r="J1493" i="27"/>
  <c r="J1508" i="27"/>
  <c r="AQ1598" i="27"/>
  <c r="J1617" i="27"/>
  <c r="J1650" i="27"/>
  <c r="AQ1660" i="27"/>
  <c r="J1725" i="27"/>
  <c r="J1750" i="27"/>
  <c r="J1774" i="27"/>
  <c r="AQ1774" i="27"/>
  <c r="J1830" i="27"/>
  <c r="J1831" i="27"/>
  <c r="J1856" i="27"/>
  <c r="J1917" i="27"/>
  <c r="J1937" i="27"/>
  <c r="J1938" i="27"/>
  <c r="J1953" i="27"/>
  <c r="J1968" i="27"/>
  <c r="AQ1981" i="27"/>
  <c r="J1993" i="27"/>
  <c r="AQ2026" i="27"/>
  <c r="J2059" i="27"/>
  <c r="J2101" i="27"/>
  <c r="AQ2102" i="27"/>
  <c r="AQ2124" i="27"/>
  <c r="J2181" i="27"/>
  <c r="J2222" i="27"/>
  <c r="AQ2223" i="27"/>
  <c r="J2234" i="27"/>
  <c r="J2238" i="27"/>
  <c r="AQ2239" i="27"/>
  <c r="J2240" i="27"/>
  <c r="J2244" i="27"/>
  <c r="AQ2258" i="27"/>
  <c r="J1352" i="27"/>
  <c r="AQ1352" i="27"/>
  <c r="J1367" i="27"/>
  <c r="J1399" i="27"/>
  <c r="J1441" i="27"/>
  <c r="J1442" i="27"/>
  <c r="AQ1443" i="27"/>
  <c r="AQ1444" i="27"/>
  <c r="AQ1497" i="27"/>
  <c r="J1509" i="27"/>
  <c r="J1549" i="27"/>
  <c r="AQ1557" i="27"/>
  <c r="J1573" i="27"/>
  <c r="AQ1587" i="27"/>
  <c r="J1676" i="27"/>
  <c r="J1682" i="27"/>
  <c r="J1684" i="27"/>
  <c r="AQ1697" i="27"/>
  <c r="AQ1702" i="27"/>
  <c r="AQ1771" i="27"/>
  <c r="AQ1812" i="27"/>
  <c r="AQ1821" i="27"/>
  <c r="AQ1988" i="27"/>
  <c r="AQ2003" i="27"/>
  <c r="AQ2047" i="27"/>
  <c r="AQ2050" i="27"/>
  <c r="J2063" i="27"/>
  <c r="AQ2078" i="27"/>
  <c r="J2153" i="27"/>
  <c r="AQ2170" i="27"/>
  <c r="J2175" i="27"/>
  <c r="AQ2191" i="27"/>
  <c r="AQ2204" i="27"/>
  <c r="AQ2227" i="27"/>
  <c r="AQ2255" i="27"/>
  <c r="AQ2256" i="27"/>
  <c r="AQ1379" i="27"/>
  <c r="AQ1468" i="27"/>
  <c r="AQ1519" i="27"/>
  <c r="AQ1552" i="27"/>
  <c r="AQ1559" i="27"/>
  <c r="AQ1731" i="27"/>
  <c r="AQ1732" i="27"/>
  <c r="J1744" i="27"/>
  <c r="J1745" i="27"/>
  <c r="J1809" i="27"/>
  <c r="J1810" i="27"/>
  <c r="J1834" i="27"/>
  <c r="AQ1870" i="27"/>
  <c r="J1871" i="27"/>
  <c r="J1881" i="27"/>
  <c r="J1940" i="27"/>
  <c r="J1955" i="27"/>
  <c r="J1970" i="27"/>
  <c r="J1988" i="27"/>
  <c r="J2024" i="27"/>
  <c r="AQ2029" i="27"/>
  <c r="AQ2074" i="27"/>
  <c r="AQ2076" i="27"/>
  <c r="AQ2109" i="27"/>
  <c r="J2132" i="27"/>
  <c r="J2142" i="27"/>
  <c r="J2167" i="27"/>
  <c r="J2168" i="27"/>
  <c r="J2254" i="27"/>
  <c r="AQ82" i="27"/>
  <c r="AQ83" i="27"/>
  <c r="AQ97" i="27"/>
  <c r="AQ106" i="27"/>
  <c r="AQ107" i="27"/>
  <c r="AQ114" i="27"/>
  <c r="AQ120" i="27"/>
  <c r="AQ121" i="27"/>
  <c r="AQ124" i="27"/>
  <c r="AQ159" i="27"/>
  <c r="AQ207" i="27"/>
  <c r="AQ213" i="27"/>
  <c r="AQ220" i="27"/>
  <c r="AQ229" i="27"/>
  <c r="AQ236" i="27"/>
  <c r="AQ248" i="27"/>
  <c r="AQ255" i="27"/>
  <c r="J257" i="27"/>
  <c r="AQ259" i="27"/>
  <c r="J269" i="27"/>
  <c r="J292" i="27"/>
  <c r="AQ296" i="27"/>
  <c r="AQ299" i="27"/>
  <c r="AQ301" i="27"/>
  <c r="AQ319" i="27"/>
  <c r="AQ334" i="27"/>
  <c r="J337" i="27"/>
  <c r="AQ337" i="27"/>
  <c r="AQ344" i="27"/>
  <c r="J357" i="27"/>
  <c r="J363" i="27"/>
  <c r="AQ364" i="27"/>
  <c r="AQ394" i="27"/>
  <c r="J404" i="27"/>
  <c r="AQ411" i="27"/>
  <c r="AQ423" i="27"/>
  <c r="AQ480" i="27"/>
  <c r="AQ39" i="27"/>
  <c r="AQ41" i="27"/>
  <c r="AQ42" i="27"/>
  <c r="AQ47" i="27"/>
  <c r="AQ91" i="27"/>
  <c r="AQ20" i="27"/>
  <c r="AQ31" i="27"/>
  <c r="AQ34" i="27"/>
  <c r="J53" i="27"/>
  <c r="AQ55" i="27"/>
  <c r="AQ58" i="27"/>
  <c r="J82" i="27"/>
  <c r="AQ98" i="27"/>
  <c r="AQ99" i="27"/>
  <c r="J106" i="27"/>
  <c r="AQ109" i="27"/>
  <c r="J114" i="27"/>
  <c r="AQ122" i="27"/>
  <c r="AQ401" i="27"/>
  <c r="AQ414" i="27"/>
  <c r="AQ417" i="27"/>
  <c r="AQ421" i="27"/>
  <c r="AQ422" i="27"/>
  <c r="AQ425" i="27"/>
  <c r="AQ433" i="27"/>
  <c r="AQ464" i="27"/>
  <c r="AQ465" i="27"/>
  <c r="AQ467" i="27"/>
  <c r="AQ468" i="27"/>
  <c r="AQ470" i="27"/>
  <c r="AQ473" i="27"/>
  <c r="J495" i="27"/>
  <c r="J496" i="27"/>
  <c r="AQ527" i="27"/>
  <c r="AQ171" i="27"/>
  <c r="AQ174" i="27"/>
  <c r="AQ216" i="27"/>
  <c r="AQ225" i="27"/>
  <c r="AQ232" i="27"/>
  <c r="AQ244" i="27"/>
  <c r="AQ251" i="27"/>
  <c r="AQ286" i="27"/>
  <c r="AQ293" i="27"/>
  <c r="AQ298" i="27"/>
  <c r="AQ304" i="27"/>
  <c r="AQ306" i="27"/>
  <c r="AQ307" i="27"/>
  <c r="AQ309" i="27"/>
  <c r="AQ320" i="27"/>
  <c r="AQ327" i="27"/>
  <c r="AQ342" i="27"/>
  <c r="AQ345" i="27"/>
  <c r="AQ357" i="27"/>
  <c r="AQ360" i="27"/>
  <c r="AQ413" i="27"/>
  <c r="AQ439" i="27"/>
  <c r="AQ446" i="27"/>
  <c r="AQ13" i="27"/>
  <c r="J18" i="27"/>
  <c r="J33" i="27"/>
  <c r="J35" i="27"/>
  <c r="J41" i="27"/>
  <c r="J49" i="27"/>
  <c r="J58" i="27"/>
  <c r="J59" i="27"/>
  <c r="J70" i="27"/>
  <c r="J71" i="27"/>
  <c r="AQ75" i="27"/>
  <c r="AQ94" i="27"/>
  <c r="AQ96" i="27"/>
  <c r="J100" i="27"/>
  <c r="AQ110" i="27"/>
  <c r="J116" i="27"/>
  <c r="AQ161" i="27"/>
  <c r="AQ173" i="27"/>
  <c r="AQ204" i="27"/>
  <c r="AQ209" i="27"/>
  <c r="AQ215" i="27"/>
  <c r="AQ231" i="27"/>
  <c r="AQ243" i="27"/>
  <c r="AQ250" i="27"/>
  <c r="AQ267" i="27"/>
  <c r="AQ270" i="27"/>
  <c r="AQ279" i="27"/>
  <c r="AQ330" i="27"/>
  <c r="AQ333" i="27"/>
  <c r="AQ340" i="27"/>
  <c r="AQ347" i="27"/>
  <c r="AQ390" i="27"/>
  <c r="J393" i="27"/>
  <c r="AQ407" i="27"/>
  <c r="J420" i="27"/>
  <c r="J429" i="27"/>
  <c r="J447" i="27"/>
  <c r="AQ457" i="27"/>
  <c r="AQ485" i="27"/>
  <c r="AQ498" i="27"/>
  <c r="AQ499" i="27"/>
  <c r="AQ513" i="27"/>
  <c r="AQ15" i="27"/>
  <c r="AQ19" i="27"/>
  <c r="AQ35" i="27"/>
  <c r="AQ60" i="27"/>
  <c r="AQ65" i="27"/>
  <c r="AQ68" i="27"/>
  <c r="AQ71" i="27"/>
  <c r="AQ78" i="27"/>
  <c r="AQ115" i="27"/>
  <c r="AQ144" i="27"/>
  <c r="AQ155" i="27"/>
  <c r="AQ167" i="27"/>
  <c r="AQ176" i="27"/>
  <c r="AQ181" i="27"/>
  <c r="AQ203" i="27"/>
  <c r="AQ221" i="27"/>
  <c r="AQ228" i="27"/>
  <c r="AQ237" i="27"/>
  <c r="AQ247" i="27"/>
  <c r="J260" i="27"/>
  <c r="AQ261" i="27"/>
  <c r="AQ264" i="27"/>
  <c r="J272" i="27"/>
  <c r="AQ273" i="27"/>
  <c r="AQ276" i="27"/>
  <c r="AQ282" i="27"/>
  <c r="J289" i="27"/>
  <c r="AQ289" i="27"/>
  <c r="AQ291" i="27"/>
  <c r="AQ312" i="27"/>
  <c r="AQ314" i="27"/>
  <c r="AQ315" i="27"/>
  <c r="AQ316" i="27"/>
  <c r="AQ317" i="27"/>
  <c r="J321" i="27"/>
  <c r="AQ321" i="27"/>
  <c r="AQ328" i="27"/>
  <c r="AQ335" i="27"/>
  <c r="AQ350" i="27"/>
  <c r="AQ355" i="27"/>
  <c r="J367" i="27"/>
  <c r="AQ386" i="27"/>
  <c r="AQ395" i="27"/>
  <c r="AQ486" i="27"/>
  <c r="AQ531" i="27"/>
  <c r="AQ21" i="27"/>
  <c r="AQ27" i="27"/>
  <c r="AQ29" i="27"/>
  <c r="AQ46" i="27"/>
  <c r="J51" i="27"/>
  <c r="AQ66" i="27"/>
  <c r="AQ84" i="27"/>
  <c r="J94" i="27"/>
  <c r="J95" i="27"/>
  <c r="J111" i="27"/>
  <c r="AQ111" i="27"/>
  <c r="AQ157" i="27"/>
  <c r="AQ189" i="27"/>
  <c r="AQ200" i="27"/>
  <c r="AQ206" i="27"/>
  <c r="AQ211" i="27"/>
  <c r="AQ227" i="27"/>
  <c r="AQ246" i="27"/>
  <c r="AQ253" i="27"/>
  <c r="AQ262" i="27"/>
  <c r="AQ288" i="27"/>
  <c r="AQ294" i="27"/>
  <c r="AQ300" i="27"/>
  <c r="AQ303" i="27"/>
  <c r="AQ305" i="27"/>
  <c r="AQ323" i="27"/>
  <c r="AQ338" i="27"/>
  <c r="AQ341" i="27"/>
  <c r="AQ348" i="27"/>
  <c r="AQ356" i="27"/>
  <c r="AQ365" i="27"/>
  <c r="AQ408" i="27"/>
  <c r="AQ437" i="27"/>
  <c r="AQ449" i="27"/>
  <c r="AQ452" i="27"/>
  <c r="AQ492" i="27"/>
  <c r="AQ506" i="27"/>
  <c r="AQ22" i="27"/>
  <c r="AQ53" i="27"/>
  <c r="AQ67" i="27"/>
  <c r="AQ127" i="27"/>
  <c r="AQ143" i="27"/>
  <c r="AQ163" i="27"/>
  <c r="AQ217" i="27"/>
  <c r="AQ224" i="27"/>
  <c r="AQ233" i="27"/>
  <c r="AQ245" i="27"/>
  <c r="AQ252" i="27"/>
  <c r="AQ257" i="27"/>
  <c r="J261" i="27"/>
  <c r="AQ266" i="27"/>
  <c r="AQ269" i="27"/>
  <c r="J273" i="27"/>
  <c r="AQ278" i="27"/>
  <c r="J296" i="27"/>
  <c r="AQ326" i="27"/>
  <c r="J329" i="27"/>
  <c r="AQ329" i="27"/>
  <c r="AQ336" i="27"/>
  <c r="AQ343" i="27"/>
  <c r="AQ354" i="27"/>
  <c r="AQ374" i="27"/>
  <c r="AQ375" i="27"/>
  <c r="AQ376" i="27"/>
  <c r="AQ382" i="27"/>
  <c r="J388" i="27"/>
  <c r="AQ403" i="27"/>
  <c r="J422" i="27"/>
  <c r="J423" i="27"/>
  <c r="AQ432" i="27"/>
  <c r="J437" i="27"/>
  <c r="J444" i="27"/>
  <c r="AQ451" i="27"/>
  <c r="AQ469" i="27"/>
  <c r="AQ471" i="27"/>
  <c r="AQ474" i="27"/>
  <c r="AQ481" i="27"/>
  <c r="AQ494" i="27"/>
  <c r="AQ497" i="27"/>
  <c r="AQ535" i="27"/>
  <c r="J22" i="27"/>
  <c r="J29" i="27"/>
  <c r="J31" i="27"/>
  <c r="J38" i="27"/>
  <c r="AQ45" i="27"/>
  <c r="J47" i="27"/>
  <c r="AQ74" i="27"/>
  <c r="AQ90" i="27"/>
  <c r="AQ105" i="27"/>
  <c r="AQ129" i="27"/>
  <c r="AQ145" i="27"/>
  <c r="AQ169" i="27"/>
  <c r="AQ186" i="27"/>
  <c r="AQ223" i="27"/>
  <c r="AQ239" i="27"/>
  <c r="AQ242" i="27"/>
  <c r="AQ249" i="27"/>
  <c r="J280" i="27"/>
  <c r="J285" i="27"/>
  <c r="AQ285" i="27"/>
  <c r="AQ287" i="27"/>
  <c r="AQ290" i="27"/>
  <c r="AQ297" i="27"/>
  <c r="AQ308" i="27"/>
  <c r="AQ310" i="27"/>
  <c r="AQ311" i="27"/>
  <c r="AQ313" i="27"/>
  <c r="AQ324" i="27"/>
  <c r="AQ331" i="27"/>
  <c r="AQ346" i="27"/>
  <c r="AQ349" i="27"/>
  <c r="AQ352" i="27"/>
  <c r="AQ362" i="27"/>
  <c r="AQ363" i="27"/>
  <c r="AQ373" i="27"/>
  <c r="AQ384" i="27"/>
  <c r="AQ385" i="27"/>
  <c r="AQ393" i="27"/>
  <c r="AQ396" i="27"/>
  <c r="AQ404" i="27"/>
  <c r="AQ406" i="27"/>
  <c r="AQ409" i="27"/>
  <c r="AQ429" i="27"/>
  <c r="AQ431" i="27"/>
  <c r="AQ438" i="27"/>
  <c r="AQ445" i="27"/>
  <c r="J456" i="27"/>
  <c r="J479" i="27"/>
  <c r="AQ482" i="27"/>
  <c r="J485" i="27"/>
  <c r="AQ491" i="27"/>
  <c r="AQ511" i="27"/>
  <c r="AQ526" i="27"/>
  <c r="AQ528" i="27"/>
  <c r="J529" i="27"/>
  <c r="AQ529" i="27"/>
  <c r="J536" i="27"/>
  <c r="J561" i="27"/>
  <c r="AQ565" i="27"/>
  <c r="J566" i="27"/>
  <c r="AQ584" i="27"/>
  <c r="AQ598" i="27"/>
  <c r="AQ609" i="27"/>
  <c r="AQ615" i="27"/>
  <c r="AQ622" i="27"/>
  <c r="AQ634" i="27"/>
  <c r="J640" i="27"/>
  <c r="AQ644" i="27"/>
  <c r="J648" i="27"/>
  <c r="AQ652" i="27"/>
  <c r="J699" i="27"/>
  <c r="J723" i="27"/>
  <c r="AQ727" i="27"/>
  <c r="AQ729" i="27"/>
  <c r="J735" i="27"/>
  <c r="AQ735" i="27"/>
  <c r="J741" i="27"/>
  <c r="AQ742" i="27"/>
  <c r="AQ758" i="27"/>
  <c r="J775" i="27"/>
  <c r="J794" i="27"/>
  <c r="AQ796" i="27"/>
  <c r="AQ801" i="27"/>
  <c r="AQ802" i="27"/>
  <c r="AQ809" i="27"/>
  <c r="AQ817" i="27"/>
  <c r="AQ825" i="27"/>
  <c r="AQ833" i="27"/>
  <c r="AQ834" i="27"/>
  <c r="AQ840" i="27"/>
  <c r="AQ856" i="27"/>
  <c r="AQ864" i="27"/>
  <c r="AQ880" i="27"/>
  <c r="AQ931" i="27"/>
  <c r="AQ932" i="27"/>
  <c r="AQ946" i="27"/>
  <c r="AQ544" i="27"/>
  <c r="J719" i="27"/>
  <c r="AQ730" i="27"/>
  <c r="AQ746" i="27"/>
  <c r="AQ818" i="27"/>
  <c r="AQ915" i="27"/>
  <c r="AQ965" i="27"/>
  <c r="AQ505" i="27"/>
  <c r="AQ508" i="27"/>
  <c r="AQ519" i="27"/>
  <c r="AQ534" i="27"/>
  <c r="AQ545" i="27"/>
  <c r="AQ549" i="27"/>
  <c r="AQ551" i="27"/>
  <c r="AQ556" i="27"/>
  <c r="J557" i="27"/>
  <c r="AQ561" i="27"/>
  <c r="AQ576" i="27"/>
  <c r="J585" i="27"/>
  <c r="AQ629" i="27"/>
  <c r="AQ638" i="27"/>
  <c r="AQ640" i="27"/>
  <c r="AQ650" i="27"/>
  <c r="AQ651" i="27"/>
  <c r="AQ676" i="27"/>
  <c r="J677" i="27"/>
  <c r="J685" i="27"/>
  <c r="AQ687" i="27"/>
  <c r="AQ694" i="27"/>
  <c r="AQ701" i="27"/>
  <c r="AQ707" i="27"/>
  <c r="AQ723" i="27"/>
  <c r="AQ725" i="27"/>
  <c r="J743" i="27"/>
  <c r="AQ743" i="27"/>
  <c r="AQ751" i="27"/>
  <c r="AQ754" i="27"/>
  <c r="J759" i="27"/>
  <c r="AQ770" i="27"/>
  <c r="AQ771" i="27"/>
  <c r="AQ775" i="27"/>
  <c r="J777" i="27"/>
  <c r="J778" i="27"/>
  <c r="J787" i="27"/>
  <c r="J788" i="27"/>
  <c r="AQ790" i="27"/>
  <c r="AQ803" i="27"/>
  <c r="AQ811" i="27"/>
  <c r="AQ819" i="27"/>
  <c r="AQ820" i="27"/>
  <c r="AQ827" i="27"/>
  <c r="AQ828" i="27"/>
  <c r="AQ835" i="27"/>
  <c r="AQ850" i="27"/>
  <c r="AQ858" i="27"/>
  <c r="AQ874" i="27"/>
  <c r="AQ882" i="27"/>
  <c r="AQ902" i="27"/>
  <c r="AQ916" i="27"/>
  <c r="AQ923" i="27"/>
  <c r="AQ924" i="27"/>
  <c r="AQ933" i="27"/>
  <c r="J499" i="27"/>
  <c r="AQ500" i="27"/>
  <c r="AQ520" i="27"/>
  <c r="AQ522" i="27"/>
  <c r="AQ524" i="27"/>
  <c r="J525" i="27"/>
  <c r="AQ525" i="27"/>
  <c r="AQ532" i="27"/>
  <c r="AQ540" i="27"/>
  <c r="AQ541" i="27"/>
  <c r="J545" i="27"/>
  <c r="AQ554" i="27"/>
  <c r="AQ570" i="27"/>
  <c r="J573" i="27"/>
  <c r="AQ579" i="27"/>
  <c r="AQ582" i="27"/>
  <c r="AQ590" i="27"/>
  <c r="J593" i="27"/>
  <c r="AQ605" i="27"/>
  <c r="AQ612" i="27"/>
  <c r="AQ623" i="27"/>
  <c r="AQ628" i="27"/>
  <c r="AQ630" i="27"/>
  <c r="AQ632" i="27"/>
  <c r="AQ636" i="27"/>
  <c r="J660" i="27"/>
  <c r="J662" i="27"/>
  <c r="AQ662" i="27"/>
  <c r="AQ663" i="27"/>
  <c r="AQ670" i="27"/>
  <c r="J678" i="27"/>
  <c r="AQ681" i="27"/>
  <c r="AQ695" i="27"/>
  <c r="AQ804" i="27"/>
  <c r="AQ812" i="27"/>
  <c r="AQ836" i="27"/>
  <c r="AQ860" i="27"/>
  <c r="AQ884" i="27"/>
  <c r="AQ892" i="27"/>
  <c r="AQ911" i="27"/>
  <c r="AQ936" i="27"/>
  <c r="AQ942" i="27"/>
  <c r="AQ573" i="27"/>
  <c r="AQ580" i="27"/>
  <c r="AQ593" i="27"/>
  <c r="AQ610" i="27"/>
  <c r="AQ660" i="27"/>
  <c r="J687" i="27"/>
  <c r="AQ688" i="27"/>
  <c r="AQ709" i="27"/>
  <c r="AQ715" i="27"/>
  <c r="AQ716" i="27"/>
  <c r="AQ721" i="27"/>
  <c r="AQ733" i="27"/>
  <c r="AQ739" i="27"/>
  <c r="J745" i="27"/>
  <c r="J747" i="27"/>
  <c r="AQ763" i="27"/>
  <c r="AQ797" i="27"/>
  <c r="AQ805" i="27"/>
  <c r="AQ813" i="27"/>
  <c r="AQ814" i="27"/>
  <c r="AQ821" i="27"/>
  <c r="AQ829" i="27"/>
  <c r="AQ837" i="27"/>
  <c r="AQ844" i="27"/>
  <c r="AQ852" i="27"/>
  <c r="AQ868" i="27"/>
  <c r="AQ876" i="27"/>
  <c r="AQ904" i="27"/>
  <c r="AQ918" i="27"/>
  <c r="AQ935" i="27"/>
  <c r="AQ952" i="27"/>
  <c r="AQ960" i="27"/>
  <c r="AQ502" i="27"/>
  <c r="AQ503" i="27"/>
  <c r="AQ507" i="27"/>
  <c r="AQ515" i="27"/>
  <c r="AQ530" i="27"/>
  <c r="J533" i="27"/>
  <c r="AQ533" i="27"/>
  <c r="AQ536" i="27"/>
  <c r="AQ537" i="27"/>
  <c r="AQ588" i="27"/>
  <c r="AQ602" i="27"/>
  <c r="J628" i="27"/>
  <c r="J636" i="27"/>
  <c r="AQ637" i="27"/>
  <c r="AQ643" i="27"/>
  <c r="J646" i="27"/>
  <c r="J663" i="27"/>
  <c r="AQ668" i="27"/>
  <c r="J671" i="27"/>
  <c r="J672" i="27"/>
  <c r="AQ680" i="27"/>
  <c r="AQ689" i="27"/>
  <c r="J695" i="27"/>
  <c r="AQ710" i="27"/>
  <c r="AQ722" i="27"/>
  <c r="AQ724" i="27"/>
  <c r="AQ734" i="27"/>
  <c r="AQ747" i="27"/>
  <c r="AQ749" i="27"/>
  <c r="AQ776" i="27"/>
  <c r="AQ791" i="27"/>
  <c r="AQ806" i="27"/>
  <c r="AQ822" i="27"/>
  <c r="AQ830" i="27"/>
  <c r="AQ838" i="27"/>
  <c r="AQ845" i="27"/>
  <c r="AQ854" i="27"/>
  <c r="AQ878" i="27"/>
  <c r="AQ894" i="27"/>
  <c r="AQ896" i="27"/>
  <c r="AQ906" i="27"/>
  <c r="AQ927" i="27"/>
  <c r="AQ495" i="27"/>
  <c r="AQ516" i="27"/>
  <c r="AQ518" i="27"/>
  <c r="AQ521" i="27"/>
  <c r="AQ538" i="27"/>
  <c r="AQ553" i="27"/>
  <c r="AQ614" i="27"/>
  <c r="AQ626" i="27"/>
  <c r="AQ631" i="27"/>
  <c r="AQ633" i="27"/>
  <c r="AQ635" i="27"/>
  <c r="AQ642" i="27"/>
  <c r="AQ647" i="27"/>
  <c r="AQ654" i="27"/>
  <c r="AQ659" i="27"/>
  <c r="AQ672" i="27"/>
  <c r="AQ674" i="27"/>
  <c r="AQ675" i="27"/>
  <c r="AQ683" i="27"/>
  <c r="AQ698" i="27"/>
  <c r="J717" i="27"/>
  <c r="AQ718" i="27"/>
  <c r="J727" i="27"/>
  <c r="AQ731" i="27"/>
  <c r="J733" i="27"/>
  <c r="J739" i="27"/>
  <c r="AQ755" i="27"/>
  <c r="J756" i="27"/>
  <c r="J762" i="27"/>
  <c r="AQ765" i="27"/>
  <c r="J782" i="27"/>
  <c r="AQ788" i="27"/>
  <c r="AQ793" i="27"/>
  <c r="AQ798" i="27"/>
  <c r="AQ799" i="27"/>
  <c r="AQ807" i="27"/>
  <c r="AQ808" i="27"/>
  <c r="AQ815" i="27"/>
  <c r="AQ823" i="27"/>
  <c r="AQ824" i="27"/>
  <c r="AQ831" i="27"/>
  <c r="AQ846" i="27"/>
  <c r="AQ862" i="27"/>
  <c r="AQ870" i="27"/>
  <c r="AQ886" i="27"/>
  <c r="J918" i="27"/>
  <c r="AQ919" i="27"/>
  <c r="J936" i="27"/>
  <c r="AQ447" i="27"/>
  <c r="J452" i="27"/>
  <c r="AQ455" i="27"/>
  <c r="AQ460" i="27"/>
  <c r="AQ462" i="27"/>
  <c r="AQ472" i="27"/>
  <c r="J487" i="27"/>
  <c r="AQ490" i="27"/>
  <c r="AQ493" i="27"/>
  <c r="AQ496" i="27"/>
  <c r="J504" i="27"/>
  <c r="J505" i="27"/>
  <c r="AQ509" i="27"/>
  <c r="AQ510" i="27"/>
  <c r="AQ523" i="27"/>
  <c r="J541" i="27"/>
  <c r="J548" i="27"/>
  <c r="AQ555" i="27"/>
  <c r="AQ558" i="27"/>
  <c r="AQ559" i="27"/>
  <c r="J565" i="27"/>
  <c r="AQ567" i="27"/>
  <c r="AQ577" i="27"/>
  <c r="AQ581" i="27"/>
  <c r="J582" i="27"/>
  <c r="AQ585" i="27"/>
  <c r="J589" i="27"/>
  <c r="AQ589" i="27"/>
  <c r="J590" i="27"/>
  <c r="AQ600" i="27"/>
  <c r="AQ608" i="27"/>
  <c r="AQ620" i="27"/>
  <c r="J630" i="27"/>
  <c r="AQ639" i="27"/>
  <c r="AQ641" i="27"/>
  <c r="AQ664" i="27"/>
  <c r="J666" i="27"/>
  <c r="AQ667" i="27"/>
  <c r="AQ684" i="27"/>
  <c r="AQ691" i="27"/>
  <c r="AQ720" i="27"/>
  <c r="AQ738" i="27"/>
  <c r="AQ741" i="27"/>
  <c r="AQ744" i="27"/>
  <c r="AQ750" i="27"/>
  <c r="AQ783" i="27"/>
  <c r="AQ794" i="27"/>
  <c r="AQ800" i="27"/>
  <c r="AQ816" i="27"/>
  <c r="AQ832" i="27"/>
  <c r="AQ848" i="27"/>
  <c r="AQ872" i="27"/>
  <c r="AQ888" i="27"/>
  <c r="AQ898" i="27"/>
  <c r="AQ914" i="27"/>
  <c r="AQ920" i="27"/>
  <c r="AQ939" i="27"/>
  <c r="AQ977" i="27"/>
  <c r="AQ978" i="27"/>
  <c r="AQ985" i="27"/>
  <c r="AQ986" i="27"/>
  <c r="AQ993" i="27"/>
  <c r="AQ994" i="27"/>
  <c r="AQ1001" i="27"/>
  <c r="AQ1009" i="27"/>
  <c r="AQ1010" i="27"/>
  <c r="AQ1017" i="27"/>
  <c r="AQ1018" i="27"/>
  <c r="AQ1025" i="27"/>
  <c r="AQ1033" i="27"/>
  <c r="AQ1034" i="27"/>
  <c r="AQ1041" i="27"/>
  <c r="AQ1042" i="27"/>
  <c r="AQ1049" i="27"/>
  <c r="AQ1057" i="27"/>
  <c r="AQ1058" i="27"/>
  <c r="AQ1065" i="27"/>
  <c r="AQ1066" i="27"/>
  <c r="AQ1078" i="27"/>
  <c r="AQ1081" i="27"/>
  <c r="J1084" i="27"/>
  <c r="AQ1085" i="27"/>
  <c r="AQ1096" i="27"/>
  <c r="J1109" i="27"/>
  <c r="AQ1115" i="27"/>
  <c r="J1117" i="27"/>
  <c r="AQ1118" i="27"/>
  <c r="J1127" i="27"/>
  <c r="AQ1132" i="27"/>
  <c r="J1136" i="27"/>
  <c r="AQ1140" i="27"/>
  <c r="AQ1141" i="27"/>
  <c r="AQ1151" i="27"/>
  <c r="J1160" i="27"/>
  <c r="AQ1172" i="27"/>
  <c r="AQ1176" i="27"/>
  <c r="AQ1185" i="27"/>
  <c r="J1191" i="27"/>
  <c r="AQ1194" i="27"/>
  <c r="AQ1200" i="27"/>
  <c r="J1240" i="27"/>
  <c r="AQ1242" i="27"/>
  <c r="J1249" i="27"/>
  <c r="AQ1251" i="27"/>
  <c r="J1257" i="27"/>
  <c r="J1258" i="27"/>
  <c r="AQ1269" i="27"/>
  <c r="AQ1284" i="27"/>
  <c r="J1425" i="27"/>
  <c r="J1334" i="27"/>
  <c r="J1347" i="27"/>
  <c r="AQ1349" i="27"/>
  <c r="J1370" i="27"/>
  <c r="AQ929" i="27"/>
  <c r="AQ937" i="27"/>
  <c r="AQ943" i="27"/>
  <c r="AQ950" i="27"/>
  <c r="AQ957" i="27"/>
  <c r="AQ963" i="27"/>
  <c r="AQ971" i="27"/>
  <c r="AQ972" i="27"/>
  <c r="AQ979" i="27"/>
  <c r="AQ987" i="27"/>
  <c r="AQ988" i="27"/>
  <c r="AQ995" i="27"/>
  <c r="AQ1003" i="27"/>
  <c r="AQ1004" i="27"/>
  <c r="AQ1011" i="27"/>
  <c r="AQ1012" i="27"/>
  <c r="AQ1019" i="27"/>
  <c r="AQ1027" i="27"/>
  <c r="AQ1028" i="27"/>
  <c r="AQ1035" i="27"/>
  <c r="AQ1036" i="27"/>
  <c r="AQ1043" i="27"/>
  <c r="AQ1051" i="27"/>
  <c r="AQ1059" i="27"/>
  <c r="AQ1060" i="27"/>
  <c r="AQ1067" i="27"/>
  <c r="AQ1070" i="27"/>
  <c r="AQ1080" i="27"/>
  <c r="AQ1095" i="27"/>
  <c r="J1111" i="27"/>
  <c r="AQ1114" i="27"/>
  <c r="AQ1120" i="27"/>
  <c r="AQ1130" i="27"/>
  <c r="AQ1131" i="27"/>
  <c r="AQ1136" i="27"/>
  <c r="AQ1139" i="27"/>
  <c r="AQ1148" i="27"/>
  <c r="AQ1155" i="27"/>
  <c r="J1162" i="27"/>
  <c r="AQ1171" i="27"/>
  <c r="AQ1181" i="27"/>
  <c r="J1231" i="27"/>
  <c r="AQ1232" i="27"/>
  <c r="AQ1247" i="27"/>
  <c r="AQ1259" i="27"/>
  <c r="AQ1292" i="27"/>
  <c r="AQ1329" i="27"/>
  <c r="AQ1344" i="27"/>
  <c r="AQ1350" i="27"/>
  <c r="AQ1362" i="27"/>
  <c r="AQ1367" i="27"/>
  <c r="AQ922" i="27"/>
  <c r="AQ930" i="27"/>
  <c r="AQ938" i="27"/>
  <c r="AQ944" i="27"/>
  <c r="AQ958" i="27"/>
  <c r="AQ964" i="27"/>
  <c r="AQ980" i="27"/>
  <c r="AQ1038" i="27"/>
  <c r="AQ1062" i="27"/>
  <c r="AQ1072" i="27"/>
  <c r="AQ1075" i="27"/>
  <c r="AQ1077" i="27"/>
  <c r="AQ1116" i="27"/>
  <c r="AQ1128" i="27"/>
  <c r="AQ1144" i="27"/>
  <c r="AQ1150" i="27"/>
  <c r="AQ1166" i="27"/>
  <c r="AQ1175" i="27"/>
  <c r="AQ1180" i="27"/>
  <c r="J1184" i="27"/>
  <c r="AQ1192" i="27"/>
  <c r="AQ1206" i="27"/>
  <c r="AQ1208" i="27"/>
  <c r="J1218" i="27"/>
  <c r="AQ1219" i="27"/>
  <c r="AQ1220" i="27"/>
  <c r="AQ1226" i="27"/>
  <c r="AQ1235" i="27"/>
  <c r="AQ1238" i="27"/>
  <c r="AQ1243" i="27"/>
  <c r="AQ1244" i="27"/>
  <c r="AQ1254" i="27"/>
  <c r="AQ1263" i="27"/>
  <c r="J1271" i="27"/>
  <c r="AQ1276" i="27"/>
  <c r="AQ1278" i="27"/>
  <c r="AQ1289" i="27"/>
  <c r="AQ1290" i="27"/>
  <c r="J1295" i="27"/>
  <c r="AQ1295" i="27"/>
  <c r="J1311" i="27"/>
  <c r="AQ1311" i="27"/>
  <c r="J1317" i="27"/>
  <c r="AQ1356" i="27"/>
  <c r="AQ973" i="27"/>
  <c r="AQ981" i="27"/>
  <c r="AQ989" i="27"/>
  <c r="AQ997" i="27"/>
  <c r="AQ998" i="27"/>
  <c r="AQ1005" i="27"/>
  <c r="AQ1006" i="27"/>
  <c r="AQ1013" i="27"/>
  <c r="AQ1021" i="27"/>
  <c r="AQ1022" i="27"/>
  <c r="AQ1029" i="27"/>
  <c r="AQ1030" i="27"/>
  <c r="AQ1037" i="27"/>
  <c r="AQ1045" i="27"/>
  <c r="AQ1046" i="27"/>
  <c r="AQ1053" i="27"/>
  <c r="AQ1054" i="27"/>
  <c r="AQ1061" i="27"/>
  <c r="AQ1069" i="27"/>
  <c r="AQ1071" i="27"/>
  <c r="AQ1074" i="27"/>
  <c r="AQ1079" i="27"/>
  <c r="AQ1088" i="27"/>
  <c r="AQ1090" i="27"/>
  <c r="AQ1107" i="27"/>
  <c r="AQ1109" i="27"/>
  <c r="AQ1124" i="27"/>
  <c r="AQ1125" i="27"/>
  <c r="AQ1142" i="27"/>
  <c r="AQ1145" i="27"/>
  <c r="AQ1156" i="27"/>
  <c r="AQ1160" i="27"/>
  <c r="AQ1164" i="27"/>
  <c r="AQ1167" i="27"/>
  <c r="AQ1174" i="27"/>
  <c r="AQ1183" i="27"/>
  <c r="AQ1186" i="27"/>
  <c r="AQ1187" i="27"/>
  <c r="AQ1190" i="27"/>
  <c r="AQ1210" i="27"/>
  <c r="AQ1212" i="27"/>
  <c r="AQ1236" i="27"/>
  <c r="J1251" i="27"/>
  <c r="AQ1258" i="27"/>
  <c r="AQ1264" i="27"/>
  <c r="J1284" i="27"/>
  <c r="AQ1287" i="27"/>
  <c r="AQ1291" i="27"/>
  <c r="AQ1297" i="27"/>
  <c r="AQ1309" i="27"/>
  <c r="AQ1312" i="27"/>
  <c r="AQ1313" i="27"/>
  <c r="J1319" i="27"/>
  <c r="AQ1322" i="27"/>
  <c r="AQ1325" i="27"/>
  <c r="AQ1327" i="27"/>
  <c r="AQ1337" i="27"/>
  <c r="AQ1363" i="27"/>
  <c r="AQ890" i="27"/>
  <c r="AQ912" i="27"/>
  <c r="AQ940" i="27"/>
  <c r="AQ954" i="27"/>
  <c r="AQ974" i="27"/>
  <c r="AQ982" i="27"/>
  <c r="AQ1076" i="27"/>
  <c r="AQ1082" i="27"/>
  <c r="AQ1093" i="27"/>
  <c r="AQ1100" i="27"/>
  <c r="AQ1105" i="27"/>
  <c r="J1122" i="27"/>
  <c r="AQ1135" i="27"/>
  <c r="AQ1143" i="27"/>
  <c r="AQ1146" i="27"/>
  <c r="AQ1152" i="27"/>
  <c r="AQ1158" i="27"/>
  <c r="AQ1161" i="27"/>
  <c r="J1180" i="27"/>
  <c r="J1199" i="27"/>
  <c r="AQ1209" i="27"/>
  <c r="AQ1216" i="27"/>
  <c r="AQ1222" i="27"/>
  <c r="J1227" i="27"/>
  <c r="AQ1231" i="27"/>
  <c r="J1236" i="27"/>
  <c r="J1245" i="27"/>
  <c r="J1246" i="27"/>
  <c r="AQ1246" i="27"/>
  <c r="AQ1252" i="27"/>
  <c r="AQ1255" i="27"/>
  <c r="AQ1272" i="27"/>
  <c r="J1279" i="27"/>
  <c r="AQ1300" i="27"/>
  <c r="AQ1318" i="27"/>
  <c r="J1325" i="27"/>
  <c r="AQ1331" i="27"/>
  <c r="AQ1335" i="27"/>
  <c r="AQ1340" i="27"/>
  <c r="AQ1364" i="27"/>
  <c r="J1366" i="27"/>
  <c r="AQ967" i="27"/>
  <c r="AQ975" i="27"/>
  <c r="AQ983" i="27"/>
  <c r="AQ991" i="27"/>
  <c r="AQ992" i="27"/>
  <c r="AQ999" i="27"/>
  <c r="AQ1000" i="27"/>
  <c r="AQ1007" i="27"/>
  <c r="AQ1015" i="27"/>
  <c r="AQ1016" i="27"/>
  <c r="AQ1023" i="27"/>
  <c r="AQ1024" i="27"/>
  <c r="AQ1031" i="27"/>
  <c r="AQ1039" i="27"/>
  <c r="AQ1040" i="27"/>
  <c r="AQ1047" i="27"/>
  <c r="AQ1048" i="27"/>
  <c r="AQ1055" i="27"/>
  <c r="AQ1063" i="27"/>
  <c r="AQ1064" i="27"/>
  <c r="AQ1073" i="27"/>
  <c r="J1082" i="27"/>
  <c r="AQ1086" i="27"/>
  <c r="J1096" i="27"/>
  <c r="J1124" i="27"/>
  <c r="AQ1126" i="27"/>
  <c r="AQ1129" i="27"/>
  <c r="J1134" i="27"/>
  <c r="AQ1153" i="27"/>
  <c r="J1158" i="27"/>
  <c r="AQ1159" i="27"/>
  <c r="AQ1169" i="27"/>
  <c r="AQ1179" i="27"/>
  <c r="AQ1182" i="27"/>
  <c r="J1187" i="27"/>
  <c r="AQ1198" i="27"/>
  <c r="AQ1214" i="27"/>
  <c r="AQ1234" i="27"/>
  <c r="AQ1256" i="27"/>
  <c r="AQ1267" i="27"/>
  <c r="AQ1274" i="27"/>
  <c r="AQ1279" i="27"/>
  <c r="AQ1286" i="27"/>
  <c r="AQ1314" i="27"/>
  <c r="AQ1319" i="27"/>
  <c r="AQ1321" i="27"/>
  <c r="AQ1328" i="27"/>
  <c r="J1332" i="27"/>
  <c r="AQ1333" i="27"/>
  <c r="AQ1353" i="27"/>
  <c r="AQ908" i="27"/>
  <c r="AQ926" i="27"/>
  <c r="AQ934" i="27"/>
  <c r="AQ948" i="27"/>
  <c r="AQ968" i="27"/>
  <c r="AQ976" i="27"/>
  <c r="AQ1092" i="27"/>
  <c r="AQ1113" i="27"/>
  <c r="AQ1123" i="27"/>
  <c r="AQ1127" i="27"/>
  <c r="AQ1137" i="27"/>
  <c r="AQ1163" i="27"/>
  <c r="AQ1193" i="27"/>
  <c r="AQ1196" i="27"/>
  <c r="AQ1197" i="27"/>
  <c r="J1211" i="27"/>
  <c r="AQ1211" i="27"/>
  <c r="AQ1215" i="27"/>
  <c r="AQ1223" i="27"/>
  <c r="AQ1228" i="27"/>
  <c r="J1230" i="27"/>
  <c r="AQ1240" i="27"/>
  <c r="J1247" i="27"/>
  <c r="AQ1260" i="27"/>
  <c r="J1266" i="27"/>
  <c r="AQ1268" i="27"/>
  <c r="J1273" i="27"/>
  <c r="J1274" i="27"/>
  <c r="AQ1275" i="27"/>
  <c r="AQ1299" i="27"/>
  <c r="AQ1315" i="27"/>
  <c r="AQ1326" i="27"/>
  <c r="J1338" i="27"/>
  <c r="AQ1339" i="27"/>
  <c r="AQ1302" i="27"/>
  <c r="AQ1324" i="27"/>
  <c r="J1327" i="27"/>
  <c r="AQ1355" i="27"/>
  <c r="AQ1358" i="27"/>
  <c r="J1364" i="27"/>
  <c r="AQ1370" i="27"/>
  <c r="J1377" i="27"/>
  <c r="AQ1391" i="27"/>
  <c r="J1392" i="27"/>
  <c r="AQ1393" i="27"/>
  <c r="J1414" i="27"/>
  <c r="J1415" i="27"/>
  <c r="J1416" i="27"/>
  <c r="AQ1417" i="27"/>
  <c r="AQ1418" i="27"/>
  <c r="AQ1428" i="27"/>
  <c r="J1432" i="27"/>
  <c r="AQ1434" i="27"/>
  <c r="J1440" i="27"/>
  <c r="AQ1446" i="27"/>
  <c r="J1449" i="27"/>
  <c r="J1465" i="27"/>
  <c r="J1471" i="27"/>
  <c r="AQ1471" i="27"/>
  <c r="J1478" i="27"/>
  <c r="AQ1491" i="27"/>
  <c r="AQ1499" i="27"/>
  <c r="AQ1502" i="27"/>
  <c r="J1510" i="27"/>
  <c r="J1511" i="27"/>
  <c r="AQ1512" i="27"/>
  <c r="J1518" i="27"/>
  <c r="J1529" i="27"/>
  <c r="J1530" i="27"/>
  <c r="J1538" i="27"/>
  <c r="AQ1540" i="27"/>
  <c r="AQ1542" i="27"/>
  <c r="AQ1549" i="27"/>
  <c r="AQ1554" i="27"/>
  <c r="AQ1556" i="27"/>
  <c r="J1570" i="27"/>
  <c r="AQ1585" i="27"/>
  <c r="J1590" i="27"/>
  <c r="J1597" i="27"/>
  <c r="J1615" i="27"/>
  <c r="AQ1656" i="27"/>
  <c r="AQ1691" i="27"/>
  <c r="J1773" i="27"/>
  <c r="AQ1371" i="27"/>
  <c r="AQ1394" i="27"/>
  <c r="AQ1401" i="27"/>
  <c r="AQ1404" i="27"/>
  <c r="J1407" i="27"/>
  <c r="AQ1419" i="27"/>
  <c r="AQ1426" i="27"/>
  <c r="AQ1431" i="27"/>
  <c r="AQ1436" i="27"/>
  <c r="AQ1456" i="27"/>
  <c r="J1459" i="27"/>
  <c r="J1479" i="27"/>
  <c r="AQ1479" i="27"/>
  <c r="AQ1480" i="27"/>
  <c r="AQ1481" i="27"/>
  <c r="J1487" i="27"/>
  <c r="AQ1489" i="27"/>
  <c r="J1495" i="27"/>
  <c r="AQ1496" i="27"/>
  <c r="AQ1509" i="27"/>
  <c r="AQ1530" i="27"/>
  <c r="AQ1533" i="27"/>
  <c r="AQ1534" i="27"/>
  <c r="J1556" i="27"/>
  <c r="J1562" i="27"/>
  <c r="J1574" i="27"/>
  <c r="AQ1574" i="27"/>
  <c r="AQ1576" i="27"/>
  <c r="AQ1578" i="27"/>
  <c r="J1598" i="27"/>
  <c r="AQ1600" i="27"/>
  <c r="AQ1601" i="27"/>
  <c r="AQ1611" i="27"/>
  <c r="AQ1612" i="27"/>
  <c r="J1636" i="27"/>
  <c r="J1638" i="27"/>
  <c r="AQ1676" i="27"/>
  <c r="AQ1846" i="27"/>
  <c r="AQ1878" i="27"/>
  <c r="AQ1936" i="27"/>
  <c r="J2088" i="27"/>
  <c r="AQ1538" i="27"/>
  <c r="AQ1584" i="27"/>
  <c r="AQ1590" i="27"/>
  <c r="AQ1595" i="27"/>
  <c r="AQ1602" i="27"/>
  <c r="AQ1636" i="27"/>
  <c r="AQ1638" i="27"/>
  <c r="J2051" i="27"/>
  <c r="J1323" i="27"/>
  <c r="J1335" i="27"/>
  <c r="AQ1338" i="27"/>
  <c r="J1340" i="27"/>
  <c r="AQ1341" i="27"/>
  <c r="AQ1343" i="27"/>
  <c r="J1345" i="27"/>
  <c r="AQ1347" i="27"/>
  <c r="J1353" i="27"/>
  <c r="AQ1361" i="27"/>
  <c r="AQ1366" i="27"/>
  <c r="J1372" i="27"/>
  <c r="AQ1376" i="27"/>
  <c r="J1379" i="27"/>
  <c r="J1387" i="27"/>
  <c r="AQ1388" i="27"/>
  <c r="AQ1389" i="27"/>
  <c r="AQ1399" i="27"/>
  <c r="AQ1403" i="27"/>
  <c r="AQ1415" i="27"/>
  <c r="J1420" i="27"/>
  <c r="AQ1427" i="27"/>
  <c r="J1434" i="27"/>
  <c r="AQ1435" i="27"/>
  <c r="AQ1439" i="27"/>
  <c r="AQ1440" i="27"/>
  <c r="J1452" i="27"/>
  <c r="AQ1462" i="27"/>
  <c r="AQ1469" i="27"/>
  <c r="AQ1474" i="27"/>
  <c r="AQ1475" i="27"/>
  <c r="J1482" i="27"/>
  <c r="AQ1482" i="27"/>
  <c r="AQ1493" i="27"/>
  <c r="AQ1501" i="27"/>
  <c r="AQ1521" i="27"/>
  <c r="J1532" i="27"/>
  <c r="AQ1532" i="27"/>
  <c r="J1534" i="27"/>
  <c r="J1552" i="27"/>
  <c r="AQ1570" i="27"/>
  <c r="AQ1571" i="27"/>
  <c r="AQ1581" i="27"/>
  <c r="J1601" i="27"/>
  <c r="AQ1604" i="27"/>
  <c r="AQ1632" i="27"/>
  <c r="J1666" i="27"/>
  <c r="J1807" i="27"/>
  <c r="J1835" i="27"/>
  <c r="J1870" i="27"/>
  <c r="J1361" i="27"/>
  <c r="J1373" i="27"/>
  <c r="AQ1382" i="27"/>
  <c r="AQ1392" i="27"/>
  <c r="AQ1411" i="27"/>
  <c r="AQ1429" i="27"/>
  <c r="AQ1437" i="27"/>
  <c r="AQ1454" i="27"/>
  <c r="AQ1455" i="27"/>
  <c r="AQ1473" i="27"/>
  <c r="AQ1476" i="27"/>
  <c r="AQ1485" i="27"/>
  <c r="AQ1487" i="27"/>
  <c r="J1498" i="27"/>
  <c r="J1499" i="27"/>
  <c r="J1507" i="27"/>
  <c r="AQ1524" i="27"/>
  <c r="AQ1536" i="27"/>
  <c r="AQ1539" i="27"/>
  <c r="AQ1550" i="27"/>
  <c r="AQ1553" i="27"/>
  <c r="J1558" i="27"/>
  <c r="AQ1567" i="27"/>
  <c r="AQ1580" i="27"/>
  <c r="J1584" i="27"/>
  <c r="J1585" i="27"/>
  <c r="AQ1586" i="27"/>
  <c r="J1593" i="27"/>
  <c r="AQ1594" i="27"/>
  <c r="AQ1610" i="27"/>
  <c r="AQ1616" i="27"/>
  <c r="AQ1620" i="27"/>
  <c r="AQ1634" i="27"/>
  <c r="AQ1664" i="27"/>
  <c r="AQ1673" i="27"/>
  <c r="AQ1881" i="27"/>
  <c r="J1902" i="27"/>
  <c r="AQ1961" i="27"/>
  <c r="J2020" i="27"/>
  <c r="AQ2144" i="27"/>
  <c r="AQ1372" i="27"/>
  <c r="AQ1375" i="27"/>
  <c r="AQ1387" i="27"/>
  <c r="AQ1390" i="27"/>
  <c r="AQ1398" i="27"/>
  <c r="AQ1402" i="27"/>
  <c r="AQ1407" i="27"/>
  <c r="AQ1420" i="27"/>
  <c r="AQ1423" i="27"/>
  <c r="AQ1430" i="27"/>
  <c r="AQ1438" i="27"/>
  <c r="AQ1459" i="27"/>
  <c r="AQ1463" i="27"/>
  <c r="AQ1464" i="27"/>
  <c r="AQ1495" i="27"/>
  <c r="AQ1503" i="27"/>
  <c r="AQ1516" i="27"/>
  <c r="AQ1531" i="27"/>
  <c r="AQ1551" i="27"/>
  <c r="AQ1562" i="27"/>
  <c r="J1355" i="27"/>
  <c r="J1368" i="27"/>
  <c r="AQ1369" i="27"/>
  <c r="AQ1374" i="27"/>
  <c r="J1383" i="27"/>
  <c r="AQ1386" i="27"/>
  <c r="AQ1396" i="27"/>
  <c r="J1398" i="27"/>
  <c r="J1405" i="27"/>
  <c r="J1412" i="27"/>
  <c r="AQ1413" i="27"/>
  <c r="AQ1414" i="27"/>
  <c r="J1423" i="27"/>
  <c r="AQ1451" i="27"/>
  <c r="AQ1452" i="27"/>
  <c r="J1455" i="27"/>
  <c r="AQ1457" i="27"/>
  <c r="AQ1460" i="27"/>
  <c r="AQ1470" i="27"/>
  <c r="J1500" i="27"/>
  <c r="J1502" i="27"/>
  <c r="AQ1510" i="27"/>
  <c r="J1516" i="27"/>
  <c r="AQ1517" i="27"/>
  <c r="AQ1528" i="27"/>
  <c r="AQ1537" i="27"/>
  <c r="J1544" i="27"/>
  <c r="J1546" i="27"/>
  <c r="AQ1547" i="27"/>
  <c r="AQ1548" i="27"/>
  <c r="J1554" i="27"/>
  <c r="AQ1558" i="27"/>
  <c r="AQ1560" i="27"/>
  <c r="AQ1563" i="27"/>
  <c r="J1566" i="27"/>
  <c r="AQ1569" i="27"/>
  <c r="AQ1572" i="27"/>
  <c r="AQ1577" i="27"/>
  <c r="AQ1582" i="27"/>
  <c r="J1612" i="27"/>
  <c r="AQ1614" i="27"/>
  <c r="AQ1618" i="27"/>
  <c r="AQ1838" i="27"/>
  <c r="AQ1842" i="27"/>
  <c r="AQ1871" i="27"/>
  <c r="J1874" i="27"/>
  <c r="J1894" i="27"/>
  <c r="AQ1932" i="27"/>
  <c r="AQ2041" i="27"/>
  <c r="AQ1377" i="27"/>
  <c r="AQ1378" i="27"/>
  <c r="AQ1380" i="27"/>
  <c r="AQ1384" i="27"/>
  <c r="AQ1408" i="27"/>
  <c r="AQ1422" i="27"/>
  <c r="AQ1425" i="27"/>
  <c r="AQ1441" i="27"/>
  <c r="AQ1442" i="27"/>
  <c r="AQ1449" i="27"/>
  <c r="AQ1467" i="27"/>
  <c r="AQ1486" i="27"/>
  <c r="AQ1498" i="27"/>
  <c r="AQ1504" i="27"/>
  <c r="AQ1518" i="27"/>
  <c r="AQ1545" i="27"/>
  <c r="AQ1566" i="27"/>
  <c r="AQ1573" i="27"/>
  <c r="AQ1650" i="27"/>
  <c r="AQ1657" i="27"/>
  <c r="AQ1844" i="27"/>
  <c r="AQ1652" i="27"/>
  <c r="AQ1659" i="27"/>
  <c r="AQ1675" i="27"/>
  <c r="AQ1690" i="27"/>
  <c r="AQ1711" i="27"/>
  <c r="AQ1726" i="27"/>
  <c r="AQ1738" i="27"/>
  <c r="J1742" i="27"/>
  <c r="AQ1753" i="27"/>
  <c r="AQ1758" i="27"/>
  <c r="AQ1769" i="27"/>
  <c r="AQ1776" i="27"/>
  <c r="J1782" i="27"/>
  <c r="J1783" i="27"/>
  <c r="AQ1785" i="27"/>
  <c r="AQ1786" i="27"/>
  <c r="AQ1803" i="27"/>
  <c r="AQ1817" i="27"/>
  <c r="J1828" i="27"/>
  <c r="AQ1829" i="27"/>
  <c r="AQ1839" i="27"/>
  <c r="J1848" i="27"/>
  <c r="AQ1850" i="27"/>
  <c r="AQ1853" i="27"/>
  <c r="AQ1858" i="27"/>
  <c r="AQ1861" i="27"/>
  <c r="AQ1886" i="27"/>
  <c r="AQ1901" i="27"/>
  <c r="J1903" i="27"/>
  <c r="J1904" i="27"/>
  <c r="AQ1914" i="27"/>
  <c r="AQ1915" i="27"/>
  <c r="AQ1917" i="27"/>
  <c r="AQ1920" i="27"/>
  <c r="J1930" i="27"/>
  <c r="AQ1940" i="27"/>
  <c r="AQ1950" i="27"/>
  <c r="AQ1951" i="27"/>
  <c r="AQ1955" i="27"/>
  <c r="AQ1959" i="27"/>
  <c r="AQ1966" i="27"/>
  <c r="AQ1967" i="27"/>
  <c r="AQ1971" i="27"/>
  <c r="AQ1980" i="27"/>
  <c r="J1986" i="27"/>
  <c r="AQ1987" i="27"/>
  <c r="AQ1990" i="27"/>
  <c r="J1991" i="27"/>
  <c r="AQ2000" i="27"/>
  <c r="J2003" i="27"/>
  <c r="J2015" i="27"/>
  <c r="J2023" i="27"/>
  <c r="AQ2027" i="27"/>
  <c r="J2039" i="27"/>
  <c r="AQ2040" i="27"/>
  <c r="AQ2061" i="27"/>
  <c r="AQ2062" i="27"/>
  <c r="AQ2067" i="27"/>
  <c r="AQ2072" i="27"/>
  <c r="AQ2085" i="27"/>
  <c r="AQ2087" i="27"/>
  <c r="J2138" i="27"/>
  <c r="AQ2139" i="27"/>
  <c r="J1646" i="27"/>
  <c r="AQ1654" i="27"/>
  <c r="AQ1662" i="27"/>
  <c r="AQ1666" i="27"/>
  <c r="AQ1678" i="27"/>
  <c r="AQ1682" i="27"/>
  <c r="AQ1699" i="27"/>
  <c r="J1722" i="27"/>
  <c r="AQ1737" i="27"/>
  <c r="J1749" i="27"/>
  <c r="AQ1759" i="27"/>
  <c r="J1762" i="27"/>
  <c r="AQ1764" i="27"/>
  <c r="AQ1779" i="27"/>
  <c r="AQ1782" i="27"/>
  <c r="J1785" i="27"/>
  <c r="AQ1824" i="27"/>
  <c r="J1829" i="27"/>
  <c r="AQ1831" i="27"/>
  <c r="AQ1851" i="27"/>
  <c r="AQ1856" i="27"/>
  <c r="J1858" i="27"/>
  <c r="AQ1859" i="27"/>
  <c r="AQ1867" i="27"/>
  <c r="AQ1879" i="27"/>
  <c r="AQ1891" i="27"/>
  <c r="AQ1895" i="27"/>
  <c r="J1896" i="27"/>
  <c r="AQ1898" i="27"/>
  <c r="AQ1903" i="27"/>
  <c r="AQ1925" i="27"/>
  <c r="AQ1943" i="27"/>
  <c r="J1950" i="27"/>
  <c r="J1966" i="27"/>
  <c r="J1979" i="27"/>
  <c r="AQ1982" i="27"/>
  <c r="AQ1993" i="27"/>
  <c r="J1999" i="27"/>
  <c r="AQ2017" i="27"/>
  <c r="AQ2028" i="27"/>
  <c r="AQ2075" i="27"/>
  <c r="AQ2080" i="27"/>
  <c r="J2096" i="27"/>
  <c r="AQ2096" i="27"/>
  <c r="AQ2111" i="27"/>
  <c r="AQ2126" i="27"/>
  <c r="AQ1626" i="27"/>
  <c r="AQ1628" i="27"/>
  <c r="AQ1640" i="27"/>
  <c r="AQ1644" i="27"/>
  <c r="AQ1646" i="27"/>
  <c r="AQ1668" i="27"/>
  <c r="AQ1672" i="27"/>
  <c r="AQ1684" i="27"/>
  <c r="AQ1689" i="27"/>
  <c r="AQ1700" i="27"/>
  <c r="AQ1721" i="27"/>
  <c r="AQ1728" i="27"/>
  <c r="AQ1729" i="27"/>
  <c r="AQ1733" i="27"/>
  <c r="AQ1740" i="27"/>
  <c r="AQ1747" i="27"/>
  <c r="AQ1750" i="27"/>
  <c r="AQ1752" i="27"/>
  <c r="AQ1762" i="27"/>
  <c r="AQ1763" i="27"/>
  <c r="AQ1767" i="27"/>
  <c r="AQ1770" i="27"/>
  <c r="AQ1788" i="27"/>
  <c r="AQ1800" i="27"/>
  <c r="AQ1801" i="27"/>
  <c r="AQ1806" i="27"/>
  <c r="AQ1822" i="27"/>
  <c r="AQ1848" i="27"/>
  <c r="AQ1864" i="27"/>
  <c r="AQ1872" i="27"/>
  <c r="AQ1884" i="27"/>
  <c r="AQ1892" i="27"/>
  <c r="AQ1899" i="27"/>
  <c r="AQ1902" i="27"/>
  <c r="AQ1906" i="27"/>
  <c r="AQ1907" i="27"/>
  <c r="AQ1946" i="27"/>
  <c r="AQ1954" i="27"/>
  <c r="AQ1962" i="27"/>
  <c r="AQ1970" i="27"/>
  <c r="AQ1973" i="27"/>
  <c r="AQ1974" i="27"/>
  <c r="AQ1984" i="27"/>
  <c r="AQ1989" i="27"/>
  <c r="AQ1994" i="27"/>
  <c r="AQ2020" i="27"/>
  <c r="AQ2045" i="27"/>
  <c r="AQ2046" i="27"/>
  <c r="AQ2068" i="27"/>
  <c r="AQ2069" i="27"/>
  <c r="AQ2084" i="27"/>
  <c r="AQ2090" i="27"/>
  <c r="AQ2094" i="27"/>
  <c r="AQ2098" i="27"/>
  <c r="AQ2125" i="27"/>
  <c r="AQ1615" i="27"/>
  <c r="AQ1622" i="27"/>
  <c r="AQ1630" i="27"/>
  <c r="AQ1642" i="27"/>
  <c r="AQ1665" i="27"/>
  <c r="AQ1681" i="27"/>
  <c r="J1697" i="27"/>
  <c r="J1698" i="27"/>
  <c r="J1705" i="27"/>
  <c r="AQ1713" i="27"/>
  <c r="J1716" i="27"/>
  <c r="AQ1717" i="27"/>
  <c r="J1726" i="27"/>
  <c r="AQ1736" i="27"/>
  <c r="AQ1746" i="27"/>
  <c r="AQ1749" i="27"/>
  <c r="J1757" i="27"/>
  <c r="J1764" i="27"/>
  <c r="AQ1772" i="27"/>
  <c r="AQ1789" i="27"/>
  <c r="AQ1790" i="27"/>
  <c r="AQ1804" i="27"/>
  <c r="AQ1805" i="27"/>
  <c r="J1818" i="27"/>
  <c r="J1820" i="27"/>
  <c r="J1852" i="27"/>
  <c r="J1860" i="27"/>
  <c r="J1868" i="27"/>
  <c r="J1872" i="27"/>
  <c r="J1898" i="27"/>
  <c r="AQ1900" i="27"/>
  <c r="J1906" i="27"/>
  <c r="AQ1911" i="27"/>
  <c r="J1916" i="27"/>
  <c r="AQ1916" i="27"/>
  <c r="AQ1926" i="27"/>
  <c r="AQ1948" i="27"/>
  <c r="J1956" i="27"/>
  <c r="AQ1957" i="27"/>
  <c r="AQ1964" i="27"/>
  <c r="J1972" i="27"/>
  <c r="J1973" i="27"/>
  <c r="AQ1979" i="27"/>
  <c r="AQ1995" i="27"/>
  <c r="AQ1999" i="27"/>
  <c r="AQ2008" i="27"/>
  <c r="AQ2016" i="27"/>
  <c r="J2029" i="27"/>
  <c r="J2031" i="27"/>
  <c r="AQ2033" i="27"/>
  <c r="J2064" i="27"/>
  <c r="J2066" i="27"/>
  <c r="AQ2071" i="27"/>
  <c r="AQ2082" i="27"/>
  <c r="J2098" i="27"/>
  <c r="J2099" i="27"/>
  <c r="AQ2107" i="27"/>
  <c r="J2109" i="27"/>
  <c r="AQ2114" i="27"/>
  <c r="AQ2135" i="27"/>
  <c r="AQ2137" i="27"/>
  <c r="AQ1695" i="27"/>
  <c r="AQ1698" i="27"/>
  <c r="AQ1701" i="27"/>
  <c r="AQ1714" i="27"/>
  <c r="AQ1718" i="27"/>
  <c r="AQ1722" i="27"/>
  <c r="AQ1723" i="27"/>
  <c r="AQ1725" i="27"/>
  <c r="AQ1755" i="27"/>
  <c r="AQ1775" i="27"/>
  <c r="AQ1777" i="27"/>
  <c r="AQ1778" i="27"/>
  <c r="AQ1795" i="27"/>
  <c r="AQ1823" i="27"/>
  <c r="AQ1837" i="27"/>
  <c r="AQ1857" i="27"/>
  <c r="AQ1863" i="27"/>
  <c r="AQ1876" i="27"/>
  <c r="AQ1904" i="27"/>
  <c r="AQ1912" i="27"/>
  <c r="AQ1935" i="27"/>
  <c r="AQ1941" i="27"/>
  <c r="AQ1942" i="27"/>
  <c r="AQ1953" i="27"/>
  <c r="AQ1958" i="27"/>
  <c r="AQ1969" i="27"/>
  <c r="AQ1991" i="27"/>
  <c r="AQ2024" i="27"/>
  <c r="AQ2042" i="27"/>
  <c r="AQ2073" i="27"/>
  <c r="AQ2086" i="27"/>
  <c r="AQ2088" i="27"/>
  <c r="AQ1592" i="27"/>
  <c r="J1609" i="27"/>
  <c r="J1610" i="27"/>
  <c r="AQ1617" i="27"/>
  <c r="AQ1624" i="27"/>
  <c r="AQ1648" i="27"/>
  <c r="J1654" i="27"/>
  <c r="AQ1658" i="27"/>
  <c r="AQ1670" i="27"/>
  <c r="AQ1674" i="27"/>
  <c r="J1710" i="27"/>
  <c r="J1733" i="27"/>
  <c r="J1734" i="27"/>
  <c r="J1736" i="27"/>
  <c r="J1738" i="27"/>
  <c r="AQ1743" i="27"/>
  <c r="J1746" i="27"/>
  <c r="AQ1748" i="27"/>
  <c r="AQ1757" i="27"/>
  <c r="AQ1760" i="27"/>
  <c r="AQ1761" i="27"/>
  <c r="AQ1765" i="27"/>
  <c r="J1766" i="27"/>
  <c r="AQ1766" i="27"/>
  <c r="AQ1773" i="27"/>
  <c r="AQ1780" i="27"/>
  <c r="AQ1794" i="27"/>
  <c r="AQ1802" i="27"/>
  <c r="J1805" i="27"/>
  <c r="AQ1809" i="27"/>
  <c r="AQ1813" i="27"/>
  <c r="AQ1826" i="27"/>
  <c r="AQ1847" i="27"/>
  <c r="AQ1852" i="27"/>
  <c r="J1854" i="27"/>
  <c r="AQ1855" i="27"/>
  <c r="AQ1860" i="27"/>
  <c r="J1862" i="27"/>
  <c r="J1863" i="27"/>
  <c r="J1880" i="27"/>
  <c r="AQ1887" i="27"/>
  <c r="AQ1894" i="27"/>
  <c r="AQ1896" i="27"/>
  <c r="AQ1897" i="27"/>
  <c r="J1901" i="27"/>
  <c r="J1918" i="27"/>
  <c r="J1919" i="27"/>
  <c r="J1927" i="27"/>
  <c r="AQ1934" i="27"/>
  <c r="AQ1944" i="27"/>
  <c r="AQ1960" i="27"/>
  <c r="J1983" i="27"/>
  <c r="AQ1992" i="27"/>
  <c r="AQ2010" i="27"/>
  <c r="AQ2011" i="27"/>
  <c r="AQ2019" i="27"/>
  <c r="AQ2036" i="27"/>
  <c r="AQ2079" i="27"/>
  <c r="J2087" i="27"/>
  <c r="AQ2089" i="27"/>
  <c r="AQ2097" i="27"/>
  <c r="AQ2108" i="27"/>
  <c r="AQ2118" i="27"/>
  <c r="AQ2119" i="27"/>
  <c r="AQ2123" i="27"/>
  <c r="AQ1680" i="27"/>
  <c r="AQ1686" i="27"/>
  <c r="AQ1693" i="27"/>
  <c r="J1702" i="27"/>
  <c r="AQ1709" i="27"/>
  <c r="AQ1710" i="27"/>
  <c r="AQ1712" i="27"/>
  <c r="J1718" i="27"/>
  <c r="AQ1724" i="27"/>
  <c r="AQ1727" i="27"/>
  <c r="AQ1734" i="27"/>
  <c r="AQ1742" i="27"/>
  <c r="AQ1745" i="27"/>
  <c r="J1753" i="27"/>
  <c r="AQ1768" i="27"/>
  <c r="AQ1781" i="27"/>
  <c r="J1791" i="27"/>
  <c r="AQ1792" i="27"/>
  <c r="AQ1793" i="27"/>
  <c r="J1808" i="27"/>
  <c r="J1823" i="27"/>
  <c r="AQ1830" i="27"/>
  <c r="AQ1849" i="27"/>
  <c r="J1864" i="27"/>
  <c r="AQ1873" i="27"/>
  <c r="AQ1875" i="27"/>
  <c r="J1888" i="27"/>
  <c r="AQ1893" i="27"/>
  <c r="AQ1905" i="27"/>
  <c r="AQ1909" i="27"/>
  <c r="AQ1918" i="27"/>
  <c r="AQ1922" i="27"/>
  <c r="J1928" i="27"/>
  <c r="AQ1937" i="27"/>
  <c r="J1942" i="27"/>
  <c r="J1943" i="27"/>
  <c r="J1959" i="27"/>
  <c r="J1977" i="27"/>
  <c r="J1984" i="27"/>
  <c r="AQ1985" i="27"/>
  <c r="J1997" i="27"/>
  <c r="AQ2002" i="27"/>
  <c r="J2007" i="27"/>
  <c r="AQ2013" i="27"/>
  <c r="AQ2015" i="27"/>
  <c r="AQ2021" i="27"/>
  <c r="AQ2023" i="27"/>
  <c r="AQ2057" i="27"/>
  <c r="AQ2063" i="27"/>
  <c r="AQ2066" i="27"/>
  <c r="J2074" i="27"/>
  <c r="J2075" i="27"/>
  <c r="J2076" i="27"/>
  <c r="AQ2077" i="27"/>
  <c r="AQ2112" i="27"/>
  <c r="AQ2120" i="27"/>
  <c r="J2144" i="27"/>
  <c r="AQ2131" i="27"/>
  <c r="J2149" i="27"/>
  <c r="AQ2158" i="27"/>
  <c r="AQ2166" i="27"/>
  <c r="AQ2174" i="27"/>
  <c r="AQ2213" i="27"/>
  <c r="AQ2225" i="27"/>
  <c r="AQ2230" i="27"/>
  <c r="J2236" i="27"/>
  <c r="AQ2246" i="27"/>
  <c r="J2252" i="27"/>
  <c r="J2176" i="27"/>
  <c r="AQ2177" i="27"/>
  <c r="AQ2178" i="27"/>
  <c r="AQ2233" i="27"/>
  <c r="AQ2236" i="27"/>
  <c r="AQ2249" i="27"/>
  <c r="J2264" i="27"/>
  <c r="AQ2150" i="27"/>
  <c r="J2151" i="27"/>
  <c r="AQ2160" i="27"/>
  <c r="J2161" i="27"/>
  <c r="AQ2183" i="27"/>
  <c r="AQ2194" i="27"/>
  <c r="AQ2214" i="27"/>
  <c r="AQ2226" i="27"/>
  <c r="AQ2234" i="27"/>
  <c r="AQ2250" i="27"/>
  <c r="AQ2252" i="27"/>
  <c r="AQ2138" i="27"/>
  <c r="J2146" i="27"/>
  <c r="AQ2152" i="27"/>
  <c r="J2154" i="27"/>
  <c r="AQ2168" i="27"/>
  <c r="J2169" i="27"/>
  <c r="J2177" i="27"/>
  <c r="AQ2192" i="27"/>
  <c r="AQ2202" i="27"/>
  <c r="J2212" i="27"/>
  <c r="J2224" i="27"/>
  <c r="AQ2228" i="27"/>
  <c r="AQ2232" i="27"/>
  <c r="AQ2237" i="27"/>
  <c r="AQ2248" i="27"/>
  <c r="AQ2262" i="27"/>
  <c r="AQ2266" i="27"/>
  <c r="AQ2200" i="27"/>
  <c r="AQ2208" i="27"/>
  <c r="AQ2222" i="27"/>
  <c r="AQ2238" i="27"/>
  <c r="AQ2253" i="27"/>
  <c r="AQ2254" i="27"/>
  <c r="AQ2259" i="27"/>
  <c r="J2092" i="27"/>
  <c r="AQ2095" i="27"/>
  <c r="J2102" i="27"/>
  <c r="AQ2106" i="27"/>
  <c r="J2107" i="27"/>
  <c r="J2118" i="27"/>
  <c r="J2120" i="27"/>
  <c r="AQ2129" i="27"/>
  <c r="AQ2134" i="27"/>
  <c r="AQ2154" i="27"/>
  <c r="J2155" i="27"/>
  <c r="AQ2162" i="27"/>
  <c r="J2163" i="27"/>
  <c r="AQ2185" i="27"/>
  <c r="AQ2188" i="27"/>
  <c r="AQ2189" i="27"/>
  <c r="AQ2206" i="27"/>
  <c r="AQ2210" i="27"/>
  <c r="AQ2241" i="27"/>
  <c r="AQ2244" i="27"/>
  <c r="AQ2264" i="27"/>
  <c r="AQ2142" i="27"/>
  <c r="AQ2148" i="27"/>
  <c r="AQ2164" i="27"/>
  <c r="J2165" i="27"/>
  <c r="J2171" i="27"/>
  <c r="AQ2180" i="27"/>
  <c r="AQ2186" i="27"/>
  <c r="AQ2187" i="27"/>
  <c r="J2200" i="27"/>
  <c r="AQ2218" i="27"/>
  <c r="AQ2229" i="27"/>
  <c r="J2232" i="27"/>
  <c r="AQ2242" i="27"/>
  <c r="J2248" i="27"/>
  <c r="J2260" i="27"/>
  <c r="AQ2261" i="27"/>
  <c r="AQ2265" i="27"/>
  <c r="J2268" i="27"/>
  <c r="J2136" i="27"/>
  <c r="AQ2136" i="27"/>
  <c r="AQ2156" i="27"/>
  <c r="AQ2172" i="27"/>
  <c r="J2173" i="27"/>
  <c r="J2174" i="27"/>
  <c r="J2185" i="27"/>
  <c r="AQ2196" i="27"/>
  <c r="AQ2198" i="27"/>
  <c r="AQ2216" i="27"/>
  <c r="AQ2220" i="27"/>
  <c r="AQ2240" i="27"/>
  <c r="AQ2245" i="27"/>
  <c r="AQ2257" i="27"/>
  <c r="AQ2260" i="27"/>
  <c r="J2262" i="27"/>
  <c r="J39" i="27"/>
  <c r="J63" i="27"/>
  <c r="J21" i="27"/>
  <c r="AQ17" i="27"/>
  <c r="AQ37" i="27"/>
  <c r="AQ61" i="27"/>
  <c r="J55" i="27"/>
  <c r="AQ33" i="27"/>
  <c r="AQ57" i="27"/>
  <c r="R83" i="27"/>
  <c r="J19" i="27"/>
  <c r="R33" i="27"/>
  <c r="AQ32" i="27"/>
  <c r="AQ40" i="27"/>
  <c r="J50" i="27"/>
  <c r="AQ50" i="27"/>
  <c r="AQ52" i="27"/>
  <c r="AQ69" i="27"/>
  <c r="AQ76" i="27"/>
  <c r="AQ81" i="27"/>
  <c r="AQ85" i="27"/>
  <c r="J101" i="27"/>
  <c r="AQ102" i="27"/>
  <c r="R107" i="27"/>
  <c r="AQ116" i="27"/>
  <c r="AQ118" i="27"/>
  <c r="R123" i="27"/>
  <c r="AQ125" i="27"/>
  <c r="J135" i="27"/>
  <c r="AQ138" i="27"/>
  <c r="AQ141" i="27"/>
  <c r="AQ151" i="27"/>
  <c r="J155" i="27"/>
  <c r="AQ158" i="27"/>
  <c r="AQ162" i="27"/>
  <c r="AQ166" i="27"/>
  <c r="AQ170" i="27"/>
  <c r="J183" i="27"/>
  <c r="AQ196" i="27"/>
  <c r="AQ199" i="27"/>
  <c r="AQ281" i="27"/>
  <c r="AQ283" i="27"/>
  <c r="J311" i="27"/>
  <c r="AQ378" i="27"/>
  <c r="AQ387" i="27"/>
  <c r="J467" i="27"/>
  <c r="J69" i="27"/>
  <c r="J85" i="27"/>
  <c r="J125" i="27"/>
  <c r="AQ128" i="27"/>
  <c r="J141" i="27"/>
  <c r="J151" i="27"/>
  <c r="J173" i="27"/>
  <c r="J301" i="27"/>
  <c r="J317" i="27"/>
  <c r="J380" i="27"/>
  <c r="J30" i="27"/>
  <c r="AQ30" i="27"/>
  <c r="AQ63" i="27"/>
  <c r="AQ70" i="27"/>
  <c r="AQ89" i="27"/>
  <c r="AQ95" i="27"/>
  <c r="AQ100" i="27"/>
  <c r="J109" i="27"/>
  <c r="J131" i="27"/>
  <c r="AQ134" i="27"/>
  <c r="AQ137" i="27"/>
  <c r="J147" i="27"/>
  <c r="AQ154" i="27"/>
  <c r="J161" i="27"/>
  <c r="J165" i="27"/>
  <c r="J169" i="27"/>
  <c r="J179" i="27"/>
  <c r="AQ182" i="27"/>
  <c r="AQ185" i="27"/>
  <c r="J189" i="27"/>
  <c r="AQ192" i="27"/>
  <c r="AQ195" i="27"/>
  <c r="AQ202" i="27"/>
  <c r="AQ240" i="27"/>
  <c r="AQ275" i="27"/>
  <c r="J307" i="27"/>
  <c r="AQ370" i="27"/>
  <c r="AQ371" i="27"/>
  <c r="AQ372" i="27"/>
  <c r="J419" i="27"/>
  <c r="J427" i="27"/>
  <c r="R29" i="27"/>
  <c r="AQ28" i="27"/>
  <c r="AQ48" i="27"/>
  <c r="AQ56" i="27"/>
  <c r="AQ80" i="27"/>
  <c r="AQ119" i="27"/>
  <c r="J137" i="27"/>
  <c r="AQ140" i="27"/>
  <c r="AQ150" i="27"/>
  <c r="J157" i="27"/>
  <c r="AQ172" i="27"/>
  <c r="AQ175" i="27"/>
  <c r="J185" i="27"/>
  <c r="AQ191" i="27"/>
  <c r="AQ198" i="27"/>
  <c r="AQ201" i="27"/>
  <c r="AQ205" i="27"/>
  <c r="AQ212" i="27"/>
  <c r="AQ271" i="27"/>
  <c r="AQ302" i="27"/>
  <c r="J313" i="27"/>
  <c r="AQ318" i="27"/>
  <c r="AQ366" i="27"/>
  <c r="AQ367" i="27"/>
  <c r="AQ368" i="27"/>
  <c r="J389" i="27"/>
  <c r="AQ16" i="27"/>
  <c r="AQ18" i="27"/>
  <c r="AQ36" i="27"/>
  <c r="AQ38" i="27"/>
  <c r="AQ44" i="27"/>
  <c r="AQ54" i="27"/>
  <c r="AQ62" i="27"/>
  <c r="AQ73" i="27"/>
  <c r="AQ79" i="27"/>
  <c r="AQ88" i="27"/>
  <c r="J93" i="27"/>
  <c r="R101" i="27"/>
  <c r="AQ104" i="27"/>
  <c r="AQ108" i="27"/>
  <c r="AQ113" i="27"/>
  <c r="AQ123" i="27"/>
  <c r="J127" i="27"/>
  <c r="AQ130" i="27"/>
  <c r="AQ133" i="27"/>
  <c r="J143" i="27"/>
  <c r="AQ146" i="27"/>
  <c r="AQ149" i="27"/>
  <c r="AQ153" i="27"/>
  <c r="AQ160" i="27"/>
  <c r="AQ164" i="27"/>
  <c r="AQ168" i="27"/>
  <c r="J175" i="27"/>
  <c r="AQ178" i="27"/>
  <c r="AQ188" i="27"/>
  <c r="AQ197" i="27"/>
  <c r="AQ208" i="27"/>
  <c r="J303" i="27"/>
  <c r="J319" i="27"/>
  <c r="R411" i="27"/>
  <c r="R502" i="27"/>
  <c r="AQ43" i="27"/>
  <c r="AQ59" i="27"/>
  <c r="AQ77" i="27"/>
  <c r="R86" i="27"/>
  <c r="AQ87" i="27"/>
  <c r="AQ103" i="27"/>
  <c r="AQ117" i="27"/>
  <c r="J133" i="27"/>
  <c r="AQ136" i="27"/>
  <c r="J149" i="27"/>
  <c r="J153" i="27"/>
  <c r="AQ156" i="27"/>
  <c r="J181" i="27"/>
  <c r="AQ184" i="27"/>
  <c r="AQ194" i="27"/>
  <c r="AQ258" i="27"/>
  <c r="AQ263" i="27"/>
  <c r="AQ295" i="27"/>
  <c r="J309" i="27"/>
  <c r="AQ353" i="27"/>
  <c r="AQ379" i="27"/>
  <c r="J567" i="27"/>
  <c r="Q13" i="27"/>
  <c r="AQ12" i="27"/>
  <c r="J14" i="27"/>
  <c r="AQ14" i="27"/>
  <c r="AQ24" i="27"/>
  <c r="J26" i="27"/>
  <c r="AQ26" i="27"/>
  <c r="AQ51" i="27"/>
  <c r="AQ72" i="27"/>
  <c r="J77" i="27"/>
  <c r="AQ92" i="27"/>
  <c r="R99" i="27"/>
  <c r="J117" i="27"/>
  <c r="AQ126" i="27"/>
  <c r="AQ135" i="27"/>
  <c r="J139" i="27"/>
  <c r="AQ142" i="27"/>
  <c r="J159" i="27"/>
  <c r="J163" i="27"/>
  <c r="J167" i="27"/>
  <c r="J171" i="27"/>
  <c r="AQ177" i="27"/>
  <c r="AQ183" i="27"/>
  <c r="AQ187" i="27"/>
  <c r="J315" i="27"/>
  <c r="R351" i="27"/>
  <c r="AQ359" i="27"/>
  <c r="AQ402" i="27"/>
  <c r="R457" i="27"/>
  <c r="J551" i="27"/>
  <c r="AQ112" i="27"/>
  <c r="J129" i="27"/>
  <c r="AQ132" i="27"/>
  <c r="J145" i="27"/>
  <c r="AQ148" i="27"/>
  <c r="AQ152" i="27"/>
  <c r="J177" i="27"/>
  <c r="AQ180" i="27"/>
  <c r="J187" i="27"/>
  <c r="AQ190" i="27"/>
  <c r="AQ210" i="27"/>
  <c r="AQ214" i="27"/>
  <c r="AQ218" i="27"/>
  <c r="AQ222" i="27"/>
  <c r="AQ226" i="27"/>
  <c r="AQ230" i="27"/>
  <c r="AQ234" i="27"/>
  <c r="AQ238" i="27"/>
  <c r="J305" i="27"/>
  <c r="J416" i="27"/>
  <c r="J424" i="27"/>
  <c r="R41" i="27"/>
  <c r="R45" i="27"/>
  <c r="R53" i="27"/>
  <c r="R57" i="27"/>
  <c r="R256" i="27"/>
  <c r="J382" i="27"/>
  <c r="J386" i="27"/>
  <c r="J397" i="27"/>
  <c r="J405" i="27"/>
  <c r="AQ416" i="27"/>
  <c r="AQ419" i="27"/>
  <c r="AQ424" i="27"/>
  <c r="AQ434" i="27"/>
  <c r="AQ441" i="27"/>
  <c r="AQ450" i="27"/>
  <c r="AQ484" i="27"/>
  <c r="J67" i="27"/>
  <c r="J75" i="27"/>
  <c r="J83" i="27"/>
  <c r="J91" i="27"/>
  <c r="J99" i="27"/>
  <c r="J107" i="27"/>
  <c r="J115" i="27"/>
  <c r="J123" i="27"/>
  <c r="J358" i="27"/>
  <c r="J362" i="27"/>
  <c r="J366" i="27"/>
  <c r="J370" i="27"/>
  <c r="J374" i="27"/>
  <c r="J378" i="27"/>
  <c r="J398" i="27"/>
  <c r="J406" i="27"/>
  <c r="AQ477" i="27"/>
  <c r="J191" i="27"/>
  <c r="J193" i="27"/>
  <c r="J195" i="27"/>
  <c r="J197" i="27"/>
  <c r="J199" i="27"/>
  <c r="J201" i="27"/>
  <c r="J203" i="27"/>
  <c r="J205" i="27"/>
  <c r="J207" i="27"/>
  <c r="J209" i="27"/>
  <c r="J211" i="27"/>
  <c r="J213" i="27"/>
  <c r="J215" i="27"/>
  <c r="J217" i="27"/>
  <c r="J219" i="27"/>
  <c r="J221" i="27"/>
  <c r="J223" i="27"/>
  <c r="J225" i="27"/>
  <c r="J227" i="27"/>
  <c r="J229" i="27"/>
  <c r="J231" i="27"/>
  <c r="J233" i="27"/>
  <c r="J235" i="27"/>
  <c r="J237" i="27"/>
  <c r="J239" i="27"/>
  <c r="J241" i="27"/>
  <c r="J243" i="27"/>
  <c r="J245" i="27"/>
  <c r="J247" i="27"/>
  <c r="J249" i="27"/>
  <c r="J251" i="27"/>
  <c r="J253" i="27"/>
  <c r="J255" i="27"/>
  <c r="J354" i="27"/>
  <c r="J390" i="27"/>
  <c r="J407" i="27"/>
  <c r="J413" i="27"/>
  <c r="AQ418" i="27"/>
  <c r="R427" i="27"/>
  <c r="AQ426" i="27"/>
  <c r="AQ443" i="27"/>
  <c r="J509" i="27"/>
  <c r="AQ560" i="27"/>
  <c r="J572" i="27"/>
  <c r="J577" i="27"/>
  <c r="J601" i="27"/>
  <c r="R126" i="27"/>
  <c r="R128" i="27"/>
  <c r="R132" i="27"/>
  <c r="R134" i="27"/>
  <c r="R138" i="27"/>
  <c r="R140" i="27"/>
  <c r="R142" i="27"/>
  <c r="R144" i="27"/>
  <c r="R148" i="27"/>
  <c r="R154" i="27"/>
  <c r="R156" i="27"/>
  <c r="R172" i="27"/>
  <c r="R176" i="27"/>
  <c r="R178" i="27"/>
  <c r="R182" i="27"/>
  <c r="R188" i="27"/>
  <c r="R190" i="27"/>
  <c r="R194" i="27"/>
  <c r="R196" i="27"/>
  <c r="R200" i="27"/>
  <c r="R206" i="27"/>
  <c r="R210" i="27"/>
  <c r="R240" i="27"/>
  <c r="R242" i="27"/>
  <c r="J322" i="27"/>
  <c r="J326" i="27"/>
  <c r="J330" i="27"/>
  <c r="J334" i="27"/>
  <c r="J338" i="27"/>
  <c r="J342" i="27"/>
  <c r="J346" i="27"/>
  <c r="J350" i="27"/>
  <c r="J399" i="27"/>
  <c r="J469" i="27"/>
  <c r="AQ476" i="27"/>
  <c r="AQ489" i="27"/>
  <c r="AQ557" i="27"/>
  <c r="J302" i="27"/>
  <c r="J306" i="27"/>
  <c r="J310" i="27"/>
  <c r="J314" i="27"/>
  <c r="J318" i="27"/>
  <c r="R388" i="27"/>
  <c r="J391" i="27"/>
  <c r="J421" i="27"/>
  <c r="AQ435" i="27"/>
  <c r="AQ440" i="27"/>
  <c r="AQ453" i="27"/>
  <c r="AQ459" i="27"/>
  <c r="J494" i="27"/>
  <c r="AQ504" i="27"/>
  <c r="J511" i="27"/>
  <c r="R535" i="27"/>
  <c r="AQ543" i="27"/>
  <c r="J258" i="27"/>
  <c r="J262" i="27"/>
  <c r="J266" i="27"/>
  <c r="J270" i="27"/>
  <c r="J274" i="27"/>
  <c r="J278" i="27"/>
  <c r="J282" i="27"/>
  <c r="J286" i="27"/>
  <c r="J290" i="27"/>
  <c r="J294" i="27"/>
  <c r="J298" i="27"/>
  <c r="J394" i="27"/>
  <c r="J402" i="27"/>
  <c r="J415" i="27"/>
  <c r="AQ415" i="27"/>
  <c r="R475" i="27"/>
  <c r="J579" i="27"/>
  <c r="J592" i="27"/>
  <c r="J323" i="27"/>
  <c r="J327" i="27"/>
  <c r="J331" i="27"/>
  <c r="J335" i="27"/>
  <c r="J339" i="27"/>
  <c r="J343" i="27"/>
  <c r="J347" i="27"/>
  <c r="J351" i="27"/>
  <c r="R366" i="27"/>
  <c r="R380" i="27"/>
  <c r="AQ392" i="27"/>
  <c r="AQ400" i="27"/>
  <c r="AQ427" i="27"/>
  <c r="AQ442" i="27"/>
  <c r="AQ461" i="27"/>
  <c r="J465" i="27"/>
  <c r="J471" i="27"/>
  <c r="R511" i="27"/>
  <c r="R492" i="27"/>
  <c r="J498" i="27"/>
  <c r="J502" i="27"/>
  <c r="AQ619" i="27"/>
  <c r="R657" i="27"/>
  <c r="J453" i="27"/>
  <c r="J455" i="27"/>
  <c r="J457" i="27"/>
  <c r="J459" i="27"/>
  <c r="J461" i="27"/>
  <c r="J463" i="27"/>
  <c r="J476" i="27"/>
  <c r="J480" i="27"/>
  <c r="J484" i="27"/>
  <c r="J488" i="27"/>
  <c r="AQ587" i="27"/>
  <c r="AQ595" i="27"/>
  <c r="J605" i="27"/>
  <c r="AQ613" i="27"/>
  <c r="AQ621" i="27"/>
  <c r="J410" i="27"/>
  <c r="J418" i="27"/>
  <c r="J426" i="27"/>
  <c r="J434" i="27"/>
  <c r="J478" i="27"/>
  <c r="J482" i="27"/>
  <c r="J486" i="27"/>
  <c r="J490" i="27"/>
  <c r="J538" i="27"/>
  <c r="J542" i="27"/>
  <c r="AQ547" i="27"/>
  <c r="AQ550" i="27"/>
  <c r="J558" i="27"/>
  <c r="AQ566" i="27"/>
  <c r="AQ575" i="27"/>
  <c r="AQ578" i="27"/>
  <c r="J580" i="27"/>
  <c r="AQ599" i="27"/>
  <c r="J609" i="27"/>
  <c r="J613" i="27"/>
  <c r="J474" i="27"/>
  <c r="R508" i="27"/>
  <c r="J514" i="27"/>
  <c r="J518" i="27"/>
  <c r="J522" i="27"/>
  <c r="J526" i="27"/>
  <c r="J530" i="27"/>
  <c r="J534" i="27"/>
  <c r="AQ563" i="27"/>
  <c r="AQ586" i="27"/>
  <c r="J599" i="27"/>
  <c r="AQ603" i="27"/>
  <c r="AQ617" i="27"/>
  <c r="J466" i="27"/>
  <c r="J470" i="27"/>
  <c r="J510" i="27"/>
  <c r="AQ574" i="27"/>
  <c r="AQ583" i="27"/>
  <c r="J603" i="27"/>
  <c r="AQ607" i="27"/>
  <c r="R610" i="27"/>
  <c r="AQ611" i="27"/>
  <c r="R422" i="27"/>
  <c r="J433" i="27"/>
  <c r="J441" i="27"/>
  <c r="J449" i="27"/>
  <c r="J550" i="27"/>
  <c r="AQ571" i="27"/>
  <c r="AQ591" i="27"/>
  <c r="R595" i="27"/>
  <c r="AQ594" i="27"/>
  <c r="AQ597" i="27"/>
  <c r="J611" i="27"/>
  <c r="J506" i="27"/>
  <c r="J515" i="27"/>
  <c r="J519" i="27"/>
  <c r="J523" i="27"/>
  <c r="J527" i="27"/>
  <c r="J531" i="27"/>
  <c r="J535" i="27"/>
  <c r="J555" i="27"/>
  <c r="AQ562" i="27"/>
  <c r="J597" i="27"/>
  <c r="AQ601" i="27"/>
  <c r="J607" i="27"/>
  <c r="J546" i="27"/>
  <c r="J554" i="27"/>
  <c r="J657" i="27"/>
  <c r="AQ657" i="27"/>
  <c r="J627" i="27"/>
  <c r="J635" i="27"/>
  <c r="J643" i="27"/>
  <c r="J669" i="27"/>
  <c r="AQ669" i="27"/>
  <c r="R672" i="27"/>
  <c r="AQ673" i="27"/>
  <c r="AQ686" i="27"/>
  <c r="AQ690" i="27"/>
  <c r="AQ717" i="27"/>
  <c r="J649" i="27"/>
  <c r="AQ649" i="27"/>
  <c r="AQ682" i="27"/>
  <c r="J625" i="27"/>
  <c r="J633" i="27"/>
  <c r="J641" i="27"/>
  <c r="J661" i="27"/>
  <c r="R472" i="27"/>
  <c r="R504" i="27"/>
  <c r="R544" i="27"/>
  <c r="AQ645" i="27"/>
  <c r="J647" i="27"/>
  <c r="R660" i="27"/>
  <c r="AQ671" i="27"/>
  <c r="AQ678" i="27"/>
  <c r="AQ679" i="27"/>
  <c r="AQ692" i="27"/>
  <c r="J623" i="27"/>
  <c r="J631" i="27"/>
  <c r="R635" i="27"/>
  <c r="J639" i="27"/>
  <c r="J653" i="27"/>
  <c r="AQ653" i="27"/>
  <c r="AQ697" i="27"/>
  <c r="J665" i="27"/>
  <c r="AQ665" i="27"/>
  <c r="R670" i="27"/>
  <c r="R674" i="27"/>
  <c r="AQ693" i="27"/>
  <c r="AQ699" i="27"/>
  <c r="AQ705" i="27"/>
  <c r="J615" i="27"/>
  <c r="J617" i="27"/>
  <c r="J619" i="27"/>
  <c r="J621" i="27"/>
  <c r="J629" i="27"/>
  <c r="J637" i="27"/>
  <c r="J645" i="27"/>
  <c r="J654" i="27"/>
  <c r="R678" i="27"/>
  <c r="AQ685" i="27"/>
  <c r="R693" i="27"/>
  <c r="AQ704" i="27"/>
  <c r="J746" i="27"/>
  <c r="AQ752" i="27"/>
  <c r="J754" i="27"/>
  <c r="AQ760" i="27"/>
  <c r="R781" i="27"/>
  <c r="AQ780" i="27"/>
  <c r="AQ789" i="27"/>
  <c r="J803" i="27"/>
  <c r="R808" i="27"/>
  <c r="R824" i="27"/>
  <c r="J835" i="27"/>
  <c r="J841" i="27"/>
  <c r="AQ843" i="27"/>
  <c r="AQ851" i="27"/>
  <c r="J857" i="27"/>
  <c r="AQ859" i="27"/>
  <c r="J865" i="27"/>
  <c r="AQ867" i="27"/>
  <c r="AQ875" i="27"/>
  <c r="J881" i="27"/>
  <c r="AQ883" i="27"/>
  <c r="J889" i="27"/>
  <c r="AQ891" i="27"/>
  <c r="AQ899" i="27"/>
  <c r="J905" i="27"/>
  <c r="AQ907" i="27"/>
  <c r="AQ913" i="27"/>
  <c r="J925" i="27"/>
  <c r="J933" i="27"/>
  <c r="AQ941" i="27"/>
  <c r="AQ947" i="27"/>
  <c r="J953" i="27"/>
  <c r="AQ955" i="27"/>
  <c r="J967" i="27"/>
  <c r="R972" i="27"/>
  <c r="J991" i="27"/>
  <c r="R996" i="27"/>
  <c r="AQ1002" i="27"/>
  <c r="J1015" i="27"/>
  <c r="R1020" i="27"/>
  <c r="AQ1026" i="27"/>
  <c r="J1039" i="27"/>
  <c r="R1044" i="27"/>
  <c r="AQ1050" i="27"/>
  <c r="R1068" i="27"/>
  <c r="R746" i="27"/>
  <c r="J771" i="27"/>
  <c r="R778" i="27"/>
  <c r="R787" i="27"/>
  <c r="J811" i="27"/>
  <c r="J819" i="27"/>
  <c r="J827" i="27"/>
  <c r="J843" i="27"/>
  <c r="R848" i="27"/>
  <c r="J867" i="27"/>
  <c r="R872" i="27"/>
  <c r="J891" i="27"/>
  <c r="R896" i="27"/>
  <c r="J913" i="27"/>
  <c r="J941" i="27"/>
  <c r="J955" i="27"/>
  <c r="J975" i="27"/>
  <c r="J983" i="27"/>
  <c r="J999" i="27"/>
  <c r="J1007" i="27"/>
  <c r="J1023" i="27"/>
  <c r="J1031" i="27"/>
  <c r="J1047" i="27"/>
  <c r="J1055" i="27"/>
  <c r="J697" i="27"/>
  <c r="J720" i="27"/>
  <c r="J724" i="27"/>
  <c r="J728" i="27"/>
  <c r="J732" i="27"/>
  <c r="AQ757" i="27"/>
  <c r="J763" i="27"/>
  <c r="J779" i="27"/>
  <c r="J789" i="27"/>
  <c r="J797" i="27"/>
  <c r="R802" i="27"/>
  <c r="J821" i="27"/>
  <c r="J829" i="27"/>
  <c r="R834" i="27"/>
  <c r="J851" i="27"/>
  <c r="AQ853" i="27"/>
  <c r="J859" i="27"/>
  <c r="AQ861" i="27"/>
  <c r="AQ869" i="27"/>
  <c r="J875" i="27"/>
  <c r="AQ877" i="27"/>
  <c r="J883" i="27"/>
  <c r="AQ885" i="27"/>
  <c r="AQ893" i="27"/>
  <c r="J899" i="27"/>
  <c r="AQ901" i="27"/>
  <c r="J907" i="27"/>
  <c r="AQ909" i="27"/>
  <c r="J919" i="27"/>
  <c r="R924" i="27"/>
  <c r="R932" i="27"/>
  <c r="J947" i="27"/>
  <c r="AQ949" i="27"/>
  <c r="J961" i="27"/>
  <c r="R966" i="27"/>
  <c r="J985" i="27"/>
  <c r="R990" i="27"/>
  <c r="AQ996" i="27"/>
  <c r="J1009" i="27"/>
  <c r="R1014" i="27"/>
  <c r="AQ1020" i="27"/>
  <c r="J1033" i="27"/>
  <c r="R1038" i="27"/>
  <c r="AQ1044" i="27"/>
  <c r="R1062" i="27"/>
  <c r="J673" i="27"/>
  <c r="AQ700" i="27"/>
  <c r="AQ706" i="27"/>
  <c r="AQ737" i="27"/>
  <c r="AQ740" i="27"/>
  <c r="R763" i="27"/>
  <c r="J805" i="27"/>
  <c r="J813" i="27"/>
  <c r="J837" i="27"/>
  <c r="R842" i="27"/>
  <c r="J861" i="27"/>
  <c r="R866" i="27"/>
  <c r="J885" i="27"/>
  <c r="R890" i="27"/>
  <c r="J909" i="27"/>
  <c r="J927" i="27"/>
  <c r="J935" i="27"/>
  <c r="J949" i="27"/>
  <c r="R954" i="27"/>
  <c r="J969" i="27"/>
  <c r="J977" i="27"/>
  <c r="J993" i="27"/>
  <c r="J1001" i="27"/>
  <c r="J1017" i="27"/>
  <c r="J1025" i="27"/>
  <c r="J1041" i="27"/>
  <c r="J1049" i="27"/>
  <c r="AQ1052" i="27"/>
  <c r="AQ712" i="27"/>
  <c r="AQ748" i="27"/>
  <c r="AQ756" i="27"/>
  <c r="J765" i="27"/>
  <c r="AQ766" i="27"/>
  <c r="AQ769" i="27"/>
  <c r="J773" i="27"/>
  <c r="AQ773" i="27"/>
  <c r="AQ781" i="27"/>
  <c r="AQ785" i="27"/>
  <c r="AQ792" i="27"/>
  <c r="J815" i="27"/>
  <c r="R820" i="27"/>
  <c r="R828" i="27"/>
  <c r="AQ839" i="27"/>
  <c r="J845" i="27"/>
  <c r="AQ847" i="27"/>
  <c r="J853" i="27"/>
  <c r="AQ855" i="27"/>
  <c r="AQ863" i="27"/>
  <c r="J869" i="27"/>
  <c r="AQ871" i="27"/>
  <c r="J877" i="27"/>
  <c r="AQ879" i="27"/>
  <c r="AQ887" i="27"/>
  <c r="J893" i="27"/>
  <c r="AQ895" i="27"/>
  <c r="J901" i="27"/>
  <c r="AQ903" i="27"/>
  <c r="J915" i="27"/>
  <c r="J937" i="27"/>
  <c r="J943" i="27"/>
  <c r="AQ951" i="27"/>
  <c r="J957" i="27"/>
  <c r="J979" i="27"/>
  <c r="R984" i="27"/>
  <c r="AQ990" i="27"/>
  <c r="J1003" i="27"/>
  <c r="R1008" i="27"/>
  <c r="AQ1014" i="27"/>
  <c r="J1027" i="27"/>
  <c r="R1032" i="27"/>
  <c r="J1051" i="27"/>
  <c r="R1056" i="27"/>
  <c r="J781" i="27"/>
  <c r="R789" i="27"/>
  <c r="J799" i="27"/>
  <c r="J807" i="27"/>
  <c r="J823" i="27"/>
  <c r="J831" i="27"/>
  <c r="J839" i="27"/>
  <c r="J855" i="27"/>
  <c r="R860" i="27"/>
  <c r="J879" i="27"/>
  <c r="R884" i="27"/>
  <c r="J903" i="27"/>
  <c r="R908" i="27"/>
  <c r="J921" i="27"/>
  <c r="J929" i="27"/>
  <c r="R948" i="27"/>
  <c r="J963" i="27"/>
  <c r="J971" i="27"/>
  <c r="J987" i="27"/>
  <c r="J995" i="27"/>
  <c r="J1011" i="27"/>
  <c r="J1019" i="27"/>
  <c r="J1035" i="27"/>
  <c r="J1043" i="27"/>
  <c r="AQ702" i="27"/>
  <c r="AQ708" i="27"/>
  <c r="J740" i="27"/>
  <c r="AQ745" i="27"/>
  <c r="AQ753" i="27"/>
  <c r="AQ761" i="27"/>
  <c r="AQ774" i="27"/>
  <c r="AQ777" i="27"/>
  <c r="AQ782" i="27"/>
  <c r="AQ784" i="27"/>
  <c r="J809" i="27"/>
  <c r="R814" i="27"/>
  <c r="J825" i="27"/>
  <c r="AQ841" i="27"/>
  <c r="J847" i="27"/>
  <c r="AQ849" i="27"/>
  <c r="AQ857" i="27"/>
  <c r="J863" i="27"/>
  <c r="AQ865" i="27"/>
  <c r="J871" i="27"/>
  <c r="AQ873" i="27"/>
  <c r="AQ881" i="27"/>
  <c r="J887" i="27"/>
  <c r="AQ889" i="27"/>
  <c r="J895" i="27"/>
  <c r="AQ897" i="27"/>
  <c r="AQ905" i="27"/>
  <c r="J911" i="27"/>
  <c r="AQ917" i="27"/>
  <c r="R936" i="27"/>
  <c r="AQ945" i="27"/>
  <c r="J951" i="27"/>
  <c r="AQ953" i="27"/>
  <c r="AQ959" i="27"/>
  <c r="J973" i="27"/>
  <c r="R978" i="27"/>
  <c r="AQ984" i="27"/>
  <c r="J997" i="27"/>
  <c r="R1002" i="27"/>
  <c r="AQ1008" i="27"/>
  <c r="J1021" i="27"/>
  <c r="R1026" i="27"/>
  <c r="AQ1032" i="27"/>
  <c r="J1045" i="27"/>
  <c r="R1050" i="27"/>
  <c r="AQ1056" i="27"/>
  <c r="AQ696" i="27"/>
  <c r="AQ714" i="27"/>
  <c r="AQ732" i="27"/>
  <c r="R766" i="27"/>
  <c r="AQ768" i="27"/>
  <c r="AQ772" i="27"/>
  <c r="J801" i="27"/>
  <c r="J817" i="27"/>
  <c r="J833" i="27"/>
  <c r="J849" i="27"/>
  <c r="R854" i="27"/>
  <c r="J873" i="27"/>
  <c r="R878" i="27"/>
  <c r="J897" i="27"/>
  <c r="R902" i="27"/>
  <c r="J917" i="27"/>
  <c r="J923" i="27"/>
  <c r="J931" i="27"/>
  <c r="J939" i="27"/>
  <c r="J945" i="27"/>
  <c r="J959" i="27"/>
  <c r="J965" i="27"/>
  <c r="J981" i="27"/>
  <c r="J989" i="27"/>
  <c r="J1005" i="27"/>
  <c r="J1013" i="27"/>
  <c r="J1029" i="27"/>
  <c r="J1037" i="27"/>
  <c r="J1053" i="27"/>
  <c r="J1091" i="27"/>
  <c r="R1099" i="27"/>
  <c r="J1102" i="27"/>
  <c r="AQ1121" i="27"/>
  <c r="R1166" i="27"/>
  <c r="J1070" i="27"/>
  <c r="J1072" i="27"/>
  <c r="J1074" i="27"/>
  <c r="J1076" i="27"/>
  <c r="R1087" i="27"/>
  <c r="AQ1104" i="27"/>
  <c r="AQ1106" i="27"/>
  <c r="J736" i="27"/>
  <c r="J744" i="27"/>
  <c r="J752" i="27"/>
  <c r="J760" i="27"/>
  <c r="J768" i="27"/>
  <c r="J776" i="27"/>
  <c r="AQ1098" i="27"/>
  <c r="AQ1101" i="27"/>
  <c r="R1112" i="27"/>
  <c r="R1126" i="27"/>
  <c r="R1190" i="27"/>
  <c r="J1085" i="27"/>
  <c r="J1098" i="27"/>
  <c r="AQ1099" i="27"/>
  <c r="AQ1117" i="27"/>
  <c r="J1090" i="27"/>
  <c r="AQ1111" i="27"/>
  <c r="J1057" i="27"/>
  <c r="J1059" i="27"/>
  <c r="J1061" i="27"/>
  <c r="J1063" i="27"/>
  <c r="J1065" i="27"/>
  <c r="J1067" i="27"/>
  <c r="J1069" i="27"/>
  <c r="J1071" i="27"/>
  <c r="J1073" i="27"/>
  <c r="J1075" i="27"/>
  <c r="J1077" i="27"/>
  <c r="J1081" i="27"/>
  <c r="AQ1084" i="27"/>
  <c r="AQ1097" i="27"/>
  <c r="R1106" i="27"/>
  <c r="AQ1108" i="27"/>
  <c r="AQ1112" i="27"/>
  <c r="R1194" i="27"/>
  <c r="R1070" i="27"/>
  <c r="R1074" i="27"/>
  <c r="R1076" i="27"/>
  <c r="AQ1089" i="27"/>
  <c r="AQ1091" i="27"/>
  <c r="J1101" i="27"/>
  <c r="AQ1102" i="27"/>
  <c r="R1123" i="27"/>
  <c r="J1129" i="27"/>
  <c r="J1157" i="27"/>
  <c r="J1161" i="27"/>
  <c r="J1193" i="27"/>
  <c r="R1212" i="27"/>
  <c r="R1218" i="27"/>
  <c r="J1125" i="27"/>
  <c r="R1147" i="27"/>
  <c r="J1153" i="27"/>
  <c r="R1175" i="27"/>
  <c r="J1181" i="27"/>
  <c r="J1185" i="27"/>
  <c r="AQ1191" i="27"/>
  <c r="R1202" i="27"/>
  <c r="R1245" i="27"/>
  <c r="J1099" i="27"/>
  <c r="J1103" i="27"/>
  <c r="J1119" i="27"/>
  <c r="J1147" i="27"/>
  <c r="J1149" i="27"/>
  <c r="J1177" i="27"/>
  <c r="J1196" i="27"/>
  <c r="AQ1204" i="27"/>
  <c r="R1224" i="27"/>
  <c r="R1238" i="27"/>
  <c r="J1112" i="27"/>
  <c r="J1121" i="27"/>
  <c r="J1139" i="27"/>
  <c r="J1143" i="27"/>
  <c r="J1188" i="27"/>
  <c r="J1197" i="27"/>
  <c r="J1204" i="27"/>
  <c r="R1135" i="27"/>
  <c r="J1141" i="27"/>
  <c r="J1145" i="27"/>
  <c r="J1173" i="27"/>
  <c r="J1205" i="27"/>
  <c r="J1222" i="27"/>
  <c r="R1258" i="27"/>
  <c r="J1137" i="27"/>
  <c r="R1163" i="27"/>
  <c r="J1169" i="27"/>
  <c r="J1189" i="27"/>
  <c r="AQ1218" i="27"/>
  <c r="AQ1224" i="27"/>
  <c r="R1083" i="27"/>
  <c r="J1165" i="27"/>
  <c r="R1187" i="27"/>
  <c r="R1197" i="27"/>
  <c r="AQ1199" i="27"/>
  <c r="AQ1202" i="27"/>
  <c r="AQ1207" i="27"/>
  <c r="J1104" i="27"/>
  <c r="J1120" i="27"/>
  <c r="J1133" i="27"/>
  <c r="J1142" i="27"/>
  <c r="J1146" i="27"/>
  <c r="J1174" i="27"/>
  <c r="J1190" i="27"/>
  <c r="R1205" i="27"/>
  <c r="AQ1227" i="27"/>
  <c r="J1201" i="27"/>
  <c r="AQ1229" i="27"/>
  <c r="AQ1249" i="27"/>
  <c r="J1256" i="27"/>
  <c r="AQ1262" i="27"/>
  <c r="J1268" i="27"/>
  <c r="J1281" i="27"/>
  <c r="J1285" i="27"/>
  <c r="AQ1294" i="27"/>
  <c r="AQ1298" i="27"/>
  <c r="R1301" i="27"/>
  <c r="J1308" i="27"/>
  <c r="R1331" i="27"/>
  <c r="R1345" i="27"/>
  <c r="R1358" i="27"/>
  <c r="AQ1359" i="27"/>
  <c r="J1395" i="27"/>
  <c r="AQ1406" i="27"/>
  <c r="AQ1424" i="27"/>
  <c r="AQ1461" i="27"/>
  <c r="AQ1477" i="27"/>
  <c r="AQ1225" i="27"/>
  <c r="AQ1245" i="27"/>
  <c r="AQ1265" i="27"/>
  <c r="AQ1270" i="27"/>
  <c r="J1290" i="27"/>
  <c r="J1294" i="27"/>
  <c r="J1303" i="27"/>
  <c r="J1313" i="27"/>
  <c r="R1409" i="27"/>
  <c r="J1454" i="27"/>
  <c r="R1600" i="27"/>
  <c r="AQ1221" i="27"/>
  <c r="AQ1282" i="27"/>
  <c r="J1299" i="27"/>
  <c r="J1304" i="27"/>
  <c r="AQ1336" i="27"/>
  <c r="J1349" i="27"/>
  <c r="AQ1360" i="27"/>
  <c r="R1380" i="27"/>
  <c r="AQ1385" i="27"/>
  <c r="AQ1397" i="27"/>
  <c r="J1413" i="27"/>
  <c r="R1437" i="27"/>
  <c r="AQ1450" i="27"/>
  <c r="J1462" i="27"/>
  <c r="J1200" i="27"/>
  <c r="J1208" i="27"/>
  <c r="AQ1213" i="27"/>
  <c r="J1220" i="27"/>
  <c r="J1228" i="27"/>
  <c r="AQ1241" i="27"/>
  <c r="J1248" i="27"/>
  <c r="R1260" i="27"/>
  <c r="AQ1261" i="27"/>
  <c r="AQ1283" i="27"/>
  <c r="AQ1330" i="27"/>
  <c r="J1351" i="27"/>
  <c r="AQ1351" i="27"/>
  <c r="AQ1368" i="27"/>
  <c r="J1371" i="27"/>
  <c r="J1456" i="27"/>
  <c r="J1244" i="27"/>
  <c r="J1264" i="27"/>
  <c r="AQ1266" i="27"/>
  <c r="AQ1273" i="27"/>
  <c r="J1283" i="27"/>
  <c r="J1287" i="27"/>
  <c r="J1292" i="27"/>
  <c r="AQ1301" i="27"/>
  <c r="AQ1305" i="27"/>
  <c r="AQ1306" i="27"/>
  <c r="AQ1308" i="27"/>
  <c r="J1315" i="27"/>
  <c r="R1441" i="27"/>
  <c r="J1443" i="27"/>
  <c r="J1464" i="27"/>
  <c r="J1512" i="27"/>
  <c r="AQ1217" i="27"/>
  <c r="AQ1237" i="27"/>
  <c r="AQ1257" i="27"/>
  <c r="AQ1271" i="27"/>
  <c r="J1288" i="27"/>
  <c r="AQ1296" i="27"/>
  <c r="R1304" i="27"/>
  <c r="J1306" i="27"/>
  <c r="J1310" i="27"/>
  <c r="AQ1346" i="27"/>
  <c r="R1349" i="27"/>
  <c r="AQ1357" i="27"/>
  <c r="AQ1405" i="27"/>
  <c r="AQ1410" i="27"/>
  <c r="J1419" i="27"/>
  <c r="J1430" i="27"/>
  <c r="AQ1445" i="27"/>
  <c r="AQ1448" i="27"/>
  <c r="J1458" i="27"/>
  <c r="R1267" i="27"/>
  <c r="J1297" i="27"/>
  <c r="J1301" i="27"/>
  <c r="AQ1332" i="27"/>
  <c r="AQ1381" i="27"/>
  <c r="R1232" i="27"/>
  <c r="AQ1233" i="27"/>
  <c r="R1252" i="27"/>
  <c r="AQ1253" i="27"/>
  <c r="AQ1277" i="27"/>
  <c r="AQ1280" i="27"/>
  <c r="AQ1285" i="27"/>
  <c r="AQ1320" i="27"/>
  <c r="AQ1323" i="27"/>
  <c r="AQ1342" i="27"/>
  <c r="J1358" i="27"/>
  <c r="J1400" i="27"/>
  <c r="AQ1416" i="27"/>
  <c r="AQ1421" i="27"/>
  <c r="AQ1432" i="27"/>
  <c r="J1437" i="27"/>
  <c r="AQ1453" i="27"/>
  <c r="J1460" i="27"/>
  <c r="R1317" i="27"/>
  <c r="J1331" i="27"/>
  <c r="R1373" i="27"/>
  <c r="R1388" i="27"/>
  <c r="R1422" i="27"/>
  <c r="R1432" i="27"/>
  <c r="R1446" i="27"/>
  <c r="AQ1458" i="27"/>
  <c r="J1488" i="27"/>
  <c r="AQ1490" i="27"/>
  <c r="J1492" i="27"/>
  <c r="AQ1508" i="27"/>
  <c r="J1517" i="27"/>
  <c r="R1532" i="27"/>
  <c r="J1346" i="27"/>
  <c r="J1410" i="27"/>
  <c r="R1481" i="27"/>
  <c r="J1519" i="27"/>
  <c r="AQ1520" i="27"/>
  <c r="R1382" i="27"/>
  <c r="J1427" i="27"/>
  <c r="J1451" i="27"/>
  <c r="AQ1465" i="27"/>
  <c r="J1486" i="27"/>
  <c r="J1472" i="27"/>
  <c r="AQ1472" i="27"/>
  <c r="J1490" i="27"/>
  <c r="R1500" i="27"/>
  <c r="J1540" i="27"/>
  <c r="J1275" i="27"/>
  <c r="R1278" i="27"/>
  <c r="J1291" i="27"/>
  <c r="J1307" i="27"/>
  <c r="J1457" i="27"/>
  <c r="J1475" i="27"/>
  <c r="AQ1484" i="27"/>
  <c r="R1486" i="27"/>
  <c r="R1414" i="27"/>
  <c r="J1466" i="27"/>
  <c r="J1480" i="27"/>
  <c r="R1521" i="27"/>
  <c r="J1435" i="27"/>
  <c r="J1448" i="27"/>
  <c r="R1475" i="27"/>
  <c r="AQ1488" i="27"/>
  <c r="J1505" i="27"/>
  <c r="AQ1507" i="27"/>
  <c r="AQ1514" i="27"/>
  <c r="J1494" i="27"/>
  <c r="AQ1505" i="27"/>
  <c r="J1521" i="27"/>
  <c r="AQ1522" i="27"/>
  <c r="J1527" i="27"/>
  <c r="J1535" i="27"/>
  <c r="J1501" i="27"/>
  <c r="R1526" i="27"/>
  <c r="R1539" i="27"/>
  <c r="AQ1541" i="27"/>
  <c r="J1506" i="27"/>
  <c r="AQ1513" i="27"/>
  <c r="AQ1525" i="27"/>
  <c r="AQ1543" i="27"/>
  <c r="J1474" i="27"/>
  <c r="AQ1483" i="27"/>
  <c r="J1513" i="27"/>
  <c r="AQ1523" i="27"/>
  <c r="J1525" i="27"/>
  <c r="J1491" i="27"/>
  <c r="R1497" i="27"/>
  <c r="J1520" i="27"/>
  <c r="AQ1526" i="27"/>
  <c r="AQ1527" i="27"/>
  <c r="R1548" i="27"/>
  <c r="R1568" i="27"/>
  <c r="J1504" i="27"/>
  <c r="J1514" i="27"/>
  <c r="AQ1529" i="27"/>
  <c r="J1463" i="27"/>
  <c r="R1489" i="27"/>
  <c r="AQ1494" i="27"/>
  <c r="J1496" i="27"/>
  <c r="R1545" i="27"/>
  <c r="J1551" i="27"/>
  <c r="J1555" i="27"/>
  <c r="J1559" i="27"/>
  <c r="J1586" i="27"/>
  <c r="AQ1609" i="27"/>
  <c r="J1545" i="27"/>
  <c r="J1547" i="27"/>
  <c r="J1579" i="27"/>
  <c r="J1583" i="27"/>
  <c r="J1596" i="27"/>
  <c r="AQ1596" i="27"/>
  <c r="J1602" i="27"/>
  <c r="AQ1607" i="27"/>
  <c r="J1575" i="27"/>
  <c r="AQ1591" i="27"/>
  <c r="J1599" i="27"/>
  <c r="R1661" i="27"/>
  <c r="J1539" i="27"/>
  <c r="J1543" i="27"/>
  <c r="AQ1597" i="27"/>
  <c r="J1616" i="27"/>
  <c r="J1571" i="27"/>
  <c r="AQ1588" i="27"/>
  <c r="J1607" i="27"/>
  <c r="R1635" i="27"/>
  <c r="R1510" i="27"/>
  <c r="R1529" i="27"/>
  <c r="J1588" i="27"/>
  <c r="J1591" i="27"/>
  <c r="J1594" i="27"/>
  <c r="J1604" i="27"/>
  <c r="AQ1605" i="27"/>
  <c r="J1526" i="27"/>
  <c r="J1567" i="27"/>
  <c r="R1579" i="27"/>
  <c r="R1585" i="27"/>
  <c r="AQ1583" i="27"/>
  <c r="AQ1589" i="27"/>
  <c r="AQ1613" i="27"/>
  <c r="J1563" i="27"/>
  <c r="J1572" i="27"/>
  <c r="R1588" i="27"/>
  <c r="AQ1599" i="27"/>
  <c r="J1611" i="27"/>
  <c r="AQ1621" i="27"/>
  <c r="J1624" i="27"/>
  <c r="J1631" i="27"/>
  <c r="J1639" i="27"/>
  <c r="J1647" i="27"/>
  <c r="AQ1655" i="27"/>
  <c r="J1665" i="27"/>
  <c r="J1673" i="27"/>
  <c r="J1681" i="27"/>
  <c r="J1693" i="27"/>
  <c r="R1697" i="27"/>
  <c r="R1700" i="27"/>
  <c r="J1703" i="27"/>
  <c r="J1707" i="27"/>
  <c r="AQ1719" i="27"/>
  <c r="J1621" i="27"/>
  <c r="J1655" i="27"/>
  <c r="AQ1663" i="27"/>
  <c r="AQ1671" i="27"/>
  <c r="AQ1679" i="27"/>
  <c r="AQ1687" i="27"/>
  <c r="J1700" i="27"/>
  <c r="AQ1708" i="27"/>
  <c r="J1619" i="27"/>
  <c r="J1629" i="27"/>
  <c r="J1637" i="27"/>
  <c r="J1645" i="27"/>
  <c r="AQ1653" i="27"/>
  <c r="J1663" i="27"/>
  <c r="J1671" i="27"/>
  <c r="J1679" i="27"/>
  <c r="J1687" i="27"/>
  <c r="J1694" i="27"/>
  <c r="AQ1704" i="27"/>
  <c r="AQ1706" i="27"/>
  <c r="J1708" i="27"/>
  <c r="AQ1627" i="27"/>
  <c r="AQ1635" i="27"/>
  <c r="AQ1643" i="27"/>
  <c r="J1653" i="27"/>
  <c r="AQ1661" i="27"/>
  <c r="AQ1669" i="27"/>
  <c r="AQ1677" i="27"/>
  <c r="AQ1685" i="27"/>
  <c r="AQ1688" i="27"/>
  <c r="J1691" i="27"/>
  <c r="J1695" i="27"/>
  <c r="AQ1716" i="27"/>
  <c r="AQ1739" i="27"/>
  <c r="AQ1744" i="27"/>
  <c r="J1627" i="27"/>
  <c r="J1635" i="27"/>
  <c r="J1643" i="27"/>
  <c r="J1651" i="27"/>
  <c r="AQ1651" i="27"/>
  <c r="J1661" i="27"/>
  <c r="J1669" i="27"/>
  <c r="J1677" i="27"/>
  <c r="J1685" i="27"/>
  <c r="AQ1703" i="27"/>
  <c r="AQ1705" i="27"/>
  <c r="J1625" i="27"/>
  <c r="AQ1625" i="27"/>
  <c r="AQ1633" i="27"/>
  <c r="AQ1641" i="27"/>
  <c r="AQ1649" i="27"/>
  <c r="R1561" i="27"/>
  <c r="R1593" i="27"/>
  <c r="AQ1623" i="27"/>
  <c r="J1633" i="27"/>
  <c r="J1641" i="27"/>
  <c r="J1649" i="27"/>
  <c r="J1659" i="27"/>
  <c r="J1667" i="27"/>
  <c r="J1675" i="27"/>
  <c r="J1683" i="27"/>
  <c r="J1692" i="27"/>
  <c r="AQ1692" i="27"/>
  <c r="AQ1694" i="27"/>
  <c r="J1696" i="27"/>
  <c r="J1706" i="27"/>
  <c r="AQ1715" i="27"/>
  <c r="J1721" i="27"/>
  <c r="AQ1730" i="27"/>
  <c r="AQ1735" i="27"/>
  <c r="J1623" i="27"/>
  <c r="J1657" i="27"/>
  <c r="J1737" i="27"/>
  <c r="J1723" i="27"/>
  <c r="J1739" i="27"/>
  <c r="J1793" i="27"/>
  <c r="J1794" i="27"/>
  <c r="J1801" i="27"/>
  <c r="R1781" i="27"/>
  <c r="J1788" i="27"/>
  <c r="AQ1791" i="27"/>
  <c r="AQ1796" i="27"/>
  <c r="R1709" i="27"/>
  <c r="J1715" i="27"/>
  <c r="J1719" i="27"/>
  <c r="J1735" i="27"/>
  <c r="J1789" i="27"/>
  <c r="J1796" i="27"/>
  <c r="R1800" i="27"/>
  <c r="AQ1799" i="27"/>
  <c r="J1711" i="27"/>
  <c r="J1790" i="27"/>
  <c r="J1797" i="27"/>
  <c r="J1798" i="27"/>
  <c r="J1804" i="27"/>
  <c r="J1806" i="27"/>
  <c r="J1731" i="27"/>
  <c r="J1767" i="27"/>
  <c r="J1771" i="27"/>
  <c r="J1775" i="27"/>
  <c r="J1779" i="27"/>
  <c r="AQ1783" i="27"/>
  <c r="R1788" i="27"/>
  <c r="AQ1787" i="27"/>
  <c r="J1763" i="27"/>
  <c r="R1797" i="27"/>
  <c r="J1857" i="27"/>
  <c r="J1727" i="27"/>
  <c r="J1743" i="27"/>
  <c r="J1747" i="27"/>
  <c r="J1751" i="27"/>
  <c r="J1755" i="27"/>
  <c r="J1759" i="27"/>
  <c r="J1786" i="27"/>
  <c r="J1792" i="27"/>
  <c r="J1699" i="27"/>
  <c r="R1715" i="27"/>
  <c r="R1721" i="27"/>
  <c r="J1732" i="27"/>
  <c r="J1768" i="27"/>
  <c r="J1772" i="27"/>
  <c r="J1776" i="27"/>
  <c r="J1800" i="27"/>
  <c r="AQ1814" i="27"/>
  <c r="J1821" i="27"/>
  <c r="R1837" i="27"/>
  <c r="AQ1835" i="27"/>
  <c r="AQ1841" i="27"/>
  <c r="J1787" i="27"/>
  <c r="J1795" i="27"/>
  <c r="AQ1810" i="27"/>
  <c r="AQ1819" i="27"/>
  <c r="AQ1820" i="27"/>
  <c r="J1833" i="27"/>
  <c r="J1851" i="27"/>
  <c r="AQ1808" i="27"/>
  <c r="AQ1811" i="27"/>
  <c r="J1815" i="27"/>
  <c r="J1825" i="27"/>
  <c r="R1850" i="27"/>
  <c r="J1876" i="27"/>
  <c r="AQ1815" i="27"/>
  <c r="J1826" i="27"/>
  <c r="AQ1827" i="27"/>
  <c r="AQ1843" i="27"/>
  <c r="J1853" i="27"/>
  <c r="J1859" i="27"/>
  <c r="AQ1807" i="27"/>
  <c r="R1833" i="27"/>
  <c r="AQ1854" i="27"/>
  <c r="R1865" i="27"/>
  <c r="AQ1865" i="27"/>
  <c r="R1705" i="27"/>
  <c r="R1793" i="27"/>
  <c r="AQ1818" i="27"/>
  <c r="AQ1828" i="27"/>
  <c r="R1841" i="27"/>
  <c r="J1861" i="27"/>
  <c r="AQ1816" i="27"/>
  <c r="R1826" i="27"/>
  <c r="AQ1825" i="27"/>
  <c r="R1847" i="27"/>
  <c r="AQ1845" i="27"/>
  <c r="J1855" i="27"/>
  <c r="J1865" i="27"/>
  <c r="J1869" i="27"/>
  <c r="AQ1880" i="27"/>
  <c r="J1887" i="27"/>
  <c r="AQ1889" i="27"/>
  <c r="J1892" i="27"/>
  <c r="J1849" i="27"/>
  <c r="AQ1874" i="27"/>
  <c r="AQ1877" i="27"/>
  <c r="J1884" i="27"/>
  <c r="J1824" i="27"/>
  <c r="J1832" i="27"/>
  <c r="J1879" i="27"/>
  <c r="R1823" i="27"/>
  <c r="AQ1869" i="27"/>
  <c r="J1877" i="27"/>
  <c r="J1890" i="27"/>
  <c r="AQ1882" i="27"/>
  <c r="R1885" i="27"/>
  <c r="AQ1888" i="27"/>
  <c r="J1836" i="27"/>
  <c r="J1838" i="27"/>
  <c r="J1840" i="27"/>
  <c r="J1842" i="27"/>
  <c r="J1844" i="27"/>
  <c r="J1846" i="27"/>
  <c r="J1878" i="27"/>
  <c r="AQ1885" i="27"/>
  <c r="J1899" i="27"/>
  <c r="J1908" i="27"/>
  <c r="AQ1908" i="27"/>
  <c r="AQ1923" i="27"/>
  <c r="J1926" i="27"/>
  <c r="AQ1929" i="27"/>
  <c r="AQ1938" i="27"/>
  <c r="J1951" i="27"/>
  <c r="J1974" i="27"/>
  <c r="AQ1983" i="27"/>
  <c r="AQ2006" i="27"/>
  <c r="J1923" i="27"/>
  <c r="AQ1927" i="27"/>
  <c r="J1929" i="27"/>
  <c r="AQ1930" i="27"/>
  <c r="AQ1972" i="27"/>
  <c r="J1987" i="27"/>
  <c r="J1920" i="27"/>
  <c r="J1924" i="27"/>
  <c r="AQ1931" i="27"/>
  <c r="AQ1939" i="27"/>
  <c r="J1965" i="27"/>
  <c r="AQ1977" i="27"/>
  <c r="J1992" i="27"/>
  <c r="R2006" i="27"/>
  <c r="AQ2031" i="27"/>
  <c r="J1907" i="27"/>
  <c r="J1909" i="27"/>
  <c r="J1915" i="27"/>
  <c r="AQ1924" i="27"/>
  <c r="J1931" i="27"/>
  <c r="AQ2007" i="27"/>
  <c r="AQ1919" i="27"/>
  <c r="AQ1928" i="27"/>
  <c r="J1935" i="27"/>
  <c r="J1967" i="27"/>
  <c r="AQ1975" i="27"/>
  <c r="AQ1978" i="27"/>
  <c r="J1900" i="27"/>
  <c r="R1908" i="27"/>
  <c r="AQ1910" i="27"/>
  <c r="AQ1913" i="27"/>
  <c r="R1915" i="27"/>
  <c r="J1921" i="27"/>
  <c r="AQ1921" i="27"/>
  <c r="J1958" i="27"/>
  <c r="J1994" i="27"/>
  <c r="R1883" i="27"/>
  <c r="J1910" i="27"/>
  <c r="R1918" i="27"/>
  <c r="J1941" i="27"/>
  <c r="J1949" i="27"/>
  <c r="J2014" i="27"/>
  <c r="J1911" i="27"/>
  <c r="J1922" i="27"/>
  <c r="AQ1933" i="27"/>
  <c r="AQ1976" i="27"/>
  <c r="J1985" i="27"/>
  <c r="J1996" i="27"/>
  <c r="AQ1997" i="27"/>
  <c r="R1934" i="27"/>
  <c r="AQ2004" i="27"/>
  <c r="AQ2014" i="27"/>
  <c r="AQ2032" i="27"/>
  <c r="R1974" i="27"/>
  <c r="R2014" i="27"/>
  <c r="J2017" i="27"/>
  <c r="R1942" i="27"/>
  <c r="J1971" i="27"/>
  <c r="J1982" i="27"/>
  <c r="AQ2030" i="27"/>
  <c r="J1939" i="27"/>
  <c r="J2011" i="27"/>
  <c r="R2041" i="27"/>
  <c r="R1982" i="27"/>
  <c r="J1995" i="27"/>
  <c r="AQ2009" i="27"/>
  <c r="J2025" i="27"/>
  <c r="AQ2025" i="27"/>
  <c r="J2030" i="27"/>
  <c r="AQ2038" i="27"/>
  <c r="J2044" i="27"/>
  <c r="AQ2012" i="27"/>
  <c r="R2021" i="27"/>
  <c r="J2038" i="27"/>
  <c r="J2049" i="27"/>
  <c r="J2050" i="27"/>
  <c r="R2057" i="27"/>
  <c r="J2067" i="27"/>
  <c r="J1936" i="27"/>
  <c r="J1947" i="27"/>
  <c r="J1963" i="27"/>
  <c r="J1981" i="27"/>
  <c r="AQ1996" i="27"/>
  <c r="AQ2001" i="27"/>
  <c r="J2026" i="27"/>
  <c r="J2034" i="27"/>
  <c r="AQ2035" i="27"/>
  <c r="J2048" i="27"/>
  <c r="AQ2048" i="27"/>
  <c r="AQ2049" i="27"/>
  <c r="J2054" i="27"/>
  <c r="J2065" i="27"/>
  <c r="J2084" i="27"/>
  <c r="J2100" i="27"/>
  <c r="AQ2044" i="27"/>
  <c r="AQ2051" i="27"/>
  <c r="AQ2060" i="27"/>
  <c r="AQ2039" i="27"/>
  <c r="J2045" i="27"/>
  <c r="J2061" i="27"/>
  <c r="AQ2070" i="27"/>
  <c r="AQ2083" i="27"/>
  <c r="AQ2018" i="27"/>
  <c r="J2027" i="27"/>
  <c r="J2041" i="27"/>
  <c r="J2046" i="27"/>
  <c r="AQ2103" i="27"/>
  <c r="J2036" i="27"/>
  <c r="AQ2043" i="27"/>
  <c r="AQ2052" i="27"/>
  <c r="J2056" i="27"/>
  <c r="AQ2056" i="27"/>
  <c r="AQ2058" i="27"/>
  <c r="AQ2059" i="27"/>
  <c r="AQ2081" i="27"/>
  <c r="AQ2113" i="27"/>
  <c r="J2042" i="27"/>
  <c r="J2052" i="27"/>
  <c r="AQ2053" i="27"/>
  <c r="AQ2064" i="27"/>
  <c r="J2090" i="27"/>
  <c r="AQ2092" i="27"/>
  <c r="J2019" i="27"/>
  <c r="AQ2022" i="27"/>
  <c r="J2037" i="27"/>
  <c r="AQ2037" i="27"/>
  <c r="J2053" i="27"/>
  <c r="AQ2055" i="27"/>
  <c r="J2057" i="27"/>
  <c r="J2058" i="27"/>
  <c r="R2061" i="27"/>
  <c r="AQ2065" i="27"/>
  <c r="R2127" i="27"/>
  <c r="J2062" i="27"/>
  <c r="R2079" i="27"/>
  <c r="J2086" i="27"/>
  <c r="AQ2110" i="27"/>
  <c r="R2122" i="27"/>
  <c r="AQ2121" i="27"/>
  <c r="J2124" i="27"/>
  <c r="AQ2099" i="27"/>
  <c r="J2103" i="27"/>
  <c r="R2110" i="27"/>
  <c r="J2110" i="27"/>
  <c r="J2125" i="27"/>
  <c r="J2133" i="27"/>
  <c r="J2139" i="27"/>
  <c r="J2111" i="27"/>
  <c r="R2133" i="27"/>
  <c r="J2095" i="27"/>
  <c r="AQ2101" i="27"/>
  <c r="AQ2116" i="27"/>
  <c r="R2081" i="27"/>
  <c r="AQ2093" i="27"/>
  <c r="J2112" i="27"/>
  <c r="J2078" i="27"/>
  <c r="AQ2100" i="27"/>
  <c r="J2123" i="27"/>
  <c r="J2060" i="27"/>
  <c r="J2080" i="27"/>
  <c r="AQ2105" i="27"/>
  <c r="J2113" i="27"/>
  <c r="R2130" i="27"/>
  <c r="AQ2132" i="27"/>
  <c r="R2150" i="27"/>
  <c r="J2121" i="27"/>
  <c r="J2131" i="27"/>
  <c r="J2137" i="27"/>
  <c r="J2119" i="27"/>
  <c r="AQ2122" i="27"/>
  <c r="J2129" i="27"/>
  <c r="AQ2145" i="27"/>
  <c r="J2127" i="27"/>
  <c r="J2135" i="27"/>
  <c r="R2144" i="27"/>
  <c r="AQ2149" i="27"/>
  <c r="R2156" i="27"/>
  <c r="AQ2159" i="27"/>
  <c r="AQ2171" i="27"/>
  <c r="AQ2184" i="27"/>
  <c r="R2202" i="27"/>
  <c r="J2147" i="27"/>
  <c r="AQ2147" i="27"/>
  <c r="AQ2157" i="27"/>
  <c r="AQ2169" i="27"/>
  <c r="AQ2179" i="27"/>
  <c r="AQ2201" i="27"/>
  <c r="R2164" i="27"/>
  <c r="AQ2167" i="27"/>
  <c r="J2172" i="27"/>
  <c r="AQ2182" i="27"/>
  <c r="AQ2197" i="27"/>
  <c r="R2218" i="27"/>
  <c r="AQ2221" i="27"/>
  <c r="J2141" i="27"/>
  <c r="J2143" i="27"/>
  <c r="AQ2143" i="27"/>
  <c r="R2152" i="27"/>
  <c r="AQ2155" i="27"/>
  <c r="J2158" i="27"/>
  <c r="AQ2165" i="27"/>
  <c r="R2194" i="27"/>
  <c r="AQ2217" i="27"/>
  <c r="AQ2153" i="27"/>
  <c r="AQ2193" i="27"/>
  <c r="R2254" i="27"/>
  <c r="R2160" i="27"/>
  <c r="AQ2163" i="27"/>
  <c r="R2172" i="27"/>
  <c r="AQ2175" i="27"/>
  <c r="J2186" i="27"/>
  <c r="R2189" i="27"/>
  <c r="AQ2209" i="27"/>
  <c r="AQ2151" i="27"/>
  <c r="AQ2161" i="27"/>
  <c r="AQ2173" i="27"/>
  <c r="AQ2176" i="27"/>
  <c r="J2187" i="27"/>
  <c r="AQ2181" i="27"/>
  <c r="AQ2190" i="27"/>
  <c r="AQ2205" i="27"/>
  <c r="J2188" i="27"/>
  <c r="J2197" i="27"/>
  <c r="J2205" i="27"/>
  <c r="J2213" i="27"/>
  <c r="J2221" i="27"/>
  <c r="J2229" i="27"/>
  <c r="J2237" i="27"/>
  <c r="J2245" i="27"/>
  <c r="J2253" i="27"/>
  <c r="J2261" i="27"/>
  <c r="AQ2267" i="27"/>
  <c r="J2145" i="27"/>
  <c r="J2267" i="27"/>
  <c r="J2195" i="27"/>
  <c r="J2203" i="27"/>
  <c r="R2207" i="27"/>
  <c r="J2211" i="27"/>
  <c r="J2219" i="27"/>
  <c r="J2227" i="27"/>
  <c r="R2231" i="27"/>
  <c r="J2235" i="27"/>
  <c r="J2243" i="27"/>
  <c r="J2251" i="27"/>
  <c r="J2259" i="27"/>
  <c r="R2263" i="27"/>
  <c r="J2193" i="27"/>
  <c r="J2201" i="27"/>
  <c r="J2209" i="27"/>
  <c r="J2217" i="27"/>
  <c r="J2225" i="27"/>
  <c r="J2233" i="27"/>
  <c r="J2241" i="27"/>
  <c r="J2249" i="27"/>
  <c r="J2257" i="27"/>
  <c r="J2265" i="27"/>
  <c r="AQ2269" i="27"/>
  <c r="AI2269" i="27" s="1"/>
  <c r="J2189" i="27"/>
  <c r="J2191" i="27"/>
  <c r="J2199" i="27"/>
  <c r="J2207" i="27"/>
  <c r="R2211" i="27"/>
  <c r="J2215" i="27"/>
  <c r="J2223" i="27"/>
  <c r="J2231" i="27"/>
  <c r="J2239" i="27"/>
  <c r="J2247" i="27"/>
  <c r="J2255" i="27"/>
  <c r="R2259" i="27"/>
  <c r="J2263" i="27"/>
  <c r="J2269" i="27"/>
  <c r="BK420" i="30"/>
  <c r="BK724" i="30"/>
  <c r="BK27" i="30"/>
  <c r="BK260" i="30"/>
  <c r="BK1056" i="30"/>
  <c r="BK390" i="30"/>
  <c r="BK756" i="30"/>
  <c r="BK836" i="30"/>
  <c r="BK60" i="30"/>
  <c r="BK417" i="30"/>
  <c r="BK593" i="30"/>
  <c r="BK834" i="30"/>
  <c r="BK441" i="30"/>
  <c r="BK828" i="30"/>
  <c r="BK429" i="30"/>
  <c r="BK302" i="30"/>
  <c r="BK1087" i="30"/>
  <c r="BK405" i="30"/>
  <c r="BK992" i="30"/>
  <c r="BK616" i="30"/>
  <c r="BK271" i="30"/>
  <c r="BK480" i="30"/>
  <c r="BK1049" i="30"/>
  <c r="BL676" i="30"/>
  <c r="BK874" i="30"/>
  <c r="BK602" i="30"/>
  <c r="BK59" i="30"/>
  <c r="BK824" i="30"/>
  <c r="BK530" i="30"/>
  <c r="BK750" i="30"/>
  <c r="BK102" i="30"/>
  <c r="BK717" i="30"/>
  <c r="BK1084" i="30"/>
  <c r="BK248" i="30"/>
  <c r="BK916" i="30"/>
  <c r="BL923" i="30"/>
  <c r="BK285" i="30"/>
  <c r="BK613" i="30"/>
  <c r="BK151" i="30"/>
  <c r="BK1045" i="30"/>
  <c r="BK939" i="30"/>
  <c r="BK757" i="30"/>
  <c r="BK1035" i="30"/>
  <c r="BK729" i="30"/>
  <c r="BK584" i="30"/>
  <c r="BK911" i="30"/>
  <c r="BK819" i="30"/>
  <c r="BK464" i="30"/>
  <c r="BK579" i="30"/>
  <c r="BK829" i="30"/>
  <c r="BK170" i="30"/>
  <c r="BK227" i="30"/>
  <c r="BK350" i="30"/>
  <c r="BK952" i="30"/>
  <c r="BK825" i="30"/>
  <c r="BK871" i="30"/>
  <c r="BK537" i="30"/>
  <c r="BK147" i="30"/>
  <c r="BK558" i="30"/>
  <c r="BK709" i="30"/>
  <c r="BK543" i="30"/>
  <c r="BK200" i="30"/>
  <c r="BK976" i="30"/>
  <c r="BL273" i="30"/>
  <c r="BK974" i="30"/>
  <c r="BK144" i="30"/>
  <c r="BL39" i="30"/>
  <c r="BK605" i="30"/>
  <c r="BK163" i="30"/>
  <c r="BK846" i="30"/>
  <c r="BK566" i="30"/>
  <c r="BK615" i="30"/>
  <c r="BK454" i="30"/>
  <c r="BK818" i="30"/>
  <c r="BK758" i="30"/>
  <c r="BK689" i="30"/>
  <c r="BK1102" i="30"/>
  <c r="BK523" i="30"/>
  <c r="BK670" i="30"/>
  <c r="BK322" i="30"/>
  <c r="BK54" i="30"/>
  <c r="BK400" i="30"/>
  <c r="BK1096" i="30"/>
  <c r="BK1092" i="30"/>
  <c r="BK450" i="30"/>
  <c r="BK37" i="30"/>
  <c r="BK1001" i="30"/>
  <c r="BK368" i="30"/>
  <c r="BK697" i="30"/>
  <c r="BK254" i="30"/>
  <c r="BK278" i="30"/>
  <c r="BK297" i="30"/>
  <c r="BK1005" i="30"/>
  <c r="BK995" i="30"/>
  <c r="BK548" i="30"/>
  <c r="BK226" i="30"/>
  <c r="BK12" i="30"/>
  <c r="BK40" i="30"/>
  <c r="BK1067" i="30"/>
  <c r="BK252" i="30"/>
  <c r="BK415" i="30"/>
  <c r="BK875" i="30"/>
  <c r="BK767" i="30"/>
  <c r="BK580" i="30"/>
  <c r="BK440" i="30"/>
  <c r="BK649" i="30"/>
  <c r="BK329" i="30"/>
  <c r="BK236" i="30"/>
  <c r="BK554" i="30"/>
  <c r="BK844" i="30"/>
  <c r="BK81" i="30"/>
  <c r="BK932" i="30"/>
  <c r="BK956" i="30"/>
  <c r="BK426" i="30"/>
  <c r="BK374" i="30"/>
  <c r="BK18" i="30"/>
  <c r="BK888" i="30"/>
  <c r="BK327" i="30"/>
  <c r="BK314" i="30"/>
  <c r="BK1033" i="30"/>
  <c r="BK280" i="30"/>
  <c r="BK109" i="30"/>
  <c r="BK116" i="30"/>
  <c r="BK1041" i="30"/>
  <c r="BL822" i="30"/>
  <c r="BK867" i="30"/>
  <c r="BK785" i="30"/>
  <c r="BK772" i="30"/>
  <c r="BK801" i="30"/>
  <c r="BK240" i="30"/>
  <c r="BK853" i="30"/>
  <c r="BK378" i="30"/>
  <c r="BK830" i="30"/>
  <c r="BK89" i="30"/>
  <c r="BK196" i="30"/>
  <c r="BK300" i="30"/>
  <c r="BK803" i="30"/>
  <c r="BK1062" i="30"/>
  <c r="BK272" i="30"/>
  <c r="BK736" i="30"/>
  <c r="BK249" i="30"/>
  <c r="BK1002" i="30"/>
  <c r="BK1098" i="30"/>
  <c r="BK514" i="30"/>
  <c r="BK898" i="30"/>
  <c r="BK547" i="30"/>
  <c r="BK442" i="30"/>
  <c r="BK17" i="30"/>
  <c r="BK525" i="30"/>
  <c r="BK943" i="30"/>
  <c r="BK692" i="30"/>
  <c r="BK103" i="30"/>
  <c r="BK439" i="30"/>
  <c r="BK342" i="30"/>
  <c r="BK921" i="30"/>
  <c r="BK534" i="30"/>
  <c r="BK901" i="30"/>
  <c r="BK749" i="30"/>
  <c r="BK826" i="30"/>
  <c r="BK155" i="30"/>
  <c r="BK513" i="30"/>
  <c r="BK449" i="30"/>
  <c r="BK610" i="30"/>
  <c r="BK427" i="30"/>
  <c r="BK838" i="30"/>
  <c r="BK30" i="30"/>
  <c r="BK64" i="30"/>
  <c r="BA3" i="30" l="1"/>
  <c r="AJ15" i="31"/>
  <c r="Q16" i="31"/>
  <c r="Q14" i="27"/>
  <c r="AJ13" i="27"/>
  <c r="AI2204" i="27"/>
  <c r="AI1868" i="27"/>
  <c r="AI1833" i="27"/>
  <c r="AI1637" i="27"/>
  <c r="AI900" i="27"/>
  <c r="AI2133" i="27"/>
  <c r="AI2212" i="27"/>
  <c r="AI1797" i="27"/>
  <c r="AI1707" i="27"/>
  <c r="AI1119" i="27"/>
  <c r="AI64" i="27"/>
  <c r="AI2227" i="27"/>
  <c r="AI2127" i="27"/>
  <c r="AI2258" i="27"/>
  <c r="AI2191" i="27"/>
  <c r="AI1720" i="27"/>
  <c r="AI1751" i="27"/>
  <c r="AI1619" i="27"/>
  <c r="AI2231" i="27"/>
  <c r="AI2176" i="27"/>
  <c r="AI2175" i="27"/>
  <c r="AI655" i="27"/>
  <c r="AI604" i="27"/>
  <c r="AI616" i="27"/>
  <c r="AI1756" i="27"/>
  <c r="AI1433" i="27"/>
  <c r="AI1094" i="27"/>
  <c r="AI726" i="27"/>
  <c r="AI501" i="27"/>
  <c r="AI2239" i="27"/>
  <c r="AI1696" i="27"/>
  <c r="AI2201" i="27"/>
  <c r="AI1660" i="27"/>
  <c r="AI1203" i="27"/>
  <c r="AI2219" i="27"/>
  <c r="AI2199" i="27"/>
  <c r="AI1862" i="27"/>
  <c r="AI1945" i="27"/>
  <c r="AI1976" i="27"/>
  <c r="AI2031" i="27"/>
  <c r="AI1874" i="27"/>
  <c r="AI1889" i="27"/>
  <c r="AI1816" i="27"/>
  <c r="AI1692" i="27"/>
  <c r="AI1625" i="27"/>
  <c r="AI1643" i="27"/>
  <c r="AI1704" i="27"/>
  <c r="AI1583" i="27"/>
  <c r="AI1526" i="27"/>
  <c r="AI1513" i="27"/>
  <c r="AI1511" i="27"/>
  <c r="AI1505" i="27"/>
  <c r="AI1488" i="27"/>
  <c r="AI1508" i="27"/>
  <c r="AP1517" i="27"/>
  <c r="AI1277" i="27"/>
  <c r="AI1445" i="27"/>
  <c r="AI1444" i="27"/>
  <c r="AI1357" i="27"/>
  <c r="AI1296" i="27"/>
  <c r="AI1301" i="27"/>
  <c r="AI1266" i="27"/>
  <c r="AI1330" i="27"/>
  <c r="AI1424" i="27"/>
  <c r="AI1229" i="27"/>
  <c r="AI1207" i="27"/>
  <c r="AI1191" i="27"/>
  <c r="AI1102" i="27"/>
  <c r="AI1099" i="27"/>
  <c r="AI768" i="27"/>
  <c r="AI767" i="27"/>
  <c r="AI1032" i="27"/>
  <c r="AI917" i="27"/>
  <c r="AI889" i="27"/>
  <c r="AI761" i="27"/>
  <c r="AI847" i="27"/>
  <c r="AI781" i="27"/>
  <c r="AI706" i="27"/>
  <c r="AI1020" i="27"/>
  <c r="AI869" i="27"/>
  <c r="AI1050" i="27"/>
  <c r="AI907" i="27"/>
  <c r="AI789" i="27"/>
  <c r="AI697" i="27"/>
  <c r="AI678" i="27"/>
  <c r="AI677" i="27"/>
  <c r="AP490" i="27"/>
  <c r="AI586" i="27"/>
  <c r="AI599" i="27"/>
  <c r="AI566" i="27"/>
  <c r="AI595" i="27"/>
  <c r="AI557" i="27"/>
  <c r="AI484" i="27"/>
  <c r="AI483" i="27"/>
  <c r="AI222" i="27"/>
  <c r="AI126" i="27"/>
  <c r="AI92" i="27"/>
  <c r="AI51" i="27"/>
  <c r="AI24" i="27"/>
  <c r="AI23" i="27"/>
  <c r="AI156" i="27"/>
  <c r="AI117" i="27"/>
  <c r="AI208" i="27"/>
  <c r="AI160" i="27"/>
  <c r="AI36" i="27"/>
  <c r="AI191" i="27"/>
  <c r="AI140" i="27"/>
  <c r="AI139" i="27"/>
  <c r="AI192" i="27"/>
  <c r="AI137" i="27"/>
  <c r="AI281" i="27"/>
  <c r="AI280" i="27"/>
  <c r="AI162" i="27"/>
  <c r="AI52" i="27"/>
  <c r="AI57" i="27"/>
  <c r="AI2196" i="27"/>
  <c r="AI2195" i="27"/>
  <c r="AI2218" i="27"/>
  <c r="AI2148" i="27"/>
  <c r="AI2188" i="27"/>
  <c r="AI2254" i="27"/>
  <c r="AI2248" i="27"/>
  <c r="AI2252" i="27"/>
  <c r="AI2160" i="27"/>
  <c r="AI2233" i="27"/>
  <c r="AI2246" i="27"/>
  <c r="AI1793" i="27"/>
  <c r="AI1734" i="27"/>
  <c r="AI1693" i="27"/>
  <c r="AI2119" i="27"/>
  <c r="AI2019" i="27"/>
  <c r="AI1826" i="27"/>
  <c r="AI1766" i="27"/>
  <c r="AI1743" i="27"/>
  <c r="AI1658" i="27"/>
  <c r="AI2073" i="27"/>
  <c r="AI1941" i="27"/>
  <c r="AI1823" i="27"/>
  <c r="AI1722" i="27"/>
  <c r="AI2082" i="27"/>
  <c r="AI2008" i="27"/>
  <c r="AI1804" i="27"/>
  <c r="AI1736" i="27"/>
  <c r="AI1681" i="27"/>
  <c r="AI2068" i="27"/>
  <c r="AI1973" i="27"/>
  <c r="AI1899" i="27"/>
  <c r="AI1801" i="27"/>
  <c r="AI1750" i="27"/>
  <c r="AI1689" i="27"/>
  <c r="AI1626" i="27"/>
  <c r="AI2075" i="27"/>
  <c r="AI2074" i="27"/>
  <c r="AI1879" i="27"/>
  <c r="AI1824" i="27"/>
  <c r="AI1737" i="27"/>
  <c r="AI2062" i="27"/>
  <c r="AI2000" i="27"/>
  <c r="AI1966" i="27"/>
  <c r="AI1965" i="27"/>
  <c r="AI1917" i="27"/>
  <c r="AI1858" i="27"/>
  <c r="AI1650" i="27"/>
  <c r="AI1497" i="27"/>
  <c r="AI1572" i="27"/>
  <c r="AI1547" i="27"/>
  <c r="AI1546" i="27"/>
  <c r="AI1584" i="27"/>
  <c r="AI1122" i="27"/>
  <c r="AI1188" i="27"/>
  <c r="AI1087" i="27"/>
  <c r="AI1354" i="27"/>
  <c r="AI1151" i="27"/>
  <c r="AI1115" i="27"/>
  <c r="AI1065" i="27"/>
  <c r="AI1025" i="27"/>
  <c r="AI986" i="27"/>
  <c r="AI365" i="27"/>
  <c r="AI300" i="27"/>
  <c r="AI206" i="27"/>
  <c r="AI84" i="27"/>
  <c r="AI21" i="27"/>
  <c r="AI292" i="27"/>
  <c r="AI99" i="27"/>
  <c r="AI31" i="27"/>
  <c r="AI479" i="27"/>
  <c r="AI2059" i="27"/>
  <c r="AI2055" i="27"/>
  <c r="AI2054" i="27"/>
  <c r="AI2092" i="27"/>
  <c r="AI2091" i="27"/>
  <c r="AI2052" i="27"/>
  <c r="AI2044" i="27"/>
  <c r="AP2251" i="27"/>
  <c r="AI2153" i="27"/>
  <c r="AI2143" i="27"/>
  <c r="AI2182" i="27"/>
  <c r="AI2147" i="27"/>
  <c r="AI2159" i="27"/>
  <c r="AI2122" i="27"/>
  <c r="AP2218" i="27"/>
  <c r="AI2132" i="27"/>
  <c r="AI2110" i="27"/>
  <c r="AI2113" i="27"/>
  <c r="AI2049" i="27"/>
  <c r="AI1933" i="27"/>
  <c r="AI1939" i="27"/>
  <c r="AI1972" i="27"/>
  <c r="AI1938" i="27"/>
  <c r="AI1865" i="27"/>
  <c r="AI1791" i="27"/>
  <c r="AI1715" i="27"/>
  <c r="AI1688" i="27"/>
  <c r="AI1635" i="27"/>
  <c r="AI1483" i="27"/>
  <c r="AI1421" i="27"/>
  <c r="AI1342" i="27"/>
  <c r="AI1233" i="27"/>
  <c r="AI1217" i="27"/>
  <c r="AI1450" i="27"/>
  <c r="AI1270" i="27"/>
  <c r="AI1406" i="27"/>
  <c r="AI1202" i="27"/>
  <c r="AI1201" i="27"/>
  <c r="AI1112" i="27"/>
  <c r="AI1101" i="27"/>
  <c r="AI1056" i="27"/>
  <c r="AI871" i="27"/>
  <c r="AI756" i="27"/>
  <c r="AI700" i="27"/>
  <c r="AI1044" i="27"/>
  <c r="AI893" i="27"/>
  <c r="AI861" i="27"/>
  <c r="AI851" i="27"/>
  <c r="AI780" i="27"/>
  <c r="AI778" i="27"/>
  <c r="AI779" i="27"/>
  <c r="AI665" i="27"/>
  <c r="AI717" i="27"/>
  <c r="AI562" i="27"/>
  <c r="AI611" i="27"/>
  <c r="AI563" i="27"/>
  <c r="AI587" i="27"/>
  <c r="AI427" i="27"/>
  <c r="AI459" i="27"/>
  <c r="AI458" i="27"/>
  <c r="AI450" i="27"/>
  <c r="AI218" i="27"/>
  <c r="AI112" i="27"/>
  <c r="AI402" i="27"/>
  <c r="AI187" i="27"/>
  <c r="AI14" i="27"/>
  <c r="AI379" i="27"/>
  <c r="AI263" i="27"/>
  <c r="AI103" i="27"/>
  <c r="AI43" i="27"/>
  <c r="AI197" i="27"/>
  <c r="AI153" i="27"/>
  <c r="AI73" i="27"/>
  <c r="AI302" i="27"/>
  <c r="AI134" i="27"/>
  <c r="AI100" i="27"/>
  <c r="AI387" i="27"/>
  <c r="AI158" i="27"/>
  <c r="AI125" i="27"/>
  <c r="AI61" i="27"/>
  <c r="AI2260" i="27"/>
  <c r="AI2265" i="27"/>
  <c r="AI2142" i="27"/>
  <c r="AI2140" i="27"/>
  <c r="AI2141" i="27"/>
  <c r="AI2185" i="27"/>
  <c r="AI2253" i="27"/>
  <c r="AI2237" i="27"/>
  <c r="AI2250" i="27"/>
  <c r="AI2224" i="27"/>
  <c r="AI2131" i="27"/>
  <c r="AI2066" i="27"/>
  <c r="AI2002" i="27"/>
  <c r="AI1937" i="27"/>
  <c r="AI1875" i="27"/>
  <c r="AI1792" i="27"/>
  <c r="AI1727" i="27"/>
  <c r="AI1686" i="27"/>
  <c r="AI2118" i="27"/>
  <c r="AI2117" i="27"/>
  <c r="AI2011" i="27"/>
  <c r="AI1813" i="27"/>
  <c r="AI1812" i="27"/>
  <c r="AI2223" i="27"/>
  <c r="AI2042" i="27"/>
  <c r="AI1935" i="27"/>
  <c r="AI1795" i="27"/>
  <c r="AI1718" i="27"/>
  <c r="AI2137" i="27"/>
  <c r="AI2071" i="27"/>
  <c r="AI1999" i="27"/>
  <c r="AI1998" i="27"/>
  <c r="AI1948" i="27"/>
  <c r="AI1790" i="27"/>
  <c r="AI1665" i="27"/>
  <c r="AI2211" i="27"/>
  <c r="AI2046" i="27"/>
  <c r="AI1970" i="27"/>
  <c r="AI1892" i="27"/>
  <c r="AI1800" i="27"/>
  <c r="AI1747" i="27"/>
  <c r="AI1684" i="27"/>
  <c r="AI1683" i="27"/>
  <c r="AI2028" i="27"/>
  <c r="AI1943" i="27"/>
  <c r="AI1867" i="27"/>
  <c r="AI2251" i="27"/>
  <c r="AI2061" i="27"/>
  <c r="AI1959" i="27"/>
  <c r="AI1915" i="27"/>
  <c r="AI1853" i="27"/>
  <c r="AI1786" i="27"/>
  <c r="AI2109" i="27"/>
  <c r="AI1486" i="27"/>
  <c r="AI1384" i="27"/>
  <c r="AI1383" i="27"/>
  <c r="AI1784" i="27"/>
  <c r="AI1538" i="27"/>
  <c r="AI1540" i="27"/>
  <c r="AI1502" i="27"/>
  <c r="AI1446" i="27"/>
  <c r="AI1358" i="27"/>
  <c r="AI1352" i="27"/>
  <c r="AI1279" i="27"/>
  <c r="AI1182" i="27"/>
  <c r="AI1126" i="27"/>
  <c r="AI1055" i="27"/>
  <c r="AI1016" i="27"/>
  <c r="AI975" i="27"/>
  <c r="AI969" i="27"/>
  <c r="AI1349" i="27"/>
  <c r="AI1348" i="27"/>
  <c r="AI870" i="27"/>
  <c r="AI807" i="27"/>
  <c r="AI698" i="27"/>
  <c r="AI642" i="27"/>
  <c r="AI521" i="27"/>
  <c r="AI541" i="27"/>
  <c r="AI500" i="27"/>
  <c r="AI856" i="27"/>
  <c r="AI801" i="27"/>
  <c r="AI565" i="27"/>
  <c r="AI564" i="27"/>
  <c r="AI430" i="27"/>
  <c r="AI478" i="27"/>
  <c r="AI388" i="27"/>
  <c r="AI465" i="27"/>
  <c r="AI463" i="27"/>
  <c r="AI401" i="27"/>
  <c r="AI2167" i="27"/>
  <c r="AP2249" i="27"/>
  <c r="AI2030" i="27"/>
  <c r="AI2029" i="27"/>
  <c r="AI2181" i="27"/>
  <c r="AI2193" i="27"/>
  <c r="AI2197" i="27"/>
  <c r="AI2157" i="27"/>
  <c r="AI2171" i="27"/>
  <c r="AI2217" i="27"/>
  <c r="AI2116" i="27"/>
  <c r="AP2186" i="27"/>
  <c r="AI2099" i="27"/>
  <c r="AI2065" i="27"/>
  <c r="AI2081" i="27"/>
  <c r="AI2043" i="27"/>
  <c r="AI2039" i="27"/>
  <c r="AI2048" i="27"/>
  <c r="AI2047" i="27"/>
  <c r="AI2032" i="27"/>
  <c r="AI1921" i="27"/>
  <c r="AI1924" i="27"/>
  <c r="AI1931" i="27"/>
  <c r="AI1929" i="27"/>
  <c r="AI1880" i="27"/>
  <c r="AI1843" i="27"/>
  <c r="AI1623" i="27"/>
  <c r="AI1744" i="27"/>
  <c r="AI1685" i="27"/>
  <c r="AI1627" i="27"/>
  <c r="AI1687" i="27"/>
  <c r="AI1599" i="27"/>
  <c r="AI1591" i="27"/>
  <c r="AI1596" i="27"/>
  <c r="AI1416" i="27"/>
  <c r="AI1323" i="27"/>
  <c r="AI1346" i="27"/>
  <c r="AI1345" i="27"/>
  <c r="AI1213" i="27"/>
  <c r="AI1360" i="27"/>
  <c r="AI1199" i="27"/>
  <c r="AI1108" i="27"/>
  <c r="AI1098" i="27"/>
  <c r="AI945" i="27"/>
  <c r="AI857" i="27"/>
  <c r="AI895" i="27"/>
  <c r="AI773" i="27"/>
  <c r="AI748" i="27"/>
  <c r="AI949" i="27"/>
  <c r="AI885" i="27"/>
  <c r="AI955" i="27"/>
  <c r="AI875" i="27"/>
  <c r="AI843" i="27"/>
  <c r="AI842" i="27"/>
  <c r="AI671" i="27"/>
  <c r="AI682" i="27"/>
  <c r="AP1018" i="27"/>
  <c r="AI690" i="27"/>
  <c r="AI571" i="27"/>
  <c r="AI489" i="27"/>
  <c r="AI487" i="27"/>
  <c r="AI488" i="27"/>
  <c r="AI560" i="27"/>
  <c r="AI426" i="27"/>
  <c r="AI477" i="27"/>
  <c r="AI214" i="27"/>
  <c r="AI152" i="27"/>
  <c r="AI359" i="27"/>
  <c r="AI358" i="27"/>
  <c r="AI183" i="27"/>
  <c r="AI188" i="27"/>
  <c r="AI149" i="27"/>
  <c r="AI123" i="27"/>
  <c r="AI368" i="27"/>
  <c r="AI271" i="27"/>
  <c r="AI48" i="27"/>
  <c r="AI95" i="27"/>
  <c r="AI378" i="27"/>
  <c r="AI377" i="27"/>
  <c r="AI199" i="27"/>
  <c r="AI50" i="27"/>
  <c r="AI49" i="27"/>
  <c r="AI37" i="27"/>
  <c r="AI2257" i="27"/>
  <c r="AI2261" i="27"/>
  <c r="AI2187" i="27"/>
  <c r="AI2264" i="27"/>
  <c r="AI2238" i="27"/>
  <c r="AI2232" i="27"/>
  <c r="AI2168" i="27"/>
  <c r="AI2234" i="27"/>
  <c r="AI2150" i="27"/>
  <c r="AI2230" i="27"/>
  <c r="AI2063" i="27"/>
  <c r="AI1873" i="27"/>
  <c r="AI1724" i="27"/>
  <c r="AI1680" i="27"/>
  <c r="AI2108" i="27"/>
  <c r="AI2010" i="27"/>
  <c r="AI1809" i="27"/>
  <c r="AI1765" i="27"/>
  <c r="AI1648" i="27"/>
  <c r="AI1647" i="27"/>
  <c r="AI2128" i="27"/>
  <c r="AI2024" i="27"/>
  <c r="AI1912" i="27"/>
  <c r="AI1778" i="27"/>
  <c r="AI1714" i="27"/>
  <c r="AI2135" i="27"/>
  <c r="AI1995" i="27"/>
  <c r="AI1926" i="27"/>
  <c r="AI1789" i="27"/>
  <c r="AI1717" i="27"/>
  <c r="AI1642" i="27"/>
  <c r="AI2125" i="27"/>
  <c r="AI2045" i="27"/>
  <c r="AI1962" i="27"/>
  <c r="AI1884" i="27"/>
  <c r="AI1883" i="27"/>
  <c r="AI1788" i="27"/>
  <c r="AI1740" i="27"/>
  <c r="AI1672" i="27"/>
  <c r="AI2017" i="27"/>
  <c r="AI1925" i="27"/>
  <c r="AI1859" i="27"/>
  <c r="AI1782" i="27"/>
  <c r="AI1699" i="27"/>
  <c r="AI2139" i="27"/>
  <c r="AI2040" i="27"/>
  <c r="AI1990" i="27"/>
  <c r="AI1955" i="27"/>
  <c r="AI1914" i="27"/>
  <c r="AI1850" i="27"/>
  <c r="AI1947" i="27"/>
  <c r="AI1467" i="27"/>
  <c r="AI1466" i="27"/>
  <c r="AI1380" i="27"/>
  <c r="AI1871" i="27"/>
  <c r="AI1870" i="27"/>
  <c r="AI1412" i="27"/>
  <c r="AI1664" i="27"/>
  <c r="AI1536" i="27"/>
  <c r="AI1535" i="27"/>
  <c r="AI1473" i="27"/>
  <c r="AI1468" i="27"/>
  <c r="AI1443" i="27"/>
  <c r="AI1333" i="27"/>
  <c r="AI1177" i="27"/>
  <c r="AI910" i="27"/>
  <c r="AI1154" i="27"/>
  <c r="AI961" i="27"/>
  <c r="AI454" i="27"/>
  <c r="AI539" i="27"/>
  <c r="AI268" i="27"/>
  <c r="AI328" i="27"/>
  <c r="AI291" i="27"/>
  <c r="AI261" i="27"/>
  <c r="AI260" i="27"/>
  <c r="AI176" i="27"/>
  <c r="AI65" i="27"/>
  <c r="AI277" i="27"/>
  <c r="AI1997" i="27"/>
  <c r="AI1930" i="27"/>
  <c r="AI2006" i="27"/>
  <c r="AI2005" i="27"/>
  <c r="AI1885" i="27"/>
  <c r="AI1854" i="27"/>
  <c r="AP1893" i="27"/>
  <c r="AI1827" i="27"/>
  <c r="AP1809" i="27"/>
  <c r="AI1787" i="27"/>
  <c r="AI1739" i="27"/>
  <c r="AI1677" i="27"/>
  <c r="AI1653" i="27"/>
  <c r="AI1679" i="27"/>
  <c r="AI1719" i="27"/>
  <c r="AI1655" i="27"/>
  <c r="AP1709" i="27"/>
  <c r="AI1541" i="27"/>
  <c r="AI1522" i="27"/>
  <c r="AI1465" i="27"/>
  <c r="AI1490" i="27"/>
  <c r="AI1320" i="27"/>
  <c r="AI1271" i="27"/>
  <c r="AI1283" i="27"/>
  <c r="AI1265" i="27"/>
  <c r="AI1225" i="27"/>
  <c r="AI1227" i="27"/>
  <c r="AI1091" i="27"/>
  <c r="AI881" i="27"/>
  <c r="AI849" i="27"/>
  <c r="AI784" i="27"/>
  <c r="AI753" i="27"/>
  <c r="AI990" i="27"/>
  <c r="AI839" i="27"/>
  <c r="AI909" i="27"/>
  <c r="AI899" i="27"/>
  <c r="AI867" i="27"/>
  <c r="AI866" i="27"/>
  <c r="AP1281" i="27"/>
  <c r="AI760" i="27"/>
  <c r="AI759" i="27"/>
  <c r="AI704" i="27"/>
  <c r="AI703" i="27"/>
  <c r="AI653" i="27"/>
  <c r="AI686" i="27"/>
  <c r="AI657" i="27"/>
  <c r="AI656" i="27"/>
  <c r="AP677" i="27"/>
  <c r="AI607" i="27"/>
  <c r="AI606" i="27"/>
  <c r="AI617" i="27"/>
  <c r="AI415" i="27"/>
  <c r="AI453" i="27"/>
  <c r="AI476" i="27"/>
  <c r="AI475" i="27"/>
  <c r="AI441" i="27"/>
  <c r="AI210" i="27"/>
  <c r="AI148" i="27"/>
  <c r="AI147" i="27"/>
  <c r="AI177" i="27"/>
  <c r="AI12" i="27"/>
  <c r="AI11" i="27"/>
  <c r="AQ6" i="27"/>
  <c r="AI353" i="27"/>
  <c r="AI258" i="27"/>
  <c r="AI87" i="27"/>
  <c r="AI86" i="27"/>
  <c r="AI178" i="27"/>
  <c r="AI146" i="27"/>
  <c r="AI367" i="27"/>
  <c r="AI175" i="27"/>
  <c r="AI119" i="27"/>
  <c r="AI275" i="27"/>
  <c r="AI274" i="27"/>
  <c r="AI185" i="27"/>
  <c r="AI128" i="27"/>
  <c r="AI196" i="27"/>
  <c r="AI118" i="27"/>
  <c r="AI85" i="27"/>
  <c r="AI33" i="27"/>
  <c r="AI2245" i="27"/>
  <c r="AI2186" i="27"/>
  <c r="AI2244" i="27"/>
  <c r="AI2162" i="27"/>
  <c r="AI2106" i="27"/>
  <c r="AI2222" i="27"/>
  <c r="AI2228" i="27"/>
  <c r="AI2226" i="27"/>
  <c r="AI2178" i="27"/>
  <c r="AI2225" i="27"/>
  <c r="AI2120" i="27"/>
  <c r="AI2057" i="27"/>
  <c r="AI1985" i="27"/>
  <c r="AI1922" i="27"/>
  <c r="AI1781" i="27"/>
  <c r="AI2255" i="27"/>
  <c r="AI2097" i="27"/>
  <c r="AI1992" i="27"/>
  <c r="AI1860" i="27"/>
  <c r="AI1761" i="27"/>
  <c r="AI1624" i="27"/>
  <c r="AI1991" i="27"/>
  <c r="AI1904" i="27"/>
  <c r="AI1777" i="27"/>
  <c r="AI1701" i="27"/>
  <c r="AI2114" i="27"/>
  <c r="AI1979" i="27"/>
  <c r="AI1916" i="27"/>
  <c r="AI1772" i="27"/>
  <c r="AI1771" i="27"/>
  <c r="AI1630" i="27"/>
  <c r="AI1629" i="27"/>
  <c r="AI2098" i="27"/>
  <c r="AI2020" i="27"/>
  <c r="AI1954" i="27"/>
  <c r="AI1872" i="27"/>
  <c r="AI1770" i="27"/>
  <c r="AI1733" i="27"/>
  <c r="AI1732" i="27"/>
  <c r="AI1731" i="27"/>
  <c r="AI1668" i="27"/>
  <c r="AI1667" i="27"/>
  <c r="AI2126" i="27"/>
  <c r="AI1903" i="27"/>
  <c r="AI1779" i="27"/>
  <c r="AI1682" i="27"/>
  <c r="AI1987" i="27"/>
  <c r="AI1986" i="27"/>
  <c r="AI1951" i="27"/>
  <c r="AI1726" i="27"/>
  <c r="AI1866" i="27"/>
  <c r="AI1573" i="27"/>
  <c r="AI1449" i="27"/>
  <c r="AI1378" i="27"/>
  <c r="AI1842" i="27"/>
  <c r="AI1503" i="27"/>
  <c r="AI1420" i="27"/>
  <c r="AI2144" i="27"/>
  <c r="AI1634" i="27"/>
  <c r="AI1524" i="27"/>
  <c r="AI1455" i="27"/>
  <c r="AI1195" i="27"/>
  <c r="AI1157" i="27"/>
  <c r="AI1313" i="27"/>
  <c r="AI1258" i="27"/>
  <c r="AI1183" i="27"/>
  <c r="AI1125" i="27"/>
  <c r="AI1071" i="27"/>
  <c r="AI1030" i="27"/>
  <c r="AI997" i="27"/>
  <c r="AI1165" i="27"/>
  <c r="AI514" i="27"/>
  <c r="AI610" i="27"/>
  <c r="AI410" i="27"/>
  <c r="AI219" i="27"/>
  <c r="AI2173" i="27"/>
  <c r="AI2165" i="27"/>
  <c r="AI2053" i="27"/>
  <c r="AI2058" i="27"/>
  <c r="AI2083" i="27"/>
  <c r="AI2038" i="27"/>
  <c r="AI2009" i="27"/>
  <c r="AI2014" i="27"/>
  <c r="AI1928" i="27"/>
  <c r="AI1983" i="27"/>
  <c r="AI1923" i="27"/>
  <c r="AI1888" i="27"/>
  <c r="AP1961" i="27"/>
  <c r="AI1845" i="27"/>
  <c r="AI1828" i="27"/>
  <c r="AP1878" i="27"/>
  <c r="AI1820" i="27"/>
  <c r="AI1814" i="27"/>
  <c r="AI1705" i="27"/>
  <c r="AI1716" i="27"/>
  <c r="AI1669" i="27"/>
  <c r="AP1793" i="27"/>
  <c r="AI1671" i="27"/>
  <c r="AI1621" i="27"/>
  <c r="AI1543" i="27"/>
  <c r="AP1714" i="27"/>
  <c r="AI1514" i="27"/>
  <c r="AP1570" i="27"/>
  <c r="AI1484" i="27"/>
  <c r="AI1453" i="27"/>
  <c r="AI1253" i="27"/>
  <c r="AI1368" i="27"/>
  <c r="AI1241" i="27"/>
  <c r="AI1282" i="27"/>
  <c r="AI1281" i="27"/>
  <c r="AI1477" i="27"/>
  <c r="AI1089" i="27"/>
  <c r="AI1097" i="27"/>
  <c r="AI732" i="27"/>
  <c r="AI728" i="27"/>
  <c r="AI905" i="27"/>
  <c r="AI873" i="27"/>
  <c r="AI782" i="27"/>
  <c r="AI1014" i="27"/>
  <c r="AI863" i="27"/>
  <c r="AI712" i="27"/>
  <c r="AI711" i="27"/>
  <c r="AI853" i="27"/>
  <c r="AI757" i="27"/>
  <c r="AI891" i="27"/>
  <c r="AI705" i="27"/>
  <c r="AI649" i="27"/>
  <c r="AI648" i="27"/>
  <c r="AI673" i="27"/>
  <c r="AI597" i="27"/>
  <c r="AI596" i="27"/>
  <c r="AI603" i="27"/>
  <c r="AI578" i="27"/>
  <c r="AI550" i="27"/>
  <c r="AI621" i="27"/>
  <c r="AI504" i="27"/>
  <c r="AI418" i="27"/>
  <c r="AI434" i="27"/>
  <c r="AI238" i="27"/>
  <c r="AI190" i="27"/>
  <c r="AI142" i="27"/>
  <c r="AI194" i="27"/>
  <c r="AI193" i="27"/>
  <c r="AI113" i="27"/>
  <c r="AI62" i="27"/>
  <c r="AI18" i="27"/>
  <c r="AI366" i="27"/>
  <c r="AI212" i="27"/>
  <c r="AI172" i="27"/>
  <c r="AI372" i="27"/>
  <c r="AI182" i="27"/>
  <c r="AI89" i="27"/>
  <c r="AI151" i="27"/>
  <c r="AI116" i="27"/>
  <c r="AI81" i="27"/>
  <c r="AI40" i="27"/>
  <c r="AI2240" i="27"/>
  <c r="AI2172" i="27"/>
  <c r="AI2180" i="27"/>
  <c r="AI2241" i="27"/>
  <c r="AI2208" i="27"/>
  <c r="AI2207" i="27"/>
  <c r="AI2152" i="27"/>
  <c r="AI2214" i="27"/>
  <c r="AI2177" i="27"/>
  <c r="AI2213" i="27"/>
  <c r="AI2112" i="27"/>
  <c r="AI2023" i="27"/>
  <c r="AI1918" i="27"/>
  <c r="AI1849" i="27"/>
  <c r="AI1768" i="27"/>
  <c r="AI1712" i="27"/>
  <c r="AI2089" i="27"/>
  <c r="AI1897" i="27"/>
  <c r="AI1855" i="27"/>
  <c r="AI1802" i="27"/>
  <c r="AI1760" i="27"/>
  <c r="AI1617" i="27"/>
  <c r="AI2115" i="27"/>
  <c r="AI1969" i="27"/>
  <c r="AI1968" i="27"/>
  <c r="AI1876" i="27"/>
  <c r="AI1775" i="27"/>
  <c r="AI1774" i="27"/>
  <c r="AI1698" i="27"/>
  <c r="AI1697" i="27"/>
  <c r="AI2033" i="27"/>
  <c r="AI1713" i="27"/>
  <c r="AI1622" i="27"/>
  <c r="AI2094" i="27"/>
  <c r="AI1994" i="27"/>
  <c r="AI1946" i="27"/>
  <c r="AI1864" i="27"/>
  <c r="AI1767" i="27"/>
  <c r="AI1729" i="27"/>
  <c r="AI1646" i="27"/>
  <c r="AI1645" i="27"/>
  <c r="AI2111" i="27"/>
  <c r="AI1993" i="27"/>
  <c r="AI1898" i="27"/>
  <c r="AI1856" i="27"/>
  <c r="AI1764" i="27"/>
  <c r="AI1678" i="27"/>
  <c r="AI2087" i="27"/>
  <c r="AI2027" i="27"/>
  <c r="AI1950" i="27"/>
  <c r="AI1949" i="27"/>
  <c r="AI1839" i="27"/>
  <c r="AI1711" i="27"/>
  <c r="AI1566" i="27"/>
  <c r="AI1564" i="27"/>
  <c r="AI1565" i="27"/>
  <c r="AI1442" i="27"/>
  <c r="AI1377" i="27"/>
  <c r="AI1838" i="27"/>
  <c r="AI1614" i="27"/>
  <c r="AI1560" i="27"/>
  <c r="AI1559" i="27"/>
  <c r="AI1528" i="27"/>
  <c r="AI1457" i="27"/>
  <c r="AI1598" i="27"/>
  <c r="AI1495" i="27"/>
  <c r="AI1407" i="27"/>
  <c r="AI2026" i="27"/>
  <c r="AI1620" i="27"/>
  <c r="AI1580" i="27"/>
  <c r="AI1454" i="27"/>
  <c r="AI2130" i="27"/>
  <c r="AI2203" i="27"/>
  <c r="AI1170" i="27"/>
  <c r="AI1149" i="27"/>
  <c r="AI1373" i="27"/>
  <c r="AI1247" i="27"/>
  <c r="AI1139" i="27"/>
  <c r="AI1138" i="27"/>
  <c r="AI1080" i="27"/>
  <c r="AI1035" i="27"/>
  <c r="AI995" i="27"/>
  <c r="AI950" i="27"/>
  <c r="AI939" i="27"/>
  <c r="AI816" i="27"/>
  <c r="AI720" i="27"/>
  <c r="AI719" i="27"/>
  <c r="AI493" i="27"/>
  <c r="AI447" i="27"/>
  <c r="AI361" i="27"/>
  <c r="AI469" i="27"/>
  <c r="AI466" i="27"/>
  <c r="AI329" i="27"/>
  <c r="AI143" i="27"/>
  <c r="AI412" i="27"/>
  <c r="AI394" i="27"/>
  <c r="AI319" i="27"/>
  <c r="AI255" i="27"/>
  <c r="AI254" i="27"/>
  <c r="AI124" i="27"/>
  <c r="AI82" i="27"/>
  <c r="AP2200" i="27"/>
  <c r="AI2037" i="27"/>
  <c r="AI2064" i="27"/>
  <c r="AP2090" i="27"/>
  <c r="AI2018" i="27"/>
  <c r="AP2260" i="27"/>
  <c r="AI2161" i="27"/>
  <c r="AI2163" i="27"/>
  <c r="AI2105" i="27"/>
  <c r="AI2056" i="27"/>
  <c r="AI2103" i="27"/>
  <c r="AI2070" i="27"/>
  <c r="AI2060" i="27"/>
  <c r="AP2002" i="27"/>
  <c r="AI2001" i="27"/>
  <c r="AI1919" i="27"/>
  <c r="AI1807" i="27"/>
  <c r="AI1819" i="27"/>
  <c r="AI1841" i="27"/>
  <c r="AI1840" i="27"/>
  <c r="AI1783" i="27"/>
  <c r="AI1735" i="27"/>
  <c r="AI1649" i="27"/>
  <c r="AI1703" i="27"/>
  <c r="AI1702" i="27"/>
  <c r="AI1661" i="27"/>
  <c r="AI1663" i="27"/>
  <c r="AI1613" i="27"/>
  <c r="AP1756" i="27"/>
  <c r="AI1588" i="27"/>
  <c r="AI1507" i="27"/>
  <c r="AI1506" i="27"/>
  <c r="AI1381" i="27"/>
  <c r="AI1410" i="27"/>
  <c r="AI1409" i="27"/>
  <c r="AI1257" i="27"/>
  <c r="AI1308" i="27"/>
  <c r="AI1307" i="27"/>
  <c r="AI1351" i="27"/>
  <c r="AI1461" i="27"/>
  <c r="AI1359" i="27"/>
  <c r="AI1298" i="27"/>
  <c r="AI1262" i="27"/>
  <c r="AI1204" i="27"/>
  <c r="AI1084" i="27"/>
  <c r="AI1083" i="27"/>
  <c r="AI714" i="27"/>
  <c r="AI713" i="27"/>
  <c r="AI959" i="27"/>
  <c r="AI897" i="27"/>
  <c r="AI777" i="27"/>
  <c r="AI708" i="27"/>
  <c r="AI951" i="27"/>
  <c r="AI887" i="27"/>
  <c r="AI855" i="27"/>
  <c r="AI769" i="27"/>
  <c r="AI1052" i="27"/>
  <c r="AI740" i="27"/>
  <c r="AI877" i="27"/>
  <c r="AI947" i="27"/>
  <c r="AI699" i="27"/>
  <c r="AI601" i="27"/>
  <c r="AI594" i="27"/>
  <c r="AI575" i="27"/>
  <c r="AI547" i="27"/>
  <c r="AI546" i="27"/>
  <c r="AI613" i="27"/>
  <c r="AI619" i="27"/>
  <c r="AI400" i="27"/>
  <c r="AI397" i="27"/>
  <c r="AI398" i="27"/>
  <c r="AI440" i="27"/>
  <c r="AI424" i="27"/>
  <c r="AI234" i="27"/>
  <c r="AI184" i="27"/>
  <c r="AI136" i="27"/>
  <c r="AI54" i="27"/>
  <c r="AI16" i="27"/>
  <c r="AI205" i="27"/>
  <c r="AI80" i="27"/>
  <c r="AI28" i="27"/>
  <c r="AI371" i="27"/>
  <c r="AI240" i="27"/>
  <c r="AI154" i="27"/>
  <c r="AI70" i="27"/>
  <c r="AI30" i="27"/>
  <c r="AI141" i="27"/>
  <c r="AI32" i="27"/>
  <c r="AI2220" i="27"/>
  <c r="AI2156" i="27"/>
  <c r="AI2242" i="27"/>
  <c r="AI2210" i="27"/>
  <c r="AI2154" i="27"/>
  <c r="AI2095" i="27"/>
  <c r="AI2200" i="27"/>
  <c r="AI2194" i="27"/>
  <c r="AI2256" i="27"/>
  <c r="AI2174" i="27"/>
  <c r="AI2077" i="27"/>
  <c r="AI2021" i="27"/>
  <c r="AI1909" i="27"/>
  <c r="AI1830" i="27"/>
  <c r="AI1710" i="27"/>
  <c r="AI1960" i="27"/>
  <c r="AI1896" i="27"/>
  <c r="AI1794" i="27"/>
  <c r="AI1757" i="27"/>
  <c r="AI2104" i="27"/>
  <c r="AI1958" i="27"/>
  <c r="AI1863" i="27"/>
  <c r="AI1755" i="27"/>
  <c r="AI1754" i="27"/>
  <c r="AI1695" i="27"/>
  <c r="AI2107" i="27"/>
  <c r="AI1911" i="27"/>
  <c r="AI1615" i="27"/>
  <c r="AI2090" i="27"/>
  <c r="AI1989" i="27"/>
  <c r="AI1988" i="27"/>
  <c r="AI1907" i="27"/>
  <c r="AI1848" i="27"/>
  <c r="AI1763" i="27"/>
  <c r="AI1728" i="27"/>
  <c r="AI1644" i="27"/>
  <c r="AI2096" i="27"/>
  <c r="AI1982" i="27"/>
  <c r="AI1981" i="27"/>
  <c r="AI1851" i="27"/>
  <c r="AI1666" i="27"/>
  <c r="AI2085" i="27"/>
  <c r="AI1980" i="27"/>
  <c r="AI1940" i="27"/>
  <c r="AI1901" i="27"/>
  <c r="AI1829" i="27"/>
  <c r="AI1776" i="27"/>
  <c r="AI1690" i="27"/>
  <c r="AI1844" i="27"/>
  <c r="AI1545" i="27"/>
  <c r="AI1544" i="27"/>
  <c r="AI1441" i="27"/>
  <c r="AI2076" i="27"/>
  <c r="AI1558" i="27"/>
  <c r="AI1557" i="27"/>
  <c r="AI1517" i="27"/>
  <c r="AI2124" i="27"/>
  <c r="AI1587" i="27"/>
  <c r="AI1464" i="27"/>
  <c r="AI1402" i="27"/>
  <c r="AI1492" i="27"/>
  <c r="AI1555" i="27"/>
  <c r="AI1228" i="27"/>
  <c r="AI1163" i="27"/>
  <c r="AI1162" i="27"/>
  <c r="AI948" i="27"/>
  <c r="AI1168" i="27"/>
  <c r="AI787" i="27"/>
  <c r="AI624" i="27"/>
  <c r="AI351" i="27"/>
  <c r="AI548" i="27"/>
  <c r="AI322" i="27"/>
  <c r="AI235" i="27"/>
  <c r="AI93" i="27"/>
  <c r="AI360" i="27"/>
  <c r="AI306" i="27"/>
  <c r="AI225" i="27"/>
  <c r="AI399" i="27"/>
  <c r="AI2149" i="27"/>
  <c r="AI2205" i="27"/>
  <c r="AI2151" i="27"/>
  <c r="AI2179" i="27"/>
  <c r="AI2145" i="27"/>
  <c r="AI2093" i="27"/>
  <c r="AP2080" i="27"/>
  <c r="AI2022" i="27"/>
  <c r="AP2142" i="27"/>
  <c r="AI2035" i="27"/>
  <c r="AI2034" i="27"/>
  <c r="AI2012" i="27"/>
  <c r="AI2004" i="27"/>
  <c r="AI2003" i="27"/>
  <c r="AI1913" i="27"/>
  <c r="AI1978" i="27"/>
  <c r="AI1977" i="27"/>
  <c r="AP2126" i="27"/>
  <c r="AI1927" i="27"/>
  <c r="AP2082" i="27"/>
  <c r="AI1908" i="27"/>
  <c r="AP2077" i="27"/>
  <c r="AI1869" i="27"/>
  <c r="AI1825" i="27"/>
  <c r="AP1763" i="27"/>
  <c r="AI1818" i="27"/>
  <c r="AI1815" i="27"/>
  <c r="AI1811" i="27"/>
  <c r="AI1835" i="27"/>
  <c r="AI1834" i="27"/>
  <c r="AI1730" i="27"/>
  <c r="AI1641" i="27"/>
  <c r="AI1607" i="27"/>
  <c r="AI1606" i="27"/>
  <c r="AI1523" i="27"/>
  <c r="AI1472" i="27"/>
  <c r="AI1458" i="27"/>
  <c r="AI1285" i="27"/>
  <c r="AI1405" i="27"/>
  <c r="AI1306" i="27"/>
  <c r="AI1261" i="27"/>
  <c r="AI1397" i="27"/>
  <c r="AI1336" i="27"/>
  <c r="AI1294" i="27"/>
  <c r="AI1293" i="27"/>
  <c r="AI1224" i="27"/>
  <c r="AI1111" i="27"/>
  <c r="AI1110" i="27"/>
  <c r="AI1106" i="27"/>
  <c r="AI696" i="27"/>
  <c r="AI984" i="27"/>
  <c r="AI841" i="27"/>
  <c r="AP1353" i="27"/>
  <c r="AI774" i="27"/>
  <c r="AI745" i="27"/>
  <c r="AI702" i="27"/>
  <c r="AI879" i="27"/>
  <c r="AI792" i="27"/>
  <c r="AI766" i="27"/>
  <c r="AI737" i="27"/>
  <c r="AI736" i="27"/>
  <c r="AI901" i="27"/>
  <c r="AI1002" i="27"/>
  <c r="AI941" i="27"/>
  <c r="AI913" i="27"/>
  <c r="AI859" i="27"/>
  <c r="AI752" i="27"/>
  <c r="AI693" i="27"/>
  <c r="AI692" i="27"/>
  <c r="AI583" i="27"/>
  <c r="AI461" i="27"/>
  <c r="AI392" i="27"/>
  <c r="AI391" i="27"/>
  <c r="AI435" i="27"/>
  <c r="AI419" i="27"/>
  <c r="AI230" i="27"/>
  <c r="AI132" i="27"/>
  <c r="AI131" i="27"/>
  <c r="AI72" i="27"/>
  <c r="AI26" i="27"/>
  <c r="AI25" i="27"/>
  <c r="AI77" i="27"/>
  <c r="AI168" i="27"/>
  <c r="AI133" i="27"/>
  <c r="AI108" i="27"/>
  <c r="AI88" i="27"/>
  <c r="AI44" i="27"/>
  <c r="AI318" i="27"/>
  <c r="AI201" i="27"/>
  <c r="AI370" i="27"/>
  <c r="AI369" i="27"/>
  <c r="AI202" i="27"/>
  <c r="AI63" i="27"/>
  <c r="AI170" i="27"/>
  <c r="AI138" i="27"/>
  <c r="AI76" i="27"/>
  <c r="AI2216" i="27"/>
  <c r="AI2136" i="27"/>
  <c r="AI2206" i="27"/>
  <c r="AI2134" i="27"/>
  <c r="AI2266" i="27"/>
  <c r="AI2202" i="27"/>
  <c r="AI2138" i="27"/>
  <c r="AI2183" i="27"/>
  <c r="AI2249" i="27"/>
  <c r="AI2170" i="27"/>
  <c r="AI2166" i="27"/>
  <c r="AI2015" i="27"/>
  <c r="AI1905" i="27"/>
  <c r="AI1745" i="27"/>
  <c r="AI1709" i="27"/>
  <c r="AI2079" i="27"/>
  <c r="AI2078" i="27"/>
  <c r="AI1944" i="27"/>
  <c r="AI1894" i="27"/>
  <c r="AI1852" i="27"/>
  <c r="AI1780" i="27"/>
  <c r="AI1748" i="27"/>
  <c r="AI1674" i="27"/>
  <c r="AI2088" i="27"/>
  <c r="AI1953" i="27"/>
  <c r="AI1952" i="27"/>
  <c r="AI1857" i="27"/>
  <c r="AI1725" i="27"/>
  <c r="AI2247" i="27"/>
  <c r="AI1964" i="27"/>
  <c r="AI1963" i="27"/>
  <c r="AI1749" i="27"/>
  <c r="AI2263" i="27"/>
  <c r="AI2084" i="27"/>
  <c r="AI1984" i="27"/>
  <c r="AI1906" i="27"/>
  <c r="AI1822" i="27"/>
  <c r="AI1821" i="27"/>
  <c r="AI1762" i="27"/>
  <c r="AI1721" i="27"/>
  <c r="AI1640" i="27"/>
  <c r="AI1639" i="27"/>
  <c r="AI1895" i="27"/>
  <c r="AI1831" i="27"/>
  <c r="AI1759" i="27"/>
  <c r="AI1662" i="27"/>
  <c r="AI2072" i="27"/>
  <c r="AI1971" i="27"/>
  <c r="AI1886" i="27"/>
  <c r="AI1769" i="27"/>
  <c r="AI1675" i="27"/>
  <c r="AI2041" i="27"/>
  <c r="AI1832" i="27"/>
  <c r="AI1582" i="27"/>
  <c r="AI1452" i="27"/>
  <c r="AI1396" i="27"/>
  <c r="AI1395" i="27"/>
  <c r="AI2102" i="27"/>
  <c r="AI1579" i="27"/>
  <c r="AI1533" i="27"/>
  <c r="AI1480" i="27"/>
  <c r="AI1478" i="27"/>
  <c r="AI1419" i="27"/>
  <c r="AI1379" i="27"/>
  <c r="AI658" i="27"/>
  <c r="AI852" i="27"/>
  <c r="AI797" i="27"/>
  <c r="AI715" i="27"/>
  <c r="AI572" i="27"/>
  <c r="AI836" i="27"/>
  <c r="AI569" i="27"/>
  <c r="AI916" i="27"/>
  <c r="AI827" i="27"/>
  <c r="AI826" i="27"/>
  <c r="AI743" i="27"/>
  <c r="AI534" i="27"/>
  <c r="AI436" i="27"/>
  <c r="AI420" i="27"/>
  <c r="AI428" i="27"/>
  <c r="AI2101" i="27"/>
  <c r="AP2243" i="27"/>
  <c r="AI2221" i="27"/>
  <c r="AI2267" i="27"/>
  <c r="AP2190" i="27"/>
  <c r="AI2190" i="27"/>
  <c r="AI2209" i="27"/>
  <c r="AI2155" i="27"/>
  <c r="AI2169" i="27"/>
  <c r="AI2184" i="27"/>
  <c r="AI2100" i="27"/>
  <c r="AI2121" i="27"/>
  <c r="AI2051" i="27"/>
  <c r="AI1996" i="27"/>
  <c r="AI2025" i="27"/>
  <c r="AI1910" i="27"/>
  <c r="AI1975" i="27"/>
  <c r="AI2007" i="27"/>
  <c r="AI1882" i="27"/>
  <c r="AI1877" i="27"/>
  <c r="AI1808" i="27"/>
  <c r="AI1810" i="27"/>
  <c r="AI1799" i="27"/>
  <c r="AI1796" i="27"/>
  <c r="AI1694" i="27"/>
  <c r="AI1633" i="27"/>
  <c r="AI1631" i="27"/>
  <c r="AI1651" i="27"/>
  <c r="AI1706" i="27"/>
  <c r="AI1708" i="27"/>
  <c r="AI1589" i="27"/>
  <c r="AI1605" i="27"/>
  <c r="AI1597" i="27"/>
  <c r="AI1609" i="27"/>
  <c r="AI1608" i="27"/>
  <c r="AI1494" i="27"/>
  <c r="AI1529" i="27"/>
  <c r="AI1527" i="27"/>
  <c r="AI1525" i="27"/>
  <c r="AI1520" i="27"/>
  <c r="AI1519" i="27"/>
  <c r="AI1432" i="27"/>
  <c r="AI1280" i="27"/>
  <c r="AI1332" i="27"/>
  <c r="AI1448" i="27"/>
  <c r="AI1447" i="27"/>
  <c r="AI1237" i="27"/>
  <c r="AI1305" i="27"/>
  <c r="AI1303" i="27"/>
  <c r="AI1304" i="27"/>
  <c r="AI1273" i="27"/>
  <c r="AI1385" i="27"/>
  <c r="AI1221" i="27"/>
  <c r="AI1245" i="27"/>
  <c r="AP1521" i="27"/>
  <c r="AI1249" i="27"/>
  <c r="AI1248" i="27"/>
  <c r="AI1218" i="27"/>
  <c r="AI1117" i="27"/>
  <c r="AI1104" i="27"/>
  <c r="AI1103" i="27"/>
  <c r="AI1121" i="27"/>
  <c r="AI772" i="27"/>
  <c r="AI1008" i="27"/>
  <c r="AI953" i="27"/>
  <c r="AI865" i="27"/>
  <c r="AI903" i="27"/>
  <c r="AI785" i="27"/>
  <c r="AI996" i="27"/>
  <c r="AI1026" i="27"/>
  <c r="AI883" i="27"/>
  <c r="AI685" i="27"/>
  <c r="AI679" i="27"/>
  <c r="AI645" i="27"/>
  <c r="AI669" i="27"/>
  <c r="AI591" i="27"/>
  <c r="AI574" i="27"/>
  <c r="AI442" i="27"/>
  <c r="AI543" i="27"/>
  <c r="AI542" i="27"/>
  <c r="AI443" i="27"/>
  <c r="AI416" i="27"/>
  <c r="AI226" i="27"/>
  <c r="AI180" i="27"/>
  <c r="AI179" i="27"/>
  <c r="AI135" i="27"/>
  <c r="AI295" i="27"/>
  <c r="AI59" i="27"/>
  <c r="AI164" i="27"/>
  <c r="AI130" i="27"/>
  <c r="AI104" i="27"/>
  <c r="AI79" i="27"/>
  <c r="AI38" i="27"/>
  <c r="AI198" i="27"/>
  <c r="AI150" i="27"/>
  <c r="AI56" i="27"/>
  <c r="AI195" i="27"/>
  <c r="AI283" i="27"/>
  <c r="AI166" i="27"/>
  <c r="AI165" i="27"/>
  <c r="AI102" i="27"/>
  <c r="AI101" i="27"/>
  <c r="AI69" i="27"/>
  <c r="AI17" i="27"/>
  <c r="AI2198" i="27"/>
  <c r="AI2229" i="27"/>
  <c r="AI2164" i="27"/>
  <c r="AI2189" i="27"/>
  <c r="AI2129" i="27"/>
  <c r="AI2259" i="27"/>
  <c r="AI2262" i="27"/>
  <c r="AI2192" i="27"/>
  <c r="AI2268" i="27"/>
  <c r="AI2236" i="27"/>
  <c r="AI2235" i="27"/>
  <c r="AI2158" i="27"/>
  <c r="AI2013" i="27"/>
  <c r="AI1893" i="27"/>
  <c r="AI1742" i="27"/>
  <c r="AI1741" i="27"/>
  <c r="AI2123" i="27"/>
  <c r="AI2036" i="27"/>
  <c r="AI1934" i="27"/>
  <c r="AI1887" i="27"/>
  <c r="AI1847" i="27"/>
  <c r="AI1773" i="27"/>
  <c r="AI1670" i="27"/>
  <c r="AI1592" i="27"/>
  <c r="AI2086" i="27"/>
  <c r="AI1942" i="27"/>
  <c r="AI1837" i="27"/>
  <c r="AI1836" i="27"/>
  <c r="AI1723" i="27"/>
  <c r="AI2215" i="27"/>
  <c r="AI2016" i="27"/>
  <c r="AI1957" i="27"/>
  <c r="AI1956" i="27"/>
  <c r="AI1900" i="27"/>
  <c r="AI1805" i="27"/>
  <c r="AI1746" i="27"/>
  <c r="AI2243" i="27"/>
  <c r="AI2069" i="27"/>
  <c r="AI1974" i="27"/>
  <c r="AI1902" i="27"/>
  <c r="AI1806" i="27"/>
  <c r="AI1752" i="27"/>
  <c r="AI1700" i="27"/>
  <c r="AI1628" i="27"/>
  <c r="AI2080" i="27"/>
  <c r="AI1891" i="27"/>
  <c r="AI1890" i="27"/>
  <c r="AI1654" i="27"/>
  <c r="AI2067" i="27"/>
  <c r="AI1967" i="27"/>
  <c r="AI1920" i="27"/>
  <c r="AI1861" i="27"/>
  <c r="AI1817" i="27"/>
  <c r="AI1758" i="27"/>
  <c r="AI1659" i="27"/>
  <c r="AI1504" i="27"/>
  <c r="AI1422" i="27"/>
  <c r="AI1932" i="27"/>
  <c r="AI1798" i="27"/>
  <c r="AI1577" i="27"/>
  <c r="AI1548" i="27"/>
  <c r="AI1510" i="27"/>
  <c r="AI2050" i="27"/>
  <c r="AI1562" i="27"/>
  <c r="AI1435" i="27"/>
  <c r="AI1388" i="27"/>
  <c r="AI1347" i="27"/>
  <c r="AI2146" i="27"/>
  <c r="AI1676" i="27"/>
  <c r="AI1331" i="27"/>
  <c r="AI1246" i="27"/>
  <c r="AI1209" i="27"/>
  <c r="AI1135" i="27"/>
  <c r="AI1133" i="27"/>
  <c r="AI1134" i="27"/>
  <c r="AI974" i="27"/>
  <c r="AI1365" i="27"/>
  <c r="AI1289" i="27"/>
  <c r="AI1288" i="27"/>
  <c r="AI1238" i="27"/>
  <c r="AI1192" i="27"/>
  <c r="AI1116" i="27"/>
  <c r="AI958" i="27"/>
  <c r="AI764" i="27"/>
  <c r="AI552" i="27"/>
  <c r="AI896" i="27"/>
  <c r="AI806" i="27"/>
  <c r="AI710" i="27"/>
  <c r="AI536" i="27"/>
  <c r="AI960" i="27"/>
  <c r="AI970" i="27"/>
  <c r="AI445" i="27"/>
  <c r="AI444" i="27"/>
  <c r="AI393" i="27"/>
  <c r="AI346" i="27"/>
  <c r="AI290" i="27"/>
  <c r="AI223" i="27"/>
  <c r="AI272" i="27"/>
  <c r="AI513" i="27"/>
  <c r="AI512" i="27"/>
  <c r="AI407" i="27"/>
  <c r="AI270" i="27"/>
  <c r="AI173" i="27"/>
  <c r="AI618" i="27"/>
  <c r="AI405" i="27"/>
  <c r="AI1570" i="27"/>
  <c r="AI1482" i="27"/>
  <c r="AI1439" i="27"/>
  <c r="AI1389" i="27"/>
  <c r="AI1590" i="27"/>
  <c r="AI1600" i="27"/>
  <c r="AI1534" i="27"/>
  <c r="AI1481" i="27"/>
  <c r="AI1426" i="27"/>
  <c r="AI1542" i="27"/>
  <c r="AI1275" i="27"/>
  <c r="AI1193" i="27"/>
  <c r="AI968" i="27"/>
  <c r="AI1286" i="27"/>
  <c r="AI1129" i="27"/>
  <c r="AI1063" i="27"/>
  <c r="AI1023" i="27"/>
  <c r="AI983" i="27"/>
  <c r="AI1335" i="27"/>
  <c r="AI1252" i="27"/>
  <c r="AI1216" i="27"/>
  <c r="AI1143" i="27"/>
  <c r="AI982" i="27"/>
  <c r="AI1264" i="27"/>
  <c r="AI1186" i="27"/>
  <c r="AI1142" i="27"/>
  <c r="AI1074" i="27"/>
  <c r="AI1037" i="27"/>
  <c r="AI998" i="27"/>
  <c r="AI1290" i="27"/>
  <c r="AI1243" i="27"/>
  <c r="AI1206" i="27"/>
  <c r="AI1128" i="27"/>
  <c r="AI964" i="27"/>
  <c r="AI1259" i="27"/>
  <c r="AI1148" i="27"/>
  <c r="AI1095" i="27"/>
  <c r="AI1036" i="27"/>
  <c r="AI1003" i="27"/>
  <c r="AI957" i="27"/>
  <c r="AI1205" i="27"/>
  <c r="AI1242" i="27"/>
  <c r="AI1066" i="27"/>
  <c r="AI1033" i="27"/>
  <c r="AI993" i="27"/>
  <c r="AI956" i="27"/>
  <c r="AI832" i="27"/>
  <c r="AI738" i="27"/>
  <c r="AI639" i="27"/>
  <c r="AI585" i="27"/>
  <c r="AI555" i="27"/>
  <c r="AI496" i="27"/>
  <c r="AI886" i="27"/>
  <c r="AI808" i="27"/>
  <c r="AI647" i="27"/>
  <c r="AI538" i="27"/>
  <c r="AI906" i="27"/>
  <c r="AI822" i="27"/>
  <c r="AI722" i="27"/>
  <c r="AI537" i="27"/>
  <c r="AI502" i="27"/>
  <c r="AI868" i="27"/>
  <c r="AI805" i="27"/>
  <c r="AI716" i="27"/>
  <c r="AI625" i="27"/>
  <c r="AI860" i="27"/>
  <c r="AI605" i="27"/>
  <c r="AI520" i="27"/>
  <c r="AI923" i="27"/>
  <c r="AI828" i="27"/>
  <c r="AI751" i="27"/>
  <c r="AI687" i="27"/>
  <c r="AI629" i="27"/>
  <c r="AI545" i="27"/>
  <c r="AI730" i="27"/>
  <c r="AI864" i="27"/>
  <c r="AI802" i="27"/>
  <c r="AI735" i="27"/>
  <c r="AI644" i="27"/>
  <c r="AI511" i="27"/>
  <c r="AI396" i="27"/>
  <c r="AI349" i="27"/>
  <c r="AI297" i="27"/>
  <c r="AI239" i="27"/>
  <c r="AI74" i="27"/>
  <c r="AI471" i="27"/>
  <c r="AI403" i="27"/>
  <c r="AI336" i="27"/>
  <c r="AI266" i="27"/>
  <c r="AI163" i="27"/>
  <c r="AI408" i="27"/>
  <c r="AI303" i="27"/>
  <c r="AI211" i="27"/>
  <c r="AI335" i="27"/>
  <c r="AI312" i="27"/>
  <c r="AI264" i="27"/>
  <c r="AI181" i="27"/>
  <c r="AI68" i="27"/>
  <c r="AI279" i="27"/>
  <c r="AI204" i="27"/>
  <c r="AI75" i="27"/>
  <c r="AI307" i="27"/>
  <c r="AI232" i="27"/>
  <c r="AI467" i="27"/>
  <c r="AI414" i="27"/>
  <c r="AI646" i="27"/>
  <c r="AI334" i="27"/>
  <c r="AI159" i="27"/>
  <c r="AI83" i="27"/>
  <c r="AI1475" i="27"/>
  <c r="AI1578" i="27"/>
  <c r="AI1530" i="27"/>
  <c r="AI1479" i="27"/>
  <c r="AI1499" i="27"/>
  <c r="AI1355" i="27"/>
  <c r="AI1339" i="27"/>
  <c r="AI1223" i="27"/>
  <c r="AI1137" i="27"/>
  <c r="AI934" i="27"/>
  <c r="AI1274" i="27"/>
  <c r="AI1179" i="27"/>
  <c r="AI1048" i="27"/>
  <c r="AI1015" i="27"/>
  <c r="AI967" i="27"/>
  <c r="AI954" i="27"/>
  <c r="AI1312" i="27"/>
  <c r="AI1174" i="27"/>
  <c r="AI1124" i="27"/>
  <c r="AI1069" i="27"/>
  <c r="AI1029" i="27"/>
  <c r="AI989" i="27"/>
  <c r="AI1356" i="27"/>
  <c r="AI1278" i="27"/>
  <c r="AI1235" i="27"/>
  <c r="AI1077" i="27"/>
  <c r="AI944" i="27"/>
  <c r="AI1367" i="27"/>
  <c r="AI1232" i="27"/>
  <c r="AI1136" i="27"/>
  <c r="AI1070" i="27"/>
  <c r="AI1028" i="27"/>
  <c r="AI988" i="27"/>
  <c r="AI943" i="27"/>
  <c r="AI1284" i="27"/>
  <c r="AI1200" i="27"/>
  <c r="AI1141" i="27"/>
  <c r="AI1058" i="27"/>
  <c r="AI1018" i="27"/>
  <c r="AI985" i="27"/>
  <c r="AI920" i="27"/>
  <c r="AI800" i="27"/>
  <c r="AI691" i="27"/>
  <c r="AI620" i="27"/>
  <c r="AI581" i="27"/>
  <c r="AI490" i="27"/>
  <c r="AI862" i="27"/>
  <c r="AI799" i="27"/>
  <c r="AI755" i="27"/>
  <c r="AI683" i="27"/>
  <c r="AI635" i="27"/>
  <c r="AI518" i="27"/>
  <c r="AI894" i="27"/>
  <c r="AI791" i="27"/>
  <c r="AI643" i="27"/>
  <c r="AI533" i="27"/>
  <c r="AI952" i="27"/>
  <c r="AI844" i="27"/>
  <c r="AI763" i="27"/>
  <c r="AI709" i="27"/>
  <c r="AI593" i="27"/>
  <c r="AI812" i="27"/>
  <c r="AI695" i="27"/>
  <c r="AI636" i="27"/>
  <c r="AI590" i="27"/>
  <c r="AI540" i="27"/>
  <c r="AI902" i="27"/>
  <c r="AI820" i="27"/>
  <c r="AI576" i="27"/>
  <c r="AI519" i="27"/>
  <c r="AI592" i="27"/>
  <c r="AI966" i="27"/>
  <c r="AI840" i="27"/>
  <c r="AI796" i="27"/>
  <c r="AI729" i="27"/>
  <c r="AI634" i="27"/>
  <c r="AI568" i="27"/>
  <c r="AI438" i="27"/>
  <c r="AI385" i="27"/>
  <c r="AI331" i="27"/>
  <c r="AI287" i="27"/>
  <c r="AI186" i="27"/>
  <c r="AI45" i="27"/>
  <c r="AI535" i="27"/>
  <c r="AI451" i="27"/>
  <c r="AI382" i="27"/>
  <c r="AI257" i="27"/>
  <c r="AI127" i="27"/>
  <c r="AI356" i="27"/>
  <c r="AI294" i="27"/>
  <c r="AI200" i="27"/>
  <c r="AI66" i="27"/>
  <c r="AI795" i="27"/>
  <c r="AI321" i="27"/>
  <c r="AI289" i="27"/>
  <c r="AI167" i="27"/>
  <c r="AI60" i="27"/>
  <c r="AI499" i="27"/>
  <c r="AI267" i="27"/>
  <c r="AI161" i="27"/>
  <c r="AI13" i="27"/>
  <c r="AI357" i="27"/>
  <c r="AI304" i="27"/>
  <c r="AI216" i="27"/>
  <c r="AI527" i="27"/>
  <c r="AI464" i="27"/>
  <c r="AI381" i="27"/>
  <c r="AI98" i="27"/>
  <c r="AI20" i="27"/>
  <c r="AI364" i="27"/>
  <c r="AI301" i="27"/>
  <c r="AI248" i="27"/>
  <c r="AI121" i="27"/>
  <c r="AI1451" i="27"/>
  <c r="AI1386" i="27"/>
  <c r="AI1568" i="27"/>
  <c r="AI1463" i="27"/>
  <c r="AI1398" i="27"/>
  <c r="AI1616" i="27"/>
  <c r="AI1567" i="27"/>
  <c r="AI1437" i="27"/>
  <c r="AI1632" i="27"/>
  <c r="AI1532" i="27"/>
  <c r="AI1474" i="27"/>
  <c r="AI1427" i="27"/>
  <c r="AI1343" i="27"/>
  <c r="AI1576" i="27"/>
  <c r="AI1509" i="27"/>
  <c r="AI1404" i="27"/>
  <c r="AI1585" i="27"/>
  <c r="AI1491" i="27"/>
  <c r="AI1434" i="27"/>
  <c r="AI1393" i="27"/>
  <c r="AI1268" i="27"/>
  <c r="AI1215" i="27"/>
  <c r="AI1127" i="27"/>
  <c r="AI926" i="27"/>
  <c r="AI1328" i="27"/>
  <c r="AI1267" i="27"/>
  <c r="AI1169" i="27"/>
  <c r="AI1047" i="27"/>
  <c r="AI1007" i="27"/>
  <c r="AI1318" i="27"/>
  <c r="AI1105" i="27"/>
  <c r="AI940" i="27"/>
  <c r="AI1363" i="27"/>
  <c r="AI1309" i="27"/>
  <c r="AI1236" i="27"/>
  <c r="AI1167" i="27"/>
  <c r="AI1109" i="27"/>
  <c r="AI1061" i="27"/>
  <c r="AI1022" i="27"/>
  <c r="AI981" i="27"/>
  <c r="AI1276" i="27"/>
  <c r="AI1226" i="27"/>
  <c r="AI1180" i="27"/>
  <c r="AI1075" i="27"/>
  <c r="AI938" i="27"/>
  <c r="AI1362" i="27"/>
  <c r="AI1131" i="27"/>
  <c r="AI1067" i="27"/>
  <c r="AI1027" i="27"/>
  <c r="AI987" i="27"/>
  <c r="AI937" i="27"/>
  <c r="AI1269" i="27"/>
  <c r="AI1194" i="27"/>
  <c r="AI1140" i="27"/>
  <c r="AI1096" i="27"/>
  <c r="AI1057" i="27"/>
  <c r="AI1017" i="27"/>
  <c r="AI978" i="27"/>
  <c r="AI914" i="27"/>
  <c r="AI794" i="27"/>
  <c r="AI684" i="27"/>
  <c r="AI608" i="27"/>
  <c r="AI577" i="27"/>
  <c r="AI523" i="27"/>
  <c r="AI962" i="27"/>
  <c r="AI846" i="27"/>
  <c r="AI798" i="27"/>
  <c r="AI675" i="27"/>
  <c r="AI633" i="27"/>
  <c r="AI516" i="27"/>
  <c r="AI878" i="27"/>
  <c r="AI776" i="27"/>
  <c r="AI689" i="27"/>
  <c r="AI637" i="27"/>
  <c r="AI935" i="27"/>
  <c r="AI837" i="27"/>
  <c r="AI688" i="27"/>
  <c r="AI580" i="27"/>
  <c r="AI942" i="27"/>
  <c r="AI804" i="27"/>
  <c r="AI681" i="27"/>
  <c r="AI632" i="27"/>
  <c r="AI582" i="27"/>
  <c r="AI532" i="27"/>
  <c r="AI1316" i="27"/>
  <c r="AI882" i="27"/>
  <c r="AI819" i="27"/>
  <c r="AI775" i="27"/>
  <c r="AI725" i="27"/>
  <c r="AI676" i="27"/>
  <c r="AI561" i="27"/>
  <c r="AI508" i="27"/>
  <c r="AI946" i="27"/>
  <c r="AI834" i="27"/>
  <c r="AI727" i="27"/>
  <c r="AI622" i="27"/>
  <c r="AI431" i="27"/>
  <c r="AI384" i="27"/>
  <c r="AI324" i="27"/>
  <c r="AI285" i="27"/>
  <c r="AI169" i="27"/>
  <c r="AI517" i="27"/>
  <c r="AI376" i="27"/>
  <c r="AI326" i="27"/>
  <c r="AI252" i="27"/>
  <c r="AI67" i="27"/>
  <c r="AI506" i="27"/>
  <c r="AI348" i="27"/>
  <c r="AI288" i="27"/>
  <c r="AI189" i="27"/>
  <c r="AI531" i="27"/>
  <c r="AI395" i="27"/>
  <c r="AI247" i="27"/>
  <c r="AI155" i="27"/>
  <c r="AI35" i="27"/>
  <c r="AI498" i="27"/>
  <c r="AI390" i="27"/>
  <c r="AI250" i="27"/>
  <c r="AI345" i="27"/>
  <c r="AI298" i="27"/>
  <c r="AI174" i="27"/>
  <c r="AI433" i="27"/>
  <c r="AI380" i="27"/>
  <c r="AI91" i="27"/>
  <c r="AI299" i="27"/>
  <c r="AI236" i="27"/>
  <c r="AI120" i="27"/>
  <c r="AI1459" i="27"/>
  <c r="AI1390" i="27"/>
  <c r="AI1961" i="27"/>
  <c r="AI1610" i="27"/>
  <c r="AI1429" i="27"/>
  <c r="AI1604" i="27"/>
  <c r="AI1469" i="27"/>
  <c r="AI1376" i="27"/>
  <c r="AI1341" i="27"/>
  <c r="AI1638" i="27"/>
  <c r="AI1561" i="27"/>
  <c r="AI1574" i="27"/>
  <c r="AI1496" i="27"/>
  <c r="AI1401" i="27"/>
  <c r="AI1324" i="27"/>
  <c r="AI1326" i="27"/>
  <c r="AI1211" i="27"/>
  <c r="AI1123" i="27"/>
  <c r="AI908" i="27"/>
  <c r="AI1321" i="27"/>
  <c r="AI1256" i="27"/>
  <c r="AI1159" i="27"/>
  <c r="AI1086" i="27"/>
  <c r="AI1040" i="27"/>
  <c r="AI1000" i="27"/>
  <c r="AI1400" i="27"/>
  <c r="AI1300" i="27"/>
  <c r="AI1161" i="27"/>
  <c r="AI1100" i="27"/>
  <c r="AI912" i="27"/>
  <c r="AI1337" i="27"/>
  <c r="AI1297" i="27"/>
  <c r="AI1212" i="27"/>
  <c r="AI1164" i="27"/>
  <c r="AI1107" i="27"/>
  <c r="AI1054" i="27"/>
  <c r="AI1021" i="27"/>
  <c r="AI973" i="27"/>
  <c r="AI1311" i="27"/>
  <c r="AI1220" i="27"/>
  <c r="AI1175" i="27"/>
  <c r="AI1072" i="27"/>
  <c r="AI930" i="27"/>
  <c r="AI1350" i="27"/>
  <c r="AI1181" i="27"/>
  <c r="AI1130" i="27"/>
  <c r="AI1060" i="27"/>
  <c r="AI1019" i="27"/>
  <c r="AI979" i="27"/>
  <c r="AI929" i="27"/>
  <c r="AI1317" i="27"/>
  <c r="AI1189" i="27"/>
  <c r="AI1085" i="27"/>
  <c r="AI1049" i="27"/>
  <c r="AI1010" i="27"/>
  <c r="AI977" i="27"/>
  <c r="AI898" i="27"/>
  <c r="AI783" i="27"/>
  <c r="AI667" i="27"/>
  <c r="AI600" i="27"/>
  <c r="AI567" i="27"/>
  <c r="AI510" i="27"/>
  <c r="AI472" i="27"/>
  <c r="AI831" i="27"/>
  <c r="AI793" i="27"/>
  <c r="AI674" i="27"/>
  <c r="AI631" i="27"/>
  <c r="AI495" i="27"/>
  <c r="AI854" i="27"/>
  <c r="AI749" i="27"/>
  <c r="AI680" i="27"/>
  <c r="AI530" i="27"/>
  <c r="AI925" i="27"/>
  <c r="AI829" i="27"/>
  <c r="AI573" i="27"/>
  <c r="AI936" i="27"/>
  <c r="AI630" i="27"/>
  <c r="AI579" i="27"/>
  <c r="AI525" i="27"/>
  <c r="AI874" i="27"/>
  <c r="AI811" i="27"/>
  <c r="AI771" i="27"/>
  <c r="AI723" i="27"/>
  <c r="AI651" i="27"/>
  <c r="AI505" i="27"/>
  <c r="AI544" i="27"/>
  <c r="AI932" i="27"/>
  <c r="AI833" i="27"/>
  <c r="AI615" i="27"/>
  <c r="AI529" i="27"/>
  <c r="AI491" i="27"/>
  <c r="AI429" i="27"/>
  <c r="AI373" i="27"/>
  <c r="AI313" i="27"/>
  <c r="AI145" i="27"/>
  <c r="AI497" i="27"/>
  <c r="AI375" i="27"/>
  <c r="AI245" i="27"/>
  <c r="AI53" i="27"/>
  <c r="AI492" i="27"/>
  <c r="AI341" i="27"/>
  <c r="AI262" i="27"/>
  <c r="AI157" i="27"/>
  <c r="AI46" i="27"/>
  <c r="AI486" i="27"/>
  <c r="AI386" i="27"/>
  <c r="AI317" i="27"/>
  <c r="AI282" i="27"/>
  <c r="AI237" i="27"/>
  <c r="AI144" i="27"/>
  <c r="AI19" i="27"/>
  <c r="AI485" i="27"/>
  <c r="AI347" i="27"/>
  <c r="AI243" i="27"/>
  <c r="AI110" i="27"/>
  <c r="AI446" i="27"/>
  <c r="AI342" i="27"/>
  <c r="AI293" i="27"/>
  <c r="AI171" i="27"/>
  <c r="AI425" i="27"/>
  <c r="AI265" i="27"/>
  <c r="AI58" i="27"/>
  <c r="AI47" i="27"/>
  <c r="AI296" i="27"/>
  <c r="AI229" i="27"/>
  <c r="AI114" i="27"/>
  <c r="AI1803" i="27"/>
  <c r="AI1753" i="27"/>
  <c r="AI1652" i="27"/>
  <c r="AI1657" i="27"/>
  <c r="AI1518" i="27"/>
  <c r="AI1425" i="27"/>
  <c r="AI1569" i="27"/>
  <c r="AI1414" i="27"/>
  <c r="AI1374" i="27"/>
  <c r="AI1551" i="27"/>
  <c r="AI1438" i="27"/>
  <c r="AI1387" i="27"/>
  <c r="AI1594" i="27"/>
  <c r="AI1553" i="27"/>
  <c r="AI1487" i="27"/>
  <c r="AI1411" i="27"/>
  <c r="AI1521" i="27"/>
  <c r="AI1462" i="27"/>
  <c r="AI1415" i="27"/>
  <c r="AI1636" i="27"/>
  <c r="AI1936" i="27"/>
  <c r="AI1612" i="27"/>
  <c r="AI1456" i="27"/>
  <c r="AI1394" i="27"/>
  <c r="AI1556" i="27"/>
  <c r="AI1471" i="27"/>
  <c r="AI1428" i="27"/>
  <c r="AI1391" i="27"/>
  <c r="AI1302" i="27"/>
  <c r="AI1315" i="27"/>
  <c r="AI1260" i="27"/>
  <c r="AI1113" i="27"/>
  <c r="AI1319" i="27"/>
  <c r="AI1234" i="27"/>
  <c r="AI1039" i="27"/>
  <c r="AI999" i="27"/>
  <c r="AI1231" i="27"/>
  <c r="AI1158" i="27"/>
  <c r="AI1093" i="27"/>
  <c r="AI890" i="27"/>
  <c r="AI1327" i="27"/>
  <c r="AI1291" i="27"/>
  <c r="AI1210" i="27"/>
  <c r="AI1160" i="27"/>
  <c r="AI1090" i="27"/>
  <c r="AI1053" i="27"/>
  <c r="AI1013" i="27"/>
  <c r="AI1263" i="27"/>
  <c r="AI1219" i="27"/>
  <c r="AI1166" i="27"/>
  <c r="AI1062" i="27"/>
  <c r="AI922" i="27"/>
  <c r="AI1344" i="27"/>
  <c r="AI1171" i="27"/>
  <c r="AI1120" i="27"/>
  <c r="AI1059" i="27"/>
  <c r="AI1012" i="27"/>
  <c r="AI972" i="27"/>
  <c r="AI1603" i="27"/>
  <c r="AI1310" i="27"/>
  <c r="AI1184" i="27"/>
  <c r="AI1147" i="27"/>
  <c r="AI1185" i="27"/>
  <c r="AI1132" i="27"/>
  <c r="AI1042" i="27"/>
  <c r="AI1009" i="27"/>
  <c r="AI1334" i="27"/>
  <c r="AI888" i="27"/>
  <c r="AI750" i="27"/>
  <c r="AI509" i="27"/>
  <c r="AI462" i="27"/>
  <c r="AI824" i="27"/>
  <c r="AI788" i="27"/>
  <c r="AI731" i="27"/>
  <c r="AI672" i="27"/>
  <c r="AI626" i="27"/>
  <c r="AI845" i="27"/>
  <c r="AI747" i="27"/>
  <c r="AI515" i="27"/>
  <c r="AI918" i="27"/>
  <c r="AI821" i="27"/>
  <c r="AI739" i="27"/>
  <c r="AI660" i="27"/>
  <c r="AI911" i="27"/>
  <c r="AI670" i="27"/>
  <c r="AI628" i="27"/>
  <c r="AI858" i="27"/>
  <c r="AI803" i="27"/>
  <c r="AI770" i="27"/>
  <c r="AI707" i="27"/>
  <c r="AI650" i="27"/>
  <c r="AI556" i="27"/>
  <c r="AI818" i="27"/>
  <c r="AI931" i="27"/>
  <c r="AI825" i="27"/>
  <c r="AI758" i="27"/>
  <c r="AI609" i="27"/>
  <c r="AI409" i="27"/>
  <c r="AI363" i="27"/>
  <c r="AI311" i="27"/>
  <c r="AI129" i="27"/>
  <c r="AI494" i="27"/>
  <c r="AI432" i="27"/>
  <c r="AI374" i="27"/>
  <c r="AI278" i="27"/>
  <c r="AI233" i="27"/>
  <c r="AI22" i="27"/>
  <c r="AI452" i="27"/>
  <c r="AI338" i="27"/>
  <c r="AI253" i="27"/>
  <c r="AI111" i="27"/>
  <c r="AI316" i="27"/>
  <c r="AI276" i="27"/>
  <c r="AI228" i="27"/>
  <c r="AI115" i="27"/>
  <c r="AI15" i="27"/>
  <c r="AI457" i="27"/>
  <c r="AI340" i="27"/>
  <c r="AI231" i="27"/>
  <c r="AI439" i="27"/>
  <c r="AI327" i="27"/>
  <c r="AI286" i="27"/>
  <c r="AI473" i="27"/>
  <c r="AI422" i="27"/>
  <c r="AI339" i="27"/>
  <c r="AI256" i="27"/>
  <c r="AI122" i="27"/>
  <c r="AI55" i="27"/>
  <c r="AI42" i="27"/>
  <c r="AI480" i="27"/>
  <c r="AI344" i="27"/>
  <c r="AI220" i="27"/>
  <c r="AI107" i="27"/>
  <c r="AI456" i="27"/>
  <c r="AI284" i="27"/>
  <c r="AI1470" i="27"/>
  <c r="AI1413" i="27"/>
  <c r="AI1369" i="27"/>
  <c r="AI1531" i="27"/>
  <c r="AI1430" i="27"/>
  <c r="AI1375" i="27"/>
  <c r="AI1881" i="27"/>
  <c r="AI1550" i="27"/>
  <c r="AI1485" i="27"/>
  <c r="AI1392" i="27"/>
  <c r="AI1581" i="27"/>
  <c r="AI1501" i="27"/>
  <c r="AI1403" i="27"/>
  <c r="AI1366" i="27"/>
  <c r="AI1338" i="27"/>
  <c r="AI1602" i="27"/>
  <c r="AI1552" i="27"/>
  <c r="AI1878" i="27"/>
  <c r="AI1611" i="27"/>
  <c r="AI1489" i="27"/>
  <c r="AI1436" i="27"/>
  <c r="AI1371" i="27"/>
  <c r="AI1691" i="27"/>
  <c r="AI1554" i="27"/>
  <c r="AI1512" i="27"/>
  <c r="AI1418" i="27"/>
  <c r="AI1197" i="27"/>
  <c r="AI1092" i="27"/>
  <c r="AI1314" i="27"/>
  <c r="AI1214" i="27"/>
  <c r="AI1153" i="27"/>
  <c r="AI1073" i="27"/>
  <c r="AI1031" i="27"/>
  <c r="AI992" i="27"/>
  <c r="AI1364" i="27"/>
  <c r="AI1272" i="27"/>
  <c r="AI1152" i="27"/>
  <c r="AI1082" i="27"/>
  <c r="AI1325" i="27"/>
  <c r="AI1287" i="27"/>
  <c r="AI1190" i="27"/>
  <c r="AI1156" i="27"/>
  <c r="AI1088" i="27"/>
  <c r="AI1046" i="27"/>
  <c r="AI1006" i="27"/>
  <c r="AI1593" i="27"/>
  <c r="AI1295" i="27"/>
  <c r="AI1254" i="27"/>
  <c r="AI1150" i="27"/>
  <c r="AI1038" i="27"/>
  <c r="AI1329" i="27"/>
  <c r="AI1114" i="27"/>
  <c r="AI1051" i="27"/>
  <c r="AI1011" i="27"/>
  <c r="AI971" i="27"/>
  <c r="AI1500" i="27"/>
  <c r="AI1178" i="27"/>
  <c r="AI1068" i="27"/>
  <c r="AI1251" i="27"/>
  <c r="AI1176" i="27"/>
  <c r="AI1081" i="27"/>
  <c r="AI1041" i="27"/>
  <c r="AI1001" i="27"/>
  <c r="AI872" i="27"/>
  <c r="AI744" i="27"/>
  <c r="AI664" i="27"/>
  <c r="AI589" i="27"/>
  <c r="AI559" i="27"/>
  <c r="AI460" i="27"/>
  <c r="AI919" i="27"/>
  <c r="AI823" i="27"/>
  <c r="AI659" i="27"/>
  <c r="AI614" i="27"/>
  <c r="AI928" i="27"/>
  <c r="AI838" i="27"/>
  <c r="AI734" i="27"/>
  <c r="AI602" i="27"/>
  <c r="AI507" i="27"/>
  <c r="AI904" i="27"/>
  <c r="AI814" i="27"/>
  <c r="AI733" i="27"/>
  <c r="AI892" i="27"/>
  <c r="AI663" i="27"/>
  <c r="AI623" i="27"/>
  <c r="AI570" i="27"/>
  <c r="AI524" i="27"/>
  <c r="AI933" i="27"/>
  <c r="AI850" i="27"/>
  <c r="AI790" i="27"/>
  <c r="AI701" i="27"/>
  <c r="AI640" i="27"/>
  <c r="AI551" i="27"/>
  <c r="AI965" i="27"/>
  <c r="AI810" i="27"/>
  <c r="AI666" i="27"/>
  <c r="AI921" i="27"/>
  <c r="AI817" i="27"/>
  <c r="AI742" i="27"/>
  <c r="AI652" i="27"/>
  <c r="AI598" i="27"/>
  <c r="AI528" i="27"/>
  <c r="AI482" i="27"/>
  <c r="AI406" i="27"/>
  <c r="AI362" i="27"/>
  <c r="AI310" i="27"/>
  <c r="AI249" i="27"/>
  <c r="AI105" i="27"/>
  <c r="AI481" i="27"/>
  <c r="AI354" i="27"/>
  <c r="AI224" i="27"/>
  <c r="AI449" i="27"/>
  <c r="AI323" i="27"/>
  <c r="AI246" i="27"/>
  <c r="AI29" i="27"/>
  <c r="AI355" i="27"/>
  <c r="AI315" i="27"/>
  <c r="AI273" i="27"/>
  <c r="AI221" i="27"/>
  <c r="AI78" i="27"/>
  <c r="AI762" i="27"/>
  <c r="AI333" i="27"/>
  <c r="AI215" i="27"/>
  <c r="AI96" i="27"/>
  <c r="AI413" i="27"/>
  <c r="AI320" i="27"/>
  <c r="AI251" i="27"/>
  <c r="AI470" i="27"/>
  <c r="AI421" i="27"/>
  <c r="AI332" i="27"/>
  <c r="AI41" i="27"/>
  <c r="AI423" i="27"/>
  <c r="AI337" i="27"/>
  <c r="AI213" i="27"/>
  <c r="AI106" i="27"/>
  <c r="AI1785" i="27"/>
  <c r="AI1738" i="27"/>
  <c r="AI1498" i="27"/>
  <c r="AI1408" i="27"/>
  <c r="AI1618" i="27"/>
  <c r="AI1563" i="27"/>
  <c r="AI1537" i="27"/>
  <c r="AI1460" i="27"/>
  <c r="AI1516" i="27"/>
  <c r="AI1423" i="27"/>
  <c r="AI1372" i="27"/>
  <c r="AI1673" i="27"/>
  <c r="AI1586" i="27"/>
  <c r="AI1539" i="27"/>
  <c r="AI1476" i="27"/>
  <c r="AI1382" i="27"/>
  <c r="AI1571" i="27"/>
  <c r="AI1493" i="27"/>
  <c r="AI1440" i="27"/>
  <c r="AI1399" i="27"/>
  <c r="AI1361" i="27"/>
  <c r="AI1595" i="27"/>
  <c r="AI1846" i="27"/>
  <c r="AI1601" i="27"/>
  <c r="AI1431" i="27"/>
  <c r="AI1656" i="27"/>
  <c r="AI1549" i="27"/>
  <c r="AI1417" i="27"/>
  <c r="AI1370" i="27"/>
  <c r="AI1299" i="27"/>
  <c r="AI1240" i="27"/>
  <c r="AI1196" i="27"/>
  <c r="AI976" i="27"/>
  <c r="AI1353" i="27"/>
  <c r="AI1198" i="27"/>
  <c r="AI1064" i="27"/>
  <c r="AI1024" i="27"/>
  <c r="AI991" i="27"/>
  <c r="AI1340" i="27"/>
  <c r="AI1255" i="27"/>
  <c r="AI1222" i="27"/>
  <c r="AI1146" i="27"/>
  <c r="AI1076" i="27"/>
  <c r="AI1575" i="27"/>
  <c r="AI1322" i="27"/>
  <c r="AI1187" i="27"/>
  <c r="AI1145" i="27"/>
  <c r="AI1079" i="27"/>
  <c r="AI1045" i="27"/>
  <c r="AI1005" i="27"/>
  <c r="AI1244" i="27"/>
  <c r="AI1208" i="27"/>
  <c r="AI1144" i="27"/>
  <c r="AI980" i="27"/>
  <c r="AI1515" i="27"/>
  <c r="AI1292" i="27"/>
  <c r="AI1155" i="27"/>
  <c r="AI1043" i="27"/>
  <c r="AI1004" i="27"/>
  <c r="AI963" i="27"/>
  <c r="AI1239" i="27"/>
  <c r="AI1173" i="27"/>
  <c r="AI1172" i="27"/>
  <c r="AI1118" i="27"/>
  <c r="AI1078" i="27"/>
  <c r="AI1034" i="27"/>
  <c r="AI994" i="27"/>
  <c r="AI848" i="27"/>
  <c r="AI741" i="27"/>
  <c r="AI641" i="27"/>
  <c r="AI558" i="27"/>
  <c r="AI455" i="27"/>
  <c r="AI815" i="27"/>
  <c r="AI765" i="27"/>
  <c r="AI718" i="27"/>
  <c r="AI654" i="27"/>
  <c r="AI553" i="27"/>
  <c r="AI927" i="27"/>
  <c r="AI830" i="27"/>
  <c r="AI724" i="27"/>
  <c r="AI668" i="27"/>
  <c r="AI588" i="27"/>
  <c r="AI503" i="27"/>
  <c r="AI876" i="27"/>
  <c r="AI813" i="27"/>
  <c r="AI721" i="27"/>
  <c r="AI1250" i="27"/>
  <c r="AI884" i="27"/>
  <c r="AI662" i="27"/>
  <c r="AI612" i="27"/>
  <c r="AI554" i="27"/>
  <c r="AI522" i="27"/>
  <c r="AI924" i="27"/>
  <c r="AI835" i="27"/>
  <c r="AI754" i="27"/>
  <c r="AI694" i="27"/>
  <c r="AI638" i="27"/>
  <c r="AI549" i="27"/>
  <c r="AI915" i="27"/>
  <c r="AI746" i="27"/>
  <c r="AI661" i="27"/>
  <c r="AI1230" i="27"/>
  <c r="AI880" i="27"/>
  <c r="AI809" i="27"/>
  <c r="AI584" i="27"/>
  <c r="AI526" i="27"/>
  <c r="AI404" i="27"/>
  <c r="AI352" i="27"/>
  <c r="AI308" i="27"/>
  <c r="AI242" i="27"/>
  <c r="AI90" i="27"/>
  <c r="AI786" i="27"/>
  <c r="AI474" i="27"/>
  <c r="AI343" i="27"/>
  <c r="AI269" i="27"/>
  <c r="AI217" i="27"/>
  <c r="AI437" i="27"/>
  <c r="AI305" i="27"/>
  <c r="AI227" i="27"/>
  <c r="AI27" i="27"/>
  <c r="AI448" i="27"/>
  <c r="AI350" i="27"/>
  <c r="AI314" i="27"/>
  <c r="AI203" i="27"/>
  <c r="AI71" i="27"/>
  <c r="AI627" i="27"/>
  <c r="AI330" i="27"/>
  <c r="AI209" i="27"/>
  <c r="AI94" i="27"/>
  <c r="AI389" i="27"/>
  <c r="AI309" i="27"/>
  <c r="AI244" i="27"/>
  <c r="AI468" i="27"/>
  <c r="AI417" i="27"/>
  <c r="AI325" i="27"/>
  <c r="AI241" i="27"/>
  <c r="AI109" i="27"/>
  <c r="AI34" i="27"/>
  <c r="AI39" i="27"/>
  <c r="AI411" i="27"/>
  <c r="AI259" i="27"/>
  <c r="AI207" i="27"/>
  <c r="AI97" i="27"/>
  <c r="AI383" i="27"/>
  <c r="R2208" i="27"/>
  <c r="AP2223" i="27"/>
  <c r="AP2205" i="27"/>
  <c r="AP2229" i="27"/>
  <c r="AP2176" i="27"/>
  <c r="AP2241" i="27"/>
  <c r="AP2259" i="27"/>
  <c r="AP2204" i="27"/>
  <c r="AP2165" i="27"/>
  <c r="AP2226" i="27"/>
  <c r="AP2256" i="27"/>
  <c r="AP2149" i="27"/>
  <c r="AP2105" i="27"/>
  <c r="AP2100" i="27"/>
  <c r="AP2121" i="27"/>
  <c r="AP2067" i="27"/>
  <c r="AP2084" i="27"/>
  <c r="AP2066" i="27"/>
  <c r="AP2052" i="27"/>
  <c r="AP2106" i="27"/>
  <c r="AP2118" i="27"/>
  <c r="AP2072" i="27"/>
  <c r="AP2107" i="27"/>
  <c r="AP2079" i="27"/>
  <c r="AP2069" i="27"/>
  <c r="AP2025" i="27"/>
  <c r="AP2046" i="27"/>
  <c r="AP2054" i="27"/>
  <c r="AP1955" i="27"/>
  <c r="AP1960" i="27"/>
  <c r="AP1941" i="27"/>
  <c r="AP1995" i="27"/>
  <c r="AP1964" i="27"/>
  <c r="AP1921" i="27"/>
  <c r="AP2020" i="27"/>
  <c r="AP1967" i="27"/>
  <c r="AP1931" i="27"/>
  <c r="AP2017" i="27"/>
  <c r="AP1948" i="27"/>
  <c r="AP1923" i="27"/>
  <c r="AP1970" i="27"/>
  <c r="AP1885" i="27"/>
  <c r="AP1915" i="27"/>
  <c r="AP1947" i="27"/>
  <c r="AP1937" i="27"/>
  <c r="AP1916" i="27"/>
  <c r="AP1887" i="27"/>
  <c r="AP1816" i="27"/>
  <c r="AP1864" i="27"/>
  <c r="AP1833" i="27"/>
  <c r="AP1811" i="27"/>
  <c r="AP1838" i="27"/>
  <c r="R1722" i="27"/>
  <c r="AP1800" i="27"/>
  <c r="AP1873" i="27"/>
  <c r="AP1789" i="27"/>
  <c r="AP1767" i="27"/>
  <c r="AP1647" i="27"/>
  <c r="AP1764" i="27"/>
  <c r="AP1715" i="27"/>
  <c r="AP1786" i="27"/>
  <c r="AP1727" i="27"/>
  <c r="AP1641" i="27"/>
  <c r="AP1703" i="27"/>
  <c r="AP1768" i="27"/>
  <c r="AP1661" i="27"/>
  <c r="AP1802" i="27"/>
  <c r="AP1748" i="27"/>
  <c r="AP1742" i="27"/>
  <c r="AP1687" i="27"/>
  <c r="AP1629" i="27"/>
  <c r="AP1746" i="27"/>
  <c r="AP1616" i="27"/>
  <c r="AP1656" i="27"/>
  <c r="AP1603" i="27"/>
  <c r="AP1676" i="27"/>
  <c r="AP1658" i="27"/>
  <c r="AP1607" i="27"/>
  <c r="AP1529" i="27"/>
  <c r="R1569" i="27"/>
  <c r="AP1576" i="27"/>
  <c r="AP1556" i="27"/>
  <c r="AP1513" i="27"/>
  <c r="AP1594" i="27"/>
  <c r="AP1510" i="27"/>
  <c r="R1389" i="27"/>
  <c r="AP1233" i="27"/>
  <c r="AP1457" i="27"/>
  <c r="AP1368" i="27"/>
  <c r="AP1397" i="27"/>
  <c r="AP1558" i="27"/>
  <c r="AP905" i="27"/>
  <c r="AP977" i="27"/>
  <c r="AP899" i="27"/>
  <c r="AP633" i="27"/>
  <c r="AP2214" i="27"/>
  <c r="AP2173" i="27"/>
  <c r="AP2209" i="27"/>
  <c r="AP2183" i="27"/>
  <c r="AP2254" i="27"/>
  <c r="AP2215" i="27"/>
  <c r="AP2153" i="27"/>
  <c r="AP2195" i="27"/>
  <c r="AP2221" i="27"/>
  <c r="AP2182" i="27"/>
  <c r="AP2179" i="27"/>
  <c r="AP2246" i="27"/>
  <c r="AP2184" i="27"/>
  <c r="AP2220" i="27"/>
  <c r="AP2162" i="27"/>
  <c r="AP2152" i="27"/>
  <c r="AP2139" i="27"/>
  <c r="AP2136" i="27"/>
  <c r="R2082" i="27"/>
  <c r="AP2101" i="27"/>
  <c r="AP2065" i="27"/>
  <c r="AP2059" i="27"/>
  <c r="AP2103" i="27"/>
  <c r="AP2083" i="27"/>
  <c r="AP2039" i="27"/>
  <c r="AP2141" i="27"/>
  <c r="AP2060" i="27"/>
  <c r="AP2012" i="27"/>
  <c r="AP2068" i="27"/>
  <c r="R2042" i="27"/>
  <c r="AP2045" i="27"/>
  <c r="R2015" i="27"/>
  <c r="AP1946" i="27"/>
  <c r="AP1956" i="27"/>
  <c r="AP2015" i="27"/>
  <c r="AP1971" i="27"/>
  <c r="AP2031" i="27"/>
  <c r="AP1966" i="27"/>
  <c r="AP2010" i="27"/>
  <c r="AP2021" i="27"/>
  <c r="AP1954" i="27"/>
  <c r="AP1943" i="27"/>
  <c r="AP1914" i="27"/>
  <c r="AP1870" i="27"/>
  <c r="AP1922" i="27"/>
  <c r="AP1894" i="27"/>
  <c r="AP1911" i="27"/>
  <c r="AP1828" i="27"/>
  <c r="R1706" i="27"/>
  <c r="AP1832" i="27"/>
  <c r="AP1815" i="27"/>
  <c r="AP1808" i="27"/>
  <c r="AP1810" i="27"/>
  <c r="AP1835" i="27"/>
  <c r="AP1814" i="27"/>
  <c r="AP1783" i="27"/>
  <c r="AP1829" i="27"/>
  <c r="AP1935" i="27"/>
  <c r="AP1805" i="27"/>
  <c r="AP1788" i="27"/>
  <c r="AP1731" i="27"/>
  <c r="AP1681" i="27"/>
  <c r="AP1639" i="27"/>
  <c r="AP1759" i="27"/>
  <c r="AP1707" i="27"/>
  <c r="AP1633" i="27"/>
  <c r="AP1794" i="27"/>
  <c r="AP1733" i="27"/>
  <c r="AP1729" i="27"/>
  <c r="AP1679" i="27"/>
  <c r="AP1684" i="27"/>
  <c r="AP1611" i="27"/>
  <c r="AP1699" i="27"/>
  <c r="AP1589" i="27"/>
  <c r="AP1660" i="27"/>
  <c r="R1662" i="27"/>
  <c r="AP1565" i="27"/>
  <c r="AP1574" i="27"/>
  <c r="AP1523" i="27"/>
  <c r="AP1554" i="27"/>
  <c r="R1527" i="27"/>
  <c r="AP1497" i="27"/>
  <c r="R1415" i="27"/>
  <c r="AP1518" i="27"/>
  <c r="AP1448" i="27"/>
  <c r="AP1345" i="27"/>
  <c r="AP1375" i="27"/>
  <c r="AP1129" i="27"/>
  <c r="AP952" i="27"/>
  <c r="AP951" i="27"/>
  <c r="AP861" i="27"/>
  <c r="AP806" i="27"/>
  <c r="AP644" i="27"/>
  <c r="AP619" i="27"/>
  <c r="AP569" i="27"/>
  <c r="AP2235" i="27"/>
  <c r="AP2266" i="27"/>
  <c r="AP2257" i="27"/>
  <c r="AP2181" i="27"/>
  <c r="AP2207" i="27"/>
  <c r="AP2206" i="27"/>
  <c r="AP2175" i="27"/>
  <c r="AP2253" i="27"/>
  <c r="AP2213" i="27"/>
  <c r="AP2262" i="27"/>
  <c r="AP2236" i="27"/>
  <c r="AP2169" i="27"/>
  <c r="AP2230" i="27"/>
  <c r="AP2216" i="27"/>
  <c r="AP2187" i="27"/>
  <c r="AP2154" i="27"/>
  <c r="AP2133" i="27"/>
  <c r="AP2132" i="27"/>
  <c r="AP2131" i="27"/>
  <c r="AP2150" i="27"/>
  <c r="AP2117" i="27"/>
  <c r="AP2099" i="27"/>
  <c r="R2062" i="27"/>
  <c r="AP2037" i="27"/>
  <c r="AP2111" i="27"/>
  <c r="AP2064" i="27"/>
  <c r="AP2129" i="27"/>
  <c r="AP2043" i="27"/>
  <c r="AP2102" i="27"/>
  <c r="AP2075" i="27"/>
  <c r="AP2128" i="27"/>
  <c r="AP2140" i="27"/>
  <c r="AP2035" i="27"/>
  <c r="AP2030" i="27"/>
  <c r="AP2034" i="27"/>
  <c r="AP2040" i="27"/>
  <c r="AP2096" i="27"/>
  <c r="AP1986" i="27"/>
  <c r="AP1942" i="27"/>
  <c r="AP1992" i="27"/>
  <c r="AP2013" i="27"/>
  <c r="AP1958" i="27"/>
  <c r="AP2063" i="27"/>
  <c r="AP1962" i="27"/>
  <c r="AP2011" i="27"/>
  <c r="AP1927" i="27"/>
  <c r="AP2006" i="27"/>
  <c r="AP1908" i="27"/>
  <c r="AP1907" i="27"/>
  <c r="AP1925" i="27"/>
  <c r="AP1901" i="27"/>
  <c r="AP1869" i="27"/>
  <c r="AP1890" i="27"/>
  <c r="AP1918" i="27"/>
  <c r="AP1880" i="27"/>
  <c r="AP1845" i="27"/>
  <c r="AP1847" i="27"/>
  <c r="AP1868" i="27"/>
  <c r="AP1837" i="27"/>
  <c r="AP1792" i="27"/>
  <c r="AP1851" i="27"/>
  <c r="AP1824" i="27"/>
  <c r="AP1804" i="27"/>
  <c r="AP1806" i="27"/>
  <c r="AP1726" i="27"/>
  <c r="AP1673" i="27"/>
  <c r="AP1776" i="27"/>
  <c r="AP1691" i="27"/>
  <c r="AP1754" i="27"/>
  <c r="AP1773" i="27"/>
  <c r="AP1723" i="27"/>
  <c r="AP1728" i="27"/>
  <c r="AP1671" i="27"/>
  <c r="AP1719" i="27"/>
  <c r="AP1672" i="27"/>
  <c r="AP1608" i="27"/>
  <c r="AP1678" i="27"/>
  <c r="AP1638" i="27"/>
  <c r="AP1588" i="27"/>
  <c r="AP1619" i="27"/>
  <c r="AP1648" i="27"/>
  <c r="AP1717" i="27"/>
  <c r="AP1602" i="27"/>
  <c r="AP1552" i="27"/>
  <c r="AP1506" i="27"/>
  <c r="AP1568" i="27"/>
  <c r="AP1501" i="27"/>
  <c r="AP1533" i="27"/>
  <c r="AP1542" i="27"/>
  <c r="AP1402" i="27"/>
  <c r="AP1324" i="27"/>
  <c r="AP1380" i="27"/>
  <c r="AP1339" i="27"/>
  <c r="AP1272" i="27"/>
  <c r="AP1478" i="27"/>
  <c r="AP1184" i="27"/>
  <c r="AP1047" i="27"/>
  <c r="AP774" i="27"/>
  <c r="AP1022" i="27"/>
  <c r="AP832" i="27"/>
  <c r="AP799" i="27"/>
  <c r="AP885" i="27"/>
  <c r="AP936" i="27"/>
  <c r="AP760" i="27"/>
  <c r="AP690" i="27"/>
  <c r="AP555" i="27"/>
  <c r="AP524" i="27"/>
  <c r="AP2227" i="27"/>
  <c r="AP2263" i="27"/>
  <c r="AP2161" i="27"/>
  <c r="AP2194" i="27"/>
  <c r="AP2211" i="27"/>
  <c r="AP2248" i="27"/>
  <c r="AP2233" i="27"/>
  <c r="AP2157" i="27"/>
  <c r="AP2225" i="27"/>
  <c r="AP2171" i="27"/>
  <c r="AP2196" i="27"/>
  <c r="AP2180" i="27"/>
  <c r="AP2148" i="27"/>
  <c r="AP2122" i="27"/>
  <c r="AP2160" i="27"/>
  <c r="AP2174" i="27"/>
  <c r="AP2130" i="27"/>
  <c r="AP2110" i="27"/>
  <c r="AP2092" i="27"/>
  <c r="AP2113" i="27"/>
  <c r="AP2058" i="27"/>
  <c r="AP2041" i="27"/>
  <c r="AP2089" i="27"/>
  <c r="AP2070" i="27"/>
  <c r="AP2127" i="27"/>
  <c r="AP2114" i="27"/>
  <c r="AP2051" i="27"/>
  <c r="AP2001" i="27"/>
  <c r="AP2036" i="27"/>
  <c r="AP2032" i="27"/>
  <c r="AP2033" i="27"/>
  <c r="AP1951" i="27"/>
  <c r="AP1936" i="27"/>
  <c r="AP1991" i="27"/>
  <c r="R1916" i="27"/>
  <c r="AP1994" i="27"/>
  <c r="AP2026" i="27"/>
  <c r="AP1957" i="27"/>
  <c r="R2007" i="27"/>
  <c r="AP1989" i="27"/>
  <c r="AP1998" i="27"/>
  <c r="AP2005" i="27"/>
  <c r="AP1906" i="27"/>
  <c r="AP1903" i="27"/>
  <c r="R1886" i="27"/>
  <c r="AP1990" i="27"/>
  <c r="AP1909" i="27"/>
  <c r="AP2019" i="27"/>
  <c r="AP1900" i="27"/>
  <c r="AP1884" i="27"/>
  <c r="AP1855" i="27"/>
  <c r="AP1818" i="27"/>
  <c r="AP1886" i="27"/>
  <c r="AP1846" i="27"/>
  <c r="AP1840" i="27"/>
  <c r="AP1834" i="27"/>
  <c r="AP1848" i="27"/>
  <c r="AP1813" i="27"/>
  <c r="AP1831" i="27"/>
  <c r="AP1822" i="27"/>
  <c r="AP1912" i="27"/>
  <c r="AP1797" i="27"/>
  <c r="AP1784" i="27"/>
  <c r="AP1762" i="27"/>
  <c r="AP1721" i="27"/>
  <c r="AP1665" i="27"/>
  <c r="AP1631" i="27"/>
  <c r="AP1735" i="27"/>
  <c r="AP1623" i="27"/>
  <c r="AP1769" i="27"/>
  <c r="AP1625" i="27"/>
  <c r="AP1751" i="27"/>
  <c r="AP1739" i="27"/>
  <c r="AP1688" i="27"/>
  <c r="AP1643" i="27"/>
  <c r="AP1766" i="27"/>
  <c r="AP1722" i="27"/>
  <c r="AP1655" i="27"/>
  <c r="AP1668" i="27"/>
  <c r="AP1666" i="27"/>
  <c r="AP1711" i="27"/>
  <c r="AP1636" i="27"/>
  <c r="AP1587" i="27"/>
  <c r="AP1618" i="27"/>
  <c r="AP1555" i="27"/>
  <c r="AP1713" i="27"/>
  <c r="AP1586" i="27"/>
  <c r="AP1595" i="27"/>
  <c r="AP1546" i="27"/>
  <c r="AP1562" i="27"/>
  <c r="AP1498" i="27"/>
  <c r="R1374" i="27"/>
  <c r="AP1335" i="27"/>
  <c r="AP1288" i="27"/>
  <c r="AP1379" i="27"/>
  <c r="AP1411" i="27"/>
  <c r="AP1295" i="27"/>
  <c r="AP1183" i="27"/>
  <c r="AP1147" i="27"/>
  <c r="AP732" i="27"/>
  <c r="AP909" i="27"/>
  <c r="AP767" i="27"/>
  <c r="AP595" i="27"/>
  <c r="AP453" i="27"/>
  <c r="AP978" i="27"/>
  <c r="AP1042" i="27"/>
  <c r="AP1065" i="27"/>
  <c r="AP845" i="27"/>
  <c r="AP970" i="27"/>
  <c r="AP824" i="27"/>
  <c r="AP846" i="27"/>
  <c r="AP894" i="27"/>
  <c r="AP937" i="27"/>
  <c r="AP972" i="27"/>
  <c r="AP995" i="27"/>
  <c r="AP1060" i="27"/>
  <c r="AP788" i="27"/>
  <c r="AP880" i="27"/>
  <c r="AP931" i="27"/>
  <c r="AP1006" i="27"/>
  <c r="AP1029" i="27"/>
  <c r="AP1046" i="27"/>
  <c r="AP1088" i="27"/>
  <c r="AP1076" i="27"/>
  <c r="AP828" i="27"/>
  <c r="AP933" i="27"/>
  <c r="AP983" i="27"/>
  <c r="AP1048" i="27"/>
  <c r="AP1073" i="27"/>
  <c r="AP1137" i="27"/>
  <c r="AP1141" i="27"/>
  <c r="AP1154" i="27"/>
  <c r="AP1189" i="27"/>
  <c r="AP1171" i="27"/>
  <c r="AP1144" i="27"/>
  <c r="AP1220" i="27"/>
  <c r="AP1142" i="27"/>
  <c r="AP1186" i="27"/>
  <c r="AP1152" i="27"/>
  <c r="AP1268" i="27"/>
  <c r="AP1407" i="27"/>
  <c r="AP1247" i="27"/>
  <c r="AP1134" i="27"/>
  <c r="AP1209" i="27"/>
  <c r="AP1254" i="27"/>
  <c r="AP1363" i="27"/>
  <c r="AP1300" i="27"/>
  <c r="AP1267" i="27"/>
  <c r="AP1473" i="27"/>
  <c r="AP1293" i="27"/>
  <c r="AP1313" i="27"/>
  <c r="AP1388" i="27"/>
  <c r="AP1454" i="27"/>
  <c r="AP1370" i="27"/>
  <c r="AP1486" i="27"/>
  <c r="AP1560" i="27"/>
  <c r="AP1367" i="27"/>
  <c r="AP1384" i="27"/>
  <c r="AP1436" i="27"/>
  <c r="AP1315" i="27"/>
  <c r="AP1331" i="27"/>
  <c r="AP1425" i="27"/>
  <c r="AP1391" i="27"/>
  <c r="AP1456" i="27"/>
  <c r="AP1337" i="27"/>
  <c r="AP1376" i="27"/>
  <c r="AP1438" i="27"/>
  <c r="AP1534" i="27"/>
  <c r="AP1538" i="27"/>
  <c r="AP1532" i="27"/>
  <c r="AP1551" i="27"/>
  <c r="AP1539" i="27"/>
  <c r="AP1578" i="27"/>
  <c r="AP1557" i="27"/>
  <c r="AP1581" i="27"/>
  <c r="AP1617" i="27"/>
  <c r="AP1559" i="27"/>
  <c r="AP1610" i="27"/>
  <c r="AP1674" i="27"/>
  <c r="AP1650" i="27"/>
  <c r="AP1710" i="27"/>
  <c r="AP1604" i="27"/>
  <c r="AP741" i="27"/>
  <c r="AP729" i="27"/>
  <c r="AP746" i="27"/>
  <c r="AP775" i="27"/>
  <c r="AP934" i="27"/>
  <c r="AP797" i="27"/>
  <c r="AP821" i="27"/>
  <c r="AP844" i="27"/>
  <c r="AP892" i="27"/>
  <c r="AP956" i="27"/>
  <c r="AP1001" i="27"/>
  <c r="AP1066" i="27"/>
  <c r="AP765" i="27"/>
  <c r="AP831" i="27"/>
  <c r="AP915" i="27"/>
  <c r="AP1019" i="27"/>
  <c r="AP1067" i="27"/>
  <c r="AP1062" i="27"/>
  <c r="AP758" i="27"/>
  <c r="AP833" i="27"/>
  <c r="AP864" i="27"/>
  <c r="AP911" i="27"/>
  <c r="AP932" i="27"/>
  <c r="AP1030" i="27"/>
  <c r="AP1053" i="27"/>
  <c r="AP1090" i="27"/>
  <c r="AP982" i="27"/>
  <c r="AP1082" i="27"/>
  <c r="AP803" i="27"/>
  <c r="AP960" i="27"/>
  <c r="AP1007" i="27"/>
  <c r="AP1086" i="27"/>
  <c r="AP1103" i="27"/>
  <c r="AP1163" i="27"/>
  <c r="AP1119" i="27"/>
  <c r="AP1151" i="27"/>
  <c r="AP1157" i="27"/>
  <c r="AP1195" i="27"/>
  <c r="AP1150" i="27"/>
  <c r="AP1105" i="27"/>
  <c r="AP1145" i="27"/>
  <c r="AP1187" i="27"/>
  <c r="AP1158" i="27"/>
  <c r="AP1153" i="27"/>
  <c r="AP1214" i="27"/>
  <c r="AP1275" i="27"/>
  <c r="AP1420" i="27"/>
  <c r="AP1251" i="27"/>
  <c r="AP1205" i="27"/>
  <c r="AP1259" i="27"/>
  <c r="AP1426" i="27"/>
  <c r="AP1236" i="27"/>
  <c r="AP1343" i="27"/>
  <c r="AP1274" i="27"/>
  <c r="AP1344" i="27"/>
  <c r="AP1389" i="27"/>
  <c r="AP1434" i="27"/>
  <c r="AP1455" i="27"/>
  <c r="AP1383" i="27"/>
  <c r="AP1451" i="27"/>
  <c r="AP1492" i="27"/>
  <c r="AP1563" i="27"/>
  <c r="AP1598" i="27"/>
  <c r="AP1304" i="27"/>
  <c r="AP1319" i="27"/>
  <c r="AP1403" i="27"/>
  <c r="AP1474" i="27"/>
  <c r="AP1338" i="27"/>
  <c r="AP1430" i="27"/>
  <c r="AP1447" i="27"/>
  <c r="AP1317" i="27"/>
  <c r="AP1393" i="27"/>
  <c r="AP1471" i="27"/>
  <c r="AP1382" i="27"/>
  <c r="AP1487" i="27"/>
  <c r="AP1545" i="27"/>
  <c r="AP1544" i="27"/>
  <c r="AP1561" i="27"/>
  <c r="AP1600" i="27"/>
  <c r="AP1590" i="27"/>
  <c r="AP1630" i="27"/>
  <c r="AP809" i="27"/>
  <c r="AP834" i="27"/>
  <c r="AP939" i="27"/>
  <c r="AP965" i="27"/>
  <c r="AP989" i="27"/>
  <c r="AP1054" i="27"/>
  <c r="AP1107" i="27"/>
  <c r="AP818" i="27"/>
  <c r="AP912" i="27"/>
  <c r="AP811" i="27"/>
  <c r="AP850" i="27"/>
  <c r="AP898" i="27"/>
  <c r="AP918" i="27"/>
  <c r="AP1031" i="27"/>
  <c r="AP1122" i="27"/>
  <c r="AP1172" i="27"/>
  <c r="AP1165" i="27"/>
  <c r="AP1201" i="27"/>
  <c r="AP1130" i="27"/>
  <c r="AP1181" i="27"/>
  <c r="AP1166" i="27"/>
  <c r="AP1110" i="27"/>
  <c r="AP1156" i="27"/>
  <c r="AP1190" i="27"/>
  <c r="AP1161" i="27"/>
  <c r="AP1159" i="27"/>
  <c r="AP1226" i="27"/>
  <c r="AP1302" i="27"/>
  <c r="AP1177" i="27"/>
  <c r="AP1431" i="27"/>
  <c r="AP1219" i="27"/>
  <c r="AP1347" i="27"/>
  <c r="AP1279" i="27"/>
  <c r="AP1349" i="27"/>
  <c r="AP1322" i="27"/>
  <c r="AP1386" i="27"/>
  <c r="AP1408" i="27"/>
  <c r="AP1452" i="27"/>
  <c r="AP1528" i="27"/>
  <c r="AP1569" i="27"/>
  <c r="AP1606" i="27"/>
  <c r="AP1371" i="27"/>
  <c r="AP1390" i="27"/>
  <c r="AP1321" i="27"/>
  <c r="AP1364" i="27"/>
  <c r="AP1475" i="27"/>
  <c r="AP1310" i="27"/>
  <c r="AP1341" i="27"/>
  <c r="AP1307" i="27"/>
  <c r="AP1352" i="27"/>
  <c r="AP1394" i="27"/>
  <c r="AP1485" i="27"/>
  <c r="AP1395" i="27"/>
  <c r="AP1531" i="27"/>
  <c r="AP1491" i="27"/>
  <c r="AP1493" i="27"/>
  <c r="AP1549" i="27"/>
  <c r="AP1564" i="27"/>
  <c r="AP1601" i="27"/>
  <c r="AP1550" i="27"/>
  <c r="AP1642" i="27"/>
  <c r="AP1698" i="27"/>
  <c r="AP1624" i="27"/>
  <c r="AP1664" i="27"/>
  <c r="AP1745" i="27"/>
  <c r="AP1697" i="27"/>
  <c r="AP1662" i="27"/>
  <c r="AP1626" i="27"/>
  <c r="AP1689" i="27"/>
  <c r="AP1645" i="27"/>
  <c r="AP1755" i="27"/>
  <c r="AP1741" i="27"/>
  <c r="AP1780" i="27"/>
  <c r="AP1724" i="27"/>
  <c r="AP1798" i="27"/>
  <c r="AP1659" i="27"/>
  <c r="AP1736" i="27"/>
  <c r="AP1785" i="27"/>
  <c r="AP654" i="27"/>
  <c r="AP664" i="27"/>
  <c r="AP711" i="27"/>
  <c r="AP615" i="27"/>
  <c r="AP676" i="27"/>
  <c r="AP726" i="27"/>
  <c r="AP721" i="27"/>
  <c r="AP701" i="27"/>
  <c r="AP747" i="27"/>
  <c r="AP674" i="27"/>
  <c r="AP783" i="27"/>
  <c r="AP742" i="27"/>
  <c r="AP698" i="27"/>
  <c r="AP743" i="27"/>
  <c r="AP804" i="27"/>
  <c r="AP836" i="27"/>
  <c r="AP860" i="27"/>
  <c r="AP884" i="27"/>
  <c r="AP908" i="27"/>
  <c r="AP926" i="27"/>
  <c r="AP976" i="27"/>
  <c r="AP749" i="27"/>
  <c r="AP778" i="27"/>
  <c r="AP961" i="27"/>
  <c r="AP985" i="27"/>
  <c r="AP1049" i="27"/>
  <c r="AP1078" i="27"/>
  <c r="AP962" i="27"/>
  <c r="AP808" i="27"/>
  <c r="AP886" i="27"/>
  <c r="AP957" i="27"/>
  <c r="AP979" i="27"/>
  <c r="AP1003" i="27"/>
  <c r="AP1080" i="27"/>
  <c r="AP916" i="27"/>
  <c r="AP938" i="27"/>
  <c r="AP980" i="27"/>
  <c r="AP1072" i="27"/>
  <c r="AP796" i="27"/>
  <c r="AP817" i="27"/>
  <c r="AP966" i="27"/>
  <c r="AP1013" i="27"/>
  <c r="AP1061" i="27"/>
  <c r="AP842" i="27"/>
  <c r="AP866" i="27"/>
  <c r="AP890" i="27"/>
  <c r="AP954" i="27"/>
  <c r="AP835" i="27"/>
  <c r="AP882" i="27"/>
  <c r="AP991" i="27"/>
  <c r="AP1055" i="27"/>
  <c r="AP1109" i="27"/>
  <c r="AP1176" i="27"/>
  <c r="AP1120" i="27"/>
  <c r="AP1168" i="27"/>
  <c r="AP1203" i="27"/>
  <c r="AP1131" i="27"/>
  <c r="AP1175" i="27"/>
  <c r="AP1160" i="27"/>
  <c r="AP1169" i="27"/>
  <c r="AP1299" i="27"/>
  <c r="AP1269" i="27"/>
  <c r="AP1210" i="27"/>
  <c r="AP1188" i="27"/>
  <c r="AP1263" i="27"/>
  <c r="AP1258" i="27"/>
  <c r="AP1231" i="27"/>
  <c r="AP1435" i="27"/>
  <c r="AP1286" i="27"/>
  <c r="AP1466" i="27"/>
  <c r="AP1325" i="27"/>
  <c r="AP1413" i="27"/>
  <c r="AP1547" i="27"/>
  <c r="AP1572" i="27"/>
  <c r="AP1620" i="27"/>
  <c r="AP1314" i="27"/>
  <c r="AP1377" i="27"/>
  <c r="AP534" i="27"/>
  <c r="AP383" i="27"/>
  <c r="AP408" i="27"/>
  <c r="AP540" i="27"/>
  <c r="AP637" i="27"/>
  <c r="AP659" i="27"/>
  <c r="AP667" i="27"/>
  <c r="AP634" i="27"/>
  <c r="AP606" i="27"/>
  <c r="AP623" i="27"/>
  <c r="AP733" i="27"/>
  <c r="AP675" i="27"/>
  <c r="AP794" i="27"/>
  <c r="AP751" i="27"/>
  <c r="AP1092" i="27"/>
  <c r="AP829" i="27"/>
  <c r="AP919" i="27"/>
  <c r="AP969" i="27"/>
  <c r="AP986" i="27"/>
  <c r="AP1009" i="27"/>
  <c r="AP1081" i="27"/>
  <c r="AP854" i="27"/>
  <c r="AP878" i="27"/>
  <c r="AP902" i="27"/>
  <c r="AP779" i="27"/>
  <c r="AP870" i="27"/>
  <c r="AP963" i="27"/>
  <c r="AP987" i="27"/>
  <c r="AP1004" i="27"/>
  <c r="AP1027" i="27"/>
  <c r="AP1095" i="27"/>
  <c r="AP964" i="27"/>
  <c r="AP1075" i="27"/>
  <c r="AP856" i="27"/>
  <c r="AP904" i="27"/>
  <c r="AP923" i="27"/>
  <c r="AP1037" i="27"/>
  <c r="AP1069" i="27"/>
  <c r="AP974" i="27"/>
  <c r="AP967" i="27"/>
  <c r="AP992" i="27"/>
  <c r="AP1015" i="27"/>
  <c r="AP1063" i="27"/>
  <c r="AP1094" i="27"/>
  <c r="AP1114" i="27"/>
  <c r="AP1132" i="27"/>
  <c r="AP1185" i="27"/>
  <c r="AP1093" i="27"/>
  <c r="AP1133" i="27"/>
  <c r="AP1170" i="27"/>
  <c r="AP1136" i="27"/>
  <c r="AP1180" i="27"/>
  <c r="AP1164" i="27"/>
  <c r="AP1135" i="27"/>
  <c r="AP1179" i="27"/>
  <c r="AP1318" i="27"/>
  <c r="AP1215" i="27"/>
  <c r="AP1284" i="27"/>
  <c r="AP1446" i="27"/>
  <c r="AP1235" i="27"/>
  <c r="AP1276" i="27"/>
  <c r="AP1264" i="27"/>
  <c r="AP1196" i="27"/>
  <c r="AP1246" i="27"/>
  <c r="AP1309" i="27"/>
  <c r="AP1441" i="27"/>
  <c r="AP1329" i="27"/>
  <c r="AP1392" i="27"/>
  <c r="AP1414" i="27"/>
  <c r="AP1548" i="27"/>
  <c r="AP1577" i="27"/>
  <c r="AP1291" i="27"/>
  <c r="AP1378" i="27"/>
  <c r="AP1459" i="27"/>
  <c r="AP1334" i="27"/>
  <c r="AP1418" i="27"/>
  <c r="AP1460" i="27"/>
  <c r="AP1480" i="27"/>
  <c r="AP1366" i="27"/>
  <c r="AP1470" i="27"/>
  <c r="AP1303" i="27"/>
  <c r="AP1355" i="27"/>
  <c r="AP1437" i="27"/>
  <c r="AP1482" i="27"/>
  <c r="AP1316" i="27"/>
  <c r="AP1358" i="27"/>
  <c r="AP1409" i="27"/>
  <c r="AP1512" i="27"/>
  <c r="AP1503" i="27"/>
  <c r="AP1499" i="27"/>
  <c r="AP764" i="27"/>
  <c r="AP786" i="27"/>
  <c r="AP819" i="27"/>
  <c r="AP925" i="27"/>
  <c r="AP946" i="27"/>
  <c r="AP975" i="27"/>
  <c r="AP999" i="27"/>
  <c r="AP1016" i="27"/>
  <c r="AP1039" i="27"/>
  <c r="AP1064" i="27"/>
  <c r="AP1118" i="27"/>
  <c r="AP1193" i="27"/>
  <c r="AP1194" i="27"/>
  <c r="AP1138" i="27"/>
  <c r="AP1173" i="27"/>
  <c r="AP1116" i="27"/>
  <c r="AP1139" i="27"/>
  <c r="AP1128" i="27"/>
  <c r="AP1192" i="27"/>
  <c r="AP1113" i="27"/>
  <c r="AP1167" i="27"/>
  <c r="AP1143" i="27"/>
  <c r="AP1182" i="27"/>
  <c r="AP1216" i="27"/>
  <c r="AP1372" i="27"/>
  <c r="AP1230" i="27"/>
  <c r="AP1374" i="27"/>
  <c r="AP1239" i="27"/>
  <c r="AP1222" i="27"/>
  <c r="AP1149" i="27"/>
  <c r="AP1238" i="27"/>
  <c r="AP1278" i="27"/>
  <c r="AP1212" i="27"/>
  <c r="AP1197" i="27"/>
  <c r="AP1252" i="27"/>
  <c r="AP1327" i="27"/>
  <c r="AP1287" i="27"/>
  <c r="AP1442" i="27"/>
  <c r="AP1350" i="27"/>
  <c r="AP1401" i="27"/>
  <c r="AP1462" i="27"/>
  <c r="AP1361" i="27"/>
  <c r="AP1433" i="27"/>
  <c r="AP1429" i="27"/>
  <c r="AP1463" i="27"/>
  <c r="AP1481" i="27"/>
  <c r="AP1373" i="27"/>
  <c r="AP1439" i="27"/>
  <c r="AP1476" i="27"/>
  <c r="AP1328" i="27"/>
  <c r="AP1444" i="27"/>
  <c r="AP1415" i="27"/>
  <c r="AP1511" i="27"/>
  <c r="AP1400" i="27"/>
  <c r="AP1519" i="27"/>
  <c r="AP1516" i="27"/>
  <c r="AP1524" i="27"/>
  <c r="AP1579" i="27"/>
  <c r="AP1573" i="27"/>
  <c r="AP1585" i="27"/>
  <c r="AP1612" i="27"/>
  <c r="AP1580" i="27"/>
  <c r="AP1718" i="27"/>
  <c r="AP1686" i="27"/>
  <c r="AP1593" i="27"/>
  <c r="AP1632" i="27"/>
  <c r="AP1634" i="27"/>
  <c r="AP1682" i="27"/>
  <c r="AP1644" i="27"/>
  <c r="AP1743" i="27"/>
  <c r="AP1777" i="27"/>
  <c r="AP968" i="27"/>
  <c r="AP736" i="27"/>
  <c r="AP790" i="27"/>
  <c r="AP814" i="27"/>
  <c r="AP852" i="27"/>
  <c r="AP900" i="27"/>
  <c r="AP935" i="27"/>
  <c r="AP994" i="27"/>
  <c r="AP1017" i="27"/>
  <c r="AP1034" i="27"/>
  <c r="AP1057" i="27"/>
  <c r="AP1096" i="27"/>
  <c r="AP822" i="27"/>
  <c r="AP1087" i="27"/>
  <c r="AP798" i="27"/>
  <c r="AP815" i="27"/>
  <c r="AP950" i="27"/>
  <c r="AP1012" i="27"/>
  <c r="AP1035" i="27"/>
  <c r="AP816" i="27"/>
  <c r="AP944" i="27"/>
  <c r="AP1038" i="27"/>
  <c r="AP801" i="27"/>
  <c r="AP825" i="27"/>
  <c r="AP973" i="27"/>
  <c r="AP998" i="27"/>
  <c r="AP1021" i="27"/>
  <c r="AP1074" i="27"/>
  <c r="AP826" i="27"/>
  <c r="AP795" i="27"/>
  <c r="AP820" i="27"/>
  <c r="AP874" i="27"/>
  <c r="AP1000" i="27"/>
  <c r="AP1023" i="27"/>
  <c r="AP1040" i="27"/>
  <c r="AP1211" i="27"/>
  <c r="AP1200" i="27"/>
  <c r="AP1178" i="27"/>
  <c r="AP1148" i="27"/>
  <c r="AP1206" i="27"/>
  <c r="AP1124" i="27"/>
  <c r="AP1174" i="27"/>
  <c r="AP1146" i="27"/>
  <c r="AP1126" i="27"/>
  <c r="AP1198" i="27"/>
  <c r="AP1240" i="27"/>
  <c r="AP1387" i="27"/>
  <c r="AP1242" i="27"/>
  <c r="AP1396" i="27"/>
  <c r="AP1248" i="27"/>
  <c r="AP1243" i="27"/>
  <c r="AP1290" i="27"/>
  <c r="AP1162" i="27"/>
  <c r="AP1297" i="27"/>
  <c r="AP1255" i="27"/>
  <c r="AP1234" i="27"/>
  <c r="AP1354" i="27"/>
  <c r="AP1289" i="27"/>
  <c r="AP1340" i="27"/>
  <c r="AP1495" i="27"/>
  <c r="AP1427" i="27"/>
  <c r="AP1469" i="27"/>
  <c r="AP1582" i="27"/>
  <c r="AP1365" i="27"/>
  <c r="AP1399" i="27"/>
  <c r="AP1443" i="27"/>
  <c r="AP1464" i="27"/>
  <c r="AP1502" i="27"/>
  <c r="AP1326" i="27"/>
  <c r="AP1440" i="27"/>
  <c r="AP1489" i="27"/>
  <c r="AP1250" i="27"/>
  <c r="AP1333" i="27"/>
  <c r="AP1362" i="27"/>
  <c r="AP1369" i="27"/>
  <c r="AP1530" i="27"/>
  <c r="AP1496" i="27"/>
  <c r="AP1468" i="27"/>
  <c r="AP1536" i="27"/>
  <c r="AP428" i="27"/>
  <c r="AP510" i="27"/>
  <c r="AP602" i="27"/>
  <c r="AP600" i="27"/>
  <c r="AP74" i="27"/>
  <c r="AP2219" i="27"/>
  <c r="AP2255" i="27"/>
  <c r="AP2151" i="27"/>
  <c r="AP2191" i="27"/>
  <c r="AP2198" i="27"/>
  <c r="AP2237" i="27"/>
  <c r="AP2155" i="27"/>
  <c r="AP2268" i="27"/>
  <c r="AP2167" i="27"/>
  <c r="AP2224" i="27"/>
  <c r="AP2147" i="27"/>
  <c r="AP2203" i="27"/>
  <c r="AP2172" i="27"/>
  <c r="AP2166" i="27"/>
  <c r="AP2134" i="27"/>
  <c r="AP2109" i="27"/>
  <c r="AP2091" i="27"/>
  <c r="AP2053" i="27"/>
  <c r="AP2098" i="27"/>
  <c r="AP2057" i="27"/>
  <c r="AP2212" i="27"/>
  <c r="AP2044" i="27"/>
  <c r="AP2097" i="27"/>
  <c r="AP2094" i="27"/>
  <c r="AP2042" i="27"/>
  <c r="AP2029" i="27"/>
  <c r="AP2028" i="27"/>
  <c r="R1935" i="27"/>
  <c r="AP2024" i="27"/>
  <c r="AP1933" i="27"/>
  <c r="AP1985" i="27"/>
  <c r="AP1950" i="27"/>
  <c r="AP1932" i="27"/>
  <c r="AP2007" i="27"/>
  <c r="AP1952" i="27"/>
  <c r="AP1984" i="27"/>
  <c r="AP1940" i="27"/>
  <c r="AP1945" i="27"/>
  <c r="AP1902" i="27"/>
  <c r="AP1898" i="27"/>
  <c r="AP1882" i="27"/>
  <c r="AP1959" i="27"/>
  <c r="AP1905" i="27"/>
  <c r="AP1934" i="27"/>
  <c r="AP2016" i="27"/>
  <c r="AP1883" i="27"/>
  <c r="AP1849" i="27"/>
  <c r="R1794" i="27"/>
  <c r="AP1879" i="27"/>
  <c r="AP1857" i="27"/>
  <c r="R1834" i="27"/>
  <c r="AP1843" i="27"/>
  <c r="AP1862" i="27"/>
  <c r="AP1826" i="27"/>
  <c r="AP1844" i="27"/>
  <c r="AP1795" i="27"/>
  <c r="AP1821" i="27"/>
  <c r="AP1904" i="27"/>
  <c r="AP1796" i="27"/>
  <c r="AP1779" i="27"/>
  <c r="AP1752" i="27"/>
  <c r="AP1702" i="27"/>
  <c r="AP1730" i="27"/>
  <c r="AP1758" i="27"/>
  <c r="AP1683" i="27"/>
  <c r="AP1732" i="27"/>
  <c r="AP1651" i="27"/>
  <c r="AP1738" i="27"/>
  <c r="AP1635" i="27"/>
  <c r="AP1765" i="27"/>
  <c r="AP1778" i="27"/>
  <c r="AP1712" i="27"/>
  <c r="AP1790" i="27"/>
  <c r="AP1646" i="27"/>
  <c r="AP1654" i="27"/>
  <c r="AP1690" i="27"/>
  <c r="AP1734" i="27"/>
  <c r="AP1725" i="27"/>
  <c r="AP1596" i="27"/>
  <c r="AP1567" i="27"/>
  <c r="AP1571" i="27"/>
  <c r="R1498" i="27"/>
  <c r="AP1537" i="27"/>
  <c r="AP1592" i="27"/>
  <c r="AP1522" i="27"/>
  <c r="AP1504" i="27"/>
  <c r="R1279" i="27"/>
  <c r="AP1508" i="27"/>
  <c r="R1447" i="27"/>
  <c r="AP1305" i="27"/>
  <c r="AP1273" i="27"/>
  <c r="AP1417" i="27"/>
  <c r="AP1330" i="27"/>
  <c r="AP1423" i="27"/>
  <c r="AP1449" i="27"/>
  <c r="AP1256" i="27"/>
  <c r="AP1223" i="27"/>
  <c r="AP1125" i="27"/>
  <c r="AP1140" i="27"/>
  <c r="AP1079" i="27"/>
  <c r="AP981" i="27"/>
  <c r="AP800" i="27"/>
  <c r="AP1036" i="27"/>
  <c r="AP862" i="27"/>
  <c r="AP1041" i="27"/>
  <c r="AP689" i="27"/>
  <c r="AP607" i="27"/>
  <c r="AP586" i="27"/>
  <c r="AP277" i="27"/>
  <c r="R2260" i="27"/>
  <c r="AP2267" i="27"/>
  <c r="AP2247" i="27"/>
  <c r="AP2245" i="27"/>
  <c r="AP2265" i="27"/>
  <c r="AP2189" i="27"/>
  <c r="AP2163" i="27"/>
  <c r="AP2193" i="27"/>
  <c r="AP2232" i="27"/>
  <c r="AP2185" i="27"/>
  <c r="AP2252" i="27"/>
  <c r="AP2202" i="27"/>
  <c r="AP2201" i="27"/>
  <c r="AP2159" i="27"/>
  <c r="AP2156" i="27"/>
  <c r="AP2164" i="27"/>
  <c r="AP2144" i="27"/>
  <c r="AP2138" i="27"/>
  <c r="AP2022" i="27"/>
  <c r="AP2085" i="27"/>
  <c r="AP2056" i="27"/>
  <c r="AP2078" i="27"/>
  <c r="AP2018" i="27"/>
  <c r="AP2178" i="27"/>
  <c r="AP2086" i="27"/>
  <c r="AP2095" i="27"/>
  <c r="AP2049" i="27"/>
  <c r="AP1996" i="27"/>
  <c r="AP2038" i="27"/>
  <c r="AP2009" i="27"/>
  <c r="AP2115" i="27"/>
  <c r="AP1981" i="27"/>
  <c r="AP2014" i="27"/>
  <c r="AP1980" i="27"/>
  <c r="AP1974" i="27"/>
  <c r="AP1913" i="27"/>
  <c r="AP1978" i="27"/>
  <c r="AP1928" i="27"/>
  <c r="AP2000" i="27"/>
  <c r="AP1953" i="27"/>
  <c r="AP1987" i="27"/>
  <c r="AP1938" i="27"/>
  <c r="AP1899" i="27"/>
  <c r="AP1895" i="27"/>
  <c r="AP1866" i="27"/>
  <c r="AP1877" i="27"/>
  <c r="AP1999" i="27"/>
  <c r="AP1876" i="27"/>
  <c r="AP1825" i="27"/>
  <c r="AP1842" i="27"/>
  <c r="AP1872" i="27"/>
  <c r="AP1854" i="27"/>
  <c r="AP1807" i="27"/>
  <c r="AP1861" i="27"/>
  <c r="AP1853" i="27"/>
  <c r="AP1812" i="27"/>
  <c r="AP1823" i="27"/>
  <c r="R1782" i="27"/>
  <c r="AP1750" i="27"/>
  <c r="AP1657" i="27"/>
  <c r="R1594" i="27"/>
  <c r="AP1675" i="27"/>
  <c r="AP1720" i="27"/>
  <c r="AP1737" i="27"/>
  <c r="AP1685" i="27"/>
  <c r="AP1761" i="27"/>
  <c r="AP1775" i="27"/>
  <c r="AP1708" i="27"/>
  <c r="AP1772" i="27"/>
  <c r="AP1640" i="27"/>
  <c r="AP1599" i="27"/>
  <c r="R1636" i="27"/>
  <c r="AP1575" i="27"/>
  <c r="AP1622" i="27"/>
  <c r="AP1553" i="27"/>
  <c r="AP1527" i="27"/>
  <c r="AP1483" i="27"/>
  <c r="AP1566" i="27"/>
  <c r="AP1428" i="27"/>
  <c r="AP1311" i="27"/>
  <c r="AP1419" i="27"/>
  <c r="AP1406" i="27"/>
  <c r="AP1292" i="27"/>
  <c r="AP1202" i="27"/>
  <c r="AP1244" i="27"/>
  <c r="AP1422" i="27"/>
  <c r="AP1208" i="27"/>
  <c r="AP1228" i="27"/>
  <c r="AP858" i="27"/>
  <c r="AP945" i="27"/>
  <c r="AP1045" i="27"/>
  <c r="AP823" i="27"/>
  <c r="AP1115" i="27"/>
  <c r="AP770" i="27"/>
  <c r="AP709" i="27"/>
  <c r="AP720" i="27"/>
  <c r="AP471" i="27"/>
  <c r="AP579" i="27"/>
  <c r="AP2239" i="27"/>
  <c r="AP2240" i="27"/>
  <c r="AP2261" i="27"/>
  <c r="AP2264" i="27"/>
  <c r="R2190" i="27"/>
  <c r="AP2238" i="27"/>
  <c r="AP2188" i="27"/>
  <c r="AP2228" i="27"/>
  <c r="AP2177" i="27"/>
  <c r="R2153" i="27"/>
  <c r="AP2250" i="27"/>
  <c r="AP2199" i="27"/>
  <c r="AP2192" i="27"/>
  <c r="AP2158" i="27"/>
  <c r="AP2116" i="27"/>
  <c r="AP2137" i="27"/>
  <c r="AP2108" i="27"/>
  <c r="AP2081" i="27"/>
  <c r="AP2120" i="27"/>
  <c r="AP2071" i="27"/>
  <c r="AP2123" i="27"/>
  <c r="AP2050" i="27"/>
  <c r="AP2125" i="27"/>
  <c r="AP2048" i="27"/>
  <c r="AP2088" i="27"/>
  <c r="AP2062" i="27"/>
  <c r="AP2104" i="27"/>
  <c r="AP2008" i="27"/>
  <c r="AP1976" i="27"/>
  <c r="AP1973" i="27"/>
  <c r="R1919" i="27"/>
  <c r="AP1910" i="27"/>
  <c r="AP2047" i="27"/>
  <c r="AP1975" i="27"/>
  <c r="AP1993" i="27"/>
  <c r="AP1977" i="27"/>
  <c r="AP1944" i="27"/>
  <c r="AP1972" i="27"/>
  <c r="AP1983" i="27"/>
  <c r="AP1929" i="27"/>
  <c r="AP1892" i="27"/>
  <c r="AP1891" i="27"/>
  <c r="AP1920" i="27"/>
  <c r="AP1881" i="27"/>
  <c r="AP1897" i="27"/>
  <c r="AP1979" i="27"/>
  <c r="AP1863" i="27"/>
  <c r="AP1839" i="27"/>
  <c r="AP1871" i="27"/>
  <c r="AP1852" i="27"/>
  <c r="AP1867" i="27"/>
  <c r="AP1827" i="27"/>
  <c r="AP1859" i="27"/>
  <c r="AP1858" i="27"/>
  <c r="AP1820" i="27"/>
  <c r="AP1850" i="27"/>
  <c r="AP1803" i="27"/>
  <c r="AP1787" i="27"/>
  <c r="AP1799" i="27"/>
  <c r="AP1830" i="27"/>
  <c r="AP1791" i="27"/>
  <c r="AP1747" i="27"/>
  <c r="AP1700" i="27"/>
  <c r="AP1782" i="27"/>
  <c r="AP1694" i="27"/>
  <c r="AP1753" i="27"/>
  <c r="AP1667" i="27"/>
  <c r="AP1774" i="27"/>
  <c r="AP1781" i="27"/>
  <c r="AP1716" i="27"/>
  <c r="AP1677" i="27"/>
  <c r="AP1627" i="27"/>
  <c r="AP1760" i="27"/>
  <c r="AP1637" i="27"/>
  <c r="AP1628" i="27"/>
  <c r="AP1615" i="27"/>
  <c r="AP1652" i="27"/>
  <c r="AP1693" i="27"/>
  <c r="AP1597" i="27"/>
  <c r="AP1701" i="27"/>
  <c r="AP1609" i="27"/>
  <c r="AP1584" i="27"/>
  <c r="AP1541" i="27"/>
  <c r="AP1540" i="27"/>
  <c r="AP1514" i="27"/>
  <c r="AP1484" i="27"/>
  <c r="AP1277" i="27"/>
  <c r="AP1467" i="27"/>
  <c r="AP1348" i="27"/>
  <c r="AP1509" i="27"/>
  <c r="AP1356" i="27"/>
  <c r="AP1479" i="27"/>
  <c r="AP1404" i="27"/>
  <c r="AP1249" i="27"/>
  <c r="AP1232" i="27"/>
  <c r="AP1398" i="27"/>
  <c r="AP1104" i="27"/>
  <c r="AP827" i="27"/>
  <c r="AP857" i="27"/>
  <c r="AP802" i="27"/>
  <c r="AP1059" i="27"/>
  <c r="AP910" i="27"/>
  <c r="AP928" i="27"/>
  <c r="AP757" i="27"/>
  <c r="AP851" i="27"/>
  <c r="AP723" i="27"/>
  <c r="AP722" i="27"/>
  <c r="R596" i="27"/>
  <c r="AP622" i="27"/>
  <c r="AP668" i="27"/>
  <c r="AP444" i="27"/>
  <c r="AP840" i="27"/>
  <c r="AP2269" i="27"/>
  <c r="R2232" i="27"/>
  <c r="AP2231" i="27"/>
  <c r="AP2210" i="27"/>
  <c r="AP2242" i="27"/>
  <c r="AP2244" i="27"/>
  <c r="AP2222" i="27"/>
  <c r="AP2217" i="27"/>
  <c r="AP2143" i="27"/>
  <c r="AP2234" i="27"/>
  <c r="AP2197" i="27"/>
  <c r="AP2258" i="27"/>
  <c r="R2157" i="27"/>
  <c r="AP2145" i="27"/>
  <c r="AP2208" i="27"/>
  <c r="AP2168" i="27"/>
  <c r="AP2146" i="27"/>
  <c r="AP2093" i="27"/>
  <c r="AP2135" i="27"/>
  <c r="R2111" i="27"/>
  <c r="AP2055" i="27"/>
  <c r="AP2087" i="27"/>
  <c r="AP2073" i="27"/>
  <c r="AP2112" i="27"/>
  <c r="AP2119" i="27"/>
  <c r="AP2170" i="27"/>
  <c r="AP2076" i="27"/>
  <c r="AP2124" i="27"/>
  <c r="R2058" i="27"/>
  <c r="R2022" i="27"/>
  <c r="AP2061" i="27"/>
  <c r="AP2074" i="27"/>
  <c r="R1975" i="27"/>
  <c r="AP2004" i="27"/>
  <c r="AP1997" i="27"/>
  <c r="AP1968" i="27"/>
  <c r="AP1969" i="27"/>
  <c r="AP2003" i="27"/>
  <c r="AP1949" i="27"/>
  <c r="R1909" i="27"/>
  <c r="AP2027" i="27"/>
  <c r="AP1919" i="27"/>
  <c r="AP1988" i="27"/>
  <c r="AP1924" i="27"/>
  <c r="AP1939" i="27"/>
  <c r="AP2023" i="27"/>
  <c r="AP1965" i="27"/>
  <c r="AP1930" i="27"/>
  <c r="AP1982" i="27"/>
  <c r="AP1888" i="27"/>
  <c r="AP1917" i="27"/>
  <c r="AP1963" i="27"/>
  <c r="R1824" i="27"/>
  <c r="AP1896" i="27"/>
  <c r="AP1874" i="27"/>
  <c r="AP1926" i="27"/>
  <c r="AP1889" i="27"/>
  <c r="AP1860" i="27"/>
  <c r="R1827" i="27"/>
  <c r="AP1865" i="27"/>
  <c r="AP1836" i="27"/>
  <c r="AP1856" i="27"/>
  <c r="AP1819" i="27"/>
  <c r="AP1841" i="27"/>
  <c r="AP1801" i="27"/>
  <c r="AP1875" i="27"/>
  <c r="R1801" i="27"/>
  <c r="AP1817" i="27"/>
  <c r="AP1770" i="27"/>
  <c r="AP1696" i="27"/>
  <c r="AP1692" i="27"/>
  <c r="AP1740" i="27"/>
  <c r="AP1649" i="27"/>
  <c r="AP1771" i="27"/>
  <c r="AP1705" i="27"/>
  <c r="AP1669" i="27"/>
  <c r="AP1757" i="27"/>
  <c r="AP1706" i="27"/>
  <c r="AP1749" i="27"/>
  <c r="AP1613" i="27"/>
  <c r="AP1605" i="27"/>
  <c r="AP1680" i="27"/>
  <c r="AP1670" i="27"/>
  <c r="AP1695" i="27"/>
  <c r="AP1535" i="27"/>
  <c r="AP1614" i="27"/>
  <c r="AP1515" i="27"/>
  <c r="AP1472" i="27"/>
  <c r="AP1416" i="27"/>
  <c r="AP1342" i="27"/>
  <c r="AP1412" i="27"/>
  <c r="R1601" i="27"/>
  <c r="AP1500" i="27"/>
  <c r="AP1312" i="27"/>
  <c r="AP1260" i="27"/>
  <c r="AP1155" i="27"/>
  <c r="AP1100" i="27"/>
  <c r="AP1127" i="27"/>
  <c r="AP1024" i="27"/>
  <c r="AP906" i="27"/>
  <c r="AP768" i="27"/>
  <c r="AP881" i="27"/>
  <c r="AP1005" i="27"/>
  <c r="AP930" i="27"/>
  <c r="AP971" i="27"/>
  <c r="AP838" i="27"/>
  <c r="AP1058" i="27"/>
  <c r="AP793" i="27"/>
  <c r="AP875" i="27"/>
  <c r="AP710" i="27"/>
  <c r="AP763" i="27"/>
  <c r="AP640" i="27"/>
  <c r="AP663" i="27"/>
  <c r="R191" i="27"/>
  <c r="AP477" i="27"/>
  <c r="AP605" i="27"/>
  <c r="AP549" i="27"/>
  <c r="AP462" i="27"/>
  <c r="AP348" i="27"/>
  <c r="AP313" i="27"/>
  <c r="AP280" i="27"/>
  <c r="AP112" i="27"/>
  <c r="AP455" i="27"/>
  <c r="AP291" i="27"/>
  <c r="AP135" i="27"/>
  <c r="AP380" i="27"/>
  <c r="AP347" i="27"/>
  <c r="AP317" i="27"/>
  <c r="AP295" i="27"/>
  <c r="R87" i="27"/>
  <c r="AP235" i="27"/>
  <c r="AP123" i="27"/>
  <c r="AP73" i="27"/>
  <c r="AP54" i="27"/>
  <c r="AP577" i="27"/>
  <c r="AP282" i="27"/>
  <c r="AP150" i="27"/>
  <c r="AP119" i="27"/>
  <c r="AP371" i="27"/>
  <c r="AP275" i="27"/>
  <c r="AP195" i="27"/>
  <c r="AP89" i="27"/>
  <c r="AP688" i="27"/>
  <c r="AP521" i="27"/>
  <c r="AP425" i="27"/>
  <c r="AP369" i="27"/>
  <c r="AP331" i="27"/>
  <c r="AP121" i="27"/>
  <c r="AP452" i="27"/>
  <c r="AP281" i="27"/>
  <c r="AP221" i="27"/>
  <c r="AP170" i="27"/>
  <c r="AP50" i="27"/>
  <c r="AP224" i="27"/>
  <c r="AP288" i="27"/>
  <c r="AP58" i="27"/>
  <c r="AP78" i="27"/>
  <c r="AP37" i="27"/>
  <c r="AP244" i="27"/>
  <c r="AP35" i="27"/>
  <c r="AP268" i="27"/>
  <c r="AP114" i="27"/>
  <c r="AP45" i="27"/>
  <c r="AP22" i="27"/>
  <c r="AP373" i="27"/>
  <c r="AP1488" i="27"/>
  <c r="R1318" i="27"/>
  <c r="AP1253" i="27"/>
  <c r="AP1445" i="27"/>
  <c r="AP1237" i="27"/>
  <c r="AP1301" i="27"/>
  <c r="AP1266" i="27"/>
  <c r="R1438" i="27"/>
  <c r="AP1336" i="27"/>
  <c r="AP1221" i="27"/>
  <c r="AP1199" i="27"/>
  <c r="AP1218" i="27"/>
  <c r="AP1204" i="27"/>
  <c r="R1077" i="27"/>
  <c r="AP1097" i="27"/>
  <c r="AP1121" i="27"/>
  <c r="AP897" i="27"/>
  <c r="AP873" i="27"/>
  <c r="AP849" i="27"/>
  <c r="R790" i="27"/>
  <c r="AP1052" i="27"/>
  <c r="AP1020" i="27"/>
  <c r="AP1002" i="27"/>
  <c r="AP891" i="27"/>
  <c r="AP867" i="27"/>
  <c r="AP843" i="27"/>
  <c r="AP719" i="27"/>
  <c r="AP705" i="27"/>
  <c r="AP697" i="27"/>
  <c r="AP755" i="27"/>
  <c r="AP683" i="27"/>
  <c r="AP686" i="27"/>
  <c r="AP759" i="27"/>
  <c r="AP638" i="27"/>
  <c r="AP591" i="27"/>
  <c r="AP631" i="27"/>
  <c r="AP599" i="27"/>
  <c r="AP547" i="27"/>
  <c r="AP587" i="27"/>
  <c r="AP662" i="27"/>
  <c r="AP590" i="27"/>
  <c r="AP545" i="27"/>
  <c r="AP464" i="27"/>
  <c r="AP442" i="27"/>
  <c r="AP564" i="27"/>
  <c r="AP522" i="27"/>
  <c r="AP488" i="27"/>
  <c r="AP573" i="27"/>
  <c r="AP598" i="27"/>
  <c r="AP531" i="27"/>
  <c r="AP491" i="27"/>
  <c r="R145" i="27"/>
  <c r="AP614" i="27"/>
  <c r="AP466" i="27"/>
  <c r="AP585" i="27"/>
  <c r="AP499" i="27"/>
  <c r="AP472" i="27"/>
  <c r="AP412" i="27"/>
  <c r="AP604" i="27"/>
  <c r="AP486" i="27"/>
  <c r="AP441" i="27"/>
  <c r="AP460" i="27"/>
  <c r="AP404" i="27"/>
  <c r="AP311" i="27"/>
  <c r="AP230" i="27"/>
  <c r="AP214" i="27"/>
  <c r="AP180" i="27"/>
  <c r="AP148" i="27"/>
  <c r="AP289" i="27"/>
  <c r="AP187" i="27"/>
  <c r="AP126" i="27"/>
  <c r="AP24" i="27"/>
  <c r="AP379" i="27"/>
  <c r="AP340" i="27"/>
  <c r="AP316" i="27"/>
  <c r="AP293" i="27"/>
  <c r="AP251" i="27"/>
  <c r="AP501" i="27"/>
  <c r="AP361" i="27"/>
  <c r="AP278" i="27"/>
  <c r="AP231" i="27"/>
  <c r="AP197" i="27"/>
  <c r="AP164" i="27"/>
  <c r="AP44" i="27"/>
  <c r="AP506" i="27"/>
  <c r="AP385" i="27"/>
  <c r="AP318" i="27"/>
  <c r="AP271" i="27"/>
  <c r="AP191" i="27"/>
  <c r="AP28" i="27"/>
  <c r="AP370" i="27"/>
  <c r="AP319" i="27"/>
  <c r="AP192" i="27"/>
  <c r="AP660" i="27"/>
  <c r="AP518" i="27"/>
  <c r="AP422" i="27"/>
  <c r="AP354" i="27"/>
  <c r="AP324" i="27"/>
  <c r="AP253" i="27"/>
  <c r="AP147" i="27"/>
  <c r="AP109" i="27"/>
  <c r="AP539" i="27"/>
  <c r="AP356" i="27"/>
  <c r="AP217" i="27"/>
  <c r="AP102" i="27"/>
  <c r="AP76" i="27"/>
  <c r="AP46" i="27"/>
  <c r="AP246" i="27"/>
  <c r="AP57" i="27"/>
  <c r="AP232" i="27"/>
  <c r="AP256" i="27"/>
  <c r="AP107" i="27"/>
  <c r="AP42" i="27"/>
  <c r="AP242" i="27"/>
  <c r="AP1653" i="27"/>
  <c r="AP1663" i="27"/>
  <c r="AP1621" i="27"/>
  <c r="AP1591" i="27"/>
  <c r="AP1494" i="27"/>
  <c r="AP1525" i="27"/>
  <c r="R1487" i="27"/>
  <c r="AP1465" i="27"/>
  <c r="AP1458" i="27"/>
  <c r="AP1453" i="27"/>
  <c r="AP1285" i="27"/>
  <c r="AP1332" i="27"/>
  <c r="AP1410" i="27"/>
  <c r="AP1357" i="27"/>
  <c r="AP1271" i="27"/>
  <c r="AP1283" i="27"/>
  <c r="AP1270" i="27"/>
  <c r="AP1245" i="27"/>
  <c r="AP1359" i="27"/>
  <c r="AP1008" i="27"/>
  <c r="AP959" i="27"/>
  <c r="AP940" i="27"/>
  <c r="AP810" i="27"/>
  <c r="AP745" i="27"/>
  <c r="AP1071" i="27"/>
  <c r="AP997" i="27"/>
  <c r="AP924" i="27"/>
  <c r="AP888" i="27"/>
  <c r="AP1077" i="27"/>
  <c r="AP922" i="27"/>
  <c r="AP896" i="27"/>
  <c r="AP872" i="27"/>
  <c r="AP848" i="27"/>
  <c r="AP792" i="27"/>
  <c r="AP769" i="27"/>
  <c r="AP712" i="27"/>
  <c r="AP1051" i="27"/>
  <c r="AP1028" i="27"/>
  <c r="AP1011" i="27"/>
  <c r="AP988" i="27"/>
  <c r="AP929" i="27"/>
  <c r="AP706" i="27"/>
  <c r="AP1083" i="27"/>
  <c r="AP1085" i="27"/>
  <c r="AP1033" i="27"/>
  <c r="AP1010" i="27"/>
  <c r="AP993" i="27"/>
  <c r="AP927" i="27"/>
  <c r="AP868" i="27"/>
  <c r="AP837" i="27"/>
  <c r="AP813" i="27"/>
  <c r="AP762" i="27"/>
  <c r="AP1123" i="27"/>
  <c r="AP948" i="27"/>
  <c r="AP913" i="27"/>
  <c r="AP789" i="27"/>
  <c r="AP704" i="27"/>
  <c r="AP754" i="27"/>
  <c r="AP665" i="27"/>
  <c r="AP692" i="27"/>
  <c r="AP731" i="27"/>
  <c r="AP655" i="27"/>
  <c r="AP791" i="27"/>
  <c r="AP718" i="27"/>
  <c r="AP739" i="27"/>
  <c r="AP728" i="27"/>
  <c r="AP681" i="27"/>
  <c r="AP629" i="27"/>
  <c r="AP684" i="27"/>
  <c r="AP563" i="27"/>
  <c r="AP672" i="27"/>
  <c r="AP626" i="27"/>
  <c r="AP566" i="27"/>
  <c r="AP643" i="27"/>
  <c r="AP582" i="27"/>
  <c r="AP542" i="27"/>
  <c r="AP496" i="27"/>
  <c r="AP616" i="27"/>
  <c r="AP559" i="27"/>
  <c r="AP487" i="27"/>
  <c r="AP439" i="27"/>
  <c r="AP411" i="27"/>
  <c r="AP391" i="27"/>
  <c r="AP543" i="27"/>
  <c r="AP440" i="27"/>
  <c r="AP576" i="27"/>
  <c r="AP517" i="27"/>
  <c r="AP489" i="27"/>
  <c r="AP454" i="27"/>
  <c r="R183" i="27"/>
  <c r="AP560" i="27"/>
  <c r="AP511" i="27"/>
  <c r="AP572" i="27"/>
  <c r="AP498" i="27"/>
  <c r="AP593" i="27"/>
  <c r="AP536" i="27"/>
  <c r="AP434" i="27"/>
  <c r="R58" i="27"/>
  <c r="AP449" i="27"/>
  <c r="AP394" i="27"/>
  <c r="AP341" i="27"/>
  <c r="AP310" i="27"/>
  <c r="R458" i="27"/>
  <c r="AP364" i="27"/>
  <c r="AP335" i="27"/>
  <c r="AP183" i="27"/>
  <c r="AP458" i="27"/>
  <c r="AP315" i="27"/>
  <c r="AP129" i="27"/>
  <c r="AP43" i="27"/>
  <c r="AP345" i="27"/>
  <c r="AP312" i="27"/>
  <c r="AP267" i="27"/>
  <c r="AP227" i="27"/>
  <c r="AP188" i="27"/>
  <c r="AP113" i="27"/>
  <c r="AP64" i="27"/>
  <c r="AP18" i="27"/>
  <c r="AP485" i="27"/>
  <c r="AP339" i="27"/>
  <c r="AP143" i="27"/>
  <c r="AP110" i="27"/>
  <c r="R30" i="27"/>
  <c r="AP265" i="27"/>
  <c r="AP137" i="27"/>
  <c r="AP70" i="27"/>
  <c r="AP30" i="27"/>
  <c r="AP656" i="27"/>
  <c r="AP421" i="27"/>
  <c r="AP105" i="27"/>
  <c r="AP537" i="27"/>
  <c r="AP451" i="27"/>
  <c r="AP273" i="27"/>
  <c r="AP213" i="27"/>
  <c r="AP166" i="27"/>
  <c r="AP151" i="27"/>
  <c r="AP118" i="27"/>
  <c r="AP34" i="27"/>
  <c r="AP206" i="27"/>
  <c r="AP276" i="27"/>
  <c r="AP67" i="27"/>
  <c r="AP581" i="27"/>
  <c r="AP216" i="27"/>
  <c r="AP17" i="27"/>
  <c r="AP254" i="27"/>
  <c r="AP106" i="27"/>
  <c r="AP41" i="27"/>
  <c r="AP186" i="27"/>
  <c r="R1423" i="27"/>
  <c r="AP1280" i="27"/>
  <c r="AP1405" i="27"/>
  <c r="AP1213" i="27"/>
  <c r="AP1360" i="27"/>
  <c r="AP1477" i="27"/>
  <c r="AP1229" i="27"/>
  <c r="AP1227" i="27"/>
  <c r="AP1102" i="27"/>
  <c r="R1071" i="27"/>
  <c r="AP1117" i="27"/>
  <c r="AP917" i="27"/>
  <c r="AP761" i="27"/>
  <c r="AP708" i="27"/>
  <c r="AP895" i="27"/>
  <c r="AP871" i="27"/>
  <c r="AP847" i="27"/>
  <c r="AP766" i="27"/>
  <c r="AP700" i="27"/>
  <c r="AP1050" i="27"/>
  <c r="AP947" i="27"/>
  <c r="AP780" i="27"/>
  <c r="AP752" i="27"/>
  <c r="AP699" i="27"/>
  <c r="R661" i="27"/>
  <c r="AP649" i="27"/>
  <c r="AP673" i="27"/>
  <c r="AP617" i="27"/>
  <c r="AP461" i="27"/>
  <c r="AP504" i="27"/>
  <c r="AP435" i="27"/>
  <c r="AP514" i="27"/>
  <c r="AP478" i="27"/>
  <c r="AP448" i="27"/>
  <c r="R179" i="27"/>
  <c r="AP457" i="27"/>
  <c r="AP426" i="27"/>
  <c r="AP552" i="27"/>
  <c r="AP492" i="27"/>
  <c r="AP446" i="27"/>
  <c r="AP588" i="27"/>
  <c r="AP533" i="27"/>
  <c r="AP484" i="27"/>
  <c r="AP389" i="27"/>
  <c r="AP338" i="27"/>
  <c r="AP266" i="27"/>
  <c r="AP226" i="27"/>
  <c r="AP210" i="27"/>
  <c r="AP101" i="27"/>
  <c r="AP403" i="27"/>
  <c r="AP359" i="27"/>
  <c r="AP328" i="27"/>
  <c r="AP284" i="27"/>
  <c r="AP177" i="27"/>
  <c r="AP14" i="27"/>
  <c r="AP437" i="27"/>
  <c r="AP363" i="27"/>
  <c r="AP333" i="27"/>
  <c r="AP314" i="27"/>
  <c r="AP274" i="27"/>
  <c r="AP247" i="27"/>
  <c r="AP171" i="27"/>
  <c r="AP117" i="27"/>
  <c r="AP342" i="27"/>
  <c r="AP223" i="27"/>
  <c r="AP181" i="27"/>
  <c r="AP160" i="27"/>
  <c r="AP133" i="27"/>
  <c r="AP16" i="27"/>
  <c r="AP407" i="27"/>
  <c r="AP384" i="27"/>
  <c r="AP332" i="27"/>
  <c r="AP261" i="27"/>
  <c r="AP212" i="27"/>
  <c r="AP140" i="27"/>
  <c r="AP93" i="27"/>
  <c r="AP56" i="27"/>
  <c r="AP344" i="27"/>
  <c r="AP134" i="27"/>
  <c r="AP63" i="27"/>
  <c r="AP648" i="27"/>
  <c r="AP352" i="27"/>
  <c r="AP290" i="27"/>
  <c r="AP249" i="27"/>
  <c r="AP169" i="27"/>
  <c r="AP96" i="27"/>
  <c r="AP423" i="27"/>
  <c r="AP199" i="27"/>
  <c r="AP141" i="27"/>
  <c r="AP116" i="27"/>
  <c r="AP40" i="27"/>
  <c r="AP19" i="27"/>
  <c r="AP200" i="27"/>
  <c r="AP49" i="27"/>
  <c r="AP15" i="27"/>
  <c r="AP264" i="27"/>
  <c r="AP55" i="27"/>
  <c r="AP250" i="27"/>
  <c r="AP174" i="27"/>
  <c r="AP122" i="27"/>
  <c r="AP296" i="27"/>
  <c r="AP91" i="27"/>
  <c r="AP11" i="27"/>
  <c r="AP90" i="27"/>
  <c r="AP21" i="27"/>
  <c r="AP1262" i="27"/>
  <c r="AP1112" i="27"/>
  <c r="AP1084" i="27"/>
  <c r="AP1111" i="27"/>
  <c r="AP714" i="27"/>
  <c r="AP1056" i="27"/>
  <c r="AP784" i="27"/>
  <c r="AP702" i="27"/>
  <c r="AP1014" i="27"/>
  <c r="AP785" i="27"/>
  <c r="AP996" i="27"/>
  <c r="AP901" i="27"/>
  <c r="AP877" i="27"/>
  <c r="AP853" i="27"/>
  <c r="AP941" i="27"/>
  <c r="AP679" i="27"/>
  <c r="R505" i="27"/>
  <c r="AP562" i="27"/>
  <c r="AP597" i="27"/>
  <c r="AP611" i="27"/>
  <c r="AP583" i="27"/>
  <c r="AP603" i="27"/>
  <c r="AP621" i="27"/>
  <c r="AP636" i="27"/>
  <c r="AP570" i="27"/>
  <c r="AP456" i="27"/>
  <c r="AP431" i="27"/>
  <c r="AP400" i="27"/>
  <c r="AP548" i="27"/>
  <c r="AP520" i="27"/>
  <c r="AP474" i="27"/>
  <c r="AP432" i="27"/>
  <c r="AP406" i="27"/>
  <c r="AP503" i="27"/>
  <c r="AP469" i="27"/>
  <c r="R207" i="27"/>
  <c r="AP584" i="27"/>
  <c r="AP538" i="27"/>
  <c r="AP482" i="27"/>
  <c r="AP530" i="27"/>
  <c r="AP483" i="27"/>
  <c r="AP424" i="27"/>
  <c r="AP388" i="27"/>
  <c r="AP241" i="27"/>
  <c r="AP203" i="27"/>
  <c r="AP132" i="27"/>
  <c r="AP97" i="27"/>
  <c r="AP541" i="27"/>
  <c r="AP402" i="27"/>
  <c r="AP358" i="27"/>
  <c r="AP321" i="27"/>
  <c r="AP92" i="27"/>
  <c r="AP72" i="27"/>
  <c r="AP436" i="27"/>
  <c r="AP362" i="27"/>
  <c r="AP330" i="27"/>
  <c r="AP263" i="27"/>
  <c r="AP167" i="27"/>
  <c r="AP145" i="27"/>
  <c r="AP103" i="27"/>
  <c r="AP77" i="27"/>
  <c r="AP410" i="27"/>
  <c r="AP262" i="27"/>
  <c r="AP219" i="27"/>
  <c r="AP178" i="27"/>
  <c r="AP130" i="27"/>
  <c r="AP108" i="27"/>
  <c r="AP38" i="27"/>
  <c r="AP398" i="27"/>
  <c r="AP368" i="27"/>
  <c r="AP305" i="27"/>
  <c r="AP175" i="27"/>
  <c r="AP413" i="27"/>
  <c r="AP337" i="27"/>
  <c r="AP300" i="27"/>
  <c r="AP243" i="27"/>
  <c r="AP100" i="27"/>
  <c r="AP516" i="27"/>
  <c r="AP417" i="27"/>
  <c r="AP376" i="27"/>
  <c r="AP349" i="27"/>
  <c r="AP279" i="27"/>
  <c r="AP165" i="27"/>
  <c r="AP131" i="27"/>
  <c r="AP473" i="27"/>
  <c r="AP390" i="27"/>
  <c r="AP343" i="27"/>
  <c r="AP304" i="27"/>
  <c r="AP237" i="27"/>
  <c r="AP196" i="27"/>
  <c r="AP162" i="27"/>
  <c r="AP138" i="27"/>
  <c r="AP69" i="27"/>
  <c r="AP111" i="27"/>
  <c r="AP228" i="27"/>
  <c r="AP204" i="27"/>
  <c r="AP23" i="27"/>
  <c r="AP68" i="27"/>
  <c r="AP99" i="27"/>
  <c r="AP248" i="27"/>
  <c r="AP83" i="27"/>
  <c r="AP29" i="27"/>
  <c r="AP1744" i="27"/>
  <c r="AP1704" i="27"/>
  <c r="AP1583" i="27"/>
  <c r="R1530" i="27"/>
  <c r="AP1526" i="27"/>
  <c r="AP1505" i="27"/>
  <c r="AP1507" i="27"/>
  <c r="R1501" i="27"/>
  <c r="AP1432" i="27"/>
  <c r="AP1257" i="27"/>
  <c r="AP1217" i="27"/>
  <c r="AP1241" i="27"/>
  <c r="AP1265" i="27"/>
  <c r="AP1461" i="27"/>
  <c r="AP1298" i="27"/>
  <c r="R1203" i="27"/>
  <c r="AP1108" i="27"/>
  <c r="AP1101" i="27"/>
  <c r="AP696" i="27"/>
  <c r="AP984" i="27"/>
  <c r="AP953" i="27"/>
  <c r="AP889" i="27"/>
  <c r="AP865" i="27"/>
  <c r="AP841" i="27"/>
  <c r="AP958" i="27"/>
  <c r="AP781" i="27"/>
  <c r="AP1070" i="27"/>
  <c r="AP1043" i="27"/>
  <c r="AP943" i="27"/>
  <c r="AP921" i="27"/>
  <c r="AP807" i="27"/>
  <c r="AP740" i="27"/>
  <c r="AP1068" i="27"/>
  <c r="AP920" i="27"/>
  <c r="AP830" i="27"/>
  <c r="AP1025" i="27"/>
  <c r="AP942" i="27"/>
  <c r="AP914" i="27"/>
  <c r="AP876" i="27"/>
  <c r="AP805" i="27"/>
  <c r="AP776" i="27"/>
  <c r="AP744" i="27"/>
  <c r="AP907" i="27"/>
  <c r="AP883" i="27"/>
  <c r="AP859" i="27"/>
  <c r="AP693" i="27"/>
  <c r="AP735" i="27"/>
  <c r="AP750" i="27"/>
  <c r="AP678" i="27"/>
  <c r="AP713" i="27"/>
  <c r="AP646" i="27"/>
  <c r="AP734" i="27"/>
  <c r="AP691" i="27"/>
  <c r="AP717" i="27"/>
  <c r="AP716" i="27"/>
  <c r="AP657" i="27"/>
  <c r="AP666" i="27"/>
  <c r="AP596" i="27"/>
  <c r="AP571" i="27"/>
  <c r="AP574" i="27"/>
  <c r="AP641" i="27"/>
  <c r="AP647" i="27"/>
  <c r="AP613" i="27"/>
  <c r="AP632" i="27"/>
  <c r="AP567" i="27"/>
  <c r="AP527" i="27"/>
  <c r="AP429" i="27"/>
  <c r="AP580" i="27"/>
  <c r="AP544" i="27"/>
  <c r="AP507" i="27"/>
  <c r="AP609" i="27"/>
  <c r="AP502" i="27"/>
  <c r="AP620" i="27"/>
  <c r="AP557" i="27"/>
  <c r="AP476" i="27"/>
  <c r="AP430" i="27"/>
  <c r="R173" i="27"/>
  <c r="R135" i="27"/>
  <c r="AP529" i="27"/>
  <c r="AP505" i="27"/>
  <c r="AP447" i="27"/>
  <c r="R428" i="27"/>
  <c r="AP565" i="27"/>
  <c r="AP468" i="27"/>
  <c r="AP419" i="27"/>
  <c r="R42" i="27"/>
  <c r="AP377" i="27"/>
  <c r="AP298" i="27"/>
  <c r="AP238" i="27"/>
  <c r="AP222" i="27"/>
  <c r="AP193" i="27"/>
  <c r="AP173" i="27"/>
  <c r="AP397" i="27"/>
  <c r="AP270" i="27"/>
  <c r="AP142" i="27"/>
  <c r="AP12" i="27"/>
  <c r="AP207" i="27"/>
  <c r="AP163" i="27"/>
  <c r="AP139" i="27"/>
  <c r="AP297" i="27"/>
  <c r="AP260" i="27"/>
  <c r="AP215" i="27"/>
  <c r="AP153" i="27"/>
  <c r="AP104" i="27"/>
  <c r="AP88" i="27"/>
  <c r="AP62" i="27"/>
  <c r="AP36" i="27"/>
  <c r="AP367" i="27"/>
  <c r="AP325" i="27"/>
  <c r="AP303" i="27"/>
  <c r="AP205" i="27"/>
  <c r="AP172" i="27"/>
  <c r="AP80" i="27"/>
  <c r="AP509" i="27"/>
  <c r="AP405" i="27"/>
  <c r="AP334" i="27"/>
  <c r="AP240" i="27"/>
  <c r="AP185" i="27"/>
  <c r="AP625" i="27"/>
  <c r="AP414" i="27"/>
  <c r="AP375" i="27"/>
  <c r="AP346" i="27"/>
  <c r="AP309" i="27"/>
  <c r="AP161" i="27"/>
  <c r="AP128" i="27"/>
  <c r="AP86" i="27"/>
  <c r="AP470" i="27"/>
  <c r="AP387" i="27"/>
  <c r="AP336" i="27"/>
  <c r="AP233" i="27"/>
  <c r="AP32" i="27"/>
  <c r="AP84" i="27"/>
  <c r="AP33" i="27"/>
  <c r="AP176" i="27"/>
  <c r="AP75" i="27"/>
  <c r="AP65" i="27"/>
  <c r="AP98" i="27"/>
  <c r="AP236" i="27"/>
  <c r="AP82" i="27"/>
  <c r="AP27" i="27"/>
  <c r="AP1543" i="27"/>
  <c r="R1383" i="27"/>
  <c r="AP1323" i="27"/>
  <c r="AP1381" i="27"/>
  <c r="AP1308" i="27"/>
  <c r="AP1261" i="27"/>
  <c r="AP1450" i="27"/>
  <c r="AP1385" i="27"/>
  <c r="AP1282" i="27"/>
  <c r="AP1294" i="27"/>
  <c r="R1206" i="27"/>
  <c r="R1084" i="27"/>
  <c r="AP1091" i="27"/>
  <c r="AP1099" i="27"/>
  <c r="AP772" i="27"/>
  <c r="AP782" i="27"/>
  <c r="AP753" i="27"/>
  <c r="AP887" i="27"/>
  <c r="AP863" i="27"/>
  <c r="AP839" i="27"/>
  <c r="AP756" i="27"/>
  <c r="AP737" i="27"/>
  <c r="AP1044" i="27"/>
  <c r="AP1026" i="27"/>
  <c r="AP653" i="27"/>
  <c r="AP645" i="27"/>
  <c r="AP707" i="27"/>
  <c r="AP661" i="27"/>
  <c r="AP724" i="27"/>
  <c r="AP687" i="27"/>
  <c r="AP703" i="27"/>
  <c r="AP715" i="27"/>
  <c r="AP651" i="27"/>
  <c r="AP658" i="27"/>
  <c r="AP594" i="27"/>
  <c r="AP652" i="27"/>
  <c r="AP568" i="27"/>
  <c r="AP639" i="27"/>
  <c r="AP642" i="27"/>
  <c r="AP578" i="27"/>
  <c r="AP630" i="27"/>
  <c r="AP558" i="27"/>
  <c r="AP465" i="27"/>
  <c r="AP392" i="27"/>
  <c r="AP532" i="27"/>
  <c r="AP495" i="27"/>
  <c r="AP592" i="27"/>
  <c r="AP497" i="27"/>
  <c r="AP459" i="27"/>
  <c r="AP618" i="27"/>
  <c r="AP512" i="27"/>
  <c r="AP475" i="27"/>
  <c r="R197" i="27"/>
  <c r="R157" i="27"/>
  <c r="AP528" i="27"/>
  <c r="AP500" i="27"/>
  <c r="AP443" i="27"/>
  <c r="AP418" i="27"/>
  <c r="AP535" i="27"/>
  <c r="AP480" i="27"/>
  <c r="AP556" i="27"/>
  <c r="AP467" i="27"/>
  <c r="AP416" i="27"/>
  <c r="AP546" i="27"/>
  <c r="AP360" i="27"/>
  <c r="AP287" i="27"/>
  <c r="AP190" i="27"/>
  <c r="AP155" i="27"/>
  <c r="AP561" i="27"/>
  <c r="AP481" i="27"/>
  <c r="AP396" i="27"/>
  <c r="AP350" i="27"/>
  <c r="AP259" i="27"/>
  <c r="AP381" i="27"/>
  <c r="AP353" i="27"/>
  <c r="AP301" i="27"/>
  <c r="AP258" i="27"/>
  <c r="AP194" i="27"/>
  <c r="AP159" i="27"/>
  <c r="AP136" i="27"/>
  <c r="AP94" i="27"/>
  <c r="AP59" i="27"/>
  <c r="AP327" i="27"/>
  <c r="AP257" i="27"/>
  <c r="AP211" i="27"/>
  <c r="AP149" i="27"/>
  <c r="AP79" i="27"/>
  <c r="AP395" i="27"/>
  <c r="AP366" i="27"/>
  <c r="AP322" i="27"/>
  <c r="AP302" i="27"/>
  <c r="AP201" i="27"/>
  <c r="AP127" i="27"/>
  <c r="AP48" i="27"/>
  <c r="AP382" i="27"/>
  <c r="AP202" i="27"/>
  <c r="AP182" i="27"/>
  <c r="AP95" i="27"/>
  <c r="AP610" i="27"/>
  <c r="AP463" i="27"/>
  <c r="AP374" i="27"/>
  <c r="AP307" i="27"/>
  <c r="AP272" i="27"/>
  <c r="AP209" i="27"/>
  <c r="AP157" i="27"/>
  <c r="AP20" i="27"/>
  <c r="AP386" i="27"/>
  <c r="AP329" i="27"/>
  <c r="AP294" i="27"/>
  <c r="AP229" i="27"/>
  <c r="AP158" i="27"/>
  <c r="AP85" i="27"/>
  <c r="AP52" i="27"/>
  <c r="R84" i="27"/>
  <c r="AP31" i="27"/>
  <c r="AP144" i="27"/>
  <c r="AP13" i="27"/>
  <c r="AP66" i="27"/>
  <c r="AP60" i="27"/>
  <c r="AP220" i="27"/>
  <c r="AP1520" i="27"/>
  <c r="R1533" i="27"/>
  <c r="AP1490" i="27"/>
  <c r="AP1421" i="27"/>
  <c r="AP1320" i="27"/>
  <c r="AP1346" i="27"/>
  <c r="AP1296" i="27"/>
  <c r="AP1306" i="27"/>
  <c r="AP1351" i="27"/>
  <c r="R1261" i="27"/>
  <c r="R1410" i="27"/>
  <c r="AP1225" i="27"/>
  <c r="AP1424" i="27"/>
  <c r="AP1207" i="27"/>
  <c r="AP1224" i="27"/>
  <c r="AP1191" i="27"/>
  <c r="AP1089" i="27"/>
  <c r="AP1098" i="27"/>
  <c r="AP1106" i="27"/>
  <c r="AP1032" i="27"/>
  <c r="AP777" i="27"/>
  <c r="AP990" i="27"/>
  <c r="AP903" i="27"/>
  <c r="AP879" i="27"/>
  <c r="AP855" i="27"/>
  <c r="AP773" i="27"/>
  <c r="AP748" i="27"/>
  <c r="AP949" i="27"/>
  <c r="AP893" i="27"/>
  <c r="AP869" i="27"/>
  <c r="AP955" i="27"/>
  <c r="AP812" i="27"/>
  <c r="AP771" i="27"/>
  <c r="AP725" i="27"/>
  <c r="AP685" i="27"/>
  <c r="AP730" i="27"/>
  <c r="AP727" i="27"/>
  <c r="AP738" i="27"/>
  <c r="AP671" i="27"/>
  <c r="R545" i="27"/>
  <c r="AP682" i="27"/>
  <c r="AP627" i="27"/>
  <c r="AP695" i="27"/>
  <c r="AP669" i="27"/>
  <c r="AP787" i="27"/>
  <c r="AP694" i="27"/>
  <c r="AP650" i="27"/>
  <c r="AP601" i="27"/>
  <c r="AP624" i="27"/>
  <c r="AP635" i="27"/>
  <c r="AP575" i="27"/>
  <c r="AP550" i="27"/>
  <c r="AP680" i="27"/>
  <c r="AP670" i="27"/>
  <c r="AP628" i="27"/>
  <c r="AP513" i="27"/>
  <c r="AP445" i="27"/>
  <c r="AP427" i="27"/>
  <c r="AP525" i="27"/>
  <c r="AP493" i="27"/>
  <c r="AP415" i="27"/>
  <c r="AP399" i="27"/>
  <c r="AP519" i="27"/>
  <c r="AP608" i="27"/>
  <c r="AP553" i="27"/>
  <c r="AP508" i="27"/>
  <c r="AP420" i="27"/>
  <c r="R129" i="27"/>
  <c r="AP526" i="27"/>
  <c r="AP494" i="27"/>
  <c r="AP438" i="27"/>
  <c r="AP523" i="27"/>
  <c r="AP479" i="27"/>
  <c r="AP612" i="27"/>
  <c r="AP551" i="27"/>
  <c r="AP515" i="27"/>
  <c r="AP450" i="27"/>
  <c r="AP409" i="27"/>
  <c r="AP355" i="27"/>
  <c r="AP323" i="27"/>
  <c r="AP285" i="27"/>
  <c r="AP234" i="27"/>
  <c r="AP218" i="27"/>
  <c r="AP152" i="27"/>
  <c r="AP120" i="27"/>
  <c r="AP554" i="27"/>
  <c r="AP393" i="27"/>
  <c r="AP308" i="27"/>
  <c r="AP245" i="27"/>
  <c r="AP51" i="27"/>
  <c r="AP26" i="27"/>
  <c r="AP299" i="27"/>
  <c r="AP255" i="27"/>
  <c r="AP184" i="27"/>
  <c r="AP156" i="27"/>
  <c r="AP87" i="27"/>
  <c r="AP589" i="27"/>
  <c r="AP320" i="27"/>
  <c r="AP292" i="27"/>
  <c r="AP239" i="27"/>
  <c r="AP208" i="27"/>
  <c r="AP168" i="27"/>
  <c r="AP146" i="27"/>
  <c r="R102" i="27"/>
  <c r="AP351" i="27"/>
  <c r="AP198" i="27"/>
  <c r="AP372" i="27"/>
  <c r="AP286" i="27"/>
  <c r="AP154" i="27"/>
  <c r="AP433" i="27"/>
  <c r="AP401" i="27"/>
  <c r="AP306" i="27"/>
  <c r="AP269" i="27"/>
  <c r="AP189" i="27"/>
  <c r="AP378" i="27"/>
  <c r="AP326" i="27"/>
  <c r="AP283" i="27"/>
  <c r="AP225" i="27"/>
  <c r="AP179" i="27"/>
  <c r="AP125" i="27"/>
  <c r="R108" i="27"/>
  <c r="AP81" i="27"/>
  <c r="AP252" i="27"/>
  <c r="AP365" i="27"/>
  <c r="AP25" i="27"/>
  <c r="AP115" i="27"/>
  <c r="AP61" i="27"/>
  <c r="AP357" i="27"/>
  <c r="AP47" i="27"/>
  <c r="AP124" i="27"/>
  <c r="AP53" i="27"/>
  <c r="AP39" i="27"/>
  <c r="AP71" i="27"/>
  <c r="BL64" i="30"/>
  <c r="BL610" i="30"/>
  <c r="BL826" i="30"/>
  <c r="BL921" i="30"/>
  <c r="BL692" i="30"/>
  <c r="BL442" i="30"/>
  <c r="BL1098" i="30"/>
  <c r="BL272" i="30"/>
  <c r="BL196" i="30"/>
  <c r="BL853" i="30"/>
  <c r="BL785" i="30"/>
  <c r="BL116" i="30"/>
  <c r="BL314" i="30"/>
  <c r="BL374" i="30"/>
  <c r="BL81" i="30"/>
  <c r="BL329" i="30"/>
  <c r="BL767" i="30"/>
  <c r="BL1067" i="30"/>
  <c r="BL548" i="30"/>
  <c r="BL278" i="30"/>
  <c r="BL1001" i="30"/>
  <c r="BL1096" i="30"/>
  <c r="BL670" i="30"/>
  <c r="BL758" i="30"/>
  <c r="BL566" i="30"/>
  <c r="BM39" i="30"/>
  <c r="BL976" i="30"/>
  <c r="BL558" i="30"/>
  <c r="BL825" i="30"/>
  <c r="BL170" i="30"/>
  <c r="BL819" i="30"/>
  <c r="BL1035" i="30"/>
  <c r="BL151" i="30"/>
  <c r="BL916" i="30"/>
  <c r="BL102" i="30"/>
  <c r="BL59" i="30"/>
  <c r="BL1049" i="30"/>
  <c r="BL992" i="30"/>
  <c r="BL429" i="30"/>
  <c r="BL593" i="30"/>
  <c r="BL756" i="30"/>
  <c r="BL27" i="30"/>
  <c r="BL30" i="30"/>
  <c r="BL449" i="30"/>
  <c r="BL749" i="30"/>
  <c r="BL342" i="30"/>
  <c r="BL943" i="30"/>
  <c r="BL547" i="30"/>
  <c r="BL1002" i="30"/>
  <c r="BL1062" i="30"/>
  <c r="BL89" i="30"/>
  <c r="BL240" i="30"/>
  <c r="BL867" i="30"/>
  <c r="BL109" i="30"/>
  <c r="BL327" i="30"/>
  <c r="BL426" i="30"/>
  <c r="BL844" i="30"/>
  <c r="BL649" i="30"/>
  <c r="BL875" i="30"/>
  <c r="BL40" i="30"/>
  <c r="BL995" i="30"/>
  <c r="BL254" i="30"/>
  <c r="BL37" i="30"/>
  <c r="BL400" i="30"/>
  <c r="BL523" i="30"/>
  <c r="BL818" i="30"/>
  <c r="BL846" i="30"/>
  <c r="BL144" i="30"/>
  <c r="BL200" i="30"/>
  <c r="BL147" i="30"/>
  <c r="BL952" i="30"/>
  <c r="BL829" i="30"/>
  <c r="BL911" i="30"/>
  <c r="BL757" i="30"/>
  <c r="BL613" i="30"/>
  <c r="BL248" i="30"/>
  <c r="BL750" i="30"/>
  <c r="BL602" i="30"/>
  <c r="BL480" i="30"/>
  <c r="BL405" i="30"/>
  <c r="BL828" i="30"/>
  <c r="BL417" i="30"/>
  <c r="BL390" i="30"/>
  <c r="BL724" i="30"/>
  <c r="BL838" i="30"/>
  <c r="BL513" i="30"/>
  <c r="BL901" i="30"/>
  <c r="BL439" i="30"/>
  <c r="BL525" i="30"/>
  <c r="BL898" i="30"/>
  <c r="BL249" i="30"/>
  <c r="BL803" i="30"/>
  <c r="BL830" i="30"/>
  <c r="BL801" i="30"/>
  <c r="BM822" i="30"/>
  <c r="BL280" i="30"/>
  <c r="BL888" i="30"/>
  <c r="BL956" i="30"/>
  <c r="BL554" i="30"/>
  <c r="BL440" i="30"/>
  <c r="BL415" i="30"/>
  <c r="BL12" i="30"/>
  <c r="BL1005" i="30"/>
  <c r="BL697" i="30"/>
  <c r="BL450" i="30"/>
  <c r="BL54" i="30"/>
  <c r="BL1102" i="30"/>
  <c r="BL454" i="30"/>
  <c r="BL163" i="30"/>
  <c r="BL974" i="30"/>
  <c r="BL543" i="30"/>
  <c r="BL537" i="30"/>
  <c r="BL350" i="30"/>
  <c r="BL579" i="30"/>
  <c r="BL584" i="30"/>
  <c r="BL939" i="30"/>
  <c r="BL285" i="30"/>
  <c r="BL1084" i="30"/>
  <c r="BL530" i="30"/>
  <c r="BL874" i="30"/>
  <c r="BL271" i="30"/>
  <c r="BL1087" i="30"/>
  <c r="BL441" i="30"/>
  <c r="BL60" i="30"/>
  <c r="BL1056" i="30"/>
  <c r="BL420" i="30"/>
  <c r="BL427" i="30"/>
  <c r="BL155" i="30"/>
  <c r="BL534" i="30"/>
  <c r="BL103" i="30"/>
  <c r="BL17" i="30"/>
  <c r="BL514" i="30"/>
  <c r="BL736" i="30"/>
  <c r="BL300" i="30"/>
  <c r="BL378" i="30"/>
  <c r="BL772" i="30"/>
  <c r="BL1041" i="30"/>
  <c r="BL1033" i="30"/>
  <c r="BL18" i="30"/>
  <c r="BL932" i="30"/>
  <c r="BL236" i="30"/>
  <c r="BL580" i="30"/>
  <c r="BL252" i="30"/>
  <c r="BL226" i="30"/>
  <c r="BL297" i="30"/>
  <c r="BL368" i="30"/>
  <c r="BL1092" i="30"/>
  <c r="BL322" i="30"/>
  <c r="BL689" i="30"/>
  <c r="BL615" i="30"/>
  <c r="BL605" i="30"/>
  <c r="BM273" i="30"/>
  <c r="BL709" i="30"/>
  <c r="BL871" i="30"/>
  <c r="BL227" i="30"/>
  <c r="BL464" i="30"/>
  <c r="BL729" i="30"/>
  <c r="BL1045" i="30"/>
  <c r="BM923" i="30"/>
  <c r="BL717" i="30"/>
  <c r="BL824" i="30"/>
  <c r="BM676" i="30"/>
  <c r="BL616" i="30"/>
  <c r="BL302" i="30"/>
  <c r="BL834" i="30"/>
  <c r="BL836" i="30"/>
  <c r="BL260" i="30"/>
  <c r="AJ16" i="31" l="1"/>
  <c r="Q17" i="31"/>
  <c r="Q15" i="27"/>
  <c r="AJ14" i="27"/>
  <c r="AI8" i="27"/>
  <c r="AI7" i="27"/>
  <c r="AP7" i="27"/>
  <c r="AP8" i="27"/>
  <c r="R459" i="27"/>
  <c r="R2233" i="27"/>
  <c r="R1783" i="27"/>
  <c r="R2063" i="27"/>
  <c r="R2023" i="27"/>
  <c r="R2083" i="27"/>
  <c r="R2008" i="27"/>
  <c r="R1663" i="27"/>
  <c r="R2043" i="27"/>
  <c r="R1602" i="27"/>
  <c r="R1802" i="27"/>
  <c r="R2112" i="27"/>
  <c r="R1637" i="27"/>
  <c r="R1570" i="27"/>
  <c r="R1723" i="27"/>
  <c r="BM260" i="30"/>
  <c r="BM616" i="30"/>
  <c r="BN923" i="30"/>
  <c r="BM227" i="30"/>
  <c r="BM605" i="30"/>
  <c r="BM1092" i="30"/>
  <c r="BM252" i="30"/>
  <c r="BM18" i="30"/>
  <c r="BM378" i="30"/>
  <c r="BM17" i="30"/>
  <c r="BM427" i="30"/>
  <c r="BM441" i="30"/>
  <c r="BM530" i="30"/>
  <c r="BM584" i="30"/>
  <c r="BM543" i="30"/>
  <c r="BM1102" i="30"/>
  <c r="BM1005" i="30"/>
  <c r="BM554" i="30"/>
  <c r="BN822" i="30"/>
  <c r="BM249" i="30"/>
  <c r="BM901" i="30"/>
  <c r="BM390" i="30"/>
  <c r="BM480" i="30"/>
  <c r="BM613" i="30"/>
  <c r="BM952" i="30"/>
  <c r="BM846" i="30"/>
  <c r="BM37" i="30"/>
  <c r="BM875" i="30"/>
  <c r="BM327" i="30"/>
  <c r="BM89" i="30"/>
  <c r="BM943" i="30"/>
  <c r="BM30" i="30"/>
  <c r="BM429" i="30"/>
  <c r="BM102" i="30"/>
  <c r="BM819" i="30"/>
  <c r="BM976" i="30"/>
  <c r="BM670" i="30"/>
  <c r="BM548" i="30"/>
  <c r="BM81" i="30"/>
  <c r="BM785" i="30"/>
  <c r="BM1098" i="30"/>
  <c r="BM826" i="30"/>
  <c r="BM226" i="30"/>
  <c r="BM772" i="30"/>
  <c r="BM60" i="30"/>
  <c r="BM697" i="30"/>
  <c r="BM803" i="30"/>
  <c r="BM144" i="30"/>
  <c r="BM426" i="30"/>
  <c r="BM1035" i="30"/>
  <c r="BM921" i="30"/>
  <c r="BN273" i="30"/>
  <c r="BM939" i="30"/>
  <c r="BM248" i="30"/>
  <c r="BM593" i="30"/>
  <c r="BM116" i="30"/>
  <c r="BM836" i="30"/>
  <c r="BN676" i="30"/>
  <c r="BM1045" i="30"/>
  <c r="BM871" i="30"/>
  <c r="BM615" i="30"/>
  <c r="BM368" i="30"/>
  <c r="BM580" i="30"/>
  <c r="BM1033" i="30"/>
  <c r="BM300" i="30"/>
  <c r="BM103" i="30"/>
  <c r="BM420" i="30"/>
  <c r="BM1087" i="30"/>
  <c r="BM1084" i="30"/>
  <c r="BM579" i="30"/>
  <c r="BM974" i="30"/>
  <c r="BM54" i="30"/>
  <c r="BM12" i="30"/>
  <c r="BM956" i="30"/>
  <c r="BM801" i="30"/>
  <c r="BM898" i="30"/>
  <c r="BM513" i="30"/>
  <c r="BM417" i="30"/>
  <c r="BM602" i="30"/>
  <c r="BM757" i="30"/>
  <c r="BM147" i="30"/>
  <c r="BM818" i="30"/>
  <c r="BM254" i="30"/>
  <c r="BM649" i="30"/>
  <c r="BM109" i="30"/>
  <c r="BM1062" i="30"/>
  <c r="BM342" i="30"/>
  <c r="BM27" i="30"/>
  <c r="BM992" i="30"/>
  <c r="BM916" i="30"/>
  <c r="BM170" i="30"/>
  <c r="BN39" i="30"/>
  <c r="BM1096" i="30"/>
  <c r="BM1067" i="30"/>
  <c r="BM374" i="30"/>
  <c r="BM853" i="30"/>
  <c r="BM442" i="30"/>
  <c r="BM610" i="30"/>
  <c r="BM322" i="30"/>
  <c r="BM514" i="30"/>
  <c r="BM874" i="30"/>
  <c r="BM280" i="30"/>
  <c r="BM724" i="30"/>
  <c r="BM40" i="30"/>
  <c r="BM59" i="30"/>
  <c r="BM272" i="30"/>
  <c r="BM464" i="30"/>
  <c r="BM440" i="30"/>
  <c r="BM829" i="30"/>
  <c r="BM240" i="30"/>
  <c r="BM558" i="30"/>
  <c r="BM834" i="30"/>
  <c r="BM824" i="30"/>
  <c r="BM729" i="30"/>
  <c r="BM709" i="30"/>
  <c r="BM689" i="30"/>
  <c r="BM297" i="30"/>
  <c r="BM236" i="30"/>
  <c r="BM1041" i="30"/>
  <c r="BM736" i="30"/>
  <c r="BM534" i="30"/>
  <c r="BM1056" i="30"/>
  <c r="BM271" i="30"/>
  <c r="BM285" i="30"/>
  <c r="BM350" i="30"/>
  <c r="BM163" i="30"/>
  <c r="BM450" i="30"/>
  <c r="BM415" i="30"/>
  <c r="BM888" i="30"/>
  <c r="BM830" i="30"/>
  <c r="BM525" i="30"/>
  <c r="BM838" i="30"/>
  <c r="BM828" i="30"/>
  <c r="BM750" i="30"/>
  <c r="BM911" i="30"/>
  <c r="BM200" i="30"/>
  <c r="BM523" i="30"/>
  <c r="BM995" i="30"/>
  <c r="BM844" i="30"/>
  <c r="BM867" i="30"/>
  <c r="BM1002" i="30"/>
  <c r="BM749" i="30"/>
  <c r="BM756" i="30"/>
  <c r="BM1049" i="30"/>
  <c r="BM151" i="30"/>
  <c r="BM825" i="30"/>
  <c r="BM566" i="30"/>
  <c r="BM1001" i="30"/>
  <c r="BM767" i="30"/>
  <c r="BM314" i="30"/>
  <c r="BM196" i="30"/>
  <c r="BM692" i="30"/>
  <c r="BM64" i="30"/>
  <c r="BM717" i="30"/>
  <c r="BM155" i="30"/>
  <c r="BM454" i="30"/>
  <c r="BM439" i="30"/>
  <c r="BM400" i="30"/>
  <c r="BM547" i="30"/>
  <c r="BM758" i="30"/>
  <c r="BM302" i="30"/>
  <c r="BM537" i="30"/>
  <c r="BM405" i="30"/>
  <c r="BM449" i="30"/>
  <c r="BM329" i="30"/>
  <c r="BM932" i="30"/>
  <c r="BM278" i="30"/>
  <c r="AJ17" i="31" l="1"/>
  <c r="Q18" i="31"/>
  <c r="Q16" i="27"/>
  <c r="AJ15" i="27"/>
  <c r="AI6" i="27"/>
  <c r="AP6" i="27"/>
  <c r="R1724" i="27"/>
  <c r="R1603" i="27"/>
  <c r="R2234" i="27"/>
  <c r="R1571" i="27"/>
  <c r="R1638" i="27"/>
  <c r="R2009" i="27"/>
  <c r="R2024" i="27"/>
  <c r="R2113" i="27"/>
  <c r="R2084" i="27"/>
  <c r="R460" i="27"/>
  <c r="R1803" i="27"/>
  <c r="R1784" i="27"/>
  <c r="R2044" i="27"/>
  <c r="R1664" i="27"/>
  <c r="R2064" i="27"/>
  <c r="BN278" i="30"/>
  <c r="BN405" i="30"/>
  <c r="BN547" i="30"/>
  <c r="BN155" i="30"/>
  <c r="BN196" i="30"/>
  <c r="BN566" i="30"/>
  <c r="BN756" i="30"/>
  <c r="BN844" i="30"/>
  <c r="BN911" i="30"/>
  <c r="BN525" i="30"/>
  <c r="BN450" i="30"/>
  <c r="BN271" i="30"/>
  <c r="BN1041" i="30"/>
  <c r="BN709" i="30"/>
  <c r="BN558" i="30"/>
  <c r="BN464" i="30"/>
  <c r="BN724" i="30"/>
  <c r="BN322" i="30"/>
  <c r="BN374" i="30"/>
  <c r="BN170" i="30"/>
  <c r="BN342" i="30"/>
  <c r="BN254" i="30"/>
  <c r="BN602" i="30"/>
  <c r="BN801" i="30"/>
  <c r="BN974" i="30"/>
  <c r="BN420" i="30"/>
  <c r="BN580" i="30"/>
  <c r="BN1045" i="30"/>
  <c r="BN593" i="30"/>
  <c r="BN921" i="30"/>
  <c r="BN803" i="30"/>
  <c r="BN226" i="30"/>
  <c r="BN81" i="30"/>
  <c r="BN819" i="30"/>
  <c r="BN943" i="30"/>
  <c r="BN37" i="30"/>
  <c r="BN480" i="30"/>
  <c r="BO822" i="30"/>
  <c r="BN543" i="30"/>
  <c r="BN427" i="30"/>
  <c r="BN252" i="30"/>
  <c r="BO923" i="30"/>
  <c r="BN932" i="30"/>
  <c r="BN537" i="30"/>
  <c r="BN400" i="30"/>
  <c r="BN717" i="30"/>
  <c r="BN314" i="30"/>
  <c r="BN825" i="30"/>
  <c r="BN749" i="30"/>
  <c r="BN995" i="30"/>
  <c r="BN750" i="30"/>
  <c r="BN830" i="30"/>
  <c r="BN163" i="30"/>
  <c r="BN1056" i="30"/>
  <c r="BN236" i="30"/>
  <c r="BN729" i="30"/>
  <c r="BN240" i="30"/>
  <c r="BN272" i="30"/>
  <c r="BN280" i="30"/>
  <c r="BN610" i="30"/>
  <c r="BN1067" i="30"/>
  <c r="BN916" i="30"/>
  <c r="BN1062" i="30"/>
  <c r="BN818" i="30"/>
  <c r="BN417" i="30"/>
  <c r="BN956" i="30"/>
  <c r="BN579" i="30"/>
  <c r="BN103" i="30"/>
  <c r="BN368" i="30"/>
  <c r="BO676" i="30"/>
  <c r="BN248" i="30"/>
  <c r="BN1035" i="30"/>
  <c r="BN697" i="30"/>
  <c r="BN826" i="30"/>
  <c r="BN548" i="30"/>
  <c r="BN102" i="30"/>
  <c r="BN89" i="30"/>
  <c r="BN846" i="30"/>
  <c r="BN390" i="30"/>
  <c r="BN554" i="30"/>
  <c r="BN584" i="30"/>
  <c r="BN17" i="30"/>
  <c r="BN1092" i="30"/>
  <c r="BN616" i="30"/>
  <c r="BN329" i="30"/>
  <c r="BN302" i="30"/>
  <c r="BN439" i="30"/>
  <c r="BN64" i="30"/>
  <c r="BN767" i="30"/>
  <c r="BN151" i="30"/>
  <c r="BN1002" i="30"/>
  <c r="BN523" i="30"/>
  <c r="BN828" i="30"/>
  <c r="BN888" i="30"/>
  <c r="BN350" i="30"/>
  <c r="BN534" i="30"/>
  <c r="BN297" i="30"/>
  <c r="BN824" i="30"/>
  <c r="BN829" i="30"/>
  <c r="BN59" i="30"/>
  <c r="BN874" i="30"/>
  <c r="BN442" i="30"/>
  <c r="BN1096" i="30"/>
  <c r="BN992" i="30"/>
  <c r="BN109" i="30"/>
  <c r="BN147" i="30"/>
  <c r="BN513" i="30"/>
  <c r="BN12" i="30"/>
  <c r="BN1084" i="30"/>
  <c r="BN300" i="30"/>
  <c r="BN615" i="30"/>
  <c r="BN836" i="30"/>
  <c r="BN939" i="30"/>
  <c r="BN426" i="30"/>
  <c r="BN60" i="30"/>
  <c r="BN1098" i="30"/>
  <c r="BN670" i="30"/>
  <c r="BN429" i="30"/>
  <c r="BN327" i="30"/>
  <c r="BN952" i="30"/>
  <c r="BN901" i="30"/>
  <c r="BN1005" i="30"/>
  <c r="BN530" i="30"/>
  <c r="BN378" i="30"/>
  <c r="BN605" i="30"/>
  <c r="BN260" i="30"/>
  <c r="BN449" i="30"/>
  <c r="BN758" i="30"/>
  <c r="BN454" i="30"/>
  <c r="BN692" i="30"/>
  <c r="BN1001" i="30"/>
  <c r="BN1049" i="30"/>
  <c r="BN867" i="30"/>
  <c r="BN200" i="30"/>
  <c r="BN838" i="30"/>
  <c r="BN415" i="30"/>
  <c r="BN285" i="30"/>
  <c r="BN736" i="30"/>
  <c r="BN689" i="30"/>
  <c r="BN834" i="30"/>
  <c r="BN440" i="30"/>
  <c r="BN40" i="30"/>
  <c r="BN514" i="30"/>
  <c r="BN853" i="30"/>
  <c r="BO39" i="30"/>
  <c r="BN27" i="30"/>
  <c r="BN649" i="30"/>
  <c r="BN757" i="30"/>
  <c r="BN898" i="30"/>
  <c r="BN54" i="30"/>
  <c r="BN1087" i="30"/>
  <c r="BN1033" i="30"/>
  <c r="BN871" i="30"/>
  <c r="BN116" i="30"/>
  <c r="BO273" i="30"/>
  <c r="BN144" i="30"/>
  <c r="BN772" i="30"/>
  <c r="BN785" i="30"/>
  <c r="BN976" i="30"/>
  <c r="BN30" i="30"/>
  <c r="BN875" i="30"/>
  <c r="BN613" i="30"/>
  <c r="BN249" i="30"/>
  <c r="BN1102" i="30"/>
  <c r="BN441" i="30"/>
  <c r="BN18" i="30"/>
  <c r="BN227" i="30"/>
  <c r="BE273" i="30" l="1"/>
  <c r="BE39" i="30"/>
  <c r="BE676" i="30"/>
  <c r="BE923" i="30"/>
  <c r="BE822" i="30"/>
  <c r="AJ18" i="31"/>
  <c r="Q19" i="31"/>
  <c r="Q17" i="27"/>
  <c r="AJ16" i="27"/>
  <c r="R2114" i="27"/>
  <c r="R2065" i="27"/>
  <c r="R1804" i="27"/>
  <c r="R2025" i="27"/>
  <c r="R1572" i="27"/>
  <c r="R2235" i="27"/>
  <c r="R1665" i="27"/>
  <c r="R461" i="27"/>
  <c r="R1604" i="27"/>
  <c r="R2010" i="27"/>
  <c r="R2045" i="27"/>
  <c r="R2085" i="27"/>
  <c r="R1639" i="27"/>
  <c r="R1725" i="27"/>
  <c r="BO227" i="30"/>
  <c r="BO249" i="30"/>
  <c r="BO976" i="30"/>
  <c r="BO40" i="30"/>
  <c r="BO736" i="30"/>
  <c r="BO200" i="30"/>
  <c r="BO692" i="30"/>
  <c r="BO260" i="30"/>
  <c r="BO1005" i="30"/>
  <c r="BO429" i="30"/>
  <c r="BO426" i="30"/>
  <c r="BO300" i="30"/>
  <c r="BO147" i="30"/>
  <c r="BO442" i="30"/>
  <c r="BO824" i="30"/>
  <c r="BO888" i="30"/>
  <c r="BO151" i="30"/>
  <c r="BO302" i="30"/>
  <c r="BO17" i="30"/>
  <c r="BO846" i="30"/>
  <c r="BO826" i="30"/>
  <c r="BO252" i="30"/>
  <c r="BO772" i="30"/>
  <c r="BO853" i="30"/>
  <c r="BO1049" i="30"/>
  <c r="BO1098" i="30"/>
  <c r="BO59" i="30"/>
  <c r="BO616" i="30"/>
  <c r="BO995" i="30"/>
  <c r="BO593" i="30"/>
  <c r="BO1041" i="30"/>
  <c r="BO116" i="30"/>
  <c r="BO54" i="30"/>
  <c r="BO27" i="30"/>
  <c r="BO368" i="30"/>
  <c r="BO417" i="30"/>
  <c r="BO1067" i="30"/>
  <c r="BO240" i="30"/>
  <c r="BO163" i="30"/>
  <c r="BO749" i="30"/>
  <c r="BO400" i="30"/>
  <c r="BO37" i="30"/>
  <c r="BO226" i="30"/>
  <c r="BO1045" i="30"/>
  <c r="BO801" i="30"/>
  <c r="BO170" i="30"/>
  <c r="BO464" i="30"/>
  <c r="BO271" i="30"/>
  <c r="BO844" i="30"/>
  <c r="BO155" i="30"/>
  <c r="BO378" i="30"/>
  <c r="BO12" i="30"/>
  <c r="BO523" i="30"/>
  <c r="BO102" i="30"/>
  <c r="BO916" i="30"/>
  <c r="BO18" i="30"/>
  <c r="BO613" i="30"/>
  <c r="BO785" i="30"/>
  <c r="BO440" i="30"/>
  <c r="BO285" i="30"/>
  <c r="BO867" i="30"/>
  <c r="BO454" i="30"/>
  <c r="BO605" i="30"/>
  <c r="BO901" i="30"/>
  <c r="BO670" i="30"/>
  <c r="BO939" i="30"/>
  <c r="BO1084" i="30"/>
  <c r="BO109" i="30"/>
  <c r="BO874" i="30"/>
  <c r="BO297" i="30"/>
  <c r="BO828" i="30"/>
  <c r="BO767" i="30"/>
  <c r="BO329" i="30"/>
  <c r="BO584" i="30"/>
  <c r="BO89" i="30"/>
  <c r="BO697" i="30"/>
  <c r="BO427" i="30"/>
  <c r="BO875" i="30"/>
  <c r="BO415" i="30"/>
  <c r="BO952" i="30"/>
  <c r="BO992" i="30"/>
  <c r="BO64" i="30"/>
  <c r="BO1035" i="30"/>
  <c r="BO543" i="30"/>
  <c r="BO956" i="30"/>
  <c r="BO717" i="30"/>
  <c r="BO974" i="30"/>
  <c r="BO196" i="30"/>
  <c r="BO871" i="30"/>
  <c r="BO898" i="30"/>
  <c r="BO103" i="30"/>
  <c r="BO818" i="30"/>
  <c r="BO610" i="30"/>
  <c r="BO729" i="30"/>
  <c r="BO830" i="30"/>
  <c r="BO825" i="30"/>
  <c r="BO537" i="30"/>
  <c r="BO943" i="30"/>
  <c r="BO803" i="30"/>
  <c r="BO580" i="30"/>
  <c r="BO602" i="30"/>
  <c r="BO374" i="30"/>
  <c r="BO558" i="30"/>
  <c r="BO450" i="30"/>
  <c r="BO756" i="30"/>
  <c r="BO547" i="30"/>
  <c r="BO441" i="30"/>
  <c r="BO834" i="30"/>
  <c r="BO758" i="30"/>
  <c r="BO836" i="30"/>
  <c r="BO534" i="30"/>
  <c r="BO554" i="30"/>
  <c r="BO272" i="30"/>
  <c r="BO81" i="30"/>
  <c r="BO724" i="30"/>
  <c r="BO278" i="30"/>
  <c r="BO1033" i="30"/>
  <c r="BO757" i="30"/>
  <c r="BO579" i="30"/>
  <c r="BO1062" i="30"/>
  <c r="BO280" i="30"/>
  <c r="BO236" i="30"/>
  <c r="BO750" i="30"/>
  <c r="BO314" i="30"/>
  <c r="BO932" i="30"/>
  <c r="BO819" i="30"/>
  <c r="BO921" i="30"/>
  <c r="BO420" i="30"/>
  <c r="BO254" i="30"/>
  <c r="BO322" i="30"/>
  <c r="BO709" i="30"/>
  <c r="BO525" i="30"/>
  <c r="BO566" i="30"/>
  <c r="BO405" i="30"/>
  <c r="BO649" i="30"/>
  <c r="BO480" i="30"/>
  <c r="BO911" i="30"/>
  <c r="BO1102" i="30"/>
  <c r="BO30" i="30"/>
  <c r="BO144" i="30"/>
  <c r="BO514" i="30"/>
  <c r="BO689" i="30"/>
  <c r="BO838" i="30"/>
  <c r="BO1001" i="30"/>
  <c r="BO449" i="30"/>
  <c r="BO530" i="30"/>
  <c r="BO327" i="30"/>
  <c r="BO60" i="30"/>
  <c r="BO615" i="30"/>
  <c r="BO513" i="30"/>
  <c r="BO1096" i="30"/>
  <c r="BO829" i="30"/>
  <c r="BO350" i="30"/>
  <c r="BO1002" i="30"/>
  <c r="BO439" i="30"/>
  <c r="BO1092" i="30"/>
  <c r="BO390" i="30"/>
  <c r="BO548" i="30"/>
  <c r="BO248" i="30"/>
  <c r="BO1087" i="30"/>
  <c r="BO1056" i="30"/>
  <c r="BO342" i="30"/>
  <c r="BE342" i="30" l="1"/>
  <c r="BE1056" i="30"/>
  <c r="BE1087" i="30"/>
  <c r="BE248" i="30"/>
  <c r="BE548" i="30"/>
  <c r="BE390" i="30"/>
  <c r="BE1092" i="30"/>
  <c r="BE439" i="30"/>
  <c r="BE1002" i="30"/>
  <c r="BE350" i="30"/>
  <c r="BE829" i="30"/>
  <c r="BE1096" i="30"/>
  <c r="BE513" i="30"/>
  <c r="BE615" i="30"/>
  <c r="BE60" i="30"/>
  <c r="BE327" i="30"/>
  <c r="BE530" i="30"/>
  <c r="BE449" i="30"/>
  <c r="BE1001" i="30"/>
  <c r="BE838" i="30"/>
  <c r="BE689" i="30"/>
  <c r="BE514" i="30"/>
  <c r="BE144" i="30"/>
  <c r="BE30" i="30"/>
  <c r="BE1102" i="30"/>
  <c r="BE911" i="30"/>
  <c r="BE480" i="30"/>
  <c r="BE649" i="30"/>
  <c r="BE405" i="30"/>
  <c r="BE566" i="30"/>
  <c r="BE525" i="30"/>
  <c r="BE709" i="30"/>
  <c r="BE322" i="30"/>
  <c r="BE254" i="30"/>
  <c r="BE420" i="30"/>
  <c r="BE921" i="30"/>
  <c r="BE819" i="30"/>
  <c r="BE932" i="30"/>
  <c r="BE314" i="30"/>
  <c r="BE750" i="30"/>
  <c r="BE236" i="30"/>
  <c r="BE280" i="30"/>
  <c r="BE1062" i="30"/>
  <c r="BE579" i="30"/>
  <c r="BE757" i="30"/>
  <c r="BE1033" i="30"/>
  <c r="BE278" i="30"/>
  <c r="BE724" i="30"/>
  <c r="BE81" i="30"/>
  <c r="BE272" i="30"/>
  <c r="BE554" i="30"/>
  <c r="BE534" i="30"/>
  <c r="BE836" i="30"/>
  <c r="BE758" i="30"/>
  <c r="BE834" i="30"/>
  <c r="BE441" i="30"/>
  <c r="BE547" i="30"/>
  <c r="BE756" i="30"/>
  <c r="BE450" i="30"/>
  <c r="BE558" i="30"/>
  <c r="BE374" i="30"/>
  <c r="BE602" i="30"/>
  <c r="BE580" i="30"/>
  <c r="BE803" i="30"/>
  <c r="BE943" i="30"/>
  <c r="BE537" i="30"/>
  <c r="BE825" i="30"/>
  <c r="BE830" i="30"/>
  <c r="BE729" i="30"/>
  <c r="BE610" i="30"/>
  <c r="BE818" i="30"/>
  <c r="BE103" i="30"/>
  <c r="BE898" i="30"/>
  <c r="BE871" i="30"/>
  <c r="BE196" i="30"/>
  <c r="BE974" i="30"/>
  <c r="BE717" i="30"/>
  <c r="BE956" i="30"/>
  <c r="BE543" i="30"/>
  <c r="BE1035" i="30"/>
  <c r="BE64" i="30"/>
  <c r="BE992" i="30"/>
  <c r="BE952" i="30"/>
  <c r="BE415" i="30"/>
  <c r="BE875" i="30"/>
  <c r="BE427" i="30"/>
  <c r="BE697" i="30"/>
  <c r="BE89" i="30"/>
  <c r="BE584" i="30"/>
  <c r="BE329" i="30"/>
  <c r="BE767" i="30"/>
  <c r="BE828" i="30"/>
  <c r="BE297" i="30"/>
  <c r="BE874" i="30"/>
  <c r="BE109" i="30"/>
  <c r="BE1084" i="30"/>
  <c r="BE939" i="30"/>
  <c r="BE670" i="30"/>
  <c r="BE901" i="30"/>
  <c r="BE605" i="30"/>
  <c r="BE454" i="30"/>
  <c r="BE867" i="30"/>
  <c r="BE285" i="30"/>
  <c r="BE440" i="30"/>
  <c r="BE785" i="30"/>
  <c r="BE613" i="30"/>
  <c r="BE18" i="30"/>
  <c r="BE916" i="30"/>
  <c r="BE102" i="30"/>
  <c r="BE523" i="30"/>
  <c r="BE12" i="30"/>
  <c r="BE378" i="30"/>
  <c r="BE155" i="30"/>
  <c r="BE844" i="30"/>
  <c r="BE271" i="30"/>
  <c r="BE464" i="30"/>
  <c r="BE170" i="30"/>
  <c r="BE801" i="30"/>
  <c r="BE1045" i="30"/>
  <c r="BE226" i="30"/>
  <c r="BE37" i="30"/>
  <c r="BE400" i="30"/>
  <c r="BE749" i="30"/>
  <c r="BE163" i="30"/>
  <c r="BE240" i="30"/>
  <c r="BE1067" i="30"/>
  <c r="BE417" i="30"/>
  <c r="BE368" i="30"/>
  <c r="BE27" i="30"/>
  <c r="BE54" i="30"/>
  <c r="BE116" i="30"/>
  <c r="BE1041" i="30"/>
  <c r="BE593" i="30"/>
  <c r="BE995" i="30"/>
  <c r="BE616" i="30"/>
  <c r="BE59" i="30"/>
  <c r="BE1098" i="30"/>
  <c r="BE1049" i="30"/>
  <c r="BE853" i="30"/>
  <c r="BE772" i="30"/>
  <c r="BE252" i="30"/>
  <c r="BE826" i="30"/>
  <c r="BE846" i="30"/>
  <c r="BE17" i="30"/>
  <c r="BE302" i="30"/>
  <c r="BE151" i="30"/>
  <c r="BE888" i="30"/>
  <c r="BE824" i="30"/>
  <c r="BE442" i="30"/>
  <c r="BE147" i="30"/>
  <c r="BE300" i="30"/>
  <c r="BE426" i="30"/>
  <c r="BE429" i="30"/>
  <c r="BE1005" i="30"/>
  <c r="BE260" i="30"/>
  <c r="BE692" i="30"/>
  <c r="BE200" i="30"/>
  <c r="BE736" i="30"/>
  <c r="BE40" i="30"/>
  <c r="BE976" i="30"/>
  <c r="BE249" i="30"/>
  <c r="BE227" i="30"/>
  <c r="AJ19" i="31"/>
  <c r="Q20" i="31"/>
  <c r="Q18" i="27"/>
  <c r="AJ17" i="27"/>
  <c r="R462" i="27"/>
  <c r="R1573" i="27"/>
  <c r="R1640" i="27"/>
  <c r="R1666" i="27"/>
  <c r="R2011" i="27"/>
  <c r="R2086" i="27"/>
  <c r="R1605" i="27"/>
  <c r="R2236" i="27"/>
  <c r="R2026" i="27"/>
  <c r="R1726" i="27"/>
  <c r="R2046" i="27"/>
  <c r="R1805" i="27"/>
  <c r="R2115" i="27"/>
  <c r="R2066" i="27"/>
  <c r="AJ20" i="31" l="1"/>
  <c r="Q21" i="31"/>
  <c r="Q19" i="27"/>
  <c r="AJ18" i="27"/>
  <c r="R1806" i="27"/>
  <c r="R463" i="27"/>
  <c r="R2027" i="27"/>
  <c r="R2047" i="27"/>
  <c r="R2237" i="27"/>
  <c r="R1667" i="27"/>
  <c r="R2067" i="27"/>
  <c r="R2012" i="27"/>
  <c r="R1606" i="27"/>
  <c r="R1641" i="27"/>
  <c r="R2116" i="27"/>
  <c r="R1727" i="27"/>
  <c r="R2087" i="27"/>
  <c r="R1574" i="27"/>
  <c r="AJ21" i="31" l="1"/>
  <c r="Q22" i="31"/>
  <c r="Q20" i="27"/>
  <c r="AJ19" i="27"/>
  <c r="R2117" i="27"/>
  <c r="R1668" i="27"/>
  <c r="R464" i="27"/>
  <c r="R1575" i="27"/>
  <c r="R2238" i="27"/>
  <c r="R1807" i="27"/>
  <c r="R2048" i="27"/>
  <c r="R2088" i="27"/>
  <c r="R1642" i="27"/>
  <c r="R1607" i="27"/>
  <c r="R2068" i="27"/>
  <c r="R1728" i="27"/>
  <c r="R2028" i="27"/>
  <c r="AJ22" i="31" l="1"/>
  <c r="Q23" i="31"/>
  <c r="Q21" i="27"/>
  <c r="AJ20" i="27"/>
  <c r="R1729" i="27"/>
  <c r="R2089" i="27"/>
  <c r="R2118" i="27"/>
  <c r="R2069" i="27"/>
  <c r="R2049" i="27"/>
  <c r="R1576" i="27"/>
  <c r="R1608" i="27"/>
  <c r="R465" i="27"/>
  <c r="R2029" i="27"/>
  <c r="R1808" i="27"/>
  <c r="R1643" i="27"/>
  <c r="R2239" i="27"/>
  <c r="R1669" i="27"/>
  <c r="AJ23" i="31" l="1"/>
  <c r="Q24" i="31"/>
  <c r="Q22" i="27"/>
  <c r="AJ21" i="27"/>
  <c r="R1644" i="27"/>
  <c r="R2119" i="27"/>
  <c r="R1609" i="27"/>
  <c r="R2090" i="27"/>
  <c r="R1809" i="27"/>
  <c r="R1670" i="27"/>
  <c r="R2050" i="27"/>
  <c r="R1730" i="27"/>
  <c r="R2240" i="27"/>
  <c r="R2030" i="27"/>
  <c r="R2070" i="27"/>
  <c r="Q25" i="31" l="1"/>
  <c r="AJ24" i="31"/>
  <c r="Q23" i="27"/>
  <c r="AJ22" i="27"/>
  <c r="R1671" i="27"/>
  <c r="R2031" i="27"/>
  <c r="R1610" i="27"/>
  <c r="R2071" i="27"/>
  <c r="R2241" i="27"/>
  <c r="R2120" i="27"/>
  <c r="R1731" i="27"/>
  <c r="R1645" i="27"/>
  <c r="R1810" i="27"/>
  <c r="R2051" i="27"/>
  <c r="R2091" i="27"/>
  <c r="AJ25" i="31" l="1"/>
  <c r="Q26" i="31"/>
  <c r="Q24" i="27"/>
  <c r="AJ23" i="27"/>
  <c r="R2052" i="27"/>
  <c r="R1732" i="27"/>
  <c r="R1811" i="27"/>
  <c r="R2032" i="27"/>
  <c r="R2242" i="27"/>
  <c r="R2092" i="27"/>
  <c r="R1646" i="27"/>
  <c r="R1672" i="27"/>
  <c r="R1611" i="27"/>
  <c r="R2072" i="27"/>
  <c r="AJ26" i="31" l="1"/>
  <c r="Q27" i="31"/>
  <c r="Q25" i="27"/>
  <c r="AJ24" i="27"/>
  <c r="R2243" i="27"/>
  <c r="R1733" i="27"/>
  <c r="R1673" i="27"/>
  <c r="R2033" i="27"/>
  <c r="R2053" i="27"/>
  <c r="R1647" i="27"/>
  <c r="R2073" i="27"/>
  <c r="R1612" i="27"/>
  <c r="R1812" i="27"/>
  <c r="R2093" i="27"/>
  <c r="AJ27" i="31" l="1"/>
  <c r="Q28" i="31"/>
  <c r="Q26" i="27"/>
  <c r="AJ25" i="27"/>
  <c r="R2094" i="27"/>
  <c r="R1674" i="27"/>
  <c r="R1648" i="27"/>
  <c r="R1734" i="27"/>
  <c r="R1813" i="27"/>
  <c r="R2054" i="27"/>
  <c r="R2244" i="27"/>
  <c r="R1613" i="27"/>
  <c r="R2034" i="27"/>
  <c r="R2074" i="27"/>
  <c r="AJ28" i="31" l="1"/>
  <c r="Q29" i="31"/>
  <c r="Q27" i="27"/>
  <c r="AJ26" i="27"/>
  <c r="R2075" i="27"/>
  <c r="R1649" i="27"/>
  <c r="R1675" i="27"/>
  <c r="R2035" i="27"/>
  <c r="R2055" i="27"/>
  <c r="R1614" i="27"/>
  <c r="R2095" i="27"/>
  <c r="R1814" i="27"/>
  <c r="R2245" i="27"/>
  <c r="R1735" i="27"/>
  <c r="AJ29" i="31" l="1"/>
  <c r="Q30" i="31"/>
  <c r="Q28" i="27"/>
  <c r="AJ27" i="27"/>
  <c r="R1650" i="27"/>
  <c r="R2076" i="27"/>
  <c r="R1815" i="27"/>
  <c r="R2036" i="27"/>
  <c r="R1736" i="27"/>
  <c r="R2096" i="27"/>
  <c r="R2246" i="27"/>
  <c r="R1615" i="27"/>
  <c r="R1676" i="27"/>
  <c r="AJ30" i="31" l="1"/>
  <c r="Q31" i="31"/>
  <c r="AJ28" i="27"/>
  <c r="Q29" i="27"/>
  <c r="R1816" i="27"/>
  <c r="R1677" i="27"/>
  <c r="R2097" i="27"/>
  <c r="R1616" i="27"/>
  <c r="R1737" i="27"/>
  <c r="R2247" i="27"/>
  <c r="AJ31" i="31" l="1"/>
  <c r="Q32" i="31"/>
  <c r="AJ29" i="27"/>
  <c r="Q30" i="27"/>
  <c r="R1738" i="27"/>
  <c r="R1678" i="27"/>
  <c r="R1617" i="27"/>
  <c r="R1817" i="27"/>
  <c r="R2248" i="27"/>
  <c r="AJ32" i="31" l="1"/>
  <c r="Q33" i="31"/>
  <c r="Q31" i="27"/>
  <c r="AJ30" i="27"/>
  <c r="R1618" i="27"/>
  <c r="R2249" i="27"/>
  <c r="R1739" i="27"/>
  <c r="R1679" i="27"/>
  <c r="R1818" i="27"/>
  <c r="AJ33" i="31" l="1"/>
  <c r="Q34" i="31"/>
  <c r="Q32" i="27"/>
  <c r="AJ31" i="27"/>
  <c r="R1740" i="27"/>
  <c r="R1819" i="27"/>
  <c r="R2250" i="27"/>
  <c r="R1619" i="27"/>
  <c r="R1680" i="27"/>
  <c r="Q35" i="31" l="1"/>
  <c r="AJ34" i="31"/>
  <c r="Q33" i="27"/>
  <c r="AJ32" i="27"/>
  <c r="R2251" i="27"/>
  <c r="R1820" i="27"/>
  <c r="R1681" i="27"/>
  <c r="R1741" i="27"/>
  <c r="R1620" i="27"/>
  <c r="AJ35" i="31" l="1"/>
  <c r="Q36" i="31"/>
  <c r="Q34" i="27"/>
  <c r="AJ33" i="27"/>
  <c r="R1682" i="27"/>
  <c r="R1621" i="27"/>
  <c r="R1821" i="27"/>
  <c r="Q37" i="31" l="1"/>
  <c r="AJ36" i="31"/>
  <c r="Q35" i="27"/>
  <c r="AJ34" i="27"/>
  <c r="R1683" i="27"/>
  <c r="AJ37" i="31" l="1"/>
  <c r="Q38" i="31"/>
  <c r="Q36" i="27"/>
  <c r="AJ35" i="27"/>
  <c r="R1684" i="27"/>
  <c r="AJ38" i="31" l="1"/>
  <c r="Q39" i="31"/>
  <c r="Q37" i="27"/>
  <c r="AJ36" i="27"/>
  <c r="R1685" i="27"/>
  <c r="AJ39" i="31" l="1"/>
  <c r="Q40" i="31"/>
  <c r="Q38" i="27"/>
  <c r="AJ37" i="27"/>
  <c r="Q41" i="31" l="1"/>
  <c r="AJ40" i="31"/>
  <c r="Q39" i="27"/>
  <c r="AJ38" i="27"/>
  <c r="AJ41" i="31" l="1"/>
  <c r="Q42" i="31"/>
  <c r="Q40" i="27"/>
  <c r="AJ39" i="27"/>
  <c r="AJ42" i="31" l="1"/>
  <c r="Q43" i="31"/>
  <c r="Q41" i="27"/>
  <c r="AJ40" i="27"/>
  <c r="AJ43" i="31" l="1"/>
  <c r="Q44" i="31"/>
  <c r="Q42" i="27"/>
  <c r="AJ41" i="27"/>
  <c r="AJ44" i="31" l="1"/>
  <c r="Q45" i="31"/>
  <c r="Q43" i="27"/>
  <c r="AJ42" i="27"/>
  <c r="AJ45" i="31" l="1"/>
  <c r="Q46" i="31"/>
  <c r="Q44" i="27"/>
  <c r="AJ43" i="27"/>
  <c r="AJ46" i="31" l="1"/>
  <c r="Q47" i="31"/>
  <c r="Q45" i="27"/>
  <c r="AJ44" i="27"/>
  <c r="AJ47" i="31" l="1"/>
  <c r="Q48" i="31"/>
  <c r="Q46" i="27"/>
  <c r="AJ45" i="27"/>
  <c r="Q49" i="31" l="1"/>
  <c r="AJ48" i="31"/>
  <c r="Q47" i="27"/>
  <c r="AJ46" i="27"/>
  <c r="AJ49" i="31" l="1"/>
  <c r="Q50" i="31"/>
  <c r="Q48" i="27"/>
  <c r="AJ47" i="27"/>
  <c r="AJ50" i="31" l="1"/>
  <c r="Q51" i="31"/>
  <c r="Q49" i="27"/>
  <c r="AJ48" i="27"/>
  <c r="AJ51" i="31" l="1"/>
  <c r="Q52" i="31"/>
  <c r="Q50" i="27"/>
  <c r="AJ49" i="27"/>
  <c r="AJ52" i="31" l="1"/>
  <c r="Q53" i="31"/>
  <c r="Q51" i="27"/>
  <c r="AJ50" i="27"/>
  <c r="AJ53" i="31" l="1"/>
  <c r="Q54" i="31"/>
  <c r="Q52" i="27"/>
  <c r="AJ51" i="27"/>
  <c r="AJ54" i="31" l="1"/>
  <c r="Q55" i="31"/>
  <c r="Q53" i="27"/>
  <c r="AJ52" i="27"/>
  <c r="AJ55" i="31" l="1"/>
  <c r="Q56" i="31"/>
  <c r="Q54" i="27"/>
  <c r="AJ53" i="27"/>
  <c r="AJ56" i="31" l="1"/>
  <c r="Q57" i="31"/>
  <c r="Q55" i="27"/>
  <c r="AJ54" i="27"/>
  <c r="AJ57" i="31" l="1"/>
  <c r="Q58" i="31"/>
  <c r="Q56" i="27"/>
  <c r="AJ55" i="27"/>
  <c r="AJ58" i="31" l="1"/>
  <c r="Q59" i="31"/>
  <c r="Q57" i="27"/>
  <c r="AJ56" i="27"/>
  <c r="AJ59" i="31" l="1"/>
  <c r="Q60" i="31"/>
  <c r="Q58" i="27"/>
  <c r="AJ57" i="27"/>
  <c r="AJ60" i="31" l="1"/>
  <c r="Q61" i="31"/>
  <c r="Q59" i="27"/>
  <c r="AJ58" i="27"/>
  <c r="AJ61" i="31" l="1"/>
  <c r="Q62" i="31"/>
  <c r="Q60" i="27"/>
  <c r="AJ59" i="27"/>
  <c r="AJ62" i="31" l="1"/>
  <c r="Q63" i="31"/>
  <c r="Q61" i="27"/>
  <c r="AJ60" i="27"/>
  <c r="AJ63" i="31" l="1"/>
  <c r="Q64" i="31"/>
  <c r="Q62" i="27"/>
  <c r="AJ61" i="27"/>
  <c r="AJ64" i="31" l="1"/>
  <c r="Q65" i="31"/>
  <c r="Q63" i="27"/>
  <c r="AJ62" i="27"/>
  <c r="AJ65" i="31" l="1"/>
  <c r="Q66" i="31"/>
  <c r="Q64" i="27"/>
  <c r="AJ63" i="27"/>
  <c r="AJ66" i="31" l="1"/>
  <c r="Q67" i="31"/>
  <c r="Q65" i="27"/>
  <c r="AJ64" i="27"/>
  <c r="AJ67" i="31" l="1"/>
  <c r="Q68" i="31"/>
  <c r="Q66" i="27"/>
  <c r="AJ65" i="27"/>
  <c r="AJ68" i="31" l="1"/>
  <c r="Q69" i="31"/>
  <c r="Q67" i="27"/>
  <c r="AJ66" i="27"/>
  <c r="AJ69" i="31" l="1"/>
  <c r="Q70" i="31"/>
  <c r="Q68" i="27"/>
  <c r="AJ67" i="27"/>
  <c r="AJ70" i="31" l="1"/>
  <c r="Q71" i="31"/>
  <c r="Q69" i="27"/>
  <c r="AJ68" i="27"/>
  <c r="AJ71" i="31" l="1"/>
  <c r="Q72" i="31"/>
  <c r="Q70" i="27"/>
  <c r="AJ69" i="27"/>
  <c r="AJ72" i="31" l="1"/>
  <c r="Q73" i="31"/>
  <c r="Q71" i="27"/>
  <c r="AJ70" i="27"/>
  <c r="AJ73" i="31" l="1"/>
  <c r="Q74" i="31"/>
  <c r="Q72" i="27"/>
  <c r="AJ71" i="27"/>
  <c r="AJ74" i="31" l="1"/>
  <c r="Q75" i="31"/>
  <c r="Q73" i="27"/>
  <c r="AJ72" i="27"/>
  <c r="AJ75" i="31" l="1"/>
  <c r="Q76" i="31"/>
  <c r="Q74" i="27"/>
  <c r="AJ73" i="27"/>
  <c r="AJ76" i="31" l="1"/>
  <c r="Q77" i="31"/>
  <c r="Q75" i="27"/>
  <c r="AJ74" i="27"/>
  <c r="AJ77" i="31" l="1"/>
  <c r="Q78" i="31"/>
  <c r="Q76" i="27"/>
  <c r="AJ75" i="27"/>
  <c r="AJ78" i="31" l="1"/>
  <c r="Q79" i="31"/>
  <c r="Q77" i="27"/>
  <c r="AJ76" i="27"/>
  <c r="AJ79" i="31" l="1"/>
  <c r="Q80" i="31"/>
  <c r="Q78" i="27"/>
  <c r="AJ77" i="27"/>
  <c r="AJ80" i="31" l="1"/>
  <c r="Q81" i="31"/>
  <c r="Q79" i="27"/>
  <c r="AJ78" i="27"/>
  <c r="AJ81" i="31" l="1"/>
  <c r="Q82" i="31"/>
  <c r="Q80" i="27"/>
  <c r="AJ79" i="27"/>
  <c r="AJ82" i="31" l="1"/>
  <c r="Q83" i="31"/>
  <c r="Q81" i="27"/>
  <c r="AJ80" i="27"/>
  <c r="AJ83" i="31" l="1"/>
  <c r="Q84" i="31"/>
  <c r="Q82" i="27"/>
  <c r="AJ81" i="27"/>
  <c r="AJ84" i="31" l="1"/>
  <c r="Q85" i="31"/>
  <c r="Q83" i="27"/>
  <c r="AJ82" i="27"/>
  <c r="AJ85" i="31" l="1"/>
  <c r="Q86" i="31"/>
  <c r="Q84" i="27"/>
  <c r="AJ83" i="27"/>
  <c r="AJ86" i="31" l="1"/>
  <c r="Q87" i="31"/>
  <c r="Q85" i="27"/>
  <c r="AJ84" i="27"/>
  <c r="AJ87" i="31" l="1"/>
  <c r="Q88" i="31"/>
  <c r="Q86" i="27"/>
  <c r="AJ85" i="27"/>
  <c r="AJ88" i="31" l="1"/>
  <c r="Q89" i="31"/>
  <c r="Q87" i="27"/>
  <c r="AJ86" i="27"/>
  <c r="AJ89" i="31" l="1"/>
  <c r="Q90" i="31"/>
  <c r="Q88" i="27"/>
  <c r="AJ87" i="27"/>
  <c r="AJ90" i="31" l="1"/>
  <c r="Q91" i="31"/>
  <c r="Q89" i="27"/>
  <c r="AJ88" i="27"/>
  <c r="AJ91" i="31" l="1"/>
  <c r="Q92" i="31"/>
  <c r="Q90" i="27"/>
  <c r="AJ89" i="27"/>
  <c r="AJ92" i="31" l="1"/>
  <c r="Q93" i="31"/>
  <c r="Q91" i="27"/>
  <c r="AJ90" i="27"/>
  <c r="AJ93" i="31" l="1"/>
  <c r="Q94" i="31"/>
  <c r="Q92" i="27"/>
  <c r="AJ91" i="27"/>
  <c r="AJ94" i="31" l="1"/>
  <c r="Q95" i="31"/>
  <c r="Q93" i="27"/>
  <c r="AJ92" i="27"/>
  <c r="AJ95" i="31" l="1"/>
  <c r="Q96" i="31"/>
  <c r="Q94" i="27"/>
  <c r="AJ93" i="27"/>
  <c r="AJ96" i="31" l="1"/>
  <c r="Q97" i="31"/>
  <c r="Q95" i="27"/>
  <c r="AJ94" i="27"/>
  <c r="AJ97" i="31" l="1"/>
  <c r="Q98" i="31"/>
  <c r="Q96" i="27"/>
  <c r="AJ95" i="27"/>
  <c r="AJ98" i="31" l="1"/>
  <c r="Q99" i="31"/>
  <c r="Q97" i="27"/>
  <c r="AJ96" i="27"/>
  <c r="AJ99" i="31" l="1"/>
  <c r="Q100" i="31"/>
  <c r="Q98" i="27"/>
  <c r="AJ97" i="27"/>
  <c r="AJ100" i="31" l="1"/>
  <c r="Q101" i="31"/>
  <c r="Q99" i="27"/>
  <c r="AJ98" i="27"/>
  <c r="AJ101" i="31" l="1"/>
  <c r="Q102" i="31"/>
  <c r="Q100" i="27"/>
  <c r="AJ99" i="27"/>
  <c r="AJ102" i="31" l="1"/>
  <c r="Q103" i="31"/>
  <c r="Q101" i="27"/>
  <c r="AJ100" i="27"/>
  <c r="AJ103" i="31" l="1"/>
  <c r="Q104" i="31"/>
  <c r="Q102" i="27"/>
  <c r="AJ101" i="27"/>
  <c r="AJ104" i="31" l="1"/>
  <c r="Q105" i="31"/>
  <c r="Q103" i="27"/>
  <c r="AJ102" i="27"/>
  <c r="AJ105" i="31" l="1"/>
  <c r="Q106" i="31"/>
  <c r="Q104" i="27"/>
  <c r="AJ103" i="27"/>
  <c r="AJ106" i="31" l="1"/>
  <c r="Q107" i="31"/>
  <c r="Q105" i="27"/>
  <c r="AJ104" i="27"/>
  <c r="AJ107" i="31" l="1"/>
  <c r="Q108" i="31"/>
  <c r="Q106" i="27"/>
  <c r="AJ105" i="27"/>
  <c r="AJ108" i="31" l="1"/>
  <c r="Q109" i="31"/>
  <c r="Q107" i="27"/>
  <c r="AJ106" i="27"/>
  <c r="AJ109" i="31" l="1"/>
  <c r="Q110" i="31"/>
  <c r="Q108" i="27"/>
  <c r="AJ107" i="27"/>
  <c r="AJ110" i="31" l="1"/>
  <c r="Q111" i="31"/>
  <c r="Q109" i="27"/>
  <c r="AJ108" i="27"/>
  <c r="AJ111" i="31" l="1"/>
  <c r="Q112" i="31"/>
  <c r="Q110" i="27"/>
  <c r="AJ109" i="27"/>
  <c r="AJ112" i="31" l="1"/>
  <c r="Q113" i="31"/>
  <c r="Q111" i="27"/>
  <c r="AJ110" i="27"/>
  <c r="AJ113" i="31" l="1"/>
  <c r="Q114" i="31"/>
  <c r="Q112" i="27"/>
  <c r="AJ111" i="27"/>
  <c r="AJ114" i="31" l="1"/>
  <c r="Q115" i="31"/>
  <c r="Q113" i="27"/>
  <c r="AJ112" i="27"/>
  <c r="AJ115" i="31" l="1"/>
  <c r="Q116" i="31"/>
  <c r="Q114" i="27"/>
  <c r="AJ113" i="27"/>
  <c r="AJ116" i="31" l="1"/>
  <c r="Q117" i="31"/>
  <c r="Q115" i="27"/>
  <c r="AJ114" i="27"/>
  <c r="AJ117" i="31" l="1"/>
  <c r="Q118" i="31"/>
  <c r="Q116" i="27"/>
  <c r="AJ115" i="27"/>
  <c r="AJ118" i="31" l="1"/>
  <c r="Q119" i="31"/>
  <c r="Q117" i="27"/>
  <c r="AJ116" i="27"/>
  <c r="AJ119" i="31" l="1"/>
  <c r="Q120" i="31"/>
  <c r="Q118" i="27"/>
  <c r="AJ117" i="27"/>
  <c r="AJ120" i="31" l="1"/>
  <c r="Q121" i="31"/>
  <c r="Q119" i="27"/>
  <c r="AJ118" i="27"/>
  <c r="AJ121" i="31" l="1"/>
  <c r="Q122" i="31"/>
  <c r="Q120" i="27"/>
  <c r="AJ119" i="27"/>
  <c r="AJ122" i="31" l="1"/>
  <c r="Q123" i="31"/>
  <c r="Q121" i="27"/>
  <c r="AJ120" i="27"/>
  <c r="Q124" i="31" l="1"/>
  <c r="AJ123" i="31"/>
  <c r="Q122" i="27"/>
  <c r="AJ121" i="27"/>
  <c r="AJ124" i="31" l="1"/>
  <c r="Q125" i="31"/>
  <c r="Q123" i="27"/>
  <c r="AJ122" i="27"/>
  <c r="AJ125" i="31" l="1"/>
  <c r="Q126" i="31"/>
  <c r="Q124" i="27"/>
  <c r="AJ123" i="27"/>
  <c r="AJ126" i="31" l="1"/>
  <c r="Q127" i="31"/>
  <c r="Q125" i="27"/>
  <c r="AJ124" i="27"/>
  <c r="AJ127" i="31" l="1"/>
  <c r="Q128" i="31"/>
  <c r="Q126" i="27"/>
  <c r="AJ125" i="27"/>
  <c r="AJ128" i="31" l="1"/>
  <c r="Q129" i="31"/>
  <c r="Q127" i="27"/>
  <c r="AJ126" i="27"/>
  <c r="AJ129" i="31" l="1"/>
  <c r="Q130" i="31"/>
  <c r="Q128" i="27"/>
  <c r="AJ127" i="27"/>
  <c r="AJ130" i="31" l="1"/>
  <c r="Q131" i="31"/>
  <c r="Q129" i="27"/>
  <c r="AJ128" i="27"/>
  <c r="AJ131" i="31" l="1"/>
  <c r="Q132" i="31"/>
  <c r="Q130" i="27"/>
  <c r="AJ129" i="27"/>
  <c r="AJ132" i="31" l="1"/>
  <c r="Q133" i="31"/>
  <c r="Q131" i="27"/>
  <c r="AJ130" i="27"/>
  <c r="AJ133" i="31" l="1"/>
  <c r="Q134" i="31"/>
  <c r="Q132" i="27"/>
  <c r="AJ131" i="27"/>
  <c r="AJ134" i="31" l="1"/>
  <c r="Q135" i="31"/>
  <c r="Q133" i="27"/>
  <c r="AJ132" i="27"/>
  <c r="AJ135" i="31" l="1"/>
  <c r="Q136" i="31"/>
  <c r="Q134" i="27"/>
  <c r="AJ133" i="27"/>
  <c r="AJ136" i="31" l="1"/>
  <c r="Q137" i="31"/>
  <c r="Q135" i="27"/>
  <c r="AJ134" i="27"/>
  <c r="AJ137" i="31" l="1"/>
  <c r="Q138" i="31"/>
  <c r="Q136" i="27"/>
  <c r="AJ135" i="27"/>
  <c r="AJ138" i="31" l="1"/>
  <c r="Q139" i="31"/>
  <c r="Q137" i="27"/>
  <c r="AJ136" i="27"/>
  <c r="AJ139" i="31" l="1"/>
  <c r="Q140" i="31"/>
  <c r="Q138" i="27"/>
  <c r="AJ137" i="27"/>
  <c r="AJ140" i="31" l="1"/>
  <c r="Q141" i="31"/>
  <c r="Q139" i="27"/>
  <c r="AJ138" i="27"/>
  <c r="AJ141" i="31" l="1"/>
  <c r="Q142" i="31"/>
  <c r="Q140" i="27"/>
  <c r="AJ139" i="27"/>
  <c r="AJ142" i="31" l="1"/>
  <c r="Q143" i="31"/>
  <c r="Q141" i="27"/>
  <c r="AJ140" i="27"/>
  <c r="AJ143" i="31" l="1"/>
  <c r="Q144" i="31"/>
  <c r="Q142" i="27"/>
  <c r="AJ141" i="27"/>
  <c r="AJ144" i="31" l="1"/>
  <c r="Q145" i="31"/>
  <c r="Q143" i="27"/>
  <c r="AJ142" i="27"/>
  <c r="AJ145" i="31" l="1"/>
  <c r="Q146" i="31"/>
  <c r="Q144" i="27"/>
  <c r="AJ143" i="27"/>
  <c r="AJ146" i="31" l="1"/>
  <c r="Q147" i="31"/>
  <c r="Q145" i="27"/>
  <c r="AJ144" i="27"/>
  <c r="AJ147" i="31" l="1"/>
  <c r="Q148" i="31"/>
  <c r="Q146" i="27"/>
  <c r="AJ145" i="27"/>
  <c r="AJ148" i="31" l="1"/>
  <c r="Q149" i="31"/>
  <c r="Q147" i="27"/>
  <c r="AJ146" i="27"/>
  <c r="AJ149" i="31" l="1"/>
  <c r="Q150" i="31"/>
  <c r="Q148" i="27"/>
  <c r="AJ147" i="27"/>
  <c r="Q151" i="31" l="1"/>
  <c r="AJ150" i="31"/>
  <c r="Q149" i="27"/>
  <c r="AJ148" i="27"/>
  <c r="AJ151" i="31" l="1"/>
  <c r="Q152" i="31"/>
  <c r="Q150" i="27"/>
  <c r="AJ149" i="27"/>
  <c r="AJ152" i="31" l="1"/>
  <c r="Q153" i="31"/>
  <c r="Q151" i="27"/>
  <c r="AJ150" i="27"/>
  <c r="AJ153" i="31" l="1"/>
  <c r="Q154" i="31"/>
  <c r="Q152" i="27"/>
  <c r="AJ151" i="27"/>
  <c r="Q155" i="31" l="1"/>
  <c r="AJ154" i="31"/>
  <c r="Q153" i="27"/>
  <c r="AJ152" i="27"/>
  <c r="AJ155" i="31" l="1"/>
  <c r="Q156" i="31"/>
  <c r="Q154" i="27"/>
  <c r="AJ153" i="27"/>
  <c r="AJ156" i="31" l="1"/>
  <c r="Q157" i="31"/>
  <c r="Q155" i="27"/>
  <c r="AJ154" i="27"/>
  <c r="AJ157" i="31" l="1"/>
  <c r="Q158" i="31"/>
  <c r="Q156" i="27"/>
  <c r="AJ155" i="27"/>
  <c r="AJ158" i="31" l="1"/>
  <c r="Q159" i="31"/>
  <c r="Q157" i="27"/>
  <c r="AJ156" i="27"/>
  <c r="AJ159" i="31" l="1"/>
  <c r="Q160" i="31"/>
  <c r="Q158" i="27"/>
  <c r="AJ157" i="27"/>
  <c r="AJ160" i="31" l="1"/>
  <c r="Q161" i="31"/>
  <c r="Q159" i="27"/>
  <c r="AJ158" i="27"/>
  <c r="AJ161" i="31" l="1"/>
  <c r="Q162" i="31"/>
  <c r="Q160" i="27"/>
  <c r="AJ159" i="27"/>
  <c r="AJ162" i="31" l="1"/>
  <c r="Q163" i="31"/>
  <c r="Q161" i="27"/>
  <c r="AJ160" i="27"/>
  <c r="AJ163" i="31" l="1"/>
  <c r="Q164" i="31"/>
  <c r="Q162" i="27"/>
  <c r="AJ161" i="27"/>
  <c r="AJ164" i="31" l="1"/>
  <c r="Q165" i="31"/>
  <c r="Q163" i="27"/>
  <c r="AJ162" i="27"/>
  <c r="AJ165" i="31" l="1"/>
  <c r="Q166" i="31"/>
  <c r="Q164" i="27"/>
  <c r="AJ163" i="27"/>
  <c r="AJ166" i="31" l="1"/>
  <c r="Q167" i="31"/>
  <c r="Q165" i="27"/>
  <c r="AJ164" i="27"/>
  <c r="AJ167" i="31" l="1"/>
  <c r="Q168" i="31"/>
  <c r="Q166" i="27"/>
  <c r="AJ165" i="27"/>
  <c r="AJ168" i="31" l="1"/>
  <c r="Q169" i="31"/>
  <c r="Q167" i="27"/>
  <c r="AJ166" i="27"/>
  <c r="AJ169" i="31" l="1"/>
  <c r="Q170" i="31"/>
  <c r="Q168" i="27"/>
  <c r="AJ167" i="27"/>
  <c r="AJ170" i="31" l="1"/>
  <c r="Q171" i="31"/>
  <c r="AJ171" i="31" s="1"/>
  <c r="Q169" i="27"/>
  <c r="AJ168" i="27"/>
  <c r="Q170" i="27" l="1"/>
  <c r="AJ169" i="27"/>
  <c r="Q171" i="27" l="1"/>
  <c r="AJ170" i="27"/>
  <c r="Q172" i="27" l="1"/>
  <c r="AJ171" i="27"/>
  <c r="Q173" i="27" l="1"/>
  <c r="AJ172" i="27"/>
  <c r="Q174" i="27" l="1"/>
  <c r="AJ173" i="27"/>
  <c r="Q175" i="27" l="1"/>
  <c r="AJ174" i="27"/>
  <c r="Q176" i="27" l="1"/>
  <c r="AJ175" i="27"/>
  <c r="Q177" i="27" l="1"/>
  <c r="AJ176" i="27"/>
  <c r="Q178" i="27" l="1"/>
  <c r="AJ177" i="27"/>
  <c r="Q179" i="27" l="1"/>
  <c r="AJ178" i="27"/>
  <c r="Q180" i="27" l="1"/>
  <c r="AJ179" i="27"/>
  <c r="Q181" i="27" l="1"/>
  <c r="AJ180" i="27"/>
  <c r="Q182" i="27" l="1"/>
  <c r="AJ181" i="27"/>
  <c r="Q183" i="27" l="1"/>
  <c r="AJ182" i="27"/>
  <c r="Q184" i="27" l="1"/>
  <c r="AJ183" i="27"/>
  <c r="Q185" i="27" l="1"/>
  <c r="AJ184" i="27"/>
  <c r="Q186" i="27" l="1"/>
  <c r="AJ185" i="27"/>
  <c r="Q187" i="27" l="1"/>
  <c r="AJ186" i="27"/>
  <c r="Q188" i="27" l="1"/>
  <c r="AJ187" i="27"/>
  <c r="Q189" i="27" l="1"/>
  <c r="AJ188" i="27"/>
  <c r="Q190" i="27" l="1"/>
  <c r="AJ189" i="27"/>
  <c r="Q191" i="27" l="1"/>
  <c r="AJ190" i="27"/>
  <c r="Q192" i="27" l="1"/>
  <c r="AJ191" i="27"/>
  <c r="Q193" i="27" l="1"/>
  <c r="AJ192" i="27"/>
  <c r="Q194" i="27" l="1"/>
  <c r="AJ193" i="27"/>
  <c r="Q195" i="27" l="1"/>
  <c r="AJ194" i="27"/>
  <c r="Q196" i="27" l="1"/>
  <c r="AJ195" i="27"/>
  <c r="Q197" i="27" l="1"/>
  <c r="AJ196" i="27"/>
  <c r="Q198" i="27" l="1"/>
  <c r="AJ197" i="27"/>
  <c r="Q199" i="27" l="1"/>
  <c r="AJ198" i="27"/>
  <c r="Q200" i="27" l="1"/>
  <c r="AJ199" i="27"/>
  <c r="Q201" i="27" l="1"/>
  <c r="AJ200" i="27"/>
  <c r="Q202" i="27" l="1"/>
  <c r="AJ201" i="27"/>
  <c r="Q203" i="27" l="1"/>
  <c r="AJ202" i="27"/>
  <c r="Q204" i="27" l="1"/>
  <c r="AJ203" i="27"/>
  <c r="Q205" i="27" l="1"/>
  <c r="AJ204" i="27"/>
  <c r="Q206" i="27" l="1"/>
  <c r="AJ205" i="27"/>
  <c r="Q207" i="27" l="1"/>
  <c r="AJ206" i="27"/>
  <c r="Q208" i="27" l="1"/>
  <c r="AJ207" i="27"/>
  <c r="Q209" i="27" l="1"/>
  <c r="AJ208" i="27"/>
  <c r="Q210" i="27" l="1"/>
  <c r="AJ209" i="27"/>
  <c r="Q211" i="27" l="1"/>
  <c r="AJ210" i="27"/>
  <c r="Q212" i="27" l="1"/>
  <c r="AJ211" i="27"/>
  <c r="Q213" i="27" l="1"/>
  <c r="AJ212" i="27"/>
  <c r="Q214" i="27" l="1"/>
  <c r="AJ213" i="27"/>
  <c r="Q215" i="27" l="1"/>
  <c r="AJ214" i="27"/>
  <c r="Q216" i="27" l="1"/>
  <c r="AJ215" i="27"/>
  <c r="Q217" i="27" l="1"/>
  <c r="AJ216" i="27"/>
  <c r="Q218" i="27" l="1"/>
  <c r="AJ217" i="27"/>
  <c r="Q219" i="27" l="1"/>
  <c r="AJ218" i="27"/>
  <c r="Q220" i="27" l="1"/>
  <c r="AJ219" i="27"/>
  <c r="Q221" i="27" l="1"/>
  <c r="AJ220" i="27"/>
  <c r="Q222" i="27" l="1"/>
  <c r="AJ221" i="27"/>
  <c r="Q223" i="27" l="1"/>
  <c r="AJ222" i="27"/>
  <c r="Q224" i="27" l="1"/>
  <c r="AJ223" i="27"/>
  <c r="Q225" i="27" l="1"/>
  <c r="AJ224" i="27"/>
  <c r="Q226" i="27" l="1"/>
  <c r="AJ225" i="27"/>
  <c r="Q227" i="27" l="1"/>
  <c r="AJ226" i="27"/>
  <c r="Q228" i="27" l="1"/>
  <c r="AJ227" i="27"/>
  <c r="Q229" i="27" l="1"/>
  <c r="AJ228" i="27"/>
  <c r="Q230" i="27" l="1"/>
  <c r="AJ229" i="27"/>
  <c r="Q231" i="27" l="1"/>
  <c r="AJ230" i="27"/>
  <c r="Q232" i="27" l="1"/>
  <c r="AJ231" i="27"/>
  <c r="Q233" i="27" l="1"/>
  <c r="AJ232" i="27"/>
  <c r="Q234" i="27" l="1"/>
  <c r="AJ233" i="27"/>
  <c r="Q235" i="27" l="1"/>
  <c r="AJ234" i="27"/>
  <c r="Q236" i="27" l="1"/>
  <c r="AJ235" i="27"/>
  <c r="Q237" i="27" l="1"/>
  <c r="AJ236" i="27"/>
  <c r="Q238" i="27" l="1"/>
  <c r="AJ237" i="27"/>
  <c r="Q239" i="27" l="1"/>
  <c r="AJ238" i="27"/>
  <c r="Q240" i="27" l="1"/>
  <c r="AJ239" i="27"/>
  <c r="Q241" i="27" l="1"/>
  <c r="AJ240" i="27"/>
  <c r="Q242" i="27" l="1"/>
  <c r="AJ241" i="27"/>
  <c r="Q243" i="27" l="1"/>
  <c r="AJ242" i="27"/>
  <c r="Q244" i="27" l="1"/>
  <c r="AJ243" i="27"/>
  <c r="Q245" i="27" l="1"/>
  <c r="AJ244" i="27"/>
  <c r="Q246" i="27" l="1"/>
  <c r="AJ245" i="27"/>
  <c r="Q247" i="27" l="1"/>
  <c r="AJ246" i="27"/>
  <c r="Q248" i="27" l="1"/>
  <c r="AJ247" i="27"/>
  <c r="Q249" i="27" l="1"/>
  <c r="AJ248" i="27"/>
  <c r="Q250" i="27" l="1"/>
  <c r="AJ249" i="27"/>
  <c r="Q251" i="27" l="1"/>
  <c r="AJ250" i="27"/>
  <c r="Q252" i="27" l="1"/>
  <c r="AJ251" i="27"/>
  <c r="Q253" i="27" l="1"/>
  <c r="AJ252" i="27"/>
  <c r="Q254" i="27" l="1"/>
  <c r="AJ253" i="27"/>
  <c r="Q255" i="27" l="1"/>
  <c r="AJ254" i="27"/>
  <c r="Q256" i="27" l="1"/>
  <c r="AJ255" i="27"/>
  <c r="Q257" i="27" l="1"/>
  <c r="AJ256" i="27"/>
  <c r="Q258" i="27" l="1"/>
  <c r="AJ257" i="27"/>
  <c r="Q259" i="27" l="1"/>
  <c r="AJ258" i="27"/>
  <c r="Q260" i="27" l="1"/>
  <c r="AJ259" i="27"/>
  <c r="Q261" i="27" l="1"/>
  <c r="AJ260" i="27"/>
  <c r="Q262" i="27" l="1"/>
  <c r="AJ261" i="27"/>
  <c r="Q263" i="27" l="1"/>
  <c r="AJ262" i="27"/>
  <c r="Q264" i="27" l="1"/>
  <c r="AJ263" i="27"/>
  <c r="Q265" i="27" l="1"/>
  <c r="AJ264" i="27"/>
  <c r="Q266" i="27" l="1"/>
  <c r="AJ265" i="27"/>
  <c r="Q267" i="27" l="1"/>
  <c r="AJ266" i="27"/>
  <c r="Q268" i="27" l="1"/>
  <c r="AJ267" i="27"/>
  <c r="Q269" i="27" l="1"/>
  <c r="AJ268" i="27"/>
  <c r="Q270" i="27" l="1"/>
  <c r="AJ269" i="27"/>
  <c r="Q271" i="27" l="1"/>
  <c r="AJ270" i="27"/>
  <c r="Q272" i="27" l="1"/>
  <c r="AJ271" i="27"/>
  <c r="Q273" i="27" l="1"/>
  <c r="AJ272" i="27"/>
  <c r="Q274" i="27" l="1"/>
  <c r="AJ273" i="27"/>
  <c r="Q275" i="27" l="1"/>
  <c r="AJ274" i="27"/>
  <c r="Q276" i="27" l="1"/>
  <c r="AJ275" i="27"/>
  <c r="Q277" i="27" l="1"/>
  <c r="AJ276" i="27"/>
  <c r="Q278" i="27" l="1"/>
  <c r="AJ277" i="27"/>
  <c r="Q279" i="27" l="1"/>
  <c r="AJ278" i="27"/>
  <c r="Q280" i="27" l="1"/>
  <c r="AJ279" i="27"/>
  <c r="Q281" i="27" l="1"/>
  <c r="AJ280" i="27"/>
  <c r="Q282" i="27" l="1"/>
  <c r="AJ281" i="27"/>
  <c r="Q283" i="27" l="1"/>
  <c r="AJ282" i="27"/>
  <c r="Q284" i="27" l="1"/>
  <c r="AJ283" i="27"/>
  <c r="Q285" i="27" l="1"/>
  <c r="AJ284" i="27"/>
  <c r="Q286" i="27" l="1"/>
  <c r="AJ285" i="27"/>
  <c r="Q287" i="27" l="1"/>
  <c r="AJ286" i="27"/>
  <c r="Q288" i="27" l="1"/>
  <c r="AJ287" i="27"/>
  <c r="Q289" i="27" l="1"/>
  <c r="AJ288" i="27"/>
  <c r="Q290" i="27" l="1"/>
  <c r="AJ289" i="27"/>
  <c r="Q291" i="27" l="1"/>
  <c r="AJ290" i="27"/>
  <c r="Q292" i="27" l="1"/>
  <c r="AJ291" i="27"/>
  <c r="Q293" i="27" l="1"/>
  <c r="AJ292" i="27"/>
  <c r="Q294" i="27" l="1"/>
  <c r="AJ293" i="27"/>
  <c r="Q295" i="27" l="1"/>
  <c r="AJ294" i="27"/>
  <c r="Q296" i="27" l="1"/>
  <c r="AJ295" i="27"/>
  <c r="Q297" i="27" l="1"/>
  <c r="AJ296" i="27"/>
  <c r="Q298" i="27" l="1"/>
  <c r="AJ297" i="27"/>
  <c r="Q299" i="27" l="1"/>
  <c r="AJ298" i="27"/>
  <c r="Q300" i="27" l="1"/>
  <c r="AJ299" i="27"/>
  <c r="Q301" i="27" l="1"/>
  <c r="AJ300" i="27"/>
  <c r="Q302" i="27" l="1"/>
  <c r="AJ301" i="27"/>
  <c r="Q303" i="27" l="1"/>
  <c r="AJ302" i="27"/>
  <c r="Q304" i="27" l="1"/>
  <c r="AJ303" i="27"/>
  <c r="Q305" i="27" l="1"/>
  <c r="AJ304" i="27"/>
  <c r="Q306" i="27" l="1"/>
  <c r="AJ305" i="27"/>
  <c r="Q307" i="27" l="1"/>
  <c r="AJ306" i="27"/>
  <c r="Q308" i="27" l="1"/>
  <c r="AJ307" i="27"/>
  <c r="Q309" i="27" l="1"/>
  <c r="AJ308" i="27"/>
  <c r="Q310" i="27" l="1"/>
  <c r="AJ309" i="27"/>
  <c r="Q311" i="27" l="1"/>
  <c r="AJ310" i="27"/>
  <c r="Q312" i="27" l="1"/>
  <c r="AJ311" i="27"/>
  <c r="Q313" i="27" l="1"/>
  <c r="AJ312" i="27"/>
  <c r="Q314" i="27" l="1"/>
  <c r="AJ313" i="27"/>
  <c r="Q315" i="27" l="1"/>
  <c r="AJ314" i="27"/>
  <c r="Q316" i="27" l="1"/>
  <c r="AJ315" i="27"/>
  <c r="Q317" i="27" l="1"/>
  <c r="AJ316" i="27"/>
  <c r="Q318" i="27" l="1"/>
  <c r="AJ317" i="27"/>
  <c r="Q319" i="27" l="1"/>
  <c r="AJ318" i="27"/>
  <c r="Q320" i="27" l="1"/>
  <c r="AJ319" i="27"/>
  <c r="Q321" i="27" l="1"/>
  <c r="AJ320" i="27"/>
  <c r="Q322" i="27" l="1"/>
  <c r="AJ321" i="27"/>
  <c r="Q323" i="27" l="1"/>
  <c r="AJ322" i="27"/>
  <c r="Q324" i="27" l="1"/>
  <c r="AJ323" i="27"/>
  <c r="Q325" i="27" l="1"/>
  <c r="AJ324" i="27"/>
  <c r="Q326" i="27" l="1"/>
  <c r="AJ325" i="27"/>
  <c r="Q327" i="27" l="1"/>
  <c r="AJ326" i="27"/>
  <c r="Q328" i="27" l="1"/>
  <c r="AJ327" i="27"/>
  <c r="Q329" i="27" l="1"/>
  <c r="AJ328" i="27"/>
  <c r="Q330" i="27" l="1"/>
  <c r="AJ329" i="27"/>
  <c r="Q331" i="27" l="1"/>
  <c r="AJ330" i="27"/>
  <c r="Q332" i="27" l="1"/>
  <c r="AJ331" i="27"/>
  <c r="Q333" i="27" l="1"/>
  <c r="AJ332" i="27"/>
  <c r="Q334" i="27" l="1"/>
  <c r="AJ333" i="27"/>
  <c r="Q335" i="27" l="1"/>
  <c r="AJ334" i="27"/>
  <c r="Q336" i="27" l="1"/>
  <c r="AJ335" i="27"/>
  <c r="Q337" i="27" l="1"/>
  <c r="AJ336" i="27"/>
  <c r="Q338" i="27" l="1"/>
  <c r="AJ337" i="27"/>
  <c r="Q339" i="27" l="1"/>
  <c r="AJ338" i="27"/>
  <c r="Q340" i="27" l="1"/>
  <c r="AJ339" i="27"/>
  <c r="Q341" i="27" l="1"/>
  <c r="AJ340" i="27"/>
  <c r="Q342" i="27" l="1"/>
  <c r="AJ341" i="27"/>
  <c r="Q343" i="27" l="1"/>
  <c r="AJ342" i="27"/>
  <c r="Q344" i="27" l="1"/>
  <c r="AJ343" i="27"/>
  <c r="Q345" i="27" l="1"/>
  <c r="AJ344" i="27"/>
  <c r="Q346" i="27" l="1"/>
  <c r="AJ345" i="27"/>
  <c r="Q347" i="27" l="1"/>
  <c r="AJ346" i="27"/>
  <c r="Q348" i="27" l="1"/>
  <c r="AJ347" i="27"/>
  <c r="Q349" i="27" l="1"/>
  <c r="AJ348" i="27"/>
  <c r="Q350" i="27" l="1"/>
  <c r="AJ349" i="27"/>
  <c r="Q351" i="27" l="1"/>
  <c r="AJ350" i="27"/>
  <c r="Q352" i="27" l="1"/>
  <c r="AJ351" i="27"/>
  <c r="Q353" i="27" l="1"/>
  <c r="AJ352" i="27"/>
  <c r="Q354" i="27" l="1"/>
  <c r="AJ353" i="27"/>
  <c r="Q355" i="27" l="1"/>
  <c r="AJ354" i="27"/>
  <c r="Q356" i="27" l="1"/>
  <c r="AJ355" i="27"/>
  <c r="Q357" i="27" l="1"/>
  <c r="AJ356" i="27"/>
  <c r="Q358" i="27" l="1"/>
  <c r="AJ357" i="27"/>
  <c r="Q359" i="27" l="1"/>
  <c r="AJ358" i="27"/>
  <c r="Q360" i="27" l="1"/>
  <c r="AJ359" i="27"/>
  <c r="Q361" i="27" l="1"/>
  <c r="AJ360" i="27"/>
  <c r="Q362" i="27" l="1"/>
  <c r="AJ361" i="27"/>
  <c r="Q363" i="27" l="1"/>
  <c r="AJ362" i="27"/>
  <c r="Q364" i="27" l="1"/>
  <c r="AJ363" i="27"/>
  <c r="Q365" i="27" l="1"/>
  <c r="AJ364" i="27"/>
  <c r="Q366" i="27" l="1"/>
  <c r="AJ365" i="27"/>
  <c r="Q367" i="27" l="1"/>
  <c r="AJ366" i="27"/>
  <c r="Q368" i="27" l="1"/>
  <c r="AJ367" i="27"/>
  <c r="Q369" i="27" l="1"/>
  <c r="AJ368" i="27"/>
  <c r="Q370" i="27" l="1"/>
  <c r="AJ369" i="27"/>
  <c r="Q371" i="27" l="1"/>
  <c r="AJ370" i="27"/>
  <c r="Q372" i="27" l="1"/>
  <c r="AJ371" i="27"/>
  <c r="Q373" i="27" l="1"/>
  <c r="AJ372" i="27"/>
  <c r="Q374" i="27" l="1"/>
  <c r="AJ373" i="27"/>
  <c r="Q375" i="27" l="1"/>
  <c r="AJ374" i="27"/>
  <c r="Q376" i="27" l="1"/>
  <c r="AJ375" i="27"/>
  <c r="Q377" i="27" l="1"/>
  <c r="AJ376" i="27"/>
  <c r="Q378" i="27" l="1"/>
  <c r="AJ377" i="27"/>
  <c r="Q379" i="27" l="1"/>
  <c r="AJ378" i="27"/>
  <c r="Q380" i="27" l="1"/>
  <c r="AJ379" i="27"/>
  <c r="Q381" i="27" l="1"/>
  <c r="AJ380" i="27"/>
  <c r="Q382" i="27" l="1"/>
  <c r="AJ381" i="27"/>
  <c r="Q383" i="27" l="1"/>
  <c r="AJ382" i="27"/>
  <c r="Q384" i="27" l="1"/>
  <c r="AJ383" i="27"/>
  <c r="Q385" i="27" l="1"/>
  <c r="AJ384" i="27"/>
  <c r="Q386" i="27" l="1"/>
  <c r="AJ385" i="27"/>
  <c r="Q387" i="27" l="1"/>
  <c r="AJ386" i="27"/>
  <c r="Q388" i="27" l="1"/>
  <c r="AJ387" i="27"/>
  <c r="Q389" i="27" l="1"/>
  <c r="AJ388" i="27"/>
  <c r="Q390" i="27" l="1"/>
  <c r="AJ389" i="27"/>
  <c r="Q391" i="27" l="1"/>
  <c r="AJ390" i="27"/>
  <c r="Q392" i="27" l="1"/>
  <c r="AJ391" i="27"/>
  <c r="Q393" i="27" l="1"/>
  <c r="AJ392" i="27"/>
  <c r="Q394" i="27" l="1"/>
  <c r="AJ393" i="27"/>
  <c r="Q395" i="27" l="1"/>
  <c r="AJ394" i="27"/>
  <c r="Q396" i="27" l="1"/>
  <c r="AJ395" i="27"/>
  <c r="Q397" i="27" l="1"/>
  <c r="AJ396" i="27"/>
  <c r="Q398" i="27" l="1"/>
  <c r="AJ397" i="27"/>
  <c r="Q399" i="27" l="1"/>
  <c r="AJ398" i="27"/>
  <c r="Q400" i="27" l="1"/>
  <c r="AJ399" i="27"/>
  <c r="Q401" i="27" l="1"/>
  <c r="AJ400" i="27"/>
  <c r="Q402" i="27" l="1"/>
  <c r="AJ401" i="27"/>
  <c r="Q403" i="27" l="1"/>
  <c r="AJ402" i="27"/>
  <c r="Q404" i="27" l="1"/>
  <c r="AJ403" i="27"/>
  <c r="Q405" i="27" l="1"/>
  <c r="AJ404" i="27"/>
  <c r="Q406" i="27" l="1"/>
  <c r="AJ405" i="27"/>
  <c r="Q407" i="27" l="1"/>
  <c r="AJ406" i="27"/>
  <c r="Q408" i="27" l="1"/>
  <c r="AJ407" i="27"/>
  <c r="Q409" i="27" l="1"/>
  <c r="AJ408" i="27"/>
  <c r="Q410" i="27" l="1"/>
  <c r="AJ409" i="27"/>
  <c r="Q411" i="27" l="1"/>
  <c r="AJ410" i="27"/>
  <c r="Q412" i="27" l="1"/>
  <c r="AJ411" i="27"/>
  <c r="Q413" i="27" l="1"/>
  <c r="AJ412" i="27"/>
  <c r="Q414" i="27" l="1"/>
  <c r="AJ413" i="27"/>
  <c r="Q415" i="27" l="1"/>
  <c r="AJ414" i="27"/>
  <c r="Q416" i="27" l="1"/>
  <c r="AJ415" i="27"/>
  <c r="Q417" i="27" l="1"/>
  <c r="AJ416" i="27"/>
  <c r="Q418" i="27" l="1"/>
  <c r="AJ417" i="27"/>
  <c r="Q419" i="27" l="1"/>
  <c r="AJ418" i="27"/>
  <c r="Q420" i="27" l="1"/>
  <c r="AJ419" i="27"/>
  <c r="Q421" i="27" l="1"/>
  <c r="AJ420" i="27"/>
  <c r="Q422" i="27" l="1"/>
  <c r="AJ421" i="27"/>
  <c r="Q423" i="27" l="1"/>
  <c r="AJ422" i="27"/>
  <c r="Q424" i="27" l="1"/>
  <c r="AJ423" i="27"/>
  <c r="Q425" i="27" l="1"/>
  <c r="AJ424" i="27"/>
  <c r="Q426" i="27" l="1"/>
  <c r="AJ425" i="27"/>
  <c r="Q427" i="27" l="1"/>
  <c r="AJ426" i="27"/>
  <c r="Q428" i="27" l="1"/>
  <c r="AJ427" i="27"/>
  <c r="Q429" i="27" l="1"/>
  <c r="AJ428" i="27"/>
  <c r="Q430" i="27" l="1"/>
  <c r="AJ429" i="27"/>
  <c r="Q431" i="27" l="1"/>
  <c r="AJ430" i="27"/>
  <c r="Q432" i="27" l="1"/>
  <c r="AJ431" i="27"/>
  <c r="Q433" i="27" l="1"/>
  <c r="AJ432" i="27"/>
  <c r="Q434" i="27" l="1"/>
  <c r="AJ433" i="27"/>
  <c r="Q435" i="27" l="1"/>
  <c r="AJ434" i="27"/>
  <c r="Q436" i="27" l="1"/>
  <c r="AJ435" i="27"/>
  <c r="Q437" i="27" l="1"/>
  <c r="AJ436" i="27"/>
  <c r="Q438" i="27" l="1"/>
  <c r="AJ437" i="27"/>
  <c r="Q439" i="27" l="1"/>
  <c r="AJ438" i="27"/>
  <c r="Q440" i="27" l="1"/>
  <c r="AJ439" i="27"/>
  <c r="Q441" i="27" l="1"/>
  <c r="AJ440" i="27"/>
  <c r="Q442" i="27" l="1"/>
  <c r="AJ441" i="27"/>
  <c r="Q443" i="27" l="1"/>
  <c r="AJ442" i="27"/>
  <c r="Q444" i="27" l="1"/>
  <c r="AJ443" i="27"/>
  <c r="Q445" i="27" l="1"/>
  <c r="AJ444" i="27"/>
  <c r="Q446" i="27" l="1"/>
  <c r="AJ445" i="27"/>
  <c r="Q447" i="27" l="1"/>
  <c r="AJ446" i="27"/>
  <c r="Q448" i="27" l="1"/>
  <c r="AJ447" i="27"/>
  <c r="Q449" i="27" l="1"/>
  <c r="AJ448" i="27"/>
  <c r="Q450" i="27" l="1"/>
  <c r="AJ449" i="27"/>
  <c r="Q451" i="27" l="1"/>
  <c r="AJ450" i="27"/>
  <c r="Q452" i="27" l="1"/>
  <c r="AJ451" i="27"/>
  <c r="Q453" i="27" l="1"/>
  <c r="AJ452" i="27"/>
  <c r="Q454" i="27" l="1"/>
  <c r="AJ453" i="27"/>
  <c r="Q455" i="27" l="1"/>
  <c r="AJ454" i="27"/>
  <c r="Q456" i="27" l="1"/>
  <c r="AJ455" i="27"/>
  <c r="Q457" i="27" l="1"/>
  <c r="AJ456" i="27"/>
  <c r="Q458" i="27" l="1"/>
  <c r="AJ457" i="27"/>
  <c r="Q459" i="27" l="1"/>
  <c r="AJ458" i="27"/>
  <c r="AJ459" i="27" l="1"/>
  <c r="Q460" i="27"/>
  <c r="AJ460" i="27" l="1"/>
  <c r="Q461" i="27"/>
  <c r="AJ461" i="27" l="1"/>
  <c r="Q462" i="27"/>
  <c r="AJ462" i="27" l="1"/>
  <c r="Q463" i="27"/>
  <c r="AJ463" i="27" l="1"/>
  <c r="Q464" i="27"/>
  <c r="AJ464" i="27" l="1"/>
  <c r="Q465" i="27"/>
  <c r="Q466" i="27" l="1"/>
  <c r="AJ465" i="27"/>
  <c r="Q467" i="27" l="1"/>
  <c r="AJ466" i="27"/>
  <c r="Q468" i="27" l="1"/>
  <c r="AJ467" i="27"/>
  <c r="Q469" i="27" l="1"/>
  <c r="AJ468" i="27"/>
  <c r="Q470" i="27" l="1"/>
  <c r="AJ469" i="27"/>
  <c r="Q471" i="27" l="1"/>
  <c r="AJ470" i="27"/>
  <c r="Q472" i="27" l="1"/>
  <c r="AJ471" i="27"/>
  <c r="Q473" i="27" l="1"/>
  <c r="AJ472" i="27"/>
  <c r="Q474" i="27" l="1"/>
  <c r="AJ473" i="27"/>
  <c r="Q475" i="27" l="1"/>
  <c r="AJ474" i="27"/>
  <c r="Q476" i="27" l="1"/>
  <c r="AJ475" i="27"/>
  <c r="Q477" i="27" l="1"/>
  <c r="AJ476" i="27"/>
  <c r="Q478" i="27" l="1"/>
  <c r="AJ477" i="27"/>
  <c r="Q479" i="27" l="1"/>
  <c r="AJ478" i="27"/>
  <c r="Q480" i="27" l="1"/>
  <c r="AJ479" i="27"/>
  <c r="Q481" i="27" l="1"/>
  <c r="AJ480" i="27"/>
  <c r="Q482" i="27" l="1"/>
  <c r="AJ481" i="27"/>
  <c r="Q483" i="27" l="1"/>
  <c r="AJ482" i="27"/>
  <c r="Q484" i="27" l="1"/>
  <c r="AJ483" i="27"/>
  <c r="Q485" i="27" l="1"/>
  <c r="AJ484" i="27"/>
  <c r="Q486" i="27" l="1"/>
  <c r="AJ485" i="27"/>
  <c r="Q487" i="27" l="1"/>
  <c r="AJ486" i="27"/>
  <c r="Q488" i="27" l="1"/>
  <c r="AJ487" i="27"/>
  <c r="Q489" i="27" l="1"/>
  <c r="AJ488" i="27"/>
  <c r="Q490" i="27" l="1"/>
  <c r="AJ489" i="27"/>
  <c r="Q491" i="27" l="1"/>
  <c r="AJ490" i="27"/>
  <c r="Q492" i="27" l="1"/>
  <c r="AJ491" i="27"/>
  <c r="Q493" i="27" l="1"/>
  <c r="AJ492" i="27"/>
  <c r="Q494" i="27" l="1"/>
  <c r="AJ493" i="27"/>
  <c r="Q495" i="27" l="1"/>
  <c r="AJ494" i="27"/>
  <c r="Q496" i="27" l="1"/>
  <c r="AJ495" i="27"/>
  <c r="Q497" i="27" l="1"/>
  <c r="AJ496" i="27"/>
  <c r="Q498" i="27" l="1"/>
  <c r="AJ497" i="27"/>
  <c r="Q499" i="27" l="1"/>
  <c r="AJ498" i="27"/>
  <c r="Q500" i="27" l="1"/>
  <c r="AJ499" i="27"/>
  <c r="Q501" i="27" l="1"/>
  <c r="AJ500" i="27"/>
  <c r="Q502" i="27" l="1"/>
  <c r="AJ501" i="27"/>
  <c r="Q503" i="27" l="1"/>
  <c r="AJ502" i="27"/>
  <c r="Q504" i="27" l="1"/>
  <c r="AJ503" i="27"/>
  <c r="Q505" i="27" l="1"/>
  <c r="AJ504" i="27"/>
  <c r="Q506" i="27" l="1"/>
  <c r="AJ505" i="27"/>
  <c r="Q507" i="27" l="1"/>
  <c r="AJ506" i="27"/>
  <c r="Q508" i="27" l="1"/>
  <c r="AJ507" i="27"/>
  <c r="Q509" i="27" l="1"/>
  <c r="AJ508" i="27"/>
  <c r="Q510" i="27" l="1"/>
  <c r="AJ509" i="27"/>
  <c r="Q511" i="27" l="1"/>
  <c r="AJ510" i="27"/>
  <c r="Q512" i="27" l="1"/>
  <c r="AJ511" i="27"/>
  <c r="Q513" i="27" l="1"/>
  <c r="AJ512" i="27"/>
  <c r="Q514" i="27" l="1"/>
  <c r="AJ513" i="27"/>
  <c r="Q515" i="27" l="1"/>
  <c r="AJ514" i="27"/>
  <c r="Q516" i="27" l="1"/>
  <c r="AJ515" i="27"/>
  <c r="Q517" i="27" l="1"/>
  <c r="AJ516" i="27"/>
  <c r="Q518" i="27" l="1"/>
  <c r="AJ517" i="27"/>
  <c r="Q519" i="27" l="1"/>
  <c r="AJ518" i="27"/>
  <c r="Q520" i="27" l="1"/>
  <c r="AJ519" i="27"/>
  <c r="Q521" i="27" l="1"/>
  <c r="AJ520" i="27"/>
  <c r="Q522" i="27" l="1"/>
  <c r="AJ521" i="27"/>
  <c r="Q523" i="27" l="1"/>
  <c r="AJ522" i="27"/>
  <c r="Q524" i="27" l="1"/>
  <c r="AJ523" i="27"/>
  <c r="Q525" i="27" l="1"/>
  <c r="AJ524" i="27"/>
  <c r="Q526" i="27" l="1"/>
  <c r="AJ525" i="27"/>
  <c r="Q527" i="27" l="1"/>
  <c r="AJ526" i="27"/>
  <c r="Q528" i="27" l="1"/>
  <c r="AJ527" i="27"/>
  <c r="Q529" i="27" l="1"/>
  <c r="AJ528" i="27"/>
  <c r="Q530" i="27" l="1"/>
  <c r="AJ529" i="27"/>
  <c r="Q531" i="27" l="1"/>
  <c r="AJ530" i="27"/>
  <c r="Q532" i="27" l="1"/>
  <c r="AJ531" i="27"/>
  <c r="Q533" i="27" l="1"/>
  <c r="AJ532" i="27"/>
  <c r="Q534" i="27" l="1"/>
  <c r="AJ533" i="27"/>
  <c r="Q535" i="27" l="1"/>
  <c r="AJ534" i="27"/>
  <c r="Q536" i="27" l="1"/>
  <c r="AJ535" i="27"/>
  <c r="Q537" i="27" l="1"/>
  <c r="AJ536" i="27"/>
  <c r="Q538" i="27" l="1"/>
  <c r="AJ537" i="27"/>
  <c r="Q539" i="27" l="1"/>
  <c r="AJ538" i="27"/>
  <c r="Q540" i="27" l="1"/>
  <c r="AJ539" i="27"/>
  <c r="Q541" i="27" l="1"/>
  <c r="AJ540" i="27"/>
  <c r="Q542" i="27" l="1"/>
  <c r="AJ541" i="27"/>
  <c r="Q543" i="27" l="1"/>
  <c r="AJ542" i="27"/>
  <c r="Q544" i="27" l="1"/>
  <c r="AJ543" i="27"/>
  <c r="Q545" i="27" l="1"/>
  <c r="AJ544" i="27"/>
  <c r="Q546" i="27" l="1"/>
  <c r="AJ545" i="27"/>
  <c r="Q547" i="27" l="1"/>
  <c r="AJ546" i="27"/>
  <c r="Q548" i="27" l="1"/>
  <c r="AJ547" i="27"/>
  <c r="Q549" i="27" l="1"/>
  <c r="AJ548" i="27"/>
  <c r="Q550" i="27" l="1"/>
  <c r="AJ549" i="27"/>
  <c r="Q551" i="27" l="1"/>
  <c r="AJ550" i="27"/>
  <c r="Q552" i="27" l="1"/>
  <c r="AJ551" i="27"/>
  <c r="Q553" i="27" l="1"/>
  <c r="AJ552" i="27"/>
  <c r="Q554" i="27" l="1"/>
  <c r="AJ553" i="27"/>
  <c r="Q555" i="27" l="1"/>
  <c r="AJ554" i="27"/>
  <c r="Q556" i="27" l="1"/>
  <c r="AJ555" i="27"/>
  <c r="Q557" i="27" l="1"/>
  <c r="AJ556" i="27"/>
  <c r="Q558" i="27" l="1"/>
  <c r="AJ557" i="27"/>
  <c r="Q559" i="27" l="1"/>
  <c r="AJ558" i="27"/>
  <c r="Q560" i="27" l="1"/>
  <c r="AJ559" i="27"/>
  <c r="Q561" i="27" l="1"/>
  <c r="AJ560" i="27"/>
  <c r="Q562" i="27" l="1"/>
  <c r="AJ561" i="27"/>
  <c r="Q563" i="27" l="1"/>
  <c r="AJ562" i="27"/>
  <c r="Q564" i="27" l="1"/>
  <c r="AJ563" i="27"/>
  <c r="Q565" i="27" l="1"/>
  <c r="AJ564" i="27"/>
  <c r="Q566" i="27" l="1"/>
  <c r="AJ565" i="27"/>
  <c r="Q567" i="27" l="1"/>
  <c r="AJ566" i="27"/>
  <c r="Q568" i="27" l="1"/>
  <c r="AJ567" i="27"/>
  <c r="Q569" i="27" l="1"/>
  <c r="AJ568" i="27"/>
  <c r="Q570" i="27" l="1"/>
  <c r="AJ569" i="27"/>
  <c r="Q571" i="27" l="1"/>
  <c r="AJ570" i="27"/>
  <c r="Q572" i="27" l="1"/>
  <c r="AJ571" i="27"/>
  <c r="Q573" i="27" l="1"/>
  <c r="AJ572" i="27"/>
  <c r="Q574" i="27" l="1"/>
  <c r="AJ573" i="27"/>
  <c r="Q575" i="27" l="1"/>
  <c r="AJ574" i="27"/>
  <c r="Q576" i="27" l="1"/>
  <c r="AJ575" i="27"/>
  <c r="Q577" i="27" l="1"/>
  <c r="AJ576" i="27"/>
  <c r="Q578" i="27" l="1"/>
  <c r="AJ577" i="27"/>
  <c r="Q579" i="27" l="1"/>
  <c r="AJ578" i="27"/>
  <c r="Q580" i="27" l="1"/>
  <c r="AJ579" i="27"/>
  <c r="Q581" i="27" l="1"/>
  <c r="AJ580" i="27"/>
  <c r="Q582" i="27" l="1"/>
  <c r="AJ581" i="27"/>
  <c r="Q583" i="27" l="1"/>
  <c r="AJ582" i="27"/>
  <c r="Q584" i="27" l="1"/>
  <c r="AJ583" i="27"/>
  <c r="Q585" i="27" l="1"/>
  <c r="AJ584" i="27"/>
  <c r="Q586" i="27" l="1"/>
  <c r="AJ585" i="27"/>
  <c r="Q587" i="27" l="1"/>
  <c r="AJ586" i="27"/>
  <c r="Q588" i="27" l="1"/>
  <c r="AJ587" i="27"/>
  <c r="Q589" i="27" l="1"/>
  <c r="AJ588" i="27"/>
  <c r="Q590" i="27" l="1"/>
  <c r="AJ589" i="27"/>
  <c r="Q591" i="27" l="1"/>
  <c r="AJ590" i="27"/>
  <c r="Q592" i="27" l="1"/>
  <c r="AJ591" i="27"/>
  <c r="Q593" i="27" l="1"/>
  <c r="AJ592" i="27"/>
  <c r="Q594" i="27" l="1"/>
  <c r="AJ593" i="27"/>
  <c r="Q595" i="27" l="1"/>
  <c r="AJ594" i="27"/>
  <c r="Q596" i="27" l="1"/>
  <c r="AJ595" i="27"/>
  <c r="Q597" i="27" l="1"/>
  <c r="AJ596" i="27"/>
  <c r="Q598" i="27" l="1"/>
  <c r="AJ597" i="27"/>
  <c r="Q599" i="27" l="1"/>
  <c r="AJ598" i="27"/>
  <c r="Q600" i="27" l="1"/>
  <c r="AJ599" i="27"/>
  <c r="Q601" i="27" l="1"/>
  <c r="AJ600" i="27"/>
  <c r="Q602" i="27" l="1"/>
  <c r="AJ601" i="27"/>
  <c r="Q603" i="27" l="1"/>
  <c r="AJ602" i="27"/>
  <c r="Q604" i="27" l="1"/>
  <c r="AJ603" i="27"/>
  <c r="Q605" i="27" l="1"/>
  <c r="AJ604" i="27"/>
  <c r="Q606" i="27" l="1"/>
  <c r="AJ605" i="27"/>
  <c r="Q607" i="27" l="1"/>
  <c r="AJ606" i="27"/>
  <c r="Q608" i="27" l="1"/>
  <c r="AJ607" i="27"/>
  <c r="Q609" i="27" l="1"/>
  <c r="AJ608" i="27"/>
  <c r="Q610" i="27" l="1"/>
  <c r="AJ609" i="27"/>
  <c r="Q611" i="27" l="1"/>
  <c r="AJ610" i="27"/>
  <c r="Q612" i="27" l="1"/>
  <c r="AJ611" i="27"/>
  <c r="Q613" i="27" l="1"/>
  <c r="AJ612" i="27"/>
  <c r="Q614" i="27" l="1"/>
  <c r="AJ613" i="27"/>
  <c r="Q615" i="27" l="1"/>
  <c r="AJ614" i="27"/>
  <c r="Q616" i="27" l="1"/>
  <c r="AJ615" i="27"/>
  <c r="Q617" i="27" l="1"/>
  <c r="AJ616" i="27"/>
  <c r="Q618" i="27" l="1"/>
  <c r="AJ617" i="27"/>
  <c r="Q619" i="27" l="1"/>
  <c r="AJ618" i="27"/>
  <c r="Q620" i="27" l="1"/>
  <c r="AJ619" i="27"/>
  <c r="Q621" i="27" l="1"/>
  <c r="AJ620" i="27"/>
  <c r="Q622" i="27" l="1"/>
  <c r="AJ621" i="27"/>
  <c r="Q623" i="27" l="1"/>
  <c r="AJ622" i="27"/>
  <c r="Q624" i="27" l="1"/>
  <c r="AJ623" i="27"/>
  <c r="Q625" i="27" l="1"/>
  <c r="AJ624" i="27"/>
  <c r="Q626" i="27" l="1"/>
  <c r="AJ625" i="27"/>
  <c r="Q627" i="27" l="1"/>
  <c r="AJ626" i="27"/>
  <c r="Q628" i="27" l="1"/>
  <c r="AJ627" i="27"/>
  <c r="Q629" i="27" l="1"/>
  <c r="AJ628" i="27"/>
  <c r="Q630" i="27" l="1"/>
  <c r="AJ629" i="27"/>
  <c r="Q631" i="27" l="1"/>
  <c r="AJ630" i="27"/>
  <c r="Q632" i="27" l="1"/>
  <c r="AJ631" i="27"/>
  <c r="Q633" i="27" l="1"/>
  <c r="AJ632" i="27"/>
  <c r="Q634" i="27" l="1"/>
  <c r="AJ633" i="27"/>
  <c r="Q635" i="27" l="1"/>
  <c r="AJ634" i="27"/>
  <c r="Q636" i="27" l="1"/>
  <c r="AJ635" i="27"/>
  <c r="Q637" i="27" l="1"/>
  <c r="AJ636" i="27"/>
  <c r="Q638" i="27" l="1"/>
  <c r="AJ637" i="27"/>
  <c r="Q639" i="27" l="1"/>
  <c r="AJ638" i="27"/>
  <c r="Q640" i="27" l="1"/>
  <c r="AJ639" i="27"/>
  <c r="Q641" i="27" l="1"/>
  <c r="AJ640" i="27"/>
  <c r="Q642" i="27" l="1"/>
  <c r="AJ641" i="27"/>
  <c r="Q643" i="27" l="1"/>
  <c r="AJ642" i="27"/>
  <c r="Q644" i="27" l="1"/>
  <c r="AJ643" i="27"/>
  <c r="Q645" i="27" l="1"/>
  <c r="AJ644" i="27"/>
  <c r="Q646" i="27" l="1"/>
  <c r="AJ645" i="27"/>
  <c r="Q647" i="27" l="1"/>
  <c r="AJ646" i="27"/>
  <c r="Q648" i="27" l="1"/>
  <c r="AJ647" i="27"/>
  <c r="Q649" i="27" l="1"/>
  <c r="AJ648" i="27"/>
  <c r="Q650" i="27" l="1"/>
  <c r="AJ649" i="27"/>
  <c r="Q651" i="27" l="1"/>
  <c r="AJ650" i="27"/>
  <c r="Q652" i="27" l="1"/>
  <c r="AJ651" i="27"/>
  <c r="Q653" i="27" l="1"/>
  <c r="AJ652" i="27"/>
  <c r="Q654" i="27" l="1"/>
  <c r="AJ653" i="27"/>
  <c r="Q655" i="27" l="1"/>
  <c r="AJ654" i="27"/>
  <c r="Q656" i="27" l="1"/>
  <c r="AJ655" i="27"/>
  <c r="Q657" i="27" l="1"/>
  <c r="AJ656" i="27"/>
  <c r="Q658" i="27" l="1"/>
  <c r="AJ657" i="27"/>
  <c r="Q659" i="27" l="1"/>
  <c r="AJ658" i="27"/>
  <c r="Q660" i="27" l="1"/>
  <c r="AJ659" i="27"/>
  <c r="Q661" i="27" l="1"/>
  <c r="AJ660" i="27"/>
  <c r="Q662" i="27" l="1"/>
  <c r="AJ661" i="27"/>
  <c r="Q663" i="27" l="1"/>
  <c r="AJ662" i="27"/>
  <c r="Q664" i="27" l="1"/>
  <c r="AJ663" i="27"/>
  <c r="Q665" i="27" l="1"/>
  <c r="AJ664" i="27"/>
  <c r="Q666" i="27" l="1"/>
  <c r="AJ665" i="27"/>
  <c r="Q667" i="27" l="1"/>
  <c r="AJ666" i="27"/>
  <c r="Q668" i="27" l="1"/>
  <c r="AJ667" i="27"/>
  <c r="Q669" i="27" l="1"/>
  <c r="AJ668" i="27"/>
  <c r="Q670" i="27" l="1"/>
  <c r="AJ669" i="27"/>
  <c r="Q671" i="27" l="1"/>
  <c r="AJ670" i="27"/>
  <c r="Q672" i="27" l="1"/>
  <c r="AJ671" i="27"/>
  <c r="Q673" i="27" l="1"/>
  <c r="AJ672" i="27"/>
  <c r="Q674" i="27" l="1"/>
  <c r="AJ673" i="27"/>
  <c r="Q675" i="27" l="1"/>
  <c r="AJ674" i="27"/>
  <c r="Q676" i="27" l="1"/>
  <c r="AJ675" i="27"/>
  <c r="Q677" i="27" l="1"/>
  <c r="AJ676" i="27"/>
  <c r="Q678" i="27" l="1"/>
  <c r="AJ677" i="27"/>
  <c r="Q679" i="27" l="1"/>
  <c r="AJ678" i="27"/>
  <c r="Q680" i="27" l="1"/>
  <c r="AJ679" i="27"/>
  <c r="Q681" i="27" l="1"/>
  <c r="AJ680" i="27"/>
  <c r="Q682" i="27" l="1"/>
  <c r="AJ681" i="27"/>
  <c r="Q683" i="27" l="1"/>
  <c r="AJ682" i="27"/>
  <c r="Q684" i="27" l="1"/>
  <c r="AJ683" i="27"/>
  <c r="Q685" i="27" l="1"/>
  <c r="AJ684" i="27"/>
  <c r="Q686" i="27" l="1"/>
  <c r="AJ685" i="27"/>
  <c r="Q687" i="27" l="1"/>
  <c r="AJ686" i="27"/>
  <c r="Q688" i="27" l="1"/>
  <c r="AJ687" i="27"/>
  <c r="Q689" i="27" l="1"/>
  <c r="AJ688" i="27"/>
  <c r="Q690" i="27" l="1"/>
  <c r="AJ689" i="27"/>
  <c r="Q691" i="27" l="1"/>
  <c r="AJ690" i="27"/>
  <c r="Q692" i="27" l="1"/>
  <c r="AJ691" i="27"/>
  <c r="Q693" i="27" l="1"/>
  <c r="AJ692" i="27"/>
  <c r="Q694" i="27" l="1"/>
  <c r="AJ693" i="27"/>
  <c r="Q695" i="27" l="1"/>
  <c r="AJ694" i="27"/>
  <c r="Q696" i="27" l="1"/>
  <c r="AJ695" i="27"/>
  <c r="Q697" i="27" l="1"/>
  <c r="AJ696" i="27"/>
  <c r="Q698" i="27" l="1"/>
  <c r="AJ697" i="27"/>
  <c r="Q699" i="27" l="1"/>
  <c r="AJ698" i="27"/>
  <c r="Q700" i="27" l="1"/>
  <c r="AJ699" i="27"/>
  <c r="Q701" i="27" l="1"/>
  <c r="AJ700" i="27"/>
  <c r="Q702" i="27" l="1"/>
  <c r="AJ701" i="27"/>
  <c r="Q703" i="27" l="1"/>
  <c r="AJ702" i="27"/>
  <c r="Q704" i="27" l="1"/>
  <c r="AJ703" i="27"/>
  <c r="Q705" i="27" l="1"/>
  <c r="AJ704" i="27"/>
  <c r="Q706" i="27" l="1"/>
  <c r="AJ705" i="27"/>
  <c r="Q707" i="27" l="1"/>
  <c r="AJ706" i="27"/>
  <c r="Q708" i="27" l="1"/>
  <c r="AJ707" i="27"/>
  <c r="Q709" i="27" l="1"/>
  <c r="AJ708" i="27"/>
  <c r="Q710" i="27" l="1"/>
  <c r="AJ709" i="27"/>
  <c r="Q711" i="27" l="1"/>
  <c r="AJ710" i="27"/>
  <c r="Q712" i="27" l="1"/>
  <c r="AJ711" i="27"/>
  <c r="Q713" i="27" l="1"/>
  <c r="AJ712" i="27"/>
  <c r="Q714" i="27" l="1"/>
  <c r="AJ713" i="27"/>
  <c r="Q715" i="27" l="1"/>
  <c r="AJ714" i="27"/>
  <c r="Q716" i="27" l="1"/>
  <c r="AJ715" i="27"/>
  <c r="Q717" i="27" l="1"/>
  <c r="AJ716" i="27"/>
  <c r="Q718" i="27" l="1"/>
  <c r="AJ717" i="27"/>
  <c r="Q719" i="27" l="1"/>
  <c r="AJ718" i="27"/>
  <c r="Q720" i="27" l="1"/>
  <c r="AJ719" i="27"/>
  <c r="Q721" i="27" l="1"/>
  <c r="AJ720" i="27"/>
  <c r="Q722" i="27" l="1"/>
  <c r="AJ721" i="27"/>
  <c r="Q723" i="27" l="1"/>
  <c r="AJ722" i="27"/>
  <c r="Q724" i="27" l="1"/>
  <c r="AJ723" i="27"/>
  <c r="Q725" i="27" l="1"/>
  <c r="AJ724" i="27"/>
  <c r="Q726" i="27" l="1"/>
  <c r="AJ725" i="27"/>
  <c r="Q727" i="27" l="1"/>
  <c r="AJ726" i="27"/>
  <c r="Q728" i="27" l="1"/>
  <c r="AJ727" i="27"/>
  <c r="Q729" i="27" l="1"/>
  <c r="AJ728" i="27"/>
  <c r="Q730" i="27" l="1"/>
  <c r="AJ729" i="27"/>
  <c r="Q731" i="27" l="1"/>
  <c r="AJ730" i="27"/>
  <c r="Q732" i="27" l="1"/>
  <c r="AJ731" i="27"/>
  <c r="Q733" i="27" l="1"/>
  <c r="AJ732" i="27"/>
  <c r="Q734" i="27" l="1"/>
  <c r="AJ733" i="27"/>
  <c r="Q735" i="27" l="1"/>
  <c r="AJ734" i="27"/>
  <c r="Q736" i="27" l="1"/>
  <c r="AJ735" i="27"/>
  <c r="Q737" i="27" l="1"/>
  <c r="AJ736" i="27"/>
  <c r="Q738" i="27" l="1"/>
  <c r="AJ737" i="27"/>
  <c r="Q739" i="27" l="1"/>
  <c r="AJ738" i="27"/>
  <c r="Q740" i="27" l="1"/>
  <c r="AJ739" i="27"/>
  <c r="Q741" i="27" l="1"/>
  <c r="AJ740" i="27"/>
  <c r="Q742" i="27" l="1"/>
  <c r="AJ741" i="27"/>
  <c r="Q743" i="27" l="1"/>
  <c r="AJ742" i="27"/>
  <c r="Q744" i="27" l="1"/>
  <c r="AJ743" i="27"/>
  <c r="Q745" i="27" l="1"/>
  <c r="AJ744" i="27"/>
  <c r="Q746" i="27" l="1"/>
  <c r="AJ745" i="27"/>
  <c r="Q747" i="27" l="1"/>
  <c r="AJ746" i="27"/>
  <c r="Q748" i="27" l="1"/>
  <c r="AJ747" i="27"/>
  <c r="Q749" i="27" l="1"/>
  <c r="AJ748" i="27"/>
  <c r="Q750" i="27" l="1"/>
  <c r="AJ749" i="27"/>
  <c r="Q751" i="27" l="1"/>
  <c r="AJ750" i="27"/>
  <c r="Q752" i="27" l="1"/>
  <c r="AJ751" i="27"/>
  <c r="Q753" i="27" l="1"/>
  <c r="AJ752" i="27"/>
  <c r="Q754" i="27" l="1"/>
  <c r="AJ753" i="27"/>
  <c r="Q755" i="27" l="1"/>
  <c r="AJ754" i="27"/>
  <c r="Q756" i="27" l="1"/>
  <c r="AJ755" i="27"/>
  <c r="Q757" i="27" l="1"/>
  <c r="AJ756" i="27"/>
  <c r="Q758" i="27" l="1"/>
  <c r="AJ757" i="27"/>
  <c r="Q759" i="27" l="1"/>
  <c r="AJ758" i="27"/>
  <c r="Q760" i="27" l="1"/>
  <c r="AJ759" i="27"/>
  <c r="Q761" i="27" l="1"/>
  <c r="AJ760" i="27"/>
  <c r="Q762" i="27" l="1"/>
  <c r="AJ761" i="27"/>
  <c r="Q763" i="27" l="1"/>
  <c r="AJ762" i="27"/>
  <c r="Q764" i="27" l="1"/>
  <c r="AJ763" i="27"/>
  <c r="Q765" i="27" l="1"/>
  <c r="AJ764" i="27"/>
  <c r="Q766" i="27" l="1"/>
  <c r="AJ765" i="27"/>
  <c r="Q767" i="27" l="1"/>
  <c r="AJ766" i="27"/>
  <c r="Q768" i="27" l="1"/>
  <c r="AJ767" i="27"/>
  <c r="Q769" i="27" l="1"/>
  <c r="AJ768" i="27"/>
  <c r="Q770" i="27" l="1"/>
  <c r="AJ769" i="27"/>
  <c r="Q771" i="27" l="1"/>
  <c r="AJ770" i="27"/>
  <c r="Q772" i="27" l="1"/>
  <c r="AJ771" i="27"/>
  <c r="Q773" i="27" l="1"/>
  <c r="AJ772" i="27"/>
  <c r="Q774" i="27" l="1"/>
  <c r="AJ773" i="27"/>
  <c r="Q775" i="27" l="1"/>
  <c r="AJ774" i="27"/>
  <c r="Q776" i="27" l="1"/>
  <c r="AJ775" i="27"/>
  <c r="Q777" i="27" l="1"/>
  <c r="AJ776" i="27"/>
  <c r="Q778" i="27" l="1"/>
  <c r="AJ777" i="27"/>
  <c r="Q779" i="27" l="1"/>
  <c r="AJ778" i="27"/>
  <c r="Q780" i="27" l="1"/>
  <c r="AJ779" i="27"/>
  <c r="Q781" i="27" l="1"/>
  <c r="AJ780" i="27"/>
  <c r="Q782" i="27" l="1"/>
  <c r="AJ781" i="27"/>
  <c r="Q783" i="27" l="1"/>
  <c r="AJ782" i="27"/>
  <c r="Q784" i="27" l="1"/>
  <c r="AJ783" i="27"/>
  <c r="Q785" i="27" l="1"/>
  <c r="AJ784" i="27"/>
  <c r="Q786" i="27" l="1"/>
  <c r="AJ785" i="27"/>
  <c r="Q787" i="27" l="1"/>
  <c r="AJ786" i="27"/>
  <c r="Q788" i="27" l="1"/>
  <c r="AJ787" i="27"/>
  <c r="Q789" i="27" l="1"/>
  <c r="AJ788" i="27"/>
  <c r="Q790" i="27" l="1"/>
  <c r="AJ789" i="27"/>
  <c r="Q791" i="27" l="1"/>
  <c r="AJ790" i="27"/>
  <c r="Q792" i="27" l="1"/>
  <c r="AJ791" i="27"/>
  <c r="Q793" i="27" l="1"/>
  <c r="AJ792" i="27"/>
  <c r="Q794" i="27" l="1"/>
  <c r="AJ793" i="27"/>
  <c r="Q795" i="27" l="1"/>
  <c r="AJ794" i="27"/>
  <c r="Q796" i="27" l="1"/>
  <c r="AJ795" i="27"/>
  <c r="Q797" i="27" l="1"/>
  <c r="AJ796" i="27"/>
  <c r="Q798" i="27" l="1"/>
  <c r="AJ797" i="27"/>
  <c r="Q799" i="27" l="1"/>
  <c r="AJ798" i="27"/>
  <c r="Q800" i="27" l="1"/>
  <c r="AJ799" i="27"/>
  <c r="Q801" i="27" l="1"/>
  <c r="AJ800" i="27"/>
  <c r="Q802" i="27" l="1"/>
  <c r="AJ801" i="27"/>
  <c r="Q803" i="27" l="1"/>
  <c r="AJ802" i="27"/>
  <c r="Q804" i="27" l="1"/>
  <c r="AJ803" i="27"/>
  <c r="Q805" i="27" l="1"/>
  <c r="AJ804" i="27"/>
  <c r="Q806" i="27" l="1"/>
  <c r="AJ805" i="27"/>
  <c r="Q807" i="27" l="1"/>
  <c r="AJ806" i="27"/>
  <c r="Q808" i="27" l="1"/>
  <c r="AJ807" i="27"/>
  <c r="Q809" i="27" l="1"/>
  <c r="AJ808" i="27"/>
  <c r="Q810" i="27" l="1"/>
  <c r="AJ809" i="27"/>
  <c r="Q811" i="27" l="1"/>
  <c r="AJ810" i="27"/>
  <c r="Q812" i="27" l="1"/>
  <c r="AJ811" i="27"/>
  <c r="Q813" i="27" l="1"/>
  <c r="AJ812" i="27"/>
  <c r="Q814" i="27" l="1"/>
  <c r="AJ813" i="27"/>
  <c r="Q815" i="27" l="1"/>
  <c r="AJ814" i="27"/>
  <c r="Q816" i="27" l="1"/>
  <c r="AJ815" i="27"/>
  <c r="Q817" i="27" l="1"/>
  <c r="AJ816" i="27"/>
  <c r="Q818" i="27" l="1"/>
  <c r="AJ817" i="27"/>
  <c r="Q819" i="27" l="1"/>
  <c r="AJ818" i="27"/>
  <c r="Q820" i="27" l="1"/>
  <c r="AJ819" i="27"/>
  <c r="Q821" i="27" l="1"/>
  <c r="AJ820" i="27"/>
  <c r="Q822" i="27" l="1"/>
  <c r="AJ821" i="27"/>
  <c r="Q823" i="27" l="1"/>
  <c r="AJ822" i="27"/>
  <c r="Q824" i="27" l="1"/>
  <c r="AJ823" i="27"/>
  <c r="Q825" i="27" l="1"/>
  <c r="AJ824" i="27"/>
  <c r="Q826" i="27" l="1"/>
  <c r="AJ825" i="27"/>
  <c r="Q827" i="27" l="1"/>
  <c r="AJ826" i="27"/>
  <c r="Q828" i="27" l="1"/>
  <c r="AJ827" i="27"/>
  <c r="Q829" i="27" l="1"/>
  <c r="AJ828" i="27"/>
  <c r="Q830" i="27" l="1"/>
  <c r="AJ829" i="27"/>
  <c r="Q831" i="27" l="1"/>
  <c r="AJ830" i="27"/>
  <c r="Q832" i="27" l="1"/>
  <c r="AJ831" i="27"/>
  <c r="Q833" i="27" l="1"/>
  <c r="AJ832" i="27"/>
  <c r="Q834" i="27" l="1"/>
  <c r="AJ833" i="27"/>
  <c r="Q835" i="27" l="1"/>
  <c r="AJ834" i="27"/>
  <c r="Q836" i="27" l="1"/>
  <c r="AJ835" i="27"/>
  <c r="Q837" i="27" l="1"/>
  <c r="AJ836" i="27"/>
  <c r="Q838" i="27" l="1"/>
  <c r="AJ837" i="27"/>
  <c r="Q839" i="27" l="1"/>
  <c r="AJ838" i="27"/>
  <c r="Q840" i="27" l="1"/>
  <c r="AJ839" i="27"/>
  <c r="Q841" i="27" l="1"/>
  <c r="AJ840" i="27"/>
  <c r="Q842" i="27" l="1"/>
  <c r="AJ841" i="27"/>
  <c r="Q843" i="27" l="1"/>
  <c r="AJ842" i="27"/>
  <c r="Q844" i="27" l="1"/>
  <c r="AJ843" i="27"/>
  <c r="Q845" i="27" l="1"/>
  <c r="AJ844" i="27"/>
  <c r="Q846" i="27" l="1"/>
  <c r="AJ845" i="27"/>
  <c r="Q847" i="27" l="1"/>
  <c r="AJ846" i="27"/>
  <c r="Q848" i="27" l="1"/>
  <c r="AJ847" i="27"/>
  <c r="Q849" i="27" l="1"/>
  <c r="AJ848" i="27"/>
  <c r="Q850" i="27" l="1"/>
  <c r="AJ849" i="27"/>
  <c r="Q851" i="27" l="1"/>
  <c r="AJ850" i="27"/>
  <c r="Q852" i="27" l="1"/>
  <c r="AJ851" i="27"/>
  <c r="Q853" i="27" l="1"/>
  <c r="AJ852" i="27"/>
  <c r="Q854" i="27" l="1"/>
  <c r="AJ853" i="27"/>
  <c r="Q855" i="27" l="1"/>
  <c r="AJ854" i="27"/>
  <c r="Q856" i="27" l="1"/>
  <c r="AJ855" i="27"/>
  <c r="Q857" i="27" l="1"/>
  <c r="AJ856" i="27"/>
  <c r="Q858" i="27" l="1"/>
  <c r="AJ857" i="27"/>
  <c r="Q859" i="27" l="1"/>
  <c r="AJ858" i="27"/>
  <c r="Q860" i="27" l="1"/>
  <c r="AJ859" i="27"/>
  <c r="Q861" i="27" l="1"/>
  <c r="AJ860" i="27"/>
  <c r="Q862" i="27" l="1"/>
  <c r="AJ861" i="27"/>
  <c r="Q863" i="27" l="1"/>
  <c r="AJ862" i="27"/>
  <c r="Q864" i="27" l="1"/>
  <c r="AJ863" i="27"/>
  <c r="Q865" i="27" l="1"/>
  <c r="AJ864" i="27"/>
  <c r="Q866" i="27" l="1"/>
  <c r="AJ865" i="27"/>
  <c r="Q867" i="27" l="1"/>
  <c r="AJ866" i="27"/>
  <c r="Q868" i="27" l="1"/>
  <c r="AJ867" i="27"/>
  <c r="Q869" i="27" l="1"/>
  <c r="AJ868" i="27"/>
  <c r="Q870" i="27" l="1"/>
  <c r="AJ869" i="27"/>
  <c r="Q871" i="27" l="1"/>
  <c r="AJ870" i="27"/>
  <c r="Q872" i="27" l="1"/>
  <c r="AJ871" i="27"/>
  <c r="Q873" i="27" l="1"/>
  <c r="AJ872" i="27"/>
  <c r="Q874" i="27" l="1"/>
  <c r="AJ873" i="27"/>
  <c r="Q875" i="27" l="1"/>
  <c r="AJ874" i="27"/>
  <c r="Q876" i="27" l="1"/>
  <c r="AJ875" i="27"/>
  <c r="Q877" i="27" l="1"/>
  <c r="AJ876" i="27"/>
  <c r="Q878" i="27" l="1"/>
  <c r="AJ877" i="27"/>
  <c r="Q879" i="27" l="1"/>
  <c r="AJ878" i="27"/>
  <c r="Q880" i="27" l="1"/>
  <c r="AJ879" i="27"/>
  <c r="Q881" i="27" l="1"/>
  <c r="AJ880" i="27"/>
  <c r="Q882" i="27" l="1"/>
  <c r="AJ881" i="27"/>
  <c r="Q883" i="27" l="1"/>
  <c r="AJ882" i="27"/>
  <c r="Q884" i="27" l="1"/>
  <c r="AJ883" i="27"/>
  <c r="Q885" i="27" l="1"/>
  <c r="AJ884" i="27"/>
  <c r="Q886" i="27" l="1"/>
  <c r="AJ885" i="27"/>
  <c r="Q887" i="27" l="1"/>
  <c r="AJ886" i="27"/>
  <c r="Q888" i="27" l="1"/>
  <c r="AJ887" i="27"/>
  <c r="Q889" i="27" l="1"/>
  <c r="AJ888" i="27"/>
  <c r="Q890" i="27" l="1"/>
  <c r="AJ889" i="27"/>
  <c r="Q891" i="27" l="1"/>
  <c r="AJ890" i="27"/>
  <c r="Q892" i="27" l="1"/>
  <c r="AJ891" i="27"/>
  <c r="Q893" i="27" l="1"/>
  <c r="AJ892" i="27"/>
  <c r="Q894" i="27" l="1"/>
  <c r="AJ893" i="27"/>
  <c r="Q895" i="27" l="1"/>
  <c r="AJ894" i="27"/>
  <c r="Q896" i="27" l="1"/>
  <c r="AJ895" i="27"/>
  <c r="Q897" i="27" l="1"/>
  <c r="AJ896" i="27"/>
  <c r="Q898" i="27" l="1"/>
  <c r="AJ897" i="27"/>
  <c r="Q899" i="27" l="1"/>
  <c r="AJ898" i="27"/>
  <c r="Q900" i="27" l="1"/>
  <c r="AJ899" i="27"/>
  <c r="Q901" i="27" l="1"/>
  <c r="AJ900" i="27"/>
  <c r="Q902" i="27" l="1"/>
  <c r="AJ901" i="27"/>
  <c r="Q903" i="27" l="1"/>
  <c r="AJ902" i="27"/>
  <c r="Q904" i="27" l="1"/>
  <c r="AJ903" i="27"/>
  <c r="Q905" i="27" l="1"/>
  <c r="AJ904" i="27"/>
  <c r="Q906" i="27" l="1"/>
  <c r="AJ905" i="27"/>
  <c r="Q907" i="27" l="1"/>
  <c r="AJ906" i="27"/>
  <c r="Q908" i="27" l="1"/>
  <c r="AJ907" i="27"/>
  <c r="Q909" i="27" l="1"/>
  <c r="AJ908" i="27"/>
  <c r="Q910" i="27" l="1"/>
  <c r="AJ909" i="27"/>
  <c r="Q911" i="27" l="1"/>
  <c r="AJ910" i="27"/>
  <c r="Q912" i="27" l="1"/>
  <c r="AJ911" i="27"/>
  <c r="Q913" i="27" l="1"/>
  <c r="AJ912" i="27"/>
  <c r="Q914" i="27" l="1"/>
  <c r="AJ913" i="27"/>
  <c r="Q915" i="27" l="1"/>
  <c r="AJ914" i="27"/>
  <c r="Q916" i="27" l="1"/>
  <c r="AJ915" i="27"/>
  <c r="Q917" i="27" l="1"/>
  <c r="AJ916" i="27"/>
  <c r="Q918" i="27" l="1"/>
  <c r="AJ917" i="27"/>
  <c r="Q919" i="27" l="1"/>
  <c r="AJ918" i="27"/>
  <c r="Q920" i="27" l="1"/>
  <c r="AJ919" i="27"/>
  <c r="Q921" i="27" l="1"/>
  <c r="AJ920" i="27"/>
  <c r="Q922" i="27" l="1"/>
  <c r="AJ921" i="27"/>
  <c r="Q923" i="27" l="1"/>
  <c r="AJ922" i="27"/>
  <c r="Q924" i="27" l="1"/>
  <c r="AJ923" i="27"/>
  <c r="Q925" i="27" l="1"/>
  <c r="AJ924" i="27"/>
  <c r="Q926" i="27" l="1"/>
  <c r="AJ925" i="27"/>
  <c r="Q927" i="27" l="1"/>
  <c r="AJ926" i="27"/>
  <c r="Q928" i="27" l="1"/>
  <c r="AJ927" i="27"/>
  <c r="Q929" i="27" l="1"/>
  <c r="AJ928" i="27"/>
  <c r="Q930" i="27" l="1"/>
  <c r="AJ929" i="27"/>
  <c r="Q931" i="27" l="1"/>
  <c r="AJ930" i="27"/>
  <c r="Q932" i="27" l="1"/>
  <c r="AJ931" i="27"/>
  <c r="Q933" i="27" l="1"/>
  <c r="AJ932" i="27"/>
  <c r="Q934" i="27" l="1"/>
  <c r="AJ933" i="27"/>
  <c r="Q935" i="27" l="1"/>
  <c r="AJ934" i="27"/>
  <c r="Q936" i="27" l="1"/>
  <c r="AJ935" i="27"/>
  <c r="Q937" i="27" l="1"/>
  <c r="AJ936" i="27"/>
  <c r="Q938" i="27" l="1"/>
  <c r="AJ937" i="27"/>
  <c r="Q939" i="27" l="1"/>
  <c r="AJ938" i="27"/>
  <c r="Q940" i="27" l="1"/>
  <c r="AJ939" i="27"/>
  <c r="Q941" i="27" l="1"/>
  <c r="AJ940" i="27"/>
  <c r="Q942" i="27" l="1"/>
  <c r="AJ941" i="27"/>
  <c r="Q943" i="27" l="1"/>
  <c r="AJ942" i="27"/>
  <c r="Q944" i="27" l="1"/>
  <c r="AJ943" i="27"/>
  <c r="Q945" i="27" l="1"/>
  <c r="AJ944" i="27"/>
  <c r="Q946" i="27" l="1"/>
  <c r="AJ945" i="27"/>
  <c r="Q947" i="27" l="1"/>
  <c r="AJ946" i="27"/>
  <c r="Q948" i="27" l="1"/>
  <c r="AJ947" i="27"/>
  <c r="Q949" i="27" l="1"/>
  <c r="AJ948" i="27"/>
  <c r="Q950" i="27" l="1"/>
  <c r="AJ949" i="27"/>
  <c r="Q951" i="27" l="1"/>
  <c r="AJ950" i="27"/>
  <c r="Q952" i="27" l="1"/>
  <c r="AJ951" i="27"/>
  <c r="Q953" i="27" l="1"/>
  <c r="AJ952" i="27"/>
  <c r="Q954" i="27" l="1"/>
  <c r="AJ953" i="27"/>
  <c r="Q955" i="27" l="1"/>
  <c r="AJ954" i="27"/>
  <c r="Q956" i="27" l="1"/>
  <c r="AJ955" i="27"/>
  <c r="Q957" i="27" l="1"/>
  <c r="AJ956" i="27"/>
  <c r="Q958" i="27" l="1"/>
  <c r="AJ957" i="27"/>
  <c r="Q959" i="27" l="1"/>
  <c r="AJ958" i="27"/>
  <c r="Q960" i="27" l="1"/>
  <c r="AJ959" i="27"/>
  <c r="Q961" i="27" l="1"/>
  <c r="AJ960" i="27"/>
  <c r="Q962" i="27" l="1"/>
  <c r="AJ961" i="27"/>
  <c r="Q963" i="27" l="1"/>
  <c r="AJ962" i="27"/>
  <c r="Q964" i="27" l="1"/>
  <c r="AJ963" i="27"/>
  <c r="Q965" i="27" l="1"/>
  <c r="AJ964" i="27"/>
  <c r="Q966" i="27" l="1"/>
  <c r="AJ965" i="27"/>
  <c r="Q967" i="27" l="1"/>
  <c r="AJ966" i="27"/>
  <c r="Q968" i="27" l="1"/>
  <c r="AJ967" i="27"/>
  <c r="Q969" i="27" l="1"/>
  <c r="AJ968" i="27"/>
  <c r="Q970" i="27" l="1"/>
  <c r="AJ969" i="27"/>
  <c r="Q971" i="27" l="1"/>
  <c r="AJ970" i="27"/>
  <c r="Q972" i="27" l="1"/>
  <c r="AJ971" i="27"/>
  <c r="Q973" i="27" l="1"/>
  <c r="AJ972" i="27"/>
  <c r="Q974" i="27" l="1"/>
  <c r="AJ973" i="27"/>
  <c r="Q975" i="27" l="1"/>
  <c r="AJ974" i="27"/>
  <c r="Q976" i="27" l="1"/>
  <c r="AJ975" i="27"/>
  <c r="Q977" i="27" l="1"/>
  <c r="AJ976" i="27"/>
  <c r="Q978" i="27" l="1"/>
  <c r="AJ977" i="27"/>
  <c r="Q979" i="27" l="1"/>
  <c r="AJ978" i="27"/>
  <c r="Q980" i="27" l="1"/>
  <c r="AJ979" i="27"/>
  <c r="Q981" i="27" l="1"/>
  <c r="AJ980" i="27"/>
  <c r="Q982" i="27" l="1"/>
  <c r="AJ981" i="27"/>
  <c r="Q983" i="27" l="1"/>
  <c r="AJ982" i="27"/>
  <c r="Q984" i="27" l="1"/>
  <c r="AJ983" i="27"/>
  <c r="Q985" i="27" l="1"/>
  <c r="AJ984" i="27"/>
  <c r="Q986" i="27" l="1"/>
  <c r="AJ985" i="27"/>
  <c r="Q987" i="27" l="1"/>
  <c r="AJ986" i="27"/>
  <c r="Q988" i="27" l="1"/>
  <c r="AJ987" i="27"/>
  <c r="Q989" i="27" l="1"/>
  <c r="AJ988" i="27"/>
  <c r="Q990" i="27" l="1"/>
  <c r="AJ989" i="27"/>
  <c r="Q991" i="27" l="1"/>
  <c r="AJ990" i="27"/>
  <c r="Q992" i="27" l="1"/>
  <c r="AJ991" i="27"/>
  <c r="Q993" i="27" l="1"/>
  <c r="AJ992" i="27"/>
  <c r="Q994" i="27" l="1"/>
  <c r="AJ993" i="27"/>
  <c r="Q995" i="27" l="1"/>
  <c r="AJ994" i="27"/>
  <c r="Q996" i="27" l="1"/>
  <c r="AJ995" i="27"/>
  <c r="Q997" i="27" l="1"/>
  <c r="AJ996" i="27"/>
  <c r="Q998" i="27" l="1"/>
  <c r="AJ997" i="27"/>
  <c r="Q999" i="27" l="1"/>
  <c r="AJ998" i="27"/>
  <c r="Q1000" i="27" l="1"/>
  <c r="AJ999" i="27"/>
  <c r="Q1001" i="27" l="1"/>
  <c r="AJ1000" i="27"/>
  <c r="Q1002" i="27" l="1"/>
  <c r="AJ1001" i="27"/>
  <c r="Q1003" i="27" l="1"/>
  <c r="AJ1002" i="27"/>
  <c r="Q1004" i="27" l="1"/>
  <c r="AJ1003" i="27"/>
  <c r="Q1005" i="27" l="1"/>
  <c r="AJ1004" i="27"/>
  <c r="Q1006" i="27" l="1"/>
  <c r="AJ1005" i="27"/>
  <c r="Q1007" i="27" l="1"/>
  <c r="AJ1006" i="27"/>
  <c r="Q1008" i="27" l="1"/>
  <c r="AJ1007" i="27"/>
  <c r="Q1009" i="27" l="1"/>
  <c r="AJ1008" i="27"/>
  <c r="Q1010" i="27" l="1"/>
  <c r="AJ1009" i="27"/>
  <c r="Q1011" i="27" l="1"/>
  <c r="AJ1010" i="27"/>
  <c r="Q1012" i="27" l="1"/>
  <c r="AJ1011" i="27"/>
  <c r="Q1013" i="27" l="1"/>
  <c r="AJ1012" i="27"/>
  <c r="Q1014" i="27" l="1"/>
  <c r="AJ1013" i="27"/>
  <c r="Q1015" i="27" l="1"/>
  <c r="AJ1014" i="27"/>
  <c r="Q1016" i="27" l="1"/>
  <c r="AJ1015" i="27"/>
  <c r="Q1017" i="27" l="1"/>
  <c r="AJ1016" i="27"/>
  <c r="Q1018" i="27" l="1"/>
  <c r="AJ1017" i="27"/>
  <c r="Q1019" i="27" l="1"/>
  <c r="AJ1018" i="27"/>
  <c r="Q1020" i="27" l="1"/>
  <c r="AJ1019" i="27"/>
  <c r="Q1021" i="27" l="1"/>
  <c r="AJ1020" i="27"/>
  <c r="Q1022" i="27" l="1"/>
  <c r="AJ1021" i="27"/>
  <c r="Q1023" i="27" l="1"/>
  <c r="AJ1022" i="27"/>
  <c r="Q1024" i="27" l="1"/>
  <c r="AJ1023" i="27"/>
  <c r="Q1025" i="27" l="1"/>
  <c r="AJ1024" i="27"/>
  <c r="Q1026" i="27" l="1"/>
  <c r="AJ1025" i="27"/>
  <c r="Q1027" i="27" l="1"/>
  <c r="AJ1026" i="27"/>
  <c r="Q1028" i="27" l="1"/>
  <c r="AJ1027" i="27"/>
  <c r="Q1029" i="27" l="1"/>
  <c r="AJ1028" i="27"/>
  <c r="Q1030" i="27" l="1"/>
  <c r="AJ1029" i="27"/>
  <c r="Q1031" i="27" l="1"/>
  <c r="AJ1030" i="27"/>
  <c r="Q1032" i="27" l="1"/>
  <c r="AJ1031" i="27"/>
  <c r="Q1033" i="27" l="1"/>
  <c r="AJ1032" i="27"/>
  <c r="Q1034" i="27" l="1"/>
  <c r="AJ1033" i="27"/>
  <c r="Q1035" i="27" l="1"/>
  <c r="AJ1034" i="27"/>
  <c r="Q1036" i="27" l="1"/>
  <c r="AJ1035" i="27"/>
  <c r="Q1037" i="27" l="1"/>
  <c r="AJ1036" i="27"/>
  <c r="Q1038" i="27" l="1"/>
  <c r="AJ1037" i="27"/>
  <c r="Q1039" i="27" l="1"/>
  <c r="AJ1038" i="27"/>
  <c r="Q1040" i="27" l="1"/>
  <c r="AJ1039" i="27"/>
  <c r="Q1041" i="27" l="1"/>
  <c r="AJ1040" i="27"/>
  <c r="Q1042" i="27" l="1"/>
  <c r="AJ1041" i="27"/>
  <c r="Q1043" i="27" l="1"/>
  <c r="AJ1042" i="27"/>
  <c r="Q1044" i="27" l="1"/>
  <c r="AJ1043" i="27"/>
  <c r="Q1045" i="27" l="1"/>
  <c r="AJ1044" i="27"/>
  <c r="Q1046" i="27" l="1"/>
  <c r="AJ1045" i="27"/>
  <c r="Q1047" i="27" l="1"/>
  <c r="AJ1046" i="27"/>
  <c r="Q1048" i="27" l="1"/>
  <c r="AJ1047" i="27"/>
  <c r="Q1049" i="27" l="1"/>
  <c r="AJ1048" i="27"/>
  <c r="Q1050" i="27" l="1"/>
  <c r="AJ1049" i="27"/>
  <c r="Q1051" i="27" l="1"/>
  <c r="AJ1050" i="27"/>
  <c r="Q1052" i="27" l="1"/>
  <c r="AJ1051" i="27"/>
  <c r="Q1053" i="27" l="1"/>
  <c r="AJ1052" i="27"/>
  <c r="Q1054" i="27" l="1"/>
  <c r="AJ1053" i="27"/>
  <c r="Q1055" i="27" l="1"/>
  <c r="AJ1054" i="27"/>
  <c r="Q1056" i="27" l="1"/>
  <c r="AJ1055" i="27"/>
  <c r="Q1057" i="27" l="1"/>
  <c r="AJ1056" i="27"/>
  <c r="Q1058" i="27" l="1"/>
  <c r="AJ1057" i="27"/>
  <c r="Q1059" i="27" l="1"/>
  <c r="AJ1058" i="27"/>
  <c r="Q1060" i="27" l="1"/>
  <c r="AJ1059" i="27"/>
  <c r="Q1061" i="27" l="1"/>
  <c r="AJ1060" i="27"/>
  <c r="Q1062" i="27" l="1"/>
  <c r="AJ1061" i="27"/>
  <c r="Q1063" i="27" l="1"/>
  <c r="AJ1062" i="27"/>
  <c r="Q1064" i="27" l="1"/>
  <c r="AJ1063" i="27"/>
  <c r="Q1065" i="27" l="1"/>
  <c r="AJ1064" i="27"/>
  <c r="Q1066" i="27" l="1"/>
  <c r="AJ1065" i="27"/>
  <c r="Q1067" i="27" l="1"/>
  <c r="AJ1066" i="27"/>
  <c r="Q1068" i="27" l="1"/>
  <c r="AJ1067" i="27"/>
  <c r="Q1069" i="27" l="1"/>
  <c r="AJ1068" i="27"/>
  <c r="Q1070" i="27" l="1"/>
  <c r="AJ1069" i="27"/>
  <c r="Q1071" i="27" l="1"/>
  <c r="AJ1070" i="27"/>
  <c r="Q1072" i="27" l="1"/>
  <c r="AJ1071" i="27"/>
  <c r="Q1073" i="27" l="1"/>
  <c r="AJ1072" i="27"/>
  <c r="Q1074" i="27" l="1"/>
  <c r="AJ1073" i="27"/>
  <c r="Q1075" i="27" l="1"/>
  <c r="AJ1074" i="27"/>
  <c r="Q1076" i="27" l="1"/>
  <c r="AJ1075" i="27"/>
  <c r="Q1077" i="27" l="1"/>
  <c r="AJ1076" i="27"/>
  <c r="Q1078" i="27" l="1"/>
  <c r="AJ1077" i="27"/>
  <c r="Q1079" i="27" l="1"/>
  <c r="AJ1078" i="27"/>
  <c r="Q1080" i="27" l="1"/>
  <c r="AJ1079" i="27"/>
  <c r="Q1081" i="27" l="1"/>
  <c r="AJ1080" i="27"/>
  <c r="Q1082" i="27" l="1"/>
  <c r="AJ1081" i="27"/>
  <c r="Q1083" i="27" l="1"/>
  <c r="AJ1082" i="27"/>
  <c r="Q1084" i="27" l="1"/>
  <c r="AJ1083" i="27"/>
  <c r="Q1085" i="27" l="1"/>
  <c r="AJ1084" i="27"/>
  <c r="Q1086" i="27" l="1"/>
  <c r="AJ1085" i="27"/>
  <c r="Q1087" i="27" l="1"/>
  <c r="AJ1086" i="27"/>
  <c r="Q1088" i="27" l="1"/>
  <c r="AJ1087" i="27"/>
  <c r="Q1089" i="27" l="1"/>
  <c r="AJ1088" i="27"/>
  <c r="Q1090" i="27" l="1"/>
  <c r="AJ1089" i="27"/>
  <c r="Q1091" i="27" l="1"/>
  <c r="AJ1090" i="27"/>
  <c r="Q1092" i="27" l="1"/>
  <c r="AJ1091" i="27"/>
  <c r="Q1093" i="27" l="1"/>
  <c r="AJ1092" i="27"/>
  <c r="Q1094" i="27" l="1"/>
  <c r="AJ1093" i="27"/>
  <c r="Q1095" i="27" l="1"/>
  <c r="AJ1094" i="27"/>
  <c r="Q1096" i="27" l="1"/>
  <c r="AJ1095" i="27"/>
  <c r="Q1097" i="27" l="1"/>
  <c r="AJ1096" i="27"/>
  <c r="Q1098" i="27" l="1"/>
  <c r="AJ1097" i="27"/>
  <c r="Q1099" i="27" l="1"/>
  <c r="AJ1098" i="27"/>
  <c r="Q1100" i="27" l="1"/>
  <c r="AJ1099" i="27"/>
  <c r="Q1101" i="27" l="1"/>
  <c r="AJ1100" i="27"/>
  <c r="Q1102" i="27" l="1"/>
  <c r="AJ1101" i="27"/>
  <c r="Q1103" i="27" l="1"/>
  <c r="AJ1102" i="27"/>
  <c r="Q1104" i="27" l="1"/>
  <c r="AJ1103" i="27"/>
  <c r="Q1105" i="27" l="1"/>
  <c r="AJ1104" i="27"/>
  <c r="Q1106" i="27" l="1"/>
  <c r="AJ1105" i="27"/>
  <c r="Q1107" i="27" l="1"/>
  <c r="AJ1106" i="27"/>
  <c r="Q1108" i="27" l="1"/>
  <c r="AJ1107" i="27"/>
  <c r="Q1109" i="27" l="1"/>
  <c r="AJ1108" i="27"/>
  <c r="Q1110" i="27" l="1"/>
  <c r="AJ1109" i="27"/>
  <c r="Q1111" i="27" l="1"/>
  <c r="AJ1110" i="27"/>
  <c r="Q1112" i="27" l="1"/>
  <c r="AJ1111" i="27"/>
  <c r="Q1113" i="27" l="1"/>
  <c r="AJ1112" i="27"/>
  <c r="Q1114" i="27" l="1"/>
  <c r="AJ1113" i="27"/>
  <c r="Q1115" i="27" l="1"/>
  <c r="AJ1114" i="27"/>
  <c r="Q1116" i="27" l="1"/>
  <c r="AJ1115" i="27"/>
  <c r="Q1117" i="27" l="1"/>
  <c r="AJ1116" i="27"/>
  <c r="Q1118" i="27" l="1"/>
  <c r="AJ1117" i="27"/>
  <c r="Q1119" i="27" l="1"/>
  <c r="AJ1118" i="27"/>
  <c r="Q1120" i="27" l="1"/>
  <c r="AJ1119" i="27"/>
  <c r="Q1121" i="27" l="1"/>
  <c r="AJ1120" i="27"/>
  <c r="Q1122" i="27" l="1"/>
  <c r="AJ1121" i="27"/>
  <c r="Q1123" i="27" l="1"/>
  <c r="AJ1122" i="27"/>
  <c r="Q1124" i="27" l="1"/>
  <c r="AJ1123" i="27"/>
  <c r="Q1125" i="27" l="1"/>
  <c r="AJ1124" i="27"/>
  <c r="Q1126" i="27" l="1"/>
  <c r="AJ1125" i="27"/>
  <c r="Q1127" i="27" l="1"/>
  <c r="AJ1126" i="27"/>
  <c r="Q1128" i="27" l="1"/>
  <c r="AJ1127" i="27"/>
  <c r="Q1129" i="27" l="1"/>
  <c r="AJ1128" i="27"/>
  <c r="Q1130" i="27" l="1"/>
  <c r="AJ1129" i="27"/>
  <c r="Q1131" i="27" l="1"/>
  <c r="AJ1130" i="27"/>
  <c r="Q1132" i="27" l="1"/>
  <c r="AJ1131" i="27"/>
  <c r="Q1133" i="27" l="1"/>
  <c r="AJ1132" i="27"/>
  <c r="Q1134" i="27" l="1"/>
  <c r="AJ1133" i="27"/>
  <c r="Q1135" i="27" l="1"/>
  <c r="AJ1134" i="27"/>
  <c r="Q1136" i="27" l="1"/>
  <c r="AJ1135" i="27"/>
  <c r="Q1137" i="27" l="1"/>
  <c r="AJ1136" i="27"/>
  <c r="Q1138" i="27" l="1"/>
  <c r="AJ1137" i="27"/>
  <c r="Q1139" i="27" l="1"/>
  <c r="AJ1138" i="27"/>
  <c r="Q1140" i="27" l="1"/>
  <c r="AJ1139" i="27"/>
  <c r="Q1141" i="27" l="1"/>
  <c r="AJ1140" i="27"/>
  <c r="Q1142" i="27" l="1"/>
  <c r="AJ1141" i="27"/>
  <c r="Q1143" i="27" l="1"/>
  <c r="AJ1142" i="27"/>
  <c r="Q1144" i="27" l="1"/>
  <c r="AJ1143" i="27"/>
  <c r="Q1145" i="27" l="1"/>
  <c r="AJ1144" i="27"/>
  <c r="Q1146" i="27" l="1"/>
  <c r="AJ1145" i="27"/>
  <c r="Q1147" i="27" l="1"/>
  <c r="AJ1146" i="27"/>
  <c r="Q1148" i="27" l="1"/>
  <c r="AJ1147" i="27"/>
  <c r="Q1149" i="27" l="1"/>
  <c r="AJ1148" i="27"/>
  <c r="Q1150" i="27" l="1"/>
  <c r="AJ1149" i="27"/>
  <c r="Q1151" i="27" l="1"/>
  <c r="AJ1150" i="27"/>
  <c r="Q1152" i="27" l="1"/>
  <c r="AJ1151" i="27"/>
  <c r="Q1153" i="27" l="1"/>
  <c r="AJ1152" i="27"/>
  <c r="Q1154" i="27" l="1"/>
  <c r="AJ1153" i="27"/>
  <c r="Q1155" i="27" l="1"/>
  <c r="AJ1154" i="27"/>
  <c r="Q1156" i="27" l="1"/>
  <c r="AJ1155" i="27"/>
  <c r="Q1157" i="27" l="1"/>
  <c r="AJ1156" i="27"/>
  <c r="Q1158" i="27" l="1"/>
  <c r="AJ1157" i="27"/>
  <c r="Q1159" i="27" l="1"/>
  <c r="AJ1158" i="27"/>
  <c r="Q1160" i="27" l="1"/>
  <c r="AJ1159" i="27"/>
  <c r="Q1161" i="27" l="1"/>
  <c r="AJ1160" i="27"/>
  <c r="Q1162" i="27" l="1"/>
  <c r="AJ1161" i="27"/>
  <c r="Q1163" i="27" l="1"/>
  <c r="AJ1162" i="27"/>
  <c r="Q1164" i="27" l="1"/>
  <c r="AJ1163" i="27"/>
  <c r="Q1165" i="27" l="1"/>
  <c r="AJ1164" i="27"/>
  <c r="Q1166" i="27" l="1"/>
  <c r="AJ1165" i="27"/>
  <c r="Q1167" i="27" l="1"/>
  <c r="AJ1166" i="27"/>
  <c r="Q1168" i="27" l="1"/>
  <c r="AJ1167" i="27"/>
  <c r="Q1169" i="27" l="1"/>
  <c r="AJ1168" i="27"/>
  <c r="Q1170" i="27" l="1"/>
  <c r="AJ1169" i="27"/>
  <c r="Q1171" i="27" l="1"/>
  <c r="AJ1170" i="27"/>
  <c r="Q1172" i="27" l="1"/>
  <c r="AJ1171" i="27"/>
  <c r="Q1173" i="27" l="1"/>
  <c r="AJ1172" i="27"/>
  <c r="Q1174" i="27" l="1"/>
  <c r="AJ1173" i="27"/>
  <c r="Q1175" i="27" l="1"/>
  <c r="AJ1174" i="27"/>
  <c r="Q1176" i="27" l="1"/>
  <c r="AJ1175" i="27"/>
  <c r="Q1177" i="27" l="1"/>
  <c r="AJ1176" i="27"/>
  <c r="Q1178" i="27" l="1"/>
  <c r="AJ1177" i="27"/>
  <c r="Q1179" i="27" l="1"/>
  <c r="AJ1178" i="27"/>
  <c r="Q1180" i="27" l="1"/>
  <c r="AJ1179" i="27"/>
  <c r="Q1181" i="27" l="1"/>
  <c r="AJ1180" i="27"/>
  <c r="Q1182" i="27" l="1"/>
  <c r="AJ1181" i="27"/>
  <c r="Q1183" i="27" l="1"/>
  <c r="AJ1182" i="27"/>
  <c r="Q1184" i="27" l="1"/>
  <c r="AJ1183" i="27"/>
  <c r="Q1185" i="27" l="1"/>
  <c r="AJ1184" i="27"/>
  <c r="Q1186" i="27" l="1"/>
  <c r="AJ1185" i="27"/>
  <c r="Q1187" i="27" l="1"/>
  <c r="AJ1186" i="27"/>
  <c r="Q1188" i="27" l="1"/>
  <c r="AJ1187" i="27"/>
  <c r="Q1189" i="27" l="1"/>
  <c r="AJ1188" i="27"/>
  <c r="Q1190" i="27" l="1"/>
  <c r="AJ1189" i="27"/>
  <c r="Q1191" i="27" l="1"/>
  <c r="AJ1190" i="27"/>
  <c r="Q1192" i="27" l="1"/>
  <c r="AJ1191" i="27"/>
  <c r="Q1193" i="27" l="1"/>
  <c r="AJ1192" i="27"/>
  <c r="Q1194" i="27" l="1"/>
  <c r="AJ1193" i="27"/>
  <c r="Q1195" i="27" l="1"/>
  <c r="AJ1194" i="27"/>
  <c r="Q1196" i="27" l="1"/>
  <c r="AJ1195" i="27"/>
  <c r="Q1197" i="27" l="1"/>
  <c r="AJ1196" i="27"/>
  <c r="Q1198" i="27" l="1"/>
  <c r="AJ1197" i="27"/>
  <c r="Q1199" i="27" l="1"/>
  <c r="AJ1198" i="27"/>
  <c r="Q1200" i="27" l="1"/>
  <c r="AJ1199" i="27"/>
  <c r="Q1201" i="27" l="1"/>
  <c r="AJ1200" i="27"/>
  <c r="Q1202" i="27" l="1"/>
  <c r="AJ1201" i="27"/>
  <c r="Q1203" i="27" l="1"/>
  <c r="AJ1202" i="27"/>
  <c r="Q1204" i="27" l="1"/>
  <c r="AJ1203" i="27"/>
  <c r="Q1205" i="27" l="1"/>
  <c r="AJ1204" i="27"/>
  <c r="Q1206" i="27" l="1"/>
  <c r="AJ1205" i="27"/>
  <c r="Q1207" i="27" l="1"/>
  <c r="AJ1206" i="27"/>
  <c r="Q1208" i="27" l="1"/>
  <c r="AJ1207" i="27"/>
  <c r="Q1209" i="27" l="1"/>
  <c r="AJ1208" i="27"/>
  <c r="Q1210" i="27" l="1"/>
  <c r="AJ1209" i="27"/>
  <c r="Q1211" i="27" l="1"/>
  <c r="AJ1210" i="27"/>
  <c r="Q1212" i="27" l="1"/>
  <c r="AJ1211" i="27"/>
  <c r="Q1213" i="27" l="1"/>
  <c r="AJ1212" i="27"/>
  <c r="Q1214" i="27" l="1"/>
  <c r="AJ1213" i="27"/>
  <c r="Q1215" i="27" l="1"/>
  <c r="AJ1214" i="27"/>
  <c r="Q1216" i="27" l="1"/>
  <c r="AJ1215" i="27"/>
  <c r="Q1217" i="27" l="1"/>
  <c r="AJ1216" i="27"/>
  <c r="Q1218" i="27" l="1"/>
  <c r="AJ1217" i="27"/>
  <c r="Q1219" i="27" l="1"/>
  <c r="AJ1218" i="27"/>
  <c r="Q1220" i="27" l="1"/>
  <c r="AJ1219" i="27"/>
  <c r="Q1221" i="27" l="1"/>
  <c r="AJ1220" i="27"/>
  <c r="Q1222" i="27" l="1"/>
  <c r="AJ1221" i="27"/>
  <c r="Q1223" i="27" l="1"/>
  <c r="AJ1222" i="27"/>
  <c r="Q1224" i="27" l="1"/>
  <c r="AJ1223" i="27"/>
  <c r="Q1225" i="27" l="1"/>
  <c r="AJ1224" i="27"/>
  <c r="Q1226" i="27" l="1"/>
  <c r="AJ1225" i="27"/>
  <c r="Q1227" i="27" l="1"/>
  <c r="AJ1226" i="27"/>
  <c r="Q1228" i="27" l="1"/>
  <c r="AJ1227" i="27"/>
  <c r="Q1229" i="27" l="1"/>
  <c r="AJ1228" i="27"/>
  <c r="Q1230" i="27" l="1"/>
  <c r="AJ1229" i="27"/>
  <c r="Q1231" i="27" l="1"/>
  <c r="AJ1230" i="27"/>
  <c r="Q1232" i="27" l="1"/>
  <c r="AJ1231" i="27"/>
  <c r="Q1233" i="27" l="1"/>
  <c r="AJ1232" i="27"/>
  <c r="Q1234" i="27" l="1"/>
  <c r="AJ1233" i="27"/>
  <c r="Q1235" i="27" l="1"/>
  <c r="AJ1234" i="27"/>
  <c r="Q1236" i="27" l="1"/>
  <c r="AJ1235" i="27"/>
  <c r="Q1237" i="27" l="1"/>
  <c r="AJ1236" i="27"/>
  <c r="Q1238" i="27" l="1"/>
  <c r="AJ1237" i="27"/>
  <c r="Q1239" i="27" l="1"/>
  <c r="AJ1238" i="27"/>
  <c r="Q1240" i="27" l="1"/>
  <c r="AJ1239" i="27"/>
  <c r="Q1241" i="27" l="1"/>
  <c r="AJ1240" i="27"/>
  <c r="Q1242" i="27" l="1"/>
  <c r="AJ1241" i="27"/>
  <c r="Q1243" i="27" l="1"/>
  <c r="AJ1242" i="27"/>
  <c r="Q1244" i="27" l="1"/>
  <c r="AJ1243" i="27"/>
  <c r="Q1245" i="27" l="1"/>
  <c r="AJ1244" i="27"/>
  <c r="Q1246" i="27" l="1"/>
  <c r="AJ1245" i="27"/>
  <c r="Q1247" i="27" l="1"/>
  <c r="AJ1246" i="27"/>
  <c r="Q1248" i="27" l="1"/>
  <c r="AJ1247" i="27"/>
  <c r="Q1249" i="27" l="1"/>
  <c r="AJ1248" i="27"/>
  <c r="Q1250" i="27" l="1"/>
  <c r="AJ1249" i="27"/>
  <c r="Q1251" i="27" l="1"/>
  <c r="AJ1250" i="27"/>
  <c r="Q1252" i="27" l="1"/>
  <c r="AJ1251" i="27"/>
  <c r="Q1253" i="27" l="1"/>
  <c r="AJ1252" i="27"/>
  <c r="Q1254" i="27" l="1"/>
  <c r="AJ1253" i="27"/>
  <c r="Q1255" i="27" l="1"/>
  <c r="AJ1254" i="27"/>
  <c r="Q1256" i="27" l="1"/>
  <c r="AJ1255" i="27"/>
  <c r="Q1257" i="27" l="1"/>
  <c r="AJ1256" i="27"/>
  <c r="Q1258" i="27" l="1"/>
  <c r="AJ1257" i="27"/>
  <c r="Q1259" i="27" l="1"/>
  <c r="AJ1258" i="27"/>
  <c r="Q1260" i="27" l="1"/>
  <c r="AJ1259" i="27"/>
  <c r="Q1261" i="27" l="1"/>
  <c r="AJ1260" i="27"/>
  <c r="Q1262" i="27" l="1"/>
  <c r="AJ1261" i="27"/>
  <c r="Q1263" i="27" l="1"/>
  <c r="AJ1262" i="27"/>
  <c r="Q1264" i="27" l="1"/>
  <c r="AJ1263" i="27"/>
  <c r="Q1265" i="27" l="1"/>
  <c r="AJ1264" i="27"/>
  <c r="Q1266" i="27" l="1"/>
  <c r="AJ1265" i="27"/>
  <c r="Q1267" i="27" l="1"/>
  <c r="AJ1266" i="27"/>
  <c r="Q1268" i="27" l="1"/>
  <c r="AJ1267" i="27"/>
  <c r="Q1269" i="27" l="1"/>
  <c r="AJ1268" i="27"/>
  <c r="Q1270" i="27" l="1"/>
  <c r="AJ1269" i="27"/>
  <c r="Q1271" i="27" l="1"/>
  <c r="AJ1270" i="27"/>
  <c r="Q1272" i="27" l="1"/>
  <c r="AJ1271" i="27"/>
  <c r="Q1273" i="27" l="1"/>
  <c r="AJ1272" i="27"/>
  <c r="Q1274" i="27" l="1"/>
  <c r="AJ1273" i="27"/>
  <c r="Q1275" i="27" l="1"/>
  <c r="AJ1274" i="27"/>
  <c r="Q1276" i="27" l="1"/>
  <c r="AJ1275" i="27"/>
  <c r="Q1277" i="27" l="1"/>
  <c r="AJ1276" i="27"/>
  <c r="Q1278" i="27" l="1"/>
  <c r="AJ1277" i="27"/>
  <c r="Q1279" i="27" l="1"/>
  <c r="AJ1278" i="27"/>
  <c r="Q1280" i="27" l="1"/>
  <c r="AJ1279" i="27"/>
  <c r="Q1281" i="27" l="1"/>
  <c r="AJ1280" i="27"/>
  <c r="Q1282" i="27" l="1"/>
  <c r="AJ1281" i="27"/>
  <c r="Q1283" i="27" l="1"/>
  <c r="AJ1282" i="27"/>
  <c r="Q1284" i="27" l="1"/>
  <c r="AJ1283" i="27"/>
  <c r="Q1285" i="27" l="1"/>
  <c r="AJ1284" i="27"/>
  <c r="Q1286" i="27" l="1"/>
  <c r="AJ1285" i="27"/>
  <c r="Q1287" i="27" l="1"/>
  <c r="AJ1286" i="27"/>
  <c r="Q1288" i="27" l="1"/>
  <c r="AJ1287" i="27"/>
  <c r="Q1289" i="27" l="1"/>
  <c r="AJ1288" i="27"/>
  <c r="Q1290" i="27" l="1"/>
  <c r="AJ1289" i="27"/>
  <c r="Q1291" i="27" l="1"/>
  <c r="AJ1290" i="27"/>
  <c r="Q1292" i="27" l="1"/>
  <c r="AJ1291" i="27"/>
  <c r="Q1293" i="27" l="1"/>
  <c r="AJ1292" i="27"/>
  <c r="Q1294" i="27" l="1"/>
  <c r="AJ1293" i="27"/>
  <c r="Q1295" i="27" l="1"/>
  <c r="AJ1294" i="27"/>
  <c r="Q1296" i="27" l="1"/>
  <c r="AJ1295" i="27"/>
  <c r="Q1297" i="27" l="1"/>
  <c r="AJ1296" i="27"/>
  <c r="Q1298" i="27" l="1"/>
  <c r="AJ1297" i="27"/>
  <c r="Q1299" i="27" l="1"/>
  <c r="AJ1298" i="27"/>
  <c r="Q1300" i="27" l="1"/>
  <c r="AJ1299" i="27"/>
  <c r="Q1301" i="27" l="1"/>
  <c r="AJ1300" i="27"/>
  <c r="Q1302" i="27" l="1"/>
  <c r="AJ1301" i="27"/>
  <c r="Q1303" i="27" l="1"/>
  <c r="AJ1302" i="27"/>
  <c r="Q1304" i="27" l="1"/>
  <c r="AJ1303" i="27"/>
  <c r="Q1305" i="27" l="1"/>
  <c r="AJ1304" i="27"/>
  <c r="Q1306" i="27" l="1"/>
  <c r="AJ1305" i="27"/>
  <c r="Q1307" i="27" l="1"/>
  <c r="AJ1306" i="27"/>
  <c r="Q1308" i="27" l="1"/>
  <c r="AJ1307" i="27"/>
  <c r="Q1309" i="27" l="1"/>
  <c r="AJ1308" i="27"/>
  <c r="Q1310" i="27" l="1"/>
  <c r="AJ1309" i="27"/>
  <c r="Q1311" i="27" l="1"/>
  <c r="AJ1310" i="27"/>
  <c r="Q1312" i="27" l="1"/>
  <c r="AJ1311" i="27"/>
  <c r="Q1313" i="27" l="1"/>
  <c r="AJ1312" i="27"/>
  <c r="Q1314" i="27" l="1"/>
  <c r="AJ1313" i="27"/>
  <c r="Q1315" i="27" l="1"/>
  <c r="AJ1314" i="27"/>
  <c r="Q1316" i="27" l="1"/>
  <c r="AJ1315" i="27"/>
  <c r="Q1317" i="27" l="1"/>
  <c r="AJ1316" i="27"/>
  <c r="Q1318" i="27" l="1"/>
  <c r="AJ1317" i="27"/>
  <c r="Q1319" i="27" l="1"/>
  <c r="AJ1318" i="27"/>
  <c r="Q1320" i="27" l="1"/>
  <c r="AJ1319" i="27"/>
  <c r="Q1321" i="27" l="1"/>
  <c r="AJ1320" i="27"/>
  <c r="Q1322" i="27" l="1"/>
  <c r="AJ1321" i="27"/>
  <c r="Q1323" i="27" l="1"/>
  <c r="AJ1322" i="27"/>
  <c r="Q1324" i="27" l="1"/>
  <c r="AJ1323" i="27"/>
  <c r="Q1325" i="27" l="1"/>
  <c r="AJ1324" i="27"/>
  <c r="Q1326" i="27" l="1"/>
  <c r="AJ1325" i="27"/>
  <c r="Q1327" i="27" l="1"/>
  <c r="AJ1326" i="27"/>
  <c r="Q1328" i="27" l="1"/>
  <c r="AJ1327" i="27"/>
  <c r="Q1329" i="27" l="1"/>
  <c r="AJ1328" i="27"/>
  <c r="Q1330" i="27" l="1"/>
  <c r="AJ1329" i="27"/>
  <c r="Q1331" i="27" l="1"/>
  <c r="AJ1330" i="27"/>
  <c r="Q1332" i="27" l="1"/>
  <c r="AJ1331" i="27"/>
  <c r="Q1333" i="27" l="1"/>
  <c r="AJ1332" i="27"/>
  <c r="Q1334" i="27" l="1"/>
  <c r="AJ1333" i="27"/>
  <c r="Q1335" i="27" l="1"/>
  <c r="AJ1334" i="27"/>
  <c r="Q1336" i="27" l="1"/>
  <c r="AJ1335" i="27"/>
  <c r="Q1337" i="27" l="1"/>
  <c r="AJ1336" i="27"/>
  <c r="Q1338" i="27" l="1"/>
  <c r="AJ1337" i="27"/>
  <c r="Q1339" i="27" l="1"/>
  <c r="AJ1338" i="27"/>
  <c r="Q1340" i="27" l="1"/>
  <c r="AJ1339" i="27"/>
  <c r="Q1341" i="27" l="1"/>
  <c r="AJ1340" i="27"/>
  <c r="Q1342" i="27" l="1"/>
  <c r="AJ1341" i="27"/>
  <c r="Q1343" i="27" l="1"/>
  <c r="AJ1342" i="27"/>
  <c r="Q1344" i="27" l="1"/>
  <c r="AJ1343" i="27"/>
  <c r="Q1345" i="27" l="1"/>
  <c r="AJ1344" i="27"/>
  <c r="Q1346" i="27" l="1"/>
  <c r="AJ1345" i="27"/>
  <c r="Q1347" i="27" l="1"/>
  <c r="AJ1346" i="27"/>
  <c r="Q1348" i="27" l="1"/>
  <c r="AJ1347" i="27"/>
  <c r="Q1349" i="27" l="1"/>
  <c r="AJ1348" i="27"/>
  <c r="Q1350" i="27" l="1"/>
  <c r="AJ1349" i="27"/>
  <c r="Q1351" i="27" l="1"/>
  <c r="AJ1350" i="27"/>
  <c r="Q1352" i="27" l="1"/>
  <c r="AJ1351" i="27"/>
  <c r="Q1353" i="27" l="1"/>
  <c r="AJ1352" i="27"/>
  <c r="Q1354" i="27" l="1"/>
  <c r="AJ1353" i="27"/>
  <c r="Q1355" i="27" l="1"/>
  <c r="AJ1354" i="27"/>
  <c r="Q1356" i="27" l="1"/>
  <c r="AJ1355" i="27"/>
  <c r="Q1357" i="27" l="1"/>
  <c r="AJ1356" i="27"/>
  <c r="Q1358" i="27" l="1"/>
  <c r="AJ1357" i="27"/>
  <c r="Q1359" i="27" l="1"/>
  <c r="AJ1358" i="27"/>
  <c r="Q1360" i="27" l="1"/>
  <c r="AJ1359" i="27"/>
  <c r="Q1361" i="27" l="1"/>
  <c r="AJ1360" i="27"/>
  <c r="Q1362" i="27" l="1"/>
  <c r="AJ1361" i="27"/>
  <c r="Q1363" i="27" l="1"/>
  <c r="AJ1362" i="27"/>
  <c r="Q1364" i="27" l="1"/>
  <c r="AJ1363" i="27"/>
  <c r="Q1365" i="27" l="1"/>
  <c r="AJ1364" i="27"/>
  <c r="Q1366" i="27" l="1"/>
  <c r="AJ1365" i="27"/>
  <c r="Q1367" i="27" l="1"/>
  <c r="AJ1366" i="27"/>
  <c r="Q1368" i="27" l="1"/>
  <c r="AJ1367" i="27"/>
  <c r="Q1369" i="27" l="1"/>
  <c r="AJ1368" i="27"/>
  <c r="Q1370" i="27" l="1"/>
  <c r="AJ1369" i="27"/>
  <c r="Q1371" i="27" l="1"/>
  <c r="AJ1370" i="27"/>
  <c r="Q1372" i="27" l="1"/>
  <c r="AJ1371" i="27"/>
  <c r="Q1373" i="27" l="1"/>
  <c r="AJ1372" i="27"/>
  <c r="Q1374" i="27" l="1"/>
  <c r="AJ1373" i="27"/>
  <c r="Q1375" i="27" l="1"/>
  <c r="AJ1374" i="27"/>
  <c r="Q1376" i="27" l="1"/>
  <c r="AJ1375" i="27"/>
  <c r="Q1377" i="27" l="1"/>
  <c r="AJ1376" i="27"/>
  <c r="Q1378" i="27" l="1"/>
  <c r="AJ1377" i="27"/>
  <c r="Q1379" i="27" l="1"/>
  <c r="AJ1378" i="27"/>
  <c r="Q1380" i="27" l="1"/>
  <c r="AJ1379" i="27"/>
  <c r="Q1381" i="27" l="1"/>
  <c r="AJ1380" i="27"/>
  <c r="Q1382" i="27" l="1"/>
  <c r="AJ1381" i="27"/>
  <c r="Q1383" i="27" l="1"/>
  <c r="AJ1382" i="27"/>
  <c r="Q1384" i="27" l="1"/>
  <c r="AJ1383" i="27"/>
  <c r="Q1385" i="27" l="1"/>
  <c r="AJ1384" i="27"/>
  <c r="Q1386" i="27" l="1"/>
  <c r="AJ1385" i="27"/>
  <c r="Q1387" i="27" l="1"/>
  <c r="AJ1386" i="27"/>
  <c r="Q1388" i="27" l="1"/>
  <c r="AJ1387" i="27"/>
  <c r="Q1389" i="27" l="1"/>
  <c r="AJ1388" i="27"/>
  <c r="Q1390" i="27" l="1"/>
  <c r="AJ1389" i="27"/>
  <c r="Q1391" i="27" l="1"/>
  <c r="AJ1390" i="27"/>
  <c r="Q1392" i="27" l="1"/>
  <c r="AJ1391" i="27"/>
  <c r="Q1393" i="27" l="1"/>
  <c r="AJ1392" i="27"/>
  <c r="Q1394" i="27" l="1"/>
  <c r="AJ1393" i="27"/>
  <c r="Q1395" i="27" l="1"/>
  <c r="AJ1394" i="27"/>
  <c r="Q1396" i="27" l="1"/>
  <c r="AJ1395" i="27"/>
  <c r="Q1397" i="27" l="1"/>
  <c r="AJ1396" i="27"/>
  <c r="Q1398" i="27" l="1"/>
  <c r="AJ1397" i="27"/>
  <c r="Q1399" i="27" l="1"/>
  <c r="AJ1398" i="27"/>
  <c r="Q1400" i="27" l="1"/>
  <c r="AJ1399" i="27"/>
  <c r="Q1401" i="27" l="1"/>
  <c r="AJ1400" i="27"/>
  <c r="Q1402" i="27" l="1"/>
  <c r="AJ1401" i="27"/>
  <c r="Q1403" i="27" l="1"/>
  <c r="AJ1402" i="27"/>
  <c r="Q1404" i="27" l="1"/>
  <c r="AJ1403" i="27"/>
  <c r="Q1405" i="27" l="1"/>
  <c r="AJ1404" i="27"/>
  <c r="Q1406" i="27" l="1"/>
  <c r="AJ1405" i="27"/>
  <c r="Q1407" i="27" l="1"/>
  <c r="AJ1406" i="27"/>
  <c r="Q1408" i="27" l="1"/>
  <c r="AJ1407" i="27"/>
  <c r="Q1409" i="27" l="1"/>
  <c r="AJ1408" i="27"/>
  <c r="Q1410" i="27" l="1"/>
  <c r="AJ1409" i="27"/>
  <c r="Q1411" i="27" l="1"/>
  <c r="AJ1410" i="27"/>
  <c r="Q1412" i="27" l="1"/>
  <c r="AJ1411" i="27"/>
  <c r="Q1413" i="27" l="1"/>
  <c r="AJ1412" i="27"/>
  <c r="Q1414" i="27" l="1"/>
  <c r="AJ1413" i="27"/>
  <c r="Q1415" i="27" l="1"/>
  <c r="AJ1414" i="27"/>
  <c r="Q1416" i="27" l="1"/>
  <c r="AJ1415" i="27"/>
  <c r="Q1417" i="27" l="1"/>
  <c r="AJ1416" i="27"/>
  <c r="Q1418" i="27" l="1"/>
  <c r="AJ1417" i="27"/>
  <c r="Q1419" i="27" l="1"/>
  <c r="AJ1418" i="27"/>
  <c r="Q1420" i="27" l="1"/>
  <c r="AJ1419" i="27"/>
  <c r="Q1421" i="27" l="1"/>
  <c r="AJ1420" i="27"/>
  <c r="Q1422" i="27" l="1"/>
  <c r="AJ1421" i="27"/>
  <c r="Q1423" i="27" l="1"/>
  <c r="AJ1422" i="27"/>
  <c r="Q1424" i="27" l="1"/>
  <c r="AJ1423" i="27"/>
  <c r="Q1425" i="27" l="1"/>
  <c r="AJ1424" i="27"/>
  <c r="Q1426" i="27" l="1"/>
  <c r="AJ1425" i="27"/>
  <c r="Q1427" i="27" l="1"/>
  <c r="AJ1426" i="27"/>
  <c r="Q1428" i="27" l="1"/>
  <c r="AJ1427" i="27"/>
  <c r="Q1429" i="27" l="1"/>
  <c r="AJ1428" i="27"/>
  <c r="Q1430" i="27" l="1"/>
  <c r="AJ1429" i="27"/>
  <c r="Q1431" i="27" l="1"/>
  <c r="AJ1430" i="27"/>
  <c r="Q1432" i="27" l="1"/>
  <c r="AJ1431" i="27"/>
  <c r="Q1433" i="27" l="1"/>
  <c r="AJ1432" i="27"/>
  <c r="Q1434" i="27" l="1"/>
  <c r="AJ1433" i="27"/>
  <c r="Q1435" i="27" l="1"/>
  <c r="AJ1434" i="27"/>
  <c r="Q1436" i="27" l="1"/>
  <c r="AJ1435" i="27"/>
  <c r="Q1437" i="27" l="1"/>
  <c r="AJ1436" i="27"/>
  <c r="Q1438" i="27" l="1"/>
  <c r="AJ1437" i="27"/>
  <c r="Q1439" i="27" l="1"/>
  <c r="AJ1438" i="27"/>
  <c r="Q1440" i="27" l="1"/>
  <c r="AJ1439" i="27"/>
  <c r="Q1441" i="27" l="1"/>
  <c r="AJ1440" i="27"/>
  <c r="Q1442" i="27" l="1"/>
  <c r="AJ1441" i="27"/>
  <c r="Q1443" i="27" l="1"/>
  <c r="AJ1442" i="27"/>
  <c r="Q1444" i="27" l="1"/>
  <c r="AJ1443" i="27"/>
  <c r="Q1445" i="27" l="1"/>
  <c r="AJ1444" i="27"/>
  <c r="Q1446" i="27" l="1"/>
  <c r="AJ1445" i="27"/>
  <c r="Q1447" i="27" l="1"/>
  <c r="AJ1446" i="27"/>
  <c r="Q1448" i="27" l="1"/>
  <c r="AJ1447" i="27"/>
  <c r="Q1449" i="27" l="1"/>
  <c r="AJ1448" i="27"/>
  <c r="Q1450" i="27" l="1"/>
  <c r="AJ1449" i="27"/>
  <c r="Q1451" i="27" l="1"/>
  <c r="AJ1450" i="27"/>
  <c r="Q1452" i="27" l="1"/>
  <c r="AJ1451" i="27"/>
  <c r="Q1453" i="27" l="1"/>
  <c r="AJ1452" i="27"/>
  <c r="Q1454" i="27" l="1"/>
  <c r="AJ1453" i="27"/>
  <c r="Q1455" i="27" l="1"/>
  <c r="AJ1454" i="27"/>
  <c r="Q1456" i="27" l="1"/>
  <c r="AJ1455" i="27"/>
  <c r="Q1457" i="27" l="1"/>
  <c r="AJ1456" i="27"/>
  <c r="Q1458" i="27" l="1"/>
  <c r="AJ1457" i="27"/>
  <c r="Q1459" i="27" l="1"/>
  <c r="AJ1458" i="27"/>
  <c r="Q1460" i="27" l="1"/>
  <c r="AJ1459" i="27"/>
  <c r="Q1461" i="27" l="1"/>
  <c r="AJ1460" i="27"/>
  <c r="Q1462" i="27" l="1"/>
  <c r="AJ1461" i="27"/>
  <c r="Q1463" i="27" l="1"/>
  <c r="AJ1462" i="27"/>
  <c r="Q1464" i="27" l="1"/>
  <c r="AJ1463" i="27"/>
  <c r="Q1465" i="27" l="1"/>
  <c r="AJ1464" i="27"/>
  <c r="Q1466" i="27" l="1"/>
  <c r="AJ1465" i="27"/>
  <c r="Q1467" i="27" l="1"/>
  <c r="AJ1466" i="27"/>
  <c r="Q1468" i="27" l="1"/>
  <c r="AJ1467" i="27"/>
  <c r="Q1469" i="27" l="1"/>
  <c r="AJ1468" i="27"/>
  <c r="Q1470" i="27" l="1"/>
  <c r="AJ1469" i="27"/>
  <c r="Q1471" i="27" l="1"/>
  <c r="AJ1470" i="27"/>
  <c r="Q1472" i="27" l="1"/>
  <c r="AJ1471" i="27"/>
  <c r="Q1473" i="27" l="1"/>
  <c r="AJ1472" i="27"/>
  <c r="Q1474" i="27" l="1"/>
  <c r="AJ1473" i="27"/>
  <c r="Q1475" i="27" l="1"/>
  <c r="AJ1474" i="27"/>
  <c r="Q1476" i="27" l="1"/>
  <c r="AJ1475" i="27"/>
  <c r="Q1477" i="27" l="1"/>
  <c r="AJ1476" i="27"/>
  <c r="Q1478" i="27" l="1"/>
  <c r="AJ1477" i="27"/>
  <c r="Q1479" i="27" l="1"/>
  <c r="AJ1478" i="27"/>
  <c r="Q1480" i="27" l="1"/>
  <c r="AJ1479" i="27"/>
  <c r="Q1481" i="27" l="1"/>
  <c r="AJ1480" i="27"/>
  <c r="Q1482" i="27" l="1"/>
  <c r="AJ1481" i="27"/>
  <c r="Q1483" i="27" l="1"/>
  <c r="AJ1482" i="27"/>
  <c r="Q1484" i="27" l="1"/>
  <c r="AJ1483" i="27"/>
  <c r="Q1485" i="27" l="1"/>
  <c r="AJ1484" i="27"/>
  <c r="Q1486" i="27" l="1"/>
  <c r="AJ1485" i="27"/>
  <c r="Q1487" i="27" l="1"/>
  <c r="AJ1486" i="27"/>
  <c r="Q1488" i="27" l="1"/>
  <c r="AJ1487" i="27"/>
  <c r="Q1489" i="27" l="1"/>
  <c r="AJ1488" i="27"/>
  <c r="Q1490" i="27" l="1"/>
  <c r="AJ1489" i="27"/>
  <c r="Q1491" i="27" l="1"/>
  <c r="AJ1490" i="27"/>
  <c r="Q1492" i="27" l="1"/>
  <c r="AJ1491" i="27"/>
  <c r="Q1493" i="27" l="1"/>
  <c r="AJ1492" i="27"/>
  <c r="Q1494" i="27" l="1"/>
  <c r="AJ1493" i="27"/>
  <c r="Q1495" i="27" l="1"/>
  <c r="AJ1494" i="27"/>
  <c r="Q1496" i="27" l="1"/>
  <c r="AJ1495" i="27"/>
  <c r="Q1497" i="27" l="1"/>
  <c r="AJ1496" i="27"/>
  <c r="Q1498" i="27" l="1"/>
  <c r="AJ1497" i="27"/>
  <c r="Q1499" i="27" l="1"/>
  <c r="AJ1498" i="27"/>
  <c r="Q1500" i="27" l="1"/>
  <c r="AJ1499" i="27"/>
  <c r="Q1501" i="27" l="1"/>
  <c r="AJ1500" i="27"/>
  <c r="Q1502" i="27" l="1"/>
  <c r="AJ1501" i="27"/>
  <c r="Q1503" i="27" l="1"/>
  <c r="AJ1502" i="27"/>
  <c r="Q1504" i="27" l="1"/>
  <c r="AJ1503" i="27"/>
  <c r="Q1505" i="27" l="1"/>
  <c r="AJ1504" i="27"/>
  <c r="Q1506" i="27" l="1"/>
  <c r="AJ1505" i="27"/>
  <c r="Q1507" i="27" l="1"/>
  <c r="AJ1506" i="27"/>
  <c r="Q1508" i="27" l="1"/>
  <c r="AJ1507" i="27"/>
  <c r="Q1509" i="27" l="1"/>
  <c r="AJ1508" i="27"/>
  <c r="Q1510" i="27" l="1"/>
  <c r="AJ1509" i="27"/>
  <c r="Q1511" i="27" l="1"/>
  <c r="AJ1510" i="27"/>
  <c r="Q1512" i="27" l="1"/>
  <c r="AJ1511" i="27"/>
  <c r="Q1513" i="27" l="1"/>
  <c r="AJ1512" i="27"/>
  <c r="Q1514" i="27" l="1"/>
  <c r="AJ1513" i="27"/>
  <c r="Q1515" i="27" l="1"/>
  <c r="AJ1514" i="27"/>
  <c r="Q1516" i="27" l="1"/>
  <c r="AJ1515" i="27"/>
  <c r="Q1517" i="27" l="1"/>
  <c r="AJ1516" i="27"/>
  <c r="Q1518" i="27" l="1"/>
  <c r="AJ1517" i="27"/>
  <c r="Q1519" i="27" l="1"/>
  <c r="AJ1518" i="27"/>
  <c r="Q1520" i="27" l="1"/>
  <c r="AJ1519" i="27"/>
  <c r="Q1521" i="27" l="1"/>
  <c r="AJ1520" i="27"/>
  <c r="Q1522" i="27" l="1"/>
  <c r="AJ1521" i="27"/>
  <c r="Q1523" i="27" l="1"/>
  <c r="AJ1522" i="27"/>
  <c r="Q1524" i="27" l="1"/>
  <c r="AJ1523" i="27"/>
  <c r="Q1525" i="27" l="1"/>
  <c r="AJ1524" i="27"/>
  <c r="Q1526" i="27" l="1"/>
  <c r="AJ1525" i="27"/>
  <c r="Q1527" i="27" l="1"/>
  <c r="AJ1526" i="27"/>
  <c r="Q1528" i="27" l="1"/>
  <c r="AJ1527" i="27"/>
  <c r="Q1529" i="27" l="1"/>
  <c r="AJ1528" i="27"/>
  <c r="Q1530" i="27" l="1"/>
  <c r="AJ1529" i="27"/>
  <c r="Q1531" i="27" l="1"/>
  <c r="AJ1530" i="27"/>
  <c r="Q1532" i="27" l="1"/>
  <c r="AJ1531" i="27"/>
  <c r="Q1533" i="27" l="1"/>
  <c r="AJ1532" i="27"/>
  <c r="Q1534" i="27" l="1"/>
  <c r="AJ1533" i="27"/>
  <c r="Q1535" i="27" l="1"/>
  <c r="AJ1534" i="27"/>
  <c r="Q1536" i="27" l="1"/>
  <c r="AJ1535" i="27"/>
  <c r="Q1537" i="27" l="1"/>
  <c r="AJ1536" i="27"/>
  <c r="Q1538" i="27" l="1"/>
  <c r="AJ1537" i="27"/>
  <c r="Q1539" i="27" l="1"/>
  <c r="AJ1538" i="27"/>
  <c r="Q1540" i="27" l="1"/>
  <c r="AJ1539" i="27"/>
  <c r="Q1541" i="27" l="1"/>
  <c r="AJ1540" i="27"/>
  <c r="Q1542" i="27" l="1"/>
  <c r="AJ1541" i="27"/>
  <c r="Q1543" i="27" l="1"/>
  <c r="AJ1542" i="27"/>
  <c r="Q1544" i="27" l="1"/>
  <c r="AJ1543" i="27"/>
  <c r="Q1545" i="27" l="1"/>
  <c r="AJ1544" i="27"/>
  <c r="Q1546" i="27" l="1"/>
  <c r="AJ1545" i="27"/>
  <c r="Q1547" i="27" l="1"/>
  <c r="AJ1546" i="27"/>
  <c r="Q1548" i="27" l="1"/>
  <c r="AJ1547" i="27"/>
  <c r="Q1549" i="27" l="1"/>
  <c r="AJ1548" i="27"/>
  <c r="Q1550" i="27" l="1"/>
  <c r="AJ1549" i="27"/>
  <c r="Q1551" i="27" l="1"/>
  <c r="AJ1550" i="27"/>
  <c r="Q1552" i="27" l="1"/>
  <c r="AJ1551" i="27"/>
  <c r="Q1553" i="27" l="1"/>
  <c r="AJ1552" i="27"/>
  <c r="Q1554" i="27" l="1"/>
  <c r="AJ1553" i="27"/>
  <c r="Q1555" i="27" l="1"/>
  <c r="AJ1554" i="27"/>
  <c r="Q1556" i="27" l="1"/>
  <c r="AJ1555" i="27"/>
  <c r="Q1557" i="27" l="1"/>
  <c r="AJ1556" i="27"/>
  <c r="Q1558" i="27" l="1"/>
  <c r="AJ1557" i="27"/>
  <c r="Q1559" i="27" l="1"/>
  <c r="AJ1558" i="27"/>
  <c r="Q1560" i="27" l="1"/>
  <c r="AJ1559" i="27"/>
  <c r="Q1561" i="27" l="1"/>
  <c r="AJ1560" i="27"/>
  <c r="Q1562" i="27" l="1"/>
  <c r="AJ1561" i="27"/>
  <c r="Q1563" i="27" l="1"/>
  <c r="AJ1562" i="27"/>
  <c r="Q1564" i="27" l="1"/>
  <c r="AJ1563" i="27"/>
  <c r="Q1565" i="27" l="1"/>
  <c r="AJ1564" i="27"/>
  <c r="Q1566" i="27" l="1"/>
  <c r="AJ1565" i="27"/>
  <c r="Q1567" i="27" l="1"/>
  <c r="AJ1566" i="27"/>
  <c r="Q1568" i="27" l="1"/>
  <c r="AJ1567" i="27"/>
  <c r="Q1569" i="27" l="1"/>
  <c r="AJ1568" i="27"/>
  <c r="Q1570" i="27" l="1"/>
  <c r="AJ1569" i="27"/>
  <c r="Q1571" i="27" l="1"/>
  <c r="AJ1570" i="27"/>
  <c r="Q1572" i="27" l="1"/>
  <c r="AJ1571" i="27"/>
  <c r="Q1573" i="27" l="1"/>
  <c r="AJ1572" i="27"/>
  <c r="Q1574" i="27" l="1"/>
  <c r="AJ1573" i="27"/>
  <c r="Q1575" i="27" l="1"/>
  <c r="AJ1574" i="27"/>
  <c r="Q1576" i="27" l="1"/>
  <c r="AJ1575" i="27"/>
  <c r="Q1577" i="27" l="1"/>
  <c r="AJ1576" i="27"/>
  <c r="Q1578" i="27" l="1"/>
  <c r="AJ1577" i="27"/>
  <c r="Q1579" i="27" l="1"/>
  <c r="AJ1578" i="27"/>
  <c r="Q1580" i="27" l="1"/>
  <c r="AJ1579" i="27"/>
  <c r="Q1581" i="27" l="1"/>
  <c r="AJ1580" i="27"/>
  <c r="Q1582" i="27" l="1"/>
  <c r="AJ1581" i="27"/>
  <c r="Q1583" i="27" l="1"/>
  <c r="AJ1582" i="27"/>
  <c r="Q1584" i="27" l="1"/>
  <c r="AJ1583" i="27"/>
  <c r="Q1585" i="27" l="1"/>
  <c r="AJ1584" i="27"/>
  <c r="Q1586" i="27" l="1"/>
  <c r="AJ1585" i="27"/>
  <c r="Q1587" i="27" l="1"/>
  <c r="AJ1586" i="27"/>
  <c r="Q1588" i="27" l="1"/>
  <c r="AJ1587" i="27"/>
  <c r="Q1589" i="27" l="1"/>
  <c r="AJ1588" i="27"/>
  <c r="Q1590" i="27" l="1"/>
  <c r="AJ1589" i="27"/>
  <c r="Q1591" i="27" l="1"/>
  <c r="AJ1590" i="27"/>
  <c r="Q1592" i="27" l="1"/>
  <c r="AJ1591" i="27"/>
  <c r="Q1593" i="27" l="1"/>
  <c r="AJ1592" i="27"/>
  <c r="Q1594" i="27" l="1"/>
  <c r="AJ1593" i="27"/>
  <c r="Q1595" i="27" l="1"/>
  <c r="AJ1594" i="27"/>
  <c r="Q1596" i="27" l="1"/>
  <c r="AJ1595" i="27"/>
  <c r="Q1597" i="27" l="1"/>
  <c r="AJ1596" i="27"/>
  <c r="Q1598" i="27" l="1"/>
  <c r="AJ1597" i="27"/>
  <c r="Q1599" i="27" l="1"/>
  <c r="AJ1598" i="27"/>
  <c r="Q1600" i="27" l="1"/>
  <c r="AJ1599" i="27"/>
  <c r="Q1601" i="27" l="1"/>
  <c r="AJ1600" i="27"/>
  <c r="Q1602" i="27" l="1"/>
  <c r="AJ1601" i="27"/>
  <c r="Q1603" i="27" l="1"/>
  <c r="AJ1602" i="27"/>
  <c r="Q1604" i="27" l="1"/>
  <c r="AJ1603" i="27"/>
  <c r="Q1605" i="27" l="1"/>
  <c r="AJ1604" i="27"/>
  <c r="Q1606" i="27" l="1"/>
  <c r="AJ1605" i="27"/>
  <c r="Q1607" i="27" l="1"/>
  <c r="AJ1606" i="27"/>
  <c r="Q1608" i="27" l="1"/>
  <c r="AJ1607" i="27"/>
  <c r="AJ1608" i="27" l="1"/>
  <c r="Q1609" i="27"/>
  <c r="AJ1609" i="27" l="1"/>
  <c r="Q1610" i="27"/>
  <c r="AJ1610" i="27" l="1"/>
  <c r="Q1611" i="27"/>
  <c r="AJ1611" i="27" l="1"/>
  <c r="Q1612" i="27"/>
  <c r="AJ1612" i="27" l="1"/>
  <c r="Q1613" i="27"/>
  <c r="AJ1613" i="27" l="1"/>
  <c r="Q1614" i="27"/>
  <c r="AJ1614" i="27" l="1"/>
  <c r="Q1615" i="27"/>
  <c r="AJ1615" i="27" l="1"/>
  <c r="Q1616" i="27"/>
  <c r="AJ1616" i="27" l="1"/>
  <c r="Q1617" i="27"/>
  <c r="AJ1617" i="27" l="1"/>
  <c r="Q1618" i="27"/>
  <c r="Q1619" i="27" l="1"/>
  <c r="AJ1618" i="27"/>
  <c r="AJ1619" i="27" l="1"/>
  <c r="Q1620" i="27"/>
  <c r="Q1621" i="27" l="1"/>
  <c r="AJ1620" i="27"/>
  <c r="AJ1621" i="27" l="1"/>
  <c r="Q1622" i="27"/>
  <c r="Q1623" i="27" l="1"/>
  <c r="AJ1622" i="27"/>
  <c r="Q1624" i="27" l="1"/>
  <c r="AJ1623" i="27"/>
  <c r="Q1625" i="27" l="1"/>
  <c r="AJ1624" i="27"/>
  <c r="Q1626" i="27" l="1"/>
  <c r="AJ1625" i="27"/>
  <c r="Q1627" i="27" l="1"/>
  <c r="AJ1626" i="27"/>
  <c r="Q1628" i="27" l="1"/>
  <c r="AJ1627" i="27"/>
  <c r="Q1629" i="27" l="1"/>
  <c r="AJ1628" i="27"/>
  <c r="Q1630" i="27" l="1"/>
  <c r="AJ1629" i="27"/>
  <c r="Q1631" i="27" l="1"/>
  <c r="AJ1630" i="27"/>
  <c r="Q1632" i="27" l="1"/>
  <c r="AJ1631" i="27"/>
  <c r="Q1633" i="27" l="1"/>
  <c r="AJ1632" i="27"/>
  <c r="Q1634" i="27" l="1"/>
  <c r="AJ1633" i="27"/>
  <c r="Q1635" i="27" l="1"/>
  <c r="AJ1634" i="27"/>
  <c r="Q1636" i="27" l="1"/>
  <c r="AJ1635" i="27"/>
  <c r="Q1637" i="27" l="1"/>
  <c r="AJ1636" i="27"/>
  <c r="Q1638" i="27" l="1"/>
  <c r="AJ1637" i="27"/>
  <c r="Q1639" i="27" l="1"/>
  <c r="AJ1638" i="27"/>
  <c r="Q1640" i="27" l="1"/>
  <c r="AJ1639" i="27"/>
  <c r="Q1641" i="27" l="1"/>
  <c r="AJ1640" i="27"/>
  <c r="Q1642" i="27" l="1"/>
  <c r="AJ1641" i="27"/>
  <c r="Q1643" i="27" l="1"/>
  <c r="AJ1642" i="27"/>
  <c r="Q1644" i="27" l="1"/>
  <c r="AJ1643" i="27"/>
  <c r="Q1645" i="27" l="1"/>
  <c r="AJ1644" i="27"/>
  <c r="Q1646" i="27" l="1"/>
  <c r="AJ1645" i="27"/>
  <c r="Q1647" i="27" l="1"/>
  <c r="AJ1646" i="27"/>
  <c r="Q1648" i="27" l="1"/>
  <c r="AJ1647" i="27"/>
  <c r="Q1649" i="27" l="1"/>
  <c r="AJ1648" i="27"/>
  <c r="Q1650" i="27" l="1"/>
  <c r="AJ1649" i="27"/>
  <c r="Q1651" i="27" l="1"/>
  <c r="AJ1650" i="27"/>
  <c r="Q1652" i="27" l="1"/>
  <c r="AJ1651" i="27"/>
  <c r="Q1653" i="27" l="1"/>
  <c r="AJ1652" i="27"/>
  <c r="Q1654" i="27" l="1"/>
  <c r="AJ1653" i="27"/>
  <c r="Q1655" i="27" l="1"/>
  <c r="AJ1654" i="27"/>
  <c r="Q1656" i="27" l="1"/>
  <c r="AJ1655" i="27"/>
  <c r="Q1657" i="27" l="1"/>
  <c r="AJ1656" i="27"/>
  <c r="Q1658" i="27" l="1"/>
  <c r="AJ1657" i="27"/>
  <c r="Q1659" i="27" l="1"/>
  <c r="AJ1658" i="27"/>
  <c r="Q1660" i="27" l="1"/>
  <c r="AJ1659" i="27"/>
  <c r="Q1661" i="27" l="1"/>
  <c r="AJ1660" i="27"/>
  <c r="Q1662" i="27" l="1"/>
  <c r="AJ1661" i="27"/>
  <c r="Q1663" i="27" l="1"/>
  <c r="AJ1662" i="27"/>
  <c r="Q1664" i="27" l="1"/>
  <c r="AJ1663" i="27"/>
  <c r="Q1665" i="27" l="1"/>
  <c r="AJ1664" i="27"/>
  <c r="Q1666" i="27" l="1"/>
  <c r="AJ1665" i="27"/>
  <c r="Q1667" i="27" l="1"/>
  <c r="AJ1666" i="27"/>
  <c r="Q1668" i="27" l="1"/>
  <c r="AJ1667" i="27"/>
  <c r="Q1669" i="27" l="1"/>
  <c r="AJ1668" i="27"/>
  <c r="Q1670" i="27" l="1"/>
  <c r="AJ1669" i="27"/>
  <c r="Q1671" i="27" l="1"/>
  <c r="AJ1670" i="27"/>
  <c r="Q1672" i="27" l="1"/>
  <c r="AJ1671" i="27"/>
  <c r="Q1673" i="27" l="1"/>
  <c r="AJ1672" i="27"/>
  <c r="Q1674" i="27" l="1"/>
  <c r="AJ1673" i="27"/>
  <c r="Q1675" i="27" l="1"/>
  <c r="AJ1674" i="27"/>
  <c r="Q1676" i="27" l="1"/>
  <c r="AJ1675" i="27"/>
  <c r="Q1677" i="27" l="1"/>
  <c r="AJ1676" i="27"/>
  <c r="Q1678" i="27" l="1"/>
  <c r="AJ1677" i="27"/>
  <c r="Q1679" i="27" l="1"/>
  <c r="AJ1678" i="27"/>
  <c r="Q1680" i="27" l="1"/>
  <c r="AJ1679" i="27"/>
  <c r="Q1681" i="27" l="1"/>
  <c r="AJ1680" i="27"/>
  <c r="Q1682" i="27" l="1"/>
  <c r="AJ1681" i="27"/>
  <c r="Q1683" i="27" l="1"/>
  <c r="AJ1682" i="27"/>
  <c r="AJ1683" i="27" l="1"/>
  <c r="Q1684" i="27"/>
  <c r="AJ1684" i="27" l="1"/>
  <c r="Q1685" i="27"/>
  <c r="Q1686" i="27" l="1"/>
  <c r="AJ1685" i="27"/>
  <c r="Q1687" i="27" l="1"/>
  <c r="AJ1686" i="27"/>
  <c r="Q1688" i="27" l="1"/>
  <c r="AJ1687" i="27"/>
  <c r="Q1689" i="27" l="1"/>
  <c r="AJ1688" i="27"/>
  <c r="Q1690" i="27" l="1"/>
  <c r="AJ1689" i="27"/>
  <c r="Q1691" i="27" l="1"/>
  <c r="AJ1690" i="27"/>
  <c r="Q1692" i="27" l="1"/>
  <c r="AJ1691" i="27"/>
  <c r="Q1693" i="27" l="1"/>
  <c r="AJ1692" i="27"/>
  <c r="Q1694" i="27" l="1"/>
  <c r="AJ1693" i="27"/>
  <c r="Q1695" i="27" l="1"/>
  <c r="AJ1694" i="27"/>
  <c r="Q1696" i="27" l="1"/>
  <c r="AJ1695" i="27"/>
  <c r="Q1697" i="27" l="1"/>
  <c r="AJ1696" i="27"/>
  <c r="Q1698" i="27" l="1"/>
  <c r="AJ1697" i="27"/>
  <c r="Q1699" i="27" l="1"/>
  <c r="AJ1698" i="27"/>
  <c r="Q1700" i="27" l="1"/>
  <c r="AJ1699" i="27"/>
  <c r="Q1701" i="27" l="1"/>
  <c r="AJ1700" i="27"/>
  <c r="Q1702" i="27" l="1"/>
  <c r="AJ1701" i="27"/>
  <c r="Q1703" i="27" l="1"/>
  <c r="AJ1702" i="27"/>
  <c r="Q1704" i="27" l="1"/>
  <c r="AJ1703" i="27"/>
  <c r="Q1705" i="27" l="1"/>
  <c r="AJ1704" i="27"/>
  <c r="Q1706" i="27" l="1"/>
  <c r="AJ1705" i="27"/>
  <c r="Q1707" i="27" l="1"/>
  <c r="AJ1706" i="27"/>
  <c r="Q1708" i="27" l="1"/>
  <c r="AJ1707" i="27"/>
  <c r="Q1709" i="27" l="1"/>
  <c r="AJ1708" i="27"/>
  <c r="Q1710" i="27" l="1"/>
  <c r="AJ1709" i="27"/>
  <c r="Q1711" i="27" l="1"/>
  <c r="AJ1710" i="27"/>
  <c r="Q1712" i="27" l="1"/>
  <c r="AJ1711" i="27"/>
  <c r="Q1713" i="27" l="1"/>
  <c r="AJ1712" i="27"/>
  <c r="Q1714" i="27" l="1"/>
  <c r="AJ1713" i="27"/>
  <c r="Q1715" i="27" l="1"/>
  <c r="AJ1714" i="27"/>
  <c r="Q1716" i="27" l="1"/>
  <c r="AJ1715" i="27"/>
  <c r="Q1717" i="27" l="1"/>
  <c r="AJ1716" i="27"/>
  <c r="Q1718" i="27" l="1"/>
  <c r="AJ1717" i="27"/>
  <c r="Q1719" i="27" l="1"/>
  <c r="AJ1718" i="27"/>
  <c r="Q1720" i="27" l="1"/>
  <c r="AJ1719" i="27"/>
  <c r="Q1721" i="27" l="1"/>
  <c r="AJ1720" i="27"/>
  <c r="Q1722" i="27" l="1"/>
  <c r="AJ1721" i="27"/>
  <c r="Q1723" i="27" l="1"/>
  <c r="AJ1722" i="27"/>
  <c r="Q1724" i="27" l="1"/>
  <c r="AJ1723" i="27"/>
  <c r="Q1725" i="27" l="1"/>
  <c r="AJ1724" i="27"/>
  <c r="Q1726" i="27" l="1"/>
  <c r="AJ1725" i="27"/>
  <c r="Q1727" i="27" l="1"/>
  <c r="AJ1726" i="27"/>
  <c r="Q1728" i="27" l="1"/>
  <c r="AJ1727" i="27"/>
  <c r="Q1729" i="27" l="1"/>
  <c r="AJ1728" i="27"/>
  <c r="Q1730" i="27" l="1"/>
  <c r="AJ1729" i="27"/>
  <c r="Q1731" i="27" l="1"/>
  <c r="AJ1730" i="27"/>
  <c r="Q1732" i="27" l="1"/>
  <c r="AJ1731" i="27"/>
  <c r="Q1733" i="27" l="1"/>
  <c r="AJ1732" i="27"/>
  <c r="Q1734" i="27" l="1"/>
  <c r="AJ1733" i="27"/>
  <c r="Q1735" i="27" l="1"/>
  <c r="AJ1734" i="27"/>
  <c r="Q1736" i="27" l="1"/>
  <c r="AJ1735" i="27"/>
  <c r="Q1737" i="27" l="1"/>
  <c r="AJ1736" i="27"/>
  <c r="Q1738" i="27" l="1"/>
  <c r="AJ1737" i="27"/>
  <c r="Q1739" i="27" l="1"/>
  <c r="AJ1738" i="27"/>
  <c r="Q1740" i="27" l="1"/>
  <c r="AJ1739" i="27"/>
  <c r="Q1741" i="27" l="1"/>
  <c r="AJ1740" i="27"/>
  <c r="Q1742" i="27" l="1"/>
  <c r="AJ1741" i="27"/>
  <c r="Q1743" i="27" l="1"/>
  <c r="AJ1742" i="27"/>
  <c r="Q1744" i="27" l="1"/>
  <c r="AJ1743" i="27"/>
  <c r="Q1745" i="27" l="1"/>
  <c r="AJ1744" i="27"/>
  <c r="Q1746" i="27" l="1"/>
  <c r="AJ1745" i="27"/>
  <c r="Q1747" i="27" l="1"/>
  <c r="AJ1746" i="27"/>
  <c r="Q1748" i="27" l="1"/>
  <c r="AJ1747" i="27"/>
  <c r="Q1749" i="27" l="1"/>
  <c r="AJ1748" i="27"/>
  <c r="Q1750" i="27" l="1"/>
  <c r="AJ1749" i="27"/>
  <c r="Q1751" i="27" l="1"/>
  <c r="AJ1750" i="27"/>
  <c r="Q1752" i="27" l="1"/>
  <c r="AJ1751" i="27"/>
  <c r="Q1753" i="27" l="1"/>
  <c r="AJ1752" i="27"/>
  <c r="Q1754" i="27" l="1"/>
  <c r="AJ1753" i="27"/>
  <c r="Q1755" i="27" l="1"/>
  <c r="AJ1754" i="27"/>
  <c r="Q1756" i="27" l="1"/>
  <c r="AJ1755" i="27"/>
  <c r="Q1757" i="27" l="1"/>
  <c r="AJ1756" i="27"/>
  <c r="Q1758" i="27" l="1"/>
  <c r="AJ1757" i="27"/>
  <c r="Q1759" i="27" l="1"/>
  <c r="AJ1758" i="27"/>
  <c r="Q1760" i="27" l="1"/>
  <c r="AJ1759" i="27"/>
  <c r="Q1761" i="27" l="1"/>
  <c r="AJ1760" i="27"/>
  <c r="Q1762" i="27" l="1"/>
  <c r="AJ1761" i="27"/>
  <c r="Q1763" i="27" l="1"/>
  <c r="AJ1762" i="27"/>
  <c r="Q1764" i="27" l="1"/>
  <c r="AJ1763" i="27"/>
  <c r="Q1765" i="27" l="1"/>
  <c r="AJ1764" i="27"/>
  <c r="Q1766" i="27" l="1"/>
  <c r="AJ1765" i="27"/>
  <c r="Q1767" i="27" l="1"/>
  <c r="AJ1766" i="27"/>
  <c r="Q1768" i="27" l="1"/>
  <c r="AJ1767" i="27"/>
  <c r="Q1769" i="27" l="1"/>
  <c r="AJ1768" i="27"/>
  <c r="Q1770" i="27" l="1"/>
  <c r="AJ1769" i="27"/>
  <c r="Q1771" i="27" l="1"/>
  <c r="AJ1770" i="27"/>
  <c r="Q1772" i="27" l="1"/>
  <c r="AJ1771" i="27"/>
  <c r="Q1773" i="27" l="1"/>
  <c r="AJ1772" i="27"/>
  <c r="Q1774" i="27" l="1"/>
  <c r="AJ1773" i="27"/>
  <c r="Q1775" i="27" l="1"/>
  <c r="AJ1774" i="27"/>
  <c r="Q1776" i="27" l="1"/>
  <c r="AJ1775" i="27"/>
  <c r="Q1777" i="27" l="1"/>
  <c r="AJ1776" i="27"/>
  <c r="Q1778" i="27" l="1"/>
  <c r="AJ1777" i="27"/>
  <c r="Q1779" i="27" l="1"/>
  <c r="AJ1778" i="27"/>
  <c r="Q1780" i="27" l="1"/>
  <c r="AJ1779" i="27"/>
  <c r="Q1781" i="27" l="1"/>
  <c r="AJ1780" i="27"/>
  <c r="Q1782" i="27" l="1"/>
  <c r="AJ1781" i="27"/>
  <c r="Q1783" i="27" l="1"/>
  <c r="AJ1782" i="27"/>
  <c r="Q1784" i="27" l="1"/>
  <c r="AJ1783" i="27"/>
  <c r="Q1785" i="27" l="1"/>
  <c r="AJ1784" i="27"/>
  <c r="Q1786" i="27" l="1"/>
  <c r="AJ1785" i="27"/>
  <c r="Q1787" i="27" l="1"/>
  <c r="AJ1786" i="27"/>
  <c r="Q1788" i="27" l="1"/>
  <c r="AJ1787" i="27"/>
  <c r="Q1789" i="27" l="1"/>
  <c r="AJ1788" i="27"/>
  <c r="Q1790" i="27" l="1"/>
  <c r="AJ1789" i="27"/>
  <c r="Q1791" i="27" l="1"/>
  <c r="AJ1790" i="27"/>
  <c r="Q1792" i="27" l="1"/>
  <c r="AJ1791" i="27"/>
  <c r="Q1793" i="27" l="1"/>
  <c r="AJ1792" i="27"/>
  <c r="Q1794" i="27" l="1"/>
  <c r="AJ1793" i="27"/>
  <c r="Q1795" i="27" l="1"/>
  <c r="AJ1794" i="27"/>
  <c r="Q1796" i="27" l="1"/>
  <c r="AJ1795" i="27"/>
  <c r="Q1797" i="27" l="1"/>
  <c r="AJ1796" i="27"/>
  <c r="Q1798" i="27" l="1"/>
  <c r="AJ1797" i="27"/>
  <c r="Q1799" i="27" l="1"/>
  <c r="AJ1798" i="27"/>
  <c r="Q1800" i="27" l="1"/>
  <c r="AJ1799" i="27"/>
  <c r="Q1801" i="27" l="1"/>
  <c r="AJ1800" i="27"/>
  <c r="Q1802" i="27" l="1"/>
  <c r="AJ1801" i="27"/>
  <c r="Q1803" i="27" l="1"/>
  <c r="AJ1802" i="27"/>
  <c r="Q1804" i="27" l="1"/>
  <c r="AJ1803" i="27"/>
  <c r="Q1805" i="27" l="1"/>
  <c r="AJ1804" i="27"/>
  <c r="Q1806" i="27" l="1"/>
  <c r="AJ1805" i="27"/>
  <c r="Q1807" i="27" l="1"/>
  <c r="AJ1806" i="27"/>
  <c r="Q1808" i="27" l="1"/>
  <c r="AJ1807" i="27"/>
  <c r="Q1809" i="27" l="1"/>
  <c r="AJ1808" i="27"/>
  <c r="Q1810" i="27" l="1"/>
  <c r="AJ1809" i="27"/>
  <c r="Q1811" i="27" l="1"/>
  <c r="AJ1810" i="27"/>
  <c r="Q1812" i="27" l="1"/>
  <c r="AJ1811" i="27"/>
  <c r="Q1813" i="27" l="1"/>
  <c r="AJ1812" i="27"/>
  <c r="Q1814" i="27" l="1"/>
  <c r="AJ1813" i="27"/>
  <c r="Q1815" i="27" l="1"/>
  <c r="AJ1814" i="27"/>
  <c r="Q1816" i="27" l="1"/>
  <c r="AJ1815" i="27"/>
  <c r="Q1817" i="27" l="1"/>
  <c r="AJ1816" i="27"/>
  <c r="Q1818" i="27" l="1"/>
  <c r="AJ1817" i="27"/>
  <c r="Q1819" i="27" l="1"/>
  <c r="AJ1818" i="27"/>
  <c r="Q1820" i="27" l="1"/>
  <c r="AJ1819" i="27"/>
  <c r="Q1821" i="27" l="1"/>
  <c r="AJ1820" i="27"/>
  <c r="Q1822" i="27" l="1"/>
  <c r="AJ1821" i="27"/>
  <c r="Q1823" i="27" l="1"/>
  <c r="AJ1822" i="27"/>
  <c r="Q1824" i="27" l="1"/>
  <c r="AJ1823" i="27"/>
  <c r="Q1825" i="27" l="1"/>
  <c r="AJ1824" i="27"/>
  <c r="Q1826" i="27" l="1"/>
  <c r="AJ1825" i="27"/>
  <c r="Q1827" i="27" l="1"/>
  <c r="AJ1826" i="27"/>
  <c r="Q1828" i="27" l="1"/>
  <c r="AJ1827" i="27"/>
  <c r="Q1829" i="27" l="1"/>
  <c r="AJ1828" i="27"/>
  <c r="Q1830" i="27" l="1"/>
  <c r="AJ1829" i="27"/>
  <c r="Q1831" i="27" l="1"/>
  <c r="AJ1830" i="27"/>
  <c r="Q1832" i="27" l="1"/>
  <c r="AJ1831" i="27"/>
  <c r="Q1833" i="27" l="1"/>
  <c r="AJ1832" i="27"/>
  <c r="Q1834" i="27" l="1"/>
  <c r="AJ1833" i="27"/>
  <c r="Q1835" i="27" l="1"/>
  <c r="AJ1834" i="27"/>
  <c r="Q1836" i="27" l="1"/>
  <c r="AJ1835" i="27"/>
  <c r="Q1837" i="27" l="1"/>
  <c r="AJ1836" i="27"/>
  <c r="Q1838" i="27" l="1"/>
  <c r="AJ1837" i="27"/>
  <c r="Q1839" i="27" l="1"/>
  <c r="AJ1838" i="27"/>
  <c r="Q1840" i="27" l="1"/>
  <c r="AJ1839" i="27"/>
  <c r="Q1841" i="27" l="1"/>
  <c r="AJ1840" i="27"/>
  <c r="Q1842" i="27" l="1"/>
  <c r="AJ1841" i="27"/>
  <c r="Q1843" i="27" l="1"/>
  <c r="AJ1842" i="27"/>
  <c r="Q1844" i="27" l="1"/>
  <c r="AJ1843" i="27"/>
  <c r="Q1845" i="27" l="1"/>
  <c r="AJ1844" i="27"/>
  <c r="Q1846" i="27" l="1"/>
  <c r="AJ1845" i="27"/>
  <c r="Q1847" i="27" l="1"/>
  <c r="AJ1846" i="27"/>
  <c r="Q1848" i="27" l="1"/>
  <c r="AJ1847" i="27"/>
  <c r="Q1849" i="27" l="1"/>
  <c r="AJ1848" i="27"/>
  <c r="Q1850" i="27" l="1"/>
  <c r="AJ1849" i="27"/>
  <c r="Q1851" i="27" l="1"/>
  <c r="AJ1850" i="27"/>
  <c r="Q1852" i="27" l="1"/>
  <c r="AJ1851" i="27"/>
  <c r="Q1853" i="27" l="1"/>
  <c r="AJ1852" i="27"/>
  <c r="Q1854" i="27" l="1"/>
  <c r="AJ1853" i="27"/>
  <c r="Q1855" i="27" l="1"/>
  <c r="AJ1854" i="27"/>
  <c r="Q1856" i="27" l="1"/>
  <c r="AJ1855" i="27"/>
  <c r="Q1857" i="27" l="1"/>
  <c r="AJ1856" i="27"/>
  <c r="Q1858" i="27" l="1"/>
  <c r="AJ1857" i="27"/>
  <c r="Q1859" i="27" l="1"/>
  <c r="AJ1858" i="27"/>
  <c r="Q1860" i="27" l="1"/>
  <c r="AJ1859" i="27"/>
  <c r="Q1861" i="27" l="1"/>
  <c r="AJ1860" i="27"/>
  <c r="Q1862" i="27" l="1"/>
  <c r="AJ1861" i="27"/>
  <c r="Q1863" i="27" l="1"/>
  <c r="AJ1862" i="27"/>
  <c r="Q1864" i="27" l="1"/>
  <c r="AJ1863" i="27"/>
  <c r="Q1865" i="27" l="1"/>
  <c r="AJ1864" i="27"/>
  <c r="Q1866" i="27" l="1"/>
  <c r="AJ1865" i="27"/>
  <c r="Q1867" i="27" l="1"/>
  <c r="AJ1866" i="27"/>
  <c r="Q1868" i="27" l="1"/>
  <c r="AJ1867" i="27"/>
  <c r="Q1869" i="27" l="1"/>
  <c r="AJ1868" i="27"/>
  <c r="Q1870" i="27" l="1"/>
  <c r="AJ1869" i="27"/>
  <c r="Q1871" i="27" l="1"/>
  <c r="AJ1870" i="27"/>
  <c r="Q1872" i="27" l="1"/>
  <c r="AJ1871" i="27"/>
  <c r="Q1873" i="27" l="1"/>
  <c r="AJ1872" i="27"/>
  <c r="Q1874" i="27" l="1"/>
  <c r="AJ1873" i="27"/>
  <c r="Q1875" i="27" l="1"/>
  <c r="AJ1874" i="27"/>
  <c r="Q1876" i="27" l="1"/>
  <c r="AJ1875" i="27"/>
  <c r="Q1877" i="27" l="1"/>
  <c r="AJ1876" i="27"/>
  <c r="Q1878" i="27" l="1"/>
  <c r="AJ1877" i="27"/>
  <c r="Q1879" i="27" l="1"/>
  <c r="AJ1878" i="27"/>
  <c r="Q1880" i="27" l="1"/>
  <c r="AJ1879" i="27"/>
  <c r="Q1881" i="27" l="1"/>
  <c r="AJ1880" i="27"/>
  <c r="Q1882" i="27" l="1"/>
  <c r="AJ1881" i="27"/>
  <c r="Q1883" i="27" l="1"/>
  <c r="AJ1882" i="27"/>
  <c r="Q1884" i="27" l="1"/>
  <c r="AJ1883" i="27"/>
  <c r="Q1885" i="27" l="1"/>
  <c r="AJ1884" i="27"/>
  <c r="Q1886" i="27" l="1"/>
  <c r="AJ1885" i="27"/>
  <c r="Q1887" i="27" l="1"/>
  <c r="AJ1886" i="27"/>
  <c r="Q1888" i="27" l="1"/>
  <c r="AJ1887" i="27"/>
  <c r="Q1889" i="27" l="1"/>
  <c r="AJ1888" i="27"/>
  <c r="Q1890" i="27" l="1"/>
  <c r="AJ1889" i="27"/>
  <c r="Q1891" i="27" l="1"/>
  <c r="AJ1890" i="27"/>
  <c r="Q1892" i="27" l="1"/>
  <c r="AJ1891" i="27"/>
  <c r="Q1893" i="27" l="1"/>
  <c r="AJ1892" i="27"/>
  <c r="Q1894" i="27" l="1"/>
  <c r="AJ1893" i="27"/>
  <c r="Q1895" i="27" l="1"/>
  <c r="AJ1894" i="27"/>
  <c r="Q1896" i="27" l="1"/>
  <c r="AJ1895" i="27"/>
  <c r="Q1897" i="27" l="1"/>
  <c r="AJ1896" i="27"/>
  <c r="Q1898" i="27" l="1"/>
  <c r="AJ1897" i="27"/>
  <c r="Q1899" i="27" l="1"/>
  <c r="AJ1898" i="27"/>
  <c r="Q1900" i="27" l="1"/>
  <c r="AJ1899" i="27"/>
  <c r="Q1901" i="27" l="1"/>
  <c r="AJ1900" i="27"/>
  <c r="Q1902" i="27" l="1"/>
  <c r="AJ1901" i="27"/>
  <c r="Q1903" i="27" l="1"/>
  <c r="AJ1902" i="27"/>
  <c r="Q1904" i="27" l="1"/>
  <c r="AJ1903" i="27"/>
  <c r="Q1905" i="27" l="1"/>
  <c r="AJ1904" i="27"/>
  <c r="Q1906" i="27" l="1"/>
  <c r="AJ1905" i="27"/>
  <c r="Q1907" i="27" l="1"/>
  <c r="AJ1906" i="27"/>
  <c r="Q1908" i="27" l="1"/>
  <c r="AJ1907" i="27"/>
  <c r="Q1909" i="27" l="1"/>
  <c r="AJ1908" i="27"/>
  <c r="Q1910" i="27" l="1"/>
  <c r="AJ1909" i="27"/>
  <c r="Q1911" i="27" l="1"/>
  <c r="AJ1910" i="27"/>
  <c r="Q1912" i="27" l="1"/>
  <c r="AJ1911" i="27"/>
  <c r="Q1913" i="27" l="1"/>
  <c r="AJ1912" i="27"/>
  <c r="Q1914" i="27" l="1"/>
  <c r="AJ1913" i="27"/>
  <c r="Q1915" i="27" l="1"/>
  <c r="AJ1914" i="27"/>
  <c r="Q1916" i="27" l="1"/>
  <c r="AJ1915" i="27"/>
  <c r="Q1917" i="27" l="1"/>
  <c r="AJ1916" i="27"/>
  <c r="Q1918" i="27" l="1"/>
  <c r="AJ1917" i="27"/>
  <c r="Q1919" i="27" l="1"/>
  <c r="AJ1918" i="27"/>
  <c r="Q1920" i="27" l="1"/>
  <c r="AJ1919" i="27"/>
  <c r="Q1921" i="27" l="1"/>
  <c r="AJ1920" i="27"/>
  <c r="Q1922" i="27" l="1"/>
  <c r="AJ1921" i="27"/>
  <c r="Q1923" i="27" l="1"/>
  <c r="AJ1922" i="27"/>
  <c r="Q1924" i="27" l="1"/>
  <c r="AJ1923" i="27"/>
  <c r="Q1925" i="27" l="1"/>
  <c r="AJ1924" i="27"/>
  <c r="Q1926" i="27" l="1"/>
  <c r="AJ1925" i="27"/>
  <c r="Q1927" i="27" l="1"/>
  <c r="AJ1926" i="27"/>
  <c r="Q1928" i="27" l="1"/>
  <c r="AJ1927" i="27"/>
  <c r="Q1929" i="27" l="1"/>
  <c r="AJ1928" i="27"/>
  <c r="Q1930" i="27" l="1"/>
  <c r="AJ1929" i="27"/>
  <c r="Q1931" i="27" l="1"/>
  <c r="AJ1930" i="27"/>
  <c r="Q1932" i="27" l="1"/>
  <c r="AJ1931" i="27"/>
  <c r="Q1933" i="27" l="1"/>
  <c r="AJ1932" i="27"/>
  <c r="Q1934" i="27" l="1"/>
  <c r="AJ1933" i="27"/>
  <c r="Q1935" i="27" l="1"/>
  <c r="AJ1934" i="27"/>
  <c r="Q1936" i="27" l="1"/>
  <c r="AJ1935" i="27"/>
  <c r="Q1937" i="27" l="1"/>
  <c r="AJ1936" i="27"/>
  <c r="Q1938" i="27" l="1"/>
  <c r="AJ1937" i="27"/>
  <c r="Q1939" i="27" l="1"/>
  <c r="AJ1938" i="27"/>
  <c r="Q1940" i="27" l="1"/>
  <c r="AJ1939" i="27"/>
  <c r="Q1941" i="27" l="1"/>
  <c r="AJ1940" i="27"/>
  <c r="Q1942" i="27" l="1"/>
  <c r="AJ1941" i="27"/>
  <c r="Q1943" i="27" l="1"/>
  <c r="AJ1942" i="27"/>
  <c r="Q1944" i="27" l="1"/>
  <c r="AJ1943" i="27"/>
  <c r="Q1945" i="27" l="1"/>
  <c r="AJ1944" i="27"/>
  <c r="Q1946" i="27" l="1"/>
  <c r="AJ1945" i="27"/>
  <c r="Q1947" i="27" l="1"/>
  <c r="AJ1946" i="27"/>
  <c r="Q1948" i="27" l="1"/>
  <c r="AJ1947" i="27"/>
  <c r="Q1949" i="27" l="1"/>
  <c r="AJ1948" i="27"/>
  <c r="Q1950" i="27" l="1"/>
  <c r="AJ1949" i="27"/>
  <c r="Q1951" i="27" l="1"/>
  <c r="AJ1950" i="27"/>
  <c r="Q1952" i="27" l="1"/>
  <c r="AJ1951" i="27"/>
  <c r="Q1953" i="27" l="1"/>
  <c r="AJ1952" i="27"/>
  <c r="Q1954" i="27" l="1"/>
  <c r="AJ1953" i="27"/>
  <c r="Q1955" i="27" l="1"/>
  <c r="AJ1954" i="27"/>
  <c r="Q1956" i="27" l="1"/>
  <c r="AJ1955" i="27"/>
  <c r="Q1957" i="27" l="1"/>
  <c r="AJ1956" i="27"/>
  <c r="Q1958" i="27" l="1"/>
  <c r="AJ1957" i="27"/>
  <c r="Q1959" i="27" l="1"/>
  <c r="AJ1958" i="27"/>
  <c r="Q1960" i="27" l="1"/>
  <c r="AJ1959" i="27"/>
  <c r="Q1961" i="27" l="1"/>
  <c r="AJ1960" i="27"/>
  <c r="Q1962" i="27" l="1"/>
  <c r="AJ1961" i="27"/>
  <c r="Q1963" i="27" l="1"/>
  <c r="AJ1962" i="27"/>
  <c r="Q1964" i="27" l="1"/>
  <c r="AJ1963" i="27"/>
  <c r="Q1965" i="27" l="1"/>
  <c r="AJ1964" i="27"/>
  <c r="Q1966" i="27" l="1"/>
  <c r="AJ1965" i="27"/>
  <c r="Q1967" i="27" l="1"/>
  <c r="AJ1966" i="27"/>
  <c r="Q1968" i="27" l="1"/>
  <c r="AJ1967" i="27"/>
  <c r="Q1969" i="27" l="1"/>
  <c r="AJ1968" i="27"/>
  <c r="Q1970" i="27" l="1"/>
  <c r="AJ1969" i="27"/>
  <c r="Q1971" i="27" l="1"/>
  <c r="AJ1970" i="27"/>
  <c r="Q1972" i="27" l="1"/>
  <c r="AJ1971" i="27"/>
  <c r="Q1973" i="27" l="1"/>
  <c r="AJ1972" i="27"/>
  <c r="Q1974" i="27" l="1"/>
  <c r="AJ1973" i="27"/>
  <c r="Q1975" i="27" l="1"/>
  <c r="AJ1974" i="27"/>
  <c r="Q1976" i="27" l="1"/>
  <c r="AJ1975" i="27"/>
  <c r="Q1977" i="27" l="1"/>
  <c r="AJ1976" i="27"/>
  <c r="Q1978" i="27" l="1"/>
  <c r="AJ1977" i="27"/>
  <c r="Q1979" i="27" l="1"/>
  <c r="AJ1978" i="27"/>
  <c r="Q1980" i="27" l="1"/>
  <c r="AJ1979" i="27"/>
  <c r="Q1981" i="27" l="1"/>
  <c r="AJ1980" i="27"/>
  <c r="Q1982" i="27" l="1"/>
  <c r="AJ1981" i="27"/>
  <c r="Q1983" i="27" l="1"/>
  <c r="AJ1982" i="27"/>
  <c r="Q1984" i="27" l="1"/>
  <c r="AJ1983" i="27"/>
  <c r="Q1985" i="27" l="1"/>
  <c r="AJ1984" i="27"/>
  <c r="Q1986" i="27" l="1"/>
  <c r="AJ1985" i="27"/>
  <c r="Q1987" i="27" l="1"/>
  <c r="AJ1986" i="27"/>
  <c r="Q1988" i="27" l="1"/>
  <c r="AJ1987" i="27"/>
  <c r="Q1989" i="27" l="1"/>
  <c r="AJ1988" i="27"/>
  <c r="Q1990" i="27" l="1"/>
  <c r="AJ1989" i="27"/>
  <c r="Q1991" i="27" l="1"/>
  <c r="AJ1990" i="27"/>
  <c r="Q1992" i="27" l="1"/>
  <c r="AJ1991" i="27"/>
  <c r="Q1993" i="27" l="1"/>
  <c r="AJ1992" i="27"/>
  <c r="Q1994" i="27" l="1"/>
  <c r="AJ1993" i="27"/>
  <c r="Q1995" i="27" l="1"/>
  <c r="AJ1994" i="27"/>
  <c r="Q1996" i="27" l="1"/>
  <c r="AJ1995" i="27"/>
  <c r="Q1997" i="27" l="1"/>
  <c r="AJ1996" i="27"/>
  <c r="Q1998" i="27" l="1"/>
  <c r="AJ1997" i="27"/>
  <c r="Q1999" i="27" l="1"/>
  <c r="AJ1998" i="27"/>
  <c r="Q2000" i="27" l="1"/>
  <c r="AJ1999" i="27"/>
  <c r="Q2001" i="27" l="1"/>
  <c r="AJ2000" i="27"/>
  <c r="Q2002" i="27" l="1"/>
  <c r="AJ2001" i="27"/>
  <c r="Q2003" i="27" l="1"/>
  <c r="AJ2002" i="27"/>
  <c r="Q2004" i="27" l="1"/>
  <c r="AJ2003" i="27"/>
  <c r="Q2005" i="27" l="1"/>
  <c r="AJ2004" i="27"/>
  <c r="Q2006" i="27" l="1"/>
  <c r="AJ2005" i="27"/>
  <c r="Q2007" i="27" l="1"/>
  <c r="AJ2006" i="27"/>
  <c r="Q2008" i="27" l="1"/>
  <c r="AJ2007" i="27"/>
  <c r="Q2009" i="27" l="1"/>
  <c r="AJ2008" i="27"/>
  <c r="Q2010" i="27" l="1"/>
  <c r="AJ2009" i="27"/>
  <c r="Q2011" i="27" l="1"/>
  <c r="AJ2010" i="27"/>
  <c r="Q2012" i="27" l="1"/>
  <c r="AJ2011" i="27"/>
  <c r="Q2013" i="27" l="1"/>
  <c r="AJ2012" i="27"/>
  <c r="Q2014" i="27" l="1"/>
  <c r="AJ2013" i="27"/>
  <c r="Q2015" i="27" l="1"/>
  <c r="AJ2014" i="27"/>
  <c r="Q2016" i="27" l="1"/>
  <c r="AJ2015" i="27"/>
  <c r="Q2017" i="27" l="1"/>
  <c r="AJ2016" i="27"/>
  <c r="Q2018" i="27" l="1"/>
  <c r="AJ2017" i="27"/>
  <c r="Q2019" i="27" l="1"/>
  <c r="AJ2018" i="27"/>
  <c r="Q2020" i="27" l="1"/>
  <c r="AJ2019" i="27"/>
  <c r="Q2021" i="27" l="1"/>
  <c r="AJ2020" i="27"/>
  <c r="Q2022" i="27" l="1"/>
  <c r="AJ2021" i="27"/>
  <c r="Q2023" i="27" l="1"/>
  <c r="AJ2022" i="27"/>
  <c r="Q2024" i="27" l="1"/>
  <c r="AJ2023" i="27"/>
  <c r="Q2025" i="27" l="1"/>
  <c r="AJ2024" i="27"/>
  <c r="Q2026" i="27" l="1"/>
  <c r="AJ2025" i="27"/>
  <c r="Q2027" i="27" l="1"/>
  <c r="AJ2026" i="27"/>
  <c r="Q2028" i="27" l="1"/>
  <c r="AJ2027" i="27"/>
  <c r="Q2029" i="27" l="1"/>
  <c r="AJ2028" i="27"/>
  <c r="Q2030" i="27" l="1"/>
  <c r="AJ2029" i="27"/>
  <c r="Q2031" i="27" l="1"/>
  <c r="AJ2030" i="27"/>
  <c r="Q2032" i="27" l="1"/>
  <c r="AJ2031" i="27"/>
  <c r="Q2033" i="27" l="1"/>
  <c r="AJ2032" i="27"/>
  <c r="Q2034" i="27" l="1"/>
  <c r="AJ2033" i="27"/>
  <c r="Q2035" i="27" l="1"/>
  <c r="AJ2034" i="27"/>
  <c r="Q2036" i="27" l="1"/>
  <c r="AJ2035" i="27"/>
  <c r="Q2037" i="27" l="1"/>
  <c r="AJ2036" i="27"/>
  <c r="Q2038" i="27" l="1"/>
  <c r="AJ2037" i="27"/>
  <c r="Q2039" i="27" l="1"/>
  <c r="AJ2038" i="27"/>
  <c r="Q2040" i="27" l="1"/>
  <c r="AJ2039" i="27"/>
  <c r="Q2041" i="27" l="1"/>
  <c r="AJ2040" i="27"/>
  <c r="Q2042" i="27" l="1"/>
  <c r="AJ2041" i="27"/>
  <c r="Q2043" i="27" l="1"/>
  <c r="AJ2042" i="27"/>
  <c r="Q2044" i="27" l="1"/>
  <c r="AJ2043" i="27"/>
  <c r="Q2045" i="27" l="1"/>
  <c r="AJ2044" i="27"/>
  <c r="Q2046" i="27" l="1"/>
  <c r="AJ2045" i="27"/>
  <c r="Q2047" i="27" l="1"/>
  <c r="AJ2046" i="27"/>
  <c r="Q2048" i="27" l="1"/>
  <c r="AJ2047" i="27"/>
  <c r="Q2049" i="27" l="1"/>
  <c r="AJ2048" i="27"/>
  <c r="Q2050" i="27" l="1"/>
  <c r="AJ2049" i="27"/>
  <c r="Q2051" i="27" l="1"/>
  <c r="AJ2050" i="27"/>
  <c r="Q2052" i="27" l="1"/>
  <c r="AJ2051" i="27"/>
  <c r="Q2053" i="27" l="1"/>
  <c r="AJ2052" i="27"/>
  <c r="Q2054" i="27" l="1"/>
  <c r="AJ2053" i="27"/>
  <c r="Q2055" i="27" l="1"/>
  <c r="AJ2054" i="27"/>
  <c r="Q2056" i="27" l="1"/>
  <c r="AJ2055" i="27"/>
  <c r="Q2057" i="27" l="1"/>
  <c r="AJ2056" i="27"/>
  <c r="Q2058" i="27" l="1"/>
  <c r="AJ2057" i="27"/>
  <c r="Q2059" i="27" l="1"/>
  <c r="AJ2058" i="27"/>
  <c r="Q2060" i="27" l="1"/>
  <c r="AJ2059" i="27"/>
  <c r="Q2061" i="27" l="1"/>
  <c r="AJ2060" i="27"/>
  <c r="Q2062" i="27" l="1"/>
  <c r="AJ2061" i="27"/>
  <c r="Q2063" i="27" l="1"/>
  <c r="AJ2062" i="27"/>
  <c r="Q2064" i="27" l="1"/>
  <c r="AJ2063" i="27"/>
  <c r="Q2065" i="27" l="1"/>
  <c r="AJ2064" i="27"/>
  <c r="Q2066" i="27" l="1"/>
  <c r="AJ2065" i="27"/>
  <c r="Q2067" i="27" l="1"/>
  <c r="AJ2066" i="27"/>
  <c r="Q2068" i="27" l="1"/>
  <c r="AJ2067" i="27"/>
  <c r="Q2069" i="27" l="1"/>
  <c r="AJ2068" i="27"/>
  <c r="Q2070" i="27" l="1"/>
  <c r="AJ2069" i="27"/>
  <c r="Q2071" i="27" l="1"/>
  <c r="AJ2070" i="27"/>
  <c r="Q2072" i="27" l="1"/>
  <c r="AJ2071" i="27"/>
  <c r="Q2073" i="27" l="1"/>
  <c r="AJ2072" i="27"/>
  <c r="Q2074" i="27" l="1"/>
  <c r="AJ2073" i="27"/>
  <c r="Q2075" i="27" l="1"/>
  <c r="AJ2074" i="27"/>
  <c r="Q2076" i="27" l="1"/>
  <c r="AJ2075" i="27"/>
  <c r="Q2077" i="27" l="1"/>
  <c r="AJ2076" i="27"/>
  <c r="Q2078" i="27" l="1"/>
  <c r="AJ2077" i="27"/>
  <c r="Q2079" i="27" l="1"/>
  <c r="AJ2078" i="27"/>
  <c r="Q2080" i="27" l="1"/>
  <c r="AJ2079" i="27"/>
  <c r="Q2081" i="27" l="1"/>
  <c r="AJ2080" i="27"/>
  <c r="Q2082" i="27" l="1"/>
  <c r="AJ2081" i="27"/>
  <c r="Q2083" i="27" l="1"/>
  <c r="AJ2082" i="27"/>
  <c r="Q2084" i="27" l="1"/>
  <c r="AJ2083" i="27"/>
  <c r="Q2085" i="27" l="1"/>
  <c r="AJ2084" i="27"/>
  <c r="Q2086" i="27" l="1"/>
  <c r="AJ2085" i="27"/>
  <c r="Q2087" i="27" l="1"/>
  <c r="AJ2086" i="27"/>
  <c r="Q2088" i="27" l="1"/>
  <c r="AJ2087" i="27"/>
  <c r="Q2089" i="27" l="1"/>
  <c r="AJ2088" i="27"/>
  <c r="Q2090" i="27" l="1"/>
  <c r="AJ2089" i="27"/>
  <c r="Q2091" i="27" l="1"/>
  <c r="AJ2090" i="27"/>
  <c r="Q2092" i="27" l="1"/>
  <c r="AJ2091" i="27"/>
  <c r="Q2093" i="27" l="1"/>
  <c r="AJ2092" i="27"/>
  <c r="Q2094" i="27" l="1"/>
  <c r="AJ2093" i="27"/>
  <c r="Q2095" i="27" l="1"/>
  <c r="AJ2094" i="27"/>
  <c r="Q2096" i="27" l="1"/>
  <c r="AJ2095" i="27"/>
  <c r="Q2097" i="27" l="1"/>
  <c r="AJ2096" i="27"/>
  <c r="Q2098" i="27" l="1"/>
  <c r="AJ2097" i="27"/>
  <c r="Q2099" i="27" l="1"/>
  <c r="AJ2098" i="27"/>
  <c r="Q2100" i="27" l="1"/>
  <c r="AJ2099" i="27"/>
  <c r="Q2101" i="27" l="1"/>
  <c r="AJ2100" i="27"/>
  <c r="Q2102" i="27" l="1"/>
  <c r="AJ2101" i="27"/>
  <c r="Q2103" i="27" l="1"/>
  <c r="AJ2102" i="27"/>
  <c r="Q2104" i="27" l="1"/>
  <c r="AJ2103" i="27"/>
  <c r="Q2105" i="27" l="1"/>
  <c r="AJ2104" i="27"/>
  <c r="Q2106" i="27" l="1"/>
  <c r="AJ2105" i="27"/>
  <c r="Q2107" i="27" l="1"/>
  <c r="AJ2106" i="27"/>
  <c r="Q2108" i="27" l="1"/>
  <c r="AJ2107" i="27"/>
  <c r="Q2109" i="27" l="1"/>
  <c r="AJ2108" i="27"/>
  <c r="Q2110" i="27" l="1"/>
  <c r="AJ2109" i="27"/>
  <c r="Q2111" i="27" l="1"/>
  <c r="AJ2110" i="27"/>
  <c r="Q2112" i="27" l="1"/>
  <c r="AJ2111" i="27"/>
  <c r="Q2113" i="27" l="1"/>
  <c r="AJ2112" i="27"/>
  <c r="Q2114" i="27" l="1"/>
  <c r="AJ2113" i="27"/>
  <c r="Q2115" i="27" l="1"/>
  <c r="AJ2114" i="27"/>
  <c r="Q2116" i="27" l="1"/>
  <c r="AJ2115" i="27"/>
  <c r="Q2117" i="27" l="1"/>
  <c r="AJ2116" i="27"/>
  <c r="Q2118" i="27" l="1"/>
  <c r="AJ2117" i="27"/>
  <c r="Q2119" i="27" l="1"/>
  <c r="AJ2118" i="27"/>
  <c r="Q2120" i="27" l="1"/>
  <c r="AJ2119" i="27"/>
  <c r="Q2121" i="27" l="1"/>
  <c r="AJ2120" i="27"/>
  <c r="Q2122" i="27" l="1"/>
  <c r="AJ2121" i="27"/>
  <c r="Q2123" i="27" l="1"/>
  <c r="AJ2122" i="27"/>
  <c r="Q2124" i="27" l="1"/>
  <c r="AJ2123" i="27"/>
  <c r="Q2125" i="27" l="1"/>
  <c r="AJ2124" i="27"/>
  <c r="Q2126" i="27" l="1"/>
  <c r="AJ2125" i="27"/>
  <c r="Q2127" i="27" l="1"/>
  <c r="AJ2126" i="27"/>
  <c r="Q2128" i="27" l="1"/>
  <c r="AJ2127" i="27"/>
  <c r="Q2129" i="27" l="1"/>
  <c r="AJ2128" i="27"/>
  <c r="Q2130" i="27" l="1"/>
  <c r="AJ2129" i="27"/>
  <c r="Q2131" i="27" l="1"/>
  <c r="AJ2130" i="27"/>
  <c r="Q2132" i="27" l="1"/>
  <c r="AJ2131" i="27"/>
  <c r="Q2133" i="27" l="1"/>
  <c r="AJ2132" i="27"/>
  <c r="Q2134" i="27" l="1"/>
  <c r="AJ2133" i="27"/>
  <c r="Q2135" i="27" l="1"/>
  <c r="AJ2134" i="27"/>
  <c r="Q2136" i="27" l="1"/>
  <c r="AJ2135" i="27"/>
  <c r="Q2137" i="27" l="1"/>
  <c r="AJ2136" i="27"/>
  <c r="Q2138" i="27" l="1"/>
  <c r="AJ2137" i="27"/>
  <c r="Q2139" i="27" l="1"/>
  <c r="AJ2138" i="27"/>
  <c r="Q2140" i="27" l="1"/>
  <c r="AJ2139" i="27"/>
  <c r="Q2141" i="27" l="1"/>
  <c r="AJ2140" i="27"/>
  <c r="Q2142" i="27" l="1"/>
  <c r="AJ2141" i="27"/>
  <c r="Q2143" i="27" l="1"/>
  <c r="AJ2142" i="27"/>
  <c r="Q2144" i="27" l="1"/>
  <c r="AJ2143" i="27"/>
  <c r="Q2145" i="27" l="1"/>
  <c r="AJ2144" i="27"/>
  <c r="Q2146" i="27" l="1"/>
  <c r="AJ2145" i="27"/>
  <c r="Q2147" i="27" l="1"/>
  <c r="AJ2146" i="27"/>
  <c r="Q2148" i="27" l="1"/>
  <c r="AJ2147" i="27"/>
  <c r="Q2149" i="27" l="1"/>
  <c r="AJ2148" i="27"/>
  <c r="Q2150" i="27" l="1"/>
  <c r="AJ2149" i="27"/>
  <c r="Q2151" i="27" l="1"/>
  <c r="AJ2150" i="27"/>
  <c r="Q2152" i="27" l="1"/>
  <c r="AJ2151" i="27"/>
  <c r="Q2153" i="27" l="1"/>
  <c r="AJ2152" i="27"/>
  <c r="Q2154" i="27" l="1"/>
  <c r="AJ2153" i="27"/>
  <c r="Q2155" i="27" l="1"/>
  <c r="AJ2154" i="27"/>
  <c r="Q2156" i="27" l="1"/>
  <c r="AJ2155" i="27"/>
  <c r="Q2157" i="27" l="1"/>
  <c r="AJ2156" i="27"/>
  <c r="Q2158" i="27" l="1"/>
  <c r="AJ2157" i="27"/>
  <c r="Q2159" i="27" l="1"/>
  <c r="AJ2158" i="27"/>
  <c r="Q2160" i="27" l="1"/>
  <c r="AJ2159" i="27"/>
  <c r="Q2161" i="27" l="1"/>
  <c r="AJ2160" i="27"/>
  <c r="Q2162" i="27" l="1"/>
  <c r="AJ2161" i="27"/>
  <c r="Q2163" i="27" l="1"/>
  <c r="AJ2162" i="27"/>
  <c r="Q2164" i="27" l="1"/>
  <c r="AJ2163" i="27"/>
  <c r="Q2165" i="27" l="1"/>
  <c r="AJ2164" i="27"/>
  <c r="Q2166" i="27" l="1"/>
  <c r="AJ2165" i="27"/>
  <c r="Q2167" i="27" l="1"/>
  <c r="AJ2166" i="27"/>
  <c r="Q2168" i="27" l="1"/>
  <c r="AJ2167" i="27"/>
  <c r="Q2169" i="27" l="1"/>
  <c r="AJ2168" i="27"/>
  <c r="Q2170" i="27" l="1"/>
  <c r="AJ2169" i="27"/>
  <c r="Q2171" i="27" l="1"/>
  <c r="AJ2170" i="27"/>
  <c r="Q2172" i="27" l="1"/>
  <c r="AJ2171" i="27"/>
  <c r="Q2173" i="27" l="1"/>
  <c r="AJ2172" i="27"/>
  <c r="Q2174" i="27" l="1"/>
  <c r="AJ2173" i="27"/>
  <c r="Q2175" i="27" l="1"/>
  <c r="AJ2174" i="27"/>
  <c r="Q2176" i="27" l="1"/>
  <c r="AJ2175" i="27"/>
  <c r="Q2177" i="27" l="1"/>
  <c r="AJ2176" i="27"/>
  <c r="Q2178" i="27" l="1"/>
  <c r="AJ2177" i="27"/>
  <c r="Q2179" i="27" l="1"/>
  <c r="AJ2178" i="27"/>
  <c r="Q2180" i="27" l="1"/>
  <c r="AJ2179" i="27"/>
  <c r="Q2181" i="27" l="1"/>
  <c r="AJ2180" i="27"/>
  <c r="Q2182" i="27" l="1"/>
  <c r="AJ2181" i="27"/>
  <c r="Q2183" i="27" l="1"/>
  <c r="AJ2182" i="27"/>
  <c r="Q2184" i="27" l="1"/>
  <c r="AJ2183" i="27"/>
  <c r="Q2185" i="27" l="1"/>
  <c r="AJ2184" i="27"/>
  <c r="Q2186" i="27" l="1"/>
  <c r="AJ2185" i="27"/>
  <c r="Q2187" i="27" l="1"/>
  <c r="AJ2186" i="27"/>
  <c r="Q2188" i="27" l="1"/>
  <c r="AJ2187" i="27"/>
  <c r="Q2189" i="27" l="1"/>
  <c r="AJ2188" i="27"/>
  <c r="Q2190" i="27" l="1"/>
  <c r="AJ2189" i="27"/>
  <c r="Q2191" i="27" l="1"/>
  <c r="AJ2190" i="27"/>
  <c r="Q2192" i="27" l="1"/>
  <c r="AJ2191" i="27"/>
  <c r="Q2193" i="27" l="1"/>
  <c r="AJ2192" i="27"/>
  <c r="Q2194" i="27" l="1"/>
  <c r="AJ2193" i="27"/>
  <c r="Q2195" i="27" l="1"/>
  <c r="AJ2194" i="27"/>
  <c r="Q2196" i="27" l="1"/>
  <c r="AJ2195" i="27"/>
  <c r="Q2197" i="27" l="1"/>
  <c r="AJ2196" i="27"/>
  <c r="Q2198" i="27" l="1"/>
  <c r="AJ2197" i="27"/>
  <c r="Q2199" i="27" l="1"/>
  <c r="AJ2198" i="27"/>
  <c r="Q2200" i="27" l="1"/>
  <c r="AJ2199" i="27"/>
  <c r="Q2201" i="27" l="1"/>
  <c r="AJ2200" i="27"/>
  <c r="Q2202" i="27" l="1"/>
  <c r="AJ2201" i="27"/>
  <c r="Q2203" i="27" l="1"/>
  <c r="AJ2202" i="27"/>
  <c r="Q2204" i="27" l="1"/>
  <c r="AJ2203" i="27"/>
  <c r="Q2205" i="27" l="1"/>
  <c r="AJ2204" i="27"/>
  <c r="Q2206" i="27" l="1"/>
  <c r="AJ2205" i="27"/>
  <c r="Q2207" i="27" l="1"/>
  <c r="AJ2206" i="27"/>
  <c r="Q2208" i="27" l="1"/>
  <c r="AJ2207" i="27"/>
  <c r="Q2209" i="27" l="1"/>
  <c r="AJ2208" i="27"/>
  <c r="Q2210" i="27" l="1"/>
  <c r="AJ2209" i="27"/>
  <c r="Q2211" i="27" l="1"/>
  <c r="AJ2210" i="27"/>
  <c r="Q2212" i="27" l="1"/>
  <c r="AJ2211" i="27"/>
  <c r="Q2213" i="27" l="1"/>
  <c r="AJ2212" i="27"/>
  <c r="Q2214" i="27" l="1"/>
  <c r="AJ2213" i="27"/>
  <c r="Q2215" i="27" l="1"/>
  <c r="AJ2214" i="27"/>
  <c r="Q2216" i="27" l="1"/>
  <c r="AJ2215" i="27"/>
  <c r="Q2217" i="27" l="1"/>
  <c r="AJ2216" i="27"/>
  <c r="Q2218" i="27" l="1"/>
  <c r="AJ2217" i="27"/>
  <c r="Q2219" i="27" l="1"/>
  <c r="AJ2218" i="27"/>
  <c r="Q2220" i="27" l="1"/>
  <c r="AJ2219" i="27"/>
  <c r="Q2221" i="27" l="1"/>
  <c r="AJ2220" i="27"/>
  <c r="Q2222" i="27" l="1"/>
  <c r="AJ2221" i="27"/>
  <c r="Q2223" i="27" l="1"/>
  <c r="AJ2222" i="27"/>
  <c r="Q2224" i="27" l="1"/>
  <c r="AJ2223" i="27"/>
  <c r="Q2225" i="27" l="1"/>
  <c r="AJ2224" i="27"/>
  <c r="Q2226" i="27" l="1"/>
  <c r="AJ2225" i="27"/>
  <c r="Q2227" i="27" l="1"/>
  <c r="AJ2226" i="27"/>
  <c r="Q2228" i="27" l="1"/>
  <c r="AJ2227" i="27"/>
  <c r="Q2229" i="27" l="1"/>
  <c r="AJ2228" i="27"/>
  <c r="Q2230" i="27" l="1"/>
  <c r="AJ2229" i="27"/>
  <c r="Q2231" i="27" l="1"/>
  <c r="AJ2230" i="27"/>
  <c r="Q2232" i="27" l="1"/>
  <c r="AJ2231" i="27"/>
  <c r="Q2233" i="27" l="1"/>
  <c r="AJ2232" i="27"/>
  <c r="Q2234" i="27" l="1"/>
  <c r="AJ2233" i="27"/>
  <c r="Q2235" i="27" l="1"/>
  <c r="AJ2234" i="27"/>
  <c r="Q2236" i="27" l="1"/>
  <c r="AJ2235" i="27"/>
  <c r="Q2237" i="27" l="1"/>
  <c r="AJ2236" i="27"/>
  <c r="Q2238" i="27" l="1"/>
  <c r="AJ2237" i="27"/>
  <c r="Q2239" i="27" l="1"/>
  <c r="AJ2238" i="27"/>
  <c r="Q2240" i="27" l="1"/>
  <c r="AJ2239" i="27"/>
  <c r="Q2241" i="27" l="1"/>
  <c r="AJ2240" i="27"/>
  <c r="Q2242" i="27" l="1"/>
  <c r="AJ2241" i="27"/>
  <c r="Q2243" i="27" l="1"/>
  <c r="AJ2242" i="27"/>
  <c r="Q2244" i="27" l="1"/>
  <c r="AJ2243" i="27"/>
  <c r="Q2245" i="27" l="1"/>
  <c r="AJ2244" i="27"/>
  <c r="Q2246" i="27" l="1"/>
  <c r="AJ2245" i="27"/>
  <c r="Q2247" i="27" l="1"/>
  <c r="AJ2246" i="27"/>
  <c r="Q2248" i="27" l="1"/>
  <c r="AJ2247" i="27"/>
  <c r="Q2249" i="27" l="1"/>
  <c r="AJ2248" i="27"/>
  <c r="Q2250" i="27" l="1"/>
  <c r="AJ2249" i="27"/>
  <c r="Q2251" i="27" l="1"/>
  <c r="AJ2250" i="27"/>
  <c r="Q2252" i="27" l="1"/>
  <c r="AJ2251" i="27"/>
  <c r="Q2253" i="27" l="1"/>
  <c r="AJ2252" i="27"/>
  <c r="Q2254" i="27" l="1"/>
  <c r="AJ2253" i="27"/>
  <c r="Q2255" i="27" l="1"/>
  <c r="AJ2254" i="27"/>
  <c r="Q2256" i="27" l="1"/>
  <c r="AJ2255" i="27"/>
  <c r="Q2257" i="27" l="1"/>
  <c r="AJ2256" i="27"/>
  <c r="Q2258" i="27" l="1"/>
  <c r="AJ2257" i="27"/>
  <c r="Q2259" i="27" l="1"/>
  <c r="AJ2258" i="27"/>
  <c r="Q2260" i="27" l="1"/>
  <c r="AJ2259" i="27"/>
  <c r="Q2261" i="27" l="1"/>
  <c r="AJ2260" i="27"/>
  <c r="Q2262" i="27" l="1"/>
  <c r="AJ2261" i="27"/>
  <c r="Q2263" i="27" l="1"/>
  <c r="AJ2262" i="27"/>
  <c r="Q2264" i="27" l="1"/>
  <c r="AJ2263" i="27"/>
  <c r="Q2265" i="27" l="1"/>
  <c r="AJ2264" i="27"/>
  <c r="Q2266" i="27" l="1"/>
  <c r="AJ2265" i="27"/>
  <c r="Q2267" i="27" l="1"/>
  <c r="AJ2266" i="27"/>
  <c r="Q2268" i="27" l="1"/>
  <c r="AJ2267" i="27"/>
  <c r="Q2269" i="27" l="1"/>
  <c r="AJ2269" i="27" s="1"/>
  <c r="AJ7" i="27" s="1"/>
  <c r="AJ2268" i="27"/>
  <c r="AK364" i="30" l="1"/>
  <c r="AK310" i="30"/>
  <c r="AK60" i="30"/>
  <c r="AK120" i="30"/>
  <c r="AK672" i="30"/>
  <c r="AK571" i="30"/>
  <c r="AK1084" i="30"/>
  <c r="AK100" i="30"/>
  <c r="AK921" i="30"/>
  <c r="AK296" i="30"/>
  <c r="AK973" i="30"/>
  <c r="AK1083" i="30"/>
  <c r="AK217" i="30"/>
  <c r="AK682" i="30"/>
  <c r="AK1081" i="30"/>
  <c r="AK391" i="30"/>
  <c r="AK853" i="30"/>
  <c r="AK748" i="30"/>
  <c r="AK457" i="30" s="1"/>
  <c r="AK274" i="30"/>
  <c r="AK214" i="30"/>
  <c r="AK370" i="30"/>
  <c r="AK633" i="30"/>
  <c r="AK366" i="30"/>
  <c r="AK135" i="30"/>
  <c r="AK184" i="30"/>
  <c r="AK171" i="30"/>
  <c r="AK268" i="30"/>
  <c r="AK911" i="30"/>
  <c r="AK330" i="30"/>
  <c r="AK742" i="30"/>
  <c r="AK936" i="30" s="1"/>
  <c r="AK851" i="30"/>
  <c r="AK832" i="30"/>
  <c r="AK637" i="30"/>
  <c r="AK398" i="30"/>
  <c r="AK115" i="30"/>
  <c r="AK41" i="30"/>
  <c r="AK480" i="30"/>
  <c r="AK325" i="30"/>
  <c r="AK446" i="30"/>
  <c r="AK750" i="30"/>
  <c r="AK787" i="30"/>
  <c r="AK980" i="30"/>
  <c r="AK668" i="30"/>
  <c r="AK378" i="30"/>
  <c r="AK711" i="30"/>
  <c r="AK170" i="30"/>
  <c r="AK200" i="30"/>
  <c r="AK581" i="30"/>
  <c r="AK221" i="30"/>
  <c r="AK685" i="30"/>
  <c r="AK492" i="30"/>
  <c r="AK657" i="30"/>
  <c r="AK479" i="30"/>
  <c r="AK600" i="30"/>
  <c r="AK746" i="30"/>
  <c r="AK732" i="30"/>
  <c r="AK417" i="30"/>
  <c r="AK955" i="30"/>
  <c r="AK148" i="30"/>
  <c r="AK665" i="30"/>
  <c r="AK408" i="30"/>
  <c r="AK291" i="30"/>
  <c r="AK660" i="30"/>
  <c r="AK848" i="30"/>
  <c r="AK829" i="30"/>
  <c r="AK725" i="30"/>
  <c r="AK965" i="30"/>
  <c r="AK379" i="30"/>
  <c r="AK783" i="30"/>
  <c r="AK31" i="30"/>
  <c r="AK791" i="30"/>
  <c r="AK811" i="30" s="1"/>
  <c r="AK371" i="30"/>
  <c r="AK442" i="30"/>
  <c r="AK947" i="30"/>
  <c r="AK178" i="30"/>
  <c r="AK763" i="30"/>
  <c r="AK759" i="30"/>
  <c r="AK840" i="30"/>
  <c r="AK299" i="30"/>
  <c r="AK546" i="30"/>
  <c r="AK645" i="30"/>
  <c r="AK913" i="30"/>
  <c r="AK953" i="30"/>
  <c r="AK1024" i="30"/>
  <c r="AK977" i="30"/>
  <c r="AK1040" i="30"/>
  <c r="AK223" i="30"/>
  <c r="AK575" i="30"/>
  <c r="AK1048" i="30"/>
  <c r="AK679" i="30"/>
  <c r="AK440" i="30"/>
  <c r="AK788" i="30"/>
  <c r="AK1044" i="30"/>
  <c r="AK133" i="30"/>
  <c r="AK622" i="30"/>
  <c r="AK517" i="30"/>
  <c r="AK655" i="30"/>
  <c r="AK56" i="30"/>
  <c r="AK696" i="30"/>
  <c r="AK996" i="30"/>
  <c r="AK813" i="30"/>
  <c r="AK880" i="30"/>
  <c r="AK80" i="30"/>
  <c r="AK139" i="30"/>
  <c r="AK628" i="30"/>
  <c r="AK220" i="30"/>
  <c r="AK276" i="30"/>
  <c r="AK578" i="30"/>
  <c r="AK828" i="30"/>
  <c r="AK979" i="30"/>
  <c r="AK194" i="30"/>
  <c r="AK588" i="30"/>
  <c r="AK467" i="30"/>
  <c r="AK511" i="30"/>
  <c r="AK1003" i="30"/>
  <c r="AK863" i="30"/>
  <c r="AK967" i="30"/>
  <c r="AK816" i="30"/>
  <c r="AK351" i="30"/>
  <c r="AK897" i="30"/>
  <c r="AK623" i="30"/>
  <c r="AK438" i="30"/>
  <c r="AK835" i="30"/>
  <c r="AK587" i="30"/>
  <c r="AK104" i="30"/>
  <c r="AK292" i="30"/>
  <c r="AK765" i="30"/>
  <c r="AK165" i="30"/>
  <c r="AK915" i="30"/>
  <c r="AK1105" i="30"/>
  <c r="AK431" i="30" s="1"/>
  <c r="AK614" i="30"/>
  <c r="AK159" i="30"/>
  <c r="AK630" i="30"/>
  <c r="AK168" i="30"/>
  <c r="AK251" i="30" s="1"/>
  <c r="AK882" i="30"/>
  <c r="AK540" i="30"/>
  <c r="AK1103" i="30"/>
  <c r="AK1104" i="30" s="1"/>
  <c r="AK1082" i="30"/>
  <c r="AK621" i="30"/>
  <c r="AK39" i="30"/>
  <c r="AK1004" i="30"/>
  <c r="AK202" i="30"/>
  <c r="AK164" i="30"/>
  <c r="AK839" i="30"/>
  <c r="AK957" i="30"/>
  <c r="AK1013" i="30"/>
  <c r="AK773" i="30"/>
  <c r="AK142" i="30"/>
  <c r="AK439" i="30"/>
  <c r="AK550" i="30"/>
  <c r="AK865" i="30"/>
  <c r="AK512" i="30"/>
  <c r="AK198" i="30"/>
  <c r="AK617" i="30"/>
  <c r="AK966" i="30"/>
  <c r="AK589" i="30"/>
  <c r="AK504" i="30"/>
  <c r="AK1020" i="30"/>
  <c r="AK1060" i="30"/>
  <c r="AK128" i="30"/>
  <c r="AK641" i="30"/>
  <c r="AK515" i="30"/>
  <c r="AK411" i="30"/>
  <c r="AK1059" i="30"/>
  <c r="AK510" i="30"/>
  <c r="AK654" i="30"/>
  <c r="AK794" i="30"/>
  <c r="AK541" i="30"/>
  <c r="AK1061" i="30"/>
  <c r="AK341" i="30"/>
  <c r="AK570" i="30"/>
  <c r="AK318" i="30"/>
  <c r="AK425" i="30"/>
  <c r="AK426" i="30"/>
  <c r="AK427" i="30"/>
  <c r="AK893" i="30"/>
  <c r="AK523" i="30"/>
  <c r="AK585" i="30"/>
  <c r="AK905" i="30"/>
  <c r="AK77" i="30" s="1"/>
  <c r="AK355" i="30"/>
  <c r="AK753" i="30"/>
  <c r="AK414" i="30"/>
  <c r="AK963" i="30" s="1"/>
  <c r="AK964" i="30" s="1"/>
  <c r="AK293" i="30"/>
  <c r="AK723" i="30"/>
  <c r="AK724" i="30" s="1"/>
  <c r="AK927" i="30"/>
  <c r="AK137" i="30"/>
  <c r="AK603" i="30"/>
  <c r="AK211" i="30"/>
  <c r="AK583" i="30"/>
  <c r="AK656" i="30"/>
  <c r="AK1017" i="30"/>
  <c r="AK752" i="30"/>
  <c r="AK488" i="30"/>
  <c r="AK950" i="30"/>
  <c r="AK329" i="30"/>
  <c r="AK238" i="30"/>
  <c r="AK604" i="30"/>
  <c r="AK1078" i="30"/>
  <c r="AK1079" i="30" s="1"/>
  <c r="AK561" i="30"/>
  <c r="AK432" i="30"/>
  <c r="AK468" i="30"/>
  <c r="AK553" i="30"/>
  <c r="AK453" i="30"/>
  <c r="AK822" i="30"/>
  <c r="AK609" i="30"/>
  <c r="AK884" i="30"/>
  <c r="AK185" i="30"/>
  <c r="AK143" i="30"/>
  <c r="AK1100" i="30"/>
  <c r="AK580" i="30"/>
  <c r="AK727" i="30"/>
  <c r="AK586" i="30" s="1"/>
  <c r="AK707" i="30" s="1"/>
  <c r="AK1070" i="30"/>
  <c r="AK687" i="30"/>
  <c r="AK27" i="30"/>
  <c r="AK294" i="30"/>
  <c r="AK639" i="30"/>
  <c r="AK209" i="30"/>
  <c r="AK692" i="30"/>
  <c r="AK288" i="30"/>
  <c r="AK610" i="30"/>
  <c r="AK718" i="30"/>
  <c r="AK84" i="30"/>
  <c r="AK661" i="30"/>
  <c r="AK29" i="30"/>
  <c r="AK235" i="30"/>
  <c r="AK78" i="30"/>
  <c r="AK544" i="30" s="1"/>
  <c r="AK243" i="30"/>
  <c r="AK101" i="30"/>
  <c r="AK454" i="30"/>
  <c r="AK1096" i="30"/>
  <c r="AK688" i="30"/>
  <c r="AK258" i="30"/>
  <c r="AK902" i="30"/>
  <c r="AK989" i="30"/>
  <c r="AK444" i="30"/>
  <c r="AK26" i="30"/>
  <c r="AK873" i="30"/>
  <c r="AK881" i="30"/>
  <c r="AK218" i="30"/>
  <c r="AK113" i="30"/>
  <c r="AK683" i="30"/>
  <c r="AK823" i="30"/>
  <c r="AK298" i="30"/>
  <c r="AK814" i="30"/>
  <c r="AK929" i="30"/>
  <c r="AK573" i="30"/>
  <c r="AK1026" i="30"/>
  <c r="AK112" i="30"/>
  <c r="AK25" i="30"/>
  <c r="AK259" i="30"/>
  <c r="AK300" i="30" s="1"/>
  <c r="AK111" i="30"/>
  <c r="AK670" i="30"/>
  <c r="AK795" i="30"/>
  <c r="AK866" i="30"/>
  <c r="AK315" i="30"/>
  <c r="AK1055" i="30"/>
  <c r="AK402" i="30"/>
  <c r="AK213" i="30"/>
  <c r="AK960" i="30"/>
  <c r="AK40" i="30"/>
  <c r="AK250" i="30"/>
  <c r="AK939" i="30"/>
  <c r="AK961" i="30"/>
  <c r="AK988" i="30"/>
  <c r="AK481" i="30"/>
  <c r="AK212" i="30"/>
  <c r="AK857" i="30"/>
  <c r="AK736" i="30"/>
  <c r="AK1080" i="30"/>
  <c r="AK908" i="30"/>
  <c r="AK780" i="30"/>
  <c r="AK987" i="30"/>
  <c r="AK107" i="30"/>
  <c r="AK11" i="30"/>
  <c r="AK308" i="30" s="1"/>
  <c r="AK429" i="30"/>
  <c r="AK462" i="30"/>
  <c r="AK567" i="30" s="1"/>
  <c r="AK272" i="30"/>
  <c r="AK733" i="30"/>
  <c r="AK30" i="30"/>
  <c r="AK141" i="30"/>
  <c r="AK909" i="30"/>
  <c r="AK1098" i="30"/>
  <c r="AK1099" i="30" s="1"/>
  <c r="AK574" i="30"/>
  <c r="AK203" i="30"/>
  <c r="AK380" i="30"/>
  <c r="AK138" i="30"/>
  <c r="AK1043" i="30"/>
  <c r="AK760" i="30"/>
  <c r="AK412" i="30"/>
  <c r="AK615" i="30"/>
  <c r="AK579" i="30"/>
  <c r="AK362" i="30"/>
  <c r="AK569" i="30"/>
  <c r="AK673" i="30"/>
  <c r="AK678" i="30"/>
  <c r="AK922" i="30"/>
  <c r="AK465" i="30"/>
  <c r="AK516" i="30"/>
  <c r="AK395" i="30"/>
  <c r="AK396" i="30" s="1"/>
  <c r="AK397" i="30" s="1"/>
  <c r="AK562" i="30"/>
  <c r="AK563" i="30" s="1"/>
  <c r="AK394" i="30"/>
  <c r="AK702" i="30"/>
  <c r="AK539" i="30"/>
  <c r="AK494" i="30"/>
  <c r="AK547" i="30"/>
  <c r="AK350" i="30"/>
  <c r="AK730" i="30"/>
  <c r="AK944" i="30"/>
  <c r="AK855" i="30"/>
  <c r="AK34" i="30"/>
  <c r="AK21" i="30"/>
  <c r="AK901" i="30"/>
  <c r="AK24" i="30"/>
  <c r="AK332" i="30"/>
  <c r="AK333" i="30" s="1"/>
  <c r="AK283" i="30"/>
  <c r="AK680" i="30"/>
  <c r="AK441" i="30"/>
  <c r="AK513" i="30"/>
  <c r="AK805" i="30"/>
  <c r="AK719" i="30"/>
  <c r="AK818" i="30"/>
  <c r="AK169" i="30"/>
  <c r="AK1072" i="30"/>
  <c r="AK1071" i="30"/>
  <c r="AK582" i="30"/>
  <c r="AK123" i="30"/>
  <c r="AK124" i="30"/>
  <c r="AK386" i="30" s="1"/>
  <c r="AK108" i="30"/>
  <c r="AK892" i="30"/>
  <c r="AK810" i="30"/>
  <c r="AK827" i="30"/>
  <c r="AK999" i="30"/>
  <c r="AK279" i="30"/>
  <c r="AK776" i="30"/>
  <c r="AK482" i="30"/>
  <c r="AK365" i="30"/>
  <c r="AK382" i="30"/>
  <c r="AK1035" i="30"/>
  <c r="AK86" i="30"/>
  <c r="AK774" i="30"/>
  <c r="AK180" i="30"/>
  <c r="AK747" i="30"/>
  <c r="AK590" i="30"/>
  <c r="AK1077" i="30"/>
  <c r="AK843" i="30"/>
  <c r="AK1034" i="30"/>
  <c r="AK1042" i="30"/>
  <c r="AK130" i="30"/>
  <c r="AK17" i="30"/>
  <c r="AK18" i="30" s="1"/>
  <c r="AK595" i="30"/>
  <c r="AK974" i="30"/>
  <c r="AK815" i="30"/>
  <c r="AK804" i="30"/>
  <c r="AK626" i="30"/>
  <c r="AK1101" i="30"/>
  <c r="AK554" i="30"/>
  <c r="AK537" i="30"/>
  <c r="AK852" i="30"/>
  <c r="AK147" i="30"/>
  <c r="AK722" i="30" s="1"/>
  <c r="AK160" i="30"/>
  <c r="AK1046" i="30"/>
  <c r="AK933" i="30"/>
  <c r="AK508" i="30"/>
  <c r="AK354" i="30"/>
  <c r="AK1093" i="30" s="1"/>
  <c r="AK867" i="30"/>
  <c r="AK738" i="30"/>
  <c r="AK808" i="30"/>
  <c r="AK484" i="30"/>
  <c r="AK61" i="30"/>
  <c r="AK713" i="30"/>
  <c r="AK20" i="30" s="1"/>
  <c r="AK69" i="30"/>
  <c r="AK81" i="30"/>
  <c r="AK95" i="30" s="1"/>
  <c r="AK483" i="30"/>
  <c r="AK691" i="30"/>
  <c r="AK697" i="30"/>
  <c r="AK995" i="30"/>
  <c r="AK1085" i="30"/>
  <c r="AK976" i="30"/>
  <c r="AK181" i="30"/>
  <c r="AK817" i="30"/>
  <c r="AK448" i="30"/>
  <c r="AK188" i="30"/>
  <c r="AK509" i="30"/>
  <c r="AK946" i="30"/>
  <c r="AK1014" i="30" s="1"/>
  <c r="AK876" i="30"/>
  <c r="AK1047" i="30"/>
  <c r="AK463" i="30"/>
  <c r="AK925" i="30"/>
  <c r="AK389" i="30"/>
  <c r="AK856" i="30" s="1"/>
  <c r="AK860" i="30" s="1"/>
  <c r="AK505" i="30" s="1"/>
  <c r="AK568" i="30"/>
  <c r="AK542" i="30"/>
  <c r="AK543" i="30" s="1"/>
  <c r="AK616" i="30"/>
  <c r="AK267" i="30"/>
  <c r="AK1067" i="30"/>
  <c r="AK1068" i="30" s="1"/>
  <c r="AK19" i="30"/>
  <c r="AK1069" i="30"/>
  <c r="AK714" i="30"/>
  <c r="AK1074" i="30"/>
  <c r="AK875" i="30"/>
  <c r="AK302" i="30" s="1"/>
  <c r="AK812" i="30"/>
  <c r="AK613" i="30"/>
  <c r="AK1025" i="30"/>
  <c r="AK959" i="30"/>
  <c r="AK458" i="30"/>
  <c r="AK459" i="30" s="1"/>
  <c r="AK122" i="30" s="1"/>
  <c r="AK506" i="30"/>
  <c r="AK594" i="30"/>
  <c r="AK669" i="30"/>
  <c r="AK717" i="30"/>
  <c r="AK452" i="30"/>
  <c r="AK119" i="30"/>
  <c r="AK76" i="30" s="1"/>
  <c r="AK70" i="30"/>
  <c r="AK303" i="30"/>
  <c r="AK1054" i="30"/>
  <c r="AK781" i="30"/>
  <c r="AK789" i="30"/>
  <c r="AK359" i="30"/>
  <c r="AK766" i="30"/>
  <c r="AK888" i="30" s="1"/>
  <c r="AK136" i="30"/>
  <c r="AK280" i="30"/>
  <c r="AK176" i="30"/>
  <c r="AK662" i="30" s="1"/>
  <c r="AK273" i="30" s="1"/>
  <c r="AK861" i="30"/>
  <c r="AK1066" i="30"/>
  <c r="AK799" i="30"/>
  <c r="AK306" i="30"/>
  <c r="AK576" i="30"/>
  <c r="AK199" i="30"/>
  <c r="AK1053" i="30"/>
  <c r="AK162" i="30" s="1"/>
  <c r="AK533" i="30"/>
  <c r="AK689" i="30"/>
  <c r="AK1010" i="30" s="1"/>
  <c r="AK636" i="30"/>
  <c r="AK703" i="30" s="1"/>
  <c r="AK93" i="30"/>
  <c r="AK225" i="30"/>
  <c r="AK762" i="30"/>
  <c r="AK336" i="30"/>
  <c r="AK436" i="30"/>
  <c r="AK530" i="30"/>
  <c r="AK883" i="30" s="1"/>
  <c r="AK1094" i="30"/>
  <c r="AK1095" i="30" s="1"/>
  <c r="AK145" i="30"/>
  <c r="AK643" i="30" s="1"/>
  <c r="AK768" i="30"/>
  <c r="AK800" i="30"/>
  <c r="AK906" i="30"/>
  <c r="AK734" i="30"/>
  <c r="AK686" i="30"/>
  <c r="AK116" i="30"/>
  <c r="AK150" i="30"/>
  <c r="AK151" i="30" s="1"/>
  <c r="AK262" i="30"/>
  <c r="AK230" i="30"/>
  <c r="AK231" i="30" s="1"/>
  <c r="AK383" i="30"/>
  <c r="AK1021" i="30"/>
  <c r="AK890" i="30"/>
  <c r="AK891" i="30" s="1"/>
  <c r="AK363" i="30"/>
  <c r="AK826" i="30"/>
  <c r="AK469" i="30" s="1"/>
  <c r="AK591" i="30"/>
  <c r="AK285" i="30"/>
  <c r="AK316" i="30" s="1"/>
  <c r="AK675" i="30"/>
  <c r="AK834" i="30"/>
  <c r="AK456" i="30"/>
  <c r="AK825" i="30"/>
  <c r="AK767" i="30"/>
  <c r="AK698" i="30"/>
  <c r="AK658" i="30"/>
  <c r="AK161" i="30"/>
  <c r="AK472" i="30"/>
  <c r="AK782" i="30"/>
  <c r="AK846" i="30"/>
  <c r="AK577" i="30"/>
  <c r="AK837" i="30"/>
  <c r="AK649" i="30"/>
  <c r="AK958" i="30"/>
  <c r="AK247" i="30"/>
  <c r="AK435" i="30" s="1"/>
  <c r="AK1102" i="30" s="1"/>
  <c r="AK646" i="30"/>
  <c r="AK415" i="30"/>
  <c r="AK1086" i="30"/>
  <c r="AK1087" i="30" s="1"/>
  <c r="AK531" i="30"/>
  <c r="AK1027" i="30"/>
  <c r="AK98" i="30"/>
  <c r="AK14" i="30"/>
  <c r="AK771" i="30"/>
  <c r="AK32" i="30"/>
  <c r="AK423" i="30"/>
  <c r="AK868" i="30"/>
  <c r="AK183" i="30"/>
  <c r="AK935" i="30"/>
  <c r="AK390" i="30"/>
  <c r="AK424" i="30"/>
  <c r="AK1091" i="30"/>
  <c r="AK1092" i="30" s="1"/>
  <c r="AK620" i="30" s="1"/>
  <c r="AK690" i="30"/>
  <c r="AK109" i="30"/>
  <c r="AK786" i="30"/>
  <c r="AK949" i="30"/>
  <c r="AK1022" i="30"/>
  <c r="AK870" i="30"/>
  <c r="AK340" i="30"/>
  <c r="AK712" i="30"/>
  <c r="AK287" i="30"/>
  <c r="AK321" i="30"/>
  <c r="AK864" i="30"/>
  <c r="AK1107" i="30" s="1"/>
  <c r="AK1097" i="30"/>
  <c r="AK486" i="30"/>
  <c r="AK914" i="30"/>
  <c r="AK229" i="30"/>
  <c r="AK498" i="30"/>
  <c r="AK343" i="30" s="1"/>
  <c r="AK520" i="30"/>
  <c r="AK387" i="30"/>
  <c r="AK526" i="30"/>
  <c r="AK102" i="30"/>
  <c r="AK232" i="30"/>
  <c r="AK986" i="30"/>
  <c r="AK666" i="30"/>
  <c r="AK1058" i="30"/>
  <c r="AK331" i="30"/>
  <c r="AK1015" i="30"/>
  <c r="AK592" i="30"/>
  <c r="AK593" i="30" s="1"/>
  <c r="AK447" i="30"/>
  <c r="AK598" i="30" s="1"/>
  <c r="AK172" i="30" s="1"/>
  <c r="AK473" i="30" s="1"/>
  <c r="AK334" i="30"/>
  <c r="AK887" i="30" s="1"/>
  <c r="AK889" i="30" s="1"/>
  <c r="AK1031" i="30"/>
  <c r="AK58" i="30" s="1"/>
  <c r="AK260" i="30"/>
  <c r="AK353" i="30"/>
  <c r="AK528" i="30" s="1"/>
  <c r="AK912" i="30"/>
  <c r="AK694" i="30"/>
  <c r="AK919" i="30"/>
  <c r="AK367" i="30"/>
  <c r="AK254" i="30"/>
  <c r="AK634" i="30" s="1"/>
  <c r="AK635" i="30" s="1"/>
  <c r="AK132" i="30"/>
  <c r="AK82" i="30" s="1"/>
  <c r="AK83" i="30" s="1"/>
  <c r="AK532" i="30"/>
  <c r="AK992" i="30"/>
  <c r="AK993" i="30" s="1"/>
  <c r="AK524" i="30"/>
  <c r="AK525" i="30" s="1"/>
  <c r="AK920" i="30"/>
  <c r="AK572" i="30"/>
  <c r="AK239" i="30"/>
  <c r="AK410" i="30"/>
  <c r="AK898" i="30"/>
  <c r="AK368" i="30"/>
  <c r="AK720" i="30"/>
  <c r="AK566" i="30"/>
  <c r="AK96" i="30"/>
  <c r="AK476" i="30" s="1"/>
  <c r="AK859" i="30"/>
  <c r="AK216" i="30"/>
  <c r="AK314" i="30"/>
  <c r="AK249" i="30"/>
  <c r="AK37" i="30"/>
  <c r="AK704" i="30"/>
  <c r="AK831" i="30"/>
  <c r="AK335" i="30"/>
  <c r="AK215" i="30"/>
  <c r="AK536" i="30"/>
  <c r="AK729" i="30" s="1"/>
  <c r="AK599" i="30"/>
  <c r="AK885" i="30" s="1"/>
  <c r="AK956" i="30"/>
  <c r="AK556" i="30"/>
  <c r="AK557" i="30" s="1"/>
  <c r="AK94" i="30"/>
  <c r="AK419" i="30"/>
  <c r="AK764" i="30"/>
  <c r="AK266" i="30"/>
  <c r="AK674" i="30"/>
  <c r="AK449" i="30"/>
  <c r="AK1056" i="30"/>
  <c r="AK997" i="30"/>
  <c r="AK392" i="30"/>
  <c r="AK796" i="30"/>
  <c r="AK51" i="30"/>
  <c r="AK1062" i="30"/>
  <c r="AK684" i="30"/>
  <c r="AK629" i="30"/>
  <c r="AK507" i="30"/>
  <c r="AK934" i="30"/>
  <c r="AK307" i="30"/>
  <c r="AK13" i="30"/>
  <c r="AK916" i="30"/>
  <c r="AK131" i="30"/>
  <c r="AK1063" i="30"/>
  <c r="AK413" i="30"/>
  <c r="AK208" i="30"/>
  <c r="AK708" i="30" s="1"/>
  <c r="AK985" i="30"/>
  <c r="AK38" i="30"/>
  <c r="AK42" i="30"/>
  <c r="AK842" i="30" s="1"/>
  <c r="AK611" i="30"/>
  <c r="AK845" i="30" s="1"/>
  <c r="AK68" i="30"/>
  <c r="AK607" i="30"/>
  <c r="AK653" i="30"/>
  <c r="AK1012" i="30"/>
  <c r="AK255" i="30"/>
  <c r="AK790" i="30"/>
  <c r="AK793" i="30" s="1"/>
  <c r="AK257" i="30"/>
  <c r="AK731" i="30"/>
  <c r="AK743" i="30"/>
  <c r="AK744" i="30" s="1"/>
  <c r="AK434" i="30"/>
  <c r="AK384" i="30"/>
  <c r="AK1037" i="30"/>
  <c r="AK775" i="30"/>
  <c r="AK455" i="30"/>
  <c r="AK158" i="30" s="1"/>
  <c r="AK16" i="30"/>
  <c r="AK175" i="30"/>
  <c r="AK1016" i="30"/>
  <c r="AK15" i="30"/>
  <c r="AK548" i="30"/>
  <c r="AK157" i="30"/>
  <c r="AK374" i="30"/>
  <c r="AK418" i="30"/>
  <c r="AK71" i="30" s="1"/>
  <c r="AK838" i="30"/>
  <c r="AK352" i="30"/>
  <c r="AK777" i="30"/>
  <c r="AK971" i="30"/>
  <c r="AK1002" i="30"/>
  <c r="AK970" i="30"/>
  <c r="AK930" i="30"/>
  <c r="AK928" i="30"/>
  <c r="AK248" i="30"/>
  <c r="AK1008" i="30"/>
  <c r="AK193" i="30"/>
  <c r="AK715" i="30" s="1"/>
  <c r="AK349" i="30"/>
  <c r="AK85" i="30"/>
  <c r="AK962" i="30"/>
  <c r="AK114" i="30"/>
  <c r="AK460" i="30" s="1"/>
  <c r="AK219" i="30"/>
  <c r="AK618" i="30"/>
  <c r="AK403" i="30"/>
  <c r="AK404" i="30" s="1"/>
  <c r="AK284" i="30"/>
  <c r="AK369" i="30" s="1"/>
  <c r="AK558" i="30"/>
  <c r="AK809" i="30"/>
  <c r="AK844" i="30"/>
  <c r="AK265" i="30"/>
  <c r="AK700" i="30"/>
  <c r="AK975" i="30"/>
  <c r="AK549" i="30"/>
  <c r="AK1106" i="30" s="1"/>
  <c r="AK756" i="30"/>
  <c r="AK437" i="30"/>
  <c r="AK72" i="30"/>
  <c r="AK428" i="30" s="1"/>
  <c r="AK978" i="30"/>
  <c r="AK50" i="30" s="1"/>
  <c r="AK784" i="30"/>
  <c r="AK66" i="30"/>
  <c r="AK67" i="30" s="1"/>
  <c r="AK35" i="30"/>
  <c r="AK234" i="30"/>
  <c r="AK134" i="30"/>
  <c r="AK275" i="30"/>
  <c r="AK289" i="30" s="1"/>
  <c r="AK305" i="30"/>
  <c r="AK474" i="30"/>
  <c r="AK121" i="30"/>
  <c r="AK461" i="30"/>
  <c r="AK105" i="30"/>
  <c r="AK872" i="30"/>
  <c r="AK874" i="30" s="1"/>
  <c r="AK326" i="30"/>
  <c r="AK373" i="30"/>
  <c r="AK399" i="30"/>
  <c r="AK757" i="30"/>
  <c r="AK758" i="30" s="1"/>
  <c r="AK430" i="30"/>
  <c r="AK1041" i="30"/>
  <c r="AK297" i="30" s="1"/>
  <c r="AK201" i="30"/>
  <c r="AK552" i="30"/>
  <c r="AK103" i="30"/>
  <c r="AK270" i="30"/>
  <c r="AK559" i="30"/>
  <c r="AK560" i="30" s="1"/>
  <c r="AK245" i="30"/>
  <c r="AK496" i="30"/>
  <c r="AK952" i="30"/>
  <c r="AK1009" i="30" s="1"/>
  <c r="AK179" i="30"/>
  <c r="AK792" i="30" s="1"/>
  <c r="AK854" i="30"/>
  <c r="AK705" i="30" s="1"/>
  <c r="AK246" i="30"/>
  <c r="AK244" i="30"/>
  <c r="AK312" i="30"/>
  <c r="AK555" i="30" s="1"/>
  <c r="AK393" i="30" s="1"/>
  <c r="AK878" i="30"/>
  <c r="AK879" i="30" s="1"/>
  <c r="AK451" i="30"/>
  <c r="AK264" i="30"/>
  <c r="AK252" i="30" s="1"/>
  <c r="AK981" i="30"/>
  <c r="AK741" i="30"/>
  <c r="AK110" i="30"/>
  <c r="AK710" i="30"/>
  <c r="AK295" i="30"/>
  <c r="AK154" i="30"/>
  <c r="AK155" i="30" s="1"/>
  <c r="AK495" i="30"/>
  <c r="AK801" i="30"/>
  <c r="AK222" i="30"/>
  <c r="AK638" i="30" s="1"/>
  <c r="AK1005" i="30"/>
  <c r="AK471" i="30" s="1"/>
  <c r="AK907" i="30"/>
  <c r="AK931" i="30" s="1"/>
  <c r="AK932" i="30" s="1"/>
  <c r="AK940" i="30"/>
  <c r="AK33" i="30"/>
  <c r="AK23" i="30" s="1"/>
  <c r="AK984" i="30" s="1"/>
  <c r="AK948" i="30"/>
  <c r="AK327" i="30"/>
  <c r="AK228" i="30"/>
  <c r="AK877" i="30"/>
  <c r="AK328" i="30"/>
  <c r="AK769" i="30"/>
  <c r="AK281" i="30"/>
  <c r="AK324" i="30"/>
  <c r="AK182" i="30"/>
  <c r="AK745" i="30"/>
  <c r="AK309" i="30"/>
  <c r="AK584" i="30"/>
  <c r="AK140" i="30"/>
  <c r="AK304" i="30"/>
  <c r="AK1011" i="30"/>
  <c r="AK12" i="30" s="1"/>
  <c r="AK192" i="30" s="1"/>
  <c r="AK320" i="30"/>
  <c r="AK937" i="30"/>
  <c r="AK242" i="30"/>
  <c r="AK409" i="30"/>
  <c r="AK129" i="30"/>
  <c r="AK477" i="30"/>
  <c r="AK233" i="30"/>
  <c r="AK924" i="30"/>
  <c r="AK709" i="30"/>
  <c r="AK240" i="30"/>
  <c r="AK241" i="30" s="1"/>
  <c r="AK59" i="30"/>
  <c r="AK348" i="30" s="1"/>
  <c r="AK910" i="30"/>
  <c r="AK338" i="30"/>
  <c r="AK282" i="30"/>
  <c r="AK290" i="30"/>
  <c r="AK802" i="30"/>
  <c r="AK545" i="30"/>
  <c r="AK339" i="30"/>
  <c r="AK319" i="30"/>
  <c r="AK197" i="30"/>
  <c r="AK57" i="30"/>
  <c r="AK785" i="30"/>
  <c r="AK951" i="30"/>
  <c r="AK117" i="30"/>
  <c r="AK91" i="30"/>
  <c r="AK597" i="30"/>
  <c r="AK236" i="30"/>
  <c r="AK271" i="30"/>
  <c r="AK534" i="30" s="1"/>
  <c r="AK1023" i="30"/>
  <c r="AK118" i="30"/>
  <c r="AK833" i="30"/>
  <c r="AK983" i="30"/>
  <c r="AK647" i="30" s="1"/>
  <c r="AK699" i="30" s="1"/>
  <c r="AK278" i="30"/>
  <c r="AK445" i="30" s="1"/>
  <c r="AK79" i="30"/>
  <c r="AK92" i="30" s="1"/>
  <c r="AK153" i="30"/>
  <c r="AK491" i="30"/>
  <c r="AK487" i="30"/>
  <c r="AK527" i="30"/>
  <c r="AK152" i="30"/>
  <c r="AK464" i="30"/>
  <c r="AK998" i="30"/>
  <c r="AK149" i="30"/>
  <c r="AK74" i="30"/>
  <c r="AK420" i="30"/>
  <c r="AK1000" i="30"/>
  <c r="AK388" i="30"/>
  <c r="AK376" i="30"/>
  <c r="AK377" i="30" s="1"/>
  <c r="AK43" i="30"/>
  <c r="AK770" i="30"/>
  <c r="AK847" i="30"/>
  <c r="AK625" i="30"/>
  <c r="AK1073" i="30"/>
  <c r="AK256" i="30"/>
  <c r="AK994" i="30"/>
  <c r="AK385" i="30"/>
  <c r="AK1018" i="30"/>
  <c r="AK938" i="30"/>
  <c r="AK871" i="30"/>
  <c r="AK372" i="30"/>
  <c r="AK650" i="30"/>
  <c r="AK627" i="30"/>
  <c r="AK667" i="30"/>
  <c r="AK706" i="30"/>
  <c r="AK671" i="30"/>
  <c r="AK538" i="30"/>
  <c r="AK97" i="30"/>
  <c r="AK337" i="30"/>
  <c r="AK1076" i="30"/>
  <c r="AK500" i="30" s="1"/>
  <c r="AK28" i="30"/>
  <c r="AK631" i="30"/>
  <c r="AK632" i="30"/>
  <c r="AK466" i="30"/>
  <c r="AK87" i="30"/>
  <c r="AK797" i="30" s="1"/>
  <c r="AK807" i="30"/>
  <c r="AK918" i="30"/>
  <c r="AK49" i="30"/>
  <c r="AK166" i="30"/>
  <c r="AK167" i="30" s="1"/>
  <c r="AK62" i="30"/>
  <c r="AK969" i="30" s="1"/>
  <c r="AK207" i="30"/>
  <c r="AK36" i="30"/>
  <c r="AK106" i="30"/>
  <c r="AK754" i="30"/>
  <c r="AK1032" i="30"/>
  <c r="AK1033" i="30" s="1"/>
  <c r="AK899" i="30"/>
  <c r="AK485" i="30"/>
  <c r="AK735" i="30"/>
  <c r="AK44" i="30"/>
  <c r="AK664" i="30"/>
  <c r="AK841" i="30"/>
  <c r="AK830" i="30"/>
  <c r="AK972" i="30"/>
  <c r="AK886" i="30"/>
  <c r="AK499" i="30"/>
  <c r="AK478" i="30"/>
  <c r="AK1019" i="30"/>
  <c r="AK401" i="30" s="1"/>
  <c r="AK497" i="30"/>
  <c r="AK941" i="30" s="1"/>
  <c r="AK381" i="30"/>
  <c r="AK1001" i="30" s="1"/>
  <c r="AK317" i="30"/>
  <c r="AK1075" i="30" s="1"/>
  <c r="AK1052" i="30"/>
  <c r="AK1088" i="30"/>
  <c r="AK1089" i="30" s="1"/>
  <c r="AK1090" i="30" s="1"/>
  <c r="AK695" i="30" s="1"/>
  <c r="AK803" i="30"/>
  <c r="AK269" i="30"/>
  <c r="AK990" i="30"/>
  <c r="AK146" i="30" s="1"/>
  <c r="AK416" i="30" s="1"/>
  <c r="AK470" i="30" s="1"/>
  <c r="AK286" i="30"/>
  <c r="AK862" i="30"/>
  <c r="AK917" i="30" s="1"/>
  <c r="AK205" i="30" s="1"/>
  <c r="AK206" i="30" s="1"/>
  <c r="AK954" i="30"/>
  <c r="AK360" i="30"/>
  <c r="AK361" i="30" s="1"/>
  <c r="AK263" i="30"/>
  <c r="AK529" i="30" s="1"/>
  <c r="AK779" i="30"/>
  <c r="AK1057" i="30"/>
  <c r="AK522" i="30"/>
  <c r="AK701" i="30"/>
  <c r="AK514" i="30"/>
  <c r="AK174" i="30" s="1"/>
  <c r="AK737" i="30"/>
  <c r="AK521" i="30"/>
  <c r="AK968" i="30"/>
  <c r="AK677" i="30"/>
  <c r="AK405" i="30"/>
  <c r="AK601" i="30"/>
  <c r="AK301" i="30"/>
  <c r="AK869" i="30"/>
  <c r="AK226" i="30" s="1"/>
  <c r="AK518" i="30"/>
  <c r="AK798" i="30"/>
  <c r="AK693" i="30"/>
  <c r="AK261" i="30"/>
  <c r="AK204" i="30"/>
  <c r="AK177" i="30" s="1"/>
  <c r="AK400" i="30"/>
  <c r="AK605" i="30" s="1"/>
  <c r="AK824" i="30"/>
  <c r="AK923" i="30"/>
  <c r="AK739" i="30" s="1"/>
  <c r="AK728" i="30"/>
  <c r="AK475" i="30"/>
  <c r="AK1049" i="30"/>
  <c r="AK1050" i="30" s="1"/>
  <c r="AK1051" i="30" s="1"/>
  <c r="AK277" i="30"/>
  <c r="AK1028" i="30"/>
  <c r="AK1029" i="30" s="1"/>
  <c r="AK1045" i="30" s="1"/>
  <c r="AK849" i="30"/>
  <c r="AK433" i="30" s="1"/>
  <c r="AK740" i="30"/>
  <c r="AK749" i="30" s="1"/>
  <c r="AK721" i="30"/>
  <c r="AK900" i="30" s="1"/>
  <c r="AK127" i="30"/>
  <c r="AK606" i="30"/>
  <c r="AK189" i="30" s="1"/>
  <c r="AK191" i="30"/>
  <c r="AK375" i="30"/>
  <c r="AK493" i="30"/>
  <c r="AK45" i="30" s="1"/>
  <c r="AK46" i="30" s="1"/>
  <c r="AK47" i="30" s="1"/>
  <c r="AK48" i="30" s="1"/>
  <c r="AK602" i="30"/>
  <c r="AK894" i="30"/>
  <c r="AK895" i="30" s="1"/>
  <c r="AK407" i="30"/>
  <c r="AK356" i="30"/>
  <c r="AK357" i="30" s="1"/>
  <c r="AK358" i="30" s="1"/>
  <c r="AK644" i="30"/>
  <c r="AK227" i="30" s="1"/>
  <c r="AK196" i="30"/>
  <c r="AK551" i="30"/>
  <c r="AK565" i="30" s="1"/>
  <c r="AK761" i="30"/>
  <c r="AK421" i="30"/>
  <c r="AK422" i="30"/>
  <c r="AK73" i="30"/>
  <c r="AK237" i="30"/>
  <c r="AK596" i="30" s="1"/>
  <c r="AK716" i="30"/>
  <c r="AK772" i="30" s="1"/>
  <c r="AK836" i="30" s="1"/>
  <c r="AK210" i="30"/>
  <c r="AK564" i="30"/>
  <c r="AK55" i="30"/>
  <c r="AK519" i="30"/>
  <c r="AK489" i="30"/>
  <c r="AK186" i="30"/>
  <c r="AK1036" i="30"/>
  <c r="AK612" i="30"/>
  <c r="AK344" i="30"/>
  <c r="AK345" i="30" s="1"/>
  <c r="AK125" i="30"/>
  <c r="AK126" i="30" s="1"/>
  <c r="AK311" i="30"/>
  <c r="AK190" i="30"/>
  <c r="AK943" i="30" s="1"/>
  <c r="AK224" i="30"/>
  <c r="AK346" i="30"/>
  <c r="AK187" i="30" s="1"/>
  <c r="AK663" i="30" s="1"/>
  <c r="AK651" i="30" s="1"/>
  <c r="AK681" i="30" s="1"/>
  <c r="AK619" i="30"/>
  <c r="AK820" i="30"/>
  <c r="AK22" i="30"/>
  <c r="AK535" i="30"/>
  <c r="AK88" i="30"/>
  <c r="AK89" i="30"/>
  <c r="AK1038" i="30"/>
  <c r="AK1039" i="30" s="1"/>
  <c r="AK313" i="30"/>
  <c r="AK156" i="30"/>
  <c r="AK624" i="30"/>
  <c r="AK659" i="30"/>
  <c r="AK903" i="30"/>
  <c r="AK858" i="30"/>
  <c r="AK406" i="30"/>
  <c r="AK904" i="30"/>
  <c r="AK1064" i="30"/>
  <c r="AK1065" i="30"/>
  <c r="AK652" i="30"/>
  <c r="AK942" i="30"/>
  <c r="AK144" i="30" l="1"/>
  <c r="AK642" i="30"/>
  <c r="AK163" i="30" s="1"/>
  <c r="AK648" i="30"/>
  <c r="AK173" i="30"/>
  <c r="AK347" i="30"/>
  <c r="AK821" i="30" s="1"/>
  <c r="AK1006" i="30"/>
  <c r="AK1007" i="30" s="1"/>
  <c r="AK982" i="30"/>
  <c r="AK1030" i="30"/>
  <c r="AK608" i="30" s="1"/>
  <c r="AK52" i="30"/>
  <c r="AK53" i="30" s="1"/>
  <c r="AK54" i="30" s="1"/>
  <c r="AK751" i="30"/>
  <c r="AK896" i="30"/>
  <c r="AK819" i="30"/>
  <c r="AK726" i="30"/>
  <c r="AK991" i="30" s="1"/>
  <c r="AK63" i="30"/>
  <c r="AK640" i="30"/>
  <c r="AK322" i="30" s="1"/>
  <c r="AK323" i="30" s="1"/>
  <c r="AK778" i="30"/>
  <c r="AK443" i="30"/>
  <c r="AK99" i="30"/>
  <c r="AK490" i="30" l="1"/>
  <c r="AK64" i="30"/>
  <c r="AK65" i="30" s="1"/>
  <c r="AK75" i="30" s="1"/>
  <c r="AK90" i="30" s="1"/>
  <c r="AK755" i="30"/>
  <c r="AK806" i="30" s="1"/>
  <c r="AK501" i="30"/>
  <c r="AK502" i="30" s="1"/>
  <c r="AK503" i="30" s="1"/>
  <c r="AK850" i="30"/>
  <c r="AK926" i="30"/>
  <c r="AK253" i="30"/>
  <c r="AK676" i="30" l="1"/>
  <c r="AK450" i="30"/>
  <c r="AK195" i="30"/>
  <c r="AK342" i="30" s="1"/>
  <c r="AK945" i="30"/>
  <c r="AK8" i="30" s="1"/>
  <c r="AJ11" i="30"/>
  <c r="AJ12" i="30"/>
  <c r="AJ13" i="30"/>
  <c r="AJ14" i="30"/>
  <c r="AJ15" i="30"/>
  <c r="AJ16" i="30"/>
  <c r="AJ17" i="30"/>
  <c r="AJ18" i="30"/>
  <c r="AJ19" i="30"/>
  <c r="AJ20" i="30"/>
  <c r="AJ21" i="30"/>
  <c r="AJ22" i="30"/>
  <c r="AJ23" i="30"/>
  <c r="AJ24" i="30"/>
  <c r="AJ25" i="30"/>
  <c r="AJ26" i="30"/>
  <c r="AJ27" i="30"/>
  <c r="AJ28" i="30"/>
  <c r="AJ29" i="30"/>
  <c r="AJ30" i="30"/>
  <c r="AJ31" i="30"/>
  <c r="AJ32" i="30"/>
  <c r="AJ33" i="30"/>
  <c r="AJ34" i="30"/>
  <c r="AJ35" i="30"/>
  <c r="AJ36" i="30"/>
  <c r="AJ37" i="30"/>
  <c r="AJ38" i="30"/>
  <c r="AJ39" i="30"/>
  <c r="AJ40" i="30"/>
  <c r="AJ41" i="30"/>
  <c r="AJ42" i="30"/>
  <c r="AJ43" i="30"/>
  <c r="AJ44" i="30"/>
  <c r="AJ45" i="30"/>
  <c r="AJ46" i="30"/>
  <c r="AJ47" i="30"/>
  <c r="AJ48" i="30"/>
  <c r="AJ49" i="30"/>
  <c r="AJ50" i="30"/>
  <c r="AJ51" i="30"/>
  <c r="AJ52" i="30"/>
  <c r="AJ53" i="30"/>
  <c r="AJ54" i="30"/>
  <c r="AJ55" i="30"/>
  <c r="AJ56" i="30"/>
  <c r="AJ57" i="30"/>
  <c r="AJ58" i="30"/>
  <c r="AJ59" i="30"/>
  <c r="AJ60" i="30"/>
  <c r="AJ61" i="30"/>
  <c r="AJ62" i="30"/>
  <c r="AJ63" i="30"/>
  <c r="AJ64" i="30"/>
  <c r="AJ65" i="30"/>
  <c r="AJ66" i="30"/>
  <c r="AJ67" i="30"/>
  <c r="AJ68" i="30"/>
  <c r="AJ69" i="30"/>
  <c r="AJ70" i="30"/>
  <c r="AJ71" i="30"/>
  <c r="AJ72" i="30"/>
  <c r="AJ73" i="30"/>
  <c r="AJ74" i="30"/>
  <c r="AJ75" i="30"/>
  <c r="AJ76" i="30"/>
  <c r="AJ77" i="30"/>
  <c r="AJ78" i="30"/>
  <c r="AJ79" i="30"/>
  <c r="AJ80" i="30"/>
  <c r="AJ81" i="30"/>
  <c r="AJ82" i="30"/>
  <c r="AJ83" i="30"/>
  <c r="AJ84" i="30"/>
  <c r="AJ85" i="30"/>
  <c r="AJ86" i="30"/>
  <c r="AJ87" i="30"/>
  <c r="AJ88" i="30"/>
  <c r="AJ89" i="30"/>
  <c r="AJ90" i="30"/>
  <c r="AJ91" i="30"/>
  <c r="AJ92" i="30"/>
  <c r="AJ93" i="30"/>
  <c r="AJ94" i="30"/>
  <c r="AJ95" i="30"/>
  <c r="AJ96" i="30"/>
  <c r="AJ97" i="30"/>
  <c r="AJ98" i="30"/>
  <c r="AJ99" i="30"/>
  <c r="AJ100" i="30"/>
  <c r="AJ101" i="30"/>
  <c r="AJ102" i="30"/>
  <c r="AJ103" i="30"/>
  <c r="AJ104" i="30"/>
  <c r="AJ105" i="30"/>
  <c r="AJ106" i="30"/>
  <c r="AJ107" i="30"/>
  <c r="AJ108" i="30"/>
  <c r="AJ109" i="30"/>
  <c r="AJ110" i="30"/>
  <c r="AJ111" i="30"/>
  <c r="AJ112" i="30"/>
  <c r="AJ113" i="30"/>
  <c r="AJ114" i="30"/>
  <c r="AJ115" i="30"/>
  <c r="AJ116" i="30"/>
  <c r="AJ117" i="30"/>
  <c r="AJ118" i="30"/>
  <c r="AJ119" i="30"/>
  <c r="AJ120" i="30"/>
  <c r="AJ121" i="30"/>
  <c r="AJ122" i="30"/>
  <c r="AJ123" i="30"/>
  <c r="AJ124" i="30"/>
  <c r="AJ125" i="30"/>
  <c r="AJ126" i="30"/>
  <c r="AJ127" i="30"/>
  <c r="AJ128" i="30"/>
  <c r="AJ129" i="30"/>
  <c r="AJ130" i="30"/>
  <c r="AJ131" i="30"/>
  <c r="AJ132" i="30"/>
  <c r="AJ133" i="30"/>
  <c r="AJ134" i="30"/>
  <c r="AJ135" i="30"/>
  <c r="AJ136" i="30"/>
  <c r="AJ137" i="30"/>
  <c r="AJ138" i="30"/>
  <c r="AJ139" i="30"/>
  <c r="AJ140" i="30"/>
  <c r="AJ141" i="30"/>
  <c r="AJ142" i="30"/>
  <c r="AJ143" i="30"/>
  <c r="AJ144" i="30"/>
  <c r="AJ145" i="30"/>
  <c r="AJ146" i="30"/>
  <c r="AJ147" i="30"/>
  <c r="AJ148" i="30"/>
  <c r="AJ149" i="30"/>
  <c r="AJ150" i="30"/>
  <c r="AJ151" i="30"/>
  <c r="AJ152" i="30"/>
  <c r="AJ153" i="30"/>
  <c r="AJ154" i="30"/>
  <c r="AJ155" i="30"/>
  <c r="AJ156" i="30"/>
  <c r="AJ157" i="30"/>
  <c r="AJ158" i="30"/>
  <c r="AJ159" i="30"/>
  <c r="AJ160" i="30"/>
  <c r="AJ161" i="30"/>
  <c r="AJ162" i="30"/>
  <c r="AJ163" i="30"/>
  <c r="AJ164" i="30"/>
  <c r="AJ165" i="30"/>
  <c r="AJ166" i="30"/>
  <c r="AJ167" i="30"/>
  <c r="AJ168" i="30"/>
  <c r="AJ169" i="30"/>
  <c r="AJ170" i="30"/>
  <c r="AJ171" i="30"/>
  <c r="AJ172" i="30"/>
  <c r="AJ173" i="30"/>
  <c r="AJ174" i="30"/>
  <c r="AJ175" i="30"/>
  <c r="AJ176" i="30"/>
  <c r="AJ177" i="30"/>
  <c r="AJ178" i="30"/>
  <c r="AJ179" i="30"/>
  <c r="AJ180" i="30"/>
  <c r="AJ181" i="30"/>
  <c r="AJ182" i="30"/>
  <c r="AJ183" i="30"/>
  <c r="AJ184" i="30"/>
  <c r="AJ185" i="30"/>
  <c r="AJ186" i="30"/>
  <c r="AJ187" i="30"/>
  <c r="AJ188" i="30"/>
  <c r="AJ189" i="30"/>
  <c r="AJ190" i="30"/>
  <c r="AJ191" i="30"/>
  <c r="AJ192" i="30"/>
  <c r="AJ193" i="30"/>
  <c r="AJ194" i="30"/>
  <c r="AJ195" i="30"/>
  <c r="AJ196" i="30"/>
  <c r="AJ197" i="30"/>
  <c r="AJ198" i="30"/>
  <c r="AJ199" i="30"/>
  <c r="AJ200" i="30"/>
  <c r="AJ201" i="30"/>
  <c r="AJ202" i="30"/>
  <c r="AJ203" i="30"/>
  <c r="AJ204" i="30"/>
  <c r="AJ205" i="30"/>
  <c r="AJ206" i="30"/>
  <c r="AJ207" i="30"/>
  <c r="AJ208" i="30"/>
  <c r="AJ209" i="30"/>
  <c r="AJ210" i="30"/>
  <c r="AJ211" i="30"/>
  <c r="AJ212" i="30"/>
  <c r="AJ213" i="30"/>
  <c r="AJ214" i="30"/>
  <c r="AJ215" i="30"/>
  <c r="AJ216" i="30"/>
  <c r="AJ217" i="30"/>
  <c r="AJ218" i="30"/>
  <c r="AJ219" i="30"/>
  <c r="AJ220" i="30"/>
  <c r="AJ221" i="30"/>
  <c r="AJ222" i="30"/>
  <c r="AJ223" i="30"/>
  <c r="AJ224" i="30"/>
  <c r="AJ225" i="30"/>
  <c r="AJ226" i="30"/>
  <c r="AJ227" i="30"/>
  <c r="AJ228" i="30"/>
  <c r="AJ229" i="30"/>
  <c r="AJ230" i="30"/>
  <c r="AJ231" i="30"/>
  <c r="AJ232" i="30"/>
  <c r="AJ233" i="30"/>
  <c r="AJ234" i="30"/>
  <c r="AJ235" i="30"/>
  <c r="AJ236" i="30"/>
  <c r="AJ237" i="30"/>
  <c r="AJ238" i="30"/>
  <c r="AJ239" i="30"/>
  <c r="AJ240" i="30"/>
  <c r="AJ241" i="30"/>
  <c r="AJ242" i="30"/>
  <c r="AJ243" i="30"/>
  <c r="AJ244" i="30"/>
  <c r="AJ245" i="30"/>
  <c r="AJ246" i="30"/>
  <c r="AJ247" i="30"/>
  <c r="AJ248" i="30"/>
  <c r="AJ249" i="30"/>
  <c r="AJ250" i="30"/>
  <c r="AJ251" i="30"/>
  <c r="AJ252" i="30"/>
  <c r="AJ253" i="30"/>
  <c r="AJ254" i="30"/>
  <c r="AJ255" i="30"/>
  <c r="AJ256" i="30"/>
  <c r="AJ257" i="30"/>
  <c r="AJ258" i="30"/>
  <c r="AJ259" i="30"/>
  <c r="AJ260" i="30"/>
  <c r="AJ261" i="30"/>
  <c r="AJ262" i="30"/>
  <c r="AJ263" i="30"/>
  <c r="AJ264" i="30"/>
  <c r="AJ265" i="30"/>
  <c r="AJ266" i="30"/>
  <c r="AJ267" i="30"/>
  <c r="AJ268" i="30"/>
  <c r="AJ269" i="30"/>
  <c r="AJ270" i="30"/>
  <c r="AJ271" i="30"/>
  <c r="AJ272" i="30"/>
  <c r="AJ273" i="30"/>
  <c r="AJ274" i="30"/>
  <c r="AJ275" i="30"/>
  <c r="AJ276" i="30"/>
  <c r="AJ277" i="30"/>
  <c r="AJ278" i="30"/>
  <c r="AJ279" i="30"/>
  <c r="AJ280" i="30"/>
  <c r="AJ281" i="30"/>
  <c r="AJ282" i="30"/>
  <c r="AJ283" i="30"/>
  <c r="AJ284" i="30"/>
  <c r="AJ285" i="30"/>
  <c r="AJ286" i="30"/>
  <c r="AJ287" i="30"/>
  <c r="AJ288" i="30"/>
  <c r="AJ289" i="30"/>
  <c r="AJ290" i="30"/>
  <c r="AJ291" i="30"/>
  <c r="AJ292" i="30"/>
  <c r="AJ293" i="30"/>
  <c r="AJ294" i="30"/>
  <c r="AJ295" i="30"/>
  <c r="AJ296" i="30"/>
  <c r="AJ297" i="30"/>
  <c r="AJ298" i="30"/>
  <c r="AJ299" i="30"/>
  <c r="AJ300" i="30"/>
  <c r="AJ301" i="30"/>
  <c r="AJ302" i="30"/>
  <c r="AJ303" i="30"/>
  <c r="AJ304" i="30"/>
  <c r="AJ305" i="30"/>
  <c r="AJ306" i="30"/>
  <c r="AJ307" i="30"/>
  <c r="AJ308" i="30"/>
  <c r="AJ309" i="30"/>
  <c r="AJ310" i="30"/>
  <c r="AJ311" i="30"/>
  <c r="AJ312" i="30"/>
  <c r="AJ313" i="30"/>
  <c r="AJ314" i="30"/>
  <c r="AJ315" i="30"/>
  <c r="AJ316" i="30"/>
  <c r="AJ317" i="30"/>
  <c r="AJ318" i="30"/>
  <c r="AJ319" i="30"/>
  <c r="AJ320" i="30"/>
  <c r="AJ321" i="30"/>
  <c r="AJ322" i="30"/>
  <c r="AJ323" i="30"/>
  <c r="AJ324" i="30"/>
  <c r="AJ325" i="30"/>
  <c r="AJ326" i="30"/>
  <c r="AJ327" i="30"/>
  <c r="AJ328" i="30"/>
  <c r="AJ329" i="30"/>
  <c r="AJ330" i="30"/>
  <c r="AJ331" i="30"/>
  <c r="AJ332" i="30"/>
  <c r="AJ333" i="30"/>
  <c r="AJ334" i="30"/>
  <c r="AJ335" i="30"/>
  <c r="AJ336" i="30"/>
  <c r="AJ337" i="30"/>
  <c r="AJ338" i="30"/>
  <c r="AJ339" i="30"/>
  <c r="AJ340" i="30"/>
  <c r="AJ341" i="30"/>
  <c r="AJ342" i="30"/>
  <c r="AJ343" i="30"/>
  <c r="AJ344" i="30"/>
  <c r="AJ345" i="30"/>
  <c r="AJ346" i="30"/>
  <c r="AJ347" i="30"/>
  <c r="AJ348" i="30"/>
  <c r="AJ349" i="30"/>
  <c r="AJ350" i="30"/>
  <c r="AJ351" i="30"/>
  <c r="AJ352" i="30"/>
  <c r="AJ353" i="30"/>
  <c r="AJ354" i="30"/>
  <c r="AJ355" i="30"/>
  <c r="AJ356" i="30"/>
  <c r="AJ357" i="30"/>
  <c r="AJ358" i="30"/>
  <c r="AJ359" i="30"/>
  <c r="AJ360" i="30"/>
  <c r="AJ361" i="30"/>
  <c r="AJ362" i="30"/>
  <c r="AJ363" i="30"/>
  <c r="AJ364" i="30"/>
  <c r="AJ365" i="30"/>
  <c r="AJ366" i="30"/>
  <c r="AJ367" i="30"/>
  <c r="AJ368" i="30"/>
  <c r="AJ369" i="30"/>
  <c r="AJ370" i="30"/>
  <c r="AJ371" i="30"/>
  <c r="AJ372" i="30"/>
  <c r="AJ373" i="30"/>
  <c r="AJ374" i="30"/>
  <c r="AJ375" i="30"/>
  <c r="AJ376" i="30"/>
  <c r="AJ377" i="30"/>
  <c r="AJ378" i="30"/>
  <c r="AJ379" i="30"/>
  <c r="AJ380" i="30"/>
  <c r="AJ381" i="30"/>
  <c r="AJ382" i="30"/>
  <c r="AJ383" i="30"/>
  <c r="AJ384" i="30"/>
  <c r="AJ385" i="30"/>
  <c r="AJ386" i="30"/>
  <c r="AJ387" i="30"/>
  <c r="AJ388" i="30"/>
  <c r="AJ389" i="30"/>
  <c r="AJ390" i="30"/>
  <c r="AJ391" i="30"/>
  <c r="AJ392" i="30"/>
  <c r="AJ393" i="30"/>
  <c r="AJ394" i="30"/>
  <c r="AJ395" i="30"/>
  <c r="AJ396" i="30"/>
  <c r="AJ397" i="30"/>
  <c r="AJ398" i="30"/>
  <c r="AJ399" i="30"/>
  <c r="AJ400" i="30"/>
  <c r="BB399" i="30"/>
  <c r="BB93" i="30"/>
  <c r="BB92" i="30"/>
  <c r="BB78" i="30"/>
  <c r="BB153" i="30"/>
  <c r="BB152" i="30"/>
  <c r="BB120" i="30"/>
  <c r="BB119" i="30"/>
  <c r="BB77" i="30"/>
  <c r="BB76" i="30"/>
  <c r="BB118" i="30"/>
  <c r="BB117" i="30"/>
  <c r="BB116" i="30"/>
  <c r="BB91" i="30"/>
  <c r="BB90" i="30"/>
  <c r="BB75" i="30"/>
  <c r="BB74" i="30"/>
  <c r="BB151" i="30"/>
  <c r="BB150" i="30"/>
  <c r="BB149" i="30"/>
  <c r="AJ401" i="30"/>
  <c r="AJ402" i="30"/>
  <c r="AJ403" i="30"/>
  <c r="AJ404" i="30"/>
  <c r="AJ405" i="30"/>
  <c r="AJ406" i="30"/>
  <c r="AJ407" i="30"/>
  <c r="AJ408" i="30"/>
  <c r="AJ409" i="30"/>
  <c r="AJ410" i="30"/>
  <c r="AJ411" i="30"/>
  <c r="AJ412" i="30"/>
  <c r="AJ413" i="30"/>
  <c r="AJ414" i="30"/>
  <c r="AJ415" i="30"/>
  <c r="AJ416" i="30"/>
  <c r="AJ417" i="30"/>
  <c r="AJ418" i="30"/>
  <c r="AJ419" i="30"/>
  <c r="AJ420" i="30"/>
  <c r="AJ421" i="30"/>
  <c r="AJ422" i="30"/>
  <c r="AJ423" i="30"/>
  <c r="AJ424" i="30"/>
  <c r="AJ425" i="30"/>
  <c r="AJ426" i="30"/>
  <c r="AJ427" i="30"/>
  <c r="AJ428" i="30"/>
  <c r="AJ429" i="30"/>
  <c r="AJ430" i="30"/>
  <c r="AJ431" i="30"/>
  <c r="AJ432" i="30"/>
  <c r="AJ433" i="30"/>
  <c r="AJ434" i="30"/>
  <c r="AJ435" i="30"/>
  <c r="AJ436" i="30"/>
  <c r="AJ437" i="30"/>
  <c r="AJ438" i="30"/>
  <c r="AJ439" i="30"/>
  <c r="AJ440" i="30"/>
  <c r="AJ441" i="30"/>
  <c r="AJ442" i="30"/>
  <c r="AJ443" i="30"/>
  <c r="AJ444" i="30"/>
  <c r="AJ445" i="30"/>
  <c r="AJ446" i="30"/>
  <c r="AJ447" i="30"/>
  <c r="AJ448" i="30"/>
  <c r="AJ449" i="30"/>
  <c r="AJ450" i="30"/>
  <c r="AJ451" i="30"/>
  <c r="AJ452" i="30"/>
  <c r="AJ453" i="30"/>
  <c r="AJ454" i="30"/>
  <c r="AJ455" i="30"/>
  <c r="AJ456" i="30"/>
  <c r="AJ457" i="30"/>
  <c r="AJ458" i="30"/>
  <c r="AJ459" i="30"/>
  <c r="AJ460" i="30"/>
  <c r="AJ461" i="30"/>
  <c r="AJ462" i="30"/>
  <c r="AJ463" i="30"/>
  <c r="AJ464" i="30"/>
  <c r="AJ465" i="30"/>
  <c r="AJ466" i="30"/>
  <c r="AJ467" i="30"/>
  <c r="AJ468" i="30"/>
  <c r="AJ469" i="30"/>
  <c r="AJ470" i="30"/>
  <c r="AJ471" i="30"/>
  <c r="AJ472" i="30"/>
  <c r="AJ473" i="30"/>
  <c r="AJ474" i="30"/>
  <c r="AJ475" i="30"/>
  <c r="AJ476" i="30"/>
  <c r="AJ477" i="30"/>
  <c r="AJ478" i="30"/>
  <c r="AJ479" i="30"/>
  <c r="AJ480" i="30"/>
  <c r="AJ481" i="30"/>
  <c r="AJ482" i="30"/>
  <c r="AJ483" i="30"/>
  <c r="AJ484" i="30"/>
  <c r="AJ485" i="30"/>
  <c r="AJ486" i="30"/>
  <c r="AJ487" i="30"/>
  <c r="AJ488" i="30"/>
  <c r="AJ489" i="30"/>
  <c r="AJ490" i="30"/>
  <c r="AJ491" i="30"/>
  <c r="AJ492" i="30"/>
  <c r="AJ493" i="30"/>
  <c r="AJ494" i="30"/>
  <c r="AJ495" i="30"/>
  <c r="AJ496" i="30"/>
  <c r="AJ497" i="30"/>
  <c r="AJ498" i="30"/>
  <c r="AJ499" i="30"/>
  <c r="AJ500" i="30"/>
  <c r="AJ501" i="30"/>
  <c r="AJ502" i="30"/>
  <c r="AJ503" i="30"/>
  <c r="AJ504" i="30"/>
  <c r="AJ505" i="30"/>
  <c r="AJ506" i="30"/>
  <c r="AJ507" i="30"/>
  <c r="AJ508" i="30"/>
  <c r="AJ509" i="30"/>
  <c r="AJ510" i="30"/>
  <c r="AJ511" i="30"/>
  <c r="AJ512" i="30"/>
  <c r="AJ513" i="30"/>
  <c r="AJ514" i="30"/>
  <c r="AJ515" i="30"/>
  <c r="AJ516" i="30"/>
  <c r="AJ517" i="30"/>
  <c r="AJ518" i="30"/>
  <c r="AJ519" i="30"/>
  <c r="AJ520" i="30"/>
  <c r="AJ521" i="30"/>
  <c r="AJ522" i="30"/>
  <c r="AJ523" i="30"/>
  <c r="AJ524" i="30"/>
  <c r="AJ525" i="30"/>
  <c r="AJ526" i="30"/>
  <c r="AJ527" i="30"/>
  <c r="AJ528" i="30"/>
  <c r="AJ529" i="30"/>
  <c r="AJ530" i="30"/>
  <c r="AJ531" i="30"/>
  <c r="AJ532" i="30"/>
  <c r="AJ533" i="30"/>
  <c r="AJ534" i="30"/>
  <c r="AJ535" i="30"/>
  <c r="AJ536" i="30"/>
  <c r="AJ537" i="30"/>
  <c r="AJ538" i="30"/>
  <c r="AJ539" i="30"/>
  <c r="AJ540" i="30"/>
  <c r="AJ541" i="30"/>
  <c r="AJ542" i="30"/>
  <c r="AJ543" i="30"/>
  <c r="AJ544" i="30"/>
  <c r="AJ545" i="30"/>
  <c r="AJ546" i="30"/>
  <c r="AJ547" i="30"/>
  <c r="AJ548" i="30"/>
  <c r="AJ549" i="30"/>
  <c r="AJ550" i="30"/>
  <c r="AJ551" i="30"/>
  <c r="AJ552" i="30"/>
  <c r="AJ553" i="30"/>
  <c r="AJ554" i="30"/>
  <c r="AJ555" i="30"/>
  <c r="AJ556" i="30"/>
  <c r="AJ557" i="30"/>
  <c r="AJ558" i="30"/>
  <c r="AJ559" i="30"/>
  <c r="AJ560" i="30"/>
  <c r="AJ561" i="30"/>
  <c r="AJ562" i="30"/>
  <c r="AJ563" i="30"/>
  <c r="AJ564" i="30"/>
  <c r="AJ565" i="30"/>
  <c r="AJ566" i="30"/>
  <c r="AJ567" i="30"/>
  <c r="AJ568" i="30"/>
  <c r="AJ569" i="30"/>
  <c r="AJ570" i="30"/>
  <c r="AJ571" i="30"/>
  <c r="AJ572" i="30"/>
  <c r="AJ573" i="30"/>
  <c r="AJ574" i="30"/>
  <c r="AJ575" i="30"/>
  <c r="AJ576" i="30"/>
  <c r="AJ577" i="30"/>
  <c r="AJ578" i="30"/>
  <c r="AJ579" i="30"/>
  <c r="AJ580" i="30"/>
  <c r="AJ581" i="30"/>
  <c r="AJ582" i="30"/>
  <c r="AJ583" i="30"/>
  <c r="AJ584" i="30"/>
  <c r="AJ585" i="30"/>
  <c r="AJ586" i="30"/>
  <c r="AJ587" i="30"/>
  <c r="AJ588" i="30"/>
  <c r="AJ589" i="30"/>
  <c r="AJ590" i="30"/>
  <c r="AJ591" i="30"/>
  <c r="AJ592" i="30"/>
  <c r="AJ593" i="30"/>
  <c r="AJ594" i="30"/>
  <c r="AJ595" i="30"/>
  <c r="AJ596" i="30"/>
  <c r="AJ597" i="30"/>
  <c r="AJ598" i="30"/>
  <c r="AJ599" i="30"/>
  <c r="AJ600" i="30"/>
  <c r="AJ601" i="30"/>
  <c r="AJ602" i="30"/>
  <c r="AJ603" i="30"/>
  <c r="AJ604" i="30"/>
  <c r="AJ605" i="30"/>
  <c r="AJ606" i="30"/>
  <c r="AJ607" i="30"/>
  <c r="AJ608" i="30"/>
  <c r="AJ609" i="30"/>
  <c r="AJ610" i="30"/>
  <c r="AJ611" i="30"/>
  <c r="AJ612" i="30"/>
  <c r="AJ613" i="30"/>
  <c r="AJ614" i="30"/>
  <c r="AJ615" i="30"/>
  <c r="AJ616" i="30"/>
  <c r="AJ617" i="30"/>
  <c r="AJ618" i="30"/>
  <c r="AJ619" i="30"/>
  <c r="AJ620" i="30"/>
  <c r="AJ621" i="30"/>
  <c r="AJ622" i="30"/>
  <c r="AJ623" i="30"/>
  <c r="AJ624" i="30"/>
  <c r="AJ625" i="30"/>
  <c r="AJ626" i="30"/>
  <c r="AJ627" i="30"/>
  <c r="AJ628" i="30"/>
  <c r="AJ629" i="30"/>
  <c r="AJ630" i="30"/>
  <c r="AJ631" i="30"/>
  <c r="AJ632" i="30"/>
  <c r="AJ633" i="30"/>
  <c r="AJ634" i="30"/>
  <c r="AJ635" i="30"/>
  <c r="AJ636" i="30"/>
  <c r="AJ637" i="30"/>
  <c r="AJ638" i="30"/>
  <c r="AJ639" i="30"/>
  <c r="AJ640" i="30"/>
  <c r="AJ641" i="30"/>
  <c r="AJ642" i="30"/>
  <c r="AJ643" i="30"/>
  <c r="AJ644" i="30"/>
  <c r="AJ645" i="30"/>
  <c r="AJ646" i="30"/>
  <c r="AJ647" i="30"/>
  <c r="AJ648" i="30"/>
  <c r="AJ649" i="30"/>
  <c r="AJ650" i="30"/>
  <c r="AJ651" i="30"/>
  <c r="AJ652" i="30"/>
  <c r="AJ653" i="30"/>
  <c r="AJ654" i="30"/>
  <c r="AJ655" i="30"/>
  <c r="AJ656" i="30"/>
  <c r="AJ657" i="30"/>
  <c r="AJ658" i="30"/>
  <c r="AJ659" i="30"/>
  <c r="AJ660" i="30"/>
  <c r="AJ661" i="30"/>
  <c r="AJ662" i="30"/>
  <c r="AJ663" i="30"/>
  <c r="AJ664" i="30"/>
  <c r="AJ665" i="30"/>
  <c r="AJ666" i="30"/>
  <c r="AJ667" i="30"/>
  <c r="AJ668" i="30"/>
  <c r="AJ669" i="30"/>
  <c r="AJ670" i="30"/>
  <c r="AJ671" i="30"/>
  <c r="AJ672" i="30"/>
  <c r="AJ673" i="30"/>
  <c r="AJ674" i="30"/>
  <c r="AJ675" i="30"/>
  <c r="AJ676" i="30"/>
  <c r="AJ677" i="30"/>
  <c r="AJ678" i="30"/>
  <c r="AJ679" i="30"/>
  <c r="AJ680" i="30"/>
  <c r="AJ681" i="30"/>
  <c r="AJ682" i="30"/>
  <c r="AJ683" i="30"/>
  <c r="AJ684" i="30"/>
  <c r="AJ685" i="30"/>
  <c r="AJ686" i="30"/>
  <c r="AJ687" i="30"/>
  <c r="AJ688" i="30"/>
  <c r="AJ689" i="30"/>
  <c r="AJ690" i="30"/>
  <c r="AJ691" i="30"/>
  <c r="AJ692" i="30"/>
  <c r="AJ693" i="30"/>
  <c r="AJ694" i="30"/>
  <c r="AJ695" i="30"/>
  <c r="AJ696" i="30"/>
  <c r="AJ697" i="30"/>
  <c r="AJ698" i="30"/>
  <c r="AJ699" i="30"/>
  <c r="AJ700" i="30"/>
  <c r="AJ701" i="30"/>
  <c r="AJ702" i="30"/>
  <c r="AJ703" i="30"/>
  <c r="AJ704" i="30"/>
  <c r="AJ705" i="30"/>
  <c r="AJ706" i="30"/>
  <c r="AJ707" i="30"/>
  <c r="AJ708" i="30"/>
  <c r="AJ709" i="30"/>
  <c r="AJ710" i="30"/>
  <c r="AJ711" i="30"/>
  <c r="AJ712" i="30"/>
  <c r="AJ713" i="30"/>
  <c r="AJ714" i="30"/>
  <c r="AJ715" i="30"/>
  <c r="AJ716" i="30"/>
  <c r="AJ717" i="30"/>
  <c r="AJ718" i="30"/>
  <c r="AJ719" i="30"/>
  <c r="AJ720" i="30"/>
  <c r="AJ721" i="30"/>
  <c r="AJ722" i="30"/>
  <c r="AJ723" i="30"/>
  <c r="AJ724" i="30"/>
  <c r="AJ725" i="30"/>
  <c r="AJ726" i="30"/>
  <c r="AJ727" i="30"/>
  <c r="AJ728" i="30"/>
  <c r="AJ729" i="30"/>
  <c r="AJ730" i="30"/>
  <c r="AJ731" i="30"/>
  <c r="AJ732" i="30"/>
  <c r="AJ733" i="30"/>
  <c r="AJ734" i="30"/>
  <c r="AJ735" i="30"/>
  <c r="AJ736" i="30"/>
  <c r="AJ737" i="30"/>
  <c r="AJ738" i="30"/>
  <c r="AJ739" i="30"/>
  <c r="AJ740" i="30"/>
  <c r="AJ741" i="30"/>
  <c r="AJ742" i="30"/>
  <c r="AJ743" i="30"/>
  <c r="AJ744" i="30"/>
  <c r="AJ745" i="30"/>
  <c r="AJ746" i="30"/>
  <c r="AJ747" i="30"/>
  <c r="AJ748" i="30"/>
  <c r="AJ749" i="30"/>
  <c r="AJ750" i="30"/>
  <c r="AJ751" i="30"/>
  <c r="AJ752" i="30"/>
  <c r="AJ753" i="30"/>
  <c r="AJ754" i="30"/>
  <c r="AJ755" i="30"/>
  <c r="AJ756" i="30"/>
  <c r="AJ757" i="30"/>
  <c r="AJ758" i="30"/>
  <c r="AJ759" i="30"/>
  <c r="AJ760" i="30"/>
  <c r="AJ761" i="30"/>
  <c r="AJ762" i="30"/>
  <c r="AJ763" i="30"/>
  <c r="AJ764" i="30"/>
  <c r="AJ765" i="30"/>
  <c r="AJ766" i="30"/>
  <c r="AJ767" i="30"/>
  <c r="AJ768" i="30"/>
  <c r="AJ769" i="30"/>
  <c r="AJ770" i="30"/>
  <c r="AJ771" i="30"/>
  <c r="AJ772" i="30"/>
  <c r="AJ773" i="30"/>
  <c r="AJ774" i="30"/>
  <c r="AJ775" i="30"/>
  <c r="AJ776" i="30"/>
  <c r="AJ777" i="30"/>
  <c r="AJ778" i="30"/>
  <c r="AJ779" i="30"/>
  <c r="AJ780" i="30"/>
  <c r="AJ781" i="30"/>
  <c r="AJ782" i="30"/>
  <c r="AJ783" i="30"/>
  <c r="AJ784" i="30"/>
  <c r="AJ785" i="30"/>
  <c r="AJ786" i="30"/>
  <c r="AJ787" i="30"/>
  <c r="AJ788" i="30"/>
  <c r="AJ789" i="30"/>
  <c r="AJ790" i="30"/>
  <c r="AJ791" i="30"/>
  <c r="AJ792" i="30"/>
  <c r="AJ793" i="30"/>
  <c r="AJ794" i="30"/>
  <c r="AJ795" i="30"/>
  <c r="AJ796" i="30"/>
  <c r="AJ797" i="30"/>
  <c r="AJ798" i="30"/>
  <c r="AJ799" i="30"/>
  <c r="AJ800" i="30"/>
  <c r="AJ801" i="30"/>
  <c r="AJ802" i="30"/>
  <c r="AJ803" i="30"/>
  <c r="AJ804" i="30"/>
  <c r="AJ805" i="30"/>
  <c r="AJ806" i="30"/>
  <c r="AJ807" i="30"/>
  <c r="AJ808" i="30"/>
  <c r="AJ809" i="30"/>
  <c r="AJ810" i="30"/>
  <c r="AJ811" i="30"/>
  <c r="AJ812" i="30"/>
  <c r="AJ813" i="30"/>
  <c r="AJ814" i="30"/>
  <c r="AJ815" i="30"/>
  <c r="AJ816" i="30"/>
  <c r="AJ817" i="30"/>
  <c r="AJ818" i="30"/>
  <c r="AJ819" i="30"/>
  <c r="AJ820" i="30"/>
  <c r="AJ821" i="30"/>
  <c r="AJ822" i="30"/>
  <c r="AJ823" i="30"/>
  <c r="AJ824" i="30"/>
  <c r="AJ825" i="30"/>
  <c r="AJ826" i="30"/>
  <c r="AJ827" i="30"/>
  <c r="AJ828" i="30"/>
  <c r="AJ829" i="30"/>
  <c r="AJ830" i="30"/>
  <c r="AJ831" i="30"/>
  <c r="AJ832" i="30"/>
  <c r="AJ833" i="30"/>
  <c r="AJ834" i="30"/>
  <c r="AJ835" i="30"/>
  <c r="AJ836" i="30"/>
  <c r="AJ837" i="30"/>
  <c r="AJ838" i="30"/>
  <c r="AJ839" i="30"/>
  <c r="AJ840" i="30"/>
  <c r="AJ841" i="30"/>
  <c r="AJ842" i="30"/>
  <c r="AJ843" i="30"/>
  <c r="AJ844" i="30"/>
  <c r="AJ845" i="30"/>
  <c r="AJ846" i="30"/>
  <c r="AJ847" i="30"/>
  <c r="AJ848" i="30"/>
  <c r="AJ849" i="30"/>
  <c r="AJ850" i="30"/>
  <c r="AJ851" i="30"/>
  <c r="AJ852" i="30"/>
  <c r="AJ853" i="30"/>
  <c r="AJ854" i="30"/>
  <c r="AJ855" i="30"/>
  <c r="AJ856" i="30"/>
  <c r="AJ857" i="30"/>
  <c r="AJ858" i="30"/>
  <c r="AJ859" i="30"/>
  <c r="AJ860" i="30"/>
  <c r="AJ861" i="30"/>
  <c r="AJ862" i="30"/>
  <c r="AJ863" i="30"/>
  <c r="AJ864" i="30"/>
  <c r="AJ865" i="30"/>
  <c r="AJ866" i="30"/>
  <c r="AJ867" i="30"/>
  <c r="AJ868" i="30"/>
  <c r="AJ869" i="30"/>
  <c r="AJ870" i="30"/>
  <c r="AJ871" i="30"/>
  <c r="AJ872" i="30"/>
  <c r="AJ873" i="30"/>
  <c r="AJ874" i="30"/>
  <c r="AJ875" i="30"/>
  <c r="AJ876" i="30"/>
  <c r="AJ877" i="30"/>
  <c r="AJ878" i="30"/>
  <c r="AJ879" i="30"/>
  <c r="AJ880" i="30"/>
  <c r="AJ881" i="30"/>
  <c r="AJ882" i="30"/>
  <c r="AJ883" i="30"/>
  <c r="AJ884" i="30"/>
  <c r="AJ885" i="30"/>
  <c r="AJ886" i="30"/>
  <c r="AJ887" i="30"/>
  <c r="AJ888" i="30"/>
  <c r="AJ889" i="30"/>
  <c r="AJ890" i="30"/>
  <c r="AJ891" i="30"/>
  <c r="AJ892" i="30"/>
  <c r="AJ893" i="30"/>
  <c r="AJ894" i="30"/>
  <c r="AJ895" i="30"/>
  <c r="AJ896" i="30"/>
  <c r="AJ897" i="30"/>
  <c r="AJ898" i="30"/>
  <c r="AJ899" i="30"/>
  <c r="AJ900" i="30"/>
  <c r="AJ901" i="30"/>
  <c r="AJ902" i="30"/>
  <c r="AJ903" i="30"/>
  <c r="AJ904" i="30"/>
  <c r="AJ905" i="30"/>
  <c r="AJ906" i="30"/>
  <c r="AJ907" i="30"/>
  <c r="AJ908" i="30"/>
  <c r="AJ909" i="30"/>
  <c r="AJ910" i="30"/>
  <c r="AJ911" i="30"/>
  <c r="AJ912" i="30"/>
  <c r="AJ913" i="30"/>
  <c r="AJ914" i="30"/>
  <c r="AJ915" i="30"/>
  <c r="AJ916" i="30"/>
  <c r="AJ917" i="30"/>
  <c r="AJ918" i="30"/>
  <c r="AJ919" i="30"/>
  <c r="AJ920" i="30"/>
  <c r="AJ921" i="30"/>
  <c r="AJ922" i="30"/>
  <c r="AJ923" i="30"/>
  <c r="AJ924" i="30"/>
  <c r="AJ925" i="30"/>
  <c r="AJ926" i="30"/>
  <c r="AJ927" i="30"/>
  <c r="AJ928" i="30"/>
  <c r="AJ929" i="30"/>
  <c r="AJ930" i="30"/>
  <c r="AJ931" i="30"/>
  <c r="AJ932" i="30"/>
  <c r="AJ933" i="30"/>
  <c r="AJ934" i="30"/>
  <c r="AJ935" i="30"/>
  <c r="AJ936" i="30"/>
  <c r="AJ937" i="30"/>
  <c r="AJ938" i="30"/>
  <c r="AJ939" i="30"/>
  <c r="AJ940" i="30"/>
  <c r="AJ941" i="30"/>
  <c r="AJ942" i="30"/>
  <c r="AJ943" i="30"/>
  <c r="AJ944" i="30"/>
  <c r="AJ945" i="30"/>
  <c r="AJ946" i="30"/>
  <c r="AJ947" i="30"/>
  <c r="AJ948" i="30"/>
  <c r="AJ949" i="30"/>
  <c r="AJ950" i="30"/>
  <c r="AJ951" i="30"/>
  <c r="AJ952" i="30"/>
  <c r="AJ953" i="30"/>
  <c r="AJ954" i="30"/>
  <c r="AJ955" i="30"/>
  <c r="AJ956" i="30"/>
  <c r="AJ957" i="30"/>
  <c r="AJ958" i="30"/>
  <c r="AJ959" i="30"/>
  <c r="AJ960" i="30"/>
  <c r="AJ961" i="30"/>
  <c r="AJ962" i="30"/>
  <c r="AJ963" i="30"/>
  <c r="AJ964" i="30"/>
  <c r="AJ965" i="30"/>
  <c r="AJ966" i="30"/>
  <c r="AJ967" i="30"/>
  <c r="AJ968" i="30"/>
  <c r="AJ969" i="30"/>
  <c r="AJ970" i="30"/>
  <c r="AJ971" i="30"/>
  <c r="AJ972" i="30"/>
  <c r="AJ973" i="30"/>
  <c r="AJ974" i="30"/>
  <c r="AJ975" i="30"/>
  <c r="AJ976" i="30"/>
  <c r="AJ977" i="30"/>
  <c r="AJ978" i="30"/>
  <c r="AJ979" i="30"/>
  <c r="AJ980" i="30"/>
  <c r="AJ981" i="30"/>
  <c r="AJ982" i="30"/>
  <c r="AJ983" i="30"/>
  <c r="AJ984" i="30"/>
  <c r="AJ985" i="30"/>
  <c r="AJ986" i="30"/>
  <c r="AJ987" i="30"/>
  <c r="AJ988" i="30"/>
  <c r="AJ989" i="30"/>
  <c r="AJ990" i="30"/>
  <c r="AJ991" i="30"/>
  <c r="AJ992" i="30"/>
  <c r="AJ993" i="30"/>
  <c r="AJ994" i="30"/>
  <c r="AJ995" i="30"/>
  <c r="AJ996" i="30"/>
  <c r="AJ997" i="30"/>
  <c r="AJ998" i="30"/>
  <c r="AJ999" i="30"/>
  <c r="AJ1000" i="30"/>
  <c r="AJ1001" i="30"/>
  <c r="AJ1002" i="30"/>
  <c r="AJ1003" i="30"/>
  <c r="AJ1004" i="30"/>
  <c r="AJ1005" i="30"/>
  <c r="AJ1006" i="30"/>
  <c r="AJ1007" i="30"/>
  <c r="AJ1008" i="30"/>
  <c r="AJ1009" i="30"/>
  <c r="AJ1010" i="30"/>
  <c r="AJ1011" i="30"/>
  <c r="AJ1012" i="30"/>
  <c r="AJ1013" i="30"/>
  <c r="AJ1014" i="30"/>
  <c r="AJ1015" i="30"/>
  <c r="AJ1016" i="30"/>
  <c r="AJ1017" i="30"/>
  <c r="AJ1018" i="30"/>
  <c r="AJ1019" i="30"/>
  <c r="AJ1020" i="30"/>
  <c r="AJ1021" i="30"/>
  <c r="AJ1022" i="30"/>
  <c r="AJ1023" i="30"/>
  <c r="AJ1024" i="30"/>
  <c r="AJ1025" i="30"/>
  <c r="AJ1026" i="30"/>
  <c r="AJ1027" i="30"/>
  <c r="AJ1028" i="30"/>
  <c r="AJ1029" i="30"/>
  <c r="AJ1030" i="30"/>
  <c r="AJ1031" i="30"/>
  <c r="AJ1032" i="30"/>
  <c r="AJ1033" i="30"/>
  <c r="AJ1034" i="30"/>
  <c r="AJ1035" i="30"/>
  <c r="AJ1036" i="30"/>
  <c r="AJ1037" i="30"/>
  <c r="AJ1038" i="30"/>
  <c r="AJ1039" i="30"/>
  <c r="AJ1040" i="30"/>
  <c r="AJ1041" i="30"/>
  <c r="AJ1042" i="30"/>
  <c r="AJ1043" i="30"/>
  <c r="AJ1044" i="30"/>
  <c r="AJ1045" i="30"/>
  <c r="AJ1046" i="30"/>
  <c r="AJ1047" i="30"/>
  <c r="AJ1048" i="30"/>
  <c r="AJ1049" i="30"/>
  <c r="AJ1050" i="30"/>
  <c r="AJ1051" i="30"/>
  <c r="AJ1052" i="30"/>
  <c r="AJ1053" i="30"/>
  <c r="AJ1054" i="30"/>
  <c r="AJ1055" i="30"/>
  <c r="AJ1056" i="30"/>
  <c r="AJ1057" i="30"/>
  <c r="AJ1058" i="30"/>
  <c r="AJ1059" i="30"/>
  <c r="AJ1060" i="30"/>
  <c r="AJ1061" i="30"/>
  <c r="AJ1062" i="30"/>
  <c r="AJ1063" i="30"/>
  <c r="AJ1064" i="30"/>
  <c r="AJ1065" i="30"/>
  <c r="AJ1066" i="30"/>
  <c r="AJ1067" i="30"/>
  <c r="AJ1068" i="30"/>
  <c r="AJ1069" i="30"/>
  <c r="AJ1070" i="30"/>
  <c r="AJ1071" i="30"/>
  <c r="AJ1072" i="30"/>
  <c r="AJ1073" i="30"/>
  <c r="AJ1074" i="30"/>
  <c r="AJ1075" i="30"/>
  <c r="AJ1076" i="30"/>
  <c r="AJ1077" i="30"/>
  <c r="AJ1078" i="30"/>
  <c r="AJ1079" i="30"/>
  <c r="AJ1080" i="30"/>
  <c r="AJ1081" i="30"/>
  <c r="AJ1082" i="30"/>
  <c r="AJ1083" i="30"/>
  <c r="AJ1084" i="30"/>
  <c r="AJ1085" i="30"/>
  <c r="AJ1086" i="30"/>
  <c r="AJ1087" i="30"/>
  <c r="AJ1088" i="30"/>
  <c r="AJ1089" i="30"/>
  <c r="AJ1090" i="30"/>
  <c r="AJ1091" i="30"/>
  <c r="AJ1092" i="30"/>
  <c r="AJ1093" i="30"/>
  <c r="AJ1094" i="30"/>
  <c r="AJ1095" i="30"/>
  <c r="AJ1096" i="30"/>
  <c r="AJ1097" i="30"/>
  <c r="AJ1098" i="30"/>
  <c r="AJ1099" i="30"/>
  <c r="AJ1100" i="30"/>
  <c r="AJ1101" i="30"/>
  <c r="AJ1102" i="30"/>
  <c r="AJ1103" i="30"/>
  <c r="AJ1104" i="30"/>
  <c r="AJ1105" i="30"/>
  <c r="AJ1106" i="30"/>
  <c r="AJ1107" i="30"/>
  <c r="BB1107" i="30"/>
  <c r="BB864" i="30"/>
  <c r="BB863" i="30"/>
  <c r="BB321" i="30"/>
  <c r="BB320" i="30"/>
  <c r="BB426" i="30"/>
  <c r="BB427" i="30"/>
  <c r="BB425" i="30"/>
  <c r="BB423" i="30"/>
  <c r="BB424" i="30"/>
  <c r="BB422" i="30"/>
  <c r="BB868" i="30"/>
  <c r="BB867" i="30"/>
  <c r="BB866" i="30"/>
  <c r="BB865" i="30"/>
  <c r="BB60" i="30"/>
  <c r="BB559" i="30"/>
  <c r="BB560" i="30"/>
  <c r="BB511" i="30"/>
  <c r="BB510" i="30"/>
  <c r="BB550" i="30"/>
  <c r="BB549" i="30"/>
  <c r="BB540" i="30"/>
  <c r="BB539" i="30"/>
  <c r="BB437" i="30"/>
  <c r="BB394" i="30"/>
  <c r="BB395" i="30"/>
  <c r="BB396" i="30"/>
  <c r="BB369" i="30"/>
  <c r="BB368" i="30"/>
  <c r="BB284" i="30"/>
  <c r="BB1106" i="30"/>
  <c r="BB548" i="30"/>
  <c r="BB350" i="30"/>
  <c r="BB431" i="30"/>
  <c r="BB430" i="30"/>
  <c r="BB1105" i="30"/>
  <c r="BB1103" i="30"/>
  <c r="BB1104" i="30"/>
  <c r="BB349" i="30"/>
  <c r="BB1102" i="30"/>
  <c r="BB297" i="30"/>
  <c r="BB1100" i="30"/>
  <c r="BB1101" i="30"/>
  <c r="BB434" i="30"/>
  <c r="BB247" i="30"/>
  <c r="BB246" i="30"/>
  <c r="BB553" i="30"/>
  <c r="BB554" i="30"/>
  <c r="BB1098" i="30"/>
  <c r="BB1099" i="30"/>
  <c r="BB617" i="30"/>
  <c r="BB1096" i="30"/>
  <c r="BB1097" i="30"/>
  <c r="BB594" i="30"/>
  <c r="BB1094" i="30"/>
  <c r="BB1095" i="30"/>
  <c r="BB69" i="30"/>
  <c r="BB68" i="30"/>
  <c r="BB1093" i="30"/>
  <c r="BB354" i="30"/>
  <c r="BB353" i="30"/>
  <c r="BB26" i="30"/>
  <c r="BB25" i="30"/>
  <c r="BB620" i="30"/>
  <c r="BB619" i="30"/>
  <c r="BB1091" i="30"/>
  <c r="BB1092" i="30"/>
  <c r="BB1089" i="30"/>
  <c r="BB1090" i="30"/>
  <c r="BB695" i="30"/>
  <c r="BB1088" i="30"/>
  <c r="BB1086" i="30"/>
  <c r="BB1087" i="30"/>
  <c r="BB39" i="30"/>
  <c r="BB37" i="30"/>
  <c r="BB38" i="30"/>
  <c r="BB1085" i="30"/>
  <c r="BB1084" i="30"/>
  <c r="BB1083" i="30"/>
  <c r="BB1082" i="30"/>
  <c r="BB1081" i="30"/>
  <c r="BB1080" i="30"/>
  <c r="BB1079" i="30"/>
  <c r="BB1078" i="30"/>
  <c r="BB1077" i="30"/>
  <c r="BB55" i="30"/>
  <c r="BB52" i="30"/>
  <c r="BB53" i="30"/>
  <c r="BB54" i="30"/>
  <c r="BB666" i="30"/>
  <c r="BB665" i="30"/>
  <c r="BB603" i="30"/>
  <c r="BB564" i="30"/>
  <c r="BB562" i="30"/>
  <c r="BB563" i="30"/>
  <c r="BB565" i="30"/>
  <c r="BB551" i="30"/>
  <c r="BB162" i="30"/>
  <c r="BB641" i="30"/>
  <c r="BB622" i="30"/>
  <c r="BB621" i="30"/>
  <c r="BB312" i="30"/>
  <c r="BB313" i="30"/>
  <c r="BB332" i="30"/>
  <c r="BB330" i="30"/>
  <c r="BB331" i="30"/>
  <c r="BB302" i="30"/>
  <c r="BB344" i="30"/>
  <c r="BB345" i="30"/>
  <c r="BB346" i="30"/>
  <c r="BB347" i="30"/>
  <c r="BB329" i="30"/>
  <c r="BB773" i="30"/>
  <c r="BB732" i="30"/>
  <c r="BB731" i="30"/>
  <c r="BB326" i="30"/>
  <c r="BB242" i="30"/>
  <c r="BB240" i="30"/>
  <c r="BB241" i="30"/>
  <c r="BB73" i="30"/>
  <c r="BB72" i="30"/>
  <c r="BB325" i="30"/>
  <c r="BB324" i="30"/>
  <c r="BB71" i="30"/>
  <c r="BB451" i="30"/>
  <c r="BB449" i="30"/>
  <c r="BB448" i="30"/>
  <c r="BB432" i="30"/>
  <c r="BB561" i="30"/>
  <c r="BB538" i="30"/>
  <c r="BB537" i="30"/>
  <c r="BB500" i="30"/>
  <c r="BB1076" i="30"/>
  <c r="BB1075" i="30"/>
  <c r="BB1074" i="30"/>
  <c r="BB1071" i="30"/>
  <c r="BB1072" i="30"/>
  <c r="BB1073" i="30"/>
  <c r="BB429" i="30"/>
  <c r="BB398" i="30"/>
  <c r="BB301" i="30"/>
  <c r="BB874" i="30"/>
  <c r="BB873" i="30"/>
  <c r="BB872" i="30"/>
  <c r="BB871" i="30"/>
  <c r="BB460" i="30"/>
  <c r="BB458" i="30"/>
  <c r="BB459" i="30"/>
  <c r="BB113" i="30"/>
  <c r="BB519" i="30"/>
  <c r="BB518" i="30"/>
  <c r="BB1070" i="30"/>
  <c r="BB1069" i="30"/>
  <c r="BB1067" i="30"/>
  <c r="BB1068" i="30"/>
  <c r="BB147" i="30"/>
  <c r="BB145" i="30"/>
  <c r="BB146" i="30"/>
  <c r="BB375" i="30"/>
  <c r="BB374" i="30"/>
  <c r="BB322" i="30"/>
  <c r="BB323" i="30"/>
  <c r="BB327" i="30"/>
  <c r="BB304" i="30"/>
  <c r="BB133" i="30"/>
  <c r="BB303" i="30"/>
  <c r="BB104" i="30"/>
  <c r="BB367" i="30"/>
  <c r="BB366" i="30"/>
  <c r="BB139" i="30"/>
  <c r="BB365" i="30"/>
  <c r="BB138" i="30"/>
  <c r="BB370" i="30"/>
  <c r="BB306" i="30"/>
  <c r="BB237" i="30"/>
  <c r="BB334" i="30"/>
  <c r="BB328" i="30"/>
  <c r="BB305" i="30"/>
  <c r="BB1066" i="30"/>
  <c r="BB1065" i="30"/>
  <c r="BB1064" i="30"/>
  <c r="BB1063" i="30"/>
  <c r="BB89" i="30"/>
  <c r="BB88" i="30"/>
  <c r="BB86" i="30"/>
  <c r="BB87" i="30"/>
  <c r="BB148" i="30"/>
  <c r="BB115" i="30"/>
  <c r="BB114" i="30"/>
  <c r="BB1062" i="30"/>
  <c r="BB1061" i="30"/>
  <c r="BB1060" i="30"/>
  <c r="BB1059" i="30"/>
  <c r="BB1058" i="30"/>
  <c r="BB1056" i="30"/>
  <c r="BB1057" i="30"/>
  <c r="BB673" i="30"/>
  <c r="BB649" i="30"/>
  <c r="BB650" i="30"/>
  <c r="BB1055" i="30"/>
  <c r="BB1054" i="30"/>
  <c r="BB1053" i="30"/>
  <c r="BB288" i="30"/>
  <c r="BB161" i="30"/>
  <c r="BB1052" i="30"/>
  <c r="BB1049" i="30"/>
  <c r="BB1050" i="30"/>
  <c r="BB1051" i="30"/>
  <c r="BB102" i="30"/>
  <c r="BB129" i="30"/>
  <c r="BB128" i="30"/>
  <c r="BB127" i="30"/>
  <c r="BB126" i="30"/>
  <c r="BB111" i="30"/>
  <c r="BB110" i="30"/>
  <c r="BB125" i="30"/>
  <c r="BB124" i="30"/>
  <c r="BB123" i="30"/>
  <c r="BB121" i="30"/>
  <c r="BB122" i="30"/>
  <c r="BB108" i="30"/>
  <c r="BB109" i="30"/>
  <c r="BB402" i="30"/>
  <c r="BB401" i="30"/>
  <c r="BB378" i="30"/>
  <c r="BB220" i="30"/>
  <c r="BB283" i="30"/>
  <c r="BB282" i="30"/>
  <c r="BB275" i="30"/>
  <c r="BB219" i="30"/>
  <c r="BB581" i="30"/>
  <c r="BB580" i="30"/>
  <c r="BB450" i="30"/>
  <c r="BB274" i="30"/>
  <c r="BB387" i="30"/>
  <c r="BB386" i="30"/>
  <c r="BB364" i="30"/>
  <c r="BB281" i="30"/>
  <c r="BB1048" i="30"/>
  <c r="BB202" i="30"/>
  <c r="BB103" i="30"/>
  <c r="BB201" i="30"/>
  <c r="BB200" i="30"/>
  <c r="BB172" i="30"/>
  <c r="BB137" i="30"/>
  <c r="BB154" i="30"/>
  <c r="BB135" i="30"/>
  <c r="BB136" i="30"/>
  <c r="BB682" i="30"/>
  <c r="BB677" i="30"/>
  <c r="BB676" i="30"/>
  <c r="BB600" i="30"/>
  <c r="BB899" i="30"/>
  <c r="BB662" i="30"/>
  <c r="BB45" i="30"/>
  <c r="BB46" i="30"/>
  <c r="BB47" i="30"/>
  <c r="BB898" i="30"/>
  <c r="BB397" i="30"/>
  <c r="BB373" i="30"/>
  <c r="BB372" i="30"/>
  <c r="BB236" i="30"/>
  <c r="BB376" i="30"/>
  <c r="BB371" i="30"/>
  <c r="BB333" i="30"/>
  <c r="BB897" i="30"/>
  <c r="BB857" i="30"/>
  <c r="BB319" i="30"/>
  <c r="BB421" i="30"/>
  <c r="BB631" i="30"/>
  <c r="BB630" i="30"/>
  <c r="BB624" i="30"/>
  <c r="BB316" i="30"/>
  <c r="BB17" i="30"/>
  <c r="BB15" i="30"/>
  <c r="BB16" i="30"/>
  <c r="BB14" i="30"/>
  <c r="BB228" i="30"/>
  <c r="BB66" i="30"/>
  <c r="BB67" i="30"/>
  <c r="BB362" i="30"/>
  <c r="BB359" i="30"/>
  <c r="BB360" i="30"/>
  <c r="BB361" i="30"/>
  <c r="BB57" i="30"/>
  <c r="BB56" i="30"/>
  <c r="BB802" i="30"/>
  <c r="BB616" i="30"/>
  <c r="BB615" i="30"/>
  <c r="BB393" i="30"/>
  <c r="BB392" i="30"/>
  <c r="BB315" i="30"/>
  <c r="BB314" i="30"/>
  <c r="BB266" i="30"/>
  <c r="BB505" i="30"/>
  <c r="BB410" i="30"/>
  <c r="BB408" i="30"/>
  <c r="BB409" i="30"/>
  <c r="BB348" i="30"/>
  <c r="BB285" i="30"/>
  <c r="BB428" i="30"/>
  <c r="BB249" i="30"/>
  <c r="BB196" i="30"/>
  <c r="BB195" i="30"/>
  <c r="BB407" i="30"/>
  <c r="BB248" i="30"/>
  <c r="BB164" i="30"/>
  <c r="BB163" i="30"/>
  <c r="BB599" i="30"/>
  <c r="BB199" i="30"/>
  <c r="BB598" i="30"/>
  <c r="BB198" i="30"/>
  <c r="BB197" i="30"/>
  <c r="BB265" i="30"/>
  <c r="BB264" i="30"/>
  <c r="BB235" i="30"/>
  <c r="BB232" i="30"/>
  <c r="BB294" i="30"/>
  <c r="BB234" i="30"/>
  <c r="BB233" i="30"/>
  <c r="BB1047" i="30"/>
  <c r="BB1046" i="30"/>
  <c r="BB1045" i="30"/>
  <c r="BB447" i="30"/>
  <c r="BB290" i="30"/>
  <c r="BB318" i="30"/>
  <c r="BB289" i="30"/>
  <c r="BB1044" i="30"/>
  <c r="BB1043" i="30"/>
  <c r="BB1042" i="30"/>
  <c r="BB556" i="30"/>
  <c r="BB411" i="30"/>
  <c r="BB41" i="30"/>
  <c r="BB42" i="30"/>
  <c r="BB1041" i="30"/>
  <c r="BB528" i="30"/>
  <c r="BB296" i="30"/>
  <c r="BB1040" i="30"/>
  <c r="BB527" i="30"/>
  <c r="BB58" i="30"/>
  <c r="BB1038" i="30"/>
  <c r="BB1039" i="30"/>
  <c r="BB516" i="30"/>
  <c r="BB214" i="30"/>
  <c r="BB1037" i="30"/>
  <c r="BB1035" i="30"/>
  <c r="BB1036" i="30"/>
  <c r="BB400" i="30"/>
  <c r="BB377" i="30"/>
  <c r="BB218" i="30"/>
  <c r="BB280" i="30"/>
  <c r="BB273" i="30"/>
  <c r="BB667" i="30"/>
  <c r="BB272" i="30"/>
  <c r="BB385" i="30"/>
  <c r="BB363" i="30"/>
  <c r="BB279" i="30"/>
  <c r="BB384" i="30"/>
  <c r="BB278" i="30"/>
  <c r="BB582" i="30"/>
  <c r="BB1034" i="30"/>
  <c r="BB1032" i="30"/>
  <c r="BB1033" i="30"/>
  <c r="BB295" i="30"/>
  <c r="BB1031" i="30"/>
  <c r="BB1029" i="30"/>
  <c r="BB1030" i="30"/>
  <c r="BB352" i="30"/>
  <c r="BB24" i="30"/>
  <c r="BB1027" i="30"/>
  <c r="BB1028" i="30"/>
  <c r="BB1026" i="30"/>
  <c r="BB213" i="30"/>
  <c r="BB1025" i="30"/>
  <c r="BB171" i="30"/>
  <c r="BB170" i="30"/>
  <c r="BB187" i="30"/>
  <c r="BB176" i="30"/>
  <c r="BB661" i="30"/>
  <c r="BB660" i="30"/>
  <c r="BB566" i="30"/>
  <c r="BB536" i="30"/>
  <c r="BB439" i="30"/>
  <c r="BB27" i="30"/>
  <c r="BB1024" i="30"/>
  <c r="BB1023" i="30"/>
  <c r="BB169" i="30"/>
  <c r="BB98" i="30"/>
  <c r="BB97" i="30"/>
  <c r="BB1022" i="30"/>
  <c r="BB1021" i="30"/>
  <c r="BB106" i="30"/>
  <c r="BB339" i="30"/>
  <c r="BB338" i="30"/>
  <c r="BB337" i="30"/>
  <c r="BB262" i="30"/>
  <c r="BB336" i="30"/>
  <c r="BB335" i="30"/>
  <c r="BB105" i="30"/>
  <c r="BB96" i="30"/>
  <c r="BB95" i="30"/>
  <c r="BB627" i="30"/>
  <c r="BB62" i="30"/>
  <c r="BB63" i="30"/>
  <c r="BB64" i="30"/>
  <c r="BB286" i="30"/>
  <c r="BB186" i="30"/>
  <c r="BB185" i="30"/>
  <c r="BB175" i="30"/>
  <c r="BB317" i="30"/>
  <c r="BB212" i="30"/>
  <c r="BB211" i="30"/>
  <c r="BB204" i="30"/>
  <c r="BB203" i="30"/>
  <c r="BB596" i="30"/>
  <c r="BB595" i="30"/>
  <c r="BB476" i="30"/>
  <c r="BB475" i="30"/>
  <c r="BB438" i="30"/>
  <c r="BB205" i="30"/>
  <c r="BB174" i="30"/>
  <c r="BB173" i="30"/>
  <c r="BB1020" i="30"/>
  <c r="BB623" i="30"/>
  <c r="BB1018" i="30"/>
  <c r="BB1019" i="30"/>
  <c r="BB1017" i="30"/>
  <c r="BB1016" i="30"/>
  <c r="BB678" i="30"/>
  <c r="BB671" i="30"/>
  <c r="BB670" i="30"/>
  <c r="BB810" i="30"/>
  <c r="BB809" i="30"/>
  <c r="BB741" i="30"/>
  <c r="BB499" i="30"/>
  <c r="BB441" i="30"/>
  <c r="BB498" i="30"/>
  <c r="BB497" i="30"/>
  <c r="BB440" i="30"/>
  <c r="BB342" i="30"/>
  <c r="BB341" i="30"/>
  <c r="BB672" i="30"/>
  <c r="BB509" i="30"/>
  <c r="BB639" i="30"/>
  <c r="BB640" i="30"/>
  <c r="BB158" i="30"/>
  <c r="BB454" i="30"/>
  <c r="BB293" i="30"/>
  <c r="BB263" i="30"/>
  <c r="BB436" i="30"/>
  <c r="BB435" i="30"/>
  <c r="BB230" i="30"/>
  <c r="BB231" i="30"/>
  <c r="BB194" i="30"/>
  <c r="BB783" i="30"/>
  <c r="BB777" i="30"/>
  <c r="BB776" i="30"/>
  <c r="BB1015" i="30"/>
  <c r="BB1014" i="30"/>
  <c r="BB633" i="30"/>
  <c r="BB634" i="30"/>
  <c r="BB632" i="30"/>
  <c r="BB107" i="30"/>
  <c r="BB82" i="30"/>
  <c r="BB81" i="30"/>
  <c r="BB132" i="30"/>
  <c r="BB131" i="30"/>
  <c r="BB94" i="30"/>
  <c r="BB80" i="30"/>
  <c r="BB130" i="30"/>
  <c r="BB79" i="30"/>
  <c r="BB745" i="30"/>
  <c r="BB1013" i="30"/>
  <c r="BB1012" i="30"/>
  <c r="BB769" i="30"/>
  <c r="BB770" i="30"/>
  <c r="BB700" i="30"/>
  <c r="BB1011" i="30"/>
  <c r="BB1010" i="30"/>
  <c r="BB1008" i="30"/>
  <c r="BB1009" i="30"/>
  <c r="BB637" i="30"/>
  <c r="BB541" i="30"/>
  <c r="BB542" i="30"/>
  <c r="BB543" i="30"/>
  <c r="BB501" i="30"/>
  <c r="BB502" i="30"/>
  <c r="BB503" i="30"/>
  <c r="BB647" i="30"/>
  <c r="BB891" i="30"/>
  <c r="BB888" i="30"/>
  <c r="BB887" i="30"/>
  <c r="BB890" i="30"/>
  <c r="BB889" i="30"/>
  <c r="BB886" i="30"/>
  <c r="BB909" i="30"/>
  <c r="BB908" i="30"/>
  <c r="BB907" i="30"/>
  <c r="BB906" i="30"/>
  <c r="BB913" i="30"/>
  <c r="BB912" i="30"/>
  <c r="BB905" i="30"/>
  <c r="BB904" i="30"/>
  <c r="BB903" i="30"/>
  <c r="BB902" i="30"/>
  <c r="BB901" i="30"/>
  <c r="BB900" i="30"/>
  <c r="BB555" i="30"/>
  <c r="BB84" i="30"/>
  <c r="BB85" i="30"/>
  <c r="BB40" i="30"/>
  <c r="BB166" i="30"/>
  <c r="BB165" i="30"/>
  <c r="BB143" i="30"/>
  <c r="BB144" i="30"/>
  <c r="BB692" i="30"/>
  <c r="BB351" i="30"/>
  <c r="BB1005" i="30"/>
  <c r="BB1006" i="30"/>
  <c r="BB1007" i="30"/>
  <c r="BB877" i="30"/>
  <c r="BB876" i="30"/>
  <c r="BB870" i="30"/>
  <c r="BB584" i="30"/>
  <c r="BB575" i="30"/>
  <c r="BB574" i="30"/>
  <c r="BB748" i="30"/>
  <c r="BB747" i="30"/>
  <c r="BB524" i="30"/>
  <c r="BB525" i="30"/>
  <c r="BB705" i="30"/>
  <c r="BB443" i="30"/>
  <c r="BB515" i="30"/>
  <c r="BB513" i="30"/>
  <c r="BB514" i="30"/>
  <c r="BB467" i="30"/>
  <c r="BB468" i="30"/>
  <c r="BB442" i="30"/>
  <c r="BB1004" i="30"/>
  <c r="BB36" i="30"/>
  <c r="BB35" i="30"/>
  <c r="BB343" i="30"/>
  <c r="BB1003" i="30"/>
  <c r="BB1002" i="30"/>
  <c r="BB51" i="30"/>
  <c r="BB618" i="30"/>
  <c r="BB465" i="30"/>
  <c r="BB463" i="30"/>
  <c r="BB464" i="30"/>
  <c r="BB239" i="30"/>
  <c r="BB238" i="30"/>
  <c r="BB659" i="30"/>
  <c r="BB182" i="30"/>
  <c r="BB157" i="30"/>
  <c r="BB658" i="30"/>
  <c r="BB156" i="30"/>
  <c r="BB155" i="30"/>
  <c r="BB488" i="30"/>
  <c r="BB489" i="30"/>
  <c r="BB310" i="30"/>
  <c r="BB311" i="30"/>
  <c r="BB193" i="30"/>
  <c r="BB21" i="30"/>
  <c r="BB31" i="30"/>
  <c r="BB642" i="30"/>
  <c r="BB534" i="30"/>
  <c r="BB420" i="30"/>
  <c r="BB419" i="30"/>
  <c r="BB418" i="30"/>
  <c r="BB875" i="30"/>
  <c r="BB1001" i="30"/>
  <c r="BB1000" i="30"/>
  <c r="BB380" i="30"/>
  <c r="BB379" i="30"/>
  <c r="BB801" i="30"/>
  <c r="BB800" i="30"/>
  <c r="BB779" i="30"/>
  <c r="BB225" i="30"/>
  <c r="BB224" i="30"/>
  <c r="BB815" i="30"/>
  <c r="BB389" i="30"/>
  <c r="BB533" i="30"/>
  <c r="BB270" i="30"/>
  <c r="BB271" i="30"/>
  <c r="BB300" i="30"/>
  <c r="BB261" i="30"/>
  <c r="BB260" i="30"/>
  <c r="BB259" i="30"/>
  <c r="BB299" i="30"/>
  <c r="BB258" i="30"/>
  <c r="BB257" i="30"/>
  <c r="BB256" i="30"/>
  <c r="BB255" i="30"/>
  <c r="BB245" i="30"/>
  <c r="BB298" i="30"/>
  <c r="BB254" i="30"/>
  <c r="BB253" i="30"/>
  <c r="BB252" i="30"/>
  <c r="BB251" i="30"/>
  <c r="BB244" i="30"/>
  <c r="BB243" i="30"/>
  <c r="BB799" i="30"/>
  <c r="BB778" i="30"/>
  <c r="BB223" i="30"/>
  <c r="BB13" i="30"/>
  <c r="BB999" i="30"/>
  <c r="BB652" i="30"/>
  <c r="BB65" i="30"/>
  <c r="BB20" i="30"/>
  <c r="BB916" i="30"/>
  <c r="BB861" i="30"/>
  <c r="BB713" i="30"/>
  <c r="BB998" i="30"/>
  <c r="BB997" i="30"/>
  <c r="BB50" i="30"/>
  <c r="BB651" i="30"/>
  <c r="BB722" i="30"/>
  <c r="BB721" i="30"/>
  <c r="BB703" i="30"/>
  <c r="BB602" i="30"/>
  <c r="BB768" i="30"/>
  <c r="BB728" i="30"/>
  <c r="BB727" i="30"/>
  <c r="BB996" i="30"/>
  <c r="BB995" i="30"/>
  <c r="BB994" i="30"/>
  <c r="BB826" i="30"/>
  <c r="BB775" i="30"/>
  <c r="BB743" i="30"/>
  <c r="BB744" i="30"/>
  <c r="BB712" i="30"/>
  <c r="BB711" i="30"/>
  <c r="BB690" i="30"/>
  <c r="BB222" i="30"/>
  <c r="BB710" i="30"/>
  <c r="BB689" i="30"/>
  <c r="BB688" i="30"/>
  <c r="BB221" i="30"/>
  <c r="BB707" i="30"/>
  <c r="BB704" i="30"/>
  <c r="BB466" i="30"/>
  <c r="BB795" i="30"/>
  <c r="BB794" i="30"/>
  <c r="BB669" i="30"/>
  <c r="BB915" i="30"/>
  <c r="BB914" i="30"/>
  <c r="BB522" i="30"/>
  <c r="BB391" i="30"/>
  <c r="BB614" i="30"/>
  <c r="BB613" i="30"/>
  <c r="BB390" i="30"/>
  <c r="BB217" i="30"/>
  <c r="BB216" i="30"/>
  <c r="BB655" i="30"/>
  <c r="BB645" i="30"/>
  <c r="BB709" i="30"/>
  <c r="BB708" i="30"/>
  <c r="BB654" i="30"/>
  <c r="BB644" i="30"/>
  <c r="BB858" i="30"/>
  <c r="BB521" i="30"/>
  <c r="BB453" i="30"/>
  <c r="BB452" i="30"/>
  <c r="BB406" i="30"/>
  <c r="BB653" i="30"/>
  <c r="BB277" i="30"/>
  <c r="BB276" i="30"/>
  <c r="BB227" i="30"/>
  <c r="BB226" i="30"/>
  <c r="BB643" i="30"/>
  <c r="BB405" i="30"/>
  <c r="BB403" i="30"/>
  <c r="BB404" i="30"/>
  <c r="BB869" i="30"/>
  <c r="BB736" i="30"/>
  <c r="BB340" i="30"/>
  <c r="BB292" i="30"/>
  <c r="BB496" i="30"/>
  <c r="BB495" i="30"/>
  <c r="BB291" i="30"/>
  <c r="BB819" i="30"/>
  <c r="BB699" i="30"/>
  <c r="BB698" i="30"/>
  <c r="BB646" i="30"/>
  <c r="BB44" i="30"/>
  <c r="BB517" i="30"/>
  <c r="BB457" i="30"/>
  <c r="BB456" i="30"/>
  <c r="BB455" i="30"/>
  <c r="BB287" i="30"/>
  <c r="BB751" i="30"/>
  <c r="BB750" i="30"/>
  <c r="BB993" i="30"/>
  <c r="BB992" i="30"/>
  <c r="BB991" i="30"/>
  <c r="BB990" i="30"/>
  <c r="BB725" i="30"/>
  <c r="BB989" i="30"/>
  <c r="BB885" i="30"/>
  <c r="BB862" i="30"/>
  <c r="BB856" i="30"/>
  <c r="BB589" i="30"/>
  <c r="BB588" i="30"/>
  <c r="BB446" i="30"/>
  <c r="BB445" i="30"/>
  <c r="BB141" i="30"/>
  <c r="BB911" i="30"/>
  <c r="BB884" i="30"/>
  <c r="BB492" i="30"/>
  <c r="BB491" i="30"/>
  <c r="BB883" i="30"/>
  <c r="BB880" i="30"/>
  <c r="BB879" i="30"/>
  <c r="BB490" i="30"/>
  <c r="BB723" i="30"/>
  <c r="BB724" i="30"/>
  <c r="BB512" i="30"/>
  <c r="BB590" i="30"/>
  <c r="BB140" i="30"/>
  <c r="BB798" i="30"/>
  <c r="BB786" i="30"/>
  <c r="BB785" i="30"/>
  <c r="BB784" i="30"/>
  <c r="BB160" i="30"/>
  <c r="BB838" i="30"/>
  <c r="BB792" i="30"/>
  <c r="BB791" i="30"/>
  <c r="BB178" i="30"/>
  <c r="BB840" i="30"/>
  <c r="BB839" i="30"/>
  <c r="BB177" i="30"/>
  <c r="BB746" i="30"/>
  <c r="BB159" i="30"/>
  <c r="BB851" i="30"/>
  <c r="BB822" i="30"/>
  <c r="BB43" i="30"/>
  <c r="BB808" i="30"/>
  <c r="BB685" i="30"/>
  <c r="BB684" i="30"/>
  <c r="BB827" i="30"/>
  <c r="BB988" i="30"/>
  <c r="BB836" i="30"/>
  <c r="BB772" i="30"/>
  <c r="BB771" i="30"/>
  <c r="BB715" i="30"/>
  <c r="BB714" i="30"/>
  <c r="BB192" i="30"/>
  <c r="BB730" i="30"/>
  <c r="BB729" i="30"/>
  <c r="BB101" i="30"/>
  <c r="BB100" i="30"/>
  <c r="BB474" i="30"/>
  <c r="BB473" i="30"/>
  <c r="BB444" i="30"/>
  <c r="BB210" i="30"/>
  <c r="BB987" i="30"/>
  <c r="BB986" i="30"/>
  <c r="BB789" i="30"/>
  <c r="BB610" i="30"/>
  <c r="BB609" i="30"/>
  <c r="BB208" i="30"/>
  <c r="BB612" i="30"/>
  <c r="BB608" i="30"/>
  <c r="BB209" i="30"/>
  <c r="BB921" i="30"/>
  <c r="BB920" i="30"/>
  <c r="BB919" i="30"/>
  <c r="BB910" i="30"/>
  <c r="BB917" i="30"/>
  <c r="BB985" i="30"/>
  <c r="BB860" i="30"/>
  <c r="BB853" i="30"/>
  <c r="BB852" i="30"/>
  <c r="BB706" i="30"/>
  <c r="BB586" i="30"/>
  <c r="BB585" i="30"/>
  <c r="BB984" i="30"/>
  <c r="BB742" i="30"/>
  <c r="BB896" i="30"/>
  <c r="BB983" i="30"/>
  <c r="BB981" i="30"/>
  <c r="BB982" i="30"/>
  <c r="BB720" i="30"/>
  <c r="BB268" i="30"/>
  <c r="BB267" i="30"/>
  <c r="BB83" i="30"/>
  <c r="BB691" i="30"/>
  <c r="BB774" i="30"/>
  <c r="BB142" i="30"/>
  <c r="BB737" i="30"/>
  <c r="BB535" i="30"/>
  <c r="BB980" i="30"/>
  <c r="BB664" i="30"/>
  <c r="BB486" i="30"/>
  <c r="BB487" i="30"/>
  <c r="BB788" i="30"/>
  <c r="BB765" i="30"/>
  <c r="BB571" i="30"/>
  <c r="BB764" i="30"/>
  <c r="BB570" i="30"/>
  <c r="BB663" i="30"/>
  <c r="BB485" i="30"/>
  <c r="BB694" i="30"/>
  <c r="BB693" i="30"/>
  <c r="BB573" i="30"/>
  <c r="BB572" i="30"/>
  <c r="BB59" i="30"/>
  <c r="BB843" i="30"/>
  <c r="BB837" i="30"/>
  <c r="BB793" i="30"/>
  <c r="BB844" i="30"/>
  <c r="BB842" i="30"/>
  <c r="BB841" i="30"/>
  <c r="BB759" i="30"/>
  <c r="BB758" i="30"/>
  <c r="BB675" i="30"/>
  <c r="BB796" i="30"/>
  <c r="BB674" i="30"/>
  <c r="BB648" i="30"/>
  <c r="BB979" i="30"/>
  <c r="BB34" i="30"/>
  <c r="BB33" i="30"/>
  <c r="BB356" i="30"/>
  <c r="BB357" i="30"/>
  <c r="BB358" i="30"/>
  <c r="BB355" i="30"/>
  <c r="BB657" i="30"/>
  <c r="BB656" i="30"/>
  <c r="BB638" i="30"/>
  <c r="BB184" i="30"/>
  <c r="BB183" i="30"/>
  <c r="BB569" i="30"/>
  <c r="BB507" i="30"/>
  <c r="BB112" i="30"/>
  <c r="BB757" i="30"/>
  <c r="BB756" i="30"/>
  <c r="BB668" i="30"/>
  <c r="BB978" i="30"/>
  <c r="BB49" i="30"/>
  <c r="BB977" i="30"/>
  <c r="BB976" i="30"/>
  <c r="BB48" i="30"/>
  <c r="BB523" i="30"/>
  <c r="BB506" i="30"/>
  <c r="BB975" i="30"/>
  <c r="BB973" i="30"/>
  <c r="BB974" i="30"/>
  <c r="BB971" i="30"/>
  <c r="BB972" i="30"/>
  <c r="BB23" i="30"/>
  <c r="BB206" i="30"/>
  <c r="BB207" i="30"/>
  <c r="BB970" i="30"/>
  <c r="BB969" i="30"/>
  <c r="BB968" i="30"/>
  <c r="BB967" i="30"/>
  <c r="BB966" i="30"/>
  <c r="BB965" i="30"/>
  <c r="BB963" i="30"/>
  <c r="BB964" i="30"/>
  <c r="BB61" i="30"/>
  <c r="BB962" i="30"/>
  <c r="BB22" i="30"/>
  <c r="BB32" i="30"/>
  <c r="BB30" i="30"/>
  <c r="BB818" i="30"/>
  <c r="BB683" i="30"/>
  <c r="BB29" i="30"/>
  <c r="BB831" i="30"/>
  <c r="BB830" i="30"/>
  <c r="BB719" i="30"/>
  <c r="BB787" i="30"/>
  <c r="BB611" i="30"/>
  <c r="BB28" i="30"/>
  <c r="BB478" i="30"/>
  <c r="BB472" i="30"/>
  <c r="BB471" i="30"/>
  <c r="BB470" i="30"/>
  <c r="BB817" i="30"/>
  <c r="BB479" i="30"/>
  <c r="BB961" i="30"/>
  <c r="BB960" i="30"/>
  <c r="BB959" i="30"/>
  <c r="BB735" i="30"/>
  <c r="BB734" i="30"/>
  <c r="BB733" i="30"/>
  <c r="BB526" i="30"/>
  <c r="BB717" i="30"/>
  <c r="BB716" i="30"/>
  <c r="BB494" i="30"/>
  <c r="BB847" i="30"/>
  <c r="BB846" i="30"/>
  <c r="BB816" i="30"/>
  <c r="BB763" i="30"/>
  <c r="BB829" i="30"/>
  <c r="BB828" i="30"/>
  <c r="BB718" i="30"/>
  <c r="BB726" i="30"/>
  <c r="BB918" i="30"/>
  <c r="BB958" i="30"/>
  <c r="BB957" i="30"/>
  <c r="BB956" i="30"/>
  <c r="BB955" i="30"/>
  <c r="BB954" i="30"/>
  <c r="BB953" i="30"/>
  <c r="BB952" i="30"/>
  <c r="BB951" i="30"/>
  <c r="BB950" i="30"/>
  <c r="BB949" i="30"/>
  <c r="BB948" i="30"/>
  <c r="BB947" i="30"/>
  <c r="BB946" i="30"/>
  <c r="BB945" i="30"/>
  <c r="BB944" i="30"/>
  <c r="BB943" i="30"/>
  <c r="BB942" i="30"/>
  <c r="BB941" i="30"/>
  <c r="BB940" i="30"/>
  <c r="BB939" i="30"/>
  <c r="BB938" i="30"/>
  <c r="BB937" i="30"/>
  <c r="BB936" i="30"/>
  <c r="BB935" i="30"/>
  <c r="BB934" i="30"/>
  <c r="BB933" i="30"/>
  <c r="BB932" i="30"/>
  <c r="BB931" i="30"/>
  <c r="BB930" i="30"/>
  <c r="BB929" i="30"/>
  <c r="BB928" i="30"/>
  <c r="BB927" i="30"/>
  <c r="BB926" i="30"/>
  <c r="BB811" i="30"/>
  <c r="BB790" i="30"/>
  <c r="BB749" i="30"/>
  <c r="BB850" i="30"/>
  <c r="BB849" i="30"/>
  <c r="BB626" i="30"/>
  <c r="BB625" i="30"/>
  <c r="BB583" i="30"/>
  <c r="BB191" i="30"/>
  <c r="BB190" i="30"/>
  <c r="BB189" i="30"/>
  <c r="BB702" i="30"/>
  <c r="BB636" i="30"/>
  <c r="BB635" i="30"/>
  <c r="BB739" i="30"/>
  <c r="BB738" i="30"/>
  <c r="BB922" i="30"/>
  <c r="BB807" i="30"/>
  <c r="BB806" i="30"/>
  <c r="BB755" i="30"/>
  <c r="BB835" i="30"/>
  <c r="BB834" i="30"/>
  <c r="BB805" i="30"/>
  <c r="BB593" i="30"/>
  <c r="BB592" i="30"/>
  <c r="BB591" i="30"/>
  <c r="BB547" i="30"/>
  <c r="BB532" i="30"/>
  <c r="BB531" i="30"/>
  <c r="BB484" i="30"/>
  <c r="BB782" i="30"/>
  <c r="BB754" i="30"/>
  <c r="BB753" i="30"/>
  <c r="BB579" i="30"/>
  <c r="BB752" i="30"/>
  <c r="BB587" i="30"/>
  <c r="BB578" i="30"/>
  <c r="BB825" i="30"/>
  <c r="BB804" i="30"/>
  <c r="BB577" i="30"/>
  <c r="BB803" i="30"/>
  <c r="BB697" i="30"/>
  <c r="BB576" i="30"/>
  <c r="BB824" i="30"/>
  <c r="BB781" i="30"/>
  <c r="BB845" i="30"/>
  <c r="BB823" i="30"/>
  <c r="BB780" i="30"/>
  <c r="BB601" i="30"/>
  <c r="BB552" i="30"/>
  <c r="BB188" i="30"/>
  <c r="BB606" i="30"/>
  <c r="BB605" i="30"/>
  <c r="BB604" i="30"/>
  <c r="BB558" i="30"/>
  <c r="BB557" i="30"/>
  <c r="BB878" i="30"/>
  <c r="BB99" i="30"/>
  <c r="BB882" i="30"/>
  <c r="BB814" i="30"/>
  <c r="BB813" i="30"/>
  <c r="BB767" i="30"/>
  <c r="BB766" i="30"/>
  <c r="BB696" i="30"/>
  <c r="BB568" i="30"/>
  <c r="BB546" i="30"/>
  <c r="BB181" i="30"/>
  <c r="BB180" i="30"/>
  <c r="BB545" i="30"/>
  <c r="BB544" i="30"/>
  <c r="BB493" i="30"/>
  <c r="BB530" i="30"/>
  <c r="BB529" i="30"/>
  <c r="BB483" i="30"/>
  <c r="BB482" i="30"/>
  <c r="BB701" i="30"/>
  <c r="BB895" i="30"/>
  <c r="BB894" i="30"/>
  <c r="BB893" i="30"/>
  <c r="BB892" i="30"/>
  <c r="BB629" i="30"/>
  <c r="BB628" i="30"/>
  <c r="BB481" i="30"/>
  <c r="BB480" i="30"/>
  <c r="BB433" i="30"/>
  <c r="BB848" i="30"/>
  <c r="BB762" i="30"/>
  <c r="BB761" i="30"/>
  <c r="BB760" i="30"/>
  <c r="BB881" i="30"/>
  <c r="BB469" i="30"/>
  <c r="BB415" i="30"/>
  <c r="BB414" i="30"/>
  <c r="BB179" i="30"/>
  <c r="BB413" i="30"/>
  <c r="BB412" i="30"/>
  <c r="BB854" i="30"/>
  <c r="BB833" i="30"/>
  <c r="BB832" i="30"/>
  <c r="BB812" i="30"/>
  <c r="BB504" i="30"/>
  <c r="BB859" i="30"/>
  <c r="BB855" i="30"/>
  <c r="BB388" i="30"/>
  <c r="BB797" i="30"/>
  <c r="BB740" i="30"/>
  <c r="BB269" i="30"/>
  <c r="BB168" i="30"/>
  <c r="BB508" i="30"/>
  <c r="BB250" i="30"/>
  <c r="BB167" i="30"/>
  <c r="BB477" i="30"/>
  <c r="BB597" i="30"/>
  <c r="BB383" i="30"/>
  <c r="BB687" i="30"/>
  <c r="BB215" i="30"/>
  <c r="BB229" i="30"/>
  <c r="BB686" i="30"/>
  <c r="BB520" i="30"/>
  <c r="BB925" i="30"/>
  <c r="BB924" i="30"/>
  <c r="BB923" i="30"/>
  <c r="BB309" i="30"/>
  <c r="BB607" i="30"/>
  <c r="BB681" i="30"/>
  <c r="BB680" i="30"/>
  <c r="BB679" i="30"/>
  <c r="BB134" i="30"/>
  <c r="BB70" i="30"/>
  <c r="BB417" i="30"/>
  <c r="BB416" i="30"/>
  <c r="BB567" i="30"/>
  <c r="BB19" i="30"/>
  <c r="BB18" i="30"/>
  <c r="BB308" i="30"/>
  <c r="BB307" i="30"/>
  <c r="BB12" i="30"/>
  <c r="BB11" i="30"/>
  <c r="BB821" i="30"/>
  <c r="BB820" i="30"/>
  <c r="BB462" i="30"/>
  <c r="BB461" i="30"/>
  <c r="BB382" i="30"/>
  <c r="BB381" i="30"/>
</calcChain>
</file>

<file path=xl/sharedStrings.xml><?xml version="1.0" encoding="utf-8"?>
<sst xmlns="http://schemas.openxmlformats.org/spreadsheetml/2006/main" count="42369" uniqueCount="3922">
  <si>
    <t>Provider Pay Code</t>
  </si>
  <si>
    <t>Provider Description</t>
  </si>
  <si>
    <t>HOLIDAY PAY</t>
  </si>
  <si>
    <t>COS</t>
  </si>
  <si>
    <t>CHANGE OF STATION LEAVE USED</t>
  </si>
  <si>
    <t>23A</t>
  </si>
  <si>
    <t>CREDIT HOURS - PAID</t>
  </si>
  <si>
    <t>05A</t>
  </si>
  <si>
    <t>HOLIDAY WORKED- ADMINISTRATIVE LEAVE - OTHER - USED</t>
  </si>
  <si>
    <t>05B</t>
  </si>
  <si>
    <t>HOLIDAY WORKED- ADMINISTRATIVE LEAVE - BLOOD DONATION USED</t>
  </si>
  <si>
    <t>05C</t>
  </si>
  <si>
    <t>HOLIDAY WORKED- ADMINISTRATIVE LEAVE - COURT - USED</t>
  </si>
  <si>
    <t>05D</t>
  </si>
  <si>
    <t>HOLIDAY WORKED - ORGAN DONOR LEAVE - USED</t>
  </si>
  <si>
    <t>05L</t>
  </si>
  <si>
    <t>HOLIDAY WORKED - MILITARY LEAVE 15 DAYS - USED</t>
  </si>
  <si>
    <t>05M</t>
  </si>
  <si>
    <t>HOLIDAY WORKED - MILITARY LEAVE - 22 DAYS - USED</t>
  </si>
  <si>
    <t>05R</t>
  </si>
  <si>
    <t>RESERVE TECHNICIAN MILITARY LEAVE - 44 DAYS - USED</t>
  </si>
  <si>
    <t>05S</t>
  </si>
  <si>
    <t>HOLIDAY WORKED- CHANGE OF STATION LEAVE USED</t>
  </si>
  <si>
    <t>05U</t>
  </si>
  <si>
    <t>HOLIDAY WORKED - BONE MARROW DONOR LEAVE - USED</t>
  </si>
  <si>
    <t>05W</t>
  </si>
  <si>
    <t>HOLIDAY WORKED- ADMINISTRATIVE LEAVE - WEATHER - USED</t>
  </si>
  <si>
    <t>HHL</t>
  </si>
  <si>
    <t>HOUSE HUNTING LEAVE - USED</t>
  </si>
  <si>
    <t>232</t>
  </si>
  <si>
    <t>CREDIT HOURS - LUMP SUM PAY</t>
  </si>
  <si>
    <t>22A</t>
  </si>
  <si>
    <t>PERSONAL LV - PAID</t>
  </si>
  <si>
    <t>060</t>
  </si>
  <si>
    <t>ADMINISTRATIVE LEAVE - OTHER - USED</t>
  </si>
  <si>
    <t>061</t>
  </si>
  <si>
    <t>WEATHER &amp; SAFETY LEAVE USED</t>
  </si>
  <si>
    <t>062</t>
  </si>
  <si>
    <t>ADMINISTRATIVE LEAVE - PRO-BONO - USED</t>
  </si>
  <si>
    <t>063</t>
  </si>
  <si>
    <t>ADMINISTRATIVE LEAVE INVESTIGATION - USED</t>
  </si>
  <si>
    <t>064</t>
  </si>
  <si>
    <t>ADMINISTRATIVE LEAVE NOTICE/ADVERSE USED</t>
  </si>
  <si>
    <t>065</t>
  </si>
  <si>
    <t>ADMINISTRATIVE LEAVE - AGENCY DIRECTED - USED</t>
  </si>
  <si>
    <t>068</t>
  </si>
  <si>
    <t>ADMINISTRATIVE LEAVE - BLOOD DONATION - USED</t>
  </si>
  <si>
    <t>069</t>
  </si>
  <si>
    <t>ADMINISTRATIVE LEAVE - COURT - USED</t>
  </si>
  <si>
    <t>070</t>
  </si>
  <si>
    <t>MILITARY LEAVE 15 DAYS - USED</t>
  </si>
  <si>
    <t>072</t>
  </si>
  <si>
    <t>MILITARY LEAVE - 22 DAYS - USED</t>
  </si>
  <si>
    <t>074</t>
  </si>
  <si>
    <t>DC NATIONAL GUARD MILITARY LEAVE - USED</t>
  </si>
  <si>
    <t>078</t>
  </si>
  <si>
    <t>083</t>
  </si>
  <si>
    <t>SHORE LEAVE - USED</t>
  </si>
  <si>
    <t>085</t>
  </si>
  <si>
    <t>HOME LEAVE - USED</t>
  </si>
  <si>
    <t>211</t>
  </si>
  <si>
    <t>VACATION LEAVE - USED</t>
  </si>
  <si>
    <t>213</t>
  </si>
  <si>
    <t>RESTORED VACATION LEAVE - USED</t>
  </si>
  <si>
    <t>215</t>
  </si>
  <si>
    <t>SCHOOL VACATION LEAVE - USED</t>
  </si>
  <si>
    <t>218</t>
  </si>
  <si>
    <t>PERSONAL LEAVE - USED</t>
  </si>
  <si>
    <t>231</t>
  </si>
  <si>
    <t>CREDIT HOURS - USED</t>
  </si>
  <si>
    <t>239</t>
  </si>
  <si>
    <t>TRAVEL CREDIT HOURS - USED</t>
  </si>
  <si>
    <t>BLN</t>
  </si>
  <si>
    <t>PTR BEREAVEMENT LEAVE - USED - NONPAY</t>
  </si>
  <si>
    <t>BLP</t>
  </si>
  <si>
    <t>PTR BEREAVEMENT LEAVE - USED PAY</t>
  </si>
  <si>
    <t>BOU</t>
  </si>
  <si>
    <t>BONE MARROW DONOR LEAVE - USED</t>
  </si>
  <si>
    <t>DVU</t>
  </si>
  <si>
    <t>DISABLED VETERAN LEAVE - USED</t>
  </si>
  <si>
    <t>IB1</t>
  </si>
  <si>
    <t>LV BANK OCC F1 FOR FAMILY MILITARY INJURY - USED</t>
  </si>
  <si>
    <t>IB2</t>
  </si>
  <si>
    <t>LV BANK OCC F2 FOR FAMILY MILITARY INJURY - USED</t>
  </si>
  <si>
    <t>IM1</t>
  </si>
  <si>
    <t>LV SHARE OCC F1 FOR FAMILY MILITARY INJURY - USED</t>
  </si>
  <si>
    <t>IM2</t>
  </si>
  <si>
    <t>LV SHARE OCC F2 FOR FAMILY MILITARY INJURY - USED</t>
  </si>
  <si>
    <t>LF1</t>
  </si>
  <si>
    <t>LEAVE BANK FAMILY MEDICAL USED OCCURRENCE 1 (F1)</t>
  </si>
  <si>
    <t>LF2</t>
  </si>
  <si>
    <t>LEAVE BANK FAMILY MEDICAL USED OCCURRENCE 2 (F2)</t>
  </si>
  <si>
    <t>LM1</t>
  </si>
  <si>
    <t>LEAVE BANK SELF MEDICAL USED OCCURRENCE 1 (M1)</t>
  </si>
  <si>
    <t>LM2</t>
  </si>
  <si>
    <t>LEAVE BANK SELF MEDICAL USED OCCURRENCE 2 (M2)</t>
  </si>
  <si>
    <t>LS1</t>
  </si>
  <si>
    <t>LEAVE SHARE - USED - M1</t>
  </si>
  <si>
    <t>LS2</t>
  </si>
  <si>
    <t>LEAVE SHARE - DONATED - M1</t>
  </si>
  <si>
    <t>LS3</t>
  </si>
  <si>
    <t>LEAVE SHARE - USED - F1</t>
  </si>
  <si>
    <t>LS4</t>
  </si>
  <si>
    <t>LEAVE SHARE - DONATED - F1</t>
  </si>
  <si>
    <t>LS5</t>
  </si>
  <si>
    <t>LEAVE SHARE - USED - M2</t>
  </si>
  <si>
    <t>LS6</t>
  </si>
  <si>
    <t>LEAVE SHARE - DONATED - M2</t>
  </si>
  <si>
    <t>LS7</t>
  </si>
  <si>
    <t>LEAVE SHARE - USED - F2</t>
  </si>
  <si>
    <t>LS8</t>
  </si>
  <si>
    <t>LEAVE SHARE - DONATED - F2</t>
  </si>
  <si>
    <t>LSB</t>
  </si>
  <si>
    <t>LV SHARE OCC M1 FOR FMLA BIRTH - USED</t>
  </si>
  <si>
    <t>LSD</t>
  </si>
  <si>
    <t>LV SHARE OCC M2 FOR FMLA BIRTH - USED</t>
  </si>
  <si>
    <t>LSE</t>
  </si>
  <si>
    <t>LEAVE SHARE RETURNED - F1</t>
  </si>
  <si>
    <t>LSF</t>
  </si>
  <si>
    <t>LV SHARE OCC F1 FOR FMLA FAMILY SERIOUS/TRAUMATIC - USED</t>
  </si>
  <si>
    <t>LSG</t>
  </si>
  <si>
    <t>LV SHARE OCC F2 FOR FMLA FAMILY SERIOUS/TRAUMATIC - USED</t>
  </si>
  <si>
    <t>LSH</t>
  </si>
  <si>
    <t>LV SHARE OCC M2 FOR FMLA SERIOUS SELF - USED</t>
  </si>
  <si>
    <t>LSJ</t>
  </si>
  <si>
    <t>LEAVE SHARE RETURNED - F2</t>
  </si>
  <si>
    <t>LSK</t>
  </si>
  <si>
    <t>LEAVE SHARE RETURNED - M2</t>
  </si>
  <si>
    <t>LSL</t>
  </si>
  <si>
    <t>LV SHARE OCC F1 FOR FMLA ADOPT-USED</t>
  </si>
  <si>
    <t>LSM</t>
  </si>
  <si>
    <t>LEAVE SHARE RETURNED - M1</t>
  </si>
  <si>
    <t>LSN</t>
  </si>
  <si>
    <t>LV SHARE OCC F2 FOR FMLA ADOPT - USED</t>
  </si>
  <si>
    <t>LSS</t>
  </si>
  <si>
    <t>LV SHARE OCC M1 FOR FMLA SERIOUS SELF - USED</t>
  </si>
  <si>
    <t>LV1</t>
  </si>
  <si>
    <t>VETERAN LEAVE SHARE - USED</t>
  </si>
  <si>
    <t>MIO</t>
  </si>
  <si>
    <t>FAMILY MILITARY INJURY - USED</t>
  </si>
  <si>
    <t>ODU</t>
  </si>
  <si>
    <t>ORGAN DONOR LEAVE - USED</t>
  </si>
  <si>
    <t>PFA</t>
  </si>
  <si>
    <t>PERS LV FOR FMLA ADOPT - USED</t>
  </si>
  <si>
    <t>PFB</t>
  </si>
  <si>
    <t>PERS LV FOR FMLA BIRTH - USED</t>
  </si>
  <si>
    <t>PFF</t>
  </si>
  <si>
    <t>PERS LV FOR FMLA FAMILY SERIOUS/TRAUMATIC - USED</t>
  </si>
  <si>
    <t>PFS</t>
  </si>
  <si>
    <t>PERS LEAVE FOR FMLA SERIOUS SELF - USED</t>
  </si>
  <si>
    <t>PFT</t>
  </si>
  <si>
    <t>ADMINISTRATIVE LEAVE - PHYSICAL FITNESS TIME - USED</t>
  </si>
  <si>
    <t>PHS</t>
  </si>
  <si>
    <t>PREVENTATIVE HEALTH SCREENING - USED</t>
  </si>
  <si>
    <t>PIF</t>
  </si>
  <si>
    <t>PERS LV FOR FAMILY MILITARY INJURY - USED</t>
  </si>
  <si>
    <t>PLA</t>
  </si>
  <si>
    <t>PTR PERSONAL LEAVE - ACCRUED</t>
  </si>
  <si>
    <t>PLU</t>
  </si>
  <si>
    <t>PTR PERSONAL LEAVE - USED</t>
  </si>
  <si>
    <t>PMA</t>
  </si>
  <si>
    <t>PERS LV FOR FMLA MIL/ADDTL HRS - USED</t>
  </si>
  <si>
    <t>PMC</t>
  </si>
  <si>
    <t>PERS LV FOR FMLA MIL CHILD CARE/SCHL ACTIVITIES - USED</t>
  </si>
  <si>
    <t>PMD</t>
  </si>
  <si>
    <t>PERS LV FOR FMLA MIL SHORT NOTICE DPLYMNT - USED</t>
  </si>
  <si>
    <t>PME</t>
  </si>
  <si>
    <t>PERS LV FOR FMLA EVNTS/RLTD ACTIVITIES - USED</t>
  </si>
  <si>
    <t>PML</t>
  </si>
  <si>
    <t>PERS LV FOR FMLA MIL FINANCIAL / LEGAL ARRNGMNTS - USED</t>
  </si>
  <si>
    <t>PMP</t>
  </si>
  <si>
    <t>PERS LV FOR FMLA MIL POST DPLYMNT - USED</t>
  </si>
  <si>
    <t>PMR</t>
  </si>
  <si>
    <t>PERS LV FOR FMLA MIL R&amp;R - USED</t>
  </si>
  <si>
    <t>PMT</t>
  </si>
  <si>
    <t>PERS LV FOR FMLA MIL CNSLING / THERAPY - USED</t>
  </si>
  <si>
    <t>VFA</t>
  </si>
  <si>
    <t>VACATION FOR FMLA ADOPT - USED</t>
  </si>
  <si>
    <t>VFB</t>
  </si>
  <si>
    <t>VACATION LV FOR FMLA BIRTH - USED</t>
  </si>
  <si>
    <t>VFF</t>
  </si>
  <si>
    <t>VACATION LV FOR FMLA FAMILY SERIOUS/TRAUMATIC - USED</t>
  </si>
  <si>
    <t>VFS</t>
  </si>
  <si>
    <t>VACATION LV FOR FMLA SERIOUS SELF - USED</t>
  </si>
  <si>
    <t>VIF</t>
  </si>
  <si>
    <t>VACATION LV FOR FAMILY MILITARY INJURY - USED</t>
  </si>
  <si>
    <t>VMA</t>
  </si>
  <si>
    <t>VACATION LV FOR FMLA MIL ADDTL HRS - USED</t>
  </si>
  <si>
    <t>VMC</t>
  </si>
  <si>
    <t>VACATION LV FOR FMLA MIL CHILD CARE / SCHL ACTIVITIES - USED</t>
  </si>
  <si>
    <t>VMD</t>
  </si>
  <si>
    <t>VACATION LV FOR FMLA MIL SHORT NOTICE DPLYMNT - USED</t>
  </si>
  <si>
    <t>VME</t>
  </si>
  <si>
    <t>VACA LV FOR FMLA MIL EVNTS/RLTD ACTIVITIES- USED</t>
  </si>
  <si>
    <t>VML</t>
  </si>
  <si>
    <t>VACATION LV FOR FMLA MIL FINANCIAL / LEGAL ARRNGMNTS - USED</t>
  </si>
  <si>
    <t>VMP</t>
  </si>
  <si>
    <t>VACATION LV FOR FMLA MIL POST DPLYMNT - USED</t>
  </si>
  <si>
    <t>VMR</t>
  </si>
  <si>
    <t>VACATION LV FOR FMLA MIL R&amp;R - USED</t>
  </si>
  <si>
    <t>VMT</t>
  </si>
  <si>
    <t>VACATION LV FOR FMLA MIL CNSLING / THERAPY - USED</t>
  </si>
  <si>
    <t>GOVERNMENT SHUTDOWN - EXCEPTED RETROACTIVE PAY STATUS</t>
  </si>
  <si>
    <t>GOVERNMENT SHUTDOWN - RETRO PAY STATUS</t>
  </si>
  <si>
    <t>SVB</t>
  </si>
  <si>
    <t>SCHOOL VACATION BREAK</t>
  </si>
  <si>
    <t>PLACE ON FURLOUGH</t>
  </si>
  <si>
    <t>CREDIT HOURS WORKED</t>
  </si>
  <si>
    <t>HOLIDAY PAY REG RATE</t>
  </si>
  <si>
    <t>SHORE LEAVE EARNED</t>
  </si>
  <si>
    <t>HOME LEAVE EARNED</t>
  </si>
  <si>
    <t>CREDIT HOURS</t>
  </si>
  <si>
    <t>CREDIT HOURS PAID</t>
  </si>
  <si>
    <t>SHORE LEAVE</t>
  </si>
  <si>
    <t>COMP LV RELG OBV-FF PAY</t>
  </si>
  <si>
    <t>FED EMP FAM FRLY LV ACT</t>
  </si>
  <si>
    <t>DISABLED VETERAN LEAVE</t>
  </si>
  <si>
    <t>COMPENSATORY LEAVE</t>
  </si>
  <si>
    <t>REG COMP LEAVE DONATED</t>
  </si>
  <si>
    <t>COMP LV USED TVL-FF PAY</t>
  </si>
  <si>
    <t>COMP LV USED-FF OT PAY</t>
  </si>
  <si>
    <t>COMP LEAVE USED-FF PAY</t>
  </si>
  <si>
    <t>BPA COMP LV USED-SUB</t>
  </si>
  <si>
    <t>BPAPRA COMP LEAVE USED</t>
  </si>
  <si>
    <t>BPA COMP LV USED-DEBT</t>
  </si>
  <si>
    <t>REGULAR MILITARY LEAVE</t>
  </si>
  <si>
    <t>REG MILTRY LV-FF OT PAY</t>
  </si>
  <si>
    <t>REG MILITARY LV-FF PAY</t>
  </si>
  <si>
    <t>OTHER LEAVE</t>
  </si>
  <si>
    <t>OTHER LEAVE-FFTR OT PAY</t>
  </si>
  <si>
    <t>OTHER LEAVE-FFTR PAY</t>
  </si>
  <si>
    <t>INJURY LEAVE</t>
  </si>
  <si>
    <t>INJURY LEAVE-FF OT PAY</t>
  </si>
  <si>
    <t>INJURY LEAVE-FFTR PAY</t>
  </si>
  <si>
    <t>EMERGENCY MILITARY LV</t>
  </si>
  <si>
    <t>EMERGENCY MIL LV @ 5%</t>
  </si>
  <si>
    <t>EMERGENCY MIL LV @ 10%</t>
  </si>
  <si>
    <t>EMERGENCY MIL LV @ 15%</t>
  </si>
  <si>
    <t>EMERGENCY MIL LV @ 20%</t>
  </si>
  <si>
    <t>EMERGENCY MIL LV @ 50%</t>
  </si>
  <si>
    <t>EMER MILTR LV-FF OT PAY</t>
  </si>
  <si>
    <t>EMER MILITARY LV-FF PAY</t>
  </si>
  <si>
    <t>HOME LEAVE</t>
  </si>
  <si>
    <t>LEAVE WITHOUT PAY</t>
  </si>
  <si>
    <t>ABSENCE W/OUT OFFIC LV</t>
  </si>
  <si>
    <t>SUSPENSION</t>
  </si>
  <si>
    <t>FURLOUGH</t>
  </si>
  <si>
    <t>RL</t>
  </si>
  <si>
    <t xml:space="preserve">Non-Duty Law Leave Days </t>
  </si>
  <si>
    <t>RM</t>
  </si>
  <si>
    <t xml:space="preserve">Non-Duty Military Days </t>
  </si>
  <si>
    <t>YQ</t>
  </si>
  <si>
    <t xml:space="preserve">Lump Sum Leave </t>
  </si>
  <si>
    <t>7A</t>
  </si>
  <si>
    <t xml:space="preserve">Leave Supplement, Non-Officers </t>
  </si>
  <si>
    <t>7L</t>
  </si>
  <si>
    <t xml:space="preserve">Holiday Work </t>
  </si>
  <si>
    <t>CN</t>
  </si>
  <si>
    <t>Credit hours taken</t>
  </si>
  <si>
    <t>HA</t>
  </si>
  <si>
    <t>Holiday work, Saturday (Title 38) or Saturday, recess time (Department of Veterans Affairs [VA] 9/3 nurse)</t>
  </si>
  <si>
    <t>HC</t>
  </si>
  <si>
    <t>Holiday work, callback</t>
  </si>
  <si>
    <t>HE</t>
  </si>
  <si>
    <t>Holiday work, double (Department of Energy [DOE])</t>
  </si>
  <si>
    <t>HF</t>
  </si>
  <si>
    <t>Holiday work, first shift (ungraded)</t>
  </si>
  <si>
    <t>HG</t>
  </si>
  <si>
    <t>Holiday work (graded) or Holiday work, recess time (VA 9/3 nurse)</t>
  </si>
  <si>
    <t>HR</t>
  </si>
  <si>
    <t>Holiday work, non-recess time (VA 9/3 nurse)</t>
  </si>
  <si>
    <t>HS</t>
  </si>
  <si>
    <t>Holiday work, second shift (ungraded)</t>
  </si>
  <si>
    <t>HT</t>
  </si>
  <si>
    <t>Holiday work, third shift (ungraded)</t>
  </si>
  <si>
    <t>HU</t>
  </si>
  <si>
    <t>Holiday work, Sunday (Title 38) or Holiday work, Sunday, recess time (VA 9/3 nurse)</t>
  </si>
  <si>
    <t>HW</t>
  </si>
  <si>
    <t>Holiday work, Sunday, non-recess time (VA 9/3 nurse)</t>
  </si>
  <si>
    <t>HX</t>
  </si>
  <si>
    <t>Holiday work, Saturday, non-recess time (VA 9/3 nurse)</t>
  </si>
  <si>
    <t>LE</t>
  </si>
  <si>
    <t>Holiday leave, on-call</t>
  </si>
  <si>
    <t>LH</t>
  </si>
  <si>
    <t>Holiday leave</t>
  </si>
  <si>
    <t>COMP TIME PAID</t>
  </si>
  <si>
    <t>04A</t>
  </si>
  <si>
    <t>COMPENSATORY TIME - PAID</t>
  </si>
  <si>
    <t>051</t>
  </si>
  <si>
    <t>HOLIDAY - WORKED</t>
  </si>
  <si>
    <t>HOLIDAY - CALLBACK NOT WORKED</t>
  </si>
  <si>
    <t>055</t>
  </si>
  <si>
    <t>HOLIDAY - CALLBACK</t>
  </si>
  <si>
    <t>DHC</t>
  </si>
  <si>
    <t>DIVE HOLIDAY - CALLBACK WG SPECIAL RATE</t>
  </si>
  <si>
    <t>DHN</t>
  </si>
  <si>
    <t>DIVING HOLIDAY - CALLBACK NOT WORKED - WG SPECIAL RATE</t>
  </si>
  <si>
    <t>DIH</t>
  </si>
  <si>
    <t>DIVING HOLIDAY WORKED - WG SPECIAL RATE</t>
  </si>
  <si>
    <t>TEH</t>
  </si>
  <si>
    <t>TENDING HOLIDAY WORKED - WG SPECIAL RATE</t>
  </si>
  <si>
    <t>THC</t>
  </si>
  <si>
    <t>TENDING HOLIDAY - CALLBACK WG SPECIAL RATE</t>
  </si>
  <si>
    <t>THN</t>
  </si>
  <si>
    <t>TENDING HOLIDAY - CALLBACK NOT WORKED - WG SPECIAL RATE</t>
  </si>
  <si>
    <t>042</t>
  </si>
  <si>
    <t>COMPENSATORY TIME - LUMP SUM PAY</t>
  </si>
  <si>
    <t>170</t>
  </si>
  <si>
    <t>ANNUAL LEAVE - LUMP SUM PAY</t>
  </si>
  <si>
    <t>173</t>
  </si>
  <si>
    <t>RESTORED ANNUAL LEAVE - LUMP SUM PAY</t>
  </si>
  <si>
    <t>PPC</t>
  </si>
  <si>
    <t>PARK POLICE COMPENSATORY TIME EARNED AND PAID AS OVERTIME</t>
  </si>
  <si>
    <t>REGULAR PAID AT TIME AND A HALF</t>
  </si>
  <si>
    <t>020</t>
  </si>
  <si>
    <t>ANNUAL LEAVE - USED</t>
  </si>
  <si>
    <t>024</t>
  </si>
  <si>
    <t>ANNUAL IN LIEU OF FECA - USED</t>
  </si>
  <si>
    <t>025</t>
  </si>
  <si>
    <t>ANNUAL IN LIEU OF SICK - USED</t>
  </si>
  <si>
    <t>02F</t>
  </si>
  <si>
    <t>ADVANCED A/L USED - EMPLOYEE ON LV SHARE/LV BANK</t>
  </si>
  <si>
    <t>02U</t>
  </si>
  <si>
    <t>ANNUAL LEAVE - USED UNSCHEDULED</t>
  </si>
  <si>
    <t>030</t>
  </si>
  <si>
    <t>SICK LEAVE - USED</t>
  </si>
  <si>
    <t>034</t>
  </si>
  <si>
    <t>SICK LEAVE IN LIEU FECA - USED</t>
  </si>
  <si>
    <t>038</t>
  </si>
  <si>
    <t>SICK LEAVE FOR ADOPTION - USED</t>
  </si>
  <si>
    <t>03F</t>
  </si>
  <si>
    <t>ADVANCED S/L USED - EMPLOYEE ON LV SHARE/LV BANK</t>
  </si>
  <si>
    <t>03I</t>
  </si>
  <si>
    <t>S/L BEREAVE / FUNERAL - USED</t>
  </si>
  <si>
    <t>03P</t>
  </si>
  <si>
    <t>SL GENERAL FAMILY CARE - USED</t>
  </si>
  <si>
    <t>03T</t>
  </si>
  <si>
    <t>SL SERIOUS/TRAUMATIC FAMILY ILL - USED</t>
  </si>
  <si>
    <t>03U</t>
  </si>
  <si>
    <t>SICK LEAVE - USED UNSCHEDULED</t>
  </si>
  <si>
    <t>041</t>
  </si>
  <si>
    <t>COMPENSATORY TIME - USED</t>
  </si>
  <si>
    <t>043</t>
  </si>
  <si>
    <t>RELIGIOUS COMPENSATORY TIME - USED</t>
  </si>
  <si>
    <t>047</t>
  </si>
  <si>
    <t>COMPENSATORY TIME OFF FOR TRAVEL - USED</t>
  </si>
  <si>
    <t>04U</t>
  </si>
  <si>
    <t>COMPENSATORY TIME - USED UNSCHEDULED</t>
  </si>
  <si>
    <t>050</t>
  </si>
  <si>
    <t>HOLIDAY - NOT WORKED</t>
  </si>
  <si>
    <t>06A</t>
  </si>
  <si>
    <t>ADMINISTRATIVE SICK LEAVE - USED</t>
  </si>
  <si>
    <t>081</t>
  </si>
  <si>
    <t>RESTORED ANNUAL LEAVE - USED</t>
  </si>
  <si>
    <t>08A</t>
  </si>
  <si>
    <t>RESTORED A/L FOR FMLA ADOPT - USED</t>
  </si>
  <si>
    <t>08B</t>
  </si>
  <si>
    <t>RESTORED A/L FOR FMLA BIRTH - USED</t>
  </si>
  <si>
    <t>08F</t>
  </si>
  <si>
    <t>RESTORED A/L FOR FMLA FAMILY SERIOUS/TRAUMATIC - USED</t>
  </si>
  <si>
    <t>08S</t>
  </si>
  <si>
    <t>RESTORED A/L FOR FMLA SERIOUS SELF - USED</t>
  </si>
  <si>
    <t>AFA</t>
  </si>
  <si>
    <t>A/L FOR FMLA ADOPT - USED</t>
  </si>
  <si>
    <t>AFB</t>
  </si>
  <si>
    <t>A/L FOR FMLA BIRTH - USED</t>
  </si>
  <si>
    <t>AFF</t>
  </si>
  <si>
    <t>A/L FOR FMLA FAMILY SERIOUS/TRAUMATIC - USED</t>
  </si>
  <si>
    <t>AFS</t>
  </si>
  <si>
    <t>A/L FOR FMLA SERIOUS SELF - USED</t>
  </si>
  <si>
    <t>AIF</t>
  </si>
  <si>
    <t>A/L FAMILY MILITARY INJURY - USED</t>
  </si>
  <si>
    <t>AMA</t>
  </si>
  <si>
    <t>AL FOR FMLA MIL ADDTL HRS - USED</t>
  </si>
  <si>
    <t>AMC</t>
  </si>
  <si>
    <t>AL FOR FMLA MIL CHILD CARE/SCHL ACTIVITIES - USED</t>
  </si>
  <si>
    <t>AMD</t>
  </si>
  <si>
    <t>AL FOR FMLA MIL SHORT NOTICE DPLYMENT -USED</t>
  </si>
  <si>
    <t>AME</t>
  </si>
  <si>
    <t>AL FOR FMLA MIL EVENTS/RLTD ACTIVITIES -USED</t>
  </si>
  <si>
    <t>AML</t>
  </si>
  <si>
    <t>AL FOR FMLA MIL FINANCIAL/LEGAL ARRNGMNTS - USED</t>
  </si>
  <si>
    <t>AMP</t>
  </si>
  <si>
    <t>AL FOR FMLA MIL POST DPLYMNT-USED</t>
  </si>
  <si>
    <t>AMR</t>
  </si>
  <si>
    <t>AL FOR FMLA MIL R&amp;R - USED</t>
  </si>
  <si>
    <t>AMT</t>
  </si>
  <si>
    <t>AL FOR FMLA MIL CNSLING/THERAPY -USED</t>
  </si>
  <si>
    <t>CFA</t>
  </si>
  <si>
    <t>COMP TIME IN LIEU OF FMLA ADOPT - USED</t>
  </si>
  <si>
    <t>CFB</t>
  </si>
  <si>
    <t>COMP TIME IN LIEU OF FMLA BIRTH - USED</t>
  </si>
  <si>
    <t>CFF</t>
  </si>
  <si>
    <t>COMP TIME IN LIEU OF FMLA FAMILY SERIOUS/TRAUMATIC - USED</t>
  </si>
  <si>
    <t>CFM</t>
  </si>
  <si>
    <t>COMP TIME IN LIEU OF FMLA MIL CNSLING/THERAPY - USED</t>
  </si>
  <si>
    <t>CFS</t>
  </si>
  <si>
    <t>COMP TIME IN LIEU OF FMLA SERIOUS SELF - USED</t>
  </si>
  <si>
    <t>CMA</t>
  </si>
  <si>
    <t>COMP TIME IN LIEU OF FMLA MIL ADDTL HRS - USED</t>
  </si>
  <si>
    <t>CMC</t>
  </si>
  <si>
    <t>COMP TIME IN LIEU OF FMLA MIL CHILD CARE/SCHL ACTIVITIES - USED</t>
  </si>
  <si>
    <t>CMD</t>
  </si>
  <si>
    <t>COMP TIME IN LIEU OF FMLA MIL SHORT NOTICE DEPLOYMENT - USED</t>
  </si>
  <si>
    <t>CME</t>
  </si>
  <si>
    <t>COMP TIME IN LIEU OF FMLA MIL EVENTS/RLTD ACTIVITIES - USED</t>
  </si>
  <si>
    <t>CML</t>
  </si>
  <si>
    <t>COMP TIME IN LIEU OF FMLA MIL FINANCIAL/LEGAL ARRNGMNTS - USED</t>
  </si>
  <si>
    <t>CMP</t>
  </si>
  <si>
    <t>COMP TIME IN LIEU OF FMLA MIL POST DPLYMNT - USED</t>
  </si>
  <si>
    <t>CMR</t>
  </si>
  <si>
    <t>COMP TIME IN LIEU OF FMLA MIL R&amp;R - USED</t>
  </si>
  <si>
    <t>FL2</t>
  </si>
  <si>
    <t>FMLA - USED</t>
  </si>
  <si>
    <t>FLA</t>
  </si>
  <si>
    <t>FMLA FOR ADOPT - USED</t>
  </si>
  <si>
    <t>FLB</t>
  </si>
  <si>
    <t>FMLA FOR BIRTH - USED</t>
  </si>
  <si>
    <t>FLF</t>
  </si>
  <si>
    <t>FMLA FOR FMLY SERIOUS ILL - USED</t>
  </si>
  <si>
    <t>FLM</t>
  </si>
  <si>
    <t>FMLA FOR SERIOUS SELF - USED</t>
  </si>
  <si>
    <t>LBF</t>
  </si>
  <si>
    <t>LV BANK OCC F1 FOR FMLA FAMILY SERIOUS/TRAUMATIC - USED</t>
  </si>
  <si>
    <t>LBG</t>
  </si>
  <si>
    <t>LV BANK OCC F2 FOR FMLA FAMILY SERIOUS/TRAUMATIC - USED</t>
  </si>
  <si>
    <t>LBH</t>
  </si>
  <si>
    <t>LV BANK OCC M2 FOR FMLA SERIOUS SELF - USED</t>
  </si>
  <si>
    <t>LBL</t>
  </si>
  <si>
    <t>LV BK OCC F1 FMLA ADOPT - USED</t>
  </si>
  <si>
    <t>LBM</t>
  </si>
  <si>
    <t>LV BK OCC F2 FOR FMLA ADOPT - USED</t>
  </si>
  <si>
    <t>LBN</t>
  </si>
  <si>
    <t>LV BK OCC M1 FOR FMLA BIRTH - USED</t>
  </si>
  <si>
    <t>LBO</t>
  </si>
  <si>
    <t>LV BK OCC M2 FOR FMLA BIRTH - USED</t>
  </si>
  <si>
    <t>LBS</t>
  </si>
  <si>
    <t>LV BANK OCC M1 FOR FMLA SERIOUS SELF - USED</t>
  </si>
  <si>
    <t>MLM</t>
  </si>
  <si>
    <t>FMLA FOR MILITARY - USED</t>
  </si>
  <si>
    <t>RIF</t>
  </si>
  <si>
    <t>RESTORED A/L FOR FAMILY MILITARY INJURY - USED</t>
  </si>
  <si>
    <t>RMA</t>
  </si>
  <si>
    <t>RSTRD AL FOR FMLA MIL ADDTL HRS - USED</t>
  </si>
  <si>
    <t>RMC</t>
  </si>
  <si>
    <t>RSTRD AL FOR FMLA CHILD CARE/SCHL ACTIVITIES - USED</t>
  </si>
  <si>
    <t>RMD</t>
  </si>
  <si>
    <t>RSTRD AL FOR FMLA MIL SHORT NOTICE DPLYMNT - USED</t>
  </si>
  <si>
    <t>RME</t>
  </si>
  <si>
    <t>RSTRD AL FOR FMLA MIL EVNTS/RELATED ACTIVITIES - USED</t>
  </si>
  <si>
    <t>RML</t>
  </si>
  <si>
    <t>RSTRD AL FOR FMLA MIL FINANCIAL/LEGAL ARRANGMNTS - USED</t>
  </si>
  <si>
    <t>RMP</t>
  </si>
  <si>
    <t>RSTRD AL FOR FMLA MIL POST DPLYMNT - USED</t>
  </si>
  <si>
    <t>RMR</t>
  </si>
  <si>
    <t>RSTRD AL FOR FMLA MIL R&amp;R - USED</t>
  </si>
  <si>
    <t>RMT</t>
  </si>
  <si>
    <t>RSTRD AL FOR FMLA MIL CNSLING/THEARPY - USED</t>
  </si>
  <si>
    <t>RRA</t>
  </si>
  <si>
    <t>REST AND RESTORATION ANNUAL LEAVE - USED</t>
  </si>
  <si>
    <t>RRC</t>
  </si>
  <si>
    <t>REST AND RESTORATION CREDIT HOURS - USED</t>
  </si>
  <si>
    <t>RRR</t>
  </si>
  <si>
    <t>REST AND RESTORATION RESTORED ANNUAL LEAVE - USED</t>
  </si>
  <si>
    <t>RRS</t>
  </si>
  <si>
    <t>REST AND RESTORATION SICK LEAVE - USED</t>
  </si>
  <si>
    <t>RRT</t>
  </si>
  <si>
    <t>REST AND RESTORATION COMPENSATORY TIME OFF FOR TRAVEL - USED</t>
  </si>
  <si>
    <t>SFA</t>
  </si>
  <si>
    <t>S/L FOR FMLA ADOPT - USED</t>
  </si>
  <si>
    <t>SFB</t>
  </si>
  <si>
    <t>S/L FOR FMLA BIRTH - USED</t>
  </si>
  <si>
    <t>SFF</t>
  </si>
  <si>
    <t>SL FOR FMLA FAMILY SERIOUS/TRAUMATIC - USED</t>
  </si>
  <si>
    <t>SFS</t>
  </si>
  <si>
    <t>S/L FOR FMLA SERIOUS SELF - USED</t>
  </si>
  <si>
    <t>SIF</t>
  </si>
  <si>
    <t>S/L FOR FAMILY MILITARY INJURY-USED</t>
  </si>
  <si>
    <t>SMP</t>
  </si>
  <si>
    <t>SL FOR FMLA MIL POST DEPLOYMENT - USED</t>
  </si>
  <si>
    <t>SMR</t>
  </si>
  <si>
    <t>SL FOR FMLA MIL R&amp;R - USED</t>
  </si>
  <si>
    <t>SMT</t>
  </si>
  <si>
    <t>SL FOR FMLA MIL CNSLING/THERAPY - USED</t>
  </si>
  <si>
    <t>044</t>
  </si>
  <si>
    <t>RELIGIOUS COMPENSATORY TIME - PAID</t>
  </si>
  <si>
    <t>03A</t>
  </si>
  <si>
    <t>SICK LEAVE LUMP SUM PAY OUT - FAA ONLY</t>
  </si>
  <si>
    <t>P6</t>
  </si>
  <si>
    <t>PA</t>
  </si>
  <si>
    <t>PB</t>
  </si>
  <si>
    <t>PC</t>
  </si>
  <si>
    <t>PD</t>
  </si>
  <si>
    <t>PE</t>
  </si>
  <si>
    <t>PF</t>
  </si>
  <si>
    <t>PV</t>
  </si>
  <si>
    <t>NON-FOREIGN COLA</t>
  </si>
  <si>
    <t>HAZARDOUS DUTY</t>
  </si>
  <si>
    <t>FOREIGN QTRS - LIV QTRS ALLOW</t>
  </si>
  <si>
    <t>FOREIGN COLA ED. ALLOWANCE</t>
  </si>
  <si>
    <t>FOREIGN COLA POST ALLOWANCE</t>
  </si>
  <si>
    <t>FOREIGN COLA TRANSF. ALLOWANCE</t>
  </si>
  <si>
    <t>FOREIGN COLA HOME SERV. ALLOW.</t>
  </si>
  <si>
    <t>FOREIGN COLA SEP MAINT.ALLOW.</t>
  </si>
  <si>
    <t>FOREIGN QTRS-TEMP QTRS ALLOW.</t>
  </si>
  <si>
    <t>FOREIGN DANGER PAY</t>
  </si>
  <si>
    <t>44D</t>
  </si>
  <si>
    <t>FOREIGN SUPPLEMENTAL POST ALLOWANCE</t>
  </si>
  <si>
    <t>45D</t>
  </si>
  <si>
    <t>FOREIGN SEPARATE MAINTENANCE ALLOWANCE</t>
  </si>
  <si>
    <t>46A</t>
  </si>
  <si>
    <t>FOREIGN TEMPORARY LODGING ALLOWANCE</t>
  </si>
  <si>
    <t>48A</t>
  </si>
  <si>
    <t>FOREIGN EDUCATION ALLOWANCE</t>
  </si>
  <si>
    <t>48B</t>
  </si>
  <si>
    <t>FOREIGN EDUCATION TRAVEL ALLOWANCE</t>
  </si>
  <si>
    <t>48C</t>
  </si>
  <si>
    <t>FOREIGN TRANSFER ALLOWANCE</t>
  </si>
  <si>
    <t>48D</t>
  </si>
  <si>
    <t>FOREIGN DANGER PAY ALLOWANCE</t>
  </si>
  <si>
    <t>43D</t>
  </si>
  <si>
    <t>FOREIGN POST ALLOWANCE - WORKED</t>
  </si>
  <si>
    <t>43H</t>
  </si>
  <si>
    <t>FOREIGN POST ALLOWANCE - NOT WORKED</t>
  </si>
  <si>
    <t>34A</t>
  </si>
  <si>
    <t>FOREIGN LIVING QUARTERS ALLOWANCE - NONTAXABLE</t>
  </si>
  <si>
    <t>34B</t>
  </si>
  <si>
    <t>FOREIGN LIVING QUARTERS ALLOWANCE - TAXABLE</t>
  </si>
  <si>
    <t>35A</t>
  </si>
  <si>
    <t>MEAL ALLOWANCE - NONTAXABLE</t>
  </si>
  <si>
    <t>35B</t>
  </si>
  <si>
    <t>MEAL ALLOWANCE - TAXABLE</t>
  </si>
  <si>
    <t>40H</t>
  </si>
  <si>
    <t>NONFOREIGN ALLOWANCE - NOT WORKED</t>
  </si>
  <si>
    <t>40D</t>
  </si>
  <si>
    <t>NONFOREIGN ALLOWANCE - WORKED</t>
  </si>
  <si>
    <t>PCA</t>
  </si>
  <si>
    <t>PHYSICIANS COMPARABILITY ALLOWANCE</t>
  </si>
  <si>
    <t>RSP</t>
  </si>
  <si>
    <t>REMOTE SITE PAY</t>
  </si>
  <si>
    <t>SPM</t>
  </si>
  <si>
    <t>MEAL TIME PAID AT STRAIGHT BASE RATE</t>
  </si>
  <si>
    <t>37A</t>
  </si>
  <si>
    <t>UNIFORM ALLOWANCE - NONTAXABLE</t>
  </si>
  <si>
    <t>37B</t>
  </si>
  <si>
    <t>UNIFORM ALLOWANCE - TAXABLE</t>
  </si>
  <si>
    <t>WSA</t>
  </si>
  <si>
    <t>WORK SITE ALLOWANCE</t>
  </si>
  <si>
    <t>FOREIGN ADV PAY NO-TAX</t>
  </si>
  <si>
    <t>MIS MEAL ALLOW NON TAX</t>
  </si>
  <si>
    <t>BPAPRA CANINE CARE</t>
  </si>
  <si>
    <t>COST OF LIVING ALLOW.</t>
  </si>
  <si>
    <t>BEGIN COLA</t>
  </si>
  <si>
    <t>STOP COLA</t>
  </si>
  <si>
    <t>REMOTE WORKSITE ALLOW</t>
  </si>
  <si>
    <t>HORSE ALLOWANCE</t>
  </si>
  <si>
    <t>TRAVEL ALLOWANCE</t>
  </si>
  <si>
    <t>QTRS ALLOW NOT TAXABLE</t>
  </si>
  <si>
    <t>QUARTERS ALLOW TAXABLE</t>
  </si>
  <si>
    <t>RELOCATN ALW-WITHHOLD</t>
  </si>
  <si>
    <t>RELOCATN ALW-NO W/HOLD</t>
  </si>
  <si>
    <t>REASSIGNMENT ALLOWANCE</t>
  </si>
  <si>
    <t>DANGER PAY ALLOWANCE</t>
  </si>
  <si>
    <t>RELOC ALW-WITTHOLD 1993</t>
  </si>
  <si>
    <t>RELC ALW-NO W/HOLD 1993</t>
  </si>
  <si>
    <t>COMPARABILITY ALLOW</t>
  </si>
  <si>
    <t>UNIFORM ALLOW (TAXABLE)</t>
  </si>
  <si>
    <t>SEP MNTCE ALLOW NON TAX</t>
  </si>
  <si>
    <t>SEP MNTCE ALLOW TAXABLE</t>
  </si>
  <si>
    <t>POST ALLOWANCE</t>
  </si>
  <si>
    <t>EDUCATION ALLOWANCE</t>
  </si>
  <si>
    <t>FOREIGN LANG ALLOWANCE</t>
  </si>
  <si>
    <t>UNIFORM ALLOW (NON-TAX)</t>
  </si>
  <si>
    <t>HAZARDOUS DUTY ALLOWNC</t>
  </si>
  <si>
    <t>TRANSITION COLA (TXBLE)</t>
  </si>
  <si>
    <t>PG</t>
  </si>
  <si>
    <t>Lump Sum - COLA</t>
  </si>
  <si>
    <t>PP</t>
  </si>
  <si>
    <t xml:space="preserve">Lump Sum - Danger Pay </t>
  </si>
  <si>
    <t>P2</t>
  </si>
  <si>
    <t>Lump Sum - Post Allowance</t>
  </si>
  <si>
    <t>YC</t>
  </si>
  <si>
    <t>Cost of Living Allowance (COLA) (Non-Foreign)</t>
  </si>
  <si>
    <t>YE</t>
  </si>
  <si>
    <t xml:space="preserve">Living Quarters Allowance (LQA)(Foreign) </t>
  </si>
  <si>
    <t>YF</t>
  </si>
  <si>
    <t>Post Allowance (Foreign)</t>
  </si>
  <si>
    <t>YH</t>
  </si>
  <si>
    <t xml:space="preserve">Separate Maintenance Allowance (Foreign) </t>
  </si>
  <si>
    <t>YI</t>
  </si>
  <si>
    <t xml:space="preserve">Subsistence Expense Allowance (SEA) </t>
  </si>
  <si>
    <t>YJ</t>
  </si>
  <si>
    <t>Temporary Quarters Subsistence Allowance (TQSA)</t>
  </si>
  <si>
    <t>YM</t>
  </si>
  <si>
    <t xml:space="preserve">Physicians Comparability Allowance </t>
  </si>
  <si>
    <t>YN</t>
  </si>
  <si>
    <t xml:space="preserve">Remote Site/Offshore Allowance </t>
  </si>
  <si>
    <t>YR</t>
  </si>
  <si>
    <t>Danger Pay</t>
  </si>
  <si>
    <t>Y1</t>
  </si>
  <si>
    <t xml:space="preserve">Transfer Allowance </t>
  </si>
  <si>
    <t>Y2</t>
  </si>
  <si>
    <t>Education Allowance/Education Travel</t>
  </si>
  <si>
    <t>ZB</t>
  </si>
  <si>
    <t>Hazard - Prior to Conversion to DCPS</t>
  </si>
  <si>
    <t>ZD</t>
  </si>
  <si>
    <t xml:space="preserve">Subsistence </t>
  </si>
  <si>
    <t>ZL</t>
  </si>
  <si>
    <t xml:space="preserve">Foreign Language Proficiency Pay </t>
  </si>
  <si>
    <t>ZP</t>
  </si>
  <si>
    <t xml:space="preserve">Uniform Allowance </t>
  </si>
  <si>
    <t>Z3</t>
  </si>
  <si>
    <t xml:space="preserve">Imminent Danger Pay </t>
  </si>
  <si>
    <t>Z4</t>
  </si>
  <si>
    <t xml:space="preserve">Special Retention Allowance </t>
  </si>
  <si>
    <t>3A</t>
  </si>
  <si>
    <t xml:space="preserve">Hazard Pay – 10% Base Pay </t>
  </si>
  <si>
    <t>3C</t>
  </si>
  <si>
    <t>Imminent Danger Pay</t>
  </si>
  <si>
    <t>4A</t>
  </si>
  <si>
    <t>TAXABLE MOVING ALLOWANCE</t>
  </si>
  <si>
    <t>RETENTION ALLOWANCE</t>
  </si>
  <si>
    <t>NON-TAXABLE MOVING ALLOWANCE</t>
  </si>
  <si>
    <t>PRE 1994 DEDUCTIBLE MOVING ALL</t>
  </si>
  <si>
    <t>31A</t>
  </si>
  <si>
    <t>BIA STIPEND</t>
  </si>
  <si>
    <t>36A</t>
  </si>
  <si>
    <t>ELECTRICITY ALLOWANCE - NONTAXABLE</t>
  </si>
  <si>
    <t>36B</t>
  </si>
  <si>
    <t>ELECTRICITY ALLOWANCE - TAXABLE</t>
  </si>
  <si>
    <t>EXA</t>
  </si>
  <si>
    <t>EXAMINER IN-CHARGE STIPEND</t>
  </si>
  <si>
    <t>EFB</t>
  </si>
  <si>
    <t>FRINGE BENEFIT</t>
  </si>
  <si>
    <t>33A</t>
  </si>
  <si>
    <t>MOVING ALLOWANCE- NONTAXABLE</t>
  </si>
  <si>
    <t>MTP</t>
  </si>
  <si>
    <t>MEAL TIME PAY</t>
  </si>
  <si>
    <t>RTA</t>
  </si>
  <si>
    <t>RETENTION ALLOWANCE - NASA</t>
  </si>
  <si>
    <t>RTN</t>
  </si>
  <si>
    <t>TVL</t>
  </si>
  <si>
    <t>TRAVEL STIPEND</t>
  </si>
  <si>
    <t>Y4</t>
  </si>
  <si>
    <t>Y9</t>
  </si>
  <si>
    <t>YL</t>
  </si>
  <si>
    <t>ZA</t>
  </si>
  <si>
    <t>LUMP SUM ANNUAL LEAVE</t>
  </si>
  <si>
    <t>LUMP SUM RESTORED LEAVE</t>
  </si>
  <si>
    <t>LUMP SUM PAY FOR ANN LV</t>
  </si>
  <si>
    <t>ANNUAL LEAVE</t>
  </si>
  <si>
    <t>A/L WITH 15% NIGHT DIFF</t>
  </si>
  <si>
    <t>ANNUAL LEAVE DONATED</t>
  </si>
  <si>
    <t>ANNUAL LEAVE-FF OT PAY</t>
  </si>
  <si>
    <t>ANNUAL LEAVE-FFTR PAY</t>
  </si>
  <si>
    <t>RESTORED ANNUAL LEAVE</t>
  </si>
  <si>
    <t>REST ANN LEAVE DONATED</t>
  </si>
  <si>
    <t>RESTRD ANN LV-FF OT PAY</t>
  </si>
  <si>
    <t>RESTRD ANN LV-FFTR PAY</t>
  </si>
  <si>
    <t xml:space="preserve">Lump Sum - Annual </t>
  </si>
  <si>
    <t xml:space="preserve">Lump Sum - Advanced Annual </t>
  </si>
  <si>
    <t xml:space="preserve">Lump Sum - Restored Annual Leave Account 3 </t>
  </si>
  <si>
    <t>Lump Sum - Restored Annual Leave Account 2</t>
  </si>
  <si>
    <t xml:space="preserve">Lump Sum - Restored Annual Leave Account 1 </t>
  </si>
  <si>
    <t xml:space="preserve">Lump Sum - Frozen Annual </t>
  </si>
  <si>
    <t xml:space="preserve"> Non-Forfeiting Restored Annual Leave</t>
  </si>
  <si>
    <t>LA</t>
  </si>
  <si>
    <t>Annual leave</t>
  </si>
  <si>
    <t>LB</t>
  </si>
  <si>
    <t>Annual leave, advanced</t>
  </si>
  <si>
    <t>LF</t>
  </si>
  <si>
    <t>Annual leave, forced</t>
  </si>
  <si>
    <t>LO</t>
  </si>
  <si>
    <t>BRAC Restored</t>
  </si>
  <si>
    <t>LP</t>
  </si>
  <si>
    <t>Restored Annual Leave Account 3</t>
  </si>
  <si>
    <t>LQ</t>
  </si>
  <si>
    <t>Restored Annual Leave Account 2</t>
  </si>
  <si>
    <t>LR</t>
  </si>
  <si>
    <t>Restored Annual Leave Account 1</t>
  </si>
  <si>
    <t>ALR</t>
  </si>
  <si>
    <t>UNION/LABOR RELATIONS - USED</t>
  </si>
  <si>
    <t>LRD</t>
  </si>
  <si>
    <t>LABOR RELATION - DISPUTE RESOLUTION</t>
  </si>
  <si>
    <t>LRG</t>
  </si>
  <si>
    <t>LABOR RELATION - GENERAL LABOR MANAGEMENT RELATIONS</t>
  </si>
  <si>
    <t>LRM</t>
  </si>
  <si>
    <t>LABOR RELATION - MID-TERM NEGOTIATIONS</t>
  </si>
  <si>
    <t>LRT</t>
  </si>
  <si>
    <t>LABOR RELATION - TERM NEGOTIATION</t>
  </si>
  <si>
    <t>BA</t>
  </si>
  <si>
    <t>BB</t>
  </si>
  <si>
    <t>BD</t>
  </si>
  <si>
    <t>30C</t>
  </si>
  <si>
    <t>TIME OFF AWARD - USED</t>
  </si>
  <si>
    <t>LY</t>
  </si>
  <si>
    <t>L1</t>
  </si>
  <si>
    <t>7D</t>
  </si>
  <si>
    <t>7E</t>
  </si>
  <si>
    <t>AU</t>
  </si>
  <si>
    <t xml:space="preserve">Roth Transferred In Code </t>
  </si>
  <si>
    <t>AW</t>
  </si>
  <si>
    <t xml:space="preserve">Roth Transferred Out Code </t>
  </si>
  <si>
    <t>2A</t>
  </si>
  <si>
    <t xml:space="preserve"> Prior Year Totals for FSRDS Retirement</t>
  </si>
  <si>
    <t>2C</t>
  </si>
  <si>
    <t xml:space="preserve"> Prior Year Totals for FSPS Retirement</t>
  </si>
  <si>
    <t>2D</t>
  </si>
  <si>
    <t xml:space="preserve"> Prior Year Totals for Civilian Credit</t>
  </si>
  <si>
    <t>2G</t>
  </si>
  <si>
    <t xml:space="preserve"> FSRDS Transfer Out (to State)</t>
  </si>
  <si>
    <t>2I</t>
  </si>
  <si>
    <t xml:space="preserve"> FSPS Transfer Out (to State)</t>
  </si>
  <si>
    <t>2Q</t>
  </si>
  <si>
    <t xml:space="preserve"> FSRDS Military Deposit Transfer Out (to State)</t>
  </si>
  <si>
    <t>2S</t>
  </si>
  <si>
    <t xml:space="preserve"> FSPS Military Deposit Transfer Out (to State)</t>
  </si>
  <si>
    <t>A1</t>
  </si>
  <si>
    <t xml:space="preserve"> Annual Aggregate Limit Earnings Deferred Transferred Out</t>
  </si>
  <si>
    <t>A2</t>
  </si>
  <si>
    <t xml:space="preserve"> Annual Aggregate Limit Deferred Earnings Transferred Out</t>
  </si>
  <si>
    <t>A3</t>
  </si>
  <si>
    <t xml:space="preserve"> Annual Aggregate Limit Earnings Transferred In</t>
  </si>
  <si>
    <t>A4</t>
  </si>
  <si>
    <t xml:space="preserve"> Annual Aggregate Limit Deferred Earnings Transferred In</t>
  </si>
  <si>
    <t>A5</t>
  </si>
  <si>
    <t xml:space="preserve"> Annual Aggregate Limit Earnings Adjustment</t>
  </si>
  <si>
    <t>A6</t>
  </si>
  <si>
    <t xml:space="preserve"> Annual Emergency Exception Earnings Transferred Out</t>
  </si>
  <si>
    <t>A7</t>
  </si>
  <si>
    <t xml:space="preserve"> Annual Emergency Exception Earnings Transferred In</t>
  </si>
  <si>
    <t>A8</t>
  </si>
  <si>
    <t xml:space="preserve"> Roth CUC Transferred In Code</t>
  </si>
  <si>
    <t>A9</t>
  </si>
  <si>
    <t xml:space="preserve"> Roth CUC Transferred Out Code</t>
  </si>
  <si>
    <t>AY</t>
  </si>
  <si>
    <t xml:space="preserve"> TSP-CUC Transferred In</t>
  </si>
  <si>
    <t>AZ</t>
  </si>
  <si>
    <t xml:space="preserve"> TSP-CUC Transferred Out</t>
  </si>
  <si>
    <t>GC</t>
  </si>
  <si>
    <t xml:space="preserve"> Current Year CSRS Transfer to FERS</t>
  </si>
  <si>
    <t>GF</t>
  </si>
  <si>
    <t xml:space="preserve"> Current Year FERS Transfer to CSRS</t>
  </si>
  <si>
    <t>GH</t>
  </si>
  <si>
    <t xml:space="preserve"> Current Year Military Deposits - Trans to FERS</t>
  </si>
  <si>
    <t>GJ</t>
  </si>
  <si>
    <t xml:space="preserve"> Transfer to CSR</t>
  </si>
  <si>
    <t>GY</t>
  </si>
  <si>
    <t xml:space="preserve"> Prior year CSRS cash payments</t>
  </si>
  <si>
    <t>GZ</t>
  </si>
  <si>
    <t xml:space="preserve"> Prior year FERS cash payments</t>
  </si>
  <si>
    <t>REGULAR TIME</t>
  </si>
  <si>
    <t>REG TIME-TSA SHIFT REL</t>
  </si>
  <si>
    <t>REG TIME-TSA ADD SHIFT</t>
  </si>
  <si>
    <t>HOLIDAY WORKED</t>
  </si>
  <si>
    <t>HOL-SCUBA DIVING 175%</t>
  </si>
  <si>
    <t>HOL-SCUBA DIVING 200%</t>
  </si>
  <si>
    <t>COMP TIME EARNED</t>
  </si>
  <si>
    <t>COMP TIME EARNED RELIG</t>
  </si>
  <si>
    <t>COMP TRAVEL EARNED</t>
  </si>
  <si>
    <t>BPAPRA COMP TIME EARNED</t>
  </si>
  <si>
    <t>RELIGIOUS OBSERVANCE</t>
  </si>
  <si>
    <t>RELIGIOUS OBSRVNC @ 15%</t>
  </si>
  <si>
    <t>RELIGIOUS OBSRVNC @ 20%</t>
  </si>
  <si>
    <t>RELIGIOUS OBSRVNC @ 50%</t>
  </si>
  <si>
    <t>COMP REL OBV-FF OT PAY</t>
  </si>
  <si>
    <t>COMP USED TVL-FF OT PAY</t>
  </si>
  <si>
    <t>COMPENSATORY TRAVEL</t>
  </si>
  <si>
    <t>PS</t>
  </si>
  <si>
    <t xml:space="preserve">Final Pay - Compensatory Time </t>
  </si>
  <si>
    <t>PT</t>
  </si>
  <si>
    <t xml:space="preserve">Final Pay - Religious Compensatory </t>
  </si>
  <si>
    <t>PU</t>
  </si>
  <si>
    <t xml:space="preserve">Final Pay - Advanced Religious Compensatory </t>
  </si>
  <si>
    <t>P3</t>
  </si>
  <si>
    <t xml:space="preserve">Payoff - Compensatory Time Aged </t>
  </si>
  <si>
    <t>CA</t>
  </si>
  <si>
    <t>Religious compensatory time taken</t>
  </si>
  <si>
    <t>CB</t>
  </si>
  <si>
    <t>Travel compensatory time earned</t>
  </si>
  <si>
    <t>CC</t>
  </si>
  <si>
    <t>Compensatory time callback earned</t>
  </si>
  <si>
    <t>CD</t>
  </si>
  <si>
    <t>Credit hours earned</t>
  </si>
  <si>
    <t>CE</t>
  </si>
  <si>
    <t>Regular compensatory time earned</t>
  </si>
  <si>
    <t>CF</t>
  </si>
  <si>
    <t>Travel compensatory time taken</t>
  </si>
  <si>
    <t>CH</t>
  </si>
  <si>
    <t>Holiday compensatory time earned</t>
  </si>
  <si>
    <t>CR</t>
  </si>
  <si>
    <t>Religious compensatory time earned</t>
  </si>
  <si>
    <t>CS</t>
  </si>
  <si>
    <t>Sunday compensatory time earned</t>
  </si>
  <si>
    <t>CT</t>
  </si>
  <si>
    <t>Regular compensatory time taken</t>
  </si>
  <si>
    <t>CW</t>
  </si>
  <si>
    <t>Saturday compensatory time earned</t>
  </si>
  <si>
    <t>Y8</t>
  </si>
  <si>
    <t>YV</t>
  </si>
  <si>
    <t>YA</t>
  </si>
  <si>
    <t>YW</t>
  </si>
  <si>
    <t>FX</t>
  </si>
  <si>
    <t>LX</t>
  </si>
  <si>
    <t>GS</t>
  </si>
  <si>
    <t>30F</t>
  </si>
  <si>
    <t>FOREIGN LANGUAGE AWARD</t>
  </si>
  <si>
    <t>30P</t>
  </si>
  <si>
    <t>GROUP CASH AWARD</t>
  </si>
  <si>
    <t>30I</t>
  </si>
  <si>
    <t>GROUP SUGGESTION/INVENTION AWARD</t>
  </si>
  <si>
    <t>30A</t>
  </si>
  <si>
    <t>OTHER AWARD</t>
  </si>
  <si>
    <t>30Q</t>
  </si>
  <si>
    <t>INDIVIDUAL CASH AWARD NOT RATING BASED</t>
  </si>
  <si>
    <t>30S</t>
  </si>
  <si>
    <t>INDIVIDUAL SUGGESTION/INVENTION AWARD</t>
  </si>
  <si>
    <t>31P</t>
  </si>
  <si>
    <t>NOT RATE BASED LUMP SUM PERFORMANCE PAYMENT</t>
  </si>
  <si>
    <t>30R</t>
  </si>
  <si>
    <t>SES RANK AWARD</t>
  </si>
  <si>
    <t>CASH AWARD</t>
  </si>
  <si>
    <t>SPOT AWARD</t>
  </si>
  <si>
    <t>7F</t>
  </si>
  <si>
    <t>CONTINUATION OF PAY</t>
  </si>
  <si>
    <t>COPRA SETTLMNT AGRMNT</t>
  </si>
  <si>
    <t>16W</t>
  </si>
  <si>
    <t>FECA/COP - PAID (10TH OCCURRENCE)</t>
  </si>
  <si>
    <t>16Y</t>
  </si>
  <si>
    <t>FECA/COP - PAID (11TH OCCURRENCE)</t>
  </si>
  <si>
    <t>FECA/COP - PAID (1ST OCCURRENCE)</t>
  </si>
  <si>
    <t>FECA/COP - PAID (2ND OCCURRENCE)</t>
  </si>
  <si>
    <t>FECA/COP - PAID (3RD OCCURRENCE)</t>
  </si>
  <si>
    <t>FECA/COP - PAID (4TH OCCURRENCE)</t>
  </si>
  <si>
    <t>16L</t>
  </si>
  <si>
    <t>FECA/COP - PAID (5TH OCCURRENCE)</t>
  </si>
  <si>
    <t>16N</t>
  </si>
  <si>
    <t>FECA/COP - PAID (6TH OCCURRENCE)</t>
  </si>
  <si>
    <t>16Q</t>
  </si>
  <si>
    <t>FECA/COP - PAID (7TH OCCURRENCE)</t>
  </si>
  <si>
    <t>16S</t>
  </si>
  <si>
    <t>FECA/COP - PAID (8TH OCCURRENCE)</t>
  </si>
  <si>
    <t>16U</t>
  </si>
  <si>
    <t>FECA/COP - PAID (9TH OCCURRENCE)</t>
  </si>
  <si>
    <t>FML</t>
  </si>
  <si>
    <t>FECA/COP IN CONJUNCTION WITH FMLA - USED</t>
  </si>
  <si>
    <t>16J</t>
  </si>
  <si>
    <t>FECA/COP LIGHT DUTY - PAID (10TH OCCURRENCE)</t>
  </si>
  <si>
    <t>16K</t>
  </si>
  <si>
    <t>FECA/COP LIGHT DUTY - PAID (11TH OCCURRENCE)</t>
  </si>
  <si>
    <t>16A</t>
  </si>
  <si>
    <t>FECA/COP LIGHT DUTY - PAID (1ST OCCURRENCE)</t>
  </si>
  <si>
    <t>16B</t>
  </si>
  <si>
    <t>FECA/COP LIGHT DUTY - PAID (2ND OCCURRENCE)</t>
  </si>
  <si>
    <t>16C</t>
  </si>
  <si>
    <t>FECA/COP LIGHT DUTY - PAID (3RD OCCURRENCE)</t>
  </si>
  <si>
    <t>16D</t>
  </si>
  <si>
    <t>FECA/COP LIGHT DUTY - PAID (4TH OCCURRENCE)</t>
  </si>
  <si>
    <t>16E</t>
  </si>
  <si>
    <t>FECA/COP LIGHT DUTY - PAID (5TH OCCURRENCE)</t>
  </si>
  <si>
    <t>16F</t>
  </si>
  <si>
    <t>FECA/COP LIGHT DUTY - PAID (6TH OCCURRENCE)</t>
  </si>
  <si>
    <t>16G</t>
  </si>
  <si>
    <t>FECA/COP LIGHT DUTY - PAID (7TH OCCURRENCE)</t>
  </si>
  <si>
    <t>16H</t>
  </si>
  <si>
    <t>FECA/COP LIGHT DUTY - PAID (8TH OCCURRENCE)</t>
  </si>
  <si>
    <t>16I</t>
  </si>
  <si>
    <t>FECA/COP LIGHT DUTY - PAID (9TH OCCURRENCE)</t>
  </si>
  <si>
    <t>Post Separation - COP Entitlement</t>
  </si>
  <si>
    <t>SUFFERED/PERMITTED DUTY</t>
  </si>
  <si>
    <t>ZY</t>
  </si>
  <si>
    <t>YX</t>
  </si>
  <si>
    <t>PMRS PERFORMANCE AWARD</t>
  </si>
  <si>
    <t>L4</t>
  </si>
  <si>
    <t>L6</t>
  </si>
  <si>
    <t>31I</t>
  </si>
  <si>
    <t>RATE BASED LUMP SUM PERFORMANCE PAYMENT - IN LIEU OF PAY ADJUSTMENT</t>
  </si>
  <si>
    <t>30L</t>
  </si>
  <si>
    <t>INDIVIDUAL CASH AWARD</t>
  </si>
  <si>
    <t>31N</t>
  </si>
  <si>
    <t>RATE BASED LUMP SUM PERFORMANCE PAYMENT - NOT IN LIEU OF PAY ADJUSTMENT</t>
  </si>
  <si>
    <t>30J</t>
  </si>
  <si>
    <t>SES PERFORMANCE AWARD</t>
  </si>
  <si>
    <t>ENVIRONMENTAL DIFFERENTIAL</t>
  </si>
  <si>
    <t>FOREIGN POST DIFFERENTIAL</t>
  </si>
  <si>
    <t>NON-FOREIGN POST DIFFERENTIAL</t>
  </si>
  <si>
    <t>NIGHT DIFFERENTIAL</t>
  </si>
  <si>
    <t>SHIFT DIFFERENTIAL</t>
  </si>
  <si>
    <t>SUPERVISORY DIFFERENTIAL</t>
  </si>
  <si>
    <t>STAFFING DIFFERENTIAL</t>
  </si>
  <si>
    <t>RESERVIST DIFFERENTIAL PAY</t>
  </si>
  <si>
    <t>CUD</t>
  </si>
  <si>
    <t>OPERATIONAL CURRENCY DIFFERENTIAL</t>
  </si>
  <si>
    <t>47B</t>
  </si>
  <si>
    <t>BIA DIRECTORS STAFF DIFFERENTIAL</t>
  </si>
  <si>
    <t>STA</t>
  </si>
  <si>
    <t>ENVIRONMENTAL/HAZARD DIFFERENTIAL</t>
  </si>
  <si>
    <t>ENVIRONMENTAL/HAZARD DIFFERENTIAL - GENERATED</t>
  </si>
  <si>
    <t>42C</t>
  </si>
  <si>
    <t>FOREIGN POST DIFFERENTIAL - WORKED</t>
  </si>
  <si>
    <t>42G</t>
  </si>
  <si>
    <t>FOREIGN POST DIFFERENTIAL - NOT WORKED</t>
  </si>
  <si>
    <t>NIGHT DIFFERENTIAL - NOT WORKED</t>
  </si>
  <si>
    <t>41B</t>
  </si>
  <si>
    <t>NONFOREIGN POST DIFFERENTIAL - WORKED</t>
  </si>
  <si>
    <t>41F</t>
  </si>
  <si>
    <t>NONFOREIGN POST DIFFERENTIAL - NOT WORKED</t>
  </si>
  <si>
    <t>OPD</t>
  </si>
  <si>
    <t>OPERATIONAL RESPONSIBILITY DIFFERENTIAL</t>
  </si>
  <si>
    <t>RDI</t>
  </si>
  <si>
    <t>RESERVIST DIFFERENTIAL INTEREST</t>
  </si>
  <si>
    <t>RDP</t>
  </si>
  <si>
    <t>SUP</t>
  </si>
  <si>
    <t>SUNDAY DIFFERENTIAL</t>
  </si>
  <si>
    <t>SATURDAY DIFFERENTIAL</t>
  </si>
  <si>
    <t>SUNDAY DIFF. @ 50%</t>
  </si>
  <si>
    <t>SUN DIFF-TSA SHIFT REL</t>
  </si>
  <si>
    <t>SUN DIFF-TSA ADD SHIFT</t>
  </si>
  <si>
    <t>SUN DIFF W/NIGHT DIFF</t>
  </si>
  <si>
    <t>SAT DIFF W/NIGHT DIFF</t>
  </si>
  <si>
    <t>SU DIF W/NT DIF-SHT REL</t>
  </si>
  <si>
    <t>SU DIF W/NT DIF-ADD SHT</t>
  </si>
  <si>
    <t>NIGHT DIFF. @ 15%</t>
  </si>
  <si>
    <t>NIGHT DIFF. @ 20%</t>
  </si>
  <si>
    <t>NIGHT DIFF. TRAINING</t>
  </si>
  <si>
    <t>NIGHT DIFF. @ 50%</t>
  </si>
  <si>
    <t>NGT DIFF-TSA SHIFT REL</t>
  </si>
  <si>
    <t>NGT DIFF-TSA ADD SHIFT</t>
  </si>
  <si>
    <t>NIGHT DIFF ON COMP TIME</t>
  </si>
  <si>
    <t>NIGHT DIFF ON SUN DT</t>
  </si>
  <si>
    <t>HAZARD PAY DIFF</t>
  </si>
  <si>
    <t>HAZARD PAY DIFF 20%</t>
  </si>
  <si>
    <t>HAZARD PAY DIFF 35%</t>
  </si>
  <si>
    <t>ENVIRONMENTAL DIFF</t>
  </si>
  <si>
    <t>PAY DIFFERENTIAL</t>
  </si>
  <si>
    <t>GEO DIFFERENTIAL</t>
  </si>
  <si>
    <t>SPLIT SHIFT DIFF</t>
  </si>
  <si>
    <t>FS EMRGCY FIRE SUPPRESS</t>
  </si>
  <si>
    <t>LEO SPECIAL DIFF</t>
  </si>
  <si>
    <t>POST DIFFERENTIAL</t>
  </si>
  <si>
    <t>BEGIN POST DIFFERENTIAL</t>
  </si>
  <si>
    <t>STOP POST DIFFERENTIAL</t>
  </si>
  <si>
    <t>SUPVRY DIFFERENTIAL</t>
  </si>
  <si>
    <t>HOSTILE FIRE PY (TAX)</t>
  </si>
  <si>
    <t>HOSTILE FIRE PY NON-TAX</t>
  </si>
  <si>
    <t>RESRV DIF-NO FICA WTHLD</t>
  </si>
  <si>
    <t>RESRV DIF-FICA WTHLD</t>
  </si>
  <si>
    <t>LOGGING</t>
  </si>
  <si>
    <t>EA</t>
  </si>
  <si>
    <t xml:space="preserve">Flying </t>
  </si>
  <si>
    <t>EB</t>
  </si>
  <si>
    <t>High Work-On, Above, Below or Suspended Between High Structures</t>
  </si>
  <si>
    <t>EC</t>
  </si>
  <si>
    <t xml:space="preserve">Floating Targets </t>
  </si>
  <si>
    <t>ED</t>
  </si>
  <si>
    <t xml:space="preserve">Dirty Work </t>
  </si>
  <si>
    <t>EE</t>
  </si>
  <si>
    <t xml:space="preserve">Cold Work </t>
  </si>
  <si>
    <t>EF</t>
  </si>
  <si>
    <t xml:space="preserve">Hot Work </t>
  </si>
  <si>
    <t>EG</t>
  </si>
  <si>
    <t>Welding Preheated Metals</t>
  </si>
  <si>
    <t>EH</t>
  </si>
  <si>
    <t>Micro-Soldering or Wire Welding and Assembly</t>
  </si>
  <si>
    <t>EJ</t>
  </si>
  <si>
    <t xml:space="preserve">25%, 2 Hour Minimum (DOE Only) </t>
  </si>
  <si>
    <t>EK</t>
  </si>
  <si>
    <t xml:space="preserve">Exposure to Hazardous Weather or Terrain </t>
  </si>
  <si>
    <t>EL</t>
  </si>
  <si>
    <t>Unshored Work</t>
  </si>
  <si>
    <t>EM</t>
  </si>
  <si>
    <t>Ground Work Beneath Hovering Helicopter</t>
  </si>
  <si>
    <t>EN</t>
  </si>
  <si>
    <t xml:space="preserve">Hazardous Boarding or Leaving of Surface Craft </t>
  </si>
  <si>
    <t>EP</t>
  </si>
  <si>
    <t xml:space="preserve">Cargo Handling During Lightening Operations </t>
  </si>
  <si>
    <t>EQ</t>
  </si>
  <si>
    <t xml:space="preserve">Diving - Extra Hazardous </t>
  </si>
  <si>
    <t>ER</t>
  </si>
  <si>
    <t xml:space="preserve">Duty Aboard Surface Craft </t>
  </si>
  <si>
    <t>ES</t>
  </si>
  <si>
    <t>Work at Extreme Heights</t>
  </si>
  <si>
    <t>ET</t>
  </si>
  <si>
    <t xml:space="preserve">Fibrous Glass Work </t>
  </si>
  <si>
    <t>EU</t>
  </si>
  <si>
    <t xml:space="preserve">Extreme Cold Work (DOE Only) </t>
  </si>
  <si>
    <t>EV</t>
  </si>
  <si>
    <t>High Voltage Electrical Energy</t>
  </si>
  <si>
    <t>EW</t>
  </si>
  <si>
    <t>Welding, Cutting, or Burning in Confined Spaces</t>
  </si>
  <si>
    <t>EX</t>
  </si>
  <si>
    <t>Work at High Altitudes with a Commute from Lower Altitudes</t>
  </si>
  <si>
    <t>EY</t>
  </si>
  <si>
    <t xml:space="preserve">Tropical Jungle Duty </t>
  </si>
  <si>
    <t>EZ</t>
  </si>
  <si>
    <t xml:space="preserve">25%, No Minimum (DOE Only) </t>
  </si>
  <si>
    <t>E1</t>
  </si>
  <si>
    <t xml:space="preserve">Overheight Pay (COE Only) </t>
  </si>
  <si>
    <t>E2</t>
  </si>
  <si>
    <t xml:space="preserve">Spray Booth Operation (COE Only) </t>
  </si>
  <si>
    <t>E3</t>
  </si>
  <si>
    <t xml:space="preserve">Sandblasting (COE Only) </t>
  </si>
  <si>
    <t>E4</t>
  </si>
  <si>
    <t xml:space="preserve">Painters in Energized Area (COE Only) </t>
  </si>
  <si>
    <t>E5</t>
  </si>
  <si>
    <t xml:space="preserve">Carpenters in Energized Area (COE Only) </t>
  </si>
  <si>
    <t>E6</t>
  </si>
  <si>
    <t xml:space="preserve">Live Line Maintenance (COE Only) </t>
  </si>
  <si>
    <t>E7</t>
  </si>
  <si>
    <t xml:space="preserve">Fixed Wing Work (DOE Only) </t>
  </si>
  <si>
    <t>E8</t>
  </si>
  <si>
    <t xml:space="preserve">Environmentally Protective Clothing (DOE Only) </t>
  </si>
  <si>
    <t>E9</t>
  </si>
  <si>
    <t xml:space="preserve">Hot Sticking Work (DOE Only) </t>
  </si>
  <si>
    <t>FA</t>
  </si>
  <si>
    <t xml:space="preserve">Duty Aboard Submerged Vessel </t>
  </si>
  <si>
    <t>FB</t>
  </si>
  <si>
    <t>Explosives and Incendiary Material – High Degree</t>
  </si>
  <si>
    <t>FC</t>
  </si>
  <si>
    <t>Explosives and Incendiary Material – Low Degree</t>
  </si>
  <si>
    <t>FD</t>
  </si>
  <si>
    <t xml:space="preserve">Poisons (Toxic Chems) - High </t>
  </si>
  <si>
    <t>FE</t>
  </si>
  <si>
    <t xml:space="preserve">Poisons (Toxic Chems) - Low </t>
  </si>
  <si>
    <t>FF</t>
  </si>
  <si>
    <t xml:space="preserve">Micro-Organisms - High </t>
  </si>
  <si>
    <t>FG</t>
  </si>
  <si>
    <t>Micro-Organisms - Low</t>
  </si>
  <si>
    <t>FH</t>
  </si>
  <si>
    <t>Pressure Chamber and Centrifugal Stress</t>
  </si>
  <si>
    <t>FI</t>
  </si>
  <si>
    <t>Thermal Chamber Work</t>
  </si>
  <si>
    <t>FK</t>
  </si>
  <si>
    <t xml:space="preserve">Work in Fuel Storage Tanks </t>
  </si>
  <si>
    <t>FL</t>
  </si>
  <si>
    <t xml:space="preserve">Firefighting - High </t>
  </si>
  <si>
    <t>FM</t>
  </si>
  <si>
    <t xml:space="preserve">Firefighting - Low </t>
  </si>
  <si>
    <t>FN</t>
  </si>
  <si>
    <t xml:space="preserve">Experimental Landing/Recovery Equipment Tests </t>
  </si>
  <si>
    <t>FP</t>
  </si>
  <si>
    <t>Land Impact or Pad Abort Of Space Vehicle</t>
  </si>
  <si>
    <t>FQ</t>
  </si>
  <si>
    <t>Diving - Skin</t>
  </si>
  <si>
    <t>FR</t>
  </si>
  <si>
    <t xml:space="preserve">Mass Explosives and/or Incendiary Material </t>
  </si>
  <si>
    <t>FS</t>
  </si>
  <si>
    <t>Duty Aboard Aircraft Carrier</t>
  </si>
  <si>
    <t>FT</t>
  </si>
  <si>
    <t>Participating In Missile Liquid/Solid Propulsion Situations</t>
  </si>
  <si>
    <t>FU</t>
  </si>
  <si>
    <t xml:space="preserve">Diver - Tender Pay </t>
  </si>
  <si>
    <t>FV</t>
  </si>
  <si>
    <t xml:space="preserve">Asbestos </t>
  </si>
  <si>
    <t>FW</t>
  </si>
  <si>
    <t xml:space="preserve">Diving </t>
  </si>
  <si>
    <t>Working in Pressurized Sonar Domes</t>
  </si>
  <si>
    <t>FY</t>
  </si>
  <si>
    <t xml:space="preserve">Working in Non-Pressurized Sonar Domes </t>
  </si>
  <si>
    <t>FZ</t>
  </si>
  <si>
    <t xml:space="preserve">Experimental Parachute Jumps </t>
  </si>
  <si>
    <t>F1</t>
  </si>
  <si>
    <t xml:space="preserve">Hostile Enemy Fire </t>
  </si>
  <si>
    <t>F2</t>
  </si>
  <si>
    <t xml:space="preserve">Threat of Bodily Harm </t>
  </si>
  <si>
    <t>F3</t>
  </si>
  <si>
    <t xml:space="preserve">Work in the Destruction Area </t>
  </si>
  <si>
    <t>F4</t>
  </si>
  <si>
    <t xml:space="preserve">Extreme Heat </t>
  </si>
  <si>
    <t>F5</t>
  </si>
  <si>
    <t>Firefighting (COE/DOE Only)</t>
  </si>
  <si>
    <t>F6</t>
  </si>
  <si>
    <t xml:space="preserve">Explosive Handling (COE/DOE Only) </t>
  </si>
  <si>
    <t>ND</t>
  </si>
  <si>
    <t xml:space="preserve">NIGHT DIFFERENTIAL - Graded </t>
  </si>
  <si>
    <t>NT</t>
  </si>
  <si>
    <t xml:space="preserve">TOUR DIFFERENTIAL - (T38) </t>
  </si>
  <si>
    <t>PH</t>
  </si>
  <si>
    <t xml:space="preserve">Lump Sum - (Non-Foreign) Post Diff </t>
  </si>
  <si>
    <t>PI</t>
  </si>
  <si>
    <t xml:space="preserve">Lump Sum - (For) Post Diff </t>
  </si>
  <si>
    <t>PJ</t>
  </si>
  <si>
    <t>Lump Sum - Tropical Differential</t>
  </si>
  <si>
    <t>YD</t>
  </si>
  <si>
    <t xml:space="preserve">Post Differential (Non-Foreign) </t>
  </si>
  <si>
    <t>YG</t>
  </si>
  <si>
    <t xml:space="preserve">Post Differential (Foreign) </t>
  </si>
  <si>
    <t>YK</t>
  </si>
  <si>
    <t xml:space="preserve">Tropical Differential </t>
  </si>
  <si>
    <t>Y3</t>
  </si>
  <si>
    <t xml:space="preserve">Staffing Differential </t>
  </si>
  <si>
    <t>Y5</t>
  </si>
  <si>
    <t xml:space="preserve">Supervisory Differential </t>
  </si>
  <si>
    <t>ZG</t>
  </si>
  <si>
    <t>Shift Differential - Second Shift</t>
  </si>
  <si>
    <t>ZH</t>
  </si>
  <si>
    <t xml:space="preserve">Shift Differential - Third Shift </t>
  </si>
  <si>
    <t>ZJ</t>
  </si>
  <si>
    <t xml:space="preserve">Shift Differential </t>
  </si>
  <si>
    <t>Z5</t>
  </si>
  <si>
    <t>Condition of Employment</t>
  </si>
  <si>
    <t>3D</t>
  </si>
  <si>
    <t xml:space="preserve">Harbor Attack </t>
  </si>
  <si>
    <t>5G</t>
  </si>
  <si>
    <t xml:space="preserve">Cleaning Spills Straight Time </t>
  </si>
  <si>
    <t>5L</t>
  </si>
  <si>
    <t xml:space="preserve">Sandblasting </t>
  </si>
  <si>
    <t>5X</t>
  </si>
  <si>
    <t xml:space="preserve">Minimum For Quad Cable Handling </t>
  </si>
  <si>
    <t>7M</t>
  </si>
  <si>
    <t xml:space="preserve">Master Financial Responsibility </t>
  </si>
  <si>
    <t>FECA - OWCP (1ST OCCURRENCE)</t>
  </si>
  <si>
    <t>LT</t>
  </si>
  <si>
    <t>PR</t>
  </si>
  <si>
    <t xml:space="preserve">Final Pay - Credit Hours </t>
  </si>
  <si>
    <t>DA</t>
  </si>
  <si>
    <t>Family-medical leave (FML), birth of son/daughter or care of newborn</t>
  </si>
  <si>
    <t>DB</t>
  </si>
  <si>
    <t>FML, adoption or foster care</t>
  </si>
  <si>
    <t>DC</t>
  </si>
  <si>
    <t>FML; care for spouse, son, daughter or parent with serious health condition</t>
  </si>
  <si>
    <t>DD</t>
  </si>
  <si>
    <t>FML, serious health condition of employee</t>
  </si>
  <si>
    <t>DE</t>
  </si>
  <si>
    <t>Family-friendly leave (FFL), family care/bereavement</t>
  </si>
  <si>
    <t>DF</t>
  </si>
  <si>
    <t>FFL, adoption-related purposes</t>
  </si>
  <si>
    <t>DL</t>
  </si>
  <si>
    <t>Delta leave beginning balance hours</t>
  </si>
  <si>
    <t>DM</t>
  </si>
  <si>
    <t>FML, care for injured member of Armed Forces</t>
  </si>
  <si>
    <t>PRIVATE USE OF GPV (YTD ONLY)</t>
  </si>
  <si>
    <t>TAX PUBLIC TRANSP. SUBSIDY-MO</t>
  </si>
  <si>
    <t>FMG</t>
  </si>
  <si>
    <t>FANNIE MAE/FREDDIE MAC GYM REIMBURSEMENT</t>
  </si>
  <si>
    <t>FBT</t>
  </si>
  <si>
    <t>FEGLI BASIC TAXABLE PORTION OF AGENCY PAID PREMIUMS</t>
  </si>
  <si>
    <t>LCP</t>
  </si>
  <si>
    <t>LIFE CYCLE PAYMENT</t>
  </si>
  <si>
    <t>OSS</t>
  </si>
  <si>
    <t>OUT-STATIONED STIPEND (ONE-TIME PAYEMENT)</t>
  </si>
  <si>
    <t>PLI</t>
  </si>
  <si>
    <t>PRO LIABILITY INSURANCE REIMBURSEMENT</t>
  </si>
  <si>
    <t>PLC</t>
  </si>
  <si>
    <t>PRO LICENSING/CERTIFICATION REIMBURSEMENT</t>
  </si>
  <si>
    <t>QOS</t>
  </si>
  <si>
    <t>QUARTERLY OUT-STATIONED STIPEND</t>
  </si>
  <si>
    <t>REN</t>
  </si>
  <si>
    <t>RENT CREDIT TAXABLE</t>
  </si>
  <si>
    <t>ETT</t>
  </si>
  <si>
    <t>TRANSPORTATION - TAXABLE</t>
  </si>
  <si>
    <t>FRINGE</t>
  </si>
  <si>
    <t>USE OF GOA</t>
  </si>
  <si>
    <t>TRANSIT FRINGE</t>
  </si>
  <si>
    <t>DOMESTIC PTN (TAXABLE)</t>
  </si>
  <si>
    <t>HEALTH SUBSIDY-TAXABLE</t>
  </si>
  <si>
    <t>NWA/MLS</t>
  </si>
  <si>
    <t>PROF LIAB INS (NON-TAX)</t>
  </si>
  <si>
    <t>TRANSIT BENEFITS</t>
  </si>
  <si>
    <t>PARKING BENEFITS</t>
  </si>
  <si>
    <t>CHOICE CREDITS</t>
  </si>
  <si>
    <t>LIFE CYCLE PROGRAM</t>
  </si>
  <si>
    <t>CERT/LICENSE FEES</t>
  </si>
  <si>
    <t>HCA ALLOWANCE</t>
  </si>
  <si>
    <t>DCA ALLOWANCE</t>
  </si>
  <si>
    <t>NIGHTS OUT STIPEND</t>
  </si>
  <si>
    <t>FITNESS REIMBURSEMENT</t>
  </si>
  <si>
    <t>EDUCATION - TAXABLE</t>
  </si>
  <si>
    <t>IN LIEU OF STIPEND(TXBL</t>
  </si>
  <si>
    <t>STUD BNFT/EABP TAXABLE</t>
  </si>
  <si>
    <t>EDU ASST BEN PGM NON-TA</t>
  </si>
  <si>
    <t>NYC COMMUTATION STIPEND</t>
  </si>
  <si>
    <t>CELL PHONE PYMT-TAXABLE</t>
  </si>
  <si>
    <t>HOME BASED COM/DP ALLWN</t>
  </si>
  <si>
    <t>EXAMINER STIPEND (TAX)</t>
  </si>
  <si>
    <t>EXAMINER STIPEND NONTAX</t>
  </si>
  <si>
    <t>AX</t>
  </si>
  <si>
    <t xml:space="preserve">Child Care Subsidy </t>
  </si>
  <si>
    <t>YB</t>
  </si>
  <si>
    <t>Interest Paid YB YB</t>
  </si>
  <si>
    <t xml:space="preserve">Benefit Allowance - GTMO (Cuba) </t>
  </si>
  <si>
    <t>ZZ</t>
  </si>
  <si>
    <t xml:space="preserve">Other Pay - Prior to Conversion to DCPS </t>
  </si>
  <si>
    <t>Z1</t>
  </si>
  <si>
    <t>Fringe Benefit</t>
  </si>
  <si>
    <t>Z2</t>
  </si>
  <si>
    <t xml:space="preserve">JROTC Supplemental Pay </t>
  </si>
  <si>
    <t>PCR</t>
  </si>
  <si>
    <t>TSA PRE-CHECK REIMBURSEMENT</t>
  </si>
  <si>
    <t>EARNED INCOME CREDIT</t>
  </si>
  <si>
    <t>EIC</t>
  </si>
  <si>
    <t>LJ</t>
  </si>
  <si>
    <t>31G</t>
  </si>
  <si>
    <t>GROUP CONTRIBUTION CASH AWARD MADE UNDER OTHER THAN CHAPTER 45</t>
  </si>
  <si>
    <t>RECRUITMENT BONUS</t>
  </si>
  <si>
    <t>RELOCATION BONUS</t>
  </si>
  <si>
    <t>HOME MARKETING INCENTIVE PAY</t>
  </si>
  <si>
    <t>STUDENT LOAN REPAYMENT</t>
  </si>
  <si>
    <t>CIP</t>
  </si>
  <si>
    <t>CONTROLLER INCENTIVE PAY &amp; ENHANCED</t>
  </si>
  <si>
    <t>EAI</t>
  </si>
  <si>
    <t>EXTENDED ASSIGNMENT INCENTIVE</t>
  </si>
  <si>
    <t>IIP</t>
  </si>
  <si>
    <t>INTERIM INCENTIVE PAY</t>
  </si>
  <si>
    <t>MPI</t>
  </si>
  <si>
    <t>MANAGEMENT PERFORMANCE INCENTIVE PROGRAM LUMP SUM PAY</t>
  </si>
  <si>
    <t>REA</t>
  </si>
  <si>
    <t>REASSIGNMENT BONUS</t>
  </si>
  <si>
    <t>REC</t>
  </si>
  <si>
    <t>RECRUITMENT INCENTIVE</t>
  </si>
  <si>
    <t>RCB</t>
  </si>
  <si>
    <t>RECRUITMENT INCENTIVE - NASA</t>
  </si>
  <si>
    <t>RDB</t>
  </si>
  <si>
    <t>REDESIGNATION BONUS - NASA</t>
  </si>
  <si>
    <t>REL</t>
  </si>
  <si>
    <t>RELOCATION INCENTIVE</t>
  </si>
  <si>
    <t>RLB</t>
  </si>
  <si>
    <t>RELOCATION INCENTIVE - NASA</t>
  </si>
  <si>
    <t>RTI</t>
  </si>
  <si>
    <t>RETENTION INCENTIVE</t>
  </si>
  <si>
    <t>RTB</t>
  </si>
  <si>
    <t>SEPARATION INCENTIVE</t>
  </si>
  <si>
    <t>STI</t>
  </si>
  <si>
    <t>SHORT TERM INCENTIVE PAY</t>
  </si>
  <si>
    <t>SLP</t>
  </si>
  <si>
    <t>STUDENT LOAN RE-PAYMENT</t>
  </si>
  <si>
    <t>INCENTIVE PAY</t>
  </si>
  <si>
    <t>RECRUITMENT ALLOWANCE</t>
  </si>
  <si>
    <t>RELOCATION ALLOWANCE</t>
  </si>
  <si>
    <t>EXTENDED ASSGNMNT INCEN</t>
  </si>
  <si>
    <t>PO</t>
  </si>
  <si>
    <t xml:space="preserve">Lump Sum - Recruitment Incentive </t>
  </si>
  <si>
    <t>YS</t>
  </si>
  <si>
    <t xml:space="preserve">Separation Incentive </t>
  </si>
  <si>
    <t xml:space="preserve">Retention Allowance </t>
  </si>
  <si>
    <t>Y6</t>
  </si>
  <si>
    <t xml:space="preserve">Recruitment Bonus </t>
  </si>
  <si>
    <t>Y7</t>
  </si>
  <si>
    <t xml:space="preserve">Relocation Bonus </t>
  </si>
  <si>
    <t>ZI</t>
  </si>
  <si>
    <t xml:space="preserve">Referral Bonus </t>
  </si>
  <si>
    <t>ZR</t>
  </si>
  <si>
    <t>Student Loan Repayment</t>
  </si>
  <si>
    <t>Z6</t>
  </si>
  <si>
    <t xml:space="preserve">Recruitment Incentive </t>
  </si>
  <si>
    <t>Z7</t>
  </si>
  <si>
    <t xml:space="preserve">Relocation Incentive </t>
  </si>
  <si>
    <t>Z8</t>
  </si>
  <si>
    <t xml:space="preserve">Retention Incentive </t>
  </si>
  <si>
    <t>Z9</t>
  </si>
  <si>
    <t>VSIP Installments</t>
  </si>
  <si>
    <t>YY</t>
  </si>
  <si>
    <t>YZ</t>
  </si>
  <si>
    <t>YO</t>
  </si>
  <si>
    <t>30T</t>
  </si>
  <si>
    <t>REFERRAL BONUS CASH AWARD</t>
  </si>
  <si>
    <t>30G</t>
  </si>
  <si>
    <t>TRAVEL SAVINGS INCENTIVES</t>
  </si>
  <si>
    <t>SICK LEAVE</t>
  </si>
  <si>
    <t>LC</t>
  </si>
  <si>
    <t>LD</t>
  </si>
  <si>
    <t>LG</t>
  </si>
  <si>
    <t>LI</t>
  </si>
  <si>
    <t>LK</t>
  </si>
  <si>
    <t>LL</t>
  </si>
  <si>
    <t>LM</t>
  </si>
  <si>
    <t>LN</t>
  </si>
  <si>
    <t>LS</t>
  </si>
  <si>
    <t>LU</t>
  </si>
  <si>
    <t>LV</t>
  </si>
  <si>
    <t>LW</t>
  </si>
  <si>
    <t>L2</t>
  </si>
  <si>
    <t>L3</t>
  </si>
  <si>
    <t>Military leave, Saturday (Title 38)</t>
  </si>
  <si>
    <t>Military leave, Sunday (Title 38)</t>
  </si>
  <si>
    <t>L5</t>
  </si>
  <si>
    <t>L9</t>
  </si>
  <si>
    <t>PW</t>
  </si>
  <si>
    <t>INTEREST EARNED</t>
  </si>
  <si>
    <t>PARKING SUBSIDY (BW)</t>
  </si>
  <si>
    <t>PARKING SUBSIDY (MO)</t>
  </si>
  <si>
    <t>PARKING/TRAVEL/MISC INCOME</t>
  </si>
  <si>
    <t>NON-TAXABLE CHILD CARE SUBSIDY</t>
  </si>
  <si>
    <t>TAXABLE CHILD CARE SUBSIDY</t>
  </si>
  <si>
    <t>DEBT FORGIVENESS</t>
  </si>
  <si>
    <t>DEBT FORGIVENESS REPLAC/RECERT</t>
  </si>
  <si>
    <t>DECEASED UNCASHED CHECK</t>
  </si>
  <si>
    <t>CTA</t>
  </si>
  <si>
    <t>COMPENSATED TELEPHONE AVAILABILITY</t>
  </si>
  <si>
    <t>CAR</t>
  </si>
  <si>
    <t>CUTBACK AMOUNT READJUSTMENT</t>
  </si>
  <si>
    <t>INT</t>
  </si>
  <si>
    <t>INTEREST FEE PAID BY THE GOVERNMENT TO AN EMPLOYEE/CASUAL FOR BACKPAY</t>
  </si>
  <si>
    <t>33B</t>
  </si>
  <si>
    <t>OTHER-TAXABLE-INCOME</t>
  </si>
  <si>
    <t>OJI</t>
  </si>
  <si>
    <t>FAA ON-THE-JOB TRAINING INITIATIVE</t>
  </si>
  <si>
    <t>OJT</t>
  </si>
  <si>
    <t>ON THE JOB TRAINING</t>
  </si>
  <si>
    <t>DCB</t>
  </si>
  <si>
    <t>EPT</t>
  </si>
  <si>
    <t>PARKING - TAXABLE</t>
  </si>
  <si>
    <t>MSA</t>
  </si>
  <si>
    <t>MISCELLANEOUS SALARY ADJUSTMENT FOR USJ &amp; SC/DC</t>
  </si>
  <si>
    <t>TRN</t>
  </si>
  <si>
    <t>TRAINING - WHILE IN A 1040 APPOINTMENT</t>
  </si>
  <si>
    <t>SEVERANCE PAY</t>
  </si>
  <si>
    <t>TRAINING</t>
  </si>
  <si>
    <t>COMPENSATORY DAMAGES</t>
  </si>
  <si>
    <t>MISC. NONTAXABLE PYMTS.</t>
  </si>
  <si>
    <t>CANCELED &amp; UNDELIV CKS</t>
  </si>
  <si>
    <t>PARKING/TAXABLE FRINGE</t>
  </si>
  <si>
    <t>PLACEMENT IN PAY STATUS</t>
  </si>
  <si>
    <t>COMP. DAMAGES (TAXABLE)</t>
  </si>
  <si>
    <t>AH</t>
  </si>
  <si>
    <t>Net Disposable for Government Indebtedness</t>
  </si>
  <si>
    <t>AI</t>
  </si>
  <si>
    <t>15% of Government Indebtedness Net Disposable</t>
  </si>
  <si>
    <t>AJ</t>
  </si>
  <si>
    <t>Child Support/Alimony older than Continuous Tax Levy</t>
  </si>
  <si>
    <t>IM</t>
  </si>
  <si>
    <t>Interest Mil Dep</t>
  </si>
  <si>
    <t>BK</t>
  </si>
  <si>
    <t>Court leave</t>
  </si>
  <si>
    <t>Donated leave, individual and leave bank (system-generated)</t>
  </si>
  <si>
    <t>Military leave, DC guard</t>
  </si>
  <si>
    <t>Shore leave</t>
  </si>
  <si>
    <t>Home leave</t>
  </si>
  <si>
    <t>Military leave, law enforcement</t>
  </si>
  <si>
    <t>Military leave</t>
  </si>
  <si>
    <t>Administrative leave</t>
  </si>
  <si>
    <t>Traumatic injury leave (continuation of pay [COP])</t>
  </si>
  <si>
    <t>Day of injury leave</t>
  </si>
  <si>
    <t>Excused absence</t>
  </si>
  <si>
    <t>In-school break (educator)</t>
  </si>
  <si>
    <t>Non-work paid at straight time (day of death/sabbatical, conversions, etc.)</t>
  </si>
  <si>
    <t>Time off award</t>
  </si>
  <si>
    <t>Time off award, advanced and used (Pay/Leave History input only)</t>
  </si>
  <si>
    <t>Court leave, Sunday (Title 38)</t>
  </si>
  <si>
    <t>Court leave, Saturday (Title 38)</t>
  </si>
  <si>
    <t>Annual leave, frozen (VA)</t>
  </si>
  <si>
    <t>Administrative Leave for Physical Fitness</t>
  </si>
  <si>
    <t>Administrative Leave for Preventive Health Screening</t>
  </si>
  <si>
    <t>Administrative Leave for Weather And Safety</t>
  </si>
  <si>
    <t>BENEFICIARY NET</t>
  </si>
  <si>
    <t>BENEFICIARY 1099 GROSS</t>
  </si>
  <si>
    <t>AWARD AMT</t>
  </si>
  <si>
    <t>AWARD NET</t>
  </si>
  <si>
    <t>DEATH GRATUITY PAYMENTS</t>
  </si>
  <si>
    <t>FWRA AMT (BUYOUT)</t>
  </si>
  <si>
    <t>FWRA NET (BUYOUT)</t>
  </si>
  <si>
    <t>ADV</t>
  </si>
  <si>
    <t>ADVANCE PAY</t>
  </si>
  <si>
    <t>30D</t>
  </si>
  <si>
    <t>DISTINGUISHED SERVICE AWARD</t>
  </si>
  <si>
    <t>30E</t>
  </si>
  <si>
    <t>EXEMPLARY ACT AWARD</t>
  </si>
  <si>
    <t>30H</t>
  </si>
  <si>
    <t>OUTSTANDING SERVICE AWARD</t>
  </si>
  <si>
    <t>30K</t>
  </si>
  <si>
    <t>SUPERIOR SERVICE AWARD</t>
  </si>
  <si>
    <t>30M</t>
  </si>
  <si>
    <t>MERITORIOUS SERVICE AWARD</t>
  </si>
  <si>
    <t>30U</t>
  </si>
  <si>
    <t>UNIT AWARD FOR EXCELLENCE</t>
  </si>
  <si>
    <t>30V</t>
  </si>
  <si>
    <t>VALOR AWARD</t>
  </si>
  <si>
    <t>30W</t>
  </si>
  <si>
    <t>SPACE ACT AWARD</t>
  </si>
  <si>
    <t>CAP</t>
  </si>
  <si>
    <t>CONTRACTUAL AWARD PAYMENT</t>
  </si>
  <si>
    <t>PIA</t>
  </si>
  <si>
    <t>PRESIDENTIAL INCREASE AWARD LUMP SUM PAY</t>
  </si>
  <si>
    <t>SAP</t>
  </si>
  <si>
    <t>SETTLEMENT AWARD</t>
  </si>
  <si>
    <t>VPA</t>
  </si>
  <si>
    <t>VALUING PERFORMANCE AWARD LUMP SUM</t>
  </si>
  <si>
    <t>LIQ DAMAGES/INT BACKPAY</t>
  </si>
  <si>
    <t>DEATH GRATUITY PYMT</t>
  </si>
  <si>
    <t>PFP BONUS AWARD</t>
  </si>
  <si>
    <t>PERFORMANCE BONUS</t>
  </si>
  <si>
    <t>LUMP SUM PAYOUT</t>
  </si>
  <si>
    <t>TIME OFF AWARDS</t>
  </si>
  <si>
    <t>TIME OFF AW-FFTR OT PAY</t>
  </si>
  <si>
    <t>TIME OFF AWARD-FFTR PAY</t>
  </si>
  <si>
    <t>AD</t>
  </si>
  <si>
    <t xml:space="preserve">Net - Deceased </t>
  </si>
  <si>
    <t>AE</t>
  </si>
  <si>
    <t xml:space="preserve">Gross - Deceased </t>
  </si>
  <si>
    <t>AV</t>
  </si>
  <si>
    <t xml:space="preserve">Net Award </t>
  </si>
  <si>
    <t xml:space="preserve">Lump Sum - Base Closure </t>
  </si>
  <si>
    <t>P1</t>
  </si>
  <si>
    <t xml:space="preserve">Final Pay - Advanced Time Off Award </t>
  </si>
  <si>
    <t>P4</t>
  </si>
  <si>
    <t>Lump Sum - Nurse Executive Pay</t>
  </si>
  <si>
    <t>P5</t>
  </si>
  <si>
    <t xml:space="preserve">Lump Sum Market Pay </t>
  </si>
  <si>
    <t>P7</t>
  </si>
  <si>
    <t>Lump Sum - Pharmacist Executive Pay</t>
  </si>
  <si>
    <t>Productivity Awards/Gainsharing Awards</t>
  </si>
  <si>
    <t xml:space="preserve">Beneficial Suggestion </t>
  </si>
  <si>
    <t>Incentive/Performance/Special Act &amp; Achievement Awards</t>
  </si>
  <si>
    <t xml:space="preserve">SES Award </t>
  </si>
  <si>
    <t xml:space="preserve">Recess/AVID Tutor/Workshop </t>
  </si>
  <si>
    <t xml:space="preserve">Foreign Language Award </t>
  </si>
  <si>
    <t>Overdue Relief Award Day 1 - 45</t>
  </si>
  <si>
    <t xml:space="preserve">Overdue Relief Award in Excess of 45 </t>
  </si>
  <si>
    <t xml:space="preserve">Time Off Award Group </t>
  </si>
  <si>
    <t>Senior Foreign Service Performance Award</t>
  </si>
  <si>
    <t>Other Non Cash Award</t>
  </si>
  <si>
    <t>GA</t>
  </si>
  <si>
    <t xml:space="preserve"> CSRS Cash Payment</t>
  </si>
  <si>
    <t>GD</t>
  </si>
  <si>
    <t xml:space="preserve"> Debt or Cash Pmt</t>
  </si>
  <si>
    <t>GM</t>
  </si>
  <si>
    <t xml:space="preserve"> Military Deposit Cash Payment</t>
  </si>
  <si>
    <t>GP</t>
  </si>
  <si>
    <t xml:space="preserve"> FERS Cash Payment</t>
  </si>
  <si>
    <t>GQ</t>
  </si>
  <si>
    <t xml:space="preserve"> CSRS (Annuitant) Cash Payment</t>
  </si>
  <si>
    <t>GR</t>
  </si>
  <si>
    <t xml:space="preserve"> FERS (Annuitant) Cash Payment</t>
  </si>
  <si>
    <t xml:space="preserve"> CSRS Cash Payment (Replaces GA and GQ at Separation/Transfer)</t>
  </si>
  <si>
    <t>GT</t>
  </si>
  <si>
    <t xml:space="preserve"> FERS Cash Payment (Replaces GP and GR at Separation/Transfer)</t>
  </si>
  <si>
    <t>GX</t>
  </si>
  <si>
    <t xml:space="preserve"> Military Deposits (Replaces GM and GH at Separation/Transfer)</t>
  </si>
  <si>
    <t>UNION/CONTRACT NEG.</t>
  </si>
  <si>
    <t>UN CON NEG-FIREFTR PAY</t>
  </si>
  <si>
    <t>UNION/MIDTERM NEG.</t>
  </si>
  <si>
    <t>UN/MDTRM NEG-FRFTR PAY</t>
  </si>
  <si>
    <t>UNION/ONGOING LMR ACT.</t>
  </si>
  <si>
    <t>UN ONG LMR ACT-FFTR PAY</t>
  </si>
  <si>
    <t>UNION/GRIEV./APPEAL REP</t>
  </si>
  <si>
    <t>UN/GRV/APL REP-FFTR PAY</t>
  </si>
  <si>
    <t>Term Negotiations</t>
  </si>
  <si>
    <t>Mid-Term Negotiations</t>
  </si>
  <si>
    <t>Labor/Management</t>
  </si>
  <si>
    <t>Grievance and Appeals</t>
  </si>
  <si>
    <t>OB</t>
  </si>
  <si>
    <t>OC</t>
  </si>
  <si>
    <t>OD</t>
  </si>
  <si>
    <t>OE</t>
  </si>
  <si>
    <t>OF</t>
  </si>
  <si>
    <t>OG</t>
  </si>
  <si>
    <t>ON</t>
  </si>
  <si>
    <t>OS</t>
  </si>
  <si>
    <t>OU</t>
  </si>
  <si>
    <t>OW</t>
  </si>
  <si>
    <t>OX</t>
  </si>
  <si>
    <t>5M</t>
  </si>
  <si>
    <t>5O</t>
  </si>
  <si>
    <t>6H</t>
  </si>
  <si>
    <t>7C</t>
  </si>
  <si>
    <t>7K</t>
  </si>
  <si>
    <t>7N</t>
  </si>
  <si>
    <t>TITLE 5 OVERTIME</t>
  </si>
  <si>
    <t>FLSA OVERTIME</t>
  </si>
  <si>
    <t>ADMIN UNCONTROLLABLE OVERTIME</t>
  </si>
  <si>
    <t>ADMINISTRATIVELY UNCONTROLLABLE OVERTIME</t>
  </si>
  <si>
    <t>ADMINISTRATIVELY UNCONTROLLABLE OVERTIME - LUMP SUM PAY</t>
  </si>
  <si>
    <t>FLSA PREMIUM DIFFERENTIAL</t>
  </si>
  <si>
    <t>FLS</t>
  </si>
  <si>
    <t>FLSA PREMIUM</t>
  </si>
  <si>
    <t>OVT - REG UNSHCED (NOT PART OF TOD)</t>
  </si>
  <si>
    <t>OVERTIME - CALLBACK</t>
  </si>
  <si>
    <t>OVERTIME - CALLBACK NOT WORKED</t>
  </si>
  <si>
    <t>FIRE FIGHTING AND ACCIDENT INCIDENT OVERTIME</t>
  </si>
  <si>
    <t>OVERTIME - PAID AT REGULAR RATE</t>
  </si>
  <si>
    <t>OVERTIME - FLSA ONLY</t>
  </si>
  <si>
    <t>OVERTIME - MEAL BREAK</t>
  </si>
  <si>
    <t>11U</t>
  </si>
  <si>
    <t>REGULARLY SCHEDULED OVERTIME (PART OF TOD)</t>
  </si>
  <si>
    <t>OVERTIME - HOLIDAY</t>
  </si>
  <si>
    <t>OVERTIME - SUNDAY</t>
  </si>
  <si>
    <t>OVERTIME - SUNDAY CALLBACK</t>
  </si>
  <si>
    <t>OVERTIME - SUNDAY CALLBACK NOT WORKED</t>
  </si>
  <si>
    <t>OVERTIME - EXCESS OVER 8 HOURS</t>
  </si>
  <si>
    <t>OVERTIME - NONWORKDAY ROTATING SHIFT</t>
  </si>
  <si>
    <t>OVERTIME - HOLIDAY CALLBACK</t>
  </si>
  <si>
    <t>OVERTIME - HOLIDAY CALLBACK - NOT WORKED</t>
  </si>
  <si>
    <t>12A</t>
  </si>
  <si>
    <t>OVERTIME SCHEDULED HOLIDAY - NOT WORKED</t>
  </si>
  <si>
    <t>OVERTIME SCHEDULED HOLIDAY - NOT WORKED - TIME AND A HALF</t>
  </si>
  <si>
    <t>DNB</t>
  </si>
  <si>
    <t>DIVING OVERTIME CALLBACK NOT WORKED - WG SPECIAL RATE</t>
  </si>
  <si>
    <t>DOT</t>
  </si>
  <si>
    <t>DIVING OVERTIME - WG SPECIAL RATE</t>
  </si>
  <si>
    <t>OTP</t>
  </si>
  <si>
    <t>TENDING OVERTIME - WG SPECIAL RATE</t>
  </si>
  <si>
    <t>TCB</t>
  </si>
  <si>
    <t>TENDING OVERTIME CALLBACK - WG SPECIAL RATE</t>
  </si>
  <si>
    <t>TNB</t>
  </si>
  <si>
    <t>TENDING OVERTIME CALLBACK NOT WORKED - WG SPECIAL RATE</t>
  </si>
  <si>
    <t>DIV</t>
  </si>
  <si>
    <t>DIVING - WG SPECIAL RATE</t>
  </si>
  <si>
    <t>TEN</t>
  </si>
  <si>
    <t>TENDING - WG SPECIAL RATE</t>
  </si>
  <si>
    <t>TOC</t>
  </si>
  <si>
    <t>TRUE OVERTIME - CALLBACK WORKED</t>
  </si>
  <si>
    <t>TON</t>
  </si>
  <si>
    <t>TRUE OVERTIME-CALLBACK NOT WORKED</t>
  </si>
  <si>
    <t>TOT</t>
  </si>
  <si>
    <t>TRUE OVERTIME</t>
  </si>
  <si>
    <t>Tank Cleaning, Overtime, Unlic</t>
  </si>
  <si>
    <t>6K</t>
  </si>
  <si>
    <t>6P</t>
  </si>
  <si>
    <t>OA</t>
  </si>
  <si>
    <t>OH</t>
  </si>
  <si>
    <t>OI</t>
  </si>
  <si>
    <t>OP</t>
  </si>
  <si>
    <t>OT</t>
  </si>
  <si>
    <t>OV</t>
  </si>
  <si>
    <t>OY</t>
  </si>
  <si>
    <t>OZ</t>
  </si>
  <si>
    <t>Overtime, roll-up</t>
  </si>
  <si>
    <t>YU</t>
  </si>
  <si>
    <t>ZV</t>
  </si>
  <si>
    <t>EXTENDED TRAVEL</t>
  </si>
  <si>
    <t>EDT</t>
  </si>
  <si>
    <t>DELINQUENT TRAVEL ADVANCE - TAXABLE</t>
  </si>
  <si>
    <t>ETR</t>
  </si>
  <si>
    <t>TRAVEL REIMBURSEMENT - NOT PAID</t>
  </si>
  <si>
    <t>SHIP INSPECT OT PAY</t>
  </si>
  <si>
    <t>FLSA OTHER TRAVEL</t>
  </si>
  <si>
    <t>FLSA TRAINING</t>
  </si>
  <si>
    <t>FLSA UD ROLL CALL</t>
  </si>
  <si>
    <t>FLSA HOME - WORK TRAVEL</t>
  </si>
  <si>
    <t>FLSA OTHER HOURS</t>
  </si>
  <si>
    <t>EXCLUDABLE AUO DAYS</t>
  </si>
  <si>
    <t>INSPECTIONAL OVERTIME</t>
  </si>
  <si>
    <t>WT TOUR OT SUB FOR LWOP</t>
  </si>
  <si>
    <t>BP WITHIN TOUR OVERTIME</t>
  </si>
  <si>
    <t>WT TOUR OT NOT WORKED</t>
  </si>
  <si>
    <t>WITHIN TOUR OT - EXEMPT</t>
  </si>
  <si>
    <t>IRRGLR OT-SUB FOR DEBT</t>
  </si>
  <si>
    <t>IRRGLR OT-SUB FOR LWOP</t>
  </si>
  <si>
    <t>OVERTIME GRAIN APPEAL</t>
  </si>
  <si>
    <t>OVERTIME OVER 8</t>
  </si>
  <si>
    <t>O/T-SCUBA DIVING 175%</t>
  </si>
  <si>
    <t>O/T-SCUBA DIVING 200%</t>
  </si>
  <si>
    <t>OVERTIME - PREMIUM RATE</t>
  </si>
  <si>
    <t>OT SUB-WT OT NOT WORKED</t>
  </si>
  <si>
    <t>OT PAID @ DOUBLE RATE</t>
  </si>
  <si>
    <t>CALL BACK OT DOUBLE RT</t>
  </si>
  <si>
    <t>COMMUTE OT TRIPLE RATE</t>
  </si>
  <si>
    <t>OT SUB-LWOP, AWOL, SUSP</t>
  </si>
  <si>
    <t>OT USED TO REPAY DEBT</t>
  </si>
  <si>
    <t>MAX OUT OT PROTECTION</t>
  </si>
  <si>
    <t>OT DOUBLE FOR SUN WORK</t>
  </si>
  <si>
    <t>DOUBLE OVERTIME - HHS</t>
  </si>
  <si>
    <t>OT TRAVEL UNDER FLSA</t>
  </si>
  <si>
    <t>OT TRAVEL UNDER TITLE V</t>
  </si>
  <si>
    <t>OT OVER 40 W/NIGHT DIFF</t>
  </si>
  <si>
    <t>OT OVER 8 W/NIGHT DIFF</t>
  </si>
  <si>
    <t>OT PLUS 10% OT RATE</t>
  </si>
  <si>
    <t>OT CALLBACK-DIDNOT WORK</t>
  </si>
  <si>
    <t>OT CALL BK NO WK ON SUN</t>
  </si>
  <si>
    <t>FLSA</t>
  </si>
  <si>
    <t>BACK PAY ON FLSA</t>
  </si>
  <si>
    <t>STANDBY-AUO-AVAIL</t>
  </si>
  <si>
    <t>NE</t>
  </si>
  <si>
    <t xml:space="preserve">Temporarily Exempt from FLSA </t>
  </si>
  <si>
    <t>NN</t>
  </si>
  <si>
    <t>Temporarily Non-Exempt from FLSA</t>
  </si>
  <si>
    <t xml:space="preserve">Additional FLSA Hours </t>
  </si>
  <si>
    <t xml:space="preserve">On Call </t>
  </si>
  <si>
    <t xml:space="preserve">Overtime Callback </t>
  </si>
  <si>
    <t xml:space="preserve">Sunday Overtime </t>
  </si>
  <si>
    <t xml:space="preserve">Overtime Night/Double Overtime </t>
  </si>
  <si>
    <t xml:space="preserve">Double Overtime – Title 42 </t>
  </si>
  <si>
    <t>Overtime – Navy Deployed Carrier in Japan</t>
  </si>
  <si>
    <t xml:space="preserve">Holiday Overtime </t>
  </si>
  <si>
    <t>Overtime Not Paid</t>
  </si>
  <si>
    <t>Overtime Scheduled-Not Worked</t>
  </si>
  <si>
    <t>Penalty Pay</t>
  </si>
  <si>
    <t>Overtime Scheduled</t>
  </si>
  <si>
    <t xml:space="preserve">Overtime (T38) </t>
  </si>
  <si>
    <t>Overtime Unscheduled</t>
  </si>
  <si>
    <t xml:space="preserve">Standby Overtime </t>
  </si>
  <si>
    <t xml:space="preserve">Saturday Overtime </t>
  </si>
  <si>
    <t>Overtime Unscheduled Exception</t>
  </si>
  <si>
    <t>Overtime Not Paid - Rollup</t>
  </si>
  <si>
    <t xml:space="preserve">Holiday OT (T38) </t>
  </si>
  <si>
    <t xml:space="preserve">Tank Cleaning, Overtime, Lic E </t>
  </si>
  <si>
    <t>5P</t>
  </si>
  <si>
    <t xml:space="preserve">Tank Cleaning, On Duty, Unlic </t>
  </si>
  <si>
    <t xml:space="preserve">Overtime for Cargo </t>
  </si>
  <si>
    <t xml:space="preserve">Explosive Supervision, Overtime </t>
  </si>
  <si>
    <t xml:space="preserve">Explosive Handling, Overtime </t>
  </si>
  <si>
    <t xml:space="preserve">Overtime (Min) for Un Rep &amp; CBA </t>
  </si>
  <si>
    <t xml:space="preserve">Weekend/Intl Dateline Overtime &gt; 16 hrs </t>
  </si>
  <si>
    <t>1B</t>
  </si>
  <si>
    <t>1D</t>
  </si>
  <si>
    <t>1E</t>
  </si>
  <si>
    <t>1F</t>
  </si>
  <si>
    <t>3B</t>
  </si>
  <si>
    <t>3E</t>
  </si>
  <si>
    <t>3I</t>
  </si>
  <si>
    <t>3J</t>
  </si>
  <si>
    <t>7G</t>
  </si>
  <si>
    <t>7I</t>
  </si>
  <si>
    <t>7O</t>
  </si>
  <si>
    <t>7P</t>
  </si>
  <si>
    <t>SA</t>
  </si>
  <si>
    <t>MM</t>
  </si>
  <si>
    <t>Add’l 10% Base Pay for Steward</t>
  </si>
  <si>
    <t>7B</t>
  </si>
  <si>
    <t>Add’l Comp for Day Work - Lic</t>
  </si>
  <si>
    <t>7H</t>
  </si>
  <si>
    <t xml:space="preserve">Add’l Comp for Day Work - Unlic </t>
  </si>
  <si>
    <t>APP</t>
  </si>
  <si>
    <t>AFFORDABILITY PREMIUM PAY</t>
  </si>
  <si>
    <t>Annual Premium for Admin Uncontrollable Overtime</t>
  </si>
  <si>
    <t>YT</t>
  </si>
  <si>
    <t>Annual Premium for Standby</t>
  </si>
  <si>
    <t>AVAILABILITY PAY</t>
  </si>
  <si>
    <t>EAP</t>
  </si>
  <si>
    <t>ZM</t>
  </si>
  <si>
    <t xml:space="preserve">Availability Pay </t>
  </si>
  <si>
    <t xml:space="preserve">Buddy Policy Daily Compensation </t>
  </si>
  <si>
    <t>CIC</t>
  </si>
  <si>
    <t>CONTROLLER IN CHARGE PREMIUM</t>
  </si>
  <si>
    <t>DIRTY WORK PREMIUM</t>
  </si>
  <si>
    <t>5H</t>
  </si>
  <si>
    <t>Dirty Work, Straight Time, Unl</t>
  </si>
  <si>
    <t>EMPLOYEE IN CHARGE</t>
  </si>
  <si>
    <t xml:space="preserve">Habitability Pay </t>
  </si>
  <si>
    <t>FFO</t>
  </si>
  <si>
    <t>HALF TIME PREMIUM FOR EXEMPT FIREFIGHTERS WITH PREMIUM CLASS 23.</t>
  </si>
  <si>
    <t>ZF</t>
  </si>
  <si>
    <t xml:space="preserve">Holiday Premium </t>
  </si>
  <si>
    <t>ZU</t>
  </si>
  <si>
    <t xml:space="preserve">Holiday Premium (T38) </t>
  </si>
  <si>
    <t>PL</t>
  </si>
  <si>
    <t xml:space="preserve">Lump Sum - Admin Uncon Prem </t>
  </si>
  <si>
    <t xml:space="preserve">Lump Sum - Availability Premium Pay </t>
  </si>
  <si>
    <t>PM</t>
  </si>
  <si>
    <t>Lump Sum - Second Shift</t>
  </si>
  <si>
    <t>PK</t>
  </si>
  <si>
    <t xml:space="preserve">Lump Sum - Standby Premium </t>
  </si>
  <si>
    <t>PN</t>
  </si>
  <si>
    <t xml:space="preserve">Lump Sum - Third Shift </t>
  </si>
  <si>
    <t>5E</t>
  </si>
  <si>
    <t xml:space="preserve">M&amp;R Dirty Work, Off Duty, Unlic </t>
  </si>
  <si>
    <t>5D</t>
  </si>
  <si>
    <t xml:space="preserve">M&amp;R Dirty Work, Straight Time </t>
  </si>
  <si>
    <t>MSC Premium Pay</t>
  </si>
  <si>
    <t>NIC</t>
  </si>
  <si>
    <t>NAS IN CHARGE PREMIUM</t>
  </si>
  <si>
    <t xml:space="preserve">Night Watch In Non-Foreign Port </t>
  </si>
  <si>
    <t xml:space="preserve">Non-Watchstanding Allowance </t>
  </si>
  <si>
    <t>4B</t>
  </si>
  <si>
    <t xml:space="preserve">Non-Watchstanding for Officers Hazard </t>
  </si>
  <si>
    <t>ZT</t>
  </si>
  <si>
    <t xml:space="preserve">On Call (T38) </t>
  </si>
  <si>
    <t>ZX</t>
  </si>
  <si>
    <t xml:space="preserve">On Call (T5) </t>
  </si>
  <si>
    <t>ON CALL PREMIUM PAY</t>
  </si>
  <si>
    <t>RH</t>
  </si>
  <si>
    <t>Penalty Pay (0.5)</t>
  </si>
  <si>
    <t>RJ</t>
  </si>
  <si>
    <t xml:space="preserve">Penalty Pay (1.0) </t>
  </si>
  <si>
    <t>RK</t>
  </si>
  <si>
    <t xml:space="preserve">Penalty Pay (1.5) </t>
  </si>
  <si>
    <t>PENALTY PAY PREMIUM</t>
  </si>
  <si>
    <t>PPP</t>
  </si>
  <si>
    <t>PHYSICIANS PREMIUM PAY</t>
  </si>
  <si>
    <t>PREMIUM PENALTY PAY COMPENSATE - DOUBLE TIME</t>
  </si>
  <si>
    <t>PREMIUM PENALTY PAY COMPENSATE - HALF TIME</t>
  </si>
  <si>
    <t>PREMIUM PENALTY PAY NTWK COMPENSATE - DOUBLE TIME</t>
  </si>
  <si>
    <t>PREMIUM PENALTY PAY NTWK COMPENSATE - TIME AND A HALF</t>
  </si>
  <si>
    <t>RPP</t>
  </si>
  <si>
    <t>REGULAR PREMIUM PAY</t>
  </si>
  <si>
    <t>ZW</t>
  </si>
  <si>
    <t xml:space="preserve">Saturday Premium (T38) </t>
  </si>
  <si>
    <t>SW</t>
  </si>
  <si>
    <t>Saturday work (Title 38) or Saturday work, recess time (VA 9/3 nurse)</t>
  </si>
  <si>
    <t>SX</t>
  </si>
  <si>
    <t>Saturday work, non-recess time (VA 9/3 nurse)</t>
  </si>
  <si>
    <t>Saturday work, OS (scheduled overtime) converted</t>
  </si>
  <si>
    <t>Security Force Rate (Unlic)</t>
  </si>
  <si>
    <t>SAW</t>
  </si>
  <si>
    <t>STAND ALONE WATCH PAY-SINGLE PRSN SHFT PREM - FAA ONLY</t>
  </si>
  <si>
    <t>STANDBY</t>
  </si>
  <si>
    <t>STANDBY PREMIUM</t>
  </si>
  <si>
    <t>STANDBY PREMIUM - LUMP SUM PAY</t>
  </si>
  <si>
    <t>SUNDAY PREMIUM</t>
  </si>
  <si>
    <t>ZE</t>
  </si>
  <si>
    <t xml:space="preserve">Sunday Premium </t>
  </si>
  <si>
    <t>SUNDAY PREMIUM - WORKED</t>
  </si>
  <si>
    <t>ZS</t>
  </si>
  <si>
    <t>Sunday Premium (T38)</t>
  </si>
  <si>
    <t>SG</t>
  </si>
  <si>
    <t>Sunday work (graded, Title 38) or Sunday work, recess time (VA 9/3 nurse)</t>
  </si>
  <si>
    <t>SF</t>
  </si>
  <si>
    <t>Sunday work, first shift (ungraded)</t>
  </si>
  <si>
    <t>SR</t>
  </si>
  <si>
    <t>Sunday work, non-recess time (VA 9/3 nurse)</t>
  </si>
  <si>
    <t>SO</t>
  </si>
  <si>
    <t>Sunday work, overtime converted due to non-pay</t>
  </si>
  <si>
    <t>SS</t>
  </si>
  <si>
    <t>Sunday work, second shift (ungraded)</t>
  </si>
  <si>
    <t>ST</t>
  </si>
  <si>
    <t>Sunday work, third shift (ungraded)</t>
  </si>
  <si>
    <t xml:space="preserve">Surface Rescue Swimmer Rate </t>
  </si>
  <si>
    <t xml:space="preserve">Time-Back Pay In Lieu of Time </t>
  </si>
  <si>
    <t xml:space="preserve">Vessel Attack Bonus </t>
  </si>
  <si>
    <t xml:space="preserve">War Zone Bonus (100% Base Pay) </t>
  </si>
  <si>
    <t xml:space="preserve">Weekend Premium Pay </t>
  </si>
  <si>
    <t>BASE PAY</t>
  </si>
  <si>
    <t>NET PAY</t>
  </si>
  <si>
    <t>GOVT PAID BACKPAY</t>
  </si>
  <si>
    <t>MARKET PAY</t>
  </si>
  <si>
    <t>GEOGRAPHIC PAY</t>
  </si>
  <si>
    <t>LOCALITY PAY</t>
  </si>
  <si>
    <t>LONGEVITY PAY</t>
  </si>
  <si>
    <t>OSI</t>
  </si>
  <si>
    <t>ORGANIZATIONAL SUCCESS INCREASE LUMP SUM PAY</t>
  </si>
  <si>
    <t>REGULAR</t>
  </si>
  <si>
    <t>SCI</t>
  </si>
  <si>
    <t>SUPERIOR CONTRIBUTION INCREASE LUMP SUM PAY</t>
  </si>
  <si>
    <t>69B</t>
  </si>
  <si>
    <t>SUMMER PAYOUT DISBURSEMENT</t>
  </si>
  <si>
    <t>ADDL CMPNSTN@BASIC RATE</t>
  </si>
  <si>
    <t>REG-SCUBA DIVING 175%</t>
  </si>
  <si>
    <t>REG-SCUBA DIVING 200%</t>
  </si>
  <si>
    <t>TRAINING-FIREFTR PAY</t>
  </si>
  <si>
    <t>REG TIME-FIREFTR PAY</t>
  </si>
  <si>
    <t>SUN-SCUBA DIVING 175%</t>
  </si>
  <si>
    <t>SUN-SCUBA DIVING 200%</t>
  </si>
  <si>
    <t>OTHER PAY</t>
  </si>
  <si>
    <t>PENALTY PAY REGULAR</t>
  </si>
  <si>
    <t>SCUBA DIVING</t>
  </si>
  <si>
    <t>TANK CLEANING OIL REG</t>
  </si>
  <si>
    <t>TANK CLEANING OIL PREM</t>
  </si>
  <si>
    <t>LAUNCH OPERATIONS</t>
  </si>
  <si>
    <t>DIRTY WORK REGULAR</t>
  </si>
  <si>
    <t>SALES COMMISSIONS</t>
  </si>
  <si>
    <t>SERVICES/PAYMENTS</t>
  </si>
  <si>
    <t>TIPS/CASH/IN KIND</t>
  </si>
  <si>
    <t>BPAPRA TRAINING CREDIT</t>
  </si>
  <si>
    <t>SUPPLEMENTAL PAY 25%</t>
  </si>
  <si>
    <t>SUPPLEMENTAL PAY 12.5%</t>
  </si>
  <si>
    <t>AA</t>
  </si>
  <si>
    <t xml:space="preserve">Gross Pay </t>
  </si>
  <si>
    <t>AB</t>
  </si>
  <si>
    <t>Net Pay</t>
  </si>
  <si>
    <t>AC</t>
  </si>
  <si>
    <t xml:space="preserve">Net - Special Pay </t>
  </si>
  <si>
    <t>AF</t>
  </si>
  <si>
    <t xml:space="preserve">Garnishment Net Disposable </t>
  </si>
  <si>
    <t>AG</t>
  </si>
  <si>
    <t xml:space="preserve">Gross Subj to Garnishments </t>
  </si>
  <si>
    <t>AK</t>
  </si>
  <si>
    <t xml:space="preserve">Net Disposable for Continuous Tax Levy </t>
  </si>
  <si>
    <t>AP</t>
  </si>
  <si>
    <t xml:space="preserve">Annual Emergency Exception Pay Limit – Prior Year Earnings </t>
  </si>
  <si>
    <t>P9</t>
  </si>
  <si>
    <t xml:space="preserve">Delta Pay </t>
  </si>
  <si>
    <t>RB</t>
  </si>
  <si>
    <t>Regular, OC (callback overtime) converted</t>
  </si>
  <si>
    <t>RC</t>
  </si>
  <si>
    <t>Regular, CC (compensatory time callback earned) converted due to non-pay</t>
  </si>
  <si>
    <t>RD</t>
  </si>
  <si>
    <t>Recess Day (educator)</t>
  </si>
  <si>
    <t>RF</t>
  </si>
  <si>
    <t>Regular - First Shift</t>
  </si>
  <si>
    <t>RG</t>
  </si>
  <si>
    <t xml:space="preserve">Regular (Graded) </t>
  </si>
  <si>
    <t>RN</t>
  </si>
  <si>
    <t>Regular, Firefighter Paid Not Worked</t>
  </si>
  <si>
    <t>RO</t>
  </si>
  <si>
    <t>Regular, overtime converted due to non-pay</t>
  </si>
  <si>
    <t>RP</t>
  </si>
  <si>
    <t>Regular, code CE (compensatory time earned) converted due to non-pay</t>
  </si>
  <si>
    <t>RQ</t>
  </si>
  <si>
    <t>Non-work Paid, Regular Reduced (9/3 Month Nurse)</t>
  </si>
  <si>
    <t>RR</t>
  </si>
  <si>
    <t xml:space="preserve">Regular, Reduced (9/3 Month Nurse) </t>
  </si>
  <si>
    <t>RS</t>
  </si>
  <si>
    <t xml:space="preserve">Regular - Second Shift </t>
  </si>
  <si>
    <t>RT</t>
  </si>
  <si>
    <t>Regular - Third Shift</t>
  </si>
  <si>
    <t>RW</t>
  </si>
  <si>
    <t xml:space="preserve">Regular, Firefighter Agency Training </t>
  </si>
  <si>
    <t>RX</t>
  </si>
  <si>
    <t>Regular - Emergency Time</t>
  </si>
  <si>
    <t>RY</t>
  </si>
  <si>
    <t xml:space="preserve">Regular MSC Weekend Pay </t>
  </si>
  <si>
    <t xml:space="preserve">Recruitment Incentive (Part of Basic Pay) </t>
  </si>
  <si>
    <t>YP</t>
  </si>
  <si>
    <t xml:space="preserve">Severance Pay </t>
  </si>
  <si>
    <t xml:space="preserve">Extracurricular Pay (Educators) </t>
  </si>
  <si>
    <t>ZC</t>
  </si>
  <si>
    <t>Pharmacist Executive Pay</t>
  </si>
  <si>
    <t>ZK</t>
  </si>
  <si>
    <t xml:space="preserve">Market Pay </t>
  </si>
  <si>
    <t>ZN</t>
  </si>
  <si>
    <t>MD/DDS Spec Pay</t>
  </si>
  <si>
    <t>ZO</t>
  </si>
  <si>
    <t xml:space="preserve">Nurse Executive Pay </t>
  </si>
  <si>
    <t>ZQ</t>
  </si>
  <si>
    <t xml:space="preserve">ATC Premium Pay </t>
  </si>
  <si>
    <t xml:space="preserve">Performance Pay </t>
  </si>
  <si>
    <t>6F</t>
  </si>
  <si>
    <t xml:space="preserve">Cargo Supervision, Straight Time </t>
  </si>
  <si>
    <t>6J</t>
  </si>
  <si>
    <t xml:space="preserve">Cargo Straight Time </t>
  </si>
  <si>
    <t>6L</t>
  </si>
  <si>
    <t>Explosive Supervision, Straight Time</t>
  </si>
  <si>
    <t>6M</t>
  </si>
  <si>
    <t xml:space="preserve">Explosive Handling, Straight Time </t>
  </si>
  <si>
    <t>RA</t>
  </si>
  <si>
    <t>Regular</t>
  </si>
  <si>
    <t>SICK LEAVE DONATED</t>
  </si>
  <si>
    <t>SCK LV-FFLA FFTR OT PAY</t>
  </si>
  <si>
    <t>SICK LV-FFLA FFTR PAY</t>
  </si>
  <si>
    <t>SICK LV-FIREFTR OT PAY</t>
  </si>
  <si>
    <t>SICK LEAVE-FIREFTR PAY</t>
  </si>
  <si>
    <t xml:space="preserve">Lump Sum - Advanced Sick </t>
  </si>
  <si>
    <t>Sick leave, advanced</t>
  </si>
  <si>
    <t>Sick leave</t>
  </si>
  <si>
    <t>TRAVEL REIMBURSEMENTS</t>
  </si>
  <si>
    <t>TRVL INCNT PAY-TAXABLE</t>
  </si>
  <si>
    <t>OVS TOUR RNWL AGMT TRVL</t>
  </si>
  <si>
    <t>OVS TR RNW AGMT NO-TXBL</t>
  </si>
  <si>
    <t>IA</t>
  </si>
  <si>
    <t>Emergency leave taken (Emergency Leave Transfer Program, ELTP)</t>
  </si>
  <si>
    <t>Interface Award</t>
  </si>
  <si>
    <t>IE</t>
  </si>
  <si>
    <t>Interface EPV</t>
  </si>
  <si>
    <t>IP</t>
  </si>
  <si>
    <t>Interface PCS</t>
  </si>
  <si>
    <t>Provider</t>
  </si>
  <si>
    <t>GSA</t>
  </si>
  <si>
    <t>IBC</t>
  </si>
  <si>
    <t>NFC</t>
  </si>
  <si>
    <t>DFAS</t>
  </si>
  <si>
    <t>HRLOB</t>
  </si>
  <si>
    <t>dummy1</t>
  </si>
  <si>
    <t>dummy2</t>
  </si>
  <si>
    <t>dummy3</t>
  </si>
  <si>
    <t>Similarity</t>
  </si>
  <si>
    <t>From</t>
  </si>
  <si>
    <t>To</t>
  </si>
  <si>
    <t>31 ACT O/T AIR/SEA WKD</t>
  </si>
  <si>
    <t>31 ACT O/T LND BDR WKD</t>
  </si>
  <si>
    <t>31 ACT O/T NOT WORKED</t>
  </si>
  <si>
    <t>31 ACT O/T AIR/SEA S/H</t>
  </si>
  <si>
    <t>31 ACT O/T LAND BD S/H</t>
  </si>
  <si>
    <t xml:space="preserve"> </t>
  </si>
  <si>
    <t>RowMatch</t>
  </si>
  <si>
    <t>ProviderMatch</t>
  </si>
  <si>
    <t>Distinct</t>
  </si>
  <si>
    <t>GroupSeq</t>
  </si>
  <si>
    <t>GroupCount</t>
  </si>
  <si>
    <t>O/T</t>
  </si>
  <si>
    <t>Overtime</t>
  </si>
  <si>
    <t>SourceID</t>
  </si>
  <si>
    <t>TargetID</t>
  </si>
  <si>
    <t>HCIM</t>
  </si>
  <si>
    <t>ComboID</t>
  </si>
  <si>
    <t>UniqueID</t>
  </si>
  <si>
    <t>Distinct UniqueID</t>
  </si>
  <si>
    <t>Number of Matches:</t>
  </si>
  <si>
    <t>Similarity Threshold:</t>
  </si>
  <si>
    <t>Rolling Distinct UniqueID</t>
  </si>
  <si>
    <t>OG Sort</t>
  </si>
  <si>
    <t>Source</t>
  </si>
  <si>
    <t>Target</t>
  </si>
  <si>
    <t>Common SourceID</t>
  </si>
  <si>
    <t>Common Source Description</t>
  </si>
  <si>
    <t>Common Target Description</t>
  </si>
  <si>
    <t>Common TargetID</t>
  </si>
  <si>
    <t>UF</t>
  </si>
  <si>
    <t xml:space="preserve">Employer Cont - Medicare </t>
  </si>
  <si>
    <t>MGS</t>
  </si>
  <si>
    <t xml:space="preserve">MEDICARE - GOVERNMENT SHARE </t>
  </si>
  <si>
    <t>UJ</t>
  </si>
  <si>
    <t xml:space="preserve">Employer Cont - OASDI </t>
  </si>
  <si>
    <t>OGS</t>
  </si>
  <si>
    <t>OASDI - GOVERNMENT SHARE</t>
  </si>
  <si>
    <t>OASDI Government Contribution</t>
  </si>
  <si>
    <t>MEDICARE PRIOR YEAR GOVT</t>
  </si>
  <si>
    <t>OASDI GOVT - FERS</t>
  </si>
  <si>
    <t>OASDI PRIOR YEAR GOVT</t>
  </si>
  <si>
    <t>MEDICARE GOVT - NON FERS</t>
  </si>
  <si>
    <t>OASDI GOVT - NON FERS</t>
  </si>
  <si>
    <t>MEDICARE GOVT - FERS</t>
  </si>
  <si>
    <t>HBI GOVT</t>
  </si>
  <si>
    <t>51I</t>
  </si>
  <si>
    <t>HEALTH BENEFITS - GOVERNMENT SHARE</t>
  </si>
  <si>
    <t>UH</t>
  </si>
  <si>
    <t xml:space="preserve">Employer Cont - FEHB </t>
  </si>
  <si>
    <t>HBI EMPLOYEE PAID BY GOVT</t>
  </si>
  <si>
    <t>Health Benefits Insurance EMPLOYEE PAID BY Government</t>
  </si>
  <si>
    <t>UO</t>
  </si>
  <si>
    <t xml:space="preserve">Prepaid FEHB Premiums </t>
  </si>
  <si>
    <t>DENTAL/VISION GOVT CONTRIB</t>
  </si>
  <si>
    <t>DENTAL VISION Government Contribution</t>
  </si>
  <si>
    <t>DENTAL GOVT CONTRIBUTION</t>
  </si>
  <si>
    <t>VISION GOVT CONTRIB</t>
  </si>
  <si>
    <t>VISION Government Contribution</t>
  </si>
  <si>
    <t>FEDVIP GOVT CONTRIBUTION</t>
  </si>
  <si>
    <t>UG</t>
  </si>
  <si>
    <t xml:space="preserve">Employer Cont - FEGLI </t>
  </si>
  <si>
    <t>GLI BASIC GOVT</t>
  </si>
  <si>
    <t>51G</t>
  </si>
  <si>
    <t>FEGLI - GOVERNMENT SHARE</t>
  </si>
  <si>
    <t>FEGLI Government Contribution</t>
  </si>
  <si>
    <t>GLI EMPLOYEE PD BY GOVERNMENT</t>
  </si>
  <si>
    <t>OLG</t>
  </si>
  <si>
    <t>OPIC LIFE INSURANCE - AGENCY SHARE PER PAY PERIOD</t>
  </si>
  <si>
    <t>OPIC LIFE INSURANCE AGENCY SHARE PER PAY PERIOD</t>
  </si>
  <si>
    <t>U1</t>
  </si>
  <si>
    <t>FSRDS Employer Contribution</t>
  </si>
  <si>
    <t>CSRS ANNUITANT SALARY OFFSET</t>
  </si>
  <si>
    <t>UA</t>
  </si>
  <si>
    <t>Reemployed Annuitant Offset</t>
  </si>
  <si>
    <t>52A</t>
  </si>
  <si>
    <t xml:space="preserve">CSRS ANNUITANT REIMBURSEMENT TO OPM   </t>
  </si>
  <si>
    <t xml:space="preserve">CSRS ANNUITANT REIMBURSEMENT TO OPM </t>
  </si>
  <si>
    <t>RETIRE CSRS GOVT</t>
  </si>
  <si>
    <t>CGS</t>
  </si>
  <si>
    <t>CSRS - GOVERNMENT SHARE</t>
  </si>
  <si>
    <t>CSRS Government Contribution</t>
  </si>
  <si>
    <t>UB</t>
  </si>
  <si>
    <t xml:space="preserve">Employer Cont - CSRS (All) </t>
  </si>
  <si>
    <t>ORG</t>
  </si>
  <si>
    <t>CSRS - GOVERNMENT SHARE - OFFSET</t>
  </si>
  <si>
    <t>CSRS Government Contribution OFFSET</t>
  </si>
  <si>
    <t>RETIRE OFFSET GOVT</t>
  </si>
  <si>
    <t>FERS ANNUITANT SALARY OFFSET</t>
  </si>
  <si>
    <t>52B</t>
  </si>
  <si>
    <t xml:space="preserve">FERS ANNUITANT REIMBURSEMENT TO OPM   </t>
  </si>
  <si>
    <t xml:space="preserve">FERS ANNUITANT REIMBURSEMENT TO OPM </t>
  </si>
  <si>
    <t>RETIRE FERS GOVT</t>
  </si>
  <si>
    <t>FGS</t>
  </si>
  <si>
    <t>FERS - GOVERNMENT SHARE</t>
  </si>
  <si>
    <t>FERS Government Contribution</t>
  </si>
  <si>
    <t>UC</t>
  </si>
  <si>
    <t xml:space="preserve">Employer Cont - FERS (All) </t>
  </si>
  <si>
    <t>RETIRE RAR FERS GOVT</t>
  </si>
  <si>
    <t>U3</t>
  </si>
  <si>
    <t xml:space="preserve">FSPS Employer Contribution </t>
  </si>
  <si>
    <t>UU</t>
  </si>
  <si>
    <t xml:space="preserve">Employer Cont - NAF Retirement </t>
  </si>
  <si>
    <t>UK</t>
  </si>
  <si>
    <t xml:space="preserve">Employer Cont - SERS </t>
  </si>
  <si>
    <t>SGS</t>
  </si>
  <si>
    <t>SPECIAL RETIREMENT  - GOVERNMENT SHARE</t>
  </si>
  <si>
    <t/>
  </si>
  <si>
    <t>52Y</t>
  </si>
  <si>
    <t>401(A) EMPLOYER CONTRIBUTION (SYSTEM GENERATED)</t>
  </si>
  <si>
    <t>401K GOVT BASIC CONTRIBUTION</t>
  </si>
  <si>
    <t>401K GOVT NON-ELECTIVE PR YR</t>
  </si>
  <si>
    <t>UN</t>
  </si>
  <si>
    <t xml:space="preserve">Employer Surcharge 401(K) </t>
  </si>
  <si>
    <t>401K GOVT MATCH CONTRIBUTION</t>
  </si>
  <si>
    <t>52X</t>
  </si>
  <si>
    <t xml:space="preserve">401K AGENCY MATCHING (SYSTEM GENERATED)  </t>
  </si>
  <si>
    <t>UM</t>
  </si>
  <si>
    <t>Employer Cont - 401(K)</t>
  </si>
  <si>
    <t>401K GOVT MATCH PR YR</t>
  </si>
  <si>
    <t>5NY</t>
  </si>
  <si>
    <t>SPECIAL RETIREMENT - NAF 401 INCENTIVE (SYSTEM GENERATED)</t>
  </si>
  <si>
    <t>5NX</t>
  </si>
  <si>
    <t>SPECIAL RETIREMENT - NAF 401 MATCHING</t>
  </si>
  <si>
    <t>UX</t>
  </si>
  <si>
    <t>Employer Cont - Fidelity</t>
  </si>
  <si>
    <t>UW</t>
  </si>
  <si>
    <t xml:space="preserve">Employer Cont - TIAA/CREF </t>
  </si>
  <si>
    <t>UD</t>
  </si>
  <si>
    <t xml:space="preserve">Employer Cont - TSP Basic </t>
  </si>
  <si>
    <t>TSP BASIC</t>
  </si>
  <si>
    <t>51Y</t>
  </si>
  <si>
    <t xml:space="preserve">THRIFT SAVINGS GOVT BASIC (SYSTEM GENERATED)   </t>
  </si>
  <si>
    <t>TSP MAKEUP BASIC</t>
  </si>
  <si>
    <t>TSP PY MAKEUP BASIC</t>
  </si>
  <si>
    <t>TSP ERR BASIC/OMIT FROM TAPE</t>
  </si>
  <si>
    <t>TSP PY ERROR CORRECTION BASIC</t>
  </si>
  <si>
    <t>DISCONTINUED EFFECTIVE 5/00</t>
  </si>
  <si>
    <t>DISCONTINUED EFFECTIVE 5 00</t>
  </si>
  <si>
    <t>UI</t>
  </si>
  <si>
    <t xml:space="preserve">Employer Cont - TSP </t>
  </si>
  <si>
    <t>TSP MATCH</t>
  </si>
  <si>
    <t>51X</t>
  </si>
  <si>
    <t>THRIFT SAVINGS GOVT MATCHING (SYSTEM GENERATED)</t>
  </si>
  <si>
    <t>TSP ERR MATCH/OMIT FROM TAPE</t>
  </si>
  <si>
    <t>TSP MAKEUP MATCH</t>
  </si>
  <si>
    <t>TSP PY ERROR CORRECTION MATCH</t>
  </si>
  <si>
    <t>TSP PY BASIC</t>
  </si>
  <si>
    <t>TSP PY MATCH</t>
  </si>
  <si>
    <t>TSP PY MAKEUP MATCH</t>
  </si>
  <si>
    <t>USED BY RETRO ONLY - EFF 5/00</t>
  </si>
  <si>
    <t>USED BY RETRO ONLY EFF 5 00</t>
  </si>
  <si>
    <t>U5</t>
  </si>
  <si>
    <t xml:space="preserve">Employer Cont - Disability Insurance </t>
  </si>
  <si>
    <t>UE</t>
  </si>
  <si>
    <t xml:space="preserve">VA Garnishment Fee </t>
  </si>
  <si>
    <t>Thrift Savings Plan Prior Year ERROR CORRECTION BASIC</t>
  </si>
  <si>
    <t>Thrift Savings Plan ERR MATCH OMIT FROM TAPE</t>
  </si>
  <si>
    <t>Thrift Savings Plan Prior Year ERROR CORRECTION MATCH</t>
  </si>
  <si>
    <t>Thrift Savings Plan Prior Year BASIC</t>
  </si>
  <si>
    <t>Thrift Savings Plan Prior Year MATCH</t>
  </si>
  <si>
    <t>Distinct Source Description</t>
  </si>
  <si>
    <t>Distinct Target Description</t>
  </si>
  <si>
    <t>gap</t>
  </si>
  <si>
    <t>Source Description Space Count</t>
  </si>
  <si>
    <t>Target Description Space Count</t>
  </si>
  <si>
    <t>Unique Terms in Target</t>
  </si>
  <si>
    <t>Unique Terms in Source</t>
  </si>
  <si>
    <t xml:space="preserve">Government Contribution Medicare </t>
  </si>
  <si>
    <t xml:space="preserve">Medicare Government Contribution </t>
  </si>
  <si>
    <t xml:space="preserve">Government Contribution OASDI </t>
  </si>
  <si>
    <t>Health Benefits Government Contribution</t>
  </si>
  <si>
    <t xml:space="preserve">Government Contribution FEHB </t>
  </si>
  <si>
    <t>DENTAL Government Contribution</t>
  </si>
  <si>
    <t>FEDVIP Government Contribution</t>
  </si>
  <si>
    <t xml:space="preserve">Government Contribution FEGLI </t>
  </si>
  <si>
    <t>FSRDS Government Contribution</t>
  </si>
  <si>
    <t xml:space="preserve">Government Contribution CSRS (All) </t>
  </si>
  <si>
    <t xml:space="preserve">Government Contribution FERS (All) </t>
  </si>
  <si>
    <t xml:space="preserve">FSPS Government Contribution </t>
  </si>
  <si>
    <t xml:space="preserve">Government Contribution NAF Retirement </t>
  </si>
  <si>
    <t xml:space="preserve">Government Contribution SERS </t>
  </si>
  <si>
    <t>Special Retirement Government Contribution</t>
  </si>
  <si>
    <t xml:space="preserve">401(A) EMPLOYER Contribution </t>
  </si>
  <si>
    <t>401(K) Government Contribution Basic Contribution</t>
  </si>
  <si>
    <t>401(K) Government Contribution NON ELECTIVE Prior Year</t>
  </si>
  <si>
    <t xml:space="preserve">401(K) AGENCY Matching  </t>
  </si>
  <si>
    <t>Government Contribution 401(K)</t>
  </si>
  <si>
    <t>401(K) Government Contribution MATCH Prior Year</t>
  </si>
  <si>
    <t xml:space="preserve">Special Retirement NAF 401 INCENTIVE </t>
  </si>
  <si>
    <t>Special Retirement NAF 401 Matching</t>
  </si>
  <si>
    <t>Government Contribution Fidelity</t>
  </si>
  <si>
    <t xml:space="preserve">Government Contribution TIAA CREF </t>
  </si>
  <si>
    <t>Thrift Savings Plan Makeup BASIC</t>
  </si>
  <si>
    <t>Thrift Savings Plan Prior Year Makeup BASIC</t>
  </si>
  <si>
    <t>Thrift Savings Plan ERR Basic OMIT FROM TAPE</t>
  </si>
  <si>
    <t xml:space="preserve">Government Contribution Thrift Savings Plan </t>
  </si>
  <si>
    <t xml:space="preserve">Thrift Savings Plan Matching </t>
  </si>
  <si>
    <t xml:space="preserve">Thrift Savings Plan Matching ING </t>
  </si>
  <si>
    <t>Thrift Savings Plan Makeup Matching</t>
  </si>
  <si>
    <t>Thrift Savings Plan Prior Year Makeup Matching</t>
  </si>
  <si>
    <t xml:space="preserve">Government Contribution Disability Insurance </t>
  </si>
  <si>
    <t>Retirement OFFSET Government</t>
  </si>
  <si>
    <t>Retirement RAR FERS Government</t>
  </si>
  <si>
    <t>401(K) Government Contribution Contribution Matching</t>
  </si>
  <si>
    <t xml:space="preserve">Government Contribution Government Contribution Thrift Savings Plan Basic </t>
  </si>
  <si>
    <t>Government Contribution Thrift Savings Plan Basic</t>
  </si>
  <si>
    <t xml:space="preserve">Government Contribution Thrift Savings Plan Basic  </t>
  </si>
  <si>
    <t>Medicare PRIOR YEAR Government Contribution</t>
  </si>
  <si>
    <t>Medicare Government Contribution NON FERS</t>
  </si>
  <si>
    <t>Medicare Government Contribution FERS</t>
  </si>
  <si>
    <t>OASDI Government Contribution FERS</t>
  </si>
  <si>
    <t>OASDI PRIOR YEAR Government Contribution</t>
  </si>
  <si>
    <t>OASDI Government Contribution NON FERS</t>
  </si>
  <si>
    <t>Match Type</t>
  </si>
  <si>
    <t>None</t>
  </si>
  <si>
    <t>Weak</t>
  </si>
  <si>
    <t>Review</t>
  </si>
  <si>
    <t>Good</t>
  </si>
  <si>
    <t>Very Good</t>
  </si>
  <si>
    <t>Solid</t>
  </si>
  <si>
    <t>Similarity Overide</t>
  </si>
  <si>
    <t>Similarity Final</t>
  </si>
  <si>
    <t>Health Benefits Insurance Government Contribution</t>
  </si>
  <si>
    <t>Retirement CSRS Government Contribution</t>
  </si>
  <si>
    <t>Retirement FERS Government Contribution</t>
  </si>
  <si>
    <t>DFASUFGovernment Contribution Medicare GSA537Medicare Government Contribution FERS</t>
  </si>
  <si>
    <t xml:space="preserve">20181DFASUFGovernment Contribution Medicare </t>
  </si>
  <si>
    <t>20181GSA537Medicare Government Contribution FERS</t>
  </si>
  <si>
    <t>DFASUFGovernment Contribution Medicare GSA590Medicare PRIOR YEAR Government Contribution</t>
  </si>
  <si>
    <t>20181GSA590Medicare PRIOR YEAR Government Contribution</t>
  </si>
  <si>
    <t xml:space="preserve">GSA537Medicare Government Contribution FERSIBCMGSMedicare Government Contribution </t>
  </si>
  <si>
    <t xml:space="preserve">20181IBCMGSMedicare Government Contribution </t>
  </si>
  <si>
    <t xml:space="preserve">GSA590Medicare PRIOR YEAR Government ContributionIBCMGSMedicare Government Contribution </t>
  </si>
  <si>
    <t>DFASUJGovernment Contribution OASDI GSA538OASDI Government Contribution FERS</t>
  </si>
  <si>
    <t xml:space="preserve">20181DFASUJGovernment Contribution OASDI </t>
  </si>
  <si>
    <t>20181GSA538OASDI Government Contribution FERS</t>
  </si>
  <si>
    <t>DFASUJGovernment Contribution OASDI GSA591OASDI PRIOR YEAR Government Contribution</t>
  </si>
  <si>
    <t>20181GSA591OASDI PRIOR YEAR Government Contribution</t>
  </si>
  <si>
    <t>GSA538OASDI Government Contribution FERSIBCOGSOASDI Government Contribution</t>
  </si>
  <si>
    <t>20181IBCOGSOASDI Government Contribution</t>
  </si>
  <si>
    <t>GSA591OASDI PRIOR YEAR Government ContributionIBCOGSOASDI Government Contribution</t>
  </si>
  <si>
    <t>GSA590Medicare PRIOR YEAR Government ContributionGSA537Medicare Government Contribution FERS</t>
  </si>
  <si>
    <t>GSA538OASDI Government Contribution FERSGSA532OASDI Government Contribution NON FERS</t>
  </si>
  <si>
    <t>20181GSA532OASDI Government Contribution NON FERS</t>
  </si>
  <si>
    <t>GSA591OASDI PRIOR YEAR Government ContributionGSA538OASDI Government Contribution FERS</t>
  </si>
  <si>
    <t>GSA531Medicare Government Contribution NON FERSGSA537Medicare Government Contribution FERS</t>
  </si>
  <si>
    <t>20181GSA531Medicare Government Contribution NON FERS</t>
  </si>
  <si>
    <t>DFASUFGovernment Contribution Medicare GSA531Medicare Government Contribution NON FERS</t>
  </si>
  <si>
    <t xml:space="preserve">GSA531Medicare Government Contribution NON FERSIBCMGSMedicare Government Contribution </t>
  </si>
  <si>
    <t>GSA532OASDI Government Contribution NON FERSGSA538OASDI Government Contribution FERS</t>
  </si>
  <si>
    <t>DFASUJGovernment Contribution OASDI GSA532OASDI Government Contribution NON FERS</t>
  </si>
  <si>
    <t>GSA532OASDI Government Contribution NON FERSIBCOGSOASDI Government Contribution</t>
  </si>
  <si>
    <t>GSA537Medicare Government Contribution FERSGSA531Medicare Government Contribution NON FERS</t>
  </si>
  <si>
    <t>GSA560Health Benefits Insurance Government ContributionIBC51IHealth Benefits Government Contribution</t>
  </si>
  <si>
    <t>20181GSA560Health Benefits Insurance Government Contribution</t>
  </si>
  <si>
    <t>20181IBC51IHealth Benefits Government Contribution</t>
  </si>
  <si>
    <t>GSA560Health Benefits Insurance Government ContributionGSA561Health Benefits Insurance EMPLOYEE PAID BY Government</t>
  </si>
  <si>
    <t>20181GSA561Health Benefits Insurance EMPLOYEE PAID BY Government</t>
  </si>
  <si>
    <t>GSA561Health Benefits Insurance EMPLOYEE PAID BY GovernmentIBC51IHealth Benefits Government Contribution</t>
  </si>
  <si>
    <t xml:space="preserve">DFASUHGovernment Contribution FEHB DFASUOPrepaid FEHB Premiums </t>
  </si>
  <si>
    <t xml:space="preserve">20181DFASUHGovernment Contribution FEHB </t>
  </si>
  <si>
    <t xml:space="preserve">20181DFASUOPrepaid FEHB Premiums </t>
  </si>
  <si>
    <t>GSA561Health Benefits Insurance EMPLOYEE PAID BY GovernmentGSA560Health Benefits Insurance Government Contribution</t>
  </si>
  <si>
    <t xml:space="preserve">DFASUOPrepaid FEHB Premiums DFASUHGovernment Contribution FEHB </t>
  </si>
  <si>
    <t>GSA597DENTAL VISION Government ContributionGSA597DENTAL Government Contribution</t>
  </si>
  <si>
    <t>20181GSA597DENTAL VISION Government Contribution</t>
  </si>
  <si>
    <t>20181GSA597DENTAL Government Contribution</t>
  </si>
  <si>
    <t>GSA597DENTAL VISION Government ContributionGSA597VISION Government Contribution</t>
  </si>
  <si>
    <t>20181GSA597VISION Government Contribution</t>
  </si>
  <si>
    <t>GSA597DENTAL Government ContributionGSA597DENTAL VISION Government Contribution</t>
  </si>
  <si>
    <t>GSA597VISION Government ContributionGSA597DENTAL VISION Government Contribution</t>
  </si>
  <si>
    <t>GSA597FEDVIP Government Contribution</t>
  </si>
  <si>
    <t>20181GSA597FEDVIP Government Contribution</t>
  </si>
  <si>
    <t>20181</t>
  </si>
  <si>
    <t xml:space="preserve">DFASUGGovernment Contribution FEGLI </t>
  </si>
  <si>
    <t xml:space="preserve">20181DFASUGGovernment Contribution FEGLI </t>
  </si>
  <si>
    <t>GSA533FEGLI Government Contribution</t>
  </si>
  <si>
    <t>20181GSA533FEGLI Government Contribution</t>
  </si>
  <si>
    <t>IBC51GFEGLI Government Contribution</t>
  </si>
  <si>
    <t>20181IBC51GFEGLI Government Contribution</t>
  </si>
  <si>
    <t>GSA562GLI EMPLOYEE PD BY GOVERNMENT</t>
  </si>
  <si>
    <t>20181GSA562GLI EMPLOYEE PD BY GOVERNMENT</t>
  </si>
  <si>
    <t>IBCOLGOPIC LIFE INSURANCE AGENCY SHARE PER PAY PERIOD</t>
  </si>
  <si>
    <t>20181IBCOLGOPIC LIFE INSURANCE AGENCY SHARE PER PAY PERIOD</t>
  </si>
  <si>
    <t>DFASU1FSRDS Government Contribution</t>
  </si>
  <si>
    <t>20181DFASU1FSRDS Government Contribution</t>
  </si>
  <si>
    <t>GSA570CSRS ANNUITANT SALARY OFFSETGSA571FERS ANNUITANT SALARY OFFSET</t>
  </si>
  <si>
    <t>20181GSA570CSRS ANNUITANT SALARY OFFSET</t>
  </si>
  <si>
    <t>20181GSA571FERS ANNUITANT SALARY OFFSET</t>
  </si>
  <si>
    <t>GSA570CSRS ANNUITANT SALARY OFFSETIBCORGCSRS Government Contribution OFFSET</t>
  </si>
  <si>
    <t>20181IBCORGCSRS Government Contribution OFFSET</t>
  </si>
  <si>
    <t>GSA570CSRS ANNUITANT SALARY OFFSETIBCCGSCSRS Government Contribution</t>
  </si>
  <si>
    <t>20181IBCCGSCSRS Government Contribution</t>
  </si>
  <si>
    <t>DFASUAReemployed Annuitant OffsetGSA571FERS ANNUITANT SALARY OFFSET</t>
  </si>
  <si>
    <t>20181DFASUAReemployed Annuitant Offset</t>
  </si>
  <si>
    <t>DFASUAReemployed Annuitant OffsetGSA570CSRS ANNUITANT SALARY OFFSET</t>
  </si>
  <si>
    <t xml:space="preserve">IBC52ACSRS ANNUITANT REIMBURSEMENT TO OPM IBC52BFERS ANNUITANT REIMBURSEMENT TO OPM </t>
  </si>
  <si>
    <t xml:space="preserve">20181IBC52ACSRS ANNUITANT REIMBURSEMENT TO OPM </t>
  </si>
  <si>
    <t xml:space="preserve">20181IBC52BFERS ANNUITANT REIMBURSEMENT TO OPM </t>
  </si>
  <si>
    <t>GSA565Retirement CSRS Government ContributionIBCCGSCSRS Government Contribution</t>
  </si>
  <si>
    <t>20181GSA565Retirement CSRS Government Contribution</t>
  </si>
  <si>
    <t>GSA565Retirement CSRS Government ContributionIBCORGCSRS Government Contribution OFFSET</t>
  </si>
  <si>
    <t>DFASUBGovernment Contribution CSRS (All) GSA565Retirement CSRS Government Contribution</t>
  </si>
  <si>
    <t xml:space="preserve">20181DFASUBGovernment Contribution CSRS (All) </t>
  </si>
  <si>
    <t>IBCCGSCSRS Government ContributionIBCORGCSRS Government Contribution OFFSET</t>
  </si>
  <si>
    <t>DFASUBGovernment Contribution CSRS (All) IBCCGSCSRS Government Contribution</t>
  </si>
  <si>
    <t xml:space="preserve">DFASUBGovernment Contribution CSRS (All) DFASUCGovernment Contribution FERS (All) </t>
  </si>
  <si>
    <t xml:space="preserve">20181DFASUCGovernment Contribution FERS (All) </t>
  </si>
  <si>
    <t>IBCORGCSRS Government Contribution OFFSETIBCCGSCSRS Government Contribution</t>
  </si>
  <si>
    <t>GSA566Retirement OFFSET GovernmentIBCORGCSRS Government Contribution OFFSET</t>
  </si>
  <si>
    <t>20181GSA566Retirement OFFSET Government</t>
  </si>
  <si>
    <t>GSA571FERS ANNUITANT SALARY OFFSETGSA570CSRS ANNUITANT SALARY OFFSET</t>
  </si>
  <si>
    <t xml:space="preserve">IBC52BFERS ANNUITANT REIMBURSEMENT TO OPM IBC52ACSRS ANNUITANT REIMBURSEMENT TO OPM </t>
  </si>
  <si>
    <t>GSA567Retirement FERS Government ContributionIBCFGSFERS Government Contribution</t>
  </si>
  <si>
    <t>20181GSA567Retirement FERS Government Contribution</t>
  </si>
  <si>
    <t>20181IBCFGSFERS Government Contribution</t>
  </si>
  <si>
    <t>DFASUKGovernment Contribution SERS GSA567Retirement FERS Government Contribution</t>
  </si>
  <si>
    <t xml:space="preserve">20181DFASUKGovernment Contribution SERS </t>
  </si>
  <si>
    <t>GSA567Retirement FERS Government ContributionGSA569Retirement RAR FERS Government</t>
  </si>
  <si>
    <t>20181GSA569Retirement RAR FERS Government</t>
  </si>
  <si>
    <t>GSA538OASDI Government Contribution FERSIBCFGSFERS Government Contribution</t>
  </si>
  <si>
    <t>GSA537Medicare Government Contribution FERSIBCFGSFERS Government Contribution</t>
  </si>
  <si>
    <t>DFASUCGovernment Contribution FERS (All) IBCFGSFERS Government Contribution</t>
  </si>
  <si>
    <t xml:space="preserve">DFASUCGovernment Contribution FERS (All) DFASUKGovernment Contribution SERS </t>
  </si>
  <si>
    <t xml:space="preserve">DFASUCGovernment Contribution FERS (All) DFASUBGovernment Contribution CSRS (All) </t>
  </si>
  <si>
    <t>GSA569Retirement RAR FERS GovernmentGSA567Retirement FERS Government Contribution</t>
  </si>
  <si>
    <t>GSA569Retirement RAR FERS GovernmentIBCFGSFERS Government Contribution</t>
  </si>
  <si>
    <t>DFASUKGovernment Contribution SERS GSA569Retirement RAR FERS Government</t>
  </si>
  <si>
    <t xml:space="preserve">DFASU3FSPS Government Contribution </t>
  </si>
  <si>
    <t xml:space="preserve">20181DFASU3FSPS Government Contribution </t>
  </si>
  <si>
    <t>DFASUUGovernment Contribution NAF Retirement IBC5NXSpecial Retirement NAF 401 Matching</t>
  </si>
  <si>
    <t xml:space="preserve">20181DFASUUGovernment Contribution NAF Retirement </t>
  </si>
  <si>
    <t>20181IBC5NXSpecial Retirement NAF 401 Matching</t>
  </si>
  <si>
    <t xml:space="preserve">DFASUUGovernment Contribution NAF Retirement IBC5NYSpecial Retirement NAF 401 INCENTIVE </t>
  </si>
  <si>
    <t xml:space="preserve">20181IBC5NYSpecial Retirement NAF 401 INCENTIVE </t>
  </si>
  <si>
    <t>DFASUUGovernment Contribution NAF Retirement GSA567Retirement FERS Government Contribution</t>
  </si>
  <si>
    <t>DFASUKGovernment Contribution SERS IBCFGSFERS Government Contribution</t>
  </si>
  <si>
    <t>DFASUKGovernment Contribution SERS GSA538OASDI Government Contribution FERS</t>
  </si>
  <si>
    <t>IBCSGSSpecial Retirement Government ContributionIBC5NXSpecial Retirement NAF 401 Matching</t>
  </si>
  <si>
    <t>20181IBCSGSSpecial Retirement Government Contribution</t>
  </si>
  <si>
    <t xml:space="preserve">IBCSGSSpecial Retirement Government ContributionIBC5NYSpecial Retirement NAF 401 INCENTIVE </t>
  </si>
  <si>
    <t>GSA567Retirement FERS Government ContributionIBCSGSSpecial Retirement Government Contribution</t>
  </si>
  <si>
    <t xml:space="preserve">DFASUNEmployer Surcharge 401(K) IBC52Y401(A) EMPLOYER Contribution </t>
  </si>
  <si>
    <t xml:space="preserve">20181IBC52Y401(A) EMPLOYER Contribution </t>
  </si>
  <si>
    <t xml:space="preserve">20181DFASUNEmployer Surcharge 401(K) </t>
  </si>
  <si>
    <t>DFASUMGovernment Contribution 401(K)GSA576401(K) Government Contribution Basic Contribution</t>
  </si>
  <si>
    <t>20181GSA576401(K) Government Contribution Basic Contribution</t>
  </si>
  <si>
    <t>20181DFASUMGovernment Contribution 401(K)</t>
  </si>
  <si>
    <t>GSA576401(K) Government Contribution Basic ContributionGSA598401(K) Government Contribution Contribution Matching</t>
  </si>
  <si>
    <t>20181GSA598401(K) Government Contribution Contribution Matching</t>
  </si>
  <si>
    <t>GSA576401(K) Government Contribution Basic ContributionGSA598401(K) Government Contribution MATCH Prior Year</t>
  </si>
  <si>
    <t>20181GSA598401(K) Government Contribution MATCH Prior Year</t>
  </si>
  <si>
    <t>GSA576401(K) Government Contribution NON ELECTIVE Prior YearGSA598401(K) Government Contribution MATCH Prior Year</t>
  </si>
  <si>
    <t>20181GSA576401(K) Government Contribution NON ELECTIVE Prior Year</t>
  </si>
  <si>
    <t>GSA576401(K) Government Contribution NON ELECTIVE Prior YearGSA590Medicare PRIOR YEAR Government Contribution</t>
  </si>
  <si>
    <t>GSA576401(K) Government Contribution NON ELECTIVE Prior YearGSA591OASDI PRIOR YEAR Government Contribution</t>
  </si>
  <si>
    <t>DFASUMGovernment Contribution 401(K)GSA598401(K) Government Contribution Contribution Matching</t>
  </si>
  <si>
    <t>GSA598401(K) Government Contribution Contribution MatchingGSA576401(K) Government Contribution Basic Contribution</t>
  </si>
  <si>
    <t xml:space="preserve">GSA598401(K) Government Contribution Contribution MatchingIBC52X401(K) AGENCY Matching  </t>
  </si>
  <si>
    <t xml:space="preserve">20181IBC52X401(K) AGENCY Matching  </t>
  </si>
  <si>
    <t xml:space="preserve">DFASUMGovernment Contribution 401(K)IBC52X401(K) AGENCY Matching  </t>
  </si>
  <si>
    <t>DFASUMGovernment Contribution 401(K)GSA598401(K) Government Contribution MATCH Prior Year</t>
  </si>
  <si>
    <t>GSA598401(K) Government Contribution MATCH Prior YearGSA576401(K) Government Contribution NON ELECTIVE Prior Year</t>
  </si>
  <si>
    <t>GSA598401(K) Government Contribution MATCH Prior YearGSA590Medicare PRIOR YEAR Government Contribution</t>
  </si>
  <si>
    <t>GSA598401(K) Government Contribution MATCH Prior YearGSA591OASDI PRIOR YEAR Government Contribution</t>
  </si>
  <si>
    <t>IBC5NYSpecial Retirement NAF 401 INCENTIVE IBC5NXSpecial Retirement NAF 401 Matching</t>
  </si>
  <si>
    <t>IBC5NYSpecial Retirement NAF 401 INCENTIVE IBCSGSSpecial Retirement Government Contribution</t>
  </si>
  <si>
    <t xml:space="preserve">IBC5NXSpecial Retirement NAF 401 MatchingIBC5NYSpecial Retirement NAF 401 INCENTIVE </t>
  </si>
  <si>
    <t>IBC5NXSpecial Retirement NAF 401 MatchingIBCSGSSpecial Retirement Government Contribution</t>
  </si>
  <si>
    <t>DFASUXGovernment Contribution Fidelity</t>
  </si>
  <si>
    <t>20181DFASUXGovernment Contribution Fidelity</t>
  </si>
  <si>
    <t xml:space="preserve">DFASUWGovernment Contribution TIAA CREF </t>
  </si>
  <si>
    <t xml:space="preserve">20181DFASUWGovernment Contribution TIAA CREF </t>
  </si>
  <si>
    <t>DFASUDGovernment Contribution Government Contribution Thrift Savings Plan Basic GSA539Government Contribution Thrift Savings Plan Basic</t>
  </si>
  <si>
    <t xml:space="preserve">20181DFASUDGovernment Contribution Government Contribution Thrift Savings Plan Basic </t>
  </si>
  <si>
    <t>20181GSA539Government Contribution Thrift Savings Plan Basic</t>
  </si>
  <si>
    <t xml:space="preserve">DFASUDGovernment Contribution Government Contribution Thrift Savings Plan Basic IBC51YGovernment Contribution Thrift Savings Plan Basic  </t>
  </si>
  <si>
    <t xml:space="preserve">20181IBC51YGovernment Contribution Thrift Savings Plan Basic  </t>
  </si>
  <si>
    <t xml:space="preserve">DFASUDGovernment Contribution Government Contribution Thrift Savings Plan Basic DFASUIGovernment Contribution Thrift Savings Plan </t>
  </si>
  <si>
    <t xml:space="preserve">20181DFASUIGovernment Contribution Thrift Savings Plan </t>
  </si>
  <si>
    <t>DFASUIGovernment Contribution Thrift Savings Plan GSA539Government Contribution Thrift Savings Plan Basic</t>
  </si>
  <si>
    <t xml:space="preserve">DFASUIGovernment Contribution Thrift Savings Plan IBC51YGovernment Contribution Thrift Savings Plan Basic  </t>
  </si>
  <si>
    <t>GSA554Thrift Savings Plan Makeup BASICGSA555Thrift Savings Plan Prior Year Makeup BASIC</t>
  </si>
  <si>
    <t>20181GSA554Thrift Savings Plan Makeup BASIC</t>
  </si>
  <si>
    <t>20181GSA555Thrift Savings Plan Prior Year Makeup BASIC</t>
  </si>
  <si>
    <t>GSA554Thrift Savings Plan Makeup BASICGSA551Thrift Savings Plan Makeup Matching</t>
  </si>
  <si>
    <t>20181GSA551Thrift Savings Plan Makeup Matching</t>
  </si>
  <si>
    <t>GSA554Thrift Savings Plan Makeup BASICGSA539Government Contribution Thrift Savings Plan Basic</t>
  </si>
  <si>
    <t>GSA555Thrift Savings Plan Prior Year Makeup BASICGSA592Thrift Savings Plan Prior Year BASIC</t>
  </si>
  <si>
    <t>20181GSA592Thrift Savings Plan Prior Year BASIC</t>
  </si>
  <si>
    <t>GSA555Thrift Savings Plan Prior Year Makeup BASICGSA554Thrift Savings Plan Makeup BASIC</t>
  </si>
  <si>
    <t>GSA555Thrift Savings Plan Prior Year Makeup BASICGSA556Thrift Savings Plan Prior Year Makeup Matching</t>
  </si>
  <si>
    <t>20181GSA556Thrift Savings Plan Prior Year Makeup Matching</t>
  </si>
  <si>
    <t>GSA525Thrift Savings Plan ERR Basic OMIT FROM TAPEGSA528Thrift Savings Plan ERR MATCH OMIT FROM TAPE</t>
  </si>
  <si>
    <t>20181GSA525Thrift Savings Plan ERR Basic OMIT FROM TAPE</t>
  </si>
  <si>
    <t>20181GSA528Thrift Savings Plan ERR MATCH OMIT FROM TAPE</t>
  </si>
  <si>
    <t>GSA557Thrift Savings Plan Prior Year ERROR CORRECTION BASICGSA592Thrift Savings Plan Prior Year BASIC</t>
  </si>
  <si>
    <t>20181GSA557Thrift Savings Plan Prior Year ERROR CORRECTION BASIC</t>
  </si>
  <si>
    <t>GSA557Thrift Savings Plan Prior Year ERROR CORRECTION BASICGSA558Thrift Savings Plan Prior Year ERROR CORRECTION MATCH</t>
  </si>
  <si>
    <t>20181GSA558Thrift Savings Plan Prior Year ERROR CORRECTION MATCH</t>
  </si>
  <si>
    <t>GSA557Thrift Savings Plan Prior Year ERROR CORRECTION BASICGSA555Thrift Savings Plan Prior Year Makeup BASIC</t>
  </si>
  <si>
    <t>GSA526DISCONTINUED EFFECTIVE 5 00</t>
  </si>
  <si>
    <t>20181GSA526DISCONTINUED EFFECTIVE 5 00</t>
  </si>
  <si>
    <t>GSA527DISCONTINUED EFFECTIVE 5 00</t>
  </si>
  <si>
    <t>20181GSA527DISCONTINUED EFFECTIVE 5 00</t>
  </si>
  <si>
    <t>GSA529DISCONTINUED EFFECTIVE 5 00</t>
  </si>
  <si>
    <t>20181GSA529DISCONTINUED EFFECTIVE 5 00</t>
  </si>
  <si>
    <t>GSA530DISCONTINUED EFFECTIVE 5 00</t>
  </si>
  <si>
    <t>20181GSA530DISCONTINUED EFFECTIVE 5 00</t>
  </si>
  <si>
    <t xml:space="preserve">DFASUIGovernment Contribution Thrift Savings Plan DFASUDGovernment Contribution Government Contribution Thrift Savings Plan Basic </t>
  </si>
  <si>
    <t>GSA548Thrift Savings Plan Matching GSA551Thrift Savings Plan Makeup Matching</t>
  </si>
  <si>
    <t xml:space="preserve">20181GSA548Thrift Savings Plan Matching </t>
  </si>
  <si>
    <t xml:space="preserve">GSA548Thrift Savings Plan Matching IBC51XThrift Savings Plan Matching ING </t>
  </si>
  <si>
    <t xml:space="preserve">20181IBC51XThrift Savings Plan Matching ING </t>
  </si>
  <si>
    <t>GSA548Thrift Savings Plan Matching GSA556Thrift Savings Plan Prior Year Makeup Matching</t>
  </si>
  <si>
    <t xml:space="preserve">GSA551Thrift Savings Plan Makeup MatchingIBC51XThrift Savings Plan Matching ING </t>
  </si>
  <si>
    <t xml:space="preserve">DFASUIGovernment Contribution Thrift Savings Plan IBC51XThrift Savings Plan Matching ING </t>
  </si>
  <si>
    <t>GSA528Thrift Savings Plan ERR MATCH OMIT FROM TAPEGSA525Thrift Savings Plan ERR Basic OMIT FROM TAPE</t>
  </si>
  <si>
    <t>GSA551Thrift Savings Plan Makeup MatchingGSA556Thrift Savings Plan Prior Year Makeup Matching</t>
  </si>
  <si>
    <t xml:space="preserve">GSA551Thrift Savings Plan Makeup MatchingGSA548Thrift Savings Plan Matching </t>
  </si>
  <si>
    <t>GSA551Thrift Savings Plan Makeup MatchingGSA554Thrift Savings Plan Makeup BASIC</t>
  </si>
  <si>
    <t>GSA558Thrift Savings Plan Prior Year ERROR CORRECTION MATCHGSA593Thrift Savings Plan Prior Year MATCH</t>
  </si>
  <si>
    <t>20181GSA593Thrift Savings Plan Prior Year MATCH</t>
  </si>
  <si>
    <t>GSA558Thrift Savings Plan Prior Year ERROR CORRECTION MATCHGSA557Thrift Savings Plan Prior Year ERROR CORRECTION BASIC</t>
  </si>
  <si>
    <t>GSA592Thrift Savings Plan Prior Year BASICGSA555Thrift Savings Plan Prior Year Makeup BASIC</t>
  </si>
  <si>
    <t>GSA592Thrift Savings Plan Prior Year BASICGSA557Thrift Savings Plan Prior Year ERROR CORRECTION BASIC</t>
  </si>
  <si>
    <t>GSA592Thrift Savings Plan Prior Year BASICGSA593Thrift Savings Plan Prior Year MATCH</t>
  </si>
  <si>
    <t>GSA593Thrift Savings Plan Prior Year MATCHGSA558Thrift Savings Plan Prior Year ERROR CORRECTION MATCH</t>
  </si>
  <si>
    <t>GSA593Thrift Savings Plan Prior Year MATCHGSA592Thrift Savings Plan Prior Year BASIC</t>
  </si>
  <si>
    <t>GSA593Thrift Savings Plan Prior Year MATCHGSA555Thrift Savings Plan Prior Year Makeup BASIC</t>
  </si>
  <si>
    <t>GSA556Thrift Savings Plan Prior Year Makeup MatchingGSA551Thrift Savings Plan Makeup Matching</t>
  </si>
  <si>
    <t xml:space="preserve">GSA556Thrift Savings Plan Prior Year Makeup MatchingGSA548Thrift Savings Plan Matching </t>
  </si>
  <si>
    <t>GSA556Thrift Savings Plan Prior Year Makeup MatchingGSA555Thrift Savings Plan Prior Year Makeup BASIC</t>
  </si>
  <si>
    <t>GSA540USED BY RETRO ONLY EFF 5 00</t>
  </si>
  <si>
    <t>20181GSA540USED BY RETRO ONLY EFF 5 00</t>
  </si>
  <si>
    <t>GSA541USED BY RETRO ONLY EFF 5 00</t>
  </si>
  <si>
    <t>20181GSA541USED BY RETRO ONLY EFF 5 00</t>
  </si>
  <si>
    <t>GSA549USED BY RETRO ONLY EFF 5 00</t>
  </si>
  <si>
    <t>20181GSA549USED BY RETRO ONLY EFF 5 00</t>
  </si>
  <si>
    <t>GSA550USED BY RETRO ONLY EFF 5 00</t>
  </si>
  <si>
    <t>20181GSA550USED BY RETRO ONLY EFF 5 00</t>
  </si>
  <si>
    <t>GSA552USED BY RETRO ONLY EFF 5 00</t>
  </si>
  <si>
    <t>20181GSA552USED BY RETRO ONLY EFF 5 00</t>
  </si>
  <si>
    <t>GSA553USED BY RETRO ONLY EFF 5 00</t>
  </si>
  <si>
    <t>20181GSA553USED BY RETRO ONLY EFF 5 00</t>
  </si>
  <si>
    <t>DFASU5Government Contribution Disability Insurance GSA560Health Benefits Insurance Government Contribution</t>
  </si>
  <si>
    <t xml:space="preserve">20181DFASU5Government Contribution Disability Insurance </t>
  </si>
  <si>
    <t xml:space="preserve">DFASUEVA Garnishment Fee </t>
  </si>
  <si>
    <t xml:space="preserve">20181DFASUEVA Garnishment Fee </t>
  </si>
  <si>
    <t>Simliarity Final</t>
  </si>
  <si>
    <t>Commmon Terms in Source and Target</t>
  </si>
  <si>
    <t xml:space="preserve">Government Contribution FERS </t>
  </si>
  <si>
    <t>Verified UniqueID</t>
  </si>
  <si>
    <t>Verify UniqueID Pairs</t>
  </si>
  <si>
    <t>DFASUKGovernment Contribution FERS GSA567Retirement FERS Government Contribution</t>
  </si>
  <si>
    <t xml:space="preserve">20181DFASUKGovernment Contribution FERS </t>
  </si>
  <si>
    <t xml:space="preserve">DFASUCGovernment Contribution FERS (All) DFASUKGovernment Contribution FERS </t>
  </si>
  <si>
    <t>DFASUKGovernment Contribution FERS GSA569Retirement RAR FERS Government</t>
  </si>
  <si>
    <t>DFASUKGovernment Contribution FERS GSA538OASDI Government Contribution FERS</t>
  </si>
  <si>
    <t>Provider Code</t>
  </si>
  <si>
    <t xml:space="preserve"> Mid-Term Negotiations</t>
  </si>
  <si>
    <t xml:space="preserve"> Mid Term Negotiations</t>
  </si>
  <si>
    <t xml:space="preserve"> Labor/Management</t>
  </si>
  <si>
    <t xml:space="preserve"> Labor Management</t>
  </si>
  <si>
    <t xml:space="preserve"> Grievance and Appeals</t>
  </si>
  <si>
    <t xml:space="preserve"> Grievance Appeals</t>
  </si>
  <si>
    <t xml:space="preserve"> Religious Time Taken</t>
  </si>
  <si>
    <t xml:space="preserve"> Travel Compensatory Time Earned</t>
  </si>
  <si>
    <t xml:space="preserve"> Compensatory Callback</t>
  </si>
  <si>
    <t xml:space="preserve"> Credit Hours Earned</t>
  </si>
  <si>
    <t xml:space="preserve"> Regular Compensatory Time Earned</t>
  </si>
  <si>
    <t xml:space="preserve"> Travel Compensatory Time Taken</t>
  </si>
  <si>
    <t xml:space="preserve"> Holiday Comp</t>
  </si>
  <si>
    <t xml:space="preserve"> Credit Hours Taken</t>
  </si>
  <si>
    <t xml:space="preserve"> Religious Time Earned</t>
  </si>
  <si>
    <t xml:space="preserve"> Sunday Comp</t>
  </si>
  <si>
    <t xml:space="preserve"> Regular Compensatory Time Taken</t>
  </si>
  <si>
    <t xml:space="preserve"> Saturday Comp</t>
  </si>
  <si>
    <t>CY</t>
  </si>
  <si>
    <t xml:space="preserve"> Compensatory Time Earned Not Accrued</t>
  </si>
  <si>
    <t xml:space="preserve"> FMLA - Birth of son/daughter or care of newborn</t>
  </si>
  <si>
    <t xml:space="preserve"> FMLA  Birth of son daughter or care of newborn</t>
  </si>
  <si>
    <t xml:space="preserve"> FMLA - Adoption or foster care</t>
  </si>
  <si>
    <t xml:space="preserve"> FMLA  Adoption or foster care</t>
  </si>
  <si>
    <t xml:space="preserve"> FMLA - Care for spouse or son or daughter or parent  with serious health condition</t>
  </si>
  <si>
    <t xml:space="preserve"> FMLA  Care for spouse or son or daughter or parent with serious health condition</t>
  </si>
  <si>
    <t xml:space="preserve"> FMLA - Serious health condition of employee</t>
  </si>
  <si>
    <t xml:space="preserve"> FMLA  Serious health condition of employee</t>
  </si>
  <si>
    <t xml:space="preserve"> FEFFLA - Family Care/Bereavement</t>
  </si>
  <si>
    <t xml:space="preserve"> FEFFLA  Family Care Bereavement</t>
  </si>
  <si>
    <t xml:space="preserve"> FEFFLA Family Care Bereavement</t>
  </si>
  <si>
    <t xml:space="preserve"> Adoption related Purposes</t>
  </si>
  <si>
    <t xml:space="preserve"> FMLA - Wounded veteran</t>
  </si>
  <si>
    <t xml:space="preserve"> FMLA  Wounded veteran</t>
  </si>
  <si>
    <t xml:space="preserve"> Flying</t>
  </si>
  <si>
    <t xml:space="preserve"> High Work-On or Above or Below or Suspended  Between High Structures </t>
  </si>
  <si>
    <t xml:space="preserve"> High Work On or Above or Below or Suspended Between High Structures </t>
  </si>
  <si>
    <t xml:space="preserve"> High Work On Above Below Suspended Between High Structures </t>
  </si>
  <si>
    <t xml:space="preserve"> Floating Targets</t>
  </si>
  <si>
    <t xml:space="preserve"> Dirty Work</t>
  </si>
  <si>
    <t xml:space="preserve"> Cold Work</t>
  </si>
  <si>
    <t xml:space="preserve"> Hot Work</t>
  </si>
  <si>
    <t xml:space="preserve"> Welding Preheated Metals</t>
  </si>
  <si>
    <t xml:space="preserve"> Micro-Soldering or Wire Welding and Assembly</t>
  </si>
  <si>
    <t xml:space="preserve"> Micro Soldering or Wire Welding and Assembly</t>
  </si>
  <si>
    <t xml:space="preserve"> Micro Soldering Wire Welding Assembly</t>
  </si>
  <si>
    <t xml:space="preserve"> 25% -  2 Hour Minimum (DOE Only)</t>
  </si>
  <si>
    <t xml:space="preserve"> 25%  2 Hours Minimum (DOE Only)</t>
  </si>
  <si>
    <t xml:space="preserve"> 25% 2 Hours Minimum (DOE Only)</t>
  </si>
  <si>
    <t xml:space="preserve"> Exposure to Hazardous Weather or Terrain</t>
  </si>
  <si>
    <t xml:space="preserve"> Exposure Hazardous Weather Terrain</t>
  </si>
  <si>
    <t xml:space="preserve"> Unshored Work</t>
  </si>
  <si>
    <t xml:space="preserve"> Ground Work Beneath Hovering Helicopter</t>
  </si>
  <si>
    <t xml:space="preserve"> Hazardous Boarding or Leaving of Surface Craft</t>
  </si>
  <si>
    <t xml:space="preserve"> Hazardous Boarding Leaving Surface Craft</t>
  </si>
  <si>
    <t xml:space="preserve"> Cargo Handling During Lightening Operations</t>
  </si>
  <si>
    <t xml:space="preserve"> Diving - Extra Hazardous</t>
  </si>
  <si>
    <t xml:space="preserve"> Diving  Extra Hazardous</t>
  </si>
  <si>
    <t xml:space="preserve"> Diving Extra Hazardous</t>
  </si>
  <si>
    <t xml:space="preserve"> Duty Aboard Surface Craft</t>
  </si>
  <si>
    <t xml:space="preserve"> Work at Extreme Heights</t>
  </si>
  <si>
    <t xml:space="preserve"> Work Extreme Heights</t>
  </si>
  <si>
    <t xml:space="preserve"> Fibrous Glass Work</t>
  </si>
  <si>
    <t xml:space="preserve"> Extreme Cold Work (DOE Only)</t>
  </si>
  <si>
    <t xml:space="preserve"> High Voltage Electrical Energy</t>
  </si>
  <si>
    <t xml:space="preserve"> Welding or Cutting or Burning in Confined Spaces</t>
  </si>
  <si>
    <t xml:space="preserve"> Welding Cutting Burning Confined Spaces</t>
  </si>
  <si>
    <t xml:space="preserve"> Work at High Altitudes with a Commute from  Lower Altitudes</t>
  </si>
  <si>
    <t xml:space="preserve"> Work at High Altitudes with a Commute from Lower Altitudes</t>
  </si>
  <si>
    <t xml:space="preserve"> Work High Altitudes Commute Lower Altitudes</t>
  </si>
  <si>
    <t xml:space="preserve"> Tropical Jungle Duty</t>
  </si>
  <si>
    <t xml:space="preserve"> 25% - No Minimum (DOE Only)</t>
  </si>
  <si>
    <t xml:space="preserve"> 25%  No Minimum (DOE Only)</t>
  </si>
  <si>
    <t xml:space="preserve"> 25% No Minimum (DOE Only)</t>
  </si>
  <si>
    <t xml:space="preserve"> Overheight Pay (COE Only)</t>
  </si>
  <si>
    <t xml:space="preserve"> Spray Booth Operation (COE Only)</t>
  </si>
  <si>
    <t xml:space="preserve"> Sandblasting (COE Only)</t>
  </si>
  <si>
    <t xml:space="preserve"> Painters in Energized Area (COE Only)</t>
  </si>
  <si>
    <t xml:space="preserve"> Painters Energized Area (COE Only)</t>
  </si>
  <si>
    <t xml:space="preserve"> Carpenters in Energized Area (COE Only)</t>
  </si>
  <si>
    <t xml:space="preserve"> Carpenters Energized Area (COE Only)</t>
  </si>
  <si>
    <t xml:space="preserve"> Live Line Maintenance (COE Only)</t>
  </si>
  <si>
    <t xml:space="preserve"> Fixed Wing Work (DOE Only)</t>
  </si>
  <si>
    <t xml:space="preserve"> Environmentally Protective Clothing (DOE Only)</t>
  </si>
  <si>
    <t xml:space="preserve"> Hot Sticking Work (DOE Only)</t>
  </si>
  <si>
    <t xml:space="preserve"> Duty Aboard Submerged Vessel</t>
  </si>
  <si>
    <t xml:space="preserve"> Explosives and Incendiary Material – High Degree</t>
  </si>
  <si>
    <t xml:space="preserve"> Explosives and Incendiary Material High Degree</t>
  </si>
  <si>
    <t xml:space="preserve"> Explosives Incendiary Material High Degree</t>
  </si>
  <si>
    <t xml:space="preserve"> Explosives and Incendiary Material – Low Degree</t>
  </si>
  <si>
    <t xml:space="preserve"> Explosives and Incendiary Material Low Degree</t>
  </si>
  <si>
    <t xml:space="preserve"> Explosives Incendiary Material Low Degree</t>
  </si>
  <si>
    <t xml:space="preserve"> Poisons (Toxic Chems) - High</t>
  </si>
  <si>
    <t xml:space="preserve"> Poisons (Toxic Chems)  High</t>
  </si>
  <si>
    <t xml:space="preserve"> Poisons (Toxic Chems) High</t>
  </si>
  <si>
    <t xml:space="preserve"> Poisons (Toxic Chems) - Low</t>
  </si>
  <si>
    <t xml:space="preserve"> Poisons (Toxic Chems)  Low</t>
  </si>
  <si>
    <t xml:space="preserve"> Poisons (Toxic Chems) Low</t>
  </si>
  <si>
    <t xml:space="preserve"> Micro-Organisms - High</t>
  </si>
  <si>
    <t xml:space="preserve"> Micro Organisms  High</t>
  </si>
  <si>
    <t xml:space="preserve"> Micro Organisms High</t>
  </si>
  <si>
    <t xml:space="preserve"> Micro-Organisms - Low</t>
  </si>
  <si>
    <t xml:space="preserve"> Micro Organisms  Low</t>
  </si>
  <si>
    <t xml:space="preserve"> Micro Organisms Low</t>
  </si>
  <si>
    <t xml:space="preserve"> Pressure Chamber and Centrifugal Stress</t>
  </si>
  <si>
    <t xml:space="preserve"> Pressure Chamber Centrifugal Stress</t>
  </si>
  <si>
    <t xml:space="preserve"> Thermal Chamber Work</t>
  </si>
  <si>
    <t xml:space="preserve"> Work in Fuel Storage Tanks</t>
  </si>
  <si>
    <t xml:space="preserve"> Work Fuel Storage Tanks</t>
  </si>
  <si>
    <t xml:space="preserve"> Firefighting - High</t>
  </si>
  <si>
    <t xml:space="preserve"> Firefighter - High</t>
  </si>
  <si>
    <t xml:space="preserve"> Firefighter  High</t>
  </si>
  <si>
    <t xml:space="preserve"> Firefighter High</t>
  </si>
  <si>
    <t xml:space="preserve"> Firefighting - Low</t>
  </si>
  <si>
    <t xml:space="preserve"> Firefighter - Low</t>
  </si>
  <si>
    <t xml:space="preserve"> Firefighter  Low</t>
  </si>
  <si>
    <t xml:space="preserve"> Firefighter Low</t>
  </si>
  <si>
    <t xml:space="preserve"> Experimental Landing/Recovery Equipment Tests</t>
  </si>
  <si>
    <t xml:space="preserve"> Experimental Landing Recovery Equipment Tests</t>
  </si>
  <si>
    <t xml:space="preserve"> Land Impact or Pad Abort Of Space Vehicle</t>
  </si>
  <si>
    <t xml:space="preserve"> Land Impact Pad Abort Of Space Vehicle</t>
  </si>
  <si>
    <t xml:space="preserve"> Diving - Skin</t>
  </si>
  <si>
    <t xml:space="preserve"> Diving  Skin</t>
  </si>
  <si>
    <t xml:space="preserve"> Diving Skin</t>
  </si>
  <si>
    <t xml:space="preserve"> Mass Explosives and/or Incendiary Material</t>
  </si>
  <si>
    <t xml:space="preserve"> Mass Explosives and or Incendiary Material</t>
  </si>
  <si>
    <t xml:space="preserve"> Mass Explosives Incendiary Material</t>
  </si>
  <si>
    <t xml:space="preserve"> Duty Aboard Aircraft Carrier</t>
  </si>
  <si>
    <t xml:space="preserve"> Participating In Missile Liquid/Solid Propulsion Situations</t>
  </si>
  <si>
    <t xml:space="preserve"> Participating In Missile Liquid Solid Propulsion Situations</t>
  </si>
  <si>
    <t xml:space="preserve"> Participating Missile Liquid Solid Propulsion Situations</t>
  </si>
  <si>
    <t xml:space="preserve"> Diver - Tender Pay</t>
  </si>
  <si>
    <t xml:space="preserve"> Diver  Tender Pay</t>
  </si>
  <si>
    <t xml:space="preserve"> Diver Tender Pay</t>
  </si>
  <si>
    <t xml:space="preserve"> Asbestos</t>
  </si>
  <si>
    <t xml:space="preserve"> Diving</t>
  </si>
  <si>
    <t xml:space="preserve"> Working in Pressurized Sonar Domes</t>
  </si>
  <si>
    <t xml:space="preserve"> Working Pressurized Sonar Domes</t>
  </si>
  <si>
    <t xml:space="preserve"> Working in Non-Pressurized Sonar Domes</t>
  </si>
  <si>
    <t xml:space="preserve"> Working in Non Pressurized Sonar Domes</t>
  </si>
  <si>
    <t xml:space="preserve"> Working Non Pressurized Sonar Domes</t>
  </si>
  <si>
    <t xml:space="preserve"> Experimental Parachute Jumps</t>
  </si>
  <si>
    <t xml:space="preserve"> Hostile Enemy Fire (Ft. Meade Only)</t>
  </si>
  <si>
    <t xml:space="preserve"> Hostile Enemy Fire (Ft  Meade Only)</t>
  </si>
  <si>
    <t xml:space="preserve"> Threat of Bodily Harm (Ft. Meade Only)</t>
  </si>
  <si>
    <t xml:space="preserve"> Threat Bodily Harm (Ft  Meade Only)</t>
  </si>
  <si>
    <t xml:space="preserve"> Work in the Destruction Area (Ft. Meade Only)</t>
  </si>
  <si>
    <t xml:space="preserve"> Work Destruction Area (Ft  Meade Only)</t>
  </si>
  <si>
    <t xml:space="preserve"> Extreme Heat (Ft. Meade Only)</t>
  </si>
  <si>
    <t xml:space="preserve"> Extreme Heat (Ft  Meade Only)</t>
  </si>
  <si>
    <t xml:space="preserve"> Firefighting (COE/DOE Only)</t>
  </si>
  <si>
    <t xml:space="preserve"> Firefighter (COE/DOE Only)</t>
  </si>
  <si>
    <t xml:space="preserve"> Firefighter (COE DOE Only)</t>
  </si>
  <si>
    <t xml:space="preserve"> Explosive Handling (COE/DOE Only)</t>
  </si>
  <si>
    <t xml:space="preserve"> Explosives Handling (COE DOE Only)</t>
  </si>
  <si>
    <t xml:space="preserve"> Holiday Saturday</t>
  </si>
  <si>
    <t xml:space="preserve"> Holiday Callback</t>
  </si>
  <si>
    <t xml:space="preserve"> Double Holiday</t>
  </si>
  <si>
    <t xml:space="preserve"> Holiday Work-First Shift</t>
  </si>
  <si>
    <t xml:space="preserve"> Holiday Work First Shift</t>
  </si>
  <si>
    <t xml:space="preserve"> Holiday Work (Graded)</t>
  </si>
  <si>
    <t xml:space="preserve"> Holiday Regular (9/3 Month Nurse)</t>
  </si>
  <si>
    <t xml:space="preserve"> Holiday Regular (9 3 Month Nurse)</t>
  </si>
  <si>
    <t xml:space="preserve"> Holiday Work-Second Shift</t>
  </si>
  <si>
    <t xml:space="preserve"> Holiday Work Second Shift</t>
  </si>
  <si>
    <t xml:space="preserve"> Holiday Work-Third Shift</t>
  </si>
  <si>
    <t xml:space="preserve"> Holiday Work Third Shift</t>
  </si>
  <si>
    <t xml:space="preserve"> Holiday Sunday</t>
  </si>
  <si>
    <t xml:space="preserve"> Holiday Sunday Regular (9/3 Month Nurse)</t>
  </si>
  <si>
    <t xml:space="preserve"> Holiday Sunday Regular (9 3 Month Nurse)</t>
  </si>
  <si>
    <t xml:space="preserve"> Holiday Saturday Regular (9/3 Month Nurse)</t>
  </si>
  <si>
    <t xml:space="preserve"> Holiday Saturday Regular (9 3 Month Nurse)</t>
  </si>
  <si>
    <t xml:space="preserve"> Additional FLSA Hours</t>
  </si>
  <si>
    <t xml:space="preserve"> On Call</t>
  </si>
  <si>
    <t xml:space="preserve"> Overtime Callback</t>
  </si>
  <si>
    <t xml:space="preserve"> Sunday Overtime</t>
  </si>
  <si>
    <t xml:space="preserve"> Overtime Night/Double Overtime Y*</t>
  </si>
  <si>
    <t xml:space="preserve"> Overtime Night Double Overtime Y*</t>
  </si>
  <si>
    <t xml:space="preserve"> Double Overtime – Title 42</t>
  </si>
  <si>
    <t xml:space="preserve"> Double Overtime Title 42</t>
  </si>
  <si>
    <t xml:space="preserve"> Overtime – Navy Deployed Carrier in Japan</t>
  </si>
  <si>
    <t xml:space="preserve"> Overtime Navy Deployed Carrier in Japan</t>
  </si>
  <si>
    <t xml:space="preserve"> Overtime Navy Deployed Carrier Japan</t>
  </si>
  <si>
    <t xml:space="preserve">OH </t>
  </si>
  <si>
    <t>Holiday Overtime</t>
  </si>
  <si>
    <t xml:space="preserve"> Overtime Scheduled-Not Worked</t>
  </si>
  <si>
    <t xml:space="preserve"> Overtime Scheduled NotWorked</t>
  </si>
  <si>
    <t xml:space="preserve"> Overtime Scheduled</t>
  </si>
  <si>
    <t xml:space="preserve"> Overtime Unscheduled</t>
  </si>
  <si>
    <t xml:space="preserve"> Saturday Overtime</t>
  </si>
  <si>
    <t xml:space="preserve"> Overtime Unscheduled Exception</t>
  </si>
  <si>
    <t xml:space="preserve"> MSC Premium Pay</t>
  </si>
  <si>
    <t xml:space="preserve"> Annual Leave</t>
  </si>
  <si>
    <t xml:space="preserve"> Advanced Annual Leave</t>
  </si>
  <si>
    <t xml:space="preserve"> Court Leave</t>
  </si>
  <si>
    <t xml:space="preserve"> Donated or Individual and Leave Bank</t>
  </si>
  <si>
    <t xml:space="preserve"> Donated Individual Leave Bank</t>
  </si>
  <si>
    <t xml:space="preserve"> Holiday Leave On Call</t>
  </si>
  <si>
    <t xml:space="preserve"> Forced Annual Leave</t>
  </si>
  <si>
    <t xml:space="preserve"> Advanced Sick Leave</t>
  </si>
  <si>
    <t xml:space="preserve"> Holiday Leave</t>
  </si>
  <si>
    <t xml:space="preserve"> Military - DC Guard Leave</t>
  </si>
  <si>
    <t xml:space="preserve"> Military  DC Guard Leave</t>
  </si>
  <si>
    <t xml:space="preserve"> Military DC Guard Leave</t>
  </si>
  <si>
    <t xml:space="preserve"> Shore Leave</t>
  </si>
  <si>
    <t xml:space="preserve"> Home Leave</t>
  </si>
  <si>
    <t xml:space="preserve"> Law Enforcement Leave</t>
  </si>
  <si>
    <t xml:space="preserve"> Military Leave</t>
  </si>
  <si>
    <t xml:space="preserve"> Administrative Leave</t>
  </si>
  <si>
    <t xml:space="preserve"> BRAC Restored Leave</t>
  </si>
  <si>
    <t xml:space="preserve"> Restored Annual</t>
  </si>
  <si>
    <t xml:space="preserve"> Sick Leave</t>
  </si>
  <si>
    <t xml:space="preserve"> Traumatic Injury Leave (COP)</t>
  </si>
  <si>
    <t xml:space="preserve"> Day of Injury Leave</t>
  </si>
  <si>
    <t xml:space="preserve"> Day Injury Leave</t>
  </si>
  <si>
    <t xml:space="preserve"> Excused Absence</t>
  </si>
  <si>
    <t>Educator- In School Breaks</t>
  </si>
  <si>
    <t>Educator In School Breaks</t>
  </si>
  <si>
    <t>Educator School Breaks</t>
  </si>
  <si>
    <t xml:space="preserve"> Nonwork Paid at Straight Time (Day of Deaths/Sabbatical, Conversions, etc.)</t>
  </si>
  <si>
    <t xml:space="preserve"> Nonwork Paid at Straight Time (Day of Deaths Sabbatical  Conversions  etc.)</t>
  </si>
  <si>
    <t xml:space="preserve"> Nonwork Paid Straight Time (Day Deaths Sabbatical Conversions etc )</t>
  </si>
  <si>
    <t xml:space="preserve"> Time Off Award</t>
  </si>
  <si>
    <t xml:space="preserve"> Advance and Used Time Off Award - </t>
  </si>
  <si>
    <t xml:space="preserve"> Advance and Used Time Off Award  </t>
  </si>
  <si>
    <t xml:space="preserve"> Advance Used Time Off Award </t>
  </si>
  <si>
    <t xml:space="preserve"> Sunday Court Leave</t>
  </si>
  <si>
    <t xml:space="preserve"> Saturday Military Leave</t>
  </si>
  <si>
    <t xml:space="preserve"> Sunday Military Leave</t>
  </si>
  <si>
    <t xml:space="preserve"> Saturday Court Leave</t>
  </si>
  <si>
    <t xml:space="preserve"> Frozen Annual Leave</t>
  </si>
  <si>
    <t xml:space="preserve"> Emergency Leave</t>
  </si>
  <si>
    <t>KA</t>
  </si>
  <si>
    <t xml:space="preserve"> Leave Without Pay (LWOP)</t>
  </si>
  <si>
    <t>KB</t>
  </si>
  <si>
    <t xml:space="preserve"> Suspension</t>
  </si>
  <si>
    <t>KC</t>
  </si>
  <si>
    <t xml:space="preserve"> Absent Without Official Leave (AWOL)</t>
  </si>
  <si>
    <t>KD</t>
  </si>
  <si>
    <t xml:space="preserve"> Office of Workers Compensation Programs (OWCP)</t>
  </si>
  <si>
    <t xml:space="preserve"> Office Workers Compensation Programs (OWCP)</t>
  </si>
  <si>
    <t>KE</t>
  </si>
  <si>
    <t xml:space="preserve"> Civilian Furlough</t>
  </si>
  <si>
    <t>KF</t>
  </si>
  <si>
    <t xml:space="preserve"> Non-Duty Within Regular Schedule</t>
  </si>
  <si>
    <t xml:space="preserve"> Non Duty Within Regular Schedule</t>
  </si>
  <si>
    <t>KG</t>
  </si>
  <si>
    <t xml:space="preserve"> Military Furlough (LWOP) - Called to Active Duty</t>
  </si>
  <si>
    <t xml:space="preserve"> Military Furlough (LWOP)  Called to Active Duty</t>
  </si>
  <si>
    <t xml:space="preserve"> Military Furlough (LWOP) Called Active Duty</t>
  </si>
  <si>
    <t>KM</t>
  </si>
  <si>
    <t xml:space="preserve"> Missing Time – Non-Pay</t>
  </si>
  <si>
    <t xml:space="preserve"> Missing Time Non Pay</t>
  </si>
  <si>
    <t>KN</t>
  </si>
  <si>
    <t xml:space="preserve"> MSC Nonpay</t>
  </si>
  <si>
    <t xml:space="preserve"> Habitability Pay</t>
  </si>
  <si>
    <t xml:space="preserve"> Hazard Pay – 10% Base Pay</t>
  </si>
  <si>
    <t xml:space="preserve"> Hazardous Pay 10% Base Pay</t>
  </si>
  <si>
    <t xml:space="preserve"> War Zone Bonus (100% Base Pay)</t>
  </si>
  <si>
    <t xml:space="preserve"> Imminent Danger Pay</t>
  </si>
  <si>
    <t xml:space="preserve"> Harbor Attack</t>
  </si>
  <si>
    <t xml:space="preserve"> Vessel Attack Bonus</t>
  </si>
  <si>
    <t xml:space="preserve"> Security Force Rate (Unlic)</t>
  </si>
  <si>
    <t xml:space="preserve"> Night Watch In Non-Foreign Port</t>
  </si>
  <si>
    <t xml:space="preserve"> Night Watch In NonForeign Port</t>
  </si>
  <si>
    <t xml:space="preserve"> Night Watch NonForeign Port</t>
  </si>
  <si>
    <t xml:space="preserve"> Non-Watchstanding Allowance</t>
  </si>
  <si>
    <t xml:space="preserve"> Non Watchstanding Allowance</t>
  </si>
  <si>
    <t xml:space="preserve"> Non-Watchstanding for Officers Hazard</t>
  </si>
  <si>
    <t xml:space="preserve"> Non Watchstanding for Officers Hazard</t>
  </si>
  <si>
    <t xml:space="preserve"> Non Watchstanding Officers Hazard</t>
  </si>
  <si>
    <t xml:space="preserve"> M&amp;R Dirty Work - Straight Time</t>
  </si>
  <si>
    <t xml:space="preserve"> M&amp;R Dirty Work  Straight Time</t>
  </si>
  <si>
    <t xml:space="preserve"> MR Dirty Work Straight Time</t>
  </si>
  <si>
    <t xml:space="preserve"> M&amp;R Dirty Work - Off Duty - Unlic</t>
  </si>
  <si>
    <t xml:space="preserve"> M&amp;R Dirty Work  Off Duty  Unlic</t>
  </si>
  <si>
    <t xml:space="preserve"> Cleaning Spills Straight Time</t>
  </si>
  <si>
    <t xml:space="preserve"> Dirty Work - Straight Time- Unl</t>
  </si>
  <si>
    <t xml:space="preserve"> Dirty Work  Straight Time Unl</t>
  </si>
  <si>
    <t xml:space="preserve"> Sandblasting</t>
  </si>
  <si>
    <t xml:space="preserve"> Tank Cleaning - Overtime - Lic E</t>
  </si>
  <si>
    <t xml:space="preserve"> Tank Cleaning  Overtime  Lic E</t>
  </si>
  <si>
    <t xml:space="preserve"> Tank Cleaning - Overtime - Unlic</t>
  </si>
  <si>
    <t xml:space="preserve"> Tank Cleaning  Overtime  Unlic</t>
  </si>
  <si>
    <t xml:space="preserve"> Tank Cleaning - On Duty - Unlic</t>
  </si>
  <si>
    <t xml:space="preserve"> Tank Cleaning  On Duty  Unlic</t>
  </si>
  <si>
    <t xml:space="preserve"> Minimum For Quad Cable Handling</t>
  </si>
  <si>
    <t xml:space="preserve"> Cargo Supervision - Straight Time</t>
  </si>
  <si>
    <t xml:space="preserve"> Cargo Supervision  Straight Time</t>
  </si>
  <si>
    <t xml:space="preserve"> Cargo Supervision Straight Time</t>
  </si>
  <si>
    <t xml:space="preserve"> Overtime for Cargo</t>
  </si>
  <si>
    <t xml:space="preserve"> Overtime Cargo</t>
  </si>
  <si>
    <t xml:space="preserve"> Cargo Straight Time</t>
  </si>
  <si>
    <t xml:space="preserve"> Explosive Supervision - Overtime</t>
  </si>
  <si>
    <t xml:space="preserve"> Explosives Supervision  Overtime</t>
  </si>
  <si>
    <t xml:space="preserve"> Explosives Supervision Overtime</t>
  </si>
  <si>
    <t xml:space="preserve"> Explosive Supervision - Straight Time</t>
  </si>
  <si>
    <t xml:space="preserve"> Explosives Supervision  Straight Time</t>
  </si>
  <si>
    <t xml:space="preserve"> Explosives Supervision Straight Time</t>
  </si>
  <si>
    <t xml:space="preserve"> Explosive Handling - Straight Time</t>
  </si>
  <si>
    <t xml:space="preserve"> Explosives Handling  Straight Time</t>
  </si>
  <si>
    <t xml:space="preserve"> Explosives Handling Straight Time</t>
  </si>
  <si>
    <t xml:space="preserve"> Explosive Handling - Overtime</t>
  </si>
  <si>
    <t xml:space="preserve"> Explosives Handling  Overtime</t>
  </si>
  <si>
    <t xml:space="preserve"> Explosives Handling Overtime</t>
  </si>
  <si>
    <t xml:space="preserve"> Leave Supplement - Non-Officers</t>
  </si>
  <si>
    <t xml:space="preserve"> Leave Supplement  Non Officers</t>
  </si>
  <si>
    <t xml:space="preserve"> Leave Supplement Non Officers</t>
  </si>
  <si>
    <t xml:space="preserve"> Add’l Comp for Day Work - Lic</t>
  </si>
  <si>
    <t xml:space="preserve"> Additional Comp for Day Work - Lic</t>
  </si>
  <si>
    <t xml:space="preserve"> Overtime (Min) for Un Rep &amp; CBA</t>
  </si>
  <si>
    <t xml:space="preserve"> Overtime (Min) Un Rep CBA</t>
  </si>
  <si>
    <t xml:space="preserve"> Overdue Relief Award Day 1 - 45</t>
  </si>
  <si>
    <t xml:space="preserve"> Overdue Relief Award Day 1  45</t>
  </si>
  <si>
    <t xml:space="preserve"> Overdue Relief Award Day 1 45</t>
  </si>
  <si>
    <t xml:space="preserve"> Overdue Relief Award in Excess of 45</t>
  </si>
  <si>
    <t xml:space="preserve"> Overdue Relief Award Excess 45</t>
  </si>
  <si>
    <t xml:space="preserve"> Buddy Policy Daily Compensation</t>
  </si>
  <si>
    <t xml:space="preserve"> Add’l 10% Base Pay for Steward</t>
  </si>
  <si>
    <t xml:space="preserve"> Additional 10% Base Pay for Steward</t>
  </si>
  <si>
    <t xml:space="preserve"> Additional 10% Base Pay Steward</t>
  </si>
  <si>
    <t xml:space="preserve"> Add’l Comp for Day Work - Unlic</t>
  </si>
  <si>
    <t xml:space="preserve"> Additional Comp for Day Work - Unlic</t>
  </si>
  <si>
    <t xml:space="preserve"> Time-Back Pay In Lieu of Time</t>
  </si>
  <si>
    <t xml:space="preserve"> Time Back Pay In Lieu of Time</t>
  </si>
  <si>
    <t xml:space="preserve"> Time Back Pay Lieu Time</t>
  </si>
  <si>
    <t xml:space="preserve"> Holiday Work</t>
  </si>
  <si>
    <t xml:space="preserve"> Master Financial Responsibility</t>
  </si>
  <si>
    <t xml:space="preserve"> Weekend/Intl Dateline Overtime &gt; 16 hrs</t>
  </si>
  <si>
    <t xml:space="preserve"> Weekend/International Dateline Overtime &gt; 16 hrs</t>
  </si>
  <si>
    <t xml:space="preserve"> Weekend International Dateline Overtime &gt; 16 hrs</t>
  </si>
  <si>
    <t xml:space="preserve"> Weekend International Dateline Overtime &gt; 16 Hours</t>
  </si>
  <si>
    <t xml:space="preserve"> Surface Rescue Swimmer Rate</t>
  </si>
  <si>
    <t xml:space="preserve"> Penalty Pay</t>
  </si>
  <si>
    <t xml:space="preserve">Administrative Leave for Physical Fitness Used YTD </t>
  </si>
  <si>
    <t xml:space="preserve">Administrative Leave Physical Fitness Used YTD </t>
  </si>
  <si>
    <t>Administrative Leave for Preventive Health Screening Used YTD</t>
  </si>
  <si>
    <t>Administrative Leave Preventive Health Screening Used YTD</t>
  </si>
  <si>
    <t xml:space="preserve">PS </t>
  </si>
  <si>
    <t xml:space="preserve">Administrative Leave for Weather And Safety Used YTD </t>
  </si>
  <si>
    <t xml:space="preserve">Administrative Leave Weather And Safety Used YTD </t>
  </si>
  <si>
    <t xml:space="preserve"> Disabled Veteran Leave</t>
  </si>
  <si>
    <t>TM</t>
  </si>
  <si>
    <t xml:space="preserve"> Telework Medical</t>
  </si>
  <si>
    <t xml:space="preserve">TS  </t>
  </si>
  <si>
    <t xml:space="preserve">Telework Situational  </t>
  </si>
  <si>
    <t xml:space="preserve">Telework Situational </t>
  </si>
  <si>
    <t>TW</t>
  </si>
  <si>
    <t xml:space="preserve"> Telework Regular</t>
  </si>
  <si>
    <t>LPL</t>
  </si>
  <si>
    <t xml:space="preserve"> Non Forfeiting Restored Annual Leave</t>
  </si>
  <si>
    <t xml:space="preserve"> Saturday Work (OG, OS Converted)</t>
  </si>
  <si>
    <t xml:space="preserve"> Saturday Work (OG  OS Converted)</t>
  </si>
  <si>
    <t xml:space="preserve"> Saturday Work (OG OS Converted)</t>
  </si>
  <si>
    <t>Sunday Work - First Shift</t>
  </si>
  <si>
    <t>Sunday Work  First Shift</t>
  </si>
  <si>
    <t>Sunday Work First Shift</t>
  </si>
  <si>
    <t xml:space="preserve"> Sunday Work (Graded)</t>
  </si>
  <si>
    <t xml:space="preserve"> Sunday Work - (OG, OS Converted)</t>
  </si>
  <si>
    <t xml:space="preserve"> Sunday Work  (OG  OS Converted)</t>
  </si>
  <si>
    <t xml:space="preserve"> Sunday Work (OG OS Converted)</t>
  </si>
  <si>
    <t xml:space="preserve"> Sunday Regular (9/3 Month Nurse)</t>
  </si>
  <si>
    <t xml:space="preserve"> Sunday Regular (9 3 Month Nurse)</t>
  </si>
  <si>
    <t xml:space="preserve"> Sunday Work - Second Shift</t>
  </si>
  <si>
    <t xml:space="preserve"> Sunday Work  Second Shift</t>
  </si>
  <si>
    <t xml:space="preserve"> Sunday Work Second Shift</t>
  </si>
  <si>
    <t xml:space="preserve"> Sunday Work - Third Shift</t>
  </si>
  <si>
    <t xml:space="preserve"> Sunday Work  Third Shift</t>
  </si>
  <si>
    <t xml:space="preserve"> Sunday Work Third Shift</t>
  </si>
  <si>
    <t>Saturday Pay</t>
  </si>
  <si>
    <t xml:space="preserve"> Saturday Regular (9/3 Month Nurse)</t>
  </si>
  <si>
    <t xml:space="preserve"> Saturday Regular (9 3 Month Nurse)</t>
  </si>
  <si>
    <t xml:space="preserve"> Recess Day</t>
  </si>
  <si>
    <t xml:space="preserve"> Regular - First Shift</t>
  </si>
  <si>
    <t xml:space="preserve"> Regular  First Shift</t>
  </si>
  <si>
    <t xml:space="preserve"> Regular First Shift</t>
  </si>
  <si>
    <t xml:space="preserve"> Regular (Graded)</t>
  </si>
  <si>
    <t>Non-Duty Law Leave Days</t>
  </si>
  <si>
    <t>Non Duty Law Leave Days</t>
  </si>
  <si>
    <t>Non-Duty Military Days</t>
  </si>
  <si>
    <t>Non Duty Military Days</t>
  </si>
  <si>
    <t xml:space="preserve"> Regular - Second Shift</t>
  </si>
  <si>
    <t xml:space="preserve"> Regular  Second Shift</t>
  </si>
  <si>
    <t xml:space="preserve"> Regular Second Shift</t>
  </si>
  <si>
    <t>Regular  Third Shift</t>
  </si>
  <si>
    <t>Regular Third Shift</t>
  </si>
  <si>
    <t>Regular Scheduled Hours</t>
  </si>
  <si>
    <t>Holiday Observed</t>
  </si>
  <si>
    <t>Available</t>
  </si>
  <si>
    <t>Actual Stand By Hours</t>
  </si>
  <si>
    <t>Actual AUO Hours Worked</t>
  </si>
  <si>
    <t>Actual Administratively Uncontrollable Overtime Hours Worked</t>
  </si>
  <si>
    <t>FLSA Hours Worked</t>
  </si>
  <si>
    <t>Meal Time</t>
  </si>
  <si>
    <t>Make Up Hours Before OT</t>
  </si>
  <si>
    <t>Regular Scheduled OT</t>
  </si>
  <si>
    <t>Holiday Worked</t>
  </si>
  <si>
    <t>Sunday Premium</t>
  </si>
  <si>
    <t>Comp Time Earned</t>
  </si>
  <si>
    <t>Irregular Scheduled OT</t>
  </si>
  <si>
    <t>Call Back OT</t>
  </si>
  <si>
    <t>Travel Comp Time Earned</t>
  </si>
  <si>
    <t>OT Rotating Shift</t>
  </si>
  <si>
    <t>Second Shift Night Diff.</t>
  </si>
  <si>
    <t xml:space="preserve">Second Shift Night Diff </t>
  </si>
  <si>
    <t>EDP Act. Expose/OT 4%</t>
  </si>
  <si>
    <t>EDP Act. Expose OT 4%</t>
  </si>
  <si>
    <t>EDP Act. Expose/OT 6%</t>
  </si>
  <si>
    <t>EDP Act. Expose OT 6%</t>
  </si>
  <si>
    <t>EDP Act. Expose/OT 25%</t>
  </si>
  <si>
    <t>EDP Act. Expose OT 25%</t>
  </si>
  <si>
    <t>EDP Act. Expose/OT 50%</t>
  </si>
  <si>
    <t>EDP Act. Expose OT 50%</t>
  </si>
  <si>
    <t>EDP Act. Expose/OT 8%</t>
  </si>
  <si>
    <t>EDP Act. Expose OT 8%</t>
  </si>
  <si>
    <t>FFL - Family</t>
  </si>
  <si>
    <t>FFL  Family</t>
  </si>
  <si>
    <t>FFL Family</t>
  </si>
  <si>
    <t xml:space="preserve">FFL - Funeral </t>
  </si>
  <si>
    <t xml:space="preserve">FFL  Funeral </t>
  </si>
  <si>
    <t xml:space="preserve">FFL Funeral </t>
  </si>
  <si>
    <t>FFL - Adoption</t>
  </si>
  <si>
    <t>FFL  Adoption</t>
  </si>
  <si>
    <t>FFL Adoption</t>
  </si>
  <si>
    <t>Third Shift Night Diff</t>
  </si>
  <si>
    <t>Federal Disaster Relief</t>
  </si>
  <si>
    <t>Federal Disaster Relief - FEMA</t>
  </si>
  <si>
    <t>Federal Disaster Relief  FEMA</t>
  </si>
  <si>
    <t>Federal Disaster Relief FEMA</t>
  </si>
  <si>
    <t>Evacuation Pay</t>
  </si>
  <si>
    <t>Furlough Regular</t>
  </si>
  <si>
    <t>Furlough Lack Of Funds</t>
  </si>
  <si>
    <t>Credit Hours Earned</t>
  </si>
  <si>
    <t>Credit Hours Used</t>
  </si>
  <si>
    <t>Fed Disaster - Non-Reimb</t>
  </si>
  <si>
    <t>Fed Disaster  Non Reimb</t>
  </si>
  <si>
    <t>Fed Disaster Non Reimb</t>
  </si>
  <si>
    <t>FFL - Serious Health Condition Family Member</t>
  </si>
  <si>
    <t>FFL  Serious Health Condition Family Member</t>
  </si>
  <si>
    <t>FFL Serious Health Condition Family Member</t>
  </si>
  <si>
    <t>Annual Leave</t>
  </si>
  <si>
    <t>Comp Time Used</t>
  </si>
  <si>
    <t>Court Leave</t>
  </si>
  <si>
    <t>Travel Comp Time Used</t>
  </si>
  <si>
    <t>Restored Leave #1</t>
  </si>
  <si>
    <t>Restored Leave #2</t>
  </si>
  <si>
    <t>Religious Comp Earned</t>
  </si>
  <si>
    <t>Religious Comp Used</t>
  </si>
  <si>
    <t>Home Leave</t>
  </si>
  <si>
    <t>Military Reserve Technicians</t>
  </si>
  <si>
    <t>Sick Leave</t>
  </si>
  <si>
    <t>Regular Military</t>
  </si>
  <si>
    <t>Law Enforcement Military</t>
  </si>
  <si>
    <t>DC Nat. Guard Military</t>
  </si>
  <si>
    <t>DC Nat  Guard Military</t>
  </si>
  <si>
    <t>Award Leave Used</t>
  </si>
  <si>
    <t>Furlough (Over 30 Days)</t>
  </si>
  <si>
    <t>Lack Of Funds(Over 30 Days)</t>
  </si>
  <si>
    <t>FMLA - Family</t>
  </si>
  <si>
    <t>FMLA  Family</t>
  </si>
  <si>
    <t>FMLA - Employee</t>
  </si>
  <si>
    <t>FMLA  Employee</t>
  </si>
  <si>
    <t>Suspension</t>
  </si>
  <si>
    <t>LWOP</t>
  </si>
  <si>
    <t>AWOL</t>
  </si>
  <si>
    <t>Actual Exposure - 4%</t>
  </si>
  <si>
    <t>Actual Exposure  4%</t>
  </si>
  <si>
    <t>Actual Exposure 4%</t>
  </si>
  <si>
    <t>Actual Exposure - 6%</t>
  </si>
  <si>
    <t>Actual Exposure  6%</t>
  </si>
  <si>
    <t>Actual Exposure 6%</t>
  </si>
  <si>
    <t>Actual Exposure 25%</t>
  </si>
  <si>
    <t>Actual Exposure 50%</t>
  </si>
  <si>
    <t>Hours In Pay Status - 4%</t>
  </si>
  <si>
    <t>Hours In Pay Status  4%</t>
  </si>
  <si>
    <t>Hours Pay Status 4%</t>
  </si>
  <si>
    <t>Hours In Pay Status - 8%</t>
  </si>
  <si>
    <t>Hours In Pay Status  8%</t>
  </si>
  <si>
    <t>Hours Pay Status 8%</t>
  </si>
  <si>
    <t>Hours In Pay Status - 25%</t>
  </si>
  <si>
    <t>Hours In Pay Status  25%</t>
  </si>
  <si>
    <t>Hours Pay Status 25%</t>
  </si>
  <si>
    <t>Disabled Veteran Leave</t>
  </si>
  <si>
    <t>Union-Term Negotiations</t>
  </si>
  <si>
    <t>Union Term Negotiations</t>
  </si>
  <si>
    <t>Union-Mid-Term Negotiations</t>
  </si>
  <si>
    <t>Union Mid Term Negotiations</t>
  </si>
  <si>
    <t>Union-Dispute Resolution</t>
  </si>
  <si>
    <t>Union Dispute Resolution</t>
  </si>
  <si>
    <t>UnionGenl Labor/Mgt Relations</t>
  </si>
  <si>
    <t>UnionGenl Labor Mgt Relations</t>
  </si>
  <si>
    <t>Bone Marrow Leave *(In Work)</t>
  </si>
  <si>
    <t>Organ Donor Leave *(In Work)</t>
  </si>
  <si>
    <t>Volunteer Leave</t>
  </si>
  <si>
    <t>COP Used # 1</t>
  </si>
  <si>
    <t>COP Used # 2</t>
  </si>
  <si>
    <t>COP Used # 3</t>
  </si>
  <si>
    <t>Admin Leave - General</t>
  </si>
  <si>
    <t>Admin Leave  General</t>
  </si>
  <si>
    <t>Admin Leave General</t>
  </si>
  <si>
    <t>Donated Leave Used</t>
  </si>
  <si>
    <t>Shared Leave SetAside</t>
  </si>
  <si>
    <t>LWOP Workmans Comp Used</t>
  </si>
  <si>
    <t>Bank Leave/ELTP Used</t>
  </si>
  <si>
    <t>Bank Leave ELTP Used</t>
  </si>
  <si>
    <t>Restored Leave #3</t>
  </si>
  <si>
    <t>Telework-Periodic/Intermittent</t>
  </si>
  <si>
    <t>Telework Periodic Intermittent</t>
  </si>
  <si>
    <t xml:space="preserve">Telework-Short-Term </t>
  </si>
  <si>
    <t xml:space="preserve">Telework Short Term </t>
  </si>
  <si>
    <t>Telework-Long-Term</t>
  </si>
  <si>
    <t>Telework Long Term</t>
  </si>
  <si>
    <t>Telework-Full-Time</t>
  </si>
  <si>
    <t>Telework Full Time</t>
  </si>
  <si>
    <t>Weather &amp; Safety Admin Leave</t>
  </si>
  <si>
    <t>Weather Safety Admin Leave</t>
  </si>
  <si>
    <t>Available - Save for Admin Leave</t>
  </si>
  <si>
    <t>Available  Save for Admin Leave</t>
  </si>
  <si>
    <t>Available Save Admin Leave</t>
  </si>
  <si>
    <t>Court Leave Holiday Worked</t>
  </si>
  <si>
    <t>Weather and Safety Leave Holiday Worked Used</t>
  </si>
  <si>
    <t>Weather Safety Leave Holiday Worked Used</t>
  </si>
  <si>
    <t>Administrative Leave General Used</t>
  </si>
  <si>
    <t>Weather and Safety Leave Used</t>
  </si>
  <si>
    <t>Weather Safety Leave Used</t>
  </si>
  <si>
    <t>Administrative Leave Volunteer Used</t>
  </si>
  <si>
    <t>Administrative Leave Investigative Used</t>
  </si>
  <si>
    <t>Administrative Leave Adverse Action Notice Used</t>
  </si>
  <si>
    <t>Administrative Leave Agency Directed Used</t>
  </si>
  <si>
    <t>Court Leave Used</t>
  </si>
  <si>
    <t>(Historic)</t>
  </si>
  <si>
    <t>06Z</t>
  </si>
  <si>
    <t>Administrative Leave General YTD Balance</t>
  </si>
  <si>
    <t>62Z</t>
  </si>
  <si>
    <t>Administrative Leave Volunteer YTD Balance</t>
  </si>
  <si>
    <t>63Z</t>
  </si>
  <si>
    <t>Administrative Leave Investigative YTD Balance</t>
  </si>
  <si>
    <t>64Z</t>
  </si>
  <si>
    <t>Administrative Leave Adverse Action Notice YTD Balance</t>
  </si>
  <si>
    <t>65Z</t>
  </si>
  <si>
    <t>Administrative Leave Agency Directed YTD Balance</t>
  </si>
  <si>
    <t>6CZ</t>
  </si>
  <si>
    <t>6SZ</t>
  </si>
  <si>
    <t>6WZ</t>
  </si>
  <si>
    <t>Weather and Safety Leave Used YTD</t>
  </si>
  <si>
    <t>Weather Safety Leave Used YTD</t>
  </si>
  <si>
    <t>Administrative Leave Union/Labor Relations Used</t>
  </si>
  <si>
    <t>Administrative Leave Union Labor Relations Used</t>
  </si>
  <si>
    <t>FTZ</t>
  </si>
  <si>
    <t>Administrative Leave Physical Fitness Used</t>
  </si>
  <si>
    <t>Administrative Leave Physical Fitness YTD Balance</t>
  </si>
  <si>
    <t>6BZ</t>
  </si>
  <si>
    <t>Annual Leave Used</t>
  </si>
  <si>
    <t>021</t>
  </si>
  <si>
    <t>Annual Leave Carryover</t>
  </si>
  <si>
    <t>022</t>
  </si>
  <si>
    <t>Annual Leave Earned</t>
  </si>
  <si>
    <t>023</t>
  </si>
  <si>
    <t>Annual Leave Advanced Used</t>
  </si>
  <si>
    <t>Annual Leave in Lieu of FECA Used</t>
  </si>
  <si>
    <t>Annual Leave Lieu FECA Used</t>
  </si>
  <si>
    <t>029</t>
  </si>
  <si>
    <t>02B</t>
  </si>
  <si>
    <t>02Z</t>
  </si>
  <si>
    <t>Annual Leave Balance</t>
  </si>
  <si>
    <t>Annual Leave Lump Sum Payout</t>
  </si>
  <si>
    <t>Annual Leave ILO FMLA Adoption Used</t>
  </si>
  <si>
    <t>Annual Leave ILO FMLA Birth Used</t>
  </si>
  <si>
    <t>Annual Leave ILO FMLA Family Serious Injury Used</t>
  </si>
  <si>
    <t>Annual Leave ILO FMLA Self Serious Injury Used</t>
  </si>
  <si>
    <t>Annual Leave ILO FMLA Military Caregiver Used</t>
  </si>
  <si>
    <t>AIZ</t>
  </si>
  <si>
    <t>Annual Leave in Lieu of FECA Used YTD</t>
  </si>
  <si>
    <t>Annual Leave Lieu FECA Used YTD</t>
  </si>
  <si>
    <t>ALZ</t>
  </si>
  <si>
    <t>PCL</t>
  </si>
  <si>
    <t>Provider Justification?</t>
  </si>
  <si>
    <t>02A</t>
  </si>
  <si>
    <t>Annual Leave Maximum</t>
  </si>
  <si>
    <t>ACM</t>
  </si>
  <si>
    <t>Annual Leave Maximum Carryover</t>
  </si>
  <si>
    <t>***</t>
  </si>
  <si>
    <t>Annual Leave Projected Year End Balance</t>
  </si>
  <si>
    <t>Annual Leave Use or Lose Balance</t>
  </si>
  <si>
    <t>Annual Leave Use Lose Balance</t>
  </si>
  <si>
    <t>02C</t>
  </si>
  <si>
    <t>02D</t>
  </si>
  <si>
    <t>102</t>
  </si>
  <si>
    <t>Absence Without Leave Used</t>
  </si>
  <si>
    <t>AWZ</t>
  </si>
  <si>
    <t>Absence Without Leave Used YTD</t>
  </si>
  <si>
    <t>Bone Marrow Donor Holiday Leave Worked</t>
  </si>
  <si>
    <t>Bone Marrow Donor Leave Used</t>
  </si>
  <si>
    <t>BOZ</t>
  </si>
  <si>
    <t>Bone Marrow Donor Leave Used YTD</t>
  </si>
  <si>
    <t>Change of Station Holiday Leave Worked</t>
  </si>
  <si>
    <t>Change Station Holiday Leave Worked</t>
  </si>
  <si>
    <t>Change of Station Leave Used</t>
  </si>
  <si>
    <t>Change Station Leave Used</t>
  </si>
  <si>
    <t>COZ</t>
  </si>
  <si>
    <t>Change of Station Leave Used YTD</t>
  </si>
  <si>
    <t>Change Station Leave Used YTD</t>
  </si>
  <si>
    <t>Compensatory Time Off ILO FMLA Adoption Used</t>
  </si>
  <si>
    <t>Compensatory Time Off ILO FMLA Birth Used</t>
  </si>
  <si>
    <t>Compensatory Time Off ILO FMLA Family Serious Health Used</t>
  </si>
  <si>
    <t>Provider Justification? Subset of FMLA Military Caregiver</t>
  </si>
  <si>
    <t>Compensatory Time Off ILO FMLA Self Serious Health Used</t>
  </si>
  <si>
    <t>Provider Justification? Subset of FMLA Military Family Exigency</t>
  </si>
  <si>
    <t>040</t>
  </si>
  <si>
    <t>Compensatory Time Off In Lieu of Overtime Earned</t>
  </si>
  <si>
    <t>Compensatory Time Off Lieu Overtime Earned</t>
  </si>
  <si>
    <t>Compensatory Time Off In Lieu of Overtime Used</t>
  </si>
  <si>
    <t>Compensatory Time Off Lieu Overtime Used</t>
  </si>
  <si>
    <t>Provider Justification? Should this be a Pay Code?</t>
  </si>
  <si>
    <t>Provider Justification? Should this be Pay Code?</t>
  </si>
  <si>
    <t>048</t>
  </si>
  <si>
    <t>Compensatory Time Off Callback Earned</t>
  </si>
  <si>
    <t>049</t>
  </si>
  <si>
    <t>04S</t>
  </si>
  <si>
    <t>04Z</t>
  </si>
  <si>
    <t>Compensatory Time Off In Lieu of Overtime Balance</t>
  </si>
  <si>
    <t>Compensatory Time Off Lieu Overtime Balance</t>
  </si>
  <si>
    <t>TCE</t>
  </si>
  <si>
    <t>Compensatory Time Off at Overtime Rate Earned</t>
  </si>
  <si>
    <t>Compensatory Time Off Overtime Rate Earned</t>
  </si>
  <si>
    <t>TCN</t>
  </si>
  <si>
    <t>TCW</t>
  </si>
  <si>
    <t>Compensatory Time Off Callback at Overtime Rate Earned</t>
  </si>
  <si>
    <t>Compensatory Time Off Callback Overtime Rate Earned</t>
  </si>
  <si>
    <t>04C</t>
  </si>
  <si>
    <t>046</t>
  </si>
  <si>
    <t>Compensatory Time Off Travel Earned</t>
  </si>
  <si>
    <t>Compensatory Time Off Travel Used</t>
  </si>
  <si>
    <t>TCZ</t>
  </si>
  <si>
    <t>Compensatory Time Off Travel Balance</t>
  </si>
  <si>
    <t>230</t>
  </si>
  <si>
    <t>235</t>
  </si>
  <si>
    <t>23D</t>
  </si>
  <si>
    <t>23G</t>
  </si>
  <si>
    <t>23M</t>
  </si>
  <si>
    <t>23T</t>
  </si>
  <si>
    <t>23Z</t>
  </si>
  <si>
    <t>Credit Hours Balance</t>
  </si>
  <si>
    <t>LRZ</t>
  </si>
  <si>
    <t>Military Leave DC National Guard Used</t>
  </si>
  <si>
    <t>7GZ</t>
  </si>
  <si>
    <t>Military Leave DC National Guard Used YTD</t>
  </si>
  <si>
    <t>DVB</t>
  </si>
  <si>
    <t>Disabled Veteran Leave Balance</t>
  </si>
  <si>
    <t>Disabled Veteran Leave Used</t>
  </si>
  <si>
    <t>DVZ</t>
  </si>
  <si>
    <t>Provider Justification - Subset of FMLA Military Family Exigency</t>
  </si>
  <si>
    <t>Provider Justification  Subset of FMLA Military Family Exigency</t>
  </si>
  <si>
    <t>Provider Justification - Subset of FMLA Military Caregiver</t>
  </si>
  <si>
    <t>Provider Justification  Subset of FMLA Military Caregiver</t>
  </si>
  <si>
    <t>Family and Medical Leave Act Leave Used YTD</t>
  </si>
  <si>
    <t>Family Medical Leave Act Leave Used YTD</t>
  </si>
  <si>
    <t>Family and Medical Leave Act Adoption Used</t>
  </si>
  <si>
    <t>Family Medical Leave Act Adoption Used</t>
  </si>
  <si>
    <t>Family and Medical Leave Act Birth Used</t>
  </si>
  <si>
    <t>Family Medical Leave Act Birth Used</t>
  </si>
  <si>
    <t>FLC</t>
  </si>
  <si>
    <t>FLD</t>
  </si>
  <si>
    <t>FLE</t>
  </si>
  <si>
    <t>Family and Medical Leave Act Serious Health Family Used</t>
  </si>
  <si>
    <t>Family Medical Leave Act Serious Health Family Used</t>
  </si>
  <si>
    <t>FLH</t>
  </si>
  <si>
    <t>FLL</t>
  </si>
  <si>
    <t>Family and Medical Leave Act Serious Health Self Used</t>
  </si>
  <si>
    <t>Family Medical Leave Act Serious Health Self Used</t>
  </si>
  <si>
    <t>FLP</t>
  </si>
  <si>
    <t>FLR</t>
  </si>
  <si>
    <t>FLT</t>
  </si>
  <si>
    <t>FLZ</t>
  </si>
  <si>
    <t>Family and Medical Leave Act Military Family Exigency Used</t>
  </si>
  <si>
    <t>Family Medical Leave Act Military Family Exigency Used</t>
  </si>
  <si>
    <t>Sick Leave ILO FMLA Birth Used</t>
  </si>
  <si>
    <t>Sick Leave ILO FMLA Family Serious Injury Used</t>
  </si>
  <si>
    <t>Sick Leave ILO FMLA Self Serious Injury Used</t>
  </si>
  <si>
    <t>Sick Leave ILO FMLA Military Caregiver Used</t>
  </si>
  <si>
    <t>160</t>
  </si>
  <si>
    <t>FECA Continuation of Pay 1st Occurrence Paid Used</t>
  </si>
  <si>
    <t>FECA Continuation Pay 1st Occurrence Paid Used</t>
  </si>
  <si>
    <t>161</t>
  </si>
  <si>
    <t>162</t>
  </si>
  <si>
    <t>164</t>
  </si>
  <si>
    <t>FECA Continuation of Pay 2nd Occurrence Paid Used</t>
  </si>
  <si>
    <t>FECA Continuation Pay 2nd Occurrence Paid Used</t>
  </si>
  <si>
    <t>165</t>
  </si>
  <si>
    <t>166</t>
  </si>
  <si>
    <t>FECA Continuation of Pay 3rd Occurrence Paid Used</t>
  </si>
  <si>
    <t>FECA Continuation Pay 3rd Occurrence Paid Used</t>
  </si>
  <si>
    <t>167</t>
  </si>
  <si>
    <t>168</t>
  </si>
  <si>
    <t>FECA Continuation of Pay 4th Occurrence Paid Used</t>
  </si>
  <si>
    <t>FECA Continuation Pay 4th Occurrence Paid Used</t>
  </si>
  <si>
    <t>169</t>
  </si>
  <si>
    <t>Provider Justification? Does not seem like an Absence Type.</t>
  </si>
  <si>
    <t>16M</t>
  </si>
  <si>
    <t>16P</t>
  </si>
  <si>
    <t>16R</t>
  </si>
  <si>
    <t>16T</t>
  </si>
  <si>
    <t>16V</t>
  </si>
  <si>
    <t>16X</t>
  </si>
  <si>
    <t>16Z</t>
  </si>
  <si>
    <t>DL2</t>
  </si>
  <si>
    <t>DL3</t>
  </si>
  <si>
    <t>DL4</t>
  </si>
  <si>
    <t>DL5</t>
  </si>
  <si>
    <t>DL6</t>
  </si>
  <si>
    <t>DL7</t>
  </si>
  <si>
    <t>DL8</t>
  </si>
  <si>
    <t>DL9</t>
  </si>
  <si>
    <t>DLA</t>
  </si>
  <si>
    <t>DLB</t>
  </si>
  <si>
    <t>FRZ</t>
  </si>
  <si>
    <t>103</t>
  </si>
  <si>
    <t>Furlough Used</t>
  </si>
  <si>
    <t>FWZ</t>
  </si>
  <si>
    <t>Furlough Used YTD</t>
  </si>
  <si>
    <t>105</t>
  </si>
  <si>
    <t>Furlough Used Lack of Funds</t>
  </si>
  <si>
    <t>Furlough Used Lack Funds</t>
  </si>
  <si>
    <t>GSZ</t>
  </si>
  <si>
    <t>107</t>
  </si>
  <si>
    <t>Furlough Excepted</t>
  </si>
  <si>
    <t>Home Leave Used</t>
  </si>
  <si>
    <t>086</t>
  </si>
  <si>
    <t>Home Leave Earned</t>
  </si>
  <si>
    <t>089</t>
  </si>
  <si>
    <t>Home Leave Carryover</t>
  </si>
  <si>
    <t>HLZ</t>
  </si>
  <si>
    <t>Home Leave Balance</t>
  </si>
  <si>
    <t>House Hunting 1 Leave Used</t>
  </si>
  <si>
    <t>HHZ</t>
  </si>
  <si>
    <t>House Hunting 1 Leave Used YTD</t>
  </si>
  <si>
    <t>Military Leave NG/Reserve Law Enforcement Holiday Worked Used</t>
  </si>
  <si>
    <t>Military Leave NG Reserve Law Enforcement Holiday Worked Used</t>
  </si>
  <si>
    <t>Military Leave NG/Reserve Law Enforcement Used</t>
  </si>
  <si>
    <t>Military Leave NG Reserve Law Enforcement Used</t>
  </si>
  <si>
    <t>7LZ</t>
  </si>
  <si>
    <t>Military Leave NG/Reserve Law Enforcement Used YTD</t>
  </si>
  <si>
    <t>Military Leave NG Reserve Law Enforcement Used YTD</t>
  </si>
  <si>
    <t>101</t>
  </si>
  <si>
    <t>Leave Without Pay Used</t>
  </si>
  <si>
    <t>10A</t>
  </si>
  <si>
    <t>Leave Without Pay ILO FMLA Adoption Used</t>
  </si>
  <si>
    <t>10B</t>
  </si>
  <si>
    <t>Leave Without Pay ILO FMLA Birth Used</t>
  </si>
  <si>
    <t>10F</t>
  </si>
  <si>
    <t>Leave Without Pay ILO FMLA Family Serious Health Used</t>
  </si>
  <si>
    <t>10S</t>
  </si>
  <si>
    <t>Leave Without Pay ILO FMLA Self Serious Health Used</t>
  </si>
  <si>
    <t>10Z</t>
  </si>
  <si>
    <t>Leave Without Pay Used YTD Balance</t>
  </si>
  <si>
    <t>RRL</t>
  </si>
  <si>
    <t>WMA</t>
  </si>
  <si>
    <t>WMC</t>
  </si>
  <si>
    <t>WMD</t>
  </si>
  <si>
    <t>WME</t>
  </si>
  <si>
    <t>WML</t>
  </si>
  <si>
    <t>WMP</t>
  </si>
  <si>
    <t>WMR</t>
  </si>
  <si>
    <t>WMT</t>
  </si>
  <si>
    <t>WIF</t>
  </si>
  <si>
    <t>Leave Without Pay ILO FMLA Military Caregiver Used</t>
  </si>
  <si>
    <t>BLZ</t>
  </si>
  <si>
    <t>02G</t>
  </si>
  <si>
    <t>02H</t>
  </si>
  <si>
    <t>21H</t>
  </si>
  <si>
    <t>03G</t>
  </si>
  <si>
    <t>BFA</t>
  </si>
  <si>
    <t>BFL</t>
  </si>
  <si>
    <t>BFT</t>
  </si>
  <si>
    <t>BFZ</t>
  </si>
  <si>
    <t>BAA</t>
  </si>
  <si>
    <t>BAL</t>
  </si>
  <si>
    <t>BAT</t>
  </si>
  <si>
    <t>BAZ</t>
  </si>
  <si>
    <t>BSA</t>
  </si>
  <si>
    <t>BSL</t>
  </si>
  <si>
    <t>BST</t>
  </si>
  <si>
    <t>BZZ</t>
  </si>
  <si>
    <t>BMA</t>
  </si>
  <si>
    <t>BML</t>
  </si>
  <si>
    <t>BMT</t>
  </si>
  <si>
    <t>BMZ</t>
  </si>
  <si>
    <t>SMZ</t>
  </si>
  <si>
    <t>LAA</t>
  </si>
  <si>
    <t>LAT</t>
  </si>
  <si>
    <t>SPZ</t>
  </si>
  <si>
    <t>02E</t>
  </si>
  <si>
    <t>LMA</t>
  </si>
  <si>
    <t>VAA</t>
  </si>
  <si>
    <t>VAT</t>
  </si>
  <si>
    <t>SZZ</t>
  </si>
  <si>
    <t>SLZ</t>
  </si>
  <si>
    <t>SST</t>
  </si>
  <si>
    <t>LST</t>
  </si>
  <si>
    <t>SMA</t>
  </si>
  <si>
    <t>VSA</t>
  </si>
  <si>
    <t>VST</t>
  </si>
  <si>
    <t>LSZ</t>
  </si>
  <si>
    <t>LSV</t>
  </si>
  <si>
    <t>LV2</t>
  </si>
  <si>
    <t>Military Leave Regular Holiday Worked Used</t>
  </si>
  <si>
    <t>Military Leave Regular Used</t>
  </si>
  <si>
    <t>077</t>
  </si>
  <si>
    <t>Military Leave Regular Carryover</t>
  </si>
  <si>
    <t>07Z</t>
  </si>
  <si>
    <t>Military Leave Regular Used YTD</t>
  </si>
  <si>
    <t>Family and Medical Leave Act Military Caregiver Used</t>
  </si>
  <si>
    <t>Family Medical Leave Act Military Caregiver Used</t>
  </si>
  <si>
    <t>Organ Donor Holiday Leave Worked</t>
  </si>
  <si>
    <t>Organ Donor Leave Used</t>
  </si>
  <si>
    <t>ODZ</t>
  </si>
  <si>
    <t>Organ Donor Leave Used YTD</t>
  </si>
  <si>
    <t>RRZ</t>
  </si>
  <si>
    <t>216</t>
  </si>
  <si>
    <t>217</t>
  </si>
  <si>
    <t>2PZ</t>
  </si>
  <si>
    <t>BRZ</t>
  </si>
  <si>
    <t>PLZ</t>
  </si>
  <si>
    <t>Compensatory Time Off Religious Observance Used</t>
  </si>
  <si>
    <t>045</t>
  </si>
  <si>
    <t>Compensatory Time Off Religious Observance Earned</t>
  </si>
  <si>
    <t>04R</t>
  </si>
  <si>
    <t>RCZ</t>
  </si>
  <si>
    <t>Compensatory Time Off Religious Observance Balance</t>
  </si>
  <si>
    <t>Military Leave Reserve Technician Used</t>
  </si>
  <si>
    <t>RMZ</t>
  </si>
  <si>
    <t>Military Leave Reserve Technician Used YTD</t>
  </si>
  <si>
    <t>08C</t>
  </si>
  <si>
    <t>082</t>
  </si>
  <si>
    <t>08G</t>
  </si>
  <si>
    <t>08Z</t>
  </si>
  <si>
    <t>219</t>
  </si>
  <si>
    <t>2RZ</t>
  </si>
  <si>
    <t>214</t>
  </si>
  <si>
    <t>Educator Paid School Break Used</t>
  </si>
  <si>
    <t>2VZ</t>
  </si>
  <si>
    <t>Educator Paid School Break Used YTD</t>
  </si>
  <si>
    <t>Educator School Break Worked Used</t>
  </si>
  <si>
    <t>Shore Leave Used</t>
  </si>
  <si>
    <t>084</t>
  </si>
  <si>
    <t>Shore Leave Earned</t>
  </si>
  <si>
    <t>087</t>
  </si>
  <si>
    <t>Shore Leave Creditable Days</t>
  </si>
  <si>
    <t>088</t>
  </si>
  <si>
    <t>SHZ</t>
  </si>
  <si>
    <t>Shore Leave Balance</t>
  </si>
  <si>
    <t>Sick Leave Used</t>
  </si>
  <si>
    <t>031</t>
  </si>
  <si>
    <t>Sick Leave Carryover</t>
  </si>
  <si>
    <t>032</t>
  </si>
  <si>
    <t>Sick Leave Earned</t>
  </si>
  <si>
    <t>033</t>
  </si>
  <si>
    <t>Sick Leave Advanced Used</t>
  </si>
  <si>
    <t>Sick Leave In Lieu of FECA Used</t>
  </si>
  <si>
    <t>Sick Leave Lieu FECA Used</t>
  </si>
  <si>
    <t>039</t>
  </si>
  <si>
    <t>Sick Leave Lump Sum Payout</t>
  </si>
  <si>
    <t>03B</t>
  </si>
  <si>
    <t>03Z</t>
  </si>
  <si>
    <t>Sick Leave Balance</t>
  </si>
  <si>
    <t>FSL</t>
  </si>
  <si>
    <t>Sick Leave Frozen</t>
  </si>
  <si>
    <t>SIZ</t>
  </si>
  <si>
    <t>Sick Leave In Lieu of FECA Used YTD</t>
  </si>
  <si>
    <t>Sick Leave Lieu FECA Used YTD</t>
  </si>
  <si>
    <t>Duplicate</t>
  </si>
  <si>
    <t>SLA</t>
  </si>
  <si>
    <t>Sick Leave For Adoption Used</t>
  </si>
  <si>
    <t>SLN</t>
  </si>
  <si>
    <t>03C</t>
  </si>
  <si>
    <t>Sick Leave for Family Care/Bereavement Used</t>
  </si>
  <si>
    <t>Sick Leave for Family Care Bereavement Used</t>
  </si>
  <si>
    <t>Sick Leave Family Care Bereavement Used</t>
  </si>
  <si>
    <t>Sick Leave for Family Serious Health Issue Used</t>
  </si>
  <si>
    <t>Sick Leave Family Serious Health Issue Used</t>
  </si>
  <si>
    <t>PRZ</t>
  </si>
  <si>
    <t>SPF</t>
  </si>
  <si>
    <t>SPG</t>
  </si>
  <si>
    <t>SPT</t>
  </si>
  <si>
    <t>03D</t>
  </si>
  <si>
    <t>Sick Leave ILO FMLA Adoption Used</t>
  </si>
  <si>
    <t>104</t>
  </si>
  <si>
    <t>Suspension Without Pay Leave Used</t>
  </si>
  <si>
    <t>SWZ</t>
  </si>
  <si>
    <t>Suspension Without Pay Leave Used YTD</t>
  </si>
  <si>
    <t>30B</t>
  </si>
  <si>
    <t>Time Off Award Earned</t>
  </si>
  <si>
    <t>Time Off Award Used</t>
  </si>
  <si>
    <t>30Z</t>
  </si>
  <si>
    <t>Time Off Award Balance</t>
  </si>
  <si>
    <t>AHC</t>
  </si>
  <si>
    <t>237</t>
  </si>
  <si>
    <t>238</t>
  </si>
  <si>
    <t>Credit Hours Travel Earned</t>
  </si>
  <si>
    <t>Credit Hours Travel Used</t>
  </si>
  <si>
    <t>CTZ</t>
  </si>
  <si>
    <t>Credit Hours Travel Balance</t>
  </si>
  <si>
    <t>Provider Justification? Secondary Time Reporting Code?</t>
  </si>
  <si>
    <t>210</t>
  </si>
  <si>
    <t>212</t>
  </si>
  <si>
    <t>21Z</t>
  </si>
  <si>
    <t>House Hunting 2 Leave Used</t>
  </si>
  <si>
    <t>House Hunting 2 Leave Used YTD</t>
  </si>
  <si>
    <t>House Hunting 3 Leave Used</t>
  </si>
  <si>
    <t>House Hunting 3 Leave Used YTD</t>
  </si>
  <si>
    <t>House Hunting 4 Leave Used</t>
  </si>
  <si>
    <t>House Hunting 4 Leave Used YTD</t>
  </si>
  <si>
    <t>Holiday Leave Used</t>
  </si>
  <si>
    <t>Holiday Worked Used</t>
  </si>
  <si>
    <t>Holiday Leave Call Back Used</t>
  </si>
  <si>
    <t>Mid Term Negotiations</t>
  </si>
  <si>
    <t>Labor Management</t>
  </si>
  <si>
    <t>Grievance Appeals</t>
  </si>
  <si>
    <t>Travel Compensatory Time Earned</t>
  </si>
  <si>
    <t>Compensatory Callback</t>
  </si>
  <si>
    <t>Regular Compensatory Time Earned</t>
  </si>
  <si>
    <t>Holiday Comp</t>
  </si>
  <si>
    <t>Religious Time Earned</t>
  </si>
  <si>
    <t>Sunday Comp</t>
  </si>
  <si>
    <t>Saturday Comp</t>
  </si>
  <si>
    <t>Compensatory Time Earned Not Accrued</t>
  </si>
  <si>
    <t xml:space="preserve"> Family Medical Leave Act  Birth of son daughter or care of newborn</t>
  </si>
  <si>
    <t xml:space="preserve"> Family Medical Leave Act Birth son daughter care newborn</t>
  </si>
  <si>
    <t>Family Medical Leave Act Birth son daughter care newborn</t>
  </si>
  <si>
    <t xml:space="preserve"> Family Medical Leave Act  Adoption or foster care</t>
  </si>
  <si>
    <t xml:space="preserve"> Family Medical Leave Act Adoption foster care</t>
  </si>
  <si>
    <t>Family Medical Leave Act Adoption foster care</t>
  </si>
  <si>
    <t xml:space="preserve"> Family Medical Leave Act  Care for spouse or son or daughter or parent with serious health condition</t>
  </si>
  <si>
    <t xml:space="preserve"> Family Medical Leave Act Care spouse son daughter parent serious health condition</t>
  </si>
  <si>
    <t>Family Medical Leave Act Care spouse son daughter parent serious health condition</t>
  </si>
  <si>
    <t xml:space="preserve"> Family Medical Leave Act  Serious health condition of employee</t>
  </si>
  <si>
    <t xml:space="preserve"> Family Medical Leave Act Serious health condition employee</t>
  </si>
  <si>
    <t>Family Medical Leave Act Serious health condition employee</t>
  </si>
  <si>
    <t>FEFFLA Family Care Bereavement</t>
  </si>
  <si>
    <t>Adoption related Purposes</t>
  </si>
  <si>
    <t xml:space="preserve"> Family Medical Leave Act  Wounded veteran</t>
  </si>
  <si>
    <t xml:space="preserve"> Family Medical Leave Act Wounded veteran</t>
  </si>
  <si>
    <t>Family Medical Leave Act Wounded veteran</t>
  </si>
  <si>
    <t>Flying</t>
  </si>
  <si>
    <t>High Work On Above Below Suspended Between High Structures</t>
  </si>
  <si>
    <t>Floating Targets</t>
  </si>
  <si>
    <t>Dirty Work</t>
  </si>
  <si>
    <t>Cold Work</t>
  </si>
  <si>
    <t>Hot Work</t>
  </si>
  <si>
    <t>Micro Soldering Wire Welding Assembly</t>
  </si>
  <si>
    <t>25% 2 Hours Minimum (DOE Only)</t>
  </si>
  <si>
    <t>Exposure Hazardous Weather Terrain</t>
  </si>
  <si>
    <t>Hazardous Boarding Leaving Surface Craft</t>
  </si>
  <si>
    <t>Cargo Handling During Lightening Operations</t>
  </si>
  <si>
    <t>Diving Extra Hazardous</t>
  </si>
  <si>
    <t>Duty Aboard Surface Craft</t>
  </si>
  <si>
    <t>Work Extreme Heights</t>
  </si>
  <si>
    <t>Fibrous Glass Work</t>
  </si>
  <si>
    <t>Extreme Cold Work (DOE Only)</t>
  </si>
  <si>
    <t>Welding Cutting Burning Confined Spaces</t>
  </si>
  <si>
    <t>Work High Altitudes Commute Lower Altitudes</t>
  </si>
  <si>
    <t>Tropical Jungle Duty</t>
  </si>
  <si>
    <t>25% No Minimum (DOE Only)</t>
  </si>
  <si>
    <t>Overheight Pay (COE Only)</t>
  </si>
  <si>
    <t>Spray Booth Operation (COE Only)</t>
  </si>
  <si>
    <t>Sandblasting (COE Only)</t>
  </si>
  <si>
    <t>Painters Energized Area (COE Only)</t>
  </si>
  <si>
    <t>Carpenters Energized Area (COE Only)</t>
  </si>
  <si>
    <t>Live Line Maintenance (COE Only)</t>
  </si>
  <si>
    <t>Fixed Wing Work (DOE Only)</t>
  </si>
  <si>
    <t>Environmentally Protective Clothing (DOE Only)</t>
  </si>
  <si>
    <t>Hot Sticking Work (DOE Only)</t>
  </si>
  <si>
    <t>Duty Aboard Submerged Vessel</t>
  </si>
  <si>
    <t>Explosives Incendiary Material High Degree</t>
  </si>
  <si>
    <t>Explosives Incendiary Material Low Degree</t>
  </si>
  <si>
    <t>Poisons (Toxic Chems) High</t>
  </si>
  <si>
    <t>Poisons (Toxic Chems) Low</t>
  </si>
  <si>
    <t>Micro Organisms High</t>
  </si>
  <si>
    <t>Micro Organisms Low</t>
  </si>
  <si>
    <t>Pressure Chamber Centrifugal Stress</t>
  </si>
  <si>
    <t>Work Fuel Storage Tanks</t>
  </si>
  <si>
    <t>Firefighter High</t>
  </si>
  <si>
    <t>Firefighter Low</t>
  </si>
  <si>
    <t>Experimental Landing Recovery Equipment Tests</t>
  </si>
  <si>
    <t>Land Impact Pad Abort Of Space Vehicle</t>
  </si>
  <si>
    <t>Diving Skin</t>
  </si>
  <si>
    <t>Mass Explosives Incendiary Material</t>
  </si>
  <si>
    <t>Participating Missile Liquid Solid Propulsion Situations</t>
  </si>
  <si>
    <t>Diver Tender Pay</t>
  </si>
  <si>
    <t>Asbestos</t>
  </si>
  <si>
    <t>Diving</t>
  </si>
  <si>
    <t>Working Pressurized Sonar Domes</t>
  </si>
  <si>
    <t>Working Non Pressurized Sonar Domes</t>
  </si>
  <si>
    <t>Experimental Parachute Jumps</t>
  </si>
  <si>
    <t>Hostile Enemy Fire (Ft Meade Only)</t>
  </si>
  <si>
    <t>Threat Bodily Harm (Ft Meade Only)</t>
  </si>
  <si>
    <t>Work Destruction Area (Ft Meade Only)</t>
  </si>
  <si>
    <t>Extreme Heat (Ft Meade Only)</t>
  </si>
  <si>
    <t>Firefighter (COE DOE Only)</t>
  </si>
  <si>
    <t>Explosives Handling (COE DOE Only)</t>
  </si>
  <si>
    <t>Holiday Saturday</t>
  </si>
  <si>
    <t>Holiday Callback</t>
  </si>
  <si>
    <t>Double Holiday</t>
  </si>
  <si>
    <t>Holiday Work First Shift</t>
  </si>
  <si>
    <t>Holiday Work (Graded)</t>
  </si>
  <si>
    <t>Holiday Regular (9 3 Month Nurse)</t>
  </si>
  <si>
    <t>Holiday Work Second Shift</t>
  </si>
  <si>
    <t>Holiday Work Third Shift</t>
  </si>
  <si>
    <t>Holiday Sunday</t>
  </si>
  <si>
    <t>Holiday Sunday Regular (9 3 Month Nurse)</t>
  </si>
  <si>
    <t>Holiday Saturday Regular (9 3 Month Nurse)</t>
  </si>
  <si>
    <t>Additional FLSA Hours</t>
  </si>
  <si>
    <t>On Call</t>
  </si>
  <si>
    <t>Overtime Callback</t>
  </si>
  <si>
    <t>Sunday Overtime</t>
  </si>
  <si>
    <t>Overtime Night Double Overtime Y*</t>
  </si>
  <si>
    <t>Double Overtime Title 42</t>
  </si>
  <si>
    <t>Overtime Navy Deployed Carrier Japan</t>
  </si>
  <si>
    <t>Overtime Scheduled NotWorked</t>
  </si>
  <si>
    <t>Saturday Overtime</t>
  </si>
  <si>
    <t>Advanced Annual Leave</t>
  </si>
  <si>
    <t>Donated Individual Leave Bank</t>
  </si>
  <si>
    <t>Holiday Leave On Call</t>
  </si>
  <si>
    <t>Forced Annual Leave</t>
  </si>
  <si>
    <t>Advanced Sick Leave</t>
  </si>
  <si>
    <t>Holiday Leave</t>
  </si>
  <si>
    <t>Military DC Guard Leave</t>
  </si>
  <si>
    <t>Shore Leave</t>
  </si>
  <si>
    <t>Law Enforcement Leave</t>
  </si>
  <si>
    <t>Military Leave</t>
  </si>
  <si>
    <t>Administrative Leave</t>
  </si>
  <si>
    <t>BRAC Restored Leave</t>
  </si>
  <si>
    <t xml:space="preserve"> Restored Annual Leave</t>
  </si>
  <si>
    <t>Restored Annual Leave</t>
  </si>
  <si>
    <t>Day Injury Leave</t>
  </si>
  <si>
    <t>Excused Absence</t>
  </si>
  <si>
    <t>Nonwork Paid Straight Time (Day Deaths Sabbatical Conversions etc )</t>
  </si>
  <si>
    <t>Time Off Award</t>
  </si>
  <si>
    <t>Advance Used Time Off Award</t>
  </si>
  <si>
    <t>Sunday Court Leave</t>
  </si>
  <si>
    <t>Saturday Military Leave</t>
  </si>
  <si>
    <t>Sunday Military Leave</t>
  </si>
  <si>
    <t>Saturday Court Leave</t>
  </si>
  <si>
    <t>Frozen Annual Leave</t>
  </si>
  <si>
    <t>Emergency Leave</t>
  </si>
  <si>
    <t>Leave Without Pay (LWOP)</t>
  </si>
  <si>
    <t>Absent Without Official Leave (AWOL)</t>
  </si>
  <si>
    <t>Office Workers Compensation Programs (OWCP)</t>
  </si>
  <si>
    <t>Civilian Furlough</t>
  </si>
  <si>
    <t>Non Duty Within Regular Schedule</t>
  </si>
  <si>
    <t>Military Furlough (LWOP) Called Active Duty</t>
  </si>
  <si>
    <t>Missing Time Non Pay</t>
  </si>
  <si>
    <t>MSC Nonpay</t>
  </si>
  <si>
    <t>Habitability Pay</t>
  </si>
  <si>
    <t>Hazardous Pay 10% Base Pay</t>
  </si>
  <si>
    <t>War Zone Bonus (100% Base Pay)</t>
  </si>
  <si>
    <t>Harbor Attack</t>
  </si>
  <si>
    <t>Vessel Attack Bonus</t>
  </si>
  <si>
    <t>Night Watch NonForeign Port</t>
  </si>
  <si>
    <t>Non Watchstanding Allowance</t>
  </si>
  <si>
    <t>Non Watchstanding Officers Hazard</t>
  </si>
  <si>
    <t>MR Dirty Work Straight Time</t>
  </si>
  <si>
    <t>Cleaning Spills Straight Time</t>
  </si>
  <si>
    <t>Sandblasting</t>
  </si>
  <si>
    <t>Minimum For Quad Cable Handling</t>
  </si>
  <si>
    <t>Cargo Supervision Straight Time</t>
  </si>
  <si>
    <t>Overtime Cargo</t>
  </si>
  <si>
    <t>Cargo Straight Time</t>
  </si>
  <si>
    <t>Explosives Supervision Overtime</t>
  </si>
  <si>
    <t>Explosives Supervision Straight Time</t>
  </si>
  <si>
    <t>Explosives Handling Straight Time</t>
  </si>
  <si>
    <t>Explosives Handling Overtime</t>
  </si>
  <si>
    <t>Leave Supplement Non Officers</t>
  </si>
  <si>
    <t xml:space="preserve"> Additional Comp for Day Work  Lic</t>
  </si>
  <si>
    <t>Overtime (Min) Un Rep CBA</t>
  </si>
  <si>
    <t>Overdue Relief Award Day 1 45</t>
  </si>
  <si>
    <t>Overdue Relief Award Excess 45</t>
  </si>
  <si>
    <t>Buddy Policy Daily Compensation</t>
  </si>
  <si>
    <t>Additional 10% Base Pay Steward</t>
  </si>
  <si>
    <t xml:space="preserve"> Additional Comp for Day Work  Unlic</t>
  </si>
  <si>
    <t>Time Back Pay Lieu Time</t>
  </si>
  <si>
    <t>Holiday Work</t>
  </si>
  <si>
    <t>Master Financial Responsibility</t>
  </si>
  <si>
    <t>Weekend International Dateline Overtime &gt; 16 Hours</t>
  </si>
  <si>
    <t>Surface Rescue Swimmer Rate</t>
  </si>
  <si>
    <t>Administrative Leave Physical Fitness Used YTD</t>
  </si>
  <si>
    <t>Administrative Leave Weather And Safety Used YTD</t>
  </si>
  <si>
    <t>Telework Medical</t>
  </si>
  <si>
    <t>Telework Situational</t>
  </si>
  <si>
    <t>Telework Regular</t>
  </si>
  <si>
    <t>Non Forfeiting Restored Annual Leave</t>
  </si>
  <si>
    <t>Saturday Work (OG OS Converted)</t>
  </si>
  <si>
    <t>Sunday Work (Graded)</t>
  </si>
  <si>
    <t>Sunday Work (OG OS Converted)</t>
  </si>
  <si>
    <t>Sunday Regular (9 3 Month Nurse)</t>
  </si>
  <si>
    <t>Sunday Work Second Shift</t>
  </si>
  <si>
    <t>Sunday Work Third Shift</t>
  </si>
  <si>
    <t>Saturday Regular (9 3 Month Nurse)</t>
  </si>
  <si>
    <t>Recess Day</t>
  </si>
  <si>
    <t>Regular First Shift</t>
  </si>
  <si>
    <t>Regular (Graded)</t>
  </si>
  <si>
    <t>Regular Second Shift</t>
  </si>
  <si>
    <t>Make Up Hours BeforeOvertime</t>
  </si>
  <si>
    <t>Regular ScheduledOvertime</t>
  </si>
  <si>
    <t>Compensatory Time Earned</t>
  </si>
  <si>
    <t>Irregular ScheduledOvertime</t>
  </si>
  <si>
    <t>Second Shift Night Diff</t>
  </si>
  <si>
    <t>EDP Act. Expose Overtime 4%</t>
  </si>
  <si>
    <t>EDP Act  Expose Overtime 4%</t>
  </si>
  <si>
    <t>EDP Act Expose Overtime 4%</t>
  </si>
  <si>
    <t>EDP Act. Expose Overtime 6%</t>
  </si>
  <si>
    <t>EDP Act  Expose Overtime 6%</t>
  </si>
  <si>
    <t>EDP Act Expose Overtime 6%</t>
  </si>
  <si>
    <t>EDP Act. Expose Overtime 25%</t>
  </si>
  <si>
    <t>EDP Act  Expose Overtime 25%</t>
  </si>
  <si>
    <t>EDP Act Expose Overtime 25%</t>
  </si>
  <si>
    <t>EDP Act. Expose Overtime 50%</t>
  </si>
  <si>
    <t>EDP Act  Expose Overtime 50%</t>
  </si>
  <si>
    <t>EDP Act Expose Overtime 50%</t>
  </si>
  <si>
    <t>EDP Act. Expose Overtime 8%</t>
  </si>
  <si>
    <t>EDP Act  Expose Overtime 8%</t>
  </si>
  <si>
    <t>EDP Act Expose Overtime 8%</t>
  </si>
  <si>
    <t>FFL Funeral</t>
  </si>
  <si>
    <t>Compensatory Time Used</t>
  </si>
  <si>
    <t>Travel Compensatory Time Used</t>
  </si>
  <si>
    <t>Religious Compensatory Earned</t>
  </si>
  <si>
    <t>Religious Compensatory Used</t>
  </si>
  <si>
    <t>DC Nat Guard Military</t>
  </si>
  <si>
    <t>Lack Of Funds (Over 30 Days)</t>
  </si>
  <si>
    <t>Leave Without Pay</t>
  </si>
  <si>
    <t>Absent Without Leave</t>
  </si>
  <si>
    <t>Telework Short Term</t>
  </si>
  <si>
    <t>Annual Leave In Lieu Of Family Medical Leave Act Adoption Used</t>
  </si>
  <si>
    <t>Annual Leave Lieu Of Family Medical Leave Act Adoption Used</t>
  </si>
  <si>
    <t>Annual Leave In Lieu Of Family Medical Leave Act Birth Used</t>
  </si>
  <si>
    <t>Annual Leave Lieu Of Family Medical Leave Act Birth Used</t>
  </si>
  <si>
    <t>Annual Leave In Lieu Of Family Medical Leave Act Family Serious Injury Used</t>
  </si>
  <si>
    <t>Annual Leave Lieu Of Family Medical Leave Act Family Serious Injury Used</t>
  </si>
  <si>
    <t>Annual Leave In Lieu Of Family Medical Leave Act Self Serious Injury Used</t>
  </si>
  <si>
    <t>Annual Leave Lieu Of Family Medical Leave Act Self Serious Injury Used</t>
  </si>
  <si>
    <t>Annual Leave In Lieu Of Family Medical Leave Act Military Caregiver Used</t>
  </si>
  <si>
    <t>Annual Leave Lieu Of Family Medical Leave Act Military Caregiver Used</t>
  </si>
  <si>
    <t>Compensatory Time Off In Lieu Of Family Medical Leave Act Adoption Used</t>
  </si>
  <si>
    <t>Compensatory Time Off Lieu Of Family Medical Leave Act Adoption Used</t>
  </si>
  <si>
    <t>Compensatory Time Off In Lieu Of Family Medical Leave Act Birth Used</t>
  </si>
  <si>
    <t>Compensatory Time Off Lieu Of Family Medical Leave Act Birth Used</t>
  </si>
  <si>
    <t>Compensatory Time Off In Lieu Of Family Medical Leave Act Family Serious Health Used</t>
  </si>
  <si>
    <t>Compensatory Time Off Lieu Of Family Medical Leave Act Family Serious Health Used</t>
  </si>
  <si>
    <t>Provider Justification? Subset of Family Medical Leave Act Military Caregiver</t>
  </si>
  <si>
    <t>Provider Justification? Subset Family Medical Leave Act Military Caregiver</t>
  </si>
  <si>
    <t>Compensatory Time Off In Lieu Of Family Medical Leave Act Self Serious Health Used</t>
  </si>
  <si>
    <t>Compensatory Time Off Lieu Of Family Medical Leave Act Self Serious Health Used</t>
  </si>
  <si>
    <t>Provider Justification? Subset of Family Medical Leave Act Military Family Exigency</t>
  </si>
  <si>
    <t>Provider Justification? Subset Family Medical Leave Act Military Family Exigency</t>
  </si>
  <si>
    <t>Provider Justification  Subset of Family Medical Leave Act Military Family Exigency</t>
  </si>
  <si>
    <t>Provider Justification Subset Family Medical Leave Act Military Family Exigency</t>
  </si>
  <si>
    <t>Provider Justification  Subset of Family Medical Leave Act Military Caregiver</t>
  </si>
  <si>
    <t>Provider Justification Subset Family Medical Leave Act Military Caregiver</t>
  </si>
  <si>
    <t>Sick Leave In Lieu Of Family Medical Leave Act Birth Used</t>
  </si>
  <si>
    <t>Sick Leave Lieu Of Family Medical Leave Act Birth Used</t>
  </si>
  <si>
    <t>Sick Leave In Lieu Of Family Medical Leave Act Family Serious Injury Used</t>
  </si>
  <si>
    <t>Sick Leave Lieu Of Family Medical Leave Act Family Serious Injury Used</t>
  </si>
  <si>
    <t>Sick Leave In Lieu Of Family Medical Leave Act Self Serious Injury Used</t>
  </si>
  <si>
    <t>Sick Leave Lieu Of Family Medical Leave Act Self Serious Injury Used</t>
  </si>
  <si>
    <t>Sick Leave In Lieu Of Family Medical Leave Act Military Caregiver Used</t>
  </si>
  <si>
    <t>Sick Leave Lieu Of Family Medical Leave Act Military Caregiver Used</t>
  </si>
  <si>
    <t>Military Leave National Guard Reserve Law Enforcement Holiday Worked Used</t>
  </si>
  <si>
    <t>Military Leave National Guard Reserve Law Enforcement Used</t>
  </si>
  <si>
    <t>Military Leave National Guard Reserve Law Enforcement Used YTD</t>
  </si>
  <si>
    <t>Leave Without Pay In Lieu Of Family Medical Leave Act Adoption Used</t>
  </si>
  <si>
    <t>Leave Without Pay Lieu Of Family Medical Leave Act Adoption Used</t>
  </si>
  <si>
    <t>Leave Without Pay In Lieu Of Family Medical Leave Act Birth Used</t>
  </si>
  <si>
    <t>Leave Without Pay Lieu Of Family Medical Leave Act Birth Used</t>
  </si>
  <si>
    <t>Leave Without Pay In Lieu Of Family Medical Leave Act Family Serious Health Used</t>
  </si>
  <si>
    <t>Leave Without Pay Lieu Of Family Medical Leave Act Family Serious Health Used</t>
  </si>
  <si>
    <t>Leave Without Pay In Lieu Of Family Medical Leave Act Self Serious Health Used</t>
  </si>
  <si>
    <t>Leave Without Pay Lieu Of Family Medical Leave Act Self Serious Health Used</t>
  </si>
  <si>
    <t>Leave Without Pay In Lieu Of Family Medical Leave Act Military Caregiver Used</t>
  </si>
  <si>
    <t>Leave Without Pay Lieu Of Family Medical Leave Act Military Caregiver Used</t>
  </si>
  <si>
    <t>Sick Leave In Lieu Of Family Medical Leave Act Adoption Used</t>
  </si>
  <si>
    <t>Sick Leave Lieu Of Family Medical Leave Act Adoption Used</t>
  </si>
  <si>
    <t xml:space="preserve"> Religious Time Used</t>
  </si>
  <si>
    <t>Religious Time Used</t>
  </si>
  <si>
    <t xml:space="preserve"> Travel Compensatory Time Used</t>
  </si>
  <si>
    <t xml:space="preserve"> Credit Hours Used</t>
  </si>
  <si>
    <t xml:space="preserve"> Regular Compensatory Time Used</t>
  </si>
  <si>
    <t>Regular Compensatory Time Used</t>
  </si>
  <si>
    <t>Token</t>
  </si>
  <si>
    <t>Weight</t>
  </si>
  <si>
    <t>COM STK</t>
  </si>
  <si>
    <t>NPV</t>
  </si>
  <si>
    <t>USD0.01</t>
  </si>
  <si>
    <t>USA</t>
  </si>
  <si>
    <t>United States of America</t>
  </si>
  <si>
    <t>Kingdom</t>
  </si>
  <si>
    <t>Holiday Compensatory Time</t>
  </si>
  <si>
    <t>Worked</t>
  </si>
  <si>
    <t>Leave</t>
  </si>
  <si>
    <t>Saturday</t>
  </si>
  <si>
    <t>Administrative</t>
  </si>
  <si>
    <t>Bank</t>
  </si>
  <si>
    <t>Holiday</t>
  </si>
  <si>
    <t>Religious</t>
  </si>
  <si>
    <t>Bone</t>
  </si>
  <si>
    <t>Court</t>
  </si>
  <si>
    <t>Military</t>
  </si>
  <si>
    <t>National</t>
  </si>
  <si>
    <t>Guard</t>
  </si>
  <si>
    <t>Hunting</t>
  </si>
  <si>
    <t>Call</t>
  </si>
  <si>
    <t>Callback</t>
  </si>
  <si>
    <t>Back Overtime</t>
  </si>
  <si>
    <t>BackOvertime</t>
  </si>
  <si>
    <t>Time</t>
  </si>
  <si>
    <t>Meal</t>
  </si>
  <si>
    <t>Cargo</t>
  </si>
  <si>
    <t>Compensatory</t>
  </si>
  <si>
    <t>Missing</t>
  </si>
  <si>
    <t>Organ</t>
  </si>
  <si>
    <t>Sunday</t>
  </si>
  <si>
    <t>Award</t>
  </si>
  <si>
    <t>Premium</t>
  </si>
  <si>
    <t>Work</t>
  </si>
  <si>
    <t>Telework</t>
  </si>
  <si>
    <t>Explosives</t>
  </si>
  <si>
    <t>Credit</t>
  </si>
  <si>
    <t>Shore</t>
  </si>
  <si>
    <t>Travel</t>
  </si>
  <si>
    <t>Creditable</t>
  </si>
  <si>
    <t>Scheduled</t>
  </si>
  <si>
    <t>Carryover</t>
  </si>
  <si>
    <t>Unique</t>
  </si>
  <si>
    <t>Absent</t>
  </si>
  <si>
    <t xml:space="preserve"> Traumatic Injury Leave - Continuation of Pay</t>
  </si>
  <si>
    <t xml:space="preserve"> Traumatic Injury Leave Continuation Pay</t>
  </si>
  <si>
    <t>Traumatic Injury Leave Continuation Pay</t>
  </si>
  <si>
    <t xml:space="preserve"> M&amp;R Dirty Work  Off Duty  UnLicensedic</t>
  </si>
  <si>
    <t xml:space="preserve"> MR Dirty Work Off Duty UnLicensedic</t>
  </si>
  <si>
    <t>MR Dirty Work Off Duty UnLicensedic</t>
  </si>
  <si>
    <t xml:space="preserve"> Dirty Work  Straight Time UnLicensed</t>
  </si>
  <si>
    <t xml:space="preserve"> Dirty Work Straight Time UnLicensed</t>
  </si>
  <si>
    <t>Dirty Work Straight Time UnLicensed</t>
  </si>
  <si>
    <t xml:space="preserve"> Tank Cleaning  Overtime  Licensed E</t>
  </si>
  <si>
    <t xml:space="preserve"> Tank Cleaning Overtime Licensed E</t>
  </si>
  <si>
    <t>Tank Cleaning Overtime Licensed E</t>
  </si>
  <si>
    <t xml:space="preserve"> Tank Cleaning  Overtime  UnLicensedic</t>
  </si>
  <si>
    <t xml:space="preserve"> Tank Cleaning Overtime UnLicensedic</t>
  </si>
  <si>
    <t>Tank Cleaning Overtime UnLicensedic</t>
  </si>
  <si>
    <t xml:space="preserve"> Tank Cleaning  On Duty  UnLicensedic</t>
  </si>
  <si>
    <t xml:space="preserve"> Tank Cleaning On Duty UnLicensedic</t>
  </si>
  <si>
    <t>Tank Cleaning On Duty UnLicensedic</t>
  </si>
  <si>
    <t xml:space="preserve"> Additional Compensatory Time for Day Work  Licensed</t>
  </si>
  <si>
    <t xml:space="preserve"> Additional Compensatory Time Day Work Licensed</t>
  </si>
  <si>
    <t>Additional Compensatory Time Day Work Licensed</t>
  </si>
  <si>
    <t xml:space="preserve"> Additional Compensatory Time for Day Work  UnLicensedic</t>
  </si>
  <si>
    <t xml:space="preserve"> Additional Compensatory Time Day Work UnLicensedic</t>
  </si>
  <si>
    <t>Additional Compensatory Time Day Work UnLicensedic</t>
  </si>
  <si>
    <t>Callback OT</t>
  </si>
  <si>
    <t>CallbackOvertime</t>
  </si>
  <si>
    <t>Family Medical Leave Act  Family</t>
  </si>
  <si>
    <t>Family Medical Leave Act Family</t>
  </si>
  <si>
    <t>Family Medical Leave Act  Employee</t>
  </si>
  <si>
    <t>Family Medical Leave Act Employee</t>
  </si>
  <si>
    <t>Union General Labor Management Relations</t>
  </si>
  <si>
    <t>FECA Continuation of Pay Used # 1</t>
  </si>
  <si>
    <t>FECA Continuation Pay Used # 1</t>
  </si>
  <si>
    <t>FECA Continuation of Pay Used # 2</t>
  </si>
  <si>
    <t>FECA Continuation Pay Used # 2</t>
  </si>
  <si>
    <t>FECA Continuation of Pay Used # 3</t>
  </si>
  <si>
    <t>FECA Continuation Pay Used # 3</t>
  </si>
  <si>
    <t>Leave Without Pay Workmans Compensatory Time Used</t>
  </si>
  <si>
    <t>Absent Without Leave Used</t>
  </si>
  <si>
    <t>Absent Without Leave Used YTD</t>
  </si>
  <si>
    <t>Provider Justification? Does not seem like an Absent Type.</t>
  </si>
  <si>
    <t xml:space="preserve">Provider Justification? Does not seem like an Absent Type </t>
  </si>
  <si>
    <t>Provider Justification? Does not seem like an Absent Type</t>
  </si>
  <si>
    <t>Holiday Leave Callback Used</t>
  </si>
  <si>
    <t>YTD</t>
  </si>
  <si>
    <t>High</t>
  </si>
  <si>
    <t>Low</t>
  </si>
  <si>
    <t>Union</t>
  </si>
  <si>
    <t>Common Match Descriptions</t>
  </si>
  <si>
    <t>Advance</t>
  </si>
  <si>
    <t>Advanced</t>
  </si>
  <si>
    <t>Accrued</t>
  </si>
  <si>
    <t>FECA</t>
  </si>
  <si>
    <t>NotWorked</t>
  </si>
  <si>
    <t>Second</t>
  </si>
  <si>
    <t>Third</t>
  </si>
  <si>
    <t>Balance</t>
  </si>
  <si>
    <t>Unscheduled</t>
  </si>
  <si>
    <t>Frozen</t>
  </si>
  <si>
    <t>Maximum</t>
  </si>
  <si>
    <t>Volunteer</t>
  </si>
  <si>
    <t>Investigative</t>
  </si>
  <si>
    <t>Family</t>
  </si>
  <si>
    <t>Medical</t>
  </si>
  <si>
    <t>Reserve</t>
  </si>
  <si>
    <t>Technician</t>
  </si>
  <si>
    <t>Tank</t>
  </si>
  <si>
    <t>EditTransformationThreshold</t>
  </si>
  <si>
    <t>Common SourceID Counts</t>
  </si>
  <si>
    <t>Common TargetID Counts</t>
  </si>
  <si>
    <t>Common SourceID First Match</t>
  </si>
  <si>
    <t>Common TargetID First Match</t>
  </si>
  <si>
    <t>Similarity High Low Order</t>
  </si>
  <si>
    <t>Single Common Term from Common Terms</t>
  </si>
  <si>
    <t>Distinct Common Match</t>
  </si>
  <si>
    <t>Common UniqueID</t>
  </si>
  <si>
    <t>20181IBCAIFAnnual Leave Lieu Of Family Medical Leave Act Military Caregiver Used20181IBCSIFSick Leave Lieu Of Family Medical Leave Act Military Caregiver Used</t>
  </si>
  <si>
    <t>20181IBCSIFSick Leave Lieu Of Family Medical Leave Act Military Caregiver Used20181IBCAIFAnnual Leave Lieu Of Family Medical Leave Act Military Caregiver Used</t>
  </si>
  <si>
    <t>20181DFASDDFamily Medical Leave Act Serious health condition employee20181GSA58Family Medical Leave Act Employee</t>
  </si>
  <si>
    <t>20181GSA58Family Medical Leave Act Employee20181DFASDDFamily Medical Leave Act Serious health condition employee</t>
  </si>
  <si>
    <t>20181IBCAIZAnnual Leave Lieu FECA Used YTD20181IBCSIZSick Leave Lieu FECA Used YTD</t>
  </si>
  <si>
    <t>20181IBCSIZSick Leave Lieu FECA Used YTD20181IBCAIZAnnual Leave Lieu FECA Used YTD</t>
  </si>
  <si>
    <t>Sick</t>
  </si>
  <si>
    <t>Annual</t>
  </si>
  <si>
    <t>Health</t>
  </si>
  <si>
    <t>Adoption</t>
  </si>
  <si>
    <t>Birth</t>
  </si>
  <si>
    <t>Lump</t>
  </si>
  <si>
    <t>Annual Leave in Lieu of FECA Continuation of Pay Used</t>
  </si>
  <si>
    <t>Annual Leave Lieu FECA Continuation Pay Used</t>
  </si>
  <si>
    <t>Annual Leave in Lieu of FECA Continuation of Pay Used YTD</t>
  </si>
  <si>
    <t>Annual Leave Lieu FECA Continuation Pay Used YTD</t>
  </si>
  <si>
    <t>Sick Leave In Lieu of FECA Continuation of Pay Used</t>
  </si>
  <si>
    <t>Sick Leave Lieu FECA Continuation Pay Used</t>
  </si>
  <si>
    <t>Sick Leave In Lieu of FECA Continuation of Pay Used YTD</t>
  </si>
  <si>
    <t>Sick Leave Lieu FECA Continuation Pay Used YTD</t>
  </si>
  <si>
    <t>Restored</t>
  </si>
  <si>
    <t>Lose</t>
  </si>
  <si>
    <t>Forfeiting</t>
  </si>
  <si>
    <t>20181IBC20Annual Leave Used20181IBC24Annual Leave Lieu FECA Continuation Pay Used</t>
  </si>
  <si>
    <t>20181IBC30Sick Leave Used20181IBC34Sick Leave Lieu FECA Continuation Pay Used</t>
  </si>
  <si>
    <t>20181DFASLSSick Leave20181IBC34Sick Leave Lieu FECA Continuation Pay Used</t>
  </si>
  <si>
    <t>20181GSA50Sick Leave20181IBC34Sick Leave Lieu FECA Continuation Pay Used</t>
  </si>
  <si>
    <t>20181IBC103Furlough Used20181GSA83FECA Continuation Pay Used # 3</t>
  </si>
  <si>
    <t>20181IBC103Furlough Used20181GSA81FECA Continuation Pay Used # 1</t>
  </si>
  <si>
    <t>20181GSA32Federal Disaster Relief FEMA20181GSA83FECA Continuation Pay Used # 3</t>
  </si>
  <si>
    <t>20181GSA32Federal Disaster Relief FEMA20181GSA81FECA Continuation Pay Used # 1</t>
  </si>
  <si>
    <t>20181IBC105Furlough Used Lack Funds20181GSA83FECA Continuation Pay Used # 3</t>
  </si>
  <si>
    <t>20181IBC105Furlough Used Lack Funds20181GSA81FECA Continuation Pay Used # 1</t>
  </si>
  <si>
    <t>BRAC</t>
  </si>
  <si>
    <t>20181DFASLOBRAC Restored Leave20181GSA89Restored Leave #3</t>
  </si>
  <si>
    <t>20181DFASLOBRAC Restored Leave20181GSA44Restored Leave #1</t>
  </si>
  <si>
    <t>20181DFASLOBRAC Restored Leave20181GSA45Restored Leave #2</t>
  </si>
  <si>
    <t>20181IBC24Annual Leave Lieu FECA Continuation Pay Used20181IBC20Annual Leave Used</t>
  </si>
  <si>
    <t>20181IBC34Sick Leave Lieu FECA Continuation Pay Used20181IBC30Sick Leave Used</t>
  </si>
  <si>
    <t>20181IBCMLMFamily Medical Leave Act Military Family Exigency Used20181IBCCMAProvider Justification? Subset Family Medical Leave Act Military Family Exigency</t>
  </si>
  <si>
    <t>20181IBCMLMFamily Medical Leave Act Military Family Exigency Used20181IBCCMCProvider Justification? Subset Family Medical Leave Act Military Family Exigency</t>
  </si>
  <si>
    <t>20181IBCMLMFamily Medical Leave Act Military Family Exigency Used20181IBCCMDProvider Justification? Subset Family Medical Leave Act Military Family Exigency</t>
  </si>
  <si>
    <t>20181IBCMIOFamily Medical Leave Act Military Caregiver Used20181IBCCFMProvider Justification? Subset Family Medical Leave Act Military Caregiver</t>
  </si>
  <si>
    <t>20181IBCMIOFamily Medical Leave Act Military Caregiver Used20181IBCCMPProvider Justification? Subset Family Medical Leave Act Military Caregiver</t>
  </si>
  <si>
    <t>20181IBCMIOFamily Medical Leave Act Military Caregiver Used20181IBCCMRProvider Justification? Subset Family Medical Leave Act Military Caregiver</t>
  </si>
  <si>
    <t>20181GSA57Family Medical Leave Act Family20181IBCCMAProvider Justification? Subset Family Medical Leave Act Military Family Exigency</t>
  </si>
  <si>
    <t>20181GSA57Family Medical Leave Act Family20181IBCCMCProvider Justification? Subset Family Medical Leave Act Military Family Exigency</t>
  </si>
  <si>
    <t>20181GSA57Family Medical Leave Act Family20181IBCCMDProvider Justification? Subset Family Medical Leave Act Military Family Exigency</t>
  </si>
  <si>
    <t>20181IBCWIFLeave Without Pay Lieu Of Family Medical Leave Act Military Caregiver Used20181IBCCFMProvider Justification? Subset Family Medical Leave Act Military Caregiver</t>
  </si>
  <si>
    <t>20181IBCWIFLeave Without Pay Lieu Of Family Medical Leave Act Military Caregiver Used20181IBCCMPProvider Justification? Subset Family Medical Leave Act Military Caregiver</t>
  </si>
  <si>
    <t>20181GSA58Family Medical Leave Act Employee20181IBCCFMProvider Justification? Subset Family Medical Leave Act Military Caregiver</t>
  </si>
  <si>
    <t>20181DFASDMFamily Medical Leave Act Wounded veteran20181IBCCFMProvider Justification? Subset Family Medical Leave Act Military Caregiver</t>
  </si>
  <si>
    <t>20181DFASDMFamily Medical Leave Act Wounded veteran20181IBCCMPProvider Justification? Subset Family Medical Leave Act Military Caregiver</t>
  </si>
  <si>
    <t>20181DFAS5GCleaning Spills Straight Time20181IBCALRProvider Justification? Secondary Time Reporting Code?</t>
  </si>
  <si>
    <t>20181DFASLXNonwork Paid Straight Time (Day Deaths Sabbatical Conversions etc )20181IBCALRProvider Justification? Secondary Time Reporting Code?</t>
  </si>
  <si>
    <t>20181DFASKMMissing Time Non Pay20181IBCALRProvider Justification? Secondary Time Reporting Code?</t>
  </si>
  <si>
    <t>20181DFAS7ITime Back Pay Lieu Time20181IBCALRProvider Justification? Secondary Time Reporting Code?</t>
  </si>
  <si>
    <t>20181IBC24Annual Leave Lieu FECA Continuation Pay Used20181DFASLAAnnual Leave</t>
  </si>
  <si>
    <t>20181IBC24Annual Leave Lieu FECA Continuation Pay Used20181GSA40Annual Leave</t>
  </si>
  <si>
    <t>20181IBC34Sick Leave Lieu FECA Continuation Pay Used20181DFASLSSick Leave</t>
  </si>
  <si>
    <t>20181IBC34Sick Leave Lieu FECA Continuation Pay Used20181GSA50Sick Leave</t>
  </si>
  <si>
    <t>20181IBCAIZAnnual Leave Lieu FECA Continuation Pay Used YTD20181IBC20Annual Leave Used</t>
  </si>
  <si>
    <t>20181IBCSIZSick Leave Lieu FECA Continuation Pay Used YTD20181IBC30Sick Leave Used</t>
  </si>
  <si>
    <t>20181IBCAIZAnnual Leave Lieu FECA Continuation Pay Used YTD20181DFASLAAnnual Leave</t>
  </si>
  <si>
    <t>20181IBCSIZSick Leave Lieu FECA Continuation Pay Used YTD20181DFASLSSick Leave</t>
  </si>
  <si>
    <t>Home</t>
  </si>
  <si>
    <t>Veteran</t>
  </si>
  <si>
    <t>Weather</t>
  </si>
  <si>
    <t>20181DFASLFForced Annual Leave20181DFASLAAnnual Leave</t>
  </si>
  <si>
    <t>20181DFASLFForced Annual Leave20181GSA40Annual Leave</t>
  </si>
  <si>
    <t>20181IBC20Annual Leave Used20181DFASLAAnnual Leave</t>
  </si>
  <si>
    <t>20181IBC20Annual Leave Used20181GSA40Annual Leave</t>
  </si>
  <si>
    <t>20181IBC22Annual Leave Earned20181DFASLAAnnual Leave</t>
  </si>
  <si>
    <t>20181IBC22Annual Leave Earned20181GSA40Annual Leave</t>
  </si>
  <si>
    <t>20181DFASL6Frozen Annual Leave20181DFASLAAnnual Leave</t>
  </si>
  <si>
    <t>20181DFASL6Frozen Annual Leave20181GSA40Annual Leave</t>
  </si>
  <si>
    <t>20181IBC02AAnnual Leave Maximum20181DFASLAAnnual Leave</t>
  </si>
  <si>
    <t>20181IBC02AAnnual Leave Maximum20181GSA40Annual Leave</t>
  </si>
  <si>
    <t>20181IBC170Annual Leave Lump Sum Payout20181DFASLAAnnual Leave</t>
  </si>
  <si>
    <t>20181IBC170Annual Leave Lump Sum Payout20181GSA40Annual Leave</t>
  </si>
  <si>
    <t>20181DFASLBAdvanced Annual Leave20181DFASLAAnnual Leave</t>
  </si>
  <si>
    <t>20181DFASLBAdvanced Annual Leave20181GSA40Annual Leave</t>
  </si>
  <si>
    <t>20181IBC23Annual Leave Advanced Used20181DFASLAAnnual Leave</t>
  </si>
  <si>
    <t>20181IBC21Annual Leave Carryover20181DFASLAAnnual Leave</t>
  </si>
  <si>
    <t>20181IBC21Annual Leave Carryover20181GSA40Annual Leave</t>
  </si>
  <si>
    <t>20181IBC02ZAnnual Leave Balance20181DFASLAAnnual Leave</t>
  </si>
  <si>
    <t>20181IBC***Annual Leave Projected Year End Balance20181DFASLAAnnual Leave</t>
  </si>
  <si>
    <t>20181IBCACMAnnual Leave Maximum Carryover20181DFASLAAnnual Leave</t>
  </si>
  <si>
    <t>20181IBC***Annual Leave Use Lose Balance20181DFASLAAnnual Leave</t>
  </si>
  <si>
    <t>20181IBC32Sick Leave Earned20181DFASLSSick Leave</t>
  </si>
  <si>
    <t>20181IBC32Sick Leave Earned20181GSA50Sick Leave</t>
  </si>
  <si>
    <t>20181IBCFSLSick Leave Frozen20181DFASLSSick Leave</t>
  </si>
  <si>
    <t>20181IBCFSLSick Leave Frozen20181GSA50Sick Leave</t>
  </si>
  <si>
    <t>20181IBC03ASick Leave Lump Sum Payout20181DFASLSSick Leave</t>
  </si>
  <si>
    <t>20181IBC03ASick Leave Lump Sum Payout20181GSA50Sick Leave</t>
  </si>
  <si>
    <t>20181IBCSLASick Leave For Adoption Used20181DFASLSSick Leave</t>
  </si>
  <si>
    <t>20181IBCSLASick Leave For Adoption Used20181GSA50Sick Leave</t>
  </si>
  <si>
    <t>20181DFASLGAdvanced Sick Leave20181DFASLSSick Leave</t>
  </si>
  <si>
    <t>20181DFASLGAdvanced Sick Leave20181GSA50Sick Leave</t>
  </si>
  <si>
    <t>20181IBC33Sick Leave Advanced Used20181DFASLSSick Leave</t>
  </si>
  <si>
    <t>20181IBC31Sick Leave Carryover20181DFASLSSick Leave</t>
  </si>
  <si>
    <t>20181IBC31Sick Leave Carryover20181GSA50Sick Leave</t>
  </si>
  <si>
    <t>20181IBC03ZSick Leave Balance20181DFASLSSick Leave</t>
  </si>
  <si>
    <t>20181IBC03ZSick Leave Balance20181GSA50Sick Leave</t>
  </si>
  <si>
    <t>20181IBC03TSick Leave Family Serious Health Issue Used20181DFASLSSick Leave</t>
  </si>
  <si>
    <t>GSA15CallbackOvertime12374DFASOCOvertime Callback</t>
  </si>
  <si>
    <t>IBC03ISick Leave Family Care Bereavement Used12374IBC30Sick Leave Used</t>
  </si>
  <si>
    <t>DFASCHHoliday Comp12374GSA41Compensatory Time Used</t>
  </si>
  <si>
    <t>GSA15CallbackOvertime12374IBCTCWCompensatory Time Off Callback Overtime Rate Earned</t>
  </si>
  <si>
    <t>GSA78Bone Marrow Leave *(In Work)12374DFASEDDirty Work</t>
  </si>
  <si>
    <t>GSA78Bone Marrow Leave *(In Work)12374DFASEECold Work</t>
  </si>
  <si>
    <t>GSA78Bone Marrow Leave *(In Work)12374DFASEFHot Work</t>
  </si>
  <si>
    <t>GSA79Organ Donor Leave *(In Work)12374DFASEDDirty Work</t>
  </si>
  <si>
    <t>GSA32Federal Disaster Relief FEMA12374GSA83FECA Continuation Pay Used # 3</t>
  </si>
  <si>
    <t>GSA32Federal Disaster Relief FEMA12374GSA81FECA Continuation Pay Used # 1</t>
  </si>
  <si>
    <t>DFASKFNon Duty Within Regular Schedule12374DFASOSOvertime Scheduled</t>
  </si>
  <si>
    <t>DFASKFNon Duty Within Regular Schedule12374DFASONOvertime Scheduled NotWorked</t>
  </si>
  <si>
    <t>DFAS7FBuddy Policy Daily Compensation12374DFASCCCompensatory Callback</t>
  </si>
  <si>
    <t>DFAS7FBuddy Policy Daily Compensation12374GSA13Compensatory Time Earned</t>
  </si>
  <si>
    <t>DFAS7FBuddy Policy Daily Compensation12374DFASCERegular Compensatory Time Earned</t>
  </si>
  <si>
    <t>DFASKDOffice Workers Compensation Programs (OWCP)12374DFASCCCompensatory Callback</t>
  </si>
  <si>
    <t>DFASKDOffice Workers Compensation Programs (OWCP)12374GSA13Compensatory Time Earned</t>
  </si>
  <si>
    <t>DFASKDOffice Workers Compensation Programs (OWCP)12374DFASCERegular Compensatory Time Earned</t>
  </si>
  <si>
    <t>DFAS5PTank Cleaning On Duty UnLicensedic12374DFASLDDonated Individual Leave Bank</t>
  </si>
  <si>
    <t>IBC24Annual Leave Lieu FECA Continuation Pay Used12374DFASLAAnnual Leave</t>
  </si>
  <si>
    <t>IBC24Annual Leave Lieu FECA Continuation Pay Used12374GSA40Annual Leave</t>
  </si>
  <si>
    <t>IBC22Annual Leave Earned12374DFASLAAnnual Leave</t>
  </si>
  <si>
    <t>IBC22Annual Leave Earned12374GSA40Annual Leave</t>
  </si>
  <si>
    <t>DFASL6Frozen Annual Leave12374DFASLAAnnual Leave</t>
  </si>
  <si>
    <t>DFASL6Frozen Annual Leave12374GSA40Annual Leave</t>
  </si>
  <si>
    <t>IBC02AAnnual Leave Maximum12374DFASLAAnnual Leave</t>
  </si>
  <si>
    <t>IBC02AAnnual Leave Maximum12374GSA40Annual Leave</t>
  </si>
  <si>
    <t>IBC170Annual Leave Lump Sum Payout12374DFASLAAnnual Leave</t>
  </si>
  <si>
    <t>IBC170Annual Leave Lump Sum Payout12374GSA40Annual Leave</t>
  </si>
  <si>
    <t>DFASLBAdvanced Annual Leave12374DFASLAAnnual Leave</t>
  </si>
  <si>
    <t>DFASLBAdvanced Annual Leave12374GSA40Annual Leave</t>
  </si>
  <si>
    <t>IBC23Annual Leave Advanced Used12374DFASLAAnnual Leave</t>
  </si>
  <si>
    <t>IBCAIZAnnual Leave Lieu FECA Continuation Pay Used YTD12374DFASLAAnnual Leave</t>
  </si>
  <si>
    <t>IBC21Annual Leave Carryover12374GSA40Annual Leave</t>
  </si>
  <si>
    <t>IBC02ZAnnual Leave Balance12374DFASLAAnnual Leave</t>
  </si>
  <si>
    <t>IBC21Annual Leave Carryover12374DFASLAAnnual Leave</t>
  </si>
  <si>
    <t>IBC***Annual Leave Projected Year End Balance12374DFASLAAnnual Leave</t>
  </si>
  <si>
    <t>IBCACMAnnual Leave Maximum Carryover12374DFASLAAnnual Leave</t>
  </si>
  <si>
    <t>IBC***Annual Leave Use Lose Balance12374DFASLAAnnual Leave</t>
  </si>
  <si>
    <t>DFASLFForced Annual Leave12374DFASLAAnnual Leave</t>
  </si>
  <si>
    <t>DFASLFForced Annual Leave12374GSA40Annual Leave</t>
  </si>
  <si>
    <t>IBC34Sick Leave Lieu FECA Continuation Pay Used12374DFASLSSick Leave</t>
  </si>
  <si>
    <t>IBC34Sick Leave Lieu FECA Continuation Pay Used12374GSA50Sick Leave</t>
  </si>
  <si>
    <t>IBC32Sick Leave Earned12374DFASLSSick Leave</t>
  </si>
  <si>
    <t>IBC32Sick Leave Earned12374GSA50Sick Leave</t>
  </si>
  <si>
    <t>IBCFSLSick Leave Frozen12374DFASLSSick Leave</t>
  </si>
  <si>
    <t>IBCFSLSick Leave Frozen12374GSA50Sick Leave</t>
  </si>
  <si>
    <t>IBC03ASick Leave Lump Sum Payout12374DFASLSSick Leave</t>
  </si>
  <si>
    <t>IBC03ASick Leave Lump Sum Payout12374GSA50Sick Leave</t>
  </si>
  <si>
    <t>IBCSLASick Leave For Adoption Used12374DFASLSSick Leave</t>
  </si>
  <si>
    <t>IBCSLASick Leave For Adoption Used12374GSA50Sick Leave</t>
  </si>
  <si>
    <t>DFASLGAdvanced Sick Leave12374DFASLSSick Leave</t>
  </si>
  <si>
    <t>DFASLGAdvanced Sick Leave12374GSA50Sick Leave</t>
  </si>
  <si>
    <t>IBC33Sick Leave Advanced Used12374DFASLSSick Leave</t>
  </si>
  <si>
    <t>IBCSIZSick Leave Lieu FECA Continuation Pay Used YTD12374DFASLSSick Leave</t>
  </si>
  <si>
    <t>IBC31Sick Leave Carryover12374DFASLSSick Leave</t>
  </si>
  <si>
    <t>IBC31Sick Leave Carryover12374GSA50Sick Leave</t>
  </si>
  <si>
    <t>IBC03ZSick Leave Balance12374DFASLSSick Leave</t>
  </si>
  <si>
    <t>IBC03ZSick Leave Balance12374GSA50Sick Leave</t>
  </si>
  <si>
    <t>IBC03TSick Leave Family Serious Health Issue Used12374DFASLSSick Leave</t>
  </si>
  <si>
    <t xml:space="preserve"> Union Mid-Term Negotiations</t>
  </si>
  <si>
    <t xml:space="preserve"> Union Mid Term Negotiations</t>
  </si>
  <si>
    <t>Mid</t>
  </si>
  <si>
    <t>IBC20Annual Leave Used12374IBC24Annual Leave Lieu FECA Continuation Pay Used</t>
  </si>
  <si>
    <t>IBC30Sick Leave Used12374IBC34Sick Leave Lieu FECA Continuation Pay Used</t>
  </si>
  <si>
    <t>DFASLSSick Leave12374IBC34Sick Leave Lieu FECA Continuation Pay Used</t>
  </si>
  <si>
    <t>GSA50Sick Leave12374IBC34Sick Leave Lieu FECA Continuation Pay Used</t>
  </si>
  <si>
    <t>IBC103Furlough Used12374GSA83FECA Continuation Pay Used # 3</t>
  </si>
  <si>
    <t>IBC103Furlough Used12374GSA81FECA Continuation Pay Used # 1</t>
  </si>
  <si>
    <t>IBC105Furlough Used Lack Funds12374GSA83FECA Continuation Pay Used # 3</t>
  </si>
  <si>
    <t>IBC105Furlough Used Lack Funds12374GSA81FECA Continuation Pay Used # 1</t>
  </si>
  <si>
    <t>IBCMLMFamily Medical Leave Act Military Family Exigency Used12374IBCCMAProvider Justification? Subset Family Medical Leave Act Military Family Exigency</t>
  </si>
  <si>
    <t>IBCMLMFamily Medical Leave Act Military Family Exigency Used12374IBCCMCProvider Justification? Subset Family Medical Leave Act Military Family Exigency</t>
  </si>
  <si>
    <t>IBCMLMFamily Medical Leave Act Military Family Exigency Used12374IBCCMDProvider Justification? Subset Family Medical Leave Act Military Family Exigency</t>
  </si>
  <si>
    <t>IBCMIOFamily Medical Leave Act Military Caregiver Used12374IBCCFMProvider Justification? Subset Family Medical Leave Act Military Caregiver</t>
  </si>
  <si>
    <t>IBCMIOFamily Medical Leave Act Military Caregiver Used12374IBCCMPProvider Justification? Subset Family Medical Leave Act Military Caregiver</t>
  </si>
  <si>
    <t>IBCMIOFamily Medical Leave Act Military Caregiver Used12374IBCCMRProvider Justification? Subset Family Medical Leave Act Military Caregiver</t>
  </si>
  <si>
    <t>GSA57Family Medical Leave Act Family12374IBCCMAProvider Justification? Subset Family Medical Leave Act Military Family Exigency</t>
  </si>
  <si>
    <t>GSA57Family Medical Leave Act Family12374IBCCMCProvider Justification? Subset Family Medical Leave Act Military Family Exigency</t>
  </si>
  <si>
    <t>GSA57Family Medical Leave Act Family12374IBCCMDProvider Justification? Subset Family Medical Leave Act Military Family Exigency</t>
  </si>
  <si>
    <t>IBCWIFLeave Without Pay Lieu Of Family Medical Leave Act Military Caregiver Used12374IBCCFMProvider Justification? Subset Family Medical Leave Act Military Caregiver</t>
  </si>
  <si>
    <t>IBCWIFLeave Without Pay Lieu Of Family Medical Leave Act Military Caregiver Used12374IBCCMPProvider Justification? Subset Family Medical Leave Act Military Caregiver</t>
  </si>
  <si>
    <t>GSA58Family Medical Leave Act Employee12374IBCCFMProvider Justification? Subset Family Medical Leave Act Military Caregiver</t>
  </si>
  <si>
    <t>GSA58Family Medical Leave Act Employee12374IBCCMPProvider Justification? Subset Family Medical Leave Act Military Caregiver</t>
  </si>
  <si>
    <t>DFAS5GCleaning Spills Straight Time12374IBCALRProvider Justification? Secondary Time Reporting Code?</t>
  </si>
  <si>
    <t>DFASLXNonwork Paid Straight Time (Day Deaths Sabbatical Conversions etc )12374IBCALRProvider Justification? Secondary Time Reporting Code?</t>
  </si>
  <si>
    <t>DFASKMMissing Time Non Pay12374IBCALRProvider Justification? Secondary Time Reporting Code?</t>
  </si>
  <si>
    <t>DFAS7ITime Back Pay Lieu Time12374IBCALRProvider Justification? Secondary Time Reporting Code?</t>
  </si>
  <si>
    <t>IBC64ZAdministrative Leave Adverse Action Notice YTD Balance12374IBC65ZAdministrative Leave Agency Directed YTD Balance</t>
  </si>
  <si>
    <t>IBC64ZAdministrative Leave Adverse Action Notice YTD Balance12374IBCPFTAdministrative Leave Physical Fitness YTD Balance</t>
  </si>
  <si>
    <t>IBC65ZAdministrative Leave Agency Directed YTD Balance12374IBC64ZAdministrative Leave Adverse Action Notice YTD Balance</t>
  </si>
  <si>
    <t>IBCPFTAdministrative Leave Physical Fitness YTD Balance12374IBC64ZAdministrative Leave Adverse Action Notice YTD Balance</t>
  </si>
  <si>
    <t>DFASLKHome Leave12374IBC86Home Leave Earned</t>
  </si>
  <si>
    <t>GSA48Home Leave12374IBC86Home Leave Earned</t>
  </si>
  <si>
    <t>IBC86Home Leave Earned12374DFASLKHome Leave</t>
  </si>
  <si>
    <t>IBC86Home Leave Earned12374GSA48Home Leave</t>
  </si>
  <si>
    <t>IBC86Home Leave Earned12374IBC85Home Leave Used</t>
  </si>
  <si>
    <t>IBC85Home Leave Used12374IBC86Home Leave Earned</t>
  </si>
  <si>
    <t>IBCHLZHome Leave Balance12374IBCSHZShore Leave Balance</t>
  </si>
  <si>
    <t>IBC89Home Leave Carryover12374IBC77Military Leave Regular Carryover</t>
  </si>
  <si>
    <t>IBCHLZHome Leave Balance12374IBC23ZCredit Hours Balance</t>
  </si>
  <si>
    <t>IBCHLZHome Leave Balance12374IBCDVBDisabled Veteran Leave Balance</t>
  </si>
  <si>
    <t>IBC89Home Leave Carryover12374IBC21Annual Leave Carryover</t>
  </si>
  <si>
    <t>IBC89Home Leave Carryover12374IBC31Sick Leave Carryover</t>
  </si>
  <si>
    <t>DFASLJShore Leave12374IBC84Shore Leave Earned</t>
  </si>
  <si>
    <t>IBC84Shore Leave Earned12374DFASLJShore Leave</t>
  </si>
  <si>
    <t>IBC83Shore Leave Used12374GSA85Donated Leave Used</t>
  </si>
  <si>
    <t>IBC83Shore Leave Used12374IBC101Leave Without Pay Used</t>
  </si>
  <si>
    <t>IBC84Shore Leave Earned12374IBC83Shore Leave Used</t>
  </si>
  <si>
    <t>DFASLJShore Leave12374IBC87Shore Leave Creditable Days</t>
  </si>
  <si>
    <t>IBC87Shore Leave Creditable Days12374DFASLJShore Leave</t>
  </si>
  <si>
    <t>IBCSHZShore Leave Balance12374IBCHLZHome Leave Balance</t>
  </si>
  <si>
    <t>IBCSHZShore Leave Balance12374IBCDVBDisabled Veteran Leave Balance</t>
  </si>
  <si>
    <t>IBCSHZShore Leave Balance12374IBCDVZDisabled Veteran Leave Balance</t>
  </si>
  <si>
    <t>IBC87Shore Leave Creditable Days12374IBC83Shore Leave Used</t>
  </si>
  <si>
    <t>IBC84Shore Leave Earned12374IBC86Home Leave Earned</t>
  </si>
  <si>
    <t>IBC87Shore Leave Creditable Days12374IBC84Shore Leave Earned</t>
  </si>
  <si>
    <t>GSA85Donated Leave Used12374IBC101Leave Without Pay Used</t>
  </si>
  <si>
    <t>GSA85Donated Leave Used12374IBC83Shore Leave Used</t>
  </si>
  <si>
    <t>GSA85Donated Leave Used12374IBCCOSChange Station Leave Used</t>
  </si>
  <si>
    <t>DFASLDDonated Individual Leave Bank12374GSA88Bank Leave ELTP Used</t>
  </si>
  <si>
    <t>DFASLDDonated Individual Leave Bank12374DFASL9Emergency Leave</t>
  </si>
  <si>
    <t>DFASLDDonated Individual Leave Bank12374GSA60Leave Without Pay</t>
  </si>
  <si>
    <t>DFASHGHoliday Work (Graded)12374DFAS7LHoliday Work</t>
  </si>
  <si>
    <t>DFAS7LHoliday Work12374DFASHGHoliday Work (Graded)</t>
  </si>
  <si>
    <t>DFASHFHoliday Work First Shift12374DFAS7LHoliday Work</t>
  </si>
  <si>
    <t>DFAS7LHoliday Work12374DFASHFHoliday Work First Shift</t>
  </si>
  <si>
    <t>DFASHXHoliday Saturday Regular (9 3 Month Nurse)12374DFASHAHoliday Saturday</t>
  </si>
  <si>
    <t>DFASHAHoliday Saturday12374DFASHXHoliday Saturday Regular (9 3 Month Nurse)</t>
  </si>
  <si>
    <t>DFASHWHoliday Sunday Regular (9 3 Month Nurse)12374DFASHUHoliday Sunday</t>
  </si>
  <si>
    <t>DFASHUHoliday Sunday12374DFASHWHoliday Sunday Regular (9 3 Month Nurse)</t>
  </si>
  <si>
    <t>DFASHCHoliday Callback12374IBC55Holiday Leave Callback Used</t>
  </si>
  <si>
    <t>DFASHGHoliday Work (Graded)12374DFASHFHoliday Work First Shift</t>
  </si>
  <si>
    <t>DFASHFHoliday Work First Shift12374DFASHGHoliday Work (Graded)</t>
  </si>
  <si>
    <t>IBC05SChange Station Holiday Leave Worked12374GSA11Holiday Worked</t>
  </si>
  <si>
    <t>GSA11Holiday Worked12374IBC05SChange Station Holiday Leave Worked</t>
  </si>
  <si>
    <t>IBC05UBone Marrow Donor Holiday Leave Worked12374GSA11Holiday Worked</t>
  </si>
  <si>
    <t>GSA11Holiday Worked12374IBC05UBone Marrow Donor Holiday Leave Worked</t>
  </si>
  <si>
    <t>IBC05MMilitary Leave National Guard Reserve Law Enforcement Holiday Worked Used12374IBC72Military Leave National Guard Reserve Law Enforcement Used</t>
  </si>
  <si>
    <t>IBC05UBone Marrow Donor Holiday Leave Worked12374IBC05SChange Station Holiday Leave Worked</t>
  </si>
  <si>
    <t>IBC05SChange Station Holiday Leave Worked12374IBC05UBone Marrow Donor Holiday Leave Worked</t>
  </si>
  <si>
    <t>IBC05LMilitary Leave Regular Holiday Worked Used12374IBC51Holiday Worked Used</t>
  </si>
  <si>
    <t>DFASHXHoliday Saturday Regular (9 3 Month Nurse)12374DFASSXSaturday Regular (9 3 Month Nurse)</t>
  </si>
  <si>
    <t>DFASHWHoliday Sunday Regular (9 3 Month Nurse)12374DFASSRSunday Regular (9 3 Month Nurse)</t>
  </si>
  <si>
    <t>DFASLEHoliday Leave On Call12374DFASLHHoliday Leave</t>
  </si>
  <si>
    <t>DFASLHHoliday Leave12374DFASLEHoliday Leave On Call</t>
  </si>
  <si>
    <t>IBC05DOrgan Donor Holiday Leave Worked12374GSA11Holiday Worked</t>
  </si>
  <si>
    <t>IBC05SChange Station Holiday Leave Worked12374IBC51Holiday Worked Used</t>
  </si>
  <si>
    <t>IBC05WWeather Safety Leave Holiday Worked Used12374IBC61Weather Safety Leave Used</t>
  </si>
  <si>
    <t>IBC05LMilitary Leave Regular Holiday Worked Used12374GSA11Holiday Worked</t>
  </si>
  <si>
    <t>IBC05WWeather Safety Leave Holiday Worked Used12374IBC51Holiday Worked Used</t>
  </si>
  <si>
    <t>IBC05MMilitary Leave National Guard Reserve Law Enforcement Holiday Worked Used12374IBC05LMilitary Leave Regular Holiday Worked Used</t>
  </si>
  <si>
    <t>IBC05LMilitary Leave Regular Holiday Worked Used12374IBC05MMilitary Leave National Guard Reserve Law Enforcement Holiday Worked Used</t>
  </si>
  <si>
    <t>DFASHEDouble Holiday12374DFASCHHoliday Comp</t>
  </si>
  <si>
    <t>DFASCHHoliday Comp12374DFASHEDouble Holiday</t>
  </si>
  <si>
    <t>IBC05DOrgan Donor Holiday Leave Worked12374IBC05SChange Station Holiday Leave Worked</t>
  </si>
  <si>
    <t>DFASHEDouble Holiday12374GSA2Holiday Observed</t>
  </si>
  <si>
    <t>GSA2Holiday Observed12374DFASHEDouble Holiday</t>
  </si>
  <si>
    <t>DFASCHHoliday Comp12374GSA2Holiday Observed</t>
  </si>
  <si>
    <t>GSA2Holiday Observed12374DFASCHHoliday Comp</t>
  </si>
  <si>
    <t>IBC05CCourt Leave Holiday Worked12374GSA11Holiday Worked</t>
  </si>
  <si>
    <t>IBC05UBone Marrow Donor Holiday Leave Worked12374IBC05DOrgan Donor Holiday Leave Worked</t>
  </si>
  <si>
    <t>IBC05DOrgan Donor Holiday Leave Worked12374IBC05UBone Marrow Donor Holiday Leave Worked</t>
  </si>
  <si>
    <t>DFASHSHoliday Work Second Shift12374DFAS7LHoliday Work</t>
  </si>
  <si>
    <t>DFASHTHoliday Work Third Shift12374DFAS7LHoliday Work</t>
  </si>
  <si>
    <t>DFAS7LHoliday Work12374DFASHSHoliday Work Second Shift</t>
  </si>
  <si>
    <t>DFASHAHoliday Saturday12374DFASSWSaturday Pay</t>
  </si>
  <si>
    <t>IBC05WWeather Safety Leave Holiday Worked Used12374GSA11Holiday Worked</t>
  </si>
  <si>
    <t>DFASLHHoliday Leave12374IBC55Holiday Leave Callback Used</t>
  </si>
  <si>
    <t>IBC05MMilitary Leave National Guard Reserve Law Enforcement Holiday Worked Used12374IBC74Military Leave DC National Guard Used</t>
  </si>
  <si>
    <t>IBC05CCourt Leave Holiday Worked12374DFASLCCourt Leave</t>
  </si>
  <si>
    <t>IBC05CCourt Leave Holiday Worked12374GSA42Court Leave</t>
  </si>
  <si>
    <t>DFASHRHoliday Regular (9 3 Month Nurse)12374DFASHXHoliday Saturday Regular (9 3 Month Nurse)</t>
  </si>
  <si>
    <t>DFASHRHoliday Regular (9 3 Month Nurse)12374DFASHWHoliday Sunday Regular (9 3 Month Nurse)</t>
  </si>
  <si>
    <t>DFASHXHoliday Saturday Regular (9 3 Month Nurse)12374DFASSWSaturday Pay</t>
  </si>
  <si>
    <t>DFASOH Holiday Overtime12374DFASOSOvertime Scheduled</t>
  </si>
  <si>
    <t>DFASHCHoliday Callback12374DFASCCCompensatory Callback</t>
  </si>
  <si>
    <t>DFASHEDouble Holiday12374DFASHRHoliday Regular (9 3 Month Nurse)</t>
  </si>
  <si>
    <t>DFASHRHoliday Regular (9 3 Month Nurse)12374DFASCHHoliday Comp</t>
  </si>
  <si>
    <t>DFASLEHoliday Leave On Call12374DFASOBOn Call</t>
  </si>
  <si>
    <t>DFASHAHoliday Saturday12374DFASCWSaturday Comp</t>
  </si>
  <si>
    <t>DFASHUHoliday Sunday12374DFASCSSunday Comp</t>
  </si>
  <si>
    <t>DFASHSHoliday Work Second Shift12374DFASRSRegular Second Shift</t>
  </si>
  <si>
    <t>DFASHTHoliday Work Third Shift12374DFASRTRegular Third Shift</t>
  </si>
  <si>
    <t>DFASHFHoliday Work First Shift12374DFASHSHoliday Work Second Shift</t>
  </si>
  <si>
    <t>DFASHSHoliday Work Second Shift12374DFASHFHoliday Work First Shift</t>
  </si>
  <si>
    <t>DFASHTHoliday Work Third Shift12374DFASHFHoliday Work First Shift</t>
  </si>
  <si>
    <t>DFASHGHoliday Work (Graded)12374DFASHSHoliday Work Second Shift</t>
  </si>
  <si>
    <t>DFASLEHoliday Leave On Call12374IBC50Holiday Leave Used</t>
  </si>
  <si>
    <t>GSA2Holiday Observed12374DFASHRHoliday Regular (9 3 Month Nurse)</t>
  </si>
  <si>
    <t>DFASHWHoliday Sunday Regular (9 3 Month Nurse)12374DFASCSSunday Comp</t>
  </si>
  <si>
    <t>DFASOH Holiday Overtime12374GSA24EDP Act Expose Overtime 25%</t>
  </si>
  <si>
    <t>DFASOH Holiday Overtime12374GSA22EDP Act Expose Overtime 4%</t>
  </si>
  <si>
    <t>DFASHUHoliday Sunday12374DFASSRSunday Regular (9 3 Month Nurse)</t>
  </si>
  <si>
    <t>IBCCTZCredit Hours Travel Balance12374IBCSHZShore Leave Balance</t>
  </si>
  <si>
    <t>DFASHCHoliday Callback12374DFASOCOvertime Callback</t>
  </si>
  <si>
    <t>Used</t>
  </si>
  <si>
    <t>Earned</t>
  </si>
  <si>
    <t>Forfeiture</t>
  </si>
  <si>
    <t>Firefighter</t>
  </si>
  <si>
    <t>Union Mid-Term Negotiations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</si>
</sst>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9" x14ac:knownFonts="1">
    <font>
      <sz val="11"/>
      <color theme="1"/>
      <name val="Calibri"/>
      <family val="2"/>
      <scheme val="minor"/>
    </font>
    <font>
      <sz val="11"/>
      <color theme="1"/>
      <name val="Calibri"/>
      <family val="2"/>
      <scheme val="minor"/>
    </font>
    <font>
      <b/>
      <sz val="11"/>
      <color theme="3"/>
      <name val="Calibri"/>
      <family val="2"/>
      <scheme val="minor"/>
    </font>
    <font>
      <b/>
      <sz val="11"/>
      <color theme="0"/>
      <name val="Calibri"/>
      <family val="2"/>
      <scheme val="minor"/>
    </font>
    <font>
      <b/>
      <sz val="11"/>
      <color rgb="FFFFFFFF"/>
      <name val="Calibri"/>
      <family val="2"/>
      <scheme val="minor"/>
    </font>
    <font>
      <sz val="11"/>
      <color rgb="FF000000"/>
      <name val="Calibri"/>
      <family val="2"/>
      <scheme val="minor"/>
    </font>
    <font>
      <sz val="11"/>
      <name val="Calibri"/>
      <family val="2"/>
      <scheme val="minor"/>
    </font>
    <font>
      <b/>
      <sz val="11"/>
      <color theme="1"/>
      <name val="Calibri"/>
      <family val="2"/>
      <scheme val="minor"/>
    </font>
    <font>
      <sz val="12"/>
      <color theme="1"/>
      <name val="Calibri"/>
      <family val="2"/>
      <scheme val="minor"/>
    </font>
  </fonts>
  <fills count="8">
    <fill>
      <patternFill patternType="none"/>
    </fill>
    <fill>
      <patternFill patternType="gray125"/>
    </fill>
    <fill>
      <patternFill patternType="solid">
        <fgColor rgb="FF0B64A0"/>
        <bgColor rgb="FF0B64A0"/>
      </patternFill>
    </fill>
    <fill>
      <patternFill patternType="solid">
        <fgColor rgb="FFFFFF00"/>
        <bgColor indexed="64"/>
      </patternFill>
    </fill>
    <fill>
      <patternFill patternType="solid">
        <fgColor rgb="FFFF0000"/>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7"/>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0" fontId="8" fillId="0" borderId="0"/>
  </cellStyleXfs>
  <cellXfs count="36">
    <xf numFmtId="0" fontId="0" fillId="0" borderId="0" xfId="0"/>
    <xf numFmtId="49" fontId="4" fillId="2" borderId="0" xfId="0" applyNumberFormat="1" applyFont="1" applyFill="1" applyAlignment="1">
      <alignment horizontal="left" vertical="center" wrapText="1"/>
    </xf>
    <xf numFmtId="49" fontId="4" fillId="2" borderId="0" xfId="0" applyNumberFormat="1" applyFont="1" applyFill="1" applyAlignment="1">
      <alignment horizontal="left" vertical="center"/>
    </xf>
    <xf numFmtId="0" fontId="5" fillId="0" borderId="0" xfId="0" applyFont="1" applyAlignment="1">
      <alignment horizontal="left"/>
    </xf>
    <xf numFmtId="0" fontId="1" fillId="0" borderId="0" xfId="0" applyFont="1" applyAlignment="1">
      <alignment horizontal="left"/>
    </xf>
    <xf numFmtId="0" fontId="1" fillId="3" borderId="0" xfId="0" applyFont="1" applyFill="1" applyAlignment="1">
      <alignment horizontal="left"/>
    </xf>
    <xf numFmtId="0" fontId="6" fillId="0" borderId="0" xfId="0" applyFont="1" applyAlignment="1">
      <alignment horizontal="left"/>
    </xf>
    <xf numFmtId="0" fontId="5" fillId="0" borderId="0" xfId="0" applyFont="1" applyAlignment="1">
      <alignment horizontal="left" vertical="center"/>
    </xf>
    <xf numFmtId="0" fontId="6" fillId="3" borderId="0" xfId="0" applyFont="1" applyFill="1" applyAlignment="1">
      <alignment horizontal="left"/>
    </xf>
    <xf numFmtId="0" fontId="6" fillId="4" borderId="0" xfId="0" applyFont="1" applyFill="1" applyAlignment="1">
      <alignment horizontal="left"/>
    </xf>
    <xf numFmtId="0" fontId="5" fillId="3" borderId="0" xfId="0" applyFont="1" applyFill="1" applyAlignment="1">
      <alignment horizontal="left"/>
    </xf>
    <xf numFmtId="0" fontId="3" fillId="5" borderId="0" xfId="0" applyFont="1" applyFill="1" applyAlignment="1">
      <alignment horizontal="left" vertical="center"/>
    </xf>
    <xf numFmtId="0" fontId="2" fillId="0" borderId="0" xfId="1"/>
    <xf numFmtId="164" fontId="0" fillId="0" borderId="0" xfId="0" applyNumberFormat="1"/>
    <xf numFmtId="0" fontId="0" fillId="0" borderId="0" xfId="0" quotePrefix="1"/>
    <xf numFmtId="0" fontId="0" fillId="6" borderId="0" xfId="0" applyFill="1"/>
    <xf numFmtId="0" fontId="2" fillId="0" borderId="0" xfId="1" applyFont="1"/>
    <xf numFmtId="0" fontId="2" fillId="7" borderId="0" xfId="1" applyFill="1"/>
    <xf numFmtId="0" fontId="0" fillId="7" borderId="0" xfId="0" applyFill="1"/>
    <xf numFmtId="1" fontId="0" fillId="0" borderId="0" xfId="0" applyNumberFormat="1"/>
    <xf numFmtId="0" fontId="7" fillId="0" borderId="0" xfId="0" applyFont="1"/>
    <xf numFmtId="0" fontId="0" fillId="0" borderId="0" xfId="0" applyFont="1" applyAlignment="1">
      <alignment horizontal="left"/>
    </xf>
    <xf numFmtId="0" fontId="0" fillId="0" borderId="0" xfId="0" applyAlignment="1">
      <alignment horizontal="left"/>
    </xf>
    <xf numFmtId="0" fontId="0" fillId="0" borderId="0" xfId="0" applyFont="1" applyAlignment="1">
      <alignment horizontal="left" wrapText="1"/>
    </xf>
    <xf numFmtId="0" fontId="2" fillId="0" borderId="0" xfId="1" applyFont="1" applyAlignment="1">
      <alignment wrapText="1"/>
    </xf>
    <xf numFmtId="164" fontId="2" fillId="0" borderId="0" xfId="1" applyNumberFormat="1"/>
    <xf numFmtId="0" fontId="0" fillId="3" borderId="0" xfId="0" applyFill="1"/>
    <xf numFmtId="0" fontId="2" fillId="3" borderId="0" xfId="1" applyFill="1" applyAlignment="1">
      <alignment wrapText="1"/>
    </xf>
    <xf numFmtId="0" fontId="0" fillId="0" borderId="0" xfId="0" applyFill="1"/>
    <xf numFmtId="0" fontId="7" fillId="0" borderId="0" xfId="0" applyFont="1" applyFill="1"/>
    <xf numFmtId="0" fontId="2" fillId="0" borderId="0" xfId="1" applyFont="1" applyFill="1" applyAlignment="1">
      <alignment wrapText="1"/>
    </xf>
    <xf numFmtId="0" fontId="0" fillId="0" borderId="0" xfId="0" applyAlignment="1"/>
    <xf numFmtId="164" fontId="0" fillId="0" borderId="0" xfId="0" applyNumberFormat="1" applyAlignment="1"/>
    <xf numFmtId="164" fontId="2" fillId="0" borderId="0" xfId="1" applyNumberFormat="1" applyAlignment="1"/>
    <xf numFmtId="0" fontId="2" fillId="0" borderId="0" xfId="1" applyFont="1" applyAlignment="1">
      <alignment vertical="top" wrapText="1"/>
    </xf>
    <xf numFmtId="0" fontId="2" fillId="0" borderId="0" xfId="1" applyFont="1" applyAlignment="1">
      <alignment horizontal="left" vertical="top" wrapText="1"/>
    </xf>
  </cellXfs>
  <cellStyles count="3">
    <cellStyle name="Heading 4" xfId="1" builtinId="19"/>
    <cellStyle name="Normal" xfId="0" builtinId="0"/>
    <cellStyle name="Normal 4 3" xfId="2"/>
  </cellStyles>
  <dxfs count="11">
    <dxf>
      <font>
        <b val="0"/>
        <i val="0"/>
        <strike val="0"/>
        <condense val="0"/>
        <extend val="0"/>
        <outline val="0"/>
        <shadow val="0"/>
        <u val="none"/>
        <vertAlign val="baseline"/>
        <sz val="11"/>
        <color rgb="FF000000"/>
        <name val="Calibri"/>
        <scheme val="minor"/>
      </font>
      <fill>
        <patternFill patternType="solid">
          <fgColor indexed="64"/>
          <bgColor rgb="FFFFFF00"/>
        </patternFill>
      </fill>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left" vertical="bottom"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theme="9" tint="-0.249977111117893"/>
        </patternFill>
      </fill>
      <alignment horizontal="left" vertical="center" textRotation="0" wrapText="0" indent="0" justifyLastLine="0" shrinkToFit="0" readingOrder="0"/>
    </dxf>
    <dxf>
      <font>
        <b val="0"/>
        <i val="0"/>
        <strike val="0"/>
        <condense val="0"/>
        <extend val="0"/>
        <outline val="0"/>
        <shadow val="0"/>
        <u val="none"/>
        <vertAlign val="baseline"/>
        <sz val="11"/>
        <color rgb="FF000000"/>
        <name val="Calibri"/>
        <scheme val="minor"/>
      </font>
      <fill>
        <patternFill patternType="solid">
          <fgColor indexed="64"/>
          <bgColor rgb="FFFFFF00"/>
        </patternFill>
      </fill>
      <alignment horizontal="left" vertical="bottom" textRotation="0" wrapText="0" indent="0" justifyLastLine="0" shrinkToFit="0" readingOrder="0"/>
    </dxf>
    <dxf>
      <font>
        <b val="0"/>
        <i val="0"/>
        <strike val="0"/>
        <condense val="0"/>
        <extend val="0"/>
        <outline val="0"/>
        <shadow val="0"/>
        <u val="none"/>
        <vertAlign val="baseline"/>
        <sz val="11"/>
        <color rgb="FF000000"/>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left" vertical="bottom"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theme="9" tint="-0.249977111117893"/>
        </patternFill>
      </fill>
      <alignment horizontal="left" vertical="center" textRotation="0" wrapText="0" indent="0" justifyLastLine="0" shrinkToFit="0" readingOrder="0"/>
    </dxf>
    <dxf>
      <fill>
        <patternFill patternType="solid">
          <fgColor indexed="64"/>
          <bgColor theme="4"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114300</xdr:colOff>
      <xdr:row>0</xdr:row>
      <xdr:rowOff>123825</xdr:rowOff>
    </xdr:from>
    <xdr:to>
      <xdr:col>7</xdr:col>
      <xdr:colOff>485775</xdr:colOff>
      <xdr:row>0</xdr:row>
      <xdr:rowOff>2905125</xdr:rowOff>
    </xdr:to>
    <xdr:sp macro="" textlink="">
      <xdr:nvSpPr>
        <xdr:cNvPr id="2" name="TextBox 1"/>
        <xdr:cNvSpPr txBox="1"/>
      </xdr:nvSpPr>
      <xdr:spPr>
        <a:xfrm>
          <a:off x="114300" y="123825"/>
          <a:ext cx="6175375" cy="2781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sng"/>
            <a:t>Advanced configuration</a:t>
          </a:r>
        </a:p>
        <a:p>
          <a:endParaRPr lang="en-US" sz="1100"/>
        </a:p>
        <a:p>
          <a:r>
            <a:rPr lang="en-US" sz="1100"/>
            <a:t>One</a:t>
          </a:r>
          <a:r>
            <a:rPr lang="en-US" sz="1100" baseline="0"/>
            <a:t> may specify custom transformation rules and tokens weights to improve the matching process. To use the customization tables below, press "Configure..." on the Fuzzy Lookup pane and set the TransformationsRowsetName property to "Transformations" and the CustomTokenWeightsRowsetName property to "TokenWeights".</a:t>
          </a:r>
        </a:p>
        <a:p>
          <a:endParaRPr lang="en-US" sz="1100" baseline="0"/>
        </a:p>
        <a:p>
          <a:r>
            <a:rPr lang="en-US" sz="1100" baseline="0"/>
            <a:t>The transformations table specifies rules which allow the "From" token(s) to be converted to the "To" token(s) at low cost. If the "To" string is empty (e.g., for "NPV"), then the "From" token may be removed (converted to the empty string) at low cost. </a:t>
          </a:r>
        </a:p>
        <a:p>
          <a:endParaRPr lang="en-US" sz="1100" baseline="0"/>
        </a:p>
        <a:p>
          <a:r>
            <a:rPr lang="en-US" sz="1100"/>
            <a:t>The</a:t>
          </a:r>
          <a:r>
            <a:rPr lang="en-US" sz="1100" baseline="0"/>
            <a:t> token weights table specifies the weight assigned for a given token. Default weights are assigned based upon the inverse log of the token's frequency in the right table. Weights are integers and the minimum is 1. </a:t>
          </a:r>
          <a:endParaRPr lang="en-US" sz="1100" i="1"/>
        </a:p>
      </xdr:txBody>
    </xdr:sp>
    <xdr:clientData/>
  </xdr:twoCellAnchor>
</xdr:wsDr>
</file>

<file path=xl/tables/table1.xml><?xml version="1.0" encoding="utf-8"?>
<table xmlns="http://schemas.openxmlformats.org/spreadsheetml/2006/main" id="7" name="transformations" displayName="transformations" ref="A1:B3" totalsRowShown="0" headerRowDxfId="10">
  <autoFilter ref="A1:B3"/>
  <tableColumns count="2">
    <tableColumn id="1" name="From"/>
    <tableColumn id="2" name="To"/>
  </tableColumns>
  <tableStyleInfo name="TableStyleMedium2" showFirstColumn="0" showLastColumn="0" showRowStripes="1" showColumnStripes="0"/>
</table>
</file>

<file path=xl/tables/table2.xml><?xml version="1.0" encoding="utf-8"?>
<table xmlns="http://schemas.openxmlformats.org/spreadsheetml/2006/main" id="1" name="pay_1" displayName="pay_1" ref="A1:C767" totalsRowShown="0" headerRowDxfId="9" dataDxfId="8">
  <autoFilter ref="A1:C767"/>
  <sortState ref="A2:C1221">
    <sortCondition ref="A1:A1221"/>
  </sortState>
  <tableColumns count="3">
    <tableColumn id="3" name="Provider" dataDxfId="7"/>
    <tableColumn id="4" name="Provider Code" dataDxfId="6"/>
    <tableColumn id="5" name="Provider Description" dataDxfId="5"/>
  </tableColumns>
  <tableStyleInfo name="TableStyleMedium2" showFirstColumn="0" showLastColumn="0" showRowStripes="1" showColumnStripes="0"/>
</table>
</file>

<file path=xl/tables/table3.xml><?xml version="1.0" encoding="utf-8"?>
<table xmlns="http://schemas.openxmlformats.org/spreadsheetml/2006/main" id="2" name="Transformations3" displayName="Transformations3" ref="A2:B9" totalsRowShown="0">
  <autoFilter ref="A2:B9"/>
  <tableColumns count="2">
    <tableColumn id="1" name="From"/>
    <tableColumn id="2" name="To"/>
  </tableColumns>
  <tableStyleInfo name="TableStyleMedium9" showFirstColumn="0" showLastColumn="0" showRowStripes="1" showColumnStripes="0"/>
</table>
</file>

<file path=xl/tables/table4.xml><?xml version="1.0" encoding="utf-8"?>
<table xmlns="http://schemas.openxmlformats.org/spreadsheetml/2006/main" id="4" name="TokenWeights" displayName="TokenWeights" ref="E2:F79" totalsRowShown="0">
  <autoFilter ref="E2:F79"/>
  <sortState ref="E3:F79">
    <sortCondition ref="E20"/>
  </sortState>
  <tableColumns count="2">
    <tableColumn id="1" name="Token"/>
    <tableColumn id="2" name="Weight"/>
  </tableColumns>
  <tableStyleInfo name="TableStyleMedium9" showFirstColumn="0" showLastColumn="0" showRowStripes="1" showColumnStripes="0"/>
</table>
</file>

<file path=xl/tables/table5.xml><?xml version="1.0" encoding="utf-8"?>
<table xmlns="http://schemas.openxmlformats.org/spreadsheetml/2006/main" id="3" name="dfas" displayName="dfas" ref="A1:C386" totalsRowShown="0" headerRowDxfId="4" dataDxfId="3">
  <autoFilter ref="A1:C386"/>
  <tableColumns count="3">
    <tableColumn id="3" name="Provider" dataDxfId="2"/>
    <tableColumn id="4" name="Provider Pay Code" dataDxfId="1"/>
    <tableColumn id="5" name="Provider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3"/>
  <sheetViews>
    <sheetView workbookViewId="0"/>
  </sheetViews>
  <sheetFormatPr defaultRowHeight="14.5" x14ac:dyDescent="0.35"/>
  <sheetData>
    <row r="1" spans="1:2" x14ac:dyDescent="0.35">
      <c r="A1" s="15" t="s">
        <v>1845</v>
      </c>
      <c r="B1" s="15" t="s">
        <v>1846</v>
      </c>
    </row>
    <row r="2" spans="1:2" x14ac:dyDescent="0.35">
      <c r="A2" t="s">
        <v>1512</v>
      </c>
      <c r="B2" t="s">
        <v>1859</v>
      </c>
    </row>
    <row r="3" spans="1:2" x14ac:dyDescent="0.35">
      <c r="A3" t="s">
        <v>1858</v>
      </c>
      <c r="B3" t="s">
        <v>1859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767"/>
  <sheetViews>
    <sheetView workbookViewId="0">
      <selection activeCell="B2" sqref="B2"/>
    </sheetView>
  </sheetViews>
  <sheetFormatPr defaultRowHeight="14.5" x14ac:dyDescent="0.35"/>
  <cols>
    <col min="1" max="1" width="10.08984375" customWidth="1"/>
    <col min="2" max="2" width="18.453125" bestFit="1" customWidth="1"/>
    <col min="3" max="3" width="54.90625" bestFit="1" customWidth="1"/>
  </cols>
  <sheetData>
    <row r="1" spans="1:14" x14ac:dyDescent="0.35">
      <c r="A1" s="11" t="s">
        <v>1835</v>
      </c>
      <c r="B1" s="1" t="s">
        <v>2306</v>
      </c>
      <c r="C1" s="2" t="s">
        <v>1</v>
      </c>
    </row>
    <row r="2" spans="1:14" x14ac:dyDescent="0.35">
      <c r="A2" t="s">
        <v>1839</v>
      </c>
      <c r="B2" t="s">
        <v>690</v>
      </c>
      <c r="C2" t="s">
        <v>2791</v>
      </c>
      <c r="E2" t="s">
        <v>1839</v>
      </c>
      <c r="F2" t="s">
        <v>690</v>
      </c>
      <c r="G2" t="s">
        <v>2791</v>
      </c>
      <c r="H2" t="s">
        <v>2791</v>
      </c>
      <c r="I2" t="s">
        <v>2791</v>
      </c>
      <c r="J2" t="s">
        <v>2791</v>
      </c>
      <c r="K2" t="s">
        <v>2791</v>
      </c>
      <c r="L2" t="s">
        <v>2791</v>
      </c>
      <c r="M2" t="s">
        <v>2791</v>
      </c>
      <c r="N2" t="s">
        <v>2791</v>
      </c>
    </row>
    <row r="3" spans="1:14" x14ac:dyDescent="0.35">
      <c r="A3" t="s">
        <v>1839</v>
      </c>
      <c r="B3" t="s">
        <v>691</v>
      </c>
      <c r="C3" t="s">
        <v>2793</v>
      </c>
      <c r="E3" t="s">
        <v>1839</v>
      </c>
      <c r="F3" t="s">
        <v>691</v>
      </c>
      <c r="G3" t="s">
        <v>2307</v>
      </c>
      <c r="H3" t="s">
        <v>2307</v>
      </c>
      <c r="I3" t="s">
        <v>2307</v>
      </c>
      <c r="J3" t="s">
        <v>2308</v>
      </c>
      <c r="K3" t="s">
        <v>2308</v>
      </c>
      <c r="L3" t="s">
        <v>3781</v>
      </c>
      <c r="M3" t="s">
        <v>3782</v>
      </c>
      <c r="N3" t="s">
        <v>2793</v>
      </c>
    </row>
    <row r="4" spans="1:14" x14ac:dyDescent="0.35">
      <c r="A4" t="s">
        <v>1839</v>
      </c>
      <c r="B4" t="s">
        <v>692</v>
      </c>
      <c r="C4" t="s">
        <v>3223</v>
      </c>
      <c r="E4" t="s">
        <v>1839</v>
      </c>
      <c r="F4" t="s">
        <v>692</v>
      </c>
      <c r="G4" t="s">
        <v>2309</v>
      </c>
      <c r="H4" t="s">
        <v>2309</v>
      </c>
      <c r="I4" t="s">
        <v>2309</v>
      </c>
      <c r="J4" t="s">
        <v>2310</v>
      </c>
      <c r="K4" t="s">
        <v>2310</v>
      </c>
      <c r="L4" t="s">
        <v>2310</v>
      </c>
      <c r="M4" t="s">
        <v>2310</v>
      </c>
      <c r="N4" t="s">
        <v>3223</v>
      </c>
    </row>
    <row r="5" spans="1:14" x14ac:dyDescent="0.35">
      <c r="A5" t="s">
        <v>1839</v>
      </c>
      <c r="B5" t="s">
        <v>1322</v>
      </c>
      <c r="C5" t="s">
        <v>3224</v>
      </c>
      <c r="E5" t="s">
        <v>1839</v>
      </c>
      <c r="F5" t="s">
        <v>1322</v>
      </c>
      <c r="G5" t="s">
        <v>2311</v>
      </c>
      <c r="H5" t="s">
        <v>2311</v>
      </c>
      <c r="I5" t="s">
        <v>2311</v>
      </c>
      <c r="J5" t="s">
        <v>2311</v>
      </c>
      <c r="K5" t="s">
        <v>2311</v>
      </c>
      <c r="L5" t="s">
        <v>2311</v>
      </c>
      <c r="M5" t="s">
        <v>2312</v>
      </c>
      <c r="N5" t="s">
        <v>3224</v>
      </c>
    </row>
    <row r="6" spans="1:14" x14ac:dyDescent="0.35">
      <c r="A6" t="s">
        <v>1839</v>
      </c>
      <c r="B6" t="s">
        <v>776</v>
      </c>
      <c r="C6" t="s">
        <v>3489</v>
      </c>
      <c r="E6" t="s">
        <v>1839</v>
      </c>
      <c r="F6" t="s">
        <v>776</v>
      </c>
      <c r="G6" t="s">
        <v>2313</v>
      </c>
      <c r="H6" t="s">
        <v>2313</v>
      </c>
      <c r="I6" t="s">
        <v>2313</v>
      </c>
      <c r="J6" t="s">
        <v>2313</v>
      </c>
      <c r="K6" t="s">
        <v>2313</v>
      </c>
      <c r="L6" t="s">
        <v>3488</v>
      </c>
      <c r="M6" t="s">
        <v>3488</v>
      </c>
      <c r="N6" t="s">
        <v>3489</v>
      </c>
    </row>
    <row r="7" spans="1:14" x14ac:dyDescent="0.35">
      <c r="A7" t="s">
        <v>1839</v>
      </c>
      <c r="B7" t="s">
        <v>778</v>
      </c>
      <c r="C7" t="s">
        <v>3225</v>
      </c>
      <c r="E7" t="s">
        <v>1839</v>
      </c>
      <c r="F7" t="s">
        <v>778</v>
      </c>
      <c r="G7" t="s">
        <v>2314</v>
      </c>
      <c r="H7" t="s">
        <v>2314</v>
      </c>
      <c r="I7" t="s">
        <v>2314</v>
      </c>
      <c r="J7" t="s">
        <v>2314</v>
      </c>
      <c r="K7" t="s">
        <v>2314</v>
      </c>
      <c r="L7" t="s">
        <v>2314</v>
      </c>
      <c r="M7" t="s">
        <v>2314</v>
      </c>
      <c r="N7" t="s">
        <v>3225</v>
      </c>
    </row>
    <row r="8" spans="1:14" x14ac:dyDescent="0.35">
      <c r="A8" t="s">
        <v>1839</v>
      </c>
      <c r="B8" t="s">
        <v>780</v>
      </c>
      <c r="C8" t="s">
        <v>3226</v>
      </c>
      <c r="E8" t="s">
        <v>1839</v>
      </c>
      <c r="F8" t="s">
        <v>780</v>
      </c>
      <c r="G8" t="s">
        <v>2315</v>
      </c>
      <c r="H8" t="s">
        <v>2315</v>
      </c>
      <c r="I8" t="s">
        <v>2315</v>
      </c>
      <c r="J8" t="s">
        <v>2315</v>
      </c>
      <c r="K8" t="s">
        <v>2315</v>
      </c>
      <c r="L8" t="s">
        <v>2315</v>
      </c>
      <c r="M8" t="s">
        <v>2315</v>
      </c>
      <c r="N8" t="s">
        <v>3226</v>
      </c>
    </row>
    <row r="9" spans="1:14" x14ac:dyDescent="0.35">
      <c r="A9" t="s">
        <v>1839</v>
      </c>
      <c r="B9" t="s">
        <v>782</v>
      </c>
      <c r="C9" t="s">
        <v>2739</v>
      </c>
      <c r="E9" t="s">
        <v>1839</v>
      </c>
      <c r="F9" t="s">
        <v>782</v>
      </c>
      <c r="G9" t="s">
        <v>2316</v>
      </c>
      <c r="H9" t="s">
        <v>2316</v>
      </c>
      <c r="I9" t="s">
        <v>2316</v>
      </c>
      <c r="J9" t="s">
        <v>2316</v>
      </c>
      <c r="K9" t="s">
        <v>2316</v>
      </c>
      <c r="L9" t="s">
        <v>2316</v>
      </c>
      <c r="M9" t="s">
        <v>2316</v>
      </c>
      <c r="N9" t="s">
        <v>2739</v>
      </c>
    </row>
    <row r="10" spans="1:14" x14ac:dyDescent="0.35">
      <c r="A10" t="s">
        <v>1839</v>
      </c>
      <c r="B10" t="s">
        <v>784</v>
      </c>
      <c r="C10" t="s">
        <v>3227</v>
      </c>
      <c r="E10" t="s">
        <v>1839</v>
      </c>
      <c r="F10" t="s">
        <v>784</v>
      </c>
      <c r="G10" t="s">
        <v>2317</v>
      </c>
      <c r="H10" t="s">
        <v>2317</v>
      </c>
      <c r="I10" t="s">
        <v>2317</v>
      </c>
      <c r="J10" t="s">
        <v>2317</v>
      </c>
      <c r="K10" t="s">
        <v>2317</v>
      </c>
      <c r="L10" t="s">
        <v>2317</v>
      </c>
      <c r="M10" t="s">
        <v>2317</v>
      </c>
      <c r="N10" t="s">
        <v>3227</v>
      </c>
    </row>
    <row r="11" spans="1:14" x14ac:dyDescent="0.35">
      <c r="A11" t="s">
        <v>1839</v>
      </c>
      <c r="B11" t="s">
        <v>786</v>
      </c>
      <c r="C11" t="s">
        <v>3431</v>
      </c>
      <c r="E11" t="s">
        <v>1839</v>
      </c>
      <c r="F11" t="s">
        <v>786</v>
      </c>
      <c r="G11" t="s">
        <v>2318</v>
      </c>
      <c r="H11" t="s">
        <v>2318</v>
      </c>
      <c r="I11" t="s">
        <v>2318</v>
      </c>
      <c r="J11" t="s">
        <v>2318</v>
      </c>
      <c r="K11" t="s">
        <v>2318</v>
      </c>
      <c r="L11" t="s">
        <v>3490</v>
      </c>
      <c r="M11" t="s">
        <v>3490</v>
      </c>
      <c r="N11" t="s">
        <v>3431</v>
      </c>
    </row>
    <row r="12" spans="1:14" x14ac:dyDescent="0.35">
      <c r="A12" t="s">
        <v>1839</v>
      </c>
      <c r="B12" t="s">
        <v>788</v>
      </c>
      <c r="C12" t="s">
        <v>3228</v>
      </c>
      <c r="E12" t="s">
        <v>1839</v>
      </c>
      <c r="F12" t="s">
        <v>788</v>
      </c>
      <c r="G12" t="s">
        <v>2319</v>
      </c>
      <c r="H12" t="s">
        <v>2319</v>
      </c>
      <c r="I12" t="s">
        <v>2319</v>
      </c>
      <c r="J12" t="s">
        <v>2319</v>
      </c>
      <c r="K12" t="s">
        <v>2319</v>
      </c>
      <c r="L12" t="s">
        <v>2319</v>
      </c>
      <c r="M12" t="s">
        <v>2319</v>
      </c>
      <c r="N12" t="s">
        <v>3228</v>
      </c>
    </row>
    <row r="13" spans="1:14" x14ac:dyDescent="0.35">
      <c r="A13" t="s">
        <v>1839</v>
      </c>
      <c r="B13" t="s">
        <v>257</v>
      </c>
      <c r="C13" t="s">
        <v>2740</v>
      </c>
      <c r="E13" t="s">
        <v>1839</v>
      </c>
      <c r="F13" t="s">
        <v>257</v>
      </c>
      <c r="G13" t="s">
        <v>2320</v>
      </c>
      <c r="H13" t="s">
        <v>2320</v>
      </c>
      <c r="I13" t="s">
        <v>2320</v>
      </c>
      <c r="J13" t="s">
        <v>2320</v>
      </c>
      <c r="K13" t="s">
        <v>2320</v>
      </c>
      <c r="L13" t="s">
        <v>3491</v>
      </c>
      <c r="M13" t="s">
        <v>3491</v>
      </c>
      <c r="N13" t="s">
        <v>2740</v>
      </c>
    </row>
    <row r="14" spans="1:14" x14ac:dyDescent="0.35">
      <c r="A14" t="s">
        <v>1839</v>
      </c>
      <c r="B14" t="s">
        <v>790</v>
      </c>
      <c r="C14" t="s">
        <v>3229</v>
      </c>
      <c r="E14" t="s">
        <v>1839</v>
      </c>
      <c r="F14" t="s">
        <v>790</v>
      </c>
      <c r="G14" t="s">
        <v>2321</v>
      </c>
      <c r="H14" t="s">
        <v>2321</v>
      </c>
      <c r="I14" t="s">
        <v>2321</v>
      </c>
      <c r="J14" t="s">
        <v>2321</v>
      </c>
      <c r="K14" t="s">
        <v>2321</v>
      </c>
      <c r="L14" t="s">
        <v>2321</v>
      </c>
      <c r="M14" t="s">
        <v>2321</v>
      </c>
      <c r="N14" t="s">
        <v>3229</v>
      </c>
    </row>
    <row r="15" spans="1:14" x14ac:dyDescent="0.35">
      <c r="A15" t="s">
        <v>1839</v>
      </c>
      <c r="B15" t="s">
        <v>792</v>
      </c>
      <c r="C15" t="s">
        <v>3230</v>
      </c>
      <c r="E15" t="s">
        <v>1839</v>
      </c>
      <c r="F15" t="s">
        <v>792</v>
      </c>
      <c r="G15" t="s">
        <v>2322</v>
      </c>
      <c r="H15" t="s">
        <v>2322</v>
      </c>
      <c r="I15" t="s">
        <v>2322</v>
      </c>
      <c r="J15" t="s">
        <v>2322</v>
      </c>
      <c r="K15" t="s">
        <v>2322</v>
      </c>
      <c r="L15" t="s">
        <v>2322</v>
      </c>
      <c r="M15" t="s">
        <v>2322</v>
      </c>
      <c r="N15" t="s">
        <v>3230</v>
      </c>
    </row>
    <row r="16" spans="1:14" x14ac:dyDescent="0.35">
      <c r="A16" t="s">
        <v>1839</v>
      </c>
      <c r="B16" t="s">
        <v>794</v>
      </c>
      <c r="C16" t="s">
        <v>3493</v>
      </c>
      <c r="E16" t="s">
        <v>1839</v>
      </c>
      <c r="F16" t="s">
        <v>794</v>
      </c>
      <c r="G16" t="s">
        <v>2323</v>
      </c>
      <c r="H16" t="s">
        <v>2323</v>
      </c>
      <c r="I16" t="s">
        <v>2323</v>
      </c>
      <c r="J16" t="s">
        <v>2323</v>
      </c>
      <c r="K16" t="s">
        <v>2323</v>
      </c>
      <c r="L16" t="s">
        <v>3492</v>
      </c>
      <c r="M16" t="s">
        <v>3492</v>
      </c>
      <c r="N16" t="s">
        <v>3493</v>
      </c>
    </row>
    <row r="17" spans="1:14" x14ac:dyDescent="0.35">
      <c r="A17" t="s">
        <v>1839</v>
      </c>
      <c r="B17" t="s">
        <v>796</v>
      </c>
      <c r="C17" t="s">
        <v>3231</v>
      </c>
      <c r="E17" t="s">
        <v>1839</v>
      </c>
      <c r="F17" t="s">
        <v>796</v>
      </c>
      <c r="G17" t="s">
        <v>2324</v>
      </c>
      <c r="H17" t="s">
        <v>2324</v>
      </c>
      <c r="I17" t="s">
        <v>2324</v>
      </c>
      <c r="J17" t="s">
        <v>2324</v>
      </c>
      <c r="K17" t="s">
        <v>2324</v>
      </c>
      <c r="L17" t="s">
        <v>2324</v>
      </c>
      <c r="M17" t="s">
        <v>2324</v>
      </c>
      <c r="N17" t="s">
        <v>3231</v>
      </c>
    </row>
    <row r="18" spans="1:14" x14ac:dyDescent="0.35">
      <c r="A18" t="s">
        <v>1839</v>
      </c>
      <c r="B18" t="s">
        <v>2325</v>
      </c>
      <c r="C18" t="s">
        <v>3232</v>
      </c>
      <c r="E18" t="s">
        <v>1839</v>
      </c>
      <c r="F18" t="s">
        <v>2325</v>
      </c>
      <c r="G18" t="s">
        <v>2326</v>
      </c>
      <c r="H18" t="s">
        <v>2326</v>
      </c>
      <c r="I18" t="s">
        <v>2326</v>
      </c>
      <c r="J18" t="s">
        <v>2326</v>
      </c>
      <c r="K18" t="s">
        <v>2326</v>
      </c>
      <c r="L18" t="s">
        <v>2326</v>
      </c>
      <c r="M18" t="s">
        <v>2326</v>
      </c>
      <c r="N18" t="s">
        <v>3232</v>
      </c>
    </row>
    <row r="19" spans="1:14" x14ac:dyDescent="0.35">
      <c r="A19" t="s">
        <v>1839</v>
      </c>
      <c r="B19" t="s">
        <v>1115</v>
      </c>
      <c r="C19" t="s">
        <v>3235</v>
      </c>
      <c r="E19" t="s">
        <v>1839</v>
      </c>
      <c r="F19" t="s">
        <v>1115</v>
      </c>
      <c r="G19" t="s">
        <v>2327</v>
      </c>
      <c r="H19" t="s">
        <v>2327</v>
      </c>
      <c r="I19" t="s">
        <v>2327</v>
      </c>
      <c r="J19" t="s">
        <v>2328</v>
      </c>
      <c r="K19" t="s">
        <v>2328</v>
      </c>
      <c r="L19" t="s">
        <v>3233</v>
      </c>
      <c r="M19" t="s">
        <v>3234</v>
      </c>
      <c r="N19" t="s">
        <v>3235</v>
      </c>
    </row>
    <row r="20" spans="1:14" x14ac:dyDescent="0.35">
      <c r="A20" t="s">
        <v>1839</v>
      </c>
      <c r="B20" t="s">
        <v>1117</v>
      </c>
      <c r="C20" t="s">
        <v>3238</v>
      </c>
      <c r="E20" t="s">
        <v>1839</v>
      </c>
      <c r="F20" t="s">
        <v>1117</v>
      </c>
      <c r="G20" t="s">
        <v>2329</v>
      </c>
      <c r="H20" t="s">
        <v>2329</v>
      </c>
      <c r="I20" t="s">
        <v>2329</v>
      </c>
      <c r="J20" t="s">
        <v>2330</v>
      </c>
      <c r="K20" t="s">
        <v>2330</v>
      </c>
      <c r="L20" t="s">
        <v>3236</v>
      </c>
      <c r="M20" t="s">
        <v>3237</v>
      </c>
      <c r="N20" t="s">
        <v>3238</v>
      </c>
    </row>
    <row r="21" spans="1:14" x14ac:dyDescent="0.35">
      <c r="A21" t="s">
        <v>1839</v>
      </c>
      <c r="B21" t="s">
        <v>1119</v>
      </c>
      <c r="C21" t="s">
        <v>3241</v>
      </c>
      <c r="E21" t="s">
        <v>1839</v>
      </c>
      <c r="F21" t="s">
        <v>1119</v>
      </c>
      <c r="G21" t="s">
        <v>2331</v>
      </c>
      <c r="H21" t="s">
        <v>2331</v>
      </c>
      <c r="I21" t="s">
        <v>2331</v>
      </c>
      <c r="J21" t="s">
        <v>2332</v>
      </c>
      <c r="K21" t="s">
        <v>2332</v>
      </c>
      <c r="L21" t="s">
        <v>3239</v>
      </c>
      <c r="M21" t="s">
        <v>3240</v>
      </c>
      <c r="N21" t="s">
        <v>3241</v>
      </c>
    </row>
    <row r="22" spans="1:14" x14ac:dyDescent="0.35">
      <c r="A22" t="s">
        <v>1839</v>
      </c>
      <c r="B22" t="s">
        <v>1121</v>
      </c>
      <c r="C22" t="s">
        <v>3244</v>
      </c>
      <c r="E22" t="s">
        <v>1839</v>
      </c>
      <c r="F22" t="s">
        <v>1121</v>
      </c>
      <c r="G22" t="s">
        <v>2333</v>
      </c>
      <c r="H22" t="s">
        <v>2333</v>
      </c>
      <c r="I22" t="s">
        <v>2333</v>
      </c>
      <c r="J22" t="s">
        <v>2334</v>
      </c>
      <c r="K22" t="s">
        <v>2334</v>
      </c>
      <c r="L22" t="s">
        <v>3242</v>
      </c>
      <c r="M22" t="s">
        <v>3243</v>
      </c>
      <c r="N22" t="s">
        <v>3244</v>
      </c>
    </row>
    <row r="23" spans="1:14" x14ac:dyDescent="0.35">
      <c r="A23" t="s">
        <v>1839</v>
      </c>
      <c r="B23" t="s">
        <v>1123</v>
      </c>
      <c r="C23" t="s">
        <v>3245</v>
      </c>
      <c r="E23" t="s">
        <v>1839</v>
      </c>
      <c r="F23" t="s">
        <v>1123</v>
      </c>
      <c r="G23" t="s">
        <v>2335</v>
      </c>
      <c r="H23" t="s">
        <v>2335</v>
      </c>
      <c r="I23" t="s">
        <v>2335</v>
      </c>
      <c r="J23" t="s">
        <v>2336</v>
      </c>
      <c r="K23" t="s">
        <v>2336</v>
      </c>
      <c r="L23" t="s">
        <v>2336</v>
      </c>
      <c r="M23" t="s">
        <v>2337</v>
      </c>
      <c r="N23" t="s">
        <v>3245</v>
      </c>
    </row>
    <row r="24" spans="1:14" x14ac:dyDescent="0.35">
      <c r="A24" t="s">
        <v>1839</v>
      </c>
      <c r="B24" t="s">
        <v>1125</v>
      </c>
      <c r="C24" t="s">
        <v>3246</v>
      </c>
      <c r="E24" t="s">
        <v>1839</v>
      </c>
      <c r="F24" t="s">
        <v>1125</v>
      </c>
      <c r="G24" t="s">
        <v>2338</v>
      </c>
      <c r="H24" t="s">
        <v>2338</v>
      </c>
      <c r="I24" t="s">
        <v>2338</v>
      </c>
      <c r="J24" t="s">
        <v>2338</v>
      </c>
      <c r="K24" t="s">
        <v>2338</v>
      </c>
      <c r="L24" t="s">
        <v>2338</v>
      </c>
      <c r="M24" t="s">
        <v>2338</v>
      </c>
      <c r="N24" t="s">
        <v>3246</v>
      </c>
    </row>
    <row r="25" spans="1:14" x14ac:dyDescent="0.35">
      <c r="A25" t="s">
        <v>1839</v>
      </c>
      <c r="B25" t="s">
        <v>1129</v>
      </c>
      <c r="C25" t="s">
        <v>3249</v>
      </c>
      <c r="E25" t="s">
        <v>1839</v>
      </c>
      <c r="F25" t="s">
        <v>1129</v>
      </c>
      <c r="G25" t="s">
        <v>2339</v>
      </c>
      <c r="H25" t="s">
        <v>2339</v>
      </c>
      <c r="I25" t="s">
        <v>2339</v>
      </c>
      <c r="J25" t="s">
        <v>2340</v>
      </c>
      <c r="K25" t="s">
        <v>2340</v>
      </c>
      <c r="L25" t="s">
        <v>3247</v>
      </c>
      <c r="M25" t="s">
        <v>3248</v>
      </c>
      <c r="N25" t="s">
        <v>3249</v>
      </c>
    </row>
    <row r="26" spans="1:14" x14ac:dyDescent="0.35">
      <c r="A26" t="s">
        <v>1839</v>
      </c>
      <c r="B26" t="s">
        <v>948</v>
      </c>
      <c r="C26" t="s">
        <v>3250</v>
      </c>
      <c r="E26" t="s">
        <v>1839</v>
      </c>
      <c r="F26" t="s">
        <v>948</v>
      </c>
      <c r="G26" t="s">
        <v>2341</v>
      </c>
      <c r="H26" t="s">
        <v>2341</v>
      </c>
      <c r="I26" t="s">
        <v>2341</v>
      </c>
      <c r="J26" t="s">
        <v>2341</v>
      </c>
      <c r="K26" t="s">
        <v>2341</v>
      </c>
      <c r="L26" t="s">
        <v>2341</v>
      </c>
      <c r="M26" t="s">
        <v>2341</v>
      </c>
      <c r="N26" t="s">
        <v>3250</v>
      </c>
    </row>
    <row r="27" spans="1:14" x14ac:dyDescent="0.35">
      <c r="A27" t="s">
        <v>1839</v>
      </c>
      <c r="B27" t="s">
        <v>950</v>
      </c>
      <c r="C27" t="s">
        <v>3251</v>
      </c>
      <c r="E27" t="s">
        <v>1839</v>
      </c>
      <c r="F27" t="s">
        <v>950</v>
      </c>
      <c r="G27" t="s">
        <v>2342</v>
      </c>
      <c r="H27" t="s">
        <v>2342</v>
      </c>
      <c r="I27" t="s">
        <v>2342</v>
      </c>
      <c r="J27" t="s">
        <v>2343</v>
      </c>
      <c r="K27" t="s">
        <v>2343</v>
      </c>
      <c r="L27" t="s">
        <v>2343</v>
      </c>
      <c r="M27" t="s">
        <v>2344</v>
      </c>
      <c r="N27" t="s">
        <v>3251</v>
      </c>
    </row>
    <row r="28" spans="1:14" x14ac:dyDescent="0.35">
      <c r="A28" t="s">
        <v>1839</v>
      </c>
      <c r="B28" t="s">
        <v>952</v>
      </c>
      <c r="C28" t="s">
        <v>3252</v>
      </c>
      <c r="E28" t="s">
        <v>1839</v>
      </c>
      <c r="F28" t="s">
        <v>952</v>
      </c>
      <c r="G28" t="s">
        <v>2345</v>
      </c>
      <c r="H28" t="s">
        <v>2345</v>
      </c>
      <c r="I28" t="s">
        <v>2345</v>
      </c>
      <c r="J28" t="s">
        <v>2345</v>
      </c>
      <c r="K28" t="s">
        <v>2345</v>
      </c>
      <c r="L28" t="s">
        <v>2345</v>
      </c>
      <c r="M28" t="s">
        <v>2345</v>
      </c>
      <c r="N28" t="s">
        <v>3252</v>
      </c>
    </row>
    <row r="29" spans="1:14" x14ac:dyDescent="0.35">
      <c r="A29" t="s">
        <v>1839</v>
      </c>
      <c r="B29" t="s">
        <v>954</v>
      </c>
      <c r="C29" t="s">
        <v>3253</v>
      </c>
      <c r="E29" t="s">
        <v>1839</v>
      </c>
      <c r="F29" t="s">
        <v>954</v>
      </c>
      <c r="G29" t="s">
        <v>2346</v>
      </c>
      <c r="H29" t="s">
        <v>2346</v>
      </c>
      <c r="I29" t="s">
        <v>2346</v>
      </c>
      <c r="J29" t="s">
        <v>2346</v>
      </c>
      <c r="K29" t="s">
        <v>2346</v>
      </c>
      <c r="L29" t="s">
        <v>2346</v>
      </c>
      <c r="M29" t="s">
        <v>2346</v>
      </c>
      <c r="N29" t="s">
        <v>3253</v>
      </c>
    </row>
    <row r="30" spans="1:14" x14ac:dyDescent="0.35">
      <c r="A30" t="s">
        <v>1839</v>
      </c>
      <c r="B30" t="s">
        <v>956</v>
      </c>
      <c r="C30" t="s">
        <v>3254</v>
      </c>
      <c r="E30" t="s">
        <v>1839</v>
      </c>
      <c r="F30" t="s">
        <v>956</v>
      </c>
      <c r="G30" t="s">
        <v>2347</v>
      </c>
      <c r="H30" t="s">
        <v>2347</v>
      </c>
      <c r="I30" t="s">
        <v>2347</v>
      </c>
      <c r="J30" t="s">
        <v>2347</v>
      </c>
      <c r="K30" t="s">
        <v>2347</v>
      </c>
      <c r="L30" t="s">
        <v>2347</v>
      </c>
      <c r="M30" t="s">
        <v>2347</v>
      </c>
      <c r="N30" t="s">
        <v>3254</v>
      </c>
    </row>
    <row r="31" spans="1:14" x14ac:dyDescent="0.35">
      <c r="A31" t="s">
        <v>1839</v>
      </c>
      <c r="B31" t="s">
        <v>958</v>
      </c>
      <c r="C31" t="s">
        <v>3255</v>
      </c>
      <c r="E31" t="s">
        <v>1839</v>
      </c>
      <c r="F31" t="s">
        <v>958</v>
      </c>
      <c r="G31" t="s">
        <v>2348</v>
      </c>
      <c r="H31" t="s">
        <v>2348</v>
      </c>
      <c r="I31" t="s">
        <v>2348</v>
      </c>
      <c r="J31" t="s">
        <v>2348</v>
      </c>
      <c r="K31" t="s">
        <v>2348</v>
      </c>
      <c r="L31" t="s">
        <v>2348</v>
      </c>
      <c r="M31" t="s">
        <v>2348</v>
      </c>
      <c r="N31" t="s">
        <v>3255</v>
      </c>
    </row>
    <row r="32" spans="1:14" x14ac:dyDescent="0.35">
      <c r="A32" t="s">
        <v>1839</v>
      </c>
      <c r="B32" t="s">
        <v>960</v>
      </c>
      <c r="C32" t="s">
        <v>961</v>
      </c>
      <c r="E32" t="s">
        <v>1839</v>
      </c>
      <c r="F32" t="s">
        <v>960</v>
      </c>
      <c r="G32" t="s">
        <v>2349</v>
      </c>
      <c r="H32" t="s">
        <v>2349</v>
      </c>
      <c r="I32" t="s">
        <v>2349</v>
      </c>
      <c r="J32" t="s">
        <v>2349</v>
      </c>
      <c r="K32" t="s">
        <v>2349</v>
      </c>
      <c r="L32" t="s">
        <v>2349</v>
      </c>
      <c r="M32" t="s">
        <v>2349</v>
      </c>
      <c r="N32" t="s">
        <v>961</v>
      </c>
    </row>
    <row r="33" spans="1:14" x14ac:dyDescent="0.35">
      <c r="A33" t="s">
        <v>1839</v>
      </c>
      <c r="B33" t="s">
        <v>962</v>
      </c>
      <c r="C33" t="s">
        <v>3256</v>
      </c>
      <c r="E33" t="s">
        <v>1839</v>
      </c>
      <c r="F33" t="s">
        <v>962</v>
      </c>
      <c r="G33" t="s">
        <v>2350</v>
      </c>
      <c r="H33" t="s">
        <v>2350</v>
      </c>
      <c r="I33" t="s">
        <v>2350</v>
      </c>
      <c r="J33" t="s">
        <v>2351</v>
      </c>
      <c r="K33" t="s">
        <v>2351</v>
      </c>
      <c r="L33" t="s">
        <v>2351</v>
      </c>
      <c r="M33" t="s">
        <v>2352</v>
      </c>
      <c r="N33" t="s">
        <v>3256</v>
      </c>
    </row>
    <row r="34" spans="1:14" x14ac:dyDescent="0.35">
      <c r="A34" t="s">
        <v>1839</v>
      </c>
      <c r="B34" t="s">
        <v>964</v>
      </c>
      <c r="C34" t="s">
        <v>3257</v>
      </c>
      <c r="E34" t="s">
        <v>1839</v>
      </c>
      <c r="F34" t="s">
        <v>964</v>
      </c>
      <c r="G34" t="s">
        <v>2353</v>
      </c>
      <c r="H34" t="s">
        <v>2353</v>
      </c>
      <c r="I34" t="s">
        <v>2353</v>
      </c>
      <c r="J34" t="s">
        <v>2354</v>
      </c>
      <c r="K34" t="s">
        <v>2354</v>
      </c>
      <c r="L34" t="s">
        <v>2354</v>
      </c>
      <c r="M34" t="s">
        <v>2355</v>
      </c>
      <c r="N34" t="s">
        <v>3257</v>
      </c>
    </row>
    <row r="35" spans="1:14" x14ac:dyDescent="0.35">
      <c r="A35" t="s">
        <v>1839</v>
      </c>
      <c r="B35" t="s">
        <v>966</v>
      </c>
      <c r="C35" t="s">
        <v>3258</v>
      </c>
      <c r="E35" t="s">
        <v>1839</v>
      </c>
      <c r="F35" t="s">
        <v>966</v>
      </c>
      <c r="G35" t="s">
        <v>2356</v>
      </c>
      <c r="H35" t="s">
        <v>2356</v>
      </c>
      <c r="I35" t="s">
        <v>2356</v>
      </c>
      <c r="J35" t="s">
        <v>2356</v>
      </c>
      <c r="K35" t="s">
        <v>2356</v>
      </c>
      <c r="L35" t="s">
        <v>2356</v>
      </c>
      <c r="M35" t="s">
        <v>2357</v>
      </c>
      <c r="N35" t="s">
        <v>3258</v>
      </c>
    </row>
    <row r="36" spans="1:14" x14ac:dyDescent="0.35">
      <c r="A36" t="s">
        <v>1839</v>
      </c>
      <c r="B36" t="s">
        <v>968</v>
      </c>
      <c r="C36" t="s">
        <v>969</v>
      </c>
      <c r="E36" t="s">
        <v>1839</v>
      </c>
      <c r="F36" t="s">
        <v>968</v>
      </c>
      <c r="G36" t="s">
        <v>2358</v>
      </c>
      <c r="H36" t="s">
        <v>2358</v>
      </c>
      <c r="I36" t="s">
        <v>2358</v>
      </c>
      <c r="J36" t="s">
        <v>2358</v>
      </c>
      <c r="K36" t="s">
        <v>2358</v>
      </c>
      <c r="L36" t="s">
        <v>2358</v>
      </c>
      <c r="M36" t="s">
        <v>2358</v>
      </c>
      <c r="N36" t="s">
        <v>969</v>
      </c>
    </row>
    <row r="37" spans="1:14" x14ac:dyDescent="0.35">
      <c r="A37" t="s">
        <v>1839</v>
      </c>
      <c r="B37" t="s">
        <v>970</v>
      </c>
      <c r="C37" t="s">
        <v>971</v>
      </c>
      <c r="E37" t="s">
        <v>1839</v>
      </c>
      <c r="F37" t="s">
        <v>970</v>
      </c>
      <c r="G37" t="s">
        <v>2359</v>
      </c>
      <c r="H37" t="s">
        <v>2359</v>
      </c>
      <c r="I37" t="s">
        <v>2359</v>
      </c>
      <c r="J37" t="s">
        <v>2359</v>
      </c>
      <c r="K37" t="s">
        <v>2359</v>
      </c>
      <c r="L37" t="s">
        <v>2359</v>
      </c>
      <c r="M37" t="s">
        <v>2359</v>
      </c>
      <c r="N37" t="s">
        <v>971</v>
      </c>
    </row>
    <row r="38" spans="1:14" x14ac:dyDescent="0.35">
      <c r="A38" t="s">
        <v>1839</v>
      </c>
      <c r="B38" t="s">
        <v>972</v>
      </c>
      <c r="C38" t="s">
        <v>3259</v>
      </c>
      <c r="E38" t="s">
        <v>1839</v>
      </c>
      <c r="F38" t="s">
        <v>972</v>
      </c>
      <c r="G38" t="s">
        <v>2360</v>
      </c>
      <c r="H38" t="s">
        <v>2360</v>
      </c>
      <c r="I38" t="s">
        <v>2360</v>
      </c>
      <c r="J38" t="s">
        <v>2360</v>
      </c>
      <c r="K38" t="s">
        <v>2360</v>
      </c>
      <c r="L38" t="s">
        <v>2360</v>
      </c>
      <c r="M38" t="s">
        <v>2361</v>
      </c>
      <c r="N38" t="s">
        <v>3259</v>
      </c>
    </row>
    <row r="39" spans="1:14" x14ac:dyDescent="0.35">
      <c r="A39" t="s">
        <v>1839</v>
      </c>
      <c r="B39" t="s">
        <v>974</v>
      </c>
      <c r="C39" t="s">
        <v>3260</v>
      </c>
      <c r="E39" t="s">
        <v>1839</v>
      </c>
      <c r="F39" t="s">
        <v>974</v>
      </c>
      <c r="G39" t="s">
        <v>2362</v>
      </c>
      <c r="H39" t="s">
        <v>2362</v>
      </c>
      <c r="I39" t="s">
        <v>2362</v>
      </c>
      <c r="J39" t="s">
        <v>2362</v>
      </c>
      <c r="K39" t="s">
        <v>2362</v>
      </c>
      <c r="L39" t="s">
        <v>2362</v>
      </c>
      <c r="M39" t="s">
        <v>2362</v>
      </c>
      <c r="N39" t="s">
        <v>3260</v>
      </c>
    </row>
    <row r="40" spans="1:14" x14ac:dyDescent="0.35">
      <c r="A40" t="s">
        <v>1839</v>
      </c>
      <c r="B40" t="s">
        <v>976</v>
      </c>
      <c r="C40" t="s">
        <v>3261</v>
      </c>
      <c r="E40" t="s">
        <v>1839</v>
      </c>
      <c r="F40" t="s">
        <v>976</v>
      </c>
      <c r="G40" t="s">
        <v>2363</v>
      </c>
      <c r="H40" t="s">
        <v>2363</v>
      </c>
      <c r="I40" t="s">
        <v>2363</v>
      </c>
      <c r="J40" t="s">
        <v>2364</v>
      </c>
      <c r="K40" t="s">
        <v>2364</v>
      </c>
      <c r="L40" t="s">
        <v>2364</v>
      </c>
      <c r="M40" t="s">
        <v>2365</v>
      </c>
      <c r="N40" t="s">
        <v>3261</v>
      </c>
    </row>
    <row r="41" spans="1:14" x14ac:dyDescent="0.35">
      <c r="A41" t="s">
        <v>1839</v>
      </c>
      <c r="B41" t="s">
        <v>978</v>
      </c>
      <c r="C41" t="s">
        <v>3262</v>
      </c>
      <c r="E41" t="s">
        <v>1839</v>
      </c>
      <c r="F41" t="s">
        <v>978</v>
      </c>
      <c r="G41" t="s">
        <v>2366</v>
      </c>
      <c r="H41" t="s">
        <v>2366</v>
      </c>
      <c r="I41" t="s">
        <v>2366</v>
      </c>
      <c r="J41" t="s">
        <v>2366</v>
      </c>
      <c r="K41" t="s">
        <v>2366</v>
      </c>
      <c r="L41" t="s">
        <v>2366</v>
      </c>
      <c r="M41" t="s">
        <v>2366</v>
      </c>
      <c r="N41" t="s">
        <v>3262</v>
      </c>
    </row>
    <row r="42" spans="1:14" x14ac:dyDescent="0.35">
      <c r="A42" t="s">
        <v>1839</v>
      </c>
      <c r="B42" t="s">
        <v>980</v>
      </c>
      <c r="C42" t="s">
        <v>3263</v>
      </c>
      <c r="E42" t="s">
        <v>1839</v>
      </c>
      <c r="F42" t="s">
        <v>980</v>
      </c>
      <c r="G42" t="s">
        <v>2367</v>
      </c>
      <c r="H42" t="s">
        <v>2367</v>
      </c>
      <c r="I42" t="s">
        <v>2367</v>
      </c>
      <c r="J42" t="s">
        <v>2367</v>
      </c>
      <c r="K42" t="s">
        <v>2367</v>
      </c>
      <c r="L42" t="s">
        <v>2367</v>
      </c>
      <c r="M42" t="s">
        <v>2368</v>
      </c>
      <c r="N42" t="s">
        <v>3263</v>
      </c>
    </row>
    <row r="43" spans="1:14" x14ac:dyDescent="0.35">
      <c r="A43" t="s">
        <v>1839</v>
      </c>
      <c r="B43" t="s">
        <v>982</v>
      </c>
      <c r="C43" t="s">
        <v>3264</v>
      </c>
      <c r="E43" t="s">
        <v>1839</v>
      </c>
      <c r="F43" t="s">
        <v>982</v>
      </c>
      <c r="G43" t="s">
        <v>2369</v>
      </c>
      <c r="H43" t="s">
        <v>2369</v>
      </c>
      <c r="I43" t="s">
        <v>2369</v>
      </c>
      <c r="J43" t="s">
        <v>2369</v>
      </c>
      <c r="K43" t="s">
        <v>2369</v>
      </c>
      <c r="L43" t="s">
        <v>2369</v>
      </c>
      <c r="M43" t="s">
        <v>2369</v>
      </c>
      <c r="N43" t="s">
        <v>3264</v>
      </c>
    </row>
    <row r="44" spans="1:14" x14ac:dyDescent="0.35">
      <c r="A44" t="s">
        <v>1839</v>
      </c>
      <c r="B44" t="s">
        <v>984</v>
      </c>
      <c r="C44" t="s">
        <v>3265</v>
      </c>
      <c r="E44" t="s">
        <v>1839</v>
      </c>
      <c r="F44" t="s">
        <v>984</v>
      </c>
      <c r="G44" t="s">
        <v>2370</v>
      </c>
      <c r="H44" t="s">
        <v>2370</v>
      </c>
      <c r="I44" t="s">
        <v>2370</v>
      </c>
      <c r="J44" t="s">
        <v>2370</v>
      </c>
      <c r="K44" t="s">
        <v>2370</v>
      </c>
      <c r="L44" t="s">
        <v>2370</v>
      </c>
      <c r="M44" t="s">
        <v>2370</v>
      </c>
      <c r="N44" t="s">
        <v>3265</v>
      </c>
    </row>
    <row r="45" spans="1:14" x14ac:dyDescent="0.35">
      <c r="A45" t="s">
        <v>1839</v>
      </c>
      <c r="B45" t="s">
        <v>986</v>
      </c>
      <c r="C45" t="s">
        <v>987</v>
      </c>
      <c r="E45" t="s">
        <v>1839</v>
      </c>
      <c r="F45" t="s">
        <v>986</v>
      </c>
      <c r="G45" t="s">
        <v>2371</v>
      </c>
      <c r="H45" t="s">
        <v>2371</v>
      </c>
      <c r="I45" t="s">
        <v>2371</v>
      </c>
      <c r="J45" t="s">
        <v>2371</v>
      </c>
      <c r="K45" t="s">
        <v>2371</v>
      </c>
      <c r="L45" t="s">
        <v>2371</v>
      </c>
      <c r="M45" t="s">
        <v>2371</v>
      </c>
      <c r="N45" t="s">
        <v>987</v>
      </c>
    </row>
    <row r="46" spans="1:14" x14ac:dyDescent="0.35">
      <c r="A46" t="s">
        <v>1839</v>
      </c>
      <c r="B46" t="s">
        <v>988</v>
      </c>
      <c r="C46" t="s">
        <v>3266</v>
      </c>
      <c r="E46" t="s">
        <v>1839</v>
      </c>
      <c r="F46" t="s">
        <v>988</v>
      </c>
      <c r="G46" t="s">
        <v>2372</v>
      </c>
      <c r="H46" t="s">
        <v>2372</v>
      </c>
      <c r="I46" t="s">
        <v>2372</v>
      </c>
      <c r="J46" t="s">
        <v>2372</v>
      </c>
      <c r="K46" t="s">
        <v>2372</v>
      </c>
      <c r="L46" t="s">
        <v>2372</v>
      </c>
      <c r="M46" t="s">
        <v>2373</v>
      </c>
      <c r="N46" t="s">
        <v>3266</v>
      </c>
    </row>
    <row r="47" spans="1:14" x14ac:dyDescent="0.35">
      <c r="A47" t="s">
        <v>1839</v>
      </c>
      <c r="B47" t="s">
        <v>990</v>
      </c>
      <c r="C47" t="s">
        <v>3267</v>
      </c>
      <c r="E47" t="s">
        <v>1839</v>
      </c>
      <c r="F47" t="s">
        <v>990</v>
      </c>
      <c r="G47" t="s">
        <v>2374</v>
      </c>
      <c r="H47" t="s">
        <v>2374</v>
      </c>
      <c r="I47" t="s">
        <v>2374</v>
      </c>
      <c r="J47" t="s">
        <v>2375</v>
      </c>
      <c r="K47" t="s">
        <v>2375</v>
      </c>
      <c r="L47" t="s">
        <v>2375</v>
      </c>
      <c r="M47" t="s">
        <v>2376</v>
      </c>
      <c r="N47" t="s">
        <v>3267</v>
      </c>
    </row>
    <row r="48" spans="1:14" x14ac:dyDescent="0.35">
      <c r="A48" t="s">
        <v>1839</v>
      </c>
      <c r="B48" t="s">
        <v>992</v>
      </c>
      <c r="C48" t="s">
        <v>3268</v>
      </c>
      <c r="E48" t="s">
        <v>1839</v>
      </c>
      <c r="F48" t="s">
        <v>992</v>
      </c>
      <c r="G48" t="s">
        <v>2377</v>
      </c>
      <c r="H48" t="s">
        <v>2377</v>
      </c>
      <c r="I48" t="s">
        <v>2377</v>
      </c>
      <c r="J48" t="s">
        <v>2377</v>
      </c>
      <c r="K48" t="s">
        <v>2377</v>
      </c>
      <c r="L48" t="s">
        <v>2377</v>
      </c>
      <c r="M48" t="s">
        <v>2377</v>
      </c>
      <c r="N48" t="s">
        <v>3268</v>
      </c>
    </row>
    <row r="49" spans="1:14" x14ac:dyDescent="0.35">
      <c r="A49" t="s">
        <v>1839</v>
      </c>
      <c r="B49" t="s">
        <v>994</v>
      </c>
      <c r="C49" t="s">
        <v>3269</v>
      </c>
      <c r="E49" t="s">
        <v>1839</v>
      </c>
      <c r="F49" t="s">
        <v>994</v>
      </c>
      <c r="G49" t="s">
        <v>2378</v>
      </c>
      <c r="H49" t="s">
        <v>2378</v>
      </c>
      <c r="I49" t="s">
        <v>2378</v>
      </c>
      <c r="J49" t="s">
        <v>2379</v>
      </c>
      <c r="K49" t="s">
        <v>2379</v>
      </c>
      <c r="L49" t="s">
        <v>2379</v>
      </c>
      <c r="M49" t="s">
        <v>2380</v>
      </c>
      <c r="N49" t="s">
        <v>3269</v>
      </c>
    </row>
    <row r="50" spans="1:14" x14ac:dyDescent="0.35">
      <c r="A50" t="s">
        <v>1839</v>
      </c>
      <c r="B50" t="s">
        <v>996</v>
      </c>
      <c r="C50" t="s">
        <v>3270</v>
      </c>
      <c r="E50" t="s">
        <v>1839</v>
      </c>
      <c r="F50" t="s">
        <v>996</v>
      </c>
      <c r="G50" t="s">
        <v>2381</v>
      </c>
      <c r="H50" t="s">
        <v>2381</v>
      </c>
      <c r="I50" t="s">
        <v>2381</v>
      </c>
      <c r="J50" t="s">
        <v>2381</v>
      </c>
      <c r="K50" t="s">
        <v>2381</v>
      </c>
      <c r="L50" t="s">
        <v>2381</v>
      </c>
      <c r="M50" t="s">
        <v>2381</v>
      </c>
      <c r="N50" t="s">
        <v>3270</v>
      </c>
    </row>
    <row r="51" spans="1:14" x14ac:dyDescent="0.35">
      <c r="A51" t="s">
        <v>1839</v>
      </c>
      <c r="B51" t="s">
        <v>998</v>
      </c>
      <c r="C51" t="s">
        <v>3271</v>
      </c>
      <c r="E51" t="s">
        <v>1839</v>
      </c>
      <c r="F51" t="s">
        <v>998</v>
      </c>
      <c r="G51" t="s">
        <v>2382</v>
      </c>
      <c r="H51" t="s">
        <v>2382</v>
      </c>
      <c r="I51" t="s">
        <v>2382</v>
      </c>
      <c r="J51" t="s">
        <v>2382</v>
      </c>
      <c r="K51" t="s">
        <v>2382</v>
      </c>
      <c r="L51" t="s">
        <v>2382</v>
      </c>
      <c r="M51" t="s">
        <v>2382</v>
      </c>
      <c r="N51" t="s">
        <v>3271</v>
      </c>
    </row>
    <row r="52" spans="1:14" x14ac:dyDescent="0.35">
      <c r="A52" t="s">
        <v>1839</v>
      </c>
      <c r="B52" t="s">
        <v>1000</v>
      </c>
      <c r="C52" t="s">
        <v>3272</v>
      </c>
      <c r="E52" t="s">
        <v>1839</v>
      </c>
      <c r="F52" t="s">
        <v>1000</v>
      </c>
      <c r="G52" t="s">
        <v>2383</v>
      </c>
      <c r="H52" t="s">
        <v>2383</v>
      </c>
      <c r="I52" t="s">
        <v>2383</v>
      </c>
      <c r="J52" t="s">
        <v>2383</v>
      </c>
      <c r="K52" t="s">
        <v>2383</v>
      </c>
      <c r="L52" t="s">
        <v>2383</v>
      </c>
      <c r="M52" t="s">
        <v>2383</v>
      </c>
      <c r="N52" t="s">
        <v>3272</v>
      </c>
    </row>
    <row r="53" spans="1:14" x14ac:dyDescent="0.35">
      <c r="A53" t="s">
        <v>1839</v>
      </c>
      <c r="B53" t="s">
        <v>1002</v>
      </c>
      <c r="C53" t="s">
        <v>3273</v>
      </c>
      <c r="E53" t="s">
        <v>1839</v>
      </c>
      <c r="F53" t="s">
        <v>1002</v>
      </c>
      <c r="G53" t="s">
        <v>2384</v>
      </c>
      <c r="H53" t="s">
        <v>2384</v>
      </c>
      <c r="I53" t="s">
        <v>2384</v>
      </c>
      <c r="J53" t="s">
        <v>2384</v>
      </c>
      <c r="K53" t="s">
        <v>2384</v>
      </c>
      <c r="L53" t="s">
        <v>2384</v>
      </c>
      <c r="M53" t="s">
        <v>2385</v>
      </c>
      <c r="N53" t="s">
        <v>3273</v>
      </c>
    </row>
    <row r="54" spans="1:14" x14ac:dyDescent="0.35">
      <c r="A54" t="s">
        <v>1839</v>
      </c>
      <c r="B54" t="s">
        <v>1004</v>
      </c>
      <c r="C54" t="s">
        <v>3274</v>
      </c>
      <c r="E54" t="s">
        <v>1839</v>
      </c>
      <c r="F54" t="s">
        <v>1004</v>
      </c>
      <c r="G54" t="s">
        <v>2386</v>
      </c>
      <c r="H54" t="s">
        <v>2386</v>
      </c>
      <c r="I54" t="s">
        <v>2386</v>
      </c>
      <c r="J54" t="s">
        <v>2386</v>
      </c>
      <c r="K54" t="s">
        <v>2386</v>
      </c>
      <c r="L54" t="s">
        <v>2386</v>
      </c>
      <c r="M54" t="s">
        <v>2387</v>
      </c>
      <c r="N54" t="s">
        <v>3274</v>
      </c>
    </row>
    <row r="55" spans="1:14" x14ac:dyDescent="0.35">
      <c r="A55" t="s">
        <v>1839</v>
      </c>
      <c r="B55" t="s">
        <v>1006</v>
      </c>
      <c r="C55" t="s">
        <v>3275</v>
      </c>
      <c r="E55" t="s">
        <v>1839</v>
      </c>
      <c r="F55" t="s">
        <v>1006</v>
      </c>
      <c r="G55" t="s">
        <v>2388</v>
      </c>
      <c r="H55" t="s">
        <v>2388</v>
      </c>
      <c r="I55" t="s">
        <v>2388</v>
      </c>
      <c r="J55" t="s">
        <v>2388</v>
      </c>
      <c r="K55" t="s">
        <v>2388</v>
      </c>
      <c r="L55" t="s">
        <v>2388</v>
      </c>
      <c r="M55" t="s">
        <v>2388</v>
      </c>
      <c r="N55" t="s">
        <v>3275</v>
      </c>
    </row>
    <row r="56" spans="1:14" x14ac:dyDescent="0.35">
      <c r="A56" t="s">
        <v>1839</v>
      </c>
      <c r="B56" t="s">
        <v>1008</v>
      </c>
      <c r="C56" t="s">
        <v>3276</v>
      </c>
      <c r="E56" t="s">
        <v>1839</v>
      </c>
      <c r="F56" t="s">
        <v>1008</v>
      </c>
      <c r="G56" t="s">
        <v>2389</v>
      </c>
      <c r="H56" t="s">
        <v>2389</v>
      </c>
      <c r="I56" t="s">
        <v>2389</v>
      </c>
      <c r="J56" t="s">
        <v>2389</v>
      </c>
      <c r="K56" t="s">
        <v>2389</v>
      </c>
      <c r="L56" t="s">
        <v>2389</v>
      </c>
      <c r="M56" t="s">
        <v>2389</v>
      </c>
      <c r="N56" t="s">
        <v>3276</v>
      </c>
    </row>
    <row r="57" spans="1:14" x14ac:dyDescent="0.35">
      <c r="A57" t="s">
        <v>1839</v>
      </c>
      <c r="B57" t="s">
        <v>1010</v>
      </c>
      <c r="C57" t="s">
        <v>3277</v>
      </c>
      <c r="E57" t="s">
        <v>1839</v>
      </c>
      <c r="F57" t="s">
        <v>1010</v>
      </c>
      <c r="G57" t="s">
        <v>2390</v>
      </c>
      <c r="H57" t="s">
        <v>2390</v>
      </c>
      <c r="I57" t="s">
        <v>2390</v>
      </c>
      <c r="J57" t="s">
        <v>2390</v>
      </c>
      <c r="K57" t="s">
        <v>2390</v>
      </c>
      <c r="L57" t="s">
        <v>2390</v>
      </c>
      <c r="M57" t="s">
        <v>2390</v>
      </c>
      <c r="N57" t="s">
        <v>3277</v>
      </c>
    </row>
    <row r="58" spans="1:14" x14ac:dyDescent="0.35">
      <c r="A58" t="s">
        <v>1839</v>
      </c>
      <c r="B58" t="s">
        <v>1012</v>
      </c>
      <c r="C58" t="s">
        <v>3278</v>
      </c>
      <c r="E58" t="s">
        <v>1839</v>
      </c>
      <c r="F58" t="s">
        <v>1012</v>
      </c>
      <c r="G58" t="s">
        <v>2391</v>
      </c>
      <c r="H58" t="s">
        <v>2391</v>
      </c>
      <c r="I58" t="s">
        <v>2391</v>
      </c>
      <c r="J58" t="s">
        <v>2391</v>
      </c>
      <c r="K58" t="s">
        <v>2391</v>
      </c>
      <c r="L58" t="s">
        <v>2391</v>
      </c>
      <c r="M58" t="s">
        <v>2391</v>
      </c>
      <c r="N58" t="s">
        <v>3278</v>
      </c>
    </row>
    <row r="59" spans="1:14" x14ac:dyDescent="0.35">
      <c r="A59" t="s">
        <v>1839</v>
      </c>
      <c r="B59" t="s">
        <v>1014</v>
      </c>
      <c r="C59" t="s">
        <v>3279</v>
      </c>
      <c r="E59" t="s">
        <v>1839</v>
      </c>
      <c r="F59" t="s">
        <v>1014</v>
      </c>
      <c r="G59" t="s">
        <v>2392</v>
      </c>
      <c r="H59" t="s">
        <v>2392</v>
      </c>
      <c r="I59" t="s">
        <v>2392</v>
      </c>
      <c r="J59" t="s">
        <v>2392</v>
      </c>
      <c r="K59" t="s">
        <v>2392</v>
      </c>
      <c r="L59" t="s">
        <v>2392</v>
      </c>
      <c r="M59" t="s">
        <v>2392</v>
      </c>
      <c r="N59" t="s">
        <v>3279</v>
      </c>
    </row>
    <row r="60" spans="1:14" x14ac:dyDescent="0.35">
      <c r="A60" t="s">
        <v>1839</v>
      </c>
      <c r="B60" t="s">
        <v>1016</v>
      </c>
      <c r="C60" t="s">
        <v>3280</v>
      </c>
      <c r="E60" t="s">
        <v>1839</v>
      </c>
      <c r="F60" t="s">
        <v>1016</v>
      </c>
      <c r="G60" t="s">
        <v>2393</v>
      </c>
      <c r="H60" t="s">
        <v>2393</v>
      </c>
      <c r="I60" t="s">
        <v>2393</v>
      </c>
      <c r="J60" t="s">
        <v>2394</v>
      </c>
      <c r="K60" t="s">
        <v>2394</v>
      </c>
      <c r="L60" t="s">
        <v>2394</v>
      </c>
      <c r="M60" t="s">
        <v>2395</v>
      </c>
      <c r="N60" t="s">
        <v>3280</v>
      </c>
    </row>
    <row r="61" spans="1:14" x14ac:dyDescent="0.35">
      <c r="A61" t="s">
        <v>1839</v>
      </c>
      <c r="B61" t="s">
        <v>1018</v>
      </c>
      <c r="C61" t="s">
        <v>3281</v>
      </c>
      <c r="E61" t="s">
        <v>1839</v>
      </c>
      <c r="F61" t="s">
        <v>1018</v>
      </c>
      <c r="G61" t="s">
        <v>2396</v>
      </c>
      <c r="H61" t="s">
        <v>2396</v>
      </c>
      <c r="I61" t="s">
        <v>2396</v>
      </c>
      <c r="J61" t="s">
        <v>2397</v>
      </c>
      <c r="K61" t="s">
        <v>2397</v>
      </c>
      <c r="L61" t="s">
        <v>2397</v>
      </c>
      <c r="M61" t="s">
        <v>2398</v>
      </c>
      <c r="N61" t="s">
        <v>3281</v>
      </c>
    </row>
    <row r="62" spans="1:14" x14ac:dyDescent="0.35">
      <c r="A62" t="s">
        <v>1839</v>
      </c>
      <c r="B62" t="s">
        <v>1020</v>
      </c>
      <c r="C62" t="s">
        <v>3282</v>
      </c>
      <c r="E62" t="s">
        <v>1839</v>
      </c>
      <c r="F62" t="s">
        <v>1020</v>
      </c>
      <c r="G62" t="s">
        <v>2399</v>
      </c>
      <c r="H62" t="s">
        <v>2399</v>
      </c>
      <c r="I62" t="s">
        <v>2399</v>
      </c>
      <c r="J62" t="s">
        <v>2400</v>
      </c>
      <c r="K62" t="s">
        <v>2400</v>
      </c>
      <c r="L62" t="s">
        <v>2400</v>
      </c>
      <c r="M62" t="s">
        <v>2401</v>
      </c>
      <c r="N62" t="s">
        <v>3282</v>
      </c>
    </row>
    <row r="63" spans="1:14" x14ac:dyDescent="0.35">
      <c r="A63" t="s">
        <v>1839</v>
      </c>
      <c r="B63" t="s">
        <v>1022</v>
      </c>
      <c r="C63" t="s">
        <v>3283</v>
      </c>
      <c r="E63" t="s">
        <v>1839</v>
      </c>
      <c r="F63" t="s">
        <v>1022</v>
      </c>
      <c r="G63" t="s">
        <v>2402</v>
      </c>
      <c r="H63" t="s">
        <v>2402</v>
      </c>
      <c r="I63" t="s">
        <v>2402</v>
      </c>
      <c r="J63" t="s">
        <v>2403</v>
      </c>
      <c r="K63" t="s">
        <v>2403</v>
      </c>
      <c r="L63" t="s">
        <v>2403</v>
      </c>
      <c r="M63" t="s">
        <v>2404</v>
      </c>
      <c r="N63" t="s">
        <v>3283</v>
      </c>
    </row>
    <row r="64" spans="1:14" x14ac:dyDescent="0.35">
      <c r="A64" t="s">
        <v>1839</v>
      </c>
      <c r="B64" t="s">
        <v>1024</v>
      </c>
      <c r="C64" t="s">
        <v>3284</v>
      </c>
      <c r="E64" t="s">
        <v>1839</v>
      </c>
      <c r="F64" t="s">
        <v>1024</v>
      </c>
      <c r="G64" t="s">
        <v>2405</v>
      </c>
      <c r="H64" t="s">
        <v>2405</v>
      </c>
      <c r="I64" t="s">
        <v>2405</v>
      </c>
      <c r="J64" t="s">
        <v>2406</v>
      </c>
      <c r="K64" t="s">
        <v>2406</v>
      </c>
      <c r="L64" t="s">
        <v>2406</v>
      </c>
      <c r="M64" t="s">
        <v>2407</v>
      </c>
      <c r="N64" t="s">
        <v>3284</v>
      </c>
    </row>
    <row r="65" spans="1:14" x14ac:dyDescent="0.35">
      <c r="A65" t="s">
        <v>1839</v>
      </c>
      <c r="B65" t="s">
        <v>1026</v>
      </c>
      <c r="C65" t="s">
        <v>3285</v>
      </c>
      <c r="E65" t="s">
        <v>1839</v>
      </c>
      <c r="F65" t="s">
        <v>1026</v>
      </c>
      <c r="G65" t="s">
        <v>2408</v>
      </c>
      <c r="H65" t="s">
        <v>2408</v>
      </c>
      <c r="I65" t="s">
        <v>2408</v>
      </c>
      <c r="J65" t="s">
        <v>2409</v>
      </c>
      <c r="K65" t="s">
        <v>2409</v>
      </c>
      <c r="L65" t="s">
        <v>2409</v>
      </c>
      <c r="M65" t="s">
        <v>2410</v>
      </c>
      <c r="N65" t="s">
        <v>3285</v>
      </c>
    </row>
    <row r="66" spans="1:14" x14ac:dyDescent="0.35">
      <c r="A66" t="s">
        <v>1839</v>
      </c>
      <c r="B66" t="s">
        <v>1028</v>
      </c>
      <c r="C66" t="s">
        <v>3286</v>
      </c>
      <c r="E66" t="s">
        <v>1839</v>
      </c>
      <c r="F66" t="s">
        <v>1028</v>
      </c>
      <c r="G66" t="s">
        <v>2411</v>
      </c>
      <c r="H66" t="s">
        <v>2411</v>
      </c>
      <c r="I66" t="s">
        <v>2411</v>
      </c>
      <c r="J66" t="s">
        <v>2411</v>
      </c>
      <c r="K66" t="s">
        <v>2411</v>
      </c>
      <c r="L66" t="s">
        <v>2411</v>
      </c>
      <c r="M66" t="s">
        <v>2412</v>
      </c>
      <c r="N66" t="s">
        <v>3286</v>
      </c>
    </row>
    <row r="67" spans="1:14" x14ac:dyDescent="0.35">
      <c r="A67" t="s">
        <v>1839</v>
      </c>
      <c r="B67" t="s">
        <v>1030</v>
      </c>
      <c r="C67" t="s">
        <v>1031</v>
      </c>
      <c r="E67" t="s">
        <v>1839</v>
      </c>
      <c r="F67" t="s">
        <v>1030</v>
      </c>
      <c r="G67" t="s">
        <v>2413</v>
      </c>
      <c r="H67" t="s">
        <v>2413</v>
      </c>
      <c r="I67" t="s">
        <v>2413</v>
      </c>
      <c r="J67" t="s">
        <v>2413</v>
      </c>
      <c r="K67" t="s">
        <v>2413</v>
      </c>
      <c r="L67" t="s">
        <v>2413</v>
      </c>
      <c r="M67" t="s">
        <v>2413</v>
      </c>
      <c r="N67" t="s">
        <v>1031</v>
      </c>
    </row>
    <row r="68" spans="1:14" x14ac:dyDescent="0.35">
      <c r="A68" t="s">
        <v>1839</v>
      </c>
      <c r="B68" t="s">
        <v>1032</v>
      </c>
      <c r="C68" t="s">
        <v>3287</v>
      </c>
      <c r="E68" t="s">
        <v>1839</v>
      </c>
      <c r="F68" t="s">
        <v>1032</v>
      </c>
      <c r="G68" t="s">
        <v>2414</v>
      </c>
      <c r="H68" t="s">
        <v>2414</v>
      </c>
      <c r="I68" t="s">
        <v>2414</v>
      </c>
      <c r="J68" t="s">
        <v>2414</v>
      </c>
      <c r="K68" t="s">
        <v>2414</v>
      </c>
      <c r="L68" t="s">
        <v>2414</v>
      </c>
      <c r="M68" t="s">
        <v>2415</v>
      </c>
      <c r="N68" t="s">
        <v>3287</v>
      </c>
    </row>
    <row r="69" spans="1:14" x14ac:dyDescent="0.35">
      <c r="A69" t="s">
        <v>1839</v>
      </c>
      <c r="B69" t="s">
        <v>1034</v>
      </c>
      <c r="C69" t="s">
        <v>3288</v>
      </c>
      <c r="E69" t="s">
        <v>1839</v>
      </c>
      <c r="F69" t="s">
        <v>1034</v>
      </c>
      <c r="G69" t="s">
        <v>2416</v>
      </c>
      <c r="H69" t="s">
        <v>2416</v>
      </c>
      <c r="I69" t="s">
        <v>2417</v>
      </c>
      <c r="J69" t="s">
        <v>2418</v>
      </c>
      <c r="K69" t="s">
        <v>2418</v>
      </c>
      <c r="L69" t="s">
        <v>2418</v>
      </c>
      <c r="M69" t="s">
        <v>2419</v>
      </c>
      <c r="N69" t="s">
        <v>3288</v>
      </c>
    </row>
    <row r="70" spans="1:14" x14ac:dyDescent="0.35">
      <c r="A70" t="s">
        <v>1839</v>
      </c>
      <c r="B70" t="s">
        <v>1036</v>
      </c>
      <c r="C70" t="s">
        <v>3289</v>
      </c>
      <c r="E70" t="s">
        <v>1839</v>
      </c>
      <c r="F70" t="s">
        <v>1036</v>
      </c>
      <c r="G70" t="s">
        <v>2420</v>
      </c>
      <c r="H70" t="s">
        <v>2420</v>
      </c>
      <c r="I70" t="s">
        <v>2421</v>
      </c>
      <c r="J70" t="s">
        <v>2422</v>
      </c>
      <c r="K70" t="s">
        <v>2422</v>
      </c>
      <c r="L70" t="s">
        <v>2422</v>
      </c>
      <c r="M70" t="s">
        <v>2423</v>
      </c>
      <c r="N70" t="s">
        <v>3289</v>
      </c>
    </row>
    <row r="71" spans="1:14" x14ac:dyDescent="0.35">
      <c r="A71" t="s">
        <v>1839</v>
      </c>
      <c r="B71" t="s">
        <v>1038</v>
      </c>
      <c r="C71" t="s">
        <v>3290</v>
      </c>
      <c r="E71" t="s">
        <v>1839</v>
      </c>
      <c r="F71" t="s">
        <v>1038</v>
      </c>
      <c r="G71" t="s">
        <v>2424</v>
      </c>
      <c r="H71" t="s">
        <v>2424</v>
      </c>
      <c r="I71" t="s">
        <v>2424</v>
      </c>
      <c r="J71" t="s">
        <v>2425</v>
      </c>
      <c r="K71" t="s">
        <v>2425</v>
      </c>
      <c r="L71" t="s">
        <v>2425</v>
      </c>
      <c r="M71" t="s">
        <v>2425</v>
      </c>
      <c r="N71" t="s">
        <v>3290</v>
      </c>
    </row>
    <row r="72" spans="1:14" x14ac:dyDescent="0.35">
      <c r="A72" t="s">
        <v>1839</v>
      </c>
      <c r="B72" t="s">
        <v>1040</v>
      </c>
      <c r="C72" t="s">
        <v>3291</v>
      </c>
      <c r="E72" t="s">
        <v>1839</v>
      </c>
      <c r="F72" t="s">
        <v>1040</v>
      </c>
      <c r="G72" t="s">
        <v>2426</v>
      </c>
      <c r="H72" t="s">
        <v>2426</v>
      </c>
      <c r="I72" t="s">
        <v>2426</v>
      </c>
      <c r="J72" t="s">
        <v>2426</v>
      </c>
      <c r="K72" t="s">
        <v>2426</v>
      </c>
      <c r="L72" t="s">
        <v>2426</v>
      </c>
      <c r="M72" t="s">
        <v>2427</v>
      </c>
      <c r="N72" t="s">
        <v>3291</v>
      </c>
    </row>
    <row r="73" spans="1:14" x14ac:dyDescent="0.35">
      <c r="A73" t="s">
        <v>1839</v>
      </c>
      <c r="B73" t="s">
        <v>1042</v>
      </c>
      <c r="C73" t="s">
        <v>3292</v>
      </c>
      <c r="E73" t="s">
        <v>1839</v>
      </c>
      <c r="F73" t="s">
        <v>1042</v>
      </c>
      <c r="G73" t="s">
        <v>2428</v>
      </c>
      <c r="H73" t="s">
        <v>2428</v>
      </c>
      <c r="I73" t="s">
        <v>2428</v>
      </c>
      <c r="J73" t="s">
        <v>2429</v>
      </c>
      <c r="K73" t="s">
        <v>2429</v>
      </c>
      <c r="L73" t="s">
        <v>2429</v>
      </c>
      <c r="M73" t="s">
        <v>2430</v>
      </c>
      <c r="N73" t="s">
        <v>3292</v>
      </c>
    </row>
    <row r="74" spans="1:14" x14ac:dyDescent="0.35">
      <c r="A74" t="s">
        <v>1839</v>
      </c>
      <c r="B74" t="s">
        <v>1044</v>
      </c>
      <c r="C74" t="s">
        <v>3293</v>
      </c>
      <c r="E74" t="s">
        <v>1839</v>
      </c>
      <c r="F74" t="s">
        <v>1044</v>
      </c>
      <c r="G74" t="s">
        <v>2431</v>
      </c>
      <c r="H74" t="s">
        <v>2431</v>
      </c>
      <c r="I74" t="s">
        <v>2431</v>
      </c>
      <c r="J74" t="s">
        <v>2432</v>
      </c>
      <c r="K74" t="s">
        <v>2432</v>
      </c>
      <c r="L74" t="s">
        <v>2432</v>
      </c>
      <c r="M74" t="s">
        <v>2433</v>
      </c>
      <c r="N74" t="s">
        <v>3293</v>
      </c>
    </row>
    <row r="75" spans="1:14" x14ac:dyDescent="0.35">
      <c r="A75" t="s">
        <v>1839</v>
      </c>
      <c r="B75" t="s">
        <v>1046</v>
      </c>
      <c r="C75" t="s">
        <v>1047</v>
      </c>
      <c r="E75" t="s">
        <v>1839</v>
      </c>
      <c r="F75" t="s">
        <v>1046</v>
      </c>
      <c r="G75" t="s">
        <v>2434</v>
      </c>
      <c r="H75" t="s">
        <v>2434</v>
      </c>
      <c r="I75" t="s">
        <v>2434</v>
      </c>
      <c r="J75" t="s">
        <v>2434</v>
      </c>
      <c r="K75" t="s">
        <v>2434</v>
      </c>
      <c r="L75" t="s">
        <v>2434</v>
      </c>
      <c r="M75" t="s">
        <v>2434</v>
      </c>
      <c r="N75" t="s">
        <v>1047</v>
      </c>
    </row>
    <row r="76" spans="1:14" x14ac:dyDescent="0.35">
      <c r="A76" t="s">
        <v>1839</v>
      </c>
      <c r="B76" t="s">
        <v>1048</v>
      </c>
      <c r="C76" t="s">
        <v>3294</v>
      </c>
      <c r="E76" t="s">
        <v>1839</v>
      </c>
      <c r="F76" t="s">
        <v>1048</v>
      </c>
      <c r="G76" t="s">
        <v>2435</v>
      </c>
      <c r="H76" t="s">
        <v>2435</v>
      </c>
      <c r="I76" t="s">
        <v>2435</v>
      </c>
      <c r="J76" t="s">
        <v>2436</v>
      </c>
      <c r="K76" t="s">
        <v>2436</v>
      </c>
      <c r="L76" t="s">
        <v>2436</v>
      </c>
      <c r="M76" t="s">
        <v>2437</v>
      </c>
      <c r="N76" t="s">
        <v>3294</v>
      </c>
    </row>
    <row r="77" spans="1:14" x14ac:dyDescent="0.35">
      <c r="A77" t="s">
        <v>1839</v>
      </c>
      <c r="B77" t="s">
        <v>1050</v>
      </c>
      <c r="C77" t="s">
        <v>3295</v>
      </c>
      <c r="E77" t="s">
        <v>1839</v>
      </c>
      <c r="F77" t="s">
        <v>1050</v>
      </c>
      <c r="G77" t="s">
        <v>2438</v>
      </c>
      <c r="H77" t="s">
        <v>2438</v>
      </c>
      <c r="I77" t="s">
        <v>2438</v>
      </c>
      <c r="J77" t="s">
        <v>2439</v>
      </c>
      <c r="K77" t="s">
        <v>2439</v>
      </c>
      <c r="L77" t="s">
        <v>2439</v>
      </c>
      <c r="M77" t="s">
        <v>2440</v>
      </c>
      <c r="N77" t="s">
        <v>3295</v>
      </c>
    </row>
    <row r="78" spans="1:14" x14ac:dyDescent="0.35">
      <c r="A78" t="s">
        <v>1839</v>
      </c>
      <c r="B78" t="s">
        <v>1052</v>
      </c>
      <c r="C78" t="s">
        <v>3296</v>
      </c>
      <c r="E78" t="s">
        <v>1839</v>
      </c>
      <c r="F78" t="s">
        <v>1052</v>
      </c>
      <c r="G78" t="s">
        <v>2441</v>
      </c>
      <c r="H78" t="s">
        <v>2441</v>
      </c>
      <c r="I78" t="s">
        <v>2441</v>
      </c>
      <c r="J78" t="s">
        <v>2441</v>
      </c>
      <c r="K78" t="s">
        <v>2441</v>
      </c>
      <c r="L78" t="s">
        <v>2441</v>
      </c>
      <c r="M78" t="s">
        <v>2441</v>
      </c>
      <c r="N78" t="s">
        <v>3296</v>
      </c>
    </row>
    <row r="79" spans="1:14" x14ac:dyDescent="0.35">
      <c r="A79" t="s">
        <v>1839</v>
      </c>
      <c r="B79" t="s">
        <v>1054</v>
      </c>
      <c r="C79" t="s">
        <v>3297</v>
      </c>
      <c r="E79" t="s">
        <v>1839</v>
      </c>
      <c r="F79" t="s">
        <v>1054</v>
      </c>
      <c r="G79" t="s">
        <v>2442</v>
      </c>
      <c r="H79" t="s">
        <v>2442</v>
      </c>
      <c r="I79" t="s">
        <v>2442</v>
      </c>
      <c r="J79" t="s">
        <v>2442</v>
      </c>
      <c r="K79" t="s">
        <v>2442</v>
      </c>
      <c r="L79" t="s">
        <v>2442</v>
      </c>
      <c r="M79" t="s">
        <v>2442</v>
      </c>
      <c r="N79" t="s">
        <v>3297</v>
      </c>
    </row>
    <row r="80" spans="1:14" x14ac:dyDescent="0.35">
      <c r="A80" t="s">
        <v>1839</v>
      </c>
      <c r="B80" t="s">
        <v>802</v>
      </c>
      <c r="C80" t="s">
        <v>3298</v>
      </c>
      <c r="E80" t="s">
        <v>1839</v>
      </c>
      <c r="F80" t="s">
        <v>802</v>
      </c>
      <c r="G80" t="s">
        <v>2443</v>
      </c>
      <c r="H80" t="s">
        <v>2443</v>
      </c>
      <c r="I80" t="s">
        <v>2443</v>
      </c>
      <c r="J80" t="s">
        <v>2443</v>
      </c>
      <c r="K80" t="s">
        <v>2443</v>
      </c>
      <c r="L80" t="s">
        <v>2443</v>
      </c>
      <c r="M80" t="s">
        <v>2444</v>
      </c>
      <c r="N80" t="s">
        <v>3298</v>
      </c>
    </row>
    <row r="81" spans="1:14" x14ac:dyDescent="0.35">
      <c r="A81" t="s">
        <v>1839</v>
      </c>
      <c r="B81" t="s">
        <v>1057</v>
      </c>
      <c r="C81" t="s">
        <v>3299</v>
      </c>
      <c r="E81" t="s">
        <v>1839</v>
      </c>
      <c r="F81" t="s">
        <v>1057</v>
      </c>
      <c r="G81" t="s">
        <v>2445</v>
      </c>
      <c r="H81" t="s">
        <v>2445</v>
      </c>
      <c r="I81" t="s">
        <v>2445</v>
      </c>
      <c r="J81" t="s">
        <v>2446</v>
      </c>
      <c r="K81" t="s">
        <v>2446</v>
      </c>
      <c r="L81" t="s">
        <v>2446</v>
      </c>
      <c r="M81" t="s">
        <v>2447</v>
      </c>
      <c r="N81" t="s">
        <v>3299</v>
      </c>
    </row>
    <row r="82" spans="1:14" x14ac:dyDescent="0.35">
      <c r="A82" t="s">
        <v>1839</v>
      </c>
      <c r="B82" t="s">
        <v>1059</v>
      </c>
      <c r="C82" t="s">
        <v>3300</v>
      </c>
      <c r="E82" t="s">
        <v>1839</v>
      </c>
      <c r="F82" t="s">
        <v>1059</v>
      </c>
      <c r="G82" t="s">
        <v>2448</v>
      </c>
      <c r="H82" t="s">
        <v>2448</v>
      </c>
      <c r="I82" t="s">
        <v>2448</v>
      </c>
      <c r="J82" t="s">
        <v>2448</v>
      </c>
      <c r="K82" t="s">
        <v>2448</v>
      </c>
      <c r="L82" t="s">
        <v>2448</v>
      </c>
      <c r="M82" t="s">
        <v>2448</v>
      </c>
      <c r="N82" t="s">
        <v>3300</v>
      </c>
    </row>
    <row r="83" spans="1:14" x14ac:dyDescent="0.35">
      <c r="A83" t="s">
        <v>1839</v>
      </c>
      <c r="B83" t="s">
        <v>1061</v>
      </c>
      <c r="C83" t="s">
        <v>3301</v>
      </c>
      <c r="E83" t="s">
        <v>1839</v>
      </c>
      <c r="F83" t="s">
        <v>1061</v>
      </c>
      <c r="G83" t="s">
        <v>2449</v>
      </c>
      <c r="H83" t="s">
        <v>2449</v>
      </c>
      <c r="I83" t="s">
        <v>2449</v>
      </c>
      <c r="J83" t="s">
        <v>2449</v>
      </c>
      <c r="K83" t="s">
        <v>2449</v>
      </c>
      <c r="L83" t="s">
        <v>2449</v>
      </c>
      <c r="M83" t="s">
        <v>2450</v>
      </c>
      <c r="N83" t="s">
        <v>3301</v>
      </c>
    </row>
    <row r="84" spans="1:14" x14ac:dyDescent="0.35">
      <c r="A84" t="s">
        <v>1839</v>
      </c>
      <c r="B84" t="s">
        <v>1063</v>
      </c>
      <c r="C84" t="s">
        <v>3302</v>
      </c>
      <c r="E84" t="s">
        <v>1839</v>
      </c>
      <c r="F84" t="s">
        <v>1063</v>
      </c>
      <c r="G84" t="s">
        <v>2451</v>
      </c>
      <c r="H84" t="s">
        <v>2451</v>
      </c>
      <c r="I84" t="s">
        <v>2451</v>
      </c>
      <c r="J84" t="s">
        <v>2451</v>
      </c>
      <c r="K84" t="s">
        <v>2451</v>
      </c>
      <c r="L84" t="s">
        <v>2451</v>
      </c>
      <c r="M84" t="s">
        <v>2452</v>
      </c>
      <c r="N84" t="s">
        <v>3302</v>
      </c>
    </row>
    <row r="85" spans="1:14" x14ac:dyDescent="0.35">
      <c r="A85" t="s">
        <v>1839</v>
      </c>
      <c r="B85" t="s">
        <v>1065</v>
      </c>
      <c r="C85" t="s">
        <v>3303</v>
      </c>
      <c r="E85" t="s">
        <v>1839</v>
      </c>
      <c r="F85" t="s">
        <v>1065</v>
      </c>
      <c r="G85" t="s">
        <v>2453</v>
      </c>
      <c r="H85" t="s">
        <v>2453</v>
      </c>
      <c r="I85" t="s">
        <v>2453</v>
      </c>
      <c r="J85" t="s">
        <v>2453</v>
      </c>
      <c r="K85" t="s">
        <v>2453</v>
      </c>
      <c r="L85" t="s">
        <v>2453</v>
      </c>
      <c r="M85" t="s">
        <v>2454</v>
      </c>
      <c r="N85" t="s">
        <v>3303</v>
      </c>
    </row>
    <row r="86" spans="1:14" x14ac:dyDescent="0.35">
      <c r="A86" t="s">
        <v>1839</v>
      </c>
      <c r="B86" t="s">
        <v>1067</v>
      </c>
      <c r="C86" t="s">
        <v>3304</v>
      </c>
      <c r="E86" t="s">
        <v>1839</v>
      </c>
      <c r="F86" t="s">
        <v>1067</v>
      </c>
      <c r="G86" t="s">
        <v>2455</v>
      </c>
      <c r="H86" t="s">
        <v>2455</v>
      </c>
      <c r="I86" t="s">
        <v>2455</v>
      </c>
      <c r="J86" t="s">
        <v>2455</v>
      </c>
      <c r="K86" t="s">
        <v>2455</v>
      </c>
      <c r="L86" t="s">
        <v>2455</v>
      </c>
      <c r="M86" t="s">
        <v>2456</v>
      </c>
      <c r="N86" t="s">
        <v>3304</v>
      </c>
    </row>
    <row r="87" spans="1:14" x14ac:dyDescent="0.35">
      <c r="A87" t="s">
        <v>1839</v>
      </c>
      <c r="B87" t="s">
        <v>1069</v>
      </c>
      <c r="C87" t="s">
        <v>3305</v>
      </c>
      <c r="E87" t="s">
        <v>1839</v>
      </c>
      <c r="F87" t="s">
        <v>1069</v>
      </c>
      <c r="G87" t="s">
        <v>2457</v>
      </c>
      <c r="H87" t="s">
        <v>2457</v>
      </c>
      <c r="I87" t="s">
        <v>2458</v>
      </c>
      <c r="J87" t="s">
        <v>2459</v>
      </c>
      <c r="K87" t="s">
        <v>2459</v>
      </c>
      <c r="L87" t="s">
        <v>2459</v>
      </c>
      <c r="M87" t="s">
        <v>2459</v>
      </c>
      <c r="N87" t="s">
        <v>3305</v>
      </c>
    </row>
    <row r="88" spans="1:14" x14ac:dyDescent="0.35">
      <c r="A88" t="s">
        <v>1839</v>
      </c>
      <c r="B88" t="s">
        <v>1071</v>
      </c>
      <c r="C88" t="s">
        <v>3306</v>
      </c>
      <c r="E88" t="s">
        <v>1839</v>
      </c>
      <c r="F88" t="s">
        <v>1071</v>
      </c>
      <c r="G88" t="s">
        <v>2460</v>
      </c>
      <c r="H88" t="s">
        <v>2460</v>
      </c>
      <c r="I88" t="s">
        <v>2460</v>
      </c>
      <c r="J88" t="s">
        <v>2461</v>
      </c>
      <c r="K88" t="s">
        <v>2461</v>
      </c>
      <c r="L88" t="s">
        <v>2461</v>
      </c>
      <c r="M88" t="s">
        <v>2461</v>
      </c>
      <c r="N88" t="s">
        <v>3306</v>
      </c>
    </row>
    <row r="89" spans="1:14" x14ac:dyDescent="0.35">
      <c r="A89" t="s">
        <v>1839</v>
      </c>
      <c r="B89" t="s">
        <v>259</v>
      </c>
      <c r="C89" t="s">
        <v>3307</v>
      </c>
      <c r="E89" t="s">
        <v>1839</v>
      </c>
      <c r="F89" t="s">
        <v>259</v>
      </c>
      <c r="G89" t="s">
        <v>2462</v>
      </c>
      <c r="H89" t="s">
        <v>2462</v>
      </c>
      <c r="I89" t="s">
        <v>2462</v>
      </c>
      <c r="J89" t="s">
        <v>2462</v>
      </c>
      <c r="K89" t="s">
        <v>2462</v>
      </c>
      <c r="L89" t="s">
        <v>2462</v>
      </c>
      <c r="M89" t="s">
        <v>2462</v>
      </c>
      <c r="N89" t="s">
        <v>3307</v>
      </c>
    </row>
    <row r="90" spans="1:14" x14ac:dyDescent="0.35">
      <c r="A90" t="s">
        <v>1839</v>
      </c>
      <c r="B90" t="s">
        <v>261</v>
      </c>
      <c r="C90" t="s">
        <v>3308</v>
      </c>
      <c r="E90" t="s">
        <v>1839</v>
      </c>
      <c r="F90" t="s">
        <v>261</v>
      </c>
      <c r="G90" t="s">
        <v>2463</v>
      </c>
      <c r="H90" t="s">
        <v>2463</v>
      </c>
      <c r="I90" t="s">
        <v>2463</v>
      </c>
      <c r="J90" t="s">
        <v>2463</v>
      </c>
      <c r="K90" t="s">
        <v>2463</v>
      </c>
      <c r="L90" t="s">
        <v>2463</v>
      </c>
      <c r="M90" t="s">
        <v>2463</v>
      </c>
      <c r="N90" t="s">
        <v>3308</v>
      </c>
    </row>
    <row r="91" spans="1:14" x14ac:dyDescent="0.35">
      <c r="A91" t="s">
        <v>1839</v>
      </c>
      <c r="B91" t="s">
        <v>263</v>
      </c>
      <c r="C91" t="s">
        <v>3309</v>
      </c>
      <c r="E91" t="s">
        <v>1839</v>
      </c>
      <c r="F91" t="s">
        <v>263</v>
      </c>
      <c r="G91" t="s">
        <v>2464</v>
      </c>
      <c r="H91" t="s">
        <v>2464</v>
      </c>
      <c r="I91" t="s">
        <v>2464</v>
      </c>
      <c r="J91" t="s">
        <v>2464</v>
      </c>
      <c r="K91" t="s">
        <v>2464</v>
      </c>
      <c r="L91" t="s">
        <v>2464</v>
      </c>
      <c r="M91" t="s">
        <v>2464</v>
      </c>
      <c r="N91" t="s">
        <v>3309</v>
      </c>
    </row>
    <row r="92" spans="1:14" x14ac:dyDescent="0.35">
      <c r="A92" t="s">
        <v>1839</v>
      </c>
      <c r="B92" t="s">
        <v>265</v>
      </c>
      <c r="C92" t="s">
        <v>3310</v>
      </c>
      <c r="E92" t="s">
        <v>1839</v>
      </c>
      <c r="F92" t="s">
        <v>265</v>
      </c>
      <c r="G92" t="s">
        <v>2465</v>
      </c>
      <c r="H92" t="s">
        <v>2465</v>
      </c>
      <c r="I92" t="s">
        <v>2465</v>
      </c>
      <c r="J92" t="s">
        <v>2466</v>
      </c>
      <c r="K92" t="s">
        <v>2466</v>
      </c>
      <c r="L92" t="s">
        <v>2466</v>
      </c>
      <c r="M92" t="s">
        <v>2466</v>
      </c>
      <c r="N92" t="s">
        <v>3310</v>
      </c>
    </row>
    <row r="93" spans="1:14" x14ac:dyDescent="0.35">
      <c r="A93" t="s">
        <v>1839</v>
      </c>
      <c r="B93" t="s">
        <v>267</v>
      </c>
      <c r="C93" t="s">
        <v>3311</v>
      </c>
      <c r="E93" t="s">
        <v>1839</v>
      </c>
      <c r="F93" t="s">
        <v>267</v>
      </c>
      <c r="G93" t="s">
        <v>2467</v>
      </c>
      <c r="H93" t="s">
        <v>2467</v>
      </c>
      <c r="I93" t="s">
        <v>2467</v>
      </c>
      <c r="J93" t="s">
        <v>2467</v>
      </c>
      <c r="K93" t="s">
        <v>2467</v>
      </c>
      <c r="L93" t="s">
        <v>2467</v>
      </c>
      <c r="M93" t="s">
        <v>2467</v>
      </c>
      <c r="N93" t="s">
        <v>3311</v>
      </c>
    </row>
    <row r="94" spans="1:14" x14ac:dyDescent="0.35">
      <c r="A94" t="s">
        <v>1839</v>
      </c>
      <c r="B94" t="s">
        <v>269</v>
      </c>
      <c r="C94" t="s">
        <v>3312</v>
      </c>
      <c r="E94" t="s">
        <v>1839</v>
      </c>
      <c r="F94" t="s">
        <v>269</v>
      </c>
      <c r="G94" t="s">
        <v>2468</v>
      </c>
      <c r="H94" t="s">
        <v>2468</v>
      </c>
      <c r="I94" t="s">
        <v>2468</v>
      </c>
      <c r="J94" t="s">
        <v>2469</v>
      </c>
      <c r="K94" t="s">
        <v>2469</v>
      </c>
      <c r="L94" t="s">
        <v>2469</v>
      </c>
      <c r="M94" t="s">
        <v>2469</v>
      </c>
      <c r="N94" t="s">
        <v>3312</v>
      </c>
    </row>
    <row r="95" spans="1:14" x14ac:dyDescent="0.35">
      <c r="A95" t="s">
        <v>1839</v>
      </c>
      <c r="B95" t="s">
        <v>271</v>
      </c>
      <c r="C95" t="s">
        <v>3313</v>
      </c>
      <c r="E95" t="s">
        <v>1839</v>
      </c>
      <c r="F95" t="s">
        <v>271</v>
      </c>
      <c r="G95" t="s">
        <v>2470</v>
      </c>
      <c r="H95" t="s">
        <v>2470</v>
      </c>
      <c r="I95" t="s">
        <v>2470</v>
      </c>
      <c r="J95" t="s">
        <v>2471</v>
      </c>
      <c r="K95" t="s">
        <v>2471</v>
      </c>
      <c r="L95" t="s">
        <v>2471</v>
      </c>
      <c r="M95" t="s">
        <v>2471</v>
      </c>
      <c r="N95" t="s">
        <v>3313</v>
      </c>
    </row>
    <row r="96" spans="1:14" x14ac:dyDescent="0.35">
      <c r="A96" t="s">
        <v>1839</v>
      </c>
      <c r="B96" t="s">
        <v>273</v>
      </c>
      <c r="C96" t="s">
        <v>3314</v>
      </c>
      <c r="E96" t="s">
        <v>1839</v>
      </c>
      <c r="F96" t="s">
        <v>273</v>
      </c>
      <c r="G96" t="s">
        <v>2472</v>
      </c>
      <c r="H96" t="s">
        <v>2472</v>
      </c>
      <c r="I96" t="s">
        <v>2472</v>
      </c>
      <c r="J96" t="s">
        <v>2473</v>
      </c>
      <c r="K96" t="s">
        <v>2473</v>
      </c>
      <c r="L96" t="s">
        <v>2473</v>
      </c>
      <c r="M96" t="s">
        <v>2473</v>
      </c>
      <c r="N96" t="s">
        <v>3314</v>
      </c>
    </row>
    <row r="97" spans="1:14" x14ac:dyDescent="0.35">
      <c r="A97" t="s">
        <v>1839</v>
      </c>
      <c r="B97" t="s">
        <v>275</v>
      </c>
      <c r="C97" t="s">
        <v>3315</v>
      </c>
      <c r="E97" t="s">
        <v>1839</v>
      </c>
      <c r="F97" t="s">
        <v>275</v>
      </c>
      <c r="G97" t="s">
        <v>2474</v>
      </c>
      <c r="H97" t="s">
        <v>2474</v>
      </c>
      <c r="I97" t="s">
        <v>2474</v>
      </c>
      <c r="J97" t="s">
        <v>2474</v>
      </c>
      <c r="K97" t="s">
        <v>2474</v>
      </c>
      <c r="L97" t="s">
        <v>2474</v>
      </c>
      <c r="M97" t="s">
        <v>2474</v>
      </c>
      <c r="N97" t="s">
        <v>3315</v>
      </c>
    </row>
    <row r="98" spans="1:14" x14ac:dyDescent="0.35">
      <c r="A98" t="s">
        <v>1839</v>
      </c>
      <c r="B98" t="s">
        <v>277</v>
      </c>
      <c r="C98" t="s">
        <v>3316</v>
      </c>
      <c r="E98" t="s">
        <v>1839</v>
      </c>
      <c r="F98" t="s">
        <v>277</v>
      </c>
      <c r="G98" t="s">
        <v>2475</v>
      </c>
      <c r="H98" t="s">
        <v>2475</v>
      </c>
      <c r="I98" t="s">
        <v>2475</v>
      </c>
      <c r="J98" t="s">
        <v>2476</v>
      </c>
      <c r="K98" t="s">
        <v>2476</v>
      </c>
      <c r="L98" t="s">
        <v>2476</v>
      </c>
      <c r="M98" t="s">
        <v>2476</v>
      </c>
      <c r="N98" t="s">
        <v>3316</v>
      </c>
    </row>
    <row r="99" spans="1:14" x14ac:dyDescent="0.35">
      <c r="A99" t="s">
        <v>1839</v>
      </c>
      <c r="B99" t="s">
        <v>279</v>
      </c>
      <c r="C99" t="s">
        <v>3317</v>
      </c>
      <c r="E99" t="s">
        <v>1839</v>
      </c>
      <c r="F99" t="s">
        <v>279</v>
      </c>
      <c r="G99" t="s">
        <v>2477</v>
      </c>
      <c r="H99" t="s">
        <v>2477</v>
      </c>
      <c r="I99" t="s">
        <v>2477</v>
      </c>
      <c r="J99" t="s">
        <v>2478</v>
      </c>
      <c r="K99" t="s">
        <v>2478</v>
      </c>
      <c r="L99" t="s">
        <v>2478</v>
      </c>
      <c r="M99" t="s">
        <v>2478</v>
      </c>
      <c r="N99" t="s">
        <v>3317</v>
      </c>
    </row>
    <row r="100" spans="1:14" x14ac:dyDescent="0.35">
      <c r="A100" t="s">
        <v>1839</v>
      </c>
      <c r="B100" t="s">
        <v>1508</v>
      </c>
      <c r="C100" t="s">
        <v>3318</v>
      </c>
      <c r="E100" t="s">
        <v>1839</v>
      </c>
      <c r="F100" t="s">
        <v>1508</v>
      </c>
      <c r="G100" t="s">
        <v>2479</v>
      </c>
      <c r="H100" t="s">
        <v>2479</v>
      </c>
      <c r="I100" t="s">
        <v>2479</v>
      </c>
      <c r="J100" t="s">
        <v>2479</v>
      </c>
      <c r="K100" t="s">
        <v>2479</v>
      </c>
      <c r="L100" t="s">
        <v>2479</v>
      </c>
      <c r="M100" t="s">
        <v>2479</v>
      </c>
      <c r="N100" t="s">
        <v>3318</v>
      </c>
    </row>
    <row r="101" spans="1:14" x14ac:dyDescent="0.35">
      <c r="A101" t="s">
        <v>1839</v>
      </c>
      <c r="B101" t="s">
        <v>1440</v>
      </c>
      <c r="C101" t="s">
        <v>3319</v>
      </c>
      <c r="E101" t="s">
        <v>1839</v>
      </c>
      <c r="F101" t="s">
        <v>1440</v>
      </c>
      <c r="G101" t="s">
        <v>2480</v>
      </c>
      <c r="H101" t="s">
        <v>2480</v>
      </c>
      <c r="I101" t="s">
        <v>2480</v>
      </c>
      <c r="J101" t="s">
        <v>2480</v>
      </c>
      <c r="K101" t="s">
        <v>2480</v>
      </c>
      <c r="L101" t="s">
        <v>2480</v>
      </c>
      <c r="M101" t="s">
        <v>2480</v>
      </c>
      <c r="N101" t="s">
        <v>3319</v>
      </c>
    </row>
    <row r="102" spans="1:14" x14ac:dyDescent="0.35">
      <c r="A102" t="s">
        <v>1839</v>
      </c>
      <c r="B102" t="s">
        <v>1441</v>
      </c>
      <c r="C102" t="s">
        <v>3320</v>
      </c>
      <c r="E102" t="s">
        <v>1839</v>
      </c>
      <c r="F102" t="s">
        <v>1441</v>
      </c>
      <c r="G102" t="s">
        <v>2481</v>
      </c>
      <c r="H102" t="s">
        <v>2481</v>
      </c>
      <c r="I102" t="s">
        <v>2481</v>
      </c>
      <c r="J102" t="s">
        <v>2481</v>
      </c>
      <c r="K102" t="s">
        <v>2481</v>
      </c>
      <c r="L102" t="s">
        <v>2481</v>
      </c>
      <c r="M102" t="s">
        <v>2481</v>
      </c>
      <c r="N102" t="s">
        <v>3320</v>
      </c>
    </row>
    <row r="103" spans="1:14" x14ac:dyDescent="0.35">
      <c r="A103" t="s">
        <v>1839</v>
      </c>
      <c r="B103" t="s">
        <v>1442</v>
      </c>
      <c r="C103" t="s">
        <v>3321</v>
      </c>
      <c r="E103" t="s">
        <v>1839</v>
      </c>
      <c r="F103" t="s">
        <v>1442</v>
      </c>
      <c r="G103" t="s">
        <v>2482</v>
      </c>
      <c r="H103" t="s">
        <v>2482</v>
      </c>
      <c r="I103" t="s">
        <v>2482</v>
      </c>
      <c r="J103" t="s">
        <v>2482</v>
      </c>
      <c r="K103" t="s">
        <v>2482</v>
      </c>
      <c r="L103" t="s">
        <v>2482</v>
      </c>
      <c r="M103" t="s">
        <v>2482</v>
      </c>
      <c r="N103" t="s">
        <v>3321</v>
      </c>
    </row>
    <row r="104" spans="1:14" x14ac:dyDescent="0.35">
      <c r="A104" t="s">
        <v>1839</v>
      </c>
      <c r="B104" t="s">
        <v>1443</v>
      </c>
      <c r="C104" t="s">
        <v>3322</v>
      </c>
      <c r="E104" t="s">
        <v>1839</v>
      </c>
      <c r="F104" t="s">
        <v>1443</v>
      </c>
      <c r="G104" t="s">
        <v>2483</v>
      </c>
      <c r="H104" t="s">
        <v>2483</v>
      </c>
      <c r="I104" t="s">
        <v>2483</v>
      </c>
      <c r="J104" t="s">
        <v>2484</v>
      </c>
      <c r="K104" t="s">
        <v>2484</v>
      </c>
      <c r="L104" t="s">
        <v>2484</v>
      </c>
      <c r="M104" t="s">
        <v>2484</v>
      </c>
      <c r="N104" t="s">
        <v>3322</v>
      </c>
    </row>
    <row r="105" spans="1:14" x14ac:dyDescent="0.35">
      <c r="A105" t="s">
        <v>1839</v>
      </c>
      <c r="B105" t="s">
        <v>1444</v>
      </c>
      <c r="C105" t="s">
        <v>3323</v>
      </c>
      <c r="E105" t="s">
        <v>1839</v>
      </c>
      <c r="F105" t="s">
        <v>1444</v>
      </c>
      <c r="G105" t="s">
        <v>2485</v>
      </c>
      <c r="H105" t="s">
        <v>2485</v>
      </c>
      <c r="I105" t="s">
        <v>2485</v>
      </c>
      <c r="J105" t="s">
        <v>2486</v>
      </c>
      <c r="K105" t="s">
        <v>2486</v>
      </c>
      <c r="L105" t="s">
        <v>2486</v>
      </c>
      <c r="M105" t="s">
        <v>2486</v>
      </c>
      <c r="N105" t="s">
        <v>3323</v>
      </c>
    </row>
    <row r="106" spans="1:14" x14ac:dyDescent="0.35">
      <c r="A106" t="s">
        <v>1839</v>
      </c>
      <c r="B106" t="s">
        <v>1445</v>
      </c>
      <c r="C106" t="s">
        <v>3324</v>
      </c>
      <c r="E106" t="s">
        <v>1839</v>
      </c>
      <c r="F106" t="s">
        <v>1445</v>
      </c>
      <c r="G106" t="s">
        <v>2487</v>
      </c>
      <c r="H106" t="s">
        <v>2487</v>
      </c>
      <c r="I106" t="s">
        <v>2487</v>
      </c>
      <c r="J106" t="s">
        <v>2488</v>
      </c>
      <c r="K106" t="s">
        <v>2488</v>
      </c>
      <c r="L106" t="s">
        <v>2488</v>
      </c>
      <c r="M106" t="s">
        <v>2489</v>
      </c>
      <c r="N106" t="s">
        <v>3324</v>
      </c>
    </row>
    <row r="107" spans="1:14" x14ac:dyDescent="0.35">
      <c r="A107" t="s">
        <v>1839</v>
      </c>
      <c r="B107" t="s">
        <v>2490</v>
      </c>
      <c r="C107" t="s">
        <v>2491</v>
      </c>
      <c r="E107" t="s">
        <v>1839</v>
      </c>
      <c r="F107" t="s">
        <v>2490</v>
      </c>
      <c r="G107" t="s">
        <v>2491</v>
      </c>
      <c r="H107" t="s">
        <v>2491</v>
      </c>
      <c r="I107" t="s">
        <v>2491</v>
      </c>
      <c r="J107" t="s">
        <v>2491</v>
      </c>
      <c r="K107" t="s">
        <v>2491</v>
      </c>
      <c r="L107" t="s">
        <v>2491</v>
      </c>
      <c r="M107" t="s">
        <v>2491</v>
      </c>
      <c r="N107" t="s">
        <v>2491</v>
      </c>
    </row>
    <row r="108" spans="1:14" x14ac:dyDescent="0.35">
      <c r="A108" t="s">
        <v>1839</v>
      </c>
      <c r="B108" t="s">
        <v>1446</v>
      </c>
      <c r="C108" t="s">
        <v>3325</v>
      </c>
      <c r="E108" t="s">
        <v>1839</v>
      </c>
      <c r="F108" t="s">
        <v>1446</v>
      </c>
      <c r="G108" t="s">
        <v>2492</v>
      </c>
      <c r="H108" t="s">
        <v>2492</v>
      </c>
      <c r="I108" t="s">
        <v>2492</v>
      </c>
      <c r="J108" t="s">
        <v>2493</v>
      </c>
      <c r="K108" t="s">
        <v>2493</v>
      </c>
      <c r="L108" t="s">
        <v>2493</v>
      </c>
      <c r="M108" t="s">
        <v>2493</v>
      </c>
      <c r="N108" t="s">
        <v>3325</v>
      </c>
    </row>
    <row r="109" spans="1:14" x14ac:dyDescent="0.35">
      <c r="A109" t="s">
        <v>1839</v>
      </c>
      <c r="B109" t="s">
        <v>1447</v>
      </c>
      <c r="C109" t="s">
        <v>1577</v>
      </c>
      <c r="E109" t="s">
        <v>1839</v>
      </c>
      <c r="F109" t="s">
        <v>1447</v>
      </c>
      <c r="G109" t="s">
        <v>2494</v>
      </c>
      <c r="H109" t="s">
        <v>2494</v>
      </c>
      <c r="I109" t="s">
        <v>2494</v>
      </c>
      <c r="J109" t="s">
        <v>2494</v>
      </c>
      <c r="K109" t="s">
        <v>2494</v>
      </c>
      <c r="L109" t="s">
        <v>2494</v>
      </c>
      <c r="M109" t="s">
        <v>2494</v>
      </c>
      <c r="N109" t="s">
        <v>1577</v>
      </c>
    </row>
    <row r="110" spans="1:14" x14ac:dyDescent="0.35">
      <c r="A110" t="s">
        <v>1839</v>
      </c>
      <c r="B110" t="s">
        <v>1448</v>
      </c>
      <c r="C110" t="s">
        <v>1579</v>
      </c>
      <c r="E110" t="s">
        <v>1839</v>
      </c>
      <c r="F110" t="s">
        <v>1448</v>
      </c>
      <c r="G110" t="s">
        <v>2495</v>
      </c>
      <c r="H110" t="s">
        <v>2495</v>
      </c>
      <c r="I110" t="s">
        <v>2495</v>
      </c>
      <c r="J110" t="s">
        <v>2495</v>
      </c>
      <c r="K110" t="s">
        <v>2495</v>
      </c>
      <c r="L110" t="s">
        <v>2495</v>
      </c>
      <c r="M110" t="s">
        <v>2495</v>
      </c>
      <c r="N110" t="s">
        <v>1579</v>
      </c>
    </row>
    <row r="111" spans="1:14" x14ac:dyDescent="0.35">
      <c r="A111" t="s">
        <v>1839</v>
      </c>
      <c r="B111" t="s">
        <v>1449</v>
      </c>
      <c r="C111" t="s">
        <v>3326</v>
      </c>
      <c r="E111" t="s">
        <v>1839</v>
      </c>
      <c r="F111" t="s">
        <v>1449</v>
      </c>
      <c r="G111" t="s">
        <v>2496</v>
      </c>
      <c r="H111" t="s">
        <v>2496</v>
      </c>
      <c r="I111" t="s">
        <v>2496</v>
      </c>
      <c r="J111" t="s">
        <v>2496</v>
      </c>
      <c r="K111" t="s">
        <v>2496</v>
      </c>
      <c r="L111" t="s">
        <v>2496</v>
      </c>
      <c r="M111" t="s">
        <v>2496</v>
      </c>
      <c r="N111" t="s">
        <v>3326</v>
      </c>
    </row>
    <row r="112" spans="1:14" x14ac:dyDescent="0.35">
      <c r="A112" t="s">
        <v>1839</v>
      </c>
      <c r="B112" t="s">
        <v>1450</v>
      </c>
      <c r="C112" t="s">
        <v>1582</v>
      </c>
      <c r="E112" t="s">
        <v>1839</v>
      </c>
      <c r="F112" t="s">
        <v>1450</v>
      </c>
      <c r="G112" t="s">
        <v>2497</v>
      </c>
      <c r="H112" t="s">
        <v>2497</v>
      </c>
      <c r="I112" t="s">
        <v>2497</v>
      </c>
      <c r="J112" t="s">
        <v>2497</v>
      </c>
      <c r="K112" t="s">
        <v>2497</v>
      </c>
      <c r="L112" t="s">
        <v>2497</v>
      </c>
      <c r="M112" t="s">
        <v>2497</v>
      </c>
      <c r="N112" t="s">
        <v>1582</v>
      </c>
    </row>
    <row r="113" spans="1:14" x14ac:dyDescent="0.35">
      <c r="A113" t="s">
        <v>1839</v>
      </c>
      <c r="B113" t="s">
        <v>1606</v>
      </c>
      <c r="C113" t="s">
        <v>1648</v>
      </c>
      <c r="E113" t="s">
        <v>1839</v>
      </c>
      <c r="F113" t="s">
        <v>1606</v>
      </c>
      <c r="G113" t="s">
        <v>2498</v>
      </c>
      <c r="H113" t="s">
        <v>2498</v>
      </c>
      <c r="I113" t="s">
        <v>2498</v>
      </c>
      <c r="J113" t="s">
        <v>2498</v>
      </c>
      <c r="K113" t="s">
        <v>2498</v>
      </c>
      <c r="L113" t="s">
        <v>2498</v>
      </c>
      <c r="M113" t="s">
        <v>2498</v>
      </c>
      <c r="N113" t="s">
        <v>1648</v>
      </c>
    </row>
    <row r="114" spans="1:14" x14ac:dyDescent="0.35">
      <c r="A114" t="s">
        <v>1839</v>
      </c>
      <c r="B114" t="s">
        <v>666</v>
      </c>
      <c r="C114" t="s">
        <v>2747</v>
      </c>
      <c r="E114" t="s">
        <v>1839</v>
      </c>
      <c r="F114" t="s">
        <v>666</v>
      </c>
      <c r="G114" t="s">
        <v>2499</v>
      </c>
      <c r="H114" t="s">
        <v>2499</v>
      </c>
      <c r="I114" t="s">
        <v>2499</v>
      </c>
      <c r="J114" t="s">
        <v>2499</v>
      </c>
      <c r="K114" t="s">
        <v>2499</v>
      </c>
      <c r="L114" t="s">
        <v>2499</v>
      </c>
      <c r="M114" t="s">
        <v>2499</v>
      </c>
      <c r="N114" t="s">
        <v>2747</v>
      </c>
    </row>
    <row r="115" spans="1:14" x14ac:dyDescent="0.35">
      <c r="A115" t="s">
        <v>1839</v>
      </c>
      <c r="B115" t="s">
        <v>668</v>
      </c>
      <c r="C115" t="s">
        <v>3327</v>
      </c>
      <c r="E115" t="s">
        <v>1839</v>
      </c>
      <c r="F115" t="s">
        <v>668</v>
      </c>
      <c r="G115" t="s">
        <v>2500</v>
      </c>
      <c r="H115" t="s">
        <v>2500</v>
      </c>
      <c r="I115" t="s">
        <v>2500</v>
      </c>
      <c r="J115" t="s">
        <v>2500</v>
      </c>
      <c r="K115" t="s">
        <v>2500</v>
      </c>
      <c r="L115" t="s">
        <v>2500</v>
      </c>
      <c r="M115" t="s">
        <v>2500</v>
      </c>
      <c r="N115" t="s">
        <v>3327</v>
      </c>
    </row>
    <row r="116" spans="1:14" x14ac:dyDescent="0.35">
      <c r="A116" t="s">
        <v>1839</v>
      </c>
      <c r="B116" t="s">
        <v>1259</v>
      </c>
      <c r="C116" t="s">
        <v>2749</v>
      </c>
      <c r="E116" t="s">
        <v>1839</v>
      </c>
      <c r="F116" t="s">
        <v>1259</v>
      </c>
      <c r="G116" t="s">
        <v>2501</v>
      </c>
      <c r="H116" t="s">
        <v>2501</v>
      </c>
      <c r="I116" t="s">
        <v>2501</v>
      </c>
      <c r="J116" t="s">
        <v>2501</v>
      </c>
      <c r="K116" t="s">
        <v>2501</v>
      </c>
      <c r="L116" t="s">
        <v>2501</v>
      </c>
      <c r="M116" t="s">
        <v>2501</v>
      </c>
      <c r="N116" t="s">
        <v>2749</v>
      </c>
    </row>
    <row r="117" spans="1:14" x14ac:dyDescent="0.35">
      <c r="A117" t="s">
        <v>1839</v>
      </c>
      <c r="B117" t="s">
        <v>1260</v>
      </c>
      <c r="C117" t="s">
        <v>3328</v>
      </c>
      <c r="E117" t="s">
        <v>1839</v>
      </c>
      <c r="F117" t="s">
        <v>1260</v>
      </c>
      <c r="G117" t="s">
        <v>2502</v>
      </c>
      <c r="H117" t="s">
        <v>2502</v>
      </c>
      <c r="I117" t="s">
        <v>2502</v>
      </c>
      <c r="J117" t="s">
        <v>2502</v>
      </c>
      <c r="K117" t="s">
        <v>2502</v>
      </c>
      <c r="L117" t="s">
        <v>2502</v>
      </c>
      <c r="M117" t="s">
        <v>2503</v>
      </c>
      <c r="N117" t="s">
        <v>3328</v>
      </c>
    </row>
    <row r="118" spans="1:14" x14ac:dyDescent="0.35">
      <c r="A118" t="s">
        <v>1839</v>
      </c>
      <c r="B118" t="s">
        <v>281</v>
      </c>
      <c r="C118" t="s">
        <v>3329</v>
      </c>
      <c r="E118" t="s">
        <v>1839</v>
      </c>
      <c r="F118" t="s">
        <v>281</v>
      </c>
      <c r="G118" t="s">
        <v>2504</v>
      </c>
      <c r="H118" t="s">
        <v>2504</v>
      </c>
      <c r="I118" t="s">
        <v>2504</v>
      </c>
      <c r="J118" t="s">
        <v>2504</v>
      </c>
      <c r="K118" t="s">
        <v>2504</v>
      </c>
      <c r="L118" t="s">
        <v>2504</v>
      </c>
      <c r="M118" t="s">
        <v>2504</v>
      </c>
      <c r="N118" t="s">
        <v>3329</v>
      </c>
    </row>
    <row r="119" spans="1:14" x14ac:dyDescent="0.35">
      <c r="A119" t="s">
        <v>1839</v>
      </c>
      <c r="B119" t="s">
        <v>670</v>
      </c>
      <c r="C119" t="s">
        <v>3330</v>
      </c>
      <c r="E119" t="s">
        <v>1839</v>
      </c>
      <c r="F119" t="s">
        <v>670</v>
      </c>
      <c r="G119" t="s">
        <v>2505</v>
      </c>
      <c r="H119" t="s">
        <v>2505</v>
      </c>
      <c r="I119" t="s">
        <v>2505</v>
      </c>
      <c r="J119" t="s">
        <v>2505</v>
      </c>
      <c r="K119" t="s">
        <v>2505</v>
      </c>
      <c r="L119" t="s">
        <v>2505</v>
      </c>
      <c r="M119" t="s">
        <v>2505</v>
      </c>
      <c r="N119" t="s">
        <v>3330</v>
      </c>
    </row>
    <row r="120" spans="1:14" x14ac:dyDescent="0.35">
      <c r="A120" t="s">
        <v>1839</v>
      </c>
      <c r="B120" t="s">
        <v>1261</v>
      </c>
      <c r="C120" t="s">
        <v>3331</v>
      </c>
      <c r="E120" t="s">
        <v>1839</v>
      </c>
      <c r="F120" t="s">
        <v>1261</v>
      </c>
      <c r="G120" t="s">
        <v>2506</v>
      </c>
      <c r="H120" t="s">
        <v>2506</v>
      </c>
      <c r="I120" t="s">
        <v>2506</v>
      </c>
      <c r="J120" t="s">
        <v>2506</v>
      </c>
      <c r="K120" t="s">
        <v>2506</v>
      </c>
      <c r="L120" t="s">
        <v>2506</v>
      </c>
      <c r="M120" t="s">
        <v>2506</v>
      </c>
      <c r="N120" t="s">
        <v>3331</v>
      </c>
    </row>
    <row r="121" spans="1:14" x14ac:dyDescent="0.35">
      <c r="A121" t="s">
        <v>1839</v>
      </c>
      <c r="B121" t="s">
        <v>283</v>
      </c>
      <c r="C121" t="s">
        <v>3332</v>
      </c>
      <c r="E121" t="s">
        <v>1839</v>
      </c>
      <c r="F121" t="s">
        <v>283</v>
      </c>
      <c r="G121" t="s">
        <v>2507</v>
      </c>
      <c r="H121" t="s">
        <v>2507</v>
      </c>
      <c r="I121" t="s">
        <v>2507</v>
      </c>
      <c r="J121" t="s">
        <v>2507</v>
      </c>
      <c r="K121" t="s">
        <v>2507</v>
      </c>
      <c r="L121" t="s">
        <v>2507</v>
      </c>
      <c r="M121" t="s">
        <v>2507</v>
      </c>
      <c r="N121" t="s">
        <v>3332</v>
      </c>
    </row>
    <row r="122" spans="1:14" x14ac:dyDescent="0.35">
      <c r="A122" t="s">
        <v>1839</v>
      </c>
      <c r="B122" t="s">
        <v>1262</v>
      </c>
      <c r="C122" t="s">
        <v>3333</v>
      </c>
      <c r="E122" t="s">
        <v>1839</v>
      </c>
      <c r="F122" t="s">
        <v>1262</v>
      </c>
      <c r="G122" t="s">
        <v>2508</v>
      </c>
      <c r="H122" t="s">
        <v>2508</v>
      </c>
      <c r="I122" t="s">
        <v>2508</v>
      </c>
      <c r="J122" t="s">
        <v>2509</v>
      </c>
      <c r="K122" t="s">
        <v>2509</v>
      </c>
      <c r="L122" t="s">
        <v>2509</v>
      </c>
      <c r="M122" t="s">
        <v>2510</v>
      </c>
      <c r="N122" t="s">
        <v>3333</v>
      </c>
    </row>
    <row r="123" spans="1:14" x14ac:dyDescent="0.35">
      <c r="A123" t="s">
        <v>1839</v>
      </c>
      <c r="B123" t="s">
        <v>1191</v>
      </c>
      <c r="C123" t="s">
        <v>3334</v>
      </c>
      <c r="E123" t="s">
        <v>1839</v>
      </c>
      <c r="F123" t="s">
        <v>1191</v>
      </c>
      <c r="G123" t="s">
        <v>2511</v>
      </c>
      <c r="H123" t="s">
        <v>2511</v>
      </c>
      <c r="I123" t="s">
        <v>2511</v>
      </c>
      <c r="J123" t="s">
        <v>2511</v>
      </c>
      <c r="K123" t="s">
        <v>2511</v>
      </c>
      <c r="L123" t="s">
        <v>2511</v>
      </c>
      <c r="M123" t="s">
        <v>2511</v>
      </c>
      <c r="N123" t="s">
        <v>3334</v>
      </c>
    </row>
    <row r="124" spans="1:14" x14ac:dyDescent="0.35">
      <c r="A124" t="s">
        <v>1839</v>
      </c>
      <c r="B124" t="s">
        <v>1263</v>
      </c>
      <c r="C124" t="s">
        <v>2755</v>
      </c>
      <c r="E124" t="s">
        <v>1839</v>
      </c>
      <c r="F124" t="s">
        <v>1263</v>
      </c>
      <c r="G124" t="s">
        <v>2512</v>
      </c>
      <c r="H124" t="s">
        <v>2512</v>
      </c>
      <c r="I124" t="s">
        <v>2512</v>
      </c>
      <c r="J124" t="s">
        <v>2512</v>
      </c>
      <c r="K124" t="s">
        <v>2512</v>
      </c>
      <c r="L124" t="s">
        <v>2512</v>
      </c>
      <c r="M124" t="s">
        <v>2512</v>
      </c>
      <c r="N124" t="s">
        <v>2755</v>
      </c>
    </row>
    <row r="125" spans="1:14" x14ac:dyDescent="0.35">
      <c r="A125" t="s">
        <v>1839</v>
      </c>
      <c r="B125" t="s">
        <v>1264</v>
      </c>
      <c r="C125" t="s">
        <v>3335</v>
      </c>
      <c r="E125" t="s">
        <v>1839</v>
      </c>
      <c r="F125" t="s">
        <v>1264</v>
      </c>
      <c r="G125" t="s">
        <v>2513</v>
      </c>
      <c r="H125" t="s">
        <v>2513</v>
      </c>
      <c r="I125" t="s">
        <v>2513</v>
      </c>
      <c r="J125" t="s">
        <v>2513</v>
      </c>
      <c r="K125" t="s">
        <v>2513</v>
      </c>
      <c r="L125" t="s">
        <v>2513</v>
      </c>
      <c r="M125" t="s">
        <v>2513</v>
      </c>
      <c r="N125" t="s">
        <v>3335</v>
      </c>
    </row>
    <row r="126" spans="1:14" x14ac:dyDescent="0.35">
      <c r="A126" t="s">
        <v>1839</v>
      </c>
      <c r="B126" t="s">
        <v>1265</v>
      </c>
      <c r="C126" t="s">
        <v>3336</v>
      </c>
      <c r="E126" t="s">
        <v>1839</v>
      </c>
      <c r="F126" t="s">
        <v>1265</v>
      </c>
      <c r="G126" t="s">
        <v>2514</v>
      </c>
      <c r="H126" t="s">
        <v>2514</v>
      </c>
      <c r="I126" t="s">
        <v>2514</v>
      </c>
      <c r="J126" t="s">
        <v>2514</v>
      </c>
      <c r="K126" t="s">
        <v>2514</v>
      </c>
      <c r="L126" t="s">
        <v>2514</v>
      </c>
      <c r="M126" t="s">
        <v>2514</v>
      </c>
      <c r="N126" t="s">
        <v>3336</v>
      </c>
    </row>
    <row r="127" spans="1:14" x14ac:dyDescent="0.35">
      <c r="A127" t="s">
        <v>1839</v>
      </c>
      <c r="B127" t="s">
        <v>1266</v>
      </c>
      <c r="C127" t="s">
        <v>3337</v>
      </c>
      <c r="E127" t="s">
        <v>1839</v>
      </c>
      <c r="F127" t="s">
        <v>1266</v>
      </c>
      <c r="G127" t="s">
        <v>2515</v>
      </c>
      <c r="H127" t="s">
        <v>2515</v>
      </c>
      <c r="I127" t="s">
        <v>2515</v>
      </c>
      <c r="J127" t="s">
        <v>2515</v>
      </c>
      <c r="K127" t="s">
        <v>2515</v>
      </c>
      <c r="L127" t="s">
        <v>2515</v>
      </c>
      <c r="M127" t="s">
        <v>2515</v>
      </c>
      <c r="N127" t="s">
        <v>3337</v>
      </c>
    </row>
    <row r="128" spans="1:14" x14ac:dyDescent="0.35">
      <c r="A128" t="s">
        <v>1839</v>
      </c>
      <c r="B128" t="s">
        <v>672</v>
      </c>
      <c r="C128" t="s">
        <v>3338</v>
      </c>
      <c r="E128" t="s">
        <v>1839</v>
      </c>
      <c r="F128" t="s">
        <v>672</v>
      </c>
      <c r="G128" t="s">
        <v>2516</v>
      </c>
      <c r="H128" t="s">
        <v>2516</v>
      </c>
      <c r="I128" t="s">
        <v>2516</v>
      </c>
      <c r="J128" t="s">
        <v>2516</v>
      </c>
      <c r="K128" t="s">
        <v>2516</v>
      </c>
      <c r="L128" t="s">
        <v>2516</v>
      </c>
      <c r="M128" t="s">
        <v>2516</v>
      </c>
      <c r="N128" t="s">
        <v>3338</v>
      </c>
    </row>
    <row r="129" spans="1:14" x14ac:dyDescent="0.35">
      <c r="A129" t="s">
        <v>1839</v>
      </c>
      <c r="B129" t="s">
        <v>674</v>
      </c>
      <c r="C129" t="s">
        <v>3340</v>
      </c>
      <c r="E129" t="s">
        <v>1839</v>
      </c>
      <c r="F129" t="s">
        <v>674</v>
      </c>
      <c r="G129" t="s">
        <v>2517</v>
      </c>
      <c r="H129" t="s">
        <v>2517</v>
      </c>
      <c r="I129" t="s">
        <v>2517</v>
      </c>
      <c r="J129" t="s">
        <v>2517</v>
      </c>
      <c r="K129" t="s">
        <v>2517</v>
      </c>
      <c r="L129" t="s">
        <v>3339</v>
      </c>
      <c r="M129" t="s">
        <v>3339</v>
      </c>
      <c r="N129" t="s">
        <v>3340</v>
      </c>
    </row>
    <row r="130" spans="1:14" x14ac:dyDescent="0.35">
      <c r="A130" t="s">
        <v>1839</v>
      </c>
      <c r="B130" t="s">
        <v>676</v>
      </c>
      <c r="C130" t="s">
        <v>3340</v>
      </c>
      <c r="E130" t="s">
        <v>1839</v>
      </c>
      <c r="F130" t="s">
        <v>676</v>
      </c>
      <c r="G130" t="s">
        <v>2517</v>
      </c>
      <c r="H130" t="s">
        <v>2517</v>
      </c>
      <c r="I130" t="s">
        <v>2517</v>
      </c>
      <c r="J130" t="s">
        <v>2517</v>
      </c>
      <c r="K130" t="s">
        <v>2517</v>
      </c>
      <c r="L130" t="s">
        <v>3339</v>
      </c>
      <c r="M130" t="s">
        <v>3339</v>
      </c>
      <c r="N130" t="s">
        <v>3340</v>
      </c>
    </row>
    <row r="131" spans="1:14" x14ac:dyDescent="0.35">
      <c r="A131" t="s">
        <v>1839</v>
      </c>
      <c r="B131" t="s">
        <v>678</v>
      </c>
      <c r="C131" t="s">
        <v>3340</v>
      </c>
      <c r="E131" t="s">
        <v>1839</v>
      </c>
      <c r="F131" t="s">
        <v>678</v>
      </c>
      <c r="G131" t="s">
        <v>2517</v>
      </c>
      <c r="H131" t="s">
        <v>2517</v>
      </c>
      <c r="I131" t="s">
        <v>2517</v>
      </c>
      <c r="J131" t="s">
        <v>2517</v>
      </c>
      <c r="K131" t="s">
        <v>2517</v>
      </c>
      <c r="L131" t="s">
        <v>3339</v>
      </c>
      <c r="M131" t="s">
        <v>3339</v>
      </c>
      <c r="N131" t="s">
        <v>3340</v>
      </c>
    </row>
    <row r="132" spans="1:14" x14ac:dyDescent="0.35">
      <c r="A132" t="s">
        <v>1839</v>
      </c>
      <c r="B132" t="s">
        <v>1267</v>
      </c>
      <c r="C132" t="s">
        <v>2757</v>
      </c>
      <c r="E132" t="s">
        <v>1839</v>
      </c>
      <c r="F132" t="s">
        <v>1267</v>
      </c>
      <c r="G132" t="s">
        <v>2518</v>
      </c>
      <c r="H132" t="s">
        <v>2518</v>
      </c>
      <c r="I132" t="s">
        <v>2518</v>
      </c>
      <c r="J132" t="s">
        <v>2518</v>
      </c>
      <c r="K132" t="s">
        <v>2518</v>
      </c>
      <c r="L132" t="s">
        <v>2518</v>
      </c>
      <c r="M132" t="s">
        <v>2518</v>
      </c>
      <c r="N132" t="s">
        <v>2757</v>
      </c>
    </row>
    <row r="133" spans="1:14" x14ac:dyDescent="0.35">
      <c r="A133" t="s">
        <v>1839</v>
      </c>
      <c r="B133" t="s">
        <v>1112</v>
      </c>
      <c r="C133" t="s">
        <v>3542</v>
      </c>
      <c r="E133" t="s">
        <v>1839</v>
      </c>
      <c r="F133" t="s">
        <v>1112</v>
      </c>
      <c r="G133" t="s">
        <v>2519</v>
      </c>
      <c r="H133" t="s">
        <v>2519</v>
      </c>
      <c r="I133" t="s">
        <v>2519</v>
      </c>
      <c r="J133" t="s">
        <v>2519</v>
      </c>
      <c r="K133" t="s">
        <v>2519</v>
      </c>
      <c r="L133" t="s">
        <v>3540</v>
      </c>
      <c r="M133" t="s">
        <v>3541</v>
      </c>
      <c r="N133" t="s">
        <v>3542</v>
      </c>
    </row>
    <row r="134" spans="1:14" x14ac:dyDescent="0.35">
      <c r="A134" t="s">
        <v>1839</v>
      </c>
      <c r="B134" t="s">
        <v>1268</v>
      </c>
      <c r="C134" t="s">
        <v>3341</v>
      </c>
      <c r="E134" t="s">
        <v>1839</v>
      </c>
      <c r="F134" t="s">
        <v>1268</v>
      </c>
      <c r="G134" t="s">
        <v>2520</v>
      </c>
      <c r="H134" t="s">
        <v>2520</v>
      </c>
      <c r="I134" t="s">
        <v>2520</v>
      </c>
      <c r="J134" t="s">
        <v>2520</v>
      </c>
      <c r="K134" t="s">
        <v>2520</v>
      </c>
      <c r="L134" t="s">
        <v>2520</v>
      </c>
      <c r="M134" t="s">
        <v>2521</v>
      </c>
      <c r="N134" t="s">
        <v>3341</v>
      </c>
    </row>
    <row r="135" spans="1:14" x14ac:dyDescent="0.35">
      <c r="A135" t="s">
        <v>1839</v>
      </c>
      <c r="B135" t="s">
        <v>1269</v>
      </c>
      <c r="C135" t="s">
        <v>3342</v>
      </c>
      <c r="E135" t="s">
        <v>1839</v>
      </c>
      <c r="F135" t="s">
        <v>1269</v>
      </c>
      <c r="G135" t="s">
        <v>2522</v>
      </c>
      <c r="H135" t="s">
        <v>2522</v>
      </c>
      <c r="I135" t="s">
        <v>2522</v>
      </c>
      <c r="J135" t="s">
        <v>2522</v>
      </c>
      <c r="K135" t="s">
        <v>2522</v>
      </c>
      <c r="L135" t="s">
        <v>2522</v>
      </c>
      <c r="M135" t="s">
        <v>2522</v>
      </c>
      <c r="N135" t="s">
        <v>3342</v>
      </c>
    </row>
    <row r="136" spans="1:14" x14ac:dyDescent="0.35">
      <c r="A136" t="s">
        <v>1839</v>
      </c>
      <c r="B136" t="s">
        <v>1270</v>
      </c>
      <c r="C136" t="s">
        <v>2525</v>
      </c>
      <c r="E136" t="s">
        <v>1839</v>
      </c>
      <c r="F136" t="s">
        <v>1270</v>
      </c>
      <c r="G136" t="s">
        <v>2523</v>
      </c>
      <c r="H136" t="s">
        <v>2523</v>
      </c>
      <c r="I136" t="s">
        <v>2523</v>
      </c>
      <c r="J136" t="s">
        <v>2524</v>
      </c>
      <c r="K136" t="s">
        <v>2524</v>
      </c>
      <c r="L136" t="s">
        <v>2524</v>
      </c>
      <c r="M136" t="s">
        <v>2525</v>
      </c>
      <c r="N136" t="s">
        <v>2525</v>
      </c>
    </row>
    <row r="137" spans="1:14" x14ac:dyDescent="0.35">
      <c r="A137" t="s">
        <v>1839</v>
      </c>
      <c r="B137" t="s">
        <v>803</v>
      </c>
      <c r="C137" t="s">
        <v>3343</v>
      </c>
      <c r="E137" t="s">
        <v>1839</v>
      </c>
      <c r="F137" t="s">
        <v>803</v>
      </c>
      <c r="G137" t="s">
        <v>2526</v>
      </c>
      <c r="H137" t="s">
        <v>2526</v>
      </c>
      <c r="I137" t="s">
        <v>2526</v>
      </c>
      <c r="J137" t="s">
        <v>2527</v>
      </c>
      <c r="K137" t="s">
        <v>2527</v>
      </c>
      <c r="L137" t="s">
        <v>2527</v>
      </c>
      <c r="M137" t="s">
        <v>2528</v>
      </c>
      <c r="N137" t="s">
        <v>3343</v>
      </c>
    </row>
    <row r="138" spans="1:14" x14ac:dyDescent="0.35">
      <c r="A138" t="s">
        <v>1839</v>
      </c>
      <c r="B138" t="s">
        <v>695</v>
      </c>
      <c r="C138" t="s">
        <v>3344</v>
      </c>
      <c r="E138" t="s">
        <v>1839</v>
      </c>
      <c r="F138" t="s">
        <v>695</v>
      </c>
      <c r="G138" t="s">
        <v>2529</v>
      </c>
      <c r="H138" t="s">
        <v>2529</v>
      </c>
      <c r="I138" t="s">
        <v>2529</v>
      </c>
      <c r="J138" t="s">
        <v>2529</v>
      </c>
      <c r="K138" t="s">
        <v>2529</v>
      </c>
      <c r="L138" t="s">
        <v>2529</v>
      </c>
      <c r="M138" t="s">
        <v>2529</v>
      </c>
      <c r="N138" t="s">
        <v>3344</v>
      </c>
    </row>
    <row r="139" spans="1:14" x14ac:dyDescent="0.35">
      <c r="A139" t="s">
        <v>1839</v>
      </c>
      <c r="B139" t="s">
        <v>696</v>
      </c>
      <c r="C139" t="s">
        <v>3345</v>
      </c>
      <c r="E139" t="s">
        <v>1839</v>
      </c>
      <c r="F139" t="s">
        <v>696</v>
      </c>
      <c r="G139" t="s">
        <v>2530</v>
      </c>
      <c r="H139" t="s">
        <v>2530</v>
      </c>
      <c r="I139" t="s">
        <v>2530</v>
      </c>
      <c r="J139" t="s">
        <v>2531</v>
      </c>
      <c r="K139" t="s">
        <v>2531</v>
      </c>
      <c r="L139" t="s">
        <v>2531</v>
      </c>
      <c r="M139" t="s">
        <v>2532</v>
      </c>
      <c r="N139" t="s">
        <v>3345</v>
      </c>
    </row>
    <row r="140" spans="1:14" x14ac:dyDescent="0.35">
      <c r="A140" t="s">
        <v>1839</v>
      </c>
      <c r="B140" t="s">
        <v>1271</v>
      </c>
      <c r="C140" t="s">
        <v>3346</v>
      </c>
      <c r="E140" t="s">
        <v>1839</v>
      </c>
      <c r="F140" t="s">
        <v>1271</v>
      </c>
      <c r="G140" t="s">
        <v>2533</v>
      </c>
      <c r="H140" t="s">
        <v>2533</v>
      </c>
      <c r="I140" t="s">
        <v>2533</v>
      </c>
      <c r="J140" t="s">
        <v>2533</v>
      </c>
      <c r="K140" t="s">
        <v>2533</v>
      </c>
      <c r="L140" t="s">
        <v>2533</v>
      </c>
      <c r="M140" t="s">
        <v>2533</v>
      </c>
      <c r="N140" t="s">
        <v>3346</v>
      </c>
    </row>
    <row r="141" spans="1:14" x14ac:dyDescent="0.35">
      <c r="A141" t="s">
        <v>1839</v>
      </c>
      <c r="B141" t="s">
        <v>1272</v>
      </c>
      <c r="C141" t="s">
        <v>3347</v>
      </c>
      <c r="E141" t="s">
        <v>1839</v>
      </c>
      <c r="F141" t="s">
        <v>1272</v>
      </c>
      <c r="G141" t="s">
        <v>2534</v>
      </c>
      <c r="H141" t="s">
        <v>2534</v>
      </c>
      <c r="I141" t="s">
        <v>2534</v>
      </c>
      <c r="J141" t="s">
        <v>2534</v>
      </c>
      <c r="K141" t="s">
        <v>2534</v>
      </c>
      <c r="L141" t="s">
        <v>2534</v>
      </c>
      <c r="M141" t="s">
        <v>2534</v>
      </c>
      <c r="N141" t="s">
        <v>3347</v>
      </c>
    </row>
    <row r="142" spans="1:14" x14ac:dyDescent="0.35">
      <c r="A142" t="s">
        <v>1839</v>
      </c>
      <c r="B142" t="s">
        <v>873</v>
      </c>
      <c r="C142" t="s">
        <v>3348</v>
      </c>
      <c r="E142" t="s">
        <v>1839</v>
      </c>
      <c r="F142" t="s">
        <v>873</v>
      </c>
      <c r="G142" t="s">
        <v>2535</v>
      </c>
      <c r="H142" t="s">
        <v>2535</v>
      </c>
      <c r="I142" t="s">
        <v>2535</v>
      </c>
      <c r="J142" t="s">
        <v>2535</v>
      </c>
      <c r="K142" t="s">
        <v>2535</v>
      </c>
      <c r="L142" t="s">
        <v>2535</v>
      </c>
      <c r="M142" t="s">
        <v>2535</v>
      </c>
      <c r="N142" t="s">
        <v>3348</v>
      </c>
    </row>
    <row r="143" spans="1:14" x14ac:dyDescent="0.35">
      <c r="A143" t="s">
        <v>1839</v>
      </c>
      <c r="B143" t="s">
        <v>1275</v>
      </c>
      <c r="C143" t="s">
        <v>3349</v>
      </c>
      <c r="E143" t="s">
        <v>1839</v>
      </c>
      <c r="F143" t="s">
        <v>1275</v>
      </c>
      <c r="G143" t="s">
        <v>2536</v>
      </c>
      <c r="H143" t="s">
        <v>2536</v>
      </c>
      <c r="I143" t="s">
        <v>2536</v>
      </c>
      <c r="J143" t="s">
        <v>2536</v>
      </c>
      <c r="K143" t="s">
        <v>2536</v>
      </c>
      <c r="L143" t="s">
        <v>2536</v>
      </c>
      <c r="M143" t="s">
        <v>2536</v>
      </c>
      <c r="N143" t="s">
        <v>3349</v>
      </c>
    </row>
    <row r="144" spans="1:14" x14ac:dyDescent="0.35">
      <c r="A144" t="s">
        <v>1839</v>
      </c>
      <c r="B144" t="s">
        <v>874</v>
      </c>
      <c r="C144" t="s">
        <v>3350</v>
      </c>
      <c r="E144" t="s">
        <v>1839</v>
      </c>
      <c r="F144" t="s">
        <v>874</v>
      </c>
      <c r="G144" t="s">
        <v>2537</v>
      </c>
      <c r="H144" t="s">
        <v>2537</v>
      </c>
      <c r="I144" t="s">
        <v>2537</v>
      </c>
      <c r="J144" t="s">
        <v>2537</v>
      </c>
      <c r="K144" t="s">
        <v>2537</v>
      </c>
      <c r="L144" t="s">
        <v>2537</v>
      </c>
      <c r="M144" t="s">
        <v>2537</v>
      </c>
      <c r="N144" t="s">
        <v>3350</v>
      </c>
    </row>
    <row r="145" spans="1:14" x14ac:dyDescent="0.35">
      <c r="A145" t="s">
        <v>1839</v>
      </c>
      <c r="B145" t="s">
        <v>1276</v>
      </c>
      <c r="C145" t="s">
        <v>3351</v>
      </c>
      <c r="E145" t="s">
        <v>1839</v>
      </c>
      <c r="F145" t="s">
        <v>1276</v>
      </c>
      <c r="G145" t="s">
        <v>2538</v>
      </c>
      <c r="H145" t="s">
        <v>2538</v>
      </c>
      <c r="I145" t="s">
        <v>2538</v>
      </c>
      <c r="J145" t="s">
        <v>2538</v>
      </c>
      <c r="K145" t="s">
        <v>2538</v>
      </c>
      <c r="L145" t="s">
        <v>2538</v>
      </c>
      <c r="M145" t="s">
        <v>2538</v>
      </c>
      <c r="N145" t="s">
        <v>3351</v>
      </c>
    </row>
    <row r="146" spans="1:14" x14ac:dyDescent="0.35">
      <c r="A146" t="s">
        <v>1839</v>
      </c>
      <c r="B146" t="s">
        <v>2539</v>
      </c>
      <c r="C146" t="s">
        <v>3352</v>
      </c>
      <c r="E146" t="s">
        <v>1839</v>
      </c>
      <c r="F146" t="s">
        <v>2539</v>
      </c>
      <c r="G146" t="s">
        <v>2540</v>
      </c>
      <c r="H146" t="s">
        <v>2540</v>
      </c>
      <c r="I146" t="s">
        <v>2540</v>
      </c>
      <c r="J146" t="s">
        <v>2540</v>
      </c>
      <c r="K146" t="s">
        <v>2540</v>
      </c>
      <c r="L146" t="s">
        <v>2540</v>
      </c>
      <c r="M146" t="s">
        <v>2540</v>
      </c>
      <c r="N146" t="s">
        <v>3352</v>
      </c>
    </row>
    <row r="147" spans="1:14" x14ac:dyDescent="0.35">
      <c r="A147" t="s">
        <v>1839</v>
      </c>
      <c r="B147" t="s">
        <v>2541</v>
      </c>
      <c r="C147" t="s">
        <v>2769</v>
      </c>
      <c r="E147" t="s">
        <v>1839</v>
      </c>
      <c r="F147" t="s">
        <v>2541</v>
      </c>
      <c r="G147" t="s">
        <v>2542</v>
      </c>
      <c r="H147" t="s">
        <v>2542</v>
      </c>
      <c r="I147" t="s">
        <v>2542</v>
      </c>
      <c r="J147" t="s">
        <v>2542</v>
      </c>
      <c r="K147" t="s">
        <v>2542</v>
      </c>
      <c r="L147" t="s">
        <v>2542</v>
      </c>
      <c r="M147" t="s">
        <v>2542</v>
      </c>
      <c r="N147" t="s">
        <v>2769</v>
      </c>
    </row>
    <row r="148" spans="1:14" x14ac:dyDescent="0.35">
      <c r="A148" t="s">
        <v>1839</v>
      </c>
      <c r="B148" t="s">
        <v>2543</v>
      </c>
      <c r="C148" t="s">
        <v>3353</v>
      </c>
      <c r="E148" t="s">
        <v>1839</v>
      </c>
      <c r="F148" t="s">
        <v>2543</v>
      </c>
      <c r="G148" t="s">
        <v>2544</v>
      </c>
      <c r="H148" t="s">
        <v>2544</v>
      </c>
      <c r="I148" t="s">
        <v>2544</v>
      </c>
      <c r="J148" t="s">
        <v>2544</v>
      </c>
      <c r="K148" t="s">
        <v>2544</v>
      </c>
      <c r="L148" t="s">
        <v>2544</v>
      </c>
      <c r="M148" t="s">
        <v>2544</v>
      </c>
      <c r="N148" t="s">
        <v>3353</v>
      </c>
    </row>
    <row r="149" spans="1:14" x14ac:dyDescent="0.35">
      <c r="A149" t="s">
        <v>1839</v>
      </c>
      <c r="B149" t="s">
        <v>2545</v>
      </c>
      <c r="C149" t="s">
        <v>3354</v>
      </c>
      <c r="E149" t="s">
        <v>1839</v>
      </c>
      <c r="F149" t="s">
        <v>2545</v>
      </c>
      <c r="G149" t="s">
        <v>2546</v>
      </c>
      <c r="H149" t="s">
        <v>2546</v>
      </c>
      <c r="I149" t="s">
        <v>2546</v>
      </c>
      <c r="J149" t="s">
        <v>2546</v>
      </c>
      <c r="K149" t="s">
        <v>2546</v>
      </c>
      <c r="L149" t="s">
        <v>2546</v>
      </c>
      <c r="M149" t="s">
        <v>2547</v>
      </c>
      <c r="N149" t="s">
        <v>3354</v>
      </c>
    </row>
    <row r="150" spans="1:14" x14ac:dyDescent="0.35">
      <c r="A150" t="s">
        <v>1839</v>
      </c>
      <c r="B150" t="s">
        <v>2548</v>
      </c>
      <c r="C150" t="s">
        <v>3355</v>
      </c>
      <c r="E150" t="s">
        <v>1839</v>
      </c>
      <c r="F150" t="s">
        <v>2548</v>
      </c>
      <c r="G150" t="s">
        <v>2549</v>
      </c>
      <c r="H150" t="s">
        <v>2549</v>
      </c>
      <c r="I150" t="s">
        <v>2549</v>
      </c>
      <c r="J150" t="s">
        <v>2549</v>
      </c>
      <c r="K150" t="s">
        <v>2549</v>
      </c>
      <c r="L150" t="s">
        <v>2549</v>
      </c>
      <c r="M150" t="s">
        <v>2549</v>
      </c>
      <c r="N150" t="s">
        <v>3355</v>
      </c>
    </row>
    <row r="151" spans="1:14" x14ac:dyDescent="0.35">
      <c r="A151" t="s">
        <v>1839</v>
      </c>
      <c r="B151" t="s">
        <v>2550</v>
      </c>
      <c r="C151" t="s">
        <v>3356</v>
      </c>
      <c r="E151" t="s">
        <v>1839</v>
      </c>
      <c r="F151" t="s">
        <v>2550</v>
      </c>
      <c r="G151" t="s">
        <v>2551</v>
      </c>
      <c r="H151" t="s">
        <v>2551</v>
      </c>
      <c r="I151" t="s">
        <v>2551</v>
      </c>
      <c r="J151" t="s">
        <v>2552</v>
      </c>
      <c r="K151" t="s">
        <v>2552</v>
      </c>
      <c r="L151" t="s">
        <v>2552</v>
      </c>
      <c r="M151" t="s">
        <v>2552</v>
      </c>
      <c r="N151" t="s">
        <v>3356</v>
      </c>
    </row>
    <row r="152" spans="1:14" x14ac:dyDescent="0.35">
      <c r="A152" t="s">
        <v>1839</v>
      </c>
      <c r="B152" t="s">
        <v>2553</v>
      </c>
      <c r="C152" t="s">
        <v>3357</v>
      </c>
      <c r="E152" t="s">
        <v>1839</v>
      </c>
      <c r="F152" t="s">
        <v>2553</v>
      </c>
      <c r="G152" t="s">
        <v>2554</v>
      </c>
      <c r="H152" t="s">
        <v>2554</v>
      </c>
      <c r="I152" t="s">
        <v>2554</v>
      </c>
      <c r="J152" t="s">
        <v>2555</v>
      </c>
      <c r="K152" t="s">
        <v>2555</v>
      </c>
      <c r="L152" t="s">
        <v>2555</v>
      </c>
      <c r="M152" t="s">
        <v>2556</v>
      </c>
      <c r="N152" t="s">
        <v>3357</v>
      </c>
    </row>
    <row r="153" spans="1:14" x14ac:dyDescent="0.35">
      <c r="A153" t="s">
        <v>1839</v>
      </c>
      <c r="B153" t="s">
        <v>2557</v>
      </c>
      <c r="C153" t="s">
        <v>3358</v>
      </c>
      <c r="E153" t="s">
        <v>1839</v>
      </c>
      <c r="F153" t="s">
        <v>2557</v>
      </c>
      <c r="G153" t="s">
        <v>2558</v>
      </c>
      <c r="H153" t="s">
        <v>2558</v>
      </c>
      <c r="I153" t="s">
        <v>2558</v>
      </c>
      <c r="J153" t="s">
        <v>2559</v>
      </c>
      <c r="K153" t="s">
        <v>2559</v>
      </c>
      <c r="L153" t="s">
        <v>2559</v>
      </c>
      <c r="M153" t="s">
        <v>2559</v>
      </c>
      <c r="N153" t="s">
        <v>3358</v>
      </c>
    </row>
    <row r="154" spans="1:14" x14ac:dyDescent="0.35">
      <c r="A154" t="s">
        <v>1839</v>
      </c>
      <c r="B154" t="s">
        <v>2560</v>
      </c>
      <c r="C154" t="s">
        <v>3359</v>
      </c>
      <c r="E154" t="s">
        <v>1839</v>
      </c>
      <c r="F154" t="s">
        <v>2560</v>
      </c>
      <c r="G154" t="s">
        <v>2561</v>
      </c>
      <c r="H154" t="s">
        <v>2561</v>
      </c>
      <c r="I154" t="s">
        <v>2561</v>
      </c>
      <c r="J154" t="s">
        <v>2561</v>
      </c>
      <c r="K154" t="s">
        <v>2561</v>
      </c>
      <c r="L154" t="s">
        <v>2561</v>
      </c>
      <c r="M154" t="s">
        <v>2561</v>
      </c>
      <c r="N154" t="s">
        <v>3359</v>
      </c>
    </row>
    <row r="155" spans="1:14" x14ac:dyDescent="0.35">
      <c r="A155" t="s">
        <v>1839</v>
      </c>
      <c r="B155" t="s">
        <v>1593</v>
      </c>
      <c r="C155" t="s">
        <v>3360</v>
      </c>
      <c r="E155" t="s">
        <v>1839</v>
      </c>
      <c r="F155" t="s">
        <v>1593</v>
      </c>
      <c r="G155" t="s">
        <v>2562</v>
      </c>
      <c r="H155" t="s">
        <v>2562</v>
      </c>
      <c r="I155" t="s">
        <v>2562</v>
      </c>
      <c r="J155" t="s">
        <v>2562</v>
      </c>
      <c r="K155" t="s">
        <v>2562</v>
      </c>
      <c r="L155" t="s">
        <v>2562</v>
      </c>
      <c r="M155" t="s">
        <v>2562</v>
      </c>
      <c r="N155" t="s">
        <v>3360</v>
      </c>
    </row>
    <row r="156" spans="1:14" x14ac:dyDescent="0.35">
      <c r="A156" t="s">
        <v>1839</v>
      </c>
      <c r="B156" t="s">
        <v>1594</v>
      </c>
      <c r="C156" t="s">
        <v>3360</v>
      </c>
      <c r="E156" t="s">
        <v>1839</v>
      </c>
      <c r="F156" t="s">
        <v>1594</v>
      </c>
      <c r="G156" t="s">
        <v>2562</v>
      </c>
      <c r="H156" t="s">
        <v>2562</v>
      </c>
      <c r="I156" t="s">
        <v>2562</v>
      </c>
      <c r="J156" t="s">
        <v>2562</v>
      </c>
      <c r="K156" t="s">
        <v>2562</v>
      </c>
      <c r="L156" t="s">
        <v>2562</v>
      </c>
      <c r="M156" t="s">
        <v>2562</v>
      </c>
      <c r="N156" t="s">
        <v>3360</v>
      </c>
    </row>
    <row r="157" spans="1:14" x14ac:dyDescent="0.35">
      <c r="A157" t="s">
        <v>1839</v>
      </c>
      <c r="B157" t="s">
        <v>1595</v>
      </c>
      <c r="C157" t="s">
        <v>3360</v>
      </c>
      <c r="E157" t="s">
        <v>1839</v>
      </c>
      <c r="F157" t="s">
        <v>1595</v>
      </c>
      <c r="G157" t="s">
        <v>2562</v>
      </c>
      <c r="H157" t="s">
        <v>2562</v>
      </c>
      <c r="I157" t="s">
        <v>2562</v>
      </c>
      <c r="J157" t="s">
        <v>2562</v>
      </c>
      <c r="K157" t="s">
        <v>2562</v>
      </c>
      <c r="L157" t="s">
        <v>2562</v>
      </c>
      <c r="M157" t="s">
        <v>2562</v>
      </c>
      <c r="N157" t="s">
        <v>3360</v>
      </c>
    </row>
    <row r="158" spans="1:14" x14ac:dyDescent="0.35">
      <c r="A158" t="s">
        <v>1839</v>
      </c>
      <c r="B158" t="s">
        <v>1596</v>
      </c>
      <c r="C158" t="s">
        <v>3360</v>
      </c>
      <c r="E158" t="s">
        <v>1839</v>
      </c>
      <c r="F158" t="s">
        <v>1596</v>
      </c>
      <c r="G158" t="s">
        <v>2562</v>
      </c>
      <c r="H158" t="s">
        <v>2562</v>
      </c>
      <c r="I158" t="s">
        <v>2562</v>
      </c>
      <c r="J158" t="s">
        <v>2562</v>
      </c>
      <c r="K158" t="s">
        <v>2562</v>
      </c>
      <c r="L158" t="s">
        <v>2562</v>
      </c>
      <c r="M158" t="s">
        <v>2562</v>
      </c>
      <c r="N158" t="s">
        <v>3360</v>
      </c>
    </row>
    <row r="159" spans="1:14" x14ac:dyDescent="0.35">
      <c r="A159" t="s">
        <v>1839</v>
      </c>
      <c r="B159" t="s">
        <v>615</v>
      </c>
      <c r="C159" t="s">
        <v>3361</v>
      </c>
      <c r="E159" t="s">
        <v>1839</v>
      </c>
      <c r="F159" t="s">
        <v>615</v>
      </c>
      <c r="G159" t="s">
        <v>2563</v>
      </c>
      <c r="H159" t="s">
        <v>2563</v>
      </c>
      <c r="I159" t="s">
        <v>2563</v>
      </c>
      <c r="J159" t="s">
        <v>2564</v>
      </c>
      <c r="K159" t="s">
        <v>2564</v>
      </c>
      <c r="L159" t="s">
        <v>2564</v>
      </c>
      <c r="M159" t="s">
        <v>2564</v>
      </c>
      <c r="N159" t="s">
        <v>3361</v>
      </c>
    </row>
    <row r="160" spans="1:14" x14ac:dyDescent="0.35">
      <c r="A160" t="s">
        <v>1839</v>
      </c>
      <c r="B160" t="s">
        <v>1597</v>
      </c>
      <c r="C160" t="s">
        <v>3362</v>
      </c>
      <c r="E160" t="s">
        <v>1839</v>
      </c>
      <c r="F160" t="s">
        <v>1597</v>
      </c>
      <c r="G160" t="s">
        <v>2565</v>
      </c>
      <c r="H160" t="s">
        <v>2565</v>
      </c>
      <c r="I160" t="s">
        <v>2565</v>
      </c>
      <c r="J160" t="s">
        <v>2565</v>
      </c>
      <c r="K160" t="s">
        <v>2565</v>
      </c>
      <c r="L160" t="s">
        <v>2565</v>
      </c>
      <c r="M160" t="s">
        <v>2565</v>
      </c>
      <c r="N160" t="s">
        <v>3362</v>
      </c>
    </row>
    <row r="161" spans="1:14" x14ac:dyDescent="0.35">
      <c r="A161" t="s">
        <v>1839</v>
      </c>
      <c r="B161" t="s">
        <v>617</v>
      </c>
      <c r="C161" t="s">
        <v>618</v>
      </c>
      <c r="E161" t="s">
        <v>1839</v>
      </c>
      <c r="F161" t="s">
        <v>617</v>
      </c>
      <c r="G161" t="s">
        <v>2566</v>
      </c>
      <c r="H161" t="s">
        <v>2566</v>
      </c>
      <c r="I161" t="s">
        <v>2566</v>
      </c>
      <c r="J161" t="s">
        <v>2566</v>
      </c>
      <c r="K161" t="s">
        <v>2566</v>
      </c>
      <c r="L161" t="s">
        <v>2566</v>
      </c>
      <c r="M161" t="s">
        <v>2566</v>
      </c>
      <c r="N161" t="s">
        <v>618</v>
      </c>
    </row>
    <row r="162" spans="1:14" x14ac:dyDescent="0.35">
      <c r="A162" t="s">
        <v>1839</v>
      </c>
      <c r="B162" t="s">
        <v>1101</v>
      </c>
      <c r="C162" t="s">
        <v>3363</v>
      </c>
      <c r="E162" t="s">
        <v>1839</v>
      </c>
      <c r="F162" t="s">
        <v>1101</v>
      </c>
      <c r="G162" t="s">
        <v>2567</v>
      </c>
      <c r="H162" t="s">
        <v>2567</v>
      </c>
      <c r="I162" t="s">
        <v>2567</v>
      </c>
      <c r="J162" t="s">
        <v>2567</v>
      </c>
      <c r="K162" t="s">
        <v>2567</v>
      </c>
      <c r="L162" t="s">
        <v>2567</v>
      </c>
      <c r="M162" t="s">
        <v>2567</v>
      </c>
      <c r="N162" t="s">
        <v>3363</v>
      </c>
    </row>
    <row r="163" spans="1:14" x14ac:dyDescent="0.35">
      <c r="A163" t="s">
        <v>1839</v>
      </c>
      <c r="B163" t="s">
        <v>1598</v>
      </c>
      <c r="C163" t="s">
        <v>3364</v>
      </c>
      <c r="E163" t="s">
        <v>1839</v>
      </c>
      <c r="F163" t="s">
        <v>1598</v>
      </c>
      <c r="G163" t="s">
        <v>2568</v>
      </c>
      <c r="H163" t="s">
        <v>2568</v>
      </c>
      <c r="I163" t="s">
        <v>2568</v>
      </c>
      <c r="J163" t="s">
        <v>2568</v>
      </c>
      <c r="K163" t="s">
        <v>2568</v>
      </c>
      <c r="L163" t="s">
        <v>2568</v>
      </c>
      <c r="M163" t="s">
        <v>2568</v>
      </c>
      <c r="N163" t="s">
        <v>3364</v>
      </c>
    </row>
    <row r="164" spans="1:14" x14ac:dyDescent="0.35">
      <c r="A164" t="s">
        <v>1839</v>
      </c>
      <c r="B164" t="s">
        <v>1599</v>
      </c>
      <c r="C164" t="s">
        <v>1682</v>
      </c>
      <c r="E164" t="s">
        <v>1839</v>
      </c>
      <c r="F164" t="s">
        <v>1599</v>
      </c>
      <c r="G164" t="s">
        <v>2569</v>
      </c>
      <c r="H164" t="s">
        <v>2569</v>
      </c>
      <c r="I164" t="s">
        <v>2569</v>
      </c>
      <c r="J164" t="s">
        <v>2569</v>
      </c>
      <c r="K164" t="s">
        <v>2569</v>
      </c>
      <c r="L164" t="s">
        <v>2569</v>
      </c>
      <c r="M164" t="s">
        <v>2569</v>
      </c>
      <c r="N164" t="s">
        <v>1682</v>
      </c>
    </row>
    <row r="165" spans="1:14" x14ac:dyDescent="0.35">
      <c r="A165" t="s">
        <v>1839</v>
      </c>
      <c r="B165" t="s">
        <v>1600</v>
      </c>
      <c r="C165" t="s">
        <v>3365</v>
      </c>
      <c r="E165" t="s">
        <v>1839</v>
      </c>
      <c r="F165" t="s">
        <v>1600</v>
      </c>
      <c r="G165" t="s">
        <v>2570</v>
      </c>
      <c r="H165" t="s">
        <v>2570</v>
      </c>
      <c r="I165" t="s">
        <v>2570</v>
      </c>
      <c r="J165" t="s">
        <v>2571</v>
      </c>
      <c r="K165" t="s">
        <v>2571</v>
      </c>
      <c r="L165" t="s">
        <v>2571</v>
      </c>
      <c r="M165" t="s">
        <v>2572</v>
      </c>
      <c r="N165" t="s">
        <v>3365</v>
      </c>
    </row>
    <row r="166" spans="1:14" x14ac:dyDescent="0.35">
      <c r="A166" t="s">
        <v>1839</v>
      </c>
      <c r="B166" t="s">
        <v>619</v>
      </c>
      <c r="C166" t="s">
        <v>3366</v>
      </c>
      <c r="E166" t="s">
        <v>1839</v>
      </c>
      <c r="F166" t="s">
        <v>619</v>
      </c>
      <c r="G166" t="s">
        <v>2573</v>
      </c>
      <c r="H166" t="s">
        <v>2573</v>
      </c>
      <c r="I166" t="s">
        <v>2573</v>
      </c>
      <c r="J166" t="s">
        <v>2574</v>
      </c>
      <c r="K166" t="s">
        <v>2574</v>
      </c>
      <c r="L166" t="s">
        <v>2574</v>
      </c>
      <c r="M166" t="s">
        <v>2574</v>
      </c>
      <c r="N166" t="s">
        <v>3366</v>
      </c>
    </row>
    <row r="167" spans="1:14" x14ac:dyDescent="0.35">
      <c r="A167" t="s">
        <v>1839</v>
      </c>
      <c r="B167" t="s">
        <v>1653</v>
      </c>
      <c r="C167" t="s">
        <v>3367</v>
      </c>
      <c r="E167" t="s">
        <v>1839</v>
      </c>
      <c r="F167" t="s">
        <v>1653</v>
      </c>
      <c r="G167" t="s">
        <v>2575</v>
      </c>
      <c r="H167" t="s">
        <v>2575</v>
      </c>
      <c r="I167" t="s">
        <v>2575</v>
      </c>
      <c r="J167" t="s">
        <v>2576</v>
      </c>
      <c r="K167" t="s">
        <v>2576</v>
      </c>
      <c r="L167" t="s">
        <v>2576</v>
      </c>
      <c r="M167" t="s">
        <v>2577</v>
      </c>
      <c r="N167" t="s">
        <v>3367</v>
      </c>
    </row>
    <row r="168" spans="1:14" x14ac:dyDescent="0.35">
      <c r="A168" t="s">
        <v>1839</v>
      </c>
      <c r="B168" t="s">
        <v>1646</v>
      </c>
      <c r="C168" t="s">
        <v>3368</v>
      </c>
      <c r="E168" t="s">
        <v>1839</v>
      </c>
      <c r="F168" t="s">
        <v>1646</v>
      </c>
      <c r="G168" t="s">
        <v>2578</v>
      </c>
      <c r="H168" t="s">
        <v>2578</v>
      </c>
      <c r="I168" t="s">
        <v>2578</v>
      </c>
      <c r="J168" t="s">
        <v>2579</v>
      </c>
      <c r="K168" t="s">
        <v>2579</v>
      </c>
      <c r="L168" t="s">
        <v>2579</v>
      </c>
      <c r="M168" t="s">
        <v>2580</v>
      </c>
      <c r="N168" t="s">
        <v>3368</v>
      </c>
    </row>
    <row r="169" spans="1:14" x14ac:dyDescent="0.35">
      <c r="A169" t="s">
        <v>1839</v>
      </c>
      <c r="B169" t="s">
        <v>1644</v>
      </c>
      <c r="C169" t="s">
        <v>3545</v>
      </c>
      <c r="E169" t="s">
        <v>1839</v>
      </c>
      <c r="F169" t="s">
        <v>1644</v>
      </c>
      <c r="G169" t="s">
        <v>2581</v>
      </c>
      <c r="H169" t="s">
        <v>2581</v>
      </c>
      <c r="I169" t="s">
        <v>2581</v>
      </c>
      <c r="J169" t="s">
        <v>2582</v>
      </c>
      <c r="K169" t="s">
        <v>2582</v>
      </c>
      <c r="L169" t="s">
        <v>3543</v>
      </c>
      <c r="M169" t="s">
        <v>3544</v>
      </c>
      <c r="N169" t="s">
        <v>3545</v>
      </c>
    </row>
    <row r="170" spans="1:14" x14ac:dyDescent="0.35">
      <c r="A170" t="s">
        <v>1839</v>
      </c>
      <c r="B170" t="s">
        <v>1103</v>
      </c>
      <c r="C170" t="s">
        <v>3369</v>
      </c>
      <c r="E170" t="s">
        <v>1839</v>
      </c>
      <c r="F170" t="s">
        <v>1103</v>
      </c>
      <c r="G170" t="s">
        <v>2583</v>
      </c>
      <c r="H170" t="s">
        <v>2583</v>
      </c>
      <c r="I170" t="s">
        <v>2583</v>
      </c>
      <c r="J170" t="s">
        <v>2583</v>
      </c>
      <c r="K170" t="s">
        <v>2583</v>
      </c>
      <c r="L170" t="s">
        <v>2583</v>
      </c>
      <c r="M170" t="s">
        <v>2583</v>
      </c>
      <c r="N170" t="s">
        <v>3369</v>
      </c>
    </row>
    <row r="171" spans="1:14" x14ac:dyDescent="0.35">
      <c r="A171" t="s">
        <v>1839</v>
      </c>
      <c r="B171" t="s">
        <v>1625</v>
      </c>
      <c r="C171" t="s">
        <v>3548</v>
      </c>
      <c r="E171" t="s">
        <v>1839</v>
      </c>
      <c r="F171" t="s">
        <v>1625</v>
      </c>
      <c r="G171" t="s">
        <v>2584</v>
      </c>
      <c r="H171" t="s">
        <v>2584</v>
      </c>
      <c r="I171" t="s">
        <v>2584</v>
      </c>
      <c r="J171" t="s">
        <v>2585</v>
      </c>
      <c r="K171" t="s">
        <v>2585</v>
      </c>
      <c r="L171" t="s">
        <v>3546</v>
      </c>
      <c r="M171" t="s">
        <v>3547</v>
      </c>
      <c r="N171" t="s">
        <v>3548</v>
      </c>
    </row>
    <row r="172" spans="1:14" x14ac:dyDescent="0.35">
      <c r="A172" t="s">
        <v>1839</v>
      </c>
      <c r="B172" t="s">
        <v>1105</v>
      </c>
      <c r="C172" t="s">
        <v>3370</v>
      </c>
      <c r="E172" t="s">
        <v>1839</v>
      </c>
      <c r="F172" t="s">
        <v>1105</v>
      </c>
      <c r="G172" t="s">
        <v>2586</v>
      </c>
      <c r="H172" t="s">
        <v>2586</v>
      </c>
      <c r="I172" t="s">
        <v>2586</v>
      </c>
      <c r="J172" t="s">
        <v>2586</v>
      </c>
      <c r="K172" t="s">
        <v>2586</v>
      </c>
      <c r="L172" t="s">
        <v>2586</v>
      </c>
      <c r="M172" t="s">
        <v>2586</v>
      </c>
      <c r="N172" t="s">
        <v>3370</v>
      </c>
    </row>
    <row r="173" spans="1:14" x14ac:dyDescent="0.35">
      <c r="A173" t="s">
        <v>1839</v>
      </c>
      <c r="B173" t="s">
        <v>1451</v>
      </c>
      <c r="C173" t="s">
        <v>3551</v>
      </c>
      <c r="E173" t="s">
        <v>1839</v>
      </c>
      <c r="F173" t="s">
        <v>1451</v>
      </c>
      <c r="G173" t="s">
        <v>2587</v>
      </c>
      <c r="H173" t="s">
        <v>2587</v>
      </c>
      <c r="I173" t="s">
        <v>2587</v>
      </c>
      <c r="J173" t="s">
        <v>2588</v>
      </c>
      <c r="K173" t="s">
        <v>2588</v>
      </c>
      <c r="L173" t="s">
        <v>3549</v>
      </c>
      <c r="M173" t="s">
        <v>3550</v>
      </c>
      <c r="N173" t="s">
        <v>3551</v>
      </c>
    </row>
    <row r="174" spans="1:14" x14ac:dyDescent="0.35">
      <c r="A174" t="s">
        <v>1839</v>
      </c>
      <c r="B174" t="s">
        <v>1452</v>
      </c>
      <c r="C174" t="s">
        <v>3554</v>
      </c>
      <c r="E174" t="s">
        <v>1839</v>
      </c>
      <c r="F174" t="s">
        <v>1452</v>
      </c>
      <c r="G174" t="s">
        <v>2589</v>
      </c>
      <c r="H174" t="s">
        <v>2589</v>
      </c>
      <c r="I174" t="s">
        <v>2589</v>
      </c>
      <c r="J174" t="s">
        <v>2590</v>
      </c>
      <c r="K174" t="s">
        <v>2590</v>
      </c>
      <c r="L174" t="s">
        <v>3552</v>
      </c>
      <c r="M174" t="s">
        <v>3553</v>
      </c>
      <c r="N174" t="s">
        <v>3554</v>
      </c>
    </row>
    <row r="175" spans="1:14" x14ac:dyDescent="0.35">
      <c r="A175" t="s">
        <v>1839</v>
      </c>
      <c r="B175" t="s">
        <v>1586</v>
      </c>
      <c r="C175" t="s">
        <v>3557</v>
      </c>
      <c r="E175" t="s">
        <v>1839</v>
      </c>
      <c r="F175" t="s">
        <v>1586</v>
      </c>
      <c r="G175" t="s">
        <v>2591</v>
      </c>
      <c r="H175" t="s">
        <v>2591</v>
      </c>
      <c r="I175" t="s">
        <v>2591</v>
      </c>
      <c r="J175" t="s">
        <v>2592</v>
      </c>
      <c r="K175" t="s">
        <v>2592</v>
      </c>
      <c r="L175" t="s">
        <v>3555</v>
      </c>
      <c r="M175" t="s">
        <v>3556</v>
      </c>
      <c r="N175" t="s">
        <v>3557</v>
      </c>
    </row>
    <row r="176" spans="1:14" x14ac:dyDescent="0.35">
      <c r="A176" t="s">
        <v>1839</v>
      </c>
      <c r="B176" t="s">
        <v>1107</v>
      </c>
      <c r="C176" t="s">
        <v>3371</v>
      </c>
      <c r="E176" t="s">
        <v>1839</v>
      </c>
      <c r="F176" t="s">
        <v>1107</v>
      </c>
      <c r="G176" t="s">
        <v>2593</v>
      </c>
      <c r="H176" t="s">
        <v>2593</v>
      </c>
      <c r="I176" t="s">
        <v>2593</v>
      </c>
      <c r="J176" t="s">
        <v>2593</v>
      </c>
      <c r="K176" t="s">
        <v>2593</v>
      </c>
      <c r="L176" t="s">
        <v>2593</v>
      </c>
      <c r="M176" t="s">
        <v>2593</v>
      </c>
      <c r="N176" t="s">
        <v>3371</v>
      </c>
    </row>
    <row r="177" spans="1:14" x14ac:dyDescent="0.35">
      <c r="A177" t="s">
        <v>1839</v>
      </c>
      <c r="B177" t="s">
        <v>1806</v>
      </c>
      <c r="C177" t="s">
        <v>3372</v>
      </c>
      <c r="E177" t="s">
        <v>1839</v>
      </c>
      <c r="F177" t="s">
        <v>1806</v>
      </c>
      <c r="G177" t="s">
        <v>2594</v>
      </c>
      <c r="H177" t="s">
        <v>2594</v>
      </c>
      <c r="I177" t="s">
        <v>2594</v>
      </c>
      <c r="J177" t="s">
        <v>2595</v>
      </c>
      <c r="K177" t="s">
        <v>2595</v>
      </c>
      <c r="L177" t="s">
        <v>2595</v>
      </c>
      <c r="M177" t="s">
        <v>2596</v>
      </c>
      <c r="N177" t="s">
        <v>3372</v>
      </c>
    </row>
    <row r="178" spans="1:14" x14ac:dyDescent="0.35">
      <c r="A178" t="s">
        <v>1839</v>
      </c>
      <c r="B178" t="s">
        <v>1453</v>
      </c>
      <c r="C178" t="s">
        <v>3373</v>
      </c>
      <c r="E178" t="s">
        <v>1839</v>
      </c>
      <c r="F178" t="s">
        <v>1453</v>
      </c>
      <c r="G178" t="s">
        <v>2597</v>
      </c>
      <c r="H178" t="s">
        <v>2597</v>
      </c>
      <c r="I178" t="s">
        <v>2597</v>
      </c>
      <c r="J178" t="s">
        <v>2597</v>
      </c>
      <c r="K178" t="s">
        <v>2597</v>
      </c>
      <c r="L178" t="s">
        <v>2597</v>
      </c>
      <c r="M178" t="s">
        <v>2598</v>
      </c>
      <c r="N178" t="s">
        <v>3373</v>
      </c>
    </row>
    <row r="179" spans="1:14" x14ac:dyDescent="0.35">
      <c r="A179" t="s">
        <v>1839</v>
      </c>
      <c r="B179" t="s">
        <v>1808</v>
      </c>
      <c r="C179" t="s">
        <v>3374</v>
      </c>
      <c r="E179" t="s">
        <v>1839</v>
      </c>
      <c r="F179" t="s">
        <v>1808</v>
      </c>
      <c r="G179" t="s">
        <v>2599</v>
      </c>
      <c r="H179" t="s">
        <v>2599</v>
      </c>
      <c r="I179" t="s">
        <v>2599</v>
      </c>
      <c r="J179" t="s">
        <v>2599</v>
      </c>
      <c r="K179" t="s">
        <v>2599</v>
      </c>
      <c r="L179" t="s">
        <v>2599</v>
      </c>
      <c r="M179" t="s">
        <v>2599</v>
      </c>
      <c r="N179" t="s">
        <v>3374</v>
      </c>
    </row>
    <row r="180" spans="1:14" x14ac:dyDescent="0.35">
      <c r="A180" t="s">
        <v>1839</v>
      </c>
      <c r="B180" t="s">
        <v>1506</v>
      </c>
      <c r="C180" t="s">
        <v>3375</v>
      </c>
      <c r="E180" t="s">
        <v>1839</v>
      </c>
      <c r="F180" t="s">
        <v>1506</v>
      </c>
      <c r="G180" t="s">
        <v>2600</v>
      </c>
      <c r="H180" t="s">
        <v>2600</v>
      </c>
      <c r="I180" t="s">
        <v>2600</v>
      </c>
      <c r="J180" t="s">
        <v>2601</v>
      </c>
      <c r="K180" t="s">
        <v>2601</v>
      </c>
      <c r="L180" t="s">
        <v>2601</v>
      </c>
      <c r="M180" t="s">
        <v>2602</v>
      </c>
      <c r="N180" t="s">
        <v>3375</v>
      </c>
    </row>
    <row r="181" spans="1:14" x14ac:dyDescent="0.35">
      <c r="A181" t="s">
        <v>1839</v>
      </c>
      <c r="B181" t="s">
        <v>1810</v>
      </c>
      <c r="C181" t="s">
        <v>3376</v>
      </c>
      <c r="E181" t="s">
        <v>1839</v>
      </c>
      <c r="F181" t="s">
        <v>1810</v>
      </c>
      <c r="G181" t="s">
        <v>2603</v>
      </c>
      <c r="H181" t="s">
        <v>2603</v>
      </c>
      <c r="I181" t="s">
        <v>2603</v>
      </c>
      <c r="J181" t="s">
        <v>2604</v>
      </c>
      <c r="K181" t="s">
        <v>2604</v>
      </c>
      <c r="L181" t="s">
        <v>2604</v>
      </c>
      <c r="M181" t="s">
        <v>2605</v>
      </c>
      <c r="N181" t="s">
        <v>3376</v>
      </c>
    </row>
    <row r="182" spans="1:14" x14ac:dyDescent="0.35">
      <c r="A182" t="s">
        <v>1839</v>
      </c>
      <c r="B182" t="s">
        <v>1812</v>
      </c>
      <c r="C182" t="s">
        <v>3377</v>
      </c>
      <c r="E182" t="s">
        <v>1839</v>
      </c>
      <c r="F182" t="s">
        <v>1812</v>
      </c>
      <c r="G182" t="s">
        <v>2606</v>
      </c>
      <c r="H182" t="s">
        <v>2606</v>
      </c>
      <c r="I182" t="s">
        <v>2606</v>
      </c>
      <c r="J182" t="s">
        <v>2607</v>
      </c>
      <c r="K182" t="s">
        <v>2607</v>
      </c>
      <c r="L182" t="s">
        <v>2607</v>
      </c>
      <c r="M182" t="s">
        <v>2608</v>
      </c>
      <c r="N182" t="s">
        <v>3377</v>
      </c>
    </row>
    <row r="183" spans="1:14" x14ac:dyDescent="0.35">
      <c r="A183" t="s">
        <v>1839</v>
      </c>
      <c r="B183" t="s">
        <v>1507</v>
      </c>
      <c r="C183" t="s">
        <v>3378</v>
      </c>
      <c r="E183" t="s">
        <v>1839</v>
      </c>
      <c r="F183" t="s">
        <v>1507</v>
      </c>
      <c r="G183" t="s">
        <v>2609</v>
      </c>
      <c r="H183" t="s">
        <v>2609</v>
      </c>
      <c r="I183" t="s">
        <v>2609</v>
      </c>
      <c r="J183" t="s">
        <v>2610</v>
      </c>
      <c r="K183" t="s">
        <v>2610</v>
      </c>
      <c r="L183" t="s">
        <v>2610</v>
      </c>
      <c r="M183" t="s">
        <v>2611</v>
      </c>
      <c r="N183" t="s">
        <v>3378</v>
      </c>
    </row>
    <row r="184" spans="1:14" x14ac:dyDescent="0.35">
      <c r="A184" t="s">
        <v>1839</v>
      </c>
      <c r="B184" t="s">
        <v>253</v>
      </c>
      <c r="C184" t="s">
        <v>3379</v>
      </c>
      <c r="E184" t="s">
        <v>1839</v>
      </c>
      <c r="F184" t="s">
        <v>253</v>
      </c>
      <c r="G184" t="s">
        <v>2612</v>
      </c>
      <c r="H184" t="s">
        <v>2612</v>
      </c>
      <c r="I184" t="s">
        <v>2612</v>
      </c>
      <c r="J184" t="s">
        <v>2613</v>
      </c>
      <c r="K184" t="s">
        <v>2613</v>
      </c>
      <c r="L184" t="s">
        <v>2613</v>
      </c>
      <c r="M184" t="s">
        <v>2614</v>
      </c>
      <c r="N184" t="s">
        <v>3379</v>
      </c>
    </row>
    <row r="185" spans="1:14" x14ac:dyDescent="0.35">
      <c r="A185" t="s">
        <v>1839</v>
      </c>
      <c r="B185" t="s">
        <v>1608</v>
      </c>
      <c r="C185" t="s">
        <v>3560</v>
      </c>
      <c r="E185" t="s">
        <v>1839</v>
      </c>
      <c r="F185" t="s">
        <v>1608</v>
      </c>
      <c r="G185" t="s">
        <v>2615</v>
      </c>
      <c r="H185" t="s">
        <v>2616</v>
      </c>
      <c r="I185" t="s">
        <v>2616</v>
      </c>
      <c r="J185" t="s">
        <v>3380</v>
      </c>
      <c r="K185" t="s">
        <v>3380</v>
      </c>
      <c r="L185" t="s">
        <v>3558</v>
      </c>
      <c r="M185" t="s">
        <v>3559</v>
      </c>
      <c r="N185" t="s">
        <v>3560</v>
      </c>
    </row>
    <row r="186" spans="1:14" x14ac:dyDescent="0.35">
      <c r="A186" t="s">
        <v>1839</v>
      </c>
      <c r="B186" t="s">
        <v>1454</v>
      </c>
      <c r="C186" t="s">
        <v>3381</v>
      </c>
      <c r="E186" t="s">
        <v>1839</v>
      </c>
      <c r="F186" t="s">
        <v>1454</v>
      </c>
      <c r="G186" t="s">
        <v>2617</v>
      </c>
      <c r="H186" t="s">
        <v>2617</v>
      </c>
      <c r="I186" t="s">
        <v>2617</v>
      </c>
      <c r="J186" t="s">
        <v>2617</v>
      </c>
      <c r="K186" t="s">
        <v>2617</v>
      </c>
      <c r="L186" t="s">
        <v>2617</v>
      </c>
      <c r="M186" t="s">
        <v>2618</v>
      </c>
      <c r="N186" t="s">
        <v>3381</v>
      </c>
    </row>
    <row r="187" spans="1:14" x14ac:dyDescent="0.35">
      <c r="A187" t="s">
        <v>1839</v>
      </c>
      <c r="B187" t="s">
        <v>697</v>
      </c>
      <c r="C187" t="s">
        <v>3382</v>
      </c>
      <c r="E187" t="s">
        <v>1839</v>
      </c>
      <c r="F187" t="s">
        <v>697</v>
      </c>
      <c r="G187" t="s">
        <v>2619</v>
      </c>
      <c r="H187" t="s">
        <v>2619</v>
      </c>
      <c r="I187" t="s">
        <v>2619</v>
      </c>
      <c r="J187" t="s">
        <v>2620</v>
      </c>
      <c r="K187" t="s">
        <v>2620</v>
      </c>
      <c r="L187" t="s">
        <v>2620</v>
      </c>
      <c r="M187" t="s">
        <v>2621</v>
      </c>
      <c r="N187" t="s">
        <v>3382</v>
      </c>
    </row>
    <row r="188" spans="1:14" x14ac:dyDescent="0.35">
      <c r="A188" t="s">
        <v>1839</v>
      </c>
      <c r="B188" t="s">
        <v>698</v>
      </c>
      <c r="C188" t="s">
        <v>3383</v>
      </c>
      <c r="E188" t="s">
        <v>1839</v>
      </c>
      <c r="F188" t="s">
        <v>698</v>
      </c>
      <c r="G188" t="s">
        <v>2622</v>
      </c>
      <c r="H188" t="s">
        <v>2622</v>
      </c>
      <c r="I188" t="s">
        <v>2622</v>
      </c>
      <c r="J188" t="s">
        <v>2622</v>
      </c>
      <c r="K188" t="s">
        <v>2622</v>
      </c>
      <c r="L188" t="s">
        <v>2622</v>
      </c>
      <c r="M188" t="s">
        <v>2623</v>
      </c>
      <c r="N188" t="s">
        <v>3383</v>
      </c>
    </row>
    <row r="189" spans="1:14" x14ac:dyDescent="0.35">
      <c r="A189" t="s">
        <v>1839</v>
      </c>
      <c r="B189" t="s">
        <v>823</v>
      </c>
      <c r="C189" t="s">
        <v>3384</v>
      </c>
      <c r="E189" t="s">
        <v>1839</v>
      </c>
      <c r="F189" t="s">
        <v>823</v>
      </c>
      <c r="G189" t="s">
        <v>2624</v>
      </c>
      <c r="H189" t="s">
        <v>2624</v>
      </c>
      <c r="I189" t="s">
        <v>2624</v>
      </c>
      <c r="J189" t="s">
        <v>2624</v>
      </c>
      <c r="K189" t="s">
        <v>2624</v>
      </c>
      <c r="L189" t="s">
        <v>2624</v>
      </c>
      <c r="M189" t="s">
        <v>2624</v>
      </c>
      <c r="N189" t="s">
        <v>3384</v>
      </c>
    </row>
    <row r="190" spans="1:14" x14ac:dyDescent="0.35">
      <c r="A190" t="s">
        <v>1839</v>
      </c>
      <c r="B190" t="s">
        <v>1601</v>
      </c>
      <c r="C190" t="s">
        <v>3385</v>
      </c>
      <c r="E190" t="s">
        <v>1839</v>
      </c>
      <c r="F190" t="s">
        <v>1601</v>
      </c>
      <c r="G190" t="s">
        <v>2625</v>
      </c>
      <c r="H190" t="s">
        <v>2626</v>
      </c>
      <c r="I190" t="s">
        <v>2626</v>
      </c>
      <c r="J190" t="s">
        <v>2626</v>
      </c>
      <c r="K190" t="s">
        <v>2626</v>
      </c>
      <c r="L190" t="s">
        <v>2626</v>
      </c>
      <c r="M190" t="s">
        <v>2627</v>
      </c>
      <c r="N190" t="s">
        <v>3385</v>
      </c>
    </row>
    <row r="191" spans="1:14" x14ac:dyDescent="0.35">
      <c r="A191" t="s">
        <v>1839</v>
      </c>
      <c r="B191" t="s">
        <v>1610</v>
      </c>
      <c r="C191" t="s">
        <v>3563</v>
      </c>
      <c r="E191" t="s">
        <v>1839</v>
      </c>
      <c r="F191" t="s">
        <v>1610</v>
      </c>
      <c r="G191" t="s">
        <v>2628</v>
      </c>
      <c r="H191" t="s">
        <v>2629</v>
      </c>
      <c r="I191" t="s">
        <v>2629</v>
      </c>
      <c r="J191" t="s">
        <v>3386</v>
      </c>
      <c r="K191" t="s">
        <v>3386</v>
      </c>
      <c r="L191" t="s">
        <v>3561</v>
      </c>
      <c r="M191" t="s">
        <v>3562</v>
      </c>
      <c r="N191" t="s">
        <v>3563</v>
      </c>
    </row>
    <row r="192" spans="1:14" x14ac:dyDescent="0.35">
      <c r="A192" t="s">
        <v>1839</v>
      </c>
      <c r="B192" t="s">
        <v>1602</v>
      </c>
      <c r="C192" t="s">
        <v>3387</v>
      </c>
      <c r="E192" t="s">
        <v>1839</v>
      </c>
      <c r="F192" t="s">
        <v>1602</v>
      </c>
      <c r="G192" t="s">
        <v>2630</v>
      </c>
      <c r="H192" t="s">
        <v>2630</v>
      </c>
      <c r="I192" t="s">
        <v>2630</v>
      </c>
      <c r="J192" t="s">
        <v>2631</v>
      </c>
      <c r="K192" t="s">
        <v>2631</v>
      </c>
      <c r="L192" t="s">
        <v>2631</v>
      </c>
      <c r="M192" t="s">
        <v>2632</v>
      </c>
      <c r="N192" t="s">
        <v>3387</v>
      </c>
    </row>
    <row r="193" spans="1:14" x14ac:dyDescent="0.35">
      <c r="A193" t="s">
        <v>1839</v>
      </c>
      <c r="B193" t="s">
        <v>1455</v>
      </c>
      <c r="C193" t="s">
        <v>3381</v>
      </c>
      <c r="E193" t="s">
        <v>1839</v>
      </c>
      <c r="F193" t="s">
        <v>1455</v>
      </c>
      <c r="G193" t="s">
        <v>2617</v>
      </c>
      <c r="H193" t="s">
        <v>2617</v>
      </c>
      <c r="I193" t="s">
        <v>2617</v>
      </c>
      <c r="J193" t="s">
        <v>2617</v>
      </c>
      <c r="K193" t="s">
        <v>2617</v>
      </c>
      <c r="L193" t="s">
        <v>2617</v>
      </c>
      <c r="M193" t="s">
        <v>2618</v>
      </c>
      <c r="N193" t="s">
        <v>3381</v>
      </c>
    </row>
    <row r="194" spans="1:14" x14ac:dyDescent="0.35">
      <c r="A194" t="s">
        <v>1839</v>
      </c>
      <c r="B194" t="s">
        <v>255</v>
      </c>
      <c r="C194" t="s">
        <v>3388</v>
      </c>
      <c r="E194" t="s">
        <v>1839</v>
      </c>
      <c r="F194" t="s">
        <v>255</v>
      </c>
      <c r="G194" t="s">
        <v>2633</v>
      </c>
      <c r="H194" t="s">
        <v>2633</v>
      </c>
      <c r="I194" t="s">
        <v>2633</v>
      </c>
      <c r="J194" t="s">
        <v>2633</v>
      </c>
      <c r="K194" t="s">
        <v>2633</v>
      </c>
      <c r="L194" t="s">
        <v>2633</v>
      </c>
      <c r="M194" t="s">
        <v>2633</v>
      </c>
      <c r="N194" t="s">
        <v>3388</v>
      </c>
    </row>
    <row r="195" spans="1:14" x14ac:dyDescent="0.35">
      <c r="A195" t="s">
        <v>1839</v>
      </c>
      <c r="B195" t="s">
        <v>1109</v>
      </c>
      <c r="C195" t="s">
        <v>3389</v>
      </c>
      <c r="E195" t="s">
        <v>1839</v>
      </c>
      <c r="F195" t="s">
        <v>1109</v>
      </c>
      <c r="G195" t="s">
        <v>2634</v>
      </c>
      <c r="H195" t="s">
        <v>2634</v>
      </c>
      <c r="I195" t="s">
        <v>2634</v>
      </c>
      <c r="J195" t="s">
        <v>2634</v>
      </c>
      <c r="K195" t="s">
        <v>2634</v>
      </c>
      <c r="L195" t="s">
        <v>2634</v>
      </c>
      <c r="M195" t="s">
        <v>2634</v>
      </c>
      <c r="N195" t="s">
        <v>3389</v>
      </c>
    </row>
    <row r="196" spans="1:14" x14ac:dyDescent="0.35">
      <c r="A196" t="s">
        <v>1839</v>
      </c>
      <c r="B196" t="s">
        <v>1456</v>
      </c>
      <c r="C196" t="s">
        <v>3390</v>
      </c>
      <c r="E196" t="s">
        <v>1839</v>
      </c>
      <c r="F196" t="s">
        <v>1456</v>
      </c>
      <c r="G196" t="s">
        <v>2635</v>
      </c>
      <c r="H196" t="s">
        <v>2635</v>
      </c>
      <c r="I196" t="s">
        <v>2636</v>
      </c>
      <c r="J196" t="s">
        <v>2637</v>
      </c>
      <c r="K196" t="s">
        <v>2638</v>
      </c>
      <c r="L196" t="s">
        <v>2638</v>
      </c>
      <c r="M196" t="s">
        <v>2638</v>
      </c>
      <c r="N196" t="s">
        <v>3390</v>
      </c>
    </row>
    <row r="197" spans="1:14" x14ac:dyDescent="0.35">
      <c r="A197" t="s">
        <v>1839</v>
      </c>
      <c r="B197" t="s">
        <v>1603</v>
      </c>
      <c r="C197" t="s">
        <v>3391</v>
      </c>
      <c r="E197" t="s">
        <v>1839</v>
      </c>
      <c r="F197" t="s">
        <v>1603</v>
      </c>
      <c r="G197" t="s">
        <v>2639</v>
      </c>
      <c r="H197" t="s">
        <v>2639</v>
      </c>
      <c r="I197" t="s">
        <v>2639</v>
      </c>
      <c r="J197" t="s">
        <v>2639</v>
      </c>
      <c r="K197" t="s">
        <v>2639</v>
      </c>
      <c r="L197" t="s">
        <v>2639</v>
      </c>
      <c r="M197" t="s">
        <v>2639</v>
      </c>
      <c r="N197" t="s">
        <v>3391</v>
      </c>
    </row>
    <row r="198" spans="1:14" x14ac:dyDescent="0.35">
      <c r="A198" t="s">
        <v>1839</v>
      </c>
      <c r="B198" t="s">
        <v>1604</v>
      </c>
      <c r="C198" t="s">
        <v>1576</v>
      </c>
      <c r="E198" t="s">
        <v>1839</v>
      </c>
      <c r="F198" t="s">
        <v>1604</v>
      </c>
      <c r="G198" t="s">
        <v>2640</v>
      </c>
      <c r="H198" t="s">
        <v>2640</v>
      </c>
      <c r="I198" t="s">
        <v>2640</v>
      </c>
      <c r="J198" t="s">
        <v>2640</v>
      </c>
      <c r="K198" t="s">
        <v>2640</v>
      </c>
      <c r="L198" t="s">
        <v>2640</v>
      </c>
      <c r="M198" t="s">
        <v>2640</v>
      </c>
      <c r="N198" t="s">
        <v>1576</v>
      </c>
    </row>
    <row r="199" spans="1:14" x14ac:dyDescent="0.35">
      <c r="A199" t="s">
        <v>1839</v>
      </c>
      <c r="B199" t="s">
        <v>494</v>
      </c>
      <c r="C199" t="s">
        <v>3392</v>
      </c>
      <c r="E199" t="s">
        <v>1839</v>
      </c>
      <c r="F199" t="s">
        <v>494</v>
      </c>
      <c r="G199" t="s">
        <v>2641</v>
      </c>
      <c r="H199" t="s">
        <v>2641</v>
      </c>
      <c r="I199" t="s">
        <v>2641</v>
      </c>
      <c r="J199" t="s">
        <v>2641</v>
      </c>
      <c r="K199" t="s">
        <v>2641</v>
      </c>
      <c r="L199" t="s">
        <v>2641</v>
      </c>
      <c r="M199" t="s">
        <v>2642</v>
      </c>
      <c r="N199" t="s">
        <v>3392</v>
      </c>
    </row>
    <row r="200" spans="1:14" x14ac:dyDescent="0.35">
      <c r="A200" t="s">
        <v>1839</v>
      </c>
      <c r="B200" t="s">
        <v>1077</v>
      </c>
      <c r="C200" t="s">
        <v>2644</v>
      </c>
      <c r="E200" t="s">
        <v>1839</v>
      </c>
      <c r="F200" t="s">
        <v>1077</v>
      </c>
      <c r="G200" t="s">
        <v>2643</v>
      </c>
      <c r="H200" t="s">
        <v>2643</v>
      </c>
      <c r="I200" t="s">
        <v>2643</v>
      </c>
      <c r="J200" t="s">
        <v>2643</v>
      </c>
      <c r="K200" t="s">
        <v>2643</v>
      </c>
      <c r="L200" t="s">
        <v>2643</v>
      </c>
      <c r="M200" t="s">
        <v>2644</v>
      </c>
      <c r="N200" t="s">
        <v>2644</v>
      </c>
    </row>
    <row r="201" spans="1:14" x14ac:dyDescent="0.35">
      <c r="A201" t="s">
        <v>1839</v>
      </c>
      <c r="B201" t="s">
        <v>2645</v>
      </c>
      <c r="C201" t="s">
        <v>3393</v>
      </c>
      <c r="E201" t="s">
        <v>1839</v>
      </c>
      <c r="F201" t="s">
        <v>2645</v>
      </c>
      <c r="G201" t="s">
        <v>2646</v>
      </c>
      <c r="H201" t="s">
        <v>2646</v>
      </c>
      <c r="I201" t="s">
        <v>2646</v>
      </c>
      <c r="J201" t="s">
        <v>2646</v>
      </c>
      <c r="K201" t="s">
        <v>2646</v>
      </c>
      <c r="L201" t="s">
        <v>2646</v>
      </c>
      <c r="M201" t="s">
        <v>2647</v>
      </c>
      <c r="N201" t="s">
        <v>3393</v>
      </c>
    </row>
    <row r="202" spans="1:14" x14ac:dyDescent="0.35">
      <c r="A202" t="s">
        <v>1839</v>
      </c>
      <c r="B202" t="s">
        <v>1277</v>
      </c>
      <c r="C202" t="s">
        <v>2789</v>
      </c>
      <c r="E202" t="s">
        <v>1839</v>
      </c>
      <c r="F202" t="s">
        <v>1277</v>
      </c>
      <c r="G202" t="s">
        <v>2648</v>
      </c>
      <c r="H202" t="s">
        <v>2648</v>
      </c>
      <c r="I202" t="s">
        <v>2648</v>
      </c>
      <c r="J202" t="s">
        <v>2648</v>
      </c>
      <c r="K202" t="s">
        <v>2648</v>
      </c>
      <c r="L202" t="s">
        <v>2648</v>
      </c>
      <c r="M202" t="s">
        <v>2648</v>
      </c>
      <c r="N202" t="s">
        <v>2789</v>
      </c>
    </row>
    <row r="203" spans="1:14" x14ac:dyDescent="0.35">
      <c r="A203" t="s">
        <v>1839</v>
      </c>
      <c r="B203" t="s">
        <v>2649</v>
      </c>
      <c r="C203" t="s">
        <v>3394</v>
      </c>
      <c r="E203" t="s">
        <v>1839</v>
      </c>
      <c r="F203" t="s">
        <v>2649</v>
      </c>
      <c r="G203" t="s">
        <v>2650</v>
      </c>
      <c r="H203" t="s">
        <v>2650</v>
      </c>
      <c r="I203" t="s">
        <v>2650</v>
      </c>
      <c r="J203" t="s">
        <v>2650</v>
      </c>
      <c r="K203" t="s">
        <v>2650</v>
      </c>
      <c r="L203" t="s">
        <v>2650</v>
      </c>
      <c r="M203" t="s">
        <v>2650</v>
      </c>
      <c r="N203" t="s">
        <v>3394</v>
      </c>
    </row>
    <row r="204" spans="1:14" x14ac:dyDescent="0.35">
      <c r="A204" t="s">
        <v>1839</v>
      </c>
      <c r="B204" t="s">
        <v>2651</v>
      </c>
      <c r="C204" t="s">
        <v>3395</v>
      </c>
      <c r="E204" t="s">
        <v>1839</v>
      </c>
      <c r="F204" t="s">
        <v>2651</v>
      </c>
      <c r="G204" t="s">
        <v>2652</v>
      </c>
      <c r="H204" t="s">
        <v>2652</v>
      </c>
      <c r="I204" t="s">
        <v>2652</v>
      </c>
      <c r="J204" t="s">
        <v>2653</v>
      </c>
      <c r="K204" t="s">
        <v>2653</v>
      </c>
      <c r="L204" t="s">
        <v>2653</v>
      </c>
      <c r="M204" t="s">
        <v>2653</v>
      </c>
      <c r="N204" t="s">
        <v>3395</v>
      </c>
    </row>
    <row r="205" spans="1:14" x14ac:dyDescent="0.35">
      <c r="A205" t="s">
        <v>1839</v>
      </c>
      <c r="B205" t="s">
        <v>2654</v>
      </c>
      <c r="C205" t="s">
        <v>3396</v>
      </c>
      <c r="E205" t="s">
        <v>1839</v>
      </c>
      <c r="F205" t="s">
        <v>2654</v>
      </c>
      <c r="G205" t="s">
        <v>2655</v>
      </c>
      <c r="H205" t="s">
        <v>2655</v>
      </c>
      <c r="I205" t="s">
        <v>2655</v>
      </c>
      <c r="J205" t="s">
        <v>2655</v>
      </c>
      <c r="K205" t="s">
        <v>2655</v>
      </c>
      <c r="L205" t="s">
        <v>2655</v>
      </c>
      <c r="M205" t="s">
        <v>2655</v>
      </c>
      <c r="N205" t="s">
        <v>3396</v>
      </c>
    </row>
    <row r="206" spans="1:14" x14ac:dyDescent="0.35">
      <c r="A206" t="s">
        <v>1839</v>
      </c>
      <c r="B206" t="s">
        <v>2656</v>
      </c>
      <c r="C206" t="s">
        <v>3397</v>
      </c>
      <c r="E206" t="s">
        <v>1839</v>
      </c>
      <c r="F206" t="s">
        <v>2656</v>
      </c>
      <c r="G206" t="s">
        <v>665</v>
      </c>
      <c r="H206" t="s">
        <v>665</v>
      </c>
      <c r="I206" t="s">
        <v>665</v>
      </c>
      <c r="J206" t="s">
        <v>2657</v>
      </c>
      <c r="K206" t="s">
        <v>2657</v>
      </c>
      <c r="L206" t="s">
        <v>2657</v>
      </c>
      <c r="M206" t="s">
        <v>2657</v>
      </c>
      <c r="N206" t="s">
        <v>3397</v>
      </c>
    </row>
    <row r="207" spans="1:14" x14ac:dyDescent="0.35">
      <c r="A207" t="s">
        <v>1839</v>
      </c>
      <c r="B207" t="s">
        <v>1605</v>
      </c>
      <c r="C207" t="s">
        <v>3398</v>
      </c>
      <c r="E207" t="s">
        <v>1839</v>
      </c>
      <c r="F207" t="s">
        <v>1605</v>
      </c>
      <c r="G207" t="s">
        <v>2658</v>
      </c>
      <c r="H207" t="s">
        <v>2658</v>
      </c>
      <c r="I207" t="s">
        <v>2658</v>
      </c>
      <c r="J207" t="s">
        <v>2659</v>
      </c>
      <c r="K207" t="s">
        <v>2659</v>
      </c>
      <c r="L207" t="s">
        <v>2659</v>
      </c>
      <c r="M207" t="s">
        <v>2660</v>
      </c>
      <c r="N207" t="s">
        <v>3398</v>
      </c>
    </row>
    <row r="208" spans="1:14" x14ac:dyDescent="0.35">
      <c r="A208" t="s">
        <v>1839</v>
      </c>
      <c r="B208" t="s">
        <v>1696</v>
      </c>
      <c r="C208" t="s">
        <v>2663</v>
      </c>
      <c r="E208" t="s">
        <v>1839</v>
      </c>
      <c r="F208" t="s">
        <v>1696</v>
      </c>
      <c r="G208" t="s">
        <v>2661</v>
      </c>
      <c r="H208" t="s">
        <v>2661</v>
      </c>
      <c r="I208" t="s">
        <v>2661</v>
      </c>
      <c r="J208" t="s">
        <v>2662</v>
      </c>
      <c r="K208" t="s">
        <v>2662</v>
      </c>
      <c r="L208" t="s">
        <v>2662</v>
      </c>
      <c r="M208" t="s">
        <v>2663</v>
      </c>
      <c r="N208" t="s">
        <v>2663</v>
      </c>
    </row>
    <row r="209" spans="1:14" x14ac:dyDescent="0.35">
      <c r="A209" t="s">
        <v>1839</v>
      </c>
      <c r="B209" t="s">
        <v>1694</v>
      </c>
      <c r="C209" t="s">
        <v>3399</v>
      </c>
      <c r="E209" t="s">
        <v>1839</v>
      </c>
      <c r="F209" t="s">
        <v>1694</v>
      </c>
      <c r="G209" t="s">
        <v>2664</v>
      </c>
      <c r="H209" t="s">
        <v>2664</v>
      </c>
      <c r="I209" t="s">
        <v>2664</v>
      </c>
      <c r="J209" t="s">
        <v>2664</v>
      </c>
      <c r="K209" t="s">
        <v>2664</v>
      </c>
      <c r="L209" t="s">
        <v>2664</v>
      </c>
      <c r="M209" t="s">
        <v>2664</v>
      </c>
      <c r="N209" t="s">
        <v>3399</v>
      </c>
    </row>
    <row r="210" spans="1:14" x14ac:dyDescent="0.35">
      <c r="A210" t="s">
        <v>1839</v>
      </c>
      <c r="B210" t="s">
        <v>1700</v>
      </c>
      <c r="C210" t="s">
        <v>3400</v>
      </c>
      <c r="E210" t="s">
        <v>1839</v>
      </c>
      <c r="F210" t="s">
        <v>1700</v>
      </c>
      <c r="G210" t="s">
        <v>2665</v>
      </c>
      <c r="H210" t="s">
        <v>2665</v>
      </c>
      <c r="I210" t="s">
        <v>2665</v>
      </c>
      <c r="J210" t="s">
        <v>2666</v>
      </c>
      <c r="K210" t="s">
        <v>2666</v>
      </c>
      <c r="L210" t="s">
        <v>2666</v>
      </c>
      <c r="M210" t="s">
        <v>2667</v>
      </c>
      <c r="N210" t="s">
        <v>3400</v>
      </c>
    </row>
    <row r="211" spans="1:14" x14ac:dyDescent="0.35">
      <c r="A211" t="s">
        <v>1839</v>
      </c>
      <c r="B211" t="s">
        <v>1698</v>
      </c>
      <c r="C211" t="s">
        <v>3401</v>
      </c>
      <c r="E211" t="s">
        <v>1839</v>
      </c>
      <c r="F211" t="s">
        <v>1698</v>
      </c>
      <c r="G211" t="s">
        <v>2668</v>
      </c>
      <c r="H211" t="s">
        <v>2668</v>
      </c>
      <c r="I211" t="s">
        <v>2668</v>
      </c>
      <c r="J211" t="s">
        <v>2669</v>
      </c>
      <c r="K211" t="s">
        <v>2669</v>
      </c>
      <c r="L211" t="s">
        <v>2669</v>
      </c>
      <c r="M211" t="s">
        <v>2669</v>
      </c>
      <c r="N211" t="s">
        <v>3401</v>
      </c>
    </row>
    <row r="212" spans="1:14" x14ac:dyDescent="0.35">
      <c r="A212" t="s">
        <v>1839</v>
      </c>
      <c r="B212" t="s">
        <v>1702</v>
      </c>
      <c r="C212" t="s">
        <v>3402</v>
      </c>
      <c r="E212" t="s">
        <v>1839</v>
      </c>
      <c r="F212" t="s">
        <v>1702</v>
      </c>
      <c r="G212" t="s">
        <v>2670</v>
      </c>
      <c r="H212" t="s">
        <v>2670</v>
      </c>
      <c r="I212" t="s">
        <v>2670</v>
      </c>
      <c r="J212" t="s">
        <v>2671</v>
      </c>
      <c r="K212" t="s">
        <v>2671</v>
      </c>
      <c r="L212" t="s">
        <v>2671</v>
      </c>
      <c r="M212" t="s">
        <v>2672</v>
      </c>
      <c r="N212" t="s">
        <v>3402</v>
      </c>
    </row>
    <row r="213" spans="1:14" x14ac:dyDescent="0.35">
      <c r="A213" t="s">
        <v>1839</v>
      </c>
      <c r="B213" t="s">
        <v>1704</v>
      </c>
      <c r="C213" t="s">
        <v>3403</v>
      </c>
      <c r="E213" t="s">
        <v>1839</v>
      </c>
      <c r="F213" t="s">
        <v>1704</v>
      </c>
      <c r="G213" t="s">
        <v>2673</v>
      </c>
      <c r="H213" t="s">
        <v>2673</v>
      </c>
      <c r="I213" t="s">
        <v>2673</v>
      </c>
      <c r="J213" t="s">
        <v>2674</v>
      </c>
      <c r="K213" t="s">
        <v>2674</v>
      </c>
      <c r="L213" t="s">
        <v>2674</v>
      </c>
      <c r="M213" t="s">
        <v>2675</v>
      </c>
      <c r="N213" t="s">
        <v>3403</v>
      </c>
    </row>
    <row r="214" spans="1:14" x14ac:dyDescent="0.35">
      <c r="A214" t="s">
        <v>1839</v>
      </c>
      <c r="B214" t="s">
        <v>1677</v>
      </c>
      <c r="C214" t="s">
        <v>2676</v>
      </c>
      <c r="E214" t="s">
        <v>1839</v>
      </c>
      <c r="F214" t="s">
        <v>1677</v>
      </c>
      <c r="G214" t="s">
        <v>2676</v>
      </c>
      <c r="H214" t="s">
        <v>2676</v>
      </c>
      <c r="I214" t="s">
        <v>2676</v>
      </c>
      <c r="J214" t="s">
        <v>2676</v>
      </c>
      <c r="K214" t="s">
        <v>2676</v>
      </c>
      <c r="L214" t="s">
        <v>2676</v>
      </c>
      <c r="M214" t="s">
        <v>2676</v>
      </c>
      <c r="N214" t="s">
        <v>2676</v>
      </c>
    </row>
    <row r="215" spans="1:14" x14ac:dyDescent="0.35">
      <c r="A215" t="s">
        <v>1839</v>
      </c>
      <c r="B215" t="s">
        <v>1679</v>
      </c>
      <c r="C215" t="s">
        <v>3404</v>
      </c>
      <c r="E215" t="s">
        <v>1839</v>
      </c>
      <c r="F215" t="s">
        <v>1679</v>
      </c>
      <c r="G215" t="s">
        <v>2677</v>
      </c>
      <c r="H215" t="s">
        <v>2677</v>
      </c>
      <c r="I215" t="s">
        <v>2677</v>
      </c>
      <c r="J215" t="s">
        <v>2678</v>
      </c>
      <c r="K215" t="s">
        <v>2678</v>
      </c>
      <c r="L215" t="s">
        <v>2678</v>
      </c>
      <c r="M215" t="s">
        <v>2678</v>
      </c>
      <c r="N215" t="s">
        <v>3404</v>
      </c>
    </row>
    <row r="216" spans="1:14" x14ac:dyDescent="0.35">
      <c r="A216" t="s">
        <v>1839</v>
      </c>
      <c r="B216" t="s">
        <v>1765</v>
      </c>
      <c r="C216" t="s">
        <v>3405</v>
      </c>
      <c r="E216" t="s">
        <v>1839</v>
      </c>
      <c r="F216" t="s">
        <v>1765</v>
      </c>
      <c r="G216" t="s">
        <v>2679</v>
      </c>
      <c r="H216" t="s">
        <v>2679</v>
      </c>
      <c r="I216" t="s">
        <v>2679</v>
      </c>
      <c r="J216" t="s">
        <v>2679</v>
      </c>
      <c r="K216" t="s">
        <v>2679</v>
      </c>
      <c r="L216" t="s">
        <v>2679</v>
      </c>
      <c r="M216" t="s">
        <v>2679</v>
      </c>
      <c r="N216" t="s">
        <v>3405</v>
      </c>
    </row>
    <row r="217" spans="1:14" x14ac:dyDescent="0.35">
      <c r="A217" t="s">
        <v>1839</v>
      </c>
      <c r="B217" t="s">
        <v>1767</v>
      </c>
      <c r="C217" t="s">
        <v>3406</v>
      </c>
      <c r="E217" t="s">
        <v>1839</v>
      </c>
      <c r="F217" t="s">
        <v>1767</v>
      </c>
      <c r="G217" t="s">
        <v>2680</v>
      </c>
      <c r="H217" t="s">
        <v>2680</v>
      </c>
      <c r="I217" t="s">
        <v>2680</v>
      </c>
      <c r="J217" t="s">
        <v>2681</v>
      </c>
      <c r="K217" t="s">
        <v>2681</v>
      </c>
      <c r="L217" t="s">
        <v>2681</v>
      </c>
      <c r="M217" t="s">
        <v>2682</v>
      </c>
      <c r="N217" t="s">
        <v>3406</v>
      </c>
    </row>
    <row r="218" spans="1:14" x14ac:dyDescent="0.35">
      <c r="A218" t="s">
        <v>1839</v>
      </c>
      <c r="B218" t="s">
        <v>1769</v>
      </c>
      <c r="C218" t="s">
        <v>3407</v>
      </c>
      <c r="E218" t="s">
        <v>1839</v>
      </c>
      <c r="F218" t="s">
        <v>1769</v>
      </c>
      <c r="G218" t="s">
        <v>2683</v>
      </c>
      <c r="H218" t="s">
        <v>2683</v>
      </c>
      <c r="I218" t="s">
        <v>2683</v>
      </c>
      <c r="J218" t="s">
        <v>2683</v>
      </c>
      <c r="K218" t="s">
        <v>2683</v>
      </c>
      <c r="L218" t="s">
        <v>2683</v>
      </c>
      <c r="M218" t="s">
        <v>2683</v>
      </c>
      <c r="N218" t="s">
        <v>3407</v>
      </c>
    </row>
    <row r="219" spans="1:14" x14ac:dyDescent="0.35">
      <c r="A219" t="s">
        <v>1839</v>
      </c>
      <c r="B219" t="s">
        <v>247</v>
      </c>
      <c r="C219" t="s">
        <v>2685</v>
      </c>
      <c r="E219" t="s">
        <v>1839</v>
      </c>
      <c r="F219" t="s">
        <v>247</v>
      </c>
      <c r="G219" t="s">
        <v>2684</v>
      </c>
      <c r="H219" t="s">
        <v>2684</v>
      </c>
      <c r="I219" t="s">
        <v>2684</v>
      </c>
      <c r="J219" t="s">
        <v>2685</v>
      </c>
      <c r="K219" t="s">
        <v>2685</v>
      </c>
      <c r="L219" t="s">
        <v>2685</v>
      </c>
      <c r="M219" t="s">
        <v>2685</v>
      </c>
      <c r="N219" t="s">
        <v>2685</v>
      </c>
    </row>
    <row r="220" spans="1:14" x14ac:dyDescent="0.35">
      <c r="A220" t="s">
        <v>1839</v>
      </c>
      <c r="B220" t="s">
        <v>249</v>
      </c>
      <c r="C220" t="s">
        <v>2687</v>
      </c>
      <c r="E220" t="s">
        <v>1839</v>
      </c>
      <c r="F220" t="s">
        <v>249</v>
      </c>
      <c r="G220" t="s">
        <v>2686</v>
      </c>
      <c r="H220" t="s">
        <v>2686</v>
      </c>
      <c r="I220" t="s">
        <v>2686</v>
      </c>
      <c r="J220" t="s">
        <v>2687</v>
      </c>
      <c r="K220" t="s">
        <v>2687</v>
      </c>
      <c r="L220" t="s">
        <v>2687</v>
      </c>
      <c r="M220" t="s">
        <v>2687</v>
      </c>
      <c r="N220" t="s">
        <v>2687</v>
      </c>
    </row>
    <row r="221" spans="1:14" x14ac:dyDescent="0.35">
      <c r="A221" t="s">
        <v>1839</v>
      </c>
      <c r="B221" t="s">
        <v>1781</v>
      </c>
      <c r="C221" t="s">
        <v>3408</v>
      </c>
      <c r="E221" t="s">
        <v>1839</v>
      </c>
      <c r="F221" t="s">
        <v>1781</v>
      </c>
      <c r="G221" t="s">
        <v>2688</v>
      </c>
      <c r="H221" t="s">
        <v>2688</v>
      </c>
      <c r="I221" t="s">
        <v>2688</v>
      </c>
      <c r="J221" t="s">
        <v>2689</v>
      </c>
      <c r="K221" t="s">
        <v>2689</v>
      </c>
      <c r="L221" t="s">
        <v>2689</v>
      </c>
      <c r="M221" t="s">
        <v>2690</v>
      </c>
      <c r="N221" t="s">
        <v>3408</v>
      </c>
    </row>
    <row r="222" spans="1:14" x14ac:dyDescent="0.35">
      <c r="A222" t="s">
        <v>1839</v>
      </c>
      <c r="B222" t="s">
        <v>1783</v>
      </c>
      <c r="C222" t="s">
        <v>2692</v>
      </c>
      <c r="E222" t="s">
        <v>1839</v>
      </c>
      <c r="F222" t="s">
        <v>1783</v>
      </c>
      <c r="G222" t="s">
        <v>1784</v>
      </c>
      <c r="H222" t="s">
        <v>1784</v>
      </c>
      <c r="I222" t="s">
        <v>1784</v>
      </c>
      <c r="J222" t="s">
        <v>2691</v>
      </c>
      <c r="K222" t="s">
        <v>2691</v>
      </c>
      <c r="L222" t="s">
        <v>2691</v>
      </c>
      <c r="M222" t="s">
        <v>2692</v>
      </c>
      <c r="N222" t="s">
        <v>2692</v>
      </c>
    </row>
    <row r="223" spans="1:14" x14ac:dyDescent="0.35">
      <c r="A223" t="s">
        <v>1836</v>
      </c>
      <c r="B223">
        <v>1</v>
      </c>
      <c r="C223" t="s">
        <v>2693</v>
      </c>
      <c r="E223" t="s">
        <v>1836</v>
      </c>
      <c r="F223">
        <v>1</v>
      </c>
      <c r="G223" t="s">
        <v>2693</v>
      </c>
      <c r="H223" t="s">
        <v>2693</v>
      </c>
      <c r="I223" t="s">
        <v>2693</v>
      </c>
      <c r="J223" t="s">
        <v>2693</v>
      </c>
      <c r="K223" t="s">
        <v>2693</v>
      </c>
      <c r="L223" t="s">
        <v>2693</v>
      </c>
      <c r="M223" t="s">
        <v>2693</v>
      </c>
      <c r="N223" t="s">
        <v>2693</v>
      </c>
    </row>
    <row r="224" spans="1:14" x14ac:dyDescent="0.35">
      <c r="A224" t="s">
        <v>1836</v>
      </c>
      <c r="B224">
        <v>2</v>
      </c>
      <c r="C224" t="s">
        <v>2694</v>
      </c>
      <c r="E224" t="s">
        <v>1836</v>
      </c>
      <c r="F224">
        <v>2</v>
      </c>
      <c r="G224" t="s">
        <v>2694</v>
      </c>
      <c r="H224" t="s">
        <v>2694</v>
      </c>
      <c r="I224" t="s">
        <v>2694</v>
      </c>
      <c r="J224" t="s">
        <v>2694</v>
      </c>
      <c r="K224" t="s">
        <v>2694</v>
      </c>
      <c r="L224" t="s">
        <v>2694</v>
      </c>
      <c r="M224" t="s">
        <v>2694</v>
      </c>
      <c r="N224" t="s">
        <v>2694</v>
      </c>
    </row>
    <row r="225" spans="1:14" x14ac:dyDescent="0.35">
      <c r="A225" t="s">
        <v>1836</v>
      </c>
      <c r="B225">
        <v>3</v>
      </c>
      <c r="C225" t="s">
        <v>2695</v>
      </c>
      <c r="E225" t="s">
        <v>1836</v>
      </c>
      <c r="F225">
        <v>3</v>
      </c>
      <c r="G225" t="s">
        <v>2695</v>
      </c>
      <c r="H225" t="s">
        <v>2695</v>
      </c>
      <c r="I225" t="s">
        <v>2695</v>
      </c>
      <c r="J225" t="s">
        <v>2695</v>
      </c>
      <c r="K225" t="s">
        <v>2695</v>
      </c>
      <c r="L225" t="s">
        <v>2695</v>
      </c>
      <c r="M225" t="s">
        <v>2695</v>
      </c>
      <c r="N225" t="s">
        <v>2695</v>
      </c>
    </row>
    <row r="226" spans="1:14" x14ac:dyDescent="0.35">
      <c r="A226" t="s">
        <v>1836</v>
      </c>
      <c r="B226">
        <v>4</v>
      </c>
      <c r="C226" t="s">
        <v>2695</v>
      </c>
      <c r="E226" t="s">
        <v>1836</v>
      </c>
      <c r="F226">
        <v>4</v>
      </c>
      <c r="G226" t="s">
        <v>2695</v>
      </c>
      <c r="H226" t="s">
        <v>2695</v>
      </c>
      <c r="I226" t="s">
        <v>2695</v>
      </c>
      <c r="J226" t="s">
        <v>2695</v>
      </c>
      <c r="K226" t="s">
        <v>2695</v>
      </c>
      <c r="L226" t="s">
        <v>2695</v>
      </c>
      <c r="M226" t="s">
        <v>2695</v>
      </c>
      <c r="N226" t="s">
        <v>2695</v>
      </c>
    </row>
    <row r="227" spans="1:14" x14ac:dyDescent="0.35">
      <c r="A227" t="s">
        <v>1836</v>
      </c>
      <c r="B227">
        <v>5</v>
      </c>
      <c r="C227" t="s">
        <v>2696</v>
      </c>
      <c r="E227" t="s">
        <v>1836</v>
      </c>
      <c r="F227">
        <v>5</v>
      </c>
      <c r="G227" t="s">
        <v>2696</v>
      </c>
      <c r="H227" t="s">
        <v>2696</v>
      </c>
      <c r="I227" t="s">
        <v>2696</v>
      </c>
      <c r="J227" t="s">
        <v>2696</v>
      </c>
      <c r="K227" t="s">
        <v>2696</v>
      </c>
      <c r="L227" t="s">
        <v>2696</v>
      </c>
      <c r="M227" t="s">
        <v>2696</v>
      </c>
      <c r="N227" t="s">
        <v>2696</v>
      </c>
    </row>
    <row r="228" spans="1:14" x14ac:dyDescent="0.35">
      <c r="A228" t="s">
        <v>1836</v>
      </c>
      <c r="B228">
        <v>6</v>
      </c>
      <c r="C228" t="s">
        <v>2698</v>
      </c>
      <c r="E228" t="s">
        <v>1836</v>
      </c>
      <c r="F228">
        <v>6</v>
      </c>
      <c r="G228" t="s">
        <v>2697</v>
      </c>
      <c r="H228" t="s">
        <v>2697</v>
      </c>
      <c r="I228" t="s">
        <v>2697</v>
      </c>
      <c r="J228" t="s">
        <v>2697</v>
      </c>
      <c r="K228" t="s">
        <v>2698</v>
      </c>
      <c r="L228" t="s">
        <v>2698</v>
      </c>
      <c r="M228" t="s">
        <v>2698</v>
      </c>
      <c r="N228" t="s">
        <v>2698</v>
      </c>
    </row>
    <row r="229" spans="1:14" x14ac:dyDescent="0.35">
      <c r="A229" t="s">
        <v>1836</v>
      </c>
      <c r="B229">
        <v>7</v>
      </c>
      <c r="C229" t="s">
        <v>2699</v>
      </c>
      <c r="E229" t="s">
        <v>1836</v>
      </c>
      <c r="F229">
        <v>7</v>
      </c>
      <c r="G229" t="s">
        <v>2699</v>
      </c>
      <c r="H229" t="s">
        <v>2699</v>
      </c>
      <c r="I229" t="s">
        <v>2699</v>
      </c>
      <c r="J229" t="s">
        <v>2699</v>
      </c>
      <c r="K229" t="s">
        <v>2699</v>
      </c>
      <c r="L229" t="s">
        <v>2699</v>
      </c>
      <c r="M229" t="s">
        <v>2699</v>
      </c>
      <c r="N229" t="s">
        <v>2699</v>
      </c>
    </row>
    <row r="230" spans="1:14" x14ac:dyDescent="0.35">
      <c r="A230" t="s">
        <v>1836</v>
      </c>
      <c r="B230">
        <v>8</v>
      </c>
      <c r="C230" t="s">
        <v>2700</v>
      </c>
      <c r="E230" t="s">
        <v>1836</v>
      </c>
      <c r="F230">
        <v>8</v>
      </c>
      <c r="G230" t="s">
        <v>2700</v>
      </c>
      <c r="H230" t="s">
        <v>2700</v>
      </c>
      <c r="I230" t="s">
        <v>2700</v>
      </c>
      <c r="J230" t="s">
        <v>2700</v>
      </c>
      <c r="K230" t="s">
        <v>2700</v>
      </c>
      <c r="L230" t="s">
        <v>2700</v>
      </c>
      <c r="M230" t="s">
        <v>2700</v>
      </c>
      <c r="N230" t="s">
        <v>2700</v>
      </c>
    </row>
    <row r="231" spans="1:14" x14ac:dyDescent="0.35">
      <c r="A231" t="s">
        <v>1836</v>
      </c>
      <c r="B231">
        <v>9</v>
      </c>
      <c r="C231" t="s">
        <v>3409</v>
      </c>
      <c r="E231" t="s">
        <v>1836</v>
      </c>
      <c r="F231">
        <v>9</v>
      </c>
      <c r="G231" t="s">
        <v>2701</v>
      </c>
      <c r="H231" t="s">
        <v>2701</v>
      </c>
      <c r="I231" t="s">
        <v>2701</v>
      </c>
      <c r="J231" t="s">
        <v>2701</v>
      </c>
      <c r="K231" t="s">
        <v>2701</v>
      </c>
      <c r="L231" t="s">
        <v>2701</v>
      </c>
      <c r="M231" t="s">
        <v>2701</v>
      </c>
      <c r="N231" t="s">
        <v>3409</v>
      </c>
    </row>
    <row r="232" spans="1:14" x14ac:dyDescent="0.35">
      <c r="A232" t="s">
        <v>1836</v>
      </c>
      <c r="B232">
        <v>10</v>
      </c>
      <c r="C232" t="s">
        <v>3410</v>
      </c>
      <c r="E232" t="s">
        <v>1836</v>
      </c>
      <c r="F232">
        <v>10</v>
      </c>
      <c r="G232" t="s">
        <v>2702</v>
      </c>
      <c r="H232" t="s">
        <v>2702</v>
      </c>
      <c r="I232" t="s">
        <v>2702</v>
      </c>
      <c r="J232" t="s">
        <v>2702</v>
      </c>
      <c r="K232" t="s">
        <v>2702</v>
      </c>
      <c r="L232" t="s">
        <v>2702</v>
      </c>
      <c r="M232" t="s">
        <v>2702</v>
      </c>
      <c r="N232" t="s">
        <v>3410</v>
      </c>
    </row>
    <row r="233" spans="1:14" x14ac:dyDescent="0.35">
      <c r="A233" t="s">
        <v>1836</v>
      </c>
      <c r="B233">
        <v>11</v>
      </c>
      <c r="C233" t="s">
        <v>2703</v>
      </c>
      <c r="E233" t="s">
        <v>1836</v>
      </c>
      <c r="F233">
        <v>11</v>
      </c>
      <c r="G233" t="s">
        <v>2703</v>
      </c>
      <c r="H233" t="s">
        <v>2703</v>
      </c>
      <c r="I233" t="s">
        <v>2703</v>
      </c>
      <c r="J233" t="s">
        <v>2703</v>
      </c>
      <c r="K233" t="s">
        <v>2703</v>
      </c>
      <c r="L233" t="s">
        <v>2703</v>
      </c>
      <c r="M233" t="s">
        <v>2703</v>
      </c>
      <c r="N233" t="s">
        <v>2703</v>
      </c>
    </row>
    <row r="234" spans="1:14" x14ac:dyDescent="0.35">
      <c r="A234" t="s">
        <v>1836</v>
      </c>
      <c r="B234">
        <v>12</v>
      </c>
      <c r="C234" t="s">
        <v>2704</v>
      </c>
      <c r="E234" t="s">
        <v>1836</v>
      </c>
      <c r="F234">
        <v>12</v>
      </c>
      <c r="G234" t="s">
        <v>2704</v>
      </c>
      <c r="H234" t="s">
        <v>2704</v>
      </c>
      <c r="I234" t="s">
        <v>2704</v>
      </c>
      <c r="J234" t="s">
        <v>2704</v>
      </c>
      <c r="K234" t="s">
        <v>2704</v>
      </c>
      <c r="L234" t="s">
        <v>2704</v>
      </c>
      <c r="M234" t="s">
        <v>2704</v>
      </c>
      <c r="N234" t="s">
        <v>2704</v>
      </c>
    </row>
    <row r="235" spans="1:14" x14ac:dyDescent="0.35">
      <c r="A235" t="s">
        <v>1836</v>
      </c>
      <c r="B235">
        <v>13</v>
      </c>
      <c r="C235" t="s">
        <v>3411</v>
      </c>
      <c r="E235" t="s">
        <v>1836</v>
      </c>
      <c r="F235">
        <v>13</v>
      </c>
      <c r="G235" t="s">
        <v>2705</v>
      </c>
      <c r="H235" t="s">
        <v>2705</v>
      </c>
      <c r="I235" t="s">
        <v>2705</v>
      </c>
      <c r="J235" t="s">
        <v>2705</v>
      </c>
      <c r="K235" t="s">
        <v>2705</v>
      </c>
      <c r="L235" t="s">
        <v>3411</v>
      </c>
      <c r="M235" t="s">
        <v>3411</v>
      </c>
      <c r="N235" t="s">
        <v>3411</v>
      </c>
    </row>
    <row r="236" spans="1:14" x14ac:dyDescent="0.35">
      <c r="A236" t="s">
        <v>1836</v>
      </c>
      <c r="B236">
        <v>14</v>
      </c>
      <c r="C236" t="s">
        <v>3412</v>
      </c>
      <c r="E236" t="s">
        <v>1836</v>
      </c>
      <c r="F236">
        <v>14</v>
      </c>
      <c r="G236" t="s">
        <v>2706</v>
      </c>
      <c r="H236" t="s">
        <v>2706</v>
      </c>
      <c r="I236" t="s">
        <v>2706</v>
      </c>
      <c r="J236" t="s">
        <v>2706</v>
      </c>
      <c r="K236" t="s">
        <v>2706</v>
      </c>
      <c r="L236" t="s">
        <v>2706</v>
      </c>
      <c r="M236" t="s">
        <v>2706</v>
      </c>
      <c r="N236" t="s">
        <v>3412</v>
      </c>
    </row>
    <row r="237" spans="1:14" x14ac:dyDescent="0.35">
      <c r="A237" t="s">
        <v>1836</v>
      </c>
      <c r="B237">
        <v>15</v>
      </c>
      <c r="C237" t="s">
        <v>3565</v>
      </c>
      <c r="E237" t="s">
        <v>1836</v>
      </c>
      <c r="F237">
        <v>15</v>
      </c>
      <c r="G237" t="s">
        <v>2707</v>
      </c>
      <c r="H237" t="s">
        <v>2707</v>
      </c>
      <c r="I237" t="s">
        <v>2707</v>
      </c>
      <c r="J237" t="s">
        <v>2707</v>
      </c>
      <c r="K237" t="s">
        <v>2707</v>
      </c>
      <c r="L237" t="s">
        <v>3564</v>
      </c>
      <c r="M237" t="s">
        <v>3564</v>
      </c>
      <c r="N237" t="s">
        <v>3565</v>
      </c>
    </row>
    <row r="238" spans="1:14" x14ac:dyDescent="0.35">
      <c r="A238" t="s">
        <v>1836</v>
      </c>
      <c r="B238">
        <v>16</v>
      </c>
      <c r="C238" t="s">
        <v>3225</v>
      </c>
      <c r="E238" t="s">
        <v>1836</v>
      </c>
      <c r="F238">
        <v>16</v>
      </c>
      <c r="G238" t="s">
        <v>2708</v>
      </c>
      <c r="H238" t="s">
        <v>2708</v>
      </c>
      <c r="I238" t="s">
        <v>3225</v>
      </c>
      <c r="J238" t="s">
        <v>3225</v>
      </c>
      <c r="K238" t="s">
        <v>3225</v>
      </c>
      <c r="L238" t="s">
        <v>3225</v>
      </c>
      <c r="M238" t="s">
        <v>3225</v>
      </c>
      <c r="N238" t="s">
        <v>3225</v>
      </c>
    </row>
    <row r="239" spans="1:14" x14ac:dyDescent="0.35">
      <c r="A239" t="s">
        <v>1836</v>
      </c>
      <c r="B239">
        <v>17</v>
      </c>
      <c r="C239" t="s">
        <v>2709</v>
      </c>
      <c r="E239" t="s">
        <v>1836</v>
      </c>
      <c r="F239">
        <v>17</v>
      </c>
      <c r="G239" t="s">
        <v>2709</v>
      </c>
      <c r="H239" t="s">
        <v>2709</v>
      </c>
      <c r="I239" t="s">
        <v>2709</v>
      </c>
      <c r="J239" t="s">
        <v>2709</v>
      </c>
      <c r="K239" t="s">
        <v>2709</v>
      </c>
      <c r="L239" t="s">
        <v>2709</v>
      </c>
      <c r="M239" t="s">
        <v>2709</v>
      </c>
      <c r="N239" t="s">
        <v>2709</v>
      </c>
    </row>
    <row r="240" spans="1:14" x14ac:dyDescent="0.35">
      <c r="A240" t="s">
        <v>1836</v>
      </c>
      <c r="B240">
        <v>18</v>
      </c>
      <c r="C240" t="s">
        <v>2695</v>
      </c>
      <c r="E240" t="s">
        <v>1836</v>
      </c>
      <c r="F240">
        <v>18</v>
      </c>
      <c r="G240" t="s">
        <v>2695</v>
      </c>
      <c r="H240" t="s">
        <v>2695</v>
      </c>
      <c r="I240" t="s">
        <v>2695</v>
      </c>
      <c r="J240" t="s">
        <v>2695</v>
      </c>
      <c r="K240" t="s">
        <v>2695</v>
      </c>
      <c r="L240" t="s">
        <v>2695</v>
      </c>
      <c r="M240" t="s">
        <v>2695</v>
      </c>
      <c r="N240" t="s">
        <v>2695</v>
      </c>
    </row>
    <row r="241" spans="1:14" x14ac:dyDescent="0.35">
      <c r="A241" t="s">
        <v>1836</v>
      </c>
      <c r="B241">
        <v>19</v>
      </c>
      <c r="C241" t="s">
        <v>2695</v>
      </c>
      <c r="E241" t="s">
        <v>1836</v>
      </c>
      <c r="F241">
        <v>19</v>
      </c>
      <c r="G241" t="s">
        <v>2695</v>
      </c>
      <c r="H241" t="s">
        <v>2695</v>
      </c>
      <c r="I241" t="s">
        <v>2695</v>
      </c>
      <c r="J241" t="s">
        <v>2695</v>
      </c>
      <c r="K241" t="s">
        <v>2695</v>
      </c>
      <c r="L241" t="s">
        <v>2695</v>
      </c>
      <c r="M241" t="s">
        <v>2695</v>
      </c>
      <c r="N241" t="s">
        <v>2695</v>
      </c>
    </row>
    <row r="242" spans="1:14" x14ac:dyDescent="0.35">
      <c r="A242" t="s">
        <v>1836</v>
      </c>
      <c r="B242">
        <v>20</v>
      </c>
      <c r="C242" t="s">
        <v>3413</v>
      </c>
      <c r="E242" t="s">
        <v>1836</v>
      </c>
      <c r="F242">
        <v>20</v>
      </c>
      <c r="G242" t="s">
        <v>2710</v>
      </c>
      <c r="H242" t="s">
        <v>2710</v>
      </c>
      <c r="I242" t="s">
        <v>2710</v>
      </c>
      <c r="J242" t="s">
        <v>2710</v>
      </c>
      <c r="K242" t="s">
        <v>2710</v>
      </c>
      <c r="L242" t="s">
        <v>2710</v>
      </c>
      <c r="M242" t="s">
        <v>2711</v>
      </c>
      <c r="N242" t="s">
        <v>3413</v>
      </c>
    </row>
    <row r="243" spans="1:14" x14ac:dyDescent="0.35">
      <c r="A243" t="s">
        <v>1836</v>
      </c>
      <c r="B243">
        <v>21</v>
      </c>
      <c r="C243" t="s">
        <v>2695</v>
      </c>
      <c r="E243" t="s">
        <v>1836</v>
      </c>
      <c r="F243">
        <v>21</v>
      </c>
      <c r="G243" t="s">
        <v>2695</v>
      </c>
      <c r="H243" t="s">
        <v>2695</v>
      </c>
      <c r="I243" t="s">
        <v>2695</v>
      </c>
      <c r="J243" t="s">
        <v>2695</v>
      </c>
      <c r="K243" t="s">
        <v>2695</v>
      </c>
      <c r="L243" t="s">
        <v>2695</v>
      </c>
      <c r="M243" t="s">
        <v>2695</v>
      </c>
      <c r="N243" t="s">
        <v>2695</v>
      </c>
    </row>
    <row r="244" spans="1:14" x14ac:dyDescent="0.35">
      <c r="A244" t="s">
        <v>1836</v>
      </c>
      <c r="B244">
        <v>22</v>
      </c>
      <c r="C244" t="s">
        <v>3416</v>
      </c>
      <c r="E244" t="s">
        <v>1836</v>
      </c>
      <c r="F244">
        <v>22</v>
      </c>
      <c r="G244" t="s">
        <v>2712</v>
      </c>
      <c r="H244" t="s">
        <v>2712</v>
      </c>
      <c r="I244" t="s">
        <v>2712</v>
      </c>
      <c r="J244" t="s">
        <v>2713</v>
      </c>
      <c r="K244" t="s">
        <v>2713</v>
      </c>
      <c r="L244" t="s">
        <v>3414</v>
      </c>
      <c r="M244" t="s">
        <v>3415</v>
      </c>
      <c r="N244" t="s">
        <v>3416</v>
      </c>
    </row>
    <row r="245" spans="1:14" x14ac:dyDescent="0.35">
      <c r="A245" t="s">
        <v>1836</v>
      </c>
      <c r="B245">
        <v>23</v>
      </c>
      <c r="C245" t="s">
        <v>3419</v>
      </c>
      <c r="E245" t="s">
        <v>1836</v>
      </c>
      <c r="F245">
        <v>23</v>
      </c>
      <c r="G245" t="s">
        <v>2714</v>
      </c>
      <c r="H245" t="s">
        <v>2714</v>
      </c>
      <c r="I245" t="s">
        <v>2714</v>
      </c>
      <c r="J245" t="s">
        <v>2715</v>
      </c>
      <c r="K245" t="s">
        <v>2715</v>
      </c>
      <c r="L245" t="s">
        <v>3417</v>
      </c>
      <c r="M245" t="s">
        <v>3418</v>
      </c>
      <c r="N245" t="s">
        <v>3419</v>
      </c>
    </row>
    <row r="246" spans="1:14" x14ac:dyDescent="0.35">
      <c r="A246" t="s">
        <v>1836</v>
      </c>
      <c r="B246">
        <v>24</v>
      </c>
      <c r="C246" t="s">
        <v>3422</v>
      </c>
      <c r="E246" t="s">
        <v>1836</v>
      </c>
      <c r="F246">
        <v>24</v>
      </c>
      <c r="G246" t="s">
        <v>2716</v>
      </c>
      <c r="H246" t="s">
        <v>2716</v>
      </c>
      <c r="I246" t="s">
        <v>2716</v>
      </c>
      <c r="J246" t="s">
        <v>2717</v>
      </c>
      <c r="K246" t="s">
        <v>2717</v>
      </c>
      <c r="L246" t="s">
        <v>3420</v>
      </c>
      <c r="M246" t="s">
        <v>3421</v>
      </c>
      <c r="N246" t="s">
        <v>3422</v>
      </c>
    </row>
    <row r="247" spans="1:14" x14ac:dyDescent="0.35">
      <c r="A247" t="s">
        <v>1836</v>
      </c>
      <c r="B247">
        <v>25</v>
      </c>
      <c r="C247" t="s">
        <v>3425</v>
      </c>
      <c r="E247" t="s">
        <v>1836</v>
      </c>
      <c r="F247">
        <v>25</v>
      </c>
      <c r="G247" t="s">
        <v>2718</v>
      </c>
      <c r="H247" t="s">
        <v>2718</v>
      </c>
      <c r="I247" t="s">
        <v>2718</v>
      </c>
      <c r="J247" t="s">
        <v>2719</v>
      </c>
      <c r="K247" t="s">
        <v>2719</v>
      </c>
      <c r="L247" t="s">
        <v>3423</v>
      </c>
      <c r="M247" t="s">
        <v>3424</v>
      </c>
      <c r="N247" t="s">
        <v>3425</v>
      </c>
    </row>
    <row r="248" spans="1:14" x14ac:dyDescent="0.35">
      <c r="A248" t="s">
        <v>1836</v>
      </c>
      <c r="B248">
        <v>26</v>
      </c>
      <c r="C248" t="s">
        <v>3428</v>
      </c>
      <c r="E248" t="s">
        <v>1836</v>
      </c>
      <c r="F248">
        <v>26</v>
      </c>
      <c r="G248" t="s">
        <v>2720</v>
      </c>
      <c r="H248" t="s">
        <v>2720</v>
      </c>
      <c r="I248" t="s">
        <v>2720</v>
      </c>
      <c r="J248" t="s">
        <v>2721</v>
      </c>
      <c r="K248" t="s">
        <v>2721</v>
      </c>
      <c r="L248" t="s">
        <v>3426</v>
      </c>
      <c r="M248" t="s">
        <v>3427</v>
      </c>
      <c r="N248" t="s">
        <v>3428</v>
      </c>
    </row>
    <row r="249" spans="1:14" x14ac:dyDescent="0.35">
      <c r="A249" t="s">
        <v>1836</v>
      </c>
      <c r="B249">
        <v>27</v>
      </c>
      <c r="C249" t="s">
        <v>2724</v>
      </c>
      <c r="E249" t="s">
        <v>1836</v>
      </c>
      <c r="F249">
        <v>27</v>
      </c>
      <c r="G249" t="s">
        <v>2722</v>
      </c>
      <c r="H249" t="s">
        <v>2722</v>
      </c>
      <c r="I249" t="s">
        <v>2722</v>
      </c>
      <c r="J249" t="s">
        <v>2723</v>
      </c>
      <c r="K249" t="s">
        <v>2723</v>
      </c>
      <c r="L249" t="s">
        <v>2723</v>
      </c>
      <c r="M249" t="s">
        <v>2724</v>
      </c>
      <c r="N249" t="s">
        <v>2724</v>
      </c>
    </row>
    <row r="250" spans="1:14" x14ac:dyDescent="0.35">
      <c r="A250" t="s">
        <v>1836</v>
      </c>
      <c r="B250">
        <v>28</v>
      </c>
      <c r="C250" t="s">
        <v>3429</v>
      </c>
      <c r="E250" t="s">
        <v>1836</v>
      </c>
      <c r="F250">
        <v>28</v>
      </c>
      <c r="G250" t="s">
        <v>2725</v>
      </c>
      <c r="H250" t="s">
        <v>2725</v>
      </c>
      <c r="I250" t="s">
        <v>2725</v>
      </c>
      <c r="J250" t="s">
        <v>2726</v>
      </c>
      <c r="K250" t="s">
        <v>2726</v>
      </c>
      <c r="L250" t="s">
        <v>2726</v>
      </c>
      <c r="M250" t="s">
        <v>2727</v>
      </c>
      <c r="N250" t="s">
        <v>3429</v>
      </c>
    </row>
    <row r="251" spans="1:14" x14ac:dyDescent="0.35">
      <c r="A251" t="s">
        <v>1836</v>
      </c>
      <c r="B251">
        <v>29</v>
      </c>
      <c r="C251" t="s">
        <v>2730</v>
      </c>
      <c r="E251" t="s">
        <v>1836</v>
      </c>
      <c r="F251">
        <v>29</v>
      </c>
      <c r="G251" t="s">
        <v>2728</v>
      </c>
      <c r="H251" t="s">
        <v>2728</v>
      </c>
      <c r="I251" t="s">
        <v>2728</v>
      </c>
      <c r="J251" t="s">
        <v>2729</v>
      </c>
      <c r="K251" t="s">
        <v>2729</v>
      </c>
      <c r="L251" t="s">
        <v>2729</v>
      </c>
      <c r="M251" t="s">
        <v>2730</v>
      </c>
      <c r="N251" t="s">
        <v>2730</v>
      </c>
    </row>
    <row r="252" spans="1:14" x14ac:dyDescent="0.35">
      <c r="A252" t="s">
        <v>1836</v>
      </c>
      <c r="B252">
        <v>30</v>
      </c>
      <c r="C252" t="s">
        <v>2731</v>
      </c>
      <c r="E252" t="s">
        <v>1836</v>
      </c>
      <c r="F252">
        <v>30</v>
      </c>
      <c r="G252" t="s">
        <v>2731</v>
      </c>
      <c r="H252" t="s">
        <v>2731</v>
      </c>
      <c r="I252" t="s">
        <v>2731</v>
      </c>
      <c r="J252" t="s">
        <v>2731</v>
      </c>
      <c r="K252" t="s">
        <v>2731</v>
      </c>
      <c r="L252" t="s">
        <v>2731</v>
      </c>
      <c r="M252" t="s">
        <v>2731</v>
      </c>
      <c r="N252" t="s">
        <v>2731</v>
      </c>
    </row>
    <row r="253" spans="1:14" x14ac:dyDescent="0.35">
      <c r="A253" t="s">
        <v>1836</v>
      </c>
      <c r="B253">
        <v>31</v>
      </c>
      <c r="C253" t="s">
        <v>2732</v>
      </c>
      <c r="E253" t="s">
        <v>1836</v>
      </c>
      <c r="F253">
        <v>31</v>
      </c>
      <c r="G253" t="s">
        <v>2732</v>
      </c>
      <c r="H253" t="s">
        <v>2732</v>
      </c>
      <c r="I253" t="s">
        <v>2732</v>
      </c>
      <c r="J253" t="s">
        <v>2732</v>
      </c>
      <c r="K253" t="s">
        <v>2732</v>
      </c>
      <c r="L253" t="s">
        <v>2732</v>
      </c>
      <c r="M253" t="s">
        <v>2732</v>
      </c>
      <c r="N253" t="s">
        <v>2732</v>
      </c>
    </row>
    <row r="254" spans="1:14" x14ac:dyDescent="0.35">
      <c r="A254" t="s">
        <v>1836</v>
      </c>
      <c r="B254">
        <v>32</v>
      </c>
      <c r="C254" t="s">
        <v>2735</v>
      </c>
      <c r="E254" t="s">
        <v>1836</v>
      </c>
      <c r="F254">
        <v>32</v>
      </c>
      <c r="G254" t="s">
        <v>2733</v>
      </c>
      <c r="H254" t="s">
        <v>2733</v>
      </c>
      <c r="I254" t="s">
        <v>2733</v>
      </c>
      <c r="J254" t="s">
        <v>2734</v>
      </c>
      <c r="K254" t="s">
        <v>2734</v>
      </c>
      <c r="L254" t="s">
        <v>2734</v>
      </c>
      <c r="M254" t="s">
        <v>2735</v>
      </c>
      <c r="N254" t="s">
        <v>2735</v>
      </c>
    </row>
    <row r="255" spans="1:14" x14ac:dyDescent="0.35">
      <c r="A255" t="s">
        <v>1836</v>
      </c>
      <c r="B255">
        <v>33</v>
      </c>
      <c r="C255" t="s">
        <v>2736</v>
      </c>
      <c r="E255" t="s">
        <v>1836</v>
      </c>
      <c r="F255">
        <v>33</v>
      </c>
      <c r="G255" t="s">
        <v>2736</v>
      </c>
      <c r="H255" t="s">
        <v>2736</v>
      </c>
      <c r="I255" t="s">
        <v>2736</v>
      </c>
      <c r="J255" t="s">
        <v>2736</v>
      </c>
      <c r="K255" t="s">
        <v>2736</v>
      </c>
      <c r="L255" t="s">
        <v>2736</v>
      </c>
      <c r="M255" t="s">
        <v>2736</v>
      </c>
      <c r="N255" t="s">
        <v>2736</v>
      </c>
    </row>
    <row r="256" spans="1:14" x14ac:dyDescent="0.35">
      <c r="A256" t="s">
        <v>1836</v>
      </c>
      <c r="B256">
        <v>34</v>
      </c>
      <c r="C256" t="s">
        <v>2737</v>
      </c>
      <c r="E256" t="s">
        <v>1836</v>
      </c>
      <c r="F256">
        <v>34</v>
      </c>
      <c r="G256" t="s">
        <v>2737</v>
      </c>
      <c r="H256" t="s">
        <v>2737</v>
      </c>
      <c r="I256" t="s">
        <v>2737</v>
      </c>
      <c r="J256" t="s">
        <v>2737</v>
      </c>
      <c r="K256" t="s">
        <v>2737</v>
      </c>
      <c r="L256" t="s">
        <v>2737</v>
      </c>
      <c r="M256" t="s">
        <v>2737</v>
      </c>
      <c r="N256" t="s">
        <v>2737</v>
      </c>
    </row>
    <row r="257" spans="1:14" x14ac:dyDescent="0.35">
      <c r="A257" t="s">
        <v>1836</v>
      </c>
      <c r="B257">
        <v>35</v>
      </c>
      <c r="C257" t="s">
        <v>2738</v>
      </c>
      <c r="E257" t="s">
        <v>1836</v>
      </c>
      <c r="F257">
        <v>35</v>
      </c>
      <c r="G257" t="s">
        <v>2738</v>
      </c>
      <c r="H257" t="s">
        <v>2738</v>
      </c>
      <c r="I257" t="s">
        <v>2738</v>
      </c>
      <c r="J257" t="s">
        <v>2738</v>
      </c>
      <c r="K257" t="s">
        <v>2738</v>
      </c>
      <c r="L257" t="s">
        <v>2738</v>
      </c>
      <c r="M257" t="s">
        <v>2738</v>
      </c>
      <c r="N257" t="s">
        <v>2738</v>
      </c>
    </row>
    <row r="258" spans="1:14" x14ac:dyDescent="0.35">
      <c r="A258" t="s">
        <v>1836</v>
      </c>
      <c r="B258">
        <v>36</v>
      </c>
      <c r="C258" t="s">
        <v>2739</v>
      </c>
      <c r="E258" t="s">
        <v>1836</v>
      </c>
      <c r="F258">
        <v>36</v>
      </c>
      <c r="G258" t="s">
        <v>2739</v>
      </c>
      <c r="H258" t="s">
        <v>2739</v>
      </c>
      <c r="I258" t="s">
        <v>2739</v>
      </c>
      <c r="J258" t="s">
        <v>2739</v>
      </c>
      <c r="K258" t="s">
        <v>2739</v>
      </c>
      <c r="L258" t="s">
        <v>2739</v>
      </c>
      <c r="M258" t="s">
        <v>2739</v>
      </c>
      <c r="N258" t="s">
        <v>2739</v>
      </c>
    </row>
    <row r="259" spans="1:14" x14ac:dyDescent="0.35">
      <c r="A259" t="s">
        <v>1836</v>
      </c>
      <c r="B259">
        <v>37</v>
      </c>
      <c r="C259" t="s">
        <v>2740</v>
      </c>
      <c r="E259" t="s">
        <v>1836</v>
      </c>
      <c r="F259">
        <v>37</v>
      </c>
      <c r="G259" t="s">
        <v>2740</v>
      </c>
      <c r="H259" t="s">
        <v>2740</v>
      </c>
      <c r="I259" t="s">
        <v>2740</v>
      </c>
      <c r="J259" t="s">
        <v>2740</v>
      </c>
      <c r="K259" t="s">
        <v>2740</v>
      </c>
      <c r="L259" t="s">
        <v>2740</v>
      </c>
      <c r="M259" t="s">
        <v>2740</v>
      </c>
      <c r="N259" t="s">
        <v>2740</v>
      </c>
    </row>
    <row r="260" spans="1:14" x14ac:dyDescent="0.35">
      <c r="A260" t="s">
        <v>1836</v>
      </c>
      <c r="B260">
        <v>38</v>
      </c>
      <c r="C260" t="s">
        <v>2743</v>
      </c>
      <c r="E260" t="s">
        <v>1836</v>
      </c>
      <c r="F260">
        <v>38</v>
      </c>
      <c r="G260" t="s">
        <v>2741</v>
      </c>
      <c r="H260" t="s">
        <v>2741</v>
      </c>
      <c r="I260" t="s">
        <v>2741</v>
      </c>
      <c r="J260" t="s">
        <v>2742</v>
      </c>
      <c r="K260" t="s">
        <v>2742</v>
      </c>
      <c r="L260" t="s">
        <v>2742</v>
      </c>
      <c r="M260" t="s">
        <v>2743</v>
      </c>
      <c r="N260" t="s">
        <v>2743</v>
      </c>
    </row>
    <row r="261" spans="1:14" x14ac:dyDescent="0.35">
      <c r="A261" t="s">
        <v>1836</v>
      </c>
      <c r="B261">
        <v>39</v>
      </c>
      <c r="C261" t="s">
        <v>2746</v>
      </c>
      <c r="E261" t="s">
        <v>1836</v>
      </c>
      <c r="F261">
        <v>39</v>
      </c>
      <c r="G261" t="s">
        <v>2744</v>
      </c>
      <c r="H261" t="s">
        <v>2744</v>
      </c>
      <c r="I261" t="s">
        <v>2744</v>
      </c>
      <c r="J261" t="s">
        <v>2745</v>
      </c>
      <c r="K261" t="s">
        <v>2745</v>
      </c>
      <c r="L261" t="s">
        <v>2745</v>
      </c>
      <c r="M261" t="s">
        <v>2746</v>
      </c>
      <c r="N261" t="s">
        <v>2746</v>
      </c>
    </row>
    <row r="262" spans="1:14" x14ac:dyDescent="0.35">
      <c r="A262" t="s">
        <v>1836</v>
      </c>
      <c r="B262">
        <v>40</v>
      </c>
      <c r="C262" t="s">
        <v>2747</v>
      </c>
      <c r="E262" t="s">
        <v>1836</v>
      </c>
      <c r="F262">
        <v>40</v>
      </c>
      <c r="G262" t="s">
        <v>2747</v>
      </c>
      <c r="H262" t="s">
        <v>2747</v>
      </c>
      <c r="I262" t="s">
        <v>2747</v>
      </c>
      <c r="J262" t="s">
        <v>2747</v>
      </c>
      <c r="K262" t="s">
        <v>2747</v>
      </c>
      <c r="L262" t="s">
        <v>2747</v>
      </c>
      <c r="M262" t="s">
        <v>2747</v>
      </c>
      <c r="N262" t="s">
        <v>2747</v>
      </c>
    </row>
    <row r="263" spans="1:14" x14ac:dyDescent="0.35">
      <c r="A263" t="s">
        <v>1836</v>
      </c>
      <c r="B263">
        <v>41</v>
      </c>
      <c r="C263" t="s">
        <v>3430</v>
      </c>
      <c r="E263" t="s">
        <v>1836</v>
      </c>
      <c r="F263">
        <v>41</v>
      </c>
      <c r="G263" t="s">
        <v>2748</v>
      </c>
      <c r="H263" t="s">
        <v>2748</v>
      </c>
      <c r="I263" t="s">
        <v>2748</v>
      </c>
      <c r="J263" t="s">
        <v>2748</v>
      </c>
      <c r="K263" t="s">
        <v>2748</v>
      </c>
      <c r="L263" t="s">
        <v>3430</v>
      </c>
      <c r="M263" t="s">
        <v>3430</v>
      </c>
      <c r="N263" t="s">
        <v>3430</v>
      </c>
    </row>
    <row r="264" spans="1:14" x14ac:dyDescent="0.35">
      <c r="A264" t="s">
        <v>1836</v>
      </c>
      <c r="B264">
        <v>42</v>
      </c>
      <c r="C264" t="s">
        <v>2749</v>
      </c>
      <c r="E264" t="s">
        <v>1836</v>
      </c>
      <c r="F264">
        <v>42</v>
      </c>
      <c r="G264" t="s">
        <v>2749</v>
      </c>
      <c r="H264" t="s">
        <v>2749</v>
      </c>
      <c r="I264" t="s">
        <v>2749</v>
      </c>
      <c r="J264" t="s">
        <v>2749</v>
      </c>
      <c r="K264" t="s">
        <v>2749</v>
      </c>
      <c r="L264" t="s">
        <v>2749</v>
      </c>
      <c r="M264" t="s">
        <v>2749</v>
      </c>
      <c r="N264" t="s">
        <v>2749</v>
      </c>
    </row>
    <row r="265" spans="1:14" x14ac:dyDescent="0.35">
      <c r="A265" t="s">
        <v>1836</v>
      </c>
      <c r="B265">
        <v>43</v>
      </c>
      <c r="C265" t="s">
        <v>3431</v>
      </c>
      <c r="E265" t="s">
        <v>1836</v>
      </c>
      <c r="F265">
        <v>43</v>
      </c>
      <c r="G265" t="s">
        <v>2750</v>
      </c>
      <c r="H265" t="s">
        <v>2750</v>
      </c>
      <c r="I265" t="s">
        <v>3431</v>
      </c>
      <c r="J265" t="s">
        <v>3431</v>
      </c>
      <c r="K265" t="s">
        <v>3431</v>
      </c>
      <c r="L265" t="s">
        <v>3431</v>
      </c>
      <c r="M265" t="s">
        <v>3431</v>
      </c>
      <c r="N265" t="s">
        <v>3431</v>
      </c>
    </row>
    <row r="266" spans="1:14" x14ac:dyDescent="0.35">
      <c r="A266" t="s">
        <v>1836</v>
      </c>
      <c r="B266">
        <v>44</v>
      </c>
      <c r="C266" t="s">
        <v>2751</v>
      </c>
      <c r="E266" t="s">
        <v>1836</v>
      </c>
      <c r="F266">
        <v>44</v>
      </c>
      <c r="G266" t="s">
        <v>2751</v>
      </c>
      <c r="H266" t="s">
        <v>2751</v>
      </c>
      <c r="I266" t="s">
        <v>2751</v>
      </c>
      <c r="J266" t="s">
        <v>2751</v>
      </c>
      <c r="K266" t="s">
        <v>2751</v>
      </c>
      <c r="L266" t="s">
        <v>2751</v>
      </c>
      <c r="M266" t="s">
        <v>2751</v>
      </c>
      <c r="N266" t="s">
        <v>2751</v>
      </c>
    </row>
    <row r="267" spans="1:14" x14ac:dyDescent="0.35">
      <c r="A267" t="s">
        <v>1836</v>
      </c>
      <c r="B267">
        <v>45</v>
      </c>
      <c r="C267" t="s">
        <v>2752</v>
      </c>
      <c r="E267" t="s">
        <v>1836</v>
      </c>
      <c r="F267">
        <v>45</v>
      </c>
      <c r="G267" t="s">
        <v>2752</v>
      </c>
      <c r="H267" t="s">
        <v>2752</v>
      </c>
      <c r="I267" t="s">
        <v>2752</v>
      </c>
      <c r="J267" t="s">
        <v>2752</v>
      </c>
      <c r="K267" t="s">
        <v>2752</v>
      </c>
      <c r="L267" t="s">
        <v>2752</v>
      </c>
      <c r="M267" t="s">
        <v>2752</v>
      </c>
      <c r="N267" t="s">
        <v>2752</v>
      </c>
    </row>
    <row r="268" spans="1:14" x14ac:dyDescent="0.35">
      <c r="A268" t="s">
        <v>1836</v>
      </c>
      <c r="B268">
        <v>46</v>
      </c>
      <c r="C268" t="s">
        <v>3432</v>
      </c>
      <c r="E268" t="s">
        <v>1836</v>
      </c>
      <c r="F268">
        <v>46</v>
      </c>
      <c r="G268" t="s">
        <v>2753</v>
      </c>
      <c r="H268" t="s">
        <v>2753</v>
      </c>
      <c r="I268" t="s">
        <v>2753</v>
      </c>
      <c r="J268" t="s">
        <v>2753</v>
      </c>
      <c r="K268" t="s">
        <v>2753</v>
      </c>
      <c r="L268" t="s">
        <v>3432</v>
      </c>
      <c r="M268" t="s">
        <v>3432</v>
      </c>
      <c r="N268" t="s">
        <v>3432</v>
      </c>
    </row>
    <row r="269" spans="1:14" x14ac:dyDescent="0.35">
      <c r="A269" t="s">
        <v>1836</v>
      </c>
      <c r="B269">
        <v>47</v>
      </c>
      <c r="C269" t="s">
        <v>3433</v>
      </c>
      <c r="E269" t="s">
        <v>1836</v>
      </c>
      <c r="F269">
        <v>47</v>
      </c>
      <c r="G269" t="s">
        <v>2754</v>
      </c>
      <c r="H269" t="s">
        <v>2754</v>
      </c>
      <c r="I269" t="s">
        <v>2754</v>
      </c>
      <c r="J269" t="s">
        <v>2754</v>
      </c>
      <c r="K269" t="s">
        <v>2754</v>
      </c>
      <c r="L269" t="s">
        <v>3433</v>
      </c>
      <c r="M269" t="s">
        <v>3433</v>
      </c>
      <c r="N269" t="s">
        <v>3433</v>
      </c>
    </row>
    <row r="270" spans="1:14" x14ac:dyDescent="0.35">
      <c r="A270" t="s">
        <v>1836</v>
      </c>
      <c r="B270">
        <v>48</v>
      </c>
      <c r="C270" t="s">
        <v>2755</v>
      </c>
      <c r="E270" t="s">
        <v>1836</v>
      </c>
      <c r="F270">
        <v>48</v>
      </c>
      <c r="G270" t="s">
        <v>2755</v>
      </c>
      <c r="H270" t="s">
        <v>2755</v>
      </c>
      <c r="I270" t="s">
        <v>2755</v>
      </c>
      <c r="J270" t="s">
        <v>2755</v>
      </c>
      <c r="K270" t="s">
        <v>2755</v>
      </c>
      <c r="L270" t="s">
        <v>2755</v>
      </c>
      <c r="M270" t="s">
        <v>2755</v>
      </c>
      <c r="N270" t="s">
        <v>2755</v>
      </c>
    </row>
    <row r="271" spans="1:14" x14ac:dyDescent="0.35">
      <c r="A271" t="s">
        <v>1836</v>
      </c>
      <c r="B271">
        <v>49</v>
      </c>
      <c r="C271" t="s">
        <v>2756</v>
      </c>
      <c r="E271" t="s">
        <v>1836</v>
      </c>
      <c r="F271">
        <v>49</v>
      </c>
      <c r="G271" t="s">
        <v>2756</v>
      </c>
      <c r="H271" t="s">
        <v>2756</v>
      </c>
      <c r="I271" t="s">
        <v>2756</v>
      </c>
      <c r="J271" t="s">
        <v>2756</v>
      </c>
      <c r="K271" t="s">
        <v>2756</v>
      </c>
      <c r="L271" t="s">
        <v>2756</v>
      </c>
      <c r="M271" t="s">
        <v>2756</v>
      </c>
      <c r="N271" t="s">
        <v>2756</v>
      </c>
    </row>
    <row r="272" spans="1:14" x14ac:dyDescent="0.35">
      <c r="A272" t="s">
        <v>1836</v>
      </c>
      <c r="B272">
        <v>50</v>
      </c>
      <c r="C272" t="s">
        <v>2757</v>
      </c>
      <c r="E272" t="s">
        <v>1836</v>
      </c>
      <c r="F272">
        <v>50</v>
      </c>
      <c r="G272" t="s">
        <v>2757</v>
      </c>
      <c r="H272" t="s">
        <v>2757</v>
      </c>
      <c r="I272" t="s">
        <v>2757</v>
      </c>
      <c r="J272" t="s">
        <v>2757</v>
      </c>
      <c r="K272" t="s">
        <v>2757</v>
      </c>
      <c r="L272" t="s">
        <v>2757</v>
      </c>
      <c r="M272" t="s">
        <v>2757</v>
      </c>
      <c r="N272" t="s">
        <v>2757</v>
      </c>
    </row>
    <row r="273" spans="1:14" x14ac:dyDescent="0.35">
      <c r="A273" t="s">
        <v>1836</v>
      </c>
      <c r="B273">
        <v>51</v>
      </c>
      <c r="C273" t="s">
        <v>2758</v>
      </c>
      <c r="E273" t="s">
        <v>1836</v>
      </c>
      <c r="F273">
        <v>51</v>
      </c>
      <c r="G273" t="s">
        <v>2758</v>
      </c>
      <c r="H273" t="s">
        <v>2758</v>
      </c>
      <c r="I273" t="s">
        <v>2758</v>
      </c>
      <c r="J273" t="s">
        <v>2758</v>
      </c>
      <c r="K273" t="s">
        <v>2758</v>
      </c>
      <c r="L273" t="s">
        <v>2758</v>
      </c>
      <c r="M273" t="s">
        <v>2758</v>
      </c>
      <c r="N273" t="s">
        <v>2758</v>
      </c>
    </row>
    <row r="274" spans="1:14" x14ac:dyDescent="0.35">
      <c r="A274" t="s">
        <v>1836</v>
      </c>
      <c r="B274">
        <v>52</v>
      </c>
      <c r="C274" t="s">
        <v>2759</v>
      </c>
      <c r="E274" t="s">
        <v>1836</v>
      </c>
      <c r="F274">
        <v>52</v>
      </c>
      <c r="G274" t="s">
        <v>2759</v>
      </c>
      <c r="H274" t="s">
        <v>2759</v>
      </c>
      <c r="I274" t="s">
        <v>2759</v>
      </c>
      <c r="J274" t="s">
        <v>2759</v>
      </c>
      <c r="K274" t="s">
        <v>2759</v>
      </c>
      <c r="L274" t="s">
        <v>2759</v>
      </c>
      <c r="M274" t="s">
        <v>2759</v>
      </c>
      <c r="N274" t="s">
        <v>2759</v>
      </c>
    </row>
    <row r="275" spans="1:14" x14ac:dyDescent="0.35">
      <c r="A275" t="s">
        <v>1836</v>
      </c>
      <c r="B275">
        <v>53</v>
      </c>
      <c r="C275" t="s">
        <v>3434</v>
      </c>
      <c r="E275" t="s">
        <v>1836</v>
      </c>
      <c r="F275">
        <v>53</v>
      </c>
      <c r="G275" t="s">
        <v>2760</v>
      </c>
      <c r="H275" t="s">
        <v>2760</v>
      </c>
      <c r="I275" t="s">
        <v>2760</v>
      </c>
      <c r="J275" t="s">
        <v>2760</v>
      </c>
      <c r="K275" t="s">
        <v>2760</v>
      </c>
      <c r="L275" t="s">
        <v>2760</v>
      </c>
      <c r="M275" t="s">
        <v>2761</v>
      </c>
      <c r="N275" t="s">
        <v>3434</v>
      </c>
    </row>
    <row r="276" spans="1:14" x14ac:dyDescent="0.35">
      <c r="A276" t="s">
        <v>1836</v>
      </c>
      <c r="B276">
        <v>54</v>
      </c>
      <c r="C276" t="s">
        <v>2762</v>
      </c>
      <c r="E276" t="s">
        <v>1836</v>
      </c>
      <c r="F276">
        <v>54</v>
      </c>
      <c r="G276" t="s">
        <v>2762</v>
      </c>
      <c r="H276" t="s">
        <v>2762</v>
      </c>
      <c r="I276" t="s">
        <v>2762</v>
      </c>
      <c r="J276" t="s">
        <v>2762</v>
      </c>
      <c r="K276" t="s">
        <v>2762</v>
      </c>
      <c r="L276" t="s">
        <v>2762</v>
      </c>
      <c r="M276" t="s">
        <v>2762</v>
      </c>
      <c r="N276" t="s">
        <v>2762</v>
      </c>
    </row>
    <row r="277" spans="1:14" x14ac:dyDescent="0.35">
      <c r="A277" t="s">
        <v>1836</v>
      </c>
      <c r="B277">
        <v>55</v>
      </c>
      <c r="C277" t="s">
        <v>2763</v>
      </c>
      <c r="E277" t="s">
        <v>1836</v>
      </c>
      <c r="F277">
        <v>55</v>
      </c>
      <c r="G277" t="s">
        <v>2763</v>
      </c>
      <c r="H277" t="s">
        <v>2763</v>
      </c>
      <c r="I277" t="s">
        <v>2763</v>
      </c>
      <c r="J277" t="s">
        <v>2763</v>
      </c>
      <c r="K277" t="s">
        <v>2763</v>
      </c>
      <c r="L277" t="s">
        <v>2763</v>
      </c>
      <c r="M277" t="s">
        <v>2763</v>
      </c>
      <c r="N277" t="s">
        <v>2763</v>
      </c>
    </row>
    <row r="278" spans="1:14" x14ac:dyDescent="0.35">
      <c r="A278" t="s">
        <v>1836</v>
      </c>
      <c r="B278">
        <v>56</v>
      </c>
      <c r="C278" t="s">
        <v>3435</v>
      </c>
      <c r="E278" t="s">
        <v>1836</v>
      </c>
      <c r="F278">
        <v>56</v>
      </c>
      <c r="G278" t="s">
        <v>2764</v>
      </c>
      <c r="H278" t="s">
        <v>2764</v>
      </c>
      <c r="I278" t="s">
        <v>2764</v>
      </c>
      <c r="J278" t="s">
        <v>2764</v>
      </c>
      <c r="K278" t="s">
        <v>2764</v>
      </c>
      <c r="L278" t="s">
        <v>3435</v>
      </c>
      <c r="M278" t="s">
        <v>3435</v>
      </c>
      <c r="N278" t="s">
        <v>3435</v>
      </c>
    </row>
    <row r="279" spans="1:14" x14ac:dyDescent="0.35">
      <c r="A279" t="s">
        <v>1836</v>
      </c>
      <c r="B279">
        <v>57</v>
      </c>
      <c r="C279" t="s">
        <v>3567</v>
      </c>
      <c r="E279" t="s">
        <v>1836</v>
      </c>
      <c r="F279">
        <v>57</v>
      </c>
      <c r="G279" t="s">
        <v>2765</v>
      </c>
      <c r="H279" t="s">
        <v>2765</v>
      </c>
      <c r="I279" t="s">
        <v>2765</v>
      </c>
      <c r="J279" t="s">
        <v>2766</v>
      </c>
      <c r="K279" t="s">
        <v>2766</v>
      </c>
      <c r="L279" t="s">
        <v>3566</v>
      </c>
      <c r="M279" t="s">
        <v>3567</v>
      </c>
      <c r="N279" t="s">
        <v>3567</v>
      </c>
    </row>
    <row r="280" spans="1:14" x14ac:dyDescent="0.35">
      <c r="A280" t="s">
        <v>1836</v>
      </c>
      <c r="B280">
        <v>58</v>
      </c>
      <c r="C280" t="s">
        <v>3569</v>
      </c>
      <c r="E280" t="s">
        <v>1836</v>
      </c>
      <c r="F280">
        <v>58</v>
      </c>
      <c r="G280" t="s">
        <v>2767</v>
      </c>
      <c r="H280" t="s">
        <v>2767</v>
      </c>
      <c r="I280" t="s">
        <v>2767</v>
      </c>
      <c r="J280" t="s">
        <v>2768</v>
      </c>
      <c r="K280" t="s">
        <v>2768</v>
      </c>
      <c r="L280" t="s">
        <v>3568</v>
      </c>
      <c r="M280" t="s">
        <v>3569</v>
      </c>
      <c r="N280" t="s">
        <v>3569</v>
      </c>
    </row>
    <row r="281" spans="1:14" x14ac:dyDescent="0.35">
      <c r="A281" t="s">
        <v>1836</v>
      </c>
      <c r="B281">
        <v>59</v>
      </c>
      <c r="C281" t="s">
        <v>2769</v>
      </c>
      <c r="E281" t="s">
        <v>1836</v>
      </c>
      <c r="F281">
        <v>59</v>
      </c>
      <c r="G281" t="s">
        <v>2769</v>
      </c>
      <c r="H281" t="s">
        <v>2769</v>
      </c>
      <c r="I281" t="s">
        <v>2769</v>
      </c>
      <c r="J281" t="s">
        <v>2769</v>
      </c>
      <c r="K281" t="s">
        <v>2769</v>
      </c>
      <c r="L281" t="s">
        <v>2769</v>
      </c>
      <c r="M281" t="s">
        <v>2769</v>
      </c>
      <c r="N281" t="s">
        <v>2769</v>
      </c>
    </row>
    <row r="282" spans="1:14" x14ac:dyDescent="0.35">
      <c r="A282" t="s">
        <v>1836</v>
      </c>
      <c r="B282">
        <v>60</v>
      </c>
      <c r="C282" t="s">
        <v>3436</v>
      </c>
      <c r="E282" t="s">
        <v>1836</v>
      </c>
      <c r="F282">
        <v>60</v>
      </c>
      <c r="G282" t="s">
        <v>2770</v>
      </c>
      <c r="H282" t="s">
        <v>2770</v>
      </c>
      <c r="I282" t="s">
        <v>2770</v>
      </c>
      <c r="J282" t="s">
        <v>2770</v>
      </c>
      <c r="K282" t="s">
        <v>2770</v>
      </c>
      <c r="L282" t="s">
        <v>2770</v>
      </c>
      <c r="M282" t="s">
        <v>2770</v>
      </c>
      <c r="N282" t="s">
        <v>3436</v>
      </c>
    </row>
    <row r="283" spans="1:14" x14ac:dyDescent="0.35">
      <c r="A283" t="s">
        <v>1836</v>
      </c>
      <c r="B283">
        <v>61</v>
      </c>
      <c r="C283" t="s">
        <v>3437</v>
      </c>
      <c r="E283" t="s">
        <v>1836</v>
      </c>
      <c r="F283">
        <v>61</v>
      </c>
      <c r="G283" t="s">
        <v>2771</v>
      </c>
      <c r="H283" t="s">
        <v>2771</v>
      </c>
      <c r="I283" t="s">
        <v>2771</v>
      </c>
      <c r="J283" t="s">
        <v>2771</v>
      </c>
      <c r="K283" t="s">
        <v>2771</v>
      </c>
      <c r="L283" t="s">
        <v>2771</v>
      </c>
      <c r="M283" t="s">
        <v>2771</v>
      </c>
      <c r="N283" t="s">
        <v>3437</v>
      </c>
    </row>
    <row r="284" spans="1:14" x14ac:dyDescent="0.35">
      <c r="A284" t="s">
        <v>1836</v>
      </c>
      <c r="B284">
        <v>62</v>
      </c>
      <c r="C284" t="s">
        <v>2774</v>
      </c>
      <c r="E284" t="s">
        <v>1836</v>
      </c>
      <c r="F284">
        <v>62</v>
      </c>
      <c r="G284" t="s">
        <v>2772</v>
      </c>
      <c r="H284" t="s">
        <v>2772</v>
      </c>
      <c r="I284" t="s">
        <v>2772</v>
      </c>
      <c r="J284" t="s">
        <v>2773</v>
      </c>
      <c r="K284" t="s">
        <v>2773</v>
      </c>
      <c r="L284" t="s">
        <v>2773</v>
      </c>
      <c r="M284" t="s">
        <v>2774</v>
      </c>
      <c r="N284" t="s">
        <v>2774</v>
      </c>
    </row>
    <row r="285" spans="1:14" x14ac:dyDescent="0.35">
      <c r="A285" t="s">
        <v>1836</v>
      </c>
      <c r="B285">
        <v>63</v>
      </c>
      <c r="C285" t="s">
        <v>2777</v>
      </c>
      <c r="E285" t="s">
        <v>1836</v>
      </c>
      <c r="F285">
        <v>63</v>
      </c>
      <c r="G285" t="s">
        <v>2775</v>
      </c>
      <c r="H285" t="s">
        <v>2775</v>
      </c>
      <c r="I285" t="s">
        <v>2775</v>
      </c>
      <c r="J285" t="s">
        <v>2776</v>
      </c>
      <c r="K285" t="s">
        <v>2776</v>
      </c>
      <c r="L285" t="s">
        <v>2776</v>
      </c>
      <c r="M285" t="s">
        <v>2777</v>
      </c>
      <c r="N285" t="s">
        <v>2777</v>
      </c>
    </row>
    <row r="286" spans="1:14" x14ac:dyDescent="0.35">
      <c r="A286" t="s">
        <v>1836</v>
      </c>
      <c r="B286">
        <v>64</v>
      </c>
      <c r="C286" t="s">
        <v>2778</v>
      </c>
      <c r="E286" t="s">
        <v>1836</v>
      </c>
      <c r="F286">
        <v>64</v>
      </c>
      <c r="G286" t="s">
        <v>2778</v>
      </c>
      <c r="H286" t="s">
        <v>2778</v>
      </c>
      <c r="I286" t="s">
        <v>2778</v>
      </c>
      <c r="J286" t="s">
        <v>2778</v>
      </c>
      <c r="K286" t="s">
        <v>2778</v>
      </c>
      <c r="L286" t="s">
        <v>2778</v>
      </c>
      <c r="M286" t="s">
        <v>2778</v>
      </c>
      <c r="N286" t="s">
        <v>2778</v>
      </c>
    </row>
    <row r="287" spans="1:14" x14ac:dyDescent="0.35">
      <c r="A287" t="s">
        <v>1836</v>
      </c>
      <c r="B287">
        <v>65</v>
      </c>
      <c r="C287" t="s">
        <v>2779</v>
      </c>
      <c r="E287" t="s">
        <v>1836</v>
      </c>
      <c r="F287">
        <v>65</v>
      </c>
      <c r="G287" t="s">
        <v>2779</v>
      </c>
      <c r="H287" t="s">
        <v>2779</v>
      </c>
      <c r="I287" t="s">
        <v>2779</v>
      </c>
      <c r="J287" t="s">
        <v>2779</v>
      </c>
      <c r="K287" t="s">
        <v>2779</v>
      </c>
      <c r="L287" t="s">
        <v>2779</v>
      </c>
      <c r="M287" t="s">
        <v>2779</v>
      </c>
      <c r="N287" t="s">
        <v>2779</v>
      </c>
    </row>
    <row r="288" spans="1:14" x14ac:dyDescent="0.35">
      <c r="A288" t="s">
        <v>1836</v>
      </c>
      <c r="B288">
        <v>66</v>
      </c>
      <c r="C288" t="s">
        <v>2782</v>
      </c>
      <c r="E288" t="s">
        <v>1836</v>
      </c>
      <c r="F288">
        <v>66</v>
      </c>
      <c r="G288" t="s">
        <v>2780</v>
      </c>
      <c r="H288" t="s">
        <v>2780</v>
      </c>
      <c r="I288" t="s">
        <v>2780</v>
      </c>
      <c r="J288" t="s">
        <v>2781</v>
      </c>
      <c r="K288" t="s">
        <v>2781</v>
      </c>
      <c r="L288" t="s">
        <v>2781</v>
      </c>
      <c r="M288" t="s">
        <v>2782</v>
      </c>
      <c r="N288" t="s">
        <v>2782</v>
      </c>
    </row>
    <row r="289" spans="1:14" x14ac:dyDescent="0.35">
      <c r="A289" t="s">
        <v>1836</v>
      </c>
      <c r="B289">
        <v>67</v>
      </c>
      <c r="C289" t="s">
        <v>2785</v>
      </c>
      <c r="E289" t="s">
        <v>1836</v>
      </c>
      <c r="F289">
        <v>67</v>
      </c>
      <c r="G289" t="s">
        <v>2783</v>
      </c>
      <c r="H289" t="s">
        <v>2783</v>
      </c>
      <c r="I289" t="s">
        <v>2783</v>
      </c>
      <c r="J289" t="s">
        <v>2784</v>
      </c>
      <c r="K289" t="s">
        <v>2784</v>
      </c>
      <c r="L289" t="s">
        <v>2784</v>
      </c>
      <c r="M289" t="s">
        <v>2785</v>
      </c>
      <c r="N289" t="s">
        <v>2785</v>
      </c>
    </row>
    <row r="290" spans="1:14" x14ac:dyDescent="0.35">
      <c r="A290" t="s">
        <v>1836</v>
      </c>
      <c r="B290">
        <v>68</v>
      </c>
      <c r="C290" t="s">
        <v>2788</v>
      </c>
      <c r="E290" t="s">
        <v>1836</v>
      </c>
      <c r="F290">
        <v>68</v>
      </c>
      <c r="G290" t="s">
        <v>2786</v>
      </c>
      <c r="H290" t="s">
        <v>2786</v>
      </c>
      <c r="I290" t="s">
        <v>2786</v>
      </c>
      <c r="J290" t="s">
        <v>2787</v>
      </c>
      <c r="K290" t="s">
        <v>2787</v>
      </c>
      <c r="L290" t="s">
        <v>2787</v>
      </c>
      <c r="M290" t="s">
        <v>2788</v>
      </c>
      <c r="N290" t="s">
        <v>2788</v>
      </c>
    </row>
    <row r="291" spans="1:14" x14ac:dyDescent="0.35">
      <c r="A291" t="s">
        <v>1836</v>
      </c>
      <c r="B291">
        <v>69</v>
      </c>
      <c r="C291" t="s">
        <v>2789</v>
      </c>
      <c r="E291" t="s">
        <v>1836</v>
      </c>
      <c r="F291">
        <v>69</v>
      </c>
      <c r="G291" t="s">
        <v>2789</v>
      </c>
      <c r="H291" t="s">
        <v>2789</v>
      </c>
      <c r="I291" t="s">
        <v>2789</v>
      </c>
      <c r="J291" t="s">
        <v>2789</v>
      </c>
      <c r="K291" t="s">
        <v>2789</v>
      </c>
      <c r="L291" t="s">
        <v>2789</v>
      </c>
      <c r="M291" t="s">
        <v>2789</v>
      </c>
      <c r="N291" t="s">
        <v>2789</v>
      </c>
    </row>
    <row r="292" spans="1:14" x14ac:dyDescent="0.35">
      <c r="A292" t="s">
        <v>1836</v>
      </c>
      <c r="B292">
        <v>70</v>
      </c>
      <c r="C292" t="s">
        <v>2791</v>
      </c>
      <c r="E292" t="s">
        <v>1836</v>
      </c>
      <c r="F292">
        <v>70</v>
      </c>
      <c r="G292" t="s">
        <v>2790</v>
      </c>
      <c r="H292" t="s">
        <v>2790</v>
      </c>
      <c r="I292" t="s">
        <v>2790</v>
      </c>
      <c r="J292" t="s">
        <v>2791</v>
      </c>
      <c r="K292" t="s">
        <v>2791</v>
      </c>
      <c r="L292" t="s">
        <v>2791</v>
      </c>
      <c r="M292" t="s">
        <v>2791</v>
      </c>
      <c r="N292" t="s">
        <v>2791</v>
      </c>
    </row>
    <row r="293" spans="1:14" x14ac:dyDescent="0.35">
      <c r="A293" t="s">
        <v>1836</v>
      </c>
      <c r="B293">
        <v>71</v>
      </c>
      <c r="C293" t="s">
        <v>2793</v>
      </c>
      <c r="E293" t="s">
        <v>1836</v>
      </c>
      <c r="F293">
        <v>71</v>
      </c>
      <c r="G293" t="s">
        <v>2792</v>
      </c>
      <c r="H293" t="s">
        <v>2792</v>
      </c>
      <c r="I293" t="s">
        <v>2792</v>
      </c>
      <c r="J293" t="s">
        <v>2793</v>
      </c>
      <c r="K293" t="s">
        <v>2793</v>
      </c>
      <c r="L293" t="s">
        <v>3921</v>
      </c>
      <c r="M293" t="s">
        <v>2793</v>
      </c>
      <c r="N293" t="s">
        <v>2793</v>
      </c>
    </row>
    <row r="294" spans="1:14" x14ac:dyDescent="0.35">
      <c r="A294" t="s">
        <v>1836</v>
      </c>
      <c r="B294">
        <v>72</v>
      </c>
      <c r="C294" t="s">
        <v>2795</v>
      </c>
      <c r="E294" t="s">
        <v>1836</v>
      </c>
      <c r="F294">
        <v>72</v>
      </c>
      <c r="G294" t="s">
        <v>2794</v>
      </c>
      <c r="H294" t="s">
        <v>2794</v>
      </c>
      <c r="I294" t="s">
        <v>2794</v>
      </c>
      <c r="J294" t="s">
        <v>2795</v>
      </c>
      <c r="K294" t="s">
        <v>2795</v>
      </c>
      <c r="L294" t="s">
        <v>2795</v>
      </c>
      <c r="M294" t="s">
        <v>2795</v>
      </c>
      <c r="N294" t="s">
        <v>2795</v>
      </c>
    </row>
    <row r="295" spans="1:14" x14ac:dyDescent="0.35">
      <c r="A295" t="s">
        <v>1836</v>
      </c>
      <c r="B295">
        <v>73</v>
      </c>
      <c r="C295" t="s">
        <v>3570</v>
      </c>
      <c r="E295" t="s">
        <v>1836</v>
      </c>
      <c r="F295">
        <v>73</v>
      </c>
      <c r="G295" t="s">
        <v>2796</v>
      </c>
      <c r="H295" t="s">
        <v>2796</v>
      </c>
      <c r="I295" t="s">
        <v>2796</v>
      </c>
      <c r="J295" t="s">
        <v>2797</v>
      </c>
      <c r="K295" t="s">
        <v>2797</v>
      </c>
      <c r="L295" t="s">
        <v>3570</v>
      </c>
      <c r="M295" t="s">
        <v>3570</v>
      </c>
      <c r="N295" t="s">
        <v>3570</v>
      </c>
    </row>
    <row r="296" spans="1:14" x14ac:dyDescent="0.35">
      <c r="A296" t="s">
        <v>1836</v>
      </c>
      <c r="B296">
        <v>74</v>
      </c>
      <c r="C296" t="s">
        <v>2695</v>
      </c>
      <c r="E296" t="s">
        <v>1836</v>
      </c>
      <c r="F296">
        <v>74</v>
      </c>
      <c r="G296" t="s">
        <v>2695</v>
      </c>
      <c r="H296" t="s">
        <v>2695</v>
      </c>
      <c r="I296" t="s">
        <v>2695</v>
      </c>
      <c r="J296" t="s">
        <v>2695</v>
      </c>
      <c r="K296" t="s">
        <v>2695</v>
      </c>
      <c r="L296" t="s">
        <v>2695</v>
      </c>
      <c r="M296" t="s">
        <v>2695</v>
      </c>
      <c r="N296" t="s">
        <v>2695</v>
      </c>
    </row>
    <row r="297" spans="1:14" x14ac:dyDescent="0.35">
      <c r="A297" t="s">
        <v>1836</v>
      </c>
      <c r="B297">
        <v>75</v>
      </c>
      <c r="C297" t="s">
        <v>2695</v>
      </c>
      <c r="E297" t="s">
        <v>1836</v>
      </c>
      <c r="F297">
        <v>75</v>
      </c>
      <c r="G297" t="s">
        <v>2695</v>
      </c>
      <c r="H297" t="s">
        <v>2695</v>
      </c>
      <c r="I297" t="s">
        <v>2695</v>
      </c>
      <c r="J297" t="s">
        <v>2695</v>
      </c>
      <c r="K297" t="s">
        <v>2695</v>
      </c>
      <c r="L297" t="s">
        <v>2695</v>
      </c>
      <c r="M297" t="s">
        <v>2695</v>
      </c>
      <c r="N297" t="s">
        <v>2695</v>
      </c>
    </row>
    <row r="298" spans="1:14" x14ac:dyDescent="0.35">
      <c r="A298" t="s">
        <v>1836</v>
      </c>
      <c r="B298">
        <v>76</v>
      </c>
      <c r="C298" t="s">
        <v>2695</v>
      </c>
      <c r="E298" t="s">
        <v>1836</v>
      </c>
      <c r="F298">
        <v>76</v>
      </c>
      <c r="G298" t="s">
        <v>2695</v>
      </c>
      <c r="H298" t="s">
        <v>2695</v>
      </c>
      <c r="I298" t="s">
        <v>2695</v>
      </c>
      <c r="J298" t="s">
        <v>2695</v>
      </c>
      <c r="K298" t="s">
        <v>2695</v>
      </c>
      <c r="L298" t="s">
        <v>2695</v>
      </c>
      <c r="M298" t="s">
        <v>2695</v>
      </c>
      <c r="N298" t="s">
        <v>2695</v>
      </c>
    </row>
    <row r="299" spans="1:14" x14ac:dyDescent="0.35">
      <c r="A299" t="s">
        <v>1836</v>
      </c>
      <c r="B299">
        <v>77</v>
      </c>
      <c r="C299" t="s">
        <v>2695</v>
      </c>
      <c r="E299" t="s">
        <v>1836</v>
      </c>
      <c r="F299">
        <v>77</v>
      </c>
      <c r="G299" t="s">
        <v>2695</v>
      </c>
      <c r="H299" t="s">
        <v>2695</v>
      </c>
      <c r="I299" t="s">
        <v>2695</v>
      </c>
      <c r="J299" t="s">
        <v>2695</v>
      </c>
      <c r="K299" t="s">
        <v>2695</v>
      </c>
      <c r="L299" t="s">
        <v>2695</v>
      </c>
      <c r="M299" t="s">
        <v>2695</v>
      </c>
      <c r="N299" t="s">
        <v>2695</v>
      </c>
    </row>
    <row r="300" spans="1:14" x14ac:dyDescent="0.35">
      <c r="A300" t="s">
        <v>1836</v>
      </c>
      <c r="B300">
        <v>78</v>
      </c>
      <c r="C300" t="s">
        <v>2798</v>
      </c>
      <c r="E300" t="s">
        <v>1836</v>
      </c>
      <c r="F300">
        <v>78</v>
      </c>
      <c r="G300" t="s">
        <v>2798</v>
      </c>
      <c r="H300" t="s">
        <v>2798</v>
      </c>
      <c r="I300" t="s">
        <v>2798</v>
      </c>
      <c r="J300" t="s">
        <v>2798</v>
      </c>
      <c r="K300" t="s">
        <v>2798</v>
      </c>
      <c r="L300" t="s">
        <v>2798</v>
      </c>
      <c r="M300" t="s">
        <v>2798</v>
      </c>
      <c r="N300" t="s">
        <v>2798</v>
      </c>
    </row>
    <row r="301" spans="1:14" x14ac:dyDescent="0.35">
      <c r="A301" t="s">
        <v>1836</v>
      </c>
      <c r="B301">
        <v>79</v>
      </c>
      <c r="C301" t="s">
        <v>2799</v>
      </c>
      <c r="E301" t="s">
        <v>1836</v>
      </c>
      <c r="F301">
        <v>79</v>
      </c>
      <c r="G301" t="s">
        <v>2799</v>
      </c>
      <c r="H301" t="s">
        <v>2799</v>
      </c>
      <c r="I301" t="s">
        <v>2799</v>
      </c>
      <c r="J301" t="s">
        <v>2799</v>
      </c>
      <c r="K301" t="s">
        <v>2799</v>
      </c>
      <c r="L301" t="s">
        <v>2799</v>
      </c>
      <c r="M301" t="s">
        <v>2799</v>
      </c>
      <c r="N301" t="s">
        <v>2799</v>
      </c>
    </row>
    <row r="302" spans="1:14" x14ac:dyDescent="0.35">
      <c r="A302" t="s">
        <v>1836</v>
      </c>
      <c r="B302">
        <v>80</v>
      </c>
      <c r="C302" t="s">
        <v>2800</v>
      </c>
      <c r="E302" t="s">
        <v>1836</v>
      </c>
      <c r="F302">
        <v>80</v>
      </c>
      <c r="G302" t="s">
        <v>2800</v>
      </c>
      <c r="H302" t="s">
        <v>2800</v>
      </c>
      <c r="I302" t="s">
        <v>2800</v>
      </c>
      <c r="J302" t="s">
        <v>2800</v>
      </c>
      <c r="K302" t="s">
        <v>2800</v>
      </c>
      <c r="L302" t="s">
        <v>2800</v>
      </c>
      <c r="M302" t="s">
        <v>2800</v>
      </c>
      <c r="N302" t="s">
        <v>2800</v>
      </c>
    </row>
    <row r="303" spans="1:14" x14ac:dyDescent="0.35">
      <c r="A303" t="s">
        <v>1836</v>
      </c>
      <c r="B303">
        <v>81</v>
      </c>
      <c r="C303" t="s">
        <v>3572</v>
      </c>
      <c r="E303" t="s">
        <v>1836</v>
      </c>
      <c r="F303">
        <v>81</v>
      </c>
      <c r="G303" t="s">
        <v>2801</v>
      </c>
      <c r="H303" t="s">
        <v>2801</v>
      </c>
      <c r="I303" t="s">
        <v>2801</v>
      </c>
      <c r="J303" t="s">
        <v>2801</v>
      </c>
      <c r="K303" t="s">
        <v>2801</v>
      </c>
      <c r="L303" t="s">
        <v>3571</v>
      </c>
      <c r="M303" t="s">
        <v>3572</v>
      </c>
      <c r="N303" t="s">
        <v>3572</v>
      </c>
    </row>
    <row r="304" spans="1:14" x14ac:dyDescent="0.35">
      <c r="A304" t="s">
        <v>1836</v>
      </c>
      <c r="B304">
        <v>82</v>
      </c>
      <c r="C304" t="s">
        <v>3574</v>
      </c>
      <c r="E304" t="s">
        <v>1836</v>
      </c>
      <c r="F304">
        <v>82</v>
      </c>
      <c r="G304" t="s">
        <v>2802</v>
      </c>
      <c r="H304" t="s">
        <v>2802</v>
      </c>
      <c r="I304" t="s">
        <v>2802</v>
      </c>
      <c r="J304" t="s">
        <v>2802</v>
      </c>
      <c r="K304" t="s">
        <v>2802</v>
      </c>
      <c r="L304" t="s">
        <v>3573</v>
      </c>
      <c r="M304" t="s">
        <v>3574</v>
      </c>
      <c r="N304" t="s">
        <v>3574</v>
      </c>
    </row>
    <row r="305" spans="1:14" x14ac:dyDescent="0.35">
      <c r="A305" t="s">
        <v>1836</v>
      </c>
      <c r="B305">
        <v>83</v>
      </c>
      <c r="C305" t="s">
        <v>3576</v>
      </c>
      <c r="E305" t="s">
        <v>1836</v>
      </c>
      <c r="F305">
        <v>83</v>
      </c>
      <c r="G305" t="s">
        <v>2803</v>
      </c>
      <c r="H305" t="s">
        <v>2803</v>
      </c>
      <c r="I305" t="s">
        <v>2803</v>
      </c>
      <c r="J305" t="s">
        <v>2803</v>
      </c>
      <c r="K305" t="s">
        <v>2803</v>
      </c>
      <c r="L305" t="s">
        <v>3575</v>
      </c>
      <c r="M305" t="s">
        <v>3576</v>
      </c>
      <c r="N305" t="s">
        <v>3576</v>
      </c>
    </row>
    <row r="306" spans="1:14" x14ac:dyDescent="0.35">
      <c r="A306" t="s">
        <v>1836</v>
      </c>
      <c r="B306">
        <v>84</v>
      </c>
      <c r="C306" t="s">
        <v>2806</v>
      </c>
      <c r="E306" t="s">
        <v>1836</v>
      </c>
      <c r="F306">
        <v>84</v>
      </c>
      <c r="G306" t="s">
        <v>2804</v>
      </c>
      <c r="H306" t="s">
        <v>2804</v>
      </c>
      <c r="I306" t="s">
        <v>2804</v>
      </c>
      <c r="J306" t="s">
        <v>2805</v>
      </c>
      <c r="K306" t="s">
        <v>2805</v>
      </c>
      <c r="L306" t="s">
        <v>2805</v>
      </c>
      <c r="M306" t="s">
        <v>2806</v>
      </c>
      <c r="N306" t="s">
        <v>2806</v>
      </c>
    </row>
    <row r="307" spans="1:14" x14ac:dyDescent="0.35">
      <c r="A307" t="s">
        <v>1836</v>
      </c>
      <c r="B307">
        <v>85</v>
      </c>
      <c r="C307" t="s">
        <v>2807</v>
      </c>
      <c r="E307" t="s">
        <v>1836</v>
      </c>
      <c r="F307">
        <v>85</v>
      </c>
      <c r="G307" t="s">
        <v>2807</v>
      </c>
      <c r="H307" t="s">
        <v>2807</v>
      </c>
      <c r="I307" t="s">
        <v>2807</v>
      </c>
      <c r="J307" t="s">
        <v>2807</v>
      </c>
      <c r="K307" t="s">
        <v>2807</v>
      </c>
      <c r="L307" t="s">
        <v>2807</v>
      </c>
      <c r="M307" t="s">
        <v>2807</v>
      </c>
      <c r="N307" t="s">
        <v>2807</v>
      </c>
    </row>
    <row r="308" spans="1:14" x14ac:dyDescent="0.35">
      <c r="A308" t="s">
        <v>1836</v>
      </c>
      <c r="B308">
        <v>86</v>
      </c>
      <c r="C308" t="s">
        <v>2808</v>
      </c>
      <c r="E308" t="s">
        <v>1836</v>
      </c>
      <c r="F308">
        <v>86</v>
      </c>
      <c r="G308" t="s">
        <v>2808</v>
      </c>
      <c r="H308" t="s">
        <v>2808</v>
      </c>
      <c r="I308" t="s">
        <v>2808</v>
      </c>
      <c r="J308" t="s">
        <v>2808</v>
      </c>
      <c r="K308" t="s">
        <v>2808</v>
      </c>
      <c r="L308" t="s">
        <v>2808</v>
      </c>
      <c r="M308" t="s">
        <v>2808</v>
      </c>
      <c r="N308" t="s">
        <v>2808</v>
      </c>
    </row>
    <row r="309" spans="1:14" x14ac:dyDescent="0.35">
      <c r="A309" t="s">
        <v>1836</v>
      </c>
      <c r="B309">
        <v>87</v>
      </c>
      <c r="C309" t="s">
        <v>3577</v>
      </c>
      <c r="E309" t="s">
        <v>1836</v>
      </c>
      <c r="F309">
        <v>87</v>
      </c>
      <c r="G309" t="s">
        <v>2809</v>
      </c>
      <c r="H309" t="s">
        <v>2809</v>
      </c>
      <c r="I309" t="s">
        <v>2809</v>
      </c>
      <c r="J309" t="s">
        <v>2809</v>
      </c>
      <c r="K309" t="s">
        <v>2809</v>
      </c>
      <c r="L309" t="s">
        <v>3577</v>
      </c>
      <c r="M309" t="s">
        <v>3577</v>
      </c>
      <c r="N309" t="s">
        <v>3577</v>
      </c>
    </row>
    <row r="310" spans="1:14" x14ac:dyDescent="0.35">
      <c r="A310" t="s">
        <v>1836</v>
      </c>
      <c r="B310">
        <v>88</v>
      </c>
      <c r="C310" t="s">
        <v>2811</v>
      </c>
      <c r="E310" t="s">
        <v>1836</v>
      </c>
      <c r="F310">
        <v>88</v>
      </c>
      <c r="G310" t="s">
        <v>2810</v>
      </c>
      <c r="H310" t="s">
        <v>2810</v>
      </c>
      <c r="I310" t="s">
        <v>2810</v>
      </c>
      <c r="J310" t="s">
        <v>2811</v>
      </c>
      <c r="K310" t="s">
        <v>2811</v>
      </c>
      <c r="L310" t="s">
        <v>2811</v>
      </c>
      <c r="M310" t="s">
        <v>2811</v>
      </c>
      <c r="N310" t="s">
        <v>2811</v>
      </c>
    </row>
    <row r="311" spans="1:14" x14ac:dyDescent="0.35">
      <c r="A311" t="s">
        <v>1836</v>
      </c>
      <c r="B311">
        <v>89</v>
      </c>
      <c r="C311" t="s">
        <v>2812</v>
      </c>
      <c r="E311" t="s">
        <v>1836</v>
      </c>
      <c r="F311">
        <v>89</v>
      </c>
      <c r="G311" t="s">
        <v>2812</v>
      </c>
      <c r="H311" t="s">
        <v>2812</v>
      </c>
      <c r="I311" t="s">
        <v>2812</v>
      </c>
      <c r="J311" t="s">
        <v>2812</v>
      </c>
      <c r="K311" t="s">
        <v>2812</v>
      </c>
      <c r="L311" t="s">
        <v>2812</v>
      </c>
      <c r="M311" t="s">
        <v>2812</v>
      </c>
      <c r="N311" t="s">
        <v>2812</v>
      </c>
    </row>
    <row r="312" spans="1:14" x14ac:dyDescent="0.35">
      <c r="A312" t="s">
        <v>1836</v>
      </c>
      <c r="B312">
        <v>90</v>
      </c>
      <c r="C312" t="s">
        <v>2814</v>
      </c>
      <c r="E312" t="s">
        <v>1836</v>
      </c>
      <c r="F312">
        <v>90</v>
      </c>
      <c r="G312" t="s">
        <v>2813</v>
      </c>
      <c r="H312" t="s">
        <v>2813</v>
      </c>
      <c r="I312" t="s">
        <v>2813</v>
      </c>
      <c r="J312" t="s">
        <v>2814</v>
      </c>
      <c r="K312" t="s">
        <v>2814</v>
      </c>
      <c r="L312" t="s">
        <v>2814</v>
      </c>
      <c r="M312" t="s">
        <v>2814</v>
      </c>
      <c r="N312" t="s">
        <v>2814</v>
      </c>
    </row>
    <row r="313" spans="1:14" x14ac:dyDescent="0.35">
      <c r="A313" t="s">
        <v>1836</v>
      </c>
      <c r="B313">
        <v>91</v>
      </c>
      <c r="C313" t="s">
        <v>3438</v>
      </c>
      <c r="E313" t="s">
        <v>1836</v>
      </c>
      <c r="F313">
        <v>91</v>
      </c>
      <c r="G313" t="s">
        <v>2815</v>
      </c>
      <c r="H313" t="s">
        <v>2815</v>
      </c>
      <c r="I313" t="s">
        <v>2815</v>
      </c>
      <c r="J313" t="s">
        <v>2816</v>
      </c>
      <c r="K313" t="s">
        <v>2816</v>
      </c>
      <c r="L313" t="s">
        <v>2816</v>
      </c>
      <c r="M313" t="s">
        <v>2816</v>
      </c>
      <c r="N313" t="s">
        <v>3438</v>
      </c>
    </row>
    <row r="314" spans="1:14" x14ac:dyDescent="0.35">
      <c r="A314" t="s">
        <v>1836</v>
      </c>
      <c r="B314">
        <v>92</v>
      </c>
      <c r="C314" t="s">
        <v>2818</v>
      </c>
      <c r="E314" t="s">
        <v>1836</v>
      </c>
      <c r="F314">
        <v>92</v>
      </c>
      <c r="G314" t="s">
        <v>2817</v>
      </c>
      <c r="H314" t="s">
        <v>2817</v>
      </c>
      <c r="I314" t="s">
        <v>2817</v>
      </c>
      <c r="J314" t="s">
        <v>2818</v>
      </c>
      <c r="K314" t="s">
        <v>2818</v>
      </c>
      <c r="L314" t="s">
        <v>2818</v>
      </c>
      <c r="M314" t="s">
        <v>2818</v>
      </c>
      <c r="N314" t="s">
        <v>2818</v>
      </c>
    </row>
    <row r="315" spans="1:14" x14ac:dyDescent="0.35">
      <c r="A315" t="s">
        <v>1836</v>
      </c>
      <c r="B315">
        <v>93</v>
      </c>
      <c r="C315" t="s">
        <v>2820</v>
      </c>
      <c r="E315" t="s">
        <v>1836</v>
      </c>
      <c r="F315">
        <v>93</v>
      </c>
      <c r="G315" t="s">
        <v>2819</v>
      </c>
      <c r="H315" t="s">
        <v>2819</v>
      </c>
      <c r="I315" t="s">
        <v>2819</v>
      </c>
      <c r="J315" t="s">
        <v>2820</v>
      </c>
      <c r="K315" t="s">
        <v>2820</v>
      </c>
      <c r="L315" t="s">
        <v>2820</v>
      </c>
      <c r="M315" t="s">
        <v>2820</v>
      </c>
      <c r="N315" t="s">
        <v>2820</v>
      </c>
    </row>
    <row r="316" spans="1:14" x14ac:dyDescent="0.35">
      <c r="A316" t="s">
        <v>1836</v>
      </c>
      <c r="B316">
        <v>94</v>
      </c>
      <c r="C316" t="s">
        <v>2822</v>
      </c>
      <c r="E316" t="s">
        <v>1836</v>
      </c>
      <c r="F316">
        <v>94</v>
      </c>
      <c r="G316" t="s">
        <v>2821</v>
      </c>
      <c r="H316" t="s">
        <v>2821</v>
      </c>
      <c r="I316" t="s">
        <v>2821</v>
      </c>
      <c r="J316" t="s">
        <v>2821</v>
      </c>
      <c r="K316" t="s">
        <v>2821</v>
      </c>
      <c r="L316" t="s">
        <v>2821</v>
      </c>
      <c r="M316" t="s">
        <v>2822</v>
      </c>
      <c r="N316" t="s">
        <v>2822</v>
      </c>
    </row>
    <row r="317" spans="1:14" x14ac:dyDescent="0.35">
      <c r="A317" t="s">
        <v>1836</v>
      </c>
      <c r="B317">
        <v>95</v>
      </c>
      <c r="C317" t="s">
        <v>2825</v>
      </c>
      <c r="E317" t="s">
        <v>1836</v>
      </c>
      <c r="F317">
        <v>95</v>
      </c>
      <c r="G317" t="s">
        <v>2823</v>
      </c>
      <c r="H317" t="s">
        <v>2823</v>
      </c>
      <c r="I317" t="s">
        <v>2823</v>
      </c>
      <c r="J317" t="s">
        <v>2824</v>
      </c>
      <c r="K317" t="s">
        <v>2824</v>
      </c>
      <c r="L317" t="s">
        <v>2824</v>
      </c>
      <c r="M317" t="s">
        <v>2825</v>
      </c>
      <c r="N317" t="s">
        <v>2825</v>
      </c>
    </row>
    <row r="318" spans="1:14" x14ac:dyDescent="0.35">
      <c r="A318" t="s">
        <v>1836</v>
      </c>
      <c r="B318">
        <v>96</v>
      </c>
      <c r="C318" t="s">
        <v>2825</v>
      </c>
      <c r="E318" t="s">
        <v>1836</v>
      </c>
      <c r="F318">
        <v>96</v>
      </c>
      <c r="G318" t="s">
        <v>2823</v>
      </c>
      <c r="H318" t="s">
        <v>2823</v>
      </c>
      <c r="I318" t="s">
        <v>2823</v>
      </c>
      <c r="J318" t="s">
        <v>2824</v>
      </c>
      <c r="K318" t="s">
        <v>2824</v>
      </c>
      <c r="L318" t="s">
        <v>2824</v>
      </c>
      <c r="M318" t="s">
        <v>2825</v>
      </c>
      <c r="N318" t="s">
        <v>2825</v>
      </c>
    </row>
    <row r="319" spans="1:14" x14ac:dyDescent="0.35">
      <c r="A319" t="s">
        <v>1836</v>
      </c>
      <c r="B319">
        <v>97</v>
      </c>
      <c r="C319" t="s">
        <v>2825</v>
      </c>
      <c r="E319" t="s">
        <v>1836</v>
      </c>
      <c r="F319">
        <v>97</v>
      </c>
      <c r="G319" t="s">
        <v>2823</v>
      </c>
      <c r="H319" t="s">
        <v>2823</v>
      </c>
      <c r="I319" t="s">
        <v>2823</v>
      </c>
      <c r="J319" t="s">
        <v>2824</v>
      </c>
      <c r="K319" t="s">
        <v>2824</v>
      </c>
      <c r="L319" t="s">
        <v>2824</v>
      </c>
      <c r="M319" t="s">
        <v>2825</v>
      </c>
      <c r="N319" t="s">
        <v>2825</v>
      </c>
    </row>
    <row r="320" spans="1:14" x14ac:dyDescent="0.35">
      <c r="A320" t="s">
        <v>1836</v>
      </c>
      <c r="B320">
        <v>98</v>
      </c>
      <c r="C320" t="s">
        <v>2825</v>
      </c>
      <c r="E320" t="s">
        <v>1836</v>
      </c>
      <c r="F320">
        <v>98</v>
      </c>
      <c r="G320" t="s">
        <v>2823</v>
      </c>
      <c r="H320" t="s">
        <v>2823</v>
      </c>
      <c r="I320" t="s">
        <v>2823</v>
      </c>
      <c r="J320" t="s">
        <v>2824</v>
      </c>
      <c r="K320" t="s">
        <v>2824</v>
      </c>
      <c r="L320" t="s">
        <v>2824</v>
      </c>
      <c r="M320" t="s">
        <v>2825</v>
      </c>
      <c r="N320" t="s">
        <v>2825</v>
      </c>
    </row>
    <row r="321" spans="1:14" x14ac:dyDescent="0.35">
      <c r="A321" t="s">
        <v>1836</v>
      </c>
      <c r="B321">
        <v>99</v>
      </c>
      <c r="C321" t="s">
        <v>2695</v>
      </c>
      <c r="E321" t="s">
        <v>1836</v>
      </c>
      <c r="F321">
        <v>99</v>
      </c>
      <c r="G321" t="s">
        <v>2695</v>
      </c>
      <c r="H321" t="s">
        <v>2695</v>
      </c>
      <c r="I321" t="s">
        <v>2695</v>
      </c>
      <c r="J321" t="s">
        <v>2695</v>
      </c>
      <c r="K321" t="s">
        <v>2695</v>
      </c>
      <c r="L321" t="s">
        <v>2695</v>
      </c>
      <c r="M321" t="s">
        <v>2695</v>
      </c>
      <c r="N321" t="s">
        <v>2695</v>
      </c>
    </row>
    <row r="322" spans="1:14" x14ac:dyDescent="0.35">
      <c r="A322" t="s">
        <v>1837</v>
      </c>
      <c r="B322" t="s">
        <v>11</v>
      </c>
      <c r="C322" t="s">
        <v>2826</v>
      </c>
      <c r="E322" t="s">
        <v>1837</v>
      </c>
      <c r="F322" t="s">
        <v>11</v>
      </c>
      <c r="G322" t="s">
        <v>2826</v>
      </c>
      <c r="H322" t="s">
        <v>2826</v>
      </c>
      <c r="I322" t="s">
        <v>2826</v>
      </c>
      <c r="J322" t="s">
        <v>2826</v>
      </c>
      <c r="K322" t="s">
        <v>2826</v>
      </c>
      <c r="L322" t="s">
        <v>2826</v>
      </c>
      <c r="M322" t="s">
        <v>2826</v>
      </c>
      <c r="N322" t="s">
        <v>2826</v>
      </c>
    </row>
    <row r="323" spans="1:14" x14ac:dyDescent="0.35">
      <c r="A323" t="s">
        <v>1837</v>
      </c>
      <c r="B323" t="s">
        <v>25</v>
      </c>
      <c r="C323" t="s">
        <v>2828</v>
      </c>
      <c r="E323" t="s">
        <v>1837</v>
      </c>
      <c r="F323" t="s">
        <v>25</v>
      </c>
      <c r="G323" t="s">
        <v>2827</v>
      </c>
      <c r="H323" t="s">
        <v>2827</v>
      </c>
      <c r="I323" t="s">
        <v>2827</v>
      </c>
      <c r="J323" t="s">
        <v>2827</v>
      </c>
      <c r="K323" t="s">
        <v>2827</v>
      </c>
      <c r="L323" t="s">
        <v>2827</v>
      </c>
      <c r="M323" t="s">
        <v>2828</v>
      </c>
      <c r="N323" t="s">
        <v>2828</v>
      </c>
    </row>
    <row r="324" spans="1:14" x14ac:dyDescent="0.35">
      <c r="A324" t="s">
        <v>1837</v>
      </c>
      <c r="B324" t="s">
        <v>33</v>
      </c>
      <c r="C324" t="s">
        <v>2829</v>
      </c>
      <c r="E324" t="s">
        <v>1837</v>
      </c>
      <c r="F324" t="s">
        <v>33</v>
      </c>
      <c r="G324" t="s">
        <v>2829</v>
      </c>
      <c r="H324" t="s">
        <v>2829</v>
      </c>
      <c r="I324" t="s">
        <v>2829</v>
      </c>
      <c r="J324" t="s">
        <v>2829</v>
      </c>
      <c r="K324" t="s">
        <v>2829</v>
      </c>
      <c r="L324" t="s">
        <v>2829</v>
      </c>
      <c r="M324" t="s">
        <v>2829</v>
      </c>
      <c r="N324" t="s">
        <v>2829</v>
      </c>
    </row>
    <row r="325" spans="1:14" x14ac:dyDescent="0.35">
      <c r="A325" t="s">
        <v>1837</v>
      </c>
      <c r="B325" t="s">
        <v>35</v>
      </c>
      <c r="C325" t="s">
        <v>2831</v>
      </c>
      <c r="E325" t="s">
        <v>1837</v>
      </c>
      <c r="F325" t="s">
        <v>35</v>
      </c>
      <c r="G325" t="s">
        <v>2830</v>
      </c>
      <c r="H325" t="s">
        <v>2830</v>
      </c>
      <c r="I325" t="s">
        <v>2830</v>
      </c>
      <c r="J325" t="s">
        <v>2830</v>
      </c>
      <c r="K325" t="s">
        <v>2830</v>
      </c>
      <c r="L325" t="s">
        <v>2830</v>
      </c>
      <c r="M325" t="s">
        <v>2831</v>
      </c>
      <c r="N325" t="s">
        <v>2831</v>
      </c>
    </row>
    <row r="326" spans="1:14" x14ac:dyDescent="0.35">
      <c r="A326" t="s">
        <v>1837</v>
      </c>
      <c r="B326" t="s">
        <v>37</v>
      </c>
      <c r="C326" t="s">
        <v>2832</v>
      </c>
      <c r="E326" t="s">
        <v>1837</v>
      </c>
      <c r="F326" t="s">
        <v>37</v>
      </c>
      <c r="G326" t="s">
        <v>2832</v>
      </c>
      <c r="H326" t="s">
        <v>2832</v>
      </c>
      <c r="I326" t="s">
        <v>2832</v>
      </c>
      <c r="J326" t="s">
        <v>2832</v>
      </c>
      <c r="K326" t="s">
        <v>2832</v>
      </c>
      <c r="L326" t="s">
        <v>2832</v>
      </c>
      <c r="M326" t="s">
        <v>2832</v>
      </c>
      <c r="N326" t="s">
        <v>2832</v>
      </c>
    </row>
    <row r="327" spans="1:14" x14ac:dyDescent="0.35">
      <c r="A327" t="s">
        <v>1837</v>
      </c>
      <c r="B327" t="s">
        <v>39</v>
      </c>
      <c r="C327" t="s">
        <v>2833</v>
      </c>
      <c r="E327" t="s">
        <v>1837</v>
      </c>
      <c r="F327" t="s">
        <v>39</v>
      </c>
      <c r="G327" t="s">
        <v>2833</v>
      </c>
      <c r="H327" t="s">
        <v>2833</v>
      </c>
      <c r="I327" t="s">
        <v>2833</v>
      </c>
      <c r="J327" t="s">
        <v>2833</v>
      </c>
      <c r="K327" t="s">
        <v>2833</v>
      </c>
      <c r="L327" t="s">
        <v>2833</v>
      </c>
      <c r="M327" t="s">
        <v>2833</v>
      </c>
      <c r="N327" t="s">
        <v>2833</v>
      </c>
    </row>
    <row r="328" spans="1:14" x14ac:dyDescent="0.35">
      <c r="A328" t="s">
        <v>1837</v>
      </c>
      <c r="B328" t="s">
        <v>41</v>
      </c>
      <c r="C328" t="s">
        <v>2834</v>
      </c>
      <c r="E328" t="s">
        <v>1837</v>
      </c>
      <c r="F328" t="s">
        <v>41</v>
      </c>
      <c r="G328" t="s">
        <v>2834</v>
      </c>
      <c r="H328" t="s">
        <v>2834</v>
      </c>
      <c r="I328" t="s">
        <v>2834</v>
      </c>
      <c r="J328" t="s">
        <v>2834</v>
      </c>
      <c r="K328" t="s">
        <v>2834</v>
      </c>
      <c r="L328" t="s">
        <v>2834</v>
      </c>
      <c r="M328" t="s">
        <v>2834</v>
      </c>
      <c r="N328" t="s">
        <v>2834</v>
      </c>
    </row>
    <row r="329" spans="1:14" x14ac:dyDescent="0.35">
      <c r="A329" t="s">
        <v>1837</v>
      </c>
      <c r="B329" t="s">
        <v>43</v>
      </c>
      <c r="C329" t="s">
        <v>2835</v>
      </c>
      <c r="E329" t="s">
        <v>1837</v>
      </c>
      <c r="F329" t="s">
        <v>43</v>
      </c>
      <c r="G329" t="s">
        <v>2835</v>
      </c>
      <c r="H329" t="s">
        <v>2835</v>
      </c>
      <c r="I329" t="s">
        <v>2835</v>
      </c>
      <c r="J329" t="s">
        <v>2835</v>
      </c>
      <c r="K329" t="s">
        <v>2835</v>
      </c>
      <c r="L329" t="s">
        <v>2835</v>
      </c>
      <c r="M329" t="s">
        <v>2835</v>
      </c>
      <c r="N329" t="s">
        <v>2835</v>
      </c>
    </row>
    <row r="330" spans="1:14" x14ac:dyDescent="0.35">
      <c r="A330" t="s">
        <v>1837</v>
      </c>
      <c r="B330" t="s">
        <v>47</v>
      </c>
      <c r="C330" t="s">
        <v>2836</v>
      </c>
      <c r="E330" t="s">
        <v>1837</v>
      </c>
      <c r="F330" t="s">
        <v>47</v>
      </c>
      <c r="G330" t="s">
        <v>2836</v>
      </c>
      <c r="H330" t="s">
        <v>2836</v>
      </c>
      <c r="I330" t="s">
        <v>2836</v>
      </c>
      <c r="J330" t="s">
        <v>2836</v>
      </c>
      <c r="K330" t="s">
        <v>2836</v>
      </c>
      <c r="L330" t="s">
        <v>2836</v>
      </c>
      <c r="M330" t="s">
        <v>2836</v>
      </c>
      <c r="N330" t="s">
        <v>2836</v>
      </c>
    </row>
    <row r="331" spans="1:14" x14ac:dyDescent="0.35">
      <c r="A331" t="s">
        <v>1837</v>
      </c>
      <c r="B331" t="s">
        <v>350</v>
      </c>
      <c r="C331" t="s">
        <v>2837</v>
      </c>
      <c r="E331" t="s">
        <v>1837</v>
      </c>
      <c r="F331" t="s">
        <v>350</v>
      </c>
      <c r="G331" t="s">
        <v>2837</v>
      </c>
      <c r="H331" t="s">
        <v>2837</v>
      </c>
      <c r="I331" t="s">
        <v>2837</v>
      </c>
      <c r="J331" t="s">
        <v>2837</v>
      </c>
      <c r="K331" t="s">
        <v>2837</v>
      </c>
      <c r="L331" t="s">
        <v>2837</v>
      </c>
      <c r="M331" t="s">
        <v>2837</v>
      </c>
      <c r="N331" t="s">
        <v>2837</v>
      </c>
    </row>
    <row r="332" spans="1:14" x14ac:dyDescent="0.35">
      <c r="A332" t="s">
        <v>1837</v>
      </c>
      <c r="B332" t="s">
        <v>2838</v>
      </c>
      <c r="C332" t="s">
        <v>2839</v>
      </c>
      <c r="E332" t="s">
        <v>1837</v>
      </c>
      <c r="F332" t="s">
        <v>2838</v>
      </c>
      <c r="G332" t="s">
        <v>2839</v>
      </c>
      <c r="H332" t="s">
        <v>2839</v>
      </c>
      <c r="I332" t="s">
        <v>2839</v>
      </c>
      <c r="J332" t="s">
        <v>2839</v>
      </c>
      <c r="K332" t="s">
        <v>2839</v>
      </c>
      <c r="L332" t="s">
        <v>2839</v>
      </c>
      <c r="M332" t="s">
        <v>2839</v>
      </c>
      <c r="N332" t="s">
        <v>2839</v>
      </c>
    </row>
    <row r="333" spans="1:14" x14ac:dyDescent="0.35">
      <c r="A333" t="s">
        <v>1837</v>
      </c>
      <c r="B333" t="s">
        <v>2840</v>
      </c>
      <c r="C333" t="s">
        <v>2841</v>
      </c>
      <c r="E333" t="s">
        <v>1837</v>
      </c>
      <c r="F333" t="s">
        <v>2840</v>
      </c>
      <c r="G333" t="s">
        <v>2841</v>
      </c>
      <c r="H333" t="s">
        <v>2841</v>
      </c>
      <c r="I333" t="s">
        <v>2841</v>
      </c>
      <c r="J333" t="s">
        <v>2841</v>
      </c>
      <c r="K333" t="s">
        <v>2841</v>
      </c>
      <c r="L333" t="s">
        <v>2841</v>
      </c>
      <c r="M333" t="s">
        <v>2841</v>
      </c>
      <c r="N333" t="s">
        <v>2841</v>
      </c>
    </row>
    <row r="334" spans="1:14" x14ac:dyDescent="0.35">
      <c r="A334" t="s">
        <v>1837</v>
      </c>
      <c r="B334" t="s">
        <v>2842</v>
      </c>
      <c r="C334" t="s">
        <v>2843</v>
      </c>
      <c r="E334" t="s">
        <v>1837</v>
      </c>
      <c r="F334" t="s">
        <v>2842</v>
      </c>
      <c r="G334" t="s">
        <v>2843</v>
      </c>
      <c r="H334" t="s">
        <v>2843</v>
      </c>
      <c r="I334" t="s">
        <v>2843</v>
      </c>
      <c r="J334" t="s">
        <v>2843</v>
      </c>
      <c r="K334" t="s">
        <v>2843</v>
      </c>
      <c r="L334" t="s">
        <v>2843</v>
      </c>
      <c r="M334" t="s">
        <v>2843</v>
      </c>
      <c r="N334" t="s">
        <v>2843</v>
      </c>
    </row>
    <row r="335" spans="1:14" x14ac:dyDescent="0.35">
      <c r="A335" t="s">
        <v>1837</v>
      </c>
      <c r="B335" t="s">
        <v>2844</v>
      </c>
      <c r="C335" t="s">
        <v>2845</v>
      </c>
      <c r="E335" t="s">
        <v>1837</v>
      </c>
      <c r="F335" t="s">
        <v>2844</v>
      </c>
      <c r="G335" t="s">
        <v>2845</v>
      </c>
      <c r="H335" t="s">
        <v>2845</v>
      </c>
      <c r="I335" t="s">
        <v>2845</v>
      </c>
      <c r="J335" t="s">
        <v>2845</v>
      </c>
      <c r="K335" t="s">
        <v>2845</v>
      </c>
      <c r="L335" t="s">
        <v>2845</v>
      </c>
      <c r="M335" t="s">
        <v>2845</v>
      </c>
      <c r="N335" t="s">
        <v>2845</v>
      </c>
    </row>
    <row r="336" spans="1:14" x14ac:dyDescent="0.35">
      <c r="A336" t="s">
        <v>1837</v>
      </c>
      <c r="B336" t="s">
        <v>2846</v>
      </c>
      <c r="C336" t="s">
        <v>2847</v>
      </c>
      <c r="E336" t="s">
        <v>1837</v>
      </c>
      <c r="F336" t="s">
        <v>2846</v>
      </c>
      <c r="G336" t="s">
        <v>2847</v>
      </c>
      <c r="H336" t="s">
        <v>2847</v>
      </c>
      <c r="I336" t="s">
        <v>2847</v>
      </c>
      <c r="J336" t="s">
        <v>2847</v>
      </c>
      <c r="K336" t="s">
        <v>2847</v>
      </c>
      <c r="L336" t="s">
        <v>2847</v>
      </c>
      <c r="M336" t="s">
        <v>2847</v>
      </c>
      <c r="N336" t="s">
        <v>2847</v>
      </c>
    </row>
    <row r="337" spans="1:14" x14ac:dyDescent="0.35">
      <c r="A337" t="s">
        <v>1837</v>
      </c>
      <c r="B337" t="s">
        <v>2848</v>
      </c>
      <c r="C337" t="s">
        <v>2837</v>
      </c>
      <c r="E337" t="s">
        <v>1837</v>
      </c>
      <c r="F337" t="s">
        <v>2848</v>
      </c>
      <c r="G337" t="s">
        <v>2837</v>
      </c>
      <c r="H337" t="s">
        <v>2837</v>
      </c>
      <c r="I337" t="s">
        <v>2837</v>
      </c>
      <c r="J337" t="s">
        <v>2837</v>
      </c>
      <c r="K337" t="s">
        <v>2837</v>
      </c>
      <c r="L337" t="s">
        <v>2837</v>
      </c>
      <c r="M337" t="s">
        <v>2837</v>
      </c>
      <c r="N337" t="s">
        <v>2837</v>
      </c>
    </row>
    <row r="338" spans="1:14" x14ac:dyDescent="0.35">
      <c r="A338" t="s">
        <v>1837</v>
      </c>
      <c r="B338" t="s">
        <v>2849</v>
      </c>
      <c r="C338" t="s">
        <v>2837</v>
      </c>
      <c r="E338" t="s">
        <v>1837</v>
      </c>
      <c r="F338" t="s">
        <v>2849</v>
      </c>
      <c r="G338" t="s">
        <v>2837</v>
      </c>
      <c r="H338" t="s">
        <v>2837</v>
      </c>
      <c r="I338" t="s">
        <v>2837</v>
      </c>
      <c r="J338" t="s">
        <v>2837</v>
      </c>
      <c r="K338" t="s">
        <v>2837</v>
      </c>
      <c r="L338" t="s">
        <v>2837</v>
      </c>
      <c r="M338" t="s">
        <v>2837</v>
      </c>
      <c r="N338" t="s">
        <v>2837</v>
      </c>
    </row>
    <row r="339" spans="1:14" x14ac:dyDescent="0.35">
      <c r="A339" t="s">
        <v>1837</v>
      </c>
      <c r="B339" t="s">
        <v>2850</v>
      </c>
      <c r="C339" t="s">
        <v>2852</v>
      </c>
      <c r="E339" t="s">
        <v>1837</v>
      </c>
      <c r="F339" t="s">
        <v>2850</v>
      </c>
      <c r="G339" t="s">
        <v>2851</v>
      </c>
      <c r="H339" t="s">
        <v>2851</v>
      </c>
      <c r="I339" t="s">
        <v>2851</v>
      </c>
      <c r="J339" t="s">
        <v>2851</v>
      </c>
      <c r="K339" t="s">
        <v>2851</v>
      </c>
      <c r="L339" t="s">
        <v>2851</v>
      </c>
      <c r="M339" t="s">
        <v>2852</v>
      </c>
      <c r="N339" t="s">
        <v>2852</v>
      </c>
    </row>
    <row r="340" spans="1:14" x14ac:dyDescent="0.35">
      <c r="A340" t="s">
        <v>1837</v>
      </c>
      <c r="B340" t="s">
        <v>680</v>
      </c>
      <c r="C340" t="s">
        <v>2854</v>
      </c>
      <c r="E340" t="s">
        <v>1837</v>
      </c>
      <c r="F340" t="s">
        <v>680</v>
      </c>
      <c r="G340" t="s">
        <v>2853</v>
      </c>
      <c r="H340" t="s">
        <v>2853</v>
      </c>
      <c r="I340" t="s">
        <v>2853</v>
      </c>
      <c r="J340" t="s">
        <v>2854</v>
      </c>
      <c r="K340" t="s">
        <v>2854</v>
      </c>
      <c r="L340" t="s">
        <v>2854</v>
      </c>
      <c r="M340" t="s">
        <v>2854</v>
      </c>
      <c r="N340" t="s">
        <v>2854</v>
      </c>
    </row>
    <row r="341" spans="1:14" x14ac:dyDescent="0.35">
      <c r="A341" t="s">
        <v>1837</v>
      </c>
      <c r="B341" t="s">
        <v>2855</v>
      </c>
      <c r="C341" t="s">
        <v>2856</v>
      </c>
      <c r="E341" t="s">
        <v>1837</v>
      </c>
      <c r="F341" t="s">
        <v>2855</v>
      </c>
      <c r="G341" t="s">
        <v>2856</v>
      </c>
      <c r="H341" t="s">
        <v>2856</v>
      </c>
      <c r="I341" t="s">
        <v>2856</v>
      </c>
      <c r="J341" t="s">
        <v>2856</v>
      </c>
      <c r="K341" t="s">
        <v>2856</v>
      </c>
      <c r="L341" t="s">
        <v>2856</v>
      </c>
      <c r="M341" t="s">
        <v>2856</v>
      </c>
      <c r="N341" t="s">
        <v>2856</v>
      </c>
    </row>
    <row r="342" spans="1:14" x14ac:dyDescent="0.35">
      <c r="A342" t="s">
        <v>1837</v>
      </c>
      <c r="B342" t="s">
        <v>150</v>
      </c>
      <c r="C342" t="s">
        <v>2857</v>
      </c>
      <c r="E342" t="s">
        <v>1837</v>
      </c>
      <c r="F342" t="s">
        <v>150</v>
      </c>
      <c r="G342" t="s">
        <v>2857</v>
      </c>
      <c r="H342" t="s">
        <v>2857</v>
      </c>
      <c r="I342" t="s">
        <v>2857</v>
      </c>
      <c r="J342" t="s">
        <v>2857</v>
      </c>
      <c r="K342" t="s">
        <v>2857</v>
      </c>
      <c r="L342" t="s">
        <v>2857</v>
      </c>
      <c r="M342" t="s">
        <v>2857</v>
      </c>
      <c r="N342" t="s">
        <v>2857</v>
      </c>
    </row>
    <row r="343" spans="1:14" x14ac:dyDescent="0.35">
      <c r="A343" t="s">
        <v>1837</v>
      </c>
      <c r="B343" t="s">
        <v>9</v>
      </c>
      <c r="C343" t="s">
        <v>2837</v>
      </c>
      <c r="E343" t="s">
        <v>1837</v>
      </c>
      <c r="F343" t="s">
        <v>9</v>
      </c>
      <c r="G343" t="s">
        <v>2837</v>
      </c>
      <c r="H343" t="s">
        <v>2837</v>
      </c>
      <c r="I343" t="s">
        <v>2837</v>
      </c>
      <c r="J343" t="s">
        <v>2837</v>
      </c>
      <c r="K343" t="s">
        <v>2837</v>
      </c>
      <c r="L343" t="s">
        <v>2837</v>
      </c>
      <c r="M343" t="s">
        <v>2837</v>
      </c>
      <c r="N343" t="s">
        <v>2837</v>
      </c>
    </row>
    <row r="344" spans="1:14" x14ac:dyDescent="0.35">
      <c r="A344" t="s">
        <v>1837</v>
      </c>
      <c r="B344" t="s">
        <v>45</v>
      </c>
      <c r="C344" t="s">
        <v>2837</v>
      </c>
      <c r="E344" t="s">
        <v>1837</v>
      </c>
      <c r="F344" t="s">
        <v>45</v>
      </c>
      <c r="G344" t="s">
        <v>2837</v>
      </c>
      <c r="H344" t="s">
        <v>2837</v>
      </c>
      <c r="I344" t="s">
        <v>2837</v>
      </c>
      <c r="J344" t="s">
        <v>2837</v>
      </c>
      <c r="K344" t="s">
        <v>2837</v>
      </c>
      <c r="L344" t="s">
        <v>2837</v>
      </c>
      <c r="M344" t="s">
        <v>2837</v>
      </c>
      <c r="N344" t="s">
        <v>2837</v>
      </c>
    </row>
    <row r="345" spans="1:14" x14ac:dyDescent="0.35">
      <c r="A345" t="s">
        <v>1837</v>
      </c>
      <c r="B345" t="s">
        <v>2858</v>
      </c>
      <c r="C345" t="s">
        <v>2837</v>
      </c>
      <c r="E345" t="s">
        <v>1837</v>
      </c>
      <c r="F345" t="s">
        <v>2858</v>
      </c>
      <c r="G345" t="s">
        <v>2837</v>
      </c>
      <c r="H345" t="s">
        <v>2837</v>
      </c>
      <c r="I345" t="s">
        <v>2837</v>
      </c>
      <c r="J345" t="s">
        <v>2837</v>
      </c>
      <c r="K345" t="s">
        <v>2837</v>
      </c>
      <c r="L345" t="s">
        <v>2837</v>
      </c>
      <c r="M345" t="s">
        <v>2837</v>
      </c>
      <c r="N345" t="s">
        <v>2837</v>
      </c>
    </row>
    <row r="346" spans="1:14" x14ac:dyDescent="0.35">
      <c r="A346" t="s">
        <v>1837</v>
      </c>
      <c r="B346" t="s">
        <v>314</v>
      </c>
      <c r="C346" t="s">
        <v>2859</v>
      </c>
      <c r="E346" t="s">
        <v>1837</v>
      </c>
      <c r="F346" t="s">
        <v>314</v>
      </c>
      <c r="G346" t="s">
        <v>2859</v>
      </c>
      <c r="H346" t="s">
        <v>2859</v>
      </c>
      <c r="I346" t="s">
        <v>2859</v>
      </c>
      <c r="J346" t="s">
        <v>2859</v>
      </c>
      <c r="K346" t="s">
        <v>2859</v>
      </c>
      <c r="L346" t="s">
        <v>2859</v>
      </c>
      <c r="M346" t="s">
        <v>2859</v>
      </c>
      <c r="N346" t="s">
        <v>2859</v>
      </c>
    </row>
    <row r="347" spans="1:14" x14ac:dyDescent="0.35">
      <c r="A347" t="s">
        <v>1837</v>
      </c>
      <c r="B347" t="s">
        <v>2860</v>
      </c>
      <c r="C347" t="s">
        <v>2861</v>
      </c>
      <c r="E347" t="s">
        <v>1837</v>
      </c>
      <c r="F347" t="s">
        <v>2860</v>
      </c>
      <c r="G347" t="s">
        <v>2861</v>
      </c>
      <c r="H347" t="s">
        <v>2861</v>
      </c>
      <c r="I347" t="s">
        <v>2861</v>
      </c>
      <c r="J347" t="s">
        <v>2861</v>
      </c>
      <c r="K347" t="s">
        <v>2861</v>
      </c>
      <c r="L347" t="s">
        <v>2861</v>
      </c>
      <c r="M347" t="s">
        <v>2861</v>
      </c>
      <c r="N347" t="s">
        <v>2861</v>
      </c>
    </row>
    <row r="348" spans="1:14" x14ac:dyDescent="0.35">
      <c r="A348" t="s">
        <v>1837</v>
      </c>
      <c r="B348" t="s">
        <v>2862</v>
      </c>
      <c r="C348" t="s">
        <v>2863</v>
      </c>
      <c r="E348" t="s">
        <v>1837</v>
      </c>
      <c r="F348" t="s">
        <v>2862</v>
      </c>
      <c r="G348" t="s">
        <v>2863</v>
      </c>
      <c r="H348" t="s">
        <v>2863</v>
      </c>
      <c r="I348" t="s">
        <v>2863</v>
      </c>
      <c r="J348" t="s">
        <v>2863</v>
      </c>
      <c r="K348" t="s">
        <v>2863</v>
      </c>
      <c r="L348" t="s">
        <v>2863</v>
      </c>
      <c r="M348" t="s">
        <v>2863</v>
      </c>
      <c r="N348" t="s">
        <v>2863</v>
      </c>
    </row>
    <row r="349" spans="1:14" x14ac:dyDescent="0.35">
      <c r="A349" t="s">
        <v>1837</v>
      </c>
      <c r="B349" t="s">
        <v>2864</v>
      </c>
      <c r="C349" t="s">
        <v>2865</v>
      </c>
      <c r="E349" t="s">
        <v>1837</v>
      </c>
      <c r="F349" t="s">
        <v>2864</v>
      </c>
      <c r="G349" t="s">
        <v>2865</v>
      </c>
      <c r="H349" t="s">
        <v>2865</v>
      </c>
      <c r="I349" t="s">
        <v>2865</v>
      </c>
      <c r="J349" t="s">
        <v>2865</v>
      </c>
      <c r="K349" t="s">
        <v>2865</v>
      </c>
      <c r="L349" t="s">
        <v>2865</v>
      </c>
      <c r="M349" t="s">
        <v>2865</v>
      </c>
      <c r="N349" t="s">
        <v>2865</v>
      </c>
    </row>
    <row r="350" spans="1:14" x14ac:dyDescent="0.35">
      <c r="A350" t="s">
        <v>1837</v>
      </c>
      <c r="B350" t="s">
        <v>316</v>
      </c>
      <c r="C350" t="s">
        <v>3629</v>
      </c>
      <c r="E350" t="s">
        <v>1837</v>
      </c>
      <c r="F350" t="s">
        <v>316</v>
      </c>
      <c r="G350" t="s">
        <v>2866</v>
      </c>
      <c r="H350" t="s">
        <v>2866</v>
      </c>
      <c r="I350" t="s">
        <v>2866</v>
      </c>
      <c r="J350" t="s">
        <v>2866</v>
      </c>
      <c r="K350" t="s">
        <v>2866</v>
      </c>
      <c r="L350" t="s">
        <v>3628</v>
      </c>
      <c r="M350" t="s">
        <v>3629</v>
      </c>
      <c r="N350" t="s">
        <v>3629</v>
      </c>
    </row>
    <row r="351" spans="1:14" x14ac:dyDescent="0.35">
      <c r="A351" t="s">
        <v>1837</v>
      </c>
      <c r="B351" t="s">
        <v>2868</v>
      </c>
      <c r="C351" t="s">
        <v>2837</v>
      </c>
      <c r="E351" t="s">
        <v>1837</v>
      </c>
      <c r="F351" t="s">
        <v>2868</v>
      </c>
      <c r="G351" t="s">
        <v>2837</v>
      </c>
      <c r="H351" t="s">
        <v>2837</v>
      </c>
      <c r="I351" t="s">
        <v>2837</v>
      </c>
      <c r="J351" t="s">
        <v>2837</v>
      </c>
      <c r="K351" t="s">
        <v>2837</v>
      </c>
      <c r="L351" t="s">
        <v>2837</v>
      </c>
      <c r="M351" t="s">
        <v>2837</v>
      </c>
      <c r="N351" t="s">
        <v>2837</v>
      </c>
    </row>
    <row r="352" spans="1:14" x14ac:dyDescent="0.35">
      <c r="A352" t="s">
        <v>1837</v>
      </c>
      <c r="B352" t="s">
        <v>318</v>
      </c>
      <c r="C352" t="s">
        <v>2837</v>
      </c>
      <c r="E352" t="s">
        <v>1837</v>
      </c>
      <c r="F352" t="s">
        <v>318</v>
      </c>
      <c r="G352" t="s">
        <v>2837</v>
      </c>
      <c r="H352" t="s">
        <v>2837</v>
      </c>
      <c r="I352" t="s">
        <v>2837</v>
      </c>
      <c r="J352" t="s">
        <v>2837</v>
      </c>
      <c r="K352" t="s">
        <v>2837</v>
      </c>
      <c r="L352" t="s">
        <v>2837</v>
      </c>
      <c r="M352" t="s">
        <v>2837</v>
      </c>
      <c r="N352" t="s">
        <v>2837</v>
      </c>
    </row>
    <row r="353" spans="1:14" x14ac:dyDescent="0.35">
      <c r="A353" t="s">
        <v>1837</v>
      </c>
      <c r="B353" t="s">
        <v>2869</v>
      </c>
      <c r="C353" t="s">
        <v>2837</v>
      </c>
      <c r="E353" t="s">
        <v>1837</v>
      </c>
      <c r="F353" t="s">
        <v>2869</v>
      </c>
      <c r="G353" t="s">
        <v>2837</v>
      </c>
      <c r="H353" t="s">
        <v>2837</v>
      </c>
      <c r="I353" t="s">
        <v>2837</v>
      </c>
      <c r="J353" t="s">
        <v>2837</v>
      </c>
      <c r="K353" t="s">
        <v>2837</v>
      </c>
      <c r="L353" t="s">
        <v>2837</v>
      </c>
      <c r="M353" t="s">
        <v>2837</v>
      </c>
      <c r="N353" t="s">
        <v>2837</v>
      </c>
    </row>
    <row r="354" spans="1:14" x14ac:dyDescent="0.35">
      <c r="A354" t="s">
        <v>1837</v>
      </c>
      <c r="B354" t="s">
        <v>320</v>
      </c>
      <c r="C354" t="s">
        <v>2837</v>
      </c>
      <c r="E354" t="s">
        <v>1837</v>
      </c>
      <c r="F354" t="s">
        <v>320</v>
      </c>
      <c r="G354" t="s">
        <v>2837</v>
      </c>
      <c r="H354" t="s">
        <v>2837</v>
      </c>
      <c r="I354" t="s">
        <v>2837</v>
      </c>
      <c r="J354" t="s">
        <v>2837</v>
      </c>
      <c r="K354" t="s">
        <v>2837</v>
      </c>
      <c r="L354" t="s">
        <v>2837</v>
      </c>
      <c r="M354" t="s">
        <v>2837</v>
      </c>
      <c r="N354" t="s">
        <v>2837</v>
      </c>
    </row>
    <row r="355" spans="1:14" x14ac:dyDescent="0.35">
      <c r="A355" t="s">
        <v>1837</v>
      </c>
      <c r="B355" t="s">
        <v>322</v>
      </c>
      <c r="C355" t="s">
        <v>2837</v>
      </c>
      <c r="E355" t="s">
        <v>1837</v>
      </c>
      <c r="F355" t="s">
        <v>322</v>
      </c>
      <c r="G355" t="s">
        <v>2837</v>
      </c>
      <c r="H355" t="s">
        <v>2837</v>
      </c>
      <c r="I355" t="s">
        <v>2837</v>
      </c>
      <c r="J355" t="s">
        <v>2837</v>
      </c>
      <c r="K355" t="s">
        <v>2837</v>
      </c>
      <c r="L355" t="s">
        <v>2837</v>
      </c>
      <c r="M355" t="s">
        <v>2837</v>
      </c>
      <c r="N355" t="s">
        <v>2837</v>
      </c>
    </row>
    <row r="356" spans="1:14" x14ac:dyDescent="0.35">
      <c r="A356" t="s">
        <v>1837</v>
      </c>
      <c r="B356" t="s">
        <v>2870</v>
      </c>
      <c r="C356" t="s">
        <v>2871</v>
      </c>
      <c r="E356" t="s">
        <v>1837</v>
      </c>
      <c r="F356" t="s">
        <v>2870</v>
      </c>
      <c r="G356" t="s">
        <v>2871</v>
      </c>
      <c r="H356" t="s">
        <v>2871</v>
      </c>
      <c r="I356" t="s">
        <v>2871</v>
      </c>
      <c r="J356" t="s">
        <v>2871</v>
      </c>
      <c r="K356" t="s">
        <v>2871</v>
      </c>
      <c r="L356" t="s">
        <v>2871</v>
      </c>
      <c r="M356" t="s">
        <v>2871</v>
      </c>
      <c r="N356" t="s">
        <v>2871</v>
      </c>
    </row>
    <row r="357" spans="1:14" x14ac:dyDescent="0.35">
      <c r="A357" t="s">
        <v>1837</v>
      </c>
      <c r="B357" t="s">
        <v>307</v>
      </c>
      <c r="C357" t="s">
        <v>2872</v>
      </c>
      <c r="E357" t="s">
        <v>1837</v>
      </c>
      <c r="F357" t="s">
        <v>307</v>
      </c>
      <c r="G357" t="s">
        <v>2872</v>
      </c>
      <c r="H357" t="s">
        <v>2872</v>
      </c>
      <c r="I357" t="s">
        <v>2872</v>
      </c>
      <c r="J357" t="s">
        <v>2872</v>
      </c>
      <c r="K357" t="s">
        <v>2872</v>
      </c>
      <c r="L357" t="s">
        <v>2872</v>
      </c>
      <c r="M357" t="s">
        <v>2872</v>
      </c>
      <c r="N357" t="s">
        <v>2872</v>
      </c>
    </row>
    <row r="358" spans="1:14" x14ac:dyDescent="0.35">
      <c r="A358" t="s">
        <v>1837</v>
      </c>
      <c r="B358" t="s">
        <v>362</v>
      </c>
      <c r="C358" t="s">
        <v>3440</v>
      </c>
      <c r="E358" t="s">
        <v>1837</v>
      </c>
      <c r="F358" t="s">
        <v>362</v>
      </c>
      <c r="G358" t="s">
        <v>2873</v>
      </c>
      <c r="H358" t="s">
        <v>2873</v>
      </c>
      <c r="I358" t="s">
        <v>2873</v>
      </c>
      <c r="J358" t="s">
        <v>2873</v>
      </c>
      <c r="K358" t="s">
        <v>2873</v>
      </c>
      <c r="L358" t="s">
        <v>3439</v>
      </c>
      <c r="M358" t="s">
        <v>3440</v>
      </c>
      <c r="N358" t="s">
        <v>3440</v>
      </c>
    </row>
    <row r="359" spans="1:14" x14ac:dyDescent="0.35">
      <c r="A359" t="s">
        <v>1837</v>
      </c>
      <c r="B359" t="s">
        <v>364</v>
      </c>
      <c r="C359" t="s">
        <v>3442</v>
      </c>
      <c r="E359" t="s">
        <v>1837</v>
      </c>
      <c r="F359" t="s">
        <v>364</v>
      </c>
      <c r="G359" t="s">
        <v>2874</v>
      </c>
      <c r="H359" t="s">
        <v>2874</v>
      </c>
      <c r="I359" t="s">
        <v>2874</v>
      </c>
      <c r="J359" t="s">
        <v>2874</v>
      </c>
      <c r="K359" t="s">
        <v>2874</v>
      </c>
      <c r="L359" t="s">
        <v>3441</v>
      </c>
      <c r="M359" t="s">
        <v>3442</v>
      </c>
      <c r="N359" t="s">
        <v>3442</v>
      </c>
    </row>
    <row r="360" spans="1:14" x14ac:dyDescent="0.35">
      <c r="A360" t="s">
        <v>1837</v>
      </c>
      <c r="B360" t="s">
        <v>366</v>
      </c>
      <c r="C360" t="s">
        <v>3444</v>
      </c>
      <c r="E360" t="s">
        <v>1837</v>
      </c>
      <c r="F360" t="s">
        <v>366</v>
      </c>
      <c r="G360" t="s">
        <v>2875</v>
      </c>
      <c r="H360" t="s">
        <v>2875</v>
      </c>
      <c r="I360" t="s">
        <v>2875</v>
      </c>
      <c r="J360" t="s">
        <v>2875</v>
      </c>
      <c r="K360" t="s">
        <v>2875</v>
      </c>
      <c r="L360" t="s">
        <v>3443</v>
      </c>
      <c r="M360" t="s">
        <v>3444</v>
      </c>
      <c r="N360" t="s">
        <v>3444</v>
      </c>
    </row>
    <row r="361" spans="1:14" x14ac:dyDescent="0.35">
      <c r="A361" t="s">
        <v>1837</v>
      </c>
      <c r="B361" t="s">
        <v>368</v>
      </c>
      <c r="C361" t="s">
        <v>3446</v>
      </c>
      <c r="E361" t="s">
        <v>1837</v>
      </c>
      <c r="F361" t="s">
        <v>368</v>
      </c>
      <c r="G361" t="s">
        <v>2876</v>
      </c>
      <c r="H361" t="s">
        <v>2876</v>
      </c>
      <c r="I361" t="s">
        <v>2876</v>
      </c>
      <c r="J361" t="s">
        <v>2876</v>
      </c>
      <c r="K361" t="s">
        <v>2876</v>
      </c>
      <c r="L361" t="s">
        <v>3445</v>
      </c>
      <c r="M361" t="s">
        <v>3446</v>
      </c>
      <c r="N361" t="s">
        <v>3446</v>
      </c>
    </row>
    <row r="362" spans="1:14" x14ac:dyDescent="0.35">
      <c r="A362" t="s">
        <v>1837</v>
      </c>
      <c r="B362" t="s">
        <v>370</v>
      </c>
      <c r="C362" t="s">
        <v>3448</v>
      </c>
      <c r="E362" t="s">
        <v>1837</v>
      </c>
      <c r="F362" t="s">
        <v>370</v>
      </c>
      <c r="G362" t="s">
        <v>2877</v>
      </c>
      <c r="H362" t="s">
        <v>2877</v>
      </c>
      <c r="I362" t="s">
        <v>2877</v>
      </c>
      <c r="J362" t="s">
        <v>2877</v>
      </c>
      <c r="K362" t="s">
        <v>2877</v>
      </c>
      <c r="L362" t="s">
        <v>3447</v>
      </c>
      <c r="M362" t="s">
        <v>3448</v>
      </c>
      <c r="N362" t="s">
        <v>3448</v>
      </c>
    </row>
    <row r="363" spans="1:14" x14ac:dyDescent="0.35">
      <c r="A363" t="s">
        <v>1837</v>
      </c>
      <c r="B363" t="s">
        <v>2878</v>
      </c>
      <c r="C363" t="s">
        <v>3631</v>
      </c>
      <c r="E363" t="s">
        <v>1837</v>
      </c>
      <c r="F363" t="s">
        <v>2878</v>
      </c>
      <c r="G363" t="s">
        <v>2879</v>
      </c>
      <c r="H363" t="s">
        <v>2879</v>
      </c>
      <c r="I363" t="s">
        <v>2879</v>
      </c>
      <c r="J363" t="s">
        <v>2879</v>
      </c>
      <c r="K363" t="s">
        <v>2879</v>
      </c>
      <c r="L363" t="s">
        <v>3630</v>
      </c>
      <c r="M363" t="s">
        <v>3631</v>
      </c>
      <c r="N363" t="s">
        <v>3631</v>
      </c>
    </row>
    <row r="364" spans="1:14" x14ac:dyDescent="0.35">
      <c r="A364" t="s">
        <v>1837</v>
      </c>
      <c r="B364" t="s">
        <v>2881</v>
      </c>
      <c r="C364" t="s">
        <v>2837</v>
      </c>
      <c r="E364" t="s">
        <v>1837</v>
      </c>
      <c r="F364" t="s">
        <v>2881</v>
      </c>
      <c r="G364" t="s">
        <v>2837</v>
      </c>
      <c r="H364" t="s">
        <v>2837</v>
      </c>
      <c r="I364" t="s">
        <v>2837</v>
      </c>
      <c r="J364" t="s">
        <v>2837</v>
      </c>
      <c r="K364" t="s">
        <v>2837</v>
      </c>
      <c r="L364" t="s">
        <v>2837</v>
      </c>
      <c r="M364" t="s">
        <v>2837</v>
      </c>
      <c r="N364" t="s">
        <v>2837</v>
      </c>
    </row>
    <row r="365" spans="1:14" x14ac:dyDescent="0.35">
      <c r="A365" t="s">
        <v>1837</v>
      </c>
      <c r="B365" t="s">
        <v>2882</v>
      </c>
      <c r="C365" t="s">
        <v>2837</v>
      </c>
      <c r="E365" t="s">
        <v>1837</v>
      </c>
      <c r="F365" t="s">
        <v>2882</v>
      </c>
      <c r="G365" t="s">
        <v>2837</v>
      </c>
      <c r="H365" t="s">
        <v>2837</v>
      </c>
      <c r="I365" t="s">
        <v>2837</v>
      </c>
      <c r="J365" t="s">
        <v>2837</v>
      </c>
      <c r="K365" t="s">
        <v>2837</v>
      </c>
      <c r="L365" t="s">
        <v>2837</v>
      </c>
      <c r="M365" t="s">
        <v>2837</v>
      </c>
      <c r="N365" t="s">
        <v>2837</v>
      </c>
    </row>
    <row r="366" spans="1:14" x14ac:dyDescent="0.35">
      <c r="A366" t="s">
        <v>1837</v>
      </c>
      <c r="B366" t="s">
        <v>458</v>
      </c>
      <c r="C366" t="s">
        <v>2883</v>
      </c>
      <c r="E366" t="s">
        <v>1837</v>
      </c>
      <c r="F366" t="s">
        <v>458</v>
      </c>
      <c r="G366" t="s">
        <v>2883</v>
      </c>
      <c r="H366" t="s">
        <v>2883</v>
      </c>
      <c r="I366" t="s">
        <v>2883</v>
      </c>
      <c r="J366" t="s">
        <v>2883</v>
      </c>
      <c r="K366" t="s">
        <v>2883</v>
      </c>
      <c r="L366" t="s">
        <v>2883</v>
      </c>
      <c r="M366" t="s">
        <v>2883</v>
      </c>
      <c r="N366" t="s">
        <v>2883</v>
      </c>
    </row>
    <row r="367" spans="1:14" x14ac:dyDescent="0.35">
      <c r="A367" t="s">
        <v>1837</v>
      </c>
      <c r="B367" t="s">
        <v>2884</v>
      </c>
      <c r="C367" t="s">
        <v>2885</v>
      </c>
      <c r="E367" t="s">
        <v>1837</v>
      </c>
      <c r="F367" t="s">
        <v>2884</v>
      </c>
      <c r="G367" t="s">
        <v>2885</v>
      </c>
      <c r="H367" t="s">
        <v>2885</v>
      </c>
      <c r="I367" t="s">
        <v>2885</v>
      </c>
      <c r="J367" t="s">
        <v>2885</v>
      </c>
      <c r="K367" t="s">
        <v>2885</v>
      </c>
      <c r="L367" t="s">
        <v>2885</v>
      </c>
      <c r="M367" t="s">
        <v>2885</v>
      </c>
      <c r="N367" t="s">
        <v>2885</v>
      </c>
    </row>
    <row r="368" spans="1:14" x14ac:dyDescent="0.35">
      <c r="A368" t="s">
        <v>1837</v>
      </c>
      <c r="B368" t="s">
        <v>2886</v>
      </c>
      <c r="C368" t="s">
        <v>2887</v>
      </c>
      <c r="E368" t="s">
        <v>1837</v>
      </c>
      <c r="F368" t="s">
        <v>2886</v>
      </c>
      <c r="G368" t="s">
        <v>2887</v>
      </c>
      <c r="H368" t="s">
        <v>2887</v>
      </c>
      <c r="I368" t="s">
        <v>2887</v>
      </c>
      <c r="J368" t="s">
        <v>2887</v>
      </c>
      <c r="K368" t="s">
        <v>2887</v>
      </c>
      <c r="L368" t="s">
        <v>2887</v>
      </c>
      <c r="M368" t="s">
        <v>2887</v>
      </c>
      <c r="N368" t="s">
        <v>2887</v>
      </c>
    </row>
    <row r="369" spans="1:14" x14ac:dyDescent="0.35">
      <c r="A369" t="s">
        <v>1837</v>
      </c>
      <c r="B369" t="s">
        <v>2888</v>
      </c>
      <c r="C369" t="s">
        <v>2883</v>
      </c>
      <c r="E369" t="s">
        <v>1837</v>
      </c>
      <c r="F369" t="s">
        <v>2888</v>
      </c>
      <c r="G369" t="s">
        <v>2883</v>
      </c>
      <c r="H369" t="s">
        <v>2883</v>
      </c>
      <c r="I369" t="s">
        <v>2883</v>
      </c>
      <c r="J369" t="s">
        <v>2883</v>
      </c>
      <c r="K369" t="s">
        <v>2883</v>
      </c>
      <c r="L369" t="s">
        <v>2883</v>
      </c>
      <c r="M369" t="s">
        <v>2883</v>
      </c>
      <c r="N369" t="s">
        <v>2883</v>
      </c>
    </row>
    <row r="370" spans="1:14" x14ac:dyDescent="0.35">
      <c r="A370" t="s">
        <v>1837</v>
      </c>
      <c r="B370" t="s">
        <v>2888</v>
      </c>
      <c r="C370" t="s">
        <v>2889</v>
      </c>
      <c r="E370" t="s">
        <v>1837</v>
      </c>
      <c r="F370" t="s">
        <v>2888</v>
      </c>
      <c r="G370" t="s">
        <v>2889</v>
      </c>
      <c r="H370" t="s">
        <v>2889</v>
      </c>
      <c r="I370" t="s">
        <v>2889</v>
      </c>
      <c r="J370" t="s">
        <v>2889</v>
      </c>
      <c r="K370" t="s">
        <v>2889</v>
      </c>
      <c r="L370" t="s">
        <v>2889</v>
      </c>
      <c r="M370" t="s">
        <v>2889</v>
      </c>
      <c r="N370" t="s">
        <v>2889</v>
      </c>
    </row>
    <row r="371" spans="1:14" x14ac:dyDescent="0.35">
      <c r="A371" t="s">
        <v>1837</v>
      </c>
      <c r="B371" t="s">
        <v>2888</v>
      </c>
      <c r="C371" t="s">
        <v>2891</v>
      </c>
      <c r="E371" t="s">
        <v>1837</v>
      </c>
      <c r="F371" t="s">
        <v>2888</v>
      </c>
      <c r="G371" t="s">
        <v>2890</v>
      </c>
      <c r="H371" t="s">
        <v>2890</v>
      </c>
      <c r="I371" t="s">
        <v>2890</v>
      </c>
      <c r="J371" t="s">
        <v>2890</v>
      </c>
      <c r="K371" t="s">
        <v>2890</v>
      </c>
      <c r="L371" t="s">
        <v>2890</v>
      </c>
      <c r="M371" t="s">
        <v>2891</v>
      </c>
      <c r="N371" t="s">
        <v>2891</v>
      </c>
    </row>
    <row r="372" spans="1:14" x14ac:dyDescent="0.35">
      <c r="A372" t="s">
        <v>1837</v>
      </c>
      <c r="B372" t="s">
        <v>2892</v>
      </c>
      <c r="C372" t="s">
        <v>1953</v>
      </c>
      <c r="E372" t="s">
        <v>1837</v>
      </c>
      <c r="F372" t="s">
        <v>2892</v>
      </c>
      <c r="H372" t="s">
        <v>1953</v>
      </c>
      <c r="I372" t="s">
        <v>1953</v>
      </c>
      <c r="J372" t="s">
        <v>1953</v>
      </c>
      <c r="K372" t="s">
        <v>1953</v>
      </c>
      <c r="L372" t="s">
        <v>1953</v>
      </c>
      <c r="M372" t="s">
        <v>1953</v>
      </c>
      <c r="N372" t="s">
        <v>1953</v>
      </c>
    </row>
    <row r="373" spans="1:14" x14ac:dyDescent="0.35">
      <c r="A373" t="s">
        <v>1837</v>
      </c>
      <c r="B373" t="s">
        <v>2893</v>
      </c>
      <c r="C373" t="s">
        <v>1953</v>
      </c>
      <c r="E373" t="s">
        <v>1837</v>
      </c>
      <c r="F373" t="s">
        <v>2893</v>
      </c>
      <c r="H373" t="s">
        <v>1953</v>
      </c>
      <c r="I373" t="s">
        <v>1953</v>
      </c>
      <c r="J373" t="s">
        <v>1953</v>
      </c>
      <c r="K373" t="s">
        <v>1953</v>
      </c>
      <c r="L373" t="s">
        <v>1953</v>
      </c>
      <c r="M373" t="s">
        <v>1953</v>
      </c>
      <c r="N373" t="s">
        <v>1953</v>
      </c>
    </row>
    <row r="374" spans="1:14" x14ac:dyDescent="0.35">
      <c r="A374" t="s">
        <v>1837</v>
      </c>
      <c r="B374" t="s">
        <v>2894</v>
      </c>
      <c r="C374" t="s">
        <v>3578</v>
      </c>
      <c r="E374" t="s">
        <v>1837</v>
      </c>
      <c r="F374" t="s">
        <v>2894</v>
      </c>
      <c r="G374" t="s">
        <v>2895</v>
      </c>
      <c r="H374" t="s">
        <v>2895</v>
      </c>
      <c r="I374" t="s">
        <v>2895</v>
      </c>
      <c r="J374" t="s">
        <v>2895</v>
      </c>
      <c r="K374" t="s">
        <v>2895</v>
      </c>
      <c r="L374" t="s">
        <v>3578</v>
      </c>
      <c r="M374" t="s">
        <v>3578</v>
      </c>
      <c r="N374" t="s">
        <v>3578</v>
      </c>
    </row>
    <row r="375" spans="1:14" x14ac:dyDescent="0.35">
      <c r="A375" t="s">
        <v>1837</v>
      </c>
      <c r="B375" t="s">
        <v>2896</v>
      </c>
      <c r="C375" t="s">
        <v>3579</v>
      </c>
      <c r="E375" t="s">
        <v>1837</v>
      </c>
      <c r="F375" t="s">
        <v>2896</v>
      </c>
      <c r="G375" t="s">
        <v>2897</v>
      </c>
      <c r="H375" t="s">
        <v>2897</v>
      </c>
      <c r="I375" t="s">
        <v>2897</v>
      </c>
      <c r="J375" t="s">
        <v>2897</v>
      </c>
      <c r="K375" t="s">
        <v>2897</v>
      </c>
      <c r="L375" t="s">
        <v>3579</v>
      </c>
      <c r="M375" t="s">
        <v>3579</v>
      </c>
      <c r="N375" t="s">
        <v>3579</v>
      </c>
    </row>
    <row r="376" spans="1:14" x14ac:dyDescent="0.35">
      <c r="A376" t="s">
        <v>1837</v>
      </c>
      <c r="B376" t="s">
        <v>23</v>
      </c>
      <c r="C376" t="s">
        <v>2898</v>
      </c>
      <c r="E376" t="s">
        <v>1837</v>
      </c>
      <c r="F376" t="s">
        <v>23</v>
      </c>
      <c r="G376" t="s">
        <v>2898</v>
      </c>
      <c r="H376" t="s">
        <v>2898</v>
      </c>
      <c r="I376" t="s">
        <v>2898</v>
      </c>
      <c r="J376" t="s">
        <v>2898</v>
      </c>
      <c r="K376" t="s">
        <v>2898</v>
      </c>
      <c r="L376" t="s">
        <v>2898</v>
      </c>
      <c r="M376" t="s">
        <v>2898</v>
      </c>
      <c r="N376" t="s">
        <v>2898</v>
      </c>
    </row>
    <row r="377" spans="1:14" x14ac:dyDescent="0.35">
      <c r="A377" t="s">
        <v>1837</v>
      </c>
      <c r="B377" t="s">
        <v>76</v>
      </c>
      <c r="C377" t="s">
        <v>2899</v>
      </c>
      <c r="E377" t="s">
        <v>1837</v>
      </c>
      <c r="F377" t="s">
        <v>76</v>
      </c>
      <c r="G377" t="s">
        <v>2899</v>
      </c>
      <c r="H377" t="s">
        <v>2899</v>
      </c>
      <c r="I377" t="s">
        <v>2899</v>
      </c>
      <c r="J377" t="s">
        <v>2899</v>
      </c>
      <c r="K377" t="s">
        <v>2899</v>
      </c>
      <c r="L377" t="s">
        <v>2899</v>
      </c>
      <c r="M377" t="s">
        <v>2899</v>
      </c>
      <c r="N377" t="s">
        <v>2899</v>
      </c>
    </row>
    <row r="378" spans="1:14" x14ac:dyDescent="0.35">
      <c r="A378" t="s">
        <v>1837</v>
      </c>
      <c r="B378" t="s">
        <v>2900</v>
      </c>
      <c r="C378" t="s">
        <v>2901</v>
      </c>
      <c r="E378" t="s">
        <v>1837</v>
      </c>
      <c r="F378" t="s">
        <v>2900</v>
      </c>
      <c r="G378" t="s">
        <v>2901</v>
      </c>
      <c r="H378" t="s">
        <v>2901</v>
      </c>
      <c r="I378" t="s">
        <v>2901</v>
      </c>
      <c r="J378" t="s">
        <v>2901</v>
      </c>
      <c r="K378" t="s">
        <v>2901</v>
      </c>
      <c r="L378" t="s">
        <v>2901</v>
      </c>
      <c r="M378" t="s">
        <v>2901</v>
      </c>
      <c r="N378" t="s">
        <v>2901</v>
      </c>
    </row>
    <row r="379" spans="1:14" x14ac:dyDescent="0.35">
      <c r="A379" t="s">
        <v>1837</v>
      </c>
      <c r="B379" t="s">
        <v>21</v>
      </c>
      <c r="C379" t="s">
        <v>2903</v>
      </c>
      <c r="E379" t="s">
        <v>1837</v>
      </c>
      <c r="F379" t="s">
        <v>21</v>
      </c>
      <c r="G379" t="s">
        <v>2902</v>
      </c>
      <c r="H379" t="s">
        <v>2902</v>
      </c>
      <c r="I379" t="s">
        <v>2902</v>
      </c>
      <c r="J379" t="s">
        <v>2902</v>
      </c>
      <c r="K379" t="s">
        <v>2902</v>
      </c>
      <c r="L379" t="s">
        <v>2902</v>
      </c>
      <c r="M379" t="s">
        <v>2903</v>
      </c>
      <c r="N379" t="s">
        <v>2903</v>
      </c>
    </row>
    <row r="380" spans="1:14" x14ac:dyDescent="0.35">
      <c r="A380" t="s">
        <v>1837</v>
      </c>
      <c r="B380" t="s">
        <v>3</v>
      </c>
      <c r="C380" t="s">
        <v>2905</v>
      </c>
      <c r="E380" t="s">
        <v>1837</v>
      </c>
      <c r="F380" t="s">
        <v>3</v>
      </c>
      <c r="G380" t="s">
        <v>2904</v>
      </c>
      <c r="H380" t="s">
        <v>2904</v>
      </c>
      <c r="I380" t="s">
        <v>2904</v>
      </c>
      <c r="J380" t="s">
        <v>2904</v>
      </c>
      <c r="K380" t="s">
        <v>2904</v>
      </c>
      <c r="L380" t="s">
        <v>2904</v>
      </c>
      <c r="M380" t="s">
        <v>2905</v>
      </c>
      <c r="N380" t="s">
        <v>2905</v>
      </c>
    </row>
    <row r="381" spans="1:14" x14ac:dyDescent="0.35">
      <c r="A381" t="s">
        <v>1837</v>
      </c>
      <c r="B381" t="s">
        <v>2906</v>
      </c>
      <c r="C381" t="s">
        <v>2908</v>
      </c>
      <c r="E381" t="s">
        <v>1837</v>
      </c>
      <c r="F381" t="s">
        <v>2906</v>
      </c>
      <c r="G381" t="s">
        <v>2907</v>
      </c>
      <c r="H381" t="s">
        <v>2907</v>
      </c>
      <c r="I381" t="s">
        <v>2907</v>
      </c>
      <c r="J381" t="s">
        <v>2907</v>
      </c>
      <c r="K381" t="s">
        <v>2907</v>
      </c>
      <c r="L381" t="s">
        <v>2907</v>
      </c>
      <c r="M381" t="s">
        <v>2908</v>
      </c>
      <c r="N381" t="s">
        <v>2908</v>
      </c>
    </row>
    <row r="382" spans="1:14" x14ac:dyDescent="0.35">
      <c r="A382" t="s">
        <v>1837</v>
      </c>
      <c r="B382" t="s">
        <v>388</v>
      </c>
      <c r="C382" t="s">
        <v>3450</v>
      </c>
      <c r="E382" t="s">
        <v>1837</v>
      </c>
      <c r="F382" t="s">
        <v>388</v>
      </c>
      <c r="G382" t="s">
        <v>2909</v>
      </c>
      <c r="H382" t="s">
        <v>2909</v>
      </c>
      <c r="I382" t="s">
        <v>2909</v>
      </c>
      <c r="J382" t="s">
        <v>2909</v>
      </c>
      <c r="K382" t="s">
        <v>2909</v>
      </c>
      <c r="L382" t="s">
        <v>3449</v>
      </c>
      <c r="M382" t="s">
        <v>3450</v>
      </c>
      <c r="N382" t="s">
        <v>3450</v>
      </c>
    </row>
    <row r="383" spans="1:14" x14ac:dyDescent="0.35">
      <c r="A383" t="s">
        <v>1837</v>
      </c>
      <c r="B383" t="s">
        <v>390</v>
      </c>
      <c r="C383" t="s">
        <v>3452</v>
      </c>
      <c r="E383" t="s">
        <v>1837</v>
      </c>
      <c r="F383" t="s">
        <v>390</v>
      </c>
      <c r="G383" t="s">
        <v>2910</v>
      </c>
      <c r="H383" t="s">
        <v>2910</v>
      </c>
      <c r="I383" t="s">
        <v>2910</v>
      </c>
      <c r="J383" t="s">
        <v>2910</v>
      </c>
      <c r="K383" t="s">
        <v>2910</v>
      </c>
      <c r="L383" t="s">
        <v>3451</v>
      </c>
      <c r="M383" t="s">
        <v>3452</v>
      </c>
      <c r="N383" t="s">
        <v>3452</v>
      </c>
    </row>
    <row r="384" spans="1:14" x14ac:dyDescent="0.35">
      <c r="A384" t="s">
        <v>1837</v>
      </c>
      <c r="B384" t="s">
        <v>392</v>
      </c>
      <c r="C384" t="s">
        <v>3454</v>
      </c>
      <c r="E384" t="s">
        <v>1837</v>
      </c>
      <c r="F384" t="s">
        <v>392</v>
      </c>
      <c r="G384" t="s">
        <v>2911</v>
      </c>
      <c r="H384" t="s">
        <v>2911</v>
      </c>
      <c r="I384" t="s">
        <v>2911</v>
      </c>
      <c r="J384" t="s">
        <v>2911</v>
      </c>
      <c r="K384" t="s">
        <v>2911</v>
      </c>
      <c r="L384" t="s">
        <v>3453</v>
      </c>
      <c r="M384" t="s">
        <v>3454</v>
      </c>
      <c r="N384" t="s">
        <v>3454</v>
      </c>
    </row>
    <row r="385" spans="1:14" x14ac:dyDescent="0.35">
      <c r="A385" t="s">
        <v>1837</v>
      </c>
      <c r="B385" t="s">
        <v>394</v>
      </c>
      <c r="C385" t="s">
        <v>3456</v>
      </c>
      <c r="E385" t="s">
        <v>1837</v>
      </c>
      <c r="F385" t="s">
        <v>394</v>
      </c>
      <c r="G385" t="s">
        <v>2912</v>
      </c>
      <c r="H385" t="s">
        <v>2912</v>
      </c>
      <c r="I385" t="s">
        <v>2912</v>
      </c>
      <c r="J385" t="s">
        <v>2912</v>
      </c>
      <c r="K385" t="s">
        <v>2912</v>
      </c>
      <c r="L385" t="s">
        <v>3455</v>
      </c>
      <c r="M385" t="s">
        <v>3456</v>
      </c>
      <c r="N385" t="s">
        <v>3456</v>
      </c>
    </row>
    <row r="386" spans="1:14" x14ac:dyDescent="0.35">
      <c r="A386" t="s">
        <v>1837</v>
      </c>
      <c r="B386" t="s">
        <v>396</v>
      </c>
      <c r="C386" t="s">
        <v>3458</v>
      </c>
      <c r="E386" t="s">
        <v>1837</v>
      </c>
      <c r="F386" t="s">
        <v>396</v>
      </c>
      <c r="G386" t="s">
        <v>2913</v>
      </c>
      <c r="H386" t="s">
        <v>2913</v>
      </c>
      <c r="I386" t="s">
        <v>2913</v>
      </c>
      <c r="J386" t="s">
        <v>2913</v>
      </c>
      <c r="K386" t="s">
        <v>2913</v>
      </c>
      <c r="L386" t="s">
        <v>3457</v>
      </c>
      <c r="M386" t="s">
        <v>3458</v>
      </c>
      <c r="N386" t="s">
        <v>3458</v>
      </c>
    </row>
    <row r="387" spans="1:14" x14ac:dyDescent="0.35">
      <c r="A387" t="s">
        <v>1837</v>
      </c>
      <c r="B387" t="s">
        <v>398</v>
      </c>
      <c r="C387" t="s">
        <v>3460</v>
      </c>
      <c r="E387" t="s">
        <v>1837</v>
      </c>
      <c r="F387" t="s">
        <v>398</v>
      </c>
      <c r="G387" t="s">
        <v>2914</v>
      </c>
      <c r="H387" t="s">
        <v>2914</v>
      </c>
      <c r="I387" t="s">
        <v>2914</v>
      </c>
      <c r="J387" t="s">
        <v>2914</v>
      </c>
      <c r="K387" t="s">
        <v>2914</v>
      </c>
      <c r="L387" t="s">
        <v>3459</v>
      </c>
      <c r="M387" t="s">
        <v>3460</v>
      </c>
      <c r="N387" t="s">
        <v>3460</v>
      </c>
    </row>
    <row r="388" spans="1:14" x14ac:dyDescent="0.35">
      <c r="A388" t="s">
        <v>1837</v>
      </c>
      <c r="B388" t="s">
        <v>400</v>
      </c>
      <c r="C388" t="s">
        <v>3460</v>
      </c>
      <c r="E388" t="s">
        <v>1837</v>
      </c>
      <c r="F388" t="s">
        <v>400</v>
      </c>
      <c r="G388" t="s">
        <v>2914</v>
      </c>
      <c r="H388" t="s">
        <v>2914</v>
      </c>
      <c r="I388" t="s">
        <v>2914</v>
      </c>
      <c r="J388" t="s">
        <v>2914</v>
      </c>
      <c r="K388" t="s">
        <v>2914</v>
      </c>
      <c r="L388" t="s">
        <v>3459</v>
      </c>
      <c r="M388" t="s">
        <v>3460</v>
      </c>
      <c r="N388" t="s">
        <v>3460</v>
      </c>
    </row>
    <row r="389" spans="1:14" x14ac:dyDescent="0.35">
      <c r="A389" t="s">
        <v>1837</v>
      </c>
      <c r="B389" t="s">
        <v>402</v>
      </c>
      <c r="C389" t="s">
        <v>3460</v>
      </c>
      <c r="E389" t="s">
        <v>1837</v>
      </c>
      <c r="F389" t="s">
        <v>402</v>
      </c>
      <c r="G389" t="s">
        <v>2914</v>
      </c>
      <c r="H389" t="s">
        <v>2914</v>
      </c>
      <c r="I389" t="s">
        <v>2914</v>
      </c>
      <c r="J389" t="s">
        <v>2914</v>
      </c>
      <c r="K389" t="s">
        <v>2914</v>
      </c>
      <c r="L389" t="s">
        <v>3459</v>
      </c>
      <c r="M389" t="s">
        <v>3460</v>
      </c>
      <c r="N389" t="s">
        <v>3460</v>
      </c>
    </row>
    <row r="390" spans="1:14" x14ac:dyDescent="0.35">
      <c r="A390" t="s">
        <v>1837</v>
      </c>
      <c r="B390" t="s">
        <v>404</v>
      </c>
      <c r="C390" t="s">
        <v>3460</v>
      </c>
      <c r="E390" t="s">
        <v>1837</v>
      </c>
      <c r="F390" t="s">
        <v>404</v>
      </c>
      <c r="G390" t="s">
        <v>2914</v>
      </c>
      <c r="H390" t="s">
        <v>2914</v>
      </c>
      <c r="I390" t="s">
        <v>2914</v>
      </c>
      <c r="J390" t="s">
        <v>2914</v>
      </c>
      <c r="K390" t="s">
        <v>2914</v>
      </c>
      <c r="L390" t="s">
        <v>3459</v>
      </c>
      <c r="M390" t="s">
        <v>3460</v>
      </c>
      <c r="N390" t="s">
        <v>3460</v>
      </c>
    </row>
    <row r="391" spans="1:14" x14ac:dyDescent="0.35">
      <c r="A391" t="s">
        <v>1837</v>
      </c>
      <c r="B391" t="s">
        <v>406</v>
      </c>
      <c r="C391" t="s">
        <v>3460</v>
      </c>
      <c r="E391" t="s">
        <v>1837</v>
      </c>
      <c r="F391" t="s">
        <v>406</v>
      </c>
      <c r="G391" t="s">
        <v>2914</v>
      </c>
      <c r="H391" t="s">
        <v>2914</v>
      </c>
      <c r="I391" t="s">
        <v>2914</v>
      </c>
      <c r="J391" t="s">
        <v>2914</v>
      </c>
      <c r="K391" t="s">
        <v>2914</v>
      </c>
      <c r="L391" t="s">
        <v>3459</v>
      </c>
      <c r="M391" t="s">
        <v>3460</v>
      </c>
      <c r="N391" t="s">
        <v>3460</v>
      </c>
    </row>
    <row r="392" spans="1:14" x14ac:dyDescent="0.35">
      <c r="A392" t="s">
        <v>1837</v>
      </c>
      <c r="B392" t="s">
        <v>408</v>
      </c>
      <c r="C392" t="s">
        <v>3456</v>
      </c>
      <c r="E392" t="s">
        <v>1837</v>
      </c>
      <c r="F392" t="s">
        <v>408</v>
      </c>
      <c r="G392" t="s">
        <v>2912</v>
      </c>
      <c r="H392" t="s">
        <v>2912</v>
      </c>
      <c r="I392" t="s">
        <v>2912</v>
      </c>
      <c r="J392" t="s">
        <v>2912</v>
      </c>
      <c r="K392" t="s">
        <v>2912</v>
      </c>
      <c r="L392" t="s">
        <v>3455</v>
      </c>
      <c r="M392" t="s">
        <v>3456</v>
      </c>
      <c r="N392" t="s">
        <v>3456</v>
      </c>
    </row>
    <row r="393" spans="1:14" x14ac:dyDescent="0.35">
      <c r="A393" t="s">
        <v>1837</v>
      </c>
      <c r="B393" t="s">
        <v>410</v>
      </c>
      <c r="C393" t="s">
        <v>3456</v>
      </c>
      <c r="E393" t="s">
        <v>1837</v>
      </c>
      <c r="F393" t="s">
        <v>410</v>
      </c>
      <c r="G393" t="s">
        <v>2912</v>
      </c>
      <c r="H393" t="s">
        <v>2912</v>
      </c>
      <c r="I393" t="s">
        <v>2912</v>
      </c>
      <c r="J393" t="s">
        <v>2912</v>
      </c>
      <c r="K393" t="s">
        <v>2912</v>
      </c>
      <c r="L393" t="s">
        <v>3455</v>
      </c>
      <c r="M393" t="s">
        <v>3456</v>
      </c>
      <c r="N393" t="s">
        <v>3456</v>
      </c>
    </row>
    <row r="394" spans="1:14" x14ac:dyDescent="0.35">
      <c r="A394" t="s">
        <v>1837</v>
      </c>
      <c r="B394" t="s">
        <v>2915</v>
      </c>
      <c r="C394" t="s">
        <v>2917</v>
      </c>
      <c r="E394" t="s">
        <v>1837</v>
      </c>
      <c r="F394" t="s">
        <v>2915</v>
      </c>
      <c r="G394" t="s">
        <v>2916</v>
      </c>
      <c r="H394" t="s">
        <v>2916</v>
      </c>
      <c r="I394" t="s">
        <v>2916</v>
      </c>
      <c r="J394" t="s">
        <v>2916</v>
      </c>
      <c r="K394" t="s">
        <v>2916</v>
      </c>
      <c r="L394" t="s">
        <v>2916</v>
      </c>
      <c r="M394" t="s">
        <v>2917</v>
      </c>
      <c r="N394" t="s">
        <v>2917</v>
      </c>
    </row>
    <row r="395" spans="1:14" x14ac:dyDescent="0.35">
      <c r="A395" t="s">
        <v>1837</v>
      </c>
      <c r="B395" t="s">
        <v>340</v>
      </c>
      <c r="C395" t="s">
        <v>2919</v>
      </c>
      <c r="E395" t="s">
        <v>1837</v>
      </c>
      <c r="F395" t="s">
        <v>340</v>
      </c>
      <c r="G395" t="s">
        <v>2918</v>
      </c>
      <c r="H395" t="s">
        <v>2918</v>
      </c>
      <c r="I395" t="s">
        <v>2918</v>
      </c>
      <c r="J395" t="s">
        <v>2918</v>
      </c>
      <c r="K395" t="s">
        <v>2918</v>
      </c>
      <c r="L395" t="s">
        <v>2918</v>
      </c>
      <c r="M395" t="s">
        <v>2919</v>
      </c>
      <c r="N395" t="s">
        <v>2919</v>
      </c>
    </row>
    <row r="396" spans="1:14" x14ac:dyDescent="0.35">
      <c r="A396" t="s">
        <v>1837</v>
      </c>
      <c r="B396" t="s">
        <v>305</v>
      </c>
      <c r="C396" t="s">
        <v>2921</v>
      </c>
      <c r="E396" t="s">
        <v>1837</v>
      </c>
      <c r="F396" t="s">
        <v>305</v>
      </c>
      <c r="G396" t="s">
        <v>2920</v>
      </c>
      <c r="H396" t="s">
        <v>2920</v>
      </c>
      <c r="I396" t="s">
        <v>2920</v>
      </c>
      <c r="J396" t="s">
        <v>2920</v>
      </c>
      <c r="K396" t="s">
        <v>2920</v>
      </c>
      <c r="L396" t="s">
        <v>2920</v>
      </c>
      <c r="M396" t="s">
        <v>2921</v>
      </c>
      <c r="N396" t="s">
        <v>2921</v>
      </c>
    </row>
    <row r="397" spans="1:14" x14ac:dyDescent="0.35">
      <c r="A397" t="s">
        <v>1837</v>
      </c>
      <c r="B397" t="s">
        <v>2922</v>
      </c>
      <c r="C397" t="s">
        <v>2923</v>
      </c>
      <c r="E397" t="s">
        <v>1837</v>
      </c>
      <c r="F397" t="s">
        <v>2922</v>
      </c>
      <c r="G397" t="s">
        <v>2923</v>
      </c>
      <c r="H397" t="s">
        <v>2923</v>
      </c>
      <c r="I397" t="s">
        <v>2923</v>
      </c>
      <c r="J397" t="s">
        <v>2923</v>
      </c>
      <c r="K397" t="s">
        <v>2923</v>
      </c>
      <c r="L397" t="s">
        <v>2923</v>
      </c>
      <c r="M397" t="s">
        <v>2923</v>
      </c>
      <c r="N397" t="s">
        <v>2923</v>
      </c>
    </row>
    <row r="398" spans="1:14" x14ac:dyDescent="0.35">
      <c r="A398" t="s">
        <v>1837</v>
      </c>
      <c r="B398" t="s">
        <v>2924</v>
      </c>
      <c r="C398" t="s">
        <v>2837</v>
      </c>
      <c r="E398" t="s">
        <v>1837</v>
      </c>
      <c r="F398" t="s">
        <v>2924</v>
      </c>
      <c r="G398" t="s">
        <v>2837</v>
      </c>
      <c r="H398" t="s">
        <v>2837</v>
      </c>
      <c r="I398" t="s">
        <v>2837</v>
      </c>
      <c r="J398" t="s">
        <v>2837</v>
      </c>
      <c r="K398" t="s">
        <v>2837</v>
      </c>
      <c r="L398" t="s">
        <v>2837</v>
      </c>
      <c r="M398" t="s">
        <v>2837</v>
      </c>
      <c r="N398" t="s">
        <v>2837</v>
      </c>
    </row>
    <row r="399" spans="1:14" x14ac:dyDescent="0.35">
      <c r="A399" t="s">
        <v>1837</v>
      </c>
      <c r="B399" t="s">
        <v>286</v>
      </c>
      <c r="C399" t="s">
        <v>2921</v>
      </c>
      <c r="E399" t="s">
        <v>1837</v>
      </c>
      <c r="F399" t="s">
        <v>286</v>
      </c>
      <c r="G399" t="s">
        <v>2920</v>
      </c>
      <c r="H399" t="s">
        <v>2920</v>
      </c>
      <c r="I399" t="s">
        <v>2920</v>
      </c>
      <c r="J399" t="s">
        <v>2920</v>
      </c>
      <c r="K399" t="s">
        <v>2920</v>
      </c>
      <c r="L399" t="s">
        <v>2920</v>
      </c>
      <c r="M399" t="s">
        <v>2921</v>
      </c>
      <c r="N399" t="s">
        <v>2921</v>
      </c>
    </row>
    <row r="400" spans="1:14" x14ac:dyDescent="0.35">
      <c r="A400" t="s">
        <v>1837</v>
      </c>
      <c r="B400" t="s">
        <v>2925</v>
      </c>
      <c r="C400" t="s">
        <v>2837</v>
      </c>
      <c r="E400" t="s">
        <v>1837</v>
      </c>
      <c r="F400" t="s">
        <v>2925</v>
      </c>
      <c r="G400" t="s">
        <v>2837</v>
      </c>
      <c r="H400" t="s">
        <v>2837</v>
      </c>
      <c r="I400" t="s">
        <v>2837</v>
      </c>
      <c r="J400" t="s">
        <v>2837</v>
      </c>
      <c r="K400" t="s">
        <v>2837</v>
      </c>
      <c r="L400" t="s">
        <v>2837</v>
      </c>
      <c r="M400" t="s">
        <v>2837</v>
      </c>
      <c r="N400" t="s">
        <v>2837</v>
      </c>
    </row>
    <row r="401" spans="1:14" x14ac:dyDescent="0.35">
      <c r="A401" t="s">
        <v>1837</v>
      </c>
      <c r="B401" t="s">
        <v>346</v>
      </c>
      <c r="C401" t="s">
        <v>2837</v>
      </c>
      <c r="E401" t="s">
        <v>1837</v>
      </c>
      <c r="F401" t="s">
        <v>346</v>
      </c>
      <c r="G401" t="s">
        <v>2837</v>
      </c>
      <c r="H401" t="s">
        <v>2837</v>
      </c>
      <c r="I401" t="s">
        <v>2837</v>
      </c>
      <c r="J401" t="s">
        <v>2837</v>
      </c>
      <c r="K401" t="s">
        <v>2837</v>
      </c>
      <c r="L401" t="s">
        <v>2837</v>
      </c>
      <c r="M401" t="s">
        <v>2837</v>
      </c>
      <c r="N401" t="s">
        <v>2837</v>
      </c>
    </row>
    <row r="402" spans="1:14" x14ac:dyDescent="0.35">
      <c r="A402" t="s">
        <v>1837</v>
      </c>
      <c r="B402" t="s">
        <v>2926</v>
      </c>
      <c r="C402" t="s">
        <v>2928</v>
      </c>
      <c r="E402" t="s">
        <v>1837</v>
      </c>
      <c r="F402" t="s">
        <v>2926</v>
      </c>
      <c r="G402" t="s">
        <v>2927</v>
      </c>
      <c r="H402" t="s">
        <v>2927</v>
      </c>
      <c r="I402" t="s">
        <v>2927</v>
      </c>
      <c r="J402" t="s">
        <v>2927</v>
      </c>
      <c r="K402" t="s">
        <v>2927</v>
      </c>
      <c r="L402" t="s">
        <v>2927</v>
      </c>
      <c r="M402" t="s">
        <v>2928</v>
      </c>
      <c r="N402" t="s">
        <v>2928</v>
      </c>
    </row>
    <row r="403" spans="1:14" x14ac:dyDescent="0.35">
      <c r="A403" t="s">
        <v>1837</v>
      </c>
      <c r="B403" t="s">
        <v>2929</v>
      </c>
      <c r="C403" t="s">
        <v>2931</v>
      </c>
      <c r="E403" t="s">
        <v>1837</v>
      </c>
      <c r="F403" t="s">
        <v>2929</v>
      </c>
      <c r="G403" t="s">
        <v>2930</v>
      </c>
      <c r="H403" t="s">
        <v>2930</v>
      </c>
      <c r="I403" t="s">
        <v>2930</v>
      </c>
      <c r="J403" t="s">
        <v>2930</v>
      </c>
      <c r="K403" t="s">
        <v>2930</v>
      </c>
      <c r="L403" t="s">
        <v>2930</v>
      </c>
      <c r="M403" t="s">
        <v>2931</v>
      </c>
      <c r="N403" t="s">
        <v>2931</v>
      </c>
    </row>
    <row r="404" spans="1:14" x14ac:dyDescent="0.35">
      <c r="A404" t="s">
        <v>1837</v>
      </c>
      <c r="B404" t="s">
        <v>2932</v>
      </c>
      <c r="C404" t="s">
        <v>2837</v>
      </c>
      <c r="E404" t="s">
        <v>1837</v>
      </c>
      <c r="F404" t="s">
        <v>2932</v>
      </c>
      <c r="G404" t="s">
        <v>2837</v>
      </c>
      <c r="H404" t="s">
        <v>2837</v>
      </c>
      <c r="I404" t="s">
        <v>2837</v>
      </c>
      <c r="J404" t="s">
        <v>2837</v>
      </c>
      <c r="K404" t="s">
        <v>2837</v>
      </c>
      <c r="L404" t="s">
        <v>2837</v>
      </c>
      <c r="M404" t="s">
        <v>2837</v>
      </c>
      <c r="N404" t="s">
        <v>2837</v>
      </c>
    </row>
    <row r="405" spans="1:14" x14ac:dyDescent="0.35">
      <c r="A405" t="s">
        <v>1837</v>
      </c>
      <c r="B405" t="s">
        <v>2933</v>
      </c>
      <c r="C405" t="s">
        <v>2935</v>
      </c>
      <c r="E405" t="s">
        <v>1837</v>
      </c>
      <c r="F405" t="s">
        <v>2933</v>
      </c>
      <c r="G405" t="s">
        <v>2934</v>
      </c>
      <c r="H405" t="s">
        <v>2934</v>
      </c>
      <c r="I405" t="s">
        <v>2934</v>
      </c>
      <c r="J405" t="s">
        <v>2934</v>
      </c>
      <c r="K405" t="s">
        <v>2934</v>
      </c>
      <c r="L405" t="s">
        <v>2934</v>
      </c>
      <c r="M405" t="s">
        <v>2935</v>
      </c>
      <c r="N405" t="s">
        <v>2935</v>
      </c>
    </row>
    <row r="406" spans="1:14" x14ac:dyDescent="0.35">
      <c r="A406" t="s">
        <v>1837</v>
      </c>
      <c r="B406" t="s">
        <v>2936</v>
      </c>
      <c r="C406" t="s">
        <v>1953</v>
      </c>
      <c r="E406" t="s">
        <v>1837</v>
      </c>
      <c r="F406" t="s">
        <v>2936</v>
      </c>
      <c r="H406" t="s">
        <v>1953</v>
      </c>
      <c r="I406" t="s">
        <v>1953</v>
      </c>
      <c r="J406" t="s">
        <v>1953</v>
      </c>
      <c r="K406" t="s">
        <v>1953</v>
      </c>
      <c r="L406" t="s">
        <v>1953</v>
      </c>
      <c r="M406" t="s">
        <v>1953</v>
      </c>
      <c r="N406" t="s">
        <v>1953</v>
      </c>
    </row>
    <row r="407" spans="1:14" x14ac:dyDescent="0.35">
      <c r="A407" t="s">
        <v>1837</v>
      </c>
      <c r="B407" t="s">
        <v>2937</v>
      </c>
      <c r="C407" t="s">
        <v>2938</v>
      </c>
      <c r="E407" t="s">
        <v>1837</v>
      </c>
      <c r="F407" t="s">
        <v>2937</v>
      </c>
      <c r="G407" t="s">
        <v>2938</v>
      </c>
      <c r="H407" t="s">
        <v>2938</v>
      </c>
      <c r="I407" t="s">
        <v>2938</v>
      </c>
      <c r="J407" t="s">
        <v>2938</v>
      </c>
      <c r="K407" t="s">
        <v>2938</v>
      </c>
      <c r="L407" t="s">
        <v>2938</v>
      </c>
      <c r="M407" t="s">
        <v>2938</v>
      </c>
      <c r="N407" t="s">
        <v>2938</v>
      </c>
    </row>
    <row r="408" spans="1:14" x14ac:dyDescent="0.35">
      <c r="A408" t="s">
        <v>1837</v>
      </c>
      <c r="B408" t="s">
        <v>344</v>
      </c>
      <c r="C408" t="s">
        <v>2939</v>
      </c>
      <c r="E408" t="s">
        <v>1837</v>
      </c>
      <c r="F408" t="s">
        <v>344</v>
      </c>
      <c r="G408" t="s">
        <v>2939</v>
      </c>
      <c r="H408" t="s">
        <v>2939</v>
      </c>
      <c r="I408" t="s">
        <v>2939</v>
      </c>
      <c r="J408" t="s">
        <v>2939</v>
      </c>
      <c r="K408" t="s">
        <v>2939</v>
      </c>
      <c r="L408" t="s">
        <v>2939</v>
      </c>
      <c r="M408" t="s">
        <v>2939</v>
      </c>
      <c r="N408" t="s">
        <v>2939</v>
      </c>
    </row>
    <row r="409" spans="1:14" x14ac:dyDescent="0.35">
      <c r="A409" t="s">
        <v>1837</v>
      </c>
      <c r="B409" t="s">
        <v>2940</v>
      </c>
      <c r="C409" t="s">
        <v>2941</v>
      </c>
      <c r="E409" t="s">
        <v>1837</v>
      </c>
      <c r="F409" t="s">
        <v>2940</v>
      </c>
      <c r="G409" t="s">
        <v>2941</v>
      </c>
      <c r="H409" t="s">
        <v>2941</v>
      </c>
      <c r="I409" t="s">
        <v>2941</v>
      </c>
      <c r="J409" t="s">
        <v>2941</v>
      </c>
      <c r="K409" t="s">
        <v>2941</v>
      </c>
      <c r="L409" t="s">
        <v>2941</v>
      </c>
      <c r="M409" t="s">
        <v>2941</v>
      </c>
      <c r="N409" t="s">
        <v>2941</v>
      </c>
    </row>
    <row r="410" spans="1:14" x14ac:dyDescent="0.35">
      <c r="A410" t="s">
        <v>1837</v>
      </c>
      <c r="B410" t="s">
        <v>2942</v>
      </c>
      <c r="C410" t="s">
        <v>2739</v>
      </c>
      <c r="E410" t="s">
        <v>1837</v>
      </c>
      <c r="F410" t="s">
        <v>2942</v>
      </c>
      <c r="G410" t="s">
        <v>2739</v>
      </c>
      <c r="H410" t="s">
        <v>2739</v>
      </c>
      <c r="I410" t="s">
        <v>2739</v>
      </c>
      <c r="J410" t="s">
        <v>2739</v>
      </c>
      <c r="K410" t="s">
        <v>2739</v>
      </c>
      <c r="L410" t="s">
        <v>2739</v>
      </c>
      <c r="M410" t="s">
        <v>2739</v>
      </c>
      <c r="N410" t="s">
        <v>2739</v>
      </c>
    </row>
    <row r="411" spans="1:14" x14ac:dyDescent="0.35">
      <c r="A411" t="s">
        <v>1837</v>
      </c>
      <c r="B411" t="s">
        <v>68</v>
      </c>
      <c r="C411" t="s">
        <v>2740</v>
      </c>
      <c r="E411" t="s">
        <v>1837</v>
      </c>
      <c r="F411" t="s">
        <v>68</v>
      </c>
      <c r="G411" t="s">
        <v>2740</v>
      </c>
      <c r="H411" t="s">
        <v>2740</v>
      </c>
      <c r="I411" t="s">
        <v>2740</v>
      </c>
      <c r="J411" t="s">
        <v>2740</v>
      </c>
      <c r="K411" t="s">
        <v>2740</v>
      </c>
      <c r="L411" t="s">
        <v>2740</v>
      </c>
      <c r="M411" t="s">
        <v>2740</v>
      </c>
      <c r="N411" t="s">
        <v>2740</v>
      </c>
    </row>
    <row r="412" spans="1:14" x14ac:dyDescent="0.35">
      <c r="A412" t="s">
        <v>1837</v>
      </c>
      <c r="B412" t="s">
        <v>29</v>
      </c>
      <c r="C412" t="s">
        <v>2921</v>
      </c>
      <c r="E412" t="s">
        <v>1837</v>
      </c>
      <c r="F412" t="s">
        <v>29</v>
      </c>
      <c r="G412" t="s">
        <v>2920</v>
      </c>
      <c r="H412" t="s">
        <v>2920</v>
      </c>
      <c r="I412" t="s">
        <v>2920</v>
      </c>
      <c r="J412" t="s">
        <v>2920</v>
      </c>
      <c r="K412" t="s">
        <v>2920</v>
      </c>
      <c r="L412" t="s">
        <v>2920</v>
      </c>
      <c r="M412" t="s">
        <v>2921</v>
      </c>
      <c r="N412" t="s">
        <v>2921</v>
      </c>
    </row>
    <row r="413" spans="1:14" x14ac:dyDescent="0.35">
      <c r="A413" t="s">
        <v>1837</v>
      </c>
      <c r="B413" t="s">
        <v>2943</v>
      </c>
      <c r="C413" t="s">
        <v>2883</v>
      </c>
      <c r="E413" t="s">
        <v>1837</v>
      </c>
      <c r="F413" t="s">
        <v>2943</v>
      </c>
      <c r="G413" t="s">
        <v>2883</v>
      </c>
      <c r="H413" t="s">
        <v>2883</v>
      </c>
      <c r="I413" t="s">
        <v>2883</v>
      </c>
      <c r="J413" t="s">
        <v>2883</v>
      </c>
      <c r="K413" t="s">
        <v>2883</v>
      </c>
      <c r="L413" t="s">
        <v>2883</v>
      </c>
      <c r="M413" t="s">
        <v>2883</v>
      </c>
      <c r="N413" t="s">
        <v>2883</v>
      </c>
    </row>
    <row r="414" spans="1:14" x14ac:dyDescent="0.35">
      <c r="A414" t="s">
        <v>1837</v>
      </c>
      <c r="B414" t="s">
        <v>5</v>
      </c>
      <c r="C414" t="s">
        <v>2921</v>
      </c>
      <c r="E414" t="s">
        <v>1837</v>
      </c>
      <c r="F414" t="s">
        <v>5</v>
      </c>
      <c r="G414" t="s">
        <v>2920</v>
      </c>
      <c r="H414" t="s">
        <v>2920</v>
      </c>
      <c r="I414" t="s">
        <v>2920</v>
      </c>
      <c r="J414" t="s">
        <v>2920</v>
      </c>
      <c r="K414" t="s">
        <v>2920</v>
      </c>
      <c r="L414" t="s">
        <v>2920</v>
      </c>
      <c r="M414" t="s">
        <v>2921</v>
      </c>
      <c r="N414" t="s">
        <v>2921</v>
      </c>
    </row>
    <row r="415" spans="1:14" x14ac:dyDescent="0.35">
      <c r="A415" t="s">
        <v>1837</v>
      </c>
      <c r="B415" t="s">
        <v>2944</v>
      </c>
      <c r="C415" t="s">
        <v>2883</v>
      </c>
      <c r="E415" t="s">
        <v>1837</v>
      </c>
      <c r="F415" t="s">
        <v>2944</v>
      </c>
      <c r="G415" t="s">
        <v>2883</v>
      </c>
      <c r="H415" t="s">
        <v>2883</v>
      </c>
      <c r="I415" t="s">
        <v>2883</v>
      </c>
      <c r="J415" t="s">
        <v>2883</v>
      </c>
      <c r="K415" t="s">
        <v>2883</v>
      </c>
      <c r="L415" t="s">
        <v>2883</v>
      </c>
      <c r="M415" t="s">
        <v>2883</v>
      </c>
      <c r="N415" t="s">
        <v>2883</v>
      </c>
    </row>
    <row r="416" spans="1:14" x14ac:dyDescent="0.35">
      <c r="A416" t="s">
        <v>1837</v>
      </c>
      <c r="B416" t="s">
        <v>2945</v>
      </c>
      <c r="C416" t="s">
        <v>2883</v>
      </c>
      <c r="E416" t="s">
        <v>1837</v>
      </c>
      <c r="F416" t="s">
        <v>2945</v>
      </c>
      <c r="G416" t="s">
        <v>2883</v>
      </c>
      <c r="H416" t="s">
        <v>2883</v>
      </c>
      <c r="I416" t="s">
        <v>2883</v>
      </c>
      <c r="J416" t="s">
        <v>2883</v>
      </c>
      <c r="K416" t="s">
        <v>2883</v>
      </c>
      <c r="L416" t="s">
        <v>2883</v>
      </c>
      <c r="M416" t="s">
        <v>2883</v>
      </c>
      <c r="N416" t="s">
        <v>2883</v>
      </c>
    </row>
    <row r="417" spans="1:14" x14ac:dyDescent="0.35">
      <c r="A417" t="s">
        <v>1837</v>
      </c>
      <c r="B417" t="s">
        <v>2946</v>
      </c>
      <c r="C417" t="s">
        <v>2883</v>
      </c>
      <c r="E417" t="s">
        <v>1837</v>
      </c>
      <c r="F417" t="s">
        <v>2946</v>
      </c>
      <c r="G417" t="s">
        <v>2883</v>
      </c>
      <c r="H417" t="s">
        <v>2883</v>
      </c>
      <c r="I417" t="s">
        <v>2883</v>
      </c>
      <c r="J417" t="s">
        <v>2883</v>
      </c>
      <c r="K417" t="s">
        <v>2883</v>
      </c>
      <c r="L417" t="s">
        <v>2883</v>
      </c>
      <c r="M417" t="s">
        <v>2883</v>
      </c>
      <c r="N417" t="s">
        <v>2883</v>
      </c>
    </row>
    <row r="418" spans="1:14" x14ac:dyDescent="0.35">
      <c r="A418" t="s">
        <v>1837</v>
      </c>
      <c r="B418" t="s">
        <v>2947</v>
      </c>
      <c r="C418" t="s">
        <v>2883</v>
      </c>
      <c r="E418" t="s">
        <v>1837</v>
      </c>
      <c r="F418" t="s">
        <v>2947</v>
      </c>
      <c r="G418" t="s">
        <v>2883</v>
      </c>
      <c r="H418" t="s">
        <v>2883</v>
      </c>
      <c r="I418" t="s">
        <v>2883</v>
      </c>
      <c r="J418" t="s">
        <v>2883</v>
      </c>
      <c r="K418" t="s">
        <v>2883</v>
      </c>
      <c r="L418" t="s">
        <v>2883</v>
      </c>
      <c r="M418" t="s">
        <v>2883</v>
      </c>
      <c r="N418" t="s">
        <v>2883</v>
      </c>
    </row>
    <row r="419" spans="1:14" x14ac:dyDescent="0.35">
      <c r="A419" t="s">
        <v>1837</v>
      </c>
      <c r="B419" t="s">
        <v>2948</v>
      </c>
      <c r="C419" t="s">
        <v>2949</v>
      </c>
      <c r="E419" t="s">
        <v>1837</v>
      </c>
      <c r="F419" t="s">
        <v>2948</v>
      </c>
      <c r="G419" t="s">
        <v>2949</v>
      </c>
      <c r="H419" t="s">
        <v>2949</v>
      </c>
      <c r="I419" t="s">
        <v>2949</v>
      </c>
      <c r="J419" t="s">
        <v>2949</v>
      </c>
      <c r="K419" t="s">
        <v>2949</v>
      </c>
      <c r="L419" t="s">
        <v>2949</v>
      </c>
      <c r="M419" t="s">
        <v>2949</v>
      </c>
      <c r="N419" t="s">
        <v>2949</v>
      </c>
    </row>
    <row r="420" spans="1:14" x14ac:dyDescent="0.35">
      <c r="A420" t="s">
        <v>1837</v>
      </c>
      <c r="B420" t="s">
        <v>2950</v>
      </c>
      <c r="C420" t="s">
        <v>2883</v>
      </c>
      <c r="E420" t="s">
        <v>1837</v>
      </c>
      <c r="F420" t="s">
        <v>2950</v>
      </c>
      <c r="G420" t="s">
        <v>2883</v>
      </c>
      <c r="H420" t="s">
        <v>2883</v>
      </c>
      <c r="I420" t="s">
        <v>2883</v>
      </c>
      <c r="J420" t="s">
        <v>2883</v>
      </c>
      <c r="K420" t="s">
        <v>2883</v>
      </c>
      <c r="L420" t="s">
        <v>2883</v>
      </c>
      <c r="M420" t="s">
        <v>2883</v>
      </c>
      <c r="N420" t="s">
        <v>2883</v>
      </c>
    </row>
    <row r="421" spans="1:14" x14ac:dyDescent="0.35">
      <c r="A421" t="s">
        <v>1837</v>
      </c>
      <c r="B421" t="s">
        <v>53</v>
      </c>
      <c r="C421" t="s">
        <v>2951</v>
      </c>
      <c r="E421" t="s">
        <v>1837</v>
      </c>
      <c r="F421" t="s">
        <v>53</v>
      </c>
      <c r="G421" t="s">
        <v>2951</v>
      </c>
      <c r="H421" t="s">
        <v>2951</v>
      </c>
      <c r="I421" t="s">
        <v>2951</v>
      </c>
      <c r="J421" t="s">
        <v>2951</v>
      </c>
      <c r="K421" t="s">
        <v>2951</v>
      </c>
      <c r="L421" t="s">
        <v>2951</v>
      </c>
      <c r="M421" t="s">
        <v>2951</v>
      </c>
      <c r="N421" t="s">
        <v>2951</v>
      </c>
    </row>
    <row r="422" spans="1:14" x14ac:dyDescent="0.35">
      <c r="A422" t="s">
        <v>1837</v>
      </c>
      <c r="B422" t="s">
        <v>2952</v>
      </c>
      <c r="C422" t="s">
        <v>2953</v>
      </c>
      <c r="E422" t="s">
        <v>1837</v>
      </c>
      <c r="F422" t="s">
        <v>2952</v>
      </c>
      <c r="G422" t="s">
        <v>2953</v>
      </c>
      <c r="H422" t="s">
        <v>2953</v>
      </c>
      <c r="I422" t="s">
        <v>2953</v>
      </c>
      <c r="J422" t="s">
        <v>2953</v>
      </c>
      <c r="K422" t="s">
        <v>2953</v>
      </c>
      <c r="L422" t="s">
        <v>2953</v>
      </c>
      <c r="M422" t="s">
        <v>2953</v>
      </c>
      <c r="N422" t="s">
        <v>2953</v>
      </c>
    </row>
    <row r="423" spans="1:14" x14ac:dyDescent="0.35">
      <c r="A423" t="s">
        <v>1837</v>
      </c>
      <c r="B423" t="s">
        <v>2954</v>
      </c>
      <c r="C423" t="s">
        <v>2955</v>
      </c>
      <c r="E423" t="s">
        <v>1837</v>
      </c>
      <c r="F423" t="s">
        <v>2954</v>
      </c>
      <c r="G423" t="s">
        <v>2955</v>
      </c>
      <c r="H423" t="s">
        <v>2955</v>
      </c>
      <c r="I423" t="s">
        <v>2955</v>
      </c>
      <c r="J423" t="s">
        <v>2955</v>
      </c>
      <c r="K423" t="s">
        <v>2955</v>
      </c>
      <c r="L423" t="s">
        <v>2955</v>
      </c>
      <c r="M423" t="s">
        <v>2955</v>
      </c>
      <c r="N423" t="s">
        <v>2955</v>
      </c>
    </row>
    <row r="424" spans="1:14" x14ac:dyDescent="0.35">
      <c r="A424" t="s">
        <v>1837</v>
      </c>
      <c r="B424" t="s">
        <v>78</v>
      </c>
      <c r="C424" t="s">
        <v>2956</v>
      </c>
      <c r="E424" t="s">
        <v>1837</v>
      </c>
      <c r="F424" t="s">
        <v>78</v>
      </c>
      <c r="G424" t="s">
        <v>2956</v>
      </c>
      <c r="H424" t="s">
        <v>2956</v>
      </c>
      <c r="I424" t="s">
        <v>2956</v>
      </c>
      <c r="J424" t="s">
        <v>2956</v>
      </c>
      <c r="K424" t="s">
        <v>2956</v>
      </c>
      <c r="L424" t="s">
        <v>2956</v>
      </c>
      <c r="M424" t="s">
        <v>2956</v>
      </c>
      <c r="N424" t="s">
        <v>2956</v>
      </c>
    </row>
    <row r="425" spans="1:14" x14ac:dyDescent="0.35">
      <c r="A425" t="s">
        <v>1837</v>
      </c>
      <c r="B425" t="s">
        <v>2957</v>
      </c>
      <c r="C425" t="s">
        <v>2955</v>
      </c>
      <c r="E425" t="s">
        <v>1837</v>
      </c>
      <c r="F425" t="s">
        <v>2957</v>
      </c>
      <c r="G425" t="s">
        <v>2955</v>
      </c>
      <c r="H425" t="s">
        <v>2955</v>
      </c>
      <c r="I425" t="s">
        <v>2955</v>
      </c>
      <c r="J425" t="s">
        <v>2955</v>
      </c>
      <c r="K425" t="s">
        <v>2955</v>
      </c>
      <c r="L425" t="s">
        <v>2955</v>
      </c>
      <c r="M425" t="s">
        <v>2955</v>
      </c>
      <c r="N425" t="s">
        <v>2955</v>
      </c>
    </row>
    <row r="426" spans="1:14" x14ac:dyDescent="0.35">
      <c r="A426" t="s">
        <v>1837</v>
      </c>
      <c r="B426" t="s">
        <v>372</v>
      </c>
      <c r="C426" t="s">
        <v>3462</v>
      </c>
      <c r="E426" t="s">
        <v>1837</v>
      </c>
      <c r="F426" t="s">
        <v>372</v>
      </c>
      <c r="G426" t="s">
        <v>2958</v>
      </c>
      <c r="H426" t="s">
        <v>2958</v>
      </c>
      <c r="I426" t="s">
        <v>2958</v>
      </c>
      <c r="J426" t="s">
        <v>2959</v>
      </c>
      <c r="K426" t="s">
        <v>2959</v>
      </c>
      <c r="L426" t="s">
        <v>3461</v>
      </c>
      <c r="M426" t="s">
        <v>3462</v>
      </c>
      <c r="N426" t="s">
        <v>3462</v>
      </c>
    </row>
    <row r="427" spans="1:14" x14ac:dyDescent="0.35">
      <c r="A427" t="s">
        <v>1837</v>
      </c>
      <c r="B427" t="s">
        <v>374</v>
      </c>
      <c r="C427" t="s">
        <v>3462</v>
      </c>
      <c r="E427" t="s">
        <v>1837</v>
      </c>
      <c r="F427" t="s">
        <v>374</v>
      </c>
      <c r="G427" t="s">
        <v>2958</v>
      </c>
      <c r="H427" t="s">
        <v>2958</v>
      </c>
      <c r="I427" t="s">
        <v>2958</v>
      </c>
      <c r="J427" t="s">
        <v>2959</v>
      </c>
      <c r="K427" t="s">
        <v>2959</v>
      </c>
      <c r="L427" t="s">
        <v>3461</v>
      </c>
      <c r="M427" t="s">
        <v>3462</v>
      </c>
      <c r="N427" t="s">
        <v>3462</v>
      </c>
    </row>
    <row r="428" spans="1:14" x14ac:dyDescent="0.35">
      <c r="A428" t="s">
        <v>1837</v>
      </c>
      <c r="B428" t="s">
        <v>376</v>
      </c>
      <c r="C428" t="s">
        <v>3462</v>
      </c>
      <c r="E428" t="s">
        <v>1837</v>
      </c>
      <c r="F428" t="s">
        <v>376</v>
      </c>
      <c r="G428" t="s">
        <v>2958</v>
      </c>
      <c r="H428" t="s">
        <v>2958</v>
      </c>
      <c r="I428" t="s">
        <v>2958</v>
      </c>
      <c r="J428" t="s">
        <v>2959</v>
      </c>
      <c r="K428" t="s">
        <v>2959</v>
      </c>
      <c r="L428" t="s">
        <v>3461</v>
      </c>
      <c r="M428" t="s">
        <v>3462</v>
      </c>
      <c r="N428" t="s">
        <v>3462</v>
      </c>
    </row>
    <row r="429" spans="1:14" x14ac:dyDescent="0.35">
      <c r="A429" t="s">
        <v>1837</v>
      </c>
      <c r="B429" t="s">
        <v>378</v>
      </c>
      <c r="C429" t="s">
        <v>3462</v>
      </c>
      <c r="E429" t="s">
        <v>1837</v>
      </c>
      <c r="F429" t="s">
        <v>378</v>
      </c>
      <c r="G429" t="s">
        <v>2958</v>
      </c>
      <c r="H429" t="s">
        <v>2958</v>
      </c>
      <c r="I429" t="s">
        <v>2958</v>
      </c>
      <c r="J429" t="s">
        <v>2959</v>
      </c>
      <c r="K429" t="s">
        <v>2959</v>
      </c>
      <c r="L429" t="s">
        <v>3461</v>
      </c>
      <c r="M429" t="s">
        <v>3462</v>
      </c>
      <c r="N429" t="s">
        <v>3462</v>
      </c>
    </row>
    <row r="430" spans="1:14" x14ac:dyDescent="0.35">
      <c r="A430" t="s">
        <v>1837</v>
      </c>
      <c r="B430" t="s">
        <v>380</v>
      </c>
      <c r="C430" t="s">
        <v>3462</v>
      </c>
      <c r="E430" t="s">
        <v>1837</v>
      </c>
      <c r="F430" t="s">
        <v>380</v>
      </c>
      <c r="G430" t="s">
        <v>2958</v>
      </c>
      <c r="H430" t="s">
        <v>2958</v>
      </c>
      <c r="I430" t="s">
        <v>2958</v>
      </c>
      <c r="J430" t="s">
        <v>2959</v>
      </c>
      <c r="K430" t="s">
        <v>2959</v>
      </c>
      <c r="L430" t="s">
        <v>3461</v>
      </c>
      <c r="M430" t="s">
        <v>3462</v>
      </c>
      <c r="N430" t="s">
        <v>3462</v>
      </c>
    </row>
    <row r="431" spans="1:14" x14ac:dyDescent="0.35">
      <c r="A431" t="s">
        <v>1837</v>
      </c>
      <c r="B431" t="s">
        <v>382</v>
      </c>
      <c r="C431" t="s">
        <v>3464</v>
      </c>
      <c r="E431" t="s">
        <v>1837</v>
      </c>
      <c r="F431" t="s">
        <v>382</v>
      </c>
      <c r="G431" t="s">
        <v>2960</v>
      </c>
      <c r="H431" t="s">
        <v>2960</v>
      </c>
      <c r="I431" t="s">
        <v>2960</v>
      </c>
      <c r="J431" t="s">
        <v>2961</v>
      </c>
      <c r="K431" t="s">
        <v>2961</v>
      </c>
      <c r="L431" t="s">
        <v>3463</v>
      </c>
      <c r="M431" t="s">
        <v>3464</v>
      </c>
      <c r="N431" t="s">
        <v>3464</v>
      </c>
    </row>
    <row r="432" spans="1:14" x14ac:dyDescent="0.35">
      <c r="A432" t="s">
        <v>1837</v>
      </c>
      <c r="B432" t="s">
        <v>384</v>
      </c>
      <c r="C432" t="s">
        <v>3464</v>
      </c>
      <c r="E432" t="s">
        <v>1837</v>
      </c>
      <c r="F432" t="s">
        <v>384</v>
      </c>
      <c r="G432" t="s">
        <v>2960</v>
      </c>
      <c r="H432" t="s">
        <v>2960</v>
      </c>
      <c r="I432" t="s">
        <v>2960</v>
      </c>
      <c r="J432" t="s">
        <v>2961</v>
      </c>
      <c r="K432" t="s">
        <v>2961</v>
      </c>
      <c r="L432" t="s">
        <v>3463</v>
      </c>
      <c r="M432" t="s">
        <v>3464</v>
      </c>
      <c r="N432" t="s">
        <v>3464</v>
      </c>
    </row>
    <row r="433" spans="1:14" x14ac:dyDescent="0.35">
      <c r="A433" t="s">
        <v>1837</v>
      </c>
      <c r="B433" t="s">
        <v>386</v>
      </c>
      <c r="C433" t="s">
        <v>3464</v>
      </c>
      <c r="E433" t="s">
        <v>1837</v>
      </c>
      <c r="F433" t="s">
        <v>386</v>
      </c>
      <c r="G433" t="s">
        <v>2960</v>
      </c>
      <c r="H433" t="s">
        <v>2960</v>
      </c>
      <c r="I433" t="s">
        <v>2960</v>
      </c>
      <c r="J433" t="s">
        <v>2961</v>
      </c>
      <c r="K433" t="s">
        <v>2961</v>
      </c>
      <c r="L433" t="s">
        <v>3463</v>
      </c>
      <c r="M433" t="s">
        <v>3464</v>
      </c>
      <c r="N433" t="s">
        <v>3464</v>
      </c>
    </row>
    <row r="434" spans="1:14" x14ac:dyDescent="0.35">
      <c r="A434" t="s">
        <v>1837</v>
      </c>
      <c r="B434" t="s">
        <v>412</v>
      </c>
      <c r="C434" t="s">
        <v>2963</v>
      </c>
      <c r="E434" t="s">
        <v>1837</v>
      </c>
      <c r="F434" t="s">
        <v>412</v>
      </c>
      <c r="G434" t="s">
        <v>2962</v>
      </c>
      <c r="H434" t="s">
        <v>2962</v>
      </c>
      <c r="I434" t="s">
        <v>2962</v>
      </c>
      <c r="J434" t="s">
        <v>2962</v>
      </c>
      <c r="K434" t="s">
        <v>2962</v>
      </c>
      <c r="L434" t="s">
        <v>2962</v>
      </c>
      <c r="M434" t="s">
        <v>2963</v>
      </c>
      <c r="N434" t="s">
        <v>2963</v>
      </c>
    </row>
    <row r="435" spans="1:14" x14ac:dyDescent="0.35">
      <c r="A435" t="s">
        <v>1837</v>
      </c>
      <c r="B435" t="s">
        <v>414</v>
      </c>
      <c r="C435" t="s">
        <v>2965</v>
      </c>
      <c r="E435" t="s">
        <v>1837</v>
      </c>
      <c r="F435" t="s">
        <v>414</v>
      </c>
      <c r="G435" t="s">
        <v>2964</v>
      </c>
      <c r="H435" t="s">
        <v>2964</v>
      </c>
      <c r="I435" t="s">
        <v>2964</v>
      </c>
      <c r="J435" t="s">
        <v>2964</v>
      </c>
      <c r="K435" t="s">
        <v>2964</v>
      </c>
      <c r="L435" t="s">
        <v>2964</v>
      </c>
      <c r="M435" t="s">
        <v>2965</v>
      </c>
      <c r="N435" t="s">
        <v>2965</v>
      </c>
    </row>
    <row r="436" spans="1:14" x14ac:dyDescent="0.35">
      <c r="A436" t="s">
        <v>1837</v>
      </c>
      <c r="B436" t="s">
        <v>416</v>
      </c>
      <c r="C436" t="s">
        <v>2967</v>
      </c>
      <c r="E436" t="s">
        <v>1837</v>
      </c>
      <c r="F436" t="s">
        <v>416</v>
      </c>
      <c r="G436" t="s">
        <v>2966</v>
      </c>
      <c r="H436" t="s">
        <v>2966</v>
      </c>
      <c r="I436" t="s">
        <v>2966</v>
      </c>
      <c r="J436" t="s">
        <v>2966</v>
      </c>
      <c r="K436" t="s">
        <v>2966</v>
      </c>
      <c r="L436" t="s">
        <v>2966</v>
      </c>
      <c r="M436" t="s">
        <v>2967</v>
      </c>
      <c r="N436" t="s">
        <v>2967</v>
      </c>
    </row>
    <row r="437" spans="1:14" x14ac:dyDescent="0.35">
      <c r="A437" t="s">
        <v>1837</v>
      </c>
      <c r="B437" t="s">
        <v>2968</v>
      </c>
      <c r="C437" t="s">
        <v>3462</v>
      </c>
      <c r="E437" t="s">
        <v>1837</v>
      </c>
      <c r="F437" t="s">
        <v>2968</v>
      </c>
      <c r="G437" t="s">
        <v>2958</v>
      </c>
      <c r="H437" t="s">
        <v>2958</v>
      </c>
      <c r="I437" t="s">
        <v>2958</v>
      </c>
      <c r="J437" t="s">
        <v>2959</v>
      </c>
      <c r="K437" t="s">
        <v>2959</v>
      </c>
      <c r="L437" t="s">
        <v>3461</v>
      </c>
      <c r="M437" t="s">
        <v>3462</v>
      </c>
      <c r="N437" t="s">
        <v>3462</v>
      </c>
    </row>
    <row r="438" spans="1:14" x14ac:dyDescent="0.35">
      <c r="A438" t="s">
        <v>1837</v>
      </c>
      <c r="B438" t="s">
        <v>2969</v>
      </c>
      <c r="C438" t="s">
        <v>3462</v>
      </c>
      <c r="E438" t="s">
        <v>1837</v>
      </c>
      <c r="F438" t="s">
        <v>2969</v>
      </c>
      <c r="G438" t="s">
        <v>2958</v>
      </c>
      <c r="H438" t="s">
        <v>2958</v>
      </c>
      <c r="I438" t="s">
        <v>2958</v>
      </c>
      <c r="J438" t="s">
        <v>2959</v>
      </c>
      <c r="K438" t="s">
        <v>2959</v>
      </c>
      <c r="L438" t="s">
        <v>3461</v>
      </c>
      <c r="M438" t="s">
        <v>3462</v>
      </c>
      <c r="N438" t="s">
        <v>3462</v>
      </c>
    </row>
    <row r="439" spans="1:14" x14ac:dyDescent="0.35">
      <c r="A439" t="s">
        <v>1837</v>
      </c>
      <c r="B439" t="s">
        <v>2970</v>
      </c>
      <c r="C439" t="s">
        <v>3462</v>
      </c>
      <c r="E439" t="s">
        <v>1837</v>
      </c>
      <c r="F439" t="s">
        <v>2970</v>
      </c>
      <c r="G439" t="s">
        <v>2958</v>
      </c>
      <c r="H439" t="s">
        <v>2958</v>
      </c>
      <c r="I439" t="s">
        <v>2958</v>
      </c>
      <c r="J439" t="s">
        <v>2959</v>
      </c>
      <c r="K439" t="s">
        <v>2959</v>
      </c>
      <c r="L439" t="s">
        <v>3461</v>
      </c>
      <c r="M439" t="s">
        <v>3462</v>
      </c>
      <c r="N439" t="s">
        <v>3462</v>
      </c>
    </row>
    <row r="440" spans="1:14" x14ac:dyDescent="0.35">
      <c r="A440" t="s">
        <v>1837</v>
      </c>
      <c r="B440" t="s">
        <v>418</v>
      </c>
      <c r="C440" t="s">
        <v>2972</v>
      </c>
      <c r="E440" t="s">
        <v>1837</v>
      </c>
      <c r="F440" t="s">
        <v>418</v>
      </c>
      <c r="G440" t="s">
        <v>2971</v>
      </c>
      <c r="H440" t="s">
        <v>2971</v>
      </c>
      <c r="I440" t="s">
        <v>2971</v>
      </c>
      <c r="J440" t="s">
        <v>2971</v>
      </c>
      <c r="K440" t="s">
        <v>2971</v>
      </c>
      <c r="L440" t="s">
        <v>2971</v>
      </c>
      <c r="M440" t="s">
        <v>2972</v>
      </c>
      <c r="N440" t="s">
        <v>2972</v>
      </c>
    </row>
    <row r="441" spans="1:14" x14ac:dyDescent="0.35">
      <c r="A441" t="s">
        <v>1837</v>
      </c>
      <c r="B441" t="s">
        <v>2973</v>
      </c>
      <c r="C441" t="s">
        <v>3462</v>
      </c>
      <c r="E441" t="s">
        <v>1837</v>
      </c>
      <c r="F441" t="s">
        <v>2973</v>
      </c>
      <c r="G441" t="s">
        <v>2958</v>
      </c>
      <c r="H441" t="s">
        <v>2958</v>
      </c>
      <c r="I441" t="s">
        <v>2958</v>
      </c>
      <c r="J441" t="s">
        <v>2959</v>
      </c>
      <c r="K441" t="s">
        <v>2959</v>
      </c>
      <c r="L441" t="s">
        <v>3461</v>
      </c>
      <c r="M441" t="s">
        <v>3462</v>
      </c>
      <c r="N441" t="s">
        <v>3462</v>
      </c>
    </row>
    <row r="442" spans="1:14" x14ac:dyDescent="0.35">
      <c r="A442" t="s">
        <v>1837</v>
      </c>
      <c r="B442" t="s">
        <v>2974</v>
      </c>
      <c r="C442" t="s">
        <v>3462</v>
      </c>
      <c r="E442" t="s">
        <v>1837</v>
      </c>
      <c r="F442" t="s">
        <v>2974</v>
      </c>
      <c r="G442" t="s">
        <v>2958</v>
      </c>
      <c r="H442" t="s">
        <v>2958</v>
      </c>
      <c r="I442" t="s">
        <v>2958</v>
      </c>
      <c r="J442" t="s">
        <v>2959</v>
      </c>
      <c r="K442" t="s">
        <v>2959</v>
      </c>
      <c r="L442" t="s">
        <v>3461</v>
      </c>
      <c r="M442" t="s">
        <v>3462</v>
      </c>
      <c r="N442" t="s">
        <v>3462</v>
      </c>
    </row>
    <row r="443" spans="1:14" x14ac:dyDescent="0.35">
      <c r="A443" t="s">
        <v>1837</v>
      </c>
      <c r="B443" t="s">
        <v>420</v>
      </c>
      <c r="C443" t="s">
        <v>2976</v>
      </c>
      <c r="E443" t="s">
        <v>1837</v>
      </c>
      <c r="F443" t="s">
        <v>420</v>
      </c>
      <c r="G443" t="s">
        <v>2975</v>
      </c>
      <c r="H443" t="s">
        <v>2975</v>
      </c>
      <c r="I443" t="s">
        <v>2975</v>
      </c>
      <c r="J443" t="s">
        <v>2975</v>
      </c>
      <c r="K443" t="s">
        <v>2975</v>
      </c>
      <c r="L443" t="s">
        <v>2975</v>
      </c>
      <c r="M443" t="s">
        <v>2976</v>
      </c>
      <c r="N443" t="s">
        <v>2976</v>
      </c>
    </row>
    <row r="444" spans="1:14" x14ac:dyDescent="0.35">
      <c r="A444" t="s">
        <v>1837</v>
      </c>
      <c r="B444" t="s">
        <v>2977</v>
      </c>
      <c r="C444" t="s">
        <v>3464</v>
      </c>
      <c r="E444" t="s">
        <v>1837</v>
      </c>
      <c r="F444" t="s">
        <v>2977</v>
      </c>
      <c r="G444" t="s">
        <v>2960</v>
      </c>
      <c r="H444" t="s">
        <v>2960</v>
      </c>
      <c r="I444" t="s">
        <v>2960</v>
      </c>
      <c r="J444" t="s">
        <v>2961</v>
      </c>
      <c r="K444" t="s">
        <v>2961</v>
      </c>
      <c r="L444" t="s">
        <v>3463</v>
      </c>
      <c r="M444" t="s">
        <v>3464</v>
      </c>
      <c r="N444" t="s">
        <v>3464</v>
      </c>
    </row>
    <row r="445" spans="1:14" x14ac:dyDescent="0.35">
      <c r="A445" t="s">
        <v>1837</v>
      </c>
      <c r="B445" t="s">
        <v>2978</v>
      </c>
      <c r="C445" t="s">
        <v>3464</v>
      </c>
      <c r="E445" t="s">
        <v>1837</v>
      </c>
      <c r="F445" t="s">
        <v>2978</v>
      </c>
      <c r="G445" t="s">
        <v>2960</v>
      </c>
      <c r="H445" t="s">
        <v>2960</v>
      </c>
      <c r="I445" t="s">
        <v>2960</v>
      </c>
      <c r="J445" t="s">
        <v>2961</v>
      </c>
      <c r="K445" t="s">
        <v>2961</v>
      </c>
      <c r="L445" t="s">
        <v>3463</v>
      </c>
      <c r="M445" t="s">
        <v>3464</v>
      </c>
      <c r="N445" t="s">
        <v>3464</v>
      </c>
    </row>
    <row r="446" spans="1:14" x14ac:dyDescent="0.35">
      <c r="A446" t="s">
        <v>1837</v>
      </c>
      <c r="B446" t="s">
        <v>2979</v>
      </c>
      <c r="C446" t="s">
        <v>3464</v>
      </c>
      <c r="E446" t="s">
        <v>1837</v>
      </c>
      <c r="F446" t="s">
        <v>2979</v>
      </c>
      <c r="G446" t="s">
        <v>2960</v>
      </c>
      <c r="H446" t="s">
        <v>2960</v>
      </c>
      <c r="I446" t="s">
        <v>2960</v>
      </c>
      <c r="J446" t="s">
        <v>2961</v>
      </c>
      <c r="K446" t="s">
        <v>2961</v>
      </c>
      <c r="L446" t="s">
        <v>3463</v>
      </c>
      <c r="M446" t="s">
        <v>3464</v>
      </c>
      <c r="N446" t="s">
        <v>3464</v>
      </c>
    </row>
    <row r="447" spans="1:14" x14ac:dyDescent="0.35">
      <c r="A447" t="s">
        <v>1837</v>
      </c>
      <c r="B447" t="s">
        <v>2980</v>
      </c>
      <c r="C447" t="s">
        <v>2883</v>
      </c>
      <c r="E447" t="s">
        <v>1837</v>
      </c>
      <c r="F447" t="s">
        <v>2980</v>
      </c>
      <c r="G447" t="s">
        <v>2883</v>
      </c>
      <c r="H447" t="s">
        <v>2883</v>
      </c>
      <c r="I447" t="s">
        <v>2883</v>
      </c>
      <c r="J447" t="s">
        <v>2883</v>
      </c>
      <c r="K447" t="s">
        <v>2883</v>
      </c>
      <c r="L447" t="s">
        <v>2883</v>
      </c>
      <c r="M447" t="s">
        <v>2883</v>
      </c>
      <c r="N447" t="s">
        <v>2883</v>
      </c>
    </row>
    <row r="448" spans="1:14" x14ac:dyDescent="0.35">
      <c r="A448" t="s">
        <v>1837</v>
      </c>
      <c r="B448" t="s">
        <v>438</v>
      </c>
      <c r="C448" t="s">
        <v>2982</v>
      </c>
      <c r="E448" t="s">
        <v>1837</v>
      </c>
      <c r="F448" t="s">
        <v>438</v>
      </c>
      <c r="G448" t="s">
        <v>2981</v>
      </c>
      <c r="H448" t="s">
        <v>2981</v>
      </c>
      <c r="I448" t="s">
        <v>2981</v>
      </c>
      <c r="J448" t="s">
        <v>2981</v>
      </c>
      <c r="K448" t="s">
        <v>2981</v>
      </c>
      <c r="L448" t="s">
        <v>2981</v>
      </c>
      <c r="M448" t="s">
        <v>2982</v>
      </c>
      <c r="N448" t="s">
        <v>2982</v>
      </c>
    </row>
    <row r="449" spans="1:14" x14ac:dyDescent="0.35">
      <c r="A449" t="s">
        <v>1837</v>
      </c>
      <c r="B449" t="s">
        <v>470</v>
      </c>
      <c r="C449" t="s">
        <v>3466</v>
      </c>
      <c r="E449" t="s">
        <v>1837</v>
      </c>
      <c r="F449" t="s">
        <v>470</v>
      </c>
      <c r="G449" t="s">
        <v>2983</v>
      </c>
      <c r="H449" t="s">
        <v>2983</v>
      </c>
      <c r="I449" t="s">
        <v>2983</v>
      </c>
      <c r="J449" t="s">
        <v>2983</v>
      </c>
      <c r="K449" t="s">
        <v>2983</v>
      </c>
      <c r="L449" t="s">
        <v>3465</v>
      </c>
      <c r="M449" t="s">
        <v>3466</v>
      </c>
      <c r="N449" t="s">
        <v>3466</v>
      </c>
    </row>
    <row r="450" spans="1:14" x14ac:dyDescent="0.35">
      <c r="A450" t="s">
        <v>1837</v>
      </c>
      <c r="B450" t="s">
        <v>472</v>
      </c>
      <c r="C450" t="s">
        <v>3468</v>
      </c>
      <c r="E450" t="s">
        <v>1837</v>
      </c>
      <c r="F450" t="s">
        <v>472</v>
      </c>
      <c r="G450" t="s">
        <v>2984</v>
      </c>
      <c r="H450" t="s">
        <v>2984</v>
      </c>
      <c r="I450" t="s">
        <v>2984</v>
      </c>
      <c r="J450" t="s">
        <v>2984</v>
      </c>
      <c r="K450" t="s">
        <v>2984</v>
      </c>
      <c r="L450" t="s">
        <v>3467</v>
      </c>
      <c r="M450" t="s">
        <v>3468</v>
      </c>
      <c r="N450" t="s">
        <v>3468</v>
      </c>
    </row>
    <row r="451" spans="1:14" x14ac:dyDescent="0.35">
      <c r="A451" t="s">
        <v>1837</v>
      </c>
      <c r="B451" t="s">
        <v>474</v>
      </c>
      <c r="C451" t="s">
        <v>3470</v>
      </c>
      <c r="E451" t="s">
        <v>1837</v>
      </c>
      <c r="F451" t="s">
        <v>474</v>
      </c>
      <c r="G451" t="s">
        <v>2985</v>
      </c>
      <c r="H451" t="s">
        <v>2985</v>
      </c>
      <c r="I451" t="s">
        <v>2985</v>
      </c>
      <c r="J451" t="s">
        <v>2985</v>
      </c>
      <c r="K451" t="s">
        <v>2985</v>
      </c>
      <c r="L451" t="s">
        <v>3469</v>
      </c>
      <c r="M451" t="s">
        <v>3470</v>
      </c>
      <c r="N451" t="s">
        <v>3470</v>
      </c>
    </row>
    <row r="452" spans="1:14" x14ac:dyDescent="0.35">
      <c r="A452" t="s">
        <v>1837</v>
      </c>
      <c r="B452" t="s">
        <v>476</v>
      </c>
      <c r="C452" t="s">
        <v>3472</v>
      </c>
      <c r="E452" t="s">
        <v>1837</v>
      </c>
      <c r="F452" t="s">
        <v>476</v>
      </c>
      <c r="G452" t="s">
        <v>2986</v>
      </c>
      <c r="H452" t="s">
        <v>2986</v>
      </c>
      <c r="I452" t="s">
        <v>2986</v>
      </c>
      <c r="J452" t="s">
        <v>2986</v>
      </c>
      <c r="K452" t="s">
        <v>2986</v>
      </c>
      <c r="L452" t="s">
        <v>3471</v>
      </c>
      <c r="M452" t="s">
        <v>3472</v>
      </c>
      <c r="N452" t="s">
        <v>3472</v>
      </c>
    </row>
    <row r="453" spans="1:14" x14ac:dyDescent="0.35">
      <c r="A453" t="s">
        <v>1837</v>
      </c>
      <c r="B453" t="s">
        <v>2987</v>
      </c>
      <c r="C453" t="s">
        <v>2989</v>
      </c>
      <c r="E453" t="s">
        <v>1837</v>
      </c>
      <c r="F453" t="s">
        <v>2987</v>
      </c>
      <c r="G453" t="s">
        <v>2988</v>
      </c>
      <c r="H453" t="s">
        <v>2988</v>
      </c>
      <c r="I453" t="s">
        <v>2988</v>
      </c>
      <c r="J453" t="s">
        <v>2988</v>
      </c>
      <c r="K453" t="s">
        <v>2988</v>
      </c>
      <c r="L453" t="s">
        <v>2988</v>
      </c>
      <c r="M453" t="s">
        <v>2989</v>
      </c>
      <c r="N453" t="s">
        <v>2989</v>
      </c>
    </row>
    <row r="454" spans="1:14" x14ac:dyDescent="0.35">
      <c r="A454" t="s">
        <v>1837</v>
      </c>
      <c r="B454" t="s">
        <v>2990</v>
      </c>
      <c r="C454" t="s">
        <v>1953</v>
      </c>
      <c r="E454" t="s">
        <v>1837</v>
      </c>
      <c r="F454" t="s">
        <v>2990</v>
      </c>
      <c r="H454" t="s">
        <v>1953</v>
      </c>
      <c r="I454" t="s">
        <v>1953</v>
      </c>
      <c r="J454" t="s">
        <v>1953</v>
      </c>
      <c r="K454" t="s">
        <v>1953</v>
      </c>
      <c r="L454" t="s">
        <v>1953</v>
      </c>
      <c r="M454" t="s">
        <v>1953</v>
      </c>
      <c r="N454" t="s">
        <v>1953</v>
      </c>
    </row>
    <row r="455" spans="1:14" x14ac:dyDescent="0.35">
      <c r="A455" t="s">
        <v>1837</v>
      </c>
      <c r="B455" t="s">
        <v>2991</v>
      </c>
      <c r="C455" t="s">
        <v>1953</v>
      </c>
      <c r="E455" t="s">
        <v>1837</v>
      </c>
      <c r="F455" t="s">
        <v>2991</v>
      </c>
      <c r="H455" t="s">
        <v>1953</v>
      </c>
      <c r="I455" t="s">
        <v>1953</v>
      </c>
      <c r="J455" t="s">
        <v>1953</v>
      </c>
      <c r="K455" t="s">
        <v>1953</v>
      </c>
      <c r="L455" t="s">
        <v>1953</v>
      </c>
      <c r="M455" t="s">
        <v>1953</v>
      </c>
      <c r="N455" t="s">
        <v>1953</v>
      </c>
    </row>
    <row r="456" spans="1:14" x14ac:dyDescent="0.35">
      <c r="A456" t="s">
        <v>1837</v>
      </c>
      <c r="B456" t="s">
        <v>2992</v>
      </c>
      <c r="C456" t="s">
        <v>2994</v>
      </c>
      <c r="E456" t="s">
        <v>1837</v>
      </c>
      <c r="F456" t="s">
        <v>2992</v>
      </c>
      <c r="G456" t="s">
        <v>2993</v>
      </c>
      <c r="H456" t="s">
        <v>2993</v>
      </c>
      <c r="I456" t="s">
        <v>2993</v>
      </c>
      <c r="J456" t="s">
        <v>2993</v>
      </c>
      <c r="K456" t="s">
        <v>2993</v>
      </c>
      <c r="L456" t="s">
        <v>2993</v>
      </c>
      <c r="M456" t="s">
        <v>2994</v>
      </c>
      <c r="N456" t="s">
        <v>2994</v>
      </c>
    </row>
    <row r="457" spans="1:14" x14ac:dyDescent="0.35">
      <c r="A457" t="s">
        <v>1837</v>
      </c>
      <c r="B457" t="s">
        <v>2995</v>
      </c>
      <c r="C457" t="s">
        <v>1953</v>
      </c>
      <c r="E457" t="s">
        <v>1837</v>
      </c>
      <c r="F457" t="s">
        <v>2995</v>
      </c>
      <c r="H457" t="s">
        <v>1953</v>
      </c>
      <c r="I457" t="s">
        <v>1953</v>
      </c>
      <c r="J457" t="s">
        <v>1953</v>
      </c>
      <c r="K457" t="s">
        <v>1953</v>
      </c>
      <c r="L457" t="s">
        <v>1953</v>
      </c>
      <c r="M457" t="s">
        <v>1953</v>
      </c>
      <c r="N457" t="s">
        <v>1953</v>
      </c>
    </row>
    <row r="458" spans="1:14" x14ac:dyDescent="0.35">
      <c r="A458" t="s">
        <v>1837</v>
      </c>
      <c r="B458" t="s">
        <v>2996</v>
      </c>
      <c r="C458" t="s">
        <v>2998</v>
      </c>
      <c r="E458" t="s">
        <v>1837</v>
      </c>
      <c r="F458" t="s">
        <v>2996</v>
      </c>
      <c r="G458" t="s">
        <v>2997</v>
      </c>
      <c r="H458" t="s">
        <v>2997</v>
      </c>
      <c r="I458" t="s">
        <v>2997</v>
      </c>
      <c r="J458" t="s">
        <v>2997</v>
      </c>
      <c r="K458" t="s">
        <v>2997</v>
      </c>
      <c r="L458" t="s">
        <v>2997</v>
      </c>
      <c r="M458" t="s">
        <v>2998</v>
      </c>
      <c r="N458" t="s">
        <v>2998</v>
      </c>
    </row>
    <row r="459" spans="1:14" x14ac:dyDescent="0.35">
      <c r="A459" t="s">
        <v>1837</v>
      </c>
      <c r="B459" t="s">
        <v>2999</v>
      </c>
      <c r="C459" t="s">
        <v>1953</v>
      </c>
      <c r="E459" t="s">
        <v>1837</v>
      </c>
      <c r="F459" t="s">
        <v>2999</v>
      </c>
      <c r="H459" t="s">
        <v>1953</v>
      </c>
      <c r="I459" t="s">
        <v>1953</v>
      </c>
      <c r="J459" t="s">
        <v>1953</v>
      </c>
      <c r="K459" t="s">
        <v>1953</v>
      </c>
      <c r="L459" t="s">
        <v>1953</v>
      </c>
      <c r="M459" t="s">
        <v>1953</v>
      </c>
      <c r="N459" t="s">
        <v>1953</v>
      </c>
    </row>
    <row r="460" spans="1:14" x14ac:dyDescent="0.35">
      <c r="A460" t="s">
        <v>1837</v>
      </c>
      <c r="B460" t="s">
        <v>3000</v>
      </c>
      <c r="C460" t="s">
        <v>3002</v>
      </c>
      <c r="E460" t="s">
        <v>1837</v>
      </c>
      <c r="F460" t="s">
        <v>3000</v>
      </c>
      <c r="G460" t="s">
        <v>3001</v>
      </c>
      <c r="H460" t="s">
        <v>3001</v>
      </c>
      <c r="I460" t="s">
        <v>3001</v>
      </c>
      <c r="J460" t="s">
        <v>3001</v>
      </c>
      <c r="K460" t="s">
        <v>3001</v>
      </c>
      <c r="L460" t="s">
        <v>3001</v>
      </c>
      <c r="M460" t="s">
        <v>3002</v>
      </c>
      <c r="N460" t="s">
        <v>3002</v>
      </c>
    </row>
    <row r="461" spans="1:14" x14ac:dyDescent="0.35">
      <c r="A461" t="s">
        <v>1837</v>
      </c>
      <c r="B461" t="s">
        <v>3003</v>
      </c>
      <c r="C461" t="s">
        <v>1953</v>
      </c>
      <c r="E461" t="s">
        <v>1837</v>
      </c>
      <c r="F461" t="s">
        <v>3003</v>
      </c>
      <c r="H461" t="s">
        <v>1953</v>
      </c>
      <c r="I461" t="s">
        <v>1953</v>
      </c>
      <c r="J461" t="s">
        <v>1953</v>
      </c>
      <c r="K461" t="s">
        <v>1953</v>
      </c>
      <c r="L461" t="s">
        <v>1953</v>
      </c>
      <c r="M461" t="s">
        <v>1953</v>
      </c>
      <c r="N461" t="s">
        <v>1953</v>
      </c>
    </row>
    <row r="462" spans="1:14" x14ac:dyDescent="0.35">
      <c r="A462" t="s">
        <v>1837</v>
      </c>
      <c r="B462" t="s">
        <v>850</v>
      </c>
      <c r="C462" t="s">
        <v>3582</v>
      </c>
      <c r="E462" t="s">
        <v>1837</v>
      </c>
      <c r="F462" t="s">
        <v>850</v>
      </c>
      <c r="G462" t="s">
        <v>3004</v>
      </c>
      <c r="H462" t="s">
        <v>3004</v>
      </c>
      <c r="I462" t="s">
        <v>3004</v>
      </c>
      <c r="J462" t="s">
        <v>3004</v>
      </c>
      <c r="K462" t="s">
        <v>3004</v>
      </c>
      <c r="L462" t="s">
        <v>3580</v>
      </c>
      <c r="M462" t="s">
        <v>3581</v>
      </c>
      <c r="N462" t="s">
        <v>3582</v>
      </c>
    </row>
    <row r="463" spans="1:14" x14ac:dyDescent="0.35">
      <c r="A463" t="s">
        <v>1837</v>
      </c>
      <c r="B463" t="s">
        <v>852</v>
      </c>
      <c r="C463" t="s">
        <v>3582</v>
      </c>
      <c r="E463" t="s">
        <v>1837</v>
      </c>
      <c r="F463" t="s">
        <v>852</v>
      </c>
      <c r="G463" t="s">
        <v>3004</v>
      </c>
      <c r="H463" t="s">
        <v>3004</v>
      </c>
      <c r="I463" t="s">
        <v>3004</v>
      </c>
      <c r="J463" t="s">
        <v>3004</v>
      </c>
      <c r="K463" t="s">
        <v>3004</v>
      </c>
      <c r="L463" t="s">
        <v>3580</v>
      </c>
      <c r="M463" t="s">
        <v>3581</v>
      </c>
      <c r="N463" t="s">
        <v>3582</v>
      </c>
    </row>
    <row r="464" spans="1:14" x14ac:dyDescent="0.35">
      <c r="A464" t="s">
        <v>1837</v>
      </c>
      <c r="B464" t="s">
        <v>854</v>
      </c>
      <c r="C464" t="s">
        <v>3582</v>
      </c>
      <c r="E464" t="s">
        <v>1837</v>
      </c>
      <c r="F464" t="s">
        <v>854</v>
      </c>
      <c r="G464" t="s">
        <v>3004</v>
      </c>
      <c r="H464" t="s">
        <v>3004</v>
      </c>
      <c r="I464" t="s">
        <v>3004</v>
      </c>
      <c r="J464" t="s">
        <v>3004</v>
      </c>
      <c r="K464" t="s">
        <v>3004</v>
      </c>
      <c r="L464" t="s">
        <v>3580</v>
      </c>
      <c r="M464" t="s">
        <v>3581</v>
      </c>
      <c r="N464" t="s">
        <v>3582</v>
      </c>
    </row>
    <row r="465" spans="1:14" x14ac:dyDescent="0.35">
      <c r="A465" t="s">
        <v>1837</v>
      </c>
      <c r="B465" t="s">
        <v>856</v>
      </c>
      <c r="C465" t="s">
        <v>3582</v>
      </c>
      <c r="E465" t="s">
        <v>1837</v>
      </c>
      <c r="F465" t="s">
        <v>856</v>
      </c>
      <c r="G465" t="s">
        <v>3004</v>
      </c>
      <c r="H465" t="s">
        <v>3004</v>
      </c>
      <c r="I465" t="s">
        <v>3004</v>
      </c>
      <c r="J465" t="s">
        <v>3004</v>
      </c>
      <c r="K465" t="s">
        <v>3004</v>
      </c>
      <c r="L465" t="s">
        <v>3580</v>
      </c>
      <c r="M465" t="s">
        <v>3581</v>
      </c>
      <c r="N465" t="s">
        <v>3582</v>
      </c>
    </row>
    <row r="466" spans="1:14" x14ac:dyDescent="0.35">
      <c r="A466" t="s">
        <v>1837</v>
      </c>
      <c r="B466" t="s">
        <v>858</v>
      </c>
      <c r="C466" t="s">
        <v>3582</v>
      </c>
      <c r="E466" t="s">
        <v>1837</v>
      </c>
      <c r="F466" t="s">
        <v>858</v>
      </c>
      <c r="G466" t="s">
        <v>3004</v>
      </c>
      <c r="H466" t="s">
        <v>3004</v>
      </c>
      <c r="I466" t="s">
        <v>3004</v>
      </c>
      <c r="J466" t="s">
        <v>3004</v>
      </c>
      <c r="K466" t="s">
        <v>3004</v>
      </c>
      <c r="L466" t="s">
        <v>3580</v>
      </c>
      <c r="M466" t="s">
        <v>3581</v>
      </c>
      <c r="N466" t="s">
        <v>3582</v>
      </c>
    </row>
    <row r="467" spans="1:14" x14ac:dyDescent="0.35">
      <c r="A467" t="s">
        <v>1837</v>
      </c>
      <c r="B467" t="s">
        <v>860</v>
      </c>
      <c r="C467" t="s">
        <v>3582</v>
      </c>
      <c r="E467" t="s">
        <v>1837</v>
      </c>
      <c r="F467" t="s">
        <v>860</v>
      </c>
      <c r="G467" t="s">
        <v>3004</v>
      </c>
      <c r="H467" t="s">
        <v>3004</v>
      </c>
      <c r="I467" t="s">
        <v>3004</v>
      </c>
      <c r="J467" t="s">
        <v>3004</v>
      </c>
      <c r="K467" t="s">
        <v>3004</v>
      </c>
      <c r="L467" t="s">
        <v>3580</v>
      </c>
      <c r="M467" t="s">
        <v>3581</v>
      </c>
      <c r="N467" t="s">
        <v>3582</v>
      </c>
    </row>
    <row r="468" spans="1:14" x14ac:dyDescent="0.35">
      <c r="A468" t="s">
        <v>1837</v>
      </c>
      <c r="B468" t="s">
        <v>862</v>
      </c>
      <c r="C468" t="s">
        <v>3582</v>
      </c>
      <c r="E468" t="s">
        <v>1837</v>
      </c>
      <c r="F468" t="s">
        <v>862</v>
      </c>
      <c r="G468" t="s">
        <v>3004</v>
      </c>
      <c r="H468" t="s">
        <v>3004</v>
      </c>
      <c r="I468" t="s">
        <v>3004</v>
      </c>
      <c r="J468" t="s">
        <v>3004</v>
      </c>
      <c r="K468" t="s">
        <v>3004</v>
      </c>
      <c r="L468" t="s">
        <v>3580</v>
      </c>
      <c r="M468" t="s">
        <v>3581</v>
      </c>
      <c r="N468" t="s">
        <v>3582</v>
      </c>
    </row>
    <row r="469" spans="1:14" x14ac:dyDescent="0.35">
      <c r="A469" t="s">
        <v>1837</v>
      </c>
      <c r="B469" t="s">
        <v>864</v>
      </c>
      <c r="C469" t="s">
        <v>3582</v>
      </c>
      <c r="E469" t="s">
        <v>1837</v>
      </c>
      <c r="F469" t="s">
        <v>864</v>
      </c>
      <c r="G469" t="s">
        <v>3004</v>
      </c>
      <c r="H469" t="s">
        <v>3004</v>
      </c>
      <c r="I469" t="s">
        <v>3004</v>
      </c>
      <c r="J469" t="s">
        <v>3004</v>
      </c>
      <c r="K469" t="s">
        <v>3004</v>
      </c>
      <c r="L469" t="s">
        <v>3580</v>
      </c>
      <c r="M469" t="s">
        <v>3581</v>
      </c>
      <c r="N469" t="s">
        <v>3582</v>
      </c>
    </row>
    <row r="470" spans="1:14" x14ac:dyDescent="0.35">
      <c r="A470" t="s">
        <v>1837</v>
      </c>
      <c r="B470" t="s">
        <v>866</v>
      </c>
      <c r="C470" t="s">
        <v>3582</v>
      </c>
      <c r="E470" t="s">
        <v>1837</v>
      </c>
      <c r="F470" t="s">
        <v>866</v>
      </c>
      <c r="G470" t="s">
        <v>3004</v>
      </c>
      <c r="H470" t="s">
        <v>3004</v>
      </c>
      <c r="I470" t="s">
        <v>3004</v>
      </c>
      <c r="J470" t="s">
        <v>3004</v>
      </c>
      <c r="K470" t="s">
        <v>3004</v>
      </c>
      <c r="L470" t="s">
        <v>3580</v>
      </c>
      <c r="M470" t="s">
        <v>3581</v>
      </c>
      <c r="N470" t="s">
        <v>3582</v>
      </c>
    </row>
    <row r="471" spans="1:14" x14ac:dyDescent="0.35">
      <c r="A471" t="s">
        <v>1837</v>
      </c>
      <c r="B471" t="s">
        <v>846</v>
      </c>
      <c r="C471" t="s">
        <v>3582</v>
      </c>
      <c r="E471" t="s">
        <v>1837</v>
      </c>
      <c r="F471" t="s">
        <v>846</v>
      </c>
      <c r="G471" t="s">
        <v>3004</v>
      </c>
      <c r="H471" t="s">
        <v>3004</v>
      </c>
      <c r="I471" t="s">
        <v>3004</v>
      </c>
      <c r="J471" t="s">
        <v>3004</v>
      </c>
      <c r="K471" t="s">
        <v>3004</v>
      </c>
      <c r="L471" t="s">
        <v>3580</v>
      </c>
      <c r="M471" t="s">
        <v>3581</v>
      </c>
      <c r="N471" t="s">
        <v>3582</v>
      </c>
    </row>
    <row r="472" spans="1:14" x14ac:dyDescent="0.35">
      <c r="A472" t="s">
        <v>1837</v>
      </c>
      <c r="B472" t="s">
        <v>848</v>
      </c>
      <c r="C472" t="s">
        <v>3582</v>
      </c>
      <c r="E472" t="s">
        <v>1837</v>
      </c>
      <c r="F472" t="s">
        <v>848</v>
      </c>
      <c r="G472" t="s">
        <v>3004</v>
      </c>
      <c r="H472" t="s">
        <v>3004</v>
      </c>
      <c r="I472" t="s">
        <v>3004</v>
      </c>
      <c r="J472" t="s">
        <v>3004</v>
      </c>
      <c r="K472" t="s">
        <v>3004</v>
      </c>
      <c r="L472" t="s">
        <v>3580</v>
      </c>
      <c r="M472" t="s">
        <v>3581</v>
      </c>
      <c r="N472" t="s">
        <v>3582</v>
      </c>
    </row>
    <row r="473" spans="1:14" x14ac:dyDescent="0.35">
      <c r="A473" t="s">
        <v>1837</v>
      </c>
      <c r="B473" t="s">
        <v>834</v>
      </c>
      <c r="C473" t="s">
        <v>1953</v>
      </c>
      <c r="E473" t="s">
        <v>1837</v>
      </c>
      <c r="F473" t="s">
        <v>834</v>
      </c>
      <c r="H473" t="s">
        <v>1953</v>
      </c>
      <c r="I473" t="s">
        <v>1953</v>
      </c>
      <c r="J473" t="s">
        <v>1953</v>
      </c>
      <c r="K473" t="s">
        <v>1953</v>
      </c>
      <c r="L473" t="s">
        <v>1953</v>
      </c>
      <c r="M473" t="s">
        <v>1953</v>
      </c>
      <c r="N473" t="s">
        <v>1953</v>
      </c>
    </row>
    <row r="474" spans="1:14" x14ac:dyDescent="0.35">
      <c r="A474" t="s">
        <v>1837</v>
      </c>
      <c r="B474" t="s">
        <v>3005</v>
      </c>
      <c r="C474" t="s">
        <v>1953</v>
      </c>
      <c r="E474" t="s">
        <v>1837</v>
      </c>
      <c r="F474" t="s">
        <v>3005</v>
      </c>
      <c r="H474" t="s">
        <v>1953</v>
      </c>
      <c r="I474" t="s">
        <v>1953</v>
      </c>
      <c r="J474" t="s">
        <v>1953</v>
      </c>
      <c r="K474" t="s">
        <v>1953</v>
      </c>
      <c r="L474" t="s">
        <v>1953</v>
      </c>
      <c r="M474" t="s">
        <v>1953</v>
      </c>
      <c r="N474" t="s">
        <v>1953</v>
      </c>
    </row>
    <row r="475" spans="1:14" x14ac:dyDescent="0.35">
      <c r="A475" t="s">
        <v>1837</v>
      </c>
      <c r="B475" t="s">
        <v>836</v>
      </c>
      <c r="C475" t="s">
        <v>1953</v>
      </c>
      <c r="E475" t="s">
        <v>1837</v>
      </c>
      <c r="F475" t="s">
        <v>836</v>
      </c>
      <c r="H475" t="s">
        <v>1953</v>
      </c>
      <c r="I475" t="s">
        <v>1953</v>
      </c>
      <c r="J475" t="s">
        <v>1953</v>
      </c>
      <c r="K475" t="s">
        <v>1953</v>
      </c>
      <c r="L475" t="s">
        <v>1953</v>
      </c>
      <c r="M475" t="s">
        <v>1953</v>
      </c>
      <c r="N475" t="s">
        <v>1953</v>
      </c>
    </row>
    <row r="476" spans="1:14" x14ac:dyDescent="0.35">
      <c r="A476" t="s">
        <v>1837</v>
      </c>
      <c r="B476" t="s">
        <v>3006</v>
      </c>
      <c r="C476" t="s">
        <v>1953</v>
      </c>
      <c r="E476" t="s">
        <v>1837</v>
      </c>
      <c r="F476" t="s">
        <v>3006</v>
      </c>
      <c r="H476" t="s">
        <v>1953</v>
      </c>
      <c r="I476" t="s">
        <v>1953</v>
      </c>
      <c r="J476" t="s">
        <v>1953</v>
      </c>
      <c r="K476" t="s">
        <v>1953</v>
      </c>
      <c r="L476" t="s">
        <v>1953</v>
      </c>
      <c r="M476" t="s">
        <v>1953</v>
      </c>
      <c r="N476" t="s">
        <v>1953</v>
      </c>
    </row>
    <row r="477" spans="1:14" x14ac:dyDescent="0.35">
      <c r="A477" t="s">
        <v>1837</v>
      </c>
      <c r="B477" t="s">
        <v>838</v>
      </c>
      <c r="C477" t="s">
        <v>1953</v>
      </c>
      <c r="E477" t="s">
        <v>1837</v>
      </c>
      <c r="F477" t="s">
        <v>838</v>
      </c>
      <c r="H477" t="s">
        <v>1953</v>
      </c>
      <c r="I477" t="s">
        <v>1953</v>
      </c>
      <c r="J477" t="s">
        <v>1953</v>
      </c>
      <c r="K477" t="s">
        <v>1953</v>
      </c>
      <c r="L477" t="s">
        <v>1953</v>
      </c>
      <c r="M477" t="s">
        <v>1953</v>
      </c>
      <c r="N477" t="s">
        <v>1953</v>
      </c>
    </row>
    <row r="478" spans="1:14" x14ac:dyDescent="0.35">
      <c r="A478" t="s">
        <v>1837</v>
      </c>
      <c r="B478" t="s">
        <v>3007</v>
      </c>
      <c r="C478" t="s">
        <v>1953</v>
      </c>
      <c r="E478" t="s">
        <v>1837</v>
      </c>
      <c r="F478" t="s">
        <v>3007</v>
      </c>
      <c r="H478" t="s">
        <v>1953</v>
      </c>
      <c r="I478" t="s">
        <v>1953</v>
      </c>
      <c r="J478" t="s">
        <v>1953</v>
      </c>
      <c r="K478" t="s">
        <v>1953</v>
      </c>
      <c r="L478" t="s">
        <v>1953</v>
      </c>
      <c r="M478" t="s">
        <v>1953</v>
      </c>
      <c r="N478" t="s">
        <v>1953</v>
      </c>
    </row>
    <row r="479" spans="1:14" x14ac:dyDescent="0.35">
      <c r="A479" t="s">
        <v>1837</v>
      </c>
      <c r="B479" t="s">
        <v>840</v>
      </c>
      <c r="C479" t="s">
        <v>1953</v>
      </c>
      <c r="E479" t="s">
        <v>1837</v>
      </c>
      <c r="F479" t="s">
        <v>840</v>
      </c>
      <c r="H479" t="s">
        <v>1953</v>
      </c>
      <c r="I479" t="s">
        <v>1953</v>
      </c>
      <c r="J479" t="s">
        <v>1953</v>
      </c>
      <c r="K479" t="s">
        <v>1953</v>
      </c>
      <c r="L479" t="s">
        <v>1953</v>
      </c>
      <c r="M479" t="s">
        <v>1953</v>
      </c>
      <c r="N479" t="s">
        <v>1953</v>
      </c>
    </row>
    <row r="480" spans="1:14" x14ac:dyDescent="0.35">
      <c r="A480" t="s">
        <v>1837</v>
      </c>
      <c r="B480" t="s">
        <v>3008</v>
      </c>
      <c r="C480" t="s">
        <v>1953</v>
      </c>
      <c r="E480" t="s">
        <v>1837</v>
      </c>
      <c r="F480" t="s">
        <v>3008</v>
      </c>
      <c r="H480" t="s">
        <v>1953</v>
      </c>
      <c r="I480" t="s">
        <v>1953</v>
      </c>
      <c r="J480" t="s">
        <v>1953</v>
      </c>
      <c r="K480" t="s">
        <v>1953</v>
      </c>
      <c r="L480" t="s">
        <v>1953</v>
      </c>
      <c r="M480" t="s">
        <v>1953</v>
      </c>
      <c r="N480" t="s">
        <v>1953</v>
      </c>
    </row>
    <row r="481" spans="1:14" x14ac:dyDescent="0.35">
      <c r="A481" t="s">
        <v>1837</v>
      </c>
      <c r="B481" t="s">
        <v>842</v>
      </c>
      <c r="C481" t="s">
        <v>1953</v>
      </c>
      <c r="E481" t="s">
        <v>1837</v>
      </c>
      <c r="F481" t="s">
        <v>842</v>
      </c>
      <c r="H481" t="s">
        <v>1953</v>
      </c>
      <c r="I481" t="s">
        <v>1953</v>
      </c>
      <c r="J481" t="s">
        <v>1953</v>
      </c>
      <c r="K481" t="s">
        <v>1953</v>
      </c>
      <c r="L481" t="s">
        <v>1953</v>
      </c>
      <c r="M481" t="s">
        <v>1953</v>
      </c>
      <c r="N481" t="s">
        <v>1953</v>
      </c>
    </row>
    <row r="482" spans="1:14" x14ac:dyDescent="0.35">
      <c r="A482" t="s">
        <v>1837</v>
      </c>
      <c r="B482" t="s">
        <v>3009</v>
      </c>
      <c r="C482" t="s">
        <v>1953</v>
      </c>
      <c r="E482" t="s">
        <v>1837</v>
      </c>
      <c r="F482" t="s">
        <v>3009</v>
      </c>
      <c r="H482" t="s">
        <v>1953</v>
      </c>
      <c r="I482" t="s">
        <v>1953</v>
      </c>
      <c r="J482" t="s">
        <v>1953</v>
      </c>
      <c r="K482" t="s">
        <v>1953</v>
      </c>
      <c r="L482" t="s">
        <v>1953</v>
      </c>
      <c r="M482" t="s">
        <v>1953</v>
      </c>
      <c r="N482" t="s">
        <v>1953</v>
      </c>
    </row>
    <row r="483" spans="1:14" x14ac:dyDescent="0.35">
      <c r="A483" t="s">
        <v>1837</v>
      </c>
      <c r="B483" t="s">
        <v>826</v>
      </c>
      <c r="C483" t="s">
        <v>1953</v>
      </c>
      <c r="E483" t="s">
        <v>1837</v>
      </c>
      <c r="F483" t="s">
        <v>826</v>
      </c>
      <c r="H483" t="s">
        <v>1953</v>
      </c>
      <c r="I483" t="s">
        <v>1953</v>
      </c>
      <c r="J483" t="s">
        <v>1953</v>
      </c>
      <c r="K483" t="s">
        <v>1953</v>
      </c>
      <c r="L483" t="s">
        <v>1953</v>
      </c>
      <c r="M483" t="s">
        <v>1953</v>
      </c>
      <c r="N483" t="s">
        <v>1953</v>
      </c>
    </row>
    <row r="484" spans="1:14" x14ac:dyDescent="0.35">
      <c r="A484" t="s">
        <v>1837</v>
      </c>
      <c r="B484" t="s">
        <v>3010</v>
      </c>
      <c r="C484" t="s">
        <v>1953</v>
      </c>
      <c r="E484" t="s">
        <v>1837</v>
      </c>
      <c r="F484" t="s">
        <v>3010</v>
      </c>
      <c r="H484" t="s">
        <v>1953</v>
      </c>
      <c r="I484" t="s">
        <v>1953</v>
      </c>
      <c r="J484" t="s">
        <v>1953</v>
      </c>
      <c r="K484" t="s">
        <v>1953</v>
      </c>
      <c r="L484" t="s">
        <v>1953</v>
      </c>
      <c r="M484" t="s">
        <v>1953</v>
      </c>
      <c r="N484" t="s">
        <v>1953</v>
      </c>
    </row>
    <row r="485" spans="1:14" x14ac:dyDescent="0.35">
      <c r="A485" t="s">
        <v>1837</v>
      </c>
      <c r="B485" t="s">
        <v>828</v>
      </c>
      <c r="C485" t="s">
        <v>1953</v>
      </c>
      <c r="E485" t="s">
        <v>1837</v>
      </c>
      <c r="F485" t="s">
        <v>828</v>
      </c>
      <c r="H485" t="s">
        <v>1953</v>
      </c>
      <c r="I485" t="s">
        <v>1953</v>
      </c>
      <c r="J485" t="s">
        <v>1953</v>
      </c>
      <c r="K485" t="s">
        <v>1953</v>
      </c>
      <c r="L485" t="s">
        <v>1953</v>
      </c>
      <c r="M485" t="s">
        <v>1953</v>
      </c>
      <c r="N485" t="s">
        <v>1953</v>
      </c>
    </row>
    <row r="486" spans="1:14" x14ac:dyDescent="0.35">
      <c r="A486" t="s">
        <v>1837</v>
      </c>
      <c r="B486" t="s">
        <v>3011</v>
      </c>
      <c r="C486" t="s">
        <v>1953</v>
      </c>
      <c r="E486" t="s">
        <v>1837</v>
      </c>
      <c r="F486" t="s">
        <v>3011</v>
      </c>
      <c r="H486" t="s">
        <v>1953</v>
      </c>
      <c r="I486" t="s">
        <v>1953</v>
      </c>
      <c r="J486" t="s">
        <v>1953</v>
      </c>
      <c r="K486" t="s">
        <v>1953</v>
      </c>
      <c r="L486" t="s">
        <v>1953</v>
      </c>
      <c r="M486" t="s">
        <v>1953</v>
      </c>
      <c r="N486" t="s">
        <v>1953</v>
      </c>
    </row>
    <row r="487" spans="1:14" x14ac:dyDescent="0.35">
      <c r="A487" t="s">
        <v>1837</v>
      </c>
      <c r="B487" t="s">
        <v>3012</v>
      </c>
      <c r="C487" t="s">
        <v>1953</v>
      </c>
      <c r="E487" t="s">
        <v>1837</v>
      </c>
      <c r="F487" t="s">
        <v>3012</v>
      </c>
      <c r="H487" t="s">
        <v>1953</v>
      </c>
      <c r="I487" t="s">
        <v>1953</v>
      </c>
      <c r="J487" t="s">
        <v>1953</v>
      </c>
      <c r="K487" t="s">
        <v>1953</v>
      </c>
      <c r="L487" t="s">
        <v>1953</v>
      </c>
      <c r="M487" t="s">
        <v>1953</v>
      </c>
      <c r="N487" t="s">
        <v>1953</v>
      </c>
    </row>
    <row r="488" spans="1:14" x14ac:dyDescent="0.35">
      <c r="A488" t="s">
        <v>1837</v>
      </c>
      <c r="B488" t="s">
        <v>3013</v>
      </c>
      <c r="C488" t="s">
        <v>1953</v>
      </c>
      <c r="E488" t="s">
        <v>1837</v>
      </c>
      <c r="F488" t="s">
        <v>3013</v>
      </c>
      <c r="H488" t="s">
        <v>1953</v>
      </c>
      <c r="I488" t="s">
        <v>1953</v>
      </c>
      <c r="J488" t="s">
        <v>1953</v>
      </c>
      <c r="K488" t="s">
        <v>1953</v>
      </c>
      <c r="L488" t="s">
        <v>1953</v>
      </c>
      <c r="M488" t="s">
        <v>1953</v>
      </c>
      <c r="N488" t="s">
        <v>1953</v>
      </c>
    </row>
    <row r="489" spans="1:14" x14ac:dyDescent="0.35">
      <c r="A489" t="s">
        <v>1837</v>
      </c>
      <c r="B489" t="s">
        <v>3014</v>
      </c>
      <c r="C489" t="s">
        <v>1953</v>
      </c>
      <c r="E489" t="s">
        <v>1837</v>
      </c>
      <c r="F489" t="s">
        <v>3014</v>
      </c>
      <c r="H489" t="s">
        <v>1953</v>
      </c>
      <c r="I489" t="s">
        <v>1953</v>
      </c>
      <c r="J489" t="s">
        <v>1953</v>
      </c>
      <c r="K489" t="s">
        <v>1953</v>
      </c>
      <c r="L489" t="s">
        <v>1953</v>
      </c>
      <c r="M489" t="s">
        <v>1953</v>
      </c>
      <c r="N489" t="s">
        <v>1953</v>
      </c>
    </row>
    <row r="490" spans="1:14" x14ac:dyDescent="0.35">
      <c r="A490" t="s">
        <v>1837</v>
      </c>
      <c r="B490" t="s">
        <v>3015</v>
      </c>
      <c r="C490" t="s">
        <v>1953</v>
      </c>
      <c r="E490" t="s">
        <v>1837</v>
      </c>
      <c r="F490" t="s">
        <v>3015</v>
      </c>
      <c r="H490" t="s">
        <v>1953</v>
      </c>
      <c r="I490" t="s">
        <v>1953</v>
      </c>
      <c r="J490" t="s">
        <v>1953</v>
      </c>
      <c r="K490" t="s">
        <v>1953</v>
      </c>
      <c r="L490" t="s">
        <v>1953</v>
      </c>
      <c r="M490" t="s">
        <v>1953</v>
      </c>
      <c r="N490" t="s">
        <v>1953</v>
      </c>
    </row>
    <row r="491" spans="1:14" x14ac:dyDescent="0.35">
      <c r="A491" t="s">
        <v>1837</v>
      </c>
      <c r="B491" t="s">
        <v>3016</v>
      </c>
      <c r="C491" t="s">
        <v>1953</v>
      </c>
      <c r="E491" t="s">
        <v>1837</v>
      </c>
      <c r="F491" t="s">
        <v>3016</v>
      </c>
      <c r="H491" t="s">
        <v>1953</v>
      </c>
      <c r="I491" t="s">
        <v>1953</v>
      </c>
      <c r="J491" t="s">
        <v>1953</v>
      </c>
      <c r="K491" t="s">
        <v>1953</v>
      </c>
      <c r="L491" t="s">
        <v>1953</v>
      </c>
      <c r="M491" t="s">
        <v>1953</v>
      </c>
      <c r="N491" t="s">
        <v>1953</v>
      </c>
    </row>
    <row r="492" spans="1:14" x14ac:dyDescent="0.35">
      <c r="A492" t="s">
        <v>1837</v>
      </c>
      <c r="B492" t="s">
        <v>3017</v>
      </c>
      <c r="C492" t="s">
        <v>1953</v>
      </c>
      <c r="E492" t="s">
        <v>1837</v>
      </c>
      <c r="F492" t="s">
        <v>3017</v>
      </c>
      <c r="H492" t="s">
        <v>1953</v>
      </c>
      <c r="I492" t="s">
        <v>1953</v>
      </c>
      <c r="J492" t="s">
        <v>1953</v>
      </c>
      <c r="K492" t="s">
        <v>1953</v>
      </c>
      <c r="L492" t="s">
        <v>1953</v>
      </c>
      <c r="M492" t="s">
        <v>1953</v>
      </c>
      <c r="N492" t="s">
        <v>1953</v>
      </c>
    </row>
    <row r="493" spans="1:14" x14ac:dyDescent="0.35">
      <c r="A493" t="s">
        <v>1837</v>
      </c>
      <c r="B493" t="s">
        <v>3018</v>
      </c>
      <c r="C493" t="s">
        <v>1953</v>
      </c>
      <c r="E493" t="s">
        <v>1837</v>
      </c>
      <c r="F493" t="s">
        <v>3018</v>
      </c>
      <c r="H493" t="s">
        <v>1953</v>
      </c>
      <c r="I493" t="s">
        <v>1953</v>
      </c>
      <c r="J493" t="s">
        <v>1953</v>
      </c>
      <c r="K493" t="s">
        <v>1953</v>
      </c>
      <c r="L493" t="s">
        <v>1953</v>
      </c>
      <c r="M493" t="s">
        <v>1953</v>
      </c>
      <c r="N493" t="s">
        <v>1953</v>
      </c>
    </row>
    <row r="494" spans="1:14" x14ac:dyDescent="0.35">
      <c r="A494" t="s">
        <v>1837</v>
      </c>
      <c r="B494" t="s">
        <v>3019</v>
      </c>
      <c r="C494" t="s">
        <v>1953</v>
      </c>
      <c r="E494" t="s">
        <v>1837</v>
      </c>
      <c r="F494" t="s">
        <v>3019</v>
      </c>
      <c r="H494" t="s">
        <v>1953</v>
      </c>
      <c r="I494" t="s">
        <v>1953</v>
      </c>
      <c r="J494" t="s">
        <v>1953</v>
      </c>
      <c r="K494" t="s">
        <v>1953</v>
      </c>
      <c r="L494" t="s">
        <v>1953</v>
      </c>
      <c r="M494" t="s">
        <v>1953</v>
      </c>
      <c r="N494" t="s">
        <v>1953</v>
      </c>
    </row>
    <row r="495" spans="1:14" x14ac:dyDescent="0.35">
      <c r="A495" t="s">
        <v>1837</v>
      </c>
      <c r="B495" t="s">
        <v>3020</v>
      </c>
      <c r="C495" t="s">
        <v>1953</v>
      </c>
      <c r="E495" t="s">
        <v>1837</v>
      </c>
      <c r="F495" t="s">
        <v>3020</v>
      </c>
      <c r="H495" t="s">
        <v>1953</v>
      </c>
      <c r="I495" t="s">
        <v>1953</v>
      </c>
      <c r="J495" t="s">
        <v>1953</v>
      </c>
      <c r="K495" t="s">
        <v>1953</v>
      </c>
      <c r="L495" t="s">
        <v>1953</v>
      </c>
      <c r="M495" t="s">
        <v>1953</v>
      </c>
      <c r="N495" t="s">
        <v>1953</v>
      </c>
    </row>
    <row r="496" spans="1:14" x14ac:dyDescent="0.35">
      <c r="A496" t="s">
        <v>1837</v>
      </c>
      <c r="B496" t="s">
        <v>3021</v>
      </c>
      <c r="C496" t="s">
        <v>1953</v>
      </c>
      <c r="E496" t="s">
        <v>1837</v>
      </c>
      <c r="F496" t="s">
        <v>3021</v>
      </c>
      <c r="H496" t="s">
        <v>1953</v>
      </c>
      <c r="I496" t="s">
        <v>1953</v>
      </c>
      <c r="J496" t="s">
        <v>1953</v>
      </c>
      <c r="K496" t="s">
        <v>1953</v>
      </c>
      <c r="L496" t="s">
        <v>1953</v>
      </c>
      <c r="M496" t="s">
        <v>1953</v>
      </c>
      <c r="N496" t="s">
        <v>1953</v>
      </c>
    </row>
    <row r="497" spans="1:14" x14ac:dyDescent="0.35">
      <c r="A497" t="s">
        <v>1837</v>
      </c>
      <c r="B497" t="s">
        <v>844</v>
      </c>
      <c r="C497" t="s">
        <v>1953</v>
      </c>
      <c r="E497" t="s">
        <v>1837</v>
      </c>
      <c r="F497" t="s">
        <v>844</v>
      </c>
      <c r="H497" t="s">
        <v>1953</v>
      </c>
      <c r="I497" t="s">
        <v>1953</v>
      </c>
      <c r="J497" t="s">
        <v>1953</v>
      </c>
      <c r="K497" t="s">
        <v>1953</v>
      </c>
      <c r="L497" t="s">
        <v>1953</v>
      </c>
      <c r="M497" t="s">
        <v>1953</v>
      </c>
      <c r="N497" t="s">
        <v>1953</v>
      </c>
    </row>
    <row r="498" spans="1:14" x14ac:dyDescent="0.35">
      <c r="A498" t="s">
        <v>1837</v>
      </c>
      <c r="B498" t="s">
        <v>3022</v>
      </c>
      <c r="C498" t="s">
        <v>1953</v>
      </c>
      <c r="E498" t="s">
        <v>1837</v>
      </c>
      <c r="F498" t="s">
        <v>3022</v>
      </c>
      <c r="H498" t="s">
        <v>1953</v>
      </c>
      <c r="I498" t="s">
        <v>1953</v>
      </c>
      <c r="J498" t="s">
        <v>1953</v>
      </c>
      <c r="K498" t="s">
        <v>1953</v>
      </c>
      <c r="L498" t="s">
        <v>1953</v>
      </c>
      <c r="M498" t="s">
        <v>1953</v>
      </c>
      <c r="N498" t="s">
        <v>1953</v>
      </c>
    </row>
    <row r="499" spans="1:14" x14ac:dyDescent="0.35">
      <c r="A499" t="s">
        <v>1837</v>
      </c>
      <c r="B499" t="s">
        <v>3023</v>
      </c>
      <c r="C499" t="s">
        <v>3024</v>
      </c>
      <c r="E499" t="s">
        <v>1837</v>
      </c>
      <c r="F499" t="s">
        <v>3023</v>
      </c>
      <c r="G499" t="s">
        <v>3024</v>
      </c>
      <c r="H499" t="s">
        <v>3024</v>
      </c>
      <c r="I499" t="s">
        <v>3024</v>
      </c>
      <c r="J499" t="s">
        <v>3024</v>
      </c>
      <c r="K499" t="s">
        <v>3024</v>
      </c>
      <c r="L499" t="s">
        <v>3024</v>
      </c>
      <c r="M499" t="s">
        <v>3024</v>
      </c>
      <c r="N499" t="s">
        <v>3024</v>
      </c>
    </row>
    <row r="500" spans="1:14" x14ac:dyDescent="0.35">
      <c r="A500" t="s">
        <v>1837</v>
      </c>
      <c r="B500" t="s">
        <v>3025</v>
      </c>
      <c r="C500" t="s">
        <v>3026</v>
      </c>
      <c r="E500" t="s">
        <v>1837</v>
      </c>
      <c r="F500" t="s">
        <v>3025</v>
      </c>
      <c r="G500" t="s">
        <v>3026</v>
      </c>
      <c r="H500" t="s">
        <v>3026</v>
      </c>
      <c r="I500" t="s">
        <v>3026</v>
      </c>
      <c r="J500" t="s">
        <v>3026</v>
      </c>
      <c r="K500" t="s">
        <v>3026</v>
      </c>
      <c r="L500" t="s">
        <v>3026</v>
      </c>
      <c r="M500" t="s">
        <v>3026</v>
      </c>
      <c r="N500" t="s">
        <v>3026</v>
      </c>
    </row>
    <row r="501" spans="1:14" x14ac:dyDescent="0.35">
      <c r="A501" t="s">
        <v>1837</v>
      </c>
      <c r="B501" t="s">
        <v>3027</v>
      </c>
      <c r="C501" t="s">
        <v>3029</v>
      </c>
      <c r="E501" t="s">
        <v>1837</v>
      </c>
      <c r="F501" t="s">
        <v>3027</v>
      </c>
      <c r="G501" t="s">
        <v>3028</v>
      </c>
      <c r="H501" t="s">
        <v>3028</v>
      </c>
      <c r="I501" t="s">
        <v>3028</v>
      </c>
      <c r="J501" t="s">
        <v>3028</v>
      </c>
      <c r="K501" t="s">
        <v>3028</v>
      </c>
      <c r="L501" t="s">
        <v>3028</v>
      </c>
      <c r="M501" t="s">
        <v>3029</v>
      </c>
      <c r="N501" t="s">
        <v>3029</v>
      </c>
    </row>
    <row r="502" spans="1:14" x14ac:dyDescent="0.35">
      <c r="A502" t="s">
        <v>1837</v>
      </c>
      <c r="B502" t="s">
        <v>3030</v>
      </c>
      <c r="C502" t="s">
        <v>2883</v>
      </c>
      <c r="E502" t="s">
        <v>1837</v>
      </c>
      <c r="F502" t="s">
        <v>3030</v>
      </c>
      <c r="G502" t="s">
        <v>2883</v>
      </c>
      <c r="H502" t="s">
        <v>2883</v>
      </c>
      <c r="I502" t="s">
        <v>2883</v>
      </c>
      <c r="J502" t="s">
        <v>2883</v>
      </c>
      <c r="K502" t="s">
        <v>2883</v>
      </c>
      <c r="L502" t="s">
        <v>2883</v>
      </c>
      <c r="M502" t="s">
        <v>2883</v>
      </c>
      <c r="N502" t="s">
        <v>2883</v>
      </c>
    </row>
    <row r="503" spans="1:14" x14ac:dyDescent="0.35">
      <c r="A503" t="s">
        <v>1837</v>
      </c>
      <c r="B503" t="s">
        <v>3031</v>
      </c>
      <c r="C503" t="s">
        <v>3032</v>
      </c>
      <c r="E503" t="s">
        <v>1837</v>
      </c>
      <c r="F503" t="s">
        <v>3031</v>
      </c>
      <c r="G503" t="s">
        <v>3032</v>
      </c>
      <c r="H503" t="s">
        <v>3032</v>
      </c>
      <c r="I503" t="s">
        <v>3032</v>
      </c>
      <c r="J503" t="s">
        <v>3032</v>
      </c>
      <c r="K503" t="s">
        <v>3032</v>
      </c>
      <c r="L503" t="s">
        <v>3032</v>
      </c>
      <c r="M503" t="s">
        <v>3032</v>
      </c>
      <c r="N503" t="s">
        <v>3032</v>
      </c>
    </row>
    <row r="504" spans="1:14" x14ac:dyDescent="0.35">
      <c r="A504" t="s">
        <v>1837</v>
      </c>
      <c r="B504" t="s">
        <v>58</v>
      </c>
      <c r="C504" t="s">
        <v>3033</v>
      </c>
      <c r="E504" t="s">
        <v>1837</v>
      </c>
      <c r="F504" t="s">
        <v>58</v>
      </c>
      <c r="G504" t="s">
        <v>3033</v>
      </c>
      <c r="H504" t="s">
        <v>3033</v>
      </c>
      <c r="I504" t="s">
        <v>3033</v>
      </c>
      <c r="J504" t="s">
        <v>3033</v>
      </c>
      <c r="K504" t="s">
        <v>3033</v>
      </c>
      <c r="L504" t="s">
        <v>3033</v>
      </c>
      <c r="M504" t="s">
        <v>3033</v>
      </c>
      <c r="N504" t="s">
        <v>3033</v>
      </c>
    </row>
    <row r="505" spans="1:14" x14ac:dyDescent="0.35">
      <c r="A505" t="s">
        <v>1837</v>
      </c>
      <c r="B505" t="s">
        <v>3034</v>
      </c>
      <c r="C505" t="s">
        <v>3035</v>
      </c>
      <c r="E505" t="s">
        <v>1837</v>
      </c>
      <c r="F505" t="s">
        <v>3034</v>
      </c>
      <c r="G505" t="s">
        <v>3035</v>
      </c>
      <c r="H505" t="s">
        <v>3035</v>
      </c>
      <c r="I505" t="s">
        <v>3035</v>
      </c>
      <c r="J505" t="s">
        <v>3035</v>
      </c>
      <c r="K505" t="s">
        <v>3035</v>
      </c>
      <c r="L505" t="s">
        <v>3035</v>
      </c>
      <c r="M505" t="s">
        <v>3035</v>
      </c>
      <c r="N505" t="s">
        <v>3035</v>
      </c>
    </row>
    <row r="506" spans="1:14" x14ac:dyDescent="0.35">
      <c r="A506" t="s">
        <v>1837</v>
      </c>
      <c r="B506" t="s">
        <v>3036</v>
      </c>
      <c r="C506" t="s">
        <v>3037</v>
      </c>
      <c r="E506" t="s">
        <v>1837</v>
      </c>
      <c r="F506" t="s">
        <v>3036</v>
      </c>
      <c r="G506" t="s">
        <v>3037</v>
      </c>
      <c r="H506" t="s">
        <v>3037</v>
      </c>
      <c r="I506" t="s">
        <v>3037</v>
      </c>
      <c r="J506" t="s">
        <v>3037</v>
      </c>
      <c r="K506" t="s">
        <v>3037</v>
      </c>
      <c r="L506" t="s">
        <v>3037</v>
      </c>
      <c r="M506" t="s">
        <v>3037</v>
      </c>
      <c r="N506" t="s">
        <v>3037</v>
      </c>
    </row>
    <row r="507" spans="1:14" x14ac:dyDescent="0.35">
      <c r="A507" t="s">
        <v>1837</v>
      </c>
      <c r="B507" t="s">
        <v>3038</v>
      </c>
      <c r="C507" t="s">
        <v>3039</v>
      </c>
      <c r="E507" t="s">
        <v>1837</v>
      </c>
      <c r="F507" t="s">
        <v>3038</v>
      </c>
      <c r="G507" t="s">
        <v>3039</v>
      </c>
      <c r="H507" t="s">
        <v>3039</v>
      </c>
      <c r="I507" t="s">
        <v>3039</v>
      </c>
      <c r="J507" t="s">
        <v>3039</v>
      </c>
      <c r="K507" t="s">
        <v>3039</v>
      </c>
      <c r="L507" t="s">
        <v>3039</v>
      </c>
      <c r="M507" t="s">
        <v>3039</v>
      </c>
      <c r="N507" t="s">
        <v>3039</v>
      </c>
    </row>
    <row r="508" spans="1:14" x14ac:dyDescent="0.35">
      <c r="A508" t="s">
        <v>1837</v>
      </c>
      <c r="B508" t="s">
        <v>27</v>
      </c>
      <c r="C508" t="s">
        <v>3040</v>
      </c>
      <c r="E508" t="s">
        <v>1837</v>
      </c>
      <c r="F508" t="s">
        <v>27</v>
      </c>
      <c r="G508" t="s">
        <v>3040</v>
      </c>
      <c r="H508" t="s">
        <v>3040</v>
      </c>
      <c r="I508" t="s">
        <v>3040</v>
      </c>
      <c r="J508" t="s">
        <v>3040</v>
      </c>
      <c r="K508" t="s">
        <v>3040</v>
      </c>
      <c r="L508" t="s">
        <v>3040</v>
      </c>
      <c r="M508" t="s">
        <v>3040</v>
      </c>
      <c r="N508" t="s">
        <v>3040</v>
      </c>
    </row>
    <row r="509" spans="1:14" x14ac:dyDescent="0.35">
      <c r="A509" t="s">
        <v>1837</v>
      </c>
      <c r="B509" t="s">
        <v>3041</v>
      </c>
      <c r="C509" t="s">
        <v>3042</v>
      </c>
      <c r="E509" t="s">
        <v>1837</v>
      </c>
      <c r="F509" t="s">
        <v>3041</v>
      </c>
      <c r="G509" t="s">
        <v>3042</v>
      </c>
      <c r="H509" t="s">
        <v>3042</v>
      </c>
      <c r="I509" t="s">
        <v>3042</v>
      </c>
      <c r="J509" t="s">
        <v>3042</v>
      </c>
      <c r="K509" t="s">
        <v>3042</v>
      </c>
      <c r="L509" t="s">
        <v>3042</v>
      </c>
      <c r="M509" t="s">
        <v>3042</v>
      </c>
      <c r="N509" t="s">
        <v>3042</v>
      </c>
    </row>
    <row r="510" spans="1:14" x14ac:dyDescent="0.35">
      <c r="A510" t="s">
        <v>1837</v>
      </c>
      <c r="B510" t="s">
        <v>17</v>
      </c>
      <c r="C510" t="s">
        <v>3473</v>
      </c>
      <c r="E510" t="s">
        <v>1837</v>
      </c>
      <c r="F510" t="s">
        <v>17</v>
      </c>
      <c r="G510" t="s">
        <v>3043</v>
      </c>
      <c r="H510" t="s">
        <v>3043</v>
      </c>
      <c r="I510" t="s">
        <v>3043</v>
      </c>
      <c r="J510" t="s">
        <v>3044</v>
      </c>
      <c r="K510" t="s">
        <v>3044</v>
      </c>
      <c r="L510" t="s">
        <v>3473</v>
      </c>
      <c r="M510" t="s">
        <v>3473</v>
      </c>
      <c r="N510" t="s">
        <v>3473</v>
      </c>
    </row>
    <row r="511" spans="1:14" x14ac:dyDescent="0.35">
      <c r="A511" t="s">
        <v>1837</v>
      </c>
      <c r="B511" t="s">
        <v>51</v>
      </c>
      <c r="C511" t="s">
        <v>3474</v>
      </c>
      <c r="E511" t="s">
        <v>1837</v>
      </c>
      <c r="F511" t="s">
        <v>51</v>
      </c>
      <c r="G511" t="s">
        <v>3045</v>
      </c>
      <c r="H511" t="s">
        <v>3045</v>
      </c>
      <c r="I511" t="s">
        <v>3045</v>
      </c>
      <c r="J511" t="s">
        <v>3046</v>
      </c>
      <c r="K511" t="s">
        <v>3046</v>
      </c>
      <c r="L511" t="s">
        <v>3474</v>
      </c>
      <c r="M511" t="s">
        <v>3474</v>
      </c>
      <c r="N511" t="s">
        <v>3474</v>
      </c>
    </row>
    <row r="512" spans="1:14" x14ac:dyDescent="0.35">
      <c r="A512" t="s">
        <v>1837</v>
      </c>
      <c r="B512" t="s">
        <v>3047</v>
      </c>
      <c r="C512" t="s">
        <v>3475</v>
      </c>
      <c r="E512" t="s">
        <v>1837</v>
      </c>
      <c r="F512" t="s">
        <v>3047</v>
      </c>
      <c r="G512" t="s">
        <v>3048</v>
      </c>
      <c r="H512" t="s">
        <v>3048</v>
      </c>
      <c r="I512" t="s">
        <v>3048</v>
      </c>
      <c r="J512" t="s">
        <v>3049</v>
      </c>
      <c r="K512" t="s">
        <v>3049</v>
      </c>
      <c r="L512" t="s">
        <v>3475</v>
      </c>
      <c r="M512" t="s">
        <v>3475</v>
      </c>
      <c r="N512" t="s">
        <v>3475</v>
      </c>
    </row>
    <row r="513" spans="1:14" x14ac:dyDescent="0.35">
      <c r="A513" t="s">
        <v>1837</v>
      </c>
      <c r="B513" t="s">
        <v>3050</v>
      </c>
      <c r="C513" t="s">
        <v>3051</v>
      </c>
      <c r="E513" t="s">
        <v>1837</v>
      </c>
      <c r="F513" t="s">
        <v>3050</v>
      </c>
      <c r="G513" t="s">
        <v>3051</v>
      </c>
      <c r="H513" t="s">
        <v>3051</v>
      </c>
      <c r="I513" t="s">
        <v>3051</v>
      </c>
      <c r="J513" t="s">
        <v>3051</v>
      </c>
      <c r="K513" t="s">
        <v>3051</v>
      </c>
      <c r="L513" t="s">
        <v>3051</v>
      </c>
      <c r="M513" t="s">
        <v>3051</v>
      </c>
      <c r="N513" t="s">
        <v>3051</v>
      </c>
    </row>
    <row r="514" spans="1:14" x14ac:dyDescent="0.35">
      <c r="A514" t="s">
        <v>1837</v>
      </c>
      <c r="B514" t="s">
        <v>3052</v>
      </c>
      <c r="C514" t="s">
        <v>3477</v>
      </c>
      <c r="E514" t="s">
        <v>1837</v>
      </c>
      <c r="F514" t="s">
        <v>3052</v>
      </c>
      <c r="G514" t="s">
        <v>3053</v>
      </c>
      <c r="H514" t="s">
        <v>3053</v>
      </c>
      <c r="I514" t="s">
        <v>3053</v>
      </c>
      <c r="J514" t="s">
        <v>3053</v>
      </c>
      <c r="K514" t="s">
        <v>3053</v>
      </c>
      <c r="L514" t="s">
        <v>3476</v>
      </c>
      <c r="M514" t="s">
        <v>3477</v>
      </c>
      <c r="N514" t="s">
        <v>3477</v>
      </c>
    </row>
    <row r="515" spans="1:14" x14ac:dyDescent="0.35">
      <c r="A515" t="s">
        <v>1837</v>
      </c>
      <c r="B515" t="s">
        <v>3054</v>
      </c>
      <c r="C515" t="s">
        <v>3479</v>
      </c>
      <c r="E515" t="s">
        <v>1837</v>
      </c>
      <c r="F515" t="s">
        <v>3054</v>
      </c>
      <c r="G515" t="s">
        <v>3055</v>
      </c>
      <c r="H515" t="s">
        <v>3055</v>
      </c>
      <c r="I515" t="s">
        <v>3055</v>
      </c>
      <c r="J515" t="s">
        <v>3055</v>
      </c>
      <c r="K515" t="s">
        <v>3055</v>
      </c>
      <c r="L515" t="s">
        <v>3478</v>
      </c>
      <c r="M515" t="s">
        <v>3479</v>
      </c>
      <c r="N515" t="s">
        <v>3479</v>
      </c>
    </row>
    <row r="516" spans="1:14" x14ac:dyDescent="0.35">
      <c r="A516" t="s">
        <v>1837</v>
      </c>
      <c r="B516" t="s">
        <v>3056</v>
      </c>
      <c r="C516" t="s">
        <v>3481</v>
      </c>
      <c r="E516" t="s">
        <v>1837</v>
      </c>
      <c r="F516" t="s">
        <v>3056</v>
      </c>
      <c r="G516" t="s">
        <v>3057</v>
      </c>
      <c r="H516" t="s">
        <v>3057</v>
      </c>
      <c r="I516" t="s">
        <v>3057</v>
      </c>
      <c r="J516" t="s">
        <v>3057</v>
      </c>
      <c r="K516" t="s">
        <v>3057</v>
      </c>
      <c r="L516" t="s">
        <v>3480</v>
      </c>
      <c r="M516" t="s">
        <v>3481</v>
      </c>
      <c r="N516" t="s">
        <v>3481</v>
      </c>
    </row>
    <row r="517" spans="1:14" x14ac:dyDescent="0.35">
      <c r="A517" t="s">
        <v>1837</v>
      </c>
      <c r="B517" t="s">
        <v>3058</v>
      </c>
      <c r="C517" t="s">
        <v>3483</v>
      </c>
      <c r="E517" t="s">
        <v>1837</v>
      </c>
      <c r="F517" t="s">
        <v>3058</v>
      </c>
      <c r="G517" t="s">
        <v>3059</v>
      </c>
      <c r="H517" t="s">
        <v>3059</v>
      </c>
      <c r="I517" t="s">
        <v>3059</v>
      </c>
      <c r="J517" t="s">
        <v>3059</v>
      </c>
      <c r="K517" t="s">
        <v>3059</v>
      </c>
      <c r="L517" t="s">
        <v>3482</v>
      </c>
      <c r="M517" t="s">
        <v>3483</v>
      </c>
      <c r="N517" t="s">
        <v>3483</v>
      </c>
    </row>
    <row r="518" spans="1:14" x14ac:dyDescent="0.35">
      <c r="A518" t="s">
        <v>1837</v>
      </c>
      <c r="B518" t="s">
        <v>3060</v>
      </c>
      <c r="C518" t="s">
        <v>3061</v>
      </c>
      <c r="E518" t="s">
        <v>1837</v>
      </c>
      <c r="F518" t="s">
        <v>3060</v>
      </c>
      <c r="G518" t="s">
        <v>3061</v>
      </c>
      <c r="H518" t="s">
        <v>3061</v>
      </c>
      <c r="I518" t="s">
        <v>3061</v>
      </c>
      <c r="J518" t="s">
        <v>3061</v>
      </c>
      <c r="K518" t="s">
        <v>3061</v>
      </c>
      <c r="L518" t="s">
        <v>3061</v>
      </c>
      <c r="M518" t="s">
        <v>3061</v>
      </c>
      <c r="N518" t="s">
        <v>3061</v>
      </c>
    </row>
    <row r="519" spans="1:14" x14ac:dyDescent="0.35">
      <c r="A519" t="s">
        <v>1837</v>
      </c>
      <c r="B519" t="s">
        <v>3062</v>
      </c>
      <c r="C519" t="s">
        <v>2837</v>
      </c>
      <c r="E519" t="s">
        <v>1837</v>
      </c>
      <c r="F519" t="s">
        <v>3062</v>
      </c>
      <c r="G519" t="s">
        <v>2837</v>
      </c>
      <c r="H519" t="s">
        <v>2837</v>
      </c>
      <c r="I519" t="s">
        <v>2837</v>
      </c>
      <c r="J519" t="s">
        <v>2837</v>
      </c>
      <c r="K519" t="s">
        <v>2837</v>
      </c>
      <c r="L519" t="s">
        <v>2837</v>
      </c>
      <c r="M519" t="s">
        <v>2837</v>
      </c>
      <c r="N519" t="s">
        <v>2837</v>
      </c>
    </row>
    <row r="520" spans="1:14" x14ac:dyDescent="0.35">
      <c r="A520" t="s">
        <v>1837</v>
      </c>
      <c r="B520" t="s">
        <v>3063</v>
      </c>
      <c r="C520" t="s">
        <v>3462</v>
      </c>
      <c r="E520" t="s">
        <v>1837</v>
      </c>
      <c r="F520" t="s">
        <v>3063</v>
      </c>
      <c r="G520" t="s">
        <v>2958</v>
      </c>
      <c r="H520" t="s">
        <v>2958</v>
      </c>
      <c r="I520" t="s">
        <v>2958</v>
      </c>
      <c r="J520" t="s">
        <v>2959</v>
      </c>
      <c r="K520" t="s">
        <v>2959</v>
      </c>
      <c r="L520" t="s">
        <v>3461</v>
      </c>
      <c r="M520" t="s">
        <v>3462</v>
      </c>
      <c r="N520" t="s">
        <v>3462</v>
      </c>
    </row>
    <row r="521" spans="1:14" x14ac:dyDescent="0.35">
      <c r="A521" t="s">
        <v>1837</v>
      </c>
      <c r="B521" t="s">
        <v>3064</v>
      </c>
      <c r="C521" t="s">
        <v>3462</v>
      </c>
      <c r="E521" t="s">
        <v>1837</v>
      </c>
      <c r="F521" t="s">
        <v>3064</v>
      </c>
      <c r="G521" t="s">
        <v>2958</v>
      </c>
      <c r="H521" t="s">
        <v>2958</v>
      </c>
      <c r="I521" t="s">
        <v>2958</v>
      </c>
      <c r="J521" t="s">
        <v>2959</v>
      </c>
      <c r="K521" t="s">
        <v>2959</v>
      </c>
      <c r="L521" t="s">
        <v>3461</v>
      </c>
      <c r="M521" t="s">
        <v>3462</v>
      </c>
      <c r="N521" t="s">
        <v>3462</v>
      </c>
    </row>
    <row r="522" spans="1:14" x14ac:dyDescent="0.35">
      <c r="A522" t="s">
        <v>1837</v>
      </c>
      <c r="B522" t="s">
        <v>3065</v>
      </c>
      <c r="C522" t="s">
        <v>3462</v>
      </c>
      <c r="E522" t="s">
        <v>1837</v>
      </c>
      <c r="F522" t="s">
        <v>3065</v>
      </c>
      <c r="G522" t="s">
        <v>2958</v>
      </c>
      <c r="H522" t="s">
        <v>2958</v>
      </c>
      <c r="I522" t="s">
        <v>2958</v>
      </c>
      <c r="J522" t="s">
        <v>2959</v>
      </c>
      <c r="K522" t="s">
        <v>2959</v>
      </c>
      <c r="L522" t="s">
        <v>3461</v>
      </c>
      <c r="M522" t="s">
        <v>3462</v>
      </c>
      <c r="N522" t="s">
        <v>3462</v>
      </c>
    </row>
    <row r="523" spans="1:14" x14ac:dyDescent="0.35">
      <c r="A523" t="s">
        <v>1837</v>
      </c>
      <c r="B523" t="s">
        <v>3066</v>
      </c>
      <c r="C523" t="s">
        <v>3462</v>
      </c>
      <c r="E523" t="s">
        <v>1837</v>
      </c>
      <c r="F523" t="s">
        <v>3066</v>
      </c>
      <c r="G523" t="s">
        <v>2958</v>
      </c>
      <c r="H523" t="s">
        <v>2958</v>
      </c>
      <c r="I523" t="s">
        <v>2958</v>
      </c>
      <c r="J523" t="s">
        <v>2959</v>
      </c>
      <c r="K523" t="s">
        <v>2959</v>
      </c>
      <c r="L523" t="s">
        <v>3461</v>
      </c>
      <c r="M523" t="s">
        <v>3462</v>
      </c>
      <c r="N523" t="s">
        <v>3462</v>
      </c>
    </row>
    <row r="524" spans="1:14" x14ac:dyDescent="0.35">
      <c r="A524" t="s">
        <v>1837</v>
      </c>
      <c r="B524" t="s">
        <v>3067</v>
      </c>
      <c r="C524" t="s">
        <v>3462</v>
      </c>
      <c r="E524" t="s">
        <v>1837</v>
      </c>
      <c r="F524" t="s">
        <v>3067</v>
      </c>
      <c r="G524" t="s">
        <v>2958</v>
      </c>
      <c r="H524" t="s">
        <v>2958</v>
      </c>
      <c r="I524" t="s">
        <v>2958</v>
      </c>
      <c r="J524" t="s">
        <v>2959</v>
      </c>
      <c r="K524" t="s">
        <v>2959</v>
      </c>
      <c r="L524" t="s">
        <v>3461</v>
      </c>
      <c r="M524" t="s">
        <v>3462</v>
      </c>
      <c r="N524" t="s">
        <v>3462</v>
      </c>
    </row>
    <row r="525" spans="1:14" x14ac:dyDescent="0.35">
      <c r="A525" t="s">
        <v>1837</v>
      </c>
      <c r="B525" t="s">
        <v>3068</v>
      </c>
      <c r="C525" t="s">
        <v>3464</v>
      </c>
      <c r="E525" t="s">
        <v>1837</v>
      </c>
      <c r="F525" t="s">
        <v>3068</v>
      </c>
      <c r="G525" t="s">
        <v>2960</v>
      </c>
      <c r="H525" t="s">
        <v>2960</v>
      </c>
      <c r="I525" t="s">
        <v>2960</v>
      </c>
      <c r="J525" t="s">
        <v>2961</v>
      </c>
      <c r="K525" t="s">
        <v>2961</v>
      </c>
      <c r="L525" t="s">
        <v>3463</v>
      </c>
      <c r="M525" t="s">
        <v>3464</v>
      </c>
      <c r="N525" t="s">
        <v>3464</v>
      </c>
    </row>
    <row r="526" spans="1:14" x14ac:dyDescent="0.35">
      <c r="A526" t="s">
        <v>1837</v>
      </c>
      <c r="B526" t="s">
        <v>3069</v>
      </c>
      <c r="C526" t="s">
        <v>3464</v>
      </c>
      <c r="E526" t="s">
        <v>1837</v>
      </c>
      <c r="F526" t="s">
        <v>3069</v>
      </c>
      <c r="G526" t="s">
        <v>2960</v>
      </c>
      <c r="H526" t="s">
        <v>2960</v>
      </c>
      <c r="I526" t="s">
        <v>2960</v>
      </c>
      <c r="J526" t="s">
        <v>2961</v>
      </c>
      <c r="K526" t="s">
        <v>2961</v>
      </c>
      <c r="L526" t="s">
        <v>3463</v>
      </c>
      <c r="M526" t="s">
        <v>3464</v>
      </c>
      <c r="N526" t="s">
        <v>3464</v>
      </c>
    </row>
    <row r="527" spans="1:14" x14ac:dyDescent="0.35">
      <c r="A527" t="s">
        <v>1837</v>
      </c>
      <c r="B527" t="s">
        <v>3070</v>
      </c>
      <c r="C527" t="s">
        <v>3464</v>
      </c>
      <c r="E527" t="s">
        <v>1837</v>
      </c>
      <c r="F527" t="s">
        <v>3070</v>
      </c>
      <c r="G527" t="s">
        <v>2960</v>
      </c>
      <c r="H527" t="s">
        <v>2960</v>
      </c>
      <c r="I527" t="s">
        <v>2960</v>
      </c>
      <c r="J527" t="s">
        <v>2961</v>
      </c>
      <c r="K527" t="s">
        <v>2961</v>
      </c>
      <c r="L527" t="s">
        <v>3463</v>
      </c>
      <c r="M527" t="s">
        <v>3464</v>
      </c>
      <c r="N527" t="s">
        <v>3464</v>
      </c>
    </row>
    <row r="528" spans="1:14" x14ac:dyDescent="0.35">
      <c r="A528" t="s">
        <v>1837</v>
      </c>
      <c r="B528" t="s">
        <v>3071</v>
      </c>
      <c r="C528" t="s">
        <v>3485</v>
      </c>
      <c r="E528" t="s">
        <v>1837</v>
      </c>
      <c r="F528" t="s">
        <v>3071</v>
      </c>
      <c r="G528" t="s">
        <v>3072</v>
      </c>
      <c r="H528" t="s">
        <v>3072</v>
      </c>
      <c r="I528" t="s">
        <v>3072</v>
      </c>
      <c r="J528" t="s">
        <v>3072</v>
      </c>
      <c r="K528" t="s">
        <v>3072</v>
      </c>
      <c r="L528" t="s">
        <v>3484</v>
      </c>
      <c r="M528" t="s">
        <v>3485</v>
      </c>
      <c r="N528" t="s">
        <v>3485</v>
      </c>
    </row>
    <row r="529" spans="1:14" x14ac:dyDescent="0.35">
      <c r="A529" t="s">
        <v>1837</v>
      </c>
      <c r="B529" t="s">
        <v>3073</v>
      </c>
      <c r="C529" t="s">
        <v>1953</v>
      </c>
      <c r="E529" t="s">
        <v>1837</v>
      </c>
      <c r="F529" t="s">
        <v>3073</v>
      </c>
      <c r="H529" t="s">
        <v>1953</v>
      </c>
      <c r="I529" t="s">
        <v>1953</v>
      </c>
      <c r="J529" t="s">
        <v>1953</v>
      </c>
      <c r="K529" t="s">
        <v>1953</v>
      </c>
      <c r="L529" t="s">
        <v>1953</v>
      </c>
      <c r="M529" t="s">
        <v>1953</v>
      </c>
      <c r="N529" t="s">
        <v>1953</v>
      </c>
    </row>
    <row r="530" spans="1:14" x14ac:dyDescent="0.35">
      <c r="A530" t="s">
        <v>1837</v>
      </c>
      <c r="B530" t="s">
        <v>422</v>
      </c>
      <c r="C530" t="s">
        <v>1953</v>
      </c>
      <c r="E530" t="s">
        <v>1837</v>
      </c>
      <c r="F530" t="s">
        <v>422</v>
      </c>
      <c r="H530" t="s">
        <v>1953</v>
      </c>
      <c r="I530" t="s">
        <v>1953</v>
      </c>
      <c r="J530" t="s">
        <v>1953</v>
      </c>
      <c r="K530" t="s">
        <v>1953</v>
      </c>
      <c r="L530" t="s">
        <v>1953</v>
      </c>
      <c r="M530" t="s">
        <v>1953</v>
      </c>
      <c r="N530" t="s">
        <v>1953</v>
      </c>
    </row>
    <row r="531" spans="1:14" x14ac:dyDescent="0.35">
      <c r="A531" t="s">
        <v>1837</v>
      </c>
      <c r="B531" t="s">
        <v>424</v>
      </c>
      <c r="C531" t="s">
        <v>1953</v>
      </c>
      <c r="E531" t="s">
        <v>1837</v>
      </c>
      <c r="F531" t="s">
        <v>424</v>
      </c>
      <c r="H531" t="s">
        <v>1953</v>
      </c>
      <c r="I531" t="s">
        <v>1953</v>
      </c>
      <c r="J531" t="s">
        <v>1953</v>
      </c>
      <c r="K531" t="s">
        <v>1953</v>
      </c>
      <c r="L531" t="s">
        <v>1953</v>
      </c>
      <c r="M531" t="s">
        <v>1953</v>
      </c>
      <c r="N531" t="s">
        <v>1953</v>
      </c>
    </row>
    <row r="532" spans="1:14" x14ac:dyDescent="0.35">
      <c r="A532" t="s">
        <v>1837</v>
      </c>
      <c r="B532" t="s">
        <v>428</v>
      </c>
      <c r="C532" t="s">
        <v>1953</v>
      </c>
      <c r="E532" t="s">
        <v>1837</v>
      </c>
      <c r="F532" t="s">
        <v>428</v>
      </c>
      <c r="H532" t="s">
        <v>1953</v>
      </c>
      <c r="I532" t="s">
        <v>1953</v>
      </c>
      <c r="J532" t="s">
        <v>1953</v>
      </c>
      <c r="K532" t="s">
        <v>1953</v>
      </c>
      <c r="L532" t="s">
        <v>1953</v>
      </c>
      <c r="M532" t="s">
        <v>1953</v>
      </c>
      <c r="N532" t="s">
        <v>1953</v>
      </c>
    </row>
    <row r="533" spans="1:14" x14ac:dyDescent="0.35">
      <c r="A533" t="s">
        <v>1837</v>
      </c>
      <c r="B533" t="s">
        <v>430</v>
      </c>
      <c r="C533" t="s">
        <v>1953</v>
      </c>
      <c r="E533" t="s">
        <v>1837</v>
      </c>
      <c r="F533" t="s">
        <v>430</v>
      </c>
      <c r="H533" t="s">
        <v>1953</v>
      </c>
      <c r="I533" t="s">
        <v>1953</v>
      </c>
      <c r="J533" t="s">
        <v>1953</v>
      </c>
      <c r="K533" t="s">
        <v>1953</v>
      </c>
      <c r="L533" t="s">
        <v>1953</v>
      </c>
      <c r="M533" t="s">
        <v>1953</v>
      </c>
      <c r="N533" t="s">
        <v>1953</v>
      </c>
    </row>
    <row r="534" spans="1:14" x14ac:dyDescent="0.35">
      <c r="A534" t="s">
        <v>1837</v>
      </c>
      <c r="B534" t="s">
        <v>88</v>
      </c>
      <c r="C534" t="s">
        <v>1953</v>
      </c>
      <c r="E534" t="s">
        <v>1837</v>
      </c>
      <c r="F534" t="s">
        <v>88</v>
      </c>
      <c r="H534" t="s">
        <v>1953</v>
      </c>
      <c r="I534" t="s">
        <v>1953</v>
      </c>
      <c r="J534" t="s">
        <v>1953</v>
      </c>
      <c r="K534" t="s">
        <v>1953</v>
      </c>
      <c r="L534" t="s">
        <v>1953</v>
      </c>
      <c r="M534" t="s">
        <v>1953</v>
      </c>
      <c r="N534" t="s">
        <v>1953</v>
      </c>
    </row>
    <row r="535" spans="1:14" x14ac:dyDescent="0.35">
      <c r="A535" t="s">
        <v>1837</v>
      </c>
      <c r="B535" t="s">
        <v>90</v>
      </c>
      <c r="C535" t="s">
        <v>1953</v>
      </c>
      <c r="E535" t="s">
        <v>1837</v>
      </c>
      <c r="F535" t="s">
        <v>90</v>
      </c>
      <c r="H535" t="s">
        <v>1953</v>
      </c>
      <c r="I535" t="s">
        <v>1953</v>
      </c>
      <c r="J535" t="s">
        <v>1953</v>
      </c>
      <c r="K535" t="s">
        <v>1953</v>
      </c>
      <c r="L535" t="s">
        <v>1953</v>
      </c>
      <c r="M535" t="s">
        <v>1953</v>
      </c>
      <c r="N535" t="s">
        <v>1953</v>
      </c>
    </row>
    <row r="536" spans="1:14" x14ac:dyDescent="0.35">
      <c r="A536" t="s">
        <v>1837</v>
      </c>
      <c r="B536" t="s">
        <v>426</v>
      </c>
      <c r="C536" t="s">
        <v>1953</v>
      </c>
      <c r="E536" t="s">
        <v>1837</v>
      </c>
      <c r="F536" t="s">
        <v>426</v>
      </c>
      <c r="H536" t="s">
        <v>1953</v>
      </c>
      <c r="I536" t="s">
        <v>1953</v>
      </c>
      <c r="J536" t="s">
        <v>1953</v>
      </c>
      <c r="K536" t="s">
        <v>1953</v>
      </c>
      <c r="L536" t="s">
        <v>1953</v>
      </c>
      <c r="M536" t="s">
        <v>1953</v>
      </c>
      <c r="N536" t="s">
        <v>1953</v>
      </c>
    </row>
    <row r="537" spans="1:14" x14ac:dyDescent="0.35">
      <c r="A537" t="s">
        <v>1837</v>
      </c>
      <c r="B537" t="s">
        <v>432</v>
      </c>
      <c r="C537" t="s">
        <v>1953</v>
      </c>
      <c r="E537" t="s">
        <v>1837</v>
      </c>
      <c r="F537" t="s">
        <v>432</v>
      </c>
      <c r="H537" t="s">
        <v>1953</v>
      </c>
      <c r="I537" t="s">
        <v>1953</v>
      </c>
      <c r="J537" t="s">
        <v>1953</v>
      </c>
      <c r="K537" t="s">
        <v>1953</v>
      </c>
      <c r="L537" t="s">
        <v>1953</v>
      </c>
      <c r="M537" t="s">
        <v>1953</v>
      </c>
      <c r="N537" t="s">
        <v>1953</v>
      </c>
    </row>
    <row r="538" spans="1:14" x14ac:dyDescent="0.35">
      <c r="A538" t="s">
        <v>1837</v>
      </c>
      <c r="B538" t="s">
        <v>434</v>
      </c>
      <c r="C538" t="s">
        <v>1953</v>
      </c>
      <c r="E538" t="s">
        <v>1837</v>
      </c>
      <c r="F538" t="s">
        <v>434</v>
      </c>
      <c r="H538" t="s">
        <v>1953</v>
      </c>
      <c r="I538" t="s">
        <v>1953</v>
      </c>
      <c r="J538" t="s">
        <v>1953</v>
      </c>
      <c r="K538" t="s">
        <v>1953</v>
      </c>
      <c r="L538" t="s">
        <v>1953</v>
      </c>
      <c r="M538" t="s">
        <v>1953</v>
      </c>
      <c r="N538" t="s">
        <v>1953</v>
      </c>
    </row>
    <row r="539" spans="1:14" x14ac:dyDescent="0.35">
      <c r="A539" t="s">
        <v>1837</v>
      </c>
      <c r="B539" t="s">
        <v>436</v>
      </c>
      <c r="C539" t="s">
        <v>1953</v>
      </c>
      <c r="E539" t="s">
        <v>1837</v>
      </c>
      <c r="F539" t="s">
        <v>436</v>
      </c>
      <c r="H539" t="s">
        <v>1953</v>
      </c>
      <c r="I539" t="s">
        <v>1953</v>
      </c>
      <c r="J539" t="s">
        <v>1953</v>
      </c>
      <c r="K539" t="s">
        <v>1953</v>
      </c>
      <c r="L539" t="s">
        <v>1953</v>
      </c>
      <c r="M539" t="s">
        <v>1953</v>
      </c>
      <c r="N539" t="s">
        <v>1953</v>
      </c>
    </row>
    <row r="540" spans="1:14" x14ac:dyDescent="0.35">
      <c r="A540" t="s">
        <v>1837</v>
      </c>
      <c r="B540" t="s">
        <v>436</v>
      </c>
      <c r="C540" t="s">
        <v>1953</v>
      </c>
      <c r="E540" t="s">
        <v>1837</v>
      </c>
      <c r="F540" t="s">
        <v>436</v>
      </c>
      <c r="H540" t="s">
        <v>1953</v>
      </c>
      <c r="I540" t="s">
        <v>1953</v>
      </c>
      <c r="J540" t="s">
        <v>1953</v>
      </c>
      <c r="K540" t="s">
        <v>1953</v>
      </c>
      <c r="L540" t="s">
        <v>1953</v>
      </c>
      <c r="M540" t="s">
        <v>1953</v>
      </c>
      <c r="N540" t="s">
        <v>1953</v>
      </c>
    </row>
    <row r="541" spans="1:14" x14ac:dyDescent="0.35">
      <c r="A541" t="s">
        <v>1837</v>
      </c>
      <c r="B541" t="s">
        <v>92</v>
      </c>
      <c r="C541" t="s">
        <v>1953</v>
      </c>
      <c r="E541" t="s">
        <v>1837</v>
      </c>
      <c r="F541" t="s">
        <v>92</v>
      </c>
      <c r="H541" t="s">
        <v>1953</v>
      </c>
      <c r="I541" t="s">
        <v>1953</v>
      </c>
      <c r="J541" t="s">
        <v>1953</v>
      </c>
      <c r="K541" t="s">
        <v>1953</v>
      </c>
      <c r="L541" t="s">
        <v>1953</v>
      </c>
      <c r="M541" t="s">
        <v>1953</v>
      </c>
      <c r="N541" t="s">
        <v>1953</v>
      </c>
    </row>
    <row r="542" spans="1:14" x14ac:dyDescent="0.35">
      <c r="A542" t="s">
        <v>1837</v>
      </c>
      <c r="B542" t="s">
        <v>94</v>
      </c>
      <c r="C542" t="s">
        <v>1953</v>
      </c>
      <c r="E542" t="s">
        <v>1837</v>
      </c>
      <c r="F542" t="s">
        <v>94</v>
      </c>
      <c r="H542" t="s">
        <v>1953</v>
      </c>
      <c r="I542" t="s">
        <v>1953</v>
      </c>
      <c r="J542" t="s">
        <v>1953</v>
      </c>
      <c r="K542" t="s">
        <v>1953</v>
      </c>
      <c r="L542" t="s">
        <v>1953</v>
      </c>
      <c r="M542" t="s">
        <v>1953</v>
      </c>
      <c r="N542" t="s">
        <v>1953</v>
      </c>
    </row>
    <row r="543" spans="1:14" x14ac:dyDescent="0.35">
      <c r="A543" t="s">
        <v>1837</v>
      </c>
      <c r="B543" t="s">
        <v>3074</v>
      </c>
      <c r="C543" t="s">
        <v>1953</v>
      </c>
      <c r="E543" t="s">
        <v>1837</v>
      </c>
      <c r="F543" t="s">
        <v>3074</v>
      </c>
      <c r="H543" t="s">
        <v>1953</v>
      </c>
      <c r="I543" t="s">
        <v>1953</v>
      </c>
      <c r="J543" t="s">
        <v>1953</v>
      </c>
      <c r="K543" t="s">
        <v>1953</v>
      </c>
      <c r="L543" t="s">
        <v>1953</v>
      </c>
      <c r="M543" t="s">
        <v>1953</v>
      </c>
      <c r="N543" t="s">
        <v>1953</v>
      </c>
    </row>
    <row r="544" spans="1:14" x14ac:dyDescent="0.35">
      <c r="A544" t="s">
        <v>1837</v>
      </c>
      <c r="B544" t="s">
        <v>3075</v>
      </c>
      <c r="C544" t="s">
        <v>1953</v>
      </c>
      <c r="E544" t="s">
        <v>1837</v>
      </c>
      <c r="F544" t="s">
        <v>3075</v>
      </c>
      <c r="H544" t="s">
        <v>1953</v>
      </c>
      <c r="I544" t="s">
        <v>1953</v>
      </c>
      <c r="J544" t="s">
        <v>1953</v>
      </c>
      <c r="K544" t="s">
        <v>1953</v>
      </c>
      <c r="L544" t="s">
        <v>1953</v>
      </c>
      <c r="M544" t="s">
        <v>1953</v>
      </c>
      <c r="N544" t="s">
        <v>1953</v>
      </c>
    </row>
    <row r="545" spans="1:14" x14ac:dyDescent="0.35">
      <c r="A545" t="s">
        <v>1837</v>
      </c>
      <c r="B545" t="s">
        <v>80</v>
      </c>
      <c r="C545" t="s">
        <v>1953</v>
      </c>
      <c r="E545" t="s">
        <v>1837</v>
      </c>
      <c r="F545" t="s">
        <v>80</v>
      </c>
      <c r="H545" t="s">
        <v>1953</v>
      </c>
      <c r="I545" t="s">
        <v>1953</v>
      </c>
      <c r="J545" t="s">
        <v>1953</v>
      </c>
      <c r="K545" t="s">
        <v>1953</v>
      </c>
      <c r="L545" t="s">
        <v>1953</v>
      </c>
      <c r="M545" t="s">
        <v>1953</v>
      </c>
      <c r="N545" t="s">
        <v>1953</v>
      </c>
    </row>
    <row r="546" spans="1:14" x14ac:dyDescent="0.35">
      <c r="A546" t="s">
        <v>1837</v>
      </c>
      <c r="B546" t="s">
        <v>82</v>
      </c>
      <c r="C546" t="s">
        <v>1953</v>
      </c>
      <c r="E546" t="s">
        <v>1837</v>
      </c>
      <c r="F546" t="s">
        <v>82</v>
      </c>
      <c r="H546" t="s">
        <v>1953</v>
      </c>
      <c r="I546" t="s">
        <v>1953</v>
      </c>
      <c r="J546" t="s">
        <v>1953</v>
      </c>
      <c r="K546" t="s">
        <v>1953</v>
      </c>
      <c r="L546" t="s">
        <v>1953</v>
      </c>
      <c r="M546" t="s">
        <v>1953</v>
      </c>
      <c r="N546" t="s">
        <v>1953</v>
      </c>
    </row>
    <row r="547" spans="1:14" x14ac:dyDescent="0.35">
      <c r="A547" t="s">
        <v>1837</v>
      </c>
      <c r="B547" t="s">
        <v>3076</v>
      </c>
      <c r="C547" t="s">
        <v>1953</v>
      </c>
      <c r="E547" t="s">
        <v>1837</v>
      </c>
      <c r="F547" t="s">
        <v>3076</v>
      </c>
      <c r="H547" t="s">
        <v>1953</v>
      </c>
      <c r="I547" t="s">
        <v>1953</v>
      </c>
      <c r="J547" t="s">
        <v>1953</v>
      </c>
      <c r="K547" t="s">
        <v>1953</v>
      </c>
      <c r="L547" t="s">
        <v>1953</v>
      </c>
      <c r="M547" t="s">
        <v>1953</v>
      </c>
      <c r="N547" t="s">
        <v>1953</v>
      </c>
    </row>
    <row r="548" spans="1:14" x14ac:dyDescent="0.35">
      <c r="A548" t="s">
        <v>1837</v>
      </c>
      <c r="B548" t="s">
        <v>3077</v>
      </c>
      <c r="C548" t="s">
        <v>1953</v>
      </c>
      <c r="E548" t="s">
        <v>1837</v>
      </c>
      <c r="F548" t="s">
        <v>3077</v>
      </c>
      <c r="H548" t="s">
        <v>1953</v>
      </c>
      <c r="I548" t="s">
        <v>1953</v>
      </c>
      <c r="J548" t="s">
        <v>1953</v>
      </c>
      <c r="K548" t="s">
        <v>1953</v>
      </c>
      <c r="L548" t="s">
        <v>1953</v>
      </c>
      <c r="M548" t="s">
        <v>1953</v>
      </c>
      <c r="N548" t="s">
        <v>1953</v>
      </c>
    </row>
    <row r="549" spans="1:14" x14ac:dyDescent="0.35">
      <c r="A549" t="s">
        <v>1837</v>
      </c>
      <c r="B549" t="s">
        <v>3078</v>
      </c>
      <c r="C549" t="s">
        <v>1953</v>
      </c>
      <c r="E549" t="s">
        <v>1837</v>
      </c>
      <c r="F549" t="s">
        <v>3078</v>
      </c>
      <c r="H549" t="s">
        <v>1953</v>
      </c>
      <c r="I549" t="s">
        <v>1953</v>
      </c>
      <c r="J549" t="s">
        <v>1953</v>
      </c>
      <c r="K549" t="s">
        <v>1953</v>
      </c>
      <c r="L549" t="s">
        <v>1953</v>
      </c>
      <c r="M549" t="s">
        <v>1953</v>
      </c>
      <c r="N549" t="s">
        <v>1953</v>
      </c>
    </row>
    <row r="550" spans="1:14" x14ac:dyDescent="0.35">
      <c r="A550" t="s">
        <v>1837</v>
      </c>
      <c r="B550" t="s">
        <v>3079</v>
      </c>
      <c r="C550" t="s">
        <v>1953</v>
      </c>
      <c r="E550" t="s">
        <v>1837</v>
      </c>
      <c r="F550" t="s">
        <v>3079</v>
      </c>
      <c r="H550" t="s">
        <v>1953</v>
      </c>
      <c r="I550" t="s">
        <v>1953</v>
      </c>
      <c r="J550" t="s">
        <v>1953</v>
      </c>
      <c r="K550" t="s">
        <v>1953</v>
      </c>
      <c r="L550" t="s">
        <v>1953</v>
      </c>
      <c r="M550" t="s">
        <v>1953</v>
      </c>
      <c r="N550" t="s">
        <v>1953</v>
      </c>
    </row>
    <row r="551" spans="1:14" x14ac:dyDescent="0.35">
      <c r="A551" t="s">
        <v>1837</v>
      </c>
      <c r="B551" t="s">
        <v>3080</v>
      </c>
      <c r="C551" t="s">
        <v>1953</v>
      </c>
      <c r="E551" t="s">
        <v>1837</v>
      </c>
      <c r="F551" t="s">
        <v>3080</v>
      </c>
      <c r="H551" t="s">
        <v>1953</v>
      </c>
      <c r="I551" t="s">
        <v>1953</v>
      </c>
      <c r="J551" t="s">
        <v>1953</v>
      </c>
      <c r="K551" t="s">
        <v>1953</v>
      </c>
      <c r="L551" t="s">
        <v>1953</v>
      </c>
      <c r="M551" t="s">
        <v>1953</v>
      </c>
      <c r="N551" t="s">
        <v>1953</v>
      </c>
    </row>
    <row r="552" spans="1:14" x14ac:dyDescent="0.35">
      <c r="A552" t="s">
        <v>1837</v>
      </c>
      <c r="B552" t="s">
        <v>3081</v>
      </c>
      <c r="C552" t="s">
        <v>1953</v>
      </c>
      <c r="E552" t="s">
        <v>1837</v>
      </c>
      <c r="F552" t="s">
        <v>3081</v>
      </c>
      <c r="H552" t="s">
        <v>1953</v>
      </c>
      <c r="I552" t="s">
        <v>1953</v>
      </c>
      <c r="J552" t="s">
        <v>1953</v>
      </c>
      <c r="K552" t="s">
        <v>1953</v>
      </c>
      <c r="L552" t="s">
        <v>1953</v>
      </c>
      <c r="M552" t="s">
        <v>1953</v>
      </c>
      <c r="N552" t="s">
        <v>1953</v>
      </c>
    </row>
    <row r="553" spans="1:14" x14ac:dyDescent="0.35">
      <c r="A553" t="s">
        <v>1837</v>
      </c>
      <c r="B553" t="s">
        <v>3082</v>
      </c>
      <c r="C553" t="s">
        <v>1953</v>
      </c>
      <c r="E553" t="s">
        <v>1837</v>
      </c>
      <c r="F553" t="s">
        <v>3082</v>
      </c>
      <c r="H553" t="s">
        <v>1953</v>
      </c>
      <c r="I553" t="s">
        <v>1953</v>
      </c>
      <c r="J553" t="s">
        <v>1953</v>
      </c>
      <c r="K553" t="s">
        <v>1953</v>
      </c>
      <c r="L553" t="s">
        <v>1953</v>
      </c>
      <c r="M553" t="s">
        <v>1953</v>
      </c>
      <c r="N553" t="s">
        <v>1953</v>
      </c>
    </row>
    <row r="554" spans="1:14" x14ac:dyDescent="0.35">
      <c r="A554" t="s">
        <v>1837</v>
      </c>
      <c r="B554" t="s">
        <v>3083</v>
      </c>
      <c r="C554" t="s">
        <v>1953</v>
      </c>
      <c r="E554" t="s">
        <v>1837</v>
      </c>
      <c r="F554" t="s">
        <v>3083</v>
      </c>
      <c r="H554" t="s">
        <v>1953</v>
      </c>
      <c r="I554" t="s">
        <v>1953</v>
      </c>
      <c r="J554" t="s">
        <v>1953</v>
      </c>
      <c r="K554" t="s">
        <v>1953</v>
      </c>
      <c r="L554" t="s">
        <v>1953</v>
      </c>
      <c r="M554" t="s">
        <v>1953</v>
      </c>
      <c r="N554" t="s">
        <v>1953</v>
      </c>
    </row>
    <row r="555" spans="1:14" x14ac:dyDescent="0.35">
      <c r="A555" t="s">
        <v>1837</v>
      </c>
      <c r="B555" t="s">
        <v>3084</v>
      </c>
      <c r="C555" t="s">
        <v>1953</v>
      </c>
      <c r="E555" t="s">
        <v>1837</v>
      </c>
      <c r="F555" t="s">
        <v>3084</v>
      </c>
      <c r="H555" t="s">
        <v>1953</v>
      </c>
      <c r="I555" t="s">
        <v>1953</v>
      </c>
      <c r="J555" t="s">
        <v>1953</v>
      </c>
      <c r="K555" t="s">
        <v>1953</v>
      </c>
      <c r="L555" t="s">
        <v>1953</v>
      </c>
      <c r="M555" t="s">
        <v>1953</v>
      </c>
      <c r="N555" t="s">
        <v>1953</v>
      </c>
    </row>
    <row r="556" spans="1:14" x14ac:dyDescent="0.35">
      <c r="A556" t="s">
        <v>1837</v>
      </c>
      <c r="B556" t="s">
        <v>3085</v>
      </c>
      <c r="C556" t="s">
        <v>1953</v>
      </c>
      <c r="E556" t="s">
        <v>1837</v>
      </c>
      <c r="F556" t="s">
        <v>3085</v>
      </c>
      <c r="H556" t="s">
        <v>1953</v>
      </c>
      <c r="I556" t="s">
        <v>1953</v>
      </c>
      <c r="J556" t="s">
        <v>1953</v>
      </c>
      <c r="K556" t="s">
        <v>1953</v>
      </c>
      <c r="L556" t="s">
        <v>1953</v>
      </c>
      <c r="M556" t="s">
        <v>1953</v>
      </c>
      <c r="N556" t="s">
        <v>1953</v>
      </c>
    </row>
    <row r="557" spans="1:14" x14ac:dyDescent="0.35">
      <c r="A557" t="s">
        <v>1837</v>
      </c>
      <c r="B557" t="s">
        <v>3086</v>
      </c>
      <c r="C557" t="s">
        <v>1953</v>
      </c>
      <c r="E557" t="s">
        <v>1837</v>
      </c>
      <c r="F557" t="s">
        <v>3086</v>
      </c>
      <c r="H557" t="s">
        <v>1953</v>
      </c>
      <c r="I557" t="s">
        <v>1953</v>
      </c>
      <c r="J557" t="s">
        <v>1953</v>
      </c>
      <c r="K557" t="s">
        <v>1953</v>
      </c>
      <c r="L557" t="s">
        <v>1953</v>
      </c>
      <c r="M557" t="s">
        <v>1953</v>
      </c>
      <c r="N557" t="s">
        <v>1953</v>
      </c>
    </row>
    <row r="558" spans="1:14" x14ac:dyDescent="0.35">
      <c r="A558" t="s">
        <v>1837</v>
      </c>
      <c r="B558" t="s">
        <v>3087</v>
      </c>
      <c r="C558" t="s">
        <v>1953</v>
      </c>
      <c r="E558" t="s">
        <v>1837</v>
      </c>
      <c r="F558" t="s">
        <v>3087</v>
      </c>
      <c r="H558" t="s">
        <v>1953</v>
      </c>
      <c r="I558" t="s">
        <v>1953</v>
      </c>
      <c r="J558" t="s">
        <v>1953</v>
      </c>
      <c r="K558" t="s">
        <v>1953</v>
      </c>
      <c r="L558" t="s">
        <v>1953</v>
      </c>
      <c r="M558" t="s">
        <v>1953</v>
      </c>
      <c r="N558" t="s">
        <v>1953</v>
      </c>
    </row>
    <row r="559" spans="1:14" x14ac:dyDescent="0.35">
      <c r="A559" t="s">
        <v>1837</v>
      </c>
      <c r="B559" t="s">
        <v>3088</v>
      </c>
      <c r="C559" t="s">
        <v>1953</v>
      </c>
      <c r="E559" t="s">
        <v>1837</v>
      </c>
      <c r="F559" t="s">
        <v>3088</v>
      </c>
      <c r="H559" t="s">
        <v>1953</v>
      </c>
      <c r="I559" t="s">
        <v>1953</v>
      </c>
      <c r="J559" t="s">
        <v>1953</v>
      </c>
      <c r="K559" t="s">
        <v>1953</v>
      </c>
      <c r="L559" t="s">
        <v>1953</v>
      </c>
      <c r="M559" t="s">
        <v>1953</v>
      </c>
      <c r="N559" t="s">
        <v>1953</v>
      </c>
    </row>
    <row r="560" spans="1:14" x14ac:dyDescent="0.35">
      <c r="A560" t="s">
        <v>1837</v>
      </c>
      <c r="B560" t="s">
        <v>3089</v>
      </c>
      <c r="C560" t="s">
        <v>1953</v>
      </c>
      <c r="E560" t="s">
        <v>1837</v>
      </c>
      <c r="F560" t="s">
        <v>3089</v>
      </c>
      <c r="H560" t="s">
        <v>1953</v>
      </c>
      <c r="I560" t="s">
        <v>1953</v>
      </c>
      <c r="J560" t="s">
        <v>1953</v>
      </c>
      <c r="K560" t="s">
        <v>1953</v>
      </c>
      <c r="L560" t="s">
        <v>1953</v>
      </c>
      <c r="M560" t="s">
        <v>1953</v>
      </c>
      <c r="N560" t="s">
        <v>1953</v>
      </c>
    </row>
    <row r="561" spans="1:14" x14ac:dyDescent="0.35">
      <c r="A561" t="s">
        <v>1837</v>
      </c>
      <c r="B561" t="s">
        <v>3090</v>
      </c>
      <c r="C561" t="s">
        <v>1953</v>
      </c>
      <c r="E561" t="s">
        <v>1837</v>
      </c>
      <c r="F561" t="s">
        <v>3090</v>
      </c>
      <c r="H561" t="s">
        <v>1953</v>
      </c>
      <c r="I561" t="s">
        <v>1953</v>
      </c>
      <c r="J561" t="s">
        <v>1953</v>
      </c>
      <c r="K561" t="s">
        <v>1953</v>
      </c>
      <c r="L561" t="s">
        <v>1953</v>
      </c>
      <c r="M561" t="s">
        <v>1953</v>
      </c>
      <c r="N561" t="s">
        <v>1953</v>
      </c>
    </row>
    <row r="562" spans="1:14" x14ac:dyDescent="0.35">
      <c r="A562" t="s">
        <v>1837</v>
      </c>
      <c r="B562" t="s">
        <v>3091</v>
      </c>
      <c r="C562" t="s">
        <v>1953</v>
      </c>
      <c r="E562" t="s">
        <v>1837</v>
      </c>
      <c r="F562" t="s">
        <v>3091</v>
      </c>
      <c r="H562" t="s">
        <v>1953</v>
      </c>
      <c r="I562" t="s">
        <v>1953</v>
      </c>
      <c r="J562" t="s">
        <v>1953</v>
      </c>
      <c r="K562" t="s">
        <v>1953</v>
      </c>
      <c r="L562" t="s">
        <v>1953</v>
      </c>
      <c r="M562" t="s">
        <v>1953</v>
      </c>
      <c r="N562" t="s">
        <v>1953</v>
      </c>
    </row>
    <row r="563" spans="1:14" x14ac:dyDescent="0.35">
      <c r="A563" t="s">
        <v>1837</v>
      </c>
      <c r="B563" t="s">
        <v>3092</v>
      </c>
      <c r="C563" t="s">
        <v>1953</v>
      </c>
      <c r="E563" t="s">
        <v>1837</v>
      </c>
      <c r="F563" t="s">
        <v>3092</v>
      </c>
      <c r="H563" t="s">
        <v>1953</v>
      </c>
      <c r="I563" t="s">
        <v>1953</v>
      </c>
      <c r="J563" t="s">
        <v>1953</v>
      </c>
      <c r="K563" t="s">
        <v>1953</v>
      </c>
      <c r="L563" t="s">
        <v>1953</v>
      </c>
      <c r="M563" t="s">
        <v>1953</v>
      </c>
      <c r="N563" t="s">
        <v>1953</v>
      </c>
    </row>
    <row r="564" spans="1:14" x14ac:dyDescent="0.35">
      <c r="A564" t="s">
        <v>1837</v>
      </c>
      <c r="B564" t="s">
        <v>3093</v>
      </c>
      <c r="C564" t="s">
        <v>1953</v>
      </c>
      <c r="E564" t="s">
        <v>1837</v>
      </c>
      <c r="F564" t="s">
        <v>3093</v>
      </c>
      <c r="H564" t="s">
        <v>1953</v>
      </c>
      <c r="I564" t="s">
        <v>1953</v>
      </c>
      <c r="J564" t="s">
        <v>1953</v>
      </c>
      <c r="K564" t="s">
        <v>1953</v>
      </c>
      <c r="L564" t="s">
        <v>1953</v>
      </c>
      <c r="M564" t="s">
        <v>1953</v>
      </c>
      <c r="N564" t="s">
        <v>1953</v>
      </c>
    </row>
    <row r="565" spans="1:14" x14ac:dyDescent="0.35">
      <c r="A565" t="s">
        <v>1837</v>
      </c>
      <c r="B565" t="s">
        <v>3094</v>
      </c>
      <c r="C565" t="s">
        <v>1953</v>
      </c>
      <c r="E565" t="s">
        <v>1837</v>
      </c>
      <c r="F565" t="s">
        <v>3094</v>
      </c>
      <c r="H565" t="s">
        <v>1953</v>
      </c>
      <c r="I565" t="s">
        <v>1953</v>
      </c>
      <c r="J565" t="s">
        <v>1953</v>
      </c>
      <c r="K565" t="s">
        <v>1953</v>
      </c>
      <c r="L565" t="s">
        <v>1953</v>
      </c>
      <c r="M565" t="s">
        <v>1953</v>
      </c>
      <c r="N565" t="s">
        <v>1953</v>
      </c>
    </row>
    <row r="566" spans="1:14" x14ac:dyDescent="0.35">
      <c r="A566" t="s">
        <v>1837</v>
      </c>
      <c r="B566" t="s">
        <v>3095</v>
      </c>
      <c r="C566" t="s">
        <v>1953</v>
      </c>
      <c r="E566" t="s">
        <v>1837</v>
      </c>
      <c r="F566" t="s">
        <v>3095</v>
      </c>
      <c r="H566" t="s">
        <v>1953</v>
      </c>
      <c r="I566" t="s">
        <v>1953</v>
      </c>
      <c r="J566" t="s">
        <v>1953</v>
      </c>
      <c r="K566" t="s">
        <v>1953</v>
      </c>
      <c r="L566" t="s">
        <v>1953</v>
      </c>
      <c r="M566" t="s">
        <v>1953</v>
      </c>
      <c r="N566" t="s">
        <v>1953</v>
      </c>
    </row>
    <row r="567" spans="1:14" x14ac:dyDescent="0.35">
      <c r="A567" t="s">
        <v>1837</v>
      </c>
      <c r="B567" t="s">
        <v>3096</v>
      </c>
      <c r="C567" t="s">
        <v>1953</v>
      </c>
      <c r="E567" t="s">
        <v>1837</v>
      </c>
      <c r="F567" t="s">
        <v>3096</v>
      </c>
      <c r="H567" t="s">
        <v>1953</v>
      </c>
      <c r="I567" t="s">
        <v>1953</v>
      </c>
      <c r="J567" t="s">
        <v>1953</v>
      </c>
      <c r="K567" t="s">
        <v>1953</v>
      </c>
      <c r="L567" t="s">
        <v>1953</v>
      </c>
      <c r="M567" t="s">
        <v>1953</v>
      </c>
      <c r="N567" t="s">
        <v>1953</v>
      </c>
    </row>
    <row r="568" spans="1:14" x14ac:dyDescent="0.35">
      <c r="A568" t="s">
        <v>1837</v>
      </c>
      <c r="B568" t="s">
        <v>128</v>
      </c>
      <c r="C568" t="s">
        <v>1953</v>
      </c>
      <c r="E568" t="s">
        <v>1837</v>
      </c>
      <c r="F568" t="s">
        <v>128</v>
      </c>
      <c r="H568" t="s">
        <v>1953</v>
      </c>
      <c r="I568" t="s">
        <v>1953</v>
      </c>
      <c r="J568" t="s">
        <v>1953</v>
      </c>
      <c r="K568" t="s">
        <v>1953</v>
      </c>
      <c r="L568" t="s">
        <v>1953</v>
      </c>
      <c r="M568" t="s">
        <v>1953</v>
      </c>
      <c r="N568" t="s">
        <v>1953</v>
      </c>
    </row>
    <row r="569" spans="1:14" x14ac:dyDescent="0.35">
      <c r="A569" t="s">
        <v>1837</v>
      </c>
      <c r="B569" t="s">
        <v>3097</v>
      </c>
      <c r="C569" t="s">
        <v>1953</v>
      </c>
      <c r="E569" t="s">
        <v>1837</v>
      </c>
      <c r="F569" t="s">
        <v>3097</v>
      </c>
      <c r="H569" t="s">
        <v>1953</v>
      </c>
      <c r="I569" t="s">
        <v>1953</v>
      </c>
      <c r="J569" t="s">
        <v>1953</v>
      </c>
      <c r="K569" t="s">
        <v>1953</v>
      </c>
      <c r="L569" t="s">
        <v>1953</v>
      </c>
      <c r="M569" t="s">
        <v>1953</v>
      </c>
      <c r="N569" t="s">
        <v>1953</v>
      </c>
    </row>
    <row r="570" spans="1:14" x14ac:dyDescent="0.35">
      <c r="A570" t="s">
        <v>1837</v>
      </c>
      <c r="B570" t="s">
        <v>3098</v>
      </c>
      <c r="C570" t="s">
        <v>1953</v>
      </c>
      <c r="E570" t="s">
        <v>1837</v>
      </c>
      <c r="F570" t="s">
        <v>3098</v>
      </c>
      <c r="H570" t="s">
        <v>1953</v>
      </c>
      <c r="I570" t="s">
        <v>1953</v>
      </c>
      <c r="J570" t="s">
        <v>1953</v>
      </c>
      <c r="K570" t="s">
        <v>1953</v>
      </c>
      <c r="L570" t="s">
        <v>1953</v>
      </c>
      <c r="M570" t="s">
        <v>1953</v>
      </c>
      <c r="N570" t="s">
        <v>1953</v>
      </c>
    </row>
    <row r="571" spans="1:14" x14ac:dyDescent="0.35">
      <c r="A571" t="s">
        <v>1837</v>
      </c>
      <c r="B571" t="s">
        <v>3099</v>
      </c>
      <c r="C571" t="s">
        <v>1953</v>
      </c>
      <c r="E571" t="s">
        <v>1837</v>
      </c>
      <c r="F571" t="s">
        <v>3099</v>
      </c>
      <c r="H571" t="s">
        <v>1953</v>
      </c>
      <c r="I571" t="s">
        <v>1953</v>
      </c>
      <c r="J571" t="s">
        <v>1953</v>
      </c>
      <c r="K571" t="s">
        <v>1953</v>
      </c>
      <c r="L571" t="s">
        <v>1953</v>
      </c>
      <c r="M571" t="s">
        <v>1953</v>
      </c>
      <c r="N571" t="s">
        <v>1953</v>
      </c>
    </row>
    <row r="572" spans="1:14" x14ac:dyDescent="0.35">
      <c r="A572" t="s">
        <v>1837</v>
      </c>
      <c r="B572" t="s">
        <v>3100</v>
      </c>
      <c r="C572" t="s">
        <v>1953</v>
      </c>
      <c r="E572" t="s">
        <v>1837</v>
      </c>
      <c r="F572" t="s">
        <v>3100</v>
      </c>
      <c r="H572" t="s">
        <v>1953</v>
      </c>
      <c r="I572" t="s">
        <v>1953</v>
      </c>
      <c r="J572" t="s">
        <v>1953</v>
      </c>
      <c r="K572" t="s">
        <v>1953</v>
      </c>
      <c r="L572" t="s">
        <v>1953</v>
      </c>
      <c r="M572" t="s">
        <v>1953</v>
      </c>
      <c r="N572" t="s">
        <v>1953</v>
      </c>
    </row>
    <row r="573" spans="1:14" x14ac:dyDescent="0.35">
      <c r="A573" t="s">
        <v>1837</v>
      </c>
      <c r="B573" t="s">
        <v>3101</v>
      </c>
      <c r="C573" t="s">
        <v>1953</v>
      </c>
      <c r="E573" t="s">
        <v>1837</v>
      </c>
      <c r="F573" t="s">
        <v>3101</v>
      </c>
      <c r="H573" t="s">
        <v>1953</v>
      </c>
      <c r="I573" t="s">
        <v>1953</v>
      </c>
      <c r="J573" t="s">
        <v>1953</v>
      </c>
      <c r="K573" t="s">
        <v>1953</v>
      </c>
      <c r="L573" t="s">
        <v>1953</v>
      </c>
      <c r="M573" t="s">
        <v>1953</v>
      </c>
      <c r="N573" t="s">
        <v>1953</v>
      </c>
    </row>
    <row r="574" spans="1:14" x14ac:dyDescent="0.35">
      <c r="A574" t="s">
        <v>1837</v>
      </c>
      <c r="B574" t="s">
        <v>3102</v>
      </c>
      <c r="C574" t="s">
        <v>1953</v>
      </c>
      <c r="E574" t="s">
        <v>1837</v>
      </c>
      <c r="F574" t="s">
        <v>3102</v>
      </c>
      <c r="H574" t="s">
        <v>1953</v>
      </c>
      <c r="I574" t="s">
        <v>1953</v>
      </c>
      <c r="J574" t="s">
        <v>1953</v>
      </c>
      <c r="K574" t="s">
        <v>1953</v>
      </c>
      <c r="L574" t="s">
        <v>1953</v>
      </c>
      <c r="M574" t="s">
        <v>1953</v>
      </c>
      <c r="N574" t="s">
        <v>1953</v>
      </c>
    </row>
    <row r="575" spans="1:14" x14ac:dyDescent="0.35">
      <c r="A575" t="s">
        <v>1837</v>
      </c>
      <c r="B575" t="s">
        <v>3103</v>
      </c>
      <c r="C575" t="s">
        <v>1953</v>
      </c>
      <c r="E575" t="s">
        <v>1837</v>
      </c>
      <c r="F575" t="s">
        <v>3103</v>
      </c>
      <c r="H575" t="s">
        <v>1953</v>
      </c>
      <c r="I575" t="s">
        <v>1953</v>
      </c>
      <c r="J575" t="s">
        <v>1953</v>
      </c>
      <c r="K575" t="s">
        <v>1953</v>
      </c>
      <c r="L575" t="s">
        <v>1953</v>
      </c>
      <c r="M575" t="s">
        <v>1953</v>
      </c>
      <c r="N575" t="s">
        <v>1953</v>
      </c>
    </row>
    <row r="576" spans="1:14" x14ac:dyDescent="0.35">
      <c r="A576" t="s">
        <v>1837</v>
      </c>
      <c r="B576" t="s">
        <v>3104</v>
      </c>
      <c r="C576" t="s">
        <v>1953</v>
      </c>
      <c r="E576" t="s">
        <v>1837</v>
      </c>
      <c r="F576" t="s">
        <v>3104</v>
      </c>
      <c r="H576" t="s">
        <v>1953</v>
      </c>
      <c r="I576" t="s">
        <v>1953</v>
      </c>
      <c r="J576" t="s">
        <v>1953</v>
      </c>
      <c r="K576" t="s">
        <v>1953</v>
      </c>
      <c r="L576" t="s">
        <v>1953</v>
      </c>
      <c r="M576" t="s">
        <v>1953</v>
      </c>
      <c r="N576" t="s">
        <v>1953</v>
      </c>
    </row>
    <row r="577" spans="1:14" x14ac:dyDescent="0.35">
      <c r="A577" t="s">
        <v>1837</v>
      </c>
      <c r="B577" t="s">
        <v>3105</v>
      </c>
      <c r="C577" t="s">
        <v>1953</v>
      </c>
      <c r="E577" t="s">
        <v>1837</v>
      </c>
      <c r="F577" t="s">
        <v>3105</v>
      </c>
      <c r="H577" t="s">
        <v>1953</v>
      </c>
      <c r="I577" t="s">
        <v>1953</v>
      </c>
      <c r="J577" t="s">
        <v>1953</v>
      </c>
      <c r="K577" t="s">
        <v>1953</v>
      </c>
      <c r="L577" t="s">
        <v>1953</v>
      </c>
      <c r="M577" t="s">
        <v>1953</v>
      </c>
      <c r="N577" t="s">
        <v>1953</v>
      </c>
    </row>
    <row r="578" spans="1:14" x14ac:dyDescent="0.35">
      <c r="A578" t="s">
        <v>1837</v>
      </c>
      <c r="B578" t="s">
        <v>3106</v>
      </c>
      <c r="C578" t="s">
        <v>1953</v>
      </c>
      <c r="E578" t="s">
        <v>1837</v>
      </c>
      <c r="F578" t="s">
        <v>3106</v>
      </c>
      <c r="H578" t="s">
        <v>1953</v>
      </c>
      <c r="I578" t="s">
        <v>1953</v>
      </c>
      <c r="J578" t="s">
        <v>1953</v>
      </c>
      <c r="K578" t="s">
        <v>1953</v>
      </c>
      <c r="L578" t="s">
        <v>1953</v>
      </c>
      <c r="M578" t="s">
        <v>1953</v>
      </c>
      <c r="N578" t="s">
        <v>1953</v>
      </c>
    </row>
    <row r="579" spans="1:14" x14ac:dyDescent="0.35">
      <c r="A579" t="s">
        <v>1837</v>
      </c>
      <c r="B579" t="s">
        <v>3107</v>
      </c>
      <c r="C579" t="s">
        <v>1953</v>
      </c>
      <c r="E579" t="s">
        <v>1837</v>
      </c>
      <c r="F579" t="s">
        <v>3107</v>
      </c>
      <c r="H579" t="s">
        <v>1953</v>
      </c>
      <c r="I579" t="s">
        <v>1953</v>
      </c>
      <c r="J579" t="s">
        <v>1953</v>
      </c>
      <c r="K579" t="s">
        <v>1953</v>
      </c>
      <c r="L579" t="s">
        <v>1953</v>
      </c>
      <c r="M579" t="s">
        <v>1953</v>
      </c>
      <c r="N579" t="s">
        <v>1953</v>
      </c>
    </row>
    <row r="580" spans="1:14" x14ac:dyDescent="0.35">
      <c r="A580" t="s">
        <v>1837</v>
      </c>
      <c r="B580" t="s">
        <v>3108</v>
      </c>
      <c r="C580" t="s">
        <v>1953</v>
      </c>
      <c r="E580" t="s">
        <v>1837</v>
      </c>
      <c r="F580" t="s">
        <v>3108</v>
      </c>
      <c r="H580" t="s">
        <v>1953</v>
      </c>
      <c r="I580" t="s">
        <v>1953</v>
      </c>
      <c r="J580" t="s">
        <v>1953</v>
      </c>
      <c r="K580" t="s">
        <v>1953</v>
      </c>
      <c r="L580" t="s">
        <v>1953</v>
      </c>
      <c r="M580" t="s">
        <v>1953</v>
      </c>
      <c r="N580" t="s">
        <v>1953</v>
      </c>
    </row>
    <row r="581" spans="1:14" x14ac:dyDescent="0.35">
      <c r="A581" t="s">
        <v>1837</v>
      </c>
      <c r="B581" t="s">
        <v>3109</v>
      </c>
      <c r="C581" t="s">
        <v>1953</v>
      </c>
      <c r="E581" t="s">
        <v>1837</v>
      </c>
      <c r="F581" t="s">
        <v>3109</v>
      </c>
      <c r="H581" t="s">
        <v>1953</v>
      </c>
      <c r="I581" t="s">
        <v>1953</v>
      </c>
      <c r="J581" t="s">
        <v>1953</v>
      </c>
      <c r="K581" t="s">
        <v>1953</v>
      </c>
      <c r="L581" t="s">
        <v>1953</v>
      </c>
      <c r="M581" t="s">
        <v>1953</v>
      </c>
      <c r="N581" t="s">
        <v>1953</v>
      </c>
    </row>
    <row r="582" spans="1:14" x14ac:dyDescent="0.35">
      <c r="A582" t="s">
        <v>1837</v>
      </c>
      <c r="B582" t="s">
        <v>84</v>
      </c>
      <c r="C582" t="s">
        <v>1953</v>
      </c>
      <c r="E582" t="s">
        <v>1837</v>
      </c>
      <c r="F582" t="s">
        <v>84</v>
      </c>
      <c r="H582" t="s">
        <v>1953</v>
      </c>
      <c r="I582" t="s">
        <v>1953</v>
      </c>
      <c r="J582" t="s">
        <v>1953</v>
      </c>
      <c r="K582" t="s">
        <v>1953</v>
      </c>
      <c r="L582" t="s">
        <v>1953</v>
      </c>
      <c r="M582" t="s">
        <v>1953</v>
      </c>
      <c r="N582" t="s">
        <v>1953</v>
      </c>
    </row>
    <row r="583" spans="1:14" x14ac:dyDescent="0.35">
      <c r="A583" t="s">
        <v>1837</v>
      </c>
      <c r="B583" t="s">
        <v>86</v>
      </c>
      <c r="C583" t="s">
        <v>1953</v>
      </c>
      <c r="E583" t="s">
        <v>1837</v>
      </c>
      <c r="F583" t="s">
        <v>86</v>
      </c>
      <c r="H583" t="s">
        <v>1953</v>
      </c>
      <c r="I583" t="s">
        <v>1953</v>
      </c>
      <c r="J583" t="s">
        <v>1953</v>
      </c>
      <c r="K583" t="s">
        <v>1953</v>
      </c>
      <c r="L583" t="s">
        <v>1953</v>
      </c>
      <c r="M583" t="s">
        <v>1953</v>
      </c>
      <c r="N583" t="s">
        <v>1953</v>
      </c>
    </row>
    <row r="584" spans="1:14" x14ac:dyDescent="0.35">
      <c r="A584" t="s">
        <v>1837</v>
      </c>
      <c r="B584" t="s">
        <v>100</v>
      </c>
      <c r="C584" t="s">
        <v>1953</v>
      </c>
      <c r="E584" t="s">
        <v>1837</v>
      </c>
      <c r="F584" t="s">
        <v>100</v>
      </c>
      <c r="H584" t="s">
        <v>1953</v>
      </c>
      <c r="I584" t="s">
        <v>1953</v>
      </c>
      <c r="J584" t="s">
        <v>1953</v>
      </c>
      <c r="K584" t="s">
        <v>1953</v>
      </c>
      <c r="L584" t="s">
        <v>1953</v>
      </c>
      <c r="M584" t="s">
        <v>1953</v>
      </c>
      <c r="N584" t="s">
        <v>1953</v>
      </c>
    </row>
    <row r="585" spans="1:14" x14ac:dyDescent="0.35">
      <c r="A585" t="s">
        <v>1837</v>
      </c>
      <c r="B585" t="s">
        <v>102</v>
      </c>
      <c r="C585" t="s">
        <v>1953</v>
      </c>
      <c r="E585" t="s">
        <v>1837</v>
      </c>
      <c r="F585" t="s">
        <v>102</v>
      </c>
      <c r="H585" t="s">
        <v>1953</v>
      </c>
      <c r="I585" t="s">
        <v>1953</v>
      </c>
      <c r="J585" t="s">
        <v>1953</v>
      </c>
      <c r="K585" t="s">
        <v>1953</v>
      </c>
      <c r="L585" t="s">
        <v>1953</v>
      </c>
      <c r="M585" t="s">
        <v>1953</v>
      </c>
      <c r="N585" t="s">
        <v>1953</v>
      </c>
    </row>
    <row r="586" spans="1:14" x14ac:dyDescent="0.35">
      <c r="A586" t="s">
        <v>1837</v>
      </c>
      <c r="B586" t="s">
        <v>108</v>
      </c>
      <c r="C586" t="s">
        <v>1953</v>
      </c>
      <c r="E586" t="s">
        <v>1837</v>
      </c>
      <c r="F586" t="s">
        <v>108</v>
      </c>
      <c r="H586" t="s">
        <v>1953</v>
      </c>
      <c r="I586" t="s">
        <v>1953</v>
      </c>
      <c r="J586" t="s">
        <v>1953</v>
      </c>
      <c r="K586" t="s">
        <v>1953</v>
      </c>
      <c r="L586" t="s">
        <v>1953</v>
      </c>
      <c r="M586" t="s">
        <v>1953</v>
      </c>
      <c r="N586" t="s">
        <v>1953</v>
      </c>
    </row>
    <row r="587" spans="1:14" x14ac:dyDescent="0.35">
      <c r="A587" t="s">
        <v>1837</v>
      </c>
      <c r="B587" t="s">
        <v>110</v>
      </c>
      <c r="C587" t="s">
        <v>1953</v>
      </c>
      <c r="E587" t="s">
        <v>1837</v>
      </c>
      <c r="F587" t="s">
        <v>110</v>
      </c>
      <c r="H587" t="s">
        <v>1953</v>
      </c>
      <c r="I587" t="s">
        <v>1953</v>
      </c>
      <c r="J587" t="s">
        <v>1953</v>
      </c>
      <c r="K587" t="s">
        <v>1953</v>
      </c>
      <c r="L587" t="s">
        <v>1953</v>
      </c>
      <c r="M587" t="s">
        <v>1953</v>
      </c>
      <c r="N587" t="s">
        <v>1953</v>
      </c>
    </row>
    <row r="588" spans="1:14" x14ac:dyDescent="0.35">
      <c r="A588" t="s">
        <v>1837</v>
      </c>
      <c r="B588" t="s">
        <v>112</v>
      </c>
      <c r="C588" t="s">
        <v>1953</v>
      </c>
      <c r="E588" t="s">
        <v>1837</v>
      </c>
      <c r="F588" t="s">
        <v>112</v>
      </c>
      <c r="H588" t="s">
        <v>1953</v>
      </c>
      <c r="I588" t="s">
        <v>1953</v>
      </c>
      <c r="J588" t="s">
        <v>1953</v>
      </c>
      <c r="K588" t="s">
        <v>1953</v>
      </c>
      <c r="L588" t="s">
        <v>1953</v>
      </c>
      <c r="M588" t="s">
        <v>1953</v>
      </c>
      <c r="N588" t="s">
        <v>1953</v>
      </c>
    </row>
    <row r="589" spans="1:14" x14ac:dyDescent="0.35">
      <c r="A589" t="s">
        <v>1837</v>
      </c>
      <c r="B589" t="s">
        <v>114</v>
      </c>
      <c r="C589" t="s">
        <v>1953</v>
      </c>
      <c r="E589" t="s">
        <v>1837</v>
      </c>
      <c r="F589" t="s">
        <v>114</v>
      </c>
      <c r="H589" t="s">
        <v>1953</v>
      </c>
      <c r="I589" t="s">
        <v>1953</v>
      </c>
      <c r="J589" t="s">
        <v>1953</v>
      </c>
      <c r="K589" t="s">
        <v>1953</v>
      </c>
      <c r="L589" t="s">
        <v>1953</v>
      </c>
      <c r="M589" t="s">
        <v>1953</v>
      </c>
      <c r="N589" t="s">
        <v>1953</v>
      </c>
    </row>
    <row r="590" spans="1:14" x14ac:dyDescent="0.35">
      <c r="A590" t="s">
        <v>1837</v>
      </c>
      <c r="B590" t="s">
        <v>116</v>
      </c>
      <c r="C590" t="s">
        <v>1953</v>
      </c>
      <c r="E590" t="s">
        <v>1837</v>
      </c>
      <c r="F590" t="s">
        <v>116</v>
      </c>
      <c r="H590" t="s">
        <v>1953</v>
      </c>
      <c r="I590" t="s">
        <v>1953</v>
      </c>
      <c r="J590" t="s">
        <v>1953</v>
      </c>
      <c r="K590" t="s">
        <v>1953</v>
      </c>
      <c r="L590" t="s">
        <v>1953</v>
      </c>
      <c r="M590" t="s">
        <v>1953</v>
      </c>
      <c r="N590" t="s">
        <v>1953</v>
      </c>
    </row>
    <row r="591" spans="1:14" x14ac:dyDescent="0.35">
      <c r="A591" t="s">
        <v>1837</v>
      </c>
      <c r="B591" t="s">
        <v>124</v>
      </c>
      <c r="C591" t="s">
        <v>1953</v>
      </c>
      <c r="E591" t="s">
        <v>1837</v>
      </c>
      <c r="F591" t="s">
        <v>124</v>
      </c>
      <c r="H591" t="s">
        <v>1953</v>
      </c>
      <c r="I591" t="s">
        <v>1953</v>
      </c>
      <c r="J591" t="s">
        <v>1953</v>
      </c>
      <c r="K591" t="s">
        <v>1953</v>
      </c>
      <c r="L591" t="s">
        <v>1953</v>
      </c>
      <c r="M591" t="s">
        <v>1953</v>
      </c>
      <c r="N591" t="s">
        <v>1953</v>
      </c>
    </row>
    <row r="592" spans="1:14" x14ac:dyDescent="0.35">
      <c r="A592" t="s">
        <v>1837</v>
      </c>
      <c r="B592" t="s">
        <v>118</v>
      </c>
      <c r="C592" t="s">
        <v>1953</v>
      </c>
      <c r="E592" t="s">
        <v>1837</v>
      </c>
      <c r="F592" t="s">
        <v>118</v>
      </c>
      <c r="H592" t="s">
        <v>1953</v>
      </c>
      <c r="I592" t="s">
        <v>1953</v>
      </c>
      <c r="J592" t="s">
        <v>1953</v>
      </c>
      <c r="K592" t="s">
        <v>1953</v>
      </c>
      <c r="L592" t="s">
        <v>1953</v>
      </c>
      <c r="M592" t="s">
        <v>1953</v>
      </c>
      <c r="N592" t="s">
        <v>1953</v>
      </c>
    </row>
    <row r="593" spans="1:14" x14ac:dyDescent="0.35">
      <c r="A593" t="s">
        <v>1837</v>
      </c>
      <c r="B593" t="s">
        <v>120</v>
      </c>
      <c r="C593" t="s">
        <v>1953</v>
      </c>
      <c r="E593" t="s">
        <v>1837</v>
      </c>
      <c r="F593" t="s">
        <v>120</v>
      </c>
      <c r="H593" t="s">
        <v>1953</v>
      </c>
      <c r="I593" t="s">
        <v>1953</v>
      </c>
      <c r="J593" t="s">
        <v>1953</v>
      </c>
      <c r="K593" t="s">
        <v>1953</v>
      </c>
      <c r="L593" t="s">
        <v>1953</v>
      </c>
      <c r="M593" t="s">
        <v>1953</v>
      </c>
      <c r="N593" t="s">
        <v>1953</v>
      </c>
    </row>
    <row r="594" spans="1:14" x14ac:dyDescent="0.35">
      <c r="A594" t="s">
        <v>1837</v>
      </c>
      <c r="B594" t="s">
        <v>132</v>
      </c>
      <c r="C594" t="s">
        <v>1953</v>
      </c>
      <c r="E594" t="s">
        <v>1837</v>
      </c>
      <c r="F594" t="s">
        <v>132</v>
      </c>
      <c r="H594" t="s">
        <v>1953</v>
      </c>
      <c r="I594" t="s">
        <v>1953</v>
      </c>
      <c r="J594" t="s">
        <v>1953</v>
      </c>
      <c r="K594" t="s">
        <v>1953</v>
      </c>
      <c r="L594" t="s">
        <v>1953</v>
      </c>
      <c r="M594" t="s">
        <v>1953</v>
      </c>
      <c r="N594" t="s">
        <v>1953</v>
      </c>
    </row>
    <row r="595" spans="1:14" x14ac:dyDescent="0.35">
      <c r="A595" t="s">
        <v>1837</v>
      </c>
      <c r="B595" t="s">
        <v>96</v>
      </c>
      <c r="C595" t="s">
        <v>1953</v>
      </c>
      <c r="E595" t="s">
        <v>1837</v>
      </c>
      <c r="F595" t="s">
        <v>96</v>
      </c>
      <c r="H595" t="s">
        <v>1953</v>
      </c>
      <c r="I595" t="s">
        <v>1953</v>
      </c>
      <c r="J595" t="s">
        <v>1953</v>
      </c>
      <c r="K595" t="s">
        <v>1953</v>
      </c>
      <c r="L595" t="s">
        <v>1953</v>
      </c>
      <c r="M595" t="s">
        <v>1953</v>
      </c>
      <c r="N595" t="s">
        <v>1953</v>
      </c>
    </row>
    <row r="596" spans="1:14" x14ac:dyDescent="0.35">
      <c r="A596" t="s">
        <v>1837</v>
      </c>
      <c r="B596" t="s">
        <v>98</v>
      </c>
      <c r="C596" t="s">
        <v>1953</v>
      </c>
      <c r="E596" t="s">
        <v>1837</v>
      </c>
      <c r="F596" t="s">
        <v>98</v>
      </c>
      <c r="H596" t="s">
        <v>1953</v>
      </c>
      <c r="I596" t="s">
        <v>1953</v>
      </c>
      <c r="J596" t="s">
        <v>1953</v>
      </c>
      <c r="K596" t="s">
        <v>1953</v>
      </c>
      <c r="L596" t="s">
        <v>1953</v>
      </c>
      <c r="M596" t="s">
        <v>1953</v>
      </c>
      <c r="N596" t="s">
        <v>1953</v>
      </c>
    </row>
    <row r="597" spans="1:14" x14ac:dyDescent="0.35">
      <c r="A597" t="s">
        <v>1837</v>
      </c>
      <c r="B597" t="s">
        <v>104</v>
      </c>
      <c r="C597" t="s">
        <v>1953</v>
      </c>
      <c r="E597" t="s">
        <v>1837</v>
      </c>
      <c r="F597" t="s">
        <v>104</v>
      </c>
      <c r="H597" t="s">
        <v>1953</v>
      </c>
      <c r="I597" t="s">
        <v>1953</v>
      </c>
      <c r="J597" t="s">
        <v>1953</v>
      </c>
      <c r="K597" t="s">
        <v>1953</v>
      </c>
      <c r="L597" t="s">
        <v>1953</v>
      </c>
      <c r="M597" t="s">
        <v>1953</v>
      </c>
      <c r="N597" t="s">
        <v>1953</v>
      </c>
    </row>
    <row r="598" spans="1:14" x14ac:dyDescent="0.35">
      <c r="A598" t="s">
        <v>1837</v>
      </c>
      <c r="B598" t="s">
        <v>106</v>
      </c>
      <c r="C598" t="s">
        <v>1953</v>
      </c>
      <c r="E598" t="s">
        <v>1837</v>
      </c>
      <c r="F598" t="s">
        <v>106</v>
      </c>
      <c r="H598" t="s">
        <v>1953</v>
      </c>
      <c r="I598" t="s">
        <v>1953</v>
      </c>
      <c r="J598" t="s">
        <v>1953</v>
      </c>
      <c r="K598" t="s">
        <v>1953</v>
      </c>
      <c r="L598" t="s">
        <v>1953</v>
      </c>
      <c r="M598" t="s">
        <v>1953</v>
      </c>
      <c r="N598" t="s">
        <v>1953</v>
      </c>
    </row>
    <row r="599" spans="1:14" x14ac:dyDescent="0.35">
      <c r="A599" t="s">
        <v>1837</v>
      </c>
      <c r="B599" t="s">
        <v>122</v>
      </c>
      <c r="C599" t="s">
        <v>1953</v>
      </c>
      <c r="E599" t="s">
        <v>1837</v>
      </c>
      <c r="F599" t="s">
        <v>122</v>
      </c>
      <c r="H599" t="s">
        <v>1953</v>
      </c>
      <c r="I599" t="s">
        <v>1953</v>
      </c>
      <c r="J599" t="s">
        <v>1953</v>
      </c>
      <c r="K599" t="s">
        <v>1953</v>
      </c>
      <c r="L599" t="s">
        <v>1953</v>
      </c>
      <c r="M599" t="s">
        <v>1953</v>
      </c>
      <c r="N599" t="s">
        <v>1953</v>
      </c>
    </row>
    <row r="600" spans="1:14" x14ac:dyDescent="0.35">
      <c r="A600" t="s">
        <v>1837</v>
      </c>
      <c r="B600" t="s">
        <v>126</v>
      </c>
      <c r="C600" t="s">
        <v>1953</v>
      </c>
      <c r="E600" t="s">
        <v>1837</v>
      </c>
      <c r="F600" t="s">
        <v>126</v>
      </c>
      <c r="H600" t="s">
        <v>1953</v>
      </c>
      <c r="I600" t="s">
        <v>1953</v>
      </c>
      <c r="J600" t="s">
        <v>1953</v>
      </c>
      <c r="K600" t="s">
        <v>1953</v>
      </c>
      <c r="L600" t="s">
        <v>1953</v>
      </c>
      <c r="M600" t="s">
        <v>1953</v>
      </c>
      <c r="N600" t="s">
        <v>1953</v>
      </c>
    </row>
    <row r="601" spans="1:14" x14ac:dyDescent="0.35">
      <c r="A601" t="s">
        <v>1837</v>
      </c>
      <c r="B601" t="s">
        <v>130</v>
      </c>
      <c r="C601" t="s">
        <v>1953</v>
      </c>
      <c r="E601" t="s">
        <v>1837</v>
      </c>
      <c r="F601" t="s">
        <v>130</v>
      </c>
      <c r="H601" t="s">
        <v>1953</v>
      </c>
      <c r="I601" t="s">
        <v>1953</v>
      </c>
      <c r="J601" t="s">
        <v>1953</v>
      </c>
      <c r="K601" t="s">
        <v>1953</v>
      </c>
      <c r="L601" t="s">
        <v>1953</v>
      </c>
      <c r="M601" t="s">
        <v>1953</v>
      </c>
      <c r="N601" t="s">
        <v>1953</v>
      </c>
    </row>
    <row r="602" spans="1:14" x14ac:dyDescent="0.35">
      <c r="A602" t="s">
        <v>1837</v>
      </c>
      <c r="B602" t="s">
        <v>134</v>
      </c>
      <c r="C602" t="s">
        <v>1953</v>
      </c>
      <c r="E602" t="s">
        <v>1837</v>
      </c>
      <c r="F602" t="s">
        <v>134</v>
      </c>
      <c r="H602" t="s">
        <v>1953</v>
      </c>
      <c r="I602" t="s">
        <v>1953</v>
      </c>
      <c r="J602" t="s">
        <v>1953</v>
      </c>
      <c r="K602" t="s">
        <v>1953</v>
      </c>
      <c r="L602" t="s">
        <v>1953</v>
      </c>
      <c r="M602" t="s">
        <v>1953</v>
      </c>
      <c r="N602" t="s">
        <v>1953</v>
      </c>
    </row>
    <row r="603" spans="1:14" x14ac:dyDescent="0.35">
      <c r="A603" t="s">
        <v>1837</v>
      </c>
      <c r="B603" t="s">
        <v>3110</v>
      </c>
      <c r="C603" t="s">
        <v>1953</v>
      </c>
      <c r="E603" t="s">
        <v>1837</v>
      </c>
      <c r="F603" t="s">
        <v>3110</v>
      </c>
      <c r="H603" t="s">
        <v>1953</v>
      </c>
      <c r="I603" t="s">
        <v>1953</v>
      </c>
      <c r="J603" t="s">
        <v>1953</v>
      </c>
      <c r="K603" t="s">
        <v>1953</v>
      </c>
      <c r="L603" t="s">
        <v>1953</v>
      </c>
      <c r="M603" t="s">
        <v>1953</v>
      </c>
      <c r="N603" t="s">
        <v>1953</v>
      </c>
    </row>
    <row r="604" spans="1:14" x14ac:dyDescent="0.35">
      <c r="A604" t="s">
        <v>1837</v>
      </c>
      <c r="B604" t="s">
        <v>136</v>
      </c>
      <c r="C604" t="s">
        <v>1953</v>
      </c>
      <c r="E604" t="s">
        <v>1837</v>
      </c>
      <c r="F604" t="s">
        <v>136</v>
      </c>
      <c r="H604" t="s">
        <v>1953</v>
      </c>
      <c r="I604" t="s">
        <v>1953</v>
      </c>
      <c r="J604" t="s">
        <v>1953</v>
      </c>
      <c r="K604" t="s">
        <v>1953</v>
      </c>
      <c r="L604" t="s">
        <v>1953</v>
      </c>
      <c r="M604" t="s">
        <v>1953</v>
      </c>
      <c r="N604" t="s">
        <v>1953</v>
      </c>
    </row>
    <row r="605" spans="1:14" x14ac:dyDescent="0.35">
      <c r="A605" t="s">
        <v>1837</v>
      </c>
      <c r="B605" t="s">
        <v>3111</v>
      </c>
      <c r="C605" t="s">
        <v>1953</v>
      </c>
      <c r="E605" t="s">
        <v>1837</v>
      </c>
      <c r="F605" t="s">
        <v>3111</v>
      </c>
      <c r="H605" t="s">
        <v>1953</v>
      </c>
      <c r="I605" t="s">
        <v>1953</v>
      </c>
      <c r="J605" t="s">
        <v>1953</v>
      </c>
      <c r="K605" t="s">
        <v>1953</v>
      </c>
      <c r="L605" t="s">
        <v>1953</v>
      </c>
      <c r="M605" t="s">
        <v>1953</v>
      </c>
      <c r="N605" t="s">
        <v>1953</v>
      </c>
    </row>
    <row r="606" spans="1:14" x14ac:dyDescent="0.35">
      <c r="A606" t="s">
        <v>1837</v>
      </c>
      <c r="B606" t="s">
        <v>15</v>
      </c>
      <c r="C606" t="s">
        <v>3112</v>
      </c>
      <c r="E606" t="s">
        <v>1837</v>
      </c>
      <c r="F606" t="s">
        <v>15</v>
      </c>
      <c r="G606" t="s">
        <v>3112</v>
      </c>
      <c r="H606" t="s">
        <v>3112</v>
      </c>
      <c r="I606" t="s">
        <v>3112</v>
      </c>
      <c r="J606" t="s">
        <v>3112</v>
      </c>
      <c r="K606" t="s">
        <v>3112</v>
      </c>
      <c r="L606" t="s">
        <v>3112</v>
      </c>
      <c r="M606" t="s">
        <v>3112</v>
      </c>
      <c r="N606" t="s">
        <v>3112</v>
      </c>
    </row>
    <row r="607" spans="1:14" x14ac:dyDescent="0.35">
      <c r="A607" t="s">
        <v>1837</v>
      </c>
      <c r="B607" t="s">
        <v>49</v>
      </c>
      <c r="C607" t="s">
        <v>3113</v>
      </c>
      <c r="E607" t="s">
        <v>1837</v>
      </c>
      <c r="F607" t="s">
        <v>49</v>
      </c>
      <c r="G607" t="s">
        <v>3113</v>
      </c>
      <c r="H607" t="s">
        <v>3113</v>
      </c>
      <c r="I607" t="s">
        <v>3113</v>
      </c>
      <c r="J607" t="s">
        <v>3113</v>
      </c>
      <c r="K607" t="s">
        <v>3113</v>
      </c>
      <c r="L607" t="s">
        <v>3113</v>
      </c>
      <c r="M607" t="s">
        <v>3113</v>
      </c>
      <c r="N607" t="s">
        <v>3113</v>
      </c>
    </row>
    <row r="608" spans="1:14" x14ac:dyDescent="0.35">
      <c r="A608" t="s">
        <v>1837</v>
      </c>
      <c r="B608" t="s">
        <v>3114</v>
      </c>
      <c r="C608" t="s">
        <v>3115</v>
      </c>
      <c r="E608" t="s">
        <v>1837</v>
      </c>
      <c r="F608" t="s">
        <v>3114</v>
      </c>
      <c r="G608" t="s">
        <v>3115</v>
      </c>
      <c r="H608" t="s">
        <v>3115</v>
      </c>
      <c r="I608" t="s">
        <v>3115</v>
      </c>
      <c r="J608" t="s">
        <v>3115</v>
      </c>
      <c r="K608" t="s">
        <v>3115</v>
      </c>
      <c r="L608" t="s">
        <v>3115</v>
      </c>
      <c r="M608" t="s">
        <v>3115</v>
      </c>
      <c r="N608" t="s">
        <v>3115</v>
      </c>
    </row>
    <row r="609" spans="1:14" x14ac:dyDescent="0.35">
      <c r="A609" t="s">
        <v>1837</v>
      </c>
      <c r="B609" t="s">
        <v>3116</v>
      </c>
      <c r="C609" t="s">
        <v>3117</v>
      </c>
      <c r="E609" t="s">
        <v>1837</v>
      </c>
      <c r="F609" t="s">
        <v>3116</v>
      </c>
      <c r="G609" t="s">
        <v>3117</v>
      </c>
      <c r="H609" t="s">
        <v>3117</v>
      </c>
      <c r="I609" t="s">
        <v>3117</v>
      </c>
      <c r="J609" t="s">
        <v>3117</v>
      </c>
      <c r="K609" t="s">
        <v>3117</v>
      </c>
      <c r="L609" t="s">
        <v>3117</v>
      </c>
      <c r="M609" t="s">
        <v>3117</v>
      </c>
      <c r="N609" t="s">
        <v>3117</v>
      </c>
    </row>
    <row r="610" spans="1:14" x14ac:dyDescent="0.35">
      <c r="A610" t="s">
        <v>1837</v>
      </c>
      <c r="B610" t="s">
        <v>138</v>
      </c>
      <c r="C610" t="s">
        <v>3119</v>
      </c>
      <c r="E610" t="s">
        <v>1837</v>
      </c>
      <c r="F610" t="s">
        <v>138</v>
      </c>
      <c r="G610" t="s">
        <v>3118</v>
      </c>
      <c r="H610" t="s">
        <v>3118</v>
      </c>
      <c r="I610" t="s">
        <v>3118</v>
      </c>
      <c r="J610" t="s">
        <v>3118</v>
      </c>
      <c r="K610" t="s">
        <v>3118</v>
      </c>
      <c r="L610" t="s">
        <v>3118</v>
      </c>
      <c r="M610" t="s">
        <v>3119</v>
      </c>
      <c r="N610" t="s">
        <v>3119</v>
      </c>
    </row>
    <row r="611" spans="1:14" x14ac:dyDescent="0.35">
      <c r="A611" t="s">
        <v>1837</v>
      </c>
      <c r="B611" t="s">
        <v>13</v>
      </c>
      <c r="C611" t="s">
        <v>3120</v>
      </c>
      <c r="E611" t="s">
        <v>1837</v>
      </c>
      <c r="F611" t="s">
        <v>13</v>
      </c>
      <c r="G611" t="s">
        <v>3120</v>
      </c>
      <c r="H611" t="s">
        <v>3120</v>
      </c>
      <c r="I611" t="s">
        <v>3120</v>
      </c>
      <c r="J611" t="s">
        <v>3120</v>
      </c>
      <c r="K611" t="s">
        <v>3120</v>
      </c>
      <c r="L611" t="s">
        <v>3120</v>
      </c>
      <c r="M611" t="s">
        <v>3120</v>
      </c>
      <c r="N611" t="s">
        <v>3120</v>
      </c>
    </row>
    <row r="612" spans="1:14" x14ac:dyDescent="0.35">
      <c r="A612" t="s">
        <v>1837</v>
      </c>
      <c r="B612" t="s">
        <v>140</v>
      </c>
      <c r="C612" t="s">
        <v>3121</v>
      </c>
      <c r="E612" t="s">
        <v>1837</v>
      </c>
      <c r="F612" t="s">
        <v>140</v>
      </c>
      <c r="G612" t="s">
        <v>3121</v>
      </c>
      <c r="H612" t="s">
        <v>3121</v>
      </c>
      <c r="I612" t="s">
        <v>3121</v>
      </c>
      <c r="J612" t="s">
        <v>3121</v>
      </c>
      <c r="K612" t="s">
        <v>3121</v>
      </c>
      <c r="L612" t="s">
        <v>3121</v>
      </c>
      <c r="M612" t="s">
        <v>3121</v>
      </c>
      <c r="N612" t="s">
        <v>3121</v>
      </c>
    </row>
    <row r="613" spans="1:14" x14ac:dyDescent="0.35">
      <c r="A613" t="s">
        <v>1837</v>
      </c>
      <c r="B613" t="s">
        <v>3122</v>
      </c>
      <c r="C613" t="s">
        <v>3123</v>
      </c>
      <c r="E613" t="s">
        <v>1837</v>
      </c>
      <c r="F613" t="s">
        <v>3122</v>
      </c>
      <c r="G613" t="s">
        <v>3123</v>
      </c>
      <c r="H613" t="s">
        <v>3123</v>
      </c>
      <c r="I613" t="s">
        <v>3123</v>
      </c>
      <c r="J613" t="s">
        <v>3123</v>
      </c>
      <c r="K613" t="s">
        <v>3123</v>
      </c>
      <c r="L613" t="s">
        <v>3123</v>
      </c>
      <c r="M613" t="s">
        <v>3123</v>
      </c>
      <c r="N613" t="s">
        <v>3123</v>
      </c>
    </row>
    <row r="614" spans="1:14" x14ac:dyDescent="0.35">
      <c r="A614" t="s">
        <v>1837</v>
      </c>
      <c r="B614" t="s">
        <v>3124</v>
      </c>
      <c r="C614" t="s">
        <v>2837</v>
      </c>
      <c r="E614" t="s">
        <v>1837</v>
      </c>
      <c r="F614" t="s">
        <v>3124</v>
      </c>
      <c r="G614" t="s">
        <v>2837</v>
      </c>
      <c r="H614" t="s">
        <v>2837</v>
      </c>
      <c r="I614" t="s">
        <v>2837</v>
      </c>
      <c r="J614" t="s">
        <v>2837</v>
      </c>
      <c r="K614" t="s">
        <v>2837</v>
      </c>
      <c r="L614" t="s">
        <v>2837</v>
      </c>
      <c r="M614" t="s">
        <v>2837</v>
      </c>
      <c r="N614" t="s">
        <v>2837</v>
      </c>
    </row>
    <row r="615" spans="1:14" x14ac:dyDescent="0.35">
      <c r="A615" t="s">
        <v>1837</v>
      </c>
      <c r="B615" t="s">
        <v>3125</v>
      </c>
      <c r="C615" t="s">
        <v>1953</v>
      </c>
      <c r="E615" t="s">
        <v>1837</v>
      </c>
      <c r="F615" t="s">
        <v>3125</v>
      </c>
      <c r="H615" t="s">
        <v>1953</v>
      </c>
      <c r="I615" t="s">
        <v>1953</v>
      </c>
      <c r="J615" t="s">
        <v>1953</v>
      </c>
      <c r="K615" t="s">
        <v>1953</v>
      </c>
      <c r="L615" t="s">
        <v>1953</v>
      </c>
      <c r="M615" t="s">
        <v>1953</v>
      </c>
      <c r="N615" t="s">
        <v>1953</v>
      </c>
    </row>
    <row r="616" spans="1:14" x14ac:dyDescent="0.35">
      <c r="A616" t="s">
        <v>1837</v>
      </c>
      <c r="B616" t="s">
        <v>3126</v>
      </c>
      <c r="C616" t="s">
        <v>1953</v>
      </c>
      <c r="E616" t="s">
        <v>1837</v>
      </c>
      <c r="F616" t="s">
        <v>3126</v>
      </c>
      <c r="H616" t="s">
        <v>1953</v>
      </c>
      <c r="I616" t="s">
        <v>1953</v>
      </c>
      <c r="J616" t="s">
        <v>1953</v>
      </c>
      <c r="K616" t="s">
        <v>1953</v>
      </c>
      <c r="L616" t="s">
        <v>1953</v>
      </c>
      <c r="M616" t="s">
        <v>1953</v>
      </c>
      <c r="N616" t="s">
        <v>1953</v>
      </c>
    </row>
    <row r="617" spans="1:14" x14ac:dyDescent="0.35">
      <c r="A617" t="s">
        <v>1837</v>
      </c>
      <c r="B617" t="s">
        <v>66</v>
      </c>
      <c r="C617" t="s">
        <v>1953</v>
      </c>
      <c r="E617" t="s">
        <v>1837</v>
      </c>
      <c r="F617" t="s">
        <v>66</v>
      </c>
      <c r="H617" t="s">
        <v>1953</v>
      </c>
      <c r="I617" t="s">
        <v>1953</v>
      </c>
      <c r="J617" t="s">
        <v>1953</v>
      </c>
      <c r="K617" t="s">
        <v>1953</v>
      </c>
      <c r="L617" t="s">
        <v>1953</v>
      </c>
      <c r="M617" t="s">
        <v>1953</v>
      </c>
      <c r="N617" t="s">
        <v>1953</v>
      </c>
    </row>
    <row r="618" spans="1:14" x14ac:dyDescent="0.35">
      <c r="A618" t="s">
        <v>1837</v>
      </c>
      <c r="B618" t="s">
        <v>31</v>
      </c>
      <c r="C618" t="s">
        <v>1953</v>
      </c>
      <c r="E618" t="s">
        <v>1837</v>
      </c>
      <c r="F618" t="s">
        <v>31</v>
      </c>
      <c r="H618" t="s">
        <v>1953</v>
      </c>
      <c r="I618" t="s">
        <v>1953</v>
      </c>
      <c r="J618" t="s">
        <v>1953</v>
      </c>
      <c r="K618" t="s">
        <v>1953</v>
      </c>
      <c r="L618" t="s">
        <v>1953</v>
      </c>
      <c r="M618" t="s">
        <v>1953</v>
      </c>
      <c r="N618" t="s">
        <v>1953</v>
      </c>
    </row>
    <row r="619" spans="1:14" x14ac:dyDescent="0.35">
      <c r="A619" t="s">
        <v>1837</v>
      </c>
      <c r="B619" t="s">
        <v>3127</v>
      </c>
      <c r="C619" t="s">
        <v>1953</v>
      </c>
      <c r="E619" t="s">
        <v>1837</v>
      </c>
      <c r="F619" t="s">
        <v>3127</v>
      </c>
      <c r="H619" t="s">
        <v>1953</v>
      </c>
      <c r="I619" t="s">
        <v>1953</v>
      </c>
      <c r="J619" t="s">
        <v>1953</v>
      </c>
      <c r="K619" t="s">
        <v>1953</v>
      </c>
      <c r="L619" t="s">
        <v>1953</v>
      </c>
      <c r="M619" t="s">
        <v>1953</v>
      </c>
      <c r="N619" t="s">
        <v>1953</v>
      </c>
    </row>
    <row r="620" spans="1:14" x14ac:dyDescent="0.35">
      <c r="A620" t="s">
        <v>1837</v>
      </c>
      <c r="B620" t="s">
        <v>142</v>
      </c>
      <c r="C620" t="s">
        <v>1953</v>
      </c>
      <c r="E620" t="s">
        <v>1837</v>
      </c>
      <c r="F620" t="s">
        <v>142</v>
      </c>
      <c r="H620" t="s">
        <v>1953</v>
      </c>
      <c r="I620" t="s">
        <v>1953</v>
      </c>
      <c r="J620" t="s">
        <v>1953</v>
      </c>
      <c r="K620" t="s">
        <v>1953</v>
      </c>
      <c r="L620" t="s">
        <v>1953</v>
      </c>
      <c r="M620" t="s">
        <v>1953</v>
      </c>
      <c r="N620" t="s">
        <v>1953</v>
      </c>
    </row>
    <row r="621" spans="1:14" x14ac:dyDescent="0.35">
      <c r="A621" t="s">
        <v>1837</v>
      </c>
      <c r="B621" t="s">
        <v>144</v>
      </c>
      <c r="C621" t="s">
        <v>1953</v>
      </c>
      <c r="E621" t="s">
        <v>1837</v>
      </c>
      <c r="F621" t="s">
        <v>144</v>
      </c>
      <c r="H621" t="s">
        <v>1953</v>
      </c>
      <c r="I621" t="s">
        <v>1953</v>
      </c>
      <c r="J621" t="s">
        <v>1953</v>
      </c>
      <c r="K621" t="s">
        <v>1953</v>
      </c>
      <c r="L621" t="s">
        <v>1953</v>
      </c>
      <c r="M621" t="s">
        <v>1953</v>
      </c>
      <c r="N621" t="s">
        <v>1953</v>
      </c>
    </row>
    <row r="622" spans="1:14" x14ac:dyDescent="0.35">
      <c r="A622" t="s">
        <v>1837</v>
      </c>
      <c r="B622" t="s">
        <v>146</v>
      </c>
      <c r="C622" t="s">
        <v>1953</v>
      </c>
      <c r="E622" t="s">
        <v>1837</v>
      </c>
      <c r="F622" t="s">
        <v>146</v>
      </c>
      <c r="H622" t="s">
        <v>1953</v>
      </c>
      <c r="I622" t="s">
        <v>1953</v>
      </c>
      <c r="J622" t="s">
        <v>1953</v>
      </c>
      <c r="K622" t="s">
        <v>1953</v>
      </c>
      <c r="L622" t="s">
        <v>1953</v>
      </c>
      <c r="M622" t="s">
        <v>1953</v>
      </c>
      <c r="N622" t="s">
        <v>1953</v>
      </c>
    </row>
    <row r="623" spans="1:14" x14ac:dyDescent="0.35">
      <c r="A623" t="s">
        <v>1837</v>
      </c>
      <c r="B623" t="s">
        <v>148</v>
      </c>
      <c r="C623" t="s">
        <v>1953</v>
      </c>
      <c r="E623" t="s">
        <v>1837</v>
      </c>
      <c r="F623" t="s">
        <v>148</v>
      </c>
      <c r="H623" t="s">
        <v>1953</v>
      </c>
      <c r="I623" t="s">
        <v>1953</v>
      </c>
      <c r="J623" t="s">
        <v>1953</v>
      </c>
      <c r="K623" t="s">
        <v>1953</v>
      </c>
      <c r="L623" t="s">
        <v>1953</v>
      </c>
      <c r="M623" t="s">
        <v>1953</v>
      </c>
      <c r="N623" t="s">
        <v>1953</v>
      </c>
    </row>
    <row r="624" spans="1:14" x14ac:dyDescent="0.35">
      <c r="A624" t="s">
        <v>1837</v>
      </c>
      <c r="B624" t="s">
        <v>154</v>
      </c>
      <c r="C624" t="s">
        <v>1953</v>
      </c>
      <c r="E624" t="s">
        <v>1837</v>
      </c>
      <c r="F624" t="s">
        <v>154</v>
      </c>
      <c r="H624" t="s">
        <v>1953</v>
      </c>
      <c r="I624" t="s">
        <v>1953</v>
      </c>
      <c r="J624" t="s">
        <v>1953</v>
      </c>
      <c r="K624" t="s">
        <v>1953</v>
      </c>
      <c r="L624" t="s">
        <v>1953</v>
      </c>
      <c r="M624" t="s">
        <v>1953</v>
      </c>
      <c r="N624" t="s">
        <v>1953</v>
      </c>
    </row>
    <row r="625" spans="1:14" x14ac:dyDescent="0.35">
      <c r="A625" t="s">
        <v>1837</v>
      </c>
      <c r="B625" t="s">
        <v>158</v>
      </c>
      <c r="C625" t="s">
        <v>1953</v>
      </c>
      <c r="E625" t="s">
        <v>1837</v>
      </c>
      <c r="F625" t="s">
        <v>158</v>
      </c>
      <c r="H625" t="s">
        <v>1953</v>
      </c>
      <c r="I625" t="s">
        <v>1953</v>
      </c>
      <c r="J625" t="s">
        <v>1953</v>
      </c>
      <c r="K625" t="s">
        <v>1953</v>
      </c>
      <c r="L625" t="s">
        <v>1953</v>
      </c>
      <c r="M625" t="s">
        <v>1953</v>
      </c>
      <c r="N625" t="s">
        <v>1953</v>
      </c>
    </row>
    <row r="626" spans="1:14" x14ac:dyDescent="0.35">
      <c r="A626" t="s">
        <v>1837</v>
      </c>
      <c r="B626" t="s">
        <v>160</v>
      </c>
      <c r="C626" t="s">
        <v>1953</v>
      </c>
      <c r="E626" t="s">
        <v>1837</v>
      </c>
      <c r="F626" t="s">
        <v>160</v>
      </c>
      <c r="H626" t="s">
        <v>1953</v>
      </c>
      <c r="I626" t="s">
        <v>1953</v>
      </c>
      <c r="J626" t="s">
        <v>1953</v>
      </c>
      <c r="K626" t="s">
        <v>1953</v>
      </c>
      <c r="L626" t="s">
        <v>1953</v>
      </c>
      <c r="M626" t="s">
        <v>1953</v>
      </c>
      <c r="N626" t="s">
        <v>1953</v>
      </c>
    </row>
    <row r="627" spans="1:14" x14ac:dyDescent="0.35">
      <c r="A627" t="s">
        <v>1837</v>
      </c>
      <c r="B627" t="s">
        <v>162</v>
      </c>
      <c r="C627" t="s">
        <v>1953</v>
      </c>
      <c r="E627" t="s">
        <v>1837</v>
      </c>
      <c r="F627" t="s">
        <v>162</v>
      </c>
      <c r="H627" t="s">
        <v>1953</v>
      </c>
      <c r="I627" t="s">
        <v>1953</v>
      </c>
      <c r="J627" t="s">
        <v>1953</v>
      </c>
      <c r="K627" t="s">
        <v>1953</v>
      </c>
      <c r="L627" t="s">
        <v>1953</v>
      </c>
      <c r="M627" t="s">
        <v>1953</v>
      </c>
      <c r="N627" t="s">
        <v>1953</v>
      </c>
    </row>
    <row r="628" spans="1:14" x14ac:dyDescent="0.35">
      <c r="A628" t="s">
        <v>1837</v>
      </c>
      <c r="B628" t="s">
        <v>164</v>
      </c>
      <c r="C628" t="s">
        <v>1953</v>
      </c>
      <c r="E628" t="s">
        <v>1837</v>
      </c>
      <c r="F628" t="s">
        <v>164</v>
      </c>
      <c r="H628" t="s">
        <v>1953</v>
      </c>
      <c r="I628" t="s">
        <v>1953</v>
      </c>
      <c r="J628" t="s">
        <v>1953</v>
      </c>
      <c r="K628" t="s">
        <v>1953</v>
      </c>
      <c r="L628" t="s">
        <v>1953</v>
      </c>
      <c r="M628" t="s">
        <v>1953</v>
      </c>
      <c r="N628" t="s">
        <v>1953</v>
      </c>
    </row>
    <row r="629" spans="1:14" x14ac:dyDescent="0.35">
      <c r="A629" t="s">
        <v>1837</v>
      </c>
      <c r="B629" t="s">
        <v>166</v>
      </c>
      <c r="C629" t="s">
        <v>1953</v>
      </c>
      <c r="E629" t="s">
        <v>1837</v>
      </c>
      <c r="F629" t="s">
        <v>166</v>
      </c>
      <c r="H629" t="s">
        <v>1953</v>
      </c>
      <c r="I629" t="s">
        <v>1953</v>
      </c>
      <c r="J629" t="s">
        <v>1953</v>
      </c>
      <c r="K629" t="s">
        <v>1953</v>
      </c>
      <c r="L629" t="s">
        <v>1953</v>
      </c>
      <c r="M629" t="s">
        <v>1953</v>
      </c>
      <c r="N629" t="s">
        <v>1953</v>
      </c>
    </row>
    <row r="630" spans="1:14" x14ac:dyDescent="0.35">
      <c r="A630" t="s">
        <v>1837</v>
      </c>
      <c r="B630" t="s">
        <v>168</v>
      </c>
      <c r="C630" t="s">
        <v>1953</v>
      </c>
      <c r="E630" t="s">
        <v>1837</v>
      </c>
      <c r="F630" t="s">
        <v>168</v>
      </c>
      <c r="H630" t="s">
        <v>1953</v>
      </c>
      <c r="I630" t="s">
        <v>1953</v>
      </c>
      <c r="J630" t="s">
        <v>1953</v>
      </c>
      <c r="K630" t="s">
        <v>1953</v>
      </c>
      <c r="L630" t="s">
        <v>1953</v>
      </c>
      <c r="M630" t="s">
        <v>1953</v>
      </c>
      <c r="N630" t="s">
        <v>1953</v>
      </c>
    </row>
    <row r="631" spans="1:14" x14ac:dyDescent="0.35">
      <c r="A631" t="s">
        <v>1837</v>
      </c>
      <c r="B631" t="s">
        <v>170</v>
      </c>
      <c r="C631" t="s">
        <v>1953</v>
      </c>
      <c r="E631" t="s">
        <v>1837</v>
      </c>
      <c r="F631" t="s">
        <v>170</v>
      </c>
      <c r="H631" t="s">
        <v>1953</v>
      </c>
      <c r="I631" t="s">
        <v>1953</v>
      </c>
      <c r="J631" t="s">
        <v>1953</v>
      </c>
      <c r="K631" t="s">
        <v>1953</v>
      </c>
      <c r="L631" t="s">
        <v>1953</v>
      </c>
      <c r="M631" t="s">
        <v>1953</v>
      </c>
      <c r="N631" t="s">
        <v>1953</v>
      </c>
    </row>
    <row r="632" spans="1:14" x14ac:dyDescent="0.35">
      <c r="A632" t="s">
        <v>1837</v>
      </c>
      <c r="B632" t="s">
        <v>172</v>
      </c>
      <c r="C632" t="s">
        <v>1953</v>
      </c>
      <c r="E632" t="s">
        <v>1837</v>
      </c>
      <c r="F632" t="s">
        <v>172</v>
      </c>
      <c r="H632" t="s">
        <v>1953</v>
      </c>
      <c r="I632" t="s">
        <v>1953</v>
      </c>
      <c r="J632" t="s">
        <v>1953</v>
      </c>
      <c r="K632" t="s">
        <v>1953</v>
      </c>
      <c r="L632" t="s">
        <v>1953</v>
      </c>
      <c r="M632" t="s">
        <v>1953</v>
      </c>
      <c r="N632" t="s">
        <v>1953</v>
      </c>
    </row>
    <row r="633" spans="1:14" x14ac:dyDescent="0.35">
      <c r="A633" t="s">
        <v>1837</v>
      </c>
      <c r="B633" t="s">
        <v>174</v>
      </c>
      <c r="C633" t="s">
        <v>1953</v>
      </c>
      <c r="E633" t="s">
        <v>1837</v>
      </c>
      <c r="F633" t="s">
        <v>174</v>
      </c>
      <c r="H633" t="s">
        <v>1953</v>
      </c>
      <c r="I633" t="s">
        <v>1953</v>
      </c>
      <c r="J633" t="s">
        <v>1953</v>
      </c>
      <c r="K633" t="s">
        <v>1953</v>
      </c>
      <c r="L633" t="s">
        <v>1953</v>
      </c>
      <c r="M633" t="s">
        <v>1953</v>
      </c>
      <c r="N633" t="s">
        <v>1953</v>
      </c>
    </row>
    <row r="634" spans="1:14" x14ac:dyDescent="0.35">
      <c r="A634" t="s">
        <v>1837</v>
      </c>
      <c r="B634" t="s">
        <v>152</v>
      </c>
      <c r="C634" t="s">
        <v>1953</v>
      </c>
      <c r="E634" t="s">
        <v>1837</v>
      </c>
      <c r="F634" t="s">
        <v>152</v>
      </c>
      <c r="H634" t="s">
        <v>1953</v>
      </c>
      <c r="I634" t="s">
        <v>1953</v>
      </c>
      <c r="J634" t="s">
        <v>1953</v>
      </c>
      <c r="K634" t="s">
        <v>1953</v>
      </c>
      <c r="L634" t="s">
        <v>1953</v>
      </c>
      <c r="M634" t="s">
        <v>1953</v>
      </c>
      <c r="N634" t="s">
        <v>1953</v>
      </c>
    </row>
    <row r="635" spans="1:14" x14ac:dyDescent="0.35">
      <c r="A635" t="s">
        <v>1837</v>
      </c>
      <c r="B635" t="s">
        <v>72</v>
      </c>
      <c r="C635" t="s">
        <v>2837</v>
      </c>
      <c r="E635" t="s">
        <v>1837</v>
      </c>
      <c r="F635" t="s">
        <v>72</v>
      </c>
      <c r="G635" t="s">
        <v>2837</v>
      </c>
      <c r="H635" t="s">
        <v>2837</v>
      </c>
      <c r="I635" t="s">
        <v>2837</v>
      </c>
      <c r="J635" t="s">
        <v>2837</v>
      </c>
      <c r="K635" t="s">
        <v>2837</v>
      </c>
      <c r="L635" t="s">
        <v>2837</v>
      </c>
      <c r="M635" t="s">
        <v>2837</v>
      </c>
      <c r="N635" t="s">
        <v>2837</v>
      </c>
    </row>
    <row r="636" spans="1:14" x14ac:dyDescent="0.35">
      <c r="A636" t="s">
        <v>1837</v>
      </c>
      <c r="B636" t="s">
        <v>74</v>
      </c>
      <c r="C636" t="s">
        <v>2837</v>
      </c>
      <c r="E636" t="s">
        <v>1837</v>
      </c>
      <c r="F636" t="s">
        <v>74</v>
      </c>
      <c r="G636" t="s">
        <v>2837</v>
      </c>
      <c r="H636" t="s">
        <v>2837</v>
      </c>
      <c r="I636" t="s">
        <v>2837</v>
      </c>
      <c r="J636" t="s">
        <v>2837</v>
      </c>
      <c r="K636" t="s">
        <v>2837</v>
      </c>
      <c r="L636" t="s">
        <v>2837</v>
      </c>
      <c r="M636" t="s">
        <v>2837</v>
      </c>
      <c r="N636" t="s">
        <v>2837</v>
      </c>
    </row>
    <row r="637" spans="1:14" x14ac:dyDescent="0.35">
      <c r="A637" t="s">
        <v>1837</v>
      </c>
      <c r="B637" t="s">
        <v>3128</v>
      </c>
      <c r="C637" t="s">
        <v>2837</v>
      </c>
      <c r="E637" t="s">
        <v>1837</v>
      </c>
      <c r="F637" t="s">
        <v>3128</v>
      </c>
      <c r="G637" t="s">
        <v>2837</v>
      </c>
      <c r="H637" t="s">
        <v>2837</v>
      </c>
      <c r="I637" t="s">
        <v>2837</v>
      </c>
      <c r="J637" t="s">
        <v>2837</v>
      </c>
      <c r="K637" t="s">
        <v>2837</v>
      </c>
      <c r="L637" t="s">
        <v>2837</v>
      </c>
      <c r="M637" t="s">
        <v>2837</v>
      </c>
      <c r="N637" t="s">
        <v>2837</v>
      </c>
    </row>
    <row r="638" spans="1:14" x14ac:dyDescent="0.35">
      <c r="A638" t="s">
        <v>1837</v>
      </c>
      <c r="B638" t="s">
        <v>156</v>
      </c>
      <c r="C638" t="s">
        <v>2837</v>
      </c>
      <c r="E638" t="s">
        <v>1837</v>
      </c>
      <c r="F638" t="s">
        <v>156</v>
      </c>
      <c r="G638" t="s">
        <v>2837</v>
      </c>
      <c r="H638" t="s">
        <v>2837</v>
      </c>
      <c r="I638" t="s">
        <v>2837</v>
      </c>
      <c r="J638" t="s">
        <v>2837</v>
      </c>
      <c r="K638" t="s">
        <v>2837</v>
      </c>
      <c r="L638" t="s">
        <v>2837</v>
      </c>
      <c r="M638" t="s">
        <v>2837</v>
      </c>
      <c r="N638" t="s">
        <v>2837</v>
      </c>
    </row>
    <row r="639" spans="1:14" x14ac:dyDescent="0.35">
      <c r="A639" t="s">
        <v>1837</v>
      </c>
      <c r="B639" t="s">
        <v>158</v>
      </c>
      <c r="C639" t="s">
        <v>2837</v>
      </c>
      <c r="E639" t="s">
        <v>1837</v>
      </c>
      <c r="F639" t="s">
        <v>158</v>
      </c>
      <c r="G639" t="s">
        <v>2837</v>
      </c>
      <c r="H639" t="s">
        <v>2837</v>
      </c>
      <c r="I639" t="s">
        <v>2837</v>
      </c>
      <c r="J639" t="s">
        <v>2837</v>
      </c>
      <c r="K639" t="s">
        <v>2837</v>
      </c>
      <c r="L639" t="s">
        <v>2837</v>
      </c>
      <c r="M639" t="s">
        <v>2837</v>
      </c>
      <c r="N639" t="s">
        <v>2837</v>
      </c>
    </row>
    <row r="640" spans="1:14" x14ac:dyDescent="0.35">
      <c r="A640" t="s">
        <v>1837</v>
      </c>
      <c r="B640" t="s">
        <v>3129</v>
      </c>
      <c r="C640" t="s">
        <v>2837</v>
      </c>
      <c r="E640" t="s">
        <v>1837</v>
      </c>
      <c r="F640" t="s">
        <v>3129</v>
      </c>
      <c r="G640" t="s">
        <v>2837</v>
      </c>
      <c r="H640" t="s">
        <v>2837</v>
      </c>
      <c r="I640" t="s">
        <v>2837</v>
      </c>
      <c r="J640" t="s">
        <v>2837</v>
      </c>
      <c r="K640" t="s">
        <v>2837</v>
      </c>
      <c r="L640" t="s">
        <v>2837</v>
      </c>
      <c r="M640" t="s">
        <v>2837</v>
      </c>
      <c r="N640" t="s">
        <v>2837</v>
      </c>
    </row>
    <row r="641" spans="1:14" x14ac:dyDescent="0.35">
      <c r="A641" t="s">
        <v>1837</v>
      </c>
      <c r="B641" t="s">
        <v>342</v>
      </c>
      <c r="C641" t="s">
        <v>3130</v>
      </c>
      <c r="E641" t="s">
        <v>1837</v>
      </c>
      <c r="F641" t="s">
        <v>342</v>
      </c>
      <c r="G641" t="s">
        <v>3130</v>
      </c>
      <c r="H641" t="s">
        <v>3130</v>
      </c>
      <c r="I641" t="s">
        <v>3130</v>
      </c>
      <c r="J641" t="s">
        <v>3130</v>
      </c>
      <c r="K641" t="s">
        <v>3130</v>
      </c>
      <c r="L641" t="s">
        <v>3130</v>
      </c>
      <c r="M641" t="s">
        <v>3130</v>
      </c>
      <c r="N641" t="s">
        <v>3130</v>
      </c>
    </row>
    <row r="642" spans="1:14" x14ac:dyDescent="0.35">
      <c r="A642" t="s">
        <v>1837</v>
      </c>
      <c r="B642" t="s">
        <v>484</v>
      </c>
      <c r="C642" t="s">
        <v>2921</v>
      </c>
      <c r="E642" t="s">
        <v>1837</v>
      </c>
      <c r="F642" t="s">
        <v>484</v>
      </c>
      <c r="G642" t="s">
        <v>2920</v>
      </c>
      <c r="H642" t="s">
        <v>2920</v>
      </c>
      <c r="I642" t="s">
        <v>2920</v>
      </c>
      <c r="J642" t="s">
        <v>2920</v>
      </c>
      <c r="K642" t="s">
        <v>2920</v>
      </c>
      <c r="L642" t="s">
        <v>2920</v>
      </c>
      <c r="M642" t="s">
        <v>2921</v>
      </c>
      <c r="N642" t="s">
        <v>2921</v>
      </c>
    </row>
    <row r="643" spans="1:14" x14ac:dyDescent="0.35">
      <c r="A643" t="s">
        <v>1837</v>
      </c>
      <c r="B643" t="s">
        <v>3131</v>
      </c>
      <c r="C643" t="s">
        <v>3132</v>
      </c>
      <c r="E643" t="s">
        <v>1837</v>
      </c>
      <c r="F643" t="s">
        <v>3131</v>
      </c>
      <c r="G643" t="s">
        <v>3132</v>
      </c>
      <c r="H643" t="s">
        <v>3132</v>
      </c>
      <c r="I643" t="s">
        <v>3132</v>
      </c>
      <c r="J643" t="s">
        <v>3132</v>
      </c>
      <c r="K643" t="s">
        <v>3132</v>
      </c>
      <c r="L643" t="s">
        <v>3132</v>
      </c>
      <c r="M643" t="s">
        <v>3132</v>
      </c>
      <c r="N643" t="s">
        <v>3132</v>
      </c>
    </row>
    <row r="644" spans="1:14" x14ac:dyDescent="0.35">
      <c r="A644" t="s">
        <v>1837</v>
      </c>
      <c r="B644" t="s">
        <v>3133</v>
      </c>
      <c r="C644" t="s">
        <v>2837</v>
      </c>
      <c r="E644" t="s">
        <v>1837</v>
      </c>
      <c r="F644" t="s">
        <v>3133</v>
      </c>
      <c r="G644" t="s">
        <v>2837</v>
      </c>
      <c r="H644" t="s">
        <v>2837</v>
      </c>
      <c r="I644" t="s">
        <v>2837</v>
      </c>
      <c r="J644" t="s">
        <v>2837</v>
      </c>
      <c r="K644" t="s">
        <v>2837</v>
      </c>
      <c r="L644" t="s">
        <v>2837</v>
      </c>
      <c r="M644" t="s">
        <v>2837</v>
      </c>
      <c r="N644" t="s">
        <v>2837</v>
      </c>
    </row>
    <row r="645" spans="1:14" x14ac:dyDescent="0.35">
      <c r="A645" t="s">
        <v>1837</v>
      </c>
      <c r="B645" t="s">
        <v>3134</v>
      </c>
      <c r="C645" t="s">
        <v>3135</v>
      </c>
      <c r="E645" t="s">
        <v>1837</v>
      </c>
      <c r="F645" t="s">
        <v>3134</v>
      </c>
      <c r="G645" t="s">
        <v>3135</v>
      </c>
      <c r="H645" t="s">
        <v>3135</v>
      </c>
      <c r="I645" t="s">
        <v>3135</v>
      </c>
      <c r="J645" t="s">
        <v>3135</v>
      </c>
      <c r="K645" t="s">
        <v>3135</v>
      </c>
      <c r="L645" t="s">
        <v>3135</v>
      </c>
      <c r="M645" t="s">
        <v>3135</v>
      </c>
      <c r="N645" t="s">
        <v>3135</v>
      </c>
    </row>
    <row r="646" spans="1:14" x14ac:dyDescent="0.35">
      <c r="A646" t="s">
        <v>1837</v>
      </c>
      <c r="B646" t="s">
        <v>19</v>
      </c>
      <c r="C646" t="s">
        <v>3136</v>
      </c>
      <c r="E646" t="s">
        <v>1837</v>
      </c>
      <c r="F646" t="s">
        <v>19</v>
      </c>
      <c r="G646" t="s">
        <v>3136</v>
      </c>
      <c r="H646" t="s">
        <v>3136</v>
      </c>
      <c r="I646" t="s">
        <v>3136</v>
      </c>
      <c r="J646" t="s">
        <v>3136</v>
      </c>
      <c r="K646" t="s">
        <v>3136</v>
      </c>
      <c r="L646" t="s">
        <v>3136</v>
      </c>
      <c r="M646" t="s">
        <v>3136</v>
      </c>
      <c r="N646" t="s">
        <v>3136</v>
      </c>
    </row>
    <row r="647" spans="1:14" x14ac:dyDescent="0.35">
      <c r="A647" t="s">
        <v>1837</v>
      </c>
      <c r="B647" t="s">
        <v>55</v>
      </c>
      <c r="C647" t="s">
        <v>3136</v>
      </c>
      <c r="E647" t="s">
        <v>1837</v>
      </c>
      <c r="F647" t="s">
        <v>55</v>
      </c>
      <c r="G647" t="s">
        <v>3136</v>
      </c>
      <c r="H647" t="s">
        <v>3136</v>
      </c>
      <c r="I647" t="s">
        <v>3136</v>
      </c>
      <c r="J647" t="s">
        <v>3136</v>
      </c>
      <c r="K647" t="s">
        <v>3136</v>
      </c>
      <c r="L647" t="s">
        <v>3136</v>
      </c>
      <c r="M647" t="s">
        <v>3136</v>
      </c>
      <c r="N647" t="s">
        <v>3136</v>
      </c>
    </row>
    <row r="648" spans="1:14" x14ac:dyDescent="0.35">
      <c r="A648" t="s">
        <v>1837</v>
      </c>
      <c r="B648" t="s">
        <v>3137</v>
      </c>
      <c r="C648" t="s">
        <v>3138</v>
      </c>
      <c r="E648" t="s">
        <v>1837</v>
      </c>
      <c r="F648" t="s">
        <v>3137</v>
      </c>
      <c r="G648" t="s">
        <v>3138</v>
      </c>
      <c r="H648" t="s">
        <v>3138</v>
      </c>
      <c r="I648" t="s">
        <v>3138</v>
      </c>
      <c r="J648" t="s">
        <v>3138</v>
      </c>
      <c r="K648" t="s">
        <v>3138</v>
      </c>
      <c r="L648" t="s">
        <v>3138</v>
      </c>
      <c r="M648" t="s">
        <v>3138</v>
      </c>
      <c r="N648" t="s">
        <v>3138</v>
      </c>
    </row>
    <row r="649" spans="1:14" x14ac:dyDescent="0.35">
      <c r="A649" t="s">
        <v>1837</v>
      </c>
      <c r="B649" t="s">
        <v>3139</v>
      </c>
      <c r="C649" t="s">
        <v>1953</v>
      </c>
      <c r="E649" t="s">
        <v>1837</v>
      </c>
      <c r="F649" t="s">
        <v>3139</v>
      </c>
      <c r="H649" t="s">
        <v>1953</v>
      </c>
      <c r="I649" t="s">
        <v>1953</v>
      </c>
      <c r="J649" t="s">
        <v>1953</v>
      </c>
      <c r="K649" t="s">
        <v>1953</v>
      </c>
      <c r="L649" t="s">
        <v>1953</v>
      </c>
      <c r="M649" t="s">
        <v>1953</v>
      </c>
      <c r="N649" t="s">
        <v>1953</v>
      </c>
    </row>
    <row r="650" spans="1:14" x14ac:dyDescent="0.35">
      <c r="A650" t="s">
        <v>1837</v>
      </c>
      <c r="B650" t="s">
        <v>352</v>
      </c>
      <c r="C650" t="s">
        <v>1953</v>
      </c>
      <c r="E650" t="s">
        <v>1837</v>
      </c>
      <c r="F650" t="s">
        <v>352</v>
      </c>
      <c r="H650" t="s">
        <v>1953</v>
      </c>
      <c r="I650" t="s">
        <v>1953</v>
      </c>
      <c r="J650" t="s">
        <v>1953</v>
      </c>
      <c r="K650" t="s">
        <v>1953</v>
      </c>
      <c r="L650" t="s">
        <v>1953</v>
      </c>
      <c r="M650" t="s">
        <v>1953</v>
      </c>
      <c r="N650" t="s">
        <v>1953</v>
      </c>
    </row>
    <row r="651" spans="1:14" x14ac:dyDescent="0.35">
      <c r="A651" t="s">
        <v>1837</v>
      </c>
      <c r="B651" t="s">
        <v>3140</v>
      </c>
      <c r="C651" t="s">
        <v>1953</v>
      </c>
      <c r="E651" t="s">
        <v>1837</v>
      </c>
      <c r="F651" t="s">
        <v>3140</v>
      </c>
      <c r="H651" t="s">
        <v>1953</v>
      </c>
      <c r="I651" t="s">
        <v>1953</v>
      </c>
      <c r="J651" t="s">
        <v>1953</v>
      </c>
      <c r="K651" t="s">
        <v>1953</v>
      </c>
      <c r="L651" t="s">
        <v>1953</v>
      </c>
      <c r="M651" t="s">
        <v>1953</v>
      </c>
      <c r="N651" t="s">
        <v>1953</v>
      </c>
    </row>
    <row r="652" spans="1:14" x14ac:dyDescent="0.35">
      <c r="A652" t="s">
        <v>1837</v>
      </c>
      <c r="B652" t="s">
        <v>354</v>
      </c>
      <c r="C652" t="s">
        <v>1953</v>
      </c>
      <c r="E652" t="s">
        <v>1837</v>
      </c>
      <c r="F652" t="s">
        <v>354</v>
      </c>
      <c r="H652" t="s">
        <v>1953</v>
      </c>
      <c r="I652" t="s">
        <v>1953</v>
      </c>
      <c r="J652" t="s">
        <v>1953</v>
      </c>
      <c r="K652" t="s">
        <v>1953</v>
      </c>
      <c r="L652" t="s">
        <v>1953</v>
      </c>
      <c r="M652" t="s">
        <v>1953</v>
      </c>
      <c r="N652" t="s">
        <v>1953</v>
      </c>
    </row>
    <row r="653" spans="1:14" x14ac:dyDescent="0.35">
      <c r="A653" t="s">
        <v>1837</v>
      </c>
      <c r="B653" t="s">
        <v>356</v>
      </c>
      <c r="C653" t="s">
        <v>1953</v>
      </c>
      <c r="E653" t="s">
        <v>1837</v>
      </c>
      <c r="F653" t="s">
        <v>356</v>
      </c>
      <c r="H653" t="s">
        <v>1953</v>
      </c>
      <c r="I653" t="s">
        <v>1953</v>
      </c>
      <c r="J653" t="s">
        <v>1953</v>
      </c>
      <c r="K653" t="s">
        <v>1953</v>
      </c>
      <c r="L653" t="s">
        <v>1953</v>
      </c>
      <c r="M653" t="s">
        <v>1953</v>
      </c>
      <c r="N653" t="s">
        <v>1953</v>
      </c>
    </row>
    <row r="654" spans="1:14" x14ac:dyDescent="0.35">
      <c r="A654" t="s">
        <v>1837</v>
      </c>
      <c r="B654" t="s">
        <v>358</v>
      </c>
      <c r="C654" t="s">
        <v>1953</v>
      </c>
      <c r="E654" t="s">
        <v>1837</v>
      </c>
      <c r="F654" t="s">
        <v>358</v>
      </c>
      <c r="H654" t="s">
        <v>1953</v>
      </c>
      <c r="I654" t="s">
        <v>1953</v>
      </c>
      <c r="J654" t="s">
        <v>1953</v>
      </c>
      <c r="K654" t="s">
        <v>1953</v>
      </c>
      <c r="L654" t="s">
        <v>1953</v>
      </c>
      <c r="M654" t="s">
        <v>1953</v>
      </c>
      <c r="N654" t="s">
        <v>1953</v>
      </c>
    </row>
    <row r="655" spans="1:14" x14ac:dyDescent="0.35">
      <c r="A655" t="s">
        <v>1837</v>
      </c>
      <c r="B655" t="s">
        <v>3141</v>
      </c>
      <c r="C655" t="s">
        <v>1953</v>
      </c>
      <c r="E655" t="s">
        <v>1837</v>
      </c>
      <c r="F655" t="s">
        <v>3141</v>
      </c>
      <c r="H655" t="s">
        <v>1953</v>
      </c>
      <c r="I655" t="s">
        <v>1953</v>
      </c>
      <c r="J655" t="s">
        <v>1953</v>
      </c>
      <c r="K655" t="s">
        <v>1953</v>
      </c>
      <c r="L655" t="s">
        <v>1953</v>
      </c>
      <c r="M655" t="s">
        <v>1953</v>
      </c>
      <c r="N655" t="s">
        <v>1953</v>
      </c>
    </row>
    <row r="656" spans="1:14" x14ac:dyDescent="0.35">
      <c r="A656" t="s">
        <v>1837</v>
      </c>
      <c r="B656" t="s">
        <v>360</v>
      </c>
      <c r="C656" t="s">
        <v>1953</v>
      </c>
      <c r="E656" t="s">
        <v>1837</v>
      </c>
      <c r="F656" t="s">
        <v>360</v>
      </c>
      <c r="H656" t="s">
        <v>1953</v>
      </c>
      <c r="I656" t="s">
        <v>1953</v>
      </c>
      <c r="J656" t="s">
        <v>1953</v>
      </c>
      <c r="K656" t="s">
        <v>1953</v>
      </c>
      <c r="L656" t="s">
        <v>1953</v>
      </c>
      <c r="M656" t="s">
        <v>1953</v>
      </c>
      <c r="N656" t="s">
        <v>1953</v>
      </c>
    </row>
    <row r="657" spans="1:14" x14ac:dyDescent="0.35">
      <c r="A657" t="s">
        <v>1837</v>
      </c>
      <c r="B657" t="s">
        <v>3142</v>
      </c>
      <c r="C657" t="s">
        <v>1953</v>
      </c>
      <c r="E657" t="s">
        <v>1837</v>
      </c>
      <c r="F657" t="s">
        <v>3142</v>
      </c>
      <c r="H657" t="s">
        <v>1953</v>
      </c>
      <c r="I657" t="s">
        <v>1953</v>
      </c>
      <c r="J657" t="s">
        <v>1953</v>
      </c>
      <c r="K657" t="s">
        <v>1953</v>
      </c>
      <c r="L657" t="s">
        <v>1953</v>
      </c>
      <c r="M657" t="s">
        <v>1953</v>
      </c>
      <c r="N657" t="s">
        <v>1953</v>
      </c>
    </row>
    <row r="658" spans="1:14" x14ac:dyDescent="0.35">
      <c r="A658" t="s">
        <v>1837</v>
      </c>
      <c r="B658" t="s">
        <v>309</v>
      </c>
      <c r="C658" t="s">
        <v>1953</v>
      </c>
      <c r="E658" t="s">
        <v>1837</v>
      </c>
      <c r="F658" t="s">
        <v>309</v>
      </c>
      <c r="H658" t="s">
        <v>1953</v>
      </c>
      <c r="I658" t="s">
        <v>1953</v>
      </c>
      <c r="J658" t="s">
        <v>1953</v>
      </c>
      <c r="K658" t="s">
        <v>1953</v>
      </c>
      <c r="L658" t="s">
        <v>1953</v>
      </c>
      <c r="M658" t="s">
        <v>1953</v>
      </c>
      <c r="N658" t="s">
        <v>1953</v>
      </c>
    </row>
    <row r="659" spans="1:14" x14ac:dyDescent="0.35">
      <c r="A659" t="s">
        <v>1837</v>
      </c>
      <c r="B659" t="s">
        <v>440</v>
      </c>
      <c r="C659" t="s">
        <v>1953</v>
      </c>
      <c r="E659" t="s">
        <v>1837</v>
      </c>
      <c r="F659" t="s">
        <v>440</v>
      </c>
      <c r="H659" t="s">
        <v>1953</v>
      </c>
      <c r="I659" t="s">
        <v>1953</v>
      </c>
      <c r="J659" t="s">
        <v>1953</v>
      </c>
      <c r="K659" t="s">
        <v>1953</v>
      </c>
      <c r="L659" t="s">
        <v>1953</v>
      </c>
      <c r="M659" t="s">
        <v>1953</v>
      </c>
      <c r="N659" t="s">
        <v>1953</v>
      </c>
    </row>
    <row r="660" spans="1:14" x14ac:dyDescent="0.35">
      <c r="A660" t="s">
        <v>1837</v>
      </c>
      <c r="B660" t="s">
        <v>442</v>
      </c>
      <c r="C660" t="s">
        <v>1953</v>
      </c>
      <c r="E660" t="s">
        <v>1837</v>
      </c>
      <c r="F660" t="s">
        <v>442</v>
      </c>
      <c r="H660" t="s">
        <v>1953</v>
      </c>
      <c r="I660" t="s">
        <v>1953</v>
      </c>
      <c r="J660" t="s">
        <v>1953</v>
      </c>
      <c r="K660" t="s">
        <v>1953</v>
      </c>
      <c r="L660" t="s">
        <v>1953</v>
      </c>
      <c r="M660" t="s">
        <v>1953</v>
      </c>
      <c r="N660" t="s">
        <v>1953</v>
      </c>
    </row>
    <row r="661" spans="1:14" x14ac:dyDescent="0.35">
      <c r="A661" t="s">
        <v>1837</v>
      </c>
      <c r="B661" t="s">
        <v>444</v>
      </c>
      <c r="C661" t="s">
        <v>1953</v>
      </c>
      <c r="E661" t="s">
        <v>1837</v>
      </c>
      <c r="F661" t="s">
        <v>444</v>
      </c>
      <c r="H661" t="s">
        <v>1953</v>
      </c>
      <c r="I661" t="s">
        <v>1953</v>
      </c>
      <c r="J661" t="s">
        <v>1953</v>
      </c>
      <c r="K661" t="s">
        <v>1953</v>
      </c>
      <c r="L661" t="s">
        <v>1953</v>
      </c>
      <c r="M661" t="s">
        <v>1953</v>
      </c>
      <c r="N661" t="s">
        <v>1953</v>
      </c>
    </row>
    <row r="662" spans="1:14" x14ac:dyDescent="0.35">
      <c r="A662" t="s">
        <v>1837</v>
      </c>
      <c r="B662" t="s">
        <v>446</v>
      </c>
      <c r="C662" t="s">
        <v>1953</v>
      </c>
      <c r="E662" t="s">
        <v>1837</v>
      </c>
      <c r="F662" t="s">
        <v>446</v>
      </c>
      <c r="H662" t="s">
        <v>1953</v>
      </c>
      <c r="I662" t="s">
        <v>1953</v>
      </c>
      <c r="J662" t="s">
        <v>1953</v>
      </c>
      <c r="K662" t="s">
        <v>1953</v>
      </c>
      <c r="L662" t="s">
        <v>1953</v>
      </c>
      <c r="M662" t="s">
        <v>1953</v>
      </c>
      <c r="N662" t="s">
        <v>1953</v>
      </c>
    </row>
    <row r="663" spans="1:14" x14ac:dyDescent="0.35">
      <c r="A663" t="s">
        <v>1837</v>
      </c>
      <c r="B663" t="s">
        <v>448</v>
      </c>
      <c r="C663" t="s">
        <v>1953</v>
      </c>
      <c r="E663" t="s">
        <v>1837</v>
      </c>
      <c r="F663" t="s">
        <v>448</v>
      </c>
      <c r="H663" t="s">
        <v>1953</v>
      </c>
      <c r="I663" t="s">
        <v>1953</v>
      </c>
      <c r="J663" t="s">
        <v>1953</v>
      </c>
      <c r="K663" t="s">
        <v>1953</v>
      </c>
      <c r="L663" t="s">
        <v>1953</v>
      </c>
      <c r="M663" t="s">
        <v>1953</v>
      </c>
      <c r="N663" t="s">
        <v>1953</v>
      </c>
    </row>
    <row r="664" spans="1:14" x14ac:dyDescent="0.35">
      <c r="A664" t="s">
        <v>1837</v>
      </c>
      <c r="B664" t="s">
        <v>450</v>
      </c>
      <c r="C664" t="s">
        <v>1953</v>
      </c>
      <c r="E664" t="s">
        <v>1837</v>
      </c>
      <c r="F664" t="s">
        <v>450</v>
      </c>
      <c r="H664" t="s">
        <v>1953</v>
      </c>
      <c r="I664" t="s">
        <v>1953</v>
      </c>
      <c r="J664" t="s">
        <v>1953</v>
      </c>
      <c r="K664" t="s">
        <v>1953</v>
      </c>
      <c r="L664" t="s">
        <v>1953</v>
      </c>
      <c r="M664" t="s">
        <v>1953</v>
      </c>
      <c r="N664" t="s">
        <v>1953</v>
      </c>
    </row>
    <row r="665" spans="1:14" x14ac:dyDescent="0.35">
      <c r="A665" t="s">
        <v>1837</v>
      </c>
      <c r="B665" t="s">
        <v>452</v>
      </c>
      <c r="C665" t="s">
        <v>1953</v>
      </c>
      <c r="E665" t="s">
        <v>1837</v>
      </c>
      <c r="F665" t="s">
        <v>452</v>
      </c>
      <c r="H665" t="s">
        <v>1953</v>
      </c>
      <c r="I665" t="s">
        <v>1953</v>
      </c>
      <c r="J665" t="s">
        <v>1953</v>
      </c>
      <c r="K665" t="s">
        <v>1953</v>
      </c>
      <c r="L665" t="s">
        <v>1953</v>
      </c>
      <c r="M665" t="s">
        <v>1953</v>
      </c>
      <c r="N665" t="s">
        <v>1953</v>
      </c>
    </row>
    <row r="666" spans="1:14" x14ac:dyDescent="0.35">
      <c r="A666" t="s">
        <v>1837</v>
      </c>
      <c r="B666" t="s">
        <v>454</v>
      </c>
      <c r="C666" t="s">
        <v>1953</v>
      </c>
      <c r="E666" t="s">
        <v>1837</v>
      </c>
      <c r="F666" t="s">
        <v>454</v>
      </c>
      <c r="H666" t="s">
        <v>1953</v>
      </c>
      <c r="I666" t="s">
        <v>1953</v>
      </c>
      <c r="J666" t="s">
        <v>1953</v>
      </c>
      <c r="K666" t="s">
        <v>1953</v>
      </c>
      <c r="L666" t="s">
        <v>1953</v>
      </c>
      <c r="M666" t="s">
        <v>1953</v>
      </c>
      <c r="N666" t="s">
        <v>1953</v>
      </c>
    </row>
    <row r="667" spans="1:14" x14ac:dyDescent="0.35">
      <c r="A667" t="s">
        <v>1837</v>
      </c>
      <c r="B667" t="s">
        <v>456</v>
      </c>
      <c r="C667" t="s">
        <v>1953</v>
      </c>
      <c r="E667" t="s">
        <v>1837</v>
      </c>
      <c r="F667" t="s">
        <v>456</v>
      </c>
      <c r="H667" t="s">
        <v>1953</v>
      </c>
      <c r="I667" t="s">
        <v>1953</v>
      </c>
      <c r="J667" t="s">
        <v>1953</v>
      </c>
      <c r="K667" t="s">
        <v>1953</v>
      </c>
      <c r="L667" t="s">
        <v>1953</v>
      </c>
      <c r="M667" t="s">
        <v>1953</v>
      </c>
      <c r="N667" t="s">
        <v>1953</v>
      </c>
    </row>
    <row r="668" spans="1:14" x14ac:dyDescent="0.35">
      <c r="A668" t="s">
        <v>1837</v>
      </c>
      <c r="B668" t="s">
        <v>462</v>
      </c>
      <c r="C668" t="s">
        <v>1953</v>
      </c>
      <c r="E668" t="s">
        <v>1837</v>
      </c>
      <c r="F668" t="s">
        <v>462</v>
      </c>
      <c r="H668" t="s">
        <v>1953</v>
      </c>
      <c r="I668" t="s">
        <v>1953</v>
      </c>
      <c r="J668" t="s">
        <v>1953</v>
      </c>
      <c r="K668" t="s">
        <v>1953</v>
      </c>
      <c r="L668" t="s">
        <v>1953</v>
      </c>
      <c r="M668" t="s">
        <v>1953</v>
      </c>
      <c r="N668" t="s">
        <v>1953</v>
      </c>
    </row>
    <row r="669" spans="1:14" x14ac:dyDescent="0.35">
      <c r="A669" t="s">
        <v>1837</v>
      </c>
      <c r="B669" t="s">
        <v>352</v>
      </c>
      <c r="C669" t="s">
        <v>1953</v>
      </c>
      <c r="E669" t="s">
        <v>1837</v>
      </c>
      <c r="F669" t="s">
        <v>352</v>
      </c>
      <c r="H669" t="s">
        <v>1953</v>
      </c>
      <c r="I669" t="s">
        <v>1953</v>
      </c>
      <c r="J669" t="s">
        <v>1953</v>
      </c>
      <c r="K669" t="s">
        <v>1953</v>
      </c>
      <c r="L669" t="s">
        <v>1953</v>
      </c>
      <c r="M669" t="s">
        <v>1953</v>
      </c>
      <c r="N669" t="s">
        <v>1953</v>
      </c>
    </row>
    <row r="670" spans="1:14" x14ac:dyDescent="0.35">
      <c r="A670" t="s">
        <v>1837</v>
      </c>
      <c r="B670" t="s">
        <v>354</v>
      </c>
      <c r="C670" t="s">
        <v>1953</v>
      </c>
      <c r="E670" t="s">
        <v>1837</v>
      </c>
      <c r="F670" t="s">
        <v>354</v>
      </c>
      <c r="H670" t="s">
        <v>1953</v>
      </c>
      <c r="I670" t="s">
        <v>1953</v>
      </c>
      <c r="J670" t="s">
        <v>1953</v>
      </c>
      <c r="K670" t="s">
        <v>1953</v>
      </c>
      <c r="L670" t="s">
        <v>1953</v>
      </c>
      <c r="M670" t="s">
        <v>1953</v>
      </c>
      <c r="N670" t="s">
        <v>1953</v>
      </c>
    </row>
    <row r="671" spans="1:14" x14ac:dyDescent="0.35">
      <c r="A671" t="s">
        <v>1837</v>
      </c>
      <c r="B671" t="s">
        <v>356</v>
      </c>
      <c r="C671" t="s">
        <v>1953</v>
      </c>
      <c r="E671" t="s">
        <v>1837</v>
      </c>
      <c r="F671" t="s">
        <v>356</v>
      </c>
      <c r="H671" t="s">
        <v>1953</v>
      </c>
      <c r="I671" t="s">
        <v>1953</v>
      </c>
      <c r="J671" t="s">
        <v>1953</v>
      </c>
      <c r="K671" t="s">
        <v>1953</v>
      </c>
      <c r="L671" t="s">
        <v>1953</v>
      </c>
      <c r="M671" t="s">
        <v>1953</v>
      </c>
      <c r="N671" t="s">
        <v>1953</v>
      </c>
    </row>
    <row r="672" spans="1:14" x14ac:dyDescent="0.35">
      <c r="A672" t="s">
        <v>1837</v>
      </c>
      <c r="B672" t="s">
        <v>358</v>
      </c>
      <c r="C672" t="s">
        <v>1953</v>
      </c>
      <c r="E672" t="s">
        <v>1837</v>
      </c>
      <c r="F672" t="s">
        <v>358</v>
      </c>
      <c r="H672" t="s">
        <v>1953</v>
      </c>
      <c r="I672" t="s">
        <v>1953</v>
      </c>
      <c r="J672" t="s">
        <v>1953</v>
      </c>
      <c r="K672" t="s">
        <v>1953</v>
      </c>
      <c r="L672" t="s">
        <v>1953</v>
      </c>
      <c r="M672" t="s">
        <v>1953</v>
      </c>
      <c r="N672" t="s">
        <v>1953</v>
      </c>
    </row>
    <row r="673" spans="1:14" x14ac:dyDescent="0.35">
      <c r="A673" t="s">
        <v>1837</v>
      </c>
      <c r="B673" t="s">
        <v>360</v>
      </c>
      <c r="C673" t="s">
        <v>1953</v>
      </c>
      <c r="E673" t="s">
        <v>1837</v>
      </c>
      <c r="F673" t="s">
        <v>360</v>
      </c>
      <c r="H673" t="s">
        <v>1953</v>
      </c>
      <c r="I673" t="s">
        <v>1953</v>
      </c>
      <c r="J673" t="s">
        <v>1953</v>
      </c>
      <c r="K673" t="s">
        <v>1953</v>
      </c>
      <c r="L673" t="s">
        <v>1953</v>
      </c>
      <c r="M673" t="s">
        <v>1953</v>
      </c>
      <c r="N673" t="s">
        <v>1953</v>
      </c>
    </row>
    <row r="674" spans="1:14" x14ac:dyDescent="0.35">
      <c r="A674" t="s">
        <v>1837</v>
      </c>
      <c r="B674" t="s">
        <v>3142</v>
      </c>
      <c r="C674" t="s">
        <v>1953</v>
      </c>
      <c r="E674" t="s">
        <v>1837</v>
      </c>
      <c r="F674" t="s">
        <v>3142</v>
      </c>
      <c r="H674" t="s">
        <v>1953</v>
      </c>
      <c r="I674" t="s">
        <v>1953</v>
      </c>
      <c r="J674" t="s">
        <v>1953</v>
      </c>
      <c r="K674" t="s">
        <v>1953</v>
      </c>
      <c r="L674" t="s">
        <v>1953</v>
      </c>
      <c r="M674" t="s">
        <v>1953</v>
      </c>
      <c r="N674" t="s">
        <v>1953</v>
      </c>
    </row>
    <row r="675" spans="1:14" x14ac:dyDescent="0.35">
      <c r="A675" t="s">
        <v>1837</v>
      </c>
      <c r="B675" t="s">
        <v>440</v>
      </c>
      <c r="C675" t="s">
        <v>1953</v>
      </c>
      <c r="E675" t="s">
        <v>1837</v>
      </c>
      <c r="F675" t="s">
        <v>440</v>
      </c>
      <c r="H675" t="s">
        <v>1953</v>
      </c>
      <c r="I675" t="s">
        <v>1953</v>
      </c>
      <c r="J675" t="s">
        <v>1953</v>
      </c>
      <c r="K675" t="s">
        <v>1953</v>
      </c>
      <c r="L675" t="s">
        <v>1953</v>
      </c>
      <c r="M675" t="s">
        <v>1953</v>
      </c>
      <c r="N675" t="s">
        <v>1953</v>
      </c>
    </row>
    <row r="676" spans="1:14" x14ac:dyDescent="0.35">
      <c r="A676" t="s">
        <v>1837</v>
      </c>
      <c r="B676" t="s">
        <v>442</v>
      </c>
      <c r="C676" t="s">
        <v>1953</v>
      </c>
      <c r="E676" t="s">
        <v>1837</v>
      </c>
      <c r="F676" t="s">
        <v>442</v>
      </c>
      <c r="H676" t="s">
        <v>1953</v>
      </c>
      <c r="I676" t="s">
        <v>1953</v>
      </c>
      <c r="J676" t="s">
        <v>1953</v>
      </c>
      <c r="K676" t="s">
        <v>1953</v>
      </c>
      <c r="L676" t="s">
        <v>1953</v>
      </c>
      <c r="M676" t="s">
        <v>1953</v>
      </c>
      <c r="N676" t="s">
        <v>1953</v>
      </c>
    </row>
    <row r="677" spans="1:14" x14ac:dyDescent="0.35">
      <c r="A677" t="s">
        <v>1837</v>
      </c>
      <c r="B677" t="s">
        <v>444</v>
      </c>
      <c r="C677" t="s">
        <v>1953</v>
      </c>
      <c r="E677" t="s">
        <v>1837</v>
      </c>
      <c r="F677" t="s">
        <v>444</v>
      </c>
      <c r="H677" t="s">
        <v>1953</v>
      </c>
      <c r="I677" t="s">
        <v>1953</v>
      </c>
      <c r="J677" t="s">
        <v>1953</v>
      </c>
      <c r="K677" t="s">
        <v>1953</v>
      </c>
      <c r="L677" t="s">
        <v>1953</v>
      </c>
      <c r="M677" t="s">
        <v>1953</v>
      </c>
      <c r="N677" t="s">
        <v>1953</v>
      </c>
    </row>
    <row r="678" spans="1:14" x14ac:dyDescent="0.35">
      <c r="A678" t="s">
        <v>1837</v>
      </c>
      <c r="B678" t="s">
        <v>448</v>
      </c>
      <c r="C678" t="s">
        <v>1953</v>
      </c>
      <c r="E678" t="s">
        <v>1837</v>
      </c>
      <c r="F678" t="s">
        <v>448</v>
      </c>
      <c r="H678" t="s">
        <v>1953</v>
      </c>
      <c r="I678" t="s">
        <v>1953</v>
      </c>
      <c r="J678" t="s">
        <v>1953</v>
      </c>
      <c r="K678" t="s">
        <v>1953</v>
      </c>
      <c r="L678" t="s">
        <v>1953</v>
      </c>
      <c r="M678" t="s">
        <v>1953</v>
      </c>
      <c r="N678" t="s">
        <v>1953</v>
      </c>
    </row>
    <row r="679" spans="1:14" x14ac:dyDescent="0.35">
      <c r="A679" t="s">
        <v>1837</v>
      </c>
      <c r="B679" t="s">
        <v>450</v>
      </c>
      <c r="C679" t="s">
        <v>1953</v>
      </c>
      <c r="E679" t="s">
        <v>1837</v>
      </c>
      <c r="F679" t="s">
        <v>450</v>
      </c>
      <c r="H679" t="s">
        <v>1953</v>
      </c>
      <c r="I679" t="s">
        <v>1953</v>
      </c>
      <c r="J679" t="s">
        <v>1953</v>
      </c>
      <c r="K679" t="s">
        <v>1953</v>
      </c>
      <c r="L679" t="s">
        <v>1953</v>
      </c>
      <c r="M679" t="s">
        <v>1953</v>
      </c>
      <c r="N679" t="s">
        <v>1953</v>
      </c>
    </row>
    <row r="680" spans="1:14" x14ac:dyDescent="0.35">
      <c r="A680" t="s">
        <v>1837</v>
      </c>
      <c r="B680" t="s">
        <v>452</v>
      </c>
      <c r="C680" t="s">
        <v>1953</v>
      </c>
      <c r="E680" t="s">
        <v>1837</v>
      </c>
      <c r="F680" t="s">
        <v>452</v>
      </c>
      <c r="H680" t="s">
        <v>1953</v>
      </c>
      <c r="I680" t="s">
        <v>1953</v>
      </c>
      <c r="J680" t="s">
        <v>1953</v>
      </c>
      <c r="K680" t="s">
        <v>1953</v>
      </c>
      <c r="L680" t="s">
        <v>1953</v>
      </c>
      <c r="M680" t="s">
        <v>1953</v>
      </c>
      <c r="N680" t="s">
        <v>1953</v>
      </c>
    </row>
    <row r="681" spans="1:14" x14ac:dyDescent="0.35">
      <c r="A681" t="s">
        <v>1837</v>
      </c>
      <c r="B681" t="s">
        <v>454</v>
      </c>
      <c r="C681" t="s">
        <v>1953</v>
      </c>
      <c r="E681" t="s">
        <v>1837</v>
      </c>
      <c r="F681" t="s">
        <v>454</v>
      </c>
      <c r="H681" t="s">
        <v>1953</v>
      </c>
      <c r="I681" t="s">
        <v>1953</v>
      </c>
      <c r="J681" t="s">
        <v>1953</v>
      </c>
      <c r="K681" t="s">
        <v>1953</v>
      </c>
      <c r="L681" t="s">
        <v>1953</v>
      </c>
      <c r="M681" t="s">
        <v>1953</v>
      </c>
      <c r="N681" t="s">
        <v>1953</v>
      </c>
    </row>
    <row r="682" spans="1:14" x14ac:dyDescent="0.35">
      <c r="A682" t="s">
        <v>1837</v>
      </c>
      <c r="B682" t="s">
        <v>456</v>
      </c>
      <c r="C682" t="s">
        <v>1953</v>
      </c>
      <c r="E682" t="s">
        <v>1837</v>
      </c>
      <c r="F682" t="s">
        <v>456</v>
      </c>
      <c r="H682" t="s">
        <v>1953</v>
      </c>
      <c r="I682" t="s">
        <v>1953</v>
      </c>
      <c r="J682" t="s">
        <v>1953</v>
      </c>
      <c r="K682" t="s">
        <v>1953</v>
      </c>
      <c r="L682" t="s">
        <v>1953</v>
      </c>
      <c r="M682" t="s">
        <v>1953</v>
      </c>
      <c r="N682" t="s">
        <v>1953</v>
      </c>
    </row>
    <row r="683" spans="1:14" x14ac:dyDescent="0.35">
      <c r="A683" t="s">
        <v>1837</v>
      </c>
      <c r="B683" t="s">
        <v>62</v>
      </c>
      <c r="C683" t="s">
        <v>2837</v>
      </c>
      <c r="E683" t="s">
        <v>1837</v>
      </c>
      <c r="F683" t="s">
        <v>62</v>
      </c>
      <c r="G683" t="s">
        <v>2837</v>
      </c>
      <c r="H683" t="s">
        <v>2837</v>
      </c>
      <c r="I683" t="s">
        <v>2837</v>
      </c>
      <c r="J683" t="s">
        <v>2837</v>
      </c>
      <c r="K683" t="s">
        <v>2837</v>
      </c>
      <c r="L683" t="s">
        <v>2837</v>
      </c>
      <c r="M683" t="s">
        <v>2837</v>
      </c>
      <c r="N683" t="s">
        <v>2837</v>
      </c>
    </row>
    <row r="684" spans="1:14" x14ac:dyDescent="0.35">
      <c r="A684" t="s">
        <v>1837</v>
      </c>
      <c r="B684" t="s">
        <v>3143</v>
      </c>
      <c r="C684" t="s">
        <v>2837</v>
      </c>
      <c r="E684" t="s">
        <v>1837</v>
      </c>
      <c r="F684" t="s">
        <v>3143</v>
      </c>
      <c r="G684" t="s">
        <v>2837</v>
      </c>
      <c r="H684" t="s">
        <v>2837</v>
      </c>
      <c r="I684" t="s">
        <v>2837</v>
      </c>
      <c r="J684" t="s">
        <v>2837</v>
      </c>
      <c r="K684" t="s">
        <v>2837</v>
      </c>
      <c r="L684" t="s">
        <v>2837</v>
      </c>
      <c r="M684" t="s">
        <v>2837</v>
      </c>
      <c r="N684" t="s">
        <v>2837</v>
      </c>
    </row>
    <row r="685" spans="1:14" x14ac:dyDescent="0.35">
      <c r="A685" t="s">
        <v>1837</v>
      </c>
      <c r="B685" t="s">
        <v>3144</v>
      </c>
      <c r="C685" t="s">
        <v>2837</v>
      </c>
      <c r="E685" t="s">
        <v>1837</v>
      </c>
      <c r="F685" t="s">
        <v>3144</v>
      </c>
      <c r="G685" t="s">
        <v>2837</v>
      </c>
      <c r="H685" t="s">
        <v>2837</v>
      </c>
      <c r="I685" t="s">
        <v>2837</v>
      </c>
      <c r="J685" t="s">
        <v>2837</v>
      </c>
      <c r="K685" t="s">
        <v>2837</v>
      </c>
      <c r="L685" t="s">
        <v>2837</v>
      </c>
      <c r="M685" t="s">
        <v>2837</v>
      </c>
      <c r="N685" t="s">
        <v>2837</v>
      </c>
    </row>
    <row r="686" spans="1:14" x14ac:dyDescent="0.35">
      <c r="A686" t="s">
        <v>1837</v>
      </c>
      <c r="B686" t="s">
        <v>3145</v>
      </c>
      <c r="C686" t="s">
        <v>2837</v>
      </c>
      <c r="E686" t="s">
        <v>1837</v>
      </c>
      <c r="F686" t="s">
        <v>3145</v>
      </c>
      <c r="G686" t="s">
        <v>2837</v>
      </c>
      <c r="H686" t="s">
        <v>2837</v>
      </c>
      <c r="I686" t="s">
        <v>2837</v>
      </c>
      <c r="J686" t="s">
        <v>2837</v>
      </c>
      <c r="K686" t="s">
        <v>2837</v>
      </c>
      <c r="L686" t="s">
        <v>2837</v>
      </c>
      <c r="M686" t="s">
        <v>2837</v>
      </c>
      <c r="N686" t="s">
        <v>2837</v>
      </c>
    </row>
    <row r="687" spans="1:14" x14ac:dyDescent="0.35">
      <c r="A687" t="s">
        <v>1837</v>
      </c>
      <c r="B687" t="s">
        <v>64</v>
      </c>
      <c r="C687" t="s">
        <v>3146</v>
      </c>
      <c r="E687" t="s">
        <v>1837</v>
      </c>
      <c r="F687" t="s">
        <v>64</v>
      </c>
      <c r="G687" t="s">
        <v>3146</v>
      </c>
      <c r="H687" t="s">
        <v>3146</v>
      </c>
      <c r="I687" t="s">
        <v>3146</v>
      </c>
      <c r="J687" t="s">
        <v>3146</v>
      </c>
      <c r="K687" t="s">
        <v>3146</v>
      </c>
      <c r="L687" t="s">
        <v>3146</v>
      </c>
      <c r="M687" t="s">
        <v>3146</v>
      </c>
      <c r="N687" t="s">
        <v>3146</v>
      </c>
    </row>
    <row r="688" spans="1:14" x14ac:dyDescent="0.35">
      <c r="A688" t="s">
        <v>1837</v>
      </c>
      <c r="B688" t="s">
        <v>3147</v>
      </c>
      <c r="C688" t="s">
        <v>3148</v>
      </c>
      <c r="E688" t="s">
        <v>1837</v>
      </c>
      <c r="F688" t="s">
        <v>3147</v>
      </c>
      <c r="G688" t="s">
        <v>3148</v>
      </c>
      <c r="H688" t="s">
        <v>3148</v>
      </c>
      <c r="I688" t="s">
        <v>3148</v>
      </c>
      <c r="J688" t="s">
        <v>3148</v>
      </c>
      <c r="K688" t="s">
        <v>3148</v>
      </c>
      <c r="L688" t="s">
        <v>3148</v>
      </c>
      <c r="M688" t="s">
        <v>3148</v>
      </c>
      <c r="N688" t="s">
        <v>3148</v>
      </c>
    </row>
    <row r="689" spans="1:14" x14ac:dyDescent="0.35">
      <c r="A689" t="s">
        <v>1837</v>
      </c>
      <c r="B689" t="s">
        <v>204</v>
      </c>
      <c r="C689" t="s">
        <v>3149</v>
      </c>
      <c r="E689" t="s">
        <v>1837</v>
      </c>
      <c r="F689" t="s">
        <v>204</v>
      </c>
      <c r="G689" t="s">
        <v>3149</v>
      </c>
      <c r="H689" t="s">
        <v>3149</v>
      </c>
      <c r="I689" t="s">
        <v>3149</v>
      </c>
      <c r="J689" t="s">
        <v>3149</v>
      </c>
      <c r="K689" t="s">
        <v>3149</v>
      </c>
      <c r="L689" t="s">
        <v>3149</v>
      </c>
      <c r="M689" t="s">
        <v>3149</v>
      </c>
      <c r="N689" t="s">
        <v>3149</v>
      </c>
    </row>
    <row r="690" spans="1:14" x14ac:dyDescent="0.35">
      <c r="A690" t="s">
        <v>1837</v>
      </c>
      <c r="B690" t="s">
        <v>56</v>
      </c>
      <c r="C690" t="s">
        <v>3150</v>
      </c>
      <c r="E690" t="s">
        <v>1837</v>
      </c>
      <c r="F690" t="s">
        <v>56</v>
      </c>
      <c r="G690" t="s">
        <v>3150</v>
      </c>
      <c r="H690" t="s">
        <v>3150</v>
      </c>
      <c r="I690" t="s">
        <v>3150</v>
      </c>
      <c r="J690" t="s">
        <v>3150</v>
      </c>
      <c r="K690" t="s">
        <v>3150</v>
      </c>
      <c r="L690" t="s">
        <v>3150</v>
      </c>
      <c r="M690" t="s">
        <v>3150</v>
      </c>
      <c r="N690" t="s">
        <v>3150</v>
      </c>
    </row>
    <row r="691" spans="1:14" x14ac:dyDescent="0.35">
      <c r="A691" t="s">
        <v>1837</v>
      </c>
      <c r="B691" t="s">
        <v>3151</v>
      </c>
      <c r="C691" t="s">
        <v>3152</v>
      </c>
      <c r="E691" t="s">
        <v>1837</v>
      </c>
      <c r="F691" t="s">
        <v>3151</v>
      </c>
      <c r="G691" t="s">
        <v>3152</v>
      </c>
      <c r="H691" t="s">
        <v>3152</v>
      </c>
      <c r="I691" t="s">
        <v>3152</v>
      </c>
      <c r="J691" t="s">
        <v>3152</v>
      </c>
      <c r="K691" t="s">
        <v>3152</v>
      </c>
      <c r="L691" t="s">
        <v>3152</v>
      </c>
      <c r="M691" t="s">
        <v>3152</v>
      </c>
      <c r="N691" t="s">
        <v>3152</v>
      </c>
    </row>
    <row r="692" spans="1:14" x14ac:dyDescent="0.35">
      <c r="A692" t="s">
        <v>1837</v>
      </c>
      <c r="B692" t="s">
        <v>3153</v>
      </c>
      <c r="C692" t="s">
        <v>3154</v>
      </c>
      <c r="E692" t="s">
        <v>1837</v>
      </c>
      <c r="F692" t="s">
        <v>3153</v>
      </c>
      <c r="G692" t="s">
        <v>3154</v>
      </c>
      <c r="H692" t="s">
        <v>3154</v>
      </c>
      <c r="I692" t="s">
        <v>3154</v>
      </c>
      <c r="J692" t="s">
        <v>3154</v>
      </c>
      <c r="K692" t="s">
        <v>3154</v>
      </c>
      <c r="L692" t="s">
        <v>3154</v>
      </c>
      <c r="M692" t="s">
        <v>3154</v>
      </c>
      <c r="N692" t="s">
        <v>3154</v>
      </c>
    </row>
    <row r="693" spans="1:14" x14ac:dyDescent="0.35">
      <c r="A693" t="s">
        <v>1837</v>
      </c>
      <c r="B693" t="s">
        <v>3155</v>
      </c>
      <c r="C693" t="s">
        <v>2837</v>
      </c>
      <c r="E693" t="s">
        <v>1837</v>
      </c>
      <c r="F693" t="s">
        <v>3155</v>
      </c>
      <c r="G693" t="s">
        <v>2837</v>
      </c>
      <c r="H693" t="s">
        <v>2837</v>
      </c>
      <c r="I693" t="s">
        <v>2837</v>
      </c>
      <c r="J693" t="s">
        <v>2837</v>
      </c>
      <c r="K693" t="s">
        <v>2837</v>
      </c>
      <c r="L693" t="s">
        <v>2837</v>
      </c>
      <c r="M693" t="s">
        <v>2837</v>
      </c>
      <c r="N693" t="s">
        <v>2837</v>
      </c>
    </row>
    <row r="694" spans="1:14" x14ac:dyDescent="0.35">
      <c r="A694" t="s">
        <v>1837</v>
      </c>
      <c r="B694" t="s">
        <v>3156</v>
      </c>
      <c r="C694" t="s">
        <v>3157</v>
      </c>
      <c r="E694" t="s">
        <v>1837</v>
      </c>
      <c r="F694" t="s">
        <v>3156</v>
      </c>
      <c r="G694" t="s">
        <v>3157</v>
      </c>
      <c r="H694" t="s">
        <v>3157</v>
      </c>
      <c r="I694" t="s">
        <v>3157</v>
      </c>
      <c r="J694" t="s">
        <v>3157</v>
      </c>
      <c r="K694" t="s">
        <v>3157</v>
      </c>
      <c r="L694" t="s">
        <v>3157</v>
      </c>
      <c r="M694" t="s">
        <v>3157</v>
      </c>
      <c r="N694" t="s">
        <v>3157</v>
      </c>
    </row>
    <row r="695" spans="1:14" x14ac:dyDescent="0.35">
      <c r="A695" t="s">
        <v>1837</v>
      </c>
      <c r="B695" t="s">
        <v>324</v>
      </c>
      <c r="C695" t="s">
        <v>3158</v>
      </c>
      <c r="E695" t="s">
        <v>1837</v>
      </c>
      <c r="F695" t="s">
        <v>324</v>
      </c>
      <c r="G695" t="s">
        <v>3158</v>
      </c>
      <c r="H695" t="s">
        <v>3158</v>
      </c>
      <c r="I695" t="s">
        <v>3158</v>
      </c>
      <c r="J695" t="s">
        <v>3158</v>
      </c>
      <c r="K695" t="s">
        <v>3158</v>
      </c>
      <c r="L695" t="s">
        <v>3158</v>
      </c>
      <c r="M695" t="s">
        <v>3158</v>
      </c>
      <c r="N695" t="s">
        <v>3158</v>
      </c>
    </row>
    <row r="696" spans="1:14" x14ac:dyDescent="0.35">
      <c r="A696" t="s">
        <v>1837</v>
      </c>
      <c r="B696" t="s">
        <v>3159</v>
      </c>
      <c r="C696" t="s">
        <v>3160</v>
      </c>
      <c r="E696" t="s">
        <v>1837</v>
      </c>
      <c r="F696" t="s">
        <v>3159</v>
      </c>
      <c r="G696" t="s">
        <v>3160</v>
      </c>
      <c r="H696" t="s">
        <v>3160</v>
      </c>
      <c r="I696" t="s">
        <v>3160</v>
      </c>
      <c r="J696" t="s">
        <v>3160</v>
      </c>
      <c r="K696" t="s">
        <v>3160</v>
      </c>
      <c r="L696" t="s">
        <v>3160</v>
      </c>
      <c r="M696" t="s">
        <v>3160</v>
      </c>
      <c r="N696" t="s">
        <v>3160</v>
      </c>
    </row>
    <row r="697" spans="1:14" x14ac:dyDescent="0.35">
      <c r="A697" t="s">
        <v>1837</v>
      </c>
      <c r="B697" t="s">
        <v>3161</v>
      </c>
      <c r="C697" t="s">
        <v>3162</v>
      </c>
      <c r="E697" t="s">
        <v>1837</v>
      </c>
      <c r="F697" t="s">
        <v>3161</v>
      </c>
      <c r="G697" t="s">
        <v>3162</v>
      </c>
      <c r="H697" t="s">
        <v>3162</v>
      </c>
      <c r="I697" t="s">
        <v>3162</v>
      </c>
      <c r="J697" t="s">
        <v>3162</v>
      </c>
      <c r="K697" t="s">
        <v>3162</v>
      </c>
      <c r="L697" t="s">
        <v>3162</v>
      </c>
      <c r="M697" t="s">
        <v>3162</v>
      </c>
      <c r="N697" t="s">
        <v>3162</v>
      </c>
    </row>
    <row r="698" spans="1:14" x14ac:dyDescent="0.35">
      <c r="A698" t="s">
        <v>1837</v>
      </c>
      <c r="B698" t="s">
        <v>3163</v>
      </c>
      <c r="C698" t="s">
        <v>3164</v>
      </c>
      <c r="E698" t="s">
        <v>1837</v>
      </c>
      <c r="F698" t="s">
        <v>3163</v>
      </c>
      <c r="G698" t="s">
        <v>3164</v>
      </c>
      <c r="H698" t="s">
        <v>3164</v>
      </c>
      <c r="I698" t="s">
        <v>3164</v>
      </c>
      <c r="J698" t="s">
        <v>3164</v>
      </c>
      <c r="K698" t="s">
        <v>3164</v>
      </c>
      <c r="L698" t="s">
        <v>3164</v>
      </c>
      <c r="M698" t="s">
        <v>3164</v>
      </c>
      <c r="N698" t="s">
        <v>3164</v>
      </c>
    </row>
    <row r="699" spans="1:14" x14ac:dyDescent="0.35">
      <c r="A699" t="s">
        <v>1837</v>
      </c>
      <c r="B699" t="s">
        <v>326</v>
      </c>
      <c r="C699" t="s">
        <v>3633</v>
      </c>
      <c r="E699" t="s">
        <v>1837</v>
      </c>
      <c r="F699" t="s">
        <v>326</v>
      </c>
      <c r="G699" t="s">
        <v>3165</v>
      </c>
      <c r="H699" t="s">
        <v>3165</v>
      </c>
      <c r="I699" t="s">
        <v>3165</v>
      </c>
      <c r="J699" t="s">
        <v>3165</v>
      </c>
      <c r="K699" t="s">
        <v>3165</v>
      </c>
      <c r="L699" t="s">
        <v>3632</v>
      </c>
      <c r="M699" t="s">
        <v>3633</v>
      </c>
      <c r="N699" t="s">
        <v>3633</v>
      </c>
    </row>
    <row r="700" spans="1:14" x14ac:dyDescent="0.35">
      <c r="A700" t="s">
        <v>1837</v>
      </c>
      <c r="B700" t="s">
        <v>328</v>
      </c>
      <c r="C700" t="s">
        <v>2837</v>
      </c>
      <c r="E700" t="s">
        <v>1837</v>
      </c>
      <c r="F700" t="s">
        <v>328</v>
      </c>
      <c r="G700" t="s">
        <v>2837</v>
      </c>
      <c r="H700" t="s">
        <v>2837</v>
      </c>
      <c r="I700" t="s">
        <v>2837</v>
      </c>
      <c r="J700" t="s">
        <v>2837</v>
      </c>
      <c r="K700" t="s">
        <v>2837</v>
      </c>
      <c r="L700" t="s">
        <v>2837</v>
      </c>
      <c r="M700" t="s">
        <v>2837</v>
      </c>
      <c r="N700" t="s">
        <v>2837</v>
      </c>
    </row>
    <row r="701" spans="1:14" x14ac:dyDescent="0.35">
      <c r="A701" t="s">
        <v>1837</v>
      </c>
      <c r="B701" t="s">
        <v>3167</v>
      </c>
      <c r="C701" t="s">
        <v>2883</v>
      </c>
      <c r="E701" t="s">
        <v>1837</v>
      </c>
      <c r="F701" t="s">
        <v>3167</v>
      </c>
      <c r="G701" t="s">
        <v>2883</v>
      </c>
      <c r="H701" t="s">
        <v>2883</v>
      </c>
      <c r="I701" t="s">
        <v>2883</v>
      </c>
      <c r="J701" t="s">
        <v>2883</v>
      </c>
      <c r="K701" t="s">
        <v>2883</v>
      </c>
      <c r="L701" t="s">
        <v>2883</v>
      </c>
      <c r="M701" t="s">
        <v>2883</v>
      </c>
      <c r="N701" t="s">
        <v>2883</v>
      </c>
    </row>
    <row r="702" spans="1:14" x14ac:dyDescent="0.35">
      <c r="A702" t="s">
        <v>1837</v>
      </c>
      <c r="B702" t="s">
        <v>486</v>
      </c>
      <c r="C702" t="s">
        <v>3168</v>
      </c>
      <c r="E702" t="s">
        <v>1837</v>
      </c>
      <c r="F702" t="s">
        <v>486</v>
      </c>
      <c r="G702" t="s">
        <v>3168</v>
      </c>
      <c r="H702" t="s">
        <v>3168</v>
      </c>
      <c r="I702" t="s">
        <v>3168</v>
      </c>
      <c r="J702" t="s">
        <v>3168</v>
      </c>
      <c r="K702" t="s">
        <v>3168</v>
      </c>
      <c r="L702" t="s">
        <v>3168</v>
      </c>
      <c r="M702" t="s">
        <v>3168</v>
      </c>
      <c r="N702" t="s">
        <v>3168</v>
      </c>
    </row>
    <row r="703" spans="1:14" x14ac:dyDescent="0.35">
      <c r="A703" t="s">
        <v>1837</v>
      </c>
      <c r="B703" t="s">
        <v>3169</v>
      </c>
      <c r="C703" t="s">
        <v>2883</v>
      </c>
      <c r="E703" t="s">
        <v>1837</v>
      </c>
      <c r="F703" t="s">
        <v>3169</v>
      </c>
      <c r="G703" t="s">
        <v>2883</v>
      </c>
      <c r="H703" t="s">
        <v>2883</v>
      </c>
      <c r="I703" t="s">
        <v>2883</v>
      </c>
      <c r="J703" t="s">
        <v>2883</v>
      </c>
      <c r="K703" t="s">
        <v>2883</v>
      </c>
      <c r="L703" t="s">
        <v>2883</v>
      </c>
      <c r="M703" t="s">
        <v>2883</v>
      </c>
      <c r="N703" t="s">
        <v>2883</v>
      </c>
    </row>
    <row r="704" spans="1:14" x14ac:dyDescent="0.35">
      <c r="A704" t="s">
        <v>1837</v>
      </c>
      <c r="B704" t="s">
        <v>330</v>
      </c>
      <c r="C704" t="s">
        <v>1953</v>
      </c>
      <c r="E704" t="s">
        <v>1837</v>
      </c>
      <c r="F704" t="s">
        <v>330</v>
      </c>
      <c r="H704" t="s">
        <v>1953</v>
      </c>
      <c r="I704" t="s">
        <v>1953</v>
      </c>
      <c r="J704" t="s">
        <v>1953</v>
      </c>
      <c r="K704" t="s">
        <v>1953</v>
      </c>
      <c r="L704" t="s">
        <v>1953</v>
      </c>
      <c r="M704" t="s">
        <v>1953</v>
      </c>
      <c r="N704" t="s">
        <v>1953</v>
      </c>
    </row>
    <row r="705" spans="1:14" x14ac:dyDescent="0.35">
      <c r="A705" t="s">
        <v>1837</v>
      </c>
      <c r="B705" t="s">
        <v>338</v>
      </c>
      <c r="C705" t="s">
        <v>2883</v>
      </c>
      <c r="E705" t="s">
        <v>1837</v>
      </c>
      <c r="F705" t="s">
        <v>338</v>
      </c>
      <c r="G705" t="s">
        <v>2883</v>
      </c>
      <c r="H705" t="s">
        <v>2883</v>
      </c>
      <c r="I705" t="s">
        <v>2883</v>
      </c>
      <c r="J705" t="s">
        <v>2883</v>
      </c>
      <c r="K705" t="s">
        <v>2883</v>
      </c>
      <c r="L705" t="s">
        <v>2883</v>
      </c>
      <c r="M705" t="s">
        <v>2883</v>
      </c>
      <c r="N705" t="s">
        <v>2883</v>
      </c>
    </row>
    <row r="706" spans="1:14" x14ac:dyDescent="0.35">
      <c r="A706" t="s">
        <v>1837</v>
      </c>
      <c r="B706" t="s">
        <v>3170</v>
      </c>
      <c r="C706" t="s">
        <v>3171</v>
      </c>
      <c r="E706" t="s">
        <v>1837</v>
      </c>
      <c r="F706" t="s">
        <v>3170</v>
      </c>
      <c r="G706" t="s">
        <v>3171</v>
      </c>
      <c r="H706" t="s">
        <v>3171</v>
      </c>
      <c r="I706" t="s">
        <v>3171</v>
      </c>
      <c r="J706" t="s">
        <v>3171</v>
      </c>
      <c r="K706" t="s">
        <v>3171</v>
      </c>
      <c r="L706" t="s">
        <v>3171</v>
      </c>
      <c r="M706" t="s">
        <v>3171</v>
      </c>
      <c r="N706" t="s">
        <v>3171</v>
      </c>
    </row>
    <row r="707" spans="1:14" x14ac:dyDescent="0.35">
      <c r="A707" t="s">
        <v>1837</v>
      </c>
      <c r="B707" t="s">
        <v>3172</v>
      </c>
      <c r="C707" t="s">
        <v>3173</v>
      </c>
      <c r="E707" t="s">
        <v>1837</v>
      </c>
      <c r="F707" t="s">
        <v>3172</v>
      </c>
      <c r="G707" t="s">
        <v>3173</v>
      </c>
      <c r="H707" t="s">
        <v>3173</v>
      </c>
      <c r="I707" t="s">
        <v>3173</v>
      </c>
      <c r="J707" t="s">
        <v>3173</v>
      </c>
      <c r="K707" t="s">
        <v>3173</v>
      </c>
      <c r="L707" t="s">
        <v>3173</v>
      </c>
      <c r="M707" t="s">
        <v>3173</v>
      </c>
      <c r="N707" t="s">
        <v>3173</v>
      </c>
    </row>
    <row r="708" spans="1:14" x14ac:dyDescent="0.35">
      <c r="A708" t="s">
        <v>1837</v>
      </c>
      <c r="B708" t="s">
        <v>464</v>
      </c>
      <c r="C708" t="s">
        <v>2883</v>
      </c>
      <c r="E708" t="s">
        <v>1837</v>
      </c>
      <c r="F708" t="s">
        <v>464</v>
      </c>
      <c r="G708" t="s">
        <v>2883</v>
      </c>
      <c r="H708" t="s">
        <v>2883</v>
      </c>
      <c r="I708" t="s">
        <v>2883</v>
      </c>
      <c r="J708" t="s">
        <v>2883</v>
      </c>
      <c r="K708" t="s">
        <v>2883</v>
      </c>
      <c r="L708" t="s">
        <v>2883</v>
      </c>
      <c r="M708" t="s">
        <v>2883</v>
      </c>
      <c r="N708" t="s">
        <v>2883</v>
      </c>
    </row>
    <row r="709" spans="1:14" x14ac:dyDescent="0.35">
      <c r="A709" t="s">
        <v>1837</v>
      </c>
      <c r="B709" t="s">
        <v>3174</v>
      </c>
      <c r="C709" t="s">
        <v>3635</v>
      </c>
      <c r="E709" t="s">
        <v>1837</v>
      </c>
      <c r="F709" t="s">
        <v>3174</v>
      </c>
      <c r="G709" t="s">
        <v>3175</v>
      </c>
      <c r="H709" t="s">
        <v>3175</v>
      </c>
      <c r="I709" t="s">
        <v>3175</v>
      </c>
      <c r="J709" t="s">
        <v>3175</v>
      </c>
      <c r="K709" t="s">
        <v>3175</v>
      </c>
      <c r="L709" t="s">
        <v>3634</v>
      </c>
      <c r="M709" t="s">
        <v>3635</v>
      </c>
      <c r="N709" t="s">
        <v>3635</v>
      </c>
    </row>
    <row r="710" spans="1:14" x14ac:dyDescent="0.35">
      <c r="A710" t="s">
        <v>1837</v>
      </c>
      <c r="B710" t="s">
        <v>3174</v>
      </c>
      <c r="C710" t="s">
        <v>3177</v>
      </c>
      <c r="E710" t="s">
        <v>1837</v>
      </c>
      <c r="F710" t="s">
        <v>3174</v>
      </c>
      <c r="G710" t="s">
        <v>3177</v>
      </c>
      <c r="H710" t="s">
        <v>3177</v>
      </c>
      <c r="I710" t="s">
        <v>3177</v>
      </c>
      <c r="J710" t="s">
        <v>3177</v>
      </c>
      <c r="K710" t="s">
        <v>3177</v>
      </c>
      <c r="L710" t="s">
        <v>3177</v>
      </c>
      <c r="M710" t="s">
        <v>3177</v>
      </c>
      <c r="N710" t="s">
        <v>3177</v>
      </c>
    </row>
    <row r="711" spans="1:14" x14ac:dyDescent="0.35">
      <c r="A711" t="s">
        <v>1837</v>
      </c>
      <c r="B711" t="s">
        <v>3178</v>
      </c>
      <c r="C711" t="s">
        <v>3179</v>
      </c>
      <c r="E711" t="s">
        <v>1837</v>
      </c>
      <c r="F711" t="s">
        <v>3178</v>
      </c>
      <c r="G711" t="s">
        <v>3179</v>
      </c>
      <c r="H711" t="s">
        <v>3179</v>
      </c>
      <c r="I711" t="s">
        <v>3179</v>
      </c>
      <c r="J711" t="s">
        <v>3179</v>
      </c>
      <c r="K711" t="s">
        <v>3179</v>
      </c>
      <c r="L711" t="s">
        <v>3179</v>
      </c>
      <c r="M711" t="s">
        <v>3179</v>
      </c>
      <c r="N711" t="s">
        <v>3179</v>
      </c>
    </row>
    <row r="712" spans="1:14" x14ac:dyDescent="0.35">
      <c r="A712" t="s">
        <v>1837</v>
      </c>
      <c r="B712" t="s">
        <v>3180</v>
      </c>
      <c r="C712" t="s">
        <v>2883</v>
      </c>
      <c r="E712" t="s">
        <v>1837</v>
      </c>
      <c r="F712" t="s">
        <v>3180</v>
      </c>
      <c r="G712" t="s">
        <v>2883</v>
      </c>
      <c r="H712" t="s">
        <v>2883</v>
      </c>
      <c r="I712" t="s">
        <v>2883</v>
      </c>
      <c r="J712" t="s">
        <v>2883</v>
      </c>
      <c r="K712" t="s">
        <v>2883</v>
      </c>
      <c r="L712" t="s">
        <v>2883</v>
      </c>
      <c r="M712" t="s">
        <v>2883</v>
      </c>
      <c r="N712" t="s">
        <v>2883</v>
      </c>
    </row>
    <row r="713" spans="1:14" x14ac:dyDescent="0.35">
      <c r="A713" t="s">
        <v>1837</v>
      </c>
      <c r="B713" t="s">
        <v>478</v>
      </c>
      <c r="C713" t="s">
        <v>2837</v>
      </c>
      <c r="E713" t="s">
        <v>1837</v>
      </c>
      <c r="F713" t="s">
        <v>478</v>
      </c>
      <c r="G713" t="s">
        <v>2837</v>
      </c>
      <c r="H713" t="s">
        <v>2837</v>
      </c>
      <c r="I713" t="s">
        <v>2837</v>
      </c>
      <c r="J713" t="s">
        <v>2837</v>
      </c>
      <c r="K713" t="s">
        <v>2837</v>
      </c>
      <c r="L713" t="s">
        <v>2837</v>
      </c>
      <c r="M713" t="s">
        <v>2837</v>
      </c>
      <c r="N713" t="s">
        <v>2837</v>
      </c>
    </row>
    <row r="714" spans="1:14" x14ac:dyDescent="0.35">
      <c r="A714" t="s">
        <v>1837</v>
      </c>
      <c r="B714" t="s">
        <v>480</v>
      </c>
      <c r="C714" t="s">
        <v>2837</v>
      </c>
      <c r="E714" t="s">
        <v>1837</v>
      </c>
      <c r="F714" t="s">
        <v>480</v>
      </c>
      <c r="G714" t="s">
        <v>2837</v>
      </c>
      <c r="H714" t="s">
        <v>2837</v>
      </c>
      <c r="I714" t="s">
        <v>2837</v>
      </c>
      <c r="J714" t="s">
        <v>2837</v>
      </c>
      <c r="K714" t="s">
        <v>2837</v>
      </c>
      <c r="L714" t="s">
        <v>2837</v>
      </c>
      <c r="M714" t="s">
        <v>2837</v>
      </c>
      <c r="N714" t="s">
        <v>2837</v>
      </c>
    </row>
    <row r="715" spans="1:14" x14ac:dyDescent="0.35">
      <c r="A715" t="s">
        <v>1837</v>
      </c>
      <c r="B715" t="s">
        <v>482</v>
      </c>
      <c r="C715" t="s">
        <v>2837</v>
      </c>
      <c r="E715" t="s">
        <v>1837</v>
      </c>
      <c r="F715" t="s">
        <v>482</v>
      </c>
      <c r="G715" t="s">
        <v>2837</v>
      </c>
      <c r="H715" t="s">
        <v>2837</v>
      </c>
      <c r="I715" t="s">
        <v>2837</v>
      </c>
      <c r="J715" t="s">
        <v>2837</v>
      </c>
      <c r="K715" t="s">
        <v>2837</v>
      </c>
      <c r="L715" t="s">
        <v>2837</v>
      </c>
      <c r="M715" t="s">
        <v>2837</v>
      </c>
      <c r="N715" t="s">
        <v>2837</v>
      </c>
    </row>
    <row r="716" spans="1:14" x14ac:dyDescent="0.35">
      <c r="A716" t="s">
        <v>1837</v>
      </c>
      <c r="B716" t="s">
        <v>3181</v>
      </c>
      <c r="C716" t="s">
        <v>1953</v>
      </c>
      <c r="E716" t="s">
        <v>1837</v>
      </c>
      <c r="F716" t="s">
        <v>3181</v>
      </c>
      <c r="H716" t="s">
        <v>1953</v>
      </c>
      <c r="I716" t="s">
        <v>1953</v>
      </c>
      <c r="J716" t="s">
        <v>1953</v>
      </c>
      <c r="K716" t="s">
        <v>1953</v>
      </c>
      <c r="L716" t="s">
        <v>1953</v>
      </c>
      <c r="M716" t="s">
        <v>1953</v>
      </c>
      <c r="N716" t="s">
        <v>1953</v>
      </c>
    </row>
    <row r="717" spans="1:14" x14ac:dyDescent="0.35">
      <c r="A717" t="s">
        <v>1837</v>
      </c>
      <c r="B717" t="s">
        <v>332</v>
      </c>
      <c r="C717" t="s">
        <v>3184</v>
      </c>
      <c r="E717" t="s">
        <v>1837</v>
      </c>
      <c r="F717" t="s">
        <v>332</v>
      </c>
      <c r="G717" t="s">
        <v>3182</v>
      </c>
      <c r="H717" t="s">
        <v>3182</v>
      </c>
      <c r="I717" t="s">
        <v>3182</v>
      </c>
      <c r="J717" t="s">
        <v>3183</v>
      </c>
      <c r="K717" t="s">
        <v>3183</v>
      </c>
      <c r="L717" t="s">
        <v>3183</v>
      </c>
      <c r="M717" t="s">
        <v>3184</v>
      </c>
      <c r="N717" t="s">
        <v>3184</v>
      </c>
    </row>
    <row r="718" spans="1:14" x14ac:dyDescent="0.35">
      <c r="A718" t="s">
        <v>1837</v>
      </c>
      <c r="B718" t="s">
        <v>334</v>
      </c>
      <c r="C718" t="s">
        <v>2837</v>
      </c>
      <c r="E718" t="s">
        <v>1837</v>
      </c>
      <c r="F718" t="s">
        <v>334</v>
      </c>
      <c r="G718" t="s">
        <v>2837</v>
      </c>
      <c r="H718" t="s">
        <v>2837</v>
      </c>
      <c r="I718" t="s">
        <v>2837</v>
      </c>
      <c r="J718" t="s">
        <v>2837</v>
      </c>
      <c r="K718" t="s">
        <v>2837</v>
      </c>
      <c r="L718" t="s">
        <v>2837</v>
      </c>
      <c r="M718" t="s">
        <v>2837</v>
      </c>
      <c r="N718" t="s">
        <v>2837</v>
      </c>
    </row>
    <row r="719" spans="1:14" x14ac:dyDescent="0.35">
      <c r="A719" t="s">
        <v>1837</v>
      </c>
      <c r="B719" t="s">
        <v>336</v>
      </c>
      <c r="C719" t="s">
        <v>3186</v>
      </c>
      <c r="E719" t="s">
        <v>1837</v>
      </c>
      <c r="F719" t="s">
        <v>336</v>
      </c>
      <c r="G719" t="s">
        <v>3185</v>
      </c>
      <c r="H719" t="s">
        <v>3185</v>
      </c>
      <c r="I719" t="s">
        <v>3185</v>
      </c>
      <c r="J719" t="s">
        <v>3185</v>
      </c>
      <c r="K719" t="s">
        <v>3185</v>
      </c>
      <c r="L719" t="s">
        <v>3185</v>
      </c>
      <c r="M719" t="s">
        <v>3186</v>
      </c>
      <c r="N719" t="s">
        <v>3186</v>
      </c>
    </row>
    <row r="720" spans="1:14" x14ac:dyDescent="0.35">
      <c r="A720" t="s">
        <v>1837</v>
      </c>
      <c r="B720" t="s">
        <v>3187</v>
      </c>
      <c r="C720" t="s">
        <v>2837</v>
      </c>
      <c r="E720" t="s">
        <v>1837</v>
      </c>
      <c r="F720" t="s">
        <v>3187</v>
      </c>
      <c r="G720" t="s">
        <v>2837</v>
      </c>
      <c r="H720" t="s">
        <v>2837</v>
      </c>
      <c r="I720" t="s">
        <v>2837</v>
      </c>
      <c r="J720" t="s">
        <v>2837</v>
      </c>
      <c r="K720" t="s">
        <v>2837</v>
      </c>
      <c r="L720" t="s">
        <v>2837</v>
      </c>
      <c r="M720" t="s">
        <v>2837</v>
      </c>
      <c r="N720" t="s">
        <v>2837</v>
      </c>
    </row>
    <row r="721" spans="1:14" x14ac:dyDescent="0.35">
      <c r="A721" t="s">
        <v>1837</v>
      </c>
      <c r="B721" t="s">
        <v>3188</v>
      </c>
      <c r="C721" t="s">
        <v>2837</v>
      </c>
      <c r="E721" t="s">
        <v>1837</v>
      </c>
      <c r="F721" t="s">
        <v>3188</v>
      </c>
      <c r="G721" t="s">
        <v>2837</v>
      </c>
      <c r="H721" t="s">
        <v>2837</v>
      </c>
      <c r="I721" t="s">
        <v>2837</v>
      </c>
      <c r="J721" t="s">
        <v>2837</v>
      </c>
      <c r="K721" t="s">
        <v>2837</v>
      </c>
      <c r="L721" t="s">
        <v>2837</v>
      </c>
      <c r="M721" t="s">
        <v>2837</v>
      </c>
      <c r="N721" t="s">
        <v>2837</v>
      </c>
    </row>
    <row r="722" spans="1:14" x14ac:dyDescent="0.35">
      <c r="A722" t="s">
        <v>1837</v>
      </c>
      <c r="B722" t="s">
        <v>3189</v>
      </c>
      <c r="C722" t="s">
        <v>2837</v>
      </c>
      <c r="E722" t="s">
        <v>1837</v>
      </c>
      <c r="F722" t="s">
        <v>3189</v>
      </c>
      <c r="G722" t="s">
        <v>2837</v>
      </c>
      <c r="H722" t="s">
        <v>2837</v>
      </c>
      <c r="I722" t="s">
        <v>2837</v>
      </c>
      <c r="J722" t="s">
        <v>2837</v>
      </c>
      <c r="K722" t="s">
        <v>2837</v>
      </c>
      <c r="L722" t="s">
        <v>2837</v>
      </c>
      <c r="M722" t="s">
        <v>2837</v>
      </c>
      <c r="N722" t="s">
        <v>2837</v>
      </c>
    </row>
    <row r="723" spans="1:14" x14ac:dyDescent="0.35">
      <c r="A723" t="s">
        <v>1837</v>
      </c>
      <c r="B723" t="s">
        <v>3190</v>
      </c>
      <c r="C723" t="s">
        <v>2837</v>
      </c>
      <c r="E723" t="s">
        <v>1837</v>
      </c>
      <c r="F723" t="s">
        <v>3190</v>
      </c>
      <c r="G723" t="s">
        <v>2837</v>
      </c>
      <c r="H723" t="s">
        <v>2837</v>
      </c>
      <c r="I723" t="s">
        <v>2837</v>
      </c>
      <c r="J723" t="s">
        <v>2837</v>
      </c>
      <c r="K723" t="s">
        <v>2837</v>
      </c>
      <c r="L723" t="s">
        <v>2837</v>
      </c>
      <c r="M723" t="s">
        <v>2837</v>
      </c>
      <c r="N723" t="s">
        <v>2837</v>
      </c>
    </row>
    <row r="724" spans="1:14" x14ac:dyDescent="0.35">
      <c r="A724" t="s">
        <v>1837</v>
      </c>
      <c r="B724" t="s">
        <v>3191</v>
      </c>
      <c r="C724" t="s">
        <v>2837</v>
      </c>
      <c r="E724" t="s">
        <v>1837</v>
      </c>
      <c r="F724" t="s">
        <v>3191</v>
      </c>
      <c r="G724" t="s">
        <v>2837</v>
      </c>
      <c r="H724" t="s">
        <v>2837</v>
      </c>
      <c r="I724" t="s">
        <v>2837</v>
      </c>
      <c r="J724" t="s">
        <v>2837</v>
      </c>
      <c r="K724" t="s">
        <v>2837</v>
      </c>
      <c r="L724" t="s">
        <v>2837</v>
      </c>
      <c r="M724" t="s">
        <v>2837</v>
      </c>
      <c r="N724" t="s">
        <v>2837</v>
      </c>
    </row>
    <row r="725" spans="1:14" x14ac:dyDescent="0.35">
      <c r="A725" t="s">
        <v>1837</v>
      </c>
      <c r="B725" t="s">
        <v>468</v>
      </c>
      <c r="C725" t="s">
        <v>3487</v>
      </c>
      <c r="E725" t="s">
        <v>1837</v>
      </c>
      <c r="F725" t="s">
        <v>468</v>
      </c>
      <c r="G725" t="s">
        <v>3192</v>
      </c>
      <c r="H725" t="s">
        <v>3192</v>
      </c>
      <c r="I725" t="s">
        <v>3192</v>
      </c>
      <c r="J725" t="s">
        <v>3192</v>
      </c>
      <c r="K725" t="s">
        <v>3192</v>
      </c>
      <c r="L725" t="s">
        <v>3486</v>
      </c>
      <c r="M725" t="s">
        <v>3487</v>
      </c>
      <c r="N725" t="s">
        <v>3487</v>
      </c>
    </row>
    <row r="726" spans="1:14" x14ac:dyDescent="0.35">
      <c r="A726" t="s">
        <v>1837</v>
      </c>
      <c r="B726" t="s">
        <v>3193</v>
      </c>
      <c r="C726" t="s">
        <v>3194</v>
      </c>
      <c r="E726" t="s">
        <v>1837</v>
      </c>
      <c r="F726" t="s">
        <v>3193</v>
      </c>
      <c r="G726" t="s">
        <v>3194</v>
      </c>
      <c r="H726" t="s">
        <v>3194</v>
      </c>
      <c r="I726" t="s">
        <v>3194</v>
      </c>
      <c r="J726" t="s">
        <v>3194</v>
      </c>
      <c r="K726" t="s">
        <v>3194</v>
      </c>
      <c r="L726" t="s">
        <v>3194</v>
      </c>
      <c r="M726" t="s">
        <v>3194</v>
      </c>
      <c r="N726" t="s">
        <v>3194</v>
      </c>
    </row>
    <row r="727" spans="1:14" x14ac:dyDescent="0.35">
      <c r="A727" t="s">
        <v>1837</v>
      </c>
      <c r="B727" t="s">
        <v>3195</v>
      </c>
      <c r="C727" t="s">
        <v>3196</v>
      </c>
      <c r="E727" t="s">
        <v>1837</v>
      </c>
      <c r="F727" t="s">
        <v>3195</v>
      </c>
      <c r="G727" t="s">
        <v>3196</v>
      </c>
      <c r="H727" t="s">
        <v>3196</v>
      </c>
      <c r="I727" t="s">
        <v>3196</v>
      </c>
      <c r="J727" t="s">
        <v>3196</v>
      </c>
      <c r="K727" t="s">
        <v>3196</v>
      </c>
      <c r="L727" t="s">
        <v>3196</v>
      </c>
      <c r="M727" t="s">
        <v>3196</v>
      </c>
      <c r="N727" t="s">
        <v>3196</v>
      </c>
    </row>
    <row r="728" spans="1:14" x14ac:dyDescent="0.35">
      <c r="A728" t="s">
        <v>1837</v>
      </c>
      <c r="B728" t="s">
        <v>3197</v>
      </c>
      <c r="C728" t="s">
        <v>3198</v>
      </c>
      <c r="E728" t="s">
        <v>1837</v>
      </c>
      <c r="F728" t="s">
        <v>3197</v>
      </c>
      <c r="G728" t="s">
        <v>3198</v>
      </c>
      <c r="H728" t="s">
        <v>3198</v>
      </c>
      <c r="I728" t="s">
        <v>3198</v>
      </c>
      <c r="J728" t="s">
        <v>3198</v>
      </c>
      <c r="K728" t="s">
        <v>3198</v>
      </c>
      <c r="L728" t="s">
        <v>3198</v>
      </c>
      <c r="M728" t="s">
        <v>3198</v>
      </c>
      <c r="N728" t="s">
        <v>3198</v>
      </c>
    </row>
    <row r="729" spans="1:14" x14ac:dyDescent="0.35">
      <c r="A729" t="s">
        <v>1837</v>
      </c>
      <c r="B729" t="s">
        <v>693</v>
      </c>
      <c r="C729" t="s">
        <v>3199</v>
      </c>
      <c r="E729" t="s">
        <v>1837</v>
      </c>
      <c r="F729" t="s">
        <v>693</v>
      </c>
      <c r="G729" t="s">
        <v>3199</v>
      </c>
      <c r="H729" t="s">
        <v>3199</v>
      </c>
      <c r="I729" t="s">
        <v>3199</v>
      </c>
      <c r="J729" t="s">
        <v>3199</v>
      </c>
      <c r="K729" t="s">
        <v>3199</v>
      </c>
      <c r="L729" t="s">
        <v>3199</v>
      </c>
      <c r="M729" t="s">
        <v>3199</v>
      </c>
      <c r="N729" t="s">
        <v>3199</v>
      </c>
    </row>
    <row r="730" spans="1:14" x14ac:dyDescent="0.35">
      <c r="A730" t="s">
        <v>1837</v>
      </c>
      <c r="B730" t="s">
        <v>3200</v>
      </c>
      <c r="C730" t="s">
        <v>3201</v>
      </c>
      <c r="E730" t="s">
        <v>1837</v>
      </c>
      <c r="F730" t="s">
        <v>3200</v>
      </c>
      <c r="G730" t="s">
        <v>3201</v>
      </c>
      <c r="H730" t="s">
        <v>3201</v>
      </c>
      <c r="I730" t="s">
        <v>3201</v>
      </c>
      <c r="J730" t="s">
        <v>3201</v>
      </c>
      <c r="K730" t="s">
        <v>3201</v>
      </c>
      <c r="L730" t="s">
        <v>3201</v>
      </c>
      <c r="M730" t="s">
        <v>3201</v>
      </c>
      <c r="N730" t="s">
        <v>3201</v>
      </c>
    </row>
    <row r="731" spans="1:14" x14ac:dyDescent="0.35">
      <c r="A731" t="s">
        <v>1837</v>
      </c>
      <c r="B731" t="s">
        <v>3202</v>
      </c>
      <c r="C731" t="s">
        <v>2883</v>
      </c>
      <c r="E731" t="s">
        <v>1837</v>
      </c>
      <c r="F731" t="s">
        <v>3202</v>
      </c>
      <c r="G731" t="s">
        <v>2883</v>
      </c>
      <c r="H731" t="s">
        <v>2883</v>
      </c>
      <c r="I731" t="s">
        <v>2883</v>
      </c>
      <c r="J731" t="s">
        <v>2883</v>
      </c>
      <c r="K731" t="s">
        <v>2883</v>
      </c>
      <c r="L731" t="s">
        <v>2883</v>
      </c>
      <c r="M731" t="s">
        <v>2883</v>
      </c>
      <c r="N731" t="s">
        <v>2883</v>
      </c>
    </row>
    <row r="732" spans="1:14" x14ac:dyDescent="0.35">
      <c r="A732" t="s">
        <v>1837</v>
      </c>
      <c r="B732" t="s">
        <v>3203</v>
      </c>
      <c r="C732" t="s">
        <v>2883</v>
      </c>
      <c r="E732" t="s">
        <v>1837</v>
      </c>
      <c r="F732" t="s">
        <v>3203</v>
      </c>
      <c r="G732" t="s">
        <v>2883</v>
      </c>
      <c r="H732" t="s">
        <v>2883</v>
      </c>
      <c r="I732" t="s">
        <v>2883</v>
      </c>
      <c r="J732" t="s">
        <v>2883</v>
      </c>
      <c r="K732" t="s">
        <v>2883</v>
      </c>
      <c r="L732" t="s">
        <v>2883</v>
      </c>
      <c r="M732" t="s">
        <v>2883</v>
      </c>
      <c r="N732" t="s">
        <v>2883</v>
      </c>
    </row>
    <row r="733" spans="1:14" x14ac:dyDescent="0.35">
      <c r="A733" t="s">
        <v>1837</v>
      </c>
      <c r="B733" t="s">
        <v>3204</v>
      </c>
      <c r="C733" t="s">
        <v>3205</v>
      </c>
      <c r="E733" t="s">
        <v>1837</v>
      </c>
      <c r="F733" t="s">
        <v>3204</v>
      </c>
      <c r="G733" t="s">
        <v>3205</v>
      </c>
      <c r="H733" t="s">
        <v>3205</v>
      </c>
      <c r="I733" t="s">
        <v>3205</v>
      </c>
      <c r="J733" t="s">
        <v>3205</v>
      </c>
      <c r="K733" t="s">
        <v>3205</v>
      </c>
      <c r="L733" t="s">
        <v>3205</v>
      </c>
      <c r="M733" t="s">
        <v>3205</v>
      </c>
      <c r="N733" t="s">
        <v>3205</v>
      </c>
    </row>
    <row r="734" spans="1:14" x14ac:dyDescent="0.35">
      <c r="A734" t="s">
        <v>1837</v>
      </c>
      <c r="B734" t="s">
        <v>70</v>
      </c>
      <c r="C734" t="s">
        <v>3206</v>
      </c>
      <c r="E734" t="s">
        <v>1837</v>
      </c>
      <c r="F734" t="s">
        <v>70</v>
      </c>
      <c r="G734" t="s">
        <v>3206</v>
      </c>
      <c r="H734" t="s">
        <v>3206</v>
      </c>
      <c r="I734" t="s">
        <v>3206</v>
      </c>
      <c r="J734" t="s">
        <v>3206</v>
      </c>
      <c r="K734" t="s">
        <v>3206</v>
      </c>
      <c r="L734" t="s">
        <v>3206</v>
      </c>
      <c r="M734" t="s">
        <v>3206</v>
      </c>
      <c r="N734" t="s">
        <v>3206</v>
      </c>
    </row>
    <row r="735" spans="1:14" x14ac:dyDescent="0.35">
      <c r="A735" t="s">
        <v>1837</v>
      </c>
      <c r="B735" t="s">
        <v>3207</v>
      </c>
      <c r="C735" t="s">
        <v>3208</v>
      </c>
      <c r="E735" t="s">
        <v>1837</v>
      </c>
      <c r="F735" t="s">
        <v>3207</v>
      </c>
      <c r="G735" t="s">
        <v>3208</v>
      </c>
      <c r="H735" t="s">
        <v>3208</v>
      </c>
      <c r="I735" t="s">
        <v>3208</v>
      </c>
      <c r="J735" t="s">
        <v>3208</v>
      </c>
      <c r="K735" t="s">
        <v>3208</v>
      </c>
      <c r="L735" t="s">
        <v>3208</v>
      </c>
      <c r="M735" t="s">
        <v>3208</v>
      </c>
      <c r="N735" t="s">
        <v>3208</v>
      </c>
    </row>
    <row r="736" spans="1:14" x14ac:dyDescent="0.35">
      <c r="A736" t="s">
        <v>1837</v>
      </c>
      <c r="B736" t="s">
        <v>466</v>
      </c>
      <c r="C736" t="s">
        <v>2837</v>
      </c>
      <c r="E736" t="s">
        <v>1837</v>
      </c>
      <c r="F736" t="s">
        <v>466</v>
      </c>
      <c r="G736" t="s">
        <v>2837</v>
      </c>
      <c r="H736" t="s">
        <v>2837</v>
      </c>
      <c r="I736" t="s">
        <v>2837</v>
      </c>
      <c r="J736" t="s">
        <v>2837</v>
      </c>
      <c r="K736" t="s">
        <v>2837</v>
      </c>
      <c r="L736" t="s">
        <v>2837</v>
      </c>
      <c r="M736" t="s">
        <v>2837</v>
      </c>
      <c r="N736" t="s">
        <v>2837</v>
      </c>
    </row>
    <row r="737" spans="1:14" x14ac:dyDescent="0.35">
      <c r="A737" t="s">
        <v>1837</v>
      </c>
      <c r="B737" t="s">
        <v>680</v>
      </c>
      <c r="C737" t="s">
        <v>3209</v>
      </c>
      <c r="E737" t="s">
        <v>1837</v>
      </c>
      <c r="F737" t="s">
        <v>680</v>
      </c>
      <c r="G737" t="s">
        <v>3209</v>
      </c>
      <c r="H737" t="s">
        <v>3209</v>
      </c>
      <c r="I737" t="s">
        <v>3209</v>
      </c>
      <c r="J737" t="s">
        <v>3209</v>
      </c>
      <c r="K737" t="s">
        <v>3209</v>
      </c>
      <c r="L737" t="s">
        <v>3209</v>
      </c>
      <c r="M737" t="s">
        <v>3209</v>
      </c>
      <c r="N737" t="s">
        <v>3209</v>
      </c>
    </row>
    <row r="738" spans="1:14" x14ac:dyDescent="0.35">
      <c r="A738" t="s">
        <v>1837</v>
      </c>
      <c r="B738" t="s">
        <v>682</v>
      </c>
      <c r="C738" t="s">
        <v>3209</v>
      </c>
      <c r="E738" t="s">
        <v>1837</v>
      </c>
      <c r="F738" t="s">
        <v>682</v>
      </c>
      <c r="G738" t="s">
        <v>3209</v>
      </c>
      <c r="H738" t="s">
        <v>3209</v>
      </c>
      <c r="I738" t="s">
        <v>3209</v>
      </c>
      <c r="J738" t="s">
        <v>3209</v>
      </c>
      <c r="K738" t="s">
        <v>3209</v>
      </c>
      <c r="L738" t="s">
        <v>3209</v>
      </c>
      <c r="M738" t="s">
        <v>3209</v>
      </c>
      <c r="N738" t="s">
        <v>3209</v>
      </c>
    </row>
    <row r="739" spans="1:14" x14ac:dyDescent="0.35">
      <c r="A739" t="s">
        <v>1837</v>
      </c>
      <c r="B739" t="s">
        <v>684</v>
      </c>
      <c r="C739" t="s">
        <v>3209</v>
      </c>
      <c r="E739" t="s">
        <v>1837</v>
      </c>
      <c r="F739" t="s">
        <v>684</v>
      </c>
      <c r="G739" t="s">
        <v>3209</v>
      </c>
      <c r="H739" t="s">
        <v>3209</v>
      </c>
      <c r="I739" t="s">
        <v>3209</v>
      </c>
      <c r="J739" t="s">
        <v>3209</v>
      </c>
      <c r="K739" t="s">
        <v>3209</v>
      </c>
      <c r="L739" t="s">
        <v>3209</v>
      </c>
      <c r="M739" t="s">
        <v>3209</v>
      </c>
      <c r="N739" t="s">
        <v>3209</v>
      </c>
    </row>
    <row r="740" spans="1:14" x14ac:dyDescent="0.35">
      <c r="A740" t="s">
        <v>1837</v>
      </c>
      <c r="B740" t="s">
        <v>686</v>
      </c>
      <c r="C740" t="s">
        <v>3209</v>
      </c>
      <c r="E740" t="s">
        <v>1837</v>
      </c>
      <c r="F740" t="s">
        <v>686</v>
      </c>
      <c r="G740" t="s">
        <v>3209</v>
      </c>
      <c r="H740" t="s">
        <v>3209</v>
      </c>
      <c r="I740" t="s">
        <v>3209</v>
      </c>
      <c r="J740" t="s">
        <v>3209</v>
      </c>
      <c r="K740" t="s">
        <v>3209</v>
      </c>
      <c r="L740" t="s">
        <v>3209</v>
      </c>
      <c r="M740" t="s">
        <v>3209</v>
      </c>
      <c r="N740" t="s">
        <v>3209</v>
      </c>
    </row>
    <row r="741" spans="1:14" x14ac:dyDescent="0.35">
      <c r="A741" t="s">
        <v>1837</v>
      </c>
      <c r="B741" t="s">
        <v>688</v>
      </c>
      <c r="C741" t="s">
        <v>3209</v>
      </c>
      <c r="E741" t="s">
        <v>1837</v>
      </c>
      <c r="F741" t="s">
        <v>688</v>
      </c>
      <c r="G741" t="s">
        <v>3209</v>
      </c>
      <c r="H741" t="s">
        <v>3209</v>
      </c>
      <c r="I741" t="s">
        <v>3209</v>
      </c>
      <c r="J741" t="s">
        <v>3209</v>
      </c>
      <c r="K741" t="s">
        <v>3209</v>
      </c>
      <c r="L741" t="s">
        <v>3209</v>
      </c>
      <c r="M741" t="s">
        <v>3209</v>
      </c>
      <c r="N741" t="s">
        <v>3209</v>
      </c>
    </row>
    <row r="742" spans="1:14" x14ac:dyDescent="0.35">
      <c r="A742" t="s">
        <v>1837</v>
      </c>
      <c r="B742" t="s">
        <v>3210</v>
      </c>
      <c r="C742" t="s">
        <v>1953</v>
      </c>
      <c r="E742" t="s">
        <v>1837</v>
      </c>
      <c r="F742" t="s">
        <v>3210</v>
      </c>
      <c r="H742" t="s">
        <v>1953</v>
      </c>
      <c r="I742" t="s">
        <v>1953</v>
      </c>
      <c r="J742" t="s">
        <v>1953</v>
      </c>
      <c r="K742" t="s">
        <v>1953</v>
      </c>
      <c r="L742" t="s">
        <v>1953</v>
      </c>
      <c r="M742" t="s">
        <v>1953</v>
      </c>
      <c r="N742" t="s">
        <v>1953</v>
      </c>
    </row>
    <row r="743" spans="1:14" x14ac:dyDescent="0.35">
      <c r="A743" t="s">
        <v>1837</v>
      </c>
      <c r="B743" t="s">
        <v>60</v>
      </c>
      <c r="C743" t="s">
        <v>1953</v>
      </c>
      <c r="E743" t="s">
        <v>1837</v>
      </c>
      <c r="F743" t="s">
        <v>60</v>
      </c>
      <c r="H743" t="s">
        <v>1953</v>
      </c>
      <c r="I743" t="s">
        <v>1953</v>
      </c>
      <c r="J743" t="s">
        <v>1953</v>
      </c>
      <c r="K743" t="s">
        <v>1953</v>
      </c>
      <c r="L743" t="s">
        <v>1953</v>
      </c>
      <c r="M743" t="s">
        <v>1953</v>
      </c>
      <c r="N743" t="s">
        <v>1953</v>
      </c>
    </row>
    <row r="744" spans="1:14" x14ac:dyDescent="0.35">
      <c r="A744" t="s">
        <v>1837</v>
      </c>
      <c r="B744" t="s">
        <v>3211</v>
      </c>
      <c r="C744" t="s">
        <v>1953</v>
      </c>
      <c r="E744" t="s">
        <v>1837</v>
      </c>
      <c r="F744" t="s">
        <v>3211</v>
      </c>
      <c r="H744" t="s">
        <v>1953</v>
      </c>
      <c r="I744" t="s">
        <v>1953</v>
      </c>
      <c r="J744" t="s">
        <v>1953</v>
      </c>
      <c r="K744" t="s">
        <v>1953</v>
      </c>
      <c r="L744" t="s">
        <v>1953</v>
      </c>
      <c r="M744" t="s">
        <v>1953</v>
      </c>
      <c r="N744" t="s">
        <v>1953</v>
      </c>
    </row>
    <row r="745" spans="1:14" x14ac:dyDescent="0.35">
      <c r="A745" t="s">
        <v>1837</v>
      </c>
      <c r="B745" t="s">
        <v>3212</v>
      </c>
      <c r="C745" t="s">
        <v>1953</v>
      </c>
      <c r="E745" t="s">
        <v>1837</v>
      </c>
      <c r="F745" t="s">
        <v>3212</v>
      </c>
      <c r="H745" t="s">
        <v>1953</v>
      </c>
      <c r="I745" t="s">
        <v>1953</v>
      </c>
      <c r="J745" t="s">
        <v>1953</v>
      </c>
      <c r="K745" t="s">
        <v>1953</v>
      </c>
      <c r="L745" t="s">
        <v>1953</v>
      </c>
      <c r="M745" t="s">
        <v>1953</v>
      </c>
      <c r="N745" t="s">
        <v>1953</v>
      </c>
    </row>
    <row r="746" spans="1:14" x14ac:dyDescent="0.35">
      <c r="A746" t="s">
        <v>1837</v>
      </c>
      <c r="B746" t="s">
        <v>176</v>
      </c>
      <c r="C746" t="s">
        <v>1953</v>
      </c>
      <c r="E746" t="s">
        <v>1837</v>
      </c>
      <c r="F746" t="s">
        <v>176</v>
      </c>
      <c r="H746" t="s">
        <v>1953</v>
      </c>
      <c r="I746" t="s">
        <v>1953</v>
      </c>
      <c r="J746" t="s">
        <v>1953</v>
      </c>
      <c r="K746" t="s">
        <v>1953</v>
      </c>
      <c r="L746" t="s">
        <v>1953</v>
      </c>
      <c r="M746" t="s">
        <v>1953</v>
      </c>
      <c r="N746" t="s">
        <v>1953</v>
      </c>
    </row>
    <row r="747" spans="1:14" x14ac:dyDescent="0.35">
      <c r="A747" t="s">
        <v>1837</v>
      </c>
      <c r="B747" t="s">
        <v>178</v>
      </c>
      <c r="C747" t="s">
        <v>1953</v>
      </c>
      <c r="E747" t="s">
        <v>1837</v>
      </c>
      <c r="F747" t="s">
        <v>178</v>
      </c>
      <c r="H747" t="s">
        <v>1953</v>
      </c>
      <c r="I747" t="s">
        <v>1953</v>
      </c>
      <c r="J747" t="s">
        <v>1953</v>
      </c>
      <c r="K747" t="s">
        <v>1953</v>
      </c>
      <c r="L747" t="s">
        <v>1953</v>
      </c>
      <c r="M747" t="s">
        <v>1953</v>
      </c>
      <c r="N747" t="s">
        <v>1953</v>
      </c>
    </row>
    <row r="748" spans="1:14" x14ac:dyDescent="0.35">
      <c r="A748" t="s">
        <v>1837</v>
      </c>
      <c r="B748" t="s">
        <v>180</v>
      </c>
      <c r="C748" t="s">
        <v>1953</v>
      </c>
      <c r="E748" t="s">
        <v>1837</v>
      </c>
      <c r="F748" t="s">
        <v>180</v>
      </c>
      <c r="H748" t="s">
        <v>1953</v>
      </c>
      <c r="I748" t="s">
        <v>1953</v>
      </c>
      <c r="J748" t="s">
        <v>1953</v>
      </c>
      <c r="K748" t="s">
        <v>1953</v>
      </c>
      <c r="L748" t="s">
        <v>1953</v>
      </c>
      <c r="M748" t="s">
        <v>1953</v>
      </c>
      <c r="N748" t="s">
        <v>1953</v>
      </c>
    </row>
    <row r="749" spans="1:14" x14ac:dyDescent="0.35">
      <c r="A749" t="s">
        <v>1837</v>
      </c>
      <c r="B749" t="s">
        <v>182</v>
      </c>
      <c r="C749" t="s">
        <v>1953</v>
      </c>
      <c r="E749" t="s">
        <v>1837</v>
      </c>
      <c r="F749" t="s">
        <v>182</v>
      </c>
      <c r="H749" t="s">
        <v>1953</v>
      </c>
      <c r="I749" t="s">
        <v>1953</v>
      </c>
      <c r="J749" t="s">
        <v>1953</v>
      </c>
      <c r="K749" t="s">
        <v>1953</v>
      </c>
      <c r="L749" t="s">
        <v>1953</v>
      </c>
      <c r="M749" t="s">
        <v>1953</v>
      </c>
      <c r="N749" t="s">
        <v>1953</v>
      </c>
    </row>
    <row r="750" spans="1:14" x14ac:dyDescent="0.35">
      <c r="A750" t="s">
        <v>1837</v>
      </c>
      <c r="B750" t="s">
        <v>184</v>
      </c>
      <c r="C750" t="s">
        <v>1953</v>
      </c>
      <c r="E750" t="s">
        <v>1837</v>
      </c>
      <c r="F750" t="s">
        <v>184</v>
      </c>
      <c r="H750" t="s">
        <v>1953</v>
      </c>
      <c r="I750" t="s">
        <v>1953</v>
      </c>
      <c r="J750" t="s">
        <v>1953</v>
      </c>
      <c r="K750" t="s">
        <v>1953</v>
      </c>
      <c r="L750" t="s">
        <v>1953</v>
      </c>
      <c r="M750" t="s">
        <v>1953</v>
      </c>
      <c r="N750" t="s">
        <v>1953</v>
      </c>
    </row>
    <row r="751" spans="1:14" x14ac:dyDescent="0.35">
      <c r="A751" t="s">
        <v>1837</v>
      </c>
      <c r="B751" t="s">
        <v>186</v>
      </c>
      <c r="C751" t="s">
        <v>1953</v>
      </c>
      <c r="E751" t="s">
        <v>1837</v>
      </c>
      <c r="F751" t="s">
        <v>186</v>
      </c>
      <c r="H751" t="s">
        <v>1953</v>
      </c>
      <c r="I751" t="s">
        <v>1953</v>
      </c>
      <c r="J751" t="s">
        <v>1953</v>
      </c>
      <c r="K751" t="s">
        <v>1953</v>
      </c>
      <c r="L751" t="s">
        <v>1953</v>
      </c>
      <c r="M751" t="s">
        <v>1953</v>
      </c>
      <c r="N751" t="s">
        <v>1953</v>
      </c>
    </row>
    <row r="752" spans="1:14" x14ac:dyDescent="0.35">
      <c r="A752" t="s">
        <v>1837</v>
      </c>
      <c r="B752" t="s">
        <v>188</v>
      </c>
      <c r="C752" t="s">
        <v>1953</v>
      </c>
      <c r="E752" t="s">
        <v>1837</v>
      </c>
      <c r="F752" t="s">
        <v>188</v>
      </c>
      <c r="H752" t="s">
        <v>1953</v>
      </c>
      <c r="I752" t="s">
        <v>1953</v>
      </c>
      <c r="J752" t="s">
        <v>1953</v>
      </c>
      <c r="K752" t="s">
        <v>1953</v>
      </c>
      <c r="L752" t="s">
        <v>1953</v>
      </c>
      <c r="M752" t="s">
        <v>1953</v>
      </c>
      <c r="N752" t="s">
        <v>1953</v>
      </c>
    </row>
    <row r="753" spans="1:14" x14ac:dyDescent="0.35">
      <c r="A753" t="s">
        <v>1837</v>
      </c>
      <c r="B753" t="s">
        <v>190</v>
      </c>
      <c r="C753" t="s">
        <v>1953</v>
      </c>
      <c r="E753" t="s">
        <v>1837</v>
      </c>
      <c r="F753" t="s">
        <v>190</v>
      </c>
      <c r="H753" t="s">
        <v>1953</v>
      </c>
      <c r="I753" t="s">
        <v>1953</v>
      </c>
      <c r="J753" t="s">
        <v>1953</v>
      </c>
      <c r="K753" t="s">
        <v>1953</v>
      </c>
      <c r="L753" t="s">
        <v>1953</v>
      </c>
      <c r="M753" t="s">
        <v>1953</v>
      </c>
      <c r="N753" t="s">
        <v>1953</v>
      </c>
    </row>
    <row r="754" spans="1:14" x14ac:dyDescent="0.35">
      <c r="A754" t="s">
        <v>1837</v>
      </c>
      <c r="B754" t="s">
        <v>192</v>
      </c>
      <c r="C754" t="s">
        <v>1953</v>
      </c>
      <c r="E754" t="s">
        <v>1837</v>
      </c>
      <c r="F754" t="s">
        <v>192</v>
      </c>
      <c r="H754" t="s">
        <v>1953</v>
      </c>
      <c r="I754" t="s">
        <v>1953</v>
      </c>
      <c r="J754" t="s">
        <v>1953</v>
      </c>
      <c r="K754" t="s">
        <v>1953</v>
      </c>
      <c r="L754" t="s">
        <v>1953</v>
      </c>
      <c r="M754" t="s">
        <v>1953</v>
      </c>
      <c r="N754" t="s">
        <v>1953</v>
      </c>
    </row>
    <row r="755" spans="1:14" x14ac:dyDescent="0.35">
      <c r="A755" t="s">
        <v>1837</v>
      </c>
      <c r="B755" t="s">
        <v>194</v>
      </c>
      <c r="C755" t="s">
        <v>1953</v>
      </c>
      <c r="E755" t="s">
        <v>1837</v>
      </c>
      <c r="F755" t="s">
        <v>194</v>
      </c>
      <c r="H755" t="s">
        <v>1953</v>
      </c>
      <c r="I755" t="s">
        <v>1953</v>
      </c>
      <c r="J755" t="s">
        <v>1953</v>
      </c>
      <c r="K755" t="s">
        <v>1953</v>
      </c>
      <c r="L755" t="s">
        <v>1953</v>
      </c>
      <c r="M755" t="s">
        <v>1953</v>
      </c>
      <c r="N755" t="s">
        <v>1953</v>
      </c>
    </row>
    <row r="756" spans="1:14" x14ac:dyDescent="0.35">
      <c r="A756" t="s">
        <v>1837</v>
      </c>
      <c r="B756" t="s">
        <v>196</v>
      </c>
      <c r="C756" t="s">
        <v>1953</v>
      </c>
      <c r="E756" t="s">
        <v>1837</v>
      </c>
      <c r="F756" t="s">
        <v>196</v>
      </c>
      <c r="H756" t="s">
        <v>1953</v>
      </c>
      <c r="I756" t="s">
        <v>1953</v>
      </c>
      <c r="J756" t="s">
        <v>1953</v>
      </c>
      <c r="K756" t="s">
        <v>1953</v>
      </c>
      <c r="L756" t="s">
        <v>1953</v>
      </c>
      <c r="M756" t="s">
        <v>1953</v>
      </c>
      <c r="N756" t="s">
        <v>1953</v>
      </c>
    </row>
    <row r="757" spans="1:14" x14ac:dyDescent="0.35">
      <c r="A757" t="s">
        <v>1837</v>
      </c>
      <c r="B757" t="s">
        <v>198</v>
      </c>
      <c r="C757" t="s">
        <v>1953</v>
      </c>
      <c r="E757" t="s">
        <v>1837</v>
      </c>
      <c r="F757" t="s">
        <v>198</v>
      </c>
      <c r="H757" t="s">
        <v>1953</v>
      </c>
      <c r="I757" t="s">
        <v>1953</v>
      </c>
      <c r="J757" t="s">
        <v>1953</v>
      </c>
      <c r="K757" t="s">
        <v>1953</v>
      </c>
      <c r="L757" t="s">
        <v>1953</v>
      </c>
      <c r="M757" t="s">
        <v>1953</v>
      </c>
      <c r="N757" t="s">
        <v>1953</v>
      </c>
    </row>
    <row r="758" spans="1:14" x14ac:dyDescent="0.35">
      <c r="A758" t="s">
        <v>1837</v>
      </c>
      <c r="B758" t="s">
        <v>200</v>
      </c>
      <c r="C758" t="s">
        <v>1953</v>
      </c>
      <c r="E758" t="s">
        <v>1837</v>
      </c>
      <c r="F758" t="s">
        <v>200</v>
      </c>
      <c r="H758" t="s">
        <v>1953</v>
      </c>
      <c r="I758" t="s">
        <v>1953</v>
      </c>
      <c r="J758" t="s">
        <v>1953</v>
      </c>
      <c r="K758" t="s">
        <v>1953</v>
      </c>
      <c r="L758" t="s">
        <v>1953</v>
      </c>
      <c r="M758" t="s">
        <v>1953</v>
      </c>
      <c r="N758" t="s">
        <v>1953</v>
      </c>
    </row>
    <row r="759" spans="1:14" x14ac:dyDescent="0.35">
      <c r="A759" t="s">
        <v>1837</v>
      </c>
      <c r="B759" t="s">
        <v>27</v>
      </c>
      <c r="C759" t="s">
        <v>3213</v>
      </c>
      <c r="E759" t="s">
        <v>1837</v>
      </c>
      <c r="F759" t="s">
        <v>27</v>
      </c>
      <c r="G759" t="s">
        <v>3213</v>
      </c>
      <c r="H759" t="s">
        <v>3213</v>
      </c>
      <c r="I759" t="s">
        <v>3213</v>
      </c>
      <c r="J759" t="s">
        <v>3213</v>
      </c>
      <c r="K759" t="s">
        <v>3213</v>
      </c>
      <c r="L759" t="s">
        <v>3213</v>
      </c>
      <c r="M759" t="s">
        <v>3213</v>
      </c>
      <c r="N759" t="s">
        <v>3213</v>
      </c>
    </row>
    <row r="760" spans="1:14" x14ac:dyDescent="0.35">
      <c r="A760" t="s">
        <v>1837</v>
      </c>
      <c r="B760" t="s">
        <v>3041</v>
      </c>
      <c r="C760" t="s">
        <v>3214</v>
      </c>
      <c r="E760" t="s">
        <v>1837</v>
      </c>
      <c r="F760" t="s">
        <v>3041</v>
      </c>
      <c r="G760" t="s">
        <v>3214</v>
      </c>
      <c r="H760" t="s">
        <v>3214</v>
      </c>
      <c r="I760" t="s">
        <v>3214</v>
      </c>
      <c r="J760" t="s">
        <v>3214</v>
      </c>
      <c r="K760" t="s">
        <v>3214</v>
      </c>
      <c r="L760" t="s">
        <v>3214</v>
      </c>
      <c r="M760" t="s">
        <v>3214</v>
      </c>
      <c r="N760" t="s">
        <v>3214</v>
      </c>
    </row>
    <row r="761" spans="1:14" x14ac:dyDescent="0.35">
      <c r="A761" t="s">
        <v>1837</v>
      </c>
      <c r="B761" t="s">
        <v>27</v>
      </c>
      <c r="C761" t="s">
        <v>3215</v>
      </c>
      <c r="E761" t="s">
        <v>1837</v>
      </c>
      <c r="F761" t="s">
        <v>27</v>
      </c>
      <c r="G761" t="s">
        <v>3215</v>
      </c>
      <c r="H761" t="s">
        <v>3215</v>
      </c>
      <c r="I761" t="s">
        <v>3215</v>
      </c>
      <c r="J761" t="s">
        <v>3215</v>
      </c>
      <c r="K761" t="s">
        <v>3215</v>
      </c>
      <c r="L761" t="s">
        <v>3215</v>
      </c>
      <c r="M761" t="s">
        <v>3215</v>
      </c>
      <c r="N761" t="s">
        <v>3215</v>
      </c>
    </row>
    <row r="762" spans="1:14" x14ac:dyDescent="0.35">
      <c r="A762" t="s">
        <v>1837</v>
      </c>
      <c r="B762" t="s">
        <v>3041</v>
      </c>
      <c r="C762" t="s">
        <v>3216</v>
      </c>
      <c r="E762" t="s">
        <v>1837</v>
      </c>
      <c r="F762" t="s">
        <v>3041</v>
      </c>
      <c r="G762" t="s">
        <v>3216</v>
      </c>
      <c r="H762" t="s">
        <v>3216</v>
      </c>
      <c r="I762" t="s">
        <v>3216</v>
      </c>
      <c r="J762" t="s">
        <v>3216</v>
      </c>
      <c r="K762" t="s">
        <v>3216</v>
      </c>
      <c r="L762" t="s">
        <v>3216</v>
      </c>
      <c r="M762" t="s">
        <v>3216</v>
      </c>
      <c r="N762" t="s">
        <v>3216</v>
      </c>
    </row>
    <row r="763" spans="1:14" x14ac:dyDescent="0.35">
      <c r="A763" t="s">
        <v>1837</v>
      </c>
      <c r="B763" t="s">
        <v>27</v>
      </c>
      <c r="C763" t="s">
        <v>3217</v>
      </c>
      <c r="E763" t="s">
        <v>1837</v>
      </c>
      <c r="F763" t="s">
        <v>27</v>
      </c>
      <c r="G763" t="s">
        <v>3217</v>
      </c>
      <c r="H763" t="s">
        <v>3217</v>
      </c>
      <c r="I763" t="s">
        <v>3217</v>
      </c>
      <c r="J763" t="s">
        <v>3217</v>
      </c>
      <c r="K763" t="s">
        <v>3217</v>
      </c>
      <c r="L763" t="s">
        <v>3217</v>
      </c>
      <c r="M763" t="s">
        <v>3217</v>
      </c>
      <c r="N763" t="s">
        <v>3217</v>
      </c>
    </row>
    <row r="764" spans="1:14" x14ac:dyDescent="0.35">
      <c r="A764" t="s">
        <v>1837</v>
      </c>
      <c r="B764" t="s">
        <v>3041</v>
      </c>
      <c r="C764" t="s">
        <v>3218</v>
      </c>
      <c r="E764" t="s">
        <v>1837</v>
      </c>
      <c r="F764" t="s">
        <v>3041</v>
      </c>
      <c r="G764" t="s">
        <v>3218</v>
      </c>
      <c r="H764" t="s">
        <v>3218</v>
      </c>
      <c r="I764" t="s">
        <v>3218</v>
      </c>
      <c r="J764" t="s">
        <v>3218</v>
      </c>
      <c r="K764" t="s">
        <v>3218</v>
      </c>
      <c r="L764" t="s">
        <v>3218</v>
      </c>
      <c r="M764" t="s">
        <v>3218</v>
      </c>
      <c r="N764" t="s">
        <v>3218</v>
      </c>
    </row>
    <row r="765" spans="1:14" x14ac:dyDescent="0.35">
      <c r="A765" t="s">
        <v>1837</v>
      </c>
      <c r="B765" t="s">
        <v>348</v>
      </c>
      <c r="C765" t="s">
        <v>3219</v>
      </c>
      <c r="E765" t="s">
        <v>1837</v>
      </c>
      <c r="F765" t="s">
        <v>348</v>
      </c>
      <c r="G765" t="s">
        <v>3219</v>
      </c>
      <c r="H765" t="s">
        <v>3219</v>
      </c>
      <c r="I765" t="s">
        <v>3219</v>
      </c>
      <c r="J765" t="s">
        <v>3219</v>
      </c>
      <c r="K765" t="s">
        <v>3219</v>
      </c>
      <c r="L765" t="s">
        <v>3219</v>
      </c>
      <c r="M765" t="s">
        <v>3219</v>
      </c>
      <c r="N765" t="s">
        <v>3219</v>
      </c>
    </row>
    <row r="766" spans="1:14" x14ac:dyDescent="0.35">
      <c r="A766" t="s">
        <v>1837</v>
      </c>
      <c r="B766" t="s">
        <v>288</v>
      </c>
      <c r="C766" t="s">
        <v>3220</v>
      </c>
      <c r="E766" t="s">
        <v>1837</v>
      </c>
      <c r="F766" t="s">
        <v>288</v>
      </c>
      <c r="G766" t="s">
        <v>3220</v>
      </c>
      <c r="H766" t="s">
        <v>3220</v>
      </c>
      <c r="I766" t="s">
        <v>3220</v>
      </c>
      <c r="J766" t="s">
        <v>3220</v>
      </c>
      <c r="K766" t="s">
        <v>3220</v>
      </c>
      <c r="L766" t="s">
        <v>3220</v>
      </c>
      <c r="M766" t="s">
        <v>3220</v>
      </c>
      <c r="N766" t="s">
        <v>3220</v>
      </c>
    </row>
    <row r="767" spans="1:14" x14ac:dyDescent="0.35">
      <c r="A767" t="s">
        <v>1837</v>
      </c>
      <c r="B767" t="s">
        <v>291</v>
      </c>
      <c r="C767" t="s">
        <v>3583</v>
      </c>
      <c r="E767" t="s">
        <v>1837</v>
      </c>
      <c r="F767" t="s">
        <v>291</v>
      </c>
      <c r="G767" t="s">
        <v>3221</v>
      </c>
      <c r="H767" t="s">
        <v>3221</v>
      </c>
      <c r="I767" t="s">
        <v>3221</v>
      </c>
      <c r="J767" t="s">
        <v>3221</v>
      </c>
      <c r="K767" t="s">
        <v>3221</v>
      </c>
      <c r="L767" t="s">
        <v>3583</v>
      </c>
      <c r="M767" t="s">
        <v>3583</v>
      </c>
      <c r="N767" t="s">
        <v>3583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360"/>
  <sheetViews>
    <sheetView workbookViewId="0"/>
  </sheetViews>
  <sheetFormatPr defaultRowHeight="14.5" x14ac:dyDescent="0.35"/>
  <sheetData>
    <row r="1" spans="1:9" x14ac:dyDescent="0.35">
      <c r="A1" s="12" t="s">
        <v>1835</v>
      </c>
      <c r="B1" s="12" t="s">
        <v>2306</v>
      </c>
      <c r="C1" s="12" t="s">
        <v>1</v>
      </c>
      <c r="D1" s="12" t="s">
        <v>1835</v>
      </c>
      <c r="E1" s="12" t="s">
        <v>2306</v>
      </c>
      <c r="F1" s="12" t="s">
        <v>1</v>
      </c>
      <c r="G1" s="25" t="s">
        <v>1844</v>
      </c>
      <c r="H1" s="33"/>
      <c r="I1" s="31"/>
    </row>
    <row r="2" spans="1:9" x14ac:dyDescent="0.35">
      <c r="G2" s="13"/>
      <c r="H2" s="32"/>
      <c r="I2" s="31"/>
    </row>
    <row r="3" spans="1:9" x14ac:dyDescent="0.35">
      <c r="G3" s="13"/>
      <c r="H3" s="32"/>
      <c r="I3" s="31"/>
    </row>
    <row r="4" spans="1:9" x14ac:dyDescent="0.35">
      <c r="G4" s="13"/>
      <c r="H4" s="32"/>
      <c r="I4" s="31"/>
    </row>
    <row r="5" spans="1:9" x14ac:dyDescent="0.35">
      <c r="G5" s="13"/>
      <c r="H5" s="32"/>
      <c r="I5" s="31"/>
    </row>
    <row r="6" spans="1:9" x14ac:dyDescent="0.35">
      <c r="G6" s="13"/>
      <c r="H6" s="32"/>
      <c r="I6" s="31"/>
    </row>
    <row r="7" spans="1:9" x14ac:dyDescent="0.35">
      <c r="G7" s="13"/>
      <c r="H7" s="32"/>
      <c r="I7" s="31"/>
    </row>
    <row r="8" spans="1:9" x14ac:dyDescent="0.35">
      <c r="G8" s="13"/>
      <c r="H8" s="32"/>
      <c r="I8" s="31"/>
    </row>
    <row r="9" spans="1:9" x14ac:dyDescent="0.35">
      <c r="G9" s="13"/>
      <c r="H9" s="32"/>
      <c r="I9" s="31"/>
    </row>
    <row r="10" spans="1:9" x14ac:dyDescent="0.35">
      <c r="G10" s="13"/>
      <c r="H10" s="32"/>
      <c r="I10" s="31"/>
    </row>
    <row r="11" spans="1:9" x14ac:dyDescent="0.35">
      <c r="G11" s="13"/>
      <c r="H11" s="32"/>
      <c r="I11" s="31"/>
    </row>
    <row r="12" spans="1:9" x14ac:dyDescent="0.35">
      <c r="G12" s="13"/>
      <c r="H12" s="31"/>
      <c r="I12" s="31"/>
    </row>
    <row r="13" spans="1:9" x14ac:dyDescent="0.35">
      <c r="G13" s="13"/>
      <c r="H13" s="32"/>
      <c r="I13" s="31"/>
    </row>
    <row r="14" spans="1:9" x14ac:dyDescent="0.35">
      <c r="G14" s="13"/>
      <c r="H14" s="32"/>
      <c r="I14" s="31"/>
    </row>
    <row r="15" spans="1:9" x14ac:dyDescent="0.35">
      <c r="G15" s="13"/>
      <c r="H15" s="32"/>
      <c r="I15" s="31"/>
    </row>
    <row r="16" spans="1:9" x14ac:dyDescent="0.35">
      <c r="G16" s="13"/>
      <c r="H16" s="32"/>
      <c r="I16" s="31"/>
    </row>
    <row r="17" spans="7:9" x14ac:dyDescent="0.35">
      <c r="G17" s="13"/>
      <c r="H17" s="32"/>
      <c r="I17" s="31"/>
    </row>
    <row r="18" spans="7:9" x14ac:dyDescent="0.35">
      <c r="G18" s="13"/>
      <c r="H18" s="32"/>
      <c r="I18" s="31"/>
    </row>
    <row r="19" spans="7:9" x14ac:dyDescent="0.35">
      <c r="G19" s="13"/>
      <c r="H19" s="32"/>
      <c r="I19" s="31"/>
    </row>
    <row r="20" spans="7:9" x14ac:dyDescent="0.35">
      <c r="G20" s="13"/>
      <c r="H20" s="32"/>
      <c r="I20" s="31"/>
    </row>
    <row r="21" spans="7:9" x14ac:dyDescent="0.35">
      <c r="G21" s="13"/>
      <c r="H21" s="32"/>
      <c r="I21" s="31"/>
    </row>
    <row r="22" spans="7:9" x14ac:dyDescent="0.35">
      <c r="G22" s="13"/>
      <c r="H22" s="32"/>
      <c r="I22" s="31"/>
    </row>
    <row r="23" spans="7:9" x14ac:dyDescent="0.35">
      <c r="G23" s="13"/>
      <c r="H23" s="32"/>
      <c r="I23" s="31"/>
    </row>
    <row r="24" spans="7:9" x14ac:dyDescent="0.35">
      <c r="G24" s="13"/>
      <c r="H24" s="32"/>
      <c r="I24" s="31"/>
    </row>
    <row r="25" spans="7:9" x14ac:dyDescent="0.35">
      <c r="G25" s="13"/>
      <c r="H25" s="32"/>
      <c r="I25" s="31"/>
    </row>
    <row r="26" spans="7:9" x14ac:dyDescent="0.35">
      <c r="G26" s="13"/>
      <c r="H26" s="32"/>
      <c r="I26" s="31"/>
    </row>
    <row r="27" spans="7:9" x14ac:dyDescent="0.35">
      <c r="G27" s="13"/>
      <c r="H27" s="32"/>
      <c r="I27" s="31"/>
    </row>
    <row r="28" spans="7:9" x14ac:dyDescent="0.35">
      <c r="G28" s="13"/>
      <c r="H28" s="32"/>
      <c r="I28" s="31"/>
    </row>
    <row r="29" spans="7:9" x14ac:dyDescent="0.35">
      <c r="G29" s="13"/>
      <c r="H29" s="32"/>
      <c r="I29" s="31"/>
    </row>
    <row r="30" spans="7:9" x14ac:dyDescent="0.35">
      <c r="G30" s="13"/>
      <c r="H30" s="32"/>
      <c r="I30" s="31"/>
    </row>
    <row r="31" spans="7:9" x14ac:dyDescent="0.35">
      <c r="G31" s="13"/>
      <c r="H31" s="32"/>
      <c r="I31" s="31"/>
    </row>
    <row r="32" spans="7:9" x14ac:dyDescent="0.35">
      <c r="G32" s="13"/>
      <c r="H32" s="32"/>
      <c r="I32" s="31"/>
    </row>
    <row r="33" spans="7:9" x14ac:dyDescent="0.35">
      <c r="G33" s="13"/>
      <c r="H33" s="32"/>
      <c r="I33" s="31"/>
    </row>
    <row r="34" spans="7:9" x14ac:dyDescent="0.35">
      <c r="G34" s="13"/>
      <c r="H34" s="32"/>
      <c r="I34" s="31"/>
    </row>
    <row r="35" spans="7:9" x14ac:dyDescent="0.35">
      <c r="G35" s="13"/>
      <c r="H35" s="32"/>
      <c r="I35" s="31"/>
    </row>
    <row r="36" spans="7:9" x14ac:dyDescent="0.35">
      <c r="G36" s="13"/>
      <c r="H36" s="32"/>
      <c r="I36" s="31"/>
    </row>
    <row r="37" spans="7:9" x14ac:dyDescent="0.35">
      <c r="G37" s="13"/>
      <c r="H37" s="32"/>
      <c r="I37" s="31"/>
    </row>
    <row r="38" spans="7:9" x14ac:dyDescent="0.35">
      <c r="G38" s="13"/>
      <c r="H38" s="32"/>
      <c r="I38" s="31"/>
    </row>
    <row r="39" spans="7:9" x14ac:dyDescent="0.35">
      <c r="G39" s="13"/>
      <c r="H39" s="32"/>
      <c r="I39" s="31"/>
    </row>
    <row r="40" spans="7:9" x14ac:dyDescent="0.35">
      <c r="G40" s="13"/>
      <c r="H40" s="32"/>
      <c r="I40" s="31"/>
    </row>
    <row r="41" spans="7:9" x14ac:dyDescent="0.35">
      <c r="G41" s="13"/>
      <c r="H41" s="32"/>
      <c r="I41" s="31"/>
    </row>
    <row r="42" spans="7:9" x14ac:dyDescent="0.35">
      <c r="G42" s="13"/>
      <c r="H42" s="32"/>
      <c r="I42" s="31"/>
    </row>
    <row r="43" spans="7:9" x14ac:dyDescent="0.35">
      <c r="G43" s="13"/>
      <c r="H43" s="32"/>
      <c r="I43" s="31"/>
    </row>
    <row r="44" spans="7:9" x14ac:dyDescent="0.35">
      <c r="G44" s="13"/>
      <c r="H44" s="32"/>
      <c r="I44" s="31"/>
    </row>
    <row r="45" spans="7:9" x14ac:dyDescent="0.35">
      <c r="G45" s="13"/>
      <c r="H45" s="32"/>
      <c r="I45" s="31"/>
    </row>
    <row r="46" spans="7:9" x14ac:dyDescent="0.35">
      <c r="G46" s="13"/>
      <c r="H46" s="32"/>
      <c r="I46" s="31"/>
    </row>
    <row r="47" spans="7:9" x14ac:dyDescent="0.35">
      <c r="G47" s="13"/>
      <c r="H47" s="32"/>
      <c r="I47" s="31"/>
    </row>
    <row r="48" spans="7:9" x14ac:dyDescent="0.35">
      <c r="G48" s="13"/>
      <c r="H48" s="32"/>
      <c r="I48" s="31"/>
    </row>
    <row r="49" spans="7:9" x14ac:dyDescent="0.35">
      <c r="G49" s="13"/>
      <c r="H49" s="32"/>
      <c r="I49" s="31"/>
    </row>
    <row r="50" spans="7:9" x14ac:dyDescent="0.35">
      <c r="G50" s="13"/>
      <c r="H50" s="32"/>
      <c r="I50" s="31"/>
    </row>
    <row r="51" spans="7:9" x14ac:dyDescent="0.35">
      <c r="G51" s="13"/>
      <c r="H51" s="32"/>
      <c r="I51" s="31"/>
    </row>
    <row r="52" spans="7:9" x14ac:dyDescent="0.35">
      <c r="G52" s="13"/>
      <c r="H52" s="32"/>
      <c r="I52" s="31"/>
    </row>
    <row r="53" spans="7:9" x14ac:dyDescent="0.35">
      <c r="G53" s="13"/>
      <c r="H53" s="32"/>
      <c r="I53" s="31"/>
    </row>
    <row r="54" spans="7:9" x14ac:dyDescent="0.35">
      <c r="G54" s="13"/>
      <c r="H54" s="32"/>
      <c r="I54" s="31"/>
    </row>
    <row r="55" spans="7:9" x14ac:dyDescent="0.35">
      <c r="G55" s="13"/>
      <c r="H55" s="32"/>
      <c r="I55" s="31"/>
    </row>
    <row r="56" spans="7:9" x14ac:dyDescent="0.35">
      <c r="G56" s="13"/>
      <c r="H56" s="32"/>
      <c r="I56" s="31"/>
    </row>
    <row r="57" spans="7:9" x14ac:dyDescent="0.35">
      <c r="G57" s="13"/>
      <c r="H57" s="32"/>
      <c r="I57" s="31"/>
    </row>
    <row r="58" spans="7:9" x14ac:dyDescent="0.35">
      <c r="G58" s="13"/>
      <c r="H58" s="32"/>
      <c r="I58" s="31"/>
    </row>
    <row r="59" spans="7:9" x14ac:dyDescent="0.35">
      <c r="G59" s="13"/>
      <c r="H59" s="32"/>
      <c r="I59" s="31"/>
    </row>
    <row r="60" spans="7:9" x14ac:dyDescent="0.35">
      <c r="G60" s="13"/>
      <c r="H60" s="32"/>
      <c r="I60" s="31"/>
    </row>
    <row r="61" spans="7:9" x14ac:dyDescent="0.35">
      <c r="G61" s="13"/>
      <c r="H61" s="32"/>
      <c r="I61" s="31"/>
    </row>
    <row r="62" spans="7:9" x14ac:dyDescent="0.35">
      <c r="G62" s="13"/>
      <c r="H62" s="32"/>
      <c r="I62" s="31"/>
    </row>
    <row r="63" spans="7:9" x14ac:dyDescent="0.35">
      <c r="G63" s="13"/>
      <c r="H63" s="32"/>
      <c r="I63" s="31"/>
    </row>
    <row r="64" spans="7:9" x14ac:dyDescent="0.35">
      <c r="G64" s="13"/>
      <c r="H64" s="32"/>
      <c r="I64" s="31"/>
    </row>
    <row r="65" spans="7:9" x14ac:dyDescent="0.35">
      <c r="G65" s="13"/>
      <c r="H65" s="32"/>
      <c r="I65" s="31"/>
    </row>
    <row r="66" spans="7:9" x14ac:dyDescent="0.35">
      <c r="G66" s="13"/>
      <c r="H66" s="32"/>
      <c r="I66" s="31"/>
    </row>
    <row r="67" spans="7:9" x14ac:dyDescent="0.35">
      <c r="G67" s="13"/>
      <c r="H67" s="32"/>
      <c r="I67" s="31"/>
    </row>
    <row r="68" spans="7:9" x14ac:dyDescent="0.35">
      <c r="G68" s="13"/>
      <c r="H68" s="32"/>
      <c r="I68" s="31"/>
    </row>
    <row r="69" spans="7:9" x14ac:dyDescent="0.35">
      <c r="G69" s="13"/>
      <c r="H69" s="32"/>
      <c r="I69" s="31"/>
    </row>
    <row r="70" spans="7:9" x14ac:dyDescent="0.35">
      <c r="G70" s="13"/>
      <c r="H70" s="31"/>
      <c r="I70" s="31"/>
    </row>
    <row r="71" spans="7:9" x14ac:dyDescent="0.35">
      <c r="G71" s="13"/>
      <c r="H71" s="32"/>
      <c r="I71" s="31"/>
    </row>
    <row r="72" spans="7:9" x14ac:dyDescent="0.35">
      <c r="G72" s="13"/>
      <c r="H72" s="31"/>
      <c r="I72" s="31"/>
    </row>
    <row r="73" spans="7:9" x14ac:dyDescent="0.35">
      <c r="G73" s="13"/>
      <c r="H73" s="32"/>
      <c r="I73" s="31"/>
    </row>
    <row r="74" spans="7:9" x14ac:dyDescent="0.35">
      <c r="G74" s="13"/>
      <c r="H74" s="32"/>
      <c r="I74" s="31"/>
    </row>
    <row r="75" spans="7:9" x14ac:dyDescent="0.35">
      <c r="G75" s="13"/>
      <c r="H75" s="32"/>
      <c r="I75" s="31"/>
    </row>
    <row r="76" spans="7:9" x14ac:dyDescent="0.35">
      <c r="G76" s="13"/>
      <c r="H76" s="32"/>
      <c r="I76" s="31"/>
    </row>
    <row r="77" spans="7:9" x14ac:dyDescent="0.35">
      <c r="G77" s="13"/>
      <c r="H77" s="32"/>
      <c r="I77" s="31"/>
    </row>
    <row r="78" spans="7:9" x14ac:dyDescent="0.35">
      <c r="G78" s="13"/>
      <c r="H78" s="32"/>
      <c r="I78" s="31"/>
    </row>
    <row r="79" spans="7:9" x14ac:dyDescent="0.35">
      <c r="G79" s="13"/>
      <c r="H79" s="32"/>
      <c r="I79" s="31"/>
    </row>
    <row r="80" spans="7:9" x14ac:dyDescent="0.35">
      <c r="G80" s="13"/>
      <c r="H80" s="32"/>
      <c r="I80" s="31"/>
    </row>
    <row r="81" spans="7:9" x14ac:dyDescent="0.35">
      <c r="G81" s="13"/>
      <c r="H81" s="32"/>
      <c r="I81" s="31"/>
    </row>
    <row r="82" spans="7:9" x14ac:dyDescent="0.35">
      <c r="G82" s="13"/>
      <c r="H82" s="32"/>
      <c r="I82" s="31"/>
    </row>
    <row r="83" spans="7:9" x14ac:dyDescent="0.35">
      <c r="G83" s="13"/>
      <c r="H83" s="31"/>
      <c r="I83" s="31"/>
    </row>
    <row r="84" spans="7:9" x14ac:dyDescent="0.35">
      <c r="G84" s="13"/>
      <c r="H84" s="31"/>
      <c r="I84" s="31"/>
    </row>
    <row r="85" spans="7:9" x14ac:dyDescent="0.35">
      <c r="G85" s="13"/>
      <c r="H85" s="31"/>
      <c r="I85" s="31"/>
    </row>
    <row r="86" spans="7:9" x14ac:dyDescent="0.35">
      <c r="G86" s="13"/>
      <c r="H86" s="32"/>
      <c r="I86" s="31"/>
    </row>
    <row r="87" spans="7:9" x14ac:dyDescent="0.35">
      <c r="G87" s="13"/>
      <c r="H87" s="31"/>
      <c r="I87" s="31"/>
    </row>
    <row r="88" spans="7:9" x14ac:dyDescent="0.35">
      <c r="G88" s="13"/>
      <c r="H88" s="32"/>
      <c r="I88" s="31"/>
    </row>
    <row r="89" spans="7:9" x14ac:dyDescent="0.35">
      <c r="G89" s="13"/>
      <c r="H89" s="32"/>
      <c r="I89" s="31"/>
    </row>
    <row r="90" spans="7:9" x14ac:dyDescent="0.35">
      <c r="G90" s="13"/>
      <c r="H90" s="32"/>
      <c r="I90" s="31"/>
    </row>
    <row r="91" spans="7:9" x14ac:dyDescent="0.35">
      <c r="G91" s="13"/>
      <c r="H91" s="32"/>
      <c r="I91" s="31"/>
    </row>
    <row r="92" spans="7:9" x14ac:dyDescent="0.35">
      <c r="G92" s="13"/>
      <c r="H92" s="32"/>
      <c r="I92" s="31"/>
    </row>
    <row r="93" spans="7:9" x14ac:dyDescent="0.35">
      <c r="G93" s="13"/>
      <c r="H93" s="31"/>
      <c r="I93" s="31"/>
    </row>
    <row r="94" spans="7:9" x14ac:dyDescent="0.35">
      <c r="G94" s="13"/>
      <c r="H94" s="32"/>
      <c r="I94" s="31"/>
    </row>
    <row r="95" spans="7:9" x14ac:dyDescent="0.35">
      <c r="G95" s="13"/>
      <c r="H95" s="31"/>
      <c r="I95" s="31"/>
    </row>
    <row r="96" spans="7:9" x14ac:dyDescent="0.35">
      <c r="G96" s="13"/>
      <c r="H96" s="32"/>
      <c r="I96" s="31"/>
    </row>
    <row r="97" spans="7:9" x14ac:dyDescent="0.35">
      <c r="G97" s="13"/>
      <c r="H97" s="32"/>
      <c r="I97" s="31"/>
    </row>
    <row r="98" spans="7:9" x14ac:dyDescent="0.35">
      <c r="G98" s="13"/>
      <c r="H98" s="32"/>
      <c r="I98" s="31"/>
    </row>
    <row r="99" spans="7:9" x14ac:dyDescent="0.35">
      <c r="G99" s="13"/>
      <c r="H99" s="32"/>
      <c r="I99" s="31"/>
    </row>
    <row r="100" spans="7:9" x14ac:dyDescent="0.35">
      <c r="G100" s="13"/>
      <c r="H100" s="32"/>
      <c r="I100" s="31"/>
    </row>
    <row r="101" spans="7:9" x14ac:dyDescent="0.35">
      <c r="G101" s="13"/>
      <c r="H101" s="32"/>
      <c r="I101" s="31"/>
    </row>
    <row r="102" spans="7:9" x14ac:dyDescent="0.35">
      <c r="G102" s="13"/>
      <c r="H102" s="32"/>
      <c r="I102" s="31"/>
    </row>
    <row r="103" spans="7:9" x14ac:dyDescent="0.35">
      <c r="G103" s="13"/>
      <c r="H103" s="32"/>
      <c r="I103" s="31"/>
    </row>
    <row r="104" spans="7:9" x14ac:dyDescent="0.35">
      <c r="G104" s="13"/>
      <c r="H104" s="32"/>
      <c r="I104" s="31"/>
    </row>
    <row r="105" spans="7:9" x14ac:dyDescent="0.35">
      <c r="G105" s="13"/>
      <c r="H105" s="32"/>
      <c r="I105" s="31"/>
    </row>
    <row r="106" spans="7:9" x14ac:dyDescent="0.35">
      <c r="G106" s="13"/>
      <c r="H106" s="32"/>
      <c r="I106" s="31"/>
    </row>
    <row r="107" spans="7:9" x14ac:dyDescent="0.35">
      <c r="G107" s="13"/>
      <c r="H107" s="32"/>
      <c r="I107" s="31"/>
    </row>
    <row r="108" spans="7:9" x14ac:dyDescent="0.35">
      <c r="G108" s="13"/>
      <c r="H108" s="32"/>
      <c r="I108" s="31"/>
    </row>
    <row r="109" spans="7:9" x14ac:dyDescent="0.35">
      <c r="G109" s="13"/>
      <c r="H109" s="31"/>
      <c r="I109" s="31"/>
    </row>
    <row r="110" spans="7:9" x14ac:dyDescent="0.35">
      <c r="G110" s="13"/>
      <c r="H110" s="32"/>
      <c r="I110" s="31"/>
    </row>
    <row r="111" spans="7:9" x14ac:dyDescent="0.35">
      <c r="G111" s="13"/>
      <c r="H111" s="32"/>
      <c r="I111" s="31"/>
    </row>
    <row r="112" spans="7:9" x14ac:dyDescent="0.35">
      <c r="G112" s="13"/>
      <c r="H112" s="32"/>
      <c r="I112" s="31"/>
    </row>
    <row r="113" spans="1:9" x14ac:dyDescent="0.35">
      <c r="G113" s="13"/>
      <c r="H113" s="31"/>
      <c r="I113" s="31"/>
    </row>
    <row r="114" spans="1:9" x14ac:dyDescent="0.35">
      <c r="G114" s="13"/>
      <c r="H114" s="32"/>
      <c r="I114" s="31"/>
    </row>
    <row r="115" spans="1:9" x14ac:dyDescent="0.35">
      <c r="G115" s="13"/>
      <c r="H115" s="32"/>
      <c r="I115" s="31"/>
    </row>
    <row r="116" spans="1:9" x14ac:dyDescent="0.35">
      <c r="G116" s="13"/>
      <c r="H116" s="32"/>
      <c r="I116" s="31"/>
    </row>
    <row r="117" spans="1:9" x14ac:dyDescent="0.35">
      <c r="G117" s="13"/>
      <c r="H117" s="32"/>
      <c r="I117" s="31"/>
    </row>
    <row r="118" spans="1:9" x14ac:dyDescent="0.35">
      <c r="G118" s="13"/>
      <c r="H118" s="32"/>
      <c r="I118" s="31"/>
    </row>
    <row r="119" spans="1:9" x14ac:dyDescent="0.35">
      <c r="G119" s="13"/>
      <c r="H119" s="31"/>
      <c r="I119" s="31"/>
    </row>
    <row r="120" spans="1:9" x14ac:dyDescent="0.35">
      <c r="G120" s="13"/>
      <c r="H120" s="32"/>
      <c r="I120" s="31"/>
    </row>
    <row r="121" spans="1:9" x14ac:dyDescent="0.35">
      <c r="G121" s="13"/>
      <c r="H121" s="32"/>
      <c r="I121" s="31"/>
    </row>
    <row r="122" spans="1:9" x14ac:dyDescent="0.35">
      <c r="G122" s="13"/>
      <c r="H122" s="32"/>
      <c r="I122" s="31"/>
    </row>
    <row r="123" spans="1:9" x14ac:dyDescent="0.35">
      <c r="G123" s="13"/>
      <c r="H123" s="32"/>
      <c r="I123" s="31"/>
    </row>
    <row r="124" spans="1:9" x14ac:dyDescent="0.35">
      <c r="G124" s="13"/>
      <c r="H124" s="32"/>
      <c r="I124" s="31"/>
    </row>
    <row r="125" spans="1:9" x14ac:dyDescent="0.35">
      <c r="A125" s="12"/>
      <c r="B125" s="12"/>
      <c r="C125" s="12"/>
      <c r="D125" s="12"/>
      <c r="E125" s="12"/>
      <c r="F125" s="12"/>
      <c r="G125" s="25"/>
      <c r="H125" s="32"/>
      <c r="I125" s="31"/>
    </row>
    <row r="126" spans="1:9" x14ac:dyDescent="0.35">
      <c r="G126" s="13"/>
      <c r="H126" s="32"/>
      <c r="I126" s="31"/>
    </row>
    <row r="127" spans="1:9" x14ac:dyDescent="0.35">
      <c r="G127" s="13"/>
      <c r="H127" s="32"/>
      <c r="I127" s="31"/>
    </row>
    <row r="128" spans="1:9" x14ac:dyDescent="0.35">
      <c r="G128" s="13"/>
      <c r="H128" s="32"/>
      <c r="I128" s="31"/>
    </row>
    <row r="129" spans="7:9" x14ac:dyDescent="0.35">
      <c r="G129" s="13"/>
      <c r="H129" s="32"/>
      <c r="I129" s="31"/>
    </row>
    <row r="130" spans="7:9" x14ac:dyDescent="0.35">
      <c r="G130" s="13"/>
      <c r="H130" s="31"/>
      <c r="I130" s="31"/>
    </row>
    <row r="131" spans="7:9" x14ac:dyDescent="0.35">
      <c r="G131" s="13"/>
      <c r="H131" s="32"/>
      <c r="I131" s="31"/>
    </row>
    <row r="132" spans="7:9" x14ac:dyDescent="0.35">
      <c r="G132" s="13"/>
      <c r="H132" s="32"/>
      <c r="I132" s="31"/>
    </row>
    <row r="133" spans="7:9" x14ac:dyDescent="0.35">
      <c r="G133" s="13"/>
      <c r="H133" s="32"/>
      <c r="I133" s="31"/>
    </row>
    <row r="134" spans="7:9" x14ac:dyDescent="0.35">
      <c r="G134" s="13"/>
      <c r="H134" s="32"/>
      <c r="I134" s="31"/>
    </row>
    <row r="135" spans="7:9" x14ac:dyDescent="0.35">
      <c r="G135" s="13"/>
      <c r="H135" s="31"/>
      <c r="I135" s="31"/>
    </row>
    <row r="136" spans="7:9" x14ac:dyDescent="0.35">
      <c r="G136" s="13"/>
      <c r="H136" s="32"/>
      <c r="I136" s="31"/>
    </row>
    <row r="137" spans="7:9" x14ac:dyDescent="0.35">
      <c r="G137" s="13"/>
      <c r="H137" s="32"/>
      <c r="I137" s="31"/>
    </row>
    <row r="138" spans="7:9" x14ac:dyDescent="0.35">
      <c r="G138" s="13"/>
      <c r="H138" s="32"/>
      <c r="I138" s="31"/>
    </row>
    <row r="139" spans="7:9" x14ac:dyDescent="0.35">
      <c r="G139" s="13"/>
      <c r="H139" s="32"/>
      <c r="I139" s="31"/>
    </row>
    <row r="140" spans="7:9" x14ac:dyDescent="0.35">
      <c r="G140" s="13"/>
      <c r="H140" s="32"/>
      <c r="I140" s="31"/>
    </row>
    <row r="141" spans="7:9" x14ac:dyDescent="0.35">
      <c r="G141" s="13"/>
      <c r="H141" s="32"/>
      <c r="I141" s="31"/>
    </row>
    <row r="142" spans="7:9" x14ac:dyDescent="0.35">
      <c r="G142" s="13"/>
      <c r="H142" s="32"/>
      <c r="I142" s="31"/>
    </row>
    <row r="143" spans="7:9" x14ac:dyDescent="0.35">
      <c r="G143" s="13"/>
      <c r="H143" s="32"/>
      <c r="I143" s="31"/>
    </row>
    <row r="144" spans="7:9" x14ac:dyDescent="0.35">
      <c r="G144" s="13"/>
      <c r="H144" s="31"/>
      <c r="I144" s="31"/>
    </row>
    <row r="145" spans="7:9" x14ac:dyDescent="0.35">
      <c r="G145" s="13"/>
      <c r="H145" s="32"/>
      <c r="I145" s="31"/>
    </row>
    <row r="146" spans="7:9" x14ac:dyDescent="0.35">
      <c r="G146" s="13"/>
      <c r="H146" s="32"/>
      <c r="I146" s="31"/>
    </row>
    <row r="147" spans="7:9" x14ac:dyDescent="0.35">
      <c r="G147" s="13"/>
      <c r="H147" s="32"/>
      <c r="I147" s="31"/>
    </row>
    <row r="148" spans="7:9" x14ac:dyDescent="0.35">
      <c r="G148" s="13"/>
      <c r="H148" s="32"/>
      <c r="I148" s="31"/>
    </row>
    <row r="149" spans="7:9" x14ac:dyDescent="0.35">
      <c r="G149" s="13"/>
      <c r="H149" s="32"/>
      <c r="I149" s="31"/>
    </row>
    <row r="150" spans="7:9" x14ac:dyDescent="0.35">
      <c r="G150" s="13"/>
      <c r="H150" s="32"/>
      <c r="I150" s="31"/>
    </row>
    <row r="151" spans="7:9" x14ac:dyDescent="0.35">
      <c r="G151" s="13"/>
      <c r="H151" s="32"/>
      <c r="I151" s="31"/>
    </row>
    <row r="152" spans="7:9" x14ac:dyDescent="0.35">
      <c r="G152" s="13"/>
      <c r="H152" s="32"/>
      <c r="I152" s="31"/>
    </row>
    <row r="153" spans="7:9" x14ac:dyDescent="0.35">
      <c r="G153" s="13"/>
      <c r="H153" s="32"/>
      <c r="I153" s="31"/>
    </row>
    <row r="154" spans="7:9" x14ac:dyDescent="0.35">
      <c r="G154" s="13"/>
      <c r="H154" s="32"/>
      <c r="I154" s="31"/>
    </row>
    <row r="155" spans="7:9" x14ac:dyDescent="0.35">
      <c r="G155" s="13"/>
      <c r="H155" s="32"/>
      <c r="I155" s="31"/>
    </row>
    <row r="156" spans="7:9" x14ac:dyDescent="0.35">
      <c r="G156" s="13"/>
      <c r="H156" s="32"/>
      <c r="I156" s="31"/>
    </row>
    <row r="157" spans="7:9" x14ac:dyDescent="0.35">
      <c r="G157" s="13"/>
      <c r="H157" s="32"/>
      <c r="I157" s="31"/>
    </row>
    <row r="158" spans="7:9" x14ac:dyDescent="0.35">
      <c r="G158" s="13"/>
      <c r="H158" s="32"/>
      <c r="I158" s="31"/>
    </row>
    <row r="159" spans="7:9" x14ac:dyDescent="0.35">
      <c r="G159" s="13"/>
      <c r="H159" s="32"/>
      <c r="I159" s="31"/>
    </row>
    <row r="160" spans="7:9" x14ac:dyDescent="0.35">
      <c r="G160" s="13"/>
      <c r="H160" s="32"/>
      <c r="I160" s="31"/>
    </row>
    <row r="161" spans="7:9" x14ac:dyDescent="0.35">
      <c r="G161" s="13"/>
      <c r="H161" s="32"/>
      <c r="I161" s="31"/>
    </row>
    <row r="162" spans="7:9" x14ac:dyDescent="0.35">
      <c r="G162" s="13"/>
      <c r="H162" s="32"/>
      <c r="I162" s="31"/>
    </row>
    <row r="163" spans="7:9" x14ac:dyDescent="0.35">
      <c r="G163" s="13"/>
      <c r="H163" s="32"/>
      <c r="I163" s="31"/>
    </row>
    <row r="164" spans="7:9" x14ac:dyDescent="0.35">
      <c r="G164" s="13"/>
      <c r="H164" s="32"/>
      <c r="I164" s="31"/>
    </row>
    <row r="165" spans="7:9" x14ac:dyDescent="0.35">
      <c r="G165" s="13"/>
      <c r="H165" s="31"/>
      <c r="I165" s="31"/>
    </row>
    <row r="166" spans="7:9" x14ac:dyDescent="0.35">
      <c r="G166" s="13"/>
      <c r="H166" s="31"/>
      <c r="I166" s="31"/>
    </row>
    <row r="167" spans="7:9" x14ac:dyDescent="0.35">
      <c r="G167" s="13"/>
      <c r="H167" s="32"/>
      <c r="I167" s="31"/>
    </row>
    <row r="168" spans="7:9" x14ac:dyDescent="0.35">
      <c r="G168" s="13"/>
      <c r="H168" s="32"/>
      <c r="I168" s="31"/>
    </row>
    <row r="169" spans="7:9" x14ac:dyDescent="0.35">
      <c r="G169" s="13"/>
      <c r="H169" s="32"/>
      <c r="I169" s="31"/>
    </row>
    <row r="170" spans="7:9" x14ac:dyDescent="0.35">
      <c r="G170" s="13"/>
      <c r="H170" s="32"/>
      <c r="I170" s="31"/>
    </row>
    <row r="171" spans="7:9" x14ac:dyDescent="0.35">
      <c r="G171" s="13"/>
      <c r="H171" s="32"/>
      <c r="I171" s="31"/>
    </row>
    <row r="172" spans="7:9" x14ac:dyDescent="0.35">
      <c r="G172" s="13"/>
      <c r="H172" s="31"/>
      <c r="I172" s="31"/>
    </row>
    <row r="173" spans="7:9" x14ac:dyDescent="0.35">
      <c r="G173" s="13"/>
      <c r="H173" s="32"/>
      <c r="I173" s="31"/>
    </row>
    <row r="174" spans="7:9" x14ac:dyDescent="0.35">
      <c r="G174" s="13"/>
      <c r="H174" s="32"/>
      <c r="I174" s="31"/>
    </row>
    <row r="175" spans="7:9" x14ac:dyDescent="0.35">
      <c r="G175" s="13"/>
      <c r="H175" s="32"/>
      <c r="I175" s="31"/>
    </row>
    <row r="176" spans="7:9" x14ac:dyDescent="0.35">
      <c r="G176" s="13"/>
      <c r="H176" s="32"/>
      <c r="I176" s="31"/>
    </row>
    <row r="177" spans="7:9" x14ac:dyDescent="0.35">
      <c r="G177" s="13"/>
      <c r="H177" s="32"/>
      <c r="I177" s="31"/>
    </row>
    <row r="178" spans="7:9" x14ac:dyDescent="0.35">
      <c r="G178" s="13"/>
      <c r="H178" s="32"/>
      <c r="I178" s="31"/>
    </row>
    <row r="179" spans="7:9" x14ac:dyDescent="0.35">
      <c r="G179" s="13"/>
      <c r="H179" s="32"/>
      <c r="I179" s="31"/>
    </row>
    <row r="180" spans="7:9" x14ac:dyDescent="0.35">
      <c r="G180" s="13"/>
      <c r="H180" s="31"/>
      <c r="I180" s="31"/>
    </row>
    <row r="181" spans="7:9" x14ac:dyDescent="0.35">
      <c r="G181" s="13"/>
      <c r="H181" s="32"/>
      <c r="I181" s="31"/>
    </row>
    <row r="182" spans="7:9" x14ac:dyDescent="0.35">
      <c r="G182" s="13"/>
      <c r="H182" s="31"/>
      <c r="I182" s="31"/>
    </row>
    <row r="183" spans="7:9" x14ac:dyDescent="0.35">
      <c r="G183" s="13"/>
      <c r="H183" s="32"/>
      <c r="I183" s="31"/>
    </row>
    <row r="184" spans="7:9" x14ac:dyDescent="0.35">
      <c r="G184" s="13"/>
      <c r="H184" s="32"/>
      <c r="I184" s="31"/>
    </row>
    <row r="185" spans="7:9" x14ac:dyDescent="0.35">
      <c r="G185" s="13"/>
      <c r="H185" s="32"/>
      <c r="I185" s="31"/>
    </row>
    <row r="186" spans="7:9" x14ac:dyDescent="0.35">
      <c r="G186" s="13"/>
      <c r="H186" s="32"/>
      <c r="I186" s="31"/>
    </row>
    <row r="187" spans="7:9" x14ac:dyDescent="0.35">
      <c r="G187" s="13"/>
      <c r="H187" s="32"/>
      <c r="I187" s="31"/>
    </row>
    <row r="188" spans="7:9" x14ac:dyDescent="0.35">
      <c r="G188" s="13"/>
      <c r="H188" s="32"/>
      <c r="I188" s="31"/>
    </row>
    <row r="189" spans="7:9" x14ac:dyDescent="0.35">
      <c r="G189" s="13"/>
      <c r="H189" s="32"/>
      <c r="I189" s="31"/>
    </row>
    <row r="190" spans="7:9" x14ac:dyDescent="0.35">
      <c r="G190" s="13"/>
      <c r="H190" s="32"/>
      <c r="I190" s="31"/>
    </row>
    <row r="191" spans="7:9" x14ac:dyDescent="0.35">
      <c r="G191" s="13"/>
      <c r="H191" s="32"/>
      <c r="I191" s="31"/>
    </row>
    <row r="192" spans="7:9" x14ac:dyDescent="0.35">
      <c r="G192" s="13"/>
      <c r="H192" s="31"/>
      <c r="I192" s="31"/>
    </row>
    <row r="193" spans="7:9" x14ac:dyDescent="0.35">
      <c r="G193" s="13"/>
      <c r="H193" s="32"/>
      <c r="I193" s="31"/>
    </row>
    <row r="194" spans="7:9" x14ac:dyDescent="0.35">
      <c r="G194" s="13"/>
      <c r="H194" s="32"/>
      <c r="I194" s="31"/>
    </row>
    <row r="195" spans="7:9" x14ac:dyDescent="0.35">
      <c r="G195" s="13"/>
      <c r="H195" s="32"/>
      <c r="I195" s="31"/>
    </row>
    <row r="196" spans="7:9" x14ac:dyDescent="0.35">
      <c r="G196" s="13"/>
      <c r="H196" s="32"/>
      <c r="I196" s="31"/>
    </row>
    <row r="197" spans="7:9" x14ac:dyDescent="0.35">
      <c r="G197" s="13"/>
      <c r="H197" s="32"/>
      <c r="I197" s="31"/>
    </row>
    <row r="198" spans="7:9" x14ac:dyDescent="0.35">
      <c r="G198" s="13"/>
      <c r="H198" s="32"/>
      <c r="I198" s="31"/>
    </row>
    <row r="199" spans="7:9" x14ac:dyDescent="0.35">
      <c r="G199" s="13"/>
      <c r="H199" s="32"/>
      <c r="I199" s="31"/>
    </row>
    <row r="200" spans="7:9" x14ac:dyDescent="0.35">
      <c r="G200" s="13"/>
      <c r="H200" s="31"/>
      <c r="I200" s="31"/>
    </row>
    <row r="201" spans="7:9" x14ac:dyDescent="0.35">
      <c r="G201" s="13"/>
      <c r="H201" s="32"/>
      <c r="I201" s="31"/>
    </row>
    <row r="202" spans="7:9" x14ac:dyDescent="0.35">
      <c r="G202" s="13"/>
      <c r="H202" s="32"/>
      <c r="I202" s="31"/>
    </row>
    <row r="203" spans="7:9" x14ac:dyDescent="0.35">
      <c r="G203" s="13"/>
      <c r="H203" s="32"/>
      <c r="I203" s="31"/>
    </row>
    <row r="204" spans="7:9" x14ac:dyDescent="0.35">
      <c r="G204" s="13"/>
      <c r="H204" s="32"/>
      <c r="I204" s="31"/>
    </row>
    <row r="205" spans="7:9" x14ac:dyDescent="0.35">
      <c r="G205" s="13"/>
      <c r="H205" s="32"/>
      <c r="I205" s="31"/>
    </row>
    <row r="206" spans="7:9" x14ac:dyDescent="0.35">
      <c r="G206" s="13"/>
      <c r="H206" s="32"/>
      <c r="I206" s="31"/>
    </row>
    <row r="207" spans="7:9" x14ac:dyDescent="0.35">
      <c r="G207" s="13"/>
      <c r="H207" s="32"/>
      <c r="I207" s="31"/>
    </row>
    <row r="208" spans="7:9" x14ac:dyDescent="0.35">
      <c r="G208" s="13"/>
      <c r="H208" s="32"/>
      <c r="I208" s="31"/>
    </row>
    <row r="209" spans="7:9" x14ac:dyDescent="0.35">
      <c r="G209" s="13"/>
      <c r="H209" s="32"/>
      <c r="I209" s="31"/>
    </row>
    <row r="210" spans="7:9" x14ac:dyDescent="0.35">
      <c r="G210" s="13"/>
      <c r="H210" s="32"/>
      <c r="I210" s="31"/>
    </row>
    <row r="211" spans="7:9" x14ac:dyDescent="0.35">
      <c r="G211" s="13"/>
      <c r="H211" s="32"/>
      <c r="I211" s="31"/>
    </row>
    <row r="212" spans="7:9" x14ac:dyDescent="0.35">
      <c r="G212" s="13"/>
      <c r="H212" s="32"/>
      <c r="I212" s="31"/>
    </row>
    <row r="213" spans="7:9" x14ac:dyDescent="0.35">
      <c r="G213" s="13"/>
      <c r="H213" s="32"/>
      <c r="I213" s="31"/>
    </row>
    <row r="214" spans="7:9" x14ac:dyDescent="0.35">
      <c r="G214" s="13"/>
      <c r="H214" s="31"/>
      <c r="I214" s="31"/>
    </row>
    <row r="215" spans="7:9" x14ac:dyDescent="0.35">
      <c r="G215" s="13"/>
      <c r="H215" s="32"/>
      <c r="I215" s="31"/>
    </row>
    <row r="216" spans="7:9" x14ac:dyDescent="0.35">
      <c r="G216" s="13"/>
      <c r="H216" s="31"/>
      <c r="I216" s="31"/>
    </row>
    <row r="217" spans="7:9" x14ac:dyDescent="0.35">
      <c r="G217" s="13"/>
      <c r="H217" s="31"/>
      <c r="I217" s="31"/>
    </row>
    <row r="218" spans="7:9" x14ac:dyDescent="0.35">
      <c r="G218" s="13"/>
      <c r="H218" s="32"/>
      <c r="I218" s="31"/>
    </row>
    <row r="219" spans="7:9" x14ac:dyDescent="0.35">
      <c r="G219" s="13"/>
      <c r="H219" s="32"/>
      <c r="I219" s="31"/>
    </row>
    <row r="220" spans="7:9" x14ac:dyDescent="0.35">
      <c r="G220" s="13"/>
      <c r="H220" s="32"/>
      <c r="I220" s="31"/>
    </row>
    <row r="221" spans="7:9" x14ac:dyDescent="0.35">
      <c r="G221" s="13"/>
      <c r="H221" s="32"/>
      <c r="I221" s="31"/>
    </row>
    <row r="222" spans="7:9" x14ac:dyDescent="0.35">
      <c r="G222" s="13"/>
      <c r="H222" s="32"/>
      <c r="I222" s="31"/>
    </row>
    <row r="223" spans="7:9" x14ac:dyDescent="0.35">
      <c r="G223" s="13"/>
      <c r="H223" s="32"/>
      <c r="I223" s="31"/>
    </row>
    <row r="224" spans="7:9" x14ac:dyDescent="0.35">
      <c r="G224" s="13"/>
      <c r="H224" s="32"/>
      <c r="I224" s="31"/>
    </row>
    <row r="225" spans="7:9" x14ac:dyDescent="0.35">
      <c r="G225" s="13"/>
      <c r="H225" s="32"/>
      <c r="I225" s="31"/>
    </row>
    <row r="226" spans="7:9" x14ac:dyDescent="0.35">
      <c r="G226" s="13"/>
      <c r="H226" s="32"/>
      <c r="I226" s="31"/>
    </row>
    <row r="227" spans="7:9" x14ac:dyDescent="0.35">
      <c r="G227" s="13"/>
      <c r="H227" s="32"/>
      <c r="I227" s="31"/>
    </row>
    <row r="228" spans="7:9" x14ac:dyDescent="0.35">
      <c r="G228" s="13"/>
      <c r="H228" s="32"/>
      <c r="I228" s="31"/>
    </row>
    <row r="229" spans="7:9" x14ac:dyDescent="0.35">
      <c r="G229" s="13"/>
      <c r="H229" s="32"/>
      <c r="I229" s="31"/>
    </row>
    <row r="230" spans="7:9" x14ac:dyDescent="0.35">
      <c r="G230" s="13"/>
      <c r="H230" s="32"/>
      <c r="I230" s="31"/>
    </row>
    <row r="231" spans="7:9" x14ac:dyDescent="0.35">
      <c r="G231" s="13"/>
      <c r="H231" s="31"/>
      <c r="I231" s="31"/>
    </row>
    <row r="232" spans="7:9" x14ac:dyDescent="0.35">
      <c r="G232" s="13"/>
      <c r="H232" s="32"/>
      <c r="I232" s="31"/>
    </row>
    <row r="233" spans="7:9" x14ac:dyDescent="0.35">
      <c r="G233" s="13"/>
      <c r="H233" s="31"/>
      <c r="I233" s="31"/>
    </row>
    <row r="234" spans="7:9" x14ac:dyDescent="0.35">
      <c r="G234" s="13"/>
      <c r="H234" s="32"/>
      <c r="I234" s="31"/>
    </row>
    <row r="235" spans="7:9" x14ac:dyDescent="0.35">
      <c r="G235" s="13"/>
      <c r="H235" s="32"/>
      <c r="I235" s="31"/>
    </row>
    <row r="236" spans="7:9" x14ac:dyDescent="0.35">
      <c r="G236" s="13"/>
      <c r="H236" s="32"/>
      <c r="I236" s="31"/>
    </row>
    <row r="237" spans="7:9" x14ac:dyDescent="0.35">
      <c r="G237" s="13"/>
      <c r="H237" s="32"/>
      <c r="I237" s="31"/>
    </row>
    <row r="238" spans="7:9" x14ac:dyDescent="0.35">
      <c r="G238" s="13"/>
      <c r="H238" s="32"/>
      <c r="I238" s="31"/>
    </row>
    <row r="239" spans="7:9" x14ac:dyDescent="0.35">
      <c r="G239" s="13"/>
      <c r="H239" s="32"/>
      <c r="I239" s="31"/>
    </row>
    <row r="240" spans="7:9" x14ac:dyDescent="0.35">
      <c r="G240" s="13"/>
      <c r="H240" s="32"/>
      <c r="I240" s="31"/>
    </row>
    <row r="241" spans="7:9" x14ac:dyDescent="0.35">
      <c r="G241" s="13"/>
      <c r="H241" s="32"/>
      <c r="I241" s="31"/>
    </row>
    <row r="242" spans="7:9" x14ac:dyDescent="0.35">
      <c r="G242" s="13"/>
      <c r="H242" s="32"/>
      <c r="I242" s="31"/>
    </row>
    <row r="243" spans="7:9" x14ac:dyDescent="0.35">
      <c r="G243" s="13"/>
      <c r="H243" s="31"/>
      <c r="I243" s="31"/>
    </row>
    <row r="244" spans="7:9" x14ac:dyDescent="0.35">
      <c r="G244" s="13"/>
      <c r="H244" s="32"/>
      <c r="I244" s="31"/>
    </row>
    <row r="245" spans="7:9" x14ac:dyDescent="0.35">
      <c r="G245" s="13"/>
      <c r="H245" s="32"/>
      <c r="I245" s="31"/>
    </row>
    <row r="246" spans="7:9" x14ac:dyDescent="0.35">
      <c r="G246" s="13"/>
      <c r="H246" s="32"/>
      <c r="I246" s="31"/>
    </row>
    <row r="247" spans="7:9" x14ac:dyDescent="0.35">
      <c r="G247" s="13"/>
      <c r="H247" s="32"/>
      <c r="I247" s="31"/>
    </row>
    <row r="248" spans="7:9" x14ac:dyDescent="0.35">
      <c r="G248" s="13"/>
      <c r="H248" s="32"/>
      <c r="I248" s="31"/>
    </row>
    <row r="249" spans="7:9" x14ac:dyDescent="0.35">
      <c r="G249" s="13"/>
      <c r="H249" s="32"/>
      <c r="I249" s="31"/>
    </row>
    <row r="250" spans="7:9" x14ac:dyDescent="0.35">
      <c r="G250" s="13"/>
      <c r="H250" s="32"/>
      <c r="I250" s="31"/>
    </row>
    <row r="251" spans="7:9" x14ac:dyDescent="0.35">
      <c r="G251" s="13"/>
      <c r="H251" s="32"/>
      <c r="I251" s="31"/>
    </row>
    <row r="252" spans="7:9" x14ac:dyDescent="0.35">
      <c r="G252" s="13"/>
      <c r="H252" s="32"/>
      <c r="I252" s="31"/>
    </row>
    <row r="253" spans="7:9" x14ac:dyDescent="0.35">
      <c r="G253" s="13"/>
      <c r="H253" s="32"/>
      <c r="I253" s="31"/>
    </row>
    <row r="254" spans="7:9" x14ac:dyDescent="0.35">
      <c r="G254" s="13"/>
      <c r="H254" s="32"/>
      <c r="I254" s="31"/>
    </row>
    <row r="255" spans="7:9" x14ac:dyDescent="0.35">
      <c r="G255" s="13"/>
      <c r="H255" s="32"/>
      <c r="I255" s="31"/>
    </row>
    <row r="256" spans="7:9" x14ac:dyDescent="0.35">
      <c r="G256" s="13"/>
      <c r="H256" s="32"/>
      <c r="I256" s="31"/>
    </row>
    <row r="257" spans="7:9" x14ac:dyDescent="0.35">
      <c r="G257" s="13"/>
      <c r="H257" s="32"/>
      <c r="I257" s="31"/>
    </row>
    <row r="258" spans="7:9" x14ac:dyDescent="0.35">
      <c r="G258" s="13"/>
      <c r="H258" s="32"/>
      <c r="I258" s="31"/>
    </row>
    <row r="259" spans="7:9" x14ac:dyDescent="0.35">
      <c r="G259" s="13"/>
      <c r="H259" s="32"/>
      <c r="I259" s="31"/>
    </row>
    <row r="260" spans="7:9" x14ac:dyDescent="0.35">
      <c r="G260" s="13"/>
      <c r="H260" s="32"/>
      <c r="I260" s="31"/>
    </row>
    <row r="261" spans="7:9" x14ac:dyDescent="0.35">
      <c r="G261" s="13"/>
      <c r="H261" s="32"/>
      <c r="I261" s="31"/>
    </row>
    <row r="262" spans="7:9" x14ac:dyDescent="0.35">
      <c r="G262" s="13"/>
      <c r="H262" s="31"/>
      <c r="I262" s="31"/>
    </row>
    <row r="263" spans="7:9" x14ac:dyDescent="0.35">
      <c r="G263" s="13"/>
      <c r="H263" s="31"/>
      <c r="I263" s="31"/>
    </row>
    <row r="264" spans="7:9" x14ac:dyDescent="0.35">
      <c r="G264" s="13"/>
      <c r="H264" s="31"/>
      <c r="I264" s="31"/>
    </row>
    <row r="265" spans="7:9" x14ac:dyDescent="0.35">
      <c r="G265" s="13"/>
      <c r="H265" s="32"/>
      <c r="I265" s="31"/>
    </row>
    <row r="266" spans="7:9" x14ac:dyDescent="0.35">
      <c r="G266" s="13"/>
      <c r="H266" s="32"/>
      <c r="I266" s="31"/>
    </row>
    <row r="267" spans="7:9" x14ac:dyDescent="0.35">
      <c r="G267" s="13"/>
      <c r="H267" s="31"/>
      <c r="I267" s="31"/>
    </row>
    <row r="268" spans="7:9" x14ac:dyDescent="0.35">
      <c r="G268" s="13"/>
      <c r="H268" s="32"/>
      <c r="I268" s="31"/>
    </row>
    <row r="269" spans="7:9" x14ac:dyDescent="0.35">
      <c r="G269" s="13"/>
      <c r="H269" s="32"/>
      <c r="I269" s="31"/>
    </row>
    <row r="270" spans="7:9" x14ac:dyDescent="0.35">
      <c r="G270" s="13"/>
      <c r="H270" s="32"/>
      <c r="I270" s="31"/>
    </row>
    <row r="271" spans="7:9" x14ac:dyDescent="0.35">
      <c r="G271" s="13"/>
      <c r="H271" s="32"/>
      <c r="I271" s="31"/>
    </row>
    <row r="272" spans="7:9" x14ac:dyDescent="0.35">
      <c r="G272" s="13"/>
      <c r="H272" s="32"/>
      <c r="I272" s="31"/>
    </row>
    <row r="273" spans="7:9" x14ac:dyDescent="0.35">
      <c r="G273" s="13"/>
      <c r="H273" s="32"/>
      <c r="I273" s="31"/>
    </row>
    <row r="274" spans="7:9" x14ac:dyDescent="0.35">
      <c r="G274" s="13"/>
      <c r="H274" s="32"/>
      <c r="I274" s="31"/>
    </row>
    <row r="275" spans="7:9" x14ac:dyDescent="0.35">
      <c r="G275" s="13"/>
      <c r="H275" s="32"/>
      <c r="I275" s="31"/>
    </row>
    <row r="276" spans="7:9" x14ac:dyDescent="0.35">
      <c r="G276" s="13"/>
      <c r="H276" s="32"/>
      <c r="I276" s="31"/>
    </row>
    <row r="277" spans="7:9" x14ac:dyDescent="0.35">
      <c r="G277" s="13"/>
      <c r="H277" s="32"/>
      <c r="I277" s="31"/>
    </row>
    <row r="278" spans="7:9" x14ac:dyDescent="0.35">
      <c r="G278" s="13"/>
      <c r="H278" s="32"/>
      <c r="I278" s="31"/>
    </row>
    <row r="279" spans="7:9" x14ac:dyDescent="0.35">
      <c r="G279" s="13"/>
      <c r="H279" s="32"/>
      <c r="I279" s="31"/>
    </row>
    <row r="280" spans="7:9" x14ac:dyDescent="0.35">
      <c r="G280" s="13"/>
      <c r="H280" s="32"/>
      <c r="I280" s="31"/>
    </row>
    <row r="281" spans="7:9" x14ac:dyDescent="0.35">
      <c r="G281" s="13"/>
      <c r="H281" s="32"/>
      <c r="I281" s="31"/>
    </row>
    <row r="282" spans="7:9" x14ac:dyDescent="0.35">
      <c r="G282" s="13"/>
      <c r="H282" s="32"/>
      <c r="I282" s="31"/>
    </row>
    <row r="283" spans="7:9" x14ac:dyDescent="0.35">
      <c r="G283" s="13"/>
      <c r="H283" s="32"/>
      <c r="I283" s="31"/>
    </row>
    <row r="284" spans="7:9" x14ac:dyDescent="0.35">
      <c r="G284" s="13"/>
      <c r="H284" s="32"/>
      <c r="I284" s="31"/>
    </row>
    <row r="285" spans="7:9" x14ac:dyDescent="0.35">
      <c r="G285" s="13"/>
      <c r="H285" s="32"/>
      <c r="I285" s="31"/>
    </row>
    <row r="286" spans="7:9" x14ac:dyDescent="0.35">
      <c r="G286" s="13"/>
      <c r="H286" s="32"/>
      <c r="I286" s="31"/>
    </row>
    <row r="287" spans="7:9" x14ac:dyDescent="0.35">
      <c r="G287" s="13"/>
      <c r="H287" s="32"/>
      <c r="I287" s="31"/>
    </row>
    <row r="288" spans="7:9" x14ac:dyDescent="0.35">
      <c r="G288" s="13"/>
      <c r="H288" s="32"/>
      <c r="I288" s="31"/>
    </row>
    <row r="289" spans="7:9" x14ac:dyDescent="0.35">
      <c r="G289" s="13"/>
      <c r="H289" s="32"/>
      <c r="I289" s="31"/>
    </row>
    <row r="290" spans="7:9" x14ac:dyDescent="0.35">
      <c r="G290" s="13"/>
      <c r="H290" s="32"/>
      <c r="I290" s="31"/>
    </row>
    <row r="291" spans="7:9" x14ac:dyDescent="0.35">
      <c r="G291" s="13"/>
      <c r="H291" s="32"/>
      <c r="I291" s="31"/>
    </row>
    <row r="292" spans="7:9" x14ac:dyDescent="0.35">
      <c r="G292" s="13"/>
      <c r="H292" s="32"/>
      <c r="I292" s="31"/>
    </row>
    <row r="293" spans="7:9" x14ac:dyDescent="0.35">
      <c r="G293" s="13"/>
      <c r="H293" s="32"/>
      <c r="I293" s="31"/>
    </row>
    <row r="294" spans="7:9" x14ac:dyDescent="0.35">
      <c r="G294" s="13"/>
      <c r="H294" s="32"/>
      <c r="I294" s="31"/>
    </row>
    <row r="295" spans="7:9" x14ac:dyDescent="0.35">
      <c r="G295" s="13"/>
      <c r="H295" s="32"/>
      <c r="I295" s="31"/>
    </row>
    <row r="296" spans="7:9" x14ac:dyDescent="0.35">
      <c r="G296" s="13"/>
      <c r="H296" s="32"/>
      <c r="I296" s="31"/>
    </row>
    <row r="297" spans="7:9" x14ac:dyDescent="0.35">
      <c r="G297" s="13"/>
      <c r="H297" s="32"/>
      <c r="I297" s="31"/>
    </row>
    <row r="298" spans="7:9" x14ac:dyDescent="0.35">
      <c r="G298" s="13"/>
      <c r="H298" s="32"/>
      <c r="I298" s="31"/>
    </row>
    <row r="299" spans="7:9" x14ac:dyDescent="0.35">
      <c r="G299" s="13"/>
      <c r="H299" s="32"/>
      <c r="I299" s="31"/>
    </row>
    <row r="300" spans="7:9" x14ac:dyDescent="0.35">
      <c r="G300" s="13"/>
      <c r="H300" s="32"/>
      <c r="I300" s="31"/>
    </row>
    <row r="301" spans="7:9" x14ac:dyDescent="0.35">
      <c r="G301" s="13"/>
      <c r="H301" s="32"/>
      <c r="I301" s="31"/>
    </row>
    <row r="302" spans="7:9" x14ac:dyDescent="0.35">
      <c r="G302" s="13"/>
      <c r="H302" s="32"/>
      <c r="I302" s="31"/>
    </row>
    <row r="303" spans="7:9" x14ac:dyDescent="0.35">
      <c r="G303" s="13"/>
      <c r="H303" s="32"/>
      <c r="I303" s="31"/>
    </row>
    <row r="304" spans="7:9" x14ac:dyDescent="0.35">
      <c r="G304" s="13"/>
      <c r="H304" s="32"/>
      <c r="I304" s="31"/>
    </row>
    <row r="305" spans="7:9" x14ac:dyDescent="0.35">
      <c r="G305" s="13"/>
      <c r="H305" s="32"/>
      <c r="I305" s="31"/>
    </row>
    <row r="306" spans="7:9" x14ac:dyDescent="0.35">
      <c r="G306" s="13"/>
      <c r="H306" s="32"/>
      <c r="I306" s="31"/>
    </row>
    <row r="307" spans="7:9" x14ac:dyDescent="0.35">
      <c r="G307" s="13"/>
      <c r="H307" s="31"/>
      <c r="I307" s="31"/>
    </row>
    <row r="308" spans="7:9" x14ac:dyDescent="0.35">
      <c r="G308" s="13"/>
      <c r="H308" s="32"/>
      <c r="I308" s="31"/>
    </row>
    <row r="309" spans="7:9" x14ac:dyDescent="0.35">
      <c r="G309" s="13"/>
      <c r="H309" s="32"/>
      <c r="I309" s="31"/>
    </row>
    <row r="310" spans="7:9" x14ac:dyDescent="0.35">
      <c r="G310" s="13"/>
      <c r="H310" s="32"/>
      <c r="I310" s="31"/>
    </row>
    <row r="311" spans="7:9" x14ac:dyDescent="0.35">
      <c r="G311" s="13"/>
      <c r="H311" s="32"/>
      <c r="I311" s="31"/>
    </row>
    <row r="312" spans="7:9" x14ac:dyDescent="0.35">
      <c r="G312" s="13"/>
      <c r="H312" s="32"/>
      <c r="I312" s="31"/>
    </row>
    <row r="313" spans="7:9" x14ac:dyDescent="0.35">
      <c r="G313" s="13"/>
      <c r="H313" s="32"/>
      <c r="I313" s="31"/>
    </row>
    <row r="314" spans="7:9" x14ac:dyDescent="0.35">
      <c r="G314" s="13"/>
      <c r="H314" s="32"/>
      <c r="I314" s="31"/>
    </row>
    <row r="315" spans="7:9" x14ac:dyDescent="0.35">
      <c r="G315" s="13"/>
      <c r="H315" s="32"/>
      <c r="I315" s="31"/>
    </row>
    <row r="316" spans="7:9" x14ac:dyDescent="0.35">
      <c r="G316" s="13"/>
      <c r="H316" s="32"/>
      <c r="I316" s="31"/>
    </row>
    <row r="317" spans="7:9" x14ac:dyDescent="0.35">
      <c r="G317" s="13"/>
      <c r="H317" s="32"/>
      <c r="I317" s="31"/>
    </row>
    <row r="318" spans="7:9" x14ac:dyDescent="0.35">
      <c r="G318" s="13"/>
      <c r="H318" s="31"/>
      <c r="I318" s="31"/>
    </row>
    <row r="319" spans="7:9" x14ac:dyDescent="0.35">
      <c r="G319" s="13"/>
      <c r="H319" s="32"/>
      <c r="I319" s="31"/>
    </row>
    <row r="320" spans="7:9" x14ac:dyDescent="0.35">
      <c r="G320" s="13"/>
      <c r="H320" s="32"/>
      <c r="I320" s="31"/>
    </row>
    <row r="321" spans="7:9" x14ac:dyDescent="0.35">
      <c r="G321" s="13"/>
      <c r="H321" s="32"/>
      <c r="I321" s="31"/>
    </row>
    <row r="322" spans="7:9" x14ac:dyDescent="0.35">
      <c r="G322" s="13"/>
      <c r="H322" s="31"/>
      <c r="I322" s="31"/>
    </row>
    <row r="323" spans="7:9" x14ac:dyDescent="0.35">
      <c r="G323" s="13"/>
      <c r="H323" s="31"/>
      <c r="I323" s="31"/>
    </row>
    <row r="324" spans="7:9" x14ac:dyDescent="0.35">
      <c r="G324" s="13"/>
      <c r="H324" s="32"/>
      <c r="I324" s="31"/>
    </row>
    <row r="325" spans="7:9" x14ac:dyDescent="0.35">
      <c r="G325" s="13"/>
      <c r="H325" s="32"/>
      <c r="I325" s="31"/>
    </row>
    <row r="326" spans="7:9" x14ac:dyDescent="0.35">
      <c r="G326" s="13"/>
      <c r="H326" s="32"/>
      <c r="I326" s="31"/>
    </row>
    <row r="327" spans="7:9" x14ac:dyDescent="0.35">
      <c r="G327" s="13"/>
      <c r="H327" s="32"/>
      <c r="I327" s="31"/>
    </row>
    <row r="328" spans="7:9" x14ac:dyDescent="0.35">
      <c r="G328" s="13"/>
      <c r="H328" s="32"/>
      <c r="I328" s="31"/>
    </row>
    <row r="329" spans="7:9" x14ac:dyDescent="0.35">
      <c r="G329" s="13"/>
      <c r="H329" s="31"/>
      <c r="I329" s="31"/>
    </row>
    <row r="330" spans="7:9" x14ac:dyDescent="0.35">
      <c r="G330" s="13"/>
      <c r="H330" s="32"/>
      <c r="I330" s="31"/>
    </row>
    <row r="331" spans="7:9" x14ac:dyDescent="0.35">
      <c r="G331" s="13"/>
      <c r="H331" s="32"/>
      <c r="I331" s="31"/>
    </row>
    <row r="332" spans="7:9" x14ac:dyDescent="0.35">
      <c r="G332" s="13"/>
      <c r="H332" s="32"/>
      <c r="I332" s="31"/>
    </row>
    <row r="333" spans="7:9" x14ac:dyDescent="0.35">
      <c r="G333" s="13"/>
      <c r="H333" s="32"/>
      <c r="I333" s="31"/>
    </row>
    <row r="334" spans="7:9" x14ac:dyDescent="0.35">
      <c r="G334" s="13"/>
      <c r="H334" s="32"/>
      <c r="I334" s="31"/>
    </row>
    <row r="335" spans="7:9" x14ac:dyDescent="0.35">
      <c r="G335" s="13"/>
      <c r="H335" s="32"/>
      <c r="I335" s="31"/>
    </row>
    <row r="336" spans="7:9" x14ac:dyDescent="0.35">
      <c r="G336" s="13"/>
      <c r="H336" s="32"/>
      <c r="I336" s="31"/>
    </row>
    <row r="337" spans="7:9" x14ac:dyDescent="0.35">
      <c r="G337" s="13"/>
      <c r="H337" s="32"/>
      <c r="I337" s="31"/>
    </row>
    <row r="338" spans="7:9" x14ac:dyDescent="0.35">
      <c r="G338" s="13"/>
      <c r="H338" s="32"/>
      <c r="I338" s="31"/>
    </row>
    <row r="339" spans="7:9" x14ac:dyDescent="0.35">
      <c r="G339" s="13"/>
      <c r="H339" s="32"/>
      <c r="I339" s="31"/>
    </row>
    <row r="340" spans="7:9" x14ac:dyDescent="0.35">
      <c r="G340" s="13"/>
      <c r="H340" s="32"/>
      <c r="I340" s="31"/>
    </row>
    <row r="341" spans="7:9" x14ac:dyDescent="0.35">
      <c r="G341" s="13"/>
      <c r="H341" s="32"/>
      <c r="I341" s="31"/>
    </row>
    <row r="342" spans="7:9" x14ac:dyDescent="0.35">
      <c r="G342" s="13"/>
      <c r="H342" s="32"/>
      <c r="I342" s="31"/>
    </row>
    <row r="343" spans="7:9" x14ac:dyDescent="0.35">
      <c r="G343" s="13"/>
      <c r="H343" s="32"/>
      <c r="I343" s="31"/>
    </row>
    <row r="344" spans="7:9" x14ac:dyDescent="0.35">
      <c r="G344" s="13"/>
      <c r="H344" s="32"/>
      <c r="I344" s="31"/>
    </row>
    <row r="345" spans="7:9" x14ac:dyDescent="0.35">
      <c r="G345" s="13"/>
      <c r="H345" s="32"/>
      <c r="I345" s="31"/>
    </row>
    <row r="346" spans="7:9" x14ac:dyDescent="0.35">
      <c r="G346" s="13"/>
      <c r="H346" s="32"/>
      <c r="I346" s="31"/>
    </row>
    <row r="347" spans="7:9" x14ac:dyDescent="0.35">
      <c r="G347" s="13"/>
      <c r="H347" s="32"/>
      <c r="I347" s="31"/>
    </row>
    <row r="348" spans="7:9" x14ac:dyDescent="0.35">
      <c r="G348" s="13"/>
      <c r="H348" s="32"/>
      <c r="I348" s="31"/>
    </row>
    <row r="349" spans="7:9" x14ac:dyDescent="0.35">
      <c r="G349" s="13"/>
      <c r="H349" s="31"/>
      <c r="I349" s="31"/>
    </row>
    <row r="350" spans="7:9" x14ac:dyDescent="0.35">
      <c r="G350" s="13"/>
      <c r="H350" s="32"/>
      <c r="I350" s="31"/>
    </row>
    <row r="351" spans="7:9" x14ac:dyDescent="0.35">
      <c r="G351" s="13"/>
      <c r="H351" s="32"/>
      <c r="I351" s="31"/>
    </row>
    <row r="352" spans="7:9" x14ac:dyDescent="0.35">
      <c r="G352" s="13"/>
      <c r="H352" s="32"/>
      <c r="I352" s="31"/>
    </row>
    <row r="353" spans="7:9" x14ac:dyDescent="0.35">
      <c r="G353" s="13"/>
      <c r="H353" s="32"/>
      <c r="I353" s="31"/>
    </row>
    <row r="354" spans="7:9" x14ac:dyDescent="0.35">
      <c r="G354" s="13"/>
      <c r="H354" s="32"/>
      <c r="I354" s="31"/>
    </row>
    <row r="355" spans="7:9" x14ac:dyDescent="0.35">
      <c r="G355" s="13"/>
      <c r="H355" s="32"/>
      <c r="I355" s="31"/>
    </row>
    <row r="356" spans="7:9" x14ac:dyDescent="0.35">
      <c r="G356" s="13"/>
      <c r="H356" s="32"/>
      <c r="I356" s="31"/>
    </row>
    <row r="357" spans="7:9" x14ac:dyDescent="0.35">
      <c r="G357" s="13"/>
      <c r="H357" s="32"/>
      <c r="I357" s="31"/>
    </row>
    <row r="358" spans="7:9" x14ac:dyDescent="0.35">
      <c r="G358" s="13"/>
      <c r="H358" s="31"/>
      <c r="I358" s="31"/>
    </row>
    <row r="359" spans="7:9" x14ac:dyDescent="0.35">
      <c r="G359" s="13"/>
      <c r="H359" s="32"/>
      <c r="I359" s="31"/>
    </row>
    <row r="360" spans="7:9" x14ac:dyDescent="0.35">
      <c r="G360" s="13"/>
      <c r="H360" s="32"/>
      <c r="I360" s="31"/>
    </row>
    <row r="361" spans="7:9" x14ac:dyDescent="0.35">
      <c r="G361" s="13"/>
      <c r="H361" s="32"/>
      <c r="I361" s="31"/>
    </row>
    <row r="362" spans="7:9" x14ac:dyDescent="0.35">
      <c r="G362" s="13"/>
      <c r="H362" s="32"/>
      <c r="I362" s="31"/>
    </row>
    <row r="363" spans="7:9" x14ac:dyDescent="0.35">
      <c r="G363" s="13"/>
      <c r="H363" s="32"/>
      <c r="I363" s="31"/>
    </row>
    <row r="364" spans="7:9" x14ac:dyDescent="0.35">
      <c r="G364" s="13"/>
      <c r="H364" s="32"/>
      <c r="I364" s="31"/>
    </row>
    <row r="365" spans="7:9" x14ac:dyDescent="0.35">
      <c r="G365" s="13"/>
      <c r="H365" s="32"/>
      <c r="I365" s="31"/>
    </row>
    <row r="366" spans="7:9" x14ac:dyDescent="0.35">
      <c r="G366" s="13"/>
      <c r="H366" s="32"/>
      <c r="I366" s="31"/>
    </row>
    <row r="367" spans="7:9" x14ac:dyDescent="0.35">
      <c r="G367" s="13"/>
      <c r="H367" s="32"/>
      <c r="I367" s="31"/>
    </row>
    <row r="368" spans="7:9" x14ac:dyDescent="0.35">
      <c r="G368" s="13"/>
      <c r="H368" s="32"/>
      <c r="I368" s="31"/>
    </row>
    <row r="369" spans="7:9" x14ac:dyDescent="0.35">
      <c r="G369" s="13"/>
      <c r="H369" s="31"/>
      <c r="I369" s="31"/>
    </row>
    <row r="370" spans="7:9" x14ac:dyDescent="0.35">
      <c r="G370" s="13"/>
      <c r="H370" s="32"/>
      <c r="I370" s="31"/>
    </row>
    <row r="371" spans="7:9" x14ac:dyDescent="0.35">
      <c r="G371" s="13"/>
      <c r="H371" s="31"/>
      <c r="I371" s="31"/>
    </row>
    <row r="372" spans="7:9" x14ac:dyDescent="0.35">
      <c r="G372" s="13"/>
      <c r="H372" s="32"/>
      <c r="I372" s="31"/>
    </row>
    <row r="373" spans="7:9" x14ac:dyDescent="0.35">
      <c r="G373" s="13"/>
      <c r="H373" s="31"/>
      <c r="I373" s="31"/>
    </row>
    <row r="374" spans="7:9" x14ac:dyDescent="0.35">
      <c r="G374" s="13"/>
      <c r="H374" s="32"/>
      <c r="I374" s="31"/>
    </row>
    <row r="375" spans="7:9" x14ac:dyDescent="0.35">
      <c r="G375" s="13"/>
      <c r="H375" s="32"/>
      <c r="I375" s="31"/>
    </row>
    <row r="376" spans="7:9" x14ac:dyDescent="0.35">
      <c r="G376" s="13"/>
      <c r="H376" s="32"/>
      <c r="I376" s="31"/>
    </row>
    <row r="377" spans="7:9" x14ac:dyDescent="0.35">
      <c r="G377" s="13"/>
      <c r="H377" s="32"/>
      <c r="I377" s="31"/>
    </row>
    <row r="378" spans="7:9" x14ac:dyDescent="0.35">
      <c r="G378" s="13"/>
      <c r="H378" s="32"/>
      <c r="I378" s="31"/>
    </row>
    <row r="379" spans="7:9" x14ac:dyDescent="0.35">
      <c r="G379" s="13"/>
      <c r="H379" s="32"/>
      <c r="I379" s="31"/>
    </row>
    <row r="380" spans="7:9" x14ac:dyDescent="0.35">
      <c r="G380" s="13"/>
      <c r="H380" s="32"/>
      <c r="I380" s="31"/>
    </row>
    <row r="381" spans="7:9" x14ac:dyDescent="0.35">
      <c r="G381" s="13"/>
      <c r="H381" s="32"/>
      <c r="I381" s="31"/>
    </row>
    <row r="382" spans="7:9" x14ac:dyDescent="0.35">
      <c r="G382" s="13"/>
      <c r="H382" s="32"/>
      <c r="I382" s="31"/>
    </row>
    <row r="383" spans="7:9" x14ac:dyDescent="0.35">
      <c r="G383" s="13"/>
      <c r="H383" s="32"/>
      <c r="I383" s="31"/>
    </row>
    <row r="384" spans="7:9" x14ac:dyDescent="0.35">
      <c r="G384" s="13"/>
      <c r="H384" s="32"/>
      <c r="I384" s="31"/>
    </row>
    <row r="385" spans="7:9" x14ac:dyDescent="0.35">
      <c r="G385" s="13"/>
      <c r="H385" s="32"/>
      <c r="I385" s="31"/>
    </row>
    <row r="386" spans="7:9" x14ac:dyDescent="0.35">
      <c r="G386" s="13"/>
      <c r="H386" s="32"/>
      <c r="I386" s="31"/>
    </row>
    <row r="387" spans="7:9" x14ac:dyDescent="0.35">
      <c r="G387" s="13"/>
      <c r="H387" s="32"/>
      <c r="I387" s="31"/>
    </row>
    <row r="388" spans="7:9" x14ac:dyDescent="0.35">
      <c r="G388" s="13"/>
      <c r="H388" s="32"/>
      <c r="I388" s="31"/>
    </row>
    <row r="389" spans="7:9" x14ac:dyDescent="0.35">
      <c r="G389" s="13"/>
      <c r="H389" s="31"/>
      <c r="I389" s="31"/>
    </row>
    <row r="390" spans="7:9" x14ac:dyDescent="0.35">
      <c r="G390" s="13"/>
      <c r="H390" s="32"/>
      <c r="I390" s="31"/>
    </row>
    <row r="391" spans="7:9" x14ac:dyDescent="0.35">
      <c r="G391" s="13"/>
      <c r="H391" s="32"/>
      <c r="I391" s="31"/>
    </row>
    <row r="392" spans="7:9" x14ac:dyDescent="0.35">
      <c r="G392" s="13"/>
      <c r="H392" s="32"/>
      <c r="I392" s="31"/>
    </row>
    <row r="393" spans="7:9" x14ac:dyDescent="0.35">
      <c r="G393" s="13"/>
      <c r="H393" s="32"/>
      <c r="I393" s="31"/>
    </row>
    <row r="394" spans="7:9" x14ac:dyDescent="0.35">
      <c r="G394" s="13"/>
      <c r="H394" s="32"/>
      <c r="I394" s="31"/>
    </row>
    <row r="395" spans="7:9" x14ac:dyDescent="0.35">
      <c r="G395" s="13"/>
      <c r="H395" s="32"/>
      <c r="I395" s="31"/>
    </row>
    <row r="396" spans="7:9" x14ac:dyDescent="0.35">
      <c r="G396" s="13"/>
      <c r="H396" s="32"/>
      <c r="I396" s="31"/>
    </row>
    <row r="397" spans="7:9" x14ac:dyDescent="0.35">
      <c r="G397" s="13"/>
      <c r="H397" s="32"/>
      <c r="I397" s="31"/>
    </row>
    <row r="398" spans="7:9" x14ac:dyDescent="0.35">
      <c r="G398" s="13"/>
      <c r="H398" s="32"/>
      <c r="I398" s="31"/>
    </row>
    <row r="399" spans="7:9" x14ac:dyDescent="0.35">
      <c r="G399" s="13"/>
      <c r="H399" s="32"/>
      <c r="I399" s="31"/>
    </row>
    <row r="400" spans="7:9" x14ac:dyDescent="0.35">
      <c r="G400" s="13"/>
      <c r="H400" s="32"/>
      <c r="I400" s="31"/>
    </row>
    <row r="401" spans="7:9" x14ac:dyDescent="0.35">
      <c r="G401" s="13"/>
      <c r="H401" s="32"/>
      <c r="I401" s="31"/>
    </row>
    <row r="402" spans="7:9" x14ac:dyDescent="0.35">
      <c r="G402" s="13"/>
      <c r="H402" s="32"/>
      <c r="I402" s="31"/>
    </row>
    <row r="403" spans="7:9" x14ac:dyDescent="0.35">
      <c r="G403" s="13"/>
      <c r="H403" s="32"/>
      <c r="I403" s="31"/>
    </row>
    <row r="404" spans="7:9" x14ac:dyDescent="0.35">
      <c r="G404" s="13"/>
      <c r="H404" s="32"/>
      <c r="I404" s="31"/>
    </row>
    <row r="405" spans="7:9" x14ac:dyDescent="0.35">
      <c r="G405" s="13"/>
      <c r="H405" s="32"/>
      <c r="I405" s="31"/>
    </row>
    <row r="406" spans="7:9" x14ac:dyDescent="0.35">
      <c r="G406" s="13"/>
      <c r="H406" s="32"/>
      <c r="I406" s="31"/>
    </row>
    <row r="407" spans="7:9" x14ac:dyDescent="0.35">
      <c r="G407" s="13"/>
      <c r="H407" s="32"/>
      <c r="I407" s="31"/>
    </row>
    <row r="408" spans="7:9" x14ac:dyDescent="0.35">
      <c r="G408" s="13"/>
      <c r="H408" s="32"/>
      <c r="I408" s="31"/>
    </row>
    <row r="409" spans="7:9" x14ac:dyDescent="0.35">
      <c r="G409" s="13"/>
      <c r="H409" s="32"/>
      <c r="I409" s="31"/>
    </row>
    <row r="410" spans="7:9" x14ac:dyDescent="0.35">
      <c r="G410" s="13"/>
      <c r="H410" s="32"/>
      <c r="I410" s="31"/>
    </row>
    <row r="411" spans="7:9" x14ac:dyDescent="0.35">
      <c r="G411" s="13"/>
      <c r="H411" s="32"/>
      <c r="I411" s="31"/>
    </row>
    <row r="412" spans="7:9" x14ac:dyDescent="0.35">
      <c r="G412" s="13"/>
      <c r="H412" s="32"/>
      <c r="I412" s="31"/>
    </row>
    <row r="413" spans="7:9" x14ac:dyDescent="0.35">
      <c r="G413" s="13"/>
      <c r="H413" s="32"/>
      <c r="I413" s="31"/>
    </row>
    <row r="414" spans="7:9" x14ac:dyDescent="0.35">
      <c r="G414" s="13"/>
      <c r="H414" s="32"/>
      <c r="I414" s="31"/>
    </row>
    <row r="415" spans="7:9" x14ac:dyDescent="0.35">
      <c r="G415" s="13"/>
      <c r="H415" s="32"/>
      <c r="I415" s="31"/>
    </row>
    <row r="416" spans="7:9" x14ac:dyDescent="0.35">
      <c r="G416" s="13"/>
      <c r="H416" s="32"/>
      <c r="I416" s="31"/>
    </row>
    <row r="417" spans="7:9" x14ac:dyDescent="0.35">
      <c r="G417" s="13"/>
      <c r="H417" s="32"/>
      <c r="I417" s="31"/>
    </row>
    <row r="418" spans="7:9" x14ac:dyDescent="0.35">
      <c r="G418" s="13"/>
      <c r="H418" s="32"/>
      <c r="I418" s="31"/>
    </row>
    <row r="419" spans="7:9" x14ac:dyDescent="0.35">
      <c r="G419" s="13"/>
      <c r="H419" s="32"/>
      <c r="I419" s="31"/>
    </row>
    <row r="420" spans="7:9" x14ac:dyDescent="0.35">
      <c r="G420" s="13"/>
      <c r="H420" s="32"/>
      <c r="I420" s="31"/>
    </row>
    <row r="421" spans="7:9" x14ac:dyDescent="0.35">
      <c r="G421" s="13"/>
      <c r="H421" s="32"/>
      <c r="I421" s="31"/>
    </row>
    <row r="422" spans="7:9" x14ac:dyDescent="0.35">
      <c r="G422" s="13"/>
      <c r="H422" s="32"/>
      <c r="I422" s="31"/>
    </row>
    <row r="423" spans="7:9" x14ac:dyDescent="0.35">
      <c r="G423" s="13"/>
      <c r="H423" s="32"/>
      <c r="I423" s="31"/>
    </row>
    <row r="424" spans="7:9" x14ac:dyDescent="0.35">
      <c r="G424" s="13"/>
      <c r="H424" s="31"/>
      <c r="I424" s="31"/>
    </row>
    <row r="425" spans="7:9" x14ac:dyDescent="0.35">
      <c r="G425" s="13"/>
      <c r="H425" s="32"/>
      <c r="I425" s="31"/>
    </row>
    <row r="426" spans="7:9" x14ac:dyDescent="0.35">
      <c r="G426" s="13"/>
      <c r="H426" s="32"/>
      <c r="I426" s="31"/>
    </row>
    <row r="427" spans="7:9" x14ac:dyDescent="0.35">
      <c r="G427" s="13"/>
      <c r="H427" s="32"/>
      <c r="I427" s="31"/>
    </row>
    <row r="428" spans="7:9" x14ac:dyDescent="0.35">
      <c r="G428" s="13"/>
      <c r="H428" s="32"/>
      <c r="I428" s="31"/>
    </row>
    <row r="429" spans="7:9" x14ac:dyDescent="0.35">
      <c r="G429" s="13"/>
      <c r="H429" s="32"/>
      <c r="I429" s="31"/>
    </row>
    <row r="430" spans="7:9" x14ac:dyDescent="0.35">
      <c r="G430" s="13"/>
      <c r="H430" s="32"/>
      <c r="I430" s="31"/>
    </row>
    <row r="431" spans="7:9" x14ac:dyDescent="0.35">
      <c r="G431" s="13"/>
      <c r="H431" s="32"/>
      <c r="I431" s="31"/>
    </row>
    <row r="432" spans="7:9" x14ac:dyDescent="0.35">
      <c r="G432" s="13"/>
      <c r="H432" s="32"/>
      <c r="I432" s="31"/>
    </row>
    <row r="433" spans="7:9" x14ac:dyDescent="0.35">
      <c r="G433" s="13"/>
      <c r="H433" s="32"/>
      <c r="I433" s="31"/>
    </row>
    <row r="434" spans="7:9" x14ac:dyDescent="0.35">
      <c r="G434" s="13"/>
      <c r="H434" s="32"/>
      <c r="I434" s="31"/>
    </row>
    <row r="435" spans="7:9" x14ac:dyDescent="0.35">
      <c r="G435" s="13"/>
      <c r="H435" s="32"/>
      <c r="I435" s="31"/>
    </row>
    <row r="436" spans="7:9" x14ac:dyDescent="0.35">
      <c r="G436" s="13"/>
      <c r="H436" s="32"/>
      <c r="I436" s="31"/>
    </row>
    <row r="437" spans="7:9" x14ac:dyDescent="0.35">
      <c r="G437" s="13"/>
      <c r="H437" s="32"/>
      <c r="I437" s="31"/>
    </row>
    <row r="438" spans="7:9" x14ac:dyDescent="0.35">
      <c r="G438" s="13"/>
      <c r="H438" s="32"/>
      <c r="I438" s="31"/>
    </row>
    <row r="439" spans="7:9" x14ac:dyDescent="0.35">
      <c r="G439" s="13"/>
      <c r="H439" s="31"/>
      <c r="I439" s="31"/>
    </row>
    <row r="440" spans="7:9" x14ac:dyDescent="0.35">
      <c r="G440" s="13"/>
      <c r="H440" s="32"/>
      <c r="I440" s="31"/>
    </row>
    <row r="441" spans="7:9" x14ac:dyDescent="0.35">
      <c r="G441" s="13"/>
      <c r="H441" s="32"/>
      <c r="I441" s="31"/>
    </row>
    <row r="442" spans="7:9" x14ac:dyDescent="0.35">
      <c r="G442" s="13"/>
      <c r="H442" s="32"/>
      <c r="I442" s="31"/>
    </row>
    <row r="443" spans="7:9" x14ac:dyDescent="0.35">
      <c r="G443" s="13"/>
      <c r="H443" s="32"/>
      <c r="I443" s="31"/>
    </row>
    <row r="444" spans="7:9" x14ac:dyDescent="0.35">
      <c r="G444" s="13"/>
      <c r="H444" s="32"/>
      <c r="I444" s="31"/>
    </row>
    <row r="445" spans="7:9" x14ac:dyDescent="0.35">
      <c r="G445" s="13"/>
      <c r="H445" s="32"/>
      <c r="I445" s="31"/>
    </row>
    <row r="446" spans="7:9" x14ac:dyDescent="0.35">
      <c r="G446" s="13"/>
      <c r="H446" s="32"/>
      <c r="I446" s="31"/>
    </row>
    <row r="447" spans="7:9" x14ac:dyDescent="0.35">
      <c r="G447" s="13"/>
      <c r="H447" s="32"/>
      <c r="I447" s="31"/>
    </row>
    <row r="448" spans="7:9" x14ac:dyDescent="0.35">
      <c r="G448" s="13"/>
      <c r="H448" s="32"/>
      <c r="I448" s="31"/>
    </row>
    <row r="449" spans="7:9" x14ac:dyDescent="0.35">
      <c r="G449" s="13"/>
      <c r="H449" s="32"/>
      <c r="I449" s="31"/>
    </row>
    <row r="450" spans="7:9" x14ac:dyDescent="0.35">
      <c r="G450" s="13"/>
      <c r="H450" s="32"/>
      <c r="I450" s="31"/>
    </row>
    <row r="451" spans="7:9" x14ac:dyDescent="0.35">
      <c r="G451" s="13"/>
      <c r="H451" s="32"/>
      <c r="I451" s="31"/>
    </row>
    <row r="452" spans="7:9" x14ac:dyDescent="0.35">
      <c r="G452" s="13"/>
      <c r="H452" s="32"/>
      <c r="I452" s="31"/>
    </row>
    <row r="453" spans="7:9" x14ac:dyDescent="0.35">
      <c r="G453" s="13"/>
      <c r="H453" s="32"/>
      <c r="I453" s="31"/>
    </row>
    <row r="454" spans="7:9" x14ac:dyDescent="0.35">
      <c r="G454" s="13"/>
      <c r="H454" s="32"/>
      <c r="I454" s="31"/>
    </row>
    <row r="455" spans="7:9" x14ac:dyDescent="0.35">
      <c r="G455" s="13"/>
      <c r="H455" s="31"/>
      <c r="I455" s="31"/>
    </row>
    <row r="456" spans="7:9" x14ac:dyDescent="0.35">
      <c r="G456" s="13"/>
      <c r="H456" s="32"/>
      <c r="I456" s="31"/>
    </row>
    <row r="457" spans="7:9" x14ac:dyDescent="0.35">
      <c r="G457" s="13"/>
      <c r="H457" s="32"/>
      <c r="I457" s="31"/>
    </row>
    <row r="458" spans="7:9" x14ac:dyDescent="0.35">
      <c r="G458" s="13"/>
      <c r="H458" s="32"/>
      <c r="I458" s="31"/>
    </row>
    <row r="459" spans="7:9" x14ac:dyDescent="0.35">
      <c r="G459" s="13"/>
      <c r="H459" s="32"/>
      <c r="I459" s="31"/>
    </row>
    <row r="460" spans="7:9" x14ac:dyDescent="0.35">
      <c r="G460" s="13"/>
      <c r="H460" s="32"/>
      <c r="I460" s="31"/>
    </row>
    <row r="461" spans="7:9" x14ac:dyDescent="0.35">
      <c r="G461" s="13"/>
      <c r="H461" s="32"/>
      <c r="I461" s="31"/>
    </row>
    <row r="462" spans="7:9" x14ac:dyDescent="0.35">
      <c r="G462" s="13"/>
      <c r="H462" s="32"/>
      <c r="I462" s="31"/>
    </row>
    <row r="463" spans="7:9" x14ac:dyDescent="0.35">
      <c r="G463" s="13"/>
      <c r="H463" s="32"/>
      <c r="I463" s="31"/>
    </row>
    <row r="464" spans="7:9" x14ac:dyDescent="0.35">
      <c r="G464" s="13"/>
      <c r="H464" s="32"/>
      <c r="I464" s="31"/>
    </row>
    <row r="465" spans="7:9" x14ac:dyDescent="0.35">
      <c r="G465" s="13"/>
      <c r="H465" s="32"/>
      <c r="I465" s="31"/>
    </row>
    <row r="466" spans="7:9" x14ac:dyDescent="0.35">
      <c r="G466" s="13"/>
      <c r="H466" s="32"/>
      <c r="I466" s="31"/>
    </row>
    <row r="467" spans="7:9" x14ac:dyDescent="0.35">
      <c r="G467" s="13"/>
      <c r="H467" s="32"/>
      <c r="I467" s="31"/>
    </row>
    <row r="468" spans="7:9" x14ac:dyDescent="0.35">
      <c r="G468" s="13"/>
      <c r="H468" s="32"/>
      <c r="I468" s="31"/>
    </row>
    <row r="469" spans="7:9" x14ac:dyDescent="0.35">
      <c r="G469" s="13"/>
      <c r="H469" s="32"/>
      <c r="I469" s="31"/>
    </row>
    <row r="470" spans="7:9" x14ac:dyDescent="0.35">
      <c r="G470" s="13"/>
      <c r="H470" s="31"/>
      <c r="I470" s="31"/>
    </row>
    <row r="471" spans="7:9" x14ac:dyDescent="0.35">
      <c r="G471" s="13"/>
      <c r="H471" s="32"/>
      <c r="I471" s="31"/>
    </row>
    <row r="472" spans="7:9" x14ac:dyDescent="0.35">
      <c r="G472" s="13"/>
      <c r="H472" s="32"/>
      <c r="I472" s="31"/>
    </row>
    <row r="473" spans="7:9" x14ac:dyDescent="0.35">
      <c r="G473" s="13"/>
      <c r="H473" s="31"/>
      <c r="I473" s="31"/>
    </row>
    <row r="474" spans="7:9" x14ac:dyDescent="0.35">
      <c r="G474" s="13"/>
      <c r="H474" s="31"/>
      <c r="I474" s="31"/>
    </row>
    <row r="475" spans="7:9" x14ac:dyDescent="0.35">
      <c r="G475" s="13"/>
      <c r="H475" s="31"/>
      <c r="I475" s="31"/>
    </row>
    <row r="476" spans="7:9" x14ac:dyDescent="0.35">
      <c r="G476" s="13"/>
      <c r="H476" s="32"/>
      <c r="I476" s="31"/>
    </row>
    <row r="477" spans="7:9" x14ac:dyDescent="0.35">
      <c r="G477" s="13"/>
      <c r="H477" s="31"/>
      <c r="I477" s="31"/>
    </row>
    <row r="478" spans="7:9" x14ac:dyDescent="0.35">
      <c r="G478" s="13"/>
      <c r="H478" s="32"/>
      <c r="I478" s="31"/>
    </row>
    <row r="479" spans="7:9" x14ac:dyDescent="0.35">
      <c r="G479" s="13"/>
      <c r="H479" s="32"/>
      <c r="I479" s="31"/>
    </row>
    <row r="480" spans="7:9" x14ac:dyDescent="0.35">
      <c r="G480" s="13"/>
      <c r="H480" s="32"/>
      <c r="I480" s="31"/>
    </row>
    <row r="481" spans="7:9" x14ac:dyDescent="0.35">
      <c r="G481" s="13"/>
      <c r="H481" s="32"/>
      <c r="I481" s="31"/>
    </row>
    <row r="482" spans="7:9" x14ac:dyDescent="0.35">
      <c r="G482" s="13"/>
      <c r="H482" s="32"/>
      <c r="I482" s="31"/>
    </row>
    <row r="483" spans="7:9" x14ac:dyDescent="0.35">
      <c r="G483" s="13"/>
      <c r="H483" s="32"/>
      <c r="I483" s="31"/>
    </row>
    <row r="484" spans="7:9" x14ac:dyDescent="0.35">
      <c r="G484" s="13"/>
      <c r="H484" s="31"/>
    </row>
    <row r="485" spans="7:9" x14ac:dyDescent="0.35">
      <c r="G485" s="13"/>
      <c r="H485" s="31"/>
    </row>
    <row r="486" spans="7:9" x14ac:dyDescent="0.35">
      <c r="G486" s="13"/>
      <c r="H486" s="31"/>
    </row>
    <row r="487" spans="7:9" x14ac:dyDescent="0.35">
      <c r="G487" s="13"/>
      <c r="H487" s="32"/>
    </row>
    <row r="488" spans="7:9" x14ac:dyDescent="0.35">
      <c r="G488" s="13"/>
      <c r="H488" s="32"/>
    </row>
    <row r="489" spans="7:9" x14ac:dyDescent="0.35">
      <c r="G489" s="13"/>
      <c r="H489" s="32"/>
    </row>
    <row r="490" spans="7:9" x14ac:dyDescent="0.35">
      <c r="G490" s="13"/>
      <c r="H490" s="31"/>
    </row>
    <row r="491" spans="7:9" x14ac:dyDescent="0.35">
      <c r="G491" s="13"/>
      <c r="H491" s="32"/>
    </row>
    <row r="492" spans="7:9" x14ac:dyDescent="0.35">
      <c r="G492" s="13"/>
      <c r="H492" s="32"/>
    </row>
    <row r="493" spans="7:9" x14ac:dyDescent="0.35">
      <c r="G493" s="13"/>
      <c r="H493" s="32"/>
    </row>
    <row r="494" spans="7:9" x14ac:dyDescent="0.35">
      <c r="G494" s="13"/>
      <c r="H494" s="32"/>
    </row>
    <row r="495" spans="7:9" x14ac:dyDescent="0.35">
      <c r="G495" s="13"/>
      <c r="H495" s="32"/>
    </row>
    <row r="496" spans="7:9" x14ac:dyDescent="0.35">
      <c r="G496" s="13"/>
      <c r="H496" s="32"/>
    </row>
    <row r="497" spans="7:8" x14ac:dyDescent="0.35">
      <c r="G497" s="13"/>
      <c r="H497" s="32"/>
    </row>
    <row r="498" spans="7:8" x14ac:dyDescent="0.35">
      <c r="G498" s="13"/>
      <c r="H498" s="32"/>
    </row>
    <row r="499" spans="7:8" x14ac:dyDescent="0.35">
      <c r="G499" s="13"/>
      <c r="H499" s="32"/>
    </row>
    <row r="500" spans="7:8" x14ac:dyDescent="0.35">
      <c r="G500" s="13"/>
      <c r="H500" s="32"/>
    </row>
    <row r="501" spans="7:8" x14ac:dyDescent="0.35">
      <c r="G501" s="13"/>
      <c r="H501" s="32"/>
    </row>
    <row r="502" spans="7:8" x14ac:dyDescent="0.35">
      <c r="G502" s="13"/>
      <c r="H502" s="32"/>
    </row>
    <row r="503" spans="7:8" x14ac:dyDescent="0.35">
      <c r="G503" s="13"/>
      <c r="H503" s="32"/>
    </row>
    <row r="504" spans="7:8" x14ac:dyDescent="0.35">
      <c r="G504" s="13"/>
      <c r="H504" s="32"/>
    </row>
    <row r="505" spans="7:8" x14ac:dyDescent="0.35">
      <c r="G505" s="13"/>
      <c r="H505" s="32"/>
    </row>
    <row r="506" spans="7:8" x14ac:dyDescent="0.35">
      <c r="G506" s="13"/>
      <c r="H506" s="32"/>
    </row>
    <row r="507" spans="7:8" x14ac:dyDescent="0.35">
      <c r="G507" s="13"/>
      <c r="H507" s="32"/>
    </row>
    <row r="508" spans="7:8" x14ac:dyDescent="0.35">
      <c r="G508" s="13"/>
      <c r="H508" s="31"/>
    </row>
    <row r="509" spans="7:8" x14ac:dyDescent="0.35">
      <c r="G509" s="13"/>
      <c r="H509" s="32"/>
    </row>
    <row r="510" spans="7:8" x14ac:dyDescent="0.35">
      <c r="G510" s="13"/>
      <c r="H510" s="32"/>
    </row>
    <row r="511" spans="7:8" x14ac:dyDescent="0.35">
      <c r="G511" s="13"/>
      <c r="H511" s="31"/>
    </row>
    <row r="512" spans="7:8" x14ac:dyDescent="0.35">
      <c r="G512" s="13"/>
      <c r="H512" s="31"/>
    </row>
    <row r="513" spans="7:8" x14ac:dyDescent="0.35">
      <c r="G513" s="13"/>
      <c r="H513" s="32"/>
    </row>
    <row r="514" spans="7:8" x14ac:dyDescent="0.35">
      <c r="G514" s="13"/>
      <c r="H514" s="32"/>
    </row>
    <row r="515" spans="7:8" x14ac:dyDescent="0.35">
      <c r="G515" s="13"/>
      <c r="H515" s="32"/>
    </row>
    <row r="516" spans="7:8" x14ac:dyDescent="0.35">
      <c r="G516" s="13"/>
      <c r="H516" s="32"/>
    </row>
    <row r="517" spans="7:8" x14ac:dyDescent="0.35">
      <c r="G517" s="13"/>
      <c r="H517" s="32"/>
    </row>
    <row r="518" spans="7:8" x14ac:dyDescent="0.35">
      <c r="G518" s="13"/>
      <c r="H518" s="32"/>
    </row>
    <row r="519" spans="7:8" x14ac:dyDescent="0.35">
      <c r="G519" s="13"/>
      <c r="H519" s="32"/>
    </row>
    <row r="520" spans="7:8" x14ac:dyDescent="0.35">
      <c r="G520" s="13"/>
      <c r="H520" s="32"/>
    </row>
    <row r="521" spans="7:8" x14ac:dyDescent="0.35">
      <c r="G521" s="13"/>
      <c r="H521" s="32"/>
    </row>
    <row r="522" spans="7:8" x14ac:dyDescent="0.35">
      <c r="G522" s="13"/>
      <c r="H522" s="32"/>
    </row>
    <row r="523" spans="7:8" x14ac:dyDescent="0.35">
      <c r="G523" s="13"/>
      <c r="H523" s="32"/>
    </row>
    <row r="524" spans="7:8" x14ac:dyDescent="0.35">
      <c r="G524" s="13"/>
      <c r="H524" s="31"/>
    </row>
    <row r="525" spans="7:8" x14ac:dyDescent="0.35">
      <c r="G525" s="13"/>
      <c r="H525" s="32"/>
    </row>
    <row r="526" spans="7:8" x14ac:dyDescent="0.35">
      <c r="G526" s="13"/>
      <c r="H526" s="32"/>
    </row>
    <row r="527" spans="7:8" x14ac:dyDescent="0.35">
      <c r="G527" s="13"/>
      <c r="H527" s="32"/>
    </row>
    <row r="528" spans="7:8" x14ac:dyDescent="0.35">
      <c r="G528" s="13"/>
      <c r="H528" s="32"/>
    </row>
    <row r="529" spans="7:8" x14ac:dyDescent="0.35">
      <c r="G529" s="13"/>
      <c r="H529" s="32"/>
    </row>
    <row r="530" spans="7:8" x14ac:dyDescent="0.35">
      <c r="G530" s="13"/>
      <c r="H530" s="32"/>
    </row>
    <row r="531" spans="7:8" x14ac:dyDescent="0.35">
      <c r="G531" s="13"/>
      <c r="H531" s="32"/>
    </row>
    <row r="532" spans="7:8" x14ac:dyDescent="0.35">
      <c r="G532" s="13"/>
      <c r="H532" s="32"/>
    </row>
    <row r="533" spans="7:8" x14ac:dyDescent="0.35">
      <c r="G533" s="13"/>
      <c r="H533" s="32"/>
    </row>
    <row r="534" spans="7:8" x14ac:dyDescent="0.35">
      <c r="G534" s="13"/>
      <c r="H534" s="32"/>
    </row>
    <row r="535" spans="7:8" x14ac:dyDescent="0.35">
      <c r="G535" s="13"/>
      <c r="H535" s="32"/>
    </row>
    <row r="536" spans="7:8" x14ac:dyDescent="0.35">
      <c r="G536" s="13"/>
      <c r="H536" s="32"/>
    </row>
    <row r="537" spans="7:8" x14ac:dyDescent="0.35">
      <c r="G537" s="13"/>
      <c r="H537" s="32"/>
    </row>
    <row r="538" spans="7:8" x14ac:dyDescent="0.35">
      <c r="G538" s="13"/>
      <c r="H538" s="32"/>
    </row>
    <row r="539" spans="7:8" x14ac:dyDescent="0.35">
      <c r="G539" s="13"/>
      <c r="H539" s="32"/>
    </row>
    <row r="540" spans="7:8" x14ac:dyDescent="0.35">
      <c r="G540" s="13"/>
      <c r="H540" s="32"/>
    </row>
    <row r="541" spans="7:8" x14ac:dyDescent="0.35">
      <c r="G541" s="13"/>
      <c r="H541" s="32"/>
    </row>
    <row r="542" spans="7:8" x14ac:dyDescent="0.35">
      <c r="G542" s="13"/>
      <c r="H542" s="32"/>
    </row>
    <row r="543" spans="7:8" x14ac:dyDescent="0.35">
      <c r="G543" s="13"/>
      <c r="H543" s="32"/>
    </row>
    <row r="544" spans="7:8" x14ac:dyDescent="0.35">
      <c r="G544" s="13"/>
      <c r="H544" s="32"/>
    </row>
    <row r="545" spans="7:8" x14ac:dyDescent="0.35">
      <c r="G545" s="13"/>
      <c r="H545" s="32"/>
    </row>
    <row r="546" spans="7:8" x14ac:dyDescent="0.35">
      <c r="G546" s="13"/>
      <c r="H546" s="32"/>
    </row>
    <row r="547" spans="7:8" x14ac:dyDescent="0.35">
      <c r="G547" s="13"/>
      <c r="H547" s="32"/>
    </row>
    <row r="548" spans="7:8" x14ac:dyDescent="0.35">
      <c r="G548" s="13"/>
      <c r="H548" s="32"/>
    </row>
    <row r="549" spans="7:8" x14ac:dyDescent="0.35">
      <c r="G549" s="13"/>
      <c r="H549" s="32"/>
    </row>
    <row r="550" spans="7:8" x14ac:dyDescent="0.35">
      <c r="G550" s="13"/>
      <c r="H550" s="32"/>
    </row>
    <row r="551" spans="7:8" x14ac:dyDescent="0.35">
      <c r="G551" s="13"/>
      <c r="H551" s="32"/>
    </row>
    <row r="552" spans="7:8" x14ac:dyDescent="0.35">
      <c r="G552" s="13"/>
      <c r="H552" s="32"/>
    </row>
    <row r="553" spans="7:8" x14ac:dyDescent="0.35">
      <c r="G553" s="13"/>
      <c r="H553" s="32"/>
    </row>
    <row r="554" spans="7:8" x14ac:dyDescent="0.35">
      <c r="G554" s="13"/>
      <c r="H554" s="32"/>
    </row>
    <row r="555" spans="7:8" x14ac:dyDescent="0.35">
      <c r="G555" s="13"/>
      <c r="H555" s="32"/>
    </row>
    <row r="556" spans="7:8" x14ac:dyDescent="0.35">
      <c r="G556" s="13"/>
      <c r="H556" s="32"/>
    </row>
    <row r="557" spans="7:8" x14ac:dyDescent="0.35">
      <c r="G557" s="13"/>
      <c r="H557" s="32"/>
    </row>
    <row r="558" spans="7:8" x14ac:dyDescent="0.35">
      <c r="G558" s="13"/>
      <c r="H558" s="32"/>
    </row>
    <row r="559" spans="7:8" x14ac:dyDescent="0.35">
      <c r="G559" s="13"/>
      <c r="H559" s="32"/>
    </row>
    <row r="560" spans="7:8" x14ac:dyDescent="0.35">
      <c r="G560" s="13"/>
      <c r="H560" s="32"/>
    </row>
    <row r="561" spans="7:8" x14ac:dyDescent="0.35">
      <c r="G561" s="13"/>
      <c r="H561" s="32"/>
    </row>
    <row r="562" spans="7:8" x14ac:dyDescent="0.35">
      <c r="G562" s="13"/>
      <c r="H562" s="32"/>
    </row>
    <row r="563" spans="7:8" x14ac:dyDescent="0.35">
      <c r="G563" s="13"/>
      <c r="H563" s="32"/>
    </row>
    <row r="564" spans="7:8" x14ac:dyDescent="0.35">
      <c r="G564" s="13"/>
      <c r="H564" s="32"/>
    </row>
    <row r="565" spans="7:8" x14ac:dyDescent="0.35">
      <c r="G565" s="13"/>
      <c r="H565" s="32"/>
    </row>
    <row r="566" spans="7:8" x14ac:dyDescent="0.35">
      <c r="G566" s="13"/>
      <c r="H566" s="32"/>
    </row>
    <row r="567" spans="7:8" x14ac:dyDescent="0.35">
      <c r="G567" s="13"/>
      <c r="H567" s="32"/>
    </row>
    <row r="568" spans="7:8" x14ac:dyDescent="0.35">
      <c r="G568" s="13"/>
      <c r="H568" s="32"/>
    </row>
    <row r="569" spans="7:8" x14ac:dyDescent="0.35">
      <c r="G569" s="13"/>
      <c r="H569" s="32"/>
    </row>
    <row r="570" spans="7:8" x14ac:dyDescent="0.35">
      <c r="G570" s="13"/>
      <c r="H570" s="32"/>
    </row>
    <row r="571" spans="7:8" x14ac:dyDescent="0.35">
      <c r="G571" s="13"/>
      <c r="H571" s="32"/>
    </row>
    <row r="572" spans="7:8" x14ac:dyDescent="0.35">
      <c r="G572" s="13"/>
      <c r="H572" s="32"/>
    </row>
    <row r="573" spans="7:8" x14ac:dyDescent="0.35">
      <c r="G573" s="13"/>
      <c r="H573" s="32"/>
    </row>
    <row r="574" spans="7:8" x14ac:dyDescent="0.35">
      <c r="G574" s="13"/>
      <c r="H574" s="32"/>
    </row>
    <row r="575" spans="7:8" x14ac:dyDescent="0.35">
      <c r="G575" s="13"/>
      <c r="H575" s="32"/>
    </row>
    <row r="576" spans="7:8" x14ac:dyDescent="0.35">
      <c r="G576" s="13"/>
      <c r="H576" s="32"/>
    </row>
    <row r="577" spans="7:8" x14ac:dyDescent="0.35">
      <c r="G577" s="13"/>
      <c r="H577" s="32"/>
    </row>
    <row r="578" spans="7:8" x14ac:dyDescent="0.35">
      <c r="G578" s="13"/>
      <c r="H578" s="32"/>
    </row>
    <row r="579" spans="7:8" x14ac:dyDescent="0.35">
      <c r="G579" s="13"/>
      <c r="H579" s="32"/>
    </row>
    <row r="580" spans="7:8" x14ac:dyDescent="0.35">
      <c r="G580" s="13"/>
      <c r="H580" s="32"/>
    </row>
    <row r="581" spans="7:8" x14ac:dyDescent="0.35">
      <c r="G581" s="13"/>
      <c r="H581" s="32"/>
    </row>
    <row r="582" spans="7:8" x14ac:dyDescent="0.35">
      <c r="G582" s="13"/>
      <c r="H582" s="31"/>
    </row>
    <row r="583" spans="7:8" x14ac:dyDescent="0.35">
      <c r="G583" s="13"/>
      <c r="H583" s="31"/>
    </row>
    <row r="584" spans="7:8" x14ac:dyDescent="0.35">
      <c r="G584" s="13"/>
      <c r="H584" s="32"/>
    </row>
    <row r="585" spans="7:8" x14ac:dyDescent="0.35">
      <c r="G585" s="13"/>
      <c r="H585" s="32"/>
    </row>
    <row r="586" spans="7:8" x14ac:dyDescent="0.35">
      <c r="G586" s="13"/>
      <c r="H586" s="32"/>
    </row>
    <row r="587" spans="7:8" x14ac:dyDescent="0.35">
      <c r="G587" s="13"/>
      <c r="H587" s="32"/>
    </row>
    <row r="588" spans="7:8" x14ac:dyDescent="0.35">
      <c r="G588" s="13"/>
      <c r="H588" s="32"/>
    </row>
    <row r="589" spans="7:8" x14ac:dyDescent="0.35">
      <c r="G589" s="13"/>
      <c r="H589" s="32"/>
    </row>
    <row r="590" spans="7:8" x14ac:dyDescent="0.35">
      <c r="G590" s="13"/>
      <c r="H590" s="31"/>
    </row>
    <row r="591" spans="7:8" x14ac:dyDescent="0.35">
      <c r="G591" s="13"/>
      <c r="H591" s="32"/>
    </row>
    <row r="592" spans="7:8" x14ac:dyDescent="0.35">
      <c r="G592" s="13"/>
      <c r="H592" s="32"/>
    </row>
    <row r="593" spans="7:8" x14ac:dyDescent="0.35">
      <c r="G593" s="13"/>
      <c r="H593" s="32"/>
    </row>
    <row r="594" spans="7:8" x14ac:dyDescent="0.35">
      <c r="G594" s="13"/>
      <c r="H594" s="32"/>
    </row>
    <row r="595" spans="7:8" x14ac:dyDescent="0.35">
      <c r="G595" s="13"/>
      <c r="H595" s="32"/>
    </row>
    <row r="596" spans="7:8" x14ac:dyDescent="0.35">
      <c r="G596" s="13"/>
      <c r="H596" s="32"/>
    </row>
    <row r="597" spans="7:8" x14ac:dyDescent="0.35">
      <c r="G597" s="13"/>
      <c r="H597" s="32"/>
    </row>
    <row r="598" spans="7:8" x14ac:dyDescent="0.35">
      <c r="G598" s="13"/>
      <c r="H598" s="32"/>
    </row>
    <row r="599" spans="7:8" x14ac:dyDescent="0.35">
      <c r="G599" s="13"/>
      <c r="H599" s="32"/>
    </row>
    <row r="600" spans="7:8" x14ac:dyDescent="0.35">
      <c r="G600" s="13"/>
      <c r="H600" s="32"/>
    </row>
    <row r="601" spans="7:8" x14ac:dyDescent="0.35">
      <c r="G601" s="13"/>
      <c r="H601" s="32"/>
    </row>
    <row r="602" spans="7:8" x14ac:dyDescent="0.35">
      <c r="G602" s="13"/>
      <c r="H602" s="32"/>
    </row>
    <row r="603" spans="7:8" x14ac:dyDescent="0.35">
      <c r="G603" s="13"/>
      <c r="H603" s="32"/>
    </row>
    <row r="604" spans="7:8" x14ac:dyDescent="0.35">
      <c r="G604" s="13"/>
      <c r="H604" s="32"/>
    </row>
    <row r="605" spans="7:8" x14ac:dyDescent="0.35">
      <c r="G605" s="13"/>
      <c r="H605" s="32"/>
    </row>
    <row r="606" spans="7:8" x14ac:dyDescent="0.35">
      <c r="G606" s="13"/>
      <c r="H606" s="32"/>
    </row>
    <row r="607" spans="7:8" x14ac:dyDescent="0.35">
      <c r="G607" s="13"/>
      <c r="H607" s="32"/>
    </row>
    <row r="608" spans="7:8" x14ac:dyDescent="0.35">
      <c r="G608" s="13"/>
      <c r="H608" s="31"/>
    </row>
    <row r="609" spans="7:8" x14ac:dyDescent="0.35">
      <c r="G609" s="13"/>
      <c r="H609" s="32"/>
    </row>
    <row r="610" spans="7:8" x14ac:dyDescent="0.35">
      <c r="G610" s="13"/>
      <c r="H610" s="32"/>
    </row>
    <row r="611" spans="7:8" x14ac:dyDescent="0.35">
      <c r="G611" s="13"/>
      <c r="H611" s="32"/>
    </row>
    <row r="612" spans="7:8" x14ac:dyDescent="0.35">
      <c r="G612" s="13"/>
      <c r="H612" s="31"/>
    </row>
    <row r="613" spans="7:8" x14ac:dyDescent="0.35">
      <c r="G613" s="13"/>
      <c r="H613" s="32"/>
    </row>
    <row r="614" spans="7:8" x14ac:dyDescent="0.35">
      <c r="G614" s="13"/>
      <c r="H614" s="32"/>
    </row>
    <row r="615" spans="7:8" x14ac:dyDescent="0.35">
      <c r="G615" s="13"/>
      <c r="H615" s="32"/>
    </row>
    <row r="616" spans="7:8" x14ac:dyDescent="0.35">
      <c r="G616" s="13"/>
      <c r="H616" s="32"/>
    </row>
    <row r="617" spans="7:8" x14ac:dyDescent="0.35">
      <c r="G617" s="13"/>
      <c r="H617" s="32"/>
    </row>
    <row r="618" spans="7:8" x14ac:dyDescent="0.35">
      <c r="G618" s="13"/>
      <c r="H618" s="32"/>
    </row>
    <row r="619" spans="7:8" x14ac:dyDescent="0.35">
      <c r="G619" s="13"/>
      <c r="H619" s="32"/>
    </row>
    <row r="620" spans="7:8" x14ac:dyDescent="0.35">
      <c r="G620" s="13"/>
      <c r="H620" s="32"/>
    </row>
    <row r="621" spans="7:8" x14ac:dyDescent="0.35">
      <c r="G621" s="13"/>
      <c r="H621" s="32"/>
    </row>
    <row r="622" spans="7:8" x14ac:dyDescent="0.35">
      <c r="G622" s="13"/>
      <c r="H622" s="32"/>
    </row>
    <row r="623" spans="7:8" x14ac:dyDescent="0.35">
      <c r="G623" s="13"/>
      <c r="H623" s="32"/>
    </row>
    <row r="624" spans="7:8" x14ac:dyDescent="0.35">
      <c r="G624" s="13"/>
      <c r="H624" s="32"/>
    </row>
    <row r="625" spans="7:8" x14ac:dyDescent="0.35">
      <c r="G625" s="13"/>
      <c r="H625" s="32"/>
    </row>
    <row r="626" spans="7:8" x14ac:dyDescent="0.35">
      <c r="G626" s="13"/>
      <c r="H626" s="32"/>
    </row>
    <row r="627" spans="7:8" x14ac:dyDescent="0.35">
      <c r="G627" s="13"/>
      <c r="H627" s="32"/>
    </row>
    <row r="628" spans="7:8" x14ac:dyDescent="0.35">
      <c r="G628" s="13"/>
      <c r="H628" s="32"/>
    </row>
    <row r="629" spans="7:8" x14ac:dyDescent="0.35">
      <c r="G629" s="13"/>
      <c r="H629" s="32"/>
    </row>
    <row r="630" spans="7:8" x14ac:dyDescent="0.35">
      <c r="G630" s="13"/>
      <c r="H630" s="32"/>
    </row>
    <row r="631" spans="7:8" x14ac:dyDescent="0.35">
      <c r="G631" s="13"/>
      <c r="H631" s="32"/>
    </row>
    <row r="632" spans="7:8" x14ac:dyDescent="0.35">
      <c r="G632" s="13"/>
      <c r="H632" s="32"/>
    </row>
    <row r="633" spans="7:8" x14ac:dyDescent="0.35">
      <c r="G633" s="13"/>
      <c r="H633" s="32"/>
    </row>
    <row r="634" spans="7:8" x14ac:dyDescent="0.35">
      <c r="G634" s="13"/>
      <c r="H634" s="32"/>
    </row>
    <row r="635" spans="7:8" x14ac:dyDescent="0.35">
      <c r="G635" s="13"/>
      <c r="H635" s="32"/>
    </row>
    <row r="636" spans="7:8" x14ac:dyDescent="0.35">
      <c r="G636" s="13"/>
      <c r="H636" s="32"/>
    </row>
    <row r="637" spans="7:8" x14ac:dyDescent="0.35">
      <c r="G637" s="13"/>
      <c r="H637" s="32"/>
    </row>
    <row r="638" spans="7:8" x14ac:dyDescent="0.35">
      <c r="G638" s="13"/>
      <c r="H638" s="31"/>
    </row>
    <row r="639" spans="7:8" x14ac:dyDescent="0.35">
      <c r="G639" s="13"/>
      <c r="H639" s="32"/>
    </row>
    <row r="640" spans="7:8" x14ac:dyDescent="0.35">
      <c r="G640" s="13"/>
      <c r="H640" s="32"/>
    </row>
    <row r="641" spans="7:8" x14ac:dyDescent="0.35">
      <c r="G641" s="13"/>
      <c r="H641" s="32"/>
    </row>
    <row r="642" spans="7:8" x14ac:dyDescent="0.35">
      <c r="G642" s="13"/>
      <c r="H642" s="31"/>
    </row>
    <row r="643" spans="7:8" x14ac:dyDescent="0.35">
      <c r="G643" s="13"/>
      <c r="H643" s="32"/>
    </row>
    <row r="644" spans="7:8" x14ac:dyDescent="0.35">
      <c r="G644" s="13"/>
      <c r="H644" s="32"/>
    </row>
    <row r="645" spans="7:8" x14ac:dyDescent="0.35">
      <c r="G645" s="13"/>
      <c r="H645" s="32"/>
    </row>
    <row r="646" spans="7:8" x14ac:dyDescent="0.35">
      <c r="G646" s="13"/>
      <c r="H646" s="32"/>
    </row>
    <row r="647" spans="7:8" x14ac:dyDescent="0.35">
      <c r="G647" s="13"/>
      <c r="H647" s="32"/>
    </row>
    <row r="648" spans="7:8" x14ac:dyDescent="0.35">
      <c r="G648" s="13"/>
      <c r="H648" s="32"/>
    </row>
    <row r="649" spans="7:8" x14ac:dyDescent="0.35">
      <c r="G649" s="13"/>
      <c r="H649" s="31"/>
    </row>
    <row r="650" spans="7:8" x14ac:dyDescent="0.35">
      <c r="G650" s="13"/>
      <c r="H650" s="32"/>
    </row>
    <row r="651" spans="7:8" x14ac:dyDescent="0.35">
      <c r="G651" s="13"/>
      <c r="H651" s="31"/>
    </row>
    <row r="652" spans="7:8" x14ac:dyDescent="0.35">
      <c r="G652" s="13"/>
      <c r="H652" s="32"/>
    </row>
    <row r="653" spans="7:8" x14ac:dyDescent="0.35">
      <c r="G653" s="13"/>
      <c r="H653" s="32"/>
    </row>
    <row r="654" spans="7:8" x14ac:dyDescent="0.35">
      <c r="G654" s="13"/>
      <c r="H654" s="32"/>
    </row>
    <row r="655" spans="7:8" x14ac:dyDescent="0.35">
      <c r="G655" s="13"/>
      <c r="H655" s="32"/>
    </row>
    <row r="656" spans="7:8" x14ac:dyDescent="0.35">
      <c r="G656" s="13"/>
      <c r="H656" s="32"/>
    </row>
    <row r="657" spans="7:8" x14ac:dyDescent="0.35">
      <c r="G657" s="13"/>
      <c r="H657" s="32"/>
    </row>
    <row r="658" spans="7:8" x14ac:dyDescent="0.35">
      <c r="G658" s="13"/>
      <c r="H658" s="32"/>
    </row>
    <row r="659" spans="7:8" x14ac:dyDescent="0.35">
      <c r="G659" s="13"/>
      <c r="H659" s="31"/>
    </row>
    <row r="660" spans="7:8" x14ac:dyDescent="0.35">
      <c r="G660" s="13"/>
      <c r="H660" s="32"/>
    </row>
    <row r="661" spans="7:8" x14ac:dyDescent="0.35">
      <c r="G661" s="13"/>
      <c r="H661" s="31"/>
    </row>
    <row r="662" spans="7:8" x14ac:dyDescent="0.35">
      <c r="G662" s="13"/>
      <c r="H662" s="32"/>
    </row>
    <row r="663" spans="7:8" x14ac:dyDescent="0.35">
      <c r="G663" s="13"/>
      <c r="H663" s="32"/>
    </row>
    <row r="664" spans="7:8" x14ac:dyDescent="0.35">
      <c r="G664" s="13"/>
      <c r="H664" s="32"/>
    </row>
    <row r="665" spans="7:8" x14ac:dyDescent="0.35">
      <c r="G665" s="13"/>
      <c r="H665" s="32"/>
    </row>
    <row r="666" spans="7:8" x14ac:dyDescent="0.35">
      <c r="G666" s="13"/>
      <c r="H666" s="32"/>
    </row>
    <row r="667" spans="7:8" x14ac:dyDescent="0.35">
      <c r="G667" s="13"/>
      <c r="H667" s="32"/>
    </row>
    <row r="668" spans="7:8" x14ac:dyDescent="0.35">
      <c r="G668" s="13"/>
      <c r="H668" s="32"/>
    </row>
    <row r="669" spans="7:8" x14ac:dyDescent="0.35">
      <c r="G669" s="13"/>
      <c r="H669" s="32"/>
    </row>
    <row r="670" spans="7:8" x14ac:dyDescent="0.35">
      <c r="G670" s="13"/>
      <c r="H670" s="32"/>
    </row>
    <row r="671" spans="7:8" x14ac:dyDescent="0.35">
      <c r="G671" s="13"/>
      <c r="H671" s="32"/>
    </row>
    <row r="672" spans="7:8" x14ac:dyDescent="0.35">
      <c r="G672" s="13"/>
      <c r="H672" s="32"/>
    </row>
    <row r="673" spans="7:8" x14ac:dyDescent="0.35">
      <c r="G673" s="13"/>
      <c r="H673" s="32"/>
    </row>
    <row r="674" spans="7:8" x14ac:dyDescent="0.35">
      <c r="G674" s="13"/>
      <c r="H674" s="32"/>
    </row>
    <row r="675" spans="7:8" x14ac:dyDescent="0.35">
      <c r="G675" s="13"/>
      <c r="H675" s="32"/>
    </row>
    <row r="676" spans="7:8" x14ac:dyDescent="0.35">
      <c r="G676" s="13"/>
      <c r="H676" s="32"/>
    </row>
    <row r="677" spans="7:8" x14ac:dyDescent="0.35">
      <c r="G677" s="13"/>
      <c r="H677" s="32"/>
    </row>
    <row r="678" spans="7:8" x14ac:dyDescent="0.35">
      <c r="G678" s="13"/>
      <c r="H678" s="32"/>
    </row>
    <row r="679" spans="7:8" x14ac:dyDescent="0.35">
      <c r="G679" s="13"/>
      <c r="H679" s="32"/>
    </row>
    <row r="680" spans="7:8" x14ac:dyDescent="0.35">
      <c r="G680" s="13"/>
      <c r="H680" s="32"/>
    </row>
    <row r="681" spans="7:8" x14ac:dyDescent="0.35">
      <c r="G681" s="13"/>
      <c r="H681" s="32"/>
    </row>
    <row r="682" spans="7:8" x14ac:dyDescent="0.35">
      <c r="G682" s="13"/>
      <c r="H682" s="32"/>
    </row>
    <row r="683" spans="7:8" x14ac:dyDescent="0.35">
      <c r="G683" s="13"/>
      <c r="H683" s="32"/>
    </row>
    <row r="684" spans="7:8" x14ac:dyDescent="0.35">
      <c r="G684" s="13"/>
      <c r="H684" s="32"/>
    </row>
    <row r="685" spans="7:8" x14ac:dyDescent="0.35">
      <c r="G685" s="13"/>
      <c r="H685" s="32"/>
    </row>
    <row r="686" spans="7:8" x14ac:dyDescent="0.35">
      <c r="G686" s="13"/>
      <c r="H686" s="32"/>
    </row>
    <row r="687" spans="7:8" x14ac:dyDescent="0.35">
      <c r="G687" s="13"/>
      <c r="H687" s="32"/>
    </row>
    <row r="688" spans="7:8" x14ac:dyDescent="0.35">
      <c r="G688" s="13"/>
      <c r="H688" s="32"/>
    </row>
    <row r="689" spans="7:8" x14ac:dyDescent="0.35">
      <c r="G689" s="13"/>
      <c r="H689" s="32"/>
    </row>
    <row r="690" spans="7:8" x14ac:dyDescent="0.35">
      <c r="G690" s="13"/>
      <c r="H690" s="32"/>
    </row>
    <row r="691" spans="7:8" x14ac:dyDescent="0.35">
      <c r="G691" s="13"/>
      <c r="H691" s="32"/>
    </row>
    <row r="692" spans="7:8" x14ac:dyDescent="0.35">
      <c r="G692" s="13"/>
      <c r="H692" s="32"/>
    </row>
    <row r="693" spans="7:8" x14ac:dyDescent="0.35">
      <c r="G693" s="13"/>
      <c r="H693" s="32"/>
    </row>
    <row r="694" spans="7:8" x14ac:dyDescent="0.35">
      <c r="G694" s="13"/>
      <c r="H694" s="32"/>
    </row>
    <row r="695" spans="7:8" x14ac:dyDescent="0.35">
      <c r="G695" s="13"/>
      <c r="H695" s="32"/>
    </row>
    <row r="696" spans="7:8" x14ac:dyDescent="0.35">
      <c r="G696" s="13"/>
      <c r="H696" s="32"/>
    </row>
    <row r="697" spans="7:8" x14ac:dyDescent="0.35">
      <c r="G697" s="13"/>
      <c r="H697" s="32"/>
    </row>
    <row r="698" spans="7:8" x14ac:dyDescent="0.35">
      <c r="G698" s="13"/>
      <c r="H698" s="32"/>
    </row>
    <row r="699" spans="7:8" x14ac:dyDescent="0.35">
      <c r="G699" s="13"/>
      <c r="H699" s="32"/>
    </row>
    <row r="700" spans="7:8" x14ac:dyDescent="0.35">
      <c r="G700" s="13"/>
      <c r="H700" s="32"/>
    </row>
    <row r="701" spans="7:8" x14ac:dyDescent="0.35">
      <c r="G701" s="13"/>
      <c r="H701" s="32"/>
    </row>
    <row r="702" spans="7:8" x14ac:dyDescent="0.35">
      <c r="G702" s="13"/>
      <c r="H702" s="32"/>
    </row>
    <row r="703" spans="7:8" x14ac:dyDescent="0.35">
      <c r="G703" s="13"/>
      <c r="H703" s="32"/>
    </row>
    <row r="704" spans="7:8" x14ac:dyDescent="0.35">
      <c r="G704" s="13"/>
      <c r="H704" s="32"/>
    </row>
    <row r="705" spans="7:8" x14ac:dyDescent="0.35">
      <c r="G705" s="13"/>
      <c r="H705" s="32"/>
    </row>
    <row r="706" spans="7:8" x14ac:dyDescent="0.35">
      <c r="G706" s="13"/>
      <c r="H706" s="32"/>
    </row>
    <row r="707" spans="7:8" x14ac:dyDescent="0.35">
      <c r="G707" s="13"/>
      <c r="H707" s="32"/>
    </row>
    <row r="708" spans="7:8" x14ac:dyDescent="0.35">
      <c r="G708" s="13"/>
      <c r="H708" s="32"/>
    </row>
    <row r="709" spans="7:8" x14ac:dyDescent="0.35">
      <c r="G709" s="13"/>
      <c r="H709" s="32"/>
    </row>
    <row r="710" spans="7:8" x14ac:dyDescent="0.35">
      <c r="G710" s="13"/>
      <c r="H710" s="32"/>
    </row>
    <row r="711" spans="7:8" x14ac:dyDescent="0.35">
      <c r="G711" s="13"/>
      <c r="H711" s="32"/>
    </row>
    <row r="712" spans="7:8" x14ac:dyDescent="0.35">
      <c r="G712" s="13"/>
      <c r="H712" s="32"/>
    </row>
    <row r="713" spans="7:8" x14ac:dyDescent="0.35">
      <c r="G713" s="13"/>
      <c r="H713" s="32"/>
    </row>
    <row r="714" spans="7:8" x14ac:dyDescent="0.35">
      <c r="G714" s="13"/>
      <c r="H714" s="32"/>
    </row>
    <row r="715" spans="7:8" x14ac:dyDescent="0.35">
      <c r="G715" s="13"/>
      <c r="H715" s="32"/>
    </row>
    <row r="716" spans="7:8" x14ac:dyDescent="0.35">
      <c r="G716" s="13"/>
      <c r="H716" s="32"/>
    </row>
    <row r="717" spans="7:8" x14ac:dyDescent="0.35">
      <c r="G717" s="13"/>
      <c r="H717" s="32"/>
    </row>
    <row r="718" spans="7:8" x14ac:dyDescent="0.35">
      <c r="G718" s="13"/>
      <c r="H718" s="32"/>
    </row>
    <row r="719" spans="7:8" x14ac:dyDescent="0.35">
      <c r="G719" s="13"/>
      <c r="H719" s="32"/>
    </row>
    <row r="720" spans="7:8" x14ac:dyDescent="0.35">
      <c r="G720" s="13"/>
      <c r="H720" s="32"/>
    </row>
    <row r="721" spans="7:8" x14ac:dyDescent="0.35">
      <c r="G721" s="13"/>
      <c r="H721" s="32"/>
    </row>
    <row r="722" spans="7:8" x14ac:dyDescent="0.35">
      <c r="G722" s="13"/>
      <c r="H722" s="32"/>
    </row>
    <row r="723" spans="7:8" x14ac:dyDescent="0.35">
      <c r="G723" s="13"/>
      <c r="H723" s="32"/>
    </row>
    <row r="724" spans="7:8" x14ac:dyDescent="0.35">
      <c r="G724" s="13"/>
      <c r="H724" s="31"/>
    </row>
    <row r="725" spans="7:8" x14ac:dyDescent="0.35">
      <c r="G725" s="13"/>
      <c r="H725" s="32"/>
    </row>
    <row r="726" spans="7:8" x14ac:dyDescent="0.35">
      <c r="G726" s="13"/>
      <c r="H726" s="32"/>
    </row>
    <row r="727" spans="7:8" x14ac:dyDescent="0.35">
      <c r="G727" s="13"/>
      <c r="H727" s="32"/>
    </row>
    <row r="728" spans="7:8" x14ac:dyDescent="0.35">
      <c r="G728" s="13"/>
      <c r="H728" s="32"/>
    </row>
    <row r="729" spans="7:8" x14ac:dyDescent="0.35">
      <c r="G729" s="13"/>
      <c r="H729" s="32"/>
    </row>
    <row r="730" spans="7:8" x14ac:dyDescent="0.35">
      <c r="G730" s="13"/>
      <c r="H730" s="32"/>
    </row>
    <row r="731" spans="7:8" x14ac:dyDescent="0.35">
      <c r="G731" s="13"/>
      <c r="H731" s="31"/>
    </row>
    <row r="732" spans="7:8" x14ac:dyDescent="0.35">
      <c r="G732" s="13"/>
      <c r="H732" s="32"/>
    </row>
    <row r="733" spans="7:8" x14ac:dyDescent="0.35">
      <c r="G733" s="13"/>
      <c r="H733" s="32"/>
    </row>
    <row r="734" spans="7:8" x14ac:dyDescent="0.35">
      <c r="G734" s="13"/>
      <c r="H734" s="32"/>
    </row>
    <row r="735" spans="7:8" x14ac:dyDescent="0.35">
      <c r="G735" s="13"/>
      <c r="H735" s="32"/>
    </row>
    <row r="736" spans="7:8" x14ac:dyDescent="0.35">
      <c r="G736" s="13"/>
      <c r="H736" s="32"/>
    </row>
    <row r="737" spans="7:8" x14ac:dyDescent="0.35">
      <c r="G737" s="13"/>
      <c r="H737" s="32"/>
    </row>
    <row r="738" spans="7:8" x14ac:dyDescent="0.35">
      <c r="G738" s="13"/>
      <c r="H738" s="32"/>
    </row>
    <row r="739" spans="7:8" x14ac:dyDescent="0.35">
      <c r="G739" s="13"/>
      <c r="H739" s="32"/>
    </row>
    <row r="740" spans="7:8" x14ac:dyDescent="0.35">
      <c r="G740" s="13"/>
      <c r="H740" s="32"/>
    </row>
    <row r="741" spans="7:8" x14ac:dyDescent="0.35">
      <c r="G741" s="13"/>
      <c r="H741" s="32"/>
    </row>
    <row r="742" spans="7:8" x14ac:dyDescent="0.35">
      <c r="G742" s="13"/>
      <c r="H742" s="32"/>
    </row>
    <row r="743" spans="7:8" x14ac:dyDescent="0.35">
      <c r="G743" s="13"/>
      <c r="H743" s="32"/>
    </row>
    <row r="744" spans="7:8" x14ac:dyDescent="0.35">
      <c r="G744" s="13"/>
      <c r="H744" s="32"/>
    </row>
    <row r="745" spans="7:8" x14ac:dyDescent="0.35">
      <c r="G745" s="13"/>
      <c r="H745" s="32"/>
    </row>
    <row r="746" spans="7:8" x14ac:dyDescent="0.35">
      <c r="G746" s="13"/>
      <c r="H746" s="32"/>
    </row>
    <row r="747" spans="7:8" x14ac:dyDescent="0.35">
      <c r="G747" s="13"/>
      <c r="H747" s="32"/>
    </row>
    <row r="748" spans="7:8" x14ac:dyDescent="0.35">
      <c r="G748" s="13"/>
      <c r="H748" s="32"/>
    </row>
    <row r="749" spans="7:8" x14ac:dyDescent="0.35">
      <c r="G749" s="13"/>
      <c r="H749" s="32"/>
    </row>
    <row r="750" spans="7:8" x14ac:dyDescent="0.35">
      <c r="G750" s="13"/>
      <c r="H750" s="32"/>
    </row>
    <row r="751" spans="7:8" x14ac:dyDescent="0.35">
      <c r="G751" s="13"/>
      <c r="H751" s="32"/>
    </row>
    <row r="752" spans="7:8" x14ac:dyDescent="0.35">
      <c r="G752" s="13"/>
      <c r="H752" s="32"/>
    </row>
    <row r="753" spans="7:8" x14ac:dyDescent="0.35">
      <c r="G753" s="13"/>
      <c r="H753" s="32"/>
    </row>
    <row r="754" spans="7:8" x14ac:dyDescent="0.35">
      <c r="G754" s="13"/>
      <c r="H754" s="31"/>
    </row>
    <row r="755" spans="7:8" x14ac:dyDescent="0.35">
      <c r="G755" s="13"/>
      <c r="H755" s="32"/>
    </row>
    <row r="756" spans="7:8" x14ac:dyDescent="0.35">
      <c r="G756" s="13"/>
      <c r="H756" s="32"/>
    </row>
    <row r="757" spans="7:8" x14ac:dyDescent="0.35">
      <c r="G757" s="13"/>
      <c r="H757" s="32"/>
    </row>
    <row r="758" spans="7:8" x14ac:dyDescent="0.35">
      <c r="G758" s="13"/>
      <c r="H758" s="32"/>
    </row>
    <row r="759" spans="7:8" x14ac:dyDescent="0.35">
      <c r="G759" s="13"/>
      <c r="H759" s="32"/>
    </row>
    <row r="760" spans="7:8" x14ac:dyDescent="0.35">
      <c r="G760" s="13"/>
      <c r="H760" s="32"/>
    </row>
    <row r="761" spans="7:8" x14ac:dyDescent="0.35">
      <c r="G761" s="13"/>
      <c r="H761" s="32"/>
    </row>
    <row r="762" spans="7:8" x14ac:dyDescent="0.35">
      <c r="G762" s="13"/>
      <c r="H762" s="31"/>
    </row>
    <row r="763" spans="7:8" x14ac:dyDescent="0.35">
      <c r="G763" s="13"/>
      <c r="H763" s="32"/>
    </row>
    <row r="764" spans="7:8" x14ac:dyDescent="0.35">
      <c r="G764" s="13"/>
      <c r="H764" s="32"/>
    </row>
    <row r="765" spans="7:8" x14ac:dyDescent="0.35">
      <c r="G765" s="13"/>
      <c r="H765" s="32"/>
    </row>
    <row r="766" spans="7:8" x14ac:dyDescent="0.35">
      <c r="G766" s="13"/>
      <c r="H766" s="32"/>
    </row>
    <row r="767" spans="7:8" x14ac:dyDescent="0.35">
      <c r="G767" s="13"/>
      <c r="H767" s="32"/>
    </row>
    <row r="768" spans="7:8" x14ac:dyDescent="0.35">
      <c r="G768" s="13"/>
      <c r="H768" s="32"/>
    </row>
    <row r="769" spans="7:8" x14ac:dyDescent="0.35">
      <c r="G769" s="13"/>
      <c r="H769" s="32"/>
    </row>
    <row r="770" spans="7:8" x14ac:dyDescent="0.35">
      <c r="G770" s="13"/>
      <c r="H770" s="32"/>
    </row>
    <row r="771" spans="7:8" x14ac:dyDescent="0.35">
      <c r="G771" s="13"/>
      <c r="H771" s="32"/>
    </row>
    <row r="772" spans="7:8" x14ac:dyDescent="0.35">
      <c r="G772" s="13"/>
      <c r="H772" s="32"/>
    </row>
    <row r="773" spans="7:8" x14ac:dyDescent="0.35">
      <c r="G773" s="13"/>
      <c r="H773" s="32"/>
    </row>
    <row r="774" spans="7:8" x14ac:dyDescent="0.35">
      <c r="G774" s="13"/>
      <c r="H774" s="32"/>
    </row>
    <row r="775" spans="7:8" x14ac:dyDescent="0.35">
      <c r="G775" s="13"/>
      <c r="H775" s="32"/>
    </row>
    <row r="776" spans="7:8" x14ac:dyDescent="0.35">
      <c r="G776" s="13"/>
      <c r="H776" s="31"/>
    </row>
    <row r="777" spans="7:8" x14ac:dyDescent="0.35">
      <c r="G777" s="13"/>
      <c r="H777" s="32"/>
    </row>
    <row r="778" spans="7:8" x14ac:dyDescent="0.35">
      <c r="G778" s="13"/>
      <c r="H778" s="32"/>
    </row>
    <row r="779" spans="7:8" x14ac:dyDescent="0.35">
      <c r="G779" s="13"/>
      <c r="H779" s="32"/>
    </row>
    <row r="780" spans="7:8" x14ac:dyDescent="0.35">
      <c r="G780" s="13"/>
      <c r="H780" s="32"/>
    </row>
    <row r="781" spans="7:8" x14ac:dyDescent="0.35">
      <c r="G781" s="13"/>
      <c r="H781" s="32"/>
    </row>
    <row r="782" spans="7:8" x14ac:dyDescent="0.35">
      <c r="G782" s="13"/>
      <c r="H782" s="32"/>
    </row>
    <row r="783" spans="7:8" x14ac:dyDescent="0.35">
      <c r="G783" s="13"/>
      <c r="H783" s="32"/>
    </row>
    <row r="784" spans="7:8" x14ac:dyDescent="0.35">
      <c r="G784" s="13"/>
      <c r="H784" s="32"/>
    </row>
    <row r="785" spans="7:8" x14ac:dyDescent="0.35">
      <c r="G785" s="13"/>
      <c r="H785" s="32"/>
    </row>
    <row r="786" spans="7:8" x14ac:dyDescent="0.35">
      <c r="G786" s="13"/>
      <c r="H786" s="32"/>
    </row>
    <row r="787" spans="7:8" x14ac:dyDescent="0.35">
      <c r="G787" s="13"/>
      <c r="H787" s="32"/>
    </row>
    <row r="788" spans="7:8" x14ac:dyDescent="0.35">
      <c r="G788" s="13"/>
      <c r="H788" s="32"/>
    </row>
    <row r="789" spans="7:8" x14ac:dyDescent="0.35">
      <c r="G789" s="13"/>
      <c r="H789" s="32"/>
    </row>
    <row r="790" spans="7:8" x14ac:dyDescent="0.35">
      <c r="G790" s="13"/>
      <c r="H790" s="32"/>
    </row>
    <row r="791" spans="7:8" x14ac:dyDescent="0.35">
      <c r="G791" s="13"/>
      <c r="H791" s="32"/>
    </row>
    <row r="792" spans="7:8" x14ac:dyDescent="0.35">
      <c r="G792" s="13"/>
      <c r="H792" s="32"/>
    </row>
    <row r="793" spans="7:8" x14ac:dyDescent="0.35">
      <c r="G793" s="13"/>
      <c r="H793" s="32"/>
    </row>
    <row r="794" spans="7:8" x14ac:dyDescent="0.35">
      <c r="G794" s="13"/>
      <c r="H794" s="32"/>
    </row>
    <row r="795" spans="7:8" x14ac:dyDescent="0.35">
      <c r="G795" s="13"/>
      <c r="H795" s="32"/>
    </row>
    <row r="796" spans="7:8" x14ac:dyDescent="0.35">
      <c r="G796" s="13"/>
      <c r="H796" s="32"/>
    </row>
    <row r="797" spans="7:8" x14ac:dyDescent="0.35">
      <c r="G797" s="13"/>
      <c r="H797" s="32"/>
    </row>
    <row r="798" spans="7:8" x14ac:dyDescent="0.35">
      <c r="G798" s="13"/>
      <c r="H798" s="32"/>
    </row>
    <row r="799" spans="7:8" x14ac:dyDescent="0.35">
      <c r="G799" s="13"/>
      <c r="H799" s="32"/>
    </row>
    <row r="800" spans="7:8" x14ac:dyDescent="0.35">
      <c r="G800" s="13"/>
      <c r="H800" s="32"/>
    </row>
    <row r="801" spans="7:8" x14ac:dyDescent="0.35">
      <c r="G801" s="13"/>
      <c r="H801" s="32"/>
    </row>
    <row r="802" spans="7:8" x14ac:dyDescent="0.35">
      <c r="G802" s="13"/>
      <c r="H802" s="31"/>
    </row>
    <row r="803" spans="7:8" x14ac:dyDescent="0.35">
      <c r="G803" s="13"/>
      <c r="H803" s="32"/>
    </row>
    <row r="804" spans="7:8" x14ac:dyDescent="0.35">
      <c r="G804" s="13"/>
      <c r="H804" s="32"/>
    </row>
    <row r="805" spans="7:8" x14ac:dyDescent="0.35">
      <c r="G805" s="13"/>
      <c r="H805" s="32"/>
    </row>
    <row r="806" spans="7:8" x14ac:dyDescent="0.35">
      <c r="G806" s="13"/>
      <c r="H806" s="32"/>
    </row>
    <row r="807" spans="7:8" x14ac:dyDescent="0.35">
      <c r="G807" s="13"/>
      <c r="H807" s="32"/>
    </row>
    <row r="808" spans="7:8" x14ac:dyDescent="0.35">
      <c r="G808" s="13"/>
      <c r="H808" s="32"/>
    </row>
    <row r="809" spans="7:8" x14ac:dyDescent="0.35">
      <c r="G809" s="13"/>
      <c r="H809" s="32"/>
    </row>
    <row r="810" spans="7:8" x14ac:dyDescent="0.35">
      <c r="G810" s="13"/>
      <c r="H810" s="32"/>
    </row>
    <row r="811" spans="7:8" x14ac:dyDescent="0.35">
      <c r="G811" s="13"/>
      <c r="H811" s="32"/>
    </row>
    <row r="812" spans="7:8" x14ac:dyDescent="0.35">
      <c r="G812" s="13"/>
      <c r="H812" s="32"/>
    </row>
    <row r="813" spans="7:8" x14ac:dyDescent="0.35">
      <c r="G813" s="13"/>
      <c r="H813" s="32"/>
    </row>
    <row r="814" spans="7:8" x14ac:dyDescent="0.35">
      <c r="G814" s="13"/>
      <c r="H814" s="32"/>
    </row>
    <row r="815" spans="7:8" x14ac:dyDescent="0.35">
      <c r="G815" s="13"/>
      <c r="H815" s="32"/>
    </row>
    <row r="816" spans="7:8" x14ac:dyDescent="0.35">
      <c r="G816" s="13"/>
      <c r="H816" s="31"/>
    </row>
    <row r="817" spans="7:8" x14ac:dyDescent="0.35">
      <c r="G817" s="13"/>
      <c r="H817" s="32"/>
    </row>
    <row r="818" spans="7:8" x14ac:dyDescent="0.35">
      <c r="G818" s="13"/>
      <c r="H818" s="32"/>
    </row>
    <row r="819" spans="7:8" x14ac:dyDescent="0.35">
      <c r="G819" s="13"/>
      <c r="H819" s="32"/>
    </row>
    <row r="820" spans="7:8" x14ac:dyDescent="0.35">
      <c r="G820" s="13"/>
      <c r="H820" s="32"/>
    </row>
    <row r="821" spans="7:8" x14ac:dyDescent="0.35">
      <c r="G821" s="13"/>
      <c r="H821" s="32"/>
    </row>
    <row r="822" spans="7:8" x14ac:dyDescent="0.35">
      <c r="G822" s="13"/>
      <c r="H822" s="32"/>
    </row>
    <row r="823" spans="7:8" x14ac:dyDescent="0.35">
      <c r="G823" s="13"/>
      <c r="H823" s="32"/>
    </row>
    <row r="824" spans="7:8" x14ac:dyDescent="0.35">
      <c r="G824" s="13"/>
      <c r="H824" s="32"/>
    </row>
    <row r="825" spans="7:8" x14ac:dyDescent="0.35">
      <c r="G825" s="13"/>
      <c r="H825" s="32"/>
    </row>
    <row r="826" spans="7:8" x14ac:dyDescent="0.35">
      <c r="G826" s="13"/>
      <c r="H826" s="32"/>
    </row>
    <row r="827" spans="7:8" x14ac:dyDescent="0.35">
      <c r="G827" s="13"/>
      <c r="H827" s="32"/>
    </row>
    <row r="828" spans="7:8" x14ac:dyDescent="0.35">
      <c r="G828" s="13"/>
      <c r="H828" s="32"/>
    </row>
    <row r="829" spans="7:8" x14ac:dyDescent="0.35">
      <c r="G829" s="13"/>
      <c r="H829" s="32"/>
    </row>
    <row r="830" spans="7:8" x14ac:dyDescent="0.35">
      <c r="G830" s="13"/>
      <c r="H830" s="32"/>
    </row>
    <row r="831" spans="7:8" x14ac:dyDescent="0.35">
      <c r="G831" s="13"/>
      <c r="H831" s="32"/>
    </row>
    <row r="832" spans="7:8" x14ac:dyDescent="0.35">
      <c r="G832" s="13"/>
      <c r="H832" s="32"/>
    </row>
    <row r="833" spans="7:8" x14ac:dyDescent="0.35">
      <c r="G833" s="13"/>
      <c r="H833" s="32"/>
    </row>
    <row r="834" spans="7:8" x14ac:dyDescent="0.35">
      <c r="G834" s="13"/>
      <c r="H834" s="32"/>
    </row>
    <row r="835" spans="7:8" x14ac:dyDescent="0.35">
      <c r="G835" s="13"/>
      <c r="H835" s="32"/>
    </row>
    <row r="836" spans="7:8" x14ac:dyDescent="0.35">
      <c r="G836" s="13"/>
      <c r="H836" s="32"/>
    </row>
    <row r="837" spans="7:8" x14ac:dyDescent="0.35">
      <c r="G837" s="13"/>
      <c r="H837" s="32"/>
    </row>
    <row r="838" spans="7:8" x14ac:dyDescent="0.35">
      <c r="G838" s="13"/>
      <c r="H838" s="32"/>
    </row>
    <row r="839" spans="7:8" x14ac:dyDescent="0.35">
      <c r="G839" s="13"/>
      <c r="H839" s="32"/>
    </row>
    <row r="840" spans="7:8" x14ac:dyDescent="0.35">
      <c r="G840" s="13"/>
      <c r="H840" s="32"/>
    </row>
    <row r="841" spans="7:8" x14ac:dyDescent="0.35">
      <c r="G841" s="13"/>
      <c r="H841" s="32"/>
    </row>
    <row r="842" spans="7:8" x14ac:dyDescent="0.35">
      <c r="G842" s="13"/>
      <c r="H842" s="32"/>
    </row>
    <row r="843" spans="7:8" x14ac:dyDescent="0.35">
      <c r="G843" s="13"/>
      <c r="H843" s="32"/>
    </row>
    <row r="844" spans="7:8" x14ac:dyDescent="0.35">
      <c r="G844" s="13"/>
      <c r="H844" s="32"/>
    </row>
    <row r="845" spans="7:8" x14ac:dyDescent="0.35">
      <c r="G845" s="13"/>
      <c r="H845" s="32"/>
    </row>
    <row r="846" spans="7:8" x14ac:dyDescent="0.35">
      <c r="G846" s="13"/>
      <c r="H846" s="31"/>
    </row>
    <row r="847" spans="7:8" x14ac:dyDescent="0.35">
      <c r="G847" s="13"/>
      <c r="H847" s="32"/>
    </row>
    <row r="848" spans="7:8" x14ac:dyDescent="0.35">
      <c r="G848" s="13"/>
      <c r="H848" s="32"/>
    </row>
    <row r="849" spans="7:8" x14ac:dyDescent="0.35">
      <c r="G849" s="13"/>
      <c r="H849" s="32"/>
    </row>
    <row r="850" spans="7:8" x14ac:dyDescent="0.35">
      <c r="G850" s="13"/>
      <c r="H850" s="32"/>
    </row>
    <row r="851" spans="7:8" x14ac:dyDescent="0.35">
      <c r="G851" s="13"/>
      <c r="H851" s="32"/>
    </row>
    <row r="852" spans="7:8" x14ac:dyDescent="0.35">
      <c r="G852" s="13"/>
      <c r="H852" s="32"/>
    </row>
    <row r="853" spans="7:8" x14ac:dyDescent="0.35">
      <c r="G853" s="13"/>
      <c r="H853" s="32"/>
    </row>
    <row r="854" spans="7:8" x14ac:dyDescent="0.35">
      <c r="G854" s="13"/>
      <c r="H854" s="32"/>
    </row>
    <row r="855" spans="7:8" x14ac:dyDescent="0.35">
      <c r="G855" s="13"/>
      <c r="H855" s="32"/>
    </row>
    <row r="856" spans="7:8" x14ac:dyDescent="0.35">
      <c r="G856" s="13"/>
      <c r="H856" s="32"/>
    </row>
    <row r="857" spans="7:8" x14ac:dyDescent="0.35">
      <c r="G857" s="13"/>
      <c r="H857" s="32"/>
    </row>
    <row r="858" spans="7:8" x14ac:dyDescent="0.35">
      <c r="G858" s="13"/>
      <c r="H858" s="32"/>
    </row>
    <row r="859" spans="7:8" x14ac:dyDescent="0.35">
      <c r="G859" s="13"/>
      <c r="H859" s="32"/>
    </row>
    <row r="860" spans="7:8" x14ac:dyDescent="0.35">
      <c r="G860" s="13"/>
      <c r="H860" s="32"/>
    </row>
    <row r="861" spans="7:8" x14ac:dyDescent="0.35">
      <c r="G861" s="13"/>
      <c r="H861" s="32"/>
    </row>
    <row r="862" spans="7:8" x14ac:dyDescent="0.35">
      <c r="G862" s="13"/>
      <c r="H862" s="32"/>
    </row>
    <row r="863" spans="7:8" x14ac:dyDescent="0.35">
      <c r="G863" s="13"/>
      <c r="H863" s="32"/>
    </row>
    <row r="864" spans="7:8" x14ac:dyDescent="0.35">
      <c r="G864" s="13"/>
      <c r="H864" s="32"/>
    </row>
    <row r="865" spans="7:8" x14ac:dyDescent="0.35">
      <c r="G865" s="13"/>
      <c r="H865" s="32"/>
    </row>
    <row r="866" spans="7:8" x14ac:dyDescent="0.35">
      <c r="G866" s="13"/>
      <c r="H866" s="32"/>
    </row>
    <row r="867" spans="7:8" x14ac:dyDescent="0.35">
      <c r="G867" s="13"/>
      <c r="H867" s="32"/>
    </row>
    <row r="868" spans="7:8" x14ac:dyDescent="0.35">
      <c r="G868" s="13"/>
      <c r="H868" s="32"/>
    </row>
    <row r="869" spans="7:8" x14ac:dyDescent="0.35">
      <c r="G869" s="13"/>
      <c r="H869" s="32"/>
    </row>
    <row r="870" spans="7:8" x14ac:dyDescent="0.35">
      <c r="G870" s="13"/>
      <c r="H870" s="32"/>
    </row>
    <row r="871" spans="7:8" x14ac:dyDescent="0.35">
      <c r="G871" s="13"/>
      <c r="H871" s="32"/>
    </row>
    <row r="872" spans="7:8" x14ac:dyDescent="0.35">
      <c r="G872" s="13"/>
      <c r="H872" s="32"/>
    </row>
    <row r="873" spans="7:8" x14ac:dyDescent="0.35">
      <c r="G873" s="13"/>
      <c r="H873" s="31"/>
    </row>
    <row r="874" spans="7:8" x14ac:dyDescent="0.35">
      <c r="G874" s="13"/>
      <c r="H874" s="32"/>
    </row>
    <row r="875" spans="7:8" x14ac:dyDescent="0.35">
      <c r="G875" s="13"/>
      <c r="H875" s="32"/>
    </row>
    <row r="876" spans="7:8" x14ac:dyDescent="0.35">
      <c r="G876" s="13"/>
      <c r="H876" s="32"/>
    </row>
    <row r="877" spans="7:8" x14ac:dyDescent="0.35">
      <c r="G877" s="13"/>
      <c r="H877" s="32"/>
    </row>
    <row r="878" spans="7:8" x14ac:dyDescent="0.35">
      <c r="G878" s="13"/>
      <c r="H878" s="32"/>
    </row>
    <row r="879" spans="7:8" x14ac:dyDescent="0.35">
      <c r="G879" s="13"/>
      <c r="H879" s="32"/>
    </row>
    <row r="880" spans="7:8" x14ac:dyDescent="0.35">
      <c r="G880" s="13"/>
      <c r="H880" s="32"/>
    </row>
    <row r="881" spans="7:8" x14ac:dyDescent="0.35">
      <c r="G881" s="13"/>
      <c r="H881" s="32"/>
    </row>
    <row r="882" spans="7:8" x14ac:dyDescent="0.35">
      <c r="G882" s="13"/>
      <c r="H882" s="32"/>
    </row>
    <row r="883" spans="7:8" x14ac:dyDescent="0.35">
      <c r="G883" s="13"/>
      <c r="H883" s="32"/>
    </row>
    <row r="884" spans="7:8" x14ac:dyDescent="0.35">
      <c r="G884" s="13"/>
      <c r="H884" s="32"/>
    </row>
    <row r="885" spans="7:8" x14ac:dyDescent="0.35">
      <c r="G885" s="13"/>
      <c r="H885" s="32"/>
    </row>
    <row r="886" spans="7:8" x14ac:dyDescent="0.35">
      <c r="G886" s="13"/>
      <c r="H886" s="32"/>
    </row>
    <row r="887" spans="7:8" x14ac:dyDescent="0.35">
      <c r="G887" s="13"/>
      <c r="H887" s="32"/>
    </row>
    <row r="888" spans="7:8" x14ac:dyDescent="0.35">
      <c r="G888" s="13"/>
      <c r="H888" s="32"/>
    </row>
    <row r="889" spans="7:8" x14ac:dyDescent="0.35">
      <c r="G889" s="13"/>
      <c r="H889" s="32"/>
    </row>
    <row r="890" spans="7:8" x14ac:dyDescent="0.35">
      <c r="G890" s="13"/>
      <c r="H890" s="32"/>
    </row>
    <row r="891" spans="7:8" x14ac:dyDescent="0.35">
      <c r="G891" s="13"/>
      <c r="H891" s="32"/>
    </row>
    <row r="892" spans="7:8" x14ac:dyDescent="0.35">
      <c r="G892" s="13"/>
      <c r="H892" s="32"/>
    </row>
    <row r="893" spans="7:8" x14ac:dyDescent="0.35">
      <c r="G893" s="13"/>
      <c r="H893" s="32"/>
    </row>
    <row r="894" spans="7:8" x14ac:dyDescent="0.35">
      <c r="G894" s="13"/>
      <c r="H894" s="32"/>
    </row>
    <row r="895" spans="7:8" x14ac:dyDescent="0.35">
      <c r="G895" s="13"/>
      <c r="H895" s="32"/>
    </row>
    <row r="896" spans="7:8" x14ac:dyDescent="0.35">
      <c r="G896" s="13"/>
      <c r="H896" s="32"/>
    </row>
    <row r="897" spans="7:8" x14ac:dyDescent="0.35">
      <c r="G897" s="13"/>
      <c r="H897" s="32"/>
    </row>
    <row r="898" spans="7:8" x14ac:dyDescent="0.35">
      <c r="G898" s="13"/>
      <c r="H898" s="32"/>
    </row>
    <row r="899" spans="7:8" x14ac:dyDescent="0.35">
      <c r="G899" s="13"/>
      <c r="H899" s="32"/>
    </row>
    <row r="900" spans="7:8" x14ac:dyDescent="0.35">
      <c r="G900" s="13"/>
      <c r="H900" s="32"/>
    </row>
    <row r="901" spans="7:8" x14ac:dyDescent="0.35">
      <c r="G901" s="13"/>
      <c r="H901" s="32"/>
    </row>
    <row r="902" spans="7:8" x14ac:dyDescent="0.35">
      <c r="G902" s="13"/>
      <c r="H902" s="32"/>
    </row>
    <row r="903" spans="7:8" x14ac:dyDescent="0.35">
      <c r="G903" s="13"/>
      <c r="H903" s="32"/>
    </row>
    <row r="904" spans="7:8" x14ac:dyDescent="0.35">
      <c r="G904" s="13"/>
      <c r="H904" s="32"/>
    </row>
    <row r="905" spans="7:8" x14ac:dyDescent="0.35">
      <c r="G905" s="13"/>
      <c r="H905" s="32"/>
    </row>
    <row r="906" spans="7:8" x14ac:dyDescent="0.35">
      <c r="G906" s="13"/>
      <c r="H906" s="32"/>
    </row>
    <row r="907" spans="7:8" x14ac:dyDescent="0.35">
      <c r="G907" s="13"/>
      <c r="H907" s="32"/>
    </row>
    <row r="908" spans="7:8" x14ac:dyDescent="0.35">
      <c r="G908" s="13"/>
      <c r="H908" s="32"/>
    </row>
    <row r="909" spans="7:8" x14ac:dyDescent="0.35">
      <c r="G909" s="13"/>
      <c r="H909" s="32"/>
    </row>
    <row r="910" spans="7:8" x14ac:dyDescent="0.35">
      <c r="G910" s="13"/>
      <c r="H910" s="32"/>
    </row>
    <row r="911" spans="7:8" x14ac:dyDescent="0.35">
      <c r="G911" s="13"/>
      <c r="H911" s="32"/>
    </row>
    <row r="912" spans="7:8" x14ac:dyDescent="0.35">
      <c r="G912" s="13"/>
      <c r="H912" s="32"/>
    </row>
    <row r="913" spans="7:8" x14ac:dyDescent="0.35">
      <c r="G913" s="13"/>
      <c r="H913" s="32"/>
    </row>
    <row r="914" spans="7:8" x14ac:dyDescent="0.35">
      <c r="G914" s="13"/>
      <c r="H914" s="32"/>
    </row>
    <row r="915" spans="7:8" x14ac:dyDescent="0.35">
      <c r="G915" s="13"/>
      <c r="H915" s="32"/>
    </row>
    <row r="916" spans="7:8" x14ac:dyDescent="0.35">
      <c r="G916" s="13"/>
      <c r="H916" s="32"/>
    </row>
    <row r="917" spans="7:8" x14ac:dyDescent="0.35">
      <c r="G917" s="13"/>
      <c r="H917" s="32"/>
    </row>
    <row r="918" spans="7:8" x14ac:dyDescent="0.35">
      <c r="G918" s="13"/>
      <c r="H918" s="32"/>
    </row>
    <row r="919" spans="7:8" x14ac:dyDescent="0.35">
      <c r="G919" s="13"/>
      <c r="H919" s="32"/>
    </row>
    <row r="920" spans="7:8" x14ac:dyDescent="0.35">
      <c r="G920" s="13"/>
      <c r="H920" s="32"/>
    </row>
    <row r="921" spans="7:8" x14ac:dyDescent="0.35">
      <c r="G921" s="13"/>
      <c r="H921" s="32"/>
    </row>
    <row r="922" spans="7:8" x14ac:dyDescent="0.35">
      <c r="G922" s="13"/>
      <c r="H922" s="32"/>
    </row>
    <row r="923" spans="7:8" x14ac:dyDescent="0.35">
      <c r="G923" s="13"/>
      <c r="H923" s="32"/>
    </row>
    <row r="924" spans="7:8" x14ac:dyDescent="0.35">
      <c r="G924" s="13"/>
      <c r="H924" s="32"/>
    </row>
    <row r="925" spans="7:8" x14ac:dyDescent="0.35">
      <c r="G925" s="13"/>
      <c r="H925" s="32"/>
    </row>
    <row r="926" spans="7:8" x14ac:dyDescent="0.35">
      <c r="G926" s="13"/>
      <c r="H926" s="32"/>
    </row>
    <row r="927" spans="7:8" x14ac:dyDescent="0.35">
      <c r="G927" s="13"/>
      <c r="H927" s="32"/>
    </row>
    <row r="928" spans="7:8" x14ac:dyDescent="0.35">
      <c r="G928" s="13"/>
      <c r="H928" s="32"/>
    </row>
    <row r="929" spans="7:8" x14ac:dyDescent="0.35">
      <c r="G929" s="13"/>
      <c r="H929" s="32"/>
    </row>
    <row r="930" spans="7:8" x14ac:dyDescent="0.35">
      <c r="G930" s="13"/>
      <c r="H930" s="32"/>
    </row>
    <row r="931" spans="7:8" x14ac:dyDescent="0.35">
      <c r="G931" s="13"/>
      <c r="H931" s="32"/>
    </row>
    <row r="932" spans="7:8" x14ac:dyDescent="0.35">
      <c r="G932" s="13"/>
      <c r="H932" s="32"/>
    </row>
    <row r="933" spans="7:8" x14ac:dyDescent="0.35">
      <c r="G933" s="13"/>
      <c r="H933" s="32"/>
    </row>
    <row r="934" spans="7:8" x14ac:dyDescent="0.35">
      <c r="G934" s="13"/>
      <c r="H934" s="32"/>
    </row>
    <row r="935" spans="7:8" x14ac:dyDescent="0.35">
      <c r="G935" s="13"/>
      <c r="H935" s="32"/>
    </row>
    <row r="936" spans="7:8" x14ac:dyDescent="0.35">
      <c r="G936" s="13"/>
      <c r="H936" s="32"/>
    </row>
    <row r="937" spans="7:8" x14ac:dyDescent="0.35">
      <c r="G937" s="13"/>
      <c r="H937" s="32"/>
    </row>
    <row r="938" spans="7:8" x14ac:dyDescent="0.35">
      <c r="G938" s="13"/>
      <c r="H938" s="32"/>
    </row>
    <row r="939" spans="7:8" x14ac:dyDescent="0.35">
      <c r="G939" s="13"/>
      <c r="H939" s="32"/>
    </row>
    <row r="940" spans="7:8" x14ac:dyDescent="0.35">
      <c r="G940" s="13"/>
      <c r="H940" s="31"/>
    </row>
    <row r="941" spans="7:8" x14ac:dyDescent="0.35">
      <c r="G941" s="13"/>
      <c r="H941" s="32"/>
    </row>
    <row r="942" spans="7:8" x14ac:dyDescent="0.35">
      <c r="G942" s="13"/>
      <c r="H942" s="31"/>
    </row>
    <row r="943" spans="7:8" x14ac:dyDescent="0.35">
      <c r="G943" s="13"/>
      <c r="H943" s="32"/>
    </row>
    <row r="944" spans="7:8" x14ac:dyDescent="0.35">
      <c r="G944" s="13"/>
      <c r="H944" s="32"/>
    </row>
    <row r="945" spans="7:8" x14ac:dyDescent="0.35">
      <c r="G945" s="13"/>
      <c r="H945" s="32"/>
    </row>
    <row r="946" spans="7:8" x14ac:dyDescent="0.35">
      <c r="G946" s="13"/>
      <c r="H946" s="32"/>
    </row>
    <row r="947" spans="7:8" x14ac:dyDescent="0.35">
      <c r="G947" s="13"/>
      <c r="H947" s="32"/>
    </row>
    <row r="948" spans="7:8" x14ac:dyDescent="0.35">
      <c r="G948" s="13"/>
      <c r="H948" s="32"/>
    </row>
    <row r="949" spans="7:8" x14ac:dyDescent="0.35">
      <c r="G949" s="13"/>
      <c r="H949" s="32"/>
    </row>
    <row r="950" spans="7:8" x14ac:dyDescent="0.35">
      <c r="G950" s="13"/>
      <c r="H950" s="32"/>
    </row>
    <row r="951" spans="7:8" x14ac:dyDescent="0.35">
      <c r="G951" s="13"/>
      <c r="H951" s="32"/>
    </row>
    <row r="952" spans="7:8" x14ac:dyDescent="0.35">
      <c r="G952" s="13"/>
      <c r="H952" s="32"/>
    </row>
    <row r="953" spans="7:8" x14ac:dyDescent="0.35">
      <c r="G953" s="13"/>
      <c r="H953" s="32"/>
    </row>
    <row r="954" spans="7:8" x14ac:dyDescent="0.35">
      <c r="G954" s="13"/>
      <c r="H954" s="32"/>
    </row>
    <row r="955" spans="7:8" x14ac:dyDescent="0.35">
      <c r="G955" s="13"/>
      <c r="H955" s="31"/>
    </row>
    <row r="956" spans="7:8" x14ac:dyDescent="0.35">
      <c r="G956" s="13"/>
      <c r="H956" s="32"/>
    </row>
    <row r="957" spans="7:8" x14ac:dyDescent="0.35">
      <c r="G957" s="13"/>
      <c r="H957" s="32"/>
    </row>
    <row r="958" spans="7:8" x14ac:dyDescent="0.35">
      <c r="G958" s="13"/>
      <c r="H958" s="32"/>
    </row>
    <row r="959" spans="7:8" x14ac:dyDescent="0.35">
      <c r="G959" s="13"/>
      <c r="H959" s="32"/>
    </row>
    <row r="960" spans="7:8" x14ac:dyDescent="0.35">
      <c r="G960" s="13"/>
      <c r="H960" s="32"/>
    </row>
    <row r="961" spans="7:8" x14ac:dyDescent="0.35">
      <c r="G961" s="13"/>
      <c r="H961" s="32"/>
    </row>
    <row r="962" spans="7:8" x14ac:dyDescent="0.35">
      <c r="G962" s="13"/>
      <c r="H962" s="32"/>
    </row>
    <row r="963" spans="7:8" x14ac:dyDescent="0.35">
      <c r="G963" s="13"/>
      <c r="H963" s="32"/>
    </row>
    <row r="964" spans="7:8" x14ac:dyDescent="0.35">
      <c r="G964" s="13"/>
      <c r="H964" s="32"/>
    </row>
    <row r="965" spans="7:8" x14ac:dyDescent="0.35">
      <c r="G965" s="13"/>
      <c r="H965" s="32"/>
    </row>
    <row r="966" spans="7:8" x14ac:dyDescent="0.35">
      <c r="G966" s="13"/>
      <c r="H966" s="32"/>
    </row>
    <row r="967" spans="7:8" x14ac:dyDescent="0.35">
      <c r="G967" s="13"/>
      <c r="H967" s="32"/>
    </row>
    <row r="968" spans="7:8" x14ac:dyDescent="0.35">
      <c r="G968" s="13"/>
      <c r="H968" s="32"/>
    </row>
    <row r="969" spans="7:8" x14ac:dyDescent="0.35">
      <c r="G969" s="13"/>
      <c r="H969" s="32"/>
    </row>
    <row r="970" spans="7:8" x14ac:dyDescent="0.35">
      <c r="G970" s="13"/>
      <c r="H970" s="32"/>
    </row>
    <row r="971" spans="7:8" x14ac:dyDescent="0.35">
      <c r="G971" s="13"/>
      <c r="H971" s="32"/>
    </row>
    <row r="972" spans="7:8" x14ac:dyDescent="0.35">
      <c r="G972" s="13"/>
      <c r="H972" s="32"/>
    </row>
    <row r="973" spans="7:8" x14ac:dyDescent="0.35">
      <c r="G973" s="13"/>
      <c r="H973" s="32"/>
    </row>
    <row r="974" spans="7:8" x14ac:dyDescent="0.35">
      <c r="G974" s="13"/>
      <c r="H974" s="32"/>
    </row>
    <row r="975" spans="7:8" x14ac:dyDescent="0.35">
      <c r="G975" s="13"/>
      <c r="H975" s="32"/>
    </row>
    <row r="976" spans="7:8" x14ac:dyDescent="0.35">
      <c r="G976" s="13"/>
      <c r="H976" s="32"/>
    </row>
    <row r="977" spans="7:8" x14ac:dyDescent="0.35">
      <c r="G977" s="13"/>
      <c r="H977" s="32"/>
    </row>
    <row r="978" spans="7:8" x14ac:dyDescent="0.35">
      <c r="G978" s="13"/>
      <c r="H978" s="32"/>
    </row>
    <row r="979" spans="7:8" x14ac:dyDescent="0.35">
      <c r="G979" s="13"/>
      <c r="H979" s="32"/>
    </row>
    <row r="980" spans="7:8" x14ac:dyDescent="0.35">
      <c r="G980" s="13"/>
      <c r="H980" s="32"/>
    </row>
    <row r="981" spans="7:8" x14ac:dyDescent="0.35">
      <c r="G981" s="13"/>
      <c r="H981" s="32"/>
    </row>
    <row r="982" spans="7:8" x14ac:dyDescent="0.35">
      <c r="G982" s="13"/>
      <c r="H982" s="32"/>
    </row>
    <row r="983" spans="7:8" x14ac:dyDescent="0.35">
      <c r="G983" s="13"/>
      <c r="H983" s="32"/>
    </row>
    <row r="984" spans="7:8" x14ac:dyDescent="0.35">
      <c r="G984" s="13"/>
      <c r="H984" s="32"/>
    </row>
    <row r="985" spans="7:8" x14ac:dyDescent="0.35">
      <c r="G985" s="13"/>
      <c r="H985" s="32"/>
    </row>
    <row r="986" spans="7:8" x14ac:dyDescent="0.35">
      <c r="G986" s="13"/>
      <c r="H986" s="32"/>
    </row>
    <row r="987" spans="7:8" x14ac:dyDescent="0.35">
      <c r="G987" s="13"/>
      <c r="H987" s="32"/>
    </row>
    <row r="988" spans="7:8" x14ac:dyDescent="0.35">
      <c r="G988" s="13"/>
      <c r="H988" s="32"/>
    </row>
    <row r="989" spans="7:8" x14ac:dyDescent="0.35">
      <c r="G989" s="13"/>
      <c r="H989" s="32"/>
    </row>
    <row r="990" spans="7:8" x14ac:dyDescent="0.35">
      <c r="G990" s="13"/>
      <c r="H990" s="32"/>
    </row>
    <row r="991" spans="7:8" x14ac:dyDescent="0.35">
      <c r="G991" s="13"/>
      <c r="H991" s="32"/>
    </row>
    <row r="992" spans="7:8" x14ac:dyDescent="0.35">
      <c r="G992" s="13"/>
      <c r="H992" s="32"/>
    </row>
    <row r="993" spans="7:8" x14ac:dyDescent="0.35">
      <c r="G993" s="13"/>
      <c r="H993" s="32"/>
    </row>
    <row r="994" spans="7:8" x14ac:dyDescent="0.35">
      <c r="G994" s="13"/>
      <c r="H994" s="32"/>
    </row>
    <row r="995" spans="7:8" x14ac:dyDescent="0.35">
      <c r="G995" s="13"/>
      <c r="H995" s="32"/>
    </row>
    <row r="996" spans="7:8" x14ac:dyDescent="0.35">
      <c r="G996" s="13"/>
      <c r="H996" s="32"/>
    </row>
    <row r="997" spans="7:8" x14ac:dyDescent="0.35">
      <c r="G997" s="13"/>
      <c r="H997" s="32"/>
    </row>
    <row r="998" spans="7:8" x14ac:dyDescent="0.35">
      <c r="G998" s="13"/>
      <c r="H998" s="32"/>
    </row>
    <row r="999" spans="7:8" x14ac:dyDescent="0.35">
      <c r="G999" s="13"/>
      <c r="H999" s="32"/>
    </row>
    <row r="1000" spans="7:8" x14ac:dyDescent="0.35">
      <c r="G1000" s="13"/>
      <c r="H1000" s="32"/>
    </row>
    <row r="1001" spans="7:8" x14ac:dyDescent="0.35">
      <c r="G1001" s="13"/>
      <c r="H1001" s="32"/>
    </row>
    <row r="1002" spans="7:8" x14ac:dyDescent="0.35">
      <c r="G1002" s="13"/>
      <c r="H1002" s="32"/>
    </row>
    <row r="1003" spans="7:8" x14ac:dyDescent="0.35">
      <c r="G1003" s="13"/>
      <c r="H1003" s="32"/>
    </row>
    <row r="1004" spans="7:8" x14ac:dyDescent="0.35">
      <c r="G1004" s="13"/>
      <c r="H1004" s="32"/>
    </row>
    <row r="1005" spans="7:8" x14ac:dyDescent="0.35">
      <c r="G1005" s="13"/>
      <c r="H1005" s="32"/>
    </row>
    <row r="1006" spans="7:8" x14ac:dyDescent="0.35">
      <c r="G1006" s="13"/>
      <c r="H1006" s="32"/>
    </row>
    <row r="1007" spans="7:8" x14ac:dyDescent="0.35">
      <c r="G1007" s="13"/>
      <c r="H1007" s="32"/>
    </row>
    <row r="1008" spans="7:8" x14ac:dyDescent="0.35">
      <c r="G1008" s="13"/>
      <c r="H1008" s="32"/>
    </row>
    <row r="1009" spans="7:8" x14ac:dyDescent="0.35">
      <c r="G1009" s="13"/>
      <c r="H1009" s="32"/>
    </row>
    <row r="1010" spans="7:8" x14ac:dyDescent="0.35">
      <c r="G1010" s="13"/>
      <c r="H1010" s="32"/>
    </row>
    <row r="1011" spans="7:8" x14ac:dyDescent="0.35">
      <c r="G1011" s="13"/>
      <c r="H1011" s="32"/>
    </row>
    <row r="1012" spans="7:8" x14ac:dyDescent="0.35">
      <c r="G1012" s="13"/>
      <c r="H1012" s="32"/>
    </row>
    <row r="1013" spans="7:8" x14ac:dyDescent="0.35">
      <c r="G1013" s="13"/>
      <c r="H1013" s="32"/>
    </row>
    <row r="1014" spans="7:8" x14ac:dyDescent="0.35">
      <c r="G1014" s="13"/>
      <c r="H1014" s="32"/>
    </row>
    <row r="1015" spans="7:8" x14ac:dyDescent="0.35">
      <c r="G1015" s="13"/>
      <c r="H1015" s="32"/>
    </row>
    <row r="1016" spans="7:8" x14ac:dyDescent="0.35">
      <c r="G1016" s="13"/>
      <c r="H1016" s="32"/>
    </row>
    <row r="1017" spans="7:8" x14ac:dyDescent="0.35">
      <c r="G1017" s="13"/>
      <c r="H1017" s="32"/>
    </row>
    <row r="1018" spans="7:8" x14ac:dyDescent="0.35">
      <c r="G1018" s="13"/>
      <c r="H1018" s="32"/>
    </row>
    <row r="1019" spans="7:8" x14ac:dyDescent="0.35">
      <c r="G1019" s="13"/>
      <c r="H1019" s="32"/>
    </row>
    <row r="1020" spans="7:8" x14ac:dyDescent="0.35">
      <c r="G1020" s="13"/>
      <c r="H1020" s="32"/>
    </row>
    <row r="1021" spans="7:8" x14ac:dyDescent="0.35">
      <c r="G1021" s="13"/>
      <c r="H1021" s="32"/>
    </row>
    <row r="1022" spans="7:8" x14ac:dyDescent="0.35">
      <c r="G1022" s="13"/>
      <c r="H1022" s="32"/>
    </row>
    <row r="1023" spans="7:8" x14ac:dyDescent="0.35">
      <c r="G1023" s="13"/>
      <c r="H1023" s="32"/>
    </row>
    <row r="1024" spans="7:8" x14ac:dyDescent="0.35">
      <c r="G1024" s="13"/>
      <c r="H1024" s="32"/>
    </row>
    <row r="1025" spans="7:8" x14ac:dyDescent="0.35">
      <c r="G1025" s="13"/>
      <c r="H1025" s="32"/>
    </row>
    <row r="1026" spans="7:8" x14ac:dyDescent="0.35">
      <c r="G1026" s="13"/>
      <c r="H1026" s="32"/>
    </row>
    <row r="1027" spans="7:8" x14ac:dyDescent="0.35">
      <c r="G1027" s="13"/>
      <c r="H1027" s="32"/>
    </row>
    <row r="1028" spans="7:8" x14ac:dyDescent="0.35">
      <c r="G1028" s="13"/>
      <c r="H1028" s="32"/>
    </row>
    <row r="1029" spans="7:8" x14ac:dyDescent="0.35">
      <c r="G1029" s="13"/>
      <c r="H1029" s="32"/>
    </row>
    <row r="1030" spans="7:8" x14ac:dyDescent="0.35">
      <c r="G1030" s="13"/>
      <c r="H1030" s="32"/>
    </row>
    <row r="1031" spans="7:8" x14ac:dyDescent="0.35">
      <c r="G1031" s="13"/>
      <c r="H1031" s="32"/>
    </row>
    <row r="1032" spans="7:8" x14ac:dyDescent="0.35">
      <c r="G1032" s="13"/>
      <c r="H1032" s="32"/>
    </row>
    <row r="1033" spans="7:8" x14ac:dyDescent="0.35">
      <c r="G1033" s="13"/>
      <c r="H1033" s="32"/>
    </row>
    <row r="1034" spans="7:8" x14ac:dyDescent="0.35">
      <c r="G1034" s="13"/>
      <c r="H1034" s="32"/>
    </row>
    <row r="1035" spans="7:8" x14ac:dyDescent="0.35">
      <c r="G1035" s="13"/>
      <c r="H1035" s="32"/>
    </row>
    <row r="1036" spans="7:8" x14ac:dyDescent="0.35">
      <c r="G1036" s="13"/>
      <c r="H1036" s="32"/>
    </row>
    <row r="1037" spans="7:8" x14ac:dyDescent="0.35">
      <c r="G1037" s="13"/>
      <c r="H1037" s="32"/>
    </row>
    <row r="1038" spans="7:8" x14ac:dyDescent="0.35">
      <c r="G1038" s="13"/>
      <c r="H1038" s="32"/>
    </row>
    <row r="1039" spans="7:8" x14ac:dyDescent="0.35">
      <c r="G1039" s="13"/>
      <c r="H1039" s="32"/>
    </row>
    <row r="1040" spans="7:8" x14ac:dyDescent="0.35">
      <c r="G1040" s="13"/>
      <c r="H1040" s="32"/>
    </row>
    <row r="1041" spans="7:8" x14ac:dyDescent="0.35">
      <c r="G1041" s="13"/>
      <c r="H1041" s="32"/>
    </row>
    <row r="1042" spans="7:8" x14ac:dyDescent="0.35">
      <c r="G1042" s="13"/>
      <c r="H1042" s="32"/>
    </row>
    <row r="1043" spans="7:8" x14ac:dyDescent="0.35">
      <c r="G1043" s="13"/>
      <c r="H1043" s="32"/>
    </row>
    <row r="1044" spans="7:8" x14ac:dyDescent="0.35">
      <c r="G1044" s="13"/>
      <c r="H1044" s="32"/>
    </row>
    <row r="1045" spans="7:8" x14ac:dyDescent="0.35">
      <c r="G1045" s="13"/>
      <c r="H1045" s="32"/>
    </row>
    <row r="1046" spans="7:8" x14ac:dyDescent="0.35">
      <c r="G1046" s="13"/>
      <c r="H1046" s="31"/>
    </row>
    <row r="1047" spans="7:8" x14ac:dyDescent="0.35">
      <c r="G1047" s="13"/>
      <c r="H1047" s="32"/>
    </row>
    <row r="1048" spans="7:8" x14ac:dyDescent="0.35">
      <c r="G1048" s="13"/>
      <c r="H1048" s="32"/>
    </row>
    <row r="1049" spans="7:8" x14ac:dyDescent="0.35">
      <c r="G1049" s="13"/>
      <c r="H1049" s="32"/>
    </row>
    <row r="1050" spans="7:8" x14ac:dyDescent="0.35">
      <c r="G1050" s="13"/>
      <c r="H1050" s="31"/>
    </row>
    <row r="1051" spans="7:8" x14ac:dyDescent="0.35">
      <c r="G1051" s="13"/>
      <c r="H1051" s="32"/>
    </row>
    <row r="1052" spans="7:8" x14ac:dyDescent="0.35">
      <c r="G1052" s="13"/>
      <c r="H1052" s="32"/>
    </row>
    <row r="1053" spans="7:8" x14ac:dyDescent="0.35">
      <c r="G1053" s="13"/>
      <c r="H1053" s="32"/>
    </row>
    <row r="1054" spans="7:8" x14ac:dyDescent="0.35">
      <c r="G1054" s="13"/>
      <c r="H1054" s="32"/>
    </row>
    <row r="1055" spans="7:8" x14ac:dyDescent="0.35">
      <c r="G1055" s="13"/>
      <c r="H1055" s="32"/>
    </row>
    <row r="1056" spans="7:8" x14ac:dyDescent="0.35">
      <c r="G1056" s="13"/>
      <c r="H1056" s="32"/>
    </row>
    <row r="1057" spans="7:8" x14ac:dyDescent="0.35">
      <c r="G1057" s="13"/>
      <c r="H1057" s="32"/>
    </row>
    <row r="1058" spans="7:8" x14ac:dyDescent="0.35">
      <c r="G1058" s="13"/>
      <c r="H1058" s="32"/>
    </row>
    <row r="1059" spans="7:8" x14ac:dyDescent="0.35">
      <c r="G1059" s="13"/>
      <c r="H1059" s="32"/>
    </row>
    <row r="1060" spans="7:8" x14ac:dyDescent="0.35">
      <c r="G1060" s="13"/>
      <c r="H1060" s="32"/>
    </row>
    <row r="1061" spans="7:8" x14ac:dyDescent="0.35">
      <c r="G1061" s="13"/>
      <c r="H1061" s="32"/>
    </row>
    <row r="1062" spans="7:8" x14ac:dyDescent="0.35">
      <c r="G1062" s="13"/>
      <c r="H1062" s="32"/>
    </row>
    <row r="1063" spans="7:8" x14ac:dyDescent="0.35">
      <c r="G1063" s="13"/>
      <c r="H1063" s="32"/>
    </row>
    <row r="1064" spans="7:8" x14ac:dyDescent="0.35">
      <c r="G1064" s="13"/>
      <c r="H1064" s="32"/>
    </row>
    <row r="1065" spans="7:8" x14ac:dyDescent="0.35">
      <c r="G1065" s="13"/>
      <c r="H1065" s="32"/>
    </row>
    <row r="1066" spans="7:8" x14ac:dyDescent="0.35">
      <c r="G1066" s="13"/>
      <c r="H1066" s="32"/>
    </row>
    <row r="1067" spans="7:8" x14ac:dyDescent="0.35">
      <c r="G1067" s="13"/>
      <c r="H1067" s="32"/>
    </row>
    <row r="1068" spans="7:8" x14ac:dyDescent="0.35">
      <c r="G1068" s="13"/>
      <c r="H1068" s="32"/>
    </row>
    <row r="1069" spans="7:8" x14ac:dyDescent="0.35">
      <c r="G1069" s="13"/>
      <c r="H1069" s="32"/>
    </row>
    <row r="1070" spans="7:8" x14ac:dyDescent="0.35">
      <c r="G1070" s="13"/>
      <c r="H1070" s="32"/>
    </row>
    <row r="1071" spans="7:8" x14ac:dyDescent="0.35">
      <c r="G1071" s="13"/>
      <c r="H1071" s="32"/>
    </row>
    <row r="1072" spans="7:8" x14ac:dyDescent="0.35">
      <c r="G1072" s="13"/>
      <c r="H1072" s="32"/>
    </row>
    <row r="1073" spans="7:8" x14ac:dyDescent="0.35">
      <c r="G1073" s="13"/>
      <c r="H1073" s="32"/>
    </row>
    <row r="1074" spans="7:8" x14ac:dyDescent="0.35">
      <c r="G1074" s="13"/>
      <c r="H1074" s="32"/>
    </row>
    <row r="1075" spans="7:8" x14ac:dyDescent="0.35">
      <c r="G1075" s="13"/>
      <c r="H1075" s="32"/>
    </row>
    <row r="1076" spans="7:8" x14ac:dyDescent="0.35">
      <c r="G1076" s="13"/>
      <c r="H1076" s="32"/>
    </row>
    <row r="1077" spans="7:8" x14ac:dyDescent="0.35">
      <c r="G1077" s="13"/>
      <c r="H1077" s="32"/>
    </row>
    <row r="1078" spans="7:8" x14ac:dyDescent="0.35">
      <c r="G1078" s="13"/>
      <c r="H1078" s="32"/>
    </row>
    <row r="1079" spans="7:8" x14ac:dyDescent="0.35">
      <c r="G1079" s="13"/>
      <c r="H1079" s="32"/>
    </row>
    <row r="1080" spans="7:8" x14ac:dyDescent="0.35">
      <c r="G1080" s="13"/>
      <c r="H1080" s="32"/>
    </row>
    <row r="1081" spans="7:8" x14ac:dyDescent="0.35">
      <c r="G1081" s="13"/>
      <c r="H1081" s="32"/>
    </row>
    <row r="1082" spans="7:8" x14ac:dyDescent="0.35">
      <c r="G1082" s="13"/>
      <c r="H1082" s="31"/>
    </row>
    <row r="1083" spans="7:8" x14ac:dyDescent="0.35">
      <c r="G1083" s="13"/>
      <c r="H1083" s="32"/>
    </row>
    <row r="1084" spans="7:8" x14ac:dyDescent="0.35">
      <c r="G1084" s="13"/>
      <c r="H1084" s="31"/>
    </row>
    <row r="1085" spans="7:8" x14ac:dyDescent="0.35">
      <c r="G1085" s="13"/>
      <c r="H1085" s="32"/>
    </row>
    <row r="1086" spans="7:8" x14ac:dyDescent="0.35">
      <c r="G1086" s="13"/>
      <c r="H1086" s="32"/>
    </row>
    <row r="1087" spans="7:8" x14ac:dyDescent="0.35">
      <c r="G1087" s="13"/>
      <c r="H1087" s="31"/>
    </row>
    <row r="1088" spans="7:8" x14ac:dyDescent="0.35">
      <c r="G1088" s="13"/>
      <c r="H1088" s="32"/>
    </row>
    <row r="1089" spans="7:8" x14ac:dyDescent="0.35">
      <c r="G1089" s="13"/>
      <c r="H1089" s="32"/>
    </row>
    <row r="1090" spans="7:8" x14ac:dyDescent="0.35">
      <c r="G1090" s="13"/>
      <c r="H1090" s="32"/>
    </row>
    <row r="1091" spans="7:8" x14ac:dyDescent="0.35">
      <c r="G1091" s="13"/>
      <c r="H1091" s="32"/>
    </row>
    <row r="1092" spans="7:8" x14ac:dyDescent="0.35">
      <c r="G1092" s="13"/>
      <c r="H1092" s="32"/>
    </row>
    <row r="1093" spans="7:8" x14ac:dyDescent="0.35">
      <c r="G1093" s="13"/>
      <c r="H1093" s="32"/>
    </row>
    <row r="1094" spans="7:8" x14ac:dyDescent="0.35">
      <c r="G1094" s="13"/>
      <c r="H1094" s="32"/>
    </row>
    <row r="1095" spans="7:8" x14ac:dyDescent="0.35">
      <c r="G1095" s="13"/>
      <c r="H1095" s="32"/>
    </row>
    <row r="1096" spans="7:8" x14ac:dyDescent="0.35">
      <c r="G1096" s="13"/>
      <c r="H1096" s="32"/>
    </row>
    <row r="1097" spans="7:8" x14ac:dyDescent="0.35">
      <c r="G1097" s="13"/>
      <c r="H1097" s="32"/>
    </row>
    <row r="1098" spans="7:8" x14ac:dyDescent="0.35">
      <c r="G1098" s="13"/>
      <c r="H1098" s="32"/>
    </row>
    <row r="1099" spans="7:8" x14ac:dyDescent="0.35">
      <c r="G1099" s="13"/>
      <c r="H1099" s="32"/>
    </row>
    <row r="1100" spans="7:8" x14ac:dyDescent="0.35">
      <c r="G1100" s="13"/>
      <c r="H1100" s="32"/>
    </row>
    <row r="1101" spans="7:8" x14ac:dyDescent="0.35">
      <c r="G1101" s="13"/>
      <c r="H1101" s="32"/>
    </row>
    <row r="1102" spans="7:8" x14ac:dyDescent="0.35">
      <c r="G1102" s="13"/>
      <c r="H1102" s="32"/>
    </row>
    <row r="1103" spans="7:8" x14ac:dyDescent="0.35">
      <c r="G1103" s="13"/>
      <c r="H1103" s="32"/>
    </row>
    <row r="1104" spans="7:8" x14ac:dyDescent="0.35">
      <c r="G1104" s="13"/>
      <c r="H1104" s="32"/>
    </row>
    <row r="1105" spans="7:8" x14ac:dyDescent="0.35">
      <c r="G1105" s="13"/>
      <c r="H1105" s="32"/>
    </row>
    <row r="1106" spans="7:8" x14ac:dyDescent="0.35">
      <c r="G1106" s="13"/>
      <c r="H1106" s="32"/>
    </row>
    <row r="1107" spans="7:8" x14ac:dyDescent="0.35">
      <c r="G1107" s="13"/>
      <c r="H1107" s="32"/>
    </row>
    <row r="1108" spans="7:8" x14ac:dyDescent="0.35">
      <c r="G1108" s="13"/>
      <c r="H1108" s="32"/>
    </row>
    <row r="1109" spans="7:8" x14ac:dyDescent="0.35">
      <c r="G1109" s="13"/>
      <c r="H1109" s="32"/>
    </row>
    <row r="1110" spans="7:8" x14ac:dyDescent="0.35">
      <c r="G1110" s="13"/>
      <c r="H1110" s="32"/>
    </row>
    <row r="1111" spans="7:8" x14ac:dyDescent="0.35">
      <c r="G1111" s="13"/>
      <c r="H1111" s="32"/>
    </row>
    <row r="1112" spans="7:8" x14ac:dyDescent="0.35">
      <c r="G1112" s="13"/>
    </row>
    <row r="1113" spans="7:8" x14ac:dyDescent="0.35">
      <c r="G1113" s="13"/>
      <c r="H1113" s="13"/>
    </row>
    <row r="1114" spans="7:8" x14ac:dyDescent="0.35">
      <c r="G1114" s="13"/>
      <c r="H1114" s="13"/>
    </row>
    <row r="1115" spans="7:8" x14ac:dyDescent="0.35">
      <c r="G1115" s="13"/>
      <c r="H1115" s="13"/>
    </row>
    <row r="1116" spans="7:8" x14ac:dyDescent="0.35">
      <c r="G1116" s="13"/>
      <c r="H1116" s="13"/>
    </row>
    <row r="1117" spans="7:8" x14ac:dyDescent="0.35">
      <c r="G1117" s="13"/>
      <c r="H1117" s="13"/>
    </row>
    <row r="1118" spans="7:8" x14ac:dyDescent="0.35">
      <c r="G1118" s="13"/>
      <c r="H1118" s="13"/>
    </row>
    <row r="1119" spans="7:8" x14ac:dyDescent="0.35">
      <c r="G1119" s="13"/>
      <c r="H1119" s="13"/>
    </row>
    <row r="1120" spans="7:8" x14ac:dyDescent="0.35">
      <c r="G1120" s="13"/>
      <c r="H1120" s="13"/>
    </row>
    <row r="1121" spans="7:8" x14ac:dyDescent="0.35">
      <c r="G1121" s="13"/>
      <c r="H1121" s="13"/>
    </row>
    <row r="1122" spans="7:8" x14ac:dyDescent="0.35">
      <c r="G1122" s="13"/>
      <c r="H1122" s="13"/>
    </row>
    <row r="1123" spans="7:8" x14ac:dyDescent="0.35">
      <c r="G1123" s="13"/>
      <c r="H1123" s="13"/>
    </row>
    <row r="1124" spans="7:8" x14ac:dyDescent="0.35">
      <c r="G1124" s="13"/>
      <c r="H1124" s="13"/>
    </row>
    <row r="1125" spans="7:8" x14ac:dyDescent="0.35">
      <c r="G1125" s="13"/>
      <c r="H1125" s="13"/>
    </row>
    <row r="1126" spans="7:8" x14ac:dyDescent="0.35">
      <c r="G1126" s="13"/>
      <c r="H1126" s="13"/>
    </row>
    <row r="1127" spans="7:8" x14ac:dyDescent="0.35">
      <c r="G1127" s="13"/>
      <c r="H1127" s="13"/>
    </row>
    <row r="1128" spans="7:8" x14ac:dyDescent="0.35">
      <c r="G1128" s="13"/>
      <c r="H1128" s="13"/>
    </row>
    <row r="1129" spans="7:8" x14ac:dyDescent="0.35">
      <c r="G1129" s="13"/>
      <c r="H1129" s="13"/>
    </row>
    <row r="1130" spans="7:8" x14ac:dyDescent="0.35">
      <c r="G1130" s="13"/>
      <c r="H1130" s="13"/>
    </row>
    <row r="1131" spans="7:8" x14ac:dyDescent="0.35">
      <c r="G1131" s="13"/>
      <c r="H1131" s="13"/>
    </row>
    <row r="1132" spans="7:8" x14ac:dyDescent="0.35">
      <c r="G1132" s="13"/>
    </row>
    <row r="1133" spans="7:8" x14ac:dyDescent="0.35">
      <c r="G1133" s="13"/>
    </row>
    <row r="1134" spans="7:8" x14ac:dyDescent="0.35">
      <c r="G1134" s="13"/>
    </row>
    <row r="1135" spans="7:8" x14ac:dyDescent="0.35">
      <c r="G1135" s="13"/>
    </row>
    <row r="1136" spans="7:8" x14ac:dyDescent="0.35">
      <c r="G1136" s="13"/>
    </row>
    <row r="1137" spans="7:7" x14ac:dyDescent="0.35">
      <c r="G1137" s="13"/>
    </row>
    <row r="1138" spans="7:7" x14ac:dyDescent="0.35">
      <c r="G1138" s="13"/>
    </row>
    <row r="1139" spans="7:7" x14ac:dyDescent="0.35">
      <c r="G1139" s="13"/>
    </row>
    <row r="1140" spans="7:7" x14ac:dyDescent="0.35">
      <c r="G1140" s="13"/>
    </row>
    <row r="1141" spans="7:7" x14ac:dyDescent="0.35">
      <c r="G1141" s="13"/>
    </row>
    <row r="1142" spans="7:7" x14ac:dyDescent="0.35">
      <c r="G1142" s="13"/>
    </row>
    <row r="1143" spans="7:7" x14ac:dyDescent="0.35">
      <c r="G1143" s="13"/>
    </row>
    <row r="1144" spans="7:7" x14ac:dyDescent="0.35">
      <c r="G1144" s="13"/>
    </row>
    <row r="1145" spans="7:7" x14ac:dyDescent="0.35">
      <c r="G1145" s="13"/>
    </row>
    <row r="1146" spans="7:7" x14ac:dyDescent="0.35">
      <c r="G1146" s="13"/>
    </row>
    <row r="1147" spans="7:7" x14ac:dyDescent="0.35">
      <c r="G1147" s="13"/>
    </row>
    <row r="1148" spans="7:7" x14ac:dyDescent="0.35">
      <c r="G1148" s="13"/>
    </row>
    <row r="1149" spans="7:7" x14ac:dyDescent="0.35">
      <c r="G1149" s="13"/>
    </row>
    <row r="1150" spans="7:7" x14ac:dyDescent="0.35">
      <c r="G1150" s="13"/>
    </row>
    <row r="1151" spans="7:7" x14ac:dyDescent="0.35">
      <c r="G1151" s="13"/>
    </row>
    <row r="1152" spans="7:7" x14ac:dyDescent="0.35">
      <c r="G1152" s="13"/>
    </row>
    <row r="1153" spans="7:7" x14ac:dyDescent="0.35">
      <c r="G1153" s="13"/>
    </row>
    <row r="1154" spans="7:7" x14ac:dyDescent="0.35">
      <c r="G1154" s="13"/>
    </row>
    <row r="1155" spans="7:7" x14ac:dyDescent="0.35">
      <c r="G1155" s="13"/>
    </row>
    <row r="1156" spans="7:7" x14ac:dyDescent="0.35">
      <c r="G1156" s="13"/>
    </row>
    <row r="1157" spans="7:7" x14ac:dyDescent="0.35">
      <c r="G1157" s="13"/>
    </row>
    <row r="1158" spans="7:7" x14ac:dyDescent="0.35">
      <c r="G1158" s="13"/>
    </row>
    <row r="1159" spans="7:7" x14ac:dyDescent="0.35">
      <c r="G1159" s="13"/>
    </row>
    <row r="1160" spans="7:7" x14ac:dyDescent="0.35">
      <c r="G1160" s="13"/>
    </row>
    <row r="1161" spans="7:7" x14ac:dyDescent="0.35">
      <c r="G1161" s="13"/>
    </row>
    <row r="1162" spans="7:7" x14ac:dyDescent="0.35">
      <c r="G1162" s="13"/>
    </row>
    <row r="1163" spans="7:7" x14ac:dyDescent="0.35">
      <c r="G1163" s="13"/>
    </row>
    <row r="1164" spans="7:7" x14ac:dyDescent="0.35">
      <c r="G1164" s="13"/>
    </row>
    <row r="1165" spans="7:7" x14ac:dyDescent="0.35">
      <c r="G1165" s="13"/>
    </row>
    <row r="1166" spans="7:7" x14ac:dyDescent="0.35">
      <c r="G1166" s="13"/>
    </row>
    <row r="1167" spans="7:7" x14ac:dyDescent="0.35">
      <c r="G1167" s="13"/>
    </row>
    <row r="1168" spans="7:7" x14ac:dyDescent="0.35">
      <c r="G1168" s="13"/>
    </row>
    <row r="1169" spans="7:7" x14ac:dyDescent="0.35">
      <c r="G1169" s="13"/>
    </row>
    <row r="1170" spans="7:7" x14ac:dyDescent="0.35">
      <c r="G1170" s="13"/>
    </row>
    <row r="1171" spans="7:7" x14ac:dyDescent="0.35">
      <c r="G1171" s="13"/>
    </row>
    <row r="1172" spans="7:7" x14ac:dyDescent="0.35">
      <c r="G1172" s="13"/>
    </row>
    <row r="1173" spans="7:7" x14ac:dyDescent="0.35">
      <c r="G1173" s="13"/>
    </row>
    <row r="1174" spans="7:7" x14ac:dyDescent="0.35">
      <c r="G1174" s="13"/>
    </row>
    <row r="1175" spans="7:7" x14ac:dyDescent="0.35">
      <c r="G1175" s="13"/>
    </row>
    <row r="1176" spans="7:7" x14ac:dyDescent="0.35">
      <c r="G1176" s="13"/>
    </row>
    <row r="1177" spans="7:7" x14ac:dyDescent="0.35">
      <c r="G1177" s="13"/>
    </row>
    <row r="1178" spans="7:7" x14ac:dyDescent="0.35">
      <c r="G1178" s="13"/>
    </row>
    <row r="1179" spans="7:7" x14ac:dyDescent="0.35">
      <c r="G1179" s="13"/>
    </row>
    <row r="1180" spans="7:7" x14ac:dyDescent="0.35">
      <c r="G1180" s="13"/>
    </row>
    <row r="1181" spans="7:7" x14ac:dyDescent="0.35">
      <c r="G1181" s="13"/>
    </row>
    <row r="1182" spans="7:7" x14ac:dyDescent="0.35">
      <c r="G1182" s="13"/>
    </row>
    <row r="1183" spans="7:7" x14ac:dyDescent="0.35">
      <c r="G1183" s="13"/>
    </row>
    <row r="1184" spans="7:7" x14ac:dyDescent="0.35">
      <c r="G1184" s="13"/>
    </row>
    <row r="1185" spans="7:7" x14ac:dyDescent="0.35">
      <c r="G1185" s="13"/>
    </row>
    <row r="1186" spans="7:7" x14ac:dyDescent="0.35">
      <c r="G1186" s="13"/>
    </row>
    <row r="1187" spans="7:7" x14ac:dyDescent="0.35">
      <c r="G1187" s="13"/>
    </row>
    <row r="1188" spans="7:7" x14ac:dyDescent="0.35">
      <c r="G1188" s="13"/>
    </row>
    <row r="1189" spans="7:7" x14ac:dyDescent="0.35">
      <c r="G1189" s="13"/>
    </row>
    <row r="1190" spans="7:7" x14ac:dyDescent="0.35">
      <c r="G1190" s="13"/>
    </row>
    <row r="1191" spans="7:7" x14ac:dyDescent="0.35">
      <c r="G1191" s="13"/>
    </row>
    <row r="1192" spans="7:7" x14ac:dyDescent="0.35">
      <c r="G1192" s="13"/>
    </row>
    <row r="1193" spans="7:7" x14ac:dyDescent="0.35">
      <c r="G1193" s="13"/>
    </row>
    <row r="1194" spans="7:7" x14ac:dyDescent="0.35">
      <c r="G1194" s="13"/>
    </row>
    <row r="1195" spans="7:7" x14ac:dyDescent="0.35">
      <c r="G1195" s="13"/>
    </row>
    <row r="1196" spans="7:7" x14ac:dyDescent="0.35">
      <c r="G1196" s="13"/>
    </row>
    <row r="1197" spans="7:7" x14ac:dyDescent="0.35">
      <c r="G1197" s="13"/>
    </row>
    <row r="1198" spans="7:7" x14ac:dyDescent="0.35">
      <c r="G1198" s="13"/>
    </row>
    <row r="1199" spans="7:7" x14ac:dyDescent="0.35">
      <c r="G1199" s="13"/>
    </row>
    <row r="1200" spans="7:7" x14ac:dyDescent="0.35">
      <c r="G1200" s="13"/>
    </row>
    <row r="1201" spans="7:7" x14ac:dyDescent="0.35">
      <c r="G1201" s="13"/>
    </row>
    <row r="1202" spans="7:7" x14ac:dyDescent="0.35">
      <c r="G1202" s="13"/>
    </row>
    <row r="1203" spans="7:7" x14ac:dyDescent="0.35">
      <c r="G1203" s="13"/>
    </row>
    <row r="1204" spans="7:7" x14ac:dyDescent="0.35">
      <c r="G1204" s="13"/>
    </row>
    <row r="1205" spans="7:7" x14ac:dyDescent="0.35">
      <c r="G1205" s="13"/>
    </row>
    <row r="1206" spans="7:7" x14ac:dyDescent="0.35">
      <c r="G1206" s="13"/>
    </row>
    <row r="1207" spans="7:7" x14ac:dyDescent="0.35">
      <c r="G1207" s="13"/>
    </row>
    <row r="1208" spans="7:7" x14ac:dyDescent="0.35">
      <c r="G1208" s="13"/>
    </row>
    <row r="1209" spans="7:7" x14ac:dyDescent="0.35">
      <c r="G1209" s="13"/>
    </row>
    <row r="1210" spans="7:7" x14ac:dyDescent="0.35">
      <c r="G1210" s="13"/>
    </row>
    <row r="1211" spans="7:7" x14ac:dyDescent="0.35">
      <c r="G1211" s="13"/>
    </row>
    <row r="1212" spans="7:7" x14ac:dyDescent="0.35">
      <c r="G1212" s="13"/>
    </row>
    <row r="1213" spans="7:7" x14ac:dyDescent="0.35">
      <c r="G1213" s="13"/>
    </row>
    <row r="1214" spans="7:7" x14ac:dyDescent="0.35">
      <c r="G1214" s="13"/>
    </row>
    <row r="1215" spans="7:7" x14ac:dyDescent="0.35">
      <c r="G1215" s="13"/>
    </row>
    <row r="1216" spans="7:7" x14ac:dyDescent="0.35">
      <c r="G1216" s="13"/>
    </row>
    <row r="1217" spans="7:7" x14ac:dyDescent="0.35">
      <c r="G1217" s="13"/>
    </row>
    <row r="1218" spans="7:7" x14ac:dyDescent="0.35">
      <c r="G1218" s="13"/>
    </row>
    <row r="1219" spans="7:7" x14ac:dyDescent="0.35">
      <c r="G1219" s="13"/>
    </row>
    <row r="1220" spans="7:7" x14ac:dyDescent="0.35">
      <c r="G1220" s="13"/>
    </row>
    <row r="1221" spans="7:7" x14ac:dyDescent="0.35">
      <c r="G1221" s="13"/>
    </row>
    <row r="1222" spans="7:7" x14ac:dyDescent="0.35">
      <c r="G1222" s="13"/>
    </row>
    <row r="1223" spans="7:7" x14ac:dyDescent="0.35">
      <c r="G1223" s="13"/>
    </row>
    <row r="1224" spans="7:7" x14ac:dyDescent="0.35">
      <c r="G1224" s="13"/>
    </row>
    <row r="1225" spans="7:7" x14ac:dyDescent="0.35">
      <c r="G1225" s="13"/>
    </row>
    <row r="1226" spans="7:7" x14ac:dyDescent="0.35">
      <c r="G1226" s="13"/>
    </row>
    <row r="1227" spans="7:7" x14ac:dyDescent="0.35">
      <c r="G1227" s="13"/>
    </row>
    <row r="1228" spans="7:7" x14ac:dyDescent="0.35">
      <c r="G1228" s="13"/>
    </row>
    <row r="1229" spans="7:7" x14ac:dyDescent="0.35">
      <c r="G1229" s="13"/>
    </row>
    <row r="1230" spans="7:7" x14ac:dyDescent="0.35">
      <c r="G1230" s="13"/>
    </row>
    <row r="1231" spans="7:7" x14ac:dyDescent="0.35">
      <c r="G1231" s="13"/>
    </row>
    <row r="1232" spans="7:7" x14ac:dyDescent="0.35">
      <c r="G1232" s="13"/>
    </row>
    <row r="1233" spans="7:7" x14ac:dyDescent="0.35">
      <c r="G1233" s="13"/>
    </row>
    <row r="1234" spans="7:7" x14ac:dyDescent="0.35">
      <c r="G1234" s="13"/>
    </row>
    <row r="1235" spans="7:7" x14ac:dyDescent="0.35">
      <c r="G1235" s="13"/>
    </row>
    <row r="1236" spans="7:7" x14ac:dyDescent="0.35">
      <c r="G1236" s="13"/>
    </row>
    <row r="1237" spans="7:7" x14ac:dyDescent="0.35">
      <c r="G1237" s="13"/>
    </row>
    <row r="1238" spans="7:7" x14ac:dyDescent="0.35">
      <c r="G1238" s="13"/>
    </row>
    <row r="1239" spans="7:7" x14ac:dyDescent="0.35">
      <c r="G1239" s="13"/>
    </row>
    <row r="1240" spans="7:7" x14ac:dyDescent="0.35">
      <c r="G1240" s="13"/>
    </row>
    <row r="1241" spans="7:7" x14ac:dyDescent="0.35">
      <c r="G1241" s="13"/>
    </row>
    <row r="1242" spans="7:7" x14ac:dyDescent="0.35">
      <c r="G1242" s="13"/>
    </row>
    <row r="1243" spans="7:7" x14ac:dyDescent="0.35">
      <c r="G1243" s="13"/>
    </row>
    <row r="1244" spans="7:7" x14ac:dyDescent="0.35">
      <c r="G1244" s="13"/>
    </row>
    <row r="1245" spans="7:7" x14ac:dyDescent="0.35">
      <c r="G1245" s="13"/>
    </row>
    <row r="1246" spans="7:7" x14ac:dyDescent="0.35">
      <c r="G1246" s="13"/>
    </row>
    <row r="1247" spans="7:7" x14ac:dyDescent="0.35">
      <c r="G1247" s="13"/>
    </row>
    <row r="1248" spans="7:7" x14ac:dyDescent="0.35">
      <c r="G1248" s="13"/>
    </row>
    <row r="1249" spans="7:7" x14ac:dyDescent="0.35">
      <c r="G1249" s="13"/>
    </row>
    <row r="1250" spans="7:7" x14ac:dyDescent="0.35">
      <c r="G1250" s="13"/>
    </row>
    <row r="1251" spans="7:7" x14ac:dyDescent="0.35">
      <c r="G1251" s="13"/>
    </row>
    <row r="1252" spans="7:7" x14ac:dyDescent="0.35">
      <c r="G1252" s="13"/>
    </row>
    <row r="1253" spans="7:7" x14ac:dyDescent="0.35">
      <c r="G1253" s="13"/>
    </row>
    <row r="1254" spans="7:7" x14ac:dyDescent="0.35">
      <c r="G1254" s="13"/>
    </row>
    <row r="1255" spans="7:7" x14ac:dyDescent="0.35">
      <c r="G1255" s="13"/>
    </row>
    <row r="1256" spans="7:7" x14ac:dyDescent="0.35">
      <c r="G1256" s="13"/>
    </row>
    <row r="1257" spans="7:7" x14ac:dyDescent="0.35">
      <c r="G1257" s="13"/>
    </row>
    <row r="1258" spans="7:7" x14ac:dyDescent="0.35">
      <c r="G1258" s="13"/>
    </row>
    <row r="1259" spans="7:7" x14ac:dyDescent="0.35">
      <c r="G1259" s="13"/>
    </row>
    <row r="1260" spans="7:7" x14ac:dyDescent="0.35">
      <c r="G1260" s="13"/>
    </row>
    <row r="1261" spans="7:7" x14ac:dyDescent="0.35">
      <c r="G1261" s="13"/>
    </row>
    <row r="1262" spans="7:7" x14ac:dyDescent="0.35">
      <c r="G1262" s="13"/>
    </row>
    <row r="1263" spans="7:7" x14ac:dyDescent="0.35">
      <c r="G1263" s="13"/>
    </row>
    <row r="1264" spans="7:7" x14ac:dyDescent="0.35">
      <c r="G1264" s="13"/>
    </row>
    <row r="1265" spans="7:7" x14ac:dyDescent="0.35">
      <c r="G1265" s="13"/>
    </row>
    <row r="1266" spans="7:7" x14ac:dyDescent="0.35">
      <c r="G1266" s="13"/>
    </row>
    <row r="1267" spans="7:7" x14ac:dyDescent="0.35">
      <c r="G1267" s="13"/>
    </row>
    <row r="1268" spans="7:7" x14ac:dyDescent="0.35">
      <c r="G1268" s="13"/>
    </row>
    <row r="1269" spans="7:7" x14ac:dyDescent="0.35">
      <c r="G1269" s="13"/>
    </row>
    <row r="1270" spans="7:7" x14ac:dyDescent="0.35">
      <c r="G1270" s="13"/>
    </row>
    <row r="1271" spans="7:7" x14ac:dyDescent="0.35">
      <c r="G1271" s="13"/>
    </row>
    <row r="1272" spans="7:7" x14ac:dyDescent="0.35">
      <c r="G1272" s="13"/>
    </row>
    <row r="1273" spans="7:7" x14ac:dyDescent="0.35">
      <c r="G1273" s="13"/>
    </row>
    <row r="1274" spans="7:7" x14ac:dyDescent="0.35">
      <c r="G1274" s="13"/>
    </row>
    <row r="1275" spans="7:7" x14ac:dyDescent="0.35">
      <c r="G1275" s="13"/>
    </row>
    <row r="1276" spans="7:7" x14ac:dyDescent="0.35">
      <c r="G1276" s="13"/>
    </row>
    <row r="1277" spans="7:7" x14ac:dyDescent="0.35">
      <c r="G1277" s="13"/>
    </row>
    <row r="1278" spans="7:7" x14ac:dyDescent="0.35">
      <c r="G1278" s="13"/>
    </row>
    <row r="1279" spans="7:7" x14ac:dyDescent="0.35">
      <c r="G1279" s="13"/>
    </row>
    <row r="1280" spans="7:7" x14ac:dyDescent="0.35">
      <c r="G1280" s="13"/>
    </row>
    <row r="1281" spans="7:7" x14ac:dyDescent="0.35">
      <c r="G1281" s="13"/>
    </row>
    <row r="1282" spans="7:7" x14ac:dyDescent="0.35">
      <c r="G1282" s="13"/>
    </row>
    <row r="1283" spans="7:7" x14ac:dyDescent="0.35">
      <c r="G1283" s="13"/>
    </row>
    <row r="1284" spans="7:7" x14ac:dyDescent="0.35">
      <c r="G1284" s="13"/>
    </row>
    <row r="1285" spans="7:7" x14ac:dyDescent="0.35">
      <c r="G1285" s="13"/>
    </row>
    <row r="1286" spans="7:7" x14ac:dyDescent="0.35">
      <c r="G1286" s="13"/>
    </row>
    <row r="1287" spans="7:7" x14ac:dyDescent="0.35">
      <c r="G1287" s="13"/>
    </row>
    <row r="1288" spans="7:7" x14ac:dyDescent="0.35">
      <c r="G1288" s="13"/>
    </row>
    <row r="1289" spans="7:7" x14ac:dyDescent="0.35">
      <c r="G1289" s="13"/>
    </row>
    <row r="1290" spans="7:7" x14ac:dyDescent="0.35">
      <c r="G1290" s="13"/>
    </row>
    <row r="1291" spans="7:7" x14ac:dyDescent="0.35">
      <c r="G1291" s="13"/>
    </row>
    <row r="1292" spans="7:7" x14ac:dyDescent="0.35">
      <c r="G1292" s="13"/>
    </row>
    <row r="1293" spans="7:7" x14ac:dyDescent="0.35">
      <c r="G1293" s="13"/>
    </row>
    <row r="1294" spans="7:7" x14ac:dyDescent="0.35">
      <c r="G1294" s="13"/>
    </row>
    <row r="1295" spans="7:7" x14ac:dyDescent="0.35">
      <c r="G1295" s="13"/>
    </row>
    <row r="1296" spans="7:7" x14ac:dyDescent="0.35">
      <c r="G1296" s="13"/>
    </row>
    <row r="1297" spans="7:7" x14ac:dyDescent="0.35">
      <c r="G1297" s="13"/>
    </row>
    <row r="1298" spans="7:7" x14ac:dyDescent="0.35">
      <c r="G1298" s="13"/>
    </row>
    <row r="1299" spans="7:7" x14ac:dyDescent="0.35">
      <c r="G1299" s="13"/>
    </row>
    <row r="1300" spans="7:7" x14ac:dyDescent="0.35">
      <c r="G1300" s="13"/>
    </row>
    <row r="1301" spans="7:7" x14ac:dyDescent="0.35">
      <c r="G1301" s="13"/>
    </row>
    <row r="1302" spans="7:7" x14ac:dyDescent="0.35">
      <c r="G1302" s="13"/>
    </row>
    <row r="1303" spans="7:7" x14ac:dyDescent="0.35">
      <c r="G1303" s="13"/>
    </row>
    <row r="1304" spans="7:7" x14ac:dyDescent="0.35">
      <c r="G1304" s="13"/>
    </row>
    <row r="1305" spans="7:7" x14ac:dyDescent="0.35">
      <c r="G1305" s="13"/>
    </row>
    <row r="1306" spans="7:7" x14ac:dyDescent="0.35">
      <c r="G1306" s="13"/>
    </row>
    <row r="1307" spans="7:7" x14ac:dyDescent="0.35">
      <c r="G1307" s="13"/>
    </row>
    <row r="1308" spans="7:7" x14ac:dyDescent="0.35">
      <c r="G1308" s="13"/>
    </row>
    <row r="1309" spans="7:7" x14ac:dyDescent="0.35">
      <c r="G1309" s="13"/>
    </row>
    <row r="1310" spans="7:7" x14ac:dyDescent="0.35">
      <c r="G1310" s="13"/>
    </row>
    <row r="1311" spans="7:7" x14ac:dyDescent="0.35">
      <c r="G1311" s="13"/>
    </row>
    <row r="1312" spans="7:7" x14ac:dyDescent="0.35">
      <c r="G1312" s="13"/>
    </row>
    <row r="1313" spans="7:7" x14ac:dyDescent="0.35">
      <c r="G1313" s="13"/>
    </row>
    <row r="1314" spans="7:7" x14ac:dyDescent="0.35">
      <c r="G1314" s="13"/>
    </row>
    <row r="1315" spans="7:7" x14ac:dyDescent="0.35">
      <c r="G1315" s="13"/>
    </row>
    <row r="1316" spans="7:7" x14ac:dyDescent="0.35">
      <c r="G1316" s="13"/>
    </row>
    <row r="1317" spans="7:7" x14ac:dyDescent="0.35">
      <c r="G1317" s="13"/>
    </row>
    <row r="1318" spans="7:7" x14ac:dyDescent="0.35">
      <c r="G1318" s="13"/>
    </row>
    <row r="1319" spans="7:7" x14ac:dyDescent="0.35">
      <c r="G1319" s="13"/>
    </row>
    <row r="1320" spans="7:7" x14ac:dyDescent="0.35">
      <c r="G1320" s="13"/>
    </row>
    <row r="1321" spans="7:7" x14ac:dyDescent="0.35">
      <c r="G1321" s="13"/>
    </row>
    <row r="1322" spans="7:7" x14ac:dyDescent="0.35">
      <c r="G1322" s="13"/>
    </row>
    <row r="1323" spans="7:7" x14ac:dyDescent="0.35">
      <c r="G1323" s="13"/>
    </row>
    <row r="1324" spans="7:7" x14ac:dyDescent="0.35">
      <c r="G1324" s="13"/>
    </row>
    <row r="1325" spans="7:7" x14ac:dyDescent="0.35">
      <c r="G1325" s="13"/>
    </row>
    <row r="1326" spans="7:7" x14ac:dyDescent="0.35">
      <c r="G1326" s="13"/>
    </row>
    <row r="1327" spans="7:7" x14ac:dyDescent="0.35">
      <c r="G1327" s="13"/>
    </row>
    <row r="1328" spans="7:7" x14ac:dyDescent="0.35">
      <c r="G1328" s="13"/>
    </row>
    <row r="1329" spans="7:7" x14ac:dyDescent="0.35">
      <c r="G1329" s="13"/>
    </row>
    <row r="1330" spans="7:7" x14ac:dyDescent="0.35">
      <c r="G1330" s="13"/>
    </row>
    <row r="1331" spans="7:7" x14ac:dyDescent="0.35">
      <c r="G1331" s="13"/>
    </row>
    <row r="1332" spans="7:7" x14ac:dyDescent="0.35">
      <c r="G1332" s="13"/>
    </row>
    <row r="1333" spans="7:7" x14ac:dyDescent="0.35">
      <c r="G1333" s="13"/>
    </row>
    <row r="1334" spans="7:7" x14ac:dyDescent="0.35">
      <c r="G1334" s="13"/>
    </row>
    <row r="1335" spans="7:7" x14ac:dyDescent="0.35">
      <c r="G1335" s="13"/>
    </row>
    <row r="1336" spans="7:7" x14ac:dyDescent="0.35">
      <c r="G1336" s="13"/>
    </row>
    <row r="1337" spans="7:7" x14ac:dyDescent="0.35">
      <c r="G1337" s="13"/>
    </row>
    <row r="1338" spans="7:7" x14ac:dyDescent="0.35">
      <c r="G1338" s="13"/>
    </row>
    <row r="1339" spans="7:7" x14ac:dyDescent="0.35">
      <c r="G1339" s="13"/>
    </row>
    <row r="1340" spans="7:7" x14ac:dyDescent="0.35">
      <c r="G1340" s="13"/>
    </row>
    <row r="1341" spans="7:7" x14ac:dyDescent="0.35">
      <c r="G1341" s="13"/>
    </row>
    <row r="1342" spans="7:7" x14ac:dyDescent="0.35">
      <c r="G1342" s="13"/>
    </row>
    <row r="1343" spans="7:7" x14ac:dyDescent="0.35">
      <c r="G1343" s="13"/>
    </row>
    <row r="1344" spans="7:7" x14ac:dyDescent="0.35">
      <c r="G1344" s="13"/>
    </row>
    <row r="1345" spans="7:7" x14ac:dyDescent="0.35">
      <c r="G1345" s="13"/>
    </row>
    <row r="1346" spans="7:7" x14ac:dyDescent="0.35">
      <c r="G1346" s="13"/>
    </row>
    <row r="1347" spans="7:7" x14ac:dyDescent="0.35">
      <c r="G1347" s="13"/>
    </row>
    <row r="1348" spans="7:7" x14ac:dyDescent="0.35">
      <c r="G1348" s="13"/>
    </row>
    <row r="1349" spans="7:7" x14ac:dyDescent="0.35">
      <c r="G1349" s="13"/>
    </row>
    <row r="1350" spans="7:7" x14ac:dyDescent="0.35">
      <c r="G1350" s="13"/>
    </row>
    <row r="1351" spans="7:7" x14ac:dyDescent="0.35">
      <c r="G1351" s="13"/>
    </row>
    <row r="1352" spans="7:7" x14ac:dyDescent="0.35">
      <c r="G1352" s="13"/>
    </row>
    <row r="1353" spans="7:7" x14ac:dyDescent="0.35">
      <c r="G1353" s="13"/>
    </row>
    <row r="1354" spans="7:7" x14ac:dyDescent="0.35">
      <c r="G1354" s="13"/>
    </row>
    <row r="1355" spans="7:7" x14ac:dyDescent="0.35">
      <c r="G1355" s="13"/>
    </row>
    <row r="1356" spans="7:7" x14ac:dyDescent="0.35">
      <c r="G1356" s="13"/>
    </row>
    <row r="1357" spans="7:7" x14ac:dyDescent="0.35">
      <c r="G1357" s="13"/>
    </row>
    <row r="1358" spans="7:7" x14ac:dyDescent="0.35">
      <c r="G1358" s="13"/>
    </row>
    <row r="1359" spans="7:7" x14ac:dyDescent="0.35">
      <c r="G1359" s="13"/>
    </row>
    <row r="1360" spans="7:7" x14ac:dyDescent="0.35">
      <c r="G1360"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F79"/>
  <sheetViews>
    <sheetView topLeftCell="A59" workbookViewId="0">
      <selection activeCell="F80" sqref="F80"/>
    </sheetView>
  </sheetViews>
  <sheetFormatPr defaultRowHeight="14.5" x14ac:dyDescent="0.35"/>
  <cols>
    <col min="1" max="1" width="12.453125" bestFit="1" customWidth="1"/>
    <col min="2" max="2" width="23.26953125" bestFit="1" customWidth="1"/>
    <col min="5" max="5" width="15.1796875" bestFit="1" customWidth="1"/>
    <col min="6" max="6" width="9.7265625" customWidth="1"/>
  </cols>
  <sheetData>
    <row r="2" spans="1:6" x14ac:dyDescent="0.35">
      <c r="A2" t="s">
        <v>1845</v>
      </c>
      <c r="B2" t="s">
        <v>1846</v>
      </c>
      <c r="E2" t="s">
        <v>3494</v>
      </c>
      <c r="F2" t="s">
        <v>3495</v>
      </c>
    </row>
    <row r="3" spans="1:6" x14ac:dyDescent="0.35">
      <c r="A3" t="s">
        <v>3228</v>
      </c>
      <c r="B3" t="s">
        <v>3502</v>
      </c>
      <c r="E3" t="s">
        <v>3539</v>
      </c>
      <c r="F3">
        <v>180</v>
      </c>
    </row>
    <row r="4" spans="1:6" x14ac:dyDescent="0.35">
      <c r="A4" t="s">
        <v>3519</v>
      </c>
      <c r="B4" t="s">
        <v>3518</v>
      </c>
      <c r="E4" t="s">
        <v>3591</v>
      </c>
      <c r="F4">
        <v>150</v>
      </c>
    </row>
    <row r="5" spans="1:6" x14ac:dyDescent="0.35">
      <c r="A5" t="s">
        <v>3496</v>
      </c>
      <c r="E5" t="s">
        <v>3506</v>
      </c>
      <c r="F5">
        <v>70</v>
      </c>
    </row>
    <row r="6" spans="1:6" x14ac:dyDescent="0.35">
      <c r="A6" t="s">
        <v>3497</v>
      </c>
      <c r="E6" t="s">
        <v>3625</v>
      </c>
      <c r="F6">
        <v>120</v>
      </c>
    </row>
    <row r="7" spans="1:6" x14ac:dyDescent="0.35">
      <c r="A7" t="s">
        <v>3498</v>
      </c>
      <c r="E7" t="s">
        <v>3589</v>
      </c>
      <c r="F7">
        <v>150</v>
      </c>
    </row>
    <row r="8" spans="1:6" x14ac:dyDescent="0.35">
      <c r="A8" t="s">
        <v>3499</v>
      </c>
      <c r="B8" t="s">
        <v>3500</v>
      </c>
      <c r="E8" t="s">
        <v>3590</v>
      </c>
      <c r="F8">
        <v>150</v>
      </c>
    </row>
    <row r="9" spans="1:6" x14ac:dyDescent="0.35">
      <c r="A9" t="s">
        <v>1949</v>
      </c>
      <c r="B9" t="s">
        <v>3501</v>
      </c>
      <c r="E9" t="s">
        <v>3623</v>
      </c>
      <c r="F9">
        <v>200</v>
      </c>
    </row>
    <row r="10" spans="1:6" x14ac:dyDescent="0.35">
      <c r="E10" t="s">
        <v>3527</v>
      </c>
      <c r="F10">
        <v>90</v>
      </c>
    </row>
    <row r="11" spans="1:6" x14ac:dyDescent="0.35">
      <c r="E11" t="s">
        <v>3596</v>
      </c>
      <c r="F11">
        <v>250</v>
      </c>
    </row>
    <row r="12" spans="1:6" x14ac:dyDescent="0.35">
      <c r="E12" t="s">
        <v>3507</v>
      </c>
      <c r="F12">
        <v>70</v>
      </c>
    </row>
    <row r="13" spans="1:6" x14ac:dyDescent="0.35">
      <c r="E13" t="s">
        <v>3626</v>
      </c>
      <c r="F13">
        <v>120</v>
      </c>
    </row>
    <row r="14" spans="1:6" x14ac:dyDescent="0.35">
      <c r="E14" t="s">
        <v>3510</v>
      </c>
      <c r="F14">
        <v>70</v>
      </c>
    </row>
    <row r="15" spans="1:6" x14ac:dyDescent="0.35">
      <c r="E15" t="s">
        <v>3649</v>
      </c>
      <c r="F15">
        <v>180</v>
      </c>
    </row>
    <row r="16" spans="1:6" x14ac:dyDescent="0.35">
      <c r="E16" t="s">
        <v>3516</v>
      </c>
      <c r="F16">
        <v>70</v>
      </c>
    </row>
    <row r="17" spans="5:6" x14ac:dyDescent="0.35">
      <c r="E17" t="s">
        <v>3517</v>
      </c>
      <c r="F17">
        <v>120</v>
      </c>
    </row>
    <row r="18" spans="5:6" x14ac:dyDescent="0.35">
      <c r="E18" t="s">
        <v>3522</v>
      </c>
      <c r="F18">
        <v>80</v>
      </c>
    </row>
    <row r="19" spans="5:6" x14ac:dyDescent="0.35">
      <c r="E19" t="s">
        <v>3537</v>
      </c>
      <c r="F19">
        <v>250</v>
      </c>
    </row>
    <row r="20" spans="5:6" x14ac:dyDescent="0.35">
      <c r="E20" t="s">
        <v>3523</v>
      </c>
      <c r="F20">
        <v>130</v>
      </c>
    </row>
    <row r="21" spans="5:6" x14ac:dyDescent="0.35">
      <c r="E21" t="s">
        <v>3511</v>
      </c>
      <c r="F21">
        <v>130</v>
      </c>
    </row>
    <row r="22" spans="5:6" x14ac:dyDescent="0.35">
      <c r="E22" t="s">
        <v>3532</v>
      </c>
      <c r="F22">
        <v>100</v>
      </c>
    </row>
    <row r="23" spans="5:6" x14ac:dyDescent="0.35">
      <c r="E23" t="s">
        <v>3535</v>
      </c>
      <c r="F23">
        <v>140</v>
      </c>
    </row>
    <row r="24" spans="5:6" x14ac:dyDescent="0.35">
      <c r="E24" t="s">
        <v>3918</v>
      </c>
      <c r="F24">
        <v>150</v>
      </c>
    </row>
    <row r="25" spans="5:6" x14ac:dyDescent="0.35">
      <c r="E25" t="s">
        <v>3531</v>
      </c>
      <c r="F25">
        <v>130</v>
      </c>
    </row>
    <row r="26" spans="5:6" x14ac:dyDescent="0.35">
      <c r="E26" t="s">
        <v>3602</v>
      </c>
      <c r="F26">
        <v>180</v>
      </c>
    </row>
    <row r="27" spans="5:6" x14ac:dyDescent="0.35">
      <c r="E27" t="s">
        <v>3592</v>
      </c>
      <c r="F27">
        <v>300</v>
      </c>
    </row>
    <row r="28" spans="5:6" x14ac:dyDescent="0.35">
      <c r="E28" t="s">
        <v>3920</v>
      </c>
      <c r="F28">
        <v>110</v>
      </c>
    </row>
    <row r="29" spans="5:6" x14ac:dyDescent="0.35">
      <c r="E29" t="s">
        <v>3638</v>
      </c>
      <c r="F29">
        <v>150</v>
      </c>
    </row>
    <row r="30" spans="5:6" x14ac:dyDescent="0.35">
      <c r="E30" t="s">
        <v>3919</v>
      </c>
      <c r="F30">
        <v>110</v>
      </c>
    </row>
    <row r="31" spans="5:6" x14ac:dyDescent="0.35">
      <c r="E31" t="s">
        <v>3598</v>
      </c>
      <c r="F31">
        <v>110</v>
      </c>
    </row>
    <row r="32" spans="5:6" x14ac:dyDescent="0.35">
      <c r="E32" t="s">
        <v>3514</v>
      </c>
      <c r="F32">
        <v>80</v>
      </c>
    </row>
    <row r="33" spans="5:6" x14ac:dyDescent="0.35">
      <c r="E33" t="s">
        <v>3624</v>
      </c>
      <c r="F33">
        <v>120</v>
      </c>
    </row>
    <row r="34" spans="5:6" x14ac:dyDescent="0.35">
      <c r="E34" t="s">
        <v>3585</v>
      </c>
      <c r="F34">
        <v>150</v>
      </c>
    </row>
    <row r="35" spans="5:6" x14ac:dyDescent="0.35">
      <c r="E35" t="s">
        <v>3508</v>
      </c>
      <c r="F35">
        <v>70</v>
      </c>
    </row>
    <row r="36" spans="5:6" x14ac:dyDescent="0.35">
      <c r="E36" t="s">
        <v>3681</v>
      </c>
      <c r="F36">
        <v>150</v>
      </c>
    </row>
    <row r="37" spans="5:6" x14ac:dyDescent="0.35">
      <c r="E37" t="s">
        <v>3515</v>
      </c>
      <c r="F37">
        <v>80</v>
      </c>
    </row>
    <row r="38" spans="5:6" x14ac:dyDescent="0.35">
      <c r="E38" t="s">
        <v>3601</v>
      </c>
      <c r="F38">
        <v>110</v>
      </c>
    </row>
    <row r="39" spans="5:6" x14ac:dyDescent="0.35">
      <c r="E39" t="s">
        <v>3504</v>
      </c>
      <c r="F39">
        <v>50</v>
      </c>
    </row>
    <row r="40" spans="5:6" x14ac:dyDescent="0.35">
      <c r="E40" t="s">
        <v>3637</v>
      </c>
      <c r="F40">
        <v>150</v>
      </c>
    </row>
    <row r="41" spans="5:6" x14ac:dyDescent="0.35">
      <c r="E41" t="s">
        <v>3586</v>
      </c>
      <c r="F41">
        <v>150</v>
      </c>
    </row>
    <row r="42" spans="5:6" x14ac:dyDescent="0.35">
      <c r="E42" t="s">
        <v>3627</v>
      </c>
      <c r="F42">
        <v>120</v>
      </c>
    </row>
    <row r="43" spans="5:6" x14ac:dyDescent="0.35">
      <c r="E43" t="s">
        <v>3599</v>
      </c>
      <c r="F43">
        <v>110</v>
      </c>
    </row>
    <row r="44" spans="5:6" x14ac:dyDescent="0.35">
      <c r="E44" t="s">
        <v>3521</v>
      </c>
      <c r="F44">
        <v>100</v>
      </c>
    </row>
    <row r="45" spans="5:6" x14ac:dyDescent="0.35">
      <c r="E45" t="s">
        <v>3603</v>
      </c>
      <c r="F45">
        <v>110</v>
      </c>
    </row>
    <row r="46" spans="5:6" x14ac:dyDescent="0.35">
      <c r="E46" t="s">
        <v>3783</v>
      </c>
      <c r="F46">
        <v>180</v>
      </c>
    </row>
    <row r="47" spans="5:6" x14ac:dyDescent="0.35">
      <c r="E47" t="s">
        <v>3512</v>
      </c>
      <c r="F47">
        <v>80</v>
      </c>
    </row>
    <row r="48" spans="5:6" x14ac:dyDescent="0.35">
      <c r="E48" t="s">
        <v>3524</v>
      </c>
      <c r="F48">
        <v>80</v>
      </c>
    </row>
    <row r="49" spans="5:6" x14ac:dyDescent="0.35">
      <c r="E49" t="s">
        <v>3513</v>
      </c>
      <c r="F49">
        <v>80</v>
      </c>
    </row>
    <row r="50" spans="5:6" x14ac:dyDescent="0.35">
      <c r="E50" t="s">
        <v>3593</v>
      </c>
      <c r="F50">
        <v>150</v>
      </c>
    </row>
    <row r="51" spans="5:6" x14ac:dyDescent="0.35">
      <c r="E51" t="s">
        <v>3525</v>
      </c>
      <c r="F51">
        <v>80</v>
      </c>
    </row>
    <row r="52" spans="5:6" x14ac:dyDescent="0.35">
      <c r="E52" t="s">
        <v>1859</v>
      </c>
      <c r="F52">
        <v>130</v>
      </c>
    </row>
    <row r="53" spans="5:6" x14ac:dyDescent="0.35">
      <c r="E53" t="s">
        <v>3528</v>
      </c>
      <c r="F53">
        <v>90</v>
      </c>
    </row>
    <row r="54" spans="5:6" x14ac:dyDescent="0.35">
      <c r="E54" t="s">
        <v>3509</v>
      </c>
      <c r="F54">
        <v>120</v>
      </c>
    </row>
    <row r="55" spans="5:6" x14ac:dyDescent="0.35">
      <c r="E55" t="s">
        <v>3604</v>
      </c>
      <c r="F55">
        <v>110</v>
      </c>
    </row>
    <row r="56" spans="5:6" x14ac:dyDescent="0.35">
      <c r="E56" t="s">
        <v>3636</v>
      </c>
      <c r="F56">
        <v>160</v>
      </c>
    </row>
    <row r="57" spans="5:6" x14ac:dyDescent="0.35">
      <c r="E57" t="s">
        <v>3370</v>
      </c>
      <c r="F57">
        <v>120</v>
      </c>
    </row>
    <row r="58" spans="5:6" x14ac:dyDescent="0.35">
      <c r="E58" t="s">
        <v>3505</v>
      </c>
      <c r="F58">
        <v>110</v>
      </c>
    </row>
    <row r="59" spans="5:6" x14ac:dyDescent="0.35">
      <c r="E59" t="s">
        <v>3536</v>
      </c>
      <c r="F59">
        <v>120</v>
      </c>
    </row>
    <row r="60" spans="5:6" x14ac:dyDescent="0.35">
      <c r="E60" t="s">
        <v>3594</v>
      </c>
      <c r="F60">
        <v>150</v>
      </c>
    </row>
    <row r="61" spans="5:6" x14ac:dyDescent="0.35">
      <c r="E61" t="s">
        <v>3533</v>
      </c>
      <c r="F61">
        <v>150</v>
      </c>
    </row>
    <row r="62" spans="5:6" x14ac:dyDescent="0.35">
      <c r="E62" t="s">
        <v>3622</v>
      </c>
      <c r="F62">
        <v>200</v>
      </c>
    </row>
    <row r="63" spans="5:6" x14ac:dyDescent="0.35">
      <c r="E63" t="s">
        <v>3526</v>
      </c>
      <c r="F63">
        <v>110</v>
      </c>
    </row>
    <row r="64" spans="5:6" x14ac:dyDescent="0.35">
      <c r="E64" t="s">
        <v>2769</v>
      </c>
      <c r="F64">
        <v>150</v>
      </c>
    </row>
    <row r="65" spans="5:6" x14ac:dyDescent="0.35">
      <c r="E65" t="s">
        <v>3606</v>
      </c>
      <c r="F65">
        <v>120</v>
      </c>
    </row>
    <row r="66" spans="5:6" x14ac:dyDescent="0.35">
      <c r="E66" t="s">
        <v>3605</v>
      </c>
      <c r="F66">
        <v>110</v>
      </c>
    </row>
    <row r="67" spans="5:6" x14ac:dyDescent="0.35">
      <c r="E67" t="s">
        <v>3530</v>
      </c>
      <c r="F67">
        <v>110</v>
      </c>
    </row>
    <row r="68" spans="5:6" x14ac:dyDescent="0.35">
      <c r="E68" t="s">
        <v>3595</v>
      </c>
      <c r="F68">
        <v>150</v>
      </c>
    </row>
    <row r="69" spans="5:6" x14ac:dyDescent="0.35">
      <c r="E69" t="s">
        <v>3520</v>
      </c>
      <c r="F69">
        <v>90</v>
      </c>
    </row>
    <row r="70" spans="5:6" x14ac:dyDescent="0.35">
      <c r="E70" t="s">
        <v>3534</v>
      </c>
      <c r="F70">
        <v>120</v>
      </c>
    </row>
    <row r="71" spans="5:6" x14ac:dyDescent="0.35">
      <c r="E71" t="s">
        <v>3587</v>
      </c>
      <c r="F71">
        <v>150</v>
      </c>
    </row>
    <row r="72" spans="5:6" x14ac:dyDescent="0.35">
      <c r="E72" t="s">
        <v>3597</v>
      </c>
      <c r="F72">
        <v>120</v>
      </c>
    </row>
    <row r="73" spans="5:6" x14ac:dyDescent="0.35">
      <c r="E73" t="s">
        <v>3917</v>
      </c>
      <c r="F73">
        <v>150</v>
      </c>
    </row>
    <row r="74" spans="5:6" x14ac:dyDescent="0.35">
      <c r="E74" t="s">
        <v>3682</v>
      </c>
      <c r="F74">
        <v>150</v>
      </c>
    </row>
    <row r="75" spans="5:6" x14ac:dyDescent="0.35">
      <c r="E75" t="s">
        <v>3600</v>
      </c>
      <c r="F75">
        <v>110</v>
      </c>
    </row>
    <row r="76" spans="5:6" x14ac:dyDescent="0.35">
      <c r="E76" t="s">
        <v>3683</v>
      </c>
      <c r="F76">
        <v>150</v>
      </c>
    </row>
    <row r="77" spans="5:6" x14ac:dyDescent="0.35">
      <c r="E77" t="s">
        <v>3529</v>
      </c>
      <c r="F77">
        <v>90</v>
      </c>
    </row>
    <row r="78" spans="5:6" x14ac:dyDescent="0.35">
      <c r="E78" t="s">
        <v>3503</v>
      </c>
      <c r="F78">
        <v>130</v>
      </c>
    </row>
    <row r="79" spans="5:6" x14ac:dyDescent="0.35">
      <c r="E79" t="s">
        <v>3584</v>
      </c>
      <c r="F79">
        <v>180</v>
      </c>
    </row>
  </sheetData>
  <pageMargins left="0.7" right="0.7" top="0.75" bottom="0.75" header="0.3" footer="0.3"/>
  <drawing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86"/>
  <sheetViews>
    <sheetView workbookViewId="0"/>
  </sheetViews>
  <sheetFormatPr defaultRowHeight="14.5" x14ac:dyDescent="0.35"/>
  <cols>
    <col min="1" max="1" width="10.08984375" customWidth="1"/>
    <col min="2" max="2" width="18.26953125" customWidth="1"/>
    <col min="3" max="3" width="20.1796875" customWidth="1"/>
  </cols>
  <sheetData>
    <row r="1" spans="1:3" x14ac:dyDescent="0.35">
      <c r="A1" s="11" t="s">
        <v>1835</v>
      </c>
      <c r="B1" s="1" t="s">
        <v>0</v>
      </c>
      <c r="C1" s="2" t="s">
        <v>1</v>
      </c>
    </row>
    <row r="2" spans="1:3" x14ac:dyDescent="0.35">
      <c r="A2" s="4" t="s">
        <v>1839</v>
      </c>
      <c r="B2" s="3" t="s">
        <v>247</v>
      </c>
      <c r="C2" s="6" t="s">
        <v>248</v>
      </c>
    </row>
    <row r="3" spans="1:3" x14ac:dyDescent="0.35">
      <c r="A3" s="4" t="s">
        <v>1839</v>
      </c>
      <c r="B3" s="3" t="s">
        <v>249</v>
      </c>
      <c r="C3" s="6" t="s">
        <v>250</v>
      </c>
    </row>
    <row r="4" spans="1:3" x14ac:dyDescent="0.35">
      <c r="A4" s="4" t="s">
        <v>1839</v>
      </c>
      <c r="B4" s="3" t="s">
        <v>251</v>
      </c>
      <c r="C4" s="6" t="s">
        <v>252</v>
      </c>
    </row>
    <row r="5" spans="1:3" x14ac:dyDescent="0.35">
      <c r="A5" s="4" t="s">
        <v>1839</v>
      </c>
      <c r="B5" s="3" t="s">
        <v>253</v>
      </c>
      <c r="C5" s="6" t="s">
        <v>254</v>
      </c>
    </row>
    <row r="6" spans="1:3" x14ac:dyDescent="0.35">
      <c r="A6" s="4" t="s">
        <v>1839</v>
      </c>
      <c r="B6" s="3" t="s">
        <v>255</v>
      </c>
      <c r="C6" s="6" t="s">
        <v>256</v>
      </c>
    </row>
    <row r="7" spans="1:3" x14ac:dyDescent="0.35">
      <c r="A7" s="4" t="s">
        <v>1839</v>
      </c>
      <c r="B7" s="4" t="s">
        <v>257</v>
      </c>
      <c r="C7" s="4" t="s">
        <v>258</v>
      </c>
    </row>
    <row r="8" spans="1:3" x14ac:dyDescent="0.35">
      <c r="A8" s="4" t="s">
        <v>1839</v>
      </c>
      <c r="B8" s="4" t="s">
        <v>259</v>
      </c>
      <c r="C8" s="4" t="s">
        <v>260</v>
      </c>
    </row>
    <row r="9" spans="1:3" x14ac:dyDescent="0.35">
      <c r="A9" s="4" t="s">
        <v>1839</v>
      </c>
      <c r="B9" s="4" t="s">
        <v>261</v>
      </c>
      <c r="C9" s="4" t="s">
        <v>262</v>
      </c>
    </row>
    <row r="10" spans="1:3" x14ac:dyDescent="0.35">
      <c r="A10" s="4" t="s">
        <v>1839</v>
      </c>
      <c r="B10" s="4" t="s">
        <v>263</v>
      </c>
      <c r="C10" s="4" t="s">
        <v>264</v>
      </c>
    </row>
    <row r="11" spans="1:3" x14ac:dyDescent="0.35">
      <c r="A11" s="4" t="s">
        <v>1839</v>
      </c>
      <c r="B11" s="4" t="s">
        <v>265</v>
      </c>
      <c r="C11" s="4" t="s">
        <v>266</v>
      </c>
    </row>
    <row r="12" spans="1:3" x14ac:dyDescent="0.35">
      <c r="A12" s="4" t="s">
        <v>1839</v>
      </c>
      <c r="B12" s="4" t="s">
        <v>267</v>
      </c>
      <c r="C12" s="4" t="s">
        <v>268</v>
      </c>
    </row>
    <row r="13" spans="1:3" x14ac:dyDescent="0.35">
      <c r="A13" s="4" t="s">
        <v>1839</v>
      </c>
      <c r="B13" s="4" t="s">
        <v>269</v>
      </c>
      <c r="C13" s="4" t="s">
        <v>270</v>
      </c>
    </row>
    <row r="14" spans="1:3" x14ac:dyDescent="0.35">
      <c r="A14" s="4" t="s">
        <v>1839</v>
      </c>
      <c r="B14" s="4" t="s">
        <v>271</v>
      </c>
      <c r="C14" s="4" t="s">
        <v>272</v>
      </c>
    </row>
    <row r="15" spans="1:3" x14ac:dyDescent="0.35">
      <c r="A15" s="4" t="s">
        <v>1839</v>
      </c>
      <c r="B15" s="4" t="s">
        <v>273</v>
      </c>
      <c r="C15" s="4" t="s">
        <v>274</v>
      </c>
    </row>
    <row r="16" spans="1:3" x14ac:dyDescent="0.35">
      <c r="A16" s="4" t="s">
        <v>1839</v>
      </c>
      <c r="B16" s="4" t="s">
        <v>275</v>
      </c>
      <c r="C16" s="4" t="s">
        <v>276</v>
      </c>
    </row>
    <row r="17" spans="1:3" x14ac:dyDescent="0.35">
      <c r="A17" s="4" t="s">
        <v>1839</v>
      </c>
      <c r="B17" s="4" t="s">
        <v>277</v>
      </c>
      <c r="C17" s="4" t="s">
        <v>278</v>
      </c>
    </row>
    <row r="18" spans="1:3" x14ac:dyDescent="0.35">
      <c r="A18" s="4" t="s">
        <v>1839</v>
      </c>
      <c r="B18" s="4" t="s">
        <v>279</v>
      </c>
      <c r="C18" s="4" t="s">
        <v>280</v>
      </c>
    </row>
    <row r="19" spans="1:3" x14ac:dyDescent="0.35">
      <c r="A19" s="4" t="s">
        <v>1839</v>
      </c>
      <c r="B19" s="4" t="s">
        <v>281</v>
      </c>
      <c r="C19" s="4" t="s">
        <v>282</v>
      </c>
    </row>
    <row r="20" spans="1:3" x14ac:dyDescent="0.35">
      <c r="A20" s="4" t="s">
        <v>1839</v>
      </c>
      <c r="B20" s="4" t="s">
        <v>283</v>
      </c>
      <c r="C20" s="4" t="s">
        <v>284</v>
      </c>
    </row>
    <row r="21" spans="1:3" x14ac:dyDescent="0.35">
      <c r="A21" s="4" t="s">
        <v>1839</v>
      </c>
      <c r="B21" s="3" t="s">
        <v>575</v>
      </c>
      <c r="C21" s="6" t="s">
        <v>576</v>
      </c>
    </row>
    <row r="22" spans="1:3" x14ac:dyDescent="0.35">
      <c r="A22" s="4" t="s">
        <v>1839</v>
      </c>
      <c r="B22" s="3" t="s">
        <v>577</v>
      </c>
      <c r="C22" s="6" t="s">
        <v>578</v>
      </c>
    </row>
    <row r="23" spans="1:3" x14ac:dyDescent="0.35">
      <c r="A23" s="4" t="s">
        <v>1839</v>
      </c>
      <c r="B23" s="3" t="s">
        <v>579</v>
      </c>
      <c r="C23" s="6" t="s">
        <v>580</v>
      </c>
    </row>
    <row r="24" spans="1:3" x14ac:dyDescent="0.35">
      <c r="A24" s="4" t="s">
        <v>1839</v>
      </c>
      <c r="B24" s="3" t="s">
        <v>581</v>
      </c>
      <c r="C24" s="6" t="s">
        <v>582</v>
      </c>
    </row>
    <row r="25" spans="1:3" x14ac:dyDescent="0.35">
      <c r="A25" s="4" t="s">
        <v>1839</v>
      </c>
      <c r="B25" s="3" t="s">
        <v>583</v>
      </c>
      <c r="C25" s="6" t="s">
        <v>584</v>
      </c>
    </row>
    <row r="26" spans="1:3" x14ac:dyDescent="0.35">
      <c r="A26" s="4" t="s">
        <v>1839</v>
      </c>
      <c r="B26" s="3" t="s">
        <v>585</v>
      </c>
      <c r="C26" s="6" t="s">
        <v>586</v>
      </c>
    </row>
    <row r="27" spans="1:3" x14ac:dyDescent="0.35">
      <c r="A27" s="4" t="s">
        <v>1839</v>
      </c>
      <c r="B27" s="3" t="s">
        <v>587</v>
      </c>
      <c r="C27" s="6" t="s">
        <v>588</v>
      </c>
    </row>
    <row r="28" spans="1:3" x14ac:dyDescent="0.35">
      <c r="A28" s="4" t="s">
        <v>1839</v>
      </c>
      <c r="B28" s="3" t="s">
        <v>589</v>
      </c>
      <c r="C28" s="6" t="s">
        <v>590</v>
      </c>
    </row>
    <row r="29" spans="1:3" x14ac:dyDescent="0.35">
      <c r="A29" s="4" t="s">
        <v>1839</v>
      </c>
      <c r="B29" s="3" t="s">
        <v>591</v>
      </c>
      <c r="C29" s="6" t="s">
        <v>592</v>
      </c>
    </row>
    <row r="30" spans="1:3" x14ac:dyDescent="0.35">
      <c r="A30" s="4" t="s">
        <v>1839</v>
      </c>
      <c r="B30" s="3" t="s">
        <v>593</v>
      </c>
      <c r="C30" s="6" t="s">
        <v>594</v>
      </c>
    </row>
    <row r="31" spans="1:3" x14ac:dyDescent="0.35">
      <c r="A31" s="4" t="s">
        <v>1839</v>
      </c>
      <c r="B31" s="3" t="s">
        <v>595</v>
      </c>
      <c r="C31" s="6" t="s">
        <v>596</v>
      </c>
    </row>
    <row r="32" spans="1:3" x14ac:dyDescent="0.35">
      <c r="A32" s="4" t="s">
        <v>1839</v>
      </c>
      <c r="B32" s="3" t="s">
        <v>597</v>
      </c>
      <c r="C32" s="6" t="s">
        <v>598</v>
      </c>
    </row>
    <row r="33" spans="1:3" x14ac:dyDescent="0.35">
      <c r="A33" s="4" t="s">
        <v>1839</v>
      </c>
      <c r="B33" s="3" t="s">
        <v>599</v>
      </c>
      <c r="C33" s="6" t="s">
        <v>600</v>
      </c>
    </row>
    <row r="34" spans="1:3" x14ac:dyDescent="0.35">
      <c r="A34" s="4" t="s">
        <v>1839</v>
      </c>
      <c r="B34" s="3" t="s">
        <v>601</v>
      </c>
      <c r="C34" s="6" t="s">
        <v>602</v>
      </c>
    </row>
    <row r="35" spans="1:3" x14ac:dyDescent="0.35">
      <c r="A35" s="4" t="s">
        <v>1839</v>
      </c>
      <c r="B35" s="3" t="s">
        <v>603</v>
      </c>
      <c r="C35" s="6" t="s">
        <v>604</v>
      </c>
    </row>
    <row r="36" spans="1:3" x14ac:dyDescent="0.35">
      <c r="A36" s="4" t="s">
        <v>1839</v>
      </c>
      <c r="B36" s="3" t="s">
        <v>605</v>
      </c>
      <c r="C36" s="6" t="s">
        <v>606</v>
      </c>
    </row>
    <row r="37" spans="1:3" x14ac:dyDescent="0.35">
      <c r="A37" s="4" t="s">
        <v>1839</v>
      </c>
      <c r="B37" s="3" t="s">
        <v>607</v>
      </c>
      <c r="C37" s="6" t="s">
        <v>608</v>
      </c>
    </row>
    <row r="38" spans="1:3" x14ac:dyDescent="0.35">
      <c r="A38" s="4" t="s">
        <v>1839</v>
      </c>
      <c r="B38" s="3" t="s">
        <v>609</v>
      </c>
      <c r="C38" s="6" t="s">
        <v>610</v>
      </c>
    </row>
    <row r="39" spans="1:3" x14ac:dyDescent="0.35">
      <c r="A39" s="4" t="s">
        <v>1839</v>
      </c>
      <c r="B39" s="3" t="s">
        <v>611</v>
      </c>
      <c r="C39" s="6" t="s">
        <v>612</v>
      </c>
    </row>
    <row r="40" spans="1:3" x14ac:dyDescent="0.35">
      <c r="A40" s="4" t="s">
        <v>1839</v>
      </c>
      <c r="B40" s="3" t="s">
        <v>613</v>
      </c>
      <c r="C40" s="6" t="s">
        <v>614</v>
      </c>
    </row>
    <row r="41" spans="1:3" x14ac:dyDescent="0.35">
      <c r="A41" s="4" t="s">
        <v>1839</v>
      </c>
      <c r="B41" s="3" t="s">
        <v>615</v>
      </c>
      <c r="C41" s="6" t="s">
        <v>616</v>
      </c>
    </row>
    <row r="42" spans="1:3" x14ac:dyDescent="0.35">
      <c r="A42" s="4" t="s">
        <v>1839</v>
      </c>
      <c r="B42" s="3" t="s">
        <v>617</v>
      </c>
      <c r="C42" s="6" t="s">
        <v>618</v>
      </c>
    </row>
    <row r="43" spans="1:3" x14ac:dyDescent="0.35">
      <c r="A43" s="4" t="s">
        <v>1839</v>
      </c>
      <c r="B43" s="3" t="s">
        <v>489</v>
      </c>
      <c r="C43" s="6" t="s">
        <v>659</v>
      </c>
    </row>
    <row r="44" spans="1:3" x14ac:dyDescent="0.35">
      <c r="A44" s="4" t="s">
        <v>1839</v>
      </c>
      <c r="B44" s="3" t="s">
        <v>490</v>
      </c>
      <c r="C44" s="6" t="s">
        <v>660</v>
      </c>
    </row>
    <row r="45" spans="1:3" x14ac:dyDescent="0.35">
      <c r="A45" s="4" t="s">
        <v>1839</v>
      </c>
      <c r="B45" s="3" t="s">
        <v>491</v>
      </c>
      <c r="C45" s="6" t="s">
        <v>661</v>
      </c>
    </row>
    <row r="46" spans="1:3" x14ac:dyDescent="0.35">
      <c r="A46" s="4" t="s">
        <v>1839</v>
      </c>
      <c r="B46" s="3" t="s">
        <v>492</v>
      </c>
      <c r="C46" s="6" t="s">
        <v>662</v>
      </c>
    </row>
    <row r="47" spans="1:3" x14ac:dyDescent="0.35">
      <c r="A47" s="4" t="s">
        <v>1839</v>
      </c>
      <c r="B47" s="3" t="s">
        <v>493</v>
      </c>
      <c r="C47" s="6" t="s">
        <v>663</v>
      </c>
    </row>
    <row r="48" spans="1:3" x14ac:dyDescent="0.35">
      <c r="A48" s="4" t="s">
        <v>1839</v>
      </c>
      <c r="B48" s="3" t="s">
        <v>488</v>
      </c>
      <c r="C48" s="6" t="s">
        <v>664</v>
      </c>
    </row>
    <row r="49" spans="1:3" x14ac:dyDescent="0.35">
      <c r="A49" s="4" t="s">
        <v>1839</v>
      </c>
      <c r="B49" s="7">
        <v>99</v>
      </c>
      <c r="C49" s="3" t="s">
        <v>665</v>
      </c>
    </row>
    <row r="50" spans="1:3" x14ac:dyDescent="0.35">
      <c r="A50" s="4" t="s">
        <v>1839</v>
      </c>
      <c r="B50" s="4" t="s">
        <v>666</v>
      </c>
      <c r="C50" s="4" t="s">
        <v>667</v>
      </c>
    </row>
    <row r="51" spans="1:3" x14ac:dyDescent="0.35">
      <c r="A51" s="4" t="s">
        <v>1839</v>
      </c>
      <c r="B51" s="4" t="s">
        <v>668</v>
      </c>
      <c r="C51" s="4" t="s">
        <v>669</v>
      </c>
    </row>
    <row r="52" spans="1:3" x14ac:dyDescent="0.35">
      <c r="A52" s="4" t="s">
        <v>1839</v>
      </c>
      <c r="B52" s="4" t="s">
        <v>670</v>
      </c>
      <c r="C52" s="4" t="s">
        <v>671</v>
      </c>
    </row>
    <row r="53" spans="1:3" x14ac:dyDescent="0.35">
      <c r="A53" s="4" t="s">
        <v>1839</v>
      </c>
      <c r="B53" s="4" t="s">
        <v>672</v>
      </c>
      <c r="C53" s="4" t="s">
        <v>673</v>
      </c>
    </row>
    <row r="54" spans="1:3" x14ac:dyDescent="0.35">
      <c r="A54" s="4" t="s">
        <v>1839</v>
      </c>
      <c r="B54" s="4" t="s">
        <v>674</v>
      </c>
      <c r="C54" s="4" t="s">
        <v>675</v>
      </c>
    </row>
    <row r="55" spans="1:3" x14ac:dyDescent="0.35">
      <c r="A55" s="4" t="s">
        <v>1839</v>
      </c>
      <c r="B55" s="4" t="s">
        <v>676</v>
      </c>
      <c r="C55" s="4" t="s">
        <v>677</v>
      </c>
    </row>
    <row r="56" spans="1:3" x14ac:dyDescent="0.35">
      <c r="A56" s="4" t="s">
        <v>1839</v>
      </c>
      <c r="B56" s="4" t="s">
        <v>678</v>
      </c>
      <c r="C56" s="4" t="s">
        <v>679</v>
      </c>
    </row>
    <row r="57" spans="1:3" x14ac:dyDescent="0.35">
      <c r="A57" s="4" t="s">
        <v>1839</v>
      </c>
      <c r="B57" s="3" t="s">
        <v>699</v>
      </c>
      <c r="C57" s="6" t="s">
        <v>700</v>
      </c>
    </row>
    <row r="58" spans="1:3" x14ac:dyDescent="0.35">
      <c r="A58" s="4" t="s">
        <v>1839</v>
      </c>
      <c r="B58" s="3" t="s">
        <v>701</v>
      </c>
      <c r="C58" s="6" t="s">
        <v>702</v>
      </c>
    </row>
    <row r="59" spans="1:3" x14ac:dyDescent="0.35">
      <c r="A59" s="4" t="s">
        <v>1839</v>
      </c>
      <c r="B59" s="7" t="s">
        <v>703</v>
      </c>
      <c r="C59" s="3" t="s">
        <v>704</v>
      </c>
    </row>
    <row r="60" spans="1:3" x14ac:dyDescent="0.35">
      <c r="A60" s="4" t="s">
        <v>1839</v>
      </c>
      <c r="B60" s="7" t="s">
        <v>705</v>
      </c>
      <c r="C60" s="3" t="s">
        <v>706</v>
      </c>
    </row>
    <row r="61" spans="1:3" x14ac:dyDescent="0.35">
      <c r="A61" s="4" t="s">
        <v>1839</v>
      </c>
      <c r="B61" s="7" t="s">
        <v>707</v>
      </c>
      <c r="C61" s="3" t="s">
        <v>708</v>
      </c>
    </row>
    <row r="62" spans="1:3" x14ac:dyDescent="0.35">
      <c r="A62" s="4" t="s">
        <v>1839</v>
      </c>
      <c r="B62" s="7" t="s">
        <v>709</v>
      </c>
      <c r="C62" s="3" t="s">
        <v>710</v>
      </c>
    </row>
    <row r="63" spans="1:3" x14ac:dyDescent="0.35">
      <c r="A63" s="4" t="s">
        <v>1839</v>
      </c>
      <c r="B63" s="7" t="s">
        <v>711</v>
      </c>
      <c r="C63" s="3" t="s">
        <v>712</v>
      </c>
    </row>
    <row r="64" spans="1:3" x14ac:dyDescent="0.35">
      <c r="A64" s="4" t="s">
        <v>1839</v>
      </c>
      <c r="B64" s="7" t="s">
        <v>713</v>
      </c>
      <c r="C64" s="3" t="s">
        <v>714</v>
      </c>
    </row>
    <row r="65" spans="1:3" x14ac:dyDescent="0.35">
      <c r="A65" s="4" t="s">
        <v>1839</v>
      </c>
      <c r="B65" s="7" t="s">
        <v>715</v>
      </c>
      <c r="C65" s="3" t="s">
        <v>716</v>
      </c>
    </row>
    <row r="66" spans="1:3" x14ac:dyDescent="0.35">
      <c r="A66" s="4" t="s">
        <v>1839</v>
      </c>
      <c r="B66" s="7" t="s">
        <v>717</v>
      </c>
      <c r="C66" s="3" t="s">
        <v>718</v>
      </c>
    </row>
    <row r="67" spans="1:3" x14ac:dyDescent="0.35">
      <c r="A67" s="4" t="s">
        <v>1839</v>
      </c>
      <c r="B67" s="7" t="s">
        <v>719</v>
      </c>
      <c r="C67" s="3" t="s">
        <v>720</v>
      </c>
    </row>
    <row r="68" spans="1:3" x14ac:dyDescent="0.35">
      <c r="A68" s="4" t="s">
        <v>1839</v>
      </c>
      <c r="B68" s="7" t="s">
        <v>721</v>
      </c>
      <c r="C68" s="3" t="s">
        <v>722</v>
      </c>
    </row>
    <row r="69" spans="1:3" x14ac:dyDescent="0.35">
      <c r="A69" s="4" t="s">
        <v>1839</v>
      </c>
      <c r="B69" s="7" t="s">
        <v>723</v>
      </c>
      <c r="C69" s="3" t="s">
        <v>724</v>
      </c>
    </row>
    <row r="70" spans="1:3" x14ac:dyDescent="0.35">
      <c r="A70" s="4" t="s">
        <v>1839</v>
      </c>
      <c r="B70" s="7" t="s">
        <v>725</v>
      </c>
      <c r="C70" s="3" t="s">
        <v>726</v>
      </c>
    </row>
    <row r="71" spans="1:3" x14ac:dyDescent="0.35">
      <c r="A71" s="4" t="s">
        <v>1839</v>
      </c>
      <c r="B71" s="7" t="s">
        <v>727</v>
      </c>
      <c r="C71" s="3" t="s">
        <v>728</v>
      </c>
    </row>
    <row r="72" spans="1:3" x14ac:dyDescent="0.35">
      <c r="A72" s="4" t="s">
        <v>1839</v>
      </c>
      <c r="B72" s="7" t="s">
        <v>729</v>
      </c>
      <c r="C72" s="3" t="s">
        <v>730</v>
      </c>
    </row>
    <row r="73" spans="1:3" x14ac:dyDescent="0.35">
      <c r="A73" s="4" t="s">
        <v>1839</v>
      </c>
      <c r="B73" s="7" t="s">
        <v>731</v>
      </c>
      <c r="C73" s="3" t="s">
        <v>732</v>
      </c>
    </row>
    <row r="74" spans="1:3" x14ac:dyDescent="0.35">
      <c r="A74" s="4" t="s">
        <v>1839</v>
      </c>
      <c r="B74" s="7" t="s">
        <v>733</v>
      </c>
      <c r="C74" s="3" t="s">
        <v>734</v>
      </c>
    </row>
    <row r="75" spans="1:3" x14ac:dyDescent="0.35">
      <c r="A75" s="4" t="s">
        <v>1839</v>
      </c>
      <c r="B75" s="7" t="s">
        <v>735</v>
      </c>
      <c r="C75" s="3" t="s">
        <v>736</v>
      </c>
    </row>
    <row r="76" spans="1:3" x14ac:dyDescent="0.35">
      <c r="A76" s="4" t="s">
        <v>1839</v>
      </c>
      <c r="B76" s="7" t="s">
        <v>737</v>
      </c>
      <c r="C76" s="3" t="s">
        <v>738</v>
      </c>
    </row>
    <row r="77" spans="1:3" x14ac:dyDescent="0.35">
      <c r="A77" s="4" t="s">
        <v>1839</v>
      </c>
      <c r="B77" s="7" t="s">
        <v>739</v>
      </c>
      <c r="C77" s="3" t="s">
        <v>740</v>
      </c>
    </row>
    <row r="78" spans="1:3" x14ac:dyDescent="0.35">
      <c r="A78" s="4" t="s">
        <v>1839</v>
      </c>
      <c r="B78" s="7" t="s">
        <v>741</v>
      </c>
      <c r="C78" s="3" t="s">
        <v>742</v>
      </c>
    </row>
    <row r="79" spans="1:3" x14ac:dyDescent="0.35">
      <c r="A79" s="4" t="s">
        <v>1839</v>
      </c>
      <c r="B79" s="7" t="s">
        <v>743</v>
      </c>
      <c r="C79" s="3" t="s">
        <v>744</v>
      </c>
    </row>
    <row r="80" spans="1:3" x14ac:dyDescent="0.35">
      <c r="A80" s="4" t="s">
        <v>1839</v>
      </c>
      <c r="B80" s="7" t="s">
        <v>745</v>
      </c>
      <c r="C80" s="3" t="s">
        <v>746</v>
      </c>
    </row>
    <row r="81" spans="1:3" x14ac:dyDescent="0.35">
      <c r="A81" s="4" t="s">
        <v>1839</v>
      </c>
      <c r="B81" s="7" t="s">
        <v>747</v>
      </c>
      <c r="C81" s="3" t="s">
        <v>748</v>
      </c>
    </row>
    <row r="82" spans="1:3" x14ac:dyDescent="0.35">
      <c r="A82" s="4" t="s">
        <v>1839</v>
      </c>
      <c r="B82" s="7" t="s">
        <v>749</v>
      </c>
      <c r="C82" s="3" t="s">
        <v>750</v>
      </c>
    </row>
    <row r="83" spans="1:3" x14ac:dyDescent="0.35">
      <c r="A83" s="4" t="s">
        <v>1839</v>
      </c>
      <c r="B83" s="3" t="s">
        <v>768</v>
      </c>
      <c r="C83" s="6" t="s">
        <v>769</v>
      </c>
    </row>
    <row r="84" spans="1:3" x14ac:dyDescent="0.35">
      <c r="A84" s="4" t="s">
        <v>1839</v>
      </c>
      <c r="B84" s="3" t="s">
        <v>770</v>
      </c>
      <c r="C84" s="6" t="s">
        <v>771</v>
      </c>
    </row>
    <row r="85" spans="1:3" x14ac:dyDescent="0.35">
      <c r="A85" s="4" t="s">
        <v>1839</v>
      </c>
      <c r="B85" s="3" t="s">
        <v>772</v>
      </c>
      <c r="C85" s="6" t="s">
        <v>773</v>
      </c>
    </row>
    <row r="86" spans="1:3" x14ac:dyDescent="0.35">
      <c r="A86" s="4" t="s">
        <v>1839</v>
      </c>
      <c r="B86" s="3" t="s">
        <v>774</v>
      </c>
      <c r="C86" s="6" t="s">
        <v>775</v>
      </c>
    </row>
    <row r="87" spans="1:3" x14ac:dyDescent="0.35">
      <c r="A87" s="4" t="s">
        <v>1839</v>
      </c>
      <c r="B87" s="4" t="s">
        <v>776</v>
      </c>
      <c r="C87" s="4" t="s">
        <v>777</v>
      </c>
    </row>
    <row r="88" spans="1:3" x14ac:dyDescent="0.35">
      <c r="A88" s="4" t="s">
        <v>1839</v>
      </c>
      <c r="B88" s="4" t="s">
        <v>778</v>
      </c>
      <c r="C88" s="4" t="s">
        <v>779</v>
      </c>
    </row>
    <row r="89" spans="1:3" x14ac:dyDescent="0.35">
      <c r="A89" s="4" t="s">
        <v>1839</v>
      </c>
      <c r="B89" s="4" t="s">
        <v>780</v>
      </c>
      <c r="C89" s="4" t="s">
        <v>781</v>
      </c>
    </row>
    <row r="90" spans="1:3" x14ac:dyDescent="0.35">
      <c r="A90" s="4" t="s">
        <v>1839</v>
      </c>
      <c r="B90" s="4" t="s">
        <v>782</v>
      </c>
      <c r="C90" s="4" t="s">
        <v>783</v>
      </c>
    </row>
    <row r="91" spans="1:3" x14ac:dyDescent="0.35">
      <c r="A91" s="4" t="s">
        <v>1839</v>
      </c>
      <c r="B91" s="4" t="s">
        <v>784</v>
      </c>
      <c r="C91" s="4" t="s">
        <v>785</v>
      </c>
    </row>
    <row r="92" spans="1:3" x14ac:dyDescent="0.35">
      <c r="A92" s="4" t="s">
        <v>1839</v>
      </c>
      <c r="B92" s="4" t="s">
        <v>786</v>
      </c>
      <c r="C92" s="4" t="s">
        <v>787</v>
      </c>
    </row>
    <row r="93" spans="1:3" x14ac:dyDescent="0.35">
      <c r="A93" s="4" t="s">
        <v>1839</v>
      </c>
      <c r="B93" s="4" t="s">
        <v>788</v>
      </c>
      <c r="C93" s="4" t="s">
        <v>789</v>
      </c>
    </row>
    <row r="94" spans="1:3" x14ac:dyDescent="0.35">
      <c r="A94" s="4" t="s">
        <v>1839</v>
      </c>
      <c r="B94" s="4" t="s">
        <v>790</v>
      </c>
      <c r="C94" s="4" t="s">
        <v>791</v>
      </c>
    </row>
    <row r="95" spans="1:3" x14ac:dyDescent="0.35">
      <c r="A95" s="4" t="s">
        <v>1839</v>
      </c>
      <c r="B95" s="4" t="s">
        <v>792</v>
      </c>
      <c r="C95" s="4" t="s">
        <v>793</v>
      </c>
    </row>
    <row r="96" spans="1:3" x14ac:dyDescent="0.35">
      <c r="A96" s="4" t="s">
        <v>1839</v>
      </c>
      <c r="B96" s="4" t="s">
        <v>794</v>
      </c>
      <c r="C96" s="4" t="s">
        <v>795</v>
      </c>
    </row>
    <row r="97" spans="1:3" x14ac:dyDescent="0.35">
      <c r="A97" s="4" t="s">
        <v>1839</v>
      </c>
      <c r="B97" s="4" t="s">
        <v>796</v>
      </c>
      <c r="C97" s="4" t="s">
        <v>797</v>
      </c>
    </row>
    <row r="98" spans="1:3" x14ac:dyDescent="0.35">
      <c r="A98" s="4" t="s">
        <v>1839</v>
      </c>
      <c r="B98" s="4" t="s">
        <v>644</v>
      </c>
      <c r="C98" s="4" t="s">
        <v>868</v>
      </c>
    </row>
    <row r="99" spans="1:3" x14ac:dyDescent="0.35">
      <c r="A99" s="4" t="s">
        <v>1839</v>
      </c>
      <c r="B99" s="3" t="s">
        <v>948</v>
      </c>
      <c r="C99" s="6" t="s">
        <v>949</v>
      </c>
    </row>
    <row r="100" spans="1:3" x14ac:dyDescent="0.35">
      <c r="A100" s="4" t="s">
        <v>1839</v>
      </c>
      <c r="B100" s="3" t="s">
        <v>950</v>
      </c>
      <c r="C100" s="6" t="s">
        <v>951</v>
      </c>
    </row>
    <row r="101" spans="1:3" x14ac:dyDescent="0.35">
      <c r="A101" s="4" t="s">
        <v>1839</v>
      </c>
      <c r="B101" s="3" t="s">
        <v>952</v>
      </c>
      <c r="C101" s="6" t="s">
        <v>953</v>
      </c>
    </row>
    <row r="102" spans="1:3" x14ac:dyDescent="0.35">
      <c r="A102" s="4" t="s">
        <v>1839</v>
      </c>
      <c r="B102" s="3" t="s">
        <v>954</v>
      </c>
      <c r="C102" s="6" t="s">
        <v>955</v>
      </c>
    </row>
    <row r="103" spans="1:3" x14ac:dyDescent="0.35">
      <c r="A103" s="4" t="s">
        <v>1839</v>
      </c>
      <c r="B103" s="3" t="s">
        <v>956</v>
      </c>
      <c r="C103" s="6" t="s">
        <v>957</v>
      </c>
    </row>
    <row r="104" spans="1:3" x14ac:dyDescent="0.35">
      <c r="A104" s="4" t="s">
        <v>1839</v>
      </c>
      <c r="B104" s="3" t="s">
        <v>958</v>
      </c>
      <c r="C104" s="6" t="s">
        <v>959</v>
      </c>
    </row>
    <row r="105" spans="1:3" x14ac:dyDescent="0.35">
      <c r="A105" s="4" t="s">
        <v>1839</v>
      </c>
      <c r="B105" s="3" t="s">
        <v>960</v>
      </c>
      <c r="C105" s="6" t="s">
        <v>961</v>
      </c>
    </row>
    <row r="106" spans="1:3" x14ac:dyDescent="0.35">
      <c r="A106" s="4" t="s">
        <v>1839</v>
      </c>
      <c r="B106" s="3" t="s">
        <v>962</v>
      </c>
      <c r="C106" s="6" t="s">
        <v>963</v>
      </c>
    </row>
    <row r="107" spans="1:3" x14ac:dyDescent="0.35">
      <c r="A107" s="4" t="s">
        <v>1839</v>
      </c>
      <c r="B107" s="3" t="s">
        <v>964</v>
      </c>
      <c r="C107" s="6" t="s">
        <v>965</v>
      </c>
    </row>
    <row r="108" spans="1:3" x14ac:dyDescent="0.35">
      <c r="A108" s="4" t="s">
        <v>1839</v>
      </c>
      <c r="B108" s="3" t="s">
        <v>966</v>
      </c>
      <c r="C108" s="6" t="s">
        <v>967</v>
      </c>
    </row>
    <row r="109" spans="1:3" x14ac:dyDescent="0.35">
      <c r="A109" s="4" t="s">
        <v>1839</v>
      </c>
      <c r="B109" s="3" t="s">
        <v>968</v>
      </c>
      <c r="C109" s="6" t="s">
        <v>969</v>
      </c>
    </row>
    <row r="110" spans="1:3" x14ac:dyDescent="0.35">
      <c r="A110" s="4" t="s">
        <v>1839</v>
      </c>
      <c r="B110" s="3" t="s">
        <v>970</v>
      </c>
      <c r="C110" s="6" t="s">
        <v>971</v>
      </c>
    </row>
    <row r="111" spans="1:3" x14ac:dyDescent="0.35">
      <c r="A111" s="4" t="s">
        <v>1839</v>
      </c>
      <c r="B111" s="3" t="s">
        <v>972</v>
      </c>
      <c r="C111" s="6" t="s">
        <v>973</v>
      </c>
    </row>
    <row r="112" spans="1:3" x14ac:dyDescent="0.35">
      <c r="A112" s="4" t="s">
        <v>1839</v>
      </c>
      <c r="B112" s="3" t="s">
        <v>974</v>
      </c>
      <c r="C112" s="6" t="s">
        <v>975</v>
      </c>
    </row>
    <row r="113" spans="1:3" x14ac:dyDescent="0.35">
      <c r="A113" s="4" t="s">
        <v>1839</v>
      </c>
      <c r="B113" s="3" t="s">
        <v>976</v>
      </c>
      <c r="C113" s="6" t="s">
        <v>977</v>
      </c>
    </row>
    <row r="114" spans="1:3" x14ac:dyDescent="0.35">
      <c r="A114" s="4" t="s">
        <v>1839</v>
      </c>
      <c r="B114" s="3" t="s">
        <v>978</v>
      </c>
      <c r="C114" s="6" t="s">
        <v>979</v>
      </c>
    </row>
    <row r="115" spans="1:3" x14ac:dyDescent="0.35">
      <c r="A115" s="4" t="s">
        <v>1839</v>
      </c>
      <c r="B115" s="3" t="s">
        <v>980</v>
      </c>
      <c r="C115" s="6" t="s">
        <v>981</v>
      </c>
    </row>
    <row r="116" spans="1:3" x14ac:dyDescent="0.35">
      <c r="A116" s="4" t="s">
        <v>1839</v>
      </c>
      <c r="B116" s="3" t="s">
        <v>982</v>
      </c>
      <c r="C116" s="6" t="s">
        <v>983</v>
      </c>
    </row>
    <row r="117" spans="1:3" x14ac:dyDescent="0.35">
      <c r="A117" s="4" t="s">
        <v>1839</v>
      </c>
      <c r="B117" s="3" t="s">
        <v>984</v>
      </c>
      <c r="C117" s="6" t="s">
        <v>985</v>
      </c>
    </row>
    <row r="118" spans="1:3" x14ac:dyDescent="0.35">
      <c r="A118" s="4" t="s">
        <v>1839</v>
      </c>
      <c r="B118" s="3" t="s">
        <v>986</v>
      </c>
      <c r="C118" s="6" t="s">
        <v>987</v>
      </c>
    </row>
    <row r="119" spans="1:3" x14ac:dyDescent="0.35">
      <c r="A119" s="4" t="s">
        <v>1839</v>
      </c>
      <c r="B119" s="3" t="s">
        <v>988</v>
      </c>
      <c r="C119" s="6" t="s">
        <v>989</v>
      </c>
    </row>
    <row r="120" spans="1:3" x14ac:dyDescent="0.35">
      <c r="A120" s="4" t="s">
        <v>1839</v>
      </c>
      <c r="B120" s="3" t="s">
        <v>990</v>
      </c>
      <c r="C120" s="6" t="s">
        <v>991</v>
      </c>
    </row>
    <row r="121" spans="1:3" x14ac:dyDescent="0.35">
      <c r="A121" s="4" t="s">
        <v>1839</v>
      </c>
      <c r="B121" s="3" t="s">
        <v>992</v>
      </c>
      <c r="C121" s="6" t="s">
        <v>993</v>
      </c>
    </row>
    <row r="122" spans="1:3" x14ac:dyDescent="0.35">
      <c r="A122" s="4" t="s">
        <v>1839</v>
      </c>
      <c r="B122" s="3" t="s">
        <v>994</v>
      </c>
      <c r="C122" s="6" t="s">
        <v>995</v>
      </c>
    </row>
    <row r="123" spans="1:3" x14ac:dyDescent="0.35">
      <c r="A123" s="4" t="s">
        <v>1839</v>
      </c>
      <c r="B123" s="3" t="s">
        <v>996</v>
      </c>
      <c r="C123" s="6" t="s">
        <v>997</v>
      </c>
    </row>
    <row r="124" spans="1:3" x14ac:dyDescent="0.35">
      <c r="A124" s="4" t="s">
        <v>1839</v>
      </c>
      <c r="B124" s="3" t="s">
        <v>998</v>
      </c>
      <c r="C124" s="6" t="s">
        <v>999</v>
      </c>
    </row>
    <row r="125" spans="1:3" x14ac:dyDescent="0.35">
      <c r="A125" s="4" t="s">
        <v>1839</v>
      </c>
      <c r="B125" s="3" t="s">
        <v>1000</v>
      </c>
      <c r="C125" s="6" t="s">
        <v>1001</v>
      </c>
    </row>
    <row r="126" spans="1:3" x14ac:dyDescent="0.35">
      <c r="A126" s="4" t="s">
        <v>1839</v>
      </c>
      <c r="B126" s="3" t="s">
        <v>1002</v>
      </c>
      <c r="C126" s="6" t="s">
        <v>1003</v>
      </c>
    </row>
    <row r="127" spans="1:3" x14ac:dyDescent="0.35">
      <c r="A127" s="4" t="s">
        <v>1839</v>
      </c>
      <c r="B127" s="3" t="s">
        <v>1004</v>
      </c>
      <c r="C127" s="6" t="s">
        <v>1005</v>
      </c>
    </row>
    <row r="128" spans="1:3" x14ac:dyDescent="0.35">
      <c r="A128" s="4" t="s">
        <v>1839</v>
      </c>
      <c r="B128" s="3" t="s">
        <v>1006</v>
      </c>
      <c r="C128" s="6" t="s">
        <v>1007</v>
      </c>
    </row>
    <row r="129" spans="1:3" x14ac:dyDescent="0.35">
      <c r="A129" s="4" t="s">
        <v>1839</v>
      </c>
      <c r="B129" s="3" t="s">
        <v>1008</v>
      </c>
      <c r="C129" s="6" t="s">
        <v>1009</v>
      </c>
    </row>
    <row r="130" spans="1:3" x14ac:dyDescent="0.35">
      <c r="A130" s="4" t="s">
        <v>1839</v>
      </c>
      <c r="B130" s="3" t="s">
        <v>1010</v>
      </c>
      <c r="C130" s="6" t="s">
        <v>1011</v>
      </c>
    </row>
    <row r="131" spans="1:3" x14ac:dyDescent="0.35">
      <c r="A131" s="4" t="s">
        <v>1839</v>
      </c>
      <c r="B131" s="3" t="s">
        <v>1012</v>
      </c>
      <c r="C131" s="6" t="s">
        <v>1013</v>
      </c>
    </row>
    <row r="132" spans="1:3" x14ac:dyDescent="0.35">
      <c r="A132" s="4" t="s">
        <v>1839</v>
      </c>
      <c r="B132" s="3" t="s">
        <v>1014</v>
      </c>
      <c r="C132" s="6" t="s">
        <v>1015</v>
      </c>
    </row>
    <row r="133" spans="1:3" x14ac:dyDescent="0.35">
      <c r="A133" s="4" t="s">
        <v>1839</v>
      </c>
      <c r="B133" s="3" t="s">
        <v>1016</v>
      </c>
      <c r="C133" s="6" t="s">
        <v>1017</v>
      </c>
    </row>
    <row r="134" spans="1:3" x14ac:dyDescent="0.35">
      <c r="A134" s="4" t="s">
        <v>1839</v>
      </c>
      <c r="B134" s="3" t="s">
        <v>1018</v>
      </c>
      <c r="C134" s="6" t="s">
        <v>1019</v>
      </c>
    </row>
    <row r="135" spans="1:3" x14ac:dyDescent="0.35">
      <c r="A135" s="4" t="s">
        <v>1839</v>
      </c>
      <c r="B135" s="3" t="s">
        <v>1020</v>
      </c>
      <c r="C135" s="6" t="s">
        <v>1021</v>
      </c>
    </row>
    <row r="136" spans="1:3" x14ac:dyDescent="0.35">
      <c r="A136" s="4" t="s">
        <v>1839</v>
      </c>
      <c r="B136" s="3" t="s">
        <v>1022</v>
      </c>
      <c r="C136" s="6" t="s">
        <v>1023</v>
      </c>
    </row>
    <row r="137" spans="1:3" x14ac:dyDescent="0.35">
      <c r="A137" s="4" t="s">
        <v>1839</v>
      </c>
      <c r="B137" s="3" t="s">
        <v>1024</v>
      </c>
      <c r="C137" s="6" t="s">
        <v>1025</v>
      </c>
    </row>
    <row r="138" spans="1:3" x14ac:dyDescent="0.35">
      <c r="A138" s="4" t="s">
        <v>1839</v>
      </c>
      <c r="B138" s="3" t="s">
        <v>1026</v>
      </c>
      <c r="C138" s="6" t="s">
        <v>1027</v>
      </c>
    </row>
    <row r="139" spans="1:3" x14ac:dyDescent="0.35">
      <c r="A139" s="4" t="s">
        <v>1839</v>
      </c>
      <c r="B139" s="3" t="s">
        <v>1028</v>
      </c>
      <c r="C139" s="6" t="s">
        <v>1029</v>
      </c>
    </row>
    <row r="140" spans="1:3" x14ac:dyDescent="0.35">
      <c r="A140" s="4" t="s">
        <v>1839</v>
      </c>
      <c r="B140" s="3" t="s">
        <v>1030</v>
      </c>
      <c r="C140" s="6" t="s">
        <v>1031</v>
      </c>
    </row>
    <row r="141" spans="1:3" x14ac:dyDescent="0.35">
      <c r="A141" s="4" t="s">
        <v>1839</v>
      </c>
      <c r="B141" s="3" t="s">
        <v>1032</v>
      </c>
      <c r="C141" s="6" t="s">
        <v>1033</v>
      </c>
    </row>
    <row r="142" spans="1:3" x14ac:dyDescent="0.35">
      <c r="A142" s="4" t="s">
        <v>1839</v>
      </c>
      <c r="B142" s="3" t="s">
        <v>1034</v>
      </c>
      <c r="C142" s="6" t="s">
        <v>1035</v>
      </c>
    </row>
    <row r="143" spans="1:3" x14ac:dyDescent="0.35">
      <c r="A143" s="4" t="s">
        <v>1839</v>
      </c>
      <c r="B143" s="3" t="s">
        <v>1036</v>
      </c>
      <c r="C143" s="6" t="s">
        <v>1037</v>
      </c>
    </row>
    <row r="144" spans="1:3" x14ac:dyDescent="0.35">
      <c r="A144" s="4" t="s">
        <v>1839</v>
      </c>
      <c r="B144" s="3" t="s">
        <v>1038</v>
      </c>
      <c r="C144" s="6" t="s">
        <v>1039</v>
      </c>
    </row>
    <row r="145" spans="1:3" x14ac:dyDescent="0.35">
      <c r="A145" s="4" t="s">
        <v>1839</v>
      </c>
      <c r="B145" s="3" t="s">
        <v>1040</v>
      </c>
      <c r="C145" s="6" t="s">
        <v>1041</v>
      </c>
    </row>
    <row r="146" spans="1:3" x14ac:dyDescent="0.35">
      <c r="A146" s="4" t="s">
        <v>1839</v>
      </c>
      <c r="B146" s="3" t="s">
        <v>1042</v>
      </c>
      <c r="C146" s="6" t="s">
        <v>1043</v>
      </c>
    </row>
    <row r="147" spans="1:3" x14ac:dyDescent="0.35">
      <c r="A147" s="4" t="s">
        <v>1839</v>
      </c>
      <c r="B147" s="3" t="s">
        <v>1044</v>
      </c>
      <c r="C147" s="6" t="s">
        <v>1045</v>
      </c>
    </row>
    <row r="148" spans="1:3" x14ac:dyDescent="0.35">
      <c r="A148" s="4" t="s">
        <v>1839</v>
      </c>
      <c r="B148" s="3" t="s">
        <v>1046</v>
      </c>
      <c r="C148" s="6" t="s">
        <v>1047</v>
      </c>
    </row>
    <row r="149" spans="1:3" x14ac:dyDescent="0.35">
      <c r="A149" s="4" t="s">
        <v>1839</v>
      </c>
      <c r="B149" s="3" t="s">
        <v>1048</v>
      </c>
      <c r="C149" s="6" t="s">
        <v>1049</v>
      </c>
    </row>
    <row r="150" spans="1:3" x14ac:dyDescent="0.35">
      <c r="A150" s="4" t="s">
        <v>1839</v>
      </c>
      <c r="B150" s="3" t="s">
        <v>1050</v>
      </c>
      <c r="C150" s="6" t="s">
        <v>1051</v>
      </c>
    </row>
    <row r="151" spans="1:3" x14ac:dyDescent="0.35">
      <c r="A151" s="4" t="s">
        <v>1839</v>
      </c>
      <c r="B151" s="3" t="s">
        <v>1052</v>
      </c>
      <c r="C151" s="6" t="s">
        <v>1053</v>
      </c>
    </row>
    <row r="152" spans="1:3" x14ac:dyDescent="0.35">
      <c r="A152" s="4" t="s">
        <v>1839</v>
      </c>
      <c r="B152" s="3" t="s">
        <v>1054</v>
      </c>
      <c r="C152" s="6" t="s">
        <v>1055</v>
      </c>
    </row>
    <row r="153" spans="1:3" x14ac:dyDescent="0.35">
      <c r="A153" s="4" t="s">
        <v>1839</v>
      </c>
      <c r="B153" s="3" t="s">
        <v>802</v>
      </c>
      <c r="C153" s="6" t="s">
        <v>1056</v>
      </c>
    </row>
    <row r="154" spans="1:3" x14ac:dyDescent="0.35">
      <c r="A154" s="4" t="s">
        <v>1839</v>
      </c>
      <c r="B154" s="3" t="s">
        <v>1057</v>
      </c>
      <c r="C154" s="6" t="s">
        <v>1058</v>
      </c>
    </row>
    <row r="155" spans="1:3" x14ac:dyDescent="0.35">
      <c r="A155" s="4" t="s">
        <v>1839</v>
      </c>
      <c r="B155" s="3" t="s">
        <v>1059</v>
      </c>
      <c r="C155" s="6" t="s">
        <v>1060</v>
      </c>
    </row>
    <row r="156" spans="1:3" x14ac:dyDescent="0.35">
      <c r="A156" s="4" t="s">
        <v>1839</v>
      </c>
      <c r="B156" s="3" t="s">
        <v>1061</v>
      </c>
      <c r="C156" s="6" t="s">
        <v>1062</v>
      </c>
    </row>
    <row r="157" spans="1:3" x14ac:dyDescent="0.35">
      <c r="A157" s="4" t="s">
        <v>1839</v>
      </c>
      <c r="B157" s="3" t="s">
        <v>1063</v>
      </c>
      <c r="C157" s="6" t="s">
        <v>1064</v>
      </c>
    </row>
    <row r="158" spans="1:3" x14ac:dyDescent="0.35">
      <c r="A158" s="4" t="s">
        <v>1839</v>
      </c>
      <c r="B158" s="3" t="s">
        <v>1065</v>
      </c>
      <c r="C158" s="6" t="s">
        <v>1066</v>
      </c>
    </row>
    <row r="159" spans="1:3" x14ac:dyDescent="0.35">
      <c r="A159" s="4" t="s">
        <v>1839</v>
      </c>
      <c r="B159" s="3" t="s">
        <v>1067</v>
      </c>
      <c r="C159" s="6" t="s">
        <v>1068</v>
      </c>
    </row>
    <row r="160" spans="1:3" x14ac:dyDescent="0.35">
      <c r="A160" s="4" t="s">
        <v>1839</v>
      </c>
      <c r="B160" s="3" t="s">
        <v>1069</v>
      </c>
      <c r="C160" s="6" t="s">
        <v>1070</v>
      </c>
    </row>
    <row r="161" spans="1:3" x14ac:dyDescent="0.35">
      <c r="A161" s="4" t="s">
        <v>1839</v>
      </c>
      <c r="B161" s="3" t="s">
        <v>1071</v>
      </c>
      <c r="C161" s="6" t="s">
        <v>1072</v>
      </c>
    </row>
    <row r="162" spans="1:3" x14ac:dyDescent="0.35">
      <c r="A162" s="4" t="s">
        <v>1839</v>
      </c>
      <c r="B162" s="3" t="s">
        <v>1073</v>
      </c>
      <c r="C162" s="6" t="s">
        <v>1074</v>
      </c>
    </row>
    <row r="163" spans="1:3" x14ac:dyDescent="0.35">
      <c r="A163" s="4" t="s">
        <v>1839</v>
      </c>
      <c r="B163" s="3" t="s">
        <v>1075</v>
      </c>
      <c r="C163" s="6" t="s">
        <v>1076</v>
      </c>
    </row>
    <row r="164" spans="1:3" x14ac:dyDescent="0.35">
      <c r="A164" s="4" t="s">
        <v>1839</v>
      </c>
      <c r="B164" s="3" t="s">
        <v>1077</v>
      </c>
      <c r="C164" s="6" t="s">
        <v>1078</v>
      </c>
    </row>
    <row r="165" spans="1:3" x14ac:dyDescent="0.35">
      <c r="A165" s="4" t="s">
        <v>1839</v>
      </c>
      <c r="B165" s="3" t="s">
        <v>1079</v>
      </c>
      <c r="C165" s="6" t="s">
        <v>1080</v>
      </c>
    </row>
    <row r="166" spans="1:3" x14ac:dyDescent="0.35">
      <c r="A166" s="4" t="s">
        <v>1839</v>
      </c>
      <c r="B166" s="3" t="s">
        <v>1081</v>
      </c>
      <c r="C166" s="6" t="s">
        <v>1082</v>
      </c>
    </row>
    <row r="167" spans="1:3" x14ac:dyDescent="0.35">
      <c r="A167" s="4" t="s">
        <v>1839</v>
      </c>
      <c r="B167" s="3" t="s">
        <v>1083</v>
      </c>
      <c r="C167" s="6" t="s">
        <v>1084</v>
      </c>
    </row>
    <row r="168" spans="1:3" x14ac:dyDescent="0.35">
      <c r="A168" s="4" t="s">
        <v>1839</v>
      </c>
      <c r="B168" s="3" t="s">
        <v>1085</v>
      </c>
      <c r="C168" s="6" t="s">
        <v>1086</v>
      </c>
    </row>
    <row r="169" spans="1:3" x14ac:dyDescent="0.35">
      <c r="A169" s="4" t="s">
        <v>1839</v>
      </c>
      <c r="B169" s="3" t="s">
        <v>1087</v>
      </c>
      <c r="C169" s="6" t="s">
        <v>1088</v>
      </c>
    </row>
    <row r="170" spans="1:3" x14ac:dyDescent="0.35">
      <c r="A170" s="4" t="s">
        <v>1839</v>
      </c>
      <c r="B170" s="3" t="s">
        <v>1089</v>
      </c>
      <c r="C170" s="6" t="s">
        <v>1090</v>
      </c>
    </row>
    <row r="171" spans="1:3" x14ac:dyDescent="0.35">
      <c r="A171" s="4" t="s">
        <v>1839</v>
      </c>
      <c r="B171" s="3" t="s">
        <v>1091</v>
      </c>
      <c r="C171" s="6" t="s">
        <v>1092</v>
      </c>
    </row>
    <row r="172" spans="1:3" x14ac:dyDescent="0.35">
      <c r="A172" s="4" t="s">
        <v>1839</v>
      </c>
      <c r="B172" s="3" t="s">
        <v>1093</v>
      </c>
      <c r="C172" s="6" t="s">
        <v>1094</v>
      </c>
    </row>
    <row r="173" spans="1:3" x14ac:dyDescent="0.35">
      <c r="A173" s="4" t="s">
        <v>1839</v>
      </c>
      <c r="B173" s="3" t="s">
        <v>1095</v>
      </c>
      <c r="C173" s="6" t="s">
        <v>1096</v>
      </c>
    </row>
    <row r="174" spans="1:3" x14ac:dyDescent="0.35">
      <c r="A174" s="4" t="s">
        <v>1839</v>
      </c>
      <c r="B174" s="3" t="s">
        <v>1097</v>
      </c>
      <c r="C174" s="6" t="s">
        <v>1098</v>
      </c>
    </row>
    <row r="175" spans="1:3" x14ac:dyDescent="0.35">
      <c r="A175" s="4" t="s">
        <v>1839</v>
      </c>
      <c r="B175" s="3" t="s">
        <v>1099</v>
      </c>
      <c r="C175" s="6" t="s">
        <v>1100</v>
      </c>
    </row>
    <row r="176" spans="1:3" x14ac:dyDescent="0.35">
      <c r="A176" s="4" t="s">
        <v>1839</v>
      </c>
      <c r="B176" s="3" t="s">
        <v>1101</v>
      </c>
      <c r="C176" s="6" t="s">
        <v>1102</v>
      </c>
    </row>
    <row r="177" spans="1:3" x14ac:dyDescent="0.35">
      <c r="A177" s="4" t="s">
        <v>1839</v>
      </c>
      <c r="B177" s="3" t="s">
        <v>1103</v>
      </c>
      <c r="C177" s="6" t="s">
        <v>1104</v>
      </c>
    </row>
    <row r="178" spans="1:3" x14ac:dyDescent="0.35">
      <c r="A178" s="4" t="s">
        <v>1839</v>
      </c>
      <c r="B178" s="3" t="s">
        <v>1105</v>
      </c>
      <c r="C178" s="6" t="s">
        <v>1106</v>
      </c>
    </row>
    <row r="179" spans="1:3" x14ac:dyDescent="0.35">
      <c r="A179" s="4" t="s">
        <v>1839</v>
      </c>
      <c r="B179" s="3" t="s">
        <v>1107</v>
      </c>
      <c r="C179" s="6" t="s">
        <v>1108</v>
      </c>
    </row>
    <row r="180" spans="1:3" x14ac:dyDescent="0.35">
      <c r="A180" s="4" t="s">
        <v>1839</v>
      </c>
      <c r="B180" s="3" t="s">
        <v>1109</v>
      </c>
      <c r="C180" s="6" t="s">
        <v>1110</v>
      </c>
    </row>
    <row r="181" spans="1:3" x14ac:dyDescent="0.35">
      <c r="A181" s="4" t="s">
        <v>1839</v>
      </c>
      <c r="B181" s="3" t="s">
        <v>1113</v>
      </c>
      <c r="C181" s="6" t="s">
        <v>1114</v>
      </c>
    </row>
    <row r="182" spans="1:3" x14ac:dyDescent="0.35">
      <c r="A182" s="4" t="s">
        <v>1839</v>
      </c>
      <c r="B182" s="4" t="s">
        <v>1115</v>
      </c>
      <c r="C182" s="4" t="s">
        <v>1116</v>
      </c>
    </row>
    <row r="183" spans="1:3" x14ac:dyDescent="0.35">
      <c r="A183" s="4" t="s">
        <v>1839</v>
      </c>
      <c r="B183" s="4" t="s">
        <v>1117</v>
      </c>
      <c r="C183" s="4" t="s">
        <v>1118</v>
      </c>
    </row>
    <row r="184" spans="1:3" x14ac:dyDescent="0.35">
      <c r="A184" s="4" t="s">
        <v>1839</v>
      </c>
      <c r="B184" s="4" t="s">
        <v>1119</v>
      </c>
      <c r="C184" s="4" t="s">
        <v>1120</v>
      </c>
    </row>
    <row r="185" spans="1:3" x14ac:dyDescent="0.35">
      <c r="A185" s="4" t="s">
        <v>1839</v>
      </c>
      <c r="B185" s="4" t="s">
        <v>1121</v>
      </c>
      <c r="C185" s="4" t="s">
        <v>1122</v>
      </c>
    </row>
    <row r="186" spans="1:3" x14ac:dyDescent="0.35">
      <c r="A186" s="4" t="s">
        <v>1839</v>
      </c>
      <c r="B186" s="4" t="s">
        <v>1123</v>
      </c>
      <c r="C186" s="4" t="s">
        <v>1124</v>
      </c>
    </row>
    <row r="187" spans="1:3" x14ac:dyDescent="0.35">
      <c r="A187" s="4" t="s">
        <v>1839</v>
      </c>
      <c r="B187" s="4" t="s">
        <v>1125</v>
      </c>
      <c r="C187" s="4" t="s">
        <v>1126</v>
      </c>
    </row>
    <row r="188" spans="1:3" x14ac:dyDescent="0.35">
      <c r="A188" s="4" t="s">
        <v>1839</v>
      </c>
      <c r="B188" s="4" t="s">
        <v>1127</v>
      </c>
      <c r="C188" s="5" t="s">
        <v>1128</v>
      </c>
    </row>
    <row r="189" spans="1:3" x14ac:dyDescent="0.35">
      <c r="A189" s="4" t="s">
        <v>1839</v>
      </c>
      <c r="B189" s="4" t="s">
        <v>1129</v>
      </c>
      <c r="C189" s="4" t="s">
        <v>1130</v>
      </c>
    </row>
    <row r="190" spans="1:3" x14ac:dyDescent="0.35">
      <c r="A190" s="4" t="s">
        <v>1839</v>
      </c>
      <c r="B190" s="3" t="s">
        <v>1176</v>
      </c>
      <c r="C190" s="8" t="s">
        <v>1177</v>
      </c>
    </row>
    <row r="191" spans="1:3" x14ac:dyDescent="0.35">
      <c r="A191" s="4" t="s">
        <v>1839</v>
      </c>
      <c r="B191" s="3" t="s">
        <v>1178</v>
      </c>
      <c r="C191" s="6" t="s">
        <v>1179</v>
      </c>
    </row>
    <row r="192" spans="1:3" x14ac:dyDescent="0.35">
      <c r="A192" s="4" t="s">
        <v>1839</v>
      </c>
      <c r="B192" s="3" t="s">
        <v>645</v>
      </c>
      <c r="C192" s="6" t="s">
        <v>1180</v>
      </c>
    </row>
    <row r="193" spans="1:3" x14ac:dyDescent="0.35">
      <c r="A193" s="4" t="s">
        <v>1839</v>
      </c>
      <c r="B193" s="3" t="s">
        <v>1181</v>
      </c>
      <c r="C193" s="6" t="s">
        <v>1182</v>
      </c>
    </row>
    <row r="194" spans="1:3" x14ac:dyDescent="0.35">
      <c r="A194" s="4" t="s">
        <v>1839</v>
      </c>
      <c r="B194" s="3" t="s">
        <v>1183</v>
      </c>
      <c r="C194" s="6" t="s">
        <v>1184</v>
      </c>
    </row>
    <row r="195" spans="1:3" x14ac:dyDescent="0.35">
      <c r="A195" s="4" t="s">
        <v>1839</v>
      </c>
      <c r="B195" s="3" t="s">
        <v>1185</v>
      </c>
      <c r="C195" s="6" t="s">
        <v>1186</v>
      </c>
    </row>
    <row r="196" spans="1:3" x14ac:dyDescent="0.35">
      <c r="A196" s="4" t="s">
        <v>1839</v>
      </c>
      <c r="B196" s="3" t="s">
        <v>1230</v>
      </c>
      <c r="C196" s="6" t="s">
        <v>1231</v>
      </c>
    </row>
    <row r="197" spans="1:3" x14ac:dyDescent="0.35">
      <c r="A197" s="4" t="s">
        <v>1839</v>
      </c>
      <c r="B197" s="3" t="s">
        <v>1232</v>
      </c>
      <c r="C197" s="6" t="s">
        <v>1233</v>
      </c>
    </row>
    <row r="198" spans="1:3" x14ac:dyDescent="0.35">
      <c r="A198" s="4" t="s">
        <v>1839</v>
      </c>
      <c r="B198" s="3" t="s">
        <v>643</v>
      </c>
      <c r="C198" s="6" t="s">
        <v>1234</v>
      </c>
    </row>
    <row r="199" spans="1:3" x14ac:dyDescent="0.35">
      <c r="A199" s="4" t="s">
        <v>1839</v>
      </c>
      <c r="B199" s="3" t="s">
        <v>1235</v>
      </c>
      <c r="C199" s="6" t="s">
        <v>1236</v>
      </c>
    </row>
    <row r="200" spans="1:3" x14ac:dyDescent="0.35">
      <c r="A200" s="4" t="s">
        <v>1839</v>
      </c>
      <c r="B200" s="3" t="s">
        <v>1237</v>
      </c>
      <c r="C200" s="6" t="s">
        <v>1238</v>
      </c>
    </row>
    <row r="201" spans="1:3" x14ac:dyDescent="0.35">
      <c r="A201" s="4" t="s">
        <v>1839</v>
      </c>
      <c r="B201" s="3" t="s">
        <v>1239</v>
      </c>
      <c r="C201" s="6" t="s">
        <v>1240</v>
      </c>
    </row>
    <row r="202" spans="1:3" x14ac:dyDescent="0.35">
      <c r="A202" s="4" t="s">
        <v>1839</v>
      </c>
      <c r="B202" s="3" t="s">
        <v>1241</v>
      </c>
      <c r="C202" s="6" t="s">
        <v>1242</v>
      </c>
    </row>
    <row r="203" spans="1:3" x14ac:dyDescent="0.35">
      <c r="A203" s="4" t="s">
        <v>1839</v>
      </c>
      <c r="B203" s="3" t="s">
        <v>1243</v>
      </c>
      <c r="C203" s="6" t="s">
        <v>1244</v>
      </c>
    </row>
    <row r="204" spans="1:3" x14ac:dyDescent="0.35">
      <c r="A204" s="4" t="s">
        <v>1839</v>
      </c>
      <c r="B204" s="3" t="s">
        <v>1245</v>
      </c>
      <c r="C204" s="6" t="s">
        <v>1246</v>
      </c>
    </row>
    <row r="205" spans="1:3" x14ac:dyDescent="0.35">
      <c r="A205" s="4" t="s">
        <v>1839</v>
      </c>
      <c r="B205" s="3" t="s">
        <v>1247</v>
      </c>
      <c r="C205" s="6" t="s">
        <v>1248</v>
      </c>
    </row>
    <row r="206" spans="1:3" x14ac:dyDescent="0.35">
      <c r="A206" s="4" t="s">
        <v>1839</v>
      </c>
      <c r="B206" s="3" t="s">
        <v>1249</v>
      </c>
      <c r="C206" s="6" t="s">
        <v>1250</v>
      </c>
    </row>
    <row r="207" spans="1:3" x14ac:dyDescent="0.35">
      <c r="A207" s="4" t="s">
        <v>1839</v>
      </c>
      <c r="B207" s="3" t="s">
        <v>1314</v>
      </c>
      <c r="C207" s="8" t="s">
        <v>1315</v>
      </c>
    </row>
    <row r="208" spans="1:3" x14ac:dyDescent="0.35">
      <c r="A208" s="4" t="s">
        <v>1839</v>
      </c>
      <c r="B208" s="3" t="s">
        <v>1316</v>
      </c>
      <c r="C208" s="8" t="s">
        <v>1317</v>
      </c>
    </row>
    <row r="209" spans="1:3" x14ac:dyDescent="0.35">
      <c r="A209" s="4" t="s">
        <v>1839</v>
      </c>
      <c r="B209" s="3" t="s">
        <v>1318</v>
      </c>
      <c r="C209" s="8" t="s">
        <v>1319</v>
      </c>
    </row>
    <row r="210" spans="1:3" x14ac:dyDescent="0.35">
      <c r="A210" s="4" t="s">
        <v>1839</v>
      </c>
      <c r="B210" s="7" t="s">
        <v>1320</v>
      </c>
      <c r="C210" s="3" t="s">
        <v>1321</v>
      </c>
    </row>
    <row r="211" spans="1:3" x14ac:dyDescent="0.35">
      <c r="A211" s="4" t="s">
        <v>1839</v>
      </c>
      <c r="B211" s="4" t="s">
        <v>1259</v>
      </c>
      <c r="C211" s="4" t="s">
        <v>1323</v>
      </c>
    </row>
    <row r="212" spans="1:3" x14ac:dyDescent="0.35">
      <c r="A212" s="4" t="s">
        <v>1839</v>
      </c>
      <c r="B212" s="4" t="s">
        <v>1260</v>
      </c>
      <c r="C212" s="4" t="s">
        <v>1324</v>
      </c>
    </row>
    <row r="213" spans="1:3" x14ac:dyDescent="0.35">
      <c r="A213" s="4" t="s">
        <v>1839</v>
      </c>
      <c r="B213" s="4" t="s">
        <v>1262</v>
      </c>
      <c r="C213" s="4" t="s">
        <v>1325</v>
      </c>
    </row>
    <row r="214" spans="1:3" x14ac:dyDescent="0.35">
      <c r="A214" s="4" t="s">
        <v>1839</v>
      </c>
      <c r="B214" s="4" t="s">
        <v>1191</v>
      </c>
      <c r="C214" s="4" t="s">
        <v>1326</v>
      </c>
    </row>
    <row r="215" spans="1:3" x14ac:dyDescent="0.35">
      <c r="A215" s="4" t="s">
        <v>1839</v>
      </c>
      <c r="B215" s="4" t="s">
        <v>1263</v>
      </c>
      <c r="C215" s="4" t="s">
        <v>1327</v>
      </c>
    </row>
    <row r="216" spans="1:3" x14ac:dyDescent="0.35">
      <c r="A216" s="4" t="s">
        <v>1839</v>
      </c>
      <c r="B216" s="4" t="s">
        <v>1264</v>
      </c>
      <c r="C216" s="4" t="s">
        <v>1328</v>
      </c>
    </row>
    <row r="217" spans="1:3" x14ac:dyDescent="0.35">
      <c r="A217" s="4" t="s">
        <v>1839</v>
      </c>
      <c r="B217" s="4" t="s">
        <v>1265</v>
      </c>
      <c r="C217" s="4" t="s">
        <v>1329</v>
      </c>
    </row>
    <row r="218" spans="1:3" x14ac:dyDescent="0.35">
      <c r="A218" s="4" t="s">
        <v>1839</v>
      </c>
      <c r="B218" s="4" t="s">
        <v>1266</v>
      </c>
      <c r="C218" s="4" t="s">
        <v>1330</v>
      </c>
    </row>
    <row r="219" spans="1:3" x14ac:dyDescent="0.35">
      <c r="A219" s="4" t="s">
        <v>1839</v>
      </c>
      <c r="B219" s="4" t="s">
        <v>1112</v>
      </c>
      <c r="C219" s="4" t="s">
        <v>1331</v>
      </c>
    </row>
    <row r="220" spans="1:3" x14ac:dyDescent="0.35">
      <c r="A220" s="4" t="s">
        <v>1839</v>
      </c>
      <c r="B220" s="4" t="s">
        <v>1268</v>
      </c>
      <c r="C220" s="4" t="s">
        <v>1332</v>
      </c>
    </row>
    <row r="221" spans="1:3" x14ac:dyDescent="0.35">
      <c r="A221" s="4" t="s">
        <v>1839</v>
      </c>
      <c r="B221" s="4" t="s">
        <v>1269</v>
      </c>
      <c r="C221" s="4" t="s">
        <v>1333</v>
      </c>
    </row>
    <row r="222" spans="1:3" x14ac:dyDescent="0.35">
      <c r="A222" s="4" t="s">
        <v>1839</v>
      </c>
      <c r="B222" s="4" t="s">
        <v>1270</v>
      </c>
      <c r="C222" s="4" t="s">
        <v>1334</v>
      </c>
    </row>
    <row r="223" spans="1:3" x14ac:dyDescent="0.35">
      <c r="A223" s="4" t="s">
        <v>1839</v>
      </c>
      <c r="B223" s="4" t="s">
        <v>803</v>
      </c>
      <c r="C223" s="4" t="s">
        <v>1335</v>
      </c>
    </row>
    <row r="224" spans="1:3" x14ac:dyDescent="0.35">
      <c r="A224" s="4" t="s">
        <v>1839</v>
      </c>
      <c r="B224" s="4" t="s">
        <v>695</v>
      </c>
      <c r="C224" s="4" t="s">
        <v>1336</v>
      </c>
    </row>
    <row r="225" spans="1:3" x14ac:dyDescent="0.35">
      <c r="A225" s="4" t="s">
        <v>1839</v>
      </c>
      <c r="B225" s="4" t="s">
        <v>696</v>
      </c>
      <c r="C225" s="4" t="s">
        <v>1337</v>
      </c>
    </row>
    <row r="226" spans="1:3" x14ac:dyDescent="0.35">
      <c r="A226" s="4" t="s">
        <v>1839</v>
      </c>
      <c r="B226" s="4" t="s">
        <v>1271</v>
      </c>
      <c r="C226" s="4" t="s">
        <v>1338</v>
      </c>
    </row>
    <row r="227" spans="1:3" x14ac:dyDescent="0.35">
      <c r="A227" s="4" t="s">
        <v>1839</v>
      </c>
      <c r="B227" s="4" t="s">
        <v>1272</v>
      </c>
      <c r="C227" s="4" t="s">
        <v>1273</v>
      </c>
    </row>
    <row r="228" spans="1:3" x14ac:dyDescent="0.35">
      <c r="A228" s="4" t="s">
        <v>1839</v>
      </c>
      <c r="B228" s="4" t="s">
        <v>873</v>
      </c>
      <c r="C228" s="4" t="s">
        <v>1274</v>
      </c>
    </row>
    <row r="229" spans="1:3" x14ac:dyDescent="0.35">
      <c r="A229" s="4" t="s">
        <v>1839</v>
      </c>
      <c r="B229" s="4" t="s">
        <v>1275</v>
      </c>
      <c r="C229" s="4" t="s">
        <v>1339</v>
      </c>
    </row>
    <row r="230" spans="1:3" x14ac:dyDescent="0.35">
      <c r="A230" s="4" t="s">
        <v>1839</v>
      </c>
      <c r="B230" s="4" t="s">
        <v>874</v>
      </c>
      <c r="C230" s="4" t="s">
        <v>1340</v>
      </c>
    </row>
    <row r="231" spans="1:3" x14ac:dyDescent="0.35">
      <c r="A231" s="4" t="s">
        <v>1839</v>
      </c>
      <c r="B231" s="4" t="s">
        <v>494</v>
      </c>
      <c r="C231" s="4" t="s">
        <v>1341</v>
      </c>
    </row>
    <row r="232" spans="1:3" x14ac:dyDescent="0.35">
      <c r="A232" s="4" t="s">
        <v>1839</v>
      </c>
      <c r="B232" s="4" t="s">
        <v>1077</v>
      </c>
      <c r="C232" s="4" t="s">
        <v>1342</v>
      </c>
    </row>
    <row r="233" spans="1:3" x14ac:dyDescent="0.35">
      <c r="A233" s="4" t="s">
        <v>1839</v>
      </c>
      <c r="B233" s="4" t="s">
        <v>768</v>
      </c>
      <c r="C233" s="4" t="s">
        <v>1343</v>
      </c>
    </row>
    <row r="234" spans="1:3" x14ac:dyDescent="0.35">
      <c r="A234" s="4" t="s">
        <v>1839</v>
      </c>
      <c r="B234" s="3" t="s">
        <v>1385</v>
      </c>
      <c r="C234" s="6" t="s">
        <v>1386</v>
      </c>
    </row>
    <row r="235" spans="1:3" x14ac:dyDescent="0.35">
      <c r="A235" s="4" t="s">
        <v>1839</v>
      </c>
      <c r="B235" s="3" t="s">
        <v>1387</v>
      </c>
      <c r="C235" s="6" t="s">
        <v>1388</v>
      </c>
    </row>
    <row r="236" spans="1:3" x14ac:dyDescent="0.35">
      <c r="A236" s="4" t="s">
        <v>1839</v>
      </c>
      <c r="B236" s="3" t="s">
        <v>1389</v>
      </c>
      <c r="C236" s="6" t="s">
        <v>1390</v>
      </c>
    </row>
    <row r="237" spans="1:3" x14ac:dyDescent="0.35">
      <c r="A237" s="4" t="s">
        <v>1839</v>
      </c>
      <c r="B237" s="3" t="s">
        <v>495</v>
      </c>
      <c r="C237" s="6" t="s">
        <v>1391</v>
      </c>
    </row>
    <row r="238" spans="1:3" x14ac:dyDescent="0.35">
      <c r="A238" s="4" t="s">
        <v>1839</v>
      </c>
      <c r="B238" s="3" t="s">
        <v>1392</v>
      </c>
      <c r="C238" s="6" t="s">
        <v>1393</v>
      </c>
    </row>
    <row r="239" spans="1:3" x14ac:dyDescent="0.35">
      <c r="A239" s="4" t="s">
        <v>1839</v>
      </c>
      <c r="B239" s="3" t="s">
        <v>1394</v>
      </c>
      <c r="C239" s="6" t="s">
        <v>1395</v>
      </c>
    </row>
    <row r="240" spans="1:3" x14ac:dyDescent="0.35">
      <c r="A240" s="4" t="s">
        <v>1839</v>
      </c>
      <c r="B240" s="3" t="s">
        <v>1396</v>
      </c>
      <c r="C240" s="6" t="s">
        <v>1397</v>
      </c>
    </row>
    <row r="241" spans="1:3" x14ac:dyDescent="0.35">
      <c r="A241" s="4" t="s">
        <v>1839</v>
      </c>
      <c r="B241" s="3" t="s">
        <v>1398</v>
      </c>
      <c r="C241" s="6" t="s">
        <v>1399</v>
      </c>
    </row>
    <row r="242" spans="1:3" x14ac:dyDescent="0.35">
      <c r="A242" s="4" t="s">
        <v>1839</v>
      </c>
      <c r="B242" s="3" t="s">
        <v>800</v>
      </c>
      <c r="C242" s="6" t="s">
        <v>1400</v>
      </c>
    </row>
    <row r="243" spans="1:3" x14ac:dyDescent="0.35">
      <c r="A243" s="4" t="s">
        <v>1839</v>
      </c>
      <c r="B243" s="3" t="s">
        <v>799</v>
      </c>
      <c r="C243" s="6" t="s">
        <v>1401</v>
      </c>
    </row>
    <row r="244" spans="1:3" x14ac:dyDescent="0.35">
      <c r="A244" s="4" t="s">
        <v>1839</v>
      </c>
      <c r="B244" s="3" t="s">
        <v>801</v>
      </c>
      <c r="C244" s="6" t="s">
        <v>1402</v>
      </c>
    </row>
    <row r="245" spans="1:3" x14ac:dyDescent="0.35">
      <c r="A245" s="4" t="s">
        <v>1839</v>
      </c>
      <c r="B245" s="3" t="s">
        <v>871</v>
      </c>
      <c r="C245" s="6" t="s">
        <v>1403</v>
      </c>
    </row>
    <row r="246" spans="1:3" x14ac:dyDescent="0.35">
      <c r="A246" s="4" t="s">
        <v>1839</v>
      </c>
      <c r="B246" s="3" t="s">
        <v>1252</v>
      </c>
      <c r="C246" s="6" t="s">
        <v>1404</v>
      </c>
    </row>
    <row r="247" spans="1:3" x14ac:dyDescent="0.35">
      <c r="A247" s="4" t="s">
        <v>1839</v>
      </c>
      <c r="B247" s="3" t="s">
        <v>798</v>
      </c>
      <c r="C247" s="6" t="s">
        <v>1405</v>
      </c>
    </row>
    <row r="248" spans="1:3" x14ac:dyDescent="0.35">
      <c r="A248" s="4" t="s">
        <v>1839</v>
      </c>
      <c r="B248" s="3" t="s">
        <v>697</v>
      </c>
      <c r="C248" s="6" t="s">
        <v>1406</v>
      </c>
    </row>
    <row r="249" spans="1:3" x14ac:dyDescent="0.35">
      <c r="A249" s="4" t="s">
        <v>1839</v>
      </c>
      <c r="B249" s="3" t="s">
        <v>698</v>
      </c>
      <c r="C249" s="6" t="s">
        <v>1407</v>
      </c>
    </row>
    <row r="250" spans="1:3" x14ac:dyDescent="0.35">
      <c r="A250" s="4" t="s">
        <v>1839</v>
      </c>
      <c r="B250" s="7" t="s">
        <v>1411</v>
      </c>
      <c r="C250" s="3" t="s">
        <v>1412</v>
      </c>
    </row>
    <row r="251" spans="1:3" x14ac:dyDescent="0.35">
      <c r="A251" s="4" t="s">
        <v>1839</v>
      </c>
      <c r="B251" s="7" t="s">
        <v>1413</v>
      </c>
      <c r="C251" s="3" t="s">
        <v>1414</v>
      </c>
    </row>
    <row r="252" spans="1:3" x14ac:dyDescent="0.35">
      <c r="A252" s="4" t="s">
        <v>1839</v>
      </c>
      <c r="B252" s="7" t="s">
        <v>1415</v>
      </c>
      <c r="C252" s="3" t="s">
        <v>1416</v>
      </c>
    </row>
    <row r="253" spans="1:3" x14ac:dyDescent="0.35">
      <c r="A253" s="4" t="s">
        <v>1839</v>
      </c>
      <c r="B253" s="7" t="s">
        <v>1417</v>
      </c>
      <c r="C253" s="3" t="s">
        <v>1418</v>
      </c>
    </row>
    <row r="254" spans="1:3" x14ac:dyDescent="0.35">
      <c r="A254" s="4" t="s">
        <v>1839</v>
      </c>
      <c r="B254" s="7" t="s">
        <v>1419</v>
      </c>
      <c r="C254" s="3" t="s">
        <v>1420</v>
      </c>
    </row>
    <row r="255" spans="1:3" x14ac:dyDescent="0.35">
      <c r="A255" s="4" t="s">
        <v>1839</v>
      </c>
      <c r="B255" s="7" t="s">
        <v>1421</v>
      </c>
      <c r="C255" s="3" t="s">
        <v>1422</v>
      </c>
    </row>
    <row r="256" spans="1:3" x14ac:dyDescent="0.35">
      <c r="A256" s="4" t="s">
        <v>1839</v>
      </c>
      <c r="B256" s="7" t="s">
        <v>804</v>
      </c>
      <c r="C256" s="3" t="s">
        <v>1423</v>
      </c>
    </row>
    <row r="257" spans="1:3" x14ac:dyDescent="0.35">
      <c r="A257" s="4" t="s">
        <v>1839</v>
      </c>
      <c r="B257" s="7" t="s">
        <v>1424</v>
      </c>
      <c r="C257" s="3" t="s">
        <v>1425</v>
      </c>
    </row>
    <row r="258" spans="1:3" x14ac:dyDescent="0.35">
      <c r="A258" s="4" t="s">
        <v>1839</v>
      </c>
      <c r="B258" s="7" t="s">
        <v>1426</v>
      </c>
      <c r="C258" s="3" t="s">
        <v>1427</v>
      </c>
    </row>
    <row r="259" spans="1:3" x14ac:dyDescent="0.35">
      <c r="A259" s="4" t="s">
        <v>1839</v>
      </c>
      <c r="B259" s="4" t="s">
        <v>690</v>
      </c>
      <c r="C259" s="4" t="s">
        <v>1436</v>
      </c>
    </row>
    <row r="260" spans="1:3" x14ac:dyDescent="0.35">
      <c r="A260" s="4" t="s">
        <v>1839</v>
      </c>
      <c r="B260" s="4" t="s">
        <v>691</v>
      </c>
      <c r="C260" s="4" t="s">
        <v>1437</v>
      </c>
    </row>
    <row r="261" spans="1:3" x14ac:dyDescent="0.35">
      <c r="A261" s="4" t="s">
        <v>1839</v>
      </c>
      <c r="B261" s="4" t="s">
        <v>692</v>
      </c>
      <c r="C261" s="4" t="s">
        <v>1438</v>
      </c>
    </row>
    <row r="262" spans="1:3" x14ac:dyDescent="0.35">
      <c r="A262" s="4" t="s">
        <v>1839</v>
      </c>
      <c r="B262" s="4" t="s">
        <v>1322</v>
      </c>
      <c r="C262" s="4" t="s">
        <v>1439</v>
      </c>
    </row>
    <row r="263" spans="1:3" x14ac:dyDescent="0.35">
      <c r="A263" s="4" t="s">
        <v>1839</v>
      </c>
      <c r="B263" s="3" t="s">
        <v>1562</v>
      </c>
      <c r="C263" s="9" t="s">
        <v>1563</v>
      </c>
    </row>
    <row r="264" spans="1:3" x14ac:dyDescent="0.35">
      <c r="A264" s="4" t="s">
        <v>1839</v>
      </c>
      <c r="B264" s="3" t="s">
        <v>1564</v>
      </c>
      <c r="C264" s="9" t="s">
        <v>1565</v>
      </c>
    </row>
    <row r="265" spans="1:3" x14ac:dyDescent="0.35">
      <c r="A265" s="4" t="s">
        <v>1839</v>
      </c>
      <c r="B265" s="3" t="s">
        <v>1508</v>
      </c>
      <c r="C265" s="6" t="s">
        <v>1566</v>
      </c>
    </row>
    <row r="266" spans="1:3" x14ac:dyDescent="0.35">
      <c r="A266" s="4" t="s">
        <v>1839</v>
      </c>
      <c r="B266" s="3" t="s">
        <v>1440</v>
      </c>
      <c r="C266" s="6" t="s">
        <v>1567</v>
      </c>
    </row>
    <row r="267" spans="1:3" x14ac:dyDescent="0.35">
      <c r="A267" s="4" t="s">
        <v>1839</v>
      </c>
      <c r="B267" s="3" t="s">
        <v>1441</v>
      </c>
      <c r="C267" s="6" t="s">
        <v>1568</v>
      </c>
    </row>
    <row r="268" spans="1:3" x14ac:dyDescent="0.35">
      <c r="A268" s="4" t="s">
        <v>1839</v>
      </c>
      <c r="B268" s="3" t="s">
        <v>1442</v>
      </c>
      <c r="C268" s="6" t="s">
        <v>1569</v>
      </c>
    </row>
    <row r="269" spans="1:3" x14ac:dyDescent="0.35">
      <c r="A269" s="4" t="s">
        <v>1839</v>
      </c>
      <c r="B269" s="3" t="s">
        <v>1443</v>
      </c>
      <c r="C269" s="6" t="s">
        <v>1570</v>
      </c>
    </row>
    <row r="270" spans="1:3" x14ac:dyDescent="0.35">
      <c r="A270" s="4" t="s">
        <v>1839</v>
      </c>
      <c r="B270" s="3" t="s">
        <v>1444</v>
      </c>
      <c r="C270" s="6" t="s">
        <v>1571</v>
      </c>
    </row>
    <row r="271" spans="1:3" x14ac:dyDescent="0.35">
      <c r="A271" s="4" t="s">
        <v>1839</v>
      </c>
      <c r="B271" s="3" t="s">
        <v>1445</v>
      </c>
      <c r="C271" s="6" t="s">
        <v>1572</v>
      </c>
    </row>
    <row r="272" spans="1:3" x14ac:dyDescent="0.35">
      <c r="A272" s="4" t="s">
        <v>1839</v>
      </c>
      <c r="B272" s="3" t="s">
        <v>1509</v>
      </c>
      <c r="C272" s="6" t="s">
        <v>1573</v>
      </c>
    </row>
    <row r="273" spans="1:3" x14ac:dyDescent="0.35">
      <c r="A273" s="4" t="s">
        <v>1839</v>
      </c>
      <c r="B273" s="3" t="s">
        <v>1510</v>
      </c>
      <c r="C273" s="6" t="s">
        <v>1574</v>
      </c>
    </row>
    <row r="274" spans="1:3" x14ac:dyDescent="0.35">
      <c r="A274" s="4" t="s">
        <v>1839</v>
      </c>
      <c r="B274" s="3" t="s">
        <v>1446</v>
      </c>
      <c r="C274" s="6" t="s">
        <v>1575</v>
      </c>
    </row>
    <row r="275" spans="1:3" x14ac:dyDescent="0.35">
      <c r="A275" s="4" t="s">
        <v>1839</v>
      </c>
      <c r="B275" s="3" t="s">
        <v>1511</v>
      </c>
      <c r="C275" s="6" t="s">
        <v>1576</v>
      </c>
    </row>
    <row r="276" spans="1:3" x14ac:dyDescent="0.35">
      <c r="A276" s="4" t="s">
        <v>1839</v>
      </c>
      <c r="B276" s="3" t="s">
        <v>1447</v>
      </c>
      <c r="C276" s="6" t="s">
        <v>1577</v>
      </c>
    </row>
    <row r="277" spans="1:3" x14ac:dyDescent="0.35">
      <c r="A277" s="4" t="s">
        <v>1839</v>
      </c>
      <c r="B277" s="3" t="s">
        <v>1512</v>
      </c>
      <c r="C277" s="6" t="s">
        <v>1578</v>
      </c>
    </row>
    <row r="278" spans="1:3" x14ac:dyDescent="0.35">
      <c r="A278" s="4" t="s">
        <v>1839</v>
      </c>
      <c r="B278" s="3" t="s">
        <v>1448</v>
      </c>
      <c r="C278" s="6" t="s">
        <v>1579</v>
      </c>
    </row>
    <row r="279" spans="1:3" x14ac:dyDescent="0.35">
      <c r="A279" s="4" t="s">
        <v>1839</v>
      </c>
      <c r="B279" s="3" t="s">
        <v>1513</v>
      </c>
      <c r="C279" s="6" t="s">
        <v>1580</v>
      </c>
    </row>
    <row r="280" spans="1:3" x14ac:dyDescent="0.35">
      <c r="A280" s="4" t="s">
        <v>1839</v>
      </c>
      <c r="B280" s="3" t="s">
        <v>1449</v>
      </c>
      <c r="C280" s="6" t="s">
        <v>1581</v>
      </c>
    </row>
    <row r="281" spans="1:3" x14ac:dyDescent="0.35">
      <c r="A281" s="4" t="s">
        <v>1839</v>
      </c>
      <c r="B281" s="3" t="s">
        <v>1450</v>
      </c>
      <c r="C281" s="6" t="s">
        <v>1582</v>
      </c>
    </row>
    <row r="282" spans="1:3" x14ac:dyDescent="0.35">
      <c r="A282" s="4" t="s">
        <v>1839</v>
      </c>
      <c r="B282" s="3" t="s">
        <v>1514</v>
      </c>
      <c r="C282" s="6" t="s">
        <v>1583</v>
      </c>
    </row>
    <row r="283" spans="1:3" x14ac:dyDescent="0.35">
      <c r="A283" s="4" t="s">
        <v>1839</v>
      </c>
      <c r="B283" s="3" t="s">
        <v>1515</v>
      </c>
      <c r="C283" s="6" t="s">
        <v>1516</v>
      </c>
    </row>
    <row r="284" spans="1:3" x14ac:dyDescent="0.35">
      <c r="A284" s="4" t="s">
        <v>1839</v>
      </c>
      <c r="B284" s="3" t="s">
        <v>1518</v>
      </c>
      <c r="C284" s="6" t="s">
        <v>1584</v>
      </c>
    </row>
    <row r="285" spans="1:3" x14ac:dyDescent="0.35">
      <c r="A285" s="4" t="s">
        <v>1839</v>
      </c>
      <c r="B285" s="3" t="s">
        <v>1451</v>
      </c>
      <c r="C285" s="6" t="s">
        <v>1585</v>
      </c>
    </row>
    <row r="286" spans="1:3" x14ac:dyDescent="0.35">
      <c r="A286" s="4" t="s">
        <v>1839</v>
      </c>
      <c r="B286" s="3" t="s">
        <v>1452</v>
      </c>
      <c r="C286" s="6" t="s">
        <v>1505</v>
      </c>
    </row>
    <row r="287" spans="1:3" x14ac:dyDescent="0.35">
      <c r="A287" s="4" t="s">
        <v>1839</v>
      </c>
      <c r="B287" s="3" t="s">
        <v>1586</v>
      </c>
      <c r="C287" s="6" t="s">
        <v>1587</v>
      </c>
    </row>
    <row r="288" spans="1:3" x14ac:dyDescent="0.35">
      <c r="A288" s="4" t="s">
        <v>1839</v>
      </c>
      <c r="B288" s="3" t="s">
        <v>1453</v>
      </c>
      <c r="C288" s="6" t="s">
        <v>1588</v>
      </c>
    </row>
    <row r="289" spans="1:3" x14ac:dyDescent="0.35">
      <c r="A289" s="4" t="s">
        <v>1839</v>
      </c>
      <c r="B289" s="3" t="s">
        <v>1506</v>
      </c>
      <c r="C289" s="6" t="s">
        <v>1589</v>
      </c>
    </row>
    <row r="290" spans="1:3" x14ac:dyDescent="0.35">
      <c r="A290" s="4" t="s">
        <v>1839</v>
      </c>
      <c r="B290" s="3" t="s">
        <v>1507</v>
      </c>
      <c r="C290" s="6" t="s">
        <v>1590</v>
      </c>
    </row>
    <row r="291" spans="1:3" x14ac:dyDescent="0.35">
      <c r="A291" s="4" t="s">
        <v>1839</v>
      </c>
      <c r="B291" s="3" t="s">
        <v>1454</v>
      </c>
      <c r="C291" s="6" t="s">
        <v>1591</v>
      </c>
    </row>
    <row r="292" spans="1:3" x14ac:dyDescent="0.35">
      <c r="A292" s="4" t="s">
        <v>1839</v>
      </c>
      <c r="B292" s="3" t="s">
        <v>1455</v>
      </c>
      <c r="C292" s="6" t="s">
        <v>1591</v>
      </c>
    </row>
    <row r="293" spans="1:3" x14ac:dyDescent="0.35">
      <c r="A293" s="4" t="s">
        <v>1839</v>
      </c>
      <c r="B293" s="3" t="s">
        <v>1456</v>
      </c>
      <c r="C293" s="6" t="s">
        <v>1592</v>
      </c>
    </row>
    <row r="294" spans="1:3" x14ac:dyDescent="0.35">
      <c r="A294" s="4" t="s">
        <v>1839</v>
      </c>
      <c r="B294" s="4" t="s">
        <v>1601</v>
      </c>
      <c r="C294" s="4" t="s">
        <v>1607</v>
      </c>
    </row>
    <row r="295" spans="1:3" x14ac:dyDescent="0.35">
      <c r="A295" s="4" t="s">
        <v>1839</v>
      </c>
      <c r="B295" s="4" t="s">
        <v>1608</v>
      </c>
      <c r="C295" s="4" t="s">
        <v>1609</v>
      </c>
    </row>
    <row r="296" spans="1:3" x14ac:dyDescent="0.35">
      <c r="A296" s="4" t="s">
        <v>1839</v>
      </c>
      <c r="B296" s="4" t="s">
        <v>1610</v>
      </c>
      <c r="C296" s="4" t="s">
        <v>1611</v>
      </c>
    </row>
    <row r="297" spans="1:3" x14ac:dyDescent="0.35">
      <c r="A297" s="4" t="s">
        <v>1839</v>
      </c>
      <c r="B297" s="4" t="s">
        <v>1517</v>
      </c>
      <c r="C297" s="4" t="s">
        <v>1614</v>
      </c>
    </row>
    <row r="298" spans="1:3" x14ac:dyDescent="0.35">
      <c r="A298" s="4" t="s">
        <v>1839</v>
      </c>
      <c r="B298" s="4" t="s">
        <v>1615</v>
      </c>
      <c r="C298" s="4" t="s">
        <v>1616</v>
      </c>
    </row>
    <row r="299" spans="1:3" x14ac:dyDescent="0.35">
      <c r="A299" s="4" t="s">
        <v>1839</v>
      </c>
      <c r="B299" s="4" t="s">
        <v>1619</v>
      </c>
      <c r="C299" s="4" t="s">
        <v>1620</v>
      </c>
    </row>
    <row r="300" spans="1:3" x14ac:dyDescent="0.35">
      <c r="A300" s="4" t="s">
        <v>1839</v>
      </c>
      <c r="B300" s="4" t="s">
        <v>823</v>
      </c>
      <c r="C300" s="4" t="s">
        <v>1621</v>
      </c>
    </row>
    <row r="301" spans="1:3" x14ac:dyDescent="0.35">
      <c r="A301" s="4" t="s">
        <v>1839</v>
      </c>
      <c r="B301" s="4" t="s">
        <v>1625</v>
      </c>
      <c r="C301" s="4" t="s">
        <v>1626</v>
      </c>
    </row>
    <row r="302" spans="1:3" x14ac:dyDescent="0.35">
      <c r="A302" s="4" t="s">
        <v>1839</v>
      </c>
      <c r="B302" s="4" t="s">
        <v>1593</v>
      </c>
      <c r="C302" s="4" t="s">
        <v>1628</v>
      </c>
    </row>
    <row r="303" spans="1:3" x14ac:dyDescent="0.35">
      <c r="A303" s="4" t="s">
        <v>1839</v>
      </c>
      <c r="B303" s="4" t="s">
        <v>1594</v>
      </c>
      <c r="C303" s="4" t="s">
        <v>1628</v>
      </c>
    </row>
    <row r="304" spans="1:3" x14ac:dyDescent="0.35">
      <c r="A304" s="4" t="s">
        <v>1839</v>
      </c>
      <c r="B304" s="4" t="s">
        <v>1595</v>
      </c>
      <c r="C304" s="4" t="s">
        <v>1628</v>
      </c>
    </row>
    <row r="305" spans="1:3" x14ac:dyDescent="0.35">
      <c r="A305" s="4" t="s">
        <v>1839</v>
      </c>
      <c r="B305" s="4" t="s">
        <v>1596</v>
      </c>
      <c r="C305" s="4" t="s">
        <v>1628</v>
      </c>
    </row>
    <row r="306" spans="1:3" x14ac:dyDescent="0.35">
      <c r="A306" s="4" t="s">
        <v>1839</v>
      </c>
      <c r="B306" s="4" t="s">
        <v>1631</v>
      </c>
      <c r="C306" s="4" t="s">
        <v>1632</v>
      </c>
    </row>
    <row r="307" spans="1:3" x14ac:dyDescent="0.35">
      <c r="A307" s="4" t="s">
        <v>1839</v>
      </c>
      <c r="B307" s="4" t="s">
        <v>1633</v>
      </c>
      <c r="C307" s="4" t="s">
        <v>1634</v>
      </c>
    </row>
    <row r="308" spans="1:3" x14ac:dyDescent="0.35">
      <c r="A308" s="4" t="s">
        <v>1839</v>
      </c>
      <c r="B308" s="4" t="s">
        <v>1635</v>
      </c>
      <c r="C308" s="4" t="s">
        <v>1636</v>
      </c>
    </row>
    <row r="309" spans="1:3" x14ac:dyDescent="0.35">
      <c r="A309" s="4" t="s">
        <v>1839</v>
      </c>
      <c r="B309" s="4" t="s">
        <v>1277</v>
      </c>
      <c r="C309" s="4" t="s">
        <v>1637</v>
      </c>
    </row>
    <row r="310" spans="1:3" x14ac:dyDescent="0.35">
      <c r="A310" s="4" t="s">
        <v>1839</v>
      </c>
      <c r="B310" s="4" t="s">
        <v>1638</v>
      </c>
      <c r="C310" s="4" t="s">
        <v>1639</v>
      </c>
    </row>
    <row r="311" spans="1:3" x14ac:dyDescent="0.35">
      <c r="A311" s="4" t="s">
        <v>1839</v>
      </c>
      <c r="B311" s="4" t="s">
        <v>1640</v>
      </c>
      <c r="C311" s="4" t="s">
        <v>1641</v>
      </c>
    </row>
    <row r="312" spans="1:3" x14ac:dyDescent="0.35">
      <c r="A312" s="4" t="s">
        <v>1839</v>
      </c>
      <c r="B312" s="4" t="s">
        <v>1642</v>
      </c>
      <c r="C312" s="4" t="s">
        <v>1643</v>
      </c>
    </row>
    <row r="313" spans="1:3" x14ac:dyDescent="0.35">
      <c r="A313" s="4" t="s">
        <v>1839</v>
      </c>
      <c r="B313" s="4" t="s">
        <v>1644</v>
      </c>
      <c r="C313" s="4" t="s">
        <v>1645</v>
      </c>
    </row>
    <row r="314" spans="1:3" x14ac:dyDescent="0.35">
      <c r="A314" s="4" t="s">
        <v>1839</v>
      </c>
      <c r="B314" s="4" t="s">
        <v>1646</v>
      </c>
      <c r="C314" s="4" t="s">
        <v>1647</v>
      </c>
    </row>
    <row r="315" spans="1:3" x14ac:dyDescent="0.35">
      <c r="A315" s="4" t="s">
        <v>1839</v>
      </c>
      <c r="B315" s="4" t="s">
        <v>1606</v>
      </c>
      <c r="C315" s="4" t="s">
        <v>1648</v>
      </c>
    </row>
    <row r="316" spans="1:3" x14ac:dyDescent="0.35">
      <c r="A316" s="4" t="s">
        <v>1839</v>
      </c>
      <c r="B316" s="4" t="s">
        <v>1600</v>
      </c>
      <c r="C316" s="4" t="s">
        <v>1651</v>
      </c>
    </row>
    <row r="317" spans="1:3" x14ac:dyDescent="0.35">
      <c r="A317" s="4" t="s">
        <v>1839</v>
      </c>
      <c r="B317" s="4" t="s">
        <v>619</v>
      </c>
      <c r="C317" s="4" t="s">
        <v>1652</v>
      </c>
    </row>
    <row r="318" spans="1:3" x14ac:dyDescent="0.35">
      <c r="A318" s="4" t="s">
        <v>1839</v>
      </c>
      <c r="B318" s="4" t="s">
        <v>1653</v>
      </c>
      <c r="C318" s="4" t="s">
        <v>1654</v>
      </c>
    </row>
    <row r="319" spans="1:3" x14ac:dyDescent="0.35">
      <c r="A319" s="4" t="s">
        <v>1839</v>
      </c>
      <c r="B319" s="4" t="s">
        <v>1655</v>
      </c>
      <c r="C319" s="4" t="s">
        <v>1656</v>
      </c>
    </row>
    <row r="320" spans="1:3" x14ac:dyDescent="0.35">
      <c r="A320" s="4" t="s">
        <v>1839</v>
      </c>
      <c r="B320" s="4" t="s">
        <v>1657</v>
      </c>
      <c r="C320" s="4" t="s">
        <v>1658</v>
      </c>
    </row>
    <row r="321" spans="1:3" x14ac:dyDescent="0.35">
      <c r="A321" s="4" t="s">
        <v>1839</v>
      </c>
      <c r="B321" s="4" t="s">
        <v>1604</v>
      </c>
      <c r="C321" s="4" t="s">
        <v>1576</v>
      </c>
    </row>
    <row r="322" spans="1:3" x14ac:dyDescent="0.35">
      <c r="A322" s="4" t="s">
        <v>1839</v>
      </c>
      <c r="B322" s="4" t="s">
        <v>1660</v>
      </c>
      <c r="C322" s="4" t="s">
        <v>1661</v>
      </c>
    </row>
    <row r="323" spans="1:3" x14ac:dyDescent="0.35">
      <c r="A323" s="4" t="s">
        <v>1839</v>
      </c>
      <c r="B323" s="4" t="s">
        <v>1662</v>
      </c>
      <c r="C323" s="4" t="s">
        <v>1663</v>
      </c>
    </row>
    <row r="324" spans="1:3" x14ac:dyDescent="0.35">
      <c r="A324" s="4" t="s">
        <v>1839</v>
      </c>
      <c r="B324" s="4" t="s">
        <v>1664</v>
      </c>
      <c r="C324" s="4" t="s">
        <v>1665</v>
      </c>
    </row>
    <row r="325" spans="1:3" x14ac:dyDescent="0.35">
      <c r="A325" s="4" t="s">
        <v>1839</v>
      </c>
      <c r="B325" s="4" t="s">
        <v>1675</v>
      </c>
      <c r="C325" s="4" t="s">
        <v>1676</v>
      </c>
    </row>
    <row r="326" spans="1:3" x14ac:dyDescent="0.35">
      <c r="A326" s="4" t="s">
        <v>1839</v>
      </c>
      <c r="B326" s="4" t="s">
        <v>1677</v>
      </c>
      <c r="C326" s="4" t="s">
        <v>1678</v>
      </c>
    </row>
    <row r="327" spans="1:3" x14ac:dyDescent="0.35">
      <c r="A327" s="4" t="s">
        <v>1839</v>
      </c>
      <c r="B327" s="4" t="s">
        <v>1679</v>
      </c>
      <c r="C327" s="4" t="s">
        <v>1680</v>
      </c>
    </row>
    <row r="328" spans="1:3" x14ac:dyDescent="0.35">
      <c r="A328" s="4" t="s">
        <v>1839</v>
      </c>
      <c r="B328" s="4" t="s">
        <v>1605</v>
      </c>
      <c r="C328" s="4" t="s">
        <v>1681</v>
      </c>
    </row>
    <row r="329" spans="1:3" x14ac:dyDescent="0.35">
      <c r="A329" s="4" t="s">
        <v>1839</v>
      </c>
      <c r="B329" s="4" t="s">
        <v>1599</v>
      </c>
      <c r="C329" s="4" t="s">
        <v>1682</v>
      </c>
    </row>
    <row r="330" spans="1:3" x14ac:dyDescent="0.35">
      <c r="A330" s="4" t="s">
        <v>1839</v>
      </c>
      <c r="B330" s="4" t="s">
        <v>1689</v>
      </c>
      <c r="C330" s="4" t="s">
        <v>1690</v>
      </c>
    </row>
    <row r="331" spans="1:3" x14ac:dyDescent="0.35">
      <c r="A331" s="4" t="s">
        <v>1839</v>
      </c>
      <c r="B331" s="4" t="s">
        <v>1692</v>
      </c>
      <c r="C331" s="4" t="s">
        <v>1693</v>
      </c>
    </row>
    <row r="332" spans="1:3" x14ac:dyDescent="0.35">
      <c r="A332" s="4" t="s">
        <v>1839</v>
      </c>
      <c r="B332" s="4" t="s">
        <v>1694</v>
      </c>
      <c r="C332" s="4" t="s">
        <v>1695</v>
      </c>
    </row>
    <row r="333" spans="1:3" x14ac:dyDescent="0.35">
      <c r="A333" s="4" t="s">
        <v>1839</v>
      </c>
      <c r="B333" s="4" t="s">
        <v>1696</v>
      </c>
      <c r="C333" s="4" t="s">
        <v>1697</v>
      </c>
    </row>
    <row r="334" spans="1:3" x14ac:dyDescent="0.35">
      <c r="A334" s="4" t="s">
        <v>1839</v>
      </c>
      <c r="B334" s="4" t="s">
        <v>1698</v>
      </c>
      <c r="C334" s="4" t="s">
        <v>1699</v>
      </c>
    </row>
    <row r="335" spans="1:3" x14ac:dyDescent="0.35">
      <c r="A335" s="4" t="s">
        <v>1839</v>
      </c>
      <c r="B335" s="4" t="s">
        <v>1700</v>
      </c>
      <c r="C335" s="4" t="s">
        <v>1701</v>
      </c>
    </row>
    <row r="336" spans="1:3" x14ac:dyDescent="0.35">
      <c r="A336" s="4" t="s">
        <v>1839</v>
      </c>
      <c r="B336" s="4" t="s">
        <v>1702</v>
      </c>
      <c r="C336" s="4" t="s">
        <v>1703</v>
      </c>
    </row>
    <row r="337" spans="1:3" x14ac:dyDescent="0.35">
      <c r="A337" s="4" t="s">
        <v>1839</v>
      </c>
      <c r="B337" s="4" t="s">
        <v>1704</v>
      </c>
      <c r="C337" s="4" t="s">
        <v>1705</v>
      </c>
    </row>
    <row r="338" spans="1:3" x14ac:dyDescent="0.35">
      <c r="A338" s="4" t="s">
        <v>1839</v>
      </c>
      <c r="B338" s="4" t="s">
        <v>1603</v>
      </c>
      <c r="C338" s="4" t="s">
        <v>1706</v>
      </c>
    </row>
    <row r="339" spans="1:3" x14ac:dyDescent="0.35">
      <c r="A339" s="4" t="s">
        <v>1839</v>
      </c>
      <c r="B339" s="4" t="s">
        <v>1602</v>
      </c>
      <c r="C339" s="4" t="s">
        <v>1707</v>
      </c>
    </row>
    <row r="340" spans="1:3" x14ac:dyDescent="0.35">
      <c r="A340" s="4" t="s">
        <v>1839</v>
      </c>
      <c r="B340" s="4" t="s">
        <v>1598</v>
      </c>
      <c r="C340" s="4" t="s">
        <v>1708</v>
      </c>
    </row>
    <row r="341" spans="1:3" x14ac:dyDescent="0.35">
      <c r="A341" s="4" t="s">
        <v>1839</v>
      </c>
      <c r="B341" s="4" t="s">
        <v>1597</v>
      </c>
      <c r="C341" s="4" t="s">
        <v>1709</v>
      </c>
    </row>
    <row r="342" spans="1:3" x14ac:dyDescent="0.35">
      <c r="A342" s="4" t="s">
        <v>1839</v>
      </c>
      <c r="B342" s="4" t="s">
        <v>646</v>
      </c>
      <c r="C342" s="4" t="s">
        <v>1710</v>
      </c>
    </row>
    <row r="343" spans="1:3" x14ac:dyDescent="0.35">
      <c r="A343" s="4" t="s">
        <v>1839</v>
      </c>
      <c r="B343" s="4" t="s">
        <v>1745</v>
      </c>
      <c r="C343" s="4" t="s">
        <v>1746</v>
      </c>
    </row>
    <row r="344" spans="1:3" x14ac:dyDescent="0.35">
      <c r="A344" s="4" t="s">
        <v>1839</v>
      </c>
      <c r="B344" s="4" t="s">
        <v>1747</v>
      </c>
      <c r="C344" s="4" t="s">
        <v>1748</v>
      </c>
    </row>
    <row r="345" spans="1:3" x14ac:dyDescent="0.35">
      <c r="A345" s="4" t="s">
        <v>1839</v>
      </c>
      <c r="B345" s="4" t="s">
        <v>1749</v>
      </c>
      <c r="C345" s="4" t="s">
        <v>1750</v>
      </c>
    </row>
    <row r="346" spans="1:3" x14ac:dyDescent="0.35">
      <c r="A346" s="4" t="s">
        <v>1839</v>
      </c>
      <c r="B346" s="4" t="s">
        <v>1751</v>
      </c>
      <c r="C346" s="4" t="s">
        <v>1752</v>
      </c>
    </row>
    <row r="347" spans="1:3" x14ac:dyDescent="0.35">
      <c r="A347" s="4" t="s">
        <v>1839</v>
      </c>
      <c r="B347" s="4" t="s">
        <v>1753</v>
      </c>
      <c r="C347" s="4" t="s">
        <v>1754</v>
      </c>
    </row>
    <row r="348" spans="1:3" x14ac:dyDescent="0.35">
      <c r="A348" s="4" t="s">
        <v>1839</v>
      </c>
      <c r="B348" s="4" t="s">
        <v>1755</v>
      </c>
      <c r="C348" s="4" t="s">
        <v>1756</v>
      </c>
    </row>
    <row r="349" spans="1:3" x14ac:dyDescent="0.35">
      <c r="A349" s="4" t="s">
        <v>1839</v>
      </c>
      <c r="B349" s="4" t="s">
        <v>1757</v>
      </c>
      <c r="C349" s="4" t="s">
        <v>1758</v>
      </c>
    </row>
    <row r="350" spans="1:3" x14ac:dyDescent="0.35">
      <c r="A350" s="4" t="s">
        <v>1839</v>
      </c>
      <c r="B350" s="4" t="s">
        <v>1759</v>
      </c>
      <c r="C350" s="4" t="s">
        <v>1760</v>
      </c>
    </row>
    <row r="351" spans="1:3" x14ac:dyDescent="0.35">
      <c r="A351" s="4" t="s">
        <v>1839</v>
      </c>
      <c r="B351" s="4" t="s">
        <v>1761</v>
      </c>
      <c r="C351" s="4" t="s">
        <v>1762</v>
      </c>
    </row>
    <row r="352" spans="1:3" x14ac:dyDescent="0.35">
      <c r="A352" s="4" t="s">
        <v>1839</v>
      </c>
      <c r="B352" s="4" t="s">
        <v>1763</v>
      </c>
      <c r="C352" s="4" t="s">
        <v>1764</v>
      </c>
    </row>
    <row r="353" spans="1:3" x14ac:dyDescent="0.35">
      <c r="A353" s="4" t="s">
        <v>1839</v>
      </c>
      <c r="B353" s="4" t="s">
        <v>1765</v>
      </c>
      <c r="C353" s="4" t="s">
        <v>1766</v>
      </c>
    </row>
    <row r="354" spans="1:3" x14ac:dyDescent="0.35">
      <c r="A354" s="4" t="s">
        <v>1839</v>
      </c>
      <c r="B354" s="4" t="s">
        <v>1767</v>
      </c>
      <c r="C354" s="4" t="s">
        <v>1768</v>
      </c>
    </row>
    <row r="355" spans="1:3" x14ac:dyDescent="0.35">
      <c r="A355" s="4" t="s">
        <v>1839</v>
      </c>
      <c r="B355" s="4" t="s">
        <v>1769</v>
      </c>
      <c r="C355" s="4" t="s">
        <v>1770</v>
      </c>
    </row>
    <row r="356" spans="1:3" x14ac:dyDescent="0.35">
      <c r="A356" s="4" t="s">
        <v>1839</v>
      </c>
      <c r="B356" s="4" t="s">
        <v>1771</v>
      </c>
      <c r="C356" s="4" t="s">
        <v>1772</v>
      </c>
    </row>
    <row r="357" spans="1:3" x14ac:dyDescent="0.35">
      <c r="A357" s="4" t="s">
        <v>1839</v>
      </c>
      <c r="B357" s="4" t="s">
        <v>1773</v>
      </c>
      <c r="C357" s="4" t="s">
        <v>1774</v>
      </c>
    </row>
    <row r="358" spans="1:3" x14ac:dyDescent="0.35">
      <c r="A358" s="4" t="s">
        <v>1839</v>
      </c>
      <c r="B358" s="4" t="s">
        <v>1775</v>
      </c>
      <c r="C358" s="4" t="s">
        <v>1776</v>
      </c>
    </row>
    <row r="359" spans="1:3" x14ac:dyDescent="0.35">
      <c r="A359" s="4" t="s">
        <v>1839</v>
      </c>
      <c r="B359" s="4" t="s">
        <v>1777</v>
      </c>
      <c r="C359" s="4" t="s">
        <v>1778</v>
      </c>
    </row>
    <row r="360" spans="1:3" x14ac:dyDescent="0.35">
      <c r="A360" s="4" t="s">
        <v>1839</v>
      </c>
      <c r="B360" s="4" t="s">
        <v>1779</v>
      </c>
      <c r="C360" s="4" t="s">
        <v>1780</v>
      </c>
    </row>
    <row r="361" spans="1:3" x14ac:dyDescent="0.35">
      <c r="A361" s="4" t="s">
        <v>1839</v>
      </c>
      <c r="B361" s="4" t="s">
        <v>1781</v>
      </c>
      <c r="C361" s="4" t="s">
        <v>1782</v>
      </c>
    </row>
    <row r="362" spans="1:3" x14ac:dyDescent="0.35">
      <c r="A362" s="4" t="s">
        <v>1839</v>
      </c>
      <c r="B362" s="4" t="s">
        <v>1783</v>
      </c>
      <c r="C362" s="4" t="s">
        <v>1784</v>
      </c>
    </row>
    <row r="363" spans="1:3" x14ac:dyDescent="0.35">
      <c r="A363" s="4" t="s">
        <v>1839</v>
      </c>
      <c r="B363" s="4" t="s">
        <v>1785</v>
      </c>
      <c r="C363" s="4" t="s">
        <v>1786</v>
      </c>
    </row>
    <row r="364" spans="1:3" x14ac:dyDescent="0.35">
      <c r="A364" s="4" t="s">
        <v>1839</v>
      </c>
      <c r="B364" s="4" t="s">
        <v>1787</v>
      </c>
      <c r="C364" s="4" t="s">
        <v>1788</v>
      </c>
    </row>
    <row r="365" spans="1:3" x14ac:dyDescent="0.35">
      <c r="A365" s="4" t="s">
        <v>1839</v>
      </c>
      <c r="B365" s="4" t="s">
        <v>1789</v>
      </c>
      <c r="C365" s="4" t="s">
        <v>1790</v>
      </c>
    </row>
    <row r="366" spans="1:3" x14ac:dyDescent="0.35">
      <c r="A366" s="4" t="s">
        <v>1839</v>
      </c>
      <c r="B366" s="4" t="s">
        <v>1253</v>
      </c>
      <c r="C366" s="4" t="s">
        <v>1791</v>
      </c>
    </row>
    <row r="367" spans="1:3" x14ac:dyDescent="0.35">
      <c r="A367" s="4" t="s">
        <v>1839</v>
      </c>
      <c r="B367" s="4" t="s">
        <v>1792</v>
      </c>
      <c r="C367" s="4" t="s">
        <v>1793</v>
      </c>
    </row>
    <row r="368" spans="1:3" x14ac:dyDescent="0.35">
      <c r="A368" s="4" t="s">
        <v>1839</v>
      </c>
      <c r="B368" s="4" t="s">
        <v>1251</v>
      </c>
      <c r="C368" s="4" t="s">
        <v>1794</v>
      </c>
    </row>
    <row r="369" spans="1:3" x14ac:dyDescent="0.35">
      <c r="A369" s="4" t="s">
        <v>1839</v>
      </c>
      <c r="B369" s="4" t="s">
        <v>1795</v>
      </c>
      <c r="C369" s="4" t="s">
        <v>1796</v>
      </c>
    </row>
    <row r="370" spans="1:3" x14ac:dyDescent="0.35">
      <c r="A370" s="4" t="s">
        <v>1839</v>
      </c>
      <c r="B370" s="4" t="s">
        <v>1797</v>
      </c>
      <c r="C370" s="4" t="s">
        <v>1798</v>
      </c>
    </row>
    <row r="371" spans="1:3" x14ac:dyDescent="0.35">
      <c r="A371" s="4" t="s">
        <v>1839</v>
      </c>
      <c r="B371" s="4" t="s">
        <v>1799</v>
      </c>
      <c r="C371" s="4" t="s">
        <v>1800</v>
      </c>
    </row>
    <row r="372" spans="1:3" x14ac:dyDescent="0.35">
      <c r="A372" s="4" t="s">
        <v>1839</v>
      </c>
      <c r="B372" s="4" t="s">
        <v>1801</v>
      </c>
      <c r="C372" s="4" t="s">
        <v>1802</v>
      </c>
    </row>
    <row r="373" spans="1:3" x14ac:dyDescent="0.35">
      <c r="A373" s="4" t="s">
        <v>1839</v>
      </c>
      <c r="B373" s="4" t="s">
        <v>1803</v>
      </c>
      <c r="C373" s="4" t="s">
        <v>1804</v>
      </c>
    </row>
    <row r="374" spans="1:3" x14ac:dyDescent="0.35">
      <c r="A374" s="4" t="s">
        <v>1839</v>
      </c>
      <c r="B374" s="4" t="s">
        <v>870</v>
      </c>
      <c r="C374" s="4" t="s">
        <v>1805</v>
      </c>
    </row>
    <row r="375" spans="1:3" x14ac:dyDescent="0.35">
      <c r="A375" s="4" t="s">
        <v>1839</v>
      </c>
      <c r="B375" s="4" t="s">
        <v>1806</v>
      </c>
      <c r="C375" s="4" t="s">
        <v>1807</v>
      </c>
    </row>
    <row r="376" spans="1:3" x14ac:dyDescent="0.35">
      <c r="A376" s="4" t="s">
        <v>1839</v>
      </c>
      <c r="B376" s="4" t="s">
        <v>1808</v>
      </c>
      <c r="C376" s="4" t="s">
        <v>1809</v>
      </c>
    </row>
    <row r="377" spans="1:3" x14ac:dyDescent="0.35">
      <c r="A377" s="4" t="s">
        <v>1839</v>
      </c>
      <c r="B377" s="4" t="s">
        <v>1810</v>
      </c>
      <c r="C377" s="4" t="s">
        <v>1811</v>
      </c>
    </row>
    <row r="378" spans="1:3" x14ac:dyDescent="0.35">
      <c r="A378" s="4" t="s">
        <v>1839</v>
      </c>
      <c r="B378" s="4" t="s">
        <v>1812</v>
      </c>
      <c r="C378" s="4" t="s">
        <v>1813</v>
      </c>
    </row>
    <row r="379" spans="1:3" x14ac:dyDescent="0.35">
      <c r="A379" s="4" t="s">
        <v>1839</v>
      </c>
      <c r="B379" s="4" t="s">
        <v>1814</v>
      </c>
      <c r="C379" s="4" t="s">
        <v>1815</v>
      </c>
    </row>
    <row r="380" spans="1:3" x14ac:dyDescent="0.35">
      <c r="A380" s="4" t="s">
        <v>1839</v>
      </c>
      <c r="B380" s="3" t="s">
        <v>494</v>
      </c>
      <c r="C380" s="6" t="s">
        <v>1821</v>
      </c>
    </row>
    <row r="381" spans="1:3" x14ac:dyDescent="0.35">
      <c r="A381" s="4" t="s">
        <v>1839</v>
      </c>
      <c r="B381" s="4" t="s">
        <v>1261</v>
      </c>
      <c r="C381" s="4" t="s">
        <v>1822</v>
      </c>
    </row>
    <row r="382" spans="1:3" x14ac:dyDescent="0.35">
      <c r="A382" s="4" t="s">
        <v>1839</v>
      </c>
      <c r="B382" s="4" t="s">
        <v>1267</v>
      </c>
      <c r="C382" s="4" t="s">
        <v>1823</v>
      </c>
    </row>
    <row r="383" spans="1:3" x14ac:dyDescent="0.35">
      <c r="A383" s="4" t="s">
        <v>1839</v>
      </c>
      <c r="B383" s="4" t="s">
        <v>1276</v>
      </c>
      <c r="C383" s="4" t="s">
        <v>1829</v>
      </c>
    </row>
    <row r="384" spans="1:3" x14ac:dyDescent="0.35">
      <c r="A384" s="4" t="s">
        <v>1839</v>
      </c>
      <c r="B384" s="7" t="s">
        <v>1828</v>
      </c>
      <c r="C384" s="10" t="s">
        <v>1830</v>
      </c>
    </row>
    <row r="385" spans="1:3" x14ac:dyDescent="0.35">
      <c r="A385" s="4" t="s">
        <v>1839</v>
      </c>
      <c r="B385" s="7" t="s">
        <v>1831</v>
      </c>
      <c r="C385" s="10" t="s">
        <v>1832</v>
      </c>
    </row>
    <row r="386" spans="1:3" x14ac:dyDescent="0.35">
      <c r="A386" s="4" t="s">
        <v>1839</v>
      </c>
      <c r="B386" s="7" t="s">
        <v>1833</v>
      </c>
      <c r="C386" s="10" t="s">
        <v>1834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1571"/>
  <sheetViews>
    <sheetView workbookViewId="0">
      <selection activeCell="I6" sqref="I6"/>
    </sheetView>
  </sheetViews>
  <sheetFormatPr defaultRowHeight="14.5" x14ac:dyDescent="0.35"/>
  <cols>
    <col min="1" max="1" width="7.90625" bestFit="1" customWidth="1"/>
    <col min="2" max="2" width="16.1796875" bestFit="1" customWidth="1"/>
    <col min="3" max="3" width="23" customWidth="1"/>
    <col min="4" max="4" width="7.90625" bestFit="1" customWidth="1"/>
    <col min="5" max="5" width="16.1796875" bestFit="1" customWidth="1"/>
    <col min="6" max="6" width="25.1796875" customWidth="1"/>
    <col min="7" max="7" width="8.54296875" bestFit="1" customWidth="1"/>
  </cols>
  <sheetData>
    <row r="1" spans="1:11" x14ac:dyDescent="0.35">
      <c r="A1" s="12" t="s">
        <v>1835</v>
      </c>
      <c r="B1" s="12" t="s">
        <v>0</v>
      </c>
      <c r="C1" s="12" t="s">
        <v>1</v>
      </c>
      <c r="D1" s="12" t="s">
        <v>1835</v>
      </c>
      <c r="E1" s="12" t="s">
        <v>0</v>
      </c>
      <c r="F1" s="12" t="s">
        <v>1</v>
      </c>
      <c r="G1" s="12" t="s">
        <v>1844</v>
      </c>
      <c r="H1" s="12"/>
      <c r="I1" s="12"/>
      <c r="J1" s="12"/>
      <c r="K1" s="12"/>
    </row>
    <row r="2" spans="1:11" x14ac:dyDescent="0.35">
      <c r="A2" t="s">
        <v>1839</v>
      </c>
      <c r="B2" t="s">
        <v>247</v>
      </c>
      <c r="C2" t="s">
        <v>248</v>
      </c>
      <c r="D2" t="s">
        <v>1839</v>
      </c>
      <c r="E2" t="s">
        <v>247</v>
      </c>
      <c r="F2" t="s">
        <v>248</v>
      </c>
      <c r="G2" s="13">
        <v>1</v>
      </c>
      <c r="K2" s="13"/>
    </row>
    <row r="3" spans="1:11" x14ac:dyDescent="0.35">
      <c r="A3" t="s">
        <v>1839</v>
      </c>
      <c r="B3" t="s">
        <v>249</v>
      </c>
      <c r="C3" t="s">
        <v>250</v>
      </c>
      <c r="D3" t="s">
        <v>1839</v>
      </c>
      <c r="E3" t="s">
        <v>249</v>
      </c>
      <c r="F3" t="s">
        <v>250</v>
      </c>
      <c r="G3" s="13">
        <v>1</v>
      </c>
      <c r="K3" s="13"/>
    </row>
    <row r="4" spans="1:11" x14ac:dyDescent="0.35">
      <c r="A4" t="s">
        <v>1839</v>
      </c>
      <c r="B4" t="s">
        <v>251</v>
      </c>
      <c r="C4" t="s">
        <v>252</v>
      </c>
      <c r="D4" t="s">
        <v>1839</v>
      </c>
      <c r="E4" t="s">
        <v>251</v>
      </c>
      <c r="F4" t="s">
        <v>252</v>
      </c>
      <c r="G4" s="13">
        <v>1</v>
      </c>
      <c r="K4" s="13"/>
    </row>
    <row r="5" spans="1:11" x14ac:dyDescent="0.35">
      <c r="A5" t="s">
        <v>1839</v>
      </c>
      <c r="B5" t="s">
        <v>251</v>
      </c>
      <c r="C5" t="s">
        <v>252</v>
      </c>
      <c r="D5" t="s">
        <v>1839</v>
      </c>
      <c r="E5" t="s">
        <v>491</v>
      </c>
      <c r="F5" t="s">
        <v>661</v>
      </c>
      <c r="G5" s="13">
        <v>0.8727272727272728</v>
      </c>
      <c r="I5" t="s">
        <v>1852</v>
      </c>
      <c r="K5" s="13"/>
    </row>
    <row r="6" spans="1:11" x14ac:dyDescent="0.35">
      <c r="A6" t="s">
        <v>1839</v>
      </c>
      <c r="B6" t="s">
        <v>251</v>
      </c>
      <c r="C6" t="s">
        <v>252</v>
      </c>
      <c r="D6" t="s">
        <v>1839</v>
      </c>
      <c r="E6" t="s">
        <v>493</v>
      </c>
      <c r="F6" t="s">
        <v>663</v>
      </c>
      <c r="G6" s="13">
        <v>0.86956521739130443</v>
      </c>
      <c r="K6" s="13"/>
    </row>
    <row r="7" spans="1:11" x14ac:dyDescent="0.35">
      <c r="A7" t="s">
        <v>1839</v>
      </c>
      <c r="B7" t="s">
        <v>251</v>
      </c>
      <c r="C7" t="s">
        <v>252</v>
      </c>
      <c r="D7" t="s">
        <v>1839</v>
      </c>
      <c r="E7" t="s">
        <v>492</v>
      </c>
      <c r="F7" t="s">
        <v>662</v>
      </c>
      <c r="G7" s="13">
        <v>0.8666666666666667</v>
      </c>
      <c r="K7" s="13"/>
    </row>
    <row r="8" spans="1:11" x14ac:dyDescent="0.35">
      <c r="A8" t="s">
        <v>1839</v>
      </c>
      <c r="B8" t="s">
        <v>253</v>
      </c>
      <c r="C8" t="s">
        <v>254</v>
      </c>
      <c r="D8" t="s">
        <v>1839</v>
      </c>
      <c r="E8" t="s">
        <v>253</v>
      </c>
      <c r="F8" t="s">
        <v>254</v>
      </c>
      <c r="G8" s="13">
        <v>1</v>
      </c>
      <c r="K8" s="13"/>
    </row>
    <row r="9" spans="1:11" x14ac:dyDescent="0.35">
      <c r="A9" t="s">
        <v>1839</v>
      </c>
      <c r="B9" t="s">
        <v>255</v>
      </c>
      <c r="C9" t="s">
        <v>256</v>
      </c>
      <c r="D9" t="s">
        <v>1839</v>
      </c>
      <c r="E9" t="s">
        <v>255</v>
      </c>
      <c r="F9" t="s">
        <v>256</v>
      </c>
      <c r="G9" s="13">
        <v>1</v>
      </c>
      <c r="K9" s="13"/>
    </row>
    <row r="10" spans="1:11" x14ac:dyDescent="0.35">
      <c r="A10" t="s">
        <v>1839</v>
      </c>
      <c r="B10" t="s">
        <v>255</v>
      </c>
      <c r="C10" t="s">
        <v>256</v>
      </c>
      <c r="D10" t="s">
        <v>1839</v>
      </c>
      <c r="E10" t="s">
        <v>261</v>
      </c>
      <c r="F10" t="s">
        <v>262</v>
      </c>
      <c r="G10" s="13">
        <v>0.91111111111111109</v>
      </c>
      <c r="K10" s="13"/>
    </row>
    <row r="11" spans="1:11" x14ac:dyDescent="0.35">
      <c r="A11" t="s">
        <v>1839</v>
      </c>
      <c r="B11" t="s">
        <v>255</v>
      </c>
      <c r="C11" t="s">
        <v>256</v>
      </c>
      <c r="D11" t="s">
        <v>1839</v>
      </c>
      <c r="E11" t="s">
        <v>271</v>
      </c>
      <c r="F11" t="s">
        <v>272</v>
      </c>
      <c r="G11" s="13">
        <v>0.86250000000000004</v>
      </c>
      <c r="K11" s="13"/>
    </row>
    <row r="12" spans="1:11" x14ac:dyDescent="0.35">
      <c r="A12" t="s">
        <v>1839</v>
      </c>
      <c r="B12" t="s">
        <v>255</v>
      </c>
      <c r="C12" t="s">
        <v>256</v>
      </c>
      <c r="D12" t="s">
        <v>1839</v>
      </c>
      <c r="E12" t="s">
        <v>273</v>
      </c>
      <c r="F12" t="s">
        <v>274</v>
      </c>
      <c r="G12" s="13">
        <v>0.86250000000000004</v>
      </c>
      <c r="K12" s="13"/>
    </row>
    <row r="13" spans="1:11" x14ac:dyDescent="0.35">
      <c r="A13" t="s">
        <v>1839</v>
      </c>
      <c r="B13" t="s">
        <v>255</v>
      </c>
      <c r="C13" t="s">
        <v>256</v>
      </c>
      <c r="D13" t="s">
        <v>1839</v>
      </c>
      <c r="E13" t="s">
        <v>265</v>
      </c>
      <c r="F13" t="s">
        <v>266</v>
      </c>
      <c r="G13" s="13">
        <v>0.85882352941176476</v>
      </c>
      <c r="K13" s="13"/>
    </row>
    <row r="14" spans="1:11" x14ac:dyDescent="0.35">
      <c r="A14" t="s">
        <v>1839</v>
      </c>
      <c r="B14" t="s">
        <v>257</v>
      </c>
      <c r="C14" t="s">
        <v>258</v>
      </c>
      <c r="D14" t="s">
        <v>1839</v>
      </c>
      <c r="E14" t="s">
        <v>257</v>
      </c>
      <c r="F14" t="s">
        <v>258</v>
      </c>
      <c r="G14" s="13">
        <v>1</v>
      </c>
      <c r="K14" s="13"/>
    </row>
    <row r="15" spans="1:11" x14ac:dyDescent="0.35">
      <c r="A15" t="s">
        <v>1839</v>
      </c>
      <c r="B15" t="s">
        <v>259</v>
      </c>
      <c r="C15" t="s">
        <v>260</v>
      </c>
      <c r="D15" t="s">
        <v>1839</v>
      </c>
      <c r="E15" t="s">
        <v>259</v>
      </c>
      <c r="F15" t="s">
        <v>260</v>
      </c>
      <c r="G15" s="13">
        <v>1</v>
      </c>
      <c r="K15" s="13"/>
    </row>
    <row r="16" spans="1:11" x14ac:dyDescent="0.35">
      <c r="A16" t="s">
        <v>1839</v>
      </c>
      <c r="B16" t="s">
        <v>261</v>
      </c>
      <c r="C16" t="s">
        <v>262</v>
      </c>
      <c r="D16" t="s">
        <v>1839</v>
      </c>
      <c r="E16" t="s">
        <v>261</v>
      </c>
      <c r="F16" t="s">
        <v>262</v>
      </c>
      <c r="G16" s="13">
        <v>1</v>
      </c>
      <c r="K16" s="13"/>
    </row>
    <row r="17" spans="1:11" x14ac:dyDescent="0.35">
      <c r="A17" t="s">
        <v>1839</v>
      </c>
      <c r="B17" t="s">
        <v>263</v>
      </c>
      <c r="C17" t="s">
        <v>264</v>
      </c>
      <c r="D17" t="s">
        <v>1839</v>
      </c>
      <c r="E17" t="s">
        <v>263</v>
      </c>
      <c r="F17" t="s">
        <v>264</v>
      </c>
      <c r="G17" s="13">
        <v>1</v>
      </c>
      <c r="K17" s="13"/>
    </row>
    <row r="18" spans="1:11" x14ac:dyDescent="0.35">
      <c r="A18" t="s">
        <v>1839</v>
      </c>
      <c r="B18" t="s">
        <v>265</v>
      </c>
      <c r="C18" t="s">
        <v>266</v>
      </c>
      <c r="D18" t="s">
        <v>1839</v>
      </c>
      <c r="E18" t="s">
        <v>265</v>
      </c>
      <c r="F18" t="s">
        <v>266</v>
      </c>
      <c r="G18" s="13">
        <v>1</v>
      </c>
      <c r="K18" s="13"/>
    </row>
    <row r="19" spans="1:11" x14ac:dyDescent="0.35">
      <c r="A19" t="s">
        <v>1839</v>
      </c>
      <c r="B19" t="s">
        <v>267</v>
      </c>
      <c r="C19" t="s">
        <v>268</v>
      </c>
      <c r="D19" t="s">
        <v>1839</v>
      </c>
      <c r="E19" t="s">
        <v>267</v>
      </c>
      <c r="F19" t="s">
        <v>268</v>
      </c>
      <c r="G19" s="13">
        <v>1</v>
      </c>
      <c r="K19" s="13"/>
    </row>
    <row r="20" spans="1:11" x14ac:dyDescent="0.35">
      <c r="A20" t="s">
        <v>1839</v>
      </c>
      <c r="B20" t="s">
        <v>269</v>
      </c>
      <c r="C20" t="s">
        <v>270</v>
      </c>
      <c r="D20" t="s">
        <v>1839</v>
      </c>
      <c r="E20" t="s">
        <v>269</v>
      </c>
      <c r="F20" t="s">
        <v>270</v>
      </c>
      <c r="G20" s="13">
        <v>1</v>
      </c>
      <c r="K20" s="13"/>
    </row>
    <row r="21" spans="1:11" x14ac:dyDescent="0.35">
      <c r="A21" t="s">
        <v>1839</v>
      </c>
      <c r="B21" t="s">
        <v>269</v>
      </c>
      <c r="C21" t="s">
        <v>270</v>
      </c>
      <c r="D21" t="s">
        <v>1839</v>
      </c>
      <c r="E21" t="s">
        <v>277</v>
      </c>
      <c r="F21" t="s">
        <v>278</v>
      </c>
      <c r="G21" s="13">
        <v>0.97931034482758617</v>
      </c>
      <c r="K21" s="13"/>
    </row>
    <row r="22" spans="1:11" x14ac:dyDescent="0.35">
      <c r="A22" t="s">
        <v>1839</v>
      </c>
      <c r="B22" t="s">
        <v>269</v>
      </c>
      <c r="C22" t="s">
        <v>270</v>
      </c>
      <c r="D22" t="s">
        <v>1839</v>
      </c>
      <c r="E22" t="s">
        <v>279</v>
      </c>
      <c r="F22" t="s">
        <v>280</v>
      </c>
      <c r="G22" s="13">
        <v>0.97333333333333338</v>
      </c>
      <c r="K22" s="13"/>
    </row>
    <row r="23" spans="1:11" x14ac:dyDescent="0.35">
      <c r="A23" t="s">
        <v>1839</v>
      </c>
      <c r="B23" t="s">
        <v>269</v>
      </c>
      <c r="C23" t="s">
        <v>270</v>
      </c>
      <c r="D23" t="s">
        <v>1839</v>
      </c>
      <c r="E23" t="s">
        <v>1698</v>
      </c>
      <c r="F23" t="s">
        <v>1699</v>
      </c>
      <c r="G23" s="13">
        <v>0.86631299734748013</v>
      </c>
      <c r="K23" s="13"/>
    </row>
    <row r="24" spans="1:11" x14ac:dyDescent="0.35">
      <c r="A24" t="s">
        <v>1839</v>
      </c>
      <c r="B24" t="s">
        <v>269</v>
      </c>
      <c r="C24" t="s">
        <v>270</v>
      </c>
      <c r="D24" t="s">
        <v>1839</v>
      </c>
      <c r="E24" t="s">
        <v>1679</v>
      </c>
      <c r="F24" t="s">
        <v>1680</v>
      </c>
      <c r="G24" s="13">
        <v>0.86102564102564105</v>
      </c>
      <c r="K24" s="13"/>
    </row>
    <row r="25" spans="1:11" x14ac:dyDescent="0.35">
      <c r="A25" t="s">
        <v>1839</v>
      </c>
      <c r="B25" t="s">
        <v>271</v>
      </c>
      <c r="C25" t="s">
        <v>272</v>
      </c>
      <c r="D25" t="s">
        <v>1839</v>
      </c>
      <c r="E25" t="s">
        <v>271</v>
      </c>
      <c r="F25" t="s">
        <v>272</v>
      </c>
      <c r="G25" s="13">
        <v>1</v>
      </c>
      <c r="K25" s="13"/>
    </row>
    <row r="26" spans="1:11" x14ac:dyDescent="0.35">
      <c r="A26" t="s">
        <v>1839</v>
      </c>
      <c r="B26" t="s">
        <v>273</v>
      </c>
      <c r="C26" t="s">
        <v>274</v>
      </c>
      <c r="D26" t="s">
        <v>1839</v>
      </c>
      <c r="E26" t="s">
        <v>273</v>
      </c>
      <c r="F26" t="s">
        <v>274</v>
      </c>
      <c r="G26" s="13">
        <v>1</v>
      </c>
      <c r="K26" s="13"/>
    </row>
    <row r="27" spans="1:11" x14ac:dyDescent="0.35">
      <c r="A27" t="s">
        <v>1839</v>
      </c>
      <c r="B27" t="s">
        <v>275</v>
      </c>
      <c r="C27" t="s">
        <v>276</v>
      </c>
      <c r="D27" t="s">
        <v>1839</v>
      </c>
      <c r="E27" t="s">
        <v>275</v>
      </c>
      <c r="F27" t="s">
        <v>276</v>
      </c>
      <c r="G27" s="13">
        <v>1</v>
      </c>
      <c r="K27" s="13"/>
    </row>
    <row r="28" spans="1:11" x14ac:dyDescent="0.35">
      <c r="A28" t="s">
        <v>1839</v>
      </c>
      <c r="B28" t="s">
        <v>277</v>
      </c>
      <c r="C28" t="s">
        <v>278</v>
      </c>
      <c r="D28" t="s">
        <v>1839</v>
      </c>
      <c r="E28" t="s">
        <v>277</v>
      </c>
      <c r="F28" t="s">
        <v>278</v>
      </c>
      <c r="G28" s="13">
        <v>1</v>
      </c>
      <c r="K28" s="13"/>
    </row>
    <row r="29" spans="1:11" x14ac:dyDescent="0.35">
      <c r="A29" t="s">
        <v>1839</v>
      </c>
      <c r="B29" t="s">
        <v>277</v>
      </c>
      <c r="C29" t="s">
        <v>278</v>
      </c>
      <c r="D29" t="s">
        <v>1839</v>
      </c>
      <c r="E29" t="s">
        <v>269</v>
      </c>
      <c r="F29" t="s">
        <v>270</v>
      </c>
      <c r="G29" s="13">
        <v>0.97931034482758617</v>
      </c>
      <c r="K29" s="13"/>
    </row>
    <row r="30" spans="1:11" x14ac:dyDescent="0.35">
      <c r="A30" t="s">
        <v>1839</v>
      </c>
      <c r="B30" t="s">
        <v>277</v>
      </c>
      <c r="C30" t="s">
        <v>278</v>
      </c>
      <c r="D30" t="s">
        <v>1839</v>
      </c>
      <c r="E30" t="s">
        <v>1698</v>
      </c>
      <c r="F30" t="s">
        <v>1699</v>
      </c>
      <c r="G30" s="13">
        <v>0.97931034482758617</v>
      </c>
      <c r="K30" s="13"/>
    </row>
    <row r="31" spans="1:11" x14ac:dyDescent="0.35">
      <c r="A31" t="s">
        <v>1839</v>
      </c>
      <c r="B31" t="s">
        <v>277</v>
      </c>
      <c r="C31" t="s">
        <v>278</v>
      </c>
      <c r="D31" t="s">
        <v>1839</v>
      </c>
      <c r="E31" t="s">
        <v>279</v>
      </c>
      <c r="F31" t="s">
        <v>280</v>
      </c>
      <c r="G31" s="13">
        <v>0.87481713688610241</v>
      </c>
      <c r="K31" s="13"/>
    </row>
    <row r="32" spans="1:11" x14ac:dyDescent="0.35">
      <c r="A32" t="s">
        <v>1839</v>
      </c>
      <c r="B32" t="s">
        <v>279</v>
      </c>
      <c r="C32" t="s">
        <v>280</v>
      </c>
      <c r="D32" t="s">
        <v>1839</v>
      </c>
      <c r="E32" t="s">
        <v>279</v>
      </c>
      <c r="F32" t="s">
        <v>280</v>
      </c>
      <c r="G32" s="13">
        <v>1</v>
      </c>
      <c r="K32" s="13"/>
    </row>
    <row r="33" spans="1:11" x14ac:dyDescent="0.35">
      <c r="A33" t="s">
        <v>1839</v>
      </c>
      <c r="B33" t="s">
        <v>279</v>
      </c>
      <c r="C33" t="s">
        <v>280</v>
      </c>
      <c r="D33" t="s">
        <v>1839</v>
      </c>
      <c r="E33" t="s">
        <v>1679</v>
      </c>
      <c r="F33" t="s">
        <v>1680</v>
      </c>
      <c r="G33" s="13">
        <v>0.98</v>
      </c>
      <c r="K33" s="13"/>
    </row>
    <row r="34" spans="1:11" x14ac:dyDescent="0.35">
      <c r="A34" t="s">
        <v>1839</v>
      </c>
      <c r="B34" t="s">
        <v>279</v>
      </c>
      <c r="C34" t="s">
        <v>280</v>
      </c>
      <c r="D34" t="s">
        <v>1839</v>
      </c>
      <c r="E34" t="s">
        <v>269</v>
      </c>
      <c r="F34" t="s">
        <v>270</v>
      </c>
      <c r="G34" s="13">
        <v>0.97333333333333338</v>
      </c>
      <c r="K34" s="13"/>
    </row>
    <row r="35" spans="1:11" x14ac:dyDescent="0.35">
      <c r="A35" t="s">
        <v>1839</v>
      </c>
      <c r="B35" t="s">
        <v>279</v>
      </c>
      <c r="C35" t="s">
        <v>280</v>
      </c>
      <c r="D35" t="s">
        <v>1839</v>
      </c>
      <c r="E35" t="s">
        <v>277</v>
      </c>
      <c r="F35" t="s">
        <v>278</v>
      </c>
      <c r="G35" s="13">
        <v>0.87481713688610241</v>
      </c>
      <c r="K35" s="13"/>
    </row>
    <row r="36" spans="1:11" x14ac:dyDescent="0.35">
      <c r="A36" t="s">
        <v>1839</v>
      </c>
      <c r="B36" t="s">
        <v>281</v>
      </c>
      <c r="C36" t="s">
        <v>282</v>
      </c>
      <c r="D36" t="s">
        <v>1839</v>
      </c>
      <c r="E36" t="s">
        <v>281</v>
      </c>
      <c r="F36" t="s">
        <v>282</v>
      </c>
      <c r="G36" s="13">
        <v>1</v>
      </c>
      <c r="K36" s="13"/>
    </row>
    <row r="37" spans="1:11" x14ac:dyDescent="0.35">
      <c r="A37" t="s">
        <v>1839</v>
      </c>
      <c r="B37" t="s">
        <v>281</v>
      </c>
      <c r="C37" t="s">
        <v>282</v>
      </c>
      <c r="D37" t="s">
        <v>1839</v>
      </c>
      <c r="E37" t="s">
        <v>1440</v>
      </c>
      <c r="F37" t="s">
        <v>1567</v>
      </c>
      <c r="G37" s="13">
        <v>0.9285714285714286</v>
      </c>
      <c r="K37" s="13"/>
    </row>
    <row r="38" spans="1:11" x14ac:dyDescent="0.35">
      <c r="A38" t="s">
        <v>1839</v>
      </c>
      <c r="B38" t="s">
        <v>283</v>
      </c>
      <c r="C38" t="s">
        <v>284</v>
      </c>
      <c r="D38" t="s">
        <v>1839</v>
      </c>
      <c r="E38" t="s">
        <v>283</v>
      </c>
      <c r="F38" t="s">
        <v>284</v>
      </c>
      <c r="G38" s="13">
        <v>1</v>
      </c>
      <c r="K38" s="13"/>
    </row>
    <row r="39" spans="1:11" x14ac:dyDescent="0.35">
      <c r="A39" t="s">
        <v>1839</v>
      </c>
      <c r="B39" t="s">
        <v>283</v>
      </c>
      <c r="C39" t="s">
        <v>284</v>
      </c>
      <c r="D39" t="s">
        <v>1839</v>
      </c>
      <c r="E39" t="s">
        <v>281</v>
      </c>
      <c r="F39" t="s">
        <v>282</v>
      </c>
      <c r="G39" s="13">
        <v>0.87142857142857144</v>
      </c>
      <c r="K39" s="13"/>
    </row>
    <row r="40" spans="1:11" x14ac:dyDescent="0.35">
      <c r="A40" t="s">
        <v>1839</v>
      </c>
      <c r="B40" t="s">
        <v>575</v>
      </c>
      <c r="C40" t="s">
        <v>576</v>
      </c>
      <c r="D40" t="s">
        <v>1839</v>
      </c>
      <c r="E40" t="s">
        <v>575</v>
      </c>
      <c r="F40" t="s">
        <v>576</v>
      </c>
      <c r="G40" s="13">
        <v>1</v>
      </c>
      <c r="K40" s="13"/>
    </row>
    <row r="41" spans="1:11" x14ac:dyDescent="0.35">
      <c r="A41" t="s">
        <v>1839</v>
      </c>
      <c r="B41" t="s">
        <v>577</v>
      </c>
      <c r="C41" t="s">
        <v>578</v>
      </c>
      <c r="D41" t="s">
        <v>1839</v>
      </c>
      <c r="E41" t="s">
        <v>577</v>
      </c>
      <c r="F41" t="s">
        <v>578</v>
      </c>
      <c r="G41" s="13">
        <v>1</v>
      </c>
      <c r="K41" s="13"/>
    </row>
    <row r="42" spans="1:11" x14ac:dyDescent="0.35">
      <c r="A42" t="s">
        <v>1839</v>
      </c>
      <c r="B42" t="s">
        <v>577</v>
      </c>
      <c r="C42" t="s">
        <v>578</v>
      </c>
      <c r="D42" t="s">
        <v>1839</v>
      </c>
      <c r="E42" t="s">
        <v>597</v>
      </c>
      <c r="F42" t="s">
        <v>598</v>
      </c>
      <c r="G42" s="13">
        <v>0.90769230769230769</v>
      </c>
      <c r="K42" s="13"/>
    </row>
    <row r="43" spans="1:11" x14ac:dyDescent="0.35">
      <c r="A43" t="s">
        <v>1839</v>
      </c>
      <c r="B43" t="s">
        <v>579</v>
      </c>
      <c r="C43" t="s">
        <v>580</v>
      </c>
      <c r="D43" t="s">
        <v>1839</v>
      </c>
      <c r="E43" t="s">
        <v>579</v>
      </c>
      <c r="F43" t="s">
        <v>580</v>
      </c>
      <c r="G43" s="13">
        <v>1</v>
      </c>
      <c r="K43" s="13"/>
    </row>
    <row r="44" spans="1:11" x14ac:dyDescent="0.35">
      <c r="A44" t="s">
        <v>1839</v>
      </c>
      <c r="B44" t="s">
        <v>581</v>
      </c>
      <c r="C44" t="s">
        <v>582</v>
      </c>
      <c r="D44" t="s">
        <v>1839</v>
      </c>
      <c r="E44" t="s">
        <v>581</v>
      </c>
      <c r="F44" t="s">
        <v>582</v>
      </c>
      <c r="G44" s="13">
        <v>1</v>
      </c>
      <c r="K44" s="13"/>
    </row>
    <row r="45" spans="1:11" x14ac:dyDescent="0.35">
      <c r="A45" t="s">
        <v>1839</v>
      </c>
      <c r="B45" t="s">
        <v>583</v>
      </c>
      <c r="C45" t="s">
        <v>584</v>
      </c>
      <c r="D45" t="s">
        <v>1839</v>
      </c>
      <c r="E45" t="s">
        <v>583</v>
      </c>
      <c r="F45" t="s">
        <v>584</v>
      </c>
      <c r="G45" s="13">
        <v>1</v>
      </c>
      <c r="K45" s="13"/>
    </row>
    <row r="46" spans="1:11" x14ac:dyDescent="0.35">
      <c r="A46" t="s">
        <v>1839</v>
      </c>
      <c r="B46" t="s">
        <v>585</v>
      </c>
      <c r="C46" t="s">
        <v>586</v>
      </c>
      <c r="D46" t="s">
        <v>1839</v>
      </c>
      <c r="E46" t="s">
        <v>585</v>
      </c>
      <c r="F46" t="s">
        <v>586</v>
      </c>
      <c r="G46" s="13">
        <v>1</v>
      </c>
      <c r="K46" s="13"/>
    </row>
    <row r="47" spans="1:11" x14ac:dyDescent="0.35">
      <c r="A47" t="s">
        <v>1839</v>
      </c>
      <c r="B47" t="s">
        <v>587</v>
      </c>
      <c r="C47" t="s">
        <v>588</v>
      </c>
      <c r="D47" t="s">
        <v>1839</v>
      </c>
      <c r="E47" t="s">
        <v>587</v>
      </c>
      <c r="F47" t="s">
        <v>588</v>
      </c>
      <c r="G47" s="13">
        <v>1</v>
      </c>
      <c r="K47" s="13"/>
    </row>
    <row r="48" spans="1:11" x14ac:dyDescent="0.35">
      <c r="A48" t="s">
        <v>1839</v>
      </c>
      <c r="B48" t="s">
        <v>589</v>
      </c>
      <c r="C48" t="s">
        <v>590</v>
      </c>
      <c r="D48" t="s">
        <v>1839</v>
      </c>
      <c r="E48" t="s">
        <v>589</v>
      </c>
      <c r="F48" t="s">
        <v>590</v>
      </c>
      <c r="G48" s="13">
        <v>1</v>
      </c>
      <c r="K48" s="13"/>
    </row>
    <row r="49" spans="1:11" x14ac:dyDescent="0.35">
      <c r="A49" t="s">
        <v>1839</v>
      </c>
      <c r="B49" t="s">
        <v>591</v>
      </c>
      <c r="C49" t="s">
        <v>592</v>
      </c>
      <c r="D49" t="s">
        <v>1839</v>
      </c>
      <c r="E49" t="s">
        <v>591</v>
      </c>
      <c r="F49" t="s">
        <v>592</v>
      </c>
      <c r="G49" s="13">
        <v>1</v>
      </c>
      <c r="K49" s="13"/>
    </row>
    <row r="50" spans="1:11" x14ac:dyDescent="0.35">
      <c r="A50" t="s">
        <v>1839</v>
      </c>
      <c r="B50" t="s">
        <v>593</v>
      </c>
      <c r="C50" t="s">
        <v>594</v>
      </c>
      <c r="D50" t="s">
        <v>1839</v>
      </c>
      <c r="E50" t="s">
        <v>593</v>
      </c>
      <c r="F50" t="s">
        <v>594</v>
      </c>
      <c r="G50" s="13">
        <v>1</v>
      </c>
      <c r="K50" s="13"/>
    </row>
    <row r="51" spans="1:11" x14ac:dyDescent="0.35">
      <c r="A51" t="s">
        <v>1839</v>
      </c>
      <c r="B51" t="s">
        <v>595</v>
      </c>
      <c r="C51" t="s">
        <v>596</v>
      </c>
      <c r="D51" t="s">
        <v>1839</v>
      </c>
      <c r="E51" t="s">
        <v>595</v>
      </c>
      <c r="F51" t="s">
        <v>596</v>
      </c>
      <c r="G51" s="13">
        <v>1</v>
      </c>
      <c r="K51" s="13"/>
    </row>
    <row r="52" spans="1:11" x14ac:dyDescent="0.35">
      <c r="A52" t="s">
        <v>1839</v>
      </c>
      <c r="B52" t="s">
        <v>597</v>
      </c>
      <c r="C52" t="s">
        <v>598</v>
      </c>
      <c r="D52" t="s">
        <v>1839</v>
      </c>
      <c r="E52" t="s">
        <v>597</v>
      </c>
      <c r="F52" t="s">
        <v>598</v>
      </c>
      <c r="G52" s="13">
        <v>1</v>
      </c>
      <c r="K52" s="13"/>
    </row>
    <row r="53" spans="1:11" x14ac:dyDescent="0.35">
      <c r="A53" t="s">
        <v>1839</v>
      </c>
      <c r="B53" t="s">
        <v>597</v>
      </c>
      <c r="C53" t="s">
        <v>598</v>
      </c>
      <c r="D53" t="s">
        <v>1839</v>
      </c>
      <c r="E53" t="s">
        <v>611</v>
      </c>
      <c r="F53" t="s">
        <v>612</v>
      </c>
      <c r="G53" s="13">
        <v>0.91666666666666674</v>
      </c>
      <c r="K53" s="13"/>
    </row>
    <row r="54" spans="1:11" x14ac:dyDescent="0.35">
      <c r="A54" t="s">
        <v>1839</v>
      </c>
      <c r="B54" t="s">
        <v>597</v>
      </c>
      <c r="C54" t="s">
        <v>598</v>
      </c>
      <c r="D54" t="s">
        <v>1839</v>
      </c>
      <c r="E54" t="s">
        <v>617</v>
      </c>
      <c r="F54" t="s">
        <v>618</v>
      </c>
      <c r="G54" s="13">
        <v>0.91666666666666674</v>
      </c>
      <c r="K54" s="13"/>
    </row>
    <row r="55" spans="1:11" x14ac:dyDescent="0.35">
      <c r="A55" t="s">
        <v>1839</v>
      </c>
      <c r="B55" t="s">
        <v>597</v>
      </c>
      <c r="C55" t="s">
        <v>598</v>
      </c>
      <c r="D55" t="s">
        <v>1839</v>
      </c>
      <c r="E55" t="s">
        <v>577</v>
      </c>
      <c r="F55" t="s">
        <v>578</v>
      </c>
      <c r="G55" s="13">
        <v>0.90769230769230769</v>
      </c>
      <c r="K55" s="13"/>
    </row>
    <row r="56" spans="1:11" x14ac:dyDescent="0.35">
      <c r="A56" t="s">
        <v>1839</v>
      </c>
      <c r="B56" t="s">
        <v>599</v>
      </c>
      <c r="C56" t="s">
        <v>600</v>
      </c>
      <c r="D56" t="s">
        <v>1839</v>
      </c>
      <c r="E56" t="s">
        <v>599</v>
      </c>
      <c r="F56" t="s">
        <v>600</v>
      </c>
      <c r="G56" s="13">
        <v>1</v>
      </c>
      <c r="K56" s="13"/>
    </row>
    <row r="57" spans="1:11" x14ac:dyDescent="0.35">
      <c r="A57" t="s">
        <v>1839</v>
      </c>
      <c r="B57" t="s">
        <v>601</v>
      </c>
      <c r="C57" t="s">
        <v>602</v>
      </c>
      <c r="D57" t="s">
        <v>1839</v>
      </c>
      <c r="E57" t="s">
        <v>601</v>
      </c>
      <c r="F57" t="s">
        <v>602</v>
      </c>
      <c r="G57" s="13">
        <v>1</v>
      </c>
      <c r="K57" s="13"/>
    </row>
    <row r="58" spans="1:11" x14ac:dyDescent="0.35">
      <c r="A58" t="s">
        <v>1839</v>
      </c>
      <c r="B58" t="s">
        <v>603</v>
      </c>
      <c r="C58" t="s">
        <v>604</v>
      </c>
      <c r="D58" t="s">
        <v>1839</v>
      </c>
      <c r="E58" t="s">
        <v>603</v>
      </c>
      <c r="F58" t="s">
        <v>604</v>
      </c>
      <c r="G58" s="13">
        <v>1</v>
      </c>
      <c r="K58" s="13"/>
    </row>
    <row r="59" spans="1:11" x14ac:dyDescent="0.35">
      <c r="A59" t="s">
        <v>1839</v>
      </c>
      <c r="B59" t="s">
        <v>605</v>
      </c>
      <c r="C59" t="s">
        <v>606</v>
      </c>
      <c r="D59" t="s">
        <v>1839</v>
      </c>
      <c r="E59" t="s">
        <v>605</v>
      </c>
      <c r="F59" t="s">
        <v>606</v>
      </c>
      <c r="G59" s="13">
        <v>1</v>
      </c>
      <c r="K59" s="13"/>
    </row>
    <row r="60" spans="1:11" x14ac:dyDescent="0.35">
      <c r="A60" t="s">
        <v>1839</v>
      </c>
      <c r="B60" t="s">
        <v>605</v>
      </c>
      <c r="C60" t="s">
        <v>606</v>
      </c>
      <c r="D60" t="s">
        <v>1839</v>
      </c>
      <c r="E60" t="s">
        <v>589</v>
      </c>
      <c r="F60" t="s">
        <v>590</v>
      </c>
      <c r="G60" s="13">
        <v>0.85000000000000009</v>
      </c>
      <c r="K60" s="13"/>
    </row>
    <row r="61" spans="1:11" x14ac:dyDescent="0.35">
      <c r="A61" t="s">
        <v>1839</v>
      </c>
      <c r="B61" t="s">
        <v>607</v>
      </c>
      <c r="C61" t="s">
        <v>608</v>
      </c>
      <c r="D61" t="s">
        <v>1839</v>
      </c>
      <c r="E61" t="s">
        <v>607</v>
      </c>
      <c r="F61" t="s">
        <v>608</v>
      </c>
      <c r="G61" s="13">
        <v>1</v>
      </c>
      <c r="K61" s="13"/>
    </row>
    <row r="62" spans="1:11" x14ac:dyDescent="0.35">
      <c r="A62" t="s">
        <v>1839</v>
      </c>
      <c r="B62" t="s">
        <v>609</v>
      </c>
      <c r="C62" t="s">
        <v>610</v>
      </c>
      <c r="D62" t="s">
        <v>1839</v>
      </c>
      <c r="E62" t="s">
        <v>609</v>
      </c>
      <c r="F62" t="s">
        <v>610</v>
      </c>
      <c r="G62" s="13">
        <v>1</v>
      </c>
      <c r="K62" s="13"/>
    </row>
    <row r="63" spans="1:11" x14ac:dyDescent="0.35">
      <c r="A63" t="s">
        <v>1839</v>
      </c>
      <c r="B63" t="s">
        <v>611</v>
      </c>
      <c r="C63" t="s">
        <v>612</v>
      </c>
      <c r="D63" t="s">
        <v>1839</v>
      </c>
      <c r="E63" t="s">
        <v>611</v>
      </c>
      <c r="F63" t="s">
        <v>612</v>
      </c>
      <c r="G63" s="13">
        <v>1</v>
      </c>
      <c r="K63" s="13"/>
    </row>
    <row r="64" spans="1:11" x14ac:dyDescent="0.35">
      <c r="A64" t="s">
        <v>1839</v>
      </c>
      <c r="B64" t="s">
        <v>611</v>
      </c>
      <c r="C64" t="s">
        <v>612</v>
      </c>
      <c r="D64" t="s">
        <v>1839</v>
      </c>
      <c r="E64" t="s">
        <v>617</v>
      </c>
      <c r="F64" t="s">
        <v>618</v>
      </c>
      <c r="G64" s="13">
        <v>1</v>
      </c>
      <c r="K64" s="13"/>
    </row>
    <row r="65" spans="1:11" x14ac:dyDescent="0.35">
      <c r="A65" t="s">
        <v>1839</v>
      </c>
      <c r="B65" t="s">
        <v>611</v>
      </c>
      <c r="C65" t="s">
        <v>612</v>
      </c>
      <c r="D65" t="s">
        <v>1839</v>
      </c>
      <c r="E65" t="s">
        <v>597</v>
      </c>
      <c r="F65" t="s">
        <v>598</v>
      </c>
      <c r="G65" s="13">
        <v>0.91666666666666674</v>
      </c>
      <c r="K65" s="13"/>
    </row>
    <row r="66" spans="1:11" x14ac:dyDescent="0.35">
      <c r="A66" t="s">
        <v>1839</v>
      </c>
      <c r="B66" t="s">
        <v>613</v>
      </c>
      <c r="C66" t="s">
        <v>614</v>
      </c>
      <c r="D66" t="s">
        <v>1839</v>
      </c>
      <c r="E66" t="s">
        <v>613</v>
      </c>
      <c r="F66" t="s">
        <v>614</v>
      </c>
      <c r="G66" s="13">
        <v>1</v>
      </c>
      <c r="K66" s="13"/>
    </row>
    <row r="67" spans="1:11" x14ac:dyDescent="0.35">
      <c r="A67" t="s">
        <v>1839</v>
      </c>
      <c r="B67" t="s">
        <v>615</v>
      </c>
      <c r="C67" t="s">
        <v>616</v>
      </c>
      <c r="D67" t="s">
        <v>1839</v>
      </c>
      <c r="E67" t="s">
        <v>615</v>
      </c>
      <c r="F67" t="s">
        <v>616</v>
      </c>
      <c r="G67" s="13">
        <v>1</v>
      </c>
      <c r="K67" s="13"/>
    </row>
    <row r="68" spans="1:11" x14ac:dyDescent="0.35">
      <c r="A68" t="s">
        <v>1839</v>
      </c>
      <c r="B68" t="s">
        <v>617</v>
      </c>
      <c r="C68" t="s">
        <v>618</v>
      </c>
      <c r="D68" t="s">
        <v>1839</v>
      </c>
      <c r="E68" t="s">
        <v>611</v>
      </c>
      <c r="F68" t="s">
        <v>612</v>
      </c>
      <c r="G68" s="13">
        <v>1</v>
      </c>
      <c r="K68" s="13"/>
    </row>
    <row r="69" spans="1:11" x14ac:dyDescent="0.35">
      <c r="A69" t="s">
        <v>1839</v>
      </c>
      <c r="B69" t="s">
        <v>617</v>
      </c>
      <c r="C69" t="s">
        <v>618</v>
      </c>
      <c r="D69" t="s">
        <v>1839</v>
      </c>
      <c r="E69" t="s">
        <v>617</v>
      </c>
      <c r="F69" t="s">
        <v>618</v>
      </c>
      <c r="G69" s="13">
        <v>1</v>
      </c>
      <c r="K69" s="13"/>
    </row>
    <row r="70" spans="1:11" x14ac:dyDescent="0.35">
      <c r="A70" t="s">
        <v>1839</v>
      </c>
      <c r="B70" t="s">
        <v>617</v>
      </c>
      <c r="C70" t="s">
        <v>618</v>
      </c>
      <c r="D70" t="s">
        <v>1839</v>
      </c>
      <c r="E70" t="s">
        <v>597</v>
      </c>
      <c r="F70" t="s">
        <v>598</v>
      </c>
      <c r="G70" s="13">
        <v>0.91666666666666674</v>
      </c>
      <c r="K70" s="13"/>
    </row>
    <row r="71" spans="1:11" x14ac:dyDescent="0.35">
      <c r="A71" t="s">
        <v>1839</v>
      </c>
      <c r="B71" t="s">
        <v>489</v>
      </c>
      <c r="C71" t="s">
        <v>659</v>
      </c>
      <c r="D71" t="s">
        <v>1839</v>
      </c>
      <c r="E71" t="s">
        <v>489</v>
      </c>
      <c r="F71" t="s">
        <v>659</v>
      </c>
      <c r="G71" s="13">
        <v>1</v>
      </c>
      <c r="K71" s="13"/>
    </row>
    <row r="72" spans="1:11" x14ac:dyDescent="0.35">
      <c r="A72" t="s">
        <v>1839</v>
      </c>
      <c r="B72" t="s">
        <v>489</v>
      </c>
      <c r="C72" t="s">
        <v>659</v>
      </c>
      <c r="D72" t="s">
        <v>1839</v>
      </c>
      <c r="E72" t="s">
        <v>490</v>
      </c>
      <c r="F72" t="s">
        <v>660</v>
      </c>
      <c r="G72" s="13">
        <v>0.93846153846153846</v>
      </c>
      <c r="K72" s="13"/>
    </row>
    <row r="73" spans="1:11" x14ac:dyDescent="0.35">
      <c r="A73" t="s">
        <v>1839</v>
      </c>
      <c r="B73" t="s">
        <v>489</v>
      </c>
      <c r="C73" t="s">
        <v>659</v>
      </c>
      <c r="D73" t="s">
        <v>1839</v>
      </c>
      <c r="E73" t="s">
        <v>488</v>
      </c>
      <c r="F73" t="s">
        <v>664</v>
      </c>
      <c r="G73" s="13">
        <v>0.9285714285714286</v>
      </c>
      <c r="K73" s="13"/>
    </row>
    <row r="74" spans="1:11" x14ac:dyDescent="0.35">
      <c r="A74" t="s">
        <v>1839</v>
      </c>
      <c r="B74" t="s">
        <v>489</v>
      </c>
      <c r="C74" t="s">
        <v>659</v>
      </c>
      <c r="D74" t="s">
        <v>1839</v>
      </c>
      <c r="E74" t="s">
        <v>491</v>
      </c>
      <c r="F74" t="s">
        <v>661</v>
      </c>
      <c r="G74" s="13">
        <v>0.88181818181818183</v>
      </c>
      <c r="K74" s="13"/>
    </row>
    <row r="75" spans="1:11" x14ac:dyDescent="0.35">
      <c r="A75" t="s">
        <v>1839</v>
      </c>
      <c r="B75" t="s">
        <v>489</v>
      </c>
      <c r="C75" t="s">
        <v>659</v>
      </c>
      <c r="D75" t="s">
        <v>1839</v>
      </c>
      <c r="E75" t="s">
        <v>493</v>
      </c>
      <c r="F75" t="s">
        <v>663</v>
      </c>
      <c r="G75" s="13">
        <v>0.87826086956521743</v>
      </c>
      <c r="K75" s="13"/>
    </row>
    <row r="76" spans="1:11" x14ac:dyDescent="0.35">
      <c r="A76" t="s">
        <v>1839</v>
      </c>
      <c r="B76" t="s">
        <v>489</v>
      </c>
      <c r="C76" t="s">
        <v>659</v>
      </c>
      <c r="D76" t="s">
        <v>1839</v>
      </c>
      <c r="E76" t="s">
        <v>492</v>
      </c>
      <c r="F76" t="s">
        <v>662</v>
      </c>
      <c r="G76" s="13">
        <v>0.875</v>
      </c>
      <c r="K76" s="13"/>
    </row>
    <row r="77" spans="1:11" x14ac:dyDescent="0.35">
      <c r="A77" t="s">
        <v>1839</v>
      </c>
      <c r="B77" t="s">
        <v>490</v>
      </c>
      <c r="C77" t="s">
        <v>660</v>
      </c>
      <c r="D77" t="s">
        <v>1839</v>
      </c>
      <c r="E77" t="s">
        <v>490</v>
      </c>
      <c r="F77" t="s">
        <v>660</v>
      </c>
      <c r="G77" s="13">
        <v>1</v>
      </c>
      <c r="K77" s="13"/>
    </row>
    <row r="78" spans="1:11" x14ac:dyDescent="0.35">
      <c r="A78" t="s">
        <v>1839</v>
      </c>
      <c r="B78" t="s">
        <v>491</v>
      </c>
      <c r="C78" t="s">
        <v>661</v>
      </c>
      <c r="D78" t="s">
        <v>1839</v>
      </c>
      <c r="E78" t="s">
        <v>491</v>
      </c>
      <c r="F78" t="s">
        <v>661</v>
      </c>
      <c r="G78" s="13">
        <v>1</v>
      </c>
      <c r="K78" s="13"/>
    </row>
    <row r="79" spans="1:11" x14ac:dyDescent="0.35">
      <c r="A79" t="s">
        <v>1839</v>
      </c>
      <c r="B79" t="s">
        <v>491</v>
      </c>
      <c r="C79" t="s">
        <v>661</v>
      </c>
      <c r="D79" t="s">
        <v>1839</v>
      </c>
      <c r="E79" t="s">
        <v>674</v>
      </c>
      <c r="F79" t="s">
        <v>675</v>
      </c>
      <c r="G79" s="13">
        <v>0.94545454545454544</v>
      </c>
      <c r="K79" s="13"/>
    </row>
    <row r="80" spans="1:11" x14ac:dyDescent="0.35">
      <c r="A80" t="s">
        <v>1839</v>
      </c>
      <c r="B80" t="s">
        <v>492</v>
      </c>
      <c r="C80" t="s">
        <v>662</v>
      </c>
      <c r="D80" t="s">
        <v>1839</v>
      </c>
      <c r="E80" t="s">
        <v>492</v>
      </c>
      <c r="F80" t="s">
        <v>662</v>
      </c>
      <c r="G80" s="13">
        <v>1</v>
      </c>
      <c r="K80" s="13"/>
    </row>
    <row r="81" spans="1:11" x14ac:dyDescent="0.35">
      <c r="A81" t="s">
        <v>1839</v>
      </c>
      <c r="B81" t="s">
        <v>492</v>
      </c>
      <c r="C81" t="s">
        <v>662</v>
      </c>
      <c r="D81" t="s">
        <v>1839</v>
      </c>
      <c r="E81" t="s">
        <v>676</v>
      </c>
      <c r="F81" t="s">
        <v>677</v>
      </c>
      <c r="G81" s="13">
        <v>0.95</v>
      </c>
      <c r="K81" s="13"/>
    </row>
    <row r="82" spans="1:11" x14ac:dyDescent="0.35">
      <c r="A82" t="s">
        <v>1839</v>
      </c>
      <c r="B82" t="s">
        <v>493</v>
      </c>
      <c r="C82" t="s">
        <v>663</v>
      </c>
      <c r="D82" t="s">
        <v>1839</v>
      </c>
      <c r="E82" t="s">
        <v>493</v>
      </c>
      <c r="F82" t="s">
        <v>663</v>
      </c>
      <c r="G82" s="13">
        <v>1</v>
      </c>
      <c r="K82" s="13"/>
    </row>
    <row r="83" spans="1:11" x14ac:dyDescent="0.35">
      <c r="A83" t="s">
        <v>1839</v>
      </c>
      <c r="B83" t="s">
        <v>493</v>
      </c>
      <c r="C83" t="s">
        <v>663</v>
      </c>
      <c r="D83" t="s">
        <v>1839</v>
      </c>
      <c r="E83" t="s">
        <v>678</v>
      </c>
      <c r="F83" t="s">
        <v>679</v>
      </c>
      <c r="G83" s="13">
        <v>0.94782608695652171</v>
      </c>
      <c r="K83" s="13"/>
    </row>
    <row r="84" spans="1:11" x14ac:dyDescent="0.35">
      <c r="A84" t="s">
        <v>1839</v>
      </c>
      <c r="B84" t="s">
        <v>488</v>
      </c>
      <c r="C84" t="s">
        <v>664</v>
      </c>
      <c r="D84" t="s">
        <v>1839</v>
      </c>
      <c r="E84" t="s">
        <v>488</v>
      </c>
      <c r="F84" t="s">
        <v>664</v>
      </c>
      <c r="G84" s="13">
        <v>1</v>
      </c>
      <c r="K84" s="13"/>
    </row>
    <row r="85" spans="1:11" x14ac:dyDescent="0.35">
      <c r="A85" t="s">
        <v>1839</v>
      </c>
      <c r="B85">
        <v>99</v>
      </c>
      <c r="C85" t="s">
        <v>665</v>
      </c>
      <c r="D85" t="s">
        <v>1839</v>
      </c>
      <c r="E85">
        <v>99</v>
      </c>
      <c r="F85" t="s">
        <v>665</v>
      </c>
      <c r="G85" s="13">
        <v>1</v>
      </c>
      <c r="K85" s="13"/>
    </row>
    <row r="86" spans="1:11" x14ac:dyDescent="0.35">
      <c r="A86" t="s">
        <v>1839</v>
      </c>
      <c r="B86" t="s">
        <v>666</v>
      </c>
      <c r="C86" t="s">
        <v>667</v>
      </c>
      <c r="D86" t="s">
        <v>1839</v>
      </c>
      <c r="E86" t="s">
        <v>666</v>
      </c>
      <c r="F86" t="s">
        <v>667</v>
      </c>
      <c r="G86" s="13">
        <v>1</v>
      </c>
      <c r="K86" s="13"/>
    </row>
    <row r="87" spans="1:11" x14ac:dyDescent="0.35">
      <c r="A87" t="s">
        <v>1839</v>
      </c>
      <c r="B87" t="s">
        <v>666</v>
      </c>
      <c r="C87" t="s">
        <v>667</v>
      </c>
      <c r="D87" t="s">
        <v>1839</v>
      </c>
      <c r="E87" t="s">
        <v>668</v>
      </c>
      <c r="F87" t="s">
        <v>669</v>
      </c>
      <c r="G87" s="13">
        <v>0.91111111111111109</v>
      </c>
      <c r="K87" s="13"/>
    </row>
    <row r="88" spans="1:11" x14ac:dyDescent="0.35">
      <c r="A88" t="s">
        <v>1839</v>
      </c>
      <c r="B88" t="s">
        <v>666</v>
      </c>
      <c r="C88" t="s">
        <v>667</v>
      </c>
      <c r="D88" t="s">
        <v>1839</v>
      </c>
      <c r="E88" t="s">
        <v>670</v>
      </c>
      <c r="F88" t="s">
        <v>671</v>
      </c>
      <c r="G88" s="13">
        <v>0.89090909090909087</v>
      </c>
      <c r="K88" s="13"/>
    </row>
    <row r="89" spans="1:11" x14ac:dyDescent="0.35">
      <c r="A89" t="s">
        <v>1839</v>
      </c>
      <c r="B89" t="s">
        <v>666</v>
      </c>
      <c r="C89" t="s">
        <v>667</v>
      </c>
      <c r="D89" t="s">
        <v>1839</v>
      </c>
      <c r="E89" t="s">
        <v>874</v>
      </c>
      <c r="F89" t="s">
        <v>1340</v>
      </c>
      <c r="G89" s="13">
        <v>0.87142857142857144</v>
      </c>
      <c r="K89" s="13"/>
    </row>
    <row r="90" spans="1:11" x14ac:dyDescent="0.35">
      <c r="A90" t="s">
        <v>1839</v>
      </c>
      <c r="B90" t="s">
        <v>666</v>
      </c>
      <c r="C90" t="s">
        <v>667</v>
      </c>
      <c r="D90" t="s">
        <v>1839</v>
      </c>
      <c r="E90" t="s">
        <v>674</v>
      </c>
      <c r="F90" t="s">
        <v>675</v>
      </c>
      <c r="G90" s="13">
        <v>0.86250000000000004</v>
      </c>
      <c r="K90" s="13"/>
    </row>
    <row r="91" spans="1:11" x14ac:dyDescent="0.35">
      <c r="A91" t="s">
        <v>1839</v>
      </c>
      <c r="B91" t="s">
        <v>666</v>
      </c>
      <c r="C91" t="s">
        <v>667</v>
      </c>
      <c r="D91" t="s">
        <v>1839</v>
      </c>
      <c r="E91" t="s">
        <v>678</v>
      </c>
      <c r="F91" t="s">
        <v>679</v>
      </c>
      <c r="G91" s="13">
        <v>0.85882352941176476</v>
      </c>
      <c r="K91" s="13"/>
    </row>
    <row r="92" spans="1:11" x14ac:dyDescent="0.35">
      <c r="A92" t="s">
        <v>1839</v>
      </c>
      <c r="B92" t="s">
        <v>666</v>
      </c>
      <c r="C92" t="s">
        <v>667</v>
      </c>
      <c r="D92" t="s">
        <v>1839</v>
      </c>
      <c r="E92">
        <v>99</v>
      </c>
      <c r="F92" t="s">
        <v>665</v>
      </c>
      <c r="G92" s="13">
        <v>0.85555555555555562</v>
      </c>
      <c r="K92" s="13"/>
    </row>
    <row r="93" spans="1:11" x14ac:dyDescent="0.35">
      <c r="A93" t="s">
        <v>1839</v>
      </c>
      <c r="B93" t="s">
        <v>666</v>
      </c>
      <c r="C93" t="s">
        <v>667</v>
      </c>
      <c r="D93" t="s">
        <v>1839</v>
      </c>
      <c r="E93" t="s">
        <v>676</v>
      </c>
      <c r="F93" t="s">
        <v>677</v>
      </c>
      <c r="G93" s="13">
        <v>0.85555555555555562</v>
      </c>
      <c r="K93" s="13"/>
    </row>
    <row r="94" spans="1:11" x14ac:dyDescent="0.35">
      <c r="A94" t="s">
        <v>1839</v>
      </c>
      <c r="B94" t="s">
        <v>668</v>
      </c>
      <c r="C94" t="s">
        <v>669</v>
      </c>
      <c r="D94" t="s">
        <v>1839</v>
      </c>
      <c r="E94" t="s">
        <v>668</v>
      </c>
      <c r="F94" t="s">
        <v>669</v>
      </c>
      <c r="G94" s="13">
        <v>1</v>
      </c>
      <c r="K94" s="13"/>
    </row>
    <row r="95" spans="1:11" x14ac:dyDescent="0.35">
      <c r="A95" t="s">
        <v>1839</v>
      </c>
      <c r="B95" t="s">
        <v>670</v>
      </c>
      <c r="C95" t="s">
        <v>671</v>
      </c>
      <c r="D95" t="s">
        <v>1839</v>
      </c>
      <c r="E95" t="s">
        <v>670</v>
      </c>
      <c r="F95" t="s">
        <v>671</v>
      </c>
      <c r="G95" s="13">
        <v>1</v>
      </c>
      <c r="K95" s="13"/>
    </row>
    <row r="96" spans="1:11" x14ac:dyDescent="0.35">
      <c r="A96" t="s">
        <v>1839</v>
      </c>
      <c r="B96" t="s">
        <v>672</v>
      </c>
      <c r="C96" t="s">
        <v>673</v>
      </c>
      <c r="D96" t="s">
        <v>1839</v>
      </c>
      <c r="E96" t="s">
        <v>672</v>
      </c>
      <c r="F96" t="s">
        <v>673</v>
      </c>
      <c r="G96" s="13">
        <v>1</v>
      </c>
      <c r="K96" s="13"/>
    </row>
    <row r="97" spans="1:11" x14ac:dyDescent="0.35">
      <c r="A97" t="s">
        <v>1839</v>
      </c>
      <c r="B97" t="s">
        <v>674</v>
      </c>
      <c r="C97" t="s">
        <v>675</v>
      </c>
      <c r="D97" t="s">
        <v>1839</v>
      </c>
      <c r="E97" t="s">
        <v>674</v>
      </c>
      <c r="F97" t="s">
        <v>675</v>
      </c>
      <c r="G97" s="13">
        <v>1</v>
      </c>
      <c r="K97" s="13"/>
    </row>
    <row r="98" spans="1:11" x14ac:dyDescent="0.35">
      <c r="A98" t="s">
        <v>1839</v>
      </c>
      <c r="B98" t="s">
        <v>674</v>
      </c>
      <c r="C98" t="s">
        <v>675</v>
      </c>
      <c r="D98" t="s">
        <v>1839</v>
      </c>
      <c r="E98" t="s">
        <v>491</v>
      </c>
      <c r="F98" t="s">
        <v>661</v>
      </c>
      <c r="G98" s="13">
        <v>0.94545454545454544</v>
      </c>
      <c r="K98" s="13"/>
    </row>
    <row r="99" spans="1:11" x14ac:dyDescent="0.35">
      <c r="A99" t="s">
        <v>1839</v>
      </c>
      <c r="B99" t="s">
        <v>676</v>
      </c>
      <c r="C99" t="s">
        <v>677</v>
      </c>
      <c r="D99" t="s">
        <v>1839</v>
      </c>
      <c r="E99" t="s">
        <v>676</v>
      </c>
      <c r="F99" t="s">
        <v>677</v>
      </c>
      <c r="G99" s="13">
        <v>1</v>
      </c>
      <c r="K99" s="13"/>
    </row>
    <row r="100" spans="1:11" x14ac:dyDescent="0.35">
      <c r="A100" t="s">
        <v>1839</v>
      </c>
      <c r="B100" t="s">
        <v>676</v>
      </c>
      <c r="C100" t="s">
        <v>677</v>
      </c>
      <c r="D100" t="s">
        <v>1839</v>
      </c>
      <c r="E100" t="s">
        <v>492</v>
      </c>
      <c r="F100" t="s">
        <v>662</v>
      </c>
      <c r="G100" s="13">
        <v>0.95</v>
      </c>
      <c r="K100" s="13"/>
    </row>
    <row r="101" spans="1:11" x14ac:dyDescent="0.35">
      <c r="A101" t="s">
        <v>1839</v>
      </c>
      <c r="B101" t="s">
        <v>678</v>
      </c>
      <c r="C101" t="s">
        <v>679</v>
      </c>
      <c r="D101" t="s">
        <v>1839</v>
      </c>
      <c r="E101" t="s">
        <v>678</v>
      </c>
      <c r="F101" t="s">
        <v>679</v>
      </c>
      <c r="G101" s="13">
        <v>1</v>
      </c>
      <c r="K101" s="13"/>
    </row>
    <row r="102" spans="1:11" x14ac:dyDescent="0.35">
      <c r="A102" t="s">
        <v>1839</v>
      </c>
      <c r="B102" t="s">
        <v>678</v>
      </c>
      <c r="C102" t="s">
        <v>679</v>
      </c>
      <c r="D102" t="s">
        <v>1839</v>
      </c>
      <c r="E102" t="s">
        <v>493</v>
      </c>
      <c r="F102" t="s">
        <v>663</v>
      </c>
      <c r="G102" s="13">
        <v>0.94782608695652171</v>
      </c>
      <c r="K102" s="13"/>
    </row>
    <row r="103" spans="1:11" x14ac:dyDescent="0.35">
      <c r="A103" t="s">
        <v>1839</v>
      </c>
      <c r="B103" t="s">
        <v>699</v>
      </c>
      <c r="C103" t="s">
        <v>700</v>
      </c>
      <c r="D103" t="s">
        <v>1839</v>
      </c>
      <c r="E103" t="s">
        <v>699</v>
      </c>
      <c r="F103" t="s">
        <v>700</v>
      </c>
      <c r="G103" s="13">
        <v>1</v>
      </c>
      <c r="K103" s="13"/>
    </row>
    <row r="104" spans="1:11" x14ac:dyDescent="0.35">
      <c r="A104" t="s">
        <v>1839</v>
      </c>
      <c r="B104" t="s">
        <v>699</v>
      </c>
      <c r="C104" t="s">
        <v>700</v>
      </c>
      <c r="D104" t="s">
        <v>1839</v>
      </c>
      <c r="E104" t="s">
        <v>731</v>
      </c>
      <c r="F104" t="s">
        <v>732</v>
      </c>
      <c r="G104" s="13">
        <v>0.95</v>
      </c>
      <c r="K104" s="13"/>
    </row>
    <row r="105" spans="1:11" x14ac:dyDescent="0.35">
      <c r="A105" t="s">
        <v>1839</v>
      </c>
      <c r="B105" t="s">
        <v>701</v>
      </c>
      <c r="C105" t="s">
        <v>702</v>
      </c>
      <c r="D105" t="s">
        <v>1839</v>
      </c>
      <c r="E105" t="s">
        <v>701</v>
      </c>
      <c r="F105" t="s">
        <v>702</v>
      </c>
      <c r="G105" s="13">
        <v>1</v>
      </c>
      <c r="K105" s="13"/>
    </row>
    <row r="106" spans="1:11" x14ac:dyDescent="0.35">
      <c r="A106" t="s">
        <v>1839</v>
      </c>
      <c r="B106" t="s">
        <v>701</v>
      </c>
      <c r="C106" t="s">
        <v>702</v>
      </c>
      <c r="D106" t="s">
        <v>1839</v>
      </c>
      <c r="E106" t="s">
        <v>733</v>
      </c>
      <c r="F106" t="s">
        <v>734</v>
      </c>
      <c r="G106" s="13">
        <v>0.95238095238095233</v>
      </c>
      <c r="K106" s="13"/>
    </row>
    <row r="107" spans="1:11" x14ac:dyDescent="0.35">
      <c r="A107" t="s">
        <v>1839</v>
      </c>
      <c r="B107" t="s">
        <v>703</v>
      </c>
      <c r="C107" t="s">
        <v>704</v>
      </c>
      <c r="D107" t="s">
        <v>1839</v>
      </c>
      <c r="E107" t="s">
        <v>703</v>
      </c>
      <c r="F107" t="s">
        <v>704</v>
      </c>
      <c r="G107" s="13">
        <v>1</v>
      </c>
      <c r="K107" s="13"/>
    </row>
    <row r="108" spans="1:11" x14ac:dyDescent="0.35">
      <c r="A108" t="s">
        <v>1839</v>
      </c>
      <c r="B108" t="s">
        <v>705</v>
      </c>
      <c r="C108" t="s">
        <v>706</v>
      </c>
      <c r="D108" t="s">
        <v>1839</v>
      </c>
      <c r="E108" t="s">
        <v>705</v>
      </c>
      <c r="F108" t="s">
        <v>706</v>
      </c>
      <c r="G108" s="13">
        <v>1</v>
      </c>
      <c r="K108" s="13"/>
    </row>
    <row r="109" spans="1:11" x14ac:dyDescent="0.35">
      <c r="A109" t="s">
        <v>1839</v>
      </c>
      <c r="B109" t="s">
        <v>707</v>
      </c>
      <c r="C109" t="s">
        <v>708</v>
      </c>
      <c r="D109" t="s">
        <v>1839</v>
      </c>
      <c r="E109" t="s">
        <v>707</v>
      </c>
      <c r="F109" t="s">
        <v>708</v>
      </c>
      <c r="G109" s="13">
        <v>1</v>
      </c>
      <c r="K109" s="13"/>
    </row>
    <row r="110" spans="1:11" x14ac:dyDescent="0.35">
      <c r="A110" t="s">
        <v>1839</v>
      </c>
      <c r="B110" t="s">
        <v>709</v>
      </c>
      <c r="C110" t="s">
        <v>710</v>
      </c>
      <c r="D110" t="s">
        <v>1839</v>
      </c>
      <c r="E110" t="s">
        <v>709</v>
      </c>
      <c r="F110" t="s">
        <v>710</v>
      </c>
      <c r="G110" s="13">
        <v>1</v>
      </c>
      <c r="K110" s="13"/>
    </row>
    <row r="111" spans="1:11" x14ac:dyDescent="0.35">
      <c r="A111" t="s">
        <v>1839</v>
      </c>
      <c r="B111" t="s">
        <v>709</v>
      </c>
      <c r="C111" t="s">
        <v>710</v>
      </c>
      <c r="D111" t="s">
        <v>1839</v>
      </c>
      <c r="E111" t="s">
        <v>713</v>
      </c>
      <c r="F111" t="s">
        <v>714</v>
      </c>
      <c r="G111" s="13">
        <v>0.93793103448275861</v>
      </c>
      <c r="K111" s="13"/>
    </row>
    <row r="112" spans="1:11" x14ac:dyDescent="0.35">
      <c r="A112" t="s">
        <v>1839</v>
      </c>
      <c r="B112" t="s">
        <v>711</v>
      </c>
      <c r="C112" t="s">
        <v>712</v>
      </c>
      <c r="D112" t="s">
        <v>1839</v>
      </c>
      <c r="E112" t="s">
        <v>711</v>
      </c>
      <c r="F112" t="s">
        <v>712</v>
      </c>
      <c r="G112" s="13">
        <v>1</v>
      </c>
      <c r="K112" s="13"/>
    </row>
    <row r="113" spans="1:11" x14ac:dyDescent="0.35">
      <c r="A113" t="s">
        <v>1839</v>
      </c>
      <c r="B113" t="s">
        <v>711</v>
      </c>
      <c r="C113" t="s">
        <v>712</v>
      </c>
      <c r="D113" t="s">
        <v>1839</v>
      </c>
      <c r="E113" t="s">
        <v>715</v>
      </c>
      <c r="F113" t="s">
        <v>716</v>
      </c>
      <c r="G113" s="13">
        <v>0.93793103448275861</v>
      </c>
      <c r="K113" s="13"/>
    </row>
    <row r="114" spans="1:11" x14ac:dyDescent="0.35">
      <c r="A114" t="s">
        <v>1839</v>
      </c>
      <c r="B114" t="s">
        <v>713</v>
      </c>
      <c r="C114" t="s">
        <v>714</v>
      </c>
      <c r="D114" t="s">
        <v>1839</v>
      </c>
      <c r="E114" t="s">
        <v>713</v>
      </c>
      <c r="F114" t="s">
        <v>714</v>
      </c>
      <c r="G114" s="13">
        <v>1</v>
      </c>
      <c r="K114" s="13"/>
    </row>
    <row r="115" spans="1:11" x14ac:dyDescent="0.35">
      <c r="A115" t="s">
        <v>1839</v>
      </c>
      <c r="B115" t="s">
        <v>713</v>
      </c>
      <c r="C115" t="s">
        <v>714</v>
      </c>
      <c r="D115" t="s">
        <v>1839</v>
      </c>
      <c r="E115" t="s">
        <v>709</v>
      </c>
      <c r="F115" t="s">
        <v>710</v>
      </c>
      <c r="G115" s="13">
        <v>0.93793103448275861</v>
      </c>
      <c r="K115" s="13"/>
    </row>
    <row r="116" spans="1:11" x14ac:dyDescent="0.35">
      <c r="A116" t="s">
        <v>1839</v>
      </c>
      <c r="B116" t="s">
        <v>715</v>
      </c>
      <c r="C116" t="s">
        <v>716</v>
      </c>
      <c r="D116" t="s">
        <v>1839</v>
      </c>
      <c r="E116" t="s">
        <v>715</v>
      </c>
      <c r="F116" t="s">
        <v>716</v>
      </c>
      <c r="G116" s="13">
        <v>1</v>
      </c>
      <c r="K116" s="13"/>
    </row>
    <row r="117" spans="1:11" x14ac:dyDescent="0.35">
      <c r="A117" t="s">
        <v>1839</v>
      </c>
      <c r="B117" t="s">
        <v>715</v>
      </c>
      <c r="C117" t="s">
        <v>716</v>
      </c>
      <c r="D117" t="s">
        <v>1839</v>
      </c>
      <c r="E117" t="s">
        <v>711</v>
      </c>
      <c r="F117" t="s">
        <v>712</v>
      </c>
      <c r="G117" s="13">
        <v>0.93793103448275861</v>
      </c>
      <c r="K117" s="13"/>
    </row>
    <row r="118" spans="1:11" x14ac:dyDescent="0.35">
      <c r="A118" t="s">
        <v>1839</v>
      </c>
      <c r="B118" t="s">
        <v>717</v>
      </c>
      <c r="C118" t="s">
        <v>718</v>
      </c>
      <c r="D118" t="s">
        <v>1839</v>
      </c>
      <c r="E118" t="s">
        <v>717</v>
      </c>
      <c r="F118" t="s">
        <v>718</v>
      </c>
      <c r="G118" s="13">
        <v>1</v>
      </c>
      <c r="K118" s="13"/>
    </row>
    <row r="119" spans="1:11" x14ac:dyDescent="0.35">
      <c r="A119" t="s">
        <v>1839</v>
      </c>
      <c r="B119" t="s">
        <v>717</v>
      </c>
      <c r="C119" t="s">
        <v>718</v>
      </c>
      <c r="D119" t="s">
        <v>1839</v>
      </c>
      <c r="E119" t="s">
        <v>719</v>
      </c>
      <c r="F119" t="s">
        <v>720</v>
      </c>
      <c r="G119" s="13">
        <v>1</v>
      </c>
      <c r="K119" s="13"/>
    </row>
    <row r="120" spans="1:11" x14ac:dyDescent="0.35">
      <c r="A120" t="s">
        <v>1839</v>
      </c>
      <c r="B120" t="s">
        <v>717</v>
      </c>
      <c r="C120" t="s">
        <v>718</v>
      </c>
      <c r="D120" t="s">
        <v>1839</v>
      </c>
      <c r="E120" t="s">
        <v>723</v>
      </c>
      <c r="F120" t="s">
        <v>724</v>
      </c>
      <c r="G120" s="13">
        <v>0.86102564102564105</v>
      </c>
      <c r="K120" s="13"/>
    </row>
    <row r="121" spans="1:11" x14ac:dyDescent="0.35">
      <c r="A121" t="s">
        <v>1839</v>
      </c>
      <c r="B121" t="s">
        <v>719</v>
      </c>
      <c r="C121" t="s">
        <v>720</v>
      </c>
      <c r="D121" t="s">
        <v>1839</v>
      </c>
      <c r="E121" t="s">
        <v>717</v>
      </c>
      <c r="F121" t="s">
        <v>718</v>
      </c>
      <c r="G121" s="13">
        <v>1</v>
      </c>
      <c r="K121" s="13"/>
    </row>
    <row r="122" spans="1:11" x14ac:dyDescent="0.35">
      <c r="A122" t="s">
        <v>1839</v>
      </c>
      <c r="B122" t="s">
        <v>719</v>
      </c>
      <c r="C122" t="s">
        <v>720</v>
      </c>
      <c r="D122" t="s">
        <v>1839</v>
      </c>
      <c r="E122" t="s">
        <v>719</v>
      </c>
      <c r="F122" t="s">
        <v>720</v>
      </c>
      <c r="G122" s="13">
        <v>1</v>
      </c>
      <c r="K122" s="13"/>
    </row>
    <row r="123" spans="1:11" x14ac:dyDescent="0.35">
      <c r="A123" t="s">
        <v>1839</v>
      </c>
      <c r="B123" t="s">
        <v>719</v>
      </c>
      <c r="C123" t="s">
        <v>720</v>
      </c>
      <c r="D123" t="s">
        <v>1839</v>
      </c>
      <c r="E123" t="s">
        <v>723</v>
      </c>
      <c r="F123" t="s">
        <v>724</v>
      </c>
      <c r="G123" s="13">
        <v>0.86102564102564105</v>
      </c>
      <c r="K123" s="13"/>
    </row>
    <row r="124" spans="1:11" x14ac:dyDescent="0.35">
      <c r="A124" t="s">
        <v>1839</v>
      </c>
      <c r="B124" t="s">
        <v>721</v>
      </c>
      <c r="C124" t="s">
        <v>722</v>
      </c>
      <c r="D124" t="s">
        <v>1839</v>
      </c>
      <c r="E124" t="s">
        <v>721</v>
      </c>
      <c r="F124" t="s">
        <v>722</v>
      </c>
      <c r="G124" s="13">
        <v>1</v>
      </c>
      <c r="K124" s="13"/>
    </row>
    <row r="125" spans="1:11" x14ac:dyDescent="0.35">
      <c r="A125" t="s">
        <v>1839</v>
      </c>
      <c r="B125" t="s">
        <v>721</v>
      </c>
      <c r="C125" t="s">
        <v>722</v>
      </c>
      <c r="D125" t="s">
        <v>1839</v>
      </c>
      <c r="E125" t="s">
        <v>723</v>
      </c>
      <c r="F125" t="s">
        <v>724</v>
      </c>
      <c r="G125" s="13">
        <v>0.96153846153846156</v>
      </c>
      <c r="K125" s="13"/>
    </row>
    <row r="126" spans="1:11" x14ac:dyDescent="0.35">
      <c r="A126" t="s">
        <v>1839</v>
      </c>
      <c r="B126" t="s">
        <v>723</v>
      </c>
      <c r="C126" t="s">
        <v>724</v>
      </c>
      <c r="D126" t="s">
        <v>1839</v>
      </c>
      <c r="E126" t="s">
        <v>723</v>
      </c>
      <c r="F126" t="s">
        <v>724</v>
      </c>
      <c r="G126" s="13">
        <v>1</v>
      </c>
      <c r="K126" s="13"/>
    </row>
    <row r="127" spans="1:11" x14ac:dyDescent="0.35">
      <c r="A127" t="s">
        <v>1839</v>
      </c>
      <c r="B127" t="s">
        <v>723</v>
      </c>
      <c r="C127" t="s">
        <v>724</v>
      </c>
      <c r="D127" t="s">
        <v>1839</v>
      </c>
      <c r="E127" t="s">
        <v>717</v>
      </c>
      <c r="F127" t="s">
        <v>718</v>
      </c>
      <c r="G127" s="13">
        <v>0.86102564102564105</v>
      </c>
      <c r="K127" s="13"/>
    </row>
    <row r="128" spans="1:11" x14ac:dyDescent="0.35">
      <c r="A128" t="s">
        <v>1839</v>
      </c>
      <c r="B128" t="s">
        <v>723</v>
      </c>
      <c r="C128" t="s">
        <v>724</v>
      </c>
      <c r="D128" t="s">
        <v>1839</v>
      </c>
      <c r="E128" t="s">
        <v>719</v>
      </c>
      <c r="F128" t="s">
        <v>720</v>
      </c>
      <c r="G128" s="13">
        <v>0.86102564102564105</v>
      </c>
      <c r="K128" s="13"/>
    </row>
    <row r="129" spans="1:11" x14ac:dyDescent="0.35">
      <c r="A129" t="s">
        <v>1839</v>
      </c>
      <c r="B129" t="s">
        <v>725</v>
      </c>
      <c r="C129" t="s">
        <v>726</v>
      </c>
      <c r="D129" t="s">
        <v>1839</v>
      </c>
      <c r="E129" t="s">
        <v>725</v>
      </c>
      <c r="F129" t="s">
        <v>726</v>
      </c>
      <c r="G129" s="13">
        <v>1</v>
      </c>
      <c r="K129" s="13"/>
    </row>
    <row r="130" spans="1:11" x14ac:dyDescent="0.35">
      <c r="A130" t="s">
        <v>1839</v>
      </c>
      <c r="B130" t="s">
        <v>727</v>
      </c>
      <c r="C130" t="s">
        <v>728</v>
      </c>
      <c r="D130" t="s">
        <v>1839</v>
      </c>
      <c r="E130" t="s">
        <v>727</v>
      </c>
      <c r="F130" t="s">
        <v>728</v>
      </c>
      <c r="G130" s="13">
        <v>1</v>
      </c>
      <c r="K130" s="13"/>
    </row>
    <row r="131" spans="1:11" x14ac:dyDescent="0.35">
      <c r="A131" t="s">
        <v>1839</v>
      </c>
      <c r="B131" t="s">
        <v>729</v>
      </c>
      <c r="C131" t="s">
        <v>730</v>
      </c>
      <c r="D131" t="s">
        <v>1839</v>
      </c>
      <c r="E131" t="s">
        <v>729</v>
      </c>
      <c r="F131" t="s">
        <v>730</v>
      </c>
      <c r="G131" s="13">
        <v>1</v>
      </c>
      <c r="K131" s="13"/>
    </row>
    <row r="132" spans="1:11" x14ac:dyDescent="0.35">
      <c r="A132" t="s">
        <v>1839</v>
      </c>
      <c r="B132" t="s">
        <v>731</v>
      </c>
      <c r="C132" t="s">
        <v>732</v>
      </c>
      <c r="D132" t="s">
        <v>1839</v>
      </c>
      <c r="E132" t="s">
        <v>731</v>
      </c>
      <c r="F132" t="s">
        <v>732</v>
      </c>
      <c r="G132" s="13">
        <v>1</v>
      </c>
      <c r="K132" s="13"/>
    </row>
    <row r="133" spans="1:11" x14ac:dyDescent="0.35">
      <c r="A133" t="s">
        <v>1839</v>
      </c>
      <c r="B133" t="s">
        <v>731</v>
      </c>
      <c r="C133" t="s">
        <v>732</v>
      </c>
      <c r="D133" t="s">
        <v>1839</v>
      </c>
      <c r="E133" t="s">
        <v>699</v>
      </c>
      <c r="F133" t="s">
        <v>700</v>
      </c>
      <c r="G133" s="13">
        <v>0.95</v>
      </c>
      <c r="K133" s="13"/>
    </row>
    <row r="134" spans="1:11" x14ac:dyDescent="0.35">
      <c r="A134" t="s">
        <v>1839</v>
      </c>
      <c r="B134" t="s">
        <v>733</v>
      </c>
      <c r="C134" t="s">
        <v>734</v>
      </c>
      <c r="D134" t="s">
        <v>1839</v>
      </c>
      <c r="E134" t="s">
        <v>733</v>
      </c>
      <c r="F134" t="s">
        <v>734</v>
      </c>
      <c r="G134" s="13">
        <v>1</v>
      </c>
      <c r="K134" s="13"/>
    </row>
    <row r="135" spans="1:11" x14ac:dyDescent="0.35">
      <c r="A135" t="s">
        <v>1839</v>
      </c>
      <c r="B135" t="s">
        <v>733</v>
      </c>
      <c r="C135" t="s">
        <v>734</v>
      </c>
      <c r="D135" t="s">
        <v>1839</v>
      </c>
      <c r="E135" t="s">
        <v>701</v>
      </c>
      <c r="F135" t="s">
        <v>702</v>
      </c>
      <c r="G135" s="13">
        <v>0.95238095238095233</v>
      </c>
      <c r="K135" s="13"/>
    </row>
    <row r="136" spans="1:11" x14ac:dyDescent="0.35">
      <c r="A136" t="s">
        <v>1839</v>
      </c>
      <c r="B136" t="s">
        <v>735</v>
      </c>
      <c r="C136" t="s">
        <v>736</v>
      </c>
      <c r="D136" t="s">
        <v>1839</v>
      </c>
      <c r="E136" t="s">
        <v>735</v>
      </c>
      <c r="F136" t="s">
        <v>736</v>
      </c>
      <c r="G136" s="13">
        <v>1</v>
      </c>
      <c r="K136" s="13"/>
    </row>
    <row r="137" spans="1:11" x14ac:dyDescent="0.35">
      <c r="A137" t="s">
        <v>1839</v>
      </c>
      <c r="B137" t="s">
        <v>737</v>
      </c>
      <c r="C137" t="s">
        <v>738</v>
      </c>
      <c r="D137" t="s">
        <v>1839</v>
      </c>
      <c r="E137" t="s">
        <v>737</v>
      </c>
      <c r="F137" t="s">
        <v>738</v>
      </c>
      <c r="G137" s="13">
        <v>1</v>
      </c>
      <c r="K137" s="13"/>
    </row>
    <row r="138" spans="1:11" x14ac:dyDescent="0.35">
      <c r="A138" t="s">
        <v>1839</v>
      </c>
      <c r="B138" t="s">
        <v>739</v>
      </c>
      <c r="C138" t="s">
        <v>740</v>
      </c>
      <c r="D138" t="s">
        <v>1839</v>
      </c>
      <c r="E138" t="s">
        <v>739</v>
      </c>
      <c r="F138" t="s">
        <v>740</v>
      </c>
      <c r="G138" s="13">
        <v>1</v>
      </c>
      <c r="K138" s="13"/>
    </row>
    <row r="139" spans="1:11" x14ac:dyDescent="0.35">
      <c r="A139" t="s">
        <v>1839</v>
      </c>
      <c r="B139" t="s">
        <v>739</v>
      </c>
      <c r="C139" t="s">
        <v>740</v>
      </c>
      <c r="D139" t="s">
        <v>1839</v>
      </c>
      <c r="E139" t="s">
        <v>741</v>
      </c>
      <c r="F139" t="s">
        <v>742</v>
      </c>
      <c r="G139" s="13">
        <v>1</v>
      </c>
      <c r="K139" s="13"/>
    </row>
    <row r="140" spans="1:11" x14ac:dyDescent="0.35">
      <c r="A140" t="s">
        <v>1839</v>
      </c>
      <c r="B140" t="s">
        <v>741</v>
      </c>
      <c r="C140" t="s">
        <v>742</v>
      </c>
      <c r="D140" t="s">
        <v>1839</v>
      </c>
      <c r="E140" t="s">
        <v>739</v>
      </c>
      <c r="F140" t="s">
        <v>740</v>
      </c>
      <c r="G140" s="13">
        <v>1</v>
      </c>
      <c r="K140" s="13"/>
    </row>
    <row r="141" spans="1:11" x14ac:dyDescent="0.35">
      <c r="A141" t="s">
        <v>1839</v>
      </c>
      <c r="B141" t="s">
        <v>741</v>
      </c>
      <c r="C141" t="s">
        <v>742</v>
      </c>
      <c r="D141" t="s">
        <v>1839</v>
      </c>
      <c r="E141" t="s">
        <v>741</v>
      </c>
      <c r="F141" t="s">
        <v>742</v>
      </c>
      <c r="G141" s="13">
        <v>1</v>
      </c>
      <c r="K141" s="13"/>
    </row>
    <row r="142" spans="1:11" x14ac:dyDescent="0.35">
      <c r="A142" t="s">
        <v>1839</v>
      </c>
      <c r="B142" t="s">
        <v>743</v>
      </c>
      <c r="C142" t="s">
        <v>744</v>
      </c>
      <c r="D142" t="s">
        <v>1839</v>
      </c>
      <c r="E142" t="s">
        <v>743</v>
      </c>
      <c r="F142" t="s">
        <v>744</v>
      </c>
      <c r="G142" s="13">
        <v>1</v>
      </c>
      <c r="K142" s="13"/>
    </row>
    <row r="143" spans="1:11" x14ac:dyDescent="0.35">
      <c r="A143" t="s">
        <v>1839</v>
      </c>
      <c r="B143" t="s">
        <v>745</v>
      </c>
      <c r="C143" t="s">
        <v>746</v>
      </c>
      <c r="D143" t="s">
        <v>1839</v>
      </c>
      <c r="E143" t="s">
        <v>745</v>
      </c>
      <c r="F143" t="s">
        <v>746</v>
      </c>
      <c r="G143" s="13">
        <v>1</v>
      </c>
      <c r="K143" s="13"/>
    </row>
    <row r="144" spans="1:11" x14ac:dyDescent="0.35">
      <c r="A144" t="s">
        <v>1839</v>
      </c>
      <c r="B144" t="s">
        <v>747</v>
      </c>
      <c r="C144" t="s">
        <v>748</v>
      </c>
      <c r="D144" t="s">
        <v>1839</v>
      </c>
      <c r="E144" t="s">
        <v>747</v>
      </c>
      <c r="F144" t="s">
        <v>748</v>
      </c>
      <c r="G144" s="13">
        <v>1</v>
      </c>
      <c r="K144" s="13"/>
    </row>
    <row r="145" spans="1:11" x14ac:dyDescent="0.35">
      <c r="A145" t="s">
        <v>1839</v>
      </c>
      <c r="B145" t="s">
        <v>749</v>
      </c>
      <c r="C145" t="s">
        <v>750</v>
      </c>
      <c r="D145" t="s">
        <v>1839</v>
      </c>
      <c r="E145" t="s">
        <v>749</v>
      </c>
      <c r="F145" t="s">
        <v>750</v>
      </c>
      <c r="G145" s="13">
        <v>1</v>
      </c>
      <c r="K145" s="13"/>
    </row>
    <row r="146" spans="1:11" x14ac:dyDescent="0.35">
      <c r="A146" t="s">
        <v>1839</v>
      </c>
      <c r="B146" t="s">
        <v>768</v>
      </c>
      <c r="C146" t="s">
        <v>769</v>
      </c>
      <c r="D146" t="s">
        <v>1839</v>
      </c>
      <c r="E146" t="s">
        <v>768</v>
      </c>
      <c r="F146" t="s">
        <v>769</v>
      </c>
      <c r="G146" s="13">
        <v>1</v>
      </c>
      <c r="K146" s="13"/>
    </row>
    <row r="147" spans="1:11" x14ac:dyDescent="0.35">
      <c r="A147" t="s">
        <v>1839</v>
      </c>
      <c r="B147" t="s">
        <v>770</v>
      </c>
      <c r="C147" t="s">
        <v>771</v>
      </c>
      <c r="D147" t="s">
        <v>1839</v>
      </c>
      <c r="E147" t="s">
        <v>770</v>
      </c>
      <c r="F147" t="s">
        <v>771</v>
      </c>
      <c r="G147" s="13">
        <v>1</v>
      </c>
      <c r="K147" s="13"/>
    </row>
    <row r="148" spans="1:11" x14ac:dyDescent="0.35">
      <c r="A148" t="s">
        <v>1839</v>
      </c>
      <c r="B148" t="s">
        <v>770</v>
      </c>
      <c r="C148" t="s">
        <v>771</v>
      </c>
      <c r="D148" t="s">
        <v>1839</v>
      </c>
      <c r="E148" t="s">
        <v>772</v>
      </c>
      <c r="F148" t="s">
        <v>773</v>
      </c>
      <c r="G148" s="13">
        <v>0.9555555555555556</v>
      </c>
      <c r="K148" s="13"/>
    </row>
    <row r="149" spans="1:11" x14ac:dyDescent="0.35">
      <c r="A149" t="s">
        <v>1839</v>
      </c>
      <c r="B149" t="s">
        <v>772</v>
      </c>
      <c r="C149" t="s">
        <v>773</v>
      </c>
      <c r="D149" t="s">
        <v>1839</v>
      </c>
      <c r="E149" t="s">
        <v>772</v>
      </c>
      <c r="F149" t="s">
        <v>773</v>
      </c>
      <c r="G149" s="13">
        <v>1</v>
      </c>
      <c r="K149" s="13"/>
    </row>
    <row r="150" spans="1:11" x14ac:dyDescent="0.35">
      <c r="A150" t="s">
        <v>1839</v>
      </c>
      <c r="B150" t="s">
        <v>772</v>
      </c>
      <c r="C150" t="s">
        <v>773</v>
      </c>
      <c r="D150" t="s">
        <v>1839</v>
      </c>
      <c r="E150" t="s">
        <v>770</v>
      </c>
      <c r="F150" t="s">
        <v>771</v>
      </c>
      <c r="G150" s="13">
        <v>0.9555555555555556</v>
      </c>
      <c r="K150" s="13"/>
    </row>
    <row r="151" spans="1:11" x14ac:dyDescent="0.35">
      <c r="A151" t="s">
        <v>1839</v>
      </c>
      <c r="B151" t="s">
        <v>774</v>
      </c>
      <c r="C151" t="s">
        <v>775</v>
      </c>
      <c r="D151" t="s">
        <v>1839</v>
      </c>
      <c r="E151" t="s">
        <v>774</v>
      </c>
      <c r="F151" t="s">
        <v>775</v>
      </c>
      <c r="G151" s="13">
        <v>1</v>
      </c>
      <c r="K151" s="13"/>
    </row>
    <row r="152" spans="1:11" x14ac:dyDescent="0.35">
      <c r="A152" t="s">
        <v>1839</v>
      </c>
      <c r="B152" t="s">
        <v>776</v>
      </c>
      <c r="C152" t="s">
        <v>777</v>
      </c>
      <c r="D152" t="s">
        <v>1839</v>
      </c>
      <c r="E152" t="s">
        <v>776</v>
      </c>
      <c r="F152" t="s">
        <v>777</v>
      </c>
      <c r="G152" s="13">
        <v>1</v>
      </c>
      <c r="K152" s="13"/>
    </row>
    <row r="153" spans="1:11" x14ac:dyDescent="0.35">
      <c r="A153" t="s">
        <v>1839</v>
      </c>
      <c r="B153" t="s">
        <v>778</v>
      </c>
      <c r="C153" t="s">
        <v>779</v>
      </c>
      <c r="D153" t="s">
        <v>1839</v>
      </c>
      <c r="E153" t="s">
        <v>778</v>
      </c>
      <c r="F153" t="s">
        <v>779</v>
      </c>
      <c r="G153" s="13">
        <v>1</v>
      </c>
      <c r="K153" s="13"/>
    </row>
    <row r="154" spans="1:11" x14ac:dyDescent="0.35">
      <c r="A154" t="s">
        <v>1839</v>
      </c>
      <c r="B154" t="s">
        <v>780</v>
      </c>
      <c r="C154" t="s">
        <v>781</v>
      </c>
      <c r="D154" t="s">
        <v>1839</v>
      </c>
      <c r="E154" t="s">
        <v>780</v>
      </c>
      <c r="F154" t="s">
        <v>781</v>
      </c>
      <c r="G154" s="13">
        <v>1</v>
      </c>
      <c r="K154" s="13"/>
    </row>
    <row r="155" spans="1:11" x14ac:dyDescent="0.35">
      <c r="A155" t="s">
        <v>1839</v>
      </c>
      <c r="B155" t="s">
        <v>780</v>
      </c>
      <c r="C155" t="s">
        <v>781</v>
      </c>
      <c r="D155" t="s">
        <v>1839</v>
      </c>
      <c r="E155" t="s">
        <v>1763</v>
      </c>
      <c r="F155" t="s">
        <v>1764</v>
      </c>
      <c r="G155" s="13">
        <v>0.8670625067351948</v>
      </c>
      <c r="K155" s="13"/>
    </row>
    <row r="156" spans="1:11" x14ac:dyDescent="0.35">
      <c r="A156" t="s">
        <v>1839</v>
      </c>
      <c r="B156" t="s">
        <v>782</v>
      </c>
      <c r="C156" t="s">
        <v>783</v>
      </c>
      <c r="D156" t="s">
        <v>1839</v>
      </c>
      <c r="E156" t="s">
        <v>782</v>
      </c>
      <c r="F156" t="s">
        <v>783</v>
      </c>
      <c r="G156" s="13">
        <v>1</v>
      </c>
      <c r="K156" s="13"/>
    </row>
    <row r="157" spans="1:11" x14ac:dyDescent="0.35">
      <c r="A157" t="s">
        <v>1839</v>
      </c>
      <c r="B157" t="s">
        <v>784</v>
      </c>
      <c r="C157" t="s">
        <v>785</v>
      </c>
      <c r="D157" t="s">
        <v>1839</v>
      </c>
      <c r="E157" t="s">
        <v>784</v>
      </c>
      <c r="F157" t="s">
        <v>785</v>
      </c>
      <c r="G157" s="13">
        <v>1</v>
      </c>
      <c r="K157" s="13"/>
    </row>
    <row r="158" spans="1:11" x14ac:dyDescent="0.35">
      <c r="A158" t="s">
        <v>1839</v>
      </c>
      <c r="B158" t="s">
        <v>784</v>
      </c>
      <c r="C158" t="s">
        <v>785</v>
      </c>
      <c r="D158" t="s">
        <v>1839</v>
      </c>
      <c r="E158" t="s">
        <v>1763</v>
      </c>
      <c r="F158" t="s">
        <v>1764</v>
      </c>
      <c r="G158" s="13">
        <v>0.86190385237094902</v>
      </c>
      <c r="K158" s="13"/>
    </row>
    <row r="159" spans="1:11" x14ac:dyDescent="0.35">
      <c r="A159" t="s">
        <v>1839</v>
      </c>
      <c r="B159" t="s">
        <v>784</v>
      </c>
      <c r="C159" t="s">
        <v>785</v>
      </c>
      <c r="D159" t="s">
        <v>1839</v>
      </c>
      <c r="E159" t="s">
        <v>1775</v>
      </c>
      <c r="F159" t="s">
        <v>1776</v>
      </c>
      <c r="G159" s="13">
        <v>0.86190385237094902</v>
      </c>
      <c r="K159" s="13"/>
    </row>
    <row r="160" spans="1:11" x14ac:dyDescent="0.35">
      <c r="A160" t="s">
        <v>1839</v>
      </c>
      <c r="B160" t="s">
        <v>786</v>
      </c>
      <c r="C160" t="s">
        <v>787</v>
      </c>
      <c r="D160" t="s">
        <v>1839</v>
      </c>
      <c r="E160" t="s">
        <v>786</v>
      </c>
      <c r="F160" t="s">
        <v>787</v>
      </c>
      <c r="G160" s="13">
        <v>1</v>
      </c>
      <c r="K160" s="13"/>
    </row>
    <row r="161" spans="1:11" x14ac:dyDescent="0.35">
      <c r="A161" t="s">
        <v>1839</v>
      </c>
      <c r="B161" t="s">
        <v>788</v>
      </c>
      <c r="C161" t="s">
        <v>789</v>
      </c>
      <c r="D161" t="s">
        <v>1839</v>
      </c>
      <c r="E161" t="s">
        <v>788</v>
      </c>
      <c r="F161" t="s">
        <v>789</v>
      </c>
      <c r="G161" s="13">
        <v>1</v>
      </c>
      <c r="K161" s="13"/>
    </row>
    <row r="162" spans="1:11" x14ac:dyDescent="0.35">
      <c r="A162" t="s">
        <v>1839</v>
      </c>
      <c r="B162" t="s">
        <v>790</v>
      </c>
      <c r="C162" t="s">
        <v>791</v>
      </c>
      <c r="D162" t="s">
        <v>1839</v>
      </c>
      <c r="E162" t="s">
        <v>790</v>
      </c>
      <c r="F162" t="s">
        <v>791</v>
      </c>
      <c r="G162" s="13">
        <v>1</v>
      </c>
      <c r="K162" s="13"/>
    </row>
    <row r="163" spans="1:11" x14ac:dyDescent="0.35">
      <c r="A163" t="s">
        <v>1839</v>
      </c>
      <c r="B163" t="s">
        <v>792</v>
      </c>
      <c r="C163" t="s">
        <v>793</v>
      </c>
      <c r="D163" t="s">
        <v>1839</v>
      </c>
      <c r="E163" t="s">
        <v>792</v>
      </c>
      <c r="F163" t="s">
        <v>793</v>
      </c>
      <c r="G163" s="13">
        <v>1</v>
      </c>
      <c r="K163" s="13"/>
    </row>
    <row r="164" spans="1:11" x14ac:dyDescent="0.35">
      <c r="A164" t="s">
        <v>1839</v>
      </c>
      <c r="B164" t="s">
        <v>794</v>
      </c>
      <c r="C164" t="s">
        <v>795</v>
      </c>
      <c r="D164" t="s">
        <v>1839</v>
      </c>
      <c r="E164" t="s">
        <v>794</v>
      </c>
      <c r="F164" t="s">
        <v>795</v>
      </c>
      <c r="G164" s="13">
        <v>1</v>
      </c>
      <c r="K164" s="13"/>
    </row>
    <row r="165" spans="1:11" x14ac:dyDescent="0.35">
      <c r="A165" t="s">
        <v>1839</v>
      </c>
      <c r="B165" t="s">
        <v>796</v>
      </c>
      <c r="C165" t="s">
        <v>797</v>
      </c>
      <c r="D165" t="s">
        <v>1839</v>
      </c>
      <c r="E165" t="s">
        <v>796</v>
      </c>
      <c r="F165" t="s">
        <v>797</v>
      </c>
      <c r="G165" s="13">
        <v>1</v>
      </c>
      <c r="K165" s="13"/>
    </row>
    <row r="166" spans="1:11" x14ac:dyDescent="0.35">
      <c r="A166" t="s">
        <v>1839</v>
      </c>
      <c r="B166" t="s">
        <v>644</v>
      </c>
      <c r="C166" t="s">
        <v>868</v>
      </c>
      <c r="D166" t="s">
        <v>1839</v>
      </c>
      <c r="E166" t="s">
        <v>644</v>
      </c>
      <c r="F166" t="s">
        <v>868</v>
      </c>
      <c r="G166" s="13">
        <v>1</v>
      </c>
      <c r="K166" s="13"/>
    </row>
    <row r="167" spans="1:11" x14ac:dyDescent="0.35">
      <c r="A167" t="s">
        <v>1839</v>
      </c>
      <c r="B167" t="s">
        <v>948</v>
      </c>
      <c r="C167" t="s">
        <v>949</v>
      </c>
      <c r="D167" t="s">
        <v>1839</v>
      </c>
      <c r="E167" t="s">
        <v>948</v>
      </c>
      <c r="F167" t="s">
        <v>949</v>
      </c>
      <c r="G167" s="13">
        <v>1</v>
      </c>
      <c r="K167" s="13"/>
    </row>
    <row r="168" spans="1:11" x14ac:dyDescent="0.35">
      <c r="A168" t="s">
        <v>1839</v>
      </c>
      <c r="B168" t="s">
        <v>950</v>
      </c>
      <c r="C168" t="s">
        <v>951</v>
      </c>
      <c r="D168" t="s">
        <v>1839</v>
      </c>
      <c r="E168" t="s">
        <v>950</v>
      </c>
      <c r="F168" t="s">
        <v>951</v>
      </c>
      <c r="G168" s="13">
        <v>1</v>
      </c>
      <c r="K168" s="13"/>
    </row>
    <row r="169" spans="1:11" x14ac:dyDescent="0.35">
      <c r="A169" t="s">
        <v>1839</v>
      </c>
      <c r="B169" t="s">
        <v>952</v>
      </c>
      <c r="C169" t="s">
        <v>953</v>
      </c>
      <c r="D169" t="s">
        <v>1839</v>
      </c>
      <c r="E169" t="s">
        <v>952</v>
      </c>
      <c r="F169" t="s">
        <v>953</v>
      </c>
      <c r="G169" s="13">
        <v>1</v>
      </c>
      <c r="K169" s="13"/>
    </row>
    <row r="170" spans="1:11" x14ac:dyDescent="0.35">
      <c r="A170" t="s">
        <v>1839</v>
      </c>
      <c r="B170" t="s">
        <v>954</v>
      </c>
      <c r="C170" t="s">
        <v>955</v>
      </c>
      <c r="D170" t="s">
        <v>1839</v>
      </c>
      <c r="E170" t="s">
        <v>954</v>
      </c>
      <c r="F170" t="s">
        <v>955</v>
      </c>
      <c r="G170" s="13">
        <v>1</v>
      </c>
      <c r="K170" s="13"/>
    </row>
    <row r="171" spans="1:11" x14ac:dyDescent="0.35">
      <c r="A171" t="s">
        <v>1839</v>
      </c>
      <c r="B171" t="s">
        <v>954</v>
      </c>
      <c r="C171" t="s">
        <v>955</v>
      </c>
      <c r="D171" t="s">
        <v>1839</v>
      </c>
      <c r="E171" t="s">
        <v>1625</v>
      </c>
      <c r="F171" t="s">
        <v>1626</v>
      </c>
      <c r="G171" s="13">
        <v>0.87383089895449684</v>
      </c>
      <c r="K171" s="13"/>
    </row>
    <row r="172" spans="1:11" x14ac:dyDescent="0.35">
      <c r="A172" t="s">
        <v>1839</v>
      </c>
      <c r="B172" t="s">
        <v>954</v>
      </c>
      <c r="C172" t="s">
        <v>955</v>
      </c>
      <c r="D172" t="s">
        <v>1839</v>
      </c>
      <c r="E172" t="s">
        <v>1646</v>
      </c>
      <c r="F172" t="s">
        <v>1647</v>
      </c>
      <c r="G172" s="13">
        <v>0.86086956521739133</v>
      </c>
      <c r="K172" s="13"/>
    </row>
    <row r="173" spans="1:11" x14ac:dyDescent="0.35">
      <c r="A173" t="s">
        <v>1839</v>
      </c>
      <c r="B173" t="s">
        <v>956</v>
      </c>
      <c r="C173" t="s">
        <v>957</v>
      </c>
      <c r="D173" t="s">
        <v>1839</v>
      </c>
      <c r="E173" t="s">
        <v>956</v>
      </c>
      <c r="F173" t="s">
        <v>957</v>
      </c>
      <c r="G173" s="13">
        <v>1</v>
      </c>
      <c r="K173" s="13"/>
    </row>
    <row r="174" spans="1:11" x14ac:dyDescent="0.35">
      <c r="A174" t="s">
        <v>1839</v>
      </c>
      <c r="B174" t="s">
        <v>956</v>
      </c>
      <c r="C174" t="s">
        <v>957</v>
      </c>
      <c r="D174" t="s">
        <v>1839</v>
      </c>
      <c r="E174" t="s">
        <v>984</v>
      </c>
      <c r="F174" t="s">
        <v>985</v>
      </c>
      <c r="G174" s="13">
        <v>0.87368421052631584</v>
      </c>
      <c r="K174" s="13"/>
    </row>
    <row r="175" spans="1:11" x14ac:dyDescent="0.35">
      <c r="A175" t="s">
        <v>1839</v>
      </c>
      <c r="B175" t="s">
        <v>958</v>
      </c>
      <c r="C175" t="s">
        <v>959</v>
      </c>
      <c r="D175" t="s">
        <v>1839</v>
      </c>
      <c r="E175" t="s">
        <v>958</v>
      </c>
      <c r="F175" t="s">
        <v>959</v>
      </c>
      <c r="G175" s="13">
        <v>1</v>
      </c>
      <c r="K175" s="13"/>
    </row>
    <row r="176" spans="1:11" x14ac:dyDescent="0.35">
      <c r="A176" t="s">
        <v>1839</v>
      </c>
      <c r="B176" t="s">
        <v>958</v>
      </c>
      <c r="C176" t="s">
        <v>959</v>
      </c>
      <c r="D176" t="s">
        <v>1839</v>
      </c>
      <c r="E176" t="s">
        <v>1012</v>
      </c>
      <c r="F176" t="s">
        <v>1013</v>
      </c>
      <c r="G176" s="13">
        <v>0.87</v>
      </c>
      <c r="K176" s="13"/>
    </row>
    <row r="177" spans="1:11" x14ac:dyDescent="0.35">
      <c r="A177" t="s">
        <v>1839</v>
      </c>
      <c r="B177" t="s">
        <v>960</v>
      </c>
      <c r="C177" t="s">
        <v>961</v>
      </c>
      <c r="D177" t="s">
        <v>1839</v>
      </c>
      <c r="E177" t="s">
        <v>960</v>
      </c>
      <c r="F177" t="s">
        <v>961</v>
      </c>
      <c r="G177" s="13">
        <v>1</v>
      </c>
      <c r="K177" s="13"/>
    </row>
    <row r="178" spans="1:11" x14ac:dyDescent="0.35">
      <c r="A178" t="s">
        <v>1839</v>
      </c>
      <c r="B178" t="s">
        <v>962</v>
      </c>
      <c r="C178" t="s">
        <v>963</v>
      </c>
      <c r="D178" t="s">
        <v>1839</v>
      </c>
      <c r="E178" t="s">
        <v>962</v>
      </c>
      <c r="F178" t="s">
        <v>963</v>
      </c>
      <c r="G178" s="13">
        <v>1</v>
      </c>
      <c r="K178" s="13"/>
    </row>
    <row r="179" spans="1:11" x14ac:dyDescent="0.35">
      <c r="A179" t="s">
        <v>1839</v>
      </c>
      <c r="B179" t="s">
        <v>964</v>
      </c>
      <c r="C179" t="s">
        <v>965</v>
      </c>
      <c r="D179" t="s">
        <v>1839</v>
      </c>
      <c r="E179" t="s">
        <v>964</v>
      </c>
      <c r="F179" t="s">
        <v>965</v>
      </c>
      <c r="G179" s="13">
        <v>1</v>
      </c>
      <c r="K179" s="13"/>
    </row>
    <row r="180" spans="1:11" x14ac:dyDescent="0.35">
      <c r="A180" t="s">
        <v>1839</v>
      </c>
      <c r="B180" t="s">
        <v>966</v>
      </c>
      <c r="C180" t="s">
        <v>967</v>
      </c>
      <c r="D180" t="s">
        <v>1839</v>
      </c>
      <c r="E180" t="s">
        <v>966</v>
      </c>
      <c r="F180" t="s">
        <v>967</v>
      </c>
      <c r="G180" s="13">
        <v>1</v>
      </c>
      <c r="K180" s="13"/>
    </row>
    <row r="181" spans="1:11" x14ac:dyDescent="0.35">
      <c r="A181" t="s">
        <v>1839</v>
      </c>
      <c r="B181" t="s">
        <v>968</v>
      </c>
      <c r="C181" t="s">
        <v>969</v>
      </c>
      <c r="D181" t="s">
        <v>1839</v>
      </c>
      <c r="E181" t="s">
        <v>968</v>
      </c>
      <c r="F181" t="s">
        <v>969</v>
      </c>
      <c r="G181" s="13">
        <v>1</v>
      </c>
      <c r="K181" s="13"/>
    </row>
    <row r="182" spans="1:11" x14ac:dyDescent="0.35">
      <c r="A182" t="s">
        <v>1839</v>
      </c>
      <c r="B182" t="s">
        <v>970</v>
      </c>
      <c r="C182" t="s">
        <v>971</v>
      </c>
      <c r="D182" t="s">
        <v>1839</v>
      </c>
      <c r="E182" t="s">
        <v>970</v>
      </c>
      <c r="F182" t="s">
        <v>971</v>
      </c>
      <c r="G182" s="13">
        <v>1</v>
      </c>
      <c r="K182" s="13"/>
    </row>
    <row r="183" spans="1:11" x14ac:dyDescent="0.35">
      <c r="A183" t="s">
        <v>1839</v>
      </c>
      <c r="B183" t="s">
        <v>972</v>
      </c>
      <c r="C183" t="s">
        <v>973</v>
      </c>
      <c r="D183" t="s">
        <v>1839</v>
      </c>
      <c r="E183" t="s">
        <v>972</v>
      </c>
      <c r="F183" t="s">
        <v>973</v>
      </c>
      <c r="G183" s="13">
        <v>1</v>
      </c>
      <c r="K183" s="13"/>
    </row>
    <row r="184" spans="1:11" x14ac:dyDescent="0.35">
      <c r="A184" t="s">
        <v>1839</v>
      </c>
      <c r="B184" t="s">
        <v>974</v>
      </c>
      <c r="C184" t="s">
        <v>975</v>
      </c>
      <c r="D184" t="s">
        <v>1839</v>
      </c>
      <c r="E184" t="s">
        <v>974</v>
      </c>
      <c r="F184" t="s">
        <v>975</v>
      </c>
      <c r="G184" s="13">
        <v>1</v>
      </c>
      <c r="K184" s="13"/>
    </row>
    <row r="185" spans="1:11" x14ac:dyDescent="0.35">
      <c r="A185" t="s">
        <v>1839</v>
      </c>
      <c r="B185" t="s">
        <v>976</v>
      </c>
      <c r="C185" t="s">
        <v>977</v>
      </c>
      <c r="D185" t="s">
        <v>1839</v>
      </c>
      <c r="E185" t="s">
        <v>976</v>
      </c>
      <c r="F185" t="s">
        <v>977</v>
      </c>
      <c r="G185" s="13">
        <v>1</v>
      </c>
      <c r="K185" s="13"/>
    </row>
    <row r="186" spans="1:11" x14ac:dyDescent="0.35">
      <c r="A186" t="s">
        <v>1839</v>
      </c>
      <c r="B186" t="s">
        <v>978</v>
      </c>
      <c r="C186" t="s">
        <v>979</v>
      </c>
      <c r="D186" t="s">
        <v>1839</v>
      </c>
      <c r="E186" t="s">
        <v>978</v>
      </c>
      <c r="F186" t="s">
        <v>979</v>
      </c>
      <c r="G186" s="13">
        <v>1</v>
      </c>
      <c r="K186" s="13"/>
    </row>
    <row r="187" spans="1:11" x14ac:dyDescent="0.35">
      <c r="A187" t="s">
        <v>1839</v>
      </c>
      <c r="B187" t="s">
        <v>980</v>
      </c>
      <c r="C187" t="s">
        <v>981</v>
      </c>
      <c r="D187" t="s">
        <v>1839</v>
      </c>
      <c r="E187" t="s">
        <v>980</v>
      </c>
      <c r="F187" t="s">
        <v>981</v>
      </c>
      <c r="G187" s="13">
        <v>1</v>
      </c>
      <c r="K187" s="13"/>
    </row>
    <row r="188" spans="1:11" x14ac:dyDescent="0.35">
      <c r="A188" t="s">
        <v>1839</v>
      </c>
      <c r="B188" t="s">
        <v>982</v>
      </c>
      <c r="C188" t="s">
        <v>983</v>
      </c>
      <c r="D188" t="s">
        <v>1839</v>
      </c>
      <c r="E188" t="s">
        <v>982</v>
      </c>
      <c r="F188" t="s">
        <v>983</v>
      </c>
      <c r="G188" s="13">
        <v>1</v>
      </c>
      <c r="K188" s="13"/>
    </row>
    <row r="189" spans="1:11" x14ac:dyDescent="0.35">
      <c r="A189" t="s">
        <v>1839</v>
      </c>
      <c r="B189" t="s">
        <v>984</v>
      </c>
      <c r="C189" t="s">
        <v>985</v>
      </c>
      <c r="D189" t="s">
        <v>1839</v>
      </c>
      <c r="E189" t="s">
        <v>984</v>
      </c>
      <c r="F189" t="s">
        <v>985</v>
      </c>
      <c r="G189" s="13">
        <v>1</v>
      </c>
      <c r="K189" s="13"/>
    </row>
    <row r="190" spans="1:11" x14ac:dyDescent="0.35">
      <c r="A190" t="s">
        <v>1839</v>
      </c>
      <c r="B190" t="s">
        <v>984</v>
      </c>
      <c r="C190" t="s">
        <v>985</v>
      </c>
      <c r="D190" t="s">
        <v>1839</v>
      </c>
      <c r="E190" t="s">
        <v>956</v>
      </c>
      <c r="F190" t="s">
        <v>957</v>
      </c>
      <c r="G190" s="13">
        <v>0.87368421052631584</v>
      </c>
      <c r="K190" s="13"/>
    </row>
    <row r="191" spans="1:11" x14ac:dyDescent="0.35">
      <c r="A191" t="s">
        <v>1839</v>
      </c>
      <c r="B191" t="s">
        <v>986</v>
      </c>
      <c r="C191" t="s">
        <v>987</v>
      </c>
      <c r="D191" t="s">
        <v>1839</v>
      </c>
      <c r="E191" t="s">
        <v>986</v>
      </c>
      <c r="F191" t="s">
        <v>987</v>
      </c>
      <c r="G191" s="13">
        <v>1</v>
      </c>
      <c r="K191" s="13"/>
    </row>
    <row r="192" spans="1:11" x14ac:dyDescent="0.35">
      <c r="A192" t="s">
        <v>1839</v>
      </c>
      <c r="B192" t="s">
        <v>988</v>
      </c>
      <c r="C192" t="s">
        <v>989</v>
      </c>
      <c r="D192" t="s">
        <v>1839</v>
      </c>
      <c r="E192" t="s">
        <v>988</v>
      </c>
      <c r="F192" t="s">
        <v>989</v>
      </c>
      <c r="G192" s="13">
        <v>1</v>
      </c>
      <c r="K192" s="13"/>
    </row>
    <row r="193" spans="1:11" x14ac:dyDescent="0.35">
      <c r="A193" t="s">
        <v>1839</v>
      </c>
      <c r="B193" t="s">
        <v>990</v>
      </c>
      <c r="C193" t="s">
        <v>991</v>
      </c>
      <c r="D193" t="s">
        <v>1839</v>
      </c>
      <c r="E193" t="s">
        <v>990</v>
      </c>
      <c r="F193" t="s">
        <v>991</v>
      </c>
      <c r="G193" s="13">
        <v>1</v>
      </c>
      <c r="K193" s="13"/>
    </row>
    <row r="194" spans="1:11" x14ac:dyDescent="0.35">
      <c r="A194" t="s">
        <v>1839</v>
      </c>
      <c r="B194" t="s">
        <v>992</v>
      </c>
      <c r="C194" t="s">
        <v>993</v>
      </c>
      <c r="D194" t="s">
        <v>1839</v>
      </c>
      <c r="E194" t="s">
        <v>992</v>
      </c>
      <c r="F194" t="s">
        <v>993</v>
      </c>
      <c r="G194" s="13">
        <v>1</v>
      </c>
      <c r="K194" s="13"/>
    </row>
    <row r="195" spans="1:11" x14ac:dyDescent="0.35">
      <c r="A195" t="s">
        <v>1839</v>
      </c>
      <c r="B195" t="s">
        <v>994</v>
      </c>
      <c r="C195" t="s">
        <v>995</v>
      </c>
      <c r="D195" t="s">
        <v>1839</v>
      </c>
      <c r="E195" t="s">
        <v>994</v>
      </c>
      <c r="F195" t="s">
        <v>995</v>
      </c>
      <c r="G195" s="13">
        <v>1</v>
      </c>
      <c r="K195" s="13"/>
    </row>
    <row r="196" spans="1:11" x14ac:dyDescent="0.35">
      <c r="A196" t="s">
        <v>1839</v>
      </c>
      <c r="B196" t="s">
        <v>996</v>
      </c>
      <c r="C196" t="s">
        <v>997</v>
      </c>
      <c r="D196" t="s">
        <v>1839</v>
      </c>
      <c r="E196" t="s">
        <v>996</v>
      </c>
      <c r="F196" t="s">
        <v>997</v>
      </c>
      <c r="G196" s="13">
        <v>1</v>
      </c>
      <c r="K196" s="13"/>
    </row>
    <row r="197" spans="1:11" x14ac:dyDescent="0.35">
      <c r="A197" t="s">
        <v>1839</v>
      </c>
      <c r="B197" t="s">
        <v>998</v>
      </c>
      <c r="C197" t="s">
        <v>999</v>
      </c>
      <c r="D197" t="s">
        <v>1839</v>
      </c>
      <c r="E197" t="s">
        <v>998</v>
      </c>
      <c r="F197" t="s">
        <v>999</v>
      </c>
      <c r="G197" s="13">
        <v>1</v>
      </c>
      <c r="K197" s="13"/>
    </row>
    <row r="198" spans="1:11" x14ac:dyDescent="0.35">
      <c r="A198" t="s">
        <v>1839</v>
      </c>
      <c r="B198" t="s">
        <v>1000</v>
      </c>
      <c r="C198" t="s">
        <v>1001</v>
      </c>
      <c r="D198" t="s">
        <v>1839</v>
      </c>
      <c r="E198" t="s">
        <v>1000</v>
      </c>
      <c r="F198" t="s">
        <v>1001</v>
      </c>
      <c r="G198" s="13">
        <v>1</v>
      </c>
      <c r="K198" s="13"/>
    </row>
    <row r="199" spans="1:11" x14ac:dyDescent="0.35">
      <c r="A199" t="s">
        <v>1839</v>
      </c>
      <c r="B199" t="s">
        <v>1000</v>
      </c>
      <c r="C199" t="s">
        <v>1001</v>
      </c>
      <c r="D199" t="s">
        <v>1839</v>
      </c>
      <c r="E199" t="s">
        <v>1105</v>
      </c>
      <c r="F199" t="s">
        <v>1106</v>
      </c>
      <c r="G199" s="13">
        <v>0.8833333333333333</v>
      </c>
      <c r="K199" s="13"/>
    </row>
    <row r="200" spans="1:11" x14ac:dyDescent="0.35">
      <c r="A200" t="s">
        <v>1839</v>
      </c>
      <c r="B200" t="s">
        <v>1002</v>
      </c>
      <c r="C200" t="s">
        <v>1003</v>
      </c>
      <c r="D200" t="s">
        <v>1839</v>
      </c>
      <c r="E200" t="s">
        <v>1002</v>
      </c>
      <c r="F200" t="s">
        <v>1003</v>
      </c>
      <c r="G200" s="13">
        <v>1</v>
      </c>
      <c r="K200" s="13"/>
    </row>
    <row r="201" spans="1:11" x14ac:dyDescent="0.35">
      <c r="A201" t="s">
        <v>1839</v>
      </c>
      <c r="B201" t="s">
        <v>1004</v>
      </c>
      <c r="C201" t="s">
        <v>1005</v>
      </c>
      <c r="D201" t="s">
        <v>1839</v>
      </c>
      <c r="E201" t="s">
        <v>1004</v>
      </c>
      <c r="F201" t="s">
        <v>1005</v>
      </c>
      <c r="G201" s="13">
        <v>1</v>
      </c>
      <c r="K201" s="13"/>
    </row>
    <row r="202" spans="1:11" x14ac:dyDescent="0.35">
      <c r="A202" t="s">
        <v>1839</v>
      </c>
      <c r="B202" t="s">
        <v>1006</v>
      </c>
      <c r="C202" t="s">
        <v>1007</v>
      </c>
      <c r="D202" t="s">
        <v>1839</v>
      </c>
      <c r="E202" t="s">
        <v>1006</v>
      </c>
      <c r="F202" t="s">
        <v>1007</v>
      </c>
      <c r="G202" s="13">
        <v>1</v>
      </c>
      <c r="K202" s="13"/>
    </row>
    <row r="203" spans="1:11" x14ac:dyDescent="0.35">
      <c r="A203" t="s">
        <v>1839</v>
      </c>
      <c r="B203" t="s">
        <v>1008</v>
      </c>
      <c r="C203" t="s">
        <v>1009</v>
      </c>
      <c r="D203" t="s">
        <v>1839</v>
      </c>
      <c r="E203" t="s">
        <v>1008</v>
      </c>
      <c r="F203" t="s">
        <v>1009</v>
      </c>
      <c r="G203" s="13">
        <v>1</v>
      </c>
      <c r="K203" s="13"/>
    </row>
    <row r="204" spans="1:11" x14ac:dyDescent="0.35">
      <c r="A204" t="s">
        <v>1839</v>
      </c>
      <c r="B204" t="s">
        <v>1010</v>
      </c>
      <c r="C204" t="s">
        <v>1011</v>
      </c>
      <c r="D204" t="s">
        <v>1839</v>
      </c>
      <c r="E204" t="s">
        <v>1010</v>
      </c>
      <c r="F204" t="s">
        <v>1011</v>
      </c>
      <c r="G204" s="13">
        <v>1</v>
      </c>
      <c r="K204" s="13"/>
    </row>
    <row r="205" spans="1:11" x14ac:dyDescent="0.35">
      <c r="A205" t="s">
        <v>1839</v>
      </c>
      <c r="B205" t="s">
        <v>1012</v>
      </c>
      <c r="C205" t="s">
        <v>1013</v>
      </c>
      <c r="D205" t="s">
        <v>1839</v>
      </c>
      <c r="E205" t="s">
        <v>1012</v>
      </c>
      <c r="F205" t="s">
        <v>1013</v>
      </c>
      <c r="G205" s="13">
        <v>1</v>
      </c>
      <c r="K205" s="13"/>
    </row>
    <row r="206" spans="1:11" x14ac:dyDescent="0.35">
      <c r="A206" t="s">
        <v>1839</v>
      </c>
      <c r="B206" t="s">
        <v>1014</v>
      </c>
      <c r="C206" t="s">
        <v>1015</v>
      </c>
      <c r="D206" t="s">
        <v>1839</v>
      </c>
      <c r="E206" t="s">
        <v>1014</v>
      </c>
      <c r="F206" t="s">
        <v>1015</v>
      </c>
      <c r="G206" s="13">
        <v>1</v>
      </c>
      <c r="K206" s="13"/>
    </row>
    <row r="207" spans="1:11" x14ac:dyDescent="0.35">
      <c r="A207" t="s">
        <v>1839</v>
      </c>
      <c r="B207" t="s">
        <v>1016</v>
      </c>
      <c r="C207" t="s">
        <v>1017</v>
      </c>
      <c r="D207" t="s">
        <v>1839</v>
      </c>
      <c r="E207" t="s">
        <v>1016</v>
      </c>
      <c r="F207" t="s">
        <v>1017</v>
      </c>
      <c r="G207" s="13">
        <v>1</v>
      </c>
      <c r="K207" s="13"/>
    </row>
    <row r="208" spans="1:11" x14ac:dyDescent="0.35">
      <c r="A208" t="s">
        <v>1839</v>
      </c>
      <c r="B208" t="s">
        <v>1018</v>
      </c>
      <c r="C208" t="s">
        <v>1019</v>
      </c>
      <c r="D208" t="s">
        <v>1839</v>
      </c>
      <c r="E208" t="s">
        <v>1018</v>
      </c>
      <c r="F208" t="s">
        <v>1019</v>
      </c>
      <c r="G208" s="13">
        <v>1</v>
      </c>
      <c r="K208" s="13"/>
    </row>
    <row r="209" spans="1:11" x14ac:dyDescent="0.35">
      <c r="A209" t="s">
        <v>1839</v>
      </c>
      <c r="B209" t="s">
        <v>1020</v>
      </c>
      <c r="C209" t="s">
        <v>1021</v>
      </c>
      <c r="D209" t="s">
        <v>1839</v>
      </c>
      <c r="E209" t="s">
        <v>1020</v>
      </c>
      <c r="F209" t="s">
        <v>1021</v>
      </c>
      <c r="G209" s="13">
        <v>1</v>
      </c>
      <c r="K209" s="13"/>
    </row>
    <row r="210" spans="1:11" x14ac:dyDescent="0.35">
      <c r="A210" t="s">
        <v>1839</v>
      </c>
      <c r="B210" t="s">
        <v>1022</v>
      </c>
      <c r="C210" t="s">
        <v>1023</v>
      </c>
      <c r="D210" t="s">
        <v>1839</v>
      </c>
      <c r="E210" t="s">
        <v>1022</v>
      </c>
      <c r="F210" t="s">
        <v>1023</v>
      </c>
      <c r="G210" s="13">
        <v>1</v>
      </c>
      <c r="K210" s="13"/>
    </row>
    <row r="211" spans="1:11" x14ac:dyDescent="0.35">
      <c r="A211" t="s">
        <v>1839</v>
      </c>
      <c r="B211" t="s">
        <v>1024</v>
      </c>
      <c r="C211" t="s">
        <v>1025</v>
      </c>
      <c r="D211" t="s">
        <v>1839</v>
      </c>
      <c r="E211" t="s">
        <v>1024</v>
      </c>
      <c r="F211" t="s">
        <v>1025</v>
      </c>
      <c r="G211" s="13">
        <v>1</v>
      </c>
      <c r="K211" s="13"/>
    </row>
    <row r="212" spans="1:11" x14ac:dyDescent="0.35">
      <c r="A212" t="s">
        <v>1839</v>
      </c>
      <c r="B212" t="s">
        <v>1026</v>
      </c>
      <c r="C212" t="s">
        <v>1027</v>
      </c>
      <c r="D212" t="s">
        <v>1839</v>
      </c>
      <c r="E212" t="s">
        <v>1026</v>
      </c>
      <c r="F212" t="s">
        <v>1027</v>
      </c>
      <c r="G212" s="13">
        <v>1</v>
      </c>
      <c r="K212" s="13"/>
    </row>
    <row r="213" spans="1:11" x14ac:dyDescent="0.35">
      <c r="A213" t="s">
        <v>1839</v>
      </c>
      <c r="B213" t="s">
        <v>1028</v>
      </c>
      <c r="C213" t="s">
        <v>1029</v>
      </c>
      <c r="D213" t="s">
        <v>1839</v>
      </c>
      <c r="E213" t="s">
        <v>1028</v>
      </c>
      <c r="F213" t="s">
        <v>1029</v>
      </c>
      <c r="G213" s="13">
        <v>1</v>
      </c>
      <c r="K213" s="13"/>
    </row>
    <row r="214" spans="1:11" x14ac:dyDescent="0.35">
      <c r="A214" t="s">
        <v>1839</v>
      </c>
      <c r="B214" t="s">
        <v>1030</v>
      </c>
      <c r="C214" t="s">
        <v>1031</v>
      </c>
      <c r="D214" t="s">
        <v>1839</v>
      </c>
      <c r="E214" t="s">
        <v>1030</v>
      </c>
      <c r="F214" t="s">
        <v>1031</v>
      </c>
      <c r="G214" s="13">
        <v>1</v>
      </c>
      <c r="K214" s="13"/>
    </row>
    <row r="215" spans="1:11" x14ac:dyDescent="0.35">
      <c r="A215" t="s">
        <v>1839</v>
      </c>
      <c r="B215" t="s">
        <v>1032</v>
      </c>
      <c r="C215" t="s">
        <v>1033</v>
      </c>
      <c r="D215" t="s">
        <v>1839</v>
      </c>
      <c r="E215" t="s">
        <v>1032</v>
      </c>
      <c r="F215" t="s">
        <v>1033</v>
      </c>
      <c r="G215" s="13">
        <v>1</v>
      </c>
      <c r="K215" s="13"/>
    </row>
    <row r="216" spans="1:11" x14ac:dyDescent="0.35">
      <c r="A216" t="s">
        <v>1839</v>
      </c>
      <c r="B216" t="s">
        <v>1034</v>
      </c>
      <c r="C216" t="s">
        <v>1035</v>
      </c>
      <c r="D216" t="s">
        <v>1839</v>
      </c>
      <c r="E216" t="s">
        <v>1034</v>
      </c>
      <c r="F216" t="s">
        <v>1035</v>
      </c>
      <c r="G216" s="13">
        <v>1</v>
      </c>
      <c r="K216" s="13"/>
    </row>
    <row r="217" spans="1:11" x14ac:dyDescent="0.35">
      <c r="A217" t="s">
        <v>1839</v>
      </c>
      <c r="B217" t="s">
        <v>1036</v>
      </c>
      <c r="C217" t="s">
        <v>1037</v>
      </c>
      <c r="D217" t="s">
        <v>1839</v>
      </c>
      <c r="E217" t="s">
        <v>1036</v>
      </c>
      <c r="F217" t="s">
        <v>1037</v>
      </c>
      <c r="G217" s="13">
        <v>1</v>
      </c>
      <c r="K217" s="13"/>
    </row>
    <row r="218" spans="1:11" x14ac:dyDescent="0.35">
      <c r="A218" t="s">
        <v>1839</v>
      </c>
      <c r="B218" t="s">
        <v>1038</v>
      </c>
      <c r="C218" t="s">
        <v>1039</v>
      </c>
      <c r="D218" t="s">
        <v>1839</v>
      </c>
      <c r="E218" t="s">
        <v>1038</v>
      </c>
      <c r="F218" t="s">
        <v>1039</v>
      </c>
      <c r="G218" s="13">
        <v>1</v>
      </c>
      <c r="K218" s="13"/>
    </row>
    <row r="219" spans="1:11" x14ac:dyDescent="0.35">
      <c r="A219" t="s">
        <v>1839</v>
      </c>
      <c r="B219" t="s">
        <v>1040</v>
      </c>
      <c r="C219" t="s">
        <v>1041</v>
      </c>
      <c r="D219" t="s">
        <v>1839</v>
      </c>
      <c r="E219" t="s">
        <v>1040</v>
      </c>
      <c r="F219" t="s">
        <v>1041</v>
      </c>
      <c r="G219" s="13">
        <v>1</v>
      </c>
      <c r="K219" s="13"/>
    </row>
    <row r="220" spans="1:11" x14ac:dyDescent="0.35">
      <c r="A220" t="s">
        <v>1839</v>
      </c>
      <c r="B220" t="s">
        <v>1042</v>
      </c>
      <c r="C220" t="s">
        <v>1043</v>
      </c>
      <c r="D220" t="s">
        <v>1839</v>
      </c>
      <c r="E220" t="s">
        <v>1042</v>
      </c>
      <c r="F220" t="s">
        <v>1043</v>
      </c>
      <c r="G220" s="13">
        <v>1</v>
      </c>
      <c r="K220" s="13"/>
    </row>
    <row r="221" spans="1:11" x14ac:dyDescent="0.35">
      <c r="A221" t="s">
        <v>1839</v>
      </c>
      <c r="B221" t="s">
        <v>1044</v>
      </c>
      <c r="C221" t="s">
        <v>1045</v>
      </c>
      <c r="D221" t="s">
        <v>1839</v>
      </c>
      <c r="E221" t="s">
        <v>1044</v>
      </c>
      <c r="F221" t="s">
        <v>1045</v>
      </c>
      <c r="G221" s="13">
        <v>1</v>
      </c>
      <c r="K221" s="13"/>
    </row>
    <row r="222" spans="1:11" x14ac:dyDescent="0.35">
      <c r="A222" t="s">
        <v>1839</v>
      </c>
      <c r="B222" t="s">
        <v>1046</v>
      </c>
      <c r="C222" t="s">
        <v>1047</v>
      </c>
      <c r="D222" t="s">
        <v>1839</v>
      </c>
      <c r="E222" t="s">
        <v>1046</v>
      </c>
      <c r="F222" t="s">
        <v>1047</v>
      </c>
      <c r="G222" s="13">
        <v>1</v>
      </c>
      <c r="K222" s="13"/>
    </row>
    <row r="223" spans="1:11" x14ac:dyDescent="0.35">
      <c r="A223" t="s">
        <v>1839</v>
      </c>
      <c r="B223" t="s">
        <v>1048</v>
      </c>
      <c r="C223" t="s">
        <v>1049</v>
      </c>
      <c r="D223" t="s">
        <v>1839</v>
      </c>
      <c r="E223" t="s">
        <v>1048</v>
      </c>
      <c r="F223" t="s">
        <v>1049</v>
      </c>
      <c r="G223" s="13">
        <v>1</v>
      </c>
      <c r="K223" s="13"/>
    </row>
    <row r="224" spans="1:11" x14ac:dyDescent="0.35">
      <c r="A224" t="s">
        <v>1839</v>
      </c>
      <c r="B224" t="s">
        <v>1050</v>
      </c>
      <c r="C224" t="s">
        <v>1051</v>
      </c>
      <c r="D224" t="s">
        <v>1839</v>
      </c>
      <c r="E224" t="s">
        <v>1050</v>
      </c>
      <c r="F224" t="s">
        <v>1051</v>
      </c>
      <c r="G224" s="13">
        <v>1</v>
      </c>
      <c r="K224" s="13"/>
    </row>
    <row r="225" spans="1:11" x14ac:dyDescent="0.35">
      <c r="A225" t="s">
        <v>1839</v>
      </c>
      <c r="B225" t="s">
        <v>1052</v>
      </c>
      <c r="C225" t="s">
        <v>1053</v>
      </c>
      <c r="D225" t="s">
        <v>1839</v>
      </c>
      <c r="E225" t="s">
        <v>1052</v>
      </c>
      <c r="F225" t="s">
        <v>1053</v>
      </c>
      <c r="G225" s="13">
        <v>1</v>
      </c>
      <c r="K225" s="13"/>
    </row>
    <row r="226" spans="1:11" x14ac:dyDescent="0.35">
      <c r="A226" t="s">
        <v>1839</v>
      </c>
      <c r="B226" t="s">
        <v>1054</v>
      </c>
      <c r="C226" t="s">
        <v>1055</v>
      </c>
      <c r="D226" t="s">
        <v>1839</v>
      </c>
      <c r="E226" t="s">
        <v>1054</v>
      </c>
      <c r="F226" t="s">
        <v>1055</v>
      </c>
      <c r="G226" s="13">
        <v>1</v>
      </c>
      <c r="K226" s="13"/>
    </row>
    <row r="227" spans="1:11" x14ac:dyDescent="0.35">
      <c r="A227" t="s">
        <v>1839</v>
      </c>
      <c r="B227" t="s">
        <v>1054</v>
      </c>
      <c r="C227" t="s">
        <v>1055</v>
      </c>
      <c r="D227" t="s">
        <v>1839</v>
      </c>
      <c r="E227" t="s">
        <v>1042</v>
      </c>
      <c r="F227" t="s">
        <v>1043</v>
      </c>
      <c r="G227" s="13">
        <v>0.89090909090909087</v>
      </c>
      <c r="K227" s="13"/>
    </row>
    <row r="228" spans="1:11" x14ac:dyDescent="0.35">
      <c r="A228" t="s">
        <v>1839</v>
      </c>
      <c r="B228" t="s">
        <v>1054</v>
      </c>
      <c r="C228" t="s">
        <v>1055</v>
      </c>
      <c r="D228" t="s">
        <v>1839</v>
      </c>
      <c r="E228" t="s">
        <v>976</v>
      </c>
      <c r="F228" t="s">
        <v>977</v>
      </c>
      <c r="G228" s="13">
        <v>0.86250000000000004</v>
      </c>
      <c r="K228" s="13"/>
    </row>
    <row r="229" spans="1:11" x14ac:dyDescent="0.35">
      <c r="A229" t="s">
        <v>1839</v>
      </c>
      <c r="B229" t="s">
        <v>802</v>
      </c>
      <c r="C229" t="s">
        <v>1056</v>
      </c>
      <c r="D229" t="s">
        <v>1839</v>
      </c>
      <c r="E229" t="s">
        <v>802</v>
      </c>
      <c r="F229" t="s">
        <v>1056</v>
      </c>
      <c r="G229" s="13">
        <v>1</v>
      </c>
      <c r="K229" s="13"/>
    </row>
    <row r="230" spans="1:11" x14ac:dyDescent="0.35">
      <c r="A230" t="s">
        <v>1839</v>
      </c>
      <c r="B230" t="s">
        <v>802</v>
      </c>
      <c r="C230" t="s">
        <v>1056</v>
      </c>
      <c r="D230" t="s">
        <v>1839</v>
      </c>
      <c r="E230" t="s">
        <v>1057</v>
      </c>
      <c r="F230" t="s">
        <v>1058</v>
      </c>
      <c r="G230" s="13">
        <v>0.97692307692307689</v>
      </c>
      <c r="K230" s="13"/>
    </row>
    <row r="231" spans="1:11" x14ac:dyDescent="0.35">
      <c r="A231" t="s">
        <v>1839</v>
      </c>
      <c r="B231" t="s">
        <v>1057</v>
      </c>
      <c r="C231" t="s">
        <v>1058</v>
      </c>
      <c r="D231" t="s">
        <v>1839</v>
      </c>
      <c r="E231" t="s">
        <v>1057</v>
      </c>
      <c r="F231" t="s">
        <v>1058</v>
      </c>
      <c r="G231" s="13">
        <v>1</v>
      </c>
      <c r="K231" s="13"/>
    </row>
    <row r="232" spans="1:11" x14ac:dyDescent="0.35">
      <c r="A232" t="s">
        <v>1839</v>
      </c>
      <c r="B232" t="s">
        <v>1057</v>
      </c>
      <c r="C232" t="s">
        <v>1058</v>
      </c>
      <c r="D232" t="s">
        <v>1839</v>
      </c>
      <c r="E232" t="s">
        <v>802</v>
      </c>
      <c r="F232" t="s">
        <v>1056</v>
      </c>
      <c r="G232" s="13">
        <v>0.97692307692307689</v>
      </c>
      <c r="K232" s="13"/>
    </row>
    <row r="233" spans="1:11" x14ac:dyDescent="0.35">
      <c r="A233" t="s">
        <v>1839</v>
      </c>
      <c r="B233" t="s">
        <v>1059</v>
      </c>
      <c r="C233" t="s">
        <v>1060</v>
      </c>
      <c r="D233" t="s">
        <v>1839</v>
      </c>
      <c r="E233" t="s">
        <v>1059</v>
      </c>
      <c r="F233" t="s">
        <v>1060</v>
      </c>
      <c r="G233" s="13">
        <v>1</v>
      </c>
      <c r="K233" s="13"/>
    </row>
    <row r="234" spans="1:11" x14ac:dyDescent="0.35">
      <c r="A234" t="s">
        <v>1839</v>
      </c>
      <c r="B234" t="s">
        <v>1061</v>
      </c>
      <c r="C234" t="s">
        <v>1062</v>
      </c>
      <c r="D234" t="s">
        <v>1839</v>
      </c>
      <c r="E234" t="s">
        <v>1061</v>
      </c>
      <c r="F234" t="s">
        <v>1062</v>
      </c>
      <c r="G234" s="13">
        <v>1</v>
      </c>
      <c r="K234" s="13"/>
    </row>
    <row r="235" spans="1:11" x14ac:dyDescent="0.35">
      <c r="A235" t="s">
        <v>1839</v>
      </c>
      <c r="B235" t="s">
        <v>1063</v>
      </c>
      <c r="C235" t="s">
        <v>1064</v>
      </c>
      <c r="D235" t="s">
        <v>1839</v>
      </c>
      <c r="E235" t="s">
        <v>1063</v>
      </c>
      <c r="F235" t="s">
        <v>1064</v>
      </c>
      <c r="G235" s="13">
        <v>1</v>
      </c>
      <c r="K235" s="13"/>
    </row>
    <row r="236" spans="1:11" x14ac:dyDescent="0.35">
      <c r="A236" t="s">
        <v>1839</v>
      </c>
      <c r="B236" t="s">
        <v>1065</v>
      </c>
      <c r="C236" t="s">
        <v>1066</v>
      </c>
      <c r="D236" t="s">
        <v>1839</v>
      </c>
      <c r="E236" t="s">
        <v>1065</v>
      </c>
      <c r="F236" t="s">
        <v>1066</v>
      </c>
      <c r="G236" s="13">
        <v>1</v>
      </c>
      <c r="K236" s="13"/>
    </row>
    <row r="237" spans="1:11" x14ac:dyDescent="0.35">
      <c r="A237" t="s">
        <v>1839</v>
      </c>
      <c r="B237" t="s">
        <v>1067</v>
      </c>
      <c r="C237" t="s">
        <v>1068</v>
      </c>
      <c r="D237" t="s">
        <v>1839</v>
      </c>
      <c r="E237" t="s">
        <v>1067</v>
      </c>
      <c r="F237" t="s">
        <v>1068</v>
      </c>
      <c r="G237" s="13">
        <v>1</v>
      </c>
      <c r="K237" s="13"/>
    </row>
    <row r="238" spans="1:11" x14ac:dyDescent="0.35">
      <c r="A238" t="s">
        <v>1839</v>
      </c>
      <c r="B238" t="s">
        <v>1069</v>
      </c>
      <c r="C238" t="s">
        <v>1070</v>
      </c>
      <c r="D238" t="s">
        <v>1839</v>
      </c>
      <c r="E238" t="s">
        <v>1069</v>
      </c>
      <c r="F238" t="s">
        <v>1070</v>
      </c>
      <c r="G238" s="13">
        <v>1</v>
      </c>
      <c r="K238" s="13"/>
    </row>
    <row r="239" spans="1:11" x14ac:dyDescent="0.35">
      <c r="A239" t="s">
        <v>1839</v>
      </c>
      <c r="B239" t="s">
        <v>1071</v>
      </c>
      <c r="C239" t="s">
        <v>1072</v>
      </c>
      <c r="D239" t="s">
        <v>1839</v>
      </c>
      <c r="E239" t="s">
        <v>1071</v>
      </c>
      <c r="F239" t="s">
        <v>1072</v>
      </c>
      <c r="G239" s="13">
        <v>1</v>
      </c>
      <c r="K239" s="13"/>
    </row>
    <row r="240" spans="1:11" x14ac:dyDescent="0.35">
      <c r="A240" t="s">
        <v>1839</v>
      </c>
      <c r="B240" t="s">
        <v>1073</v>
      </c>
      <c r="C240" t="s">
        <v>1074</v>
      </c>
      <c r="D240" t="s">
        <v>1839</v>
      </c>
      <c r="E240" t="s">
        <v>1073</v>
      </c>
      <c r="F240" t="s">
        <v>1074</v>
      </c>
      <c r="G240" s="13">
        <v>1</v>
      </c>
      <c r="K240" s="13"/>
    </row>
    <row r="241" spans="1:11" x14ac:dyDescent="0.35">
      <c r="A241" t="s">
        <v>1839</v>
      </c>
      <c r="B241" t="s">
        <v>1075</v>
      </c>
      <c r="C241" t="s">
        <v>1076</v>
      </c>
      <c r="D241" t="s">
        <v>1839</v>
      </c>
      <c r="E241" t="s">
        <v>1075</v>
      </c>
      <c r="F241" t="s">
        <v>1076</v>
      </c>
      <c r="G241" s="13">
        <v>1</v>
      </c>
      <c r="K241" s="13"/>
    </row>
    <row r="242" spans="1:11" x14ac:dyDescent="0.35">
      <c r="A242" t="s">
        <v>1839</v>
      </c>
      <c r="B242" t="s">
        <v>1077</v>
      </c>
      <c r="C242" t="s">
        <v>1078</v>
      </c>
      <c r="D242" t="s">
        <v>1839</v>
      </c>
      <c r="E242" t="s">
        <v>1077</v>
      </c>
      <c r="F242" t="s">
        <v>1078</v>
      </c>
      <c r="G242" s="13">
        <v>1</v>
      </c>
      <c r="K242" s="13"/>
    </row>
    <row r="243" spans="1:11" x14ac:dyDescent="0.35">
      <c r="A243" t="s">
        <v>1839</v>
      </c>
      <c r="B243" t="s">
        <v>1079</v>
      </c>
      <c r="C243" t="s">
        <v>1080</v>
      </c>
      <c r="D243" t="s">
        <v>1839</v>
      </c>
      <c r="E243" t="s">
        <v>1079</v>
      </c>
      <c r="F243" t="s">
        <v>1080</v>
      </c>
      <c r="G243" s="13">
        <v>1</v>
      </c>
      <c r="K243" s="13"/>
    </row>
    <row r="244" spans="1:11" x14ac:dyDescent="0.35">
      <c r="A244" t="s">
        <v>1839</v>
      </c>
      <c r="B244" t="s">
        <v>1081</v>
      </c>
      <c r="C244" t="s">
        <v>1082</v>
      </c>
      <c r="D244" t="s">
        <v>1839</v>
      </c>
      <c r="E244" t="s">
        <v>1081</v>
      </c>
      <c r="F244" t="s">
        <v>1082</v>
      </c>
      <c r="G244" s="13">
        <v>1</v>
      </c>
      <c r="K244" s="13"/>
    </row>
    <row r="245" spans="1:11" x14ac:dyDescent="0.35">
      <c r="A245" t="s">
        <v>1839</v>
      </c>
      <c r="B245" t="s">
        <v>1081</v>
      </c>
      <c r="C245" t="s">
        <v>1082</v>
      </c>
      <c r="D245" t="s">
        <v>1839</v>
      </c>
      <c r="E245" t="s">
        <v>1087</v>
      </c>
      <c r="F245" t="s">
        <v>1088</v>
      </c>
      <c r="G245" s="13">
        <v>0.92</v>
      </c>
      <c r="K245" s="13"/>
    </row>
    <row r="246" spans="1:11" x14ac:dyDescent="0.35">
      <c r="A246" t="s">
        <v>1839</v>
      </c>
      <c r="B246" t="s">
        <v>1083</v>
      </c>
      <c r="C246" t="s">
        <v>1084</v>
      </c>
      <c r="D246" t="s">
        <v>1839</v>
      </c>
      <c r="E246" t="s">
        <v>1083</v>
      </c>
      <c r="F246" t="s">
        <v>1084</v>
      </c>
      <c r="G246" s="13">
        <v>1</v>
      </c>
      <c r="K246" s="13"/>
    </row>
    <row r="247" spans="1:11" x14ac:dyDescent="0.35">
      <c r="A247" t="s">
        <v>1839</v>
      </c>
      <c r="B247" t="s">
        <v>1083</v>
      </c>
      <c r="C247" t="s">
        <v>1084</v>
      </c>
      <c r="D247" t="s">
        <v>1839</v>
      </c>
      <c r="E247" t="s">
        <v>1085</v>
      </c>
      <c r="F247" t="s">
        <v>1086</v>
      </c>
      <c r="G247" s="13">
        <v>0.96</v>
      </c>
      <c r="K247" s="13"/>
    </row>
    <row r="248" spans="1:11" x14ac:dyDescent="0.35">
      <c r="A248" t="s">
        <v>1839</v>
      </c>
      <c r="B248" t="s">
        <v>1085</v>
      </c>
      <c r="C248" t="s">
        <v>1086</v>
      </c>
      <c r="D248" t="s">
        <v>1839</v>
      </c>
      <c r="E248" t="s">
        <v>1085</v>
      </c>
      <c r="F248" t="s">
        <v>1086</v>
      </c>
      <c r="G248" s="13">
        <v>1</v>
      </c>
      <c r="K248" s="13"/>
    </row>
    <row r="249" spans="1:11" x14ac:dyDescent="0.35">
      <c r="A249" t="s">
        <v>1839</v>
      </c>
      <c r="B249" t="s">
        <v>1085</v>
      </c>
      <c r="C249" t="s">
        <v>1086</v>
      </c>
      <c r="D249" t="s">
        <v>1839</v>
      </c>
      <c r="E249" t="s">
        <v>1083</v>
      </c>
      <c r="F249" t="s">
        <v>1084</v>
      </c>
      <c r="G249" s="13">
        <v>0.96</v>
      </c>
      <c r="K249" s="13"/>
    </row>
    <row r="250" spans="1:11" x14ac:dyDescent="0.35">
      <c r="A250" t="s">
        <v>1839</v>
      </c>
      <c r="B250" t="s">
        <v>1087</v>
      </c>
      <c r="C250" t="s">
        <v>1088</v>
      </c>
      <c r="D250" t="s">
        <v>1839</v>
      </c>
      <c r="E250" t="s">
        <v>1087</v>
      </c>
      <c r="F250" t="s">
        <v>1088</v>
      </c>
      <c r="G250" s="13">
        <v>1</v>
      </c>
      <c r="K250" s="13"/>
    </row>
    <row r="251" spans="1:11" x14ac:dyDescent="0.35">
      <c r="A251" t="s">
        <v>1839</v>
      </c>
      <c r="B251" t="s">
        <v>1087</v>
      </c>
      <c r="C251" t="s">
        <v>1088</v>
      </c>
      <c r="D251" t="s">
        <v>1839</v>
      </c>
      <c r="E251" t="s">
        <v>1081</v>
      </c>
      <c r="F251" t="s">
        <v>1082</v>
      </c>
      <c r="G251" s="13">
        <v>0.92</v>
      </c>
      <c r="K251" s="13"/>
    </row>
    <row r="252" spans="1:11" x14ac:dyDescent="0.35">
      <c r="A252" t="s">
        <v>1839</v>
      </c>
      <c r="B252" t="s">
        <v>1089</v>
      </c>
      <c r="C252" t="s">
        <v>1090</v>
      </c>
      <c r="D252" t="s">
        <v>1839</v>
      </c>
      <c r="E252" t="s">
        <v>1089</v>
      </c>
      <c r="F252" t="s">
        <v>1090</v>
      </c>
      <c r="G252" s="13">
        <v>1</v>
      </c>
      <c r="K252" s="13"/>
    </row>
    <row r="253" spans="1:11" x14ac:dyDescent="0.35">
      <c r="A253" t="s">
        <v>1839</v>
      </c>
      <c r="B253" t="s">
        <v>1091</v>
      </c>
      <c r="C253" t="s">
        <v>1092</v>
      </c>
      <c r="D253" t="s">
        <v>1839</v>
      </c>
      <c r="E253" t="s">
        <v>1091</v>
      </c>
      <c r="F253" t="s">
        <v>1092</v>
      </c>
      <c r="G253" s="13">
        <v>1</v>
      </c>
      <c r="K253" s="13"/>
    </row>
    <row r="254" spans="1:11" x14ac:dyDescent="0.35">
      <c r="A254" t="s">
        <v>1839</v>
      </c>
      <c r="B254" t="s">
        <v>1093</v>
      </c>
      <c r="C254" t="s">
        <v>1094</v>
      </c>
      <c r="D254" t="s">
        <v>1839</v>
      </c>
      <c r="E254" t="s">
        <v>1093</v>
      </c>
      <c r="F254" t="s">
        <v>1094</v>
      </c>
      <c r="G254" s="13">
        <v>1</v>
      </c>
      <c r="K254" s="13"/>
    </row>
    <row r="255" spans="1:11" x14ac:dyDescent="0.35">
      <c r="A255" t="s">
        <v>1839</v>
      </c>
      <c r="B255" t="s">
        <v>1095</v>
      </c>
      <c r="C255" t="s">
        <v>1096</v>
      </c>
      <c r="D255" t="s">
        <v>1839</v>
      </c>
      <c r="E255" t="s">
        <v>1095</v>
      </c>
      <c r="F255" t="s">
        <v>1096</v>
      </c>
      <c r="G255" s="13">
        <v>1</v>
      </c>
      <c r="K255" s="13"/>
    </row>
    <row r="256" spans="1:11" x14ac:dyDescent="0.35">
      <c r="A256" t="s">
        <v>1839</v>
      </c>
      <c r="B256" t="s">
        <v>1097</v>
      </c>
      <c r="C256" t="s">
        <v>1098</v>
      </c>
      <c r="D256" t="s">
        <v>1839</v>
      </c>
      <c r="E256" t="s">
        <v>1097</v>
      </c>
      <c r="F256" t="s">
        <v>1098</v>
      </c>
      <c r="G256" s="13">
        <v>1</v>
      </c>
      <c r="K256" s="13"/>
    </row>
    <row r="257" spans="1:11" x14ac:dyDescent="0.35">
      <c r="A257" t="s">
        <v>1839</v>
      </c>
      <c r="B257" t="s">
        <v>1097</v>
      </c>
      <c r="C257" t="s">
        <v>1098</v>
      </c>
      <c r="D257" t="s">
        <v>1839</v>
      </c>
      <c r="E257" t="s">
        <v>1093</v>
      </c>
      <c r="F257" t="s">
        <v>1094</v>
      </c>
      <c r="G257" s="13">
        <v>0.9</v>
      </c>
      <c r="K257" s="13"/>
    </row>
    <row r="258" spans="1:11" x14ac:dyDescent="0.35">
      <c r="A258" t="s">
        <v>1839</v>
      </c>
      <c r="B258" t="s">
        <v>1097</v>
      </c>
      <c r="C258" t="s">
        <v>1098</v>
      </c>
      <c r="D258" t="s">
        <v>1839</v>
      </c>
      <c r="E258" t="s">
        <v>1095</v>
      </c>
      <c r="F258" t="s">
        <v>1096</v>
      </c>
      <c r="G258" s="13">
        <v>0.9</v>
      </c>
      <c r="K258" s="13"/>
    </row>
    <row r="259" spans="1:11" x14ac:dyDescent="0.35">
      <c r="A259" t="s">
        <v>1839</v>
      </c>
      <c r="B259" t="s">
        <v>1099</v>
      </c>
      <c r="C259" t="s">
        <v>1100</v>
      </c>
      <c r="D259" t="s">
        <v>1839</v>
      </c>
      <c r="E259" t="s">
        <v>1099</v>
      </c>
      <c r="F259" t="s">
        <v>1100</v>
      </c>
      <c r="G259" s="13">
        <v>1</v>
      </c>
      <c r="K259" s="13"/>
    </row>
    <row r="260" spans="1:11" x14ac:dyDescent="0.35">
      <c r="A260" t="s">
        <v>1839</v>
      </c>
      <c r="B260" t="s">
        <v>1101</v>
      </c>
      <c r="C260" t="s">
        <v>1102</v>
      </c>
      <c r="D260" t="s">
        <v>1839</v>
      </c>
      <c r="E260" t="s">
        <v>1101</v>
      </c>
      <c r="F260" t="s">
        <v>1102</v>
      </c>
      <c r="G260" s="13">
        <v>1</v>
      </c>
      <c r="K260" s="13"/>
    </row>
    <row r="261" spans="1:11" x14ac:dyDescent="0.35">
      <c r="A261" t="s">
        <v>1839</v>
      </c>
      <c r="B261" t="s">
        <v>1103</v>
      </c>
      <c r="C261" t="s">
        <v>1104</v>
      </c>
      <c r="D261" t="s">
        <v>1839</v>
      </c>
      <c r="E261" t="s">
        <v>1103</v>
      </c>
      <c r="F261" t="s">
        <v>1104</v>
      </c>
      <c r="G261" s="13">
        <v>1</v>
      </c>
      <c r="K261" s="13"/>
    </row>
    <row r="262" spans="1:11" x14ac:dyDescent="0.35">
      <c r="A262" t="s">
        <v>1839</v>
      </c>
      <c r="B262" t="s">
        <v>1105</v>
      </c>
      <c r="C262" t="s">
        <v>1106</v>
      </c>
      <c r="D262" t="s">
        <v>1839</v>
      </c>
      <c r="E262" t="s">
        <v>1105</v>
      </c>
      <c r="F262" t="s">
        <v>1106</v>
      </c>
      <c r="G262" s="13">
        <v>1</v>
      </c>
      <c r="K262" s="13"/>
    </row>
    <row r="263" spans="1:11" x14ac:dyDescent="0.35">
      <c r="A263" t="s">
        <v>1839</v>
      </c>
      <c r="B263" t="s">
        <v>1105</v>
      </c>
      <c r="C263" t="s">
        <v>1106</v>
      </c>
      <c r="D263" t="s">
        <v>1839</v>
      </c>
      <c r="E263" t="s">
        <v>1000</v>
      </c>
      <c r="F263" t="s">
        <v>1001</v>
      </c>
      <c r="G263" s="13">
        <v>0.8833333333333333</v>
      </c>
      <c r="K263" s="13"/>
    </row>
    <row r="264" spans="1:11" x14ac:dyDescent="0.35">
      <c r="A264" t="s">
        <v>1839</v>
      </c>
      <c r="B264" t="s">
        <v>1107</v>
      </c>
      <c r="C264" t="s">
        <v>1108</v>
      </c>
      <c r="D264" t="s">
        <v>1839</v>
      </c>
      <c r="E264" t="s">
        <v>1107</v>
      </c>
      <c r="F264" t="s">
        <v>1108</v>
      </c>
      <c r="G264" s="13">
        <v>1</v>
      </c>
      <c r="K264" s="13"/>
    </row>
    <row r="265" spans="1:11" x14ac:dyDescent="0.35">
      <c r="A265" t="s">
        <v>1839</v>
      </c>
      <c r="B265" t="s">
        <v>1109</v>
      </c>
      <c r="C265" t="s">
        <v>1110</v>
      </c>
      <c r="D265" t="s">
        <v>1839</v>
      </c>
      <c r="E265" t="s">
        <v>1109</v>
      </c>
      <c r="F265" t="s">
        <v>1110</v>
      </c>
      <c r="G265" s="13">
        <v>1</v>
      </c>
      <c r="K265" s="13"/>
    </row>
    <row r="266" spans="1:11" x14ac:dyDescent="0.35">
      <c r="A266" t="s">
        <v>1839</v>
      </c>
      <c r="B266" t="s">
        <v>1113</v>
      </c>
      <c r="C266" t="s">
        <v>1114</v>
      </c>
      <c r="D266" t="s">
        <v>1839</v>
      </c>
      <c r="E266" t="s">
        <v>1113</v>
      </c>
      <c r="F266" t="s">
        <v>1114</v>
      </c>
      <c r="G266" s="13">
        <v>1</v>
      </c>
      <c r="K266" s="13"/>
    </row>
    <row r="267" spans="1:11" x14ac:dyDescent="0.35">
      <c r="A267" t="s">
        <v>1839</v>
      </c>
      <c r="B267" t="s">
        <v>1115</v>
      </c>
      <c r="C267" t="s">
        <v>1116</v>
      </c>
      <c r="D267" t="s">
        <v>1839</v>
      </c>
      <c r="E267" t="s">
        <v>1115</v>
      </c>
      <c r="F267" t="s">
        <v>1116</v>
      </c>
      <c r="G267" s="13">
        <v>1</v>
      </c>
      <c r="K267" s="13"/>
    </row>
    <row r="268" spans="1:11" x14ac:dyDescent="0.35">
      <c r="A268" t="s">
        <v>1839</v>
      </c>
      <c r="B268" t="s">
        <v>1117</v>
      </c>
      <c r="C268" t="s">
        <v>1118</v>
      </c>
      <c r="D268" t="s">
        <v>1839</v>
      </c>
      <c r="E268" t="s">
        <v>1117</v>
      </c>
      <c r="F268" t="s">
        <v>1118</v>
      </c>
      <c r="G268" s="13">
        <v>1</v>
      </c>
      <c r="K268" s="13"/>
    </row>
    <row r="269" spans="1:11" x14ac:dyDescent="0.35">
      <c r="A269" t="s">
        <v>1839</v>
      </c>
      <c r="B269" t="s">
        <v>1119</v>
      </c>
      <c r="C269" t="s">
        <v>1120</v>
      </c>
      <c r="D269" t="s">
        <v>1839</v>
      </c>
      <c r="E269" t="s">
        <v>1119</v>
      </c>
      <c r="F269" t="s">
        <v>1120</v>
      </c>
      <c r="G269" s="13">
        <v>1</v>
      </c>
      <c r="K269" s="13"/>
    </row>
    <row r="270" spans="1:11" x14ac:dyDescent="0.35">
      <c r="A270" t="s">
        <v>1839</v>
      </c>
      <c r="B270" t="s">
        <v>1121</v>
      </c>
      <c r="C270" t="s">
        <v>1122</v>
      </c>
      <c r="D270" t="s">
        <v>1839</v>
      </c>
      <c r="E270" t="s">
        <v>1121</v>
      </c>
      <c r="F270" t="s">
        <v>1122</v>
      </c>
      <c r="G270" s="13">
        <v>1</v>
      </c>
      <c r="K270" s="13"/>
    </row>
    <row r="271" spans="1:11" x14ac:dyDescent="0.35">
      <c r="A271" t="s">
        <v>1839</v>
      </c>
      <c r="B271" t="s">
        <v>1123</v>
      </c>
      <c r="C271" t="s">
        <v>1124</v>
      </c>
      <c r="D271" t="s">
        <v>1839</v>
      </c>
      <c r="E271" t="s">
        <v>1123</v>
      </c>
      <c r="F271" t="s">
        <v>1124</v>
      </c>
      <c r="G271" s="13">
        <v>1</v>
      </c>
      <c r="K271" s="13"/>
    </row>
    <row r="272" spans="1:11" x14ac:dyDescent="0.35">
      <c r="A272" t="s">
        <v>1839</v>
      </c>
      <c r="B272" t="s">
        <v>1125</v>
      </c>
      <c r="C272" t="s">
        <v>1126</v>
      </c>
      <c r="D272" t="s">
        <v>1839</v>
      </c>
      <c r="E272" t="s">
        <v>1125</v>
      </c>
      <c r="F272" t="s">
        <v>1126</v>
      </c>
      <c r="G272" s="13">
        <v>1</v>
      </c>
      <c r="K272" s="13"/>
    </row>
    <row r="273" spans="1:11" x14ac:dyDescent="0.35">
      <c r="A273" t="s">
        <v>1839</v>
      </c>
      <c r="B273" t="s">
        <v>1127</v>
      </c>
      <c r="C273" t="s">
        <v>1128</v>
      </c>
      <c r="D273" t="s">
        <v>1839</v>
      </c>
      <c r="E273" t="s">
        <v>1127</v>
      </c>
      <c r="F273" t="s">
        <v>1128</v>
      </c>
      <c r="G273" s="13">
        <v>1</v>
      </c>
      <c r="K273" s="13"/>
    </row>
    <row r="274" spans="1:11" x14ac:dyDescent="0.35">
      <c r="A274" t="s">
        <v>1839</v>
      </c>
      <c r="B274" t="s">
        <v>1129</v>
      </c>
      <c r="C274" t="s">
        <v>1130</v>
      </c>
      <c r="D274" t="s">
        <v>1839</v>
      </c>
      <c r="E274" t="s">
        <v>1129</v>
      </c>
      <c r="F274" t="s">
        <v>1130</v>
      </c>
      <c r="G274" s="13">
        <v>1</v>
      </c>
      <c r="K274" s="13"/>
    </row>
    <row r="275" spans="1:11" x14ac:dyDescent="0.35">
      <c r="A275" t="s">
        <v>1839</v>
      </c>
      <c r="B275" t="s">
        <v>1176</v>
      </c>
      <c r="C275" t="s">
        <v>1177</v>
      </c>
      <c r="D275" t="s">
        <v>1839</v>
      </c>
      <c r="E275" t="s">
        <v>1176</v>
      </c>
      <c r="F275" t="s">
        <v>1177</v>
      </c>
      <c r="G275" s="13">
        <v>1</v>
      </c>
      <c r="K275" s="13"/>
    </row>
    <row r="276" spans="1:11" x14ac:dyDescent="0.35">
      <c r="A276" t="s">
        <v>1839</v>
      </c>
      <c r="B276" t="s">
        <v>1178</v>
      </c>
      <c r="C276" t="s">
        <v>1179</v>
      </c>
      <c r="D276" t="s">
        <v>1839</v>
      </c>
      <c r="E276" t="s">
        <v>1178</v>
      </c>
      <c r="F276" t="s">
        <v>1179</v>
      </c>
      <c r="G276" s="13">
        <v>1</v>
      </c>
      <c r="K276" s="13"/>
    </row>
    <row r="277" spans="1:11" x14ac:dyDescent="0.35">
      <c r="A277" t="s">
        <v>1839</v>
      </c>
      <c r="B277" t="s">
        <v>645</v>
      </c>
      <c r="C277" t="s">
        <v>1180</v>
      </c>
      <c r="D277" t="s">
        <v>1839</v>
      </c>
      <c r="E277" t="s">
        <v>645</v>
      </c>
      <c r="F277" t="s">
        <v>1180</v>
      </c>
      <c r="G277" s="13">
        <v>1</v>
      </c>
      <c r="K277" s="13"/>
    </row>
    <row r="278" spans="1:11" x14ac:dyDescent="0.35">
      <c r="A278" t="s">
        <v>1839</v>
      </c>
      <c r="B278" t="s">
        <v>1181</v>
      </c>
      <c r="C278" t="s">
        <v>1182</v>
      </c>
      <c r="D278" t="s">
        <v>1839</v>
      </c>
      <c r="E278" t="s">
        <v>1181</v>
      </c>
      <c r="F278" t="s">
        <v>1182</v>
      </c>
      <c r="G278" s="13">
        <v>1</v>
      </c>
      <c r="K278" s="13"/>
    </row>
    <row r="279" spans="1:11" x14ac:dyDescent="0.35">
      <c r="A279" t="s">
        <v>1839</v>
      </c>
      <c r="B279" t="s">
        <v>1183</v>
      </c>
      <c r="C279" t="s">
        <v>1184</v>
      </c>
      <c r="D279" t="s">
        <v>1839</v>
      </c>
      <c r="E279" t="s">
        <v>1183</v>
      </c>
      <c r="F279" t="s">
        <v>1184</v>
      </c>
      <c r="G279" s="13">
        <v>1</v>
      </c>
      <c r="K279" s="13"/>
    </row>
    <row r="280" spans="1:11" x14ac:dyDescent="0.35">
      <c r="A280" t="s">
        <v>1839</v>
      </c>
      <c r="B280" t="s">
        <v>1185</v>
      </c>
      <c r="C280" t="s">
        <v>1186</v>
      </c>
      <c r="D280" t="s">
        <v>1839</v>
      </c>
      <c r="E280" t="s">
        <v>1185</v>
      </c>
      <c r="F280" t="s">
        <v>1186</v>
      </c>
      <c r="G280" s="13">
        <v>1</v>
      </c>
      <c r="K280" s="13"/>
    </row>
    <row r="281" spans="1:11" x14ac:dyDescent="0.35">
      <c r="A281" t="s">
        <v>1839</v>
      </c>
      <c r="B281" t="s">
        <v>1230</v>
      </c>
      <c r="C281" t="s">
        <v>1231</v>
      </c>
      <c r="D281" t="s">
        <v>1839</v>
      </c>
      <c r="E281" t="s">
        <v>1230</v>
      </c>
      <c r="F281" t="s">
        <v>1231</v>
      </c>
      <c r="G281" s="13">
        <v>1</v>
      </c>
      <c r="K281" s="13"/>
    </row>
    <row r="282" spans="1:11" x14ac:dyDescent="0.35">
      <c r="A282" t="s">
        <v>1839</v>
      </c>
      <c r="B282" t="s">
        <v>1230</v>
      </c>
      <c r="C282" t="s">
        <v>1231</v>
      </c>
      <c r="D282" t="s">
        <v>1839</v>
      </c>
      <c r="E282" t="s">
        <v>1243</v>
      </c>
      <c r="F282" t="s">
        <v>1244</v>
      </c>
      <c r="G282" s="13">
        <v>0.92</v>
      </c>
      <c r="K282" s="13"/>
    </row>
    <row r="283" spans="1:11" x14ac:dyDescent="0.35">
      <c r="A283" t="s">
        <v>1839</v>
      </c>
      <c r="B283" t="s">
        <v>1232</v>
      </c>
      <c r="C283" t="s">
        <v>1233</v>
      </c>
      <c r="D283" t="s">
        <v>1839</v>
      </c>
      <c r="E283" t="s">
        <v>1232</v>
      </c>
      <c r="F283" t="s">
        <v>1233</v>
      </c>
      <c r="G283" s="13">
        <v>1</v>
      </c>
      <c r="K283" s="13"/>
    </row>
    <row r="284" spans="1:11" x14ac:dyDescent="0.35">
      <c r="A284" t="s">
        <v>1839</v>
      </c>
      <c r="B284" t="s">
        <v>643</v>
      </c>
      <c r="C284" t="s">
        <v>1234</v>
      </c>
      <c r="D284" t="s">
        <v>1839</v>
      </c>
      <c r="E284" t="s">
        <v>643</v>
      </c>
      <c r="F284" t="s">
        <v>1234</v>
      </c>
      <c r="G284" s="13">
        <v>1</v>
      </c>
      <c r="K284" s="13"/>
    </row>
    <row r="285" spans="1:11" x14ac:dyDescent="0.35">
      <c r="A285" t="s">
        <v>1839</v>
      </c>
      <c r="B285" t="s">
        <v>643</v>
      </c>
      <c r="C285" t="s">
        <v>1234</v>
      </c>
      <c r="D285" t="s">
        <v>1839</v>
      </c>
      <c r="E285" t="s">
        <v>613</v>
      </c>
      <c r="F285" t="s">
        <v>614</v>
      </c>
      <c r="G285" s="13">
        <v>0.92307692307692313</v>
      </c>
      <c r="K285" s="13"/>
    </row>
    <row r="286" spans="1:11" x14ac:dyDescent="0.35">
      <c r="A286" t="s">
        <v>1839</v>
      </c>
      <c r="B286" t="s">
        <v>1235</v>
      </c>
      <c r="C286" t="s">
        <v>1236</v>
      </c>
      <c r="D286" t="s">
        <v>1839</v>
      </c>
      <c r="E286" t="s">
        <v>1235</v>
      </c>
      <c r="F286" t="s">
        <v>1236</v>
      </c>
      <c r="G286" s="13">
        <v>1</v>
      </c>
      <c r="K286" s="13"/>
    </row>
    <row r="287" spans="1:11" x14ac:dyDescent="0.35">
      <c r="A287" t="s">
        <v>1839</v>
      </c>
      <c r="B287" t="s">
        <v>1237</v>
      </c>
      <c r="C287" t="s">
        <v>1238</v>
      </c>
      <c r="D287" t="s">
        <v>1839</v>
      </c>
      <c r="E287" t="s">
        <v>1237</v>
      </c>
      <c r="F287" t="s">
        <v>1238</v>
      </c>
      <c r="G287" s="13">
        <v>1</v>
      </c>
      <c r="K287" s="13"/>
    </row>
    <row r="288" spans="1:11" x14ac:dyDescent="0.35">
      <c r="A288" t="s">
        <v>1839</v>
      </c>
      <c r="B288" t="s">
        <v>1239</v>
      </c>
      <c r="C288" t="s">
        <v>1240</v>
      </c>
      <c r="D288" t="s">
        <v>1839</v>
      </c>
      <c r="E288" t="s">
        <v>1239</v>
      </c>
      <c r="F288" t="s">
        <v>1240</v>
      </c>
      <c r="G288" s="13">
        <v>1</v>
      </c>
      <c r="K288" s="13"/>
    </row>
    <row r="289" spans="1:11" x14ac:dyDescent="0.35">
      <c r="A289" t="s">
        <v>1839</v>
      </c>
      <c r="B289" t="s">
        <v>1241</v>
      </c>
      <c r="C289" t="s">
        <v>1242</v>
      </c>
      <c r="D289" t="s">
        <v>1839</v>
      </c>
      <c r="E289" t="s">
        <v>1241</v>
      </c>
      <c r="F289" t="s">
        <v>1242</v>
      </c>
      <c r="G289" s="13">
        <v>1</v>
      </c>
      <c r="K289" s="13"/>
    </row>
    <row r="290" spans="1:11" x14ac:dyDescent="0.35">
      <c r="A290" t="s">
        <v>1839</v>
      </c>
      <c r="B290" t="s">
        <v>1243</v>
      </c>
      <c r="C290" t="s">
        <v>1244</v>
      </c>
      <c r="D290" t="s">
        <v>1839</v>
      </c>
      <c r="E290" t="s">
        <v>1243</v>
      </c>
      <c r="F290" t="s">
        <v>1244</v>
      </c>
      <c r="G290" s="13">
        <v>1</v>
      </c>
      <c r="K290" s="13"/>
    </row>
    <row r="291" spans="1:11" x14ac:dyDescent="0.35">
      <c r="A291" t="s">
        <v>1839</v>
      </c>
      <c r="B291" t="s">
        <v>1243</v>
      </c>
      <c r="C291" t="s">
        <v>1244</v>
      </c>
      <c r="D291" t="s">
        <v>1839</v>
      </c>
      <c r="E291" t="s">
        <v>1230</v>
      </c>
      <c r="F291" t="s">
        <v>1231</v>
      </c>
      <c r="G291" s="13">
        <v>0.92</v>
      </c>
      <c r="K291" s="13"/>
    </row>
    <row r="292" spans="1:11" x14ac:dyDescent="0.35">
      <c r="A292" t="s">
        <v>1839</v>
      </c>
      <c r="B292" t="s">
        <v>1243</v>
      </c>
      <c r="C292" t="s">
        <v>1244</v>
      </c>
      <c r="D292" t="s">
        <v>1839</v>
      </c>
      <c r="E292" t="s">
        <v>1253</v>
      </c>
      <c r="F292" t="s">
        <v>1791</v>
      </c>
      <c r="G292" s="13">
        <v>0.86923076923076925</v>
      </c>
      <c r="K292" s="13"/>
    </row>
    <row r="293" spans="1:11" x14ac:dyDescent="0.35">
      <c r="A293" t="s">
        <v>1839</v>
      </c>
      <c r="B293" t="s">
        <v>1245</v>
      </c>
      <c r="C293" t="s">
        <v>1246</v>
      </c>
      <c r="D293" t="s">
        <v>1839</v>
      </c>
      <c r="E293" t="s">
        <v>1245</v>
      </c>
      <c r="F293" t="s">
        <v>1246</v>
      </c>
      <c r="G293" s="13">
        <v>1</v>
      </c>
      <c r="K293" s="13"/>
    </row>
    <row r="294" spans="1:11" x14ac:dyDescent="0.35">
      <c r="A294" t="s">
        <v>1839</v>
      </c>
      <c r="B294" t="s">
        <v>1247</v>
      </c>
      <c r="C294" t="s">
        <v>1248</v>
      </c>
      <c r="D294" t="s">
        <v>1839</v>
      </c>
      <c r="E294" t="s">
        <v>1247</v>
      </c>
      <c r="F294" t="s">
        <v>1248</v>
      </c>
      <c r="G294" s="13">
        <v>1</v>
      </c>
      <c r="K294" s="13"/>
    </row>
    <row r="295" spans="1:11" x14ac:dyDescent="0.35">
      <c r="A295" t="s">
        <v>1839</v>
      </c>
      <c r="B295" t="s">
        <v>1249</v>
      </c>
      <c r="C295" t="s">
        <v>1250</v>
      </c>
      <c r="D295" t="s">
        <v>1839</v>
      </c>
      <c r="E295" t="s">
        <v>1249</v>
      </c>
      <c r="F295" t="s">
        <v>1250</v>
      </c>
      <c r="G295" s="13">
        <v>1</v>
      </c>
      <c r="K295" s="13"/>
    </row>
    <row r="296" spans="1:11" x14ac:dyDescent="0.35">
      <c r="A296" t="s">
        <v>1839</v>
      </c>
      <c r="B296" t="s">
        <v>1314</v>
      </c>
      <c r="C296" t="s">
        <v>1315</v>
      </c>
      <c r="D296" t="s">
        <v>1839</v>
      </c>
      <c r="E296" t="s">
        <v>1314</v>
      </c>
      <c r="F296" t="s">
        <v>1315</v>
      </c>
      <c r="G296" s="13">
        <v>1</v>
      </c>
      <c r="K296" s="13"/>
    </row>
    <row r="297" spans="1:11" x14ac:dyDescent="0.35">
      <c r="A297" t="s">
        <v>1839</v>
      </c>
      <c r="B297" t="s">
        <v>1316</v>
      </c>
      <c r="C297" t="s">
        <v>1317</v>
      </c>
      <c r="D297" t="s">
        <v>1839</v>
      </c>
      <c r="E297" t="s">
        <v>1316</v>
      </c>
      <c r="F297" t="s">
        <v>1317</v>
      </c>
      <c r="G297" s="13">
        <v>1</v>
      </c>
      <c r="K297" s="13"/>
    </row>
    <row r="298" spans="1:11" x14ac:dyDescent="0.35">
      <c r="A298" t="s">
        <v>1839</v>
      </c>
      <c r="B298" t="s">
        <v>1318</v>
      </c>
      <c r="C298" t="s">
        <v>1319</v>
      </c>
      <c r="D298" t="s">
        <v>1839</v>
      </c>
      <c r="E298" t="s">
        <v>1318</v>
      </c>
      <c r="F298" t="s">
        <v>1319</v>
      </c>
      <c r="G298" s="13">
        <v>1</v>
      </c>
      <c r="K298" s="13"/>
    </row>
    <row r="299" spans="1:11" x14ac:dyDescent="0.35">
      <c r="A299" t="s">
        <v>1839</v>
      </c>
      <c r="B299" t="s">
        <v>1320</v>
      </c>
      <c r="C299" t="s">
        <v>1321</v>
      </c>
      <c r="D299" t="s">
        <v>1839</v>
      </c>
      <c r="E299" t="s">
        <v>1320</v>
      </c>
      <c r="F299" t="s">
        <v>1321</v>
      </c>
      <c r="G299" s="13">
        <v>1</v>
      </c>
      <c r="K299" s="13"/>
    </row>
    <row r="300" spans="1:11" x14ac:dyDescent="0.35">
      <c r="A300" t="s">
        <v>1839</v>
      </c>
      <c r="B300" t="s">
        <v>1259</v>
      </c>
      <c r="C300" t="s">
        <v>1323</v>
      </c>
      <c r="D300" t="s">
        <v>1839</v>
      </c>
      <c r="E300" t="s">
        <v>1259</v>
      </c>
      <c r="F300" t="s">
        <v>1323</v>
      </c>
      <c r="G300" s="13">
        <v>1</v>
      </c>
      <c r="K300" s="13"/>
    </row>
    <row r="301" spans="1:11" x14ac:dyDescent="0.35">
      <c r="A301" t="s">
        <v>1839</v>
      </c>
      <c r="B301" t="s">
        <v>1259</v>
      </c>
      <c r="C301" t="s">
        <v>1323</v>
      </c>
      <c r="D301" t="s">
        <v>1839</v>
      </c>
      <c r="E301" t="s">
        <v>1271</v>
      </c>
      <c r="F301" t="s">
        <v>1338</v>
      </c>
      <c r="G301" s="13">
        <v>0.87777777777777777</v>
      </c>
      <c r="K301" s="13"/>
    </row>
    <row r="302" spans="1:11" x14ac:dyDescent="0.35">
      <c r="A302" t="s">
        <v>1839</v>
      </c>
      <c r="B302" t="s">
        <v>1259</v>
      </c>
      <c r="C302" t="s">
        <v>1323</v>
      </c>
      <c r="D302" t="s">
        <v>1839</v>
      </c>
      <c r="E302" t="s">
        <v>1275</v>
      </c>
      <c r="F302" t="s">
        <v>1339</v>
      </c>
      <c r="G302" s="13">
        <v>0.87368421052631584</v>
      </c>
      <c r="K302" s="13"/>
    </row>
    <row r="303" spans="1:11" x14ac:dyDescent="0.35">
      <c r="A303" t="s">
        <v>1839</v>
      </c>
      <c r="B303" t="s">
        <v>1260</v>
      </c>
      <c r="C303" t="s">
        <v>1324</v>
      </c>
      <c r="D303" t="s">
        <v>1839</v>
      </c>
      <c r="E303" t="s">
        <v>1260</v>
      </c>
      <c r="F303" t="s">
        <v>1324</v>
      </c>
      <c r="G303" s="13">
        <v>1</v>
      </c>
      <c r="K303" s="13"/>
    </row>
    <row r="304" spans="1:11" x14ac:dyDescent="0.35">
      <c r="A304" t="s">
        <v>1839</v>
      </c>
      <c r="B304" t="s">
        <v>1262</v>
      </c>
      <c r="C304" t="s">
        <v>1325</v>
      </c>
      <c r="D304" t="s">
        <v>1839</v>
      </c>
      <c r="E304" t="s">
        <v>1262</v>
      </c>
      <c r="F304" t="s">
        <v>1325</v>
      </c>
      <c r="G304" s="13">
        <v>1</v>
      </c>
      <c r="K304" s="13"/>
    </row>
    <row r="305" spans="1:11" x14ac:dyDescent="0.35">
      <c r="A305" t="s">
        <v>1839</v>
      </c>
      <c r="B305" t="s">
        <v>1191</v>
      </c>
      <c r="C305" t="s">
        <v>1326</v>
      </c>
      <c r="D305" t="s">
        <v>1839</v>
      </c>
      <c r="E305" t="s">
        <v>1191</v>
      </c>
      <c r="F305" t="s">
        <v>1326</v>
      </c>
      <c r="G305" s="13">
        <v>1</v>
      </c>
      <c r="K305" s="13"/>
    </row>
    <row r="306" spans="1:11" x14ac:dyDescent="0.35">
      <c r="A306" t="s">
        <v>1839</v>
      </c>
      <c r="B306" t="s">
        <v>1263</v>
      </c>
      <c r="C306" t="s">
        <v>1327</v>
      </c>
      <c r="D306" t="s">
        <v>1839</v>
      </c>
      <c r="E306" t="s">
        <v>1263</v>
      </c>
      <c r="F306" t="s">
        <v>1327</v>
      </c>
      <c r="G306" s="13">
        <v>1</v>
      </c>
      <c r="K306" s="13"/>
    </row>
    <row r="307" spans="1:11" x14ac:dyDescent="0.35">
      <c r="A307" t="s">
        <v>1839</v>
      </c>
      <c r="B307" t="s">
        <v>1264</v>
      </c>
      <c r="C307" t="s">
        <v>1328</v>
      </c>
      <c r="D307" t="s">
        <v>1839</v>
      </c>
      <c r="E307" t="s">
        <v>1264</v>
      </c>
      <c r="F307" t="s">
        <v>1328</v>
      </c>
      <c r="G307" s="13">
        <v>1</v>
      </c>
      <c r="K307" s="13"/>
    </row>
    <row r="308" spans="1:11" x14ac:dyDescent="0.35">
      <c r="A308" t="s">
        <v>1839</v>
      </c>
      <c r="B308" t="s">
        <v>1265</v>
      </c>
      <c r="C308" t="s">
        <v>1329</v>
      </c>
      <c r="D308" t="s">
        <v>1839</v>
      </c>
      <c r="E308" t="s">
        <v>1265</v>
      </c>
      <c r="F308" t="s">
        <v>1329</v>
      </c>
      <c r="G308" s="13">
        <v>1</v>
      </c>
      <c r="K308" s="13"/>
    </row>
    <row r="309" spans="1:11" x14ac:dyDescent="0.35">
      <c r="A309" t="s">
        <v>1839</v>
      </c>
      <c r="B309" t="s">
        <v>1265</v>
      </c>
      <c r="C309" t="s">
        <v>1329</v>
      </c>
      <c r="D309" t="s">
        <v>1839</v>
      </c>
      <c r="E309" t="s">
        <v>1264</v>
      </c>
      <c r="F309" t="s">
        <v>1328</v>
      </c>
      <c r="G309" s="13">
        <v>0.87058823529411766</v>
      </c>
      <c r="K309" s="13"/>
    </row>
    <row r="310" spans="1:11" x14ac:dyDescent="0.35">
      <c r="A310" t="s">
        <v>1839</v>
      </c>
      <c r="B310" t="s">
        <v>1265</v>
      </c>
      <c r="C310" t="s">
        <v>1329</v>
      </c>
      <c r="D310" t="s">
        <v>1839</v>
      </c>
      <c r="E310" t="s">
        <v>873</v>
      </c>
      <c r="F310" t="s">
        <v>1274</v>
      </c>
      <c r="G310" s="13">
        <v>0.87058823529411766</v>
      </c>
      <c r="K310" s="13"/>
    </row>
    <row r="311" spans="1:11" x14ac:dyDescent="0.35">
      <c r="A311" t="s">
        <v>1839</v>
      </c>
      <c r="B311" t="s">
        <v>1265</v>
      </c>
      <c r="C311" t="s">
        <v>1329</v>
      </c>
      <c r="D311" t="s">
        <v>1839</v>
      </c>
      <c r="E311" t="s">
        <v>1262</v>
      </c>
      <c r="F311" t="s">
        <v>1325</v>
      </c>
      <c r="G311" s="13">
        <v>0.8666666666666667</v>
      </c>
      <c r="K311" s="13"/>
    </row>
    <row r="312" spans="1:11" x14ac:dyDescent="0.35">
      <c r="A312" t="s">
        <v>1839</v>
      </c>
      <c r="B312" t="s">
        <v>1265</v>
      </c>
      <c r="C312" t="s">
        <v>1329</v>
      </c>
      <c r="D312" t="s">
        <v>1839</v>
      </c>
      <c r="E312" t="s">
        <v>1272</v>
      </c>
      <c r="F312" t="s">
        <v>1273</v>
      </c>
      <c r="G312" s="13">
        <v>0.8666666666666667</v>
      </c>
      <c r="K312" s="13"/>
    </row>
    <row r="313" spans="1:11" x14ac:dyDescent="0.35">
      <c r="A313" t="s">
        <v>1839</v>
      </c>
      <c r="B313" t="s">
        <v>1266</v>
      </c>
      <c r="C313" t="s">
        <v>1330</v>
      </c>
      <c r="D313" t="s">
        <v>1839</v>
      </c>
      <c r="E313" t="s">
        <v>1266</v>
      </c>
      <c r="F313" t="s">
        <v>1330</v>
      </c>
      <c r="G313" s="13">
        <v>1</v>
      </c>
      <c r="K313" s="13"/>
    </row>
    <row r="314" spans="1:11" x14ac:dyDescent="0.35">
      <c r="A314" t="s">
        <v>1839</v>
      </c>
      <c r="B314" t="s">
        <v>1266</v>
      </c>
      <c r="C314" t="s">
        <v>1330</v>
      </c>
      <c r="D314" t="s">
        <v>1839</v>
      </c>
      <c r="E314" t="s">
        <v>494</v>
      </c>
      <c r="F314" t="s">
        <v>1341</v>
      </c>
      <c r="G314" s="13">
        <v>0.86363636363636365</v>
      </c>
      <c r="K314" s="13"/>
    </row>
    <row r="315" spans="1:11" x14ac:dyDescent="0.35">
      <c r="A315" t="s">
        <v>1839</v>
      </c>
      <c r="B315" t="s">
        <v>1266</v>
      </c>
      <c r="C315" t="s">
        <v>1330</v>
      </c>
      <c r="D315" t="s">
        <v>1839</v>
      </c>
      <c r="E315" t="s">
        <v>768</v>
      </c>
      <c r="F315" t="s">
        <v>1343</v>
      </c>
      <c r="G315" s="13">
        <v>0.85833333333333339</v>
      </c>
      <c r="K315" s="13"/>
    </row>
    <row r="316" spans="1:11" x14ac:dyDescent="0.35">
      <c r="A316" t="s">
        <v>1839</v>
      </c>
      <c r="B316" t="s">
        <v>1266</v>
      </c>
      <c r="C316" t="s">
        <v>1330</v>
      </c>
      <c r="D316" t="s">
        <v>1839</v>
      </c>
      <c r="E316" t="s">
        <v>1077</v>
      </c>
      <c r="F316" t="s">
        <v>1342</v>
      </c>
      <c r="G316" s="13">
        <v>0.85185185185185186</v>
      </c>
      <c r="K316" s="13"/>
    </row>
    <row r="317" spans="1:11" x14ac:dyDescent="0.35">
      <c r="A317" t="s">
        <v>1839</v>
      </c>
      <c r="B317" t="s">
        <v>1112</v>
      </c>
      <c r="C317" t="s">
        <v>1331</v>
      </c>
      <c r="D317" t="s">
        <v>1839</v>
      </c>
      <c r="E317" t="s">
        <v>1112</v>
      </c>
      <c r="F317" t="s">
        <v>1331</v>
      </c>
      <c r="G317" s="13">
        <v>1</v>
      </c>
      <c r="K317" s="13"/>
    </row>
    <row r="318" spans="1:11" x14ac:dyDescent="0.35">
      <c r="A318" t="s">
        <v>1839</v>
      </c>
      <c r="B318" t="s">
        <v>1268</v>
      </c>
      <c r="C318" t="s">
        <v>1332</v>
      </c>
      <c r="D318" t="s">
        <v>1839</v>
      </c>
      <c r="E318" t="s">
        <v>1268</v>
      </c>
      <c r="F318" t="s">
        <v>1332</v>
      </c>
      <c r="G318" s="13">
        <v>1</v>
      </c>
      <c r="K318" s="13"/>
    </row>
    <row r="319" spans="1:11" x14ac:dyDescent="0.35">
      <c r="A319" t="s">
        <v>1839</v>
      </c>
      <c r="B319" t="s">
        <v>1269</v>
      </c>
      <c r="C319" t="s">
        <v>1333</v>
      </c>
      <c r="D319" t="s">
        <v>1839</v>
      </c>
      <c r="E319" t="s">
        <v>1269</v>
      </c>
      <c r="F319" t="s">
        <v>1333</v>
      </c>
      <c r="G319" s="13">
        <v>1</v>
      </c>
      <c r="K319" s="13"/>
    </row>
    <row r="320" spans="1:11" x14ac:dyDescent="0.35">
      <c r="A320" t="s">
        <v>1839</v>
      </c>
      <c r="B320" t="s">
        <v>1270</v>
      </c>
      <c r="C320" t="s">
        <v>1334</v>
      </c>
      <c r="D320" t="s">
        <v>1839</v>
      </c>
      <c r="E320" t="s">
        <v>1270</v>
      </c>
      <c r="F320" t="s">
        <v>1334</v>
      </c>
      <c r="G320" s="13">
        <v>1</v>
      </c>
      <c r="K320" s="13"/>
    </row>
    <row r="321" spans="1:11" x14ac:dyDescent="0.35">
      <c r="A321" t="s">
        <v>1839</v>
      </c>
      <c r="B321" t="s">
        <v>803</v>
      </c>
      <c r="C321" t="s">
        <v>1335</v>
      </c>
      <c r="D321" t="s">
        <v>1839</v>
      </c>
      <c r="E321" t="s">
        <v>803</v>
      </c>
      <c r="F321" t="s">
        <v>1335</v>
      </c>
      <c r="G321" s="13">
        <v>1</v>
      </c>
      <c r="K321" s="13"/>
    </row>
    <row r="322" spans="1:11" x14ac:dyDescent="0.35">
      <c r="A322" t="s">
        <v>1839</v>
      </c>
      <c r="B322" t="s">
        <v>695</v>
      </c>
      <c r="C322" t="s">
        <v>1336</v>
      </c>
      <c r="D322" t="s">
        <v>1839</v>
      </c>
      <c r="E322" t="s">
        <v>695</v>
      </c>
      <c r="F322" t="s">
        <v>1336</v>
      </c>
      <c r="G322" s="13">
        <v>1</v>
      </c>
      <c r="K322" s="13"/>
    </row>
    <row r="323" spans="1:11" x14ac:dyDescent="0.35">
      <c r="A323" t="s">
        <v>1839</v>
      </c>
      <c r="B323" t="s">
        <v>695</v>
      </c>
      <c r="C323" t="s">
        <v>1336</v>
      </c>
      <c r="D323" t="s">
        <v>1839</v>
      </c>
      <c r="E323" t="s">
        <v>1392</v>
      </c>
      <c r="F323" t="s">
        <v>1393</v>
      </c>
      <c r="G323" s="13">
        <v>0.90476190476190477</v>
      </c>
      <c r="K323" s="13"/>
    </row>
    <row r="324" spans="1:11" x14ac:dyDescent="0.35">
      <c r="A324" t="s">
        <v>1839</v>
      </c>
      <c r="B324" t="s">
        <v>695</v>
      </c>
      <c r="C324" t="s">
        <v>1336</v>
      </c>
      <c r="D324" t="s">
        <v>1839</v>
      </c>
      <c r="E324" t="s">
        <v>696</v>
      </c>
      <c r="F324" t="s">
        <v>1337</v>
      </c>
      <c r="G324" s="13">
        <v>0.85116279069767442</v>
      </c>
      <c r="K324" s="13"/>
    </row>
    <row r="325" spans="1:11" x14ac:dyDescent="0.35">
      <c r="A325" t="s">
        <v>1839</v>
      </c>
      <c r="B325" t="s">
        <v>696</v>
      </c>
      <c r="C325" t="s">
        <v>1337</v>
      </c>
      <c r="D325" t="s">
        <v>1839</v>
      </c>
      <c r="E325" t="s">
        <v>696</v>
      </c>
      <c r="F325" t="s">
        <v>1337</v>
      </c>
      <c r="G325" s="13">
        <v>1</v>
      </c>
      <c r="K325" s="13"/>
    </row>
    <row r="326" spans="1:11" x14ac:dyDescent="0.35">
      <c r="A326" t="s">
        <v>1839</v>
      </c>
      <c r="B326" t="s">
        <v>1271</v>
      </c>
      <c r="C326" t="s">
        <v>1338</v>
      </c>
      <c r="D326" t="s">
        <v>1839</v>
      </c>
      <c r="E326" t="s">
        <v>1271</v>
      </c>
      <c r="F326" t="s">
        <v>1338</v>
      </c>
      <c r="G326" s="13">
        <v>1</v>
      </c>
      <c r="K326" s="13"/>
    </row>
    <row r="327" spans="1:11" x14ac:dyDescent="0.35">
      <c r="A327" t="s">
        <v>1839</v>
      </c>
      <c r="B327" t="s">
        <v>1271</v>
      </c>
      <c r="C327" t="s">
        <v>1338</v>
      </c>
      <c r="D327" t="s">
        <v>1839</v>
      </c>
      <c r="E327" t="s">
        <v>1259</v>
      </c>
      <c r="F327" t="s">
        <v>1323</v>
      </c>
      <c r="G327" s="13">
        <v>0.87777777777777777</v>
      </c>
      <c r="K327" s="13"/>
    </row>
    <row r="328" spans="1:11" x14ac:dyDescent="0.35">
      <c r="A328" t="s">
        <v>1839</v>
      </c>
      <c r="B328" t="s">
        <v>1272</v>
      </c>
      <c r="C328" t="s">
        <v>1273</v>
      </c>
      <c r="D328" t="s">
        <v>1839</v>
      </c>
      <c r="E328" t="s">
        <v>1272</v>
      </c>
      <c r="F328" t="s">
        <v>1273</v>
      </c>
      <c r="G328" s="13">
        <v>1</v>
      </c>
      <c r="K328" s="13"/>
    </row>
    <row r="329" spans="1:11" x14ac:dyDescent="0.35">
      <c r="A329" t="s">
        <v>1839</v>
      </c>
      <c r="B329" t="s">
        <v>1272</v>
      </c>
      <c r="C329" t="s">
        <v>1273</v>
      </c>
      <c r="D329" t="s">
        <v>1839</v>
      </c>
      <c r="E329" t="s">
        <v>1265</v>
      </c>
      <c r="F329" t="s">
        <v>1329</v>
      </c>
      <c r="G329" s="13">
        <v>0.8666666666666667</v>
      </c>
      <c r="K329" s="13"/>
    </row>
    <row r="330" spans="1:11" x14ac:dyDescent="0.35">
      <c r="A330" t="s">
        <v>1839</v>
      </c>
      <c r="B330" t="s">
        <v>873</v>
      </c>
      <c r="C330" t="s">
        <v>1274</v>
      </c>
      <c r="D330" t="s">
        <v>1839</v>
      </c>
      <c r="E330" t="s">
        <v>873</v>
      </c>
      <c r="F330" t="s">
        <v>1274</v>
      </c>
      <c r="G330" s="13">
        <v>1</v>
      </c>
      <c r="K330" s="13"/>
    </row>
    <row r="331" spans="1:11" x14ac:dyDescent="0.35">
      <c r="A331" t="s">
        <v>1839</v>
      </c>
      <c r="B331" t="s">
        <v>873</v>
      </c>
      <c r="C331" t="s">
        <v>1274</v>
      </c>
      <c r="D331" t="s">
        <v>1839</v>
      </c>
      <c r="E331" t="s">
        <v>1265</v>
      </c>
      <c r="F331" t="s">
        <v>1329</v>
      </c>
      <c r="G331" s="13">
        <v>0.87058823529411766</v>
      </c>
      <c r="K331" s="13"/>
    </row>
    <row r="332" spans="1:11" x14ac:dyDescent="0.35">
      <c r="A332" t="s">
        <v>1839</v>
      </c>
      <c r="B332" t="s">
        <v>1275</v>
      </c>
      <c r="C332" t="s">
        <v>1339</v>
      </c>
      <c r="D332" t="s">
        <v>1839</v>
      </c>
      <c r="E332" t="s">
        <v>1275</v>
      </c>
      <c r="F332" t="s">
        <v>1339</v>
      </c>
      <c r="G332" s="13">
        <v>1</v>
      </c>
      <c r="K332" s="13"/>
    </row>
    <row r="333" spans="1:11" x14ac:dyDescent="0.35">
      <c r="A333" t="s">
        <v>1839</v>
      </c>
      <c r="B333" t="s">
        <v>1275</v>
      </c>
      <c r="C333" t="s">
        <v>1339</v>
      </c>
      <c r="D333" t="s">
        <v>1839</v>
      </c>
      <c r="E333" t="s">
        <v>1259</v>
      </c>
      <c r="F333" t="s">
        <v>1323</v>
      </c>
      <c r="G333" s="13">
        <v>0.87368421052631584</v>
      </c>
      <c r="K333" s="13"/>
    </row>
    <row r="334" spans="1:11" x14ac:dyDescent="0.35">
      <c r="A334" t="s">
        <v>1839</v>
      </c>
      <c r="B334" t="s">
        <v>874</v>
      </c>
      <c r="C334" t="s">
        <v>1340</v>
      </c>
      <c r="D334" t="s">
        <v>1839</v>
      </c>
      <c r="E334" t="s">
        <v>874</v>
      </c>
      <c r="F334" t="s">
        <v>1340</v>
      </c>
      <c r="G334" s="13">
        <v>1</v>
      </c>
      <c r="K334" s="13"/>
    </row>
    <row r="335" spans="1:11" x14ac:dyDescent="0.35">
      <c r="A335" t="s">
        <v>1839</v>
      </c>
      <c r="B335" t="s">
        <v>494</v>
      </c>
      <c r="C335" t="s">
        <v>1341</v>
      </c>
      <c r="D335" t="s">
        <v>1839</v>
      </c>
      <c r="E335" t="s">
        <v>494</v>
      </c>
      <c r="F335" t="s">
        <v>1341</v>
      </c>
      <c r="G335" s="13">
        <v>1</v>
      </c>
      <c r="K335" s="13"/>
    </row>
    <row r="336" spans="1:11" x14ac:dyDescent="0.35">
      <c r="A336" t="s">
        <v>1839</v>
      </c>
      <c r="B336" t="s">
        <v>1077</v>
      </c>
      <c r="C336" t="s">
        <v>1342</v>
      </c>
      <c r="D336" t="s">
        <v>1839</v>
      </c>
      <c r="E336" t="s">
        <v>1077</v>
      </c>
      <c r="F336" t="s">
        <v>1342</v>
      </c>
      <c r="G336" s="13">
        <v>1</v>
      </c>
      <c r="K336" s="13"/>
    </row>
    <row r="337" spans="1:11" x14ac:dyDescent="0.35">
      <c r="A337" t="s">
        <v>1839</v>
      </c>
      <c r="B337" t="s">
        <v>768</v>
      </c>
      <c r="C337" t="s">
        <v>1343</v>
      </c>
      <c r="D337" t="s">
        <v>1839</v>
      </c>
      <c r="E337" t="s">
        <v>768</v>
      </c>
      <c r="F337" t="s">
        <v>1343</v>
      </c>
      <c r="G337" s="13">
        <v>1</v>
      </c>
      <c r="K337" s="13"/>
    </row>
    <row r="338" spans="1:11" x14ac:dyDescent="0.35">
      <c r="A338" t="s">
        <v>1839</v>
      </c>
      <c r="B338" t="s">
        <v>1385</v>
      </c>
      <c r="C338" t="s">
        <v>1386</v>
      </c>
      <c r="D338" t="s">
        <v>1839</v>
      </c>
      <c r="E338" t="s">
        <v>1385</v>
      </c>
      <c r="F338" t="s">
        <v>1386</v>
      </c>
      <c r="G338" s="13">
        <v>1</v>
      </c>
      <c r="K338" s="13"/>
    </row>
    <row r="339" spans="1:11" x14ac:dyDescent="0.35">
      <c r="A339" t="s">
        <v>1839</v>
      </c>
      <c r="B339" t="s">
        <v>1387</v>
      </c>
      <c r="C339" t="s">
        <v>1388</v>
      </c>
      <c r="D339" t="s">
        <v>1839</v>
      </c>
      <c r="E339" t="s">
        <v>1387</v>
      </c>
      <c r="F339" t="s">
        <v>1388</v>
      </c>
      <c r="G339" s="13">
        <v>1</v>
      </c>
      <c r="K339" s="13"/>
    </row>
    <row r="340" spans="1:11" x14ac:dyDescent="0.35">
      <c r="A340" t="s">
        <v>1839</v>
      </c>
      <c r="B340" t="s">
        <v>1389</v>
      </c>
      <c r="C340" t="s">
        <v>1390</v>
      </c>
      <c r="D340" t="s">
        <v>1839</v>
      </c>
      <c r="E340" t="s">
        <v>1389</v>
      </c>
      <c r="F340" t="s">
        <v>1390</v>
      </c>
      <c r="G340" s="13">
        <v>1</v>
      </c>
      <c r="K340" s="13"/>
    </row>
    <row r="341" spans="1:11" x14ac:dyDescent="0.35">
      <c r="A341" t="s">
        <v>1839</v>
      </c>
      <c r="B341" t="s">
        <v>495</v>
      </c>
      <c r="C341" t="s">
        <v>1391</v>
      </c>
      <c r="D341" t="s">
        <v>1839</v>
      </c>
      <c r="E341" t="s">
        <v>495</v>
      </c>
      <c r="F341" t="s">
        <v>1391</v>
      </c>
      <c r="G341" s="13">
        <v>1</v>
      </c>
      <c r="K341" s="13"/>
    </row>
    <row r="342" spans="1:11" x14ac:dyDescent="0.35">
      <c r="A342" t="s">
        <v>1839</v>
      </c>
      <c r="B342" t="s">
        <v>1392</v>
      </c>
      <c r="C342" t="s">
        <v>1393</v>
      </c>
      <c r="D342" t="s">
        <v>1839</v>
      </c>
      <c r="E342" t="s">
        <v>1392</v>
      </c>
      <c r="F342" t="s">
        <v>1393</v>
      </c>
      <c r="G342" s="13">
        <v>1</v>
      </c>
      <c r="K342" s="13"/>
    </row>
    <row r="343" spans="1:11" x14ac:dyDescent="0.35">
      <c r="A343" t="s">
        <v>1839</v>
      </c>
      <c r="B343" t="s">
        <v>1392</v>
      </c>
      <c r="C343" t="s">
        <v>1393</v>
      </c>
      <c r="D343" t="s">
        <v>1839</v>
      </c>
      <c r="E343" t="s">
        <v>695</v>
      </c>
      <c r="F343" t="s">
        <v>1336</v>
      </c>
      <c r="G343" s="13">
        <v>0.90476190476190477</v>
      </c>
      <c r="K343" s="13"/>
    </row>
    <row r="344" spans="1:11" x14ac:dyDescent="0.35">
      <c r="A344" t="s">
        <v>1839</v>
      </c>
      <c r="B344" t="s">
        <v>1394</v>
      </c>
      <c r="C344" t="s">
        <v>1395</v>
      </c>
      <c r="D344" t="s">
        <v>1839</v>
      </c>
      <c r="E344" t="s">
        <v>1394</v>
      </c>
      <c r="F344" t="s">
        <v>1395</v>
      </c>
      <c r="G344" s="13">
        <v>1</v>
      </c>
      <c r="K344" s="13"/>
    </row>
    <row r="345" spans="1:11" x14ac:dyDescent="0.35">
      <c r="A345" t="s">
        <v>1839</v>
      </c>
      <c r="B345" t="s">
        <v>1394</v>
      </c>
      <c r="C345" t="s">
        <v>1395</v>
      </c>
      <c r="D345" t="s">
        <v>1839</v>
      </c>
      <c r="E345" t="s">
        <v>1801</v>
      </c>
      <c r="F345" t="s">
        <v>1802</v>
      </c>
      <c r="G345" s="13">
        <v>0.92500000000000004</v>
      </c>
      <c r="K345" s="13"/>
    </row>
    <row r="346" spans="1:11" x14ac:dyDescent="0.35">
      <c r="A346" t="s">
        <v>1839</v>
      </c>
      <c r="B346" t="s">
        <v>1396</v>
      </c>
      <c r="C346" t="s">
        <v>1397</v>
      </c>
      <c r="D346" t="s">
        <v>1839</v>
      </c>
      <c r="E346" t="s">
        <v>1396</v>
      </c>
      <c r="F346" t="s">
        <v>1397</v>
      </c>
      <c r="G346" s="13">
        <v>1</v>
      </c>
      <c r="K346" s="13"/>
    </row>
    <row r="347" spans="1:11" x14ac:dyDescent="0.35">
      <c r="A347" t="s">
        <v>1839</v>
      </c>
      <c r="B347" t="s">
        <v>1396</v>
      </c>
      <c r="C347" t="s">
        <v>1397</v>
      </c>
      <c r="D347" t="s">
        <v>1839</v>
      </c>
      <c r="E347" t="s">
        <v>1797</v>
      </c>
      <c r="F347" t="s">
        <v>1798</v>
      </c>
      <c r="G347" s="13">
        <v>0.90769230769230769</v>
      </c>
      <c r="K347" s="13"/>
    </row>
    <row r="348" spans="1:11" x14ac:dyDescent="0.35">
      <c r="A348" t="s">
        <v>1839</v>
      </c>
      <c r="B348" t="s">
        <v>1398</v>
      </c>
      <c r="C348" t="s">
        <v>1399</v>
      </c>
      <c r="D348" t="s">
        <v>1839</v>
      </c>
      <c r="E348" t="s">
        <v>1398</v>
      </c>
      <c r="F348" t="s">
        <v>1399</v>
      </c>
      <c r="G348" s="13">
        <v>1</v>
      </c>
      <c r="K348" s="13"/>
    </row>
    <row r="349" spans="1:11" x14ac:dyDescent="0.35">
      <c r="A349" t="s">
        <v>1839</v>
      </c>
      <c r="B349" t="s">
        <v>1398</v>
      </c>
      <c r="C349" t="s">
        <v>1399</v>
      </c>
      <c r="D349" t="s">
        <v>1839</v>
      </c>
      <c r="E349" t="s">
        <v>1795</v>
      </c>
      <c r="F349" t="s">
        <v>1796</v>
      </c>
      <c r="G349" s="13">
        <v>0.93333333333333335</v>
      </c>
      <c r="K349" s="13"/>
    </row>
    <row r="350" spans="1:11" x14ac:dyDescent="0.35">
      <c r="A350" t="s">
        <v>1839</v>
      </c>
      <c r="B350" t="s">
        <v>800</v>
      </c>
      <c r="C350" t="s">
        <v>1400</v>
      </c>
      <c r="D350" t="s">
        <v>1839</v>
      </c>
      <c r="E350" t="s">
        <v>800</v>
      </c>
      <c r="F350" t="s">
        <v>1400</v>
      </c>
      <c r="G350" s="13">
        <v>1</v>
      </c>
      <c r="K350" s="13"/>
    </row>
    <row r="351" spans="1:11" x14ac:dyDescent="0.35">
      <c r="A351" t="s">
        <v>1839</v>
      </c>
      <c r="B351" t="s">
        <v>799</v>
      </c>
      <c r="C351" t="s">
        <v>1401</v>
      </c>
      <c r="D351" t="s">
        <v>1839</v>
      </c>
      <c r="E351" t="s">
        <v>799</v>
      </c>
      <c r="F351" t="s">
        <v>1401</v>
      </c>
      <c r="G351" s="13">
        <v>1</v>
      </c>
      <c r="K351" s="13"/>
    </row>
    <row r="352" spans="1:11" x14ac:dyDescent="0.35">
      <c r="A352" t="s">
        <v>1839</v>
      </c>
      <c r="B352" t="s">
        <v>801</v>
      </c>
      <c r="C352" t="s">
        <v>1402</v>
      </c>
      <c r="D352" t="s">
        <v>1839</v>
      </c>
      <c r="E352" t="s">
        <v>801</v>
      </c>
      <c r="F352" t="s">
        <v>1402</v>
      </c>
      <c r="G352" s="13">
        <v>1</v>
      </c>
      <c r="K352" s="13"/>
    </row>
    <row r="353" spans="1:11" x14ac:dyDescent="0.35">
      <c r="A353" t="s">
        <v>1839</v>
      </c>
      <c r="B353" t="s">
        <v>871</v>
      </c>
      <c r="C353" t="s">
        <v>1403</v>
      </c>
      <c r="D353" t="s">
        <v>1839</v>
      </c>
      <c r="E353" t="s">
        <v>871</v>
      </c>
      <c r="F353" t="s">
        <v>1403</v>
      </c>
      <c r="G353" s="13">
        <v>1</v>
      </c>
      <c r="K353" s="13"/>
    </row>
    <row r="354" spans="1:11" x14ac:dyDescent="0.35">
      <c r="A354" t="s">
        <v>1839</v>
      </c>
      <c r="B354" t="s">
        <v>1252</v>
      </c>
      <c r="C354" t="s">
        <v>1404</v>
      </c>
      <c r="D354" t="s">
        <v>1839</v>
      </c>
      <c r="E354" t="s">
        <v>1252</v>
      </c>
      <c r="F354" t="s">
        <v>1404</v>
      </c>
      <c r="G354" s="13">
        <v>1</v>
      </c>
      <c r="K354" s="13"/>
    </row>
    <row r="355" spans="1:11" x14ac:dyDescent="0.35">
      <c r="A355" t="s">
        <v>1839</v>
      </c>
      <c r="B355" t="s">
        <v>798</v>
      </c>
      <c r="C355" t="s">
        <v>1405</v>
      </c>
      <c r="D355" t="s">
        <v>1839</v>
      </c>
      <c r="E355" t="s">
        <v>798</v>
      </c>
      <c r="F355" t="s">
        <v>1405</v>
      </c>
      <c r="G355" s="13">
        <v>1</v>
      </c>
      <c r="K355" s="13"/>
    </row>
    <row r="356" spans="1:11" x14ac:dyDescent="0.35">
      <c r="A356" t="s">
        <v>1839</v>
      </c>
      <c r="B356" t="s">
        <v>697</v>
      </c>
      <c r="C356" t="s">
        <v>1406</v>
      </c>
      <c r="D356" t="s">
        <v>1839</v>
      </c>
      <c r="E356" t="s">
        <v>697</v>
      </c>
      <c r="F356" t="s">
        <v>1406</v>
      </c>
      <c r="G356" s="13">
        <v>1</v>
      </c>
      <c r="K356" s="13"/>
    </row>
    <row r="357" spans="1:11" x14ac:dyDescent="0.35">
      <c r="A357" t="s">
        <v>1839</v>
      </c>
      <c r="B357" t="s">
        <v>698</v>
      </c>
      <c r="C357" t="s">
        <v>1407</v>
      </c>
      <c r="D357" t="s">
        <v>1839</v>
      </c>
      <c r="E357" t="s">
        <v>698</v>
      </c>
      <c r="F357" t="s">
        <v>1407</v>
      </c>
      <c r="G357" s="13">
        <v>1</v>
      </c>
      <c r="K357" s="13"/>
    </row>
    <row r="358" spans="1:11" x14ac:dyDescent="0.35">
      <c r="A358" t="s">
        <v>1839</v>
      </c>
      <c r="B358" t="s">
        <v>1411</v>
      </c>
      <c r="C358" t="s">
        <v>1412</v>
      </c>
      <c r="D358" t="s">
        <v>1839</v>
      </c>
      <c r="E358" t="s">
        <v>1411</v>
      </c>
      <c r="F358" t="s">
        <v>1412</v>
      </c>
      <c r="G358" s="13">
        <v>1</v>
      </c>
      <c r="K358" s="13"/>
    </row>
    <row r="359" spans="1:11" x14ac:dyDescent="0.35">
      <c r="A359" t="s">
        <v>1839</v>
      </c>
      <c r="B359" t="s">
        <v>1411</v>
      </c>
      <c r="C359" t="s">
        <v>1412</v>
      </c>
      <c r="D359" t="s">
        <v>1839</v>
      </c>
      <c r="E359" t="s">
        <v>1419</v>
      </c>
      <c r="F359" t="s">
        <v>1420</v>
      </c>
      <c r="G359" s="13">
        <v>0.94117647058823528</v>
      </c>
      <c r="K359" s="13"/>
    </row>
    <row r="360" spans="1:11" x14ac:dyDescent="0.35">
      <c r="A360" t="s">
        <v>1839</v>
      </c>
      <c r="B360" t="s">
        <v>1411</v>
      </c>
      <c r="C360" t="s">
        <v>1412</v>
      </c>
      <c r="D360" t="s">
        <v>1839</v>
      </c>
      <c r="E360" t="s">
        <v>747</v>
      </c>
      <c r="F360" t="s">
        <v>748</v>
      </c>
      <c r="G360" s="13">
        <v>0.90596221988202075</v>
      </c>
      <c r="K360" s="13"/>
    </row>
    <row r="361" spans="1:11" x14ac:dyDescent="0.35">
      <c r="A361" t="s">
        <v>1839</v>
      </c>
      <c r="B361" t="s">
        <v>1411</v>
      </c>
      <c r="C361" t="s">
        <v>1412</v>
      </c>
      <c r="D361" t="s">
        <v>1839</v>
      </c>
      <c r="E361" t="s">
        <v>804</v>
      </c>
      <c r="F361" t="s">
        <v>1423</v>
      </c>
      <c r="G361" s="13">
        <v>0.85581395348837208</v>
      </c>
      <c r="K361" s="13"/>
    </row>
    <row r="362" spans="1:11" x14ac:dyDescent="0.35">
      <c r="A362" t="s">
        <v>1839</v>
      </c>
      <c r="B362" t="s">
        <v>1413</v>
      </c>
      <c r="C362" t="s">
        <v>1414</v>
      </c>
      <c r="D362" t="s">
        <v>1839</v>
      </c>
      <c r="E362" t="s">
        <v>1413</v>
      </c>
      <c r="F362" t="s">
        <v>1414</v>
      </c>
      <c r="G362" s="13">
        <v>1</v>
      </c>
      <c r="K362" s="13"/>
    </row>
    <row r="363" spans="1:11" x14ac:dyDescent="0.35">
      <c r="A363" t="s">
        <v>1839</v>
      </c>
      <c r="B363" t="s">
        <v>1415</v>
      </c>
      <c r="C363" t="s">
        <v>1416</v>
      </c>
      <c r="D363" t="s">
        <v>1839</v>
      </c>
      <c r="E363" t="s">
        <v>1415</v>
      </c>
      <c r="F363" t="s">
        <v>1416</v>
      </c>
      <c r="G363" s="13">
        <v>1</v>
      </c>
      <c r="K363" s="13"/>
    </row>
    <row r="364" spans="1:11" x14ac:dyDescent="0.35">
      <c r="A364" t="s">
        <v>1839</v>
      </c>
      <c r="B364" t="s">
        <v>1417</v>
      </c>
      <c r="C364" t="s">
        <v>1418</v>
      </c>
      <c r="D364" t="s">
        <v>1839</v>
      </c>
      <c r="E364" t="s">
        <v>1417</v>
      </c>
      <c r="F364" t="s">
        <v>1418</v>
      </c>
      <c r="G364" s="13">
        <v>1</v>
      </c>
      <c r="K364" s="13"/>
    </row>
    <row r="365" spans="1:11" x14ac:dyDescent="0.35">
      <c r="A365" t="s">
        <v>1839</v>
      </c>
      <c r="B365" t="s">
        <v>1417</v>
      </c>
      <c r="C365" t="s">
        <v>1418</v>
      </c>
      <c r="D365" t="s">
        <v>1839</v>
      </c>
      <c r="E365" t="s">
        <v>1421</v>
      </c>
      <c r="F365" t="s">
        <v>1422</v>
      </c>
      <c r="G365" s="13">
        <v>0.94117647058823528</v>
      </c>
      <c r="K365" s="13"/>
    </row>
    <row r="366" spans="1:11" x14ac:dyDescent="0.35">
      <c r="A366" t="s">
        <v>1839</v>
      </c>
      <c r="B366" t="s">
        <v>1417</v>
      </c>
      <c r="C366" t="s">
        <v>1418</v>
      </c>
      <c r="D366" t="s">
        <v>1839</v>
      </c>
      <c r="E366" t="s">
        <v>749</v>
      </c>
      <c r="F366" t="s">
        <v>750</v>
      </c>
      <c r="G366" s="13">
        <v>0.90596221988202075</v>
      </c>
      <c r="K366" s="13"/>
    </row>
    <row r="367" spans="1:11" x14ac:dyDescent="0.35">
      <c r="A367" t="s">
        <v>1839</v>
      </c>
      <c r="B367" t="s">
        <v>1417</v>
      </c>
      <c r="C367" t="s">
        <v>1418</v>
      </c>
      <c r="D367" t="s">
        <v>1839</v>
      </c>
      <c r="E367" t="s">
        <v>1424</v>
      </c>
      <c r="F367" t="s">
        <v>1425</v>
      </c>
      <c r="G367" s="13">
        <v>0.85581395348837208</v>
      </c>
      <c r="K367" s="13"/>
    </row>
    <row r="368" spans="1:11" x14ac:dyDescent="0.35">
      <c r="A368" t="s">
        <v>1839</v>
      </c>
      <c r="B368" t="s">
        <v>1419</v>
      </c>
      <c r="C368" t="s">
        <v>1420</v>
      </c>
      <c r="D368" t="s">
        <v>1839</v>
      </c>
      <c r="E368" t="s">
        <v>1419</v>
      </c>
      <c r="F368" t="s">
        <v>1420</v>
      </c>
      <c r="G368" s="13">
        <v>1</v>
      </c>
      <c r="K368" s="13"/>
    </row>
    <row r="369" spans="1:11" x14ac:dyDescent="0.35">
      <c r="A369" t="s">
        <v>1839</v>
      </c>
      <c r="B369" t="s">
        <v>1421</v>
      </c>
      <c r="C369" t="s">
        <v>1422</v>
      </c>
      <c r="D369" t="s">
        <v>1839</v>
      </c>
      <c r="E369" t="s">
        <v>1421</v>
      </c>
      <c r="F369" t="s">
        <v>1422</v>
      </c>
      <c r="G369" s="13">
        <v>1</v>
      </c>
      <c r="K369" s="13"/>
    </row>
    <row r="370" spans="1:11" x14ac:dyDescent="0.35">
      <c r="A370" t="s">
        <v>1839</v>
      </c>
      <c r="B370" t="s">
        <v>804</v>
      </c>
      <c r="C370" t="s">
        <v>1423</v>
      </c>
      <c r="D370" t="s">
        <v>1839</v>
      </c>
      <c r="E370" t="s">
        <v>804</v>
      </c>
      <c r="F370" t="s">
        <v>1423</v>
      </c>
      <c r="G370" s="13">
        <v>1</v>
      </c>
      <c r="K370" s="13"/>
    </row>
    <row r="371" spans="1:11" x14ac:dyDescent="0.35">
      <c r="A371" t="s">
        <v>1839</v>
      </c>
      <c r="B371" t="s">
        <v>1424</v>
      </c>
      <c r="C371" t="s">
        <v>1425</v>
      </c>
      <c r="D371" t="s">
        <v>1839</v>
      </c>
      <c r="E371" t="s">
        <v>1424</v>
      </c>
      <c r="F371" t="s">
        <v>1425</v>
      </c>
      <c r="G371" s="13">
        <v>1</v>
      </c>
      <c r="K371" s="13"/>
    </row>
    <row r="372" spans="1:11" x14ac:dyDescent="0.35">
      <c r="A372" t="s">
        <v>1839</v>
      </c>
      <c r="B372" t="s">
        <v>1426</v>
      </c>
      <c r="C372" t="s">
        <v>1427</v>
      </c>
      <c r="D372" t="s">
        <v>1839</v>
      </c>
      <c r="E372" t="s">
        <v>1426</v>
      </c>
      <c r="F372" t="s">
        <v>1427</v>
      </c>
      <c r="G372" s="13">
        <v>1</v>
      </c>
      <c r="K372" s="13"/>
    </row>
    <row r="373" spans="1:11" x14ac:dyDescent="0.35">
      <c r="A373" t="s">
        <v>1839</v>
      </c>
      <c r="B373" t="s">
        <v>690</v>
      </c>
      <c r="C373" t="s">
        <v>1436</v>
      </c>
      <c r="D373" t="s">
        <v>1839</v>
      </c>
      <c r="E373" t="s">
        <v>690</v>
      </c>
      <c r="F373" t="s">
        <v>1436</v>
      </c>
      <c r="G373" s="13">
        <v>1</v>
      </c>
      <c r="K373" s="13"/>
    </row>
    <row r="374" spans="1:11" x14ac:dyDescent="0.35">
      <c r="A374" t="s">
        <v>1839</v>
      </c>
      <c r="B374" t="s">
        <v>690</v>
      </c>
      <c r="C374" t="s">
        <v>1436</v>
      </c>
      <c r="D374" t="s">
        <v>1839</v>
      </c>
      <c r="E374" t="s">
        <v>691</v>
      </c>
      <c r="F374" t="s">
        <v>1437</v>
      </c>
      <c r="G374" s="13">
        <v>0.92529561549258355</v>
      </c>
      <c r="K374" s="13"/>
    </row>
    <row r="375" spans="1:11" x14ac:dyDescent="0.35">
      <c r="A375" t="s">
        <v>1839</v>
      </c>
      <c r="B375" t="s">
        <v>691</v>
      </c>
      <c r="C375" t="s">
        <v>1437</v>
      </c>
      <c r="D375" t="s">
        <v>1839</v>
      </c>
      <c r="E375" t="s">
        <v>691</v>
      </c>
      <c r="F375" t="s">
        <v>1437</v>
      </c>
      <c r="G375" s="13">
        <v>1</v>
      </c>
      <c r="K375" s="13"/>
    </row>
    <row r="376" spans="1:11" x14ac:dyDescent="0.35">
      <c r="A376" t="s">
        <v>1839</v>
      </c>
      <c r="B376" t="s">
        <v>691</v>
      </c>
      <c r="C376" t="s">
        <v>1437</v>
      </c>
      <c r="D376" t="s">
        <v>1839</v>
      </c>
      <c r="E376" t="s">
        <v>690</v>
      </c>
      <c r="F376" t="s">
        <v>1436</v>
      </c>
      <c r="G376" s="13">
        <v>0.92529561549258355</v>
      </c>
      <c r="K376" s="13"/>
    </row>
    <row r="377" spans="1:11" x14ac:dyDescent="0.35">
      <c r="A377" t="s">
        <v>1839</v>
      </c>
      <c r="B377" t="s">
        <v>692</v>
      </c>
      <c r="C377" t="s">
        <v>1438</v>
      </c>
      <c r="D377" t="s">
        <v>1839</v>
      </c>
      <c r="E377" t="s">
        <v>692</v>
      </c>
      <c r="F377" t="s">
        <v>1438</v>
      </c>
      <c r="G377" s="13">
        <v>1</v>
      </c>
      <c r="K377" s="13"/>
    </row>
    <row r="378" spans="1:11" x14ac:dyDescent="0.35">
      <c r="A378" t="s">
        <v>1839</v>
      </c>
      <c r="B378" t="s">
        <v>1322</v>
      </c>
      <c r="C378" t="s">
        <v>1439</v>
      </c>
      <c r="D378" t="s">
        <v>1839</v>
      </c>
      <c r="E378" t="s">
        <v>1322</v>
      </c>
      <c r="F378" t="s">
        <v>1439</v>
      </c>
      <c r="G378" s="13">
        <v>1</v>
      </c>
      <c r="K378" s="13"/>
    </row>
    <row r="379" spans="1:11" x14ac:dyDescent="0.35">
      <c r="A379" t="s">
        <v>1839</v>
      </c>
      <c r="B379" t="s">
        <v>1562</v>
      </c>
      <c r="C379" t="s">
        <v>1563</v>
      </c>
      <c r="D379" t="s">
        <v>1839</v>
      </c>
      <c r="E379" t="s">
        <v>1562</v>
      </c>
      <c r="F379" t="s">
        <v>1563</v>
      </c>
      <c r="G379" s="13">
        <v>1</v>
      </c>
      <c r="K379" s="13"/>
    </row>
    <row r="380" spans="1:11" x14ac:dyDescent="0.35">
      <c r="A380" t="s">
        <v>1839</v>
      </c>
      <c r="B380" t="s">
        <v>1562</v>
      </c>
      <c r="C380" t="s">
        <v>1563</v>
      </c>
      <c r="D380" t="s">
        <v>1839</v>
      </c>
      <c r="E380" t="s">
        <v>1564</v>
      </c>
      <c r="F380" t="s">
        <v>1565</v>
      </c>
      <c r="G380" s="13">
        <v>0.97391304347826091</v>
      </c>
      <c r="K380" s="13"/>
    </row>
    <row r="381" spans="1:11" x14ac:dyDescent="0.35">
      <c r="A381" t="s">
        <v>1839</v>
      </c>
      <c r="B381" t="s">
        <v>1564</v>
      </c>
      <c r="C381" t="s">
        <v>1565</v>
      </c>
      <c r="D381" t="s">
        <v>1839</v>
      </c>
      <c r="E381" t="s">
        <v>1564</v>
      </c>
      <c r="F381" t="s">
        <v>1565</v>
      </c>
      <c r="G381" s="13">
        <v>1</v>
      </c>
      <c r="K381" s="13"/>
    </row>
    <row r="382" spans="1:11" x14ac:dyDescent="0.35">
      <c r="A382" t="s">
        <v>1839</v>
      </c>
      <c r="B382" t="s">
        <v>1564</v>
      </c>
      <c r="C382" t="s">
        <v>1565</v>
      </c>
      <c r="D382" t="s">
        <v>1839</v>
      </c>
      <c r="E382" t="s">
        <v>1562</v>
      </c>
      <c r="F382" t="s">
        <v>1563</v>
      </c>
      <c r="G382" s="13">
        <v>0.97391304347826091</v>
      </c>
      <c r="K382" s="13"/>
    </row>
    <row r="383" spans="1:11" x14ac:dyDescent="0.35">
      <c r="A383" t="s">
        <v>1839</v>
      </c>
      <c r="B383" t="s">
        <v>1508</v>
      </c>
      <c r="C383" t="s">
        <v>1566</v>
      </c>
      <c r="D383" t="s">
        <v>1839</v>
      </c>
      <c r="E383" t="s">
        <v>1508</v>
      </c>
      <c r="F383" t="s">
        <v>1566</v>
      </c>
      <c r="G383" s="13">
        <v>1</v>
      </c>
      <c r="K383" s="13"/>
    </row>
    <row r="384" spans="1:11" x14ac:dyDescent="0.35">
      <c r="A384" t="s">
        <v>1839</v>
      </c>
      <c r="B384" t="s">
        <v>1440</v>
      </c>
      <c r="C384" t="s">
        <v>1567</v>
      </c>
      <c r="D384" t="s">
        <v>1839</v>
      </c>
      <c r="E384" t="s">
        <v>1440</v>
      </c>
      <c r="F384" t="s">
        <v>1567</v>
      </c>
      <c r="G384" s="13">
        <v>1</v>
      </c>
      <c r="K384" s="13"/>
    </row>
    <row r="385" spans="1:11" x14ac:dyDescent="0.35">
      <c r="A385" t="s">
        <v>1839</v>
      </c>
      <c r="B385" t="s">
        <v>1440</v>
      </c>
      <c r="C385" t="s">
        <v>1567</v>
      </c>
      <c r="D385" t="s">
        <v>1839</v>
      </c>
      <c r="E385" t="s">
        <v>1655</v>
      </c>
      <c r="F385" t="s">
        <v>1656</v>
      </c>
      <c r="G385" s="13">
        <v>0.93846153846153846</v>
      </c>
      <c r="K385" s="13"/>
    </row>
    <row r="386" spans="1:11" x14ac:dyDescent="0.35">
      <c r="A386" t="s">
        <v>1839</v>
      </c>
      <c r="B386" t="s">
        <v>1440</v>
      </c>
      <c r="C386" t="s">
        <v>1567</v>
      </c>
      <c r="D386" t="s">
        <v>1839</v>
      </c>
      <c r="E386" t="s">
        <v>281</v>
      </c>
      <c r="F386" t="s">
        <v>282</v>
      </c>
      <c r="G386" s="13">
        <v>0.9285714285714286</v>
      </c>
      <c r="K386" s="13"/>
    </row>
    <row r="387" spans="1:11" x14ac:dyDescent="0.35">
      <c r="A387" t="s">
        <v>1839</v>
      </c>
      <c r="B387" t="s">
        <v>1440</v>
      </c>
      <c r="C387" t="s">
        <v>1567</v>
      </c>
      <c r="D387" t="s">
        <v>1839</v>
      </c>
      <c r="E387" t="s">
        <v>1657</v>
      </c>
      <c r="F387" t="s">
        <v>1658</v>
      </c>
      <c r="G387" s="13">
        <v>0.92</v>
      </c>
      <c r="K387" s="13"/>
    </row>
    <row r="388" spans="1:11" x14ac:dyDescent="0.35">
      <c r="A388" t="s">
        <v>1839</v>
      </c>
      <c r="B388" t="s">
        <v>1441</v>
      </c>
      <c r="C388" t="s">
        <v>1568</v>
      </c>
      <c r="D388" t="s">
        <v>1839</v>
      </c>
      <c r="E388" t="s">
        <v>1441</v>
      </c>
      <c r="F388" t="s">
        <v>1568</v>
      </c>
      <c r="G388" s="13">
        <v>1</v>
      </c>
      <c r="K388" s="13"/>
    </row>
    <row r="389" spans="1:11" x14ac:dyDescent="0.35">
      <c r="A389" t="s">
        <v>1839</v>
      </c>
      <c r="B389" t="s">
        <v>1441</v>
      </c>
      <c r="C389" t="s">
        <v>1568</v>
      </c>
      <c r="D389" t="s">
        <v>1839</v>
      </c>
      <c r="E389" t="s">
        <v>1761</v>
      </c>
      <c r="F389" t="s">
        <v>1762</v>
      </c>
      <c r="G389" s="13">
        <v>0.87</v>
      </c>
      <c r="K389" s="13"/>
    </row>
    <row r="390" spans="1:11" x14ac:dyDescent="0.35">
      <c r="A390" t="s">
        <v>1839</v>
      </c>
      <c r="B390" t="s">
        <v>1442</v>
      </c>
      <c r="C390" t="s">
        <v>1569</v>
      </c>
      <c r="D390" t="s">
        <v>1839</v>
      </c>
      <c r="E390" t="s">
        <v>1442</v>
      </c>
      <c r="F390" t="s">
        <v>1569</v>
      </c>
      <c r="G390" s="13">
        <v>1</v>
      </c>
      <c r="K390" s="13"/>
    </row>
    <row r="391" spans="1:11" x14ac:dyDescent="0.35">
      <c r="A391" t="s">
        <v>1839</v>
      </c>
      <c r="B391" t="s">
        <v>1443</v>
      </c>
      <c r="C391" t="s">
        <v>1570</v>
      </c>
      <c r="D391" t="s">
        <v>1839</v>
      </c>
      <c r="E391" t="s">
        <v>1443</v>
      </c>
      <c r="F391" t="s">
        <v>1570</v>
      </c>
      <c r="G391" s="13">
        <v>1</v>
      </c>
      <c r="K391" s="13"/>
    </row>
    <row r="392" spans="1:11" x14ac:dyDescent="0.35">
      <c r="A392" t="s">
        <v>1839</v>
      </c>
      <c r="B392" t="s">
        <v>1444</v>
      </c>
      <c r="C392" t="s">
        <v>1571</v>
      </c>
      <c r="D392" t="s">
        <v>1839</v>
      </c>
      <c r="E392" t="s">
        <v>1444</v>
      </c>
      <c r="F392" t="s">
        <v>1571</v>
      </c>
      <c r="G392" s="13">
        <v>1</v>
      </c>
      <c r="K392" s="13"/>
    </row>
    <row r="393" spans="1:11" x14ac:dyDescent="0.35">
      <c r="A393" t="s">
        <v>1839</v>
      </c>
      <c r="B393" t="s">
        <v>1445</v>
      </c>
      <c r="C393" t="s">
        <v>1572</v>
      </c>
      <c r="D393" t="s">
        <v>1839</v>
      </c>
      <c r="E393" t="s">
        <v>1445</v>
      </c>
      <c r="F393" t="s">
        <v>1572</v>
      </c>
      <c r="G393" s="13">
        <v>1</v>
      </c>
      <c r="K393" s="13"/>
    </row>
    <row r="394" spans="1:11" x14ac:dyDescent="0.35">
      <c r="A394" t="s">
        <v>1839</v>
      </c>
      <c r="B394" t="s">
        <v>1509</v>
      </c>
      <c r="C394" t="s">
        <v>1573</v>
      </c>
      <c r="D394" t="s">
        <v>1839</v>
      </c>
      <c r="E394" t="s">
        <v>1509</v>
      </c>
      <c r="F394" t="s">
        <v>1573</v>
      </c>
      <c r="G394" s="13">
        <v>1</v>
      </c>
      <c r="K394" s="13"/>
    </row>
    <row r="395" spans="1:11" x14ac:dyDescent="0.35">
      <c r="A395" t="s">
        <v>1839</v>
      </c>
      <c r="B395" t="s">
        <v>1510</v>
      </c>
      <c r="C395" t="s">
        <v>1574</v>
      </c>
      <c r="D395" t="s">
        <v>1839</v>
      </c>
      <c r="E395" t="s">
        <v>1510</v>
      </c>
      <c r="F395" t="s">
        <v>1574</v>
      </c>
      <c r="G395" s="13">
        <v>1</v>
      </c>
      <c r="K395" s="13"/>
    </row>
    <row r="396" spans="1:11" x14ac:dyDescent="0.35">
      <c r="A396" t="s">
        <v>1839</v>
      </c>
      <c r="B396" t="s">
        <v>1510</v>
      </c>
      <c r="C396" t="s">
        <v>1574</v>
      </c>
      <c r="D396" t="s">
        <v>1839</v>
      </c>
      <c r="E396" t="s">
        <v>1514</v>
      </c>
      <c r="F396" t="s">
        <v>1583</v>
      </c>
      <c r="G396" s="13">
        <v>0.93333333333333335</v>
      </c>
      <c r="K396" s="13"/>
    </row>
    <row r="397" spans="1:11" x14ac:dyDescent="0.35">
      <c r="A397" t="s">
        <v>1839</v>
      </c>
      <c r="B397" t="s">
        <v>1446</v>
      </c>
      <c r="C397" t="s">
        <v>1575</v>
      </c>
      <c r="D397" t="s">
        <v>1839</v>
      </c>
      <c r="E397" t="s">
        <v>1446</v>
      </c>
      <c r="F397" t="s">
        <v>1575</v>
      </c>
      <c r="G397" s="13">
        <v>1</v>
      </c>
      <c r="K397" s="13"/>
    </row>
    <row r="398" spans="1:11" x14ac:dyDescent="0.35">
      <c r="A398" t="s">
        <v>1839</v>
      </c>
      <c r="B398" t="s">
        <v>1446</v>
      </c>
      <c r="C398" t="s">
        <v>1575</v>
      </c>
      <c r="D398" t="s">
        <v>1839</v>
      </c>
      <c r="E398" t="s">
        <v>1447</v>
      </c>
      <c r="F398" t="s">
        <v>1577</v>
      </c>
      <c r="G398" s="13">
        <v>0.9145947067025556</v>
      </c>
      <c r="K398" s="13"/>
    </row>
    <row r="399" spans="1:11" x14ac:dyDescent="0.35">
      <c r="A399" t="s">
        <v>1839</v>
      </c>
      <c r="B399" t="s">
        <v>1511</v>
      </c>
      <c r="C399" t="s">
        <v>1576</v>
      </c>
      <c r="D399" t="s">
        <v>1839</v>
      </c>
      <c r="E399" t="s">
        <v>1511</v>
      </c>
      <c r="F399" t="s">
        <v>1576</v>
      </c>
      <c r="G399" s="13">
        <v>1</v>
      </c>
      <c r="K399" s="13"/>
    </row>
    <row r="400" spans="1:11" x14ac:dyDescent="0.35">
      <c r="A400" t="s">
        <v>1839</v>
      </c>
      <c r="B400" t="s">
        <v>1511</v>
      </c>
      <c r="C400" t="s">
        <v>1576</v>
      </c>
      <c r="D400" t="s">
        <v>1839</v>
      </c>
      <c r="E400" t="s">
        <v>1604</v>
      </c>
      <c r="F400" t="s">
        <v>1576</v>
      </c>
      <c r="G400" s="13">
        <v>1</v>
      </c>
      <c r="K400" s="13"/>
    </row>
    <row r="401" spans="1:11" x14ac:dyDescent="0.35">
      <c r="A401" t="s">
        <v>1839</v>
      </c>
      <c r="B401" t="s">
        <v>1511</v>
      </c>
      <c r="C401" t="s">
        <v>1576</v>
      </c>
      <c r="D401" t="s">
        <v>1839</v>
      </c>
      <c r="E401" t="s">
        <v>1662</v>
      </c>
      <c r="F401" t="s">
        <v>1663</v>
      </c>
      <c r="G401" s="13">
        <v>0.90762331838565025</v>
      </c>
      <c r="K401" s="13"/>
    </row>
    <row r="402" spans="1:11" x14ac:dyDescent="0.35">
      <c r="A402" t="s">
        <v>1839</v>
      </c>
      <c r="B402" t="s">
        <v>1511</v>
      </c>
      <c r="C402" t="s">
        <v>1576</v>
      </c>
      <c r="D402" t="s">
        <v>1839</v>
      </c>
      <c r="E402" t="s">
        <v>1664</v>
      </c>
      <c r="F402" t="s">
        <v>1665</v>
      </c>
      <c r="G402" s="13">
        <v>0.89852216748768476</v>
      </c>
      <c r="K402" s="13"/>
    </row>
    <row r="403" spans="1:11" x14ac:dyDescent="0.35">
      <c r="A403" t="s">
        <v>1839</v>
      </c>
      <c r="B403" t="s">
        <v>1511</v>
      </c>
      <c r="C403" t="s">
        <v>1576</v>
      </c>
      <c r="D403" t="s">
        <v>1839</v>
      </c>
      <c r="E403" t="s">
        <v>1660</v>
      </c>
      <c r="F403" t="s">
        <v>1661</v>
      </c>
      <c r="G403" s="13">
        <v>0.875</v>
      </c>
      <c r="K403" s="13"/>
    </row>
    <row r="404" spans="1:11" x14ac:dyDescent="0.35">
      <c r="A404" t="s">
        <v>1839</v>
      </c>
      <c r="B404" t="s">
        <v>1447</v>
      </c>
      <c r="C404" t="s">
        <v>1577</v>
      </c>
      <c r="D404" t="s">
        <v>1839</v>
      </c>
      <c r="E404" t="s">
        <v>1447</v>
      </c>
      <c r="F404" t="s">
        <v>1577</v>
      </c>
      <c r="G404" s="13">
        <v>1</v>
      </c>
      <c r="K404" s="13"/>
    </row>
    <row r="405" spans="1:11" x14ac:dyDescent="0.35">
      <c r="A405" t="s">
        <v>1839</v>
      </c>
      <c r="B405" t="s">
        <v>1447</v>
      </c>
      <c r="C405" t="s">
        <v>1577</v>
      </c>
      <c r="D405" t="s">
        <v>1839</v>
      </c>
      <c r="E405" t="s">
        <v>1446</v>
      </c>
      <c r="F405" t="s">
        <v>1575</v>
      </c>
      <c r="G405" s="13">
        <v>0.9145947067025556</v>
      </c>
      <c r="K405" s="13"/>
    </row>
    <row r="406" spans="1:11" x14ac:dyDescent="0.35">
      <c r="A406" t="s">
        <v>1839</v>
      </c>
      <c r="B406" t="s">
        <v>1447</v>
      </c>
      <c r="C406" t="s">
        <v>1577</v>
      </c>
      <c r="D406" t="s">
        <v>1839</v>
      </c>
      <c r="E406" t="s">
        <v>1448</v>
      </c>
      <c r="F406" t="s">
        <v>1579</v>
      </c>
      <c r="G406" s="13">
        <v>0.87308478822105173</v>
      </c>
      <c r="K406" s="13"/>
    </row>
    <row r="407" spans="1:11" x14ac:dyDescent="0.35">
      <c r="A407" t="s">
        <v>1839</v>
      </c>
      <c r="B407" t="s">
        <v>1447</v>
      </c>
      <c r="C407" t="s">
        <v>1577</v>
      </c>
      <c r="D407" t="s">
        <v>1839</v>
      </c>
      <c r="E407" t="s">
        <v>1605</v>
      </c>
      <c r="F407" t="s">
        <v>1681</v>
      </c>
      <c r="G407" s="13">
        <v>0.8666666666666667</v>
      </c>
      <c r="K407" s="13"/>
    </row>
    <row r="408" spans="1:11" x14ac:dyDescent="0.35">
      <c r="A408" t="s">
        <v>1839</v>
      </c>
      <c r="B408" t="s">
        <v>1512</v>
      </c>
      <c r="C408" t="s">
        <v>1578</v>
      </c>
      <c r="D408" t="s">
        <v>1839</v>
      </c>
      <c r="E408" t="s">
        <v>1512</v>
      </c>
      <c r="F408" t="s">
        <v>1578</v>
      </c>
      <c r="G408" s="13">
        <v>1</v>
      </c>
      <c r="K408" s="13"/>
    </row>
    <row r="409" spans="1:11" x14ac:dyDescent="0.35">
      <c r="A409" t="s">
        <v>1839</v>
      </c>
      <c r="B409" t="s">
        <v>1448</v>
      </c>
      <c r="C409" t="s">
        <v>1579</v>
      </c>
      <c r="D409" t="s">
        <v>1839</v>
      </c>
      <c r="E409" t="s">
        <v>1448</v>
      </c>
      <c r="F409" t="s">
        <v>1579</v>
      </c>
      <c r="G409" s="13">
        <v>1</v>
      </c>
      <c r="K409" s="13"/>
    </row>
    <row r="410" spans="1:11" x14ac:dyDescent="0.35">
      <c r="A410" t="s">
        <v>1839</v>
      </c>
      <c r="B410" t="s">
        <v>1448</v>
      </c>
      <c r="C410" t="s">
        <v>1579</v>
      </c>
      <c r="D410" t="s">
        <v>1839</v>
      </c>
      <c r="E410" t="s">
        <v>1450</v>
      </c>
      <c r="F410" t="s">
        <v>1582</v>
      </c>
      <c r="G410" s="13">
        <v>0.92307692307692313</v>
      </c>
      <c r="K410" s="13"/>
    </row>
    <row r="411" spans="1:11" x14ac:dyDescent="0.35">
      <c r="A411" t="s">
        <v>1839</v>
      </c>
      <c r="B411" t="s">
        <v>1448</v>
      </c>
      <c r="C411" t="s">
        <v>1579</v>
      </c>
      <c r="D411" t="s">
        <v>1839</v>
      </c>
      <c r="E411" t="s">
        <v>1447</v>
      </c>
      <c r="F411" t="s">
        <v>1577</v>
      </c>
      <c r="G411" s="13">
        <v>0.87308478822105173</v>
      </c>
      <c r="K411" s="13"/>
    </row>
    <row r="412" spans="1:11" x14ac:dyDescent="0.35">
      <c r="A412" t="s">
        <v>1839</v>
      </c>
      <c r="B412" t="s">
        <v>1513</v>
      </c>
      <c r="C412" t="s">
        <v>1580</v>
      </c>
      <c r="D412" t="s">
        <v>1839</v>
      </c>
      <c r="E412" t="s">
        <v>1513</v>
      </c>
      <c r="F412" t="s">
        <v>1580</v>
      </c>
      <c r="G412" s="13">
        <v>1</v>
      </c>
      <c r="K412" s="13"/>
    </row>
    <row r="413" spans="1:11" x14ac:dyDescent="0.35">
      <c r="A413" t="s">
        <v>1839</v>
      </c>
      <c r="B413" t="s">
        <v>1449</v>
      </c>
      <c r="C413" t="s">
        <v>1581</v>
      </c>
      <c r="D413" t="s">
        <v>1839</v>
      </c>
      <c r="E413" t="s">
        <v>1449</v>
      </c>
      <c r="F413" t="s">
        <v>1581</v>
      </c>
      <c r="G413" s="13">
        <v>1</v>
      </c>
      <c r="K413" s="13"/>
    </row>
    <row r="414" spans="1:11" x14ac:dyDescent="0.35">
      <c r="A414" t="s">
        <v>1839</v>
      </c>
      <c r="B414" t="s">
        <v>1449</v>
      </c>
      <c r="C414" t="s">
        <v>1581</v>
      </c>
      <c r="D414" t="s">
        <v>1839</v>
      </c>
      <c r="E414" t="s">
        <v>1605</v>
      </c>
      <c r="F414" t="s">
        <v>1681</v>
      </c>
      <c r="G414" s="13">
        <v>0.85833333333333339</v>
      </c>
      <c r="K414" s="13"/>
    </row>
    <row r="415" spans="1:11" x14ac:dyDescent="0.35">
      <c r="A415" t="s">
        <v>1839</v>
      </c>
      <c r="B415" t="s">
        <v>1450</v>
      </c>
      <c r="C415" t="s">
        <v>1582</v>
      </c>
      <c r="D415" t="s">
        <v>1839</v>
      </c>
      <c r="E415" t="s">
        <v>1450</v>
      </c>
      <c r="F415" t="s">
        <v>1582</v>
      </c>
      <c r="G415" s="13">
        <v>1</v>
      </c>
      <c r="K415" s="13"/>
    </row>
    <row r="416" spans="1:11" x14ac:dyDescent="0.35">
      <c r="A416" t="s">
        <v>1839</v>
      </c>
      <c r="B416" t="s">
        <v>1514</v>
      </c>
      <c r="C416" t="s">
        <v>1583</v>
      </c>
      <c r="D416" t="s">
        <v>1839</v>
      </c>
      <c r="E416" t="s">
        <v>1514</v>
      </c>
      <c r="F416" t="s">
        <v>1583</v>
      </c>
      <c r="G416" s="13">
        <v>1</v>
      </c>
      <c r="K416" s="13"/>
    </row>
    <row r="417" spans="1:11" x14ac:dyDescent="0.35">
      <c r="A417" t="s">
        <v>1839</v>
      </c>
      <c r="B417" t="s">
        <v>1514</v>
      </c>
      <c r="C417" t="s">
        <v>1583</v>
      </c>
      <c r="D417" t="s">
        <v>1839</v>
      </c>
      <c r="E417" t="s">
        <v>1515</v>
      </c>
      <c r="F417" t="s">
        <v>1516</v>
      </c>
      <c r="G417" s="13">
        <v>0.91510476985306921</v>
      </c>
      <c r="K417" s="13"/>
    </row>
    <row r="418" spans="1:11" x14ac:dyDescent="0.35">
      <c r="A418" t="s">
        <v>1839</v>
      </c>
      <c r="B418" t="s">
        <v>1515</v>
      </c>
      <c r="C418" t="s">
        <v>1516</v>
      </c>
      <c r="D418" t="s">
        <v>1839</v>
      </c>
      <c r="E418" t="s">
        <v>1515</v>
      </c>
      <c r="F418" t="s">
        <v>1516</v>
      </c>
      <c r="G418" s="13">
        <v>1</v>
      </c>
      <c r="K418" s="13"/>
    </row>
    <row r="419" spans="1:11" x14ac:dyDescent="0.35">
      <c r="A419" t="s">
        <v>1839</v>
      </c>
      <c r="B419" t="s">
        <v>1515</v>
      </c>
      <c r="C419" t="s">
        <v>1516</v>
      </c>
      <c r="D419" t="s">
        <v>1839</v>
      </c>
      <c r="E419" t="s">
        <v>1514</v>
      </c>
      <c r="F419" t="s">
        <v>1583</v>
      </c>
      <c r="G419" s="13">
        <v>0.91510476985306921</v>
      </c>
      <c r="K419" s="13"/>
    </row>
    <row r="420" spans="1:11" x14ac:dyDescent="0.35">
      <c r="A420" t="s">
        <v>1839</v>
      </c>
      <c r="B420" t="s">
        <v>1518</v>
      </c>
      <c r="C420" t="s">
        <v>1584</v>
      </c>
      <c r="D420" t="s">
        <v>1839</v>
      </c>
      <c r="E420" t="s">
        <v>1518</v>
      </c>
      <c r="F420" t="s">
        <v>1584</v>
      </c>
      <c r="G420" s="13">
        <v>1</v>
      </c>
      <c r="K420" s="13"/>
    </row>
    <row r="421" spans="1:11" x14ac:dyDescent="0.35">
      <c r="A421" t="s">
        <v>1839</v>
      </c>
      <c r="B421" t="s">
        <v>1451</v>
      </c>
      <c r="C421" t="s">
        <v>1585</v>
      </c>
      <c r="D421" t="s">
        <v>1839</v>
      </c>
      <c r="E421" t="s">
        <v>1451</v>
      </c>
      <c r="F421" t="s">
        <v>1585</v>
      </c>
      <c r="G421" s="13">
        <v>1</v>
      </c>
      <c r="K421" s="13"/>
    </row>
    <row r="422" spans="1:11" x14ac:dyDescent="0.35">
      <c r="A422" t="s">
        <v>1839</v>
      </c>
      <c r="B422" t="s">
        <v>1452</v>
      </c>
      <c r="C422" t="s">
        <v>1505</v>
      </c>
      <c r="D422" t="s">
        <v>1839</v>
      </c>
      <c r="E422" t="s">
        <v>1452</v>
      </c>
      <c r="F422" t="s">
        <v>1505</v>
      </c>
      <c r="G422" s="13">
        <v>1</v>
      </c>
      <c r="K422" s="13"/>
    </row>
    <row r="423" spans="1:11" x14ac:dyDescent="0.35">
      <c r="A423" t="s">
        <v>1839</v>
      </c>
      <c r="B423" t="s">
        <v>1586</v>
      </c>
      <c r="C423" t="s">
        <v>1587</v>
      </c>
      <c r="D423" t="s">
        <v>1839</v>
      </c>
      <c r="E423" t="s">
        <v>1586</v>
      </c>
      <c r="F423" t="s">
        <v>1587</v>
      </c>
      <c r="G423" s="13">
        <v>1</v>
      </c>
      <c r="K423" s="13"/>
    </row>
    <row r="424" spans="1:11" x14ac:dyDescent="0.35">
      <c r="A424" t="s">
        <v>1839</v>
      </c>
      <c r="B424" t="s">
        <v>1453</v>
      </c>
      <c r="C424" t="s">
        <v>1588</v>
      </c>
      <c r="D424" t="s">
        <v>1839</v>
      </c>
      <c r="E424" t="s">
        <v>1453</v>
      </c>
      <c r="F424" t="s">
        <v>1588</v>
      </c>
      <c r="G424" s="13">
        <v>1</v>
      </c>
      <c r="K424" s="13"/>
    </row>
    <row r="425" spans="1:11" x14ac:dyDescent="0.35">
      <c r="A425" t="s">
        <v>1839</v>
      </c>
      <c r="B425" t="s">
        <v>1506</v>
      </c>
      <c r="C425" t="s">
        <v>1589</v>
      </c>
      <c r="D425" t="s">
        <v>1839</v>
      </c>
      <c r="E425" t="s">
        <v>1506</v>
      </c>
      <c r="F425" t="s">
        <v>1589</v>
      </c>
      <c r="G425" s="13">
        <v>1</v>
      </c>
      <c r="K425" s="13"/>
    </row>
    <row r="426" spans="1:11" x14ac:dyDescent="0.35">
      <c r="A426" t="s">
        <v>1839</v>
      </c>
      <c r="B426" t="s">
        <v>1507</v>
      </c>
      <c r="C426" t="s">
        <v>1590</v>
      </c>
      <c r="D426" t="s">
        <v>1839</v>
      </c>
      <c r="E426" t="s">
        <v>1507</v>
      </c>
      <c r="F426" t="s">
        <v>1590</v>
      </c>
      <c r="G426" s="13">
        <v>1</v>
      </c>
      <c r="K426" s="13"/>
    </row>
    <row r="427" spans="1:11" x14ac:dyDescent="0.35">
      <c r="A427" t="s">
        <v>1839</v>
      </c>
      <c r="B427" t="s">
        <v>1454</v>
      </c>
      <c r="C427" t="s">
        <v>1591</v>
      </c>
      <c r="D427" t="s">
        <v>1839</v>
      </c>
      <c r="E427" t="s">
        <v>1454</v>
      </c>
      <c r="F427" t="s">
        <v>1591</v>
      </c>
      <c r="G427" s="13">
        <v>1</v>
      </c>
      <c r="K427" s="13"/>
    </row>
    <row r="428" spans="1:11" x14ac:dyDescent="0.35">
      <c r="A428" t="s">
        <v>1839</v>
      </c>
      <c r="B428" t="s">
        <v>1454</v>
      </c>
      <c r="C428" t="s">
        <v>1591</v>
      </c>
      <c r="D428" t="s">
        <v>1839</v>
      </c>
      <c r="E428" t="s">
        <v>1455</v>
      </c>
      <c r="F428" t="s">
        <v>1591</v>
      </c>
      <c r="G428" s="13">
        <v>1</v>
      </c>
      <c r="K428" s="13"/>
    </row>
    <row r="429" spans="1:11" x14ac:dyDescent="0.35">
      <c r="A429" t="s">
        <v>1839</v>
      </c>
      <c r="B429" t="s">
        <v>1455</v>
      </c>
      <c r="C429" t="s">
        <v>1591</v>
      </c>
      <c r="D429" t="s">
        <v>1839</v>
      </c>
      <c r="E429" t="s">
        <v>1454</v>
      </c>
      <c r="F429" t="s">
        <v>1591</v>
      </c>
      <c r="G429" s="13">
        <v>1</v>
      </c>
      <c r="K429" s="13"/>
    </row>
    <row r="430" spans="1:11" x14ac:dyDescent="0.35">
      <c r="A430" t="s">
        <v>1839</v>
      </c>
      <c r="B430" t="s">
        <v>1455</v>
      </c>
      <c r="C430" t="s">
        <v>1591</v>
      </c>
      <c r="D430" t="s">
        <v>1839</v>
      </c>
      <c r="E430" t="s">
        <v>1455</v>
      </c>
      <c r="F430" t="s">
        <v>1591</v>
      </c>
      <c r="G430" s="13">
        <v>1</v>
      </c>
      <c r="K430" s="13"/>
    </row>
    <row r="431" spans="1:11" x14ac:dyDescent="0.35">
      <c r="A431" t="s">
        <v>1839</v>
      </c>
      <c r="B431" t="s">
        <v>1456</v>
      </c>
      <c r="C431" t="s">
        <v>1592</v>
      </c>
      <c r="D431" t="s">
        <v>1839</v>
      </c>
      <c r="E431" t="s">
        <v>1456</v>
      </c>
      <c r="F431" t="s">
        <v>1592</v>
      </c>
      <c r="G431" s="13">
        <v>1</v>
      </c>
      <c r="K431" s="13"/>
    </row>
    <row r="432" spans="1:11" x14ac:dyDescent="0.35">
      <c r="A432" t="s">
        <v>1839</v>
      </c>
      <c r="B432" t="s">
        <v>1601</v>
      </c>
      <c r="C432" t="s">
        <v>1607</v>
      </c>
      <c r="D432" t="s">
        <v>1839</v>
      </c>
      <c r="E432" t="s">
        <v>1601</v>
      </c>
      <c r="F432" t="s">
        <v>1607</v>
      </c>
      <c r="G432" s="13">
        <v>1</v>
      </c>
      <c r="K432" s="13"/>
    </row>
    <row r="433" spans="1:11" x14ac:dyDescent="0.35">
      <c r="A433" t="s">
        <v>1839</v>
      </c>
      <c r="B433" t="s">
        <v>1608</v>
      </c>
      <c r="C433" t="s">
        <v>1609</v>
      </c>
      <c r="D433" t="s">
        <v>1839</v>
      </c>
      <c r="E433" t="s">
        <v>1608</v>
      </c>
      <c r="F433" t="s">
        <v>1609</v>
      </c>
      <c r="G433" s="13">
        <v>1</v>
      </c>
      <c r="K433" s="13"/>
    </row>
    <row r="434" spans="1:11" x14ac:dyDescent="0.35">
      <c r="A434" t="s">
        <v>1839</v>
      </c>
      <c r="B434" t="s">
        <v>1610</v>
      </c>
      <c r="C434" t="s">
        <v>1611</v>
      </c>
      <c r="D434" t="s">
        <v>1839</v>
      </c>
      <c r="E434" t="s">
        <v>1610</v>
      </c>
      <c r="F434" t="s">
        <v>1611</v>
      </c>
      <c r="G434" s="13">
        <v>1</v>
      </c>
      <c r="K434" s="13"/>
    </row>
    <row r="435" spans="1:11" x14ac:dyDescent="0.35">
      <c r="A435" t="s">
        <v>1839</v>
      </c>
      <c r="B435" t="s">
        <v>1517</v>
      </c>
      <c r="C435" t="s">
        <v>1614</v>
      </c>
      <c r="D435" t="s">
        <v>1839</v>
      </c>
      <c r="E435" t="s">
        <v>1517</v>
      </c>
      <c r="F435" t="s">
        <v>1614</v>
      </c>
      <c r="G435" s="13">
        <v>1</v>
      </c>
      <c r="K435" s="13"/>
    </row>
    <row r="436" spans="1:11" x14ac:dyDescent="0.35">
      <c r="A436" t="s">
        <v>1839</v>
      </c>
      <c r="B436" t="s">
        <v>1615</v>
      </c>
      <c r="C436" t="s">
        <v>1616</v>
      </c>
      <c r="D436" t="s">
        <v>1839</v>
      </c>
      <c r="E436" t="s">
        <v>1615</v>
      </c>
      <c r="F436" t="s">
        <v>1616</v>
      </c>
      <c r="G436" s="13">
        <v>1</v>
      </c>
      <c r="K436" s="13"/>
    </row>
    <row r="437" spans="1:11" x14ac:dyDescent="0.35">
      <c r="A437" t="s">
        <v>1839</v>
      </c>
      <c r="B437" t="s">
        <v>1619</v>
      </c>
      <c r="C437" t="s">
        <v>1620</v>
      </c>
      <c r="D437" t="s">
        <v>1839</v>
      </c>
      <c r="E437" t="s">
        <v>1619</v>
      </c>
      <c r="F437" t="s">
        <v>1620</v>
      </c>
      <c r="G437" s="13">
        <v>1</v>
      </c>
      <c r="K437" s="13"/>
    </row>
    <row r="438" spans="1:11" x14ac:dyDescent="0.35">
      <c r="A438" t="s">
        <v>1839</v>
      </c>
      <c r="B438" t="s">
        <v>1619</v>
      </c>
      <c r="C438" t="s">
        <v>1620</v>
      </c>
      <c r="D438" t="s">
        <v>1839</v>
      </c>
      <c r="E438" t="s">
        <v>1277</v>
      </c>
      <c r="F438" t="s">
        <v>1637</v>
      </c>
      <c r="G438" s="13">
        <v>0.88750000000000007</v>
      </c>
      <c r="K438" s="13"/>
    </row>
    <row r="439" spans="1:11" x14ac:dyDescent="0.35">
      <c r="A439" t="s">
        <v>1839</v>
      </c>
      <c r="B439" t="s">
        <v>823</v>
      </c>
      <c r="C439" t="s">
        <v>1621</v>
      </c>
      <c r="D439" t="s">
        <v>1839</v>
      </c>
      <c r="E439" t="s">
        <v>823</v>
      </c>
      <c r="F439" t="s">
        <v>1621</v>
      </c>
      <c r="G439" s="13">
        <v>1</v>
      </c>
      <c r="K439" s="13"/>
    </row>
    <row r="440" spans="1:11" x14ac:dyDescent="0.35">
      <c r="A440" t="s">
        <v>1839</v>
      </c>
      <c r="B440" t="s">
        <v>1625</v>
      </c>
      <c r="C440" t="s">
        <v>1626</v>
      </c>
      <c r="D440" t="s">
        <v>1839</v>
      </c>
      <c r="E440" t="s">
        <v>1625</v>
      </c>
      <c r="F440" t="s">
        <v>1626</v>
      </c>
      <c r="G440" s="13">
        <v>1</v>
      </c>
      <c r="K440" s="13"/>
    </row>
    <row r="441" spans="1:11" x14ac:dyDescent="0.35">
      <c r="A441" t="s">
        <v>1839</v>
      </c>
      <c r="B441" t="s">
        <v>1625</v>
      </c>
      <c r="C441" t="s">
        <v>1626</v>
      </c>
      <c r="D441" t="s">
        <v>1839</v>
      </c>
      <c r="E441" t="s">
        <v>954</v>
      </c>
      <c r="F441" t="s">
        <v>955</v>
      </c>
      <c r="G441" s="13">
        <v>0.87383089895449684</v>
      </c>
      <c r="K441" s="13"/>
    </row>
    <row r="442" spans="1:11" x14ac:dyDescent="0.35">
      <c r="A442" t="s">
        <v>1839</v>
      </c>
      <c r="B442" t="s">
        <v>1593</v>
      </c>
      <c r="C442" t="s">
        <v>1628</v>
      </c>
      <c r="D442" t="s">
        <v>1839</v>
      </c>
      <c r="E442" t="s">
        <v>1593</v>
      </c>
      <c r="F442" t="s">
        <v>1628</v>
      </c>
      <c r="G442" s="13">
        <v>1</v>
      </c>
      <c r="K442" s="13"/>
    </row>
    <row r="443" spans="1:11" x14ac:dyDescent="0.35">
      <c r="A443" t="s">
        <v>1839</v>
      </c>
      <c r="B443" t="s">
        <v>1593</v>
      </c>
      <c r="C443" t="s">
        <v>1628</v>
      </c>
      <c r="D443" t="s">
        <v>1839</v>
      </c>
      <c r="E443" t="s">
        <v>1594</v>
      </c>
      <c r="F443" t="s">
        <v>1628</v>
      </c>
      <c r="G443" s="13">
        <v>1</v>
      </c>
      <c r="K443" s="13"/>
    </row>
    <row r="444" spans="1:11" x14ac:dyDescent="0.35">
      <c r="A444" t="s">
        <v>1839</v>
      </c>
      <c r="B444" t="s">
        <v>1593</v>
      </c>
      <c r="C444" t="s">
        <v>1628</v>
      </c>
      <c r="D444" t="s">
        <v>1839</v>
      </c>
      <c r="E444" t="s">
        <v>1595</v>
      </c>
      <c r="F444" t="s">
        <v>1628</v>
      </c>
      <c r="G444" s="13">
        <v>1</v>
      </c>
      <c r="K444" s="13"/>
    </row>
    <row r="445" spans="1:11" x14ac:dyDescent="0.35">
      <c r="A445" t="s">
        <v>1839</v>
      </c>
      <c r="B445" t="s">
        <v>1593</v>
      </c>
      <c r="C445" t="s">
        <v>1628</v>
      </c>
      <c r="D445" t="s">
        <v>1839</v>
      </c>
      <c r="E445" t="s">
        <v>1596</v>
      </c>
      <c r="F445" t="s">
        <v>1628</v>
      </c>
      <c r="G445" s="13">
        <v>1</v>
      </c>
      <c r="K445" s="13"/>
    </row>
    <row r="446" spans="1:11" x14ac:dyDescent="0.35">
      <c r="A446" t="s">
        <v>1839</v>
      </c>
      <c r="B446" t="s">
        <v>1594</v>
      </c>
      <c r="C446" t="s">
        <v>1628</v>
      </c>
      <c r="D446" t="s">
        <v>1839</v>
      </c>
      <c r="E446" t="s">
        <v>1593</v>
      </c>
      <c r="F446" t="s">
        <v>1628</v>
      </c>
      <c r="G446" s="13">
        <v>1</v>
      </c>
      <c r="K446" s="13"/>
    </row>
    <row r="447" spans="1:11" x14ac:dyDescent="0.35">
      <c r="A447" t="s">
        <v>1839</v>
      </c>
      <c r="B447" t="s">
        <v>1594</v>
      </c>
      <c r="C447" t="s">
        <v>1628</v>
      </c>
      <c r="D447" t="s">
        <v>1839</v>
      </c>
      <c r="E447" t="s">
        <v>1594</v>
      </c>
      <c r="F447" t="s">
        <v>1628</v>
      </c>
      <c r="G447" s="13">
        <v>1</v>
      </c>
      <c r="K447" s="13"/>
    </row>
    <row r="448" spans="1:11" x14ac:dyDescent="0.35">
      <c r="A448" t="s">
        <v>1839</v>
      </c>
      <c r="B448" t="s">
        <v>1594</v>
      </c>
      <c r="C448" t="s">
        <v>1628</v>
      </c>
      <c r="D448" t="s">
        <v>1839</v>
      </c>
      <c r="E448" t="s">
        <v>1595</v>
      </c>
      <c r="F448" t="s">
        <v>1628</v>
      </c>
      <c r="G448" s="13">
        <v>1</v>
      </c>
      <c r="K448" s="13"/>
    </row>
    <row r="449" spans="1:11" x14ac:dyDescent="0.35">
      <c r="A449" t="s">
        <v>1839</v>
      </c>
      <c r="B449" t="s">
        <v>1594</v>
      </c>
      <c r="C449" t="s">
        <v>1628</v>
      </c>
      <c r="D449" t="s">
        <v>1839</v>
      </c>
      <c r="E449" t="s">
        <v>1596</v>
      </c>
      <c r="F449" t="s">
        <v>1628</v>
      </c>
      <c r="G449" s="13">
        <v>1</v>
      </c>
      <c r="K449" s="13"/>
    </row>
    <row r="450" spans="1:11" x14ac:dyDescent="0.35">
      <c r="A450" t="s">
        <v>1839</v>
      </c>
      <c r="B450" t="s">
        <v>1595</v>
      </c>
      <c r="C450" t="s">
        <v>1628</v>
      </c>
      <c r="D450" t="s">
        <v>1839</v>
      </c>
      <c r="E450" t="s">
        <v>1593</v>
      </c>
      <c r="F450" t="s">
        <v>1628</v>
      </c>
      <c r="G450" s="13">
        <v>1</v>
      </c>
      <c r="K450" s="13"/>
    </row>
    <row r="451" spans="1:11" x14ac:dyDescent="0.35">
      <c r="A451" t="s">
        <v>1839</v>
      </c>
      <c r="B451" t="s">
        <v>1595</v>
      </c>
      <c r="C451" t="s">
        <v>1628</v>
      </c>
      <c r="D451" t="s">
        <v>1839</v>
      </c>
      <c r="E451" t="s">
        <v>1594</v>
      </c>
      <c r="F451" t="s">
        <v>1628</v>
      </c>
      <c r="G451" s="13">
        <v>1</v>
      </c>
      <c r="K451" s="13"/>
    </row>
    <row r="452" spans="1:11" x14ac:dyDescent="0.35">
      <c r="A452" t="s">
        <v>1839</v>
      </c>
      <c r="B452" t="s">
        <v>1595</v>
      </c>
      <c r="C452" t="s">
        <v>1628</v>
      </c>
      <c r="D452" t="s">
        <v>1839</v>
      </c>
      <c r="E452" t="s">
        <v>1595</v>
      </c>
      <c r="F452" t="s">
        <v>1628</v>
      </c>
      <c r="G452" s="13">
        <v>1</v>
      </c>
      <c r="K452" s="13"/>
    </row>
    <row r="453" spans="1:11" x14ac:dyDescent="0.35">
      <c r="A453" t="s">
        <v>1839</v>
      </c>
      <c r="B453" t="s">
        <v>1595</v>
      </c>
      <c r="C453" t="s">
        <v>1628</v>
      </c>
      <c r="D453" t="s">
        <v>1839</v>
      </c>
      <c r="E453" t="s">
        <v>1596</v>
      </c>
      <c r="F453" t="s">
        <v>1628</v>
      </c>
      <c r="G453" s="13">
        <v>1</v>
      </c>
      <c r="K453" s="13"/>
    </row>
    <row r="454" spans="1:11" x14ac:dyDescent="0.35">
      <c r="A454" t="s">
        <v>1839</v>
      </c>
      <c r="B454" t="s">
        <v>1596</v>
      </c>
      <c r="C454" t="s">
        <v>1628</v>
      </c>
      <c r="D454" t="s">
        <v>1839</v>
      </c>
      <c r="E454" t="s">
        <v>1593</v>
      </c>
      <c r="F454" t="s">
        <v>1628</v>
      </c>
      <c r="G454" s="13">
        <v>1</v>
      </c>
      <c r="K454" s="13"/>
    </row>
    <row r="455" spans="1:11" x14ac:dyDescent="0.35">
      <c r="A455" t="s">
        <v>1839</v>
      </c>
      <c r="B455" t="s">
        <v>1596</v>
      </c>
      <c r="C455" t="s">
        <v>1628</v>
      </c>
      <c r="D455" t="s">
        <v>1839</v>
      </c>
      <c r="E455" t="s">
        <v>1594</v>
      </c>
      <c r="F455" t="s">
        <v>1628</v>
      </c>
      <c r="G455" s="13">
        <v>1</v>
      </c>
      <c r="K455" s="13"/>
    </row>
    <row r="456" spans="1:11" x14ac:dyDescent="0.35">
      <c r="A456" t="s">
        <v>1839</v>
      </c>
      <c r="B456" t="s">
        <v>1596</v>
      </c>
      <c r="C456" t="s">
        <v>1628</v>
      </c>
      <c r="D456" t="s">
        <v>1839</v>
      </c>
      <c r="E456" t="s">
        <v>1595</v>
      </c>
      <c r="F456" t="s">
        <v>1628</v>
      </c>
      <c r="G456" s="13">
        <v>1</v>
      </c>
      <c r="K456" s="13"/>
    </row>
    <row r="457" spans="1:11" x14ac:dyDescent="0.35">
      <c r="A457" t="s">
        <v>1839</v>
      </c>
      <c r="B457" t="s">
        <v>1596</v>
      </c>
      <c r="C457" t="s">
        <v>1628</v>
      </c>
      <c r="D457" t="s">
        <v>1839</v>
      </c>
      <c r="E457" t="s">
        <v>1596</v>
      </c>
      <c r="F457" t="s">
        <v>1628</v>
      </c>
      <c r="G457" s="13">
        <v>1</v>
      </c>
      <c r="K457" s="13"/>
    </row>
    <row r="458" spans="1:11" x14ac:dyDescent="0.35">
      <c r="A458" t="s">
        <v>1839</v>
      </c>
      <c r="B458" t="s">
        <v>1631</v>
      </c>
      <c r="C458" t="s">
        <v>1632</v>
      </c>
      <c r="D458" t="s">
        <v>1839</v>
      </c>
      <c r="E458" t="s">
        <v>1631</v>
      </c>
      <c r="F458" t="s">
        <v>1632</v>
      </c>
      <c r="G458" s="13">
        <v>1</v>
      </c>
      <c r="K458" s="13"/>
    </row>
    <row r="459" spans="1:11" x14ac:dyDescent="0.35">
      <c r="A459" t="s">
        <v>1839</v>
      </c>
      <c r="B459" t="s">
        <v>1631</v>
      </c>
      <c r="C459" t="s">
        <v>1632</v>
      </c>
      <c r="D459" t="s">
        <v>1839</v>
      </c>
      <c r="E459" t="s">
        <v>1633</v>
      </c>
      <c r="F459" t="s">
        <v>1634</v>
      </c>
      <c r="G459" s="13">
        <v>0.92</v>
      </c>
      <c r="K459" s="13"/>
    </row>
    <row r="460" spans="1:11" x14ac:dyDescent="0.35">
      <c r="A460" t="s">
        <v>1839</v>
      </c>
      <c r="B460" t="s">
        <v>1633</v>
      </c>
      <c r="C460" t="s">
        <v>1634</v>
      </c>
      <c r="D460" t="s">
        <v>1839</v>
      </c>
      <c r="E460" t="s">
        <v>1633</v>
      </c>
      <c r="F460" t="s">
        <v>1634</v>
      </c>
      <c r="G460" s="13">
        <v>1</v>
      </c>
      <c r="K460" s="13"/>
    </row>
    <row r="461" spans="1:11" x14ac:dyDescent="0.35">
      <c r="A461" t="s">
        <v>1839</v>
      </c>
      <c r="B461" t="s">
        <v>1635</v>
      </c>
      <c r="C461" t="s">
        <v>1636</v>
      </c>
      <c r="D461" t="s">
        <v>1839</v>
      </c>
      <c r="E461" t="s">
        <v>1635</v>
      </c>
      <c r="F461" t="s">
        <v>1636</v>
      </c>
      <c r="G461" s="13">
        <v>1</v>
      </c>
      <c r="K461" s="13"/>
    </row>
    <row r="462" spans="1:11" x14ac:dyDescent="0.35">
      <c r="A462" t="s">
        <v>1839</v>
      </c>
      <c r="B462" t="s">
        <v>1277</v>
      </c>
      <c r="C462" t="s">
        <v>1637</v>
      </c>
      <c r="D462" t="s">
        <v>1839</v>
      </c>
      <c r="E462" t="s">
        <v>1277</v>
      </c>
      <c r="F462" t="s">
        <v>1637</v>
      </c>
      <c r="G462" s="13">
        <v>1</v>
      </c>
      <c r="K462" s="13"/>
    </row>
    <row r="463" spans="1:11" x14ac:dyDescent="0.35">
      <c r="A463" t="s">
        <v>1839</v>
      </c>
      <c r="B463" t="s">
        <v>1277</v>
      </c>
      <c r="C463" t="s">
        <v>1637</v>
      </c>
      <c r="D463" t="s">
        <v>1839</v>
      </c>
      <c r="E463" t="s">
        <v>1619</v>
      </c>
      <c r="F463" t="s">
        <v>1620</v>
      </c>
      <c r="G463" s="13">
        <v>0.88750000000000007</v>
      </c>
      <c r="K463" s="13"/>
    </row>
    <row r="464" spans="1:11" x14ac:dyDescent="0.35">
      <c r="A464" t="s">
        <v>1839</v>
      </c>
      <c r="B464" t="s">
        <v>1638</v>
      </c>
      <c r="C464" t="s">
        <v>1639</v>
      </c>
      <c r="D464" t="s">
        <v>1839</v>
      </c>
      <c r="E464" t="s">
        <v>1638</v>
      </c>
      <c r="F464" t="s">
        <v>1639</v>
      </c>
      <c r="G464" s="13">
        <v>1</v>
      </c>
      <c r="K464" s="13"/>
    </row>
    <row r="465" spans="1:11" x14ac:dyDescent="0.35">
      <c r="A465" t="s">
        <v>1839</v>
      </c>
      <c r="B465" t="s">
        <v>1640</v>
      </c>
      <c r="C465" t="s">
        <v>1641</v>
      </c>
      <c r="D465" t="s">
        <v>1839</v>
      </c>
      <c r="E465" t="s">
        <v>1640</v>
      </c>
      <c r="F465" t="s">
        <v>1641</v>
      </c>
      <c r="G465" s="13">
        <v>1</v>
      </c>
      <c r="K465" s="13"/>
    </row>
    <row r="466" spans="1:11" x14ac:dyDescent="0.35">
      <c r="A466" t="s">
        <v>1839</v>
      </c>
      <c r="B466" t="s">
        <v>1642</v>
      </c>
      <c r="C466" t="s">
        <v>1643</v>
      </c>
      <c r="D466" t="s">
        <v>1839</v>
      </c>
      <c r="E466" t="s">
        <v>1642</v>
      </c>
      <c r="F466" t="s">
        <v>1643</v>
      </c>
      <c r="G466" s="13">
        <v>1</v>
      </c>
      <c r="K466" s="13"/>
    </row>
    <row r="467" spans="1:11" x14ac:dyDescent="0.35">
      <c r="A467" t="s">
        <v>1839</v>
      </c>
      <c r="B467" t="s">
        <v>1644</v>
      </c>
      <c r="C467" t="s">
        <v>1645</v>
      </c>
      <c r="D467" t="s">
        <v>1839</v>
      </c>
      <c r="E467" t="s">
        <v>1644</v>
      </c>
      <c r="F467" t="s">
        <v>1645</v>
      </c>
      <c r="G467" s="13">
        <v>1</v>
      </c>
      <c r="K467" s="13"/>
    </row>
    <row r="468" spans="1:11" x14ac:dyDescent="0.35">
      <c r="A468" t="s">
        <v>1839</v>
      </c>
      <c r="B468" t="s">
        <v>1646</v>
      </c>
      <c r="C468" t="s">
        <v>1647</v>
      </c>
      <c r="D468" t="s">
        <v>1839</v>
      </c>
      <c r="E468" t="s">
        <v>1646</v>
      </c>
      <c r="F468" t="s">
        <v>1647</v>
      </c>
      <c r="G468" s="13">
        <v>1</v>
      </c>
      <c r="K468" s="13"/>
    </row>
    <row r="469" spans="1:11" x14ac:dyDescent="0.35">
      <c r="A469" t="s">
        <v>1839</v>
      </c>
      <c r="B469" t="s">
        <v>1646</v>
      </c>
      <c r="C469" t="s">
        <v>1647</v>
      </c>
      <c r="D469" t="s">
        <v>1839</v>
      </c>
      <c r="E469" t="s">
        <v>954</v>
      </c>
      <c r="F469" t="s">
        <v>955</v>
      </c>
      <c r="G469" s="13">
        <v>0.86086956521739133</v>
      </c>
      <c r="K469" s="13"/>
    </row>
    <row r="470" spans="1:11" x14ac:dyDescent="0.35">
      <c r="A470" t="s">
        <v>1839</v>
      </c>
      <c r="B470" t="s">
        <v>1606</v>
      </c>
      <c r="C470" t="s">
        <v>1648</v>
      </c>
      <c r="D470" t="s">
        <v>1839</v>
      </c>
      <c r="E470" t="s">
        <v>1606</v>
      </c>
      <c r="F470" t="s">
        <v>1648</v>
      </c>
      <c r="G470" s="13">
        <v>1</v>
      </c>
      <c r="K470" s="13"/>
    </row>
    <row r="471" spans="1:11" x14ac:dyDescent="0.35">
      <c r="A471" t="s">
        <v>1839</v>
      </c>
      <c r="B471" t="s">
        <v>1600</v>
      </c>
      <c r="C471" t="s">
        <v>1651</v>
      </c>
      <c r="D471" t="s">
        <v>1839</v>
      </c>
      <c r="E471" t="s">
        <v>1600</v>
      </c>
      <c r="F471" t="s">
        <v>1651</v>
      </c>
      <c r="G471" s="13">
        <v>1</v>
      </c>
      <c r="K471" s="13"/>
    </row>
    <row r="472" spans="1:11" x14ac:dyDescent="0.35">
      <c r="A472" t="s">
        <v>1839</v>
      </c>
      <c r="B472" t="s">
        <v>619</v>
      </c>
      <c r="C472" t="s">
        <v>1652</v>
      </c>
      <c r="D472" t="s">
        <v>1839</v>
      </c>
      <c r="E472" t="s">
        <v>619</v>
      </c>
      <c r="F472" t="s">
        <v>1652</v>
      </c>
      <c r="G472" s="13">
        <v>1</v>
      </c>
      <c r="K472" s="13"/>
    </row>
    <row r="473" spans="1:11" x14ac:dyDescent="0.35">
      <c r="A473" t="s">
        <v>1839</v>
      </c>
      <c r="B473" t="s">
        <v>1653</v>
      </c>
      <c r="C473" t="s">
        <v>1654</v>
      </c>
      <c r="D473" t="s">
        <v>1839</v>
      </c>
      <c r="E473" t="s">
        <v>1653</v>
      </c>
      <c r="F473" t="s">
        <v>1654</v>
      </c>
      <c r="G473" s="13">
        <v>1</v>
      </c>
      <c r="K473" s="13"/>
    </row>
    <row r="474" spans="1:11" x14ac:dyDescent="0.35">
      <c r="A474" t="s">
        <v>1839</v>
      </c>
      <c r="B474" t="s">
        <v>1655</v>
      </c>
      <c r="C474" t="s">
        <v>1656</v>
      </c>
      <c r="D474" t="s">
        <v>1839</v>
      </c>
      <c r="E474" t="s">
        <v>1655</v>
      </c>
      <c r="F474" t="s">
        <v>1656</v>
      </c>
      <c r="G474" s="13">
        <v>1</v>
      </c>
      <c r="K474" s="13"/>
    </row>
    <row r="475" spans="1:11" x14ac:dyDescent="0.35">
      <c r="A475" t="s">
        <v>1839</v>
      </c>
      <c r="B475" t="s">
        <v>1655</v>
      </c>
      <c r="C475" t="s">
        <v>1656</v>
      </c>
      <c r="D475" t="s">
        <v>1839</v>
      </c>
      <c r="E475" t="s">
        <v>1440</v>
      </c>
      <c r="F475" t="s">
        <v>1567</v>
      </c>
      <c r="G475" s="13">
        <v>0.93846153846153846</v>
      </c>
      <c r="K475" s="13"/>
    </row>
    <row r="476" spans="1:11" x14ac:dyDescent="0.35">
      <c r="A476" t="s">
        <v>1839</v>
      </c>
      <c r="B476" t="s">
        <v>1657</v>
      </c>
      <c r="C476" t="s">
        <v>1658</v>
      </c>
      <c r="D476" t="s">
        <v>1839</v>
      </c>
      <c r="E476" t="s">
        <v>1657</v>
      </c>
      <c r="F476" t="s">
        <v>1658</v>
      </c>
      <c r="G476" s="13">
        <v>1</v>
      </c>
      <c r="K476" s="13"/>
    </row>
    <row r="477" spans="1:11" x14ac:dyDescent="0.35">
      <c r="A477" t="s">
        <v>1839</v>
      </c>
      <c r="B477" t="s">
        <v>1604</v>
      </c>
      <c r="C477" t="s">
        <v>1576</v>
      </c>
      <c r="D477" t="s">
        <v>1839</v>
      </c>
      <c r="E477" t="s">
        <v>1511</v>
      </c>
      <c r="F477" t="s">
        <v>1576</v>
      </c>
      <c r="G477" s="13">
        <v>1</v>
      </c>
      <c r="K477" s="13"/>
    </row>
    <row r="478" spans="1:11" x14ac:dyDescent="0.35">
      <c r="A478" t="s">
        <v>1839</v>
      </c>
      <c r="B478" t="s">
        <v>1604</v>
      </c>
      <c r="C478" t="s">
        <v>1576</v>
      </c>
      <c r="D478" t="s">
        <v>1839</v>
      </c>
      <c r="E478" t="s">
        <v>1604</v>
      </c>
      <c r="F478" t="s">
        <v>1576</v>
      </c>
      <c r="G478" s="13">
        <v>1</v>
      </c>
      <c r="K478" s="13"/>
    </row>
    <row r="479" spans="1:11" x14ac:dyDescent="0.35">
      <c r="A479" t="s">
        <v>1839</v>
      </c>
      <c r="B479" t="s">
        <v>1604</v>
      </c>
      <c r="C479" t="s">
        <v>1576</v>
      </c>
      <c r="D479" t="s">
        <v>1839</v>
      </c>
      <c r="E479" t="s">
        <v>1662</v>
      </c>
      <c r="F479" t="s">
        <v>1663</v>
      </c>
      <c r="G479" s="13">
        <v>0.90762331838565025</v>
      </c>
      <c r="K479" s="13"/>
    </row>
    <row r="480" spans="1:11" x14ac:dyDescent="0.35">
      <c r="A480" t="s">
        <v>1839</v>
      </c>
      <c r="B480" t="s">
        <v>1604</v>
      </c>
      <c r="C480" t="s">
        <v>1576</v>
      </c>
      <c r="D480" t="s">
        <v>1839</v>
      </c>
      <c r="E480" t="s">
        <v>1664</v>
      </c>
      <c r="F480" t="s">
        <v>1665</v>
      </c>
      <c r="G480" s="13">
        <v>0.89852216748768476</v>
      </c>
      <c r="K480" s="13"/>
    </row>
    <row r="481" spans="1:11" x14ac:dyDescent="0.35">
      <c r="A481" t="s">
        <v>1839</v>
      </c>
      <c r="B481" t="s">
        <v>1604</v>
      </c>
      <c r="C481" t="s">
        <v>1576</v>
      </c>
      <c r="D481" t="s">
        <v>1839</v>
      </c>
      <c r="E481" t="s">
        <v>1660</v>
      </c>
      <c r="F481" t="s">
        <v>1661</v>
      </c>
      <c r="G481" s="13">
        <v>0.875</v>
      </c>
      <c r="K481" s="13"/>
    </row>
    <row r="482" spans="1:11" x14ac:dyDescent="0.35">
      <c r="A482" t="s">
        <v>1839</v>
      </c>
      <c r="B482" t="s">
        <v>1660</v>
      </c>
      <c r="C482" t="s">
        <v>1661</v>
      </c>
      <c r="D482" t="s">
        <v>1839</v>
      </c>
      <c r="E482" t="s">
        <v>1660</v>
      </c>
      <c r="F482" t="s">
        <v>1661</v>
      </c>
      <c r="G482" s="13">
        <v>1</v>
      </c>
      <c r="K482" s="13"/>
    </row>
    <row r="483" spans="1:11" x14ac:dyDescent="0.35">
      <c r="A483" t="s">
        <v>1839</v>
      </c>
      <c r="B483" t="s">
        <v>1662</v>
      </c>
      <c r="C483" t="s">
        <v>1663</v>
      </c>
      <c r="D483" t="s">
        <v>1839</v>
      </c>
      <c r="E483" t="s">
        <v>1662</v>
      </c>
      <c r="F483" t="s">
        <v>1663</v>
      </c>
      <c r="G483" s="13">
        <v>1</v>
      </c>
      <c r="K483" s="13"/>
    </row>
    <row r="484" spans="1:11" x14ac:dyDescent="0.35">
      <c r="A484" t="s">
        <v>1839</v>
      </c>
      <c r="B484" t="s">
        <v>1664</v>
      </c>
      <c r="C484" t="s">
        <v>1665</v>
      </c>
      <c r="D484" t="s">
        <v>1839</v>
      </c>
      <c r="E484" t="s">
        <v>1664</v>
      </c>
      <c r="F484" t="s">
        <v>1665</v>
      </c>
      <c r="G484" s="13">
        <v>1</v>
      </c>
      <c r="K484" s="13"/>
    </row>
    <row r="485" spans="1:11" x14ac:dyDescent="0.35">
      <c r="A485" t="s">
        <v>1839</v>
      </c>
      <c r="B485" t="s">
        <v>1675</v>
      </c>
      <c r="C485" t="s">
        <v>1676</v>
      </c>
      <c r="D485" t="s">
        <v>1839</v>
      </c>
      <c r="E485" t="s">
        <v>1675</v>
      </c>
      <c r="F485" t="s">
        <v>1676</v>
      </c>
      <c r="G485" s="13">
        <v>1</v>
      </c>
      <c r="K485" s="13"/>
    </row>
    <row r="486" spans="1:11" x14ac:dyDescent="0.35">
      <c r="A486" t="s">
        <v>1839</v>
      </c>
      <c r="B486" t="s">
        <v>1677</v>
      </c>
      <c r="C486" t="s">
        <v>1678</v>
      </c>
      <c r="D486" t="s">
        <v>1839</v>
      </c>
      <c r="E486" t="s">
        <v>1677</v>
      </c>
      <c r="F486" t="s">
        <v>1678</v>
      </c>
      <c r="G486" s="13">
        <v>1</v>
      </c>
      <c r="K486" s="13"/>
    </row>
    <row r="487" spans="1:11" x14ac:dyDescent="0.35">
      <c r="A487" t="s">
        <v>1839</v>
      </c>
      <c r="B487" t="s">
        <v>1677</v>
      </c>
      <c r="C487" t="s">
        <v>1678</v>
      </c>
      <c r="D487" t="s">
        <v>1839</v>
      </c>
      <c r="E487" t="s">
        <v>259</v>
      </c>
      <c r="F487" t="s">
        <v>260</v>
      </c>
      <c r="G487" s="13">
        <v>0.88285060975609753</v>
      </c>
      <c r="K487" s="13"/>
    </row>
    <row r="488" spans="1:11" x14ac:dyDescent="0.35">
      <c r="A488" t="s">
        <v>1839</v>
      </c>
      <c r="B488" t="s">
        <v>1679</v>
      </c>
      <c r="C488" t="s">
        <v>1680</v>
      </c>
      <c r="D488" t="s">
        <v>1839</v>
      </c>
      <c r="E488" t="s">
        <v>1679</v>
      </c>
      <c r="F488" t="s">
        <v>1680</v>
      </c>
      <c r="G488" s="13">
        <v>1</v>
      </c>
      <c r="K488" s="13"/>
    </row>
    <row r="489" spans="1:11" x14ac:dyDescent="0.35">
      <c r="A489" t="s">
        <v>1839</v>
      </c>
      <c r="B489" t="s">
        <v>1679</v>
      </c>
      <c r="C489" t="s">
        <v>1680</v>
      </c>
      <c r="D489" t="s">
        <v>1839</v>
      </c>
      <c r="E489" t="s">
        <v>279</v>
      </c>
      <c r="F489" t="s">
        <v>280</v>
      </c>
      <c r="G489" s="13">
        <v>0.98</v>
      </c>
      <c r="K489" s="13"/>
    </row>
    <row r="490" spans="1:11" x14ac:dyDescent="0.35">
      <c r="A490" t="s">
        <v>1839</v>
      </c>
      <c r="B490" t="s">
        <v>1679</v>
      </c>
      <c r="C490" t="s">
        <v>1680</v>
      </c>
      <c r="D490" t="s">
        <v>1839</v>
      </c>
      <c r="E490" t="s">
        <v>269</v>
      </c>
      <c r="F490" t="s">
        <v>270</v>
      </c>
      <c r="G490" s="13">
        <v>0.86102564102564105</v>
      </c>
      <c r="K490" s="13"/>
    </row>
    <row r="491" spans="1:11" x14ac:dyDescent="0.35">
      <c r="A491" t="s">
        <v>1839</v>
      </c>
      <c r="B491" t="s">
        <v>1679</v>
      </c>
      <c r="C491" t="s">
        <v>1680</v>
      </c>
      <c r="D491" t="s">
        <v>1839</v>
      </c>
      <c r="E491" t="s">
        <v>1698</v>
      </c>
      <c r="F491" t="s">
        <v>1699</v>
      </c>
      <c r="G491" s="13">
        <v>0.86102564102564105</v>
      </c>
      <c r="K491" s="13"/>
    </row>
    <row r="492" spans="1:11" x14ac:dyDescent="0.35">
      <c r="A492" t="s">
        <v>1839</v>
      </c>
      <c r="B492" t="s">
        <v>1605</v>
      </c>
      <c r="C492" t="s">
        <v>1681</v>
      </c>
      <c r="D492" t="s">
        <v>1839</v>
      </c>
      <c r="E492" t="s">
        <v>1605</v>
      </c>
      <c r="F492" t="s">
        <v>1681</v>
      </c>
      <c r="G492" s="13">
        <v>1</v>
      </c>
      <c r="K492" s="13"/>
    </row>
    <row r="493" spans="1:11" x14ac:dyDescent="0.35">
      <c r="A493" t="s">
        <v>1839</v>
      </c>
      <c r="B493" t="s">
        <v>1599</v>
      </c>
      <c r="C493" t="s">
        <v>1682</v>
      </c>
      <c r="D493" t="s">
        <v>1839</v>
      </c>
      <c r="E493" t="s">
        <v>1599</v>
      </c>
      <c r="F493" t="s">
        <v>1682</v>
      </c>
      <c r="G493" s="13">
        <v>1</v>
      </c>
      <c r="K493" s="13"/>
    </row>
    <row r="494" spans="1:11" x14ac:dyDescent="0.35">
      <c r="A494" t="s">
        <v>1839</v>
      </c>
      <c r="B494" t="s">
        <v>1689</v>
      </c>
      <c r="C494" t="s">
        <v>1690</v>
      </c>
      <c r="D494" t="s">
        <v>1839</v>
      </c>
      <c r="E494" t="s">
        <v>1689</v>
      </c>
      <c r="F494" t="s">
        <v>1690</v>
      </c>
      <c r="G494" s="13">
        <v>1</v>
      </c>
      <c r="K494" s="13"/>
    </row>
    <row r="495" spans="1:11" x14ac:dyDescent="0.35">
      <c r="A495" t="s">
        <v>1839</v>
      </c>
      <c r="B495" t="s">
        <v>1689</v>
      </c>
      <c r="C495" t="s">
        <v>1690</v>
      </c>
      <c r="D495" t="s">
        <v>1839</v>
      </c>
      <c r="E495" t="s">
        <v>1692</v>
      </c>
      <c r="F495" t="s">
        <v>1693</v>
      </c>
      <c r="G495" s="13">
        <v>0.92</v>
      </c>
      <c r="K495" s="13"/>
    </row>
    <row r="496" spans="1:11" x14ac:dyDescent="0.35">
      <c r="A496" t="s">
        <v>1839</v>
      </c>
      <c r="B496" t="s">
        <v>1692</v>
      </c>
      <c r="C496" t="s">
        <v>1693</v>
      </c>
      <c r="D496" t="s">
        <v>1839</v>
      </c>
      <c r="E496" t="s">
        <v>1692</v>
      </c>
      <c r="F496" t="s">
        <v>1693</v>
      </c>
      <c r="G496" s="13">
        <v>1</v>
      </c>
      <c r="K496" s="13"/>
    </row>
    <row r="497" spans="1:11" x14ac:dyDescent="0.35">
      <c r="A497" t="s">
        <v>1839</v>
      </c>
      <c r="B497" t="s">
        <v>1694</v>
      </c>
      <c r="C497" t="s">
        <v>1695</v>
      </c>
      <c r="D497" t="s">
        <v>1839</v>
      </c>
      <c r="E497" t="s">
        <v>1694</v>
      </c>
      <c r="F497" t="s">
        <v>1695</v>
      </c>
      <c r="G497" s="13">
        <v>1</v>
      </c>
      <c r="K497" s="13"/>
    </row>
    <row r="498" spans="1:11" x14ac:dyDescent="0.35">
      <c r="A498" t="s">
        <v>1839</v>
      </c>
      <c r="B498" t="s">
        <v>1696</v>
      </c>
      <c r="C498" t="s">
        <v>1697</v>
      </c>
      <c r="D498" t="s">
        <v>1839</v>
      </c>
      <c r="E498" t="s">
        <v>1696</v>
      </c>
      <c r="F498" t="s">
        <v>1697</v>
      </c>
      <c r="G498" s="13">
        <v>1</v>
      </c>
      <c r="K498" s="13"/>
    </row>
    <row r="499" spans="1:11" x14ac:dyDescent="0.35">
      <c r="A499" t="s">
        <v>1839</v>
      </c>
      <c r="B499" t="s">
        <v>1698</v>
      </c>
      <c r="C499" t="s">
        <v>1699</v>
      </c>
      <c r="D499" t="s">
        <v>1839</v>
      </c>
      <c r="E499" t="s">
        <v>1698</v>
      </c>
      <c r="F499" t="s">
        <v>1699</v>
      </c>
      <c r="G499" s="13">
        <v>1</v>
      </c>
      <c r="K499" s="13"/>
    </row>
    <row r="500" spans="1:11" x14ac:dyDescent="0.35">
      <c r="A500" t="s">
        <v>1839</v>
      </c>
      <c r="B500" t="s">
        <v>1698</v>
      </c>
      <c r="C500" t="s">
        <v>1699</v>
      </c>
      <c r="D500" t="s">
        <v>1839</v>
      </c>
      <c r="E500" t="s">
        <v>277</v>
      </c>
      <c r="F500" t="s">
        <v>278</v>
      </c>
      <c r="G500" s="13">
        <v>0.97931034482758617</v>
      </c>
      <c r="K500" s="13"/>
    </row>
    <row r="501" spans="1:11" x14ac:dyDescent="0.35">
      <c r="A501" t="s">
        <v>1839</v>
      </c>
      <c r="B501" t="s">
        <v>1698</v>
      </c>
      <c r="C501" t="s">
        <v>1699</v>
      </c>
      <c r="D501" t="s">
        <v>1839</v>
      </c>
      <c r="E501" t="s">
        <v>269</v>
      </c>
      <c r="F501" t="s">
        <v>270</v>
      </c>
      <c r="G501" s="13">
        <v>0.86631299734748013</v>
      </c>
      <c r="K501" s="13"/>
    </row>
    <row r="502" spans="1:11" x14ac:dyDescent="0.35">
      <c r="A502" t="s">
        <v>1839</v>
      </c>
      <c r="B502" t="s">
        <v>1698</v>
      </c>
      <c r="C502" t="s">
        <v>1699</v>
      </c>
      <c r="D502" t="s">
        <v>1839</v>
      </c>
      <c r="E502" t="s">
        <v>1679</v>
      </c>
      <c r="F502" t="s">
        <v>1680</v>
      </c>
      <c r="G502" s="13">
        <v>0.86102564102564105</v>
      </c>
      <c r="K502" s="13"/>
    </row>
    <row r="503" spans="1:11" x14ac:dyDescent="0.35">
      <c r="A503" t="s">
        <v>1839</v>
      </c>
      <c r="B503" t="s">
        <v>1700</v>
      </c>
      <c r="C503" t="s">
        <v>1701</v>
      </c>
      <c r="D503" t="s">
        <v>1839</v>
      </c>
      <c r="E503" t="s">
        <v>1700</v>
      </c>
      <c r="F503" t="s">
        <v>1701</v>
      </c>
      <c r="G503" s="13">
        <v>1</v>
      </c>
      <c r="K503" s="13"/>
    </row>
    <row r="504" spans="1:11" x14ac:dyDescent="0.35">
      <c r="A504" t="s">
        <v>1839</v>
      </c>
      <c r="B504" t="s">
        <v>1702</v>
      </c>
      <c r="C504" t="s">
        <v>1703</v>
      </c>
      <c r="D504" t="s">
        <v>1839</v>
      </c>
      <c r="E504" t="s">
        <v>1702</v>
      </c>
      <c r="F504" t="s">
        <v>1703</v>
      </c>
      <c r="G504" s="13">
        <v>1</v>
      </c>
      <c r="K504" s="13"/>
    </row>
    <row r="505" spans="1:11" x14ac:dyDescent="0.35">
      <c r="A505" t="s">
        <v>1839</v>
      </c>
      <c r="B505" t="s">
        <v>1704</v>
      </c>
      <c r="C505" t="s">
        <v>1705</v>
      </c>
      <c r="D505" t="s">
        <v>1839</v>
      </c>
      <c r="E505" t="s">
        <v>1704</v>
      </c>
      <c r="F505" t="s">
        <v>1705</v>
      </c>
      <c r="G505" s="13">
        <v>1</v>
      </c>
      <c r="K505" s="13"/>
    </row>
    <row r="506" spans="1:11" x14ac:dyDescent="0.35">
      <c r="A506" t="s">
        <v>1839</v>
      </c>
      <c r="B506" t="s">
        <v>1603</v>
      </c>
      <c r="C506" t="s">
        <v>1706</v>
      </c>
      <c r="D506" t="s">
        <v>1839</v>
      </c>
      <c r="E506" t="s">
        <v>1603</v>
      </c>
      <c r="F506" t="s">
        <v>1706</v>
      </c>
      <c r="G506" s="13">
        <v>1</v>
      </c>
      <c r="K506" s="13"/>
    </row>
    <row r="507" spans="1:11" x14ac:dyDescent="0.35">
      <c r="A507" t="s">
        <v>1839</v>
      </c>
      <c r="B507" t="s">
        <v>1602</v>
      </c>
      <c r="C507" t="s">
        <v>1707</v>
      </c>
      <c r="D507" t="s">
        <v>1839</v>
      </c>
      <c r="E507" t="s">
        <v>1602</v>
      </c>
      <c r="F507" t="s">
        <v>1707</v>
      </c>
      <c r="G507" s="13">
        <v>1</v>
      </c>
      <c r="K507" s="13"/>
    </row>
    <row r="508" spans="1:11" x14ac:dyDescent="0.35">
      <c r="A508" t="s">
        <v>1839</v>
      </c>
      <c r="B508" t="s">
        <v>1598</v>
      </c>
      <c r="C508" t="s">
        <v>1708</v>
      </c>
      <c r="D508" t="s">
        <v>1839</v>
      </c>
      <c r="E508" t="s">
        <v>1598</v>
      </c>
      <c r="F508" t="s">
        <v>1708</v>
      </c>
      <c r="G508" s="13">
        <v>1</v>
      </c>
      <c r="K508" s="13"/>
    </row>
    <row r="509" spans="1:11" x14ac:dyDescent="0.35">
      <c r="A509" t="s">
        <v>1839</v>
      </c>
      <c r="B509" t="s">
        <v>1597</v>
      </c>
      <c r="C509" t="s">
        <v>1709</v>
      </c>
      <c r="D509" t="s">
        <v>1839</v>
      </c>
      <c r="E509" t="s">
        <v>1597</v>
      </c>
      <c r="F509" t="s">
        <v>1709</v>
      </c>
      <c r="G509" s="13">
        <v>1</v>
      </c>
      <c r="K509" s="13"/>
    </row>
    <row r="510" spans="1:11" x14ac:dyDescent="0.35">
      <c r="A510" t="s">
        <v>1839</v>
      </c>
      <c r="B510" t="s">
        <v>646</v>
      </c>
      <c r="C510" t="s">
        <v>1710</v>
      </c>
      <c r="D510" t="s">
        <v>1839</v>
      </c>
      <c r="E510" t="s">
        <v>646</v>
      </c>
      <c r="F510" t="s">
        <v>1710</v>
      </c>
      <c r="G510" s="13">
        <v>1</v>
      </c>
      <c r="K510" s="13"/>
    </row>
    <row r="511" spans="1:11" x14ac:dyDescent="0.35">
      <c r="A511" t="s">
        <v>1839</v>
      </c>
      <c r="B511" t="s">
        <v>1745</v>
      </c>
      <c r="C511" t="s">
        <v>1746</v>
      </c>
      <c r="D511" t="s">
        <v>1839</v>
      </c>
      <c r="E511" t="s">
        <v>1745</v>
      </c>
      <c r="F511" t="s">
        <v>1746</v>
      </c>
      <c r="G511" s="13">
        <v>1</v>
      </c>
      <c r="K511" s="13"/>
    </row>
    <row r="512" spans="1:11" x14ac:dyDescent="0.35">
      <c r="A512" t="s">
        <v>1839</v>
      </c>
      <c r="B512" t="s">
        <v>1747</v>
      </c>
      <c r="C512" t="s">
        <v>1748</v>
      </c>
      <c r="D512" t="s">
        <v>1839</v>
      </c>
      <c r="E512" t="s">
        <v>1747</v>
      </c>
      <c r="F512" t="s">
        <v>1748</v>
      </c>
      <c r="G512" s="13">
        <v>1</v>
      </c>
      <c r="K512" s="13"/>
    </row>
    <row r="513" spans="1:11" x14ac:dyDescent="0.35">
      <c r="A513" t="s">
        <v>1839</v>
      </c>
      <c r="B513" t="s">
        <v>1747</v>
      </c>
      <c r="C513" t="s">
        <v>1748</v>
      </c>
      <c r="D513" t="s">
        <v>1839</v>
      </c>
      <c r="E513" t="s">
        <v>1749</v>
      </c>
      <c r="F513" t="s">
        <v>1750</v>
      </c>
      <c r="G513" s="13">
        <v>0.90909090909090906</v>
      </c>
      <c r="K513" s="13"/>
    </row>
    <row r="514" spans="1:11" x14ac:dyDescent="0.35">
      <c r="A514" t="s">
        <v>1839</v>
      </c>
      <c r="B514" t="s">
        <v>1749</v>
      </c>
      <c r="C514" t="s">
        <v>1750</v>
      </c>
      <c r="D514" t="s">
        <v>1839</v>
      </c>
      <c r="E514" t="s">
        <v>1749</v>
      </c>
      <c r="F514" t="s">
        <v>1750</v>
      </c>
      <c r="G514" s="13">
        <v>1</v>
      </c>
      <c r="K514" s="13"/>
    </row>
    <row r="515" spans="1:11" x14ac:dyDescent="0.35">
      <c r="A515" t="s">
        <v>1839</v>
      </c>
      <c r="B515" t="s">
        <v>1751</v>
      </c>
      <c r="C515" t="s">
        <v>1752</v>
      </c>
      <c r="D515" t="s">
        <v>1839</v>
      </c>
      <c r="E515" t="s">
        <v>1751</v>
      </c>
      <c r="F515" t="s">
        <v>1752</v>
      </c>
      <c r="G515" s="13">
        <v>1</v>
      </c>
      <c r="K515" s="13"/>
    </row>
    <row r="516" spans="1:11" x14ac:dyDescent="0.35">
      <c r="A516" t="s">
        <v>1839</v>
      </c>
      <c r="B516" t="s">
        <v>1753</v>
      </c>
      <c r="C516" t="s">
        <v>1754</v>
      </c>
      <c r="D516" t="s">
        <v>1839</v>
      </c>
      <c r="E516" t="s">
        <v>1753</v>
      </c>
      <c r="F516" t="s">
        <v>1754</v>
      </c>
      <c r="G516" s="13">
        <v>1</v>
      </c>
      <c r="K516" s="13"/>
    </row>
    <row r="517" spans="1:11" x14ac:dyDescent="0.35">
      <c r="A517" t="s">
        <v>1839</v>
      </c>
      <c r="B517" t="s">
        <v>1755</v>
      </c>
      <c r="C517" t="s">
        <v>1756</v>
      </c>
      <c r="D517" t="s">
        <v>1839</v>
      </c>
      <c r="E517" t="s">
        <v>1755</v>
      </c>
      <c r="F517" t="s">
        <v>1756</v>
      </c>
      <c r="G517" s="13">
        <v>1</v>
      </c>
      <c r="K517" s="13"/>
    </row>
    <row r="518" spans="1:11" x14ac:dyDescent="0.35">
      <c r="A518" t="s">
        <v>1839</v>
      </c>
      <c r="B518" t="s">
        <v>1757</v>
      </c>
      <c r="C518" t="s">
        <v>1758</v>
      </c>
      <c r="D518" t="s">
        <v>1839</v>
      </c>
      <c r="E518" t="s">
        <v>1757</v>
      </c>
      <c r="F518" t="s">
        <v>1758</v>
      </c>
      <c r="G518" s="13">
        <v>1</v>
      </c>
      <c r="K518" s="13"/>
    </row>
    <row r="519" spans="1:11" x14ac:dyDescent="0.35">
      <c r="A519" t="s">
        <v>1839</v>
      </c>
      <c r="B519" t="s">
        <v>1759</v>
      </c>
      <c r="C519" t="s">
        <v>1760</v>
      </c>
      <c r="D519" t="s">
        <v>1839</v>
      </c>
      <c r="E519" t="s">
        <v>1759</v>
      </c>
      <c r="F519" t="s">
        <v>1760</v>
      </c>
      <c r="G519" s="13">
        <v>1</v>
      </c>
      <c r="K519" s="13"/>
    </row>
    <row r="520" spans="1:11" x14ac:dyDescent="0.35">
      <c r="A520" t="s">
        <v>1839</v>
      </c>
      <c r="B520" t="s">
        <v>1761</v>
      </c>
      <c r="C520" t="s">
        <v>1762</v>
      </c>
      <c r="D520" t="s">
        <v>1839</v>
      </c>
      <c r="E520" t="s">
        <v>1761</v>
      </c>
      <c r="F520" t="s">
        <v>1762</v>
      </c>
      <c r="G520" s="13">
        <v>1</v>
      </c>
      <c r="K520" s="13"/>
    </row>
    <row r="521" spans="1:11" x14ac:dyDescent="0.35">
      <c r="A521" t="s">
        <v>1839</v>
      </c>
      <c r="B521" t="s">
        <v>1763</v>
      </c>
      <c r="C521" t="s">
        <v>1764</v>
      </c>
      <c r="D521" t="s">
        <v>1839</v>
      </c>
      <c r="E521" t="s">
        <v>1763</v>
      </c>
      <c r="F521" t="s">
        <v>1764</v>
      </c>
      <c r="G521" s="13">
        <v>1</v>
      </c>
      <c r="K521" s="13"/>
    </row>
    <row r="522" spans="1:11" x14ac:dyDescent="0.35">
      <c r="A522" t="s">
        <v>1839</v>
      </c>
      <c r="B522" t="s">
        <v>1763</v>
      </c>
      <c r="C522" t="s">
        <v>1764</v>
      </c>
      <c r="D522" t="s">
        <v>1839</v>
      </c>
      <c r="E522" t="s">
        <v>780</v>
      </c>
      <c r="F522" t="s">
        <v>781</v>
      </c>
      <c r="G522" s="13">
        <v>0.8670625067351948</v>
      </c>
      <c r="K522" s="13"/>
    </row>
    <row r="523" spans="1:11" x14ac:dyDescent="0.35">
      <c r="A523" t="s">
        <v>1839</v>
      </c>
      <c r="B523" t="s">
        <v>1765</v>
      </c>
      <c r="C523" t="s">
        <v>1766</v>
      </c>
      <c r="D523" t="s">
        <v>1839</v>
      </c>
      <c r="E523" t="s">
        <v>1765</v>
      </c>
      <c r="F523" t="s">
        <v>1766</v>
      </c>
      <c r="G523" s="13">
        <v>1</v>
      </c>
      <c r="K523" s="13"/>
    </row>
    <row r="524" spans="1:11" x14ac:dyDescent="0.35">
      <c r="A524" t="s">
        <v>1839</v>
      </c>
      <c r="B524" t="s">
        <v>1767</v>
      </c>
      <c r="C524" t="s">
        <v>1768</v>
      </c>
      <c r="D524" t="s">
        <v>1839</v>
      </c>
      <c r="E524" t="s">
        <v>1767</v>
      </c>
      <c r="F524" t="s">
        <v>1768</v>
      </c>
      <c r="G524" s="13">
        <v>1</v>
      </c>
      <c r="K524" s="13"/>
    </row>
    <row r="525" spans="1:11" x14ac:dyDescent="0.35">
      <c r="A525" t="s">
        <v>1839</v>
      </c>
      <c r="B525" t="s">
        <v>1769</v>
      </c>
      <c r="C525" t="s">
        <v>1770</v>
      </c>
      <c r="D525" t="s">
        <v>1839</v>
      </c>
      <c r="E525" t="s">
        <v>1769</v>
      </c>
      <c r="F525" t="s">
        <v>1770</v>
      </c>
      <c r="G525" s="13">
        <v>1</v>
      </c>
      <c r="K525" s="13"/>
    </row>
    <row r="526" spans="1:11" x14ac:dyDescent="0.35">
      <c r="A526" t="s">
        <v>1839</v>
      </c>
      <c r="B526" t="s">
        <v>1771</v>
      </c>
      <c r="C526" t="s">
        <v>1772</v>
      </c>
      <c r="D526" t="s">
        <v>1839</v>
      </c>
      <c r="E526" t="s">
        <v>1771</v>
      </c>
      <c r="F526" t="s">
        <v>1772</v>
      </c>
      <c r="G526" s="13">
        <v>1</v>
      </c>
      <c r="K526" s="13"/>
    </row>
    <row r="527" spans="1:11" x14ac:dyDescent="0.35">
      <c r="A527" t="s">
        <v>1839</v>
      </c>
      <c r="B527" t="s">
        <v>1773</v>
      </c>
      <c r="C527" t="s">
        <v>1774</v>
      </c>
      <c r="D527" t="s">
        <v>1839</v>
      </c>
      <c r="E527" t="s">
        <v>1773</v>
      </c>
      <c r="F527" t="s">
        <v>1774</v>
      </c>
      <c r="G527" s="13">
        <v>1</v>
      </c>
      <c r="K527" s="13"/>
    </row>
    <row r="528" spans="1:11" x14ac:dyDescent="0.35">
      <c r="A528" t="s">
        <v>1839</v>
      </c>
      <c r="B528" t="s">
        <v>1775</v>
      </c>
      <c r="C528" t="s">
        <v>1776</v>
      </c>
      <c r="D528" t="s">
        <v>1839</v>
      </c>
      <c r="E528" t="s">
        <v>1775</v>
      </c>
      <c r="F528" t="s">
        <v>1776</v>
      </c>
      <c r="G528" s="13">
        <v>1</v>
      </c>
      <c r="K528" s="13"/>
    </row>
    <row r="529" spans="1:11" x14ac:dyDescent="0.35">
      <c r="A529" t="s">
        <v>1839</v>
      </c>
      <c r="B529" t="s">
        <v>1777</v>
      </c>
      <c r="C529" t="s">
        <v>1778</v>
      </c>
      <c r="D529" t="s">
        <v>1839</v>
      </c>
      <c r="E529" t="s">
        <v>1777</v>
      </c>
      <c r="F529" t="s">
        <v>1778</v>
      </c>
      <c r="G529" s="13">
        <v>1</v>
      </c>
      <c r="K529" s="13"/>
    </row>
    <row r="530" spans="1:11" x14ac:dyDescent="0.35">
      <c r="A530" t="s">
        <v>1839</v>
      </c>
      <c r="B530" t="s">
        <v>1777</v>
      </c>
      <c r="C530" t="s">
        <v>1778</v>
      </c>
      <c r="D530" t="s">
        <v>1839</v>
      </c>
      <c r="E530" t="s">
        <v>1779</v>
      </c>
      <c r="F530" t="s">
        <v>1780</v>
      </c>
      <c r="G530" s="13">
        <v>0.9419354838709677</v>
      </c>
      <c r="K530" s="13"/>
    </row>
    <row r="531" spans="1:11" x14ac:dyDescent="0.35">
      <c r="A531" t="s">
        <v>1839</v>
      </c>
      <c r="B531" t="s">
        <v>1779</v>
      </c>
      <c r="C531" t="s">
        <v>1780</v>
      </c>
      <c r="D531" t="s">
        <v>1839</v>
      </c>
      <c r="E531" t="s">
        <v>1779</v>
      </c>
      <c r="F531" t="s">
        <v>1780</v>
      </c>
      <c r="G531" s="13">
        <v>1</v>
      </c>
      <c r="K531" s="13"/>
    </row>
    <row r="532" spans="1:11" x14ac:dyDescent="0.35">
      <c r="A532" t="s">
        <v>1839</v>
      </c>
      <c r="B532" t="s">
        <v>1779</v>
      </c>
      <c r="C532" t="s">
        <v>1780</v>
      </c>
      <c r="D532" t="s">
        <v>1839</v>
      </c>
      <c r="E532" t="s">
        <v>1777</v>
      </c>
      <c r="F532" t="s">
        <v>1778</v>
      </c>
      <c r="G532" s="13">
        <v>0.9419354838709677</v>
      </c>
      <c r="K532" s="13"/>
    </row>
    <row r="533" spans="1:11" x14ac:dyDescent="0.35">
      <c r="A533" t="s">
        <v>1839</v>
      </c>
      <c r="B533" t="s">
        <v>1781</v>
      </c>
      <c r="C533" t="s">
        <v>1782</v>
      </c>
      <c r="D533" t="s">
        <v>1839</v>
      </c>
      <c r="E533" t="s">
        <v>1781</v>
      </c>
      <c r="F533" t="s">
        <v>1782</v>
      </c>
      <c r="G533" s="13">
        <v>1</v>
      </c>
      <c r="K533" s="13"/>
    </row>
    <row r="534" spans="1:11" x14ac:dyDescent="0.35">
      <c r="A534" t="s">
        <v>1839</v>
      </c>
      <c r="B534" t="s">
        <v>1783</v>
      </c>
      <c r="C534" t="s">
        <v>1784</v>
      </c>
      <c r="D534" t="s">
        <v>1839</v>
      </c>
      <c r="E534" t="s">
        <v>1783</v>
      </c>
      <c r="F534" t="s">
        <v>1784</v>
      </c>
      <c r="G534" s="13">
        <v>1</v>
      </c>
      <c r="K534" s="13"/>
    </row>
    <row r="535" spans="1:11" x14ac:dyDescent="0.35">
      <c r="A535" t="s">
        <v>1839</v>
      </c>
      <c r="B535" t="s">
        <v>1785</v>
      </c>
      <c r="C535" t="s">
        <v>1786</v>
      </c>
      <c r="D535" t="s">
        <v>1839</v>
      </c>
      <c r="E535" t="s">
        <v>1785</v>
      </c>
      <c r="F535" t="s">
        <v>1786</v>
      </c>
      <c r="G535" s="13">
        <v>1</v>
      </c>
      <c r="K535" s="13"/>
    </row>
    <row r="536" spans="1:11" x14ac:dyDescent="0.35">
      <c r="A536" t="s">
        <v>1839</v>
      </c>
      <c r="B536" t="s">
        <v>1787</v>
      </c>
      <c r="C536" t="s">
        <v>1788</v>
      </c>
      <c r="D536" t="s">
        <v>1839</v>
      </c>
      <c r="E536" t="s">
        <v>1787</v>
      </c>
      <c r="F536" t="s">
        <v>1788</v>
      </c>
      <c r="G536" s="13">
        <v>1</v>
      </c>
      <c r="K536" s="13"/>
    </row>
    <row r="537" spans="1:11" x14ac:dyDescent="0.35">
      <c r="A537" t="s">
        <v>1839</v>
      </c>
      <c r="B537" t="s">
        <v>1789</v>
      </c>
      <c r="C537" t="s">
        <v>1790</v>
      </c>
      <c r="D537" t="s">
        <v>1839</v>
      </c>
      <c r="E537" t="s">
        <v>1789</v>
      </c>
      <c r="F537" t="s">
        <v>1790</v>
      </c>
      <c r="G537" s="13">
        <v>1</v>
      </c>
      <c r="K537" s="13"/>
    </row>
    <row r="538" spans="1:11" x14ac:dyDescent="0.35">
      <c r="A538" t="s">
        <v>1839</v>
      </c>
      <c r="B538" t="s">
        <v>1253</v>
      </c>
      <c r="C538" t="s">
        <v>1791</v>
      </c>
      <c r="D538" t="s">
        <v>1839</v>
      </c>
      <c r="E538" t="s">
        <v>1253</v>
      </c>
      <c r="F538" t="s">
        <v>1791</v>
      </c>
      <c r="G538" s="13">
        <v>1</v>
      </c>
      <c r="K538" s="13"/>
    </row>
    <row r="539" spans="1:11" x14ac:dyDescent="0.35">
      <c r="A539" t="s">
        <v>1839</v>
      </c>
      <c r="B539" t="s">
        <v>1792</v>
      </c>
      <c r="C539" t="s">
        <v>1793</v>
      </c>
      <c r="D539" t="s">
        <v>1839</v>
      </c>
      <c r="E539" t="s">
        <v>1792</v>
      </c>
      <c r="F539" t="s">
        <v>1793</v>
      </c>
      <c r="G539" s="13">
        <v>1</v>
      </c>
      <c r="K539" s="13"/>
    </row>
    <row r="540" spans="1:11" x14ac:dyDescent="0.35">
      <c r="A540" t="s">
        <v>1839</v>
      </c>
      <c r="B540" t="s">
        <v>1251</v>
      </c>
      <c r="C540" t="s">
        <v>1794</v>
      </c>
      <c r="D540" t="s">
        <v>1839</v>
      </c>
      <c r="E540" t="s">
        <v>1251</v>
      </c>
      <c r="F540" t="s">
        <v>1794</v>
      </c>
      <c r="G540" s="13">
        <v>1</v>
      </c>
      <c r="K540" s="13"/>
    </row>
    <row r="541" spans="1:11" x14ac:dyDescent="0.35">
      <c r="A541" t="s">
        <v>1839</v>
      </c>
      <c r="B541" t="s">
        <v>1795</v>
      </c>
      <c r="C541" t="s">
        <v>1796</v>
      </c>
      <c r="D541" t="s">
        <v>1839</v>
      </c>
      <c r="E541" t="s">
        <v>1795</v>
      </c>
      <c r="F541" t="s">
        <v>1796</v>
      </c>
      <c r="G541" s="13">
        <v>1</v>
      </c>
      <c r="K541" s="13"/>
    </row>
    <row r="542" spans="1:11" x14ac:dyDescent="0.35">
      <c r="A542" t="s">
        <v>1839</v>
      </c>
      <c r="B542" t="s">
        <v>1795</v>
      </c>
      <c r="C542" t="s">
        <v>1796</v>
      </c>
      <c r="D542" t="s">
        <v>1839</v>
      </c>
      <c r="E542" t="s">
        <v>1398</v>
      </c>
      <c r="F542" t="s">
        <v>1399</v>
      </c>
      <c r="G542" s="13">
        <v>0.93333333333333335</v>
      </c>
      <c r="K542" s="13"/>
    </row>
    <row r="543" spans="1:11" x14ac:dyDescent="0.35">
      <c r="A543" t="s">
        <v>1839</v>
      </c>
      <c r="B543" t="s">
        <v>1797</v>
      </c>
      <c r="C543" t="s">
        <v>1798</v>
      </c>
      <c r="D543" t="s">
        <v>1839</v>
      </c>
      <c r="E543" t="s">
        <v>1797</v>
      </c>
      <c r="F543" t="s">
        <v>1798</v>
      </c>
      <c r="G543" s="13">
        <v>1</v>
      </c>
      <c r="K543" s="13"/>
    </row>
    <row r="544" spans="1:11" x14ac:dyDescent="0.35">
      <c r="A544" t="s">
        <v>1839</v>
      </c>
      <c r="B544" t="s">
        <v>1797</v>
      </c>
      <c r="C544" t="s">
        <v>1798</v>
      </c>
      <c r="D544" t="s">
        <v>1839</v>
      </c>
      <c r="E544" t="s">
        <v>1396</v>
      </c>
      <c r="F544" t="s">
        <v>1397</v>
      </c>
      <c r="G544" s="13">
        <v>0.90769230769230769</v>
      </c>
      <c r="K544" s="13"/>
    </row>
    <row r="545" spans="1:11" x14ac:dyDescent="0.35">
      <c r="A545" t="s">
        <v>1839</v>
      </c>
      <c r="B545" t="s">
        <v>1799</v>
      </c>
      <c r="C545" t="s">
        <v>1800</v>
      </c>
      <c r="D545" t="s">
        <v>1839</v>
      </c>
      <c r="E545" t="s">
        <v>1799</v>
      </c>
      <c r="F545" t="s">
        <v>1800</v>
      </c>
      <c r="G545" s="13">
        <v>1</v>
      </c>
      <c r="K545" s="13"/>
    </row>
    <row r="546" spans="1:11" x14ac:dyDescent="0.35">
      <c r="A546" t="s">
        <v>1839</v>
      </c>
      <c r="B546" t="s">
        <v>1801</v>
      </c>
      <c r="C546" t="s">
        <v>1802</v>
      </c>
      <c r="D546" t="s">
        <v>1839</v>
      </c>
      <c r="E546" t="s">
        <v>1801</v>
      </c>
      <c r="F546" t="s">
        <v>1802</v>
      </c>
      <c r="G546" s="13">
        <v>1</v>
      </c>
      <c r="K546" s="13"/>
    </row>
    <row r="547" spans="1:11" x14ac:dyDescent="0.35">
      <c r="A547" t="s">
        <v>1839</v>
      </c>
      <c r="B547" t="s">
        <v>1801</v>
      </c>
      <c r="C547" t="s">
        <v>1802</v>
      </c>
      <c r="D547" t="s">
        <v>1839</v>
      </c>
      <c r="E547" t="s">
        <v>1394</v>
      </c>
      <c r="F547" t="s">
        <v>1395</v>
      </c>
      <c r="G547" s="13">
        <v>0.92500000000000004</v>
      </c>
      <c r="K547" s="13"/>
    </row>
    <row r="548" spans="1:11" x14ac:dyDescent="0.35">
      <c r="A548" t="s">
        <v>1839</v>
      </c>
      <c r="B548" t="s">
        <v>1803</v>
      </c>
      <c r="C548" t="s">
        <v>1804</v>
      </c>
      <c r="D548" t="s">
        <v>1839</v>
      </c>
      <c r="E548" t="s">
        <v>1803</v>
      </c>
      <c r="F548" t="s">
        <v>1804</v>
      </c>
      <c r="G548" s="13">
        <v>1</v>
      </c>
      <c r="K548" s="13"/>
    </row>
    <row r="549" spans="1:11" x14ac:dyDescent="0.35">
      <c r="A549" t="s">
        <v>1839</v>
      </c>
      <c r="B549" t="s">
        <v>870</v>
      </c>
      <c r="C549" t="s">
        <v>1805</v>
      </c>
      <c r="D549" t="s">
        <v>1839</v>
      </c>
      <c r="E549" t="s">
        <v>870</v>
      </c>
      <c r="F549" t="s">
        <v>1805</v>
      </c>
      <c r="G549" s="13">
        <v>1</v>
      </c>
      <c r="K549" s="13"/>
    </row>
    <row r="550" spans="1:11" x14ac:dyDescent="0.35">
      <c r="A550" t="s">
        <v>1839</v>
      </c>
      <c r="B550" t="s">
        <v>1806</v>
      </c>
      <c r="C550" t="s">
        <v>1807</v>
      </c>
      <c r="D550" t="s">
        <v>1839</v>
      </c>
      <c r="E550" t="s">
        <v>1806</v>
      </c>
      <c r="F550" t="s">
        <v>1807</v>
      </c>
      <c r="G550" s="13">
        <v>1</v>
      </c>
      <c r="K550" s="13"/>
    </row>
    <row r="551" spans="1:11" x14ac:dyDescent="0.35">
      <c r="A551" t="s">
        <v>1839</v>
      </c>
      <c r="B551" t="s">
        <v>1806</v>
      </c>
      <c r="C551" t="s">
        <v>1807</v>
      </c>
      <c r="D551" t="s">
        <v>1839</v>
      </c>
      <c r="E551" t="s">
        <v>1808</v>
      </c>
      <c r="F551" t="s">
        <v>1809</v>
      </c>
      <c r="G551" s="13">
        <v>0.9375</v>
      </c>
      <c r="K551" s="13"/>
    </row>
    <row r="552" spans="1:11" x14ac:dyDescent="0.35">
      <c r="A552" t="s">
        <v>1839</v>
      </c>
      <c r="B552" t="s">
        <v>1808</v>
      </c>
      <c r="C552" t="s">
        <v>1809</v>
      </c>
      <c r="D552" t="s">
        <v>1839</v>
      </c>
      <c r="E552" t="s">
        <v>1808</v>
      </c>
      <c r="F552" t="s">
        <v>1809</v>
      </c>
      <c r="G552" s="13">
        <v>1</v>
      </c>
      <c r="K552" s="13"/>
    </row>
    <row r="553" spans="1:11" x14ac:dyDescent="0.35">
      <c r="A553" t="s">
        <v>1839</v>
      </c>
      <c r="B553" t="s">
        <v>1808</v>
      </c>
      <c r="C553" t="s">
        <v>1809</v>
      </c>
      <c r="D553" t="s">
        <v>1839</v>
      </c>
      <c r="E553" t="s">
        <v>1806</v>
      </c>
      <c r="F553" t="s">
        <v>1807</v>
      </c>
      <c r="G553" s="13">
        <v>0.9375</v>
      </c>
      <c r="K553" s="13"/>
    </row>
    <row r="554" spans="1:11" x14ac:dyDescent="0.35">
      <c r="A554" t="s">
        <v>1839</v>
      </c>
      <c r="B554" t="s">
        <v>1810</v>
      </c>
      <c r="C554" t="s">
        <v>1811</v>
      </c>
      <c r="D554" t="s">
        <v>1839</v>
      </c>
      <c r="E554" t="s">
        <v>1810</v>
      </c>
      <c r="F554" t="s">
        <v>1811</v>
      </c>
      <c r="G554" s="13">
        <v>1</v>
      </c>
      <c r="K554" s="13"/>
    </row>
    <row r="555" spans="1:11" x14ac:dyDescent="0.35">
      <c r="A555" t="s">
        <v>1839</v>
      </c>
      <c r="B555" t="s">
        <v>1812</v>
      </c>
      <c r="C555" t="s">
        <v>1813</v>
      </c>
      <c r="D555" t="s">
        <v>1839</v>
      </c>
      <c r="E555" t="s">
        <v>1812</v>
      </c>
      <c r="F555" t="s">
        <v>1813</v>
      </c>
      <c r="G555" s="13">
        <v>1</v>
      </c>
      <c r="K555" s="13"/>
    </row>
    <row r="556" spans="1:11" x14ac:dyDescent="0.35">
      <c r="A556" t="s">
        <v>1839</v>
      </c>
      <c r="B556" t="s">
        <v>1814</v>
      </c>
      <c r="C556" t="s">
        <v>1815</v>
      </c>
      <c r="D556" t="s">
        <v>1839</v>
      </c>
      <c r="E556" t="s">
        <v>1814</v>
      </c>
      <c r="F556" t="s">
        <v>1815</v>
      </c>
      <c r="G556" s="13">
        <v>1</v>
      </c>
      <c r="K556" s="13"/>
    </row>
    <row r="557" spans="1:11" x14ac:dyDescent="0.35">
      <c r="A557" t="s">
        <v>1839</v>
      </c>
      <c r="B557" t="s">
        <v>1814</v>
      </c>
      <c r="C557" t="s">
        <v>1815</v>
      </c>
      <c r="D557" t="s">
        <v>1839</v>
      </c>
      <c r="E557" t="s">
        <v>1769</v>
      </c>
      <c r="F557" t="s">
        <v>1770</v>
      </c>
      <c r="G557" s="13">
        <v>0.875</v>
      </c>
      <c r="K557" s="13"/>
    </row>
    <row r="558" spans="1:11" x14ac:dyDescent="0.35">
      <c r="A558" t="s">
        <v>1839</v>
      </c>
      <c r="B558" t="s">
        <v>1814</v>
      </c>
      <c r="C558" t="s">
        <v>1815</v>
      </c>
      <c r="D558" t="s">
        <v>1839</v>
      </c>
      <c r="E558" t="s">
        <v>1787</v>
      </c>
      <c r="F558" t="s">
        <v>1788</v>
      </c>
      <c r="G558" s="13">
        <v>0.8666666666666667</v>
      </c>
      <c r="K558" s="13"/>
    </row>
    <row r="559" spans="1:11" x14ac:dyDescent="0.35">
      <c r="A559" t="s">
        <v>1839</v>
      </c>
      <c r="B559" t="s">
        <v>1814</v>
      </c>
      <c r="C559" t="s">
        <v>1815</v>
      </c>
      <c r="D559" t="s">
        <v>1839</v>
      </c>
      <c r="E559" t="s">
        <v>1781</v>
      </c>
      <c r="F559" t="s">
        <v>1782</v>
      </c>
      <c r="G559" s="13">
        <v>0.86</v>
      </c>
      <c r="K559" s="13"/>
    </row>
    <row r="560" spans="1:11" x14ac:dyDescent="0.35">
      <c r="A560" t="s">
        <v>1839</v>
      </c>
      <c r="B560" t="s">
        <v>1814</v>
      </c>
      <c r="C560" t="s">
        <v>1815</v>
      </c>
      <c r="D560" t="s">
        <v>1839</v>
      </c>
      <c r="E560" t="s">
        <v>1783</v>
      </c>
      <c r="F560" t="s">
        <v>1784</v>
      </c>
      <c r="G560" s="13">
        <v>0.86</v>
      </c>
      <c r="K560" s="13"/>
    </row>
    <row r="561" spans="1:11" x14ac:dyDescent="0.35">
      <c r="A561" t="s">
        <v>1839</v>
      </c>
      <c r="B561" t="s">
        <v>1814</v>
      </c>
      <c r="C561" t="s">
        <v>1815</v>
      </c>
      <c r="D561" t="s">
        <v>1839</v>
      </c>
      <c r="E561" t="s">
        <v>1767</v>
      </c>
      <c r="F561" t="s">
        <v>1768</v>
      </c>
      <c r="G561" s="13">
        <v>0.85454545454545461</v>
      </c>
      <c r="K561" s="13"/>
    </row>
    <row r="562" spans="1:11" x14ac:dyDescent="0.35">
      <c r="A562" t="s">
        <v>1839</v>
      </c>
      <c r="B562" t="s">
        <v>1814</v>
      </c>
      <c r="C562" t="s">
        <v>1815</v>
      </c>
      <c r="D562" t="s">
        <v>1839</v>
      </c>
      <c r="E562" t="s">
        <v>784</v>
      </c>
      <c r="F562" t="s">
        <v>785</v>
      </c>
      <c r="G562" s="13">
        <v>0.85000000000000009</v>
      </c>
      <c r="K562" s="13"/>
    </row>
    <row r="563" spans="1:11" x14ac:dyDescent="0.35">
      <c r="A563" t="s">
        <v>1839</v>
      </c>
      <c r="B563" t="s">
        <v>1814</v>
      </c>
      <c r="C563" t="s">
        <v>1815</v>
      </c>
      <c r="D563" t="s">
        <v>1839</v>
      </c>
      <c r="E563" t="s">
        <v>794</v>
      </c>
      <c r="F563" t="s">
        <v>795</v>
      </c>
      <c r="G563" s="13">
        <v>0.85000000000000009</v>
      </c>
      <c r="K563" s="13"/>
    </row>
    <row r="564" spans="1:11" x14ac:dyDescent="0.35">
      <c r="A564" t="s">
        <v>1839</v>
      </c>
      <c r="B564" t="s">
        <v>494</v>
      </c>
      <c r="C564" t="s">
        <v>1821</v>
      </c>
      <c r="D564" t="s">
        <v>1839</v>
      </c>
      <c r="E564" t="s">
        <v>494</v>
      </c>
      <c r="F564" t="s">
        <v>1821</v>
      </c>
      <c r="G564" s="13">
        <v>1</v>
      </c>
      <c r="K564" s="13"/>
    </row>
    <row r="565" spans="1:11" x14ac:dyDescent="0.35">
      <c r="A565" t="s">
        <v>1839</v>
      </c>
      <c r="B565" t="s">
        <v>1261</v>
      </c>
      <c r="C565" t="s">
        <v>1822</v>
      </c>
      <c r="D565" t="s">
        <v>1839</v>
      </c>
      <c r="E565" t="s">
        <v>1261</v>
      </c>
      <c r="F565" t="s">
        <v>1822</v>
      </c>
      <c r="G565" s="13">
        <v>1</v>
      </c>
      <c r="K565" s="13"/>
    </row>
    <row r="566" spans="1:11" x14ac:dyDescent="0.35">
      <c r="A566" t="s">
        <v>1839</v>
      </c>
      <c r="B566" t="s">
        <v>1261</v>
      </c>
      <c r="C566" t="s">
        <v>1822</v>
      </c>
      <c r="D566" t="s">
        <v>1839</v>
      </c>
      <c r="E566" t="s">
        <v>1267</v>
      </c>
      <c r="F566" t="s">
        <v>1823</v>
      </c>
      <c r="G566" s="13">
        <v>0.92727272727272725</v>
      </c>
      <c r="K566" s="13"/>
    </row>
    <row r="567" spans="1:11" x14ac:dyDescent="0.35">
      <c r="A567" t="s">
        <v>1839</v>
      </c>
      <c r="B567" t="s">
        <v>1267</v>
      </c>
      <c r="C567" t="s">
        <v>1823</v>
      </c>
      <c r="D567" t="s">
        <v>1839</v>
      </c>
      <c r="E567" t="s">
        <v>1267</v>
      </c>
      <c r="F567" t="s">
        <v>1823</v>
      </c>
      <c r="G567" s="13">
        <v>1</v>
      </c>
      <c r="K567" s="13"/>
    </row>
    <row r="568" spans="1:11" x14ac:dyDescent="0.35">
      <c r="A568" t="s">
        <v>1839</v>
      </c>
      <c r="B568" t="s">
        <v>1267</v>
      </c>
      <c r="C568" t="s">
        <v>1823</v>
      </c>
      <c r="D568" t="s">
        <v>1839</v>
      </c>
      <c r="E568" t="s">
        <v>1261</v>
      </c>
      <c r="F568" t="s">
        <v>1822</v>
      </c>
      <c r="G568" s="13">
        <v>0.92727272727272725</v>
      </c>
      <c r="K568" s="13"/>
    </row>
    <row r="569" spans="1:11" x14ac:dyDescent="0.35">
      <c r="A569" t="s">
        <v>1839</v>
      </c>
      <c r="B569" t="s">
        <v>1276</v>
      </c>
      <c r="C569" t="s">
        <v>1829</v>
      </c>
      <c r="D569" t="s">
        <v>1839</v>
      </c>
      <c r="E569" t="s">
        <v>1276</v>
      </c>
      <c r="F569" t="s">
        <v>1829</v>
      </c>
      <c r="G569" s="13">
        <v>1</v>
      </c>
      <c r="K569" s="13"/>
    </row>
    <row r="570" spans="1:11" x14ac:dyDescent="0.35">
      <c r="A570" t="s">
        <v>1839</v>
      </c>
      <c r="B570" t="s">
        <v>1828</v>
      </c>
      <c r="C570" t="s">
        <v>1830</v>
      </c>
      <c r="D570" t="s">
        <v>1839</v>
      </c>
      <c r="E570" t="s">
        <v>1828</v>
      </c>
      <c r="F570" t="s">
        <v>1830</v>
      </c>
      <c r="G570" s="13">
        <v>1</v>
      </c>
      <c r="K570" s="13"/>
    </row>
    <row r="571" spans="1:11" x14ac:dyDescent="0.35">
      <c r="A571" t="s">
        <v>1839</v>
      </c>
      <c r="B571" t="s">
        <v>1831</v>
      </c>
      <c r="C571" t="s">
        <v>1832</v>
      </c>
      <c r="D571" t="s">
        <v>1839</v>
      </c>
      <c r="E571" t="s">
        <v>1831</v>
      </c>
      <c r="F571" t="s">
        <v>1832</v>
      </c>
      <c r="G571" s="13">
        <v>1</v>
      </c>
      <c r="K571" s="13"/>
    </row>
    <row r="572" spans="1:11" x14ac:dyDescent="0.35">
      <c r="A572" t="s">
        <v>1839</v>
      </c>
      <c r="B572" t="s">
        <v>1833</v>
      </c>
      <c r="C572" t="s">
        <v>1834</v>
      </c>
      <c r="D572" t="s">
        <v>1839</v>
      </c>
      <c r="E572" t="s">
        <v>1833</v>
      </c>
      <c r="F572" t="s">
        <v>1834</v>
      </c>
      <c r="G572" s="13">
        <v>1</v>
      </c>
      <c r="K572" s="13"/>
    </row>
    <row r="573" spans="1:11" x14ac:dyDescent="0.35">
      <c r="A573" t="s">
        <v>1836</v>
      </c>
      <c r="B573">
        <v>104</v>
      </c>
      <c r="C573" t="s">
        <v>2</v>
      </c>
      <c r="G573" s="13">
        <v>0</v>
      </c>
      <c r="K573" s="13"/>
    </row>
    <row r="574" spans="1:11" x14ac:dyDescent="0.35">
      <c r="A574" t="s">
        <v>1836</v>
      </c>
      <c r="B574">
        <v>107</v>
      </c>
      <c r="C574" t="s">
        <v>496</v>
      </c>
      <c r="D574" t="s">
        <v>1839</v>
      </c>
      <c r="E574" t="s">
        <v>581</v>
      </c>
      <c r="F574" t="s">
        <v>582</v>
      </c>
      <c r="G574" s="13">
        <v>0.88421052631578945</v>
      </c>
      <c r="K574" s="13"/>
    </row>
    <row r="575" spans="1:11" x14ac:dyDescent="0.35">
      <c r="A575" t="s">
        <v>1836</v>
      </c>
      <c r="B575">
        <v>112</v>
      </c>
      <c r="C575" t="s">
        <v>497</v>
      </c>
      <c r="G575" s="13">
        <v>0</v>
      </c>
      <c r="K575" s="13"/>
    </row>
    <row r="576" spans="1:11" x14ac:dyDescent="0.35">
      <c r="A576" t="s">
        <v>1836</v>
      </c>
      <c r="B576">
        <v>115</v>
      </c>
      <c r="C576" t="s">
        <v>498</v>
      </c>
      <c r="G576" s="13">
        <v>0</v>
      </c>
      <c r="K576" s="13"/>
    </row>
    <row r="577" spans="1:11" x14ac:dyDescent="0.35">
      <c r="A577" t="s">
        <v>1836</v>
      </c>
      <c r="B577">
        <v>116</v>
      </c>
      <c r="C577" t="s">
        <v>499</v>
      </c>
      <c r="G577" s="13">
        <v>0</v>
      </c>
      <c r="K577" s="13"/>
    </row>
    <row r="578" spans="1:11" x14ac:dyDescent="0.35">
      <c r="A578" t="s">
        <v>1836</v>
      </c>
      <c r="B578">
        <v>128</v>
      </c>
      <c r="C578" t="s">
        <v>500</v>
      </c>
      <c r="G578" s="13">
        <v>0</v>
      </c>
      <c r="K578" s="13"/>
    </row>
    <row r="579" spans="1:11" x14ac:dyDescent="0.35">
      <c r="A579" t="s">
        <v>1836</v>
      </c>
      <c r="B579">
        <v>129</v>
      </c>
      <c r="C579" t="s">
        <v>501</v>
      </c>
      <c r="G579" s="13">
        <v>0</v>
      </c>
      <c r="K579" s="13"/>
    </row>
    <row r="580" spans="1:11" x14ac:dyDescent="0.35">
      <c r="A580" t="s">
        <v>1836</v>
      </c>
      <c r="B580">
        <v>131</v>
      </c>
      <c r="C580" t="s">
        <v>502</v>
      </c>
      <c r="G580" s="13">
        <v>0</v>
      </c>
      <c r="K580" s="13"/>
    </row>
    <row r="581" spans="1:11" x14ac:dyDescent="0.35">
      <c r="A581" t="s">
        <v>1836</v>
      </c>
      <c r="B581">
        <v>132</v>
      </c>
      <c r="C581" t="s">
        <v>503</v>
      </c>
      <c r="G581" s="13">
        <v>0</v>
      </c>
      <c r="K581" s="13"/>
    </row>
    <row r="582" spans="1:11" x14ac:dyDescent="0.35">
      <c r="A582" t="s">
        <v>1836</v>
      </c>
      <c r="B582">
        <v>133</v>
      </c>
      <c r="C582" t="s">
        <v>504</v>
      </c>
      <c r="G582" s="13">
        <v>0</v>
      </c>
      <c r="K582" s="13"/>
    </row>
    <row r="583" spans="1:11" x14ac:dyDescent="0.35">
      <c r="A583" t="s">
        <v>1836</v>
      </c>
      <c r="B583">
        <v>134</v>
      </c>
      <c r="C583" t="s">
        <v>505</v>
      </c>
      <c r="D583" t="s">
        <v>1839</v>
      </c>
      <c r="E583" t="s">
        <v>597</v>
      </c>
      <c r="F583" t="s">
        <v>598</v>
      </c>
      <c r="G583" s="13">
        <v>0.92727272727272725</v>
      </c>
      <c r="K583" s="13"/>
    </row>
    <row r="584" spans="1:11" x14ac:dyDescent="0.35">
      <c r="A584" t="s">
        <v>1836</v>
      </c>
      <c r="B584">
        <v>106</v>
      </c>
      <c r="C584" t="s">
        <v>647</v>
      </c>
      <c r="D584" t="s">
        <v>1839</v>
      </c>
      <c r="E584" t="s">
        <v>489</v>
      </c>
      <c r="F584" t="s">
        <v>659</v>
      </c>
      <c r="G584" s="13">
        <v>0.96363636363636362</v>
      </c>
      <c r="K584" s="13"/>
    </row>
    <row r="585" spans="1:11" x14ac:dyDescent="0.35">
      <c r="A585" t="s">
        <v>1836</v>
      </c>
      <c r="B585">
        <v>106</v>
      </c>
      <c r="C585" t="s">
        <v>647</v>
      </c>
      <c r="D585" t="s">
        <v>1839</v>
      </c>
      <c r="E585" t="s">
        <v>251</v>
      </c>
      <c r="F585" t="s">
        <v>252</v>
      </c>
      <c r="G585" s="13">
        <v>0.94545454545454544</v>
      </c>
      <c r="K585" s="13"/>
    </row>
    <row r="586" spans="1:11" x14ac:dyDescent="0.35">
      <c r="A586" t="s">
        <v>1836</v>
      </c>
      <c r="B586">
        <v>106</v>
      </c>
      <c r="C586" t="s">
        <v>647</v>
      </c>
      <c r="D586" t="s">
        <v>1839</v>
      </c>
      <c r="E586" t="s">
        <v>491</v>
      </c>
      <c r="F586" t="s">
        <v>661</v>
      </c>
      <c r="G586" s="13">
        <v>0.9</v>
      </c>
      <c r="K586" s="13"/>
    </row>
    <row r="587" spans="1:11" x14ac:dyDescent="0.35">
      <c r="A587" t="s">
        <v>1836</v>
      </c>
      <c r="B587">
        <v>106</v>
      </c>
      <c r="C587" t="s">
        <v>647</v>
      </c>
      <c r="D587" t="s">
        <v>1839</v>
      </c>
      <c r="E587" t="s">
        <v>493</v>
      </c>
      <c r="F587" t="s">
        <v>663</v>
      </c>
      <c r="G587" s="13">
        <v>0.89565217391304353</v>
      </c>
      <c r="K587" s="13"/>
    </row>
    <row r="588" spans="1:11" x14ac:dyDescent="0.35">
      <c r="A588" t="s">
        <v>1836</v>
      </c>
      <c r="B588">
        <v>106</v>
      </c>
      <c r="C588" t="s">
        <v>647</v>
      </c>
      <c r="D588" t="s">
        <v>1839</v>
      </c>
      <c r="E588" t="s">
        <v>492</v>
      </c>
      <c r="F588" t="s">
        <v>662</v>
      </c>
      <c r="G588" s="13">
        <v>0.89166666666666672</v>
      </c>
      <c r="K588" s="13"/>
    </row>
    <row r="589" spans="1:11" x14ac:dyDescent="0.35">
      <c r="A589" t="s">
        <v>1836</v>
      </c>
      <c r="B589">
        <v>109</v>
      </c>
      <c r="C589" t="s">
        <v>648</v>
      </c>
      <c r="D589" t="s">
        <v>1839</v>
      </c>
      <c r="E589" t="s">
        <v>491</v>
      </c>
      <c r="F589" t="s">
        <v>661</v>
      </c>
      <c r="G589" s="13">
        <v>0.90909090909090906</v>
      </c>
      <c r="K589" s="13"/>
    </row>
    <row r="590" spans="1:11" x14ac:dyDescent="0.35">
      <c r="A590" t="s">
        <v>1836</v>
      </c>
      <c r="B590">
        <v>109</v>
      </c>
      <c r="C590" t="s">
        <v>648</v>
      </c>
      <c r="D590" t="s">
        <v>1839</v>
      </c>
      <c r="E590" t="s">
        <v>493</v>
      </c>
      <c r="F590" t="s">
        <v>663</v>
      </c>
      <c r="G590" s="13">
        <v>0.90434782608695652</v>
      </c>
      <c r="K590" s="13"/>
    </row>
    <row r="591" spans="1:11" x14ac:dyDescent="0.35">
      <c r="A591" t="s">
        <v>1836</v>
      </c>
      <c r="B591">
        <v>109</v>
      </c>
      <c r="C591" t="s">
        <v>648</v>
      </c>
      <c r="D591" t="s">
        <v>1839</v>
      </c>
      <c r="E591" t="s">
        <v>492</v>
      </c>
      <c r="F591" t="s">
        <v>662</v>
      </c>
      <c r="G591" s="13">
        <v>0.9</v>
      </c>
      <c r="K591" s="13"/>
    </row>
    <row r="592" spans="1:11" x14ac:dyDescent="0.35">
      <c r="A592" t="s">
        <v>1836</v>
      </c>
      <c r="B592">
        <v>162</v>
      </c>
      <c r="C592" t="s">
        <v>285</v>
      </c>
      <c r="G592" s="13">
        <v>0</v>
      </c>
      <c r="K592" s="13"/>
    </row>
    <row r="593" spans="1:11" x14ac:dyDescent="0.35">
      <c r="A593" t="s">
        <v>1836</v>
      </c>
      <c r="B593">
        <v>111</v>
      </c>
      <c r="C593" t="s">
        <v>883</v>
      </c>
      <c r="G593" s="13">
        <v>0</v>
      </c>
      <c r="K593" s="13"/>
    </row>
    <row r="594" spans="1:11" x14ac:dyDescent="0.35">
      <c r="A594" t="s">
        <v>1836</v>
      </c>
      <c r="B594">
        <v>113</v>
      </c>
      <c r="C594" t="s">
        <v>884</v>
      </c>
      <c r="D594" t="s">
        <v>1839</v>
      </c>
      <c r="E594" t="s">
        <v>1085</v>
      </c>
      <c r="F594" t="s">
        <v>1086</v>
      </c>
      <c r="G594" s="13">
        <v>1</v>
      </c>
      <c r="K594" s="13"/>
    </row>
    <row r="595" spans="1:11" x14ac:dyDescent="0.35">
      <c r="A595" t="s">
        <v>1836</v>
      </c>
      <c r="B595">
        <v>113</v>
      </c>
      <c r="C595" t="s">
        <v>884</v>
      </c>
      <c r="D595" t="s">
        <v>1839</v>
      </c>
      <c r="E595" t="s">
        <v>1083</v>
      </c>
      <c r="F595" t="s">
        <v>1084</v>
      </c>
      <c r="G595" s="13">
        <v>0.96</v>
      </c>
      <c r="K595" s="13"/>
    </row>
    <row r="596" spans="1:11" x14ac:dyDescent="0.35">
      <c r="A596" t="s">
        <v>1836</v>
      </c>
      <c r="B596">
        <v>114</v>
      </c>
      <c r="C596" t="s">
        <v>885</v>
      </c>
      <c r="D596" t="s">
        <v>1839</v>
      </c>
      <c r="E596" t="s">
        <v>1083</v>
      </c>
      <c r="F596" t="s">
        <v>1084</v>
      </c>
      <c r="G596" s="13">
        <v>1</v>
      </c>
      <c r="K596" s="13"/>
    </row>
    <row r="597" spans="1:11" x14ac:dyDescent="0.35">
      <c r="A597" t="s">
        <v>1836</v>
      </c>
      <c r="B597">
        <v>114</v>
      </c>
      <c r="C597" t="s">
        <v>885</v>
      </c>
      <c r="D597" t="s">
        <v>1839</v>
      </c>
      <c r="E597" t="s">
        <v>1085</v>
      </c>
      <c r="F597" t="s">
        <v>1086</v>
      </c>
      <c r="G597" s="13">
        <v>0.96</v>
      </c>
      <c r="K597" s="13"/>
    </row>
    <row r="598" spans="1:11" x14ac:dyDescent="0.35">
      <c r="A598" t="s">
        <v>1836</v>
      </c>
      <c r="B598">
        <v>120</v>
      </c>
      <c r="C598" t="s">
        <v>886</v>
      </c>
      <c r="D598" t="s">
        <v>1839</v>
      </c>
      <c r="E598" t="s">
        <v>1073</v>
      </c>
      <c r="F598" t="s">
        <v>1074</v>
      </c>
      <c r="G598" s="13">
        <v>0.9285714285714286</v>
      </c>
      <c r="K598" s="13"/>
    </row>
    <row r="599" spans="1:11" x14ac:dyDescent="0.35">
      <c r="A599" t="s">
        <v>1836</v>
      </c>
      <c r="B599">
        <v>122</v>
      </c>
      <c r="C599" t="s">
        <v>887</v>
      </c>
      <c r="D599" t="s">
        <v>1839</v>
      </c>
      <c r="E599" t="s">
        <v>1097</v>
      </c>
      <c r="F599" t="s">
        <v>1098</v>
      </c>
      <c r="G599" s="13">
        <v>1</v>
      </c>
      <c r="K599" s="13"/>
    </row>
    <row r="600" spans="1:11" x14ac:dyDescent="0.35">
      <c r="A600" t="s">
        <v>1836</v>
      </c>
      <c r="B600">
        <v>122</v>
      </c>
      <c r="C600" t="s">
        <v>887</v>
      </c>
      <c r="D600" t="s">
        <v>1839</v>
      </c>
      <c r="E600" t="s">
        <v>1093</v>
      </c>
      <c r="F600" t="s">
        <v>1094</v>
      </c>
      <c r="G600" s="13">
        <v>0.9</v>
      </c>
      <c r="K600" s="13"/>
    </row>
    <row r="601" spans="1:11" x14ac:dyDescent="0.35">
      <c r="A601" t="s">
        <v>1836</v>
      </c>
      <c r="B601">
        <v>122</v>
      </c>
      <c r="C601" t="s">
        <v>887</v>
      </c>
      <c r="D601" t="s">
        <v>1839</v>
      </c>
      <c r="E601" t="s">
        <v>1095</v>
      </c>
      <c r="F601" t="s">
        <v>1096</v>
      </c>
      <c r="G601" s="13">
        <v>0.9</v>
      </c>
      <c r="K601" s="13"/>
    </row>
    <row r="602" spans="1:11" x14ac:dyDescent="0.35">
      <c r="A602" t="s">
        <v>1836</v>
      </c>
      <c r="B602">
        <v>136</v>
      </c>
      <c r="C602" t="s">
        <v>888</v>
      </c>
      <c r="D602" t="s">
        <v>1839</v>
      </c>
      <c r="E602" t="s">
        <v>1091</v>
      </c>
      <c r="F602" t="s">
        <v>1092</v>
      </c>
      <c r="G602" s="13">
        <v>1</v>
      </c>
      <c r="K602" s="13"/>
    </row>
    <row r="603" spans="1:11" x14ac:dyDescent="0.35">
      <c r="A603" t="s">
        <v>1836</v>
      </c>
      <c r="B603">
        <v>137</v>
      </c>
      <c r="C603" t="s">
        <v>889</v>
      </c>
      <c r="D603" t="s">
        <v>1839</v>
      </c>
      <c r="E603" t="s">
        <v>1089</v>
      </c>
      <c r="F603" t="s">
        <v>1090</v>
      </c>
      <c r="G603" s="13">
        <v>1</v>
      </c>
      <c r="K603" s="13"/>
    </row>
    <row r="604" spans="1:11" x14ac:dyDescent="0.35">
      <c r="A604" t="s">
        <v>1836</v>
      </c>
      <c r="B604">
        <v>145</v>
      </c>
      <c r="C604" t="s">
        <v>890</v>
      </c>
      <c r="G604" s="13">
        <v>0</v>
      </c>
      <c r="K604" s="13"/>
    </row>
    <row r="605" spans="1:11" x14ac:dyDescent="0.35">
      <c r="A605" t="s">
        <v>1836</v>
      </c>
      <c r="B605">
        <v>117</v>
      </c>
      <c r="C605" t="s">
        <v>620</v>
      </c>
      <c r="G605" s="13">
        <v>0</v>
      </c>
      <c r="K605" s="13"/>
    </row>
    <row r="606" spans="1:11" x14ac:dyDescent="0.35">
      <c r="A606" t="s">
        <v>1836</v>
      </c>
      <c r="B606">
        <v>119</v>
      </c>
      <c r="C606" t="s">
        <v>1131</v>
      </c>
      <c r="G606" s="13">
        <v>0</v>
      </c>
      <c r="K606" s="13"/>
    </row>
    <row r="607" spans="1:11" x14ac:dyDescent="0.35">
      <c r="A607" t="s">
        <v>1836</v>
      </c>
      <c r="B607">
        <v>142</v>
      </c>
      <c r="C607" t="s">
        <v>622</v>
      </c>
      <c r="G607" s="13">
        <v>0</v>
      </c>
      <c r="K607" s="13"/>
    </row>
    <row r="608" spans="1:11" x14ac:dyDescent="0.35">
      <c r="A608" t="s">
        <v>1836</v>
      </c>
      <c r="B608">
        <v>146</v>
      </c>
      <c r="C608" t="s">
        <v>1132</v>
      </c>
      <c r="G608" s="13">
        <v>0</v>
      </c>
      <c r="K608" s="13"/>
    </row>
    <row r="609" spans="1:11" x14ac:dyDescent="0.35">
      <c r="A609" t="s">
        <v>1836</v>
      </c>
      <c r="B609">
        <v>157</v>
      </c>
      <c r="C609" t="s">
        <v>623</v>
      </c>
      <c r="G609" s="13">
        <v>0</v>
      </c>
      <c r="K609" s="13"/>
    </row>
    <row r="610" spans="1:11" x14ac:dyDescent="0.35">
      <c r="A610" t="s">
        <v>1836</v>
      </c>
      <c r="B610">
        <v>138</v>
      </c>
      <c r="C610" t="s">
        <v>621</v>
      </c>
      <c r="D610" t="s">
        <v>1839</v>
      </c>
      <c r="E610" t="s">
        <v>643</v>
      </c>
      <c r="F610" t="s">
        <v>1234</v>
      </c>
      <c r="G610" s="13">
        <v>1</v>
      </c>
      <c r="K610" s="13"/>
    </row>
    <row r="611" spans="1:11" x14ac:dyDescent="0.35">
      <c r="A611" t="s">
        <v>1836</v>
      </c>
      <c r="B611">
        <v>138</v>
      </c>
      <c r="C611" t="s">
        <v>621</v>
      </c>
      <c r="D611" t="s">
        <v>1839</v>
      </c>
      <c r="E611" t="s">
        <v>613</v>
      </c>
      <c r="F611" t="s">
        <v>614</v>
      </c>
      <c r="G611" s="13">
        <v>0.92307692307692313</v>
      </c>
      <c r="K611" s="13"/>
    </row>
    <row r="612" spans="1:11" x14ac:dyDescent="0.35">
      <c r="A612" t="s">
        <v>1836</v>
      </c>
      <c r="B612">
        <v>140</v>
      </c>
      <c r="C612" t="s">
        <v>1194</v>
      </c>
      <c r="D612" t="s">
        <v>1839</v>
      </c>
      <c r="E612" t="s">
        <v>1235</v>
      </c>
      <c r="F612" t="s">
        <v>1236</v>
      </c>
      <c r="G612" s="13">
        <v>1</v>
      </c>
      <c r="K612" s="13"/>
    </row>
    <row r="613" spans="1:11" x14ac:dyDescent="0.35">
      <c r="A613" t="s">
        <v>1836</v>
      </c>
      <c r="B613">
        <v>141</v>
      </c>
      <c r="C613" t="s">
        <v>1195</v>
      </c>
      <c r="D613" t="s">
        <v>1839</v>
      </c>
      <c r="E613" t="s">
        <v>1237</v>
      </c>
      <c r="F613" t="s">
        <v>1238</v>
      </c>
      <c r="G613" s="13">
        <v>1</v>
      </c>
      <c r="K613" s="13"/>
    </row>
    <row r="614" spans="1:11" x14ac:dyDescent="0.35">
      <c r="A614" t="s">
        <v>1836</v>
      </c>
      <c r="B614">
        <v>158</v>
      </c>
      <c r="C614" t="s">
        <v>1196</v>
      </c>
      <c r="G614" s="13">
        <v>0</v>
      </c>
      <c r="K614" s="13"/>
    </row>
    <row r="615" spans="1:11" x14ac:dyDescent="0.35">
      <c r="A615" t="s">
        <v>1836</v>
      </c>
      <c r="B615">
        <v>161</v>
      </c>
      <c r="C615" t="s">
        <v>1197</v>
      </c>
      <c r="D615" t="s">
        <v>1839</v>
      </c>
      <c r="E615" t="s">
        <v>1241</v>
      </c>
      <c r="F615" t="s">
        <v>1242</v>
      </c>
      <c r="G615" s="13">
        <v>1</v>
      </c>
      <c r="K615" s="13"/>
    </row>
    <row r="616" spans="1:11" x14ac:dyDescent="0.35">
      <c r="A616" t="s">
        <v>1836</v>
      </c>
      <c r="B616">
        <v>121</v>
      </c>
      <c r="C616" t="s">
        <v>1278</v>
      </c>
      <c r="G616" s="13">
        <v>0</v>
      </c>
      <c r="K616" s="13"/>
    </row>
    <row r="617" spans="1:11" x14ac:dyDescent="0.35">
      <c r="A617" t="s">
        <v>1836</v>
      </c>
      <c r="B617">
        <v>147</v>
      </c>
      <c r="C617" t="s">
        <v>1279</v>
      </c>
      <c r="G617" s="13">
        <v>0</v>
      </c>
      <c r="K617" s="13"/>
    </row>
    <row r="618" spans="1:11" x14ac:dyDescent="0.35">
      <c r="A618" t="s">
        <v>1836</v>
      </c>
      <c r="B618">
        <v>148</v>
      </c>
      <c r="C618" t="s">
        <v>1280</v>
      </c>
      <c r="G618" s="13">
        <v>0</v>
      </c>
      <c r="K618" s="13"/>
    </row>
    <row r="619" spans="1:11" x14ac:dyDescent="0.35">
      <c r="A619" t="s">
        <v>1836</v>
      </c>
      <c r="B619">
        <v>152</v>
      </c>
      <c r="C619" t="s">
        <v>1281</v>
      </c>
      <c r="G619" s="13">
        <v>0</v>
      </c>
      <c r="K619" s="13"/>
    </row>
    <row r="620" spans="1:11" x14ac:dyDescent="0.35">
      <c r="A620" t="s">
        <v>1836</v>
      </c>
      <c r="B620">
        <v>159</v>
      </c>
      <c r="C620" t="s">
        <v>1282</v>
      </c>
      <c r="D620" t="s">
        <v>1839</v>
      </c>
      <c r="E620" t="s">
        <v>1176</v>
      </c>
      <c r="F620" t="s">
        <v>1177</v>
      </c>
      <c r="G620" s="13">
        <v>0.93043478260869561</v>
      </c>
      <c r="K620" s="13"/>
    </row>
    <row r="621" spans="1:11" x14ac:dyDescent="0.35">
      <c r="A621" t="s">
        <v>1836</v>
      </c>
      <c r="B621">
        <v>160</v>
      </c>
      <c r="C621" t="s">
        <v>1283</v>
      </c>
      <c r="D621" t="s">
        <v>1839</v>
      </c>
      <c r="E621" t="s">
        <v>1176</v>
      </c>
      <c r="F621" t="s">
        <v>1177</v>
      </c>
      <c r="G621" s="13">
        <v>0.95</v>
      </c>
      <c r="K621" s="13"/>
    </row>
    <row r="622" spans="1:11" x14ac:dyDescent="0.35">
      <c r="A622" t="s">
        <v>1836</v>
      </c>
      <c r="B622">
        <v>180</v>
      </c>
      <c r="C622" t="s">
        <v>1284</v>
      </c>
      <c r="G622" s="13">
        <v>0</v>
      </c>
      <c r="K622" s="13"/>
    </row>
    <row r="623" spans="1:11" x14ac:dyDescent="0.35">
      <c r="A623" t="s">
        <v>1836</v>
      </c>
      <c r="B623">
        <v>187</v>
      </c>
      <c r="C623" t="s">
        <v>1285</v>
      </c>
      <c r="G623" s="13">
        <v>0</v>
      </c>
      <c r="K623" s="13"/>
    </row>
    <row r="624" spans="1:11" x14ac:dyDescent="0.35">
      <c r="A624" t="s">
        <v>1836</v>
      </c>
      <c r="B624">
        <v>190</v>
      </c>
      <c r="C624" t="s">
        <v>1286</v>
      </c>
      <c r="G624" s="13">
        <v>0</v>
      </c>
      <c r="K624" s="13"/>
    </row>
    <row r="625" spans="1:11" x14ac:dyDescent="0.35">
      <c r="A625" t="s">
        <v>1836</v>
      </c>
      <c r="B625">
        <v>143</v>
      </c>
      <c r="C625" t="s">
        <v>1344</v>
      </c>
      <c r="G625" s="13">
        <v>0</v>
      </c>
      <c r="K625" s="13"/>
    </row>
    <row r="626" spans="1:11" x14ac:dyDescent="0.35">
      <c r="A626" t="s">
        <v>1836</v>
      </c>
      <c r="B626">
        <v>144</v>
      </c>
      <c r="C626" t="s">
        <v>1345</v>
      </c>
      <c r="G626" s="13">
        <v>0</v>
      </c>
      <c r="K626" s="13"/>
    </row>
    <row r="627" spans="1:11" x14ac:dyDescent="0.35">
      <c r="A627" t="s">
        <v>1836</v>
      </c>
      <c r="B627">
        <v>149</v>
      </c>
      <c r="C627" t="s">
        <v>1346</v>
      </c>
      <c r="G627" s="13">
        <v>0</v>
      </c>
      <c r="K627" s="13"/>
    </row>
    <row r="628" spans="1:11" x14ac:dyDescent="0.35">
      <c r="A628" t="s">
        <v>1836</v>
      </c>
      <c r="B628">
        <v>150</v>
      </c>
      <c r="C628" t="s">
        <v>1347</v>
      </c>
      <c r="D628" t="s">
        <v>1839</v>
      </c>
      <c r="E628" t="s">
        <v>1389</v>
      </c>
      <c r="F628" t="s">
        <v>1390</v>
      </c>
      <c r="G628" s="13">
        <v>1</v>
      </c>
      <c r="K628" s="13"/>
    </row>
    <row r="629" spans="1:11" x14ac:dyDescent="0.35">
      <c r="A629" t="s">
        <v>1836</v>
      </c>
      <c r="B629">
        <v>153</v>
      </c>
      <c r="C629" t="s">
        <v>1348</v>
      </c>
      <c r="G629" s="13">
        <v>0</v>
      </c>
      <c r="K629" s="13"/>
    </row>
    <row r="630" spans="1:11" x14ac:dyDescent="0.35">
      <c r="A630" t="s">
        <v>1836</v>
      </c>
      <c r="B630">
        <v>154</v>
      </c>
      <c r="C630" t="s">
        <v>1349</v>
      </c>
      <c r="G630" s="13">
        <v>0</v>
      </c>
      <c r="K630" s="13"/>
    </row>
    <row r="631" spans="1:11" x14ac:dyDescent="0.35">
      <c r="A631" t="s">
        <v>1836</v>
      </c>
      <c r="B631">
        <v>155</v>
      </c>
      <c r="C631" t="s">
        <v>1350</v>
      </c>
      <c r="G631" s="13">
        <v>0</v>
      </c>
      <c r="K631" s="13"/>
    </row>
    <row r="632" spans="1:11" x14ac:dyDescent="0.35">
      <c r="A632" t="s">
        <v>1836</v>
      </c>
      <c r="B632">
        <v>101</v>
      </c>
      <c r="C632" t="s">
        <v>1457</v>
      </c>
      <c r="G632" s="13">
        <v>0</v>
      </c>
      <c r="K632" s="13"/>
    </row>
    <row r="633" spans="1:11" x14ac:dyDescent="0.35">
      <c r="A633" t="s">
        <v>1836</v>
      </c>
      <c r="B633">
        <v>102</v>
      </c>
      <c r="C633" t="s">
        <v>1458</v>
      </c>
      <c r="G633" s="13">
        <v>0</v>
      </c>
      <c r="K633" s="13"/>
    </row>
    <row r="634" spans="1:11" x14ac:dyDescent="0.35">
      <c r="A634" t="s">
        <v>1836</v>
      </c>
      <c r="B634">
        <v>103</v>
      </c>
      <c r="C634" t="s">
        <v>1459</v>
      </c>
      <c r="D634" t="s">
        <v>1839</v>
      </c>
      <c r="E634" t="s">
        <v>1517</v>
      </c>
      <c r="F634" t="s">
        <v>1614</v>
      </c>
      <c r="G634" s="13">
        <v>0.92173913043478262</v>
      </c>
      <c r="K634" s="13"/>
    </row>
    <row r="635" spans="1:11" x14ac:dyDescent="0.35">
      <c r="A635" t="s">
        <v>1836</v>
      </c>
      <c r="B635">
        <v>108</v>
      </c>
      <c r="C635" t="s">
        <v>1617</v>
      </c>
      <c r="D635" t="s">
        <v>1839</v>
      </c>
      <c r="E635" t="s">
        <v>1619</v>
      </c>
      <c r="F635" t="s">
        <v>1620</v>
      </c>
      <c r="G635" s="13">
        <v>1</v>
      </c>
      <c r="K635" s="13"/>
    </row>
    <row r="636" spans="1:11" x14ac:dyDescent="0.35">
      <c r="A636" t="s">
        <v>1836</v>
      </c>
      <c r="B636">
        <v>108</v>
      </c>
      <c r="C636" t="s">
        <v>1617</v>
      </c>
      <c r="D636" t="s">
        <v>1839</v>
      </c>
      <c r="E636" t="s">
        <v>1277</v>
      </c>
      <c r="F636" t="s">
        <v>1637</v>
      </c>
      <c r="G636" s="13">
        <v>0.88750000000000007</v>
      </c>
      <c r="K636" s="13"/>
    </row>
    <row r="637" spans="1:11" x14ac:dyDescent="0.35">
      <c r="A637" t="s">
        <v>1836</v>
      </c>
      <c r="B637">
        <v>118</v>
      </c>
      <c r="C637" t="s">
        <v>1685</v>
      </c>
      <c r="D637" t="s">
        <v>1839</v>
      </c>
      <c r="E637" t="s">
        <v>1513</v>
      </c>
      <c r="F637" t="s">
        <v>1580</v>
      </c>
      <c r="G637" s="13">
        <v>0.92500000000000004</v>
      </c>
      <c r="K637" s="13"/>
    </row>
    <row r="638" spans="1:11" x14ac:dyDescent="0.35">
      <c r="A638" t="s">
        <v>1836</v>
      </c>
      <c r="B638">
        <v>118</v>
      </c>
      <c r="C638" t="s">
        <v>1685</v>
      </c>
      <c r="D638" t="s">
        <v>1839</v>
      </c>
      <c r="E638" t="s">
        <v>1615</v>
      </c>
      <c r="F638" t="s">
        <v>1616</v>
      </c>
      <c r="G638" s="13">
        <v>0.87142857142857144</v>
      </c>
      <c r="K638" s="13"/>
    </row>
    <row r="639" spans="1:11" x14ac:dyDescent="0.35">
      <c r="A639" t="s">
        <v>1836</v>
      </c>
      <c r="B639">
        <v>118</v>
      </c>
      <c r="C639" t="s">
        <v>1685</v>
      </c>
      <c r="D639" t="s">
        <v>1839</v>
      </c>
      <c r="E639" t="s">
        <v>1640</v>
      </c>
      <c r="F639" t="s">
        <v>1641</v>
      </c>
      <c r="G639" s="13">
        <v>0.87142857142857144</v>
      </c>
      <c r="K639" s="13"/>
    </row>
    <row r="640" spans="1:11" x14ac:dyDescent="0.35">
      <c r="A640" t="s">
        <v>1836</v>
      </c>
      <c r="B640">
        <v>105</v>
      </c>
      <c r="C640" t="s">
        <v>1688</v>
      </c>
      <c r="D640" t="s">
        <v>1839</v>
      </c>
      <c r="E640" t="s">
        <v>1689</v>
      </c>
      <c r="F640" t="s">
        <v>1690</v>
      </c>
      <c r="G640" s="13">
        <v>1</v>
      </c>
      <c r="K640" s="13"/>
    </row>
    <row r="641" spans="1:11" x14ac:dyDescent="0.35">
      <c r="A641" t="s">
        <v>1836</v>
      </c>
      <c r="B641">
        <v>105</v>
      </c>
      <c r="C641" t="s">
        <v>1688</v>
      </c>
      <c r="D641" t="s">
        <v>1839</v>
      </c>
      <c r="E641" t="s">
        <v>1692</v>
      </c>
      <c r="F641" t="s">
        <v>1693</v>
      </c>
      <c r="G641" s="13">
        <v>0.92</v>
      </c>
      <c r="K641" s="13"/>
    </row>
    <row r="642" spans="1:11" x14ac:dyDescent="0.35">
      <c r="A642" t="s">
        <v>1836</v>
      </c>
      <c r="B642">
        <v>100</v>
      </c>
      <c r="C642" t="s">
        <v>1711</v>
      </c>
      <c r="D642" t="s">
        <v>1839</v>
      </c>
      <c r="E642" t="s">
        <v>615</v>
      </c>
      <c r="F642" t="s">
        <v>616</v>
      </c>
      <c r="G642" s="13">
        <v>0.87368421052631584</v>
      </c>
      <c r="K642" s="13"/>
    </row>
    <row r="643" spans="1:11" x14ac:dyDescent="0.35">
      <c r="A643" t="s">
        <v>1836</v>
      </c>
      <c r="B643">
        <v>110</v>
      </c>
      <c r="C643" t="s">
        <v>1306</v>
      </c>
      <c r="D643" t="s">
        <v>1839</v>
      </c>
      <c r="E643" t="s">
        <v>1792</v>
      </c>
      <c r="F643" t="s">
        <v>1793</v>
      </c>
      <c r="G643" s="13">
        <v>1</v>
      </c>
      <c r="K643" s="13"/>
    </row>
    <row r="644" spans="1:11" x14ac:dyDescent="0.35">
      <c r="A644" t="s">
        <v>1836</v>
      </c>
      <c r="B644">
        <v>123</v>
      </c>
      <c r="C644" t="s">
        <v>1712</v>
      </c>
      <c r="D644" t="s">
        <v>1839</v>
      </c>
      <c r="E644" t="s">
        <v>1747</v>
      </c>
      <c r="F644" t="s">
        <v>1748</v>
      </c>
      <c r="G644" s="13">
        <v>1</v>
      </c>
      <c r="K644" s="13"/>
    </row>
    <row r="645" spans="1:11" x14ac:dyDescent="0.35">
      <c r="A645" t="s">
        <v>1836</v>
      </c>
      <c r="B645">
        <v>123</v>
      </c>
      <c r="C645" t="s">
        <v>1712</v>
      </c>
      <c r="D645" t="s">
        <v>1839</v>
      </c>
      <c r="E645" t="s">
        <v>1749</v>
      </c>
      <c r="F645" t="s">
        <v>1750</v>
      </c>
      <c r="G645" s="13">
        <v>0.90909090909090906</v>
      </c>
      <c r="K645" s="13"/>
    </row>
    <row r="646" spans="1:11" x14ac:dyDescent="0.35">
      <c r="A646" t="s">
        <v>1836</v>
      </c>
      <c r="B646">
        <v>124</v>
      </c>
      <c r="C646" t="s">
        <v>212</v>
      </c>
      <c r="G646" s="13">
        <v>0</v>
      </c>
      <c r="K646" s="13"/>
    </row>
    <row r="647" spans="1:11" x14ac:dyDescent="0.35">
      <c r="A647" t="s">
        <v>1836</v>
      </c>
      <c r="B647">
        <v>125</v>
      </c>
      <c r="C647" t="s">
        <v>1713</v>
      </c>
      <c r="G647" s="13">
        <v>0</v>
      </c>
      <c r="K647" s="13"/>
    </row>
    <row r="648" spans="1:11" x14ac:dyDescent="0.35">
      <c r="A648" t="s">
        <v>1836</v>
      </c>
      <c r="B648">
        <v>127</v>
      </c>
      <c r="C648" t="s">
        <v>1714</v>
      </c>
      <c r="D648" t="s">
        <v>1839</v>
      </c>
      <c r="E648" t="s">
        <v>1797</v>
      </c>
      <c r="F648" t="s">
        <v>1798</v>
      </c>
      <c r="G648" s="13">
        <v>1</v>
      </c>
      <c r="K648" s="13"/>
    </row>
    <row r="649" spans="1:11" x14ac:dyDescent="0.35">
      <c r="A649" t="s">
        <v>1836</v>
      </c>
      <c r="B649">
        <v>127</v>
      </c>
      <c r="C649" t="s">
        <v>1714</v>
      </c>
      <c r="D649" t="s">
        <v>1839</v>
      </c>
      <c r="E649" t="s">
        <v>1396</v>
      </c>
      <c r="F649" t="s">
        <v>1397</v>
      </c>
      <c r="G649" s="13">
        <v>0.90769230769230769</v>
      </c>
      <c r="K649" s="13"/>
    </row>
    <row r="650" spans="1:11" x14ac:dyDescent="0.35">
      <c r="A650" t="s">
        <v>1836</v>
      </c>
      <c r="B650">
        <v>135</v>
      </c>
      <c r="C650" t="s">
        <v>1715</v>
      </c>
      <c r="G650" s="13">
        <v>0</v>
      </c>
      <c r="K650" s="13"/>
    </row>
    <row r="651" spans="1:11" x14ac:dyDescent="0.35">
      <c r="A651" t="s">
        <v>1836</v>
      </c>
      <c r="B651">
        <v>151</v>
      </c>
      <c r="C651" t="s">
        <v>1716</v>
      </c>
      <c r="G651" s="13">
        <v>0</v>
      </c>
      <c r="K651" s="13"/>
    </row>
    <row r="652" spans="1:11" x14ac:dyDescent="0.35">
      <c r="A652" t="s">
        <v>1836</v>
      </c>
      <c r="B652">
        <v>156</v>
      </c>
      <c r="C652" t="s">
        <v>1519</v>
      </c>
      <c r="G652" s="13">
        <v>0</v>
      </c>
      <c r="K652" s="13"/>
    </row>
    <row r="653" spans="1:11" x14ac:dyDescent="0.35">
      <c r="A653" t="s">
        <v>1840</v>
      </c>
      <c r="B653" t="s">
        <v>1841</v>
      </c>
      <c r="C653" t="s">
        <v>1408</v>
      </c>
      <c r="G653" s="13">
        <v>0</v>
      </c>
      <c r="K653" s="13"/>
    </row>
    <row r="654" spans="1:11" x14ac:dyDescent="0.35">
      <c r="A654" t="s">
        <v>1840</v>
      </c>
      <c r="B654" t="s">
        <v>1842</v>
      </c>
      <c r="C654" t="s">
        <v>1409</v>
      </c>
      <c r="G654" s="13">
        <v>0</v>
      </c>
      <c r="K654" s="13"/>
    </row>
    <row r="655" spans="1:11" x14ac:dyDescent="0.35">
      <c r="A655" t="s">
        <v>1840</v>
      </c>
      <c r="B655" t="s">
        <v>1843</v>
      </c>
      <c r="C655" t="s">
        <v>1410</v>
      </c>
      <c r="G655" s="13">
        <v>0</v>
      </c>
      <c r="K655" s="13"/>
    </row>
    <row r="656" spans="1:11" x14ac:dyDescent="0.35">
      <c r="A656" t="s">
        <v>1837</v>
      </c>
      <c r="B656" t="s">
        <v>3</v>
      </c>
      <c r="C656" t="s">
        <v>4</v>
      </c>
      <c r="G656" s="13">
        <v>0</v>
      </c>
      <c r="K656" s="13"/>
    </row>
    <row r="657" spans="1:11" x14ac:dyDescent="0.35">
      <c r="A657" t="s">
        <v>1837</v>
      </c>
      <c r="B657" t="s">
        <v>5</v>
      </c>
      <c r="C657" t="s">
        <v>6</v>
      </c>
      <c r="G657" s="13">
        <v>0</v>
      </c>
      <c r="K657" s="13"/>
    </row>
    <row r="658" spans="1:11" x14ac:dyDescent="0.35">
      <c r="A658" t="s">
        <v>1837</v>
      </c>
      <c r="B658" t="s">
        <v>7</v>
      </c>
      <c r="C658" t="s">
        <v>8</v>
      </c>
      <c r="G658" s="13">
        <v>0</v>
      </c>
      <c r="K658" s="13"/>
    </row>
    <row r="659" spans="1:11" x14ac:dyDescent="0.35">
      <c r="A659" t="s">
        <v>1837</v>
      </c>
      <c r="B659" t="s">
        <v>9</v>
      </c>
      <c r="C659" t="s">
        <v>10</v>
      </c>
      <c r="G659" s="13">
        <v>0</v>
      </c>
      <c r="K659" s="13"/>
    </row>
    <row r="660" spans="1:11" x14ac:dyDescent="0.35">
      <c r="A660" t="s">
        <v>1837</v>
      </c>
      <c r="B660" t="s">
        <v>11</v>
      </c>
      <c r="C660" t="s">
        <v>12</v>
      </c>
      <c r="G660" s="13">
        <v>0</v>
      </c>
      <c r="K660" s="13"/>
    </row>
    <row r="661" spans="1:11" x14ac:dyDescent="0.35">
      <c r="A661" t="s">
        <v>1837</v>
      </c>
      <c r="B661" t="s">
        <v>13</v>
      </c>
      <c r="C661" t="s">
        <v>14</v>
      </c>
      <c r="G661" s="13">
        <v>0</v>
      </c>
      <c r="K661" s="13"/>
    </row>
    <row r="662" spans="1:11" x14ac:dyDescent="0.35">
      <c r="A662" t="s">
        <v>1837</v>
      </c>
      <c r="B662" t="s">
        <v>15</v>
      </c>
      <c r="C662" t="s">
        <v>16</v>
      </c>
      <c r="G662" s="13">
        <v>0</v>
      </c>
      <c r="K662" s="13"/>
    </row>
    <row r="663" spans="1:11" x14ac:dyDescent="0.35">
      <c r="A663" t="s">
        <v>1837</v>
      </c>
      <c r="B663" t="s">
        <v>17</v>
      </c>
      <c r="C663" t="s">
        <v>18</v>
      </c>
      <c r="G663" s="13">
        <v>0</v>
      </c>
      <c r="K663" s="13"/>
    </row>
    <row r="664" spans="1:11" x14ac:dyDescent="0.35">
      <c r="A664" t="s">
        <v>1837</v>
      </c>
      <c r="B664" t="s">
        <v>19</v>
      </c>
      <c r="C664" t="s">
        <v>20</v>
      </c>
      <c r="G664" s="13">
        <v>0</v>
      </c>
      <c r="K664" s="13"/>
    </row>
    <row r="665" spans="1:11" x14ac:dyDescent="0.35">
      <c r="A665" t="s">
        <v>1837</v>
      </c>
      <c r="B665" t="s">
        <v>21</v>
      </c>
      <c r="C665" t="s">
        <v>22</v>
      </c>
      <c r="G665" s="13">
        <v>0</v>
      </c>
      <c r="K665" s="13"/>
    </row>
    <row r="666" spans="1:11" x14ac:dyDescent="0.35">
      <c r="A666" t="s">
        <v>1837</v>
      </c>
      <c r="B666" t="s">
        <v>23</v>
      </c>
      <c r="C666" t="s">
        <v>24</v>
      </c>
      <c r="G666" s="13">
        <v>0</v>
      </c>
      <c r="K666" s="13"/>
    </row>
    <row r="667" spans="1:11" x14ac:dyDescent="0.35">
      <c r="A667" t="s">
        <v>1837</v>
      </c>
      <c r="B667" t="s">
        <v>25</v>
      </c>
      <c r="C667" t="s">
        <v>26</v>
      </c>
      <c r="G667" s="13">
        <v>0</v>
      </c>
      <c r="K667" s="13"/>
    </row>
    <row r="668" spans="1:11" x14ac:dyDescent="0.35">
      <c r="A668" t="s">
        <v>1837</v>
      </c>
      <c r="B668" t="s">
        <v>27</v>
      </c>
      <c r="C668" t="s">
        <v>28</v>
      </c>
      <c r="G668" s="13">
        <v>0</v>
      </c>
      <c r="K668" s="13"/>
    </row>
    <row r="669" spans="1:11" x14ac:dyDescent="0.35">
      <c r="A669" t="s">
        <v>1837</v>
      </c>
      <c r="B669">
        <v>232</v>
      </c>
      <c r="C669" t="s">
        <v>30</v>
      </c>
      <c r="G669" s="13">
        <v>0</v>
      </c>
      <c r="K669" s="13"/>
    </row>
    <row r="670" spans="1:11" x14ac:dyDescent="0.35">
      <c r="A670" t="s">
        <v>1837</v>
      </c>
      <c r="B670" t="s">
        <v>31</v>
      </c>
      <c r="C670" t="s">
        <v>32</v>
      </c>
      <c r="G670" s="13">
        <v>0</v>
      </c>
      <c r="K670" s="13"/>
    </row>
    <row r="671" spans="1:11" x14ac:dyDescent="0.35">
      <c r="A671" t="s">
        <v>1837</v>
      </c>
      <c r="B671">
        <v>60</v>
      </c>
      <c r="C671" t="s">
        <v>34</v>
      </c>
      <c r="G671" s="13">
        <v>0</v>
      </c>
      <c r="K671" s="13"/>
    </row>
    <row r="672" spans="1:11" x14ac:dyDescent="0.35">
      <c r="A672" t="s">
        <v>1837</v>
      </c>
      <c r="B672">
        <v>61</v>
      </c>
      <c r="C672" t="s">
        <v>36</v>
      </c>
      <c r="G672" s="13">
        <v>0</v>
      </c>
      <c r="K672" s="13"/>
    </row>
    <row r="673" spans="1:11" x14ac:dyDescent="0.35">
      <c r="A673" t="s">
        <v>1837</v>
      </c>
      <c r="B673">
        <v>62</v>
      </c>
      <c r="C673" t="s">
        <v>38</v>
      </c>
      <c r="G673" s="13">
        <v>0</v>
      </c>
      <c r="K673" s="13"/>
    </row>
    <row r="674" spans="1:11" x14ac:dyDescent="0.35">
      <c r="A674" t="s">
        <v>1837</v>
      </c>
      <c r="B674">
        <v>63</v>
      </c>
      <c r="C674" t="s">
        <v>40</v>
      </c>
      <c r="G674" s="13">
        <v>0</v>
      </c>
      <c r="K674" s="13"/>
    </row>
    <row r="675" spans="1:11" x14ac:dyDescent="0.35">
      <c r="A675" t="s">
        <v>1837</v>
      </c>
      <c r="B675">
        <v>64</v>
      </c>
      <c r="C675" t="s">
        <v>42</v>
      </c>
      <c r="G675" s="13">
        <v>0</v>
      </c>
      <c r="K675" s="13"/>
    </row>
    <row r="676" spans="1:11" x14ac:dyDescent="0.35">
      <c r="A676" t="s">
        <v>1837</v>
      </c>
      <c r="B676">
        <v>65</v>
      </c>
      <c r="C676" t="s">
        <v>44</v>
      </c>
      <c r="G676" s="13">
        <v>0</v>
      </c>
      <c r="K676" s="13"/>
    </row>
    <row r="677" spans="1:11" x14ac:dyDescent="0.35">
      <c r="A677" t="s">
        <v>1837</v>
      </c>
      <c r="B677">
        <v>68</v>
      </c>
      <c r="C677" t="s">
        <v>46</v>
      </c>
      <c r="G677" s="13">
        <v>0</v>
      </c>
      <c r="K677" s="13"/>
    </row>
    <row r="678" spans="1:11" x14ac:dyDescent="0.35">
      <c r="A678" t="s">
        <v>1837</v>
      </c>
      <c r="B678">
        <v>69</v>
      </c>
      <c r="C678" t="s">
        <v>48</v>
      </c>
      <c r="G678" s="13">
        <v>0</v>
      </c>
      <c r="K678" s="13"/>
    </row>
    <row r="679" spans="1:11" x14ac:dyDescent="0.35">
      <c r="A679" t="s">
        <v>1837</v>
      </c>
      <c r="B679">
        <v>70</v>
      </c>
      <c r="C679" t="s">
        <v>50</v>
      </c>
      <c r="G679" s="13">
        <v>0</v>
      </c>
      <c r="K679" s="13"/>
    </row>
    <row r="680" spans="1:11" x14ac:dyDescent="0.35">
      <c r="A680" t="s">
        <v>1837</v>
      </c>
      <c r="B680">
        <v>72</v>
      </c>
      <c r="C680" t="s">
        <v>52</v>
      </c>
      <c r="G680" s="13">
        <v>0</v>
      </c>
      <c r="K680" s="13"/>
    </row>
    <row r="681" spans="1:11" x14ac:dyDescent="0.35">
      <c r="A681" t="s">
        <v>1837</v>
      </c>
      <c r="B681">
        <v>74</v>
      </c>
      <c r="C681" t="s">
        <v>54</v>
      </c>
      <c r="D681" t="s">
        <v>1839</v>
      </c>
      <c r="E681" t="s">
        <v>1262</v>
      </c>
      <c r="F681" t="s">
        <v>1325</v>
      </c>
      <c r="G681" s="13">
        <v>0.92413793103448283</v>
      </c>
      <c r="K681" s="13"/>
    </row>
    <row r="682" spans="1:11" x14ac:dyDescent="0.35">
      <c r="A682" t="s">
        <v>1837</v>
      </c>
      <c r="B682">
        <v>78</v>
      </c>
      <c r="C682" t="s">
        <v>20</v>
      </c>
      <c r="G682" s="13">
        <v>0</v>
      </c>
      <c r="K682" s="13"/>
    </row>
    <row r="683" spans="1:11" x14ac:dyDescent="0.35">
      <c r="A683" t="s">
        <v>1837</v>
      </c>
      <c r="B683">
        <v>83</v>
      </c>
      <c r="C683" t="s">
        <v>57</v>
      </c>
      <c r="D683" t="s">
        <v>1839</v>
      </c>
      <c r="E683" t="s">
        <v>1191</v>
      </c>
      <c r="F683" t="s">
        <v>1326</v>
      </c>
      <c r="G683" s="13">
        <v>0.91428571428571426</v>
      </c>
      <c r="K683" s="13"/>
    </row>
    <row r="684" spans="1:11" x14ac:dyDescent="0.35">
      <c r="A684" t="s">
        <v>1837</v>
      </c>
      <c r="B684">
        <v>85</v>
      </c>
      <c r="C684" t="s">
        <v>59</v>
      </c>
      <c r="D684" t="s">
        <v>1839</v>
      </c>
      <c r="E684" t="s">
        <v>1263</v>
      </c>
      <c r="F684" t="s">
        <v>1327</v>
      </c>
      <c r="G684" s="13">
        <v>0.91428571428571426</v>
      </c>
      <c r="K684" s="13"/>
    </row>
    <row r="685" spans="1:11" x14ac:dyDescent="0.35">
      <c r="A685" t="s">
        <v>1837</v>
      </c>
      <c r="B685">
        <v>211</v>
      </c>
      <c r="C685" t="s">
        <v>61</v>
      </c>
      <c r="G685" s="13">
        <v>0</v>
      </c>
      <c r="K685" s="13"/>
    </row>
    <row r="686" spans="1:11" x14ac:dyDescent="0.35">
      <c r="A686" t="s">
        <v>1837</v>
      </c>
      <c r="B686">
        <v>213</v>
      </c>
      <c r="C686" t="s">
        <v>63</v>
      </c>
      <c r="G686" s="13">
        <v>0</v>
      </c>
      <c r="K686" s="13"/>
    </row>
    <row r="687" spans="1:11" x14ac:dyDescent="0.35">
      <c r="A687" t="s">
        <v>1837</v>
      </c>
      <c r="B687">
        <v>215</v>
      </c>
      <c r="C687" t="s">
        <v>65</v>
      </c>
      <c r="G687" s="13">
        <v>0</v>
      </c>
      <c r="K687" s="13"/>
    </row>
    <row r="688" spans="1:11" x14ac:dyDescent="0.35">
      <c r="A688" t="s">
        <v>1837</v>
      </c>
      <c r="B688">
        <v>218</v>
      </c>
      <c r="C688" t="s">
        <v>67</v>
      </c>
      <c r="G688" s="13">
        <v>0</v>
      </c>
      <c r="K688" s="13"/>
    </row>
    <row r="689" spans="1:11" x14ac:dyDescent="0.35">
      <c r="A689" t="s">
        <v>1837</v>
      </c>
      <c r="B689">
        <v>231</v>
      </c>
      <c r="C689" t="s">
        <v>69</v>
      </c>
      <c r="G689" s="13">
        <v>0</v>
      </c>
      <c r="K689" s="13"/>
    </row>
    <row r="690" spans="1:11" x14ac:dyDescent="0.35">
      <c r="A690" t="s">
        <v>1837</v>
      </c>
      <c r="B690">
        <v>239</v>
      </c>
      <c r="C690" t="s">
        <v>71</v>
      </c>
      <c r="G690" s="13">
        <v>0</v>
      </c>
      <c r="K690" s="13"/>
    </row>
    <row r="691" spans="1:11" x14ac:dyDescent="0.35">
      <c r="A691" t="s">
        <v>1837</v>
      </c>
      <c r="B691" t="s">
        <v>72</v>
      </c>
      <c r="C691" t="s">
        <v>73</v>
      </c>
      <c r="G691" s="13">
        <v>0</v>
      </c>
      <c r="K691" s="13"/>
    </row>
    <row r="692" spans="1:11" x14ac:dyDescent="0.35">
      <c r="A692" t="s">
        <v>1837</v>
      </c>
      <c r="B692" t="s">
        <v>74</v>
      </c>
      <c r="C692" t="s">
        <v>75</v>
      </c>
      <c r="G692" s="13">
        <v>0</v>
      </c>
      <c r="K692" s="13"/>
    </row>
    <row r="693" spans="1:11" x14ac:dyDescent="0.35">
      <c r="A693" t="s">
        <v>1837</v>
      </c>
      <c r="B693" t="s">
        <v>76</v>
      </c>
      <c r="C693" t="s">
        <v>77</v>
      </c>
      <c r="G693" s="13">
        <v>0</v>
      </c>
      <c r="K693" s="13"/>
    </row>
    <row r="694" spans="1:11" x14ac:dyDescent="0.35">
      <c r="A694" t="s">
        <v>1837</v>
      </c>
      <c r="B694" t="s">
        <v>78</v>
      </c>
      <c r="C694" t="s">
        <v>79</v>
      </c>
      <c r="G694" s="13">
        <v>0</v>
      </c>
      <c r="K694" s="13"/>
    </row>
    <row r="695" spans="1:11" x14ac:dyDescent="0.35">
      <c r="A695" t="s">
        <v>1837</v>
      </c>
      <c r="B695" t="s">
        <v>80</v>
      </c>
      <c r="C695" t="s">
        <v>81</v>
      </c>
      <c r="G695" s="13">
        <v>0</v>
      </c>
      <c r="K695" s="13"/>
    </row>
    <row r="696" spans="1:11" x14ac:dyDescent="0.35">
      <c r="A696" t="s">
        <v>1837</v>
      </c>
      <c r="B696" t="s">
        <v>82</v>
      </c>
      <c r="C696" t="s">
        <v>83</v>
      </c>
      <c r="G696" s="13">
        <v>0</v>
      </c>
      <c r="K696" s="13"/>
    </row>
    <row r="697" spans="1:11" x14ac:dyDescent="0.35">
      <c r="A697" t="s">
        <v>1837</v>
      </c>
      <c r="B697" t="s">
        <v>84</v>
      </c>
      <c r="C697" t="s">
        <v>85</v>
      </c>
      <c r="G697" s="13">
        <v>0</v>
      </c>
      <c r="K697" s="13"/>
    </row>
    <row r="698" spans="1:11" x14ac:dyDescent="0.35">
      <c r="A698" t="s">
        <v>1837</v>
      </c>
      <c r="B698" t="s">
        <v>86</v>
      </c>
      <c r="C698" t="s">
        <v>87</v>
      </c>
      <c r="G698" s="13">
        <v>0</v>
      </c>
      <c r="K698" s="13"/>
    </row>
    <row r="699" spans="1:11" x14ac:dyDescent="0.35">
      <c r="A699" t="s">
        <v>1837</v>
      </c>
      <c r="B699" t="s">
        <v>88</v>
      </c>
      <c r="C699" t="s">
        <v>89</v>
      </c>
      <c r="G699" s="13">
        <v>0</v>
      </c>
      <c r="K699" s="13"/>
    </row>
    <row r="700" spans="1:11" x14ac:dyDescent="0.35">
      <c r="A700" t="s">
        <v>1837</v>
      </c>
      <c r="B700" t="s">
        <v>90</v>
      </c>
      <c r="C700" t="s">
        <v>91</v>
      </c>
      <c r="G700" s="13">
        <v>0</v>
      </c>
      <c r="K700" s="13"/>
    </row>
    <row r="701" spans="1:11" x14ac:dyDescent="0.35">
      <c r="A701" t="s">
        <v>1837</v>
      </c>
      <c r="B701" t="s">
        <v>92</v>
      </c>
      <c r="C701" t="s">
        <v>93</v>
      </c>
      <c r="G701" s="13">
        <v>0</v>
      </c>
      <c r="K701" s="13"/>
    </row>
    <row r="702" spans="1:11" x14ac:dyDescent="0.35">
      <c r="A702" t="s">
        <v>1837</v>
      </c>
      <c r="B702" t="s">
        <v>94</v>
      </c>
      <c r="C702" t="s">
        <v>95</v>
      </c>
      <c r="G702" s="13">
        <v>0</v>
      </c>
      <c r="K702" s="13"/>
    </row>
    <row r="703" spans="1:11" x14ac:dyDescent="0.35">
      <c r="A703" t="s">
        <v>1837</v>
      </c>
      <c r="B703" t="s">
        <v>96</v>
      </c>
      <c r="C703" t="s">
        <v>97</v>
      </c>
      <c r="G703" s="13">
        <v>0</v>
      </c>
      <c r="K703" s="13"/>
    </row>
    <row r="704" spans="1:11" x14ac:dyDescent="0.35">
      <c r="A704" t="s">
        <v>1837</v>
      </c>
      <c r="B704" t="s">
        <v>98</v>
      </c>
      <c r="C704" t="s">
        <v>99</v>
      </c>
      <c r="G704" s="13">
        <v>0</v>
      </c>
      <c r="K704" s="13"/>
    </row>
    <row r="705" spans="1:11" x14ac:dyDescent="0.35">
      <c r="A705" t="s">
        <v>1837</v>
      </c>
      <c r="B705" t="s">
        <v>100</v>
      </c>
      <c r="C705" t="s">
        <v>101</v>
      </c>
      <c r="G705" s="13">
        <v>0</v>
      </c>
      <c r="K705" s="13"/>
    </row>
    <row r="706" spans="1:11" x14ac:dyDescent="0.35">
      <c r="A706" t="s">
        <v>1837</v>
      </c>
      <c r="B706" t="s">
        <v>102</v>
      </c>
      <c r="C706" t="s">
        <v>103</v>
      </c>
      <c r="G706" s="13">
        <v>0</v>
      </c>
      <c r="K706" s="13"/>
    </row>
    <row r="707" spans="1:11" x14ac:dyDescent="0.35">
      <c r="A707" t="s">
        <v>1837</v>
      </c>
      <c r="B707" t="s">
        <v>104</v>
      </c>
      <c r="C707" t="s">
        <v>105</v>
      </c>
      <c r="G707" s="13">
        <v>0</v>
      </c>
      <c r="K707" s="13"/>
    </row>
    <row r="708" spans="1:11" x14ac:dyDescent="0.35">
      <c r="A708" t="s">
        <v>1837</v>
      </c>
      <c r="B708" t="s">
        <v>106</v>
      </c>
      <c r="C708" t="s">
        <v>107</v>
      </c>
      <c r="G708" s="13">
        <v>0</v>
      </c>
      <c r="K708" s="13"/>
    </row>
    <row r="709" spans="1:11" x14ac:dyDescent="0.35">
      <c r="A709" t="s">
        <v>1837</v>
      </c>
      <c r="B709" t="s">
        <v>108</v>
      </c>
      <c r="C709" t="s">
        <v>109</v>
      </c>
      <c r="G709" s="13">
        <v>0</v>
      </c>
      <c r="K709" s="13"/>
    </row>
    <row r="710" spans="1:11" x14ac:dyDescent="0.35">
      <c r="A710" t="s">
        <v>1837</v>
      </c>
      <c r="B710" t="s">
        <v>110</v>
      </c>
      <c r="C710" t="s">
        <v>111</v>
      </c>
      <c r="G710" s="13">
        <v>0</v>
      </c>
      <c r="K710" s="13"/>
    </row>
    <row r="711" spans="1:11" x14ac:dyDescent="0.35">
      <c r="A711" t="s">
        <v>1837</v>
      </c>
      <c r="B711" t="s">
        <v>112</v>
      </c>
      <c r="C711" t="s">
        <v>113</v>
      </c>
      <c r="G711" s="13">
        <v>0</v>
      </c>
      <c r="K711" s="13"/>
    </row>
    <row r="712" spans="1:11" x14ac:dyDescent="0.35">
      <c r="A712" t="s">
        <v>1837</v>
      </c>
      <c r="B712" t="s">
        <v>114</v>
      </c>
      <c r="C712" t="s">
        <v>115</v>
      </c>
      <c r="G712" s="13">
        <v>0</v>
      </c>
    </row>
    <row r="713" spans="1:11" x14ac:dyDescent="0.35">
      <c r="A713" t="s">
        <v>1837</v>
      </c>
      <c r="B713" t="s">
        <v>116</v>
      </c>
      <c r="C713" t="s">
        <v>117</v>
      </c>
      <c r="G713" s="13">
        <v>0</v>
      </c>
    </row>
    <row r="714" spans="1:11" x14ac:dyDescent="0.35">
      <c r="A714" t="s">
        <v>1837</v>
      </c>
      <c r="B714" t="s">
        <v>118</v>
      </c>
      <c r="C714" t="s">
        <v>119</v>
      </c>
      <c r="G714" s="13">
        <v>0</v>
      </c>
    </row>
    <row r="715" spans="1:11" x14ac:dyDescent="0.35">
      <c r="A715" t="s">
        <v>1837</v>
      </c>
      <c r="B715" t="s">
        <v>120</v>
      </c>
      <c r="C715" t="s">
        <v>121</v>
      </c>
      <c r="G715" s="13">
        <v>0</v>
      </c>
    </row>
    <row r="716" spans="1:11" x14ac:dyDescent="0.35">
      <c r="A716" t="s">
        <v>1837</v>
      </c>
      <c r="B716" t="s">
        <v>122</v>
      </c>
      <c r="C716" t="s">
        <v>123</v>
      </c>
      <c r="G716" s="13">
        <v>0</v>
      </c>
    </row>
    <row r="717" spans="1:11" x14ac:dyDescent="0.35">
      <c r="A717" t="s">
        <v>1837</v>
      </c>
      <c r="B717" t="s">
        <v>124</v>
      </c>
      <c r="C717" t="s">
        <v>125</v>
      </c>
      <c r="G717" s="13">
        <v>0</v>
      </c>
    </row>
    <row r="718" spans="1:11" x14ac:dyDescent="0.35">
      <c r="A718" t="s">
        <v>1837</v>
      </c>
      <c r="B718" t="s">
        <v>126</v>
      </c>
      <c r="C718" t="s">
        <v>127</v>
      </c>
      <c r="G718" s="13">
        <v>0</v>
      </c>
    </row>
    <row r="719" spans="1:11" x14ac:dyDescent="0.35">
      <c r="A719" t="s">
        <v>1837</v>
      </c>
      <c r="B719" t="s">
        <v>128</v>
      </c>
      <c r="C719" t="s">
        <v>129</v>
      </c>
      <c r="G719" s="13">
        <v>0</v>
      </c>
    </row>
    <row r="720" spans="1:11" x14ac:dyDescent="0.35">
      <c r="A720" t="s">
        <v>1837</v>
      </c>
      <c r="B720" t="s">
        <v>130</v>
      </c>
      <c r="C720" t="s">
        <v>131</v>
      </c>
      <c r="G720" s="13">
        <v>0</v>
      </c>
    </row>
    <row r="721" spans="1:7" x14ac:dyDescent="0.35">
      <c r="A721" t="s">
        <v>1837</v>
      </c>
      <c r="B721" t="s">
        <v>132</v>
      </c>
      <c r="C721" t="s">
        <v>133</v>
      </c>
      <c r="G721" s="13">
        <v>0</v>
      </c>
    </row>
    <row r="722" spans="1:7" x14ac:dyDescent="0.35">
      <c r="A722" t="s">
        <v>1837</v>
      </c>
      <c r="B722" t="s">
        <v>134</v>
      </c>
      <c r="C722" t="s">
        <v>135</v>
      </c>
      <c r="G722" s="13">
        <v>0</v>
      </c>
    </row>
    <row r="723" spans="1:7" x14ac:dyDescent="0.35">
      <c r="A723" t="s">
        <v>1837</v>
      </c>
      <c r="B723" t="s">
        <v>136</v>
      </c>
      <c r="C723" t="s">
        <v>137</v>
      </c>
      <c r="G723" s="13">
        <v>0</v>
      </c>
    </row>
    <row r="724" spans="1:7" x14ac:dyDescent="0.35">
      <c r="A724" t="s">
        <v>1837</v>
      </c>
      <c r="B724" t="s">
        <v>138</v>
      </c>
      <c r="C724" t="s">
        <v>139</v>
      </c>
      <c r="G724" s="13">
        <v>0</v>
      </c>
    </row>
    <row r="725" spans="1:7" x14ac:dyDescent="0.35">
      <c r="A725" t="s">
        <v>1837</v>
      </c>
      <c r="B725" t="s">
        <v>140</v>
      </c>
      <c r="C725" t="s">
        <v>141</v>
      </c>
      <c r="G725" s="13">
        <v>0</v>
      </c>
    </row>
    <row r="726" spans="1:7" x14ac:dyDescent="0.35">
      <c r="A726" t="s">
        <v>1837</v>
      </c>
      <c r="B726" t="s">
        <v>142</v>
      </c>
      <c r="C726" t="s">
        <v>143</v>
      </c>
      <c r="G726" s="13">
        <v>0</v>
      </c>
    </row>
    <row r="727" spans="1:7" x14ac:dyDescent="0.35">
      <c r="A727" t="s">
        <v>1837</v>
      </c>
      <c r="B727" t="s">
        <v>144</v>
      </c>
      <c r="C727" t="s">
        <v>145</v>
      </c>
      <c r="G727" s="13">
        <v>0</v>
      </c>
    </row>
    <row r="728" spans="1:7" x14ac:dyDescent="0.35">
      <c r="A728" t="s">
        <v>1837</v>
      </c>
      <c r="B728" t="s">
        <v>146</v>
      </c>
      <c r="C728" t="s">
        <v>147</v>
      </c>
      <c r="G728" s="13">
        <v>0</v>
      </c>
    </row>
    <row r="729" spans="1:7" x14ac:dyDescent="0.35">
      <c r="A729" t="s">
        <v>1837</v>
      </c>
      <c r="B729" t="s">
        <v>148</v>
      </c>
      <c r="C729" t="s">
        <v>149</v>
      </c>
      <c r="G729" s="13">
        <v>0</v>
      </c>
    </row>
    <row r="730" spans="1:7" x14ac:dyDescent="0.35">
      <c r="A730" t="s">
        <v>1837</v>
      </c>
      <c r="B730" t="s">
        <v>150</v>
      </c>
      <c r="C730" t="s">
        <v>151</v>
      </c>
      <c r="G730" s="13">
        <v>0</v>
      </c>
    </row>
    <row r="731" spans="1:7" x14ac:dyDescent="0.35">
      <c r="A731" t="s">
        <v>1837</v>
      </c>
      <c r="B731" t="s">
        <v>152</v>
      </c>
      <c r="C731" t="s">
        <v>153</v>
      </c>
      <c r="G731" s="13">
        <v>0</v>
      </c>
    </row>
    <row r="732" spans="1:7" x14ac:dyDescent="0.35">
      <c r="A732" t="s">
        <v>1837</v>
      </c>
      <c r="B732" t="s">
        <v>154</v>
      </c>
      <c r="C732" t="s">
        <v>155</v>
      </c>
      <c r="G732" s="13">
        <v>0</v>
      </c>
    </row>
    <row r="733" spans="1:7" x14ac:dyDescent="0.35">
      <c r="A733" t="s">
        <v>1837</v>
      </c>
      <c r="B733" t="s">
        <v>156</v>
      </c>
      <c r="C733" t="s">
        <v>157</v>
      </c>
      <c r="G733" s="13">
        <v>0</v>
      </c>
    </row>
    <row r="734" spans="1:7" x14ac:dyDescent="0.35">
      <c r="A734" t="s">
        <v>1837</v>
      </c>
      <c r="B734" t="s">
        <v>158</v>
      </c>
      <c r="C734" t="s">
        <v>159</v>
      </c>
      <c r="G734" s="13">
        <v>0</v>
      </c>
    </row>
    <row r="735" spans="1:7" x14ac:dyDescent="0.35">
      <c r="A735" t="s">
        <v>1837</v>
      </c>
      <c r="B735" t="s">
        <v>160</v>
      </c>
      <c r="C735" t="s">
        <v>161</v>
      </c>
      <c r="G735" s="13">
        <v>0</v>
      </c>
    </row>
    <row r="736" spans="1:7" x14ac:dyDescent="0.35">
      <c r="A736" t="s">
        <v>1837</v>
      </c>
      <c r="B736" t="s">
        <v>162</v>
      </c>
      <c r="C736" t="s">
        <v>163</v>
      </c>
      <c r="G736" s="13">
        <v>0</v>
      </c>
    </row>
    <row r="737" spans="1:7" x14ac:dyDescent="0.35">
      <c r="A737" t="s">
        <v>1837</v>
      </c>
      <c r="B737" t="s">
        <v>164</v>
      </c>
      <c r="C737" t="s">
        <v>165</v>
      </c>
      <c r="G737" s="13">
        <v>0</v>
      </c>
    </row>
    <row r="738" spans="1:7" x14ac:dyDescent="0.35">
      <c r="A738" t="s">
        <v>1837</v>
      </c>
      <c r="B738" t="s">
        <v>166</v>
      </c>
      <c r="C738" t="s">
        <v>167</v>
      </c>
      <c r="G738" s="13">
        <v>0</v>
      </c>
    </row>
    <row r="739" spans="1:7" x14ac:dyDescent="0.35">
      <c r="A739" t="s">
        <v>1837</v>
      </c>
      <c r="B739" t="s">
        <v>168</v>
      </c>
      <c r="C739" t="s">
        <v>169</v>
      </c>
      <c r="G739" s="13">
        <v>0</v>
      </c>
    </row>
    <row r="740" spans="1:7" x14ac:dyDescent="0.35">
      <c r="A740" t="s">
        <v>1837</v>
      </c>
      <c r="B740" t="s">
        <v>170</v>
      </c>
      <c r="C740" t="s">
        <v>171</v>
      </c>
      <c r="G740" s="13">
        <v>0</v>
      </c>
    </row>
    <row r="741" spans="1:7" x14ac:dyDescent="0.35">
      <c r="A741" t="s">
        <v>1837</v>
      </c>
      <c r="B741" t="s">
        <v>172</v>
      </c>
      <c r="C741" t="s">
        <v>173</v>
      </c>
      <c r="G741" s="13">
        <v>0</v>
      </c>
    </row>
    <row r="742" spans="1:7" x14ac:dyDescent="0.35">
      <c r="A742" t="s">
        <v>1837</v>
      </c>
      <c r="B742" t="s">
        <v>174</v>
      </c>
      <c r="C742" t="s">
        <v>175</v>
      </c>
      <c r="G742" s="13">
        <v>0</v>
      </c>
    </row>
    <row r="743" spans="1:7" x14ac:dyDescent="0.35">
      <c r="A743" t="s">
        <v>1837</v>
      </c>
      <c r="B743" t="s">
        <v>176</v>
      </c>
      <c r="C743" t="s">
        <v>177</v>
      </c>
      <c r="G743" s="13">
        <v>0</v>
      </c>
    </row>
    <row r="744" spans="1:7" x14ac:dyDescent="0.35">
      <c r="A744" t="s">
        <v>1837</v>
      </c>
      <c r="B744" t="s">
        <v>178</v>
      </c>
      <c r="C744" t="s">
        <v>179</v>
      </c>
      <c r="G744" s="13">
        <v>0</v>
      </c>
    </row>
    <row r="745" spans="1:7" x14ac:dyDescent="0.35">
      <c r="A745" t="s">
        <v>1837</v>
      </c>
      <c r="B745" t="s">
        <v>180</v>
      </c>
      <c r="C745" t="s">
        <v>181</v>
      </c>
      <c r="G745" s="13">
        <v>0</v>
      </c>
    </row>
    <row r="746" spans="1:7" x14ac:dyDescent="0.35">
      <c r="A746" t="s">
        <v>1837</v>
      </c>
      <c r="B746" t="s">
        <v>182</v>
      </c>
      <c r="C746" t="s">
        <v>183</v>
      </c>
      <c r="G746" s="13">
        <v>0</v>
      </c>
    </row>
    <row r="747" spans="1:7" x14ac:dyDescent="0.35">
      <c r="A747" t="s">
        <v>1837</v>
      </c>
      <c r="B747" t="s">
        <v>184</v>
      </c>
      <c r="C747" t="s">
        <v>185</v>
      </c>
      <c r="G747" s="13">
        <v>0</v>
      </c>
    </row>
    <row r="748" spans="1:7" x14ac:dyDescent="0.35">
      <c r="A748" t="s">
        <v>1837</v>
      </c>
      <c r="B748" t="s">
        <v>186</v>
      </c>
      <c r="C748" t="s">
        <v>187</v>
      </c>
      <c r="G748" s="13">
        <v>0</v>
      </c>
    </row>
    <row r="749" spans="1:7" x14ac:dyDescent="0.35">
      <c r="A749" t="s">
        <v>1837</v>
      </c>
      <c r="B749" t="s">
        <v>188</v>
      </c>
      <c r="C749" t="s">
        <v>189</v>
      </c>
      <c r="G749" s="13">
        <v>0</v>
      </c>
    </row>
    <row r="750" spans="1:7" x14ac:dyDescent="0.35">
      <c r="A750" t="s">
        <v>1837</v>
      </c>
      <c r="B750" t="s">
        <v>190</v>
      </c>
      <c r="C750" t="s">
        <v>191</v>
      </c>
      <c r="G750" s="13">
        <v>0</v>
      </c>
    </row>
    <row r="751" spans="1:7" x14ac:dyDescent="0.35">
      <c r="A751" t="s">
        <v>1837</v>
      </c>
      <c r="B751" t="s">
        <v>192</v>
      </c>
      <c r="C751" t="s">
        <v>193</v>
      </c>
      <c r="G751" s="13">
        <v>0</v>
      </c>
    </row>
    <row r="752" spans="1:7" x14ac:dyDescent="0.35">
      <c r="A752" t="s">
        <v>1837</v>
      </c>
      <c r="B752" t="s">
        <v>194</v>
      </c>
      <c r="C752" t="s">
        <v>195</v>
      </c>
      <c r="G752" s="13">
        <v>0</v>
      </c>
    </row>
    <row r="753" spans="1:7" x14ac:dyDescent="0.35">
      <c r="A753" t="s">
        <v>1837</v>
      </c>
      <c r="B753" t="s">
        <v>196</v>
      </c>
      <c r="C753" t="s">
        <v>197</v>
      </c>
      <c r="G753" s="13">
        <v>0</v>
      </c>
    </row>
    <row r="754" spans="1:7" x14ac:dyDescent="0.35">
      <c r="A754" t="s">
        <v>1837</v>
      </c>
      <c r="B754" t="s">
        <v>198</v>
      </c>
      <c r="C754" t="s">
        <v>199</v>
      </c>
      <c r="G754" s="13">
        <v>0</v>
      </c>
    </row>
    <row r="755" spans="1:7" x14ac:dyDescent="0.35">
      <c r="A755" t="s">
        <v>1837</v>
      </c>
      <c r="B755" t="s">
        <v>200</v>
      </c>
      <c r="C755" t="s">
        <v>201</v>
      </c>
      <c r="G755" s="13">
        <v>0</v>
      </c>
    </row>
    <row r="756" spans="1:7" x14ac:dyDescent="0.35">
      <c r="A756" t="s">
        <v>1837</v>
      </c>
      <c r="B756">
        <v>108</v>
      </c>
      <c r="C756" t="s">
        <v>202</v>
      </c>
      <c r="G756" s="13">
        <v>0</v>
      </c>
    </row>
    <row r="757" spans="1:7" x14ac:dyDescent="0.35">
      <c r="A757" t="s">
        <v>1837</v>
      </c>
      <c r="B757">
        <v>106</v>
      </c>
      <c r="C757" t="s">
        <v>203</v>
      </c>
      <c r="G757" s="13">
        <v>0</v>
      </c>
    </row>
    <row r="758" spans="1:7" x14ac:dyDescent="0.35">
      <c r="A758" t="s">
        <v>1837</v>
      </c>
      <c r="B758" t="s">
        <v>204</v>
      </c>
      <c r="C758" t="s">
        <v>205</v>
      </c>
      <c r="G758" s="13">
        <v>0</v>
      </c>
    </row>
    <row r="759" spans="1:7" x14ac:dyDescent="0.35">
      <c r="A759" t="s">
        <v>1837</v>
      </c>
      <c r="B759" t="s">
        <v>506</v>
      </c>
      <c r="C759" t="s">
        <v>507</v>
      </c>
      <c r="G759" s="13">
        <v>0</v>
      </c>
    </row>
    <row r="760" spans="1:7" x14ac:dyDescent="0.35">
      <c r="A760" t="s">
        <v>1837</v>
      </c>
      <c r="B760" t="s">
        <v>508</v>
      </c>
      <c r="C760" t="s">
        <v>509</v>
      </c>
      <c r="D760" t="s">
        <v>1839</v>
      </c>
      <c r="E760" t="s">
        <v>587</v>
      </c>
      <c r="F760" t="s">
        <v>588</v>
      </c>
      <c r="G760" s="13">
        <v>1</v>
      </c>
    </row>
    <row r="761" spans="1:7" x14ac:dyDescent="0.35">
      <c r="A761" t="s">
        <v>1837</v>
      </c>
      <c r="B761" t="s">
        <v>510</v>
      </c>
      <c r="C761" t="s">
        <v>511</v>
      </c>
      <c r="G761" s="13">
        <v>0</v>
      </c>
    </row>
    <row r="762" spans="1:7" x14ac:dyDescent="0.35">
      <c r="A762" t="s">
        <v>1837</v>
      </c>
      <c r="B762" t="s">
        <v>512</v>
      </c>
      <c r="C762" t="s">
        <v>513</v>
      </c>
      <c r="G762" s="13">
        <v>0</v>
      </c>
    </row>
    <row r="763" spans="1:7" x14ac:dyDescent="0.35">
      <c r="A763" t="s">
        <v>1837</v>
      </c>
      <c r="B763" t="s">
        <v>514</v>
      </c>
      <c r="C763" t="s">
        <v>515</v>
      </c>
      <c r="G763" s="13">
        <v>0</v>
      </c>
    </row>
    <row r="764" spans="1:7" x14ac:dyDescent="0.35">
      <c r="A764" t="s">
        <v>1837</v>
      </c>
      <c r="B764" t="s">
        <v>516</v>
      </c>
      <c r="C764" t="s">
        <v>517</v>
      </c>
      <c r="G764" s="13">
        <v>0</v>
      </c>
    </row>
    <row r="765" spans="1:7" x14ac:dyDescent="0.35">
      <c r="A765" t="s">
        <v>1837</v>
      </c>
      <c r="B765" t="s">
        <v>518</v>
      </c>
      <c r="C765" t="s">
        <v>519</v>
      </c>
      <c r="D765" t="s">
        <v>1839</v>
      </c>
      <c r="E765" t="s">
        <v>597</v>
      </c>
      <c r="F765" t="s">
        <v>598</v>
      </c>
      <c r="G765" s="13">
        <v>0.9</v>
      </c>
    </row>
    <row r="766" spans="1:7" x14ac:dyDescent="0.35">
      <c r="A766" t="s">
        <v>1837</v>
      </c>
      <c r="B766" t="s">
        <v>520</v>
      </c>
      <c r="C766" t="s">
        <v>521</v>
      </c>
      <c r="D766" t="s">
        <v>1839</v>
      </c>
      <c r="E766" t="s">
        <v>585</v>
      </c>
      <c r="F766" t="s">
        <v>586</v>
      </c>
      <c r="G766" s="13">
        <v>0.96436431857354976</v>
      </c>
    </row>
    <row r="767" spans="1:7" x14ac:dyDescent="0.35">
      <c r="A767" t="s">
        <v>1837</v>
      </c>
      <c r="B767" t="s">
        <v>522</v>
      </c>
      <c r="C767" t="s">
        <v>523</v>
      </c>
      <c r="D767" t="s">
        <v>1839</v>
      </c>
      <c r="E767" t="s">
        <v>585</v>
      </c>
      <c r="F767" t="s">
        <v>586</v>
      </c>
      <c r="G767" s="13">
        <v>0.92969977073979693</v>
      </c>
    </row>
    <row r="768" spans="1:7" x14ac:dyDescent="0.35">
      <c r="A768" t="s">
        <v>1837</v>
      </c>
      <c r="B768" t="s">
        <v>524</v>
      </c>
      <c r="C768" t="s">
        <v>525</v>
      </c>
      <c r="G768" s="13">
        <v>0</v>
      </c>
    </row>
    <row r="769" spans="1:7" x14ac:dyDescent="0.35">
      <c r="A769" t="s">
        <v>1837</v>
      </c>
      <c r="B769" t="s">
        <v>526</v>
      </c>
      <c r="C769" t="s">
        <v>527</v>
      </c>
      <c r="G769" s="13">
        <v>0</v>
      </c>
    </row>
    <row r="770" spans="1:7" x14ac:dyDescent="0.35">
      <c r="A770" t="s">
        <v>1837</v>
      </c>
      <c r="B770" t="s">
        <v>528</v>
      </c>
      <c r="C770" t="s">
        <v>529</v>
      </c>
      <c r="G770" s="13">
        <v>0</v>
      </c>
    </row>
    <row r="771" spans="1:7" x14ac:dyDescent="0.35">
      <c r="A771" t="s">
        <v>1837</v>
      </c>
      <c r="B771" t="s">
        <v>530</v>
      </c>
      <c r="C771" t="s">
        <v>531</v>
      </c>
      <c r="G771" s="13">
        <v>0</v>
      </c>
    </row>
    <row r="772" spans="1:7" x14ac:dyDescent="0.35">
      <c r="A772" t="s">
        <v>1837</v>
      </c>
      <c r="B772" t="s">
        <v>532</v>
      </c>
      <c r="C772" t="s">
        <v>533</v>
      </c>
      <c r="G772" s="13">
        <v>0</v>
      </c>
    </row>
    <row r="773" spans="1:7" x14ac:dyDescent="0.35">
      <c r="A773" t="s">
        <v>1837</v>
      </c>
      <c r="B773" t="s">
        <v>534</v>
      </c>
      <c r="C773" t="s">
        <v>535</v>
      </c>
      <c r="G773" s="13">
        <v>0</v>
      </c>
    </row>
    <row r="774" spans="1:7" x14ac:dyDescent="0.35">
      <c r="A774" t="s">
        <v>1837</v>
      </c>
      <c r="B774" t="s">
        <v>536</v>
      </c>
      <c r="C774" t="s">
        <v>537</v>
      </c>
      <c r="D774" t="s">
        <v>1839</v>
      </c>
      <c r="E774" t="s">
        <v>593</v>
      </c>
      <c r="F774" t="s">
        <v>594</v>
      </c>
      <c r="G774" s="13">
        <v>1</v>
      </c>
    </row>
    <row r="775" spans="1:7" x14ac:dyDescent="0.35">
      <c r="A775" t="s">
        <v>1837</v>
      </c>
      <c r="B775" t="s">
        <v>538</v>
      </c>
      <c r="C775" t="s">
        <v>539</v>
      </c>
      <c r="G775" s="13">
        <v>0</v>
      </c>
    </row>
    <row r="776" spans="1:7" x14ac:dyDescent="0.35">
      <c r="A776" t="s">
        <v>1837</v>
      </c>
      <c r="B776" t="s">
        <v>540</v>
      </c>
      <c r="C776" t="s">
        <v>541</v>
      </c>
      <c r="G776" s="13">
        <v>0</v>
      </c>
    </row>
    <row r="777" spans="1:7" x14ac:dyDescent="0.35">
      <c r="A777" t="s">
        <v>1837</v>
      </c>
      <c r="B777" t="s">
        <v>542</v>
      </c>
      <c r="C777" t="s">
        <v>543</v>
      </c>
      <c r="D777" t="s">
        <v>1839</v>
      </c>
      <c r="E777" t="s">
        <v>609</v>
      </c>
      <c r="F777" t="s">
        <v>610</v>
      </c>
      <c r="G777" s="13">
        <v>0.9285714285714286</v>
      </c>
    </row>
    <row r="778" spans="1:7" x14ac:dyDescent="0.35">
      <c r="A778" t="s">
        <v>1837</v>
      </c>
      <c r="B778" t="s">
        <v>544</v>
      </c>
      <c r="C778" t="s">
        <v>545</v>
      </c>
      <c r="D778" t="s">
        <v>1839</v>
      </c>
      <c r="E778" t="s">
        <v>609</v>
      </c>
      <c r="F778" t="s">
        <v>610</v>
      </c>
      <c r="G778" s="13">
        <v>0.9285714285714286</v>
      </c>
    </row>
    <row r="779" spans="1:7" x14ac:dyDescent="0.35">
      <c r="A779" t="s">
        <v>1837</v>
      </c>
      <c r="B779" t="s">
        <v>546</v>
      </c>
      <c r="C779" t="s">
        <v>547</v>
      </c>
      <c r="G779" s="13">
        <v>0</v>
      </c>
    </row>
    <row r="780" spans="1:7" x14ac:dyDescent="0.35">
      <c r="A780" t="s">
        <v>1837</v>
      </c>
      <c r="B780">
        <v>170</v>
      </c>
      <c r="C780" t="s">
        <v>308</v>
      </c>
      <c r="D780" t="s">
        <v>1839</v>
      </c>
      <c r="E780" t="s">
        <v>489</v>
      </c>
      <c r="F780" t="s">
        <v>659</v>
      </c>
      <c r="G780" s="13">
        <v>0.93846153846153846</v>
      </c>
    </row>
    <row r="781" spans="1:7" x14ac:dyDescent="0.35">
      <c r="A781" t="s">
        <v>1837</v>
      </c>
      <c r="B781">
        <v>170</v>
      </c>
      <c r="C781" t="s">
        <v>308</v>
      </c>
      <c r="D781" t="s">
        <v>1839</v>
      </c>
      <c r="E781" t="s">
        <v>251</v>
      </c>
      <c r="F781" t="s">
        <v>252</v>
      </c>
      <c r="G781" s="13">
        <v>0.92307692307692313</v>
      </c>
    </row>
    <row r="782" spans="1:7" x14ac:dyDescent="0.35">
      <c r="A782" t="s">
        <v>1837</v>
      </c>
      <c r="B782">
        <v>173</v>
      </c>
      <c r="C782" t="s">
        <v>310</v>
      </c>
      <c r="G782" s="13">
        <v>0</v>
      </c>
    </row>
    <row r="783" spans="1:7" x14ac:dyDescent="0.35">
      <c r="A783" t="s">
        <v>1837</v>
      </c>
      <c r="B783">
        <v>20</v>
      </c>
      <c r="C783" t="s">
        <v>315</v>
      </c>
      <c r="G783" s="13">
        <v>0</v>
      </c>
    </row>
    <row r="784" spans="1:7" x14ac:dyDescent="0.35">
      <c r="A784" t="s">
        <v>1837</v>
      </c>
      <c r="B784">
        <v>24</v>
      </c>
      <c r="C784" t="s">
        <v>317</v>
      </c>
      <c r="G784" s="13">
        <v>0</v>
      </c>
    </row>
    <row r="785" spans="1:7" x14ac:dyDescent="0.35">
      <c r="A785" t="s">
        <v>1837</v>
      </c>
      <c r="B785">
        <v>25</v>
      </c>
      <c r="C785" t="s">
        <v>319</v>
      </c>
      <c r="G785" s="13">
        <v>0</v>
      </c>
    </row>
    <row r="786" spans="1:7" x14ac:dyDescent="0.35">
      <c r="A786" t="s">
        <v>1837</v>
      </c>
      <c r="B786" t="s">
        <v>320</v>
      </c>
      <c r="C786" t="s">
        <v>321</v>
      </c>
      <c r="G786" s="13">
        <v>0</v>
      </c>
    </row>
    <row r="787" spans="1:7" x14ac:dyDescent="0.35">
      <c r="A787" t="s">
        <v>1837</v>
      </c>
      <c r="B787" t="s">
        <v>322</v>
      </c>
      <c r="C787" t="s">
        <v>323</v>
      </c>
      <c r="G787" s="13">
        <v>0</v>
      </c>
    </row>
    <row r="788" spans="1:7" x14ac:dyDescent="0.35">
      <c r="A788" t="s">
        <v>1837</v>
      </c>
      <c r="B788">
        <v>81</v>
      </c>
      <c r="C788" t="s">
        <v>353</v>
      </c>
      <c r="G788" s="13">
        <v>0</v>
      </c>
    </row>
    <row r="789" spans="1:7" x14ac:dyDescent="0.35">
      <c r="A789" t="s">
        <v>1837</v>
      </c>
      <c r="B789" t="s">
        <v>354</v>
      </c>
      <c r="C789" t="s">
        <v>355</v>
      </c>
      <c r="G789" s="13">
        <v>0</v>
      </c>
    </row>
    <row r="790" spans="1:7" x14ac:dyDescent="0.35">
      <c r="A790" t="s">
        <v>1837</v>
      </c>
      <c r="B790" t="s">
        <v>356</v>
      </c>
      <c r="C790" t="s">
        <v>357</v>
      </c>
      <c r="G790" s="13">
        <v>0</v>
      </c>
    </row>
    <row r="791" spans="1:7" x14ac:dyDescent="0.35">
      <c r="A791" t="s">
        <v>1837</v>
      </c>
      <c r="B791" t="s">
        <v>358</v>
      </c>
      <c r="C791" t="s">
        <v>359</v>
      </c>
      <c r="G791" s="13">
        <v>0</v>
      </c>
    </row>
    <row r="792" spans="1:7" x14ac:dyDescent="0.35">
      <c r="A792" t="s">
        <v>1837</v>
      </c>
      <c r="B792" t="s">
        <v>360</v>
      </c>
      <c r="C792" t="s">
        <v>361</v>
      </c>
      <c r="G792" s="13">
        <v>0</v>
      </c>
    </row>
    <row r="793" spans="1:7" x14ac:dyDescent="0.35">
      <c r="A793" t="s">
        <v>1837</v>
      </c>
      <c r="B793" t="s">
        <v>362</v>
      </c>
      <c r="C793" t="s">
        <v>363</v>
      </c>
      <c r="G793" s="13">
        <v>0</v>
      </c>
    </row>
    <row r="794" spans="1:7" x14ac:dyDescent="0.35">
      <c r="A794" t="s">
        <v>1837</v>
      </c>
      <c r="B794" t="s">
        <v>364</v>
      </c>
      <c r="C794" t="s">
        <v>365</v>
      </c>
      <c r="G794" s="13">
        <v>0</v>
      </c>
    </row>
    <row r="795" spans="1:7" x14ac:dyDescent="0.35">
      <c r="A795" t="s">
        <v>1837</v>
      </c>
      <c r="B795" t="s">
        <v>366</v>
      </c>
      <c r="C795" t="s">
        <v>367</v>
      </c>
      <c r="G795" s="13">
        <v>0</v>
      </c>
    </row>
    <row r="796" spans="1:7" x14ac:dyDescent="0.35">
      <c r="A796" t="s">
        <v>1837</v>
      </c>
      <c r="B796" t="s">
        <v>368</v>
      </c>
      <c r="C796" t="s">
        <v>369</v>
      </c>
      <c r="G796" s="13">
        <v>0</v>
      </c>
    </row>
    <row r="797" spans="1:7" x14ac:dyDescent="0.35">
      <c r="A797" t="s">
        <v>1837</v>
      </c>
      <c r="B797" t="s">
        <v>370</v>
      </c>
      <c r="C797" t="s">
        <v>371</v>
      </c>
      <c r="G797" s="13">
        <v>0</v>
      </c>
    </row>
    <row r="798" spans="1:7" x14ac:dyDescent="0.35">
      <c r="A798" t="s">
        <v>1837</v>
      </c>
      <c r="B798" t="s">
        <v>372</v>
      </c>
      <c r="C798" t="s">
        <v>373</v>
      </c>
      <c r="G798" s="13">
        <v>0</v>
      </c>
    </row>
    <row r="799" spans="1:7" x14ac:dyDescent="0.35">
      <c r="A799" t="s">
        <v>1837</v>
      </c>
      <c r="B799" t="s">
        <v>374</v>
      </c>
      <c r="C799" t="s">
        <v>375</v>
      </c>
      <c r="G799" s="13">
        <v>0</v>
      </c>
    </row>
    <row r="800" spans="1:7" x14ac:dyDescent="0.35">
      <c r="A800" t="s">
        <v>1837</v>
      </c>
      <c r="B800" t="s">
        <v>376</v>
      </c>
      <c r="C800" t="s">
        <v>377</v>
      </c>
      <c r="G800" s="13">
        <v>0</v>
      </c>
    </row>
    <row r="801" spans="1:7" x14ac:dyDescent="0.35">
      <c r="A801" t="s">
        <v>1837</v>
      </c>
      <c r="B801" t="s">
        <v>378</v>
      </c>
      <c r="C801" t="s">
        <v>379</v>
      </c>
      <c r="G801" s="13">
        <v>0</v>
      </c>
    </row>
    <row r="802" spans="1:7" x14ac:dyDescent="0.35">
      <c r="A802" t="s">
        <v>1837</v>
      </c>
      <c r="B802" t="s">
        <v>380</v>
      </c>
      <c r="C802" t="s">
        <v>381</v>
      </c>
      <c r="G802" s="13">
        <v>0</v>
      </c>
    </row>
    <row r="803" spans="1:7" x14ac:dyDescent="0.35">
      <c r="A803" t="s">
        <v>1837</v>
      </c>
      <c r="B803" t="s">
        <v>382</v>
      </c>
      <c r="C803" t="s">
        <v>383</v>
      </c>
      <c r="G803" s="13">
        <v>0</v>
      </c>
    </row>
    <row r="804" spans="1:7" x14ac:dyDescent="0.35">
      <c r="A804" t="s">
        <v>1837</v>
      </c>
      <c r="B804" t="s">
        <v>384</v>
      </c>
      <c r="C804" t="s">
        <v>385</v>
      </c>
      <c r="G804" s="13">
        <v>0</v>
      </c>
    </row>
    <row r="805" spans="1:7" x14ac:dyDescent="0.35">
      <c r="A805" t="s">
        <v>1837</v>
      </c>
      <c r="B805" t="s">
        <v>386</v>
      </c>
      <c r="C805" t="s">
        <v>387</v>
      </c>
      <c r="G805" s="13">
        <v>0</v>
      </c>
    </row>
    <row r="806" spans="1:7" x14ac:dyDescent="0.35">
      <c r="A806" t="s">
        <v>1837</v>
      </c>
      <c r="B806" t="s">
        <v>440</v>
      </c>
      <c r="C806" t="s">
        <v>441</v>
      </c>
      <c r="G806" s="13">
        <v>0</v>
      </c>
    </row>
    <row r="807" spans="1:7" x14ac:dyDescent="0.35">
      <c r="A807" t="s">
        <v>1837</v>
      </c>
      <c r="B807" t="s">
        <v>442</v>
      </c>
      <c r="C807" t="s">
        <v>443</v>
      </c>
      <c r="G807" s="13">
        <v>0</v>
      </c>
    </row>
    <row r="808" spans="1:7" x14ac:dyDescent="0.35">
      <c r="A808" t="s">
        <v>1837</v>
      </c>
      <c r="B808" t="s">
        <v>444</v>
      </c>
      <c r="C808" t="s">
        <v>445</v>
      </c>
      <c r="G808" s="13">
        <v>0</v>
      </c>
    </row>
    <row r="809" spans="1:7" x14ac:dyDescent="0.35">
      <c r="A809" t="s">
        <v>1837</v>
      </c>
      <c r="B809" t="s">
        <v>446</v>
      </c>
      <c r="C809" t="s">
        <v>447</v>
      </c>
      <c r="G809" s="13">
        <v>0</v>
      </c>
    </row>
    <row r="810" spans="1:7" x14ac:dyDescent="0.35">
      <c r="A810" t="s">
        <v>1837</v>
      </c>
      <c r="B810" t="s">
        <v>448</v>
      </c>
      <c r="C810" t="s">
        <v>449</v>
      </c>
      <c r="G810" s="13">
        <v>0</v>
      </c>
    </row>
    <row r="811" spans="1:7" x14ac:dyDescent="0.35">
      <c r="A811" t="s">
        <v>1837</v>
      </c>
      <c r="B811" t="s">
        <v>450</v>
      </c>
      <c r="C811" t="s">
        <v>451</v>
      </c>
      <c r="G811" s="13">
        <v>0</v>
      </c>
    </row>
    <row r="812" spans="1:7" x14ac:dyDescent="0.35">
      <c r="A812" t="s">
        <v>1837</v>
      </c>
      <c r="B812" t="s">
        <v>452</v>
      </c>
      <c r="C812" t="s">
        <v>453</v>
      </c>
      <c r="G812" s="13">
        <v>0</v>
      </c>
    </row>
    <row r="813" spans="1:7" x14ac:dyDescent="0.35">
      <c r="A813" t="s">
        <v>1837</v>
      </c>
      <c r="B813" t="s">
        <v>454</v>
      </c>
      <c r="C813" t="s">
        <v>455</v>
      </c>
      <c r="G813" s="13">
        <v>0</v>
      </c>
    </row>
    <row r="814" spans="1:7" x14ac:dyDescent="0.35">
      <c r="A814" t="s">
        <v>1837</v>
      </c>
      <c r="B814" t="s">
        <v>456</v>
      </c>
      <c r="C814" t="s">
        <v>457</v>
      </c>
      <c r="G814" s="13">
        <v>0</v>
      </c>
    </row>
    <row r="815" spans="1:7" x14ac:dyDescent="0.35">
      <c r="A815" t="s">
        <v>1837</v>
      </c>
      <c r="B815" t="s">
        <v>458</v>
      </c>
      <c r="C815" t="s">
        <v>459</v>
      </c>
      <c r="G815" s="13">
        <v>0</v>
      </c>
    </row>
    <row r="816" spans="1:7" x14ac:dyDescent="0.35">
      <c r="A816" t="s">
        <v>1837</v>
      </c>
      <c r="B816" t="s">
        <v>462</v>
      </c>
      <c r="C816" t="s">
        <v>463</v>
      </c>
      <c r="G816" s="13">
        <v>0</v>
      </c>
    </row>
    <row r="817" spans="1:7" x14ac:dyDescent="0.35">
      <c r="A817" t="s">
        <v>1837</v>
      </c>
      <c r="B817" t="s">
        <v>422</v>
      </c>
      <c r="C817" t="s">
        <v>423</v>
      </c>
      <c r="G817" s="13">
        <v>0</v>
      </c>
    </row>
    <row r="818" spans="1:7" x14ac:dyDescent="0.35">
      <c r="A818" t="s">
        <v>1837</v>
      </c>
      <c r="B818" t="s">
        <v>424</v>
      </c>
      <c r="C818" t="s">
        <v>425</v>
      </c>
      <c r="G818" s="13">
        <v>0</v>
      </c>
    </row>
    <row r="819" spans="1:7" x14ac:dyDescent="0.35">
      <c r="A819" t="s">
        <v>1837</v>
      </c>
      <c r="B819" t="s">
        <v>426</v>
      </c>
      <c r="C819" t="s">
        <v>427</v>
      </c>
      <c r="G819" s="13">
        <v>0</v>
      </c>
    </row>
    <row r="820" spans="1:7" x14ac:dyDescent="0.35">
      <c r="A820" t="s">
        <v>1837</v>
      </c>
      <c r="B820" t="s">
        <v>428</v>
      </c>
      <c r="C820" t="s">
        <v>429</v>
      </c>
      <c r="G820" s="13">
        <v>0</v>
      </c>
    </row>
    <row r="821" spans="1:7" x14ac:dyDescent="0.35">
      <c r="A821" t="s">
        <v>1837</v>
      </c>
      <c r="B821" t="s">
        <v>430</v>
      </c>
      <c r="C821" t="s">
        <v>431</v>
      </c>
      <c r="G821" s="13">
        <v>0</v>
      </c>
    </row>
    <row r="822" spans="1:7" x14ac:dyDescent="0.35">
      <c r="A822" t="s">
        <v>1837</v>
      </c>
      <c r="B822" t="s">
        <v>432</v>
      </c>
      <c r="C822" t="s">
        <v>433</v>
      </c>
      <c r="G822" s="13">
        <v>0</v>
      </c>
    </row>
    <row r="823" spans="1:7" x14ac:dyDescent="0.35">
      <c r="A823" t="s">
        <v>1837</v>
      </c>
      <c r="B823" t="s">
        <v>434</v>
      </c>
      <c r="C823" t="s">
        <v>435</v>
      </c>
      <c r="G823" s="13">
        <v>0</v>
      </c>
    </row>
    <row r="824" spans="1:7" x14ac:dyDescent="0.35">
      <c r="A824" t="s">
        <v>1837</v>
      </c>
      <c r="B824" t="s">
        <v>436</v>
      </c>
      <c r="C824" t="s">
        <v>437</v>
      </c>
      <c r="G824" s="13">
        <v>0</v>
      </c>
    </row>
    <row r="825" spans="1:7" x14ac:dyDescent="0.35">
      <c r="A825" t="s">
        <v>1837</v>
      </c>
      <c r="B825" t="s">
        <v>286</v>
      </c>
      <c r="C825" t="s">
        <v>287</v>
      </c>
      <c r="G825" s="13">
        <v>0</v>
      </c>
    </row>
    <row r="826" spans="1:7" x14ac:dyDescent="0.35">
      <c r="A826" t="s">
        <v>1837</v>
      </c>
      <c r="B826">
        <v>51</v>
      </c>
      <c r="C826" t="s">
        <v>289</v>
      </c>
      <c r="D826" t="s">
        <v>1839</v>
      </c>
      <c r="E826" t="s">
        <v>255</v>
      </c>
      <c r="F826" t="s">
        <v>256</v>
      </c>
      <c r="G826" s="13">
        <v>0.92852231562166609</v>
      </c>
    </row>
    <row r="827" spans="1:7" x14ac:dyDescent="0.35">
      <c r="A827" t="s">
        <v>1837</v>
      </c>
      <c r="B827">
        <v>52</v>
      </c>
      <c r="C827" t="s">
        <v>290</v>
      </c>
      <c r="G827" s="13">
        <v>0</v>
      </c>
    </row>
    <row r="828" spans="1:7" x14ac:dyDescent="0.35">
      <c r="A828" t="s">
        <v>1837</v>
      </c>
      <c r="B828">
        <v>55</v>
      </c>
      <c r="C828" t="s">
        <v>292</v>
      </c>
      <c r="D828" t="s">
        <v>1839</v>
      </c>
      <c r="E828" t="s">
        <v>261</v>
      </c>
      <c r="F828" t="s">
        <v>262</v>
      </c>
      <c r="G828" s="13">
        <v>0.9555555555555556</v>
      </c>
    </row>
    <row r="829" spans="1:7" x14ac:dyDescent="0.35">
      <c r="A829" t="s">
        <v>1837</v>
      </c>
      <c r="B829" t="s">
        <v>293</v>
      </c>
      <c r="C829" t="s">
        <v>294</v>
      </c>
      <c r="G829" s="13">
        <v>0</v>
      </c>
    </row>
    <row r="830" spans="1:7" x14ac:dyDescent="0.35">
      <c r="A830" t="s">
        <v>1837</v>
      </c>
      <c r="B830" t="s">
        <v>295</v>
      </c>
      <c r="C830" t="s">
        <v>296</v>
      </c>
      <c r="G830" s="13">
        <v>0</v>
      </c>
    </row>
    <row r="831" spans="1:7" x14ac:dyDescent="0.35">
      <c r="A831" t="s">
        <v>1837</v>
      </c>
      <c r="B831" t="s">
        <v>297</v>
      </c>
      <c r="C831" t="s">
        <v>298</v>
      </c>
      <c r="G831" s="13">
        <v>0</v>
      </c>
    </row>
    <row r="832" spans="1:7" x14ac:dyDescent="0.35">
      <c r="A832" t="s">
        <v>1837</v>
      </c>
      <c r="B832" t="s">
        <v>299</v>
      </c>
      <c r="C832" t="s">
        <v>300</v>
      </c>
      <c r="G832" s="13">
        <v>0</v>
      </c>
    </row>
    <row r="833" spans="1:7" x14ac:dyDescent="0.35">
      <c r="A833" t="s">
        <v>1837</v>
      </c>
      <c r="B833" t="s">
        <v>301</v>
      </c>
      <c r="C833" t="s">
        <v>302</v>
      </c>
      <c r="G833" s="13">
        <v>0</v>
      </c>
    </row>
    <row r="834" spans="1:7" x14ac:dyDescent="0.35">
      <c r="A834" t="s">
        <v>1837</v>
      </c>
      <c r="B834" t="s">
        <v>303</v>
      </c>
      <c r="C834" t="s">
        <v>304</v>
      </c>
      <c r="G834" s="13">
        <v>0</v>
      </c>
    </row>
    <row r="835" spans="1:7" x14ac:dyDescent="0.35">
      <c r="A835" t="s">
        <v>1837</v>
      </c>
      <c r="B835">
        <v>42</v>
      </c>
      <c r="C835" t="s">
        <v>306</v>
      </c>
      <c r="G835" s="13">
        <v>0</v>
      </c>
    </row>
    <row r="836" spans="1:7" x14ac:dyDescent="0.35">
      <c r="A836" t="s">
        <v>1837</v>
      </c>
      <c r="B836" t="s">
        <v>311</v>
      </c>
      <c r="C836" t="s">
        <v>312</v>
      </c>
      <c r="G836" s="13">
        <v>0</v>
      </c>
    </row>
    <row r="837" spans="1:7" x14ac:dyDescent="0.35">
      <c r="A837" t="s">
        <v>1837</v>
      </c>
      <c r="B837">
        <v>41</v>
      </c>
      <c r="C837" t="s">
        <v>341</v>
      </c>
      <c r="G837" s="13">
        <v>0</v>
      </c>
    </row>
    <row r="838" spans="1:7" x14ac:dyDescent="0.35">
      <c r="A838" t="s">
        <v>1837</v>
      </c>
      <c r="B838">
        <v>43</v>
      </c>
      <c r="C838" t="s">
        <v>343</v>
      </c>
      <c r="G838" s="13">
        <v>0</v>
      </c>
    </row>
    <row r="839" spans="1:7" x14ac:dyDescent="0.35">
      <c r="A839" t="s">
        <v>1837</v>
      </c>
      <c r="B839">
        <v>47</v>
      </c>
      <c r="C839" t="s">
        <v>345</v>
      </c>
      <c r="G839" s="13">
        <v>0</v>
      </c>
    </row>
    <row r="840" spans="1:7" x14ac:dyDescent="0.35">
      <c r="A840" t="s">
        <v>1837</v>
      </c>
      <c r="B840" t="s">
        <v>346</v>
      </c>
      <c r="C840" t="s">
        <v>347</v>
      </c>
      <c r="G840" s="13">
        <v>0</v>
      </c>
    </row>
    <row r="841" spans="1:7" x14ac:dyDescent="0.35">
      <c r="A841" t="s">
        <v>1837</v>
      </c>
      <c r="B841">
        <v>50</v>
      </c>
      <c r="C841" t="s">
        <v>349</v>
      </c>
      <c r="G841" s="13">
        <v>0</v>
      </c>
    </row>
    <row r="842" spans="1:7" x14ac:dyDescent="0.35">
      <c r="A842" t="s">
        <v>1837</v>
      </c>
      <c r="B842" t="s">
        <v>388</v>
      </c>
      <c r="C842" t="s">
        <v>389</v>
      </c>
      <c r="G842" s="13">
        <v>0</v>
      </c>
    </row>
    <row r="843" spans="1:7" x14ac:dyDescent="0.35">
      <c r="A843" t="s">
        <v>1837</v>
      </c>
      <c r="B843" t="s">
        <v>390</v>
      </c>
      <c r="C843" t="s">
        <v>391</v>
      </c>
      <c r="G843" s="13">
        <v>0</v>
      </c>
    </row>
    <row r="844" spans="1:7" x14ac:dyDescent="0.35">
      <c r="A844" t="s">
        <v>1837</v>
      </c>
      <c r="B844" t="s">
        <v>392</v>
      </c>
      <c r="C844" t="s">
        <v>393</v>
      </c>
      <c r="G844" s="13">
        <v>0</v>
      </c>
    </row>
    <row r="845" spans="1:7" x14ac:dyDescent="0.35">
      <c r="A845" t="s">
        <v>1837</v>
      </c>
      <c r="B845" t="s">
        <v>394</v>
      </c>
      <c r="C845" t="s">
        <v>395</v>
      </c>
      <c r="G845" s="13">
        <v>0</v>
      </c>
    </row>
    <row r="846" spans="1:7" x14ac:dyDescent="0.35">
      <c r="A846" t="s">
        <v>1837</v>
      </c>
      <c r="B846" t="s">
        <v>396</v>
      </c>
      <c r="C846" t="s">
        <v>397</v>
      </c>
      <c r="G846" s="13">
        <v>0</v>
      </c>
    </row>
    <row r="847" spans="1:7" x14ac:dyDescent="0.35">
      <c r="A847" t="s">
        <v>1837</v>
      </c>
      <c r="B847" t="s">
        <v>398</v>
      </c>
      <c r="C847" t="s">
        <v>399</v>
      </c>
      <c r="G847" s="13">
        <v>0</v>
      </c>
    </row>
    <row r="848" spans="1:7" x14ac:dyDescent="0.35">
      <c r="A848" t="s">
        <v>1837</v>
      </c>
      <c r="B848" t="s">
        <v>400</v>
      </c>
      <c r="C848" t="s">
        <v>401</v>
      </c>
      <c r="G848" s="13">
        <v>0</v>
      </c>
    </row>
    <row r="849" spans="1:7" x14ac:dyDescent="0.35">
      <c r="A849" t="s">
        <v>1837</v>
      </c>
      <c r="B849" t="s">
        <v>402</v>
      </c>
      <c r="C849" t="s">
        <v>403</v>
      </c>
      <c r="G849" s="13">
        <v>0</v>
      </c>
    </row>
    <row r="850" spans="1:7" x14ac:dyDescent="0.35">
      <c r="A850" t="s">
        <v>1837</v>
      </c>
      <c r="B850" t="s">
        <v>404</v>
      </c>
      <c r="C850" t="s">
        <v>405</v>
      </c>
      <c r="G850" s="13">
        <v>0</v>
      </c>
    </row>
    <row r="851" spans="1:7" x14ac:dyDescent="0.35">
      <c r="A851" t="s">
        <v>1837</v>
      </c>
      <c r="B851" t="s">
        <v>406</v>
      </c>
      <c r="C851" t="s">
        <v>407</v>
      </c>
      <c r="G851" s="13">
        <v>0</v>
      </c>
    </row>
    <row r="852" spans="1:7" x14ac:dyDescent="0.35">
      <c r="A852" t="s">
        <v>1837</v>
      </c>
      <c r="B852" t="s">
        <v>408</v>
      </c>
      <c r="C852" t="s">
        <v>409</v>
      </c>
      <c r="G852" s="13">
        <v>0</v>
      </c>
    </row>
    <row r="853" spans="1:7" x14ac:dyDescent="0.35">
      <c r="A853" t="s">
        <v>1837</v>
      </c>
      <c r="B853" t="s">
        <v>410</v>
      </c>
      <c r="C853" t="s">
        <v>411</v>
      </c>
      <c r="G853" s="13">
        <v>0</v>
      </c>
    </row>
    <row r="854" spans="1:7" x14ac:dyDescent="0.35">
      <c r="A854" t="s">
        <v>1837</v>
      </c>
      <c r="B854" t="s">
        <v>466</v>
      </c>
      <c r="C854" t="s">
        <v>467</v>
      </c>
      <c r="G854" s="13">
        <v>0</v>
      </c>
    </row>
    <row r="855" spans="1:7" x14ac:dyDescent="0.35">
      <c r="A855" t="s">
        <v>1837</v>
      </c>
      <c r="B855">
        <v>44</v>
      </c>
      <c r="C855" t="s">
        <v>485</v>
      </c>
      <c r="G855" s="13">
        <v>0</v>
      </c>
    </row>
    <row r="856" spans="1:7" x14ac:dyDescent="0.35">
      <c r="A856" t="s">
        <v>1837</v>
      </c>
      <c r="B856" t="s">
        <v>826</v>
      </c>
      <c r="C856" t="s">
        <v>827</v>
      </c>
      <c r="G856" s="13">
        <v>0</v>
      </c>
    </row>
    <row r="857" spans="1:7" x14ac:dyDescent="0.35">
      <c r="A857" t="s">
        <v>1837</v>
      </c>
      <c r="B857" t="s">
        <v>828</v>
      </c>
      <c r="C857" t="s">
        <v>829</v>
      </c>
      <c r="G857" s="13">
        <v>0</v>
      </c>
    </row>
    <row r="858" spans="1:7" x14ac:dyDescent="0.35">
      <c r="A858" t="s">
        <v>1837</v>
      </c>
      <c r="B858">
        <v>160</v>
      </c>
      <c r="C858" t="s">
        <v>830</v>
      </c>
      <c r="G858" s="13">
        <v>0</v>
      </c>
    </row>
    <row r="859" spans="1:7" x14ac:dyDescent="0.35">
      <c r="A859" t="s">
        <v>1837</v>
      </c>
      <c r="B859">
        <v>164</v>
      </c>
      <c r="C859" t="s">
        <v>831</v>
      </c>
      <c r="G859" s="13">
        <v>0</v>
      </c>
    </row>
    <row r="860" spans="1:7" x14ac:dyDescent="0.35">
      <c r="A860" t="s">
        <v>1837</v>
      </c>
      <c r="B860">
        <v>166</v>
      </c>
      <c r="C860" t="s">
        <v>832</v>
      </c>
      <c r="G860" s="13">
        <v>0</v>
      </c>
    </row>
    <row r="861" spans="1:7" x14ac:dyDescent="0.35">
      <c r="A861" t="s">
        <v>1837</v>
      </c>
      <c r="B861">
        <v>168</v>
      </c>
      <c r="C861" t="s">
        <v>833</v>
      </c>
      <c r="G861" s="13">
        <v>0</v>
      </c>
    </row>
    <row r="862" spans="1:7" x14ac:dyDescent="0.35">
      <c r="A862" t="s">
        <v>1837</v>
      </c>
      <c r="B862" t="s">
        <v>834</v>
      </c>
      <c r="C862" t="s">
        <v>835</v>
      </c>
      <c r="G862" s="13">
        <v>0</v>
      </c>
    </row>
    <row r="863" spans="1:7" x14ac:dyDescent="0.35">
      <c r="A863" t="s">
        <v>1837</v>
      </c>
      <c r="B863" t="s">
        <v>836</v>
      </c>
      <c r="C863" t="s">
        <v>837</v>
      </c>
      <c r="G863" s="13">
        <v>0</v>
      </c>
    </row>
    <row r="864" spans="1:7" x14ac:dyDescent="0.35">
      <c r="A864" t="s">
        <v>1837</v>
      </c>
      <c r="B864" t="s">
        <v>838</v>
      </c>
      <c r="C864" t="s">
        <v>839</v>
      </c>
      <c r="G864" s="13">
        <v>0</v>
      </c>
    </row>
    <row r="865" spans="1:7" x14ac:dyDescent="0.35">
      <c r="A865" t="s">
        <v>1837</v>
      </c>
      <c r="B865" t="s">
        <v>840</v>
      </c>
      <c r="C865" t="s">
        <v>841</v>
      </c>
      <c r="G865" s="13">
        <v>0</v>
      </c>
    </row>
    <row r="866" spans="1:7" x14ac:dyDescent="0.35">
      <c r="A866" t="s">
        <v>1837</v>
      </c>
      <c r="B866" t="s">
        <v>842</v>
      </c>
      <c r="C866" t="s">
        <v>843</v>
      </c>
      <c r="G866" s="13">
        <v>0</v>
      </c>
    </row>
    <row r="867" spans="1:7" x14ac:dyDescent="0.35">
      <c r="A867" t="s">
        <v>1837</v>
      </c>
      <c r="B867" t="s">
        <v>844</v>
      </c>
      <c r="C867" t="s">
        <v>845</v>
      </c>
      <c r="G867" s="13">
        <v>0</v>
      </c>
    </row>
    <row r="868" spans="1:7" x14ac:dyDescent="0.35">
      <c r="A868" t="s">
        <v>1837</v>
      </c>
      <c r="B868" t="s">
        <v>846</v>
      </c>
      <c r="C868" t="s">
        <v>847</v>
      </c>
      <c r="G868" s="13">
        <v>0</v>
      </c>
    </row>
    <row r="869" spans="1:7" x14ac:dyDescent="0.35">
      <c r="A869" t="s">
        <v>1837</v>
      </c>
      <c r="B869" t="s">
        <v>848</v>
      </c>
      <c r="C869" t="s">
        <v>849</v>
      </c>
      <c r="G869" s="13">
        <v>0</v>
      </c>
    </row>
    <row r="870" spans="1:7" x14ac:dyDescent="0.35">
      <c r="A870" t="s">
        <v>1837</v>
      </c>
      <c r="B870" t="s">
        <v>850</v>
      </c>
      <c r="C870" t="s">
        <v>851</v>
      </c>
      <c r="G870" s="13">
        <v>0</v>
      </c>
    </row>
    <row r="871" spans="1:7" x14ac:dyDescent="0.35">
      <c r="A871" t="s">
        <v>1837</v>
      </c>
      <c r="B871" t="s">
        <v>852</v>
      </c>
      <c r="C871" t="s">
        <v>853</v>
      </c>
      <c r="G871" s="13">
        <v>0</v>
      </c>
    </row>
    <row r="872" spans="1:7" x14ac:dyDescent="0.35">
      <c r="A872" t="s">
        <v>1837</v>
      </c>
      <c r="B872" t="s">
        <v>854</v>
      </c>
      <c r="C872" t="s">
        <v>855</v>
      </c>
      <c r="G872" s="13">
        <v>0</v>
      </c>
    </row>
    <row r="873" spans="1:7" x14ac:dyDescent="0.35">
      <c r="A873" t="s">
        <v>1837</v>
      </c>
      <c r="B873" t="s">
        <v>856</v>
      </c>
      <c r="C873" t="s">
        <v>857</v>
      </c>
      <c r="G873" s="13">
        <v>0</v>
      </c>
    </row>
    <row r="874" spans="1:7" x14ac:dyDescent="0.35">
      <c r="A874" t="s">
        <v>1837</v>
      </c>
      <c r="B874" t="s">
        <v>858</v>
      </c>
      <c r="C874" t="s">
        <v>859</v>
      </c>
      <c r="G874" s="13">
        <v>0</v>
      </c>
    </row>
    <row r="875" spans="1:7" x14ac:dyDescent="0.35">
      <c r="A875" t="s">
        <v>1837</v>
      </c>
      <c r="B875" t="s">
        <v>860</v>
      </c>
      <c r="C875" t="s">
        <v>861</v>
      </c>
      <c r="G875" s="13">
        <v>0</v>
      </c>
    </row>
    <row r="876" spans="1:7" x14ac:dyDescent="0.35">
      <c r="A876" t="s">
        <v>1837</v>
      </c>
      <c r="B876" t="s">
        <v>862</v>
      </c>
      <c r="C876" t="s">
        <v>863</v>
      </c>
      <c r="G876" s="13">
        <v>0</v>
      </c>
    </row>
    <row r="877" spans="1:7" x14ac:dyDescent="0.35">
      <c r="A877" t="s">
        <v>1837</v>
      </c>
      <c r="B877" t="s">
        <v>864</v>
      </c>
      <c r="C877" t="s">
        <v>865</v>
      </c>
      <c r="G877" s="13">
        <v>0</v>
      </c>
    </row>
    <row r="878" spans="1:7" x14ac:dyDescent="0.35">
      <c r="A878" t="s">
        <v>1837</v>
      </c>
      <c r="B878" t="s">
        <v>866</v>
      </c>
      <c r="C878" t="s">
        <v>867</v>
      </c>
      <c r="G878" s="13">
        <v>0</v>
      </c>
    </row>
    <row r="879" spans="1:7" x14ac:dyDescent="0.35">
      <c r="A879" t="s">
        <v>1837</v>
      </c>
      <c r="B879" t="s">
        <v>891</v>
      </c>
      <c r="C879" t="s">
        <v>892</v>
      </c>
      <c r="G879" s="13">
        <v>0</v>
      </c>
    </row>
    <row r="880" spans="1:7" x14ac:dyDescent="0.35">
      <c r="A880" t="s">
        <v>1837</v>
      </c>
      <c r="B880" t="s">
        <v>893</v>
      </c>
      <c r="C880" t="s">
        <v>894</v>
      </c>
      <c r="G880" s="13">
        <v>0</v>
      </c>
    </row>
    <row r="881" spans="1:7" x14ac:dyDescent="0.35">
      <c r="A881" t="s">
        <v>1837</v>
      </c>
      <c r="B881" t="s">
        <v>895</v>
      </c>
      <c r="C881" t="s">
        <v>889</v>
      </c>
      <c r="D881" t="s">
        <v>1839</v>
      </c>
      <c r="E881" t="s">
        <v>1089</v>
      </c>
      <c r="F881" t="s">
        <v>1090</v>
      </c>
      <c r="G881" s="13">
        <v>1</v>
      </c>
    </row>
    <row r="882" spans="1:7" x14ac:dyDescent="0.35">
      <c r="A882" t="s">
        <v>1837</v>
      </c>
      <c r="B882">
        <v>90</v>
      </c>
      <c r="C882" t="s">
        <v>896</v>
      </c>
      <c r="G882" s="13">
        <v>0</v>
      </c>
    </row>
    <row r="883" spans="1:7" x14ac:dyDescent="0.35">
      <c r="A883" t="s">
        <v>1837</v>
      </c>
      <c r="B883">
        <v>99</v>
      </c>
      <c r="C883" t="s">
        <v>897</v>
      </c>
      <c r="G883" s="13">
        <v>0</v>
      </c>
    </row>
    <row r="884" spans="1:7" x14ac:dyDescent="0.35">
      <c r="A884" t="s">
        <v>1837</v>
      </c>
      <c r="B884" t="s">
        <v>898</v>
      </c>
      <c r="C884" t="s">
        <v>899</v>
      </c>
      <c r="D884" t="s">
        <v>1839</v>
      </c>
      <c r="E884" t="s">
        <v>1085</v>
      </c>
      <c r="F884" t="s">
        <v>1086</v>
      </c>
      <c r="G884" s="13">
        <v>0.9668416163607606</v>
      </c>
    </row>
    <row r="885" spans="1:7" x14ac:dyDescent="0.35">
      <c r="A885" t="s">
        <v>1837</v>
      </c>
      <c r="B885" t="s">
        <v>900</v>
      </c>
      <c r="C885" t="s">
        <v>901</v>
      </c>
      <c r="D885" t="s">
        <v>1839</v>
      </c>
      <c r="E885" t="s">
        <v>1085</v>
      </c>
      <c r="F885" t="s">
        <v>1086</v>
      </c>
      <c r="G885" s="13">
        <v>0.93361354698363808</v>
      </c>
    </row>
    <row r="886" spans="1:7" x14ac:dyDescent="0.35">
      <c r="A886" t="s">
        <v>1837</v>
      </c>
      <c r="B886" t="s">
        <v>900</v>
      </c>
      <c r="C886" t="s">
        <v>901</v>
      </c>
      <c r="D886" t="s">
        <v>1839</v>
      </c>
      <c r="E886" t="s">
        <v>1083</v>
      </c>
      <c r="F886" t="s">
        <v>1084</v>
      </c>
      <c r="G886" s="13">
        <v>0.92416036663682977</v>
      </c>
    </row>
    <row r="887" spans="1:7" x14ac:dyDescent="0.35">
      <c r="A887" t="s">
        <v>1837</v>
      </c>
      <c r="B887">
        <v>130</v>
      </c>
      <c r="C887" t="s">
        <v>886</v>
      </c>
      <c r="D887" t="s">
        <v>1839</v>
      </c>
      <c r="E887" t="s">
        <v>1073</v>
      </c>
      <c r="F887" t="s">
        <v>1074</v>
      </c>
      <c r="G887" s="13">
        <v>0.9285714285714286</v>
      </c>
    </row>
    <row r="888" spans="1:7" x14ac:dyDescent="0.35">
      <c r="A888" t="s">
        <v>1837</v>
      </c>
      <c r="B888">
        <v>131</v>
      </c>
      <c r="C888" t="s">
        <v>902</v>
      </c>
      <c r="G888" s="13">
        <v>0</v>
      </c>
    </row>
    <row r="889" spans="1:7" x14ac:dyDescent="0.35">
      <c r="A889" t="s">
        <v>1837</v>
      </c>
      <c r="B889" t="s">
        <v>903</v>
      </c>
      <c r="C889" t="s">
        <v>904</v>
      </c>
      <c r="D889" t="s">
        <v>1839</v>
      </c>
      <c r="E889" t="s">
        <v>1083</v>
      </c>
      <c r="F889" t="s">
        <v>1084</v>
      </c>
      <c r="G889" s="13">
        <v>0.96137847565900303</v>
      </c>
    </row>
    <row r="890" spans="1:7" x14ac:dyDescent="0.35">
      <c r="A890" t="s">
        <v>1837</v>
      </c>
      <c r="B890" t="s">
        <v>905</v>
      </c>
      <c r="C890" t="s">
        <v>906</v>
      </c>
      <c r="D890" t="s">
        <v>1839</v>
      </c>
      <c r="E890" t="s">
        <v>1083</v>
      </c>
      <c r="F890" t="s">
        <v>1084</v>
      </c>
      <c r="G890" s="13">
        <v>0.94137077242499545</v>
      </c>
    </row>
    <row r="891" spans="1:7" x14ac:dyDescent="0.35">
      <c r="A891" t="s">
        <v>1837</v>
      </c>
      <c r="B891" t="s">
        <v>907</v>
      </c>
      <c r="C891" t="s">
        <v>908</v>
      </c>
      <c r="G891" s="13">
        <v>0</v>
      </c>
    </row>
    <row r="892" spans="1:7" x14ac:dyDescent="0.35">
      <c r="A892" t="s">
        <v>1837</v>
      </c>
      <c r="B892" t="s">
        <v>909</v>
      </c>
      <c r="C892" t="s">
        <v>910</v>
      </c>
      <c r="G892" s="13">
        <v>0</v>
      </c>
    </row>
    <row r="893" spans="1:7" x14ac:dyDescent="0.35">
      <c r="A893" t="s">
        <v>1837</v>
      </c>
      <c r="B893" t="s">
        <v>911</v>
      </c>
      <c r="C893" t="s">
        <v>890</v>
      </c>
      <c r="G893" s="13">
        <v>0</v>
      </c>
    </row>
    <row r="894" spans="1:7" x14ac:dyDescent="0.35">
      <c r="A894" t="s">
        <v>1837</v>
      </c>
      <c r="B894" t="s">
        <v>912</v>
      </c>
      <c r="C894" t="s">
        <v>888</v>
      </c>
      <c r="D894" t="s">
        <v>1839</v>
      </c>
      <c r="E894" t="s">
        <v>1091</v>
      </c>
      <c r="F894" t="s">
        <v>1092</v>
      </c>
      <c r="G894" s="13">
        <v>1</v>
      </c>
    </row>
    <row r="895" spans="1:7" x14ac:dyDescent="0.35">
      <c r="A895" t="s">
        <v>1837</v>
      </c>
      <c r="B895" t="s">
        <v>412</v>
      </c>
      <c r="C895" t="s">
        <v>413</v>
      </c>
      <c r="G895" s="13">
        <v>0</v>
      </c>
    </row>
    <row r="896" spans="1:7" x14ac:dyDescent="0.35">
      <c r="A896" t="s">
        <v>1837</v>
      </c>
      <c r="B896" t="s">
        <v>414</v>
      </c>
      <c r="C896" t="s">
        <v>415</v>
      </c>
      <c r="G896" s="13">
        <v>0</v>
      </c>
    </row>
    <row r="897" spans="1:7" x14ac:dyDescent="0.35">
      <c r="A897" t="s">
        <v>1837</v>
      </c>
      <c r="B897" t="s">
        <v>416</v>
      </c>
      <c r="C897" t="s">
        <v>417</v>
      </c>
      <c r="G897" s="13">
        <v>0</v>
      </c>
    </row>
    <row r="898" spans="1:7" x14ac:dyDescent="0.35">
      <c r="A898" t="s">
        <v>1837</v>
      </c>
      <c r="B898" t="s">
        <v>418</v>
      </c>
      <c r="C898" t="s">
        <v>419</v>
      </c>
      <c r="G898" s="13">
        <v>0</v>
      </c>
    </row>
    <row r="899" spans="1:7" x14ac:dyDescent="0.35">
      <c r="A899" t="s">
        <v>1837</v>
      </c>
      <c r="B899" t="s">
        <v>420</v>
      </c>
      <c r="C899" t="s">
        <v>421</v>
      </c>
      <c r="G899" s="13">
        <v>0</v>
      </c>
    </row>
    <row r="900" spans="1:7" x14ac:dyDescent="0.35">
      <c r="A900" t="s">
        <v>1837</v>
      </c>
      <c r="B900" t="s">
        <v>438</v>
      </c>
      <c r="C900" t="s">
        <v>439</v>
      </c>
      <c r="G900" s="13">
        <v>0</v>
      </c>
    </row>
    <row r="901" spans="1:7" x14ac:dyDescent="0.35">
      <c r="A901" t="s">
        <v>1837</v>
      </c>
      <c r="B901" t="s">
        <v>624</v>
      </c>
      <c r="C901" t="s">
        <v>625</v>
      </c>
      <c r="G901" s="13">
        <v>0</v>
      </c>
    </row>
    <row r="902" spans="1:7" x14ac:dyDescent="0.35">
      <c r="A902" t="s">
        <v>1837</v>
      </c>
      <c r="B902" t="s">
        <v>626</v>
      </c>
      <c r="C902" t="s">
        <v>627</v>
      </c>
      <c r="G902" s="13">
        <v>0</v>
      </c>
    </row>
    <row r="903" spans="1:7" x14ac:dyDescent="0.35">
      <c r="A903" t="s">
        <v>1837</v>
      </c>
      <c r="B903" t="s">
        <v>628</v>
      </c>
      <c r="C903" t="s">
        <v>629</v>
      </c>
      <c r="G903" s="13">
        <v>0</v>
      </c>
    </row>
    <row r="904" spans="1:7" x14ac:dyDescent="0.35">
      <c r="A904" t="s">
        <v>1837</v>
      </c>
      <c r="B904" t="s">
        <v>630</v>
      </c>
      <c r="C904" t="s">
        <v>631</v>
      </c>
      <c r="G904" s="13">
        <v>0</v>
      </c>
    </row>
    <row r="905" spans="1:7" x14ac:dyDescent="0.35">
      <c r="A905" t="s">
        <v>1837</v>
      </c>
      <c r="B905" t="s">
        <v>1133</v>
      </c>
      <c r="C905" t="s">
        <v>1134</v>
      </c>
      <c r="G905" s="13">
        <v>0</v>
      </c>
    </row>
    <row r="906" spans="1:7" x14ac:dyDescent="0.35">
      <c r="A906" t="s">
        <v>1837</v>
      </c>
      <c r="B906" t="s">
        <v>1135</v>
      </c>
      <c r="C906" t="s">
        <v>1136</v>
      </c>
      <c r="G906" s="13">
        <v>0</v>
      </c>
    </row>
    <row r="907" spans="1:7" x14ac:dyDescent="0.35">
      <c r="A907" t="s">
        <v>1837</v>
      </c>
      <c r="B907" t="s">
        <v>632</v>
      </c>
      <c r="C907" t="s">
        <v>633</v>
      </c>
      <c r="D907" t="s">
        <v>1839</v>
      </c>
      <c r="E907" t="s">
        <v>1183</v>
      </c>
      <c r="F907" t="s">
        <v>1184</v>
      </c>
      <c r="G907" s="13">
        <v>1</v>
      </c>
    </row>
    <row r="908" spans="1:7" x14ac:dyDescent="0.35">
      <c r="A908" t="s">
        <v>1837</v>
      </c>
      <c r="B908" t="s">
        <v>1137</v>
      </c>
      <c r="C908" t="s">
        <v>1138</v>
      </c>
      <c r="G908" s="13">
        <v>0</v>
      </c>
    </row>
    <row r="909" spans="1:7" x14ac:dyDescent="0.35">
      <c r="A909" t="s">
        <v>1837</v>
      </c>
      <c r="B909" t="s">
        <v>634</v>
      </c>
      <c r="C909" t="s">
        <v>635</v>
      </c>
      <c r="G909" s="13">
        <v>0</v>
      </c>
    </row>
    <row r="910" spans="1:7" x14ac:dyDescent="0.35">
      <c r="A910" t="s">
        <v>1837</v>
      </c>
      <c r="B910" t="s">
        <v>636</v>
      </c>
      <c r="C910" t="s">
        <v>637</v>
      </c>
      <c r="G910" s="13">
        <v>0</v>
      </c>
    </row>
    <row r="911" spans="1:7" x14ac:dyDescent="0.35">
      <c r="A911" t="s">
        <v>1837</v>
      </c>
      <c r="B911" t="s">
        <v>1139</v>
      </c>
      <c r="C911" t="s">
        <v>1140</v>
      </c>
      <c r="G911" s="13">
        <v>0</v>
      </c>
    </row>
    <row r="912" spans="1:7" x14ac:dyDescent="0.35">
      <c r="A912" t="s">
        <v>1837</v>
      </c>
      <c r="B912" t="s">
        <v>1141</v>
      </c>
      <c r="C912" t="s">
        <v>1142</v>
      </c>
      <c r="G912" s="13">
        <v>0</v>
      </c>
    </row>
    <row r="913" spans="1:7" x14ac:dyDescent="0.35">
      <c r="A913" t="s">
        <v>1837</v>
      </c>
      <c r="B913" t="s">
        <v>1143</v>
      </c>
      <c r="C913" t="s">
        <v>1144</v>
      </c>
      <c r="G913" s="13">
        <v>0</v>
      </c>
    </row>
    <row r="914" spans="1:7" x14ac:dyDescent="0.35">
      <c r="A914" t="s">
        <v>1837</v>
      </c>
      <c r="B914" t="s">
        <v>1145</v>
      </c>
      <c r="C914" t="s">
        <v>1146</v>
      </c>
      <c r="G914" s="13">
        <v>0</v>
      </c>
    </row>
    <row r="915" spans="1:7" x14ac:dyDescent="0.35">
      <c r="A915" t="s">
        <v>1837</v>
      </c>
      <c r="B915" t="s">
        <v>1147</v>
      </c>
      <c r="C915" t="s">
        <v>1148</v>
      </c>
      <c r="G915" s="13">
        <v>0</v>
      </c>
    </row>
    <row r="916" spans="1:7" x14ac:dyDescent="0.35">
      <c r="A916" t="s">
        <v>1837</v>
      </c>
      <c r="B916" t="s">
        <v>1149</v>
      </c>
      <c r="C916" t="s">
        <v>1150</v>
      </c>
      <c r="G916" s="13">
        <v>0</v>
      </c>
    </row>
    <row r="917" spans="1:7" x14ac:dyDescent="0.35">
      <c r="A917" t="s">
        <v>1837</v>
      </c>
      <c r="B917" t="s">
        <v>1187</v>
      </c>
      <c r="C917" t="s">
        <v>1188</v>
      </c>
      <c r="G917" s="13">
        <v>0</v>
      </c>
    </row>
    <row r="918" spans="1:7" x14ac:dyDescent="0.35">
      <c r="A918" t="s">
        <v>1837</v>
      </c>
      <c r="B918" t="s">
        <v>1198</v>
      </c>
      <c r="C918" t="s">
        <v>1199</v>
      </c>
      <c r="G918" s="13">
        <v>0</v>
      </c>
    </row>
    <row r="919" spans="1:7" x14ac:dyDescent="0.35">
      <c r="A919" t="s">
        <v>1837</v>
      </c>
      <c r="B919" t="s">
        <v>1200</v>
      </c>
      <c r="C919" t="s">
        <v>1201</v>
      </c>
      <c r="G919" s="13">
        <v>0</v>
      </c>
    </row>
    <row r="920" spans="1:7" x14ac:dyDescent="0.35">
      <c r="A920" t="s">
        <v>1837</v>
      </c>
      <c r="B920" t="s">
        <v>1202</v>
      </c>
      <c r="C920" t="s">
        <v>1203</v>
      </c>
      <c r="G920" s="13">
        <v>0</v>
      </c>
    </row>
    <row r="921" spans="1:7" x14ac:dyDescent="0.35">
      <c r="A921" t="s">
        <v>1837</v>
      </c>
      <c r="B921" t="s">
        <v>1204</v>
      </c>
      <c r="C921" t="s">
        <v>1205</v>
      </c>
      <c r="G921" s="13">
        <v>0</v>
      </c>
    </row>
    <row r="922" spans="1:7" x14ac:dyDescent="0.35">
      <c r="A922" t="s">
        <v>1837</v>
      </c>
      <c r="B922" t="s">
        <v>1206</v>
      </c>
      <c r="C922" t="s">
        <v>1207</v>
      </c>
      <c r="G922" s="13">
        <v>0</v>
      </c>
    </row>
    <row r="923" spans="1:7" x14ac:dyDescent="0.35">
      <c r="A923" t="s">
        <v>1837</v>
      </c>
      <c r="B923" t="s">
        <v>1208</v>
      </c>
      <c r="C923" t="s">
        <v>1209</v>
      </c>
      <c r="D923" t="s">
        <v>1839</v>
      </c>
      <c r="E923" t="s">
        <v>1243</v>
      </c>
      <c r="F923" t="s">
        <v>1244</v>
      </c>
      <c r="G923" s="13">
        <v>1</v>
      </c>
    </row>
    <row r="924" spans="1:7" x14ac:dyDescent="0.35">
      <c r="A924" t="s">
        <v>1837</v>
      </c>
      <c r="B924" t="s">
        <v>1208</v>
      </c>
      <c r="C924" t="s">
        <v>1209</v>
      </c>
      <c r="D924" t="s">
        <v>1839</v>
      </c>
      <c r="E924" t="s">
        <v>1230</v>
      </c>
      <c r="F924" t="s">
        <v>1231</v>
      </c>
      <c r="G924" s="13">
        <v>0.92</v>
      </c>
    </row>
    <row r="925" spans="1:7" x14ac:dyDescent="0.35">
      <c r="A925" t="s">
        <v>1837</v>
      </c>
      <c r="B925" t="s">
        <v>1208</v>
      </c>
      <c r="C925" t="s">
        <v>1209</v>
      </c>
      <c r="D925" t="s">
        <v>1839</v>
      </c>
      <c r="E925" t="s">
        <v>1253</v>
      </c>
      <c r="F925" t="s">
        <v>1791</v>
      </c>
      <c r="G925" s="13">
        <v>0.86923076923076925</v>
      </c>
    </row>
    <row r="926" spans="1:7" x14ac:dyDescent="0.35">
      <c r="A926" t="s">
        <v>1837</v>
      </c>
      <c r="B926" t="s">
        <v>1210</v>
      </c>
      <c r="C926" t="s">
        <v>1211</v>
      </c>
      <c r="G926" s="13">
        <v>0</v>
      </c>
    </row>
    <row r="927" spans="1:7" x14ac:dyDescent="0.35">
      <c r="A927" t="s">
        <v>1837</v>
      </c>
      <c r="B927" t="s">
        <v>1212</v>
      </c>
      <c r="C927" t="s">
        <v>1213</v>
      </c>
      <c r="G927" s="13">
        <v>0</v>
      </c>
    </row>
    <row r="928" spans="1:7" x14ac:dyDescent="0.35">
      <c r="A928" t="s">
        <v>1837</v>
      </c>
      <c r="B928" t="s">
        <v>1214</v>
      </c>
      <c r="C928" t="s">
        <v>1215</v>
      </c>
      <c r="D928" t="s">
        <v>1839</v>
      </c>
      <c r="E928" t="s">
        <v>1245</v>
      </c>
      <c r="F928" t="s">
        <v>1246</v>
      </c>
      <c r="G928" s="13">
        <v>1</v>
      </c>
    </row>
    <row r="929" spans="1:7" x14ac:dyDescent="0.35">
      <c r="A929" t="s">
        <v>1837</v>
      </c>
      <c r="B929" t="s">
        <v>1216</v>
      </c>
      <c r="C929" t="s">
        <v>1217</v>
      </c>
      <c r="G929" s="13">
        <v>0</v>
      </c>
    </row>
    <row r="930" spans="1:7" x14ac:dyDescent="0.35">
      <c r="A930" t="s">
        <v>1837</v>
      </c>
      <c r="B930" t="s">
        <v>1218</v>
      </c>
      <c r="C930" t="s">
        <v>1219</v>
      </c>
      <c r="D930" t="s">
        <v>1839</v>
      </c>
      <c r="E930" t="s">
        <v>1247</v>
      </c>
      <c r="F930" t="s">
        <v>1248</v>
      </c>
      <c r="G930" s="13">
        <v>1</v>
      </c>
    </row>
    <row r="931" spans="1:7" x14ac:dyDescent="0.35">
      <c r="A931" t="s">
        <v>1837</v>
      </c>
      <c r="B931" t="s">
        <v>638</v>
      </c>
      <c r="C931" t="s">
        <v>639</v>
      </c>
      <c r="G931" s="13">
        <v>0</v>
      </c>
    </row>
    <row r="932" spans="1:7" x14ac:dyDescent="0.35">
      <c r="A932" t="s">
        <v>1837</v>
      </c>
      <c r="B932" t="s">
        <v>1220</v>
      </c>
      <c r="C932" t="s">
        <v>1219</v>
      </c>
      <c r="D932" t="s">
        <v>1839</v>
      </c>
      <c r="E932" t="s">
        <v>1247</v>
      </c>
      <c r="F932" t="s">
        <v>1248</v>
      </c>
      <c r="G932" s="13">
        <v>1</v>
      </c>
    </row>
    <row r="933" spans="1:7" x14ac:dyDescent="0.35">
      <c r="A933" t="s">
        <v>1837</v>
      </c>
      <c r="B933" t="s">
        <v>640</v>
      </c>
      <c r="C933" t="s">
        <v>621</v>
      </c>
      <c r="D933" t="s">
        <v>1839</v>
      </c>
      <c r="E933" t="s">
        <v>643</v>
      </c>
      <c r="F933" t="s">
        <v>1234</v>
      </c>
      <c r="G933" s="13">
        <v>1</v>
      </c>
    </row>
    <row r="934" spans="1:7" x14ac:dyDescent="0.35">
      <c r="A934" t="s">
        <v>1837</v>
      </c>
      <c r="B934" t="s">
        <v>640</v>
      </c>
      <c r="C934" t="s">
        <v>621</v>
      </c>
      <c r="D934" t="s">
        <v>1839</v>
      </c>
      <c r="E934" t="s">
        <v>613</v>
      </c>
      <c r="F934" t="s">
        <v>614</v>
      </c>
      <c r="G934" s="13">
        <v>0.92307692307692313</v>
      </c>
    </row>
    <row r="935" spans="1:7" x14ac:dyDescent="0.35">
      <c r="A935" t="s">
        <v>1837</v>
      </c>
      <c r="B935">
        <v>201</v>
      </c>
      <c r="C935" t="s">
        <v>1221</v>
      </c>
      <c r="D935" t="s">
        <v>1839</v>
      </c>
      <c r="E935" t="s">
        <v>1232</v>
      </c>
      <c r="F935" t="s">
        <v>1233</v>
      </c>
      <c r="G935" s="13">
        <v>1</v>
      </c>
    </row>
    <row r="936" spans="1:7" x14ac:dyDescent="0.35">
      <c r="A936" t="s">
        <v>1837</v>
      </c>
      <c r="B936" t="s">
        <v>1222</v>
      </c>
      <c r="C936" t="s">
        <v>1223</v>
      </c>
      <c r="G936" s="13">
        <v>0</v>
      </c>
    </row>
    <row r="937" spans="1:7" x14ac:dyDescent="0.35">
      <c r="A937" t="s">
        <v>1837</v>
      </c>
      <c r="B937" t="s">
        <v>1224</v>
      </c>
      <c r="C937" t="s">
        <v>1225</v>
      </c>
      <c r="D937" t="s">
        <v>1839</v>
      </c>
      <c r="E937" t="s">
        <v>1241</v>
      </c>
      <c r="F937" t="s">
        <v>1242</v>
      </c>
      <c r="G937" s="13">
        <v>0.99009900990099009</v>
      </c>
    </row>
    <row r="938" spans="1:7" x14ac:dyDescent="0.35">
      <c r="A938" t="s">
        <v>1837</v>
      </c>
      <c r="B938" t="s">
        <v>1287</v>
      </c>
      <c r="C938" t="s">
        <v>1288</v>
      </c>
      <c r="G938" s="13">
        <v>0</v>
      </c>
    </row>
    <row r="939" spans="1:7" x14ac:dyDescent="0.35">
      <c r="A939" t="s">
        <v>1837</v>
      </c>
      <c r="B939" t="s">
        <v>1289</v>
      </c>
      <c r="C939" t="s">
        <v>1290</v>
      </c>
      <c r="G939" s="13">
        <v>0</v>
      </c>
    </row>
    <row r="940" spans="1:7" x14ac:dyDescent="0.35">
      <c r="A940" t="s">
        <v>1837</v>
      </c>
      <c r="B940" t="s">
        <v>1291</v>
      </c>
      <c r="C940" t="s">
        <v>1292</v>
      </c>
      <c r="G940" s="13">
        <v>0</v>
      </c>
    </row>
    <row r="941" spans="1:7" x14ac:dyDescent="0.35">
      <c r="A941" t="s">
        <v>1837</v>
      </c>
      <c r="B941" t="s">
        <v>1293</v>
      </c>
      <c r="C941" t="s">
        <v>1294</v>
      </c>
      <c r="G941" s="13">
        <v>0</v>
      </c>
    </row>
    <row r="942" spans="1:7" x14ac:dyDescent="0.35">
      <c r="A942" t="s">
        <v>1837</v>
      </c>
      <c r="B942" t="s">
        <v>1295</v>
      </c>
      <c r="C942" t="s">
        <v>1296</v>
      </c>
      <c r="G942" s="13">
        <v>0</v>
      </c>
    </row>
    <row r="943" spans="1:7" x14ac:dyDescent="0.35">
      <c r="A943" t="s">
        <v>1837</v>
      </c>
      <c r="B943" t="s">
        <v>1297</v>
      </c>
      <c r="C943" t="s">
        <v>1298</v>
      </c>
      <c r="G943" s="13">
        <v>0</v>
      </c>
    </row>
    <row r="944" spans="1:7" x14ac:dyDescent="0.35">
      <c r="A944" t="s">
        <v>1837</v>
      </c>
      <c r="B944" t="s">
        <v>1299</v>
      </c>
      <c r="C944" t="s">
        <v>1294</v>
      </c>
      <c r="G944" s="13">
        <v>0</v>
      </c>
    </row>
    <row r="945" spans="1:7" x14ac:dyDescent="0.35">
      <c r="A945" t="s">
        <v>1837</v>
      </c>
      <c r="B945" t="s">
        <v>1300</v>
      </c>
      <c r="C945" t="s">
        <v>1301</v>
      </c>
      <c r="G945" s="13">
        <v>0</v>
      </c>
    </row>
    <row r="946" spans="1:7" x14ac:dyDescent="0.35">
      <c r="A946" t="s">
        <v>1837</v>
      </c>
      <c r="B946" t="s">
        <v>1302</v>
      </c>
      <c r="C946" t="s">
        <v>1303</v>
      </c>
      <c r="G946" s="13">
        <v>0</v>
      </c>
    </row>
    <row r="947" spans="1:7" x14ac:dyDescent="0.35">
      <c r="A947" t="s">
        <v>1837</v>
      </c>
      <c r="B947" t="s">
        <v>1304</v>
      </c>
      <c r="C947" t="s">
        <v>1305</v>
      </c>
      <c r="G947" s="13">
        <v>0</v>
      </c>
    </row>
    <row r="948" spans="1:7" x14ac:dyDescent="0.35">
      <c r="A948" t="s">
        <v>1837</v>
      </c>
      <c r="B948">
        <v>200</v>
      </c>
      <c r="C948" t="s">
        <v>1306</v>
      </c>
      <c r="D948" t="s">
        <v>1839</v>
      </c>
      <c r="E948" t="s">
        <v>1792</v>
      </c>
      <c r="F948" t="s">
        <v>1793</v>
      </c>
      <c r="G948" s="13">
        <v>1</v>
      </c>
    </row>
    <row r="949" spans="1:7" x14ac:dyDescent="0.35">
      <c r="A949" t="s">
        <v>1837</v>
      </c>
      <c r="B949" t="s">
        <v>1351</v>
      </c>
      <c r="C949" t="s">
        <v>1352</v>
      </c>
      <c r="G949" s="13">
        <v>0</v>
      </c>
    </row>
    <row r="950" spans="1:7" x14ac:dyDescent="0.35">
      <c r="A950" t="s">
        <v>1837</v>
      </c>
      <c r="B950" t="s">
        <v>811</v>
      </c>
      <c r="C950" t="s">
        <v>812</v>
      </c>
      <c r="G950" s="13">
        <v>0</v>
      </c>
    </row>
    <row r="951" spans="1:7" x14ac:dyDescent="0.35">
      <c r="A951" t="s">
        <v>1837</v>
      </c>
      <c r="B951" t="s">
        <v>1353</v>
      </c>
      <c r="C951" t="s">
        <v>1354</v>
      </c>
      <c r="G951" s="13">
        <v>0</v>
      </c>
    </row>
    <row r="952" spans="1:7" x14ac:dyDescent="0.35">
      <c r="A952" t="s">
        <v>1837</v>
      </c>
      <c r="B952" t="s">
        <v>1355</v>
      </c>
      <c r="C952" t="s">
        <v>1356</v>
      </c>
      <c r="G952" s="13">
        <v>0</v>
      </c>
    </row>
    <row r="953" spans="1:7" x14ac:dyDescent="0.35">
      <c r="A953" t="s">
        <v>1837</v>
      </c>
      <c r="B953" t="s">
        <v>805</v>
      </c>
      <c r="C953" t="s">
        <v>806</v>
      </c>
      <c r="D953" t="s">
        <v>1839</v>
      </c>
      <c r="E953" t="s">
        <v>798</v>
      </c>
      <c r="F953" t="s">
        <v>1405</v>
      </c>
      <c r="G953" s="13">
        <v>1</v>
      </c>
    </row>
    <row r="954" spans="1:7" x14ac:dyDescent="0.35">
      <c r="A954" t="s">
        <v>1837</v>
      </c>
      <c r="B954" t="s">
        <v>1256</v>
      </c>
      <c r="C954" t="s">
        <v>1257</v>
      </c>
      <c r="G954" s="13">
        <v>0</v>
      </c>
    </row>
    <row r="955" spans="1:7" x14ac:dyDescent="0.35">
      <c r="A955" t="s">
        <v>1837</v>
      </c>
      <c r="B955" t="s">
        <v>1357</v>
      </c>
      <c r="C955" t="s">
        <v>1358</v>
      </c>
      <c r="G955" s="13">
        <v>0</v>
      </c>
    </row>
    <row r="956" spans="1:7" x14ac:dyDescent="0.35">
      <c r="A956" t="s">
        <v>1837</v>
      </c>
      <c r="B956" t="s">
        <v>809</v>
      </c>
      <c r="C956" t="s">
        <v>810</v>
      </c>
      <c r="G956" s="13">
        <v>0</v>
      </c>
    </row>
    <row r="957" spans="1:7" x14ac:dyDescent="0.35">
      <c r="A957" t="s">
        <v>1837</v>
      </c>
      <c r="B957" t="s">
        <v>881</v>
      </c>
      <c r="C957" t="s">
        <v>882</v>
      </c>
      <c r="D957" t="s">
        <v>1839</v>
      </c>
      <c r="E957" t="s">
        <v>871</v>
      </c>
      <c r="F957" t="s">
        <v>1403</v>
      </c>
      <c r="G957" s="13">
        <v>0.93333333333333335</v>
      </c>
    </row>
    <row r="958" spans="1:7" x14ac:dyDescent="0.35">
      <c r="A958" t="s">
        <v>1837</v>
      </c>
      <c r="B958" t="s">
        <v>1359</v>
      </c>
      <c r="C958" t="s">
        <v>1360</v>
      </c>
      <c r="G958" s="13">
        <v>0</v>
      </c>
    </row>
    <row r="959" spans="1:7" x14ac:dyDescent="0.35">
      <c r="A959" t="s">
        <v>1837</v>
      </c>
      <c r="B959" t="s">
        <v>877</v>
      </c>
      <c r="C959" t="s">
        <v>878</v>
      </c>
      <c r="G959" s="13">
        <v>0</v>
      </c>
    </row>
    <row r="960" spans="1:7" x14ac:dyDescent="0.35">
      <c r="A960" t="s">
        <v>1837</v>
      </c>
      <c r="B960" t="s">
        <v>1361</v>
      </c>
      <c r="C960" t="s">
        <v>1362</v>
      </c>
      <c r="G960" s="13">
        <v>0</v>
      </c>
    </row>
    <row r="961" spans="1:7" x14ac:dyDescent="0.35">
      <c r="A961" t="s">
        <v>1837</v>
      </c>
      <c r="B961" t="s">
        <v>807</v>
      </c>
      <c r="C961" t="s">
        <v>808</v>
      </c>
      <c r="G961" s="13">
        <v>0</v>
      </c>
    </row>
    <row r="962" spans="1:7" x14ac:dyDescent="0.35">
      <c r="A962" t="s">
        <v>1837</v>
      </c>
      <c r="B962" t="s">
        <v>813</v>
      </c>
      <c r="C962" t="s">
        <v>814</v>
      </c>
      <c r="G962" s="13">
        <v>0</v>
      </c>
    </row>
    <row r="963" spans="1:7" x14ac:dyDescent="0.35">
      <c r="A963" t="s">
        <v>1837</v>
      </c>
      <c r="B963" t="s">
        <v>819</v>
      </c>
      <c r="C963" t="s">
        <v>820</v>
      </c>
      <c r="D963" t="s">
        <v>1839</v>
      </c>
      <c r="E963" t="s">
        <v>871</v>
      </c>
      <c r="F963" t="s">
        <v>1403</v>
      </c>
      <c r="G963" s="13">
        <v>0.93333333333333335</v>
      </c>
    </row>
    <row r="964" spans="1:7" x14ac:dyDescent="0.35">
      <c r="A964" t="s">
        <v>1837</v>
      </c>
      <c r="B964" t="s">
        <v>815</v>
      </c>
      <c r="C964" t="s">
        <v>816</v>
      </c>
      <c r="G964" s="13">
        <v>0</v>
      </c>
    </row>
    <row r="965" spans="1:7" x14ac:dyDescent="0.35">
      <c r="A965" t="s">
        <v>1837</v>
      </c>
      <c r="B965" t="s">
        <v>1254</v>
      </c>
      <c r="C965" t="s">
        <v>1255</v>
      </c>
      <c r="D965" t="s">
        <v>1839</v>
      </c>
      <c r="E965" t="s">
        <v>1239</v>
      </c>
      <c r="F965" t="s">
        <v>1240</v>
      </c>
      <c r="G965" s="13">
        <v>0.91111111111111109</v>
      </c>
    </row>
    <row r="966" spans="1:7" x14ac:dyDescent="0.35">
      <c r="A966" t="s">
        <v>1837</v>
      </c>
      <c r="B966" t="s">
        <v>1363</v>
      </c>
      <c r="C966" t="s">
        <v>1364</v>
      </c>
      <c r="G966" s="13">
        <v>0</v>
      </c>
    </row>
    <row r="967" spans="1:7" x14ac:dyDescent="0.35">
      <c r="A967" t="s">
        <v>1837</v>
      </c>
      <c r="B967" t="s">
        <v>1365</v>
      </c>
      <c r="C967" t="s">
        <v>1366</v>
      </c>
      <c r="G967" s="13">
        <v>0</v>
      </c>
    </row>
    <row r="968" spans="1:7" x14ac:dyDescent="0.35">
      <c r="A968" t="s">
        <v>1837</v>
      </c>
      <c r="B968" t="s">
        <v>1367</v>
      </c>
      <c r="C968" t="s">
        <v>1368</v>
      </c>
      <c r="G968" s="13">
        <v>0</v>
      </c>
    </row>
    <row r="969" spans="1:7" x14ac:dyDescent="0.35">
      <c r="A969" t="s">
        <v>1837</v>
      </c>
      <c r="B969" t="s">
        <v>1192</v>
      </c>
      <c r="C969" t="s">
        <v>1193</v>
      </c>
      <c r="G969" s="13">
        <v>0</v>
      </c>
    </row>
    <row r="970" spans="1:7" x14ac:dyDescent="0.35">
      <c r="A970" t="s">
        <v>1837</v>
      </c>
      <c r="B970" t="s">
        <v>875</v>
      </c>
      <c r="C970" t="s">
        <v>876</v>
      </c>
      <c r="G970" s="13">
        <v>0</v>
      </c>
    </row>
    <row r="971" spans="1:7" x14ac:dyDescent="0.35">
      <c r="A971" t="s">
        <v>1837</v>
      </c>
      <c r="B971" t="s">
        <v>879</v>
      </c>
      <c r="C971" t="s">
        <v>880</v>
      </c>
      <c r="G971" s="13">
        <v>0</v>
      </c>
    </row>
    <row r="972" spans="1:7" x14ac:dyDescent="0.35">
      <c r="A972" t="s">
        <v>1837</v>
      </c>
      <c r="B972" t="s">
        <v>817</v>
      </c>
      <c r="C972" t="s">
        <v>818</v>
      </c>
      <c r="G972" s="13">
        <v>0</v>
      </c>
    </row>
    <row r="973" spans="1:7" x14ac:dyDescent="0.35">
      <c r="A973" t="s">
        <v>1837</v>
      </c>
      <c r="B973" t="s">
        <v>1369</v>
      </c>
      <c r="C973" t="s">
        <v>1370</v>
      </c>
      <c r="G973" s="13">
        <v>0</v>
      </c>
    </row>
    <row r="974" spans="1:7" x14ac:dyDescent="0.35">
      <c r="A974" t="s">
        <v>1837</v>
      </c>
      <c r="B974" t="s">
        <v>1371</v>
      </c>
      <c r="C974" t="s">
        <v>1372</v>
      </c>
      <c r="G974" s="13">
        <v>0</v>
      </c>
    </row>
    <row r="975" spans="1:7" x14ac:dyDescent="0.35">
      <c r="A975" t="s">
        <v>1837</v>
      </c>
      <c r="B975" t="s">
        <v>693</v>
      </c>
      <c r="C975" t="s">
        <v>694</v>
      </c>
      <c r="D975" t="s">
        <v>1839</v>
      </c>
      <c r="E975" t="s">
        <v>696</v>
      </c>
      <c r="F975" t="s">
        <v>1337</v>
      </c>
      <c r="G975" s="13">
        <v>0.87906976744186049</v>
      </c>
    </row>
    <row r="976" spans="1:7" x14ac:dyDescent="0.35">
      <c r="A976" t="s">
        <v>1837</v>
      </c>
      <c r="B976" t="s">
        <v>1373</v>
      </c>
      <c r="C976" t="s">
        <v>1374</v>
      </c>
      <c r="G976" s="13">
        <v>0</v>
      </c>
    </row>
    <row r="977" spans="1:7" x14ac:dyDescent="0.35">
      <c r="A977" t="s">
        <v>1837</v>
      </c>
      <c r="B977" t="s">
        <v>1375</v>
      </c>
      <c r="C977" t="s">
        <v>1376</v>
      </c>
      <c r="G977" s="13">
        <v>0</v>
      </c>
    </row>
    <row r="978" spans="1:7" x14ac:dyDescent="0.35">
      <c r="A978" t="s">
        <v>1837</v>
      </c>
      <c r="B978" t="s">
        <v>680</v>
      </c>
      <c r="C978" t="s">
        <v>681</v>
      </c>
      <c r="G978" s="13">
        <v>0</v>
      </c>
    </row>
    <row r="979" spans="1:7" x14ac:dyDescent="0.35">
      <c r="A979" t="s">
        <v>1837</v>
      </c>
      <c r="B979" t="s">
        <v>682</v>
      </c>
      <c r="C979" t="s">
        <v>683</v>
      </c>
      <c r="G979" s="13">
        <v>0</v>
      </c>
    </row>
    <row r="980" spans="1:7" x14ac:dyDescent="0.35">
      <c r="A980" t="s">
        <v>1837</v>
      </c>
      <c r="B980" t="s">
        <v>684</v>
      </c>
      <c r="C980" t="s">
        <v>685</v>
      </c>
      <c r="D980" t="s">
        <v>1839</v>
      </c>
      <c r="E980" t="s">
        <v>692</v>
      </c>
      <c r="F980" t="s">
        <v>1438</v>
      </c>
      <c r="G980" s="13">
        <v>0.8727272727272728</v>
      </c>
    </row>
    <row r="981" spans="1:7" x14ac:dyDescent="0.35">
      <c r="A981" t="s">
        <v>1837</v>
      </c>
      <c r="B981" t="s">
        <v>686</v>
      </c>
      <c r="C981" t="s">
        <v>687</v>
      </c>
      <c r="D981" t="s">
        <v>1839</v>
      </c>
      <c r="E981" t="s">
        <v>691</v>
      </c>
      <c r="F981" t="s">
        <v>1437</v>
      </c>
      <c r="G981" s="13">
        <v>0.91851851851851851</v>
      </c>
    </row>
    <row r="982" spans="1:7" x14ac:dyDescent="0.35">
      <c r="A982" t="s">
        <v>1837</v>
      </c>
      <c r="B982" t="s">
        <v>688</v>
      </c>
      <c r="C982" t="s">
        <v>689</v>
      </c>
      <c r="G982" s="13">
        <v>0</v>
      </c>
    </row>
    <row r="983" spans="1:7" x14ac:dyDescent="0.35">
      <c r="A983" t="s">
        <v>1837</v>
      </c>
      <c r="B983">
        <v>180</v>
      </c>
      <c r="C983" t="s">
        <v>1460</v>
      </c>
      <c r="G983" s="13">
        <v>0</v>
      </c>
    </row>
    <row r="984" spans="1:7" x14ac:dyDescent="0.35">
      <c r="A984" t="s">
        <v>1837</v>
      </c>
      <c r="B984">
        <v>181</v>
      </c>
      <c r="C984" t="s">
        <v>1461</v>
      </c>
      <c r="G984" s="13">
        <v>0</v>
      </c>
    </row>
    <row r="985" spans="1:7" x14ac:dyDescent="0.35">
      <c r="A985" t="s">
        <v>1837</v>
      </c>
      <c r="B985">
        <v>115</v>
      </c>
      <c r="C985" t="s">
        <v>1462</v>
      </c>
      <c r="G985" s="13">
        <v>0</v>
      </c>
    </row>
    <row r="986" spans="1:7" x14ac:dyDescent="0.35">
      <c r="A986" t="s">
        <v>1837</v>
      </c>
      <c r="B986" t="s">
        <v>1463</v>
      </c>
      <c r="C986" t="s">
        <v>1464</v>
      </c>
      <c r="G986" s="13">
        <v>0</v>
      </c>
    </row>
    <row r="987" spans="1:7" x14ac:dyDescent="0.35">
      <c r="A987" t="s">
        <v>1837</v>
      </c>
      <c r="B987">
        <v>110</v>
      </c>
      <c r="C987" t="s">
        <v>1465</v>
      </c>
      <c r="G987" s="13">
        <v>0</v>
      </c>
    </row>
    <row r="988" spans="1:7" x14ac:dyDescent="0.35">
      <c r="A988" t="s">
        <v>1837</v>
      </c>
      <c r="B988">
        <v>111</v>
      </c>
      <c r="C988" t="s">
        <v>1466</v>
      </c>
      <c r="D988" t="s">
        <v>1839</v>
      </c>
      <c r="E988" t="s">
        <v>1441</v>
      </c>
      <c r="F988" t="s">
        <v>1568</v>
      </c>
      <c r="G988" s="13">
        <v>1</v>
      </c>
    </row>
    <row r="989" spans="1:7" x14ac:dyDescent="0.35">
      <c r="A989" t="s">
        <v>1837</v>
      </c>
      <c r="B989">
        <v>111</v>
      </c>
      <c r="C989" t="s">
        <v>1466</v>
      </c>
      <c r="D989" t="s">
        <v>1839</v>
      </c>
      <c r="E989" t="s">
        <v>1761</v>
      </c>
      <c r="F989" t="s">
        <v>1762</v>
      </c>
      <c r="G989" s="13">
        <v>0.87</v>
      </c>
    </row>
    <row r="990" spans="1:7" x14ac:dyDescent="0.35">
      <c r="A990" t="s">
        <v>1837</v>
      </c>
      <c r="B990">
        <v>112</v>
      </c>
      <c r="C990" t="s">
        <v>1467</v>
      </c>
      <c r="D990" t="s">
        <v>1839</v>
      </c>
      <c r="E990" t="s">
        <v>1441</v>
      </c>
      <c r="F990" t="s">
        <v>1568</v>
      </c>
      <c r="G990" s="13">
        <v>0.90800593622999304</v>
      </c>
    </row>
    <row r="991" spans="1:7" x14ac:dyDescent="0.35">
      <c r="A991" t="s">
        <v>1837</v>
      </c>
      <c r="B991">
        <v>113</v>
      </c>
      <c r="C991" t="s">
        <v>1468</v>
      </c>
      <c r="G991" s="13">
        <v>0</v>
      </c>
    </row>
    <row r="992" spans="1:7" x14ac:dyDescent="0.35">
      <c r="A992" t="s">
        <v>1837</v>
      </c>
      <c r="B992">
        <v>116</v>
      </c>
      <c r="C992" t="s">
        <v>1469</v>
      </c>
      <c r="G992" s="13">
        <v>0</v>
      </c>
    </row>
    <row r="993" spans="1:7" x14ac:dyDescent="0.35">
      <c r="A993" t="s">
        <v>1837</v>
      </c>
      <c r="B993">
        <v>117</v>
      </c>
      <c r="C993" t="s">
        <v>1470</v>
      </c>
      <c r="G993" s="13">
        <v>0</v>
      </c>
    </row>
    <row r="994" spans="1:7" x14ac:dyDescent="0.35">
      <c r="A994" t="s">
        <v>1837</v>
      </c>
      <c r="B994">
        <v>118</v>
      </c>
      <c r="C994" t="s">
        <v>1471</v>
      </c>
      <c r="G994" s="13">
        <v>0</v>
      </c>
    </row>
    <row r="995" spans="1:7" x14ac:dyDescent="0.35">
      <c r="A995" t="s">
        <v>1837</v>
      </c>
      <c r="B995" t="s">
        <v>1472</v>
      </c>
      <c r="C995" t="s">
        <v>1473</v>
      </c>
      <c r="G995" s="13">
        <v>0</v>
      </c>
    </row>
    <row r="996" spans="1:7" x14ac:dyDescent="0.35">
      <c r="A996" t="s">
        <v>1837</v>
      </c>
      <c r="B996">
        <v>120</v>
      </c>
      <c r="C996" t="s">
        <v>1474</v>
      </c>
      <c r="D996" t="s">
        <v>1839</v>
      </c>
      <c r="E996" t="s">
        <v>1509</v>
      </c>
      <c r="F996" t="s">
        <v>1573</v>
      </c>
      <c r="G996" s="13">
        <v>1</v>
      </c>
    </row>
    <row r="997" spans="1:7" x14ac:dyDescent="0.35">
      <c r="A997" t="s">
        <v>1837</v>
      </c>
      <c r="B997">
        <v>121</v>
      </c>
      <c r="C997" t="s">
        <v>1475</v>
      </c>
      <c r="D997" t="s">
        <v>1839</v>
      </c>
      <c r="E997" t="s">
        <v>1442</v>
      </c>
      <c r="F997" t="s">
        <v>1569</v>
      </c>
      <c r="G997" s="13">
        <v>1</v>
      </c>
    </row>
    <row r="998" spans="1:7" x14ac:dyDescent="0.35">
      <c r="A998" t="s">
        <v>1837</v>
      </c>
      <c r="B998">
        <v>122</v>
      </c>
      <c r="C998" t="s">
        <v>1476</v>
      </c>
      <c r="D998" t="s">
        <v>1839</v>
      </c>
      <c r="E998" t="s">
        <v>1441</v>
      </c>
      <c r="F998" t="s">
        <v>1568</v>
      </c>
      <c r="G998" s="13">
        <v>0.94</v>
      </c>
    </row>
    <row r="999" spans="1:7" x14ac:dyDescent="0.35">
      <c r="A999" t="s">
        <v>1837</v>
      </c>
      <c r="B999">
        <v>123</v>
      </c>
      <c r="C999" t="s">
        <v>1477</v>
      </c>
      <c r="D999" t="s">
        <v>1839</v>
      </c>
      <c r="E999" t="s">
        <v>1441</v>
      </c>
      <c r="F999" t="s">
        <v>1568</v>
      </c>
      <c r="G999" s="13">
        <v>0.88770693084480845</v>
      </c>
    </row>
    <row r="1000" spans="1:7" x14ac:dyDescent="0.35">
      <c r="A1000" t="s">
        <v>1837</v>
      </c>
      <c r="B1000">
        <v>124</v>
      </c>
      <c r="C1000" t="s">
        <v>1478</v>
      </c>
      <c r="G1000" s="13">
        <v>0</v>
      </c>
    </row>
    <row r="1001" spans="1:7" x14ac:dyDescent="0.35">
      <c r="A1001" t="s">
        <v>1837</v>
      </c>
      <c r="B1001">
        <v>125</v>
      </c>
      <c r="C1001" t="s">
        <v>1479</v>
      </c>
      <c r="G1001" s="13">
        <v>0</v>
      </c>
    </row>
    <row r="1002" spans="1:7" x14ac:dyDescent="0.35">
      <c r="A1002" t="s">
        <v>1837</v>
      </c>
      <c r="B1002">
        <v>127</v>
      </c>
      <c r="C1002" t="s">
        <v>1480</v>
      </c>
      <c r="D1002" t="s">
        <v>1839</v>
      </c>
      <c r="E1002" t="s">
        <v>1441</v>
      </c>
      <c r="F1002" t="s">
        <v>1568</v>
      </c>
      <c r="G1002" s="13">
        <v>0.94</v>
      </c>
    </row>
    <row r="1003" spans="1:7" x14ac:dyDescent="0.35">
      <c r="A1003" t="s">
        <v>1837</v>
      </c>
      <c r="B1003">
        <v>128</v>
      </c>
      <c r="C1003" t="s">
        <v>1481</v>
      </c>
      <c r="D1003" t="s">
        <v>1839</v>
      </c>
      <c r="E1003" t="s">
        <v>1441</v>
      </c>
      <c r="F1003" t="s">
        <v>1568</v>
      </c>
      <c r="G1003" s="13">
        <v>0.88770693084480845</v>
      </c>
    </row>
    <row r="1004" spans="1:7" x14ac:dyDescent="0.35">
      <c r="A1004" t="s">
        <v>1837</v>
      </c>
      <c r="B1004" t="s">
        <v>1482</v>
      </c>
      <c r="C1004" t="s">
        <v>1483</v>
      </c>
      <c r="D1004" t="s">
        <v>1839</v>
      </c>
      <c r="E1004" t="s">
        <v>1446</v>
      </c>
      <c r="F1004" t="s">
        <v>1575</v>
      </c>
      <c r="G1004" s="13">
        <v>0.97142857142857142</v>
      </c>
    </row>
    <row r="1005" spans="1:7" x14ac:dyDescent="0.35">
      <c r="A1005" t="s">
        <v>1837</v>
      </c>
      <c r="B1005" t="s">
        <v>1482</v>
      </c>
      <c r="C1005" t="s">
        <v>1483</v>
      </c>
      <c r="D1005" t="s">
        <v>1839</v>
      </c>
      <c r="E1005" t="s">
        <v>1447</v>
      </c>
      <c r="F1005" t="s">
        <v>1577</v>
      </c>
      <c r="G1005" s="13">
        <v>0.89432710599257959</v>
      </c>
    </row>
    <row r="1006" spans="1:7" x14ac:dyDescent="0.35">
      <c r="A1006" t="s">
        <v>1837</v>
      </c>
      <c r="B1006">
        <v>156</v>
      </c>
      <c r="C1006" t="s">
        <v>1484</v>
      </c>
      <c r="G1006" s="13">
        <v>0</v>
      </c>
    </row>
    <row r="1007" spans="1:7" x14ac:dyDescent="0.35">
      <c r="A1007" t="s">
        <v>1837</v>
      </c>
      <c r="B1007" t="s">
        <v>1485</v>
      </c>
      <c r="C1007" t="s">
        <v>1486</v>
      </c>
      <c r="G1007" s="13">
        <v>0</v>
      </c>
    </row>
    <row r="1008" spans="1:7" x14ac:dyDescent="0.35">
      <c r="A1008" t="s">
        <v>1837</v>
      </c>
      <c r="B1008" t="s">
        <v>1487</v>
      </c>
      <c r="C1008" t="s">
        <v>1488</v>
      </c>
      <c r="G1008" s="13">
        <v>0</v>
      </c>
    </row>
    <row r="1009" spans="1:7" x14ac:dyDescent="0.35">
      <c r="A1009" t="s">
        <v>1837</v>
      </c>
      <c r="B1009" t="s">
        <v>1489</v>
      </c>
      <c r="C1009" t="s">
        <v>1490</v>
      </c>
      <c r="G1009" s="13">
        <v>0</v>
      </c>
    </row>
    <row r="1010" spans="1:7" x14ac:dyDescent="0.35">
      <c r="A1010" t="s">
        <v>1837</v>
      </c>
      <c r="B1010" t="s">
        <v>1491</v>
      </c>
      <c r="C1010" t="s">
        <v>1492</v>
      </c>
      <c r="G1010" s="13">
        <v>0</v>
      </c>
    </row>
    <row r="1011" spans="1:7" x14ac:dyDescent="0.35">
      <c r="A1011" t="s">
        <v>1837</v>
      </c>
      <c r="B1011" t="s">
        <v>1493</v>
      </c>
      <c r="C1011" t="s">
        <v>1494</v>
      </c>
      <c r="G1011" s="13">
        <v>0</v>
      </c>
    </row>
    <row r="1012" spans="1:7" x14ac:dyDescent="0.35">
      <c r="A1012" t="s">
        <v>1837</v>
      </c>
      <c r="B1012" t="s">
        <v>1497</v>
      </c>
      <c r="C1012" t="s">
        <v>1498</v>
      </c>
      <c r="G1012" s="13">
        <v>0</v>
      </c>
    </row>
    <row r="1013" spans="1:7" x14ac:dyDescent="0.35">
      <c r="A1013" t="s">
        <v>1837</v>
      </c>
      <c r="B1013" t="s">
        <v>1499</v>
      </c>
      <c r="C1013" t="s">
        <v>1500</v>
      </c>
      <c r="G1013" s="13">
        <v>0</v>
      </c>
    </row>
    <row r="1014" spans="1:7" x14ac:dyDescent="0.35">
      <c r="A1014" t="s">
        <v>1837</v>
      </c>
      <c r="B1014" t="s">
        <v>1501</v>
      </c>
      <c r="C1014" t="s">
        <v>1502</v>
      </c>
      <c r="G1014" s="13">
        <v>0</v>
      </c>
    </row>
    <row r="1015" spans="1:7" x14ac:dyDescent="0.35">
      <c r="A1015" t="s">
        <v>1837</v>
      </c>
      <c r="B1015" t="s">
        <v>1503</v>
      </c>
      <c r="C1015" t="s">
        <v>1504</v>
      </c>
      <c r="G1015" s="13">
        <v>0</v>
      </c>
    </row>
    <row r="1016" spans="1:7" x14ac:dyDescent="0.35">
      <c r="A1016" t="s">
        <v>1837</v>
      </c>
      <c r="B1016" t="s">
        <v>1612</v>
      </c>
      <c r="C1016" t="s">
        <v>1613</v>
      </c>
      <c r="G1016" s="13">
        <v>0</v>
      </c>
    </row>
    <row r="1017" spans="1:7" x14ac:dyDescent="0.35">
      <c r="A1017" t="s">
        <v>1837</v>
      </c>
      <c r="B1017" t="s">
        <v>1618</v>
      </c>
      <c r="C1017" t="s">
        <v>1617</v>
      </c>
      <c r="D1017" t="s">
        <v>1839</v>
      </c>
      <c r="E1017" t="s">
        <v>1619</v>
      </c>
      <c r="F1017" t="s">
        <v>1620</v>
      </c>
      <c r="G1017" s="13">
        <v>1</v>
      </c>
    </row>
    <row r="1018" spans="1:7" x14ac:dyDescent="0.35">
      <c r="A1018" t="s">
        <v>1837</v>
      </c>
      <c r="B1018" t="s">
        <v>1618</v>
      </c>
      <c r="C1018" t="s">
        <v>1617</v>
      </c>
      <c r="D1018" t="s">
        <v>1839</v>
      </c>
      <c r="E1018" t="s">
        <v>1277</v>
      </c>
      <c r="F1018" t="s">
        <v>1637</v>
      </c>
      <c r="G1018" s="13">
        <v>0.88750000000000007</v>
      </c>
    </row>
    <row r="1019" spans="1:7" x14ac:dyDescent="0.35">
      <c r="A1019" t="s">
        <v>1837</v>
      </c>
      <c r="B1019" t="s">
        <v>1622</v>
      </c>
      <c r="C1019" t="s">
        <v>1623</v>
      </c>
      <c r="G1019" s="13">
        <v>0</v>
      </c>
    </row>
    <row r="1020" spans="1:7" x14ac:dyDescent="0.35">
      <c r="A1020" t="s">
        <v>1837</v>
      </c>
      <c r="B1020" t="s">
        <v>1190</v>
      </c>
      <c r="C1020" t="s">
        <v>1627</v>
      </c>
      <c r="G1020" s="13">
        <v>0</v>
      </c>
    </row>
    <row r="1021" spans="1:7" x14ac:dyDescent="0.35">
      <c r="A1021" t="s">
        <v>1837</v>
      </c>
      <c r="B1021" t="s">
        <v>1629</v>
      </c>
      <c r="C1021" t="s">
        <v>1630</v>
      </c>
      <c r="G1021" s="13">
        <v>0</v>
      </c>
    </row>
    <row r="1022" spans="1:7" x14ac:dyDescent="0.35">
      <c r="A1022" t="s">
        <v>1837</v>
      </c>
      <c r="B1022" t="s">
        <v>1649</v>
      </c>
      <c r="C1022" t="s">
        <v>1650</v>
      </c>
      <c r="G1022" s="13">
        <v>0</v>
      </c>
    </row>
    <row r="1023" spans="1:7" x14ac:dyDescent="0.35">
      <c r="A1023" t="s">
        <v>1837</v>
      </c>
      <c r="B1023" t="s">
        <v>1667</v>
      </c>
      <c r="C1023" t="s">
        <v>1668</v>
      </c>
      <c r="G1023" s="13">
        <v>0</v>
      </c>
    </row>
    <row r="1024" spans="1:7" x14ac:dyDescent="0.35">
      <c r="A1024" t="s">
        <v>1837</v>
      </c>
      <c r="B1024">
        <v>157</v>
      </c>
      <c r="C1024" t="s">
        <v>1669</v>
      </c>
      <c r="G1024" s="13">
        <v>0</v>
      </c>
    </row>
    <row r="1025" spans="1:7" x14ac:dyDescent="0.35">
      <c r="A1025" t="s">
        <v>1837</v>
      </c>
      <c r="B1025">
        <v>150</v>
      </c>
      <c r="C1025" t="s">
        <v>1670</v>
      </c>
      <c r="G1025" s="13">
        <v>0</v>
      </c>
    </row>
    <row r="1026" spans="1:7" x14ac:dyDescent="0.35">
      <c r="A1026" t="s">
        <v>1837</v>
      </c>
      <c r="B1026">
        <v>158</v>
      </c>
      <c r="C1026" t="s">
        <v>1671</v>
      </c>
      <c r="G1026" s="13">
        <v>0</v>
      </c>
    </row>
    <row r="1027" spans="1:7" x14ac:dyDescent="0.35">
      <c r="A1027" t="s">
        <v>1837</v>
      </c>
      <c r="B1027">
        <v>155</v>
      </c>
      <c r="C1027" t="s">
        <v>1672</v>
      </c>
      <c r="G1027" s="13">
        <v>0</v>
      </c>
    </row>
    <row r="1028" spans="1:7" x14ac:dyDescent="0.35">
      <c r="A1028" t="s">
        <v>1837</v>
      </c>
      <c r="B1028" t="s">
        <v>1673</v>
      </c>
      <c r="C1028" t="s">
        <v>1674</v>
      </c>
      <c r="D1028" t="s">
        <v>1839</v>
      </c>
      <c r="E1028" t="s">
        <v>1814</v>
      </c>
      <c r="F1028" t="s">
        <v>1815</v>
      </c>
      <c r="G1028" s="13">
        <v>0.875</v>
      </c>
    </row>
    <row r="1029" spans="1:7" x14ac:dyDescent="0.35">
      <c r="A1029" t="s">
        <v>1837</v>
      </c>
      <c r="B1029" t="s">
        <v>1683</v>
      </c>
      <c r="C1029" t="s">
        <v>1684</v>
      </c>
      <c r="G1029" s="13">
        <v>0</v>
      </c>
    </row>
    <row r="1030" spans="1:7" x14ac:dyDescent="0.35">
      <c r="A1030" t="s">
        <v>1837</v>
      </c>
      <c r="B1030">
        <v>190</v>
      </c>
      <c r="C1030" t="s">
        <v>1686</v>
      </c>
      <c r="D1030" t="s">
        <v>1839</v>
      </c>
      <c r="E1030" t="s">
        <v>1615</v>
      </c>
      <c r="F1030" t="s">
        <v>1616</v>
      </c>
      <c r="G1030" s="13">
        <v>0.91428571428571426</v>
      </c>
    </row>
    <row r="1031" spans="1:7" x14ac:dyDescent="0.35">
      <c r="A1031" t="s">
        <v>1837</v>
      </c>
      <c r="B1031">
        <v>190</v>
      </c>
      <c r="C1031" t="s">
        <v>1686</v>
      </c>
      <c r="D1031" t="s">
        <v>1839</v>
      </c>
      <c r="E1031" t="s">
        <v>1640</v>
      </c>
      <c r="F1031" t="s">
        <v>1641</v>
      </c>
      <c r="G1031" s="13">
        <v>0.91428571428571426</v>
      </c>
    </row>
    <row r="1032" spans="1:7" x14ac:dyDescent="0.35">
      <c r="A1032" t="s">
        <v>1837</v>
      </c>
      <c r="B1032">
        <v>191</v>
      </c>
      <c r="C1032" t="s">
        <v>1687</v>
      </c>
      <c r="D1032" t="s">
        <v>1839</v>
      </c>
      <c r="E1032" t="s">
        <v>1640</v>
      </c>
      <c r="F1032" t="s">
        <v>1641</v>
      </c>
      <c r="G1032" s="13">
        <v>0.97499999999999998</v>
      </c>
    </row>
    <row r="1033" spans="1:7" x14ac:dyDescent="0.35">
      <c r="A1033" t="s">
        <v>1837</v>
      </c>
      <c r="B1033">
        <v>140</v>
      </c>
      <c r="C1033" t="s">
        <v>1691</v>
      </c>
      <c r="D1033" t="s">
        <v>1839</v>
      </c>
      <c r="E1033" t="s">
        <v>1689</v>
      </c>
      <c r="F1033" t="s">
        <v>1690</v>
      </c>
      <c r="G1033" s="13">
        <v>0.94311440468631047</v>
      </c>
    </row>
    <row r="1034" spans="1:7" x14ac:dyDescent="0.35">
      <c r="A1034" t="s">
        <v>1837</v>
      </c>
      <c r="B1034">
        <v>195</v>
      </c>
      <c r="C1034" t="s">
        <v>1717</v>
      </c>
      <c r="G1034" s="13">
        <v>0</v>
      </c>
    </row>
    <row r="1035" spans="1:7" x14ac:dyDescent="0.35">
      <c r="A1035" t="s">
        <v>1837</v>
      </c>
      <c r="B1035" t="s">
        <v>1718</v>
      </c>
      <c r="C1035" t="s">
        <v>1719</v>
      </c>
      <c r="G1035" s="13">
        <v>0</v>
      </c>
    </row>
    <row r="1036" spans="1:7" x14ac:dyDescent="0.35">
      <c r="A1036" t="s">
        <v>1837</v>
      </c>
      <c r="B1036">
        <v>12</v>
      </c>
      <c r="C1036" t="s">
        <v>313</v>
      </c>
      <c r="G1036" s="13">
        <v>0</v>
      </c>
    </row>
    <row r="1037" spans="1:7" x14ac:dyDescent="0.35">
      <c r="A1037" t="s">
        <v>1837</v>
      </c>
      <c r="B1037">
        <v>162</v>
      </c>
      <c r="C1037" t="s">
        <v>1111</v>
      </c>
      <c r="G1037" s="13">
        <v>0</v>
      </c>
    </row>
    <row r="1038" spans="1:7" x14ac:dyDescent="0.35">
      <c r="A1038" t="s">
        <v>1837</v>
      </c>
      <c r="B1038" t="s">
        <v>1495</v>
      </c>
      <c r="C1038" t="s">
        <v>1496</v>
      </c>
      <c r="G1038" s="13">
        <v>0</v>
      </c>
    </row>
    <row r="1039" spans="1:7" x14ac:dyDescent="0.35">
      <c r="A1039" t="s">
        <v>1837</v>
      </c>
      <c r="B1039" t="s">
        <v>460</v>
      </c>
      <c r="C1039" t="s">
        <v>461</v>
      </c>
      <c r="G1039" s="13">
        <v>0</v>
      </c>
    </row>
    <row r="1040" spans="1:7" x14ac:dyDescent="0.35">
      <c r="A1040" t="s">
        <v>1837</v>
      </c>
      <c r="B1040">
        <v>10</v>
      </c>
      <c r="C1040" t="s">
        <v>1720</v>
      </c>
      <c r="D1040" t="s">
        <v>1839</v>
      </c>
      <c r="E1040" t="s">
        <v>1814</v>
      </c>
      <c r="F1040" t="s">
        <v>1815</v>
      </c>
      <c r="G1040" s="13">
        <v>1</v>
      </c>
    </row>
    <row r="1041" spans="1:7" x14ac:dyDescent="0.35">
      <c r="A1041" t="s">
        <v>1837</v>
      </c>
      <c r="B1041">
        <v>10</v>
      </c>
      <c r="C1041" t="s">
        <v>1720</v>
      </c>
      <c r="D1041" t="s">
        <v>1839</v>
      </c>
      <c r="E1041" t="s">
        <v>1769</v>
      </c>
      <c r="F1041" t="s">
        <v>1770</v>
      </c>
      <c r="G1041" s="13">
        <v>0.875</v>
      </c>
    </row>
    <row r="1042" spans="1:7" x14ac:dyDescent="0.35">
      <c r="A1042" t="s">
        <v>1837</v>
      </c>
      <c r="B1042">
        <v>10</v>
      </c>
      <c r="C1042" t="s">
        <v>1720</v>
      </c>
      <c r="D1042" t="s">
        <v>1839</v>
      </c>
      <c r="E1042" t="s">
        <v>1787</v>
      </c>
      <c r="F1042" t="s">
        <v>1788</v>
      </c>
      <c r="G1042" s="13">
        <v>0.8666666666666667</v>
      </c>
    </row>
    <row r="1043" spans="1:7" x14ac:dyDescent="0.35">
      <c r="A1043" t="s">
        <v>1837</v>
      </c>
      <c r="B1043">
        <v>10</v>
      </c>
      <c r="C1043" t="s">
        <v>1720</v>
      </c>
      <c r="D1043" t="s">
        <v>1839</v>
      </c>
      <c r="E1043" t="s">
        <v>1781</v>
      </c>
      <c r="F1043" t="s">
        <v>1782</v>
      </c>
      <c r="G1043" s="13">
        <v>0.86</v>
      </c>
    </row>
    <row r="1044" spans="1:7" x14ac:dyDescent="0.35">
      <c r="A1044" t="s">
        <v>1837</v>
      </c>
      <c r="B1044">
        <v>10</v>
      </c>
      <c r="C1044" t="s">
        <v>1720</v>
      </c>
      <c r="D1044" t="s">
        <v>1839</v>
      </c>
      <c r="E1044" t="s">
        <v>1783</v>
      </c>
      <c r="F1044" t="s">
        <v>1784</v>
      </c>
      <c r="G1044" s="13">
        <v>0.86</v>
      </c>
    </row>
    <row r="1045" spans="1:7" x14ac:dyDescent="0.35">
      <c r="A1045" t="s">
        <v>1837</v>
      </c>
      <c r="B1045">
        <v>10</v>
      </c>
      <c r="C1045" t="s">
        <v>1720</v>
      </c>
      <c r="D1045" t="s">
        <v>1839</v>
      </c>
      <c r="E1045" t="s">
        <v>1767</v>
      </c>
      <c r="F1045" t="s">
        <v>1768</v>
      </c>
      <c r="G1045" s="13">
        <v>0.85454545454545461</v>
      </c>
    </row>
    <row r="1046" spans="1:7" x14ac:dyDescent="0.35">
      <c r="A1046" t="s">
        <v>1837</v>
      </c>
      <c r="B1046">
        <v>10</v>
      </c>
      <c r="C1046" t="s">
        <v>1720</v>
      </c>
      <c r="D1046" t="s">
        <v>1839</v>
      </c>
      <c r="E1046" t="s">
        <v>784</v>
      </c>
      <c r="F1046" t="s">
        <v>785</v>
      </c>
      <c r="G1046" s="13">
        <v>0.85000000000000009</v>
      </c>
    </row>
    <row r="1047" spans="1:7" x14ac:dyDescent="0.35">
      <c r="A1047" t="s">
        <v>1837</v>
      </c>
      <c r="B1047">
        <v>10</v>
      </c>
      <c r="C1047" t="s">
        <v>1720</v>
      </c>
      <c r="D1047" t="s">
        <v>1839</v>
      </c>
      <c r="E1047" t="s">
        <v>794</v>
      </c>
      <c r="F1047" t="s">
        <v>795</v>
      </c>
      <c r="G1047" s="13">
        <v>0.85000000000000009</v>
      </c>
    </row>
    <row r="1048" spans="1:7" x14ac:dyDescent="0.35">
      <c r="A1048" t="s">
        <v>1837</v>
      </c>
      <c r="B1048" t="s">
        <v>1721</v>
      </c>
      <c r="C1048" t="s">
        <v>1722</v>
      </c>
      <c r="G1048" s="13">
        <v>0</v>
      </c>
    </row>
    <row r="1049" spans="1:7" x14ac:dyDescent="0.35">
      <c r="A1049" t="s">
        <v>1837</v>
      </c>
      <c r="B1049" t="s">
        <v>1723</v>
      </c>
      <c r="C1049" t="s">
        <v>1724</v>
      </c>
      <c r="G1049" s="13">
        <v>0</v>
      </c>
    </row>
    <row r="1050" spans="1:7" x14ac:dyDescent="0.35">
      <c r="A1050" t="s">
        <v>1837</v>
      </c>
      <c r="B1050">
        <v>30</v>
      </c>
      <c r="C1050" t="s">
        <v>325</v>
      </c>
      <c r="G1050" s="13">
        <v>0</v>
      </c>
    </row>
    <row r="1051" spans="1:7" x14ac:dyDescent="0.35">
      <c r="A1051" t="s">
        <v>1837</v>
      </c>
      <c r="B1051">
        <v>34</v>
      </c>
      <c r="C1051" t="s">
        <v>327</v>
      </c>
      <c r="G1051" s="13">
        <v>0</v>
      </c>
    </row>
    <row r="1052" spans="1:7" x14ac:dyDescent="0.35">
      <c r="A1052" t="s">
        <v>1837</v>
      </c>
      <c r="B1052">
        <v>38</v>
      </c>
      <c r="C1052" t="s">
        <v>329</v>
      </c>
      <c r="G1052" s="13">
        <v>0</v>
      </c>
    </row>
    <row r="1053" spans="1:7" x14ac:dyDescent="0.35">
      <c r="A1053" t="s">
        <v>1837</v>
      </c>
      <c r="B1053" t="s">
        <v>330</v>
      </c>
      <c r="C1053" t="s">
        <v>331</v>
      </c>
      <c r="G1053" s="13">
        <v>0</v>
      </c>
    </row>
    <row r="1054" spans="1:7" x14ac:dyDescent="0.35">
      <c r="A1054" t="s">
        <v>1837</v>
      </c>
      <c r="B1054" t="s">
        <v>332</v>
      </c>
      <c r="C1054" t="s">
        <v>333</v>
      </c>
      <c r="G1054" s="13">
        <v>0</v>
      </c>
    </row>
    <row r="1055" spans="1:7" x14ac:dyDescent="0.35">
      <c r="A1055" t="s">
        <v>1837</v>
      </c>
      <c r="B1055" t="s">
        <v>334</v>
      </c>
      <c r="C1055" t="s">
        <v>335</v>
      </c>
      <c r="G1055" s="13">
        <v>0</v>
      </c>
    </row>
    <row r="1056" spans="1:7" x14ac:dyDescent="0.35">
      <c r="A1056" t="s">
        <v>1837</v>
      </c>
      <c r="B1056" t="s">
        <v>336</v>
      </c>
      <c r="C1056" t="s">
        <v>337</v>
      </c>
      <c r="G1056" s="13">
        <v>0</v>
      </c>
    </row>
    <row r="1057" spans="1:7" x14ac:dyDescent="0.35">
      <c r="A1057" t="s">
        <v>1837</v>
      </c>
      <c r="B1057" t="s">
        <v>338</v>
      </c>
      <c r="C1057" t="s">
        <v>339</v>
      </c>
      <c r="G1057" s="13">
        <v>0</v>
      </c>
    </row>
    <row r="1058" spans="1:7" x14ac:dyDescent="0.35">
      <c r="A1058" t="s">
        <v>1837</v>
      </c>
      <c r="B1058" t="s">
        <v>350</v>
      </c>
      <c r="C1058" t="s">
        <v>351</v>
      </c>
      <c r="G1058" s="13">
        <v>0</v>
      </c>
    </row>
    <row r="1059" spans="1:7" x14ac:dyDescent="0.35">
      <c r="A1059" t="s">
        <v>1837</v>
      </c>
      <c r="B1059" t="s">
        <v>464</v>
      </c>
      <c r="C1059" t="s">
        <v>465</v>
      </c>
      <c r="G1059" s="13">
        <v>0</v>
      </c>
    </row>
    <row r="1060" spans="1:7" x14ac:dyDescent="0.35">
      <c r="A1060" t="s">
        <v>1837</v>
      </c>
      <c r="B1060" t="s">
        <v>468</v>
      </c>
      <c r="C1060" t="s">
        <v>469</v>
      </c>
      <c r="G1060" s="13">
        <v>0</v>
      </c>
    </row>
    <row r="1061" spans="1:7" x14ac:dyDescent="0.35">
      <c r="A1061" t="s">
        <v>1837</v>
      </c>
      <c r="B1061" t="s">
        <v>470</v>
      </c>
      <c r="C1061" t="s">
        <v>471</v>
      </c>
      <c r="G1061" s="13">
        <v>0</v>
      </c>
    </row>
    <row r="1062" spans="1:7" x14ac:dyDescent="0.35">
      <c r="A1062" t="s">
        <v>1837</v>
      </c>
      <c r="B1062" t="s">
        <v>472</v>
      </c>
      <c r="C1062" t="s">
        <v>473</v>
      </c>
      <c r="G1062" s="13">
        <v>0</v>
      </c>
    </row>
    <row r="1063" spans="1:7" x14ac:dyDescent="0.35">
      <c r="A1063" t="s">
        <v>1837</v>
      </c>
      <c r="B1063" t="s">
        <v>474</v>
      </c>
      <c r="C1063" t="s">
        <v>475</v>
      </c>
      <c r="G1063" s="13">
        <v>0</v>
      </c>
    </row>
    <row r="1064" spans="1:7" x14ac:dyDescent="0.35">
      <c r="A1064" t="s">
        <v>1837</v>
      </c>
      <c r="B1064" t="s">
        <v>476</v>
      </c>
      <c r="C1064" t="s">
        <v>477</v>
      </c>
      <c r="G1064" s="13">
        <v>0</v>
      </c>
    </row>
    <row r="1065" spans="1:7" x14ac:dyDescent="0.35">
      <c r="A1065" t="s">
        <v>1837</v>
      </c>
      <c r="B1065" t="s">
        <v>478</v>
      </c>
      <c r="C1065" t="s">
        <v>479</v>
      </c>
      <c r="G1065" s="13">
        <v>0</v>
      </c>
    </row>
    <row r="1066" spans="1:7" x14ac:dyDescent="0.35">
      <c r="A1066" t="s">
        <v>1837</v>
      </c>
      <c r="B1066" t="s">
        <v>480</v>
      </c>
      <c r="C1066" t="s">
        <v>481</v>
      </c>
      <c r="G1066" s="13">
        <v>0</v>
      </c>
    </row>
    <row r="1067" spans="1:7" x14ac:dyDescent="0.35">
      <c r="A1067" t="s">
        <v>1837</v>
      </c>
      <c r="B1067" t="s">
        <v>482</v>
      </c>
      <c r="C1067" t="s">
        <v>483</v>
      </c>
      <c r="G1067" s="13">
        <v>0</v>
      </c>
    </row>
    <row r="1068" spans="1:7" x14ac:dyDescent="0.35">
      <c r="A1068" t="s">
        <v>1837</v>
      </c>
      <c r="B1068" t="s">
        <v>486</v>
      </c>
      <c r="C1068" t="s">
        <v>487</v>
      </c>
      <c r="G1068" s="13">
        <v>0</v>
      </c>
    </row>
    <row r="1069" spans="1:7" x14ac:dyDescent="0.35">
      <c r="A1069" t="s">
        <v>1837</v>
      </c>
      <c r="B1069" t="s">
        <v>1520</v>
      </c>
      <c r="C1069" t="s">
        <v>1521</v>
      </c>
      <c r="G1069" s="13">
        <v>0</v>
      </c>
    </row>
    <row r="1070" spans="1:7" x14ac:dyDescent="0.35">
      <c r="A1070" t="s">
        <v>1837</v>
      </c>
      <c r="B1070" t="s">
        <v>1522</v>
      </c>
      <c r="C1070" t="s">
        <v>1523</v>
      </c>
      <c r="G1070" s="13">
        <v>0</v>
      </c>
    </row>
    <row r="1071" spans="1:7" x14ac:dyDescent="0.35">
      <c r="A1071" t="s">
        <v>1837</v>
      </c>
      <c r="B1071" t="s">
        <v>641</v>
      </c>
      <c r="C1071" t="s">
        <v>642</v>
      </c>
      <c r="G1071" s="13">
        <v>0</v>
      </c>
    </row>
    <row r="1072" spans="1:7" x14ac:dyDescent="0.35">
      <c r="A1072" t="s">
        <v>1838</v>
      </c>
      <c r="B1072">
        <v>1721</v>
      </c>
      <c r="C1072" t="s">
        <v>206</v>
      </c>
      <c r="G1072" s="13">
        <v>0</v>
      </c>
    </row>
    <row r="1073" spans="1:7" x14ac:dyDescent="0.35">
      <c r="A1073" t="s">
        <v>1838</v>
      </c>
      <c r="B1073">
        <v>2900</v>
      </c>
      <c r="C1073" t="s">
        <v>207</v>
      </c>
      <c r="G1073" s="13">
        <v>0</v>
      </c>
    </row>
    <row r="1074" spans="1:7" x14ac:dyDescent="0.35">
      <c r="A1074" t="s">
        <v>1838</v>
      </c>
      <c r="B1074">
        <v>3110</v>
      </c>
      <c r="C1074" t="s">
        <v>208</v>
      </c>
      <c r="G1074" s="13">
        <v>0</v>
      </c>
    </row>
    <row r="1075" spans="1:7" x14ac:dyDescent="0.35">
      <c r="A1075" t="s">
        <v>1838</v>
      </c>
      <c r="B1075">
        <v>3900</v>
      </c>
      <c r="C1075" t="s">
        <v>209</v>
      </c>
      <c r="D1075" t="s">
        <v>1839</v>
      </c>
      <c r="E1075" t="s">
        <v>1191</v>
      </c>
      <c r="F1075" t="s">
        <v>1326</v>
      </c>
      <c r="G1075" s="13">
        <v>0.93333333333333335</v>
      </c>
    </row>
    <row r="1076" spans="1:7" x14ac:dyDescent="0.35">
      <c r="A1076" t="s">
        <v>1838</v>
      </c>
      <c r="B1076">
        <v>4000</v>
      </c>
      <c r="C1076" t="s">
        <v>210</v>
      </c>
      <c r="D1076" t="s">
        <v>1839</v>
      </c>
      <c r="E1076" t="s">
        <v>1263</v>
      </c>
      <c r="F1076" t="s">
        <v>1327</v>
      </c>
      <c r="G1076" s="13">
        <v>0.93333333333333335</v>
      </c>
    </row>
    <row r="1077" spans="1:7" x14ac:dyDescent="0.35">
      <c r="A1077" t="s">
        <v>1838</v>
      </c>
      <c r="B1077">
        <v>5000</v>
      </c>
      <c r="C1077" t="s">
        <v>211</v>
      </c>
      <c r="D1077" t="s">
        <v>1839</v>
      </c>
      <c r="E1077" t="s">
        <v>257</v>
      </c>
      <c r="F1077" t="s">
        <v>258</v>
      </c>
      <c r="G1077" s="13">
        <v>0.93846153846153846</v>
      </c>
    </row>
    <row r="1078" spans="1:7" x14ac:dyDescent="0.35">
      <c r="A1078" t="s">
        <v>1838</v>
      </c>
      <c r="B1078">
        <v>5000</v>
      </c>
      <c r="C1078" t="s">
        <v>211</v>
      </c>
      <c r="D1078" t="s">
        <v>1839</v>
      </c>
      <c r="E1078" t="s">
        <v>782</v>
      </c>
      <c r="F1078" t="s">
        <v>783</v>
      </c>
      <c r="G1078" s="13">
        <v>0.93846153846153846</v>
      </c>
    </row>
    <row r="1079" spans="1:7" x14ac:dyDescent="0.35">
      <c r="A1079" t="s">
        <v>1838</v>
      </c>
      <c r="B1079">
        <v>5000</v>
      </c>
      <c r="C1079" t="s">
        <v>211</v>
      </c>
      <c r="D1079" t="s">
        <v>1839</v>
      </c>
      <c r="E1079" t="s">
        <v>1113</v>
      </c>
      <c r="F1079" t="s">
        <v>1114</v>
      </c>
      <c r="G1079" s="13">
        <v>0.92</v>
      </c>
    </row>
    <row r="1080" spans="1:7" x14ac:dyDescent="0.35">
      <c r="A1080" t="s">
        <v>1838</v>
      </c>
      <c r="B1080">
        <v>5008</v>
      </c>
      <c r="C1080" t="s">
        <v>212</v>
      </c>
      <c r="G1080" s="13">
        <v>0</v>
      </c>
    </row>
    <row r="1081" spans="1:7" x14ac:dyDescent="0.35">
      <c r="A1081" t="s">
        <v>1838</v>
      </c>
      <c r="B1081">
        <v>5900</v>
      </c>
      <c r="C1081" t="s">
        <v>213</v>
      </c>
      <c r="D1081" t="s">
        <v>1839</v>
      </c>
      <c r="E1081" t="s">
        <v>1191</v>
      </c>
      <c r="F1081" t="s">
        <v>1326</v>
      </c>
      <c r="G1081" s="13">
        <v>1</v>
      </c>
    </row>
    <row r="1082" spans="1:7" x14ac:dyDescent="0.35">
      <c r="A1082" t="s">
        <v>1838</v>
      </c>
      <c r="B1082">
        <v>5904</v>
      </c>
      <c r="C1082" t="s">
        <v>213</v>
      </c>
      <c r="D1082" t="s">
        <v>1839</v>
      </c>
      <c r="E1082" t="s">
        <v>1191</v>
      </c>
      <c r="F1082" t="s">
        <v>1326</v>
      </c>
      <c r="G1082" s="13">
        <v>1</v>
      </c>
    </row>
    <row r="1083" spans="1:7" x14ac:dyDescent="0.35">
      <c r="A1083" t="s">
        <v>1838</v>
      </c>
      <c r="B1083">
        <v>5905</v>
      </c>
      <c r="C1083" t="s">
        <v>213</v>
      </c>
      <c r="D1083" t="s">
        <v>1839</v>
      </c>
      <c r="E1083" t="s">
        <v>1191</v>
      </c>
      <c r="F1083" t="s">
        <v>1326</v>
      </c>
      <c r="G1083" s="13">
        <v>1</v>
      </c>
    </row>
    <row r="1084" spans="1:7" x14ac:dyDescent="0.35">
      <c r="A1084" t="s">
        <v>1838</v>
      </c>
      <c r="B1084">
        <v>5906</v>
      </c>
      <c r="C1084" t="s">
        <v>213</v>
      </c>
      <c r="D1084" t="s">
        <v>1839</v>
      </c>
      <c r="E1084" t="s">
        <v>1191</v>
      </c>
      <c r="F1084" t="s">
        <v>1326</v>
      </c>
      <c r="G1084" s="13">
        <v>1</v>
      </c>
    </row>
    <row r="1085" spans="1:7" x14ac:dyDescent="0.35">
      <c r="A1085" t="s">
        <v>1838</v>
      </c>
      <c r="B1085">
        <v>6069</v>
      </c>
      <c r="C1085" t="s">
        <v>214</v>
      </c>
      <c r="G1085" s="13">
        <v>0</v>
      </c>
    </row>
    <row r="1086" spans="1:7" x14ac:dyDescent="0.35">
      <c r="A1086" t="s">
        <v>1838</v>
      </c>
      <c r="B1086">
        <v>6262</v>
      </c>
      <c r="C1086" t="s">
        <v>215</v>
      </c>
      <c r="G1086" s="13">
        <v>0</v>
      </c>
    </row>
    <row r="1087" spans="1:7" x14ac:dyDescent="0.35">
      <c r="A1087" t="s">
        <v>1838</v>
      </c>
      <c r="B1087">
        <v>6263</v>
      </c>
      <c r="C1087" t="s">
        <v>216</v>
      </c>
      <c r="G1087" s="13">
        <v>0</v>
      </c>
    </row>
    <row r="1088" spans="1:7" x14ac:dyDescent="0.35">
      <c r="A1088" t="s">
        <v>1838</v>
      </c>
      <c r="B1088">
        <v>6400</v>
      </c>
      <c r="C1088" t="s">
        <v>217</v>
      </c>
      <c r="G1088" s="13">
        <v>0</v>
      </c>
    </row>
    <row r="1089" spans="1:7" x14ac:dyDescent="0.35">
      <c r="A1089" t="s">
        <v>1838</v>
      </c>
      <c r="B1089">
        <v>6461</v>
      </c>
      <c r="C1089" t="s">
        <v>218</v>
      </c>
      <c r="G1089" s="13">
        <v>0</v>
      </c>
    </row>
    <row r="1090" spans="1:7" x14ac:dyDescent="0.35">
      <c r="A1090" t="s">
        <v>1838</v>
      </c>
      <c r="B1090">
        <v>6467</v>
      </c>
      <c r="C1090" t="s">
        <v>219</v>
      </c>
      <c r="G1090" s="13">
        <v>0</v>
      </c>
    </row>
    <row r="1091" spans="1:7" x14ac:dyDescent="0.35">
      <c r="A1091" t="s">
        <v>1838</v>
      </c>
      <c r="B1091">
        <v>6468</v>
      </c>
      <c r="C1091" t="s">
        <v>220</v>
      </c>
      <c r="G1091" s="13">
        <v>0</v>
      </c>
    </row>
    <row r="1092" spans="1:7" x14ac:dyDescent="0.35">
      <c r="A1092" t="s">
        <v>1838</v>
      </c>
      <c r="B1092">
        <v>6469</v>
      </c>
      <c r="C1092" t="s">
        <v>221</v>
      </c>
      <c r="G1092" s="13">
        <v>0</v>
      </c>
    </row>
    <row r="1093" spans="1:7" x14ac:dyDescent="0.35">
      <c r="A1093" t="s">
        <v>1838</v>
      </c>
      <c r="B1093">
        <v>6471</v>
      </c>
      <c r="C1093" t="s">
        <v>222</v>
      </c>
      <c r="G1093" s="13">
        <v>0</v>
      </c>
    </row>
    <row r="1094" spans="1:7" x14ac:dyDescent="0.35">
      <c r="A1094" t="s">
        <v>1838</v>
      </c>
      <c r="B1094">
        <v>6480</v>
      </c>
      <c r="C1094" t="s">
        <v>223</v>
      </c>
      <c r="G1094" s="13">
        <v>0</v>
      </c>
    </row>
    <row r="1095" spans="1:7" x14ac:dyDescent="0.35">
      <c r="A1095" t="s">
        <v>1838</v>
      </c>
      <c r="B1095">
        <v>6483</v>
      </c>
      <c r="C1095" t="s">
        <v>224</v>
      </c>
      <c r="G1095" s="13">
        <v>0</v>
      </c>
    </row>
    <row r="1096" spans="1:7" x14ac:dyDescent="0.35">
      <c r="A1096" t="s">
        <v>1838</v>
      </c>
      <c r="B1096">
        <v>6500</v>
      </c>
      <c r="C1096" t="s">
        <v>225</v>
      </c>
      <c r="D1096" t="s">
        <v>1839</v>
      </c>
      <c r="E1096" t="s">
        <v>1265</v>
      </c>
      <c r="F1096" t="s">
        <v>1329</v>
      </c>
      <c r="G1096" s="13">
        <v>0.93333333333333335</v>
      </c>
    </row>
    <row r="1097" spans="1:7" x14ac:dyDescent="0.35">
      <c r="A1097" t="s">
        <v>1838</v>
      </c>
      <c r="B1097">
        <v>6504</v>
      </c>
      <c r="C1097" t="s">
        <v>225</v>
      </c>
      <c r="D1097" t="s">
        <v>1839</v>
      </c>
      <c r="E1097" t="s">
        <v>1265</v>
      </c>
      <c r="F1097" t="s">
        <v>1329</v>
      </c>
      <c r="G1097" s="13">
        <v>0.93333333333333335</v>
      </c>
    </row>
    <row r="1098" spans="1:7" x14ac:dyDescent="0.35">
      <c r="A1098" t="s">
        <v>1838</v>
      </c>
      <c r="B1098">
        <v>6505</v>
      </c>
      <c r="C1098" t="s">
        <v>225</v>
      </c>
      <c r="D1098" t="s">
        <v>1839</v>
      </c>
      <c r="E1098" t="s">
        <v>1265</v>
      </c>
      <c r="F1098" t="s">
        <v>1329</v>
      </c>
      <c r="G1098" s="13">
        <v>0.93333333333333335</v>
      </c>
    </row>
    <row r="1099" spans="1:7" x14ac:dyDescent="0.35">
      <c r="A1099" t="s">
        <v>1838</v>
      </c>
      <c r="B1099">
        <v>6506</v>
      </c>
      <c r="C1099" t="s">
        <v>225</v>
      </c>
      <c r="D1099" t="s">
        <v>1839</v>
      </c>
      <c r="E1099" t="s">
        <v>1265</v>
      </c>
      <c r="F1099" t="s">
        <v>1329</v>
      </c>
      <c r="G1099" s="13">
        <v>0.93333333333333335</v>
      </c>
    </row>
    <row r="1100" spans="1:7" x14ac:dyDescent="0.35">
      <c r="A1100" t="s">
        <v>1838</v>
      </c>
      <c r="B1100">
        <v>6510</v>
      </c>
      <c r="C1100" t="s">
        <v>225</v>
      </c>
      <c r="D1100" t="s">
        <v>1839</v>
      </c>
      <c r="E1100" t="s">
        <v>1265</v>
      </c>
      <c r="F1100" t="s">
        <v>1329</v>
      </c>
      <c r="G1100" s="13">
        <v>0.93333333333333335</v>
      </c>
    </row>
    <row r="1101" spans="1:7" x14ac:dyDescent="0.35">
      <c r="A1101" t="s">
        <v>1838</v>
      </c>
      <c r="B1101">
        <v>6515</v>
      </c>
      <c r="C1101" t="s">
        <v>225</v>
      </c>
      <c r="D1101" t="s">
        <v>1839</v>
      </c>
      <c r="E1101" t="s">
        <v>1265</v>
      </c>
      <c r="F1101" t="s">
        <v>1329</v>
      </c>
      <c r="G1101" s="13">
        <v>0.93333333333333335</v>
      </c>
    </row>
    <row r="1102" spans="1:7" x14ac:dyDescent="0.35">
      <c r="A1102" t="s">
        <v>1838</v>
      </c>
      <c r="B1102">
        <v>6520</v>
      </c>
      <c r="C1102" t="s">
        <v>225</v>
      </c>
      <c r="D1102" t="s">
        <v>1839</v>
      </c>
      <c r="E1102" t="s">
        <v>1265</v>
      </c>
      <c r="F1102" t="s">
        <v>1329</v>
      </c>
      <c r="G1102" s="13">
        <v>0.93333333333333335</v>
      </c>
    </row>
    <row r="1103" spans="1:7" x14ac:dyDescent="0.35">
      <c r="A1103" t="s">
        <v>1838</v>
      </c>
      <c r="B1103">
        <v>6550</v>
      </c>
      <c r="C1103" t="s">
        <v>225</v>
      </c>
      <c r="D1103" t="s">
        <v>1839</v>
      </c>
      <c r="E1103" t="s">
        <v>1265</v>
      </c>
      <c r="F1103" t="s">
        <v>1329</v>
      </c>
      <c r="G1103" s="13">
        <v>0.93333333333333335</v>
      </c>
    </row>
    <row r="1104" spans="1:7" x14ac:dyDescent="0.35">
      <c r="A1104" t="s">
        <v>1838</v>
      </c>
      <c r="B1104">
        <v>6568</v>
      </c>
      <c r="C1104" t="s">
        <v>226</v>
      </c>
      <c r="G1104" s="13">
        <v>0</v>
      </c>
    </row>
    <row r="1105" spans="1:7" x14ac:dyDescent="0.35">
      <c r="A1105" t="s">
        <v>1838</v>
      </c>
      <c r="B1105">
        <v>6569</v>
      </c>
      <c r="C1105" t="s">
        <v>227</v>
      </c>
      <c r="G1105" s="13">
        <v>0</v>
      </c>
    </row>
    <row r="1106" spans="1:7" x14ac:dyDescent="0.35">
      <c r="A1106" t="s">
        <v>1838</v>
      </c>
      <c r="B1106">
        <v>6600</v>
      </c>
      <c r="C1106" t="s">
        <v>228</v>
      </c>
      <c r="G1106" s="13">
        <v>0</v>
      </c>
    </row>
    <row r="1107" spans="1:7" x14ac:dyDescent="0.35">
      <c r="A1107" t="s">
        <v>1838</v>
      </c>
      <c r="B1107">
        <v>6604</v>
      </c>
      <c r="C1107" t="s">
        <v>228</v>
      </c>
      <c r="G1107" s="13">
        <v>0</v>
      </c>
    </row>
    <row r="1108" spans="1:7" x14ac:dyDescent="0.35">
      <c r="A1108" t="s">
        <v>1838</v>
      </c>
      <c r="B1108">
        <v>6605</v>
      </c>
      <c r="C1108" t="s">
        <v>228</v>
      </c>
      <c r="G1108" s="13">
        <v>0</v>
      </c>
    </row>
    <row r="1109" spans="1:7" x14ac:dyDescent="0.35">
      <c r="A1109" t="s">
        <v>1838</v>
      </c>
      <c r="B1109">
        <v>6606</v>
      </c>
      <c r="C1109" t="s">
        <v>228</v>
      </c>
      <c r="G1109" s="13">
        <v>0</v>
      </c>
    </row>
    <row r="1110" spans="1:7" x14ac:dyDescent="0.35">
      <c r="A1110" t="s">
        <v>1838</v>
      </c>
      <c r="B1110">
        <v>6610</v>
      </c>
      <c r="C1110" t="s">
        <v>228</v>
      </c>
      <c r="G1110" s="13">
        <v>0</v>
      </c>
    </row>
    <row r="1111" spans="1:7" x14ac:dyDescent="0.35">
      <c r="A1111" t="s">
        <v>1838</v>
      </c>
      <c r="B1111">
        <v>6615</v>
      </c>
      <c r="C1111" t="s">
        <v>228</v>
      </c>
      <c r="G1111" s="13">
        <v>0</v>
      </c>
    </row>
    <row r="1112" spans="1:7" x14ac:dyDescent="0.35">
      <c r="A1112" t="s">
        <v>1838</v>
      </c>
      <c r="B1112">
        <v>6620</v>
      </c>
      <c r="C1112" t="s">
        <v>228</v>
      </c>
      <c r="G1112" s="13">
        <v>0</v>
      </c>
    </row>
    <row r="1113" spans="1:7" x14ac:dyDescent="0.35">
      <c r="A1113" t="s">
        <v>1838</v>
      </c>
      <c r="B1113">
        <v>6650</v>
      </c>
      <c r="C1113" t="s">
        <v>228</v>
      </c>
      <c r="G1113" s="13">
        <v>0</v>
      </c>
    </row>
    <row r="1114" spans="1:7" x14ac:dyDescent="0.35">
      <c r="A1114" t="s">
        <v>1838</v>
      </c>
      <c r="B1114">
        <v>6668</v>
      </c>
      <c r="C1114" t="s">
        <v>229</v>
      </c>
      <c r="G1114" s="13">
        <v>0</v>
      </c>
    </row>
    <row r="1115" spans="1:7" x14ac:dyDescent="0.35">
      <c r="A1115" t="s">
        <v>1838</v>
      </c>
      <c r="B1115">
        <v>6669</v>
      </c>
      <c r="C1115" t="s">
        <v>230</v>
      </c>
      <c r="G1115" s="13">
        <v>0</v>
      </c>
    </row>
    <row r="1116" spans="1:7" x14ac:dyDescent="0.35">
      <c r="A1116" t="s">
        <v>1838</v>
      </c>
      <c r="B1116">
        <v>6700</v>
      </c>
      <c r="C1116" t="s">
        <v>231</v>
      </c>
      <c r="D1116" t="s">
        <v>1839</v>
      </c>
      <c r="E1116" t="s">
        <v>1268</v>
      </c>
      <c r="F1116" t="s">
        <v>1332</v>
      </c>
      <c r="G1116" s="13">
        <v>0.90642583542071875</v>
      </c>
    </row>
    <row r="1117" spans="1:7" x14ac:dyDescent="0.35">
      <c r="A1117" t="s">
        <v>1838</v>
      </c>
      <c r="B1117">
        <v>6703</v>
      </c>
      <c r="C1117" t="s">
        <v>231</v>
      </c>
      <c r="D1117" t="s">
        <v>1839</v>
      </c>
      <c r="E1117" t="s">
        <v>1268</v>
      </c>
      <c r="F1117" t="s">
        <v>1332</v>
      </c>
      <c r="G1117" s="13">
        <v>0.90642583542071875</v>
      </c>
    </row>
    <row r="1118" spans="1:7" x14ac:dyDescent="0.35">
      <c r="A1118" t="s">
        <v>1838</v>
      </c>
      <c r="B1118">
        <v>6704</v>
      </c>
      <c r="C1118" t="s">
        <v>231</v>
      </c>
      <c r="D1118" t="s">
        <v>1839</v>
      </c>
      <c r="E1118" t="s">
        <v>1268</v>
      </c>
      <c r="F1118" t="s">
        <v>1332</v>
      </c>
      <c r="G1118" s="13">
        <v>0.90642583542071875</v>
      </c>
    </row>
    <row r="1119" spans="1:7" x14ac:dyDescent="0.35">
      <c r="A1119" t="s">
        <v>1838</v>
      </c>
      <c r="B1119">
        <v>6705</v>
      </c>
      <c r="C1119" t="s">
        <v>231</v>
      </c>
      <c r="D1119" t="s">
        <v>1839</v>
      </c>
      <c r="E1119" t="s">
        <v>1268</v>
      </c>
      <c r="F1119" t="s">
        <v>1332</v>
      </c>
      <c r="G1119" s="13">
        <v>0.90642583542071875</v>
      </c>
    </row>
    <row r="1120" spans="1:7" x14ac:dyDescent="0.35">
      <c r="A1120" t="s">
        <v>1838</v>
      </c>
      <c r="B1120">
        <v>6706</v>
      </c>
      <c r="C1120" t="s">
        <v>231</v>
      </c>
      <c r="D1120" t="s">
        <v>1839</v>
      </c>
      <c r="E1120" t="s">
        <v>1268</v>
      </c>
      <c r="F1120" t="s">
        <v>1332</v>
      </c>
      <c r="G1120" s="13">
        <v>0.90642583542071875</v>
      </c>
    </row>
    <row r="1121" spans="1:7" x14ac:dyDescent="0.35">
      <c r="A1121" t="s">
        <v>1838</v>
      </c>
      <c r="B1121">
        <v>6707</v>
      </c>
      <c r="C1121" t="s">
        <v>231</v>
      </c>
      <c r="D1121" t="s">
        <v>1839</v>
      </c>
      <c r="E1121" t="s">
        <v>1268</v>
      </c>
      <c r="F1121" t="s">
        <v>1332</v>
      </c>
      <c r="G1121" s="13">
        <v>0.90642583542071875</v>
      </c>
    </row>
    <row r="1122" spans="1:7" x14ac:dyDescent="0.35">
      <c r="A1122" t="s">
        <v>1838</v>
      </c>
      <c r="B1122">
        <v>6710</v>
      </c>
      <c r="C1122" t="s">
        <v>231</v>
      </c>
      <c r="D1122" t="s">
        <v>1839</v>
      </c>
      <c r="E1122" t="s">
        <v>1268</v>
      </c>
      <c r="F1122" t="s">
        <v>1332</v>
      </c>
      <c r="G1122" s="13">
        <v>0.90642583542071875</v>
      </c>
    </row>
    <row r="1123" spans="1:7" x14ac:dyDescent="0.35">
      <c r="A1123" t="s">
        <v>1838</v>
      </c>
      <c r="B1123">
        <v>6715</v>
      </c>
      <c r="C1123" t="s">
        <v>231</v>
      </c>
      <c r="D1123" t="s">
        <v>1839</v>
      </c>
      <c r="E1123" t="s">
        <v>1268</v>
      </c>
      <c r="F1123" t="s">
        <v>1332</v>
      </c>
      <c r="G1123" s="13">
        <v>0.90642583542071875</v>
      </c>
    </row>
    <row r="1124" spans="1:7" x14ac:dyDescent="0.35">
      <c r="A1124" t="s">
        <v>1838</v>
      </c>
      <c r="B1124">
        <v>6720</v>
      </c>
      <c r="C1124" t="s">
        <v>231</v>
      </c>
      <c r="D1124" t="s">
        <v>1839</v>
      </c>
      <c r="E1124" t="s">
        <v>1268</v>
      </c>
      <c r="F1124" t="s">
        <v>1332</v>
      </c>
      <c r="G1124" s="13">
        <v>0.90642583542071875</v>
      </c>
    </row>
    <row r="1125" spans="1:7" x14ac:dyDescent="0.35">
      <c r="A1125" t="s">
        <v>1838</v>
      </c>
      <c r="B1125">
        <v>6750</v>
      </c>
      <c r="C1125" t="s">
        <v>231</v>
      </c>
      <c r="D1125" t="s">
        <v>1839</v>
      </c>
      <c r="E1125" t="s">
        <v>1268</v>
      </c>
      <c r="F1125" t="s">
        <v>1332</v>
      </c>
      <c r="G1125" s="13">
        <v>0.90642583542071875</v>
      </c>
    </row>
    <row r="1126" spans="1:7" x14ac:dyDescent="0.35">
      <c r="A1126" t="s">
        <v>1838</v>
      </c>
      <c r="B1126">
        <v>6768</v>
      </c>
      <c r="C1126" t="s">
        <v>232</v>
      </c>
      <c r="G1126" s="13">
        <v>0</v>
      </c>
    </row>
    <row r="1127" spans="1:7" x14ac:dyDescent="0.35">
      <c r="A1127" t="s">
        <v>1838</v>
      </c>
      <c r="B1127">
        <v>6769</v>
      </c>
      <c r="C1127" t="s">
        <v>233</v>
      </c>
      <c r="G1127" s="13">
        <v>0</v>
      </c>
    </row>
    <row r="1128" spans="1:7" x14ac:dyDescent="0.35">
      <c r="A1128" t="s">
        <v>1838</v>
      </c>
      <c r="B1128">
        <v>6800</v>
      </c>
      <c r="C1128" t="s">
        <v>234</v>
      </c>
      <c r="G1128" s="13">
        <v>0</v>
      </c>
    </row>
    <row r="1129" spans="1:7" x14ac:dyDescent="0.35">
      <c r="A1129" t="s">
        <v>1838</v>
      </c>
      <c r="B1129">
        <v>6804</v>
      </c>
      <c r="C1129" t="s">
        <v>234</v>
      </c>
      <c r="G1129" s="13">
        <v>0</v>
      </c>
    </row>
    <row r="1130" spans="1:7" x14ac:dyDescent="0.35">
      <c r="A1130" t="s">
        <v>1838</v>
      </c>
      <c r="B1130">
        <v>6805</v>
      </c>
      <c r="C1130" t="s">
        <v>235</v>
      </c>
      <c r="G1130" s="13">
        <v>0</v>
      </c>
    </row>
    <row r="1131" spans="1:7" x14ac:dyDescent="0.35">
      <c r="A1131" t="s">
        <v>1838</v>
      </c>
      <c r="B1131">
        <v>6806</v>
      </c>
      <c r="C1131" t="s">
        <v>234</v>
      </c>
      <c r="G1131" s="13">
        <v>0</v>
      </c>
    </row>
    <row r="1132" spans="1:7" x14ac:dyDescent="0.35">
      <c r="A1132" t="s">
        <v>1838</v>
      </c>
      <c r="B1132">
        <v>6810</v>
      </c>
      <c r="C1132" t="s">
        <v>236</v>
      </c>
      <c r="G1132" s="13">
        <v>0</v>
      </c>
    </row>
    <row r="1133" spans="1:7" x14ac:dyDescent="0.35">
      <c r="A1133" t="s">
        <v>1838</v>
      </c>
      <c r="B1133">
        <v>6815</v>
      </c>
      <c r="C1133" t="s">
        <v>237</v>
      </c>
      <c r="G1133" s="13">
        <v>0</v>
      </c>
    </row>
    <row r="1134" spans="1:7" x14ac:dyDescent="0.35">
      <c r="A1134" t="s">
        <v>1838</v>
      </c>
      <c r="B1134">
        <v>6820</v>
      </c>
      <c r="C1134" t="s">
        <v>238</v>
      </c>
      <c r="G1134" s="13">
        <v>0</v>
      </c>
    </row>
    <row r="1135" spans="1:7" x14ac:dyDescent="0.35">
      <c r="A1135" t="s">
        <v>1838</v>
      </c>
      <c r="B1135">
        <v>6850</v>
      </c>
      <c r="C1135" t="s">
        <v>239</v>
      </c>
      <c r="G1135" s="13">
        <v>0</v>
      </c>
    </row>
    <row r="1136" spans="1:7" x14ac:dyDescent="0.35">
      <c r="A1136" t="s">
        <v>1838</v>
      </c>
      <c r="B1136">
        <v>6868</v>
      </c>
      <c r="C1136" t="s">
        <v>240</v>
      </c>
      <c r="G1136" s="13">
        <v>0</v>
      </c>
    </row>
    <row r="1137" spans="1:7" x14ac:dyDescent="0.35">
      <c r="A1137" t="s">
        <v>1838</v>
      </c>
      <c r="B1137">
        <v>6869</v>
      </c>
      <c r="C1137" t="s">
        <v>241</v>
      </c>
      <c r="G1137" s="13">
        <v>0</v>
      </c>
    </row>
    <row r="1138" spans="1:7" x14ac:dyDescent="0.35">
      <c r="A1138" t="s">
        <v>1838</v>
      </c>
      <c r="B1138">
        <v>6900</v>
      </c>
      <c r="C1138" t="s">
        <v>242</v>
      </c>
      <c r="D1138" t="s">
        <v>1839</v>
      </c>
      <c r="E1138" t="s">
        <v>1263</v>
      </c>
      <c r="F1138" t="s">
        <v>1327</v>
      </c>
      <c r="G1138" s="13">
        <v>1</v>
      </c>
    </row>
    <row r="1139" spans="1:7" x14ac:dyDescent="0.35">
      <c r="A1139" t="s">
        <v>1838</v>
      </c>
      <c r="B1139">
        <v>6904</v>
      </c>
      <c r="C1139" t="s">
        <v>242</v>
      </c>
      <c r="D1139" t="s">
        <v>1839</v>
      </c>
      <c r="E1139" t="s">
        <v>1263</v>
      </c>
      <c r="F1139" t="s">
        <v>1327</v>
      </c>
      <c r="G1139" s="13">
        <v>1</v>
      </c>
    </row>
    <row r="1140" spans="1:7" x14ac:dyDescent="0.35">
      <c r="A1140" t="s">
        <v>1838</v>
      </c>
      <c r="B1140">
        <v>6905</v>
      </c>
      <c r="C1140" t="s">
        <v>242</v>
      </c>
      <c r="D1140" t="s">
        <v>1839</v>
      </c>
      <c r="E1140" t="s">
        <v>1263</v>
      </c>
      <c r="F1140" t="s">
        <v>1327</v>
      </c>
      <c r="G1140" s="13">
        <v>1</v>
      </c>
    </row>
    <row r="1141" spans="1:7" x14ac:dyDescent="0.35">
      <c r="A1141" t="s">
        <v>1838</v>
      </c>
      <c r="B1141">
        <v>6906</v>
      </c>
      <c r="C1141" t="s">
        <v>242</v>
      </c>
      <c r="D1141" t="s">
        <v>1839</v>
      </c>
      <c r="E1141" t="s">
        <v>1263</v>
      </c>
      <c r="F1141" t="s">
        <v>1327</v>
      </c>
      <c r="G1141" s="13">
        <v>1</v>
      </c>
    </row>
    <row r="1142" spans="1:7" x14ac:dyDescent="0.35">
      <c r="A1142" t="s">
        <v>1838</v>
      </c>
      <c r="B1142">
        <v>6910</v>
      </c>
      <c r="C1142" t="s">
        <v>242</v>
      </c>
      <c r="D1142" t="s">
        <v>1839</v>
      </c>
      <c r="E1142" t="s">
        <v>1263</v>
      </c>
      <c r="F1142" t="s">
        <v>1327</v>
      </c>
      <c r="G1142" s="13">
        <v>1</v>
      </c>
    </row>
    <row r="1143" spans="1:7" x14ac:dyDescent="0.35">
      <c r="A1143" t="s">
        <v>1838</v>
      </c>
      <c r="B1143">
        <v>6915</v>
      </c>
      <c r="C1143" t="s">
        <v>242</v>
      </c>
      <c r="D1143" t="s">
        <v>1839</v>
      </c>
      <c r="E1143" t="s">
        <v>1263</v>
      </c>
      <c r="F1143" t="s">
        <v>1327</v>
      </c>
      <c r="G1143" s="13">
        <v>1</v>
      </c>
    </row>
    <row r="1144" spans="1:7" x14ac:dyDescent="0.35">
      <c r="A1144" t="s">
        <v>1838</v>
      </c>
      <c r="B1144">
        <v>6920</v>
      </c>
      <c r="C1144" t="s">
        <v>242</v>
      </c>
      <c r="D1144" t="s">
        <v>1839</v>
      </c>
      <c r="E1144" t="s">
        <v>1263</v>
      </c>
      <c r="F1144" t="s">
        <v>1327</v>
      </c>
      <c r="G1144" s="13">
        <v>1</v>
      </c>
    </row>
    <row r="1145" spans="1:7" x14ac:dyDescent="0.35">
      <c r="A1145" t="s">
        <v>1838</v>
      </c>
      <c r="B1145">
        <v>6950</v>
      </c>
      <c r="C1145" t="s">
        <v>242</v>
      </c>
      <c r="D1145" t="s">
        <v>1839</v>
      </c>
      <c r="E1145" t="s">
        <v>1263</v>
      </c>
      <c r="F1145" t="s">
        <v>1327</v>
      </c>
      <c r="G1145" s="13">
        <v>1</v>
      </c>
    </row>
    <row r="1146" spans="1:7" x14ac:dyDescent="0.35">
      <c r="A1146" t="s">
        <v>1838</v>
      </c>
      <c r="B1146">
        <v>7100</v>
      </c>
      <c r="C1146" t="s">
        <v>243</v>
      </c>
      <c r="G1146" s="13">
        <v>0</v>
      </c>
    </row>
    <row r="1147" spans="1:7" x14ac:dyDescent="0.35">
      <c r="A1147" t="s">
        <v>1838</v>
      </c>
      <c r="B1147">
        <v>7200</v>
      </c>
      <c r="C1147" t="s">
        <v>244</v>
      </c>
      <c r="G1147" s="13">
        <v>0</v>
      </c>
    </row>
    <row r="1148" spans="1:7" x14ac:dyDescent="0.35">
      <c r="A1148" t="s">
        <v>1838</v>
      </c>
      <c r="B1148">
        <v>7300</v>
      </c>
      <c r="C1148" t="s">
        <v>245</v>
      </c>
      <c r="G1148" s="13">
        <v>0</v>
      </c>
    </row>
    <row r="1149" spans="1:7" x14ac:dyDescent="0.35">
      <c r="A1149" t="s">
        <v>1838</v>
      </c>
      <c r="B1149">
        <v>7400</v>
      </c>
      <c r="C1149" t="s">
        <v>246</v>
      </c>
      <c r="G1149" s="13">
        <v>0</v>
      </c>
    </row>
    <row r="1150" spans="1:7" x14ac:dyDescent="0.35">
      <c r="A1150" t="s">
        <v>1838</v>
      </c>
      <c r="B1150">
        <v>305</v>
      </c>
      <c r="C1150" t="s">
        <v>548</v>
      </c>
      <c r="G1150" s="13">
        <v>0</v>
      </c>
    </row>
    <row r="1151" spans="1:7" x14ac:dyDescent="0.35">
      <c r="A1151" t="s">
        <v>1838</v>
      </c>
      <c r="B1151">
        <v>1752</v>
      </c>
      <c r="C1151" t="s">
        <v>549</v>
      </c>
      <c r="G1151" s="13">
        <v>0</v>
      </c>
    </row>
    <row r="1152" spans="1:7" x14ac:dyDescent="0.35">
      <c r="A1152" t="s">
        <v>1838</v>
      </c>
      <c r="B1152">
        <v>1785</v>
      </c>
      <c r="C1152" t="s">
        <v>550</v>
      </c>
      <c r="G1152" s="13">
        <v>0</v>
      </c>
    </row>
    <row r="1153" spans="1:7" x14ac:dyDescent="0.35">
      <c r="A1153" t="s">
        <v>1838</v>
      </c>
      <c r="B1153">
        <v>4500</v>
      </c>
      <c r="C1153" t="s">
        <v>551</v>
      </c>
      <c r="G1153" s="13">
        <v>0</v>
      </c>
    </row>
    <row r="1154" spans="1:7" x14ac:dyDescent="0.35">
      <c r="A1154" t="s">
        <v>1838</v>
      </c>
      <c r="B1154">
        <v>4501</v>
      </c>
      <c r="C1154" t="s">
        <v>552</v>
      </c>
      <c r="G1154" s="13">
        <v>0</v>
      </c>
    </row>
    <row r="1155" spans="1:7" x14ac:dyDescent="0.35">
      <c r="A1155" t="s">
        <v>1838</v>
      </c>
      <c r="B1155">
        <v>4700</v>
      </c>
      <c r="C1155" t="s">
        <v>553</v>
      </c>
      <c r="G1155" s="13">
        <v>0</v>
      </c>
    </row>
    <row r="1156" spans="1:7" x14ac:dyDescent="0.35">
      <c r="A1156" t="s">
        <v>1838</v>
      </c>
      <c r="B1156">
        <v>4900</v>
      </c>
      <c r="C1156" t="s">
        <v>554</v>
      </c>
      <c r="G1156" s="13">
        <v>0</v>
      </c>
    </row>
    <row r="1157" spans="1:7" x14ac:dyDescent="0.35">
      <c r="A1157" t="s">
        <v>1838</v>
      </c>
      <c r="B1157">
        <v>4901</v>
      </c>
      <c r="C1157" t="s">
        <v>555</v>
      </c>
      <c r="G1157" s="13">
        <v>0</v>
      </c>
    </row>
    <row r="1158" spans="1:7" x14ac:dyDescent="0.35">
      <c r="A1158" t="s">
        <v>1838</v>
      </c>
      <c r="B1158">
        <v>4902</v>
      </c>
      <c r="C1158" t="s">
        <v>556</v>
      </c>
      <c r="D1158" t="s">
        <v>1839</v>
      </c>
      <c r="E1158" t="s">
        <v>601</v>
      </c>
      <c r="F1158" t="s">
        <v>602</v>
      </c>
      <c r="G1158" s="13">
        <v>0.88400023564527908</v>
      </c>
    </row>
    <row r="1159" spans="1:7" x14ac:dyDescent="0.35">
      <c r="A1159" t="s">
        <v>1838</v>
      </c>
      <c r="B1159">
        <v>4903</v>
      </c>
      <c r="C1159" t="s">
        <v>557</v>
      </c>
      <c r="G1159" s="13">
        <v>0</v>
      </c>
    </row>
    <row r="1160" spans="1:7" x14ac:dyDescent="0.35">
      <c r="A1160" t="s">
        <v>1838</v>
      </c>
      <c r="B1160">
        <v>4904</v>
      </c>
      <c r="C1160" t="s">
        <v>558</v>
      </c>
      <c r="G1160" s="13">
        <v>0</v>
      </c>
    </row>
    <row r="1161" spans="1:7" x14ac:dyDescent="0.35">
      <c r="A1161" t="s">
        <v>1838</v>
      </c>
      <c r="B1161">
        <v>4906</v>
      </c>
      <c r="C1161" t="s">
        <v>559</v>
      </c>
      <c r="G1161" s="13">
        <v>0</v>
      </c>
    </row>
    <row r="1162" spans="1:7" x14ac:dyDescent="0.35">
      <c r="A1162" t="s">
        <v>1838</v>
      </c>
      <c r="B1162">
        <v>4907</v>
      </c>
      <c r="C1162" t="s">
        <v>560</v>
      </c>
      <c r="G1162" s="13">
        <v>0</v>
      </c>
    </row>
    <row r="1163" spans="1:7" x14ac:dyDescent="0.35">
      <c r="A1163" t="s">
        <v>1838</v>
      </c>
      <c r="B1163">
        <v>4908</v>
      </c>
      <c r="C1163" t="s">
        <v>561</v>
      </c>
      <c r="G1163" s="13">
        <v>0</v>
      </c>
    </row>
    <row r="1164" spans="1:7" x14ac:dyDescent="0.35">
      <c r="A1164" t="s">
        <v>1838</v>
      </c>
      <c r="B1164">
        <v>4909</v>
      </c>
      <c r="C1164" t="s">
        <v>562</v>
      </c>
      <c r="D1164" t="s">
        <v>1839</v>
      </c>
      <c r="E1164" t="s">
        <v>597</v>
      </c>
      <c r="F1164" t="s">
        <v>598</v>
      </c>
      <c r="G1164" s="13">
        <v>0.94</v>
      </c>
    </row>
    <row r="1165" spans="1:7" x14ac:dyDescent="0.35">
      <c r="A1165" t="s">
        <v>1838</v>
      </c>
      <c r="B1165">
        <v>4916</v>
      </c>
      <c r="C1165" t="s">
        <v>563</v>
      </c>
      <c r="G1165" s="13">
        <v>0</v>
      </c>
    </row>
    <row r="1166" spans="1:7" x14ac:dyDescent="0.35">
      <c r="A1166" t="s">
        <v>1838</v>
      </c>
      <c r="B1166">
        <v>4917</v>
      </c>
      <c r="C1166" t="s">
        <v>564</v>
      </c>
      <c r="G1166" s="13">
        <v>0</v>
      </c>
    </row>
    <row r="1167" spans="1:7" x14ac:dyDescent="0.35">
      <c r="A1167" t="s">
        <v>1838</v>
      </c>
      <c r="B1167">
        <v>5100</v>
      </c>
      <c r="C1167" t="s">
        <v>565</v>
      </c>
      <c r="G1167" s="13">
        <v>0</v>
      </c>
    </row>
    <row r="1168" spans="1:7" x14ac:dyDescent="0.35">
      <c r="A1168" t="s">
        <v>1838</v>
      </c>
      <c r="B1168">
        <v>5101</v>
      </c>
      <c r="C1168" t="s">
        <v>566</v>
      </c>
      <c r="G1168" s="13">
        <v>0</v>
      </c>
    </row>
    <row r="1169" spans="1:7" x14ac:dyDescent="0.35">
      <c r="A1169" t="s">
        <v>1838</v>
      </c>
      <c r="B1169">
        <v>5102</v>
      </c>
      <c r="C1169" t="s">
        <v>567</v>
      </c>
      <c r="G1169" s="13">
        <v>0</v>
      </c>
    </row>
    <row r="1170" spans="1:7" x14ac:dyDescent="0.35">
      <c r="A1170" t="s">
        <v>1838</v>
      </c>
      <c r="B1170">
        <v>5103</v>
      </c>
      <c r="C1170" t="s">
        <v>568</v>
      </c>
      <c r="G1170" s="13">
        <v>0</v>
      </c>
    </row>
    <row r="1171" spans="1:7" x14ac:dyDescent="0.35">
      <c r="A1171" t="s">
        <v>1838</v>
      </c>
      <c r="B1171">
        <v>5104</v>
      </c>
      <c r="C1171" t="s">
        <v>569</v>
      </c>
      <c r="D1171" t="s">
        <v>1839</v>
      </c>
      <c r="E1171" t="s">
        <v>585</v>
      </c>
      <c r="F1171" t="s">
        <v>586</v>
      </c>
      <c r="G1171" s="13">
        <v>0.92727272727272725</v>
      </c>
    </row>
    <row r="1172" spans="1:7" x14ac:dyDescent="0.35">
      <c r="A1172" t="s">
        <v>1838</v>
      </c>
      <c r="B1172">
        <v>5104</v>
      </c>
      <c r="C1172" t="s">
        <v>569</v>
      </c>
      <c r="D1172" t="s">
        <v>1839</v>
      </c>
      <c r="E1172" t="s">
        <v>579</v>
      </c>
      <c r="F1172" t="s">
        <v>580</v>
      </c>
      <c r="G1172" s="13">
        <v>0.90769230769230769</v>
      </c>
    </row>
    <row r="1173" spans="1:7" x14ac:dyDescent="0.35">
      <c r="A1173" t="s">
        <v>1838</v>
      </c>
      <c r="B1173">
        <v>5105</v>
      </c>
      <c r="C1173" t="s">
        <v>570</v>
      </c>
      <c r="D1173" t="s">
        <v>1839</v>
      </c>
      <c r="E1173" t="s">
        <v>601</v>
      </c>
      <c r="F1173" t="s">
        <v>602</v>
      </c>
      <c r="G1173" s="13">
        <v>0.89219524811448325</v>
      </c>
    </row>
    <row r="1174" spans="1:7" x14ac:dyDescent="0.35">
      <c r="A1174" t="s">
        <v>1838</v>
      </c>
      <c r="B1174">
        <v>5106</v>
      </c>
      <c r="C1174" t="s">
        <v>571</v>
      </c>
      <c r="G1174" s="13">
        <v>0</v>
      </c>
    </row>
    <row r="1175" spans="1:7" x14ac:dyDescent="0.35">
      <c r="A1175" t="s">
        <v>1838</v>
      </c>
      <c r="B1175">
        <v>5108</v>
      </c>
      <c r="C1175" t="s">
        <v>572</v>
      </c>
      <c r="G1175" s="13">
        <v>0</v>
      </c>
    </row>
    <row r="1176" spans="1:7" x14ac:dyDescent="0.35">
      <c r="A1176" t="s">
        <v>1838</v>
      </c>
      <c r="B1176">
        <v>5203</v>
      </c>
      <c r="C1176" t="s">
        <v>573</v>
      </c>
      <c r="G1176" s="13">
        <v>0</v>
      </c>
    </row>
    <row r="1177" spans="1:7" x14ac:dyDescent="0.35">
      <c r="A1177" t="s">
        <v>1838</v>
      </c>
      <c r="B1177">
        <v>5307</v>
      </c>
      <c r="C1177" t="s">
        <v>574</v>
      </c>
      <c r="G1177" s="13">
        <v>0</v>
      </c>
    </row>
    <row r="1178" spans="1:7" x14ac:dyDescent="0.35">
      <c r="A1178" t="s">
        <v>1838</v>
      </c>
      <c r="B1178">
        <v>4200</v>
      </c>
      <c r="C1178" t="s">
        <v>649</v>
      </c>
      <c r="G1178" s="13">
        <v>0</v>
      </c>
    </row>
    <row r="1179" spans="1:7" x14ac:dyDescent="0.35">
      <c r="A1179" t="s">
        <v>1838</v>
      </c>
      <c r="B1179">
        <v>6100</v>
      </c>
      <c r="C1179" t="s">
        <v>650</v>
      </c>
      <c r="D1179" t="s">
        <v>1839</v>
      </c>
      <c r="E1179" t="s">
        <v>666</v>
      </c>
      <c r="F1179" t="s">
        <v>667</v>
      </c>
      <c r="G1179" s="13">
        <v>1</v>
      </c>
    </row>
    <row r="1180" spans="1:7" x14ac:dyDescent="0.35">
      <c r="A1180" t="s">
        <v>1838</v>
      </c>
      <c r="B1180">
        <v>6100</v>
      </c>
      <c r="C1180" t="s">
        <v>650</v>
      </c>
      <c r="D1180" t="s">
        <v>1839</v>
      </c>
      <c r="E1180" t="s">
        <v>668</v>
      </c>
      <c r="F1180" t="s">
        <v>669</v>
      </c>
      <c r="G1180" s="13">
        <v>0.91111111111111109</v>
      </c>
    </row>
    <row r="1181" spans="1:7" x14ac:dyDescent="0.35">
      <c r="A1181" t="s">
        <v>1838</v>
      </c>
      <c r="B1181">
        <v>6100</v>
      </c>
      <c r="C1181" t="s">
        <v>650</v>
      </c>
      <c r="D1181" t="s">
        <v>1839</v>
      </c>
      <c r="E1181" t="s">
        <v>670</v>
      </c>
      <c r="F1181" t="s">
        <v>671</v>
      </c>
      <c r="G1181" s="13">
        <v>0.89090909090909087</v>
      </c>
    </row>
    <row r="1182" spans="1:7" x14ac:dyDescent="0.35">
      <c r="A1182" t="s">
        <v>1838</v>
      </c>
      <c r="B1182">
        <v>6100</v>
      </c>
      <c r="C1182" t="s">
        <v>650</v>
      </c>
      <c r="D1182" t="s">
        <v>1839</v>
      </c>
      <c r="E1182" t="s">
        <v>874</v>
      </c>
      <c r="F1182" t="s">
        <v>1340</v>
      </c>
      <c r="G1182" s="13">
        <v>0.87142857142857144</v>
      </c>
    </row>
    <row r="1183" spans="1:7" x14ac:dyDescent="0.35">
      <c r="A1183" t="s">
        <v>1838</v>
      </c>
      <c r="B1183">
        <v>6100</v>
      </c>
      <c r="C1183" t="s">
        <v>650</v>
      </c>
      <c r="D1183" t="s">
        <v>1839</v>
      </c>
      <c r="E1183" t="s">
        <v>674</v>
      </c>
      <c r="F1183" t="s">
        <v>675</v>
      </c>
      <c r="G1183" s="13">
        <v>0.86250000000000004</v>
      </c>
    </row>
    <row r="1184" spans="1:7" x14ac:dyDescent="0.35">
      <c r="A1184" t="s">
        <v>1838</v>
      </c>
      <c r="B1184">
        <v>6100</v>
      </c>
      <c r="C1184" t="s">
        <v>650</v>
      </c>
      <c r="D1184" t="s">
        <v>1839</v>
      </c>
      <c r="E1184" t="s">
        <v>678</v>
      </c>
      <c r="F1184" t="s">
        <v>679</v>
      </c>
      <c r="G1184" s="13">
        <v>0.85882352941176476</v>
      </c>
    </row>
    <row r="1185" spans="1:7" x14ac:dyDescent="0.35">
      <c r="A1185" t="s">
        <v>1838</v>
      </c>
      <c r="B1185">
        <v>6100</v>
      </c>
      <c r="C1185" t="s">
        <v>650</v>
      </c>
      <c r="D1185" t="s">
        <v>1839</v>
      </c>
      <c r="E1185">
        <v>99</v>
      </c>
      <c r="F1185" t="s">
        <v>665</v>
      </c>
      <c r="G1185" s="13">
        <v>0.85555555555555562</v>
      </c>
    </row>
    <row r="1186" spans="1:7" x14ac:dyDescent="0.35">
      <c r="A1186" t="s">
        <v>1838</v>
      </c>
      <c r="B1186">
        <v>6100</v>
      </c>
      <c r="C1186" t="s">
        <v>650</v>
      </c>
      <c r="D1186" t="s">
        <v>1839</v>
      </c>
      <c r="E1186" t="s">
        <v>676</v>
      </c>
      <c r="F1186" t="s">
        <v>677</v>
      </c>
      <c r="G1186" s="13">
        <v>0.85555555555555562</v>
      </c>
    </row>
    <row r="1187" spans="1:7" x14ac:dyDescent="0.35">
      <c r="A1187" t="s">
        <v>1838</v>
      </c>
      <c r="B1187">
        <v>6104</v>
      </c>
      <c r="C1187" t="s">
        <v>650</v>
      </c>
      <c r="D1187" t="s">
        <v>1839</v>
      </c>
      <c r="E1187" t="s">
        <v>666</v>
      </c>
      <c r="F1187" t="s">
        <v>667</v>
      </c>
      <c r="G1187" s="13">
        <v>1</v>
      </c>
    </row>
    <row r="1188" spans="1:7" x14ac:dyDescent="0.35">
      <c r="A1188" t="s">
        <v>1838</v>
      </c>
      <c r="B1188">
        <v>6104</v>
      </c>
      <c r="C1188" t="s">
        <v>650</v>
      </c>
      <c r="D1188" t="s">
        <v>1839</v>
      </c>
      <c r="E1188" t="s">
        <v>668</v>
      </c>
      <c r="F1188" t="s">
        <v>669</v>
      </c>
      <c r="G1188" s="13">
        <v>0.91111111111111109</v>
      </c>
    </row>
    <row r="1189" spans="1:7" x14ac:dyDescent="0.35">
      <c r="A1189" t="s">
        <v>1838</v>
      </c>
      <c r="B1189">
        <v>6104</v>
      </c>
      <c r="C1189" t="s">
        <v>650</v>
      </c>
      <c r="D1189" t="s">
        <v>1839</v>
      </c>
      <c r="E1189" t="s">
        <v>670</v>
      </c>
      <c r="F1189" t="s">
        <v>671</v>
      </c>
      <c r="G1189" s="13">
        <v>0.89090909090909087</v>
      </c>
    </row>
    <row r="1190" spans="1:7" x14ac:dyDescent="0.35">
      <c r="A1190" t="s">
        <v>1838</v>
      </c>
      <c r="B1190">
        <v>6104</v>
      </c>
      <c r="C1190" t="s">
        <v>650</v>
      </c>
      <c r="D1190" t="s">
        <v>1839</v>
      </c>
      <c r="E1190" t="s">
        <v>874</v>
      </c>
      <c r="F1190" t="s">
        <v>1340</v>
      </c>
      <c r="G1190" s="13">
        <v>0.87142857142857144</v>
      </c>
    </row>
    <row r="1191" spans="1:7" x14ac:dyDescent="0.35">
      <c r="A1191" t="s">
        <v>1838</v>
      </c>
      <c r="B1191">
        <v>6104</v>
      </c>
      <c r="C1191" t="s">
        <v>650</v>
      </c>
      <c r="D1191" t="s">
        <v>1839</v>
      </c>
      <c r="E1191" t="s">
        <v>674</v>
      </c>
      <c r="F1191" t="s">
        <v>675</v>
      </c>
      <c r="G1191" s="13">
        <v>0.86250000000000004</v>
      </c>
    </row>
    <row r="1192" spans="1:7" x14ac:dyDescent="0.35">
      <c r="A1192" t="s">
        <v>1838</v>
      </c>
      <c r="B1192">
        <v>6104</v>
      </c>
      <c r="C1192" t="s">
        <v>650</v>
      </c>
      <c r="D1192" t="s">
        <v>1839</v>
      </c>
      <c r="E1192" t="s">
        <v>678</v>
      </c>
      <c r="F1192" t="s">
        <v>679</v>
      </c>
      <c r="G1192" s="13">
        <v>0.85882352941176476</v>
      </c>
    </row>
    <row r="1193" spans="1:7" x14ac:dyDescent="0.35">
      <c r="A1193" t="s">
        <v>1838</v>
      </c>
      <c r="B1193">
        <v>6104</v>
      </c>
      <c r="C1193" t="s">
        <v>650</v>
      </c>
      <c r="D1193" t="s">
        <v>1839</v>
      </c>
      <c r="E1193">
        <v>99</v>
      </c>
      <c r="F1193" t="s">
        <v>665</v>
      </c>
      <c r="G1193" s="13">
        <v>0.85555555555555562</v>
      </c>
    </row>
    <row r="1194" spans="1:7" x14ac:dyDescent="0.35">
      <c r="A1194" t="s">
        <v>1838</v>
      </c>
      <c r="B1194">
        <v>6104</v>
      </c>
      <c r="C1194" t="s">
        <v>650</v>
      </c>
      <c r="D1194" t="s">
        <v>1839</v>
      </c>
      <c r="E1194" t="s">
        <v>676</v>
      </c>
      <c r="F1194" t="s">
        <v>677</v>
      </c>
      <c r="G1194" s="13">
        <v>0.85555555555555562</v>
      </c>
    </row>
    <row r="1195" spans="1:7" x14ac:dyDescent="0.35">
      <c r="A1195" t="s">
        <v>1838</v>
      </c>
      <c r="B1195">
        <v>6105</v>
      </c>
      <c r="C1195" t="s">
        <v>650</v>
      </c>
      <c r="D1195" t="s">
        <v>1839</v>
      </c>
      <c r="E1195" t="s">
        <v>666</v>
      </c>
      <c r="F1195" t="s">
        <v>667</v>
      </c>
      <c r="G1195" s="13">
        <v>1</v>
      </c>
    </row>
    <row r="1196" spans="1:7" x14ac:dyDescent="0.35">
      <c r="A1196" t="s">
        <v>1838</v>
      </c>
      <c r="B1196">
        <v>6105</v>
      </c>
      <c r="C1196" t="s">
        <v>650</v>
      </c>
      <c r="D1196" t="s">
        <v>1839</v>
      </c>
      <c r="E1196" t="s">
        <v>668</v>
      </c>
      <c r="F1196" t="s">
        <v>669</v>
      </c>
      <c r="G1196" s="13">
        <v>0.91111111111111109</v>
      </c>
    </row>
    <row r="1197" spans="1:7" x14ac:dyDescent="0.35">
      <c r="A1197" t="s">
        <v>1838</v>
      </c>
      <c r="B1197">
        <v>6105</v>
      </c>
      <c r="C1197" t="s">
        <v>650</v>
      </c>
      <c r="D1197" t="s">
        <v>1839</v>
      </c>
      <c r="E1197" t="s">
        <v>670</v>
      </c>
      <c r="F1197" t="s">
        <v>671</v>
      </c>
      <c r="G1197" s="13">
        <v>0.89090909090909087</v>
      </c>
    </row>
    <row r="1198" spans="1:7" x14ac:dyDescent="0.35">
      <c r="A1198" t="s">
        <v>1838</v>
      </c>
      <c r="B1198">
        <v>6105</v>
      </c>
      <c r="C1198" t="s">
        <v>650</v>
      </c>
      <c r="D1198" t="s">
        <v>1839</v>
      </c>
      <c r="E1198" t="s">
        <v>874</v>
      </c>
      <c r="F1198" t="s">
        <v>1340</v>
      </c>
      <c r="G1198" s="13">
        <v>0.87142857142857144</v>
      </c>
    </row>
    <row r="1199" spans="1:7" x14ac:dyDescent="0.35">
      <c r="A1199" t="s">
        <v>1838</v>
      </c>
      <c r="B1199">
        <v>6105</v>
      </c>
      <c r="C1199" t="s">
        <v>650</v>
      </c>
      <c r="D1199" t="s">
        <v>1839</v>
      </c>
      <c r="E1199" t="s">
        <v>674</v>
      </c>
      <c r="F1199" t="s">
        <v>675</v>
      </c>
      <c r="G1199" s="13">
        <v>0.86250000000000004</v>
      </c>
    </row>
    <row r="1200" spans="1:7" x14ac:dyDescent="0.35">
      <c r="A1200" t="s">
        <v>1838</v>
      </c>
      <c r="B1200">
        <v>6105</v>
      </c>
      <c r="C1200" t="s">
        <v>650</v>
      </c>
      <c r="D1200" t="s">
        <v>1839</v>
      </c>
      <c r="E1200" t="s">
        <v>678</v>
      </c>
      <c r="F1200" t="s">
        <v>679</v>
      </c>
      <c r="G1200" s="13">
        <v>0.85882352941176476</v>
      </c>
    </row>
    <row r="1201" spans="1:7" x14ac:dyDescent="0.35">
      <c r="A1201" t="s">
        <v>1838</v>
      </c>
      <c r="B1201">
        <v>6105</v>
      </c>
      <c r="C1201" t="s">
        <v>650</v>
      </c>
      <c r="D1201" t="s">
        <v>1839</v>
      </c>
      <c r="E1201">
        <v>99</v>
      </c>
      <c r="F1201" t="s">
        <v>665</v>
      </c>
      <c r="G1201" s="13">
        <v>0.85555555555555562</v>
      </c>
    </row>
    <row r="1202" spans="1:7" x14ac:dyDescent="0.35">
      <c r="A1202" t="s">
        <v>1838</v>
      </c>
      <c r="B1202">
        <v>6105</v>
      </c>
      <c r="C1202" t="s">
        <v>650</v>
      </c>
      <c r="D1202" t="s">
        <v>1839</v>
      </c>
      <c r="E1202" t="s">
        <v>676</v>
      </c>
      <c r="F1202" t="s">
        <v>677</v>
      </c>
      <c r="G1202" s="13">
        <v>0.85555555555555562</v>
      </c>
    </row>
    <row r="1203" spans="1:7" x14ac:dyDescent="0.35">
      <c r="A1203" t="s">
        <v>1838</v>
      </c>
      <c r="B1203">
        <v>6106</v>
      </c>
      <c r="C1203" t="s">
        <v>650</v>
      </c>
      <c r="D1203" t="s">
        <v>1839</v>
      </c>
      <c r="E1203" t="s">
        <v>666</v>
      </c>
      <c r="F1203" t="s">
        <v>667</v>
      </c>
      <c r="G1203" s="13">
        <v>1</v>
      </c>
    </row>
    <row r="1204" spans="1:7" x14ac:dyDescent="0.35">
      <c r="A1204" t="s">
        <v>1838</v>
      </c>
      <c r="B1204">
        <v>6106</v>
      </c>
      <c r="C1204" t="s">
        <v>650</v>
      </c>
      <c r="D1204" t="s">
        <v>1839</v>
      </c>
      <c r="E1204" t="s">
        <v>668</v>
      </c>
      <c r="F1204" t="s">
        <v>669</v>
      </c>
      <c r="G1204" s="13">
        <v>0.91111111111111109</v>
      </c>
    </row>
    <row r="1205" spans="1:7" x14ac:dyDescent="0.35">
      <c r="A1205" t="s">
        <v>1838</v>
      </c>
      <c r="B1205">
        <v>6106</v>
      </c>
      <c r="C1205" t="s">
        <v>650</v>
      </c>
      <c r="D1205" t="s">
        <v>1839</v>
      </c>
      <c r="E1205" t="s">
        <v>670</v>
      </c>
      <c r="F1205" t="s">
        <v>671</v>
      </c>
      <c r="G1205" s="13">
        <v>0.89090909090909087</v>
      </c>
    </row>
    <row r="1206" spans="1:7" x14ac:dyDescent="0.35">
      <c r="A1206" t="s">
        <v>1838</v>
      </c>
      <c r="B1206">
        <v>6106</v>
      </c>
      <c r="C1206" t="s">
        <v>650</v>
      </c>
      <c r="D1206" t="s">
        <v>1839</v>
      </c>
      <c r="E1206" t="s">
        <v>874</v>
      </c>
      <c r="F1206" t="s">
        <v>1340</v>
      </c>
      <c r="G1206" s="13">
        <v>0.87142857142857144</v>
      </c>
    </row>
    <row r="1207" spans="1:7" x14ac:dyDescent="0.35">
      <c r="A1207" t="s">
        <v>1838</v>
      </c>
      <c r="B1207">
        <v>6106</v>
      </c>
      <c r="C1207" t="s">
        <v>650</v>
      </c>
      <c r="D1207" t="s">
        <v>1839</v>
      </c>
      <c r="E1207" t="s">
        <v>674</v>
      </c>
      <c r="F1207" t="s">
        <v>675</v>
      </c>
      <c r="G1207" s="13">
        <v>0.86250000000000004</v>
      </c>
    </row>
    <row r="1208" spans="1:7" x14ac:dyDescent="0.35">
      <c r="A1208" t="s">
        <v>1838</v>
      </c>
      <c r="B1208">
        <v>6106</v>
      </c>
      <c r="C1208" t="s">
        <v>650</v>
      </c>
      <c r="D1208" t="s">
        <v>1839</v>
      </c>
      <c r="E1208" t="s">
        <v>678</v>
      </c>
      <c r="F1208" t="s">
        <v>679</v>
      </c>
      <c r="G1208" s="13">
        <v>0.85882352941176476</v>
      </c>
    </row>
    <row r="1209" spans="1:7" x14ac:dyDescent="0.35">
      <c r="A1209" t="s">
        <v>1838</v>
      </c>
      <c r="B1209">
        <v>6106</v>
      </c>
      <c r="C1209" t="s">
        <v>650</v>
      </c>
      <c r="D1209" t="s">
        <v>1839</v>
      </c>
      <c r="E1209">
        <v>99</v>
      </c>
      <c r="F1209" t="s">
        <v>665</v>
      </c>
      <c r="G1209" s="13">
        <v>0.85555555555555562</v>
      </c>
    </row>
    <row r="1210" spans="1:7" x14ac:dyDescent="0.35">
      <c r="A1210" t="s">
        <v>1838</v>
      </c>
      <c r="B1210">
        <v>6106</v>
      </c>
      <c r="C1210" t="s">
        <v>650</v>
      </c>
      <c r="D1210" t="s">
        <v>1839</v>
      </c>
      <c r="E1210" t="s">
        <v>676</v>
      </c>
      <c r="F1210" t="s">
        <v>677</v>
      </c>
      <c r="G1210" s="13">
        <v>0.85555555555555562</v>
      </c>
    </row>
    <row r="1211" spans="1:7" x14ac:dyDescent="0.35">
      <c r="A1211" t="s">
        <v>1838</v>
      </c>
      <c r="B1211">
        <v>6110</v>
      </c>
      <c r="C1211" t="s">
        <v>650</v>
      </c>
      <c r="D1211" t="s">
        <v>1839</v>
      </c>
      <c r="E1211" t="s">
        <v>666</v>
      </c>
      <c r="F1211" t="s">
        <v>667</v>
      </c>
      <c r="G1211" s="13">
        <v>1</v>
      </c>
    </row>
    <row r="1212" spans="1:7" x14ac:dyDescent="0.35">
      <c r="A1212" t="s">
        <v>1838</v>
      </c>
      <c r="B1212">
        <v>6110</v>
      </c>
      <c r="C1212" t="s">
        <v>650</v>
      </c>
      <c r="D1212" t="s">
        <v>1839</v>
      </c>
      <c r="E1212" t="s">
        <v>668</v>
      </c>
      <c r="F1212" t="s">
        <v>669</v>
      </c>
      <c r="G1212" s="13">
        <v>0.91111111111111109</v>
      </c>
    </row>
    <row r="1213" spans="1:7" x14ac:dyDescent="0.35">
      <c r="A1213" t="s">
        <v>1838</v>
      </c>
      <c r="B1213">
        <v>6110</v>
      </c>
      <c r="C1213" t="s">
        <v>650</v>
      </c>
      <c r="D1213" t="s">
        <v>1839</v>
      </c>
      <c r="E1213" t="s">
        <v>670</v>
      </c>
      <c r="F1213" t="s">
        <v>671</v>
      </c>
      <c r="G1213" s="13">
        <v>0.89090909090909087</v>
      </c>
    </row>
    <row r="1214" spans="1:7" x14ac:dyDescent="0.35">
      <c r="A1214" t="s">
        <v>1838</v>
      </c>
      <c r="B1214">
        <v>6110</v>
      </c>
      <c r="C1214" t="s">
        <v>650</v>
      </c>
      <c r="D1214" t="s">
        <v>1839</v>
      </c>
      <c r="E1214" t="s">
        <v>874</v>
      </c>
      <c r="F1214" t="s">
        <v>1340</v>
      </c>
      <c r="G1214" s="13">
        <v>0.87142857142857144</v>
      </c>
    </row>
    <row r="1215" spans="1:7" x14ac:dyDescent="0.35">
      <c r="A1215" t="s">
        <v>1838</v>
      </c>
      <c r="B1215">
        <v>6110</v>
      </c>
      <c r="C1215" t="s">
        <v>650</v>
      </c>
      <c r="D1215" t="s">
        <v>1839</v>
      </c>
      <c r="E1215" t="s">
        <v>674</v>
      </c>
      <c r="F1215" t="s">
        <v>675</v>
      </c>
      <c r="G1215" s="13">
        <v>0.86250000000000004</v>
      </c>
    </row>
    <row r="1216" spans="1:7" x14ac:dyDescent="0.35">
      <c r="A1216" t="s">
        <v>1838</v>
      </c>
      <c r="B1216">
        <v>6110</v>
      </c>
      <c r="C1216" t="s">
        <v>650</v>
      </c>
      <c r="D1216" t="s">
        <v>1839</v>
      </c>
      <c r="E1216" t="s">
        <v>678</v>
      </c>
      <c r="F1216" t="s">
        <v>679</v>
      </c>
      <c r="G1216" s="13">
        <v>0.85882352941176476</v>
      </c>
    </row>
    <row r="1217" spans="1:7" x14ac:dyDescent="0.35">
      <c r="A1217" t="s">
        <v>1838</v>
      </c>
      <c r="B1217">
        <v>6110</v>
      </c>
      <c r="C1217" t="s">
        <v>650</v>
      </c>
      <c r="D1217" t="s">
        <v>1839</v>
      </c>
      <c r="E1217">
        <v>99</v>
      </c>
      <c r="F1217" t="s">
        <v>665</v>
      </c>
      <c r="G1217" s="13">
        <v>0.85555555555555562</v>
      </c>
    </row>
    <row r="1218" spans="1:7" x14ac:dyDescent="0.35">
      <c r="A1218" t="s">
        <v>1838</v>
      </c>
      <c r="B1218">
        <v>6110</v>
      </c>
      <c r="C1218" t="s">
        <v>650</v>
      </c>
      <c r="D1218" t="s">
        <v>1839</v>
      </c>
      <c r="E1218" t="s">
        <v>676</v>
      </c>
      <c r="F1218" t="s">
        <v>677</v>
      </c>
      <c r="G1218" s="13">
        <v>0.85555555555555562</v>
      </c>
    </row>
    <row r="1219" spans="1:7" x14ac:dyDescent="0.35">
      <c r="A1219" t="s">
        <v>1838</v>
      </c>
      <c r="B1219">
        <v>6115</v>
      </c>
      <c r="C1219" t="s">
        <v>650</v>
      </c>
      <c r="D1219" t="s">
        <v>1839</v>
      </c>
      <c r="E1219" t="s">
        <v>666</v>
      </c>
      <c r="F1219" t="s">
        <v>667</v>
      </c>
      <c r="G1219" s="13">
        <v>1</v>
      </c>
    </row>
    <row r="1220" spans="1:7" x14ac:dyDescent="0.35">
      <c r="A1220" t="s">
        <v>1838</v>
      </c>
      <c r="B1220">
        <v>6115</v>
      </c>
      <c r="C1220" t="s">
        <v>650</v>
      </c>
      <c r="D1220" t="s">
        <v>1839</v>
      </c>
      <c r="E1220" t="s">
        <v>668</v>
      </c>
      <c r="F1220" t="s">
        <v>669</v>
      </c>
      <c r="G1220" s="13">
        <v>0.91111111111111109</v>
      </c>
    </row>
    <row r="1221" spans="1:7" x14ac:dyDescent="0.35">
      <c r="A1221" t="s">
        <v>1838</v>
      </c>
      <c r="B1221">
        <v>6115</v>
      </c>
      <c r="C1221" t="s">
        <v>650</v>
      </c>
      <c r="D1221" t="s">
        <v>1839</v>
      </c>
      <c r="E1221" t="s">
        <v>670</v>
      </c>
      <c r="F1221" t="s">
        <v>671</v>
      </c>
      <c r="G1221" s="13">
        <v>0.89090909090909087</v>
      </c>
    </row>
    <row r="1222" spans="1:7" x14ac:dyDescent="0.35">
      <c r="A1222" t="s">
        <v>1838</v>
      </c>
      <c r="B1222">
        <v>6115</v>
      </c>
      <c r="C1222" t="s">
        <v>650</v>
      </c>
      <c r="D1222" t="s">
        <v>1839</v>
      </c>
      <c r="E1222" t="s">
        <v>874</v>
      </c>
      <c r="F1222" t="s">
        <v>1340</v>
      </c>
      <c r="G1222" s="13">
        <v>0.87142857142857144</v>
      </c>
    </row>
    <row r="1223" spans="1:7" x14ac:dyDescent="0.35">
      <c r="A1223" t="s">
        <v>1838</v>
      </c>
      <c r="B1223">
        <v>6115</v>
      </c>
      <c r="C1223" t="s">
        <v>650</v>
      </c>
      <c r="D1223" t="s">
        <v>1839</v>
      </c>
      <c r="E1223" t="s">
        <v>674</v>
      </c>
      <c r="F1223" t="s">
        <v>675</v>
      </c>
      <c r="G1223" s="13">
        <v>0.86250000000000004</v>
      </c>
    </row>
    <row r="1224" spans="1:7" x14ac:dyDescent="0.35">
      <c r="A1224" t="s">
        <v>1838</v>
      </c>
      <c r="B1224">
        <v>6115</v>
      </c>
      <c r="C1224" t="s">
        <v>650</v>
      </c>
      <c r="D1224" t="s">
        <v>1839</v>
      </c>
      <c r="E1224" t="s">
        <v>678</v>
      </c>
      <c r="F1224" t="s">
        <v>679</v>
      </c>
      <c r="G1224" s="13">
        <v>0.85882352941176476</v>
      </c>
    </row>
    <row r="1225" spans="1:7" x14ac:dyDescent="0.35">
      <c r="A1225" t="s">
        <v>1838</v>
      </c>
      <c r="B1225">
        <v>6115</v>
      </c>
      <c r="C1225" t="s">
        <v>650</v>
      </c>
      <c r="D1225" t="s">
        <v>1839</v>
      </c>
      <c r="E1225">
        <v>99</v>
      </c>
      <c r="F1225" t="s">
        <v>665</v>
      </c>
      <c r="G1225" s="13">
        <v>0.85555555555555562</v>
      </c>
    </row>
    <row r="1226" spans="1:7" x14ac:dyDescent="0.35">
      <c r="A1226" t="s">
        <v>1838</v>
      </c>
      <c r="B1226">
        <v>6115</v>
      </c>
      <c r="C1226" t="s">
        <v>650</v>
      </c>
      <c r="D1226" t="s">
        <v>1839</v>
      </c>
      <c r="E1226" t="s">
        <v>676</v>
      </c>
      <c r="F1226" t="s">
        <v>677</v>
      </c>
      <c r="G1226" s="13">
        <v>0.85555555555555562</v>
      </c>
    </row>
    <row r="1227" spans="1:7" x14ac:dyDescent="0.35">
      <c r="A1227" t="s">
        <v>1838</v>
      </c>
      <c r="B1227">
        <v>6118</v>
      </c>
      <c r="C1227" t="s">
        <v>651</v>
      </c>
      <c r="G1227" s="13">
        <v>0</v>
      </c>
    </row>
    <row r="1228" spans="1:7" x14ac:dyDescent="0.35">
      <c r="A1228" t="s">
        <v>1838</v>
      </c>
      <c r="B1228">
        <v>6120</v>
      </c>
      <c r="C1228" t="s">
        <v>650</v>
      </c>
      <c r="D1228" t="s">
        <v>1839</v>
      </c>
      <c r="E1228" t="s">
        <v>666</v>
      </c>
      <c r="F1228" t="s">
        <v>667</v>
      </c>
      <c r="G1228" s="13">
        <v>1</v>
      </c>
    </row>
    <row r="1229" spans="1:7" x14ac:dyDescent="0.35">
      <c r="A1229" t="s">
        <v>1838</v>
      </c>
      <c r="B1229">
        <v>6120</v>
      </c>
      <c r="C1229" t="s">
        <v>650</v>
      </c>
      <c r="D1229" t="s">
        <v>1839</v>
      </c>
      <c r="E1229" t="s">
        <v>668</v>
      </c>
      <c r="F1229" t="s">
        <v>669</v>
      </c>
      <c r="G1229" s="13">
        <v>0.91111111111111109</v>
      </c>
    </row>
    <row r="1230" spans="1:7" x14ac:dyDescent="0.35">
      <c r="A1230" t="s">
        <v>1838</v>
      </c>
      <c r="B1230">
        <v>6120</v>
      </c>
      <c r="C1230" t="s">
        <v>650</v>
      </c>
      <c r="D1230" t="s">
        <v>1839</v>
      </c>
      <c r="E1230" t="s">
        <v>670</v>
      </c>
      <c r="F1230" t="s">
        <v>671</v>
      </c>
      <c r="G1230" s="13">
        <v>0.89090909090909087</v>
      </c>
    </row>
    <row r="1231" spans="1:7" x14ac:dyDescent="0.35">
      <c r="A1231" t="s">
        <v>1838</v>
      </c>
      <c r="B1231">
        <v>6120</v>
      </c>
      <c r="C1231" t="s">
        <v>650</v>
      </c>
      <c r="D1231" t="s">
        <v>1839</v>
      </c>
      <c r="E1231" t="s">
        <v>874</v>
      </c>
      <c r="F1231" t="s">
        <v>1340</v>
      </c>
      <c r="G1231" s="13">
        <v>0.87142857142857144</v>
      </c>
    </row>
    <row r="1232" spans="1:7" x14ac:dyDescent="0.35">
      <c r="A1232" t="s">
        <v>1838</v>
      </c>
      <c r="B1232">
        <v>6120</v>
      </c>
      <c r="C1232" t="s">
        <v>650</v>
      </c>
      <c r="D1232" t="s">
        <v>1839</v>
      </c>
      <c r="E1232" t="s">
        <v>674</v>
      </c>
      <c r="F1232" t="s">
        <v>675</v>
      </c>
      <c r="G1232" s="13">
        <v>0.86250000000000004</v>
      </c>
    </row>
    <row r="1233" spans="1:7" x14ac:dyDescent="0.35">
      <c r="A1233" t="s">
        <v>1838</v>
      </c>
      <c r="B1233">
        <v>6120</v>
      </c>
      <c r="C1233" t="s">
        <v>650</v>
      </c>
      <c r="D1233" t="s">
        <v>1839</v>
      </c>
      <c r="E1233" t="s">
        <v>678</v>
      </c>
      <c r="F1233" t="s">
        <v>679</v>
      </c>
      <c r="G1233" s="13">
        <v>0.85882352941176476</v>
      </c>
    </row>
    <row r="1234" spans="1:7" x14ac:dyDescent="0.35">
      <c r="A1234" t="s">
        <v>1838</v>
      </c>
      <c r="B1234">
        <v>6120</v>
      </c>
      <c r="C1234" t="s">
        <v>650</v>
      </c>
      <c r="D1234" t="s">
        <v>1839</v>
      </c>
      <c r="E1234">
        <v>99</v>
      </c>
      <c r="F1234" t="s">
        <v>665</v>
      </c>
      <c r="G1234" s="13">
        <v>0.85555555555555562</v>
      </c>
    </row>
    <row r="1235" spans="1:7" x14ac:dyDescent="0.35">
      <c r="A1235" t="s">
        <v>1838</v>
      </c>
      <c r="B1235">
        <v>6120</v>
      </c>
      <c r="C1235" t="s">
        <v>650</v>
      </c>
      <c r="D1235" t="s">
        <v>1839</v>
      </c>
      <c r="E1235" t="s">
        <v>676</v>
      </c>
      <c r="F1235" t="s">
        <v>677</v>
      </c>
      <c r="G1235" s="13">
        <v>0.85555555555555562</v>
      </c>
    </row>
    <row r="1236" spans="1:7" x14ac:dyDescent="0.35">
      <c r="A1236" t="s">
        <v>1838</v>
      </c>
      <c r="B1236">
        <v>6150</v>
      </c>
      <c r="C1236" t="s">
        <v>650</v>
      </c>
      <c r="D1236" t="s">
        <v>1839</v>
      </c>
      <c r="E1236" t="s">
        <v>666</v>
      </c>
      <c r="F1236" t="s">
        <v>667</v>
      </c>
      <c r="G1236" s="13">
        <v>1</v>
      </c>
    </row>
    <row r="1237" spans="1:7" x14ac:dyDescent="0.35">
      <c r="A1237" t="s">
        <v>1838</v>
      </c>
      <c r="B1237">
        <v>6150</v>
      </c>
      <c r="C1237" t="s">
        <v>650</v>
      </c>
      <c r="D1237" t="s">
        <v>1839</v>
      </c>
      <c r="E1237" t="s">
        <v>668</v>
      </c>
      <c r="F1237" t="s">
        <v>669</v>
      </c>
      <c r="G1237" s="13">
        <v>0.91111111111111109</v>
      </c>
    </row>
    <row r="1238" spans="1:7" x14ac:dyDescent="0.35">
      <c r="A1238" t="s">
        <v>1838</v>
      </c>
      <c r="B1238">
        <v>6150</v>
      </c>
      <c r="C1238" t="s">
        <v>650</v>
      </c>
      <c r="D1238" t="s">
        <v>1839</v>
      </c>
      <c r="E1238" t="s">
        <v>670</v>
      </c>
      <c r="F1238" t="s">
        <v>671</v>
      </c>
      <c r="G1238" s="13">
        <v>0.89090909090909087</v>
      </c>
    </row>
    <row r="1239" spans="1:7" x14ac:dyDescent="0.35">
      <c r="A1239" t="s">
        <v>1838</v>
      </c>
      <c r="B1239">
        <v>6150</v>
      </c>
      <c r="C1239" t="s">
        <v>650</v>
      </c>
      <c r="D1239" t="s">
        <v>1839</v>
      </c>
      <c r="E1239" t="s">
        <v>874</v>
      </c>
      <c r="F1239" t="s">
        <v>1340</v>
      </c>
      <c r="G1239" s="13">
        <v>0.87142857142857144</v>
      </c>
    </row>
    <row r="1240" spans="1:7" x14ac:dyDescent="0.35">
      <c r="A1240" t="s">
        <v>1838</v>
      </c>
      <c r="B1240">
        <v>6150</v>
      </c>
      <c r="C1240" t="s">
        <v>650</v>
      </c>
      <c r="D1240" t="s">
        <v>1839</v>
      </c>
      <c r="E1240" t="s">
        <v>674</v>
      </c>
      <c r="F1240" t="s">
        <v>675</v>
      </c>
      <c r="G1240" s="13">
        <v>0.86250000000000004</v>
      </c>
    </row>
    <row r="1241" spans="1:7" x14ac:dyDescent="0.35">
      <c r="A1241" t="s">
        <v>1838</v>
      </c>
      <c r="B1241">
        <v>6150</v>
      </c>
      <c r="C1241" t="s">
        <v>650</v>
      </c>
      <c r="D1241" t="s">
        <v>1839</v>
      </c>
      <c r="E1241" t="s">
        <v>678</v>
      </c>
      <c r="F1241" t="s">
        <v>679</v>
      </c>
      <c r="G1241" s="13">
        <v>0.85882352941176476</v>
      </c>
    </row>
    <row r="1242" spans="1:7" x14ac:dyDescent="0.35">
      <c r="A1242" t="s">
        <v>1838</v>
      </c>
      <c r="B1242">
        <v>6150</v>
      </c>
      <c r="C1242" t="s">
        <v>650</v>
      </c>
      <c r="D1242" t="s">
        <v>1839</v>
      </c>
      <c r="E1242">
        <v>99</v>
      </c>
      <c r="F1242" t="s">
        <v>665</v>
      </c>
      <c r="G1242" s="13">
        <v>0.85555555555555562</v>
      </c>
    </row>
    <row r="1243" spans="1:7" x14ac:dyDescent="0.35">
      <c r="A1243" t="s">
        <v>1838</v>
      </c>
      <c r="B1243">
        <v>6150</v>
      </c>
      <c r="C1243" t="s">
        <v>650</v>
      </c>
      <c r="D1243" t="s">
        <v>1839</v>
      </c>
      <c r="E1243" t="s">
        <v>676</v>
      </c>
      <c r="F1243" t="s">
        <v>677</v>
      </c>
      <c r="G1243" s="13">
        <v>0.85555555555555562</v>
      </c>
    </row>
    <row r="1244" spans="1:7" x14ac:dyDescent="0.35">
      <c r="A1244" t="s">
        <v>1838</v>
      </c>
      <c r="B1244">
        <v>6161</v>
      </c>
      <c r="C1244" t="s">
        <v>652</v>
      </c>
      <c r="G1244" s="13">
        <v>0</v>
      </c>
    </row>
    <row r="1245" spans="1:7" x14ac:dyDescent="0.35">
      <c r="A1245" t="s">
        <v>1838</v>
      </c>
      <c r="B1245">
        <v>6168</v>
      </c>
      <c r="C1245" t="s">
        <v>653</v>
      </c>
      <c r="G1245" s="13">
        <v>0</v>
      </c>
    </row>
    <row r="1246" spans="1:7" x14ac:dyDescent="0.35">
      <c r="A1246" t="s">
        <v>1838</v>
      </c>
      <c r="B1246">
        <v>6169</v>
      </c>
      <c r="C1246" t="s">
        <v>654</v>
      </c>
      <c r="G1246" s="13">
        <v>0</v>
      </c>
    </row>
    <row r="1247" spans="1:7" x14ac:dyDescent="0.35">
      <c r="A1247" t="s">
        <v>1838</v>
      </c>
      <c r="B1247">
        <v>6300</v>
      </c>
      <c r="C1247" t="s">
        <v>655</v>
      </c>
      <c r="D1247" t="s">
        <v>1839</v>
      </c>
      <c r="E1247" t="s">
        <v>674</v>
      </c>
      <c r="F1247" t="s">
        <v>675</v>
      </c>
      <c r="G1247" s="13">
        <v>0.91249999999999998</v>
      </c>
    </row>
    <row r="1248" spans="1:7" x14ac:dyDescent="0.35">
      <c r="A1248" t="s">
        <v>1838</v>
      </c>
      <c r="B1248">
        <v>6300</v>
      </c>
      <c r="C1248" t="s">
        <v>655</v>
      </c>
      <c r="D1248" t="s">
        <v>1839</v>
      </c>
      <c r="E1248" t="s">
        <v>678</v>
      </c>
      <c r="F1248" t="s">
        <v>679</v>
      </c>
      <c r="G1248" s="13">
        <v>0.90588235294117647</v>
      </c>
    </row>
    <row r="1249" spans="1:7" x14ac:dyDescent="0.35">
      <c r="A1249" t="s">
        <v>1838</v>
      </c>
      <c r="B1249">
        <v>6300</v>
      </c>
      <c r="C1249" t="s">
        <v>655</v>
      </c>
      <c r="D1249" t="s">
        <v>1839</v>
      </c>
      <c r="E1249">
        <v>99</v>
      </c>
      <c r="F1249" t="s">
        <v>665</v>
      </c>
      <c r="G1249" s="13">
        <v>0.9</v>
      </c>
    </row>
    <row r="1250" spans="1:7" x14ac:dyDescent="0.35">
      <c r="A1250" t="s">
        <v>1838</v>
      </c>
      <c r="B1250">
        <v>6300</v>
      </c>
      <c r="C1250" t="s">
        <v>655</v>
      </c>
      <c r="D1250" t="s">
        <v>1839</v>
      </c>
      <c r="E1250" t="s">
        <v>676</v>
      </c>
      <c r="F1250" t="s">
        <v>677</v>
      </c>
      <c r="G1250" s="13">
        <v>0.9</v>
      </c>
    </row>
    <row r="1251" spans="1:7" x14ac:dyDescent="0.35">
      <c r="A1251" t="s">
        <v>1838</v>
      </c>
      <c r="B1251">
        <v>6300</v>
      </c>
      <c r="C1251" t="s">
        <v>655</v>
      </c>
      <c r="D1251" t="s">
        <v>1839</v>
      </c>
      <c r="E1251" t="s">
        <v>491</v>
      </c>
      <c r="F1251" t="s">
        <v>661</v>
      </c>
      <c r="G1251" s="13">
        <v>0.88181818181818183</v>
      </c>
    </row>
    <row r="1252" spans="1:7" x14ac:dyDescent="0.35">
      <c r="A1252" t="s">
        <v>1838</v>
      </c>
      <c r="B1252">
        <v>6300</v>
      </c>
      <c r="C1252" t="s">
        <v>655</v>
      </c>
      <c r="D1252" t="s">
        <v>1839</v>
      </c>
      <c r="E1252" t="s">
        <v>493</v>
      </c>
      <c r="F1252" t="s">
        <v>663</v>
      </c>
      <c r="G1252" s="13">
        <v>0.87826086956521743</v>
      </c>
    </row>
    <row r="1253" spans="1:7" x14ac:dyDescent="0.35">
      <c r="A1253" t="s">
        <v>1838</v>
      </c>
      <c r="B1253">
        <v>6300</v>
      </c>
      <c r="C1253" t="s">
        <v>655</v>
      </c>
      <c r="D1253" t="s">
        <v>1839</v>
      </c>
      <c r="E1253" t="s">
        <v>492</v>
      </c>
      <c r="F1253" t="s">
        <v>662</v>
      </c>
      <c r="G1253" s="13">
        <v>0.875</v>
      </c>
    </row>
    <row r="1254" spans="1:7" x14ac:dyDescent="0.35">
      <c r="A1254" t="s">
        <v>1838</v>
      </c>
      <c r="B1254">
        <v>6304</v>
      </c>
      <c r="C1254" t="s">
        <v>655</v>
      </c>
      <c r="D1254" t="s">
        <v>1839</v>
      </c>
      <c r="E1254" t="s">
        <v>674</v>
      </c>
      <c r="F1254" t="s">
        <v>675</v>
      </c>
      <c r="G1254" s="13">
        <v>0.91249999999999998</v>
      </c>
    </row>
    <row r="1255" spans="1:7" x14ac:dyDescent="0.35">
      <c r="A1255" t="s">
        <v>1838</v>
      </c>
      <c r="B1255">
        <v>6304</v>
      </c>
      <c r="C1255" t="s">
        <v>655</v>
      </c>
      <c r="D1255" t="s">
        <v>1839</v>
      </c>
      <c r="E1255" t="s">
        <v>678</v>
      </c>
      <c r="F1255" t="s">
        <v>679</v>
      </c>
      <c r="G1255" s="13">
        <v>0.90588235294117647</v>
      </c>
    </row>
    <row r="1256" spans="1:7" x14ac:dyDescent="0.35">
      <c r="A1256" t="s">
        <v>1838</v>
      </c>
      <c r="B1256">
        <v>6304</v>
      </c>
      <c r="C1256" t="s">
        <v>655</v>
      </c>
      <c r="D1256" t="s">
        <v>1839</v>
      </c>
      <c r="E1256">
        <v>99</v>
      </c>
      <c r="F1256" t="s">
        <v>665</v>
      </c>
      <c r="G1256" s="13">
        <v>0.9</v>
      </c>
    </row>
    <row r="1257" spans="1:7" x14ac:dyDescent="0.35">
      <c r="A1257" t="s">
        <v>1838</v>
      </c>
      <c r="B1257">
        <v>6304</v>
      </c>
      <c r="C1257" t="s">
        <v>655</v>
      </c>
      <c r="D1257" t="s">
        <v>1839</v>
      </c>
      <c r="E1257" t="s">
        <v>676</v>
      </c>
      <c r="F1257" t="s">
        <v>677</v>
      </c>
      <c r="G1257" s="13">
        <v>0.9</v>
      </c>
    </row>
    <row r="1258" spans="1:7" x14ac:dyDescent="0.35">
      <c r="A1258" t="s">
        <v>1838</v>
      </c>
      <c r="B1258">
        <v>6304</v>
      </c>
      <c r="C1258" t="s">
        <v>655</v>
      </c>
      <c r="D1258" t="s">
        <v>1839</v>
      </c>
      <c r="E1258" t="s">
        <v>491</v>
      </c>
      <c r="F1258" t="s">
        <v>661</v>
      </c>
      <c r="G1258" s="13">
        <v>0.88181818181818183</v>
      </c>
    </row>
    <row r="1259" spans="1:7" x14ac:dyDescent="0.35">
      <c r="A1259" t="s">
        <v>1838</v>
      </c>
      <c r="B1259">
        <v>6304</v>
      </c>
      <c r="C1259" t="s">
        <v>655</v>
      </c>
      <c r="D1259" t="s">
        <v>1839</v>
      </c>
      <c r="E1259" t="s">
        <v>493</v>
      </c>
      <c r="F1259" t="s">
        <v>663</v>
      </c>
      <c r="G1259" s="13">
        <v>0.87826086956521743</v>
      </c>
    </row>
    <row r="1260" spans="1:7" x14ac:dyDescent="0.35">
      <c r="A1260" t="s">
        <v>1838</v>
      </c>
      <c r="B1260">
        <v>6304</v>
      </c>
      <c r="C1260" t="s">
        <v>655</v>
      </c>
      <c r="D1260" t="s">
        <v>1839</v>
      </c>
      <c r="E1260" t="s">
        <v>492</v>
      </c>
      <c r="F1260" t="s">
        <v>662</v>
      </c>
      <c r="G1260" s="13">
        <v>0.875</v>
      </c>
    </row>
    <row r="1261" spans="1:7" x14ac:dyDescent="0.35">
      <c r="A1261" t="s">
        <v>1838</v>
      </c>
      <c r="B1261">
        <v>6305</v>
      </c>
      <c r="C1261" t="s">
        <v>655</v>
      </c>
      <c r="D1261" t="s">
        <v>1839</v>
      </c>
      <c r="E1261" t="s">
        <v>674</v>
      </c>
      <c r="F1261" t="s">
        <v>675</v>
      </c>
      <c r="G1261" s="13">
        <v>0.91249999999999998</v>
      </c>
    </row>
    <row r="1262" spans="1:7" x14ac:dyDescent="0.35">
      <c r="A1262" t="s">
        <v>1838</v>
      </c>
      <c r="B1262">
        <v>6305</v>
      </c>
      <c r="C1262" t="s">
        <v>655</v>
      </c>
      <c r="D1262" t="s">
        <v>1839</v>
      </c>
      <c r="E1262" t="s">
        <v>678</v>
      </c>
      <c r="F1262" t="s">
        <v>679</v>
      </c>
      <c r="G1262" s="13">
        <v>0.90588235294117647</v>
      </c>
    </row>
    <row r="1263" spans="1:7" x14ac:dyDescent="0.35">
      <c r="A1263" t="s">
        <v>1838</v>
      </c>
      <c r="B1263">
        <v>6305</v>
      </c>
      <c r="C1263" t="s">
        <v>655</v>
      </c>
      <c r="D1263" t="s">
        <v>1839</v>
      </c>
      <c r="E1263">
        <v>99</v>
      </c>
      <c r="F1263" t="s">
        <v>665</v>
      </c>
      <c r="G1263" s="13">
        <v>0.9</v>
      </c>
    </row>
    <row r="1264" spans="1:7" x14ac:dyDescent="0.35">
      <c r="A1264" t="s">
        <v>1838</v>
      </c>
      <c r="B1264">
        <v>6305</v>
      </c>
      <c r="C1264" t="s">
        <v>655</v>
      </c>
      <c r="D1264" t="s">
        <v>1839</v>
      </c>
      <c r="E1264" t="s">
        <v>676</v>
      </c>
      <c r="F1264" t="s">
        <v>677</v>
      </c>
      <c r="G1264" s="13">
        <v>0.9</v>
      </c>
    </row>
    <row r="1265" spans="1:7" x14ac:dyDescent="0.35">
      <c r="A1265" t="s">
        <v>1838</v>
      </c>
      <c r="B1265">
        <v>6305</v>
      </c>
      <c r="C1265" t="s">
        <v>655</v>
      </c>
      <c r="D1265" t="s">
        <v>1839</v>
      </c>
      <c r="E1265" t="s">
        <v>491</v>
      </c>
      <c r="F1265" t="s">
        <v>661</v>
      </c>
      <c r="G1265" s="13">
        <v>0.88181818181818183</v>
      </c>
    </row>
    <row r="1266" spans="1:7" x14ac:dyDescent="0.35">
      <c r="A1266" t="s">
        <v>1838</v>
      </c>
      <c r="B1266">
        <v>6305</v>
      </c>
      <c r="C1266" t="s">
        <v>655</v>
      </c>
      <c r="D1266" t="s">
        <v>1839</v>
      </c>
      <c r="E1266" t="s">
        <v>493</v>
      </c>
      <c r="F1266" t="s">
        <v>663</v>
      </c>
      <c r="G1266" s="13">
        <v>0.87826086956521743</v>
      </c>
    </row>
    <row r="1267" spans="1:7" x14ac:dyDescent="0.35">
      <c r="A1267" t="s">
        <v>1838</v>
      </c>
      <c r="B1267">
        <v>6305</v>
      </c>
      <c r="C1267" t="s">
        <v>655</v>
      </c>
      <c r="D1267" t="s">
        <v>1839</v>
      </c>
      <c r="E1267" t="s">
        <v>492</v>
      </c>
      <c r="F1267" t="s">
        <v>662</v>
      </c>
      <c r="G1267" s="13">
        <v>0.875</v>
      </c>
    </row>
    <row r="1268" spans="1:7" x14ac:dyDescent="0.35">
      <c r="A1268" t="s">
        <v>1838</v>
      </c>
      <c r="B1268">
        <v>6306</v>
      </c>
      <c r="C1268" t="s">
        <v>655</v>
      </c>
      <c r="D1268" t="s">
        <v>1839</v>
      </c>
      <c r="E1268" t="s">
        <v>674</v>
      </c>
      <c r="F1268" t="s">
        <v>675</v>
      </c>
      <c r="G1268" s="13">
        <v>0.91249999999999998</v>
      </c>
    </row>
    <row r="1269" spans="1:7" x14ac:dyDescent="0.35">
      <c r="A1269" t="s">
        <v>1838</v>
      </c>
      <c r="B1269">
        <v>6306</v>
      </c>
      <c r="C1269" t="s">
        <v>655</v>
      </c>
      <c r="D1269" t="s">
        <v>1839</v>
      </c>
      <c r="E1269" t="s">
        <v>678</v>
      </c>
      <c r="F1269" t="s">
        <v>679</v>
      </c>
      <c r="G1269" s="13">
        <v>0.90588235294117647</v>
      </c>
    </row>
    <row r="1270" spans="1:7" x14ac:dyDescent="0.35">
      <c r="A1270" t="s">
        <v>1838</v>
      </c>
      <c r="B1270">
        <v>6306</v>
      </c>
      <c r="C1270" t="s">
        <v>655</v>
      </c>
      <c r="D1270" t="s">
        <v>1839</v>
      </c>
      <c r="E1270">
        <v>99</v>
      </c>
      <c r="F1270" t="s">
        <v>665</v>
      </c>
      <c r="G1270" s="13">
        <v>0.9</v>
      </c>
    </row>
    <row r="1271" spans="1:7" x14ac:dyDescent="0.35">
      <c r="A1271" t="s">
        <v>1838</v>
      </c>
      <c r="B1271">
        <v>6306</v>
      </c>
      <c r="C1271" t="s">
        <v>655</v>
      </c>
      <c r="D1271" t="s">
        <v>1839</v>
      </c>
      <c r="E1271" t="s">
        <v>676</v>
      </c>
      <c r="F1271" t="s">
        <v>677</v>
      </c>
      <c r="G1271" s="13">
        <v>0.9</v>
      </c>
    </row>
    <row r="1272" spans="1:7" x14ac:dyDescent="0.35">
      <c r="A1272" t="s">
        <v>1838</v>
      </c>
      <c r="B1272">
        <v>6306</v>
      </c>
      <c r="C1272" t="s">
        <v>655</v>
      </c>
      <c r="D1272" t="s">
        <v>1839</v>
      </c>
      <c r="E1272" t="s">
        <v>491</v>
      </c>
      <c r="F1272" t="s">
        <v>661</v>
      </c>
      <c r="G1272" s="13">
        <v>0.88181818181818183</v>
      </c>
    </row>
    <row r="1273" spans="1:7" x14ac:dyDescent="0.35">
      <c r="A1273" t="s">
        <v>1838</v>
      </c>
      <c r="B1273">
        <v>6306</v>
      </c>
      <c r="C1273" t="s">
        <v>655</v>
      </c>
      <c r="D1273" t="s">
        <v>1839</v>
      </c>
      <c r="E1273" t="s">
        <v>493</v>
      </c>
      <c r="F1273" t="s">
        <v>663</v>
      </c>
      <c r="G1273" s="13">
        <v>0.87826086956521743</v>
      </c>
    </row>
    <row r="1274" spans="1:7" x14ac:dyDescent="0.35">
      <c r="A1274" t="s">
        <v>1838</v>
      </c>
      <c r="B1274">
        <v>6306</v>
      </c>
      <c r="C1274" t="s">
        <v>655</v>
      </c>
      <c r="D1274" t="s">
        <v>1839</v>
      </c>
      <c r="E1274" t="s">
        <v>492</v>
      </c>
      <c r="F1274" t="s">
        <v>662</v>
      </c>
      <c r="G1274" s="13">
        <v>0.875</v>
      </c>
    </row>
    <row r="1275" spans="1:7" x14ac:dyDescent="0.35">
      <c r="A1275" t="s">
        <v>1838</v>
      </c>
      <c r="B1275">
        <v>6310</v>
      </c>
      <c r="C1275" t="s">
        <v>655</v>
      </c>
      <c r="D1275" t="s">
        <v>1839</v>
      </c>
      <c r="E1275" t="s">
        <v>674</v>
      </c>
      <c r="F1275" t="s">
        <v>675</v>
      </c>
      <c r="G1275" s="13">
        <v>0.91249999999999998</v>
      </c>
    </row>
    <row r="1276" spans="1:7" x14ac:dyDescent="0.35">
      <c r="A1276" t="s">
        <v>1838</v>
      </c>
      <c r="B1276">
        <v>6310</v>
      </c>
      <c r="C1276" t="s">
        <v>655</v>
      </c>
      <c r="D1276" t="s">
        <v>1839</v>
      </c>
      <c r="E1276" t="s">
        <v>678</v>
      </c>
      <c r="F1276" t="s">
        <v>679</v>
      </c>
      <c r="G1276" s="13">
        <v>0.90588235294117647</v>
      </c>
    </row>
    <row r="1277" spans="1:7" x14ac:dyDescent="0.35">
      <c r="A1277" t="s">
        <v>1838</v>
      </c>
      <c r="B1277">
        <v>6310</v>
      </c>
      <c r="C1277" t="s">
        <v>655</v>
      </c>
      <c r="D1277" t="s">
        <v>1839</v>
      </c>
      <c r="E1277">
        <v>99</v>
      </c>
      <c r="F1277" t="s">
        <v>665</v>
      </c>
      <c r="G1277" s="13">
        <v>0.9</v>
      </c>
    </row>
    <row r="1278" spans="1:7" x14ac:dyDescent="0.35">
      <c r="A1278" t="s">
        <v>1838</v>
      </c>
      <c r="B1278">
        <v>6310</v>
      </c>
      <c r="C1278" t="s">
        <v>655</v>
      </c>
      <c r="D1278" t="s">
        <v>1839</v>
      </c>
      <c r="E1278" t="s">
        <v>676</v>
      </c>
      <c r="F1278" t="s">
        <v>677</v>
      </c>
      <c r="G1278" s="13">
        <v>0.9</v>
      </c>
    </row>
    <row r="1279" spans="1:7" x14ac:dyDescent="0.35">
      <c r="A1279" t="s">
        <v>1838</v>
      </c>
      <c r="B1279">
        <v>6310</v>
      </c>
      <c r="C1279" t="s">
        <v>655</v>
      </c>
      <c r="D1279" t="s">
        <v>1839</v>
      </c>
      <c r="E1279" t="s">
        <v>491</v>
      </c>
      <c r="F1279" t="s">
        <v>661</v>
      </c>
      <c r="G1279" s="13">
        <v>0.88181818181818183</v>
      </c>
    </row>
    <row r="1280" spans="1:7" x14ac:dyDescent="0.35">
      <c r="A1280" t="s">
        <v>1838</v>
      </c>
      <c r="B1280">
        <v>6310</v>
      </c>
      <c r="C1280" t="s">
        <v>655</v>
      </c>
      <c r="D1280" t="s">
        <v>1839</v>
      </c>
      <c r="E1280" t="s">
        <v>493</v>
      </c>
      <c r="F1280" t="s">
        <v>663</v>
      </c>
      <c r="G1280" s="13">
        <v>0.87826086956521743</v>
      </c>
    </row>
    <row r="1281" spans="1:7" x14ac:dyDescent="0.35">
      <c r="A1281" t="s">
        <v>1838</v>
      </c>
      <c r="B1281">
        <v>6310</v>
      </c>
      <c r="C1281" t="s">
        <v>655</v>
      </c>
      <c r="D1281" t="s">
        <v>1839</v>
      </c>
      <c r="E1281" t="s">
        <v>492</v>
      </c>
      <c r="F1281" t="s">
        <v>662</v>
      </c>
      <c r="G1281" s="13">
        <v>0.875</v>
      </c>
    </row>
    <row r="1282" spans="1:7" x14ac:dyDescent="0.35">
      <c r="A1282" t="s">
        <v>1838</v>
      </c>
      <c r="B1282">
        <v>6315</v>
      </c>
      <c r="C1282" t="s">
        <v>655</v>
      </c>
      <c r="D1282" t="s">
        <v>1839</v>
      </c>
      <c r="E1282" t="s">
        <v>674</v>
      </c>
      <c r="F1282" t="s">
        <v>675</v>
      </c>
      <c r="G1282" s="13">
        <v>0.91249999999999998</v>
      </c>
    </row>
    <row r="1283" spans="1:7" x14ac:dyDescent="0.35">
      <c r="A1283" t="s">
        <v>1838</v>
      </c>
      <c r="B1283">
        <v>6315</v>
      </c>
      <c r="C1283" t="s">
        <v>655</v>
      </c>
      <c r="D1283" t="s">
        <v>1839</v>
      </c>
      <c r="E1283" t="s">
        <v>678</v>
      </c>
      <c r="F1283" t="s">
        <v>679</v>
      </c>
      <c r="G1283" s="13">
        <v>0.90588235294117647</v>
      </c>
    </row>
    <row r="1284" spans="1:7" x14ac:dyDescent="0.35">
      <c r="A1284" t="s">
        <v>1838</v>
      </c>
      <c r="B1284">
        <v>6315</v>
      </c>
      <c r="C1284" t="s">
        <v>655</v>
      </c>
      <c r="D1284" t="s">
        <v>1839</v>
      </c>
      <c r="E1284">
        <v>99</v>
      </c>
      <c r="F1284" t="s">
        <v>665</v>
      </c>
      <c r="G1284" s="13">
        <v>0.9</v>
      </c>
    </row>
    <row r="1285" spans="1:7" x14ac:dyDescent="0.35">
      <c r="A1285" t="s">
        <v>1838</v>
      </c>
      <c r="B1285">
        <v>6315</v>
      </c>
      <c r="C1285" t="s">
        <v>655</v>
      </c>
      <c r="D1285" t="s">
        <v>1839</v>
      </c>
      <c r="E1285" t="s">
        <v>676</v>
      </c>
      <c r="F1285" t="s">
        <v>677</v>
      </c>
      <c r="G1285" s="13">
        <v>0.9</v>
      </c>
    </row>
    <row r="1286" spans="1:7" x14ac:dyDescent="0.35">
      <c r="A1286" t="s">
        <v>1838</v>
      </c>
      <c r="B1286">
        <v>6315</v>
      </c>
      <c r="C1286" t="s">
        <v>655</v>
      </c>
      <c r="D1286" t="s">
        <v>1839</v>
      </c>
      <c r="E1286" t="s">
        <v>491</v>
      </c>
      <c r="F1286" t="s">
        <v>661</v>
      </c>
      <c r="G1286" s="13">
        <v>0.88181818181818183</v>
      </c>
    </row>
    <row r="1287" spans="1:7" x14ac:dyDescent="0.35">
      <c r="A1287" t="s">
        <v>1838</v>
      </c>
      <c r="B1287">
        <v>6315</v>
      </c>
      <c r="C1287" t="s">
        <v>655</v>
      </c>
      <c r="D1287" t="s">
        <v>1839</v>
      </c>
      <c r="E1287" t="s">
        <v>493</v>
      </c>
      <c r="F1287" t="s">
        <v>663</v>
      </c>
      <c r="G1287" s="13">
        <v>0.87826086956521743</v>
      </c>
    </row>
    <row r="1288" spans="1:7" x14ac:dyDescent="0.35">
      <c r="A1288" t="s">
        <v>1838</v>
      </c>
      <c r="B1288">
        <v>6315</v>
      </c>
      <c r="C1288" t="s">
        <v>655</v>
      </c>
      <c r="D1288" t="s">
        <v>1839</v>
      </c>
      <c r="E1288" t="s">
        <v>492</v>
      </c>
      <c r="F1288" t="s">
        <v>662</v>
      </c>
      <c r="G1288" s="13">
        <v>0.875</v>
      </c>
    </row>
    <row r="1289" spans="1:7" x14ac:dyDescent="0.35">
      <c r="A1289" t="s">
        <v>1838</v>
      </c>
      <c r="B1289">
        <v>6320</v>
      </c>
      <c r="C1289" t="s">
        <v>655</v>
      </c>
      <c r="D1289" t="s">
        <v>1839</v>
      </c>
      <c r="E1289" t="s">
        <v>674</v>
      </c>
      <c r="F1289" t="s">
        <v>675</v>
      </c>
      <c r="G1289" s="13">
        <v>0.91249999999999998</v>
      </c>
    </row>
    <row r="1290" spans="1:7" x14ac:dyDescent="0.35">
      <c r="A1290" t="s">
        <v>1838</v>
      </c>
      <c r="B1290">
        <v>6320</v>
      </c>
      <c r="C1290" t="s">
        <v>655</v>
      </c>
      <c r="D1290" t="s">
        <v>1839</v>
      </c>
      <c r="E1290" t="s">
        <v>678</v>
      </c>
      <c r="F1290" t="s">
        <v>679</v>
      </c>
      <c r="G1290" s="13">
        <v>0.90588235294117647</v>
      </c>
    </row>
    <row r="1291" spans="1:7" x14ac:dyDescent="0.35">
      <c r="A1291" t="s">
        <v>1838</v>
      </c>
      <c r="B1291">
        <v>6320</v>
      </c>
      <c r="C1291" t="s">
        <v>655</v>
      </c>
      <c r="D1291" t="s">
        <v>1839</v>
      </c>
      <c r="E1291">
        <v>99</v>
      </c>
      <c r="F1291" t="s">
        <v>665</v>
      </c>
      <c r="G1291" s="13">
        <v>0.9</v>
      </c>
    </row>
    <row r="1292" spans="1:7" x14ac:dyDescent="0.35">
      <c r="A1292" t="s">
        <v>1838</v>
      </c>
      <c r="B1292">
        <v>6320</v>
      </c>
      <c r="C1292" t="s">
        <v>655</v>
      </c>
      <c r="D1292" t="s">
        <v>1839</v>
      </c>
      <c r="E1292" t="s">
        <v>676</v>
      </c>
      <c r="F1292" t="s">
        <v>677</v>
      </c>
      <c r="G1292" s="13">
        <v>0.9</v>
      </c>
    </row>
    <row r="1293" spans="1:7" x14ac:dyDescent="0.35">
      <c r="A1293" t="s">
        <v>1838</v>
      </c>
      <c r="B1293">
        <v>6320</v>
      </c>
      <c r="C1293" t="s">
        <v>655</v>
      </c>
      <c r="D1293" t="s">
        <v>1839</v>
      </c>
      <c r="E1293" t="s">
        <v>491</v>
      </c>
      <c r="F1293" t="s">
        <v>661</v>
      </c>
      <c r="G1293" s="13">
        <v>0.88181818181818183</v>
      </c>
    </row>
    <row r="1294" spans="1:7" x14ac:dyDescent="0.35">
      <c r="A1294" t="s">
        <v>1838</v>
      </c>
      <c r="B1294">
        <v>6320</v>
      </c>
      <c r="C1294" t="s">
        <v>655</v>
      </c>
      <c r="D1294" t="s">
        <v>1839</v>
      </c>
      <c r="E1294" t="s">
        <v>493</v>
      </c>
      <c r="F1294" t="s">
        <v>663</v>
      </c>
      <c r="G1294" s="13">
        <v>0.87826086956521743</v>
      </c>
    </row>
    <row r="1295" spans="1:7" x14ac:dyDescent="0.35">
      <c r="A1295" t="s">
        <v>1838</v>
      </c>
      <c r="B1295">
        <v>6320</v>
      </c>
      <c r="C1295" t="s">
        <v>655</v>
      </c>
      <c r="D1295" t="s">
        <v>1839</v>
      </c>
      <c r="E1295" t="s">
        <v>492</v>
      </c>
      <c r="F1295" t="s">
        <v>662</v>
      </c>
      <c r="G1295" s="13">
        <v>0.875</v>
      </c>
    </row>
    <row r="1296" spans="1:7" x14ac:dyDescent="0.35">
      <c r="A1296" t="s">
        <v>1838</v>
      </c>
      <c r="B1296">
        <v>6350</v>
      </c>
      <c r="C1296" t="s">
        <v>655</v>
      </c>
      <c r="D1296" t="s">
        <v>1839</v>
      </c>
      <c r="E1296" t="s">
        <v>674</v>
      </c>
      <c r="F1296" t="s">
        <v>675</v>
      </c>
      <c r="G1296" s="13">
        <v>0.91249999999999998</v>
      </c>
    </row>
    <row r="1297" spans="1:7" x14ac:dyDescent="0.35">
      <c r="A1297" t="s">
        <v>1838</v>
      </c>
      <c r="B1297">
        <v>6350</v>
      </c>
      <c r="C1297" t="s">
        <v>655</v>
      </c>
      <c r="D1297" t="s">
        <v>1839</v>
      </c>
      <c r="E1297" t="s">
        <v>678</v>
      </c>
      <c r="F1297" t="s">
        <v>679</v>
      </c>
      <c r="G1297" s="13">
        <v>0.90588235294117647</v>
      </c>
    </row>
    <row r="1298" spans="1:7" x14ac:dyDescent="0.35">
      <c r="A1298" t="s">
        <v>1838</v>
      </c>
      <c r="B1298">
        <v>6350</v>
      </c>
      <c r="C1298" t="s">
        <v>655</v>
      </c>
      <c r="D1298" t="s">
        <v>1839</v>
      </c>
      <c r="E1298">
        <v>99</v>
      </c>
      <c r="F1298" t="s">
        <v>665</v>
      </c>
      <c r="G1298" s="13">
        <v>0.9</v>
      </c>
    </row>
    <row r="1299" spans="1:7" x14ac:dyDescent="0.35">
      <c r="A1299" t="s">
        <v>1838</v>
      </c>
      <c r="B1299">
        <v>6350</v>
      </c>
      <c r="C1299" t="s">
        <v>655</v>
      </c>
      <c r="D1299" t="s">
        <v>1839</v>
      </c>
      <c r="E1299" t="s">
        <v>676</v>
      </c>
      <c r="F1299" t="s">
        <v>677</v>
      </c>
      <c r="G1299" s="13">
        <v>0.9</v>
      </c>
    </row>
    <row r="1300" spans="1:7" x14ac:dyDescent="0.35">
      <c r="A1300" t="s">
        <v>1838</v>
      </c>
      <c r="B1300">
        <v>6350</v>
      </c>
      <c r="C1300" t="s">
        <v>655</v>
      </c>
      <c r="D1300" t="s">
        <v>1839</v>
      </c>
      <c r="E1300" t="s">
        <v>491</v>
      </c>
      <c r="F1300" t="s">
        <v>661</v>
      </c>
      <c r="G1300" s="13">
        <v>0.88181818181818183</v>
      </c>
    </row>
    <row r="1301" spans="1:7" x14ac:dyDescent="0.35">
      <c r="A1301" t="s">
        <v>1838</v>
      </c>
      <c r="B1301">
        <v>6350</v>
      </c>
      <c r="C1301" t="s">
        <v>655</v>
      </c>
      <c r="D1301" t="s">
        <v>1839</v>
      </c>
      <c r="E1301" t="s">
        <v>493</v>
      </c>
      <c r="F1301" t="s">
        <v>663</v>
      </c>
      <c r="G1301" s="13">
        <v>0.87826086956521743</v>
      </c>
    </row>
    <row r="1302" spans="1:7" x14ac:dyDescent="0.35">
      <c r="A1302" t="s">
        <v>1838</v>
      </c>
      <c r="B1302">
        <v>6350</v>
      </c>
      <c r="C1302" t="s">
        <v>655</v>
      </c>
      <c r="D1302" t="s">
        <v>1839</v>
      </c>
      <c r="E1302" t="s">
        <v>492</v>
      </c>
      <c r="F1302" t="s">
        <v>662</v>
      </c>
      <c r="G1302" s="13">
        <v>0.875</v>
      </c>
    </row>
    <row r="1303" spans="1:7" x14ac:dyDescent="0.35">
      <c r="A1303" t="s">
        <v>1838</v>
      </c>
      <c r="B1303">
        <v>6361</v>
      </c>
      <c r="C1303" t="s">
        <v>656</v>
      </c>
      <c r="G1303" s="13">
        <v>0</v>
      </c>
    </row>
    <row r="1304" spans="1:7" x14ac:dyDescent="0.35">
      <c r="A1304" t="s">
        <v>1838</v>
      </c>
      <c r="B1304">
        <v>6368</v>
      </c>
      <c r="C1304" t="s">
        <v>657</v>
      </c>
      <c r="G1304" s="13">
        <v>0</v>
      </c>
    </row>
    <row r="1305" spans="1:7" x14ac:dyDescent="0.35">
      <c r="A1305" t="s">
        <v>1838</v>
      </c>
      <c r="B1305">
        <v>6369</v>
      </c>
      <c r="C1305" t="s">
        <v>658</v>
      </c>
      <c r="G1305" s="13">
        <v>0</v>
      </c>
    </row>
    <row r="1306" spans="1:7" x14ac:dyDescent="0.35">
      <c r="A1306" t="s">
        <v>1838</v>
      </c>
      <c r="B1306">
        <v>100</v>
      </c>
      <c r="C1306" t="s">
        <v>751</v>
      </c>
      <c r="D1306" t="s">
        <v>1839</v>
      </c>
      <c r="E1306" t="s">
        <v>1814</v>
      </c>
      <c r="F1306" t="s">
        <v>1815</v>
      </c>
      <c r="G1306" s="13">
        <v>0.92</v>
      </c>
    </row>
    <row r="1307" spans="1:7" x14ac:dyDescent="0.35">
      <c r="A1307" t="s">
        <v>1838</v>
      </c>
      <c r="B1307">
        <v>100</v>
      </c>
      <c r="C1307" t="s">
        <v>751</v>
      </c>
      <c r="D1307" t="s">
        <v>1839</v>
      </c>
      <c r="E1307" t="s">
        <v>1787</v>
      </c>
      <c r="F1307" t="s">
        <v>1788</v>
      </c>
      <c r="G1307" s="13">
        <v>0.91111111111111109</v>
      </c>
    </row>
    <row r="1308" spans="1:7" x14ac:dyDescent="0.35">
      <c r="A1308" t="s">
        <v>1838</v>
      </c>
      <c r="B1308">
        <v>100</v>
      </c>
      <c r="C1308" t="s">
        <v>751</v>
      </c>
      <c r="D1308" t="s">
        <v>1839</v>
      </c>
      <c r="E1308" t="s">
        <v>784</v>
      </c>
      <c r="F1308" t="s">
        <v>785</v>
      </c>
      <c r="G1308" s="13">
        <v>0.8833333333333333</v>
      </c>
    </row>
    <row r="1309" spans="1:7" x14ac:dyDescent="0.35">
      <c r="A1309" t="s">
        <v>1838</v>
      </c>
      <c r="B1309">
        <v>100</v>
      </c>
      <c r="C1309" t="s">
        <v>751</v>
      </c>
      <c r="D1309" t="s">
        <v>1839</v>
      </c>
      <c r="E1309" t="s">
        <v>794</v>
      </c>
      <c r="F1309" t="s">
        <v>795</v>
      </c>
      <c r="G1309" s="13">
        <v>0.8833333333333333</v>
      </c>
    </row>
    <row r="1310" spans="1:7" x14ac:dyDescent="0.35">
      <c r="A1310" t="s">
        <v>1838</v>
      </c>
      <c r="B1310">
        <v>181</v>
      </c>
      <c r="C1310" t="s">
        <v>752</v>
      </c>
      <c r="G1310" s="13">
        <v>0</v>
      </c>
    </row>
    <row r="1311" spans="1:7" x14ac:dyDescent="0.35">
      <c r="A1311" t="s">
        <v>1838</v>
      </c>
      <c r="B1311">
        <v>182</v>
      </c>
      <c r="C1311" t="s">
        <v>753</v>
      </c>
      <c r="G1311" s="13">
        <v>0</v>
      </c>
    </row>
    <row r="1312" spans="1:7" x14ac:dyDescent="0.35">
      <c r="A1312" t="s">
        <v>1838</v>
      </c>
      <c r="B1312">
        <v>3100</v>
      </c>
      <c r="C1312" t="s">
        <v>754</v>
      </c>
      <c r="D1312" t="s">
        <v>1839</v>
      </c>
      <c r="E1312" t="s">
        <v>255</v>
      </c>
      <c r="F1312" t="s">
        <v>256</v>
      </c>
      <c r="G1312" s="13">
        <v>0.92852231562166609</v>
      </c>
    </row>
    <row r="1313" spans="1:7" x14ac:dyDescent="0.35">
      <c r="A1313" t="s">
        <v>1838</v>
      </c>
      <c r="B1313">
        <v>3107</v>
      </c>
      <c r="C1313" t="s">
        <v>755</v>
      </c>
      <c r="G1313" s="13">
        <v>0</v>
      </c>
    </row>
    <row r="1314" spans="1:7" x14ac:dyDescent="0.35">
      <c r="A1314" t="s">
        <v>1838</v>
      </c>
      <c r="B1314">
        <v>3108</v>
      </c>
      <c r="C1314" t="s">
        <v>756</v>
      </c>
      <c r="G1314" s="13">
        <v>0</v>
      </c>
    </row>
    <row r="1315" spans="1:7" x14ac:dyDescent="0.35">
      <c r="A1315" t="s">
        <v>1838</v>
      </c>
      <c r="B1315">
        <v>3197</v>
      </c>
      <c r="C1315" t="s">
        <v>755</v>
      </c>
      <c r="G1315" s="13">
        <v>0</v>
      </c>
    </row>
    <row r="1316" spans="1:7" x14ac:dyDescent="0.35">
      <c r="A1316" t="s">
        <v>1838</v>
      </c>
      <c r="B1316">
        <v>3200</v>
      </c>
      <c r="C1316" t="s">
        <v>757</v>
      </c>
      <c r="G1316" s="13">
        <v>0</v>
      </c>
    </row>
    <row r="1317" spans="1:7" x14ac:dyDescent="0.35">
      <c r="A1317" t="s">
        <v>1838</v>
      </c>
      <c r="B1317">
        <v>3277</v>
      </c>
      <c r="C1317" t="s">
        <v>758</v>
      </c>
      <c r="G1317" s="13">
        <v>0</v>
      </c>
    </row>
    <row r="1318" spans="1:7" x14ac:dyDescent="0.35">
      <c r="A1318" t="s">
        <v>1838</v>
      </c>
      <c r="B1318">
        <v>3278</v>
      </c>
      <c r="C1318" t="s">
        <v>759</v>
      </c>
      <c r="G1318" s="13">
        <v>0</v>
      </c>
    </row>
    <row r="1319" spans="1:7" x14ac:dyDescent="0.35">
      <c r="A1319" t="s">
        <v>1838</v>
      </c>
      <c r="B1319">
        <v>3280</v>
      </c>
      <c r="C1319" t="s">
        <v>760</v>
      </c>
      <c r="G1319" s="13">
        <v>0</v>
      </c>
    </row>
    <row r="1320" spans="1:7" x14ac:dyDescent="0.35">
      <c r="A1320" t="s">
        <v>1838</v>
      </c>
      <c r="B1320">
        <v>4300</v>
      </c>
      <c r="C1320" t="s">
        <v>285</v>
      </c>
      <c r="G1320" s="13">
        <v>0</v>
      </c>
    </row>
    <row r="1321" spans="1:7" x14ac:dyDescent="0.35">
      <c r="A1321" t="s">
        <v>1838</v>
      </c>
      <c r="B1321">
        <v>6000</v>
      </c>
      <c r="C1321" t="s">
        <v>761</v>
      </c>
      <c r="G1321" s="13">
        <v>0</v>
      </c>
    </row>
    <row r="1322" spans="1:7" x14ac:dyDescent="0.35">
      <c r="A1322" t="s">
        <v>1838</v>
      </c>
      <c r="B1322">
        <v>6005</v>
      </c>
      <c r="C1322" t="s">
        <v>762</v>
      </c>
      <c r="G1322" s="13">
        <v>0</v>
      </c>
    </row>
    <row r="1323" spans="1:7" x14ac:dyDescent="0.35">
      <c r="A1323" t="s">
        <v>1838</v>
      </c>
      <c r="B1323">
        <v>6010</v>
      </c>
      <c r="C1323" t="s">
        <v>763</v>
      </c>
      <c r="G1323" s="13">
        <v>0</v>
      </c>
    </row>
    <row r="1324" spans="1:7" x14ac:dyDescent="0.35">
      <c r="A1324" t="s">
        <v>1838</v>
      </c>
      <c r="B1324">
        <v>6015</v>
      </c>
      <c r="C1324" t="s">
        <v>762</v>
      </c>
      <c r="G1324" s="13">
        <v>0</v>
      </c>
    </row>
    <row r="1325" spans="1:7" x14ac:dyDescent="0.35">
      <c r="A1325" t="s">
        <v>1838</v>
      </c>
      <c r="B1325">
        <v>6020</v>
      </c>
      <c r="C1325" t="s">
        <v>763</v>
      </c>
      <c r="G1325" s="13">
        <v>0</v>
      </c>
    </row>
    <row r="1326" spans="1:7" x14ac:dyDescent="0.35">
      <c r="A1326" t="s">
        <v>1838</v>
      </c>
      <c r="B1326">
        <v>6050</v>
      </c>
      <c r="C1326" t="s">
        <v>764</v>
      </c>
      <c r="G1326" s="13">
        <v>0</v>
      </c>
    </row>
    <row r="1327" spans="1:7" x14ac:dyDescent="0.35">
      <c r="A1327" t="s">
        <v>1838</v>
      </c>
      <c r="B1327">
        <v>6068</v>
      </c>
      <c r="C1327" t="s">
        <v>765</v>
      </c>
      <c r="G1327" s="13">
        <v>0</v>
      </c>
    </row>
    <row r="1328" spans="1:7" x14ac:dyDescent="0.35">
      <c r="A1328" t="s">
        <v>1838</v>
      </c>
      <c r="B1328">
        <v>6466</v>
      </c>
      <c r="C1328" t="s">
        <v>766</v>
      </c>
      <c r="G1328" s="13">
        <v>0</v>
      </c>
    </row>
    <row r="1329" spans="1:7" x14ac:dyDescent="0.35">
      <c r="A1329" t="s">
        <v>1838</v>
      </c>
      <c r="B1329">
        <v>6478</v>
      </c>
      <c r="C1329" t="s">
        <v>767</v>
      </c>
      <c r="D1329" t="s">
        <v>1839</v>
      </c>
      <c r="E1329" t="s">
        <v>778</v>
      </c>
      <c r="F1329" t="s">
        <v>779</v>
      </c>
      <c r="G1329" s="13">
        <v>0.91428571428571426</v>
      </c>
    </row>
    <row r="1330" spans="1:7" x14ac:dyDescent="0.35">
      <c r="A1330" t="s">
        <v>1838</v>
      </c>
      <c r="B1330">
        <v>6478</v>
      </c>
      <c r="C1330" t="s">
        <v>767</v>
      </c>
      <c r="D1330" t="s">
        <v>1839</v>
      </c>
      <c r="E1330" t="s">
        <v>786</v>
      </c>
      <c r="F1330" t="s">
        <v>787</v>
      </c>
      <c r="G1330" s="13">
        <v>0.91428571428571426</v>
      </c>
    </row>
    <row r="1331" spans="1:7" x14ac:dyDescent="0.35">
      <c r="A1331" t="s">
        <v>1838</v>
      </c>
      <c r="B1331">
        <v>1745</v>
      </c>
      <c r="C1331" t="s">
        <v>824</v>
      </c>
      <c r="D1331" t="s">
        <v>1839</v>
      </c>
      <c r="E1331" t="s">
        <v>1112</v>
      </c>
      <c r="F1331" t="s">
        <v>1331</v>
      </c>
      <c r="G1331" s="13">
        <v>0.87646907416534869</v>
      </c>
    </row>
    <row r="1332" spans="1:7" x14ac:dyDescent="0.35">
      <c r="A1332" t="s">
        <v>1838</v>
      </c>
      <c r="B1332">
        <v>1746</v>
      </c>
      <c r="C1332" t="s">
        <v>825</v>
      </c>
      <c r="G1332" s="13">
        <v>0</v>
      </c>
    </row>
    <row r="1333" spans="1:7" x14ac:dyDescent="0.35">
      <c r="A1333" t="s">
        <v>1838</v>
      </c>
      <c r="B1333">
        <v>1717</v>
      </c>
      <c r="C1333" t="s">
        <v>869</v>
      </c>
      <c r="G1333" s="13">
        <v>0</v>
      </c>
    </row>
    <row r="1334" spans="1:7" x14ac:dyDescent="0.35">
      <c r="A1334" t="s">
        <v>1838</v>
      </c>
      <c r="B1334">
        <v>400</v>
      </c>
      <c r="C1334" t="s">
        <v>913</v>
      </c>
      <c r="G1334" s="13">
        <v>0</v>
      </c>
    </row>
    <row r="1335" spans="1:7" x14ac:dyDescent="0.35">
      <c r="A1335" t="s">
        <v>1838</v>
      </c>
      <c r="B1335">
        <v>402</v>
      </c>
      <c r="C1335" t="s">
        <v>914</v>
      </c>
      <c r="G1335" s="13">
        <v>0</v>
      </c>
    </row>
    <row r="1336" spans="1:7" x14ac:dyDescent="0.35">
      <c r="A1336" t="s">
        <v>1838</v>
      </c>
      <c r="B1336">
        <v>450</v>
      </c>
      <c r="C1336" t="s">
        <v>915</v>
      </c>
      <c r="G1336" s="13">
        <v>0</v>
      </c>
    </row>
    <row r="1337" spans="1:7" x14ac:dyDescent="0.35">
      <c r="A1337" t="s">
        <v>1838</v>
      </c>
      <c r="B1337">
        <v>481</v>
      </c>
      <c r="C1337" t="s">
        <v>916</v>
      </c>
      <c r="G1337" s="13">
        <v>0</v>
      </c>
    </row>
    <row r="1338" spans="1:7" x14ac:dyDescent="0.35">
      <c r="A1338" t="s">
        <v>1838</v>
      </c>
      <c r="B1338">
        <v>482</v>
      </c>
      <c r="C1338" t="s">
        <v>917</v>
      </c>
      <c r="G1338" s="13">
        <v>0</v>
      </c>
    </row>
    <row r="1339" spans="1:7" x14ac:dyDescent="0.35">
      <c r="A1339" t="s">
        <v>1838</v>
      </c>
      <c r="B1339">
        <v>500</v>
      </c>
      <c r="C1339" t="s">
        <v>918</v>
      </c>
      <c r="G1339" s="13">
        <v>0</v>
      </c>
    </row>
    <row r="1340" spans="1:7" x14ac:dyDescent="0.35">
      <c r="A1340" t="s">
        <v>1838</v>
      </c>
      <c r="B1340">
        <v>502</v>
      </c>
      <c r="C1340" t="s">
        <v>919</v>
      </c>
      <c r="G1340" s="13">
        <v>0</v>
      </c>
    </row>
    <row r="1341" spans="1:7" x14ac:dyDescent="0.35">
      <c r="A1341" t="s">
        <v>1838</v>
      </c>
      <c r="B1341">
        <v>581</v>
      </c>
      <c r="C1341" t="s">
        <v>920</v>
      </c>
      <c r="G1341" s="13">
        <v>0</v>
      </c>
    </row>
    <row r="1342" spans="1:7" x14ac:dyDescent="0.35">
      <c r="A1342" t="s">
        <v>1838</v>
      </c>
      <c r="B1342">
        <v>582</v>
      </c>
      <c r="C1342" t="s">
        <v>921</v>
      </c>
      <c r="G1342" s="13">
        <v>0</v>
      </c>
    </row>
    <row r="1343" spans="1:7" x14ac:dyDescent="0.35">
      <c r="A1343" t="s">
        <v>1838</v>
      </c>
      <c r="B1343">
        <v>1100</v>
      </c>
      <c r="C1343" t="s">
        <v>886</v>
      </c>
      <c r="D1343" t="s">
        <v>1839</v>
      </c>
      <c r="E1343" t="s">
        <v>1073</v>
      </c>
      <c r="F1343" t="s">
        <v>1074</v>
      </c>
      <c r="G1343" s="13">
        <v>0.9285714285714286</v>
      </c>
    </row>
    <row r="1344" spans="1:7" x14ac:dyDescent="0.35">
      <c r="A1344" t="s">
        <v>1838</v>
      </c>
      <c r="B1344">
        <v>1105</v>
      </c>
      <c r="C1344" t="s">
        <v>922</v>
      </c>
      <c r="G1344" s="13">
        <v>0</v>
      </c>
    </row>
    <row r="1345" spans="1:7" x14ac:dyDescent="0.35">
      <c r="A1345" t="s">
        <v>1838</v>
      </c>
      <c r="B1345">
        <v>1106</v>
      </c>
      <c r="C1345" t="s">
        <v>923</v>
      </c>
      <c r="G1345" s="13">
        <v>0</v>
      </c>
    </row>
    <row r="1346" spans="1:7" x14ac:dyDescent="0.35">
      <c r="A1346" t="s">
        <v>1838</v>
      </c>
      <c r="B1346">
        <v>1109</v>
      </c>
      <c r="C1346" t="s">
        <v>924</v>
      </c>
      <c r="G1346" s="13">
        <v>0</v>
      </c>
    </row>
    <row r="1347" spans="1:7" x14ac:dyDescent="0.35">
      <c r="A1347" t="s">
        <v>1838</v>
      </c>
      <c r="B1347">
        <v>1110</v>
      </c>
      <c r="C1347" t="s">
        <v>923</v>
      </c>
      <c r="G1347" s="13">
        <v>0</v>
      </c>
    </row>
    <row r="1348" spans="1:7" x14ac:dyDescent="0.35">
      <c r="A1348" t="s">
        <v>1838</v>
      </c>
      <c r="B1348">
        <v>1115</v>
      </c>
      <c r="C1348" t="s">
        <v>922</v>
      </c>
      <c r="G1348" s="13">
        <v>0</v>
      </c>
    </row>
    <row r="1349" spans="1:7" x14ac:dyDescent="0.35">
      <c r="A1349" t="s">
        <v>1838</v>
      </c>
      <c r="B1349">
        <v>1120</v>
      </c>
      <c r="C1349" t="s">
        <v>923</v>
      </c>
      <c r="G1349" s="13">
        <v>0</v>
      </c>
    </row>
    <row r="1350" spans="1:7" x14ac:dyDescent="0.35">
      <c r="A1350" t="s">
        <v>1838</v>
      </c>
      <c r="B1350">
        <v>1150</v>
      </c>
      <c r="C1350" t="s">
        <v>925</v>
      </c>
      <c r="G1350" s="13">
        <v>0</v>
      </c>
    </row>
    <row r="1351" spans="1:7" x14ac:dyDescent="0.35">
      <c r="A1351" t="s">
        <v>1838</v>
      </c>
      <c r="B1351">
        <v>1181</v>
      </c>
      <c r="C1351" t="s">
        <v>926</v>
      </c>
      <c r="G1351" s="13">
        <v>0</v>
      </c>
    </row>
    <row r="1352" spans="1:7" x14ac:dyDescent="0.35">
      <c r="A1352" t="s">
        <v>1838</v>
      </c>
      <c r="B1352">
        <v>1182</v>
      </c>
      <c r="C1352" t="s">
        <v>927</v>
      </c>
      <c r="G1352" s="13">
        <v>0</v>
      </c>
    </row>
    <row r="1353" spans="1:7" x14ac:dyDescent="0.35">
      <c r="A1353" t="s">
        <v>1838</v>
      </c>
      <c r="B1353">
        <v>1200</v>
      </c>
      <c r="C1353" t="s">
        <v>928</v>
      </c>
      <c r="G1353" s="13">
        <v>0</v>
      </c>
    </row>
    <row r="1354" spans="1:7" x14ac:dyDescent="0.35">
      <c r="A1354" t="s">
        <v>1838</v>
      </c>
      <c r="B1354">
        <v>1300</v>
      </c>
      <c r="C1354" t="s">
        <v>929</v>
      </c>
      <c r="G1354" s="13">
        <v>0</v>
      </c>
    </row>
    <row r="1355" spans="1:7" x14ac:dyDescent="0.35">
      <c r="A1355" t="s">
        <v>1838</v>
      </c>
      <c r="B1355">
        <v>1400</v>
      </c>
      <c r="C1355" t="s">
        <v>930</v>
      </c>
      <c r="G1355" s="13">
        <v>0</v>
      </c>
    </row>
    <row r="1356" spans="1:7" x14ac:dyDescent="0.35">
      <c r="A1356" t="s">
        <v>1838</v>
      </c>
      <c r="B1356">
        <v>1420</v>
      </c>
      <c r="C1356" t="s">
        <v>931</v>
      </c>
      <c r="G1356" s="13">
        <v>0</v>
      </c>
    </row>
    <row r="1357" spans="1:7" x14ac:dyDescent="0.35">
      <c r="A1357" t="s">
        <v>1838</v>
      </c>
      <c r="B1357">
        <v>1435</v>
      </c>
      <c r="C1357" t="s">
        <v>932</v>
      </c>
      <c r="G1357" s="13">
        <v>0</v>
      </c>
    </row>
    <row r="1358" spans="1:7" x14ac:dyDescent="0.35">
      <c r="A1358" t="s">
        <v>1838</v>
      </c>
      <c r="B1358">
        <v>1500</v>
      </c>
      <c r="C1358" t="s">
        <v>933</v>
      </c>
      <c r="G1358" s="13">
        <v>0</v>
      </c>
    </row>
    <row r="1359" spans="1:7" x14ac:dyDescent="0.35">
      <c r="A1359" t="s">
        <v>1838</v>
      </c>
      <c r="B1359">
        <v>1501</v>
      </c>
      <c r="C1359" t="s">
        <v>934</v>
      </c>
      <c r="G1359" s="13">
        <v>0</v>
      </c>
    </row>
    <row r="1360" spans="1:7" x14ac:dyDescent="0.35">
      <c r="A1360" t="s">
        <v>1838</v>
      </c>
      <c r="B1360">
        <v>1504</v>
      </c>
      <c r="C1360" t="s">
        <v>935</v>
      </c>
      <c r="G1360" s="13">
        <v>0</v>
      </c>
    </row>
    <row r="1361" spans="1:7" x14ac:dyDescent="0.35">
      <c r="A1361" t="s">
        <v>1838</v>
      </c>
      <c r="B1361">
        <v>1505</v>
      </c>
      <c r="C1361" t="s">
        <v>936</v>
      </c>
      <c r="G1361" s="13">
        <v>0</v>
      </c>
    </row>
    <row r="1362" spans="1:7" x14ac:dyDescent="0.35">
      <c r="A1362" t="s">
        <v>1838</v>
      </c>
      <c r="B1362">
        <v>2111</v>
      </c>
      <c r="C1362" t="s">
        <v>937</v>
      </c>
      <c r="G1362" s="13">
        <v>0</v>
      </c>
    </row>
    <row r="1363" spans="1:7" x14ac:dyDescent="0.35">
      <c r="A1363" t="s">
        <v>1838</v>
      </c>
      <c r="B1363">
        <v>4102</v>
      </c>
      <c r="C1363" t="s">
        <v>938</v>
      </c>
      <c r="G1363" s="13">
        <v>0</v>
      </c>
    </row>
    <row r="1364" spans="1:7" x14ac:dyDescent="0.35">
      <c r="A1364" t="s">
        <v>1838</v>
      </c>
      <c r="B1364">
        <v>4600</v>
      </c>
      <c r="C1364" t="s">
        <v>939</v>
      </c>
      <c r="D1364" t="s">
        <v>1839</v>
      </c>
      <c r="E1364" t="s">
        <v>1085</v>
      </c>
      <c r="F1364" t="s">
        <v>1086</v>
      </c>
      <c r="G1364" s="13">
        <v>0.93333333333333335</v>
      </c>
    </row>
    <row r="1365" spans="1:7" x14ac:dyDescent="0.35">
      <c r="A1365" t="s">
        <v>1838</v>
      </c>
      <c r="B1365">
        <v>4600</v>
      </c>
      <c r="C1365" t="s">
        <v>939</v>
      </c>
      <c r="D1365" t="s">
        <v>1839</v>
      </c>
      <c r="E1365" t="s">
        <v>1083</v>
      </c>
      <c r="F1365" t="s">
        <v>1084</v>
      </c>
      <c r="G1365" s="13">
        <v>0.90666666666666673</v>
      </c>
    </row>
    <row r="1366" spans="1:7" x14ac:dyDescent="0.35">
      <c r="A1366" t="s">
        <v>1838</v>
      </c>
      <c r="B1366">
        <v>4601</v>
      </c>
      <c r="C1366" t="s">
        <v>940</v>
      </c>
      <c r="G1366" s="13">
        <v>0</v>
      </c>
    </row>
    <row r="1367" spans="1:7" x14ac:dyDescent="0.35">
      <c r="A1367" t="s">
        <v>1838</v>
      </c>
      <c r="B1367">
        <v>4800</v>
      </c>
      <c r="C1367" t="s">
        <v>941</v>
      </c>
      <c r="G1367" s="13">
        <v>0</v>
      </c>
    </row>
    <row r="1368" spans="1:7" x14ac:dyDescent="0.35">
      <c r="A1368" t="s">
        <v>1838</v>
      </c>
      <c r="B1368">
        <v>5109</v>
      </c>
      <c r="C1368" t="s">
        <v>942</v>
      </c>
      <c r="G1368" s="13">
        <v>0</v>
      </c>
    </row>
    <row r="1369" spans="1:7" x14ac:dyDescent="0.35">
      <c r="A1369" t="s">
        <v>1838</v>
      </c>
      <c r="B1369">
        <v>5603</v>
      </c>
      <c r="C1369" t="s">
        <v>943</v>
      </c>
      <c r="G1369" s="13">
        <v>0</v>
      </c>
    </row>
    <row r="1370" spans="1:7" x14ac:dyDescent="0.35">
      <c r="A1370" t="s">
        <v>1838</v>
      </c>
      <c r="B1370">
        <v>5604</v>
      </c>
      <c r="C1370" t="s">
        <v>944</v>
      </c>
      <c r="G1370" s="13">
        <v>0</v>
      </c>
    </row>
    <row r="1371" spans="1:7" x14ac:dyDescent="0.35">
      <c r="A1371" t="s">
        <v>1838</v>
      </c>
      <c r="B1371">
        <v>5610</v>
      </c>
      <c r="C1371" t="s">
        <v>945</v>
      </c>
      <c r="G1371" s="13">
        <v>0</v>
      </c>
    </row>
    <row r="1372" spans="1:7" x14ac:dyDescent="0.35">
      <c r="A1372" t="s">
        <v>1838</v>
      </c>
      <c r="B1372">
        <v>5611</v>
      </c>
      <c r="C1372" t="s">
        <v>946</v>
      </c>
      <c r="G1372" s="13">
        <v>0</v>
      </c>
    </row>
    <row r="1373" spans="1:7" x14ac:dyDescent="0.35">
      <c r="A1373" t="s">
        <v>1838</v>
      </c>
      <c r="B1373">
        <v>7000</v>
      </c>
      <c r="C1373" t="s">
        <v>947</v>
      </c>
      <c r="G1373" s="13">
        <v>0</v>
      </c>
    </row>
    <row r="1374" spans="1:7" x14ac:dyDescent="0.35">
      <c r="A1374" t="s">
        <v>1838</v>
      </c>
      <c r="B1374">
        <v>1503</v>
      </c>
      <c r="C1374" t="s">
        <v>1151</v>
      </c>
      <c r="D1374" t="s">
        <v>1839</v>
      </c>
      <c r="E1374" t="s">
        <v>1183</v>
      </c>
      <c r="F1374" t="s">
        <v>1184</v>
      </c>
      <c r="G1374" s="13">
        <v>0.90909090909090906</v>
      </c>
    </row>
    <row r="1375" spans="1:7" x14ac:dyDescent="0.35">
      <c r="A1375" t="s">
        <v>1838</v>
      </c>
      <c r="B1375">
        <v>1700</v>
      </c>
      <c r="C1375" t="s">
        <v>1152</v>
      </c>
      <c r="G1375" s="13">
        <v>0</v>
      </c>
    </row>
    <row r="1376" spans="1:7" x14ac:dyDescent="0.35">
      <c r="A1376" t="s">
        <v>1838</v>
      </c>
      <c r="B1376">
        <v>1708</v>
      </c>
      <c r="C1376" t="s">
        <v>1151</v>
      </c>
      <c r="D1376" t="s">
        <v>1839</v>
      </c>
      <c r="E1376" t="s">
        <v>1183</v>
      </c>
      <c r="F1376" t="s">
        <v>1184</v>
      </c>
      <c r="G1376" s="13">
        <v>0.90909090909090906</v>
      </c>
    </row>
    <row r="1377" spans="1:7" x14ac:dyDescent="0.35">
      <c r="A1377" t="s">
        <v>1838</v>
      </c>
      <c r="B1377">
        <v>1710</v>
      </c>
      <c r="C1377" t="s">
        <v>1153</v>
      </c>
      <c r="G1377" s="13">
        <v>0</v>
      </c>
    </row>
    <row r="1378" spans="1:7" x14ac:dyDescent="0.35">
      <c r="A1378" t="s">
        <v>1838</v>
      </c>
      <c r="B1378">
        <v>1760</v>
      </c>
      <c r="C1378" t="s">
        <v>1154</v>
      </c>
      <c r="G1378" s="13">
        <v>0</v>
      </c>
    </row>
    <row r="1379" spans="1:7" x14ac:dyDescent="0.35">
      <c r="A1379" t="s">
        <v>1838</v>
      </c>
      <c r="B1379">
        <v>1770</v>
      </c>
      <c r="C1379" t="s">
        <v>1155</v>
      </c>
      <c r="G1379" s="13">
        <v>0</v>
      </c>
    </row>
    <row r="1380" spans="1:7" x14ac:dyDescent="0.35">
      <c r="A1380" t="s">
        <v>1838</v>
      </c>
      <c r="B1380">
        <v>4905</v>
      </c>
      <c r="C1380" t="s">
        <v>1156</v>
      </c>
      <c r="G1380" s="13">
        <v>0</v>
      </c>
    </row>
    <row r="1381" spans="1:7" x14ac:dyDescent="0.35">
      <c r="A1381" t="s">
        <v>1838</v>
      </c>
      <c r="B1381">
        <v>5204</v>
      </c>
      <c r="C1381" t="s">
        <v>1157</v>
      </c>
      <c r="G1381" s="13">
        <v>0</v>
      </c>
    </row>
    <row r="1382" spans="1:7" x14ac:dyDescent="0.35">
      <c r="A1382" t="s">
        <v>1838</v>
      </c>
      <c r="B1382">
        <v>5205</v>
      </c>
      <c r="C1382" t="s">
        <v>1158</v>
      </c>
      <c r="G1382" s="13">
        <v>0</v>
      </c>
    </row>
    <row r="1383" spans="1:7" x14ac:dyDescent="0.35">
      <c r="A1383" t="s">
        <v>1838</v>
      </c>
      <c r="B1383">
        <v>5206</v>
      </c>
      <c r="C1383" t="s">
        <v>1159</v>
      </c>
      <c r="G1383" s="13">
        <v>0</v>
      </c>
    </row>
    <row r="1384" spans="1:7" x14ac:dyDescent="0.35">
      <c r="A1384" t="s">
        <v>1838</v>
      </c>
      <c r="B1384">
        <v>5207</v>
      </c>
      <c r="C1384" t="s">
        <v>1160</v>
      </c>
      <c r="G1384" s="13">
        <v>0</v>
      </c>
    </row>
    <row r="1385" spans="1:7" x14ac:dyDescent="0.35">
      <c r="A1385" t="s">
        <v>1838</v>
      </c>
      <c r="B1385">
        <v>5208</v>
      </c>
      <c r="C1385" t="s">
        <v>1161</v>
      </c>
      <c r="G1385" s="13">
        <v>0</v>
      </c>
    </row>
    <row r="1386" spans="1:7" x14ac:dyDescent="0.35">
      <c r="A1386" t="s">
        <v>1838</v>
      </c>
      <c r="B1386">
        <v>5209</v>
      </c>
      <c r="C1386" t="s">
        <v>1162</v>
      </c>
      <c r="G1386" s="13">
        <v>0</v>
      </c>
    </row>
    <row r="1387" spans="1:7" x14ac:dyDescent="0.35">
      <c r="A1387" t="s">
        <v>1838</v>
      </c>
      <c r="B1387">
        <v>5301</v>
      </c>
      <c r="C1387" t="s">
        <v>1163</v>
      </c>
      <c r="G1387" s="13">
        <v>0</v>
      </c>
    </row>
    <row r="1388" spans="1:7" x14ac:dyDescent="0.35">
      <c r="A1388" t="s">
        <v>1838</v>
      </c>
      <c r="B1388">
        <v>5302</v>
      </c>
      <c r="C1388" t="s">
        <v>1164</v>
      </c>
      <c r="G1388" s="13">
        <v>0</v>
      </c>
    </row>
    <row r="1389" spans="1:7" x14ac:dyDescent="0.35">
      <c r="A1389" t="s">
        <v>1838</v>
      </c>
      <c r="B1389">
        <v>5303</v>
      </c>
      <c r="C1389" t="s">
        <v>1165</v>
      </c>
      <c r="G1389" s="13">
        <v>0</v>
      </c>
    </row>
    <row r="1390" spans="1:7" x14ac:dyDescent="0.35">
      <c r="A1390" t="s">
        <v>1838</v>
      </c>
      <c r="B1390">
        <v>5304</v>
      </c>
      <c r="C1390" t="s">
        <v>1166</v>
      </c>
      <c r="G1390" s="13">
        <v>0</v>
      </c>
    </row>
    <row r="1391" spans="1:7" x14ac:dyDescent="0.35">
      <c r="A1391" t="s">
        <v>1838</v>
      </c>
      <c r="B1391">
        <v>5306</v>
      </c>
      <c r="C1391" t="s">
        <v>1167</v>
      </c>
      <c r="G1391" s="13">
        <v>0</v>
      </c>
    </row>
    <row r="1392" spans="1:7" x14ac:dyDescent="0.35">
      <c r="A1392" t="s">
        <v>1838</v>
      </c>
      <c r="B1392">
        <v>5309</v>
      </c>
      <c r="C1392" t="s">
        <v>1168</v>
      </c>
      <c r="G1392" s="13">
        <v>0</v>
      </c>
    </row>
    <row r="1393" spans="1:7" x14ac:dyDescent="0.35">
      <c r="A1393" t="s">
        <v>1838</v>
      </c>
      <c r="B1393">
        <v>5600</v>
      </c>
      <c r="C1393" t="s">
        <v>1169</v>
      </c>
      <c r="G1393" s="13">
        <v>0</v>
      </c>
    </row>
    <row r="1394" spans="1:7" x14ac:dyDescent="0.35">
      <c r="A1394" t="s">
        <v>1838</v>
      </c>
      <c r="B1394">
        <v>5601</v>
      </c>
      <c r="C1394" t="s">
        <v>1170</v>
      </c>
      <c r="G1394" s="13">
        <v>0</v>
      </c>
    </row>
    <row r="1395" spans="1:7" x14ac:dyDescent="0.35">
      <c r="A1395" t="s">
        <v>1838</v>
      </c>
      <c r="B1395">
        <v>5602</v>
      </c>
      <c r="C1395" t="s">
        <v>1171</v>
      </c>
      <c r="G1395" s="13">
        <v>0</v>
      </c>
    </row>
    <row r="1396" spans="1:7" x14ac:dyDescent="0.35">
      <c r="A1396" t="s">
        <v>1838</v>
      </c>
      <c r="B1396">
        <v>5606</v>
      </c>
      <c r="C1396" t="s">
        <v>1172</v>
      </c>
      <c r="G1396" s="13">
        <v>0</v>
      </c>
    </row>
    <row r="1397" spans="1:7" x14ac:dyDescent="0.35">
      <c r="A1397" t="s">
        <v>1838</v>
      </c>
      <c r="B1397">
        <v>5607</v>
      </c>
      <c r="C1397" t="s">
        <v>1173</v>
      </c>
      <c r="G1397" s="13">
        <v>0</v>
      </c>
    </row>
    <row r="1398" spans="1:7" x14ac:dyDescent="0.35">
      <c r="A1398" t="s">
        <v>1838</v>
      </c>
      <c r="B1398">
        <v>5608</v>
      </c>
      <c r="C1398" t="s">
        <v>1174</v>
      </c>
      <c r="G1398" s="13">
        <v>0</v>
      </c>
    </row>
    <row r="1399" spans="1:7" x14ac:dyDescent="0.35">
      <c r="A1399" t="s">
        <v>1838</v>
      </c>
      <c r="B1399">
        <v>5609</v>
      </c>
      <c r="C1399" t="s">
        <v>1175</v>
      </c>
      <c r="G1399" s="13">
        <v>0</v>
      </c>
    </row>
    <row r="1400" spans="1:7" x14ac:dyDescent="0.35">
      <c r="A1400" t="s">
        <v>1838</v>
      </c>
      <c r="B1400">
        <v>1704</v>
      </c>
      <c r="C1400" t="s">
        <v>1226</v>
      </c>
      <c r="G1400" s="13">
        <v>0</v>
      </c>
    </row>
    <row r="1401" spans="1:7" x14ac:dyDescent="0.35">
      <c r="A1401" t="s">
        <v>1838</v>
      </c>
      <c r="B1401">
        <v>4410</v>
      </c>
      <c r="C1401" t="s">
        <v>1221</v>
      </c>
      <c r="D1401" t="s">
        <v>1839</v>
      </c>
      <c r="E1401" t="s">
        <v>1232</v>
      </c>
      <c r="F1401" t="s">
        <v>1233</v>
      </c>
      <c r="G1401" s="13">
        <v>1</v>
      </c>
    </row>
    <row r="1402" spans="1:7" x14ac:dyDescent="0.35">
      <c r="A1402" t="s">
        <v>1838</v>
      </c>
      <c r="B1402">
        <v>5107</v>
      </c>
      <c r="C1402" t="s">
        <v>1209</v>
      </c>
      <c r="D1402" t="s">
        <v>1839</v>
      </c>
      <c r="E1402" t="s">
        <v>1243</v>
      </c>
      <c r="F1402" t="s">
        <v>1244</v>
      </c>
      <c r="G1402" s="13">
        <v>1</v>
      </c>
    </row>
    <row r="1403" spans="1:7" x14ac:dyDescent="0.35">
      <c r="A1403" t="s">
        <v>1838</v>
      </c>
      <c r="B1403">
        <v>5107</v>
      </c>
      <c r="C1403" t="s">
        <v>1209</v>
      </c>
      <c r="D1403" t="s">
        <v>1839</v>
      </c>
      <c r="E1403" t="s">
        <v>1230</v>
      </c>
      <c r="F1403" t="s">
        <v>1231</v>
      </c>
      <c r="G1403" s="13">
        <v>0.92</v>
      </c>
    </row>
    <row r="1404" spans="1:7" x14ac:dyDescent="0.35">
      <c r="A1404" t="s">
        <v>1838</v>
      </c>
      <c r="B1404">
        <v>5107</v>
      </c>
      <c r="C1404" t="s">
        <v>1209</v>
      </c>
      <c r="D1404" t="s">
        <v>1839</v>
      </c>
      <c r="E1404" t="s">
        <v>1253</v>
      </c>
      <c r="F1404" t="s">
        <v>1791</v>
      </c>
      <c r="G1404" s="13">
        <v>0.86923076923076925</v>
      </c>
    </row>
    <row r="1405" spans="1:7" x14ac:dyDescent="0.35">
      <c r="A1405" t="s">
        <v>1838</v>
      </c>
      <c r="B1405">
        <v>5200</v>
      </c>
      <c r="C1405" t="s">
        <v>621</v>
      </c>
      <c r="D1405" t="s">
        <v>1839</v>
      </c>
      <c r="E1405" t="s">
        <v>643</v>
      </c>
      <c r="F1405" t="s">
        <v>1234</v>
      </c>
      <c r="G1405" s="13">
        <v>1</v>
      </c>
    </row>
    <row r="1406" spans="1:7" x14ac:dyDescent="0.35">
      <c r="A1406" t="s">
        <v>1838</v>
      </c>
      <c r="B1406">
        <v>5200</v>
      </c>
      <c r="C1406" t="s">
        <v>621</v>
      </c>
      <c r="D1406" t="s">
        <v>1839</v>
      </c>
      <c r="E1406" t="s">
        <v>613</v>
      </c>
      <c r="F1406" t="s">
        <v>614</v>
      </c>
      <c r="G1406" s="13">
        <v>0.92307692307692313</v>
      </c>
    </row>
    <row r="1407" spans="1:7" x14ac:dyDescent="0.35">
      <c r="A1407" t="s">
        <v>1838</v>
      </c>
      <c r="B1407">
        <v>5201</v>
      </c>
      <c r="C1407" t="s">
        <v>1227</v>
      </c>
      <c r="G1407" s="13">
        <v>0</v>
      </c>
    </row>
    <row r="1408" spans="1:7" x14ac:dyDescent="0.35">
      <c r="A1408" t="s">
        <v>1838</v>
      </c>
      <c r="B1408">
        <v>5202</v>
      </c>
      <c r="C1408" t="s">
        <v>1228</v>
      </c>
      <c r="G1408" s="13">
        <v>0</v>
      </c>
    </row>
    <row r="1409" spans="1:7" x14ac:dyDescent="0.35">
      <c r="A1409" t="s">
        <v>1838</v>
      </c>
      <c r="B1409">
        <v>5605</v>
      </c>
      <c r="C1409" t="s">
        <v>1229</v>
      </c>
      <c r="G1409" s="13">
        <v>0</v>
      </c>
    </row>
    <row r="1410" spans="1:7" x14ac:dyDescent="0.35">
      <c r="A1410" t="s">
        <v>1838</v>
      </c>
      <c r="B1410">
        <v>109</v>
      </c>
      <c r="C1410" t="s">
        <v>1307</v>
      </c>
      <c r="D1410" t="s">
        <v>1839</v>
      </c>
      <c r="E1410" t="s">
        <v>1785</v>
      </c>
      <c r="F1410" t="s">
        <v>1786</v>
      </c>
      <c r="G1410" s="13">
        <v>0.86</v>
      </c>
    </row>
    <row r="1411" spans="1:7" x14ac:dyDescent="0.35">
      <c r="A1411" t="s">
        <v>1838</v>
      </c>
      <c r="B1411">
        <v>302</v>
      </c>
      <c r="C1411" t="s">
        <v>1308</v>
      </c>
      <c r="G1411" s="13">
        <v>0</v>
      </c>
    </row>
    <row r="1412" spans="1:7" x14ac:dyDescent="0.35">
      <c r="A1412" t="s">
        <v>1838</v>
      </c>
      <c r="B1412">
        <v>303</v>
      </c>
      <c r="C1412" t="s">
        <v>1309</v>
      </c>
      <c r="G1412" s="13">
        <v>0</v>
      </c>
    </row>
    <row r="1413" spans="1:7" x14ac:dyDescent="0.35">
      <c r="A1413" t="s">
        <v>1838</v>
      </c>
      <c r="B1413">
        <v>306</v>
      </c>
      <c r="C1413" t="s">
        <v>1310</v>
      </c>
      <c r="G1413" s="13">
        <v>0</v>
      </c>
    </row>
    <row r="1414" spans="1:7" x14ac:dyDescent="0.35">
      <c r="A1414" t="s">
        <v>1838</v>
      </c>
      <c r="B1414">
        <v>1702</v>
      </c>
      <c r="C1414" t="s">
        <v>1189</v>
      </c>
      <c r="G1414" s="13">
        <v>0</v>
      </c>
    </row>
    <row r="1415" spans="1:7" x14ac:dyDescent="0.35">
      <c r="A1415" t="s">
        <v>1838</v>
      </c>
      <c r="B1415">
        <v>1703</v>
      </c>
      <c r="C1415" t="s">
        <v>1306</v>
      </c>
      <c r="D1415" t="s">
        <v>1839</v>
      </c>
      <c r="E1415" t="s">
        <v>1792</v>
      </c>
      <c r="F1415" t="s">
        <v>1793</v>
      </c>
      <c r="G1415" s="13">
        <v>1</v>
      </c>
    </row>
    <row r="1416" spans="1:7" x14ac:dyDescent="0.35">
      <c r="A1416" t="s">
        <v>1838</v>
      </c>
      <c r="B1416">
        <v>1709</v>
      </c>
      <c r="C1416" t="s">
        <v>1311</v>
      </c>
      <c r="G1416" s="13">
        <v>0</v>
      </c>
    </row>
    <row r="1417" spans="1:7" x14ac:dyDescent="0.35">
      <c r="A1417" t="s">
        <v>1838</v>
      </c>
      <c r="B1417">
        <v>1722</v>
      </c>
      <c r="C1417" t="s">
        <v>1312</v>
      </c>
      <c r="G1417" s="13">
        <v>0</v>
      </c>
    </row>
    <row r="1418" spans="1:7" x14ac:dyDescent="0.35">
      <c r="A1418" t="s">
        <v>1838</v>
      </c>
      <c r="B1418">
        <v>4405</v>
      </c>
      <c r="C1418" t="s">
        <v>1313</v>
      </c>
      <c r="G1418" s="13">
        <v>0</v>
      </c>
    </row>
    <row r="1419" spans="1:7" x14ac:dyDescent="0.35">
      <c r="A1419" t="s">
        <v>1838</v>
      </c>
      <c r="B1419">
        <v>300</v>
      </c>
      <c r="C1419" t="s">
        <v>1377</v>
      </c>
      <c r="G1419" s="13">
        <v>0</v>
      </c>
    </row>
    <row r="1420" spans="1:7" x14ac:dyDescent="0.35">
      <c r="A1420" t="s">
        <v>1838</v>
      </c>
      <c r="B1420">
        <v>304</v>
      </c>
      <c r="C1420" t="s">
        <v>1378</v>
      </c>
      <c r="G1420" s="13">
        <v>0</v>
      </c>
    </row>
    <row r="1421" spans="1:7" x14ac:dyDescent="0.35">
      <c r="A1421" t="s">
        <v>1838</v>
      </c>
      <c r="B1421">
        <v>4400</v>
      </c>
      <c r="C1421" t="s">
        <v>821</v>
      </c>
      <c r="G1421" s="13">
        <v>0</v>
      </c>
    </row>
    <row r="1422" spans="1:7" x14ac:dyDescent="0.35">
      <c r="A1422" t="s">
        <v>1838</v>
      </c>
      <c r="B1422">
        <v>4404</v>
      </c>
      <c r="C1422" t="s">
        <v>822</v>
      </c>
      <c r="G1422" s="13">
        <v>0</v>
      </c>
    </row>
    <row r="1423" spans="1:7" x14ac:dyDescent="0.35">
      <c r="A1423" t="s">
        <v>1838</v>
      </c>
      <c r="B1423">
        <v>4406</v>
      </c>
      <c r="C1423" t="s">
        <v>1379</v>
      </c>
      <c r="G1423" s="13">
        <v>0</v>
      </c>
    </row>
    <row r="1424" spans="1:7" x14ac:dyDescent="0.35">
      <c r="A1424" t="s">
        <v>1838</v>
      </c>
      <c r="B1424">
        <v>4407</v>
      </c>
      <c r="C1424" t="s">
        <v>1380</v>
      </c>
      <c r="G1424" s="13">
        <v>0</v>
      </c>
    </row>
    <row r="1425" spans="1:7" x14ac:dyDescent="0.35">
      <c r="A1425" t="s">
        <v>1838</v>
      </c>
      <c r="B1425">
        <v>4408</v>
      </c>
      <c r="C1425" t="s">
        <v>872</v>
      </c>
      <c r="G1425" s="13">
        <v>0</v>
      </c>
    </row>
    <row r="1426" spans="1:7" x14ac:dyDescent="0.35">
      <c r="A1426" t="s">
        <v>1838</v>
      </c>
      <c r="B1426">
        <v>4409</v>
      </c>
      <c r="C1426" t="s">
        <v>1381</v>
      </c>
      <c r="G1426" s="13">
        <v>0</v>
      </c>
    </row>
    <row r="1427" spans="1:7" x14ac:dyDescent="0.35">
      <c r="A1427" t="s">
        <v>1838</v>
      </c>
      <c r="B1427">
        <v>6661</v>
      </c>
      <c r="C1427" t="s">
        <v>1382</v>
      </c>
      <c r="D1427" t="s">
        <v>1839</v>
      </c>
      <c r="E1427" t="s">
        <v>695</v>
      </c>
      <c r="F1427" t="s">
        <v>1336</v>
      </c>
      <c r="G1427" s="13">
        <v>0.97585507964751228</v>
      </c>
    </row>
    <row r="1428" spans="1:7" x14ac:dyDescent="0.35">
      <c r="A1428" t="s">
        <v>1838</v>
      </c>
      <c r="B1428">
        <v>6661</v>
      </c>
      <c r="C1428" t="s">
        <v>1382</v>
      </c>
      <c r="D1428" t="s">
        <v>1839</v>
      </c>
      <c r="E1428" t="s">
        <v>1392</v>
      </c>
      <c r="F1428" t="s">
        <v>1393</v>
      </c>
      <c r="G1428" s="13">
        <v>0.88760156547031588</v>
      </c>
    </row>
    <row r="1429" spans="1:7" x14ac:dyDescent="0.35">
      <c r="A1429" t="s">
        <v>1838</v>
      </c>
      <c r="B1429">
        <v>6662</v>
      </c>
      <c r="C1429" t="s">
        <v>1382</v>
      </c>
      <c r="D1429" t="s">
        <v>1839</v>
      </c>
      <c r="E1429" t="s">
        <v>695</v>
      </c>
      <c r="F1429" t="s">
        <v>1336</v>
      </c>
      <c r="G1429" s="13">
        <v>0.97585507964751228</v>
      </c>
    </row>
    <row r="1430" spans="1:7" x14ac:dyDescent="0.35">
      <c r="A1430" t="s">
        <v>1838</v>
      </c>
      <c r="B1430">
        <v>6662</v>
      </c>
      <c r="C1430" t="s">
        <v>1382</v>
      </c>
      <c r="D1430" t="s">
        <v>1839</v>
      </c>
      <c r="E1430" t="s">
        <v>1392</v>
      </c>
      <c r="F1430" t="s">
        <v>1393</v>
      </c>
      <c r="G1430" s="13">
        <v>0.88760156547031588</v>
      </c>
    </row>
    <row r="1431" spans="1:7" x14ac:dyDescent="0.35">
      <c r="A1431" t="s">
        <v>1838</v>
      </c>
      <c r="B1431">
        <v>6663</v>
      </c>
      <c r="C1431" t="s">
        <v>1382</v>
      </c>
      <c r="D1431" t="s">
        <v>1839</v>
      </c>
      <c r="E1431" t="s">
        <v>695</v>
      </c>
      <c r="F1431" t="s">
        <v>1336</v>
      </c>
      <c r="G1431" s="13">
        <v>0.97585507964751228</v>
      </c>
    </row>
    <row r="1432" spans="1:7" x14ac:dyDescent="0.35">
      <c r="A1432" t="s">
        <v>1838</v>
      </c>
      <c r="B1432">
        <v>6663</v>
      </c>
      <c r="C1432" t="s">
        <v>1382</v>
      </c>
      <c r="D1432" t="s">
        <v>1839</v>
      </c>
      <c r="E1432" t="s">
        <v>1392</v>
      </c>
      <c r="F1432" t="s">
        <v>1393</v>
      </c>
      <c r="G1432" s="13">
        <v>0.88760156547031588</v>
      </c>
    </row>
    <row r="1433" spans="1:7" x14ac:dyDescent="0.35">
      <c r="A1433" t="s">
        <v>1838</v>
      </c>
      <c r="B1433">
        <v>6664</v>
      </c>
      <c r="C1433" t="s">
        <v>1382</v>
      </c>
      <c r="D1433" t="s">
        <v>1839</v>
      </c>
      <c r="E1433" t="s">
        <v>695</v>
      </c>
      <c r="F1433" t="s">
        <v>1336</v>
      </c>
      <c r="G1433" s="13">
        <v>0.97585507964751228</v>
      </c>
    </row>
    <row r="1434" spans="1:7" x14ac:dyDescent="0.35">
      <c r="A1434" t="s">
        <v>1838</v>
      </c>
      <c r="B1434">
        <v>6664</v>
      </c>
      <c r="C1434" t="s">
        <v>1382</v>
      </c>
      <c r="D1434" t="s">
        <v>1839</v>
      </c>
      <c r="E1434" t="s">
        <v>1392</v>
      </c>
      <c r="F1434" t="s">
        <v>1393</v>
      </c>
      <c r="G1434" s="13">
        <v>0.88760156547031588</v>
      </c>
    </row>
    <row r="1435" spans="1:7" x14ac:dyDescent="0.35">
      <c r="A1435" t="s">
        <v>1838</v>
      </c>
      <c r="B1435">
        <v>6666</v>
      </c>
      <c r="C1435" t="s">
        <v>1383</v>
      </c>
      <c r="G1435" s="13">
        <v>0</v>
      </c>
    </row>
    <row r="1436" spans="1:7" x14ac:dyDescent="0.35">
      <c r="A1436" t="s">
        <v>1838</v>
      </c>
      <c r="B1436">
        <v>6667</v>
      </c>
      <c r="C1436" t="s">
        <v>1384</v>
      </c>
      <c r="G1436" s="13">
        <v>0</v>
      </c>
    </row>
    <row r="1437" spans="1:7" x14ac:dyDescent="0.35">
      <c r="A1437" t="s">
        <v>1838</v>
      </c>
      <c r="B1437">
        <v>3500</v>
      </c>
      <c r="C1437" t="s">
        <v>1428</v>
      </c>
      <c r="G1437" s="13">
        <v>0</v>
      </c>
    </row>
    <row r="1438" spans="1:7" x14ac:dyDescent="0.35">
      <c r="A1438" t="s">
        <v>1838</v>
      </c>
      <c r="B1438">
        <v>3505</v>
      </c>
      <c r="C1438" t="s">
        <v>1428</v>
      </c>
      <c r="G1438" s="13">
        <v>0</v>
      </c>
    </row>
    <row r="1439" spans="1:7" x14ac:dyDescent="0.35">
      <c r="A1439" t="s">
        <v>1838</v>
      </c>
      <c r="B1439">
        <v>3510</v>
      </c>
      <c r="C1439" t="s">
        <v>1428</v>
      </c>
      <c r="G1439" s="13">
        <v>0</v>
      </c>
    </row>
    <row r="1440" spans="1:7" x14ac:dyDescent="0.35">
      <c r="A1440" t="s">
        <v>1838</v>
      </c>
      <c r="B1440">
        <v>3515</v>
      </c>
      <c r="C1440" t="s">
        <v>1428</v>
      </c>
      <c r="G1440" s="13">
        <v>0</v>
      </c>
    </row>
    <row r="1441" spans="1:7" x14ac:dyDescent="0.35">
      <c r="A1441" t="s">
        <v>1838</v>
      </c>
      <c r="B1441">
        <v>3520</v>
      </c>
      <c r="C1441" t="s">
        <v>1428</v>
      </c>
      <c r="G1441" s="13">
        <v>0</v>
      </c>
    </row>
    <row r="1442" spans="1:7" x14ac:dyDescent="0.35">
      <c r="A1442" t="s">
        <v>1838</v>
      </c>
      <c r="B1442">
        <v>3550</v>
      </c>
      <c r="C1442" t="s">
        <v>1428</v>
      </c>
      <c r="G1442" s="13">
        <v>0</v>
      </c>
    </row>
    <row r="1443" spans="1:7" x14ac:dyDescent="0.35">
      <c r="A1443" t="s">
        <v>1838</v>
      </c>
      <c r="B1443">
        <v>3569</v>
      </c>
      <c r="C1443" t="s">
        <v>1429</v>
      </c>
      <c r="G1443" s="13">
        <v>0</v>
      </c>
    </row>
    <row r="1444" spans="1:7" x14ac:dyDescent="0.35">
      <c r="A1444" t="s">
        <v>1838</v>
      </c>
      <c r="B1444">
        <v>3600</v>
      </c>
      <c r="C1444" t="s">
        <v>1430</v>
      </c>
      <c r="G1444" s="13">
        <v>0</v>
      </c>
    </row>
    <row r="1445" spans="1:7" x14ac:dyDescent="0.35">
      <c r="A1445" t="s">
        <v>1838</v>
      </c>
      <c r="B1445">
        <v>3605</v>
      </c>
      <c r="C1445" t="s">
        <v>1430</v>
      </c>
      <c r="G1445" s="13">
        <v>0</v>
      </c>
    </row>
    <row r="1446" spans="1:7" x14ac:dyDescent="0.35">
      <c r="A1446" t="s">
        <v>1838</v>
      </c>
      <c r="B1446">
        <v>3610</v>
      </c>
      <c r="C1446" t="s">
        <v>1430</v>
      </c>
      <c r="G1446" s="13">
        <v>0</v>
      </c>
    </row>
    <row r="1447" spans="1:7" x14ac:dyDescent="0.35">
      <c r="A1447" t="s">
        <v>1838</v>
      </c>
      <c r="B1447">
        <v>3615</v>
      </c>
      <c r="C1447" t="s">
        <v>1430</v>
      </c>
      <c r="G1447" s="13">
        <v>0</v>
      </c>
    </row>
    <row r="1448" spans="1:7" x14ac:dyDescent="0.35">
      <c r="A1448" t="s">
        <v>1838</v>
      </c>
      <c r="B1448">
        <v>3620</v>
      </c>
      <c r="C1448" t="s">
        <v>1430</v>
      </c>
      <c r="G1448" s="13">
        <v>0</v>
      </c>
    </row>
    <row r="1449" spans="1:7" x14ac:dyDescent="0.35">
      <c r="A1449" t="s">
        <v>1838</v>
      </c>
      <c r="B1449">
        <v>3650</v>
      </c>
      <c r="C1449" t="s">
        <v>1430</v>
      </c>
      <c r="G1449" s="13">
        <v>0</v>
      </c>
    </row>
    <row r="1450" spans="1:7" x14ac:dyDescent="0.35">
      <c r="A1450" t="s">
        <v>1838</v>
      </c>
      <c r="B1450">
        <v>3669</v>
      </c>
      <c r="C1450" t="s">
        <v>1431</v>
      </c>
      <c r="G1450" s="13">
        <v>0</v>
      </c>
    </row>
    <row r="1451" spans="1:7" x14ac:dyDescent="0.35">
      <c r="A1451" t="s">
        <v>1838</v>
      </c>
      <c r="B1451">
        <v>3700</v>
      </c>
      <c r="C1451" t="s">
        <v>1432</v>
      </c>
      <c r="G1451" s="13">
        <v>0</v>
      </c>
    </row>
    <row r="1452" spans="1:7" x14ac:dyDescent="0.35">
      <c r="A1452" t="s">
        <v>1838</v>
      </c>
      <c r="B1452">
        <v>3705</v>
      </c>
      <c r="C1452" t="s">
        <v>1432</v>
      </c>
      <c r="G1452" s="13">
        <v>0</v>
      </c>
    </row>
    <row r="1453" spans="1:7" x14ac:dyDescent="0.35">
      <c r="A1453" t="s">
        <v>1838</v>
      </c>
      <c r="B1453">
        <v>3710</v>
      </c>
      <c r="C1453" t="s">
        <v>1432</v>
      </c>
      <c r="G1453" s="13">
        <v>0</v>
      </c>
    </row>
    <row r="1454" spans="1:7" x14ac:dyDescent="0.35">
      <c r="A1454" t="s">
        <v>1838</v>
      </c>
      <c r="B1454">
        <v>3715</v>
      </c>
      <c r="C1454" t="s">
        <v>1432</v>
      </c>
      <c r="G1454" s="13">
        <v>0</v>
      </c>
    </row>
    <row r="1455" spans="1:7" x14ac:dyDescent="0.35">
      <c r="A1455" t="s">
        <v>1838</v>
      </c>
      <c r="B1455">
        <v>3720</v>
      </c>
      <c r="C1455" t="s">
        <v>1432</v>
      </c>
      <c r="G1455" s="13">
        <v>0</v>
      </c>
    </row>
    <row r="1456" spans="1:7" x14ac:dyDescent="0.35">
      <c r="A1456" t="s">
        <v>1838</v>
      </c>
      <c r="B1456">
        <v>3750</v>
      </c>
      <c r="C1456" t="s">
        <v>1432</v>
      </c>
      <c r="G1456" s="13">
        <v>0</v>
      </c>
    </row>
    <row r="1457" spans="1:7" x14ac:dyDescent="0.35">
      <c r="A1457" t="s">
        <v>1838</v>
      </c>
      <c r="B1457">
        <v>3769</v>
      </c>
      <c r="C1457" t="s">
        <v>1433</v>
      </c>
      <c r="G1457" s="13">
        <v>0</v>
      </c>
    </row>
    <row r="1458" spans="1:7" x14ac:dyDescent="0.35">
      <c r="A1458" t="s">
        <v>1838</v>
      </c>
      <c r="B1458">
        <v>3800</v>
      </c>
      <c r="C1458" t="s">
        <v>1434</v>
      </c>
      <c r="G1458" s="13">
        <v>0</v>
      </c>
    </row>
    <row r="1459" spans="1:7" x14ac:dyDescent="0.35">
      <c r="A1459" t="s">
        <v>1838</v>
      </c>
      <c r="B1459">
        <v>3805</v>
      </c>
      <c r="C1459" t="s">
        <v>1434</v>
      </c>
      <c r="G1459" s="13">
        <v>0</v>
      </c>
    </row>
    <row r="1460" spans="1:7" x14ac:dyDescent="0.35">
      <c r="A1460" t="s">
        <v>1838</v>
      </c>
      <c r="B1460">
        <v>3810</v>
      </c>
      <c r="C1460" t="s">
        <v>1434</v>
      </c>
      <c r="G1460" s="13">
        <v>0</v>
      </c>
    </row>
    <row r="1461" spans="1:7" x14ac:dyDescent="0.35">
      <c r="A1461" t="s">
        <v>1838</v>
      </c>
      <c r="B1461">
        <v>3815</v>
      </c>
      <c r="C1461" t="s">
        <v>1434</v>
      </c>
      <c r="G1461" s="13">
        <v>0</v>
      </c>
    </row>
    <row r="1462" spans="1:7" x14ac:dyDescent="0.35">
      <c r="A1462" t="s">
        <v>1838</v>
      </c>
      <c r="B1462">
        <v>3820</v>
      </c>
      <c r="C1462" t="s">
        <v>1434</v>
      </c>
      <c r="G1462" s="13">
        <v>0</v>
      </c>
    </row>
    <row r="1463" spans="1:7" x14ac:dyDescent="0.35">
      <c r="A1463" t="s">
        <v>1838</v>
      </c>
      <c r="B1463">
        <v>3850</v>
      </c>
      <c r="C1463" t="s">
        <v>1434</v>
      </c>
      <c r="G1463" s="13">
        <v>0</v>
      </c>
    </row>
    <row r="1464" spans="1:7" x14ac:dyDescent="0.35">
      <c r="A1464" t="s">
        <v>1838</v>
      </c>
      <c r="B1464">
        <v>3869</v>
      </c>
      <c r="C1464" t="s">
        <v>1435</v>
      </c>
      <c r="G1464" s="13">
        <v>0</v>
      </c>
    </row>
    <row r="1465" spans="1:7" x14ac:dyDescent="0.35">
      <c r="A1465" t="s">
        <v>1838</v>
      </c>
      <c r="B1465">
        <v>1705</v>
      </c>
      <c r="C1465" t="s">
        <v>1524</v>
      </c>
      <c r="G1465" s="13">
        <v>0</v>
      </c>
    </row>
    <row r="1466" spans="1:7" x14ac:dyDescent="0.35">
      <c r="A1466" t="s">
        <v>1838</v>
      </c>
      <c r="B1466">
        <v>1712</v>
      </c>
      <c r="C1466" t="s">
        <v>1525</v>
      </c>
      <c r="G1466" s="13">
        <v>0</v>
      </c>
    </row>
    <row r="1467" spans="1:7" x14ac:dyDescent="0.35">
      <c r="A1467" t="s">
        <v>1838</v>
      </c>
      <c r="B1467">
        <v>1713</v>
      </c>
      <c r="C1467" t="s">
        <v>1526</v>
      </c>
      <c r="G1467" s="13">
        <v>0</v>
      </c>
    </row>
    <row r="1468" spans="1:7" x14ac:dyDescent="0.35">
      <c r="A1468" t="s">
        <v>1838</v>
      </c>
      <c r="B1468">
        <v>1714</v>
      </c>
      <c r="C1468" t="s">
        <v>1527</v>
      </c>
      <c r="G1468" s="13">
        <v>0</v>
      </c>
    </row>
    <row r="1469" spans="1:7" x14ac:dyDescent="0.35">
      <c r="A1469" t="s">
        <v>1838</v>
      </c>
      <c r="B1469">
        <v>1715</v>
      </c>
      <c r="C1469" t="s">
        <v>1528</v>
      </c>
      <c r="G1469" s="13">
        <v>0</v>
      </c>
    </row>
    <row r="1470" spans="1:7" x14ac:dyDescent="0.35">
      <c r="A1470" t="s">
        <v>1838</v>
      </c>
      <c r="B1470">
        <v>1716</v>
      </c>
      <c r="C1470" t="s">
        <v>1529</v>
      </c>
      <c r="G1470" s="13">
        <v>0</v>
      </c>
    </row>
    <row r="1471" spans="1:7" x14ac:dyDescent="0.35">
      <c r="A1471" t="s">
        <v>1838</v>
      </c>
      <c r="B1471">
        <v>1719</v>
      </c>
      <c r="C1471" t="s">
        <v>1530</v>
      </c>
      <c r="G1471" s="13">
        <v>0</v>
      </c>
    </row>
    <row r="1472" spans="1:7" x14ac:dyDescent="0.35">
      <c r="A1472" t="s">
        <v>1838</v>
      </c>
      <c r="B1472">
        <v>1731</v>
      </c>
      <c r="C1472" t="s">
        <v>1531</v>
      </c>
      <c r="G1472" s="13">
        <v>0</v>
      </c>
    </row>
    <row r="1473" spans="1:7" x14ac:dyDescent="0.35">
      <c r="A1473" t="s">
        <v>1838</v>
      </c>
      <c r="B1473">
        <v>1732</v>
      </c>
      <c r="C1473" t="s">
        <v>1531</v>
      </c>
      <c r="G1473" s="13">
        <v>0</v>
      </c>
    </row>
    <row r="1474" spans="1:7" x14ac:dyDescent="0.35">
      <c r="A1474" t="s">
        <v>1838</v>
      </c>
      <c r="B1474">
        <v>1733</v>
      </c>
      <c r="C1474" t="s">
        <v>1531</v>
      </c>
      <c r="G1474" s="13">
        <v>0</v>
      </c>
    </row>
    <row r="1475" spans="1:7" x14ac:dyDescent="0.35">
      <c r="A1475" t="s">
        <v>1838</v>
      </c>
      <c r="B1475">
        <v>1734</v>
      </c>
      <c r="C1475" t="s">
        <v>1531</v>
      </c>
      <c r="G1475" s="13">
        <v>0</v>
      </c>
    </row>
    <row r="1476" spans="1:7" x14ac:dyDescent="0.35">
      <c r="A1476" t="s">
        <v>1838</v>
      </c>
      <c r="B1476">
        <v>1736</v>
      </c>
      <c r="C1476" t="s">
        <v>1531</v>
      </c>
      <c r="G1476" s="13">
        <v>0</v>
      </c>
    </row>
    <row r="1477" spans="1:7" x14ac:dyDescent="0.35">
      <c r="A1477" t="s">
        <v>1838</v>
      </c>
      <c r="B1477">
        <v>1740</v>
      </c>
      <c r="C1477" s="14" t="s">
        <v>1847</v>
      </c>
      <c r="G1477" s="13">
        <v>0</v>
      </c>
    </row>
    <row r="1478" spans="1:7" x14ac:dyDescent="0.35">
      <c r="A1478" t="s">
        <v>1838</v>
      </c>
      <c r="B1478">
        <v>1741</v>
      </c>
      <c r="C1478" s="14" t="s">
        <v>1848</v>
      </c>
      <c r="G1478" s="13">
        <v>0</v>
      </c>
    </row>
    <row r="1479" spans="1:7" x14ac:dyDescent="0.35">
      <c r="A1479" t="s">
        <v>1838</v>
      </c>
      <c r="B1479">
        <v>1742</v>
      </c>
      <c r="C1479" s="14" t="s">
        <v>1849</v>
      </c>
      <c r="G1479" s="13">
        <v>0</v>
      </c>
    </row>
    <row r="1480" spans="1:7" x14ac:dyDescent="0.35">
      <c r="A1480" t="s">
        <v>1838</v>
      </c>
      <c r="B1480">
        <v>1743</v>
      </c>
      <c r="C1480" s="14" t="s">
        <v>1850</v>
      </c>
      <c r="G1480" s="13">
        <v>0</v>
      </c>
    </row>
    <row r="1481" spans="1:7" x14ac:dyDescent="0.35">
      <c r="A1481" t="s">
        <v>1838</v>
      </c>
      <c r="B1481">
        <v>1744</v>
      </c>
      <c r="C1481" s="14" t="s">
        <v>1851</v>
      </c>
      <c r="G1481" s="13">
        <v>0</v>
      </c>
    </row>
    <row r="1482" spans="1:7" x14ac:dyDescent="0.35">
      <c r="A1482" t="s">
        <v>1838</v>
      </c>
      <c r="B1482">
        <v>1771</v>
      </c>
      <c r="C1482" t="s">
        <v>1532</v>
      </c>
      <c r="G1482" s="13">
        <v>0</v>
      </c>
    </row>
    <row r="1483" spans="1:7" x14ac:dyDescent="0.35">
      <c r="A1483" t="s">
        <v>1838</v>
      </c>
      <c r="B1483">
        <v>1780</v>
      </c>
      <c r="C1483" t="s">
        <v>1533</v>
      </c>
      <c r="G1483" s="13">
        <v>0</v>
      </c>
    </row>
    <row r="1484" spans="1:7" x14ac:dyDescent="0.35">
      <c r="A1484" t="s">
        <v>1838</v>
      </c>
      <c r="B1484">
        <v>1783</v>
      </c>
      <c r="C1484" t="s">
        <v>1534</v>
      </c>
      <c r="G1484" s="13">
        <v>0</v>
      </c>
    </row>
    <row r="1485" spans="1:7" x14ac:dyDescent="0.35">
      <c r="A1485" t="s">
        <v>1838</v>
      </c>
      <c r="B1485">
        <v>1786</v>
      </c>
      <c r="C1485" t="s">
        <v>1535</v>
      </c>
      <c r="G1485" s="13">
        <v>0</v>
      </c>
    </row>
    <row r="1486" spans="1:7" x14ac:dyDescent="0.35">
      <c r="A1486" t="s">
        <v>1838</v>
      </c>
      <c r="B1486">
        <v>1787</v>
      </c>
      <c r="C1486" t="s">
        <v>1536</v>
      </c>
      <c r="G1486" s="13">
        <v>0</v>
      </c>
    </row>
    <row r="1487" spans="1:7" x14ac:dyDescent="0.35">
      <c r="A1487" t="s">
        <v>1838</v>
      </c>
      <c r="B1487">
        <v>1788</v>
      </c>
      <c r="C1487" t="s">
        <v>1537</v>
      </c>
      <c r="G1487" s="13">
        <v>0</v>
      </c>
    </row>
    <row r="1488" spans="1:7" x14ac:dyDescent="0.35">
      <c r="A1488" t="s">
        <v>1838</v>
      </c>
      <c r="B1488">
        <v>1800</v>
      </c>
      <c r="C1488" t="s">
        <v>1538</v>
      </c>
      <c r="G1488" s="13">
        <v>0</v>
      </c>
    </row>
    <row r="1489" spans="1:7" x14ac:dyDescent="0.35">
      <c r="A1489" t="s">
        <v>1838</v>
      </c>
      <c r="B1489">
        <v>1900</v>
      </c>
      <c r="C1489" t="s">
        <v>1539</v>
      </c>
      <c r="G1489" s="13">
        <v>0</v>
      </c>
    </row>
    <row r="1490" spans="1:7" x14ac:dyDescent="0.35">
      <c r="A1490" t="s">
        <v>1838</v>
      </c>
      <c r="B1490">
        <v>1907</v>
      </c>
      <c r="C1490" t="s">
        <v>1540</v>
      </c>
      <c r="G1490" s="13">
        <v>0</v>
      </c>
    </row>
    <row r="1491" spans="1:7" x14ac:dyDescent="0.35">
      <c r="A1491" t="s">
        <v>1838</v>
      </c>
      <c r="B1491">
        <v>1908</v>
      </c>
      <c r="C1491" t="s">
        <v>1541</v>
      </c>
      <c r="G1491" s="13">
        <v>0</v>
      </c>
    </row>
    <row r="1492" spans="1:7" x14ac:dyDescent="0.35">
      <c r="A1492" t="s">
        <v>1838</v>
      </c>
      <c r="B1492">
        <v>1997</v>
      </c>
      <c r="C1492" t="s">
        <v>1540</v>
      </c>
      <c r="G1492" s="13">
        <v>0</v>
      </c>
    </row>
    <row r="1493" spans="1:7" x14ac:dyDescent="0.35">
      <c r="A1493" t="s">
        <v>1838</v>
      </c>
      <c r="B1493">
        <v>2100</v>
      </c>
      <c r="C1493" t="s">
        <v>1542</v>
      </c>
      <c r="G1493" s="13">
        <v>0</v>
      </c>
    </row>
    <row r="1494" spans="1:7" x14ac:dyDescent="0.35">
      <c r="A1494" t="s">
        <v>1838</v>
      </c>
      <c r="B1494">
        <v>2107</v>
      </c>
      <c r="C1494" t="s">
        <v>1540</v>
      </c>
      <c r="G1494" s="13">
        <v>0</v>
      </c>
    </row>
    <row r="1495" spans="1:7" x14ac:dyDescent="0.35">
      <c r="A1495" t="s">
        <v>1838</v>
      </c>
      <c r="B1495">
        <v>2108</v>
      </c>
      <c r="C1495" t="s">
        <v>1541</v>
      </c>
      <c r="G1495" s="13">
        <v>0</v>
      </c>
    </row>
    <row r="1496" spans="1:7" x14ac:dyDescent="0.35">
      <c r="A1496" t="s">
        <v>1838</v>
      </c>
      <c r="B1496">
        <v>2117</v>
      </c>
      <c r="C1496" t="s">
        <v>1543</v>
      </c>
      <c r="G1496" s="13">
        <v>0</v>
      </c>
    </row>
    <row r="1497" spans="1:7" x14ac:dyDescent="0.35">
      <c r="A1497" t="s">
        <v>1838</v>
      </c>
      <c r="B1497">
        <v>2120</v>
      </c>
      <c r="C1497" t="s">
        <v>1544</v>
      </c>
      <c r="G1497" s="13">
        <v>0</v>
      </c>
    </row>
    <row r="1498" spans="1:7" x14ac:dyDescent="0.35">
      <c r="A1498" t="s">
        <v>1838</v>
      </c>
      <c r="B1498">
        <v>2122</v>
      </c>
      <c r="C1498" t="s">
        <v>1545</v>
      </c>
      <c r="G1498" s="13">
        <v>0</v>
      </c>
    </row>
    <row r="1499" spans="1:7" x14ac:dyDescent="0.35">
      <c r="A1499" t="s">
        <v>1838</v>
      </c>
      <c r="B1499">
        <v>2130</v>
      </c>
      <c r="C1499" t="s">
        <v>1546</v>
      </c>
      <c r="G1499" s="13">
        <v>0</v>
      </c>
    </row>
    <row r="1500" spans="1:7" x14ac:dyDescent="0.35">
      <c r="A1500" t="s">
        <v>1838</v>
      </c>
      <c r="B1500">
        <v>2171</v>
      </c>
      <c r="C1500" t="s">
        <v>1547</v>
      </c>
      <c r="G1500" s="13">
        <v>0</v>
      </c>
    </row>
    <row r="1501" spans="1:7" x14ac:dyDescent="0.35">
      <c r="A1501" t="s">
        <v>1838</v>
      </c>
      <c r="B1501">
        <v>2183</v>
      </c>
      <c r="C1501" t="s">
        <v>1548</v>
      </c>
      <c r="G1501" s="13">
        <v>0</v>
      </c>
    </row>
    <row r="1502" spans="1:7" x14ac:dyDescent="0.35">
      <c r="A1502" t="s">
        <v>1838</v>
      </c>
      <c r="B1502">
        <v>2196</v>
      </c>
      <c r="C1502" t="s">
        <v>1549</v>
      </c>
      <c r="G1502" s="13">
        <v>0</v>
      </c>
    </row>
    <row r="1503" spans="1:7" x14ac:dyDescent="0.35">
      <c r="A1503" t="s">
        <v>1838</v>
      </c>
      <c r="B1503">
        <v>2197</v>
      </c>
      <c r="C1503" t="s">
        <v>1540</v>
      </c>
      <c r="G1503" s="13">
        <v>0</v>
      </c>
    </row>
    <row r="1504" spans="1:7" x14ac:dyDescent="0.35">
      <c r="A1504" t="s">
        <v>1838</v>
      </c>
      <c r="B1504">
        <v>2200</v>
      </c>
      <c r="C1504" t="s">
        <v>1550</v>
      </c>
      <c r="G1504" s="13">
        <v>0</v>
      </c>
    </row>
    <row r="1505" spans="1:7" x14ac:dyDescent="0.35">
      <c r="A1505" t="s">
        <v>1838</v>
      </c>
      <c r="B1505">
        <v>2241</v>
      </c>
      <c r="C1505" t="s">
        <v>1551</v>
      </c>
      <c r="G1505" s="13">
        <v>0</v>
      </c>
    </row>
    <row r="1506" spans="1:7" x14ac:dyDescent="0.35">
      <c r="A1506" t="s">
        <v>1838</v>
      </c>
      <c r="B1506">
        <v>2300</v>
      </c>
      <c r="C1506" t="s">
        <v>1552</v>
      </c>
      <c r="G1506" s="13">
        <v>0</v>
      </c>
    </row>
    <row r="1507" spans="1:7" x14ac:dyDescent="0.35">
      <c r="A1507" t="s">
        <v>1838</v>
      </c>
      <c r="B1507">
        <v>2400</v>
      </c>
      <c r="C1507" t="s">
        <v>1553</v>
      </c>
      <c r="G1507" s="13">
        <v>0</v>
      </c>
    </row>
    <row r="1508" spans="1:7" x14ac:dyDescent="0.35">
      <c r="A1508" t="s">
        <v>1838</v>
      </c>
      <c r="B1508">
        <v>2500</v>
      </c>
      <c r="C1508" t="s">
        <v>1554</v>
      </c>
      <c r="G1508" s="13">
        <v>0</v>
      </c>
    </row>
    <row r="1509" spans="1:7" x14ac:dyDescent="0.35">
      <c r="A1509" t="s">
        <v>1838</v>
      </c>
      <c r="B1509">
        <v>2600</v>
      </c>
      <c r="C1509" t="s">
        <v>1555</v>
      </c>
      <c r="G1509" s="13">
        <v>0</v>
      </c>
    </row>
    <row r="1510" spans="1:7" x14ac:dyDescent="0.35">
      <c r="A1510" t="s">
        <v>1838</v>
      </c>
      <c r="B1510">
        <v>2700</v>
      </c>
      <c r="C1510" t="s">
        <v>1556</v>
      </c>
      <c r="G1510" s="13">
        <v>0</v>
      </c>
    </row>
    <row r="1511" spans="1:7" x14ac:dyDescent="0.35">
      <c r="A1511" t="s">
        <v>1838</v>
      </c>
      <c r="B1511">
        <v>3000</v>
      </c>
      <c r="C1511" t="s">
        <v>1557</v>
      </c>
      <c r="G1511" s="13">
        <v>0</v>
      </c>
    </row>
    <row r="1512" spans="1:7" x14ac:dyDescent="0.35">
      <c r="A1512" t="s">
        <v>1838</v>
      </c>
      <c r="B1512">
        <v>3300</v>
      </c>
      <c r="C1512" t="s">
        <v>1558</v>
      </c>
      <c r="G1512" s="13">
        <v>0</v>
      </c>
    </row>
    <row r="1513" spans="1:7" x14ac:dyDescent="0.35">
      <c r="A1513" t="s">
        <v>1838</v>
      </c>
      <c r="B1513">
        <v>3400</v>
      </c>
      <c r="C1513" t="s">
        <v>1559</v>
      </c>
      <c r="D1513" t="s">
        <v>1839</v>
      </c>
      <c r="E1513" t="s">
        <v>1508</v>
      </c>
      <c r="F1513" t="s">
        <v>1566</v>
      </c>
      <c r="G1513" s="13">
        <v>0.8666666666666667</v>
      </c>
    </row>
    <row r="1514" spans="1:7" x14ac:dyDescent="0.35">
      <c r="A1514" t="s">
        <v>1838</v>
      </c>
      <c r="B1514">
        <v>3400</v>
      </c>
      <c r="C1514" t="s">
        <v>1559</v>
      </c>
      <c r="D1514" t="s">
        <v>1839</v>
      </c>
      <c r="E1514" t="s">
        <v>1562</v>
      </c>
      <c r="F1514" t="s">
        <v>1563</v>
      </c>
      <c r="G1514" s="13">
        <v>0.85000000000000009</v>
      </c>
    </row>
    <row r="1515" spans="1:7" x14ac:dyDescent="0.35">
      <c r="A1515" t="s">
        <v>1838</v>
      </c>
      <c r="B1515">
        <v>3401</v>
      </c>
      <c r="C1515" t="s">
        <v>1560</v>
      </c>
      <c r="G1515" s="13">
        <v>0</v>
      </c>
    </row>
    <row r="1516" spans="1:7" x14ac:dyDescent="0.35">
      <c r="A1516" t="s">
        <v>1838</v>
      </c>
      <c r="B1516">
        <v>4100</v>
      </c>
      <c r="C1516" t="s">
        <v>1561</v>
      </c>
      <c r="G1516" s="13">
        <v>0</v>
      </c>
    </row>
    <row r="1517" spans="1:7" x14ac:dyDescent="0.35">
      <c r="A1517" t="s">
        <v>1838</v>
      </c>
      <c r="B1517">
        <v>1609</v>
      </c>
      <c r="C1517" t="s">
        <v>1624</v>
      </c>
      <c r="D1517" t="s">
        <v>1839</v>
      </c>
      <c r="E1517" t="s">
        <v>954</v>
      </c>
      <c r="F1517" t="s">
        <v>955</v>
      </c>
      <c r="G1517" s="13">
        <v>0.94</v>
      </c>
    </row>
    <row r="1518" spans="1:7" x14ac:dyDescent="0.35">
      <c r="A1518" t="s">
        <v>1838</v>
      </c>
      <c r="B1518">
        <v>1751</v>
      </c>
      <c r="C1518" t="s">
        <v>1659</v>
      </c>
      <c r="D1518" t="s">
        <v>1839</v>
      </c>
      <c r="E1518" t="s">
        <v>1440</v>
      </c>
      <c r="F1518" t="s">
        <v>1567</v>
      </c>
      <c r="G1518" s="13">
        <v>0.9285714285714286</v>
      </c>
    </row>
    <row r="1519" spans="1:7" x14ac:dyDescent="0.35">
      <c r="A1519" t="s">
        <v>1838</v>
      </c>
      <c r="B1519">
        <v>1602</v>
      </c>
      <c r="C1519" t="s">
        <v>1666</v>
      </c>
      <c r="D1519" t="s">
        <v>1839</v>
      </c>
      <c r="E1519" t="s">
        <v>1511</v>
      </c>
      <c r="F1519" t="s">
        <v>1576</v>
      </c>
      <c r="G1519" s="13">
        <v>0.93333333333333335</v>
      </c>
    </row>
    <row r="1520" spans="1:7" x14ac:dyDescent="0.35">
      <c r="A1520" t="s">
        <v>1838</v>
      </c>
      <c r="B1520">
        <v>1602</v>
      </c>
      <c r="C1520" t="s">
        <v>1666</v>
      </c>
      <c r="D1520" t="s">
        <v>1839</v>
      </c>
      <c r="E1520" t="s">
        <v>1604</v>
      </c>
      <c r="F1520" t="s">
        <v>1576</v>
      </c>
      <c r="G1520" s="13">
        <v>0.93333333333333335</v>
      </c>
    </row>
    <row r="1521" spans="1:7" x14ac:dyDescent="0.35">
      <c r="A1521" t="s">
        <v>1838</v>
      </c>
      <c r="B1521">
        <v>105</v>
      </c>
      <c r="C1521" t="s">
        <v>1725</v>
      </c>
      <c r="G1521" s="13">
        <v>0</v>
      </c>
    </row>
    <row r="1522" spans="1:7" x14ac:dyDescent="0.35">
      <c r="A1522" t="s">
        <v>1838</v>
      </c>
      <c r="B1522">
        <v>107</v>
      </c>
      <c r="C1522" t="s">
        <v>1726</v>
      </c>
      <c r="G1522" s="13">
        <v>0</v>
      </c>
    </row>
    <row r="1523" spans="1:7" x14ac:dyDescent="0.35">
      <c r="A1523" t="s">
        <v>1838</v>
      </c>
      <c r="B1523">
        <v>108</v>
      </c>
      <c r="C1523" t="s">
        <v>1727</v>
      </c>
      <c r="G1523" s="13">
        <v>0</v>
      </c>
    </row>
    <row r="1524" spans="1:7" x14ac:dyDescent="0.35">
      <c r="A1524" t="s">
        <v>1838</v>
      </c>
      <c r="B1524">
        <v>167</v>
      </c>
      <c r="C1524" t="s">
        <v>1728</v>
      </c>
      <c r="G1524" s="13">
        <v>0</v>
      </c>
    </row>
    <row r="1525" spans="1:7" x14ac:dyDescent="0.35">
      <c r="A1525" t="s">
        <v>1838</v>
      </c>
      <c r="B1525">
        <v>169</v>
      </c>
      <c r="C1525" t="s">
        <v>1729</v>
      </c>
      <c r="G1525" s="13">
        <v>0</v>
      </c>
    </row>
    <row r="1526" spans="1:7" x14ac:dyDescent="0.35">
      <c r="A1526" t="s">
        <v>1838</v>
      </c>
      <c r="B1526">
        <v>197</v>
      </c>
      <c r="C1526" t="s">
        <v>1726</v>
      </c>
      <c r="G1526" s="13">
        <v>0</v>
      </c>
    </row>
    <row r="1527" spans="1:7" x14ac:dyDescent="0.35">
      <c r="A1527" t="s">
        <v>1838</v>
      </c>
      <c r="B1527">
        <v>407</v>
      </c>
      <c r="C1527" t="s">
        <v>1730</v>
      </c>
      <c r="G1527" s="13">
        <v>0</v>
      </c>
    </row>
    <row r="1528" spans="1:7" x14ac:dyDescent="0.35">
      <c r="A1528" t="s">
        <v>1838</v>
      </c>
      <c r="B1528">
        <v>408</v>
      </c>
      <c r="C1528" t="s">
        <v>1731</v>
      </c>
      <c r="G1528" s="13">
        <v>0</v>
      </c>
    </row>
    <row r="1529" spans="1:7" x14ac:dyDescent="0.35">
      <c r="A1529" t="s">
        <v>1838</v>
      </c>
      <c r="B1529">
        <v>497</v>
      </c>
      <c r="C1529" t="s">
        <v>1730</v>
      </c>
      <c r="G1529" s="13">
        <v>0</v>
      </c>
    </row>
    <row r="1530" spans="1:7" x14ac:dyDescent="0.35">
      <c r="A1530" t="s">
        <v>1838</v>
      </c>
      <c r="B1530">
        <v>1502</v>
      </c>
      <c r="C1530" t="s">
        <v>1717</v>
      </c>
      <c r="G1530" s="13">
        <v>0</v>
      </c>
    </row>
    <row r="1531" spans="1:7" x14ac:dyDescent="0.35">
      <c r="A1531" t="s">
        <v>1838</v>
      </c>
      <c r="B1531">
        <v>1506</v>
      </c>
      <c r="C1531" t="s">
        <v>1714</v>
      </c>
      <c r="D1531" t="s">
        <v>1839</v>
      </c>
      <c r="E1531" t="s">
        <v>1797</v>
      </c>
      <c r="F1531" t="s">
        <v>1798</v>
      </c>
      <c r="G1531" s="13">
        <v>1</v>
      </c>
    </row>
    <row r="1532" spans="1:7" x14ac:dyDescent="0.35">
      <c r="A1532" t="s">
        <v>1838</v>
      </c>
      <c r="B1532">
        <v>1506</v>
      </c>
      <c r="C1532" t="s">
        <v>1714</v>
      </c>
      <c r="D1532" t="s">
        <v>1839</v>
      </c>
      <c r="E1532" t="s">
        <v>1396</v>
      </c>
      <c r="F1532" t="s">
        <v>1397</v>
      </c>
      <c r="G1532" s="13">
        <v>0.90769230769230769</v>
      </c>
    </row>
    <row r="1533" spans="1:7" x14ac:dyDescent="0.35">
      <c r="A1533" t="s">
        <v>1838</v>
      </c>
      <c r="B1533">
        <v>1600</v>
      </c>
      <c r="C1533" t="s">
        <v>1732</v>
      </c>
      <c r="D1533" t="s">
        <v>1839</v>
      </c>
      <c r="E1533" t="s">
        <v>1181</v>
      </c>
      <c r="F1533" t="s">
        <v>1182</v>
      </c>
      <c r="G1533" s="13">
        <v>0.85714285714285721</v>
      </c>
    </row>
    <row r="1534" spans="1:7" x14ac:dyDescent="0.35">
      <c r="A1534" t="s">
        <v>1838</v>
      </c>
      <c r="B1534">
        <v>1601</v>
      </c>
      <c r="C1534" t="s">
        <v>1733</v>
      </c>
      <c r="D1534" t="s">
        <v>1839</v>
      </c>
      <c r="E1534" t="s">
        <v>1511</v>
      </c>
      <c r="F1534" t="s">
        <v>1576</v>
      </c>
      <c r="G1534" s="13">
        <v>0.93333333333333335</v>
      </c>
    </row>
    <row r="1535" spans="1:7" x14ac:dyDescent="0.35">
      <c r="A1535" t="s">
        <v>1838</v>
      </c>
      <c r="B1535">
        <v>1601</v>
      </c>
      <c r="C1535" t="s">
        <v>1733</v>
      </c>
      <c r="D1535" t="s">
        <v>1839</v>
      </c>
      <c r="E1535" t="s">
        <v>1604</v>
      </c>
      <c r="F1535" t="s">
        <v>1576</v>
      </c>
      <c r="G1535" s="13">
        <v>0.93333333333333335</v>
      </c>
    </row>
    <row r="1536" spans="1:7" x14ac:dyDescent="0.35">
      <c r="A1536" t="s">
        <v>1838</v>
      </c>
      <c r="B1536">
        <v>1603</v>
      </c>
      <c r="C1536" t="s">
        <v>1734</v>
      </c>
      <c r="G1536" s="13">
        <v>0</v>
      </c>
    </row>
    <row r="1537" spans="1:7" x14ac:dyDescent="0.35">
      <c r="A1537" t="s">
        <v>1838</v>
      </c>
      <c r="B1537">
        <v>1605</v>
      </c>
      <c r="C1537" t="s">
        <v>1735</v>
      </c>
      <c r="G1537" s="13">
        <v>0</v>
      </c>
    </row>
    <row r="1538" spans="1:7" x14ac:dyDescent="0.35">
      <c r="A1538" t="s">
        <v>1838</v>
      </c>
      <c r="B1538">
        <v>1606</v>
      </c>
      <c r="C1538" t="s">
        <v>1736</v>
      </c>
      <c r="G1538" s="13">
        <v>0</v>
      </c>
    </row>
    <row r="1539" spans="1:7" x14ac:dyDescent="0.35">
      <c r="A1539" t="s">
        <v>1838</v>
      </c>
      <c r="B1539">
        <v>1607</v>
      </c>
      <c r="C1539" t="s">
        <v>1737</v>
      </c>
      <c r="G1539" s="13">
        <v>0</v>
      </c>
    </row>
    <row r="1540" spans="1:7" x14ac:dyDescent="0.35">
      <c r="A1540" t="s">
        <v>1838</v>
      </c>
      <c r="B1540">
        <v>1608</v>
      </c>
      <c r="C1540" t="s">
        <v>1738</v>
      </c>
      <c r="D1540" t="s">
        <v>1839</v>
      </c>
      <c r="E1540" t="s">
        <v>954</v>
      </c>
      <c r="F1540" t="s">
        <v>955</v>
      </c>
      <c r="G1540" s="13">
        <v>0.94</v>
      </c>
    </row>
    <row r="1541" spans="1:7" x14ac:dyDescent="0.35">
      <c r="A1541" t="s">
        <v>1838</v>
      </c>
      <c r="B1541">
        <v>1701</v>
      </c>
      <c r="C1541" t="s">
        <v>1739</v>
      </c>
      <c r="G1541" s="13">
        <v>0</v>
      </c>
    </row>
    <row r="1542" spans="1:7" x14ac:dyDescent="0.35">
      <c r="A1542" t="s">
        <v>1838</v>
      </c>
      <c r="B1542">
        <v>1706</v>
      </c>
      <c r="C1542" t="s">
        <v>1740</v>
      </c>
      <c r="G1542" s="13">
        <v>0</v>
      </c>
    </row>
    <row r="1543" spans="1:7" x14ac:dyDescent="0.35">
      <c r="A1543" t="s">
        <v>1838</v>
      </c>
      <c r="B1543">
        <v>1707</v>
      </c>
      <c r="C1543" t="s">
        <v>1741</v>
      </c>
      <c r="G1543" s="13">
        <v>0</v>
      </c>
    </row>
    <row r="1544" spans="1:7" x14ac:dyDescent="0.35">
      <c r="A1544" t="s">
        <v>1838</v>
      </c>
      <c r="B1544">
        <v>1784</v>
      </c>
      <c r="C1544" t="s">
        <v>1742</v>
      </c>
      <c r="G1544" s="13">
        <v>0</v>
      </c>
    </row>
    <row r="1545" spans="1:7" x14ac:dyDescent="0.35">
      <c r="A1545" t="s">
        <v>1838</v>
      </c>
      <c r="B1545">
        <v>4111</v>
      </c>
      <c r="C1545" t="s">
        <v>1743</v>
      </c>
      <c r="G1545" s="13">
        <v>0</v>
      </c>
    </row>
    <row r="1546" spans="1:7" x14ac:dyDescent="0.35">
      <c r="A1546" t="s">
        <v>1838</v>
      </c>
      <c r="B1546">
        <v>4112</v>
      </c>
      <c r="C1546" t="s">
        <v>1744</v>
      </c>
      <c r="G1546" s="13">
        <v>0</v>
      </c>
    </row>
    <row r="1547" spans="1:7" x14ac:dyDescent="0.35">
      <c r="A1547" t="s">
        <v>1838</v>
      </c>
      <c r="B1547">
        <v>6200</v>
      </c>
      <c r="C1547" t="s">
        <v>1258</v>
      </c>
      <c r="D1547" t="s">
        <v>1839</v>
      </c>
      <c r="E1547" t="s">
        <v>1267</v>
      </c>
      <c r="F1547" t="s">
        <v>1823</v>
      </c>
      <c r="G1547" s="13">
        <v>1</v>
      </c>
    </row>
    <row r="1548" spans="1:7" x14ac:dyDescent="0.35">
      <c r="A1548" t="s">
        <v>1838</v>
      </c>
      <c r="B1548">
        <v>6200</v>
      </c>
      <c r="C1548" t="s">
        <v>1258</v>
      </c>
      <c r="D1548" t="s">
        <v>1839</v>
      </c>
      <c r="E1548" t="s">
        <v>1261</v>
      </c>
      <c r="F1548" t="s">
        <v>1822</v>
      </c>
      <c r="G1548" s="13">
        <v>0.92727272727272725</v>
      </c>
    </row>
    <row r="1549" spans="1:7" x14ac:dyDescent="0.35">
      <c r="A1549" t="s">
        <v>1838</v>
      </c>
      <c r="B1549">
        <v>6204</v>
      </c>
      <c r="C1549" t="s">
        <v>1258</v>
      </c>
      <c r="D1549" t="s">
        <v>1839</v>
      </c>
      <c r="E1549" t="s">
        <v>1267</v>
      </c>
      <c r="F1549" t="s">
        <v>1823</v>
      </c>
      <c r="G1549" s="13">
        <v>1</v>
      </c>
    </row>
    <row r="1550" spans="1:7" x14ac:dyDescent="0.35">
      <c r="A1550" t="s">
        <v>1838</v>
      </c>
      <c r="B1550">
        <v>6204</v>
      </c>
      <c r="C1550" t="s">
        <v>1258</v>
      </c>
      <c r="D1550" t="s">
        <v>1839</v>
      </c>
      <c r="E1550" t="s">
        <v>1261</v>
      </c>
      <c r="F1550" t="s">
        <v>1822</v>
      </c>
      <c r="G1550" s="13">
        <v>0.92727272727272725</v>
      </c>
    </row>
    <row r="1551" spans="1:7" x14ac:dyDescent="0.35">
      <c r="A1551" t="s">
        <v>1838</v>
      </c>
      <c r="B1551">
        <v>6205</v>
      </c>
      <c r="C1551" t="s">
        <v>1258</v>
      </c>
      <c r="D1551" t="s">
        <v>1839</v>
      </c>
      <c r="E1551" t="s">
        <v>1267</v>
      </c>
      <c r="F1551" t="s">
        <v>1823</v>
      </c>
      <c r="G1551" s="13">
        <v>1</v>
      </c>
    </row>
    <row r="1552" spans="1:7" x14ac:dyDescent="0.35">
      <c r="A1552" t="s">
        <v>1838</v>
      </c>
      <c r="B1552">
        <v>6205</v>
      </c>
      <c r="C1552" t="s">
        <v>1258</v>
      </c>
      <c r="D1552" t="s">
        <v>1839</v>
      </c>
      <c r="E1552" t="s">
        <v>1261</v>
      </c>
      <c r="F1552" t="s">
        <v>1822</v>
      </c>
      <c r="G1552" s="13">
        <v>0.92727272727272725</v>
      </c>
    </row>
    <row r="1553" spans="1:7" x14ac:dyDescent="0.35">
      <c r="A1553" t="s">
        <v>1838</v>
      </c>
      <c r="B1553">
        <v>6206</v>
      </c>
      <c r="C1553" t="s">
        <v>1258</v>
      </c>
      <c r="D1553" t="s">
        <v>1839</v>
      </c>
      <c r="E1553" t="s">
        <v>1267</v>
      </c>
      <c r="F1553" t="s">
        <v>1823</v>
      </c>
      <c r="G1553" s="13">
        <v>1</v>
      </c>
    </row>
    <row r="1554" spans="1:7" x14ac:dyDescent="0.35">
      <c r="A1554" t="s">
        <v>1838</v>
      </c>
      <c r="B1554">
        <v>6206</v>
      </c>
      <c r="C1554" t="s">
        <v>1258</v>
      </c>
      <c r="D1554" t="s">
        <v>1839</v>
      </c>
      <c r="E1554" t="s">
        <v>1261</v>
      </c>
      <c r="F1554" t="s">
        <v>1822</v>
      </c>
      <c r="G1554" s="13">
        <v>0.92727272727272725</v>
      </c>
    </row>
    <row r="1555" spans="1:7" x14ac:dyDescent="0.35">
      <c r="A1555" t="s">
        <v>1838</v>
      </c>
      <c r="B1555">
        <v>6210</v>
      </c>
      <c r="C1555" t="s">
        <v>1258</v>
      </c>
      <c r="D1555" t="s">
        <v>1839</v>
      </c>
      <c r="E1555" t="s">
        <v>1267</v>
      </c>
      <c r="F1555" t="s">
        <v>1823</v>
      </c>
      <c r="G1555" s="13">
        <v>1</v>
      </c>
    </row>
    <row r="1556" spans="1:7" x14ac:dyDescent="0.35">
      <c r="A1556" t="s">
        <v>1838</v>
      </c>
      <c r="B1556">
        <v>6210</v>
      </c>
      <c r="C1556" t="s">
        <v>1258</v>
      </c>
      <c r="D1556" t="s">
        <v>1839</v>
      </c>
      <c r="E1556" t="s">
        <v>1261</v>
      </c>
      <c r="F1556" t="s">
        <v>1822</v>
      </c>
      <c r="G1556" s="13">
        <v>0.92727272727272725</v>
      </c>
    </row>
    <row r="1557" spans="1:7" x14ac:dyDescent="0.35">
      <c r="A1557" t="s">
        <v>1838</v>
      </c>
      <c r="B1557">
        <v>6215</v>
      </c>
      <c r="C1557" t="s">
        <v>1258</v>
      </c>
      <c r="D1557" t="s">
        <v>1839</v>
      </c>
      <c r="E1557" t="s">
        <v>1267</v>
      </c>
      <c r="F1557" t="s">
        <v>1823</v>
      </c>
      <c r="G1557" s="13">
        <v>1</v>
      </c>
    </row>
    <row r="1558" spans="1:7" x14ac:dyDescent="0.35">
      <c r="A1558" t="s">
        <v>1838</v>
      </c>
      <c r="B1558">
        <v>6215</v>
      </c>
      <c r="C1558" t="s">
        <v>1258</v>
      </c>
      <c r="D1558" t="s">
        <v>1839</v>
      </c>
      <c r="E1558" t="s">
        <v>1261</v>
      </c>
      <c r="F1558" t="s">
        <v>1822</v>
      </c>
      <c r="G1558" s="13">
        <v>0.92727272727272725</v>
      </c>
    </row>
    <row r="1559" spans="1:7" x14ac:dyDescent="0.35">
      <c r="A1559" t="s">
        <v>1838</v>
      </c>
      <c r="B1559">
        <v>6220</v>
      </c>
      <c r="C1559" t="s">
        <v>1258</v>
      </c>
      <c r="D1559" t="s">
        <v>1839</v>
      </c>
      <c r="E1559" t="s">
        <v>1267</v>
      </c>
      <c r="F1559" t="s">
        <v>1823</v>
      </c>
      <c r="G1559" s="13">
        <v>1</v>
      </c>
    </row>
    <row r="1560" spans="1:7" x14ac:dyDescent="0.35">
      <c r="A1560" t="s">
        <v>1838</v>
      </c>
      <c r="B1560">
        <v>6220</v>
      </c>
      <c r="C1560" t="s">
        <v>1258</v>
      </c>
      <c r="D1560" t="s">
        <v>1839</v>
      </c>
      <c r="E1560" t="s">
        <v>1261</v>
      </c>
      <c r="F1560" t="s">
        <v>1822</v>
      </c>
      <c r="G1560" s="13">
        <v>0.92727272727272725</v>
      </c>
    </row>
    <row r="1561" spans="1:7" x14ac:dyDescent="0.35">
      <c r="A1561" t="s">
        <v>1838</v>
      </c>
      <c r="B1561">
        <v>6250</v>
      </c>
      <c r="C1561" t="s">
        <v>1258</v>
      </c>
      <c r="D1561" t="s">
        <v>1839</v>
      </c>
      <c r="E1561" t="s">
        <v>1267</v>
      </c>
      <c r="F1561" t="s">
        <v>1823</v>
      </c>
      <c r="G1561" s="13">
        <v>1</v>
      </c>
    </row>
    <row r="1562" spans="1:7" x14ac:dyDescent="0.35">
      <c r="A1562" t="s">
        <v>1838</v>
      </c>
      <c r="B1562">
        <v>6250</v>
      </c>
      <c r="C1562" t="s">
        <v>1258</v>
      </c>
      <c r="D1562" t="s">
        <v>1839</v>
      </c>
      <c r="E1562" t="s">
        <v>1261</v>
      </c>
      <c r="F1562" t="s">
        <v>1822</v>
      </c>
      <c r="G1562" s="13">
        <v>0.92727272727272725</v>
      </c>
    </row>
    <row r="1563" spans="1:7" x14ac:dyDescent="0.35">
      <c r="A1563" t="s">
        <v>1838</v>
      </c>
      <c r="B1563">
        <v>6261</v>
      </c>
      <c r="C1563" t="s">
        <v>1816</v>
      </c>
      <c r="G1563" s="13">
        <v>0</v>
      </c>
    </row>
    <row r="1564" spans="1:7" x14ac:dyDescent="0.35">
      <c r="A1564" t="s">
        <v>1838</v>
      </c>
      <c r="B1564">
        <v>6266</v>
      </c>
      <c r="C1564" t="s">
        <v>1817</v>
      </c>
      <c r="G1564" s="13">
        <v>0</v>
      </c>
    </row>
    <row r="1565" spans="1:7" x14ac:dyDescent="0.35">
      <c r="A1565" t="s">
        <v>1838</v>
      </c>
      <c r="B1565">
        <v>6267</v>
      </c>
      <c r="C1565" t="s">
        <v>1818</v>
      </c>
      <c r="G1565" s="13">
        <v>0</v>
      </c>
    </row>
    <row r="1566" spans="1:7" x14ac:dyDescent="0.35">
      <c r="A1566" t="s">
        <v>1838</v>
      </c>
      <c r="B1566">
        <v>6268</v>
      </c>
      <c r="C1566" t="s">
        <v>1819</v>
      </c>
      <c r="G1566" s="13">
        <v>0</v>
      </c>
    </row>
    <row r="1567" spans="1:7" x14ac:dyDescent="0.35">
      <c r="A1567" t="s">
        <v>1838</v>
      </c>
      <c r="B1567">
        <v>6269</v>
      </c>
      <c r="C1567" t="s">
        <v>1820</v>
      </c>
      <c r="G1567" s="13">
        <v>0</v>
      </c>
    </row>
    <row r="1568" spans="1:7" x14ac:dyDescent="0.35">
      <c r="A1568" t="s">
        <v>1838</v>
      </c>
      <c r="B1568">
        <v>1750</v>
      </c>
      <c r="C1568" t="s">
        <v>1824</v>
      </c>
      <c r="G1568" s="13">
        <v>0</v>
      </c>
    </row>
    <row r="1569" spans="1:7" x14ac:dyDescent="0.35">
      <c r="A1569" t="s">
        <v>1838</v>
      </c>
      <c r="B1569">
        <v>4411</v>
      </c>
      <c r="C1569" t="s">
        <v>1825</v>
      </c>
      <c r="G1569" s="13">
        <v>0</v>
      </c>
    </row>
    <row r="1570" spans="1:7" x14ac:dyDescent="0.35">
      <c r="A1570" t="s">
        <v>1838</v>
      </c>
      <c r="B1570">
        <v>5305</v>
      </c>
      <c r="C1570" t="s">
        <v>1826</v>
      </c>
      <c r="G1570" s="13">
        <v>0</v>
      </c>
    </row>
    <row r="1571" spans="1:7" x14ac:dyDescent="0.35">
      <c r="A1571" t="s">
        <v>1838</v>
      </c>
      <c r="B1571">
        <v>5308</v>
      </c>
      <c r="C1571" t="s">
        <v>1827</v>
      </c>
      <c r="G1571" s="13">
        <v>0</v>
      </c>
    </row>
  </sheetData>
  <autoFilter ref="A1:G157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2269"/>
  <sheetViews>
    <sheetView workbookViewId="0">
      <selection activeCell="C4" sqref="C4"/>
    </sheetView>
  </sheetViews>
  <sheetFormatPr defaultRowHeight="14.5" x14ac:dyDescent="0.35"/>
  <cols>
    <col min="3" max="3" width="15.6328125" customWidth="1"/>
    <col min="6" max="6" width="18.90625" customWidth="1"/>
    <col min="10" max="12" width="9" customWidth="1"/>
    <col min="16" max="16" width="9.453125" bestFit="1" customWidth="1"/>
    <col min="17" max="17" width="13.453125" bestFit="1" customWidth="1"/>
    <col min="18" max="18" width="11.36328125" bestFit="1" customWidth="1"/>
    <col min="37" max="37" width="23.6328125" customWidth="1"/>
    <col min="38" max="39" width="20.08984375" customWidth="1"/>
    <col min="40" max="40" width="33.26953125" customWidth="1"/>
    <col min="41" max="41" width="10.81640625" bestFit="1" customWidth="1"/>
    <col min="42" max="42" width="17.1796875" customWidth="1"/>
  </cols>
  <sheetData>
    <row r="1" spans="1:43" x14ac:dyDescent="0.35">
      <c r="A1" t="s">
        <v>1866</v>
      </c>
      <c r="C1">
        <v>4</v>
      </c>
    </row>
    <row r="2" spans="1:43" x14ac:dyDescent="0.35">
      <c r="A2" t="s">
        <v>1867</v>
      </c>
      <c r="C2">
        <v>0.5</v>
      </c>
    </row>
    <row r="3" spans="1:43" x14ac:dyDescent="0.35">
      <c r="A3" t="s">
        <v>3607</v>
      </c>
      <c r="C3">
        <v>0.75</v>
      </c>
    </row>
    <row r="5" spans="1:43" x14ac:dyDescent="0.35">
      <c r="L5" t="s">
        <v>1852</v>
      </c>
    </row>
    <row r="6" spans="1:43" x14ac:dyDescent="0.35">
      <c r="AI6" s="20">
        <f>SUM(AI7:AI8)</f>
        <v>2259</v>
      </c>
      <c r="AP6" s="20">
        <f>SUM(AP7:AP8)</f>
        <v>2259</v>
      </c>
      <c r="AQ6" s="20">
        <f>COUNTA(AQ11:AQ2269)</f>
        <v>2259</v>
      </c>
    </row>
    <row r="7" spans="1:43" x14ac:dyDescent="0.35">
      <c r="AI7">
        <f>COUNTIF(AI11:AI2269, 1)</f>
        <v>2204</v>
      </c>
      <c r="AJ7">
        <f>SUMPRODUCT(1/COUNTIF(AJ11:AJ2269,AJ11:AJ2269))</f>
        <v>1135.0000000000218</v>
      </c>
      <c r="AP7">
        <f>COUNTIF(AP11:AP2269, 1)</f>
        <v>2149</v>
      </c>
    </row>
    <row r="8" spans="1:43" x14ac:dyDescent="0.35">
      <c r="AI8">
        <f>COUNTIF(AI11:AI2269, 2)</f>
        <v>55</v>
      </c>
      <c r="AO8">
        <f>COUNTIF(AO11:AO2269, 0)</f>
        <v>393</v>
      </c>
      <c r="AP8">
        <f>COUNTIF(AP11:AP2269, 2)</f>
        <v>110</v>
      </c>
    </row>
    <row r="9" spans="1:43" x14ac:dyDescent="0.35">
      <c r="A9" t="s">
        <v>1870</v>
      </c>
      <c r="B9" t="s">
        <v>1870</v>
      </c>
      <c r="C9" t="s">
        <v>1870</v>
      </c>
      <c r="D9" t="s">
        <v>1871</v>
      </c>
      <c r="E9" t="s">
        <v>1871</v>
      </c>
      <c r="F9" t="s">
        <v>1871</v>
      </c>
      <c r="W9" t="s">
        <v>1872</v>
      </c>
      <c r="X9" t="s">
        <v>1872</v>
      </c>
      <c r="Y9" t="s">
        <v>1872</v>
      </c>
      <c r="Z9" t="s">
        <v>1872</v>
      </c>
      <c r="AA9" t="s">
        <v>1872</v>
      </c>
      <c r="AB9" t="s">
        <v>1872</v>
      </c>
      <c r="AC9" t="s">
        <v>1872</v>
      </c>
      <c r="AD9" t="s">
        <v>1872</v>
      </c>
      <c r="AE9" t="s">
        <v>1872</v>
      </c>
      <c r="AF9" t="s">
        <v>1872</v>
      </c>
      <c r="AG9" t="s">
        <v>1872</v>
      </c>
    </row>
    <row r="10" spans="1:43" x14ac:dyDescent="0.35">
      <c r="A10" s="17" t="s">
        <v>1835</v>
      </c>
      <c r="B10" s="12" t="s">
        <v>0</v>
      </c>
      <c r="C10" s="12" t="s">
        <v>1</v>
      </c>
      <c r="D10" s="17" t="s">
        <v>1835</v>
      </c>
      <c r="E10" s="12" t="s">
        <v>0</v>
      </c>
      <c r="F10" s="12" t="s">
        <v>1</v>
      </c>
      <c r="G10" s="12" t="s">
        <v>1844</v>
      </c>
      <c r="I10" s="12" t="s">
        <v>1862</v>
      </c>
      <c r="J10" s="16" t="s">
        <v>1863</v>
      </c>
      <c r="K10" s="20" t="s">
        <v>1860</v>
      </c>
      <c r="L10" s="12" t="s">
        <v>1861</v>
      </c>
      <c r="M10" s="12" t="s">
        <v>1844</v>
      </c>
      <c r="N10" s="12"/>
      <c r="O10" s="12" t="s">
        <v>1869</v>
      </c>
      <c r="P10" s="12" t="s">
        <v>1855</v>
      </c>
      <c r="Q10" s="12" t="s">
        <v>1857</v>
      </c>
      <c r="R10" s="12" t="s">
        <v>1856</v>
      </c>
      <c r="S10" s="12" t="s">
        <v>1854</v>
      </c>
      <c r="T10" s="12" t="s">
        <v>1853</v>
      </c>
      <c r="U10" s="12"/>
      <c r="V10" s="12"/>
      <c r="W10" s="12" t="s">
        <v>1839</v>
      </c>
      <c r="X10" s="12" t="s">
        <v>1836</v>
      </c>
      <c r="Y10" s="12" t="s">
        <v>1840</v>
      </c>
      <c r="Z10" s="12" t="s">
        <v>1837</v>
      </c>
      <c r="AA10" s="12" t="s">
        <v>1838</v>
      </c>
      <c r="AB10" s="12"/>
      <c r="AC10" s="12" t="s">
        <v>1839</v>
      </c>
      <c r="AD10" s="12" t="s">
        <v>1836</v>
      </c>
      <c r="AE10" s="12" t="s">
        <v>1840</v>
      </c>
      <c r="AF10" s="12" t="s">
        <v>1837</v>
      </c>
      <c r="AG10" s="12" t="s">
        <v>1838</v>
      </c>
      <c r="AI10" s="16" t="s">
        <v>1868</v>
      </c>
      <c r="AJ10" s="16" t="s">
        <v>1857</v>
      </c>
      <c r="AK10" s="16" t="s">
        <v>1872</v>
      </c>
      <c r="AL10" s="16" t="s">
        <v>1873</v>
      </c>
      <c r="AM10" s="16" t="s">
        <v>1875</v>
      </c>
      <c r="AN10" s="16" t="s">
        <v>1874</v>
      </c>
      <c r="AO10" s="16" t="s">
        <v>1844</v>
      </c>
      <c r="AP10" s="12" t="s">
        <v>1865</v>
      </c>
      <c r="AQ10" s="12" t="s">
        <v>1864</v>
      </c>
    </row>
    <row r="11" spans="1:43" x14ac:dyDescent="0.35">
      <c r="A11" s="18" t="s">
        <v>1839</v>
      </c>
      <c r="B11" t="s">
        <v>247</v>
      </c>
      <c r="C11" t="s">
        <v>248</v>
      </c>
      <c r="D11" s="18" t="s">
        <v>1839</v>
      </c>
      <c r="E11" t="s">
        <v>249</v>
      </c>
      <c r="F11" t="s">
        <v>250</v>
      </c>
      <c r="G11" s="13">
        <v>0.53846153846153855</v>
      </c>
      <c r="I11">
        <v>20181</v>
      </c>
      <c r="J11" t="str">
        <f>K11&amp;L11</f>
        <v xml:space="preserve">20181DFASRLNon-Duty Law Leave Days 20181DFASRMNon-Duty Military Days </v>
      </c>
      <c r="K11" t="str">
        <f>I11&amp;A11&amp;B11&amp;C11</f>
        <v xml:space="preserve">20181DFASRLNon-Duty Law Leave Days </v>
      </c>
      <c r="L11" t="str">
        <f>I11&amp;D11&amp;E11&amp;F11</f>
        <v xml:space="preserve">20181DFASRMNon-Duty Military Days </v>
      </c>
      <c r="M11" s="13">
        <f>G11</f>
        <v>0.53846153846153855</v>
      </c>
      <c r="N11" s="13"/>
      <c r="O11" s="19">
        <v>1</v>
      </c>
      <c r="P11">
        <f>COUNTIF(C$11:C$2269, C11)</f>
        <v>1</v>
      </c>
      <c r="Q11">
        <f>IF(ROW()=11,1,IF(R10+1=R11,Q10,Q10+1))</f>
        <v>1</v>
      </c>
      <c r="R11">
        <f>IF(C11=C10, R10+1, 1)</f>
        <v>1</v>
      </c>
      <c r="S11" t="b">
        <f>A11=D11</f>
        <v>1</v>
      </c>
      <c r="T11" t="b">
        <f>A11&amp;B11&amp;C11=D11&amp;E11&amp;F11</f>
        <v>0</v>
      </c>
      <c r="W11" t="str">
        <f>IF($A11=W$10, $A11&amp;$B11&amp;$C11, "")</f>
        <v xml:space="preserve">DFASRLNon-Duty Law Leave Days </v>
      </c>
      <c r="X11" t="str">
        <f t="shared" ref="X11:AA26" si="0">IF($A11=X$10, $A11&amp;$B11&amp;$C11, "")</f>
        <v/>
      </c>
      <c r="Y11" t="str">
        <f t="shared" si="0"/>
        <v/>
      </c>
      <c r="Z11" t="str">
        <f t="shared" si="0"/>
        <v/>
      </c>
      <c r="AA11" t="str">
        <f t="shared" si="0"/>
        <v/>
      </c>
      <c r="AC11" t="str">
        <f>IF($D11=AC$10, $D11&amp;$E11&amp;$F11, "")</f>
        <v xml:space="preserve">DFASRMNon-Duty Military Days </v>
      </c>
      <c r="AD11" t="str">
        <f t="shared" ref="AD11:AG26" si="1">IF($D11=AD$10, $D11&amp;$E11&amp;$F11, "")</f>
        <v/>
      </c>
      <c r="AE11" t="str">
        <f t="shared" si="1"/>
        <v/>
      </c>
      <c r="AF11" t="str">
        <f t="shared" si="1"/>
        <v/>
      </c>
      <c r="AG11" t="str">
        <f t="shared" si="1"/>
        <v/>
      </c>
      <c r="AI11">
        <f>COUNTIF(AQ11:AQ2269, AQ11)</f>
        <v>1</v>
      </c>
      <c r="AJ11">
        <f>Q11</f>
        <v>1</v>
      </c>
      <c r="AK11" t="str">
        <f>K11</f>
        <v xml:space="preserve">20181DFASRLNon-Duty Law Leave Days </v>
      </c>
      <c r="AL11" t="str">
        <f>C11</f>
        <v xml:space="preserve">Non-Duty Law Leave Days </v>
      </c>
      <c r="AM11" t="str">
        <f>L11</f>
        <v xml:space="preserve">20181DFASRMNon-Duty Military Days </v>
      </c>
      <c r="AN11" t="str">
        <f>IF(F11="", "", F11)</f>
        <v xml:space="preserve">Non-Duty Military Days </v>
      </c>
      <c r="AO11" s="13">
        <f>M11</f>
        <v>0.53846153846153855</v>
      </c>
      <c r="AP11">
        <f>COUNTIF(AQ$11:AQ$2269, AQ11)</f>
        <v>1</v>
      </c>
      <c r="AQ11" t="str">
        <f>W11&amp;AC11&amp;X11&amp;AD11&amp;Y11&amp;AE11&amp;Z11&amp;AF11&amp;AA11&amp;AG11</f>
        <v xml:space="preserve">DFASRLNon-Duty Law Leave Days DFASRMNon-Duty Military Days </v>
      </c>
    </row>
    <row r="12" spans="1:43" x14ac:dyDescent="0.35">
      <c r="A12" s="18" t="s">
        <v>1839</v>
      </c>
      <c r="B12" t="s">
        <v>249</v>
      </c>
      <c r="C12" t="s">
        <v>250</v>
      </c>
      <c r="D12" s="18" t="s">
        <v>1839</v>
      </c>
      <c r="E12" t="s">
        <v>247</v>
      </c>
      <c r="F12" t="s">
        <v>248</v>
      </c>
      <c r="G12" s="13">
        <v>0.53846153846153855</v>
      </c>
      <c r="I12">
        <v>20181</v>
      </c>
      <c r="J12" t="str">
        <f t="shared" ref="J12:J75" si="2">K12&amp;L12</f>
        <v xml:space="preserve">20181DFASRMNon-Duty Military Days 20181DFASRLNon-Duty Law Leave Days </v>
      </c>
      <c r="K12" t="str">
        <f t="shared" ref="K12:K75" si="3">I12&amp;A12&amp;B12&amp;C12</f>
        <v xml:space="preserve">20181DFASRMNon-Duty Military Days </v>
      </c>
      <c r="L12" t="str">
        <f t="shared" ref="L12:L75" si="4">I12&amp;D12&amp;E12&amp;F12</f>
        <v xml:space="preserve">20181DFASRLNon-Duty Law Leave Days </v>
      </c>
      <c r="M12" s="13">
        <f t="shared" ref="M12:M75" si="5">G12</f>
        <v>0.53846153846153855</v>
      </c>
      <c r="N12" s="13"/>
      <c r="O12" s="19">
        <v>2</v>
      </c>
      <c r="P12">
        <f t="shared" ref="P12:P75" si="6">COUNTIF(C$11:C$2269, C12)</f>
        <v>1</v>
      </c>
      <c r="Q12">
        <f t="shared" ref="Q12:Q75" si="7">IF(ROW()=11,1,IF(R11+1=R12,Q11,Q11+1))</f>
        <v>2</v>
      </c>
      <c r="R12">
        <f t="shared" ref="R12:R75" si="8">IF(C12=C11, R11+1, 1)</f>
        <v>1</v>
      </c>
      <c r="S12" t="b">
        <f t="shared" ref="S12:S75" si="9">A12=D12</f>
        <v>1</v>
      </c>
      <c r="T12" t="b">
        <f t="shared" ref="T12:T75" si="10">A12&amp;B12&amp;C12=D12&amp;E12&amp;F12</f>
        <v>0</v>
      </c>
      <c r="W12" t="str">
        <f t="shared" ref="W12:AA74" si="11">IF($A12=W$10, $A12&amp;$B12&amp;$C12, "")</f>
        <v xml:space="preserve">DFASRMNon-Duty Military Days </v>
      </c>
      <c r="X12" t="str">
        <f t="shared" si="0"/>
        <v/>
      </c>
      <c r="Y12" t="str">
        <f t="shared" si="0"/>
        <v/>
      </c>
      <c r="Z12" t="str">
        <f t="shared" si="0"/>
        <v/>
      </c>
      <c r="AA12" t="str">
        <f t="shared" si="0"/>
        <v/>
      </c>
      <c r="AC12" t="str">
        <f t="shared" ref="AC12:AG74" si="12">IF($D12=AC$10, $D12&amp;$E12&amp;$F12, "")</f>
        <v xml:space="preserve">DFASRLNon-Duty Law Leave Days </v>
      </c>
      <c r="AD12" t="str">
        <f t="shared" si="1"/>
        <v/>
      </c>
      <c r="AE12" t="str">
        <f t="shared" si="1"/>
        <v/>
      </c>
      <c r="AF12" t="str">
        <f t="shared" si="1"/>
        <v/>
      </c>
      <c r="AG12" t="str">
        <f t="shared" si="1"/>
        <v/>
      </c>
      <c r="AI12">
        <f t="shared" ref="AI12:AI75" si="13">COUNTIF(AQ12:AQ2270, AQ12)</f>
        <v>1</v>
      </c>
      <c r="AJ12">
        <f t="shared" ref="AJ12:AJ75" si="14">Q12</f>
        <v>2</v>
      </c>
      <c r="AK12" t="str">
        <f t="shared" ref="AK12:AK75" si="15">K12</f>
        <v xml:space="preserve">20181DFASRMNon-Duty Military Days </v>
      </c>
      <c r="AL12" t="str">
        <f t="shared" ref="AL12:AL75" si="16">C12</f>
        <v xml:space="preserve">Non-Duty Military Days </v>
      </c>
      <c r="AM12" t="str">
        <f t="shared" ref="AM12:AM75" si="17">L12</f>
        <v xml:space="preserve">20181DFASRLNon-Duty Law Leave Days </v>
      </c>
      <c r="AN12" t="str">
        <f t="shared" ref="AN12:AN75" si="18">IF(F12="", "", F12)</f>
        <v xml:space="preserve">Non-Duty Law Leave Days </v>
      </c>
      <c r="AO12" s="13">
        <f t="shared" ref="AO12:AO75" si="19">M12</f>
        <v>0.53846153846153855</v>
      </c>
      <c r="AP12">
        <f t="shared" ref="AP12:AP75" si="20">COUNTIF(AQ$11:AQ$2269, AQ12)</f>
        <v>1</v>
      </c>
      <c r="AQ12" t="str">
        <f t="shared" ref="AQ12:AQ75" si="21">W12&amp;AC12&amp;X12&amp;AD12&amp;Y12&amp;AE12&amp;Z12&amp;AF12&amp;AA12&amp;AG12</f>
        <v xml:space="preserve">DFASRMNon-Duty Military Days DFASRLNon-Duty Law Leave Days </v>
      </c>
    </row>
    <row r="13" spans="1:43" x14ac:dyDescent="0.35">
      <c r="A13" s="18" t="s">
        <v>1839</v>
      </c>
      <c r="B13" t="s">
        <v>251</v>
      </c>
      <c r="C13" t="s">
        <v>252</v>
      </c>
      <c r="D13" s="18"/>
      <c r="G13" s="13">
        <v>0</v>
      </c>
      <c r="I13">
        <v>20181</v>
      </c>
      <c r="J13" t="str">
        <f t="shared" si="2"/>
        <v>20181DFASYQLump Sum Leave 20181</v>
      </c>
      <c r="K13" t="str">
        <f t="shared" si="3"/>
        <v xml:space="preserve">20181DFASYQLump Sum Leave </v>
      </c>
      <c r="L13" t="str">
        <f t="shared" si="4"/>
        <v>20181</v>
      </c>
      <c r="M13" s="13">
        <f t="shared" si="5"/>
        <v>0</v>
      </c>
      <c r="N13" s="13"/>
      <c r="O13" s="19">
        <v>3</v>
      </c>
      <c r="P13">
        <f t="shared" si="6"/>
        <v>1</v>
      </c>
      <c r="Q13">
        <f t="shared" si="7"/>
        <v>3</v>
      </c>
      <c r="R13">
        <f t="shared" si="8"/>
        <v>1</v>
      </c>
      <c r="S13" t="b">
        <f t="shared" si="9"/>
        <v>0</v>
      </c>
      <c r="T13" t="b">
        <f t="shared" si="10"/>
        <v>0</v>
      </c>
      <c r="W13" t="str">
        <f t="shared" si="11"/>
        <v xml:space="preserve">DFASYQLump Sum Leave </v>
      </c>
      <c r="X13" t="str">
        <f t="shared" si="0"/>
        <v/>
      </c>
      <c r="Y13" t="str">
        <f t="shared" si="0"/>
        <v/>
      </c>
      <c r="Z13" t="str">
        <f t="shared" si="0"/>
        <v/>
      </c>
      <c r="AA13" t="str">
        <f t="shared" si="0"/>
        <v/>
      </c>
      <c r="AC13" t="str">
        <f t="shared" si="12"/>
        <v/>
      </c>
      <c r="AD13" t="str">
        <f t="shared" si="1"/>
        <v/>
      </c>
      <c r="AE13" t="str">
        <f t="shared" si="1"/>
        <v/>
      </c>
      <c r="AF13" t="str">
        <f t="shared" si="1"/>
        <v/>
      </c>
      <c r="AG13" t="str">
        <f t="shared" si="1"/>
        <v/>
      </c>
      <c r="AI13">
        <f t="shared" si="13"/>
        <v>1</v>
      </c>
      <c r="AJ13">
        <f t="shared" si="14"/>
        <v>3</v>
      </c>
      <c r="AK13" t="str">
        <f t="shared" si="15"/>
        <v xml:space="preserve">20181DFASYQLump Sum Leave </v>
      </c>
      <c r="AL13" t="str">
        <f t="shared" si="16"/>
        <v xml:space="preserve">Lump Sum Leave </v>
      </c>
      <c r="AM13" t="str">
        <f t="shared" si="17"/>
        <v>20181</v>
      </c>
      <c r="AN13" t="str">
        <f t="shared" si="18"/>
        <v/>
      </c>
      <c r="AO13" s="13">
        <f t="shared" si="19"/>
        <v>0</v>
      </c>
      <c r="AP13">
        <f t="shared" si="20"/>
        <v>1</v>
      </c>
      <c r="AQ13" t="str">
        <f t="shared" si="21"/>
        <v xml:space="preserve">DFASYQLump Sum Leave </v>
      </c>
    </row>
    <row r="14" spans="1:43" x14ac:dyDescent="0.35">
      <c r="A14" s="18" t="s">
        <v>1839</v>
      </c>
      <c r="B14" t="s">
        <v>253</v>
      </c>
      <c r="C14" t="s">
        <v>254</v>
      </c>
      <c r="D14" s="18"/>
      <c r="G14" s="13">
        <v>0</v>
      </c>
      <c r="I14">
        <v>20181</v>
      </c>
      <c r="J14" t="str">
        <f t="shared" si="2"/>
        <v>20181DFAS7ALeave Supplement, Non-Officers 20181</v>
      </c>
      <c r="K14" t="str">
        <f t="shared" si="3"/>
        <v xml:space="preserve">20181DFAS7ALeave Supplement, Non-Officers </v>
      </c>
      <c r="L14" t="str">
        <f t="shared" si="4"/>
        <v>20181</v>
      </c>
      <c r="M14" s="13">
        <f t="shared" si="5"/>
        <v>0</v>
      </c>
      <c r="N14" s="13"/>
      <c r="O14" s="19">
        <v>4</v>
      </c>
      <c r="P14">
        <f t="shared" si="6"/>
        <v>1</v>
      </c>
      <c r="Q14">
        <f t="shared" si="7"/>
        <v>4</v>
      </c>
      <c r="R14">
        <f t="shared" si="8"/>
        <v>1</v>
      </c>
      <c r="S14" t="b">
        <f t="shared" si="9"/>
        <v>0</v>
      </c>
      <c r="T14" t="b">
        <f t="shared" si="10"/>
        <v>0</v>
      </c>
      <c r="W14" t="str">
        <f t="shared" si="11"/>
        <v xml:space="preserve">DFAS7ALeave Supplement, Non-Officers </v>
      </c>
      <c r="X14" t="str">
        <f t="shared" si="0"/>
        <v/>
      </c>
      <c r="Y14" t="str">
        <f t="shared" si="0"/>
        <v/>
      </c>
      <c r="Z14" t="str">
        <f t="shared" si="0"/>
        <v/>
      </c>
      <c r="AA14" t="str">
        <f t="shared" si="0"/>
        <v/>
      </c>
      <c r="AC14" t="str">
        <f t="shared" si="12"/>
        <v/>
      </c>
      <c r="AD14" t="str">
        <f t="shared" si="1"/>
        <v/>
      </c>
      <c r="AE14" t="str">
        <f t="shared" si="1"/>
        <v/>
      </c>
      <c r="AF14" t="str">
        <f t="shared" si="1"/>
        <v/>
      </c>
      <c r="AG14" t="str">
        <f t="shared" si="1"/>
        <v/>
      </c>
      <c r="AI14">
        <f t="shared" si="13"/>
        <v>1</v>
      </c>
      <c r="AJ14">
        <f t="shared" si="14"/>
        <v>4</v>
      </c>
      <c r="AK14" t="str">
        <f t="shared" si="15"/>
        <v xml:space="preserve">20181DFAS7ALeave Supplement, Non-Officers </v>
      </c>
      <c r="AL14" t="str">
        <f t="shared" si="16"/>
        <v xml:space="preserve">Leave Supplement, Non-Officers </v>
      </c>
      <c r="AM14" t="str">
        <f t="shared" si="17"/>
        <v>20181</v>
      </c>
      <c r="AN14" t="str">
        <f t="shared" si="18"/>
        <v/>
      </c>
      <c r="AO14" s="13">
        <f t="shared" si="19"/>
        <v>0</v>
      </c>
      <c r="AP14">
        <f t="shared" si="20"/>
        <v>1</v>
      </c>
      <c r="AQ14" t="str">
        <f t="shared" si="21"/>
        <v xml:space="preserve">DFAS7ALeave Supplement, Non-Officers </v>
      </c>
    </row>
    <row r="15" spans="1:43" x14ac:dyDescent="0.35">
      <c r="A15" s="18" t="s">
        <v>1839</v>
      </c>
      <c r="B15" t="s">
        <v>255</v>
      </c>
      <c r="C15" t="s">
        <v>256</v>
      </c>
      <c r="D15" s="18"/>
      <c r="G15" s="13">
        <v>0</v>
      </c>
      <c r="I15">
        <v>20181</v>
      </c>
      <c r="J15" t="str">
        <f t="shared" si="2"/>
        <v>20181DFAS7LHoliday Work 20181</v>
      </c>
      <c r="K15" t="str">
        <f t="shared" si="3"/>
        <v xml:space="preserve">20181DFAS7LHoliday Work </v>
      </c>
      <c r="L15" t="str">
        <f t="shared" si="4"/>
        <v>20181</v>
      </c>
      <c r="M15" s="13">
        <f t="shared" si="5"/>
        <v>0</v>
      </c>
      <c r="N15" s="13"/>
      <c r="O15" s="19">
        <v>5</v>
      </c>
      <c r="P15">
        <f t="shared" si="6"/>
        <v>1</v>
      </c>
      <c r="Q15">
        <f t="shared" si="7"/>
        <v>5</v>
      </c>
      <c r="R15">
        <f t="shared" si="8"/>
        <v>1</v>
      </c>
      <c r="S15" t="b">
        <f t="shared" si="9"/>
        <v>0</v>
      </c>
      <c r="T15" t="b">
        <f t="shared" si="10"/>
        <v>0</v>
      </c>
      <c r="W15" t="str">
        <f t="shared" si="11"/>
        <v xml:space="preserve">DFAS7LHoliday Work </v>
      </c>
      <c r="X15" t="str">
        <f t="shared" si="0"/>
        <v/>
      </c>
      <c r="Y15" t="str">
        <f t="shared" si="0"/>
        <v/>
      </c>
      <c r="Z15" t="str">
        <f t="shared" si="0"/>
        <v/>
      </c>
      <c r="AA15" t="str">
        <f t="shared" si="0"/>
        <v/>
      </c>
      <c r="AC15" t="str">
        <f t="shared" si="12"/>
        <v/>
      </c>
      <c r="AD15" t="str">
        <f t="shared" si="1"/>
        <v/>
      </c>
      <c r="AE15" t="str">
        <f t="shared" si="1"/>
        <v/>
      </c>
      <c r="AF15" t="str">
        <f t="shared" si="1"/>
        <v/>
      </c>
      <c r="AG15" t="str">
        <f t="shared" si="1"/>
        <v/>
      </c>
      <c r="AI15">
        <f t="shared" si="13"/>
        <v>1</v>
      </c>
      <c r="AJ15">
        <f t="shared" si="14"/>
        <v>5</v>
      </c>
      <c r="AK15" t="str">
        <f t="shared" si="15"/>
        <v xml:space="preserve">20181DFAS7LHoliday Work </v>
      </c>
      <c r="AL15" t="str">
        <f t="shared" si="16"/>
        <v xml:space="preserve">Holiday Work </v>
      </c>
      <c r="AM15" t="str">
        <f t="shared" si="17"/>
        <v>20181</v>
      </c>
      <c r="AN15" t="str">
        <f t="shared" si="18"/>
        <v/>
      </c>
      <c r="AO15" s="13">
        <f t="shared" si="19"/>
        <v>0</v>
      </c>
      <c r="AP15">
        <f t="shared" si="20"/>
        <v>1</v>
      </c>
      <c r="AQ15" t="str">
        <f t="shared" si="21"/>
        <v xml:space="preserve">DFAS7LHoliday Work </v>
      </c>
    </row>
    <row r="16" spans="1:43" x14ac:dyDescent="0.35">
      <c r="A16" s="18" t="s">
        <v>1839</v>
      </c>
      <c r="B16" t="s">
        <v>257</v>
      </c>
      <c r="C16" t="s">
        <v>258</v>
      </c>
      <c r="D16" s="18"/>
      <c r="G16" s="13">
        <v>0</v>
      </c>
      <c r="I16">
        <v>20181</v>
      </c>
      <c r="J16" t="str">
        <f t="shared" si="2"/>
        <v>20181DFASCNCredit hours taken20181</v>
      </c>
      <c r="K16" t="str">
        <f t="shared" si="3"/>
        <v>20181DFASCNCredit hours taken</v>
      </c>
      <c r="L16" t="str">
        <f t="shared" si="4"/>
        <v>20181</v>
      </c>
      <c r="M16" s="13">
        <f t="shared" si="5"/>
        <v>0</v>
      </c>
      <c r="N16" s="13"/>
      <c r="O16" s="19">
        <v>6</v>
      </c>
      <c r="P16">
        <f t="shared" si="6"/>
        <v>1</v>
      </c>
      <c r="Q16">
        <f t="shared" si="7"/>
        <v>6</v>
      </c>
      <c r="R16">
        <f t="shared" si="8"/>
        <v>1</v>
      </c>
      <c r="S16" t="b">
        <f t="shared" si="9"/>
        <v>0</v>
      </c>
      <c r="T16" t="b">
        <f t="shared" si="10"/>
        <v>0</v>
      </c>
      <c r="W16" t="str">
        <f t="shared" si="11"/>
        <v>DFASCNCredit hours taken</v>
      </c>
      <c r="X16" t="str">
        <f t="shared" si="0"/>
        <v/>
      </c>
      <c r="Y16" t="str">
        <f t="shared" si="0"/>
        <v/>
      </c>
      <c r="Z16" t="str">
        <f t="shared" si="0"/>
        <v/>
      </c>
      <c r="AA16" t="str">
        <f t="shared" si="0"/>
        <v/>
      </c>
      <c r="AC16" t="str">
        <f t="shared" si="12"/>
        <v/>
      </c>
      <c r="AD16" t="str">
        <f t="shared" si="1"/>
        <v/>
      </c>
      <c r="AE16" t="str">
        <f t="shared" si="1"/>
        <v/>
      </c>
      <c r="AF16" t="str">
        <f t="shared" si="1"/>
        <v/>
      </c>
      <c r="AG16" t="str">
        <f t="shared" si="1"/>
        <v/>
      </c>
      <c r="AI16">
        <f t="shared" si="13"/>
        <v>1</v>
      </c>
      <c r="AJ16">
        <f t="shared" si="14"/>
        <v>6</v>
      </c>
      <c r="AK16" t="str">
        <f t="shared" si="15"/>
        <v>20181DFASCNCredit hours taken</v>
      </c>
      <c r="AL16" t="str">
        <f t="shared" si="16"/>
        <v>Credit hours taken</v>
      </c>
      <c r="AM16" t="str">
        <f t="shared" si="17"/>
        <v>20181</v>
      </c>
      <c r="AN16" t="str">
        <f t="shared" si="18"/>
        <v/>
      </c>
      <c r="AO16" s="13">
        <f t="shared" si="19"/>
        <v>0</v>
      </c>
      <c r="AP16">
        <f t="shared" si="20"/>
        <v>1</v>
      </c>
      <c r="AQ16" t="str">
        <f t="shared" si="21"/>
        <v>DFASCNCredit hours taken</v>
      </c>
    </row>
    <row r="17" spans="1:43" x14ac:dyDescent="0.35">
      <c r="A17" s="18" t="s">
        <v>1839</v>
      </c>
      <c r="B17" t="s">
        <v>259</v>
      </c>
      <c r="C17" t="s">
        <v>260</v>
      </c>
      <c r="D17" s="18" t="s">
        <v>1839</v>
      </c>
      <c r="E17" t="s">
        <v>1677</v>
      </c>
      <c r="F17" t="s">
        <v>1678</v>
      </c>
      <c r="G17" s="13">
        <v>0.78719011565795372</v>
      </c>
      <c r="I17">
        <v>20181</v>
      </c>
      <c r="J17" t="str">
        <f t="shared" si="2"/>
        <v>20181DFASHAHoliday work, Saturday (Title 38) or Saturday, recess time (Department of Veterans Affairs [VA] 9/3 nurse)20181DFASSWSaturday work (Title 38) or Saturday work, recess time (VA 9/3 nurse)</v>
      </c>
      <c r="K17" t="str">
        <f t="shared" si="3"/>
        <v>20181DFASHAHoliday work, Saturday (Title 38) or Saturday, recess time (Department of Veterans Affairs [VA] 9/3 nurse)</v>
      </c>
      <c r="L17" t="str">
        <f t="shared" si="4"/>
        <v>20181DFASSWSaturday work (Title 38) or Saturday work, recess time (VA 9/3 nurse)</v>
      </c>
      <c r="M17" s="13">
        <f t="shared" si="5"/>
        <v>0.78719011565795372</v>
      </c>
      <c r="N17" s="13"/>
      <c r="O17" s="19">
        <v>7</v>
      </c>
      <c r="P17">
        <f t="shared" si="6"/>
        <v>3</v>
      </c>
      <c r="Q17">
        <f t="shared" si="7"/>
        <v>7</v>
      </c>
      <c r="R17">
        <f t="shared" si="8"/>
        <v>1</v>
      </c>
      <c r="S17" t="b">
        <f t="shared" si="9"/>
        <v>1</v>
      </c>
      <c r="T17" t="b">
        <f t="shared" si="10"/>
        <v>0</v>
      </c>
      <c r="W17" t="str">
        <f t="shared" si="11"/>
        <v>DFASHAHoliday work, Saturday (Title 38) or Saturday, recess time (Department of Veterans Affairs [VA] 9/3 nurse)</v>
      </c>
      <c r="X17" t="str">
        <f t="shared" si="0"/>
        <v/>
      </c>
      <c r="Y17" t="str">
        <f t="shared" si="0"/>
        <v/>
      </c>
      <c r="Z17" t="str">
        <f t="shared" si="0"/>
        <v/>
      </c>
      <c r="AA17" t="str">
        <f t="shared" si="0"/>
        <v/>
      </c>
      <c r="AC17" t="str">
        <f t="shared" si="12"/>
        <v>DFASSWSaturday work (Title 38) or Saturday work, recess time (VA 9/3 nurse)</v>
      </c>
      <c r="AD17" t="str">
        <f t="shared" si="1"/>
        <v/>
      </c>
      <c r="AE17" t="str">
        <f t="shared" si="1"/>
        <v/>
      </c>
      <c r="AF17" t="str">
        <f t="shared" si="1"/>
        <v/>
      </c>
      <c r="AG17" t="str">
        <f t="shared" si="1"/>
        <v/>
      </c>
      <c r="AI17">
        <f t="shared" si="13"/>
        <v>1</v>
      </c>
      <c r="AJ17">
        <f t="shared" si="14"/>
        <v>7</v>
      </c>
      <c r="AK17" t="str">
        <f t="shared" si="15"/>
        <v>20181DFASHAHoliday work, Saturday (Title 38) or Saturday, recess time (Department of Veterans Affairs [VA] 9/3 nurse)</v>
      </c>
      <c r="AL17" t="str">
        <f t="shared" si="16"/>
        <v>Holiday work, Saturday (Title 38) or Saturday, recess time (Department of Veterans Affairs [VA] 9/3 nurse)</v>
      </c>
      <c r="AM17" t="str">
        <f t="shared" si="17"/>
        <v>20181DFASSWSaturday work (Title 38) or Saturday work, recess time (VA 9/3 nurse)</v>
      </c>
      <c r="AN17" t="str">
        <f t="shared" si="18"/>
        <v>Saturday work (Title 38) or Saturday work, recess time (VA 9/3 nurse)</v>
      </c>
      <c r="AO17" s="13">
        <f t="shared" si="19"/>
        <v>0.78719011565795372</v>
      </c>
      <c r="AP17">
        <f t="shared" si="20"/>
        <v>1</v>
      </c>
      <c r="AQ17" t="str">
        <f t="shared" si="21"/>
        <v>DFASHAHoliday work, Saturday (Title 38) or Saturday, recess time (Department of Veterans Affairs [VA] 9/3 nurse)DFASSWSaturday work (Title 38) or Saturday work, recess time (VA 9/3 nurse)</v>
      </c>
    </row>
    <row r="18" spans="1:43" x14ac:dyDescent="0.35">
      <c r="A18" s="18" t="s">
        <v>1839</v>
      </c>
      <c r="B18" t="s">
        <v>259</v>
      </c>
      <c r="C18" t="s">
        <v>260</v>
      </c>
      <c r="D18" s="18" t="s">
        <v>1839</v>
      </c>
      <c r="E18" t="s">
        <v>279</v>
      </c>
      <c r="F18" t="s">
        <v>280</v>
      </c>
      <c r="G18" s="13">
        <v>0.69854507894981055</v>
      </c>
      <c r="I18">
        <v>20181</v>
      </c>
      <c r="J18" t="str">
        <f t="shared" si="2"/>
        <v>20181DFASHAHoliday work, Saturday (Title 38) or Saturday, recess time (Department of Veterans Affairs [VA] 9/3 nurse)20181DFASHXHoliday work, Saturday, non-recess time (VA 9/3 nurse)</v>
      </c>
      <c r="K18" t="str">
        <f t="shared" si="3"/>
        <v>20181DFASHAHoliday work, Saturday (Title 38) or Saturday, recess time (Department of Veterans Affairs [VA] 9/3 nurse)</v>
      </c>
      <c r="L18" t="str">
        <f t="shared" si="4"/>
        <v>20181DFASHXHoliday work, Saturday, non-recess time (VA 9/3 nurse)</v>
      </c>
      <c r="M18" s="13">
        <f t="shared" si="5"/>
        <v>0.69854507894981055</v>
      </c>
      <c r="N18" s="13"/>
      <c r="O18" s="19">
        <v>8</v>
      </c>
      <c r="P18">
        <f t="shared" si="6"/>
        <v>3</v>
      </c>
      <c r="Q18">
        <f t="shared" si="7"/>
        <v>7</v>
      </c>
      <c r="R18">
        <f t="shared" si="8"/>
        <v>2</v>
      </c>
      <c r="S18" t="b">
        <f t="shared" si="9"/>
        <v>1</v>
      </c>
      <c r="T18" t="b">
        <f t="shared" si="10"/>
        <v>0</v>
      </c>
      <c r="W18" t="str">
        <f t="shared" si="11"/>
        <v>DFASHAHoliday work, Saturday (Title 38) or Saturday, recess time (Department of Veterans Affairs [VA] 9/3 nurse)</v>
      </c>
      <c r="X18" t="str">
        <f t="shared" si="0"/>
        <v/>
      </c>
      <c r="Y18" t="str">
        <f t="shared" si="0"/>
        <v/>
      </c>
      <c r="Z18" t="str">
        <f t="shared" si="0"/>
        <v/>
      </c>
      <c r="AA18" t="str">
        <f t="shared" si="0"/>
        <v/>
      </c>
      <c r="AC18" t="str">
        <f t="shared" si="12"/>
        <v>DFASHXHoliday work, Saturday, non-recess time (VA 9/3 nurse)</v>
      </c>
      <c r="AD18" t="str">
        <f t="shared" si="1"/>
        <v/>
      </c>
      <c r="AE18" t="str">
        <f t="shared" si="1"/>
        <v/>
      </c>
      <c r="AF18" t="str">
        <f t="shared" si="1"/>
        <v/>
      </c>
      <c r="AG18" t="str">
        <f t="shared" si="1"/>
        <v/>
      </c>
      <c r="AI18">
        <f t="shared" si="13"/>
        <v>1</v>
      </c>
      <c r="AJ18">
        <f t="shared" si="14"/>
        <v>7</v>
      </c>
      <c r="AK18" t="str">
        <f t="shared" si="15"/>
        <v>20181DFASHAHoliday work, Saturday (Title 38) or Saturday, recess time (Department of Veterans Affairs [VA] 9/3 nurse)</v>
      </c>
      <c r="AL18" t="str">
        <f t="shared" si="16"/>
        <v>Holiday work, Saturday (Title 38) or Saturday, recess time (Department of Veterans Affairs [VA] 9/3 nurse)</v>
      </c>
      <c r="AM18" t="str">
        <f t="shared" si="17"/>
        <v>20181DFASHXHoliday work, Saturday, non-recess time (VA 9/3 nurse)</v>
      </c>
      <c r="AN18" t="str">
        <f t="shared" si="18"/>
        <v>Holiday work, Saturday, non-recess time (VA 9/3 nurse)</v>
      </c>
      <c r="AO18" s="13">
        <f t="shared" si="19"/>
        <v>0.69854507894981055</v>
      </c>
      <c r="AP18">
        <f t="shared" si="20"/>
        <v>1</v>
      </c>
      <c r="AQ18" t="str">
        <f t="shared" si="21"/>
        <v>DFASHAHoliday work, Saturday (Title 38) or Saturday, recess time (Department of Veterans Affairs [VA] 9/3 nurse)DFASHXHoliday work, Saturday, non-recess time (VA 9/3 nurse)</v>
      </c>
    </row>
    <row r="19" spans="1:43" x14ac:dyDescent="0.35">
      <c r="A19" s="18" t="s">
        <v>1839</v>
      </c>
      <c r="B19" t="s">
        <v>259</v>
      </c>
      <c r="C19" t="s">
        <v>260</v>
      </c>
      <c r="D19" s="18" t="s">
        <v>1839</v>
      </c>
      <c r="E19" t="s">
        <v>1679</v>
      </c>
      <c r="F19" t="s">
        <v>1680</v>
      </c>
      <c r="G19" s="13">
        <v>0.68066386398858825</v>
      </c>
      <c r="I19">
        <v>20181</v>
      </c>
      <c r="J19" t="str">
        <f t="shared" si="2"/>
        <v>20181DFASHAHoliday work, Saturday (Title 38) or Saturday, recess time (Department of Veterans Affairs [VA] 9/3 nurse)20181DFASSXSaturday work, non-recess time (VA 9/3 nurse)</v>
      </c>
      <c r="K19" t="str">
        <f t="shared" si="3"/>
        <v>20181DFASHAHoliday work, Saturday (Title 38) or Saturday, recess time (Department of Veterans Affairs [VA] 9/3 nurse)</v>
      </c>
      <c r="L19" t="str">
        <f t="shared" si="4"/>
        <v>20181DFASSXSaturday work, non-recess time (VA 9/3 nurse)</v>
      </c>
      <c r="M19" s="13">
        <f t="shared" si="5"/>
        <v>0.68066386398858825</v>
      </c>
      <c r="N19" s="13"/>
      <c r="O19" s="19">
        <v>9</v>
      </c>
      <c r="P19">
        <f t="shared" si="6"/>
        <v>3</v>
      </c>
      <c r="Q19">
        <f t="shared" si="7"/>
        <v>7</v>
      </c>
      <c r="R19">
        <f t="shared" si="8"/>
        <v>3</v>
      </c>
      <c r="S19" t="b">
        <f t="shared" si="9"/>
        <v>1</v>
      </c>
      <c r="T19" t="b">
        <f t="shared" si="10"/>
        <v>0</v>
      </c>
      <c r="W19" t="str">
        <f t="shared" si="11"/>
        <v>DFASHAHoliday work, Saturday (Title 38) or Saturday, recess time (Department of Veterans Affairs [VA] 9/3 nurse)</v>
      </c>
      <c r="X19" t="str">
        <f t="shared" si="0"/>
        <v/>
      </c>
      <c r="Y19" t="str">
        <f t="shared" si="0"/>
        <v/>
      </c>
      <c r="Z19" t="str">
        <f t="shared" si="0"/>
        <v/>
      </c>
      <c r="AA19" t="str">
        <f t="shared" si="0"/>
        <v/>
      </c>
      <c r="AC19" t="str">
        <f t="shared" si="12"/>
        <v>DFASSXSaturday work, non-recess time (VA 9/3 nurse)</v>
      </c>
      <c r="AD19" t="str">
        <f t="shared" si="1"/>
        <v/>
      </c>
      <c r="AE19" t="str">
        <f t="shared" si="1"/>
        <v/>
      </c>
      <c r="AF19" t="str">
        <f t="shared" si="1"/>
        <v/>
      </c>
      <c r="AG19" t="str">
        <f t="shared" si="1"/>
        <v/>
      </c>
      <c r="AI19">
        <f t="shared" si="13"/>
        <v>1</v>
      </c>
      <c r="AJ19">
        <f t="shared" si="14"/>
        <v>7</v>
      </c>
      <c r="AK19" t="str">
        <f t="shared" si="15"/>
        <v>20181DFASHAHoliday work, Saturday (Title 38) or Saturday, recess time (Department of Veterans Affairs [VA] 9/3 nurse)</v>
      </c>
      <c r="AL19" t="str">
        <f t="shared" si="16"/>
        <v>Holiday work, Saturday (Title 38) or Saturday, recess time (Department of Veterans Affairs [VA] 9/3 nurse)</v>
      </c>
      <c r="AM19" t="str">
        <f t="shared" si="17"/>
        <v>20181DFASSXSaturday work, non-recess time (VA 9/3 nurse)</v>
      </c>
      <c r="AN19" t="str">
        <f t="shared" si="18"/>
        <v>Saturday work, non-recess time (VA 9/3 nurse)</v>
      </c>
      <c r="AO19" s="13">
        <f t="shared" si="19"/>
        <v>0.68066386398858825</v>
      </c>
      <c r="AP19">
        <f t="shared" si="20"/>
        <v>1</v>
      </c>
      <c r="AQ19" t="str">
        <f t="shared" si="21"/>
        <v>DFASHAHoliday work, Saturday (Title 38) or Saturday, recess time (Department of Veterans Affairs [VA] 9/3 nurse)DFASSXSaturday work, non-recess time (VA 9/3 nurse)</v>
      </c>
    </row>
    <row r="20" spans="1:43" x14ac:dyDescent="0.35">
      <c r="A20" s="18" t="s">
        <v>1839</v>
      </c>
      <c r="B20" t="s">
        <v>261</v>
      </c>
      <c r="C20" t="s">
        <v>262</v>
      </c>
      <c r="D20" s="18"/>
      <c r="G20" s="13">
        <v>0</v>
      </c>
      <c r="I20">
        <v>20181</v>
      </c>
      <c r="J20" t="str">
        <f t="shared" si="2"/>
        <v>20181DFASHCHoliday work, callback20181</v>
      </c>
      <c r="K20" t="str">
        <f t="shared" si="3"/>
        <v>20181DFASHCHoliday work, callback</v>
      </c>
      <c r="L20" t="str">
        <f t="shared" si="4"/>
        <v>20181</v>
      </c>
      <c r="M20" s="13">
        <f t="shared" si="5"/>
        <v>0</v>
      </c>
      <c r="N20" s="13"/>
      <c r="O20" s="19">
        <v>10</v>
      </c>
      <c r="P20">
        <f t="shared" si="6"/>
        <v>1</v>
      </c>
      <c r="Q20">
        <f t="shared" si="7"/>
        <v>8</v>
      </c>
      <c r="R20">
        <f t="shared" si="8"/>
        <v>1</v>
      </c>
      <c r="S20" t="b">
        <f t="shared" si="9"/>
        <v>0</v>
      </c>
      <c r="T20" t="b">
        <f t="shared" si="10"/>
        <v>0</v>
      </c>
      <c r="W20" t="str">
        <f t="shared" si="11"/>
        <v>DFASHCHoliday work, callback</v>
      </c>
      <c r="X20" t="str">
        <f t="shared" si="0"/>
        <v/>
      </c>
      <c r="Y20" t="str">
        <f t="shared" si="0"/>
        <v/>
      </c>
      <c r="Z20" t="str">
        <f t="shared" si="0"/>
        <v/>
      </c>
      <c r="AA20" t="str">
        <f t="shared" si="0"/>
        <v/>
      </c>
      <c r="AC20" t="str">
        <f t="shared" si="12"/>
        <v/>
      </c>
      <c r="AD20" t="str">
        <f t="shared" si="1"/>
        <v/>
      </c>
      <c r="AE20" t="str">
        <f t="shared" si="1"/>
        <v/>
      </c>
      <c r="AF20" t="str">
        <f t="shared" si="1"/>
        <v/>
      </c>
      <c r="AG20" t="str">
        <f t="shared" si="1"/>
        <v/>
      </c>
      <c r="AI20">
        <f t="shared" si="13"/>
        <v>1</v>
      </c>
      <c r="AJ20">
        <f t="shared" si="14"/>
        <v>8</v>
      </c>
      <c r="AK20" t="str">
        <f t="shared" si="15"/>
        <v>20181DFASHCHoliday work, callback</v>
      </c>
      <c r="AL20" t="str">
        <f t="shared" si="16"/>
        <v>Holiday work, callback</v>
      </c>
      <c r="AM20" t="str">
        <f t="shared" si="17"/>
        <v>20181</v>
      </c>
      <c r="AN20" t="str">
        <f t="shared" si="18"/>
        <v/>
      </c>
      <c r="AO20" s="13">
        <f t="shared" si="19"/>
        <v>0</v>
      </c>
      <c r="AP20">
        <f t="shared" si="20"/>
        <v>1</v>
      </c>
      <c r="AQ20" t="str">
        <f t="shared" si="21"/>
        <v>DFASHCHoliday work, callback</v>
      </c>
    </row>
    <row r="21" spans="1:43" x14ac:dyDescent="0.35">
      <c r="A21" s="18" t="s">
        <v>1839</v>
      </c>
      <c r="B21" t="s">
        <v>263</v>
      </c>
      <c r="C21" t="s">
        <v>264</v>
      </c>
      <c r="D21" s="18"/>
      <c r="G21" s="13">
        <v>0</v>
      </c>
      <c r="I21">
        <v>20181</v>
      </c>
      <c r="J21" t="str">
        <f t="shared" si="2"/>
        <v>20181DFASHEHoliday work, double (Department of Energy [DOE])20181</v>
      </c>
      <c r="K21" t="str">
        <f t="shared" si="3"/>
        <v>20181DFASHEHoliday work, double (Department of Energy [DOE])</v>
      </c>
      <c r="L21" t="str">
        <f t="shared" si="4"/>
        <v>20181</v>
      </c>
      <c r="M21" s="13">
        <f t="shared" si="5"/>
        <v>0</v>
      </c>
      <c r="N21" s="13"/>
      <c r="O21" s="19">
        <v>11</v>
      </c>
      <c r="P21">
        <f t="shared" si="6"/>
        <v>1</v>
      </c>
      <c r="Q21">
        <f t="shared" si="7"/>
        <v>9</v>
      </c>
      <c r="R21">
        <f t="shared" si="8"/>
        <v>1</v>
      </c>
      <c r="S21" t="b">
        <f t="shared" si="9"/>
        <v>0</v>
      </c>
      <c r="T21" t="b">
        <f t="shared" si="10"/>
        <v>0</v>
      </c>
      <c r="W21" t="str">
        <f t="shared" si="11"/>
        <v>DFASHEHoliday work, double (Department of Energy [DOE])</v>
      </c>
      <c r="X21" t="str">
        <f t="shared" si="0"/>
        <v/>
      </c>
      <c r="Y21" t="str">
        <f t="shared" si="0"/>
        <v/>
      </c>
      <c r="Z21" t="str">
        <f t="shared" si="0"/>
        <v/>
      </c>
      <c r="AA21" t="str">
        <f t="shared" si="0"/>
        <v/>
      </c>
      <c r="AC21" t="str">
        <f t="shared" si="12"/>
        <v/>
      </c>
      <c r="AD21" t="str">
        <f t="shared" si="1"/>
        <v/>
      </c>
      <c r="AE21" t="str">
        <f t="shared" si="1"/>
        <v/>
      </c>
      <c r="AF21" t="str">
        <f t="shared" si="1"/>
        <v/>
      </c>
      <c r="AG21" t="str">
        <f t="shared" si="1"/>
        <v/>
      </c>
      <c r="AI21">
        <f t="shared" si="13"/>
        <v>1</v>
      </c>
      <c r="AJ21">
        <f t="shared" si="14"/>
        <v>9</v>
      </c>
      <c r="AK21" t="str">
        <f t="shared" si="15"/>
        <v>20181DFASHEHoliday work, double (Department of Energy [DOE])</v>
      </c>
      <c r="AL21" t="str">
        <f t="shared" si="16"/>
        <v>Holiday work, double (Department of Energy [DOE])</v>
      </c>
      <c r="AM21" t="str">
        <f t="shared" si="17"/>
        <v>20181</v>
      </c>
      <c r="AN21" t="str">
        <f t="shared" si="18"/>
        <v/>
      </c>
      <c r="AO21" s="13">
        <f t="shared" si="19"/>
        <v>0</v>
      </c>
      <c r="AP21">
        <f t="shared" si="20"/>
        <v>1</v>
      </c>
      <c r="AQ21" t="str">
        <f t="shared" si="21"/>
        <v>DFASHEHoliday work, double (Department of Energy [DOE])</v>
      </c>
    </row>
    <row r="22" spans="1:43" x14ac:dyDescent="0.35">
      <c r="A22" s="18" t="s">
        <v>1839</v>
      </c>
      <c r="B22" t="s">
        <v>265</v>
      </c>
      <c r="C22" t="s">
        <v>266</v>
      </c>
      <c r="D22" s="18" t="s">
        <v>1839</v>
      </c>
      <c r="E22" t="s">
        <v>1696</v>
      </c>
      <c r="F22" t="s">
        <v>1697</v>
      </c>
      <c r="G22" s="13">
        <v>0.61913793103448278</v>
      </c>
      <c r="I22">
        <v>20181</v>
      </c>
      <c r="J22" t="str">
        <f t="shared" si="2"/>
        <v>20181DFASHFHoliday work, first shift (ungraded)20181DFASSFSunday work, first shift (ungraded)</v>
      </c>
      <c r="K22" t="str">
        <f t="shared" si="3"/>
        <v>20181DFASHFHoliday work, first shift (ungraded)</v>
      </c>
      <c r="L22" t="str">
        <f t="shared" si="4"/>
        <v>20181DFASSFSunday work, first shift (ungraded)</v>
      </c>
      <c r="M22" s="13">
        <f t="shared" si="5"/>
        <v>0.61913793103448278</v>
      </c>
      <c r="N22" s="13"/>
      <c r="O22" s="19">
        <v>12</v>
      </c>
      <c r="P22">
        <f t="shared" si="6"/>
        <v>3</v>
      </c>
      <c r="Q22">
        <f t="shared" si="7"/>
        <v>10</v>
      </c>
      <c r="R22">
        <f t="shared" si="8"/>
        <v>1</v>
      </c>
      <c r="S22" t="b">
        <f t="shared" si="9"/>
        <v>1</v>
      </c>
      <c r="T22" t="b">
        <f t="shared" si="10"/>
        <v>0</v>
      </c>
      <c r="W22" t="str">
        <f t="shared" si="11"/>
        <v>DFASHFHoliday work, first shift (ungraded)</v>
      </c>
      <c r="X22" t="str">
        <f t="shared" si="0"/>
        <v/>
      </c>
      <c r="Y22" t="str">
        <f t="shared" si="0"/>
        <v/>
      </c>
      <c r="Z22" t="str">
        <f t="shared" si="0"/>
        <v/>
      </c>
      <c r="AA22" t="str">
        <f t="shared" si="0"/>
        <v/>
      </c>
      <c r="AC22" t="str">
        <f t="shared" si="12"/>
        <v>DFASSFSunday work, first shift (ungraded)</v>
      </c>
      <c r="AD22" t="str">
        <f t="shared" si="1"/>
        <v/>
      </c>
      <c r="AE22" t="str">
        <f t="shared" si="1"/>
        <v/>
      </c>
      <c r="AF22" t="str">
        <f t="shared" si="1"/>
        <v/>
      </c>
      <c r="AG22" t="str">
        <f t="shared" si="1"/>
        <v/>
      </c>
      <c r="AI22">
        <f t="shared" si="13"/>
        <v>1</v>
      </c>
      <c r="AJ22">
        <f t="shared" si="14"/>
        <v>10</v>
      </c>
      <c r="AK22" t="str">
        <f t="shared" si="15"/>
        <v>20181DFASHFHoliday work, first shift (ungraded)</v>
      </c>
      <c r="AL22" t="str">
        <f t="shared" si="16"/>
        <v>Holiday work, first shift (ungraded)</v>
      </c>
      <c r="AM22" t="str">
        <f t="shared" si="17"/>
        <v>20181DFASSFSunday work, first shift (ungraded)</v>
      </c>
      <c r="AN22" t="str">
        <f t="shared" si="18"/>
        <v>Sunday work, first shift (ungraded)</v>
      </c>
      <c r="AO22" s="13">
        <f t="shared" si="19"/>
        <v>0.61913793103448278</v>
      </c>
      <c r="AP22">
        <f t="shared" si="20"/>
        <v>1</v>
      </c>
      <c r="AQ22" t="str">
        <f t="shared" si="21"/>
        <v>DFASHFHoliday work, first shift (ungraded)DFASSFSunday work, first shift (ungraded)</v>
      </c>
    </row>
    <row r="23" spans="1:43" x14ac:dyDescent="0.35">
      <c r="A23" s="18" t="s">
        <v>1839</v>
      </c>
      <c r="B23" t="s">
        <v>265</v>
      </c>
      <c r="C23" t="s">
        <v>266</v>
      </c>
      <c r="D23" s="18" t="s">
        <v>1839</v>
      </c>
      <c r="E23" t="s">
        <v>271</v>
      </c>
      <c r="F23" t="s">
        <v>272</v>
      </c>
      <c r="G23" s="13">
        <v>0.53519163763066202</v>
      </c>
      <c r="I23">
        <v>20181</v>
      </c>
      <c r="J23" t="str">
        <f t="shared" si="2"/>
        <v>20181DFASHFHoliday work, first shift (ungraded)20181DFASHSHoliday work, second shift (ungraded)</v>
      </c>
      <c r="K23" t="str">
        <f t="shared" si="3"/>
        <v>20181DFASHFHoliday work, first shift (ungraded)</v>
      </c>
      <c r="L23" t="str">
        <f t="shared" si="4"/>
        <v>20181DFASHSHoliday work, second shift (ungraded)</v>
      </c>
      <c r="M23" s="13">
        <f t="shared" si="5"/>
        <v>0.53519163763066202</v>
      </c>
      <c r="N23" s="13"/>
      <c r="O23" s="19">
        <v>13</v>
      </c>
      <c r="P23">
        <f t="shared" si="6"/>
        <v>3</v>
      </c>
      <c r="Q23">
        <f t="shared" si="7"/>
        <v>10</v>
      </c>
      <c r="R23">
        <f t="shared" si="8"/>
        <v>2</v>
      </c>
      <c r="S23" t="b">
        <f t="shared" si="9"/>
        <v>1</v>
      </c>
      <c r="T23" t="b">
        <f t="shared" si="10"/>
        <v>0</v>
      </c>
      <c r="W23" t="str">
        <f t="shared" si="11"/>
        <v>DFASHFHoliday work, first shift (ungraded)</v>
      </c>
      <c r="X23" t="str">
        <f t="shared" si="0"/>
        <v/>
      </c>
      <c r="Y23" t="str">
        <f t="shared" si="0"/>
        <v/>
      </c>
      <c r="Z23" t="str">
        <f t="shared" si="0"/>
        <v/>
      </c>
      <c r="AA23" t="str">
        <f t="shared" si="0"/>
        <v/>
      </c>
      <c r="AC23" t="str">
        <f t="shared" si="12"/>
        <v>DFASHSHoliday work, second shift (ungraded)</v>
      </c>
      <c r="AD23" t="str">
        <f t="shared" si="1"/>
        <v/>
      </c>
      <c r="AE23" t="str">
        <f t="shared" si="1"/>
        <v/>
      </c>
      <c r="AF23" t="str">
        <f t="shared" si="1"/>
        <v/>
      </c>
      <c r="AG23" t="str">
        <f t="shared" si="1"/>
        <v/>
      </c>
      <c r="AI23">
        <f t="shared" si="13"/>
        <v>1</v>
      </c>
      <c r="AJ23">
        <f t="shared" si="14"/>
        <v>10</v>
      </c>
      <c r="AK23" t="str">
        <f t="shared" si="15"/>
        <v>20181DFASHFHoliday work, first shift (ungraded)</v>
      </c>
      <c r="AL23" t="str">
        <f t="shared" si="16"/>
        <v>Holiday work, first shift (ungraded)</v>
      </c>
      <c r="AM23" t="str">
        <f t="shared" si="17"/>
        <v>20181DFASHSHoliday work, second shift (ungraded)</v>
      </c>
      <c r="AN23" t="str">
        <f t="shared" si="18"/>
        <v>Holiday work, second shift (ungraded)</v>
      </c>
      <c r="AO23" s="13">
        <f t="shared" si="19"/>
        <v>0.53519163763066202</v>
      </c>
      <c r="AP23">
        <f t="shared" si="20"/>
        <v>1</v>
      </c>
      <c r="AQ23" t="str">
        <f t="shared" si="21"/>
        <v>DFASHFHoliday work, first shift (ungraded)DFASHSHoliday work, second shift (ungraded)</v>
      </c>
    </row>
    <row r="24" spans="1:43" x14ac:dyDescent="0.35">
      <c r="A24" s="18" t="s">
        <v>1839</v>
      </c>
      <c r="B24" t="s">
        <v>265</v>
      </c>
      <c r="C24" t="s">
        <v>266</v>
      </c>
      <c r="D24" s="18" t="s">
        <v>1839</v>
      </c>
      <c r="E24" t="s">
        <v>273</v>
      </c>
      <c r="F24" t="s">
        <v>274</v>
      </c>
      <c r="G24" s="13">
        <v>0.53519163763066202</v>
      </c>
      <c r="I24">
        <v>20181</v>
      </c>
      <c r="J24" t="str">
        <f t="shared" si="2"/>
        <v>20181DFASHFHoliday work, first shift (ungraded)20181DFASHTHoliday work, third shift (ungraded)</v>
      </c>
      <c r="K24" t="str">
        <f t="shared" si="3"/>
        <v>20181DFASHFHoliday work, first shift (ungraded)</v>
      </c>
      <c r="L24" t="str">
        <f t="shared" si="4"/>
        <v>20181DFASHTHoliday work, third shift (ungraded)</v>
      </c>
      <c r="M24" s="13">
        <f t="shared" si="5"/>
        <v>0.53519163763066202</v>
      </c>
      <c r="N24" s="13"/>
      <c r="O24" s="19">
        <v>14</v>
      </c>
      <c r="P24">
        <f t="shared" si="6"/>
        <v>3</v>
      </c>
      <c r="Q24">
        <f t="shared" si="7"/>
        <v>10</v>
      </c>
      <c r="R24">
        <f t="shared" si="8"/>
        <v>3</v>
      </c>
      <c r="S24" t="b">
        <f t="shared" si="9"/>
        <v>1</v>
      </c>
      <c r="T24" t="b">
        <f t="shared" si="10"/>
        <v>0</v>
      </c>
      <c r="W24" t="str">
        <f t="shared" si="11"/>
        <v>DFASHFHoliday work, first shift (ungraded)</v>
      </c>
      <c r="X24" t="str">
        <f t="shared" si="0"/>
        <v/>
      </c>
      <c r="Y24" t="str">
        <f t="shared" si="0"/>
        <v/>
      </c>
      <c r="Z24" t="str">
        <f t="shared" si="0"/>
        <v/>
      </c>
      <c r="AA24" t="str">
        <f t="shared" si="0"/>
        <v/>
      </c>
      <c r="AC24" t="str">
        <f t="shared" si="12"/>
        <v>DFASHTHoliday work, third shift (ungraded)</v>
      </c>
      <c r="AD24" t="str">
        <f t="shared" si="1"/>
        <v/>
      </c>
      <c r="AE24" t="str">
        <f t="shared" si="1"/>
        <v/>
      </c>
      <c r="AF24" t="str">
        <f t="shared" si="1"/>
        <v/>
      </c>
      <c r="AG24" t="str">
        <f t="shared" si="1"/>
        <v/>
      </c>
      <c r="AI24">
        <f t="shared" si="13"/>
        <v>1</v>
      </c>
      <c r="AJ24">
        <f t="shared" si="14"/>
        <v>10</v>
      </c>
      <c r="AK24" t="str">
        <f t="shared" si="15"/>
        <v>20181DFASHFHoliday work, first shift (ungraded)</v>
      </c>
      <c r="AL24" t="str">
        <f t="shared" si="16"/>
        <v>Holiday work, first shift (ungraded)</v>
      </c>
      <c r="AM24" t="str">
        <f t="shared" si="17"/>
        <v>20181DFASHTHoliday work, third shift (ungraded)</v>
      </c>
      <c r="AN24" t="str">
        <f t="shared" si="18"/>
        <v>Holiday work, third shift (ungraded)</v>
      </c>
      <c r="AO24" s="13">
        <f t="shared" si="19"/>
        <v>0.53519163763066202</v>
      </c>
      <c r="AP24">
        <f t="shared" si="20"/>
        <v>1</v>
      </c>
      <c r="AQ24" t="str">
        <f t="shared" si="21"/>
        <v>DFASHFHoliday work, first shift (ungraded)DFASHTHoliday work, third shift (ungraded)</v>
      </c>
    </row>
    <row r="25" spans="1:43" x14ac:dyDescent="0.35">
      <c r="A25" s="18" t="s">
        <v>1839</v>
      </c>
      <c r="B25" t="s">
        <v>267</v>
      </c>
      <c r="C25" t="s">
        <v>268</v>
      </c>
      <c r="D25" s="18" t="s">
        <v>1839</v>
      </c>
      <c r="E25" t="s">
        <v>1694</v>
      </c>
      <c r="F25" t="s">
        <v>1695</v>
      </c>
      <c r="G25" s="13">
        <v>0.72045855379188717</v>
      </c>
      <c r="I25">
        <v>20181</v>
      </c>
      <c r="J25" t="str">
        <f t="shared" si="2"/>
        <v>20181DFASHGHoliday work (graded) or Holiday work, recess time (VA 9/3 nurse)20181DFASSGSunday work (graded, Title 38) or Sunday work, recess time (VA 9/3 nurse)</v>
      </c>
      <c r="K25" t="str">
        <f t="shared" si="3"/>
        <v>20181DFASHGHoliday work (graded) or Holiday work, recess time (VA 9/3 nurse)</v>
      </c>
      <c r="L25" t="str">
        <f t="shared" si="4"/>
        <v>20181DFASSGSunday work (graded, Title 38) or Sunday work, recess time (VA 9/3 nurse)</v>
      </c>
      <c r="M25" s="13">
        <f t="shared" si="5"/>
        <v>0.72045855379188717</v>
      </c>
      <c r="N25" s="13"/>
      <c r="O25" s="19">
        <v>15</v>
      </c>
      <c r="P25">
        <f t="shared" si="6"/>
        <v>3</v>
      </c>
      <c r="Q25">
        <f t="shared" si="7"/>
        <v>11</v>
      </c>
      <c r="R25">
        <f t="shared" si="8"/>
        <v>1</v>
      </c>
      <c r="S25" t="b">
        <f t="shared" si="9"/>
        <v>1</v>
      </c>
      <c r="T25" t="b">
        <f t="shared" si="10"/>
        <v>0</v>
      </c>
      <c r="W25" t="str">
        <f t="shared" si="11"/>
        <v>DFASHGHoliday work (graded) or Holiday work, recess time (VA 9/3 nurse)</v>
      </c>
      <c r="X25" t="str">
        <f t="shared" si="0"/>
        <v/>
      </c>
      <c r="Y25" t="str">
        <f t="shared" si="0"/>
        <v/>
      </c>
      <c r="Z25" t="str">
        <f t="shared" si="0"/>
        <v/>
      </c>
      <c r="AA25" t="str">
        <f t="shared" si="0"/>
        <v/>
      </c>
      <c r="AC25" t="str">
        <f t="shared" si="12"/>
        <v>DFASSGSunday work (graded, Title 38) or Sunday work, recess time (VA 9/3 nurse)</v>
      </c>
      <c r="AD25" t="str">
        <f t="shared" si="1"/>
        <v/>
      </c>
      <c r="AE25" t="str">
        <f t="shared" si="1"/>
        <v/>
      </c>
      <c r="AF25" t="str">
        <f t="shared" si="1"/>
        <v/>
      </c>
      <c r="AG25" t="str">
        <f t="shared" si="1"/>
        <v/>
      </c>
      <c r="AI25">
        <f t="shared" si="13"/>
        <v>1</v>
      </c>
      <c r="AJ25">
        <f t="shared" si="14"/>
        <v>11</v>
      </c>
      <c r="AK25" t="str">
        <f t="shared" si="15"/>
        <v>20181DFASHGHoliday work (graded) or Holiday work, recess time (VA 9/3 nurse)</v>
      </c>
      <c r="AL25" t="str">
        <f t="shared" si="16"/>
        <v>Holiday work (graded) or Holiday work, recess time (VA 9/3 nurse)</v>
      </c>
      <c r="AM25" t="str">
        <f t="shared" si="17"/>
        <v>20181DFASSGSunday work (graded, Title 38) or Sunday work, recess time (VA 9/3 nurse)</v>
      </c>
      <c r="AN25" t="str">
        <f t="shared" si="18"/>
        <v>Sunday work (graded, Title 38) or Sunday work, recess time (VA 9/3 nurse)</v>
      </c>
      <c r="AO25" s="13">
        <f t="shared" si="19"/>
        <v>0.72045855379188717</v>
      </c>
      <c r="AP25">
        <f t="shared" si="20"/>
        <v>1</v>
      </c>
      <c r="AQ25" t="str">
        <f t="shared" si="21"/>
        <v>DFASHGHoliday work (graded) or Holiday work, recess time (VA 9/3 nurse)DFASSGSunday work (graded, Title 38) or Sunday work, recess time (VA 9/3 nurse)</v>
      </c>
    </row>
    <row r="26" spans="1:43" x14ac:dyDescent="0.35">
      <c r="A26" s="18" t="s">
        <v>1839</v>
      </c>
      <c r="B26" t="s">
        <v>267</v>
      </c>
      <c r="C26" t="s">
        <v>268</v>
      </c>
      <c r="D26" s="18" t="s">
        <v>1839</v>
      </c>
      <c r="E26" t="s">
        <v>275</v>
      </c>
      <c r="F26" t="s">
        <v>276</v>
      </c>
      <c r="G26" s="13">
        <v>0.70043662526287487</v>
      </c>
      <c r="I26">
        <v>20181</v>
      </c>
      <c r="J26" t="str">
        <f t="shared" si="2"/>
        <v>20181DFASHGHoliday work (graded) or Holiday work, recess time (VA 9/3 nurse)20181DFASHUHoliday work, Sunday (Title 38) or Holiday work, Sunday, recess time (VA 9/3 nurse)</v>
      </c>
      <c r="K26" t="str">
        <f t="shared" si="3"/>
        <v>20181DFASHGHoliday work (graded) or Holiday work, recess time (VA 9/3 nurse)</v>
      </c>
      <c r="L26" t="str">
        <f t="shared" si="4"/>
        <v>20181DFASHUHoliday work, Sunday (Title 38) or Holiday work, Sunday, recess time (VA 9/3 nurse)</v>
      </c>
      <c r="M26" s="13">
        <f t="shared" si="5"/>
        <v>0.70043662526287487</v>
      </c>
      <c r="N26" s="13"/>
      <c r="O26" s="19">
        <v>16</v>
      </c>
      <c r="P26">
        <f t="shared" si="6"/>
        <v>3</v>
      </c>
      <c r="Q26">
        <f t="shared" si="7"/>
        <v>11</v>
      </c>
      <c r="R26">
        <f t="shared" si="8"/>
        <v>2</v>
      </c>
      <c r="S26" t="b">
        <f t="shared" si="9"/>
        <v>1</v>
      </c>
      <c r="T26" t="b">
        <f t="shared" si="10"/>
        <v>0</v>
      </c>
      <c r="W26" t="str">
        <f t="shared" si="11"/>
        <v>DFASHGHoliday work (graded) or Holiday work, recess time (VA 9/3 nurse)</v>
      </c>
      <c r="X26" t="str">
        <f t="shared" si="0"/>
        <v/>
      </c>
      <c r="Y26" t="str">
        <f t="shared" si="0"/>
        <v/>
      </c>
      <c r="Z26" t="str">
        <f t="shared" si="0"/>
        <v/>
      </c>
      <c r="AA26" t="str">
        <f t="shared" si="0"/>
        <v/>
      </c>
      <c r="AC26" t="str">
        <f t="shared" si="12"/>
        <v>DFASHUHoliday work, Sunday (Title 38) or Holiday work, Sunday, recess time (VA 9/3 nurse)</v>
      </c>
      <c r="AD26" t="str">
        <f t="shared" si="1"/>
        <v/>
      </c>
      <c r="AE26" t="str">
        <f t="shared" si="1"/>
        <v/>
      </c>
      <c r="AF26" t="str">
        <f t="shared" si="1"/>
        <v/>
      </c>
      <c r="AG26" t="str">
        <f t="shared" si="1"/>
        <v/>
      </c>
      <c r="AI26">
        <f t="shared" si="13"/>
        <v>1</v>
      </c>
      <c r="AJ26">
        <f t="shared" si="14"/>
        <v>11</v>
      </c>
      <c r="AK26" t="str">
        <f t="shared" si="15"/>
        <v>20181DFASHGHoliday work (graded) or Holiday work, recess time (VA 9/3 nurse)</v>
      </c>
      <c r="AL26" t="str">
        <f t="shared" si="16"/>
        <v>Holiday work (graded) or Holiday work, recess time (VA 9/3 nurse)</v>
      </c>
      <c r="AM26" t="str">
        <f t="shared" si="17"/>
        <v>20181DFASHUHoliday work, Sunday (Title 38) or Holiday work, Sunday, recess time (VA 9/3 nurse)</v>
      </c>
      <c r="AN26" t="str">
        <f t="shared" si="18"/>
        <v>Holiday work, Sunday (Title 38) or Holiday work, Sunday, recess time (VA 9/3 nurse)</v>
      </c>
      <c r="AO26" s="13">
        <f t="shared" si="19"/>
        <v>0.70043662526287487</v>
      </c>
      <c r="AP26">
        <f t="shared" si="20"/>
        <v>1</v>
      </c>
      <c r="AQ26" t="str">
        <f t="shared" si="21"/>
        <v>DFASHGHoliday work (graded) or Holiday work, recess time (VA 9/3 nurse)DFASHUHoliday work, Sunday (Title 38) or Holiday work, Sunday, recess time (VA 9/3 nurse)</v>
      </c>
    </row>
    <row r="27" spans="1:43" x14ac:dyDescent="0.35">
      <c r="A27" s="18" t="s">
        <v>1839</v>
      </c>
      <c r="B27" t="s">
        <v>267</v>
      </c>
      <c r="C27" t="s">
        <v>268</v>
      </c>
      <c r="D27" s="18" t="s">
        <v>1839</v>
      </c>
      <c r="E27" t="s">
        <v>269</v>
      </c>
      <c r="F27" t="s">
        <v>270</v>
      </c>
      <c r="G27" s="13">
        <v>0.69850746268656716</v>
      </c>
      <c r="I27">
        <v>20181</v>
      </c>
      <c r="J27" t="str">
        <f t="shared" si="2"/>
        <v>20181DFASHGHoliday work (graded) or Holiday work, recess time (VA 9/3 nurse)20181DFASHRHoliday work, non-recess time (VA 9/3 nurse)</v>
      </c>
      <c r="K27" t="str">
        <f t="shared" si="3"/>
        <v>20181DFASHGHoliday work (graded) or Holiday work, recess time (VA 9/3 nurse)</v>
      </c>
      <c r="L27" t="str">
        <f t="shared" si="4"/>
        <v>20181DFASHRHoliday work, non-recess time (VA 9/3 nurse)</v>
      </c>
      <c r="M27" s="13">
        <f t="shared" si="5"/>
        <v>0.69850746268656716</v>
      </c>
      <c r="N27" s="13"/>
      <c r="O27" s="19">
        <v>17</v>
      </c>
      <c r="P27">
        <f t="shared" si="6"/>
        <v>3</v>
      </c>
      <c r="Q27">
        <f t="shared" si="7"/>
        <v>11</v>
      </c>
      <c r="R27">
        <f t="shared" si="8"/>
        <v>3</v>
      </c>
      <c r="S27" t="b">
        <f t="shared" si="9"/>
        <v>1</v>
      </c>
      <c r="T27" t="b">
        <f t="shared" si="10"/>
        <v>0</v>
      </c>
      <c r="W27" t="str">
        <f t="shared" si="11"/>
        <v>DFASHGHoliday work (graded) or Holiday work, recess time (VA 9/3 nurse)</v>
      </c>
      <c r="X27" t="str">
        <f t="shared" si="11"/>
        <v/>
      </c>
      <c r="Y27" t="str">
        <f t="shared" si="11"/>
        <v/>
      </c>
      <c r="Z27" t="str">
        <f t="shared" si="11"/>
        <v/>
      </c>
      <c r="AA27" t="str">
        <f t="shared" si="11"/>
        <v/>
      </c>
      <c r="AC27" t="str">
        <f t="shared" si="12"/>
        <v>DFASHRHoliday work, non-recess time (VA 9/3 nurse)</v>
      </c>
      <c r="AD27" t="str">
        <f t="shared" si="12"/>
        <v/>
      </c>
      <c r="AE27" t="str">
        <f t="shared" si="12"/>
        <v/>
      </c>
      <c r="AF27" t="str">
        <f t="shared" si="12"/>
        <v/>
      </c>
      <c r="AG27" t="str">
        <f t="shared" si="12"/>
        <v/>
      </c>
      <c r="AI27">
        <f t="shared" si="13"/>
        <v>1</v>
      </c>
      <c r="AJ27">
        <f t="shared" si="14"/>
        <v>11</v>
      </c>
      <c r="AK27" t="str">
        <f t="shared" si="15"/>
        <v>20181DFASHGHoliday work (graded) or Holiday work, recess time (VA 9/3 nurse)</v>
      </c>
      <c r="AL27" t="str">
        <f t="shared" si="16"/>
        <v>Holiday work (graded) or Holiday work, recess time (VA 9/3 nurse)</v>
      </c>
      <c r="AM27" t="str">
        <f t="shared" si="17"/>
        <v>20181DFASHRHoliday work, non-recess time (VA 9/3 nurse)</v>
      </c>
      <c r="AN27" t="str">
        <f t="shared" si="18"/>
        <v>Holiday work, non-recess time (VA 9/3 nurse)</v>
      </c>
      <c r="AO27" s="13">
        <f t="shared" si="19"/>
        <v>0.69850746268656716</v>
      </c>
      <c r="AP27">
        <f t="shared" si="20"/>
        <v>1</v>
      </c>
      <c r="AQ27" t="str">
        <f t="shared" si="21"/>
        <v>DFASHGHoliday work (graded) or Holiday work, recess time (VA 9/3 nurse)DFASHRHoliday work, non-recess time (VA 9/3 nurse)</v>
      </c>
    </row>
    <row r="28" spans="1:43" x14ac:dyDescent="0.35">
      <c r="A28" s="18" t="s">
        <v>1839</v>
      </c>
      <c r="B28" t="s">
        <v>269</v>
      </c>
      <c r="C28" t="s">
        <v>270</v>
      </c>
      <c r="D28" s="18" t="s">
        <v>1839</v>
      </c>
      <c r="E28" t="s">
        <v>277</v>
      </c>
      <c r="F28" t="s">
        <v>278</v>
      </c>
      <c r="G28" s="13">
        <v>0.80727272727272725</v>
      </c>
      <c r="I28">
        <v>20181</v>
      </c>
      <c r="J28" t="str">
        <f t="shared" si="2"/>
        <v>20181DFASHRHoliday work, non-recess time (VA 9/3 nurse)20181DFASHWHoliday work, Sunday, non-recess time (VA 9/3 nurse)</v>
      </c>
      <c r="K28" t="str">
        <f t="shared" si="3"/>
        <v>20181DFASHRHoliday work, non-recess time (VA 9/3 nurse)</v>
      </c>
      <c r="L28" t="str">
        <f t="shared" si="4"/>
        <v>20181DFASHWHoliday work, Sunday, non-recess time (VA 9/3 nurse)</v>
      </c>
      <c r="M28" s="13">
        <f t="shared" si="5"/>
        <v>0.80727272727272725</v>
      </c>
      <c r="N28" s="13"/>
      <c r="O28" s="19">
        <v>18</v>
      </c>
      <c r="P28">
        <f t="shared" si="6"/>
        <v>3</v>
      </c>
      <c r="Q28">
        <f t="shared" si="7"/>
        <v>12</v>
      </c>
      <c r="R28">
        <f t="shared" si="8"/>
        <v>1</v>
      </c>
      <c r="S28" t="b">
        <f t="shared" si="9"/>
        <v>1</v>
      </c>
      <c r="T28" t="b">
        <f t="shared" si="10"/>
        <v>0</v>
      </c>
      <c r="W28" t="str">
        <f t="shared" si="11"/>
        <v>DFASHRHoliday work, non-recess time (VA 9/3 nurse)</v>
      </c>
      <c r="X28" t="str">
        <f t="shared" si="11"/>
        <v/>
      </c>
      <c r="Y28" t="str">
        <f t="shared" si="11"/>
        <v/>
      </c>
      <c r="Z28" t="str">
        <f t="shared" si="11"/>
        <v/>
      </c>
      <c r="AA28" t="str">
        <f t="shared" si="11"/>
        <v/>
      </c>
      <c r="AC28" t="str">
        <f t="shared" si="12"/>
        <v>DFASHWHoliday work, Sunday, non-recess time (VA 9/3 nurse)</v>
      </c>
      <c r="AD28" t="str">
        <f t="shared" si="12"/>
        <v/>
      </c>
      <c r="AE28" t="str">
        <f t="shared" si="12"/>
        <v/>
      </c>
      <c r="AF28" t="str">
        <f t="shared" si="12"/>
        <v/>
      </c>
      <c r="AG28" t="str">
        <f t="shared" si="12"/>
        <v/>
      </c>
      <c r="AI28">
        <f t="shared" si="13"/>
        <v>1</v>
      </c>
      <c r="AJ28">
        <f t="shared" si="14"/>
        <v>12</v>
      </c>
      <c r="AK28" t="str">
        <f t="shared" si="15"/>
        <v>20181DFASHRHoliday work, non-recess time (VA 9/3 nurse)</v>
      </c>
      <c r="AL28" t="str">
        <f t="shared" si="16"/>
        <v>Holiday work, non-recess time (VA 9/3 nurse)</v>
      </c>
      <c r="AM28" t="str">
        <f t="shared" si="17"/>
        <v>20181DFASHWHoliday work, Sunday, non-recess time (VA 9/3 nurse)</v>
      </c>
      <c r="AN28" t="str">
        <f t="shared" si="18"/>
        <v>Holiday work, Sunday, non-recess time (VA 9/3 nurse)</v>
      </c>
      <c r="AO28" s="13">
        <f t="shared" si="19"/>
        <v>0.80727272727272725</v>
      </c>
      <c r="AP28">
        <f t="shared" si="20"/>
        <v>1</v>
      </c>
      <c r="AQ28" t="str">
        <f t="shared" si="21"/>
        <v>DFASHRHoliday work, non-recess time (VA 9/3 nurse)DFASHWHoliday work, Sunday, non-recess time (VA 9/3 nurse)</v>
      </c>
    </row>
    <row r="29" spans="1:43" x14ac:dyDescent="0.35">
      <c r="A29" s="18" t="s">
        <v>1839</v>
      </c>
      <c r="B29" t="s">
        <v>269</v>
      </c>
      <c r="C29" t="s">
        <v>270</v>
      </c>
      <c r="D29" s="18" t="s">
        <v>1839</v>
      </c>
      <c r="E29" t="s">
        <v>279</v>
      </c>
      <c r="F29" t="s">
        <v>280</v>
      </c>
      <c r="G29" s="13">
        <v>0.80487012987012985</v>
      </c>
      <c r="I29">
        <v>20181</v>
      </c>
      <c r="J29" t="str">
        <f t="shared" si="2"/>
        <v>20181DFASHRHoliday work, non-recess time (VA 9/3 nurse)20181DFASHXHoliday work, Saturday, non-recess time (VA 9/3 nurse)</v>
      </c>
      <c r="K29" t="str">
        <f t="shared" si="3"/>
        <v>20181DFASHRHoliday work, non-recess time (VA 9/3 nurse)</v>
      </c>
      <c r="L29" t="str">
        <f t="shared" si="4"/>
        <v>20181DFASHXHoliday work, Saturday, non-recess time (VA 9/3 nurse)</v>
      </c>
      <c r="M29" s="13">
        <f t="shared" si="5"/>
        <v>0.80487012987012985</v>
      </c>
      <c r="N29" s="13"/>
      <c r="O29" s="19">
        <v>19</v>
      </c>
      <c r="P29">
        <f t="shared" si="6"/>
        <v>3</v>
      </c>
      <c r="Q29">
        <f t="shared" si="7"/>
        <v>12</v>
      </c>
      <c r="R29">
        <f t="shared" si="8"/>
        <v>2</v>
      </c>
      <c r="S29" t="b">
        <f t="shared" si="9"/>
        <v>1</v>
      </c>
      <c r="T29" t="b">
        <f t="shared" si="10"/>
        <v>0</v>
      </c>
      <c r="W29" t="str">
        <f t="shared" si="11"/>
        <v>DFASHRHoliday work, non-recess time (VA 9/3 nurse)</v>
      </c>
      <c r="X29" t="str">
        <f t="shared" si="11"/>
        <v/>
      </c>
      <c r="Y29" t="str">
        <f t="shared" si="11"/>
        <v/>
      </c>
      <c r="Z29" t="str">
        <f t="shared" si="11"/>
        <v/>
      </c>
      <c r="AA29" t="str">
        <f t="shared" si="11"/>
        <v/>
      </c>
      <c r="AC29" t="str">
        <f t="shared" si="12"/>
        <v>DFASHXHoliday work, Saturday, non-recess time (VA 9/3 nurse)</v>
      </c>
      <c r="AD29" t="str">
        <f t="shared" si="12"/>
        <v/>
      </c>
      <c r="AE29" t="str">
        <f t="shared" si="12"/>
        <v/>
      </c>
      <c r="AF29" t="str">
        <f t="shared" si="12"/>
        <v/>
      </c>
      <c r="AG29" t="str">
        <f t="shared" si="12"/>
        <v/>
      </c>
      <c r="AI29">
        <f t="shared" si="13"/>
        <v>1</v>
      </c>
      <c r="AJ29">
        <f t="shared" si="14"/>
        <v>12</v>
      </c>
      <c r="AK29" t="str">
        <f t="shared" si="15"/>
        <v>20181DFASHRHoliday work, non-recess time (VA 9/3 nurse)</v>
      </c>
      <c r="AL29" t="str">
        <f t="shared" si="16"/>
        <v>Holiday work, non-recess time (VA 9/3 nurse)</v>
      </c>
      <c r="AM29" t="str">
        <f t="shared" si="17"/>
        <v>20181DFASHXHoliday work, Saturday, non-recess time (VA 9/3 nurse)</v>
      </c>
      <c r="AN29" t="str">
        <f t="shared" si="18"/>
        <v>Holiday work, Saturday, non-recess time (VA 9/3 nurse)</v>
      </c>
      <c r="AO29" s="13">
        <f t="shared" si="19"/>
        <v>0.80487012987012985</v>
      </c>
      <c r="AP29">
        <f t="shared" si="20"/>
        <v>1</v>
      </c>
      <c r="AQ29" t="str">
        <f t="shared" si="21"/>
        <v>DFASHRHoliday work, non-recess time (VA 9/3 nurse)DFASHXHoliday work, Saturday, non-recess time (VA 9/3 nurse)</v>
      </c>
    </row>
    <row r="30" spans="1:43" x14ac:dyDescent="0.35">
      <c r="A30" s="18" t="s">
        <v>1839</v>
      </c>
      <c r="B30" t="s">
        <v>269</v>
      </c>
      <c r="C30" t="s">
        <v>270</v>
      </c>
      <c r="D30" s="18" t="s">
        <v>1839</v>
      </c>
      <c r="E30" t="s">
        <v>1698</v>
      </c>
      <c r="F30" t="s">
        <v>1699</v>
      </c>
      <c r="G30" s="13">
        <v>0.74181818181818182</v>
      </c>
      <c r="I30">
        <v>20181</v>
      </c>
      <c r="J30" t="str">
        <f t="shared" si="2"/>
        <v>20181DFASHRHoliday work, non-recess time (VA 9/3 nurse)20181DFASSRSunday work, non-recess time (VA 9/3 nurse)</v>
      </c>
      <c r="K30" t="str">
        <f t="shared" si="3"/>
        <v>20181DFASHRHoliday work, non-recess time (VA 9/3 nurse)</v>
      </c>
      <c r="L30" t="str">
        <f t="shared" si="4"/>
        <v>20181DFASSRSunday work, non-recess time (VA 9/3 nurse)</v>
      </c>
      <c r="M30" s="13">
        <f t="shared" si="5"/>
        <v>0.74181818181818182</v>
      </c>
      <c r="N30" s="13"/>
      <c r="O30" s="19">
        <v>20</v>
      </c>
      <c r="P30">
        <f t="shared" si="6"/>
        <v>3</v>
      </c>
      <c r="Q30">
        <f t="shared" si="7"/>
        <v>12</v>
      </c>
      <c r="R30">
        <f t="shared" si="8"/>
        <v>3</v>
      </c>
      <c r="S30" t="b">
        <f t="shared" si="9"/>
        <v>1</v>
      </c>
      <c r="T30" t="b">
        <f t="shared" si="10"/>
        <v>0</v>
      </c>
      <c r="W30" t="str">
        <f t="shared" si="11"/>
        <v>DFASHRHoliday work, non-recess time (VA 9/3 nurse)</v>
      </c>
      <c r="X30" t="str">
        <f t="shared" si="11"/>
        <v/>
      </c>
      <c r="Y30" t="str">
        <f t="shared" si="11"/>
        <v/>
      </c>
      <c r="Z30" t="str">
        <f t="shared" si="11"/>
        <v/>
      </c>
      <c r="AA30" t="str">
        <f t="shared" si="11"/>
        <v/>
      </c>
      <c r="AC30" t="str">
        <f t="shared" si="12"/>
        <v>DFASSRSunday work, non-recess time (VA 9/3 nurse)</v>
      </c>
      <c r="AD30" t="str">
        <f t="shared" si="12"/>
        <v/>
      </c>
      <c r="AE30" t="str">
        <f t="shared" si="12"/>
        <v/>
      </c>
      <c r="AF30" t="str">
        <f t="shared" si="12"/>
        <v/>
      </c>
      <c r="AG30" t="str">
        <f t="shared" si="12"/>
        <v/>
      </c>
      <c r="AI30">
        <f t="shared" si="13"/>
        <v>1</v>
      </c>
      <c r="AJ30">
        <f t="shared" si="14"/>
        <v>12</v>
      </c>
      <c r="AK30" t="str">
        <f t="shared" si="15"/>
        <v>20181DFASHRHoliday work, non-recess time (VA 9/3 nurse)</v>
      </c>
      <c r="AL30" t="str">
        <f t="shared" si="16"/>
        <v>Holiday work, non-recess time (VA 9/3 nurse)</v>
      </c>
      <c r="AM30" t="str">
        <f t="shared" si="17"/>
        <v>20181DFASSRSunday work, non-recess time (VA 9/3 nurse)</v>
      </c>
      <c r="AN30" t="str">
        <f t="shared" si="18"/>
        <v>Sunday work, non-recess time (VA 9/3 nurse)</v>
      </c>
      <c r="AO30" s="13">
        <f t="shared" si="19"/>
        <v>0.74181818181818182</v>
      </c>
      <c r="AP30">
        <f t="shared" si="20"/>
        <v>1</v>
      </c>
      <c r="AQ30" t="str">
        <f t="shared" si="21"/>
        <v>DFASHRHoliday work, non-recess time (VA 9/3 nurse)DFASSRSunday work, non-recess time (VA 9/3 nurse)</v>
      </c>
    </row>
    <row r="31" spans="1:43" x14ac:dyDescent="0.35">
      <c r="A31" s="18" t="s">
        <v>1839</v>
      </c>
      <c r="B31" t="s">
        <v>271</v>
      </c>
      <c r="C31" t="s">
        <v>272</v>
      </c>
      <c r="D31" s="18" t="s">
        <v>1839</v>
      </c>
      <c r="E31" t="s">
        <v>1702</v>
      </c>
      <c r="F31" t="s">
        <v>1703</v>
      </c>
      <c r="G31" s="13">
        <v>0.60659340659340666</v>
      </c>
      <c r="I31">
        <v>20181</v>
      </c>
      <c r="J31" t="str">
        <f t="shared" si="2"/>
        <v>20181DFASHSHoliday work, second shift (ungraded)20181DFASSSSunday work, second shift (ungraded)</v>
      </c>
      <c r="K31" t="str">
        <f t="shared" si="3"/>
        <v>20181DFASHSHoliday work, second shift (ungraded)</v>
      </c>
      <c r="L31" t="str">
        <f t="shared" si="4"/>
        <v>20181DFASSSSunday work, second shift (ungraded)</v>
      </c>
      <c r="M31" s="13">
        <f t="shared" si="5"/>
        <v>0.60659340659340666</v>
      </c>
      <c r="N31" s="13"/>
      <c r="O31" s="19">
        <v>21</v>
      </c>
      <c r="P31">
        <f t="shared" si="6"/>
        <v>3</v>
      </c>
      <c r="Q31">
        <f t="shared" si="7"/>
        <v>13</v>
      </c>
      <c r="R31">
        <f t="shared" si="8"/>
        <v>1</v>
      </c>
      <c r="S31" t="b">
        <f t="shared" si="9"/>
        <v>1</v>
      </c>
      <c r="T31" t="b">
        <f t="shared" si="10"/>
        <v>0</v>
      </c>
      <c r="W31" t="str">
        <f t="shared" si="11"/>
        <v>DFASHSHoliday work, second shift (ungraded)</v>
      </c>
      <c r="X31" t="str">
        <f t="shared" si="11"/>
        <v/>
      </c>
      <c r="Y31" t="str">
        <f t="shared" si="11"/>
        <v/>
      </c>
      <c r="Z31" t="str">
        <f t="shared" si="11"/>
        <v/>
      </c>
      <c r="AA31" t="str">
        <f t="shared" si="11"/>
        <v/>
      </c>
      <c r="AC31" t="str">
        <f t="shared" si="12"/>
        <v>DFASSSSunday work, second shift (ungraded)</v>
      </c>
      <c r="AD31" t="str">
        <f t="shared" si="12"/>
        <v/>
      </c>
      <c r="AE31" t="str">
        <f t="shared" si="12"/>
        <v/>
      </c>
      <c r="AF31" t="str">
        <f t="shared" si="12"/>
        <v/>
      </c>
      <c r="AG31" t="str">
        <f t="shared" si="12"/>
        <v/>
      </c>
      <c r="AI31">
        <f t="shared" si="13"/>
        <v>1</v>
      </c>
      <c r="AJ31">
        <f t="shared" si="14"/>
        <v>13</v>
      </c>
      <c r="AK31" t="str">
        <f t="shared" si="15"/>
        <v>20181DFASHSHoliday work, second shift (ungraded)</v>
      </c>
      <c r="AL31" t="str">
        <f t="shared" si="16"/>
        <v>Holiday work, second shift (ungraded)</v>
      </c>
      <c r="AM31" t="str">
        <f t="shared" si="17"/>
        <v>20181DFASSSSunday work, second shift (ungraded)</v>
      </c>
      <c r="AN31" t="str">
        <f t="shared" si="18"/>
        <v>Sunday work, second shift (ungraded)</v>
      </c>
      <c r="AO31" s="13">
        <f t="shared" si="19"/>
        <v>0.60659340659340666</v>
      </c>
      <c r="AP31">
        <f t="shared" si="20"/>
        <v>1</v>
      </c>
      <c r="AQ31" t="str">
        <f t="shared" si="21"/>
        <v>DFASHSHoliday work, second shift (ungraded)DFASSSSunday work, second shift (ungraded)</v>
      </c>
    </row>
    <row r="32" spans="1:43" x14ac:dyDescent="0.35">
      <c r="A32" s="18" t="s">
        <v>1839</v>
      </c>
      <c r="B32" t="s">
        <v>271</v>
      </c>
      <c r="C32" t="s">
        <v>272</v>
      </c>
      <c r="D32" s="18" t="s">
        <v>1839</v>
      </c>
      <c r="E32" t="s">
        <v>273</v>
      </c>
      <c r="F32" t="s">
        <v>274</v>
      </c>
      <c r="G32" s="13">
        <v>0.53714285714285714</v>
      </c>
      <c r="I32">
        <v>20181</v>
      </c>
      <c r="J32" t="str">
        <f t="shared" si="2"/>
        <v>20181DFASHSHoliday work, second shift (ungraded)20181DFASHTHoliday work, third shift (ungraded)</v>
      </c>
      <c r="K32" t="str">
        <f t="shared" si="3"/>
        <v>20181DFASHSHoliday work, second shift (ungraded)</v>
      </c>
      <c r="L32" t="str">
        <f t="shared" si="4"/>
        <v>20181DFASHTHoliday work, third shift (ungraded)</v>
      </c>
      <c r="M32" s="13">
        <f t="shared" si="5"/>
        <v>0.53714285714285714</v>
      </c>
      <c r="N32" s="13"/>
      <c r="O32" s="19">
        <v>22</v>
      </c>
      <c r="P32">
        <f t="shared" si="6"/>
        <v>3</v>
      </c>
      <c r="Q32">
        <f t="shared" si="7"/>
        <v>13</v>
      </c>
      <c r="R32">
        <f t="shared" si="8"/>
        <v>2</v>
      </c>
      <c r="S32" t="b">
        <f t="shared" si="9"/>
        <v>1</v>
      </c>
      <c r="T32" t="b">
        <f t="shared" si="10"/>
        <v>0</v>
      </c>
      <c r="W32" t="str">
        <f t="shared" si="11"/>
        <v>DFASHSHoliday work, second shift (ungraded)</v>
      </c>
      <c r="X32" t="str">
        <f t="shared" si="11"/>
        <v/>
      </c>
      <c r="Y32" t="str">
        <f t="shared" si="11"/>
        <v/>
      </c>
      <c r="Z32" t="str">
        <f t="shared" si="11"/>
        <v/>
      </c>
      <c r="AA32" t="str">
        <f t="shared" si="11"/>
        <v/>
      </c>
      <c r="AC32" t="str">
        <f t="shared" si="12"/>
        <v>DFASHTHoliday work, third shift (ungraded)</v>
      </c>
      <c r="AD32" t="str">
        <f t="shared" si="12"/>
        <v/>
      </c>
      <c r="AE32" t="str">
        <f t="shared" si="12"/>
        <v/>
      </c>
      <c r="AF32" t="str">
        <f t="shared" si="12"/>
        <v/>
      </c>
      <c r="AG32" t="str">
        <f t="shared" si="12"/>
        <v/>
      </c>
      <c r="AI32">
        <f t="shared" si="13"/>
        <v>1</v>
      </c>
      <c r="AJ32">
        <f t="shared" si="14"/>
        <v>13</v>
      </c>
      <c r="AK32" t="str">
        <f t="shared" si="15"/>
        <v>20181DFASHSHoliday work, second shift (ungraded)</v>
      </c>
      <c r="AL32" t="str">
        <f t="shared" si="16"/>
        <v>Holiday work, second shift (ungraded)</v>
      </c>
      <c r="AM32" t="str">
        <f t="shared" si="17"/>
        <v>20181DFASHTHoliday work, third shift (ungraded)</v>
      </c>
      <c r="AN32" t="str">
        <f t="shared" si="18"/>
        <v>Holiday work, third shift (ungraded)</v>
      </c>
      <c r="AO32" s="13">
        <f t="shared" si="19"/>
        <v>0.53714285714285714</v>
      </c>
      <c r="AP32">
        <f t="shared" si="20"/>
        <v>1</v>
      </c>
      <c r="AQ32" t="str">
        <f t="shared" si="21"/>
        <v>DFASHSHoliday work, second shift (ungraded)DFASHTHoliday work, third shift (ungraded)</v>
      </c>
    </row>
    <row r="33" spans="1:43" x14ac:dyDescent="0.35">
      <c r="A33" s="18" t="s">
        <v>1839</v>
      </c>
      <c r="B33" t="s">
        <v>271</v>
      </c>
      <c r="C33" t="s">
        <v>272</v>
      </c>
      <c r="D33" s="18" t="s">
        <v>1839</v>
      </c>
      <c r="E33" t="s">
        <v>265</v>
      </c>
      <c r="F33" t="s">
        <v>266</v>
      </c>
      <c r="G33" s="13">
        <v>0.53519163763066202</v>
      </c>
      <c r="I33">
        <v>20181</v>
      </c>
      <c r="J33" t="str">
        <f t="shared" si="2"/>
        <v>20181DFASHSHoliday work, second shift (ungraded)20181DFASHFHoliday work, first shift (ungraded)</v>
      </c>
      <c r="K33" t="str">
        <f t="shared" si="3"/>
        <v>20181DFASHSHoliday work, second shift (ungraded)</v>
      </c>
      <c r="L33" t="str">
        <f t="shared" si="4"/>
        <v>20181DFASHFHoliday work, first shift (ungraded)</v>
      </c>
      <c r="M33" s="13">
        <f t="shared" si="5"/>
        <v>0.53519163763066202</v>
      </c>
      <c r="N33" s="13"/>
      <c r="O33" s="19">
        <v>23</v>
      </c>
      <c r="P33">
        <f t="shared" si="6"/>
        <v>3</v>
      </c>
      <c r="Q33">
        <f t="shared" si="7"/>
        <v>13</v>
      </c>
      <c r="R33">
        <f t="shared" si="8"/>
        <v>3</v>
      </c>
      <c r="S33" t="b">
        <f t="shared" si="9"/>
        <v>1</v>
      </c>
      <c r="T33" t="b">
        <f t="shared" si="10"/>
        <v>0</v>
      </c>
      <c r="W33" t="str">
        <f t="shared" si="11"/>
        <v>DFASHSHoliday work, second shift (ungraded)</v>
      </c>
      <c r="X33" t="str">
        <f t="shared" si="11"/>
        <v/>
      </c>
      <c r="Y33" t="str">
        <f t="shared" si="11"/>
        <v/>
      </c>
      <c r="Z33" t="str">
        <f t="shared" si="11"/>
        <v/>
      </c>
      <c r="AA33" t="str">
        <f t="shared" si="11"/>
        <v/>
      </c>
      <c r="AC33" t="str">
        <f t="shared" si="12"/>
        <v>DFASHFHoliday work, first shift (ungraded)</v>
      </c>
      <c r="AD33" t="str">
        <f t="shared" si="12"/>
        <v/>
      </c>
      <c r="AE33" t="str">
        <f t="shared" si="12"/>
        <v/>
      </c>
      <c r="AF33" t="str">
        <f t="shared" si="12"/>
        <v/>
      </c>
      <c r="AG33" t="str">
        <f t="shared" si="12"/>
        <v/>
      </c>
      <c r="AI33">
        <f t="shared" si="13"/>
        <v>1</v>
      </c>
      <c r="AJ33">
        <f t="shared" si="14"/>
        <v>13</v>
      </c>
      <c r="AK33" t="str">
        <f t="shared" si="15"/>
        <v>20181DFASHSHoliday work, second shift (ungraded)</v>
      </c>
      <c r="AL33" t="str">
        <f t="shared" si="16"/>
        <v>Holiday work, second shift (ungraded)</v>
      </c>
      <c r="AM33" t="str">
        <f t="shared" si="17"/>
        <v>20181DFASHFHoliday work, first shift (ungraded)</v>
      </c>
      <c r="AN33" t="str">
        <f t="shared" si="18"/>
        <v>Holiday work, first shift (ungraded)</v>
      </c>
      <c r="AO33" s="13">
        <f t="shared" si="19"/>
        <v>0.53519163763066202</v>
      </c>
      <c r="AP33">
        <f t="shared" si="20"/>
        <v>1</v>
      </c>
      <c r="AQ33" t="str">
        <f t="shared" si="21"/>
        <v>DFASHSHoliday work, second shift (ungraded)DFASHFHoliday work, first shift (ungraded)</v>
      </c>
    </row>
    <row r="34" spans="1:43" x14ac:dyDescent="0.35">
      <c r="A34" s="18" t="s">
        <v>1839</v>
      </c>
      <c r="B34" t="s">
        <v>273</v>
      </c>
      <c r="C34" t="s">
        <v>274</v>
      </c>
      <c r="D34" s="18" t="s">
        <v>1839</v>
      </c>
      <c r="E34" t="s">
        <v>1704</v>
      </c>
      <c r="F34" t="s">
        <v>1705</v>
      </c>
      <c r="G34" s="13">
        <v>0.60659340659340666</v>
      </c>
      <c r="I34">
        <v>20181</v>
      </c>
      <c r="J34" t="str">
        <f t="shared" si="2"/>
        <v>20181DFASHTHoliday work, third shift (ungraded)20181DFASSTSunday work, third shift (ungraded)</v>
      </c>
      <c r="K34" t="str">
        <f t="shared" si="3"/>
        <v>20181DFASHTHoliday work, third shift (ungraded)</v>
      </c>
      <c r="L34" t="str">
        <f t="shared" si="4"/>
        <v>20181DFASSTSunday work, third shift (ungraded)</v>
      </c>
      <c r="M34" s="13">
        <f t="shared" si="5"/>
        <v>0.60659340659340666</v>
      </c>
      <c r="N34" s="13"/>
      <c r="O34" s="19">
        <v>24</v>
      </c>
      <c r="P34">
        <f t="shared" si="6"/>
        <v>3</v>
      </c>
      <c r="Q34">
        <f t="shared" si="7"/>
        <v>14</v>
      </c>
      <c r="R34">
        <f t="shared" si="8"/>
        <v>1</v>
      </c>
      <c r="S34" t="b">
        <f t="shared" si="9"/>
        <v>1</v>
      </c>
      <c r="T34" t="b">
        <f t="shared" si="10"/>
        <v>0</v>
      </c>
      <c r="W34" t="str">
        <f t="shared" si="11"/>
        <v>DFASHTHoliday work, third shift (ungraded)</v>
      </c>
      <c r="X34" t="str">
        <f t="shared" si="11"/>
        <v/>
      </c>
      <c r="Y34" t="str">
        <f t="shared" si="11"/>
        <v/>
      </c>
      <c r="Z34" t="str">
        <f t="shared" si="11"/>
        <v/>
      </c>
      <c r="AA34" t="str">
        <f t="shared" si="11"/>
        <v/>
      </c>
      <c r="AC34" t="str">
        <f t="shared" si="12"/>
        <v>DFASSTSunday work, third shift (ungraded)</v>
      </c>
      <c r="AD34" t="str">
        <f t="shared" si="12"/>
        <v/>
      </c>
      <c r="AE34" t="str">
        <f t="shared" si="12"/>
        <v/>
      </c>
      <c r="AF34" t="str">
        <f t="shared" si="12"/>
        <v/>
      </c>
      <c r="AG34" t="str">
        <f t="shared" si="12"/>
        <v/>
      </c>
      <c r="AI34">
        <f t="shared" si="13"/>
        <v>1</v>
      </c>
      <c r="AJ34">
        <f t="shared" si="14"/>
        <v>14</v>
      </c>
      <c r="AK34" t="str">
        <f t="shared" si="15"/>
        <v>20181DFASHTHoliday work, third shift (ungraded)</v>
      </c>
      <c r="AL34" t="str">
        <f t="shared" si="16"/>
        <v>Holiday work, third shift (ungraded)</v>
      </c>
      <c r="AM34" t="str">
        <f t="shared" si="17"/>
        <v>20181DFASSTSunday work, third shift (ungraded)</v>
      </c>
      <c r="AN34" t="str">
        <f t="shared" si="18"/>
        <v>Sunday work, third shift (ungraded)</v>
      </c>
      <c r="AO34" s="13">
        <f t="shared" si="19"/>
        <v>0.60659340659340666</v>
      </c>
      <c r="AP34">
        <f t="shared" si="20"/>
        <v>1</v>
      </c>
      <c r="AQ34" t="str">
        <f t="shared" si="21"/>
        <v>DFASHTHoliday work, third shift (ungraded)DFASSTSunday work, third shift (ungraded)</v>
      </c>
    </row>
    <row r="35" spans="1:43" x14ac:dyDescent="0.35">
      <c r="A35" s="18" t="s">
        <v>1839</v>
      </c>
      <c r="B35" t="s">
        <v>273</v>
      </c>
      <c r="C35" t="s">
        <v>274</v>
      </c>
      <c r="D35" s="18" t="s">
        <v>1839</v>
      </c>
      <c r="E35" t="s">
        <v>271</v>
      </c>
      <c r="F35" t="s">
        <v>272</v>
      </c>
      <c r="G35" s="13">
        <v>0.53714285714285714</v>
      </c>
      <c r="I35">
        <v>20181</v>
      </c>
      <c r="J35" t="str">
        <f t="shared" si="2"/>
        <v>20181DFASHTHoliday work, third shift (ungraded)20181DFASHSHoliday work, second shift (ungraded)</v>
      </c>
      <c r="K35" t="str">
        <f t="shared" si="3"/>
        <v>20181DFASHTHoliday work, third shift (ungraded)</v>
      </c>
      <c r="L35" t="str">
        <f t="shared" si="4"/>
        <v>20181DFASHSHoliday work, second shift (ungraded)</v>
      </c>
      <c r="M35" s="13">
        <f t="shared" si="5"/>
        <v>0.53714285714285714</v>
      </c>
      <c r="N35" s="13"/>
      <c r="O35" s="19">
        <v>25</v>
      </c>
      <c r="P35">
        <f t="shared" si="6"/>
        <v>3</v>
      </c>
      <c r="Q35">
        <f t="shared" si="7"/>
        <v>14</v>
      </c>
      <c r="R35">
        <f t="shared" si="8"/>
        <v>2</v>
      </c>
      <c r="S35" t="b">
        <f t="shared" si="9"/>
        <v>1</v>
      </c>
      <c r="T35" t="b">
        <f t="shared" si="10"/>
        <v>0</v>
      </c>
      <c r="W35" t="str">
        <f t="shared" si="11"/>
        <v>DFASHTHoliday work, third shift (ungraded)</v>
      </c>
      <c r="X35" t="str">
        <f t="shared" si="11"/>
        <v/>
      </c>
      <c r="Y35" t="str">
        <f t="shared" si="11"/>
        <v/>
      </c>
      <c r="Z35" t="str">
        <f t="shared" si="11"/>
        <v/>
      </c>
      <c r="AA35" t="str">
        <f t="shared" si="11"/>
        <v/>
      </c>
      <c r="AC35" t="str">
        <f t="shared" si="12"/>
        <v>DFASHSHoliday work, second shift (ungraded)</v>
      </c>
      <c r="AD35" t="str">
        <f t="shared" si="12"/>
        <v/>
      </c>
      <c r="AE35" t="str">
        <f t="shared" si="12"/>
        <v/>
      </c>
      <c r="AF35" t="str">
        <f t="shared" si="12"/>
        <v/>
      </c>
      <c r="AG35" t="str">
        <f t="shared" si="12"/>
        <v/>
      </c>
      <c r="AI35">
        <f t="shared" si="13"/>
        <v>1</v>
      </c>
      <c r="AJ35">
        <f t="shared" si="14"/>
        <v>14</v>
      </c>
      <c r="AK35" t="str">
        <f t="shared" si="15"/>
        <v>20181DFASHTHoliday work, third shift (ungraded)</v>
      </c>
      <c r="AL35" t="str">
        <f t="shared" si="16"/>
        <v>Holiday work, third shift (ungraded)</v>
      </c>
      <c r="AM35" t="str">
        <f t="shared" si="17"/>
        <v>20181DFASHSHoliday work, second shift (ungraded)</v>
      </c>
      <c r="AN35" t="str">
        <f t="shared" si="18"/>
        <v>Holiday work, second shift (ungraded)</v>
      </c>
      <c r="AO35" s="13">
        <f t="shared" si="19"/>
        <v>0.53714285714285714</v>
      </c>
      <c r="AP35">
        <f t="shared" si="20"/>
        <v>1</v>
      </c>
      <c r="AQ35" t="str">
        <f t="shared" si="21"/>
        <v>DFASHTHoliday work, third shift (ungraded)DFASHSHoliday work, second shift (ungraded)</v>
      </c>
    </row>
    <row r="36" spans="1:43" x14ac:dyDescent="0.35">
      <c r="A36" s="18" t="s">
        <v>1839</v>
      </c>
      <c r="B36" t="s">
        <v>273</v>
      </c>
      <c r="C36" t="s">
        <v>274</v>
      </c>
      <c r="D36" s="18" t="s">
        <v>1839</v>
      </c>
      <c r="E36" t="s">
        <v>265</v>
      </c>
      <c r="F36" t="s">
        <v>266</v>
      </c>
      <c r="G36" s="13">
        <v>0.53519163763066202</v>
      </c>
      <c r="I36">
        <v>20181</v>
      </c>
      <c r="J36" t="str">
        <f t="shared" si="2"/>
        <v>20181DFASHTHoliday work, third shift (ungraded)20181DFASHFHoliday work, first shift (ungraded)</v>
      </c>
      <c r="K36" t="str">
        <f t="shared" si="3"/>
        <v>20181DFASHTHoliday work, third shift (ungraded)</v>
      </c>
      <c r="L36" t="str">
        <f t="shared" si="4"/>
        <v>20181DFASHFHoliday work, first shift (ungraded)</v>
      </c>
      <c r="M36" s="13">
        <f t="shared" si="5"/>
        <v>0.53519163763066202</v>
      </c>
      <c r="N36" s="13"/>
      <c r="O36" s="19">
        <v>26</v>
      </c>
      <c r="P36">
        <f t="shared" si="6"/>
        <v>3</v>
      </c>
      <c r="Q36">
        <f t="shared" si="7"/>
        <v>14</v>
      </c>
      <c r="R36">
        <f t="shared" si="8"/>
        <v>3</v>
      </c>
      <c r="S36" t="b">
        <f t="shared" si="9"/>
        <v>1</v>
      </c>
      <c r="T36" t="b">
        <f t="shared" si="10"/>
        <v>0</v>
      </c>
      <c r="W36" t="str">
        <f t="shared" si="11"/>
        <v>DFASHTHoliday work, third shift (ungraded)</v>
      </c>
      <c r="X36" t="str">
        <f t="shared" si="11"/>
        <v/>
      </c>
      <c r="Y36" t="str">
        <f t="shared" si="11"/>
        <v/>
      </c>
      <c r="Z36" t="str">
        <f t="shared" si="11"/>
        <v/>
      </c>
      <c r="AA36" t="str">
        <f t="shared" si="11"/>
        <v/>
      </c>
      <c r="AC36" t="str">
        <f t="shared" si="12"/>
        <v>DFASHFHoliday work, first shift (ungraded)</v>
      </c>
      <c r="AD36" t="str">
        <f t="shared" si="12"/>
        <v/>
      </c>
      <c r="AE36" t="str">
        <f t="shared" si="12"/>
        <v/>
      </c>
      <c r="AF36" t="str">
        <f t="shared" si="12"/>
        <v/>
      </c>
      <c r="AG36" t="str">
        <f t="shared" si="12"/>
        <v/>
      </c>
      <c r="AI36">
        <f t="shared" si="13"/>
        <v>1</v>
      </c>
      <c r="AJ36">
        <f t="shared" si="14"/>
        <v>14</v>
      </c>
      <c r="AK36" t="str">
        <f t="shared" si="15"/>
        <v>20181DFASHTHoliday work, third shift (ungraded)</v>
      </c>
      <c r="AL36" t="str">
        <f t="shared" si="16"/>
        <v>Holiday work, third shift (ungraded)</v>
      </c>
      <c r="AM36" t="str">
        <f t="shared" si="17"/>
        <v>20181DFASHFHoliday work, first shift (ungraded)</v>
      </c>
      <c r="AN36" t="str">
        <f t="shared" si="18"/>
        <v>Holiday work, first shift (ungraded)</v>
      </c>
      <c r="AO36" s="13">
        <f t="shared" si="19"/>
        <v>0.53519163763066202</v>
      </c>
      <c r="AP36">
        <f t="shared" si="20"/>
        <v>1</v>
      </c>
      <c r="AQ36" t="str">
        <f t="shared" si="21"/>
        <v>DFASHTHoliday work, third shift (ungraded)DFASHFHoliday work, first shift (ungraded)</v>
      </c>
    </row>
    <row r="37" spans="1:43" x14ac:dyDescent="0.35">
      <c r="A37" s="18" t="s">
        <v>1839</v>
      </c>
      <c r="B37" t="s">
        <v>275</v>
      </c>
      <c r="C37" t="s">
        <v>276</v>
      </c>
      <c r="D37" s="18" t="s">
        <v>1839</v>
      </c>
      <c r="E37" t="s">
        <v>1694</v>
      </c>
      <c r="F37" t="s">
        <v>1695</v>
      </c>
      <c r="G37" s="13">
        <v>0.7828612926652142</v>
      </c>
      <c r="I37">
        <v>20181</v>
      </c>
      <c r="J37" t="str">
        <f t="shared" si="2"/>
        <v>20181DFASHUHoliday work, Sunday (Title 38) or Holiday work, Sunday, recess time (VA 9/3 nurse)20181DFASSGSunday work (graded, Title 38) or Sunday work, recess time (VA 9/3 nurse)</v>
      </c>
      <c r="K37" t="str">
        <f t="shared" si="3"/>
        <v>20181DFASHUHoliday work, Sunday (Title 38) or Holiday work, Sunday, recess time (VA 9/3 nurse)</v>
      </c>
      <c r="L37" t="str">
        <f t="shared" si="4"/>
        <v>20181DFASSGSunday work (graded, Title 38) or Sunday work, recess time (VA 9/3 nurse)</v>
      </c>
      <c r="M37" s="13">
        <f t="shared" si="5"/>
        <v>0.7828612926652142</v>
      </c>
      <c r="N37" s="13"/>
      <c r="O37" s="19">
        <v>27</v>
      </c>
      <c r="P37">
        <f t="shared" si="6"/>
        <v>3</v>
      </c>
      <c r="Q37">
        <f t="shared" si="7"/>
        <v>15</v>
      </c>
      <c r="R37">
        <f t="shared" si="8"/>
        <v>1</v>
      </c>
      <c r="S37" t="b">
        <f t="shared" si="9"/>
        <v>1</v>
      </c>
      <c r="T37" t="b">
        <f t="shared" si="10"/>
        <v>0</v>
      </c>
      <c r="W37" t="str">
        <f t="shared" si="11"/>
        <v>DFASHUHoliday work, Sunday (Title 38) or Holiday work, Sunday, recess time (VA 9/3 nurse)</v>
      </c>
      <c r="X37" t="str">
        <f t="shared" si="11"/>
        <v/>
      </c>
      <c r="Y37" t="str">
        <f t="shared" si="11"/>
        <v/>
      </c>
      <c r="Z37" t="str">
        <f t="shared" si="11"/>
        <v/>
      </c>
      <c r="AA37" t="str">
        <f t="shared" si="11"/>
        <v/>
      </c>
      <c r="AC37" t="str">
        <f t="shared" si="12"/>
        <v>DFASSGSunday work (graded, Title 38) or Sunday work, recess time (VA 9/3 nurse)</v>
      </c>
      <c r="AD37" t="str">
        <f t="shared" si="12"/>
        <v/>
      </c>
      <c r="AE37" t="str">
        <f t="shared" si="12"/>
        <v/>
      </c>
      <c r="AF37" t="str">
        <f t="shared" si="12"/>
        <v/>
      </c>
      <c r="AG37" t="str">
        <f t="shared" si="12"/>
        <v/>
      </c>
      <c r="AI37">
        <f t="shared" si="13"/>
        <v>1</v>
      </c>
      <c r="AJ37">
        <f t="shared" si="14"/>
        <v>15</v>
      </c>
      <c r="AK37" t="str">
        <f t="shared" si="15"/>
        <v>20181DFASHUHoliday work, Sunday (Title 38) or Holiday work, Sunday, recess time (VA 9/3 nurse)</v>
      </c>
      <c r="AL37" t="str">
        <f t="shared" si="16"/>
        <v>Holiday work, Sunday (Title 38) or Holiday work, Sunday, recess time (VA 9/3 nurse)</v>
      </c>
      <c r="AM37" t="str">
        <f t="shared" si="17"/>
        <v>20181DFASSGSunday work (graded, Title 38) or Sunday work, recess time (VA 9/3 nurse)</v>
      </c>
      <c r="AN37" t="str">
        <f t="shared" si="18"/>
        <v>Sunday work (graded, Title 38) or Sunday work, recess time (VA 9/3 nurse)</v>
      </c>
      <c r="AO37" s="13">
        <f t="shared" si="19"/>
        <v>0.7828612926652142</v>
      </c>
      <c r="AP37">
        <f t="shared" si="20"/>
        <v>1</v>
      </c>
      <c r="AQ37" t="str">
        <f t="shared" si="21"/>
        <v>DFASHUHoliday work, Sunday (Title 38) or Holiday work, Sunday, recess time (VA 9/3 nurse)DFASSGSunday work (graded, Title 38) or Sunday work, recess time (VA 9/3 nurse)</v>
      </c>
    </row>
    <row r="38" spans="1:43" x14ac:dyDescent="0.35">
      <c r="A38" s="18" t="s">
        <v>1839</v>
      </c>
      <c r="B38" t="s">
        <v>275</v>
      </c>
      <c r="C38" t="s">
        <v>276</v>
      </c>
      <c r="D38" s="18" t="s">
        <v>1839</v>
      </c>
      <c r="E38" t="s">
        <v>277</v>
      </c>
      <c r="F38" t="s">
        <v>278</v>
      </c>
      <c r="G38" s="13">
        <v>0.71033755274261612</v>
      </c>
      <c r="I38">
        <v>20181</v>
      </c>
      <c r="J38" t="str">
        <f t="shared" si="2"/>
        <v>20181DFASHUHoliday work, Sunday (Title 38) or Holiday work, Sunday, recess time (VA 9/3 nurse)20181DFASHWHoliday work, Sunday, non-recess time (VA 9/3 nurse)</v>
      </c>
      <c r="K38" t="str">
        <f t="shared" si="3"/>
        <v>20181DFASHUHoliday work, Sunday (Title 38) or Holiday work, Sunday, recess time (VA 9/3 nurse)</v>
      </c>
      <c r="L38" t="str">
        <f t="shared" si="4"/>
        <v>20181DFASHWHoliday work, Sunday, non-recess time (VA 9/3 nurse)</v>
      </c>
      <c r="M38" s="13">
        <f t="shared" si="5"/>
        <v>0.71033755274261612</v>
      </c>
      <c r="N38" s="13"/>
      <c r="O38" s="19">
        <v>28</v>
      </c>
      <c r="P38">
        <f t="shared" si="6"/>
        <v>3</v>
      </c>
      <c r="Q38">
        <f t="shared" si="7"/>
        <v>15</v>
      </c>
      <c r="R38">
        <f t="shared" si="8"/>
        <v>2</v>
      </c>
      <c r="S38" t="b">
        <f t="shared" si="9"/>
        <v>1</v>
      </c>
      <c r="T38" t="b">
        <f t="shared" si="10"/>
        <v>0</v>
      </c>
      <c r="W38" t="str">
        <f t="shared" si="11"/>
        <v>DFASHUHoliday work, Sunday (Title 38) or Holiday work, Sunday, recess time (VA 9/3 nurse)</v>
      </c>
      <c r="X38" t="str">
        <f t="shared" si="11"/>
        <v/>
      </c>
      <c r="Y38" t="str">
        <f t="shared" si="11"/>
        <v/>
      </c>
      <c r="Z38" t="str">
        <f t="shared" si="11"/>
        <v/>
      </c>
      <c r="AA38" t="str">
        <f t="shared" si="11"/>
        <v/>
      </c>
      <c r="AC38" t="str">
        <f t="shared" si="12"/>
        <v>DFASHWHoliday work, Sunday, non-recess time (VA 9/3 nurse)</v>
      </c>
      <c r="AD38" t="str">
        <f t="shared" si="12"/>
        <v/>
      </c>
      <c r="AE38" t="str">
        <f t="shared" si="12"/>
        <v/>
      </c>
      <c r="AF38" t="str">
        <f t="shared" si="12"/>
        <v/>
      </c>
      <c r="AG38" t="str">
        <f t="shared" si="12"/>
        <v/>
      </c>
      <c r="AI38">
        <f t="shared" si="13"/>
        <v>1</v>
      </c>
      <c r="AJ38">
        <f t="shared" si="14"/>
        <v>15</v>
      </c>
      <c r="AK38" t="str">
        <f t="shared" si="15"/>
        <v>20181DFASHUHoliday work, Sunday (Title 38) or Holiday work, Sunday, recess time (VA 9/3 nurse)</v>
      </c>
      <c r="AL38" t="str">
        <f t="shared" si="16"/>
        <v>Holiday work, Sunday (Title 38) or Holiday work, Sunday, recess time (VA 9/3 nurse)</v>
      </c>
      <c r="AM38" t="str">
        <f t="shared" si="17"/>
        <v>20181DFASHWHoliday work, Sunday, non-recess time (VA 9/3 nurse)</v>
      </c>
      <c r="AN38" t="str">
        <f t="shared" si="18"/>
        <v>Holiday work, Sunday, non-recess time (VA 9/3 nurse)</v>
      </c>
      <c r="AO38" s="13">
        <f t="shared" si="19"/>
        <v>0.71033755274261612</v>
      </c>
      <c r="AP38">
        <f t="shared" si="20"/>
        <v>1</v>
      </c>
      <c r="AQ38" t="str">
        <f t="shared" si="21"/>
        <v>DFASHUHoliday work, Sunday (Title 38) or Holiday work, Sunday, recess time (VA 9/3 nurse)DFASHWHoliday work, Sunday, non-recess time (VA 9/3 nurse)</v>
      </c>
    </row>
    <row r="39" spans="1:43" x14ac:dyDescent="0.35">
      <c r="A39" s="18" t="s">
        <v>1839</v>
      </c>
      <c r="B39" t="s">
        <v>275</v>
      </c>
      <c r="C39" t="s">
        <v>276</v>
      </c>
      <c r="D39" s="18" t="s">
        <v>1839</v>
      </c>
      <c r="E39" t="s">
        <v>267</v>
      </c>
      <c r="F39" t="s">
        <v>268</v>
      </c>
      <c r="G39" s="13">
        <v>0.70043662526287487</v>
      </c>
      <c r="I39">
        <v>20181</v>
      </c>
      <c r="J39" t="str">
        <f t="shared" si="2"/>
        <v>20181DFASHUHoliday work, Sunday (Title 38) or Holiday work, Sunday, recess time (VA 9/3 nurse)20181DFASHGHoliday work (graded) or Holiday work, recess time (VA 9/3 nurse)</v>
      </c>
      <c r="K39" t="str">
        <f t="shared" si="3"/>
        <v>20181DFASHUHoliday work, Sunday (Title 38) or Holiday work, Sunday, recess time (VA 9/3 nurse)</v>
      </c>
      <c r="L39" t="str">
        <f t="shared" si="4"/>
        <v>20181DFASHGHoliday work (graded) or Holiday work, recess time (VA 9/3 nurse)</v>
      </c>
      <c r="M39" s="13">
        <f t="shared" si="5"/>
        <v>0.70043662526287487</v>
      </c>
      <c r="N39" s="13"/>
      <c r="O39" s="19">
        <v>29</v>
      </c>
      <c r="P39">
        <f t="shared" si="6"/>
        <v>3</v>
      </c>
      <c r="Q39">
        <f t="shared" si="7"/>
        <v>15</v>
      </c>
      <c r="R39">
        <f t="shared" si="8"/>
        <v>3</v>
      </c>
      <c r="S39" t="b">
        <f t="shared" si="9"/>
        <v>1</v>
      </c>
      <c r="T39" t="b">
        <f t="shared" si="10"/>
        <v>0</v>
      </c>
      <c r="W39" t="str">
        <f t="shared" si="11"/>
        <v>DFASHUHoliday work, Sunday (Title 38) or Holiday work, Sunday, recess time (VA 9/3 nurse)</v>
      </c>
      <c r="X39" t="str">
        <f t="shared" si="11"/>
        <v/>
      </c>
      <c r="Y39" t="str">
        <f t="shared" si="11"/>
        <v/>
      </c>
      <c r="Z39" t="str">
        <f t="shared" si="11"/>
        <v/>
      </c>
      <c r="AA39" t="str">
        <f t="shared" si="11"/>
        <v/>
      </c>
      <c r="AC39" t="str">
        <f t="shared" si="12"/>
        <v>DFASHGHoliday work (graded) or Holiday work, recess time (VA 9/3 nurse)</v>
      </c>
      <c r="AD39" t="str">
        <f t="shared" si="12"/>
        <v/>
      </c>
      <c r="AE39" t="str">
        <f t="shared" si="12"/>
        <v/>
      </c>
      <c r="AF39" t="str">
        <f t="shared" si="12"/>
        <v/>
      </c>
      <c r="AG39" t="str">
        <f t="shared" si="12"/>
        <v/>
      </c>
      <c r="AI39">
        <f t="shared" si="13"/>
        <v>1</v>
      </c>
      <c r="AJ39">
        <f t="shared" si="14"/>
        <v>15</v>
      </c>
      <c r="AK39" t="str">
        <f t="shared" si="15"/>
        <v>20181DFASHUHoliday work, Sunday (Title 38) or Holiday work, Sunday, recess time (VA 9/3 nurse)</v>
      </c>
      <c r="AL39" t="str">
        <f t="shared" si="16"/>
        <v>Holiday work, Sunday (Title 38) or Holiday work, Sunday, recess time (VA 9/3 nurse)</v>
      </c>
      <c r="AM39" t="str">
        <f t="shared" si="17"/>
        <v>20181DFASHGHoliday work (graded) or Holiday work, recess time (VA 9/3 nurse)</v>
      </c>
      <c r="AN39" t="str">
        <f t="shared" si="18"/>
        <v>Holiday work (graded) or Holiday work, recess time (VA 9/3 nurse)</v>
      </c>
      <c r="AO39" s="13">
        <f t="shared" si="19"/>
        <v>0.70043662526287487</v>
      </c>
      <c r="AP39">
        <f t="shared" si="20"/>
        <v>1</v>
      </c>
      <c r="AQ39" t="str">
        <f t="shared" si="21"/>
        <v>DFASHUHoliday work, Sunday (Title 38) or Holiday work, Sunday, recess time (VA 9/3 nurse)DFASHGHoliday work (graded) or Holiday work, recess time (VA 9/3 nurse)</v>
      </c>
    </row>
    <row r="40" spans="1:43" x14ac:dyDescent="0.35">
      <c r="A40" s="18" t="s">
        <v>1839</v>
      </c>
      <c r="B40" t="s">
        <v>277</v>
      </c>
      <c r="C40" t="s">
        <v>278</v>
      </c>
      <c r="D40" s="18" t="s">
        <v>1839</v>
      </c>
      <c r="E40" t="s">
        <v>1698</v>
      </c>
      <c r="F40" t="s">
        <v>1699</v>
      </c>
      <c r="G40" s="13">
        <v>0.81373737373737376</v>
      </c>
      <c r="I40">
        <v>20181</v>
      </c>
      <c r="J40" t="str">
        <f t="shared" si="2"/>
        <v>20181DFASHWHoliday work, Sunday, non-recess time (VA 9/3 nurse)20181DFASSRSunday work, non-recess time (VA 9/3 nurse)</v>
      </c>
      <c r="K40" t="str">
        <f t="shared" si="3"/>
        <v>20181DFASHWHoliday work, Sunday, non-recess time (VA 9/3 nurse)</v>
      </c>
      <c r="L40" t="str">
        <f t="shared" si="4"/>
        <v>20181DFASSRSunday work, non-recess time (VA 9/3 nurse)</v>
      </c>
      <c r="M40" s="13">
        <f t="shared" si="5"/>
        <v>0.81373737373737376</v>
      </c>
      <c r="N40" s="13"/>
      <c r="O40" s="19">
        <v>30</v>
      </c>
      <c r="P40">
        <f t="shared" si="6"/>
        <v>3</v>
      </c>
      <c r="Q40">
        <f t="shared" si="7"/>
        <v>16</v>
      </c>
      <c r="R40">
        <f t="shared" si="8"/>
        <v>1</v>
      </c>
      <c r="S40" t="b">
        <f t="shared" si="9"/>
        <v>1</v>
      </c>
      <c r="T40" t="b">
        <f t="shared" si="10"/>
        <v>0</v>
      </c>
      <c r="W40" t="str">
        <f t="shared" si="11"/>
        <v>DFASHWHoliday work, Sunday, non-recess time (VA 9/3 nurse)</v>
      </c>
      <c r="X40" t="str">
        <f t="shared" si="11"/>
        <v/>
      </c>
      <c r="Y40" t="str">
        <f t="shared" si="11"/>
        <v/>
      </c>
      <c r="Z40" t="str">
        <f t="shared" si="11"/>
        <v/>
      </c>
      <c r="AA40" t="str">
        <f t="shared" si="11"/>
        <v/>
      </c>
      <c r="AC40" t="str">
        <f t="shared" si="12"/>
        <v>DFASSRSunday work, non-recess time (VA 9/3 nurse)</v>
      </c>
      <c r="AD40" t="str">
        <f t="shared" si="12"/>
        <v/>
      </c>
      <c r="AE40" t="str">
        <f t="shared" si="12"/>
        <v/>
      </c>
      <c r="AF40" t="str">
        <f t="shared" si="12"/>
        <v/>
      </c>
      <c r="AG40" t="str">
        <f t="shared" si="12"/>
        <v/>
      </c>
      <c r="AI40">
        <f t="shared" si="13"/>
        <v>1</v>
      </c>
      <c r="AJ40">
        <f t="shared" si="14"/>
        <v>16</v>
      </c>
      <c r="AK40" t="str">
        <f t="shared" si="15"/>
        <v>20181DFASHWHoliday work, Sunday, non-recess time (VA 9/3 nurse)</v>
      </c>
      <c r="AL40" t="str">
        <f t="shared" si="16"/>
        <v>Holiday work, Sunday, non-recess time (VA 9/3 nurse)</v>
      </c>
      <c r="AM40" t="str">
        <f t="shared" si="17"/>
        <v>20181DFASSRSunday work, non-recess time (VA 9/3 nurse)</v>
      </c>
      <c r="AN40" t="str">
        <f t="shared" si="18"/>
        <v>Sunday work, non-recess time (VA 9/3 nurse)</v>
      </c>
      <c r="AO40" s="13">
        <f t="shared" si="19"/>
        <v>0.81373737373737376</v>
      </c>
      <c r="AP40">
        <f t="shared" si="20"/>
        <v>1</v>
      </c>
      <c r="AQ40" t="str">
        <f t="shared" si="21"/>
        <v>DFASHWHoliday work, Sunday, non-recess time (VA 9/3 nurse)DFASSRSunday work, non-recess time (VA 9/3 nurse)</v>
      </c>
    </row>
    <row r="41" spans="1:43" x14ac:dyDescent="0.35">
      <c r="A41" s="18" t="s">
        <v>1839</v>
      </c>
      <c r="B41" t="s">
        <v>277</v>
      </c>
      <c r="C41" t="s">
        <v>278</v>
      </c>
      <c r="D41" s="18" t="s">
        <v>1839</v>
      </c>
      <c r="E41" t="s">
        <v>269</v>
      </c>
      <c r="F41" t="s">
        <v>270</v>
      </c>
      <c r="G41" s="13">
        <v>0.80727272727272725</v>
      </c>
      <c r="I41">
        <v>20181</v>
      </c>
      <c r="J41" t="str">
        <f t="shared" si="2"/>
        <v>20181DFASHWHoliday work, Sunday, non-recess time (VA 9/3 nurse)20181DFASHRHoliday work, non-recess time (VA 9/3 nurse)</v>
      </c>
      <c r="K41" t="str">
        <f t="shared" si="3"/>
        <v>20181DFASHWHoliday work, Sunday, non-recess time (VA 9/3 nurse)</v>
      </c>
      <c r="L41" t="str">
        <f t="shared" si="4"/>
        <v>20181DFASHRHoliday work, non-recess time (VA 9/3 nurse)</v>
      </c>
      <c r="M41" s="13">
        <f t="shared" si="5"/>
        <v>0.80727272727272725</v>
      </c>
      <c r="N41" s="13"/>
      <c r="O41" s="19">
        <v>31</v>
      </c>
      <c r="P41">
        <f t="shared" si="6"/>
        <v>3</v>
      </c>
      <c r="Q41">
        <f t="shared" si="7"/>
        <v>16</v>
      </c>
      <c r="R41">
        <f t="shared" si="8"/>
        <v>2</v>
      </c>
      <c r="S41" t="b">
        <f t="shared" si="9"/>
        <v>1</v>
      </c>
      <c r="T41" t="b">
        <f t="shared" si="10"/>
        <v>0</v>
      </c>
      <c r="W41" t="str">
        <f t="shared" si="11"/>
        <v>DFASHWHoliday work, Sunday, non-recess time (VA 9/3 nurse)</v>
      </c>
      <c r="X41" t="str">
        <f t="shared" si="11"/>
        <v/>
      </c>
      <c r="Y41" t="str">
        <f t="shared" si="11"/>
        <v/>
      </c>
      <c r="Z41" t="str">
        <f t="shared" si="11"/>
        <v/>
      </c>
      <c r="AA41" t="str">
        <f t="shared" si="11"/>
        <v/>
      </c>
      <c r="AC41" t="str">
        <f t="shared" si="12"/>
        <v>DFASHRHoliday work, non-recess time (VA 9/3 nurse)</v>
      </c>
      <c r="AD41" t="str">
        <f t="shared" si="12"/>
        <v/>
      </c>
      <c r="AE41" t="str">
        <f t="shared" si="12"/>
        <v/>
      </c>
      <c r="AF41" t="str">
        <f t="shared" si="12"/>
        <v/>
      </c>
      <c r="AG41" t="str">
        <f t="shared" si="12"/>
        <v/>
      </c>
      <c r="AI41">
        <f t="shared" si="13"/>
        <v>1</v>
      </c>
      <c r="AJ41">
        <f t="shared" si="14"/>
        <v>16</v>
      </c>
      <c r="AK41" t="str">
        <f t="shared" si="15"/>
        <v>20181DFASHWHoliday work, Sunday, non-recess time (VA 9/3 nurse)</v>
      </c>
      <c r="AL41" t="str">
        <f t="shared" si="16"/>
        <v>Holiday work, Sunday, non-recess time (VA 9/3 nurse)</v>
      </c>
      <c r="AM41" t="str">
        <f t="shared" si="17"/>
        <v>20181DFASHRHoliday work, non-recess time (VA 9/3 nurse)</v>
      </c>
      <c r="AN41" t="str">
        <f t="shared" si="18"/>
        <v>Holiday work, non-recess time (VA 9/3 nurse)</v>
      </c>
      <c r="AO41" s="13">
        <f t="shared" si="19"/>
        <v>0.80727272727272725</v>
      </c>
      <c r="AP41">
        <f t="shared" si="20"/>
        <v>1</v>
      </c>
      <c r="AQ41" t="str">
        <f t="shared" si="21"/>
        <v>DFASHWHoliday work, Sunday, non-recess time (VA 9/3 nurse)DFASHRHoliday work, non-recess time (VA 9/3 nurse)</v>
      </c>
    </row>
    <row r="42" spans="1:43" x14ac:dyDescent="0.35">
      <c r="A42" s="18" t="s">
        <v>1839</v>
      </c>
      <c r="B42" t="s">
        <v>277</v>
      </c>
      <c r="C42" t="s">
        <v>278</v>
      </c>
      <c r="D42" s="18" t="s">
        <v>1839</v>
      </c>
      <c r="E42" t="s">
        <v>279</v>
      </c>
      <c r="F42" t="s">
        <v>280</v>
      </c>
      <c r="G42" s="13">
        <v>0.74</v>
      </c>
      <c r="I42">
        <v>20181</v>
      </c>
      <c r="J42" t="str">
        <f t="shared" si="2"/>
        <v>20181DFASHWHoliday work, Sunday, non-recess time (VA 9/3 nurse)20181DFASHXHoliday work, Saturday, non-recess time (VA 9/3 nurse)</v>
      </c>
      <c r="K42" t="str">
        <f t="shared" si="3"/>
        <v>20181DFASHWHoliday work, Sunday, non-recess time (VA 9/3 nurse)</v>
      </c>
      <c r="L42" t="str">
        <f t="shared" si="4"/>
        <v>20181DFASHXHoliday work, Saturday, non-recess time (VA 9/3 nurse)</v>
      </c>
      <c r="M42" s="13">
        <f t="shared" si="5"/>
        <v>0.74</v>
      </c>
      <c r="N42" s="13"/>
      <c r="O42" s="19">
        <v>32</v>
      </c>
      <c r="P42">
        <f t="shared" si="6"/>
        <v>3</v>
      </c>
      <c r="Q42">
        <f t="shared" si="7"/>
        <v>16</v>
      </c>
      <c r="R42">
        <f t="shared" si="8"/>
        <v>3</v>
      </c>
      <c r="S42" t="b">
        <f t="shared" si="9"/>
        <v>1</v>
      </c>
      <c r="T42" t="b">
        <f t="shared" si="10"/>
        <v>0</v>
      </c>
      <c r="W42" t="str">
        <f t="shared" si="11"/>
        <v>DFASHWHoliday work, Sunday, non-recess time (VA 9/3 nurse)</v>
      </c>
      <c r="X42" t="str">
        <f t="shared" si="11"/>
        <v/>
      </c>
      <c r="Y42" t="str">
        <f t="shared" si="11"/>
        <v/>
      </c>
      <c r="Z42" t="str">
        <f t="shared" si="11"/>
        <v/>
      </c>
      <c r="AA42" t="str">
        <f t="shared" si="11"/>
        <v/>
      </c>
      <c r="AC42" t="str">
        <f t="shared" si="12"/>
        <v>DFASHXHoliday work, Saturday, non-recess time (VA 9/3 nurse)</v>
      </c>
      <c r="AD42" t="str">
        <f t="shared" si="12"/>
        <v/>
      </c>
      <c r="AE42" t="str">
        <f t="shared" si="12"/>
        <v/>
      </c>
      <c r="AF42" t="str">
        <f t="shared" si="12"/>
        <v/>
      </c>
      <c r="AG42" t="str">
        <f t="shared" si="12"/>
        <v/>
      </c>
      <c r="AI42">
        <f t="shared" si="13"/>
        <v>1</v>
      </c>
      <c r="AJ42">
        <f t="shared" si="14"/>
        <v>16</v>
      </c>
      <c r="AK42" t="str">
        <f t="shared" si="15"/>
        <v>20181DFASHWHoliday work, Sunday, non-recess time (VA 9/3 nurse)</v>
      </c>
      <c r="AL42" t="str">
        <f t="shared" si="16"/>
        <v>Holiday work, Sunday, non-recess time (VA 9/3 nurse)</v>
      </c>
      <c r="AM42" t="str">
        <f t="shared" si="17"/>
        <v>20181DFASHXHoliday work, Saturday, non-recess time (VA 9/3 nurse)</v>
      </c>
      <c r="AN42" t="str">
        <f t="shared" si="18"/>
        <v>Holiday work, Saturday, non-recess time (VA 9/3 nurse)</v>
      </c>
      <c r="AO42" s="13">
        <f t="shared" si="19"/>
        <v>0.74</v>
      </c>
      <c r="AP42">
        <f t="shared" si="20"/>
        <v>1</v>
      </c>
      <c r="AQ42" t="str">
        <f t="shared" si="21"/>
        <v>DFASHWHoliday work, Sunday, non-recess time (VA 9/3 nurse)DFASHXHoliday work, Saturday, non-recess time (VA 9/3 nurse)</v>
      </c>
    </row>
    <row r="43" spans="1:43" x14ac:dyDescent="0.35">
      <c r="A43" s="18" t="s">
        <v>1839</v>
      </c>
      <c r="B43" t="s">
        <v>279</v>
      </c>
      <c r="C43" t="s">
        <v>280</v>
      </c>
      <c r="D43" s="18" t="s">
        <v>1839</v>
      </c>
      <c r="E43" t="s">
        <v>1679</v>
      </c>
      <c r="F43" t="s">
        <v>1680</v>
      </c>
      <c r="G43" s="13">
        <v>0.81754658385093171</v>
      </c>
      <c r="I43">
        <v>20181</v>
      </c>
      <c r="J43" t="str">
        <f t="shared" si="2"/>
        <v>20181DFASHXHoliday work, Saturday, non-recess time (VA 9/3 nurse)20181DFASSXSaturday work, non-recess time (VA 9/3 nurse)</v>
      </c>
      <c r="K43" t="str">
        <f t="shared" si="3"/>
        <v>20181DFASHXHoliday work, Saturday, non-recess time (VA 9/3 nurse)</v>
      </c>
      <c r="L43" t="str">
        <f t="shared" si="4"/>
        <v>20181DFASSXSaturday work, non-recess time (VA 9/3 nurse)</v>
      </c>
      <c r="M43" s="13">
        <f t="shared" si="5"/>
        <v>0.81754658385093171</v>
      </c>
      <c r="N43" s="13"/>
      <c r="O43" s="19">
        <v>33</v>
      </c>
      <c r="P43">
        <f t="shared" si="6"/>
        <v>3</v>
      </c>
      <c r="Q43">
        <f t="shared" si="7"/>
        <v>17</v>
      </c>
      <c r="R43">
        <f t="shared" si="8"/>
        <v>1</v>
      </c>
      <c r="S43" t="b">
        <f t="shared" si="9"/>
        <v>1</v>
      </c>
      <c r="T43" t="b">
        <f t="shared" si="10"/>
        <v>0</v>
      </c>
      <c r="W43" t="str">
        <f t="shared" si="11"/>
        <v>DFASHXHoliday work, Saturday, non-recess time (VA 9/3 nurse)</v>
      </c>
      <c r="X43" t="str">
        <f t="shared" si="11"/>
        <v/>
      </c>
      <c r="Y43" t="str">
        <f t="shared" si="11"/>
        <v/>
      </c>
      <c r="Z43" t="str">
        <f t="shared" si="11"/>
        <v/>
      </c>
      <c r="AA43" t="str">
        <f t="shared" si="11"/>
        <v/>
      </c>
      <c r="AC43" t="str">
        <f t="shared" si="12"/>
        <v>DFASSXSaturday work, non-recess time (VA 9/3 nurse)</v>
      </c>
      <c r="AD43" t="str">
        <f t="shared" si="12"/>
        <v/>
      </c>
      <c r="AE43" t="str">
        <f t="shared" si="12"/>
        <v/>
      </c>
      <c r="AF43" t="str">
        <f t="shared" si="12"/>
        <v/>
      </c>
      <c r="AG43" t="str">
        <f t="shared" si="12"/>
        <v/>
      </c>
      <c r="AI43">
        <f t="shared" si="13"/>
        <v>1</v>
      </c>
      <c r="AJ43">
        <f t="shared" si="14"/>
        <v>17</v>
      </c>
      <c r="AK43" t="str">
        <f t="shared" si="15"/>
        <v>20181DFASHXHoliday work, Saturday, non-recess time (VA 9/3 nurse)</v>
      </c>
      <c r="AL43" t="str">
        <f t="shared" si="16"/>
        <v>Holiday work, Saturday, non-recess time (VA 9/3 nurse)</v>
      </c>
      <c r="AM43" t="str">
        <f t="shared" si="17"/>
        <v>20181DFASSXSaturday work, non-recess time (VA 9/3 nurse)</v>
      </c>
      <c r="AN43" t="str">
        <f t="shared" si="18"/>
        <v>Saturday work, non-recess time (VA 9/3 nurse)</v>
      </c>
      <c r="AO43" s="13">
        <f t="shared" si="19"/>
        <v>0.81754658385093171</v>
      </c>
      <c r="AP43">
        <f t="shared" si="20"/>
        <v>1</v>
      </c>
      <c r="AQ43" t="str">
        <f t="shared" si="21"/>
        <v>DFASHXHoliday work, Saturday, non-recess time (VA 9/3 nurse)DFASSXSaturday work, non-recess time (VA 9/3 nurse)</v>
      </c>
    </row>
    <row r="44" spans="1:43" x14ac:dyDescent="0.35">
      <c r="A44" s="18" t="s">
        <v>1839</v>
      </c>
      <c r="B44" t="s">
        <v>279</v>
      </c>
      <c r="C44" t="s">
        <v>280</v>
      </c>
      <c r="D44" s="18" t="s">
        <v>1839</v>
      </c>
      <c r="E44" t="s">
        <v>269</v>
      </c>
      <c r="F44" t="s">
        <v>270</v>
      </c>
      <c r="G44" s="13">
        <v>0.80487012987012985</v>
      </c>
      <c r="I44">
        <v>20181</v>
      </c>
      <c r="J44" t="str">
        <f t="shared" si="2"/>
        <v>20181DFASHXHoliday work, Saturday, non-recess time (VA 9/3 nurse)20181DFASHRHoliday work, non-recess time (VA 9/3 nurse)</v>
      </c>
      <c r="K44" t="str">
        <f t="shared" si="3"/>
        <v>20181DFASHXHoliday work, Saturday, non-recess time (VA 9/3 nurse)</v>
      </c>
      <c r="L44" t="str">
        <f t="shared" si="4"/>
        <v>20181DFASHRHoliday work, non-recess time (VA 9/3 nurse)</v>
      </c>
      <c r="M44" s="13">
        <f t="shared" si="5"/>
        <v>0.80487012987012985</v>
      </c>
      <c r="N44" s="13"/>
      <c r="O44" s="19">
        <v>34</v>
      </c>
      <c r="P44">
        <f t="shared" si="6"/>
        <v>3</v>
      </c>
      <c r="Q44">
        <f t="shared" si="7"/>
        <v>17</v>
      </c>
      <c r="R44">
        <f t="shared" si="8"/>
        <v>2</v>
      </c>
      <c r="S44" t="b">
        <f t="shared" si="9"/>
        <v>1</v>
      </c>
      <c r="T44" t="b">
        <f t="shared" si="10"/>
        <v>0</v>
      </c>
      <c r="W44" t="str">
        <f t="shared" si="11"/>
        <v>DFASHXHoliday work, Saturday, non-recess time (VA 9/3 nurse)</v>
      </c>
      <c r="X44" t="str">
        <f t="shared" si="11"/>
        <v/>
      </c>
      <c r="Y44" t="str">
        <f t="shared" si="11"/>
        <v/>
      </c>
      <c r="Z44" t="str">
        <f t="shared" si="11"/>
        <v/>
      </c>
      <c r="AA44" t="str">
        <f t="shared" si="11"/>
        <v/>
      </c>
      <c r="AC44" t="str">
        <f t="shared" si="12"/>
        <v>DFASHRHoliday work, non-recess time (VA 9/3 nurse)</v>
      </c>
      <c r="AD44" t="str">
        <f t="shared" si="12"/>
        <v/>
      </c>
      <c r="AE44" t="str">
        <f t="shared" si="12"/>
        <v/>
      </c>
      <c r="AF44" t="str">
        <f t="shared" si="12"/>
        <v/>
      </c>
      <c r="AG44" t="str">
        <f t="shared" si="12"/>
        <v/>
      </c>
      <c r="AI44">
        <f t="shared" si="13"/>
        <v>1</v>
      </c>
      <c r="AJ44">
        <f t="shared" si="14"/>
        <v>17</v>
      </c>
      <c r="AK44" t="str">
        <f t="shared" si="15"/>
        <v>20181DFASHXHoliday work, Saturday, non-recess time (VA 9/3 nurse)</v>
      </c>
      <c r="AL44" t="str">
        <f t="shared" si="16"/>
        <v>Holiday work, Saturday, non-recess time (VA 9/3 nurse)</v>
      </c>
      <c r="AM44" t="str">
        <f t="shared" si="17"/>
        <v>20181DFASHRHoliday work, non-recess time (VA 9/3 nurse)</v>
      </c>
      <c r="AN44" t="str">
        <f t="shared" si="18"/>
        <v>Holiday work, non-recess time (VA 9/3 nurse)</v>
      </c>
      <c r="AO44" s="13">
        <f t="shared" si="19"/>
        <v>0.80487012987012985</v>
      </c>
      <c r="AP44">
        <f t="shared" si="20"/>
        <v>1</v>
      </c>
      <c r="AQ44" t="str">
        <f t="shared" si="21"/>
        <v>DFASHXHoliday work, Saturday, non-recess time (VA 9/3 nurse)DFASHRHoliday work, non-recess time (VA 9/3 nurse)</v>
      </c>
    </row>
    <row r="45" spans="1:43" x14ac:dyDescent="0.35">
      <c r="A45" s="18" t="s">
        <v>1839</v>
      </c>
      <c r="B45" t="s">
        <v>279</v>
      </c>
      <c r="C45" t="s">
        <v>280</v>
      </c>
      <c r="D45" s="18" t="s">
        <v>1839</v>
      </c>
      <c r="E45" t="s">
        <v>277</v>
      </c>
      <c r="F45" t="s">
        <v>278</v>
      </c>
      <c r="G45" s="13">
        <v>0.74</v>
      </c>
      <c r="I45">
        <v>20181</v>
      </c>
      <c r="J45" t="str">
        <f t="shared" si="2"/>
        <v>20181DFASHXHoliday work, Saturday, non-recess time (VA 9/3 nurse)20181DFASHWHoliday work, Sunday, non-recess time (VA 9/3 nurse)</v>
      </c>
      <c r="K45" t="str">
        <f t="shared" si="3"/>
        <v>20181DFASHXHoliday work, Saturday, non-recess time (VA 9/3 nurse)</v>
      </c>
      <c r="L45" t="str">
        <f t="shared" si="4"/>
        <v>20181DFASHWHoliday work, Sunday, non-recess time (VA 9/3 nurse)</v>
      </c>
      <c r="M45" s="13">
        <f t="shared" si="5"/>
        <v>0.74</v>
      </c>
      <c r="N45" s="13"/>
      <c r="O45" s="19">
        <v>35</v>
      </c>
      <c r="P45">
        <f t="shared" si="6"/>
        <v>3</v>
      </c>
      <c r="Q45">
        <f t="shared" si="7"/>
        <v>17</v>
      </c>
      <c r="R45">
        <f t="shared" si="8"/>
        <v>3</v>
      </c>
      <c r="S45" t="b">
        <f t="shared" si="9"/>
        <v>1</v>
      </c>
      <c r="T45" t="b">
        <f t="shared" si="10"/>
        <v>0</v>
      </c>
      <c r="W45" t="str">
        <f t="shared" si="11"/>
        <v>DFASHXHoliday work, Saturday, non-recess time (VA 9/3 nurse)</v>
      </c>
      <c r="X45" t="str">
        <f t="shared" si="11"/>
        <v/>
      </c>
      <c r="Y45" t="str">
        <f t="shared" si="11"/>
        <v/>
      </c>
      <c r="Z45" t="str">
        <f t="shared" si="11"/>
        <v/>
      </c>
      <c r="AA45" t="str">
        <f t="shared" si="11"/>
        <v/>
      </c>
      <c r="AC45" t="str">
        <f t="shared" si="12"/>
        <v>DFASHWHoliday work, Sunday, non-recess time (VA 9/3 nurse)</v>
      </c>
      <c r="AD45" t="str">
        <f t="shared" si="12"/>
        <v/>
      </c>
      <c r="AE45" t="str">
        <f t="shared" si="12"/>
        <v/>
      </c>
      <c r="AF45" t="str">
        <f t="shared" si="12"/>
        <v/>
      </c>
      <c r="AG45" t="str">
        <f t="shared" si="12"/>
        <v/>
      </c>
      <c r="AI45">
        <f t="shared" si="13"/>
        <v>1</v>
      </c>
      <c r="AJ45">
        <f t="shared" si="14"/>
        <v>17</v>
      </c>
      <c r="AK45" t="str">
        <f t="shared" si="15"/>
        <v>20181DFASHXHoliday work, Saturday, non-recess time (VA 9/3 nurse)</v>
      </c>
      <c r="AL45" t="str">
        <f t="shared" si="16"/>
        <v>Holiday work, Saturday, non-recess time (VA 9/3 nurse)</v>
      </c>
      <c r="AM45" t="str">
        <f t="shared" si="17"/>
        <v>20181DFASHWHoliday work, Sunday, non-recess time (VA 9/3 nurse)</v>
      </c>
      <c r="AN45" t="str">
        <f t="shared" si="18"/>
        <v>Holiday work, Sunday, non-recess time (VA 9/3 nurse)</v>
      </c>
      <c r="AO45" s="13">
        <f t="shared" si="19"/>
        <v>0.74</v>
      </c>
      <c r="AP45">
        <f t="shared" si="20"/>
        <v>1</v>
      </c>
      <c r="AQ45" t="str">
        <f t="shared" si="21"/>
        <v>DFASHXHoliday work, Saturday, non-recess time (VA 9/3 nurse)DFASHWHoliday work, Sunday, non-recess time (VA 9/3 nurse)</v>
      </c>
    </row>
    <row r="46" spans="1:43" x14ac:dyDescent="0.35">
      <c r="A46" s="18" t="s">
        <v>1839</v>
      </c>
      <c r="B46" t="s">
        <v>281</v>
      </c>
      <c r="C46" t="s">
        <v>282</v>
      </c>
      <c r="D46" s="18" t="s">
        <v>1839</v>
      </c>
      <c r="E46" t="s">
        <v>1440</v>
      </c>
      <c r="F46" t="s">
        <v>1567</v>
      </c>
      <c r="G46" s="13">
        <v>0.53955375253549698</v>
      </c>
      <c r="I46">
        <v>20181</v>
      </c>
      <c r="J46" t="str">
        <f t="shared" si="2"/>
        <v xml:space="preserve">20181DFASLEHoliday leave, on-call20181DFASOBOn Call </v>
      </c>
      <c r="K46" t="str">
        <f t="shared" si="3"/>
        <v>20181DFASLEHoliday leave, on-call</v>
      </c>
      <c r="L46" t="str">
        <f t="shared" si="4"/>
        <v xml:space="preserve">20181DFASOBOn Call </v>
      </c>
      <c r="M46" s="13">
        <f t="shared" si="5"/>
        <v>0.53955375253549698</v>
      </c>
      <c r="N46" s="13"/>
      <c r="O46" s="19">
        <v>36</v>
      </c>
      <c r="P46">
        <f t="shared" si="6"/>
        <v>1</v>
      </c>
      <c r="Q46">
        <f t="shared" si="7"/>
        <v>18</v>
      </c>
      <c r="R46">
        <f t="shared" si="8"/>
        <v>1</v>
      </c>
      <c r="S46" t="b">
        <f t="shared" si="9"/>
        <v>1</v>
      </c>
      <c r="T46" t="b">
        <f t="shared" si="10"/>
        <v>0</v>
      </c>
      <c r="W46" t="str">
        <f t="shared" si="11"/>
        <v>DFASLEHoliday leave, on-call</v>
      </c>
      <c r="X46" t="str">
        <f t="shared" si="11"/>
        <v/>
      </c>
      <c r="Y46" t="str">
        <f t="shared" si="11"/>
        <v/>
      </c>
      <c r="Z46" t="str">
        <f t="shared" si="11"/>
        <v/>
      </c>
      <c r="AA46" t="str">
        <f t="shared" si="11"/>
        <v/>
      </c>
      <c r="AC46" t="str">
        <f t="shared" si="12"/>
        <v xml:space="preserve">DFASOBOn Call </v>
      </c>
      <c r="AD46" t="str">
        <f t="shared" si="12"/>
        <v/>
      </c>
      <c r="AE46" t="str">
        <f t="shared" si="12"/>
        <v/>
      </c>
      <c r="AF46" t="str">
        <f t="shared" si="12"/>
        <v/>
      </c>
      <c r="AG46" t="str">
        <f t="shared" si="12"/>
        <v/>
      </c>
      <c r="AI46">
        <f t="shared" si="13"/>
        <v>1</v>
      </c>
      <c r="AJ46">
        <f t="shared" si="14"/>
        <v>18</v>
      </c>
      <c r="AK46" t="str">
        <f t="shared" si="15"/>
        <v>20181DFASLEHoliday leave, on-call</v>
      </c>
      <c r="AL46" t="str">
        <f t="shared" si="16"/>
        <v>Holiday leave, on-call</v>
      </c>
      <c r="AM46" t="str">
        <f t="shared" si="17"/>
        <v xml:space="preserve">20181DFASOBOn Call </v>
      </c>
      <c r="AN46" t="str">
        <f t="shared" si="18"/>
        <v xml:space="preserve">On Call </v>
      </c>
      <c r="AO46" s="13">
        <f t="shared" si="19"/>
        <v>0.53955375253549698</v>
      </c>
      <c r="AP46">
        <f t="shared" si="20"/>
        <v>1</v>
      </c>
      <c r="AQ46" t="str">
        <f t="shared" si="21"/>
        <v xml:space="preserve">DFASLEHoliday leave, on-callDFASOBOn Call </v>
      </c>
    </row>
    <row r="47" spans="1:43" x14ac:dyDescent="0.35">
      <c r="A47" s="18" t="s">
        <v>1839</v>
      </c>
      <c r="B47" t="s">
        <v>283</v>
      </c>
      <c r="C47" t="s">
        <v>284</v>
      </c>
      <c r="D47" s="18"/>
      <c r="G47" s="13">
        <v>0</v>
      </c>
      <c r="I47">
        <v>20181</v>
      </c>
      <c r="J47" t="str">
        <f t="shared" si="2"/>
        <v>20181DFASLHHoliday leave20181</v>
      </c>
      <c r="K47" t="str">
        <f t="shared" si="3"/>
        <v>20181DFASLHHoliday leave</v>
      </c>
      <c r="L47" t="str">
        <f t="shared" si="4"/>
        <v>20181</v>
      </c>
      <c r="M47" s="13">
        <f t="shared" si="5"/>
        <v>0</v>
      </c>
      <c r="N47" s="13"/>
      <c r="O47" s="19">
        <v>37</v>
      </c>
      <c r="P47">
        <f t="shared" si="6"/>
        <v>1</v>
      </c>
      <c r="Q47">
        <f t="shared" si="7"/>
        <v>19</v>
      </c>
      <c r="R47">
        <f t="shared" si="8"/>
        <v>1</v>
      </c>
      <c r="S47" t="b">
        <f t="shared" si="9"/>
        <v>0</v>
      </c>
      <c r="T47" t="b">
        <f t="shared" si="10"/>
        <v>0</v>
      </c>
      <c r="W47" t="str">
        <f t="shared" si="11"/>
        <v>DFASLHHoliday leave</v>
      </c>
      <c r="X47" t="str">
        <f t="shared" si="11"/>
        <v/>
      </c>
      <c r="Y47" t="str">
        <f t="shared" si="11"/>
        <v/>
      </c>
      <c r="Z47" t="str">
        <f t="shared" si="11"/>
        <v/>
      </c>
      <c r="AA47" t="str">
        <f t="shared" si="11"/>
        <v/>
      </c>
      <c r="AC47" t="str">
        <f t="shared" si="12"/>
        <v/>
      </c>
      <c r="AD47" t="str">
        <f t="shared" si="12"/>
        <v/>
      </c>
      <c r="AE47" t="str">
        <f t="shared" si="12"/>
        <v/>
      </c>
      <c r="AF47" t="str">
        <f t="shared" si="12"/>
        <v/>
      </c>
      <c r="AG47" t="str">
        <f t="shared" si="12"/>
        <v/>
      </c>
      <c r="AI47">
        <f t="shared" si="13"/>
        <v>1</v>
      </c>
      <c r="AJ47">
        <f t="shared" si="14"/>
        <v>19</v>
      </c>
      <c r="AK47" t="str">
        <f t="shared" si="15"/>
        <v>20181DFASLHHoliday leave</v>
      </c>
      <c r="AL47" t="str">
        <f t="shared" si="16"/>
        <v>Holiday leave</v>
      </c>
      <c r="AM47" t="str">
        <f t="shared" si="17"/>
        <v>20181</v>
      </c>
      <c r="AN47" t="str">
        <f t="shared" si="18"/>
        <v/>
      </c>
      <c r="AO47" s="13">
        <f t="shared" si="19"/>
        <v>0</v>
      </c>
      <c r="AP47">
        <f t="shared" si="20"/>
        <v>1</v>
      </c>
      <c r="AQ47" t="str">
        <f t="shared" si="21"/>
        <v>DFASLHHoliday leave</v>
      </c>
    </row>
    <row r="48" spans="1:43" x14ac:dyDescent="0.35">
      <c r="A48" s="18" t="s">
        <v>1839</v>
      </c>
      <c r="B48" t="s">
        <v>575</v>
      </c>
      <c r="C48" t="s">
        <v>576</v>
      </c>
      <c r="D48" s="18"/>
      <c r="G48" s="13">
        <v>0</v>
      </c>
      <c r="I48">
        <v>20181</v>
      </c>
      <c r="J48" t="str">
        <f t="shared" si="2"/>
        <v>20181DFASPGLump Sum - COLA20181</v>
      </c>
      <c r="K48" t="str">
        <f t="shared" si="3"/>
        <v>20181DFASPGLump Sum - COLA</v>
      </c>
      <c r="L48" t="str">
        <f t="shared" si="4"/>
        <v>20181</v>
      </c>
      <c r="M48" s="13">
        <f t="shared" si="5"/>
        <v>0</v>
      </c>
      <c r="N48" s="13"/>
      <c r="O48" s="19">
        <v>38</v>
      </c>
      <c r="P48">
        <f t="shared" si="6"/>
        <v>1</v>
      </c>
      <c r="Q48">
        <f t="shared" si="7"/>
        <v>20</v>
      </c>
      <c r="R48">
        <f t="shared" si="8"/>
        <v>1</v>
      </c>
      <c r="S48" t="b">
        <f t="shared" si="9"/>
        <v>0</v>
      </c>
      <c r="T48" t="b">
        <f t="shared" si="10"/>
        <v>0</v>
      </c>
      <c r="W48" t="str">
        <f t="shared" si="11"/>
        <v>DFASPGLump Sum - COLA</v>
      </c>
      <c r="X48" t="str">
        <f t="shared" si="11"/>
        <v/>
      </c>
      <c r="Y48" t="str">
        <f t="shared" si="11"/>
        <v/>
      </c>
      <c r="Z48" t="str">
        <f t="shared" si="11"/>
        <v/>
      </c>
      <c r="AA48" t="str">
        <f t="shared" si="11"/>
        <v/>
      </c>
      <c r="AC48" t="str">
        <f t="shared" si="12"/>
        <v/>
      </c>
      <c r="AD48" t="str">
        <f t="shared" si="12"/>
        <v/>
      </c>
      <c r="AE48" t="str">
        <f t="shared" si="12"/>
        <v/>
      </c>
      <c r="AF48" t="str">
        <f t="shared" si="12"/>
        <v/>
      </c>
      <c r="AG48" t="str">
        <f t="shared" si="12"/>
        <v/>
      </c>
      <c r="AI48">
        <f t="shared" si="13"/>
        <v>1</v>
      </c>
      <c r="AJ48">
        <f t="shared" si="14"/>
        <v>20</v>
      </c>
      <c r="AK48" t="str">
        <f t="shared" si="15"/>
        <v>20181DFASPGLump Sum - COLA</v>
      </c>
      <c r="AL48" t="str">
        <f t="shared" si="16"/>
        <v>Lump Sum - COLA</v>
      </c>
      <c r="AM48" t="str">
        <f t="shared" si="17"/>
        <v>20181</v>
      </c>
      <c r="AN48" t="str">
        <f t="shared" si="18"/>
        <v/>
      </c>
      <c r="AO48" s="13">
        <f t="shared" si="19"/>
        <v>0</v>
      </c>
      <c r="AP48">
        <f t="shared" si="20"/>
        <v>1</v>
      </c>
      <c r="AQ48" t="str">
        <f t="shared" si="21"/>
        <v>DFASPGLump Sum - COLA</v>
      </c>
    </row>
    <row r="49" spans="1:43" x14ac:dyDescent="0.35">
      <c r="A49" s="18" t="s">
        <v>1839</v>
      </c>
      <c r="B49" t="s">
        <v>577</v>
      </c>
      <c r="C49" t="s">
        <v>578</v>
      </c>
      <c r="D49" s="18" t="s">
        <v>1839</v>
      </c>
      <c r="E49" t="s">
        <v>489</v>
      </c>
      <c r="F49" t="s">
        <v>659</v>
      </c>
      <c r="G49" s="13">
        <v>0.50181472998550003</v>
      </c>
      <c r="I49">
        <v>20181</v>
      </c>
      <c r="J49" t="str">
        <f t="shared" si="2"/>
        <v xml:space="preserve">20181DFASPPLump Sum - Danger Pay 20181DFASPALump Sum - Annual </v>
      </c>
      <c r="K49" t="str">
        <f t="shared" si="3"/>
        <v xml:space="preserve">20181DFASPPLump Sum - Danger Pay </v>
      </c>
      <c r="L49" t="str">
        <f t="shared" si="4"/>
        <v xml:space="preserve">20181DFASPALump Sum - Annual </v>
      </c>
      <c r="M49" s="13">
        <f t="shared" si="5"/>
        <v>0.50181472998550003</v>
      </c>
      <c r="N49" s="13"/>
      <c r="O49" s="19">
        <v>39</v>
      </c>
      <c r="P49">
        <f t="shared" si="6"/>
        <v>1</v>
      </c>
      <c r="Q49">
        <f t="shared" si="7"/>
        <v>21</v>
      </c>
      <c r="R49">
        <f t="shared" si="8"/>
        <v>1</v>
      </c>
      <c r="S49" t="b">
        <f t="shared" si="9"/>
        <v>1</v>
      </c>
      <c r="T49" t="b">
        <f t="shared" si="10"/>
        <v>0</v>
      </c>
      <c r="W49" t="str">
        <f t="shared" si="11"/>
        <v xml:space="preserve">DFASPPLump Sum - Danger Pay </v>
      </c>
      <c r="X49" t="str">
        <f t="shared" si="11"/>
        <v/>
      </c>
      <c r="Y49" t="str">
        <f t="shared" si="11"/>
        <v/>
      </c>
      <c r="Z49" t="str">
        <f t="shared" si="11"/>
        <v/>
      </c>
      <c r="AA49" t="str">
        <f t="shared" si="11"/>
        <v/>
      </c>
      <c r="AC49" t="str">
        <f t="shared" si="12"/>
        <v xml:space="preserve">DFASPALump Sum - Annual </v>
      </c>
      <c r="AD49" t="str">
        <f t="shared" si="12"/>
        <v/>
      </c>
      <c r="AE49" t="str">
        <f t="shared" si="12"/>
        <v/>
      </c>
      <c r="AF49" t="str">
        <f t="shared" si="12"/>
        <v/>
      </c>
      <c r="AG49" t="str">
        <f t="shared" si="12"/>
        <v/>
      </c>
      <c r="AI49">
        <f t="shared" si="13"/>
        <v>1</v>
      </c>
      <c r="AJ49">
        <f t="shared" si="14"/>
        <v>21</v>
      </c>
      <c r="AK49" t="str">
        <f t="shared" si="15"/>
        <v xml:space="preserve">20181DFASPPLump Sum - Danger Pay </v>
      </c>
      <c r="AL49" t="str">
        <f t="shared" si="16"/>
        <v xml:space="preserve">Lump Sum - Danger Pay </v>
      </c>
      <c r="AM49" t="str">
        <f t="shared" si="17"/>
        <v xml:space="preserve">20181DFASPALump Sum - Annual </v>
      </c>
      <c r="AN49" t="str">
        <f t="shared" si="18"/>
        <v xml:space="preserve">Lump Sum - Annual </v>
      </c>
      <c r="AO49" s="13">
        <f t="shared" si="19"/>
        <v>0.50181472998550003</v>
      </c>
      <c r="AP49">
        <f t="shared" si="20"/>
        <v>1</v>
      </c>
      <c r="AQ49" t="str">
        <f t="shared" si="21"/>
        <v xml:space="preserve">DFASPPLump Sum - Danger Pay DFASPALump Sum - Annual </v>
      </c>
    </row>
    <row r="50" spans="1:43" x14ac:dyDescent="0.35">
      <c r="A50" s="18" t="s">
        <v>1839</v>
      </c>
      <c r="B50" t="s">
        <v>579</v>
      </c>
      <c r="C50" t="s">
        <v>580</v>
      </c>
      <c r="D50" s="18"/>
      <c r="G50" s="13">
        <v>0</v>
      </c>
      <c r="I50">
        <v>20181</v>
      </c>
      <c r="J50" t="str">
        <f t="shared" si="2"/>
        <v>20181DFASP2Lump Sum - Post Allowance20181</v>
      </c>
      <c r="K50" t="str">
        <f t="shared" si="3"/>
        <v>20181DFASP2Lump Sum - Post Allowance</v>
      </c>
      <c r="L50" t="str">
        <f t="shared" si="4"/>
        <v>20181</v>
      </c>
      <c r="M50" s="13">
        <f t="shared" si="5"/>
        <v>0</v>
      </c>
      <c r="N50" s="13"/>
      <c r="O50" s="19">
        <v>40</v>
      </c>
      <c r="P50">
        <f t="shared" si="6"/>
        <v>1</v>
      </c>
      <c r="Q50">
        <f t="shared" si="7"/>
        <v>22</v>
      </c>
      <c r="R50">
        <f t="shared" si="8"/>
        <v>1</v>
      </c>
      <c r="S50" t="b">
        <f t="shared" si="9"/>
        <v>0</v>
      </c>
      <c r="T50" t="b">
        <f t="shared" si="10"/>
        <v>0</v>
      </c>
      <c r="W50" t="str">
        <f t="shared" si="11"/>
        <v>DFASP2Lump Sum - Post Allowance</v>
      </c>
      <c r="X50" t="str">
        <f t="shared" si="11"/>
        <v/>
      </c>
      <c r="Y50" t="str">
        <f t="shared" si="11"/>
        <v/>
      </c>
      <c r="Z50" t="str">
        <f t="shared" si="11"/>
        <v/>
      </c>
      <c r="AA50" t="str">
        <f t="shared" si="11"/>
        <v/>
      </c>
      <c r="AC50" t="str">
        <f t="shared" si="12"/>
        <v/>
      </c>
      <c r="AD50" t="str">
        <f t="shared" si="12"/>
        <v/>
      </c>
      <c r="AE50" t="str">
        <f t="shared" si="12"/>
        <v/>
      </c>
      <c r="AF50" t="str">
        <f t="shared" si="12"/>
        <v/>
      </c>
      <c r="AG50" t="str">
        <f t="shared" si="12"/>
        <v/>
      </c>
      <c r="AI50">
        <f t="shared" si="13"/>
        <v>1</v>
      </c>
      <c r="AJ50">
        <f t="shared" si="14"/>
        <v>22</v>
      </c>
      <c r="AK50" t="str">
        <f t="shared" si="15"/>
        <v>20181DFASP2Lump Sum - Post Allowance</v>
      </c>
      <c r="AL50" t="str">
        <f t="shared" si="16"/>
        <v>Lump Sum - Post Allowance</v>
      </c>
      <c r="AM50" t="str">
        <f t="shared" si="17"/>
        <v>20181</v>
      </c>
      <c r="AN50" t="str">
        <f t="shared" si="18"/>
        <v/>
      </c>
      <c r="AO50" s="13">
        <f t="shared" si="19"/>
        <v>0</v>
      </c>
      <c r="AP50">
        <f t="shared" si="20"/>
        <v>1</v>
      </c>
      <c r="AQ50" t="str">
        <f t="shared" si="21"/>
        <v>DFASP2Lump Sum - Post Allowance</v>
      </c>
    </row>
    <row r="51" spans="1:43" x14ac:dyDescent="0.35">
      <c r="A51" s="18" t="s">
        <v>1839</v>
      </c>
      <c r="B51" t="s">
        <v>581</v>
      </c>
      <c r="C51" t="s">
        <v>582</v>
      </c>
      <c r="D51" s="18" t="s">
        <v>1836</v>
      </c>
      <c r="E51">
        <v>128</v>
      </c>
      <c r="F51" t="s">
        <v>500</v>
      </c>
      <c r="G51" s="13">
        <v>0.55188225044706318</v>
      </c>
      <c r="I51">
        <v>20181</v>
      </c>
      <c r="J51" t="str">
        <f t="shared" si="2"/>
        <v>20181DFASYCCost of Living Allowance (COLA) (Non-Foreign)20181GSA128FOREIGN COLA POST ALLOWANCE</v>
      </c>
      <c r="K51" t="str">
        <f t="shared" si="3"/>
        <v>20181DFASYCCost of Living Allowance (COLA) (Non-Foreign)</v>
      </c>
      <c r="L51" t="str">
        <f t="shared" si="4"/>
        <v>20181GSA128FOREIGN COLA POST ALLOWANCE</v>
      </c>
      <c r="M51" s="13">
        <f t="shared" si="5"/>
        <v>0.55188225044706318</v>
      </c>
      <c r="N51" s="13"/>
      <c r="O51" s="19">
        <v>41</v>
      </c>
      <c r="P51">
        <f t="shared" si="6"/>
        <v>3</v>
      </c>
      <c r="Q51">
        <f t="shared" si="7"/>
        <v>23</v>
      </c>
      <c r="R51">
        <f t="shared" si="8"/>
        <v>1</v>
      </c>
      <c r="S51" t="b">
        <f t="shared" si="9"/>
        <v>0</v>
      </c>
      <c r="T51" t="b">
        <f t="shared" si="10"/>
        <v>0</v>
      </c>
      <c r="W51" t="str">
        <f t="shared" si="11"/>
        <v>DFASYCCost of Living Allowance (COLA) (Non-Foreign)</v>
      </c>
      <c r="X51" t="str">
        <f t="shared" si="11"/>
        <v/>
      </c>
      <c r="Y51" t="str">
        <f t="shared" si="11"/>
        <v/>
      </c>
      <c r="Z51" t="str">
        <f t="shared" si="11"/>
        <v/>
      </c>
      <c r="AA51" t="str">
        <f t="shared" si="11"/>
        <v/>
      </c>
      <c r="AC51" t="str">
        <f t="shared" si="12"/>
        <v/>
      </c>
      <c r="AD51" t="str">
        <f t="shared" si="12"/>
        <v>GSA128FOREIGN COLA POST ALLOWANCE</v>
      </c>
      <c r="AE51" t="str">
        <f t="shared" si="12"/>
        <v/>
      </c>
      <c r="AF51" t="str">
        <f t="shared" si="12"/>
        <v/>
      </c>
      <c r="AG51" t="str">
        <f t="shared" si="12"/>
        <v/>
      </c>
      <c r="AI51">
        <f t="shared" si="13"/>
        <v>2</v>
      </c>
      <c r="AJ51">
        <f t="shared" si="14"/>
        <v>23</v>
      </c>
      <c r="AK51" t="str">
        <f t="shared" si="15"/>
        <v>20181DFASYCCost of Living Allowance (COLA) (Non-Foreign)</v>
      </c>
      <c r="AL51" t="str">
        <f t="shared" si="16"/>
        <v>Cost of Living Allowance (COLA) (Non-Foreign)</v>
      </c>
      <c r="AM51" t="str">
        <f t="shared" si="17"/>
        <v>20181GSA128FOREIGN COLA POST ALLOWANCE</v>
      </c>
      <c r="AN51" t="str">
        <f t="shared" si="18"/>
        <v>FOREIGN COLA POST ALLOWANCE</v>
      </c>
      <c r="AO51" s="13">
        <f t="shared" si="19"/>
        <v>0.55188225044706318</v>
      </c>
      <c r="AP51">
        <f t="shared" si="20"/>
        <v>2</v>
      </c>
      <c r="AQ51" t="str">
        <f t="shared" si="21"/>
        <v>DFASYCCost of Living Allowance (COLA) (Non-Foreign)GSA128FOREIGN COLA POST ALLOWANCE</v>
      </c>
    </row>
    <row r="52" spans="1:43" x14ac:dyDescent="0.35">
      <c r="A52" s="18" t="s">
        <v>1839</v>
      </c>
      <c r="B52" t="s">
        <v>581</v>
      </c>
      <c r="C52" t="s">
        <v>582</v>
      </c>
      <c r="D52" s="18" t="s">
        <v>1839</v>
      </c>
      <c r="E52" t="s">
        <v>585</v>
      </c>
      <c r="F52" t="s">
        <v>586</v>
      </c>
      <c r="G52" s="13">
        <v>0.52363194655329492</v>
      </c>
      <c r="I52">
        <v>20181</v>
      </c>
      <c r="J52" t="str">
        <f t="shared" si="2"/>
        <v>20181DFASYCCost of Living Allowance (COLA) (Non-Foreign)20181DFASYFPost Allowance (Foreign)</v>
      </c>
      <c r="K52" t="str">
        <f t="shared" si="3"/>
        <v>20181DFASYCCost of Living Allowance (COLA) (Non-Foreign)</v>
      </c>
      <c r="L52" t="str">
        <f t="shared" si="4"/>
        <v>20181DFASYFPost Allowance (Foreign)</v>
      </c>
      <c r="M52" s="13">
        <f t="shared" si="5"/>
        <v>0.52363194655329492</v>
      </c>
      <c r="N52" s="13"/>
      <c r="O52" s="19">
        <v>42</v>
      </c>
      <c r="P52">
        <f t="shared" si="6"/>
        <v>3</v>
      </c>
      <c r="Q52">
        <f t="shared" si="7"/>
        <v>23</v>
      </c>
      <c r="R52">
        <f t="shared" si="8"/>
        <v>2</v>
      </c>
      <c r="S52" t="b">
        <f t="shared" si="9"/>
        <v>1</v>
      </c>
      <c r="T52" t="b">
        <f t="shared" si="10"/>
        <v>0</v>
      </c>
      <c r="W52" t="str">
        <f t="shared" si="11"/>
        <v>DFASYCCost of Living Allowance (COLA) (Non-Foreign)</v>
      </c>
      <c r="X52" t="str">
        <f t="shared" si="11"/>
        <v/>
      </c>
      <c r="Y52" t="str">
        <f t="shared" si="11"/>
        <v/>
      </c>
      <c r="Z52" t="str">
        <f t="shared" si="11"/>
        <v/>
      </c>
      <c r="AA52" t="str">
        <f t="shared" si="11"/>
        <v/>
      </c>
      <c r="AC52" t="str">
        <f t="shared" si="12"/>
        <v>DFASYFPost Allowance (Foreign)</v>
      </c>
      <c r="AD52" t="str">
        <f t="shared" si="12"/>
        <v/>
      </c>
      <c r="AE52" t="str">
        <f t="shared" si="12"/>
        <v/>
      </c>
      <c r="AF52" t="str">
        <f t="shared" si="12"/>
        <v/>
      </c>
      <c r="AG52" t="str">
        <f t="shared" si="12"/>
        <v/>
      </c>
      <c r="AI52">
        <f t="shared" si="13"/>
        <v>1</v>
      </c>
      <c r="AJ52">
        <f t="shared" si="14"/>
        <v>23</v>
      </c>
      <c r="AK52" t="str">
        <f t="shared" si="15"/>
        <v>20181DFASYCCost of Living Allowance (COLA) (Non-Foreign)</v>
      </c>
      <c r="AL52" t="str">
        <f t="shared" si="16"/>
        <v>Cost of Living Allowance (COLA) (Non-Foreign)</v>
      </c>
      <c r="AM52" t="str">
        <f t="shared" si="17"/>
        <v>20181DFASYFPost Allowance (Foreign)</v>
      </c>
      <c r="AN52" t="str">
        <f t="shared" si="18"/>
        <v>Post Allowance (Foreign)</v>
      </c>
      <c r="AO52" s="13">
        <f t="shared" si="19"/>
        <v>0.52363194655329492</v>
      </c>
      <c r="AP52">
        <f t="shared" si="20"/>
        <v>1</v>
      </c>
      <c r="AQ52" t="str">
        <f t="shared" si="21"/>
        <v>DFASYCCost of Living Allowance (COLA) (Non-Foreign)DFASYFPost Allowance (Foreign)</v>
      </c>
    </row>
    <row r="53" spans="1:43" x14ac:dyDescent="0.35">
      <c r="A53" s="18" t="s">
        <v>1839</v>
      </c>
      <c r="B53" t="s">
        <v>581</v>
      </c>
      <c r="C53" t="s">
        <v>582</v>
      </c>
      <c r="D53" s="18" t="s">
        <v>1836</v>
      </c>
      <c r="E53">
        <v>107</v>
      </c>
      <c r="F53" t="s">
        <v>496</v>
      </c>
      <c r="G53" s="13">
        <v>0.51010370321607468</v>
      </c>
      <c r="I53">
        <v>20181</v>
      </c>
      <c r="J53" t="str">
        <f t="shared" si="2"/>
        <v>20181DFASYCCost of Living Allowance (COLA) (Non-Foreign)20181GSA107NON-FOREIGN COLA</v>
      </c>
      <c r="K53" t="str">
        <f t="shared" si="3"/>
        <v>20181DFASYCCost of Living Allowance (COLA) (Non-Foreign)</v>
      </c>
      <c r="L53" t="str">
        <f t="shared" si="4"/>
        <v>20181GSA107NON-FOREIGN COLA</v>
      </c>
      <c r="M53" s="13">
        <f t="shared" si="5"/>
        <v>0.51010370321607468</v>
      </c>
      <c r="N53" s="13"/>
      <c r="O53" s="19">
        <v>43</v>
      </c>
      <c r="P53">
        <f t="shared" si="6"/>
        <v>3</v>
      </c>
      <c r="Q53">
        <f t="shared" si="7"/>
        <v>23</v>
      </c>
      <c r="R53">
        <f t="shared" si="8"/>
        <v>3</v>
      </c>
      <c r="S53" t="b">
        <f t="shared" si="9"/>
        <v>0</v>
      </c>
      <c r="T53" t="b">
        <f t="shared" si="10"/>
        <v>0</v>
      </c>
      <c r="W53" t="str">
        <f t="shared" si="11"/>
        <v>DFASYCCost of Living Allowance (COLA) (Non-Foreign)</v>
      </c>
      <c r="X53" t="str">
        <f t="shared" si="11"/>
        <v/>
      </c>
      <c r="Y53" t="str">
        <f t="shared" si="11"/>
        <v/>
      </c>
      <c r="Z53" t="str">
        <f t="shared" si="11"/>
        <v/>
      </c>
      <c r="AA53" t="str">
        <f t="shared" si="11"/>
        <v/>
      </c>
      <c r="AC53" t="str">
        <f t="shared" si="12"/>
        <v/>
      </c>
      <c r="AD53" t="str">
        <f t="shared" si="12"/>
        <v>GSA107NON-FOREIGN COLA</v>
      </c>
      <c r="AE53" t="str">
        <f t="shared" si="12"/>
        <v/>
      </c>
      <c r="AF53" t="str">
        <f t="shared" si="12"/>
        <v/>
      </c>
      <c r="AG53" t="str">
        <f t="shared" si="12"/>
        <v/>
      </c>
      <c r="AI53">
        <f t="shared" si="13"/>
        <v>2</v>
      </c>
      <c r="AJ53">
        <f t="shared" si="14"/>
        <v>23</v>
      </c>
      <c r="AK53" t="str">
        <f t="shared" si="15"/>
        <v>20181DFASYCCost of Living Allowance (COLA) (Non-Foreign)</v>
      </c>
      <c r="AL53" t="str">
        <f t="shared" si="16"/>
        <v>Cost of Living Allowance (COLA) (Non-Foreign)</v>
      </c>
      <c r="AM53" t="str">
        <f t="shared" si="17"/>
        <v>20181GSA107NON-FOREIGN COLA</v>
      </c>
      <c r="AN53" t="str">
        <f t="shared" si="18"/>
        <v>NON-FOREIGN COLA</v>
      </c>
      <c r="AO53" s="13">
        <f t="shared" si="19"/>
        <v>0.51010370321607468</v>
      </c>
      <c r="AP53">
        <f t="shared" si="20"/>
        <v>2</v>
      </c>
      <c r="AQ53" t="str">
        <f t="shared" si="21"/>
        <v>DFASYCCost of Living Allowance (COLA) (Non-Foreign)GSA107NON-FOREIGN COLA</v>
      </c>
    </row>
    <row r="54" spans="1:43" x14ac:dyDescent="0.35">
      <c r="A54" s="18" t="s">
        <v>1839</v>
      </c>
      <c r="B54" t="s">
        <v>583</v>
      </c>
      <c r="C54" t="s">
        <v>584</v>
      </c>
      <c r="D54" s="18" t="s">
        <v>1837</v>
      </c>
      <c r="E54" t="s">
        <v>526</v>
      </c>
      <c r="F54" t="s">
        <v>527</v>
      </c>
      <c r="G54" s="13">
        <v>0.53156146179401986</v>
      </c>
      <c r="I54">
        <v>20181</v>
      </c>
      <c r="J54" t="str">
        <f t="shared" si="2"/>
        <v>20181DFASYELiving Quarters Allowance (LQA)(Foreign) 20181IBC34BFOREIGN LIVING QUARTERS ALLOWANCE - TAXABLE</v>
      </c>
      <c r="K54" t="str">
        <f t="shared" si="3"/>
        <v xml:space="preserve">20181DFASYELiving Quarters Allowance (LQA)(Foreign) </v>
      </c>
      <c r="L54" t="str">
        <f t="shared" si="4"/>
        <v>20181IBC34BFOREIGN LIVING QUARTERS ALLOWANCE - TAXABLE</v>
      </c>
      <c r="M54" s="13">
        <f t="shared" si="5"/>
        <v>0.53156146179401986</v>
      </c>
      <c r="N54" s="13"/>
      <c r="O54" s="19">
        <v>44</v>
      </c>
      <c r="P54">
        <f t="shared" si="6"/>
        <v>2</v>
      </c>
      <c r="Q54">
        <f t="shared" si="7"/>
        <v>24</v>
      </c>
      <c r="R54">
        <f t="shared" si="8"/>
        <v>1</v>
      </c>
      <c r="S54" t="b">
        <f t="shared" si="9"/>
        <v>0</v>
      </c>
      <c r="T54" t="b">
        <f t="shared" si="10"/>
        <v>0</v>
      </c>
      <c r="W54" t="str">
        <f t="shared" si="11"/>
        <v xml:space="preserve">DFASYELiving Quarters Allowance (LQA)(Foreign) </v>
      </c>
      <c r="X54" t="str">
        <f t="shared" si="11"/>
        <v/>
      </c>
      <c r="Y54" t="str">
        <f t="shared" si="11"/>
        <v/>
      </c>
      <c r="Z54" t="str">
        <f t="shared" si="11"/>
        <v/>
      </c>
      <c r="AA54" t="str">
        <f t="shared" si="11"/>
        <v/>
      </c>
      <c r="AC54" t="str">
        <f t="shared" si="12"/>
        <v/>
      </c>
      <c r="AD54" t="str">
        <f t="shared" si="12"/>
        <v/>
      </c>
      <c r="AE54" t="str">
        <f t="shared" si="12"/>
        <v/>
      </c>
      <c r="AF54" t="str">
        <f t="shared" si="12"/>
        <v>IBC34BFOREIGN LIVING QUARTERS ALLOWANCE - TAXABLE</v>
      </c>
      <c r="AG54" t="str">
        <f t="shared" si="12"/>
        <v/>
      </c>
      <c r="AI54">
        <f t="shared" si="13"/>
        <v>2</v>
      </c>
      <c r="AJ54">
        <f t="shared" si="14"/>
        <v>24</v>
      </c>
      <c r="AK54" t="str">
        <f t="shared" si="15"/>
        <v xml:space="preserve">20181DFASYELiving Quarters Allowance (LQA)(Foreign) </v>
      </c>
      <c r="AL54" t="str">
        <f t="shared" si="16"/>
        <v xml:space="preserve">Living Quarters Allowance (LQA)(Foreign) </v>
      </c>
      <c r="AM54" t="str">
        <f t="shared" si="17"/>
        <v>20181IBC34BFOREIGN LIVING QUARTERS ALLOWANCE - TAXABLE</v>
      </c>
      <c r="AN54" t="str">
        <f t="shared" si="18"/>
        <v>FOREIGN LIVING QUARTERS ALLOWANCE - TAXABLE</v>
      </c>
      <c r="AO54" s="13">
        <f t="shared" si="19"/>
        <v>0.53156146179401986</v>
      </c>
      <c r="AP54">
        <f t="shared" si="20"/>
        <v>2</v>
      </c>
      <c r="AQ54" t="str">
        <f t="shared" si="21"/>
        <v>DFASYELiving Quarters Allowance (LQA)(Foreign) IBC34BFOREIGN LIVING QUARTERS ALLOWANCE - TAXABLE</v>
      </c>
    </row>
    <row r="55" spans="1:43" x14ac:dyDescent="0.35">
      <c r="A55" s="18" t="s">
        <v>1839</v>
      </c>
      <c r="B55" t="s">
        <v>583</v>
      </c>
      <c r="C55" t="s">
        <v>584</v>
      </c>
      <c r="D55" s="18" t="s">
        <v>1837</v>
      </c>
      <c r="E55" t="s">
        <v>524</v>
      </c>
      <c r="F55" t="s">
        <v>525</v>
      </c>
      <c r="G55" s="13">
        <v>0.51410658307210033</v>
      </c>
      <c r="I55">
        <v>20181</v>
      </c>
      <c r="J55" t="str">
        <f t="shared" si="2"/>
        <v>20181DFASYELiving Quarters Allowance (LQA)(Foreign) 20181IBC34AFOREIGN LIVING QUARTERS ALLOWANCE - NONTAXABLE</v>
      </c>
      <c r="K55" t="str">
        <f t="shared" si="3"/>
        <v xml:space="preserve">20181DFASYELiving Quarters Allowance (LQA)(Foreign) </v>
      </c>
      <c r="L55" t="str">
        <f t="shared" si="4"/>
        <v>20181IBC34AFOREIGN LIVING QUARTERS ALLOWANCE - NONTAXABLE</v>
      </c>
      <c r="M55" s="13">
        <f t="shared" si="5"/>
        <v>0.51410658307210033</v>
      </c>
      <c r="N55" s="13"/>
      <c r="O55" s="19">
        <v>45</v>
      </c>
      <c r="P55">
        <f t="shared" si="6"/>
        <v>2</v>
      </c>
      <c r="Q55">
        <f t="shared" si="7"/>
        <v>24</v>
      </c>
      <c r="R55">
        <f t="shared" si="8"/>
        <v>2</v>
      </c>
      <c r="S55" t="b">
        <f t="shared" si="9"/>
        <v>0</v>
      </c>
      <c r="T55" t="b">
        <f t="shared" si="10"/>
        <v>0</v>
      </c>
      <c r="W55" t="str">
        <f t="shared" si="11"/>
        <v xml:space="preserve">DFASYELiving Quarters Allowance (LQA)(Foreign) </v>
      </c>
      <c r="X55" t="str">
        <f t="shared" si="11"/>
        <v/>
      </c>
      <c r="Y55" t="str">
        <f t="shared" si="11"/>
        <v/>
      </c>
      <c r="Z55" t="str">
        <f t="shared" si="11"/>
        <v/>
      </c>
      <c r="AA55" t="str">
        <f t="shared" si="11"/>
        <v/>
      </c>
      <c r="AC55" t="str">
        <f t="shared" si="12"/>
        <v/>
      </c>
      <c r="AD55" t="str">
        <f t="shared" si="12"/>
        <v/>
      </c>
      <c r="AE55" t="str">
        <f t="shared" si="12"/>
        <v/>
      </c>
      <c r="AF55" t="str">
        <f t="shared" si="12"/>
        <v>IBC34AFOREIGN LIVING QUARTERS ALLOWANCE - NONTAXABLE</v>
      </c>
      <c r="AG55" t="str">
        <f t="shared" si="12"/>
        <v/>
      </c>
      <c r="AI55">
        <f t="shared" si="13"/>
        <v>1</v>
      </c>
      <c r="AJ55">
        <f t="shared" si="14"/>
        <v>24</v>
      </c>
      <c r="AK55" t="str">
        <f t="shared" si="15"/>
        <v xml:space="preserve">20181DFASYELiving Quarters Allowance (LQA)(Foreign) </v>
      </c>
      <c r="AL55" t="str">
        <f t="shared" si="16"/>
        <v xml:space="preserve">Living Quarters Allowance (LQA)(Foreign) </v>
      </c>
      <c r="AM55" t="str">
        <f t="shared" si="17"/>
        <v>20181IBC34AFOREIGN LIVING QUARTERS ALLOWANCE - NONTAXABLE</v>
      </c>
      <c r="AN55" t="str">
        <f t="shared" si="18"/>
        <v>FOREIGN LIVING QUARTERS ALLOWANCE - NONTAXABLE</v>
      </c>
      <c r="AO55" s="13">
        <f t="shared" si="19"/>
        <v>0.51410658307210033</v>
      </c>
      <c r="AP55">
        <f t="shared" si="20"/>
        <v>1</v>
      </c>
      <c r="AQ55" t="str">
        <f t="shared" si="21"/>
        <v>DFASYELiving Quarters Allowance (LQA)(Foreign) IBC34AFOREIGN LIVING QUARTERS ALLOWANCE - NONTAXABLE</v>
      </c>
    </row>
    <row r="56" spans="1:43" x14ac:dyDescent="0.35">
      <c r="A56" s="18" t="s">
        <v>1839</v>
      </c>
      <c r="B56" t="s">
        <v>585</v>
      </c>
      <c r="C56" t="s">
        <v>586</v>
      </c>
      <c r="D56" s="18" t="s">
        <v>1839</v>
      </c>
      <c r="E56" t="s">
        <v>581</v>
      </c>
      <c r="F56" t="s">
        <v>582</v>
      </c>
      <c r="G56" s="13">
        <v>0.52363194655329492</v>
      </c>
      <c r="I56">
        <v>20181</v>
      </c>
      <c r="J56" t="str">
        <f t="shared" si="2"/>
        <v>20181DFASYFPost Allowance (Foreign)20181DFASYCCost of Living Allowance (COLA) (Non-Foreign)</v>
      </c>
      <c r="K56" t="str">
        <f t="shared" si="3"/>
        <v>20181DFASYFPost Allowance (Foreign)</v>
      </c>
      <c r="L56" t="str">
        <f t="shared" si="4"/>
        <v>20181DFASYCCost of Living Allowance (COLA) (Non-Foreign)</v>
      </c>
      <c r="M56" s="13">
        <f t="shared" si="5"/>
        <v>0.52363194655329492</v>
      </c>
      <c r="N56" s="13"/>
      <c r="O56" s="19">
        <v>46</v>
      </c>
      <c r="P56">
        <f t="shared" si="6"/>
        <v>3</v>
      </c>
      <c r="Q56">
        <f t="shared" si="7"/>
        <v>25</v>
      </c>
      <c r="R56">
        <f t="shared" si="8"/>
        <v>1</v>
      </c>
      <c r="S56" t="b">
        <f t="shared" si="9"/>
        <v>1</v>
      </c>
      <c r="T56" t="b">
        <f t="shared" si="10"/>
        <v>0</v>
      </c>
      <c r="W56" t="str">
        <f t="shared" si="11"/>
        <v>DFASYFPost Allowance (Foreign)</v>
      </c>
      <c r="X56" t="str">
        <f t="shared" si="11"/>
        <v/>
      </c>
      <c r="Y56" t="str">
        <f t="shared" si="11"/>
        <v/>
      </c>
      <c r="Z56" t="str">
        <f t="shared" si="11"/>
        <v/>
      </c>
      <c r="AA56" t="str">
        <f t="shared" si="11"/>
        <v/>
      </c>
      <c r="AC56" t="str">
        <f t="shared" si="12"/>
        <v>DFASYCCost of Living Allowance (COLA) (Non-Foreign)</v>
      </c>
      <c r="AD56" t="str">
        <f t="shared" si="12"/>
        <v/>
      </c>
      <c r="AE56" t="str">
        <f t="shared" si="12"/>
        <v/>
      </c>
      <c r="AF56" t="str">
        <f t="shared" si="12"/>
        <v/>
      </c>
      <c r="AG56" t="str">
        <f t="shared" si="12"/>
        <v/>
      </c>
      <c r="AI56">
        <f t="shared" si="13"/>
        <v>1</v>
      </c>
      <c r="AJ56">
        <f t="shared" si="14"/>
        <v>25</v>
      </c>
      <c r="AK56" t="str">
        <f t="shared" si="15"/>
        <v>20181DFASYFPost Allowance (Foreign)</v>
      </c>
      <c r="AL56" t="str">
        <f t="shared" si="16"/>
        <v>Post Allowance (Foreign)</v>
      </c>
      <c r="AM56" t="str">
        <f t="shared" si="17"/>
        <v>20181DFASYCCost of Living Allowance (COLA) (Non-Foreign)</v>
      </c>
      <c r="AN56" t="str">
        <f t="shared" si="18"/>
        <v>Cost of Living Allowance (COLA) (Non-Foreign)</v>
      </c>
      <c r="AO56" s="13">
        <f t="shared" si="19"/>
        <v>0.52363194655329492</v>
      </c>
      <c r="AP56">
        <f t="shared" si="20"/>
        <v>1</v>
      </c>
      <c r="AQ56" t="str">
        <f t="shared" si="21"/>
        <v>DFASYFPost Allowance (Foreign)DFASYCCost of Living Allowance (COLA) (Non-Foreign)</v>
      </c>
    </row>
    <row r="57" spans="1:43" x14ac:dyDescent="0.35">
      <c r="A57" s="18" t="s">
        <v>1839</v>
      </c>
      <c r="B57" t="s">
        <v>585</v>
      </c>
      <c r="C57" t="s">
        <v>586</v>
      </c>
      <c r="D57" s="18" t="s">
        <v>1837</v>
      </c>
      <c r="E57" t="s">
        <v>520</v>
      </c>
      <c r="F57" t="s">
        <v>521</v>
      </c>
      <c r="G57" s="13">
        <v>0.51340996168582376</v>
      </c>
      <c r="I57">
        <v>20181</v>
      </c>
      <c r="J57" t="str">
        <f t="shared" si="2"/>
        <v>20181DFASYFPost Allowance (Foreign)20181IBC43DFOREIGN POST ALLOWANCE - WORKED</v>
      </c>
      <c r="K57" t="str">
        <f t="shared" si="3"/>
        <v>20181DFASYFPost Allowance (Foreign)</v>
      </c>
      <c r="L57" t="str">
        <f t="shared" si="4"/>
        <v>20181IBC43DFOREIGN POST ALLOWANCE - WORKED</v>
      </c>
      <c r="M57" s="13">
        <f t="shared" si="5"/>
        <v>0.51340996168582376</v>
      </c>
      <c r="N57" s="13"/>
      <c r="O57" s="19">
        <v>47</v>
      </c>
      <c r="P57">
        <f t="shared" si="6"/>
        <v>3</v>
      </c>
      <c r="Q57">
        <f t="shared" si="7"/>
        <v>25</v>
      </c>
      <c r="R57">
        <f t="shared" si="8"/>
        <v>2</v>
      </c>
      <c r="S57" t="b">
        <f t="shared" si="9"/>
        <v>0</v>
      </c>
      <c r="T57" t="b">
        <f t="shared" si="10"/>
        <v>0</v>
      </c>
      <c r="W57" t="str">
        <f t="shared" si="11"/>
        <v>DFASYFPost Allowance (Foreign)</v>
      </c>
      <c r="X57" t="str">
        <f t="shared" si="11"/>
        <v/>
      </c>
      <c r="Y57" t="str">
        <f t="shared" si="11"/>
        <v/>
      </c>
      <c r="Z57" t="str">
        <f t="shared" si="11"/>
        <v/>
      </c>
      <c r="AA57" t="str">
        <f t="shared" si="11"/>
        <v/>
      </c>
      <c r="AC57" t="str">
        <f t="shared" si="12"/>
        <v/>
      </c>
      <c r="AD57" t="str">
        <f t="shared" si="12"/>
        <v/>
      </c>
      <c r="AE57" t="str">
        <f t="shared" si="12"/>
        <v/>
      </c>
      <c r="AF57" t="str">
        <f t="shared" si="12"/>
        <v>IBC43DFOREIGN POST ALLOWANCE - WORKED</v>
      </c>
      <c r="AG57" t="str">
        <f t="shared" si="12"/>
        <v/>
      </c>
      <c r="AI57">
        <f t="shared" si="13"/>
        <v>2</v>
      </c>
      <c r="AJ57">
        <f t="shared" si="14"/>
        <v>25</v>
      </c>
      <c r="AK57" t="str">
        <f t="shared" si="15"/>
        <v>20181DFASYFPost Allowance (Foreign)</v>
      </c>
      <c r="AL57" t="str">
        <f t="shared" si="16"/>
        <v>Post Allowance (Foreign)</v>
      </c>
      <c r="AM57" t="str">
        <f t="shared" si="17"/>
        <v>20181IBC43DFOREIGN POST ALLOWANCE - WORKED</v>
      </c>
      <c r="AN57" t="str">
        <f t="shared" si="18"/>
        <v>FOREIGN POST ALLOWANCE - WORKED</v>
      </c>
      <c r="AO57" s="13">
        <f t="shared" si="19"/>
        <v>0.51340996168582376</v>
      </c>
      <c r="AP57">
        <f t="shared" si="20"/>
        <v>2</v>
      </c>
      <c r="AQ57" t="str">
        <f t="shared" si="21"/>
        <v>DFASYFPost Allowance (Foreign)IBC43DFOREIGN POST ALLOWANCE - WORKED</v>
      </c>
    </row>
    <row r="58" spans="1:43" x14ac:dyDescent="0.35">
      <c r="A58" s="18" t="s">
        <v>1839</v>
      </c>
      <c r="B58" t="s">
        <v>585</v>
      </c>
      <c r="C58" t="s">
        <v>586</v>
      </c>
      <c r="D58" s="18" t="s">
        <v>1836</v>
      </c>
      <c r="E58">
        <v>128</v>
      </c>
      <c r="F58" t="s">
        <v>500</v>
      </c>
      <c r="G58" s="13">
        <v>0.50694444444444442</v>
      </c>
      <c r="I58">
        <v>20181</v>
      </c>
      <c r="J58" t="str">
        <f t="shared" si="2"/>
        <v>20181DFASYFPost Allowance (Foreign)20181GSA128FOREIGN COLA POST ALLOWANCE</v>
      </c>
      <c r="K58" t="str">
        <f t="shared" si="3"/>
        <v>20181DFASYFPost Allowance (Foreign)</v>
      </c>
      <c r="L58" t="str">
        <f t="shared" si="4"/>
        <v>20181GSA128FOREIGN COLA POST ALLOWANCE</v>
      </c>
      <c r="M58" s="13">
        <f t="shared" si="5"/>
        <v>0.50694444444444442</v>
      </c>
      <c r="N58" s="13"/>
      <c r="O58" s="19">
        <v>48</v>
      </c>
      <c r="P58">
        <f t="shared" si="6"/>
        <v>3</v>
      </c>
      <c r="Q58">
        <f t="shared" si="7"/>
        <v>25</v>
      </c>
      <c r="R58">
        <f t="shared" si="8"/>
        <v>3</v>
      </c>
      <c r="S58" t="b">
        <f t="shared" si="9"/>
        <v>0</v>
      </c>
      <c r="T58" t="b">
        <f t="shared" si="10"/>
        <v>0</v>
      </c>
      <c r="W58" t="str">
        <f t="shared" si="11"/>
        <v>DFASYFPost Allowance (Foreign)</v>
      </c>
      <c r="X58" t="str">
        <f t="shared" si="11"/>
        <v/>
      </c>
      <c r="Y58" t="str">
        <f t="shared" si="11"/>
        <v/>
      </c>
      <c r="Z58" t="str">
        <f t="shared" si="11"/>
        <v/>
      </c>
      <c r="AA58" t="str">
        <f t="shared" si="11"/>
        <v/>
      </c>
      <c r="AC58" t="str">
        <f t="shared" si="12"/>
        <v/>
      </c>
      <c r="AD58" t="str">
        <f t="shared" si="12"/>
        <v>GSA128FOREIGN COLA POST ALLOWANCE</v>
      </c>
      <c r="AE58" t="str">
        <f t="shared" si="12"/>
        <v/>
      </c>
      <c r="AF58" t="str">
        <f t="shared" si="12"/>
        <v/>
      </c>
      <c r="AG58" t="str">
        <f t="shared" si="12"/>
        <v/>
      </c>
      <c r="AI58">
        <f t="shared" si="13"/>
        <v>1</v>
      </c>
      <c r="AJ58">
        <f t="shared" si="14"/>
        <v>25</v>
      </c>
      <c r="AK58" t="str">
        <f t="shared" si="15"/>
        <v>20181DFASYFPost Allowance (Foreign)</v>
      </c>
      <c r="AL58" t="str">
        <f t="shared" si="16"/>
        <v>Post Allowance (Foreign)</v>
      </c>
      <c r="AM58" t="str">
        <f t="shared" si="17"/>
        <v>20181GSA128FOREIGN COLA POST ALLOWANCE</v>
      </c>
      <c r="AN58" t="str">
        <f t="shared" si="18"/>
        <v>FOREIGN COLA POST ALLOWANCE</v>
      </c>
      <c r="AO58" s="13">
        <f t="shared" si="19"/>
        <v>0.50694444444444442</v>
      </c>
      <c r="AP58">
        <f t="shared" si="20"/>
        <v>1</v>
      </c>
      <c r="AQ58" t="str">
        <f t="shared" si="21"/>
        <v>DFASYFPost Allowance (Foreign)GSA128FOREIGN COLA POST ALLOWANCE</v>
      </c>
    </row>
    <row r="59" spans="1:43" x14ac:dyDescent="0.35">
      <c r="A59" s="18" t="s">
        <v>1839</v>
      </c>
      <c r="B59" t="s">
        <v>587</v>
      </c>
      <c r="C59" t="s">
        <v>588</v>
      </c>
      <c r="D59" s="18" t="s">
        <v>1837</v>
      </c>
      <c r="E59" t="s">
        <v>508</v>
      </c>
      <c r="F59" t="s">
        <v>509</v>
      </c>
      <c r="G59" s="13">
        <v>0.6597285067873303</v>
      </c>
      <c r="I59">
        <v>20181</v>
      </c>
      <c r="J59" t="str">
        <f t="shared" si="2"/>
        <v>20181DFASYHSeparate Maintenance Allowance (Foreign) 20181IBC45DFOREIGN SEPARATE MAINTENANCE ALLOWANCE</v>
      </c>
      <c r="K59" t="str">
        <f t="shared" si="3"/>
        <v xml:space="preserve">20181DFASYHSeparate Maintenance Allowance (Foreign) </v>
      </c>
      <c r="L59" t="str">
        <f t="shared" si="4"/>
        <v>20181IBC45DFOREIGN SEPARATE MAINTENANCE ALLOWANCE</v>
      </c>
      <c r="M59" s="13">
        <f t="shared" si="5"/>
        <v>0.6597285067873303</v>
      </c>
      <c r="N59" s="13"/>
      <c r="O59" s="19">
        <v>49</v>
      </c>
      <c r="P59">
        <f t="shared" si="6"/>
        <v>1</v>
      </c>
      <c r="Q59">
        <f t="shared" si="7"/>
        <v>26</v>
      </c>
      <c r="R59">
        <f t="shared" si="8"/>
        <v>1</v>
      </c>
      <c r="S59" t="b">
        <f t="shared" si="9"/>
        <v>0</v>
      </c>
      <c r="T59" t="b">
        <f t="shared" si="10"/>
        <v>0</v>
      </c>
      <c r="W59" t="str">
        <f t="shared" si="11"/>
        <v xml:space="preserve">DFASYHSeparate Maintenance Allowance (Foreign) </v>
      </c>
      <c r="X59" t="str">
        <f t="shared" si="11"/>
        <v/>
      </c>
      <c r="Y59" t="str">
        <f t="shared" si="11"/>
        <v/>
      </c>
      <c r="Z59" t="str">
        <f t="shared" si="11"/>
        <v/>
      </c>
      <c r="AA59" t="str">
        <f t="shared" si="11"/>
        <v/>
      </c>
      <c r="AC59" t="str">
        <f t="shared" si="12"/>
        <v/>
      </c>
      <c r="AD59" t="str">
        <f t="shared" si="12"/>
        <v/>
      </c>
      <c r="AE59" t="str">
        <f t="shared" si="12"/>
        <v/>
      </c>
      <c r="AF59" t="str">
        <f t="shared" si="12"/>
        <v>IBC45DFOREIGN SEPARATE MAINTENANCE ALLOWANCE</v>
      </c>
      <c r="AG59" t="str">
        <f t="shared" si="12"/>
        <v/>
      </c>
      <c r="AI59">
        <f t="shared" si="13"/>
        <v>2</v>
      </c>
      <c r="AJ59">
        <f t="shared" si="14"/>
        <v>26</v>
      </c>
      <c r="AK59" t="str">
        <f t="shared" si="15"/>
        <v xml:space="preserve">20181DFASYHSeparate Maintenance Allowance (Foreign) </v>
      </c>
      <c r="AL59" t="str">
        <f t="shared" si="16"/>
        <v xml:space="preserve">Separate Maintenance Allowance (Foreign) </v>
      </c>
      <c r="AM59" t="str">
        <f t="shared" si="17"/>
        <v>20181IBC45DFOREIGN SEPARATE MAINTENANCE ALLOWANCE</v>
      </c>
      <c r="AN59" t="str">
        <f t="shared" si="18"/>
        <v>FOREIGN SEPARATE MAINTENANCE ALLOWANCE</v>
      </c>
      <c r="AO59" s="13">
        <f t="shared" si="19"/>
        <v>0.6597285067873303</v>
      </c>
      <c r="AP59">
        <f t="shared" si="20"/>
        <v>2</v>
      </c>
      <c r="AQ59" t="str">
        <f t="shared" si="21"/>
        <v>DFASYHSeparate Maintenance Allowance (Foreign) IBC45DFOREIGN SEPARATE MAINTENANCE ALLOWANCE</v>
      </c>
    </row>
    <row r="60" spans="1:43" x14ac:dyDescent="0.35">
      <c r="A60" s="18" t="s">
        <v>1839</v>
      </c>
      <c r="B60" t="s">
        <v>589</v>
      </c>
      <c r="C60" t="s">
        <v>590</v>
      </c>
      <c r="D60" s="18"/>
      <c r="G60" s="13">
        <v>0</v>
      </c>
      <c r="I60">
        <v>20181</v>
      </c>
      <c r="J60" t="str">
        <f t="shared" si="2"/>
        <v>20181DFASYISubsistence Expense Allowance (SEA) 20181</v>
      </c>
      <c r="K60" t="str">
        <f t="shared" si="3"/>
        <v xml:space="preserve">20181DFASYISubsistence Expense Allowance (SEA) </v>
      </c>
      <c r="L60" t="str">
        <f t="shared" si="4"/>
        <v>20181</v>
      </c>
      <c r="M60" s="13">
        <f t="shared" si="5"/>
        <v>0</v>
      </c>
      <c r="N60" s="13"/>
      <c r="O60" s="19">
        <v>50</v>
      </c>
      <c r="P60">
        <f t="shared" si="6"/>
        <v>1</v>
      </c>
      <c r="Q60">
        <f t="shared" si="7"/>
        <v>27</v>
      </c>
      <c r="R60">
        <f t="shared" si="8"/>
        <v>1</v>
      </c>
      <c r="S60" t="b">
        <f t="shared" si="9"/>
        <v>0</v>
      </c>
      <c r="T60" t="b">
        <f t="shared" si="10"/>
        <v>0</v>
      </c>
      <c r="W60" t="str">
        <f t="shared" si="11"/>
        <v xml:space="preserve">DFASYISubsistence Expense Allowance (SEA) </v>
      </c>
      <c r="X60" t="str">
        <f t="shared" si="11"/>
        <v/>
      </c>
      <c r="Y60" t="str">
        <f t="shared" si="11"/>
        <v/>
      </c>
      <c r="Z60" t="str">
        <f t="shared" si="11"/>
        <v/>
      </c>
      <c r="AA60" t="str">
        <f t="shared" si="11"/>
        <v/>
      </c>
      <c r="AC60" t="str">
        <f t="shared" si="12"/>
        <v/>
      </c>
      <c r="AD60" t="str">
        <f t="shared" si="12"/>
        <v/>
      </c>
      <c r="AE60" t="str">
        <f t="shared" si="12"/>
        <v/>
      </c>
      <c r="AF60" t="str">
        <f t="shared" si="12"/>
        <v/>
      </c>
      <c r="AG60" t="str">
        <f t="shared" si="12"/>
        <v/>
      </c>
      <c r="AI60">
        <f t="shared" si="13"/>
        <v>1</v>
      </c>
      <c r="AJ60">
        <f t="shared" si="14"/>
        <v>27</v>
      </c>
      <c r="AK60" t="str">
        <f t="shared" si="15"/>
        <v xml:space="preserve">20181DFASYISubsistence Expense Allowance (SEA) </v>
      </c>
      <c r="AL60" t="str">
        <f t="shared" si="16"/>
        <v xml:space="preserve">Subsistence Expense Allowance (SEA) </v>
      </c>
      <c r="AM60" t="str">
        <f t="shared" si="17"/>
        <v>20181</v>
      </c>
      <c r="AN60" t="str">
        <f t="shared" si="18"/>
        <v/>
      </c>
      <c r="AO60" s="13">
        <f t="shared" si="19"/>
        <v>0</v>
      </c>
      <c r="AP60">
        <f t="shared" si="20"/>
        <v>1</v>
      </c>
      <c r="AQ60" t="str">
        <f t="shared" si="21"/>
        <v xml:space="preserve">DFASYISubsistence Expense Allowance (SEA) </v>
      </c>
    </row>
    <row r="61" spans="1:43" x14ac:dyDescent="0.35">
      <c r="A61" s="18" t="s">
        <v>1839</v>
      </c>
      <c r="B61" t="s">
        <v>591</v>
      </c>
      <c r="C61" t="s">
        <v>592</v>
      </c>
      <c r="D61" s="18"/>
      <c r="G61" s="13">
        <v>0</v>
      </c>
      <c r="I61">
        <v>20181</v>
      </c>
      <c r="J61" t="str">
        <f t="shared" si="2"/>
        <v>20181DFASYJTemporary Quarters Subsistence Allowance (TQSA)20181</v>
      </c>
      <c r="K61" t="str">
        <f t="shared" si="3"/>
        <v>20181DFASYJTemporary Quarters Subsistence Allowance (TQSA)</v>
      </c>
      <c r="L61" t="str">
        <f t="shared" si="4"/>
        <v>20181</v>
      </c>
      <c r="M61" s="13">
        <f t="shared" si="5"/>
        <v>0</v>
      </c>
      <c r="N61" s="13"/>
      <c r="O61" s="19">
        <v>51</v>
      </c>
      <c r="P61">
        <f t="shared" si="6"/>
        <v>1</v>
      </c>
      <c r="Q61">
        <f t="shared" si="7"/>
        <v>28</v>
      </c>
      <c r="R61">
        <f t="shared" si="8"/>
        <v>1</v>
      </c>
      <c r="S61" t="b">
        <f t="shared" si="9"/>
        <v>0</v>
      </c>
      <c r="T61" t="b">
        <f t="shared" si="10"/>
        <v>0</v>
      </c>
      <c r="W61" t="str">
        <f t="shared" si="11"/>
        <v>DFASYJTemporary Quarters Subsistence Allowance (TQSA)</v>
      </c>
      <c r="X61" t="str">
        <f t="shared" si="11"/>
        <v/>
      </c>
      <c r="Y61" t="str">
        <f t="shared" si="11"/>
        <v/>
      </c>
      <c r="Z61" t="str">
        <f t="shared" si="11"/>
        <v/>
      </c>
      <c r="AA61" t="str">
        <f t="shared" si="11"/>
        <v/>
      </c>
      <c r="AC61" t="str">
        <f t="shared" si="12"/>
        <v/>
      </c>
      <c r="AD61" t="str">
        <f t="shared" si="12"/>
        <v/>
      </c>
      <c r="AE61" t="str">
        <f t="shared" si="12"/>
        <v/>
      </c>
      <c r="AF61" t="str">
        <f t="shared" si="12"/>
        <v/>
      </c>
      <c r="AG61" t="str">
        <f t="shared" si="12"/>
        <v/>
      </c>
      <c r="AI61">
        <f t="shared" si="13"/>
        <v>1</v>
      </c>
      <c r="AJ61">
        <f t="shared" si="14"/>
        <v>28</v>
      </c>
      <c r="AK61" t="str">
        <f t="shared" si="15"/>
        <v>20181DFASYJTemporary Quarters Subsistence Allowance (TQSA)</v>
      </c>
      <c r="AL61" t="str">
        <f t="shared" si="16"/>
        <v>Temporary Quarters Subsistence Allowance (TQSA)</v>
      </c>
      <c r="AM61" t="str">
        <f t="shared" si="17"/>
        <v>20181</v>
      </c>
      <c r="AN61" t="str">
        <f t="shared" si="18"/>
        <v/>
      </c>
      <c r="AO61" s="13">
        <f t="shared" si="19"/>
        <v>0</v>
      </c>
      <c r="AP61">
        <f t="shared" si="20"/>
        <v>1</v>
      </c>
      <c r="AQ61" t="str">
        <f t="shared" si="21"/>
        <v>DFASYJTemporary Quarters Subsistence Allowance (TQSA)</v>
      </c>
    </row>
    <row r="62" spans="1:43" x14ac:dyDescent="0.35">
      <c r="A62" s="18" t="s">
        <v>1839</v>
      </c>
      <c r="B62" t="s">
        <v>593</v>
      </c>
      <c r="C62" t="s">
        <v>594</v>
      </c>
      <c r="D62" s="18" t="s">
        <v>1837</v>
      </c>
      <c r="E62" t="s">
        <v>536</v>
      </c>
      <c r="F62" t="s">
        <v>537</v>
      </c>
      <c r="G62" s="13">
        <v>0.61851332398316972</v>
      </c>
      <c r="I62">
        <v>20181</v>
      </c>
      <c r="J62" t="str">
        <f t="shared" si="2"/>
        <v>20181DFASYMPhysicians Comparability Allowance 20181IBCPCAPHYSICIANS COMPARABILITY ALLOWANCE</v>
      </c>
      <c r="K62" t="str">
        <f t="shared" si="3"/>
        <v xml:space="preserve">20181DFASYMPhysicians Comparability Allowance </v>
      </c>
      <c r="L62" t="str">
        <f t="shared" si="4"/>
        <v>20181IBCPCAPHYSICIANS COMPARABILITY ALLOWANCE</v>
      </c>
      <c r="M62" s="13">
        <f t="shared" si="5"/>
        <v>0.61851332398316972</v>
      </c>
      <c r="N62" s="13"/>
      <c r="O62" s="19">
        <v>52</v>
      </c>
      <c r="P62">
        <f t="shared" si="6"/>
        <v>1</v>
      </c>
      <c r="Q62">
        <f t="shared" si="7"/>
        <v>29</v>
      </c>
      <c r="R62">
        <f t="shared" si="8"/>
        <v>1</v>
      </c>
      <c r="S62" t="b">
        <f t="shared" si="9"/>
        <v>0</v>
      </c>
      <c r="T62" t="b">
        <f t="shared" si="10"/>
        <v>0</v>
      </c>
      <c r="W62" t="str">
        <f t="shared" si="11"/>
        <v xml:space="preserve">DFASYMPhysicians Comparability Allowance </v>
      </c>
      <c r="X62" t="str">
        <f t="shared" si="11"/>
        <v/>
      </c>
      <c r="Y62" t="str">
        <f t="shared" si="11"/>
        <v/>
      </c>
      <c r="Z62" t="str">
        <f t="shared" si="11"/>
        <v/>
      </c>
      <c r="AA62" t="str">
        <f t="shared" si="11"/>
        <v/>
      </c>
      <c r="AC62" t="str">
        <f t="shared" si="12"/>
        <v/>
      </c>
      <c r="AD62" t="str">
        <f t="shared" si="12"/>
        <v/>
      </c>
      <c r="AE62" t="str">
        <f t="shared" si="12"/>
        <v/>
      </c>
      <c r="AF62" t="str">
        <f t="shared" si="12"/>
        <v>IBCPCAPHYSICIANS COMPARABILITY ALLOWANCE</v>
      </c>
      <c r="AG62" t="str">
        <f t="shared" si="12"/>
        <v/>
      </c>
      <c r="AI62">
        <f t="shared" si="13"/>
        <v>2</v>
      </c>
      <c r="AJ62">
        <f t="shared" si="14"/>
        <v>29</v>
      </c>
      <c r="AK62" t="str">
        <f t="shared" si="15"/>
        <v xml:space="preserve">20181DFASYMPhysicians Comparability Allowance </v>
      </c>
      <c r="AL62" t="str">
        <f t="shared" si="16"/>
        <v xml:space="preserve">Physicians Comparability Allowance </v>
      </c>
      <c r="AM62" t="str">
        <f t="shared" si="17"/>
        <v>20181IBCPCAPHYSICIANS COMPARABILITY ALLOWANCE</v>
      </c>
      <c r="AN62" t="str">
        <f t="shared" si="18"/>
        <v>PHYSICIANS COMPARABILITY ALLOWANCE</v>
      </c>
      <c r="AO62" s="13">
        <f t="shared" si="19"/>
        <v>0.61851332398316972</v>
      </c>
      <c r="AP62">
        <f t="shared" si="20"/>
        <v>2</v>
      </c>
      <c r="AQ62" t="str">
        <f t="shared" si="21"/>
        <v>DFASYMPhysicians Comparability Allowance IBCPCAPHYSICIANS COMPARABILITY ALLOWANCE</v>
      </c>
    </row>
    <row r="63" spans="1:43" x14ac:dyDescent="0.35">
      <c r="A63" s="18" t="s">
        <v>1839</v>
      </c>
      <c r="B63" t="s">
        <v>595</v>
      </c>
      <c r="C63" t="s">
        <v>596</v>
      </c>
      <c r="D63" s="18" t="s">
        <v>1837</v>
      </c>
      <c r="E63" t="s">
        <v>538</v>
      </c>
      <c r="F63" t="s">
        <v>539</v>
      </c>
      <c r="G63" s="13">
        <v>0.51956418055285114</v>
      </c>
      <c r="I63">
        <v>20181</v>
      </c>
      <c r="J63" t="str">
        <f t="shared" si="2"/>
        <v>20181DFASYNRemote Site/Offshore Allowance 20181IBCRSPREMOTE SITE PAY</v>
      </c>
      <c r="K63" t="str">
        <f t="shared" si="3"/>
        <v xml:space="preserve">20181DFASYNRemote Site/Offshore Allowance </v>
      </c>
      <c r="L63" t="str">
        <f t="shared" si="4"/>
        <v>20181IBCRSPREMOTE SITE PAY</v>
      </c>
      <c r="M63" s="13">
        <f t="shared" si="5"/>
        <v>0.51956418055285114</v>
      </c>
      <c r="N63" s="13"/>
      <c r="O63" s="19">
        <v>53</v>
      </c>
      <c r="P63">
        <f t="shared" si="6"/>
        <v>1</v>
      </c>
      <c r="Q63">
        <f t="shared" si="7"/>
        <v>30</v>
      </c>
      <c r="R63">
        <f t="shared" si="8"/>
        <v>1</v>
      </c>
      <c r="S63" t="b">
        <f t="shared" si="9"/>
        <v>0</v>
      </c>
      <c r="T63" t="b">
        <f t="shared" si="10"/>
        <v>0</v>
      </c>
      <c r="W63" t="str">
        <f t="shared" si="11"/>
        <v xml:space="preserve">DFASYNRemote Site/Offshore Allowance </v>
      </c>
      <c r="X63" t="str">
        <f t="shared" si="11"/>
        <v/>
      </c>
      <c r="Y63" t="str">
        <f t="shared" si="11"/>
        <v/>
      </c>
      <c r="Z63" t="str">
        <f t="shared" si="11"/>
        <v/>
      </c>
      <c r="AA63" t="str">
        <f t="shared" si="11"/>
        <v/>
      </c>
      <c r="AC63" t="str">
        <f t="shared" si="12"/>
        <v/>
      </c>
      <c r="AD63" t="str">
        <f t="shared" si="12"/>
        <v/>
      </c>
      <c r="AE63" t="str">
        <f t="shared" si="12"/>
        <v/>
      </c>
      <c r="AF63" t="str">
        <f t="shared" si="12"/>
        <v>IBCRSPREMOTE SITE PAY</v>
      </c>
      <c r="AG63" t="str">
        <f t="shared" si="12"/>
        <v/>
      </c>
      <c r="AI63">
        <f t="shared" si="13"/>
        <v>2</v>
      </c>
      <c r="AJ63">
        <f t="shared" si="14"/>
        <v>30</v>
      </c>
      <c r="AK63" t="str">
        <f t="shared" si="15"/>
        <v xml:space="preserve">20181DFASYNRemote Site/Offshore Allowance </v>
      </c>
      <c r="AL63" t="str">
        <f t="shared" si="16"/>
        <v xml:space="preserve">Remote Site/Offshore Allowance </v>
      </c>
      <c r="AM63" t="str">
        <f t="shared" si="17"/>
        <v>20181IBCRSPREMOTE SITE PAY</v>
      </c>
      <c r="AN63" t="str">
        <f t="shared" si="18"/>
        <v>REMOTE SITE PAY</v>
      </c>
      <c r="AO63" s="13">
        <f t="shared" si="19"/>
        <v>0.51956418055285114</v>
      </c>
      <c r="AP63">
        <f t="shared" si="20"/>
        <v>2</v>
      </c>
      <c r="AQ63" t="str">
        <f t="shared" si="21"/>
        <v>DFASYNRemote Site/Offshore Allowance IBCRSPREMOTE SITE PAY</v>
      </c>
    </row>
    <row r="64" spans="1:43" x14ac:dyDescent="0.35">
      <c r="A64" s="18" t="s">
        <v>1839</v>
      </c>
      <c r="B64" t="s">
        <v>597</v>
      </c>
      <c r="C64" t="s">
        <v>598</v>
      </c>
      <c r="D64" s="18"/>
      <c r="G64" s="13">
        <v>0</v>
      </c>
      <c r="I64">
        <v>20181</v>
      </c>
      <c r="J64" t="str">
        <f t="shared" si="2"/>
        <v>20181DFASYRDanger Pay20181</v>
      </c>
      <c r="K64" t="str">
        <f t="shared" si="3"/>
        <v>20181DFASYRDanger Pay</v>
      </c>
      <c r="L64" t="str">
        <f t="shared" si="4"/>
        <v>20181</v>
      </c>
      <c r="M64" s="13">
        <f t="shared" si="5"/>
        <v>0</v>
      </c>
      <c r="N64" s="13"/>
      <c r="O64" s="19">
        <v>54</v>
      </c>
      <c r="P64">
        <f t="shared" si="6"/>
        <v>1</v>
      </c>
      <c r="Q64">
        <f t="shared" si="7"/>
        <v>31</v>
      </c>
      <c r="R64">
        <f t="shared" si="8"/>
        <v>1</v>
      </c>
      <c r="S64" t="b">
        <f t="shared" si="9"/>
        <v>0</v>
      </c>
      <c r="T64" t="b">
        <f t="shared" si="10"/>
        <v>0</v>
      </c>
      <c r="W64" t="str">
        <f t="shared" si="11"/>
        <v>DFASYRDanger Pay</v>
      </c>
      <c r="X64" t="str">
        <f t="shared" si="11"/>
        <v/>
      </c>
      <c r="Y64" t="str">
        <f t="shared" si="11"/>
        <v/>
      </c>
      <c r="Z64" t="str">
        <f t="shared" si="11"/>
        <v/>
      </c>
      <c r="AA64" t="str">
        <f t="shared" si="11"/>
        <v/>
      </c>
      <c r="AC64" t="str">
        <f t="shared" si="12"/>
        <v/>
      </c>
      <c r="AD64" t="str">
        <f t="shared" si="12"/>
        <v/>
      </c>
      <c r="AE64" t="str">
        <f t="shared" si="12"/>
        <v/>
      </c>
      <c r="AF64" t="str">
        <f t="shared" si="12"/>
        <v/>
      </c>
      <c r="AG64" t="str">
        <f t="shared" si="12"/>
        <v/>
      </c>
      <c r="AI64">
        <f t="shared" si="13"/>
        <v>1</v>
      </c>
      <c r="AJ64">
        <f t="shared" si="14"/>
        <v>31</v>
      </c>
      <c r="AK64" t="str">
        <f t="shared" si="15"/>
        <v>20181DFASYRDanger Pay</v>
      </c>
      <c r="AL64" t="str">
        <f t="shared" si="16"/>
        <v>Danger Pay</v>
      </c>
      <c r="AM64" t="str">
        <f t="shared" si="17"/>
        <v>20181</v>
      </c>
      <c r="AN64" t="str">
        <f t="shared" si="18"/>
        <v/>
      </c>
      <c r="AO64" s="13">
        <f t="shared" si="19"/>
        <v>0</v>
      </c>
      <c r="AP64">
        <f t="shared" si="20"/>
        <v>1</v>
      </c>
      <c r="AQ64" t="str">
        <f t="shared" si="21"/>
        <v>DFASYRDanger Pay</v>
      </c>
    </row>
    <row r="65" spans="1:43" x14ac:dyDescent="0.35">
      <c r="A65" s="18" t="s">
        <v>1839</v>
      </c>
      <c r="B65" t="s">
        <v>599</v>
      </c>
      <c r="C65" t="s">
        <v>600</v>
      </c>
      <c r="D65" s="18"/>
      <c r="G65" s="13">
        <v>0</v>
      </c>
      <c r="I65">
        <v>20181</v>
      </c>
      <c r="J65" t="str">
        <f t="shared" si="2"/>
        <v>20181DFASY1Transfer Allowance 20181</v>
      </c>
      <c r="K65" t="str">
        <f t="shared" si="3"/>
        <v xml:space="preserve">20181DFASY1Transfer Allowance </v>
      </c>
      <c r="L65" t="str">
        <f t="shared" si="4"/>
        <v>20181</v>
      </c>
      <c r="M65" s="13">
        <f t="shared" si="5"/>
        <v>0</v>
      </c>
      <c r="N65" s="13"/>
      <c r="O65" s="19">
        <v>55</v>
      </c>
      <c r="P65">
        <f t="shared" si="6"/>
        <v>1</v>
      </c>
      <c r="Q65">
        <f t="shared" si="7"/>
        <v>32</v>
      </c>
      <c r="R65">
        <f t="shared" si="8"/>
        <v>1</v>
      </c>
      <c r="S65" t="b">
        <f t="shared" si="9"/>
        <v>0</v>
      </c>
      <c r="T65" t="b">
        <f t="shared" si="10"/>
        <v>0</v>
      </c>
      <c r="W65" t="str">
        <f t="shared" si="11"/>
        <v xml:space="preserve">DFASY1Transfer Allowance </v>
      </c>
      <c r="X65" t="str">
        <f t="shared" si="11"/>
        <v/>
      </c>
      <c r="Y65" t="str">
        <f t="shared" si="11"/>
        <v/>
      </c>
      <c r="Z65" t="str">
        <f t="shared" si="11"/>
        <v/>
      </c>
      <c r="AA65" t="str">
        <f t="shared" si="11"/>
        <v/>
      </c>
      <c r="AC65" t="str">
        <f t="shared" si="12"/>
        <v/>
      </c>
      <c r="AD65" t="str">
        <f t="shared" si="12"/>
        <v/>
      </c>
      <c r="AE65" t="str">
        <f t="shared" si="12"/>
        <v/>
      </c>
      <c r="AF65" t="str">
        <f t="shared" si="12"/>
        <v/>
      </c>
      <c r="AG65" t="str">
        <f t="shared" si="12"/>
        <v/>
      </c>
      <c r="AI65">
        <f t="shared" si="13"/>
        <v>1</v>
      </c>
      <c r="AJ65">
        <f t="shared" si="14"/>
        <v>32</v>
      </c>
      <c r="AK65" t="str">
        <f t="shared" si="15"/>
        <v xml:space="preserve">20181DFASY1Transfer Allowance </v>
      </c>
      <c r="AL65" t="str">
        <f t="shared" si="16"/>
        <v xml:space="preserve">Transfer Allowance </v>
      </c>
      <c r="AM65" t="str">
        <f t="shared" si="17"/>
        <v>20181</v>
      </c>
      <c r="AN65" t="str">
        <f t="shared" si="18"/>
        <v/>
      </c>
      <c r="AO65" s="13">
        <f t="shared" si="19"/>
        <v>0</v>
      </c>
      <c r="AP65">
        <f t="shared" si="20"/>
        <v>1</v>
      </c>
      <c r="AQ65" t="str">
        <f t="shared" si="21"/>
        <v xml:space="preserve">DFASY1Transfer Allowance </v>
      </c>
    </row>
    <row r="66" spans="1:43" x14ac:dyDescent="0.35">
      <c r="A66" s="18" t="s">
        <v>1839</v>
      </c>
      <c r="B66" t="s">
        <v>601</v>
      </c>
      <c r="C66" t="s">
        <v>602</v>
      </c>
      <c r="D66" s="18"/>
      <c r="G66" s="13">
        <v>0</v>
      </c>
      <c r="I66">
        <v>20181</v>
      </c>
      <c r="J66" t="str">
        <f t="shared" si="2"/>
        <v>20181DFASY2Education Allowance/Education Travel20181</v>
      </c>
      <c r="K66" t="str">
        <f t="shared" si="3"/>
        <v>20181DFASY2Education Allowance/Education Travel</v>
      </c>
      <c r="L66" t="str">
        <f t="shared" si="4"/>
        <v>20181</v>
      </c>
      <c r="M66" s="13">
        <f t="shared" si="5"/>
        <v>0</v>
      </c>
      <c r="N66" s="13"/>
      <c r="O66" s="19">
        <v>56</v>
      </c>
      <c r="P66">
        <f t="shared" si="6"/>
        <v>1</v>
      </c>
      <c r="Q66">
        <f t="shared" si="7"/>
        <v>33</v>
      </c>
      <c r="R66">
        <f t="shared" si="8"/>
        <v>1</v>
      </c>
      <c r="S66" t="b">
        <f t="shared" si="9"/>
        <v>0</v>
      </c>
      <c r="T66" t="b">
        <f t="shared" si="10"/>
        <v>0</v>
      </c>
      <c r="W66" t="str">
        <f t="shared" si="11"/>
        <v>DFASY2Education Allowance/Education Travel</v>
      </c>
      <c r="X66" t="str">
        <f t="shared" si="11"/>
        <v/>
      </c>
      <c r="Y66" t="str">
        <f t="shared" si="11"/>
        <v/>
      </c>
      <c r="Z66" t="str">
        <f t="shared" si="11"/>
        <v/>
      </c>
      <c r="AA66" t="str">
        <f t="shared" si="11"/>
        <v/>
      </c>
      <c r="AC66" t="str">
        <f t="shared" si="12"/>
        <v/>
      </c>
      <c r="AD66" t="str">
        <f t="shared" si="12"/>
        <v/>
      </c>
      <c r="AE66" t="str">
        <f t="shared" si="12"/>
        <v/>
      </c>
      <c r="AF66" t="str">
        <f t="shared" si="12"/>
        <v/>
      </c>
      <c r="AG66" t="str">
        <f t="shared" si="12"/>
        <v/>
      </c>
      <c r="AI66">
        <f t="shared" si="13"/>
        <v>1</v>
      </c>
      <c r="AJ66">
        <f t="shared" si="14"/>
        <v>33</v>
      </c>
      <c r="AK66" t="str">
        <f t="shared" si="15"/>
        <v>20181DFASY2Education Allowance/Education Travel</v>
      </c>
      <c r="AL66" t="str">
        <f t="shared" si="16"/>
        <v>Education Allowance/Education Travel</v>
      </c>
      <c r="AM66" t="str">
        <f t="shared" si="17"/>
        <v>20181</v>
      </c>
      <c r="AN66" t="str">
        <f t="shared" si="18"/>
        <v/>
      </c>
      <c r="AO66" s="13">
        <f t="shared" si="19"/>
        <v>0</v>
      </c>
      <c r="AP66">
        <f t="shared" si="20"/>
        <v>1</v>
      </c>
      <c r="AQ66" t="str">
        <f t="shared" si="21"/>
        <v>DFASY2Education Allowance/Education Travel</v>
      </c>
    </row>
    <row r="67" spans="1:43" x14ac:dyDescent="0.35">
      <c r="A67" s="18" t="s">
        <v>1839</v>
      </c>
      <c r="B67" t="s">
        <v>603</v>
      </c>
      <c r="C67" t="s">
        <v>604</v>
      </c>
      <c r="D67" s="18" t="s">
        <v>1839</v>
      </c>
      <c r="E67" t="s">
        <v>1181</v>
      </c>
      <c r="F67" t="s">
        <v>1182</v>
      </c>
      <c r="G67" s="13">
        <v>0.65375479185412522</v>
      </c>
      <c r="I67">
        <v>20181</v>
      </c>
      <c r="J67" t="str">
        <f t="shared" si="2"/>
        <v xml:space="preserve">20181DFASZBHazard - Prior to Conversion to DCPS20181DFASZZOther Pay - Prior to Conversion to DCPS </v>
      </c>
      <c r="K67" t="str">
        <f t="shared" si="3"/>
        <v>20181DFASZBHazard - Prior to Conversion to DCPS</v>
      </c>
      <c r="L67" t="str">
        <f t="shared" si="4"/>
        <v xml:space="preserve">20181DFASZZOther Pay - Prior to Conversion to DCPS </v>
      </c>
      <c r="M67" s="13">
        <f t="shared" si="5"/>
        <v>0.65375479185412522</v>
      </c>
      <c r="N67" s="13"/>
      <c r="O67" s="19">
        <v>57</v>
      </c>
      <c r="P67">
        <f t="shared" si="6"/>
        <v>1</v>
      </c>
      <c r="Q67">
        <f t="shared" si="7"/>
        <v>34</v>
      </c>
      <c r="R67">
        <f t="shared" si="8"/>
        <v>1</v>
      </c>
      <c r="S67" t="b">
        <f t="shared" si="9"/>
        <v>1</v>
      </c>
      <c r="T67" t="b">
        <f t="shared" si="10"/>
        <v>0</v>
      </c>
      <c r="W67" t="str">
        <f t="shared" si="11"/>
        <v>DFASZBHazard - Prior to Conversion to DCPS</v>
      </c>
      <c r="X67" t="str">
        <f t="shared" si="11"/>
        <v/>
      </c>
      <c r="Y67" t="str">
        <f t="shared" si="11"/>
        <v/>
      </c>
      <c r="Z67" t="str">
        <f t="shared" si="11"/>
        <v/>
      </c>
      <c r="AA67" t="str">
        <f t="shared" si="11"/>
        <v/>
      </c>
      <c r="AC67" t="str">
        <f t="shared" si="12"/>
        <v xml:space="preserve">DFASZZOther Pay - Prior to Conversion to DCPS </v>
      </c>
      <c r="AD67" t="str">
        <f t="shared" si="12"/>
        <v/>
      </c>
      <c r="AE67" t="str">
        <f t="shared" si="12"/>
        <v/>
      </c>
      <c r="AF67" t="str">
        <f t="shared" si="12"/>
        <v/>
      </c>
      <c r="AG67" t="str">
        <f t="shared" si="12"/>
        <v/>
      </c>
      <c r="AI67">
        <f t="shared" si="13"/>
        <v>1</v>
      </c>
      <c r="AJ67">
        <f t="shared" si="14"/>
        <v>34</v>
      </c>
      <c r="AK67" t="str">
        <f t="shared" si="15"/>
        <v>20181DFASZBHazard - Prior to Conversion to DCPS</v>
      </c>
      <c r="AL67" t="str">
        <f t="shared" si="16"/>
        <v>Hazard - Prior to Conversion to DCPS</v>
      </c>
      <c r="AM67" t="str">
        <f t="shared" si="17"/>
        <v xml:space="preserve">20181DFASZZOther Pay - Prior to Conversion to DCPS </v>
      </c>
      <c r="AN67" t="str">
        <f t="shared" si="18"/>
        <v xml:space="preserve">Other Pay - Prior to Conversion to DCPS </v>
      </c>
      <c r="AO67" s="13">
        <f t="shared" si="19"/>
        <v>0.65375479185412522</v>
      </c>
      <c r="AP67">
        <f t="shared" si="20"/>
        <v>1</v>
      </c>
      <c r="AQ67" t="str">
        <f t="shared" si="21"/>
        <v xml:space="preserve">DFASZBHazard - Prior to Conversion to DCPSDFASZZOther Pay - Prior to Conversion to DCPS </v>
      </c>
    </row>
    <row r="68" spans="1:43" x14ac:dyDescent="0.35">
      <c r="A68" s="18" t="s">
        <v>1839</v>
      </c>
      <c r="B68" t="s">
        <v>605</v>
      </c>
      <c r="C68" t="s">
        <v>606</v>
      </c>
      <c r="D68" s="18"/>
      <c r="G68" s="13">
        <v>0</v>
      </c>
      <c r="I68">
        <v>20181</v>
      </c>
      <c r="J68" t="str">
        <f t="shared" si="2"/>
        <v>20181DFASZDSubsistence 20181</v>
      </c>
      <c r="K68" t="str">
        <f t="shared" si="3"/>
        <v xml:space="preserve">20181DFASZDSubsistence </v>
      </c>
      <c r="L68" t="str">
        <f t="shared" si="4"/>
        <v>20181</v>
      </c>
      <c r="M68" s="13">
        <f t="shared" si="5"/>
        <v>0</v>
      </c>
      <c r="N68" s="13"/>
      <c r="O68" s="19">
        <v>58</v>
      </c>
      <c r="P68">
        <f t="shared" si="6"/>
        <v>1</v>
      </c>
      <c r="Q68">
        <f t="shared" si="7"/>
        <v>35</v>
      </c>
      <c r="R68">
        <f t="shared" si="8"/>
        <v>1</v>
      </c>
      <c r="S68" t="b">
        <f t="shared" si="9"/>
        <v>0</v>
      </c>
      <c r="T68" t="b">
        <f t="shared" si="10"/>
        <v>0</v>
      </c>
      <c r="W68" t="str">
        <f t="shared" si="11"/>
        <v xml:space="preserve">DFASZDSubsistence </v>
      </c>
      <c r="X68" t="str">
        <f t="shared" si="11"/>
        <v/>
      </c>
      <c r="Y68" t="str">
        <f t="shared" si="11"/>
        <v/>
      </c>
      <c r="Z68" t="str">
        <f t="shared" si="11"/>
        <v/>
      </c>
      <c r="AA68" t="str">
        <f t="shared" si="11"/>
        <v/>
      </c>
      <c r="AC68" t="str">
        <f t="shared" si="12"/>
        <v/>
      </c>
      <c r="AD68" t="str">
        <f t="shared" si="12"/>
        <v/>
      </c>
      <c r="AE68" t="str">
        <f t="shared" si="12"/>
        <v/>
      </c>
      <c r="AF68" t="str">
        <f t="shared" si="12"/>
        <v/>
      </c>
      <c r="AG68" t="str">
        <f t="shared" si="12"/>
        <v/>
      </c>
      <c r="AI68">
        <f t="shared" si="13"/>
        <v>1</v>
      </c>
      <c r="AJ68">
        <f t="shared" si="14"/>
        <v>35</v>
      </c>
      <c r="AK68" t="str">
        <f t="shared" si="15"/>
        <v xml:space="preserve">20181DFASZDSubsistence </v>
      </c>
      <c r="AL68" t="str">
        <f t="shared" si="16"/>
        <v xml:space="preserve">Subsistence </v>
      </c>
      <c r="AM68" t="str">
        <f t="shared" si="17"/>
        <v>20181</v>
      </c>
      <c r="AN68" t="str">
        <f t="shared" si="18"/>
        <v/>
      </c>
      <c r="AO68" s="13">
        <f t="shared" si="19"/>
        <v>0</v>
      </c>
      <c r="AP68">
        <f t="shared" si="20"/>
        <v>1</v>
      </c>
      <c r="AQ68" t="str">
        <f t="shared" si="21"/>
        <v xml:space="preserve">DFASZDSubsistence </v>
      </c>
    </row>
    <row r="69" spans="1:43" x14ac:dyDescent="0.35">
      <c r="A69" s="18" t="s">
        <v>1839</v>
      </c>
      <c r="B69" t="s">
        <v>607</v>
      </c>
      <c r="C69" t="s">
        <v>608</v>
      </c>
      <c r="D69" s="18"/>
      <c r="G69" s="13">
        <v>0</v>
      </c>
      <c r="I69">
        <v>20181</v>
      </c>
      <c r="J69" t="str">
        <f t="shared" si="2"/>
        <v>20181DFASZLForeign Language Proficiency Pay 20181</v>
      </c>
      <c r="K69" t="str">
        <f t="shared" si="3"/>
        <v xml:space="preserve">20181DFASZLForeign Language Proficiency Pay </v>
      </c>
      <c r="L69" t="str">
        <f t="shared" si="4"/>
        <v>20181</v>
      </c>
      <c r="M69" s="13">
        <f t="shared" si="5"/>
        <v>0</v>
      </c>
      <c r="N69" s="13"/>
      <c r="O69" s="19">
        <v>59</v>
      </c>
      <c r="P69">
        <f t="shared" si="6"/>
        <v>1</v>
      </c>
      <c r="Q69">
        <f t="shared" si="7"/>
        <v>36</v>
      </c>
      <c r="R69">
        <f t="shared" si="8"/>
        <v>1</v>
      </c>
      <c r="S69" t="b">
        <f t="shared" si="9"/>
        <v>0</v>
      </c>
      <c r="T69" t="b">
        <f t="shared" si="10"/>
        <v>0</v>
      </c>
      <c r="W69" t="str">
        <f t="shared" si="11"/>
        <v xml:space="preserve">DFASZLForeign Language Proficiency Pay </v>
      </c>
      <c r="X69" t="str">
        <f t="shared" si="11"/>
        <v/>
      </c>
      <c r="Y69" t="str">
        <f t="shared" si="11"/>
        <v/>
      </c>
      <c r="Z69" t="str">
        <f t="shared" si="11"/>
        <v/>
      </c>
      <c r="AA69" t="str">
        <f t="shared" si="11"/>
        <v/>
      </c>
      <c r="AC69" t="str">
        <f t="shared" si="12"/>
        <v/>
      </c>
      <c r="AD69" t="str">
        <f t="shared" si="12"/>
        <v/>
      </c>
      <c r="AE69" t="str">
        <f t="shared" si="12"/>
        <v/>
      </c>
      <c r="AF69" t="str">
        <f t="shared" si="12"/>
        <v/>
      </c>
      <c r="AG69" t="str">
        <f t="shared" si="12"/>
        <v/>
      </c>
      <c r="AI69">
        <f t="shared" si="13"/>
        <v>1</v>
      </c>
      <c r="AJ69">
        <f t="shared" si="14"/>
        <v>36</v>
      </c>
      <c r="AK69" t="str">
        <f t="shared" si="15"/>
        <v xml:space="preserve">20181DFASZLForeign Language Proficiency Pay </v>
      </c>
      <c r="AL69" t="str">
        <f t="shared" si="16"/>
        <v xml:space="preserve">Foreign Language Proficiency Pay </v>
      </c>
      <c r="AM69" t="str">
        <f t="shared" si="17"/>
        <v>20181</v>
      </c>
      <c r="AN69" t="str">
        <f t="shared" si="18"/>
        <v/>
      </c>
      <c r="AO69" s="13">
        <f t="shared" si="19"/>
        <v>0</v>
      </c>
      <c r="AP69">
        <f t="shared" si="20"/>
        <v>1</v>
      </c>
      <c r="AQ69" t="str">
        <f t="shared" si="21"/>
        <v xml:space="preserve">DFASZLForeign Language Proficiency Pay </v>
      </c>
    </row>
    <row r="70" spans="1:43" x14ac:dyDescent="0.35">
      <c r="A70" s="18" t="s">
        <v>1839</v>
      </c>
      <c r="B70" t="s">
        <v>609</v>
      </c>
      <c r="C70" t="s">
        <v>610</v>
      </c>
      <c r="D70" s="18"/>
      <c r="G70" s="13">
        <v>0</v>
      </c>
      <c r="I70">
        <v>20181</v>
      </c>
      <c r="J70" t="str">
        <f t="shared" si="2"/>
        <v>20181DFASZPUniform Allowance 20181</v>
      </c>
      <c r="K70" t="str">
        <f t="shared" si="3"/>
        <v xml:space="preserve">20181DFASZPUniform Allowance </v>
      </c>
      <c r="L70" t="str">
        <f t="shared" si="4"/>
        <v>20181</v>
      </c>
      <c r="M70" s="13">
        <f t="shared" si="5"/>
        <v>0</v>
      </c>
      <c r="N70" s="13"/>
      <c r="O70" s="19">
        <v>60</v>
      </c>
      <c r="P70">
        <f t="shared" si="6"/>
        <v>1</v>
      </c>
      <c r="Q70">
        <f t="shared" si="7"/>
        <v>37</v>
      </c>
      <c r="R70">
        <f t="shared" si="8"/>
        <v>1</v>
      </c>
      <c r="S70" t="b">
        <f t="shared" si="9"/>
        <v>0</v>
      </c>
      <c r="T70" t="b">
        <f t="shared" si="10"/>
        <v>0</v>
      </c>
      <c r="W70" t="str">
        <f t="shared" si="11"/>
        <v xml:space="preserve">DFASZPUniform Allowance </v>
      </c>
      <c r="X70" t="str">
        <f t="shared" si="11"/>
        <v/>
      </c>
      <c r="Y70" t="str">
        <f t="shared" si="11"/>
        <v/>
      </c>
      <c r="Z70" t="str">
        <f t="shared" si="11"/>
        <v/>
      </c>
      <c r="AA70" t="str">
        <f t="shared" si="11"/>
        <v/>
      </c>
      <c r="AC70" t="str">
        <f t="shared" si="12"/>
        <v/>
      </c>
      <c r="AD70" t="str">
        <f t="shared" si="12"/>
        <v/>
      </c>
      <c r="AE70" t="str">
        <f t="shared" si="12"/>
        <v/>
      </c>
      <c r="AF70" t="str">
        <f t="shared" si="12"/>
        <v/>
      </c>
      <c r="AG70" t="str">
        <f t="shared" si="12"/>
        <v/>
      </c>
      <c r="AI70">
        <f t="shared" si="13"/>
        <v>1</v>
      </c>
      <c r="AJ70">
        <f t="shared" si="14"/>
        <v>37</v>
      </c>
      <c r="AK70" t="str">
        <f t="shared" si="15"/>
        <v xml:space="preserve">20181DFASZPUniform Allowance </v>
      </c>
      <c r="AL70" t="str">
        <f t="shared" si="16"/>
        <v xml:space="preserve">Uniform Allowance </v>
      </c>
      <c r="AM70" t="str">
        <f t="shared" si="17"/>
        <v>20181</v>
      </c>
      <c r="AN70" t="str">
        <f t="shared" si="18"/>
        <v/>
      </c>
      <c r="AO70" s="13">
        <f t="shared" si="19"/>
        <v>0</v>
      </c>
      <c r="AP70">
        <f t="shared" si="20"/>
        <v>1</v>
      </c>
      <c r="AQ70" t="str">
        <f t="shared" si="21"/>
        <v xml:space="preserve">DFASZPUniform Allowance </v>
      </c>
    </row>
    <row r="71" spans="1:43" x14ac:dyDescent="0.35">
      <c r="A71" s="18" t="s">
        <v>1839</v>
      </c>
      <c r="B71" t="s">
        <v>611</v>
      </c>
      <c r="C71" t="s">
        <v>612</v>
      </c>
      <c r="D71" s="18" t="s">
        <v>1839</v>
      </c>
      <c r="E71" t="s">
        <v>617</v>
      </c>
      <c r="F71" t="s">
        <v>618</v>
      </c>
      <c r="G71" s="13">
        <v>0.6333333333333333</v>
      </c>
      <c r="I71">
        <v>20181</v>
      </c>
      <c r="J71" t="str">
        <f t="shared" si="2"/>
        <v>20181DFASZ3Imminent Danger Pay 20181DFAS3CImminent Danger Pay</v>
      </c>
      <c r="K71" t="str">
        <f t="shared" si="3"/>
        <v xml:space="preserve">20181DFASZ3Imminent Danger Pay </v>
      </c>
      <c r="L71" t="str">
        <f t="shared" si="4"/>
        <v>20181DFAS3CImminent Danger Pay</v>
      </c>
      <c r="M71" s="13">
        <f t="shared" si="5"/>
        <v>0.6333333333333333</v>
      </c>
      <c r="N71" s="13"/>
      <c r="O71" s="19">
        <v>61</v>
      </c>
      <c r="P71">
        <f t="shared" si="6"/>
        <v>1</v>
      </c>
      <c r="Q71">
        <f t="shared" si="7"/>
        <v>38</v>
      </c>
      <c r="R71">
        <f t="shared" si="8"/>
        <v>1</v>
      </c>
      <c r="S71" t="b">
        <f t="shared" si="9"/>
        <v>1</v>
      </c>
      <c r="T71" t="b">
        <f t="shared" si="10"/>
        <v>0</v>
      </c>
      <c r="W71" t="str">
        <f t="shared" si="11"/>
        <v xml:space="preserve">DFASZ3Imminent Danger Pay </v>
      </c>
      <c r="X71" t="str">
        <f t="shared" si="11"/>
        <v/>
      </c>
      <c r="Y71" t="str">
        <f t="shared" si="11"/>
        <v/>
      </c>
      <c r="Z71" t="str">
        <f t="shared" si="11"/>
        <v/>
      </c>
      <c r="AA71" t="str">
        <f t="shared" si="11"/>
        <v/>
      </c>
      <c r="AC71" t="str">
        <f t="shared" si="12"/>
        <v>DFAS3CImminent Danger Pay</v>
      </c>
      <c r="AD71" t="str">
        <f t="shared" si="12"/>
        <v/>
      </c>
      <c r="AE71" t="str">
        <f t="shared" si="12"/>
        <v/>
      </c>
      <c r="AF71" t="str">
        <f t="shared" si="12"/>
        <v/>
      </c>
      <c r="AG71" t="str">
        <f t="shared" si="12"/>
        <v/>
      </c>
      <c r="AI71">
        <f t="shared" si="13"/>
        <v>1</v>
      </c>
      <c r="AJ71">
        <f t="shared" si="14"/>
        <v>38</v>
      </c>
      <c r="AK71" t="str">
        <f t="shared" si="15"/>
        <v xml:space="preserve">20181DFASZ3Imminent Danger Pay </v>
      </c>
      <c r="AL71" t="str">
        <f t="shared" si="16"/>
        <v xml:space="preserve">Imminent Danger Pay </v>
      </c>
      <c r="AM71" t="str">
        <f t="shared" si="17"/>
        <v>20181DFAS3CImminent Danger Pay</v>
      </c>
      <c r="AN71" t="str">
        <f t="shared" si="18"/>
        <v>Imminent Danger Pay</v>
      </c>
      <c r="AO71" s="13">
        <f t="shared" si="19"/>
        <v>0.6333333333333333</v>
      </c>
      <c r="AP71">
        <f t="shared" si="20"/>
        <v>1</v>
      </c>
      <c r="AQ71" t="str">
        <f t="shared" si="21"/>
        <v>DFASZ3Imminent Danger Pay DFAS3CImminent Danger Pay</v>
      </c>
    </row>
    <row r="72" spans="1:43" x14ac:dyDescent="0.35">
      <c r="A72" s="18" t="s">
        <v>1839</v>
      </c>
      <c r="B72" t="s">
        <v>613</v>
      </c>
      <c r="C72" t="s">
        <v>614</v>
      </c>
      <c r="D72" s="18" t="s">
        <v>1839</v>
      </c>
      <c r="E72" t="s">
        <v>643</v>
      </c>
      <c r="F72" t="s">
        <v>1234</v>
      </c>
      <c r="G72" s="13">
        <v>0.51666666666666672</v>
      </c>
      <c r="I72">
        <v>20181</v>
      </c>
      <c r="J72" t="str">
        <f t="shared" si="2"/>
        <v xml:space="preserve">20181DFASZ4Special Retention Allowance 20181DFASY4Retention Allowance </v>
      </c>
      <c r="K72" t="str">
        <f t="shared" si="3"/>
        <v xml:space="preserve">20181DFASZ4Special Retention Allowance </v>
      </c>
      <c r="L72" t="str">
        <f t="shared" si="4"/>
        <v xml:space="preserve">20181DFASY4Retention Allowance </v>
      </c>
      <c r="M72" s="13">
        <f t="shared" si="5"/>
        <v>0.51666666666666672</v>
      </c>
      <c r="N72" s="13"/>
      <c r="O72" s="19">
        <v>62</v>
      </c>
      <c r="P72">
        <f t="shared" si="6"/>
        <v>1</v>
      </c>
      <c r="Q72">
        <f t="shared" si="7"/>
        <v>39</v>
      </c>
      <c r="R72">
        <f t="shared" si="8"/>
        <v>1</v>
      </c>
      <c r="S72" t="b">
        <f t="shared" si="9"/>
        <v>1</v>
      </c>
      <c r="T72" t="b">
        <f t="shared" si="10"/>
        <v>0</v>
      </c>
      <c r="W72" t="str">
        <f t="shared" si="11"/>
        <v xml:space="preserve">DFASZ4Special Retention Allowance </v>
      </c>
      <c r="X72" t="str">
        <f t="shared" si="11"/>
        <v/>
      </c>
      <c r="Y72" t="str">
        <f t="shared" si="11"/>
        <v/>
      </c>
      <c r="Z72" t="str">
        <f t="shared" si="11"/>
        <v/>
      </c>
      <c r="AA72" t="str">
        <f t="shared" si="11"/>
        <v/>
      </c>
      <c r="AC72" t="str">
        <f t="shared" si="12"/>
        <v xml:space="preserve">DFASY4Retention Allowance </v>
      </c>
      <c r="AD72" t="str">
        <f t="shared" si="12"/>
        <v/>
      </c>
      <c r="AE72" t="str">
        <f t="shared" si="12"/>
        <v/>
      </c>
      <c r="AF72" t="str">
        <f t="shared" si="12"/>
        <v/>
      </c>
      <c r="AG72" t="str">
        <f t="shared" si="12"/>
        <v/>
      </c>
      <c r="AI72">
        <f t="shared" si="13"/>
        <v>1</v>
      </c>
      <c r="AJ72">
        <f t="shared" si="14"/>
        <v>39</v>
      </c>
      <c r="AK72" t="str">
        <f t="shared" si="15"/>
        <v xml:space="preserve">20181DFASZ4Special Retention Allowance </v>
      </c>
      <c r="AL72" t="str">
        <f t="shared" si="16"/>
        <v xml:space="preserve">Special Retention Allowance </v>
      </c>
      <c r="AM72" t="str">
        <f t="shared" si="17"/>
        <v xml:space="preserve">20181DFASY4Retention Allowance </v>
      </c>
      <c r="AN72" t="str">
        <f t="shared" si="18"/>
        <v xml:space="preserve">Retention Allowance </v>
      </c>
      <c r="AO72" s="13">
        <f t="shared" si="19"/>
        <v>0.51666666666666672</v>
      </c>
      <c r="AP72">
        <f t="shared" si="20"/>
        <v>1</v>
      </c>
      <c r="AQ72" t="str">
        <f t="shared" si="21"/>
        <v xml:space="preserve">DFASZ4Special Retention Allowance DFASY4Retention Allowance </v>
      </c>
    </row>
    <row r="73" spans="1:43" x14ac:dyDescent="0.35">
      <c r="A73" s="18" t="s">
        <v>1839</v>
      </c>
      <c r="B73" t="s">
        <v>615</v>
      </c>
      <c r="C73" t="s">
        <v>616</v>
      </c>
      <c r="D73" s="18" t="s">
        <v>1836</v>
      </c>
      <c r="E73">
        <v>100</v>
      </c>
      <c r="F73" t="s">
        <v>1711</v>
      </c>
      <c r="G73" s="13">
        <v>0.67893270144044215</v>
      </c>
      <c r="I73">
        <v>20181</v>
      </c>
      <c r="J73" t="str">
        <f t="shared" si="2"/>
        <v>20181DFAS3AHazard Pay – 10% Base Pay 20181GSA100BASE PAY</v>
      </c>
      <c r="K73" t="str">
        <f t="shared" si="3"/>
        <v xml:space="preserve">20181DFAS3AHazard Pay – 10% Base Pay </v>
      </c>
      <c r="L73" t="str">
        <f t="shared" si="4"/>
        <v>20181GSA100BASE PAY</v>
      </c>
      <c r="M73" s="13">
        <f t="shared" si="5"/>
        <v>0.67893270144044215</v>
      </c>
      <c r="N73" s="13"/>
      <c r="O73" s="19">
        <v>63</v>
      </c>
      <c r="P73">
        <f t="shared" si="6"/>
        <v>1</v>
      </c>
      <c r="Q73">
        <f t="shared" si="7"/>
        <v>40</v>
      </c>
      <c r="R73">
        <f t="shared" si="8"/>
        <v>1</v>
      </c>
      <c r="S73" t="b">
        <f t="shared" si="9"/>
        <v>0</v>
      </c>
      <c r="T73" t="b">
        <f t="shared" si="10"/>
        <v>0</v>
      </c>
      <c r="W73" t="str">
        <f t="shared" si="11"/>
        <v xml:space="preserve">DFAS3AHazard Pay – 10% Base Pay </v>
      </c>
      <c r="X73" t="str">
        <f t="shared" si="11"/>
        <v/>
      </c>
      <c r="Y73" t="str">
        <f t="shared" si="11"/>
        <v/>
      </c>
      <c r="Z73" t="str">
        <f t="shared" si="11"/>
        <v/>
      </c>
      <c r="AA73" t="str">
        <f t="shared" si="11"/>
        <v/>
      </c>
      <c r="AC73" t="str">
        <f t="shared" si="12"/>
        <v/>
      </c>
      <c r="AD73" t="str">
        <f t="shared" si="12"/>
        <v>GSA100BASE PAY</v>
      </c>
      <c r="AE73" t="str">
        <f t="shared" si="12"/>
        <v/>
      </c>
      <c r="AF73" t="str">
        <f t="shared" si="12"/>
        <v/>
      </c>
      <c r="AG73" t="str">
        <f t="shared" si="12"/>
        <v/>
      </c>
      <c r="AI73">
        <f t="shared" si="13"/>
        <v>2</v>
      </c>
      <c r="AJ73">
        <f t="shared" si="14"/>
        <v>40</v>
      </c>
      <c r="AK73" t="str">
        <f t="shared" si="15"/>
        <v xml:space="preserve">20181DFAS3AHazard Pay – 10% Base Pay </v>
      </c>
      <c r="AL73" t="str">
        <f t="shared" si="16"/>
        <v xml:space="preserve">Hazard Pay – 10% Base Pay </v>
      </c>
      <c r="AM73" t="str">
        <f t="shared" si="17"/>
        <v>20181GSA100BASE PAY</v>
      </c>
      <c r="AN73" t="str">
        <f t="shared" si="18"/>
        <v>BASE PAY</v>
      </c>
      <c r="AO73" s="13">
        <f t="shared" si="19"/>
        <v>0.67893270144044215</v>
      </c>
      <c r="AP73">
        <f t="shared" si="20"/>
        <v>2</v>
      </c>
      <c r="AQ73" t="str">
        <f t="shared" si="21"/>
        <v>DFAS3AHazard Pay – 10% Base Pay GSA100BASE PAY</v>
      </c>
    </row>
    <row r="74" spans="1:43" x14ac:dyDescent="0.35">
      <c r="A74" s="18" t="s">
        <v>1839</v>
      </c>
      <c r="B74" t="s">
        <v>617</v>
      </c>
      <c r="C74" t="s">
        <v>618</v>
      </c>
      <c r="D74" s="18" t="s">
        <v>1839</v>
      </c>
      <c r="E74" t="s">
        <v>611</v>
      </c>
      <c r="F74" t="s">
        <v>612</v>
      </c>
      <c r="G74" s="13">
        <v>0.6333333333333333</v>
      </c>
      <c r="I74">
        <v>20181</v>
      </c>
      <c r="J74" t="str">
        <f t="shared" si="2"/>
        <v xml:space="preserve">20181DFAS3CImminent Danger Pay20181DFASZ3Imminent Danger Pay </v>
      </c>
      <c r="K74" t="str">
        <f t="shared" si="3"/>
        <v>20181DFAS3CImminent Danger Pay</v>
      </c>
      <c r="L74" t="str">
        <f t="shared" si="4"/>
        <v xml:space="preserve">20181DFASZ3Imminent Danger Pay </v>
      </c>
      <c r="M74" s="13">
        <f t="shared" si="5"/>
        <v>0.6333333333333333</v>
      </c>
      <c r="N74" s="13"/>
      <c r="O74" s="19">
        <v>64</v>
      </c>
      <c r="P74">
        <f t="shared" si="6"/>
        <v>1</v>
      </c>
      <c r="Q74">
        <f t="shared" si="7"/>
        <v>41</v>
      </c>
      <c r="R74">
        <f t="shared" si="8"/>
        <v>1</v>
      </c>
      <c r="S74" t="b">
        <f t="shared" si="9"/>
        <v>1</v>
      </c>
      <c r="T74" t="b">
        <f t="shared" si="10"/>
        <v>0</v>
      </c>
      <c r="W74" t="str">
        <f t="shared" si="11"/>
        <v>DFAS3CImminent Danger Pay</v>
      </c>
      <c r="X74" t="str">
        <f t="shared" si="11"/>
        <v/>
      </c>
      <c r="Y74" t="str">
        <f t="shared" si="11"/>
        <v/>
      </c>
      <c r="Z74" t="str">
        <f t="shared" si="11"/>
        <v/>
      </c>
      <c r="AA74" t="str">
        <f t="shared" si="11"/>
        <v/>
      </c>
      <c r="AC74" t="str">
        <f t="shared" si="12"/>
        <v xml:space="preserve">DFASZ3Imminent Danger Pay </v>
      </c>
      <c r="AD74" t="str">
        <f t="shared" si="12"/>
        <v/>
      </c>
      <c r="AE74" t="str">
        <f t="shared" si="12"/>
        <v/>
      </c>
      <c r="AF74" t="str">
        <f t="shared" si="12"/>
        <v/>
      </c>
      <c r="AG74" t="str">
        <f t="shared" si="12"/>
        <v/>
      </c>
      <c r="AI74">
        <f t="shared" si="13"/>
        <v>1</v>
      </c>
      <c r="AJ74">
        <f t="shared" si="14"/>
        <v>41</v>
      </c>
      <c r="AK74" t="str">
        <f t="shared" si="15"/>
        <v>20181DFAS3CImminent Danger Pay</v>
      </c>
      <c r="AL74" t="str">
        <f t="shared" si="16"/>
        <v>Imminent Danger Pay</v>
      </c>
      <c r="AM74" t="str">
        <f t="shared" si="17"/>
        <v xml:space="preserve">20181DFASZ3Imminent Danger Pay </v>
      </c>
      <c r="AN74" t="str">
        <f t="shared" si="18"/>
        <v xml:space="preserve">Imminent Danger Pay </v>
      </c>
      <c r="AO74" s="13">
        <f t="shared" si="19"/>
        <v>0.6333333333333333</v>
      </c>
      <c r="AP74">
        <f t="shared" si="20"/>
        <v>1</v>
      </c>
      <c r="AQ74" t="str">
        <f t="shared" si="21"/>
        <v xml:space="preserve">DFAS3CImminent Danger PayDFASZ3Imminent Danger Pay </v>
      </c>
    </row>
    <row r="75" spans="1:43" x14ac:dyDescent="0.35">
      <c r="A75" s="18" t="s">
        <v>1839</v>
      </c>
      <c r="B75" t="s">
        <v>489</v>
      </c>
      <c r="C75" t="s">
        <v>659</v>
      </c>
      <c r="D75" s="18" t="s">
        <v>1837</v>
      </c>
      <c r="E75">
        <v>170</v>
      </c>
      <c r="F75" t="s">
        <v>308</v>
      </c>
      <c r="G75" s="13">
        <v>0.58094220091394755</v>
      </c>
      <c r="I75">
        <v>20181</v>
      </c>
      <c r="J75" t="str">
        <f t="shared" si="2"/>
        <v>20181DFASPALump Sum - Annual 20181IBC170ANNUAL LEAVE - LUMP SUM PAY</v>
      </c>
      <c r="K75" t="str">
        <f t="shared" si="3"/>
        <v xml:space="preserve">20181DFASPALump Sum - Annual </v>
      </c>
      <c r="L75" t="str">
        <f t="shared" si="4"/>
        <v>20181IBC170ANNUAL LEAVE - LUMP SUM PAY</v>
      </c>
      <c r="M75" s="13">
        <f t="shared" si="5"/>
        <v>0.58094220091394755</v>
      </c>
      <c r="N75" s="13"/>
      <c r="O75" s="19">
        <v>65</v>
      </c>
      <c r="P75">
        <f t="shared" si="6"/>
        <v>3</v>
      </c>
      <c r="Q75">
        <f t="shared" si="7"/>
        <v>42</v>
      </c>
      <c r="R75">
        <f t="shared" si="8"/>
        <v>1</v>
      </c>
      <c r="S75" t="b">
        <f t="shared" si="9"/>
        <v>0</v>
      </c>
      <c r="T75" t="b">
        <f t="shared" si="10"/>
        <v>0</v>
      </c>
      <c r="W75" t="str">
        <f t="shared" ref="W75:AA125" si="22">IF($A75=W$10, $A75&amp;$B75&amp;$C75, "")</f>
        <v xml:space="preserve">DFASPALump Sum - Annual </v>
      </c>
      <c r="X75" t="str">
        <f t="shared" si="22"/>
        <v/>
      </c>
      <c r="Y75" t="str">
        <f t="shared" si="22"/>
        <v/>
      </c>
      <c r="Z75" t="str">
        <f t="shared" si="22"/>
        <v/>
      </c>
      <c r="AA75" t="str">
        <f t="shared" si="22"/>
        <v/>
      </c>
      <c r="AC75" t="str">
        <f t="shared" ref="AC75:AG125" si="23">IF($D75=AC$10, $D75&amp;$E75&amp;$F75, "")</f>
        <v/>
      </c>
      <c r="AD75" t="str">
        <f t="shared" si="23"/>
        <v/>
      </c>
      <c r="AE75" t="str">
        <f t="shared" si="23"/>
        <v/>
      </c>
      <c r="AF75" t="str">
        <f t="shared" si="23"/>
        <v>IBC170ANNUAL LEAVE - LUMP SUM PAY</v>
      </c>
      <c r="AG75" t="str">
        <f t="shared" si="23"/>
        <v/>
      </c>
      <c r="AI75">
        <f t="shared" si="13"/>
        <v>2</v>
      </c>
      <c r="AJ75">
        <f t="shared" si="14"/>
        <v>42</v>
      </c>
      <c r="AK75" t="str">
        <f t="shared" si="15"/>
        <v xml:space="preserve">20181DFASPALump Sum - Annual </v>
      </c>
      <c r="AL75" t="str">
        <f t="shared" si="16"/>
        <v xml:space="preserve">Lump Sum - Annual </v>
      </c>
      <c r="AM75" t="str">
        <f t="shared" si="17"/>
        <v>20181IBC170ANNUAL LEAVE - LUMP SUM PAY</v>
      </c>
      <c r="AN75" t="str">
        <f t="shared" si="18"/>
        <v>ANNUAL LEAVE - LUMP SUM PAY</v>
      </c>
      <c r="AO75" s="13">
        <f t="shared" si="19"/>
        <v>0.58094220091394755</v>
      </c>
      <c r="AP75">
        <f t="shared" si="20"/>
        <v>2</v>
      </c>
      <c r="AQ75" t="str">
        <f t="shared" si="21"/>
        <v>DFASPALump Sum - Annual IBC170ANNUAL LEAVE - LUMP SUM PAY</v>
      </c>
    </row>
    <row r="76" spans="1:43" x14ac:dyDescent="0.35">
      <c r="A76" s="18" t="s">
        <v>1839</v>
      </c>
      <c r="B76" t="s">
        <v>489</v>
      </c>
      <c r="C76" t="s">
        <v>659</v>
      </c>
      <c r="D76" s="18" t="s">
        <v>1839</v>
      </c>
      <c r="E76" t="s">
        <v>490</v>
      </c>
      <c r="F76" t="s">
        <v>660</v>
      </c>
      <c r="G76" s="13">
        <v>0.53955375253549698</v>
      </c>
      <c r="I76">
        <v>20181</v>
      </c>
      <c r="J76" t="str">
        <f t="shared" ref="J76:J139" si="24">K76&amp;L76</f>
        <v xml:space="preserve">20181DFASPALump Sum - Annual 20181DFASPBLump Sum - Advanced Annual </v>
      </c>
      <c r="K76" t="str">
        <f t="shared" ref="K76:K139" si="25">I76&amp;A76&amp;B76&amp;C76</f>
        <v xml:space="preserve">20181DFASPALump Sum - Annual </v>
      </c>
      <c r="L76" t="str">
        <f t="shared" ref="L76:L139" si="26">I76&amp;D76&amp;E76&amp;F76</f>
        <v xml:space="preserve">20181DFASPBLump Sum - Advanced Annual </v>
      </c>
      <c r="M76" s="13">
        <f t="shared" ref="M76:M139" si="27">G76</f>
        <v>0.53955375253549698</v>
      </c>
      <c r="N76" s="13"/>
      <c r="O76" s="19">
        <v>66</v>
      </c>
      <c r="P76">
        <f t="shared" ref="P76:P139" si="28">COUNTIF(C$11:C$2269, C76)</f>
        <v>3</v>
      </c>
      <c r="Q76">
        <f t="shared" ref="Q76:Q139" si="29">IF(ROW()=11,1,IF(R75+1=R76,Q75,Q75+1))</f>
        <v>42</v>
      </c>
      <c r="R76">
        <f t="shared" ref="R76:R139" si="30">IF(C76=C75, R75+1, 1)</f>
        <v>2</v>
      </c>
      <c r="S76" t="b">
        <f t="shared" ref="S76:S139" si="31">A76=D76</f>
        <v>1</v>
      </c>
      <c r="T76" t="b">
        <f t="shared" ref="T76:T139" si="32">A76&amp;B76&amp;C76=D76&amp;E76&amp;F76</f>
        <v>0</v>
      </c>
      <c r="W76" t="str">
        <f t="shared" si="22"/>
        <v xml:space="preserve">DFASPALump Sum - Annual </v>
      </c>
      <c r="X76" t="str">
        <f t="shared" si="22"/>
        <v/>
      </c>
      <c r="Y76" t="str">
        <f t="shared" si="22"/>
        <v/>
      </c>
      <c r="Z76" t="str">
        <f t="shared" si="22"/>
        <v/>
      </c>
      <c r="AA76" t="str">
        <f t="shared" si="22"/>
        <v/>
      </c>
      <c r="AC76" t="str">
        <f t="shared" si="23"/>
        <v xml:space="preserve">DFASPBLump Sum - Advanced Annual </v>
      </c>
      <c r="AD76" t="str">
        <f t="shared" si="23"/>
        <v/>
      </c>
      <c r="AE76" t="str">
        <f t="shared" si="23"/>
        <v/>
      </c>
      <c r="AF76" t="str">
        <f t="shared" si="23"/>
        <v/>
      </c>
      <c r="AG76" t="str">
        <f t="shared" si="23"/>
        <v/>
      </c>
      <c r="AI76">
        <f t="shared" ref="AI76:AI139" si="33">COUNTIF(AQ76:AQ2334, AQ76)</f>
        <v>1</v>
      </c>
      <c r="AJ76">
        <f t="shared" ref="AJ76:AJ139" si="34">Q76</f>
        <v>42</v>
      </c>
      <c r="AK76" t="str">
        <f t="shared" ref="AK76:AK139" si="35">K76</f>
        <v xml:space="preserve">20181DFASPALump Sum - Annual </v>
      </c>
      <c r="AL76" t="str">
        <f t="shared" ref="AL76:AL139" si="36">C76</f>
        <v xml:space="preserve">Lump Sum - Annual </v>
      </c>
      <c r="AM76" t="str">
        <f t="shared" ref="AM76:AM139" si="37">L76</f>
        <v xml:space="preserve">20181DFASPBLump Sum - Advanced Annual </v>
      </c>
      <c r="AN76" t="str">
        <f t="shared" ref="AN76:AN139" si="38">IF(F76="", "", F76)</f>
        <v xml:space="preserve">Lump Sum - Advanced Annual </v>
      </c>
      <c r="AO76" s="13">
        <f t="shared" ref="AO76:AO139" si="39">M76</f>
        <v>0.53955375253549698</v>
      </c>
      <c r="AP76">
        <f t="shared" ref="AP76:AP139" si="40">COUNTIF(AQ$11:AQ$2269, AQ76)</f>
        <v>1</v>
      </c>
      <c r="AQ76" t="str">
        <f t="shared" ref="AQ76:AQ139" si="41">W76&amp;AC76&amp;X76&amp;AD76&amp;Y76&amp;AE76&amp;Z76&amp;AF76&amp;AA76&amp;AG76</f>
        <v xml:space="preserve">DFASPALump Sum - Annual DFASPBLump Sum - Advanced Annual </v>
      </c>
    </row>
    <row r="77" spans="1:43" x14ac:dyDescent="0.35">
      <c r="A77" s="18" t="s">
        <v>1839</v>
      </c>
      <c r="B77" t="s">
        <v>489</v>
      </c>
      <c r="C77" t="s">
        <v>659</v>
      </c>
      <c r="D77" s="18" t="s">
        <v>1839</v>
      </c>
      <c r="E77" t="s">
        <v>488</v>
      </c>
      <c r="F77" t="s">
        <v>664</v>
      </c>
      <c r="G77" s="13">
        <v>0.53725490196078429</v>
      </c>
      <c r="I77">
        <v>20181</v>
      </c>
      <c r="J77" t="str">
        <f t="shared" si="24"/>
        <v xml:space="preserve">20181DFASPALump Sum - Annual 20181DFASP6Lump Sum - Frozen Annual </v>
      </c>
      <c r="K77" t="str">
        <f t="shared" si="25"/>
        <v xml:space="preserve">20181DFASPALump Sum - Annual </v>
      </c>
      <c r="L77" t="str">
        <f t="shared" si="26"/>
        <v xml:space="preserve">20181DFASP6Lump Sum - Frozen Annual </v>
      </c>
      <c r="M77" s="13">
        <f t="shared" si="27"/>
        <v>0.53725490196078429</v>
      </c>
      <c r="N77" s="13"/>
      <c r="O77" s="19">
        <v>67</v>
      </c>
      <c r="P77">
        <f t="shared" si="28"/>
        <v>3</v>
      </c>
      <c r="Q77">
        <f t="shared" si="29"/>
        <v>42</v>
      </c>
      <c r="R77">
        <f t="shared" si="30"/>
        <v>3</v>
      </c>
      <c r="S77" t="b">
        <f t="shared" si="31"/>
        <v>1</v>
      </c>
      <c r="T77" t="b">
        <f t="shared" si="32"/>
        <v>0</v>
      </c>
      <c r="W77" t="str">
        <f t="shared" si="22"/>
        <v xml:space="preserve">DFASPALump Sum - Annual </v>
      </c>
      <c r="X77" t="str">
        <f t="shared" si="22"/>
        <v/>
      </c>
      <c r="Y77" t="str">
        <f t="shared" si="22"/>
        <v/>
      </c>
      <c r="Z77" t="str">
        <f t="shared" si="22"/>
        <v/>
      </c>
      <c r="AA77" t="str">
        <f t="shared" si="22"/>
        <v/>
      </c>
      <c r="AC77" t="str">
        <f t="shared" si="23"/>
        <v xml:space="preserve">DFASP6Lump Sum - Frozen Annual </v>
      </c>
      <c r="AD77" t="str">
        <f t="shared" si="23"/>
        <v/>
      </c>
      <c r="AE77" t="str">
        <f t="shared" si="23"/>
        <v/>
      </c>
      <c r="AF77" t="str">
        <f t="shared" si="23"/>
        <v/>
      </c>
      <c r="AG77" t="str">
        <f t="shared" si="23"/>
        <v/>
      </c>
      <c r="AI77">
        <f t="shared" si="33"/>
        <v>1</v>
      </c>
      <c r="AJ77">
        <f t="shared" si="34"/>
        <v>42</v>
      </c>
      <c r="AK77" t="str">
        <f t="shared" si="35"/>
        <v xml:space="preserve">20181DFASPALump Sum - Annual </v>
      </c>
      <c r="AL77" t="str">
        <f t="shared" si="36"/>
        <v xml:space="preserve">Lump Sum - Annual </v>
      </c>
      <c r="AM77" t="str">
        <f t="shared" si="37"/>
        <v xml:space="preserve">20181DFASP6Lump Sum - Frozen Annual </v>
      </c>
      <c r="AN77" t="str">
        <f t="shared" si="38"/>
        <v xml:space="preserve">Lump Sum - Frozen Annual </v>
      </c>
      <c r="AO77" s="13">
        <f t="shared" si="39"/>
        <v>0.53725490196078429</v>
      </c>
      <c r="AP77">
        <f t="shared" si="40"/>
        <v>1</v>
      </c>
      <c r="AQ77" t="str">
        <f t="shared" si="41"/>
        <v xml:space="preserve">DFASPALump Sum - Annual DFASP6Lump Sum - Frozen Annual </v>
      </c>
    </row>
    <row r="78" spans="1:43" x14ac:dyDescent="0.35">
      <c r="A78" s="18" t="s">
        <v>1839</v>
      </c>
      <c r="B78" t="s">
        <v>490</v>
      </c>
      <c r="C78" t="s">
        <v>660</v>
      </c>
      <c r="D78" s="18" t="s">
        <v>1839</v>
      </c>
      <c r="E78" t="s">
        <v>494</v>
      </c>
      <c r="F78" t="s">
        <v>1821</v>
      </c>
      <c r="G78" s="13">
        <v>0.51136363636363635</v>
      </c>
      <c r="I78">
        <v>20181</v>
      </c>
      <c r="J78" t="str">
        <f t="shared" si="24"/>
        <v xml:space="preserve">20181DFASPBLump Sum - Advanced Annual 20181DFASPFLump Sum - Advanced Sick </v>
      </c>
      <c r="K78" t="str">
        <f t="shared" si="25"/>
        <v xml:space="preserve">20181DFASPBLump Sum - Advanced Annual </v>
      </c>
      <c r="L78" t="str">
        <f t="shared" si="26"/>
        <v xml:space="preserve">20181DFASPFLump Sum - Advanced Sick </v>
      </c>
      <c r="M78" s="13">
        <f t="shared" si="27"/>
        <v>0.51136363636363635</v>
      </c>
      <c r="N78" s="13"/>
      <c r="O78" s="19">
        <v>68</v>
      </c>
      <c r="P78">
        <f t="shared" si="28"/>
        <v>1</v>
      </c>
      <c r="Q78">
        <f t="shared" si="29"/>
        <v>43</v>
      </c>
      <c r="R78">
        <f t="shared" si="30"/>
        <v>1</v>
      </c>
      <c r="S78" t="b">
        <f t="shared" si="31"/>
        <v>1</v>
      </c>
      <c r="T78" t="b">
        <f t="shared" si="32"/>
        <v>0</v>
      </c>
      <c r="W78" t="str">
        <f t="shared" si="22"/>
        <v xml:space="preserve">DFASPBLump Sum - Advanced Annual </v>
      </c>
      <c r="X78" t="str">
        <f t="shared" si="22"/>
        <v/>
      </c>
      <c r="Y78" t="str">
        <f t="shared" si="22"/>
        <v/>
      </c>
      <c r="Z78" t="str">
        <f t="shared" si="22"/>
        <v/>
      </c>
      <c r="AA78" t="str">
        <f t="shared" si="22"/>
        <v/>
      </c>
      <c r="AC78" t="str">
        <f t="shared" si="23"/>
        <v xml:space="preserve">DFASPFLump Sum - Advanced Sick </v>
      </c>
      <c r="AD78" t="str">
        <f t="shared" si="23"/>
        <v/>
      </c>
      <c r="AE78" t="str">
        <f t="shared" si="23"/>
        <v/>
      </c>
      <c r="AF78" t="str">
        <f t="shared" si="23"/>
        <v/>
      </c>
      <c r="AG78" t="str">
        <f t="shared" si="23"/>
        <v/>
      </c>
      <c r="AI78">
        <f t="shared" si="33"/>
        <v>1</v>
      </c>
      <c r="AJ78">
        <f t="shared" si="34"/>
        <v>43</v>
      </c>
      <c r="AK78" t="str">
        <f t="shared" si="35"/>
        <v xml:space="preserve">20181DFASPBLump Sum - Advanced Annual </v>
      </c>
      <c r="AL78" t="str">
        <f t="shared" si="36"/>
        <v xml:space="preserve">Lump Sum - Advanced Annual </v>
      </c>
      <c r="AM78" t="str">
        <f t="shared" si="37"/>
        <v xml:space="preserve">20181DFASPFLump Sum - Advanced Sick </v>
      </c>
      <c r="AN78" t="str">
        <f t="shared" si="38"/>
        <v xml:space="preserve">Lump Sum - Advanced Sick </v>
      </c>
      <c r="AO78" s="13">
        <f t="shared" si="39"/>
        <v>0.51136363636363635</v>
      </c>
      <c r="AP78">
        <f t="shared" si="40"/>
        <v>1</v>
      </c>
      <c r="AQ78" t="str">
        <f t="shared" si="41"/>
        <v xml:space="preserve">DFASPBLump Sum - Advanced Annual DFASPFLump Sum - Advanced Sick </v>
      </c>
    </row>
    <row r="79" spans="1:43" x14ac:dyDescent="0.35">
      <c r="A79" s="18" t="s">
        <v>1839</v>
      </c>
      <c r="B79" t="s">
        <v>491</v>
      </c>
      <c r="C79" t="s">
        <v>661</v>
      </c>
      <c r="D79" s="18" t="s">
        <v>1839</v>
      </c>
      <c r="E79" t="s">
        <v>674</v>
      </c>
      <c r="F79" t="s">
        <v>675</v>
      </c>
      <c r="G79" s="13">
        <v>0.68205128205128207</v>
      </c>
      <c r="I79">
        <v>20181</v>
      </c>
      <c r="J79" t="str">
        <f t="shared" si="24"/>
        <v>20181DFASPCLump Sum - Restored Annual Leave Account 3 20181DFASLPRestored Annual Leave Account 3</v>
      </c>
      <c r="K79" t="str">
        <f t="shared" si="25"/>
        <v xml:space="preserve">20181DFASPCLump Sum - Restored Annual Leave Account 3 </v>
      </c>
      <c r="L79" t="str">
        <f t="shared" si="26"/>
        <v>20181DFASLPRestored Annual Leave Account 3</v>
      </c>
      <c r="M79" s="13">
        <f t="shared" si="27"/>
        <v>0.68205128205128207</v>
      </c>
      <c r="N79" s="13"/>
      <c r="O79" s="19">
        <v>69</v>
      </c>
      <c r="P79">
        <f t="shared" si="28"/>
        <v>3</v>
      </c>
      <c r="Q79">
        <f t="shared" si="29"/>
        <v>44</v>
      </c>
      <c r="R79">
        <f t="shared" si="30"/>
        <v>1</v>
      </c>
      <c r="S79" t="b">
        <f t="shared" si="31"/>
        <v>1</v>
      </c>
      <c r="T79" t="b">
        <f t="shared" si="32"/>
        <v>0</v>
      </c>
      <c r="W79" t="str">
        <f t="shared" si="22"/>
        <v xml:space="preserve">DFASPCLump Sum - Restored Annual Leave Account 3 </v>
      </c>
      <c r="X79" t="str">
        <f t="shared" si="22"/>
        <v/>
      </c>
      <c r="Y79" t="str">
        <f t="shared" si="22"/>
        <v/>
      </c>
      <c r="Z79" t="str">
        <f t="shared" si="22"/>
        <v/>
      </c>
      <c r="AA79" t="str">
        <f t="shared" si="22"/>
        <v/>
      </c>
      <c r="AC79" t="str">
        <f t="shared" si="23"/>
        <v>DFASLPRestored Annual Leave Account 3</v>
      </c>
      <c r="AD79" t="str">
        <f t="shared" si="23"/>
        <v/>
      </c>
      <c r="AE79" t="str">
        <f t="shared" si="23"/>
        <v/>
      </c>
      <c r="AF79" t="str">
        <f t="shared" si="23"/>
        <v/>
      </c>
      <c r="AG79" t="str">
        <f t="shared" si="23"/>
        <v/>
      </c>
      <c r="AI79">
        <f t="shared" si="33"/>
        <v>1</v>
      </c>
      <c r="AJ79">
        <f t="shared" si="34"/>
        <v>44</v>
      </c>
      <c r="AK79" t="str">
        <f t="shared" si="35"/>
        <v xml:space="preserve">20181DFASPCLump Sum - Restored Annual Leave Account 3 </v>
      </c>
      <c r="AL79" t="str">
        <f t="shared" si="36"/>
        <v xml:space="preserve">Lump Sum - Restored Annual Leave Account 3 </v>
      </c>
      <c r="AM79" t="str">
        <f t="shared" si="37"/>
        <v>20181DFASLPRestored Annual Leave Account 3</v>
      </c>
      <c r="AN79" t="str">
        <f t="shared" si="38"/>
        <v>Restored Annual Leave Account 3</v>
      </c>
      <c r="AO79" s="13">
        <f t="shared" si="39"/>
        <v>0.68205128205128207</v>
      </c>
      <c r="AP79">
        <f t="shared" si="40"/>
        <v>1</v>
      </c>
      <c r="AQ79" t="str">
        <f t="shared" si="41"/>
        <v>DFASPCLump Sum - Restored Annual Leave Account 3 DFASLPRestored Annual Leave Account 3</v>
      </c>
    </row>
    <row r="80" spans="1:43" x14ac:dyDescent="0.35">
      <c r="A80" s="18" t="s">
        <v>1839</v>
      </c>
      <c r="B80" t="s">
        <v>491</v>
      </c>
      <c r="C80" t="s">
        <v>661</v>
      </c>
      <c r="D80" s="18" t="s">
        <v>1839</v>
      </c>
      <c r="E80" t="s">
        <v>492</v>
      </c>
      <c r="F80" t="s">
        <v>662</v>
      </c>
      <c r="G80" s="13">
        <v>0.62045454545454548</v>
      </c>
      <c r="I80">
        <v>20181</v>
      </c>
      <c r="J80" t="str">
        <f t="shared" si="24"/>
        <v>20181DFASPCLump Sum - Restored Annual Leave Account 3 20181DFASPDLump Sum - Restored Annual Leave Account 2</v>
      </c>
      <c r="K80" t="str">
        <f t="shared" si="25"/>
        <v xml:space="preserve">20181DFASPCLump Sum - Restored Annual Leave Account 3 </v>
      </c>
      <c r="L80" t="str">
        <f t="shared" si="26"/>
        <v>20181DFASPDLump Sum - Restored Annual Leave Account 2</v>
      </c>
      <c r="M80" s="13">
        <f t="shared" si="27"/>
        <v>0.62045454545454548</v>
      </c>
      <c r="N80" s="13"/>
      <c r="O80" s="19">
        <v>70</v>
      </c>
      <c r="P80">
        <f t="shared" si="28"/>
        <v>3</v>
      </c>
      <c r="Q80">
        <f t="shared" si="29"/>
        <v>44</v>
      </c>
      <c r="R80">
        <f t="shared" si="30"/>
        <v>2</v>
      </c>
      <c r="S80" t="b">
        <f t="shared" si="31"/>
        <v>1</v>
      </c>
      <c r="T80" t="b">
        <f t="shared" si="32"/>
        <v>0</v>
      </c>
      <c r="W80" t="str">
        <f t="shared" si="22"/>
        <v xml:space="preserve">DFASPCLump Sum - Restored Annual Leave Account 3 </v>
      </c>
      <c r="X80" t="str">
        <f t="shared" si="22"/>
        <v/>
      </c>
      <c r="Y80" t="str">
        <f t="shared" si="22"/>
        <v/>
      </c>
      <c r="Z80" t="str">
        <f t="shared" si="22"/>
        <v/>
      </c>
      <c r="AA80" t="str">
        <f t="shared" si="22"/>
        <v/>
      </c>
      <c r="AC80" t="str">
        <f t="shared" si="23"/>
        <v>DFASPDLump Sum - Restored Annual Leave Account 2</v>
      </c>
      <c r="AD80" t="str">
        <f t="shared" si="23"/>
        <v/>
      </c>
      <c r="AE80" t="str">
        <f t="shared" si="23"/>
        <v/>
      </c>
      <c r="AF80" t="str">
        <f t="shared" si="23"/>
        <v/>
      </c>
      <c r="AG80" t="str">
        <f t="shared" si="23"/>
        <v/>
      </c>
      <c r="AI80">
        <f t="shared" si="33"/>
        <v>1</v>
      </c>
      <c r="AJ80">
        <f t="shared" si="34"/>
        <v>44</v>
      </c>
      <c r="AK80" t="str">
        <f t="shared" si="35"/>
        <v xml:space="preserve">20181DFASPCLump Sum - Restored Annual Leave Account 3 </v>
      </c>
      <c r="AL80" t="str">
        <f t="shared" si="36"/>
        <v xml:space="preserve">Lump Sum - Restored Annual Leave Account 3 </v>
      </c>
      <c r="AM80" t="str">
        <f t="shared" si="37"/>
        <v>20181DFASPDLump Sum - Restored Annual Leave Account 2</v>
      </c>
      <c r="AN80" t="str">
        <f t="shared" si="38"/>
        <v>Lump Sum - Restored Annual Leave Account 2</v>
      </c>
      <c r="AO80" s="13">
        <f t="shared" si="39"/>
        <v>0.62045454545454548</v>
      </c>
      <c r="AP80">
        <f t="shared" si="40"/>
        <v>1</v>
      </c>
      <c r="AQ80" t="str">
        <f t="shared" si="41"/>
        <v>DFASPCLump Sum - Restored Annual Leave Account 3 DFASPDLump Sum - Restored Annual Leave Account 2</v>
      </c>
    </row>
    <row r="81" spans="1:43" x14ac:dyDescent="0.35">
      <c r="A81" s="18" t="s">
        <v>1839</v>
      </c>
      <c r="B81" t="s">
        <v>491</v>
      </c>
      <c r="C81" t="s">
        <v>661</v>
      </c>
      <c r="D81" s="18" t="s">
        <v>1839</v>
      </c>
      <c r="E81" t="s">
        <v>493</v>
      </c>
      <c r="F81" t="s">
        <v>663</v>
      </c>
      <c r="G81" s="13">
        <v>0.62045454545454548</v>
      </c>
      <c r="I81">
        <v>20181</v>
      </c>
      <c r="J81" t="str">
        <f t="shared" si="24"/>
        <v xml:space="preserve">20181DFASPCLump Sum - Restored Annual Leave Account 3 20181DFASPELump Sum - Restored Annual Leave Account 1 </v>
      </c>
      <c r="K81" t="str">
        <f t="shared" si="25"/>
        <v xml:space="preserve">20181DFASPCLump Sum - Restored Annual Leave Account 3 </v>
      </c>
      <c r="L81" t="str">
        <f t="shared" si="26"/>
        <v xml:space="preserve">20181DFASPELump Sum - Restored Annual Leave Account 1 </v>
      </c>
      <c r="M81" s="13">
        <f t="shared" si="27"/>
        <v>0.62045454545454548</v>
      </c>
      <c r="N81" s="13"/>
      <c r="O81" s="19">
        <v>71</v>
      </c>
      <c r="P81">
        <f t="shared" si="28"/>
        <v>3</v>
      </c>
      <c r="Q81">
        <f t="shared" si="29"/>
        <v>44</v>
      </c>
      <c r="R81">
        <f t="shared" si="30"/>
        <v>3</v>
      </c>
      <c r="S81" t="b">
        <f t="shared" si="31"/>
        <v>1</v>
      </c>
      <c r="T81" t="b">
        <f t="shared" si="32"/>
        <v>0</v>
      </c>
      <c r="W81" t="str">
        <f t="shared" si="22"/>
        <v xml:space="preserve">DFASPCLump Sum - Restored Annual Leave Account 3 </v>
      </c>
      <c r="X81" t="str">
        <f t="shared" si="22"/>
        <v/>
      </c>
      <c r="Y81" t="str">
        <f t="shared" si="22"/>
        <v/>
      </c>
      <c r="Z81" t="str">
        <f t="shared" si="22"/>
        <v/>
      </c>
      <c r="AA81" t="str">
        <f t="shared" si="22"/>
        <v/>
      </c>
      <c r="AC81" t="str">
        <f t="shared" si="23"/>
        <v xml:space="preserve">DFASPELump Sum - Restored Annual Leave Account 1 </v>
      </c>
      <c r="AD81" t="str">
        <f t="shared" si="23"/>
        <v/>
      </c>
      <c r="AE81" t="str">
        <f t="shared" si="23"/>
        <v/>
      </c>
      <c r="AF81" t="str">
        <f t="shared" si="23"/>
        <v/>
      </c>
      <c r="AG81" t="str">
        <f t="shared" si="23"/>
        <v/>
      </c>
      <c r="AI81">
        <f t="shared" si="33"/>
        <v>1</v>
      </c>
      <c r="AJ81">
        <f t="shared" si="34"/>
        <v>44</v>
      </c>
      <c r="AK81" t="str">
        <f t="shared" si="35"/>
        <v xml:space="preserve">20181DFASPCLump Sum - Restored Annual Leave Account 3 </v>
      </c>
      <c r="AL81" t="str">
        <f t="shared" si="36"/>
        <v xml:space="preserve">Lump Sum - Restored Annual Leave Account 3 </v>
      </c>
      <c r="AM81" t="str">
        <f t="shared" si="37"/>
        <v xml:space="preserve">20181DFASPELump Sum - Restored Annual Leave Account 1 </v>
      </c>
      <c r="AN81" t="str">
        <f t="shared" si="38"/>
        <v xml:space="preserve">Lump Sum - Restored Annual Leave Account 1 </v>
      </c>
      <c r="AO81" s="13">
        <f t="shared" si="39"/>
        <v>0.62045454545454548</v>
      </c>
      <c r="AP81">
        <f t="shared" si="40"/>
        <v>1</v>
      </c>
      <c r="AQ81" t="str">
        <f t="shared" si="41"/>
        <v xml:space="preserve">DFASPCLump Sum - Restored Annual Leave Account 3 DFASPELump Sum - Restored Annual Leave Account 1 </v>
      </c>
    </row>
    <row r="82" spans="1:43" x14ac:dyDescent="0.35">
      <c r="A82" s="18" t="s">
        <v>1839</v>
      </c>
      <c r="B82" t="s">
        <v>492</v>
      </c>
      <c r="C82" t="s">
        <v>662</v>
      </c>
      <c r="D82" s="18" t="s">
        <v>1839</v>
      </c>
      <c r="E82" t="s">
        <v>676</v>
      </c>
      <c r="F82" t="s">
        <v>677</v>
      </c>
      <c r="G82" s="13">
        <v>0.69259259259259254</v>
      </c>
      <c r="I82">
        <v>20181</v>
      </c>
      <c r="J82" t="str">
        <f t="shared" si="24"/>
        <v>20181DFASPDLump Sum - Restored Annual Leave Account 220181DFASLQRestored Annual Leave Account 2</v>
      </c>
      <c r="K82" t="str">
        <f t="shared" si="25"/>
        <v>20181DFASPDLump Sum - Restored Annual Leave Account 2</v>
      </c>
      <c r="L82" t="str">
        <f t="shared" si="26"/>
        <v>20181DFASLQRestored Annual Leave Account 2</v>
      </c>
      <c r="M82" s="13">
        <f t="shared" si="27"/>
        <v>0.69259259259259254</v>
      </c>
      <c r="N82" s="13"/>
      <c r="O82" s="19">
        <v>72</v>
      </c>
      <c r="P82">
        <f t="shared" si="28"/>
        <v>3</v>
      </c>
      <c r="Q82">
        <f t="shared" si="29"/>
        <v>45</v>
      </c>
      <c r="R82">
        <f t="shared" si="30"/>
        <v>1</v>
      </c>
      <c r="S82" t="b">
        <f t="shared" si="31"/>
        <v>1</v>
      </c>
      <c r="T82" t="b">
        <f t="shared" si="32"/>
        <v>0</v>
      </c>
      <c r="W82" t="str">
        <f t="shared" si="22"/>
        <v>DFASPDLump Sum - Restored Annual Leave Account 2</v>
      </c>
      <c r="X82" t="str">
        <f t="shared" si="22"/>
        <v/>
      </c>
      <c r="Y82" t="str">
        <f t="shared" si="22"/>
        <v/>
      </c>
      <c r="Z82" t="str">
        <f t="shared" si="22"/>
        <v/>
      </c>
      <c r="AA82" t="str">
        <f t="shared" si="22"/>
        <v/>
      </c>
      <c r="AC82" t="str">
        <f t="shared" si="23"/>
        <v>DFASLQRestored Annual Leave Account 2</v>
      </c>
      <c r="AD82" t="str">
        <f t="shared" si="23"/>
        <v/>
      </c>
      <c r="AE82" t="str">
        <f t="shared" si="23"/>
        <v/>
      </c>
      <c r="AF82" t="str">
        <f t="shared" si="23"/>
        <v/>
      </c>
      <c r="AG82" t="str">
        <f t="shared" si="23"/>
        <v/>
      </c>
      <c r="AI82">
        <f t="shared" si="33"/>
        <v>1</v>
      </c>
      <c r="AJ82">
        <f t="shared" si="34"/>
        <v>45</v>
      </c>
      <c r="AK82" t="str">
        <f t="shared" si="35"/>
        <v>20181DFASPDLump Sum - Restored Annual Leave Account 2</v>
      </c>
      <c r="AL82" t="str">
        <f t="shared" si="36"/>
        <v>Lump Sum - Restored Annual Leave Account 2</v>
      </c>
      <c r="AM82" t="str">
        <f t="shared" si="37"/>
        <v>20181DFASLQRestored Annual Leave Account 2</v>
      </c>
      <c r="AN82" t="str">
        <f t="shared" si="38"/>
        <v>Restored Annual Leave Account 2</v>
      </c>
      <c r="AO82" s="13">
        <f t="shared" si="39"/>
        <v>0.69259259259259254</v>
      </c>
      <c r="AP82">
        <f t="shared" si="40"/>
        <v>1</v>
      </c>
      <c r="AQ82" t="str">
        <f t="shared" si="41"/>
        <v>DFASPDLump Sum - Restored Annual Leave Account 2DFASLQRestored Annual Leave Account 2</v>
      </c>
    </row>
    <row r="83" spans="1:43" x14ac:dyDescent="0.35">
      <c r="A83" s="18" t="s">
        <v>1839</v>
      </c>
      <c r="B83" t="s">
        <v>492</v>
      </c>
      <c r="C83" t="s">
        <v>662</v>
      </c>
      <c r="D83" s="18" t="s">
        <v>1839</v>
      </c>
      <c r="E83" t="s">
        <v>491</v>
      </c>
      <c r="F83" t="s">
        <v>661</v>
      </c>
      <c r="G83" s="13">
        <v>0.62045454545454548</v>
      </c>
      <c r="I83">
        <v>20181</v>
      </c>
      <c r="J83" t="str">
        <f t="shared" si="24"/>
        <v xml:space="preserve">20181DFASPDLump Sum - Restored Annual Leave Account 220181DFASPCLump Sum - Restored Annual Leave Account 3 </v>
      </c>
      <c r="K83" t="str">
        <f t="shared" si="25"/>
        <v>20181DFASPDLump Sum - Restored Annual Leave Account 2</v>
      </c>
      <c r="L83" t="str">
        <f t="shared" si="26"/>
        <v xml:space="preserve">20181DFASPCLump Sum - Restored Annual Leave Account 3 </v>
      </c>
      <c r="M83" s="13">
        <f t="shared" si="27"/>
        <v>0.62045454545454548</v>
      </c>
      <c r="N83" s="13"/>
      <c r="O83" s="19">
        <v>73</v>
      </c>
      <c r="P83">
        <f t="shared" si="28"/>
        <v>3</v>
      </c>
      <c r="Q83">
        <f t="shared" si="29"/>
        <v>45</v>
      </c>
      <c r="R83">
        <f t="shared" si="30"/>
        <v>2</v>
      </c>
      <c r="S83" t="b">
        <f t="shared" si="31"/>
        <v>1</v>
      </c>
      <c r="T83" t="b">
        <f t="shared" si="32"/>
        <v>0</v>
      </c>
      <c r="W83" t="str">
        <f t="shared" si="22"/>
        <v>DFASPDLump Sum - Restored Annual Leave Account 2</v>
      </c>
      <c r="X83" t="str">
        <f t="shared" si="22"/>
        <v/>
      </c>
      <c r="Y83" t="str">
        <f t="shared" si="22"/>
        <v/>
      </c>
      <c r="Z83" t="str">
        <f t="shared" si="22"/>
        <v/>
      </c>
      <c r="AA83" t="str">
        <f t="shared" si="22"/>
        <v/>
      </c>
      <c r="AC83" t="str">
        <f t="shared" si="23"/>
        <v xml:space="preserve">DFASPCLump Sum - Restored Annual Leave Account 3 </v>
      </c>
      <c r="AD83" t="str">
        <f t="shared" si="23"/>
        <v/>
      </c>
      <c r="AE83" t="str">
        <f t="shared" si="23"/>
        <v/>
      </c>
      <c r="AF83" t="str">
        <f t="shared" si="23"/>
        <v/>
      </c>
      <c r="AG83" t="str">
        <f t="shared" si="23"/>
        <v/>
      </c>
      <c r="AI83">
        <f t="shared" si="33"/>
        <v>1</v>
      </c>
      <c r="AJ83">
        <f t="shared" si="34"/>
        <v>45</v>
      </c>
      <c r="AK83" t="str">
        <f t="shared" si="35"/>
        <v>20181DFASPDLump Sum - Restored Annual Leave Account 2</v>
      </c>
      <c r="AL83" t="str">
        <f t="shared" si="36"/>
        <v>Lump Sum - Restored Annual Leave Account 2</v>
      </c>
      <c r="AM83" t="str">
        <f t="shared" si="37"/>
        <v xml:space="preserve">20181DFASPCLump Sum - Restored Annual Leave Account 3 </v>
      </c>
      <c r="AN83" t="str">
        <f t="shared" si="38"/>
        <v xml:space="preserve">Lump Sum - Restored Annual Leave Account 3 </v>
      </c>
      <c r="AO83" s="13">
        <f t="shared" si="39"/>
        <v>0.62045454545454548</v>
      </c>
      <c r="AP83">
        <f t="shared" si="40"/>
        <v>1</v>
      </c>
      <c r="AQ83" t="str">
        <f t="shared" si="41"/>
        <v xml:space="preserve">DFASPDLump Sum - Restored Annual Leave Account 2DFASPCLump Sum - Restored Annual Leave Account 3 </v>
      </c>
    </row>
    <row r="84" spans="1:43" x14ac:dyDescent="0.35">
      <c r="A84" s="18" t="s">
        <v>1839</v>
      </c>
      <c r="B84" t="s">
        <v>492</v>
      </c>
      <c r="C84" t="s">
        <v>662</v>
      </c>
      <c r="D84" s="18" t="s">
        <v>1839</v>
      </c>
      <c r="E84" t="s">
        <v>493</v>
      </c>
      <c r="F84" t="s">
        <v>663</v>
      </c>
      <c r="G84" s="13">
        <v>0.60242424242424242</v>
      </c>
      <c r="I84">
        <v>20181</v>
      </c>
      <c r="J84" t="str">
        <f t="shared" si="24"/>
        <v xml:space="preserve">20181DFASPDLump Sum - Restored Annual Leave Account 220181DFASPELump Sum - Restored Annual Leave Account 1 </v>
      </c>
      <c r="K84" t="str">
        <f t="shared" si="25"/>
        <v>20181DFASPDLump Sum - Restored Annual Leave Account 2</v>
      </c>
      <c r="L84" t="str">
        <f t="shared" si="26"/>
        <v xml:space="preserve">20181DFASPELump Sum - Restored Annual Leave Account 1 </v>
      </c>
      <c r="M84" s="13">
        <f t="shared" si="27"/>
        <v>0.60242424242424242</v>
      </c>
      <c r="N84" s="13"/>
      <c r="O84" s="19">
        <v>74</v>
      </c>
      <c r="P84">
        <f t="shared" si="28"/>
        <v>3</v>
      </c>
      <c r="Q84">
        <f t="shared" si="29"/>
        <v>45</v>
      </c>
      <c r="R84">
        <f t="shared" si="30"/>
        <v>3</v>
      </c>
      <c r="S84" t="b">
        <f t="shared" si="31"/>
        <v>1</v>
      </c>
      <c r="T84" t="b">
        <f t="shared" si="32"/>
        <v>0</v>
      </c>
      <c r="W84" t="str">
        <f t="shared" si="22"/>
        <v>DFASPDLump Sum - Restored Annual Leave Account 2</v>
      </c>
      <c r="X84" t="str">
        <f t="shared" si="22"/>
        <v/>
      </c>
      <c r="Y84" t="str">
        <f t="shared" si="22"/>
        <v/>
      </c>
      <c r="Z84" t="str">
        <f t="shared" si="22"/>
        <v/>
      </c>
      <c r="AA84" t="str">
        <f t="shared" si="22"/>
        <v/>
      </c>
      <c r="AC84" t="str">
        <f t="shared" si="23"/>
        <v xml:space="preserve">DFASPELump Sum - Restored Annual Leave Account 1 </v>
      </c>
      <c r="AD84" t="str">
        <f t="shared" si="23"/>
        <v/>
      </c>
      <c r="AE84" t="str">
        <f t="shared" si="23"/>
        <v/>
      </c>
      <c r="AF84" t="str">
        <f t="shared" si="23"/>
        <v/>
      </c>
      <c r="AG84" t="str">
        <f t="shared" si="23"/>
        <v/>
      </c>
      <c r="AI84">
        <f t="shared" si="33"/>
        <v>1</v>
      </c>
      <c r="AJ84">
        <f t="shared" si="34"/>
        <v>45</v>
      </c>
      <c r="AK84" t="str">
        <f t="shared" si="35"/>
        <v>20181DFASPDLump Sum - Restored Annual Leave Account 2</v>
      </c>
      <c r="AL84" t="str">
        <f t="shared" si="36"/>
        <v>Lump Sum - Restored Annual Leave Account 2</v>
      </c>
      <c r="AM84" t="str">
        <f t="shared" si="37"/>
        <v xml:space="preserve">20181DFASPELump Sum - Restored Annual Leave Account 1 </v>
      </c>
      <c r="AN84" t="str">
        <f t="shared" si="38"/>
        <v xml:space="preserve">Lump Sum - Restored Annual Leave Account 1 </v>
      </c>
      <c r="AO84" s="13">
        <f t="shared" si="39"/>
        <v>0.60242424242424242</v>
      </c>
      <c r="AP84">
        <f t="shared" si="40"/>
        <v>1</v>
      </c>
      <c r="AQ84" t="str">
        <f t="shared" si="41"/>
        <v xml:space="preserve">DFASPDLump Sum - Restored Annual Leave Account 2DFASPELump Sum - Restored Annual Leave Account 1 </v>
      </c>
    </row>
    <row r="85" spans="1:43" x14ac:dyDescent="0.35">
      <c r="A85" s="18" t="s">
        <v>1839</v>
      </c>
      <c r="B85" t="s">
        <v>493</v>
      </c>
      <c r="C85" t="s">
        <v>663</v>
      </c>
      <c r="D85" s="18" t="s">
        <v>1839</v>
      </c>
      <c r="E85" t="s">
        <v>678</v>
      </c>
      <c r="F85" t="s">
        <v>679</v>
      </c>
      <c r="G85" s="13">
        <v>0.69259259259259254</v>
      </c>
      <c r="I85">
        <v>20181</v>
      </c>
      <c r="J85" t="str">
        <f t="shared" si="24"/>
        <v>20181DFASPELump Sum - Restored Annual Leave Account 1 20181DFASLRRestored Annual Leave Account 1</v>
      </c>
      <c r="K85" t="str">
        <f t="shared" si="25"/>
        <v xml:space="preserve">20181DFASPELump Sum - Restored Annual Leave Account 1 </v>
      </c>
      <c r="L85" t="str">
        <f t="shared" si="26"/>
        <v>20181DFASLRRestored Annual Leave Account 1</v>
      </c>
      <c r="M85" s="13">
        <f t="shared" si="27"/>
        <v>0.69259259259259254</v>
      </c>
      <c r="N85" s="13"/>
      <c r="O85" s="19">
        <v>75</v>
      </c>
      <c r="P85">
        <f t="shared" si="28"/>
        <v>3</v>
      </c>
      <c r="Q85">
        <f t="shared" si="29"/>
        <v>46</v>
      </c>
      <c r="R85">
        <f t="shared" si="30"/>
        <v>1</v>
      </c>
      <c r="S85" t="b">
        <f t="shared" si="31"/>
        <v>1</v>
      </c>
      <c r="T85" t="b">
        <f t="shared" si="32"/>
        <v>0</v>
      </c>
      <c r="W85" t="str">
        <f t="shared" si="22"/>
        <v xml:space="preserve">DFASPELump Sum - Restored Annual Leave Account 1 </v>
      </c>
      <c r="X85" t="str">
        <f t="shared" si="22"/>
        <v/>
      </c>
      <c r="Y85" t="str">
        <f t="shared" si="22"/>
        <v/>
      </c>
      <c r="Z85" t="str">
        <f t="shared" si="22"/>
        <v/>
      </c>
      <c r="AA85" t="str">
        <f t="shared" si="22"/>
        <v/>
      </c>
      <c r="AC85" t="str">
        <f t="shared" si="23"/>
        <v>DFASLRRestored Annual Leave Account 1</v>
      </c>
      <c r="AD85" t="str">
        <f t="shared" si="23"/>
        <v/>
      </c>
      <c r="AE85" t="str">
        <f t="shared" si="23"/>
        <v/>
      </c>
      <c r="AF85" t="str">
        <f t="shared" si="23"/>
        <v/>
      </c>
      <c r="AG85" t="str">
        <f t="shared" si="23"/>
        <v/>
      </c>
      <c r="AI85">
        <f t="shared" si="33"/>
        <v>1</v>
      </c>
      <c r="AJ85">
        <f t="shared" si="34"/>
        <v>46</v>
      </c>
      <c r="AK85" t="str">
        <f t="shared" si="35"/>
        <v xml:space="preserve">20181DFASPELump Sum - Restored Annual Leave Account 1 </v>
      </c>
      <c r="AL85" t="str">
        <f t="shared" si="36"/>
        <v xml:space="preserve">Lump Sum - Restored Annual Leave Account 1 </v>
      </c>
      <c r="AM85" t="str">
        <f t="shared" si="37"/>
        <v>20181DFASLRRestored Annual Leave Account 1</v>
      </c>
      <c r="AN85" t="str">
        <f t="shared" si="38"/>
        <v>Restored Annual Leave Account 1</v>
      </c>
      <c r="AO85" s="13">
        <f t="shared" si="39"/>
        <v>0.69259259259259254</v>
      </c>
      <c r="AP85">
        <f t="shared" si="40"/>
        <v>1</v>
      </c>
      <c r="AQ85" t="str">
        <f t="shared" si="41"/>
        <v>DFASPELump Sum - Restored Annual Leave Account 1 DFASLRRestored Annual Leave Account 1</v>
      </c>
    </row>
    <row r="86" spans="1:43" x14ac:dyDescent="0.35">
      <c r="A86" s="18" t="s">
        <v>1839</v>
      </c>
      <c r="B86" t="s">
        <v>493</v>
      </c>
      <c r="C86" t="s">
        <v>663</v>
      </c>
      <c r="D86" s="18" t="s">
        <v>1839</v>
      </c>
      <c r="E86" t="s">
        <v>491</v>
      </c>
      <c r="F86" t="s">
        <v>661</v>
      </c>
      <c r="G86" s="13">
        <v>0.62045454545454548</v>
      </c>
      <c r="I86">
        <v>20181</v>
      </c>
      <c r="J86" t="str">
        <f t="shared" si="24"/>
        <v xml:space="preserve">20181DFASPELump Sum - Restored Annual Leave Account 1 20181DFASPCLump Sum - Restored Annual Leave Account 3 </v>
      </c>
      <c r="K86" t="str">
        <f t="shared" si="25"/>
        <v xml:space="preserve">20181DFASPELump Sum - Restored Annual Leave Account 1 </v>
      </c>
      <c r="L86" t="str">
        <f t="shared" si="26"/>
        <v xml:space="preserve">20181DFASPCLump Sum - Restored Annual Leave Account 3 </v>
      </c>
      <c r="M86" s="13">
        <f t="shared" si="27"/>
        <v>0.62045454545454548</v>
      </c>
      <c r="N86" s="13"/>
      <c r="O86" s="19">
        <v>76</v>
      </c>
      <c r="P86">
        <f t="shared" si="28"/>
        <v>3</v>
      </c>
      <c r="Q86">
        <f t="shared" si="29"/>
        <v>46</v>
      </c>
      <c r="R86">
        <f t="shared" si="30"/>
        <v>2</v>
      </c>
      <c r="S86" t="b">
        <f t="shared" si="31"/>
        <v>1</v>
      </c>
      <c r="T86" t="b">
        <f t="shared" si="32"/>
        <v>0</v>
      </c>
      <c r="W86" t="str">
        <f t="shared" si="22"/>
        <v xml:space="preserve">DFASPELump Sum - Restored Annual Leave Account 1 </v>
      </c>
      <c r="X86" t="str">
        <f t="shared" si="22"/>
        <v/>
      </c>
      <c r="Y86" t="str">
        <f t="shared" si="22"/>
        <v/>
      </c>
      <c r="Z86" t="str">
        <f t="shared" si="22"/>
        <v/>
      </c>
      <c r="AA86" t="str">
        <f t="shared" si="22"/>
        <v/>
      </c>
      <c r="AC86" t="str">
        <f t="shared" si="23"/>
        <v xml:space="preserve">DFASPCLump Sum - Restored Annual Leave Account 3 </v>
      </c>
      <c r="AD86" t="str">
        <f t="shared" si="23"/>
        <v/>
      </c>
      <c r="AE86" t="str">
        <f t="shared" si="23"/>
        <v/>
      </c>
      <c r="AF86" t="str">
        <f t="shared" si="23"/>
        <v/>
      </c>
      <c r="AG86" t="str">
        <f t="shared" si="23"/>
        <v/>
      </c>
      <c r="AI86">
        <f t="shared" si="33"/>
        <v>1</v>
      </c>
      <c r="AJ86">
        <f t="shared" si="34"/>
        <v>46</v>
      </c>
      <c r="AK86" t="str">
        <f t="shared" si="35"/>
        <v xml:space="preserve">20181DFASPELump Sum - Restored Annual Leave Account 1 </v>
      </c>
      <c r="AL86" t="str">
        <f t="shared" si="36"/>
        <v xml:space="preserve">Lump Sum - Restored Annual Leave Account 1 </v>
      </c>
      <c r="AM86" t="str">
        <f t="shared" si="37"/>
        <v xml:space="preserve">20181DFASPCLump Sum - Restored Annual Leave Account 3 </v>
      </c>
      <c r="AN86" t="str">
        <f t="shared" si="38"/>
        <v xml:space="preserve">Lump Sum - Restored Annual Leave Account 3 </v>
      </c>
      <c r="AO86" s="13">
        <f t="shared" si="39"/>
        <v>0.62045454545454548</v>
      </c>
      <c r="AP86">
        <f t="shared" si="40"/>
        <v>1</v>
      </c>
      <c r="AQ86" t="str">
        <f t="shared" si="41"/>
        <v xml:space="preserve">DFASPELump Sum - Restored Annual Leave Account 1 DFASPCLump Sum - Restored Annual Leave Account 3 </v>
      </c>
    </row>
    <row r="87" spans="1:43" x14ac:dyDescent="0.35">
      <c r="A87" s="18" t="s">
        <v>1839</v>
      </c>
      <c r="B87" t="s">
        <v>493</v>
      </c>
      <c r="C87" t="s">
        <v>663</v>
      </c>
      <c r="D87" s="18" t="s">
        <v>1839</v>
      </c>
      <c r="E87" t="s">
        <v>492</v>
      </c>
      <c r="F87" t="s">
        <v>662</v>
      </c>
      <c r="G87" s="13">
        <v>0.60242424242424242</v>
      </c>
      <c r="I87">
        <v>20181</v>
      </c>
      <c r="J87" t="str">
        <f t="shared" si="24"/>
        <v>20181DFASPELump Sum - Restored Annual Leave Account 1 20181DFASPDLump Sum - Restored Annual Leave Account 2</v>
      </c>
      <c r="K87" t="str">
        <f t="shared" si="25"/>
        <v xml:space="preserve">20181DFASPELump Sum - Restored Annual Leave Account 1 </v>
      </c>
      <c r="L87" t="str">
        <f t="shared" si="26"/>
        <v>20181DFASPDLump Sum - Restored Annual Leave Account 2</v>
      </c>
      <c r="M87" s="13">
        <f t="shared" si="27"/>
        <v>0.60242424242424242</v>
      </c>
      <c r="N87" s="13"/>
      <c r="O87" s="19">
        <v>77</v>
      </c>
      <c r="P87">
        <f t="shared" si="28"/>
        <v>3</v>
      </c>
      <c r="Q87">
        <f t="shared" si="29"/>
        <v>46</v>
      </c>
      <c r="R87">
        <f t="shared" si="30"/>
        <v>3</v>
      </c>
      <c r="S87" t="b">
        <f t="shared" si="31"/>
        <v>1</v>
      </c>
      <c r="T87" t="b">
        <f t="shared" si="32"/>
        <v>0</v>
      </c>
      <c r="W87" t="str">
        <f t="shared" si="22"/>
        <v xml:space="preserve">DFASPELump Sum - Restored Annual Leave Account 1 </v>
      </c>
      <c r="X87" t="str">
        <f t="shared" si="22"/>
        <v/>
      </c>
      <c r="Y87" t="str">
        <f t="shared" si="22"/>
        <v/>
      </c>
      <c r="Z87" t="str">
        <f t="shared" si="22"/>
        <v/>
      </c>
      <c r="AA87" t="str">
        <f t="shared" si="22"/>
        <v/>
      </c>
      <c r="AC87" t="str">
        <f t="shared" si="23"/>
        <v>DFASPDLump Sum - Restored Annual Leave Account 2</v>
      </c>
      <c r="AD87" t="str">
        <f t="shared" si="23"/>
        <v/>
      </c>
      <c r="AE87" t="str">
        <f t="shared" si="23"/>
        <v/>
      </c>
      <c r="AF87" t="str">
        <f t="shared" si="23"/>
        <v/>
      </c>
      <c r="AG87" t="str">
        <f t="shared" si="23"/>
        <v/>
      </c>
      <c r="AI87">
        <f t="shared" si="33"/>
        <v>1</v>
      </c>
      <c r="AJ87">
        <f t="shared" si="34"/>
        <v>46</v>
      </c>
      <c r="AK87" t="str">
        <f t="shared" si="35"/>
        <v xml:space="preserve">20181DFASPELump Sum - Restored Annual Leave Account 1 </v>
      </c>
      <c r="AL87" t="str">
        <f t="shared" si="36"/>
        <v xml:space="preserve">Lump Sum - Restored Annual Leave Account 1 </v>
      </c>
      <c r="AM87" t="str">
        <f t="shared" si="37"/>
        <v>20181DFASPDLump Sum - Restored Annual Leave Account 2</v>
      </c>
      <c r="AN87" t="str">
        <f t="shared" si="38"/>
        <v>Lump Sum - Restored Annual Leave Account 2</v>
      </c>
      <c r="AO87" s="13">
        <f t="shared" si="39"/>
        <v>0.60242424242424242</v>
      </c>
      <c r="AP87">
        <f t="shared" si="40"/>
        <v>1</v>
      </c>
      <c r="AQ87" t="str">
        <f t="shared" si="41"/>
        <v>DFASPELump Sum - Restored Annual Leave Account 1 DFASPDLump Sum - Restored Annual Leave Account 2</v>
      </c>
    </row>
    <row r="88" spans="1:43" x14ac:dyDescent="0.35">
      <c r="A88" s="18" t="s">
        <v>1839</v>
      </c>
      <c r="B88" t="s">
        <v>488</v>
      </c>
      <c r="C88" t="s">
        <v>664</v>
      </c>
      <c r="D88" s="18"/>
      <c r="G88" s="13">
        <v>0</v>
      </c>
      <c r="I88">
        <v>20181</v>
      </c>
      <c r="J88" t="str">
        <f t="shared" si="24"/>
        <v>20181DFASP6Lump Sum - Frozen Annual 20181</v>
      </c>
      <c r="K88" t="str">
        <f t="shared" si="25"/>
        <v xml:space="preserve">20181DFASP6Lump Sum - Frozen Annual </v>
      </c>
      <c r="L88" t="str">
        <f t="shared" si="26"/>
        <v>20181</v>
      </c>
      <c r="M88" s="13">
        <f t="shared" si="27"/>
        <v>0</v>
      </c>
      <c r="N88" s="13"/>
      <c r="O88" s="19">
        <v>78</v>
      </c>
      <c r="P88">
        <f t="shared" si="28"/>
        <v>1</v>
      </c>
      <c r="Q88">
        <f t="shared" si="29"/>
        <v>47</v>
      </c>
      <c r="R88">
        <f t="shared" si="30"/>
        <v>1</v>
      </c>
      <c r="S88" t="b">
        <f t="shared" si="31"/>
        <v>0</v>
      </c>
      <c r="T88" t="b">
        <f t="shared" si="32"/>
        <v>0</v>
      </c>
      <c r="W88" t="str">
        <f t="shared" si="22"/>
        <v xml:space="preserve">DFASP6Lump Sum - Frozen Annual </v>
      </c>
      <c r="X88" t="str">
        <f t="shared" si="22"/>
        <v/>
      </c>
      <c r="Y88" t="str">
        <f t="shared" si="22"/>
        <v/>
      </c>
      <c r="Z88" t="str">
        <f t="shared" si="22"/>
        <v/>
      </c>
      <c r="AA88" t="str">
        <f t="shared" si="22"/>
        <v/>
      </c>
      <c r="AC88" t="str">
        <f t="shared" si="23"/>
        <v/>
      </c>
      <c r="AD88" t="str">
        <f t="shared" si="23"/>
        <v/>
      </c>
      <c r="AE88" t="str">
        <f t="shared" si="23"/>
        <v/>
      </c>
      <c r="AF88" t="str">
        <f t="shared" si="23"/>
        <v/>
      </c>
      <c r="AG88" t="str">
        <f t="shared" si="23"/>
        <v/>
      </c>
      <c r="AI88">
        <f t="shared" si="33"/>
        <v>1</v>
      </c>
      <c r="AJ88">
        <f t="shared" si="34"/>
        <v>47</v>
      </c>
      <c r="AK88" t="str">
        <f t="shared" si="35"/>
        <v xml:space="preserve">20181DFASP6Lump Sum - Frozen Annual </v>
      </c>
      <c r="AL88" t="str">
        <f t="shared" si="36"/>
        <v xml:space="preserve">Lump Sum - Frozen Annual </v>
      </c>
      <c r="AM88" t="str">
        <f t="shared" si="37"/>
        <v>20181</v>
      </c>
      <c r="AN88" t="str">
        <f t="shared" si="38"/>
        <v/>
      </c>
      <c r="AO88" s="13">
        <f t="shared" si="39"/>
        <v>0</v>
      </c>
      <c r="AP88">
        <f t="shared" si="40"/>
        <v>1</v>
      </c>
      <c r="AQ88" t="str">
        <f t="shared" si="41"/>
        <v xml:space="preserve">DFASP6Lump Sum - Frozen Annual </v>
      </c>
    </row>
    <row r="89" spans="1:43" x14ac:dyDescent="0.35">
      <c r="A89" s="18" t="s">
        <v>1839</v>
      </c>
      <c r="B89">
        <v>99</v>
      </c>
      <c r="C89" t="s">
        <v>665</v>
      </c>
      <c r="D89" s="18"/>
      <c r="G89" s="13">
        <v>0</v>
      </c>
      <c r="I89">
        <v>20181</v>
      </c>
      <c r="J89" t="str">
        <f t="shared" si="24"/>
        <v>20181DFAS99 Non-Forfeiting Restored Annual Leave20181</v>
      </c>
      <c r="K89" t="str">
        <f t="shared" si="25"/>
        <v>20181DFAS99 Non-Forfeiting Restored Annual Leave</v>
      </c>
      <c r="L89" t="str">
        <f t="shared" si="26"/>
        <v>20181</v>
      </c>
      <c r="M89" s="13">
        <f t="shared" si="27"/>
        <v>0</v>
      </c>
      <c r="N89" s="13"/>
      <c r="O89" s="19">
        <v>79</v>
      </c>
      <c r="P89">
        <f t="shared" si="28"/>
        <v>1</v>
      </c>
      <c r="Q89">
        <f t="shared" si="29"/>
        <v>48</v>
      </c>
      <c r="R89">
        <f t="shared" si="30"/>
        <v>1</v>
      </c>
      <c r="S89" t="b">
        <f t="shared" si="31"/>
        <v>0</v>
      </c>
      <c r="T89" t="b">
        <f t="shared" si="32"/>
        <v>0</v>
      </c>
      <c r="W89" t="str">
        <f t="shared" si="22"/>
        <v>DFAS99 Non-Forfeiting Restored Annual Leave</v>
      </c>
      <c r="X89" t="str">
        <f t="shared" si="22"/>
        <v/>
      </c>
      <c r="Y89" t="str">
        <f t="shared" si="22"/>
        <v/>
      </c>
      <c r="Z89" t="str">
        <f t="shared" si="22"/>
        <v/>
      </c>
      <c r="AA89" t="str">
        <f t="shared" si="22"/>
        <v/>
      </c>
      <c r="AC89" t="str">
        <f t="shared" si="23"/>
        <v/>
      </c>
      <c r="AD89" t="str">
        <f t="shared" si="23"/>
        <v/>
      </c>
      <c r="AE89" t="str">
        <f t="shared" si="23"/>
        <v/>
      </c>
      <c r="AF89" t="str">
        <f t="shared" si="23"/>
        <v/>
      </c>
      <c r="AG89" t="str">
        <f t="shared" si="23"/>
        <v/>
      </c>
      <c r="AI89">
        <f t="shared" si="33"/>
        <v>1</v>
      </c>
      <c r="AJ89">
        <f t="shared" si="34"/>
        <v>48</v>
      </c>
      <c r="AK89" t="str">
        <f t="shared" si="35"/>
        <v>20181DFAS99 Non-Forfeiting Restored Annual Leave</v>
      </c>
      <c r="AL89" t="str">
        <f t="shared" si="36"/>
        <v xml:space="preserve"> Non-Forfeiting Restored Annual Leave</v>
      </c>
      <c r="AM89" t="str">
        <f t="shared" si="37"/>
        <v>20181</v>
      </c>
      <c r="AN89" t="str">
        <f t="shared" si="38"/>
        <v/>
      </c>
      <c r="AO89" s="13">
        <f t="shared" si="39"/>
        <v>0</v>
      </c>
      <c r="AP89">
        <f t="shared" si="40"/>
        <v>1</v>
      </c>
      <c r="AQ89" t="str">
        <f t="shared" si="41"/>
        <v>DFAS99 Non-Forfeiting Restored Annual Leave</v>
      </c>
    </row>
    <row r="90" spans="1:43" x14ac:dyDescent="0.35">
      <c r="A90" s="18" t="s">
        <v>1839</v>
      </c>
      <c r="B90" t="s">
        <v>666</v>
      </c>
      <c r="C90" t="s">
        <v>667</v>
      </c>
      <c r="D90" s="18"/>
      <c r="G90" s="13">
        <v>0</v>
      </c>
      <c r="I90">
        <v>20181</v>
      </c>
      <c r="J90" t="str">
        <f t="shared" si="24"/>
        <v>20181DFASLAAnnual leave20181</v>
      </c>
      <c r="K90" t="str">
        <f t="shared" si="25"/>
        <v>20181DFASLAAnnual leave</v>
      </c>
      <c r="L90" t="str">
        <f t="shared" si="26"/>
        <v>20181</v>
      </c>
      <c r="M90" s="13">
        <f t="shared" si="27"/>
        <v>0</v>
      </c>
      <c r="N90" s="13"/>
      <c r="O90" s="19">
        <v>80</v>
      </c>
      <c r="P90">
        <f t="shared" si="28"/>
        <v>9</v>
      </c>
      <c r="Q90">
        <f t="shared" si="29"/>
        <v>49</v>
      </c>
      <c r="R90">
        <f t="shared" si="30"/>
        <v>1</v>
      </c>
      <c r="S90" t="b">
        <f t="shared" si="31"/>
        <v>0</v>
      </c>
      <c r="T90" t="b">
        <f t="shared" si="32"/>
        <v>0</v>
      </c>
      <c r="W90" t="str">
        <f t="shared" si="22"/>
        <v>DFASLAAnnual leave</v>
      </c>
      <c r="X90" t="str">
        <f t="shared" si="22"/>
        <v/>
      </c>
      <c r="Y90" t="str">
        <f t="shared" si="22"/>
        <v/>
      </c>
      <c r="Z90" t="str">
        <f t="shared" si="22"/>
        <v/>
      </c>
      <c r="AA90" t="str">
        <f t="shared" si="22"/>
        <v/>
      </c>
      <c r="AC90" t="str">
        <f t="shared" si="23"/>
        <v/>
      </c>
      <c r="AD90" t="str">
        <f t="shared" si="23"/>
        <v/>
      </c>
      <c r="AE90" t="str">
        <f t="shared" si="23"/>
        <v/>
      </c>
      <c r="AF90" t="str">
        <f t="shared" si="23"/>
        <v/>
      </c>
      <c r="AG90" t="str">
        <f t="shared" si="23"/>
        <v/>
      </c>
      <c r="AI90">
        <f t="shared" si="33"/>
        <v>1</v>
      </c>
      <c r="AJ90">
        <f t="shared" si="34"/>
        <v>49</v>
      </c>
      <c r="AK90" t="str">
        <f t="shared" si="35"/>
        <v>20181DFASLAAnnual leave</v>
      </c>
      <c r="AL90" t="str">
        <f t="shared" si="36"/>
        <v>Annual leave</v>
      </c>
      <c r="AM90" t="str">
        <f t="shared" si="37"/>
        <v>20181</v>
      </c>
      <c r="AN90" t="str">
        <f t="shared" si="38"/>
        <v/>
      </c>
      <c r="AO90" s="13">
        <f t="shared" si="39"/>
        <v>0</v>
      </c>
      <c r="AP90">
        <f t="shared" si="40"/>
        <v>1</v>
      </c>
      <c r="AQ90" t="str">
        <f t="shared" si="41"/>
        <v>DFASLAAnnual leave</v>
      </c>
    </row>
    <row r="91" spans="1:43" x14ac:dyDescent="0.35">
      <c r="A91" s="18" t="s">
        <v>1839</v>
      </c>
      <c r="B91" t="s">
        <v>668</v>
      </c>
      <c r="C91" t="s">
        <v>669</v>
      </c>
      <c r="D91" s="18"/>
      <c r="G91" s="13">
        <v>0</v>
      </c>
      <c r="I91">
        <v>20181</v>
      </c>
      <c r="J91" t="str">
        <f t="shared" si="24"/>
        <v>20181DFASLBAnnual leave, advanced20181</v>
      </c>
      <c r="K91" t="str">
        <f t="shared" si="25"/>
        <v>20181DFASLBAnnual leave, advanced</v>
      </c>
      <c r="L91" t="str">
        <f t="shared" si="26"/>
        <v>20181</v>
      </c>
      <c r="M91" s="13">
        <f t="shared" si="27"/>
        <v>0</v>
      </c>
      <c r="N91" s="13"/>
      <c r="O91" s="19">
        <v>81</v>
      </c>
      <c r="P91">
        <f t="shared" si="28"/>
        <v>1</v>
      </c>
      <c r="Q91">
        <f t="shared" si="29"/>
        <v>50</v>
      </c>
      <c r="R91">
        <f t="shared" si="30"/>
        <v>1</v>
      </c>
      <c r="S91" t="b">
        <f t="shared" si="31"/>
        <v>0</v>
      </c>
      <c r="T91" t="b">
        <f t="shared" si="32"/>
        <v>0</v>
      </c>
      <c r="W91" t="str">
        <f t="shared" si="22"/>
        <v>DFASLBAnnual leave, advanced</v>
      </c>
      <c r="X91" t="str">
        <f t="shared" si="22"/>
        <v/>
      </c>
      <c r="Y91" t="str">
        <f t="shared" si="22"/>
        <v/>
      </c>
      <c r="Z91" t="str">
        <f t="shared" si="22"/>
        <v/>
      </c>
      <c r="AA91" t="str">
        <f t="shared" si="22"/>
        <v/>
      </c>
      <c r="AC91" t="str">
        <f t="shared" si="23"/>
        <v/>
      </c>
      <c r="AD91" t="str">
        <f t="shared" si="23"/>
        <v/>
      </c>
      <c r="AE91" t="str">
        <f t="shared" si="23"/>
        <v/>
      </c>
      <c r="AF91" t="str">
        <f t="shared" si="23"/>
        <v/>
      </c>
      <c r="AG91" t="str">
        <f t="shared" si="23"/>
        <v/>
      </c>
      <c r="AI91">
        <f t="shared" si="33"/>
        <v>1</v>
      </c>
      <c r="AJ91">
        <f t="shared" si="34"/>
        <v>50</v>
      </c>
      <c r="AK91" t="str">
        <f t="shared" si="35"/>
        <v>20181DFASLBAnnual leave, advanced</v>
      </c>
      <c r="AL91" t="str">
        <f t="shared" si="36"/>
        <v>Annual leave, advanced</v>
      </c>
      <c r="AM91" t="str">
        <f t="shared" si="37"/>
        <v>20181</v>
      </c>
      <c r="AN91" t="str">
        <f t="shared" si="38"/>
        <v/>
      </c>
      <c r="AO91" s="13">
        <f t="shared" si="39"/>
        <v>0</v>
      </c>
      <c r="AP91">
        <f t="shared" si="40"/>
        <v>1</v>
      </c>
      <c r="AQ91" t="str">
        <f t="shared" si="41"/>
        <v>DFASLBAnnual leave, advanced</v>
      </c>
    </row>
    <row r="92" spans="1:43" x14ac:dyDescent="0.35">
      <c r="A92" s="18" t="s">
        <v>1839</v>
      </c>
      <c r="B92" t="s">
        <v>670</v>
      </c>
      <c r="C92" t="s">
        <v>671</v>
      </c>
      <c r="D92" s="18"/>
      <c r="G92" s="13">
        <v>0</v>
      </c>
      <c r="I92">
        <v>20181</v>
      </c>
      <c r="J92" t="str">
        <f t="shared" si="24"/>
        <v>20181DFASLFAnnual leave, forced20181</v>
      </c>
      <c r="K92" t="str">
        <f t="shared" si="25"/>
        <v>20181DFASLFAnnual leave, forced</v>
      </c>
      <c r="L92" t="str">
        <f t="shared" si="26"/>
        <v>20181</v>
      </c>
      <c r="M92" s="13">
        <f t="shared" si="27"/>
        <v>0</v>
      </c>
      <c r="N92" s="13"/>
      <c r="O92" s="19">
        <v>82</v>
      </c>
      <c r="P92">
        <f t="shared" si="28"/>
        <v>1</v>
      </c>
      <c r="Q92">
        <f t="shared" si="29"/>
        <v>51</v>
      </c>
      <c r="R92">
        <f t="shared" si="30"/>
        <v>1</v>
      </c>
      <c r="S92" t="b">
        <f t="shared" si="31"/>
        <v>0</v>
      </c>
      <c r="T92" t="b">
        <f t="shared" si="32"/>
        <v>0</v>
      </c>
      <c r="W92" t="str">
        <f t="shared" si="22"/>
        <v>DFASLFAnnual leave, forced</v>
      </c>
      <c r="X92" t="str">
        <f t="shared" si="22"/>
        <v/>
      </c>
      <c r="Y92" t="str">
        <f t="shared" si="22"/>
        <v/>
      </c>
      <c r="Z92" t="str">
        <f t="shared" si="22"/>
        <v/>
      </c>
      <c r="AA92" t="str">
        <f t="shared" si="22"/>
        <v/>
      </c>
      <c r="AC92" t="str">
        <f t="shared" si="23"/>
        <v/>
      </c>
      <c r="AD92" t="str">
        <f t="shared" si="23"/>
        <v/>
      </c>
      <c r="AE92" t="str">
        <f t="shared" si="23"/>
        <v/>
      </c>
      <c r="AF92" t="str">
        <f t="shared" si="23"/>
        <v/>
      </c>
      <c r="AG92" t="str">
        <f t="shared" si="23"/>
        <v/>
      </c>
      <c r="AI92">
        <f t="shared" si="33"/>
        <v>1</v>
      </c>
      <c r="AJ92">
        <f t="shared" si="34"/>
        <v>51</v>
      </c>
      <c r="AK92" t="str">
        <f t="shared" si="35"/>
        <v>20181DFASLFAnnual leave, forced</v>
      </c>
      <c r="AL92" t="str">
        <f t="shared" si="36"/>
        <v>Annual leave, forced</v>
      </c>
      <c r="AM92" t="str">
        <f t="shared" si="37"/>
        <v>20181</v>
      </c>
      <c r="AN92" t="str">
        <f t="shared" si="38"/>
        <v/>
      </c>
      <c r="AO92" s="13">
        <f t="shared" si="39"/>
        <v>0</v>
      </c>
      <c r="AP92">
        <f t="shared" si="40"/>
        <v>1</v>
      </c>
      <c r="AQ92" t="str">
        <f t="shared" si="41"/>
        <v>DFASLFAnnual leave, forced</v>
      </c>
    </row>
    <row r="93" spans="1:43" x14ac:dyDescent="0.35">
      <c r="A93" s="18" t="s">
        <v>1839</v>
      </c>
      <c r="B93" t="s">
        <v>672</v>
      </c>
      <c r="C93" t="s">
        <v>673</v>
      </c>
      <c r="D93" s="18"/>
      <c r="G93" s="13">
        <v>0</v>
      </c>
      <c r="I93">
        <v>20181</v>
      </c>
      <c r="J93" t="str">
        <f t="shared" si="24"/>
        <v>20181DFASLOBRAC Restored20181</v>
      </c>
      <c r="K93" t="str">
        <f t="shared" si="25"/>
        <v>20181DFASLOBRAC Restored</v>
      </c>
      <c r="L93" t="str">
        <f t="shared" si="26"/>
        <v>20181</v>
      </c>
      <c r="M93" s="13">
        <f t="shared" si="27"/>
        <v>0</v>
      </c>
      <c r="N93" s="13"/>
      <c r="O93" s="19">
        <v>83</v>
      </c>
      <c r="P93">
        <f t="shared" si="28"/>
        <v>1</v>
      </c>
      <c r="Q93">
        <f t="shared" si="29"/>
        <v>52</v>
      </c>
      <c r="R93">
        <f t="shared" si="30"/>
        <v>1</v>
      </c>
      <c r="S93" t="b">
        <f t="shared" si="31"/>
        <v>0</v>
      </c>
      <c r="T93" t="b">
        <f t="shared" si="32"/>
        <v>0</v>
      </c>
      <c r="W93" t="str">
        <f t="shared" si="22"/>
        <v>DFASLOBRAC Restored</v>
      </c>
      <c r="X93" t="str">
        <f t="shared" si="22"/>
        <v/>
      </c>
      <c r="Y93" t="str">
        <f t="shared" si="22"/>
        <v/>
      </c>
      <c r="Z93" t="str">
        <f t="shared" si="22"/>
        <v/>
      </c>
      <c r="AA93" t="str">
        <f t="shared" si="22"/>
        <v/>
      </c>
      <c r="AC93" t="str">
        <f t="shared" si="23"/>
        <v/>
      </c>
      <c r="AD93" t="str">
        <f t="shared" si="23"/>
        <v/>
      </c>
      <c r="AE93" t="str">
        <f t="shared" si="23"/>
        <v/>
      </c>
      <c r="AF93" t="str">
        <f t="shared" si="23"/>
        <v/>
      </c>
      <c r="AG93" t="str">
        <f t="shared" si="23"/>
        <v/>
      </c>
      <c r="AI93">
        <f t="shared" si="33"/>
        <v>1</v>
      </c>
      <c r="AJ93">
        <f t="shared" si="34"/>
        <v>52</v>
      </c>
      <c r="AK93" t="str">
        <f t="shared" si="35"/>
        <v>20181DFASLOBRAC Restored</v>
      </c>
      <c r="AL93" t="str">
        <f t="shared" si="36"/>
        <v>BRAC Restored</v>
      </c>
      <c r="AM93" t="str">
        <f t="shared" si="37"/>
        <v>20181</v>
      </c>
      <c r="AN93" t="str">
        <f t="shared" si="38"/>
        <v/>
      </c>
      <c r="AO93" s="13">
        <f t="shared" si="39"/>
        <v>0</v>
      </c>
      <c r="AP93">
        <f t="shared" si="40"/>
        <v>1</v>
      </c>
      <c r="AQ93" t="str">
        <f t="shared" si="41"/>
        <v>DFASLOBRAC Restored</v>
      </c>
    </row>
    <row r="94" spans="1:43" x14ac:dyDescent="0.35">
      <c r="A94" s="18" t="s">
        <v>1839</v>
      </c>
      <c r="B94" t="s">
        <v>674</v>
      </c>
      <c r="C94" t="s">
        <v>675</v>
      </c>
      <c r="D94" s="18" t="s">
        <v>1839</v>
      </c>
      <c r="E94" t="s">
        <v>491</v>
      </c>
      <c r="F94" t="s">
        <v>661</v>
      </c>
      <c r="G94" s="13">
        <v>0.68205128205128207</v>
      </c>
      <c r="I94">
        <v>20181</v>
      </c>
      <c r="J94" t="str">
        <f t="shared" si="24"/>
        <v xml:space="preserve">20181DFASLPRestored Annual Leave Account 320181DFASPCLump Sum - Restored Annual Leave Account 3 </v>
      </c>
      <c r="K94" t="str">
        <f t="shared" si="25"/>
        <v>20181DFASLPRestored Annual Leave Account 3</v>
      </c>
      <c r="L94" t="str">
        <f t="shared" si="26"/>
        <v xml:space="preserve">20181DFASPCLump Sum - Restored Annual Leave Account 3 </v>
      </c>
      <c r="M94" s="13">
        <f t="shared" si="27"/>
        <v>0.68205128205128207</v>
      </c>
      <c r="N94" s="13"/>
      <c r="O94" s="19">
        <v>84</v>
      </c>
      <c r="P94">
        <f t="shared" si="28"/>
        <v>3</v>
      </c>
      <c r="Q94">
        <f t="shared" si="29"/>
        <v>53</v>
      </c>
      <c r="R94">
        <f t="shared" si="30"/>
        <v>1</v>
      </c>
      <c r="S94" t="b">
        <f t="shared" si="31"/>
        <v>1</v>
      </c>
      <c r="T94" t="b">
        <f t="shared" si="32"/>
        <v>0</v>
      </c>
      <c r="W94" t="str">
        <f t="shared" si="22"/>
        <v>DFASLPRestored Annual Leave Account 3</v>
      </c>
      <c r="X94" t="str">
        <f t="shared" si="22"/>
        <v/>
      </c>
      <c r="Y94" t="str">
        <f t="shared" si="22"/>
        <v/>
      </c>
      <c r="Z94" t="str">
        <f t="shared" si="22"/>
        <v/>
      </c>
      <c r="AA94" t="str">
        <f t="shared" si="22"/>
        <v/>
      </c>
      <c r="AC94" t="str">
        <f t="shared" si="23"/>
        <v xml:space="preserve">DFASPCLump Sum - Restored Annual Leave Account 3 </v>
      </c>
      <c r="AD94" t="str">
        <f t="shared" si="23"/>
        <v/>
      </c>
      <c r="AE94" t="str">
        <f t="shared" si="23"/>
        <v/>
      </c>
      <c r="AF94" t="str">
        <f t="shared" si="23"/>
        <v/>
      </c>
      <c r="AG94" t="str">
        <f t="shared" si="23"/>
        <v/>
      </c>
      <c r="AI94">
        <f t="shared" si="33"/>
        <v>1</v>
      </c>
      <c r="AJ94">
        <f t="shared" si="34"/>
        <v>53</v>
      </c>
      <c r="AK94" t="str">
        <f t="shared" si="35"/>
        <v>20181DFASLPRestored Annual Leave Account 3</v>
      </c>
      <c r="AL94" t="str">
        <f t="shared" si="36"/>
        <v>Restored Annual Leave Account 3</v>
      </c>
      <c r="AM94" t="str">
        <f t="shared" si="37"/>
        <v xml:space="preserve">20181DFASPCLump Sum - Restored Annual Leave Account 3 </v>
      </c>
      <c r="AN94" t="str">
        <f t="shared" si="38"/>
        <v xml:space="preserve">Lump Sum - Restored Annual Leave Account 3 </v>
      </c>
      <c r="AO94" s="13">
        <f t="shared" si="39"/>
        <v>0.68205128205128207</v>
      </c>
      <c r="AP94">
        <f t="shared" si="40"/>
        <v>1</v>
      </c>
      <c r="AQ94" t="str">
        <f t="shared" si="41"/>
        <v xml:space="preserve">DFASLPRestored Annual Leave Account 3DFASPCLump Sum - Restored Annual Leave Account 3 </v>
      </c>
    </row>
    <row r="95" spans="1:43" x14ac:dyDescent="0.35">
      <c r="A95" s="18" t="s">
        <v>1839</v>
      </c>
      <c r="B95" t="s">
        <v>674</v>
      </c>
      <c r="C95" t="s">
        <v>675</v>
      </c>
      <c r="D95" s="18" t="s">
        <v>1839</v>
      </c>
      <c r="E95" t="s">
        <v>676</v>
      </c>
      <c r="F95" t="s">
        <v>677</v>
      </c>
      <c r="G95" s="13">
        <v>0.54048582995951411</v>
      </c>
      <c r="I95">
        <v>20181</v>
      </c>
      <c r="J95" t="str">
        <f t="shared" si="24"/>
        <v>20181DFASLPRestored Annual Leave Account 320181DFASLQRestored Annual Leave Account 2</v>
      </c>
      <c r="K95" t="str">
        <f t="shared" si="25"/>
        <v>20181DFASLPRestored Annual Leave Account 3</v>
      </c>
      <c r="L95" t="str">
        <f t="shared" si="26"/>
        <v>20181DFASLQRestored Annual Leave Account 2</v>
      </c>
      <c r="M95" s="13">
        <f t="shared" si="27"/>
        <v>0.54048582995951411</v>
      </c>
      <c r="N95" s="13"/>
      <c r="O95" s="19">
        <v>85</v>
      </c>
      <c r="P95">
        <f t="shared" si="28"/>
        <v>3</v>
      </c>
      <c r="Q95">
        <f t="shared" si="29"/>
        <v>53</v>
      </c>
      <c r="R95">
        <f t="shared" si="30"/>
        <v>2</v>
      </c>
      <c r="S95" t="b">
        <f t="shared" si="31"/>
        <v>1</v>
      </c>
      <c r="T95" t="b">
        <f t="shared" si="32"/>
        <v>0</v>
      </c>
      <c r="W95" t="str">
        <f t="shared" si="22"/>
        <v>DFASLPRestored Annual Leave Account 3</v>
      </c>
      <c r="X95" t="str">
        <f t="shared" si="22"/>
        <v/>
      </c>
      <c r="Y95" t="str">
        <f t="shared" si="22"/>
        <v/>
      </c>
      <c r="Z95" t="str">
        <f t="shared" si="22"/>
        <v/>
      </c>
      <c r="AA95" t="str">
        <f t="shared" si="22"/>
        <v/>
      </c>
      <c r="AC95" t="str">
        <f t="shared" si="23"/>
        <v>DFASLQRestored Annual Leave Account 2</v>
      </c>
      <c r="AD95" t="str">
        <f t="shared" si="23"/>
        <v/>
      </c>
      <c r="AE95" t="str">
        <f t="shared" si="23"/>
        <v/>
      </c>
      <c r="AF95" t="str">
        <f t="shared" si="23"/>
        <v/>
      </c>
      <c r="AG95" t="str">
        <f t="shared" si="23"/>
        <v/>
      </c>
      <c r="AI95">
        <f t="shared" si="33"/>
        <v>1</v>
      </c>
      <c r="AJ95">
        <f t="shared" si="34"/>
        <v>53</v>
      </c>
      <c r="AK95" t="str">
        <f t="shared" si="35"/>
        <v>20181DFASLPRestored Annual Leave Account 3</v>
      </c>
      <c r="AL95" t="str">
        <f t="shared" si="36"/>
        <v>Restored Annual Leave Account 3</v>
      </c>
      <c r="AM95" t="str">
        <f t="shared" si="37"/>
        <v>20181DFASLQRestored Annual Leave Account 2</v>
      </c>
      <c r="AN95" t="str">
        <f t="shared" si="38"/>
        <v>Restored Annual Leave Account 2</v>
      </c>
      <c r="AO95" s="13">
        <f t="shared" si="39"/>
        <v>0.54048582995951411</v>
      </c>
      <c r="AP95">
        <f t="shared" si="40"/>
        <v>1</v>
      </c>
      <c r="AQ95" t="str">
        <f t="shared" si="41"/>
        <v>DFASLPRestored Annual Leave Account 3DFASLQRestored Annual Leave Account 2</v>
      </c>
    </row>
    <row r="96" spans="1:43" x14ac:dyDescent="0.35">
      <c r="A96" s="18" t="s">
        <v>1839</v>
      </c>
      <c r="B96" t="s">
        <v>674</v>
      </c>
      <c r="C96" t="s">
        <v>675</v>
      </c>
      <c r="D96" s="18" t="s">
        <v>1839</v>
      </c>
      <c r="E96" t="s">
        <v>678</v>
      </c>
      <c r="F96" t="s">
        <v>679</v>
      </c>
      <c r="G96" s="13">
        <v>0.54048582995951411</v>
      </c>
      <c r="I96">
        <v>20181</v>
      </c>
      <c r="J96" t="str">
        <f t="shared" si="24"/>
        <v>20181DFASLPRestored Annual Leave Account 320181DFASLRRestored Annual Leave Account 1</v>
      </c>
      <c r="K96" t="str">
        <f t="shared" si="25"/>
        <v>20181DFASLPRestored Annual Leave Account 3</v>
      </c>
      <c r="L96" t="str">
        <f t="shared" si="26"/>
        <v>20181DFASLRRestored Annual Leave Account 1</v>
      </c>
      <c r="M96" s="13">
        <f t="shared" si="27"/>
        <v>0.54048582995951411</v>
      </c>
      <c r="N96" s="13"/>
      <c r="O96" s="19">
        <v>86</v>
      </c>
      <c r="P96">
        <f t="shared" si="28"/>
        <v>3</v>
      </c>
      <c r="Q96">
        <f t="shared" si="29"/>
        <v>53</v>
      </c>
      <c r="R96">
        <f t="shared" si="30"/>
        <v>3</v>
      </c>
      <c r="S96" t="b">
        <f t="shared" si="31"/>
        <v>1</v>
      </c>
      <c r="T96" t="b">
        <f t="shared" si="32"/>
        <v>0</v>
      </c>
      <c r="W96" t="str">
        <f t="shared" si="22"/>
        <v>DFASLPRestored Annual Leave Account 3</v>
      </c>
      <c r="X96" t="str">
        <f t="shared" si="22"/>
        <v/>
      </c>
      <c r="Y96" t="str">
        <f t="shared" si="22"/>
        <v/>
      </c>
      <c r="Z96" t="str">
        <f t="shared" si="22"/>
        <v/>
      </c>
      <c r="AA96" t="str">
        <f t="shared" si="22"/>
        <v/>
      </c>
      <c r="AC96" t="str">
        <f t="shared" si="23"/>
        <v>DFASLRRestored Annual Leave Account 1</v>
      </c>
      <c r="AD96" t="str">
        <f t="shared" si="23"/>
        <v/>
      </c>
      <c r="AE96" t="str">
        <f t="shared" si="23"/>
        <v/>
      </c>
      <c r="AF96" t="str">
        <f t="shared" si="23"/>
        <v/>
      </c>
      <c r="AG96" t="str">
        <f t="shared" si="23"/>
        <v/>
      </c>
      <c r="AI96">
        <f t="shared" si="33"/>
        <v>1</v>
      </c>
      <c r="AJ96">
        <f t="shared" si="34"/>
        <v>53</v>
      </c>
      <c r="AK96" t="str">
        <f t="shared" si="35"/>
        <v>20181DFASLPRestored Annual Leave Account 3</v>
      </c>
      <c r="AL96" t="str">
        <f t="shared" si="36"/>
        <v>Restored Annual Leave Account 3</v>
      </c>
      <c r="AM96" t="str">
        <f t="shared" si="37"/>
        <v>20181DFASLRRestored Annual Leave Account 1</v>
      </c>
      <c r="AN96" t="str">
        <f t="shared" si="38"/>
        <v>Restored Annual Leave Account 1</v>
      </c>
      <c r="AO96" s="13">
        <f t="shared" si="39"/>
        <v>0.54048582995951411</v>
      </c>
      <c r="AP96">
        <f t="shared" si="40"/>
        <v>1</v>
      </c>
      <c r="AQ96" t="str">
        <f t="shared" si="41"/>
        <v>DFASLPRestored Annual Leave Account 3DFASLRRestored Annual Leave Account 1</v>
      </c>
    </row>
    <row r="97" spans="1:43" x14ac:dyDescent="0.35">
      <c r="A97" s="18" t="s">
        <v>1839</v>
      </c>
      <c r="B97" t="s">
        <v>676</v>
      </c>
      <c r="C97" t="s">
        <v>677</v>
      </c>
      <c r="D97" s="18" t="s">
        <v>1839</v>
      </c>
      <c r="E97" t="s">
        <v>492</v>
      </c>
      <c r="F97" t="s">
        <v>662</v>
      </c>
      <c r="G97" s="13">
        <v>0.69259259259259254</v>
      </c>
      <c r="I97">
        <v>20181</v>
      </c>
      <c r="J97" t="str">
        <f t="shared" si="24"/>
        <v>20181DFASLQRestored Annual Leave Account 220181DFASPDLump Sum - Restored Annual Leave Account 2</v>
      </c>
      <c r="K97" t="str">
        <f t="shared" si="25"/>
        <v>20181DFASLQRestored Annual Leave Account 2</v>
      </c>
      <c r="L97" t="str">
        <f t="shared" si="26"/>
        <v>20181DFASPDLump Sum - Restored Annual Leave Account 2</v>
      </c>
      <c r="M97" s="13">
        <f t="shared" si="27"/>
        <v>0.69259259259259254</v>
      </c>
      <c r="N97" s="13"/>
      <c r="O97" s="19">
        <v>87</v>
      </c>
      <c r="P97">
        <f t="shared" si="28"/>
        <v>3</v>
      </c>
      <c r="Q97">
        <f t="shared" si="29"/>
        <v>54</v>
      </c>
      <c r="R97">
        <f t="shared" si="30"/>
        <v>1</v>
      </c>
      <c r="S97" t="b">
        <f t="shared" si="31"/>
        <v>1</v>
      </c>
      <c r="T97" t="b">
        <f t="shared" si="32"/>
        <v>0</v>
      </c>
      <c r="W97" t="str">
        <f t="shared" si="22"/>
        <v>DFASLQRestored Annual Leave Account 2</v>
      </c>
      <c r="X97" t="str">
        <f t="shared" si="22"/>
        <v/>
      </c>
      <c r="Y97" t="str">
        <f t="shared" si="22"/>
        <v/>
      </c>
      <c r="Z97" t="str">
        <f t="shared" si="22"/>
        <v/>
      </c>
      <c r="AA97" t="str">
        <f t="shared" si="22"/>
        <v/>
      </c>
      <c r="AC97" t="str">
        <f t="shared" si="23"/>
        <v>DFASPDLump Sum - Restored Annual Leave Account 2</v>
      </c>
      <c r="AD97" t="str">
        <f t="shared" si="23"/>
        <v/>
      </c>
      <c r="AE97" t="str">
        <f t="shared" si="23"/>
        <v/>
      </c>
      <c r="AF97" t="str">
        <f t="shared" si="23"/>
        <v/>
      </c>
      <c r="AG97" t="str">
        <f t="shared" si="23"/>
        <v/>
      </c>
      <c r="AI97">
        <f t="shared" si="33"/>
        <v>1</v>
      </c>
      <c r="AJ97">
        <f t="shared" si="34"/>
        <v>54</v>
      </c>
      <c r="AK97" t="str">
        <f t="shared" si="35"/>
        <v>20181DFASLQRestored Annual Leave Account 2</v>
      </c>
      <c r="AL97" t="str">
        <f t="shared" si="36"/>
        <v>Restored Annual Leave Account 2</v>
      </c>
      <c r="AM97" t="str">
        <f t="shared" si="37"/>
        <v>20181DFASPDLump Sum - Restored Annual Leave Account 2</v>
      </c>
      <c r="AN97" t="str">
        <f t="shared" si="38"/>
        <v>Lump Sum - Restored Annual Leave Account 2</v>
      </c>
      <c r="AO97" s="13">
        <f t="shared" si="39"/>
        <v>0.69259259259259254</v>
      </c>
      <c r="AP97">
        <f t="shared" si="40"/>
        <v>1</v>
      </c>
      <c r="AQ97" t="str">
        <f t="shared" si="41"/>
        <v>DFASLQRestored Annual Leave Account 2DFASPDLump Sum - Restored Annual Leave Account 2</v>
      </c>
    </row>
    <row r="98" spans="1:43" x14ac:dyDescent="0.35">
      <c r="A98" s="18" t="s">
        <v>1839</v>
      </c>
      <c r="B98" t="s">
        <v>676</v>
      </c>
      <c r="C98" t="s">
        <v>677</v>
      </c>
      <c r="D98" s="18" t="s">
        <v>1839</v>
      </c>
      <c r="E98" t="s">
        <v>674</v>
      </c>
      <c r="F98" t="s">
        <v>675</v>
      </c>
      <c r="G98" s="13">
        <v>0.54048582995951411</v>
      </c>
      <c r="I98">
        <v>20181</v>
      </c>
      <c r="J98" t="str">
        <f t="shared" si="24"/>
        <v>20181DFASLQRestored Annual Leave Account 220181DFASLPRestored Annual Leave Account 3</v>
      </c>
      <c r="K98" t="str">
        <f t="shared" si="25"/>
        <v>20181DFASLQRestored Annual Leave Account 2</v>
      </c>
      <c r="L98" t="str">
        <f t="shared" si="26"/>
        <v>20181DFASLPRestored Annual Leave Account 3</v>
      </c>
      <c r="M98" s="13">
        <f t="shared" si="27"/>
        <v>0.54048582995951411</v>
      </c>
      <c r="N98" s="13"/>
      <c r="O98" s="19">
        <v>88</v>
      </c>
      <c r="P98">
        <f t="shared" si="28"/>
        <v>3</v>
      </c>
      <c r="Q98">
        <f t="shared" si="29"/>
        <v>54</v>
      </c>
      <c r="R98">
        <f t="shared" si="30"/>
        <v>2</v>
      </c>
      <c r="S98" t="b">
        <f t="shared" si="31"/>
        <v>1</v>
      </c>
      <c r="T98" t="b">
        <f t="shared" si="32"/>
        <v>0</v>
      </c>
      <c r="W98" t="str">
        <f t="shared" si="22"/>
        <v>DFASLQRestored Annual Leave Account 2</v>
      </c>
      <c r="X98" t="str">
        <f t="shared" si="22"/>
        <v/>
      </c>
      <c r="Y98" t="str">
        <f t="shared" si="22"/>
        <v/>
      </c>
      <c r="Z98" t="str">
        <f t="shared" si="22"/>
        <v/>
      </c>
      <c r="AA98" t="str">
        <f t="shared" si="22"/>
        <v/>
      </c>
      <c r="AC98" t="str">
        <f t="shared" si="23"/>
        <v>DFASLPRestored Annual Leave Account 3</v>
      </c>
      <c r="AD98" t="str">
        <f t="shared" si="23"/>
        <v/>
      </c>
      <c r="AE98" t="str">
        <f t="shared" si="23"/>
        <v/>
      </c>
      <c r="AF98" t="str">
        <f t="shared" si="23"/>
        <v/>
      </c>
      <c r="AG98" t="str">
        <f t="shared" si="23"/>
        <v/>
      </c>
      <c r="AI98">
        <f t="shared" si="33"/>
        <v>1</v>
      </c>
      <c r="AJ98">
        <f t="shared" si="34"/>
        <v>54</v>
      </c>
      <c r="AK98" t="str">
        <f t="shared" si="35"/>
        <v>20181DFASLQRestored Annual Leave Account 2</v>
      </c>
      <c r="AL98" t="str">
        <f t="shared" si="36"/>
        <v>Restored Annual Leave Account 2</v>
      </c>
      <c r="AM98" t="str">
        <f t="shared" si="37"/>
        <v>20181DFASLPRestored Annual Leave Account 3</v>
      </c>
      <c r="AN98" t="str">
        <f t="shared" si="38"/>
        <v>Restored Annual Leave Account 3</v>
      </c>
      <c r="AO98" s="13">
        <f t="shared" si="39"/>
        <v>0.54048582995951411</v>
      </c>
      <c r="AP98">
        <f t="shared" si="40"/>
        <v>1</v>
      </c>
      <c r="AQ98" t="str">
        <f t="shared" si="41"/>
        <v>DFASLQRestored Annual Leave Account 2DFASLPRestored Annual Leave Account 3</v>
      </c>
    </row>
    <row r="99" spans="1:43" x14ac:dyDescent="0.35">
      <c r="A99" s="18" t="s">
        <v>1839</v>
      </c>
      <c r="B99" t="s">
        <v>676</v>
      </c>
      <c r="C99" t="s">
        <v>677</v>
      </c>
      <c r="D99" s="18" t="s">
        <v>1839</v>
      </c>
      <c r="E99" t="s">
        <v>678</v>
      </c>
      <c r="F99" t="s">
        <v>679</v>
      </c>
      <c r="G99" s="13">
        <v>0.5213675213675214</v>
      </c>
      <c r="I99">
        <v>20181</v>
      </c>
      <c r="J99" t="str">
        <f t="shared" si="24"/>
        <v>20181DFASLQRestored Annual Leave Account 220181DFASLRRestored Annual Leave Account 1</v>
      </c>
      <c r="K99" t="str">
        <f t="shared" si="25"/>
        <v>20181DFASLQRestored Annual Leave Account 2</v>
      </c>
      <c r="L99" t="str">
        <f t="shared" si="26"/>
        <v>20181DFASLRRestored Annual Leave Account 1</v>
      </c>
      <c r="M99" s="13">
        <f t="shared" si="27"/>
        <v>0.5213675213675214</v>
      </c>
      <c r="N99" s="13"/>
      <c r="O99" s="19">
        <v>89</v>
      </c>
      <c r="P99">
        <f t="shared" si="28"/>
        <v>3</v>
      </c>
      <c r="Q99">
        <f t="shared" si="29"/>
        <v>54</v>
      </c>
      <c r="R99">
        <f t="shared" si="30"/>
        <v>3</v>
      </c>
      <c r="S99" t="b">
        <f t="shared" si="31"/>
        <v>1</v>
      </c>
      <c r="T99" t="b">
        <f t="shared" si="32"/>
        <v>0</v>
      </c>
      <c r="W99" t="str">
        <f t="shared" si="22"/>
        <v>DFASLQRestored Annual Leave Account 2</v>
      </c>
      <c r="X99" t="str">
        <f t="shared" si="22"/>
        <v/>
      </c>
      <c r="Y99" t="str">
        <f t="shared" si="22"/>
        <v/>
      </c>
      <c r="Z99" t="str">
        <f t="shared" si="22"/>
        <v/>
      </c>
      <c r="AA99" t="str">
        <f t="shared" si="22"/>
        <v/>
      </c>
      <c r="AC99" t="str">
        <f t="shared" si="23"/>
        <v>DFASLRRestored Annual Leave Account 1</v>
      </c>
      <c r="AD99" t="str">
        <f t="shared" si="23"/>
        <v/>
      </c>
      <c r="AE99" t="str">
        <f t="shared" si="23"/>
        <v/>
      </c>
      <c r="AF99" t="str">
        <f t="shared" si="23"/>
        <v/>
      </c>
      <c r="AG99" t="str">
        <f t="shared" si="23"/>
        <v/>
      </c>
      <c r="AI99">
        <f t="shared" si="33"/>
        <v>1</v>
      </c>
      <c r="AJ99">
        <f t="shared" si="34"/>
        <v>54</v>
      </c>
      <c r="AK99" t="str">
        <f t="shared" si="35"/>
        <v>20181DFASLQRestored Annual Leave Account 2</v>
      </c>
      <c r="AL99" t="str">
        <f t="shared" si="36"/>
        <v>Restored Annual Leave Account 2</v>
      </c>
      <c r="AM99" t="str">
        <f t="shared" si="37"/>
        <v>20181DFASLRRestored Annual Leave Account 1</v>
      </c>
      <c r="AN99" t="str">
        <f t="shared" si="38"/>
        <v>Restored Annual Leave Account 1</v>
      </c>
      <c r="AO99" s="13">
        <f t="shared" si="39"/>
        <v>0.5213675213675214</v>
      </c>
      <c r="AP99">
        <f t="shared" si="40"/>
        <v>1</v>
      </c>
      <c r="AQ99" t="str">
        <f t="shared" si="41"/>
        <v>DFASLQRestored Annual Leave Account 2DFASLRRestored Annual Leave Account 1</v>
      </c>
    </row>
    <row r="100" spans="1:43" x14ac:dyDescent="0.35">
      <c r="A100" s="18" t="s">
        <v>1839</v>
      </c>
      <c r="B100" t="s">
        <v>678</v>
      </c>
      <c r="C100" t="s">
        <v>679</v>
      </c>
      <c r="D100" s="18" t="s">
        <v>1839</v>
      </c>
      <c r="E100" t="s">
        <v>493</v>
      </c>
      <c r="F100" t="s">
        <v>663</v>
      </c>
      <c r="G100" s="13">
        <v>0.69259259259259254</v>
      </c>
      <c r="I100">
        <v>20181</v>
      </c>
      <c r="J100" t="str">
        <f t="shared" si="24"/>
        <v xml:space="preserve">20181DFASLRRestored Annual Leave Account 120181DFASPELump Sum - Restored Annual Leave Account 1 </v>
      </c>
      <c r="K100" t="str">
        <f t="shared" si="25"/>
        <v>20181DFASLRRestored Annual Leave Account 1</v>
      </c>
      <c r="L100" t="str">
        <f t="shared" si="26"/>
        <v xml:space="preserve">20181DFASPELump Sum - Restored Annual Leave Account 1 </v>
      </c>
      <c r="M100" s="13">
        <f t="shared" si="27"/>
        <v>0.69259259259259254</v>
      </c>
      <c r="N100" s="13"/>
      <c r="O100" s="19">
        <v>90</v>
      </c>
      <c r="P100">
        <f t="shared" si="28"/>
        <v>3</v>
      </c>
      <c r="Q100">
        <f t="shared" si="29"/>
        <v>55</v>
      </c>
      <c r="R100">
        <f t="shared" si="30"/>
        <v>1</v>
      </c>
      <c r="S100" t="b">
        <f t="shared" si="31"/>
        <v>1</v>
      </c>
      <c r="T100" t="b">
        <f t="shared" si="32"/>
        <v>0</v>
      </c>
      <c r="W100" t="str">
        <f t="shared" si="22"/>
        <v>DFASLRRestored Annual Leave Account 1</v>
      </c>
      <c r="X100" t="str">
        <f t="shared" si="22"/>
        <v/>
      </c>
      <c r="Y100" t="str">
        <f t="shared" si="22"/>
        <v/>
      </c>
      <c r="Z100" t="str">
        <f t="shared" si="22"/>
        <v/>
      </c>
      <c r="AA100" t="str">
        <f t="shared" si="22"/>
        <v/>
      </c>
      <c r="AC100" t="str">
        <f t="shared" si="23"/>
        <v xml:space="preserve">DFASPELump Sum - Restored Annual Leave Account 1 </v>
      </c>
      <c r="AD100" t="str">
        <f t="shared" si="23"/>
        <v/>
      </c>
      <c r="AE100" t="str">
        <f t="shared" si="23"/>
        <v/>
      </c>
      <c r="AF100" t="str">
        <f t="shared" si="23"/>
        <v/>
      </c>
      <c r="AG100" t="str">
        <f t="shared" si="23"/>
        <v/>
      </c>
      <c r="AI100">
        <f t="shared" si="33"/>
        <v>1</v>
      </c>
      <c r="AJ100">
        <f t="shared" si="34"/>
        <v>55</v>
      </c>
      <c r="AK100" t="str">
        <f t="shared" si="35"/>
        <v>20181DFASLRRestored Annual Leave Account 1</v>
      </c>
      <c r="AL100" t="str">
        <f t="shared" si="36"/>
        <v>Restored Annual Leave Account 1</v>
      </c>
      <c r="AM100" t="str">
        <f t="shared" si="37"/>
        <v xml:space="preserve">20181DFASPELump Sum - Restored Annual Leave Account 1 </v>
      </c>
      <c r="AN100" t="str">
        <f t="shared" si="38"/>
        <v xml:space="preserve">Lump Sum - Restored Annual Leave Account 1 </v>
      </c>
      <c r="AO100" s="13">
        <f t="shared" si="39"/>
        <v>0.69259259259259254</v>
      </c>
      <c r="AP100">
        <f t="shared" si="40"/>
        <v>1</v>
      </c>
      <c r="AQ100" t="str">
        <f t="shared" si="41"/>
        <v xml:space="preserve">DFASLRRestored Annual Leave Account 1DFASPELump Sum - Restored Annual Leave Account 1 </v>
      </c>
    </row>
    <row r="101" spans="1:43" x14ac:dyDescent="0.35">
      <c r="A101" s="18" t="s">
        <v>1839</v>
      </c>
      <c r="B101" t="s">
        <v>678</v>
      </c>
      <c r="C101" t="s">
        <v>679</v>
      </c>
      <c r="D101" s="18" t="s">
        <v>1839</v>
      </c>
      <c r="E101" t="s">
        <v>674</v>
      </c>
      <c r="F101" t="s">
        <v>675</v>
      </c>
      <c r="G101" s="13">
        <v>0.54048582995951411</v>
      </c>
      <c r="I101">
        <v>20181</v>
      </c>
      <c r="J101" t="str">
        <f t="shared" si="24"/>
        <v>20181DFASLRRestored Annual Leave Account 120181DFASLPRestored Annual Leave Account 3</v>
      </c>
      <c r="K101" t="str">
        <f t="shared" si="25"/>
        <v>20181DFASLRRestored Annual Leave Account 1</v>
      </c>
      <c r="L101" t="str">
        <f t="shared" si="26"/>
        <v>20181DFASLPRestored Annual Leave Account 3</v>
      </c>
      <c r="M101" s="13">
        <f t="shared" si="27"/>
        <v>0.54048582995951411</v>
      </c>
      <c r="N101" s="13"/>
      <c r="O101" s="19">
        <v>91</v>
      </c>
      <c r="P101">
        <f t="shared" si="28"/>
        <v>3</v>
      </c>
      <c r="Q101">
        <f t="shared" si="29"/>
        <v>55</v>
      </c>
      <c r="R101">
        <f t="shared" si="30"/>
        <v>2</v>
      </c>
      <c r="S101" t="b">
        <f t="shared" si="31"/>
        <v>1</v>
      </c>
      <c r="T101" t="b">
        <f t="shared" si="32"/>
        <v>0</v>
      </c>
      <c r="W101" t="str">
        <f t="shared" si="22"/>
        <v>DFASLRRestored Annual Leave Account 1</v>
      </c>
      <c r="X101" t="str">
        <f t="shared" si="22"/>
        <v/>
      </c>
      <c r="Y101" t="str">
        <f t="shared" si="22"/>
        <v/>
      </c>
      <c r="Z101" t="str">
        <f t="shared" si="22"/>
        <v/>
      </c>
      <c r="AA101" t="str">
        <f t="shared" si="22"/>
        <v/>
      </c>
      <c r="AC101" t="str">
        <f t="shared" si="23"/>
        <v>DFASLPRestored Annual Leave Account 3</v>
      </c>
      <c r="AD101" t="str">
        <f t="shared" si="23"/>
        <v/>
      </c>
      <c r="AE101" t="str">
        <f t="shared" si="23"/>
        <v/>
      </c>
      <c r="AF101" t="str">
        <f t="shared" si="23"/>
        <v/>
      </c>
      <c r="AG101" t="str">
        <f t="shared" si="23"/>
        <v/>
      </c>
      <c r="AI101">
        <f t="shared" si="33"/>
        <v>1</v>
      </c>
      <c r="AJ101">
        <f t="shared" si="34"/>
        <v>55</v>
      </c>
      <c r="AK101" t="str">
        <f t="shared" si="35"/>
        <v>20181DFASLRRestored Annual Leave Account 1</v>
      </c>
      <c r="AL101" t="str">
        <f t="shared" si="36"/>
        <v>Restored Annual Leave Account 1</v>
      </c>
      <c r="AM101" t="str">
        <f t="shared" si="37"/>
        <v>20181DFASLPRestored Annual Leave Account 3</v>
      </c>
      <c r="AN101" t="str">
        <f t="shared" si="38"/>
        <v>Restored Annual Leave Account 3</v>
      </c>
      <c r="AO101" s="13">
        <f t="shared" si="39"/>
        <v>0.54048582995951411</v>
      </c>
      <c r="AP101">
        <f t="shared" si="40"/>
        <v>1</v>
      </c>
      <c r="AQ101" t="str">
        <f t="shared" si="41"/>
        <v>DFASLRRestored Annual Leave Account 1DFASLPRestored Annual Leave Account 3</v>
      </c>
    </row>
    <row r="102" spans="1:43" x14ac:dyDescent="0.35">
      <c r="A102" s="18" t="s">
        <v>1839</v>
      </c>
      <c r="B102" t="s">
        <v>678</v>
      </c>
      <c r="C102" t="s">
        <v>679</v>
      </c>
      <c r="D102" s="18" t="s">
        <v>1839</v>
      </c>
      <c r="E102" t="s">
        <v>676</v>
      </c>
      <c r="F102" t="s">
        <v>677</v>
      </c>
      <c r="G102" s="13">
        <v>0.5213675213675214</v>
      </c>
      <c r="I102">
        <v>20181</v>
      </c>
      <c r="J102" t="str">
        <f t="shared" si="24"/>
        <v>20181DFASLRRestored Annual Leave Account 120181DFASLQRestored Annual Leave Account 2</v>
      </c>
      <c r="K102" t="str">
        <f t="shared" si="25"/>
        <v>20181DFASLRRestored Annual Leave Account 1</v>
      </c>
      <c r="L102" t="str">
        <f t="shared" si="26"/>
        <v>20181DFASLQRestored Annual Leave Account 2</v>
      </c>
      <c r="M102" s="13">
        <f t="shared" si="27"/>
        <v>0.5213675213675214</v>
      </c>
      <c r="N102" s="13"/>
      <c r="O102" s="19">
        <v>92</v>
      </c>
      <c r="P102">
        <f t="shared" si="28"/>
        <v>3</v>
      </c>
      <c r="Q102">
        <f t="shared" si="29"/>
        <v>55</v>
      </c>
      <c r="R102">
        <f t="shared" si="30"/>
        <v>3</v>
      </c>
      <c r="S102" t="b">
        <f t="shared" si="31"/>
        <v>1</v>
      </c>
      <c r="T102" t="b">
        <f t="shared" si="32"/>
        <v>0</v>
      </c>
      <c r="W102" t="str">
        <f t="shared" si="22"/>
        <v>DFASLRRestored Annual Leave Account 1</v>
      </c>
      <c r="X102" t="str">
        <f t="shared" si="22"/>
        <v/>
      </c>
      <c r="Y102" t="str">
        <f t="shared" si="22"/>
        <v/>
      </c>
      <c r="Z102" t="str">
        <f t="shared" si="22"/>
        <v/>
      </c>
      <c r="AA102" t="str">
        <f t="shared" si="22"/>
        <v/>
      </c>
      <c r="AC102" t="str">
        <f t="shared" si="23"/>
        <v>DFASLQRestored Annual Leave Account 2</v>
      </c>
      <c r="AD102" t="str">
        <f t="shared" si="23"/>
        <v/>
      </c>
      <c r="AE102" t="str">
        <f t="shared" si="23"/>
        <v/>
      </c>
      <c r="AF102" t="str">
        <f t="shared" si="23"/>
        <v/>
      </c>
      <c r="AG102" t="str">
        <f t="shared" si="23"/>
        <v/>
      </c>
      <c r="AI102">
        <f t="shared" si="33"/>
        <v>1</v>
      </c>
      <c r="AJ102">
        <f t="shared" si="34"/>
        <v>55</v>
      </c>
      <c r="AK102" t="str">
        <f t="shared" si="35"/>
        <v>20181DFASLRRestored Annual Leave Account 1</v>
      </c>
      <c r="AL102" t="str">
        <f t="shared" si="36"/>
        <v>Restored Annual Leave Account 1</v>
      </c>
      <c r="AM102" t="str">
        <f t="shared" si="37"/>
        <v>20181DFASLQRestored Annual Leave Account 2</v>
      </c>
      <c r="AN102" t="str">
        <f t="shared" si="38"/>
        <v>Restored Annual Leave Account 2</v>
      </c>
      <c r="AO102" s="13">
        <f t="shared" si="39"/>
        <v>0.5213675213675214</v>
      </c>
      <c r="AP102">
        <f t="shared" si="40"/>
        <v>1</v>
      </c>
      <c r="AQ102" t="str">
        <f t="shared" si="41"/>
        <v>DFASLRRestored Annual Leave Account 1DFASLQRestored Annual Leave Account 2</v>
      </c>
    </row>
    <row r="103" spans="1:43" x14ac:dyDescent="0.35">
      <c r="A103" s="18" t="s">
        <v>1839</v>
      </c>
      <c r="B103" t="s">
        <v>699</v>
      </c>
      <c r="C103" t="s">
        <v>700</v>
      </c>
      <c r="D103" s="18" t="s">
        <v>1839</v>
      </c>
      <c r="E103" t="s">
        <v>731</v>
      </c>
      <c r="F103" t="s">
        <v>732</v>
      </c>
      <c r="G103" s="13">
        <v>0.69259259259259254</v>
      </c>
      <c r="I103">
        <v>20181</v>
      </c>
      <c r="J103" t="str">
        <f t="shared" si="24"/>
        <v>20181DFASAURoth Transferred In Code 20181DFASA8 Roth CUC Transferred In Code</v>
      </c>
      <c r="K103" t="str">
        <f t="shared" si="25"/>
        <v xml:space="preserve">20181DFASAURoth Transferred In Code </v>
      </c>
      <c r="L103" t="str">
        <f t="shared" si="26"/>
        <v>20181DFASA8 Roth CUC Transferred In Code</v>
      </c>
      <c r="M103" s="13">
        <f t="shared" si="27"/>
        <v>0.69259259259259254</v>
      </c>
      <c r="N103" s="13"/>
      <c r="O103" s="19">
        <v>93</v>
      </c>
      <c r="P103">
        <f t="shared" si="28"/>
        <v>3</v>
      </c>
      <c r="Q103">
        <f t="shared" si="29"/>
        <v>56</v>
      </c>
      <c r="R103">
        <f t="shared" si="30"/>
        <v>1</v>
      </c>
      <c r="S103" t="b">
        <f t="shared" si="31"/>
        <v>1</v>
      </c>
      <c r="T103" t="b">
        <f t="shared" si="32"/>
        <v>0</v>
      </c>
      <c r="W103" t="str">
        <f t="shared" si="22"/>
        <v xml:space="preserve">DFASAURoth Transferred In Code </v>
      </c>
      <c r="X103" t="str">
        <f t="shared" si="22"/>
        <v/>
      </c>
      <c r="Y103" t="str">
        <f t="shared" si="22"/>
        <v/>
      </c>
      <c r="Z103" t="str">
        <f t="shared" si="22"/>
        <v/>
      </c>
      <c r="AA103" t="str">
        <f t="shared" si="22"/>
        <v/>
      </c>
      <c r="AC103" t="str">
        <f t="shared" si="23"/>
        <v>DFASA8 Roth CUC Transferred In Code</v>
      </c>
      <c r="AD103" t="str">
        <f t="shared" si="23"/>
        <v/>
      </c>
      <c r="AE103" t="str">
        <f t="shared" si="23"/>
        <v/>
      </c>
      <c r="AF103" t="str">
        <f t="shared" si="23"/>
        <v/>
      </c>
      <c r="AG103" t="str">
        <f t="shared" si="23"/>
        <v/>
      </c>
      <c r="AI103">
        <f t="shared" si="33"/>
        <v>1</v>
      </c>
      <c r="AJ103">
        <f t="shared" si="34"/>
        <v>56</v>
      </c>
      <c r="AK103" t="str">
        <f t="shared" si="35"/>
        <v xml:space="preserve">20181DFASAURoth Transferred In Code </v>
      </c>
      <c r="AL103" t="str">
        <f t="shared" si="36"/>
        <v xml:space="preserve">Roth Transferred In Code </v>
      </c>
      <c r="AM103" t="str">
        <f t="shared" si="37"/>
        <v>20181DFASA8 Roth CUC Transferred In Code</v>
      </c>
      <c r="AN103" t="str">
        <f t="shared" si="38"/>
        <v xml:space="preserve"> Roth CUC Transferred In Code</v>
      </c>
      <c r="AO103" s="13">
        <f t="shared" si="39"/>
        <v>0.69259259259259254</v>
      </c>
      <c r="AP103">
        <f t="shared" si="40"/>
        <v>1</v>
      </c>
      <c r="AQ103" t="str">
        <f t="shared" si="41"/>
        <v>DFASAURoth Transferred In Code DFASA8 Roth CUC Transferred In Code</v>
      </c>
    </row>
    <row r="104" spans="1:43" x14ac:dyDescent="0.35">
      <c r="A104" s="18" t="s">
        <v>1839</v>
      </c>
      <c r="B104" t="s">
        <v>699</v>
      </c>
      <c r="C104" t="s">
        <v>700</v>
      </c>
      <c r="D104" s="18" t="s">
        <v>1839</v>
      </c>
      <c r="E104" t="s">
        <v>701</v>
      </c>
      <c r="F104" t="s">
        <v>702</v>
      </c>
      <c r="G104" s="13">
        <v>0.59559559559559561</v>
      </c>
      <c r="I104">
        <v>20181</v>
      </c>
      <c r="J104" t="str">
        <f t="shared" si="24"/>
        <v xml:space="preserve">20181DFASAURoth Transferred In Code 20181DFASAWRoth Transferred Out Code </v>
      </c>
      <c r="K104" t="str">
        <f t="shared" si="25"/>
        <v xml:space="preserve">20181DFASAURoth Transferred In Code </v>
      </c>
      <c r="L104" t="str">
        <f t="shared" si="26"/>
        <v xml:space="preserve">20181DFASAWRoth Transferred Out Code </v>
      </c>
      <c r="M104" s="13">
        <f t="shared" si="27"/>
        <v>0.59559559559559561</v>
      </c>
      <c r="N104" s="13"/>
      <c r="O104" s="19">
        <v>94</v>
      </c>
      <c r="P104">
        <f t="shared" si="28"/>
        <v>3</v>
      </c>
      <c r="Q104">
        <f t="shared" si="29"/>
        <v>56</v>
      </c>
      <c r="R104">
        <f t="shared" si="30"/>
        <v>2</v>
      </c>
      <c r="S104" t="b">
        <f t="shared" si="31"/>
        <v>1</v>
      </c>
      <c r="T104" t="b">
        <f t="shared" si="32"/>
        <v>0</v>
      </c>
      <c r="W104" t="str">
        <f t="shared" si="22"/>
        <v xml:space="preserve">DFASAURoth Transferred In Code </v>
      </c>
      <c r="X104" t="str">
        <f t="shared" si="22"/>
        <v/>
      </c>
      <c r="Y104" t="str">
        <f t="shared" si="22"/>
        <v/>
      </c>
      <c r="Z104" t="str">
        <f t="shared" si="22"/>
        <v/>
      </c>
      <c r="AA104" t="str">
        <f t="shared" si="22"/>
        <v/>
      </c>
      <c r="AC104" t="str">
        <f t="shared" si="23"/>
        <v xml:space="preserve">DFASAWRoth Transferred Out Code </v>
      </c>
      <c r="AD104" t="str">
        <f t="shared" si="23"/>
        <v/>
      </c>
      <c r="AE104" t="str">
        <f t="shared" si="23"/>
        <v/>
      </c>
      <c r="AF104" t="str">
        <f t="shared" si="23"/>
        <v/>
      </c>
      <c r="AG104" t="str">
        <f t="shared" si="23"/>
        <v/>
      </c>
      <c r="AI104">
        <f t="shared" si="33"/>
        <v>1</v>
      </c>
      <c r="AJ104">
        <f t="shared" si="34"/>
        <v>56</v>
      </c>
      <c r="AK104" t="str">
        <f t="shared" si="35"/>
        <v xml:space="preserve">20181DFASAURoth Transferred In Code </v>
      </c>
      <c r="AL104" t="str">
        <f t="shared" si="36"/>
        <v xml:space="preserve">Roth Transferred In Code </v>
      </c>
      <c r="AM104" t="str">
        <f t="shared" si="37"/>
        <v xml:space="preserve">20181DFASAWRoth Transferred Out Code </v>
      </c>
      <c r="AN104" t="str">
        <f t="shared" si="38"/>
        <v xml:space="preserve">Roth Transferred Out Code </v>
      </c>
      <c r="AO104" s="13">
        <f t="shared" si="39"/>
        <v>0.59559559559559561</v>
      </c>
      <c r="AP104">
        <f t="shared" si="40"/>
        <v>1</v>
      </c>
      <c r="AQ104" t="str">
        <f t="shared" si="41"/>
        <v xml:space="preserve">DFASAURoth Transferred In Code DFASAWRoth Transferred Out Code </v>
      </c>
    </row>
    <row r="105" spans="1:43" x14ac:dyDescent="0.35">
      <c r="A105" s="18" t="s">
        <v>1839</v>
      </c>
      <c r="B105" t="s">
        <v>699</v>
      </c>
      <c r="C105" t="s">
        <v>700</v>
      </c>
      <c r="D105" s="18" t="s">
        <v>1839</v>
      </c>
      <c r="E105" t="s">
        <v>733</v>
      </c>
      <c r="F105" t="s">
        <v>734</v>
      </c>
      <c r="G105" s="13">
        <v>0.58097643097643104</v>
      </c>
      <c r="I105">
        <v>20181</v>
      </c>
      <c r="J105" t="str">
        <f t="shared" si="24"/>
        <v>20181DFASAURoth Transferred In Code 20181DFASA9 Roth CUC Transferred Out Code</v>
      </c>
      <c r="K105" t="str">
        <f t="shared" si="25"/>
        <v xml:space="preserve">20181DFASAURoth Transferred In Code </v>
      </c>
      <c r="L105" t="str">
        <f t="shared" si="26"/>
        <v>20181DFASA9 Roth CUC Transferred Out Code</v>
      </c>
      <c r="M105" s="13">
        <f t="shared" si="27"/>
        <v>0.58097643097643104</v>
      </c>
      <c r="N105" s="13"/>
      <c r="O105" s="19">
        <v>95</v>
      </c>
      <c r="P105">
        <f t="shared" si="28"/>
        <v>3</v>
      </c>
      <c r="Q105">
        <f t="shared" si="29"/>
        <v>56</v>
      </c>
      <c r="R105">
        <f t="shared" si="30"/>
        <v>3</v>
      </c>
      <c r="S105" t="b">
        <f t="shared" si="31"/>
        <v>1</v>
      </c>
      <c r="T105" t="b">
        <f t="shared" si="32"/>
        <v>0</v>
      </c>
      <c r="W105" t="str">
        <f t="shared" si="22"/>
        <v xml:space="preserve">DFASAURoth Transferred In Code </v>
      </c>
      <c r="X105" t="str">
        <f t="shared" si="22"/>
        <v/>
      </c>
      <c r="Y105" t="str">
        <f t="shared" si="22"/>
        <v/>
      </c>
      <c r="Z105" t="str">
        <f t="shared" si="22"/>
        <v/>
      </c>
      <c r="AA105" t="str">
        <f t="shared" si="22"/>
        <v/>
      </c>
      <c r="AC105" t="str">
        <f t="shared" si="23"/>
        <v>DFASA9 Roth CUC Transferred Out Code</v>
      </c>
      <c r="AD105" t="str">
        <f t="shared" si="23"/>
        <v/>
      </c>
      <c r="AE105" t="str">
        <f t="shared" si="23"/>
        <v/>
      </c>
      <c r="AF105" t="str">
        <f t="shared" si="23"/>
        <v/>
      </c>
      <c r="AG105" t="str">
        <f t="shared" si="23"/>
        <v/>
      </c>
      <c r="AI105">
        <f t="shared" si="33"/>
        <v>1</v>
      </c>
      <c r="AJ105">
        <f t="shared" si="34"/>
        <v>56</v>
      </c>
      <c r="AK105" t="str">
        <f t="shared" si="35"/>
        <v xml:space="preserve">20181DFASAURoth Transferred In Code </v>
      </c>
      <c r="AL105" t="str">
        <f t="shared" si="36"/>
        <v xml:space="preserve">Roth Transferred In Code </v>
      </c>
      <c r="AM105" t="str">
        <f t="shared" si="37"/>
        <v>20181DFASA9 Roth CUC Transferred Out Code</v>
      </c>
      <c r="AN105" t="str">
        <f t="shared" si="38"/>
        <v xml:space="preserve"> Roth CUC Transferred Out Code</v>
      </c>
      <c r="AO105" s="13">
        <f t="shared" si="39"/>
        <v>0.58097643097643104</v>
      </c>
      <c r="AP105">
        <f t="shared" si="40"/>
        <v>1</v>
      </c>
      <c r="AQ105" t="str">
        <f t="shared" si="41"/>
        <v>DFASAURoth Transferred In Code DFASA9 Roth CUC Transferred Out Code</v>
      </c>
    </row>
    <row r="106" spans="1:43" x14ac:dyDescent="0.35">
      <c r="A106" s="18" t="s">
        <v>1839</v>
      </c>
      <c r="B106" t="s">
        <v>701</v>
      </c>
      <c r="C106" t="s">
        <v>702</v>
      </c>
      <c r="D106" s="18" t="s">
        <v>1839</v>
      </c>
      <c r="E106" t="s">
        <v>733</v>
      </c>
      <c r="F106" t="s">
        <v>734</v>
      </c>
      <c r="G106" s="13">
        <v>0.72722222222222221</v>
      </c>
      <c r="I106">
        <v>20181</v>
      </c>
      <c r="J106" t="str">
        <f t="shared" si="24"/>
        <v>20181DFASAWRoth Transferred Out Code 20181DFASA9 Roth CUC Transferred Out Code</v>
      </c>
      <c r="K106" t="str">
        <f t="shared" si="25"/>
        <v xml:space="preserve">20181DFASAWRoth Transferred Out Code </v>
      </c>
      <c r="L106" t="str">
        <f t="shared" si="26"/>
        <v>20181DFASA9 Roth CUC Transferred Out Code</v>
      </c>
      <c r="M106" s="13">
        <f t="shared" si="27"/>
        <v>0.72722222222222221</v>
      </c>
      <c r="N106" s="13"/>
      <c r="O106" s="19">
        <v>96</v>
      </c>
      <c r="P106">
        <f t="shared" si="28"/>
        <v>3</v>
      </c>
      <c r="Q106">
        <f t="shared" si="29"/>
        <v>57</v>
      </c>
      <c r="R106">
        <f t="shared" si="30"/>
        <v>1</v>
      </c>
      <c r="S106" t="b">
        <f t="shared" si="31"/>
        <v>1</v>
      </c>
      <c r="T106" t="b">
        <f t="shared" si="32"/>
        <v>0</v>
      </c>
      <c r="W106" t="str">
        <f t="shared" si="22"/>
        <v xml:space="preserve">DFASAWRoth Transferred Out Code </v>
      </c>
      <c r="X106" t="str">
        <f t="shared" si="22"/>
        <v/>
      </c>
      <c r="Y106" t="str">
        <f t="shared" si="22"/>
        <v/>
      </c>
      <c r="Z106" t="str">
        <f t="shared" si="22"/>
        <v/>
      </c>
      <c r="AA106" t="str">
        <f t="shared" si="22"/>
        <v/>
      </c>
      <c r="AC106" t="str">
        <f t="shared" si="23"/>
        <v>DFASA9 Roth CUC Transferred Out Code</v>
      </c>
      <c r="AD106" t="str">
        <f t="shared" si="23"/>
        <v/>
      </c>
      <c r="AE106" t="str">
        <f t="shared" si="23"/>
        <v/>
      </c>
      <c r="AF106" t="str">
        <f t="shared" si="23"/>
        <v/>
      </c>
      <c r="AG106" t="str">
        <f t="shared" si="23"/>
        <v/>
      </c>
      <c r="AI106">
        <f t="shared" si="33"/>
        <v>1</v>
      </c>
      <c r="AJ106">
        <f t="shared" si="34"/>
        <v>57</v>
      </c>
      <c r="AK106" t="str">
        <f t="shared" si="35"/>
        <v xml:space="preserve">20181DFASAWRoth Transferred Out Code </v>
      </c>
      <c r="AL106" t="str">
        <f t="shared" si="36"/>
        <v xml:space="preserve">Roth Transferred Out Code </v>
      </c>
      <c r="AM106" t="str">
        <f t="shared" si="37"/>
        <v>20181DFASA9 Roth CUC Transferred Out Code</v>
      </c>
      <c r="AN106" t="str">
        <f t="shared" si="38"/>
        <v xml:space="preserve"> Roth CUC Transferred Out Code</v>
      </c>
      <c r="AO106" s="13">
        <f t="shared" si="39"/>
        <v>0.72722222222222221</v>
      </c>
      <c r="AP106">
        <f t="shared" si="40"/>
        <v>1</v>
      </c>
      <c r="AQ106" t="str">
        <f t="shared" si="41"/>
        <v>DFASAWRoth Transferred Out Code DFASA9 Roth CUC Transferred Out Code</v>
      </c>
    </row>
    <row r="107" spans="1:43" x14ac:dyDescent="0.35">
      <c r="A107" s="18" t="s">
        <v>1839</v>
      </c>
      <c r="B107" t="s">
        <v>701</v>
      </c>
      <c r="C107" t="s">
        <v>702</v>
      </c>
      <c r="D107" s="18" t="s">
        <v>1839</v>
      </c>
      <c r="E107" t="s">
        <v>699</v>
      </c>
      <c r="F107" t="s">
        <v>700</v>
      </c>
      <c r="G107" s="13">
        <v>0.59559559559559561</v>
      </c>
      <c r="I107">
        <v>20181</v>
      </c>
      <c r="J107" t="str">
        <f t="shared" si="24"/>
        <v xml:space="preserve">20181DFASAWRoth Transferred Out Code 20181DFASAURoth Transferred In Code </v>
      </c>
      <c r="K107" t="str">
        <f t="shared" si="25"/>
        <v xml:space="preserve">20181DFASAWRoth Transferred Out Code </v>
      </c>
      <c r="L107" t="str">
        <f t="shared" si="26"/>
        <v xml:space="preserve">20181DFASAURoth Transferred In Code </v>
      </c>
      <c r="M107" s="13">
        <f t="shared" si="27"/>
        <v>0.59559559559559561</v>
      </c>
      <c r="N107" s="13"/>
      <c r="O107" s="19">
        <v>97</v>
      </c>
      <c r="P107">
        <f t="shared" si="28"/>
        <v>3</v>
      </c>
      <c r="Q107">
        <f t="shared" si="29"/>
        <v>57</v>
      </c>
      <c r="R107">
        <f t="shared" si="30"/>
        <v>2</v>
      </c>
      <c r="S107" t="b">
        <f t="shared" si="31"/>
        <v>1</v>
      </c>
      <c r="T107" t="b">
        <f t="shared" si="32"/>
        <v>0</v>
      </c>
      <c r="W107" t="str">
        <f t="shared" si="22"/>
        <v xml:space="preserve">DFASAWRoth Transferred Out Code </v>
      </c>
      <c r="X107" t="str">
        <f t="shared" si="22"/>
        <v/>
      </c>
      <c r="Y107" t="str">
        <f t="shared" si="22"/>
        <v/>
      </c>
      <c r="Z107" t="str">
        <f t="shared" si="22"/>
        <v/>
      </c>
      <c r="AA107" t="str">
        <f t="shared" si="22"/>
        <v/>
      </c>
      <c r="AC107" t="str">
        <f t="shared" si="23"/>
        <v xml:space="preserve">DFASAURoth Transferred In Code </v>
      </c>
      <c r="AD107" t="str">
        <f t="shared" si="23"/>
        <v/>
      </c>
      <c r="AE107" t="str">
        <f t="shared" si="23"/>
        <v/>
      </c>
      <c r="AF107" t="str">
        <f t="shared" si="23"/>
        <v/>
      </c>
      <c r="AG107" t="str">
        <f t="shared" si="23"/>
        <v/>
      </c>
      <c r="AI107">
        <f t="shared" si="33"/>
        <v>1</v>
      </c>
      <c r="AJ107">
        <f t="shared" si="34"/>
        <v>57</v>
      </c>
      <c r="AK107" t="str">
        <f t="shared" si="35"/>
        <v xml:space="preserve">20181DFASAWRoth Transferred Out Code </v>
      </c>
      <c r="AL107" t="str">
        <f t="shared" si="36"/>
        <v xml:space="preserve">Roth Transferred Out Code </v>
      </c>
      <c r="AM107" t="str">
        <f t="shared" si="37"/>
        <v xml:space="preserve">20181DFASAURoth Transferred In Code </v>
      </c>
      <c r="AN107" t="str">
        <f t="shared" si="38"/>
        <v xml:space="preserve">Roth Transferred In Code </v>
      </c>
      <c r="AO107" s="13">
        <f t="shared" si="39"/>
        <v>0.59559559559559561</v>
      </c>
      <c r="AP107">
        <f t="shared" si="40"/>
        <v>1</v>
      </c>
      <c r="AQ107" t="str">
        <f t="shared" si="41"/>
        <v xml:space="preserve">DFASAWRoth Transferred Out Code DFASAURoth Transferred In Code </v>
      </c>
    </row>
    <row r="108" spans="1:43" x14ac:dyDescent="0.35">
      <c r="A108" s="18" t="s">
        <v>1839</v>
      </c>
      <c r="B108" t="s">
        <v>701</v>
      </c>
      <c r="C108" t="s">
        <v>702</v>
      </c>
      <c r="D108" s="18" t="s">
        <v>1839</v>
      </c>
      <c r="E108" t="s">
        <v>731</v>
      </c>
      <c r="F108" t="s">
        <v>732</v>
      </c>
      <c r="G108" s="13">
        <v>0.58277347114556421</v>
      </c>
      <c r="I108">
        <v>20181</v>
      </c>
      <c r="J108" t="str">
        <f t="shared" si="24"/>
        <v>20181DFASAWRoth Transferred Out Code 20181DFASA8 Roth CUC Transferred In Code</v>
      </c>
      <c r="K108" t="str">
        <f t="shared" si="25"/>
        <v xml:space="preserve">20181DFASAWRoth Transferred Out Code </v>
      </c>
      <c r="L108" t="str">
        <f t="shared" si="26"/>
        <v>20181DFASA8 Roth CUC Transferred In Code</v>
      </c>
      <c r="M108" s="13">
        <f t="shared" si="27"/>
        <v>0.58277347114556421</v>
      </c>
      <c r="N108" s="13"/>
      <c r="O108" s="19">
        <v>98</v>
      </c>
      <c r="P108">
        <f t="shared" si="28"/>
        <v>3</v>
      </c>
      <c r="Q108">
        <f t="shared" si="29"/>
        <v>57</v>
      </c>
      <c r="R108">
        <f t="shared" si="30"/>
        <v>3</v>
      </c>
      <c r="S108" t="b">
        <f t="shared" si="31"/>
        <v>1</v>
      </c>
      <c r="T108" t="b">
        <f t="shared" si="32"/>
        <v>0</v>
      </c>
      <c r="W108" t="str">
        <f t="shared" si="22"/>
        <v xml:space="preserve">DFASAWRoth Transferred Out Code </v>
      </c>
      <c r="X108" t="str">
        <f t="shared" si="22"/>
        <v/>
      </c>
      <c r="Y108" t="str">
        <f t="shared" si="22"/>
        <v/>
      </c>
      <c r="Z108" t="str">
        <f t="shared" si="22"/>
        <v/>
      </c>
      <c r="AA108" t="str">
        <f t="shared" si="22"/>
        <v/>
      </c>
      <c r="AC108" t="str">
        <f t="shared" si="23"/>
        <v>DFASA8 Roth CUC Transferred In Code</v>
      </c>
      <c r="AD108" t="str">
        <f t="shared" si="23"/>
        <v/>
      </c>
      <c r="AE108" t="str">
        <f t="shared" si="23"/>
        <v/>
      </c>
      <c r="AF108" t="str">
        <f t="shared" si="23"/>
        <v/>
      </c>
      <c r="AG108" t="str">
        <f t="shared" si="23"/>
        <v/>
      </c>
      <c r="AI108">
        <f t="shared" si="33"/>
        <v>1</v>
      </c>
      <c r="AJ108">
        <f t="shared" si="34"/>
        <v>57</v>
      </c>
      <c r="AK108" t="str">
        <f t="shared" si="35"/>
        <v xml:space="preserve">20181DFASAWRoth Transferred Out Code </v>
      </c>
      <c r="AL108" t="str">
        <f t="shared" si="36"/>
        <v xml:space="preserve">Roth Transferred Out Code </v>
      </c>
      <c r="AM108" t="str">
        <f t="shared" si="37"/>
        <v>20181DFASA8 Roth CUC Transferred In Code</v>
      </c>
      <c r="AN108" t="str">
        <f t="shared" si="38"/>
        <v xml:space="preserve"> Roth CUC Transferred In Code</v>
      </c>
      <c r="AO108" s="13">
        <f t="shared" si="39"/>
        <v>0.58277347114556421</v>
      </c>
      <c r="AP108">
        <f t="shared" si="40"/>
        <v>1</v>
      </c>
      <c r="AQ108" t="str">
        <f t="shared" si="41"/>
        <v>DFASAWRoth Transferred Out Code DFASA8 Roth CUC Transferred In Code</v>
      </c>
    </row>
    <row r="109" spans="1:43" x14ac:dyDescent="0.35">
      <c r="A109" s="18" t="s">
        <v>1839</v>
      </c>
      <c r="B109" t="s">
        <v>703</v>
      </c>
      <c r="C109" t="s">
        <v>704</v>
      </c>
      <c r="D109" s="18" t="s">
        <v>1839</v>
      </c>
      <c r="E109" t="s">
        <v>705</v>
      </c>
      <c r="F109" t="s">
        <v>706</v>
      </c>
      <c r="G109" s="13">
        <v>0.62435500515995879</v>
      </c>
      <c r="I109">
        <v>20181</v>
      </c>
      <c r="J109" t="str">
        <f t="shared" si="24"/>
        <v>20181DFAS2A Prior Year Totals for FSRDS Retirement20181DFAS2C Prior Year Totals for FSPS Retirement</v>
      </c>
      <c r="K109" t="str">
        <f t="shared" si="25"/>
        <v>20181DFAS2A Prior Year Totals for FSRDS Retirement</v>
      </c>
      <c r="L109" t="str">
        <f t="shared" si="26"/>
        <v>20181DFAS2C Prior Year Totals for FSPS Retirement</v>
      </c>
      <c r="M109" s="13">
        <f t="shared" si="27"/>
        <v>0.62435500515995879</v>
      </c>
      <c r="N109" s="13"/>
      <c r="O109" s="19">
        <v>99</v>
      </c>
      <c r="P109">
        <f t="shared" si="28"/>
        <v>1</v>
      </c>
      <c r="Q109">
        <f t="shared" si="29"/>
        <v>58</v>
      </c>
      <c r="R109">
        <f t="shared" si="30"/>
        <v>1</v>
      </c>
      <c r="S109" t="b">
        <f t="shared" si="31"/>
        <v>1</v>
      </c>
      <c r="T109" t="b">
        <f t="shared" si="32"/>
        <v>0</v>
      </c>
      <c r="W109" t="str">
        <f t="shared" si="22"/>
        <v>DFAS2A Prior Year Totals for FSRDS Retirement</v>
      </c>
      <c r="X109" t="str">
        <f t="shared" si="22"/>
        <v/>
      </c>
      <c r="Y109" t="str">
        <f t="shared" si="22"/>
        <v/>
      </c>
      <c r="Z109" t="str">
        <f t="shared" si="22"/>
        <v/>
      </c>
      <c r="AA109" t="str">
        <f t="shared" si="22"/>
        <v/>
      </c>
      <c r="AC109" t="str">
        <f t="shared" si="23"/>
        <v>DFAS2C Prior Year Totals for FSPS Retirement</v>
      </c>
      <c r="AD109" t="str">
        <f t="shared" si="23"/>
        <v/>
      </c>
      <c r="AE109" t="str">
        <f t="shared" si="23"/>
        <v/>
      </c>
      <c r="AF109" t="str">
        <f t="shared" si="23"/>
        <v/>
      </c>
      <c r="AG109" t="str">
        <f t="shared" si="23"/>
        <v/>
      </c>
      <c r="AI109">
        <f t="shared" si="33"/>
        <v>1</v>
      </c>
      <c r="AJ109">
        <f t="shared" si="34"/>
        <v>58</v>
      </c>
      <c r="AK109" t="str">
        <f t="shared" si="35"/>
        <v>20181DFAS2A Prior Year Totals for FSRDS Retirement</v>
      </c>
      <c r="AL109" t="str">
        <f t="shared" si="36"/>
        <v xml:space="preserve"> Prior Year Totals for FSRDS Retirement</v>
      </c>
      <c r="AM109" t="str">
        <f t="shared" si="37"/>
        <v>20181DFAS2C Prior Year Totals for FSPS Retirement</v>
      </c>
      <c r="AN109" t="str">
        <f t="shared" si="38"/>
        <v xml:space="preserve"> Prior Year Totals for FSPS Retirement</v>
      </c>
      <c r="AO109" s="13">
        <f t="shared" si="39"/>
        <v>0.62435500515995879</v>
      </c>
      <c r="AP109">
        <f t="shared" si="40"/>
        <v>1</v>
      </c>
      <c r="AQ109" t="str">
        <f t="shared" si="41"/>
        <v>DFAS2A Prior Year Totals for FSRDS RetirementDFAS2C Prior Year Totals for FSPS Retirement</v>
      </c>
    </row>
    <row r="110" spans="1:43" x14ac:dyDescent="0.35">
      <c r="A110" s="18" t="s">
        <v>1839</v>
      </c>
      <c r="B110" t="s">
        <v>705</v>
      </c>
      <c r="C110" t="s">
        <v>706</v>
      </c>
      <c r="D110" s="18" t="s">
        <v>1839</v>
      </c>
      <c r="E110" t="s">
        <v>703</v>
      </c>
      <c r="F110" t="s">
        <v>704</v>
      </c>
      <c r="G110" s="13">
        <v>0.62435500515995879</v>
      </c>
      <c r="I110">
        <v>20181</v>
      </c>
      <c r="J110" t="str">
        <f t="shared" si="24"/>
        <v>20181DFAS2C Prior Year Totals for FSPS Retirement20181DFAS2A Prior Year Totals for FSRDS Retirement</v>
      </c>
      <c r="K110" t="str">
        <f t="shared" si="25"/>
        <v>20181DFAS2C Prior Year Totals for FSPS Retirement</v>
      </c>
      <c r="L110" t="str">
        <f t="shared" si="26"/>
        <v>20181DFAS2A Prior Year Totals for FSRDS Retirement</v>
      </c>
      <c r="M110" s="13">
        <f t="shared" si="27"/>
        <v>0.62435500515995879</v>
      </c>
      <c r="N110" s="13"/>
      <c r="O110" s="19">
        <v>100</v>
      </c>
      <c r="P110">
        <f t="shared" si="28"/>
        <v>1</v>
      </c>
      <c r="Q110">
        <f t="shared" si="29"/>
        <v>59</v>
      </c>
      <c r="R110">
        <f t="shared" si="30"/>
        <v>1</v>
      </c>
      <c r="S110" t="b">
        <f t="shared" si="31"/>
        <v>1</v>
      </c>
      <c r="T110" t="b">
        <f t="shared" si="32"/>
        <v>0</v>
      </c>
      <c r="W110" t="str">
        <f t="shared" si="22"/>
        <v>DFAS2C Prior Year Totals for FSPS Retirement</v>
      </c>
      <c r="X110" t="str">
        <f t="shared" si="22"/>
        <v/>
      </c>
      <c r="Y110" t="str">
        <f t="shared" si="22"/>
        <v/>
      </c>
      <c r="Z110" t="str">
        <f t="shared" si="22"/>
        <v/>
      </c>
      <c r="AA110" t="str">
        <f t="shared" si="22"/>
        <v/>
      </c>
      <c r="AC110" t="str">
        <f t="shared" si="23"/>
        <v>DFAS2A Prior Year Totals for FSRDS Retirement</v>
      </c>
      <c r="AD110" t="str">
        <f t="shared" si="23"/>
        <v/>
      </c>
      <c r="AE110" t="str">
        <f t="shared" si="23"/>
        <v/>
      </c>
      <c r="AF110" t="str">
        <f t="shared" si="23"/>
        <v/>
      </c>
      <c r="AG110" t="str">
        <f t="shared" si="23"/>
        <v/>
      </c>
      <c r="AI110">
        <f t="shared" si="33"/>
        <v>1</v>
      </c>
      <c r="AJ110">
        <f t="shared" si="34"/>
        <v>59</v>
      </c>
      <c r="AK110" t="str">
        <f t="shared" si="35"/>
        <v>20181DFAS2C Prior Year Totals for FSPS Retirement</v>
      </c>
      <c r="AL110" t="str">
        <f t="shared" si="36"/>
        <v xml:space="preserve"> Prior Year Totals for FSPS Retirement</v>
      </c>
      <c r="AM110" t="str">
        <f t="shared" si="37"/>
        <v>20181DFAS2A Prior Year Totals for FSRDS Retirement</v>
      </c>
      <c r="AN110" t="str">
        <f t="shared" si="38"/>
        <v xml:space="preserve"> Prior Year Totals for FSRDS Retirement</v>
      </c>
      <c r="AO110" s="13">
        <f t="shared" si="39"/>
        <v>0.62435500515995879</v>
      </c>
      <c r="AP110">
        <f t="shared" si="40"/>
        <v>1</v>
      </c>
      <c r="AQ110" t="str">
        <f t="shared" si="41"/>
        <v>DFAS2C Prior Year Totals for FSPS RetirementDFAS2A Prior Year Totals for FSRDS Retirement</v>
      </c>
    </row>
    <row r="111" spans="1:43" x14ac:dyDescent="0.35">
      <c r="A111" s="18" t="s">
        <v>1839</v>
      </c>
      <c r="B111" t="s">
        <v>707</v>
      </c>
      <c r="C111" t="s">
        <v>708</v>
      </c>
      <c r="D111" s="18"/>
      <c r="G111" s="13">
        <v>0</v>
      </c>
      <c r="I111">
        <v>20181</v>
      </c>
      <c r="J111" t="str">
        <f t="shared" si="24"/>
        <v>20181DFAS2D Prior Year Totals for Civilian Credit20181</v>
      </c>
      <c r="K111" t="str">
        <f t="shared" si="25"/>
        <v>20181DFAS2D Prior Year Totals for Civilian Credit</v>
      </c>
      <c r="L111" t="str">
        <f t="shared" si="26"/>
        <v>20181</v>
      </c>
      <c r="M111" s="13">
        <f t="shared" si="27"/>
        <v>0</v>
      </c>
      <c r="N111" s="13"/>
      <c r="O111" s="19">
        <v>101</v>
      </c>
      <c r="P111">
        <f t="shared" si="28"/>
        <v>1</v>
      </c>
      <c r="Q111">
        <f t="shared" si="29"/>
        <v>60</v>
      </c>
      <c r="R111">
        <f t="shared" si="30"/>
        <v>1</v>
      </c>
      <c r="S111" t="b">
        <f t="shared" si="31"/>
        <v>0</v>
      </c>
      <c r="T111" t="b">
        <f t="shared" si="32"/>
        <v>0</v>
      </c>
      <c r="W111" t="str">
        <f t="shared" si="22"/>
        <v>DFAS2D Prior Year Totals for Civilian Credit</v>
      </c>
      <c r="X111" t="str">
        <f t="shared" si="22"/>
        <v/>
      </c>
      <c r="Y111" t="str">
        <f t="shared" si="22"/>
        <v/>
      </c>
      <c r="Z111" t="str">
        <f t="shared" si="22"/>
        <v/>
      </c>
      <c r="AA111" t="str">
        <f t="shared" si="22"/>
        <v/>
      </c>
      <c r="AC111" t="str">
        <f t="shared" si="23"/>
        <v/>
      </c>
      <c r="AD111" t="str">
        <f t="shared" si="23"/>
        <v/>
      </c>
      <c r="AE111" t="str">
        <f t="shared" si="23"/>
        <v/>
      </c>
      <c r="AF111" t="str">
        <f t="shared" si="23"/>
        <v/>
      </c>
      <c r="AG111" t="str">
        <f t="shared" si="23"/>
        <v/>
      </c>
      <c r="AI111">
        <f t="shared" si="33"/>
        <v>1</v>
      </c>
      <c r="AJ111">
        <f t="shared" si="34"/>
        <v>60</v>
      </c>
      <c r="AK111" t="str">
        <f t="shared" si="35"/>
        <v>20181DFAS2D Prior Year Totals for Civilian Credit</v>
      </c>
      <c r="AL111" t="str">
        <f t="shared" si="36"/>
        <v xml:space="preserve"> Prior Year Totals for Civilian Credit</v>
      </c>
      <c r="AM111" t="str">
        <f t="shared" si="37"/>
        <v>20181</v>
      </c>
      <c r="AN111" t="str">
        <f t="shared" si="38"/>
        <v/>
      </c>
      <c r="AO111" s="13">
        <f t="shared" si="39"/>
        <v>0</v>
      </c>
      <c r="AP111">
        <f t="shared" si="40"/>
        <v>1</v>
      </c>
      <c r="AQ111" t="str">
        <f t="shared" si="41"/>
        <v>DFAS2D Prior Year Totals for Civilian Credit</v>
      </c>
    </row>
    <row r="112" spans="1:43" x14ac:dyDescent="0.35">
      <c r="A112" s="18" t="s">
        <v>1839</v>
      </c>
      <c r="B112" t="s">
        <v>709</v>
      </c>
      <c r="C112" t="s">
        <v>710</v>
      </c>
      <c r="D112" s="18" t="s">
        <v>1839</v>
      </c>
      <c r="E112" t="s">
        <v>713</v>
      </c>
      <c r="F112" t="s">
        <v>714</v>
      </c>
      <c r="G112" s="13">
        <v>0.73642547928262214</v>
      </c>
      <c r="I112">
        <v>20181</v>
      </c>
      <c r="J112" t="str">
        <f t="shared" si="24"/>
        <v>20181DFAS2G FSRDS Transfer Out (to State)20181DFAS2Q FSRDS Military Deposit Transfer Out (to State)</v>
      </c>
      <c r="K112" t="str">
        <f t="shared" si="25"/>
        <v>20181DFAS2G FSRDS Transfer Out (to State)</v>
      </c>
      <c r="L112" t="str">
        <f t="shared" si="26"/>
        <v>20181DFAS2Q FSRDS Military Deposit Transfer Out (to State)</v>
      </c>
      <c r="M112" s="13">
        <f t="shared" si="27"/>
        <v>0.73642547928262214</v>
      </c>
      <c r="N112" s="13"/>
      <c r="O112" s="19">
        <v>102</v>
      </c>
      <c r="P112">
        <f t="shared" si="28"/>
        <v>3</v>
      </c>
      <c r="Q112">
        <f t="shared" si="29"/>
        <v>61</v>
      </c>
      <c r="R112">
        <f t="shared" si="30"/>
        <v>1</v>
      </c>
      <c r="S112" t="b">
        <f t="shared" si="31"/>
        <v>1</v>
      </c>
      <c r="T112" t="b">
        <f t="shared" si="32"/>
        <v>0</v>
      </c>
      <c r="W112" t="str">
        <f t="shared" si="22"/>
        <v>DFAS2G FSRDS Transfer Out (to State)</v>
      </c>
      <c r="X112" t="str">
        <f t="shared" si="22"/>
        <v/>
      </c>
      <c r="Y112" t="str">
        <f t="shared" si="22"/>
        <v/>
      </c>
      <c r="Z112" t="str">
        <f t="shared" si="22"/>
        <v/>
      </c>
      <c r="AA112" t="str">
        <f t="shared" si="22"/>
        <v/>
      </c>
      <c r="AC112" t="str">
        <f t="shared" si="23"/>
        <v>DFAS2Q FSRDS Military Deposit Transfer Out (to State)</v>
      </c>
      <c r="AD112" t="str">
        <f t="shared" si="23"/>
        <v/>
      </c>
      <c r="AE112" t="str">
        <f t="shared" si="23"/>
        <v/>
      </c>
      <c r="AF112" t="str">
        <f t="shared" si="23"/>
        <v/>
      </c>
      <c r="AG112" t="str">
        <f t="shared" si="23"/>
        <v/>
      </c>
      <c r="AI112">
        <f t="shared" si="33"/>
        <v>1</v>
      </c>
      <c r="AJ112">
        <f t="shared" si="34"/>
        <v>61</v>
      </c>
      <c r="AK112" t="str">
        <f t="shared" si="35"/>
        <v>20181DFAS2G FSRDS Transfer Out (to State)</v>
      </c>
      <c r="AL112" t="str">
        <f t="shared" si="36"/>
        <v xml:space="preserve"> FSRDS Transfer Out (to State)</v>
      </c>
      <c r="AM112" t="str">
        <f t="shared" si="37"/>
        <v>20181DFAS2Q FSRDS Military Deposit Transfer Out (to State)</v>
      </c>
      <c r="AN112" t="str">
        <f t="shared" si="38"/>
        <v xml:space="preserve"> FSRDS Military Deposit Transfer Out (to State)</v>
      </c>
      <c r="AO112" s="13">
        <f t="shared" si="39"/>
        <v>0.73642547928262214</v>
      </c>
      <c r="AP112">
        <f t="shared" si="40"/>
        <v>1</v>
      </c>
      <c r="AQ112" t="str">
        <f t="shared" si="41"/>
        <v>DFAS2G FSRDS Transfer Out (to State)DFAS2Q FSRDS Military Deposit Transfer Out (to State)</v>
      </c>
    </row>
    <row r="113" spans="1:43" x14ac:dyDescent="0.35">
      <c r="A113" s="18" t="s">
        <v>1839</v>
      </c>
      <c r="B113" t="s">
        <v>709</v>
      </c>
      <c r="C113" t="s">
        <v>710</v>
      </c>
      <c r="D113" s="18" t="s">
        <v>1839</v>
      </c>
      <c r="E113" t="s">
        <v>711</v>
      </c>
      <c r="F113" t="s">
        <v>712</v>
      </c>
      <c r="G113" s="13">
        <v>0.57180500658761535</v>
      </c>
      <c r="I113">
        <v>20181</v>
      </c>
      <c r="J113" t="str">
        <f t="shared" si="24"/>
        <v>20181DFAS2G FSRDS Transfer Out (to State)20181DFAS2I FSPS Transfer Out (to State)</v>
      </c>
      <c r="K113" t="str">
        <f t="shared" si="25"/>
        <v>20181DFAS2G FSRDS Transfer Out (to State)</v>
      </c>
      <c r="L113" t="str">
        <f t="shared" si="26"/>
        <v>20181DFAS2I FSPS Transfer Out (to State)</v>
      </c>
      <c r="M113" s="13">
        <f t="shared" si="27"/>
        <v>0.57180500658761535</v>
      </c>
      <c r="N113" s="13"/>
      <c r="O113" s="19">
        <v>103</v>
      </c>
      <c r="P113">
        <f t="shared" si="28"/>
        <v>3</v>
      </c>
      <c r="Q113">
        <f t="shared" si="29"/>
        <v>61</v>
      </c>
      <c r="R113">
        <f t="shared" si="30"/>
        <v>2</v>
      </c>
      <c r="S113" t="b">
        <f t="shared" si="31"/>
        <v>1</v>
      </c>
      <c r="T113" t="b">
        <f t="shared" si="32"/>
        <v>0</v>
      </c>
      <c r="W113" t="str">
        <f t="shared" si="22"/>
        <v>DFAS2G FSRDS Transfer Out (to State)</v>
      </c>
      <c r="X113" t="str">
        <f t="shared" si="22"/>
        <v/>
      </c>
      <c r="Y113" t="str">
        <f t="shared" si="22"/>
        <v/>
      </c>
      <c r="Z113" t="str">
        <f t="shared" si="22"/>
        <v/>
      </c>
      <c r="AA113" t="str">
        <f t="shared" si="22"/>
        <v/>
      </c>
      <c r="AC113" t="str">
        <f t="shared" si="23"/>
        <v>DFAS2I FSPS Transfer Out (to State)</v>
      </c>
      <c r="AD113" t="str">
        <f t="shared" si="23"/>
        <v/>
      </c>
      <c r="AE113" t="str">
        <f t="shared" si="23"/>
        <v/>
      </c>
      <c r="AF113" t="str">
        <f t="shared" si="23"/>
        <v/>
      </c>
      <c r="AG113" t="str">
        <f t="shared" si="23"/>
        <v/>
      </c>
      <c r="AI113">
        <f t="shared" si="33"/>
        <v>1</v>
      </c>
      <c r="AJ113">
        <f t="shared" si="34"/>
        <v>61</v>
      </c>
      <c r="AK113" t="str">
        <f t="shared" si="35"/>
        <v>20181DFAS2G FSRDS Transfer Out (to State)</v>
      </c>
      <c r="AL113" t="str">
        <f t="shared" si="36"/>
        <v xml:space="preserve"> FSRDS Transfer Out (to State)</v>
      </c>
      <c r="AM113" t="str">
        <f t="shared" si="37"/>
        <v>20181DFAS2I FSPS Transfer Out (to State)</v>
      </c>
      <c r="AN113" t="str">
        <f t="shared" si="38"/>
        <v xml:space="preserve"> FSPS Transfer Out (to State)</v>
      </c>
      <c r="AO113" s="13">
        <f t="shared" si="39"/>
        <v>0.57180500658761535</v>
      </c>
      <c r="AP113">
        <f t="shared" si="40"/>
        <v>1</v>
      </c>
      <c r="AQ113" t="str">
        <f t="shared" si="41"/>
        <v>DFAS2G FSRDS Transfer Out (to State)DFAS2I FSPS Transfer Out (to State)</v>
      </c>
    </row>
    <row r="114" spans="1:43" x14ac:dyDescent="0.35">
      <c r="A114" s="18" t="s">
        <v>1839</v>
      </c>
      <c r="B114" t="s">
        <v>709</v>
      </c>
      <c r="C114" t="s">
        <v>710</v>
      </c>
      <c r="D114" s="18" t="s">
        <v>1839</v>
      </c>
      <c r="E114" t="s">
        <v>715</v>
      </c>
      <c r="F114" t="s">
        <v>716</v>
      </c>
      <c r="G114" s="13">
        <v>0.55757575757575761</v>
      </c>
      <c r="I114">
        <v>20181</v>
      </c>
      <c r="J114" t="str">
        <f t="shared" si="24"/>
        <v>20181DFAS2G FSRDS Transfer Out (to State)20181DFAS2S FSPS Military Deposit Transfer Out (to State)</v>
      </c>
      <c r="K114" t="str">
        <f t="shared" si="25"/>
        <v>20181DFAS2G FSRDS Transfer Out (to State)</v>
      </c>
      <c r="L114" t="str">
        <f t="shared" si="26"/>
        <v>20181DFAS2S FSPS Military Deposit Transfer Out (to State)</v>
      </c>
      <c r="M114" s="13">
        <f t="shared" si="27"/>
        <v>0.55757575757575761</v>
      </c>
      <c r="N114" s="13"/>
      <c r="O114" s="19">
        <v>104</v>
      </c>
      <c r="P114">
        <f t="shared" si="28"/>
        <v>3</v>
      </c>
      <c r="Q114">
        <f t="shared" si="29"/>
        <v>61</v>
      </c>
      <c r="R114">
        <f t="shared" si="30"/>
        <v>3</v>
      </c>
      <c r="S114" t="b">
        <f t="shared" si="31"/>
        <v>1</v>
      </c>
      <c r="T114" t="b">
        <f t="shared" si="32"/>
        <v>0</v>
      </c>
      <c r="W114" t="str">
        <f t="shared" si="22"/>
        <v>DFAS2G FSRDS Transfer Out (to State)</v>
      </c>
      <c r="X114" t="str">
        <f t="shared" si="22"/>
        <v/>
      </c>
      <c r="Y114" t="str">
        <f t="shared" si="22"/>
        <v/>
      </c>
      <c r="Z114" t="str">
        <f t="shared" si="22"/>
        <v/>
      </c>
      <c r="AA114" t="str">
        <f t="shared" si="22"/>
        <v/>
      </c>
      <c r="AC114" t="str">
        <f t="shared" si="23"/>
        <v>DFAS2S FSPS Military Deposit Transfer Out (to State)</v>
      </c>
      <c r="AD114" t="str">
        <f t="shared" si="23"/>
        <v/>
      </c>
      <c r="AE114" t="str">
        <f t="shared" si="23"/>
        <v/>
      </c>
      <c r="AF114" t="str">
        <f t="shared" si="23"/>
        <v/>
      </c>
      <c r="AG114" t="str">
        <f t="shared" si="23"/>
        <v/>
      </c>
      <c r="AI114">
        <f t="shared" si="33"/>
        <v>1</v>
      </c>
      <c r="AJ114">
        <f t="shared" si="34"/>
        <v>61</v>
      </c>
      <c r="AK114" t="str">
        <f t="shared" si="35"/>
        <v>20181DFAS2G FSRDS Transfer Out (to State)</v>
      </c>
      <c r="AL114" t="str">
        <f t="shared" si="36"/>
        <v xml:space="preserve"> FSRDS Transfer Out (to State)</v>
      </c>
      <c r="AM114" t="str">
        <f t="shared" si="37"/>
        <v>20181DFAS2S FSPS Military Deposit Transfer Out (to State)</v>
      </c>
      <c r="AN114" t="str">
        <f t="shared" si="38"/>
        <v xml:space="preserve"> FSPS Military Deposit Transfer Out (to State)</v>
      </c>
      <c r="AO114" s="13">
        <f t="shared" si="39"/>
        <v>0.55757575757575761</v>
      </c>
      <c r="AP114">
        <f t="shared" si="40"/>
        <v>1</v>
      </c>
      <c r="AQ114" t="str">
        <f t="shared" si="41"/>
        <v>DFAS2G FSRDS Transfer Out (to State)DFAS2S FSPS Military Deposit Transfer Out (to State)</v>
      </c>
    </row>
    <row r="115" spans="1:43" x14ac:dyDescent="0.35">
      <c r="A115" s="18" t="s">
        <v>1839</v>
      </c>
      <c r="B115" t="s">
        <v>711</v>
      </c>
      <c r="C115" t="s">
        <v>712</v>
      </c>
      <c r="D115" s="18" t="s">
        <v>1839</v>
      </c>
      <c r="E115" t="s">
        <v>715</v>
      </c>
      <c r="F115" t="s">
        <v>716</v>
      </c>
      <c r="G115" s="13">
        <v>0.73642547928262214</v>
      </c>
      <c r="I115">
        <v>20181</v>
      </c>
      <c r="J115" t="str">
        <f t="shared" si="24"/>
        <v>20181DFAS2I FSPS Transfer Out (to State)20181DFAS2S FSPS Military Deposit Transfer Out (to State)</v>
      </c>
      <c r="K115" t="str">
        <f t="shared" si="25"/>
        <v>20181DFAS2I FSPS Transfer Out (to State)</v>
      </c>
      <c r="L115" t="str">
        <f t="shared" si="26"/>
        <v>20181DFAS2S FSPS Military Deposit Transfer Out (to State)</v>
      </c>
      <c r="M115" s="13">
        <f t="shared" si="27"/>
        <v>0.73642547928262214</v>
      </c>
      <c r="N115" s="13"/>
      <c r="O115" s="19">
        <v>105</v>
      </c>
      <c r="P115">
        <f t="shared" si="28"/>
        <v>3</v>
      </c>
      <c r="Q115">
        <f t="shared" si="29"/>
        <v>62</v>
      </c>
      <c r="R115">
        <f t="shared" si="30"/>
        <v>1</v>
      </c>
      <c r="S115" t="b">
        <f t="shared" si="31"/>
        <v>1</v>
      </c>
      <c r="T115" t="b">
        <f t="shared" si="32"/>
        <v>0</v>
      </c>
      <c r="W115" t="str">
        <f t="shared" si="22"/>
        <v>DFAS2I FSPS Transfer Out (to State)</v>
      </c>
      <c r="X115" t="str">
        <f t="shared" si="22"/>
        <v/>
      </c>
      <c r="Y115" t="str">
        <f t="shared" si="22"/>
        <v/>
      </c>
      <c r="Z115" t="str">
        <f t="shared" si="22"/>
        <v/>
      </c>
      <c r="AA115" t="str">
        <f t="shared" si="22"/>
        <v/>
      </c>
      <c r="AC115" t="str">
        <f t="shared" si="23"/>
        <v>DFAS2S FSPS Military Deposit Transfer Out (to State)</v>
      </c>
      <c r="AD115" t="str">
        <f t="shared" si="23"/>
        <v/>
      </c>
      <c r="AE115" t="str">
        <f t="shared" si="23"/>
        <v/>
      </c>
      <c r="AF115" t="str">
        <f t="shared" si="23"/>
        <v/>
      </c>
      <c r="AG115" t="str">
        <f t="shared" si="23"/>
        <v/>
      </c>
      <c r="AI115">
        <f t="shared" si="33"/>
        <v>1</v>
      </c>
      <c r="AJ115">
        <f t="shared" si="34"/>
        <v>62</v>
      </c>
      <c r="AK115" t="str">
        <f t="shared" si="35"/>
        <v>20181DFAS2I FSPS Transfer Out (to State)</v>
      </c>
      <c r="AL115" t="str">
        <f t="shared" si="36"/>
        <v xml:space="preserve"> FSPS Transfer Out (to State)</v>
      </c>
      <c r="AM115" t="str">
        <f t="shared" si="37"/>
        <v>20181DFAS2S FSPS Military Deposit Transfer Out (to State)</v>
      </c>
      <c r="AN115" t="str">
        <f t="shared" si="38"/>
        <v xml:space="preserve"> FSPS Military Deposit Transfer Out (to State)</v>
      </c>
      <c r="AO115" s="13">
        <f t="shared" si="39"/>
        <v>0.73642547928262214</v>
      </c>
      <c r="AP115">
        <f t="shared" si="40"/>
        <v>1</v>
      </c>
      <c r="AQ115" t="str">
        <f t="shared" si="41"/>
        <v>DFAS2I FSPS Transfer Out (to State)DFAS2S FSPS Military Deposit Transfer Out (to State)</v>
      </c>
    </row>
    <row r="116" spans="1:43" x14ac:dyDescent="0.35">
      <c r="A116" s="18" t="s">
        <v>1839</v>
      </c>
      <c r="B116" t="s">
        <v>711</v>
      </c>
      <c r="C116" t="s">
        <v>712</v>
      </c>
      <c r="D116" s="18" t="s">
        <v>1839</v>
      </c>
      <c r="E116" t="s">
        <v>709</v>
      </c>
      <c r="F116" t="s">
        <v>710</v>
      </c>
      <c r="G116" s="13">
        <v>0.57180500658761535</v>
      </c>
      <c r="I116">
        <v>20181</v>
      </c>
      <c r="J116" t="str">
        <f t="shared" si="24"/>
        <v>20181DFAS2I FSPS Transfer Out (to State)20181DFAS2G FSRDS Transfer Out (to State)</v>
      </c>
      <c r="K116" t="str">
        <f t="shared" si="25"/>
        <v>20181DFAS2I FSPS Transfer Out (to State)</v>
      </c>
      <c r="L116" t="str">
        <f t="shared" si="26"/>
        <v>20181DFAS2G FSRDS Transfer Out (to State)</v>
      </c>
      <c r="M116" s="13">
        <f t="shared" si="27"/>
        <v>0.57180500658761535</v>
      </c>
      <c r="N116" s="13"/>
      <c r="O116" s="19">
        <v>106</v>
      </c>
      <c r="P116">
        <f t="shared" si="28"/>
        <v>3</v>
      </c>
      <c r="Q116">
        <f t="shared" si="29"/>
        <v>62</v>
      </c>
      <c r="R116">
        <f t="shared" si="30"/>
        <v>2</v>
      </c>
      <c r="S116" t="b">
        <f t="shared" si="31"/>
        <v>1</v>
      </c>
      <c r="T116" t="b">
        <f t="shared" si="32"/>
        <v>0</v>
      </c>
      <c r="W116" t="str">
        <f t="shared" si="22"/>
        <v>DFAS2I FSPS Transfer Out (to State)</v>
      </c>
      <c r="X116" t="str">
        <f t="shared" si="22"/>
        <v/>
      </c>
      <c r="Y116" t="str">
        <f t="shared" si="22"/>
        <v/>
      </c>
      <c r="Z116" t="str">
        <f t="shared" si="22"/>
        <v/>
      </c>
      <c r="AA116" t="str">
        <f t="shared" si="22"/>
        <v/>
      </c>
      <c r="AC116" t="str">
        <f t="shared" si="23"/>
        <v>DFAS2G FSRDS Transfer Out (to State)</v>
      </c>
      <c r="AD116" t="str">
        <f t="shared" si="23"/>
        <v/>
      </c>
      <c r="AE116" t="str">
        <f t="shared" si="23"/>
        <v/>
      </c>
      <c r="AF116" t="str">
        <f t="shared" si="23"/>
        <v/>
      </c>
      <c r="AG116" t="str">
        <f t="shared" si="23"/>
        <v/>
      </c>
      <c r="AI116">
        <f t="shared" si="33"/>
        <v>1</v>
      </c>
      <c r="AJ116">
        <f t="shared" si="34"/>
        <v>62</v>
      </c>
      <c r="AK116" t="str">
        <f t="shared" si="35"/>
        <v>20181DFAS2I FSPS Transfer Out (to State)</v>
      </c>
      <c r="AL116" t="str">
        <f t="shared" si="36"/>
        <v xml:space="preserve"> FSPS Transfer Out (to State)</v>
      </c>
      <c r="AM116" t="str">
        <f t="shared" si="37"/>
        <v>20181DFAS2G FSRDS Transfer Out (to State)</v>
      </c>
      <c r="AN116" t="str">
        <f t="shared" si="38"/>
        <v xml:space="preserve"> FSRDS Transfer Out (to State)</v>
      </c>
      <c r="AO116" s="13">
        <f t="shared" si="39"/>
        <v>0.57180500658761535</v>
      </c>
      <c r="AP116">
        <f t="shared" si="40"/>
        <v>1</v>
      </c>
      <c r="AQ116" t="str">
        <f t="shared" si="41"/>
        <v>DFAS2I FSPS Transfer Out (to State)DFAS2G FSRDS Transfer Out (to State)</v>
      </c>
    </row>
    <row r="117" spans="1:43" x14ac:dyDescent="0.35">
      <c r="A117" s="18" t="s">
        <v>1839</v>
      </c>
      <c r="B117" t="s">
        <v>711</v>
      </c>
      <c r="C117" t="s">
        <v>712</v>
      </c>
      <c r="D117" s="18" t="s">
        <v>1839</v>
      </c>
      <c r="E117" t="s">
        <v>713</v>
      </c>
      <c r="F117" t="s">
        <v>714</v>
      </c>
      <c r="G117" s="13">
        <v>0.55757575757575761</v>
      </c>
      <c r="I117">
        <v>20181</v>
      </c>
      <c r="J117" t="str">
        <f t="shared" si="24"/>
        <v>20181DFAS2I FSPS Transfer Out (to State)20181DFAS2Q FSRDS Military Deposit Transfer Out (to State)</v>
      </c>
      <c r="K117" t="str">
        <f t="shared" si="25"/>
        <v>20181DFAS2I FSPS Transfer Out (to State)</v>
      </c>
      <c r="L117" t="str">
        <f t="shared" si="26"/>
        <v>20181DFAS2Q FSRDS Military Deposit Transfer Out (to State)</v>
      </c>
      <c r="M117" s="13">
        <f t="shared" si="27"/>
        <v>0.55757575757575761</v>
      </c>
      <c r="N117" s="13"/>
      <c r="O117" s="19">
        <v>107</v>
      </c>
      <c r="P117">
        <f t="shared" si="28"/>
        <v>3</v>
      </c>
      <c r="Q117">
        <f t="shared" si="29"/>
        <v>62</v>
      </c>
      <c r="R117">
        <f t="shared" si="30"/>
        <v>3</v>
      </c>
      <c r="S117" t="b">
        <f t="shared" si="31"/>
        <v>1</v>
      </c>
      <c r="T117" t="b">
        <f t="shared" si="32"/>
        <v>0</v>
      </c>
      <c r="W117" t="str">
        <f t="shared" si="22"/>
        <v>DFAS2I FSPS Transfer Out (to State)</v>
      </c>
      <c r="X117" t="str">
        <f t="shared" si="22"/>
        <v/>
      </c>
      <c r="Y117" t="str">
        <f t="shared" si="22"/>
        <v/>
      </c>
      <c r="Z117" t="str">
        <f t="shared" si="22"/>
        <v/>
      </c>
      <c r="AA117" t="str">
        <f t="shared" si="22"/>
        <v/>
      </c>
      <c r="AC117" t="str">
        <f t="shared" si="23"/>
        <v>DFAS2Q FSRDS Military Deposit Transfer Out (to State)</v>
      </c>
      <c r="AD117" t="str">
        <f t="shared" si="23"/>
        <v/>
      </c>
      <c r="AE117" t="str">
        <f t="shared" si="23"/>
        <v/>
      </c>
      <c r="AF117" t="str">
        <f t="shared" si="23"/>
        <v/>
      </c>
      <c r="AG117" t="str">
        <f t="shared" si="23"/>
        <v/>
      </c>
      <c r="AI117">
        <f t="shared" si="33"/>
        <v>1</v>
      </c>
      <c r="AJ117">
        <f t="shared" si="34"/>
        <v>62</v>
      </c>
      <c r="AK117" t="str">
        <f t="shared" si="35"/>
        <v>20181DFAS2I FSPS Transfer Out (to State)</v>
      </c>
      <c r="AL117" t="str">
        <f t="shared" si="36"/>
        <v xml:space="preserve"> FSPS Transfer Out (to State)</v>
      </c>
      <c r="AM117" t="str">
        <f t="shared" si="37"/>
        <v>20181DFAS2Q FSRDS Military Deposit Transfer Out (to State)</v>
      </c>
      <c r="AN117" t="str">
        <f t="shared" si="38"/>
        <v xml:space="preserve"> FSRDS Military Deposit Transfer Out (to State)</v>
      </c>
      <c r="AO117" s="13">
        <f t="shared" si="39"/>
        <v>0.55757575757575761</v>
      </c>
      <c r="AP117">
        <f t="shared" si="40"/>
        <v>1</v>
      </c>
      <c r="AQ117" t="str">
        <f t="shared" si="41"/>
        <v>DFAS2I FSPS Transfer Out (to State)DFAS2Q FSRDS Military Deposit Transfer Out (to State)</v>
      </c>
    </row>
    <row r="118" spans="1:43" x14ac:dyDescent="0.35">
      <c r="A118" s="18" t="s">
        <v>1839</v>
      </c>
      <c r="B118" t="s">
        <v>713</v>
      </c>
      <c r="C118" t="s">
        <v>714</v>
      </c>
      <c r="D118" s="18" t="s">
        <v>1839</v>
      </c>
      <c r="E118" t="s">
        <v>709</v>
      </c>
      <c r="F118" t="s">
        <v>710</v>
      </c>
      <c r="G118" s="13">
        <v>0.73642547928262214</v>
      </c>
      <c r="I118">
        <v>20181</v>
      </c>
      <c r="J118" t="str">
        <f t="shared" si="24"/>
        <v>20181DFAS2Q FSRDS Military Deposit Transfer Out (to State)20181DFAS2G FSRDS Transfer Out (to State)</v>
      </c>
      <c r="K118" t="str">
        <f t="shared" si="25"/>
        <v>20181DFAS2Q FSRDS Military Deposit Transfer Out (to State)</v>
      </c>
      <c r="L118" t="str">
        <f t="shared" si="26"/>
        <v>20181DFAS2G FSRDS Transfer Out (to State)</v>
      </c>
      <c r="M118" s="13">
        <f t="shared" si="27"/>
        <v>0.73642547928262214</v>
      </c>
      <c r="N118" s="13"/>
      <c r="O118" s="19">
        <v>108</v>
      </c>
      <c r="P118">
        <f t="shared" si="28"/>
        <v>3</v>
      </c>
      <c r="Q118">
        <f t="shared" si="29"/>
        <v>63</v>
      </c>
      <c r="R118">
        <f t="shared" si="30"/>
        <v>1</v>
      </c>
      <c r="S118" t="b">
        <f t="shared" si="31"/>
        <v>1</v>
      </c>
      <c r="T118" t="b">
        <f t="shared" si="32"/>
        <v>0</v>
      </c>
      <c r="W118" t="str">
        <f t="shared" si="22"/>
        <v>DFAS2Q FSRDS Military Deposit Transfer Out (to State)</v>
      </c>
      <c r="X118" t="str">
        <f t="shared" si="22"/>
        <v/>
      </c>
      <c r="Y118" t="str">
        <f t="shared" si="22"/>
        <v/>
      </c>
      <c r="Z118" t="str">
        <f t="shared" si="22"/>
        <v/>
      </c>
      <c r="AA118" t="str">
        <f t="shared" si="22"/>
        <v/>
      </c>
      <c r="AC118" t="str">
        <f t="shared" si="23"/>
        <v>DFAS2G FSRDS Transfer Out (to State)</v>
      </c>
      <c r="AD118" t="str">
        <f t="shared" si="23"/>
        <v/>
      </c>
      <c r="AE118" t="str">
        <f t="shared" si="23"/>
        <v/>
      </c>
      <c r="AF118" t="str">
        <f t="shared" si="23"/>
        <v/>
      </c>
      <c r="AG118" t="str">
        <f t="shared" si="23"/>
        <v/>
      </c>
      <c r="AI118">
        <f t="shared" si="33"/>
        <v>1</v>
      </c>
      <c r="AJ118">
        <f t="shared" si="34"/>
        <v>63</v>
      </c>
      <c r="AK118" t="str">
        <f t="shared" si="35"/>
        <v>20181DFAS2Q FSRDS Military Deposit Transfer Out (to State)</v>
      </c>
      <c r="AL118" t="str">
        <f t="shared" si="36"/>
        <v xml:space="preserve"> FSRDS Military Deposit Transfer Out (to State)</v>
      </c>
      <c r="AM118" t="str">
        <f t="shared" si="37"/>
        <v>20181DFAS2G FSRDS Transfer Out (to State)</v>
      </c>
      <c r="AN118" t="str">
        <f t="shared" si="38"/>
        <v xml:space="preserve"> FSRDS Transfer Out (to State)</v>
      </c>
      <c r="AO118" s="13">
        <f t="shared" si="39"/>
        <v>0.73642547928262214</v>
      </c>
      <c r="AP118">
        <f t="shared" si="40"/>
        <v>1</v>
      </c>
      <c r="AQ118" t="str">
        <f t="shared" si="41"/>
        <v>DFAS2Q FSRDS Military Deposit Transfer Out (to State)DFAS2G FSRDS Transfer Out (to State)</v>
      </c>
    </row>
    <row r="119" spans="1:43" x14ac:dyDescent="0.35">
      <c r="A119" s="18" t="s">
        <v>1839</v>
      </c>
      <c r="B119" t="s">
        <v>713</v>
      </c>
      <c r="C119" t="s">
        <v>714</v>
      </c>
      <c r="D119" s="18" t="s">
        <v>1839</v>
      </c>
      <c r="E119" t="s">
        <v>715</v>
      </c>
      <c r="F119" t="s">
        <v>716</v>
      </c>
      <c r="G119" s="13">
        <v>0.65783549783549777</v>
      </c>
      <c r="I119">
        <v>20181</v>
      </c>
      <c r="J119" t="str">
        <f t="shared" si="24"/>
        <v>20181DFAS2Q FSRDS Military Deposit Transfer Out (to State)20181DFAS2S FSPS Military Deposit Transfer Out (to State)</v>
      </c>
      <c r="K119" t="str">
        <f t="shared" si="25"/>
        <v>20181DFAS2Q FSRDS Military Deposit Transfer Out (to State)</v>
      </c>
      <c r="L119" t="str">
        <f t="shared" si="26"/>
        <v>20181DFAS2S FSPS Military Deposit Transfer Out (to State)</v>
      </c>
      <c r="M119" s="13">
        <f t="shared" si="27"/>
        <v>0.65783549783549777</v>
      </c>
      <c r="N119" s="13"/>
      <c r="O119" s="19">
        <v>109</v>
      </c>
      <c r="P119">
        <f t="shared" si="28"/>
        <v>3</v>
      </c>
      <c r="Q119">
        <f t="shared" si="29"/>
        <v>63</v>
      </c>
      <c r="R119">
        <f t="shared" si="30"/>
        <v>2</v>
      </c>
      <c r="S119" t="b">
        <f t="shared" si="31"/>
        <v>1</v>
      </c>
      <c r="T119" t="b">
        <f t="shared" si="32"/>
        <v>0</v>
      </c>
      <c r="W119" t="str">
        <f t="shared" si="22"/>
        <v>DFAS2Q FSRDS Military Deposit Transfer Out (to State)</v>
      </c>
      <c r="X119" t="str">
        <f t="shared" si="22"/>
        <v/>
      </c>
      <c r="Y119" t="str">
        <f t="shared" si="22"/>
        <v/>
      </c>
      <c r="Z119" t="str">
        <f t="shared" si="22"/>
        <v/>
      </c>
      <c r="AA119" t="str">
        <f t="shared" si="22"/>
        <v/>
      </c>
      <c r="AC119" t="str">
        <f t="shared" si="23"/>
        <v>DFAS2S FSPS Military Deposit Transfer Out (to State)</v>
      </c>
      <c r="AD119" t="str">
        <f t="shared" si="23"/>
        <v/>
      </c>
      <c r="AE119" t="str">
        <f t="shared" si="23"/>
        <v/>
      </c>
      <c r="AF119" t="str">
        <f t="shared" si="23"/>
        <v/>
      </c>
      <c r="AG119" t="str">
        <f t="shared" si="23"/>
        <v/>
      </c>
      <c r="AI119">
        <f t="shared" si="33"/>
        <v>1</v>
      </c>
      <c r="AJ119">
        <f t="shared" si="34"/>
        <v>63</v>
      </c>
      <c r="AK119" t="str">
        <f t="shared" si="35"/>
        <v>20181DFAS2Q FSRDS Military Deposit Transfer Out (to State)</v>
      </c>
      <c r="AL119" t="str">
        <f t="shared" si="36"/>
        <v xml:space="preserve"> FSRDS Military Deposit Transfer Out (to State)</v>
      </c>
      <c r="AM119" t="str">
        <f t="shared" si="37"/>
        <v>20181DFAS2S FSPS Military Deposit Transfer Out (to State)</v>
      </c>
      <c r="AN119" t="str">
        <f t="shared" si="38"/>
        <v xml:space="preserve"> FSPS Military Deposit Transfer Out (to State)</v>
      </c>
      <c r="AO119" s="13">
        <f t="shared" si="39"/>
        <v>0.65783549783549777</v>
      </c>
      <c r="AP119">
        <f t="shared" si="40"/>
        <v>1</v>
      </c>
      <c r="AQ119" t="str">
        <f t="shared" si="41"/>
        <v>DFAS2Q FSRDS Military Deposit Transfer Out (to State)DFAS2S FSPS Military Deposit Transfer Out (to State)</v>
      </c>
    </row>
    <row r="120" spans="1:43" x14ac:dyDescent="0.35">
      <c r="A120" s="18" t="s">
        <v>1839</v>
      </c>
      <c r="B120" t="s">
        <v>713</v>
      </c>
      <c r="C120" t="s">
        <v>714</v>
      </c>
      <c r="D120" s="18" t="s">
        <v>1839</v>
      </c>
      <c r="E120" t="s">
        <v>711</v>
      </c>
      <c r="F120" t="s">
        <v>712</v>
      </c>
      <c r="G120" s="13">
        <v>0.55757575757575761</v>
      </c>
      <c r="I120">
        <v>20181</v>
      </c>
      <c r="J120" t="str">
        <f t="shared" si="24"/>
        <v>20181DFAS2Q FSRDS Military Deposit Transfer Out (to State)20181DFAS2I FSPS Transfer Out (to State)</v>
      </c>
      <c r="K120" t="str">
        <f t="shared" si="25"/>
        <v>20181DFAS2Q FSRDS Military Deposit Transfer Out (to State)</v>
      </c>
      <c r="L120" t="str">
        <f t="shared" si="26"/>
        <v>20181DFAS2I FSPS Transfer Out (to State)</v>
      </c>
      <c r="M120" s="13">
        <f t="shared" si="27"/>
        <v>0.55757575757575761</v>
      </c>
      <c r="N120" s="13"/>
      <c r="O120" s="19">
        <v>110</v>
      </c>
      <c r="P120">
        <f t="shared" si="28"/>
        <v>3</v>
      </c>
      <c r="Q120">
        <f t="shared" si="29"/>
        <v>63</v>
      </c>
      <c r="R120">
        <f t="shared" si="30"/>
        <v>3</v>
      </c>
      <c r="S120" t="b">
        <f t="shared" si="31"/>
        <v>1</v>
      </c>
      <c r="T120" t="b">
        <f t="shared" si="32"/>
        <v>0</v>
      </c>
      <c r="W120" t="str">
        <f t="shared" si="22"/>
        <v>DFAS2Q FSRDS Military Deposit Transfer Out (to State)</v>
      </c>
      <c r="X120" t="str">
        <f t="shared" si="22"/>
        <v/>
      </c>
      <c r="Y120" t="str">
        <f t="shared" si="22"/>
        <v/>
      </c>
      <c r="Z120" t="str">
        <f t="shared" si="22"/>
        <v/>
      </c>
      <c r="AA120" t="str">
        <f t="shared" si="22"/>
        <v/>
      </c>
      <c r="AC120" t="str">
        <f t="shared" si="23"/>
        <v>DFAS2I FSPS Transfer Out (to State)</v>
      </c>
      <c r="AD120" t="str">
        <f t="shared" si="23"/>
        <v/>
      </c>
      <c r="AE120" t="str">
        <f t="shared" si="23"/>
        <v/>
      </c>
      <c r="AF120" t="str">
        <f t="shared" si="23"/>
        <v/>
      </c>
      <c r="AG120" t="str">
        <f t="shared" si="23"/>
        <v/>
      </c>
      <c r="AI120">
        <f t="shared" si="33"/>
        <v>1</v>
      </c>
      <c r="AJ120">
        <f t="shared" si="34"/>
        <v>63</v>
      </c>
      <c r="AK120" t="str">
        <f t="shared" si="35"/>
        <v>20181DFAS2Q FSRDS Military Deposit Transfer Out (to State)</v>
      </c>
      <c r="AL120" t="str">
        <f t="shared" si="36"/>
        <v xml:space="preserve"> FSRDS Military Deposit Transfer Out (to State)</v>
      </c>
      <c r="AM120" t="str">
        <f t="shared" si="37"/>
        <v>20181DFAS2I FSPS Transfer Out (to State)</v>
      </c>
      <c r="AN120" t="str">
        <f t="shared" si="38"/>
        <v xml:space="preserve"> FSPS Transfer Out (to State)</v>
      </c>
      <c r="AO120" s="13">
        <f t="shared" si="39"/>
        <v>0.55757575757575761</v>
      </c>
      <c r="AP120">
        <f t="shared" si="40"/>
        <v>1</v>
      </c>
      <c r="AQ120" t="str">
        <f t="shared" si="41"/>
        <v>DFAS2Q FSRDS Military Deposit Transfer Out (to State)DFAS2I FSPS Transfer Out (to State)</v>
      </c>
    </row>
    <row r="121" spans="1:43" x14ac:dyDescent="0.35">
      <c r="A121" s="18" t="s">
        <v>1839</v>
      </c>
      <c r="B121" t="s">
        <v>715</v>
      </c>
      <c r="C121" t="s">
        <v>716</v>
      </c>
      <c r="D121" s="18" t="s">
        <v>1839</v>
      </c>
      <c r="E121" t="s">
        <v>711</v>
      </c>
      <c r="F121" t="s">
        <v>712</v>
      </c>
      <c r="G121" s="13">
        <v>0.73642547928262214</v>
      </c>
      <c r="I121">
        <v>20181</v>
      </c>
      <c r="J121" t="str">
        <f t="shared" si="24"/>
        <v>20181DFAS2S FSPS Military Deposit Transfer Out (to State)20181DFAS2I FSPS Transfer Out (to State)</v>
      </c>
      <c r="K121" t="str">
        <f t="shared" si="25"/>
        <v>20181DFAS2S FSPS Military Deposit Transfer Out (to State)</v>
      </c>
      <c r="L121" t="str">
        <f t="shared" si="26"/>
        <v>20181DFAS2I FSPS Transfer Out (to State)</v>
      </c>
      <c r="M121" s="13">
        <f t="shared" si="27"/>
        <v>0.73642547928262214</v>
      </c>
      <c r="N121" s="13"/>
      <c r="O121" s="19">
        <v>111</v>
      </c>
      <c r="P121">
        <f t="shared" si="28"/>
        <v>3</v>
      </c>
      <c r="Q121">
        <f t="shared" si="29"/>
        <v>64</v>
      </c>
      <c r="R121">
        <f t="shared" si="30"/>
        <v>1</v>
      </c>
      <c r="S121" t="b">
        <f t="shared" si="31"/>
        <v>1</v>
      </c>
      <c r="T121" t="b">
        <f t="shared" si="32"/>
        <v>0</v>
      </c>
      <c r="W121" t="str">
        <f t="shared" si="22"/>
        <v>DFAS2S FSPS Military Deposit Transfer Out (to State)</v>
      </c>
      <c r="X121" t="str">
        <f t="shared" si="22"/>
        <v/>
      </c>
      <c r="Y121" t="str">
        <f t="shared" si="22"/>
        <v/>
      </c>
      <c r="Z121" t="str">
        <f t="shared" si="22"/>
        <v/>
      </c>
      <c r="AA121" t="str">
        <f t="shared" si="22"/>
        <v/>
      </c>
      <c r="AC121" t="str">
        <f t="shared" si="23"/>
        <v>DFAS2I FSPS Transfer Out (to State)</v>
      </c>
      <c r="AD121" t="str">
        <f t="shared" si="23"/>
        <v/>
      </c>
      <c r="AE121" t="str">
        <f t="shared" si="23"/>
        <v/>
      </c>
      <c r="AF121" t="str">
        <f t="shared" si="23"/>
        <v/>
      </c>
      <c r="AG121" t="str">
        <f t="shared" si="23"/>
        <v/>
      </c>
      <c r="AI121">
        <f t="shared" si="33"/>
        <v>1</v>
      </c>
      <c r="AJ121">
        <f t="shared" si="34"/>
        <v>64</v>
      </c>
      <c r="AK121" t="str">
        <f t="shared" si="35"/>
        <v>20181DFAS2S FSPS Military Deposit Transfer Out (to State)</v>
      </c>
      <c r="AL121" t="str">
        <f t="shared" si="36"/>
        <v xml:space="preserve"> FSPS Military Deposit Transfer Out (to State)</v>
      </c>
      <c r="AM121" t="str">
        <f t="shared" si="37"/>
        <v>20181DFAS2I FSPS Transfer Out (to State)</v>
      </c>
      <c r="AN121" t="str">
        <f t="shared" si="38"/>
        <v xml:space="preserve"> FSPS Transfer Out (to State)</v>
      </c>
      <c r="AO121" s="13">
        <f t="shared" si="39"/>
        <v>0.73642547928262214</v>
      </c>
      <c r="AP121">
        <f t="shared" si="40"/>
        <v>1</v>
      </c>
      <c r="AQ121" t="str">
        <f t="shared" si="41"/>
        <v>DFAS2S FSPS Military Deposit Transfer Out (to State)DFAS2I FSPS Transfer Out (to State)</v>
      </c>
    </row>
    <row r="122" spans="1:43" x14ac:dyDescent="0.35">
      <c r="A122" s="18" t="s">
        <v>1839</v>
      </c>
      <c r="B122" t="s">
        <v>715</v>
      </c>
      <c r="C122" t="s">
        <v>716</v>
      </c>
      <c r="D122" s="18" t="s">
        <v>1839</v>
      </c>
      <c r="E122" t="s">
        <v>713</v>
      </c>
      <c r="F122" t="s">
        <v>714</v>
      </c>
      <c r="G122" s="13">
        <v>0.65783549783549777</v>
      </c>
      <c r="I122">
        <v>20181</v>
      </c>
      <c r="J122" t="str">
        <f t="shared" si="24"/>
        <v>20181DFAS2S FSPS Military Deposit Transfer Out (to State)20181DFAS2Q FSRDS Military Deposit Transfer Out (to State)</v>
      </c>
      <c r="K122" t="str">
        <f t="shared" si="25"/>
        <v>20181DFAS2S FSPS Military Deposit Transfer Out (to State)</v>
      </c>
      <c r="L122" t="str">
        <f t="shared" si="26"/>
        <v>20181DFAS2Q FSRDS Military Deposit Transfer Out (to State)</v>
      </c>
      <c r="M122" s="13">
        <f t="shared" si="27"/>
        <v>0.65783549783549777</v>
      </c>
      <c r="N122" s="13"/>
      <c r="O122" s="19">
        <v>112</v>
      </c>
      <c r="P122">
        <f t="shared" si="28"/>
        <v>3</v>
      </c>
      <c r="Q122">
        <f t="shared" si="29"/>
        <v>64</v>
      </c>
      <c r="R122">
        <f t="shared" si="30"/>
        <v>2</v>
      </c>
      <c r="S122" t="b">
        <f t="shared" si="31"/>
        <v>1</v>
      </c>
      <c r="T122" t="b">
        <f t="shared" si="32"/>
        <v>0</v>
      </c>
      <c r="W122" t="str">
        <f t="shared" si="22"/>
        <v>DFAS2S FSPS Military Deposit Transfer Out (to State)</v>
      </c>
      <c r="X122" t="str">
        <f t="shared" si="22"/>
        <v/>
      </c>
      <c r="Y122" t="str">
        <f t="shared" si="22"/>
        <v/>
      </c>
      <c r="Z122" t="str">
        <f t="shared" si="22"/>
        <v/>
      </c>
      <c r="AA122" t="str">
        <f t="shared" si="22"/>
        <v/>
      </c>
      <c r="AC122" t="str">
        <f t="shared" si="23"/>
        <v>DFAS2Q FSRDS Military Deposit Transfer Out (to State)</v>
      </c>
      <c r="AD122" t="str">
        <f t="shared" si="23"/>
        <v/>
      </c>
      <c r="AE122" t="str">
        <f t="shared" si="23"/>
        <v/>
      </c>
      <c r="AF122" t="str">
        <f t="shared" si="23"/>
        <v/>
      </c>
      <c r="AG122" t="str">
        <f t="shared" si="23"/>
        <v/>
      </c>
      <c r="AI122">
        <f t="shared" si="33"/>
        <v>1</v>
      </c>
      <c r="AJ122">
        <f t="shared" si="34"/>
        <v>64</v>
      </c>
      <c r="AK122" t="str">
        <f t="shared" si="35"/>
        <v>20181DFAS2S FSPS Military Deposit Transfer Out (to State)</v>
      </c>
      <c r="AL122" t="str">
        <f t="shared" si="36"/>
        <v xml:space="preserve"> FSPS Military Deposit Transfer Out (to State)</v>
      </c>
      <c r="AM122" t="str">
        <f t="shared" si="37"/>
        <v>20181DFAS2Q FSRDS Military Deposit Transfer Out (to State)</v>
      </c>
      <c r="AN122" t="str">
        <f t="shared" si="38"/>
        <v xml:space="preserve"> FSRDS Military Deposit Transfer Out (to State)</v>
      </c>
      <c r="AO122" s="13">
        <f t="shared" si="39"/>
        <v>0.65783549783549777</v>
      </c>
      <c r="AP122">
        <f t="shared" si="40"/>
        <v>1</v>
      </c>
      <c r="AQ122" t="str">
        <f t="shared" si="41"/>
        <v>DFAS2S FSPS Military Deposit Transfer Out (to State)DFAS2Q FSRDS Military Deposit Transfer Out (to State)</v>
      </c>
    </row>
    <row r="123" spans="1:43" x14ac:dyDescent="0.35">
      <c r="A123" s="18" t="s">
        <v>1839</v>
      </c>
      <c r="B123" t="s">
        <v>715</v>
      </c>
      <c r="C123" t="s">
        <v>716</v>
      </c>
      <c r="D123" s="18" t="s">
        <v>1839</v>
      </c>
      <c r="E123" t="s">
        <v>709</v>
      </c>
      <c r="F123" t="s">
        <v>710</v>
      </c>
      <c r="G123" s="13">
        <v>0.55757575757575761</v>
      </c>
      <c r="I123">
        <v>20181</v>
      </c>
      <c r="J123" t="str">
        <f t="shared" si="24"/>
        <v>20181DFAS2S FSPS Military Deposit Transfer Out (to State)20181DFAS2G FSRDS Transfer Out (to State)</v>
      </c>
      <c r="K123" t="str">
        <f t="shared" si="25"/>
        <v>20181DFAS2S FSPS Military Deposit Transfer Out (to State)</v>
      </c>
      <c r="L123" t="str">
        <f t="shared" si="26"/>
        <v>20181DFAS2G FSRDS Transfer Out (to State)</v>
      </c>
      <c r="M123" s="13">
        <f t="shared" si="27"/>
        <v>0.55757575757575761</v>
      </c>
      <c r="N123" s="13"/>
      <c r="O123" s="19">
        <v>113</v>
      </c>
      <c r="P123">
        <f t="shared" si="28"/>
        <v>3</v>
      </c>
      <c r="Q123">
        <f t="shared" si="29"/>
        <v>64</v>
      </c>
      <c r="R123">
        <f t="shared" si="30"/>
        <v>3</v>
      </c>
      <c r="S123" t="b">
        <f t="shared" si="31"/>
        <v>1</v>
      </c>
      <c r="T123" t="b">
        <f t="shared" si="32"/>
        <v>0</v>
      </c>
      <c r="W123" t="str">
        <f t="shared" si="22"/>
        <v>DFAS2S FSPS Military Deposit Transfer Out (to State)</v>
      </c>
      <c r="X123" t="str">
        <f t="shared" si="22"/>
        <v/>
      </c>
      <c r="Y123" t="str">
        <f t="shared" si="22"/>
        <v/>
      </c>
      <c r="Z123" t="str">
        <f t="shared" si="22"/>
        <v/>
      </c>
      <c r="AA123" t="str">
        <f t="shared" si="22"/>
        <v/>
      </c>
      <c r="AC123" t="str">
        <f t="shared" si="23"/>
        <v>DFAS2G FSRDS Transfer Out (to State)</v>
      </c>
      <c r="AD123" t="str">
        <f t="shared" si="23"/>
        <v/>
      </c>
      <c r="AE123" t="str">
        <f t="shared" si="23"/>
        <v/>
      </c>
      <c r="AF123" t="str">
        <f t="shared" si="23"/>
        <v/>
      </c>
      <c r="AG123" t="str">
        <f t="shared" si="23"/>
        <v/>
      </c>
      <c r="AI123">
        <f t="shared" si="33"/>
        <v>1</v>
      </c>
      <c r="AJ123">
        <f t="shared" si="34"/>
        <v>64</v>
      </c>
      <c r="AK123" t="str">
        <f t="shared" si="35"/>
        <v>20181DFAS2S FSPS Military Deposit Transfer Out (to State)</v>
      </c>
      <c r="AL123" t="str">
        <f t="shared" si="36"/>
        <v xml:space="preserve"> FSPS Military Deposit Transfer Out (to State)</v>
      </c>
      <c r="AM123" t="str">
        <f t="shared" si="37"/>
        <v>20181DFAS2G FSRDS Transfer Out (to State)</v>
      </c>
      <c r="AN123" t="str">
        <f t="shared" si="38"/>
        <v xml:space="preserve"> FSRDS Transfer Out (to State)</v>
      </c>
      <c r="AO123" s="13">
        <f t="shared" si="39"/>
        <v>0.55757575757575761</v>
      </c>
      <c r="AP123">
        <f t="shared" si="40"/>
        <v>1</v>
      </c>
      <c r="AQ123" t="str">
        <f t="shared" si="41"/>
        <v>DFAS2S FSPS Military Deposit Transfer Out (to State)DFAS2G FSRDS Transfer Out (to State)</v>
      </c>
    </row>
    <row r="124" spans="1:43" x14ac:dyDescent="0.35">
      <c r="A124" s="18" t="s">
        <v>1839</v>
      </c>
      <c r="B124" t="s">
        <v>717</v>
      </c>
      <c r="C124" t="s">
        <v>718</v>
      </c>
      <c r="D124" s="18" t="s">
        <v>1839</v>
      </c>
      <c r="E124" t="s">
        <v>719</v>
      </c>
      <c r="F124" t="s">
        <v>720</v>
      </c>
      <c r="G124" s="13">
        <v>0.8050813008130081</v>
      </c>
      <c r="I124">
        <v>20181</v>
      </c>
      <c r="J124" t="str">
        <f t="shared" si="24"/>
        <v>20181DFASA1 Annual Aggregate Limit Earnings Deferred Transferred Out20181DFASA2 Annual Aggregate Limit Deferred Earnings Transferred Out</v>
      </c>
      <c r="K124" t="str">
        <f t="shared" si="25"/>
        <v>20181DFASA1 Annual Aggregate Limit Earnings Deferred Transferred Out</v>
      </c>
      <c r="L124" t="str">
        <f t="shared" si="26"/>
        <v>20181DFASA2 Annual Aggregate Limit Deferred Earnings Transferred Out</v>
      </c>
      <c r="M124" s="13">
        <f t="shared" si="27"/>
        <v>0.8050813008130081</v>
      </c>
      <c r="N124" s="13"/>
      <c r="O124" s="19">
        <v>114</v>
      </c>
      <c r="P124">
        <f t="shared" si="28"/>
        <v>3</v>
      </c>
      <c r="Q124">
        <f t="shared" si="29"/>
        <v>65</v>
      </c>
      <c r="R124">
        <f t="shared" si="30"/>
        <v>1</v>
      </c>
      <c r="S124" t="b">
        <f t="shared" si="31"/>
        <v>1</v>
      </c>
      <c r="T124" t="b">
        <f t="shared" si="32"/>
        <v>0</v>
      </c>
      <c r="W124" t="str">
        <f t="shared" si="22"/>
        <v>DFASA1 Annual Aggregate Limit Earnings Deferred Transferred Out</v>
      </c>
      <c r="X124" t="str">
        <f t="shared" si="22"/>
        <v/>
      </c>
      <c r="Y124" t="str">
        <f t="shared" si="22"/>
        <v/>
      </c>
      <c r="Z124" t="str">
        <f t="shared" si="22"/>
        <v/>
      </c>
      <c r="AA124" t="str">
        <f t="shared" si="22"/>
        <v/>
      </c>
      <c r="AC124" t="str">
        <f t="shared" si="23"/>
        <v>DFASA2 Annual Aggregate Limit Deferred Earnings Transferred Out</v>
      </c>
      <c r="AD124" t="str">
        <f t="shared" si="23"/>
        <v/>
      </c>
      <c r="AE124" t="str">
        <f t="shared" si="23"/>
        <v/>
      </c>
      <c r="AF124" t="str">
        <f t="shared" si="23"/>
        <v/>
      </c>
      <c r="AG124" t="str">
        <f t="shared" si="23"/>
        <v/>
      </c>
      <c r="AI124">
        <f t="shared" si="33"/>
        <v>1</v>
      </c>
      <c r="AJ124">
        <f t="shared" si="34"/>
        <v>65</v>
      </c>
      <c r="AK124" t="str">
        <f t="shared" si="35"/>
        <v>20181DFASA1 Annual Aggregate Limit Earnings Deferred Transferred Out</v>
      </c>
      <c r="AL124" t="str">
        <f t="shared" si="36"/>
        <v xml:space="preserve"> Annual Aggregate Limit Earnings Deferred Transferred Out</v>
      </c>
      <c r="AM124" t="str">
        <f t="shared" si="37"/>
        <v>20181DFASA2 Annual Aggregate Limit Deferred Earnings Transferred Out</v>
      </c>
      <c r="AN124" t="str">
        <f t="shared" si="38"/>
        <v xml:space="preserve"> Annual Aggregate Limit Deferred Earnings Transferred Out</v>
      </c>
      <c r="AO124" s="13">
        <f t="shared" si="39"/>
        <v>0.8050813008130081</v>
      </c>
      <c r="AP124">
        <f t="shared" si="40"/>
        <v>1</v>
      </c>
      <c r="AQ124" t="str">
        <f t="shared" si="41"/>
        <v>DFASA1 Annual Aggregate Limit Earnings Deferred Transferred OutDFASA2 Annual Aggregate Limit Deferred Earnings Transferred Out</v>
      </c>
    </row>
    <row r="125" spans="1:43" x14ac:dyDescent="0.35">
      <c r="A125" s="18" t="s">
        <v>1839</v>
      </c>
      <c r="B125" t="s">
        <v>717</v>
      </c>
      <c r="C125" t="s">
        <v>718</v>
      </c>
      <c r="D125" s="18" t="s">
        <v>1839</v>
      </c>
      <c r="E125" t="s">
        <v>723</v>
      </c>
      <c r="F125" t="s">
        <v>724</v>
      </c>
      <c r="G125" s="13">
        <v>0.71764705882352942</v>
      </c>
      <c r="I125">
        <v>20181</v>
      </c>
      <c r="J125" t="str">
        <f t="shared" si="24"/>
        <v>20181DFASA1 Annual Aggregate Limit Earnings Deferred Transferred Out20181DFASA4 Annual Aggregate Limit Deferred Earnings Transferred In</v>
      </c>
      <c r="K125" t="str">
        <f t="shared" si="25"/>
        <v>20181DFASA1 Annual Aggregate Limit Earnings Deferred Transferred Out</v>
      </c>
      <c r="L125" t="str">
        <f t="shared" si="26"/>
        <v>20181DFASA4 Annual Aggregate Limit Deferred Earnings Transferred In</v>
      </c>
      <c r="M125" s="13">
        <f t="shared" si="27"/>
        <v>0.71764705882352942</v>
      </c>
      <c r="N125" s="13"/>
      <c r="O125" s="19">
        <v>115</v>
      </c>
      <c r="P125">
        <f t="shared" si="28"/>
        <v>3</v>
      </c>
      <c r="Q125">
        <f t="shared" si="29"/>
        <v>65</v>
      </c>
      <c r="R125">
        <f t="shared" si="30"/>
        <v>2</v>
      </c>
      <c r="S125" t="b">
        <f t="shared" si="31"/>
        <v>1</v>
      </c>
      <c r="T125" t="b">
        <f t="shared" si="32"/>
        <v>0</v>
      </c>
      <c r="W125" t="str">
        <f t="shared" si="22"/>
        <v>DFASA1 Annual Aggregate Limit Earnings Deferred Transferred Out</v>
      </c>
      <c r="X125" t="str">
        <f t="shared" si="22"/>
        <v/>
      </c>
      <c r="Y125" t="str">
        <f t="shared" si="22"/>
        <v/>
      </c>
      <c r="Z125" t="str">
        <f t="shared" si="22"/>
        <v/>
      </c>
      <c r="AA125" t="str">
        <f t="shared" si="22"/>
        <v/>
      </c>
      <c r="AC125" t="str">
        <f t="shared" si="23"/>
        <v>DFASA4 Annual Aggregate Limit Deferred Earnings Transferred In</v>
      </c>
      <c r="AD125" t="str">
        <f t="shared" si="23"/>
        <v/>
      </c>
      <c r="AE125" t="str">
        <f t="shared" si="23"/>
        <v/>
      </c>
      <c r="AF125" t="str">
        <f t="shared" si="23"/>
        <v/>
      </c>
      <c r="AG125" t="str">
        <f t="shared" si="23"/>
        <v/>
      </c>
      <c r="AI125">
        <f t="shared" si="33"/>
        <v>1</v>
      </c>
      <c r="AJ125">
        <f t="shared" si="34"/>
        <v>65</v>
      </c>
      <c r="AK125" t="str">
        <f t="shared" si="35"/>
        <v>20181DFASA1 Annual Aggregate Limit Earnings Deferred Transferred Out</v>
      </c>
      <c r="AL125" t="str">
        <f t="shared" si="36"/>
        <v xml:space="preserve"> Annual Aggregate Limit Earnings Deferred Transferred Out</v>
      </c>
      <c r="AM125" t="str">
        <f t="shared" si="37"/>
        <v>20181DFASA4 Annual Aggregate Limit Deferred Earnings Transferred In</v>
      </c>
      <c r="AN125" t="str">
        <f t="shared" si="38"/>
        <v xml:space="preserve"> Annual Aggregate Limit Deferred Earnings Transferred In</v>
      </c>
      <c r="AO125" s="13">
        <f t="shared" si="39"/>
        <v>0.71764705882352942</v>
      </c>
      <c r="AP125">
        <f t="shared" si="40"/>
        <v>1</v>
      </c>
      <c r="AQ125" t="str">
        <f t="shared" si="41"/>
        <v>DFASA1 Annual Aggregate Limit Earnings Deferred Transferred OutDFASA4 Annual Aggregate Limit Deferred Earnings Transferred In</v>
      </c>
    </row>
    <row r="126" spans="1:43" x14ac:dyDescent="0.35">
      <c r="A126" s="18" t="s">
        <v>1839</v>
      </c>
      <c r="B126" t="s">
        <v>717</v>
      </c>
      <c r="C126" t="s">
        <v>718</v>
      </c>
      <c r="D126" s="18" t="s">
        <v>1839</v>
      </c>
      <c r="E126" t="s">
        <v>721</v>
      </c>
      <c r="F126" t="s">
        <v>722</v>
      </c>
      <c r="G126" s="13">
        <v>0.6588235294117647</v>
      </c>
      <c r="I126">
        <v>20181</v>
      </c>
      <c r="J126" t="str">
        <f t="shared" si="24"/>
        <v>20181DFASA1 Annual Aggregate Limit Earnings Deferred Transferred Out20181DFASA3 Annual Aggregate Limit Earnings Transferred In</v>
      </c>
      <c r="K126" t="str">
        <f t="shared" si="25"/>
        <v>20181DFASA1 Annual Aggregate Limit Earnings Deferred Transferred Out</v>
      </c>
      <c r="L126" t="str">
        <f t="shared" si="26"/>
        <v>20181DFASA3 Annual Aggregate Limit Earnings Transferred In</v>
      </c>
      <c r="M126" s="13">
        <f t="shared" si="27"/>
        <v>0.6588235294117647</v>
      </c>
      <c r="N126" s="13"/>
      <c r="O126" s="19">
        <v>116</v>
      </c>
      <c r="P126">
        <f t="shared" si="28"/>
        <v>3</v>
      </c>
      <c r="Q126">
        <f t="shared" si="29"/>
        <v>65</v>
      </c>
      <c r="R126">
        <f t="shared" si="30"/>
        <v>3</v>
      </c>
      <c r="S126" t="b">
        <f t="shared" si="31"/>
        <v>1</v>
      </c>
      <c r="T126" t="b">
        <f t="shared" si="32"/>
        <v>0</v>
      </c>
      <c r="W126" t="str">
        <f t="shared" ref="W126:AA176" si="42">IF($A126=W$10, $A126&amp;$B126&amp;$C126, "")</f>
        <v>DFASA1 Annual Aggregate Limit Earnings Deferred Transferred Out</v>
      </c>
      <c r="X126" t="str">
        <f t="shared" si="42"/>
        <v/>
      </c>
      <c r="Y126" t="str">
        <f t="shared" si="42"/>
        <v/>
      </c>
      <c r="Z126" t="str">
        <f t="shared" si="42"/>
        <v/>
      </c>
      <c r="AA126" t="str">
        <f t="shared" si="42"/>
        <v/>
      </c>
      <c r="AC126" t="str">
        <f t="shared" ref="AC126:AG176" si="43">IF($D126=AC$10, $D126&amp;$E126&amp;$F126, "")</f>
        <v>DFASA3 Annual Aggregate Limit Earnings Transferred In</v>
      </c>
      <c r="AD126" t="str">
        <f t="shared" si="43"/>
        <v/>
      </c>
      <c r="AE126" t="str">
        <f t="shared" si="43"/>
        <v/>
      </c>
      <c r="AF126" t="str">
        <f t="shared" si="43"/>
        <v/>
      </c>
      <c r="AG126" t="str">
        <f t="shared" si="43"/>
        <v/>
      </c>
      <c r="AI126">
        <f t="shared" si="33"/>
        <v>1</v>
      </c>
      <c r="AJ126">
        <f t="shared" si="34"/>
        <v>65</v>
      </c>
      <c r="AK126" t="str">
        <f t="shared" si="35"/>
        <v>20181DFASA1 Annual Aggregate Limit Earnings Deferred Transferred Out</v>
      </c>
      <c r="AL126" t="str">
        <f t="shared" si="36"/>
        <v xml:space="preserve"> Annual Aggregate Limit Earnings Deferred Transferred Out</v>
      </c>
      <c r="AM126" t="str">
        <f t="shared" si="37"/>
        <v>20181DFASA3 Annual Aggregate Limit Earnings Transferred In</v>
      </c>
      <c r="AN126" t="str">
        <f t="shared" si="38"/>
        <v xml:space="preserve"> Annual Aggregate Limit Earnings Transferred In</v>
      </c>
      <c r="AO126" s="13">
        <f t="shared" si="39"/>
        <v>0.6588235294117647</v>
      </c>
      <c r="AP126">
        <f t="shared" si="40"/>
        <v>1</v>
      </c>
      <c r="AQ126" t="str">
        <f t="shared" si="41"/>
        <v>DFASA1 Annual Aggregate Limit Earnings Deferred Transferred OutDFASA3 Annual Aggregate Limit Earnings Transferred In</v>
      </c>
    </row>
    <row r="127" spans="1:43" x14ac:dyDescent="0.35">
      <c r="A127" s="18" t="s">
        <v>1839</v>
      </c>
      <c r="B127" t="s">
        <v>719</v>
      </c>
      <c r="C127" t="s">
        <v>720</v>
      </c>
      <c r="D127" s="18" t="s">
        <v>1839</v>
      </c>
      <c r="E127" t="s">
        <v>717</v>
      </c>
      <c r="F127" t="s">
        <v>718</v>
      </c>
      <c r="G127" s="13">
        <v>0.8050813008130081</v>
      </c>
      <c r="I127">
        <v>20181</v>
      </c>
      <c r="J127" t="str">
        <f t="shared" si="24"/>
        <v>20181DFASA2 Annual Aggregate Limit Deferred Earnings Transferred Out20181DFASA1 Annual Aggregate Limit Earnings Deferred Transferred Out</v>
      </c>
      <c r="K127" t="str">
        <f t="shared" si="25"/>
        <v>20181DFASA2 Annual Aggregate Limit Deferred Earnings Transferred Out</v>
      </c>
      <c r="L127" t="str">
        <f t="shared" si="26"/>
        <v>20181DFASA1 Annual Aggregate Limit Earnings Deferred Transferred Out</v>
      </c>
      <c r="M127" s="13">
        <f t="shared" si="27"/>
        <v>0.8050813008130081</v>
      </c>
      <c r="N127" s="13"/>
      <c r="O127" s="19">
        <v>117</v>
      </c>
      <c r="P127">
        <f t="shared" si="28"/>
        <v>3</v>
      </c>
      <c r="Q127">
        <f t="shared" si="29"/>
        <v>66</v>
      </c>
      <c r="R127">
        <f t="shared" si="30"/>
        <v>1</v>
      </c>
      <c r="S127" t="b">
        <f t="shared" si="31"/>
        <v>1</v>
      </c>
      <c r="T127" t="b">
        <f t="shared" si="32"/>
        <v>0</v>
      </c>
      <c r="W127" t="str">
        <f t="shared" si="42"/>
        <v>DFASA2 Annual Aggregate Limit Deferred Earnings Transferred Out</v>
      </c>
      <c r="X127" t="str">
        <f t="shared" si="42"/>
        <v/>
      </c>
      <c r="Y127" t="str">
        <f t="shared" si="42"/>
        <v/>
      </c>
      <c r="Z127" t="str">
        <f t="shared" si="42"/>
        <v/>
      </c>
      <c r="AA127" t="str">
        <f t="shared" si="42"/>
        <v/>
      </c>
      <c r="AC127" t="str">
        <f t="shared" si="43"/>
        <v>DFASA1 Annual Aggregate Limit Earnings Deferred Transferred Out</v>
      </c>
      <c r="AD127" t="str">
        <f t="shared" si="43"/>
        <v/>
      </c>
      <c r="AE127" t="str">
        <f t="shared" si="43"/>
        <v/>
      </c>
      <c r="AF127" t="str">
        <f t="shared" si="43"/>
        <v/>
      </c>
      <c r="AG127" t="str">
        <f t="shared" si="43"/>
        <v/>
      </c>
      <c r="AI127">
        <f t="shared" si="33"/>
        <v>1</v>
      </c>
      <c r="AJ127">
        <f t="shared" si="34"/>
        <v>66</v>
      </c>
      <c r="AK127" t="str">
        <f t="shared" si="35"/>
        <v>20181DFASA2 Annual Aggregate Limit Deferred Earnings Transferred Out</v>
      </c>
      <c r="AL127" t="str">
        <f t="shared" si="36"/>
        <v xml:space="preserve"> Annual Aggregate Limit Deferred Earnings Transferred Out</v>
      </c>
      <c r="AM127" t="str">
        <f t="shared" si="37"/>
        <v>20181DFASA1 Annual Aggregate Limit Earnings Deferred Transferred Out</v>
      </c>
      <c r="AN127" t="str">
        <f t="shared" si="38"/>
        <v xml:space="preserve"> Annual Aggregate Limit Earnings Deferred Transferred Out</v>
      </c>
      <c r="AO127" s="13">
        <f t="shared" si="39"/>
        <v>0.8050813008130081</v>
      </c>
      <c r="AP127">
        <f t="shared" si="40"/>
        <v>1</v>
      </c>
      <c r="AQ127" t="str">
        <f t="shared" si="41"/>
        <v>DFASA2 Annual Aggregate Limit Deferred Earnings Transferred OutDFASA1 Annual Aggregate Limit Earnings Deferred Transferred Out</v>
      </c>
    </row>
    <row r="128" spans="1:43" x14ac:dyDescent="0.35">
      <c r="A128" s="18" t="s">
        <v>1839</v>
      </c>
      <c r="B128" t="s">
        <v>719</v>
      </c>
      <c r="C128" t="s">
        <v>720</v>
      </c>
      <c r="D128" s="18" t="s">
        <v>1839</v>
      </c>
      <c r="E128" t="s">
        <v>723</v>
      </c>
      <c r="F128" t="s">
        <v>724</v>
      </c>
      <c r="G128" s="13">
        <v>0.71764705882352942</v>
      </c>
      <c r="I128">
        <v>20181</v>
      </c>
      <c r="J128" t="str">
        <f t="shared" si="24"/>
        <v>20181DFASA2 Annual Aggregate Limit Deferred Earnings Transferred Out20181DFASA4 Annual Aggregate Limit Deferred Earnings Transferred In</v>
      </c>
      <c r="K128" t="str">
        <f t="shared" si="25"/>
        <v>20181DFASA2 Annual Aggregate Limit Deferred Earnings Transferred Out</v>
      </c>
      <c r="L128" t="str">
        <f t="shared" si="26"/>
        <v>20181DFASA4 Annual Aggregate Limit Deferred Earnings Transferred In</v>
      </c>
      <c r="M128" s="13">
        <f t="shared" si="27"/>
        <v>0.71764705882352942</v>
      </c>
      <c r="N128" s="13"/>
      <c r="O128" s="19">
        <v>118</v>
      </c>
      <c r="P128">
        <f t="shared" si="28"/>
        <v>3</v>
      </c>
      <c r="Q128">
        <f t="shared" si="29"/>
        <v>66</v>
      </c>
      <c r="R128">
        <f t="shared" si="30"/>
        <v>2</v>
      </c>
      <c r="S128" t="b">
        <f t="shared" si="31"/>
        <v>1</v>
      </c>
      <c r="T128" t="b">
        <f t="shared" si="32"/>
        <v>0</v>
      </c>
      <c r="W128" t="str">
        <f t="shared" si="42"/>
        <v>DFASA2 Annual Aggregate Limit Deferred Earnings Transferred Out</v>
      </c>
      <c r="X128" t="str">
        <f t="shared" si="42"/>
        <v/>
      </c>
      <c r="Y128" t="str">
        <f t="shared" si="42"/>
        <v/>
      </c>
      <c r="Z128" t="str">
        <f t="shared" si="42"/>
        <v/>
      </c>
      <c r="AA128" t="str">
        <f t="shared" si="42"/>
        <v/>
      </c>
      <c r="AC128" t="str">
        <f t="shared" si="43"/>
        <v>DFASA4 Annual Aggregate Limit Deferred Earnings Transferred In</v>
      </c>
      <c r="AD128" t="str">
        <f t="shared" si="43"/>
        <v/>
      </c>
      <c r="AE128" t="str">
        <f t="shared" si="43"/>
        <v/>
      </c>
      <c r="AF128" t="str">
        <f t="shared" si="43"/>
        <v/>
      </c>
      <c r="AG128" t="str">
        <f t="shared" si="43"/>
        <v/>
      </c>
      <c r="AI128">
        <f t="shared" si="33"/>
        <v>1</v>
      </c>
      <c r="AJ128">
        <f t="shared" si="34"/>
        <v>66</v>
      </c>
      <c r="AK128" t="str">
        <f t="shared" si="35"/>
        <v>20181DFASA2 Annual Aggregate Limit Deferred Earnings Transferred Out</v>
      </c>
      <c r="AL128" t="str">
        <f t="shared" si="36"/>
        <v xml:space="preserve"> Annual Aggregate Limit Deferred Earnings Transferred Out</v>
      </c>
      <c r="AM128" t="str">
        <f t="shared" si="37"/>
        <v>20181DFASA4 Annual Aggregate Limit Deferred Earnings Transferred In</v>
      </c>
      <c r="AN128" t="str">
        <f t="shared" si="38"/>
        <v xml:space="preserve"> Annual Aggregate Limit Deferred Earnings Transferred In</v>
      </c>
      <c r="AO128" s="13">
        <f t="shared" si="39"/>
        <v>0.71764705882352942</v>
      </c>
      <c r="AP128">
        <f t="shared" si="40"/>
        <v>1</v>
      </c>
      <c r="AQ128" t="str">
        <f t="shared" si="41"/>
        <v>DFASA2 Annual Aggregate Limit Deferred Earnings Transferred OutDFASA4 Annual Aggregate Limit Deferred Earnings Transferred In</v>
      </c>
    </row>
    <row r="129" spans="1:43" x14ac:dyDescent="0.35">
      <c r="A129" s="18" t="s">
        <v>1839</v>
      </c>
      <c r="B129" t="s">
        <v>719</v>
      </c>
      <c r="C129" t="s">
        <v>720</v>
      </c>
      <c r="D129" s="18" t="s">
        <v>1839</v>
      </c>
      <c r="E129" t="s">
        <v>721</v>
      </c>
      <c r="F129" t="s">
        <v>722</v>
      </c>
      <c r="G129" s="13">
        <v>0.6588235294117647</v>
      </c>
      <c r="I129">
        <v>20181</v>
      </c>
      <c r="J129" t="str">
        <f t="shared" si="24"/>
        <v>20181DFASA2 Annual Aggregate Limit Deferred Earnings Transferred Out20181DFASA3 Annual Aggregate Limit Earnings Transferred In</v>
      </c>
      <c r="K129" t="str">
        <f t="shared" si="25"/>
        <v>20181DFASA2 Annual Aggregate Limit Deferred Earnings Transferred Out</v>
      </c>
      <c r="L129" t="str">
        <f t="shared" si="26"/>
        <v>20181DFASA3 Annual Aggregate Limit Earnings Transferred In</v>
      </c>
      <c r="M129" s="13">
        <f t="shared" si="27"/>
        <v>0.6588235294117647</v>
      </c>
      <c r="N129" s="13"/>
      <c r="O129" s="19">
        <v>119</v>
      </c>
      <c r="P129">
        <f t="shared" si="28"/>
        <v>3</v>
      </c>
      <c r="Q129">
        <f t="shared" si="29"/>
        <v>66</v>
      </c>
      <c r="R129">
        <f t="shared" si="30"/>
        <v>3</v>
      </c>
      <c r="S129" t="b">
        <f t="shared" si="31"/>
        <v>1</v>
      </c>
      <c r="T129" t="b">
        <f t="shared" si="32"/>
        <v>0</v>
      </c>
      <c r="W129" t="str">
        <f t="shared" si="42"/>
        <v>DFASA2 Annual Aggregate Limit Deferred Earnings Transferred Out</v>
      </c>
      <c r="X129" t="str">
        <f t="shared" si="42"/>
        <v/>
      </c>
      <c r="Y129" t="str">
        <f t="shared" si="42"/>
        <v/>
      </c>
      <c r="Z129" t="str">
        <f t="shared" si="42"/>
        <v/>
      </c>
      <c r="AA129" t="str">
        <f t="shared" si="42"/>
        <v/>
      </c>
      <c r="AC129" t="str">
        <f t="shared" si="43"/>
        <v>DFASA3 Annual Aggregate Limit Earnings Transferred In</v>
      </c>
      <c r="AD129" t="str">
        <f t="shared" si="43"/>
        <v/>
      </c>
      <c r="AE129" t="str">
        <f t="shared" si="43"/>
        <v/>
      </c>
      <c r="AF129" t="str">
        <f t="shared" si="43"/>
        <v/>
      </c>
      <c r="AG129" t="str">
        <f t="shared" si="43"/>
        <v/>
      </c>
      <c r="AI129">
        <f t="shared" si="33"/>
        <v>1</v>
      </c>
      <c r="AJ129">
        <f t="shared" si="34"/>
        <v>66</v>
      </c>
      <c r="AK129" t="str">
        <f t="shared" si="35"/>
        <v>20181DFASA2 Annual Aggregate Limit Deferred Earnings Transferred Out</v>
      </c>
      <c r="AL129" t="str">
        <f t="shared" si="36"/>
        <v xml:space="preserve"> Annual Aggregate Limit Deferred Earnings Transferred Out</v>
      </c>
      <c r="AM129" t="str">
        <f t="shared" si="37"/>
        <v>20181DFASA3 Annual Aggregate Limit Earnings Transferred In</v>
      </c>
      <c r="AN129" t="str">
        <f t="shared" si="38"/>
        <v xml:space="preserve"> Annual Aggregate Limit Earnings Transferred In</v>
      </c>
      <c r="AO129" s="13">
        <f t="shared" si="39"/>
        <v>0.6588235294117647</v>
      </c>
      <c r="AP129">
        <f t="shared" si="40"/>
        <v>1</v>
      </c>
      <c r="AQ129" t="str">
        <f t="shared" si="41"/>
        <v>DFASA2 Annual Aggregate Limit Deferred Earnings Transferred OutDFASA3 Annual Aggregate Limit Earnings Transferred In</v>
      </c>
    </row>
    <row r="130" spans="1:43" x14ac:dyDescent="0.35">
      <c r="A130" s="18" t="s">
        <v>1839</v>
      </c>
      <c r="B130" t="s">
        <v>721</v>
      </c>
      <c r="C130" t="s">
        <v>722</v>
      </c>
      <c r="D130" s="18" t="s">
        <v>1839</v>
      </c>
      <c r="E130" t="s">
        <v>723</v>
      </c>
      <c r="F130" t="s">
        <v>724</v>
      </c>
      <c r="G130" s="13">
        <v>0.75018773466833544</v>
      </c>
      <c r="I130">
        <v>20181</v>
      </c>
      <c r="J130" t="str">
        <f t="shared" si="24"/>
        <v>20181DFASA3 Annual Aggregate Limit Earnings Transferred In20181DFASA4 Annual Aggregate Limit Deferred Earnings Transferred In</v>
      </c>
      <c r="K130" t="str">
        <f t="shared" si="25"/>
        <v>20181DFASA3 Annual Aggregate Limit Earnings Transferred In</v>
      </c>
      <c r="L130" t="str">
        <f t="shared" si="26"/>
        <v>20181DFASA4 Annual Aggregate Limit Deferred Earnings Transferred In</v>
      </c>
      <c r="M130" s="13">
        <f t="shared" si="27"/>
        <v>0.75018773466833544</v>
      </c>
      <c r="N130" s="13"/>
      <c r="O130" s="19">
        <v>120</v>
      </c>
      <c r="P130">
        <f t="shared" si="28"/>
        <v>3</v>
      </c>
      <c r="Q130">
        <f t="shared" si="29"/>
        <v>67</v>
      </c>
      <c r="R130">
        <f t="shared" si="30"/>
        <v>1</v>
      </c>
      <c r="S130" t="b">
        <f t="shared" si="31"/>
        <v>1</v>
      </c>
      <c r="T130" t="b">
        <f t="shared" si="32"/>
        <v>0</v>
      </c>
      <c r="W130" t="str">
        <f t="shared" si="42"/>
        <v>DFASA3 Annual Aggregate Limit Earnings Transferred In</v>
      </c>
      <c r="X130" t="str">
        <f t="shared" si="42"/>
        <v/>
      </c>
      <c r="Y130" t="str">
        <f t="shared" si="42"/>
        <v/>
      </c>
      <c r="Z130" t="str">
        <f t="shared" si="42"/>
        <v/>
      </c>
      <c r="AA130" t="str">
        <f t="shared" si="42"/>
        <v/>
      </c>
      <c r="AC130" t="str">
        <f t="shared" si="43"/>
        <v>DFASA4 Annual Aggregate Limit Deferred Earnings Transferred In</v>
      </c>
      <c r="AD130" t="str">
        <f t="shared" si="43"/>
        <v/>
      </c>
      <c r="AE130" t="str">
        <f t="shared" si="43"/>
        <v/>
      </c>
      <c r="AF130" t="str">
        <f t="shared" si="43"/>
        <v/>
      </c>
      <c r="AG130" t="str">
        <f t="shared" si="43"/>
        <v/>
      </c>
      <c r="AI130">
        <f t="shared" si="33"/>
        <v>1</v>
      </c>
      <c r="AJ130">
        <f t="shared" si="34"/>
        <v>67</v>
      </c>
      <c r="AK130" t="str">
        <f t="shared" si="35"/>
        <v>20181DFASA3 Annual Aggregate Limit Earnings Transferred In</v>
      </c>
      <c r="AL130" t="str">
        <f t="shared" si="36"/>
        <v xml:space="preserve"> Annual Aggregate Limit Earnings Transferred In</v>
      </c>
      <c r="AM130" t="str">
        <f t="shared" si="37"/>
        <v>20181DFASA4 Annual Aggregate Limit Deferred Earnings Transferred In</v>
      </c>
      <c r="AN130" t="str">
        <f t="shared" si="38"/>
        <v xml:space="preserve"> Annual Aggregate Limit Deferred Earnings Transferred In</v>
      </c>
      <c r="AO130" s="13">
        <f t="shared" si="39"/>
        <v>0.75018773466833544</v>
      </c>
      <c r="AP130">
        <f t="shared" si="40"/>
        <v>1</v>
      </c>
      <c r="AQ130" t="str">
        <f t="shared" si="41"/>
        <v>DFASA3 Annual Aggregate Limit Earnings Transferred InDFASA4 Annual Aggregate Limit Deferred Earnings Transferred In</v>
      </c>
    </row>
    <row r="131" spans="1:43" x14ac:dyDescent="0.35">
      <c r="A131" s="18" t="s">
        <v>1839</v>
      </c>
      <c r="B131" t="s">
        <v>721</v>
      </c>
      <c r="C131" t="s">
        <v>722</v>
      </c>
      <c r="D131" s="18" t="s">
        <v>1839</v>
      </c>
      <c r="E131" t="s">
        <v>717</v>
      </c>
      <c r="F131" t="s">
        <v>718</v>
      </c>
      <c r="G131" s="13">
        <v>0.6588235294117647</v>
      </c>
      <c r="I131">
        <v>20181</v>
      </c>
      <c r="J131" t="str">
        <f t="shared" si="24"/>
        <v>20181DFASA3 Annual Aggregate Limit Earnings Transferred In20181DFASA1 Annual Aggregate Limit Earnings Deferred Transferred Out</v>
      </c>
      <c r="K131" t="str">
        <f t="shared" si="25"/>
        <v>20181DFASA3 Annual Aggregate Limit Earnings Transferred In</v>
      </c>
      <c r="L131" t="str">
        <f t="shared" si="26"/>
        <v>20181DFASA1 Annual Aggregate Limit Earnings Deferred Transferred Out</v>
      </c>
      <c r="M131" s="13">
        <f t="shared" si="27"/>
        <v>0.6588235294117647</v>
      </c>
      <c r="N131" s="13"/>
      <c r="O131" s="19">
        <v>121</v>
      </c>
      <c r="P131">
        <f t="shared" si="28"/>
        <v>3</v>
      </c>
      <c r="Q131">
        <f t="shared" si="29"/>
        <v>67</v>
      </c>
      <c r="R131">
        <f t="shared" si="30"/>
        <v>2</v>
      </c>
      <c r="S131" t="b">
        <f t="shared" si="31"/>
        <v>1</v>
      </c>
      <c r="T131" t="b">
        <f t="shared" si="32"/>
        <v>0</v>
      </c>
      <c r="W131" t="str">
        <f t="shared" si="42"/>
        <v>DFASA3 Annual Aggregate Limit Earnings Transferred In</v>
      </c>
      <c r="X131" t="str">
        <f t="shared" si="42"/>
        <v/>
      </c>
      <c r="Y131" t="str">
        <f t="shared" si="42"/>
        <v/>
      </c>
      <c r="Z131" t="str">
        <f t="shared" si="42"/>
        <v/>
      </c>
      <c r="AA131" t="str">
        <f t="shared" si="42"/>
        <v/>
      </c>
      <c r="AC131" t="str">
        <f t="shared" si="43"/>
        <v>DFASA1 Annual Aggregate Limit Earnings Deferred Transferred Out</v>
      </c>
      <c r="AD131" t="str">
        <f t="shared" si="43"/>
        <v/>
      </c>
      <c r="AE131" t="str">
        <f t="shared" si="43"/>
        <v/>
      </c>
      <c r="AF131" t="str">
        <f t="shared" si="43"/>
        <v/>
      </c>
      <c r="AG131" t="str">
        <f t="shared" si="43"/>
        <v/>
      </c>
      <c r="AI131">
        <f t="shared" si="33"/>
        <v>1</v>
      </c>
      <c r="AJ131">
        <f t="shared" si="34"/>
        <v>67</v>
      </c>
      <c r="AK131" t="str">
        <f t="shared" si="35"/>
        <v>20181DFASA3 Annual Aggregate Limit Earnings Transferred In</v>
      </c>
      <c r="AL131" t="str">
        <f t="shared" si="36"/>
        <v xml:space="preserve"> Annual Aggregate Limit Earnings Transferred In</v>
      </c>
      <c r="AM131" t="str">
        <f t="shared" si="37"/>
        <v>20181DFASA1 Annual Aggregate Limit Earnings Deferred Transferred Out</v>
      </c>
      <c r="AN131" t="str">
        <f t="shared" si="38"/>
        <v xml:space="preserve"> Annual Aggregate Limit Earnings Deferred Transferred Out</v>
      </c>
      <c r="AO131" s="13">
        <f t="shared" si="39"/>
        <v>0.6588235294117647</v>
      </c>
      <c r="AP131">
        <f t="shared" si="40"/>
        <v>1</v>
      </c>
      <c r="AQ131" t="str">
        <f t="shared" si="41"/>
        <v>DFASA3 Annual Aggregate Limit Earnings Transferred InDFASA1 Annual Aggregate Limit Earnings Deferred Transferred Out</v>
      </c>
    </row>
    <row r="132" spans="1:43" x14ac:dyDescent="0.35">
      <c r="A132" s="18" t="s">
        <v>1839</v>
      </c>
      <c r="B132" t="s">
        <v>721</v>
      </c>
      <c r="C132" t="s">
        <v>722</v>
      </c>
      <c r="D132" s="18" t="s">
        <v>1839</v>
      </c>
      <c r="E132" t="s">
        <v>719</v>
      </c>
      <c r="F132" t="s">
        <v>720</v>
      </c>
      <c r="G132" s="13">
        <v>0.6588235294117647</v>
      </c>
      <c r="I132">
        <v>20181</v>
      </c>
      <c r="J132" t="str">
        <f t="shared" si="24"/>
        <v>20181DFASA3 Annual Aggregate Limit Earnings Transferred In20181DFASA2 Annual Aggregate Limit Deferred Earnings Transferred Out</v>
      </c>
      <c r="K132" t="str">
        <f t="shared" si="25"/>
        <v>20181DFASA3 Annual Aggregate Limit Earnings Transferred In</v>
      </c>
      <c r="L132" t="str">
        <f t="shared" si="26"/>
        <v>20181DFASA2 Annual Aggregate Limit Deferred Earnings Transferred Out</v>
      </c>
      <c r="M132" s="13">
        <f t="shared" si="27"/>
        <v>0.6588235294117647</v>
      </c>
      <c r="N132" s="13"/>
      <c r="O132" s="19">
        <v>122</v>
      </c>
      <c r="P132">
        <f t="shared" si="28"/>
        <v>3</v>
      </c>
      <c r="Q132">
        <f t="shared" si="29"/>
        <v>67</v>
      </c>
      <c r="R132">
        <f t="shared" si="30"/>
        <v>3</v>
      </c>
      <c r="S132" t="b">
        <f t="shared" si="31"/>
        <v>1</v>
      </c>
      <c r="T132" t="b">
        <f t="shared" si="32"/>
        <v>0</v>
      </c>
      <c r="W132" t="str">
        <f t="shared" si="42"/>
        <v>DFASA3 Annual Aggregate Limit Earnings Transferred In</v>
      </c>
      <c r="X132" t="str">
        <f t="shared" si="42"/>
        <v/>
      </c>
      <c r="Y132" t="str">
        <f t="shared" si="42"/>
        <v/>
      </c>
      <c r="Z132" t="str">
        <f t="shared" si="42"/>
        <v/>
      </c>
      <c r="AA132" t="str">
        <f t="shared" si="42"/>
        <v/>
      </c>
      <c r="AC132" t="str">
        <f t="shared" si="43"/>
        <v>DFASA2 Annual Aggregate Limit Deferred Earnings Transferred Out</v>
      </c>
      <c r="AD132" t="str">
        <f t="shared" si="43"/>
        <v/>
      </c>
      <c r="AE132" t="str">
        <f t="shared" si="43"/>
        <v/>
      </c>
      <c r="AF132" t="str">
        <f t="shared" si="43"/>
        <v/>
      </c>
      <c r="AG132" t="str">
        <f t="shared" si="43"/>
        <v/>
      </c>
      <c r="AI132">
        <f t="shared" si="33"/>
        <v>1</v>
      </c>
      <c r="AJ132">
        <f t="shared" si="34"/>
        <v>67</v>
      </c>
      <c r="AK132" t="str">
        <f t="shared" si="35"/>
        <v>20181DFASA3 Annual Aggregate Limit Earnings Transferred In</v>
      </c>
      <c r="AL132" t="str">
        <f t="shared" si="36"/>
        <v xml:space="preserve"> Annual Aggregate Limit Earnings Transferred In</v>
      </c>
      <c r="AM132" t="str">
        <f t="shared" si="37"/>
        <v>20181DFASA2 Annual Aggregate Limit Deferred Earnings Transferred Out</v>
      </c>
      <c r="AN132" t="str">
        <f t="shared" si="38"/>
        <v xml:space="preserve"> Annual Aggregate Limit Deferred Earnings Transferred Out</v>
      </c>
      <c r="AO132" s="13">
        <f t="shared" si="39"/>
        <v>0.6588235294117647</v>
      </c>
      <c r="AP132">
        <f t="shared" si="40"/>
        <v>1</v>
      </c>
      <c r="AQ132" t="str">
        <f t="shared" si="41"/>
        <v>DFASA3 Annual Aggregate Limit Earnings Transferred InDFASA2 Annual Aggregate Limit Deferred Earnings Transferred Out</v>
      </c>
    </row>
    <row r="133" spans="1:43" x14ac:dyDescent="0.35">
      <c r="A133" s="18" t="s">
        <v>1839</v>
      </c>
      <c r="B133" t="s">
        <v>723</v>
      </c>
      <c r="C133" t="s">
        <v>724</v>
      </c>
      <c r="D133" s="18" t="s">
        <v>1839</v>
      </c>
      <c r="E133" t="s">
        <v>721</v>
      </c>
      <c r="F133" t="s">
        <v>722</v>
      </c>
      <c r="G133" s="13">
        <v>0.75018773466833544</v>
      </c>
      <c r="I133">
        <v>20181</v>
      </c>
      <c r="J133" t="str">
        <f t="shared" si="24"/>
        <v>20181DFASA4 Annual Aggregate Limit Deferred Earnings Transferred In20181DFASA3 Annual Aggregate Limit Earnings Transferred In</v>
      </c>
      <c r="K133" t="str">
        <f t="shared" si="25"/>
        <v>20181DFASA4 Annual Aggregate Limit Deferred Earnings Transferred In</v>
      </c>
      <c r="L133" t="str">
        <f t="shared" si="26"/>
        <v>20181DFASA3 Annual Aggregate Limit Earnings Transferred In</v>
      </c>
      <c r="M133" s="13">
        <f t="shared" si="27"/>
        <v>0.75018773466833544</v>
      </c>
      <c r="N133" s="13"/>
      <c r="O133" s="19">
        <v>123</v>
      </c>
      <c r="P133">
        <f t="shared" si="28"/>
        <v>3</v>
      </c>
      <c r="Q133">
        <f t="shared" si="29"/>
        <v>68</v>
      </c>
      <c r="R133">
        <f t="shared" si="30"/>
        <v>1</v>
      </c>
      <c r="S133" t="b">
        <f t="shared" si="31"/>
        <v>1</v>
      </c>
      <c r="T133" t="b">
        <f t="shared" si="32"/>
        <v>0</v>
      </c>
      <c r="W133" t="str">
        <f t="shared" si="42"/>
        <v>DFASA4 Annual Aggregate Limit Deferred Earnings Transferred In</v>
      </c>
      <c r="X133" t="str">
        <f t="shared" si="42"/>
        <v/>
      </c>
      <c r="Y133" t="str">
        <f t="shared" si="42"/>
        <v/>
      </c>
      <c r="Z133" t="str">
        <f t="shared" si="42"/>
        <v/>
      </c>
      <c r="AA133" t="str">
        <f t="shared" si="42"/>
        <v/>
      </c>
      <c r="AC133" t="str">
        <f t="shared" si="43"/>
        <v>DFASA3 Annual Aggregate Limit Earnings Transferred In</v>
      </c>
      <c r="AD133" t="str">
        <f t="shared" si="43"/>
        <v/>
      </c>
      <c r="AE133" t="str">
        <f t="shared" si="43"/>
        <v/>
      </c>
      <c r="AF133" t="str">
        <f t="shared" si="43"/>
        <v/>
      </c>
      <c r="AG133" t="str">
        <f t="shared" si="43"/>
        <v/>
      </c>
      <c r="AI133">
        <f t="shared" si="33"/>
        <v>1</v>
      </c>
      <c r="AJ133">
        <f t="shared" si="34"/>
        <v>68</v>
      </c>
      <c r="AK133" t="str">
        <f t="shared" si="35"/>
        <v>20181DFASA4 Annual Aggregate Limit Deferred Earnings Transferred In</v>
      </c>
      <c r="AL133" t="str">
        <f t="shared" si="36"/>
        <v xml:space="preserve"> Annual Aggregate Limit Deferred Earnings Transferred In</v>
      </c>
      <c r="AM133" t="str">
        <f t="shared" si="37"/>
        <v>20181DFASA3 Annual Aggregate Limit Earnings Transferred In</v>
      </c>
      <c r="AN133" t="str">
        <f t="shared" si="38"/>
        <v xml:space="preserve"> Annual Aggregate Limit Earnings Transferred In</v>
      </c>
      <c r="AO133" s="13">
        <f t="shared" si="39"/>
        <v>0.75018773466833544</v>
      </c>
      <c r="AP133">
        <f t="shared" si="40"/>
        <v>1</v>
      </c>
      <c r="AQ133" t="str">
        <f t="shared" si="41"/>
        <v>DFASA4 Annual Aggregate Limit Deferred Earnings Transferred InDFASA3 Annual Aggregate Limit Earnings Transferred In</v>
      </c>
    </row>
    <row r="134" spans="1:43" x14ac:dyDescent="0.35">
      <c r="A134" s="18" t="s">
        <v>1839</v>
      </c>
      <c r="B134" t="s">
        <v>723</v>
      </c>
      <c r="C134" t="s">
        <v>724</v>
      </c>
      <c r="D134" s="18" t="s">
        <v>1839</v>
      </c>
      <c r="E134" t="s">
        <v>717</v>
      </c>
      <c r="F134" t="s">
        <v>718</v>
      </c>
      <c r="G134" s="13">
        <v>0.71764705882352942</v>
      </c>
      <c r="I134">
        <v>20181</v>
      </c>
      <c r="J134" t="str">
        <f t="shared" si="24"/>
        <v>20181DFASA4 Annual Aggregate Limit Deferred Earnings Transferred In20181DFASA1 Annual Aggregate Limit Earnings Deferred Transferred Out</v>
      </c>
      <c r="K134" t="str">
        <f t="shared" si="25"/>
        <v>20181DFASA4 Annual Aggregate Limit Deferred Earnings Transferred In</v>
      </c>
      <c r="L134" t="str">
        <f t="shared" si="26"/>
        <v>20181DFASA1 Annual Aggregate Limit Earnings Deferred Transferred Out</v>
      </c>
      <c r="M134" s="13">
        <f t="shared" si="27"/>
        <v>0.71764705882352942</v>
      </c>
      <c r="N134" s="13"/>
      <c r="O134" s="19">
        <v>124</v>
      </c>
      <c r="P134">
        <f t="shared" si="28"/>
        <v>3</v>
      </c>
      <c r="Q134">
        <f t="shared" si="29"/>
        <v>68</v>
      </c>
      <c r="R134">
        <f t="shared" si="30"/>
        <v>2</v>
      </c>
      <c r="S134" t="b">
        <f t="shared" si="31"/>
        <v>1</v>
      </c>
      <c r="T134" t="b">
        <f t="shared" si="32"/>
        <v>0</v>
      </c>
      <c r="W134" t="str">
        <f t="shared" si="42"/>
        <v>DFASA4 Annual Aggregate Limit Deferred Earnings Transferred In</v>
      </c>
      <c r="X134" t="str">
        <f t="shared" si="42"/>
        <v/>
      </c>
      <c r="Y134" t="str">
        <f t="shared" si="42"/>
        <v/>
      </c>
      <c r="Z134" t="str">
        <f t="shared" si="42"/>
        <v/>
      </c>
      <c r="AA134" t="str">
        <f t="shared" si="42"/>
        <v/>
      </c>
      <c r="AC134" t="str">
        <f t="shared" si="43"/>
        <v>DFASA1 Annual Aggregate Limit Earnings Deferred Transferred Out</v>
      </c>
      <c r="AD134" t="str">
        <f t="shared" si="43"/>
        <v/>
      </c>
      <c r="AE134" t="str">
        <f t="shared" si="43"/>
        <v/>
      </c>
      <c r="AF134" t="str">
        <f t="shared" si="43"/>
        <v/>
      </c>
      <c r="AG134" t="str">
        <f t="shared" si="43"/>
        <v/>
      </c>
      <c r="AI134">
        <f t="shared" si="33"/>
        <v>1</v>
      </c>
      <c r="AJ134">
        <f t="shared" si="34"/>
        <v>68</v>
      </c>
      <c r="AK134" t="str">
        <f t="shared" si="35"/>
        <v>20181DFASA4 Annual Aggregate Limit Deferred Earnings Transferred In</v>
      </c>
      <c r="AL134" t="str">
        <f t="shared" si="36"/>
        <v xml:space="preserve"> Annual Aggregate Limit Deferred Earnings Transferred In</v>
      </c>
      <c r="AM134" t="str">
        <f t="shared" si="37"/>
        <v>20181DFASA1 Annual Aggregate Limit Earnings Deferred Transferred Out</v>
      </c>
      <c r="AN134" t="str">
        <f t="shared" si="38"/>
        <v xml:space="preserve"> Annual Aggregate Limit Earnings Deferred Transferred Out</v>
      </c>
      <c r="AO134" s="13">
        <f t="shared" si="39"/>
        <v>0.71764705882352942</v>
      </c>
      <c r="AP134">
        <f t="shared" si="40"/>
        <v>1</v>
      </c>
      <c r="AQ134" t="str">
        <f t="shared" si="41"/>
        <v>DFASA4 Annual Aggregate Limit Deferred Earnings Transferred InDFASA1 Annual Aggregate Limit Earnings Deferred Transferred Out</v>
      </c>
    </row>
    <row r="135" spans="1:43" x14ac:dyDescent="0.35">
      <c r="A135" s="18" t="s">
        <v>1839</v>
      </c>
      <c r="B135" t="s">
        <v>723</v>
      </c>
      <c r="C135" t="s">
        <v>724</v>
      </c>
      <c r="D135" s="18" t="s">
        <v>1839</v>
      </c>
      <c r="E135" t="s">
        <v>719</v>
      </c>
      <c r="F135" t="s">
        <v>720</v>
      </c>
      <c r="G135" s="13">
        <v>0.71764705882352942</v>
      </c>
      <c r="I135">
        <v>20181</v>
      </c>
      <c r="J135" t="str">
        <f t="shared" si="24"/>
        <v>20181DFASA4 Annual Aggregate Limit Deferred Earnings Transferred In20181DFASA2 Annual Aggregate Limit Deferred Earnings Transferred Out</v>
      </c>
      <c r="K135" t="str">
        <f t="shared" si="25"/>
        <v>20181DFASA4 Annual Aggregate Limit Deferred Earnings Transferred In</v>
      </c>
      <c r="L135" t="str">
        <f t="shared" si="26"/>
        <v>20181DFASA2 Annual Aggregate Limit Deferred Earnings Transferred Out</v>
      </c>
      <c r="M135" s="13">
        <f t="shared" si="27"/>
        <v>0.71764705882352942</v>
      </c>
      <c r="N135" s="13"/>
      <c r="O135" s="19">
        <v>125</v>
      </c>
      <c r="P135">
        <f t="shared" si="28"/>
        <v>3</v>
      </c>
      <c r="Q135">
        <f t="shared" si="29"/>
        <v>68</v>
      </c>
      <c r="R135">
        <f t="shared" si="30"/>
        <v>3</v>
      </c>
      <c r="S135" t="b">
        <f t="shared" si="31"/>
        <v>1</v>
      </c>
      <c r="T135" t="b">
        <f t="shared" si="32"/>
        <v>0</v>
      </c>
      <c r="W135" t="str">
        <f t="shared" si="42"/>
        <v>DFASA4 Annual Aggregate Limit Deferred Earnings Transferred In</v>
      </c>
      <c r="X135" t="str">
        <f t="shared" si="42"/>
        <v/>
      </c>
      <c r="Y135" t="str">
        <f t="shared" si="42"/>
        <v/>
      </c>
      <c r="Z135" t="str">
        <f t="shared" si="42"/>
        <v/>
      </c>
      <c r="AA135" t="str">
        <f t="shared" si="42"/>
        <v/>
      </c>
      <c r="AC135" t="str">
        <f t="shared" si="43"/>
        <v>DFASA2 Annual Aggregate Limit Deferred Earnings Transferred Out</v>
      </c>
      <c r="AD135" t="str">
        <f t="shared" si="43"/>
        <v/>
      </c>
      <c r="AE135" t="str">
        <f t="shared" si="43"/>
        <v/>
      </c>
      <c r="AF135" t="str">
        <f t="shared" si="43"/>
        <v/>
      </c>
      <c r="AG135" t="str">
        <f t="shared" si="43"/>
        <v/>
      </c>
      <c r="AI135">
        <f t="shared" si="33"/>
        <v>1</v>
      </c>
      <c r="AJ135">
        <f t="shared" si="34"/>
        <v>68</v>
      </c>
      <c r="AK135" t="str">
        <f t="shared" si="35"/>
        <v>20181DFASA4 Annual Aggregate Limit Deferred Earnings Transferred In</v>
      </c>
      <c r="AL135" t="str">
        <f t="shared" si="36"/>
        <v xml:space="preserve"> Annual Aggregate Limit Deferred Earnings Transferred In</v>
      </c>
      <c r="AM135" t="str">
        <f t="shared" si="37"/>
        <v>20181DFASA2 Annual Aggregate Limit Deferred Earnings Transferred Out</v>
      </c>
      <c r="AN135" t="str">
        <f t="shared" si="38"/>
        <v xml:space="preserve"> Annual Aggregate Limit Deferred Earnings Transferred Out</v>
      </c>
      <c r="AO135" s="13">
        <f t="shared" si="39"/>
        <v>0.71764705882352942</v>
      </c>
      <c r="AP135">
        <f t="shared" si="40"/>
        <v>1</v>
      </c>
      <c r="AQ135" t="str">
        <f t="shared" si="41"/>
        <v>DFASA4 Annual Aggregate Limit Deferred Earnings Transferred InDFASA2 Annual Aggregate Limit Deferred Earnings Transferred Out</v>
      </c>
    </row>
    <row r="136" spans="1:43" x14ac:dyDescent="0.35">
      <c r="A136" s="18" t="s">
        <v>1839</v>
      </c>
      <c r="B136" t="s">
        <v>725</v>
      </c>
      <c r="C136" t="s">
        <v>726</v>
      </c>
      <c r="D136" s="18" t="s">
        <v>1839</v>
      </c>
      <c r="E136" t="s">
        <v>721</v>
      </c>
      <c r="F136" t="s">
        <v>722</v>
      </c>
      <c r="G136" s="13">
        <v>0.55585106382978722</v>
      </c>
      <c r="I136">
        <v>20181</v>
      </c>
      <c r="J136" t="str">
        <f t="shared" si="24"/>
        <v>20181DFASA5 Annual Aggregate Limit Earnings Adjustment20181DFASA3 Annual Aggregate Limit Earnings Transferred In</v>
      </c>
      <c r="K136" t="str">
        <f t="shared" si="25"/>
        <v>20181DFASA5 Annual Aggregate Limit Earnings Adjustment</v>
      </c>
      <c r="L136" t="str">
        <f t="shared" si="26"/>
        <v>20181DFASA3 Annual Aggregate Limit Earnings Transferred In</v>
      </c>
      <c r="M136" s="13">
        <f t="shared" si="27"/>
        <v>0.55585106382978722</v>
      </c>
      <c r="N136" s="13"/>
      <c r="O136" s="19">
        <v>126</v>
      </c>
      <c r="P136">
        <f t="shared" si="28"/>
        <v>3</v>
      </c>
      <c r="Q136">
        <f t="shared" si="29"/>
        <v>69</v>
      </c>
      <c r="R136">
        <f t="shared" si="30"/>
        <v>1</v>
      </c>
      <c r="S136" t="b">
        <f t="shared" si="31"/>
        <v>1</v>
      </c>
      <c r="T136" t="b">
        <f t="shared" si="32"/>
        <v>0</v>
      </c>
      <c r="W136" t="str">
        <f t="shared" si="42"/>
        <v>DFASA5 Annual Aggregate Limit Earnings Adjustment</v>
      </c>
      <c r="X136" t="str">
        <f t="shared" si="42"/>
        <v/>
      </c>
      <c r="Y136" t="str">
        <f t="shared" si="42"/>
        <v/>
      </c>
      <c r="Z136" t="str">
        <f t="shared" si="42"/>
        <v/>
      </c>
      <c r="AA136" t="str">
        <f t="shared" si="42"/>
        <v/>
      </c>
      <c r="AC136" t="str">
        <f t="shared" si="43"/>
        <v>DFASA3 Annual Aggregate Limit Earnings Transferred In</v>
      </c>
      <c r="AD136" t="str">
        <f t="shared" si="43"/>
        <v/>
      </c>
      <c r="AE136" t="str">
        <f t="shared" si="43"/>
        <v/>
      </c>
      <c r="AF136" t="str">
        <f t="shared" si="43"/>
        <v/>
      </c>
      <c r="AG136" t="str">
        <f t="shared" si="43"/>
        <v/>
      </c>
      <c r="AI136">
        <f t="shared" si="33"/>
        <v>1</v>
      </c>
      <c r="AJ136">
        <f t="shared" si="34"/>
        <v>69</v>
      </c>
      <c r="AK136" t="str">
        <f t="shared" si="35"/>
        <v>20181DFASA5 Annual Aggregate Limit Earnings Adjustment</v>
      </c>
      <c r="AL136" t="str">
        <f t="shared" si="36"/>
        <v xml:space="preserve"> Annual Aggregate Limit Earnings Adjustment</v>
      </c>
      <c r="AM136" t="str">
        <f t="shared" si="37"/>
        <v>20181DFASA3 Annual Aggregate Limit Earnings Transferred In</v>
      </c>
      <c r="AN136" t="str">
        <f t="shared" si="38"/>
        <v xml:space="preserve"> Annual Aggregate Limit Earnings Transferred In</v>
      </c>
      <c r="AO136" s="13">
        <f t="shared" si="39"/>
        <v>0.55585106382978722</v>
      </c>
      <c r="AP136">
        <f t="shared" si="40"/>
        <v>1</v>
      </c>
      <c r="AQ136" t="str">
        <f t="shared" si="41"/>
        <v>DFASA5 Annual Aggregate Limit Earnings AdjustmentDFASA3 Annual Aggregate Limit Earnings Transferred In</v>
      </c>
    </row>
    <row r="137" spans="1:43" x14ac:dyDescent="0.35">
      <c r="A137" s="18" t="s">
        <v>1839</v>
      </c>
      <c r="B137" t="s">
        <v>725</v>
      </c>
      <c r="C137" t="s">
        <v>726</v>
      </c>
      <c r="D137" s="18" t="s">
        <v>1839</v>
      </c>
      <c r="E137" t="s">
        <v>723</v>
      </c>
      <c r="F137" t="s">
        <v>724</v>
      </c>
      <c r="G137" s="13">
        <v>0.54669811320754713</v>
      </c>
      <c r="I137">
        <v>20181</v>
      </c>
      <c r="J137" t="str">
        <f t="shared" si="24"/>
        <v>20181DFASA5 Annual Aggregate Limit Earnings Adjustment20181DFASA4 Annual Aggregate Limit Deferred Earnings Transferred In</v>
      </c>
      <c r="K137" t="str">
        <f t="shared" si="25"/>
        <v>20181DFASA5 Annual Aggregate Limit Earnings Adjustment</v>
      </c>
      <c r="L137" t="str">
        <f t="shared" si="26"/>
        <v>20181DFASA4 Annual Aggregate Limit Deferred Earnings Transferred In</v>
      </c>
      <c r="M137" s="13">
        <f t="shared" si="27"/>
        <v>0.54669811320754713</v>
      </c>
      <c r="N137" s="13"/>
      <c r="O137" s="19">
        <v>127</v>
      </c>
      <c r="P137">
        <f t="shared" si="28"/>
        <v>3</v>
      </c>
      <c r="Q137">
        <f t="shared" si="29"/>
        <v>69</v>
      </c>
      <c r="R137">
        <f t="shared" si="30"/>
        <v>2</v>
      </c>
      <c r="S137" t="b">
        <f t="shared" si="31"/>
        <v>1</v>
      </c>
      <c r="T137" t="b">
        <f t="shared" si="32"/>
        <v>0</v>
      </c>
      <c r="W137" t="str">
        <f t="shared" si="42"/>
        <v>DFASA5 Annual Aggregate Limit Earnings Adjustment</v>
      </c>
      <c r="X137" t="str">
        <f t="shared" si="42"/>
        <v/>
      </c>
      <c r="Y137" t="str">
        <f t="shared" si="42"/>
        <v/>
      </c>
      <c r="Z137" t="str">
        <f t="shared" si="42"/>
        <v/>
      </c>
      <c r="AA137" t="str">
        <f t="shared" si="42"/>
        <v/>
      </c>
      <c r="AC137" t="str">
        <f t="shared" si="43"/>
        <v>DFASA4 Annual Aggregate Limit Deferred Earnings Transferred In</v>
      </c>
      <c r="AD137" t="str">
        <f t="shared" si="43"/>
        <v/>
      </c>
      <c r="AE137" t="str">
        <f t="shared" si="43"/>
        <v/>
      </c>
      <c r="AF137" t="str">
        <f t="shared" si="43"/>
        <v/>
      </c>
      <c r="AG137" t="str">
        <f t="shared" si="43"/>
        <v/>
      </c>
      <c r="AI137">
        <f t="shared" si="33"/>
        <v>1</v>
      </c>
      <c r="AJ137">
        <f t="shared" si="34"/>
        <v>69</v>
      </c>
      <c r="AK137" t="str">
        <f t="shared" si="35"/>
        <v>20181DFASA5 Annual Aggregate Limit Earnings Adjustment</v>
      </c>
      <c r="AL137" t="str">
        <f t="shared" si="36"/>
        <v xml:space="preserve"> Annual Aggregate Limit Earnings Adjustment</v>
      </c>
      <c r="AM137" t="str">
        <f t="shared" si="37"/>
        <v>20181DFASA4 Annual Aggregate Limit Deferred Earnings Transferred In</v>
      </c>
      <c r="AN137" t="str">
        <f t="shared" si="38"/>
        <v xml:space="preserve"> Annual Aggregate Limit Deferred Earnings Transferred In</v>
      </c>
      <c r="AO137" s="13">
        <f t="shared" si="39"/>
        <v>0.54669811320754713</v>
      </c>
      <c r="AP137">
        <f t="shared" si="40"/>
        <v>1</v>
      </c>
      <c r="AQ137" t="str">
        <f t="shared" si="41"/>
        <v>DFASA5 Annual Aggregate Limit Earnings AdjustmentDFASA4 Annual Aggregate Limit Deferred Earnings Transferred In</v>
      </c>
    </row>
    <row r="138" spans="1:43" x14ac:dyDescent="0.35">
      <c r="A138" s="18" t="s">
        <v>1839</v>
      </c>
      <c r="B138" t="s">
        <v>725</v>
      </c>
      <c r="C138" t="s">
        <v>726</v>
      </c>
      <c r="D138" s="18" t="s">
        <v>1839</v>
      </c>
      <c r="E138" t="s">
        <v>717</v>
      </c>
      <c r="F138" t="s">
        <v>718</v>
      </c>
      <c r="G138" s="13">
        <v>0.54537037037037039</v>
      </c>
      <c r="I138">
        <v>20181</v>
      </c>
      <c r="J138" t="str">
        <f t="shared" si="24"/>
        <v>20181DFASA5 Annual Aggregate Limit Earnings Adjustment20181DFASA1 Annual Aggregate Limit Earnings Deferred Transferred Out</v>
      </c>
      <c r="K138" t="str">
        <f t="shared" si="25"/>
        <v>20181DFASA5 Annual Aggregate Limit Earnings Adjustment</v>
      </c>
      <c r="L138" t="str">
        <f t="shared" si="26"/>
        <v>20181DFASA1 Annual Aggregate Limit Earnings Deferred Transferred Out</v>
      </c>
      <c r="M138" s="13">
        <f t="shared" si="27"/>
        <v>0.54537037037037039</v>
      </c>
      <c r="N138" s="13"/>
      <c r="O138" s="19">
        <v>128</v>
      </c>
      <c r="P138">
        <f t="shared" si="28"/>
        <v>3</v>
      </c>
      <c r="Q138">
        <f t="shared" si="29"/>
        <v>69</v>
      </c>
      <c r="R138">
        <f t="shared" si="30"/>
        <v>3</v>
      </c>
      <c r="S138" t="b">
        <f t="shared" si="31"/>
        <v>1</v>
      </c>
      <c r="T138" t="b">
        <f t="shared" si="32"/>
        <v>0</v>
      </c>
      <c r="W138" t="str">
        <f t="shared" si="42"/>
        <v>DFASA5 Annual Aggregate Limit Earnings Adjustment</v>
      </c>
      <c r="X138" t="str">
        <f t="shared" si="42"/>
        <v/>
      </c>
      <c r="Y138" t="str">
        <f t="shared" si="42"/>
        <v/>
      </c>
      <c r="Z138" t="str">
        <f t="shared" si="42"/>
        <v/>
      </c>
      <c r="AA138" t="str">
        <f t="shared" si="42"/>
        <v/>
      </c>
      <c r="AC138" t="str">
        <f t="shared" si="43"/>
        <v>DFASA1 Annual Aggregate Limit Earnings Deferred Transferred Out</v>
      </c>
      <c r="AD138" t="str">
        <f t="shared" si="43"/>
        <v/>
      </c>
      <c r="AE138" t="str">
        <f t="shared" si="43"/>
        <v/>
      </c>
      <c r="AF138" t="str">
        <f t="shared" si="43"/>
        <v/>
      </c>
      <c r="AG138" t="str">
        <f t="shared" si="43"/>
        <v/>
      </c>
      <c r="AI138">
        <f t="shared" si="33"/>
        <v>1</v>
      </c>
      <c r="AJ138">
        <f t="shared" si="34"/>
        <v>69</v>
      </c>
      <c r="AK138" t="str">
        <f t="shared" si="35"/>
        <v>20181DFASA5 Annual Aggregate Limit Earnings Adjustment</v>
      </c>
      <c r="AL138" t="str">
        <f t="shared" si="36"/>
        <v xml:space="preserve"> Annual Aggregate Limit Earnings Adjustment</v>
      </c>
      <c r="AM138" t="str">
        <f t="shared" si="37"/>
        <v>20181DFASA1 Annual Aggregate Limit Earnings Deferred Transferred Out</v>
      </c>
      <c r="AN138" t="str">
        <f t="shared" si="38"/>
        <v xml:space="preserve"> Annual Aggregate Limit Earnings Deferred Transferred Out</v>
      </c>
      <c r="AO138" s="13">
        <f t="shared" si="39"/>
        <v>0.54537037037037039</v>
      </c>
      <c r="AP138">
        <f t="shared" si="40"/>
        <v>1</v>
      </c>
      <c r="AQ138" t="str">
        <f t="shared" si="41"/>
        <v>DFASA5 Annual Aggregate Limit Earnings AdjustmentDFASA1 Annual Aggregate Limit Earnings Deferred Transferred Out</v>
      </c>
    </row>
    <row r="139" spans="1:43" x14ac:dyDescent="0.35">
      <c r="A139" s="18" t="s">
        <v>1839</v>
      </c>
      <c r="B139" t="s">
        <v>727</v>
      </c>
      <c r="C139" t="s">
        <v>728</v>
      </c>
      <c r="D139" s="18" t="s">
        <v>1839</v>
      </c>
      <c r="E139" t="s">
        <v>729</v>
      </c>
      <c r="F139" t="s">
        <v>730</v>
      </c>
      <c r="G139" s="13">
        <v>0.68012422360248448</v>
      </c>
      <c r="I139">
        <v>20181</v>
      </c>
      <c r="J139" t="str">
        <f t="shared" si="24"/>
        <v>20181DFASA6 Annual Emergency Exception Earnings Transferred Out20181DFASA7 Annual Emergency Exception Earnings Transferred In</v>
      </c>
      <c r="K139" t="str">
        <f t="shared" si="25"/>
        <v>20181DFASA6 Annual Emergency Exception Earnings Transferred Out</v>
      </c>
      <c r="L139" t="str">
        <f t="shared" si="26"/>
        <v>20181DFASA7 Annual Emergency Exception Earnings Transferred In</v>
      </c>
      <c r="M139" s="13">
        <f t="shared" si="27"/>
        <v>0.68012422360248448</v>
      </c>
      <c r="N139" s="13"/>
      <c r="O139" s="19">
        <v>129</v>
      </c>
      <c r="P139">
        <f t="shared" si="28"/>
        <v>2</v>
      </c>
      <c r="Q139">
        <f t="shared" si="29"/>
        <v>70</v>
      </c>
      <c r="R139">
        <f t="shared" si="30"/>
        <v>1</v>
      </c>
      <c r="S139" t="b">
        <f t="shared" si="31"/>
        <v>1</v>
      </c>
      <c r="T139" t="b">
        <f t="shared" si="32"/>
        <v>0</v>
      </c>
      <c r="W139" t="str">
        <f t="shared" si="42"/>
        <v>DFASA6 Annual Emergency Exception Earnings Transferred Out</v>
      </c>
      <c r="X139" t="str">
        <f t="shared" si="42"/>
        <v/>
      </c>
      <c r="Y139" t="str">
        <f t="shared" si="42"/>
        <v/>
      </c>
      <c r="Z139" t="str">
        <f t="shared" si="42"/>
        <v/>
      </c>
      <c r="AA139" t="str">
        <f t="shared" si="42"/>
        <v/>
      </c>
      <c r="AC139" t="str">
        <f t="shared" si="43"/>
        <v>DFASA7 Annual Emergency Exception Earnings Transferred In</v>
      </c>
      <c r="AD139" t="str">
        <f t="shared" si="43"/>
        <v/>
      </c>
      <c r="AE139" t="str">
        <f t="shared" si="43"/>
        <v/>
      </c>
      <c r="AF139" t="str">
        <f t="shared" si="43"/>
        <v/>
      </c>
      <c r="AG139" t="str">
        <f t="shared" si="43"/>
        <v/>
      </c>
      <c r="AI139">
        <f t="shared" si="33"/>
        <v>1</v>
      </c>
      <c r="AJ139">
        <f t="shared" si="34"/>
        <v>70</v>
      </c>
      <c r="AK139" t="str">
        <f t="shared" si="35"/>
        <v>20181DFASA6 Annual Emergency Exception Earnings Transferred Out</v>
      </c>
      <c r="AL139" t="str">
        <f t="shared" si="36"/>
        <v xml:space="preserve"> Annual Emergency Exception Earnings Transferred Out</v>
      </c>
      <c r="AM139" t="str">
        <f t="shared" si="37"/>
        <v>20181DFASA7 Annual Emergency Exception Earnings Transferred In</v>
      </c>
      <c r="AN139" t="str">
        <f t="shared" si="38"/>
        <v xml:space="preserve"> Annual Emergency Exception Earnings Transferred In</v>
      </c>
      <c r="AO139" s="13">
        <f t="shared" si="39"/>
        <v>0.68012422360248448</v>
      </c>
      <c r="AP139">
        <f t="shared" si="40"/>
        <v>1</v>
      </c>
      <c r="AQ139" t="str">
        <f t="shared" si="41"/>
        <v>DFASA6 Annual Emergency Exception Earnings Transferred OutDFASA7 Annual Emergency Exception Earnings Transferred In</v>
      </c>
    </row>
    <row r="140" spans="1:43" x14ac:dyDescent="0.35">
      <c r="A140" s="18" t="s">
        <v>1839</v>
      </c>
      <c r="B140" t="s">
        <v>727</v>
      </c>
      <c r="C140" t="s">
        <v>728</v>
      </c>
      <c r="D140" s="18" t="s">
        <v>1839</v>
      </c>
      <c r="E140" t="s">
        <v>1757</v>
      </c>
      <c r="F140" t="s">
        <v>1758</v>
      </c>
      <c r="G140" s="13">
        <v>0.51111111111111118</v>
      </c>
      <c r="I140">
        <v>20181</v>
      </c>
      <c r="J140" t="str">
        <f t="shared" ref="J140:J203" si="44">K140&amp;L140</f>
        <v xml:space="preserve">20181DFASA6 Annual Emergency Exception Earnings Transferred Out20181DFASAPAnnual Emergency Exception Pay Limit – Prior Year Earnings </v>
      </c>
      <c r="K140" t="str">
        <f t="shared" ref="K140:K203" si="45">I140&amp;A140&amp;B140&amp;C140</f>
        <v>20181DFASA6 Annual Emergency Exception Earnings Transferred Out</v>
      </c>
      <c r="L140" t="str">
        <f t="shared" ref="L140:L203" si="46">I140&amp;D140&amp;E140&amp;F140</f>
        <v xml:space="preserve">20181DFASAPAnnual Emergency Exception Pay Limit – Prior Year Earnings </v>
      </c>
      <c r="M140" s="13">
        <f t="shared" ref="M140:M203" si="47">G140</f>
        <v>0.51111111111111118</v>
      </c>
      <c r="N140" s="13"/>
      <c r="O140" s="19">
        <v>130</v>
      </c>
      <c r="P140">
        <f t="shared" ref="P140:P203" si="48">COUNTIF(C$11:C$2269, C140)</f>
        <v>2</v>
      </c>
      <c r="Q140">
        <f t="shared" ref="Q140:Q203" si="49">IF(ROW()=11,1,IF(R139+1=R140,Q139,Q139+1))</f>
        <v>70</v>
      </c>
      <c r="R140">
        <f t="shared" ref="R140:R203" si="50">IF(C140=C139, R139+1, 1)</f>
        <v>2</v>
      </c>
      <c r="S140" t="b">
        <f t="shared" ref="S140:S203" si="51">A140=D140</f>
        <v>1</v>
      </c>
      <c r="T140" t="b">
        <f t="shared" ref="T140:T203" si="52">A140&amp;B140&amp;C140=D140&amp;E140&amp;F140</f>
        <v>0</v>
      </c>
      <c r="W140" t="str">
        <f t="shared" si="42"/>
        <v>DFASA6 Annual Emergency Exception Earnings Transferred Out</v>
      </c>
      <c r="X140" t="str">
        <f t="shared" si="42"/>
        <v/>
      </c>
      <c r="Y140" t="str">
        <f t="shared" si="42"/>
        <v/>
      </c>
      <c r="Z140" t="str">
        <f t="shared" si="42"/>
        <v/>
      </c>
      <c r="AA140" t="str">
        <f t="shared" si="42"/>
        <v/>
      </c>
      <c r="AC140" t="str">
        <f t="shared" si="43"/>
        <v xml:space="preserve">DFASAPAnnual Emergency Exception Pay Limit – Prior Year Earnings </v>
      </c>
      <c r="AD140" t="str">
        <f t="shared" si="43"/>
        <v/>
      </c>
      <c r="AE140" t="str">
        <f t="shared" si="43"/>
        <v/>
      </c>
      <c r="AF140" t="str">
        <f t="shared" si="43"/>
        <v/>
      </c>
      <c r="AG140" t="str">
        <f t="shared" si="43"/>
        <v/>
      </c>
      <c r="AI140">
        <f t="shared" ref="AI140:AI203" si="53">COUNTIF(AQ140:AQ2398, AQ140)</f>
        <v>1</v>
      </c>
      <c r="AJ140">
        <f t="shared" ref="AJ140:AJ203" si="54">Q140</f>
        <v>70</v>
      </c>
      <c r="AK140" t="str">
        <f t="shared" ref="AK140:AK203" si="55">K140</f>
        <v>20181DFASA6 Annual Emergency Exception Earnings Transferred Out</v>
      </c>
      <c r="AL140" t="str">
        <f t="shared" ref="AL140:AL203" si="56">C140</f>
        <v xml:space="preserve"> Annual Emergency Exception Earnings Transferred Out</v>
      </c>
      <c r="AM140" t="str">
        <f t="shared" ref="AM140:AM203" si="57">L140</f>
        <v xml:space="preserve">20181DFASAPAnnual Emergency Exception Pay Limit – Prior Year Earnings </v>
      </c>
      <c r="AN140" t="str">
        <f t="shared" ref="AN140:AN203" si="58">IF(F140="", "", F140)</f>
        <v xml:space="preserve">Annual Emergency Exception Pay Limit – Prior Year Earnings </v>
      </c>
      <c r="AO140" s="13">
        <f t="shared" ref="AO140:AO203" si="59">M140</f>
        <v>0.51111111111111118</v>
      </c>
      <c r="AP140">
        <f t="shared" ref="AP140:AP203" si="60">COUNTIF(AQ$11:AQ$2269, AQ140)</f>
        <v>1</v>
      </c>
      <c r="AQ140" t="str">
        <f t="shared" ref="AQ140:AQ203" si="61">W140&amp;AC140&amp;X140&amp;AD140&amp;Y140&amp;AE140&amp;Z140&amp;AF140&amp;AA140&amp;AG140</f>
        <v xml:space="preserve">DFASA6 Annual Emergency Exception Earnings Transferred OutDFASAPAnnual Emergency Exception Pay Limit – Prior Year Earnings </v>
      </c>
    </row>
    <row r="141" spans="1:43" x14ac:dyDescent="0.35">
      <c r="A141" s="18" t="s">
        <v>1839</v>
      </c>
      <c r="B141" t="s">
        <v>729</v>
      </c>
      <c r="C141" t="s">
        <v>730</v>
      </c>
      <c r="D141" s="18" t="s">
        <v>1839</v>
      </c>
      <c r="E141" t="s">
        <v>727</v>
      </c>
      <c r="F141" t="s">
        <v>728</v>
      </c>
      <c r="G141" s="13">
        <v>0.68012422360248448</v>
      </c>
      <c r="I141">
        <v>20181</v>
      </c>
      <c r="J141" t="str">
        <f t="shared" si="44"/>
        <v>20181DFASA7 Annual Emergency Exception Earnings Transferred In20181DFASA6 Annual Emergency Exception Earnings Transferred Out</v>
      </c>
      <c r="K141" t="str">
        <f t="shared" si="45"/>
        <v>20181DFASA7 Annual Emergency Exception Earnings Transferred In</v>
      </c>
      <c r="L141" t="str">
        <f t="shared" si="46"/>
        <v>20181DFASA6 Annual Emergency Exception Earnings Transferred Out</v>
      </c>
      <c r="M141" s="13">
        <f t="shared" si="47"/>
        <v>0.68012422360248448</v>
      </c>
      <c r="N141" s="13"/>
      <c r="O141" s="19">
        <v>131</v>
      </c>
      <c r="P141">
        <f t="shared" si="48"/>
        <v>2</v>
      </c>
      <c r="Q141">
        <f t="shared" si="49"/>
        <v>71</v>
      </c>
      <c r="R141">
        <f t="shared" si="50"/>
        <v>1</v>
      </c>
      <c r="S141" t="b">
        <f t="shared" si="51"/>
        <v>1</v>
      </c>
      <c r="T141" t="b">
        <f t="shared" si="52"/>
        <v>0</v>
      </c>
      <c r="W141" t="str">
        <f t="shared" si="42"/>
        <v>DFASA7 Annual Emergency Exception Earnings Transferred In</v>
      </c>
      <c r="X141" t="str">
        <f t="shared" si="42"/>
        <v/>
      </c>
      <c r="Y141" t="str">
        <f t="shared" si="42"/>
        <v/>
      </c>
      <c r="Z141" t="str">
        <f t="shared" si="42"/>
        <v/>
      </c>
      <c r="AA141" t="str">
        <f t="shared" si="42"/>
        <v/>
      </c>
      <c r="AC141" t="str">
        <f t="shared" si="43"/>
        <v>DFASA6 Annual Emergency Exception Earnings Transferred Out</v>
      </c>
      <c r="AD141" t="str">
        <f t="shared" si="43"/>
        <v/>
      </c>
      <c r="AE141" t="str">
        <f t="shared" si="43"/>
        <v/>
      </c>
      <c r="AF141" t="str">
        <f t="shared" si="43"/>
        <v/>
      </c>
      <c r="AG141" t="str">
        <f t="shared" si="43"/>
        <v/>
      </c>
      <c r="AI141">
        <f t="shared" si="53"/>
        <v>1</v>
      </c>
      <c r="AJ141">
        <f t="shared" si="54"/>
        <v>71</v>
      </c>
      <c r="AK141" t="str">
        <f t="shared" si="55"/>
        <v>20181DFASA7 Annual Emergency Exception Earnings Transferred In</v>
      </c>
      <c r="AL141" t="str">
        <f t="shared" si="56"/>
        <v xml:space="preserve"> Annual Emergency Exception Earnings Transferred In</v>
      </c>
      <c r="AM141" t="str">
        <f t="shared" si="57"/>
        <v>20181DFASA6 Annual Emergency Exception Earnings Transferred Out</v>
      </c>
      <c r="AN141" t="str">
        <f t="shared" si="58"/>
        <v xml:space="preserve"> Annual Emergency Exception Earnings Transferred Out</v>
      </c>
      <c r="AO141" s="13">
        <f t="shared" si="59"/>
        <v>0.68012422360248448</v>
      </c>
      <c r="AP141">
        <f t="shared" si="60"/>
        <v>1</v>
      </c>
      <c r="AQ141" t="str">
        <f t="shared" si="61"/>
        <v>DFASA7 Annual Emergency Exception Earnings Transferred InDFASA6 Annual Emergency Exception Earnings Transferred Out</v>
      </c>
    </row>
    <row r="142" spans="1:43" x14ac:dyDescent="0.35">
      <c r="A142" s="18" t="s">
        <v>1839</v>
      </c>
      <c r="B142" t="s">
        <v>729</v>
      </c>
      <c r="C142" t="s">
        <v>730</v>
      </c>
      <c r="D142" s="18" t="s">
        <v>1839</v>
      </c>
      <c r="E142" t="s">
        <v>1757</v>
      </c>
      <c r="F142" t="s">
        <v>1758</v>
      </c>
      <c r="G142" s="13">
        <v>0.52493946731234864</v>
      </c>
      <c r="I142">
        <v>20181</v>
      </c>
      <c r="J142" t="str">
        <f t="shared" si="44"/>
        <v xml:space="preserve">20181DFASA7 Annual Emergency Exception Earnings Transferred In20181DFASAPAnnual Emergency Exception Pay Limit – Prior Year Earnings </v>
      </c>
      <c r="K142" t="str">
        <f t="shared" si="45"/>
        <v>20181DFASA7 Annual Emergency Exception Earnings Transferred In</v>
      </c>
      <c r="L142" t="str">
        <f t="shared" si="46"/>
        <v xml:space="preserve">20181DFASAPAnnual Emergency Exception Pay Limit – Prior Year Earnings </v>
      </c>
      <c r="M142" s="13">
        <f t="shared" si="47"/>
        <v>0.52493946731234864</v>
      </c>
      <c r="N142" s="13"/>
      <c r="O142" s="19">
        <v>132</v>
      </c>
      <c r="P142">
        <f t="shared" si="48"/>
        <v>2</v>
      </c>
      <c r="Q142">
        <f t="shared" si="49"/>
        <v>71</v>
      </c>
      <c r="R142">
        <f t="shared" si="50"/>
        <v>2</v>
      </c>
      <c r="S142" t="b">
        <f t="shared" si="51"/>
        <v>1</v>
      </c>
      <c r="T142" t="b">
        <f t="shared" si="52"/>
        <v>0</v>
      </c>
      <c r="W142" t="str">
        <f t="shared" si="42"/>
        <v>DFASA7 Annual Emergency Exception Earnings Transferred In</v>
      </c>
      <c r="X142" t="str">
        <f t="shared" si="42"/>
        <v/>
      </c>
      <c r="Y142" t="str">
        <f t="shared" si="42"/>
        <v/>
      </c>
      <c r="Z142" t="str">
        <f t="shared" si="42"/>
        <v/>
      </c>
      <c r="AA142" t="str">
        <f t="shared" si="42"/>
        <v/>
      </c>
      <c r="AC142" t="str">
        <f t="shared" si="43"/>
        <v xml:space="preserve">DFASAPAnnual Emergency Exception Pay Limit – Prior Year Earnings </v>
      </c>
      <c r="AD142" t="str">
        <f t="shared" si="43"/>
        <v/>
      </c>
      <c r="AE142" t="str">
        <f t="shared" si="43"/>
        <v/>
      </c>
      <c r="AF142" t="str">
        <f t="shared" si="43"/>
        <v/>
      </c>
      <c r="AG142" t="str">
        <f t="shared" si="43"/>
        <v/>
      </c>
      <c r="AI142">
        <f t="shared" si="53"/>
        <v>1</v>
      </c>
      <c r="AJ142">
        <f t="shared" si="54"/>
        <v>71</v>
      </c>
      <c r="AK142" t="str">
        <f t="shared" si="55"/>
        <v>20181DFASA7 Annual Emergency Exception Earnings Transferred In</v>
      </c>
      <c r="AL142" t="str">
        <f t="shared" si="56"/>
        <v xml:space="preserve"> Annual Emergency Exception Earnings Transferred In</v>
      </c>
      <c r="AM142" t="str">
        <f t="shared" si="57"/>
        <v xml:space="preserve">20181DFASAPAnnual Emergency Exception Pay Limit – Prior Year Earnings </v>
      </c>
      <c r="AN142" t="str">
        <f t="shared" si="58"/>
        <v xml:space="preserve">Annual Emergency Exception Pay Limit – Prior Year Earnings </v>
      </c>
      <c r="AO142" s="13">
        <f t="shared" si="59"/>
        <v>0.52493946731234864</v>
      </c>
      <c r="AP142">
        <f t="shared" si="60"/>
        <v>1</v>
      </c>
      <c r="AQ142" t="str">
        <f t="shared" si="61"/>
        <v xml:space="preserve">DFASA7 Annual Emergency Exception Earnings Transferred InDFASAPAnnual Emergency Exception Pay Limit – Prior Year Earnings </v>
      </c>
    </row>
    <row r="143" spans="1:43" x14ac:dyDescent="0.35">
      <c r="A143" s="18" t="s">
        <v>1839</v>
      </c>
      <c r="B143" t="s">
        <v>731</v>
      </c>
      <c r="C143" t="s">
        <v>732</v>
      </c>
      <c r="D143" s="18" t="s">
        <v>1839</v>
      </c>
      <c r="E143" t="s">
        <v>699</v>
      </c>
      <c r="F143" t="s">
        <v>700</v>
      </c>
      <c r="G143" s="13">
        <v>0.69259259259259254</v>
      </c>
      <c r="I143">
        <v>20181</v>
      </c>
      <c r="J143" t="str">
        <f t="shared" si="44"/>
        <v xml:space="preserve">20181DFASA8 Roth CUC Transferred In Code20181DFASAURoth Transferred In Code </v>
      </c>
      <c r="K143" t="str">
        <f t="shared" si="45"/>
        <v>20181DFASA8 Roth CUC Transferred In Code</v>
      </c>
      <c r="L143" t="str">
        <f t="shared" si="46"/>
        <v xml:space="preserve">20181DFASAURoth Transferred In Code </v>
      </c>
      <c r="M143" s="13">
        <f t="shared" si="47"/>
        <v>0.69259259259259254</v>
      </c>
      <c r="N143" s="13"/>
      <c r="O143" s="19">
        <v>133</v>
      </c>
      <c r="P143">
        <f t="shared" si="48"/>
        <v>3</v>
      </c>
      <c r="Q143">
        <f t="shared" si="49"/>
        <v>72</v>
      </c>
      <c r="R143">
        <f t="shared" si="50"/>
        <v>1</v>
      </c>
      <c r="S143" t="b">
        <f t="shared" si="51"/>
        <v>1</v>
      </c>
      <c r="T143" t="b">
        <f t="shared" si="52"/>
        <v>0</v>
      </c>
      <c r="W143" t="str">
        <f t="shared" si="42"/>
        <v>DFASA8 Roth CUC Transferred In Code</v>
      </c>
      <c r="X143" t="str">
        <f t="shared" si="42"/>
        <v/>
      </c>
      <c r="Y143" t="str">
        <f t="shared" si="42"/>
        <v/>
      </c>
      <c r="Z143" t="str">
        <f t="shared" si="42"/>
        <v/>
      </c>
      <c r="AA143" t="str">
        <f t="shared" si="42"/>
        <v/>
      </c>
      <c r="AC143" t="str">
        <f t="shared" si="43"/>
        <v xml:space="preserve">DFASAURoth Transferred In Code </v>
      </c>
      <c r="AD143" t="str">
        <f t="shared" si="43"/>
        <v/>
      </c>
      <c r="AE143" t="str">
        <f t="shared" si="43"/>
        <v/>
      </c>
      <c r="AF143" t="str">
        <f t="shared" si="43"/>
        <v/>
      </c>
      <c r="AG143" t="str">
        <f t="shared" si="43"/>
        <v/>
      </c>
      <c r="AI143">
        <f t="shared" si="53"/>
        <v>1</v>
      </c>
      <c r="AJ143">
        <f t="shared" si="54"/>
        <v>72</v>
      </c>
      <c r="AK143" t="str">
        <f t="shared" si="55"/>
        <v>20181DFASA8 Roth CUC Transferred In Code</v>
      </c>
      <c r="AL143" t="str">
        <f t="shared" si="56"/>
        <v xml:space="preserve"> Roth CUC Transferred In Code</v>
      </c>
      <c r="AM143" t="str">
        <f t="shared" si="57"/>
        <v xml:space="preserve">20181DFASAURoth Transferred In Code </v>
      </c>
      <c r="AN143" t="str">
        <f t="shared" si="58"/>
        <v xml:space="preserve">Roth Transferred In Code </v>
      </c>
      <c r="AO143" s="13">
        <f t="shared" si="59"/>
        <v>0.69259259259259254</v>
      </c>
      <c r="AP143">
        <f t="shared" si="60"/>
        <v>1</v>
      </c>
      <c r="AQ143" t="str">
        <f t="shared" si="61"/>
        <v xml:space="preserve">DFASA8 Roth CUC Transferred In CodeDFASAURoth Transferred In Code </v>
      </c>
    </row>
    <row r="144" spans="1:43" x14ac:dyDescent="0.35">
      <c r="A144" s="18" t="s">
        <v>1839</v>
      </c>
      <c r="B144" t="s">
        <v>731</v>
      </c>
      <c r="C144" t="s">
        <v>732</v>
      </c>
      <c r="D144" s="18" t="s">
        <v>1839</v>
      </c>
      <c r="E144" t="s">
        <v>733</v>
      </c>
      <c r="F144" t="s">
        <v>734</v>
      </c>
      <c r="G144" s="13">
        <v>0.66212121212121211</v>
      </c>
      <c r="I144">
        <v>20181</v>
      </c>
      <c r="J144" t="str">
        <f t="shared" si="44"/>
        <v>20181DFASA8 Roth CUC Transferred In Code20181DFASA9 Roth CUC Transferred Out Code</v>
      </c>
      <c r="K144" t="str">
        <f t="shared" si="45"/>
        <v>20181DFASA8 Roth CUC Transferred In Code</v>
      </c>
      <c r="L144" t="str">
        <f t="shared" si="46"/>
        <v>20181DFASA9 Roth CUC Transferred Out Code</v>
      </c>
      <c r="M144" s="13">
        <f t="shared" si="47"/>
        <v>0.66212121212121211</v>
      </c>
      <c r="N144" s="13"/>
      <c r="O144" s="19">
        <v>134</v>
      </c>
      <c r="P144">
        <f t="shared" si="48"/>
        <v>3</v>
      </c>
      <c r="Q144">
        <f t="shared" si="49"/>
        <v>72</v>
      </c>
      <c r="R144">
        <f t="shared" si="50"/>
        <v>2</v>
      </c>
      <c r="S144" t="b">
        <f t="shared" si="51"/>
        <v>1</v>
      </c>
      <c r="T144" t="b">
        <f t="shared" si="52"/>
        <v>0</v>
      </c>
      <c r="W144" t="str">
        <f t="shared" si="42"/>
        <v>DFASA8 Roth CUC Transferred In Code</v>
      </c>
      <c r="X144" t="str">
        <f t="shared" si="42"/>
        <v/>
      </c>
      <c r="Y144" t="str">
        <f t="shared" si="42"/>
        <v/>
      </c>
      <c r="Z144" t="str">
        <f t="shared" si="42"/>
        <v/>
      </c>
      <c r="AA144" t="str">
        <f t="shared" si="42"/>
        <v/>
      </c>
      <c r="AC144" t="str">
        <f t="shared" si="43"/>
        <v>DFASA9 Roth CUC Transferred Out Code</v>
      </c>
      <c r="AD144" t="str">
        <f t="shared" si="43"/>
        <v/>
      </c>
      <c r="AE144" t="str">
        <f t="shared" si="43"/>
        <v/>
      </c>
      <c r="AF144" t="str">
        <f t="shared" si="43"/>
        <v/>
      </c>
      <c r="AG144" t="str">
        <f t="shared" si="43"/>
        <v/>
      </c>
      <c r="AI144">
        <f t="shared" si="53"/>
        <v>1</v>
      </c>
      <c r="AJ144">
        <f t="shared" si="54"/>
        <v>72</v>
      </c>
      <c r="AK144" t="str">
        <f t="shared" si="55"/>
        <v>20181DFASA8 Roth CUC Transferred In Code</v>
      </c>
      <c r="AL144" t="str">
        <f t="shared" si="56"/>
        <v xml:space="preserve"> Roth CUC Transferred In Code</v>
      </c>
      <c r="AM144" t="str">
        <f t="shared" si="57"/>
        <v>20181DFASA9 Roth CUC Transferred Out Code</v>
      </c>
      <c r="AN144" t="str">
        <f t="shared" si="58"/>
        <v xml:space="preserve"> Roth CUC Transferred Out Code</v>
      </c>
      <c r="AO144" s="13">
        <f t="shared" si="59"/>
        <v>0.66212121212121211</v>
      </c>
      <c r="AP144">
        <f t="shared" si="60"/>
        <v>1</v>
      </c>
      <c r="AQ144" t="str">
        <f t="shared" si="61"/>
        <v>DFASA8 Roth CUC Transferred In CodeDFASA9 Roth CUC Transferred Out Code</v>
      </c>
    </row>
    <row r="145" spans="1:43" x14ac:dyDescent="0.35">
      <c r="A145" s="18" t="s">
        <v>1839</v>
      </c>
      <c r="B145" t="s">
        <v>731</v>
      </c>
      <c r="C145" t="s">
        <v>732</v>
      </c>
      <c r="D145" s="18" t="s">
        <v>1839</v>
      </c>
      <c r="E145" t="s">
        <v>701</v>
      </c>
      <c r="F145" t="s">
        <v>702</v>
      </c>
      <c r="G145" s="13">
        <v>0.58277347114556421</v>
      </c>
      <c r="I145">
        <v>20181</v>
      </c>
      <c r="J145" t="str">
        <f t="shared" si="44"/>
        <v xml:space="preserve">20181DFASA8 Roth CUC Transferred In Code20181DFASAWRoth Transferred Out Code </v>
      </c>
      <c r="K145" t="str">
        <f t="shared" si="45"/>
        <v>20181DFASA8 Roth CUC Transferred In Code</v>
      </c>
      <c r="L145" t="str">
        <f t="shared" si="46"/>
        <v xml:space="preserve">20181DFASAWRoth Transferred Out Code </v>
      </c>
      <c r="M145" s="13">
        <f t="shared" si="47"/>
        <v>0.58277347114556421</v>
      </c>
      <c r="N145" s="13"/>
      <c r="O145" s="19">
        <v>135</v>
      </c>
      <c r="P145">
        <f t="shared" si="48"/>
        <v>3</v>
      </c>
      <c r="Q145">
        <f t="shared" si="49"/>
        <v>72</v>
      </c>
      <c r="R145">
        <f t="shared" si="50"/>
        <v>3</v>
      </c>
      <c r="S145" t="b">
        <f t="shared" si="51"/>
        <v>1</v>
      </c>
      <c r="T145" t="b">
        <f t="shared" si="52"/>
        <v>0</v>
      </c>
      <c r="W145" t="str">
        <f t="shared" si="42"/>
        <v>DFASA8 Roth CUC Transferred In Code</v>
      </c>
      <c r="X145" t="str">
        <f t="shared" si="42"/>
        <v/>
      </c>
      <c r="Y145" t="str">
        <f t="shared" si="42"/>
        <v/>
      </c>
      <c r="Z145" t="str">
        <f t="shared" si="42"/>
        <v/>
      </c>
      <c r="AA145" t="str">
        <f t="shared" si="42"/>
        <v/>
      </c>
      <c r="AC145" t="str">
        <f t="shared" si="43"/>
        <v xml:space="preserve">DFASAWRoth Transferred Out Code </v>
      </c>
      <c r="AD145" t="str">
        <f t="shared" si="43"/>
        <v/>
      </c>
      <c r="AE145" t="str">
        <f t="shared" si="43"/>
        <v/>
      </c>
      <c r="AF145" t="str">
        <f t="shared" si="43"/>
        <v/>
      </c>
      <c r="AG145" t="str">
        <f t="shared" si="43"/>
        <v/>
      </c>
      <c r="AI145">
        <f t="shared" si="53"/>
        <v>1</v>
      </c>
      <c r="AJ145">
        <f t="shared" si="54"/>
        <v>72</v>
      </c>
      <c r="AK145" t="str">
        <f t="shared" si="55"/>
        <v>20181DFASA8 Roth CUC Transferred In Code</v>
      </c>
      <c r="AL145" t="str">
        <f t="shared" si="56"/>
        <v xml:space="preserve"> Roth CUC Transferred In Code</v>
      </c>
      <c r="AM145" t="str">
        <f t="shared" si="57"/>
        <v xml:space="preserve">20181DFASAWRoth Transferred Out Code </v>
      </c>
      <c r="AN145" t="str">
        <f t="shared" si="58"/>
        <v xml:space="preserve">Roth Transferred Out Code </v>
      </c>
      <c r="AO145" s="13">
        <f t="shared" si="59"/>
        <v>0.58277347114556421</v>
      </c>
      <c r="AP145">
        <f t="shared" si="60"/>
        <v>1</v>
      </c>
      <c r="AQ145" t="str">
        <f t="shared" si="61"/>
        <v xml:space="preserve">DFASA8 Roth CUC Transferred In CodeDFASAWRoth Transferred Out Code </v>
      </c>
    </row>
    <row r="146" spans="1:43" x14ac:dyDescent="0.35">
      <c r="A146" s="18" t="s">
        <v>1839</v>
      </c>
      <c r="B146" t="s">
        <v>733</v>
      </c>
      <c r="C146" t="s">
        <v>734</v>
      </c>
      <c r="D146" s="18" t="s">
        <v>1839</v>
      </c>
      <c r="E146" t="s">
        <v>701</v>
      </c>
      <c r="F146" t="s">
        <v>702</v>
      </c>
      <c r="G146" s="13">
        <v>0.72722222222222221</v>
      </c>
      <c r="I146">
        <v>20181</v>
      </c>
      <c r="J146" t="str">
        <f t="shared" si="44"/>
        <v xml:space="preserve">20181DFASA9 Roth CUC Transferred Out Code20181DFASAWRoth Transferred Out Code </v>
      </c>
      <c r="K146" t="str">
        <f t="shared" si="45"/>
        <v>20181DFASA9 Roth CUC Transferred Out Code</v>
      </c>
      <c r="L146" t="str">
        <f t="shared" si="46"/>
        <v xml:space="preserve">20181DFASAWRoth Transferred Out Code </v>
      </c>
      <c r="M146" s="13">
        <f t="shared" si="47"/>
        <v>0.72722222222222221</v>
      </c>
      <c r="N146" s="13"/>
      <c r="O146" s="19">
        <v>136</v>
      </c>
      <c r="P146">
        <f t="shared" si="48"/>
        <v>3</v>
      </c>
      <c r="Q146">
        <f t="shared" si="49"/>
        <v>73</v>
      </c>
      <c r="R146">
        <f t="shared" si="50"/>
        <v>1</v>
      </c>
      <c r="S146" t="b">
        <f t="shared" si="51"/>
        <v>1</v>
      </c>
      <c r="T146" t="b">
        <f t="shared" si="52"/>
        <v>0</v>
      </c>
      <c r="W146" t="str">
        <f t="shared" si="42"/>
        <v>DFASA9 Roth CUC Transferred Out Code</v>
      </c>
      <c r="X146" t="str">
        <f t="shared" si="42"/>
        <v/>
      </c>
      <c r="Y146" t="str">
        <f t="shared" si="42"/>
        <v/>
      </c>
      <c r="Z146" t="str">
        <f t="shared" si="42"/>
        <v/>
      </c>
      <c r="AA146" t="str">
        <f t="shared" si="42"/>
        <v/>
      </c>
      <c r="AC146" t="str">
        <f t="shared" si="43"/>
        <v xml:space="preserve">DFASAWRoth Transferred Out Code </v>
      </c>
      <c r="AD146" t="str">
        <f t="shared" si="43"/>
        <v/>
      </c>
      <c r="AE146" t="str">
        <f t="shared" si="43"/>
        <v/>
      </c>
      <c r="AF146" t="str">
        <f t="shared" si="43"/>
        <v/>
      </c>
      <c r="AG146" t="str">
        <f t="shared" si="43"/>
        <v/>
      </c>
      <c r="AI146">
        <f t="shared" si="53"/>
        <v>1</v>
      </c>
      <c r="AJ146">
        <f t="shared" si="54"/>
        <v>73</v>
      </c>
      <c r="AK146" t="str">
        <f t="shared" si="55"/>
        <v>20181DFASA9 Roth CUC Transferred Out Code</v>
      </c>
      <c r="AL146" t="str">
        <f t="shared" si="56"/>
        <v xml:space="preserve"> Roth CUC Transferred Out Code</v>
      </c>
      <c r="AM146" t="str">
        <f t="shared" si="57"/>
        <v xml:space="preserve">20181DFASAWRoth Transferred Out Code </v>
      </c>
      <c r="AN146" t="str">
        <f t="shared" si="58"/>
        <v xml:space="preserve">Roth Transferred Out Code </v>
      </c>
      <c r="AO146" s="13">
        <f t="shared" si="59"/>
        <v>0.72722222222222221</v>
      </c>
      <c r="AP146">
        <f t="shared" si="60"/>
        <v>1</v>
      </c>
      <c r="AQ146" t="str">
        <f t="shared" si="61"/>
        <v xml:space="preserve">DFASA9 Roth CUC Transferred Out CodeDFASAWRoth Transferred Out Code </v>
      </c>
    </row>
    <row r="147" spans="1:43" x14ac:dyDescent="0.35">
      <c r="A147" s="18" t="s">
        <v>1839</v>
      </c>
      <c r="B147" t="s">
        <v>733</v>
      </c>
      <c r="C147" t="s">
        <v>734</v>
      </c>
      <c r="D147" s="18" t="s">
        <v>1839</v>
      </c>
      <c r="E147" t="s">
        <v>731</v>
      </c>
      <c r="F147" t="s">
        <v>732</v>
      </c>
      <c r="G147" s="13">
        <v>0.66212121212121211</v>
      </c>
      <c r="I147">
        <v>20181</v>
      </c>
      <c r="J147" t="str">
        <f t="shared" si="44"/>
        <v>20181DFASA9 Roth CUC Transferred Out Code20181DFASA8 Roth CUC Transferred In Code</v>
      </c>
      <c r="K147" t="str">
        <f t="shared" si="45"/>
        <v>20181DFASA9 Roth CUC Transferred Out Code</v>
      </c>
      <c r="L147" t="str">
        <f t="shared" si="46"/>
        <v>20181DFASA8 Roth CUC Transferred In Code</v>
      </c>
      <c r="M147" s="13">
        <f t="shared" si="47"/>
        <v>0.66212121212121211</v>
      </c>
      <c r="N147" s="13"/>
      <c r="O147" s="19">
        <v>137</v>
      </c>
      <c r="P147">
        <f t="shared" si="48"/>
        <v>3</v>
      </c>
      <c r="Q147">
        <f t="shared" si="49"/>
        <v>73</v>
      </c>
      <c r="R147">
        <f t="shared" si="50"/>
        <v>2</v>
      </c>
      <c r="S147" t="b">
        <f t="shared" si="51"/>
        <v>1</v>
      </c>
      <c r="T147" t="b">
        <f t="shared" si="52"/>
        <v>0</v>
      </c>
      <c r="W147" t="str">
        <f t="shared" si="42"/>
        <v>DFASA9 Roth CUC Transferred Out Code</v>
      </c>
      <c r="X147" t="str">
        <f t="shared" si="42"/>
        <v/>
      </c>
      <c r="Y147" t="str">
        <f t="shared" si="42"/>
        <v/>
      </c>
      <c r="Z147" t="str">
        <f t="shared" si="42"/>
        <v/>
      </c>
      <c r="AA147" t="str">
        <f t="shared" si="42"/>
        <v/>
      </c>
      <c r="AC147" t="str">
        <f t="shared" si="43"/>
        <v>DFASA8 Roth CUC Transferred In Code</v>
      </c>
      <c r="AD147" t="str">
        <f t="shared" si="43"/>
        <v/>
      </c>
      <c r="AE147" t="str">
        <f t="shared" si="43"/>
        <v/>
      </c>
      <c r="AF147" t="str">
        <f t="shared" si="43"/>
        <v/>
      </c>
      <c r="AG147" t="str">
        <f t="shared" si="43"/>
        <v/>
      </c>
      <c r="AI147">
        <f t="shared" si="53"/>
        <v>1</v>
      </c>
      <c r="AJ147">
        <f t="shared" si="54"/>
        <v>73</v>
      </c>
      <c r="AK147" t="str">
        <f t="shared" si="55"/>
        <v>20181DFASA9 Roth CUC Transferred Out Code</v>
      </c>
      <c r="AL147" t="str">
        <f t="shared" si="56"/>
        <v xml:space="preserve"> Roth CUC Transferred Out Code</v>
      </c>
      <c r="AM147" t="str">
        <f t="shared" si="57"/>
        <v>20181DFASA8 Roth CUC Transferred In Code</v>
      </c>
      <c r="AN147" t="str">
        <f t="shared" si="58"/>
        <v xml:space="preserve"> Roth CUC Transferred In Code</v>
      </c>
      <c r="AO147" s="13">
        <f t="shared" si="59"/>
        <v>0.66212121212121211</v>
      </c>
      <c r="AP147">
        <f t="shared" si="60"/>
        <v>1</v>
      </c>
      <c r="AQ147" t="str">
        <f t="shared" si="61"/>
        <v>DFASA9 Roth CUC Transferred Out CodeDFASA8 Roth CUC Transferred In Code</v>
      </c>
    </row>
    <row r="148" spans="1:43" x14ac:dyDescent="0.35">
      <c r="A148" s="18" t="s">
        <v>1839</v>
      </c>
      <c r="B148" t="s">
        <v>733</v>
      </c>
      <c r="C148" t="s">
        <v>734</v>
      </c>
      <c r="D148" s="18" t="s">
        <v>1839</v>
      </c>
      <c r="E148" t="s">
        <v>699</v>
      </c>
      <c r="F148" t="s">
        <v>700</v>
      </c>
      <c r="G148" s="13">
        <v>0.58097643097643104</v>
      </c>
      <c r="I148">
        <v>20181</v>
      </c>
      <c r="J148" t="str">
        <f t="shared" si="44"/>
        <v xml:space="preserve">20181DFASA9 Roth CUC Transferred Out Code20181DFASAURoth Transferred In Code </v>
      </c>
      <c r="K148" t="str">
        <f t="shared" si="45"/>
        <v>20181DFASA9 Roth CUC Transferred Out Code</v>
      </c>
      <c r="L148" t="str">
        <f t="shared" si="46"/>
        <v xml:space="preserve">20181DFASAURoth Transferred In Code </v>
      </c>
      <c r="M148" s="13">
        <f t="shared" si="47"/>
        <v>0.58097643097643104</v>
      </c>
      <c r="N148" s="13"/>
      <c r="O148" s="19">
        <v>138</v>
      </c>
      <c r="P148">
        <f t="shared" si="48"/>
        <v>3</v>
      </c>
      <c r="Q148">
        <f t="shared" si="49"/>
        <v>73</v>
      </c>
      <c r="R148">
        <f t="shared" si="50"/>
        <v>3</v>
      </c>
      <c r="S148" t="b">
        <f t="shared" si="51"/>
        <v>1</v>
      </c>
      <c r="T148" t="b">
        <f t="shared" si="52"/>
        <v>0</v>
      </c>
      <c r="W148" t="str">
        <f t="shared" si="42"/>
        <v>DFASA9 Roth CUC Transferred Out Code</v>
      </c>
      <c r="X148" t="str">
        <f t="shared" si="42"/>
        <v/>
      </c>
      <c r="Y148" t="str">
        <f t="shared" si="42"/>
        <v/>
      </c>
      <c r="Z148" t="str">
        <f t="shared" si="42"/>
        <v/>
      </c>
      <c r="AA148" t="str">
        <f t="shared" si="42"/>
        <v/>
      </c>
      <c r="AC148" t="str">
        <f t="shared" si="43"/>
        <v xml:space="preserve">DFASAURoth Transferred In Code </v>
      </c>
      <c r="AD148" t="str">
        <f t="shared" si="43"/>
        <v/>
      </c>
      <c r="AE148" t="str">
        <f t="shared" si="43"/>
        <v/>
      </c>
      <c r="AF148" t="str">
        <f t="shared" si="43"/>
        <v/>
      </c>
      <c r="AG148" t="str">
        <f t="shared" si="43"/>
        <v/>
      </c>
      <c r="AI148">
        <f t="shared" si="53"/>
        <v>1</v>
      </c>
      <c r="AJ148">
        <f t="shared" si="54"/>
        <v>73</v>
      </c>
      <c r="AK148" t="str">
        <f t="shared" si="55"/>
        <v>20181DFASA9 Roth CUC Transferred Out Code</v>
      </c>
      <c r="AL148" t="str">
        <f t="shared" si="56"/>
        <v xml:space="preserve"> Roth CUC Transferred Out Code</v>
      </c>
      <c r="AM148" t="str">
        <f t="shared" si="57"/>
        <v xml:space="preserve">20181DFASAURoth Transferred In Code </v>
      </c>
      <c r="AN148" t="str">
        <f t="shared" si="58"/>
        <v xml:space="preserve">Roth Transferred In Code </v>
      </c>
      <c r="AO148" s="13">
        <f t="shared" si="59"/>
        <v>0.58097643097643104</v>
      </c>
      <c r="AP148">
        <f t="shared" si="60"/>
        <v>1</v>
      </c>
      <c r="AQ148" t="str">
        <f t="shared" si="61"/>
        <v xml:space="preserve">DFASA9 Roth CUC Transferred Out CodeDFASAURoth Transferred In Code </v>
      </c>
    </row>
    <row r="149" spans="1:43" x14ac:dyDescent="0.35">
      <c r="A149" s="18" t="s">
        <v>1839</v>
      </c>
      <c r="B149" t="s">
        <v>735</v>
      </c>
      <c r="C149" t="s">
        <v>736</v>
      </c>
      <c r="D149" s="18" t="s">
        <v>1839</v>
      </c>
      <c r="E149" t="s">
        <v>737</v>
      </c>
      <c r="F149" t="s">
        <v>738</v>
      </c>
      <c r="G149" s="13">
        <v>0.60659340659340666</v>
      </c>
      <c r="I149">
        <v>20181</v>
      </c>
      <c r="J149" t="str">
        <f t="shared" si="44"/>
        <v>20181DFASAY TSP-CUC Transferred In20181DFASAZ TSP-CUC Transferred Out</v>
      </c>
      <c r="K149" t="str">
        <f t="shared" si="45"/>
        <v>20181DFASAY TSP-CUC Transferred In</v>
      </c>
      <c r="L149" t="str">
        <f t="shared" si="46"/>
        <v>20181DFASAZ TSP-CUC Transferred Out</v>
      </c>
      <c r="M149" s="13">
        <f t="shared" si="47"/>
        <v>0.60659340659340666</v>
      </c>
      <c r="N149" s="13"/>
      <c r="O149" s="19">
        <v>139</v>
      </c>
      <c r="P149">
        <f t="shared" si="48"/>
        <v>1</v>
      </c>
      <c r="Q149">
        <f t="shared" si="49"/>
        <v>74</v>
      </c>
      <c r="R149">
        <f t="shared" si="50"/>
        <v>1</v>
      </c>
      <c r="S149" t="b">
        <f t="shared" si="51"/>
        <v>1</v>
      </c>
      <c r="T149" t="b">
        <f t="shared" si="52"/>
        <v>0</v>
      </c>
      <c r="W149" t="str">
        <f t="shared" si="42"/>
        <v>DFASAY TSP-CUC Transferred In</v>
      </c>
      <c r="X149" t="str">
        <f t="shared" si="42"/>
        <v/>
      </c>
      <c r="Y149" t="str">
        <f t="shared" si="42"/>
        <v/>
      </c>
      <c r="Z149" t="str">
        <f t="shared" si="42"/>
        <v/>
      </c>
      <c r="AA149" t="str">
        <f t="shared" si="42"/>
        <v/>
      </c>
      <c r="AC149" t="str">
        <f t="shared" si="43"/>
        <v>DFASAZ TSP-CUC Transferred Out</v>
      </c>
      <c r="AD149" t="str">
        <f t="shared" si="43"/>
        <v/>
      </c>
      <c r="AE149" t="str">
        <f t="shared" si="43"/>
        <v/>
      </c>
      <c r="AF149" t="str">
        <f t="shared" si="43"/>
        <v/>
      </c>
      <c r="AG149" t="str">
        <f t="shared" si="43"/>
        <v/>
      </c>
      <c r="AI149">
        <f t="shared" si="53"/>
        <v>1</v>
      </c>
      <c r="AJ149">
        <f t="shared" si="54"/>
        <v>74</v>
      </c>
      <c r="AK149" t="str">
        <f t="shared" si="55"/>
        <v>20181DFASAY TSP-CUC Transferred In</v>
      </c>
      <c r="AL149" t="str">
        <f t="shared" si="56"/>
        <v xml:space="preserve"> TSP-CUC Transferred In</v>
      </c>
      <c r="AM149" t="str">
        <f t="shared" si="57"/>
        <v>20181DFASAZ TSP-CUC Transferred Out</v>
      </c>
      <c r="AN149" t="str">
        <f t="shared" si="58"/>
        <v xml:space="preserve"> TSP-CUC Transferred Out</v>
      </c>
      <c r="AO149" s="13">
        <f t="shared" si="59"/>
        <v>0.60659340659340666</v>
      </c>
      <c r="AP149">
        <f t="shared" si="60"/>
        <v>1</v>
      </c>
      <c r="AQ149" t="str">
        <f t="shared" si="61"/>
        <v>DFASAY TSP-CUC Transferred InDFASAZ TSP-CUC Transferred Out</v>
      </c>
    </row>
    <row r="150" spans="1:43" x14ac:dyDescent="0.35">
      <c r="A150" s="18" t="s">
        <v>1839</v>
      </c>
      <c r="B150" t="s">
        <v>737</v>
      </c>
      <c r="C150" t="s">
        <v>738</v>
      </c>
      <c r="D150" s="18" t="s">
        <v>1839</v>
      </c>
      <c r="E150" t="s">
        <v>735</v>
      </c>
      <c r="F150" t="s">
        <v>736</v>
      </c>
      <c r="G150" s="13">
        <v>0.60659340659340666</v>
      </c>
      <c r="I150">
        <v>20181</v>
      </c>
      <c r="J150" t="str">
        <f t="shared" si="44"/>
        <v>20181DFASAZ TSP-CUC Transferred Out20181DFASAY TSP-CUC Transferred In</v>
      </c>
      <c r="K150" t="str">
        <f t="shared" si="45"/>
        <v>20181DFASAZ TSP-CUC Transferred Out</v>
      </c>
      <c r="L150" t="str">
        <f t="shared" si="46"/>
        <v>20181DFASAY TSP-CUC Transferred In</v>
      </c>
      <c r="M150" s="13">
        <f t="shared" si="47"/>
        <v>0.60659340659340666</v>
      </c>
      <c r="N150" s="13"/>
      <c r="O150" s="19">
        <v>140</v>
      </c>
      <c r="P150">
        <f t="shared" si="48"/>
        <v>2</v>
      </c>
      <c r="Q150">
        <f t="shared" si="49"/>
        <v>75</v>
      </c>
      <c r="R150">
        <f t="shared" si="50"/>
        <v>1</v>
      </c>
      <c r="S150" t="b">
        <f t="shared" si="51"/>
        <v>1</v>
      </c>
      <c r="T150" t="b">
        <f t="shared" si="52"/>
        <v>0</v>
      </c>
      <c r="W150" t="str">
        <f t="shared" si="42"/>
        <v>DFASAZ TSP-CUC Transferred Out</v>
      </c>
      <c r="X150" t="str">
        <f t="shared" si="42"/>
        <v/>
      </c>
      <c r="Y150" t="str">
        <f t="shared" si="42"/>
        <v/>
      </c>
      <c r="Z150" t="str">
        <f t="shared" si="42"/>
        <v/>
      </c>
      <c r="AA150" t="str">
        <f t="shared" si="42"/>
        <v/>
      </c>
      <c r="AC150" t="str">
        <f t="shared" si="43"/>
        <v>DFASAY TSP-CUC Transferred In</v>
      </c>
      <c r="AD150" t="str">
        <f t="shared" si="43"/>
        <v/>
      </c>
      <c r="AE150" t="str">
        <f t="shared" si="43"/>
        <v/>
      </c>
      <c r="AF150" t="str">
        <f t="shared" si="43"/>
        <v/>
      </c>
      <c r="AG150" t="str">
        <f t="shared" si="43"/>
        <v/>
      </c>
      <c r="AI150">
        <f t="shared" si="53"/>
        <v>1</v>
      </c>
      <c r="AJ150">
        <f t="shared" si="54"/>
        <v>75</v>
      </c>
      <c r="AK150" t="str">
        <f t="shared" si="55"/>
        <v>20181DFASAZ TSP-CUC Transferred Out</v>
      </c>
      <c r="AL150" t="str">
        <f t="shared" si="56"/>
        <v xml:space="preserve"> TSP-CUC Transferred Out</v>
      </c>
      <c r="AM150" t="str">
        <f t="shared" si="57"/>
        <v>20181DFASAY TSP-CUC Transferred In</v>
      </c>
      <c r="AN150" t="str">
        <f t="shared" si="58"/>
        <v xml:space="preserve"> TSP-CUC Transferred In</v>
      </c>
      <c r="AO150" s="13">
        <f t="shared" si="59"/>
        <v>0.60659340659340666</v>
      </c>
      <c r="AP150">
        <f t="shared" si="60"/>
        <v>1</v>
      </c>
      <c r="AQ150" t="str">
        <f t="shared" si="61"/>
        <v>DFASAZ TSP-CUC Transferred OutDFASAY TSP-CUC Transferred In</v>
      </c>
    </row>
    <row r="151" spans="1:43" x14ac:dyDescent="0.35">
      <c r="A151" s="18" t="s">
        <v>1839</v>
      </c>
      <c r="B151" t="s">
        <v>737</v>
      </c>
      <c r="C151" t="s">
        <v>738</v>
      </c>
      <c r="D151" s="18" t="s">
        <v>1839</v>
      </c>
      <c r="E151" t="s">
        <v>733</v>
      </c>
      <c r="F151" t="s">
        <v>734</v>
      </c>
      <c r="G151" s="13">
        <v>0.51009444155477535</v>
      </c>
      <c r="I151">
        <v>20181</v>
      </c>
      <c r="J151" t="str">
        <f t="shared" si="44"/>
        <v>20181DFASAZ TSP-CUC Transferred Out20181DFASA9 Roth CUC Transferred Out Code</v>
      </c>
      <c r="K151" t="str">
        <f t="shared" si="45"/>
        <v>20181DFASAZ TSP-CUC Transferred Out</v>
      </c>
      <c r="L151" t="str">
        <f t="shared" si="46"/>
        <v>20181DFASA9 Roth CUC Transferred Out Code</v>
      </c>
      <c r="M151" s="13">
        <f t="shared" si="47"/>
        <v>0.51009444155477535</v>
      </c>
      <c r="N151" s="13"/>
      <c r="O151" s="19">
        <v>141</v>
      </c>
      <c r="P151">
        <f t="shared" si="48"/>
        <v>2</v>
      </c>
      <c r="Q151">
        <f t="shared" si="49"/>
        <v>75</v>
      </c>
      <c r="R151">
        <f t="shared" si="50"/>
        <v>2</v>
      </c>
      <c r="S151" t="b">
        <f t="shared" si="51"/>
        <v>1</v>
      </c>
      <c r="T151" t="b">
        <f t="shared" si="52"/>
        <v>0</v>
      </c>
      <c r="W151" t="str">
        <f t="shared" si="42"/>
        <v>DFASAZ TSP-CUC Transferred Out</v>
      </c>
      <c r="X151" t="str">
        <f t="shared" si="42"/>
        <v/>
      </c>
      <c r="Y151" t="str">
        <f t="shared" si="42"/>
        <v/>
      </c>
      <c r="Z151" t="str">
        <f t="shared" si="42"/>
        <v/>
      </c>
      <c r="AA151" t="str">
        <f t="shared" si="42"/>
        <v/>
      </c>
      <c r="AC151" t="str">
        <f t="shared" si="43"/>
        <v>DFASA9 Roth CUC Transferred Out Code</v>
      </c>
      <c r="AD151" t="str">
        <f t="shared" si="43"/>
        <v/>
      </c>
      <c r="AE151" t="str">
        <f t="shared" si="43"/>
        <v/>
      </c>
      <c r="AF151" t="str">
        <f t="shared" si="43"/>
        <v/>
      </c>
      <c r="AG151" t="str">
        <f t="shared" si="43"/>
        <v/>
      </c>
      <c r="AI151">
        <f t="shared" si="53"/>
        <v>1</v>
      </c>
      <c r="AJ151">
        <f t="shared" si="54"/>
        <v>75</v>
      </c>
      <c r="AK151" t="str">
        <f t="shared" si="55"/>
        <v>20181DFASAZ TSP-CUC Transferred Out</v>
      </c>
      <c r="AL151" t="str">
        <f t="shared" si="56"/>
        <v xml:space="preserve"> TSP-CUC Transferred Out</v>
      </c>
      <c r="AM151" t="str">
        <f t="shared" si="57"/>
        <v>20181DFASA9 Roth CUC Transferred Out Code</v>
      </c>
      <c r="AN151" t="str">
        <f t="shared" si="58"/>
        <v xml:space="preserve"> Roth CUC Transferred Out Code</v>
      </c>
      <c r="AO151" s="13">
        <f t="shared" si="59"/>
        <v>0.51009444155477535</v>
      </c>
      <c r="AP151">
        <f t="shared" si="60"/>
        <v>1</v>
      </c>
      <c r="AQ151" t="str">
        <f t="shared" si="61"/>
        <v>DFASAZ TSP-CUC Transferred OutDFASA9 Roth CUC Transferred Out Code</v>
      </c>
    </row>
    <row r="152" spans="1:43" x14ac:dyDescent="0.35">
      <c r="A152" s="18" t="s">
        <v>1839</v>
      </c>
      <c r="B152" t="s">
        <v>739</v>
      </c>
      <c r="C152" t="s">
        <v>740</v>
      </c>
      <c r="D152" s="18" t="s">
        <v>1839</v>
      </c>
      <c r="E152" t="s">
        <v>741</v>
      </c>
      <c r="F152" t="s">
        <v>742</v>
      </c>
      <c r="G152" s="13">
        <v>0.79040935672514623</v>
      </c>
      <c r="I152">
        <v>20181</v>
      </c>
      <c r="J152" t="str">
        <f t="shared" si="44"/>
        <v>20181DFASGC Current Year CSRS Transfer to FERS20181DFASGF Current Year FERS Transfer to CSRS</v>
      </c>
      <c r="K152" t="str">
        <f t="shared" si="45"/>
        <v>20181DFASGC Current Year CSRS Transfer to FERS</v>
      </c>
      <c r="L152" t="str">
        <f t="shared" si="46"/>
        <v>20181DFASGF Current Year FERS Transfer to CSRS</v>
      </c>
      <c r="M152" s="13">
        <f t="shared" si="47"/>
        <v>0.79040935672514623</v>
      </c>
      <c r="N152" s="13"/>
      <c r="O152" s="19">
        <v>142</v>
      </c>
      <c r="P152">
        <f t="shared" si="48"/>
        <v>3</v>
      </c>
      <c r="Q152">
        <f t="shared" si="49"/>
        <v>76</v>
      </c>
      <c r="R152">
        <f t="shared" si="50"/>
        <v>1</v>
      </c>
      <c r="S152" t="b">
        <f t="shared" si="51"/>
        <v>1</v>
      </c>
      <c r="T152" t="b">
        <f t="shared" si="52"/>
        <v>0</v>
      </c>
      <c r="W152" t="str">
        <f t="shared" si="42"/>
        <v>DFASGC Current Year CSRS Transfer to FERS</v>
      </c>
      <c r="X152" t="str">
        <f t="shared" si="42"/>
        <v/>
      </c>
      <c r="Y152" t="str">
        <f t="shared" si="42"/>
        <v/>
      </c>
      <c r="Z152" t="str">
        <f t="shared" si="42"/>
        <v/>
      </c>
      <c r="AA152" t="str">
        <f t="shared" si="42"/>
        <v/>
      </c>
      <c r="AC152" t="str">
        <f t="shared" si="43"/>
        <v>DFASGF Current Year FERS Transfer to CSRS</v>
      </c>
      <c r="AD152" t="str">
        <f t="shared" si="43"/>
        <v/>
      </c>
      <c r="AE152" t="str">
        <f t="shared" si="43"/>
        <v/>
      </c>
      <c r="AF152" t="str">
        <f t="shared" si="43"/>
        <v/>
      </c>
      <c r="AG152" t="str">
        <f t="shared" si="43"/>
        <v/>
      </c>
      <c r="AI152">
        <f t="shared" si="53"/>
        <v>1</v>
      </c>
      <c r="AJ152">
        <f t="shared" si="54"/>
        <v>76</v>
      </c>
      <c r="AK152" t="str">
        <f t="shared" si="55"/>
        <v>20181DFASGC Current Year CSRS Transfer to FERS</v>
      </c>
      <c r="AL152" t="str">
        <f t="shared" si="56"/>
        <v xml:space="preserve"> Current Year CSRS Transfer to FERS</v>
      </c>
      <c r="AM152" t="str">
        <f t="shared" si="57"/>
        <v>20181DFASGF Current Year FERS Transfer to CSRS</v>
      </c>
      <c r="AN152" t="str">
        <f t="shared" si="58"/>
        <v xml:space="preserve"> Current Year FERS Transfer to CSRS</v>
      </c>
      <c r="AO152" s="13">
        <f t="shared" si="59"/>
        <v>0.79040935672514623</v>
      </c>
      <c r="AP152">
        <f t="shared" si="60"/>
        <v>1</v>
      </c>
      <c r="AQ152" t="str">
        <f t="shared" si="61"/>
        <v>DFASGC Current Year CSRS Transfer to FERSDFASGF Current Year FERS Transfer to CSRS</v>
      </c>
    </row>
    <row r="153" spans="1:43" x14ac:dyDescent="0.35">
      <c r="A153" s="18" t="s">
        <v>1839</v>
      </c>
      <c r="B153" t="s">
        <v>739</v>
      </c>
      <c r="C153" t="s">
        <v>740</v>
      </c>
      <c r="D153" s="18" t="s">
        <v>1839</v>
      </c>
      <c r="E153" t="s">
        <v>745</v>
      </c>
      <c r="F153" t="s">
        <v>746</v>
      </c>
      <c r="G153" s="13">
        <v>0.59361513750284545</v>
      </c>
      <c r="I153">
        <v>20181</v>
      </c>
      <c r="J153" t="str">
        <f t="shared" si="44"/>
        <v>20181DFASGC Current Year CSRS Transfer to FERS20181DFASGJ Transfer to CSR</v>
      </c>
      <c r="K153" t="str">
        <f t="shared" si="45"/>
        <v>20181DFASGC Current Year CSRS Transfer to FERS</v>
      </c>
      <c r="L153" t="str">
        <f t="shared" si="46"/>
        <v>20181DFASGJ Transfer to CSR</v>
      </c>
      <c r="M153" s="13">
        <f t="shared" si="47"/>
        <v>0.59361513750284545</v>
      </c>
      <c r="N153" s="13"/>
      <c r="O153" s="19">
        <v>143</v>
      </c>
      <c r="P153">
        <f t="shared" si="48"/>
        <v>3</v>
      </c>
      <c r="Q153">
        <f t="shared" si="49"/>
        <v>76</v>
      </c>
      <c r="R153">
        <f t="shared" si="50"/>
        <v>2</v>
      </c>
      <c r="S153" t="b">
        <f t="shared" si="51"/>
        <v>1</v>
      </c>
      <c r="T153" t="b">
        <f t="shared" si="52"/>
        <v>0</v>
      </c>
      <c r="W153" t="str">
        <f t="shared" si="42"/>
        <v>DFASGC Current Year CSRS Transfer to FERS</v>
      </c>
      <c r="X153" t="str">
        <f t="shared" si="42"/>
        <v/>
      </c>
      <c r="Y153" t="str">
        <f t="shared" si="42"/>
        <v/>
      </c>
      <c r="Z153" t="str">
        <f t="shared" si="42"/>
        <v/>
      </c>
      <c r="AA153" t="str">
        <f t="shared" si="42"/>
        <v/>
      </c>
      <c r="AC153" t="str">
        <f t="shared" si="43"/>
        <v>DFASGJ Transfer to CSR</v>
      </c>
      <c r="AD153" t="str">
        <f t="shared" si="43"/>
        <v/>
      </c>
      <c r="AE153" t="str">
        <f t="shared" si="43"/>
        <v/>
      </c>
      <c r="AF153" t="str">
        <f t="shared" si="43"/>
        <v/>
      </c>
      <c r="AG153" t="str">
        <f t="shared" si="43"/>
        <v/>
      </c>
      <c r="AI153">
        <f t="shared" si="53"/>
        <v>1</v>
      </c>
      <c r="AJ153">
        <f t="shared" si="54"/>
        <v>76</v>
      </c>
      <c r="AK153" t="str">
        <f t="shared" si="55"/>
        <v>20181DFASGC Current Year CSRS Transfer to FERS</v>
      </c>
      <c r="AL153" t="str">
        <f t="shared" si="56"/>
        <v xml:space="preserve"> Current Year CSRS Transfer to FERS</v>
      </c>
      <c r="AM153" t="str">
        <f t="shared" si="57"/>
        <v>20181DFASGJ Transfer to CSR</v>
      </c>
      <c r="AN153" t="str">
        <f t="shared" si="58"/>
        <v xml:space="preserve"> Transfer to CSR</v>
      </c>
      <c r="AO153" s="13">
        <f t="shared" si="59"/>
        <v>0.59361513750284545</v>
      </c>
      <c r="AP153">
        <f t="shared" si="60"/>
        <v>1</v>
      </c>
      <c r="AQ153" t="str">
        <f t="shared" si="61"/>
        <v>DFASGC Current Year CSRS Transfer to FERSDFASGJ Transfer to CSR</v>
      </c>
    </row>
    <row r="154" spans="1:43" x14ac:dyDescent="0.35">
      <c r="A154" s="18" t="s">
        <v>1839</v>
      </c>
      <c r="B154" t="s">
        <v>739</v>
      </c>
      <c r="C154" t="s">
        <v>740</v>
      </c>
      <c r="D154" s="18" t="s">
        <v>1839</v>
      </c>
      <c r="E154" t="s">
        <v>743</v>
      </c>
      <c r="F154" t="s">
        <v>744</v>
      </c>
      <c r="G154" s="13">
        <v>0.51210526315789473</v>
      </c>
      <c r="I154">
        <v>20181</v>
      </c>
      <c r="J154" t="str">
        <f t="shared" si="44"/>
        <v>20181DFASGC Current Year CSRS Transfer to FERS20181DFASGH Current Year Military Deposits - Trans to FERS</v>
      </c>
      <c r="K154" t="str">
        <f t="shared" si="45"/>
        <v>20181DFASGC Current Year CSRS Transfer to FERS</v>
      </c>
      <c r="L154" t="str">
        <f t="shared" si="46"/>
        <v>20181DFASGH Current Year Military Deposits - Trans to FERS</v>
      </c>
      <c r="M154" s="13">
        <f t="shared" si="47"/>
        <v>0.51210526315789473</v>
      </c>
      <c r="N154" s="13"/>
      <c r="O154" s="19">
        <v>144</v>
      </c>
      <c r="P154">
        <f t="shared" si="48"/>
        <v>3</v>
      </c>
      <c r="Q154">
        <f t="shared" si="49"/>
        <v>76</v>
      </c>
      <c r="R154">
        <f t="shared" si="50"/>
        <v>3</v>
      </c>
      <c r="S154" t="b">
        <f t="shared" si="51"/>
        <v>1</v>
      </c>
      <c r="T154" t="b">
        <f t="shared" si="52"/>
        <v>0</v>
      </c>
      <c r="W154" t="str">
        <f t="shared" si="42"/>
        <v>DFASGC Current Year CSRS Transfer to FERS</v>
      </c>
      <c r="X154" t="str">
        <f t="shared" si="42"/>
        <v/>
      </c>
      <c r="Y154" t="str">
        <f t="shared" si="42"/>
        <v/>
      </c>
      <c r="Z154" t="str">
        <f t="shared" si="42"/>
        <v/>
      </c>
      <c r="AA154" t="str">
        <f t="shared" si="42"/>
        <v/>
      </c>
      <c r="AC154" t="str">
        <f t="shared" si="43"/>
        <v>DFASGH Current Year Military Deposits - Trans to FERS</v>
      </c>
      <c r="AD154" t="str">
        <f t="shared" si="43"/>
        <v/>
      </c>
      <c r="AE154" t="str">
        <f t="shared" si="43"/>
        <v/>
      </c>
      <c r="AF154" t="str">
        <f t="shared" si="43"/>
        <v/>
      </c>
      <c r="AG154" t="str">
        <f t="shared" si="43"/>
        <v/>
      </c>
      <c r="AI154">
        <f t="shared" si="53"/>
        <v>1</v>
      </c>
      <c r="AJ154">
        <f t="shared" si="54"/>
        <v>76</v>
      </c>
      <c r="AK154" t="str">
        <f t="shared" si="55"/>
        <v>20181DFASGC Current Year CSRS Transfer to FERS</v>
      </c>
      <c r="AL154" t="str">
        <f t="shared" si="56"/>
        <v xml:space="preserve"> Current Year CSRS Transfer to FERS</v>
      </c>
      <c r="AM154" t="str">
        <f t="shared" si="57"/>
        <v>20181DFASGH Current Year Military Deposits - Trans to FERS</v>
      </c>
      <c r="AN154" t="str">
        <f t="shared" si="58"/>
        <v xml:space="preserve"> Current Year Military Deposits - Trans to FERS</v>
      </c>
      <c r="AO154" s="13">
        <f t="shared" si="59"/>
        <v>0.51210526315789473</v>
      </c>
      <c r="AP154">
        <f t="shared" si="60"/>
        <v>1</v>
      </c>
      <c r="AQ154" t="str">
        <f t="shared" si="61"/>
        <v>DFASGC Current Year CSRS Transfer to FERSDFASGH Current Year Military Deposits - Trans to FERS</v>
      </c>
    </row>
    <row r="155" spans="1:43" x14ac:dyDescent="0.35">
      <c r="A155" s="18" t="s">
        <v>1839</v>
      </c>
      <c r="B155" t="s">
        <v>741</v>
      </c>
      <c r="C155" t="s">
        <v>742</v>
      </c>
      <c r="D155" s="18" t="s">
        <v>1839</v>
      </c>
      <c r="E155" t="s">
        <v>739</v>
      </c>
      <c r="F155" t="s">
        <v>740</v>
      </c>
      <c r="G155" s="13">
        <v>0.79040935672514623</v>
      </c>
      <c r="I155">
        <v>20181</v>
      </c>
      <c r="J155" t="str">
        <f t="shared" si="44"/>
        <v>20181DFASGF Current Year FERS Transfer to CSRS20181DFASGC Current Year CSRS Transfer to FERS</v>
      </c>
      <c r="K155" t="str">
        <f t="shared" si="45"/>
        <v>20181DFASGF Current Year FERS Transfer to CSRS</v>
      </c>
      <c r="L155" t="str">
        <f t="shared" si="46"/>
        <v>20181DFASGC Current Year CSRS Transfer to FERS</v>
      </c>
      <c r="M155" s="13">
        <f t="shared" si="47"/>
        <v>0.79040935672514623</v>
      </c>
      <c r="N155" s="13"/>
      <c r="O155" s="19">
        <v>145</v>
      </c>
      <c r="P155">
        <f t="shared" si="48"/>
        <v>3</v>
      </c>
      <c r="Q155">
        <f t="shared" si="49"/>
        <v>77</v>
      </c>
      <c r="R155">
        <f t="shared" si="50"/>
        <v>1</v>
      </c>
      <c r="S155" t="b">
        <f t="shared" si="51"/>
        <v>1</v>
      </c>
      <c r="T155" t="b">
        <f t="shared" si="52"/>
        <v>0</v>
      </c>
      <c r="W155" t="str">
        <f t="shared" si="42"/>
        <v>DFASGF Current Year FERS Transfer to CSRS</v>
      </c>
      <c r="X155" t="str">
        <f t="shared" si="42"/>
        <v/>
      </c>
      <c r="Y155" t="str">
        <f t="shared" si="42"/>
        <v/>
      </c>
      <c r="Z155" t="str">
        <f t="shared" si="42"/>
        <v/>
      </c>
      <c r="AA155" t="str">
        <f t="shared" si="42"/>
        <v/>
      </c>
      <c r="AC155" t="str">
        <f t="shared" si="43"/>
        <v>DFASGC Current Year CSRS Transfer to FERS</v>
      </c>
      <c r="AD155" t="str">
        <f t="shared" si="43"/>
        <v/>
      </c>
      <c r="AE155" t="str">
        <f t="shared" si="43"/>
        <v/>
      </c>
      <c r="AF155" t="str">
        <f t="shared" si="43"/>
        <v/>
      </c>
      <c r="AG155" t="str">
        <f t="shared" si="43"/>
        <v/>
      </c>
      <c r="AI155">
        <f t="shared" si="53"/>
        <v>1</v>
      </c>
      <c r="AJ155">
        <f t="shared" si="54"/>
        <v>77</v>
      </c>
      <c r="AK155" t="str">
        <f t="shared" si="55"/>
        <v>20181DFASGF Current Year FERS Transfer to CSRS</v>
      </c>
      <c r="AL155" t="str">
        <f t="shared" si="56"/>
        <v xml:space="preserve"> Current Year FERS Transfer to CSRS</v>
      </c>
      <c r="AM155" t="str">
        <f t="shared" si="57"/>
        <v>20181DFASGC Current Year CSRS Transfer to FERS</v>
      </c>
      <c r="AN155" t="str">
        <f t="shared" si="58"/>
        <v xml:space="preserve"> Current Year CSRS Transfer to FERS</v>
      </c>
      <c r="AO155" s="13">
        <f t="shared" si="59"/>
        <v>0.79040935672514623</v>
      </c>
      <c r="AP155">
        <f t="shared" si="60"/>
        <v>1</v>
      </c>
      <c r="AQ155" t="str">
        <f t="shared" si="61"/>
        <v>DFASGF Current Year FERS Transfer to CSRSDFASGC Current Year CSRS Transfer to FERS</v>
      </c>
    </row>
    <row r="156" spans="1:43" x14ac:dyDescent="0.35">
      <c r="A156" s="18" t="s">
        <v>1839</v>
      </c>
      <c r="B156" t="s">
        <v>741</v>
      </c>
      <c r="C156" t="s">
        <v>742</v>
      </c>
      <c r="D156" s="18" t="s">
        <v>1839</v>
      </c>
      <c r="E156" t="s">
        <v>745</v>
      </c>
      <c r="F156" t="s">
        <v>746</v>
      </c>
      <c r="G156" s="13">
        <v>0.59361513750284545</v>
      </c>
      <c r="I156">
        <v>20181</v>
      </c>
      <c r="J156" t="str">
        <f t="shared" si="44"/>
        <v>20181DFASGF Current Year FERS Transfer to CSRS20181DFASGJ Transfer to CSR</v>
      </c>
      <c r="K156" t="str">
        <f t="shared" si="45"/>
        <v>20181DFASGF Current Year FERS Transfer to CSRS</v>
      </c>
      <c r="L156" t="str">
        <f t="shared" si="46"/>
        <v>20181DFASGJ Transfer to CSR</v>
      </c>
      <c r="M156" s="13">
        <f t="shared" si="47"/>
        <v>0.59361513750284545</v>
      </c>
      <c r="N156" s="13"/>
      <c r="O156" s="19">
        <v>146</v>
      </c>
      <c r="P156">
        <f t="shared" si="48"/>
        <v>3</v>
      </c>
      <c r="Q156">
        <f t="shared" si="49"/>
        <v>77</v>
      </c>
      <c r="R156">
        <f t="shared" si="50"/>
        <v>2</v>
      </c>
      <c r="S156" t="b">
        <f t="shared" si="51"/>
        <v>1</v>
      </c>
      <c r="T156" t="b">
        <f t="shared" si="52"/>
        <v>0</v>
      </c>
      <c r="W156" t="str">
        <f t="shared" si="42"/>
        <v>DFASGF Current Year FERS Transfer to CSRS</v>
      </c>
      <c r="X156" t="str">
        <f t="shared" si="42"/>
        <v/>
      </c>
      <c r="Y156" t="str">
        <f t="shared" si="42"/>
        <v/>
      </c>
      <c r="Z156" t="str">
        <f t="shared" si="42"/>
        <v/>
      </c>
      <c r="AA156" t="str">
        <f t="shared" si="42"/>
        <v/>
      </c>
      <c r="AC156" t="str">
        <f t="shared" si="43"/>
        <v>DFASGJ Transfer to CSR</v>
      </c>
      <c r="AD156" t="str">
        <f t="shared" si="43"/>
        <v/>
      </c>
      <c r="AE156" t="str">
        <f t="shared" si="43"/>
        <v/>
      </c>
      <c r="AF156" t="str">
        <f t="shared" si="43"/>
        <v/>
      </c>
      <c r="AG156" t="str">
        <f t="shared" si="43"/>
        <v/>
      </c>
      <c r="AI156">
        <f t="shared" si="53"/>
        <v>1</v>
      </c>
      <c r="AJ156">
        <f t="shared" si="54"/>
        <v>77</v>
      </c>
      <c r="AK156" t="str">
        <f t="shared" si="55"/>
        <v>20181DFASGF Current Year FERS Transfer to CSRS</v>
      </c>
      <c r="AL156" t="str">
        <f t="shared" si="56"/>
        <v xml:space="preserve"> Current Year FERS Transfer to CSRS</v>
      </c>
      <c r="AM156" t="str">
        <f t="shared" si="57"/>
        <v>20181DFASGJ Transfer to CSR</v>
      </c>
      <c r="AN156" t="str">
        <f t="shared" si="58"/>
        <v xml:space="preserve"> Transfer to CSR</v>
      </c>
      <c r="AO156" s="13">
        <f t="shared" si="59"/>
        <v>0.59361513750284545</v>
      </c>
      <c r="AP156">
        <f t="shared" si="60"/>
        <v>1</v>
      </c>
      <c r="AQ156" t="str">
        <f t="shared" si="61"/>
        <v>DFASGF Current Year FERS Transfer to CSRSDFASGJ Transfer to CSR</v>
      </c>
    </row>
    <row r="157" spans="1:43" x14ac:dyDescent="0.35">
      <c r="A157" s="18" t="s">
        <v>1839</v>
      </c>
      <c r="B157" t="s">
        <v>741</v>
      </c>
      <c r="C157" t="s">
        <v>742</v>
      </c>
      <c r="D157" s="18" t="s">
        <v>1839</v>
      </c>
      <c r="E157" t="s">
        <v>743</v>
      </c>
      <c r="F157" t="s">
        <v>744</v>
      </c>
      <c r="G157" s="13">
        <v>0.51210526315789473</v>
      </c>
      <c r="I157">
        <v>20181</v>
      </c>
      <c r="J157" t="str">
        <f t="shared" si="44"/>
        <v>20181DFASGF Current Year FERS Transfer to CSRS20181DFASGH Current Year Military Deposits - Trans to FERS</v>
      </c>
      <c r="K157" t="str">
        <f t="shared" si="45"/>
        <v>20181DFASGF Current Year FERS Transfer to CSRS</v>
      </c>
      <c r="L157" t="str">
        <f t="shared" si="46"/>
        <v>20181DFASGH Current Year Military Deposits - Trans to FERS</v>
      </c>
      <c r="M157" s="13">
        <f t="shared" si="47"/>
        <v>0.51210526315789473</v>
      </c>
      <c r="N157" s="13"/>
      <c r="O157" s="19">
        <v>147</v>
      </c>
      <c r="P157">
        <f t="shared" si="48"/>
        <v>3</v>
      </c>
      <c r="Q157">
        <f t="shared" si="49"/>
        <v>77</v>
      </c>
      <c r="R157">
        <f t="shared" si="50"/>
        <v>3</v>
      </c>
      <c r="S157" t="b">
        <f t="shared" si="51"/>
        <v>1</v>
      </c>
      <c r="T157" t="b">
        <f t="shared" si="52"/>
        <v>0</v>
      </c>
      <c r="W157" t="str">
        <f t="shared" si="42"/>
        <v>DFASGF Current Year FERS Transfer to CSRS</v>
      </c>
      <c r="X157" t="str">
        <f t="shared" si="42"/>
        <v/>
      </c>
      <c r="Y157" t="str">
        <f t="shared" si="42"/>
        <v/>
      </c>
      <c r="Z157" t="str">
        <f t="shared" si="42"/>
        <v/>
      </c>
      <c r="AA157" t="str">
        <f t="shared" si="42"/>
        <v/>
      </c>
      <c r="AC157" t="str">
        <f t="shared" si="43"/>
        <v>DFASGH Current Year Military Deposits - Trans to FERS</v>
      </c>
      <c r="AD157" t="str">
        <f t="shared" si="43"/>
        <v/>
      </c>
      <c r="AE157" t="str">
        <f t="shared" si="43"/>
        <v/>
      </c>
      <c r="AF157" t="str">
        <f t="shared" si="43"/>
        <v/>
      </c>
      <c r="AG157" t="str">
        <f t="shared" si="43"/>
        <v/>
      </c>
      <c r="AI157">
        <f t="shared" si="53"/>
        <v>1</v>
      </c>
      <c r="AJ157">
        <f t="shared" si="54"/>
        <v>77</v>
      </c>
      <c r="AK157" t="str">
        <f t="shared" si="55"/>
        <v>20181DFASGF Current Year FERS Transfer to CSRS</v>
      </c>
      <c r="AL157" t="str">
        <f t="shared" si="56"/>
        <v xml:space="preserve"> Current Year FERS Transfer to CSRS</v>
      </c>
      <c r="AM157" t="str">
        <f t="shared" si="57"/>
        <v>20181DFASGH Current Year Military Deposits - Trans to FERS</v>
      </c>
      <c r="AN157" t="str">
        <f t="shared" si="58"/>
        <v xml:space="preserve"> Current Year Military Deposits - Trans to FERS</v>
      </c>
      <c r="AO157" s="13">
        <f t="shared" si="59"/>
        <v>0.51210526315789473</v>
      </c>
      <c r="AP157">
        <f t="shared" si="60"/>
        <v>1</v>
      </c>
      <c r="AQ157" t="str">
        <f t="shared" si="61"/>
        <v>DFASGF Current Year FERS Transfer to CSRSDFASGH Current Year Military Deposits - Trans to FERS</v>
      </c>
    </row>
    <row r="158" spans="1:43" x14ac:dyDescent="0.35">
      <c r="A158" s="18" t="s">
        <v>1839</v>
      </c>
      <c r="B158" t="s">
        <v>743</v>
      </c>
      <c r="C158" t="s">
        <v>744</v>
      </c>
      <c r="D158" s="18" t="s">
        <v>1839</v>
      </c>
      <c r="E158" t="s">
        <v>739</v>
      </c>
      <c r="F158" t="s">
        <v>740</v>
      </c>
      <c r="G158" s="13">
        <v>0.51210526315789473</v>
      </c>
      <c r="I158">
        <v>20181</v>
      </c>
      <c r="J158" t="str">
        <f t="shared" si="44"/>
        <v>20181DFASGH Current Year Military Deposits - Trans to FERS20181DFASGC Current Year CSRS Transfer to FERS</v>
      </c>
      <c r="K158" t="str">
        <f t="shared" si="45"/>
        <v>20181DFASGH Current Year Military Deposits - Trans to FERS</v>
      </c>
      <c r="L158" t="str">
        <f t="shared" si="46"/>
        <v>20181DFASGC Current Year CSRS Transfer to FERS</v>
      </c>
      <c r="M158" s="13">
        <f t="shared" si="47"/>
        <v>0.51210526315789473</v>
      </c>
      <c r="N158" s="13"/>
      <c r="O158" s="19">
        <v>148</v>
      </c>
      <c r="P158">
        <f t="shared" si="48"/>
        <v>2</v>
      </c>
      <c r="Q158">
        <f t="shared" si="49"/>
        <v>78</v>
      </c>
      <c r="R158">
        <f t="shared" si="50"/>
        <v>1</v>
      </c>
      <c r="S158" t="b">
        <f t="shared" si="51"/>
        <v>1</v>
      </c>
      <c r="T158" t="b">
        <f t="shared" si="52"/>
        <v>0</v>
      </c>
      <c r="W158" t="str">
        <f t="shared" si="42"/>
        <v>DFASGH Current Year Military Deposits - Trans to FERS</v>
      </c>
      <c r="X158" t="str">
        <f t="shared" si="42"/>
        <v/>
      </c>
      <c r="Y158" t="str">
        <f t="shared" si="42"/>
        <v/>
      </c>
      <c r="Z158" t="str">
        <f t="shared" si="42"/>
        <v/>
      </c>
      <c r="AA158" t="str">
        <f t="shared" si="42"/>
        <v/>
      </c>
      <c r="AC158" t="str">
        <f t="shared" si="43"/>
        <v>DFASGC Current Year CSRS Transfer to FERS</v>
      </c>
      <c r="AD158" t="str">
        <f t="shared" si="43"/>
        <v/>
      </c>
      <c r="AE158" t="str">
        <f t="shared" si="43"/>
        <v/>
      </c>
      <c r="AF158" t="str">
        <f t="shared" si="43"/>
        <v/>
      </c>
      <c r="AG158" t="str">
        <f t="shared" si="43"/>
        <v/>
      </c>
      <c r="AI158">
        <f t="shared" si="53"/>
        <v>1</v>
      </c>
      <c r="AJ158">
        <f t="shared" si="54"/>
        <v>78</v>
      </c>
      <c r="AK158" t="str">
        <f t="shared" si="55"/>
        <v>20181DFASGH Current Year Military Deposits - Trans to FERS</v>
      </c>
      <c r="AL158" t="str">
        <f t="shared" si="56"/>
        <v xml:space="preserve"> Current Year Military Deposits - Trans to FERS</v>
      </c>
      <c r="AM158" t="str">
        <f t="shared" si="57"/>
        <v>20181DFASGC Current Year CSRS Transfer to FERS</v>
      </c>
      <c r="AN158" t="str">
        <f t="shared" si="58"/>
        <v xml:space="preserve"> Current Year CSRS Transfer to FERS</v>
      </c>
      <c r="AO158" s="13">
        <f t="shared" si="59"/>
        <v>0.51210526315789473</v>
      </c>
      <c r="AP158">
        <f t="shared" si="60"/>
        <v>1</v>
      </c>
      <c r="AQ158" t="str">
        <f t="shared" si="61"/>
        <v>DFASGH Current Year Military Deposits - Trans to FERSDFASGC Current Year CSRS Transfer to FERS</v>
      </c>
    </row>
    <row r="159" spans="1:43" x14ac:dyDescent="0.35">
      <c r="A159" s="18" t="s">
        <v>1839</v>
      </c>
      <c r="B159" t="s">
        <v>743</v>
      </c>
      <c r="C159" t="s">
        <v>744</v>
      </c>
      <c r="D159" s="18" t="s">
        <v>1839</v>
      </c>
      <c r="E159" t="s">
        <v>741</v>
      </c>
      <c r="F159" t="s">
        <v>742</v>
      </c>
      <c r="G159" s="13">
        <v>0.51210526315789473</v>
      </c>
      <c r="I159">
        <v>20181</v>
      </c>
      <c r="J159" t="str">
        <f t="shared" si="44"/>
        <v>20181DFASGH Current Year Military Deposits - Trans to FERS20181DFASGF Current Year FERS Transfer to CSRS</v>
      </c>
      <c r="K159" t="str">
        <f t="shared" si="45"/>
        <v>20181DFASGH Current Year Military Deposits - Trans to FERS</v>
      </c>
      <c r="L159" t="str">
        <f t="shared" si="46"/>
        <v>20181DFASGF Current Year FERS Transfer to CSRS</v>
      </c>
      <c r="M159" s="13">
        <f t="shared" si="47"/>
        <v>0.51210526315789473</v>
      </c>
      <c r="N159" s="13"/>
      <c r="O159" s="19">
        <v>149</v>
      </c>
      <c r="P159">
        <f t="shared" si="48"/>
        <v>2</v>
      </c>
      <c r="Q159">
        <f t="shared" si="49"/>
        <v>78</v>
      </c>
      <c r="R159">
        <f t="shared" si="50"/>
        <v>2</v>
      </c>
      <c r="S159" t="b">
        <f t="shared" si="51"/>
        <v>1</v>
      </c>
      <c r="T159" t="b">
        <f t="shared" si="52"/>
        <v>0</v>
      </c>
      <c r="W159" t="str">
        <f t="shared" si="42"/>
        <v>DFASGH Current Year Military Deposits - Trans to FERS</v>
      </c>
      <c r="X159" t="str">
        <f t="shared" si="42"/>
        <v/>
      </c>
      <c r="Y159" t="str">
        <f t="shared" si="42"/>
        <v/>
      </c>
      <c r="Z159" t="str">
        <f t="shared" si="42"/>
        <v/>
      </c>
      <c r="AA159" t="str">
        <f t="shared" si="42"/>
        <v/>
      </c>
      <c r="AC159" t="str">
        <f t="shared" si="43"/>
        <v>DFASGF Current Year FERS Transfer to CSRS</v>
      </c>
      <c r="AD159" t="str">
        <f t="shared" si="43"/>
        <v/>
      </c>
      <c r="AE159" t="str">
        <f t="shared" si="43"/>
        <v/>
      </c>
      <c r="AF159" t="str">
        <f t="shared" si="43"/>
        <v/>
      </c>
      <c r="AG159" t="str">
        <f t="shared" si="43"/>
        <v/>
      </c>
      <c r="AI159">
        <f t="shared" si="53"/>
        <v>1</v>
      </c>
      <c r="AJ159">
        <f t="shared" si="54"/>
        <v>78</v>
      </c>
      <c r="AK159" t="str">
        <f t="shared" si="55"/>
        <v>20181DFASGH Current Year Military Deposits - Trans to FERS</v>
      </c>
      <c r="AL159" t="str">
        <f t="shared" si="56"/>
        <v xml:space="preserve"> Current Year Military Deposits - Trans to FERS</v>
      </c>
      <c r="AM159" t="str">
        <f t="shared" si="57"/>
        <v>20181DFASGF Current Year FERS Transfer to CSRS</v>
      </c>
      <c r="AN159" t="str">
        <f t="shared" si="58"/>
        <v xml:space="preserve"> Current Year FERS Transfer to CSRS</v>
      </c>
      <c r="AO159" s="13">
        <f t="shared" si="59"/>
        <v>0.51210526315789473</v>
      </c>
      <c r="AP159">
        <f t="shared" si="60"/>
        <v>1</v>
      </c>
      <c r="AQ159" t="str">
        <f t="shared" si="61"/>
        <v>DFASGH Current Year Military Deposits - Trans to FERSDFASGF Current Year FERS Transfer to CSRS</v>
      </c>
    </row>
    <row r="160" spans="1:43" x14ac:dyDescent="0.35">
      <c r="A160" s="18" t="s">
        <v>1839</v>
      </c>
      <c r="B160" t="s">
        <v>745</v>
      </c>
      <c r="C160" t="s">
        <v>746</v>
      </c>
      <c r="D160" s="18" t="s">
        <v>1839</v>
      </c>
      <c r="E160" t="s">
        <v>739</v>
      </c>
      <c r="F160" t="s">
        <v>740</v>
      </c>
      <c r="G160" s="13">
        <v>0.59361513750284545</v>
      </c>
      <c r="I160">
        <v>20181</v>
      </c>
      <c r="J160" t="str">
        <f t="shared" si="44"/>
        <v>20181DFASGJ Transfer to CSR20181DFASGC Current Year CSRS Transfer to FERS</v>
      </c>
      <c r="K160" t="str">
        <f t="shared" si="45"/>
        <v>20181DFASGJ Transfer to CSR</v>
      </c>
      <c r="L160" t="str">
        <f t="shared" si="46"/>
        <v>20181DFASGC Current Year CSRS Transfer to FERS</v>
      </c>
      <c r="M160" s="13">
        <f t="shared" si="47"/>
        <v>0.59361513750284545</v>
      </c>
      <c r="N160" s="13"/>
      <c r="O160" s="19">
        <v>150</v>
      </c>
      <c r="P160">
        <f t="shared" si="48"/>
        <v>2</v>
      </c>
      <c r="Q160">
        <f t="shared" si="49"/>
        <v>79</v>
      </c>
      <c r="R160">
        <f t="shared" si="50"/>
        <v>1</v>
      </c>
      <c r="S160" t="b">
        <f t="shared" si="51"/>
        <v>1</v>
      </c>
      <c r="T160" t="b">
        <f t="shared" si="52"/>
        <v>0</v>
      </c>
      <c r="W160" t="str">
        <f t="shared" si="42"/>
        <v>DFASGJ Transfer to CSR</v>
      </c>
      <c r="X160" t="str">
        <f t="shared" si="42"/>
        <v/>
      </c>
      <c r="Y160" t="str">
        <f t="shared" si="42"/>
        <v/>
      </c>
      <c r="Z160" t="str">
        <f t="shared" si="42"/>
        <v/>
      </c>
      <c r="AA160" t="str">
        <f t="shared" si="42"/>
        <v/>
      </c>
      <c r="AC160" t="str">
        <f t="shared" si="43"/>
        <v>DFASGC Current Year CSRS Transfer to FERS</v>
      </c>
      <c r="AD160" t="str">
        <f t="shared" si="43"/>
        <v/>
      </c>
      <c r="AE160" t="str">
        <f t="shared" si="43"/>
        <v/>
      </c>
      <c r="AF160" t="str">
        <f t="shared" si="43"/>
        <v/>
      </c>
      <c r="AG160" t="str">
        <f t="shared" si="43"/>
        <v/>
      </c>
      <c r="AI160">
        <f t="shared" si="53"/>
        <v>1</v>
      </c>
      <c r="AJ160">
        <f t="shared" si="54"/>
        <v>79</v>
      </c>
      <c r="AK160" t="str">
        <f t="shared" si="55"/>
        <v>20181DFASGJ Transfer to CSR</v>
      </c>
      <c r="AL160" t="str">
        <f t="shared" si="56"/>
        <v xml:space="preserve"> Transfer to CSR</v>
      </c>
      <c r="AM160" t="str">
        <f t="shared" si="57"/>
        <v>20181DFASGC Current Year CSRS Transfer to FERS</v>
      </c>
      <c r="AN160" t="str">
        <f t="shared" si="58"/>
        <v xml:space="preserve"> Current Year CSRS Transfer to FERS</v>
      </c>
      <c r="AO160" s="13">
        <f t="shared" si="59"/>
        <v>0.59361513750284545</v>
      </c>
      <c r="AP160">
        <f t="shared" si="60"/>
        <v>1</v>
      </c>
      <c r="AQ160" t="str">
        <f t="shared" si="61"/>
        <v>DFASGJ Transfer to CSRDFASGC Current Year CSRS Transfer to FERS</v>
      </c>
    </row>
    <row r="161" spans="1:43" x14ac:dyDescent="0.35">
      <c r="A161" s="18" t="s">
        <v>1839</v>
      </c>
      <c r="B161" t="s">
        <v>745</v>
      </c>
      <c r="C161" t="s">
        <v>746</v>
      </c>
      <c r="D161" s="18" t="s">
        <v>1839</v>
      </c>
      <c r="E161" t="s">
        <v>741</v>
      </c>
      <c r="F161" t="s">
        <v>742</v>
      </c>
      <c r="G161" s="13">
        <v>0.59361513750284545</v>
      </c>
      <c r="I161">
        <v>20181</v>
      </c>
      <c r="J161" t="str">
        <f t="shared" si="44"/>
        <v>20181DFASGJ Transfer to CSR20181DFASGF Current Year FERS Transfer to CSRS</v>
      </c>
      <c r="K161" t="str">
        <f t="shared" si="45"/>
        <v>20181DFASGJ Transfer to CSR</v>
      </c>
      <c r="L161" t="str">
        <f t="shared" si="46"/>
        <v>20181DFASGF Current Year FERS Transfer to CSRS</v>
      </c>
      <c r="M161" s="13">
        <f t="shared" si="47"/>
        <v>0.59361513750284545</v>
      </c>
      <c r="N161" s="13"/>
      <c r="O161" s="19">
        <v>151</v>
      </c>
      <c r="P161">
        <f t="shared" si="48"/>
        <v>2</v>
      </c>
      <c r="Q161">
        <f t="shared" si="49"/>
        <v>79</v>
      </c>
      <c r="R161">
        <f t="shared" si="50"/>
        <v>2</v>
      </c>
      <c r="S161" t="b">
        <f t="shared" si="51"/>
        <v>1</v>
      </c>
      <c r="T161" t="b">
        <f t="shared" si="52"/>
        <v>0</v>
      </c>
      <c r="W161" t="str">
        <f t="shared" si="42"/>
        <v>DFASGJ Transfer to CSR</v>
      </c>
      <c r="X161" t="str">
        <f t="shared" si="42"/>
        <v/>
      </c>
      <c r="Y161" t="str">
        <f t="shared" si="42"/>
        <v/>
      </c>
      <c r="Z161" t="str">
        <f t="shared" si="42"/>
        <v/>
      </c>
      <c r="AA161" t="str">
        <f t="shared" si="42"/>
        <v/>
      </c>
      <c r="AC161" t="str">
        <f t="shared" si="43"/>
        <v>DFASGF Current Year FERS Transfer to CSRS</v>
      </c>
      <c r="AD161" t="str">
        <f t="shared" si="43"/>
        <v/>
      </c>
      <c r="AE161" t="str">
        <f t="shared" si="43"/>
        <v/>
      </c>
      <c r="AF161" t="str">
        <f t="shared" si="43"/>
        <v/>
      </c>
      <c r="AG161" t="str">
        <f t="shared" si="43"/>
        <v/>
      </c>
      <c r="AI161">
        <f t="shared" si="53"/>
        <v>1</v>
      </c>
      <c r="AJ161">
        <f t="shared" si="54"/>
        <v>79</v>
      </c>
      <c r="AK161" t="str">
        <f t="shared" si="55"/>
        <v>20181DFASGJ Transfer to CSR</v>
      </c>
      <c r="AL161" t="str">
        <f t="shared" si="56"/>
        <v xml:space="preserve"> Transfer to CSR</v>
      </c>
      <c r="AM161" t="str">
        <f t="shared" si="57"/>
        <v>20181DFASGF Current Year FERS Transfer to CSRS</v>
      </c>
      <c r="AN161" t="str">
        <f t="shared" si="58"/>
        <v xml:space="preserve"> Current Year FERS Transfer to CSRS</v>
      </c>
      <c r="AO161" s="13">
        <f t="shared" si="59"/>
        <v>0.59361513750284545</v>
      </c>
      <c r="AP161">
        <f t="shared" si="60"/>
        <v>1</v>
      </c>
      <c r="AQ161" t="str">
        <f t="shared" si="61"/>
        <v>DFASGJ Transfer to CSRDFASGF Current Year FERS Transfer to CSRS</v>
      </c>
    </row>
    <row r="162" spans="1:43" x14ac:dyDescent="0.35">
      <c r="A162" s="18" t="s">
        <v>1839</v>
      </c>
      <c r="B162" t="s">
        <v>747</v>
      </c>
      <c r="C162" t="s">
        <v>748</v>
      </c>
      <c r="D162" s="18" t="s">
        <v>1839</v>
      </c>
      <c r="E162" t="s">
        <v>749</v>
      </c>
      <c r="F162" t="s">
        <v>750</v>
      </c>
      <c r="G162" s="13">
        <v>0.60242424242424242</v>
      </c>
      <c r="I162">
        <v>20181</v>
      </c>
      <c r="J162" t="str">
        <f t="shared" si="44"/>
        <v>20181DFASGY Prior year CSRS cash payments20181DFASGZ Prior year FERS cash payments</v>
      </c>
      <c r="K162" t="str">
        <f t="shared" si="45"/>
        <v>20181DFASGY Prior year CSRS cash payments</v>
      </c>
      <c r="L162" t="str">
        <f t="shared" si="46"/>
        <v>20181DFASGZ Prior year FERS cash payments</v>
      </c>
      <c r="M162" s="13">
        <f t="shared" si="47"/>
        <v>0.60242424242424242</v>
      </c>
      <c r="N162" s="13"/>
      <c r="O162" s="19">
        <v>152</v>
      </c>
      <c r="P162">
        <f t="shared" si="48"/>
        <v>1</v>
      </c>
      <c r="Q162">
        <f t="shared" si="49"/>
        <v>80</v>
      </c>
      <c r="R162">
        <f t="shared" si="50"/>
        <v>1</v>
      </c>
      <c r="S162" t="b">
        <f t="shared" si="51"/>
        <v>1</v>
      </c>
      <c r="T162" t="b">
        <f t="shared" si="52"/>
        <v>0</v>
      </c>
      <c r="W162" t="str">
        <f t="shared" si="42"/>
        <v>DFASGY Prior year CSRS cash payments</v>
      </c>
      <c r="X162" t="str">
        <f t="shared" si="42"/>
        <v/>
      </c>
      <c r="Y162" t="str">
        <f t="shared" si="42"/>
        <v/>
      </c>
      <c r="Z162" t="str">
        <f t="shared" si="42"/>
        <v/>
      </c>
      <c r="AA162" t="str">
        <f t="shared" si="42"/>
        <v/>
      </c>
      <c r="AC162" t="str">
        <f t="shared" si="43"/>
        <v>DFASGZ Prior year FERS cash payments</v>
      </c>
      <c r="AD162" t="str">
        <f t="shared" si="43"/>
        <v/>
      </c>
      <c r="AE162" t="str">
        <f t="shared" si="43"/>
        <v/>
      </c>
      <c r="AF162" t="str">
        <f t="shared" si="43"/>
        <v/>
      </c>
      <c r="AG162" t="str">
        <f t="shared" si="43"/>
        <v/>
      </c>
      <c r="AI162">
        <f t="shared" si="53"/>
        <v>1</v>
      </c>
      <c r="AJ162">
        <f t="shared" si="54"/>
        <v>80</v>
      </c>
      <c r="AK162" t="str">
        <f t="shared" si="55"/>
        <v>20181DFASGY Prior year CSRS cash payments</v>
      </c>
      <c r="AL162" t="str">
        <f t="shared" si="56"/>
        <v xml:space="preserve"> Prior year CSRS cash payments</v>
      </c>
      <c r="AM162" t="str">
        <f t="shared" si="57"/>
        <v>20181DFASGZ Prior year FERS cash payments</v>
      </c>
      <c r="AN162" t="str">
        <f t="shared" si="58"/>
        <v xml:space="preserve"> Prior year FERS cash payments</v>
      </c>
      <c r="AO162" s="13">
        <f t="shared" si="59"/>
        <v>0.60242424242424242</v>
      </c>
      <c r="AP162">
        <f t="shared" si="60"/>
        <v>1</v>
      </c>
      <c r="AQ162" t="str">
        <f t="shared" si="61"/>
        <v>DFASGY Prior year CSRS cash paymentsDFASGZ Prior year FERS cash payments</v>
      </c>
    </row>
    <row r="163" spans="1:43" x14ac:dyDescent="0.35">
      <c r="A163" s="18" t="s">
        <v>1839</v>
      </c>
      <c r="B163" t="s">
        <v>749</v>
      </c>
      <c r="C163" t="s">
        <v>750</v>
      </c>
      <c r="D163" s="18" t="s">
        <v>1839</v>
      </c>
      <c r="E163" t="s">
        <v>747</v>
      </c>
      <c r="F163" t="s">
        <v>748</v>
      </c>
      <c r="G163" s="13">
        <v>0.60242424242424242</v>
      </c>
      <c r="I163">
        <v>20181</v>
      </c>
      <c r="J163" t="str">
        <f t="shared" si="44"/>
        <v>20181DFASGZ Prior year FERS cash payments20181DFASGY Prior year CSRS cash payments</v>
      </c>
      <c r="K163" t="str">
        <f t="shared" si="45"/>
        <v>20181DFASGZ Prior year FERS cash payments</v>
      </c>
      <c r="L163" t="str">
        <f t="shared" si="46"/>
        <v>20181DFASGY Prior year CSRS cash payments</v>
      </c>
      <c r="M163" s="13">
        <f t="shared" si="47"/>
        <v>0.60242424242424242</v>
      </c>
      <c r="N163" s="13"/>
      <c r="O163" s="19">
        <v>153</v>
      </c>
      <c r="P163">
        <f t="shared" si="48"/>
        <v>1</v>
      </c>
      <c r="Q163">
        <f t="shared" si="49"/>
        <v>81</v>
      </c>
      <c r="R163">
        <f t="shared" si="50"/>
        <v>1</v>
      </c>
      <c r="S163" t="b">
        <f t="shared" si="51"/>
        <v>1</v>
      </c>
      <c r="T163" t="b">
        <f t="shared" si="52"/>
        <v>0</v>
      </c>
      <c r="W163" t="str">
        <f t="shared" si="42"/>
        <v>DFASGZ Prior year FERS cash payments</v>
      </c>
      <c r="X163" t="str">
        <f t="shared" si="42"/>
        <v/>
      </c>
      <c r="Y163" t="str">
        <f t="shared" si="42"/>
        <v/>
      </c>
      <c r="Z163" t="str">
        <f t="shared" si="42"/>
        <v/>
      </c>
      <c r="AA163" t="str">
        <f t="shared" si="42"/>
        <v/>
      </c>
      <c r="AC163" t="str">
        <f t="shared" si="43"/>
        <v>DFASGY Prior year CSRS cash payments</v>
      </c>
      <c r="AD163" t="str">
        <f t="shared" si="43"/>
        <v/>
      </c>
      <c r="AE163" t="str">
        <f t="shared" si="43"/>
        <v/>
      </c>
      <c r="AF163" t="str">
        <f t="shared" si="43"/>
        <v/>
      </c>
      <c r="AG163" t="str">
        <f t="shared" si="43"/>
        <v/>
      </c>
      <c r="AI163">
        <f t="shared" si="53"/>
        <v>1</v>
      </c>
      <c r="AJ163">
        <f t="shared" si="54"/>
        <v>81</v>
      </c>
      <c r="AK163" t="str">
        <f t="shared" si="55"/>
        <v>20181DFASGZ Prior year FERS cash payments</v>
      </c>
      <c r="AL163" t="str">
        <f t="shared" si="56"/>
        <v xml:space="preserve"> Prior year FERS cash payments</v>
      </c>
      <c r="AM163" t="str">
        <f t="shared" si="57"/>
        <v>20181DFASGY Prior year CSRS cash payments</v>
      </c>
      <c r="AN163" t="str">
        <f t="shared" si="58"/>
        <v xml:space="preserve"> Prior year CSRS cash payments</v>
      </c>
      <c r="AO163" s="13">
        <f t="shared" si="59"/>
        <v>0.60242424242424242</v>
      </c>
      <c r="AP163">
        <f t="shared" si="60"/>
        <v>1</v>
      </c>
      <c r="AQ163" t="str">
        <f t="shared" si="61"/>
        <v>DFASGZ Prior year FERS cash paymentsDFASGY Prior year CSRS cash payments</v>
      </c>
    </row>
    <row r="164" spans="1:43" x14ac:dyDescent="0.35">
      <c r="A164" s="18" t="s">
        <v>1839</v>
      </c>
      <c r="B164" t="s">
        <v>768</v>
      </c>
      <c r="C164" t="s">
        <v>769</v>
      </c>
      <c r="D164" s="18" t="s">
        <v>1839</v>
      </c>
      <c r="E164" t="s">
        <v>770</v>
      </c>
      <c r="F164" t="s">
        <v>771</v>
      </c>
      <c r="G164" s="13">
        <v>0.52987012987012982</v>
      </c>
      <c r="I164">
        <v>20181</v>
      </c>
      <c r="J164" t="str">
        <f t="shared" si="44"/>
        <v xml:space="preserve">20181DFASPSFinal Pay - Compensatory Time 20181DFASPTFinal Pay - Religious Compensatory </v>
      </c>
      <c r="K164" t="str">
        <f t="shared" si="45"/>
        <v xml:space="preserve">20181DFASPSFinal Pay - Compensatory Time </v>
      </c>
      <c r="L164" t="str">
        <f t="shared" si="46"/>
        <v xml:space="preserve">20181DFASPTFinal Pay - Religious Compensatory </v>
      </c>
      <c r="M164" s="13">
        <f t="shared" si="47"/>
        <v>0.52987012987012982</v>
      </c>
      <c r="N164" s="13"/>
      <c r="O164" s="19">
        <v>154</v>
      </c>
      <c r="P164">
        <f t="shared" si="48"/>
        <v>2</v>
      </c>
      <c r="Q164">
        <f t="shared" si="49"/>
        <v>82</v>
      </c>
      <c r="R164">
        <f t="shared" si="50"/>
        <v>1</v>
      </c>
      <c r="S164" t="b">
        <f t="shared" si="51"/>
        <v>1</v>
      </c>
      <c r="T164" t="b">
        <f t="shared" si="52"/>
        <v>0</v>
      </c>
      <c r="W164" t="str">
        <f t="shared" si="42"/>
        <v xml:space="preserve">DFASPSFinal Pay - Compensatory Time </v>
      </c>
      <c r="X164" t="str">
        <f t="shared" si="42"/>
        <v/>
      </c>
      <c r="Y164" t="str">
        <f t="shared" si="42"/>
        <v/>
      </c>
      <c r="Z164" t="str">
        <f t="shared" si="42"/>
        <v/>
      </c>
      <c r="AA164" t="str">
        <f t="shared" si="42"/>
        <v/>
      </c>
      <c r="AC164" t="str">
        <f t="shared" si="43"/>
        <v xml:space="preserve">DFASPTFinal Pay - Religious Compensatory </v>
      </c>
      <c r="AD164" t="str">
        <f t="shared" si="43"/>
        <v/>
      </c>
      <c r="AE164" t="str">
        <f t="shared" si="43"/>
        <v/>
      </c>
      <c r="AF164" t="str">
        <f t="shared" si="43"/>
        <v/>
      </c>
      <c r="AG164" t="str">
        <f t="shared" si="43"/>
        <v/>
      </c>
      <c r="AI164">
        <f t="shared" si="53"/>
        <v>1</v>
      </c>
      <c r="AJ164">
        <f t="shared" si="54"/>
        <v>82</v>
      </c>
      <c r="AK164" t="str">
        <f t="shared" si="55"/>
        <v xml:space="preserve">20181DFASPSFinal Pay - Compensatory Time </v>
      </c>
      <c r="AL164" t="str">
        <f t="shared" si="56"/>
        <v xml:space="preserve">Final Pay - Compensatory Time </v>
      </c>
      <c r="AM164" t="str">
        <f t="shared" si="57"/>
        <v xml:space="preserve">20181DFASPTFinal Pay - Religious Compensatory </v>
      </c>
      <c r="AN164" t="str">
        <f t="shared" si="58"/>
        <v xml:space="preserve">Final Pay - Religious Compensatory </v>
      </c>
      <c r="AO164" s="13">
        <f t="shared" si="59"/>
        <v>0.52987012987012982</v>
      </c>
      <c r="AP164">
        <f t="shared" si="60"/>
        <v>1</v>
      </c>
      <c r="AQ164" t="str">
        <f t="shared" si="61"/>
        <v xml:space="preserve">DFASPSFinal Pay - Compensatory Time DFASPTFinal Pay - Religious Compensatory </v>
      </c>
    </row>
    <row r="165" spans="1:43" x14ac:dyDescent="0.35">
      <c r="A165" s="18" t="s">
        <v>1839</v>
      </c>
      <c r="B165" t="s">
        <v>768</v>
      </c>
      <c r="C165" t="s">
        <v>769</v>
      </c>
      <c r="D165" s="18" t="s">
        <v>1839</v>
      </c>
      <c r="E165" t="s">
        <v>772</v>
      </c>
      <c r="F165" t="s">
        <v>773</v>
      </c>
      <c r="G165" s="13">
        <v>0.52030075187969926</v>
      </c>
      <c r="I165">
        <v>20181</v>
      </c>
      <c r="J165" t="str">
        <f t="shared" si="44"/>
        <v xml:space="preserve">20181DFASPSFinal Pay - Compensatory Time 20181DFASPUFinal Pay - Advanced Religious Compensatory </v>
      </c>
      <c r="K165" t="str">
        <f t="shared" si="45"/>
        <v xml:space="preserve">20181DFASPSFinal Pay - Compensatory Time </v>
      </c>
      <c r="L165" t="str">
        <f t="shared" si="46"/>
        <v xml:space="preserve">20181DFASPUFinal Pay - Advanced Religious Compensatory </v>
      </c>
      <c r="M165" s="13">
        <f t="shared" si="47"/>
        <v>0.52030075187969926</v>
      </c>
      <c r="N165" s="13"/>
      <c r="O165" s="19">
        <v>155</v>
      </c>
      <c r="P165">
        <f t="shared" si="48"/>
        <v>2</v>
      </c>
      <c r="Q165">
        <f t="shared" si="49"/>
        <v>82</v>
      </c>
      <c r="R165">
        <f t="shared" si="50"/>
        <v>2</v>
      </c>
      <c r="S165" t="b">
        <f t="shared" si="51"/>
        <v>1</v>
      </c>
      <c r="T165" t="b">
        <f t="shared" si="52"/>
        <v>0</v>
      </c>
      <c r="W165" t="str">
        <f t="shared" si="42"/>
        <v xml:space="preserve">DFASPSFinal Pay - Compensatory Time </v>
      </c>
      <c r="X165" t="str">
        <f t="shared" si="42"/>
        <v/>
      </c>
      <c r="Y165" t="str">
        <f t="shared" si="42"/>
        <v/>
      </c>
      <c r="Z165" t="str">
        <f t="shared" si="42"/>
        <v/>
      </c>
      <c r="AA165" t="str">
        <f t="shared" si="42"/>
        <v/>
      </c>
      <c r="AC165" t="str">
        <f t="shared" si="43"/>
        <v xml:space="preserve">DFASPUFinal Pay - Advanced Religious Compensatory </v>
      </c>
      <c r="AD165" t="str">
        <f t="shared" si="43"/>
        <v/>
      </c>
      <c r="AE165" t="str">
        <f t="shared" si="43"/>
        <v/>
      </c>
      <c r="AF165" t="str">
        <f t="shared" si="43"/>
        <v/>
      </c>
      <c r="AG165" t="str">
        <f t="shared" si="43"/>
        <v/>
      </c>
      <c r="AI165">
        <f t="shared" si="53"/>
        <v>1</v>
      </c>
      <c r="AJ165">
        <f t="shared" si="54"/>
        <v>82</v>
      </c>
      <c r="AK165" t="str">
        <f t="shared" si="55"/>
        <v xml:space="preserve">20181DFASPSFinal Pay - Compensatory Time </v>
      </c>
      <c r="AL165" t="str">
        <f t="shared" si="56"/>
        <v xml:space="preserve">Final Pay - Compensatory Time </v>
      </c>
      <c r="AM165" t="str">
        <f t="shared" si="57"/>
        <v xml:space="preserve">20181DFASPUFinal Pay - Advanced Religious Compensatory </v>
      </c>
      <c r="AN165" t="str">
        <f t="shared" si="58"/>
        <v xml:space="preserve">Final Pay - Advanced Religious Compensatory </v>
      </c>
      <c r="AO165" s="13">
        <f t="shared" si="59"/>
        <v>0.52030075187969926</v>
      </c>
      <c r="AP165">
        <f t="shared" si="60"/>
        <v>1</v>
      </c>
      <c r="AQ165" t="str">
        <f t="shared" si="61"/>
        <v xml:space="preserve">DFASPSFinal Pay - Compensatory Time DFASPUFinal Pay - Advanced Religious Compensatory </v>
      </c>
    </row>
    <row r="166" spans="1:43" x14ac:dyDescent="0.35">
      <c r="A166" s="18" t="s">
        <v>1839</v>
      </c>
      <c r="B166" t="s">
        <v>770</v>
      </c>
      <c r="C166" t="s">
        <v>771</v>
      </c>
      <c r="D166" s="18" t="s">
        <v>1839</v>
      </c>
      <c r="E166" t="s">
        <v>772</v>
      </c>
      <c r="F166" t="s">
        <v>773</v>
      </c>
      <c r="G166" s="13">
        <v>0.66111111111111109</v>
      </c>
      <c r="I166">
        <v>20181</v>
      </c>
      <c r="J166" t="str">
        <f t="shared" si="44"/>
        <v xml:space="preserve">20181DFASPTFinal Pay - Religious Compensatory 20181DFASPUFinal Pay - Advanced Religious Compensatory </v>
      </c>
      <c r="K166" t="str">
        <f t="shared" si="45"/>
        <v xml:space="preserve">20181DFASPTFinal Pay - Religious Compensatory </v>
      </c>
      <c r="L166" t="str">
        <f t="shared" si="46"/>
        <v xml:space="preserve">20181DFASPUFinal Pay - Advanced Religious Compensatory </v>
      </c>
      <c r="M166" s="13">
        <f t="shared" si="47"/>
        <v>0.66111111111111109</v>
      </c>
      <c r="N166" s="13"/>
      <c r="O166" s="19">
        <v>156</v>
      </c>
      <c r="P166">
        <f t="shared" si="48"/>
        <v>2</v>
      </c>
      <c r="Q166">
        <f t="shared" si="49"/>
        <v>83</v>
      </c>
      <c r="R166">
        <f t="shared" si="50"/>
        <v>1</v>
      </c>
      <c r="S166" t="b">
        <f t="shared" si="51"/>
        <v>1</v>
      </c>
      <c r="T166" t="b">
        <f t="shared" si="52"/>
        <v>0</v>
      </c>
      <c r="W166" t="str">
        <f t="shared" si="42"/>
        <v xml:space="preserve">DFASPTFinal Pay - Religious Compensatory </v>
      </c>
      <c r="X166" t="str">
        <f t="shared" si="42"/>
        <v/>
      </c>
      <c r="Y166" t="str">
        <f t="shared" si="42"/>
        <v/>
      </c>
      <c r="Z166" t="str">
        <f t="shared" si="42"/>
        <v/>
      </c>
      <c r="AA166" t="str">
        <f t="shared" si="42"/>
        <v/>
      </c>
      <c r="AC166" t="str">
        <f t="shared" si="43"/>
        <v xml:space="preserve">DFASPUFinal Pay - Advanced Religious Compensatory </v>
      </c>
      <c r="AD166" t="str">
        <f t="shared" si="43"/>
        <v/>
      </c>
      <c r="AE166" t="str">
        <f t="shared" si="43"/>
        <v/>
      </c>
      <c r="AF166" t="str">
        <f t="shared" si="43"/>
        <v/>
      </c>
      <c r="AG166" t="str">
        <f t="shared" si="43"/>
        <v/>
      </c>
      <c r="AI166">
        <f t="shared" si="53"/>
        <v>1</v>
      </c>
      <c r="AJ166">
        <f t="shared" si="54"/>
        <v>83</v>
      </c>
      <c r="AK166" t="str">
        <f t="shared" si="55"/>
        <v xml:space="preserve">20181DFASPTFinal Pay - Religious Compensatory </v>
      </c>
      <c r="AL166" t="str">
        <f t="shared" si="56"/>
        <v xml:space="preserve">Final Pay - Religious Compensatory </v>
      </c>
      <c r="AM166" t="str">
        <f t="shared" si="57"/>
        <v xml:space="preserve">20181DFASPUFinal Pay - Advanced Religious Compensatory </v>
      </c>
      <c r="AN166" t="str">
        <f t="shared" si="58"/>
        <v xml:space="preserve">Final Pay - Advanced Religious Compensatory </v>
      </c>
      <c r="AO166" s="13">
        <f t="shared" si="59"/>
        <v>0.66111111111111109</v>
      </c>
      <c r="AP166">
        <f t="shared" si="60"/>
        <v>1</v>
      </c>
      <c r="AQ166" t="str">
        <f t="shared" si="61"/>
        <v xml:space="preserve">DFASPTFinal Pay - Religious Compensatory DFASPUFinal Pay - Advanced Religious Compensatory </v>
      </c>
    </row>
    <row r="167" spans="1:43" x14ac:dyDescent="0.35">
      <c r="A167" s="18" t="s">
        <v>1839</v>
      </c>
      <c r="B167" t="s">
        <v>770</v>
      </c>
      <c r="C167" t="s">
        <v>771</v>
      </c>
      <c r="D167" s="18" t="s">
        <v>1839</v>
      </c>
      <c r="E167" t="s">
        <v>768</v>
      </c>
      <c r="F167" t="s">
        <v>769</v>
      </c>
      <c r="G167" s="13">
        <v>0.52987012987012982</v>
      </c>
      <c r="I167">
        <v>20181</v>
      </c>
      <c r="J167" t="str">
        <f t="shared" si="44"/>
        <v xml:space="preserve">20181DFASPTFinal Pay - Religious Compensatory 20181DFASPSFinal Pay - Compensatory Time </v>
      </c>
      <c r="K167" t="str">
        <f t="shared" si="45"/>
        <v xml:space="preserve">20181DFASPTFinal Pay - Religious Compensatory </v>
      </c>
      <c r="L167" t="str">
        <f t="shared" si="46"/>
        <v xml:space="preserve">20181DFASPSFinal Pay - Compensatory Time </v>
      </c>
      <c r="M167" s="13">
        <f t="shared" si="47"/>
        <v>0.52987012987012982</v>
      </c>
      <c r="N167" s="13"/>
      <c r="O167" s="19">
        <v>157</v>
      </c>
      <c r="P167">
        <f t="shared" si="48"/>
        <v>2</v>
      </c>
      <c r="Q167">
        <f t="shared" si="49"/>
        <v>83</v>
      </c>
      <c r="R167">
        <f t="shared" si="50"/>
        <v>2</v>
      </c>
      <c r="S167" t="b">
        <f t="shared" si="51"/>
        <v>1</v>
      </c>
      <c r="T167" t="b">
        <f t="shared" si="52"/>
        <v>0</v>
      </c>
      <c r="W167" t="str">
        <f t="shared" si="42"/>
        <v xml:space="preserve">DFASPTFinal Pay - Religious Compensatory </v>
      </c>
      <c r="X167" t="str">
        <f t="shared" si="42"/>
        <v/>
      </c>
      <c r="Y167" t="str">
        <f t="shared" si="42"/>
        <v/>
      </c>
      <c r="Z167" t="str">
        <f t="shared" si="42"/>
        <v/>
      </c>
      <c r="AA167" t="str">
        <f t="shared" si="42"/>
        <v/>
      </c>
      <c r="AC167" t="str">
        <f t="shared" si="43"/>
        <v xml:space="preserve">DFASPSFinal Pay - Compensatory Time </v>
      </c>
      <c r="AD167" t="str">
        <f t="shared" si="43"/>
        <v/>
      </c>
      <c r="AE167" t="str">
        <f t="shared" si="43"/>
        <v/>
      </c>
      <c r="AF167" t="str">
        <f t="shared" si="43"/>
        <v/>
      </c>
      <c r="AG167" t="str">
        <f t="shared" si="43"/>
        <v/>
      </c>
      <c r="AI167">
        <f t="shared" si="53"/>
        <v>1</v>
      </c>
      <c r="AJ167">
        <f t="shared" si="54"/>
        <v>83</v>
      </c>
      <c r="AK167" t="str">
        <f t="shared" si="55"/>
        <v xml:space="preserve">20181DFASPTFinal Pay - Religious Compensatory </v>
      </c>
      <c r="AL167" t="str">
        <f t="shared" si="56"/>
        <v xml:space="preserve">Final Pay - Religious Compensatory </v>
      </c>
      <c r="AM167" t="str">
        <f t="shared" si="57"/>
        <v xml:space="preserve">20181DFASPSFinal Pay - Compensatory Time </v>
      </c>
      <c r="AN167" t="str">
        <f t="shared" si="58"/>
        <v xml:space="preserve">Final Pay - Compensatory Time </v>
      </c>
      <c r="AO167" s="13">
        <f t="shared" si="59"/>
        <v>0.52987012987012982</v>
      </c>
      <c r="AP167">
        <f t="shared" si="60"/>
        <v>1</v>
      </c>
      <c r="AQ167" t="str">
        <f t="shared" si="61"/>
        <v xml:space="preserve">DFASPTFinal Pay - Religious Compensatory DFASPSFinal Pay - Compensatory Time </v>
      </c>
    </row>
    <row r="168" spans="1:43" x14ac:dyDescent="0.35">
      <c r="A168" s="18" t="s">
        <v>1839</v>
      </c>
      <c r="B168" t="s">
        <v>772</v>
      </c>
      <c r="C168" t="s">
        <v>773</v>
      </c>
      <c r="D168" s="18" t="s">
        <v>1839</v>
      </c>
      <c r="E168" t="s">
        <v>770</v>
      </c>
      <c r="F168" t="s">
        <v>771</v>
      </c>
      <c r="G168" s="13">
        <v>0.66111111111111109</v>
      </c>
      <c r="I168">
        <v>20181</v>
      </c>
      <c r="J168" t="str">
        <f t="shared" si="44"/>
        <v xml:space="preserve">20181DFASPUFinal Pay - Advanced Religious Compensatory 20181DFASPTFinal Pay - Religious Compensatory </v>
      </c>
      <c r="K168" t="str">
        <f t="shared" si="45"/>
        <v xml:space="preserve">20181DFASPUFinal Pay - Advanced Religious Compensatory </v>
      </c>
      <c r="L168" t="str">
        <f t="shared" si="46"/>
        <v xml:space="preserve">20181DFASPTFinal Pay - Religious Compensatory </v>
      </c>
      <c r="M168" s="13">
        <f t="shared" si="47"/>
        <v>0.66111111111111109</v>
      </c>
      <c r="N168" s="13"/>
      <c r="O168" s="19">
        <v>158</v>
      </c>
      <c r="P168">
        <f t="shared" si="48"/>
        <v>2</v>
      </c>
      <c r="Q168">
        <f t="shared" si="49"/>
        <v>84</v>
      </c>
      <c r="R168">
        <f t="shared" si="50"/>
        <v>1</v>
      </c>
      <c r="S168" t="b">
        <f t="shared" si="51"/>
        <v>1</v>
      </c>
      <c r="T168" t="b">
        <f t="shared" si="52"/>
        <v>0</v>
      </c>
      <c r="W168" t="str">
        <f t="shared" si="42"/>
        <v xml:space="preserve">DFASPUFinal Pay - Advanced Religious Compensatory </v>
      </c>
      <c r="X168" t="str">
        <f t="shared" si="42"/>
        <v/>
      </c>
      <c r="Y168" t="str">
        <f t="shared" si="42"/>
        <v/>
      </c>
      <c r="Z168" t="str">
        <f t="shared" si="42"/>
        <v/>
      </c>
      <c r="AA168" t="str">
        <f t="shared" si="42"/>
        <v/>
      </c>
      <c r="AC168" t="str">
        <f t="shared" si="43"/>
        <v xml:space="preserve">DFASPTFinal Pay - Religious Compensatory </v>
      </c>
      <c r="AD168" t="str">
        <f t="shared" si="43"/>
        <v/>
      </c>
      <c r="AE168" t="str">
        <f t="shared" si="43"/>
        <v/>
      </c>
      <c r="AF168" t="str">
        <f t="shared" si="43"/>
        <v/>
      </c>
      <c r="AG168" t="str">
        <f t="shared" si="43"/>
        <v/>
      </c>
      <c r="AI168">
        <f t="shared" si="53"/>
        <v>1</v>
      </c>
      <c r="AJ168">
        <f t="shared" si="54"/>
        <v>84</v>
      </c>
      <c r="AK168" t="str">
        <f t="shared" si="55"/>
        <v xml:space="preserve">20181DFASPUFinal Pay - Advanced Religious Compensatory </v>
      </c>
      <c r="AL168" t="str">
        <f t="shared" si="56"/>
        <v xml:space="preserve">Final Pay - Advanced Religious Compensatory </v>
      </c>
      <c r="AM168" t="str">
        <f t="shared" si="57"/>
        <v xml:space="preserve">20181DFASPTFinal Pay - Religious Compensatory </v>
      </c>
      <c r="AN168" t="str">
        <f t="shared" si="58"/>
        <v xml:space="preserve">Final Pay - Religious Compensatory </v>
      </c>
      <c r="AO168" s="13">
        <f t="shared" si="59"/>
        <v>0.66111111111111109</v>
      </c>
      <c r="AP168">
        <f t="shared" si="60"/>
        <v>1</v>
      </c>
      <c r="AQ168" t="str">
        <f t="shared" si="61"/>
        <v xml:space="preserve">DFASPUFinal Pay - Advanced Religious Compensatory DFASPTFinal Pay - Religious Compensatory </v>
      </c>
    </row>
    <row r="169" spans="1:43" x14ac:dyDescent="0.35">
      <c r="A169" s="18" t="s">
        <v>1839</v>
      </c>
      <c r="B169" t="s">
        <v>772</v>
      </c>
      <c r="C169" t="s">
        <v>773</v>
      </c>
      <c r="D169" s="18" t="s">
        <v>1839</v>
      </c>
      <c r="E169" t="s">
        <v>768</v>
      </c>
      <c r="F169" t="s">
        <v>769</v>
      </c>
      <c r="G169" s="13">
        <v>0.52030075187969926</v>
      </c>
      <c r="I169">
        <v>20181</v>
      </c>
      <c r="J169" t="str">
        <f t="shared" si="44"/>
        <v xml:space="preserve">20181DFASPUFinal Pay - Advanced Religious Compensatory 20181DFASPSFinal Pay - Compensatory Time </v>
      </c>
      <c r="K169" t="str">
        <f t="shared" si="45"/>
        <v xml:space="preserve">20181DFASPUFinal Pay - Advanced Religious Compensatory </v>
      </c>
      <c r="L169" t="str">
        <f t="shared" si="46"/>
        <v xml:space="preserve">20181DFASPSFinal Pay - Compensatory Time </v>
      </c>
      <c r="M169" s="13">
        <f t="shared" si="47"/>
        <v>0.52030075187969926</v>
      </c>
      <c r="N169" s="13"/>
      <c r="O169" s="19">
        <v>159</v>
      </c>
      <c r="P169">
        <f t="shared" si="48"/>
        <v>2</v>
      </c>
      <c r="Q169">
        <f t="shared" si="49"/>
        <v>84</v>
      </c>
      <c r="R169">
        <f t="shared" si="50"/>
        <v>2</v>
      </c>
      <c r="S169" t="b">
        <f t="shared" si="51"/>
        <v>1</v>
      </c>
      <c r="T169" t="b">
        <f t="shared" si="52"/>
        <v>0</v>
      </c>
      <c r="W169" t="str">
        <f t="shared" si="42"/>
        <v xml:space="preserve">DFASPUFinal Pay - Advanced Religious Compensatory </v>
      </c>
      <c r="X169" t="str">
        <f t="shared" si="42"/>
        <v/>
      </c>
      <c r="Y169" t="str">
        <f t="shared" si="42"/>
        <v/>
      </c>
      <c r="Z169" t="str">
        <f t="shared" si="42"/>
        <v/>
      </c>
      <c r="AA169" t="str">
        <f t="shared" si="42"/>
        <v/>
      </c>
      <c r="AC169" t="str">
        <f t="shared" si="43"/>
        <v xml:space="preserve">DFASPSFinal Pay - Compensatory Time </v>
      </c>
      <c r="AD169" t="str">
        <f t="shared" si="43"/>
        <v/>
      </c>
      <c r="AE169" t="str">
        <f t="shared" si="43"/>
        <v/>
      </c>
      <c r="AF169" t="str">
        <f t="shared" si="43"/>
        <v/>
      </c>
      <c r="AG169" t="str">
        <f t="shared" si="43"/>
        <v/>
      </c>
      <c r="AI169">
        <f t="shared" si="53"/>
        <v>1</v>
      </c>
      <c r="AJ169">
        <f t="shared" si="54"/>
        <v>84</v>
      </c>
      <c r="AK169" t="str">
        <f t="shared" si="55"/>
        <v xml:space="preserve">20181DFASPUFinal Pay - Advanced Religious Compensatory </v>
      </c>
      <c r="AL169" t="str">
        <f t="shared" si="56"/>
        <v xml:space="preserve">Final Pay - Advanced Religious Compensatory </v>
      </c>
      <c r="AM169" t="str">
        <f t="shared" si="57"/>
        <v xml:space="preserve">20181DFASPSFinal Pay - Compensatory Time </v>
      </c>
      <c r="AN169" t="str">
        <f t="shared" si="58"/>
        <v xml:space="preserve">Final Pay - Compensatory Time </v>
      </c>
      <c r="AO169" s="13">
        <f t="shared" si="59"/>
        <v>0.52030075187969926</v>
      </c>
      <c r="AP169">
        <f t="shared" si="60"/>
        <v>1</v>
      </c>
      <c r="AQ169" t="str">
        <f t="shared" si="61"/>
        <v xml:space="preserve">DFASPUFinal Pay - Advanced Religious Compensatory DFASPSFinal Pay - Compensatory Time </v>
      </c>
    </row>
    <row r="170" spans="1:43" x14ac:dyDescent="0.35">
      <c r="A170" s="18" t="s">
        <v>1839</v>
      </c>
      <c r="B170" t="s">
        <v>774</v>
      </c>
      <c r="C170" t="s">
        <v>775</v>
      </c>
      <c r="D170" s="18"/>
      <c r="G170" s="13">
        <v>0</v>
      </c>
      <c r="I170">
        <v>20181</v>
      </c>
      <c r="J170" t="str">
        <f t="shared" si="44"/>
        <v>20181DFASP3Payoff - Compensatory Time Aged 20181</v>
      </c>
      <c r="K170" t="str">
        <f t="shared" si="45"/>
        <v xml:space="preserve">20181DFASP3Payoff - Compensatory Time Aged </v>
      </c>
      <c r="L170" t="str">
        <f t="shared" si="46"/>
        <v>20181</v>
      </c>
      <c r="M170" s="13">
        <f t="shared" si="47"/>
        <v>0</v>
      </c>
      <c r="N170" s="13"/>
      <c r="O170" s="19">
        <v>160</v>
      </c>
      <c r="P170">
        <f t="shared" si="48"/>
        <v>1</v>
      </c>
      <c r="Q170">
        <f t="shared" si="49"/>
        <v>85</v>
      </c>
      <c r="R170">
        <f t="shared" si="50"/>
        <v>1</v>
      </c>
      <c r="S170" t="b">
        <f t="shared" si="51"/>
        <v>0</v>
      </c>
      <c r="T170" t="b">
        <f t="shared" si="52"/>
        <v>0</v>
      </c>
      <c r="W170" t="str">
        <f t="shared" si="42"/>
        <v xml:space="preserve">DFASP3Payoff - Compensatory Time Aged </v>
      </c>
      <c r="X170" t="str">
        <f t="shared" si="42"/>
        <v/>
      </c>
      <c r="Y170" t="str">
        <f t="shared" si="42"/>
        <v/>
      </c>
      <c r="Z170" t="str">
        <f t="shared" si="42"/>
        <v/>
      </c>
      <c r="AA170" t="str">
        <f t="shared" si="42"/>
        <v/>
      </c>
      <c r="AC170" t="str">
        <f t="shared" si="43"/>
        <v/>
      </c>
      <c r="AD170" t="str">
        <f t="shared" si="43"/>
        <v/>
      </c>
      <c r="AE170" t="str">
        <f t="shared" si="43"/>
        <v/>
      </c>
      <c r="AF170" t="str">
        <f t="shared" si="43"/>
        <v/>
      </c>
      <c r="AG170" t="str">
        <f t="shared" si="43"/>
        <v/>
      </c>
      <c r="AI170">
        <f t="shared" si="53"/>
        <v>1</v>
      </c>
      <c r="AJ170">
        <f t="shared" si="54"/>
        <v>85</v>
      </c>
      <c r="AK170" t="str">
        <f t="shared" si="55"/>
        <v xml:space="preserve">20181DFASP3Payoff - Compensatory Time Aged </v>
      </c>
      <c r="AL170" t="str">
        <f t="shared" si="56"/>
        <v xml:space="preserve">Payoff - Compensatory Time Aged </v>
      </c>
      <c r="AM170" t="str">
        <f t="shared" si="57"/>
        <v>20181</v>
      </c>
      <c r="AN170" t="str">
        <f t="shared" si="58"/>
        <v/>
      </c>
      <c r="AO170" s="13">
        <f t="shared" si="59"/>
        <v>0</v>
      </c>
      <c r="AP170">
        <f t="shared" si="60"/>
        <v>1</v>
      </c>
      <c r="AQ170" t="str">
        <f t="shared" si="61"/>
        <v xml:space="preserve">DFASP3Payoff - Compensatory Time Aged </v>
      </c>
    </row>
    <row r="171" spans="1:43" x14ac:dyDescent="0.35">
      <c r="A171" s="18" t="s">
        <v>1839</v>
      </c>
      <c r="B171" t="s">
        <v>776</v>
      </c>
      <c r="C171" t="s">
        <v>777</v>
      </c>
      <c r="D171" s="18" t="s">
        <v>1839</v>
      </c>
      <c r="E171" t="s">
        <v>786</v>
      </c>
      <c r="F171" t="s">
        <v>787</v>
      </c>
      <c r="G171" s="13">
        <v>0.50555555555555554</v>
      </c>
      <c r="I171">
        <v>20181</v>
      </c>
      <c r="J171" t="str">
        <f t="shared" si="44"/>
        <v>20181DFASCAReligious compensatory time taken20181DFASCFTravel compensatory time taken</v>
      </c>
      <c r="K171" t="str">
        <f t="shared" si="45"/>
        <v>20181DFASCAReligious compensatory time taken</v>
      </c>
      <c r="L171" t="str">
        <f t="shared" si="46"/>
        <v>20181DFASCFTravel compensatory time taken</v>
      </c>
      <c r="M171" s="13">
        <f t="shared" si="47"/>
        <v>0.50555555555555554</v>
      </c>
      <c r="N171" s="13"/>
      <c r="O171" s="19">
        <v>161</v>
      </c>
      <c r="P171">
        <f t="shared" si="48"/>
        <v>3</v>
      </c>
      <c r="Q171">
        <f t="shared" si="49"/>
        <v>86</v>
      </c>
      <c r="R171">
        <f t="shared" si="50"/>
        <v>1</v>
      </c>
      <c r="S171" t="b">
        <f t="shared" si="51"/>
        <v>1</v>
      </c>
      <c r="T171" t="b">
        <f t="shared" si="52"/>
        <v>0</v>
      </c>
      <c r="W171" t="str">
        <f t="shared" si="42"/>
        <v>DFASCAReligious compensatory time taken</v>
      </c>
      <c r="X171" t="str">
        <f t="shared" si="42"/>
        <v/>
      </c>
      <c r="Y171" t="str">
        <f t="shared" si="42"/>
        <v/>
      </c>
      <c r="Z171" t="str">
        <f t="shared" si="42"/>
        <v/>
      </c>
      <c r="AA171" t="str">
        <f t="shared" si="42"/>
        <v/>
      </c>
      <c r="AC171" t="str">
        <f t="shared" si="43"/>
        <v>DFASCFTravel compensatory time taken</v>
      </c>
      <c r="AD171" t="str">
        <f t="shared" si="43"/>
        <v/>
      </c>
      <c r="AE171" t="str">
        <f t="shared" si="43"/>
        <v/>
      </c>
      <c r="AF171" t="str">
        <f t="shared" si="43"/>
        <v/>
      </c>
      <c r="AG171" t="str">
        <f t="shared" si="43"/>
        <v/>
      </c>
      <c r="AI171">
        <f t="shared" si="53"/>
        <v>1</v>
      </c>
      <c r="AJ171">
        <f t="shared" si="54"/>
        <v>86</v>
      </c>
      <c r="AK171" t="str">
        <f t="shared" si="55"/>
        <v>20181DFASCAReligious compensatory time taken</v>
      </c>
      <c r="AL171" t="str">
        <f t="shared" si="56"/>
        <v>Religious compensatory time taken</v>
      </c>
      <c r="AM171" t="str">
        <f t="shared" si="57"/>
        <v>20181DFASCFTravel compensatory time taken</v>
      </c>
      <c r="AN171" t="str">
        <f t="shared" si="58"/>
        <v>Travel compensatory time taken</v>
      </c>
      <c r="AO171" s="13">
        <f t="shared" si="59"/>
        <v>0.50555555555555554</v>
      </c>
      <c r="AP171">
        <f t="shared" si="60"/>
        <v>1</v>
      </c>
      <c r="AQ171" t="str">
        <f t="shared" si="61"/>
        <v>DFASCAReligious compensatory time takenDFASCFTravel compensatory time taken</v>
      </c>
    </row>
    <row r="172" spans="1:43" x14ac:dyDescent="0.35">
      <c r="A172" s="18" t="s">
        <v>1839</v>
      </c>
      <c r="B172" t="s">
        <v>776</v>
      </c>
      <c r="C172" t="s">
        <v>777</v>
      </c>
      <c r="D172" s="18" t="s">
        <v>1839</v>
      </c>
      <c r="E172" t="s">
        <v>790</v>
      </c>
      <c r="F172" t="s">
        <v>791</v>
      </c>
      <c r="G172" s="13">
        <v>0.50555555555555554</v>
      </c>
      <c r="I172">
        <v>20181</v>
      </c>
      <c r="J172" t="str">
        <f t="shared" si="44"/>
        <v>20181DFASCAReligious compensatory time taken20181DFASCRReligious compensatory time earned</v>
      </c>
      <c r="K172" t="str">
        <f t="shared" si="45"/>
        <v>20181DFASCAReligious compensatory time taken</v>
      </c>
      <c r="L172" t="str">
        <f t="shared" si="46"/>
        <v>20181DFASCRReligious compensatory time earned</v>
      </c>
      <c r="M172" s="13">
        <f t="shared" si="47"/>
        <v>0.50555555555555554</v>
      </c>
      <c r="N172" s="13"/>
      <c r="O172" s="19">
        <v>162</v>
      </c>
      <c r="P172">
        <f t="shared" si="48"/>
        <v>3</v>
      </c>
      <c r="Q172">
        <f t="shared" si="49"/>
        <v>86</v>
      </c>
      <c r="R172">
        <f t="shared" si="50"/>
        <v>2</v>
      </c>
      <c r="S172" t="b">
        <f t="shared" si="51"/>
        <v>1</v>
      </c>
      <c r="T172" t="b">
        <f t="shared" si="52"/>
        <v>0</v>
      </c>
      <c r="W172" t="str">
        <f t="shared" si="42"/>
        <v>DFASCAReligious compensatory time taken</v>
      </c>
      <c r="X172" t="str">
        <f t="shared" si="42"/>
        <v/>
      </c>
      <c r="Y172" t="str">
        <f t="shared" si="42"/>
        <v/>
      </c>
      <c r="Z172" t="str">
        <f t="shared" si="42"/>
        <v/>
      </c>
      <c r="AA172" t="str">
        <f t="shared" si="42"/>
        <v/>
      </c>
      <c r="AC172" t="str">
        <f t="shared" si="43"/>
        <v>DFASCRReligious compensatory time earned</v>
      </c>
      <c r="AD172" t="str">
        <f t="shared" si="43"/>
        <v/>
      </c>
      <c r="AE172" t="str">
        <f t="shared" si="43"/>
        <v/>
      </c>
      <c r="AF172" t="str">
        <f t="shared" si="43"/>
        <v/>
      </c>
      <c r="AG172" t="str">
        <f t="shared" si="43"/>
        <v/>
      </c>
      <c r="AI172">
        <f t="shared" si="53"/>
        <v>1</v>
      </c>
      <c r="AJ172">
        <f t="shared" si="54"/>
        <v>86</v>
      </c>
      <c r="AK172" t="str">
        <f t="shared" si="55"/>
        <v>20181DFASCAReligious compensatory time taken</v>
      </c>
      <c r="AL172" t="str">
        <f t="shared" si="56"/>
        <v>Religious compensatory time taken</v>
      </c>
      <c r="AM172" t="str">
        <f t="shared" si="57"/>
        <v>20181DFASCRReligious compensatory time earned</v>
      </c>
      <c r="AN172" t="str">
        <f t="shared" si="58"/>
        <v>Religious compensatory time earned</v>
      </c>
      <c r="AO172" s="13">
        <f t="shared" si="59"/>
        <v>0.50555555555555554</v>
      </c>
      <c r="AP172">
        <f t="shared" si="60"/>
        <v>1</v>
      </c>
      <c r="AQ172" t="str">
        <f t="shared" si="61"/>
        <v>DFASCAReligious compensatory time takenDFASCRReligious compensatory time earned</v>
      </c>
    </row>
    <row r="173" spans="1:43" x14ac:dyDescent="0.35">
      <c r="A173" s="18" t="s">
        <v>1839</v>
      </c>
      <c r="B173" t="s">
        <v>776</v>
      </c>
      <c r="C173" t="s">
        <v>777</v>
      </c>
      <c r="D173" s="18" t="s">
        <v>1839</v>
      </c>
      <c r="E173" t="s">
        <v>794</v>
      </c>
      <c r="F173" t="s">
        <v>795</v>
      </c>
      <c r="G173" s="13">
        <v>0.50555555555555554</v>
      </c>
      <c r="I173">
        <v>20181</v>
      </c>
      <c r="J173" t="str">
        <f t="shared" si="44"/>
        <v>20181DFASCAReligious compensatory time taken20181DFASCTRegular compensatory time taken</v>
      </c>
      <c r="K173" t="str">
        <f t="shared" si="45"/>
        <v>20181DFASCAReligious compensatory time taken</v>
      </c>
      <c r="L173" t="str">
        <f t="shared" si="46"/>
        <v>20181DFASCTRegular compensatory time taken</v>
      </c>
      <c r="M173" s="13">
        <f t="shared" si="47"/>
        <v>0.50555555555555554</v>
      </c>
      <c r="N173" s="13"/>
      <c r="O173" s="19">
        <v>163</v>
      </c>
      <c r="P173">
        <f t="shared" si="48"/>
        <v>3</v>
      </c>
      <c r="Q173">
        <f t="shared" si="49"/>
        <v>86</v>
      </c>
      <c r="R173">
        <f t="shared" si="50"/>
        <v>3</v>
      </c>
      <c r="S173" t="b">
        <f t="shared" si="51"/>
        <v>1</v>
      </c>
      <c r="T173" t="b">
        <f t="shared" si="52"/>
        <v>0</v>
      </c>
      <c r="W173" t="str">
        <f t="shared" si="42"/>
        <v>DFASCAReligious compensatory time taken</v>
      </c>
      <c r="X173" t="str">
        <f t="shared" si="42"/>
        <v/>
      </c>
      <c r="Y173" t="str">
        <f t="shared" si="42"/>
        <v/>
      </c>
      <c r="Z173" t="str">
        <f t="shared" si="42"/>
        <v/>
      </c>
      <c r="AA173" t="str">
        <f t="shared" si="42"/>
        <v/>
      </c>
      <c r="AC173" t="str">
        <f t="shared" si="43"/>
        <v>DFASCTRegular compensatory time taken</v>
      </c>
      <c r="AD173" t="str">
        <f t="shared" si="43"/>
        <v/>
      </c>
      <c r="AE173" t="str">
        <f t="shared" si="43"/>
        <v/>
      </c>
      <c r="AF173" t="str">
        <f t="shared" si="43"/>
        <v/>
      </c>
      <c r="AG173" t="str">
        <f t="shared" si="43"/>
        <v/>
      </c>
      <c r="AI173">
        <f t="shared" si="53"/>
        <v>1</v>
      </c>
      <c r="AJ173">
        <f t="shared" si="54"/>
        <v>86</v>
      </c>
      <c r="AK173" t="str">
        <f t="shared" si="55"/>
        <v>20181DFASCAReligious compensatory time taken</v>
      </c>
      <c r="AL173" t="str">
        <f t="shared" si="56"/>
        <v>Religious compensatory time taken</v>
      </c>
      <c r="AM173" t="str">
        <f t="shared" si="57"/>
        <v>20181DFASCTRegular compensatory time taken</v>
      </c>
      <c r="AN173" t="str">
        <f t="shared" si="58"/>
        <v>Regular compensatory time taken</v>
      </c>
      <c r="AO173" s="13">
        <f t="shared" si="59"/>
        <v>0.50555555555555554</v>
      </c>
      <c r="AP173">
        <f t="shared" si="60"/>
        <v>1</v>
      </c>
      <c r="AQ173" t="str">
        <f t="shared" si="61"/>
        <v>DFASCAReligious compensatory time takenDFASCTRegular compensatory time taken</v>
      </c>
    </row>
    <row r="174" spans="1:43" x14ac:dyDescent="0.35">
      <c r="A174" s="18" t="s">
        <v>1839</v>
      </c>
      <c r="B174" t="s">
        <v>778</v>
      </c>
      <c r="C174" t="s">
        <v>779</v>
      </c>
      <c r="D174" s="18" t="s">
        <v>1839</v>
      </c>
      <c r="E174" t="s">
        <v>780</v>
      </c>
      <c r="F174" t="s">
        <v>781</v>
      </c>
      <c r="G174" s="13">
        <v>0.50909090909090904</v>
      </c>
      <c r="I174">
        <v>20181</v>
      </c>
      <c r="J174" t="str">
        <f t="shared" si="44"/>
        <v>20181DFASCBTravel compensatory time earned20181DFASCCCompensatory time callback earned</v>
      </c>
      <c r="K174" t="str">
        <f t="shared" si="45"/>
        <v>20181DFASCBTravel compensatory time earned</v>
      </c>
      <c r="L174" t="str">
        <f t="shared" si="46"/>
        <v>20181DFASCCCompensatory time callback earned</v>
      </c>
      <c r="M174" s="13">
        <f t="shared" si="47"/>
        <v>0.50909090909090904</v>
      </c>
      <c r="N174" s="13"/>
      <c r="O174" s="19">
        <v>164</v>
      </c>
      <c r="P174">
        <f t="shared" si="48"/>
        <v>3</v>
      </c>
      <c r="Q174">
        <f t="shared" si="49"/>
        <v>87</v>
      </c>
      <c r="R174">
        <f t="shared" si="50"/>
        <v>1</v>
      </c>
      <c r="S174" t="b">
        <f t="shared" si="51"/>
        <v>1</v>
      </c>
      <c r="T174" t="b">
        <f t="shared" si="52"/>
        <v>0</v>
      </c>
      <c r="W174" t="str">
        <f t="shared" si="42"/>
        <v>DFASCBTravel compensatory time earned</v>
      </c>
      <c r="X174" t="str">
        <f t="shared" si="42"/>
        <v/>
      </c>
      <c r="Y174" t="str">
        <f t="shared" si="42"/>
        <v/>
      </c>
      <c r="Z174" t="str">
        <f t="shared" si="42"/>
        <v/>
      </c>
      <c r="AA174" t="str">
        <f t="shared" si="42"/>
        <v/>
      </c>
      <c r="AC174" t="str">
        <f t="shared" si="43"/>
        <v>DFASCCCompensatory time callback earned</v>
      </c>
      <c r="AD174" t="str">
        <f t="shared" si="43"/>
        <v/>
      </c>
      <c r="AE174" t="str">
        <f t="shared" si="43"/>
        <v/>
      </c>
      <c r="AF174" t="str">
        <f t="shared" si="43"/>
        <v/>
      </c>
      <c r="AG174" t="str">
        <f t="shared" si="43"/>
        <v/>
      </c>
      <c r="AI174">
        <f t="shared" si="53"/>
        <v>1</v>
      </c>
      <c r="AJ174">
        <f t="shared" si="54"/>
        <v>87</v>
      </c>
      <c r="AK174" t="str">
        <f t="shared" si="55"/>
        <v>20181DFASCBTravel compensatory time earned</v>
      </c>
      <c r="AL174" t="str">
        <f t="shared" si="56"/>
        <v>Travel compensatory time earned</v>
      </c>
      <c r="AM174" t="str">
        <f t="shared" si="57"/>
        <v>20181DFASCCCompensatory time callback earned</v>
      </c>
      <c r="AN174" t="str">
        <f t="shared" si="58"/>
        <v>Compensatory time callback earned</v>
      </c>
      <c r="AO174" s="13">
        <f t="shared" si="59"/>
        <v>0.50909090909090904</v>
      </c>
      <c r="AP174">
        <f t="shared" si="60"/>
        <v>1</v>
      </c>
      <c r="AQ174" t="str">
        <f t="shared" si="61"/>
        <v>DFASCBTravel compensatory time earnedDFASCCCompensatory time callback earned</v>
      </c>
    </row>
    <row r="175" spans="1:43" x14ac:dyDescent="0.35">
      <c r="A175" s="18" t="s">
        <v>1839</v>
      </c>
      <c r="B175" t="s">
        <v>778</v>
      </c>
      <c r="C175" t="s">
        <v>779</v>
      </c>
      <c r="D175" s="18" t="s">
        <v>1839</v>
      </c>
      <c r="E175" t="s">
        <v>784</v>
      </c>
      <c r="F175" t="s">
        <v>785</v>
      </c>
      <c r="G175" s="13">
        <v>0.50909090909090904</v>
      </c>
      <c r="I175">
        <v>20181</v>
      </c>
      <c r="J175" t="str">
        <f t="shared" si="44"/>
        <v>20181DFASCBTravel compensatory time earned20181DFASCERegular compensatory time earned</v>
      </c>
      <c r="K175" t="str">
        <f t="shared" si="45"/>
        <v>20181DFASCBTravel compensatory time earned</v>
      </c>
      <c r="L175" t="str">
        <f t="shared" si="46"/>
        <v>20181DFASCERegular compensatory time earned</v>
      </c>
      <c r="M175" s="13">
        <f t="shared" si="47"/>
        <v>0.50909090909090904</v>
      </c>
      <c r="N175" s="13"/>
      <c r="O175" s="19">
        <v>165</v>
      </c>
      <c r="P175">
        <f t="shared" si="48"/>
        <v>3</v>
      </c>
      <c r="Q175">
        <f t="shared" si="49"/>
        <v>87</v>
      </c>
      <c r="R175">
        <f t="shared" si="50"/>
        <v>2</v>
      </c>
      <c r="S175" t="b">
        <f t="shared" si="51"/>
        <v>1</v>
      </c>
      <c r="T175" t="b">
        <f t="shared" si="52"/>
        <v>0</v>
      </c>
      <c r="W175" t="str">
        <f t="shared" si="42"/>
        <v>DFASCBTravel compensatory time earned</v>
      </c>
      <c r="X175" t="str">
        <f t="shared" si="42"/>
        <v/>
      </c>
      <c r="Y175" t="str">
        <f t="shared" si="42"/>
        <v/>
      </c>
      <c r="Z175" t="str">
        <f t="shared" si="42"/>
        <v/>
      </c>
      <c r="AA175" t="str">
        <f t="shared" si="42"/>
        <v/>
      </c>
      <c r="AC175" t="str">
        <f t="shared" si="43"/>
        <v>DFASCERegular compensatory time earned</v>
      </c>
      <c r="AD175" t="str">
        <f t="shared" si="43"/>
        <v/>
      </c>
      <c r="AE175" t="str">
        <f t="shared" si="43"/>
        <v/>
      </c>
      <c r="AF175" t="str">
        <f t="shared" si="43"/>
        <v/>
      </c>
      <c r="AG175" t="str">
        <f t="shared" si="43"/>
        <v/>
      </c>
      <c r="AI175">
        <f t="shared" si="53"/>
        <v>1</v>
      </c>
      <c r="AJ175">
        <f t="shared" si="54"/>
        <v>87</v>
      </c>
      <c r="AK175" t="str">
        <f t="shared" si="55"/>
        <v>20181DFASCBTravel compensatory time earned</v>
      </c>
      <c r="AL175" t="str">
        <f t="shared" si="56"/>
        <v>Travel compensatory time earned</v>
      </c>
      <c r="AM175" t="str">
        <f t="shared" si="57"/>
        <v>20181DFASCERegular compensatory time earned</v>
      </c>
      <c r="AN175" t="str">
        <f t="shared" si="58"/>
        <v>Regular compensatory time earned</v>
      </c>
      <c r="AO175" s="13">
        <f t="shared" si="59"/>
        <v>0.50909090909090904</v>
      </c>
      <c r="AP175">
        <f t="shared" si="60"/>
        <v>1</v>
      </c>
      <c r="AQ175" t="str">
        <f t="shared" si="61"/>
        <v>DFASCBTravel compensatory time earnedDFASCERegular compensatory time earned</v>
      </c>
    </row>
    <row r="176" spans="1:43" x14ac:dyDescent="0.35">
      <c r="A176" s="18" t="s">
        <v>1839</v>
      </c>
      <c r="B176" t="s">
        <v>778</v>
      </c>
      <c r="C176" t="s">
        <v>779</v>
      </c>
      <c r="D176" s="18" t="s">
        <v>1839</v>
      </c>
      <c r="E176" t="s">
        <v>788</v>
      </c>
      <c r="F176" t="s">
        <v>789</v>
      </c>
      <c r="G176" s="13">
        <v>0.50909090909090904</v>
      </c>
      <c r="I176">
        <v>20181</v>
      </c>
      <c r="J176" t="str">
        <f t="shared" si="44"/>
        <v>20181DFASCBTravel compensatory time earned20181DFASCHHoliday compensatory time earned</v>
      </c>
      <c r="K176" t="str">
        <f t="shared" si="45"/>
        <v>20181DFASCBTravel compensatory time earned</v>
      </c>
      <c r="L176" t="str">
        <f t="shared" si="46"/>
        <v>20181DFASCHHoliday compensatory time earned</v>
      </c>
      <c r="M176" s="13">
        <f t="shared" si="47"/>
        <v>0.50909090909090904</v>
      </c>
      <c r="N176" s="13"/>
      <c r="O176" s="19">
        <v>166</v>
      </c>
      <c r="P176">
        <f t="shared" si="48"/>
        <v>3</v>
      </c>
      <c r="Q176">
        <f t="shared" si="49"/>
        <v>87</v>
      </c>
      <c r="R176">
        <f t="shared" si="50"/>
        <v>3</v>
      </c>
      <c r="S176" t="b">
        <f t="shared" si="51"/>
        <v>1</v>
      </c>
      <c r="T176" t="b">
        <f t="shared" si="52"/>
        <v>0</v>
      </c>
      <c r="W176" t="str">
        <f t="shared" si="42"/>
        <v>DFASCBTravel compensatory time earned</v>
      </c>
      <c r="X176" t="str">
        <f t="shared" si="42"/>
        <v/>
      </c>
      <c r="Y176" t="str">
        <f t="shared" si="42"/>
        <v/>
      </c>
      <c r="Z176" t="str">
        <f t="shared" si="42"/>
        <v/>
      </c>
      <c r="AA176" t="str">
        <f t="shared" si="42"/>
        <v/>
      </c>
      <c r="AC176" t="str">
        <f t="shared" si="43"/>
        <v>DFASCHHoliday compensatory time earned</v>
      </c>
      <c r="AD176" t="str">
        <f t="shared" si="43"/>
        <v/>
      </c>
      <c r="AE176" t="str">
        <f t="shared" si="43"/>
        <v/>
      </c>
      <c r="AF176" t="str">
        <f t="shared" si="43"/>
        <v/>
      </c>
      <c r="AG176" t="str">
        <f t="shared" si="43"/>
        <v/>
      </c>
      <c r="AI176">
        <f t="shared" si="53"/>
        <v>1</v>
      </c>
      <c r="AJ176">
        <f t="shared" si="54"/>
        <v>87</v>
      </c>
      <c r="AK176" t="str">
        <f t="shared" si="55"/>
        <v>20181DFASCBTravel compensatory time earned</v>
      </c>
      <c r="AL176" t="str">
        <f t="shared" si="56"/>
        <v>Travel compensatory time earned</v>
      </c>
      <c r="AM176" t="str">
        <f t="shared" si="57"/>
        <v>20181DFASCHHoliday compensatory time earned</v>
      </c>
      <c r="AN176" t="str">
        <f t="shared" si="58"/>
        <v>Holiday compensatory time earned</v>
      </c>
      <c r="AO176" s="13">
        <f t="shared" si="59"/>
        <v>0.50909090909090904</v>
      </c>
      <c r="AP176">
        <f t="shared" si="60"/>
        <v>1</v>
      </c>
      <c r="AQ176" t="str">
        <f t="shared" si="61"/>
        <v>DFASCBTravel compensatory time earnedDFASCHHoliday compensatory time earned</v>
      </c>
    </row>
    <row r="177" spans="1:43" x14ac:dyDescent="0.35">
      <c r="A177" s="18" t="s">
        <v>1839</v>
      </c>
      <c r="B177" t="s">
        <v>780</v>
      </c>
      <c r="C177" t="s">
        <v>781</v>
      </c>
      <c r="D177" s="18" t="s">
        <v>1839</v>
      </c>
      <c r="E177" t="s">
        <v>1763</v>
      </c>
      <c r="F177" t="s">
        <v>1764</v>
      </c>
      <c r="G177" s="13">
        <v>0.88153848224300901</v>
      </c>
      <c r="I177">
        <v>20181</v>
      </c>
      <c r="J177" t="str">
        <f t="shared" si="44"/>
        <v>20181DFASCCCompensatory time callback earned20181DFASRCRegular, CC (compensatory time callback earned) converted due to non-pay</v>
      </c>
      <c r="K177" t="str">
        <f t="shared" si="45"/>
        <v>20181DFASCCCompensatory time callback earned</v>
      </c>
      <c r="L177" t="str">
        <f t="shared" si="46"/>
        <v>20181DFASRCRegular, CC (compensatory time callback earned) converted due to non-pay</v>
      </c>
      <c r="M177" s="13">
        <f t="shared" si="47"/>
        <v>0.88153848224300901</v>
      </c>
      <c r="N177" s="13"/>
      <c r="O177" s="19">
        <v>167</v>
      </c>
      <c r="P177">
        <f t="shared" si="48"/>
        <v>3</v>
      </c>
      <c r="Q177">
        <f t="shared" si="49"/>
        <v>88</v>
      </c>
      <c r="R177">
        <f t="shared" si="50"/>
        <v>1</v>
      </c>
      <c r="S177" t="b">
        <f t="shared" si="51"/>
        <v>1</v>
      </c>
      <c r="T177" t="b">
        <f t="shared" si="52"/>
        <v>0</v>
      </c>
      <c r="W177" t="str">
        <f t="shared" ref="W177:AA227" si="62">IF($A177=W$10, $A177&amp;$B177&amp;$C177, "")</f>
        <v>DFASCCCompensatory time callback earned</v>
      </c>
      <c r="X177" t="str">
        <f t="shared" si="62"/>
        <v/>
      </c>
      <c r="Y177" t="str">
        <f t="shared" si="62"/>
        <v/>
      </c>
      <c r="Z177" t="str">
        <f t="shared" si="62"/>
        <v/>
      </c>
      <c r="AA177" t="str">
        <f t="shared" si="62"/>
        <v/>
      </c>
      <c r="AC177" t="str">
        <f t="shared" ref="AC177:AG227" si="63">IF($D177=AC$10, $D177&amp;$E177&amp;$F177, "")</f>
        <v>DFASRCRegular, CC (compensatory time callback earned) converted due to non-pay</v>
      </c>
      <c r="AD177" t="str">
        <f t="shared" si="63"/>
        <v/>
      </c>
      <c r="AE177" t="str">
        <f t="shared" si="63"/>
        <v/>
      </c>
      <c r="AF177" t="str">
        <f t="shared" si="63"/>
        <v/>
      </c>
      <c r="AG177" t="str">
        <f t="shared" si="63"/>
        <v/>
      </c>
      <c r="AI177">
        <f t="shared" si="53"/>
        <v>1</v>
      </c>
      <c r="AJ177">
        <f t="shared" si="54"/>
        <v>88</v>
      </c>
      <c r="AK177" t="str">
        <f t="shared" si="55"/>
        <v>20181DFASCCCompensatory time callback earned</v>
      </c>
      <c r="AL177" t="str">
        <f t="shared" si="56"/>
        <v>Compensatory time callback earned</v>
      </c>
      <c r="AM177" t="str">
        <f t="shared" si="57"/>
        <v>20181DFASRCRegular, CC (compensatory time callback earned) converted due to non-pay</v>
      </c>
      <c r="AN177" t="str">
        <f t="shared" si="58"/>
        <v>Regular, CC (compensatory time callback earned) converted due to non-pay</v>
      </c>
      <c r="AO177" s="13">
        <f t="shared" si="59"/>
        <v>0.88153848224300901</v>
      </c>
      <c r="AP177">
        <f t="shared" si="60"/>
        <v>1</v>
      </c>
      <c r="AQ177" t="str">
        <f t="shared" si="61"/>
        <v>DFASCCCompensatory time callback earnedDFASRCRegular, CC (compensatory time callback earned) converted due to non-pay</v>
      </c>
    </row>
    <row r="178" spans="1:43" x14ac:dyDescent="0.35">
      <c r="A178" s="18" t="s">
        <v>1839</v>
      </c>
      <c r="B178" t="s">
        <v>780</v>
      </c>
      <c r="C178" t="s">
        <v>781</v>
      </c>
      <c r="D178" s="18" t="s">
        <v>1839</v>
      </c>
      <c r="E178" t="s">
        <v>784</v>
      </c>
      <c r="F178" t="s">
        <v>785</v>
      </c>
      <c r="G178" s="13">
        <v>0.51136363636363635</v>
      </c>
      <c r="I178">
        <v>20181</v>
      </c>
      <c r="J178" t="str">
        <f t="shared" si="44"/>
        <v>20181DFASCCCompensatory time callback earned20181DFASCERegular compensatory time earned</v>
      </c>
      <c r="K178" t="str">
        <f t="shared" si="45"/>
        <v>20181DFASCCCompensatory time callback earned</v>
      </c>
      <c r="L178" t="str">
        <f t="shared" si="46"/>
        <v>20181DFASCERegular compensatory time earned</v>
      </c>
      <c r="M178" s="13">
        <f t="shared" si="47"/>
        <v>0.51136363636363635</v>
      </c>
      <c r="N178" s="13"/>
      <c r="O178" s="19">
        <v>168</v>
      </c>
      <c r="P178">
        <f t="shared" si="48"/>
        <v>3</v>
      </c>
      <c r="Q178">
        <f t="shared" si="49"/>
        <v>88</v>
      </c>
      <c r="R178">
        <f t="shared" si="50"/>
        <v>2</v>
      </c>
      <c r="S178" t="b">
        <f t="shared" si="51"/>
        <v>1</v>
      </c>
      <c r="T178" t="b">
        <f t="shared" si="52"/>
        <v>0</v>
      </c>
      <c r="W178" t="str">
        <f t="shared" si="62"/>
        <v>DFASCCCompensatory time callback earned</v>
      </c>
      <c r="X178" t="str">
        <f t="shared" si="62"/>
        <v/>
      </c>
      <c r="Y178" t="str">
        <f t="shared" si="62"/>
        <v/>
      </c>
      <c r="Z178" t="str">
        <f t="shared" si="62"/>
        <v/>
      </c>
      <c r="AA178" t="str">
        <f t="shared" si="62"/>
        <v/>
      </c>
      <c r="AC178" t="str">
        <f t="shared" si="63"/>
        <v>DFASCERegular compensatory time earned</v>
      </c>
      <c r="AD178" t="str">
        <f t="shared" si="63"/>
        <v/>
      </c>
      <c r="AE178" t="str">
        <f t="shared" si="63"/>
        <v/>
      </c>
      <c r="AF178" t="str">
        <f t="shared" si="63"/>
        <v/>
      </c>
      <c r="AG178" t="str">
        <f t="shared" si="63"/>
        <v/>
      </c>
      <c r="AI178">
        <f t="shared" si="53"/>
        <v>1</v>
      </c>
      <c r="AJ178">
        <f t="shared" si="54"/>
        <v>88</v>
      </c>
      <c r="AK178" t="str">
        <f t="shared" si="55"/>
        <v>20181DFASCCCompensatory time callback earned</v>
      </c>
      <c r="AL178" t="str">
        <f t="shared" si="56"/>
        <v>Compensatory time callback earned</v>
      </c>
      <c r="AM178" t="str">
        <f t="shared" si="57"/>
        <v>20181DFASCERegular compensatory time earned</v>
      </c>
      <c r="AN178" t="str">
        <f t="shared" si="58"/>
        <v>Regular compensatory time earned</v>
      </c>
      <c r="AO178" s="13">
        <f t="shared" si="59"/>
        <v>0.51136363636363635</v>
      </c>
      <c r="AP178">
        <f t="shared" si="60"/>
        <v>1</v>
      </c>
      <c r="AQ178" t="str">
        <f t="shared" si="61"/>
        <v>DFASCCCompensatory time callback earnedDFASCERegular compensatory time earned</v>
      </c>
    </row>
    <row r="179" spans="1:43" x14ac:dyDescent="0.35">
      <c r="A179" s="18" t="s">
        <v>1839</v>
      </c>
      <c r="B179" t="s">
        <v>780</v>
      </c>
      <c r="C179" t="s">
        <v>781</v>
      </c>
      <c r="D179" s="18" t="s">
        <v>1839</v>
      </c>
      <c r="E179" t="s">
        <v>788</v>
      </c>
      <c r="F179" t="s">
        <v>789</v>
      </c>
      <c r="G179" s="13">
        <v>0.51136363636363635</v>
      </c>
      <c r="I179">
        <v>20181</v>
      </c>
      <c r="J179" t="str">
        <f t="shared" si="44"/>
        <v>20181DFASCCCompensatory time callback earned20181DFASCHHoliday compensatory time earned</v>
      </c>
      <c r="K179" t="str">
        <f t="shared" si="45"/>
        <v>20181DFASCCCompensatory time callback earned</v>
      </c>
      <c r="L179" t="str">
        <f t="shared" si="46"/>
        <v>20181DFASCHHoliday compensatory time earned</v>
      </c>
      <c r="M179" s="13">
        <f t="shared" si="47"/>
        <v>0.51136363636363635</v>
      </c>
      <c r="N179" s="13"/>
      <c r="O179" s="19">
        <v>169</v>
      </c>
      <c r="P179">
        <f t="shared" si="48"/>
        <v>3</v>
      </c>
      <c r="Q179">
        <f t="shared" si="49"/>
        <v>88</v>
      </c>
      <c r="R179">
        <f t="shared" si="50"/>
        <v>3</v>
      </c>
      <c r="S179" t="b">
        <f t="shared" si="51"/>
        <v>1</v>
      </c>
      <c r="T179" t="b">
        <f t="shared" si="52"/>
        <v>0</v>
      </c>
      <c r="W179" t="str">
        <f t="shared" si="62"/>
        <v>DFASCCCompensatory time callback earned</v>
      </c>
      <c r="X179" t="str">
        <f t="shared" si="62"/>
        <v/>
      </c>
      <c r="Y179" t="str">
        <f t="shared" si="62"/>
        <v/>
      </c>
      <c r="Z179" t="str">
        <f t="shared" si="62"/>
        <v/>
      </c>
      <c r="AA179" t="str">
        <f t="shared" si="62"/>
        <v/>
      </c>
      <c r="AC179" t="str">
        <f t="shared" si="63"/>
        <v>DFASCHHoliday compensatory time earned</v>
      </c>
      <c r="AD179" t="str">
        <f t="shared" si="63"/>
        <v/>
      </c>
      <c r="AE179" t="str">
        <f t="shared" si="63"/>
        <v/>
      </c>
      <c r="AF179" t="str">
        <f t="shared" si="63"/>
        <v/>
      </c>
      <c r="AG179" t="str">
        <f t="shared" si="63"/>
        <v/>
      </c>
      <c r="AI179">
        <f t="shared" si="53"/>
        <v>1</v>
      </c>
      <c r="AJ179">
        <f t="shared" si="54"/>
        <v>88</v>
      </c>
      <c r="AK179" t="str">
        <f t="shared" si="55"/>
        <v>20181DFASCCCompensatory time callback earned</v>
      </c>
      <c r="AL179" t="str">
        <f t="shared" si="56"/>
        <v>Compensatory time callback earned</v>
      </c>
      <c r="AM179" t="str">
        <f t="shared" si="57"/>
        <v>20181DFASCHHoliday compensatory time earned</v>
      </c>
      <c r="AN179" t="str">
        <f t="shared" si="58"/>
        <v>Holiday compensatory time earned</v>
      </c>
      <c r="AO179" s="13">
        <f t="shared" si="59"/>
        <v>0.51136363636363635</v>
      </c>
      <c r="AP179">
        <f t="shared" si="60"/>
        <v>1</v>
      </c>
      <c r="AQ179" t="str">
        <f t="shared" si="61"/>
        <v>DFASCCCompensatory time callback earnedDFASCHHoliday compensatory time earned</v>
      </c>
    </row>
    <row r="180" spans="1:43" x14ac:dyDescent="0.35">
      <c r="A180" s="18" t="s">
        <v>1839</v>
      </c>
      <c r="B180" t="s">
        <v>782</v>
      </c>
      <c r="C180" t="s">
        <v>783</v>
      </c>
      <c r="D180" s="18"/>
      <c r="G180" s="13">
        <v>0</v>
      </c>
      <c r="I180">
        <v>20181</v>
      </c>
      <c r="J180" t="str">
        <f t="shared" si="44"/>
        <v>20181DFASCDCredit hours earned20181</v>
      </c>
      <c r="K180" t="str">
        <f t="shared" si="45"/>
        <v>20181DFASCDCredit hours earned</v>
      </c>
      <c r="L180" t="str">
        <f t="shared" si="46"/>
        <v>20181</v>
      </c>
      <c r="M180" s="13">
        <f t="shared" si="47"/>
        <v>0</v>
      </c>
      <c r="N180" s="13"/>
      <c r="O180" s="19">
        <v>170</v>
      </c>
      <c r="P180">
        <f t="shared" si="48"/>
        <v>1</v>
      </c>
      <c r="Q180">
        <f t="shared" si="49"/>
        <v>89</v>
      </c>
      <c r="R180">
        <f t="shared" si="50"/>
        <v>1</v>
      </c>
      <c r="S180" t="b">
        <f t="shared" si="51"/>
        <v>0</v>
      </c>
      <c r="T180" t="b">
        <f t="shared" si="52"/>
        <v>0</v>
      </c>
      <c r="W180" t="str">
        <f t="shared" si="62"/>
        <v>DFASCDCredit hours earned</v>
      </c>
      <c r="X180" t="str">
        <f t="shared" si="62"/>
        <v/>
      </c>
      <c r="Y180" t="str">
        <f t="shared" si="62"/>
        <v/>
      </c>
      <c r="Z180" t="str">
        <f t="shared" si="62"/>
        <v/>
      </c>
      <c r="AA180" t="str">
        <f t="shared" si="62"/>
        <v/>
      </c>
      <c r="AC180" t="str">
        <f t="shared" si="63"/>
        <v/>
      </c>
      <c r="AD180" t="str">
        <f t="shared" si="63"/>
        <v/>
      </c>
      <c r="AE180" t="str">
        <f t="shared" si="63"/>
        <v/>
      </c>
      <c r="AF180" t="str">
        <f t="shared" si="63"/>
        <v/>
      </c>
      <c r="AG180" t="str">
        <f t="shared" si="63"/>
        <v/>
      </c>
      <c r="AI180">
        <f t="shared" si="53"/>
        <v>1</v>
      </c>
      <c r="AJ180">
        <f t="shared" si="54"/>
        <v>89</v>
      </c>
      <c r="AK180" t="str">
        <f t="shared" si="55"/>
        <v>20181DFASCDCredit hours earned</v>
      </c>
      <c r="AL180" t="str">
        <f t="shared" si="56"/>
        <v>Credit hours earned</v>
      </c>
      <c r="AM180" t="str">
        <f t="shared" si="57"/>
        <v>20181</v>
      </c>
      <c r="AN180" t="str">
        <f t="shared" si="58"/>
        <v/>
      </c>
      <c r="AO180" s="13">
        <f t="shared" si="59"/>
        <v>0</v>
      </c>
      <c r="AP180">
        <f t="shared" si="60"/>
        <v>1</v>
      </c>
      <c r="AQ180" t="str">
        <f t="shared" si="61"/>
        <v>DFASCDCredit hours earned</v>
      </c>
    </row>
    <row r="181" spans="1:43" x14ac:dyDescent="0.35">
      <c r="A181" s="18" t="s">
        <v>1839</v>
      </c>
      <c r="B181" t="s">
        <v>784</v>
      </c>
      <c r="C181" t="s">
        <v>785</v>
      </c>
      <c r="D181" s="18" t="s">
        <v>1839</v>
      </c>
      <c r="E181" t="s">
        <v>1775</v>
      </c>
      <c r="F181" t="s">
        <v>1776</v>
      </c>
      <c r="G181" s="13">
        <v>0.88005494615091995</v>
      </c>
      <c r="I181">
        <v>20181</v>
      </c>
      <c r="J181" t="str">
        <f t="shared" si="44"/>
        <v>20181DFASCERegular compensatory time earned20181DFASRPRegular, code CE (compensatory time earned) converted due to non-pay</v>
      </c>
      <c r="K181" t="str">
        <f t="shared" si="45"/>
        <v>20181DFASCERegular compensatory time earned</v>
      </c>
      <c r="L181" t="str">
        <f t="shared" si="46"/>
        <v>20181DFASRPRegular, code CE (compensatory time earned) converted due to non-pay</v>
      </c>
      <c r="M181" s="13">
        <f t="shared" si="47"/>
        <v>0.88005494615091995</v>
      </c>
      <c r="N181" s="13"/>
      <c r="O181" s="19">
        <v>171</v>
      </c>
      <c r="P181">
        <f t="shared" si="48"/>
        <v>3</v>
      </c>
      <c r="Q181">
        <f t="shared" si="49"/>
        <v>90</v>
      </c>
      <c r="R181">
        <f t="shared" si="50"/>
        <v>1</v>
      </c>
      <c r="S181" t="b">
        <f t="shared" si="51"/>
        <v>1</v>
      </c>
      <c r="T181" t="b">
        <f t="shared" si="52"/>
        <v>0</v>
      </c>
      <c r="W181" t="str">
        <f t="shared" si="62"/>
        <v>DFASCERegular compensatory time earned</v>
      </c>
      <c r="X181" t="str">
        <f t="shared" si="62"/>
        <v/>
      </c>
      <c r="Y181" t="str">
        <f t="shared" si="62"/>
        <v/>
      </c>
      <c r="Z181" t="str">
        <f t="shared" si="62"/>
        <v/>
      </c>
      <c r="AA181" t="str">
        <f t="shared" si="62"/>
        <v/>
      </c>
      <c r="AC181" t="str">
        <f t="shared" si="63"/>
        <v>DFASRPRegular, code CE (compensatory time earned) converted due to non-pay</v>
      </c>
      <c r="AD181" t="str">
        <f t="shared" si="63"/>
        <v/>
      </c>
      <c r="AE181" t="str">
        <f t="shared" si="63"/>
        <v/>
      </c>
      <c r="AF181" t="str">
        <f t="shared" si="63"/>
        <v/>
      </c>
      <c r="AG181" t="str">
        <f t="shared" si="63"/>
        <v/>
      </c>
      <c r="AI181">
        <f t="shared" si="53"/>
        <v>1</v>
      </c>
      <c r="AJ181">
        <f t="shared" si="54"/>
        <v>90</v>
      </c>
      <c r="AK181" t="str">
        <f t="shared" si="55"/>
        <v>20181DFASCERegular compensatory time earned</v>
      </c>
      <c r="AL181" t="str">
        <f t="shared" si="56"/>
        <v>Regular compensatory time earned</v>
      </c>
      <c r="AM181" t="str">
        <f t="shared" si="57"/>
        <v>20181DFASRPRegular, code CE (compensatory time earned) converted due to non-pay</v>
      </c>
      <c r="AN181" t="str">
        <f t="shared" si="58"/>
        <v>Regular, code CE (compensatory time earned) converted due to non-pay</v>
      </c>
      <c r="AO181" s="13">
        <f t="shared" si="59"/>
        <v>0.88005494615091995</v>
      </c>
      <c r="AP181">
        <f t="shared" si="60"/>
        <v>1</v>
      </c>
      <c r="AQ181" t="str">
        <f t="shared" si="61"/>
        <v>DFASCERegular compensatory time earnedDFASRPRegular, code CE (compensatory time earned) converted due to non-pay</v>
      </c>
    </row>
    <row r="182" spans="1:43" x14ac:dyDescent="0.35">
      <c r="A182" s="18" t="s">
        <v>1839</v>
      </c>
      <c r="B182" t="s">
        <v>784</v>
      </c>
      <c r="C182" t="s">
        <v>785</v>
      </c>
      <c r="D182" s="18" t="s">
        <v>1839</v>
      </c>
      <c r="E182" t="s">
        <v>1763</v>
      </c>
      <c r="F182" t="s">
        <v>1764</v>
      </c>
      <c r="G182" s="13">
        <v>0.63518509143309743</v>
      </c>
      <c r="I182">
        <v>20181</v>
      </c>
      <c r="J182" t="str">
        <f t="shared" si="44"/>
        <v>20181DFASCERegular compensatory time earned20181DFASRCRegular, CC (compensatory time callback earned) converted due to non-pay</v>
      </c>
      <c r="K182" t="str">
        <f t="shared" si="45"/>
        <v>20181DFASCERegular compensatory time earned</v>
      </c>
      <c r="L182" t="str">
        <f t="shared" si="46"/>
        <v>20181DFASRCRegular, CC (compensatory time callback earned) converted due to non-pay</v>
      </c>
      <c r="M182" s="13">
        <f t="shared" si="47"/>
        <v>0.63518509143309743</v>
      </c>
      <c r="N182" s="13"/>
      <c r="O182" s="19">
        <v>172</v>
      </c>
      <c r="P182">
        <f t="shared" si="48"/>
        <v>3</v>
      </c>
      <c r="Q182">
        <f t="shared" si="49"/>
        <v>90</v>
      </c>
      <c r="R182">
        <f t="shared" si="50"/>
        <v>2</v>
      </c>
      <c r="S182" t="b">
        <f t="shared" si="51"/>
        <v>1</v>
      </c>
      <c r="T182" t="b">
        <f t="shared" si="52"/>
        <v>0</v>
      </c>
      <c r="W182" t="str">
        <f t="shared" si="62"/>
        <v>DFASCERegular compensatory time earned</v>
      </c>
      <c r="X182" t="str">
        <f t="shared" si="62"/>
        <v/>
      </c>
      <c r="Y182" t="str">
        <f t="shared" si="62"/>
        <v/>
      </c>
      <c r="Z182" t="str">
        <f t="shared" si="62"/>
        <v/>
      </c>
      <c r="AA182" t="str">
        <f t="shared" si="62"/>
        <v/>
      </c>
      <c r="AC182" t="str">
        <f t="shared" si="63"/>
        <v>DFASRCRegular, CC (compensatory time callback earned) converted due to non-pay</v>
      </c>
      <c r="AD182" t="str">
        <f t="shared" si="63"/>
        <v/>
      </c>
      <c r="AE182" t="str">
        <f t="shared" si="63"/>
        <v/>
      </c>
      <c r="AF182" t="str">
        <f t="shared" si="63"/>
        <v/>
      </c>
      <c r="AG182" t="str">
        <f t="shared" si="63"/>
        <v/>
      </c>
      <c r="AI182">
        <f t="shared" si="53"/>
        <v>1</v>
      </c>
      <c r="AJ182">
        <f t="shared" si="54"/>
        <v>90</v>
      </c>
      <c r="AK182" t="str">
        <f t="shared" si="55"/>
        <v>20181DFASCERegular compensatory time earned</v>
      </c>
      <c r="AL182" t="str">
        <f t="shared" si="56"/>
        <v>Regular compensatory time earned</v>
      </c>
      <c r="AM182" t="str">
        <f t="shared" si="57"/>
        <v>20181DFASRCRegular, CC (compensatory time callback earned) converted due to non-pay</v>
      </c>
      <c r="AN182" t="str">
        <f t="shared" si="58"/>
        <v>Regular, CC (compensatory time callback earned) converted due to non-pay</v>
      </c>
      <c r="AO182" s="13">
        <f t="shared" si="59"/>
        <v>0.63518509143309743</v>
      </c>
      <c r="AP182">
        <f t="shared" si="60"/>
        <v>1</v>
      </c>
      <c r="AQ182" t="str">
        <f t="shared" si="61"/>
        <v>DFASCERegular compensatory time earnedDFASRCRegular, CC (compensatory time callback earned) converted due to non-pay</v>
      </c>
    </row>
    <row r="183" spans="1:43" x14ac:dyDescent="0.35">
      <c r="A183" s="18" t="s">
        <v>1839</v>
      </c>
      <c r="B183" t="s">
        <v>784</v>
      </c>
      <c r="C183" t="s">
        <v>785</v>
      </c>
      <c r="D183" s="18" t="s">
        <v>1839</v>
      </c>
      <c r="E183" t="s">
        <v>780</v>
      </c>
      <c r="F183" t="s">
        <v>781</v>
      </c>
      <c r="G183" s="13">
        <v>0.51136363636363635</v>
      </c>
      <c r="I183">
        <v>20181</v>
      </c>
      <c r="J183" t="str">
        <f t="shared" si="44"/>
        <v>20181DFASCERegular compensatory time earned20181DFASCCCompensatory time callback earned</v>
      </c>
      <c r="K183" t="str">
        <f t="shared" si="45"/>
        <v>20181DFASCERegular compensatory time earned</v>
      </c>
      <c r="L183" t="str">
        <f t="shared" si="46"/>
        <v>20181DFASCCCompensatory time callback earned</v>
      </c>
      <c r="M183" s="13">
        <f t="shared" si="47"/>
        <v>0.51136363636363635</v>
      </c>
      <c r="N183" s="13"/>
      <c r="O183" s="19">
        <v>173</v>
      </c>
      <c r="P183">
        <f t="shared" si="48"/>
        <v>3</v>
      </c>
      <c r="Q183">
        <f t="shared" si="49"/>
        <v>90</v>
      </c>
      <c r="R183">
        <f t="shared" si="50"/>
        <v>3</v>
      </c>
      <c r="S183" t="b">
        <f t="shared" si="51"/>
        <v>1</v>
      </c>
      <c r="T183" t="b">
        <f t="shared" si="52"/>
        <v>0</v>
      </c>
      <c r="W183" t="str">
        <f t="shared" si="62"/>
        <v>DFASCERegular compensatory time earned</v>
      </c>
      <c r="X183" t="str">
        <f t="shared" si="62"/>
        <v/>
      </c>
      <c r="Y183" t="str">
        <f t="shared" si="62"/>
        <v/>
      </c>
      <c r="Z183" t="str">
        <f t="shared" si="62"/>
        <v/>
      </c>
      <c r="AA183" t="str">
        <f t="shared" si="62"/>
        <v/>
      </c>
      <c r="AC183" t="str">
        <f t="shared" si="63"/>
        <v>DFASCCCompensatory time callback earned</v>
      </c>
      <c r="AD183" t="str">
        <f t="shared" si="63"/>
        <v/>
      </c>
      <c r="AE183" t="str">
        <f t="shared" si="63"/>
        <v/>
      </c>
      <c r="AF183" t="str">
        <f t="shared" si="63"/>
        <v/>
      </c>
      <c r="AG183" t="str">
        <f t="shared" si="63"/>
        <v/>
      </c>
      <c r="AI183">
        <f t="shared" si="53"/>
        <v>1</v>
      </c>
      <c r="AJ183">
        <f t="shared" si="54"/>
        <v>90</v>
      </c>
      <c r="AK183" t="str">
        <f t="shared" si="55"/>
        <v>20181DFASCERegular compensatory time earned</v>
      </c>
      <c r="AL183" t="str">
        <f t="shared" si="56"/>
        <v>Regular compensatory time earned</v>
      </c>
      <c r="AM183" t="str">
        <f t="shared" si="57"/>
        <v>20181DFASCCCompensatory time callback earned</v>
      </c>
      <c r="AN183" t="str">
        <f t="shared" si="58"/>
        <v>Compensatory time callback earned</v>
      </c>
      <c r="AO183" s="13">
        <f t="shared" si="59"/>
        <v>0.51136363636363635</v>
      </c>
      <c r="AP183">
        <f t="shared" si="60"/>
        <v>1</v>
      </c>
      <c r="AQ183" t="str">
        <f t="shared" si="61"/>
        <v>DFASCERegular compensatory time earnedDFASCCCompensatory time callback earned</v>
      </c>
    </row>
    <row r="184" spans="1:43" x14ac:dyDescent="0.35">
      <c r="A184" s="18" t="s">
        <v>1839</v>
      </c>
      <c r="B184" t="s">
        <v>786</v>
      </c>
      <c r="C184" t="s">
        <v>787</v>
      </c>
      <c r="D184" s="18" t="s">
        <v>1839</v>
      </c>
      <c r="E184" t="s">
        <v>794</v>
      </c>
      <c r="F184" t="s">
        <v>795</v>
      </c>
      <c r="G184" s="13">
        <v>0.50761904761904764</v>
      </c>
      <c r="I184">
        <v>20181</v>
      </c>
      <c r="J184" t="str">
        <f t="shared" si="44"/>
        <v>20181DFASCFTravel compensatory time taken20181DFASCTRegular compensatory time taken</v>
      </c>
      <c r="K184" t="str">
        <f t="shared" si="45"/>
        <v>20181DFASCFTravel compensatory time taken</v>
      </c>
      <c r="L184" t="str">
        <f t="shared" si="46"/>
        <v>20181DFASCTRegular compensatory time taken</v>
      </c>
      <c r="M184" s="13">
        <f t="shared" si="47"/>
        <v>0.50761904761904764</v>
      </c>
      <c r="N184" s="13"/>
      <c r="O184" s="19">
        <v>174</v>
      </c>
      <c r="P184">
        <f t="shared" si="48"/>
        <v>2</v>
      </c>
      <c r="Q184">
        <f t="shared" si="49"/>
        <v>91</v>
      </c>
      <c r="R184">
        <f t="shared" si="50"/>
        <v>1</v>
      </c>
      <c r="S184" t="b">
        <f t="shared" si="51"/>
        <v>1</v>
      </c>
      <c r="T184" t="b">
        <f t="shared" si="52"/>
        <v>0</v>
      </c>
      <c r="W184" t="str">
        <f t="shared" si="62"/>
        <v>DFASCFTravel compensatory time taken</v>
      </c>
      <c r="X184" t="str">
        <f t="shared" si="62"/>
        <v/>
      </c>
      <c r="Y184" t="str">
        <f t="shared" si="62"/>
        <v/>
      </c>
      <c r="Z184" t="str">
        <f t="shared" si="62"/>
        <v/>
      </c>
      <c r="AA184" t="str">
        <f t="shared" si="62"/>
        <v/>
      </c>
      <c r="AC184" t="str">
        <f t="shared" si="63"/>
        <v>DFASCTRegular compensatory time taken</v>
      </c>
      <c r="AD184" t="str">
        <f t="shared" si="63"/>
        <v/>
      </c>
      <c r="AE184" t="str">
        <f t="shared" si="63"/>
        <v/>
      </c>
      <c r="AF184" t="str">
        <f t="shared" si="63"/>
        <v/>
      </c>
      <c r="AG184" t="str">
        <f t="shared" si="63"/>
        <v/>
      </c>
      <c r="AI184">
        <f t="shared" si="53"/>
        <v>1</v>
      </c>
      <c r="AJ184">
        <f t="shared" si="54"/>
        <v>91</v>
      </c>
      <c r="AK184" t="str">
        <f t="shared" si="55"/>
        <v>20181DFASCFTravel compensatory time taken</v>
      </c>
      <c r="AL184" t="str">
        <f t="shared" si="56"/>
        <v>Travel compensatory time taken</v>
      </c>
      <c r="AM184" t="str">
        <f t="shared" si="57"/>
        <v>20181DFASCTRegular compensatory time taken</v>
      </c>
      <c r="AN184" t="str">
        <f t="shared" si="58"/>
        <v>Regular compensatory time taken</v>
      </c>
      <c r="AO184" s="13">
        <f t="shared" si="59"/>
        <v>0.50761904761904764</v>
      </c>
      <c r="AP184">
        <f t="shared" si="60"/>
        <v>1</v>
      </c>
      <c r="AQ184" t="str">
        <f t="shared" si="61"/>
        <v>DFASCFTravel compensatory time takenDFASCTRegular compensatory time taken</v>
      </c>
    </row>
    <row r="185" spans="1:43" x14ac:dyDescent="0.35">
      <c r="A185" s="18" t="s">
        <v>1839</v>
      </c>
      <c r="B185" t="s">
        <v>786</v>
      </c>
      <c r="C185" t="s">
        <v>787</v>
      </c>
      <c r="D185" s="18" t="s">
        <v>1839</v>
      </c>
      <c r="E185" t="s">
        <v>776</v>
      </c>
      <c r="F185" t="s">
        <v>777</v>
      </c>
      <c r="G185" s="13">
        <v>0.50555555555555554</v>
      </c>
      <c r="I185">
        <v>20181</v>
      </c>
      <c r="J185" t="str">
        <f t="shared" si="44"/>
        <v>20181DFASCFTravel compensatory time taken20181DFASCAReligious compensatory time taken</v>
      </c>
      <c r="K185" t="str">
        <f t="shared" si="45"/>
        <v>20181DFASCFTravel compensatory time taken</v>
      </c>
      <c r="L185" t="str">
        <f t="shared" si="46"/>
        <v>20181DFASCAReligious compensatory time taken</v>
      </c>
      <c r="M185" s="13">
        <f t="shared" si="47"/>
        <v>0.50555555555555554</v>
      </c>
      <c r="N185" s="13"/>
      <c r="O185" s="19">
        <v>175</v>
      </c>
      <c r="P185">
        <f t="shared" si="48"/>
        <v>2</v>
      </c>
      <c r="Q185">
        <f t="shared" si="49"/>
        <v>91</v>
      </c>
      <c r="R185">
        <f t="shared" si="50"/>
        <v>2</v>
      </c>
      <c r="S185" t="b">
        <f t="shared" si="51"/>
        <v>1</v>
      </c>
      <c r="T185" t="b">
        <f t="shared" si="52"/>
        <v>0</v>
      </c>
      <c r="W185" t="str">
        <f t="shared" si="62"/>
        <v>DFASCFTravel compensatory time taken</v>
      </c>
      <c r="X185" t="str">
        <f t="shared" si="62"/>
        <v/>
      </c>
      <c r="Y185" t="str">
        <f t="shared" si="62"/>
        <v/>
      </c>
      <c r="Z185" t="str">
        <f t="shared" si="62"/>
        <v/>
      </c>
      <c r="AA185" t="str">
        <f t="shared" si="62"/>
        <v/>
      </c>
      <c r="AC185" t="str">
        <f t="shared" si="63"/>
        <v>DFASCAReligious compensatory time taken</v>
      </c>
      <c r="AD185" t="str">
        <f t="shared" si="63"/>
        <v/>
      </c>
      <c r="AE185" t="str">
        <f t="shared" si="63"/>
        <v/>
      </c>
      <c r="AF185" t="str">
        <f t="shared" si="63"/>
        <v/>
      </c>
      <c r="AG185" t="str">
        <f t="shared" si="63"/>
        <v/>
      </c>
      <c r="AI185">
        <f t="shared" si="53"/>
        <v>1</v>
      </c>
      <c r="AJ185">
        <f t="shared" si="54"/>
        <v>91</v>
      </c>
      <c r="AK185" t="str">
        <f t="shared" si="55"/>
        <v>20181DFASCFTravel compensatory time taken</v>
      </c>
      <c r="AL185" t="str">
        <f t="shared" si="56"/>
        <v>Travel compensatory time taken</v>
      </c>
      <c r="AM185" t="str">
        <f t="shared" si="57"/>
        <v>20181DFASCAReligious compensatory time taken</v>
      </c>
      <c r="AN185" t="str">
        <f t="shared" si="58"/>
        <v>Religious compensatory time taken</v>
      </c>
      <c r="AO185" s="13">
        <f t="shared" si="59"/>
        <v>0.50555555555555554</v>
      </c>
      <c r="AP185">
        <f t="shared" si="60"/>
        <v>1</v>
      </c>
      <c r="AQ185" t="str">
        <f t="shared" si="61"/>
        <v>DFASCFTravel compensatory time takenDFASCAReligious compensatory time taken</v>
      </c>
    </row>
    <row r="186" spans="1:43" x14ac:dyDescent="0.35">
      <c r="A186" s="18" t="s">
        <v>1839</v>
      </c>
      <c r="B186" t="s">
        <v>788</v>
      </c>
      <c r="C186" t="s">
        <v>789</v>
      </c>
      <c r="D186" s="18" t="s">
        <v>1839</v>
      </c>
      <c r="E186" t="s">
        <v>780</v>
      </c>
      <c r="F186" t="s">
        <v>781</v>
      </c>
      <c r="G186" s="13">
        <v>0.51136363636363635</v>
      </c>
      <c r="I186">
        <v>20181</v>
      </c>
      <c r="J186" t="str">
        <f t="shared" si="44"/>
        <v>20181DFASCHHoliday compensatory time earned20181DFASCCCompensatory time callback earned</v>
      </c>
      <c r="K186" t="str">
        <f t="shared" si="45"/>
        <v>20181DFASCHHoliday compensatory time earned</v>
      </c>
      <c r="L186" t="str">
        <f t="shared" si="46"/>
        <v>20181DFASCCCompensatory time callback earned</v>
      </c>
      <c r="M186" s="13">
        <f t="shared" si="47"/>
        <v>0.51136363636363635</v>
      </c>
      <c r="N186" s="13"/>
      <c r="O186" s="19">
        <v>176</v>
      </c>
      <c r="P186">
        <f t="shared" si="48"/>
        <v>3</v>
      </c>
      <c r="Q186">
        <f t="shared" si="49"/>
        <v>92</v>
      </c>
      <c r="R186">
        <f t="shared" si="50"/>
        <v>1</v>
      </c>
      <c r="S186" t="b">
        <f t="shared" si="51"/>
        <v>1</v>
      </c>
      <c r="T186" t="b">
        <f t="shared" si="52"/>
        <v>0</v>
      </c>
      <c r="W186" t="str">
        <f t="shared" si="62"/>
        <v>DFASCHHoliday compensatory time earned</v>
      </c>
      <c r="X186" t="str">
        <f t="shared" si="62"/>
        <v/>
      </c>
      <c r="Y186" t="str">
        <f t="shared" si="62"/>
        <v/>
      </c>
      <c r="Z186" t="str">
        <f t="shared" si="62"/>
        <v/>
      </c>
      <c r="AA186" t="str">
        <f t="shared" si="62"/>
        <v/>
      </c>
      <c r="AC186" t="str">
        <f t="shared" si="63"/>
        <v>DFASCCCompensatory time callback earned</v>
      </c>
      <c r="AD186" t="str">
        <f t="shared" si="63"/>
        <v/>
      </c>
      <c r="AE186" t="str">
        <f t="shared" si="63"/>
        <v/>
      </c>
      <c r="AF186" t="str">
        <f t="shared" si="63"/>
        <v/>
      </c>
      <c r="AG186" t="str">
        <f t="shared" si="63"/>
        <v/>
      </c>
      <c r="AI186">
        <f t="shared" si="53"/>
        <v>1</v>
      </c>
      <c r="AJ186">
        <f t="shared" si="54"/>
        <v>92</v>
      </c>
      <c r="AK186" t="str">
        <f t="shared" si="55"/>
        <v>20181DFASCHHoliday compensatory time earned</v>
      </c>
      <c r="AL186" t="str">
        <f t="shared" si="56"/>
        <v>Holiday compensatory time earned</v>
      </c>
      <c r="AM186" t="str">
        <f t="shared" si="57"/>
        <v>20181DFASCCCompensatory time callback earned</v>
      </c>
      <c r="AN186" t="str">
        <f t="shared" si="58"/>
        <v>Compensatory time callback earned</v>
      </c>
      <c r="AO186" s="13">
        <f t="shared" si="59"/>
        <v>0.51136363636363635</v>
      </c>
      <c r="AP186">
        <f t="shared" si="60"/>
        <v>1</v>
      </c>
      <c r="AQ186" t="str">
        <f t="shared" si="61"/>
        <v>DFASCHHoliday compensatory time earnedDFASCCCompensatory time callback earned</v>
      </c>
    </row>
    <row r="187" spans="1:43" x14ac:dyDescent="0.35">
      <c r="A187" s="18" t="s">
        <v>1839</v>
      </c>
      <c r="B187" t="s">
        <v>788</v>
      </c>
      <c r="C187" t="s">
        <v>789</v>
      </c>
      <c r="D187" s="18" t="s">
        <v>1839</v>
      </c>
      <c r="E187" t="s">
        <v>784</v>
      </c>
      <c r="F187" t="s">
        <v>785</v>
      </c>
      <c r="G187" s="13">
        <v>0.51136363636363635</v>
      </c>
      <c r="I187">
        <v>20181</v>
      </c>
      <c r="J187" t="str">
        <f t="shared" si="44"/>
        <v>20181DFASCHHoliday compensatory time earned20181DFASCERegular compensatory time earned</v>
      </c>
      <c r="K187" t="str">
        <f t="shared" si="45"/>
        <v>20181DFASCHHoliday compensatory time earned</v>
      </c>
      <c r="L187" t="str">
        <f t="shared" si="46"/>
        <v>20181DFASCERegular compensatory time earned</v>
      </c>
      <c r="M187" s="13">
        <f t="shared" si="47"/>
        <v>0.51136363636363635</v>
      </c>
      <c r="N187" s="13"/>
      <c r="O187" s="19">
        <v>177</v>
      </c>
      <c r="P187">
        <f t="shared" si="48"/>
        <v>3</v>
      </c>
      <c r="Q187">
        <f t="shared" si="49"/>
        <v>92</v>
      </c>
      <c r="R187">
        <f t="shared" si="50"/>
        <v>2</v>
      </c>
      <c r="S187" t="b">
        <f t="shared" si="51"/>
        <v>1</v>
      </c>
      <c r="T187" t="b">
        <f t="shared" si="52"/>
        <v>0</v>
      </c>
      <c r="W187" t="str">
        <f t="shared" si="62"/>
        <v>DFASCHHoliday compensatory time earned</v>
      </c>
      <c r="X187" t="str">
        <f t="shared" si="62"/>
        <v/>
      </c>
      <c r="Y187" t="str">
        <f t="shared" si="62"/>
        <v/>
      </c>
      <c r="Z187" t="str">
        <f t="shared" si="62"/>
        <v/>
      </c>
      <c r="AA187" t="str">
        <f t="shared" si="62"/>
        <v/>
      </c>
      <c r="AC187" t="str">
        <f t="shared" si="63"/>
        <v>DFASCERegular compensatory time earned</v>
      </c>
      <c r="AD187" t="str">
        <f t="shared" si="63"/>
        <v/>
      </c>
      <c r="AE187" t="str">
        <f t="shared" si="63"/>
        <v/>
      </c>
      <c r="AF187" t="str">
        <f t="shared" si="63"/>
        <v/>
      </c>
      <c r="AG187" t="str">
        <f t="shared" si="63"/>
        <v/>
      </c>
      <c r="AI187">
        <f t="shared" si="53"/>
        <v>1</v>
      </c>
      <c r="AJ187">
        <f t="shared" si="54"/>
        <v>92</v>
      </c>
      <c r="AK187" t="str">
        <f t="shared" si="55"/>
        <v>20181DFASCHHoliday compensatory time earned</v>
      </c>
      <c r="AL187" t="str">
        <f t="shared" si="56"/>
        <v>Holiday compensatory time earned</v>
      </c>
      <c r="AM187" t="str">
        <f t="shared" si="57"/>
        <v>20181DFASCERegular compensatory time earned</v>
      </c>
      <c r="AN187" t="str">
        <f t="shared" si="58"/>
        <v>Regular compensatory time earned</v>
      </c>
      <c r="AO187" s="13">
        <f t="shared" si="59"/>
        <v>0.51136363636363635</v>
      </c>
      <c r="AP187">
        <f t="shared" si="60"/>
        <v>1</v>
      </c>
      <c r="AQ187" t="str">
        <f t="shared" si="61"/>
        <v>DFASCHHoliday compensatory time earnedDFASCERegular compensatory time earned</v>
      </c>
    </row>
    <row r="188" spans="1:43" x14ac:dyDescent="0.35">
      <c r="A188" s="18" t="s">
        <v>1839</v>
      </c>
      <c r="B188" t="s">
        <v>788</v>
      </c>
      <c r="C188" t="s">
        <v>789</v>
      </c>
      <c r="D188" s="18" t="s">
        <v>1839</v>
      </c>
      <c r="E188" t="s">
        <v>778</v>
      </c>
      <c r="F188" t="s">
        <v>779</v>
      </c>
      <c r="G188" s="13">
        <v>0.50909090909090904</v>
      </c>
      <c r="I188">
        <v>20181</v>
      </c>
      <c r="J188" t="str">
        <f t="shared" si="44"/>
        <v>20181DFASCHHoliday compensatory time earned20181DFASCBTravel compensatory time earned</v>
      </c>
      <c r="K188" t="str">
        <f t="shared" si="45"/>
        <v>20181DFASCHHoliday compensatory time earned</v>
      </c>
      <c r="L188" t="str">
        <f t="shared" si="46"/>
        <v>20181DFASCBTravel compensatory time earned</v>
      </c>
      <c r="M188" s="13">
        <f t="shared" si="47"/>
        <v>0.50909090909090904</v>
      </c>
      <c r="N188" s="13"/>
      <c r="O188" s="19">
        <v>178</v>
      </c>
      <c r="P188">
        <f t="shared" si="48"/>
        <v>3</v>
      </c>
      <c r="Q188">
        <f t="shared" si="49"/>
        <v>92</v>
      </c>
      <c r="R188">
        <f t="shared" si="50"/>
        <v>3</v>
      </c>
      <c r="S188" t="b">
        <f t="shared" si="51"/>
        <v>1</v>
      </c>
      <c r="T188" t="b">
        <f t="shared" si="52"/>
        <v>0</v>
      </c>
      <c r="W188" t="str">
        <f t="shared" si="62"/>
        <v>DFASCHHoliday compensatory time earned</v>
      </c>
      <c r="X188" t="str">
        <f t="shared" si="62"/>
        <v/>
      </c>
      <c r="Y188" t="str">
        <f t="shared" si="62"/>
        <v/>
      </c>
      <c r="Z188" t="str">
        <f t="shared" si="62"/>
        <v/>
      </c>
      <c r="AA188" t="str">
        <f t="shared" si="62"/>
        <v/>
      </c>
      <c r="AC188" t="str">
        <f t="shared" si="63"/>
        <v>DFASCBTravel compensatory time earned</v>
      </c>
      <c r="AD188" t="str">
        <f t="shared" si="63"/>
        <v/>
      </c>
      <c r="AE188" t="str">
        <f t="shared" si="63"/>
        <v/>
      </c>
      <c r="AF188" t="str">
        <f t="shared" si="63"/>
        <v/>
      </c>
      <c r="AG188" t="str">
        <f t="shared" si="63"/>
        <v/>
      </c>
      <c r="AI188">
        <f t="shared" si="53"/>
        <v>1</v>
      </c>
      <c r="AJ188">
        <f t="shared" si="54"/>
        <v>92</v>
      </c>
      <c r="AK188" t="str">
        <f t="shared" si="55"/>
        <v>20181DFASCHHoliday compensatory time earned</v>
      </c>
      <c r="AL188" t="str">
        <f t="shared" si="56"/>
        <v>Holiday compensatory time earned</v>
      </c>
      <c r="AM188" t="str">
        <f t="shared" si="57"/>
        <v>20181DFASCBTravel compensatory time earned</v>
      </c>
      <c r="AN188" t="str">
        <f t="shared" si="58"/>
        <v>Travel compensatory time earned</v>
      </c>
      <c r="AO188" s="13">
        <f t="shared" si="59"/>
        <v>0.50909090909090904</v>
      </c>
      <c r="AP188">
        <f t="shared" si="60"/>
        <v>1</v>
      </c>
      <c r="AQ188" t="str">
        <f t="shared" si="61"/>
        <v>DFASCHHoliday compensatory time earnedDFASCBTravel compensatory time earned</v>
      </c>
    </row>
    <row r="189" spans="1:43" x14ac:dyDescent="0.35">
      <c r="A189" s="18" t="s">
        <v>1839</v>
      </c>
      <c r="B189" t="s">
        <v>790</v>
      </c>
      <c r="C189" t="s">
        <v>791</v>
      </c>
      <c r="D189" s="18" t="s">
        <v>1839</v>
      </c>
      <c r="E189" t="s">
        <v>780</v>
      </c>
      <c r="F189" t="s">
        <v>781</v>
      </c>
      <c r="G189" s="13">
        <v>0.50695187165775402</v>
      </c>
      <c r="I189">
        <v>20181</v>
      </c>
      <c r="J189" t="str">
        <f t="shared" si="44"/>
        <v>20181DFASCRReligious compensatory time earned20181DFASCCCompensatory time callback earned</v>
      </c>
      <c r="K189" t="str">
        <f t="shared" si="45"/>
        <v>20181DFASCRReligious compensatory time earned</v>
      </c>
      <c r="L189" t="str">
        <f t="shared" si="46"/>
        <v>20181DFASCCCompensatory time callback earned</v>
      </c>
      <c r="M189" s="13">
        <f t="shared" si="47"/>
        <v>0.50695187165775402</v>
      </c>
      <c r="N189" s="13"/>
      <c r="O189" s="19">
        <v>179</v>
      </c>
      <c r="P189">
        <f t="shared" si="48"/>
        <v>3</v>
      </c>
      <c r="Q189">
        <f t="shared" si="49"/>
        <v>93</v>
      </c>
      <c r="R189">
        <f t="shared" si="50"/>
        <v>1</v>
      </c>
      <c r="S189" t="b">
        <f t="shared" si="51"/>
        <v>1</v>
      </c>
      <c r="T189" t="b">
        <f t="shared" si="52"/>
        <v>0</v>
      </c>
      <c r="W189" t="str">
        <f t="shared" si="62"/>
        <v>DFASCRReligious compensatory time earned</v>
      </c>
      <c r="X189" t="str">
        <f t="shared" si="62"/>
        <v/>
      </c>
      <c r="Y189" t="str">
        <f t="shared" si="62"/>
        <v/>
      </c>
      <c r="Z189" t="str">
        <f t="shared" si="62"/>
        <v/>
      </c>
      <c r="AA189" t="str">
        <f t="shared" si="62"/>
        <v/>
      </c>
      <c r="AC189" t="str">
        <f t="shared" si="63"/>
        <v>DFASCCCompensatory time callback earned</v>
      </c>
      <c r="AD189" t="str">
        <f t="shared" si="63"/>
        <v/>
      </c>
      <c r="AE189" t="str">
        <f t="shared" si="63"/>
        <v/>
      </c>
      <c r="AF189" t="str">
        <f t="shared" si="63"/>
        <v/>
      </c>
      <c r="AG189" t="str">
        <f t="shared" si="63"/>
        <v/>
      </c>
      <c r="AI189">
        <f t="shared" si="53"/>
        <v>1</v>
      </c>
      <c r="AJ189">
        <f t="shared" si="54"/>
        <v>93</v>
      </c>
      <c r="AK189" t="str">
        <f t="shared" si="55"/>
        <v>20181DFASCRReligious compensatory time earned</v>
      </c>
      <c r="AL189" t="str">
        <f t="shared" si="56"/>
        <v>Religious compensatory time earned</v>
      </c>
      <c r="AM189" t="str">
        <f t="shared" si="57"/>
        <v>20181DFASCCCompensatory time callback earned</v>
      </c>
      <c r="AN189" t="str">
        <f t="shared" si="58"/>
        <v>Compensatory time callback earned</v>
      </c>
      <c r="AO189" s="13">
        <f t="shared" si="59"/>
        <v>0.50695187165775402</v>
      </c>
      <c r="AP189">
        <f t="shared" si="60"/>
        <v>1</v>
      </c>
      <c r="AQ189" t="str">
        <f t="shared" si="61"/>
        <v>DFASCRReligious compensatory time earnedDFASCCCompensatory time callback earned</v>
      </c>
    </row>
    <row r="190" spans="1:43" x14ac:dyDescent="0.35">
      <c r="A190" s="18" t="s">
        <v>1839</v>
      </c>
      <c r="B190" t="s">
        <v>790</v>
      </c>
      <c r="C190" t="s">
        <v>791</v>
      </c>
      <c r="D190" s="18" t="s">
        <v>1839</v>
      </c>
      <c r="E190" t="s">
        <v>784</v>
      </c>
      <c r="F190" t="s">
        <v>785</v>
      </c>
      <c r="G190" s="13">
        <v>0.50695187165775402</v>
      </c>
      <c r="I190">
        <v>20181</v>
      </c>
      <c r="J190" t="str">
        <f t="shared" si="44"/>
        <v>20181DFASCRReligious compensatory time earned20181DFASCERegular compensatory time earned</v>
      </c>
      <c r="K190" t="str">
        <f t="shared" si="45"/>
        <v>20181DFASCRReligious compensatory time earned</v>
      </c>
      <c r="L190" t="str">
        <f t="shared" si="46"/>
        <v>20181DFASCERegular compensatory time earned</v>
      </c>
      <c r="M190" s="13">
        <f t="shared" si="47"/>
        <v>0.50695187165775402</v>
      </c>
      <c r="N190" s="13"/>
      <c r="O190" s="19">
        <v>180</v>
      </c>
      <c r="P190">
        <f t="shared" si="48"/>
        <v>3</v>
      </c>
      <c r="Q190">
        <f t="shared" si="49"/>
        <v>93</v>
      </c>
      <c r="R190">
        <f t="shared" si="50"/>
        <v>2</v>
      </c>
      <c r="S190" t="b">
        <f t="shared" si="51"/>
        <v>1</v>
      </c>
      <c r="T190" t="b">
        <f t="shared" si="52"/>
        <v>0</v>
      </c>
      <c r="W190" t="str">
        <f t="shared" si="62"/>
        <v>DFASCRReligious compensatory time earned</v>
      </c>
      <c r="X190" t="str">
        <f t="shared" si="62"/>
        <v/>
      </c>
      <c r="Y190" t="str">
        <f t="shared" si="62"/>
        <v/>
      </c>
      <c r="Z190" t="str">
        <f t="shared" si="62"/>
        <v/>
      </c>
      <c r="AA190" t="str">
        <f t="shared" si="62"/>
        <v/>
      </c>
      <c r="AC190" t="str">
        <f t="shared" si="63"/>
        <v>DFASCERegular compensatory time earned</v>
      </c>
      <c r="AD190" t="str">
        <f t="shared" si="63"/>
        <v/>
      </c>
      <c r="AE190" t="str">
        <f t="shared" si="63"/>
        <v/>
      </c>
      <c r="AF190" t="str">
        <f t="shared" si="63"/>
        <v/>
      </c>
      <c r="AG190" t="str">
        <f t="shared" si="63"/>
        <v/>
      </c>
      <c r="AI190">
        <f t="shared" si="53"/>
        <v>1</v>
      </c>
      <c r="AJ190">
        <f t="shared" si="54"/>
        <v>93</v>
      </c>
      <c r="AK190" t="str">
        <f t="shared" si="55"/>
        <v>20181DFASCRReligious compensatory time earned</v>
      </c>
      <c r="AL190" t="str">
        <f t="shared" si="56"/>
        <v>Religious compensatory time earned</v>
      </c>
      <c r="AM190" t="str">
        <f t="shared" si="57"/>
        <v>20181DFASCERegular compensatory time earned</v>
      </c>
      <c r="AN190" t="str">
        <f t="shared" si="58"/>
        <v>Regular compensatory time earned</v>
      </c>
      <c r="AO190" s="13">
        <f t="shared" si="59"/>
        <v>0.50695187165775402</v>
      </c>
      <c r="AP190">
        <f t="shared" si="60"/>
        <v>1</v>
      </c>
      <c r="AQ190" t="str">
        <f t="shared" si="61"/>
        <v>DFASCRReligious compensatory time earnedDFASCERegular compensatory time earned</v>
      </c>
    </row>
    <row r="191" spans="1:43" x14ac:dyDescent="0.35">
      <c r="A191" s="18" t="s">
        <v>1839</v>
      </c>
      <c r="B191" t="s">
        <v>790</v>
      </c>
      <c r="C191" t="s">
        <v>791</v>
      </c>
      <c r="D191" s="18" t="s">
        <v>1839</v>
      </c>
      <c r="E191" t="s">
        <v>788</v>
      </c>
      <c r="F191" t="s">
        <v>789</v>
      </c>
      <c r="G191" s="13">
        <v>0.50695187165775402</v>
      </c>
      <c r="I191">
        <v>20181</v>
      </c>
      <c r="J191" t="str">
        <f t="shared" si="44"/>
        <v>20181DFASCRReligious compensatory time earned20181DFASCHHoliday compensatory time earned</v>
      </c>
      <c r="K191" t="str">
        <f t="shared" si="45"/>
        <v>20181DFASCRReligious compensatory time earned</v>
      </c>
      <c r="L191" t="str">
        <f t="shared" si="46"/>
        <v>20181DFASCHHoliday compensatory time earned</v>
      </c>
      <c r="M191" s="13">
        <f t="shared" si="47"/>
        <v>0.50695187165775402</v>
      </c>
      <c r="N191" s="13"/>
      <c r="O191" s="19">
        <v>181</v>
      </c>
      <c r="P191">
        <f t="shared" si="48"/>
        <v>3</v>
      </c>
      <c r="Q191">
        <f t="shared" si="49"/>
        <v>93</v>
      </c>
      <c r="R191">
        <f t="shared" si="50"/>
        <v>3</v>
      </c>
      <c r="S191" t="b">
        <f t="shared" si="51"/>
        <v>1</v>
      </c>
      <c r="T191" t="b">
        <f t="shared" si="52"/>
        <v>0</v>
      </c>
      <c r="W191" t="str">
        <f t="shared" si="62"/>
        <v>DFASCRReligious compensatory time earned</v>
      </c>
      <c r="X191" t="str">
        <f t="shared" si="62"/>
        <v/>
      </c>
      <c r="Y191" t="str">
        <f t="shared" si="62"/>
        <v/>
      </c>
      <c r="Z191" t="str">
        <f t="shared" si="62"/>
        <v/>
      </c>
      <c r="AA191" t="str">
        <f t="shared" si="62"/>
        <v/>
      </c>
      <c r="AC191" t="str">
        <f t="shared" si="63"/>
        <v>DFASCHHoliday compensatory time earned</v>
      </c>
      <c r="AD191" t="str">
        <f t="shared" si="63"/>
        <v/>
      </c>
      <c r="AE191" t="str">
        <f t="shared" si="63"/>
        <v/>
      </c>
      <c r="AF191" t="str">
        <f t="shared" si="63"/>
        <v/>
      </c>
      <c r="AG191" t="str">
        <f t="shared" si="63"/>
        <v/>
      </c>
      <c r="AI191">
        <f t="shared" si="53"/>
        <v>1</v>
      </c>
      <c r="AJ191">
        <f t="shared" si="54"/>
        <v>93</v>
      </c>
      <c r="AK191" t="str">
        <f t="shared" si="55"/>
        <v>20181DFASCRReligious compensatory time earned</v>
      </c>
      <c r="AL191" t="str">
        <f t="shared" si="56"/>
        <v>Religious compensatory time earned</v>
      </c>
      <c r="AM191" t="str">
        <f t="shared" si="57"/>
        <v>20181DFASCHHoliday compensatory time earned</v>
      </c>
      <c r="AN191" t="str">
        <f t="shared" si="58"/>
        <v>Holiday compensatory time earned</v>
      </c>
      <c r="AO191" s="13">
        <f t="shared" si="59"/>
        <v>0.50695187165775402</v>
      </c>
      <c r="AP191">
        <f t="shared" si="60"/>
        <v>1</v>
      </c>
      <c r="AQ191" t="str">
        <f t="shared" si="61"/>
        <v>DFASCRReligious compensatory time earnedDFASCHHoliday compensatory time earned</v>
      </c>
    </row>
    <row r="192" spans="1:43" x14ac:dyDescent="0.35">
      <c r="A192" s="18" t="s">
        <v>1839</v>
      </c>
      <c r="B192" t="s">
        <v>792</v>
      </c>
      <c r="C192" t="s">
        <v>793</v>
      </c>
      <c r="D192" s="18" t="s">
        <v>1839</v>
      </c>
      <c r="E192" t="s">
        <v>780</v>
      </c>
      <c r="F192" t="s">
        <v>781</v>
      </c>
      <c r="G192" s="13">
        <v>0.50909090909090904</v>
      </c>
      <c r="I192">
        <v>20181</v>
      </c>
      <c r="J192" t="str">
        <f t="shared" si="44"/>
        <v>20181DFASCSSunday compensatory time earned20181DFASCCCompensatory time callback earned</v>
      </c>
      <c r="K192" t="str">
        <f t="shared" si="45"/>
        <v>20181DFASCSSunday compensatory time earned</v>
      </c>
      <c r="L192" t="str">
        <f t="shared" si="46"/>
        <v>20181DFASCCCompensatory time callback earned</v>
      </c>
      <c r="M192" s="13">
        <f t="shared" si="47"/>
        <v>0.50909090909090904</v>
      </c>
      <c r="N192" s="13"/>
      <c r="O192" s="19">
        <v>182</v>
      </c>
      <c r="P192">
        <f t="shared" si="48"/>
        <v>3</v>
      </c>
      <c r="Q192">
        <f t="shared" si="49"/>
        <v>94</v>
      </c>
      <c r="R192">
        <f t="shared" si="50"/>
        <v>1</v>
      </c>
      <c r="S192" t="b">
        <f t="shared" si="51"/>
        <v>1</v>
      </c>
      <c r="T192" t="b">
        <f t="shared" si="52"/>
        <v>0</v>
      </c>
      <c r="W192" t="str">
        <f t="shared" si="62"/>
        <v>DFASCSSunday compensatory time earned</v>
      </c>
      <c r="X192" t="str">
        <f t="shared" si="62"/>
        <v/>
      </c>
      <c r="Y192" t="str">
        <f t="shared" si="62"/>
        <v/>
      </c>
      <c r="Z192" t="str">
        <f t="shared" si="62"/>
        <v/>
      </c>
      <c r="AA192" t="str">
        <f t="shared" si="62"/>
        <v/>
      </c>
      <c r="AC192" t="str">
        <f t="shared" si="63"/>
        <v>DFASCCCompensatory time callback earned</v>
      </c>
      <c r="AD192" t="str">
        <f t="shared" si="63"/>
        <v/>
      </c>
      <c r="AE192" t="str">
        <f t="shared" si="63"/>
        <v/>
      </c>
      <c r="AF192" t="str">
        <f t="shared" si="63"/>
        <v/>
      </c>
      <c r="AG192" t="str">
        <f t="shared" si="63"/>
        <v/>
      </c>
      <c r="AI192">
        <f t="shared" si="53"/>
        <v>1</v>
      </c>
      <c r="AJ192">
        <f t="shared" si="54"/>
        <v>94</v>
      </c>
      <c r="AK192" t="str">
        <f t="shared" si="55"/>
        <v>20181DFASCSSunday compensatory time earned</v>
      </c>
      <c r="AL192" t="str">
        <f t="shared" si="56"/>
        <v>Sunday compensatory time earned</v>
      </c>
      <c r="AM192" t="str">
        <f t="shared" si="57"/>
        <v>20181DFASCCCompensatory time callback earned</v>
      </c>
      <c r="AN192" t="str">
        <f t="shared" si="58"/>
        <v>Compensatory time callback earned</v>
      </c>
      <c r="AO192" s="13">
        <f t="shared" si="59"/>
        <v>0.50909090909090904</v>
      </c>
      <c r="AP192">
        <f t="shared" si="60"/>
        <v>1</v>
      </c>
      <c r="AQ192" t="str">
        <f t="shared" si="61"/>
        <v>DFASCSSunday compensatory time earnedDFASCCCompensatory time callback earned</v>
      </c>
    </row>
    <row r="193" spans="1:43" x14ac:dyDescent="0.35">
      <c r="A193" s="18" t="s">
        <v>1839</v>
      </c>
      <c r="B193" t="s">
        <v>792</v>
      </c>
      <c r="C193" t="s">
        <v>793</v>
      </c>
      <c r="D193" s="18" t="s">
        <v>1839</v>
      </c>
      <c r="E193" t="s">
        <v>784</v>
      </c>
      <c r="F193" t="s">
        <v>785</v>
      </c>
      <c r="G193" s="13">
        <v>0.50909090909090904</v>
      </c>
      <c r="I193">
        <v>20181</v>
      </c>
      <c r="J193" t="str">
        <f t="shared" si="44"/>
        <v>20181DFASCSSunday compensatory time earned20181DFASCERegular compensatory time earned</v>
      </c>
      <c r="K193" t="str">
        <f t="shared" si="45"/>
        <v>20181DFASCSSunday compensatory time earned</v>
      </c>
      <c r="L193" t="str">
        <f t="shared" si="46"/>
        <v>20181DFASCERegular compensatory time earned</v>
      </c>
      <c r="M193" s="13">
        <f t="shared" si="47"/>
        <v>0.50909090909090904</v>
      </c>
      <c r="N193" s="13"/>
      <c r="O193" s="19">
        <v>183</v>
      </c>
      <c r="P193">
        <f t="shared" si="48"/>
        <v>3</v>
      </c>
      <c r="Q193">
        <f t="shared" si="49"/>
        <v>94</v>
      </c>
      <c r="R193">
        <f t="shared" si="50"/>
        <v>2</v>
      </c>
      <c r="S193" t="b">
        <f t="shared" si="51"/>
        <v>1</v>
      </c>
      <c r="T193" t="b">
        <f t="shared" si="52"/>
        <v>0</v>
      </c>
      <c r="W193" t="str">
        <f t="shared" si="62"/>
        <v>DFASCSSunday compensatory time earned</v>
      </c>
      <c r="X193" t="str">
        <f t="shared" si="62"/>
        <v/>
      </c>
      <c r="Y193" t="str">
        <f t="shared" si="62"/>
        <v/>
      </c>
      <c r="Z193" t="str">
        <f t="shared" si="62"/>
        <v/>
      </c>
      <c r="AA193" t="str">
        <f t="shared" si="62"/>
        <v/>
      </c>
      <c r="AC193" t="str">
        <f t="shared" si="63"/>
        <v>DFASCERegular compensatory time earned</v>
      </c>
      <c r="AD193" t="str">
        <f t="shared" si="63"/>
        <v/>
      </c>
      <c r="AE193" t="str">
        <f t="shared" si="63"/>
        <v/>
      </c>
      <c r="AF193" t="str">
        <f t="shared" si="63"/>
        <v/>
      </c>
      <c r="AG193" t="str">
        <f t="shared" si="63"/>
        <v/>
      </c>
      <c r="AI193">
        <f t="shared" si="53"/>
        <v>1</v>
      </c>
      <c r="AJ193">
        <f t="shared" si="54"/>
        <v>94</v>
      </c>
      <c r="AK193" t="str">
        <f t="shared" si="55"/>
        <v>20181DFASCSSunday compensatory time earned</v>
      </c>
      <c r="AL193" t="str">
        <f t="shared" si="56"/>
        <v>Sunday compensatory time earned</v>
      </c>
      <c r="AM193" t="str">
        <f t="shared" si="57"/>
        <v>20181DFASCERegular compensatory time earned</v>
      </c>
      <c r="AN193" t="str">
        <f t="shared" si="58"/>
        <v>Regular compensatory time earned</v>
      </c>
      <c r="AO193" s="13">
        <f t="shared" si="59"/>
        <v>0.50909090909090904</v>
      </c>
      <c r="AP193">
        <f t="shared" si="60"/>
        <v>1</v>
      </c>
      <c r="AQ193" t="str">
        <f t="shared" si="61"/>
        <v>DFASCSSunday compensatory time earnedDFASCERegular compensatory time earned</v>
      </c>
    </row>
    <row r="194" spans="1:43" x14ac:dyDescent="0.35">
      <c r="A194" s="18" t="s">
        <v>1839</v>
      </c>
      <c r="B194" t="s">
        <v>792</v>
      </c>
      <c r="C194" t="s">
        <v>793</v>
      </c>
      <c r="D194" s="18" t="s">
        <v>1839</v>
      </c>
      <c r="E194" t="s">
        <v>788</v>
      </c>
      <c r="F194" t="s">
        <v>789</v>
      </c>
      <c r="G194" s="13">
        <v>0.50909090909090904</v>
      </c>
      <c r="I194">
        <v>20181</v>
      </c>
      <c r="J194" t="str">
        <f t="shared" si="44"/>
        <v>20181DFASCSSunday compensatory time earned20181DFASCHHoliday compensatory time earned</v>
      </c>
      <c r="K194" t="str">
        <f t="shared" si="45"/>
        <v>20181DFASCSSunday compensatory time earned</v>
      </c>
      <c r="L194" t="str">
        <f t="shared" si="46"/>
        <v>20181DFASCHHoliday compensatory time earned</v>
      </c>
      <c r="M194" s="13">
        <f t="shared" si="47"/>
        <v>0.50909090909090904</v>
      </c>
      <c r="N194" s="13"/>
      <c r="O194" s="19">
        <v>184</v>
      </c>
      <c r="P194">
        <f t="shared" si="48"/>
        <v>3</v>
      </c>
      <c r="Q194">
        <f t="shared" si="49"/>
        <v>94</v>
      </c>
      <c r="R194">
        <f t="shared" si="50"/>
        <v>3</v>
      </c>
      <c r="S194" t="b">
        <f t="shared" si="51"/>
        <v>1</v>
      </c>
      <c r="T194" t="b">
        <f t="shared" si="52"/>
        <v>0</v>
      </c>
      <c r="W194" t="str">
        <f t="shared" si="62"/>
        <v>DFASCSSunday compensatory time earned</v>
      </c>
      <c r="X194" t="str">
        <f t="shared" si="62"/>
        <v/>
      </c>
      <c r="Y194" t="str">
        <f t="shared" si="62"/>
        <v/>
      </c>
      <c r="Z194" t="str">
        <f t="shared" si="62"/>
        <v/>
      </c>
      <c r="AA194" t="str">
        <f t="shared" si="62"/>
        <v/>
      </c>
      <c r="AC194" t="str">
        <f t="shared" si="63"/>
        <v>DFASCHHoliday compensatory time earned</v>
      </c>
      <c r="AD194" t="str">
        <f t="shared" si="63"/>
        <v/>
      </c>
      <c r="AE194" t="str">
        <f t="shared" si="63"/>
        <v/>
      </c>
      <c r="AF194" t="str">
        <f t="shared" si="63"/>
        <v/>
      </c>
      <c r="AG194" t="str">
        <f t="shared" si="63"/>
        <v/>
      </c>
      <c r="AI194">
        <f t="shared" si="53"/>
        <v>1</v>
      </c>
      <c r="AJ194">
        <f t="shared" si="54"/>
        <v>94</v>
      </c>
      <c r="AK194" t="str">
        <f t="shared" si="55"/>
        <v>20181DFASCSSunday compensatory time earned</v>
      </c>
      <c r="AL194" t="str">
        <f t="shared" si="56"/>
        <v>Sunday compensatory time earned</v>
      </c>
      <c r="AM194" t="str">
        <f t="shared" si="57"/>
        <v>20181DFASCHHoliday compensatory time earned</v>
      </c>
      <c r="AN194" t="str">
        <f t="shared" si="58"/>
        <v>Holiday compensatory time earned</v>
      </c>
      <c r="AO194" s="13">
        <f t="shared" si="59"/>
        <v>0.50909090909090904</v>
      </c>
      <c r="AP194">
        <f t="shared" si="60"/>
        <v>1</v>
      </c>
      <c r="AQ194" t="str">
        <f t="shared" si="61"/>
        <v>DFASCSSunday compensatory time earnedDFASCHHoliday compensatory time earned</v>
      </c>
    </row>
    <row r="195" spans="1:43" x14ac:dyDescent="0.35">
      <c r="A195" s="18" t="s">
        <v>1839</v>
      </c>
      <c r="B195" t="s">
        <v>794</v>
      </c>
      <c r="C195" t="s">
        <v>795</v>
      </c>
      <c r="D195" s="18" t="s">
        <v>1839</v>
      </c>
      <c r="E195" t="s">
        <v>786</v>
      </c>
      <c r="F195" t="s">
        <v>787</v>
      </c>
      <c r="G195" s="13">
        <v>0.50761904761904764</v>
      </c>
      <c r="I195">
        <v>20181</v>
      </c>
      <c r="J195" t="str">
        <f t="shared" si="44"/>
        <v>20181DFASCTRegular compensatory time taken20181DFASCFTravel compensatory time taken</v>
      </c>
      <c r="K195" t="str">
        <f t="shared" si="45"/>
        <v>20181DFASCTRegular compensatory time taken</v>
      </c>
      <c r="L195" t="str">
        <f t="shared" si="46"/>
        <v>20181DFASCFTravel compensatory time taken</v>
      </c>
      <c r="M195" s="13">
        <f t="shared" si="47"/>
        <v>0.50761904761904764</v>
      </c>
      <c r="N195" s="13"/>
      <c r="O195" s="19">
        <v>185</v>
      </c>
      <c r="P195">
        <f t="shared" si="48"/>
        <v>3</v>
      </c>
      <c r="Q195">
        <f t="shared" si="49"/>
        <v>95</v>
      </c>
      <c r="R195">
        <f t="shared" si="50"/>
        <v>1</v>
      </c>
      <c r="S195" t="b">
        <f t="shared" si="51"/>
        <v>1</v>
      </c>
      <c r="T195" t="b">
        <f t="shared" si="52"/>
        <v>0</v>
      </c>
      <c r="W195" t="str">
        <f t="shared" si="62"/>
        <v>DFASCTRegular compensatory time taken</v>
      </c>
      <c r="X195" t="str">
        <f t="shared" si="62"/>
        <v/>
      </c>
      <c r="Y195" t="str">
        <f t="shared" si="62"/>
        <v/>
      </c>
      <c r="Z195" t="str">
        <f t="shared" si="62"/>
        <v/>
      </c>
      <c r="AA195" t="str">
        <f t="shared" si="62"/>
        <v/>
      </c>
      <c r="AC195" t="str">
        <f t="shared" si="63"/>
        <v>DFASCFTravel compensatory time taken</v>
      </c>
      <c r="AD195" t="str">
        <f t="shared" si="63"/>
        <v/>
      </c>
      <c r="AE195" t="str">
        <f t="shared" si="63"/>
        <v/>
      </c>
      <c r="AF195" t="str">
        <f t="shared" si="63"/>
        <v/>
      </c>
      <c r="AG195" t="str">
        <f t="shared" si="63"/>
        <v/>
      </c>
      <c r="AI195">
        <f t="shared" si="53"/>
        <v>1</v>
      </c>
      <c r="AJ195">
        <f t="shared" si="54"/>
        <v>95</v>
      </c>
      <c r="AK195" t="str">
        <f t="shared" si="55"/>
        <v>20181DFASCTRegular compensatory time taken</v>
      </c>
      <c r="AL195" t="str">
        <f t="shared" si="56"/>
        <v>Regular compensatory time taken</v>
      </c>
      <c r="AM195" t="str">
        <f t="shared" si="57"/>
        <v>20181DFASCFTravel compensatory time taken</v>
      </c>
      <c r="AN195" t="str">
        <f t="shared" si="58"/>
        <v>Travel compensatory time taken</v>
      </c>
      <c r="AO195" s="13">
        <f t="shared" si="59"/>
        <v>0.50761904761904764</v>
      </c>
      <c r="AP195">
        <f t="shared" si="60"/>
        <v>1</v>
      </c>
      <c r="AQ195" t="str">
        <f t="shared" si="61"/>
        <v>DFASCTRegular compensatory time takenDFASCFTravel compensatory time taken</v>
      </c>
    </row>
    <row r="196" spans="1:43" x14ac:dyDescent="0.35">
      <c r="A196" s="18" t="s">
        <v>1839</v>
      </c>
      <c r="B196" t="s">
        <v>794</v>
      </c>
      <c r="C196" t="s">
        <v>795</v>
      </c>
      <c r="D196" s="18" t="s">
        <v>1839</v>
      </c>
      <c r="E196" t="s">
        <v>784</v>
      </c>
      <c r="F196" t="s">
        <v>785</v>
      </c>
      <c r="G196" s="13">
        <v>0.50695187165775402</v>
      </c>
      <c r="I196">
        <v>20181</v>
      </c>
      <c r="J196" t="str">
        <f t="shared" si="44"/>
        <v>20181DFASCTRegular compensatory time taken20181DFASCERegular compensatory time earned</v>
      </c>
      <c r="K196" t="str">
        <f t="shared" si="45"/>
        <v>20181DFASCTRegular compensatory time taken</v>
      </c>
      <c r="L196" t="str">
        <f t="shared" si="46"/>
        <v>20181DFASCERegular compensatory time earned</v>
      </c>
      <c r="M196" s="13">
        <f t="shared" si="47"/>
        <v>0.50695187165775402</v>
      </c>
      <c r="N196" s="13"/>
      <c r="O196" s="19">
        <v>186</v>
      </c>
      <c r="P196">
        <f t="shared" si="48"/>
        <v>3</v>
      </c>
      <c r="Q196">
        <f t="shared" si="49"/>
        <v>95</v>
      </c>
      <c r="R196">
        <f t="shared" si="50"/>
        <v>2</v>
      </c>
      <c r="S196" t="b">
        <f t="shared" si="51"/>
        <v>1</v>
      </c>
      <c r="T196" t="b">
        <f t="shared" si="52"/>
        <v>0</v>
      </c>
      <c r="W196" t="str">
        <f t="shared" si="62"/>
        <v>DFASCTRegular compensatory time taken</v>
      </c>
      <c r="X196" t="str">
        <f t="shared" si="62"/>
        <v/>
      </c>
      <c r="Y196" t="str">
        <f t="shared" si="62"/>
        <v/>
      </c>
      <c r="Z196" t="str">
        <f t="shared" si="62"/>
        <v/>
      </c>
      <c r="AA196" t="str">
        <f t="shared" si="62"/>
        <v/>
      </c>
      <c r="AC196" t="str">
        <f t="shared" si="63"/>
        <v>DFASCERegular compensatory time earned</v>
      </c>
      <c r="AD196" t="str">
        <f t="shared" si="63"/>
        <v/>
      </c>
      <c r="AE196" t="str">
        <f t="shared" si="63"/>
        <v/>
      </c>
      <c r="AF196" t="str">
        <f t="shared" si="63"/>
        <v/>
      </c>
      <c r="AG196" t="str">
        <f t="shared" si="63"/>
        <v/>
      </c>
      <c r="AI196">
        <f t="shared" si="53"/>
        <v>1</v>
      </c>
      <c r="AJ196">
        <f t="shared" si="54"/>
        <v>95</v>
      </c>
      <c r="AK196" t="str">
        <f t="shared" si="55"/>
        <v>20181DFASCTRegular compensatory time taken</v>
      </c>
      <c r="AL196" t="str">
        <f t="shared" si="56"/>
        <v>Regular compensatory time taken</v>
      </c>
      <c r="AM196" t="str">
        <f t="shared" si="57"/>
        <v>20181DFASCERegular compensatory time earned</v>
      </c>
      <c r="AN196" t="str">
        <f t="shared" si="58"/>
        <v>Regular compensatory time earned</v>
      </c>
      <c r="AO196" s="13">
        <f t="shared" si="59"/>
        <v>0.50695187165775402</v>
      </c>
      <c r="AP196">
        <f t="shared" si="60"/>
        <v>1</v>
      </c>
      <c r="AQ196" t="str">
        <f t="shared" si="61"/>
        <v>DFASCTRegular compensatory time takenDFASCERegular compensatory time earned</v>
      </c>
    </row>
    <row r="197" spans="1:43" x14ac:dyDescent="0.35">
      <c r="A197" s="18" t="s">
        <v>1839</v>
      </c>
      <c r="B197" t="s">
        <v>794</v>
      </c>
      <c r="C197" t="s">
        <v>795</v>
      </c>
      <c r="D197" s="18" t="s">
        <v>1839</v>
      </c>
      <c r="E197" t="s">
        <v>776</v>
      </c>
      <c r="F197" t="s">
        <v>777</v>
      </c>
      <c r="G197" s="13">
        <v>0.50555555555555554</v>
      </c>
      <c r="I197">
        <v>20181</v>
      </c>
      <c r="J197" t="str">
        <f t="shared" si="44"/>
        <v>20181DFASCTRegular compensatory time taken20181DFASCAReligious compensatory time taken</v>
      </c>
      <c r="K197" t="str">
        <f t="shared" si="45"/>
        <v>20181DFASCTRegular compensatory time taken</v>
      </c>
      <c r="L197" t="str">
        <f t="shared" si="46"/>
        <v>20181DFASCAReligious compensatory time taken</v>
      </c>
      <c r="M197" s="13">
        <f t="shared" si="47"/>
        <v>0.50555555555555554</v>
      </c>
      <c r="N197" s="13"/>
      <c r="O197" s="19">
        <v>187</v>
      </c>
      <c r="P197">
        <f t="shared" si="48"/>
        <v>3</v>
      </c>
      <c r="Q197">
        <f t="shared" si="49"/>
        <v>95</v>
      </c>
      <c r="R197">
        <f t="shared" si="50"/>
        <v>3</v>
      </c>
      <c r="S197" t="b">
        <f t="shared" si="51"/>
        <v>1</v>
      </c>
      <c r="T197" t="b">
        <f t="shared" si="52"/>
        <v>0</v>
      </c>
      <c r="W197" t="str">
        <f t="shared" si="62"/>
        <v>DFASCTRegular compensatory time taken</v>
      </c>
      <c r="X197" t="str">
        <f t="shared" si="62"/>
        <v/>
      </c>
      <c r="Y197" t="str">
        <f t="shared" si="62"/>
        <v/>
      </c>
      <c r="Z197" t="str">
        <f t="shared" si="62"/>
        <v/>
      </c>
      <c r="AA197" t="str">
        <f t="shared" si="62"/>
        <v/>
      </c>
      <c r="AC197" t="str">
        <f t="shared" si="63"/>
        <v>DFASCAReligious compensatory time taken</v>
      </c>
      <c r="AD197" t="str">
        <f t="shared" si="63"/>
        <v/>
      </c>
      <c r="AE197" t="str">
        <f t="shared" si="63"/>
        <v/>
      </c>
      <c r="AF197" t="str">
        <f t="shared" si="63"/>
        <v/>
      </c>
      <c r="AG197" t="str">
        <f t="shared" si="63"/>
        <v/>
      </c>
      <c r="AI197">
        <f t="shared" si="53"/>
        <v>1</v>
      </c>
      <c r="AJ197">
        <f t="shared" si="54"/>
        <v>95</v>
      </c>
      <c r="AK197" t="str">
        <f t="shared" si="55"/>
        <v>20181DFASCTRegular compensatory time taken</v>
      </c>
      <c r="AL197" t="str">
        <f t="shared" si="56"/>
        <v>Regular compensatory time taken</v>
      </c>
      <c r="AM197" t="str">
        <f t="shared" si="57"/>
        <v>20181DFASCAReligious compensatory time taken</v>
      </c>
      <c r="AN197" t="str">
        <f t="shared" si="58"/>
        <v>Religious compensatory time taken</v>
      </c>
      <c r="AO197" s="13">
        <f t="shared" si="59"/>
        <v>0.50555555555555554</v>
      </c>
      <c r="AP197">
        <f t="shared" si="60"/>
        <v>1</v>
      </c>
      <c r="AQ197" t="str">
        <f t="shared" si="61"/>
        <v>DFASCTRegular compensatory time takenDFASCAReligious compensatory time taken</v>
      </c>
    </row>
    <row r="198" spans="1:43" x14ac:dyDescent="0.35">
      <c r="A198" s="18" t="s">
        <v>1839</v>
      </c>
      <c r="B198" t="s">
        <v>796</v>
      </c>
      <c r="C198" t="s">
        <v>797</v>
      </c>
      <c r="D198" s="18" t="s">
        <v>1839</v>
      </c>
      <c r="E198" t="s">
        <v>780</v>
      </c>
      <c r="F198" t="s">
        <v>781</v>
      </c>
      <c r="G198" s="13">
        <v>0.50695187165775402</v>
      </c>
      <c r="I198">
        <v>20181</v>
      </c>
      <c r="J198" t="str">
        <f t="shared" si="44"/>
        <v>20181DFASCWSaturday compensatory time earned20181DFASCCCompensatory time callback earned</v>
      </c>
      <c r="K198" t="str">
        <f t="shared" si="45"/>
        <v>20181DFASCWSaturday compensatory time earned</v>
      </c>
      <c r="L198" t="str">
        <f t="shared" si="46"/>
        <v>20181DFASCCCompensatory time callback earned</v>
      </c>
      <c r="M198" s="13">
        <f t="shared" si="47"/>
        <v>0.50695187165775402</v>
      </c>
      <c r="N198" s="13"/>
      <c r="O198" s="19">
        <v>188</v>
      </c>
      <c r="P198">
        <f t="shared" si="48"/>
        <v>3</v>
      </c>
      <c r="Q198">
        <f t="shared" si="49"/>
        <v>96</v>
      </c>
      <c r="R198">
        <f t="shared" si="50"/>
        <v>1</v>
      </c>
      <c r="S198" t="b">
        <f t="shared" si="51"/>
        <v>1</v>
      </c>
      <c r="T198" t="b">
        <f t="shared" si="52"/>
        <v>0</v>
      </c>
      <c r="W198" t="str">
        <f t="shared" si="62"/>
        <v>DFASCWSaturday compensatory time earned</v>
      </c>
      <c r="X198" t="str">
        <f t="shared" si="62"/>
        <v/>
      </c>
      <c r="Y198" t="str">
        <f t="shared" si="62"/>
        <v/>
      </c>
      <c r="Z198" t="str">
        <f t="shared" si="62"/>
        <v/>
      </c>
      <c r="AA198" t="str">
        <f t="shared" si="62"/>
        <v/>
      </c>
      <c r="AC198" t="str">
        <f t="shared" si="63"/>
        <v>DFASCCCompensatory time callback earned</v>
      </c>
      <c r="AD198" t="str">
        <f t="shared" si="63"/>
        <v/>
      </c>
      <c r="AE198" t="str">
        <f t="shared" si="63"/>
        <v/>
      </c>
      <c r="AF198" t="str">
        <f t="shared" si="63"/>
        <v/>
      </c>
      <c r="AG198" t="str">
        <f t="shared" si="63"/>
        <v/>
      </c>
      <c r="AI198">
        <f t="shared" si="53"/>
        <v>1</v>
      </c>
      <c r="AJ198">
        <f t="shared" si="54"/>
        <v>96</v>
      </c>
      <c r="AK198" t="str">
        <f t="shared" si="55"/>
        <v>20181DFASCWSaturday compensatory time earned</v>
      </c>
      <c r="AL198" t="str">
        <f t="shared" si="56"/>
        <v>Saturday compensatory time earned</v>
      </c>
      <c r="AM198" t="str">
        <f t="shared" si="57"/>
        <v>20181DFASCCCompensatory time callback earned</v>
      </c>
      <c r="AN198" t="str">
        <f t="shared" si="58"/>
        <v>Compensatory time callback earned</v>
      </c>
      <c r="AO198" s="13">
        <f t="shared" si="59"/>
        <v>0.50695187165775402</v>
      </c>
      <c r="AP198">
        <f t="shared" si="60"/>
        <v>1</v>
      </c>
      <c r="AQ198" t="str">
        <f t="shared" si="61"/>
        <v>DFASCWSaturday compensatory time earnedDFASCCCompensatory time callback earned</v>
      </c>
    </row>
    <row r="199" spans="1:43" x14ac:dyDescent="0.35">
      <c r="A199" s="18" t="s">
        <v>1839</v>
      </c>
      <c r="B199" t="s">
        <v>796</v>
      </c>
      <c r="C199" t="s">
        <v>797</v>
      </c>
      <c r="D199" s="18" t="s">
        <v>1839</v>
      </c>
      <c r="E199" t="s">
        <v>784</v>
      </c>
      <c r="F199" t="s">
        <v>785</v>
      </c>
      <c r="G199" s="13">
        <v>0.50695187165775402</v>
      </c>
      <c r="I199">
        <v>20181</v>
      </c>
      <c r="J199" t="str">
        <f t="shared" si="44"/>
        <v>20181DFASCWSaturday compensatory time earned20181DFASCERegular compensatory time earned</v>
      </c>
      <c r="K199" t="str">
        <f t="shared" si="45"/>
        <v>20181DFASCWSaturday compensatory time earned</v>
      </c>
      <c r="L199" t="str">
        <f t="shared" si="46"/>
        <v>20181DFASCERegular compensatory time earned</v>
      </c>
      <c r="M199" s="13">
        <f t="shared" si="47"/>
        <v>0.50695187165775402</v>
      </c>
      <c r="N199" s="13"/>
      <c r="O199" s="19">
        <v>189</v>
      </c>
      <c r="P199">
        <f t="shared" si="48"/>
        <v>3</v>
      </c>
      <c r="Q199">
        <f t="shared" si="49"/>
        <v>96</v>
      </c>
      <c r="R199">
        <f t="shared" si="50"/>
        <v>2</v>
      </c>
      <c r="S199" t="b">
        <f t="shared" si="51"/>
        <v>1</v>
      </c>
      <c r="T199" t="b">
        <f t="shared" si="52"/>
        <v>0</v>
      </c>
      <c r="W199" t="str">
        <f t="shared" si="62"/>
        <v>DFASCWSaturday compensatory time earned</v>
      </c>
      <c r="X199" t="str">
        <f t="shared" si="62"/>
        <v/>
      </c>
      <c r="Y199" t="str">
        <f t="shared" si="62"/>
        <v/>
      </c>
      <c r="Z199" t="str">
        <f t="shared" si="62"/>
        <v/>
      </c>
      <c r="AA199" t="str">
        <f t="shared" si="62"/>
        <v/>
      </c>
      <c r="AC199" t="str">
        <f t="shared" si="63"/>
        <v>DFASCERegular compensatory time earned</v>
      </c>
      <c r="AD199" t="str">
        <f t="shared" si="63"/>
        <v/>
      </c>
      <c r="AE199" t="str">
        <f t="shared" si="63"/>
        <v/>
      </c>
      <c r="AF199" t="str">
        <f t="shared" si="63"/>
        <v/>
      </c>
      <c r="AG199" t="str">
        <f t="shared" si="63"/>
        <v/>
      </c>
      <c r="AI199">
        <f t="shared" si="53"/>
        <v>1</v>
      </c>
      <c r="AJ199">
        <f t="shared" si="54"/>
        <v>96</v>
      </c>
      <c r="AK199" t="str">
        <f t="shared" si="55"/>
        <v>20181DFASCWSaturday compensatory time earned</v>
      </c>
      <c r="AL199" t="str">
        <f t="shared" si="56"/>
        <v>Saturday compensatory time earned</v>
      </c>
      <c r="AM199" t="str">
        <f t="shared" si="57"/>
        <v>20181DFASCERegular compensatory time earned</v>
      </c>
      <c r="AN199" t="str">
        <f t="shared" si="58"/>
        <v>Regular compensatory time earned</v>
      </c>
      <c r="AO199" s="13">
        <f t="shared" si="59"/>
        <v>0.50695187165775402</v>
      </c>
      <c r="AP199">
        <f t="shared" si="60"/>
        <v>1</v>
      </c>
      <c r="AQ199" t="str">
        <f t="shared" si="61"/>
        <v>DFASCWSaturday compensatory time earnedDFASCERegular compensatory time earned</v>
      </c>
    </row>
    <row r="200" spans="1:43" x14ac:dyDescent="0.35">
      <c r="A200" s="18" t="s">
        <v>1839</v>
      </c>
      <c r="B200" t="s">
        <v>796</v>
      </c>
      <c r="C200" t="s">
        <v>797</v>
      </c>
      <c r="D200" s="18" t="s">
        <v>1839</v>
      </c>
      <c r="E200" t="s">
        <v>788</v>
      </c>
      <c r="F200" t="s">
        <v>789</v>
      </c>
      <c r="G200" s="13">
        <v>0.50695187165775402</v>
      </c>
      <c r="I200">
        <v>20181</v>
      </c>
      <c r="J200" t="str">
        <f t="shared" si="44"/>
        <v>20181DFASCWSaturday compensatory time earned20181DFASCHHoliday compensatory time earned</v>
      </c>
      <c r="K200" t="str">
        <f t="shared" si="45"/>
        <v>20181DFASCWSaturday compensatory time earned</v>
      </c>
      <c r="L200" t="str">
        <f t="shared" si="46"/>
        <v>20181DFASCHHoliday compensatory time earned</v>
      </c>
      <c r="M200" s="13">
        <f t="shared" si="47"/>
        <v>0.50695187165775402</v>
      </c>
      <c r="N200" s="13"/>
      <c r="O200" s="19">
        <v>190</v>
      </c>
      <c r="P200">
        <f t="shared" si="48"/>
        <v>3</v>
      </c>
      <c r="Q200">
        <f t="shared" si="49"/>
        <v>96</v>
      </c>
      <c r="R200">
        <f t="shared" si="50"/>
        <v>3</v>
      </c>
      <c r="S200" t="b">
        <f t="shared" si="51"/>
        <v>1</v>
      </c>
      <c r="T200" t="b">
        <f t="shared" si="52"/>
        <v>0</v>
      </c>
      <c r="W200" t="str">
        <f t="shared" si="62"/>
        <v>DFASCWSaturday compensatory time earned</v>
      </c>
      <c r="X200" t="str">
        <f t="shared" si="62"/>
        <v/>
      </c>
      <c r="Y200" t="str">
        <f t="shared" si="62"/>
        <v/>
      </c>
      <c r="Z200" t="str">
        <f t="shared" si="62"/>
        <v/>
      </c>
      <c r="AA200" t="str">
        <f t="shared" si="62"/>
        <v/>
      </c>
      <c r="AC200" t="str">
        <f t="shared" si="63"/>
        <v>DFASCHHoliday compensatory time earned</v>
      </c>
      <c r="AD200" t="str">
        <f t="shared" si="63"/>
        <v/>
      </c>
      <c r="AE200" t="str">
        <f t="shared" si="63"/>
        <v/>
      </c>
      <c r="AF200" t="str">
        <f t="shared" si="63"/>
        <v/>
      </c>
      <c r="AG200" t="str">
        <f t="shared" si="63"/>
        <v/>
      </c>
      <c r="AI200">
        <f t="shared" si="53"/>
        <v>1</v>
      </c>
      <c r="AJ200">
        <f t="shared" si="54"/>
        <v>96</v>
      </c>
      <c r="AK200" t="str">
        <f t="shared" si="55"/>
        <v>20181DFASCWSaturday compensatory time earned</v>
      </c>
      <c r="AL200" t="str">
        <f t="shared" si="56"/>
        <v>Saturday compensatory time earned</v>
      </c>
      <c r="AM200" t="str">
        <f t="shared" si="57"/>
        <v>20181DFASCHHoliday compensatory time earned</v>
      </c>
      <c r="AN200" t="str">
        <f t="shared" si="58"/>
        <v>Holiday compensatory time earned</v>
      </c>
      <c r="AO200" s="13">
        <f t="shared" si="59"/>
        <v>0.50695187165775402</v>
      </c>
      <c r="AP200">
        <f t="shared" si="60"/>
        <v>1</v>
      </c>
      <c r="AQ200" t="str">
        <f t="shared" si="61"/>
        <v>DFASCWSaturday compensatory time earnedDFASCHHoliday compensatory time earned</v>
      </c>
    </row>
    <row r="201" spans="1:43" x14ac:dyDescent="0.35">
      <c r="A201" s="18" t="s">
        <v>1839</v>
      </c>
      <c r="B201" t="s">
        <v>644</v>
      </c>
      <c r="C201" t="s">
        <v>868</v>
      </c>
      <c r="D201" s="18"/>
      <c r="G201" s="13">
        <v>0</v>
      </c>
      <c r="I201">
        <v>20181</v>
      </c>
      <c r="J201" t="str">
        <f t="shared" si="44"/>
        <v>20181DFASY9Post Separation - COP Entitlement20181</v>
      </c>
      <c r="K201" t="str">
        <f t="shared" si="45"/>
        <v>20181DFASY9Post Separation - COP Entitlement</v>
      </c>
      <c r="L201" t="str">
        <f t="shared" si="46"/>
        <v>20181</v>
      </c>
      <c r="M201" s="13">
        <f t="shared" si="47"/>
        <v>0</v>
      </c>
      <c r="N201" s="13"/>
      <c r="O201" s="19">
        <v>191</v>
      </c>
      <c r="P201">
        <f t="shared" si="48"/>
        <v>1</v>
      </c>
      <c r="Q201">
        <f t="shared" si="49"/>
        <v>97</v>
      </c>
      <c r="R201">
        <f t="shared" si="50"/>
        <v>1</v>
      </c>
      <c r="S201" t="b">
        <f t="shared" si="51"/>
        <v>0</v>
      </c>
      <c r="T201" t="b">
        <f t="shared" si="52"/>
        <v>0</v>
      </c>
      <c r="W201" t="str">
        <f t="shared" si="62"/>
        <v>DFASY9Post Separation - COP Entitlement</v>
      </c>
      <c r="X201" t="str">
        <f t="shared" si="62"/>
        <v/>
      </c>
      <c r="Y201" t="str">
        <f t="shared" si="62"/>
        <v/>
      </c>
      <c r="Z201" t="str">
        <f t="shared" si="62"/>
        <v/>
      </c>
      <c r="AA201" t="str">
        <f t="shared" si="62"/>
        <v/>
      </c>
      <c r="AC201" t="str">
        <f t="shared" si="63"/>
        <v/>
      </c>
      <c r="AD201" t="str">
        <f t="shared" si="63"/>
        <v/>
      </c>
      <c r="AE201" t="str">
        <f t="shared" si="63"/>
        <v/>
      </c>
      <c r="AF201" t="str">
        <f t="shared" si="63"/>
        <v/>
      </c>
      <c r="AG201" t="str">
        <f t="shared" si="63"/>
        <v/>
      </c>
      <c r="AI201">
        <f t="shared" si="53"/>
        <v>1</v>
      </c>
      <c r="AJ201">
        <f t="shared" si="54"/>
        <v>97</v>
      </c>
      <c r="AK201" t="str">
        <f t="shared" si="55"/>
        <v>20181DFASY9Post Separation - COP Entitlement</v>
      </c>
      <c r="AL201" t="str">
        <f t="shared" si="56"/>
        <v>Post Separation - COP Entitlement</v>
      </c>
      <c r="AM201" t="str">
        <f t="shared" si="57"/>
        <v>20181</v>
      </c>
      <c r="AN201" t="str">
        <f t="shared" si="58"/>
        <v/>
      </c>
      <c r="AO201" s="13">
        <f t="shared" si="59"/>
        <v>0</v>
      </c>
      <c r="AP201">
        <f t="shared" si="60"/>
        <v>1</v>
      </c>
      <c r="AQ201" t="str">
        <f t="shared" si="61"/>
        <v>DFASY9Post Separation - COP Entitlement</v>
      </c>
    </row>
    <row r="202" spans="1:43" x14ac:dyDescent="0.35">
      <c r="A202" s="18" t="s">
        <v>1839</v>
      </c>
      <c r="B202" t="s">
        <v>948</v>
      </c>
      <c r="C202" t="s">
        <v>949</v>
      </c>
      <c r="D202" s="18"/>
      <c r="G202" s="13">
        <v>0</v>
      </c>
      <c r="I202">
        <v>20181</v>
      </c>
      <c r="J202" t="str">
        <f t="shared" si="44"/>
        <v>20181DFASEAFlying 20181</v>
      </c>
      <c r="K202" t="str">
        <f t="shared" si="45"/>
        <v xml:space="preserve">20181DFASEAFlying </v>
      </c>
      <c r="L202" t="str">
        <f t="shared" si="46"/>
        <v>20181</v>
      </c>
      <c r="M202" s="13">
        <f t="shared" si="47"/>
        <v>0</v>
      </c>
      <c r="N202" s="13"/>
      <c r="O202" s="19">
        <v>192</v>
      </c>
      <c r="P202">
        <f t="shared" si="48"/>
        <v>1</v>
      </c>
      <c r="Q202">
        <f t="shared" si="49"/>
        <v>98</v>
      </c>
      <c r="R202">
        <f t="shared" si="50"/>
        <v>1</v>
      </c>
      <c r="S202" t="b">
        <f t="shared" si="51"/>
        <v>0</v>
      </c>
      <c r="T202" t="b">
        <f t="shared" si="52"/>
        <v>0</v>
      </c>
      <c r="W202" t="str">
        <f t="shared" si="62"/>
        <v xml:space="preserve">DFASEAFlying </v>
      </c>
      <c r="X202" t="str">
        <f t="shared" si="62"/>
        <v/>
      </c>
      <c r="Y202" t="str">
        <f t="shared" si="62"/>
        <v/>
      </c>
      <c r="Z202" t="str">
        <f t="shared" si="62"/>
        <v/>
      </c>
      <c r="AA202" t="str">
        <f t="shared" si="62"/>
        <v/>
      </c>
      <c r="AC202" t="str">
        <f t="shared" si="63"/>
        <v/>
      </c>
      <c r="AD202" t="str">
        <f t="shared" si="63"/>
        <v/>
      </c>
      <c r="AE202" t="str">
        <f t="shared" si="63"/>
        <v/>
      </c>
      <c r="AF202" t="str">
        <f t="shared" si="63"/>
        <v/>
      </c>
      <c r="AG202" t="str">
        <f t="shared" si="63"/>
        <v/>
      </c>
      <c r="AI202">
        <f t="shared" si="53"/>
        <v>1</v>
      </c>
      <c r="AJ202">
        <f t="shared" si="54"/>
        <v>98</v>
      </c>
      <c r="AK202" t="str">
        <f t="shared" si="55"/>
        <v xml:space="preserve">20181DFASEAFlying </v>
      </c>
      <c r="AL202" t="str">
        <f t="shared" si="56"/>
        <v xml:space="preserve">Flying </v>
      </c>
      <c r="AM202" t="str">
        <f t="shared" si="57"/>
        <v>20181</v>
      </c>
      <c r="AN202" t="str">
        <f t="shared" si="58"/>
        <v/>
      </c>
      <c r="AO202" s="13">
        <f t="shared" si="59"/>
        <v>0</v>
      </c>
      <c r="AP202">
        <f t="shared" si="60"/>
        <v>1</v>
      </c>
      <c r="AQ202" t="str">
        <f t="shared" si="61"/>
        <v xml:space="preserve">DFASEAFlying </v>
      </c>
    </row>
    <row r="203" spans="1:43" x14ac:dyDescent="0.35">
      <c r="A203" s="18" t="s">
        <v>1839</v>
      </c>
      <c r="B203" t="s">
        <v>950</v>
      </c>
      <c r="C203" t="s">
        <v>951</v>
      </c>
      <c r="D203" s="18"/>
      <c r="G203" s="13">
        <v>0</v>
      </c>
      <c r="I203">
        <v>20181</v>
      </c>
      <c r="J203" t="str">
        <f t="shared" si="44"/>
        <v>20181DFASEBHigh Work-On, Above, Below or Suspended Between High Structures20181</v>
      </c>
      <c r="K203" t="str">
        <f t="shared" si="45"/>
        <v>20181DFASEBHigh Work-On, Above, Below or Suspended Between High Structures</v>
      </c>
      <c r="L203" t="str">
        <f t="shared" si="46"/>
        <v>20181</v>
      </c>
      <c r="M203" s="13">
        <f t="shared" si="47"/>
        <v>0</v>
      </c>
      <c r="N203" s="13"/>
      <c r="O203" s="19">
        <v>193</v>
      </c>
      <c r="P203">
        <f t="shared" si="48"/>
        <v>1</v>
      </c>
      <c r="Q203">
        <f t="shared" si="49"/>
        <v>99</v>
      </c>
      <c r="R203">
        <f t="shared" si="50"/>
        <v>1</v>
      </c>
      <c r="S203" t="b">
        <f t="shared" si="51"/>
        <v>0</v>
      </c>
      <c r="T203" t="b">
        <f t="shared" si="52"/>
        <v>0</v>
      </c>
      <c r="W203" t="str">
        <f t="shared" si="62"/>
        <v>DFASEBHigh Work-On, Above, Below or Suspended Between High Structures</v>
      </c>
      <c r="X203" t="str">
        <f t="shared" si="62"/>
        <v/>
      </c>
      <c r="Y203" t="str">
        <f t="shared" si="62"/>
        <v/>
      </c>
      <c r="Z203" t="str">
        <f t="shared" si="62"/>
        <v/>
      </c>
      <c r="AA203" t="str">
        <f t="shared" si="62"/>
        <v/>
      </c>
      <c r="AC203" t="str">
        <f t="shared" si="63"/>
        <v/>
      </c>
      <c r="AD203" t="str">
        <f t="shared" si="63"/>
        <v/>
      </c>
      <c r="AE203" t="str">
        <f t="shared" si="63"/>
        <v/>
      </c>
      <c r="AF203" t="str">
        <f t="shared" si="63"/>
        <v/>
      </c>
      <c r="AG203" t="str">
        <f t="shared" si="63"/>
        <v/>
      </c>
      <c r="AI203">
        <f t="shared" si="53"/>
        <v>1</v>
      </c>
      <c r="AJ203">
        <f t="shared" si="54"/>
        <v>99</v>
      </c>
      <c r="AK203" t="str">
        <f t="shared" si="55"/>
        <v>20181DFASEBHigh Work-On, Above, Below or Suspended Between High Structures</v>
      </c>
      <c r="AL203" t="str">
        <f t="shared" si="56"/>
        <v>High Work-On, Above, Below or Suspended Between High Structures</v>
      </c>
      <c r="AM203" t="str">
        <f t="shared" si="57"/>
        <v>20181</v>
      </c>
      <c r="AN203" t="str">
        <f t="shared" si="58"/>
        <v/>
      </c>
      <c r="AO203" s="13">
        <f t="shared" si="59"/>
        <v>0</v>
      </c>
      <c r="AP203">
        <f t="shared" si="60"/>
        <v>1</v>
      </c>
      <c r="AQ203" t="str">
        <f t="shared" si="61"/>
        <v>DFASEBHigh Work-On, Above, Below or Suspended Between High Structures</v>
      </c>
    </row>
    <row r="204" spans="1:43" x14ac:dyDescent="0.35">
      <c r="A204" s="18" t="s">
        <v>1839</v>
      </c>
      <c r="B204" t="s">
        <v>952</v>
      </c>
      <c r="C204" t="s">
        <v>953</v>
      </c>
      <c r="D204" s="18"/>
      <c r="G204" s="13">
        <v>0</v>
      </c>
      <c r="I204">
        <v>20181</v>
      </c>
      <c r="J204" t="str">
        <f t="shared" ref="J204:J267" si="64">K204&amp;L204</f>
        <v>20181DFASECFloating Targets 20181</v>
      </c>
      <c r="K204" t="str">
        <f t="shared" ref="K204:K267" si="65">I204&amp;A204&amp;B204&amp;C204</f>
        <v xml:space="preserve">20181DFASECFloating Targets </v>
      </c>
      <c r="L204" t="str">
        <f t="shared" ref="L204:L267" si="66">I204&amp;D204&amp;E204&amp;F204</f>
        <v>20181</v>
      </c>
      <c r="M204" s="13">
        <f t="shared" ref="M204:M267" si="67">G204</f>
        <v>0</v>
      </c>
      <c r="N204" s="13"/>
      <c r="O204" s="19">
        <v>194</v>
      </c>
      <c r="P204">
        <f t="shared" ref="P204:P267" si="68">COUNTIF(C$11:C$2269, C204)</f>
        <v>1</v>
      </c>
      <c r="Q204">
        <f t="shared" ref="Q204:Q267" si="69">IF(ROW()=11,1,IF(R203+1=R204,Q203,Q203+1))</f>
        <v>100</v>
      </c>
      <c r="R204">
        <f t="shared" ref="R204:R267" si="70">IF(C204=C203, R203+1, 1)</f>
        <v>1</v>
      </c>
      <c r="S204" t="b">
        <f t="shared" ref="S204:S267" si="71">A204=D204</f>
        <v>0</v>
      </c>
      <c r="T204" t="b">
        <f t="shared" ref="T204:T267" si="72">A204&amp;B204&amp;C204=D204&amp;E204&amp;F204</f>
        <v>0</v>
      </c>
      <c r="W204" t="str">
        <f t="shared" si="62"/>
        <v xml:space="preserve">DFASECFloating Targets </v>
      </c>
      <c r="X204" t="str">
        <f t="shared" si="62"/>
        <v/>
      </c>
      <c r="Y204" t="str">
        <f t="shared" si="62"/>
        <v/>
      </c>
      <c r="Z204" t="str">
        <f t="shared" si="62"/>
        <v/>
      </c>
      <c r="AA204" t="str">
        <f t="shared" si="62"/>
        <v/>
      </c>
      <c r="AC204" t="str">
        <f t="shared" si="63"/>
        <v/>
      </c>
      <c r="AD204" t="str">
        <f t="shared" si="63"/>
        <v/>
      </c>
      <c r="AE204" t="str">
        <f t="shared" si="63"/>
        <v/>
      </c>
      <c r="AF204" t="str">
        <f t="shared" si="63"/>
        <v/>
      </c>
      <c r="AG204" t="str">
        <f t="shared" si="63"/>
        <v/>
      </c>
      <c r="AI204">
        <f t="shared" ref="AI204:AI267" si="73">COUNTIF(AQ204:AQ2462, AQ204)</f>
        <v>1</v>
      </c>
      <c r="AJ204">
        <f t="shared" ref="AJ204:AJ267" si="74">Q204</f>
        <v>100</v>
      </c>
      <c r="AK204" t="str">
        <f t="shared" ref="AK204:AK267" si="75">K204</f>
        <v xml:space="preserve">20181DFASECFloating Targets </v>
      </c>
      <c r="AL204" t="str">
        <f t="shared" ref="AL204:AL267" si="76">C204</f>
        <v xml:space="preserve">Floating Targets </v>
      </c>
      <c r="AM204" t="str">
        <f t="shared" ref="AM204:AM267" si="77">L204</f>
        <v>20181</v>
      </c>
      <c r="AN204" t="str">
        <f t="shared" ref="AN204:AN267" si="78">IF(F204="", "", F204)</f>
        <v/>
      </c>
      <c r="AO204" s="13">
        <f t="shared" ref="AO204:AO267" si="79">M204</f>
        <v>0</v>
      </c>
      <c r="AP204">
        <f t="shared" ref="AP204:AP267" si="80">COUNTIF(AQ$11:AQ$2269, AQ204)</f>
        <v>1</v>
      </c>
      <c r="AQ204" t="str">
        <f t="shared" ref="AQ204:AQ267" si="81">W204&amp;AC204&amp;X204&amp;AD204&amp;Y204&amp;AE204&amp;Z204&amp;AF204&amp;AA204&amp;AG204</f>
        <v xml:space="preserve">DFASECFloating Targets </v>
      </c>
    </row>
    <row r="205" spans="1:43" x14ac:dyDescent="0.35">
      <c r="A205" s="18" t="s">
        <v>1839</v>
      </c>
      <c r="B205" t="s">
        <v>954</v>
      </c>
      <c r="C205" t="s">
        <v>955</v>
      </c>
      <c r="D205" s="18" t="s">
        <v>1839</v>
      </c>
      <c r="E205" t="s">
        <v>1625</v>
      </c>
      <c r="F205" t="s">
        <v>1626</v>
      </c>
      <c r="G205" s="13">
        <v>0.57810529024862611</v>
      </c>
      <c r="I205">
        <v>20181</v>
      </c>
      <c r="J205" t="str">
        <f t="shared" si="64"/>
        <v>20181DFASEDDirty Work 20181DFAS5HDirty Work, Straight Time, Unl</v>
      </c>
      <c r="K205" t="str">
        <f t="shared" si="65"/>
        <v xml:space="preserve">20181DFASEDDirty Work </v>
      </c>
      <c r="L205" t="str">
        <f t="shared" si="66"/>
        <v>20181DFAS5HDirty Work, Straight Time, Unl</v>
      </c>
      <c r="M205" s="13">
        <f t="shared" si="67"/>
        <v>0.57810529024862611</v>
      </c>
      <c r="N205" s="13"/>
      <c r="O205" s="19">
        <v>195</v>
      </c>
      <c r="P205">
        <f t="shared" si="68"/>
        <v>3</v>
      </c>
      <c r="Q205">
        <f t="shared" si="69"/>
        <v>101</v>
      </c>
      <c r="R205">
        <f t="shared" si="70"/>
        <v>1</v>
      </c>
      <c r="S205" t="b">
        <f t="shared" si="71"/>
        <v>1</v>
      </c>
      <c r="T205" t="b">
        <f t="shared" si="72"/>
        <v>0</v>
      </c>
      <c r="W205" t="str">
        <f t="shared" si="62"/>
        <v xml:space="preserve">DFASEDDirty Work </v>
      </c>
      <c r="X205" t="str">
        <f t="shared" si="62"/>
        <v/>
      </c>
      <c r="Y205" t="str">
        <f t="shared" si="62"/>
        <v/>
      </c>
      <c r="Z205" t="str">
        <f t="shared" si="62"/>
        <v/>
      </c>
      <c r="AA205" t="str">
        <f t="shared" si="62"/>
        <v/>
      </c>
      <c r="AC205" t="str">
        <f t="shared" si="63"/>
        <v>DFAS5HDirty Work, Straight Time, Unl</v>
      </c>
      <c r="AD205" t="str">
        <f t="shared" si="63"/>
        <v/>
      </c>
      <c r="AE205" t="str">
        <f t="shared" si="63"/>
        <v/>
      </c>
      <c r="AF205" t="str">
        <f t="shared" si="63"/>
        <v/>
      </c>
      <c r="AG205" t="str">
        <f t="shared" si="63"/>
        <v/>
      </c>
      <c r="AI205">
        <f t="shared" si="73"/>
        <v>1</v>
      </c>
      <c r="AJ205">
        <f t="shared" si="74"/>
        <v>101</v>
      </c>
      <c r="AK205" t="str">
        <f t="shared" si="75"/>
        <v xml:space="preserve">20181DFASEDDirty Work </v>
      </c>
      <c r="AL205" t="str">
        <f t="shared" si="76"/>
        <v xml:space="preserve">Dirty Work </v>
      </c>
      <c r="AM205" t="str">
        <f t="shared" si="77"/>
        <v>20181DFAS5HDirty Work, Straight Time, Unl</v>
      </c>
      <c r="AN205" t="str">
        <f t="shared" si="78"/>
        <v>Dirty Work, Straight Time, Unl</v>
      </c>
      <c r="AO205" s="13">
        <f t="shared" si="79"/>
        <v>0.57810529024862611</v>
      </c>
      <c r="AP205">
        <f t="shared" si="80"/>
        <v>1</v>
      </c>
      <c r="AQ205" t="str">
        <f t="shared" si="81"/>
        <v>DFASEDDirty Work DFAS5HDirty Work, Straight Time, Unl</v>
      </c>
    </row>
    <row r="206" spans="1:43" x14ac:dyDescent="0.35">
      <c r="A206" s="18" t="s">
        <v>1839</v>
      </c>
      <c r="B206" t="s">
        <v>954</v>
      </c>
      <c r="C206" t="s">
        <v>955</v>
      </c>
      <c r="D206" s="18" t="s">
        <v>1839</v>
      </c>
      <c r="E206" t="s">
        <v>1646</v>
      </c>
      <c r="F206" t="s">
        <v>1647</v>
      </c>
      <c r="G206" s="13">
        <v>0.57195524430491829</v>
      </c>
      <c r="I206">
        <v>20181</v>
      </c>
      <c r="J206" t="str">
        <f t="shared" si="64"/>
        <v xml:space="preserve">20181DFASEDDirty Work 20181DFAS5DM&amp;R Dirty Work, Straight Time </v>
      </c>
      <c r="K206" t="str">
        <f t="shared" si="65"/>
        <v xml:space="preserve">20181DFASEDDirty Work </v>
      </c>
      <c r="L206" t="str">
        <f t="shared" si="66"/>
        <v xml:space="preserve">20181DFAS5DM&amp;R Dirty Work, Straight Time </v>
      </c>
      <c r="M206" s="13">
        <f t="shared" si="67"/>
        <v>0.57195524430491829</v>
      </c>
      <c r="N206" s="13"/>
      <c r="O206" s="19">
        <v>196</v>
      </c>
      <c r="P206">
        <f t="shared" si="68"/>
        <v>3</v>
      </c>
      <c r="Q206">
        <f t="shared" si="69"/>
        <v>101</v>
      </c>
      <c r="R206">
        <f t="shared" si="70"/>
        <v>2</v>
      </c>
      <c r="S206" t="b">
        <f t="shared" si="71"/>
        <v>1</v>
      </c>
      <c r="T206" t="b">
        <f t="shared" si="72"/>
        <v>0</v>
      </c>
      <c r="W206" t="str">
        <f t="shared" si="62"/>
        <v xml:space="preserve">DFASEDDirty Work </v>
      </c>
      <c r="X206" t="str">
        <f t="shared" si="62"/>
        <v/>
      </c>
      <c r="Y206" t="str">
        <f t="shared" si="62"/>
        <v/>
      </c>
      <c r="Z206" t="str">
        <f t="shared" si="62"/>
        <v/>
      </c>
      <c r="AA206" t="str">
        <f t="shared" si="62"/>
        <v/>
      </c>
      <c r="AC206" t="str">
        <f t="shared" si="63"/>
        <v xml:space="preserve">DFAS5DM&amp;R Dirty Work, Straight Time </v>
      </c>
      <c r="AD206" t="str">
        <f t="shared" si="63"/>
        <v/>
      </c>
      <c r="AE206" t="str">
        <f t="shared" si="63"/>
        <v/>
      </c>
      <c r="AF206" t="str">
        <f t="shared" si="63"/>
        <v/>
      </c>
      <c r="AG206" t="str">
        <f t="shared" si="63"/>
        <v/>
      </c>
      <c r="AI206">
        <f t="shared" si="73"/>
        <v>1</v>
      </c>
      <c r="AJ206">
        <f t="shared" si="74"/>
        <v>101</v>
      </c>
      <c r="AK206" t="str">
        <f t="shared" si="75"/>
        <v xml:space="preserve">20181DFASEDDirty Work </v>
      </c>
      <c r="AL206" t="str">
        <f t="shared" si="76"/>
        <v xml:space="preserve">Dirty Work </v>
      </c>
      <c r="AM206" t="str">
        <f t="shared" si="77"/>
        <v xml:space="preserve">20181DFAS5DM&amp;R Dirty Work, Straight Time </v>
      </c>
      <c r="AN206" t="str">
        <f t="shared" si="78"/>
        <v xml:space="preserve">M&amp;R Dirty Work, Straight Time </v>
      </c>
      <c r="AO206" s="13">
        <f t="shared" si="79"/>
        <v>0.57195524430491829</v>
      </c>
      <c r="AP206">
        <f t="shared" si="80"/>
        <v>1</v>
      </c>
      <c r="AQ206" t="str">
        <f t="shared" si="81"/>
        <v xml:space="preserve">DFASEDDirty Work DFAS5DM&amp;R Dirty Work, Straight Time </v>
      </c>
    </row>
    <row r="207" spans="1:43" x14ac:dyDescent="0.35">
      <c r="A207" s="18" t="s">
        <v>1839</v>
      </c>
      <c r="B207" t="s">
        <v>954</v>
      </c>
      <c r="C207" t="s">
        <v>955</v>
      </c>
      <c r="D207" s="18" t="s">
        <v>1839</v>
      </c>
      <c r="E207" t="s">
        <v>1644</v>
      </c>
      <c r="F207" t="s">
        <v>1645</v>
      </c>
      <c r="G207" s="13">
        <v>0.56754610599609867</v>
      </c>
      <c r="I207">
        <v>20181</v>
      </c>
      <c r="J207" t="str">
        <f t="shared" si="64"/>
        <v xml:space="preserve">20181DFASEDDirty Work 20181DFAS5EM&amp;R Dirty Work, Off Duty, Unlic </v>
      </c>
      <c r="K207" t="str">
        <f t="shared" si="65"/>
        <v xml:space="preserve">20181DFASEDDirty Work </v>
      </c>
      <c r="L207" t="str">
        <f t="shared" si="66"/>
        <v xml:space="preserve">20181DFAS5EM&amp;R Dirty Work, Off Duty, Unlic </v>
      </c>
      <c r="M207" s="13">
        <f t="shared" si="67"/>
        <v>0.56754610599609867</v>
      </c>
      <c r="N207" s="13"/>
      <c r="O207" s="19">
        <v>197</v>
      </c>
      <c r="P207">
        <f t="shared" si="68"/>
        <v>3</v>
      </c>
      <c r="Q207">
        <f t="shared" si="69"/>
        <v>101</v>
      </c>
      <c r="R207">
        <f t="shared" si="70"/>
        <v>3</v>
      </c>
      <c r="S207" t="b">
        <f t="shared" si="71"/>
        <v>1</v>
      </c>
      <c r="T207" t="b">
        <f t="shared" si="72"/>
        <v>0</v>
      </c>
      <c r="W207" t="str">
        <f t="shared" si="62"/>
        <v xml:space="preserve">DFASEDDirty Work </v>
      </c>
      <c r="X207" t="str">
        <f t="shared" si="62"/>
        <v/>
      </c>
      <c r="Y207" t="str">
        <f t="shared" si="62"/>
        <v/>
      </c>
      <c r="Z207" t="str">
        <f t="shared" si="62"/>
        <v/>
      </c>
      <c r="AA207" t="str">
        <f t="shared" si="62"/>
        <v/>
      </c>
      <c r="AC207" t="str">
        <f t="shared" si="63"/>
        <v xml:space="preserve">DFAS5EM&amp;R Dirty Work, Off Duty, Unlic </v>
      </c>
      <c r="AD207" t="str">
        <f t="shared" si="63"/>
        <v/>
      </c>
      <c r="AE207" t="str">
        <f t="shared" si="63"/>
        <v/>
      </c>
      <c r="AF207" t="str">
        <f t="shared" si="63"/>
        <v/>
      </c>
      <c r="AG207" t="str">
        <f t="shared" si="63"/>
        <v/>
      </c>
      <c r="AI207">
        <f t="shared" si="73"/>
        <v>1</v>
      </c>
      <c r="AJ207">
        <f t="shared" si="74"/>
        <v>101</v>
      </c>
      <c r="AK207" t="str">
        <f t="shared" si="75"/>
        <v xml:space="preserve">20181DFASEDDirty Work </v>
      </c>
      <c r="AL207" t="str">
        <f t="shared" si="76"/>
        <v xml:space="preserve">Dirty Work </v>
      </c>
      <c r="AM207" t="str">
        <f t="shared" si="77"/>
        <v xml:space="preserve">20181DFAS5EM&amp;R Dirty Work, Off Duty, Unlic </v>
      </c>
      <c r="AN207" t="str">
        <f t="shared" si="78"/>
        <v xml:space="preserve">M&amp;R Dirty Work, Off Duty, Unlic </v>
      </c>
      <c r="AO207" s="13">
        <f t="shared" si="79"/>
        <v>0.56754610599609867</v>
      </c>
      <c r="AP207">
        <f t="shared" si="80"/>
        <v>1</v>
      </c>
      <c r="AQ207" t="str">
        <f t="shared" si="81"/>
        <v xml:space="preserve">DFASEDDirty Work DFAS5EM&amp;R Dirty Work, Off Duty, Unlic </v>
      </c>
    </row>
    <row r="208" spans="1:43" x14ac:dyDescent="0.35">
      <c r="A208" s="18" t="s">
        <v>1839</v>
      </c>
      <c r="B208" t="s">
        <v>956</v>
      </c>
      <c r="C208" t="s">
        <v>957</v>
      </c>
      <c r="D208" s="18" t="s">
        <v>1839</v>
      </c>
      <c r="E208" t="s">
        <v>984</v>
      </c>
      <c r="F208" t="s">
        <v>985</v>
      </c>
      <c r="G208" s="13">
        <v>0.52187028657616896</v>
      </c>
      <c r="I208">
        <v>20181</v>
      </c>
      <c r="J208" t="str">
        <f t="shared" si="64"/>
        <v xml:space="preserve">20181DFASEECold Work 20181DFASEUExtreme Cold Work (DOE Only) </v>
      </c>
      <c r="K208" t="str">
        <f t="shared" si="65"/>
        <v xml:space="preserve">20181DFASEECold Work </v>
      </c>
      <c r="L208" t="str">
        <f t="shared" si="66"/>
        <v xml:space="preserve">20181DFASEUExtreme Cold Work (DOE Only) </v>
      </c>
      <c r="M208" s="13">
        <f t="shared" si="67"/>
        <v>0.52187028657616896</v>
      </c>
      <c r="N208" s="13"/>
      <c r="O208" s="19">
        <v>198</v>
      </c>
      <c r="P208">
        <f t="shared" si="68"/>
        <v>1</v>
      </c>
      <c r="Q208">
        <f t="shared" si="69"/>
        <v>102</v>
      </c>
      <c r="R208">
        <f t="shared" si="70"/>
        <v>1</v>
      </c>
      <c r="S208" t="b">
        <f t="shared" si="71"/>
        <v>1</v>
      </c>
      <c r="T208" t="b">
        <f t="shared" si="72"/>
        <v>0</v>
      </c>
      <c r="W208" t="str">
        <f t="shared" si="62"/>
        <v xml:space="preserve">DFASEECold Work </v>
      </c>
      <c r="X208" t="str">
        <f t="shared" si="62"/>
        <v/>
      </c>
      <c r="Y208" t="str">
        <f t="shared" si="62"/>
        <v/>
      </c>
      <c r="Z208" t="str">
        <f t="shared" si="62"/>
        <v/>
      </c>
      <c r="AA208" t="str">
        <f t="shared" si="62"/>
        <v/>
      </c>
      <c r="AC208" t="str">
        <f t="shared" si="63"/>
        <v xml:space="preserve">DFASEUExtreme Cold Work (DOE Only) </v>
      </c>
      <c r="AD208" t="str">
        <f t="shared" si="63"/>
        <v/>
      </c>
      <c r="AE208" t="str">
        <f t="shared" si="63"/>
        <v/>
      </c>
      <c r="AF208" t="str">
        <f t="shared" si="63"/>
        <v/>
      </c>
      <c r="AG208" t="str">
        <f t="shared" si="63"/>
        <v/>
      </c>
      <c r="AI208">
        <f t="shared" si="73"/>
        <v>1</v>
      </c>
      <c r="AJ208">
        <f t="shared" si="74"/>
        <v>102</v>
      </c>
      <c r="AK208" t="str">
        <f t="shared" si="75"/>
        <v xml:space="preserve">20181DFASEECold Work </v>
      </c>
      <c r="AL208" t="str">
        <f t="shared" si="76"/>
        <v xml:space="preserve">Cold Work </v>
      </c>
      <c r="AM208" t="str">
        <f t="shared" si="77"/>
        <v xml:space="preserve">20181DFASEUExtreme Cold Work (DOE Only) </v>
      </c>
      <c r="AN208" t="str">
        <f t="shared" si="78"/>
        <v xml:space="preserve">Extreme Cold Work (DOE Only) </v>
      </c>
      <c r="AO208" s="13">
        <f t="shared" si="79"/>
        <v>0.52187028657616896</v>
      </c>
      <c r="AP208">
        <f t="shared" si="80"/>
        <v>1</v>
      </c>
      <c r="AQ208" t="str">
        <f t="shared" si="81"/>
        <v xml:space="preserve">DFASEECold Work DFASEUExtreme Cold Work (DOE Only) </v>
      </c>
    </row>
    <row r="209" spans="1:43" x14ac:dyDescent="0.35">
      <c r="A209" s="18" t="s">
        <v>1839</v>
      </c>
      <c r="B209" t="s">
        <v>958</v>
      </c>
      <c r="C209" t="s">
        <v>959</v>
      </c>
      <c r="D209" s="18" t="s">
        <v>1839</v>
      </c>
      <c r="E209" t="s">
        <v>1012</v>
      </c>
      <c r="F209" t="s">
        <v>1013</v>
      </c>
      <c r="G209" s="13">
        <v>0.52058823529411768</v>
      </c>
      <c r="I209">
        <v>20181</v>
      </c>
      <c r="J209" t="str">
        <f t="shared" si="64"/>
        <v xml:space="preserve">20181DFASEFHot Work 20181DFASE9Hot Sticking Work (DOE Only) </v>
      </c>
      <c r="K209" t="str">
        <f t="shared" si="65"/>
        <v xml:space="preserve">20181DFASEFHot Work </v>
      </c>
      <c r="L209" t="str">
        <f t="shared" si="66"/>
        <v xml:space="preserve">20181DFASE9Hot Sticking Work (DOE Only) </v>
      </c>
      <c r="M209" s="13">
        <f t="shared" si="67"/>
        <v>0.52058823529411768</v>
      </c>
      <c r="N209" s="13"/>
      <c r="O209" s="19">
        <v>199</v>
      </c>
      <c r="P209">
        <f t="shared" si="68"/>
        <v>2</v>
      </c>
      <c r="Q209">
        <f t="shared" si="69"/>
        <v>103</v>
      </c>
      <c r="R209">
        <f t="shared" si="70"/>
        <v>1</v>
      </c>
      <c r="S209" t="b">
        <f t="shared" si="71"/>
        <v>1</v>
      </c>
      <c r="T209" t="b">
        <f t="shared" si="72"/>
        <v>0</v>
      </c>
      <c r="W209" t="str">
        <f t="shared" si="62"/>
        <v xml:space="preserve">DFASEFHot Work </v>
      </c>
      <c r="X209" t="str">
        <f t="shared" si="62"/>
        <v/>
      </c>
      <c r="Y209" t="str">
        <f t="shared" si="62"/>
        <v/>
      </c>
      <c r="Z209" t="str">
        <f t="shared" si="62"/>
        <v/>
      </c>
      <c r="AA209" t="str">
        <f t="shared" si="62"/>
        <v/>
      </c>
      <c r="AC209" t="str">
        <f t="shared" si="63"/>
        <v xml:space="preserve">DFASE9Hot Sticking Work (DOE Only) </v>
      </c>
      <c r="AD209" t="str">
        <f t="shared" si="63"/>
        <v/>
      </c>
      <c r="AE209" t="str">
        <f t="shared" si="63"/>
        <v/>
      </c>
      <c r="AF209" t="str">
        <f t="shared" si="63"/>
        <v/>
      </c>
      <c r="AG209" t="str">
        <f t="shared" si="63"/>
        <v/>
      </c>
      <c r="AI209">
        <f t="shared" si="73"/>
        <v>1</v>
      </c>
      <c r="AJ209">
        <f t="shared" si="74"/>
        <v>103</v>
      </c>
      <c r="AK209" t="str">
        <f t="shared" si="75"/>
        <v xml:space="preserve">20181DFASEFHot Work </v>
      </c>
      <c r="AL209" t="str">
        <f t="shared" si="76"/>
        <v xml:space="preserve">Hot Work </v>
      </c>
      <c r="AM209" t="str">
        <f t="shared" si="77"/>
        <v xml:space="preserve">20181DFASE9Hot Sticking Work (DOE Only) </v>
      </c>
      <c r="AN209" t="str">
        <f t="shared" si="78"/>
        <v xml:space="preserve">Hot Sticking Work (DOE Only) </v>
      </c>
      <c r="AO209" s="13">
        <f t="shared" si="79"/>
        <v>0.52058823529411768</v>
      </c>
      <c r="AP209">
        <f t="shared" si="80"/>
        <v>1</v>
      </c>
      <c r="AQ209" t="str">
        <f t="shared" si="81"/>
        <v xml:space="preserve">DFASEFHot Work DFASE9Hot Sticking Work (DOE Only) </v>
      </c>
    </row>
    <row r="210" spans="1:43" x14ac:dyDescent="0.35">
      <c r="A210" s="18" t="s">
        <v>1839</v>
      </c>
      <c r="B210" t="s">
        <v>958</v>
      </c>
      <c r="C210" t="s">
        <v>959</v>
      </c>
      <c r="D210" s="18" t="s">
        <v>1839</v>
      </c>
      <c r="E210" t="s">
        <v>273</v>
      </c>
      <c r="F210" t="s">
        <v>274</v>
      </c>
      <c r="G210" s="13">
        <v>0.51537478059452557</v>
      </c>
      <c r="I210">
        <v>20181</v>
      </c>
      <c r="J210" t="str">
        <f t="shared" si="64"/>
        <v>20181DFASEFHot Work 20181DFASHTHoliday work, third shift (ungraded)</v>
      </c>
      <c r="K210" t="str">
        <f t="shared" si="65"/>
        <v xml:space="preserve">20181DFASEFHot Work </v>
      </c>
      <c r="L210" t="str">
        <f t="shared" si="66"/>
        <v>20181DFASHTHoliday work, third shift (ungraded)</v>
      </c>
      <c r="M210" s="13">
        <f t="shared" si="67"/>
        <v>0.51537478059452557</v>
      </c>
      <c r="N210" s="13"/>
      <c r="O210" s="19">
        <v>200</v>
      </c>
      <c r="P210">
        <f t="shared" si="68"/>
        <v>2</v>
      </c>
      <c r="Q210">
        <f t="shared" si="69"/>
        <v>103</v>
      </c>
      <c r="R210">
        <f t="shared" si="70"/>
        <v>2</v>
      </c>
      <c r="S210" t="b">
        <f t="shared" si="71"/>
        <v>1</v>
      </c>
      <c r="T210" t="b">
        <f t="shared" si="72"/>
        <v>0</v>
      </c>
      <c r="W210" t="str">
        <f t="shared" si="62"/>
        <v xml:space="preserve">DFASEFHot Work </v>
      </c>
      <c r="X210" t="str">
        <f t="shared" si="62"/>
        <v/>
      </c>
      <c r="Y210" t="str">
        <f t="shared" si="62"/>
        <v/>
      </c>
      <c r="Z210" t="str">
        <f t="shared" si="62"/>
        <v/>
      </c>
      <c r="AA210" t="str">
        <f t="shared" si="62"/>
        <v/>
      </c>
      <c r="AC210" t="str">
        <f t="shared" si="63"/>
        <v>DFASHTHoliday work, third shift (ungraded)</v>
      </c>
      <c r="AD210" t="str">
        <f t="shared" si="63"/>
        <v/>
      </c>
      <c r="AE210" t="str">
        <f t="shared" si="63"/>
        <v/>
      </c>
      <c r="AF210" t="str">
        <f t="shared" si="63"/>
        <v/>
      </c>
      <c r="AG210" t="str">
        <f t="shared" si="63"/>
        <v/>
      </c>
      <c r="AI210">
        <f t="shared" si="73"/>
        <v>1</v>
      </c>
      <c r="AJ210">
        <f t="shared" si="74"/>
        <v>103</v>
      </c>
      <c r="AK210" t="str">
        <f t="shared" si="75"/>
        <v xml:space="preserve">20181DFASEFHot Work </v>
      </c>
      <c r="AL210" t="str">
        <f t="shared" si="76"/>
        <v xml:space="preserve">Hot Work </v>
      </c>
      <c r="AM210" t="str">
        <f t="shared" si="77"/>
        <v>20181DFASHTHoliday work, third shift (ungraded)</v>
      </c>
      <c r="AN210" t="str">
        <f t="shared" si="78"/>
        <v>Holiday work, third shift (ungraded)</v>
      </c>
      <c r="AO210" s="13">
        <f t="shared" si="79"/>
        <v>0.51537478059452557</v>
      </c>
      <c r="AP210">
        <f t="shared" si="80"/>
        <v>1</v>
      </c>
      <c r="AQ210" t="str">
        <f t="shared" si="81"/>
        <v>DFASEFHot Work DFASHTHoliday work, third shift (ungraded)</v>
      </c>
    </row>
    <row r="211" spans="1:43" x14ac:dyDescent="0.35">
      <c r="A211" s="18" t="s">
        <v>1839</v>
      </c>
      <c r="B211" t="s">
        <v>960</v>
      </c>
      <c r="C211" t="s">
        <v>961</v>
      </c>
      <c r="D211" s="18"/>
      <c r="G211" s="13">
        <v>0</v>
      </c>
      <c r="I211">
        <v>20181</v>
      </c>
      <c r="J211" t="str">
        <f t="shared" si="64"/>
        <v>20181DFASEGWelding Preheated Metals20181</v>
      </c>
      <c r="K211" t="str">
        <f t="shared" si="65"/>
        <v>20181DFASEGWelding Preheated Metals</v>
      </c>
      <c r="L211" t="str">
        <f t="shared" si="66"/>
        <v>20181</v>
      </c>
      <c r="M211" s="13">
        <f t="shared" si="67"/>
        <v>0</v>
      </c>
      <c r="N211" s="13"/>
      <c r="O211" s="19">
        <v>201</v>
      </c>
      <c r="P211">
        <f t="shared" si="68"/>
        <v>1</v>
      </c>
      <c r="Q211">
        <f t="shared" si="69"/>
        <v>104</v>
      </c>
      <c r="R211">
        <f t="shared" si="70"/>
        <v>1</v>
      </c>
      <c r="S211" t="b">
        <f t="shared" si="71"/>
        <v>0</v>
      </c>
      <c r="T211" t="b">
        <f t="shared" si="72"/>
        <v>0</v>
      </c>
      <c r="W211" t="str">
        <f t="shared" si="62"/>
        <v>DFASEGWelding Preheated Metals</v>
      </c>
      <c r="X211" t="str">
        <f t="shared" si="62"/>
        <v/>
      </c>
      <c r="Y211" t="str">
        <f t="shared" si="62"/>
        <v/>
      </c>
      <c r="Z211" t="str">
        <f t="shared" si="62"/>
        <v/>
      </c>
      <c r="AA211" t="str">
        <f t="shared" si="62"/>
        <v/>
      </c>
      <c r="AC211" t="str">
        <f t="shared" si="63"/>
        <v/>
      </c>
      <c r="AD211" t="str">
        <f t="shared" si="63"/>
        <v/>
      </c>
      <c r="AE211" t="str">
        <f t="shared" si="63"/>
        <v/>
      </c>
      <c r="AF211" t="str">
        <f t="shared" si="63"/>
        <v/>
      </c>
      <c r="AG211" t="str">
        <f t="shared" si="63"/>
        <v/>
      </c>
      <c r="AI211">
        <f t="shared" si="73"/>
        <v>1</v>
      </c>
      <c r="AJ211">
        <f t="shared" si="74"/>
        <v>104</v>
      </c>
      <c r="AK211" t="str">
        <f t="shared" si="75"/>
        <v>20181DFASEGWelding Preheated Metals</v>
      </c>
      <c r="AL211" t="str">
        <f t="shared" si="76"/>
        <v>Welding Preheated Metals</v>
      </c>
      <c r="AM211" t="str">
        <f t="shared" si="77"/>
        <v>20181</v>
      </c>
      <c r="AN211" t="str">
        <f t="shared" si="78"/>
        <v/>
      </c>
      <c r="AO211" s="13">
        <f t="shared" si="79"/>
        <v>0</v>
      </c>
      <c r="AP211">
        <f t="shared" si="80"/>
        <v>1</v>
      </c>
      <c r="AQ211" t="str">
        <f t="shared" si="81"/>
        <v>DFASEGWelding Preheated Metals</v>
      </c>
    </row>
    <row r="212" spans="1:43" x14ac:dyDescent="0.35">
      <c r="A212" s="18" t="s">
        <v>1839</v>
      </c>
      <c r="B212" t="s">
        <v>962</v>
      </c>
      <c r="C212" t="s">
        <v>963</v>
      </c>
      <c r="D212" s="18"/>
      <c r="G212" s="13">
        <v>0</v>
      </c>
      <c r="I212">
        <v>20181</v>
      </c>
      <c r="J212" t="str">
        <f t="shared" si="64"/>
        <v>20181DFASEHMicro-Soldering or Wire Welding and Assembly20181</v>
      </c>
      <c r="K212" t="str">
        <f t="shared" si="65"/>
        <v>20181DFASEHMicro-Soldering or Wire Welding and Assembly</v>
      </c>
      <c r="L212" t="str">
        <f t="shared" si="66"/>
        <v>20181</v>
      </c>
      <c r="M212" s="13">
        <f t="shared" si="67"/>
        <v>0</v>
      </c>
      <c r="N212" s="13"/>
      <c r="O212" s="19">
        <v>202</v>
      </c>
      <c r="P212">
        <f t="shared" si="68"/>
        <v>1</v>
      </c>
      <c r="Q212">
        <f t="shared" si="69"/>
        <v>105</v>
      </c>
      <c r="R212">
        <f t="shared" si="70"/>
        <v>1</v>
      </c>
      <c r="S212" t="b">
        <f t="shared" si="71"/>
        <v>0</v>
      </c>
      <c r="T212" t="b">
        <f t="shared" si="72"/>
        <v>0</v>
      </c>
      <c r="W212" t="str">
        <f t="shared" si="62"/>
        <v>DFASEHMicro-Soldering or Wire Welding and Assembly</v>
      </c>
      <c r="X212" t="str">
        <f t="shared" si="62"/>
        <v/>
      </c>
      <c r="Y212" t="str">
        <f t="shared" si="62"/>
        <v/>
      </c>
      <c r="Z212" t="str">
        <f t="shared" si="62"/>
        <v/>
      </c>
      <c r="AA212" t="str">
        <f t="shared" si="62"/>
        <v/>
      </c>
      <c r="AC212" t="str">
        <f t="shared" si="63"/>
        <v/>
      </c>
      <c r="AD212" t="str">
        <f t="shared" si="63"/>
        <v/>
      </c>
      <c r="AE212" t="str">
        <f t="shared" si="63"/>
        <v/>
      </c>
      <c r="AF212" t="str">
        <f t="shared" si="63"/>
        <v/>
      </c>
      <c r="AG212" t="str">
        <f t="shared" si="63"/>
        <v/>
      </c>
      <c r="AI212">
        <f t="shared" si="73"/>
        <v>1</v>
      </c>
      <c r="AJ212">
        <f t="shared" si="74"/>
        <v>105</v>
      </c>
      <c r="AK212" t="str">
        <f t="shared" si="75"/>
        <v>20181DFASEHMicro-Soldering or Wire Welding and Assembly</v>
      </c>
      <c r="AL212" t="str">
        <f t="shared" si="76"/>
        <v>Micro-Soldering or Wire Welding and Assembly</v>
      </c>
      <c r="AM212" t="str">
        <f t="shared" si="77"/>
        <v>20181</v>
      </c>
      <c r="AN212" t="str">
        <f t="shared" si="78"/>
        <v/>
      </c>
      <c r="AO212" s="13">
        <f t="shared" si="79"/>
        <v>0</v>
      </c>
      <c r="AP212">
        <f t="shared" si="80"/>
        <v>1</v>
      </c>
      <c r="AQ212" t="str">
        <f t="shared" si="81"/>
        <v>DFASEHMicro-Soldering or Wire Welding and Assembly</v>
      </c>
    </row>
    <row r="213" spans="1:43" x14ac:dyDescent="0.35">
      <c r="A213" s="18" t="s">
        <v>1839</v>
      </c>
      <c r="B213" t="s">
        <v>964</v>
      </c>
      <c r="C213" t="s">
        <v>965</v>
      </c>
      <c r="D213" s="18" t="s">
        <v>1839</v>
      </c>
      <c r="E213" t="s">
        <v>994</v>
      </c>
      <c r="F213" t="s">
        <v>995</v>
      </c>
      <c r="G213" s="13">
        <v>0.60477577169481656</v>
      </c>
      <c r="I213">
        <v>20181</v>
      </c>
      <c r="J213" t="str">
        <f t="shared" si="64"/>
        <v xml:space="preserve">20181DFASEJ25%, 2 Hour Minimum (DOE Only) 20181DFASEZ25%, No Minimum (DOE Only) </v>
      </c>
      <c r="K213" t="str">
        <f t="shared" si="65"/>
        <v xml:space="preserve">20181DFASEJ25%, 2 Hour Minimum (DOE Only) </v>
      </c>
      <c r="L213" t="str">
        <f t="shared" si="66"/>
        <v xml:space="preserve">20181DFASEZ25%, No Minimum (DOE Only) </v>
      </c>
      <c r="M213" s="13">
        <f t="shared" si="67"/>
        <v>0.60477577169481656</v>
      </c>
      <c r="N213" s="13"/>
      <c r="O213" s="19">
        <v>203</v>
      </c>
      <c r="P213">
        <f t="shared" si="68"/>
        <v>1</v>
      </c>
      <c r="Q213">
        <f t="shared" si="69"/>
        <v>106</v>
      </c>
      <c r="R213">
        <f t="shared" si="70"/>
        <v>1</v>
      </c>
      <c r="S213" t="b">
        <f t="shared" si="71"/>
        <v>1</v>
      </c>
      <c r="T213" t="b">
        <f t="shared" si="72"/>
        <v>0</v>
      </c>
      <c r="W213" t="str">
        <f t="shared" si="62"/>
        <v xml:space="preserve">DFASEJ25%, 2 Hour Minimum (DOE Only) </v>
      </c>
      <c r="X213" t="str">
        <f t="shared" si="62"/>
        <v/>
      </c>
      <c r="Y213" t="str">
        <f t="shared" si="62"/>
        <v/>
      </c>
      <c r="Z213" t="str">
        <f t="shared" si="62"/>
        <v/>
      </c>
      <c r="AA213" t="str">
        <f t="shared" si="62"/>
        <v/>
      </c>
      <c r="AC213" t="str">
        <f t="shared" si="63"/>
        <v xml:space="preserve">DFASEZ25%, No Minimum (DOE Only) </v>
      </c>
      <c r="AD213" t="str">
        <f t="shared" si="63"/>
        <v/>
      </c>
      <c r="AE213" t="str">
        <f t="shared" si="63"/>
        <v/>
      </c>
      <c r="AF213" t="str">
        <f t="shared" si="63"/>
        <v/>
      </c>
      <c r="AG213" t="str">
        <f t="shared" si="63"/>
        <v/>
      </c>
      <c r="AI213">
        <f t="shared" si="73"/>
        <v>1</v>
      </c>
      <c r="AJ213">
        <f t="shared" si="74"/>
        <v>106</v>
      </c>
      <c r="AK213" t="str">
        <f t="shared" si="75"/>
        <v xml:space="preserve">20181DFASEJ25%, 2 Hour Minimum (DOE Only) </v>
      </c>
      <c r="AL213" t="str">
        <f t="shared" si="76"/>
        <v xml:space="preserve">25%, 2 Hour Minimum (DOE Only) </v>
      </c>
      <c r="AM213" t="str">
        <f t="shared" si="77"/>
        <v xml:space="preserve">20181DFASEZ25%, No Minimum (DOE Only) </v>
      </c>
      <c r="AN213" t="str">
        <f t="shared" si="78"/>
        <v xml:space="preserve">25%, No Minimum (DOE Only) </v>
      </c>
      <c r="AO213" s="13">
        <f t="shared" si="79"/>
        <v>0.60477577169481656</v>
      </c>
      <c r="AP213">
        <f t="shared" si="80"/>
        <v>1</v>
      </c>
      <c r="AQ213" t="str">
        <f t="shared" si="81"/>
        <v xml:space="preserve">DFASEJ25%, 2 Hour Minimum (DOE Only) DFASEZ25%, No Minimum (DOE Only) </v>
      </c>
    </row>
    <row r="214" spans="1:43" x14ac:dyDescent="0.35">
      <c r="A214" s="18" t="s">
        <v>1839</v>
      </c>
      <c r="B214" t="s">
        <v>966</v>
      </c>
      <c r="C214" t="s">
        <v>967</v>
      </c>
      <c r="D214" s="18"/>
      <c r="G214" s="13">
        <v>0</v>
      </c>
      <c r="I214">
        <v>20181</v>
      </c>
      <c r="J214" t="str">
        <f t="shared" si="64"/>
        <v>20181DFASEKExposure to Hazardous Weather or Terrain 20181</v>
      </c>
      <c r="K214" t="str">
        <f t="shared" si="65"/>
        <v xml:space="preserve">20181DFASEKExposure to Hazardous Weather or Terrain </v>
      </c>
      <c r="L214" t="str">
        <f t="shared" si="66"/>
        <v>20181</v>
      </c>
      <c r="M214" s="13">
        <f t="shared" si="67"/>
        <v>0</v>
      </c>
      <c r="N214" s="13"/>
      <c r="O214" s="19">
        <v>204</v>
      </c>
      <c r="P214">
        <f t="shared" si="68"/>
        <v>1</v>
      </c>
      <c r="Q214">
        <f t="shared" si="69"/>
        <v>107</v>
      </c>
      <c r="R214">
        <f t="shared" si="70"/>
        <v>1</v>
      </c>
      <c r="S214" t="b">
        <f t="shared" si="71"/>
        <v>0</v>
      </c>
      <c r="T214" t="b">
        <f t="shared" si="72"/>
        <v>0</v>
      </c>
      <c r="W214" t="str">
        <f t="shared" si="62"/>
        <v xml:space="preserve">DFASEKExposure to Hazardous Weather or Terrain </v>
      </c>
      <c r="X214" t="str">
        <f t="shared" si="62"/>
        <v/>
      </c>
      <c r="Y214" t="str">
        <f t="shared" si="62"/>
        <v/>
      </c>
      <c r="Z214" t="str">
        <f t="shared" si="62"/>
        <v/>
      </c>
      <c r="AA214" t="str">
        <f t="shared" si="62"/>
        <v/>
      </c>
      <c r="AC214" t="str">
        <f t="shared" si="63"/>
        <v/>
      </c>
      <c r="AD214" t="str">
        <f t="shared" si="63"/>
        <v/>
      </c>
      <c r="AE214" t="str">
        <f t="shared" si="63"/>
        <v/>
      </c>
      <c r="AF214" t="str">
        <f t="shared" si="63"/>
        <v/>
      </c>
      <c r="AG214" t="str">
        <f t="shared" si="63"/>
        <v/>
      </c>
      <c r="AI214">
        <f t="shared" si="73"/>
        <v>1</v>
      </c>
      <c r="AJ214">
        <f t="shared" si="74"/>
        <v>107</v>
      </c>
      <c r="AK214" t="str">
        <f t="shared" si="75"/>
        <v xml:space="preserve">20181DFASEKExposure to Hazardous Weather or Terrain </v>
      </c>
      <c r="AL214" t="str">
        <f t="shared" si="76"/>
        <v xml:space="preserve">Exposure to Hazardous Weather or Terrain </v>
      </c>
      <c r="AM214" t="str">
        <f t="shared" si="77"/>
        <v>20181</v>
      </c>
      <c r="AN214" t="str">
        <f t="shared" si="78"/>
        <v/>
      </c>
      <c r="AO214" s="13">
        <f t="shared" si="79"/>
        <v>0</v>
      </c>
      <c r="AP214">
        <f t="shared" si="80"/>
        <v>1</v>
      </c>
      <c r="AQ214" t="str">
        <f t="shared" si="81"/>
        <v xml:space="preserve">DFASEKExposure to Hazardous Weather or Terrain </v>
      </c>
    </row>
    <row r="215" spans="1:43" x14ac:dyDescent="0.35">
      <c r="A215" s="18" t="s">
        <v>1839</v>
      </c>
      <c r="B215" t="s">
        <v>968</v>
      </c>
      <c r="C215" t="s">
        <v>969</v>
      </c>
      <c r="D215" s="18"/>
      <c r="G215" s="13">
        <v>0</v>
      </c>
      <c r="I215">
        <v>20181</v>
      </c>
      <c r="J215" t="str">
        <f t="shared" si="64"/>
        <v>20181DFASELUnshored Work20181</v>
      </c>
      <c r="K215" t="str">
        <f t="shared" si="65"/>
        <v>20181DFASELUnshored Work</v>
      </c>
      <c r="L215" t="str">
        <f t="shared" si="66"/>
        <v>20181</v>
      </c>
      <c r="M215" s="13">
        <f t="shared" si="67"/>
        <v>0</v>
      </c>
      <c r="N215" s="13"/>
      <c r="O215" s="19">
        <v>205</v>
      </c>
      <c r="P215">
        <f t="shared" si="68"/>
        <v>1</v>
      </c>
      <c r="Q215">
        <f t="shared" si="69"/>
        <v>108</v>
      </c>
      <c r="R215">
        <f t="shared" si="70"/>
        <v>1</v>
      </c>
      <c r="S215" t="b">
        <f t="shared" si="71"/>
        <v>0</v>
      </c>
      <c r="T215" t="b">
        <f t="shared" si="72"/>
        <v>0</v>
      </c>
      <c r="W215" t="str">
        <f t="shared" si="62"/>
        <v>DFASELUnshored Work</v>
      </c>
      <c r="X215" t="str">
        <f t="shared" si="62"/>
        <v/>
      </c>
      <c r="Y215" t="str">
        <f t="shared" si="62"/>
        <v/>
      </c>
      <c r="Z215" t="str">
        <f t="shared" si="62"/>
        <v/>
      </c>
      <c r="AA215" t="str">
        <f t="shared" si="62"/>
        <v/>
      </c>
      <c r="AC215" t="str">
        <f t="shared" si="63"/>
        <v/>
      </c>
      <c r="AD215" t="str">
        <f t="shared" si="63"/>
        <v/>
      </c>
      <c r="AE215" t="str">
        <f t="shared" si="63"/>
        <v/>
      </c>
      <c r="AF215" t="str">
        <f t="shared" si="63"/>
        <v/>
      </c>
      <c r="AG215" t="str">
        <f t="shared" si="63"/>
        <v/>
      </c>
      <c r="AI215">
        <f t="shared" si="73"/>
        <v>1</v>
      </c>
      <c r="AJ215">
        <f t="shared" si="74"/>
        <v>108</v>
      </c>
      <c r="AK215" t="str">
        <f t="shared" si="75"/>
        <v>20181DFASELUnshored Work</v>
      </c>
      <c r="AL215" t="str">
        <f t="shared" si="76"/>
        <v>Unshored Work</v>
      </c>
      <c r="AM215" t="str">
        <f t="shared" si="77"/>
        <v>20181</v>
      </c>
      <c r="AN215" t="str">
        <f t="shared" si="78"/>
        <v/>
      </c>
      <c r="AO215" s="13">
        <f t="shared" si="79"/>
        <v>0</v>
      </c>
      <c r="AP215">
        <f t="shared" si="80"/>
        <v>1</v>
      </c>
      <c r="AQ215" t="str">
        <f t="shared" si="81"/>
        <v>DFASELUnshored Work</v>
      </c>
    </row>
    <row r="216" spans="1:43" x14ac:dyDescent="0.35">
      <c r="A216" s="18" t="s">
        <v>1839</v>
      </c>
      <c r="B216" t="s">
        <v>970</v>
      </c>
      <c r="C216" t="s">
        <v>971</v>
      </c>
      <c r="D216" s="18"/>
      <c r="G216" s="13">
        <v>0</v>
      </c>
      <c r="I216">
        <v>20181</v>
      </c>
      <c r="J216" t="str">
        <f t="shared" si="64"/>
        <v>20181DFASEMGround Work Beneath Hovering Helicopter20181</v>
      </c>
      <c r="K216" t="str">
        <f t="shared" si="65"/>
        <v>20181DFASEMGround Work Beneath Hovering Helicopter</v>
      </c>
      <c r="L216" t="str">
        <f t="shared" si="66"/>
        <v>20181</v>
      </c>
      <c r="M216" s="13">
        <f t="shared" si="67"/>
        <v>0</v>
      </c>
      <c r="N216" s="13"/>
      <c r="O216" s="19">
        <v>206</v>
      </c>
      <c r="P216">
        <f t="shared" si="68"/>
        <v>1</v>
      </c>
      <c r="Q216">
        <f t="shared" si="69"/>
        <v>109</v>
      </c>
      <c r="R216">
        <f t="shared" si="70"/>
        <v>1</v>
      </c>
      <c r="S216" t="b">
        <f t="shared" si="71"/>
        <v>0</v>
      </c>
      <c r="T216" t="b">
        <f t="shared" si="72"/>
        <v>0</v>
      </c>
      <c r="W216" t="str">
        <f t="shared" si="62"/>
        <v>DFASEMGround Work Beneath Hovering Helicopter</v>
      </c>
      <c r="X216" t="str">
        <f t="shared" si="62"/>
        <v/>
      </c>
      <c r="Y216" t="str">
        <f t="shared" si="62"/>
        <v/>
      </c>
      <c r="Z216" t="str">
        <f t="shared" si="62"/>
        <v/>
      </c>
      <c r="AA216" t="str">
        <f t="shared" si="62"/>
        <v/>
      </c>
      <c r="AC216" t="str">
        <f t="shared" si="63"/>
        <v/>
      </c>
      <c r="AD216" t="str">
        <f t="shared" si="63"/>
        <v/>
      </c>
      <c r="AE216" t="str">
        <f t="shared" si="63"/>
        <v/>
      </c>
      <c r="AF216" t="str">
        <f t="shared" si="63"/>
        <v/>
      </c>
      <c r="AG216" t="str">
        <f t="shared" si="63"/>
        <v/>
      </c>
      <c r="AI216">
        <f t="shared" si="73"/>
        <v>1</v>
      </c>
      <c r="AJ216">
        <f t="shared" si="74"/>
        <v>109</v>
      </c>
      <c r="AK216" t="str">
        <f t="shared" si="75"/>
        <v>20181DFASEMGround Work Beneath Hovering Helicopter</v>
      </c>
      <c r="AL216" t="str">
        <f t="shared" si="76"/>
        <v>Ground Work Beneath Hovering Helicopter</v>
      </c>
      <c r="AM216" t="str">
        <f t="shared" si="77"/>
        <v>20181</v>
      </c>
      <c r="AN216" t="str">
        <f t="shared" si="78"/>
        <v/>
      </c>
      <c r="AO216" s="13">
        <f t="shared" si="79"/>
        <v>0</v>
      </c>
      <c r="AP216">
        <f t="shared" si="80"/>
        <v>1</v>
      </c>
      <c r="AQ216" t="str">
        <f t="shared" si="81"/>
        <v>DFASEMGround Work Beneath Hovering Helicopter</v>
      </c>
    </row>
    <row r="217" spans="1:43" x14ac:dyDescent="0.35">
      <c r="A217" s="18" t="s">
        <v>1839</v>
      </c>
      <c r="B217" t="s">
        <v>972</v>
      </c>
      <c r="C217" t="s">
        <v>973</v>
      </c>
      <c r="D217" s="18"/>
      <c r="G217" s="13">
        <v>0</v>
      </c>
      <c r="I217">
        <v>20181</v>
      </c>
      <c r="J217" t="str">
        <f t="shared" si="64"/>
        <v>20181DFASENHazardous Boarding or Leaving of Surface Craft 20181</v>
      </c>
      <c r="K217" t="str">
        <f t="shared" si="65"/>
        <v xml:space="preserve">20181DFASENHazardous Boarding or Leaving of Surface Craft </v>
      </c>
      <c r="L217" t="str">
        <f t="shared" si="66"/>
        <v>20181</v>
      </c>
      <c r="M217" s="13">
        <f t="shared" si="67"/>
        <v>0</v>
      </c>
      <c r="N217" s="13"/>
      <c r="O217" s="19">
        <v>207</v>
      </c>
      <c r="P217">
        <f t="shared" si="68"/>
        <v>1</v>
      </c>
      <c r="Q217">
        <f t="shared" si="69"/>
        <v>110</v>
      </c>
      <c r="R217">
        <f t="shared" si="70"/>
        <v>1</v>
      </c>
      <c r="S217" t="b">
        <f t="shared" si="71"/>
        <v>0</v>
      </c>
      <c r="T217" t="b">
        <f t="shared" si="72"/>
        <v>0</v>
      </c>
      <c r="W217" t="str">
        <f t="shared" si="62"/>
        <v xml:space="preserve">DFASENHazardous Boarding or Leaving of Surface Craft </v>
      </c>
      <c r="X217" t="str">
        <f t="shared" si="62"/>
        <v/>
      </c>
      <c r="Y217" t="str">
        <f t="shared" si="62"/>
        <v/>
      </c>
      <c r="Z217" t="str">
        <f t="shared" si="62"/>
        <v/>
      </c>
      <c r="AA217" t="str">
        <f t="shared" si="62"/>
        <v/>
      </c>
      <c r="AC217" t="str">
        <f t="shared" si="63"/>
        <v/>
      </c>
      <c r="AD217" t="str">
        <f t="shared" si="63"/>
        <v/>
      </c>
      <c r="AE217" t="str">
        <f t="shared" si="63"/>
        <v/>
      </c>
      <c r="AF217" t="str">
        <f t="shared" si="63"/>
        <v/>
      </c>
      <c r="AG217" t="str">
        <f t="shared" si="63"/>
        <v/>
      </c>
      <c r="AI217">
        <f t="shared" si="73"/>
        <v>1</v>
      </c>
      <c r="AJ217">
        <f t="shared" si="74"/>
        <v>110</v>
      </c>
      <c r="AK217" t="str">
        <f t="shared" si="75"/>
        <v xml:space="preserve">20181DFASENHazardous Boarding or Leaving of Surface Craft </v>
      </c>
      <c r="AL217" t="str">
        <f t="shared" si="76"/>
        <v xml:space="preserve">Hazardous Boarding or Leaving of Surface Craft </v>
      </c>
      <c r="AM217" t="str">
        <f t="shared" si="77"/>
        <v>20181</v>
      </c>
      <c r="AN217" t="str">
        <f t="shared" si="78"/>
        <v/>
      </c>
      <c r="AO217" s="13">
        <f t="shared" si="79"/>
        <v>0</v>
      </c>
      <c r="AP217">
        <f t="shared" si="80"/>
        <v>1</v>
      </c>
      <c r="AQ217" t="str">
        <f t="shared" si="81"/>
        <v xml:space="preserve">DFASENHazardous Boarding or Leaving of Surface Craft </v>
      </c>
    </row>
    <row r="218" spans="1:43" x14ac:dyDescent="0.35">
      <c r="A218" s="18" t="s">
        <v>1839</v>
      </c>
      <c r="B218" t="s">
        <v>974</v>
      </c>
      <c r="C218" t="s">
        <v>975</v>
      </c>
      <c r="D218" s="18"/>
      <c r="G218" s="13">
        <v>0</v>
      </c>
      <c r="I218">
        <v>20181</v>
      </c>
      <c r="J218" t="str">
        <f t="shared" si="64"/>
        <v>20181DFASEPCargo Handling During Lightening Operations 20181</v>
      </c>
      <c r="K218" t="str">
        <f t="shared" si="65"/>
        <v xml:space="preserve">20181DFASEPCargo Handling During Lightening Operations </v>
      </c>
      <c r="L218" t="str">
        <f t="shared" si="66"/>
        <v>20181</v>
      </c>
      <c r="M218" s="13">
        <f t="shared" si="67"/>
        <v>0</v>
      </c>
      <c r="N218" s="13"/>
      <c r="O218" s="19">
        <v>208</v>
      </c>
      <c r="P218">
        <f t="shared" si="68"/>
        <v>1</v>
      </c>
      <c r="Q218">
        <f t="shared" si="69"/>
        <v>111</v>
      </c>
      <c r="R218">
        <f t="shared" si="70"/>
        <v>1</v>
      </c>
      <c r="S218" t="b">
        <f t="shared" si="71"/>
        <v>0</v>
      </c>
      <c r="T218" t="b">
        <f t="shared" si="72"/>
        <v>0</v>
      </c>
      <c r="W218" t="str">
        <f t="shared" si="62"/>
        <v xml:space="preserve">DFASEPCargo Handling During Lightening Operations </v>
      </c>
      <c r="X218" t="str">
        <f t="shared" si="62"/>
        <v/>
      </c>
      <c r="Y218" t="str">
        <f t="shared" si="62"/>
        <v/>
      </c>
      <c r="Z218" t="str">
        <f t="shared" si="62"/>
        <v/>
      </c>
      <c r="AA218" t="str">
        <f t="shared" si="62"/>
        <v/>
      </c>
      <c r="AC218" t="str">
        <f t="shared" si="63"/>
        <v/>
      </c>
      <c r="AD218" t="str">
        <f t="shared" si="63"/>
        <v/>
      </c>
      <c r="AE218" t="str">
        <f t="shared" si="63"/>
        <v/>
      </c>
      <c r="AF218" t="str">
        <f t="shared" si="63"/>
        <v/>
      </c>
      <c r="AG218" t="str">
        <f t="shared" si="63"/>
        <v/>
      </c>
      <c r="AI218">
        <f t="shared" si="73"/>
        <v>1</v>
      </c>
      <c r="AJ218">
        <f t="shared" si="74"/>
        <v>111</v>
      </c>
      <c r="AK218" t="str">
        <f t="shared" si="75"/>
        <v xml:space="preserve">20181DFASEPCargo Handling During Lightening Operations </v>
      </c>
      <c r="AL218" t="str">
        <f t="shared" si="76"/>
        <v xml:space="preserve">Cargo Handling During Lightening Operations </v>
      </c>
      <c r="AM218" t="str">
        <f t="shared" si="77"/>
        <v>20181</v>
      </c>
      <c r="AN218" t="str">
        <f t="shared" si="78"/>
        <v/>
      </c>
      <c r="AO218" s="13">
        <f t="shared" si="79"/>
        <v>0</v>
      </c>
      <c r="AP218">
        <f t="shared" si="80"/>
        <v>1</v>
      </c>
      <c r="AQ218" t="str">
        <f t="shared" si="81"/>
        <v xml:space="preserve">DFASEPCargo Handling During Lightening Operations </v>
      </c>
    </row>
    <row r="219" spans="1:43" x14ac:dyDescent="0.35">
      <c r="A219" s="18" t="s">
        <v>1839</v>
      </c>
      <c r="B219" t="s">
        <v>976</v>
      </c>
      <c r="C219" t="s">
        <v>977</v>
      </c>
      <c r="D219" s="18"/>
      <c r="G219" s="13">
        <v>0</v>
      </c>
      <c r="I219">
        <v>20181</v>
      </c>
      <c r="J219" t="str">
        <f t="shared" si="64"/>
        <v>20181DFASEQDiving - Extra Hazardous 20181</v>
      </c>
      <c r="K219" t="str">
        <f t="shared" si="65"/>
        <v xml:space="preserve">20181DFASEQDiving - Extra Hazardous </v>
      </c>
      <c r="L219" t="str">
        <f t="shared" si="66"/>
        <v>20181</v>
      </c>
      <c r="M219" s="13">
        <f t="shared" si="67"/>
        <v>0</v>
      </c>
      <c r="N219" s="13"/>
      <c r="O219" s="19">
        <v>209</v>
      </c>
      <c r="P219">
        <f t="shared" si="68"/>
        <v>1</v>
      </c>
      <c r="Q219">
        <f t="shared" si="69"/>
        <v>112</v>
      </c>
      <c r="R219">
        <f t="shared" si="70"/>
        <v>1</v>
      </c>
      <c r="S219" t="b">
        <f t="shared" si="71"/>
        <v>0</v>
      </c>
      <c r="T219" t="b">
        <f t="shared" si="72"/>
        <v>0</v>
      </c>
      <c r="W219" t="str">
        <f t="shared" si="62"/>
        <v xml:space="preserve">DFASEQDiving - Extra Hazardous </v>
      </c>
      <c r="X219" t="str">
        <f t="shared" si="62"/>
        <v/>
      </c>
      <c r="Y219" t="str">
        <f t="shared" si="62"/>
        <v/>
      </c>
      <c r="Z219" t="str">
        <f t="shared" si="62"/>
        <v/>
      </c>
      <c r="AA219" t="str">
        <f t="shared" si="62"/>
        <v/>
      </c>
      <c r="AC219" t="str">
        <f t="shared" si="63"/>
        <v/>
      </c>
      <c r="AD219" t="str">
        <f t="shared" si="63"/>
        <v/>
      </c>
      <c r="AE219" t="str">
        <f t="shared" si="63"/>
        <v/>
      </c>
      <c r="AF219" t="str">
        <f t="shared" si="63"/>
        <v/>
      </c>
      <c r="AG219" t="str">
        <f t="shared" si="63"/>
        <v/>
      </c>
      <c r="AI219">
        <f t="shared" si="73"/>
        <v>1</v>
      </c>
      <c r="AJ219">
        <f t="shared" si="74"/>
        <v>112</v>
      </c>
      <c r="AK219" t="str">
        <f t="shared" si="75"/>
        <v xml:space="preserve">20181DFASEQDiving - Extra Hazardous </v>
      </c>
      <c r="AL219" t="str">
        <f t="shared" si="76"/>
        <v xml:space="preserve">Diving - Extra Hazardous </v>
      </c>
      <c r="AM219" t="str">
        <f t="shared" si="77"/>
        <v>20181</v>
      </c>
      <c r="AN219" t="str">
        <f t="shared" si="78"/>
        <v/>
      </c>
      <c r="AO219" s="13">
        <f t="shared" si="79"/>
        <v>0</v>
      </c>
      <c r="AP219">
        <f t="shared" si="80"/>
        <v>1</v>
      </c>
      <c r="AQ219" t="str">
        <f t="shared" si="81"/>
        <v xml:space="preserve">DFASEQDiving - Extra Hazardous </v>
      </c>
    </row>
    <row r="220" spans="1:43" x14ac:dyDescent="0.35">
      <c r="A220" s="18" t="s">
        <v>1839</v>
      </c>
      <c r="B220" t="s">
        <v>978</v>
      </c>
      <c r="C220" t="s">
        <v>979</v>
      </c>
      <c r="D220" s="18"/>
      <c r="G220" s="13">
        <v>0</v>
      </c>
      <c r="I220">
        <v>20181</v>
      </c>
      <c r="J220" t="str">
        <f t="shared" si="64"/>
        <v>20181DFASERDuty Aboard Surface Craft 20181</v>
      </c>
      <c r="K220" t="str">
        <f t="shared" si="65"/>
        <v xml:space="preserve">20181DFASERDuty Aboard Surface Craft </v>
      </c>
      <c r="L220" t="str">
        <f t="shared" si="66"/>
        <v>20181</v>
      </c>
      <c r="M220" s="13">
        <f t="shared" si="67"/>
        <v>0</v>
      </c>
      <c r="N220" s="13"/>
      <c r="O220" s="19">
        <v>210</v>
      </c>
      <c r="P220">
        <f t="shared" si="68"/>
        <v>1</v>
      </c>
      <c r="Q220">
        <f t="shared" si="69"/>
        <v>113</v>
      </c>
      <c r="R220">
        <f t="shared" si="70"/>
        <v>1</v>
      </c>
      <c r="S220" t="b">
        <f t="shared" si="71"/>
        <v>0</v>
      </c>
      <c r="T220" t="b">
        <f t="shared" si="72"/>
        <v>0</v>
      </c>
      <c r="W220" t="str">
        <f t="shared" si="62"/>
        <v xml:space="preserve">DFASERDuty Aboard Surface Craft </v>
      </c>
      <c r="X220" t="str">
        <f t="shared" si="62"/>
        <v/>
      </c>
      <c r="Y220" t="str">
        <f t="shared" si="62"/>
        <v/>
      </c>
      <c r="Z220" t="str">
        <f t="shared" si="62"/>
        <v/>
      </c>
      <c r="AA220" t="str">
        <f t="shared" si="62"/>
        <v/>
      </c>
      <c r="AC220" t="str">
        <f t="shared" si="63"/>
        <v/>
      </c>
      <c r="AD220" t="str">
        <f t="shared" si="63"/>
        <v/>
      </c>
      <c r="AE220" t="str">
        <f t="shared" si="63"/>
        <v/>
      </c>
      <c r="AF220" t="str">
        <f t="shared" si="63"/>
        <v/>
      </c>
      <c r="AG220" t="str">
        <f t="shared" si="63"/>
        <v/>
      </c>
      <c r="AI220">
        <f t="shared" si="73"/>
        <v>1</v>
      </c>
      <c r="AJ220">
        <f t="shared" si="74"/>
        <v>113</v>
      </c>
      <c r="AK220" t="str">
        <f t="shared" si="75"/>
        <v xml:space="preserve">20181DFASERDuty Aboard Surface Craft </v>
      </c>
      <c r="AL220" t="str">
        <f t="shared" si="76"/>
        <v xml:space="preserve">Duty Aboard Surface Craft </v>
      </c>
      <c r="AM220" t="str">
        <f t="shared" si="77"/>
        <v>20181</v>
      </c>
      <c r="AN220" t="str">
        <f t="shared" si="78"/>
        <v/>
      </c>
      <c r="AO220" s="13">
        <f t="shared" si="79"/>
        <v>0</v>
      </c>
      <c r="AP220">
        <f t="shared" si="80"/>
        <v>1</v>
      </c>
      <c r="AQ220" t="str">
        <f t="shared" si="81"/>
        <v xml:space="preserve">DFASERDuty Aboard Surface Craft </v>
      </c>
    </row>
    <row r="221" spans="1:43" x14ac:dyDescent="0.35">
      <c r="A221" s="18" t="s">
        <v>1839</v>
      </c>
      <c r="B221" t="s">
        <v>980</v>
      </c>
      <c r="C221" t="s">
        <v>981</v>
      </c>
      <c r="D221" s="18"/>
      <c r="G221" s="13">
        <v>0</v>
      </c>
      <c r="I221">
        <v>20181</v>
      </c>
      <c r="J221" t="str">
        <f t="shared" si="64"/>
        <v>20181DFASESWork at Extreme Heights20181</v>
      </c>
      <c r="K221" t="str">
        <f t="shared" si="65"/>
        <v>20181DFASESWork at Extreme Heights</v>
      </c>
      <c r="L221" t="str">
        <f t="shared" si="66"/>
        <v>20181</v>
      </c>
      <c r="M221" s="13">
        <f t="shared" si="67"/>
        <v>0</v>
      </c>
      <c r="N221" s="13"/>
      <c r="O221" s="19">
        <v>211</v>
      </c>
      <c r="P221">
        <f t="shared" si="68"/>
        <v>1</v>
      </c>
      <c r="Q221">
        <f t="shared" si="69"/>
        <v>114</v>
      </c>
      <c r="R221">
        <f t="shared" si="70"/>
        <v>1</v>
      </c>
      <c r="S221" t="b">
        <f t="shared" si="71"/>
        <v>0</v>
      </c>
      <c r="T221" t="b">
        <f t="shared" si="72"/>
        <v>0</v>
      </c>
      <c r="W221" t="str">
        <f t="shared" si="62"/>
        <v>DFASESWork at Extreme Heights</v>
      </c>
      <c r="X221" t="str">
        <f t="shared" si="62"/>
        <v/>
      </c>
      <c r="Y221" t="str">
        <f t="shared" si="62"/>
        <v/>
      </c>
      <c r="Z221" t="str">
        <f t="shared" si="62"/>
        <v/>
      </c>
      <c r="AA221" t="str">
        <f t="shared" si="62"/>
        <v/>
      </c>
      <c r="AC221" t="str">
        <f t="shared" si="63"/>
        <v/>
      </c>
      <c r="AD221" t="str">
        <f t="shared" si="63"/>
        <v/>
      </c>
      <c r="AE221" t="str">
        <f t="shared" si="63"/>
        <v/>
      </c>
      <c r="AF221" t="str">
        <f t="shared" si="63"/>
        <v/>
      </c>
      <c r="AG221" t="str">
        <f t="shared" si="63"/>
        <v/>
      </c>
      <c r="AI221">
        <f t="shared" si="73"/>
        <v>1</v>
      </c>
      <c r="AJ221">
        <f t="shared" si="74"/>
        <v>114</v>
      </c>
      <c r="AK221" t="str">
        <f t="shared" si="75"/>
        <v>20181DFASESWork at Extreme Heights</v>
      </c>
      <c r="AL221" t="str">
        <f t="shared" si="76"/>
        <v>Work at Extreme Heights</v>
      </c>
      <c r="AM221" t="str">
        <f t="shared" si="77"/>
        <v>20181</v>
      </c>
      <c r="AN221" t="str">
        <f t="shared" si="78"/>
        <v/>
      </c>
      <c r="AO221" s="13">
        <f t="shared" si="79"/>
        <v>0</v>
      </c>
      <c r="AP221">
        <f t="shared" si="80"/>
        <v>1</v>
      </c>
      <c r="AQ221" t="str">
        <f t="shared" si="81"/>
        <v>DFASESWork at Extreme Heights</v>
      </c>
    </row>
    <row r="222" spans="1:43" x14ac:dyDescent="0.35">
      <c r="A222" s="18" t="s">
        <v>1839</v>
      </c>
      <c r="B222" t="s">
        <v>982</v>
      </c>
      <c r="C222" t="s">
        <v>983</v>
      </c>
      <c r="D222" s="18"/>
      <c r="G222" s="13">
        <v>0</v>
      </c>
      <c r="I222">
        <v>20181</v>
      </c>
      <c r="J222" t="str">
        <f t="shared" si="64"/>
        <v>20181DFASETFibrous Glass Work 20181</v>
      </c>
      <c r="K222" t="str">
        <f t="shared" si="65"/>
        <v xml:space="preserve">20181DFASETFibrous Glass Work </v>
      </c>
      <c r="L222" t="str">
        <f t="shared" si="66"/>
        <v>20181</v>
      </c>
      <c r="M222" s="13">
        <f t="shared" si="67"/>
        <v>0</v>
      </c>
      <c r="N222" s="13"/>
      <c r="O222" s="19">
        <v>212</v>
      </c>
      <c r="P222">
        <f t="shared" si="68"/>
        <v>1</v>
      </c>
      <c r="Q222">
        <f t="shared" si="69"/>
        <v>115</v>
      </c>
      <c r="R222">
        <f t="shared" si="70"/>
        <v>1</v>
      </c>
      <c r="S222" t="b">
        <f t="shared" si="71"/>
        <v>0</v>
      </c>
      <c r="T222" t="b">
        <f t="shared" si="72"/>
        <v>0</v>
      </c>
      <c r="W222" t="str">
        <f t="shared" si="62"/>
        <v xml:space="preserve">DFASETFibrous Glass Work </v>
      </c>
      <c r="X222" t="str">
        <f t="shared" si="62"/>
        <v/>
      </c>
      <c r="Y222" t="str">
        <f t="shared" si="62"/>
        <v/>
      </c>
      <c r="Z222" t="str">
        <f t="shared" si="62"/>
        <v/>
      </c>
      <c r="AA222" t="str">
        <f t="shared" si="62"/>
        <v/>
      </c>
      <c r="AC222" t="str">
        <f t="shared" si="63"/>
        <v/>
      </c>
      <c r="AD222" t="str">
        <f t="shared" si="63"/>
        <v/>
      </c>
      <c r="AE222" t="str">
        <f t="shared" si="63"/>
        <v/>
      </c>
      <c r="AF222" t="str">
        <f t="shared" si="63"/>
        <v/>
      </c>
      <c r="AG222" t="str">
        <f t="shared" si="63"/>
        <v/>
      </c>
      <c r="AI222">
        <f t="shared" si="73"/>
        <v>1</v>
      </c>
      <c r="AJ222">
        <f t="shared" si="74"/>
        <v>115</v>
      </c>
      <c r="AK222" t="str">
        <f t="shared" si="75"/>
        <v xml:space="preserve">20181DFASETFibrous Glass Work </v>
      </c>
      <c r="AL222" t="str">
        <f t="shared" si="76"/>
        <v xml:space="preserve">Fibrous Glass Work </v>
      </c>
      <c r="AM222" t="str">
        <f t="shared" si="77"/>
        <v>20181</v>
      </c>
      <c r="AN222" t="str">
        <f t="shared" si="78"/>
        <v/>
      </c>
      <c r="AO222" s="13">
        <f t="shared" si="79"/>
        <v>0</v>
      </c>
      <c r="AP222">
        <f t="shared" si="80"/>
        <v>1</v>
      </c>
      <c r="AQ222" t="str">
        <f t="shared" si="81"/>
        <v xml:space="preserve">DFASETFibrous Glass Work </v>
      </c>
    </row>
    <row r="223" spans="1:43" x14ac:dyDescent="0.35">
      <c r="A223" s="18" t="s">
        <v>1839</v>
      </c>
      <c r="B223" t="s">
        <v>984</v>
      </c>
      <c r="C223" t="s">
        <v>985</v>
      </c>
      <c r="D223" s="18" t="s">
        <v>1839</v>
      </c>
      <c r="E223" t="s">
        <v>956</v>
      </c>
      <c r="F223" t="s">
        <v>957</v>
      </c>
      <c r="G223" s="13">
        <v>0.52187028657616896</v>
      </c>
      <c r="I223">
        <v>20181</v>
      </c>
      <c r="J223" t="str">
        <f t="shared" si="64"/>
        <v xml:space="preserve">20181DFASEUExtreme Cold Work (DOE Only) 20181DFASEECold Work </v>
      </c>
      <c r="K223" t="str">
        <f t="shared" si="65"/>
        <v xml:space="preserve">20181DFASEUExtreme Cold Work (DOE Only) </v>
      </c>
      <c r="L223" t="str">
        <f t="shared" si="66"/>
        <v xml:space="preserve">20181DFASEECold Work </v>
      </c>
      <c r="M223" s="13">
        <f t="shared" si="67"/>
        <v>0.52187028657616896</v>
      </c>
      <c r="N223" s="13"/>
      <c r="O223" s="19">
        <v>213</v>
      </c>
      <c r="P223">
        <f t="shared" si="68"/>
        <v>1</v>
      </c>
      <c r="Q223">
        <f t="shared" si="69"/>
        <v>116</v>
      </c>
      <c r="R223">
        <f t="shared" si="70"/>
        <v>1</v>
      </c>
      <c r="S223" t="b">
        <f t="shared" si="71"/>
        <v>1</v>
      </c>
      <c r="T223" t="b">
        <f t="shared" si="72"/>
        <v>0</v>
      </c>
      <c r="W223" t="str">
        <f t="shared" si="62"/>
        <v xml:space="preserve">DFASEUExtreme Cold Work (DOE Only) </v>
      </c>
      <c r="X223" t="str">
        <f t="shared" si="62"/>
        <v/>
      </c>
      <c r="Y223" t="str">
        <f t="shared" si="62"/>
        <v/>
      </c>
      <c r="Z223" t="str">
        <f t="shared" si="62"/>
        <v/>
      </c>
      <c r="AA223" t="str">
        <f t="shared" si="62"/>
        <v/>
      </c>
      <c r="AC223" t="str">
        <f t="shared" si="63"/>
        <v xml:space="preserve">DFASEECold Work </v>
      </c>
      <c r="AD223" t="str">
        <f t="shared" si="63"/>
        <v/>
      </c>
      <c r="AE223" t="str">
        <f t="shared" si="63"/>
        <v/>
      </c>
      <c r="AF223" t="str">
        <f t="shared" si="63"/>
        <v/>
      </c>
      <c r="AG223" t="str">
        <f t="shared" si="63"/>
        <v/>
      </c>
      <c r="AI223">
        <f t="shared" si="73"/>
        <v>1</v>
      </c>
      <c r="AJ223">
        <f t="shared" si="74"/>
        <v>116</v>
      </c>
      <c r="AK223" t="str">
        <f t="shared" si="75"/>
        <v xml:space="preserve">20181DFASEUExtreme Cold Work (DOE Only) </v>
      </c>
      <c r="AL223" t="str">
        <f t="shared" si="76"/>
        <v xml:space="preserve">Extreme Cold Work (DOE Only) </v>
      </c>
      <c r="AM223" t="str">
        <f t="shared" si="77"/>
        <v xml:space="preserve">20181DFASEECold Work </v>
      </c>
      <c r="AN223" t="str">
        <f t="shared" si="78"/>
        <v xml:space="preserve">Cold Work </v>
      </c>
      <c r="AO223" s="13">
        <f t="shared" si="79"/>
        <v>0.52187028657616896</v>
      </c>
      <c r="AP223">
        <f t="shared" si="80"/>
        <v>1</v>
      </c>
      <c r="AQ223" t="str">
        <f t="shared" si="81"/>
        <v xml:space="preserve">DFASEUExtreme Cold Work (DOE Only) DFASEECold Work </v>
      </c>
    </row>
    <row r="224" spans="1:43" x14ac:dyDescent="0.35">
      <c r="A224" s="18" t="s">
        <v>1839</v>
      </c>
      <c r="B224" t="s">
        <v>986</v>
      </c>
      <c r="C224" t="s">
        <v>987</v>
      </c>
      <c r="D224" s="18"/>
      <c r="G224" s="13">
        <v>0</v>
      </c>
      <c r="I224">
        <v>20181</v>
      </c>
      <c r="J224" t="str">
        <f t="shared" si="64"/>
        <v>20181DFASEVHigh Voltage Electrical Energy20181</v>
      </c>
      <c r="K224" t="str">
        <f t="shared" si="65"/>
        <v>20181DFASEVHigh Voltage Electrical Energy</v>
      </c>
      <c r="L224" t="str">
        <f t="shared" si="66"/>
        <v>20181</v>
      </c>
      <c r="M224" s="13">
        <f t="shared" si="67"/>
        <v>0</v>
      </c>
      <c r="N224" s="13"/>
      <c r="O224" s="19">
        <v>214</v>
      </c>
      <c r="P224">
        <f t="shared" si="68"/>
        <v>1</v>
      </c>
      <c r="Q224">
        <f t="shared" si="69"/>
        <v>117</v>
      </c>
      <c r="R224">
        <f t="shared" si="70"/>
        <v>1</v>
      </c>
      <c r="S224" t="b">
        <f t="shared" si="71"/>
        <v>0</v>
      </c>
      <c r="T224" t="b">
        <f t="shared" si="72"/>
        <v>0</v>
      </c>
      <c r="W224" t="str">
        <f t="shared" si="62"/>
        <v>DFASEVHigh Voltage Electrical Energy</v>
      </c>
      <c r="X224" t="str">
        <f t="shared" si="62"/>
        <v/>
      </c>
      <c r="Y224" t="str">
        <f t="shared" si="62"/>
        <v/>
      </c>
      <c r="Z224" t="str">
        <f t="shared" si="62"/>
        <v/>
      </c>
      <c r="AA224" t="str">
        <f t="shared" si="62"/>
        <v/>
      </c>
      <c r="AC224" t="str">
        <f t="shared" si="63"/>
        <v/>
      </c>
      <c r="AD224" t="str">
        <f t="shared" si="63"/>
        <v/>
      </c>
      <c r="AE224" t="str">
        <f t="shared" si="63"/>
        <v/>
      </c>
      <c r="AF224" t="str">
        <f t="shared" si="63"/>
        <v/>
      </c>
      <c r="AG224" t="str">
        <f t="shared" si="63"/>
        <v/>
      </c>
      <c r="AI224">
        <f t="shared" si="73"/>
        <v>1</v>
      </c>
      <c r="AJ224">
        <f t="shared" si="74"/>
        <v>117</v>
      </c>
      <c r="AK224" t="str">
        <f t="shared" si="75"/>
        <v>20181DFASEVHigh Voltage Electrical Energy</v>
      </c>
      <c r="AL224" t="str">
        <f t="shared" si="76"/>
        <v>High Voltage Electrical Energy</v>
      </c>
      <c r="AM224" t="str">
        <f t="shared" si="77"/>
        <v>20181</v>
      </c>
      <c r="AN224" t="str">
        <f t="shared" si="78"/>
        <v/>
      </c>
      <c r="AO224" s="13">
        <f t="shared" si="79"/>
        <v>0</v>
      </c>
      <c r="AP224">
        <f t="shared" si="80"/>
        <v>1</v>
      </c>
      <c r="AQ224" t="str">
        <f t="shared" si="81"/>
        <v>DFASEVHigh Voltage Electrical Energy</v>
      </c>
    </row>
    <row r="225" spans="1:43" x14ac:dyDescent="0.35">
      <c r="A225" s="18" t="s">
        <v>1839</v>
      </c>
      <c r="B225" t="s">
        <v>988</v>
      </c>
      <c r="C225" t="s">
        <v>989</v>
      </c>
      <c r="D225" s="18"/>
      <c r="G225" s="13">
        <v>0</v>
      </c>
      <c r="I225">
        <v>20181</v>
      </c>
      <c r="J225" t="str">
        <f t="shared" si="64"/>
        <v>20181DFASEWWelding, Cutting, or Burning in Confined Spaces20181</v>
      </c>
      <c r="K225" t="str">
        <f t="shared" si="65"/>
        <v>20181DFASEWWelding, Cutting, or Burning in Confined Spaces</v>
      </c>
      <c r="L225" t="str">
        <f t="shared" si="66"/>
        <v>20181</v>
      </c>
      <c r="M225" s="13">
        <f t="shared" si="67"/>
        <v>0</v>
      </c>
      <c r="N225" s="13"/>
      <c r="O225" s="19">
        <v>215</v>
      </c>
      <c r="P225">
        <f t="shared" si="68"/>
        <v>1</v>
      </c>
      <c r="Q225">
        <f t="shared" si="69"/>
        <v>118</v>
      </c>
      <c r="R225">
        <f t="shared" si="70"/>
        <v>1</v>
      </c>
      <c r="S225" t="b">
        <f t="shared" si="71"/>
        <v>0</v>
      </c>
      <c r="T225" t="b">
        <f t="shared" si="72"/>
        <v>0</v>
      </c>
      <c r="W225" t="str">
        <f t="shared" si="62"/>
        <v>DFASEWWelding, Cutting, or Burning in Confined Spaces</v>
      </c>
      <c r="X225" t="str">
        <f t="shared" si="62"/>
        <v/>
      </c>
      <c r="Y225" t="str">
        <f t="shared" si="62"/>
        <v/>
      </c>
      <c r="Z225" t="str">
        <f t="shared" si="62"/>
        <v/>
      </c>
      <c r="AA225" t="str">
        <f t="shared" si="62"/>
        <v/>
      </c>
      <c r="AC225" t="str">
        <f t="shared" si="63"/>
        <v/>
      </c>
      <c r="AD225" t="str">
        <f t="shared" si="63"/>
        <v/>
      </c>
      <c r="AE225" t="str">
        <f t="shared" si="63"/>
        <v/>
      </c>
      <c r="AF225" t="str">
        <f t="shared" si="63"/>
        <v/>
      </c>
      <c r="AG225" t="str">
        <f t="shared" si="63"/>
        <v/>
      </c>
      <c r="AI225">
        <f t="shared" si="73"/>
        <v>1</v>
      </c>
      <c r="AJ225">
        <f t="shared" si="74"/>
        <v>118</v>
      </c>
      <c r="AK225" t="str">
        <f t="shared" si="75"/>
        <v>20181DFASEWWelding, Cutting, or Burning in Confined Spaces</v>
      </c>
      <c r="AL225" t="str">
        <f t="shared" si="76"/>
        <v>Welding, Cutting, or Burning in Confined Spaces</v>
      </c>
      <c r="AM225" t="str">
        <f t="shared" si="77"/>
        <v>20181</v>
      </c>
      <c r="AN225" t="str">
        <f t="shared" si="78"/>
        <v/>
      </c>
      <c r="AO225" s="13">
        <f t="shared" si="79"/>
        <v>0</v>
      </c>
      <c r="AP225">
        <f t="shared" si="80"/>
        <v>1</v>
      </c>
      <c r="AQ225" t="str">
        <f t="shared" si="81"/>
        <v>DFASEWWelding, Cutting, or Burning in Confined Spaces</v>
      </c>
    </row>
    <row r="226" spans="1:43" x14ac:dyDescent="0.35">
      <c r="A226" s="18" t="s">
        <v>1839</v>
      </c>
      <c r="B226" t="s">
        <v>990</v>
      </c>
      <c r="C226" t="s">
        <v>991</v>
      </c>
      <c r="D226" s="18"/>
      <c r="G226" s="13">
        <v>0</v>
      </c>
      <c r="I226">
        <v>20181</v>
      </c>
      <c r="J226" t="str">
        <f t="shared" si="64"/>
        <v>20181DFASEXWork at High Altitudes with a Commute from Lower Altitudes20181</v>
      </c>
      <c r="K226" t="str">
        <f t="shared" si="65"/>
        <v>20181DFASEXWork at High Altitudes with a Commute from Lower Altitudes</v>
      </c>
      <c r="L226" t="str">
        <f t="shared" si="66"/>
        <v>20181</v>
      </c>
      <c r="M226" s="13">
        <f t="shared" si="67"/>
        <v>0</v>
      </c>
      <c r="N226" s="13"/>
      <c r="O226" s="19">
        <v>216</v>
      </c>
      <c r="P226">
        <f t="shared" si="68"/>
        <v>1</v>
      </c>
      <c r="Q226">
        <f t="shared" si="69"/>
        <v>119</v>
      </c>
      <c r="R226">
        <f t="shared" si="70"/>
        <v>1</v>
      </c>
      <c r="S226" t="b">
        <f t="shared" si="71"/>
        <v>0</v>
      </c>
      <c r="T226" t="b">
        <f t="shared" si="72"/>
        <v>0</v>
      </c>
      <c r="W226" t="str">
        <f t="shared" si="62"/>
        <v>DFASEXWork at High Altitudes with a Commute from Lower Altitudes</v>
      </c>
      <c r="X226" t="str">
        <f t="shared" si="62"/>
        <v/>
      </c>
      <c r="Y226" t="str">
        <f t="shared" si="62"/>
        <v/>
      </c>
      <c r="Z226" t="str">
        <f t="shared" si="62"/>
        <v/>
      </c>
      <c r="AA226" t="str">
        <f t="shared" si="62"/>
        <v/>
      </c>
      <c r="AC226" t="str">
        <f t="shared" si="63"/>
        <v/>
      </c>
      <c r="AD226" t="str">
        <f t="shared" si="63"/>
        <v/>
      </c>
      <c r="AE226" t="str">
        <f t="shared" si="63"/>
        <v/>
      </c>
      <c r="AF226" t="str">
        <f t="shared" si="63"/>
        <v/>
      </c>
      <c r="AG226" t="str">
        <f t="shared" si="63"/>
        <v/>
      </c>
      <c r="AI226">
        <f t="shared" si="73"/>
        <v>1</v>
      </c>
      <c r="AJ226">
        <f t="shared" si="74"/>
        <v>119</v>
      </c>
      <c r="AK226" t="str">
        <f t="shared" si="75"/>
        <v>20181DFASEXWork at High Altitudes with a Commute from Lower Altitudes</v>
      </c>
      <c r="AL226" t="str">
        <f t="shared" si="76"/>
        <v>Work at High Altitudes with a Commute from Lower Altitudes</v>
      </c>
      <c r="AM226" t="str">
        <f t="shared" si="77"/>
        <v>20181</v>
      </c>
      <c r="AN226" t="str">
        <f t="shared" si="78"/>
        <v/>
      </c>
      <c r="AO226" s="13">
        <f t="shared" si="79"/>
        <v>0</v>
      </c>
      <c r="AP226">
        <f t="shared" si="80"/>
        <v>1</v>
      </c>
      <c r="AQ226" t="str">
        <f t="shared" si="81"/>
        <v>DFASEXWork at High Altitudes with a Commute from Lower Altitudes</v>
      </c>
    </row>
    <row r="227" spans="1:43" x14ac:dyDescent="0.35">
      <c r="A227" s="18" t="s">
        <v>1839</v>
      </c>
      <c r="B227" t="s">
        <v>992</v>
      </c>
      <c r="C227" t="s">
        <v>993</v>
      </c>
      <c r="D227" s="18"/>
      <c r="G227" s="13">
        <v>0</v>
      </c>
      <c r="I227">
        <v>20181</v>
      </c>
      <c r="J227" t="str">
        <f t="shared" si="64"/>
        <v>20181DFASEYTropical Jungle Duty 20181</v>
      </c>
      <c r="K227" t="str">
        <f t="shared" si="65"/>
        <v xml:space="preserve">20181DFASEYTropical Jungle Duty </v>
      </c>
      <c r="L227" t="str">
        <f t="shared" si="66"/>
        <v>20181</v>
      </c>
      <c r="M227" s="13">
        <f t="shared" si="67"/>
        <v>0</v>
      </c>
      <c r="N227" s="13"/>
      <c r="O227" s="19">
        <v>217</v>
      </c>
      <c r="P227">
        <f t="shared" si="68"/>
        <v>1</v>
      </c>
      <c r="Q227">
        <f t="shared" si="69"/>
        <v>120</v>
      </c>
      <c r="R227">
        <f t="shared" si="70"/>
        <v>1</v>
      </c>
      <c r="S227" t="b">
        <f t="shared" si="71"/>
        <v>0</v>
      </c>
      <c r="T227" t="b">
        <f t="shared" si="72"/>
        <v>0</v>
      </c>
      <c r="W227" t="str">
        <f t="shared" si="62"/>
        <v xml:space="preserve">DFASEYTropical Jungle Duty </v>
      </c>
      <c r="X227" t="str">
        <f t="shared" si="62"/>
        <v/>
      </c>
      <c r="Y227" t="str">
        <f t="shared" si="62"/>
        <v/>
      </c>
      <c r="Z227" t="str">
        <f t="shared" si="62"/>
        <v/>
      </c>
      <c r="AA227" t="str">
        <f t="shared" si="62"/>
        <v/>
      </c>
      <c r="AC227" t="str">
        <f t="shared" si="63"/>
        <v/>
      </c>
      <c r="AD227" t="str">
        <f t="shared" si="63"/>
        <v/>
      </c>
      <c r="AE227" t="str">
        <f t="shared" si="63"/>
        <v/>
      </c>
      <c r="AF227" t="str">
        <f t="shared" si="63"/>
        <v/>
      </c>
      <c r="AG227" t="str">
        <f t="shared" si="63"/>
        <v/>
      </c>
      <c r="AI227">
        <f t="shared" si="73"/>
        <v>1</v>
      </c>
      <c r="AJ227">
        <f t="shared" si="74"/>
        <v>120</v>
      </c>
      <c r="AK227" t="str">
        <f t="shared" si="75"/>
        <v xml:space="preserve">20181DFASEYTropical Jungle Duty </v>
      </c>
      <c r="AL227" t="str">
        <f t="shared" si="76"/>
        <v xml:space="preserve">Tropical Jungle Duty </v>
      </c>
      <c r="AM227" t="str">
        <f t="shared" si="77"/>
        <v>20181</v>
      </c>
      <c r="AN227" t="str">
        <f t="shared" si="78"/>
        <v/>
      </c>
      <c r="AO227" s="13">
        <f t="shared" si="79"/>
        <v>0</v>
      </c>
      <c r="AP227">
        <f t="shared" si="80"/>
        <v>1</v>
      </c>
      <c r="AQ227" t="str">
        <f t="shared" si="81"/>
        <v xml:space="preserve">DFASEYTropical Jungle Duty </v>
      </c>
    </row>
    <row r="228" spans="1:43" x14ac:dyDescent="0.35">
      <c r="A228" s="18" t="s">
        <v>1839</v>
      </c>
      <c r="B228" t="s">
        <v>994</v>
      </c>
      <c r="C228" t="s">
        <v>995</v>
      </c>
      <c r="D228" s="18" t="s">
        <v>1839</v>
      </c>
      <c r="E228" t="s">
        <v>964</v>
      </c>
      <c r="F228" t="s">
        <v>965</v>
      </c>
      <c r="G228" s="13">
        <v>0.60477577169481656</v>
      </c>
      <c r="I228">
        <v>20181</v>
      </c>
      <c r="J228" t="str">
        <f t="shared" si="64"/>
        <v xml:space="preserve">20181DFASEZ25%, No Minimum (DOE Only) 20181DFASEJ25%, 2 Hour Minimum (DOE Only) </v>
      </c>
      <c r="K228" t="str">
        <f t="shared" si="65"/>
        <v xml:space="preserve">20181DFASEZ25%, No Minimum (DOE Only) </v>
      </c>
      <c r="L228" t="str">
        <f t="shared" si="66"/>
        <v xml:space="preserve">20181DFASEJ25%, 2 Hour Minimum (DOE Only) </v>
      </c>
      <c r="M228" s="13">
        <f t="shared" si="67"/>
        <v>0.60477577169481656</v>
      </c>
      <c r="N228" s="13"/>
      <c r="O228" s="19">
        <v>218</v>
      </c>
      <c r="P228">
        <f t="shared" si="68"/>
        <v>1</v>
      </c>
      <c r="Q228">
        <f t="shared" si="69"/>
        <v>121</v>
      </c>
      <c r="R228">
        <f t="shared" si="70"/>
        <v>1</v>
      </c>
      <c r="S228" t="b">
        <f t="shared" si="71"/>
        <v>1</v>
      </c>
      <c r="T228" t="b">
        <f t="shared" si="72"/>
        <v>0</v>
      </c>
      <c r="W228" t="str">
        <f t="shared" ref="W228:AA278" si="82">IF($A228=W$10, $A228&amp;$B228&amp;$C228, "")</f>
        <v xml:space="preserve">DFASEZ25%, No Minimum (DOE Only) </v>
      </c>
      <c r="X228" t="str">
        <f t="shared" si="82"/>
        <v/>
      </c>
      <c r="Y228" t="str">
        <f t="shared" si="82"/>
        <v/>
      </c>
      <c r="Z228" t="str">
        <f t="shared" si="82"/>
        <v/>
      </c>
      <c r="AA228" t="str">
        <f t="shared" si="82"/>
        <v/>
      </c>
      <c r="AC228" t="str">
        <f t="shared" ref="AC228:AG278" si="83">IF($D228=AC$10, $D228&amp;$E228&amp;$F228, "")</f>
        <v xml:space="preserve">DFASEJ25%, 2 Hour Minimum (DOE Only) </v>
      </c>
      <c r="AD228" t="str">
        <f t="shared" si="83"/>
        <v/>
      </c>
      <c r="AE228" t="str">
        <f t="shared" si="83"/>
        <v/>
      </c>
      <c r="AF228" t="str">
        <f t="shared" si="83"/>
        <v/>
      </c>
      <c r="AG228" t="str">
        <f t="shared" si="83"/>
        <v/>
      </c>
      <c r="AI228">
        <f t="shared" si="73"/>
        <v>1</v>
      </c>
      <c r="AJ228">
        <f t="shared" si="74"/>
        <v>121</v>
      </c>
      <c r="AK228" t="str">
        <f t="shared" si="75"/>
        <v xml:space="preserve">20181DFASEZ25%, No Minimum (DOE Only) </v>
      </c>
      <c r="AL228" t="str">
        <f t="shared" si="76"/>
        <v xml:space="preserve">25%, No Minimum (DOE Only) </v>
      </c>
      <c r="AM228" t="str">
        <f t="shared" si="77"/>
        <v xml:space="preserve">20181DFASEJ25%, 2 Hour Minimum (DOE Only) </v>
      </c>
      <c r="AN228" t="str">
        <f t="shared" si="78"/>
        <v xml:space="preserve">25%, 2 Hour Minimum (DOE Only) </v>
      </c>
      <c r="AO228" s="13">
        <f t="shared" si="79"/>
        <v>0.60477577169481656</v>
      </c>
      <c r="AP228">
        <f t="shared" si="80"/>
        <v>1</v>
      </c>
      <c r="AQ228" t="str">
        <f t="shared" si="81"/>
        <v xml:space="preserve">DFASEZ25%, No Minimum (DOE Only) DFASEJ25%, 2 Hour Minimum (DOE Only) </v>
      </c>
    </row>
    <row r="229" spans="1:43" x14ac:dyDescent="0.35">
      <c r="A229" s="18" t="s">
        <v>1839</v>
      </c>
      <c r="B229" t="s">
        <v>996</v>
      </c>
      <c r="C229" t="s">
        <v>997</v>
      </c>
      <c r="D229" s="18"/>
      <c r="G229" s="13">
        <v>0</v>
      </c>
      <c r="I229">
        <v>20181</v>
      </c>
      <c r="J229" t="str">
        <f t="shared" si="64"/>
        <v>20181DFASE1Overheight Pay (COE Only) 20181</v>
      </c>
      <c r="K229" t="str">
        <f t="shared" si="65"/>
        <v xml:space="preserve">20181DFASE1Overheight Pay (COE Only) </v>
      </c>
      <c r="L229" t="str">
        <f t="shared" si="66"/>
        <v>20181</v>
      </c>
      <c r="M229" s="13">
        <f t="shared" si="67"/>
        <v>0</v>
      </c>
      <c r="N229" s="13"/>
      <c r="O229" s="19">
        <v>219</v>
      </c>
      <c r="P229">
        <f t="shared" si="68"/>
        <v>1</v>
      </c>
      <c r="Q229">
        <f t="shared" si="69"/>
        <v>122</v>
      </c>
      <c r="R229">
        <f t="shared" si="70"/>
        <v>1</v>
      </c>
      <c r="S229" t="b">
        <f t="shared" si="71"/>
        <v>0</v>
      </c>
      <c r="T229" t="b">
        <f t="shared" si="72"/>
        <v>0</v>
      </c>
      <c r="W229" t="str">
        <f t="shared" si="82"/>
        <v xml:space="preserve">DFASE1Overheight Pay (COE Only) </v>
      </c>
      <c r="X229" t="str">
        <f t="shared" si="82"/>
        <v/>
      </c>
      <c r="Y229" t="str">
        <f t="shared" si="82"/>
        <v/>
      </c>
      <c r="Z229" t="str">
        <f t="shared" si="82"/>
        <v/>
      </c>
      <c r="AA229" t="str">
        <f t="shared" si="82"/>
        <v/>
      </c>
      <c r="AC229" t="str">
        <f t="shared" si="83"/>
        <v/>
      </c>
      <c r="AD229" t="str">
        <f t="shared" si="83"/>
        <v/>
      </c>
      <c r="AE229" t="str">
        <f t="shared" si="83"/>
        <v/>
      </c>
      <c r="AF229" t="str">
        <f t="shared" si="83"/>
        <v/>
      </c>
      <c r="AG229" t="str">
        <f t="shared" si="83"/>
        <v/>
      </c>
      <c r="AI229">
        <f t="shared" si="73"/>
        <v>1</v>
      </c>
      <c r="AJ229">
        <f t="shared" si="74"/>
        <v>122</v>
      </c>
      <c r="AK229" t="str">
        <f t="shared" si="75"/>
        <v xml:space="preserve">20181DFASE1Overheight Pay (COE Only) </v>
      </c>
      <c r="AL229" t="str">
        <f t="shared" si="76"/>
        <v xml:space="preserve">Overheight Pay (COE Only) </v>
      </c>
      <c r="AM229" t="str">
        <f t="shared" si="77"/>
        <v>20181</v>
      </c>
      <c r="AN229" t="str">
        <f t="shared" si="78"/>
        <v/>
      </c>
      <c r="AO229" s="13">
        <f t="shared" si="79"/>
        <v>0</v>
      </c>
      <c r="AP229">
        <f t="shared" si="80"/>
        <v>1</v>
      </c>
      <c r="AQ229" t="str">
        <f t="shared" si="81"/>
        <v xml:space="preserve">DFASE1Overheight Pay (COE Only) </v>
      </c>
    </row>
    <row r="230" spans="1:43" x14ac:dyDescent="0.35">
      <c r="A230" s="18" t="s">
        <v>1839</v>
      </c>
      <c r="B230" t="s">
        <v>998</v>
      </c>
      <c r="C230" t="s">
        <v>999</v>
      </c>
      <c r="D230" s="18"/>
      <c r="G230" s="13">
        <v>0</v>
      </c>
      <c r="I230">
        <v>20181</v>
      </c>
      <c r="J230" t="str">
        <f t="shared" si="64"/>
        <v>20181DFASE2Spray Booth Operation (COE Only) 20181</v>
      </c>
      <c r="K230" t="str">
        <f t="shared" si="65"/>
        <v xml:space="preserve">20181DFASE2Spray Booth Operation (COE Only) </v>
      </c>
      <c r="L230" t="str">
        <f t="shared" si="66"/>
        <v>20181</v>
      </c>
      <c r="M230" s="13">
        <f t="shared" si="67"/>
        <v>0</v>
      </c>
      <c r="N230" s="13"/>
      <c r="O230" s="19">
        <v>220</v>
      </c>
      <c r="P230">
        <f t="shared" si="68"/>
        <v>1</v>
      </c>
      <c r="Q230">
        <f t="shared" si="69"/>
        <v>123</v>
      </c>
      <c r="R230">
        <f t="shared" si="70"/>
        <v>1</v>
      </c>
      <c r="S230" t="b">
        <f t="shared" si="71"/>
        <v>0</v>
      </c>
      <c r="T230" t="b">
        <f t="shared" si="72"/>
        <v>0</v>
      </c>
      <c r="W230" t="str">
        <f t="shared" si="82"/>
        <v xml:space="preserve">DFASE2Spray Booth Operation (COE Only) </v>
      </c>
      <c r="X230" t="str">
        <f t="shared" si="82"/>
        <v/>
      </c>
      <c r="Y230" t="str">
        <f t="shared" si="82"/>
        <v/>
      </c>
      <c r="Z230" t="str">
        <f t="shared" si="82"/>
        <v/>
      </c>
      <c r="AA230" t="str">
        <f t="shared" si="82"/>
        <v/>
      </c>
      <c r="AC230" t="str">
        <f t="shared" si="83"/>
        <v/>
      </c>
      <c r="AD230" t="str">
        <f t="shared" si="83"/>
        <v/>
      </c>
      <c r="AE230" t="str">
        <f t="shared" si="83"/>
        <v/>
      </c>
      <c r="AF230" t="str">
        <f t="shared" si="83"/>
        <v/>
      </c>
      <c r="AG230" t="str">
        <f t="shared" si="83"/>
        <v/>
      </c>
      <c r="AI230">
        <f t="shared" si="73"/>
        <v>1</v>
      </c>
      <c r="AJ230">
        <f t="shared" si="74"/>
        <v>123</v>
      </c>
      <c r="AK230" t="str">
        <f t="shared" si="75"/>
        <v xml:space="preserve">20181DFASE2Spray Booth Operation (COE Only) </v>
      </c>
      <c r="AL230" t="str">
        <f t="shared" si="76"/>
        <v xml:space="preserve">Spray Booth Operation (COE Only) </v>
      </c>
      <c r="AM230" t="str">
        <f t="shared" si="77"/>
        <v>20181</v>
      </c>
      <c r="AN230" t="str">
        <f t="shared" si="78"/>
        <v/>
      </c>
      <c r="AO230" s="13">
        <f t="shared" si="79"/>
        <v>0</v>
      </c>
      <c r="AP230">
        <f t="shared" si="80"/>
        <v>1</v>
      </c>
      <c r="AQ230" t="str">
        <f t="shared" si="81"/>
        <v xml:space="preserve">DFASE2Spray Booth Operation (COE Only) </v>
      </c>
    </row>
    <row r="231" spans="1:43" x14ac:dyDescent="0.35">
      <c r="A231" s="18" t="s">
        <v>1839</v>
      </c>
      <c r="B231" t="s">
        <v>1000</v>
      </c>
      <c r="C231" t="s">
        <v>1001</v>
      </c>
      <c r="D231" s="18"/>
      <c r="G231" s="13">
        <v>0</v>
      </c>
      <c r="I231">
        <v>20181</v>
      </c>
      <c r="J231" t="str">
        <f t="shared" si="64"/>
        <v>20181DFASE3Sandblasting (COE Only) 20181</v>
      </c>
      <c r="K231" t="str">
        <f t="shared" si="65"/>
        <v xml:space="preserve">20181DFASE3Sandblasting (COE Only) </v>
      </c>
      <c r="L231" t="str">
        <f t="shared" si="66"/>
        <v>20181</v>
      </c>
      <c r="M231" s="13">
        <f t="shared" si="67"/>
        <v>0</v>
      </c>
      <c r="N231" s="13"/>
      <c r="O231" s="19">
        <v>221</v>
      </c>
      <c r="P231">
        <f t="shared" si="68"/>
        <v>1</v>
      </c>
      <c r="Q231">
        <f t="shared" si="69"/>
        <v>124</v>
      </c>
      <c r="R231">
        <f t="shared" si="70"/>
        <v>1</v>
      </c>
      <c r="S231" t="b">
        <f t="shared" si="71"/>
        <v>0</v>
      </c>
      <c r="T231" t="b">
        <f t="shared" si="72"/>
        <v>0</v>
      </c>
      <c r="W231" t="str">
        <f t="shared" si="82"/>
        <v xml:space="preserve">DFASE3Sandblasting (COE Only) </v>
      </c>
      <c r="X231" t="str">
        <f t="shared" si="82"/>
        <v/>
      </c>
      <c r="Y231" t="str">
        <f t="shared" si="82"/>
        <v/>
      </c>
      <c r="Z231" t="str">
        <f t="shared" si="82"/>
        <v/>
      </c>
      <c r="AA231" t="str">
        <f t="shared" si="82"/>
        <v/>
      </c>
      <c r="AC231" t="str">
        <f t="shared" si="83"/>
        <v/>
      </c>
      <c r="AD231" t="str">
        <f t="shared" si="83"/>
        <v/>
      </c>
      <c r="AE231" t="str">
        <f t="shared" si="83"/>
        <v/>
      </c>
      <c r="AF231" t="str">
        <f t="shared" si="83"/>
        <v/>
      </c>
      <c r="AG231" t="str">
        <f t="shared" si="83"/>
        <v/>
      </c>
      <c r="AI231">
        <f t="shared" si="73"/>
        <v>1</v>
      </c>
      <c r="AJ231">
        <f t="shared" si="74"/>
        <v>124</v>
      </c>
      <c r="AK231" t="str">
        <f t="shared" si="75"/>
        <v xml:space="preserve">20181DFASE3Sandblasting (COE Only) </v>
      </c>
      <c r="AL231" t="str">
        <f t="shared" si="76"/>
        <v xml:space="preserve">Sandblasting (COE Only) </v>
      </c>
      <c r="AM231" t="str">
        <f t="shared" si="77"/>
        <v>20181</v>
      </c>
      <c r="AN231" t="str">
        <f t="shared" si="78"/>
        <v/>
      </c>
      <c r="AO231" s="13">
        <f t="shared" si="79"/>
        <v>0</v>
      </c>
      <c r="AP231">
        <f t="shared" si="80"/>
        <v>1</v>
      </c>
      <c r="AQ231" t="str">
        <f t="shared" si="81"/>
        <v xml:space="preserve">DFASE3Sandblasting (COE Only) </v>
      </c>
    </row>
    <row r="232" spans="1:43" x14ac:dyDescent="0.35">
      <c r="A232" s="18" t="s">
        <v>1839</v>
      </c>
      <c r="B232" t="s">
        <v>1002</v>
      </c>
      <c r="C232" t="s">
        <v>1003</v>
      </c>
      <c r="D232" s="18" t="s">
        <v>1839</v>
      </c>
      <c r="E232" t="s">
        <v>1004</v>
      </c>
      <c r="F232" t="s">
        <v>1005</v>
      </c>
      <c r="G232" s="13">
        <v>0.6071601354620223</v>
      </c>
      <c r="I232">
        <v>20181</v>
      </c>
      <c r="J232" t="str">
        <f t="shared" si="64"/>
        <v xml:space="preserve">20181DFASE4Painters in Energized Area (COE Only) 20181DFASE5Carpenters in Energized Area (COE Only) </v>
      </c>
      <c r="K232" t="str">
        <f t="shared" si="65"/>
        <v xml:space="preserve">20181DFASE4Painters in Energized Area (COE Only) </v>
      </c>
      <c r="L232" t="str">
        <f t="shared" si="66"/>
        <v xml:space="preserve">20181DFASE5Carpenters in Energized Area (COE Only) </v>
      </c>
      <c r="M232" s="13">
        <f t="shared" si="67"/>
        <v>0.6071601354620223</v>
      </c>
      <c r="N232" s="13"/>
      <c r="O232" s="19">
        <v>222</v>
      </c>
      <c r="P232">
        <f t="shared" si="68"/>
        <v>1</v>
      </c>
      <c r="Q232">
        <f t="shared" si="69"/>
        <v>125</v>
      </c>
      <c r="R232">
        <f t="shared" si="70"/>
        <v>1</v>
      </c>
      <c r="S232" t="b">
        <f t="shared" si="71"/>
        <v>1</v>
      </c>
      <c r="T232" t="b">
        <f t="shared" si="72"/>
        <v>0</v>
      </c>
      <c r="W232" t="str">
        <f t="shared" si="82"/>
        <v xml:space="preserve">DFASE4Painters in Energized Area (COE Only) </v>
      </c>
      <c r="X232" t="str">
        <f t="shared" si="82"/>
        <v/>
      </c>
      <c r="Y232" t="str">
        <f t="shared" si="82"/>
        <v/>
      </c>
      <c r="Z232" t="str">
        <f t="shared" si="82"/>
        <v/>
      </c>
      <c r="AA232" t="str">
        <f t="shared" si="82"/>
        <v/>
      </c>
      <c r="AC232" t="str">
        <f t="shared" si="83"/>
        <v xml:space="preserve">DFASE5Carpenters in Energized Area (COE Only) </v>
      </c>
      <c r="AD232" t="str">
        <f t="shared" si="83"/>
        <v/>
      </c>
      <c r="AE232" t="str">
        <f t="shared" si="83"/>
        <v/>
      </c>
      <c r="AF232" t="str">
        <f t="shared" si="83"/>
        <v/>
      </c>
      <c r="AG232" t="str">
        <f t="shared" si="83"/>
        <v/>
      </c>
      <c r="AI232">
        <f t="shared" si="73"/>
        <v>1</v>
      </c>
      <c r="AJ232">
        <f t="shared" si="74"/>
        <v>125</v>
      </c>
      <c r="AK232" t="str">
        <f t="shared" si="75"/>
        <v xml:space="preserve">20181DFASE4Painters in Energized Area (COE Only) </v>
      </c>
      <c r="AL232" t="str">
        <f t="shared" si="76"/>
        <v xml:space="preserve">Painters in Energized Area (COE Only) </v>
      </c>
      <c r="AM232" t="str">
        <f t="shared" si="77"/>
        <v xml:space="preserve">20181DFASE5Carpenters in Energized Area (COE Only) </v>
      </c>
      <c r="AN232" t="str">
        <f t="shared" si="78"/>
        <v xml:space="preserve">Carpenters in Energized Area (COE Only) </v>
      </c>
      <c r="AO232" s="13">
        <f t="shared" si="79"/>
        <v>0.6071601354620223</v>
      </c>
      <c r="AP232">
        <f t="shared" si="80"/>
        <v>1</v>
      </c>
      <c r="AQ232" t="str">
        <f t="shared" si="81"/>
        <v xml:space="preserve">DFASE4Painters in Energized Area (COE Only) DFASE5Carpenters in Energized Area (COE Only) </v>
      </c>
    </row>
    <row r="233" spans="1:43" x14ac:dyDescent="0.35">
      <c r="A233" s="18" t="s">
        <v>1839</v>
      </c>
      <c r="B233" t="s">
        <v>1004</v>
      </c>
      <c r="C233" t="s">
        <v>1005</v>
      </c>
      <c r="D233" s="18" t="s">
        <v>1839</v>
      </c>
      <c r="E233" t="s">
        <v>1002</v>
      </c>
      <c r="F233" t="s">
        <v>1003</v>
      </c>
      <c r="G233" s="13">
        <v>0.6071601354620223</v>
      </c>
      <c r="I233">
        <v>20181</v>
      </c>
      <c r="J233" t="str">
        <f t="shared" si="64"/>
        <v xml:space="preserve">20181DFASE5Carpenters in Energized Area (COE Only) 20181DFASE4Painters in Energized Area (COE Only) </v>
      </c>
      <c r="K233" t="str">
        <f t="shared" si="65"/>
        <v xml:space="preserve">20181DFASE5Carpenters in Energized Area (COE Only) </v>
      </c>
      <c r="L233" t="str">
        <f t="shared" si="66"/>
        <v xml:space="preserve">20181DFASE4Painters in Energized Area (COE Only) </v>
      </c>
      <c r="M233" s="13">
        <f t="shared" si="67"/>
        <v>0.6071601354620223</v>
      </c>
      <c r="N233" s="13"/>
      <c r="O233" s="19">
        <v>223</v>
      </c>
      <c r="P233">
        <f t="shared" si="68"/>
        <v>1</v>
      </c>
      <c r="Q233">
        <f t="shared" si="69"/>
        <v>126</v>
      </c>
      <c r="R233">
        <f t="shared" si="70"/>
        <v>1</v>
      </c>
      <c r="S233" t="b">
        <f t="shared" si="71"/>
        <v>1</v>
      </c>
      <c r="T233" t="b">
        <f t="shared" si="72"/>
        <v>0</v>
      </c>
      <c r="W233" t="str">
        <f t="shared" si="82"/>
        <v xml:space="preserve">DFASE5Carpenters in Energized Area (COE Only) </v>
      </c>
      <c r="X233" t="str">
        <f t="shared" si="82"/>
        <v/>
      </c>
      <c r="Y233" t="str">
        <f t="shared" si="82"/>
        <v/>
      </c>
      <c r="Z233" t="str">
        <f t="shared" si="82"/>
        <v/>
      </c>
      <c r="AA233" t="str">
        <f t="shared" si="82"/>
        <v/>
      </c>
      <c r="AC233" t="str">
        <f t="shared" si="83"/>
        <v xml:space="preserve">DFASE4Painters in Energized Area (COE Only) </v>
      </c>
      <c r="AD233" t="str">
        <f t="shared" si="83"/>
        <v/>
      </c>
      <c r="AE233" t="str">
        <f t="shared" si="83"/>
        <v/>
      </c>
      <c r="AF233" t="str">
        <f t="shared" si="83"/>
        <v/>
      </c>
      <c r="AG233" t="str">
        <f t="shared" si="83"/>
        <v/>
      </c>
      <c r="AI233">
        <f t="shared" si="73"/>
        <v>1</v>
      </c>
      <c r="AJ233">
        <f t="shared" si="74"/>
        <v>126</v>
      </c>
      <c r="AK233" t="str">
        <f t="shared" si="75"/>
        <v xml:space="preserve">20181DFASE5Carpenters in Energized Area (COE Only) </v>
      </c>
      <c r="AL233" t="str">
        <f t="shared" si="76"/>
        <v xml:space="preserve">Carpenters in Energized Area (COE Only) </v>
      </c>
      <c r="AM233" t="str">
        <f t="shared" si="77"/>
        <v xml:space="preserve">20181DFASE4Painters in Energized Area (COE Only) </v>
      </c>
      <c r="AN233" t="str">
        <f t="shared" si="78"/>
        <v xml:space="preserve">Painters in Energized Area (COE Only) </v>
      </c>
      <c r="AO233" s="13">
        <f t="shared" si="79"/>
        <v>0.6071601354620223</v>
      </c>
      <c r="AP233">
        <f t="shared" si="80"/>
        <v>1</v>
      </c>
      <c r="AQ233" t="str">
        <f t="shared" si="81"/>
        <v xml:space="preserve">DFASE5Carpenters in Energized Area (COE Only) DFASE4Painters in Energized Area (COE Only) </v>
      </c>
    </row>
    <row r="234" spans="1:43" x14ac:dyDescent="0.35">
      <c r="A234" s="18" t="s">
        <v>1839</v>
      </c>
      <c r="B234" t="s">
        <v>1006</v>
      </c>
      <c r="C234" t="s">
        <v>1007</v>
      </c>
      <c r="D234" s="18"/>
      <c r="G234" s="13">
        <v>0</v>
      </c>
      <c r="I234">
        <v>20181</v>
      </c>
      <c r="J234" t="str">
        <f t="shared" si="64"/>
        <v>20181DFASE6Live Line Maintenance (COE Only) 20181</v>
      </c>
      <c r="K234" t="str">
        <f t="shared" si="65"/>
        <v xml:space="preserve">20181DFASE6Live Line Maintenance (COE Only) </v>
      </c>
      <c r="L234" t="str">
        <f t="shared" si="66"/>
        <v>20181</v>
      </c>
      <c r="M234" s="13">
        <f t="shared" si="67"/>
        <v>0</v>
      </c>
      <c r="N234" s="13"/>
      <c r="O234" s="19">
        <v>224</v>
      </c>
      <c r="P234">
        <f t="shared" si="68"/>
        <v>1</v>
      </c>
      <c r="Q234">
        <f t="shared" si="69"/>
        <v>127</v>
      </c>
      <c r="R234">
        <f t="shared" si="70"/>
        <v>1</v>
      </c>
      <c r="S234" t="b">
        <f t="shared" si="71"/>
        <v>0</v>
      </c>
      <c r="T234" t="b">
        <f t="shared" si="72"/>
        <v>0</v>
      </c>
      <c r="W234" t="str">
        <f t="shared" si="82"/>
        <v xml:space="preserve">DFASE6Live Line Maintenance (COE Only) </v>
      </c>
      <c r="X234" t="str">
        <f t="shared" si="82"/>
        <v/>
      </c>
      <c r="Y234" t="str">
        <f t="shared" si="82"/>
        <v/>
      </c>
      <c r="Z234" t="str">
        <f t="shared" si="82"/>
        <v/>
      </c>
      <c r="AA234" t="str">
        <f t="shared" si="82"/>
        <v/>
      </c>
      <c r="AC234" t="str">
        <f t="shared" si="83"/>
        <v/>
      </c>
      <c r="AD234" t="str">
        <f t="shared" si="83"/>
        <v/>
      </c>
      <c r="AE234" t="str">
        <f t="shared" si="83"/>
        <v/>
      </c>
      <c r="AF234" t="str">
        <f t="shared" si="83"/>
        <v/>
      </c>
      <c r="AG234" t="str">
        <f t="shared" si="83"/>
        <v/>
      </c>
      <c r="AI234">
        <f t="shared" si="73"/>
        <v>1</v>
      </c>
      <c r="AJ234">
        <f t="shared" si="74"/>
        <v>127</v>
      </c>
      <c r="AK234" t="str">
        <f t="shared" si="75"/>
        <v xml:space="preserve">20181DFASE6Live Line Maintenance (COE Only) </v>
      </c>
      <c r="AL234" t="str">
        <f t="shared" si="76"/>
        <v xml:space="preserve">Live Line Maintenance (COE Only) </v>
      </c>
      <c r="AM234" t="str">
        <f t="shared" si="77"/>
        <v>20181</v>
      </c>
      <c r="AN234" t="str">
        <f t="shared" si="78"/>
        <v/>
      </c>
      <c r="AO234" s="13">
        <f t="shared" si="79"/>
        <v>0</v>
      </c>
      <c r="AP234">
        <f t="shared" si="80"/>
        <v>1</v>
      </c>
      <c r="AQ234" t="str">
        <f t="shared" si="81"/>
        <v xml:space="preserve">DFASE6Live Line Maintenance (COE Only) </v>
      </c>
    </row>
    <row r="235" spans="1:43" x14ac:dyDescent="0.35">
      <c r="A235" s="18" t="s">
        <v>1839</v>
      </c>
      <c r="B235" t="s">
        <v>1008</v>
      </c>
      <c r="C235" t="s">
        <v>1009</v>
      </c>
      <c r="D235" s="18"/>
      <c r="G235" s="13">
        <v>0</v>
      </c>
      <c r="I235">
        <v>20181</v>
      </c>
      <c r="J235" t="str">
        <f t="shared" si="64"/>
        <v>20181DFASE7Fixed Wing Work (DOE Only) 20181</v>
      </c>
      <c r="K235" t="str">
        <f t="shared" si="65"/>
        <v xml:space="preserve">20181DFASE7Fixed Wing Work (DOE Only) </v>
      </c>
      <c r="L235" t="str">
        <f t="shared" si="66"/>
        <v>20181</v>
      </c>
      <c r="M235" s="13">
        <f t="shared" si="67"/>
        <v>0</v>
      </c>
      <c r="N235" s="13"/>
      <c r="O235" s="19">
        <v>225</v>
      </c>
      <c r="P235">
        <f t="shared" si="68"/>
        <v>1</v>
      </c>
      <c r="Q235">
        <f t="shared" si="69"/>
        <v>128</v>
      </c>
      <c r="R235">
        <f t="shared" si="70"/>
        <v>1</v>
      </c>
      <c r="S235" t="b">
        <f t="shared" si="71"/>
        <v>0</v>
      </c>
      <c r="T235" t="b">
        <f t="shared" si="72"/>
        <v>0</v>
      </c>
      <c r="W235" t="str">
        <f t="shared" si="82"/>
        <v xml:space="preserve">DFASE7Fixed Wing Work (DOE Only) </v>
      </c>
      <c r="X235" t="str">
        <f t="shared" si="82"/>
        <v/>
      </c>
      <c r="Y235" t="str">
        <f t="shared" si="82"/>
        <v/>
      </c>
      <c r="Z235" t="str">
        <f t="shared" si="82"/>
        <v/>
      </c>
      <c r="AA235" t="str">
        <f t="shared" si="82"/>
        <v/>
      </c>
      <c r="AC235" t="str">
        <f t="shared" si="83"/>
        <v/>
      </c>
      <c r="AD235" t="str">
        <f t="shared" si="83"/>
        <v/>
      </c>
      <c r="AE235" t="str">
        <f t="shared" si="83"/>
        <v/>
      </c>
      <c r="AF235" t="str">
        <f t="shared" si="83"/>
        <v/>
      </c>
      <c r="AG235" t="str">
        <f t="shared" si="83"/>
        <v/>
      </c>
      <c r="AI235">
        <f t="shared" si="73"/>
        <v>1</v>
      </c>
      <c r="AJ235">
        <f t="shared" si="74"/>
        <v>128</v>
      </c>
      <c r="AK235" t="str">
        <f t="shared" si="75"/>
        <v xml:space="preserve">20181DFASE7Fixed Wing Work (DOE Only) </v>
      </c>
      <c r="AL235" t="str">
        <f t="shared" si="76"/>
        <v xml:space="preserve">Fixed Wing Work (DOE Only) </v>
      </c>
      <c r="AM235" t="str">
        <f t="shared" si="77"/>
        <v>20181</v>
      </c>
      <c r="AN235" t="str">
        <f t="shared" si="78"/>
        <v/>
      </c>
      <c r="AO235" s="13">
        <f t="shared" si="79"/>
        <v>0</v>
      </c>
      <c r="AP235">
        <f t="shared" si="80"/>
        <v>1</v>
      </c>
      <c r="AQ235" t="str">
        <f t="shared" si="81"/>
        <v xml:space="preserve">DFASE7Fixed Wing Work (DOE Only) </v>
      </c>
    </row>
    <row r="236" spans="1:43" x14ac:dyDescent="0.35">
      <c r="A236" s="18" t="s">
        <v>1839</v>
      </c>
      <c r="B236" t="s">
        <v>1010</v>
      </c>
      <c r="C236" t="s">
        <v>1011</v>
      </c>
      <c r="D236" s="18"/>
      <c r="G236" s="13">
        <v>0</v>
      </c>
      <c r="I236">
        <v>20181</v>
      </c>
      <c r="J236" t="str">
        <f t="shared" si="64"/>
        <v>20181DFASE8Environmentally Protective Clothing (DOE Only) 20181</v>
      </c>
      <c r="K236" t="str">
        <f t="shared" si="65"/>
        <v xml:space="preserve">20181DFASE8Environmentally Protective Clothing (DOE Only) </v>
      </c>
      <c r="L236" t="str">
        <f t="shared" si="66"/>
        <v>20181</v>
      </c>
      <c r="M236" s="13">
        <f t="shared" si="67"/>
        <v>0</v>
      </c>
      <c r="N236" s="13"/>
      <c r="O236" s="19">
        <v>226</v>
      </c>
      <c r="P236">
        <f t="shared" si="68"/>
        <v>1</v>
      </c>
      <c r="Q236">
        <f t="shared" si="69"/>
        <v>129</v>
      </c>
      <c r="R236">
        <f t="shared" si="70"/>
        <v>1</v>
      </c>
      <c r="S236" t="b">
        <f t="shared" si="71"/>
        <v>0</v>
      </c>
      <c r="T236" t="b">
        <f t="shared" si="72"/>
        <v>0</v>
      </c>
      <c r="W236" t="str">
        <f t="shared" si="82"/>
        <v xml:space="preserve">DFASE8Environmentally Protective Clothing (DOE Only) </v>
      </c>
      <c r="X236" t="str">
        <f t="shared" si="82"/>
        <v/>
      </c>
      <c r="Y236" t="str">
        <f t="shared" si="82"/>
        <v/>
      </c>
      <c r="Z236" t="str">
        <f t="shared" si="82"/>
        <v/>
      </c>
      <c r="AA236" t="str">
        <f t="shared" si="82"/>
        <v/>
      </c>
      <c r="AC236" t="str">
        <f t="shared" si="83"/>
        <v/>
      </c>
      <c r="AD236" t="str">
        <f t="shared" si="83"/>
        <v/>
      </c>
      <c r="AE236" t="str">
        <f t="shared" si="83"/>
        <v/>
      </c>
      <c r="AF236" t="str">
        <f t="shared" si="83"/>
        <v/>
      </c>
      <c r="AG236" t="str">
        <f t="shared" si="83"/>
        <v/>
      </c>
      <c r="AI236">
        <f t="shared" si="73"/>
        <v>1</v>
      </c>
      <c r="AJ236">
        <f t="shared" si="74"/>
        <v>129</v>
      </c>
      <c r="AK236" t="str">
        <f t="shared" si="75"/>
        <v xml:space="preserve">20181DFASE8Environmentally Protective Clothing (DOE Only) </v>
      </c>
      <c r="AL236" t="str">
        <f t="shared" si="76"/>
        <v xml:space="preserve">Environmentally Protective Clothing (DOE Only) </v>
      </c>
      <c r="AM236" t="str">
        <f t="shared" si="77"/>
        <v>20181</v>
      </c>
      <c r="AN236" t="str">
        <f t="shared" si="78"/>
        <v/>
      </c>
      <c r="AO236" s="13">
        <f t="shared" si="79"/>
        <v>0</v>
      </c>
      <c r="AP236">
        <f t="shared" si="80"/>
        <v>1</v>
      </c>
      <c r="AQ236" t="str">
        <f t="shared" si="81"/>
        <v xml:space="preserve">DFASE8Environmentally Protective Clothing (DOE Only) </v>
      </c>
    </row>
    <row r="237" spans="1:43" x14ac:dyDescent="0.35">
      <c r="A237" s="18" t="s">
        <v>1839</v>
      </c>
      <c r="B237" t="s">
        <v>1012</v>
      </c>
      <c r="C237" t="s">
        <v>1013</v>
      </c>
      <c r="D237" s="18" t="s">
        <v>1839</v>
      </c>
      <c r="E237" t="s">
        <v>958</v>
      </c>
      <c r="F237" t="s">
        <v>959</v>
      </c>
      <c r="G237" s="13">
        <v>0.52058823529411768</v>
      </c>
      <c r="I237">
        <v>20181</v>
      </c>
      <c r="J237" t="str">
        <f t="shared" si="64"/>
        <v xml:space="preserve">20181DFASE9Hot Sticking Work (DOE Only) 20181DFASEFHot Work </v>
      </c>
      <c r="K237" t="str">
        <f t="shared" si="65"/>
        <v xml:space="preserve">20181DFASE9Hot Sticking Work (DOE Only) </v>
      </c>
      <c r="L237" t="str">
        <f t="shared" si="66"/>
        <v xml:space="preserve">20181DFASEFHot Work </v>
      </c>
      <c r="M237" s="13">
        <f t="shared" si="67"/>
        <v>0.52058823529411768</v>
      </c>
      <c r="N237" s="13"/>
      <c r="O237" s="19">
        <v>227</v>
      </c>
      <c r="P237">
        <f t="shared" si="68"/>
        <v>1</v>
      </c>
      <c r="Q237">
        <f t="shared" si="69"/>
        <v>130</v>
      </c>
      <c r="R237">
        <f t="shared" si="70"/>
        <v>1</v>
      </c>
      <c r="S237" t="b">
        <f t="shared" si="71"/>
        <v>1</v>
      </c>
      <c r="T237" t="b">
        <f t="shared" si="72"/>
        <v>0</v>
      </c>
      <c r="W237" t="str">
        <f t="shared" si="82"/>
        <v xml:space="preserve">DFASE9Hot Sticking Work (DOE Only) </v>
      </c>
      <c r="X237" t="str">
        <f t="shared" si="82"/>
        <v/>
      </c>
      <c r="Y237" t="str">
        <f t="shared" si="82"/>
        <v/>
      </c>
      <c r="Z237" t="str">
        <f t="shared" si="82"/>
        <v/>
      </c>
      <c r="AA237" t="str">
        <f t="shared" si="82"/>
        <v/>
      </c>
      <c r="AC237" t="str">
        <f t="shared" si="83"/>
        <v xml:space="preserve">DFASEFHot Work </v>
      </c>
      <c r="AD237" t="str">
        <f t="shared" si="83"/>
        <v/>
      </c>
      <c r="AE237" t="str">
        <f t="shared" si="83"/>
        <v/>
      </c>
      <c r="AF237" t="str">
        <f t="shared" si="83"/>
        <v/>
      </c>
      <c r="AG237" t="str">
        <f t="shared" si="83"/>
        <v/>
      </c>
      <c r="AI237">
        <f t="shared" si="73"/>
        <v>1</v>
      </c>
      <c r="AJ237">
        <f t="shared" si="74"/>
        <v>130</v>
      </c>
      <c r="AK237" t="str">
        <f t="shared" si="75"/>
        <v xml:space="preserve">20181DFASE9Hot Sticking Work (DOE Only) </v>
      </c>
      <c r="AL237" t="str">
        <f t="shared" si="76"/>
        <v xml:space="preserve">Hot Sticking Work (DOE Only) </v>
      </c>
      <c r="AM237" t="str">
        <f t="shared" si="77"/>
        <v xml:space="preserve">20181DFASEFHot Work </v>
      </c>
      <c r="AN237" t="str">
        <f t="shared" si="78"/>
        <v xml:space="preserve">Hot Work </v>
      </c>
      <c r="AO237" s="13">
        <f t="shared" si="79"/>
        <v>0.52058823529411768</v>
      </c>
      <c r="AP237">
        <f t="shared" si="80"/>
        <v>1</v>
      </c>
      <c r="AQ237" t="str">
        <f t="shared" si="81"/>
        <v xml:space="preserve">DFASE9Hot Sticking Work (DOE Only) DFASEFHot Work </v>
      </c>
    </row>
    <row r="238" spans="1:43" x14ac:dyDescent="0.35">
      <c r="A238" s="18" t="s">
        <v>1839</v>
      </c>
      <c r="B238" t="s">
        <v>1014</v>
      </c>
      <c r="C238" t="s">
        <v>1015</v>
      </c>
      <c r="D238" s="18"/>
      <c r="G238" s="13">
        <v>0</v>
      </c>
      <c r="I238">
        <v>20181</v>
      </c>
      <c r="J238" t="str">
        <f t="shared" si="64"/>
        <v>20181DFASFADuty Aboard Submerged Vessel 20181</v>
      </c>
      <c r="K238" t="str">
        <f t="shared" si="65"/>
        <v xml:space="preserve">20181DFASFADuty Aboard Submerged Vessel </v>
      </c>
      <c r="L238" t="str">
        <f t="shared" si="66"/>
        <v>20181</v>
      </c>
      <c r="M238" s="13">
        <f t="shared" si="67"/>
        <v>0</v>
      </c>
      <c r="N238" s="13"/>
      <c r="O238" s="19">
        <v>228</v>
      </c>
      <c r="P238">
        <f t="shared" si="68"/>
        <v>1</v>
      </c>
      <c r="Q238">
        <f t="shared" si="69"/>
        <v>131</v>
      </c>
      <c r="R238">
        <f t="shared" si="70"/>
        <v>1</v>
      </c>
      <c r="S238" t="b">
        <f t="shared" si="71"/>
        <v>0</v>
      </c>
      <c r="T238" t="b">
        <f t="shared" si="72"/>
        <v>0</v>
      </c>
      <c r="W238" t="str">
        <f t="shared" si="82"/>
        <v xml:space="preserve">DFASFADuty Aboard Submerged Vessel </v>
      </c>
      <c r="X238" t="str">
        <f t="shared" si="82"/>
        <v/>
      </c>
      <c r="Y238" t="str">
        <f t="shared" si="82"/>
        <v/>
      </c>
      <c r="Z238" t="str">
        <f t="shared" si="82"/>
        <v/>
      </c>
      <c r="AA238" t="str">
        <f t="shared" si="82"/>
        <v/>
      </c>
      <c r="AC238" t="str">
        <f t="shared" si="83"/>
        <v/>
      </c>
      <c r="AD238" t="str">
        <f t="shared" si="83"/>
        <v/>
      </c>
      <c r="AE238" t="str">
        <f t="shared" si="83"/>
        <v/>
      </c>
      <c r="AF238" t="str">
        <f t="shared" si="83"/>
        <v/>
      </c>
      <c r="AG238" t="str">
        <f t="shared" si="83"/>
        <v/>
      </c>
      <c r="AI238">
        <f t="shared" si="73"/>
        <v>1</v>
      </c>
      <c r="AJ238">
        <f t="shared" si="74"/>
        <v>131</v>
      </c>
      <c r="AK238" t="str">
        <f t="shared" si="75"/>
        <v xml:space="preserve">20181DFASFADuty Aboard Submerged Vessel </v>
      </c>
      <c r="AL238" t="str">
        <f t="shared" si="76"/>
        <v xml:space="preserve">Duty Aboard Submerged Vessel </v>
      </c>
      <c r="AM238" t="str">
        <f t="shared" si="77"/>
        <v>20181</v>
      </c>
      <c r="AN238" t="str">
        <f t="shared" si="78"/>
        <v/>
      </c>
      <c r="AO238" s="13">
        <f t="shared" si="79"/>
        <v>0</v>
      </c>
      <c r="AP238">
        <f t="shared" si="80"/>
        <v>1</v>
      </c>
      <c r="AQ238" t="str">
        <f t="shared" si="81"/>
        <v xml:space="preserve">DFASFADuty Aboard Submerged Vessel </v>
      </c>
    </row>
    <row r="239" spans="1:43" x14ac:dyDescent="0.35">
      <c r="A239" s="18" t="s">
        <v>1839</v>
      </c>
      <c r="B239" t="s">
        <v>1016</v>
      </c>
      <c r="C239" t="s">
        <v>1017</v>
      </c>
      <c r="D239" s="18" t="s">
        <v>1839</v>
      </c>
      <c r="E239" t="s">
        <v>1018</v>
      </c>
      <c r="F239" t="s">
        <v>1019</v>
      </c>
      <c r="G239" s="13">
        <v>0.67326106594399271</v>
      </c>
      <c r="I239">
        <v>20181</v>
      </c>
      <c r="J239" t="str">
        <f t="shared" si="64"/>
        <v>20181DFASFBExplosives and Incendiary Material – High Degree20181DFASFCExplosives and Incendiary Material – Low Degree</v>
      </c>
      <c r="K239" t="str">
        <f t="shared" si="65"/>
        <v>20181DFASFBExplosives and Incendiary Material – High Degree</v>
      </c>
      <c r="L239" t="str">
        <f t="shared" si="66"/>
        <v>20181DFASFCExplosives and Incendiary Material – Low Degree</v>
      </c>
      <c r="M239" s="13">
        <f t="shared" si="67"/>
        <v>0.67326106594399271</v>
      </c>
      <c r="N239" s="13"/>
      <c r="O239" s="19">
        <v>229</v>
      </c>
      <c r="P239">
        <f t="shared" si="68"/>
        <v>2</v>
      </c>
      <c r="Q239">
        <f t="shared" si="69"/>
        <v>132</v>
      </c>
      <c r="R239">
        <f t="shared" si="70"/>
        <v>1</v>
      </c>
      <c r="S239" t="b">
        <f t="shared" si="71"/>
        <v>1</v>
      </c>
      <c r="T239" t="b">
        <f t="shared" si="72"/>
        <v>0</v>
      </c>
      <c r="W239" t="str">
        <f t="shared" si="82"/>
        <v>DFASFBExplosives and Incendiary Material – High Degree</v>
      </c>
      <c r="X239" t="str">
        <f t="shared" si="82"/>
        <v/>
      </c>
      <c r="Y239" t="str">
        <f t="shared" si="82"/>
        <v/>
      </c>
      <c r="Z239" t="str">
        <f t="shared" si="82"/>
        <v/>
      </c>
      <c r="AA239" t="str">
        <f t="shared" si="82"/>
        <v/>
      </c>
      <c r="AC239" t="str">
        <f t="shared" si="83"/>
        <v>DFASFCExplosives and Incendiary Material – Low Degree</v>
      </c>
      <c r="AD239" t="str">
        <f t="shared" si="83"/>
        <v/>
      </c>
      <c r="AE239" t="str">
        <f t="shared" si="83"/>
        <v/>
      </c>
      <c r="AF239" t="str">
        <f t="shared" si="83"/>
        <v/>
      </c>
      <c r="AG239" t="str">
        <f t="shared" si="83"/>
        <v/>
      </c>
      <c r="AI239">
        <f t="shared" si="73"/>
        <v>1</v>
      </c>
      <c r="AJ239">
        <f t="shared" si="74"/>
        <v>132</v>
      </c>
      <c r="AK239" t="str">
        <f t="shared" si="75"/>
        <v>20181DFASFBExplosives and Incendiary Material – High Degree</v>
      </c>
      <c r="AL239" t="str">
        <f t="shared" si="76"/>
        <v>Explosives and Incendiary Material – High Degree</v>
      </c>
      <c r="AM239" t="str">
        <f t="shared" si="77"/>
        <v>20181DFASFCExplosives and Incendiary Material – Low Degree</v>
      </c>
      <c r="AN239" t="str">
        <f t="shared" si="78"/>
        <v>Explosives and Incendiary Material – Low Degree</v>
      </c>
      <c r="AO239" s="13">
        <f t="shared" si="79"/>
        <v>0.67326106594399271</v>
      </c>
      <c r="AP239">
        <f t="shared" si="80"/>
        <v>1</v>
      </c>
      <c r="AQ239" t="str">
        <f t="shared" si="81"/>
        <v>DFASFBExplosives and Incendiary Material – High DegreeDFASFCExplosives and Incendiary Material – Low Degree</v>
      </c>
    </row>
    <row r="240" spans="1:43" x14ac:dyDescent="0.35">
      <c r="A240" s="18" t="s">
        <v>1839</v>
      </c>
      <c r="B240" t="s">
        <v>1016</v>
      </c>
      <c r="C240" t="s">
        <v>1017</v>
      </c>
      <c r="D240" s="18" t="s">
        <v>1839</v>
      </c>
      <c r="E240" t="s">
        <v>1044</v>
      </c>
      <c r="F240" t="s">
        <v>1045</v>
      </c>
      <c r="G240" s="13">
        <v>0.52674658949979336</v>
      </c>
      <c r="I240">
        <v>20181</v>
      </c>
      <c r="J240" t="str">
        <f t="shared" si="64"/>
        <v xml:space="preserve">20181DFASFBExplosives and Incendiary Material – High Degree20181DFASFRMass Explosives and/or Incendiary Material </v>
      </c>
      <c r="K240" t="str">
        <f t="shared" si="65"/>
        <v>20181DFASFBExplosives and Incendiary Material – High Degree</v>
      </c>
      <c r="L240" t="str">
        <f t="shared" si="66"/>
        <v xml:space="preserve">20181DFASFRMass Explosives and/or Incendiary Material </v>
      </c>
      <c r="M240" s="13">
        <f t="shared" si="67"/>
        <v>0.52674658949979336</v>
      </c>
      <c r="N240" s="13"/>
      <c r="O240" s="19">
        <v>230</v>
      </c>
      <c r="P240">
        <f t="shared" si="68"/>
        <v>2</v>
      </c>
      <c r="Q240">
        <f t="shared" si="69"/>
        <v>132</v>
      </c>
      <c r="R240">
        <f t="shared" si="70"/>
        <v>2</v>
      </c>
      <c r="S240" t="b">
        <f t="shared" si="71"/>
        <v>1</v>
      </c>
      <c r="T240" t="b">
        <f t="shared" si="72"/>
        <v>0</v>
      </c>
      <c r="W240" t="str">
        <f t="shared" si="82"/>
        <v>DFASFBExplosives and Incendiary Material – High Degree</v>
      </c>
      <c r="X240" t="str">
        <f t="shared" si="82"/>
        <v/>
      </c>
      <c r="Y240" t="str">
        <f t="shared" si="82"/>
        <v/>
      </c>
      <c r="Z240" t="str">
        <f t="shared" si="82"/>
        <v/>
      </c>
      <c r="AA240" t="str">
        <f t="shared" si="82"/>
        <v/>
      </c>
      <c r="AC240" t="str">
        <f t="shared" si="83"/>
        <v xml:space="preserve">DFASFRMass Explosives and/or Incendiary Material </v>
      </c>
      <c r="AD240" t="str">
        <f t="shared" si="83"/>
        <v/>
      </c>
      <c r="AE240" t="str">
        <f t="shared" si="83"/>
        <v/>
      </c>
      <c r="AF240" t="str">
        <f t="shared" si="83"/>
        <v/>
      </c>
      <c r="AG240" t="str">
        <f t="shared" si="83"/>
        <v/>
      </c>
      <c r="AI240">
        <f t="shared" si="73"/>
        <v>1</v>
      </c>
      <c r="AJ240">
        <f t="shared" si="74"/>
        <v>132</v>
      </c>
      <c r="AK240" t="str">
        <f t="shared" si="75"/>
        <v>20181DFASFBExplosives and Incendiary Material – High Degree</v>
      </c>
      <c r="AL240" t="str">
        <f t="shared" si="76"/>
        <v>Explosives and Incendiary Material – High Degree</v>
      </c>
      <c r="AM240" t="str">
        <f t="shared" si="77"/>
        <v xml:space="preserve">20181DFASFRMass Explosives and/or Incendiary Material </v>
      </c>
      <c r="AN240" t="str">
        <f t="shared" si="78"/>
        <v xml:space="preserve">Mass Explosives and/or Incendiary Material </v>
      </c>
      <c r="AO240" s="13">
        <f t="shared" si="79"/>
        <v>0.52674658949979336</v>
      </c>
      <c r="AP240">
        <f t="shared" si="80"/>
        <v>1</v>
      </c>
      <c r="AQ240" t="str">
        <f t="shared" si="81"/>
        <v xml:space="preserve">DFASFBExplosives and Incendiary Material – High DegreeDFASFRMass Explosives and/or Incendiary Material </v>
      </c>
    </row>
    <row r="241" spans="1:43" x14ac:dyDescent="0.35">
      <c r="A241" s="18" t="s">
        <v>1839</v>
      </c>
      <c r="B241" t="s">
        <v>1018</v>
      </c>
      <c r="C241" t="s">
        <v>1019</v>
      </c>
      <c r="D241" s="18" t="s">
        <v>1839</v>
      </c>
      <c r="E241" t="s">
        <v>1016</v>
      </c>
      <c r="F241" t="s">
        <v>1017</v>
      </c>
      <c r="G241" s="13">
        <v>0.67326106594399271</v>
      </c>
      <c r="I241">
        <v>20181</v>
      </c>
      <c r="J241" t="str">
        <f t="shared" si="64"/>
        <v>20181DFASFCExplosives and Incendiary Material – Low Degree20181DFASFBExplosives and Incendiary Material – High Degree</v>
      </c>
      <c r="K241" t="str">
        <f t="shared" si="65"/>
        <v>20181DFASFCExplosives and Incendiary Material – Low Degree</v>
      </c>
      <c r="L241" t="str">
        <f t="shared" si="66"/>
        <v>20181DFASFBExplosives and Incendiary Material – High Degree</v>
      </c>
      <c r="M241" s="13">
        <f t="shared" si="67"/>
        <v>0.67326106594399271</v>
      </c>
      <c r="N241" s="13"/>
      <c r="O241" s="19">
        <v>231</v>
      </c>
      <c r="P241">
        <f t="shared" si="68"/>
        <v>2</v>
      </c>
      <c r="Q241">
        <f t="shared" si="69"/>
        <v>133</v>
      </c>
      <c r="R241">
        <f t="shared" si="70"/>
        <v>1</v>
      </c>
      <c r="S241" t="b">
        <f t="shared" si="71"/>
        <v>1</v>
      </c>
      <c r="T241" t="b">
        <f t="shared" si="72"/>
        <v>0</v>
      </c>
      <c r="W241" t="str">
        <f t="shared" si="82"/>
        <v>DFASFCExplosives and Incendiary Material – Low Degree</v>
      </c>
      <c r="X241" t="str">
        <f t="shared" si="82"/>
        <v/>
      </c>
      <c r="Y241" t="str">
        <f t="shared" si="82"/>
        <v/>
      </c>
      <c r="Z241" t="str">
        <f t="shared" si="82"/>
        <v/>
      </c>
      <c r="AA241" t="str">
        <f t="shared" si="82"/>
        <v/>
      </c>
      <c r="AC241" t="str">
        <f t="shared" si="83"/>
        <v>DFASFBExplosives and Incendiary Material – High Degree</v>
      </c>
      <c r="AD241" t="str">
        <f t="shared" si="83"/>
        <v/>
      </c>
      <c r="AE241" t="str">
        <f t="shared" si="83"/>
        <v/>
      </c>
      <c r="AF241" t="str">
        <f t="shared" si="83"/>
        <v/>
      </c>
      <c r="AG241" t="str">
        <f t="shared" si="83"/>
        <v/>
      </c>
      <c r="AI241">
        <f t="shared" si="73"/>
        <v>1</v>
      </c>
      <c r="AJ241">
        <f t="shared" si="74"/>
        <v>133</v>
      </c>
      <c r="AK241" t="str">
        <f t="shared" si="75"/>
        <v>20181DFASFCExplosives and Incendiary Material – Low Degree</v>
      </c>
      <c r="AL241" t="str">
        <f t="shared" si="76"/>
        <v>Explosives and Incendiary Material – Low Degree</v>
      </c>
      <c r="AM241" t="str">
        <f t="shared" si="77"/>
        <v>20181DFASFBExplosives and Incendiary Material – High Degree</v>
      </c>
      <c r="AN241" t="str">
        <f t="shared" si="78"/>
        <v>Explosives and Incendiary Material – High Degree</v>
      </c>
      <c r="AO241" s="13">
        <f t="shared" si="79"/>
        <v>0.67326106594399271</v>
      </c>
      <c r="AP241">
        <f t="shared" si="80"/>
        <v>1</v>
      </c>
      <c r="AQ241" t="str">
        <f t="shared" si="81"/>
        <v>DFASFCExplosives and Incendiary Material – Low DegreeDFASFBExplosives and Incendiary Material – High Degree</v>
      </c>
    </row>
    <row r="242" spans="1:43" x14ac:dyDescent="0.35">
      <c r="A242" s="18" t="s">
        <v>1839</v>
      </c>
      <c r="B242" t="s">
        <v>1018</v>
      </c>
      <c r="C242" t="s">
        <v>1019</v>
      </c>
      <c r="D242" s="18" t="s">
        <v>1839</v>
      </c>
      <c r="E242" t="s">
        <v>1044</v>
      </c>
      <c r="F242" t="s">
        <v>1045</v>
      </c>
      <c r="G242" s="13">
        <v>0.52544715447154478</v>
      </c>
      <c r="I242">
        <v>20181</v>
      </c>
      <c r="J242" t="str">
        <f t="shared" si="64"/>
        <v xml:space="preserve">20181DFASFCExplosives and Incendiary Material – Low Degree20181DFASFRMass Explosives and/or Incendiary Material </v>
      </c>
      <c r="K242" t="str">
        <f t="shared" si="65"/>
        <v>20181DFASFCExplosives and Incendiary Material – Low Degree</v>
      </c>
      <c r="L242" t="str">
        <f t="shared" si="66"/>
        <v xml:space="preserve">20181DFASFRMass Explosives and/or Incendiary Material </v>
      </c>
      <c r="M242" s="13">
        <f t="shared" si="67"/>
        <v>0.52544715447154478</v>
      </c>
      <c r="N242" s="13"/>
      <c r="O242" s="19">
        <v>232</v>
      </c>
      <c r="P242">
        <f t="shared" si="68"/>
        <v>2</v>
      </c>
      <c r="Q242">
        <f t="shared" si="69"/>
        <v>133</v>
      </c>
      <c r="R242">
        <f t="shared" si="70"/>
        <v>2</v>
      </c>
      <c r="S242" t="b">
        <f t="shared" si="71"/>
        <v>1</v>
      </c>
      <c r="T242" t="b">
        <f t="shared" si="72"/>
        <v>0</v>
      </c>
      <c r="W242" t="str">
        <f t="shared" si="82"/>
        <v>DFASFCExplosives and Incendiary Material – Low Degree</v>
      </c>
      <c r="X242" t="str">
        <f t="shared" si="82"/>
        <v/>
      </c>
      <c r="Y242" t="str">
        <f t="shared" si="82"/>
        <v/>
      </c>
      <c r="Z242" t="str">
        <f t="shared" si="82"/>
        <v/>
      </c>
      <c r="AA242" t="str">
        <f t="shared" si="82"/>
        <v/>
      </c>
      <c r="AC242" t="str">
        <f t="shared" si="83"/>
        <v xml:space="preserve">DFASFRMass Explosives and/or Incendiary Material </v>
      </c>
      <c r="AD242" t="str">
        <f t="shared" si="83"/>
        <v/>
      </c>
      <c r="AE242" t="str">
        <f t="shared" si="83"/>
        <v/>
      </c>
      <c r="AF242" t="str">
        <f t="shared" si="83"/>
        <v/>
      </c>
      <c r="AG242" t="str">
        <f t="shared" si="83"/>
        <v/>
      </c>
      <c r="AI242">
        <f t="shared" si="73"/>
        <v>1</v>
      </c>
      <c r="AJ242">
        <f t="shared" si="74"/>
        <v>133</v>
      </c>
      <c r="AK242" t="str">
        <f t="shared" si="75"/>
        <v>20181DFASFCExplosives and Incendiary Material – Low Degree</v>
      </c>
      <c r="AL242" t="str">
        <f t="shared" si="76"/>
        <v>Explosives and Incendiary Material – Low Degree</v>
      </c>
      <c r="AM242" t="str">
        <f t="shared" si="77"/>
        <v xml:space="preserve">20181DFASFRMass Explosives and/or Incendiary Material </v>
      </c>
      <c r="AN242" t="str">
        <f t="shared" si="78"/>
        <v xml:space="preserve">Mass Explosives and/or Incendiary Material </v>
      </c>
      <c r="AO242" s="13">
        <f t="shared" si="79"/>
        <v>0.52544715447154478</v>
      </c>
      <c r="AP242">
        <f t="shared" si="80"/>
        <v>1</v>
      </c>
      <c r="AQ242" t="str">
        <f t="shared" si="81"/>
        <v xml:space="preserve">DFASFCExplosives and Incendiary Material – Low DegreeDFASFRMass Explosives and/or Incendiary Material </v>
      </c>
    </row>
    <row r="243" spans="1:43" x14ac:dyDescent="0.35">
      <c r="A243" s="18" t="s">
        <v>1839</v>
      </c>
      <c r="B243" t="s">
        <v>1020</v>
      </c>
      <c r="C243" t="s">
        <v>1021</v>
      </c>
      <c r="D243" s="18" t="s">
        <v>1839</v>
      </c>
      <c r="E243" t="s">
        <v>1022</v>
      </c>
      <c r="F243" t="s">
        <v>1023</v>
      </c>
      <c r="G243" s="13">
        <v>0.57668621700879763</v>
      </c>
      <c r="I243">
        <v>20181</v>
      </c>
      <c r="J243" t="str">
        <f t="shared" si="64"/>
        <v xml:space="preserve">20181DFASFDPoisons (Toxic Chems) - High 20181DFASFEPoisons (Toxic Chems) - Low </v>
      </c>
      <c r="K243" t="str">
        <f t="shared" si="65"/>
        <v xml:space="preserve">20181DFASFDPoisons (Toxic Chems) - High </v>
      </c>
      <c r="L243" t="str">
        <f t="shared" si="66"/>
        <v xml:space="preserve">20181DFASFEPoisons (Toxic Chems) - Low </v>
      </c>
      <c r="M243" s="13">
        <f t="shared" si="67"/>
        <v>0.57668621700879763</v>
      </c>
      <c r="N243" s="13"/>
      <c r="O243" s="19">
        <v>233</v>
      </c>
      <c r="P243">
        <f t="shared" si="68"/>
        <v>1</v>
      </c>
      <c r="Q243">
        <f t="shared" si="69"/>
        <v>134</v>
      </c>
      <c r="R243">
        <f t="shared" si="70"/>
        <v>1</v>
      </c>
      <c r="S243" t="b">
        <f t="shared" si="71"/>
        <v>1</v>
      </c>
      <c r="T243" t="b">
        <f t="shared" si="72"/>
        <v>0</v>
      </c>
      <c r="W243" t="str">
        <f t="shared" si="82"/>
        <v xml:space="preserve">DFASFDPoisons (Toxic Chems) - High </v>
      </c>
      <c r="X243" t="str">
        <f t="shared" si="82"/>
        <v/>
      </c>
      <c r="Y243" t="str">
        <f t="shared" si="82"/>
        <v/>
      </c>
      <c r="Z243" t="str">
        <f t="shared" si="82"/>
        <v/>
      </c>
      <c r="AA243" t="str">
        <f t="shared" si="82"/>
        <v/>
      </c>
      <c r="AC243" t="str">
        <f t="shared" si="83"/>
        <v xml:space="preserve">DFASFEPoisons (Toxic Chems) - Low </v>
      </c>
      <c r="AD243" t="str">
        <f t="shared" si="83"/>
        <v/>
      </c>
      <c r="AE243" t="str">
        <f t="shared" si="83"/>
        <v/>
      </c>
      <c r="AF243" t="str">
        <f t="shared" si="83"/>
        <v/>
      </c>
      <c r="AG243" t="str">
        <f t="shared" si="83"/>
        <v/>
      </c>
      <c r="AI243">
        <f t="shared" si="73"/>
        <v>1</v>
      </c>
      <c r="AJ243">
        <f t="shared" si="74"/>
        <v>134</v>
      </c>
      <c r="AK243" t="str">
        <f t="shared" si="75"/>
        <v xml:space="preserve">20181DFASFDPoisons (Toxic Chems) - High </v>
      </c>
      <c r="AL243" t="str">
        <f t="shared" si="76"/>
        <v xml:space="preserve">Poisons (Toxic Chems) - High </v>
      </c>
      <c r="AM243" t="str">
        <f t="shared" si="77"/>
        <v xml:space="preserve">20181DFASFEPoisons (Toxic Chems) - Low </v>
      </c>
      <c r="AN243" t="str">
        <f t="shared" si="78"/>
        <v xml:space="preserve">Poisons (Toxic Chems) - Low </v>
      </c>
      <c r="AO243" s="13">
        <f t="shared" si="79"/>
        <v>0.57668621700879763</v>
      </c>
      <c r="AP243">
        <f t="shared" si="80"/>
        <v>1</v>
      </c>
      <c r="AQ243" t="str">
        <f t="shared" si="81"/>
        <v xml:space="preserve">DFASFDPoisons (Toxic Chems) - High DFASFEPoisons (Toxic Chems) - Low </v>
      </c>
    </row>
    <row r="244" spans="1:43" x14ac:dyDescent="0.35">
      <c r="A244" s="18" t="s">
        <v>1839</v>
      </c>
      <c r="B244" t="s">
        <v>1022</v>
      </c>
      <c r="C244" t="s">
        <v>1023</v>
      </c>
      <c r="D244" s="18" t="s">
        <v>1839</v>
      </c>
      <c r="E244" t="s">
        <v>1020</v>
      </c>
      <c r="F244" t="s">
        <v>1021</v>
      </c>
      <c r="G244" s="13">
        <v>0.57668621700879763</v>
      </c>
      <c r="I244">
        <v>20181</v>
      </c>
      <c r="J244" t="str">
        <f t="shared" si="64"/>
        <v xml:space="preserve">20181DFASFEPoisons (Toxic Chems) - Low 20181DFASFDPoisons (Toxic Chems) - High </v>
      </c>
      <c r="K244" t="str">
        <f t="shared" si="65"/>
        <v xml:space="preserve">20181DFASFEPoisons (Toxic Chems) - Low </v>
      </c>
      <c r="L244" t="str">
        <f t="shared" si="66"/>
        <v xml:space="preserve">20181DFASFDPoisons (Toxic Chems) - High </v>
      </c>
      <c r="M244" s="13">
        <f t="shared" si="67"/>
        <v>0.57668621700879763</v>
      </c>
      <c r="N244" s="13"/>
      <c r="O244" s="19">
        <v>234</v>
      </c>
      <c r="P244">
        <f t="shared" si="68"/>
        <v>1</v>
      </c>
      <c r="Q244">
        <f t="shared" si="69"/>
        <v>135</v>
      </c>
      <c r="R244">
        <f t="shared" si="70"/>
        <v>1</v>
      </c>
      <c r="S244" t="b">
        <f t="shared" si="71"/>
        <v>1</v>
      </c>
      <c r="T244" t="b">
        <f t="shared" si="72"/>
        <v>0</v>
      </c>
      <c r="W244" t="str">
        <f t="shared" si="82"/>
        <v xml:space="preserve">DFASFEPoisons (Toxic Chems) - Low </v>
      </c>
      <c r="X244" t="str">
        <f t="shared" si="82"/>
        <v/>
      </c>
      <c r="Y244" t="str">
        <f t="shared" si="82"/>
        <v/>
      </c>
      <c r="Z244" t="str">
        <f t="shared" si="82"/>
        <v/>
      </c>
      <c r="AA244" t="str">
        <f t="shared" si="82"/>
        <v/>
      </c>
      <c r="AC244" t="str">
        <f t="shared" si="83"/>
        <v xml:space="preserve">DFASFDPoisons (Toxic Chems) - High </v>
      </c>
      <c r="AD244" t="str">
        <f t="shared" si="83"/>
        <v/>
      </c>
      <c r="AE244" t="str">
        <f t="shared" si="83"/>
        <v/>
      </c>
      <c r="AF244" t="str">
        <f t="shared" si="83"/>
        <v/>
      </c>
      <c r="AG244" t="str">
        <f t="shared" si="83"/>
        <v/>
      </c>
      <c r="AI244">
        <f t="shared" si="73"/>
        <v>1</v>
      </c>
      <c r="AJ244">
        <f t="shared" si="74"/>
        <v>135</v>
      </c>
      <c r="AK244" t="str">
        <f t="shared" si="75"/>
        <v xml:space="preserve">20181DFASFEPoisons (Toxic Chems) - Low </v>
      </c>
      <c r="AL244" t="str">
        <f t="shared" si="76"/>
        <v xml:space="preserve">Poisons (Toxic Chems) - Low </v>
      </c>
      <c r="AM244" t="str">
        <f t="shared" si="77"/>
        <v xml:space="preserve">20181DFASFDPoisons (Toxic Chems) - High </v>
      </c>
      <c r="AN244" t="str">
        <f t="shared" si="78"/>
        <v xml:space="preserve">Poisons (Toxic Chems) - High </v>
      </c>
      <c r="AO244" s="13">
        <f t="shared" si="79"/>
        <v>0.57668621700879763</v>
      </c>
      <c r="AP244">
        <f t="shared" si="80"/>
        <v>1</v>
      </c>
      <c r="AQ244" t="str">
        <f t="shared" si="81"/>
        <v xml:space="preserve">DFASFEPoisons (Toxic Chems) - Low DFASFDPoisons (Toxic Chems) - High </v>
      </c>
    </row>
    <row r="245" spans="1:43" x14ac:dyDescent="0.35">
      <c r="A245" s="18" t="s">
        <v>1839</v>
      </c>
      <c r="B245" t="s">
        <v>1024</v>
      </c>
      <c r="C245" t="s">
        <v>1025</v>
      </c>
      <c r="D245" s="18" t="s">
        <v>1839</v>
      </c>
      <c r="E245" t="s">
        <v>1026</v>
      </c>
      <c r="F245" t="s">
        <v>1027</v>
      </c>
      <c r="G245" s="13">
        <v>0.54701298701298706</v>
      </c>
      <c r="I245">
        <v>20181</v>
      </c>
      <c r="J245" t="str">
        <f t="shared" si="64"/>
        <v>20181DFASFFMicro-Organisms - High 20181DFASFGMicro-Organisms - Low</v>
      </c>
      <c r="K245" t="str">
        <f t="shared" si="65"/>
        <v xml:space="preserve">20181DFASFFMicro-Organisms - High </v>
      </c>
      <c r="L245" t="str">
        <f t="shared" si="66"/>
        <v>20181DFASFGMicro-Organisms - Low</v>
      </c>
      <c r="M245" s="13">
        <f t="shared" si="67"/>
        <v>0.54701298701298706</v>
      </c>
      <c r="N245" s="13"/>
      <c r="O245" s="19">
        <v>235</v>
      </c>
      <c r="P245">
        <f t="shared" si="68"/>
        <v>1</v>
      </c>
      <c r="Q245">
        <f t="shared" si="69"/>
        <v>136</v>
      </c>
      <c r="R245">
        <f t="shared" si="70"/>
        <v>1</v>
      </c>
      <c r="S245" t="b">
        <f t="shared" si="71"/>
        <v>1</v>
      </c>
      <c r="T245" t="b">
        <f t="shared" si="72"/>
        <v>0</v>
      </c>
      <c r="W245" t="str">
        <f t="shared" si="82"/>
        <v xml:space="preserve">DFASFFMicro-Organisms - High </v>
      </c>
      <c r="X245" t="str">
        <f t="shared" si="82"/>
        <v/>
      </c>
      <c r="Y245" t="str">
        <f t="shared" si="82"/>
        <v/>
      </c>
      <c r="Z245" t="str">
        <f t="shared" si="82"/>
        <v/>
      </c>
      <c r="AA245" t="str">
        <f t="shared" si="82"/>
        <v/>
      </c>
      <c r="AC245" t="str">
        <f t="shared" si="83"/>
        <v>DFASFGMicro-Organisms - Low</v>
      </c>
      <c r="AD245" t="str">
        <f t="shared" si="83"/>
        <v/>
      </c>
      <c r="AE245" t="str">
        <f t="shared" si="83"/>
        <v/>
      </c>
      <c r="AF245" t="str">
        <f t="shared" si="83"/>
        <v/>
      </c>
      <c r="AG245" t="str">
        <f t="shared" si="83"/>
        <v/>
      </c>
      <c r="AI245">
        <f t="shared" si="73"/>
        <v>1</v>
      </c>
      <c r="AJ245">
        <f t="shared" si="74"/>
        <v>136</v>
      </c>
      <c r="AK245" t="str">
        <f t="shared" si="75"/>
        <v xml:space="preserve">20181DFASFFMicro-Organisms - High </v>
      </c>
      <c r="AL245" t="str">
        <f t="shared" si="76"/>
        <v xml:space="preserve">Micro-Organisms - High </v>
      </c>
      <c r="AM245" t="str">
        <f t="shared" si="77"/>
        <v>20181DFASFGMicro-Organisms - Low</v>
      </c>
      <c r="AN245" t="str">
        <f t="shared" si="78"/>
        <v>Micro-Organisms - Low</v>
      </c>
      <c r="AO245" s="13">
        <f t="shared" si="79"/>
        <v>0.54701298701298706</v>
      </c>
      <c r="AP245">
        <f t="shared" si="80"/>
        <v>1</v>
      </c>
      <c r="AQ245" t="str">
        <f t="shared" si="81"/>
        <v>DFASFFMicro-Organisms - High DFASFGMicro-Organisms - Low</v>
      </c>
    </row>
    <row r="246" spans="1:43" x14ac:dyDescent="0.35">
      <c r="A246" s="18" t="s">
        <v>1839</v>
      </c>
      <c r="B246" t="s">
        <v>1026</v>
      </c>
      <c r="C246" t="s">
        <v>1027</v>
      </c>
      <c r="D246" s="18" t="s">
        <v>1839</v>
      </c>
      <c r="E246" t="s">
        <v>1024</v>
      </c>
      <c r="F246" t="s">
        <v>1025</v>
      </c>
      <c r="G246" s="13">
        <v>0.54701298701298706</v>
      </c>
      <c r="I246">
        <v>20181</v>
      </c>
      <c r="J246" t="str">
        <f t="shared" si="64"/>
        <v xml:space="preserve">20181DFASFGMicro-Organisms - Low20181DFASFFMicro-Organisms - High </v>
      </c>
      <c r="K246" t="str">
        <f t="shared" si="65"/>
        <v>20181DFASFGMicro-Organisms - Low</v>
      </c>
      <c r="L246" t="str">
        <f t="shared" si="66"/>
        <v xml:space="preserve">20181DFASFFMicro-Organisms - High </v>
      </c>
      <c r="M246" s="13">
        <f t="shared" si="67"/>
        <v>0.54701298701298706</v>
      </c>
      <c r="N246" s="13"/>
      <c r="O246" s="19">
        <v>236</v>
      </c>
      <c r="P246">
        <f t="shared" si="68"/>
        <v>1</v>
      </c>
      <c r="Q246">
        <f t="shared" si="69"/>
        <v>137</v>
      </c>
      <c r="R246">
        <f t="shared" si="70"/>
        <v>1</v>
      </c>
      <c r="S246" t="b">
        <f t="shared" si="71"/>
        <v>1</v>
      </c>
      <c r="T246" t="b">
        <f t="shared" si="72"/>
        <v>0</v>
      </c>
      <c r="W246" t="str">
        <f t="shared" si="82"/>
        <v>DFASFGMicro-Organisms - Low</v>
      </c>
      <c r="X246" t="str">
        <f t="shared" si="82"/>
        <v/>
      </c>
      <c r="Y246" t="str">
        <f t="shared" si="82"/>
        <v/>
      </c>
      <c r="Z246" t="str">
        <f t="shared" si="82"/>
        <v/>
      </c>
      <c r="AA246" t="str">
        <f t="shared" si="82"/>
        <v/>
      </c>
      <c r="AC246" t="str">
        <f t="shared" si="83"/>
        <v xml:space="preserve">DFASFFMicro-Organisms - High </v>
      </c>
      <c r="AD246" t="str">
        <f t="shared" si="83"/>
        <v/>
      </c>
      <c r="AE246" t="str">
        <f t="shared" si="83"/>
        <v/>
      </c>
      <c r="AF246" t="str">
        <f t="shared" si="83"/>
        <v/>
      </c>
      <c r="AG246" t="str">
        <f t="shared" si="83"/>
        <v/>
      </c>
      <c r="AI246">
        <f t="shared" si="73"/>
        <v>1</v>
      </c>
      <c r="AJ246">
        <f t="shared" si="74"/>
        <v>137</v>
      </c>
      <c r="AK246" t="str">
        <f t="shared" si="75"/>
        <v>20181DFASFGMicro-Organisms - Low</v>
      </c>
      <c r="AL246" t="str">
        <f t="shared" si="76"/>
        <v>Micro-Organisms - Low</v>
      </c>
      <c r="AM246" t="str">
        <f t="shared" si="77"/>
        <v xml:space="preserve">20181DFASFFMicro-Organisms - High </v>
      </c>
      <c r="AN246" t="str">
        <f t="shared" si="78"/>
        <v xml:space="preserve">Micro-Organisms - High </v>
      </c>
      <c r="AO246" s="13">
        <f t="shared" si="79"/>
        <v>0.54701298701298706</v>
      </c>
      <c r="AP246">
        <f t="shared" si="80"/>
        <v>1</v>
      </c>
      <c r="AQ246" t="str">
        <f t="shared" si="81"/>
        <v xml:space="preserve">DFASFGMicro-Organisms - LowDFASFFMicro-Organisms - High </v>
      </c>
    </row>
    <row r="247" spans="1:43" x14ac:dyDescent="0.35">
      <c r="A247" s="18" t="s">
        <v>1839</v>
      </c>
      <c r="B247" t="s">
        <v>1028</v>
      </c>
      <c r="C247" t="s">
        <v>1029</v>
      </c>
      <c r="D247" s="18"/>
      <c r="G247" s="13">
        <v>0</v>
      </c>
      <c r="I247">
        <v>20181</v>
      </c>
      <c r="J247" t="str">
        <f t="shared" si="64"/>
        <v>20181DFASFHPressure Chamber and Centrifugal Stress20181</v>
      </c>
      <c r="K247" t="str">
        <f t="shared" si="65"/>
        <v>20181DFASFHPressure Chamber and Centrifugal Stress</v>
      </c>
      <c r="L247" t="str">
        <f t="shared" si="66"/>
        <v>20181</v>
      </c>
      <c r="M247" s="13">
        <f t="shared" si="67"/>
        <v>0</v>
      </c>
      <c r="N247" s="13"/>
      <c r="O247" s="19">
        <v>237</v>
      </c>
      <c r="P247">
        <f t="shared" si="68"/>
        <v>1</v>
      </c>
      <c r="Q247">
        <f t="shared" si="69"/>
        <v>138</v>
      </c>
      <c r="R247">
        <f t="shared" si="70"/>
        <v>1</v>
      </c>
      <c r="S247" t="b">
        <f t="shared" si="71"/>
        <v>0</v>
      </c>
      <c r="T247" t="b">
        <f t="shared" si="72"/>
        <v>0</v>
      </c>
      <c r="W247" t="str">
        <f t="shared" si="82"/>
        <v>DFASFHPressure Chamber and Centrifugal Stress</v>
      </c>
      <c r="X247" t="str">
        <f t="shared" si="82"/>
        <v/>
      </c>
      <c r="Y247" t="str">
        <f t="shared" si="82"/>
        <v/>
      </c>
      <c r="Z247" t="str">
        <f t="shared" si="82"/>
        <v/>
      </c>
      <c r="AA247" t="str">
        <f t="shared" si="82"/>
        <v/>
      </c>
      <c r="AC247" t="str">
        <f t="shared" si="83"/>
        <v/>
      </c>
      <c r="AD247" t="str">
        <f t="shared" si="83"/>
        <v/>
      </c>
      <c r="AE247" t="str">
        <f t="shared" si="83"/>
        <v/>
      </c>
      <c r="AF247" t="str">
        <f t="shared" si="83"/>
        <v/>
      </c>
      <c r="AG247" t="str">
        <f t="shared" si="83"/>
        <v/>
      </c>
      <c r="AI247">
        <f t="shared" si="73"/>
        <v>1</v>
      </c>
      <c r="AJ247">
        <f t="shared" si="74"/>
        <v>138</v>
      </c>
      <c r="AK247" t="str">
        <f t="shared" si="75"/>
        <v>20181DFASFHPressure Chamber and Centrifugal Stress</v>
      </c>
      <c r="AL247" t="str">
        <f t="shared" si="76"/>
        <v>Pressure Chamber and Centrifugal Stress</v>
      </c>
      <c r="AM247" t="str">
        <f t="shared" si="77"/>
        <v>20181</v>
      </c>
      <c r="AN247" t="str">
        <f t="shared" si="78"/>
        <v/>
      </c>
      <c r="AO247" s="13">
        <f t="shared" si="79"/>
        <v>0</v>
      </c>
      <c r="AP247">
        <f t="shared" si="80"/>
        <v>1</v>
      </c>
      <c r="AQ247" t="str">
        <f t="shared" si="81"/>
        <v>DFASFHPressure Chamber and Centrifugal Stress</v>
      </c>
    </row>
    <row r="248" spans="1:43" x14ac:dyDescent="0.35">
      <c r="A248" s="18" t="s">
        <v>1839</v>
      </c>
      <c r="B248" t="s">
        <v>1030</v>
      </c>
      <c r="C248" t="s">
        <v>1031</v>
      </c>
      <c r="D248" s="18"/>
      <c r="G248" s="13">
        <v>0</v>
      </c>
      <c r="I248">
        <v>20181</v>
      </c>
      <c r="J248" t="str">
        <f t="shared" si="64"/>
        <v>20181DFASFIThermal Chamber Work20181</v>
      </c>
      <c r="K248" t="str">
        <f t="shared" si="65"/>
        <v>20181DFASFIThermal Chamber Work</v>
      </c>
      <c r="L248" t="str">
        <f t="shared" si="66"/>
        <v>20181</v>
      </c>
      <c r="M248" s="13">
        <f t="shared" si="67"/>
        <v>0</v>
      </c>
      <c r="N248" s="13"/>
      <c r="O248" s="19">
        <v>238</v>
      </c>
      <c r="P248">
        <f t="shared" si="68"/>
        <v>1</v>
      </c>
      <c r="Q248">
        <f t="shared" si="69"/>
        <v>139</v>
      </c>
      <c r="R248">
        <f t="shared" si="70"/>
        <v>1</v>
      </c>
      <c r="S248" t="b">
        <f t="shared" si="71"/>
        <v>0</v>
      </c>
      <c r="T248" t="b">
        <f t="shared" si="72"/>
        <v>0</v>
      </c>
      <c r="W248" t="str">
        <f t="shared" si="82"/>
        <v>DFASFIThermal Chamber Work</v>
      </c>
      <c r="X248" t="str">
        <f t="shared" si="82"/>
        <v/>
      </c>
      <c r="Y248" t="str">
        <f t="shared" si="82"/>
        <v/>
      </c>
      <c r="Z248" t="str">
        <f t="shared" si="82"/>
        <v/>
      </c>
      <c r="AA248" t="str">
        <f t="shared" si="82"/>
        <v/>
      </c>
      <c r="AC248" t="str">
        <f t="shared" si="83"/>
        <v/>
      </c>
      <c r="AD248" t="str">
        <f t="shared" si="83"/>
        <v/>
      </c>
      <c r="AE248" t="str">
        <f t="shared" si="83"/>
        <v/>
      </c>
      <c r="AF248" t="str">
        <f t="shared" si="83"/>
        <v/>
      </c>
      <c r="AG248" t="str">
        <f t="shared" si="83"/>
        <v/>
      </c>
      <c r="AI248">
        <f t="shared" si="73"/>
        <v>1</v>
      </c>
      <c r="AJ248">
        <f t="shared" si="74"/>
        <v>139</v>
      </c>
      <c r="AK248" t="str">
        <f t="shared" si="75"/>
        <v>20181DFASFIThermal Chamber Work</v>
      </c>
      <c r="AL248" t="str">
        <f t="shared" si="76"/>
        <v>Thermal Chamber Work</v>
      </c>
      <c r="AM248" t="str">
        <f t="shared" si="77"/>
        <v>20181</v>
      </c>
      <c r="AN248" t="str">
        <f t="shared" si="78"/>
        <v/>
      </c>
      <c r="AO248" s="13">
        <f t="shared" si="79"/>
        <v>0</v>
      </c>
      <c r="AP248">
        <f t="shared" si="80"/>
        <v>1</v>
      </c>
      <c r="AQ248" t="str">
        <f t="shared" si="81"/>
        <v>DFASFIThermal Chamber Work</v>
      </c>
    </row>
    <row r="249" spans="1:43" x14ac:dyDescent="0.35">
      <c r="A249" s="18" t="s">
        <v>1839</v>
      </c>
      <c r="B249" t="s">
        <v>1032</v>
      </c>
      <c r="C249" t="s">
        <v>1033</v>
      </c>
      <c r="D249" s="18"/>
      <c r="G249" s="13">
        <v>0</v>
      </c>
      <c r="I249">
        <v>20181</v>
      </c>
      <c r="J249" t="str">
        <f t="shared" si="64"/>
        <v>20181DFASFKWork in Fuel Storage Tanks 20181</v>
      </c>
      <c r="K249" t="str">
        <f t="shared" si="65"/>
        <v xml:space="preserve">20181DFASFKWork in Fuel Storage Tanks </v>
      </c>
      <c r="L249" t="str">
        <f t="shared" si="66"/>
        <v>20181</v>
      </c>
      <c r="M249" s="13">
        <f t="shared" si="67"/>
        <v>0</v>
      </c>
      <c r="N249" s="13"/>
      <c r="O249" s="19">
        <v>239</v>
      </c>
      <c r="P249">
        <f t="shared" si="68"/>
        <v>1</v>
      </c>
      <c r="Q249">
        <f t="shared" si="69"/>
        <v>140</v>
      </c>
      <c r="R249">
        <f t="shared" si="70"/>
        <v>1</v>
      </c>
      <c r="S249" t="b">
        <f t="shared" si="71"/>
        <v>0</v>
      </c>
      <c r="T249" t="b">
        <f t="shared" si="72"/>
        <v>0</v>
      </c>
      <c r="W249" t="str">
        <f t="shared" si="82"/>
        <v xml:space="preserve">DFASFKWork in Fuel Storage Tanks </v>
      </c>
      <c r="X249" t="str">
        <f t="shared" si="82"/>
        <v/>
      </c>
      <c r="Y249" t="str">
        <f t="shared" si="82"/>
        <v/>
      </c>
      <c r="Z249" t="str">
        <f t="shared" si="82"/>
        <v/>
      </c>
      <c r="AA249" t="str">
        <f t="shared" si="82"/>
        <v/>
      </c>
      <c r="AC249" t="str">
        <f t="shared" si="83"/>
        <v/>
      </c>
      <c r="AD249" t="str">
        <f t="shared" si="83"/>
        <v/>
      </c>
      <c r="AE249" t="str">
        <f t="shared" si="83"/>
        <v/>
      </c>
      <c r="AF249" t="str">
        <f t="shared" si="83"/>
        <v/>
      </c>
      <c r="AG249" t="str">
        <f t="shared" si="83"/>
        <v/>
      </c>
      <c r="AI249">
        <f t="shared" si="73"/>
        <v>1</v>
      </c>
      <c r="AJ249">
        <f t="shared" si="74"/>
        <v>140</v>
      </c>
      <c r="AK249" t="str">
        <f t="shared" si="75"/>
        <v xml:space="preserve">20181DFASFKWork in Fuel Storage Tanks </v>
      </c>
      <c r="AL249" t="str">
        <f t="shared" si="76"/>
        <v xml:space="preserve">Work in Fuel Storage Tanks </v>
      </c>
      <c r="AM249" t="str">
        <f t="shared" si="77"/>
        <v>20181</v>
      </c>
      <c r="AN249" t="str">
        <f t="shared" si="78"/>
        <v/>
      </c>
      <c r="AO249" s="13">
        <f t="shared" si="79"/>
        <v>0</v>
      </c>
      <c r="AP249">
        <f t="shared" si="80"/>
        <v>1</v>
      </c>
      <c r="AQ249" t="str">
        <f t="shared" si="81"/>
        <v xml:space="preserve">DFASFKWork in Fuel Storage Tanks </v>
      </c>
    </row>
    <row r="250" spans="1:43" x14ac:dyDescent="0.35">
      <c r="A250" s="18" t="s">
        <v>1839</v>
      </c>
      <c r="B250" t="s">
        <v>1034</v>
      </c>
      <c r="C250" t="s">
        <v>1035</v>
      </c>
      <c r="D250" s="18"/>
      <c r="G250" s="13">
        <v>0</v>
      </c>
      <c r="I250">
        <v>20181</v>
      </c>
      <c r="J250" t="str">
        <f t="shared" si="64"/>
        <v>20181DFASFLFirefighting - High 20181</v>
      </c>
      <c r="K250" t="str">
        <f t="shared" si="65"/>
        <v xml:space="preserve">20181DFASFLFirefighting - High </v>
      </c>
      <c r="L250" t="str">
        <f t="shared" si="66"/>
        <v>20181</v>
      </c>
      <c r="M250" s="13">
        <f t="shared" si="67"/>
        <v>0</v>
      </c>
      <c r="N250" s="13"/>
      <c r="O250" s="19">
        <v>240</v>
      </c>
      <c r="P250">
        <f t="shared" si="68"/>
        <v>1</v>
      </c>
      <c r="Q250">
        <f t="shared" si="69"/>
        <v>141</v>
      </c>
      <c r="R250">
        <f t="shared" si="70"/>
        <v>1</v>
      </c>
      <c r="S250" t="b">
        <f t="shared" si="71"/>
        <v>0</v>
      </c>
      <c r="T250" t="b">
        <f t="shared" si="72"/>
        <v>0</v>
      </c>
      <c r="W250" t="str">
        <f t="shared" si="82"/>
        <v xml:space="preserve">DFASFLFirefighting - High </v>
      </c>
      <c r="X250" t="str">
        <f t="shared" si="82"/>
        <v/>
      </c>
      <c r="Y250" t="str">
        <f t="shared" si="82"/>
        <v/>
      </c>
      <c r="Z250" t="str">
        <f t="shared" si="82"/>
        <v/>
      </c>
      <c r="AA250" t="str">
        <f t="shared" si="82"/>
        <v/>
      </c>
      <c r="AC250" t="str">
        <f t="shared" si="83"/>
        <v/>
      </c>
      <c r="AD250" t="str">
        <f t="shared" si="83"/>
        <v/>
      </c>
      <c r="AE250" t="str">
        <f t="shared" si="83"/>
        <v/>
      </c>
      <c r="AF250" t="str">
        <f t="shared" si="83"/>
        <v/>
      </c>
      <c r="AG250" t="str">
        <f t="shared" si="83"/>
        <v/>
      </c>
      <c r="AI250">
        <f t="shared" si="73"/>
        <v>1</v>
      </c>
      <c r="AJ250">
        <f t="shared" si="74"/>
        <v>141</v>
      </c>
      <c r="AK250" t="str">
        <f t="shared" si="75"/>
        <v xml:space="preserve">20181DFASFLFirefighting - High </v>
      </c>
      <c r="AL250" t="str">
        <f t="shared" si="76"/>
        <v xml:space="preserve">Firefighting - High </v>
      </c>
      <c r="AM250" t="str">
        <f t="shared" si="77"/>
        <v>20181</v>
      </c>
      <c r="AN250" t="str">
        <f t="shared" si="78"/>
        <v/>
      </c>
      <c r="AO250" s="13">
        <f t="shared" si="79"/>
        <v>0</v>
      </c>
      <c r="AP250">
        <f t="shared" si="80"/>
        <v>1</v>
      </c>
      <c r="AQ250" t="str">
        <f t="shared" si="81"/>
        <v xml:space="preserve">DFASFLFirefighting - High </v>
      </c>
    </row>
    <row r="251" spans="1:43" x14ac:dyDescent="0.35">
      <c r="A251" s="18" t="s">
        <v>1839</v>
      </c>
      <c r="B251" t="s">
        <v>1036</v>
      </c>
      <c r="C251" t="s">
        <v>1037</v>
      </c>
      <c r="D251" s="18"/>
      <c r="G251" s="13">
        <v>0</v>
      </c>
      <c r="I251">
        <v>20181</v>
      </c>
      <c r="J251" t="str">
        <f t="shared" si="64"/>
        <v>20181DFASFMFirefighting - Low 20181</v>
      </c>
      <c r="K251" t="str">
        <f t="shared" si="65"/>
        <v xml:space="preserve">20181DFASFMFirefighting - Low </v>
      </c>
      <c r="L251" t="str">
        <f t="shared" si="66"/>
        <v>20181</v>
      </c>
      <c r="M251" s="13">
        <f t="shared" si="67"/>
        <v>0</v>
      </c>
      <c r="N251" s="13"/>
      <c r="O251" s="19">
        <v>241</v>
      </c>
      <c r="P251">
        <f t="shared" si="68"/>
        <v>1</v>
      </c>
      <c r="Q251">
        <f t="shared" si="69"/>
        <v>142</v>
      </c>
      <c r="R251">
        <f t="shared" si="70"/>
        <v>1</v>
      </c>
      <c r="S251" t="b">
        <f t="shared" si="71"/>
        <v>0</v>
      </c>
      <c r="T251" t="b">
        <f t="shared" si="72"/>
        <v>0</v>
      </c>
      <c r="W251" t="str">
        <f t="shared" si="82"/>
        <v xml:space="preserve">DFASFMFirefighting - Low </v>
      </c>
      <c r="X251" t="str">
        <f t="shared" si="82"/>
        <v/>
      </c>
      <c r="Y251" t="str">
        <f t="shared" si="82"/>
        <v/>
      </c>
      <c r="Z251" t="str">
        <f t="shared" si="82"/>
        <v/>
      </c>
      <c r="AA251" t="str">
        <f t="shared" si="82"/>
        <v/>
      </c>
      <c r="AC251" t="str">
        <f t="shared" si="83"/>
        <v/>
      </c>
      <c r="AD251" t="str">
        <f t="shared" si="83"/>
        <v/>
      </c>
      <c r="AE251" t="str">
        <f t="shared" si="83"/>
        <v/>
      </c>
      <c r="AF251" t="str">
        <f t="shared" si="83"/>
        <v/>
      </c>
      <c r="AG251" t="str">
        <f t="shared" si="83"/>
        <v/>
      </c>
      <c r="AI251">
        <f t="shared" si="73"/>
        <v>1</v>
      </c>
      <c r="AJ251">
        <f t="shared" si="74"/>
        <v>142</v>
      </c>
      <c r="AK251" t="str">
        <f t="shared" si="75"/>
        <v xml:space="preserve">20181DFASFMFirefighting - Low </v>
      </c>
      <c r="AL251" t="str">
        <f t="shared" si="76"/>
        <v xml:space="preserve">Firefighting - Low </v>
      </c>
      <c r="AM251" t="str">
        <f t="shared" si="77"/>
        <v>20181</v>
      </c>
      <c r="AN251" t="str">
        <f t="shared" si="78"/>
        <v/>
      </c>
      <c r="AO251" s="13">
        <f t="shared" si="79"/>
        <v>0</v>
      </c>
      <c r="AP251">
        <f t="shared" si="80"/>
        <v>1</v>
      </c>
      <c r="AQ251" t="str">
        <f t="shared" si="81"/>
        <v xml:space="preserve">DFASFMFirefighting - Low </v>
      </c>
    </row>
    <row r="252" spans="1:43" x14ac:dyDescent="0.35">
      <c r="A252" s="18" t="s">
        <v>1839</v>
      </c>
      <c r="B252" t="s">
        <v>1038</v>
      </c>
      <c r="C252" t="s">
        <v>1039</v>
      </c>
      <c r="D252" s="18"/>
      <c r="G252" s="13">
        <v>0</v>
      </c>
      <c r="I252">
        <v>20181</v>
      </c>
      <c r="J252" t="str">
        <f t="shared" si="64"/>
        <v>20181DFASFNExperimental Landing/Recovery Equipment Tests 20181</v>
      </c>
      <c r="K252" t="str">
        <f t="shared" si="65"/>
        <v xml:space="preserve">20181DFASFNExperimental Landing/Recovery Equipment Tests </v>
      </c>
      <c r="L252" t="str">
        <f t="shared" si="66"/>
        <v>20181</v>
      </c>
      <c r="M252" s="13">
        <f t="shared" si="67"/>
        <v>0</v>
      </c>
      <c r="N252" s="13"/>
      <c r="O252" s="19">
        <v>242</v>
      </c>
      <c r="P252">
        <f t="shared" si="68"/>
        <v>1</v>
      </c>
      <c r="Q252">
        <f t="shared" si="69"/>
        <v>143</v>
      </c>
      <c r="R252">
        <f t="shared" si="70"/>
        <v>1</v>
      </c>
      <c r="S252" t="b">
        <f t="shared" si="71"/>
        <v>0</v>
      </c>
      <c r="T252" t="b">
        <f t="shared" si="72"/>
        <v>0</v>
      </c>
      <c r="W252" t="str">
        <f t="shared" si="82"/>
        <v xml:space="preserve">DFASFNExperimental Landing/Recovery Equipment Tests </v>
      </c>
      <c r="X252" t="str">
        <f t="shared" si="82"/>
        <v/>
      </c>
      <c r="Y252" t="str">
        <f t="shared" si="82"/>
        <v/>
      </c>
      <c r="Z252" t="str">
        <f t="shared" si="82"/>
        <v/>
      </c>
      <c r="AA252" t="str">
        <f t="shared" si="82"/>
        <v/>
      </c>
      <c r="AC252" t="str">
        <f t="shared" si="83"/>
        <v/>
      </c>
      <c r="AD252" t="str">
        <f t="shared" si="83"/>
        <v/>
      </c>
      <c r="AE252" t="str">
        <f t="shared" si="83"/>
        <v/>
      </c>
      <c r="AF252" t="str">
        <f t="shared" si="83"/>
        <v/>
      </c>
      <c r="AG252" t="str">
        <f t="shared" si="83"/>
        <v/>
      </c>
      <c r="AI252">
        <f t="shared" si="73"/>
        <v>1</v>
      </c>
      <c r="AJ252">
        <f t="shared" si="74"/>
        <v>143</v>
      </c>
      <c r="AK252" t="str">
        <f t="shared" si="75"/>
        <v xml:space="preserve">20181DFASFNExperimental Landing/Recovery Equipment Tests </v>
      </c>
      <c r="AL252" t="str">
        <f t="shared" si="76"/>
        <v xml:space="preserve">Experimental Landing/Recovery Equipment Tests </v>
      </c>
      <c r="AM252" t="str">
        <f t="shared" si="77"/>
        <v>20181</v>
      </c>
      <c r="AN252" t="str">
        <f t="shared" si="78"/>
        <v/>
      </c>
      <c r="AO252" s="13">
        <f t="shared" si="79"/>
        <v>0</v>
      </c>
      <c r="AP252">
        <f t="shared" si="80"/>
        <v>1</v>
      </c>
      <c r="AQ252" t="str">
        <f t="shared" si="81"/>
        <v xml:space="preserve">DFASFNExperimental Landing/Recovery Equipment Tests </v>
      </c>
    </row>
    <row r="253" spans="1:43" x14ac:dyDescent="0.35">
      <c r="A253" s="18" t="s">
        <v>1839</v>
      </c>
      <c r="B253" t="s">
        <v>1040</v>
      </c>
      <c r="C253" t="s">
        <v>1041</v>
      </c>
      <c r="D253" s="18"/>
      <c r="G253" s="13">
        <v>0</v>
      </c>
      <c r="I253">
        <v>20181</v>
      </c>
      <c r="J253" t="str">
        <f t="shared" si="64"/>
        <v>20181DFASFPLand Impact or Pad Abort Of Space Vehicle20181</v>
      </c>
      <c r="K253" t="str">
        <f t="shared" si="65"/>
        <v>20181DFASFPLand Impact or Pad Abort Of Space Vehicle</v>
      </c>
      <c r="L253" t="str">
        <f t="shared" si="66"/>
        <v>20181</v>
      </c>
      <c r="M253" s="13">
        <f t="shared" si="67"/>
        <v>0</v>
      </c>
      <c r="N253" s="13"/>
      <c r="O253" s="19">
        <v>243</v>
      </c>
      <c r="P253">
        <f t="shared" si="68"/>
        <v>1</v>
      </c>
      <c r="Q253">
        <f t="shared" si="69"/>
        <v>144</v>
      </c>
      <c r="R253">
        <f t="shared" si="70"/>
        <v>1</v>
      </c>
      <c r="S253" t="b">
        <f t="shared" si="71"/>
        <v>0</v>
      </c>
      <c r="T253" t="b">
        <f t="shared" si="72"/>
        <v>0</v>
      </c>
      <c r="W253" t="str">
        <f t="shared" si="82"/>
        <v>DFASFPLand Impact or Pad Abort Of Space Vehicle</v>
      </c>
      <c r="X253" t="str">
        <f t="shared" si="82"/>
        <v/>
      </c>
      <c r="Y253" t="str">
        <f t="shared" si="82"/>
        <v/>
      </c>
      <c r="Z253" t="str">
        <f t="shared" si="82"/>
        <v/>
      </c>
      <c r="AA253" t="str">
        <f t="shared" si="82"/>
        <v/>
      </c>
      <c r="AC253" t="str">
        <f t="shared" si="83"/>
        <v/>
      </c>
      <c r="AD253" t="str">
        <f t="shared" si="83"/>
        <v/>
      </c>
      <c r="AE253" t="str">
        <f t="shared" si="83"/>
        <v/>
      </c>
      <c r="AF253" t="str">
        <f t="shared" si="83"/>
        <v/>
      </c>
      <c r="AG253" t="str">
        <f t="shared" si="83"/>
        <v/>
      </c>
      <c r="AI253">
        <f t="shared" si="73"/>
        <v>1</v>
      </c>
      <c r="AJ253">
        <f t="shared" si="74"/>
        <v>144</v>
      </c>
      <c r="AK253" t="str">
        <f t="shared" si="75"/>
        <v>20181DFASFPLand Impact or Pad Abort Of Space Vehicle</v>
      </c>
      <c r="AL253" t="str">
        <f t="shared" si="76"/>
        <v>Land Impact or Pad Abort Of Space Vehicle</v>
      </c>
      <c r="AM253" t="str">
        <f t="shared" si="77"/>
        <v>20181</v>
      </c>
      <c r="AN253" t="str">
        <f t="shared" si="78"/>
        <v/>
      </c>
      <c r="AO253" s="13">
        <f t="shared" si="79"/>
        <v>0</v>
      </c>
      <c r="AP253">
        <f t="shared" si="80"/>
        <v>1</v>
      </c>
      <c r="AQ253" t="str">
        <f t="shared" si="81"/>
        <v>DFASFPLand Impact or Pad Abort Of Space Vehicle</v>
      </c>
    </row>
    <row r="254" spans="1:43" x14ac:dyDescent="0.35">
      <c r="A254" s="18" t="s">
        <v>1839</v>
      </c>
      <c r="B254" t="s">
        <v>1042</v>
      </c>
      <c r="C254" t="s">
        <v>1043</v>
      </c>
      <c r="D254" s="18"/>
      <c r="G254" s="13">
        <v>0</v>
      </c>
      <c r="I254">
        <v>20181</v>
      </c>
      <c r="J254" t="str">
        <f t="shared" si="64"/>
        <v>20181DFASFQDiving - Skin20181</v>
      </c>
      <c r="K254" t="str">
        <f t="shared" si="65"/>
        <v>20181DFASFQDiving - Skin</v>
      </c>
      <c r="L254" t="str">
        <f t="shared" si="66"/>
        <v>20181</v>
      </c>
      <c r="M254" s="13">
        <f t="shared" si="67"/>
        <v>0</v>
      </c>
      <c r="N254" s="13"/>
      <c r="O254" s="19">
        <v>244</v>
      </c>
      <c r="P254">
        <f t="shared" si="68"/>
        <v>1</v>
      </c>
      <c r="Q254">
        <f t="shared" si="69"/>
        <v>145</v>
      </c>
      <c r="R254">
        <f t="shared" si="70"/>
        <v>1</v>
      </c>
      <c r="S254" t="b">
        <f t="shared" si="71"/>
        <v>0</v>
      </c>
      <c r="T254" t="b">
        <f t="shared" si="72"/>
        <v>0</v>
      </c>
      <c r="W254" t="str">
        <f t="shared" si="82"/>
        <v>DFASFQDiving - Skin</v>
      </c>
      <c r="X254" t="str">
        <f t="shared" si="82"/>
        <v/>
      </c>
      <c r="Y254" t="str">
        <f t="shared" si="82"/>
        <v/>
      </c>
      <c r="Z254" t="str">
        <f t="shared" si="82"/>
        <v/>
      </c>
      <c r="AA254" t="str">
        <f t="shared" si="82"/>
        <v/>
      </c>
      <c r="AC254" t="str">
        <f t="shared" si="83"/>
        <v/>
      </c>
      <c r="AD254" t="str">
        <f t="shared" si="83"/>
        <v/>
      </c>
      <c r="AE254" t="str">
        <f t="shared" si="83"/>
        <v/>
      </c>
      <c r="AF254" t="str">
        <f t="shared" si="83"/>
        <v/>
      </c>
      <c r="AG254" t="str">
        <f t="shared" si="83"/>
        <v/>
      </c>
      <c r="AI254">
        <f t="shared" si="73"/>
        <v>1</v>
      </c>
      <c r="AJ254">
        <f t="shared" si="74"/>
        <v>145</v>
      </c>
      <c r="AK254" t="str">
        <f t="shared" si="75"/>
        <v>20181DFASFQDiving - Skin</v>
      </c>
      <c r="AL254" t="str">
        <f t="shared" si="76"/>
        <v>Diving - Skin</v>
      </c>
      <c r="AM254" t="str">
        <f t="shared" si="77"/>
        <v>20181</v>
      </c>
      <c r="AN254" t="str">
        <f t="shared" si="78"/>
        <v/>
      </c>
      <c r="AO254" s="13">
        <f t="shared" si="79"/>
        <v>0</v>
      </c>
      <c r="AP254">
        <f t="shared" si="80"/>
        <v>1</v>
      </c>
      <c r="AQ254" t="str">
        <f t="shared" si="81"/>
        <v>DFASFQDiving - Skin</v>
      </c>
    </row>
    <row r="255" spans="1:43" x14ac:dyDescent="0.35">
      <c r="A255" s="18" t="s">
        <v>1839</v>
      </c>
      <c r="B255" t="s">
        <v>1044</v>
      </c>
      <c r="C255" t="s">
        <v>1045</v>
      </c>
      <c r="D255" s="18" t="s">
        <v>1839</v>
      </c>
      <c r="E255" t="s">
        <v>1016</v>
      </c>
      <c r="F255" t="s">
        <v>1017</v>
      </c>
      <c r="G255" s="13">
        <v>0.52674658949979336</v>
      </c>
      <c r="I255">
        <v>20181</v>
      </c>
      <c r="J255" t="str">
        <f t="shared" si="64"/>
        <v>20181DFASFRMass Explosives and/or Incendiary Material 20181DFASFBExplosives and Incendiary Material – High Degree</v>
      </c>
      <c r="K255" t="str">
        <f t="shared" si="65"/>
        <v xml:space="preserve">20181DFASFRMass Explosives and/or Incendiary Material </v>
      </c>
      <c r="L255" t="str">
        <f t="shared" si="66"/>
        <v>20181DFASFBExplosives and Incendiary Material – High Degree</v>
      </c>
      <c r="M255" s="13">
        <f t="shared" si="67"/>
        <v>0.52674658949979336</v>
      </c>
      <c r="N255" s="13"/>
      <c r="O255" s="19">
        <v>245</v>
      </c>
      <c r="P255">
        <f t="shared" si="68"/>
        <v>2</v>
      </c>
      <c r="Q255">
        <f t="shared" si="69"/>
        <v>146</v>
      </c>
      <c r="R255">
        <f t="shared" si="70"/>
        <v>1</v>
      </c>
      <c r="S255" t="b">
        <f t="shared" si="71"/>
        <v>1</v>
      </c>
      <c r="T255" t="b">
        <f t="shared" si="72"/>
        <v>0</v>
      </c>
      <c r="W255" t="str">
        <f t="shared" si="82"/>
        <v xml:space="preserve">DFASFRMass Explosives and/or Incendiary Material </v>
      </c>
      <c r="X255" t="str">
        <f t="shared" si="82"/>
        <v/>
      </c>
      <c r="Y255" t="str">
        <f t="shared" si="82"/>
        <v/>
      </c>
      <c r="Z255" t="str">
        <f t="shared" si="82"/>
        <v/>
      </c>
      <c r="AA255" t="str">
        <f t="shared" si="82"/>
        <v/>
      </c>
      <c r="AC255" t="str">
        <f t="shared" si="83"/>
        <v>DFASFBExplosives and Incendiary Material – High Degree</v>
      </c>
      <c r="AD255" t="str">
        <f t="shared" si="83"/>
        <v/>
      </c>
      <c r="AE255" t="str">
        <f t="shared" si="83"/>
        <v/>
      </c>
      <c r="AF255" t="str">
        <f t="shared" si="83"/>
        <v/>
      </c>
      <c r="AG255" t="str">
        <f t="shared" si="83"/>
        <v/>
      </c>
      <c r="AI255">
        <f t="shared" si="73"/>
        <v>1</v>
      </c>
      <c r="AJ255">
        <f t="shared" si="74"/>
        <v>146</v>
      </c>
      <c r="AK255" t="str">
        <f t="shared" si="75"/>
        <v xml:space="preserve">20181DFASFRMass Explosives and/or Incendiary Material </v>
      </c>
      <c r="AL255" t="str">
        <f t="shared" si="76"/>
        <v xml:space="preserve">Mass Explosives and/or Incendiary Material </v>
      </c>
      <c r="AM255" t="str">
        <f t="shared" si="77"/>
        <v>20181DFASFBExplosives and Incendiary Material – High Degree</v>
      </c>
      <c r="AN255" t="str">
        <f t="shared" si="78"/>
        <v>Explosives and Incendiary Material – High Degree</v>
      </c>
      <c r="AO255" s="13">
        <f t="shared" si="79"/>
        <v>0.52674658949979336</v>
      </c>
      <c r="AP255">
        <f t="shared" si="80"/>
        <v>1</v>
      </c>
      <c r="AQ255" t="str">
        <f t="shared" si="81"/>
        <v>DFASFRMass Explosives and/or Incendiary Material DFASFBExplosives and Incendiary Material – High Degree</v>
      </c>
    </row>
    <row r="256" spans="1:43" x14ac:dyDescent="0.35">
      <c r="A256" s="18" t="s">
        <v>1839</v>
      </c>
      <c r="B256" t="s">
        <v>1044</v>
      </c>
      <c r="C256" t="s">
        <v>1045</v>
      </c>
      <c r="D256" s="18" t="s">
        <v>1839</v>
      </c>
      <c r="E256" t="s">
        <v>1018</v>
      </c>
      <c r="F256" t="s">
        <v>1019</v>
      </c>
      <c r="G256" s="13">
        <v>0.52544715447154478</v>
      </c>
      <c r="I256">
        <v>20181</v>
      </c>
      <c r="J256" t="str">
        <f t="shared" si="64"/>
        <v>20181DFASFRMass Explosives and/or Incendiary Material 20181DFASFCExplosives and Incendiary Material – Low Degree</v>
      </c>
      <c r="K256" t="str">
        <f t="shared" si="65"/>
        <v xml:space="preserve">20181DFASFRMass Explosives and/or Incendiary Material </v>
      </c>
      <c r="L256" t="str">
        <f t="shared" si="66"/>
        <v>20181DFASFCExplosives and Incendiary Material – Low Degree</v>
      </c>
      <c r="M256" s="13">
        <f t="shared" si="67"/>
        <v>0.52544715447154478</v>
      </c>
      <c r="N256" s="13"/>
      <c r="O256" s="19">
        <v>246</v>
      </c>
      <c r="P256">
        <f t="shared" si="68"/>
        <v>2</v>
      </c>
      <c r="Q256">
        <f t="shared" si="69"/>
        <v>146</v>
      </c>
      <c r="R256">
        <f t="shared" si="70"/>
        <v>2</v>
      </c>
      <c r="S256" t="b">
        <f t="shared" si="71"/>
        <v>1</v>
      </c>
      <c r="T256" t="b">
        <f t="shared" si="72"/>
        <v>0</v>
      </c>
      <c r="W256" t="str">
        <f t="shared" si="82"/>
        <v xml:space="preserve">DFASFRMass Explosives and/or Incendiary Material </v>
      </c>
      <c r="X256" t="str">
        <f t="shared" si="82"/>
        <v/>
      </c>
      <c r="Y256" t="str">
        <f t="shared" si="82"/>
        <v/>
      </c>
      <c r="Z256" t="str">
        <f t="shared" si="82"/>
        <v/>
      </c>
      <c r="AA256" t="str">
        <f t="shared" si="82"/>
        <v/>
      </c>
      <c r="AC256" t="str">
        <f t="shared" si="83"/>
        <v>DFASFCExplosives and Incendiary Material – Low Degree</v>
      </c>
      <c r="AD256" t="str">
        <f t="shared" si="83"/>
        <v/>
      </c>
      <c r="AE256" t="str">
        <f t="shared" si="83"/>
        <v/>
      </c>
      <c r="AF256" t="str">
        <f t="shared" si="83"/>
        <v/>
      </c>
      <c r="AG256" t="str">
        <f t="shared" si="83"/>
        <v/>
      </c>
      <c r="AI256">
        <f t="shared" si="73"/>
        <v>1</v>
      </c>
      <c r="AJ256">
        <f t="shared" si="74"/>
        <v>146</v>
      </c>
      <c r="AK256" t="str">
        <f t="shared" si="75"/>
        <v xml:space="preserve">20181DFASFRMass Explosives and/or Incendiary Material </v>
      </c>
      <c r="AL256" t="str">
        <f t="shared" si="76"/>
        <v xml:space="preserve">Mass Explosives and/or Incendiary Material </v>
      </c>
      <c r="AM256" t="str">
        <f t="shared" si="77"/>
        <v>20181DFASFCExplosives and Incendiary Material – Low Degree</v>
      </c>
      <c r="AN256" t="str">
        <f t="shared" si="78"/>
        <v>Explosives and Incendiary Material – Low Degree</v>
      </c>
      <c r="AO256" s="13">
        <f t="shared" si="79"/>
        <v>0.52544715447154478</v>
      </c>
      <c r="AP256">
        <f t="shared" si="80"/>
        <v>1</v>
      </c>
      <c r="AQ256" t="str">
        <f t="shared" si="81"/>
        <v>DFASFRMass Explosives and/or Incendiary Material DFASFCExplosives and Incendiary Material – Low Degree</v>
      </c>
    </row>
    <row r="257" spans="1:43" x14ac:dyDescent="0.35">
      <c r="A257" s="18" t="s">
        <v>1839</v>
      </c>
      <c r="B257" t="s">
        <v>1046</v>
      </c>
      <c r="C257" t="s">
        <v>1047</v>
      </c>
      <c r="D257" s="18"/>
      <c r="G257" s="13">
        <v>0</v>
      </c>
      <c r="I257">
        <v>20181</v>
      </c>
      <c r="J257" t="str">
        <f t="shared" si="64"/>
        <v>20181DFASFSDuty Aboard Aircraft Carrier20181</v>
      </c>
      <c r="K257" t="str">
        <f t="shared" si="65"/>
        <v>20181DFASFSDuty Aboard Aircraft Carrier</v>
      </c>
      <c r="L257" t="str">
        <f t="shared" si="66"/>
        <v>20181</v>
      </c>
      <c r="M257" s="13">
        <f t="shared" si="67"/>
        <v>0</v>
      </c>
      <c r="N257" s="13"/>
      <c r="O257" s="19">
        <v>247</v>
      </c>
      <c r="P257">
        <f t="shared" si="68"/>
        <v>1</v>
      </c>
      <c r="Q257">
        <f t="shared" si="69"/>
        <v>147</v>
      </c>
      <c r="R257">
        <f t="shared" si="70"/>
        <v>1</v>
      </c>
      <c r="S257" t="b">
        <f t="shared" si="71"/>
        <v>0</v>
      </c>
      <c r="T257" t="b">
        <f t="shared" si="72"/>
        <v>0</v>
      </c>
      <c r="W257" t="str">
        <f t="shared" si="82"/>
        <v>DFASFSDuty Aboard Aircraft Carrier</v>
      </c>
      <c r="X257" t="str">
        <f t="shared" si="82"/>
        <v/>
      </c>
      <c r="Y257" t="str">
        <f t="shared" si="82"/>
        <v/>
      </c>
      <c r="Z257" t="str">
        <f t="shared" si="82"/>
        <v/>
      </c>
      <c r="AA257" t="str">
        <f t="shared" si="82"/>
        <v/>
      </c>
      <c r="AC257" t="str">
        <f t="shared" si="83"/>
        <v/>
      </c>
      <c r="AD257" t="str">
        <f t="shared" si="83"/>
        <v/>
      </c>
      <c r="AE257" t="str">
        <f t="shared" si="83"/>
        <v/>
      </c>
      <c r="AF257" t="str">
        <f t="shared" si="83"/>
        <v/>
      </c>
      <c r="AG257" t="str">
        <f t="shared" si="83"/>
        <v/>
      </c>
      <c r="AI257">
        <f t="shared" si="73"/>
        <v>1</v>
      </c>
      <c r="AJ257">
        <f t="shared" si="74"/>
        <v>147</v>
      </c>
      <c r="AK257" t="str">
        <f t="shared" si="75"/>
        <v>20181DFASFSDuty Aboard Aircraft Carrier</v>
      </c>
      <c r="AL257" t="str">
        <f t="shared" si="76"/>
        <v>Duty Aboard Aircraft Carrier</v>
      </c>
      <c r="AM257" t="str">
        <f t="shared" si="77"/>
        <v>20181</v>
      </c>
      <c r="AN257" t="str">
        <f t="shared" si="78"/>
        <v/>
      </c>
      <c r="AO257" s="13">
        <f t="shared" si="79"/>
        <v>0</v>
      </c>
      <c r="AP257">
        <f t="shared" si="80"/>
        <v>1</v>
      </c>
      <c r="AQ257" t="str">
        <f t="shared" si="81"/>
        <v>DFASFSDuty Aboard Aircraft Carrier</v>
      </c>
    </row>
    <row r="258" spans="1:43" x14ac:dyDescent="0.35">
      <c r="A258" s="18" t="s">
        <v>1839</v>
      </c>
      <c r="B258" t="s">
        <v>1048</v>
      </c>
      <c r="C258" t="s">
        <v>1049</v>
      </c>
      <c r="D258" s="18"/>
      <c r="G258" s="13">
        <v>0</v>
      </c>
      <c r="I258">
        <v>20181</v>
      </c>
      <c r="J258" t="str">
        <f t="shared" si="64"/>
        <v>20181DFASFTParticipating In Missile Liquid/Solid Propulsion Situations20181</v>
      </c>
      <c r="K258" t="str">
        <f t="shared" si="65"/>
        <v>20181DFASFTParticipating In Missile Liquid/Solid Propulsion Situations</v>
      </c>
      <c r="L258" t="str">
        <f t="shared" si="66"/>
        <v>20181</v>
      </c>
      <c r="M258" s="13">
        <f t="shared" si="67"/>
        <v>0</v>
      </c>
      <c r="N258" s="13"/>
      <c r="O258" s="19">
        <v>248</v>
      </c>
      <c r="P258">
        <f t="shared" si="68"/>
        <v>1</v>
      </c>
      <c r="Q258">
        <f t="shared" si="69"/>
        <v>148</v>
      </c>
      <c r="R258">
        <f t="shared" si="70"/>
        <v>1</v>
      </c>
      <c r="S258" t="b">
        <f t="shared" si="71"/>
        <v>0</v>
      </c>
      <c r="T258" t="b">
        <f t="shared" si="72"/>
        <v>0</v>
      </c>
      <c r="W258" t="str">
        <f t="shared" si="82"/>
        <v>DFASFTParticipating In Missile Liquid/Solid Propulsion Situations</v>
      </c>
      <c r="X258" t="str">
        <f t="shared" si="82"/>
        <v/>
      </c>
      <c r="Y258" t="str">
        <f t="shared" si="82"/>
        <v/>
      </c>
      <c r="Z258" t="str">
        <f t="shared" si="82"/>
        <v/>
      </c>
      <c r="AA258" t="str">
        <f t="shared" si="82"/>
        <v/>
      </c>
      <c r="AC258" t="str">
        <f t="shared" si="83"/>
        <v/>
      </c>
      <c r="AD258" t="str">
        <f t="shared" si="83"/>
        <v/>
      </c>
      <c r="AE258" t="str">
        <f t="shared" si="83"/>
        <v/>
      </c>
      <c r="AF258" t="str">
        <f t="shared" si="83"/>
        <v/>
      </c>
      <c r="AG258" t="str">
        <f t="shared" si="83"/>
        <v/>
      </c>
      <c r="AI258">
        <f t="shared" si="73"/>
        <v>1</v>
      </c>
      <c r="AJ258">
        <f t="shared" si="74"/>
        <v>148</v>
      </c>
      <c r="AK258" t="str">
        <f t="shared" si="75"/>
        <v>20181DFASFTParticipating In Missile Liquid/Solid Propulsion Situations</v>
      </c>
      <c r="AL258" t="str">
        <f t="shared" si="76"/>
        <v>Participating In Missile Liquid/Solid Propulsion Situations</v>
      </c>
      <c r="AM258" t="str">
        <f t="shared" si="77"/>
        <v>20181</v>
      </c>
      <c r="AN258" t="str">
        <f t="shared" si="78"/>
        <v/>
      </c>
      <c r="AO258" s="13">
        <f t="shared" si="79"/>
        <v>0</v>
      </c>
      <c r="AP258">
        <f t="shared" si="80"/>
        <v>1</v>
      </c>
      <c r="AQ258" t="str">
        <f t="shared" si="81"/>
        <v>DFASFTParticipating In Missile Liquid/Solid Propulsion Situations</v>
      </c>
    </row>
    <row r="259" spans="1:43" x14ac:dyDescent="0.35">
      <c r="A259" s="18" t="s">
        <v>1839</v>
      </c>
      <c r="B259" t="s">
        <v>1050</v>
      </c>
      <c r="C259" t="s">
        <v>1051</v>
      </c>
      <c r="D259" s="18"/>
      <c r="G259" s="13">
        <v>0</v>
      </c>
      <c r="I259">
        <v>20181</v>
      </c>
      <c r="J259" t="str">
        <f t="shared" si="64"/>
        <v>20181DFASFUDiver - Tender Pay 20181</v>
      </c>
      <c r="K259" t="str">
        <f t="shared" si="65"/>
        <v xml:space="preserve">20181DFASFUDiver - Tender Pay </v>
      </c>
      <c r="L259" t="str">
        <f t="shared" si="66"/>
        <v>20181</v>
      </c>
      <c r="M259" s="13">
        <f t="shared" si="67"/>
        <v>0</v>
      </c>
      <c r="N259" s="13"/>
      <c r="O259" s="19">
        <v>249</v>
      </c>
      <c r="P259">
        <f t="shared" si="68"/>
        <v>1</v>
      </c>
      <c r="Q259">
        <f t="shared" si="69"/>
        <v>149</v>
      </c>
      <c r="R259">
        <f t="shared" si="70"/>
        <v>1</v>
      </c>
      <c r="S259" t="b">
        <f t="shared" si="71"/>
        <v>0</v>
      </c>
      <c r="T259" t="b">
        <f t="shared" si="72"/>
        <v>0</v>
      </c>
      <c r="W259" t="str">
        <f t="shared" si="82"/>
        <v xml:space="preserve">DFASFUDiver - Tender Pay </v>
      </c>
      <c r="X259" t="str">
        <f t="shared" si="82"/>
        <v/>
      </c>
      <c r="Y259" t="str">
        <f t="shared" si="82"/>
        <v/>
      </c>
      <c r="Z259" t="str">
        <f t="shared" si="82"/>
        <v/>
      </c>
      <c r="AA259" t="str">
        <f t="shared" si="82"/>
        <v/>
      </c>
      <c r="AC259" t="str">
        <f t="shared" si="83"/>
        <v/>
      </c>
      <c r="AD259" t="str">
        <f t="shared" si="83"/>
        <v/>
      </c>
      <c r="AE259" t="str">
        <f t="shared" si="83"/>
        <v/>
      </c>
      <c r="AF259" t="str">
        <f t="shared" si="83"/>
        <v/>
      </c>
      <c r="AG259" t="str">
        <f t="shared" si="83"/>
        <v/>
      </c>
      <c r="AI259">
        <f t="shared" si="73"/>
        <v>1</v>
      </c>
      <c r="AJ259">
        <f t="shared" si="74"/>
        <v>149</v>
      </c>
      <c r="AK259" t="str">
        <f t="shared" si="75"/>
        <v xml:space="preserve">20181DFASFUDiver - Tender Pay </v>
      </c>
      <c r="AL259" t="str">
        <f t="shared" si="76"/>
        <v xml:space="preserve">Diver - Tender Pay </v>
      </c>
      <c r="AM259" t="str">
        <f t="shared" si="77"/>
        <v>20181</v>
      </c>
      <c r="AN259" t="str">
        <f t="shared" si="78"/>
        <v/>
      </c>
      <c r="AO259" s="13">
        <f t="shared" si="79"/>
        <v>0</v>
      </c>
      <c r="AP259">
        <f t="shared" si="80"/>
        <v>1</v>
      </c>
      <c r="AQ259" t="str">
        <f t="shared" si="81"/>
        <v xml:space="preserve">DFASFUDiver - Tender Pay </v>
      </c>
    </row>
    <row r="260" spans="1:43" x14ac:dyDescent="0.35">
      <c r="A260" s="18" t="s">
        <v>1839</v>
      </c>
      <c r="B260" t="s">
        <v>1052</v>
      </c>
      <c r="C260" t="s">
        <v>1053</v>
      </c>
      <c r="D260" s="18"/>
      <c r="G260" s="13">
        <v>0</v>
      </c>
      <c r="I260">
        <v>20181</v>
      </c>
      <c r="J260" t="str">
        <f t="shared" si="64"/>
        <v>20181DFASFVAsbestos 20181</v>
      </c>
      <c r="K260" t="str">
        <f t="shared" si="65"/>
        <v xml:space="preserve">20181DFASFVAsbestos </v>
      </c>
      <c r="L260" t="str">
        <f t="shared" si="66"/>
        <v>20181</v>
      </c>
      <c r="M260" s="13">
        <f t="shared" si="67"/>
        <v>0</v>
      </c>
      <c r="N260" s="13"/>
      <c r="O260" s="19">
        <v>250</v>
      </c>
      <c r="P260">
        <f t="shared" si="68"/>
        <v>1</v>
      </c>
      <c r="Q260">
        <f t="shared" si="69"/>
        <v>150</v>
      </c>
      <c r="R260">
        <f t="shared" si="70"/>
        <v>1</v>
      </c>
      <c r="S260" t="b">
        <f t="shared" si="71"/>
        <v>0</v>
      </c>
      <c r="T260" t="b">
        <f t="shared" si="72"/>
        <v>0</v>
      </c>
      <c r="W260" t="str">
        <f t="shared" si="82"/>
        <v xml:space="preserve">DFASFVAsbestos </v>
      </c>
      <c r="X260" t="str">
        <f t="shared" si="82"/>
        <v/>
      </c>
      <c r="Y260" t="str">
        <f t="shared" si="82"/>
        <v/>
      </c>
      <c r="Z260" t="str">
        <f t="shared" si="82"/>
        <v/>
      </c>
      <c r="AA260" t="str">
        <f t="shared" si="82"/>
        <v/>
      </c>
      <c r="AC260" t="str">
        <f t="shared" si="83"/>
        <v/>
      </c>
      <c r="AD260" t="str">
        <f t="shared" si="83"/>
        <v/>
      </c>
      <c r="AE260" t="str">
        <f t="shared" si="83"/>
        <v/>
      </c>
      <c r="AF260" t="str">
        <f t="shared" si="83"/>
        <v/>
      </c>
      <c r="AG260" t="str">
        <f t="shared" si="83"/>
        <v/>
      </c>
      <c r="AI260">
        <f t="shared" si="73"/>
        <v>1</v>
      </c>
      <c r="AJ260">
        <f t="shared" si="74"/>
        <v>150</v>
      </c>
      <c r="AK260" t="str">
        <f t="shared" si="75"/>
        <v xml:space="preserve">20181DFASFVAsbestos </v>
      </c>
      <c r="AL260" t="str">
        <f t="shared" si="76"/>
        <v xml:space="preserve">Asbestos </v>
      </c>
      <c r="AM260" t="str">
        <f t="shared" si="77"/>
        <v>20181</v>
      </c>
      <c r="AN260" t="str">
        <f t="shared" si="78"/>
        <v/>
      </c>
      <c r="AO260" s="13">
        <f t="shared" si="79"/>
        <v>0</v>
      </c>
      <c r="AP260">
        <f t="shared" si="80"/>
        <v>1</v>
      </c>
      <c r="AQ260" t="str">
        <f t="shared" si="81"/>
        <v xml:space="preserve">DFASFVAsbestos </v>
      </c>
    </row>
    <row r="261" spans="1:43" x14ac:dyDescent="0.35">
      <c r="A261" s="18" t="s">
        <v>1839</v>
      </c>
      <c r="B261" t="s">
        <v>1054</v>
      </c>
      <c r="C261" t="s">
        <v>1055</v>
      </c>
      <c r="D261" s="18"/>
      <c r="G261" s="13">
        <v>0</v>
      </c>
      <c r="I261">
        <v>20181</v>
      </c>
      <c r="J261" t="str">
        <f t="shared" si="64"/>
        <v>20181DFASFWDiving 20181</v>
      </c>
      <c r="K261" t="str">
        <f t="shared" si="65"/>
        <v xml:space="preserve">20181DFASFWDiving </v>
      </c>
      <c r="L261" t="str">
        <f t="shared" si="66"/>
        <v>20181</v>
      </c>
      <c r="M261" s="13">
        <f t="shared" si="67"/>
        <v>0</v>
      </c>
      <c r="N261" s="13"/>
      <c r="O261" s="19">
        <v>251</v>
      </c>
      <c r="P261">
        <f t="shared" si="68"/>
        <v>1</v>
      </c>
      <c r="Q261">
        <f t="shared" si="69"/>
        <v>151</v>
      </c>
      <c r="R261">
        <f t="shared" si="70"/>
        <v>1</v>
      </c>
      <c r="S261" t="b">
        <f t="shared" si="71"/>
        <v>0</v>
      </c>
      <c r="T261" t="b">
        <f t="shared" si="72"/>
        <v>0</v>
      </c>
      <c r="W261" t="str">
        <f t="shared" si="82"/>
        <v xml:space="preserve">DFASFWDiving </v>
      </c>
      <c r="X261" t="str">
        <f t="shared" si="82"/>
        <v/>
      </c>
      <c r="Y261" t="str">
        <f t="shared" si="82"/>
        <v/>
      </c>
      <c r="Z261" t="str">
        <f t="shared" si="82"/>
        <v/>
      </c>
      <c r="AA261" t="str">
        <f t="shared" si="82"/>
        <v/>
      </c>
      <c r="AC261" t="str">
        <f t="shared" si="83"/>
        <v/>
      </c>
      <c r="AD261" t="str">
        <f t="shared" si="83"/>
        <v/>
      </c>
      <c r="AE261" t="str">
        <f t="shared" si="83"/>
        <v/>
      </c>
      <c r="AF261" t="str">
        <f t="shared" si="83"/>
        <v/>
      </c>
      <c r="AG261" t="str">
        <f t="shared" si="83"/>
        <v/>
      </c>
      <c r="AI261">
        <f t="shared" si="73"/>
        <v>1</v>
      </c>
      <c r="AJ261">
        <f t="shared" si="74"/>
        <v>151</v>
      </c>
      <c r="AK261" t="str">
        <f t="shared" si="75"/>
        <v xml:space="preserve">20181DFASFWDiving </v>
      </c>
      <c r="AL261" t="str">
        <f t="shared" si="76"/>
        <v xml:space="preserve">Diving </v>
      </c>
      <c r="AM261" t="str">
        <f t="shared" si="77"/>
        <v>20181</v>
      </c>
      <c r="AN261" t="str">
        <f t="shared" si="78"/>
        <v/>
      </c>
      <c r="AO261" s="13">
        <f t="shared" si="79"/>
        <v>0</v>
      </c>
      <c r="AP261">
        <f t="shared" si="80"/>
        <v>1</v>
      </c>
      <c r="AQ261" t="str">
        <f t="shared" si="81"/>
        <v xml:space="preserve">DFASFWDiving </v>
      </c>
    </row>
    <row r="262" spans="1:43" x14ac:dyDescent="0.35">
      <c r="A262" s="18" t="s">
        <v>1839</v>
      </c>
      <c r="B262" t="s">
        <v>802</v>
      </c>
      <c r="C262" t="s">
        <v>1056</v>
      </c>
      <c r="D262" s="18" t="s">
        <v>1839</v>
      </c>
      <c r="E262" t="s">
        <v>1057</v>
      </c>
      <c r="F262" t="s">
        <v>1058</v>
      </c>
      <c r="G262" s="13">
        <v>0.7617391304347827</v>
      </c>
      <c r="I262">
        <v>20181</v>
      </c>
      <c r="J262" t="str">
        <f t="shared" si="64"/>
        <v xml:space="preserve">20181DFASFXWorking in Pressurized Sonar Domes20181DFASFYWorking in Non-Pressurized Sonar Domes </v>
      </c>
      <c r="K262" t="str">
        <f t="shared" si="65"/>
        <v>20181DFASFXWorking in Pressurized Sonar Domes</v>
      </c>
      <c r="L262" t="str">
        <f t="shared" si="66"/>
        <v xml:space="preserve">20181DFASFYWorking in Non-Pressurized Sonar Domes </v>
      </c>
      <c r="M262" s="13">
        <f t="shared" si="67"/>
        <v>0.7617391304347827</v>
      </c>
      <c r="N262" s="13"/>
      <c r="O262" s="19">
        <v>252</v>
      </c>
      <c r="P262">
        <f t="shared" si="68"/>
        <v>1</v>
      </c>
      <c r="Q262">
        <f t="shared" si="69"/>
        <v>152</v>
      </c>
      <c r="R262">
        <f t="shared" si="70"/>
        <v>1</v>
      </c>
      <c r="S262" t="b">
        <f t="shared" si="71"/>
        <v>1</v>
      </c>
      <c r="T262" t="b">
        <f t="shared" si="72"/>
        <v>0</v>
      </c>
      <c r="W262" t="str">
        <f t="shared" si="82"/>
        <v>DFASFXWorking in Pressurized Sonar Domes</v>
      </c>
      <c r="X262" t="str">
        <f t="shared" si="82"/>
        <v/>
      </c>
      <c r="Y262" t="str">
        <f t="shared" si="82"/>
        <v/>
      </c>
      <c r="Z262" t="str">
        <f t="shared" si="82"/>
        <v/>
      </c>
      <c r="AA262" t="str">
        <f t="shared" si="82"/>
        <v/>
      </c>
      <c r="AC262" t="str">
        <f t="shared" si="83"/>
        <v xml:space="preserve">DFASFYWorking in Non-Pressurized Sonar Domes </v>
      </c>
      <c r="AD262" t="str">
        <f t="shared" si="83"/>
        <v/>
      </c>
      <c r="AE262" t="str">
        <f t="shared" si="83"/>
        <v/>
      </c>
      <c r="AF262" t="str">
        <f t="shared" si="83"/>
        <v/>
      </c>
      <c r="AG262" t="str">
        <f t="shared" si="83"/>
        <v/>
      </c>
      <c r="AI262">
        <f t="shared" si="73"/>
        <v>1</v>
      </c>
      <c r="AJ262">
        <f t="shared" si="74"/>
        <v>152</v>
      </c>
      <c r="AK262" t="str">
        <f t="shared" si="75"/>
        <v>20181DFASFXWorking in Pressurized Sonar Domes</v>
      </c>
      <c r="AL262" t="str">
        <f t="shared" si="76"/>
        <v>Working in Pressurized Sonar Domes</v>
      </c>
      <c r="AM262" t="str">
        <f t="shared" si="77"/>
        <v xml:space="preserve">20181DFASFYWorking in Non-Pressurized Sonar Domes </v>
      </c>
      <c r="AN262" t="str">
        <f t="shared" si="78"/>
        <v xml:space="preserve">Working in Non-Pressurized Sonar Domes </v>
      </c>
      <c r="AO262" s="13">
        <f t="shared" si="79"/>
        <v>0.7617391304347827</v>
      </c>
      <c r="AP262">
        <f t="shared" si="80"/>
        <v>1</v>
      </c>
      <c r="AQ262" t="str">
        <f t="shared" si="81"/>
        <v xml:space="preserve">DFASFXWorking in Pressurized Sonar DomesDFASFYWorking in Non-Pressurized Sonar Domes </v>
      </c>
    </row>
    <row r="263" spans="1:43" x14ac:dyDescent="0.35">
      <c r="A263" s="18" t="s">
        <v>1839</v>
      </c>
      <c r="B263" t="s">
        <v>1057</v>
      </c>
      <c r="C263" t="s">
        <v>1058</v>
      </c>
      <c r="D263" s="18" t="s">
        <v>1839</v>
      </c>
      <c r="E263" t="s">
        <v>802</v>
      </c>
      <c r="F263" t="s">
        <v>1056</v>
      </c>
      <c r="G263" s="13">
        <v>0.7617391304347827</v>
      </c>
      <c r="I263">
        <v>20181</v>
      </c>
      <c r="J263" t="str">
        <f t="shared" si="64"/>
        <v>20181DFASFYWorking in Non-Pressurized Sonar Domes 20181DFASFXWorking in Pressurized Sonar Domes</v>
      </c>
      <c r="K263" t="str">
        <f t="shared" si="65"/>
        <v xml:space="preserve">20181DFASFYWorking in Non-Pressurized Sonar Domes </v>
      </c>
      <c r="L263" t="str">
        <f t="shared" si="66"/>
        <v>20181DFASFXWorking in Pressurized Sonar Domes</v>
      </c>
      <c r="M263" s="13">
        <f t="shared" si="67"/>
        <v>0.7617391304347827</v>
      </c>
      <c r="N263" s="13"/>
      <c r="O263" s="19">
        <v>253</v>
      </c>
      <c r="P263">
        <f t="shared" si="68"/>
        <v>1</v>
      </c>
      <c r="Q263">
        <f t="shared" si="69"/>
        <v>153</v>
      </c>
      <c r="R263">
        <f t="shared" si="70"/>
        <v>1</v>
      </c>
      <c r="S263" t="b">
        <f t="shared" si="71"/>
        <v>1</v>
      </c>
      <c r="T263" t="b">
        <f t="shared" si="72"/>
        <v>0</v>
      </c>
      <c r="W263" t="str">
        <f t="shared" si="82"/>
        <v xml:space="preserve">DFASFYWorking in Non-Pressurized Sonar Domes </v>
      </c>
      <c r="X263" t="str">
        <f t="shared" si="82"/>
        <v/>
      </c>
      <c r="Y263" t="str">
        <f t="shared" si="82"/>
        <v/>
      </c>
      <c r="Z263" t="str">
        <f t="shared" si="82"/>
        <v/>
      </c>
      <c r="AA263" t="str">
        <f t="shared" si="82"/>
        <v/>
      </c>
      <c r="AC263" t="str">
        <f t="shared" si="83"/>
        <v>DFASFXWorking in Pressurized Sonar Domes</v>
      </c>
      <c r="AD263" t="str">
        <f t="shared" si="83"/>
        <v/>
      </c>
      <c r="AE263" t="str">
        <f t="shared" si="83"/>
        <v/>
      </c>
      <c r="AF263" t="str">
        <f t="shared" si="83"/>
        <v/>
      </c>
      <c r="AG263" t="str">
        <f t="shared" si="83"/>
        <v/>
      </c>
      <c r="AI263">
        <f t="shared" si="73"/>
        <v>1</v>
      </c>
      <c r="AJ263">
        <f t="shared" si="74"/>
        <v>153</v>
      </c>
      <c r="AK263" t="str">
        <f t="shared" si="75"/>
        <v xml:space="preserve">20181DFASFYWorking in Non-Pressurized Sonar Domes </v>
      </c>
      <c r="AL263" t="str">
        <f t="shared" si="76"/>
        <v xml:space="preserve">Working in Non-Pressurized Sonar Domes </v>
      </c>
      <c r="AM263" t="str">
        <f t="shared" si="77"/>
        <v>20181DFASFXWorking in Pressurized Sonar Domes</v>
      </c>
      <c r="AN263" t="str">
        <f t="shared" si="78"/>
        <v>Working in Pressurized Sonar Domes</v>
      </c>
      <c r="AO263" s="13">
        <f t="shared" si="79"/>
        <v>0.7617391304347827</v>
      </c>
      <c r="AP263">
        <f t="shared" si="80"/>
        <v>1</v>
      </c>
      <c r="AQ263" t="str">
        <f t="shared" si="81"/>
        <v>DFASFYWorking in Non-Pressurized Sonar Domes DFASFXWorking in Pressurized Sonar Domes</v>
      </c>
    </row>
    <row r="264" spans="1:43" x14ac:dyDescent="0.35">
      <c r="A264" s="18" t="s">
        <v>1839</v>
      </c>
      <c r="B264" t="s">
        <v>1059</v>
      </c>
      <c r="C264" t="s">
        <v>1060</v>
      </c>
      <c r="D264" s="18"/>
      <c r="G264" s="13">
        <v>0</v>
      </c>
      <c r="I264">
        <v>20181</v>
      </c>
      <c r="J264" t="str">
        <f t="shared" si="64"/>
        <v>20181DFASFZExperimental Parachute Jumps 20181</v>
      </c>
      <c r="K264" t="str">
        <f t="shared" si="65"/>
        <v xml:space="preserve">20181DFASFZExperimental Parachute Jumps </v>
      </c>
      <c r="L264" t="str">
        <f t="shared" si="66"/>
        <v>20181</v>
      </c>
      <c r="M264" s="13">
        <f t="shared" si="67"/>
        <v>0</v>
      </c>
      <c r="N264" s="13"/>
      <c r="O264" s="19">
        <v>254</v>
      </c>
      <c r="P264">
        <f t="shared" si="68"/>
        <v>1</v>
      </c>
      <c r="Q264">
        <f t="shared" si="69"/>
        <v>154</v>
      </c>
      <c r="R264">
        <f t="shared" si="70"/>
        <v>1</v>
      </c>
      <c r="S264" t="b">
        <f t="shared" si="71"/>
        <v>0</v>
      </c>
      <c r="T264" t="b">
        <f t="shared" si="72"/>
        <v>0</v>
      </c>
      <c r="W264" t="str">
        <f t="shared" si="82"/>
        <v xml:space="preserve">DFASFZExperimental Parachute Jumps </v>
      </c>
      <c r="X264" t="str">
        <f t="shared" si="82"/>
        <v/>
      </c>
      <c r="Y264" t="str">
        <f t="shared" si="82"/>
        <v/>
      </c>
      <c r="Z264" t="str">
        <f t="shared" si="82"/>
        <v/>
      </c>
      <c r="AA264" t="str">
        <f t="shared" si="82"/>
        <v/>
      </c>
      <c r="AC264" t="str">
        <f t="shared" si="83"/>
        <v/>
      </c>
      <c r="AD264" t="str">
        <f t="shared" si="83"/>
        <v/>
      </c>
      <c r="AE264" t="str">
        <f t="shared" si="83"/>
        <v/>
      </c>
      <c r="AF264" t="str">
        <f t="shared" si="83"/>
        <v/>
      </c>
      <c r="AG264" t="str">
        <f t="shared" si="83"/>
        <v/>
      </c>
      <c r="AI264">
        <f t="shared" si="73"/>
        <v>1</v>
      </c>
      <c r="AJ264">
        <f t="shared" si="74"/>
        <v>154</v>
      </c>
      <c r="AK264" t="str">
        <f t="shared" si="75"/>
        <v xml:space="preserve">20181DFASFZExperimental Parachute Jumps </v>
      </c>
      <c r="AL264" t="str">
        <f t="shared" si="76"/>
        <v xml:space="preserve">Experimental Parachute Jumps </v>
      </c>
      <c r="AM264" t="str">
        <f t="shared" si="77"/>
        <v>20181</v>
      </c>
      <c r="AN264" t="str">
        <f t="shared" si="78"/>
        <v/>
      </c>
      <c r="AO264" s="13">
        <f t="shared" si="79"/>
        <v>0</v>
      </c>
      <c r="AP264">
        <f t="shared" si="80"/>
        <v>1</v>
      </c>
      <c r="AQ264" t="str">
        <f t="shared" si="81"/>
        <v xml:space="preserve">DFASFZExperimental Parachute Jumps </v>
      </c>
    </row>
    <row r="265" spans="1:43" x14ac:dyDescent="0.35">
      <c r="A265" s="18" t="s">
        <v>1839</v>
      </c>
      <c r="B265" t="s">
        <v>1061</v>
      </c>
      <c r="C265" t="s">
        <v>1062</v>
      </c>
      <c r="D265" s="18"/>
      <c r="G265" s="13">
        <v>0</v>
      </c>
      <c r="I265">
        <v>20181</v>
      </c>
      <c r="J265" t="str">
        <f t="shared" si="64"/>
        <v>20181DFASF1Hostile Enemy Fire 20181</v>
      </c>
      <c r="K265" t="str">
        <f t="shared" si="65"/>
        <v xml:space="preserve">20181DFASF1Hostile Enemy Fire </v>
      </c>
      <c r="L265" t="str">
        <f t="shared" si="66"/>
        <v>20181</v>
      </c>
      <c r="M265" s="13">
        <f t="shared" si="67"/>
        <v>0</v>
      </c>
      <c r="N265" s="13"/>
      <c r="O265" s="19">
        <v>255</v>
      </c>
      <c r="P265">
        <f t="shared" si="68"/>
        <v>1</v>
      </c>
      <c r="Q265">
        <f t="shared" si="69"/>
        <v>155</v>
      </c>
      <c r="R265">
        <f t="shared" si="70"/>
        <v>1</v>
      </c>
      <c r="S265" t="b">
        <f t="shared" si="71"/>
        <v>0</v>
      </c>
      <c r="T265" t="b">
        <f t="shared" si="72"/>
        <v>0</v>
      </c>
      <c r="W265" t="str">
        <f t="shared" si="82"/>
        <v xml:space="preserve">DFASF1Hostile Enemy Fire </v>
      </c>
      <c r="X265" t="str">
        <f t="shared" si="82"/>
        <v/>
      </c>
      <c r="Y265" t="str">
        <f t="shared" si="82"/>
        <v/>
      </c>
      <c r="Z265" t="str">
        <f t="shared" si="82"/>
        <v/>
      </c>
      <c r="AA265" t="str">
        <f t="shared" si="82"/>
        <v/>
      </c>
      <c r="AC265" t="str">
        <f t="shared" si="83"/>
        <v/>
      </c>
      <c r="AD265" t="str">
        <f t="shared" si="83"/>
        <v/>
      </c>
      <c r="AE265" t="str">
        <f t="shared" si="83"/>
        <v/>
      </c>
      <c r="AF265" t="str">
        <f t="shared" si="83"/>
        <v/>
      </c>
      <c r="AG265" t="str">
        <f t="shared" si="83"/>
        <v/>
      </c>
      <c r="AI265">
        <f t="shared" si="73"/>
        <v>1</v>
      </c>
      <c r="AJ265">
        <f t="shared" si="74"/>
        <v>155</v>
      </c>
      <c r="AK265" t="str">
        <f t="shared" si="75"/>
        <v xml:space="preserve">20181DFASF1Hostile Enemy Fire </v>
      </c>
      <c r="AL265" t="str">
        <f t="shared" si="76"/>
        <v xml:space="preserve">Hostile Enemy Fire </v>
      </c>
      <c r="AM265" t="str">
        <f t="shared" si="77"/>
        <v>20181</v>
      </c>
      <c r="AN265" t="str">
        <f t="shared" si="78"/>
        <v/>
      </c>
      <c r="AO265" s="13">
        <f t="shared" si="79"/>
        <v>0</v>
      </c>
      <c r="AP265">
        <f t="shared" si="80"/>
        <v>1</v>
      </c>
      <c r="AQ265" t="str">
        <f t="shared" si="81"/>
        <v xml:space="preserve">DFASF1Hostile Enemy Fire </v>
      </c>
    </row>
    <row r="266" spans="1:43" x14ac:dyDescent="0.35">
      <c r="A266" s="18" t="s">
        <v>1839</v>
      </c>
      <c r="B266" t="s">
        <v>1063</v>
      </c>
      <c r="C266" t="s">
        <v>1064</v>
      </c>
      <c r="D266" s="18"/>
      <c r="G266" s="13">
        <v>0</v>
      </c>
      <c r="I266">
        <v>20181</v>
      </c>
      <c r="J266" t="str">
        <f t="shared" si="64"/>
        <v>20181DFASF2Threat of Bodily Harm 20181</v>
      </c>
      <c r="K266" t="str">
        <f t="shared" si="65"/>
        <v xml:space="preserve">20181DFASF2Threat of Bodily Harm </v>
      </c>
      <c r="L266" t="str">
        <f t="shared" si="66"/>
        <v>20181</v>
      </c>
      <c r="M266" s="13">
        <f t="shared" si="67"/>
        <v>0</v>
      </c>
      <c r="N266" s="13"/>
      <c r="O266" s="19">
        <v>256</v>
      </c>
      <c r="P266">
        <f t="shared" si="68"/>
        <v>1</v>
      </c>
      <c r="Q266">
        <f t="shared" si="69"/>
        <v>156</v>
      </c>
      <c r="R266">
        <f t="shared" si="70"/>
        <v>1</v>
      </c>
      <c r="S266" t="b">
        <f t="shared" si="71"/>
        <v>0</v>
      </c>
      <c r="T266" t="b">
        <f t="shared" si="72"/>
        <v>0</v>
      </c>
      <c r="W266" t="str">
        <f t="shared" si="82"/>
        <v xml:space="preserve">DFASF2Threat of Bodily Harm </v>
      </c>
      <c r="X266" t="str">
        <f t="shared" si="82"/>
        <v/>
      </c>
      <c r="Y266" t="str">
        <f t="shared" si="82"/>
        <v/>
      </c>
      <c r="Z266" t="str">
        <f t="shared" si="82"/>
        <v/>
      </c>
      <c r="AA266" t="str">
        <f t="shared" si="82"/>
        <v/>
      </c>
      <c r="AC266" t="str">
        <f t="shared" si="83"/>
        <v/>
      </c>
      <c r="AD266" t="str">
        <f t="shared" si="83"/>
        <v/>
      </c>
      <c r="AE266" t="str">
        <f t="shared" si="83"/>
        <v/>
      </c>
      <c r="AF266" t="str">
        <f t="shared" si="83"/>
        <v/>
      </c>
      <c r="AG266" t="str">
        <f t="shared" si="83"/>
        <v/>
      </c>
      <c r="AI266">
        <f t="shared" si="73"/>
        <v>1</v>
      </c>
      <c r="AJ266">
        <f t="shared" si="74"/>
        <v>156</v>
      </c>
      <c r="AK266" t="str">
        <f t="shared" si="75"/>
        <v xml:space="preserve">20181DFASF2Threat of Bodily Harm </v>
      </c>
      <c r="AL266" t="str">
        <f t="shared" si="76"/>
        <v xml:space="preserve">Threat of Bodily Harm </v>
      </c>
      <c r="AM266" t="str">
        <f t="shared" si="77"/>
        <v>20181</v>
      </c>
      <c r="AN266" t="str">
        <f t="shared" si="78"/>
        <v/>
      </c>
      <c r="AO266" s="13">
        <f t="shared" si="79"/>
        <v>0</v>
      </c>
      <c r="AP266">
        <f t="shared" si="80"/>
        <v>1</v>
      </c>
      <c r="AQ266" t="str">
        <f t="shared" si="81"/>
        <v xml:space="preserve">DFASF2Threat of Bodily Harm </v>
      </c>
    </row>
    <row r="267" spans="1:43" x14ac:dyDescent="0.35">
      <c r="A267" s="18" t="s">
        <v>1839</v>
      </c>
      <c r="B267" t="s">
        <v>1065</v>
      </c>
      <c r="C267" t="s">
        <v>1066</v>
      </c>
      <c r="D267" s="18"/>
      <c r="G267" s="13">
        <v>0</v>
      </c>
      <c r="I267">
        <v>20181</v>
      </c>
      <c r="J267" t="str">
        <f t="shared" si="64"/>
        <v>20181DFASF3Work in the Destruction Area 20181</v>
      </c>
      <c r="K267" t="str">
        <f t="shared" si="65"/>
        <v xml:space="preserve">20181DFASF3Work in the Destruction Area </v>
      </c>
      <c r="L267" t="str">
        <f t="shared" si="66"/>
        <v>20181</v>
      </c>
      <c r="M267" s="13">
        <f t="shared" si="67"/>
        <v>0</v>
      </c>
      <c r="N267" s="13"/>
      <c r="O267" s="19">
        <v>257</v>
      </c>
      <c r="P267">
        <f t="shared" si="68"/>
        <v>1</v>
      </c>
      <c r="Q267">
        <f t="shared" si="69"/>
        <v>157</v>
      </c>
      <c r="R267">
        <f t="shared" si="70"/>
        <v>1</v>
      </c>
      <c r="S267" t="b">
        <f t="shared" si="71"/>
        <v>0</v>
      </c>
      <c r="T267" t="b">
        <f t="shared" si="72"/>
        <v>0</v>
      </c>
      <c r="W267" t="str">
        <f t="shared" si="82"/>
        <v xml:space="preserve">DFASF3Work in the Destruction Area </v>
      </c>
      <c r="X267" t="str">
        <f t="shared" si="82"/>
        <v/>
      </c>
      <c r="Y267" t="str">
        <f t="shared" si="82"/>
        <v/>
      </c>
      <c r="Z267" t="str">
        <f t="shared" si="82"/>
        <v/>
      </c>
      <c r="AA267" t="str">
        <f t="shared" si="82"/>
        <v/>
      </c>
      <c r="AC267" t="str">
        <f t="shared" si="83"/>
        <v/>
      </c>
      <c r="AD267" t="str">
        <f t="shared" si="83"/>
        <v/>
      </c>
      <c r="AE267" t="str">
        <f t="shared" si="83"/>
        <v/>
      </c>
      <c r="AF267" t="str">
        <f t="shared" si="83"/>
        <v/>
      </c>
      <c r="AG267" t="str">
        <f t="shared" si="83"/>
        <v/>
      </c>
      <c r="AI267">
        <f t="shared" si="73"/>
        <v>1</v>
      </c>
      <c r="AJ267">
        <f t="shared" si="74"/>
        <v>157</v>
      </c>
      <c r="AK267" t="str">
        <f t="shared" si="75"/>
        <v xml:space="preserve">20181DFASF3Work in the Destruction Area </v>
      </c>
      <c r="AL267" t="str">
        <f t="shared" si="76"/>
        <v xml:space="preserve">Work in the Destruction Area </v>
      </c>
      <c r="AM267" t="str">
        <f t="shared" si="77"/>
        <v>20181</v>
      </c>
      <c r="AN267" t="str">
        <f t="shared" si="78"/>
        <v/>
      </c>
      <c r="AO267" s="13">
        <f t="shared" si="79"/>
        <v>0</v>
      </c>
      <c r="AP267">
        <f t="shared" si="80"/>
        <v>1</v>
      </c>
      <c r="AQ267" t="str">
        <f t="shared" si="81"/>
        <v xml:space="preserve">DFASF3Work in the Destruction Area </v>
      </c>
    </row>
    <row r="268" spans="1:43" x14ac:dyDescent="0.35">
      <c r="A268" s="18" t="s">
        <v>1839</v>
      </c>
      <c r="B268" t="s">
        <v>1067</v>
      </c>
      <c r="C268" t="s">
        <v>1068</v>
      </c>
      <c r="D268" s="18"/>
      <c r="G268" s="13">
        <v>0</v>
      </c>
      <c r="I268">
        <v>20181</v>
      </c>
      <c r="J268" t="str">
        <f t="shared" ref="J268:J331" si="84">K268&amp;L268</f>
        <v>20181DFASF4Extreme Heat 20181</v>
      </c>
      <c r="K268" t="str">
        <f t="shared" ref="K268:K331" si="85">I268&amp;A268&amp;B268&amp;C268</f>
        <v xml:space="preserve">20181DFASF4Extreme Heat </v>
      </c>
      <c r="L268" t="str">
        <f t="shared" ref="L268:L331" si="86">I268&amp;D268&amp;E268&amp;F268</f>
        <v>20181</v>
      </c>
      <c r="M268" s="13">
        <f t="shared" ref="M268:M331" si="87">G268</f>
        <v>0</v>
      </c>
      <c r="N268" s="13"/>
      <c r="O268" s="19">
        <v>258</v>
      </c>
      <c r="P268">
        <f t="shared" ref="P268:P331" si="88">COUNTIF(C$11:C$2269, C268)</f>
        <v>1</v>
      </c>
      <c r="Q268">
        <f t="shared" ref="Q268:Q331" si="89">IF(ROW()=11,1,IF(R267+1=R268,Q267,Q267+1))</f>
        <v>158</v>
      </c>
      <c r="R268">
        <f t="shared" ref="R268:R331" si="90">IF(C268=C267, R267+1, 1)</f>
        <v>1</v>
      </c>
      <c r="S268" t="b">
        <f t="shared" ref="S268:S331" si="91">A268=D268</f>
        <v>0</v>
      </c>
      <c r="T268" t="b">
        <f t="shared" ref="T268:T331" si="92">A268&amp;B268&amp;C268=D268&amp;E268&amp;F268</f>
        <v>0</v>
      </c>
      <c r="W268" t="str">
        <f t="shared" si="82"/>
        <v xml:space="preserve">DFASF4Extreme Heat </v>
      </c>
      <c r="X268" t="str">
        <f t="shared" si="82"/>
        <v/>
      </c>
      <c r="Y268" t="str">
        <f t="shared" si="82"/>
        <v/>
      </c>
      <c r="Z268" t="str">
        <f t="shared" si="82"/>
        <v/>
      </c>
      <c r="AA268" t="str">
        <f t="shared" si="82"/>
        <v/>
      </c>
      <c r="AC268" t="str">
        <f t="shared" si="83"/>
        <v/>
      </c>
      <c r="AD268" t="str">
        <f t="shared" si="83"/>
        <v/>
      </c>
      <c r="AE268" t="str">
        <f t="shared" si="83"/>
        <v/>
      </c>
      <c r="AF268" t="str">
        <f t="shared" si="83"/>
        <v/>
      </c>
      <c r="AG268" t="str">
        <f t="shared" si="83"/>
        <v/>
      </c>
      <c r="AI268">
        <f t="shared" ref="AI268:AI331" si="93">COUNTIF(AQ268:AQ2526, AQ268)</f>
        <v>1</v>
      </c>
      <c r="AJ268">
        <f t="shared" ref="AJ268:AJ331" si="94">Q268</f>
        <v>158</v>
      </c>
      <c r="AK268" t="str">
        <f t="shared" ref="AK268:AK331" si="95">K268</f>
        <v xml:space="preserve">20181DFASF4Extreme Heat </v>
      </c>
      <c r="AL268" t="str">
        <f t="shared" ref="AL268:AL331" si="96">C268</f>
        <v xml:space="preserve">Extreme Heat </v>
      </c>
      <c r="AM268" t="str">
        <f t="shared" ref="AM268:AM331" si="97">L268</f>
        <v>20181</v>
      </c>
      <c r="AN268" t="str">
        <f t="shared" ref="AN268:AN331" si="98">IF(F268="", "", F268)</f>
        <v/>
      </c>
      <c r="AO268" s="13">
        <f t="shared" ref="AO268:AO331" si="99">M268</f>
        <v>0</v>
      </c>
      <c r="AP268">
        <f t="shared" ref="AP268:AP331" si="100">COUNTIF(AQ$11:AQ$2269, AQ268)</f>
        <v>1</v>
      </c>
      <c r="AQ268" t="str">
        <f t="shared" ref="AQ268:AQ331" si="101">W268&amp;AC268&amp;X268&amp;AD268&amp;Y268&amp;AE268&amp;Z268&amp;AF268&amp;AA268&amp;AG268</f>
        <v xml:space="preserve">DFASF4Extreme Heat </v>
      </c>
    </row>
    <row r="269" spans="1:43" x14ac:dyDescent="0.35">
      <c r="A269" s="18" t="s">
        <v>1839</v>
      </c>
      <c r="B269" t="s">
        <v>1069</v>
      </c>
      <c r="C269" t="s">
        <v>1070</v>
      </c>
      <c r="D269" s="18"/>
      <c r="G269" s="13">
        <v>0</v>
      </c>
      <c r="I269">
        <v>20181</v>
      </c>
      <c r="J269" t="str">
        <f t="shared" si="84"/>
        <v>20181DFASF5Firefighting (COE/DOE Only)20181</v>
      </c>
      <c r="K269" t="str">
        <f t="shared" si="85"/>
        <v>20181DFASF5Firefighting (COE/DOE Only)</v>
      </c>
      <c r="L269" t="str">
        <f t="shared" si="86"/>
        <v>20181</v>
      </c>
      <c r="M269" s="13">
        <f t="shared" si="87"/>
        <v>0</v>
      </c>
      <c r="N269" s="13"/>
      <c r="O269" s="19">
        <v>259</v>
      </c>
      <c r="P269">
        <f t="shared" si="88"/>
        <v>1</v>
      </c>
      <c r="Q269">
        <f t="shared" si="89"/>
        <v>159</v>
      </c>
      <c r="R269">
        <f t="shared" si="90"/>
        <v>1</v>
      </c>
      <c r="S269" t="b">
        <f t="shared" si="91"/>
        <v>0</v>
      </c>
      <c r="T269" t="b">
        <f t="shared" si="92"/>
        <v>0</v>
      </c>
      <c r="W269" t="str">
        <f t="shared" si="82"/>
        <v>DFASF5Firefighting (COE/DOE Only)</v>
      </c>
      <c r="X269" t="str">
        <f t="shared" si="82"/>
        <v/>
      </c>
      <c r="Y269" t="str">
        <f t="shared" si="82"/>
        <v/>
      </c>
      <c r="Z269" t="str">
        <f t="shared" si="82"/>
        <v/>
      </c>
      <c r="AA269" t="str">
        <f t="shared" si="82"/>
        <v/>
      </c>
      <c r="AC269" t="str">
        <f t="shared" si="83"/>
        <v/>
      </c>
      <c r="AD269" t="str">
        <f t="shared" si="83"/>
        <v/>
      </c>
      <c r="AE269" t="str">
        <f t="shared" si="83"/>
        <v/>
      </c>
      <c r="AF269" t="str">
        <f t="shared" si="83"/>
        <v/>
      </c>
      <c r="AG269" t="str">
        <f t="shared" si="83"/>
        <v/>
      </c>
      <c r="AI269">
        <f t="shared" si="93"/>
        <v>1</v>
      </c>
      <c r="AJ269">
        <f t="shared" si="94"/>
        <v>159</v>
      </c>
      <c r="AK269" t="str">
        <f t="shared" si="95"/>
        <v>20181DFASF5Firefighting (COE/DOE Only)</v>
      </c>
      <c r="AL269" t="str">
        <f t="shared" si="96"/>
        <v>Firefighting (COE/DOE Only)</v>
      </c>
      <c r="AM269" t="str">
        <f t="shared" si="97"/>
        <v>20181</v>
      </c>
      <c r="AN269" t="str">
        <f t="shared" si="98"/>
        <v/>
      </c>
      <c r="AO269" s="13">
        <f t="shared" si="99"/>
        <v>0</v>
      </c>
      <c r="AP269">
        <f t="shared" si="100"/>
        <v>1</v>
      </c>
      <c r="AQ269" t="str">
        <f t="shared" si="101"/>
        <v>DFASF5Firefighting (COE/DOE Only)</v>
      </c>
    </row>
    <row r="270" spans="1:43" x14ac:dyDescent="0.35">
      <c r="A270" s="18" t="s">
        <v>1839</v>
      </c>
      <c r="B270" t="s">
        <v>1071</v>
      </c>
      <c r="C270" t="s">
        <v>1072</v>
      </c>
      <c r="D270" s="18"/>
      <c r="G270" s="13">
        <v>0</v>
      </c>
      <c r="I270">
        <v>20181</v>
      </c>
      <c r="J270" t="str">
        <f t="shared" si="84"/>
        <v>20181DFASF6Explosive Handling (COE/DOE Only) 20181</v>
      </c>
      <c r="K270" t="str">
        <f t="shared" si="85"/>
        <v xml:space="preserve">20181DFASF6Explosive Handling (COE/DOE Only) </v>
      </c>
      <c r="L270" t="str">
        <f t="shared" si="86"/>
        <v>20181</v>
      </c>
      <c r="M270" s="13">
        <f t="shared" si="87"/>
        <v>0</v>
      </c>
      <c r="N270" s="13"/>
      <c r="O270" s="19">
        <v>260</v>
      </c>
      <c r="P270">
        <f t="shared" si="88"/>
        <v>1</v>
      </c>
      <c r="Q270">
        <f t="shared" si="89"/>
        <v>160</v>
      </c>
      <c r="R270">
        <f t="shared" si="90"/>
        <v>1</v>
      </c>
      <c r="S270" t="b">
        <f t="shared" si="91"/>
        <v>0</v>
      </c>
      <c r="T270" t="b">
        <f t="shared" si="92"/>
        <v>0</v>
      </c>
      <c r="W270" t="str">
        <f t="shared" si="82"/>
        <v xml:space="preserve">DFASF6Explosive Handling (COE/DOE Only) </v>
      </c>
      <c r="X270" t="str">
        <f t="shared" si="82"/>
        <v/>
      </c>
      <c r="Y270" t="str">
        <f t="shared" si="82"/>
        <v/>
      </c>
      <c r="Z270" t="str">
        <f t="shared" si="82"/>
        <v/>
      </c>
      <c r="AA270" t="str">
        <f t="shared" si="82"/>
        <v/>
      </c>
      <c r="AC270" t="str">
        <f t="shared" si="83"/>
        <v/>
      </c>
      <c r="AD270" t="str">
        <f t="shared" si="83"/>
        <v/>
      </c>
      <c r="AE270" t="str">
        <f t="shared" si="83"/>
        <v/>
      </c>
      <c r="AF270" t="str">
        <f t="shared" si="83"/>
        <v/>
      </c>
      <c r="AG270" t="str">
        <f t="shared" si="83"/>
        <v/>
      </c>
      <c r="AI270">
        <f t="shared" si="93"/>
        <v>1</v>
      </c>
      <c r="AJ270">
        <f t="shared" si="94"/>
        <v>160</v>
      </c>
      <c r="AK270" t="str">
        <f t="shared" si="95"/>
        <v xml:space="preserve">20181DFASF6Explosive Handling (COE/DOE Only) </v>
      </c>
      <c r="AL270" t="str">
        <f t="shared" si="96"/>
        <v xml:space="preserve">Explosive Handling (COE/DOE Only) </v>
      </c>
      <c r="AM270" t="str">
        <f t="shared" si="97"/>
        <v>20181</v>
      </c>
      <c r="AN270" t="str">
        <f t="shared" si="98"/>
        <v/>
      </c>
      <c r="AO270" s="13">
        <f t="shared" si="99"/>
        <v>0</v>
      </c>
      <c r="AP270">
        <f t="shared" si="100"/>
        <v>1</v>
      </c>
      <c r="AQ270" t="str">
        <f t="shared" si="101"/>
        <v xml:space="preserve">DFASF6Explosive Handling (COE/DOE Only) </v>
      </c>
    </row>
    <row r="271" spans="1:43" x14ac:dyDescent="0.35">
      <c r="A271" s="18" t="s">
        <v>1839</v>
      </c>
      <c r="B271" t="s">
        <v>1073</v>
      </c>
      <c r="C271" t="s">
        <v>1074</v>
      </c>
      <c r="D271" s="18"/>
      <c r="G271" s="13">
        <v>0</v>
      </c>
      <c r="I271">
        <v>20181</v>
      </c>
      <c r="J271" t="str">
        <f t="shared" si="84"/>
        <v>20181DFASNDNIGHT DIFFERENTIAL - Graded 20181</v>
      </c>
      <c r="K271" t="str">
        <f t="shared" si="85"/>
        <v xml:space="preserve">20181DFASNDNIGHT DIFFERENTIAL - Graded </v>
      </c>
      <c r="L271" t="str">
        <f t="shared" si="86"/>
        <v>20181</v>
      </c>
      <c r="M271" s="13">
        <f t="shared" si="87"/>
        <v>0</v>
      </c>
      <c r="N271" s="13"/>
      <c r="O271" s="19">
        <v>261</v>
      </c>
      <c r="P271">
        <f t="shared" si="88"/>
        <v>1</v>
      </c>
      <c r="Q271">
        <f t="shared" si="89"/>
        <v>161</v>
      </c>
      <c r="R271">
        <f t="shared" si="90"/>
        <v>1</v>
      </c>
      <c r="S271" t="b">
        <f t="shared" si="91"/>
        <v>0</v>
      </c>
      <c r="T271" t="b">
        <f t="shared" si="92"/>
        <v>0</v>
      </c>
      <c r="W271" t="str">
        <f t="shared" si="82"/>
        <v xml:space="preserve">DFASNDNIGHT DIFFERENTIAL - Graded </v>
      </c>
      <c r="X271" t="str">
        <f t="shared" si="82"/>
        <v/>
      </c>
      <c r="Y271" t="str">
        <f t="shared" si="82"/>
        <v/>
      </c>
      <c r="Z271" t="str">
        <f t="shared" si="82"/>
        <v/>
      </c>
      <c r="AA271" t="str">
        <f t="shared" si="82"/>
        <v/>
      </c>
      <c r="AC271" t="str">
        <f t="shared" si="83"/>
        <v/>
      </c>
      <c r="AD271" t="str">
        <f t="shared" si="83"/>
        <v/>
      </c>
      <c r="AE271" t="str">
        <f t="shared" si="83"/>
        <v/>
      </c>
      <c r="AF271" t="str">
        <f t="shared" si="83"/>
        <v/>
      </c>
      <c r="AG271" t="str">
        <f t="shared" si="83"/>
        <v/>
      </c>
      <c r="AI271">
        <f t="shared" si="93"/>
        <v>1</v>
      </c>
      <c r="AJ271">
        <f t="shared" si="94"/>
        <v>161</v>
      </c>
      <c r="AK271" t="str">
        <f t="shared" si="95"/>
        <v xml:space="preserve">20181DFASNDNIGHT DIFFERENTIAL - Graded </v>
      </c>
      <c r="AL271" t="str">
        <f t="shared" si="96"/>
        <v xml:space="preserve">NIGHT DIFFERENTIAL - Graded </v>
      </c>
      <c r="AM271" t="str">
        <f t="shared" si="97"/>
        <v>20181</v>
      </c>
      <c r="AN271" t="str">
        <f t="shared" si="98"/>
        <v/>
      </c>
      <c r="AO271" s="13">
        <f t="shared" si="99"/>
        <v>0</v>
      </c>
      <c r="AP271">
        <f t="shared" si="100"/>
        <v>1</v>
      </c>
      <c r="AQ271" t="str">
        <f t="shared" si="101"/>
        <v xml:space="preserve">DFASNDNIGHT DIFFERENTIAL - Graded </v>
      </c>
    </row>
    <row r="272" spans="1:43" x14ac:dyDescent="0.35">
      <c r="A272" s="18" t="s">
        <v>1839</v>
      </c>
      <c r="B272" t="s">
        <v>1075</v>
      </c>
      <c r="C272" t="s">
        <v>1076</v>
      </c>
      <c r="D272" s="18"/>
      <c r="G272" s="13">
        <v>0</v>
      </c>
      <c r="I272">
        <v>20181</v>
      </c>
      <c r="J272" t="str">
        <f t="shared" si="84"/>
        <v>20181DFASNTTOUR DIFFERENTIAL - (T38) 20181</v>
      </c>
      <c r="K272" t="str">
        <f t="shared" si="85"/>
        <v xml:space="preserve">20181DFASNTTOUR DIFFERENTIAL - (T38) </v>
      </c>
      <c r="L272" t="str">
        <f t="shared" si="86"/>
        <v>20181</v>
      </c>
      <c r="M272" s="13">
        <f t="shared" si="87"/>
        <v>0</v>
      </c>
      <c r="N272" s="13"/>
      <c r="O272" s="19">
        <v>262</v>
      </c>
      <c r="P272">
        <f t="shared" si="88"/>
        <v>1</v>
      </c>
      <c r="Q272">
        <f t="shared" si="89"/>
        <v>162</v>
      </c>
      <c r="R272">
        <f t="shared" si="90"/>
        <v>1</v>
      </c>
      <c r="S272" t="b">
        <f t="shared" si="91"/>
        <v>0</v>
      </c>
      <c r="T272" t="b">
        <f t="shared" si="92"/>
        <v>0</v>
      </c>
      <c r="W272" t="str">
        <f t="shared" si="82"/>
        <v xml:space="preserve">DFASNTTOUR DIFFERENTIAL - (T38) </v>
      </c>
      <c r="X272" t="str">
        <f t="shared" si="82"/>
        <v/>
      </c>
      <c r="Y272" t="str">
        <f t="shared" si="82"/>
        <v/>
      </c>
      <c r="Z272" t="str">
        <f t="shared" si="82"/>
        <v/>
      </c>
      <c r="AA272" t="str">
        <f t="shared" si="82"/>
        <v/>
      </c>
      <c r="AC272" t="str">
        <f t="shared" si="83"/>
        <v/>
      </c>
      <c r="AD272" t="str">
        <f t="shared" si="83"/>
        <v/>
      </c>
      <c r="AE272" t="str">
        <f t="shared" si="83"/>
        <v/>
      </c>
      <c r="AF272" t="str">
        <f t="shared" si="83"/>
        <v/>
      </c>
      <c r="AG272" t="str">
        <f t="shared" si="83"/>
        <v/>
      </c>
      <c r="AI272">
        <f t="shared" si="93"/>
        <v>1</v>
      </c>
      <c r="AJ272">
        <f t="shared" si="94"/>
        <v>162</v>
      </c>
      <c r="AK272" t="str">
        <f t="shared" si="95"/>
        <v xml:space="preserve">20181DFASNTTOUR DIFFERENTIAL - (T38) </v>
      </c>
      <c r="AL272" t="str">
        <f t="shared" si="96"/>
        <v xml:space="preserve">TOUR DIFFERENTIAL - (T38) </v>
      </c>
      <c r="AM272" t="str">
        <f t="shared" si="97"/>
        <v>20181</v>
      </c>
      <c r="AN272" t="str">
        <f t="shared" si="98"/>
        <v/>
      </c>
      <c r="AO272" s="13">
        <f t="shared" si="99"/>
        <v>0</v>
      </c>
      <c r="AP272">
        <f t="shared" si="100"/>
        <v>1</v>
      </c>
      <c r="AQ272" t="str">
        <f t="shared" si="101"/>
        <v xml:space="preserve">DFASNTTOUR DIFFERENTIAL - (T38) </v>
      </c>
    </row>
    <row r="273" spans="1:43" x14ac:dyDescent="0.35">
      <c r="A273" s="18" t="s">
        <v>1839</v>
      </c>
      <c r="B273" t="s">
        <v>1077</v>
      </c>
      <c r="C273" t="s">
        <v>1078</v>
      </c>
      <c r="D273" s="18" t="s">
        <v>1839</v>
      </c>
      <c r="E273" t="s">
        <v>1079</v>
      </c>
      <c r="F273" t="s">
        <v>1080</v>
      </c>
      <c r="G273" s="13">
        <v>0.5829187396351575</v>
      </c>
      <c r="I273">
        <v>20181</v>
      </c>
      <c r="J273" t="str">
        <f t="shared" si="84"/>
        <v xml:space="preserve">20181DFASPHLump Sum - (Non-Foreign) Post Diff 20181DFASPILump Sum - (For) Post Diff </v>
      </c>
      <c r="K273" t="str">
        <f t="shared" si="85"/>
        <v xml:space="preserve">20181DFASPHLump Sum - (Non-Foreign) Post Diff </v>
      </c>
      <c r="L273" t="str">
        <f t="shared" si="86"/>
        <v xml:space="preserve">20181DFASPILump Sum - (For) Post Diff </v>
      </c>
      <c r="M273" s="13">
        <f t="shared" si="87"/>
        <v>0.5829187396351575</v>
      </c>
      <c r="N273" s="13"/>
      <c r="O273" s="19">
        <v>263</v>
      </c>
      <c r="P273">
        <f t="shared" si="88"/>
        <v>1</v>
      </c>
      <c r="Q273">
        <f t="shared" si="89"/>
        <v>163</v>
      </c>
      <c r="R273">
        <f t="shared" si="90"/>
        <v>1</v>
      </c>
      <c r="S273" t="b">
        <f t="shared" si="91"/>
        <v>1</v>
      </c>
      <c r="T273" t="b">
        <f t="shared" si="92"/>
        <v>0</v>
      </c>
      <c r="W273" t="str">
        <f t="shared" si="82"/>
        <v xml:space="preserve">DFASPHLump Sum - (Non-Foreign) Post Diff </v>
      </c>
      <c r="X273" t="str">
        <f t="shared" si="82"/>
        <v/>
      </c>
      <c r="Y273" t="str">
        <f t="shared" si="82"/>
        <v/>
      </c>
      <c r="Z273" t="str">
        <f t="shared" si="82"/>
        <v/>
      </c>
      <c r="AA273" t="str">
        <f t="shared" si="82"/>
        <v/>
      </c>
      <c r="AC273" t="str">
        <f t="shared" si="83"/>
        <v xml:space="preserve">DFASPILump Sum - (For) Post Diff </v>
      </c>
      <c r="AD273" t="str">
        <f t="shared" si="83"/>
        <v/>
      </c>
      <c r="AE273" t="str">
        <f t="shared" si="83"/>
        <v/>
      </c>
      <c r="AF273" t="str">
        <f t="shared" si="83"/>
        <v/>
      </c>
      <c r="AG273" t="str">
        <f t="shared" si="83"/>
        <v/>
      </c>
      <c r="AI273">
        <f t="shared" si="93"/>
        <v>1</v>
      </c>
      <c r="AJ273">
        <f t="shared" si="94"/>
        <v>163</v>
      </c>
      <c r="AK273" t="str">
        <f t="shared" si="95"/>
        <v xml:space="preserve">20181DFASPHLump Sum - (Non-Foreign) Post Diff </v>
      </c>
      <c r="AL273" t="str">
        <f t="shared" si="96"/>
        <v xml:space="preserve">Lump Sum - (Non-Foreign) Post Diff </v>
      </c>
      <c r="AM273" t="str">
        <f t="shared" si="97"/>
        <v xml:space="preserve">20181DFASPILump Sum - (For) Post Diff </v>
      </c>
      <c r="AN273" t="str">
        <f t="shared" si="98"/>
        <v xml:space="preserve">Lump Sum - (For) Post Diff </v>
      </c>
      <c r="AO273" s="13">
        <f t="shared" si="99"/>
        <v>0.5829187396351575</v>
      </c>
      <c r="AP273">
        <f t="shared" si="100"/>
        <v>1</v>
      </c>
      <c r="AQ273" t="str">
        <f t="shared" si="101"/>
        <v xml:space="preserve">DFASPHLump Sum - (Non-Foreign) Post Diff DFASPILump Sum - (For) Post Diff </v>
      </c>
    </row>
    <row r="274" spans="1:43" x14ac:dyDescent="0.35">
      <c r="A274" s="18" t="s">
        <v>1839</v>
      </c>
      <c r="B274" t="s">
        <v>1079</v>
      </c>
      <c r="C274" t="s">
        <v>1080</v>
      </c>
      <c r="D274" s="18" t="s">
        <v>1839</v>
      </c>
      <c r="E274" t="s">
        <v>1077</v>
      </c>
      <c r="F274" t="s">
        <v>1078</v>
      </c>
      <c r="G274" s="13">
        <v>0.5829187396351575</v>
      </c>
      <c r="I274">
        <v>20181</v>
      </c>
      <c r="J274" t="str">
        <f t="shared" si="84"/>
        <v xml:space="preserve">20181DFASPILump Sum - (For) Post Diff 20181DFASPHLump Sum - (Non-Foreign) Post Diff </v>
      </c>
      <c r="K274" t="str">
        <f t="shared" si="85"/>
        <v xml:space="preserve">20181DFASPILump Sum - (For) Post Diff </v>
      </c>
      <c r="L274" t="str">
        <f t="shared" si="86"/>
        <v xml:space="preserve">20181DFASPHLump Sum - (Non-Foreign) Post Diff </v>
      </c>
      <c r="M274" s="13">
        <f t="shared" si="87"/>
        <v>0.5829187396351575</v>
      </c>
      <c r="N274" s="13"/>
      <c r="O274" s="19">
        <v>264</v>
      </c>
      <c r="P274">
        <f t="shared" si="88"/>
        <v>1</v>
      </c>
      <c r="Q274">
        <f t="shared" si="89"/>
        <v>164</v>
      </c>
      <c r="R274">
        <f t="shared" si="90"/>
        <v>1</v>
      </c>
      <c r="S274" t="b">
        <f t="shared" si="91"/>
        <v>1</v>
      </c>
      <c r="T274" t="b">
        <f t="shared" si="92"/>
        <v>0</v>
      </c>
      <c r="W274" t="str">
        <f t="shared" si="82"/>
        <v xml:space="preserve">DFASPILump Sum - (For) Post Diff </v>
      </c>
      <c r="X274" t="str">
        <f t="shared" si="82"/>
        <v/>
      </c>
      <c r="Y274" t="str">
        <f t="shared" si="82"/>
        <v/>
      </c>
      <c r="Z274" t="str">
        <f t="shared" si="82"/>
        <v/>
      </c>
      <c r="AA274" t="str">
        <f t="shared" si="82"/>
        <v/>
      </c>
      <c r="AC274" t="str">
        <f t="shared" si="83"/>
        <v xml:space="preserve">DFASPHLump Sum - (Non-Foreign) Post Diff </v>
      </c>
      <c r="AD274" t="str">
        <f t="shared" si="83"/>
        <v/>
      </c>
      <c r="AE274" t="str">
        <f t="shared" si="83"/>
        <v/>
      </c>
      <c r="AF274" t="str">
        <f t="shared" si="83"/>
        <v/>
      </c>
      <c r="AG274" t="str">
        <f t="shared" si="83"/>
        <v/>
      </c>
      <c r="AI274">
        <f t="shared" si="93"/>
        <v>1</v>
      </c>
      <c r="AJ274">
        <f t="shared" si="94"/>
        <v>164</v>
      </c>
      <c r="AK274" t="str">
        <f t="shared" si="95"/>
        <v xml:space="preserve">20181DFASPILump Sum - (For) Post Diff </v>
      </c>
      <c r="AL274" t="str">
        <f t="shared" si="96"/>
        <v xml:space="preserve">Lump Sum - (For) Post Diff </v>
      </c>
      <c r="AM274" t="str">
        <f t="shared" si="97"/>
        <v xml:space="preserve">20181DFASPHLump Sum - (Non-Foreign) Post Diff </v>
      </c>
      <c r="AN274" t="str">
        <f t="shared" si="98"/>
        <v xml:space="preserve">Lump Sum - (Non-Foreign) Post Diff </v>
      </c>
      <c r="AO274" s="13">
        <f t="shared" si="99"/>
        <v>0.5829187396351575</v>
      </c>
      <c r="AP274">
        <f t="shared" si="100"/>
        <v>1</v>
      </c>
      <c r="AQ274" t="str">
        <f t="shared" si="101"/>
        <v xml:space="preserve">DFASPILump Sum - (For) Post Diff DFASPHLump Sum - (Non-Foreign) Post Diff </v>
      </c>
    </row>
    <row r="275" spans="1:43" x14ac:dyDescent="0.35">
      <c r="A275" s="18" t="s">
        <v>1839</v>
      </c>
      <c r="B275" t="s">
        <v>1081</v>
      </c>
      <c r="C275" t="s">
        <v>1082</v>
      </c>
      <c r="D275" s="18" t="s">
        <v>1839</v>
      </c>
      <c r="E275" t="s">
        <v>1087</v>
      </c>
      <c r="F275" t="s">
        <v>1088</v>
      </c>
      <c r="G275" s="13">
        <v>0.53725490196078429</v>
      </c>
      <c r="I275">
        <v>20181</v>
      </c>
      <c r="J275" t="str">
        <f t="shared" si="84"/>
        <v xml:space="preserve">20181DFASPJLump Sum - Tropical Differential20181DFASYKTropical Differential </v>
      </c>
      <c r="K275" t="str">
        <f t="shared" si="85"/>
        <v>20181DFASPJLump Sum - Tropical Differential</v>
      </c>
      <c r="L275" t="str">
        <f t="shared" si="86"/>
        <v xml:space="preserve">20181DFASYKTropical Differential </v>
      </c>
      <c r="M275" s="13">
        <f t="shared" si="87"/>
        <v>0.53725490196078429</v>
      </c>
      <c r="N275" s="13"/>
      <c r="O275" s="19">
        <v>265</v>
      </c>
      <c r="P275">
        <f t="shared" si="88"/>
        <v>1</v>
      </c>
      <c r="Q275">
        <f t="shared" si="89"/>
        <v>165</v>
      </c>
      <c r="R275">
        <f t="shared" si="90"/>
        <v>1</v>
      </c>
      <c r="S275" t="b">
        <f t="shared" si="91"/>
        <v>1</v>
      </c>
      <c r="T275" t="b">
        <f t="shared" si="92"/>
        <v>0</v>
      </c>
      <c r="W275" t="str">
        <f t="shared" si="82"/>
        <v>DFASPJLump Sum - Tropical Differential</v>
      </c>
      <c r="X275" t="str">
        <f t="shared" si="82"/>
        <v/>
      </c>
      <c r="Y275" t="str">
        <f t="shared" si="82"/>
        <v/>
      </c>
      <c r="Z275" t="str">
        <f t="shared" si="82"/>
        <v/>
      </c>
      <c r="AA275" t="str">
        <f t="shared" si="82"/>
        <v/>
      </c>
      <c r="AC275" t="str">
        <f t="shared" si="83"/>
        <v xml:space="preserve">DFASYKTropical Differential </v>
      </c>
      <c r="AD275" t="str">
        <f t="shared" si="83"/>
        <v/>
      </c>
      <c r="AE275" t="str">
        <f t="shared" si="83"/>
        <v/>
      </c>
      <c r="AF275" t="str">
        <f t="shared" si="83"/>
        <v/>
      </c>
      <c r="AG275" t="str">
        <f t="shared" si="83"/>
        <v/>
      </c>
      <c r="AI275">
        <f t="shared" si="93"/>
        <v>1</v>
      </c>
      <c r="AJ275">
        <f t="shared" si="94"/>
        <v>165</v>
      </c>
      <c r="AK275" t="str">
        <f t="shared" si="95"/>
        <v>20181DFASPJLump Sum - Tropical Differential</v>
      </c>
      <c r="AL275" t="str">
        <f t="shared" si="96"/>
        <v>Lump Sum - Tropical Differential</v>
      </c>
      <c r="AM275" t="str">
        <f t="shared" si="97"/>
        <v xml:space="preserve">20181DFASYKTropical Differential </v>
      </c>
      <c r="AN275" t="str">
        <f t="shared" si="98"/>
        <v xml:space="preserve">Tropical Differential </v>
      </c>
      <c r="AO275" s="13">
        <f t="shared" si="99"/>
        <v>0.53725490196078429</v>
      </c>
      <c r="AP275">
        <f t="shared" si="100"/>
        <v>1</v>
      </c>
      <c r="AQ275" t="str">
        <f t="shared" si="101"/>
        <v xml:space="preserve">DFASPJLump Sum - Tropical DifferentialDFASYKTropical Differential </v>
      </c>
    </row>
    <row r="276" spans="1:43" x14ac:dyDescent="0.35">
      <c r="A276" s="18" t="s">
        <v>1839</v>
      </c>
      <c r="B276" t="s">
        <v>1083</v>
      </c>
      <c r="C276" t="s">
        <v>1084</v>
      </c>
      <c r="D276" s="18" t="s">
        <v>1836</v>
      </c>
      <c r="E276">
        <v>114</v>
      </c>
      <c r="F276" t="s">
        <v>885</v>
      </c>
      <c r="G276" s="13">
        <v>0.59659090909090906</v>
      </c>
      <c r="I276">
        <v>20181</v>
      </c>
      <c r="J276" t="str">
        <f t="shared" si="84"/>
        <v>20181DFASYDPost Differential (Non-Foreign) 20181GSA114NON-FOREIGN POST DIFFERENTIAL</v>
      </c>
      <c r="K276" t="str">
        <f t="shared" si="85"/>
        <v xml:space="preserve">20181DFASYDPost Differential (Non-Foreign) </v>
      </c>
      <c r="L276" t="str">
        <f t="shared" si="86"/>
        <v>20181GSA114NON-FOREIGN POST DIFFERENTIAL</v>
      </c>
      <c r="M276" s="13">
        <f t="shared" si="87"/>
        <v>0.59659090909090906</v>
      </c>
      <c r="N276" s="13"/>
      <c r="O276" s="19">
        <v>266</v>
      </c>
      <c r="P276">
        <f t="shared" si="88"/>
        <v>3</v>
      </c>
      <c r="Q276">
        <f t="shared" si="89"/>
        <v>166</v>
      </c>
      <c r="R276">
        <f t="shared" si="90"/>
        <v>1</v>
      </c>
      <c r="S276" t="b">
        <f t="shared" si="91"/>
        <v>0</v>
      </c>
      <c r="T276" t="b">
        <f t="shared" si="92"/>
        <v>0</v>
      </c>
      <c r="W276" t="str">
        <f t="shared" si="82"/>
        <v xml:space="preserve">DFASYDPost Differential (Non-Foreign) </v>
      </c>
      <c r="X276" t="str">
        <f t="shared" si="82"/>
        <v/>
      </c>
      <c r="Y276" t="str">
        <f t="shared" si="82"/>
        <v/>
      </c>
      <c r="Z276" t="str">
        <f t="shared" si="82"/>
        <v/>
      </c>
      <c r="AA276" t="str">
        <f t="shared" si="82"/>
        <v/>
      </c>
      <c r="AC276" t="str">
        <f t="shared" si="83"/>
        <v/>
      </c>
      <c r="AD276" t="str">
        <f t="shared" si="83"/>
        <v>GSA114NON-FOREIGN POST DIFFERENTIAL</v>
      </c>
      <c r="AE276" t="str">
        <f t="shared" si="83"/>
        <v/>
      </c>
      <c r="AF276" t="str">
        <f t="shared" si="83"/>
        <v/>
      </c>
      <c r="AG276" t="str">
        <f t="shared" si="83"/>
        <v/>
      </c>
      <c r="AI276">
        <f t="shared" si="93"/>
        <v>2</v>
      </c>
      <c r="AJ276">
        <f t="shared" si="94"/>
        <v>166</v>
      </c>
      <c r="AK276" t="str">
        <f t="shared" si="95"/>
        <v xml:space="preserve">20181DFASYDPost Differential (Non-Foreign) </v>
      </c>
      <c r="AL276" t="str">
        <f t="shared" si="96"/>
        <v xml:space="preserve">Post Differential (Non-Foreign) </v>
      </c>
      <c r="AM276" t="str">
        <f t="shared" si="97"/>
        <v>20181GSA114NON-FOREIGN POST DIFFERENTIAL</v>
      </c>
      <c r="AN276" t="str">
        <f t="shared" si="98"/>
        <v>NON-FOREIGN POST DIFFERENTIAL</v>
      </c>
      <c r="AO276" s="13">
        <f t="shared" si="99"/>
        <v>0.59659090909090906</v>
      </c>
      <c r="AP276">
        <f t="shared" si="100"/>
        <v>2</v>
      </c>
      <c r="AQ276" t="str">
        <f t="shared" si="101"/>
        <v>DFASYDPost Differential (Non-Foreign) GSA114NON-FOREIGN POST DIFFERENTIAL</v>
      </c>
    </row>
    <row r="277" spans="1:43" x14ac:dyDescent="0.35">
      <c r="A277" s="18" t="s">
        <v>1839</v>
      </c>
      <c r="B277" t="s">
        <v>1083</v>
      </c>
      <c r="C277" t="s">
        <v>1084</v>
      </c>
      <c r="D277" s="18" t="s">
        <v>1837</v>
      </c>
      <c r="E277" t="s">
        <v>903</v>
      </c>
      <c r="F277" t="s">
        <v>904</v>
      </c>
      <c r="G277" s="13">
        <v>0.57534122712961466</v>
      </c>
      <c r="I277">
        <v>20181</v>
      </c>
      <c r="J277" t="str">
        <f t="shared" si="84"/>
        <v>20181DFASYDPost Differential (Non-Foreign) 20181IBC41BNONFOREIGN POST DIFFERENTIAL - WORKED</v>
      </c>
      <c r="K277" t="str">
        <f t="shared" si="85"/>
        <v xml:space="preserve">20181DFASYDPost Differential (Non-Foreign) </v>
      </c>
      <c r="L277" t="str">
        <f t="shared" si="86"/>
        <v>20181IBC41BNONFOREIGN POST DIFFERENTIAL - WORKED</v>
      </c>
      <c r="M277" s="13">
        <f t="shared" si="87"/>
        <v>0.57534122712961466</v>
      </c>
      <c r="N277" s="13"/>
      <c r="O277" s="19">
        <v>267</v>
      </c>
      <c r="P277">
        <f t="shared" si="88"/>
        <v>3</v>
      </c>
      <c r="Q277">
        <f t="shared" si="89"/>
        <v>166</v>
      </c>
      <c r="R277">
        <f t="shared" si="90"/>
        <v>2</v>
      </c>
      <c r="S277" t="b">
        <f t="shared" si="91"/>
        <v>0</v>
      </c>
      <c r="T277" t="b">
        <f t="shared" si="92"/>
        <v>0</v>
      </c>
      <c r="W277" t="str">
        <f t="shared" si="82"/>
        <v xml:space="preserve">DFASYDPost Differential (Non-Foreign) </v>
      </c>
      <c r="X277" t="str">
        <f t="shared" si="82"/>
        <v/>
      </c>
      <c r="Y277" t="str">
        <f t="shared" si="82"/>
        <v/>
      </c>
      <c r="Z277" t="str">
        <f t="shared" si="82"/>
        <v/>
      </c>
      <c r="AA277" t="str">
        <f t="shared" si="82"/>
        <v/>
      </c>
      <c r="AC277" t="str">
        <f t="shared" si="83"/>
        <v/>
      </c>
      <c r="AD277" t="str">
        <f t="shared" si="83"/>
        <v/>
      </c>
      <c r="AE277" t="str">
        <f t="shared" si="83"/>
        <v/>
      </c>
      <c r="AF277" t="str">
        <f t="shared" si="83"/>
        <v>IBC41BNONFOREIGN POST DIFFERENTIAL - WORKED</v>
      </c>
      <c r="AG277" t="str">
        <f t="shared" si="83"/>
        <v/>
      </c>
      <c r="AI277">
        <f t="shared" si="93"/>
        <v>1</v>
      </c>
      <c r="AJ277">
        <f t="shared" si="94"/>
        <v>166</v>
      </c>
      <c r="AK277" t="str">
        <f t="shared" si="95"/>
        <v xml:space="preserve">20181DFASYDPost Differential (Non-Foreign) </v>
      </c>
      <c r="AL277" t="str">
        <f t="shared" si="96"/>
        <v xml:space="preserve">Post Differential (Non-Foreign) </v>
      </c>
      <c r="AM277" t="str">
        <f t="shared" si="97"/>
        <v>20181IBC41BNONFOREIGN POST DIFFERENTIAL - WORKED</v>
      </c>
      <c r="AN277" t="str">
        <f t="shared" si="98"/>
        <v>NONFOREIGN POST DIFFERENTIAL - WORKED</v>
      </c>
      <c r="AO277" s="13">
        <f t="shared" si="99"/>
        <v>0.57534122712961466</v>
      </c>
      <c r="AP277">
        <f t="shared" si="100"/>
        <v>1</v>
      </c>
      <c r="AQ277" t="str">
        <f t="shared" si="101"/>
        <v>DFASYDPost Differential (Non-Foreign) IBC41BNONFOREIGN POST DIFFERENTIAL - WORKED</v>
      </c>
    </row>
    <row r="278" spans="1:43" x14ac:dyDescent="0.35">
      <c r="A278" s="18" t="s">
        <v>1839</v>
      </c>
      <c r="B278" t="s">
        <v>1083</v>
      </c>
      <c r="C278" t="s">
        <v>1084</v>
      </c>
      <c r="D278" s="18" t="s">
        <v>1837</v>
      </c>
      <c r="E278" t="s">
        <v>900</v>
      </c>
      <c r="F278" t="s">
        <v>901</v>
      </c>
      <c r="G278" s="13">
        <v>0.57479390616258308</v>
      </c>
      <c r="I278">
        <v>20181</v>
      </c>
      <c r="J278" t="str">
        <f t="shared" si="84"/>
        <v>20181DFASYDPost Differential (Non-Foreign) 20181IBC42GFOREIGN POST DIFFERENTIAL - NOT WORKED</v>
      </c>
      <c r="K278" t="str">
        <f t="shared" si="85"/>
        <v xml:space="preserve">20181DFASYDPost Differential (Non-Foreign) </v>
      </c>
      <c r="L278" t="str">
        <f t="shared" si="86"/>
        <v>20181IBC42GFOREIGN POST DIFFERENTIAL - NOT WORKED</v>
      </c>
      <c r="M278" s="13">
        <f t="shared" si="87"/>
        <v>0.57479390616258308</v>
      </c>
      <c r="N278" s="13"/>
      <c r="O278" s="19">
        <v>268</v>
      </c>
      <c r="P278">
        <f t="shared" si="88"/>
        <v>3</v>
      </c>
      <c r="Q278">
        <f t="shared" si="89"/>
        <v>166</v>
      </c>
      <c r="R278">
        <f t="shared" si="90"/>
        <v>3</v>
      </c>
      <c r="S278" t="b">
        <f t="shared" si="91"/>
        <v>0</v>
      </c>
      <c r="T278" t="b">
        <f t="shared" si="92"/>
        <v>0</v>
      </c>
      <c r="W278" t="str">
        <f t="shared" si="82"/>
        <v xml:space="preserve">DFASYDPost Differential (Non-Foreign) </v>
      </c>
      <c r="X278" t="str">
        <f t="shared" si="82"/>
        <v/>
      </c>
      <c r="Y278" t="str">
        <f t="shared" si="82"/>
        <v/>
      </c>
      <c r="Z278" t="str">
        <f t="shared" si="82"/>
        <v/>
      </c>
      <c r="AA278" t="str">
        <f t="shared" si="82"/>
        <v/>
      </c>
      <c r="AC278" t="str">
        <f t="shared" si="83"/>
        <v/>
      </c>
      <c r="AD278" t="str">
        <f t="shared" si="83"/>
        <v/>
      </c>
      <c r="AE278" t="str">
        <f t="shared" si="83"/>
        <v/>
      </c>
      <c r="AF278" t="str">
        <f t="shared" si="83"/>
        <v>IBC42GFOREIGN POST DIFFERENTIAL - NOT WORKED</v>
      </c>
      <c r="AG278" t="str">
        <f t="shared" si="83"/>
        <v/>
      </c>
      <c r="AI278">
        <f t="shared" si="93"/>
        <v>1</v>
      </c>
      <c r="AJ278">
        <f t="shared" si="94"/>
        <v>166</v>
      </c>
      <c r="AK278" t="str">
        <f t="shared" si="95"/>
        <v xml:space="preserve">20181DFASYDPost Differential (Non-Foreign) </v>
      </c>
      <c r="AL278" t="str">
        <f t="shared" si="96"/>
        <v xml:space="preserve">Post Differential (Non-Foreign) </v>
      </c>
      <c r="AM278" t="str">
        <f t="shared" si="97"/>
        <v>20181IBC42GFOREIGN POST DIFFERENTIAL - NOT WORKED</v>
      </c>
      <c r="AN278" t="str">
        <f t="shared" si="98"/>
        <v>FOREIGN POST DIFFERENTIAL - NOT WORKED</v>
      </c>
      <c r="AO278" s="13">
        <f t="shared" si="99"/>
        <v>0.57479390616258308</v>
      </c>
      <c r="AP278">
        <f t="shared" si="100"/>
        <v>1</v>
      </c>
      <c r="AQ278" t="str">
        <f t="shared" si="101"/>
        <v>DFASYDPost Differential (Non-Foreign) IBC42GFOREIGN POST DIFFERENTIAL - NOT WORKED</v>
      </c>
    </row>
    <row r="279" spans="1:43" x14ac:dyDescent="0.35">
      <c r="A279" s="18" t="s">
        <v>1839</v>
      </c>
      <c r="B279" t="s">
        <v>1085</v>
      </c>
      <c r="C279" t="s">
        <v>1086</v>
      </c>
      <c r="D279" s="18" t="s">
        <v>1839</v>
      </c>
      <c r="E279" t="s">
        <v>1083</v>
      </c>
      <c r="F279" t="s">
        <v>1084</v>
      </c>
      <c r="G279" s="13">
        <v>0.56475095785440621</v>
      </c>
      <c r="I279">
        <v>20181</v>
      </c>
      <c r="J279" t="str">
        <f t="shared" si="84"/>
        <v xml:space="preserve">20181DFASYGPost Differential (Foreign) 20181DFASYDPost Differential (Non-Foreign) </v>
      </c>
      <c r="K279" t="str">
        <f t="shared" si="85"/>
        <v xml:space="preserve">20181DFASYGPost Differential (Foreign) </v>
      </c>
      <c r="L279" t="str">
        <f t="shared" si="86"/>
        <v xml:space="preserve">20181DFASYDPost Differential (Non-Foreign) </v>
      </c>
      <c r="M279" s="13">
        <f t="shared" si="87"/>
        <v>0.56475095785440621</v>
      </c>
      <c r="N279" s="13"/>
      <c r="O279" s="19">
        <v>269</v>
      </c>
      <c r="P279">
        <f t="shared" si="88"/>
        <v>3</v>
      </c>
      <c r="Q279">
        <f t="shared" si="89"/>
        <v>167</v>
      </c>
      <c r="R279">
        <f t="shared" si="90"/>
        <v>1</v>
      </c>
      <c r="S279" t="b">
        <f t="shared" si="91"/>
        <v>1</v>
      </c>
      <c r="T279" t="b">
        <f t="shared" si="92"/>
        <v>0</v>
      </c>
      <c r="W279" t="str">
        <f t="shared" ref="W279:AA329" si="102">IF($A279=W$10, $A279&amp;$B279&amp;$C279, "")</f>
        <v xml:space="preserve">DFASYGPost Differential (Foreign) </v>
      </c>
      <c r="X279" t="str">
        <f t="shared" si="102"/>
        <v/>
      </c>
      <c r="Y279" t="str">
        <f t="shared" si="102"/>
        <v/>
      </c>
      <c r="Z279" t="str">
        <f t="shared" si="102"/>
        <v/>
      </c>
      <c r="AA279" t="str">
        <f t="shared" si="102"/>
        <v/>
      </c>
      <c r="AC279" t="str">
        <f t="shared" ref="AC279:AG329" si="103">IF($D279=AC$10, $D279&amp;$E279&amp;$F279, "")</f>
        <v xml:space="preserve">DFASYDPost Differential (Non-Foreign) </v>
      </c>
      <c r="AD279" t="str">
        <f t="shared" si="103"/>
        <v/>
      </c>
      <c r="AE279" t="str">
        <f t="shared" si="103"/>
        <v/>
      </c>
      <c r="AF279" t="str">
        <f t="shared" si="103"/>
        <v/>
      </c>
      <c r="AG279" t="str">
        <f t="shared" si="103"/>
        <v/>
      </c>
      <c r="AI279">
        <f t="shared" si="93"/>
        <v>1</v>
      </c>
      <c r="AJ279">
        <f t="shared" si="94"/>
        <v>167</v>
      </c>
      <c r="AK279" t="str">
        <f t="shared" si="95"/>
        <v xml:space="preserve">20181DFASYGPost Differential (Foreign) </v>
      </c>
      <c r="AL279" t="str">
        <f t="shared" si="96"/>
        <v xml:space="preserve">Post Differential (Foreign) </v>
      </c>
      <c r="AM279" t="str">
        <f t="shared" si="97"/>
        <v xml:space="preserve">20181DFASYDPost Differential (Non-Foreign) </v>
      </c>
      <c r="AN279" t="str">
        <f t="shared" si="98"/>
        <v xml:space="preserve">Post Differential (Non-Foreign) </v>
      </c>
      <c r="AO279" s="13">
        <f t="shared" si="99"/>
        <v>0.56475095785440621</v>
      </c>
      <c r="AP279">
        <f t="shared" si="100"/>
        <v>1</v>
      </c>
      <c r="AQ279" t="str">
        <f t="shared" si="101"/>
        <v xml:space="preserve">DFASYGPost Differential (Foreign) DFASYDPost Differential (Non-Foreign) </v>
      </c>
    </row>
    <row r="280" spans="1:43" x14ac:dyDescent="0.35">
      <c r="A280" s="18" t="s">
        <v>1839</v>
      </c>
      <c r="B280" t="s">
        <v>1085</v>
      </c>
      <c r="C280" t="s">
        <v>1086</v>
      </c>
      <c r="D280" s="18" t="s">
        <v>1836</v>
      </c>
      <c r="E280">
        <v>113</v>
      </c>
      <c r="F280" t="s">
        <v>884</v>
      </c>
      <c r="G280" s="13">
        <v>0.51851851851851849</v>
      </c>
      <c r="I280">
        <v>20181</v>
      </c>
      <c r="J280" t="str">
        <f t="shared" si="84"/>
        <v>20181DFASYGPost Differential (Foreign) 20181GSA113FOREIGN POST DIFFERENTIAL</v>
      </c>
      <c r="K280" t="str">
        <f t="shared" si="85"/>
        <v xml:space="preserve">20181DFASYGPost Differential (Foreign) </v>
      </c>
      <c r="L280" t="str">
        <f t="shared" si="86"/>
        <v>20181GSA113FOREIGN POST DIFFERENTIAL</v>
      </c>
      <c r="M280" s="13">
        <f t="shared" si="87"/>
        <v>0.51851851851851849</v>
      </c>
      <c r="N280" s="13"/>
      <c r="O280" s="19">
        <v>270</v>
      </c>
      <c r="P280">
        <f t="shared" si="88"/>
        <v>3</v>
      </c>
      <c r="Q280">
        <f t="shared" si="89"/>
        <v>167</v>
      </c>
      <c r="R280">
        <f t="shared" si="90"/>
        <v>2</v>
      </c>
      <c r="S280" t="b">
        <f t="shared" si="91"/>
        <v>0</v>
      </c>
      <c r="T280" t="b">
        <f t="shared" si="92"/>
        <v>0</v>
      </c>
      <c r="W280" t="str">
        <f t="shared" si="102"/>
        <v xml:space="preserve">DFASYGPost Differential (Foreign) </v>
      </c>
      <c r="X280" t="str">
        <f t="shared" si="102"/>
        <v/>
      </c>
      <c r="Y280" t="str">
        <f t="shared" si="102"/>
        <v/>
      </c>
      <c r="Z280" t="str">
        <f t="shared" si="102"/>
        <v/>
      </c>
      <c r="AA280" t="str">
        <f t="shared" si="102"/>
        <v/>
      </c>
      <c r="AC280" t="str">
        <f t="shared" si="103"/>
        <v/>
      </c>
      <c r="AD280" t="str">
        <f t="shared" si="103"/>
        <v>GSA113FOREIGN POST DIFFERENTIAL</v>
      </c>
      <c r="AE280" t="str">
        <f t="shared" si="103"/>
        <v/>
      </c>
      <c r="AF280" t="str">
        <f t="shared" si="103"/>
        <v/>
      </c>
      <c r="AG280" t="str">
        <f t="shared" si="103"/>
        <v/>
      </c>
      <c r="AI280">
        <f t="shared" si="93"/>
        <v>2</v>
      </c>
      <c r="AJ280">
        <f t="shared" si="94"/>
        <v>167</v>
      </c>
      <c r="AK280" t="str">
        <f t="shared" si="95"/>
        <v xml:space="preserve">20181DFASYGPost Differential (Foreign) </v>
      </c>
      <c r="AL280" t="str">
        <f t="shared" si="96"/>
        <v xml:space="preserve">Post Differential (Foreign) </v>
      </c>
      <c r="AM280" t="str">
        <f t="shared" si="97"/>
        <v>20181GSA113FOREIGN POST DIFFERENTIAL</v>
      </c>
      <c r="AN280" t="str">
        <f t="shared" si="98"/>
        <v>FOREIGN POST DIFFERENTIAL</v>
      </c>
      <c r="AO280" s="13">
        <f t="shared" si="99"/>
        <v>0.51851851851851849</v>
      </c>
      <c r="AP280">
        <f t="shared" si="100"/>
        <v>2</v>
      </c>
      <c r="AQ280" t="str">
        <f t="shared" si="101"/>
        <v>DFASYGPost Differential (Foreign) GSA113FOREIGN POST DIFFERENTIAL</v>
      </c>
    </row>
    <row r="281" spans="1:43" x14ac:dyDescent="0.35">
      <c r="A281" s="18" t="s">
        <v>1839</v>
      </c>
      <c r="B281" t="s">
        <v>1085</v>
      </c>
      <c r="C281" t="s">
        <v>1086</v>
      </c>
      <c r="D281" s="18" t="s">
        <v>1837</v>
      </c>
      <c r="E281" t="s">
        <v>898</v>
      </c>
      <c r="F281" t="s">
        <v>899</v>
      </c>
      <c r="G281" s="13">
        <v>0.51340996168582376</v>
      </c>
      <c r="I281">
        <v>20181</v>
      </c>
      <c r="J281" t="str">
        <f t="shared" si="84"/>
        <v>20181DFASYGPost Differential (Foreign) 20181IBC42CFOREIGN POST DIFFERENTIAL - WORKED</v>
      </c>
      <c r="K281" t="str">
        <f t="shared" si="85"/>
        <v xml:space="preserve">20181DFASYGPost Differential (Foreign) </v>
      </c>
      <c r="L281" t="str">
        <f t="shared" si="86"/>
        <v>20181IBC42CFOREIGN POST DIFFERENTIAL - WORKED</v>
      </c>
      <c r="M281" s="13">
        <f t="shared" si="87"/>
        <v>0.51340996168582376</v>
      </c>
      <c r="N281" s="13"/>
      <c r="O281" s="19">
        <v>271</v>
      </c>
      <c r="P281">
        <f t="shared" si="88"/>
        <v>3</v>
      </c>
      <c r="Q281">
        <f t="shared" si="89"/>
        <v>167</v>
      </c>
      <c r="R281">
        <f t="shared" si="90"/>
        <v>3</v>
      </c>
      <c r="S281" t="b">
        <f t="shared" si="91"/>
        <v>0</v>
      </c>
      <c r="T281" t="b">
        <f t="shared" si="92"/>
        <v>0</v>
      </c>
      <c r="W281" t="str">
        <f t="shared" si="102"/>
        <v xml:space="preserve">DFASYGPost Differential (Foreign) </v>
      </c>
      <c r="X281" t="str">
        <f t="shared" si="102"/>
        <v/>
      </c>
      <c r="Y281" t="str">
        <f t="shared" si="102"/>
        <v/>
      </c>
      <c r="Z281" t="str">
        <f t="shared" si="102"/>
        <v/>
      </c>
      <c r="AA281" t="str">
        <f t="shared" si="102"/>
        <v/>
      </c>
      <c r="AC281" t="str">
        <f t="shared" si="103"/>
        <v/>
      </c>
      <c r="AD281" t="str">
        <f t="shared" si="103"/>
        <v/>
      </c>
      <c r="AE281" t="str">
        <f t="shared" si="103"/>
        <v/>
      </c>
      <c r="AF281" t="str">
        <f t="shared" si="103"/>
        <v>IBC42CFOREIGN POST DIFFERENTIAL - WORKED</v>
      </c>
      <c r="AG281" t="str">
        <f t="shared" si="103"/>
        <v/>
      </c>
      <c r="AI281">
        <f t="shared" si="93"/>
        <v>2</v>
      </c>
      <c r="AJ281">
        <f t="shared" si="94"/>
        <v>167</v>
      </c>
      <c r="AK281" t="str">
        <f t="shared" si="95"/>
        <v xml:space="preserve">20181DFASYGPost Differential (Foreign) </v>
      </c>
      <c r="AL281" t="str">
        <f t="shared" si="96"/>
        <v xml:space="preserve">Post Differential (Foreign) </v>
      </c>
      <c r="AM281" t="str">
        <f t="shared" si="97"/>
        <v>20181IBC42CFOREIGN POST DIFFERENTIAL - WORKED</v>
      </c>
      <c r="AN281" t="str">
        <f t="shared" si="98"/>
        <v>FOREIGN POST DIFFERENTIAL - WORKED</v>
      </c>
      <c r="AO281" s="13">
        <f t="shared" si="99"/>
        <v>0.51340996168582376</v>
      </c>
      <c r="AP281">
        <f t="shared" si="100"/>
        <v>2</v>
      </c>
      <c r="AQ281" t="str">
        <f t="shared" si="101"/>
        <v>DFASYGPost Differential (Foreign) IBC42CFOREIGN POST DIFFERENTIAL - WORKED</v>
      </c>
    </row>
    <row r="282" spans="1:43" x14ac:dyDescent="0.35">
      <c r="A282" s="18" t="s">
        <v>1839</v>
      </c>
      <c r="B282" t="s">
        <v>1087</v>
      </c>
      <c r="C282" t="s">
        <v>1088</v>
      </c>
      <c r="D282" s="18" t="s">
        <v>1839</v>
      </c>
      <c r="E282" t="s">
        <v>1081</v>
      </c>
      <c r="F282" t="s">
        <v>1082</v>
      </c>
      <c r="G282" s="13">
        <v>0.53725490196078429</v>
      </c>
      <c r="I282">
        <v>20181</v>
      </c>
      <c r="J282" t="str">
        <f t="shared" si="84"/>
        <v>20181DFASYKTropical Differential 20181DFASPJLump Sum - Tropical Differential</v>
      </c>
      <c r="K282" t="str">
        <f t="shared" si="85"/>
        <v xml:space="preserve">20181DFASYKTropical Differential </v>
      </c>
      <c r="L282" t="str">
        <f t="shared" si="86"/>
        <v>20181DFASPJLump Sum - Tropical Differential</v>
      </c>
      <c r="M282" s="13">
        <f t="shared" si="87"/>
        <v>0.53725490196078429</v>
      </c>
      <c r="N282" s="13"/>
      <c r="O282" s="19">
        <v>272</v>
      </c>
      <c r="P282">
        <f t="shared" si="88"/>
        <v>1</v>
      </c>
      <c r="Q282">
        <f t="shared" si="89"/>
        <v>168</v>
      </c>
      <c r="R282">
        <f t="shared" si="90"/>
        <v>1</v>
      </c>
      <c r="S282" t="b">
        <f t="shared" si="91"/>
        <v>1</v>
      </c>
      <c r="T282" t="b">
        <f t="shared" si="92"/>
        <v>0</v>
      </c>
      <c r="W282" t="str">
        <f t="shared" si="102"/>
        <v xml:space="preserve">DFASYKTropical Differential </v>
      </c>
      <c r="X282" t="str">
        <f t="shared" si="102"/>
        <v/>
      </c>
      <c r="Y282" t="str">
        <f t="shared" si="102"/>
        <v/>
      </c>
      <c r="Z282" t="str">
        <f t="shared" si="102"/>
        <v/>
      </c>
      <c r="AA282" t="str">
        <f t="shared" si="102"/>
        <v/>
      </c>
      <c r="AC282" t="str">
        <f t="shared" si="103"/>
        <v>DFASPJLump Sum - Tropical Differential</v>
      </c>
      <c r="AD282" t="str">
        <f t="shared" si="103"/>
        <v/>
      </c>
      <c r="AE282" t="str">
        <f t="shared" si="103"/>
        <v/>
      </c>
      <c r="AF282" t="str">
        <f t="shared" si="103"/>
        <v/>
      </c>
      <c r="AG282" t="str">
        <f t="shared" si="103"/>
        <v/>
      </c>
      <c r="AI282">
        <f t="shared" si="93"/>
        <v>1</v>
      </c>
      <c r="AJ282">
        <f t="shared" si="94"/>
        <v>168</v>
      </c>
      <c r="AK282" t="str">
        <f t="shared" si="95"/>
        <v xml:space="preserve">20181DFASYKTropical Differential </v>
      </c>
      <c r="AL282" t="str">
        <f t="shared" si="96"/>
        <v xml:space="preserve">Tropical Differential </v>
      </c>
      <c r="AM282" t="str">
        <f t="shared" si="97"/>
        <v>20181DFASPJLump Sum - Tropical Differential</v>
      </c>
      <c r="AN282" t="str">
        <f t="shared" si="98"/>
        <v>Lump Sum - Tropical Differential</v>
      </c>
      <c r="AO282" s="13">
        <f t="shared" si="99"/>
        <v>0.53725490196078429</v>
      </c>
      <c r="AP282">
        <f t="shared" si="100"/>
        <v>1</v>
      </c>
      <c r="AQ282" t="str">
        <f t="shared" si="101"/>
        <v>DFASYKTropical Differential DFASPJLump Sum - Tropical Differential</v>
      </c>
    </row>
    <row r="283" spans="1:43" x14ac:dyDescent="0.35">
      <c r="A283" s="18" t="s">
        <v>1839</v>
      </c>
      <c r="B283" t="s">
        <v>1089</v>
      </c>
      <c r="C283" t="s">
        <v>1090</v>
      </c>
      <c r="D283" s="18"/>
      <c r="G283" s="13">
        <v>0</v>
      </c>
      <c r="I283">
        <v>20181</v>
      </c>
      <c r="J283" t="str">
        <f t="shared" si="84"/>
        <v>20181DFASY3Staffing Differential 20181</v>
      </c>
      <c r="K283" t="str">
        <f t="shared" si="85"/>
        <v xml:space="preserve">20181DFASY3Staffing Differential </v>
      </c>
      <c r="L283" t="str">
        <f t="shared" si="86"/>
        <v>20181</v>
      </c>
      <c r="M283" s="13">
        <f t="shared" si="87"/>
        <v>0</v>
      </c>
      <c r="N283" s="13"/>
      <c r="O283" s="19">
        <v>273</v>
      </c>
      <c r="P283">
        <f t="shared" si="88"/>
        <v>1</v>
      </c>
      <c r="Q283">
        <f t="shared" si="89"/>
        <v>169</v>
      </c>
      <c r="R283">
        <f t="shared" si="90"/>
        <v>1</v>
      </c>
      <c r="S283" t="b">
        <f t="shared" si="91"/>
        <v>0</v>
      </c>
      <c r="T283" t="b">
        <f t="shared" si="92"/>
        <v>0</v>
      </c>
      <c r="W283" t="str">
        <f t="shared" si="102"/>
        <v xml:space="preserve">DFASY3Staffing Differential </v>
      </c>
      <c r="X283" t="str">
        <f t="shared" si="102"/>
        <v/>
      </c>
      <c r="Y283" t="str">
        <f t="shared" si="102"/>
        <v/>
      </c>
      <c r="Z283" t="str">
        <f t="shared" si="102"/>
        <v/>
      </c>
      <c r="AA283" t="str">
        <f t="shared" si="102"/>
        <v/>
      </c>
      <c r="AC283" t="str">
        <f t="shared" si="103"/>
        <v/>
      </c>
      <c r="AD283" t="str">
        <f t="shared" si="103"/>
        <v/>
      </c>
      <c r="AE283" t="str">
        <f t="shared" si="103"/>
        <v/>
      </c>
      <c r="AF283" t="str">
        <f t="shared" si="103"/>
        <v/>
      </c>
      <c r="AG283" t="str">
        <f t="shared" si="103"/>
        <v/>
      </c>
      <c r="AI283">
        <f t="shared" si="93"/>
        <v>1</v>
      </c>
      <c r="AJ283">
        <f t="shared" si="94"/>
        <v>169</v>
      </c>
      <c r="AK283" t="str">
        <f t="shared" si="95"/>
        <v xml:space="preserve">20181DFASY3Staffing Differential </v>
      </c>
      <c r="AL283" t="str">
        <f t="shared" si="96"/>
        <v xml:space="preserve">Staffing Differential </v>
      </c>
      <c r="AM283" t="str">
        <f t="shared" si="97"/>
        <v>20181</v>
      </c>
      <c r="AN283" t="str">
        <f t="shared" si="98"/>
        <v/>
      </c>
      <c r="AO283" s="13">
        <f t="shared" si="99"/>
        <v>0</v>
      </c>
      <c r="AP283">
        <f t="shared" si="100"/>
        <v>1</v>
      </c>
      <c r="AQ283" t="str">
        <f t="shared" si="101"/>
        <v xml:space="preserve">DFASY3Staffing Differential </v>
      </c>
    </row>
    <row r="284" spans="1:43" x14ac:dyDescent="0.35">
      <c r="A284" s="18" t="s">
        <v>1839</v>
      </c>
      <c r="B284" t="s">
        <v>1091</v>
      </c>
      <c r="C284" t="s">
        <v>1092</v>
      </c>
      <c r="D284" s="18" t="s">
        <v>1837</v>
      </c>
      <c r="E284" t="s">
        <v>912</v>
      </c>
      <c r="F284" t="s">
        <v>888</v>
      </c>
      <c r="G284" s="13">
        <v>0.61371573750052721</v>
      </c>
      <c r="I284">
        <v>20181</v>
      </c>
      <c r="J284" t="str">
        <f t="shared" si="84"/>
        <v>20181DFASY5Supervisory Differential 20181IBCSUPSUPERVISORY DIFFERENTIAL</v>
      </c>
      <c r="K284" t="str">
        <f t="shared" si="85"/>
        <v xml:space="preserve">20181DFASY5Supervisory Differential </v>
      </c>
      <c r="L284" t="str">
        <f t="shared" si="86"/>
        <v>20181IBCSUPSUPERVISORY DIFFERENTIAL</v>
      </c>
      <c r="M284" s="13">
        <f t="shared" si="87"/>
        <v>0.61371573750052721</v>
      </c>
      <c r="N284" s="13"/>
      <c r="O284" s="19">
        <v>274</v>
      </c>
      <c r="P284">
        <f t="shared" si="88"/>
        <v>1</v>
      </c>
      <c r="Q284">
        <f t="shared" si="89"/>
        <v>170</v>
      </c>
      <c r="R284">
        <f t="shared" si="90"/>
        <v>1</v>
      </c>
      <c r="S284" t="b">
        <f t="shared" si="91"/>
        <v>0</v>
      </c>
      <c r="T284" t="b">
        <f t="shared" si="92"/>
        <v>0</v>
      </c>
      <c r="W284" t="str">
        <f t="shared" si="102"/>
        <v xml:space="preserve">DFASY5Supervisory Differential </v>
      </c>
      <c r="X284" t="str">
        <f t="shared" si="102"/>
        <v/>
      </c>
      <c r="Y284" t="str">
        <f t="shared" si="102"/>
        <v/>
      </c>
      <c r="Z284" t="str">
        <f t="shared" si="102"/>
        <v/>
      </c>
      <c r="AA284" t="str">
        <f t="shared" si="102"/>
        <v/>
      </c>
      <c r="AC284" t="str">
        <f t="shared" si="103"/>
        <v/>
      </c>
      <c r="AD284" t="str">
        <f t="shared" si="103"/>
        <v/>
      </c>
      <c r="AE284" t="str">
        <f t="shared" si="103"/>
        <v/>
      </c>
      <c r="AF284" t="str">
        <f t="shared" si="103"/>
        <v>IBCSUPSUPERVISORY DIFFERENTIAL</v>
      </c>
      <c r="AG284" t="str">
        <f t="shared" si="103"/>
        <v/>
      </c>
      <c r="AI284">
        <f t="shared" si="93"/>
        <v>2</v>
      </c>
      <c r="AJ284">
        <f t="shared" si="94"/>
        <v>170</v>
      </c>
      <c r="AK284" t="str">
        <f t="shared" si="95"/>
        <v xml:space="preserve">20181DFASY5Supervisory Differential </v>
      </c>
      <c r="AL284" t="str">
        <f t="shared" si="96"/>
        <v xml:space="preserve">Supervisory Differential </v>
      </c>
      <c r="AM284" t="str">
        <f t="shared" si="97"/>
        <v>20181IBCSUPSUPERVISORY DIFFERENTIAL</v>
      </c>
      <c r="AN284" t="str">
        <f t="shared" si="98"/>
        <v>SUPERVISORY DIFFERENTIAL</v>
      </c>
      <c r="AO284" s="13">
        <f t="shared" si="99"/>
        <v>0.61371573750052721</v>
      </c>
      <c r="AP284">
        <f t="shared" si="100"/>
        <v>2</v>
      </c>
      <c r="AQ284" t="str">
        <f t="shared" si="101"/>
        <v>DFASY5Supervisory Differential IBCSUPSUPERVISORY DIFFERENTIAL</v>
      </c>
    </row>
    <row r="285" spans="1:43" x14ac:dyDescent="0.35">
      <c r="A285" s="18" t="s">
        <v>1839</v>
      </c>
      <c r="B285" t="s">
        <v>1093</v>
      </c>
      <c r="C285" t="s">
        <v>1094</v>
      </c>
      <c r="D285" s="18"/>
      <c r="G285" s="13">
        <v>0</v>
      </c>
      <c r="I285">
        <v>20181</v>
      </c>
      <c r="J285" t="str">
        <f t="shared" si="84"/>
        <v>20181DFASZGShift Differential - Second Shift20181</v>
      </c>
      <c r="K285" t="str">
        <f t="shared" si="85"/>
        <v>20181DFASZGShift Differential - Second Shift</v>
      </c>
      <c r="L285" t="str">
        <f t="shared" si="86"/>
        <v>20181</v>
      </c>
      <c r="M285" s="13">
        <f t="shared" si="87"/>
        <v>0</v>
      </c>
      <c r="N285" s="13"/>
      <c r="O285" s="19">
        <v>275</v>
      </c>
      <c r="P285">
        <f t="shared" si="88"/>
        <v>1</v>
      </c>
      <c r="Q285">
        <f t="shared" si="89"/>
        <v>171</v>
      </c>
      <c r="R285">
        <f t="shared" si="90"/>
        <v>1</v>
      </c>
      <c r="S285" t="b">
        <f t="shared" si="91"/>
        <v>0</v>
      </c>
      <c r="T285" t="b">
        <f t="shared" si="92"/>
        <v>0</v>
      </c>
      <c r="W285" t="str">
        <f t="shared" si="102"/>
        <v>DFASZGShift Differential - Second Shift</v>
      </c>
      <c r="X285" t="str">
        <f t="shared" si="102"/>
        <v/>
      </c>
      <c r="Y285" t="str">
        <f t="shared" si="102"/>
        <v/>
      </c>
      <c r="Z285" t="str">
        <f t="shared" si="102"/>
        <v/>
      </c>
      <c r="AA285" t="str">
        <f t="shared" si="102"/>
        <v/>
      </c>
      <c r="AC285" t="str">
        <f t="shared" si="103"/>
        <v/>
      </c>
      <c r="AD285" t="str">
        <f t="shared" si="103"/>
        <v/>
      </c>
      <c r="AE285" t="str">
        <f t="shared" si="103"/>
        <v/>
      </c>
      <c r="AF285" t="str">
        <f t="shared" si="103"/>
        <v/>
      </c>
      <c r="AG285" t="str">
        <f t="shared" si="103"/>
        <v/>
      </c>
      <c r="AI285">
        <f t="shared" si="93"/>
        <v>1</v>
      </c>
      <c r="AJ285">
        <f t="shared" si="94"/>
        <v>171</v>
      </c>
      <c r="AK285" t="str">
        <f t="shared" si="95"/>
        <v>20181DFASZGShift Differential - Second Shift</v>
      </c>
      <c r="AL285" t="str">
        <f t="shared" si="96"/>
        <v>Shift Differential - Second Shift</v>
      </c>
      <c r="AM285" t="str">
        <f t="shared" si="97"/>
        <v>20181</v>
      </c>
      <c r="AN285" t="str">
        <f t="shared" si="98"/>
        <v/>
      </c>
      <c r="AO285" s="13">
        <f t="shared" si="99"/>
        <v>0</v>
      </c>
      <c r="AP285">
        <f t="shared" si="100"/>
        <v>1</v>
      </c>
      <c r="AQ285" t="str">
        <f t="shared" si="101"/>
        <v>DFASZGShift Differential - Second Shift</v>
      </c>
    </row>
    <row r="286" spans="1:43" x14ac:dyDescent="0.35">
      <c r="A286" s="18" t="s">
        <v>1839</v>
      </c>
      <c r="B286" t="s">
        <v>1095</v>
      </c>
      <c r="C286" t="s">
        <v>1096</v>
      </c>
      <c r="D286" s="18"/>
      <c r="G286" s="13">
        <v>0</v>
      </c>
      <c r="I286">
        <v>20181</v>
      </c>
      <c r="J286" t="str">
        <f t="shared" si="84"/>
        <v>20181DFASZHShift Differential - Third Shift 20181</v>
      </c>
      <c r="K286" t="str">
        <f t="shared" si="85"/>
        <v xml:space="preserve">20181DFASZHShift Differential - Third Shift </v>
      </c>
      <c r="L286" t="str">
        <f t="shared" si="86"/>
        <v>20181</v>
      </c>
      <c r="M286" s="13">
        <f t="shared" si="87"/>
        <v>0</v>
      </c>
      <c r="N286" s="13"/>
      <c r="O286" s="19">
        <v>276</v>
      </c>
      <c r="P286">
        <f t="shared" si="88"/>
        <v>1</v>
      </c>
      <c r="Q286">
        <f t="shared" si="89"/>
        <v>172</v>
      </c>
      <c r="R286">
        <f t="shared" si="90"/>
        <v>1</v>
      </c>
      <c r="S286" t="b">
        <f t="shared" si="91"/>
        <v>0</v>
      </c>
      <c r="T286" t="b">
        <f t="shared" si="92"/>
        <v>0</v>
      </c>
      <c r="W286" t="str">
        <f t="shared" si="102"/>
        <v xml:space="preserve">DFASZHShift Differential - Third Shift </v>
      </c>
      <c r="X286" t="str">
        <f t="shared" si="102"/>
        <v/>
      </c>
      <c r="Y286" t="str">
        <f t="shared" si="102"/>
        <v/>
      </c>
      <c r="Z286" t="str">
        <f t="shared" si="102"/>
        <v/>
      </c>
      <c r="AA286" t="str">
        <f t="shared" si="102"/>
        <v/>
      </c>
      <c r="AC286" t="str">
        <f t="shared" si="103"/>
        <v/>
      </c>
      <c r="AD286" t="str">
        <f t="shared" si="103"/>
        <v/>
      </c>
      <c r="AE286" t="str">
        <f t="shared" si="103"/>
        <v/>
      </c>
      <c r="AF286" t="str">
        <f t="shared" si="103"/>
        <v/>
      </c>
      <c r="AG286" t="str">
        <f t="shared" si="103"/>
        <v/>
      </c>
      <c r="AI286">
        <f t="shared" si="93"/>
        <v>1</v>
      </c>
      <c r="AJ286">
        <f t="shared" si="94"/>
        <v>172</v>
      </c>
      <c r="AK286" t="str">
        <f t="shared" si="95"/>
        <v xml:space="preserve">20181DFASZHShift Differential - Third Shift </v>
      </c>
      <c r="AL286" t="str">
        <f t="shared" si="96"/>
        <v xml:space="preserve">Shift Differential - Third Shift </v>
      </c>
      <c r="AM286" t="str">
        <f t="shared" si="97"/>
        <v>20181</v>
      </c>
      <c r="AN286" t="str">
        <f t="shared" si="98"/>
        <v/>
      </c>
      <c r="AO286" s="13">
        <f t="shared" si="99"/>
        <v>0</v>
      </c>
      <c r="AP286">
        <f t="shared" si="100"/>
        <v>1</v>
      </c>
      <c r="AQ286" t="str">
        <f t="shared" si="101"/>
        <v xml:space="preserve">DFASZHShift Differential - Third Shift </v>
      </c>
    </row>
    <row r="287" spans="1:43" x14ac:dyDescent="0.35">
      <c r="A287" s="18" t="s">
        <v>1839</v>
      </c>
      <c r="B287" t="s">
        <v>1097</v>
      </c>
      <c r="C287" t="s">
        <v>1098</v>
      </c>
      <c r="D287" s="18"/>
      <c r="G287" s="13">
        <v>0</v>
      </c>
      <c r="I287">
        <v>20181</v>
      </c>
      <c r="J287" t="str">
        <f t="shared" si="84"/>
        <v>20181DFASZJShift Differential 20181</v>
      </c>
      <c r="K287" t="str">
        <f t="shared" si="85"/>
        <v xml:space="preserve">20181DFASZJShift Differential </v>
      </c>
      <c r="L287" t="str">
        <f t="shared" si="86"/>
        <v>20181</v>
      </c>
      <c r="M287" s="13">
        <f t="shared" si="87"/>
        <v>0</v>
      </c>
      <c r="N287" s="13"/>
      <c r="O287" s="19">
        <v>277</v>
      </c>
      <c r="P287">
        <f t="shared" si="88"/>
        <v>1</v>
      </c>
      <c r="Q287">
        <f t="shared" si="89"/>
        <v>173</v>
      </c>
      <c r="R287">
        <f t="shared" si="90"/>
        <v>1</v>
      </c>
      <c r="S287" t="b">
        <f t="shared" si="91"/>
        <v>0</v>
      </c>
      <c r="T287" t="b">
        <f t="shared" si="92"/>
        <v>0</v>
      </c>
      <c r="W287" t="str">
        <f t="shared" si="102"/>
        <v xml:space="preserve">DFASZJShift Differential </v>
      </c>
      <c r="X287" t="str">
        <f t="shared" si="102"/>
        <v/>
      </c>
      <c r="Y287" t="str">
        <f t="shared" si="102"/>
        <v/>
      </c>
      <c r="Z287" t="str">
        <f t="shared" si="102"/>
        <v/>
      </c>
      <c r="AA287" t="str">
        <f t="shared" si="102"/>
        <v/>
      </c>
      <c r="AC287" t="str">
        <f t="shared" si="103"/>
        <v/>
      </c>
      <c r="AD287" t="str">
        <f t="shared" si="103"/>
        <v/>
      </c>
      <c r="AE287" t="str">
        <f t="shared" si="103"/>
        <v/>
      </c>
      <c r="AF287" t="str">
        <f t="shared" si="103"/>
        <v/>
      </c>
      <c r="AG287" t="str">
        <f t="shared" si="103"/>
        <v/>
      </c>
      <c r="AI287">
        <f t="shared" si="93"/>
        <v>1</v>
      </c>
      <c r="AJ287">
        <f t="shared" si="94"/>
        <v>173</v>
      </c>
      <c r="AK287" t="str">
        <f t="shared" si="95"/>
        <v xml:space="preserve">20181DFASZJShift Differential </v>
      </c>
      <c r="AL287" t="str">
        <f t="shared" si="96"/>
        <v xml:space="preserve">Shift Differential </v>
      </c>
      <c r="AM287" t="str">
        <f t="shared" si="97"/>
        <v>20181</v>
      </c>
      <c r="AN287" t="str">
        <f t="shared" si="98"/>
        <v/>
      </c>
      <c r="AO287" s="13">
        <f t="shared" si="99"/>
        <v>0</v>
      </c>
      <c r="AP287">
        <f t="shared" si="100"/>
        <v>1</v>
      </c>
      <c r="AQ287" t="str">
        <f t="shared" si="101"/>
        <v xml:space="preserve">DFASZJShift Differential </v>
      </c>
    </row>
    <row r="288" spans="1:43" x14ac:dyDescent="0.35">
      <c r="A288" s="18" t="s">
        <v>1839</v>
      </c>
      <c r="B288" t="s">
        <v>1099</v>
      </c>
      <c r="C288" t="s">
        <v>1100</v>
      </c>
      <c r="D288" s="18" t="s">
        <v>1839</v>
      </c>
      <c r="E288" t="s">
        <v>1121</v>
      </c>
      <c r="F288" t="s">
        <v>1122</v>
      </c>
      <c r="G288" s="13">
        <v>0.59427743400015265</v>
      </c>
      <c r="I288">
        <v>20181</v>
      </c>
      <c r="J288" t="str">
        <f t="shared" si="84"/>
        <v>20181DFASZ5Condition of Employment20181DFASDDFML, serious health condition of employee</v>
      </c>
      <c r="K288" t="str">
        <f t="shared" si="85"/>
        <v>20181DFASZ5Condition of Employment</v>
      </c>
      <c r="L288" t="str">
        <f t="shared" si="86"/>
        <v>20181DFASDDFML, serious health condition of employee</v>
      </c>
      <c r="M288" s="13">
        <f t="shared" si="87"/>
        <v>0.59427743400015265</v>
      </c>
      <c r="N288" s="13"/>
      <c r="O288" s="19">
        <v>278</v>
      </c>
      <c r="P288">
        <f t="shared" si="88"/>
        <v>1</v>
      </c>
      <c r="Q288">
        <f t="shared" si="89"/>
        <v>174</v>
      </c>
      <c r="R288">
        <f t="shared" si="90"/>
        <v>1</v>
      </c>
      <c r="S288" t="b">
        <f t="shared" si="91"/>
        <v>1</v>
      </c>
      <c r="T288" t="b">
        <f t="shared" si="92"/>
        <v>0</v>
      </c>
      <c r="W288" t="str">
        <f t="shared" si="102"/>
        <v>DFASZ5Condition of Employment</v>
      </c>
      <c r="X288" t="str">
        <f t="shared" si="102"/>
        <v/>
      </c>
      <c r="Y288" t="str">
        <f t="shared" si="102"/>
        <v/>
      </c>
      <c r="Z288" t="str">
        <f t="shared" si="102"/>
        <v/>
      </c>
      <c r="AA288" t="str">
        <f t="shared" si="102"/>
        <v/>
      </c>
      <c r="AC288" t="str">
        <f t="shared" si="103"/>
        <v>DFASDDFML, serious health condition of employee</v>
      </c>
      <c r="AD288" t="str">
        <f t="shared" si="103"/>
        <v/>
      </c>
      <c r="AE288" t="str">
        <f t="shared" si="103"/>
        <v/>
      </c>
      <c r="AF288" t="str">
        <f t="shared" si="103"/>
        <v/>
      </c>
      <c r="AG288" t="str">
        <f t="shared" si="103"/>
        <v/>
      </c>
      <c r="AI288">
        <f t="shared" si="93"/>
        <v>1</v>
      </c>
      <c r="AJ288">
        <f t="shared" si="94"/>
        <v>174</v>
      </c>
      <c r="AK288" t="str">
        <f t="shared" si="95"/>
        <v>20181DFASZ5Condition of Employment</v>
      </c>
      <c r="AL288" t="str">
        <f t="shared" si="96"/>
        <v>Condition of Employment</v>
      </c>
      <c r="AM288" t="str">
        <f t="shared" si="97"/>
        <v>20181DFASDDFML, serious health condition of employee</v>
      </c>
      <c r="AN288" t="str">
        <f t="shared" si="98"/>
        <v>FML, serious health condition of employee</v>
      </c>
      <c r="AO288" s="13">
        <f t="shared" si="99"/>
        <v>0.59427743400015265</v>
      </c>
      <c r="AP288">
        <f t="shared" si="100"/>
        <v>1</v>
      </c>
      <c r="AQ288" t="str">
        <f t="shared" si="101"/>
        <v>DFASZ5Condition of EmploymentDFASDDFML, serious health condition of employee</v>
      </c>
    </row>
    <row r="289" spans="1:43" x14ac:dyDescent="0.35">
      <c r="A289" s="18" t="s">
        <v>1839</v>
      </c>
      <c r="B289" t="s">
        <v>1101</v>
      </c>
      <c r="C289" t="s">
        <v>1102</v>
      </c>
      <c r="D289" s="18"/>
      <c r="G289" s="13">
        <v>0</v>
      </c>
      <c r="I289">
        <v>20181</v>
      </c>
      <c r="J289" t="str">
        <f t="shared" si="84"/>
        <v>20181DFAS3DHarbor Attack 20181</v>
      </c>
      <c r="K289" t="str">
        <f t="shared" si="85"/>
        <v xml:space="preserve">20181DFAS3DHarbor Attack </v>
      </c>
      <c r="L289" t="str">
        <f t="shared" si="86"/>
        <v>20181</v>
      </c>
      <c r="M289" s="13">
        <f t="shared" si="87"/>
        <v>0</v>
      </c>
      <c r="N289" s="13"/>
      <c r="O289" s="19">
        <v>279</v>
      </c>
      <c r="P289">
        <f t="shared" si="88"/>
        <v>1</v>
      </c>
      <c r="Q289">
        <f t="shared" si="89"/>
        <v>175</v>
      </c>
      <c r="R289">
        <f t="shared" si="90"/>
        <v>1</v>
      </c>
      <c r="S289" t="b">
        <f t="shared" si="91"/>
        <v>0</v>
      </c>
      <c r="T289" t="b">
        <f t="shared" si="92"/>
        <v>0</v>
      </c>
      <c r="W289" t="str">
        <f t="shared" si="102"/>
        <v xml:space="preserve">DFAS3DHarbor Attack </v>
      </c>
      <c r="X289" t="str">
        <f t="shared" si="102"/>
        <v/>
      </c>
      <c r="Y289" t="str">
        <f t="shared" si="102"/>
        <v/>
      </c>
      <c r="Z289" t="str">
        <f t="shared" si="102"/>
        <v/>
      </c>
      <c r="AA289" t="str">
        <f t="shared" si="102"/>
        <v/>
      </c>
      <c r="AC289" t="str">
        <f t="shared" si="103"/>
        <v/>
      </c>
      <c r="AD289" t="str">
        <f t="shared" si="103"/>
        <v/>
      </c>
      <c r="AE289" t="str">
        <f t="shared" si="103"/>
        <v/>
      </c>
      <c r="AF289" t="str">
        <f t="shared" si="103"/>
        <v/>
      </c>
      <c r="AG289" t="str">
        <f t="shared" si="103"/>
        <v/>
      </c>
      <c r="AI289">
        <f t="shared" si="93"/>
        <v>1</v>
      </c>
      <c r="AJ289">
        <f t="shared" si="94"/>
        <v>175</v>
      </c>
      <c r="AK289" t="str">
        <f t="shared" si="95"/>
        <v xml:space="preserve">20181DFAS3DHarbor Attack </v>
      </c>
      <c r="AL289" t="str">
        <f t="shared" si="96"/>
        <v xml:space="preserve">Harbor Attack </v>
      </c>
      <c r="AM289" t="str">
        <f t="shared" si="97"/>
        <v>20181</v>
      </c>
      <c r="AN289" t="str">
        <f t="shared" si="98"/>
        <v/>
      </c>
      <c r="AO289" s="13">
        <f t="shared" si="99"/>
        <v>0</v>
      </c>
      <c r="AP289">
        <f t="shared" si="100"/>
        <v>1</v>
      </c>
      <c r="AQ289" t="str">
        <f t="shared" si="101"/>
        <v xml:space="preserve">DFAS3DHarbor Attack </v>
      </c>
    </row>
    <row r="290" spans="1:43" x14ac:dyDescent="0.35">
      <c r="A290" s="18" t="s">
        <v>1839</v>
      </c>
      <c r="B290" t="s">
        <v>1103</v>
      </c>
      <c r="C290" t="s">
        <v>1104</v>
      </c>
      <c r="D290" s="18"/>
      <c r="G290" s="13">
        <v>0</v>
      </c>
      <c r="I290">
        <v>20181</v>
      </c>
      <c r="J290" t="str">
        <f t="shared" si="84"/>
        <v>20181DFAS5GCleaning Spills Straight Time 20181</v>
      </c>
      <c r="K290" t="str">
        <f t="shared" si="85"/>
        <v xml:space="preserve">20181DFAS5GCleaning Spills Straight Time </v>
      </c>
      <c r="L290" t="str">
        <f t="shared" si="86"/>
        <v>20181</v>
      </c>
      <c r="M290" s="13">
        <f t="shared" si="87"/>
        <v>0</v>
      </c>
      <c r="N290" s="13"/>
      <c r="O290" s="19">
        <v>280</v>
      </c>
      <c r="P290">
        <f t="shared" si="88"/>
        <v>1</v>
      </c>
      <c r="Q290">
        <f t="shared" si="89"/>
        <v>176</v>
      </c>
      <c r="R290">
        <f t="shared" si="90"/>
        <v>1</v>
      </c>
      <c r="S290" t="b">
        <f t="shared" si="91"/>
        <v>0</v>
      </c>
      <c r="T290" t="b">
        <f t="shared" si="92"/>
        <v>0</v>
      </c>
      <c r="W290" t="str">
        <f t="shared" si="102"/>
        <v xml:space="preserve">DFAS5GCleaning Spills Straight Time </v>
      </c>
      <c r="X290" t="str">
        <f t="shared" si="102"/>
        <v/>
      </c>
      <c r="Y290" t="str">
        <f t="shared" si="102"/>
        <v/>
      </c>
      <c r="Z290" t="str">
        <f t="shared" si="102"/>
        <v/>
      </c>
      <c r="AA290" t="str">
        <f t="shared" si="102"/>
        <v/>
      </c>
      <c r="AC290" t="str">
        <f t="shared" si="103"/>
        <v/>
      </c>
      <c r="AD290" t="str">
        <f t="shared" si="103"/>
        <v/>
      </c>
      <c r="AE290" t="str">
        <f t="shared" si="103"/>
        <v/>
      </c>
      <c r="AF290" t="str">
        <f t="shared" si="103"/>
        <v/>
      </c>
      <c r="AG290" t="str">
        <f t="shared" si="103"/>
        <v/>
      </c>
      <c r="AI290">
        <f t="shared" si="93"/>
        <v>1</v>
      </c>
      <c r="AJ290">
        <f t="shared" si="94"/>
        <v>176</v>
      </c>
      <c r="AK290" t="str">
        <f t="shared" si="95"/>
        <v xml:space="preserve">20181DFAS5GCleaning Spills Straight Time </v>
      </c>
      <c r="AL290" t="str">
        <f t="shared" si="96"/>
        <v xml:space="preserve">Cleaning Spills Straight Time </v>
      </c>
      <c r="AM290" t="str">
        <f t="shared" si="97"/>
        <v>20181</v>
      </c>
      <c r="AN290" t="str">
        <f t="shared" si="98"/>
        <v/>
      </c>
      <c r="AO290" s="13">
        <f t="shared" si="99"/>
        <v>0</v>
      </c>
      <c r="AP290">
        <f t="shared" si="100"/>
        <v>1</v>
      </c>
      <c r="AQ290" t="str">
        <f t="shared" si="101"/>
        <v xml:space="preserve">DFAS5GCleaning Spills Straight Time </v>
      </c>
    </row>
    <row r="291" spans="1:43" x14ac:dyDescent="0.35">
      <c r="A291" s="18" t="s">
        <v>1839</v>
      </c>
      <c r="B291" t="s">
        <v>1105</v>
      </c>
      <c r="C291" t="s">
        <v>1106</v>
      </c>
      <c r="D291" s="18"/>
      <c r="G291" s="13">
        <v>0</v>
      </c>
      <c r="I291">
        <v>20181</v>
      </c>
      <c r="J291" t="str">
        <f t="shared" si="84"/>
        <v>20181DFAS5LSandblasting 20181</v>
      </c>
      <c r="K291" t="str">
        <f t="shared" si="85"/>
        <v xml:space="preserve">20181DFAS5LSandblasting </v>
      </c>
      <c r="L291" t="str">
        <f t="shared" si="86"/>
        <v>20181</v>
      </c>
      <c r="M291" s="13">
        <f t="shared" si="87"/>
        <v>0</v>
      </c>
      <c r="N291" s="13"/>
      <c r="O291" s="19">
        <v>281</v>
      </c>
      <c r="P291">
        <f t="shared" si="88"/>
        <v>1</v>
      </c>
      <c r="Q291">
        <f t="shared" si="89"/>
        <v>177</v>
      </c>
      <c r="R291">
        <f t="shared" si="90"/>
        <v>1</v>
      </c>
      <c r="S291" t="b">
        <f t="shared" si="91"/>
        <v>0</v>
      </c>
      <c r="T291" t="b">
        <f t="shared" si="92"/>
        <v>0</v>
      </c>
      <c r="W291" t="str">
        <f t="shared" si="102"/>
        <v xml:space="preserve">DFAS5LSandblasting </v>
      </c>
      <c r="X291" t="str">
        <f t="shared" si="102"/>
        <v/>
      </c>
      <c r="Y291" t="str">
        <f t="shared" si="102"/>
        <v/>
      </c>
      <c r="Z291" t="str">
        <f t="shared" si="102"/>
        <v/>
      </c>
      <c r="AA291" t="str">
        <f t="shared" si="102"/>
        <v/>
      </c>
      <c r="AC291" t="str">
        <f t="shared" si="103"/>
        <v/>
      </c>
      <c r="AD291" t="str">
        <f t="shared" si="103"/>
        <v/>
      </c>
      <c r="AE291" t="str">
        <f t="shared" si="103"/>
        <v/>
      </c>
      <c r="AF291" t="str">
        <f t="shared" si="103"/>
        <v/>
      </c>
      <c r="AG291" t="str">
        <f t="shared" si="103"/>
        <v/>
      </c>
      <c r="AI291">
        <f t="shared" si="93"/>
        <v>1</v>
      </c>
      <c r="AJ291">
        <f t="shared" si="94"/>
        <v>177</v>
      </c>
      <c r="AK291" t="str">
        <f t="shared" si="95"/>
        <v xml:space="preserve">20181DFAS5LSandblasting </v>
      </c>
      <c r="AL291" t="str">
        <f t="shared" si="96"/>
        <v xml:space="preserve">Sandblasting </v>
      </c>
      <c r="AM291" t="str">
        <f t="shared" si="97"/>
        <v>20181</v>
      </c>
      <c r="AN291" t="str">
        <f t="shared" si="98"/>
        <v/>
      </c>
      <c r="AO291" s="13">
        <f t="shared" si="99"/>
        <v>0</v>
      </c>
      <c r="AP291">
        <f t="shared" si="100"/>
        <v>1</v>
      </c>
      <c r="AQ291" t="str">
        <f t="shared" si="101"/>
        <v xml:space="preserve">DFAS5LSandblasting </v>
      </c>
    </row>
    <row r="292" spans="1:43" x14ac:dyDescent="0.35">
      <c r="A292" s="18" t="s">
        <v>1839</v>
      </c>
      <c r="B292" t="s">
        <v>1107</v>
      </c>
      <c r="C292" t="s">
        <v>1108</v>
      </c>
      <c r="D292" s="18"/>
      <c r="G292" s="13">
        <v>0</v>
      </c>
      <c r="I292">
        <v>20181</v>
      </c>
      <c r="J292" t="str">
        <f t="shared" si="84"/>
        <v>20181DFAS5XMinimum For Quad Cable Handling 20181</v>
      </c>
      <c r="K292" t="str">
        <f t="shared" si="85"/>
        <v xml:space="preserve">20181DFAS5XMinimum For Quad Cable Handling </v>
      </c>
      <c r="L292" t="str">
        <f t="shared" si="86"/>
        <v>20181</v>
      </c>
      <c r="M292" s="13">
        <f t="shared" si="87"/>
        <v>0</v>
      </c>
      <c r="N292" s="13"/>
      <c r="O292" s="19">
        <v>282</v>
      </c>
      <c r="P292">
        <f t="shared" si="88"/>
        <v>1</v>
      </c>
      <c r="Q292">
        <f t="shared" si="89"/>
        <v>178</v>
      </c>
      <c r="R292">
        <f t="shared" si="90"/>
        <v>1</v>
      </c>
      <c r="S292" t="b">
        <f t="shared" si="91"/>
        <v>0</v>
      </c>
      <c r="T292" t="b">
        <f t="shared" si="92"/>
        <v>0</v>
      </c>
      <c r="W292" t="str">
        <f t="shared" si="102"/>
        <v xml:space="preserve">DFAS5XMinimum For Quad Cable Handling </v>
      </c>
      <c r="X292" t="str">
        <f t="shared" si="102"/>
        <v/>
      </c>
      <c r="Y292" t="str">
        <f t="shared" si="102"/>
        <v/>
      </c>
      <c r="Z292" t="str">
        <f t="shared" si="102"/>
        <v/>
      </c>
      <c r="AA292" t="str">
        <f t="shared" si="102"/>
        <v/>
      </c>
      <c r="AC292" t="str">
        <f t="shared" si="103"/>
        <v/>
      </c>
      <c r="AD292" t="str">
        <f t="shared" si="103"/>
        <v/>
      </c>
      <c r="AE292" t="str">
        <f t="shared" si="103"/>
        <v/>
      </c>
      <c r="AF292" t="str">
        <f t="shared" si="103"/>
        <v/>
      </c>
      <c r="AG292" t="str">
        <f t="shared" si="103"/>
        <v/>
      </c>
      <c r="AI292">
        <f t="shared" si="93"/>
        <v>1</v>
      </c>
      <c r="AJ292">
        <f t="shared" si="94"/>
        <v>178</v>
      </c>
      <c r="AK292" t="str">
        <f t="shared" si="95"/>
        <v xml:space="preserve">20181DFAS5XMinimum For Quad Cable Handling </v>
      </c>
      <c r="AL292" t="str">
        <f t="shared" si="96"/>
        <v xml:space="preserve">Minimum For Quad Cable Handling </v>
      </c>
      <c r="AM292" t="str">
        <f t="shared" si="97"/>
        <v>20181</v>
      </c>
      <c r="AN292" t="str">
        <f t="shared" si="98"/>
        <v/>
      </c>
      <c r="AO292" s="13">
        <f t="shared" si="99"/>
        <v>0</v>
      </c>
      <c r="AP292">
        <f t="shared" si="100"/>
        <v>1</v>
      </c>
      <c r="AQ292" t="str">
        <f t="shared" si="101"/>
        <v xml:space="preserve">DFAS5XMinimum For Quad Cable Handling </v>
      </c>
    </row>
    <row r="293" spans="1:43" x14ac:dyDescent="0.35">
      <c r="A293" s="18" t="s">
        <v>1839</v>
      </c>
      <c r="B293" t="s">
        <v>1109</v>
      </c>
      <c r="C293" t="s">
        <v>1110</v>
      </c>
      <c r="D293" s="18"/>
      <c r="G293" s="13">
        <v>0</v>
      </c>
      <c r="I293">
        <v>20181</v>
      </c>
      <c r="J293" t="str">
        <f t="shared" si="84"/>
        <v>20181DFAS7MMaster Financial Responsibility 20181</v>
      </c>
      <c r="K293" t="str">
        <f t="shared" si="85"/>
        <v xml:space="preserve">20181DFAS7MMaster Financial Responsibility </v>
      </c>
      <c r="L293" t="str">
        <f t="shared" si="86"/>
        <v>20181</v>
      </c>
      <c r="M293" s="13">
        <f t="shared" si="87"/>
        <v>0</v>
      </c>
      <c r="N293" s="13"/>
      <c r="O293" s="19">
        <v>283</v>
      </c>
      <c r="P293">
        <f t="shared" si="88"/>
        <v>1</v>
      </c>
      <c r="Q293">
        <f t="shared" si="89"/>
        <v>179</v>
      </c>
      <c r="R293">
        <f t="shared" si="90"/>
        <v>1</v>
      </c>
      <c r="S293" t="b">
        <f t="shared" si="91"/>
        <v>0</v>
      </c>
      <c r="T293" t="b">
        <f t="shared" si="92"/>
        <v>0</v>
      </c>
      <c r="W293" t="str">
        <f t="shared" si="102"/>
        <v xml:space="preserve">DFAS7MMaster Financial Responsibility </v>
      </c>
      <c r="X293" t="str">
        <f t="shared" si="102"/>
        <v/>
      </c>
      <c r="Y293" t="str">
        <f t="shared" si="102"/>
        <v/>
      </c>
      <c r="Z293" t="str">
        <f t="shared" si="102"/>
        <v/>
      </c>
      <c r="AA293" t="str">
        <f t="shared" si="102"/>
        <v/>
      </c>
      <c r="AC293" t="str">
        <f t="shared" si="103"/>
        <v/>
      </c>
      <c r="AD293" t="str">
        <f t="shared" si="103"/>
        <v/>
      </c>
      <c r="AE293" t="str">
        <f t="shared" si="103"/>
        <v/>
      </c>
      <c r="AF293" t="str">
        <f t="shared" si="103"/>
        <v/>
      </c>
      <c r="AG293" t="str">
        <f t="shared" si="103"/>
        <v/>
      </c>
      <c r="AI293">
        <f t="shared" si="93"/>
        <v>1</v>
      </c>
      <c r="AJ293">
        <f t="shared" si="94"/>
        <v>179</v>
      </c>
      <c r="AK293" t="str">
        <f t="shared" si="95"/>
        <v xml:space="preserve">20181DFAS7MMaster Financial Responsibility </v>
      </c>
      <c r="AL293" t="str">
        <f t="shared" si="96"/>
        <v xml:space="preserve">Master Financial Responsibility </v>
      </c>
      <c r="AM293" t="str">
        <f t="shared" si="97"/>
        <v>20181</v>
      </c>
      <c r="AN293" t="str">
        <f t="shared" si="98"/>
        <v/>
      </c>
      <c r="AO293" s="13">
        <f t="shared" si="99"/>
        <v>0</v>
      </c>
      <c r="AP293">
        <f t="shared" si="100"/>
        <v>1</v>
      </c>
      <c r="AQ293" t="str">
        <f t="shared" si="101"/>
        <v xml:space="preserve">DFAS7MMaster Financial Responsibility </v>
      </c>
    </row>
    <row r="294" spans="1:43" x14ac:dyDescent="0.35">
      <c r="A294" s="18" t="s">
        <v>1839</v>
      </c>
      <c r="B294" t="s">
        <v>1113</v>
      </c>
      <c r="C294" t="s">
        <v>1114</v>
      </c>
      <c r="D294" s="18"/>
      <c r="G294" s="13">
        <v>0</v>
      </c>
      <c r="I294">
        <v>20181</v>
      </c>
      <c r="J294" t="str">
        <f t="shared" si="84"/>
        <v>20181DFASPRFinal Pay - Credit Hours 20181</v>
      </c>
      <c r="K294" t="str">
        <f t="shared" si="85"/>
        <v xml:space="preserve">20181DFASPRFinal Pay - Credit Hours </v>
      </c>
      <c r="L294" t="str">
        <f t="shared" si="86"/>
        <v>20181</v>
      </c>
      <c r="M294" s="13">
        <f t="shared" si="87"/>
        <v>0</v>
      </c>
      <c r="N294" s="13"/>
      <c r="O294" s="19">
        <v>284</v>
      </c>
      <c r="P294">
        <f t="shared" si="88"/>
        <v>1</v>
      </c>
      <c r="Q294">
        <f t="shared" si="89"/>
        <v>180</v>
      </c>
      <c r="R294">
        <f t="shared" si="90"/>
        <v>1</v>
      </c>
      <c r="S294" t="b">
        <f t="shared" si="91"/>
        <v>0</v>
      </c>
      <c r="T294" t="b">
        <f t="shared" si="92"/>
        <v>0</v>
      </c>
      <c r="W294" t="str">
        <f t="shared" si="102"/>
        <v xml:space="preserve">DFASPRFinal Pay - Credit Hours </v>
      </c>
      <c r="X294" t="str">
        <f t="shared" si="102"/>
        <v/>
      </c>
      <c r="Y294" t="str">
        <f t="shared" si="102"/>
        <v/>
      </c>
      <c r="Z294" t="str">
        <f t="shared" si="102"/>
        <v/>
      </c>
      <c r="AA294" t="str">
        <f t="shared" si="102"/>
        <v/>
      </c>
      <c r="AC294" t="str">
        <f t="shared" si="103"/>
        <v/>
      </c>
      <c r="AD294" t="str">
        <f t="shared" si="103"/>
        <v/>
      </c>
      <c r="AE294" t="str">
        <f t="shared" si="103"/>
        <v/>
      </c>
      <c r="AF294" t="str">
        <f t="shared" si="103"/>
        <v/>
      </c>
      <c r="AG294" t="str">
        <f t="shared" si="103"/>
        <v/>
      </c>
      <c r="AI294">
        <f t="shared" si="93"/>
        <v>1</v>
      </c>
      <c r="AJ294">
        <f t="shared" si="94"/>
        <v>180</v>
      </c>
      <c r="AK294" t="str">
        <f t="shared" si="95"/>
        <v xml:space="preserve">20181DFASPRFinal Pay - Credit Hours </v>
      </c>
      <c r="AL294" t="str">
        <f t="shared" si="96"/>
        <v xml:space="preserve">Final Pay - Credit Hours </v>
      </c>
      <c r="AM294" t="str">
        <f t="shared" si="97"/>
        <v>20181</v>
      </c>
      <c r="AN294" t="str">
        <f t="shared" si="98"/>
        <v/>
      </c>
      <c r="AO294" s="13">
        <f t="shared" si="99"/>
        <v>0</v>
      </c>
      <c r="AP294">
        <f t="shared" si="100"/>
        <v>1</v>
      </c>
      <c r="AQ294" t="str">
        <f t="shared" si="101"/>
        <v xml:space="preserve">DFASPRFinal Pay - Credit Hours </v>
      </c>
    </row>
    <row r="295" spans="1:43" x14ac:dyDescent="0.35">
      <c r="A295" s="18" t="s">
        <v>1839</v>
      </c>
      <c r="B295" t="s">
        <v>1115</v>
      </c>
      <c r="C295" t="s">
        <v>1116</v>
      </c>
      <c r="D295" s="18"/>
      <c r="G295" s="13">
        <v>0</v>
      </c>
      <c r="I295">
        <v>20181</v>
      </c>
      <c r="J295" t="str">
        <f t="shared" si="84"/>
        <v>20181DFASDAFamily-medical leave (FML), birth of son/daughter or care of newborn20181</v>
      </c>
      <c r="K295" t="str">
        <f t="shared" si="85"/>
        <v>20181DFASDAFamily-medical leave (FML), birth of son/daughter or care of newborn</v>
      </c>
      <c r="L295" t="str">
        <f t="shared" si="86"/>
        <v>20181</v>
      </c>
      <c r="M295" s="13">
        <f t="shared" si="87"/>
        <v>0</v>
      </c>
      <c r="N295" s="13"/>
      <c r="O295" s="19">
        <v>285</v>
      </c>
      <c r="P295">
        <f t="shared" si="88"/>
        <v>1</v>
      </c>
      <c r="Q295">
        <f t="shared" si="89"/>
        <v>181</v>
      </c>
      <c r="R295">
        <f t="shared" si="90"/>
        <v>1</v>
      </c>
      <c r="S295" t="b">
        <f t="shared" si="91"/>
        <v>0</v>
      </c>
      <c r="T295" t="b">
        <f t="shared" si="92"/>
        <v>0</v>
      </c>
      <c r="W295" t="str">
        <f t="shared" si="102"/>
        <v>DFASDAFamily-medical leave (FML), birth of son/daughter or care of newborn</v>
      </c>
      <c r="X295" t="str">
        <f t="shared" si="102"/>
        <v/>
      </c>
      <c r="Y295" t="str">
        <f t="shared" si="102"/>
        <v/>
      </c>
      <c r="Z295" t="str">
        <f t="shared" si="102"/>
        <v/>
      </c>
      <c r="AA295" t="str">
        <f t="shared" si="102"/>
        <v/>
      </c>
      <c r="AC295" t="str">
        <f t="shared" si="103"/>
        <v/>
      </c>
      <c r="AD295" t="str">
        <f t="shared" si="103"/>
        <v/>
      </c>
      <c r="AE295" t="str">
        <f t="shared" si="103"/>
        <v/>
      </c>
      <c r="AF295" t="str">
        <f t="shared" si="103"/>
        <v/>
      </c>
      <c r="AG295" t="str">
        <f t="shared" si="103"/>
        <v/>
      </c>
      <c r="AI295">
        <f t="shared" si="93"/>
        <v>1</v>
      </c>
      <c r="AJ295">
        <f t="shared" si="94"/>
        <v>181</v>
      </c>
      <c r="AK295" t="str">
        <f t="shared" si="95"/>
        <v>20181DFASDAFamily-medical leave (FML), birth of son/daughter or care of newborn</v>
      </c>
      <c r="AL295" t="str">
        <f t="shared" si="96"/>
        <v>Family-medical leave (FML), birth of son/daughter or care of newborn</v>
      </c>
      <c r="AM295" t="str">
        <f t="shared" si="97"/>
        <v>20181</v>
      </c>
      <c r="AN295" t="str">
        <f t="shared" si="98"/>
        <v/>
      </c>
      <c r="AO295" s="13">
        <f t="shared" si="99"/>
        <v>0</v>
      </c>
      <c r="AP295">
        <f t="shared" si="100"/>
        <v>1</v>
      </c>
      <c r="AQ295" t="str">
        <f t="shared" si="101"/>
        <v>DFASDAFamily-medical leave (FML), birth of son/daughter or care of newborn</v>
      </c>
    </row>
    <row r="296" spans="1:43" x14ac:dyDescent="0.35">
      <c r="A296" s="18" t="s">
        <v>1839</v>
      </c>
      <c r="B296" t="s">
        <v>1117</v>
      </c>
      <c r="C296" t="s">
        <v>1118</v>
      </c>
      <c r="D296" s="18"/>
      <c r="G296" s="13">
        <v>0</v>
      </c>
      <c r="I296">
        <v>20181</v>
      </c>
      <c r="J296" t="str">
        <f t="shared" si="84"/>
        <v>20181DFASDBFML, adoption or foster care20181</v>
      </c>
      <c r="K296" t="str">
        <f t="shared" si="85"/>
        <v>20181DFASDBFML, adoption or foster care</v>
      </c>
      <c r="L296" t="str">
        <f t="shared" si="86"/>
        <v>20181</v>
      </c>
      <c r="M296" s="13">
        <f t="shared" si="87"/>
        <v>0</v>
      </c>
      <c r="N296" s="13"/>
      <c r="O296" s="19">
        <v>286</v>
      </c>
      <c r="P296">
        <f t="shared" si="88"/>
        <v>1</v>
      </c>
      <c r="Q296">
        <f t="shared" si="89"/>
        <v>182</v>
      </c>
      <c r="R296">
        <f t="shared" si="90"/>
        <v>1</v>
      </c>
      <c r="S296" t="b">
        <f t="shared" si="91"/>
        <v>0</v>
      </c>
      <c r="T296" t="b">
        <f t="shared" si="92"/>
        <v>0</v>
      </c>
      <c r="W296" t="str">
        <f t="shared" si="102"/>
        <v>DFASDBFML, adoption or foster care</v>
      </c>
      <c r="X296" t="str">
        <f t="shared" si="102"/>
        <v/>
      </c>
      <c r="Y296" t="str">
        <f t="shared" si="102"/>
        <v/>
      </c>
      <c r="Z296" t="str">
        <f t="shared" si="102"/>
        <v/>
      </c>
      <c r="AA296" t="str">
        <f t="shared" si="102"/>
        <v/>
      </c>
      <c r="AC296" t="str">
        <f t="shared" si="103"/>
        <v/>
      </c>
      <c r="AD296" t="str">
        <f t="shared" si="103"/>
        <v/>
      </c>
      <c r="AE296" t="str">
        <f t="shared" si="103"/>
        <v/>
      </c>
      <c r="AF296" t="str">
        <f t="shared" si="103"/>
        <v/>
      </c>
      <c r="AG296" t="str">
        <f t="shared" si="103"/>
        <v/>
      </c>
      <c r="AI296">
        <f t="shared" si="93"/>
        <v>1</v>
      </c>
      <c r="AJ296">
        <f t="shared" si="94"/>
        <v>182</v>
      </c>
      <c r="AK296" t="str">
        <f t="shared" si="95"/>
        <v>20181DFASDBFML, adoption or foster care</v>
      </c>
      <c r="AL296" t="str">
        <f t="shared" si="96"/>
        <v>FML, adoption or foster care</v>
      </c>
      <c r="AM296" t="str">
        <f t="shared" si="97"/>
        <v>20181</v>
      </c>
      <c r="AN296" t="str">
        <f t="shared" si="98"/>
        <v/>
      </c>
      <c r="AO296" s="13">
        <f t="shared" si="99"/>
        <v>0</v>
      </c>
      <c r="AP296">
        <f t="shared" si="100"/>
        <v>1</v>
      </c>
      <c r="AQ296" t="str">
        <f t="shared" si="101"/>
        <v>DFASDBFML, adoption or foster care</v>
      </c>
    </row>
    <row r="297" spans="1:43" x14ac:dyDescent="0.35">
      <c r="A297" s="18" t="s">
        <v>1839</v>
      </c>
      <c r="B297" t="s">
        <v>1119</v>
      </c>
      <c r="C297" t="s">
        <v>1120</v>
      </c>
      <c r="D297" s="18" t="s">
        <v>1839</v>
      </c>
      <c r="E297" t="s">
        <v>1121</v>
      </c>
      <c r="F297" t="s">
        <v>1122</v>
      </c>
      <c r="G297" s="13">
        <v>0.51790976915604214</v>
      </c>
      <c r="I297">
        <v>20181</v>
      </c>
      <c r="J297" t="str">
        <f t="shared" si="84"/>
        <v>20181DFASDCFML; care for spouse, son, daughter or parent with serious health condition20181DFASDDFML, serious health condition of employee</v>
      </c>
      <c r="K297" t="str">
        <f t="shared" si="85"/>
        <v>20181DFASDCFML; care for spouse, son, daughter or parent with serious health condition</v>
      </c>
      <c r="L297" t="str">
        <f t="shared" si="86"/>
        <v>20181DFASDDFML, serious health condition of employee</v>
      </c>
      <c r="M297" s="13">
        <f t="shared" si="87"/>
        <v>0.51790976915604214</v>
      </c>
      <c r="N297" s="13"/>
      <c r="O297" s="19">
        <v>287</v>
      </c>
      <c r="P297">
        <f t="shared" si="88"/>
        <v>1</v>
      </c>
      <c r="Q297">
        <f t="shared" si="89"/>
        <v>183</v>
      </c>
      <c r="R297">
        <f t="shared" si="90"/>
        <v>1</v>
      </c>
      <c r="S297" t="b">
        <f t="shared" si="91"/>
        <v>1</v>
      </c>
      <c r="T297" t="b">
        <f t="shared" si="92"/>
        <v>0</v>
      </c>
      <c r="W297" t="str">
        <f t="shared" si="102"/>
        <v>DFASDCFML; care for spouse, son, daughter or parent with serious health condition</v>
      </c>
      <c r="X297" t="str">
        <f t="shared" si="102"/>
        <v/>
      </c>
      <c r="Y297" t="str">
        <f t="shared" si="102"/>
        <v/>
      </c>
      <c r="Z297" t="str">
        <f t="shared" si="102"/>
        <v/>
      </c>
      <c r="AA297" t="str">
        <f t="shared" si="102"/>
        <v/>
      </c>
      <c r="AC297" t="str">
        <f t="shared" si="103"/>
        <v>DFASDDFML, serious health condition of employee</v>
      </c>
      <c r="AD297" t="str">
        <f t="shared" si="103"/>
        <v/>
      </c>
      <c r="AE297" t="str">
        <f t="shared" si="103"/>
        <v/>
      </c>
      <c r="AF297" t="str">
        <f t="shared" si="103"/>
        <v/>
      </c>
      <c r="AG297" t="str">
        <f t="shared" si="103"/>
        <v/>
      </c>
      <c r="AI297">
        <f t="shared" si="93"/>
        <v>1</v>
      </c>
      <c r="AJ297">
        <f t="shared" si="94"/>
        <v>183</v>
      </c>
      <c r="AK297" t="str">
        <f t="shared" si="95"/>
        <v>20181DFASDCFML; care for spouse, son, daughter or parent with serious health condition</v>
      </c>
      <c r="AL297" t="str">
        <f t="shared" si="96"/>
        <v>FML; care for spouse, son, daughter or parent with serious health condition</v>
      </c>
      <c r="AM297" t="str">
        <f t="shared" si="97"/>
        <v>20181DFASDDFML, serious health condition of employee</v>
      </c>
      <c r="AN297" t="str">
        <f t="shared" si="98"/>
        <v>FML, serious health condition of employee</v>
      </c>
      <c r="AO297" s="13">
        <f t="shared" si="99"/>
        <v>0.51790976915604214</v>
      </c>
      <c r="AP297">
        <f t="shared" si="100"/>
        <v>1</v>
      </c>
      <c r="AQ297" t="str">
        <f t="shared" si="101"/>
        <v>DFASDCFML; care for spouse, son, daughter or parent with serious health conditionDFASDDFML, serious health condition of employee</v>
      </c>
    </row>
    <row r="298" spans="1:43" x14ac:dyDescent="0.35">
      <c r="A298" s="18" t="s">
        <v>1839</v>
      </c>
      <c r="B298" t="s">
        <v>1121</v>
      </c>
      <c r="C298" t="s">
        <v>1122</v>
      </c>
      <c r="D298" s="18" t="s">
        <v>1839</v>
      </c>
      <c r="E298" t="s">
        <v>1099</v>
      </c>
      <c r="F298" t="s">
        <v>1100</v>
      </c>
      <c r="G298" s="13">
        <v>0.59427743400015265</v>
      </c>
      <c r="I298">
        <v>20181</v>
      </c>
      <c r="J298" t="str">
        <f t="shared" si="84"/>
        <v>20181DFASDDFML, serious health condition of employee20181DFASZ5Condition of Employment</v>
      </c>
      <c r="K298" t="str">
        <f t="shared" si="85"/>
        <v>20181DFASDDFML, serious health condition of employee</v>
      </c>
      <c r="L298" t="str">
        <f t="shared" si="86"/>
        <v>20181DFASZ5Condition of Employment</v>
      </c>
      <c r="M298" s="13">
        <f t="shared" si="87"/>
        <v>0.59427743400015265</v>
      </c>
      <c r="N298" s="13"/>
      <c r="O298" s="19">
        <v>288</v>
      </c>
      <c r="P298">
        <f t="shared" si="88"/>
        <v>2</v>
      </c>
      <c r="Q298">
        <f t="shared" si="89"/>
        <v>184</v>
      </c>
      <c r="R298">
        <f t="shared" si="90"/>
        <v>1</v>
      </c>
      <c r="S298" t="b">
        <f t="shared" si="91"/>
        <v>1</v>
      </c>
      <c r="T298" t="b">
        <f t="shared" si="92"/>
        <v>0</v>
      </c>
      <c r="W298" t="str">
        <f t="shared" si="102"/>
        <v>DFASDDFML, serious health condition of employee</v>
      </c>
      <c r="X298" t="str">
        <f t="shared" si="102"/>
        <v/>
      </c>
      <c r="Y298" t="str">
        <f t="shared" si="102"/>
        <v/>
      </c>
      <c r="Z298" t="str">
        <f t="shared" si="102"/>
        <v/>
      </c>
      <c r="AA298" t="str">
        <f t="shared" si="102"/>
        <v/>
      </c>
      <c r="AC298" t="str">
        <f t="shared" si="103"/>
        <v>DFASZ5Condition of Employment</v>
      </c>
      <c r="AD298" t="str">
        <f t="shared" si="103"/>
        <v/>
      </c>
      <c r="AE298" t="str">
        <f t="shared" si="103"/>
        <v/>
      </c>
      <c r="AF298" t="str">
        <f t="shared" si="103"/>
        <v/>
      </c>
      <c r="AG298" t="str">
        <f t="shared" si="103"/>
        <v/>
      </c>
      <c r="AI298">
        <f t="shared" si="93"/>
        <v>1</v>
      </c>
      <c r="AJ298">
        <f t="shared" si="94"/>
        <v>184</v>
      </c>
      <c r="AK298" t="str">
        <f t="shared" si="95"/>
        <v>20181DFASDDFML, serious health condition of employee</v>
      </c>
      <c r="AL298" t="str">
        <f t="shared" si="96"/>
        <v>FML, serious health condition of employee</v>
      </c>
      <c r="AM298" t="str">
        <f t="shared" si="97"/>
        <v>20181DFASZ5Condition of Employment</v>
      </c>
      <c r="AN298" t="str">
        <f t="shared" si="98"/>
        <v>Condition of Employment</v>
      </c>
      <c r="AO298" s="13">
        <f t="shared" si="99"/>
        <v>0.59427743400015265</v>
      </c>
      <c r="AP298">
        <f t="shared" si="100"/>
        <v>1</v>
      </c>
      <c r="AQ298" t="str">
        <f t="shared" si="101"/>
        <v>DFASDDFML, serious health condition of employeeDFASZ5Condition of Employment</v>
      </c>
    </row>
    <row r="299" spans="1:43" x14ac:dyDescent="0.35">
      <c r="A299" s="18" t="s">
        <v>1839</v>
      </c>
      <c r="B299" t="s">
        <v>1121</v>
      </c>
      <c r="C299" t="s">
        <v>1122</v>
      </c>
      <c r="D299" s="18" t="s">
        <v>1839</v>
      </c>
      <c r="E299" t="s">
        <v>1119</v>
      </c>
      <c r="F299" t="s">
        <v>1120</v>
      </c>
      <c r="G299" s="13">
        <v>0.51790976915604214</v>
      </c>
      <c r="I299">
        <v>20181</v>
      </c>
      <c r="J299" t="str">
        <f t="shared" si="84"/>
        <v>20181DFASDDFML, serious health condition of employee20181DFASDCFML; care for spouse, son, daughter or parent with serious health condition</v>
      </c>
      <c r="K299" t="str">
        <f t="shared" si="85"/>
        <v>20181DFASDDFML, serious health condition of employee</v>
      </c>
      <c r="L299" t="str">
        <f t="shared" si="86"/>
        <v>20181DFASDCFML; care for spouse, son, daughter or parent with serious health condition</v>
      </c>
      <c r="M299" s="13">
        <f t="shared" si="87"/>
        <v>0.51790976915604214</v>
      </c>
      <c r="N299" s="13"/>
      <c r="O299" s="19">
        <v>289</v>
      </c>
      <c r="P299">
        <f t="shared" si="88"/>
        <v>2</v>
      </c>
      <c r="Q299">
        <f t="shared" si="89"/>
        <v>184</v>
      </c>
      <c r="R299">
        <f t="shared" si="90"/>
        <v>2</v>
      </c>
      <c r="S299" t="b">
        <f t="shared" si="91"/>
        <v>1</v>
      </c>
      <c r="T299" t="b">
        <f t="shared" si="92"/>
        <v>0</v>
      </c>
      <c r="W299" t="str">
        <f t="shared" si="102"/>
        <v>DFASDDFML, serious health condition of employee</v>
      </c>
      <c r="X299" t="str">
        <f t="shared" si="102"/>
        <v/>
      </c>
      <c r="Y299" t="str">
        <f t="shared" si="102"/>
        <v/>
      </c>
      <c r="Z299" t="str">
        <f t="shared" si="102"/>
        <v/>
      </c>
      <c r="AA299" t="str">
        <f t="shared" si="102"/>
        <v/>
      </c>
      <c r="AC299" t="str">
        <f t="shared" si="103"/>
        <v>DFASDCFML; care for spouse, son, daughter or parent with serious health condition</v>
      </c>
      <c r="AD299" t="str">
        <f t="shared" si="103"/>
        <v/>
      </c>
      <c r="AE299" t="str">
        <f t="shared" si="103"/>
        <v/>
      </c>
      <c r="AF299" t="str">
        <f t="shared" si="103"/>
        <v/>
      </c>
      <c r="AG299" t="str">
        <f t="shared" si="103"/>
        <v/>
      </c>
      <c r="AI299">
        <f t="shared" si="93"/>
        <v>1</v>
      </c>
      <c r="AJ299">
        <f t="shared" si="94"/>
        <v>184</v>
      </c>
      <c r="AK299" t="str">
        <f t="shared" si="95"/>
        <v>20181DFASDDFML, serious health condition of employee</v>
      </c>
      <c r="AL299" t="str">
        <f t="shared" si="96"/>
        <v>FML, serious health condition of employee</v>
      </c>
      <c r="AM299" t="str">
        <f t="shared" si="97"/>
        <v>20181DFASDCFML; care for spouse, son, daughter or parent with serious health condition</v>
      </c>
      <c r="AN299" t="str">
        <f t="shared" si="98"/>
        <v>FML; care for spouse, son, daughter or parent with serious health condition</v>
      </c>
      <c r="AO299" s="13">
        <f t="shared" si="99"/>
        <v>0.51790976915604214</v>
      </c>
      <c r="AP299">
        <f t="shared" si="100"/>
        <v>1</v>
      </c>
      <c r="AQ299" t="str">
        <f t="shared" si="101"/>
        <v>DFASDDFML, serious health condition of employeeDFASDCFML; care for spouse, son, daughter or parent with serious health condition</v>
      </c>
    </row>
    <row r="300" spans="1:43" x14ac:dyDescent="0.35">
      <c r="A300" s="18" t="s">
        <v>1839</v>
      </c>
      <c r="B300" t="s">
        <v>1123</v>
      </c>
      <c r="C300" t="s">
        <v>1124</v>
      </c>
      <c r="D300" s="18"/>
      <c r="G300" s="13">
        <v>0</v>
      </c>
      <c r="I300">
        <v>20181</v>
      </c>
      <c r="J300" t="str">
        <f t="shared" si="84"/>
        <v>20181DFASDEFamily-friendly leave (FFL), family care/bereavement20181</v>
      </c>
      <c r="K300" t="str">
        <f t="shared" si="85"/>
        <v>20181DFASDEFamily-friendly leave (FFL), family care/bereavement</v>
      </c>
      <c r="L300" t="str">
        <f t="shared" si="86"/>
        <v>20181</v>
      </c>
      <c r="M300" s="13">
        <f t="shared" si="87"/>
        <v>0</v>
      </c>
      <c r="N300" s="13"/>
      <c r="O300" s="19">
        <v>290</v>
      </c>
      <c r="P300">
        <f t="shared" si="88"/>
        <v>1</v>
      </c>
      <c r="Q300">
        <f t="shared" si="89"/>
        <v>185</v>
      </c>
      <c r="R300">
        <f t="shared" si="90"/>
        <v>1</v>
      </c>
      <c r="S300" t="b">
        <f t="shared" si="91"/>
        <v>0</v>
      </c>
      <c r="T300" t="b">
        <f t="shared" si="92"/>
        <v>0</v>
      </c>
      <c r="W300" t="str">
        <f t="shared" si="102"/>
        <v>DFASDEFamily-friendly leave (FFL), family care/bereavement</v>
      </c>
      <c r="X300" t="str">
        <f t="shared" si="102"/>
        <v/>
      </c>
      <c r="Y300" t="str">
        <f t="shared" si="102"/>
        <v/>
      </c>
      <c r="Z300" t="str">
        <f t="shared" si="102"/>
        <v/>
      </c>
      <c r="AA300" t="str">
        <f t="shared" si="102"/>
        <v/>
      </c>
      <c r="AC300" t="str">
        <f t="shared" si="103"/>
        <v/>
      </c>
      <c r="AD300" t="str">
        <f t="shared" si="103"/>
        <v/>
      </c>
      <c r="AE300" t="str">
        <f t="shared" si="103"/>
        <v/>
      </c>
      <c r="AF300" t="str">
        <f t="shared" si="103"/>
        <v/>
      </c>
      <c r="AG300" t="str">
        <f t="shared" si="103"/>
        <v/>
      </c>
      <c r="AI300">
        <f t="shared" si="93"/>
        <v>1</v>
      </c>
      <c r="AJ300">
        <f t="shared" si="94"/>
        <v>185</v>
      </c>
      <c r="AK300" t="str">
        <f t="shared" si="95"/>
        <v>20181DFASDEFamily-friendly leave (FFL), family care/bereavement</v>
      </c>
      <c r="AL300" t="str">
        <f t="shared" si="96"/>
        <v>Family-friendly leave (FFL), family care/bereavement</v>
      </c>
      <c r="AM300" t="str">
        <f t="shared" si="97"/>
        <v>20181</v>
      </c>
      <c r="AN300" t="str">
        <f t="shared" si="98"/>
        <v/>
      </c>
      <c r="AO300" s="13">
        <f t="shared" si="99"/>
        <v>0</v>
      </c>
      <c r="AP300">
        <f t="shared" si="100"/>
        <v>1</v>
      </c>
      <c r="AQ300" t="str">
        <f t="shared" si="101"/>
        <v>DFASDEFamily-friendly leave (FFL), family care/bereavement</v>
      </c>
    </row>
    <row r="301" spans="1:43" x14ac:dyDescent="0.35">
      <c r="A301" s="18" t="s">
        <v>1839</v>
      </c>
      <c r="B301" t="s">
        <v>1125</v>
      </c>
      <c r="C301" t="s">
        <v>1126</v>
      </c>
      <c r="D301" s="18"/>
      <c r="G301" s="13">
        <v>0</v>
      </c>
      <c r="I301">
        <v>20181</v>
      </c>
      <c r="J301" t="str">
        <f t="shared" si="84"/>
        <v>20181DFASDFFFL, adoption-related purposes20181</v>
      </c>
      <c r="K301" t="str">
        <f t="shared" si="85"/>
        <v>20181DFASDFFFL, adoption-related purposes</v>
      </c>
      <c r="L301" t="str">
        <f t="shared" si="86"/>
        <v>20181</v>
      </c>
      <c r="M301" s="13">
        <f t="shared" si="87"/>
        <v>0</v>
      </c>
      <c r="N301" s="13"/>
      <c r="O301" s="19">
        <v>291</v>
      </c>
      <c r="P301">
        <f t="shared" si="88"/>
        <v>1</v>
      </c>
      <c r="Q301">
        <f t="shared" si="89"/>
        <v>186</v>
      </c>
      <c r="R301">
        <f t="shared" si="90"/>
        <v>1</v>
      </c>
      <c r="S301" t="b">
        <f t="shared" si="91"/>
        <v>0</v>
      </c>
      <c r="T301" t="b">
        <f t="shared" si="92"/>
        <v>0</v>
      </c>
      <c r="W301" t="str">
        <f t="shared" si="102"/>
        <v>DFASDFFFL, adoption-related purposes</v>
      </c>
      <c r="X301" t="str">
        <f t="shared" si="102"/>
        <v/>
      </c>
      <c r="Y301" t="str">
        <f t="shared" si="102"/>
        <v/>
      </c>
      <c r="Z301" t="str">
        <f t="shared" si="102"/>
        <v/>
      </c>
      <c r="AA301" t="str">
        <f t="shared" si="102"/>
        <v/>
      </c>
      <c r="AC301" t="str">
        <f t="shared" si="103"/>
        <v/>
      </c>
      <c r="AD301" t="str">
        <f t="shared" si="103"/>
        <v/>
      </c>
      <c r="AE301" t="str">
        <f t="shared" si="103"/>
        <v/>
      </c>
      <c r="AF301" t="str">
        <f t="shared" si="103"/>
        <v/>
      </c>
      <c r="AG301" t="str">
        <f t="shared" si="103"/>
        <v/>
      </c>
      <c r="AI301">
        <f t="shared" si="93"/>
        <v>1</v>
      </c>
      <c r="AJ301">
        <f t="shared" si="94"/>
        <v>186</v>
      </c>
      <c r="AK301" t="str">
        <f t="shared" si="95"/>
        <v>20181DFASDFFFL, adoption-related purposes</v>
      </c>
      <c r="AL301" t="str">
        <f t="shared" si="96"/>
        <v>FFL, adoption-related purposes</v>
      </c>
      <c r="AM301" t="str">
        <f t="shared" si="97"/>
        <v>20181</v>
      </c>
      <c r="AN301" t="str">
        <f t="shared" si="98"/>
        <v/>
      </c>
      <c r="AO301" s="13">
        <f t="shared" si="99"/>
        <v>0</v>
      </c>
      <c r="AP301">
        <f t="shared" si="100"/>
        <v>1</v>
      </c>
      <c r="AQ301" t="str">
        <f t="shared" si="101"/>
        <v>DFASDFFFL, adoption-related purposes</v>
      </c>
    </row>
    <row r="302" spans="1:43" x14ac:dyDescent="0.35">
      <c r="A302" s="18" t="s">
        <v>1839</v>
      </c>
      <c r="B302" t="s">
        <v>1127</v>
      </c>
      <c r="C302" t="s">
        <v>1128</v>
      </c>
      <c r="D302" s="18"/>
      <c r="G302" s="13">
        <v>0</v>
      </c>
      <c r="I302">
        <v>20181</v>
      </c>
      <c r="J302" t="str">
        <f t="shared" si="84"/>
        <v>20181DFASDLDelta leave beginning balance hours20181</v>
      </c>
      <c r="K302" t="str">
        <f t="shared" si="85"/>
        <v>20181DFASDLDelta leave beginning balance hours</v>
      </c>
      <c r="L302" t="str">
        <f t="shared" si="86"/>
        <v>20181</v>
      </c>
      <c r="M302" s="13">
        <f t="shared" si="87"/>
        <v>0</v>
      </c>
      <c r="N302" s="13"/>
      <c r="O302" s="19">
        <v>292</v>
      </c>
      <c r="P302">
        <f t="shared" si="88"/>
        <v>1</v>
      </c>
      <c r="Q302">
        <f t="shared" si="89"/>
        <v>187</v>
      </c>
      <c r="R302">
        <f t="shared" si="90"/>
        <v>1</v>
      </c>
      <c r="S302" t="b">
        <f t="shared" si="91"/>
        <v>0</v>
      </c>
      <c r="T302" t="b">
        <f t="shared" si="92"/>
        <v>0</v>
      </c>
      <c r="W302" t="str">
        <f t="shared" si="102"/>
        <v>DFASDLDelta leave beginning balance hours</v>
      </c>
      <c r="X302" t="str">
        <f t="shared" si="102"/>
        <v/>
      </c>
      <c r="Y302" t="str">
        <f t="shared" si="102"/>
        <v/>
      </c>
      <c r="Z302" t="str">
        <f t="shared" si="102"/>
        <v/>
      </c>
      <c r="AA302" t="str">
        <f t="shared" si="102"/>
        <v/>
      </c>
      <c r="AC302" t="str">
        <f t="shared" si="103"/>
        <v/>
      </c>
      <c r="AD302" t="str">
        <f t="shared" si="103"/>
        <v/>
      </c>
      <c r="AE302" t="str">
        <f t="shared" si="103"/>
        <v/>
      </c>
      <c r="AF302" t="str">
        <f t="shared" si="103"/>
        <v/>
      </c>
      <c r="AG302" t="str">
        <f t="shared" si="103"/>
        <v/>
      </c>
      <c r="AI302">
        <f t="shared" si="93"/>
        <v>1</v>
      </c>
      <c r="AJ302">
        <f t="shared" si="94"/>
        <v>187</v>
      </c>
      <c r="AK302" t="str">
        <f t="shared" si="95"/>
        <v>20181DFASDLDelta leave beginning balance hours</v>
      </c>
      <c r="AL302" t="str">
        <f t="shared" si="96"/>
        <v>Delta leave beginning balance hours</v>
      </c>
      <c r="AM302" t="str">
        <f t="shared" si="97"/>
        <v>20181</v>
      </c>
      <c r="AN302" t="str">
        <f t="shared" si="98"/>
        <v/>
      </c>
      <c r="AO302" s="13">
        <f t="shared" si="99"/>
        <v>0</v>
      </c>
      <c r="AP302">
        <f t="shared" si="100"/>
        <v>1</v>
      </c>
      <c r="AQ302" t="str">
        <f t="shared" si="101"/>
        <v>DFASDLDelta leave beginning balance hours</v>
      </c>
    </row>
    <row r="303" spans="1:43" x14ac:dyDescent="0.35">
      <c r="A303" s="18" t="s">
        <v>1839</v>
      </c>
      <c r="B303" t="s">
        <v>1129</v>
      </c>
      <c r="C303" t="s">
        <v>1130</v>
      </c>
      <c r="D303" s="18"/>
      <c r="G303" s="13">
        <v>0</v>
      </c>
      <c r="I303">
        <v>20181</v>
      </c>
      <c r="J303" t="str">
        <f t="shared" si="84"/>
        <v>20181DFASDMFML, care for injured member of Armed Forces20181</v>
      </c>
      <c r="K303" t="str">
        <f t="shared" si="85"/>
        <v>20181DFASDMFML, care for injured member of Armed Forces</v>
      </c>
      <c r="L303" t="str">
        <f t="shared" si="86"/>
        <v>20181</v>
      </c>
      <c r="M303" s="13">
        <f t="shared" si="87"/>
        <v>0</v>
      </c>
      <c r="N303" s="13"/>
      <c r="O303" s="19">
        <v>293</v>
      </c>
      <c r="P303">
        <f t="shared" si="88"/>
        <v>1</v>
      </c>
      <c r="Q303">
        <f t="shared" si="89"/>
        <v>188</v>
      </c>
      <c r="R303">
        <f t="shared" si="90"/>
        <v>1</v>
      </c>
      <c r="S303" t="b">
        <f t="shared" si="91"/>
        <v>0</v>
      </c>
      <c r="T303" t="b">
        <f t="shared" si="92"/>
        <v>0</v>
      </c>
      <c r="W303" t="str">
        <f t="shared" si="102"/>
        <v>DFASDMFML, care for injured member of Armed Forces</v>
      </c>
      <c r="X303" t="str">
        <f t="shared" si="102"/>
        <v/>
      </c>
      <c r="Y303" t="str">
        <f t="shared" si="102"/>
        <v/>
      </c>
      <c r="Z303" t="str">
        <f t="shared" si="102"/>
        <v/>
      </c>
      <c r="AA303" t="str">
        <f t="shared" si="102"/>
        <v/>
      </c>
      <c r="AC303" t="str">
        <f t="shared" si="103"/>
        <v/>
      </c>
      <c r="AD303" t="str">
        <f t="shared" si="103"/>
        <v/>
      </c>
      <c r="AE303" t="str">
        <f t="shared" si="103"/>
        <v/>
      </c>
      <c r="AF303" t="str">
        <f t="shared" si="103"/>
        <v/>
      </c>
      <c r="AG303" t="str">
        <f t="shared" si="103"/>
        <v/>
      </c>
      <c r="AI303">
        <f t="shared" si="93"/>
        <v>1</v>
      </c>
      <c r="AJ303">
        <f t="shared" si="94"/>
        <v>188</v>
      </c>
      <c r="AK303" t="str">
        <f t="shared" si="95"/>
        <v>20181DFASDMFML, care for injured member of Armed Forces</v>
      </c>
      <c r="AL303" t="str">
        <f t="shared" si="96"/>
        <v>FML, care for injured member of Armed Forces</v>
      </c>
      <c r="AM303" t="str">
        <f t="shared" si="97"/>
        <v>20181</v>
      </c>
      <c r="AN303" t="str">
        <f t="shared" si="98"/>
        <v/>
      </c>
      <c r="AO303" s="13">
        <f t="shared" si="99"/>
        <v>0</v>
      </c>
      <c r="AP303">
        <f t="shared" si="100"/>
        <v>1</v>
      </c>
      <c r="AQ303" t="str">
        <f t="shared" si="101"/>
        <v>DFASDMFML, care for injured member of Armed Forces</v>
      </c>
    </row>
    <row r="304" spans="1:43" x14ac:dyDescent="0.35">
      <c r="A304" s="18" t="s">
        <v>1839</v>
      </c>
      <c r="B304" t="s">
        <v>1176</v>
      </c>
      <c r="C304" t="s">
        <v>1177</v>
      </c>
      <c r="D304" s="18" t="s">
        <v>1836</v>
      </c>
      <c r="E304">
        <v>160</v>
      </c>
      <c r="F304" t="s">
        <v>1283</v>
      </c>
      <c r="G304" s="13">
        <v>0.58909090909090911</v>
      </c>
      <c r="I304">
        <v>20181</v>
      </c>
      <c r="J304" t="str">
        <f t="shared" si="84"/>
        <v>20181DFASAXChild Care Subsidy 20181GSA160TAXABLE CHILD CARE SUBSIDY</v>
      </c>
      <c r="K304" t="str">
        <f t="shared" si="85"/>
        <v xml:space="preserve">20181DFASAXChild Care Subsidy </v>
      </c>
      <c r="L304" t="str">
        <f t="shared" si="86"/>
        <v>20181GSA160TAXABLE CHILD CARE SUBSIDY</v>
      </c>
      <c r="M304" s="13">
        <f t="shared" si="87"/>
        <v>0.58909090909090911</v>
      </c>
      <c r="N304" s="13"/>
      <c r="O304" s="19">
        <v>294</v>
      </c>
      <c r="P304">
        <f t="shared" si="88"/>
        <v>2</v>
      </c>
      <c r="Q304">
        <f t="shared" si="89"/>
        <v>189</v>
      </c>
      <c r="R304">
        <f t="shared" si="90"/>
        <v>1</v>
      </c>
      <c r="S304" t="b">
        <f t="shared" si="91"/>
        <v>0</v>
      </c>
      <c r="T304" t="b">
        <f t="shared" si="92"/>
        <v>0</v>
      </c>
      <c r="W304" t="str">
        <f t="shared" si="102"/>
        <v xml:space="preserve">DFASAXChild Care Subsidy </v>
      </c>
      <c r="X304" t="str">
        <f t="shared" si="102"/>
        <v/>
      </c>
      <c r="Y304" t="str">
        <f t="shared" si="102"/>
        <v/>
      </c>
      <c r="Z304" t="str">
        <f t="shared" si="102"/>
        <v/>
      </c>
      <c r="AA304" t="str">
        <f t="shared" si="102"/>
        <v/>
      </c>
      <c r="AC304" t="str">
        <f t="shared" si="103"/>
        <v/>
      </c>
      <c r="AD304" t="str">
        <f t="shared" si="103"/>
        <v>GSA160TAXABLE CHILD CARE SUBSIDY</v>
      </c>
      <c r="AE304" t="str">
        <f t="shared" si="103"/>
        <v/>
      </c>
      <c r="AF304" t="str">
        <f t="shared" si="103"/>
        <v/>
      </c>
      <c r="AG304" t="str">
        <f t="shared" si="103"/>
        <v/>
      </c>
      <c r="AI304">
        <f t="shared" si="93"/>
        <v>2</v>
      </c>
      <c r="AJ304">
        <f t="shared" si="94"/>
        <v>189</v>
      </c>
      <c r="AK304" t="str">
        <f t="shared" si="95"/>
        <v xml:space="preserve">20181DFASAXChild Care Subsidy </v>
      </c>
      <c r="AL304" t="str">
        <f t="shared" si="96"/>
        <v xml:space="preserve">Child Care Subsidy </v>
      </c>
      <c r="AM304" t="str">
        <f t="shared" si="97"/>
        <v>20181GSA160TAXABLE CHILD CARE SUBSIDY</v>
      </c>
      <c r="AN304" t="str">
        <f t="shared" si="98"/>
        <v>TAXABLE CHILD CARE SUBSIDY</v>
      </c>
      <c r="AO304" s="13">
        <f t="shared" si="99"/>
        <v>0.58909090909090911</v>
      </c>
      <c r="AP304">
        <f t="shared" si="100"/>
        <v>2</v>
      </c>
      <c r="AQ304" t="str">
        <f t="shared" si="101"/>
        <v>DFASAXChild Care Subsidy GSA160TAXABLE CHILD CARE SUBSIDY</v>
      </c>
    </row>
    <row r="305" spans="1:43" x14ac:dyDescent="0.35">
      <c r="A305" s="18" t="s">
        <v>1839</v>
      </c>
      <c r="B305" t="s">
        <v>1176</v>
      </c>
      <c r="C305" t="s">
        <v>1177</v>
      </c>
      <c r="D305" s="18" t="s">
        <v>1836</v>
      </c>
      <c r="E305">
        <v>159</v>
      </c>
      <c r="F305" t="s">
        <v>1282</v>
      </c>
      <c r="G305" s="13">
        <v>0.5844610302214609</v>
      </c>
      <c r="I305">
        <v>20181</v>
      </c>
      <c r="J305" t="str">
        <f t="shared" si="84"/>
        <v>20181DFASAXChild Care Subsidy 20181GSA159NON-TAXABLE CHILD CARE SUBSIDY</v>
      </c>
      <c r="K305" t="str">
        <f t="shared" si="85"/>
        <v xml:space="preserve">20181DFASAXChild Care Subsidy </v>
      </c>
      <c r="L305" t="str">
        <f t="shared" si="86"/>
        <v>20181GSA159NON-TAXABLE CHILD CARE SUBSIDY</v>
      </c>
      <c r="M305" s="13">
        <f t="shared" si="87"/>
        <v>0.5844610302214609</v>
      </c>
      <c r="N305" s="13"/>
      <c r="O305" s="19">
        <v>295</v>
      </c>
      <c r="P305">
        <f t="shared" si="88"/>
        <v>2</v>
      </c>
      <c r="Q305">
        <f t="shared" si="89"/>
        <v>189</v>
      </c>
      <c r="R305">
        <f t="shared" si="90"/>
        <v>2</v>
      </c>
      <c r="S305" t="b">
        <f t="shared" si="91"/>
        <v>0</v>
      </c>
      <c r="T305" t="b">
        <f t="shared" si="92"/>
        <v>0</v>
      </c>
      <c r="W305" t="str">
        <f t="shared" si="102"/>
        <v xml:space="preserve">DFASAXChild Care Subsidy </v>
      </c>
      <c r="X305" t="str">
        <f t="shared" si="102"/>
        <v/>
      </c>
      <c r="Y305" t="str">
        <f t="shared" si="102"/>
        <v/>
      </c>
      <c r="Z305" t="str">
        <f t="shared" si="102"/>
        <v/>
      </c>
      <c r="AA305" t="str">
        <f t="shared" si="102"/>
        <v/>
      </c>
      <c r="AC305" t="str">
        <f t="shared" si="103"/>
        <v/>
      </c>
      <c r="AD305" t="str">
        <f t="shared" si="103"/>
        <v>GSA159NON-TAXABLE CHILD CARE SUBSIDY</v>
      </c>
      <c r="AE305" t="str">
        <f t="shared" si="103"/>
        <v/>
      </c>
      <c r="AF305" t="str">
        <f t="shared" si="103"/>
        <v/>
      </c>
      <c r="AG305" t="str">
        <f t="shared" si="103"/>
        <v/>
      </c>
      <c r="AI305">
        <f t="shared" si="93"/>
        <v>2</v>
      </c>
      <c r="AJ305">
        <f t="shared" si="94"/>
        <v>189</v>
      </c>
      <c r="AK305" t="str">
        <f t="shared" si="95"/>
        <v xml:space="preserve">20181DFASAXChild Care Subsidy </v>
      </c>
      <c r="AL305" t="str">
        <f t="shared" si="96"/>
        <v xml:space="preserve">Child Care Subsidy </v>
      </c>
      <c r="AM305" t="str">
        <f t="shared" si="97"/>
        <v>20181GSA159NON-TAXABLE CHILD CARE SUBSIDY</v>
      </c>
      <c r="AN305" t="str">
        <f t="shared" si="98"/>
        <v>NON-TAXABLE CHILD CARE SUBSIDY</v>
      </c>
      <c r="AO305" s="13">
        <f t="shared" si="99"/>
        <v>0.5844610302214609</v>
      </c>
      <c r="AP305">
        <f t="shared" si="100"/>
        <v>2</v>
      </c>
      <c r="AQ305" t="str">
        <f t="shared" si="101"/>
        <v>DFASAXChild Care Subsidy GSA159NON-TAXABLE CHILD CARE SUBSIDY</v>
      </c>
    </row>
    <row r="306" spans="1:43" x14ac:dyDescent="0.35">
      <c r="A306" s="18" t="s">
        <v>1839</v>
      </c>
      <c r="B306" t="s">
        <v>1178</v>
      </c>
      <c r="C306" t="s">
        <v>1179</v>
      </c>
      <c r="D306" s="18"/>
      <c r="G306" s="13">
        <v>0</v>
      </c>
      <c r="I306">
        <v>20181</v>
      </c>
      <c r="J306" t="str">
        <f t="shared" si="84"/>
        <v>20181DFASYBInterest Paid YB YB20181</v>
      </c>
      <c r="K306" t="str">
        <f t="shared" si="85"/>
        <v>20181DFASYBInterest Paid YB YB</v>
      </c>
      <c r="L306" t="str">
        <f t="shared" si="86"/>
        <v>20181</v>
      </c>
      <c r="M306" s="13">
        <f t="shared" si="87"/>
        <v>0</v>
      </c>
      <c r="N306" s="13"/>
      <c r="O306" s="19">
        <v>296</v>
      </c>
      <c r="P306">
        <f t="shared" si="88"/>
        <v>1</v>
      </c>
      <c r="Q306">
        <f t="shared" si="89"/>
        <v>190</v>
      </c>
      <c r="R306">
        <f t="shared" si="90"/>
        <v>1</v>
      </c>
      <c r="S306" t="b">
        <f t="shared" si="91"/>
        <v>0</v>
      </c>
      <c r="T306" t="b">
        <f t="shared" si="92"/>
        <v>0</v>
      </c>
      <c r="W306" t="str">
        <f t="shared" si="102"/>
        <v>DFASYBInterest Paid YB YB</v>
      </c>
      <c r="X306" t="str">
        <f t="shared" si="102"/>
        <v/>
      </c>
      <c r="Y306" t="str">
        <f t="shared" si="102"/>
        <v/>
      </c>
      <c r="Z306" t="str">
        <f t="shared" si="102"/>
        <v/>
      </c>
      <c r="AA306" t="str">
        <f t="shared" si="102"/>
        <v/>
      </c>
      <c r="AC306" t="str">
        <f t="shared" si="103"/>
        <v/>
      </c>
      <c r="AD306" t="str">
        <f t="shared" si="103"/>
        <v/>
      </c>
      <c r="AE306" t="str">
        <f t="shared" si="103"/>
        <v/>
      </c>
      <c r="AF306" t="str">
        <f t="shared" si="103"/>
        <v/>
      </c>
      <c r="AG306" t="str">
        <f t="shared" si="103"/>
        <v/>
      </c>
      <c r="AI306">
        <f t="shared" si="93"/>
        <v>1</v>
      </c>
      <c r="AJ306">
        <f t="shared" si="94"/>
        <v>190</v>
      </c>
      <c r="AK306" t="str">
        <f t="shared" si="95"/>
        <v>20181DFASYBInterest Paid YB YB</v>
      </c>
      <c r="AL306" t="str">
        <f t="shared" si="96"/>
        <v>Interest Paid YB YB</v>
      </c>
      <c r="AM306" t="str">
        <f t="shared" si="97"/>
        <v>20181</v>
      </c>
      <c r="AN306" t="str">
        <f t="shared" si="98"/>
        <v/>
      </c>
      <c r="AO306" s="13">
        <f t="shared" si="99"/>
        <v>0</v>
      </c>
      <c r="AP306">
        <f t="shared" si="100"/>
        <v>1</v>
      </c>
      <c r="AQ306" t="str">
        <f t="shared" si="101"/>
        <v>DFASYBInterest Paid YB YB</v>
      </c>
    </row>
    <row r="307" spans="1:43" x14ac:dyDescent="0.35">
      <c r="A307" s="18" t="s">
        <v>1839</v>
      </c>
      <c r="B307" t="s">
        <v>645</v>
      </c>
      <c r="C307" t="s">
        <v>1180</v>
      </c>
      <c r="D307" s="18"/>
      <c r="G307" s="13">
        <v>0</v>
      </c>
      <c r="I307">
        <v>20181</v>
      </c>
      <c r="J307" t="str">
        <f t="shared" si="84"/>
        <v>20181DFASYLBenefit Allowance - GTMO (Cuba) 20181</v>
      </c>
      <c r="K307" t="str">
        <f t="shared" si="85"/>
        <v xml:space="preserve">20181DFASYLBenefit Allowance - GTMO (Cuba) </v>
      </c>
      <c r="L307" t="str">
        <f t="shared" si="86"/>
        <v>20181</v>
      </c>
      <c r="M307" s="13">
        <f t="shared" si="87"/>
        <v>0</v>
      </c>
      <c r="N307" s="13"/>
      <c r="O307" s="19">
        <v>297</v>
      </c>
      <c r="P307">
        <f t="shared" si="88"/>
        <v>1</v>
      </c>
      <c r="Q307">
        <f t="shared" si="89"/>
        <v>191</v>
      </c>
      <c r="R307">
        <f t="shared" si="90"/>
        <v>1</v>
      </c>
      <c r="S307" t="b">
        <f t="shared" si="91"/>
        <v>0</v>
      </c>
      <c r="T307" t="b">
        <f t="shared" si="92"/>
        <v>0</v>
      </c>
      <c r="W307" t="str">
        <f t="shared" si="102"/>
        <v xml:space="preserve">DFASYLBenefit Allowance - GTMO (Cuba) </v>
      </c>
      <c r="X307" t="str">
        <f t="shared" si="102"/>
        <v/>
      </c>
      <c r="Y307" t="str">
        <f t="shared" si="102"/>
        <v/>
      </c>
      <c r="Z307" t="str">
        <f t="shared" si="102"/>
        <v/>
      </c>
      <c r="AA307" t="str">
        <f t="shared" si="102"/>
        <v/>
      </c>
      <c r="AC307" t="str">
        <f t="shared" si="103"/>
        <v/>
      </c>
      <c r="AD307" t="str">
        <f t="shared" si="103"/>
        <v/>
      </c>
      <c r="AE307" t="str">
        <f t="shared" si="103"/>
        <v/>
      </c>
      <c r="AF307" t="str">
        <f t="shared" si="103"/>
        <v/>
      </c>
      <c r="AG307" t="str">
        <f t="shared" si="103"/>
        <v/>
      </c>
      <c r="AI307">
        <f t="shared" si="93"/>
        <v>1</v>
      </c>
      <c r="AJ307">
        <f t="shared" si="94"/>
        <v>191</v>
      </c>
      <c r="AK307" t="str">
        <f t="shared" si="95"/>
        <v xml:space="preserve">20181DFASYLBenefit Allowance - GTMO (Cuba) </v>
      </c>
      <c r="AL307" t="str">
        <f t="shared" si="96"/>
        <v xml:space="preserve">Benefit Allowance - GTMO (Cuba) </v>
      </c>
      <c r="AM307" t="str">
        <f t="shared" si="97"/>
        <v>20181</v>
      </c>
      <c r="AN307" t="str">
        <f t="shared" si="98"/>
        <v/>
      </c>
      <c r="AO307" s="13">
        <f t="shared" si="99"/>
        <v>0</v>
      </c>
      <c r="AP307">
        <f t="shared" si="100"/>
        <v>1</v>
      </c>
      <c r="AQ307" t="str">
        <f t="shared" si="101"/>
        <v xml:space="preserve">DFASYLBenefit Allowance - GTMO (Cuba) </v>
      </c>
    </row>
    <row r="308" spans="1:43" x14ac:dyDescent="0.35">
      <c r="A308" s="18" t="s">
        <v>1839</v>
      </c>
      <c r="B308" t="s">
        <v>1181</v>
      </c>
      <c r="C308" t="s">
        <v>1182</v>
      </c>
      <c r="D308" s="18" t="s">
        <v>1839</v>
      </c>
      <c r="E308" t="s">
        <v>603</v>
      </c>
      <c r="F308" t="s">
        <v>604</v>
      </c>
      <c r="G308" s="13">
        <v>0.65375479185412522</v>
      </c>
      <c r="I308">
        <v>20181</v>
      </c>
      <c r="J308" t="str">
        <f t="shared" si="84"/>
        <v>20181DFASZZOther Pay - Prior to Conversion to DCPS 20181DFASZBHazard - Prior to Conversion to DCPS</v>
      </c>
      <c r="K308" t="str">
        <f t="shared" si="85"/>
        <v xml:space="preserve">20181DFASZZOther Pay - Prior to Conversion to DCPS </v>
      </c>
      <c r="L308" t="str">
        <f t="shared" si="86"/>
        <v>20181DFASZBHazard - Prior to Conversion to DCPS</v>
      </c>
      <c r="M308" s="13">
        <f t="shared" si="87"/>
        <v>0.65375479185412522</v>
      </c>
      <c r="N308" s="13"/>
      <c r="O308" s="19">
        <v>298</v>
      </c>
      <c r="P308">
        <f t="shared" si="88"/>
        <v>1</v>
      </c>
      <c r="Q308">
        <f t="shared" si="89"/>
        <v>192</v>
      </c>
      <c r="R308">
        <f t="shared" si="90"/>
        <v>1</v>
      </c>
      <c r="S308" t="b">
        <f t="shared" si="91"/>
        <v>1</v>
      </c>
      <c r="T308" t="b">
        <f t="shared" si="92"/>
        <v>0</v>
      </c>
      <c r="W308" t="str">
        <f t="shared" si="102"/>
        <v xml:space="preserve">DFASZZOther Pay - Prior to Conversion to DCPS </v>
      </c>
      <c r="X308" t="str">
        <f t="shared" si="102"/>
        <v/>
      </c>
      <c r="Y308" t="str">
        <f t="shared" si="102"/>
        <v/>
      </c>
      <c r="Z308" t="str">
        <f t="shared" si="102"/>
        <v/>
      </c>
      <c r="AA308" t="str">
        <f t="shared" si="102"/>
        <v/>
      </c>
      <c r="AC308" t="str">
        <f t="shared" si="103"/>
        <v>DFASZBHazard - Prior to Conversion to DCPS</v>
      </c>
      <c r="AD308" t="str">
        <f t="shared" si="103"/>
        <v/>
      </c>
      <c r="AE308" t="str">
        <f t="shared" si="103"/>
        <v/>
      </c>
      <c r="AF308" t="str">
        <f t="shared" si="103"/>
        <v/>
      </c>
      <c r="AG308" t="str">
        <f t="shared" si="103"/>
        <v/>
      </c>
      <c r="AI308">
        <f t="shared" si="93"/>
        <v>1</v>
      </c>
      <c r="AJ308">
        <f t="shared" si="94"/>
        <v>192</v>
      </c>
      <c r="AK308" t="str">
        <f t="shared" si="95"/>
        <v xml:space="preserve">20181DFASZZOther Pay - Prior to Conversion to DCPS </v>
      </c>
      <c r="AL308" t="str">
        <f t="shared" si="96"/>
        <v xml:space="preserve">Other Pay - Prior to Conversion to DCPS </v>
      </c>
      <c r="AM308" t="str">
        <f t="shared" si="97"/>
        <v>20181DFASZBHazard - Prior to Conversion to DCPS</v>
      </c>
      <c r="AN308" t="str">
        <f t="shared" si="98"/>
        <v>Hazard - Prior to Conversion to DCPS</v>
      </c>
      <c r="AO308" s="13">
        <f t="shared" si="99"/>
        <v>0.65375479185412522</v>
      </c>
      <c r="AP308">
        <f t="shared" si="100"/>
        <v>1</v>
      </c>
      <c r="AQ308" t="str">
        <f t="shared" si="101"/>
        <v>DFASZZOther Pay - Prior to Conversion to DCPS DFASZBHazard - Prior to Conversion to DCPS</v>
      </c>
    </row>
    <row r="309" spans="1:43" x14ac:dyDescent="0.35">
      <c r="A309" s="18" t="s">
        <v>1839</v>
      </c>
      <c r="B309" t="s">
        <v>1183</v>
      </c>
      <c r="C309" t="s">
        <v>1184</v>
      </c>
      <c r="D309" s="18" t="s">
        <v>1837</v>
      </c>
      <c r="E309" t="s">
        <v>632</v>
      </c>
      <c r="F309" t="s">
        <v>633</v>
      </c>
      <c r="G309" s="13">
        <v>0.54463937621832359</v>
      </c>
      <c r="I309">
        <v>20181</v>
      </c>
      <c r="J309" t="str">
        <f t="shared" si="84"/>
        <v>20181DFASZ1Fringe Benefit20181IBCEFBFRINGE BENEFIT</v>
      </c>
      <c r="K309" t="str">
        <f t="shared" si="85"/>
        <v>20181DFASZ1Fringe Benefit</v>
      </c>
      <c r="L309" t="str">
        <f t="shared" si="86"/>
        <v>20181IBCEFBFRINGE BENEFIT</v>
      </c>
      <c r="M309" s="13">
        <f t="shared" si="87"/>
        <v>0.54463937621832359</v>
      </c>
      <c r="N309" s="13"/>
      <c r="O309" s="19">
        <v>299</v>
      </c>
      <c r="P309">
        <f t="shared" si="88"/>
        <v>2</v>
      </c>
      <c r="Q309">
        <f t="shared" si="89"/>
        <v>193</v>
      </c>
      <c r="R309">
        <f t="shared" si="90"/>
        <v>1</v>
      </c>
      <c r="S309" t="b">
        <f t="shared" si="91"/>
        <v>0</v>
      </c>
      <c r="T309" t="b">
        <f t="shared" si="92"/>
        <v>0</v>
      </c>
      <c r="W309" t="str">
        <f t="shared" si="102"/>
        <v>DFASZ1Fringe Benefit</v>
      </c>
      <c r="X309" t="str">
        <f t="shared" si="102"/>
        <v/>
      </c>
      <c r="Y309" t="str">
        <f t="shared" si="102"/>
        <v/>
      </c>
      <c r="Z309" t="str">
        <f t="shared" si="102"/>
        <v/>
      </c>
      <c r="AA309" t="str">
        <f t="shared" si="102"/>
        <v/>
      </c>
      <c r="AC309" t="str">
        <f t="shared" si="103"/>
        <v/>
      </c>
      <c r="AD309" t="str">
        <f t="shared" si="103"/>
        <v/>
      </c>
      <c r="AE309" t="str">
        <f t="shared" si="103"/>
        <v/>
      </c>
      <c r="AF309" t="str">
        <f t="shared" si="103"/>
        <v>IBCEFBFRINGE BENEFIT</v>
      </c>
      <c r="AG309" t="str">
        <f t="shared" si="103"/>
        <v/>
      </c>
      <c r="AI309">
        <f t="shared" si="93"/>
        <v>2</v>
      </c>
      <c r="AJ309">
        <f t="shared" si="94"/>
        <v>193</v>
      </c>
      <c r="AK309" t="str">
        <f t="shared" si="95"/>
        <v>20181DFASZ1Fringe Benefit</v>
      </c>
      <c r="AL309" t="str">
        <f t="shared" si="96"/>
        <v>Fringe Benefit</v>
      </c>
      <c r="AM309" t="str">
        <f t="shared" si="97"/>
        <v>20181IBCEFBFRINGE BENEFIT</v>
      </c>
      <c r="AN309" t="str">
        <f t="shared" si="98"/>
        <v>FRINGE BENEFIT</v>
      </c>
      <c r="AO309" s="13">
        <f t="shared" si="99"/>
        <v>0.54463937621832359</v>
      </c>
      <c r="AP309">
        <f t="shared" si="100"/>
        <v>2</v>
      </c>
      <c r="AQ309" t="str">
        <f t="shared" si="101"/>
        <v>DFASZ1Fringe BenefitIBCEFBFRINGE BENEFIT</v>
      </c>
    </row>
    <row r="310" spans="1:43" x14ac:dyDescent="0.35">
      <c r="A310" s="18" t="s">
        <v>1839</v>
      </c>
      <c r="B310" t="s">
        <v>1185</v>
      </c>
      <c r="C310" t="s">
        <v>1186</v>
      </c>
      <c r="D310" s="18"/>
      <c r="G310" s="13">
        <v>0</v>
      </c>
      <c r="I310">
        <v>20181</v>
      </c>
      <c r="J310" t="str">
        <f t="shared" si="84"/>
        <v>20181DFASZ2JROTC Supplemental Pay 20181</v>
      </c>
      <c r="K310" t="str">
        <f t="shared" si="85"/>
        <v xml:space="preserve">20181DFASZ2JROTC Supplemental Pay </v>
      </c>
      <c r="L310" t="str">
        <f t="shared" si="86"/>
        <v>20181</v>
      </c>
      <c r="M310" s="13">
        <f t="shared" si="87"/>
        <v>0</v>
      </c>
      <c r="N310" s="13"/>
      <c r="O310" s="19">
        <v>300</v>
      </c>
      <c r="P310">
        <f t="shared" si="88"/>
        <v>1</v>
      </c>
      <c r="Q310">
        <f t="shared" si="89"/>
        <v>194</v>
      </c>
      <c r="R310">
        <f t="shared" si="90"/>
        <v>1</v>
      </c>
      <c r="S310" t="b">
        <f t="shared" si="91"/>
        <v>0</v>
      </c>
      <c r="T310" t="b">
        <f t="shared" si="92"/>
        <v>0</v>
      </c>
      <c r="W310" t="str">
        <f t="shared" si="102"/>
        <v xml:space="preserve">DFASZ2JROTC Supplemental Pay </v>
      </c>
      <c r="X310" t="str">
        <f t="shared" si="102"/>
        <v/>
      </c>
      <c r="Y310" t="str">
        <f t="shared" si="102"/>
        <v/>
      </c>
      <c r="Z310" t="str">
        <f t="shared" si="102"/>
        <v/>
      </c>
      <c r="AA310" t="str">
        <f t="shared" si="102"/>
        <v/>
      </c>
      <c r="AC310" t="str">
        <f t="shared" si="103"/>
        <v/>
      </c>
      <c r="AD310" t="str">
        <f t="shared" si="103"/>
        <v/>
      </c>
      <c r="AE310" t="str">
        <f t="shared" si="103"/>
        <v/>
      </c>
      <c r="AF310" t="str">
        <f t="shared" si="103"/>
        <v/>
      </c>
      <c r="AG310" t="str">
        <f t="shared" si="103"/>
        <v/>
      </c>
      <c r="AI310">
        <f t="shared" si="93"/>
        <v>1</v>
      </c>
      <c r="AJ310">
        <f t="shared" si="94"/>
        <v>194</v>
      </c>
      <c r="AK310" t="str">
        <f t="shared" si="95"/>
        <v xml:space="preserve">20181DFASZ2JROTC Supplemental Pay </v>
      </c>
      <c r="AL310" t="str">
        <f t="shared" si="96"/>
        <v xml:space="preserve">JROTC Supplemental Pay </v>
      </c>
      <c r="AM310" t="str">
        <f t="shared" si="97"/>
        <v>20181</v>
      </c>
      <c r="AN310" t="str">
        <f t="shared" si="98"/>
        <v/>
      </c>
      <c r="AO310" s="13">
        <f t="shared" si="99"/>
        <v>0</v>
      </c>
      <c r="AP310">
        <f t="shared" si="100"/>
        <v>1</v>
      </c>
      <c r="AQ310" t="str">
        <f t="shared" si="101"/>
        <v xml:space="preserve">DFASZ2JROTC Supplemental Pay </v>
      </c>
    </row>
    <row r="311" spans="1:43" x14ac:dyDescent="0.35">
      <c r="A311" s="18" t="s">
        <v>1839</v>
      </c>
      <c r="B311" t="s">
        <v>1230</v>
      </c>
      <c r="C311" t="s">
        <v>1231</v>
      </c>
      <c r="D311" s="18" t="s">
        <v>1839</v>
      </c>
      <c r="E311" t="s">
        <v>1243</v>
      </c>
      <c r="F311" t="s">
        <v>1244</v>
      </c>
      <c r="G311" s="13">
        <v>0.53725490196078429</v>
      </c>
      <c r="I311">
        <v>20181</v>
      </c>
      <c r="J311" t="str">
        <f t="shared" si="84"/>
        <v xml:space="preserve">20181DFASPOLump Sum - Recruitment Incentive 20181DFASZ6Recruitment Incentive </v>
      </c>
      <c r="K311" t="str">
        <f t="shared" si="85"/>
        <v xml:space="preserve">20181DFASPOLump Sum - Recruitment Incentive </v>
      </c>
      <c r="L311" t="str">
        <f t="shared" si="86"/>
        <v xml:space="preserve">20181DFASZ6Recruitment Incentive </v>
      </c>
      <c r="M311" s="13">
        <f t="shared" si="87"/>
        <v>0.53725490196078429</v>
      </c>
      <c r="N311" s="13"/>
      <c r="O311" s="19">
        <v>301</v>
      </c>
      <c r="P311">
        <f t="shared" si="88"/>
        <v>2</v>
      </c>
      <c r="Q311">
        <f t="shared" si="89"/>
        <v>195</v>
      </c>
      <c r="R311">
        <f t="shared" si="90"/>
        <v>1</v>
      </c>
      <c r="S311" t="b">
        <f t="shared" si="91"/>
        <v>1</v>
      </c>
      <c r="T311" t="b">
        <f t="shared" si="92"/>
        <v>0</v>
      </c>
      <c r="W311" t="str">
        <f t="shared" si="102"/>
        <v xml:space="preserve">DFASPOLump Sum - Recruitment Incentive </v>
      </c>
      <c r="X311" t="str">
        <f t="shared" si="102"/>
        <v/>
      </c>
      <c r="Y311" t="str">
        <f t="shared" si="102"/>
        <v/>
      </c>
      <c r="Z311" t="str">
        <f t="shared" si="102"/>
        <v/>
      </c>
      <c r="AA311" t="str">
        <f t="shared" si="102"/>
        <v/>
      </c>
      <c r="AC311" t="str">
        <f t="shared" si="103"/>
        <v xml:space="preserve">DFASZ6Recruitment Incentive </v>
      </c>
      <c r="AD311" t="str">
        <f t="shared" si="103"/>
        <v/>
      </c>
      <c r="AE311" t="str">
        <f t="shared" si="103"/>
        <v/>
      </c>
      <c r="AF311" t="str">
        <f t="shared" si="103"/>
        <v/>
      </c>
      <c r="AG311" t="str">
        <f t="shared" si="103"/>
        <v/>
      </c>
      <c r="AI311">
        <f t="shared" si="93"/>
        <v>1</v>
      </c>
      <c r="AJ311">
        <f t="shared" si="94"/>
        <v>195</v>
      </c>
      <c r="AK311" t="str">
        <f t="shared" si="95"/>
        <v xml:space="preserve">20181DFASPOLump Sum - Recruitment Incentive </v>
      </c>
      <c r="AL311" t="str">
        <f t="shared" si="96"/>
        <v xml:space="preserve">Lump Sum - Recruitment Incentive </v>
      </c>
      <c r="AM311" t="str">
        <f t="shared" si="97"/>
        <v xml:space="preserve">20181DFASZ6Recruitment Incentive </v>
      </c>
      <c r="AN311" t="str">
        <f t="shared" si="98"/>
        <v xml:space="preserve">Recruitment Incentive </v>
      </c>
      <c r="AO311" s="13">
        <f t="shared" si="99"/>
        <v>0.53725490196078429</v>
      </c>
      <c r="AP311">
        <f t="shared" si="100"/>
        <v>1</v>
      </c>
      <c r="AQ311" t="str">
        <f t="shared" si="101"/>
        <v xml:space="preserve">DFASPOLump Sum - Recruitment Incentive DFASZ6Recruitment Incentive </v>
      </c>
    </row>
    <row r="312" spans="1:43" x14ac:dyDescent="0.35">
      <c r="A312" s="18" t="s">
        <v>1839</v>
      </c>
      <c r="B312" t="s">
        <v>1230</v>
      </c>
      <c r="C312" t="s">
        <v>1231</v>
      </c>
      <c r="D312" s="18" t="s">
        <v>1837</v>
      </c>
      <c r="E312" t="s">
        <v>1208</v>
      </c>
      <c r="F312" t="s">
        <v>1209</v>
      </c>
      <c r="G312" s="13">
        <v>0.5111398112131561</v>
      </c>
      <c r="I312">
        <v>20181</v>
      </c>
      <c r="J312" t="str">
        <f t="shared" si="84"/>
        <v>20181DFASPOLump Sum - Recruitment Incentive 20181IBCRECRECRUITMENT INCENTIVE</v>
      </c>
      <c r="K312" t="str">
        <f t="shared" si="85"/>
        <v xml:space="preserve">20181DFASPOLump Sum - Recruitment Incentive </v>
      </c>
      <c r="L312" t="str">
        <f t="shared" si="86"/>
        <v>20181IBCRECRECRUITMENT INCENTIVE</v>
      </c>
      <c r="M312" s="13">
        <f t="shared" si="87"/>
        <v>0.5111398112131561</v>
      </c>
      <c r="N312" s="13"/>
      <c r="O312" s="19">
        <v>302</v>
      </c>
      <c r="P312">
        <f t="shared" si="88"/>
        <v>2</v>
      </c>
      <c r="Q312">
        <f t="shared" si="89"/>
        <v>195</v>
      </c>
      <c r="R312">
        <f t="shared" si="90"/>
        <v>2</v>
      </c>
      <c r="S312" t="b">
        <f t="shared" si="91"/>
        <v>0</v>
      </c>
      <c r="T312" t="b">
        <f t="shared" si="92"/>
        <v>0</v>
      </c>
      <c r="W312" t="str">
        <f t="shared" si="102"/>
        <v xml:space="preserve">DFASPOLump Sum - Recruitment Incentive </v>
      </c>
      <c r="X312" t="str">
        <f t="shared" si="102"/>
        <v/>
      </c>
      <c r="Y312" t="str">
        <f t="shared" si="102"/>
        <v/>
      </c>
      <c r="Z312" t="str">
        <f t="shared" si="102"/>
        <v/>
      </c>
      <c r="AA312" t="str">
        <f t="shared" si="102"/>
        <v/>
      </c>
      <c r="AC312" t="str">
        <f t="shared" si="103"/>
        <v/>
      </c>
      <c r="AD312" t="str">
        <f t="shared" si="103"/>
        <v/>
      </c>
      <c r="AE312" t="str">
        <f t="shared" si="103"/>
        <v/>
      </c>
      <c r="AF312" t="str">
        <f t="shared" si="103"/>
        <v>IBCRECRECRUITMENT INCENTIVE</v>
      </c>
      <c r="AG312" t="str">
        <f t="shared" si="103"/>
        <v/>
      </c>
      <c r="AI312">
        <f t="shared" si="93"/>
        <v>1</v>
      </c>
      <c r="AJ312">
        <f t="shared" si="94"/>
        <v>195</v>
      </c>
      <c r="AK312" t="str">
        <f t="shared" si="95"/>
        <v xml:space="preserve">20181DFASPOLump Sum - Recruitment Incentive </v>
      </c>
      <c r="AL312" t="str">
        <f t="shared" si="96"/>
        <v xml:space="preserve">Lump Sum - Recruitment Incentive </v>
      </c>
      <c r="AM312" t="str">
        <f t="shared" si="97"/>
        <v>20181IBCRECRECRUITMENT INCENTIVE</v>
      </c>
      <c r="AN312" t="str">
        <f t="shared" si="98"/>
        <v>RECRUITMENT INCENTIVE</v>
      </c>
      <c r="AO312" s="13">
        <f t="shared" si="99"/>
        <v>0.5111398112131561</v>
      </c>
      <c r="AP312">
        <f t="shared" si="100"/>
        <v>1</v>
      </c>
      <c r="AQ312" t="str">
        <f t="shared" si="101"/>
        <v>DFASPOLump Sum - Recruitment Incentive IBCRECRECRUITMENT INCENTIVE</v>
      </c>
    </row>
    <row r="313" spans="1:43" x14ac:dyDescent="0.35">
      <c r="A313" s="18" t="s">
        <v>1839</v>
      </c>
      <c r="B313" t="s">
        <v>1232</v>
      </c>
      <c r="C313" t="s">
        <v>1233</v>
      </c>
      <c r="D313" s="18"/>
      <c r="G313" s="13">
        <v>0</v>
      </c>
      <c r="I313">
        <v>20181</v>
      </c>
      <c r="J313" t="str">
        <f t="shared" si="84"/>
        <v>20181DFASYSSeparation Incentive 20181</v>
      </c>
      <c r="K313" t="str">
        <f t="shared" si="85"/>
        <v xml:space="preserve">20181DFASYSSeparation Incentive </v>
      </c>
      <c r="L313" t="str">
        <f t="shared" si="86"/>
        <v>20181</v>
      </c>
      <c r="M313" s="13">
        <f t="shared" si="87"/>
        <v>0</v>
      </c>
      <c r="N313" s="13"/>
      <c r="O313" s="19">
        <v>303</v>
      </c>
      <c r="P313">
        <f t="shared" si="88"/>
        <v>1</v>
      </c>
      <c r="Q313">
        <f t="shared" si="89"/>
        <v>196</v>
      </c>
      <c r="R313">
        <f t="shared" si="90"/>
        <v>1</v>
      </c>
      <c r="S313" t="b">
        <f t="shared" si="91"/>
        <v>0</v>
      </c>
      <c r="T313" t="b">
        <f t="shared" si="92"/>
        <v>0</v>
      </c>
      <c r="W313" t="str">
        <f t="shared" si="102"/>
        <v xml:space="preserve">DFASYSSeparation Incentive </v>
      </c>
      <c r="X313" t="str">
        <f t="shared" si="102"/>
        <v/>
      </c>
      <c r="Y313" t="str">
        <f t="shared" si="102"/>
        <v/>
      </c>
      <c r="Z313" t="str">
        <f t="shared" si="102"/>
        <v/>
      </c>
      <c r="AA313" t="str">
        <f t="shared" si="102"/>
        <v/>
      </c>
      <c r="AC313" t="str">
        <f t="shared" si="103"/>
        <v/>
      </c>
      <c r="AD313" t="str">
        <f t="shared" si="103"/>
        <v/>
      </c>
      <c r="AE313" t="str">
        <f t="shared" si="103"/>
        <v/>
      </c>
      <c r="AF313" t="str">
        <f t="shared" si="103"/>
        <v/>
      </c>
      <c r="AG313" t="str">
        <f t="shared" si="103"/>
        <v/>
      </c>
      <c r="AI313">
        <f t="shared" si="93"/>
        <v>1</v>
      </c>
      <c r="AJ313">
        <f t="shared" si="94"/>
        <v>196</v>
      </c>
      <c r="AK313" t="str">
        <f t="shared" si="95"/>
        <v xml:space="preserve">20181DFASYSSeparation Incentive </v>
      </c>
      <c r="AL313" t="str">
        <f t="shared" si="96"/>
        <v xml:space="preserve">Separation Incentive </v>
      </c>
      <c r="AM313" t="str">
        <f t="shared" si="97"/>
        <v>20181</v>
      </c>
      <c r="AN313" t="str">
        <f t="shared" si="98"/>
        <v/>
      </c>
      <c r="AO313" s="13">
        <f t="shared" si="99"/>
        <v>0</v>
      </c>
      <c r="AP313">
        <f t="shared" si="100"/>
        <v>1</v>
      </c>
      <c r="AQ313" t="str">
        <f t="shared" si="101"/>
        <v xml:space="preserve">DFASYSSeparation Incentive </v>
      </c>
    </row>
    <row r="314" spans="1:43" x14ac:dyDescent="0.35">
      <c r="A314" s="18" t="s">
        <v>1839</v>
      </c>
      <c r="B314" t="s">
        <v>643</v>
      </c>
      <c r="C314" t="s">
        <v>1234</v>
      </c>
      <c r="D314" s="18" t="s">
        <v>1839</v>
      </c>
      <c r="E314" t="s">
        <v>613</v>
      </c>
      <c r="F314" t="s">
        <v>614</v>
      </c>
      <c r="G314" s="13">
        <v>0.51666666666666672</v>
      </c>
      <c r="I314">
        <v>20181</v>
      </c>
      <c r="J314" t="str">
        <f t="shared" si="84"/>
        <v xml:space="preserve">20181DFASY4Retention Allowance 20181DFASZ4Special Retention Allowance </v>
      </c>
      <c r="K314" t="str">
        <f t="shared" si="85"/>
        <v xml:space="preserve">20181DFASY4Retention Allowance </v>
      </c>
      <c r="L314" t="str">
        <f t="shared" si="86"/>
        <v xml:space="preserve">20181DFASZ4Special Retention Allowance </v>
      </c>
      <c r="M314" s="13">
        <f t="shared" si="87"/>
        <v>0.51666666666666672</v>
      </c>
      <c r="N314" s="13"/>
      <c r="O314" s="19">
        <v>304</v>
      </c>
      <c r="P314">
        <f t="shared" si="88"/>
        <v>1</v>
      </c>
      <c r="Q314">
        <f t="shared" si="89"/>
        <v>197</v>
      </c>
      <c r="R314">
        <f t="shared" si="90"/>
        <v>1</v>
      </c>
      <c r="S314" t="b">
        <f t="shared" si="91"/>
        <v>1</v>
      </c>
      <c r="T314" t="b">
        <f t="shared" si="92"/>
        <v>0</v>
      </c>
      <c r="W314" t="str">
        <f t="shared" si="102"/>
        <v xml:space="preserve">DFASY4Retention Allowance </v>
      </c>
      <c r="X314" t="str">
        <f t="shared" si="102"/>
        <v/>
      </c>
      <c r="Y314" t="str">
        <f t="shared" si="102"/>
        <v/>
      </c>
      <c r="Z314" t="str">
        <f t="shared" si="102"/>
        <v/>
      </c>
      <c r="AA314" t="str">
        <f t="shared" si="102"/>
        <v/>
      </c>
      <c r="AC314" t="str">
        <f t="shared" si="103"/>
        <v xml:space="preserve">DFASZ4Special Retention Allowance </v>
      </c>
      <c r="AD314" t="str">
        <f t="shared" si="103"/>
        <v/>
      </c>
      <c r="AE314" t="str">
        <f t="shared" si="103"/>
        <v/>
      </c>
      <c r="AF314" t="str">
        <f t="shared" si="103"/>
        <v/>
      </c>
      <c r="AG314" t="str">
        <f t="shared" si="103"/>
        <v/>
      </c>
      <c r="AI314">
        <f t="shared" si="93"/>
        <v>1</v>
      </c>
      <c r="AJ314">
        <f t="shared" si="94"/>
        <v>197</v>
      </c>
      <c r="AK314" t="str">
        <f t="shared" si="95"/>
        <v xml:space="preserve">20181DFASY4Retention Allowance </v>
      </c>
      <c r="AL314" t="str">
        <f t="shared" si="96"/>
        <v xml:space="preserve">Retention Allowance </v>
      </c>
      <c r="AM314" t="str">
        <f t="shared" si="97"/>
        <v xml:space="preserve">20181DFASZ4Special Retention Allowance </v>
      </c>
      <c r="AN314" t="str">
        <f t="shared" si="98"/>
        <v xml:space="preserve">Special Retention Allowance </v>
      </c>
      <c r="AO314" s="13">
        <f t="shared" si="99"/>
        <v>0.51666666666666672</v>
      </c>
      <c r="AP314">
        <f t="shared" si="100"/>
        <v>1</v>
      </c>
      <c r="AQ314" t="str">
        <f t="shared" si="101"/>
        <v xml:space="preserve">DFASY4Retention Allowance DFASZ4Special Retention Allowance </v>
      </c>
    </row>
    <row r="315" spans="1:43" x14ac:dyDescent="0.35">
      <c r="A315" s="18" t="s">
        <v>1839</v>
      </c>
      <c r="B315" t="s">
        <v>1235</v>
      </c>
      <c r="C315" t="s">
        <v>1236</v>
      </c>
      <c r="D315" s="18" t="s">
        <v>1836</v>
      </c>
      <c r="E315">
        <v>140</v>
      </c>
      <c r="F315" t="s">
        <v>1194</v>
      </c>
      <c r="G315" s="13">
        <v>0.51851851851851849</v>
      </c>
      <c r="I315">
        <v>20181</v>
      </c>
      <c r="J315" t="str">
        <f t="shared" si="84"/>
        <v>20181DFASY6Recruitment Bonus 20181GSA140RECRUITMENT BONUS</v>
      </c>
      <c r="K315" t="str">
        <f t="shared" si="85"/>
        <v xml:space="preserve">20181DFASY6Recruitment Bonus </v>
      </c>
      <c r="L315" t="str">
        <f t="shared" si="86"/>
        <v>20181GSA140RECRUITMENT BONUS</v>
      </c>
      <c r="M315" s="13">
        <f t="shared" si="87"/>
        <v>0.51851851851851849</v>
      </c>
      <c r="N315" s="13"/>
      <c r="O315" s="19">
        <v>305</v>
      </c>
      <c r="P315">
        <f t="shared" si="88"/>
        <v>1</v>
      </c>
      <c r="Q315">
        <f t="shared" si="89"/>
        <v>198</v>
      </c>
      <c r="R315">
        <f t="shared" si="90"/>
        <v>1</v>
      </c>
      <c r="S315" t="b">
        <f t="shared" si="91"/>
        <v>0</v>
      </c>
      <c r="T315" t="b">
        <f t="shared" si="92"/>
        <v>0</v>
      </c>
      <c r="W315" t="str">
        <f t="shared" si="102"/>
        <v xml:space="preserve">DFASY6Recruitment Bonus </v>
      </c>
      <c r="X315" t="str">
        <f t="shared" si="102"/>
        <v/>
      </c>
      <c r="Y315" t="str">
        <f t="shared" si="102"/>
        <v/>
      </c>
      <c r="Z315" t="str">
        <f t="shared" si="102"/>
        <v/>
      </c>
      <c r="AA315" t="str">
        <f t="shared" si="102"/>
        <v/>
      </c>
      <c r="AC315" t="str">
        <f t="shared" si="103"/>
        <v/>
      </c>
      <c r="AD315" t="str">
        <f t="shared" si="103"/>
        <v>GSA140RECRUITMENT BONUS</v>
      </c>
      <c r="AE315" t="str">
        <f t="shared" si="103"/>
        <v/>
      </c>
      <c r="AF315" t="str">
        <f t="shared" si="103"/>
        <v/>
      </c>
      <c r="AG315" t="str">
        <f t="shared" si="103"/>
        <v/>
      </c>
      <c r="AI315">
        <f t="shared" si="93"/>
        <v>2</v>
      </c>
      <c r="AJ315">
        <f t="shared" si="94"/>
        <v>198</v>
      </c>
      <c r="AK315" t="str">
        <f t="shared" si="95"/>
        <v xml:space="preserve">20181DFASY6Recruitment Bonus </v>
      </c>
      <c r="AL315" t="str">
        <f t="shared" si="96"/>
        <v xml:space="preserve">Recruitment Bonus </v>
      </c>
      <c r="AM315" t="str">
        <f t="shared" si="97"/>
        <v>20181GSA140RECRUITMENT BONUS</v>
      </c>
      <c r="AN315" t="str">
        <f t="shared" si="98"/>
        <v>RECRUITMENT BONUS</v>
      </c>
      <c r="AO315" s="13">
        <f t="shared" si="99"/>
        <v>0.51851851851851849</v>
      </c>
      <c r="AP315">
        <f t="shared" si="100"/>
        <v>2</v>
      </c>
      <c r="AQ315" t="str">
        <f t="shared" si="101"/>
        <v>DFASY6Recruitment Bonus GSA140RECRUITMENT BONUS</v>
      </c>
    </row>
    <row r="316" spans="1:43" x14ac:dyDescent="0.35">
      <c r="A316" s="18" t="s">
        <v>1839</v>
      </c>
      <c r="B316" t="s">
        <v>1237</v>
      </c>
      <c r="C316" t="s">
        <v>1238</v>
      </c>
      <c r="D316" s="18" t="s">
        <v>1836</v>
      </c>
      <c r="E316">
        <v>141</v>
      </c>
      <c r="F316" t="s">
        <v>1195</v>
      </c>
      <c r="G316" s="13">
        <v>0.51587301587301593</v>
      </c>
      <c r="I316">
        <v>20181</v>
      </c>
      <c r="J316" t="str">
        <f t="shared" si="84"/>
        <v>20181DFASY7Relocation Bonus 20181GSA141RELOCATION BONUS</v>
      </c>
      <c r="K316" t="str">
        <f t="shared" si="85"/>
        <v xml:space="preserve">20181DFASY7Relocation Bonus </v>
      </c>
      <c r="L316" t="str">
        <f t="shared" si="86"/>
        <v>20181GSA141RELOCATION BONUS</v>
      </c>
      <c r="M316" s="13">
        <f t="shared" si="87"/>
        <v>0.51587301587301593</v>
      </c>
      <c r="N316" s="13"/>
      <c r="O316" s="19">
        <v>306</v>
      </c>
      <c r="P316">
        <f t="shared" si="88"/>
        <v>1</v>
      </c>
      <c r="Q316">
        <f t="shared" si="89"/>
        <v>199</v>
      </c>
      <c r="R316">
        <f t="shared" si="90"/>
        <v>1</v>
      </c>
      <c r="S316" t="b">
        <f t="shared" si="91"/>
        <v>0</v>
      </c>
      <c r="T316" t="b">
        <f t="shared" si="92"/>
        <v>0</v>
      </c>
      <c r="W316" t="str">
        <f t="shared" si="102"/>
        <v xml:space="preserve">DFASY7Relocation Bonus </v>
      </c>
      <c r="X316" t="str">
        <f t="shared" si="102"/>
        <v/>
      </c>
      <c r="Y316" t="str">
        <f t="shared" si="102"/>
        <v/>
      </c>
      <c r="Z316" t="str">
        <f t="shared" si="102"/>
        <v/>
      </c>
      <c r="AA316" t="str">
        <f t="shared" si="102"/>
        <v/>
      </c>
      <c r="AC316" t="str">
        <f t="shared" si="103"/>
        <v/>
      </c>
      <c r="AD316" t="str">
        <f t="shared" si="103"/>
        <v>GSA141RELOCATION BONUS</v>
      </c>
      <c r="AE316" t="str">
        <f t="shared" si="103"/>
        <v/>
      </c>
      <c r="AF316" t="str">
        <f t="shared" si="103"/>
        <v/>
      </c>
      <c r="AG316" t="str">
        <f t="shared" si="103"/>
        <v/>
      </c>
      <c r="AI316">
        <f t="shared" si="93"/>
        <v>2</v>
      </c>
      <c r="AJ316">
        <f t="shared" si="94"/>
        <v>199</v>
      </c>
      <c r="AK316" t="str">
        <f t="shared" si="95"/>
        <v xml:space="preserve">20181DFASY7Relocation Bonus </v>
      </c>
      <c r="AL316" t="str">
        <f t="shared" si="96"/>
        <v xml:space="preserve">Relocation Bonus </v>
      </c>
      <c r="AM316" t="str">
        <f t="shared" si="97"/>
        <v>20181GSA141RELOCATION BONUS</v>
      </c>
      <c r="AN316" t="str">
        <f t="shared" si="98"/>
        <v>RELOCATION BONUS</v>
      </c>
      <c r="AO316" s="13">
        <f t="shared" si="99"/>
        <v>0.51587301587301593</v>
      </c>
      <c r="AP316">
        <f t="shared" si="100"/>
        <v>2</v>
      </c>
      <c r="AQ316" t="str">
        <f t="shared" si="101"/>
        <v>DFASY7Relocation Bonus GSA141RELOCATION BONUS</v>
      </c>
    </row>
    <row r="317" spans="1:43" x14ac:dyDescent="0.35">
      <c r="A317" s="18" t="s">
        <v>1839</v>
      </c>
      <c r="B317" t="s">
        <v>1239</v>
      </c>
      <c r="C317" t="s">
        <v>1240</v>
      </c>
      <c r="D317" s="18" t="s">
        <v>1837</v>
      </c>
      <c r="E317" t="s">
        <v>1254</v>
      </c>
      <c r="F317" t="s">
        <v>1255</v>
      </c>
      <c r="G317" s="13">
        <v>0.52786377708978327</v>
      </c>
      <c r="I317">
        <v>20181</v>
      </c>
      <c r="J317" t="str">
        <f t="shared" si="84"/>
        <v>20181DFASZIReferral Bonus 20181IBC30TREFERRAL BONUS CASH AWARD</v>
      </c>
      <c r="K317" t="str">
        <f t="shared" si="85"/>
        <v xml:space="preserve">20181DFASZIReferral Bonus </v>
      </c>
      <c r="L317" t="str">
        <f t="shared" si="86"/>
        <v>20181IBC30TREFERRAL BONUS CASH AWARD</v>
      </c>
      <c r="M317" s="13">
        <f t="shared" si="87"/>
        <v>0.52786377708978327</v>
      </c>
      <c r="N317" s="13"/>
      <c r="O317" s="19">
        <v>307</v>
      </c>
      <c r="P317">
        <f t="shared" si="88"/>
        <v>1</v>
      </c>
      <c r="Q317">
        <f t="shared" si="89"/>
        <v>200</v>
      </c>
      <c r="R317">
        <f t="shared" si="90"/>
        <v>1</v>
      </c>
      <c r="S317" t="b">
        <f t="shared" si="91"/>
        <v>0</v>
      </c>
      <c r="T317" t="b">
        <f t="shared" si="92"/>
        <v>0</v>
      </c>
      <c r="W317" t="str">
        <f t="shared" si="102"/>
        <v xml:space="preserve">DFASZIReferral Bonus </v>
      </c>
      <c r="X317" t="str">
        <f t="shared" si="102"/>
        <v/>
      </c>
      <c r="Y317" t="str">
        <f t="shared" si="102"/>
        <v/>
      </c>
      <c r="Z317" t="str">
        <f t="shared" si="102"/>
        <v/>
      </c>
      <c r="AA317" t="str">
        <f t="shared" si="102"/>
        <v/>
      </c>
      <c r="AC317" t="str">
        <f t="shared" si="103"/>
        <v/>
      </c>
      <c r="AD317" t="str">
        <f t="shared" si="103"/>
        <v/>
      </c>
      <c r="AE317" t="str">
        <f t="shared" si="103"/>
        <v/>
      </c>
      <c r="AF317" t="str">
        <f t="shared" si="103"/>
        <v>IBC30TREFERRAL BONUS CASH AWARD</v>
      </c>
      <c r="AG317" t="str">
        <f t="shared" si="103"/>
        <v/>
      </c>
      <c r="AI317">
        <f t="shared" si="93"/>
        <v>2</v>
      </c>
      <c r="AJ317">
        <f t="shared" si="94"/>
        <v>200</v>
      </c>
      <c r="AK317" t="str">
        <f t="shared" si="95"/>
        <v xml:space="preserve">20181DFASZIReferral Bonus </v>
      </c>
      <c r="AL317" t="str">
        <f t="shared" si="96"/>
        <v xml:space="preserve">Referral Bonus </v>
      </c>
      <c r="AM317" t="str">
        <f t="shared" si="97"/>
        <v>20181IBC30TREFERRAL BONUS CASH AWARD</v>
      </c>
      <c r="AN317" t="str">
        <f t="shared" si="98"/>
        <v>REFERRAL BONUS CASH AWARD</v>
      </c>
      <c r="AO317" s="13">
        <f t="shared" si="99"/>
        <v>0.52786377708978327</v>
      </c>
      <c r="AP317">
        <f t="shared" si="100"/>
        <v>2</v>
      </c>
      <c r="AQ317" t="str">
        <f t="shared" si="101"/>
        <v>DFASZIReferral Bonus IBC30TREFERRAL BONUS CASH AWARD</v>
      </c>
    </row>
    <row r="318" spans="1:43" x14ac:dyDescent="0.35">
      <c r="A318" s="18" t="s">
        <v>1839</v>
      </c>
      <c r="B318" t="s">
        <v>1241</v>
      </c>
      <c r="C318" t="s">
        <v>1242</v>
      </c>
      <c r="D318" s="18" t="s">
        <v>1837</v>
      </c>
      <c r="E318" t="s">
        <v>1224</v>
      </c>
      <c r="F318" t="s">
        <v>1225</v>
      </c>
      <c r="G318" s="13">
        <v>0.71225472600734308</v>
      </c>
      <c r="I318">
        <v>20181</v>
      </c>
      <c r="J318" t="str">
        <f t="shared" si="84"/>
        <v>20181DFASZRStudent Loan Repayment20181IBCSLPSTUDENT LOAN RE-PAYMENT</v>
      </c>
      <c r="K318" t="str">
        <f t="shared" si="85"/>
        <v>20181DFASZRStudent Loan Repayment</v>
      </c>
      <c r="L318" t="str">
        <f t="shared" si="86"/>
        <v>20181IBCSLPSTUDENT LOAN RE-PAYMENT</v>
      </c>
      <c r="M318" s="13">
        <f t="shared" si="87"/>
        <v>0.71225472600734308</v>
      </c>
      <c r="N318" s="13"/>
      <c r="O318" s="19">
        <v>308</v>
      </c>
      <c r="P318">
        <f t="shared" si="88"/>
        <v>4</v>
      </c>
      <c r="Q318">
        <f t="shared" si="89"/>
        <v>201</v>
      </c>
      <c r="R318">
        <f t="shared" si="90"/>
        <v>1</v>
      </c>
      <c r="S318" t="b">
        <f t="shared" si="91"/>
        <v>0</v>
      </c>
      <c r="T318" t="b">
        <f t="shared" si="92"/>
        <v>0</v>
      </c>
      <c r="W318" t="str">
        <f t="shared" si="102"/>
        <v>DFASZRStudent Loan Repayment</v>
      </c>
      <c r="X318" t="str">
        <f t="shared" si="102"/>
        <v/>
      </c>
      <c r="Y318" t="str">
        <f t="shared" si="102"/>
        <v/>
      </c>
      <c r="Z318" t="str">
        <f t="shared" si="102"/>
        <v/>
      </c>
      <c r="AA318" t="str">
        <f t="shared" si="102"/>
        <v/>
      </c>
      <c r="AC318" t="str">
        <f t="shared" si="103"/>
        <v/>
      </c>
      <c r="AD318" t="str">
        <f t="shared" si="103"/>
        <v/>
      </c>
      <c r="AE318" t="str">
        <f t="shared" si="103"/>
        <v/>
      </c>
      <c r="AF318" t="str">
        <f t="shared" si="103"/>
        <v>IBCSLPSTUDENT LOAN RE-PAYMENT</v>
      </c>
      <c r="AG318" t="str">
        <f t="shared" si="103"/>
        <v/>
      </c>
      <c r="AI318">
        <f t="shared" si="93"/>
        <v>2</v>
      </c>
      <c r="AJ318">
        <f t="shared" si="94"/>
        <v>201</v>
      </c>
      <c r="AK318" t="str">
        <f t="shared" si="95"/>
        <v>20181DFASZRStudent Loan Repayment</v>
      </c>
      <c r="AL318" t="str">
        <f t="shared" si="96"/>
        <v>Student Loan Repayment</v>
      </c>
      <c r="AM318" t="str">
        <f t="shared" si="97"/>
        <v>20181IBCSLPSTUDENT LOAN RE-PAYMENT</v>
      </c>
      <c r="AN318" t="str">
        <f t="shared" si="98"/>
        <v>STUDENT LOAN RE-PAYMENT</v>
      </c>
      <c r="AO318" s="13">
        <f t="shared" si="99"/>
        <v>0.71225472600734308</v>
      </c>
      <c r="AP318">
        <f t="shared" si="100"/>
        <v>2</v>
      </c>
      <c r="AQ318" t="str">
        <f t="shared" si="101"/>
        <v>DFASZRStudent Loan RepaymentIBCSLPSTUDENT LOAN RE-PAYMENT</v>
      </c>
    </row>
    <row r="319" spans="1:43" x14ac:dyDescent="0.35">
      <c r="A319" s="18" t="s">
        <v>1839</v>
      </c>
      <c r="B319" t="s">
        <v>1241</v>
      </c>
      <c r="C319" t="s">
        <v>1242</v>
      </c>
      <c r="D319" s="18" t="s">
        <v>1836</v>
      </c>
      <c r="E319">
        <v>161</v>
      </c>
      <c r="F319" t="s">
        <v>1197</v>
      </c>
      <c r="G319" s="13">
        <v>0.65384615384615385</v>
      </c>
      <c r="I319">
        <v>20181</v>
      </c>
      <c r="J319" t="str">
        <f t="shared" si="84"/>
        <v>20181DFASZRStudent Loan Repayment20181GSA161STUDENT LOAN REPAYMENT</v>
      </c>
      <c r="K319" t="str">
        <f t="shared" si="85"/>
        <v>20181DFASZRStudent Loan Repayment</v>
      </c>
      <c r="L319" t="str">
        <f t="shared" si="86"/>
        <v>20181GSA161STUDENT LOAN REPAYMENT</v>
      </c>
      <c r="M319" s="13">
        <f t="shared" si="87"/>
        <v>0.65384615384615385</v>
      </c>
      <c r="N319" s="13"/>
      <c r="O319" s="19">
        <v>309</v>
      </c>
      <c r="P319">
        <f t="shared" si="88"/>
        <v>4</v>
      </c>
      <c r="Q319">
        <f t="shared" si="89"/>
        <v>201</v>
      </c>
      <c r="R319">
        <f t="shared" si="90"/>
        <v>2</v>
      </c>
      <c r="S319" t="b">
        <f t="shared" si="91"/>
        <v>0</v>
      </c>
      <c r="T319" t="b">
        <f t="shared" si="92"/>
        <v>0</v>
      </c>
      <c r="W319" t="str">
        <f t="shared" si="102"/>
        <v>DFASZRStudent Loan Repayment</v>
      </c>
      <c r="X319" t="str">
        <f t="shared" si="102"/>
        <v/>
      </c>
      <c r="Y319" t="str">
        <f t="shared" si="102"/>
        <v/>
      </c>
      <c r="Z319" t="str">
        <f t="shared" si="102"/>
        <v/>
      </c>
      <c r="AA319" t="str">
        <f t="shared" si="102"/>
        <v/>
      </c>
      <c r="AC319" t="str">
        <f t="shared" si="103"/>
        <v/>
      </c>
      <c r="AD319" t="str">
        <f t="shared" si="103"/>
        <v>GSA161STUDENT LOAN REPAYMENT</v>
      </c>
      <c r="AE319" t="str">
        <f t="shared" si="103"/>
        <v/>
      </c>
      <c r="AF319" t="str">
        <f t="shared" si="103"/>
        <v/>
      </c>
      <c r="AG319" t="str">
        <f t="shared" si="103"/>
        <v/>
      </c>
      <c r="AI319">
        <f t="shared" si="93"/>
        <v>2</v>
      </c>
      <c r="AJ319">
        <f t="shared" si="94"/>
        <v>201</v>
      </c>
      <c r="AK319" t="str">
        <f t="shared" si="95"/>
        <v>20181DFASZRStudent Loan Repayment</v>
      </c>
      <c r="AL319" t="str">
        <f t="shared" si="96"/>
        <v>Student Loan Repayment</v>
      </c>
      <c r="AM319" t="str">
        <f t="shared" si="97"/>
        <v>20181GSA161STUDENT LOAN REPAYMENT</v>
      </c>
      <c r="AN319" t="str">
        <f t="shared" si="98"/>
        <v>STUDENT LOAN REPAYMENT</v>
      </c>
      <c r="AO319" s="13">
        <f t="shared" si="99"/>
        <v>0.65384615384615385</v>
      </c>
      <c r="AP319">
        <f t="shared" si="100"/>
        <v>2</v>
      </c>
      <c r="AQ319" t="str">
        <f t="shared" si="101"/>
        <v>DFASZRStudent Loan RepaymentGSA161STUDENT LOAN REPAYMENT</v>
      </c>
    </row>
    <row r="320" spans="1:43" x14ac:dyDescent="0.35">
      <c r="A320" s="18" t="s">
        <v>1839</v>
      </c>
      <c r="B320" t="s">
        <v>1243</v>
      </c>
      <c r="C320" t="s">
        <v>1244</v>
      </c>
      <c r="D320" s="18" t="s">
        <v>1839</v>
      </c>
      <c r="E320" t="s">
        <v>1230</v>
      </c>
      <c r="F320" t="s">
        <v>1231</v>
      </c>
      <c r="G320" s="13">
        <v>0.53725490196078429</v>
      </c>
      <c r="I320">
        <v>20181</v>
      </c>
      <c r="J320" t="str">
        <f t="shared" si="84"/>
        <v xml:space="preserve">20181DFASZ6Recruitment Incentive 20181DFASPOLump Sum - Recruitment Incentive </v>
      </c>
      <c r="K320" t="str">
        <f t="shared" si="85"/>
        <v xml:space="preserve">20181DFASZ6Recruitment Incentive </v>
      </c>
      <c r="L320" t="str">
        <f t="shared" si="86"/>
        <v xml:space="preserve">20181DFASPOLump Sum - Recruitment Incentive </v>
      </c>
      <c r="M320" s="13">
        <f t="shared" si="87"/>
        <v>0.53725490196078429</v>
      </c>
      <c r="N320" s="13"/>
      <c r="O320" s="19">
        <v>310</v>
      </c>
      <c r="P320">
        <f t="shared" si="88"/>
        <v>3</v>
      </c>
      <c r="Q320">
        <f t="shared" si="89"/>
        <v>202</v>
      </c>
      <c r="R320">
        <f t="shared" si="90"/>
        <v>1</v>
      </c>
      <c r="S320" t="b">
        <f t="shared" si="91"/>
        <v>1</v>
      </c>
      <c r="T320" t="b">
        <f t="shared" si="92"/>
        <v>0</v>
      </c>
      <c r="W320" t="str">
        <f t="shared" si="102"/>
        <v xml:space="preserve">DFASZ6Recruitment Incentive </v>
      </c>
      <c r="X320" t="str">
        <f t="shared" si="102"/>
        <v/>
      </c>
      <c r="Y320" t="str">
        <f t="shared" si="102"/>
        <v/>
      </c>
      <c r="Z320" t="str">
        <f t="shared" si="102"/>
        <v/>
      </c>
      <c r="AA320" t="str">
        <f t="shared" si="102"/>
        <v/>
      </c>
      <c r="AC320" t="str">
        <f t="shared" si="103"/>
        <v xml:space="preserve">DFASPOLump Sum - Recruitment Incentive </v>
      </c>
      <c r="AD320" t="str">
        <f t="shared" si="103"/>
        <v/>
      </c>
      <c r="AE320" t="str">
        <f t="shared" si="103"/>
        <v/>
      </c>
      <c r="AF320" t="str">
        <f t="shared" si="103"/>
        <v/>
      </c>
      <c r="AG320" t="str">
        <f t="shared" si="103"/>
        <v/>
      </c>
      <c r="AI320">
        <f t="shared" si="93"/>
        <v>1</v>
      </c>
      <c r="AJ320">
        <f t="shared" si="94"/>
        <v>202</v>
      </c>
      <c r="AK320" t="str">
        <f t="shared" si="95"/>
        <v xml:space="preserve">20181DFASZ6Recruitment Incentive </v>
      </c>
      <c r="AL320" t="str">
        <f t="shared" si="96"/>
        <v xml:space="preserve">Recruitment Incentive </v>
      </c>
      <c r="AM320" t="str">
        <f t="shared" si="97"/>
        <v xml:space="preserve">20181DFASPOLump Sum - Recruitment Incentive </v>
      </c>
      <c r="AN320" t="str">
        <f t="shared" si="98"/>
        <v xml:space="preserve">Lump Sum - Recruitment Incentive </v>
      </c>
      <c r="AO320" s="13">
        <f t="shared" si="99"/>
        <v>0.53725490196078429</v>
      </c>
      <c r="AP320">
        <f t="shared" si="100"/>
        <v>1</v>
      </c>
      <c r="AQ320" t="str">
        <f t="shared" si="101"/>
        <v xml:space="preserve">DFASZ6Recruitment Incentive DFASPOLump Sum - Recruitment Incentive </v>
      </c>
    </row>
    <row r="321" spans="1:43" x14ac:dyDescent="0.35">
      <c r="A321" s="18" t="s">
        <v>1839</v>
      </c>
      <c r="B321" t="s">
        <v>1243</v>
      </c>
      <c r="C321" t="s">
        <v>1244</v>
      </c>
      <c r="D321" s="18" t="s">
        <v>1837</v>
      </c>
      <c r="E321" t="s">
        <v>1208</v>
      </c>
      <c r="F321" t="s">
        <v>1209</v>
      </c>
      <c r="G321" s="13">
        <v>0.52618237017973823</v>
      </c>
      <c r="I321">
        <v>20181</v>
      </c>
      <c r="J321" t="str">
        <f t="shared" si="84"/>
        <v>20181DFASZ6Recruitment Incentive 20181IBCRECRECRUITMENT INCENTIVE</v>
      </c>
      <c r="K321" t="str">
        <f t="shared" si="85"/>
        <v xml:space="preserve">20181DFASZ6Recruitment Incentive </v>
      </c>
      <c r="L321" t="str">
        <f t="shared" si="86"/>
        <v>20181IBCRECRECRUITMENT INCENTIVE</v>
      </c>
      <c r="M321" s="13">
        <f t="shared" si="87"/>
        <v>0.52618237017973823</v>
      </c>
      <c r="N321" s="13"/>
      <c r="O321" s="19">
        <v>311</v>
      </c>
      <c r="P321">
        <f t="shared" si="88"/>
        <v>3</v>
      </c>
      <c r="Q321">
        <f t="shared" si="89"/>
        <v>202</v>
      </c>
      <c r="R321">
        <f t="shared" si="90"/>
        <v>2</v>
      </c>
      <c r="S321" t="b">
        <f t="shared" si="91"/>
        <v>0</v>
      </c>
      <c r="T321" t="b">
        <f t="shared" si="92"/>
        <v>0</v>
      </c>
      <c r="W321" t="str">
        <f t="shared" si="102"/>
        <v xml:space="preserve">DFASZ6Recruitment Incentive </v>
      </c>
      <c r="X321" t="str">
        <f t="shared" si="102"/>
        <v/>
      </c>
      <c r="Y321" t="str">
        <f t="shared" si="102"/>
        <v/>
      </c>
      <c r="Z321" t="str">
        <f t="shared" si="102"/>
        <v/>
      </c>
      <c r="AA321" t="str">
        <f t="shared" si="102"/>
        <v/>
      </c>
      <c r="AC321" t="str">
        <f t="shared" si="103"/>
        <v/>
      </c>
      <c r="AD321" t="str">
        <f t="shared" si="103"/>
        <v/>
      </c>
      <c r="AE321" t="str">
        <f t="shared" si="103"/>
        <v/>
      </c>
      <c r="AF321" t="str">
        <f t="shared" si="103"/>
        <v>IBCRECRECRUITMENT INCENTIVE</v>
      </c>
      <c r="AG321" t="str">
        <f t="shared" si="103"/>
        <v/>
      </c>
      <c r="AI321">
        <f t="shared" si="93"/>
        <v>2</v>
      </c>
      <c r="AJ321">
        <f t="shared" si="94"/>
        <v>202</v>
      </c>
      <c r="AK321" t="str">
        <f t="shared" si="95"/>
        <v xml:space="preserve">20181DFASZ6Recruitment Incentive </v>
      </c>
      <c r="AL321" t="str">
        <f t="shared" si="96"/>
        <v xml:space="preserve">Recruitment Incentive </v>
      </c>
      <c r="AM321" t="str">
        <f t="shared" si="97"/>
        <v>20181IBCRECRECRUITMENT INCENTIVE</v>
      </c>
      <c r="AN321" t="str">
        <f t="shared" si="98"/>
        <v>RECRUITMENT INCENTIVE</v>
      </c>
      <c r="AO321" s="13">
        <f t="shared" si="99"/>
        <v>0.52618237017973823</v>
      </c>
      <c r="AP321">
        <f t="shared" si="100"/>
        <v>2</v>
      </c>
      <c r="AQ321" t="str">
        <f t="shared" si="101"/>
        <v>DFASZ6Recruitment Incentive IBCRECRECRUITMENT INCENTIVE</v>
      </c>
    </row>
    <row r="322" spans="1:43" x14ac:dyDescent="0.35">
      <c r="A322" s="18" t="s">
        <v>1839</v>
      </c>
      <c r="B322" t="s">
        <v>1243</v>
      </c>
      <c r="C322" t="s">
        <v>1244</v>
      </c>
      <c r="D322" s="18" t="s">
        <v>1839</v>
      </c>
      <c r="E322" t="s">
        <v>1253</v>
      </c>
      <c r="F322" t="s">
        <v>1791</v>
      </c>
      <c r="G322" s="13">
        <v>0.51936872309899573</v>
      </c>
      <c r="I322">
        <v>20181</v>
      </c>
      <c r="J322" t="str">
        <f t="shared" si="84"/>
        <v xml:space="preserve">20181DFASZ6Recruitment Incentive 20181DFASYORecruitment Incentive (Part of Basic Pay) </v>
      </c>
      <c r="K322" t="str">
        <f t="shared" si="85"/>
        <v xml:space="preserve">20181DFASZ6Recruitment Incentive </v>
      </c>
      <c r="L322" t="str">
        <f t="shared" si="86"/>
        <v xml:space="preserve">20181DFASYORecruitment Incentive (Part of Basic Pay) </v>
      </c>
      <c r="M322" s="13">
        <f t="shared" si="87"/>
        <v>0.51936872309899573</v>
      </c>
      <c r="N322" s="13"/>
      <c r="O322" s="19">
        <v>312</v>
      </c>
      <c r="P322">
        <f t="shared" si="88"/>
        <v>3</v>
      </c>
      <c r="Q322">
        <f t="shared" si="89"/>
        <v>202</v>
      </c>
      <c r="R322">
        <f t="shared" si="90"/>
        <v>3</v>
      </c>
      <c r="S322" t="b">
        <f t="shared" si="91"/>
        <v>1</v>
      </c>
      <c r="T322" t="b">
        <f t="shared" si="92"/>
        <v>0</v>
      </c>
      <c r="W322" t="str">
        <f t="shared" si="102"/>
        <v xml:space="preserve">DFASZ6Recruitment Incentive </v>
      </c>
      <c r="X322" t="str">
        <f t="shared" si="102"/>
        <v/>
      </c>
      <c r="Y322" t="str">
        <f t="shared" si="102"/>
        <v/>
      </c>
      <c r="Z322" t="str">
        <f t="shared" si="102"/>
        <v/>
      </c>
      <c r="AA322" t="str">
        <f t="shared" si="102"/>
        <v/>
      </c>
      <c r="AC322" t="str">
        <f t="shared" si="103"/>
        <v xml:space="preserve">DFASYORecruitment Incentive (Part of Basic Pay) </v>
      </c>
      <c r="AD322" t="str">
        <f t="shared" si="103"/>
        <v/>
      </c>
      <c r="AE322" t="str">
        <f t="shared" si="103"/>
        <v/>
      </c>
      <c r="AF322" t="str">
        <f t="shared" si="103"/>
        <v/>
      </c>
      <c r="AG322" t="str">
        <f t="shared" si="103"/>
        <v/>
      </c>
      <c r="AI322">
        <f t="shared" si="93"/>
        <v>1</v>
      </c>
      <c r="AJ322">
        <f t="shared" si="94"/>
        <v>202</v>
      </c>
      <c r="AK322" t="str">
        <f t="shared" si="95"/>
        <v xml:space="preserve">20181DFASZ6Recruitment Incentive </v>
      </c>
      <c r="AL322" t="str">
        <f t="shared" si="96"/>
        <v xml:space="preserve">Recruitment Incentive </v>
      </c>
      <c r="AM322" t="str">
        <f t="shared" si="97"/>
        <v xml:space="preserve">20181DFASYORecruitment Incentive (Part of Basic Pay) </v>
      </c>
      <c r="AN322" t="str">
        <f t="shared" si="98"/>
        <v xml:space="preserve">Recruitment Incentive (Part of Basic Pay) </v>
      </c>
      <c r="AO322" s="13">
        <f t="shared" si="99"/>
        <v>0.51936872309899573</v>
      </c>
      <c r="AP322">
        <f t="shared" si="100"/>
        <v>1</v>
      </c>
      <c r="AQ322" t="str">
        <f t="shared" si="101"/>
        <v xml:space="preserve">DFASZ6Recruitment Incentive DFASYORecruitment Incentive (Part of Basic Pay) </v>
      </c>
    </row>
    <row r="323" spans="1:43" x14ac:dyDescent="0.35">
      <c r="A323" s="18" t="s">
        <v>1839</v>
      </c>
      <c r="B323" t="s">
        <v>1245</v>
      </c>
      <c r="C323" t="s">
        <v>1246</v>
      </c>
      <c r="D323" s="18" t="s">
        <v>1837</v>
      </c>
      <c r="E323" t="s">
        <v>1214</v>
      </c>
      <c r="F323" t="s">
        <v>1215</v>
      </c>
      <c r="G323" s="13">
        <v>0.55826086956521737</v>
      </c>
      <c r="I323">
        <v>20181</v>
      </c>
      <c r="J323" t="str">
        <f t="shared" si="84"/>
        <v>20181DFASZ7Relocation Incentive 20181IBCRELRELOCATION INCENTIVE</v>
      </c>
      <c r="K323" t="str">
        <f t="shared" si="85"/>
        <v xml:space="preserve">20181DFASZ7Relocation Incentive </v>
      </c>
      <c r="L323" t="str">
        <f t="shared" si="86"/>
        <v>20181IBCRELRELOCATION INCENTIVE</v>
      </c>
      <c r="M323" s="13">
        <f t="shared" si="87"/>
        <v>0.55826086956521737</v>
      </c>
      <c r="N323" s="13"/>
      <c r="O323" s="19">
        <v>313</v>
      </c>
      <c r="P323">
        <f t="shared" si="88"/>
        <v>1</v>
      </c>
      <c r="Q323">
        <f t="shared" si="89"/>
        <v>203</v>
      </c>
      <c r="R323">
        <f t="shared" si="90"/>
        <v>1</v>
      </c>
      <c r="S323" t="b">
        <f t="shared" si="91"/>
        <v>0</v>
      </c>
      <c r="T323" t="b">
        <f t="shared" si="92"/>
        <v>0</v>
      </c>
      <c r="W323" t="str">
        <f t="shared" si="102"/>
        <v xml:space="preserve">DFASZ7Relocation Incentive </v>
      </c>
      <c r="X323" t="str">
        <f t="shared" si="102"/>
        <v/>
      </c>
      <c r="Y323" t="str">
        <f t="shared" si="102"/>
        <v/>
      </c>
      <c r="Z323" t="str">
        <f t="shared" si="102"/>
        <v/>
      </c>
      <c r="AA323" t="str">
        <f t="shared" si="102"/>
        <v/>
      </c>
      <c r="AC323" t="str">
        <f t="shared" si="103"/>
        <v/>
      </c>
      <c r="AD323" t="str">
        <f t="shared" si="103"/>
        <v/>
      </c>
      <c r="AE323" t="str">
        <f t="shared" si="103"/>
        <v/>
      </c>
      <c r="AF323" t="str">
        <f t="shared" si="103"/>
        <v>IBCRELRELOCATION INCENTIVE</v>
      </c>
      <c r="AG323" t="str">
        <f t="shared" si="103"/>
        <v/>
      </c>
      <c r="AI323">
        <f t="shared" si="93"/>
        <v>2</v>
      </c>
      <c r="AJ323">
        <f t="shared" si="94"/>
        <v>203</v>
      </c>
      <c r="AK323" t="str">
        <f t="shared" si="95"/>
        <v xml:space="preserve">20181DFASZ7Relocation Incentive </v>
      </c>
      <c r="AL323" t="str">
        <f t="shared" si="96"/>
        <v xml:space="preserve">Relocation Incentive </v>
      </c>
      <c r="AM323" t="str">
        <f t="shared" si="97"/>
        <v>20181IBCRELRELOCATION INCENTIVE</v>
      </c>
      <c r="AN323" t="str">
        <f t="shared" si="98"/>
        <v>RELOCATION INCENTIVE</v>
      </c>
      <c r="AO323" s="13">
        <f t="shared" si="99"/>
        <v>0.55826086956521737</v>
      </c>
      <c r="AP323">
        <f t="shared" si="100"/>
        <v>2</v>
      </c>
      <c r="AQ323" t="str">
        <f t="shared" si="101"/>
        <v>DFASZ7Relocation Incentive IBCRELRELOCATION INCENTIVE</v>
      </c>
    </row>
    <row r="324" spans="1:43" x14ac:dyDescent="0.35">
      <c r="A324" s="18" t="s">
        <v>1839</v>
      </c>
      <c r="B324" t="s">
        <v>1247</v>
      </c>
      <c r="C324" t="s">
        <v>1248</v>
      </c>
      <c r="D324" s="18"/>
      <c r="G324" s="13">
        <v>0</v>
      </c>
      <c r="I324">
        <v>20181</v>
      </c>
      <c r="J324" t="str">
        <f t="shared" si="84"/>
        <v>20181DFASZ8Retention Incentive 20181</v>
      </c>
      <c r="K324" t="str">
        <f t="shared" si="85"/>
        <v xml:space="preserve">20181DFASZ8Retention Incentive </v>
      </c>
      <c r="L324" t="str">
        <f t="shared" si="86"/>
        <v>20181</v>
      </c>
      <c r="M324" s="13">
        <f t="shared" si="87"/>
        <v>0</v>
      </c>
      <c r="N324" s="13"/>
      <c r="O324" s="19">
        <v>314</v>
      </c>
      <c r="P324">
        <f t="shared" si="88"/>
        <v>1</v>
      </c>
      <c r="Q324">
        <f t="shared" si="89"/>
        <v>204</v>
      </c>
      <c r="R324">
        <f t="shared" si="90"/>
        <v>1</v>
      </c>
      <c r="S324" t="b">
        <f t="shared" si="91"/>
        <v>0</v>
      </c>
      <c r="T324" t="b">
        <f t="shared" si="92"/>
        <v>0</v>
      </c>
      <c r="W324" t="str">
        <f t="shared" si="102"/>
        <v xml:space="preserve">DFASZ8Retention Incentive </v>
      </c>
      <c r="X324" t="str">
        <f t="shared" si="102"/>
        <v/>
      </c>
      <c r="Y324" t="str">
        <f t="shared" si="102"/>
        <v/>
      </c>
      <c r="Z324" t="str">
        <f t="shared" si="102"/>
        <v/>
      </c>
      <c r="AA324" t="str">
        <f t="shared" si="102"/>
        <v/>
      </c>
      <c r="AC324" t="str">
        <f t="shared" si="103"/>
        <v/>
      </c>
      <c r="AD324" t="str">
        <f t="shared" si="103"/>
        <v/>
      </c>
      <c r="AE324" t="str">
        <f t="shared" si="103"/>
        <v/>
      </c>
      <c r="AF324" t="str">
        <f t="shared" si="103"/>
        <v/>
      </c>
      <c r="AG324" t="str">
        <f t="shared" si="103"/>
        <v/>
      </c>
      <c r="AI324">
        <f t="shared" si="93"/>
        <v>1</v>
      </c>
      <c r="AJ324">
        <f t="shared" si="94"/>
        <v>204</v>
      </c>
      <c r="AK324" t="str">
        <f t="shared" si="95"/>
        <v xml:space="preserve">20181DFASZ8Retention Incentive </v>
      </c>
      <c r="AL324" t="str">
        <f t="shared" si="96"/>
        <v xml:space="preserve">Retention Incentive </v>
      </c>
      <c r="AM324" t="str">
        <f t="shared" si="97"/>
        <v>20181</v>
      </c>
      <c r="AN324" t="str">
        <f t="shared" si="98"/>
        <v/>
      </c>
      <c r="AO324" s="13">
        <f t="shared" si="99"/>
        <v>0</v>
      </c>
      <c r="AP324">
        <f t="shared" si="100"/>
        <v>1</v>
      </c>
      <c r="AQ324" t="str">
        <f t="shared" si="101"/>
        <v xml:space="preserve">DFASZ8Retention Incentive </v>
      </c>
    </row>
    <row r="325" spans="1:43" x14ac:dyDescent="0.35">
      <c r="A325" s="18" t="s">
        <v>1839</v>
      </c>
      <c r="B325" t="s">
        <v>1249</v>
      </c>
      <c r="C325" t="s">
        <v>1250</v>
      </c>
      <c r="D325" s="18"/>
      <c r="G325" s="13">
        <v>0</v>
      </c>
      <c r="I325">
        <v>20181</v>
      </c>
      <c r="J325" t="str">
        <f t="shared" si="84"/>
        <v>20181DFASZ9VSIP Installments20181</v>
      </c>
      <c r="K325" t="str">
        <f t="shared" si="85"/>
        <v>20181DFASZ9VSIP Installments</v>
      </c>
      <c r="L325" t="str">
        <f t="shared" si="86"/>
        <v>20181</v>
      </c>
      <c r="M325" s="13">
        <f t="shared" si="87"/>
        <v>0</v>
      </c>
      <c r="N325" s="13"/>
      <c r="O325" s="19">
        <v>315</v>
      </c>
      <c r="P325">
        <f t="shared" si="88"/>
        <v>1</v>
      </c>
      <c r="Q325">
        <f t="shared" si="89"/>
        <v>205</v>
      </c>
      <c r="R325">
        <f t="shared" si="90"/>
        <v>1</v>
      </c>
      <c r="S325" t="b">
        <f t="shared" si="91"/>
        <v>0</v>
      </c>
      <c r="T325" t="b">
        <f t="shared" si="92"/>
        <v>0</v>
      </c>
      <c r="W325" t="str">
        <f t="shared" si="102"/>
        <v>DFASZ9VSIP Installments</v>
      </c>
      <c r="X325" t="str">
        <f t="shared" si="102"/>
        <v/>
      </c>
      <c r="Y325" t="str">
        <f t="shared" si="102"/>
        <v/>
      </c>
      <c r="Z325" t="str">
        <f t="shared" si="102"/>
        <v/>
      </c>
      <c r="AA325" t="str">
        <f t="shared" si="102"/>
        <v/>
      </c>
      <c r="AC325" t="str">
        <f t="shared" si="103"/>
        <v/>
      </c>
      <c r="AD325" t="str">
        <f t="shared" si="103"/>
        <v/>
      </c>
      <c r="AE325" t="str">
        <f t="shared" si="103"/>
        <v/>
      </c>
      <c r="AF325" t="str">
        <f t="shared" si="103"/>
        <v/>
      </c>
      <c r="AG325" t="str">
        <f t="shared" si="103"/>
        <v/>
      </c>
      <c r="AI325">
        <f t="shared" si="93"/>
        <v>1</v>
      </c>
      <c r="AJ325">
        <f t="shared" si="94"/>
        <v>205</v>
      </c>
      <c r="AK325" t="str">
        <f t="shared" si="95"/>
        <v>20181DFASZ9VSIP Installments</v>
      </c>
      <c r="AL325" t="str">
        <f t="shared" si="96"/>
        <v>VSIP Installments</v>
      </c>
      <c r="AM325" t="str">
        <f t="shared" si="97"/>
        <v>20181</v>
      </c>
      <c r="AN325" t="str">
        <f t="shared" si="98"/>
        <v/>
      </c>
      <c r="AO325" s="13">
        <f t="shared" si="99"/>
        <v>0</v>
      </c>
      <c r="AP325">
        <f t="shared" si="100"/>
        <v>1</v>
      </c>
      <c r="AQ325" t="str">
        <f t="shared" si="101"/>
        <v>DFASZ9VSIP Installments</v>
      </c>
    </row>
    <row r="326" spans="1:43" x14ac:dyDescent="0.35">
      <c r="A326" s="18" t="s">
        <v>1839</v>
      </c>
      <c r="B326" t="s">
        <v>1314</v>
      </c>
      <c r="C326" t="s">
        <v>1315</v>
      </c>
      <c r="D326" s="18" t="s">
        <v>1839</v>
      </c>
      <c r="E326" t="s">
        <v>1316</v>
      </c>
      <c r="F326" t="s">
        <v>1317</v>
      </c>
      <c r="G326" s="13">
        <v>0.6728723404255319</v>
      </c>
      <c r="I326">
        <v>20181</v>
      </c>
      <c r="J326" t="str">
        <f t="shared" si="84"/>
        <v>20181DFASAHNet Disposable for Government Indebtedness20181DFASAI15% of Government Indebtedness Net Disposable</v>
      </c>
      <c r="K326" t="str">
        <f t="shared" si="85"/>
        <v>20181DFASAHNet Disposable for Government Indebtedness</v>
      </c>
      <c r="L326" t="str">
        <f t="shared" si="86"/>
        <v>20181DFASAI15% of Government Indebtedness Net Disposable</v>
      </c>
      <c r="M326" s="13">
        <f t="shared" si="87"/>
        <v>0.6728723404255319</v>
      </c>
      <c r="N326" s="13"/>
      <c r="O326" s="19">
        <v>316</v>
      </c>
      <c r="P326">
        <f t="shared" si="88"/>
        <v>1</v>
      </c>
      <c r="Q326">
        <f t="shared" si="89"/>
        <v>206</v>
      </c>
      <c r="R326">
        <f t="shared" si="90"/>
        <v>1</v>
      </c>
      <c r="S326" t="b">
        <f t="shared" si="91"/>
        <v>1</v>
      </c>
      <c r="T326" t="b">
        <f t="shared" si="92"/>
        <v>0</v>
      </c>
      <c r="W326" t="str">
        <f t="shared" si="102"/>
        <v>DFASAHNet Disposable for Government Indebtedness</v>
      </c>
      <c r="X326" t="str">
        <f t="shared" si="102"/>
        <v/>
      </c>
      <c r="Y326" t="str">
        <f t="shared" si="102"/>
        <v/>
      </c>
      <c r="Z326" t="str">
        <f t="shared" si="102"/>
        <v/>
      </c>
      <c r="AA326" t="str">
        <f t="shared" si="102"/>
        <v/>
      </c>
      <c r="AC326" t="str">
        <f t="shared" si="103"/>
        <v>DFASAI15% of Government Indebtedness Net Disposable</v>
      </c>
      <c r="AD326" t="str">
        <f t="shared" si="103"/>
        <v/>
      </c>
      <c r="AE326" t="str">
        <f t="shared" si="103"/>
        <v/>
      </c>
      <c r="AF326" t="str">
        <f t="shared" si="103"/>
        <v/>
      </c>
      <c r="AG326" t="str">
        <f t="shared" si="103"/>
        <v/>
      </c>
      <c r="AI326">
        <f t="shared" si="93"/>
        <v>1</v>
      </c>
      <c r="AJ326">
        <f t="shared" si="94"/>
        <v>206</v>
      </c>
      <c r="AK326" t="str">
        <f t="shared" si="95"/>
        <v>20181DFASAHNet Disposable for Government Indebtedness</v>
      </c>
      <c r="AL326" t="str">
        <f t="shared" si="96"/>
        <v>Net Disposable for Government Indebtedness</v>
      </c>
      <c r="AM326" t="str">
        <f t="shared" si="97"/>
        <v>20181DFASAI15% of Government Indebtedness Net Disposable</v>
      </c>
      <c r="AN326" t="str">
        <f t="shared" si="98"/>
        <v>15% of Government Indebtedness Net Disposable</v>
      </c>
      <c r="AO326" s="13">
        <f t="shared" si="99"/>
        <v>0.6728723404255319</v>
      </c>
      <c r="AP326">
        <f t="shared" si="100"/>
        <v>1</v>
      </c>
      <c r="AQ326" t="str">
        <f t="shared" si="101"/>
        <v>DFASAHNet Disposable for Government IndebtednessDFASAI15% of Government Indebtedness Net Disposable</v>
      </c>
    </row>
    <row r="327" spans="1:43" x14ac:dyDescent="0.35">
      <c r="A327" s="18" t="s">
        <v>1839</v>
      </c>
      <c r="B327" t="s">
        <v>1316</v>
      </c>
      <c r="C327" t="s">
        <v>1317</v>
      </c>
      <c r="D327" s="18" t="s">
        <v>1839</v>
      </c>
      <c r="E327" t="s">
        <v>1314</v>
      </c>
      <c r="F327" t="s">
        <v>1315</v>
      </c>
      <c r="G327" s="13">
        <v>0.6728723404255319</v>
      </c>
      <c r="I327">
        <v>20181</v>
      </c>
      <c r="J327" t="str">
        <f t="shared" si="84"/>
        <v>20181DFASAI15% of Government Indebtedness Net Disposable20181DFASAHNet Disposable for Government Indebtedness</v>
      </c>
      <c r="K327" t="str">
        <f t="shared" si="85"/>
        <v>20181DFASAI15% of Government Indebtedness Net Disposable</v>
      </c>
      <c r="L327" t="str">
        <f t="shared" si="86"/>
        <v>20181DFASAHNet Disposable for Government Indebtedness</v>
      </c>
      <c r="M327" s="13">
        <f t="shared" si="87"/>
        <v>0.6728723404255319</v>
      </c>
      <c r="N327" s="13"/>
      <c r="O327" s="19">
        <v>317</v>
      </c>
      <c r="P327">
        <f t="shared" si="88"/>
        <v>2</v>
      </c>
      <c r="Q327">
        <f t="shared" si="89"/>
        <v>207</v>
      </c>
      <c r="R327">
        <f t="shared" si="90"/>
        <v>1</v>
      </c>
      <c r="S327" t="b">
        <f t="shared" si="91"/>
        <v>1</v>
      </c>
      <c r="T327" t="b">
        <f t="shared" si="92"/>
        <v>0</v>
      </c>
      <c r="W327" t="str">
        <f t="shared" si="102"/>
        <v>DFASAI15% of Government Indebtedness Net Disposable</v>
      </c>
      <c r="X327" t="str">
        <f t="shared" si="102"/>
        <v/>
      </c>
      <c r="Y327" t="str">
        <f t="shared" si="102"/>
        <v/>
      </c>
      <c r="Z327" t="str">
        <f t="shared" si="102"/>
        <v/>
      </c>
      <c r="AA327" t="str">
        <f t="shared" si="102"/>
        <v/>
      </c>
      <c r="AC327" t="str">
        <f t="shared" si="103"/>
        <v>DFASAHNet Disposable for Government Indebtedness</v>
      </c>
      <c r="AD327" t="str">
        <f t="shared" si="103"/>
        <v/>
      </c>
      <c r="AE327" t="str">
        <f t="shared" si="103"/>
        <v/>
      </c>
      <c r="AF327" t="str">
        <f t="shared" si="103"/>
        <v/>
      </c>
      <c r="AG327" t="str">
        <f t="shared" si="103"/>
        <v/>
      </c>
      <c r="AI327">
        <f t="shared" si="93"/>
        <v>1</v>
      </c>
      <c r="AJ327">
        <f t="shared" si="94"/>
        <v>207</v>
      </c>
      <c r="AK327" t="str">
        <f t="shared" si="95"/>
        <v>20181DFASAI15% of Government Indebtedness Net Disposable</v>
      </c>
      <c r="AL327" t="str">
        <f t="shared" si="96"/>
        <v>15% of Government Indebtedness Net Disposable</v>
      </c>
      <c r="AM327" t="str">
        <f t="shared" si="97"/>
        <v>20181DFASAHNet Disposable for Government Indebtedness</v>
      </c>
      <c r="AN327" t="str">
        <f t="shared" si="98"/>
        <v>Net Disposable for Government Indebtedness</v>
      </c>
      <c r="AO327" s="13">
        <f t="shared" si="99"/>
        <v>0.6728723404255319</v>
      </c>
      <c r="AP327">
        <f t="shared" si="100"/>
        <v>1</v>
      </c>
      <c r="AQ327" t="str">
        <f t="shared" si="101"/>
        <v>DFASAI15% of Government Indebtedness Net DisposableDFASAHNet Disposable for Government Indebtedness</v>
      </c>
    </row>
    <row r="328" spans="1:43" x14ac:dyDescent="0.35">
      <c r="A328" s="18" t="s">
        <v>1839</v>
      </c>
      <c r="B328" t="s">
        <v>1316</v>
      </c>
      <c r="C328" t="s">
        <v>1317</v>
      </c>
      <c r="D328" s="18" t="s">
        <v>1836</v>
      </c>
      <c r="E328">
        <v>150</v>
      </c>
      <c r="F328" t="s">
        <v>1347</v>
      </c>
      <c r="G328" s="13">
        <v>0.51611729041351562</v>
      </c>
      <c r="I328">
        <v>20181</v>
      </c>
      <c r="J328" t="str">
        <f t="shared" si="84"/>
        <v>20181DFASAI15% of Government Indebtedness Net Disposable20181GSA150AWARD NET</v>
      </c>
      <c r="K328" t="str">
        <f t="shared" si="85"/>
        <v>20181DFASAI15% of Government Indebtedness Net Disposable</v>
      </c>
      <c r="L328" t="str">
        <f t="shared" si="86"/>
        <v>20181GSA150AWARD NET</v>
      </c>
      <c r="M328" s="13">
        <f t="shared" si="87"/>
        <v>0.51611729041351562</v>
      </c>
      <c r="N328" s="13"/>
      <c r="O328" s="19">
        <v>318</v>
      </c>
      <c r="P328">
        <f t="shared" si="88"/>
        <v>2</v>
      </c>
      <c r="Q328">
        <f t="shared" si="89"/>
        <v>207</v>
      </c>
      <c r="R328">
        <f t="shared" si="90"/>
        <v>2</v>
      </c>
      <c r="S328" t="b">
        <f t="shared" si="91"/>
        <v>0</v>
      </c>
      <c r="T328" t="b">
        <f t="shared" si="92"/>
        <v>0</v>
      </c>
      <c r="W328" t="str">
        <f t="shared" si="102"/>
        <v>DFASAI15% of Government Indebtedness Net Disposable</v>
      </c>
      <c r="X328" t="str">
        <f t="shared" si="102"/>
        <v/>
      </c>
      <c r="Y328" t="str">
        <f t="shared" si="102"/>
        <v/>
      </c>
      <c r="Z328" t="str">
        <f t="shared" si="102"/>
        <v/>
      </c>
      <c r="AA328" t="str">
        <f t="shared" si="102"/>
        <v/>
      </c>
      <c r="AC328" t="str">
        <f t="shared" si="103"/>
        <v/>
      </c>
      <c r="AD328" t="str">
        <f t="shared" si="103"/>
        <v>GSA150AWARD NET</v>
      </c>
      <c r="AE328" t="str">
        <f t="shared" si="103"/>
        <v/>
      </c>
      <c r="AF328" t="str">
        <f t="shared" si="103"/>
        <v/>
      </c>
      <c r="AG328" t="str">
        <f t="shared" si="103"/>
        <v/>
      </c>
      <c r="AI328">
        <f t="shared" si="93"/>
        <v>2</v>
      </c>
      <c r="AJ328">
        <f t="shared" si="94"/>
        <v>207</v>
      </c>
      <c r="AK328" t="str">
        <f t="shared" si="95"/>
        <v>20181DFASAI15% of Government Indebtedness Net Disposable</v>
      </c>
      <c r="AL328" t="str">
        <f t="shared" si="96"/>
        <v>15% of Government Indebtedness Net Disposable</v>
      </c>
      <c r="AM328" t="str">
        <f t="shared" si="97"/>
        <v>20181GSA150AWARD NET</v>
      </c>
      <c r="AN328" t="str">
        <f t="shared" si="98"/>
        <v>AWARD NET</v>
      </c>
      <c r="AO328" s="13">
        <f t="shared" si="99"/>
        <v>0.51611729041351562</v>
      </c>
      <c r="AP328">
        <f t="shared" si="100"/>
        <v>2</v>
      </c>
      <c r="AQ328" t="str">
        <f t="shared" si="101"/>
        <v>DFASAI15% of Government Indebtedness Net DisposableGSA150AWARD NET</v>
      </c>
    </row>
    <row r="329" spans="1:43" x14ac:dyDescent="0.35">
      <c r="A329" s="18" t="s">
        <v>1839</v>
      </c>
      <c r="B329" t="s">
        <v>1318</v>
      </c>
      <c r="C329" t="s">
        <v>1319</v>
      </c>
      <c r="D329" s="18"/>
      <c r="G329" s="13">
        <v>0</v>
      </c>
      <c r="I329">
        <v>20181</v>
      </c>
      <c r="J329" t="str">
        <f t="shared" si="84"/>
        <v>20181DFASAJChild Support/Alimony older than Continuous Tax Levy20181</v>
      </c>
      <c r="K329" t="str">
        <f t="shared" si="85"/>
        <v>20181DFASAJChild Support/Alimony older than Continuous Tax Levy</v>
      </c>
      <c r="L329" t="str">
        <f t="shared" si="86"/>
        <v>20181</v>
      </c>
      <c r="M329" s="13">
        <f t="shared" si="87"/>
        <v>0</v>
      </c>
      <c r="N329" s="13"/>
      <c r="O329" s="19">
        <v>319</v>
      </c>
      <c r="P329">
        <f t="shared" si="88"/>
        <v>1</v>
      </c>
      <c r="Q329">
        <f t="shared" si="89"/>
        <v>208</v>
      </c>
      <c r="R329">
        <f t="shared" si="90"/>
        <v>1</v>
      </c>
      <c r="S329" t="b">
        <f t="shared" si="91"/>
        <v>0</v>
      </c>
      <c r="T329" t="b">
        <f t="shared" si="92"/>
        <v>0</v>
      </c>
      <c r="W329" t="str">
        <f t="shared" si="102"/>
        <v>DFASAJChild Support/Alimony older than Continuous Tax Levy</v>
      </c>
      <c r="X329" t="str">
        <f t="shared" si="102"/>
        <v/>
      </c>
      <c r="Y329" t="str">
        <f t="shared" si="102"/>
        <v/>
      </c>
      <c r="Z329" t="str">
        <f t="shared" si="102"/>
        <v/>
      </c>
      <c r="AA329" t="str">
        <f t="shared" si="102"/>
        <v/>
      </c>
      <c r="AC329" t="str">
        <f t="shared" si="103"/>
        <v/>
      </c>
      <c r="AD329" t="str">
        <f t="shared" si="103"/>
        <v/>
      </c>
      <c r="AE329" t="str">
        <f t="shared" si="103"/>
        <v/>
      </c>
      <c r="AF329" t="str">
        <f t="shared" si="103"/>
        <v/>
      </c>
      <c r="AG329" t="str">
        <f t="shared" si="103"/>
        <v/>
      </c>
      <c r="AI329">
        <f t="shared" si="93"/>
        <v>1</v>
      </c>
      <c r="AJ329">
        <f t="shared" si="94"/>
        <v>208</v>
      </c>
      <c r="AK329" t="str">
        <f t="shared" si="95"/>
        <v>20181DFASAJChild Support/Alimony older than Continuous Tax Levy</v>
      </c>
      <c r="AL329" t="str">
        <f t="shared" si="96"/>
        <v>Child Support/Alimony older than Continuous Tax Levy</v>
      </c>
      <c r="AM329" t="str">
        <f t="shared" si="97"/>
        <v>20181</v>
      </c>
      <c r="AN329" t="str">
        <f t="shared" si="98"/>
        <v/>
      </c>
      <c r="AO329" s="13">
        <f t="shared" si="99"/>
        <v>0</v>
      </c>
      <c r="AP329">
        <f t="shared" si="100"/>
        <v>1</v>
      </c>
      <c r="AQ329" t="str">
        <f t="shared" si="101"/>
        <v>DFASAJChild Support/Alimony older than Continuous Tax Levy</v>
      </c>
    </row>
    <row r="330" spans="1:43" x14ac:dyDescent="0.35">
      <c r="A330" s="18" t="s">
        <v>1839</v>
      </c>
      <c r="B330" t="s">
        <v>1320</v>
      </c>
      <c r="C330" t="s">
        <v>1321</v>
      </c>
      <c r="D330" s="18"/>
      <c r="G330" s="13">
        <v>0</v>
      </c>
      <c r="I330">
        <v>20181</v>
      </c>
      <c r="J330" t="str">
        <f t="shared" si="84"/>
        <v>20181DFASIMInterest Mil Dep20181</v>
      </c>
      <c r="K330" t="str">
        <f t="shared" si="85"/>
        <v>20181DFASIMInterest Mil Dep</v>
      </c>
      <c r="L330" t="str">
        <f t="shared" si="86"/>
        <v>20181</v>
      </c>
      <c r="M330" s="13">
        <f t="shared" si="87"/>
        <v>0</v>
      </c>
      <c r="N330" s="13"/>
      <c r="O330" s="19">
        <v>320</v>
      </c>
      <c r="P330">
        <f t="shared" si="88"/>
        <v>1</v>
      </c>
      <c r="Q330">
        <f t="shared" si="89"/>
        <v>209</v>
      </c>
      <c r="R330">
        <f t="shared" si="90"/>
        <v>1</v>
      </c>
      <c r="S330" t="b">
        <f t="shared" si="91"/>
        <v>0</v>
      </c>
      <c r="T330" t="b">
        <f t="shared" si="92"/>
        <v>0</v>
      </c>
      <c r="W330" t="str">
        <f t="shared" ref="W330:AA380" si="104">IF($A330=W$10, $A330&amp;$B330&amp;$C330, "")</f>
        <v>DFASIMInterest Mil Dep</v>
      </c>
      <c r="X330" t="str">
        <f t="shared" si="104"/>
        <v/>
      </c>
      <c r="Y330" t="str">
        <f t="shared" si="104"/>
        <v/>
      </c>
      <c r="Z330" t="str">
        <f t="shared" si="104"/>
        <v/>
      </c>
      <c r="AA330" t="str">
        <f t="shared" si="104"/>
        <v/>
      </c>
      <c r="AC330" t="str">
        <f t="shared" ref="AC330:AG380" si="105">IF($D330=AC$10, $D330&amp;$E330&amp;$F330, "")</f>
        <v/>
      </c>
      <c r="AD330" t="str">
        <f t="shared" si="105"/>
        <v/>
      </c>
      <c r="AE330" t="str">
        <f t="shared" si="105"/>
        <v/>
      </c>
      <c r="AF330" t="str">
        <f t="shared" si="105"/>
        <v/>
      </c>
      <c r="AG330" t="str">
        <f t="shared" si="105"/>
        <v/>
      </c>
      <c r="AI330">
        <f t="shared" si="93"/>
        <v>1</v>
      </c>
      <c r="AJ330">
        <f t="shared" si="94"/>
        <v>209</v>
      </c>
      <c r="AK330" t="str">
        <f t="shared" si="95"/>
        <v>20181DFASIMInterest Mil Dep</v>
      </c>
      <c r="AL330" t="str">
        <f t="shared" si="96"/>
        <v>Interest Mil Dep</v>
      </c>
      <c r="AM330" t="str">
        <f t="shared" si="97"/>
        <v>20181</v>
      </c>
      <c r="AN330" t="str">
        <f t="shared" si="98"/>
        <v/>
      </c>
      <c r="AO330" s="13">
        <f t="shared" si="99"/>
        <v>0</v>
      </c>
      <c r="AP330">
        <f t="shared" si="100"/>
        <v>1</v>
      </c>
      <c r="AQ330" t="str">
        <f t="shared" si="101"/>
        <v>DFASIMInterest Mil Dep</v>
      </c>
    </row>
    <row r="331" spans="1:43" x14ac:dyDescent="0.35">
      <c r="A331" s="18" t="s">
        <v>1839</v>
      </c>
      <c r="B331" t="s">
        <v>1259</v>
      </c>
      <c r="C331" t="s">
        <v>1323</v>
      </c>
      <c r="D331" s="18"/>
      <c r="G331" s="13">
        <v>0</v>
      </c>
      <c r="I331">
        <v>20181</v>
      </c>
      <c r="J331" t="str">
        <f t="shared" si="84"/>
        <v>20181DFASLCCourt leave20181</v>
      </c>
      <c r="K331" t="str">
        <f t="shared" si="85"/>
        <v>20181DFASLCCourt leave</v>
      </c>
      <c r="L331" t="str">
        <f t="shared" si="86"/>
        <v>20181</v>
      </c>
      <c r="M331" s="13">
        <f t="shared" si="87"/>
        <v>0</v>
      </c>
      <c r="N331" s="13"/>
      <c r="O331" s="19">
        <v>321</v>
      </c>
      <c r="P331">
        <f t="shared" si="88"/>
        <v>1</v>
      </c>
      <c r="Q331">
        <f t="shared" si="89"/>
        <v>210</v>
      </c>
      <c r="R331">
        <f t="shared" si="90"/>
        <v>1</v>
      </c>
      <c r="S331" t="b">
        <f t="shared" si="91"/>
        <v>0</v>
      </c>
      <c r="T331" t="b">
        <f t="shared" si="92"/>
        <v>0</v>
      </c>
      <c r="W331" t="str">
        <f t="shared" si="104"/>
        <v>DFASLCCourt leave</v>
      </c>
      <c r="X331" t="str">
        <f t="shared" si="104"/>
        <v/>
      </c>
      <c r="Y331" t="str">
        <f t="shared" si="104"/>
        <v/>
      </c>
      <c r="Z331" t="str">
        <f t="shared" si="104"/>
        <v/>
      </c>
      <c r="AA331" t="str">
        <f t="shared" si="104"/>
        <v/>
      </c>
      <c r="AC331" t="str">
        <f t="shared" si="105"/>
        <v/>
      </c>
      <c r="AD331" t="str">
        <f t="shared" si="105"/>
        <v/>
      </c>
      <c r="AE331" t="str">
        <f t="shared" si="105"/>
        <v/>
      </c>
      <c r="AF331" t="str">
        <f t="shared" si="105"/>
        <v/>
      </c>
      <c r="AG331" t="str">
        <f t="shared" si="105"/>
        <v/>
      </c>
      <c r="AI331">
        <f t="shared" si="93"/>
        <v>1</v>
      </c>
      <c r="AJ331">
        <f t="shared" si="94"/>
        <v>210</v>
      </c>
      <c r="AK331" t="str">
        <f t="shared" si="95"/>
        <v>20181DFASLCCourt leave</v>
      </c>
      <c r="AL331" t="str">
        <f t="shared" si="96"/>
        <v>Court leave</v>
      </c>
      <c r="AM331" t="str">
        <f t="shared" si="97"/>
        <v>20181</v>
      </c>
      <c r="AN331" t="str">
        <f t="shared" si="98"/>
        <v/>
      </c>
      <c r="AO331" s="13">
        <f t="shared" si="99"/>
        <v>0</v>
      </c>
      <c r="AP331">
        <f t="shared" si="100"/>
        <v>1</v>
      </c>
      <c r="AQ331" t="str">
        <f t="shared" si="101"/>
        <v>DFASLCCourt leave</v>
      </c>
    </row>
    <row r="332" spans="1:43" x14ac:dyDescent="0.35">
      <c r="A332" s="18" t="s">
        <v>1839</v>
      </c>
      <c r="B332" t="s">
        <v>1260</v>
      </c>
      <c r="C332" t="s">
        <v>1324</v>
      </c>
      <c r="D332" s="18"/>
      <c r="G332" s="13">
        <v>0</v>
      </c>
      <c r="I332">
        <v>20181</v>
      </c>
      <c r="J332" t="str">
        <f t="shared" ref="J332:J395" si="106">K332&amp;L332</f>
        <v>20181DFASLDDonated leave, individual and leave bank (system-generated)20181</v>
      </c>
      <c r="K332" t="str">
        <f t="shared" ref="K332:K395" si="107">I332&amp;A332&amp;B332&amp;C332</f>
        <v>20181DFASLDDonated leave, individual and leave bank (system-generated)</v>
      </c>
      <c r="L332" t="str">
        <f t="shared" ref="L332:L395" si="108">I332&amp;D332&amp;E332&amp;F332</f>
        <v>20181</v>
      </c>
      <c r="M332" s="13">
        <f t="shared" ref="M332:M395" si="109">G332</f>
        <v>0</v>
      </c>
      <c r="N332" s="13"/>
      <c r="O332" s="19">
        <v>322</v>
      </c>
      <c r="P332">
        <f t="shared" ref="P332:P395" si="110">COUNTIF(C$11:C$2269, C332)</f>
        <v>1</v>
      </c>
      <c r="Q332">
        <f t="shared" ref="Q332:Q395" si="111">IF(ROW()=11,1,IF(R331+1=R332,Q331,Q331+1))</f>
        <v>211</v>
      </c>
      <c r="R332">
        <f t="shared" ref="R332:R395" si="112">IF(C332=C331, R331+1, 1)</f>
        <v>1</v>
      </c>
      <c r="S332" t="b">
        <f t="shared" ref="S332:S395" si="113">A332=D332</f>
        <v>0</v>
      </c>
      <c r="T332" t="b">
        <f t="shared" ref="T332:T395" si="114">A332&amp;B332&amp;C332=D332&amp;E332&amp;F332</f>
        <v>0</v>
      </c>
      <c r="W332" t="str">
        <f t="shared" si="104"/>
        <v>DFASLDDonated leave, individual and leave bank (system-generated)</v>
      </c>
      <c r="X332" t="str">
        <f t="shared" si="104"/>
        <v/>
      </c>
      <c r="Y332" t="str">
        <f t="shared" si="104"/>
        <v/>
      </c>
      <c r="Z332" t="str">
        <f t="shared" si="104"/>
        <v/>
      </c>
      <c r="AA332" t="str">
        <f t="shared" si="104"/>
        <v/>
      </c>
      <c r="AC332" t="str">
        <f t="shared" si="105"/>
        <v/>
      </c>
      <c r="AD332" t="str">
        <f t="shared" si="105"/>
        <v/>
      </c>
      <c r="AE332" t="str">
        <f t="shared" si="105"/>
        <v/>
      </c>
      <c r="AF332" t="str">
        <f t="shared" si="105"/>
        <v/>
      </c>
      <c r="AG332" t="str">
        <f t="shared" si="105"/>
        <v/>
      </c>
      <c r="AI332">
        <f t="shared" ref="AI332:AI395" si="115">COUNTIF(AQ332:AQ2590, AQ332)</f>
        <v>1</v>
      </c>
      <c r="AJ332">
        <f t="shared" ref="AJ332:AJ395" si="116">Q332</f>
        <v>211</v>
      </c>
      <c r="AK332" t="str">
        <f t="shared" ref="AK332:AK395" si="117">K332</f>
        <v>20181DFASLDDonated leave, individual and leave bank (system-generated)</v>
      </c>
      <c r="AL332" t="str">
        <f t="shared" ref="AL332:AL395" si="118">C332</f>
        <v>Donated leave, individual and leave bank (system-generated)</v>
      </c>
      <c r="AM332" t="str">
        <f t="shared" ref="AM332:AM395" si="119">L332</f>
        <v>20181</v>
      </c>
      <c r="AN332" t="str">
        <f t="shared" ref="AN332:AN395" si="120">IF(F332="", "", F332)</f>
        <v/>
      </c>
      <c r="AO332" s="13">
        <f t="shared" ref="AO332:AO395" si="121">M332</f>
        <v>0</v>
      </c>
      <c r="AP332">
        <f t="shared" ref="AP332:AP395" si="122">COUNTIF(AQ$11:AQ$2269, AQ332)</f>
        <v>1</v>
      </c>
      <c r="AQ332" t="str">
        <f t="shared" ref="AQ332:AQ395" si="123">W332&amp;AC332&amp;X332&amp;AD332&amp;Y332&amp;AE332&amp;Z332&amp;AF332&amp;AA332&amp;AG332</f>
        <v>DFASLDDonated leave, individual and leave bank (system-generated)</v>
      </c>
    </row>
    <row r="333" spans="1:43" x14ac:dyDescent="0.35">
      <c r="A333" s="18" t="s">
        <v>1839</v>
      </c>
      <c r="B333" t="s">
        <v>1262</v>
      </c>
      <c r="C333" t="s">
        <v>1325</v>
      </c>
      <c r="D333" s="18" t="s">
        <v>1837</v>
      </c>
      <c r="E333">
        <v>74</v>
      </c>
      <c r="F333" t="s">
        <v>54</v>
      </c>
      <c r="G333" s="13">
        <v>0.62495238095238104</v>
      </c>
      <c r="I333">
        <v>20181</v>
      </c>
      <c r="J333" t="str">
        <f t="shared" si="106"/>
        <v>20181DFASLIMilitary leave, DC guard20181IBC74DC NATIONAL GUARD MILITARY LEAVE - USED</v>
      </c>
      <c r="K333" t="str">
        <f t="shared" si="107"/>
        <v>20181DFASLIMilitary leave, DC guard</v>
      </c>
      <c r="L333" t="str">
        <f t="shared" si="108"/>
        <v>20181IBC74DC NATIONAL GUARD MILITARY LEAVE - USED</v>
      </c>
      <c r="M333" s="13">
        <f t="shared" si="109"/>
        <v>0.62495238095238104</v>
      </c>
      <c r="N333" s="13"/>
      <c r="O333" s="19">
        <v>323</v>
      </c>
      <c r="P333">
        <f t="shared" si="110"/>
        <v>1</v>
      </c>
      <c r="Q333">
        <f t="shared" si="111"/>
        <v>212</v>
      </c>
      <c r="R333">
        <f t="shared" si="112"/>
        <v>1</v>
      </c>
      <c r="S333" t="b">
        <f t="shared" si="113"/>
        <v>0</v>
      </c>
      <c r="T333" t="b">
        <f t="shared" si="114"/>
        <v>0</v>
      </c>
      <c r="W333" t="str">
        <f t="shared" si="104"/>
        <v>DFASLIMilitary leave, DC guard</v>
      </c>
      <c r="X333" t="str">
        <f t="shared" si="104"/>
        <v/>
      </c>
      <c r="Y333" t="str">
        <f t="shared" si="104"/>
        <v/>
      </c>
      <c r="Z333" t="str">
        <f t="shared" si="104"/>
        <v/>
      </c>
      <c r="AA333" t="str">
        <f t="shared" si="104"/>
        <v/>
      </c>
      <c r="AC333" t="str">
        <f t="shared" si="105"/>
        <v/>
      </c>
      <c r="AD333" t="str">
        <f t="shared" si="105"/>
        <v/>
      </c>
      <c r="AE333" t="str">
        <f t="shared" si="105"/>
        <v/>
      </c>
      <c r="AF333" t="str">
        <f t="shared" si="105"/>
        <v>IBC74DC NATIONAL GUARD MILITARY LEAVE - USED</v>
      </c>
      <c r="AG333" t="str">
        <f t="shared" si="105"/>
        <v/>
      </c>
      <c r="AI333">
        <f t="shared" si="115"/>
        <v>2</v>
      </c>
      <c r="AJ333">
        <f t="shared" si="116"/>
        <v>212</v>
      </c>
      <c r="AK333" t="str">
        <f t="shared" si="117"/>
        <v>20181DFASLIMilitary leave, DC guard</v>
      </c>
      <c r="AL333" t="str">
        <f t="shared" si="118"/>
        <v>Military leave, DC guard</v>
      </c>
      <c r="AM333" t="str">
        <f t="shared" si="119"/>
        <v>20181IBC74DC NATIONAL GUARD MILITARY LEAVE - USED</v>
      </c>
      <c r="AN333" t="str">
        <f t="shared" si="120"/>
        <v>DC NATIONAL GUARD MILITARY LEAVE - USED</v>
      </c>
      <c r="AO333" s="13">
        <f t="shared" si="121"/>
        <v>0.62495238095238104</v>
      </c>
      <c r="AP333">
        <f t="shared" si="122"/>
        <v>2</v>
      </c>
      <c r="AQ333" t="str">
        <f t="shared" si="123"/>
        <v>DFASLIMilitary leave, DC guardIBC74DC NATIONAL GUARD MILITARY LEAVE - USED</v>
      </c>
    </row>
    <row r="334" spans="1:43" x14ac:dyDescent="0.35">
      <c r="A334" s="18" t="s">
        <v>1839</v>
      </c>
      <c r="B334" t="s">
        <v>1191</v>
      </c>
      <c r="C334" t="s">
        <v>1326</v>
      </c>
      <c r="D334" s="18" t="s">
        <v>1837</v>
      </c>
      <c r="E334" t="s">
        <v>124</v>
      </c>
      <c r="F334" t="s">
        <v>125</v>
      </c>
      <c r="G334" s="13">
        <v>0.50020063913355861</v>
      </c>
      <c r="I334">
        <v>20181</v>
      </c>
      <c r="J334" t="str">
        <f t="shared" si="106"/>
        <v>20181DFASLJShore leave20181IBCLSJLEAVE SHARE RETURNED - F2</v>
      </c>
      <c r="K334" t="str">
        <f t="shared" si="107"/>
        <v>20181DFASLJShore leave</v>
      </c>
      <c r="L334" t="str">
        <f t="shared" si="108"/>
        <v>20181IBCLSJLEAVE SHARE RETURNED - F2</v>
      </c>
      <c r="M334" s="13">
        <f t="shared" si="109"/>
        <v>0.50020063913355861</v>
      </c>
      <c r="N334" s="13"/>
      <c r="O334" s="19">
        <v>324</v>
      </c>
      <c r="P334">
        <f t="shared" si="110"/>
        <v>13</v>
      </c>
      <c r="Q334">
        <f t="shared" si="111"/>
        <v>213</v>
      </c>
      <c r="R334">
        <f t="shared" si="112"/>
        <v>1</v>
      </c>
      <c r="S334" t="b">
        <f t="shared" si="113"/>
        <v>0</v>
      </c>
      <c r="T334" t="b">
        <f t="shared" si="114"/>
        <v>0</v>
      </c>
      <c r="W334" t="str">
        <f t="shared" si="104"/>
        <v>DFASLJShore leave</v>
      </c>
      <c r="X334" t="str">
        <f t="shared" si="104"/>
        <v/>
      </c>
      <c r="Y334" t="str">
        <f t="shared" si="104"/>
        <v/>
      </c>
      <c r="Z334" t="str">
        <f t="shared" si="104"/>
        <v/>
      </c>
      <c r="AA334" t="str">
        <f t="shared" si="104"/>
        <v/>
      </c>
      <c r="AC334" t="str">
        <f t="shared" si="105"/>
        <v/>
      </c>
      <c r="AD334" t="str">
        <f t="shared" si="105"/>
        <v/>
      </c>
      <c r="AE334" t="str">
        <f t="shared" si="105"/>
        <v/>
      </c>
      <c r="AF334" t="str">
        <f t="shared" si="105"/>
        <v>IBCLSJLEAVE SHARE RETURNED - F2</v>
      </c>
      <c r="AG334" t="str">
        <f t="shared" si="105"/>
        <v/>
      </c>
      <c r="AI334">
        <f t="shared" si="115"/>
        <v>1</v>
      </c>
      <c r="AJ334">
        <f t="shared" si="116"/>
        <v>213</v>
      </c>
      <c r="AK334" t="str">
        <f t="shared" si="117"/>
        <v>20181DFASLJShore leave</v>
      </c>
      <c r="AL334" t="str">
        <f t="shared" si="118"/>
        <v>Shore leave</v>
      </c>
      <c r="AM334" t="str">
        <f t="shared" si="119"/>
        <v>20181IBCLSJLEAVE SHARE RETURNED - F2</v>
      </c>
      <c r="AN334" t="str">
        <f t="shared" si="120"/>
        <v>LEAVE SHARE RETURNED - F2</v>
      </c>
      <c r="AO334" s="13">
        <f t="shared" si="121"/>
        <v>0.50020063913355861</v>
      </c>
      <c r="AP334">
        <f t="shared" si="122"/>
        <v>1</v>
      </c>
      <c r="AQ334" t="str">
        <f t="shared" si="123"/>
        <v>DFASLJShore leaveIBCLSJLEAVE SHARE RETURNED - F2</v>
      </c>
    </row>
    <row r="335" spans="1:43" x14ac:dyDescent="0.35">
      <c r="A335" s="18" t="s">
        <v>1839</v>
      </c>
      <c r="B335" t="s">
        <v>1263</v>
      </c>
      <c r="C335" t="s">
        <v>1327</v>
      </c>
      <c r="D335" s="18"/>
      <c r="G335" s="13">
        <v>0</v>
      </c>
      <c r="I335">
        <v>20181</v>
      </c>
      <c r="J335" t="str">
        <f t="shared" si="106"/>
        <v>20181DFASLKHome leave20181</v>
      </c>
      <c r="K335" t="str">
        <f t="shared" si="107"/>
        <v>20181DFASLKHome leave</v>
      </c>
      <c r="L335" t="str">
        <f t="shared" si="108"/>
        <v>20181</v>
      </c>
      <c r="M335" s="13">
        <f t="shared" si="109"/>
        <v>0</v>
      </c>
      <c r="N335" s="13"/>
      <c r="O335" s="19">
        <v>325</v>
      </c>
      <c r="P335">
        <f t="shared" si="110"/>
        <v>24</v>
      </c>
      <c r="Q335">
        <f t="shared" si="111"/>
        <v>214</v>
      </c>
      <c r="R335">
        <f t="shared" si="112"/>
        <v>1</v>
      </c>
      <c r="S335" t="b">
        <f t="shared" si="113"/>
        <v>0</v>
      </c>
      <c r="T335" t="b">
        <f t="shared" si="114"/>
        <v>0</v>
      </c>
      <c r="W335" t="str">
        <f t="shared" si="104"/>
        <v>DFASLKHome leave</v>
      </c>
      <c r="X335" t="str">
        <f t="shared" si="104"/>
        <v/>
      </c>
      <c r="Y335" t="str">
        <f t="shared" si="104"/>
        <v/>
      </c>
      <c r="Z335" t="str">
        <f t="shared" si="104"/>
        <v/>
      </c>
      <c r="AA335" t="str">
        <f t="shared" si="104"/>
        <v/>
      </c>
      <c r="AC335" t="str">
        <f t="shared" si="105"/>
        <v/>
      </c>
      <c r="AD335" t="str">
        <f t="shared" si="105"/>
        <v/>
      </c>
      <c r="AE335" t="str">
        <f t="shared" si="105"/>
        <v/>
      </c>
      <c r="AF335" t="str">
        <f t="shared" si="105"/>
        <v/>
      </c>
      <c r="AG335" t="str">
        <f t="shared" si="105"/>
        <v/>
      </c>
      <c r="AI335">
        <f t="shared" si="115"/>
        <v>1</v>
      </c>
      <c r="AJ335">
        <f t="shared" si="116"/>
        <v>214</v>
      </c>
      <c r="AK335" t="str">
        <f t="shared" si="117"/>
        <v>20181DFASLKHome leave</v>
      </c>
      <c r="AL335" t="str">
        <f t="shared" si="118"/>
        <v>Home leave</v>
      </c>
      <c r="AM335" t="str">
        <f t="shared" si="119"/>
        <v>20181</v>
      </c>
      <c r="AN335" t="str">
        <f t="shared" si="120"/>
        <v/>
      </c>
      <c r="AO335" s="13">
        <f t="shared" si="121"/>
        <v>0</v>
      </c>
      <c r="AP335">
        <f t="shared" si="122"/>
        <v>1</v>
      </c>
      <c r="AQ335" t="str">
        <f t="shared" si="123"/>
        <v>DFASLKHome leave</v>
      </c>
    </row>
    <row r="336" spans="1:43" x14ac:dyDescent="0.35">
      <c r="A336" s="18" t="s">
        <v>1839</v>
      </c>
      <c r="B336" t="s">
        <v>1264</v>
      </c>
      <c r="C336" t="s">
        <v>1328</v>
      </c>
      <c r="D336" s="18"/>
      <c r="G336" s="13">
        <v>0</v>
      </c>
      <c r="I336">
        <v>20181</v>
      </c>
      <c r="J336" t="str">
        <f t="shared" si="106"/>
        <v>20181DFASLLMilitary leave, law enforcement20181</v>
      </c>
      <c r="K336" t="str">
        <f t="shared" si="107"/>
        <v>20181DFASLLMilitary leave, law enforcement</v>
      </c>
      <c r="L336" t="str">
        <f t="shared" si="108"/>
        <v>20181</v>
      </c>
      <c r="M336" s="13">
        <f t="shared" si="109"/>
        <v>0</v>
      </c>
      <c r="N336" s="13"/>
      <c r="O336" s="19">
        <v>326</v>
      </c>
      <c r="P336">
        <f t="shared" si="110"/>
        <v>1</v>
      </c>
      <c r="Q336">
        <f t="shared" si="111"/>
        <v>215</v>
      </c>
      <c r="R336">
        <f t="shared" si="112"/>
        <v>1</v>
      </c>
      <c r="S336" t="b">
        <f t="shared" si="113"/>
        <v>0</v>
      </c>
      <c r="T336" t="b">
        <f t="shared" si="114"/>
        <v>0</v>
      </c>
      <c r="W336" t="str">
        <f t="shared" si="104"/>
        <v>DFASLLMilitary leave, law enforcement</v>
      </c>
      <c r="X336" t="str">
        <f t="shared" si="104"/>
        <v/>
      </c>
      <c r="Y336" t="str">
        <f t="shared" si="104"/>
        <v/>
      </c>
      <c r="Z336" t="str">
        <f t="shared" si="104"/>
        <v/>
      </c>
      <c r="AA336" t="str">
        <f t="shared" si="104"/>
        <v/>
      </c>
      <c r="AC336" t="str">
        <f t="shared" si="105"/>
        <v/>
      </c>
      <c r="AD336" t="str">
        <f t="shared" si="105"/>
        <v/>
      </c>
      <c r="AE336" t="str">
        <f t="shared" si="105"/>
        <v/>
      </c>
      <c r="AF336" t="str">
        <f t="shared" si="105"/>
        <v/>
      </c>
      <c r="AG336" t="str">
        <f t="shared" si="105"/>
        <v/>
      </c>
      <c r="AI336">
        <f t="shared" si="115"/>
        <v>1</v>
      </c>
      <c r="AJ336">
        <f t="shared" si="116"/>
        <v>215</v>
      </c>
      <c r="AK336" t="str">
        <f t="shared" si="117"/>
        <v>20181DFASLLMilitary leave, law enforcement</v>
      </c>
      <c r="AL336" t="str">
        <f t="shared" si="118"/>
        <v>Military leave, law enforcement</v>
      </c>
      <c r="AM336" t="str">
        <f t="shared" si="119"/>
        <v>20181</v>
      </c>
      <c r="AN336" t="str">
        <f t="shared" si="120"/>
        <v/>
      </c>
      <c r="AO336" s="13">
        <f t="shared" si="121"/>
        <v>0</v>
      </c>
      <c r="AP336">
        <f t="shared" si="122"/>
        <v>1</v>
      </c>
      <c r="AQ336" t="str">
        <f t="shared" si="123"/>
        <v>DFASLLMilitary leave, law enforcement</v>
      </c>
    </row>
    <row r="337" spans="1:43" x14ac:dyDescent="0.35">
      <c r="A337" s="18" t="s">
        <v>1839</v>
      </c>
      <c r="B337" t="s">
        <v>1265</v>
      </c>
      <c r="C337" t="s">
        <v>1329</v>
      </c>
      <c r="D337" s="18"/>
      <c r="G337" s="13">
        <v>0</v>
      </c>
      <c r="I337">
        <v>20181</v>
      </c>
      <c r="J337" t="str">
        <f t="shared" si="106"/>
        <v>20181DFASLMMilitary leave20181</v>
      </c>
      <c r="K337" t="str">
        <f t="shared" si="107"/>
        <v>20181DFASLMMilitary leave</v>
      </c>
      <c r="L337" t="str">
        <f t="shared" si="108"/>
        <v>20181</v>
      </c>
      <c r="M337" s="13">
        <f t="shared" si="109"/>
        <v>0</v>
      </c>
      <c r="N337" s="13"/>
      <c r="O337" s="19">
        <v>327</v>
      </c>
      <c r="P337">
        <f t="shared" si="110"/>
        <v>1</v>
      </c>
      <c r="Q337">
        <f t="shared" si="111"/>
        <v>216</v>
      </c>
      <c r="R337">
        <f t="shared" si="112"/>
        <v>1</v>
      </c>
      <c r="S337" t="b">
        <f t="shared" si="113"/>
        <v>0</v>
      </c>
      <c r="T337" t="b">
        <f t="shared" si="114"/>
        <v>0</v>
      </c>
      <c r="W337" t="str">
        <f t="shared" si="104"/>
        <v>DFASLMMilitary leave</v>
      </c>
      <c r="X337" t="str">
        <f t="shared" si="104"/>
        <v/>
      </c>
      <c r="Y337" t="str">
        <f t="shared" si="104"/>
        <v/>
      </c>
      <c r="Z337" t="str">
        <f t="shared" si="104"/>
        <v/>
      </c>
      <c r="AA337" t="str">
        <f t="shared" si="104"/>
        <v/>
      </c>
      <c r="AC337" t="str">
        <f t="shared" si="105"/>
        <v/>
      </c>
      <c r="AD337" t="str">
        <f t="shared" si="105"/>
        <v/>
      </c>
      <c r="AE337" t="str">
        <f t="shared" si="105"/>
        <v/>
      </c>
      <c r="AF337" t="str">
        <f t="shared" si="105"/>
        <v/>
      </c>
      <c r="AG337" t="str">
        <f t="shared" si="105"/>
        <v/>
      </c>
      <c r="AI337">
        <f t="shared" si="115"/>
        <v>1</v>
      </c>
      <c r="AJ337">
        <f t="shared" si="116"/>
        <v>216</v>
      </c>
      <c r="AK337" t="str">
        <f t="shared" si="117"/>
        <v>20181DFASLMMilitary leave</v>
      </c>
      <c r="AL337" t="str">
        <f t="shared" si="118"/>
        <v>Military leave</v>
      </c>
      <c r="AM337" t="str">
        <f t="shared" si="119"/>
        <v>20181</v>
      </c>
      <c r="AN337" t="str">
        <f t="shared" si="120"/>
        <v/>
      </c>
      <c r="AO337" s="13">
        <f t="shared" si="121"/>
        <v>0</v>
      </c>
      <c r="AP337">
        <f t="shared" si="122"/>
        <v>1</v>
      </c>
      <c r="AQ337" t="str">
        <f t="shared" si="123"/>
        <v>DFASLMMilitary leave</v>
      </c>
    </row>
    <row r="338" spans="1:43" x14ac:dyDescent="0.35">
      <c r="A338" s="18" t="s">
        <v>1839</v>
      </c>
      <c r="B338" t="s">
        <v>1266</v>
      </c>
      <c r="C338" t="s">
        <v>1330</v>
      </c>
      <c r="D338" s="18"/>
      <c r="G338" s="13">
        <v>0</v>
      </c>
      <c r="I338">
        <v>20181</v>
      </c>
      <c r="J338" t="str">
        <f t="shared" si="106"/>
        <v>20181DFASLNAdministrative leave20181</v>
      </c>
      <c r="K338" t="str">
        <f t="shared" si="107"/>
        <v>20181DFASLNAdministrative leave</v>
      </c>
      <c r="L338" t="str">
        <f t="shared" si="108"/>
        <v>20181</v>
      </c>
      <c r="M338" s="13">
        <f t="shared" si="109"/>
        <v>0</v>
      </c>
      <c r="N338" s="13"/>
      <c r="O338" s="19">
        <v>328</v>
      </c>
      <c r="P338">
        <f t="shared" si="110"/>
        <v>1</v>
      </c>
      <c r="Q338">
        <f t="shared" si="111"/>
        <v>217</v>
      </c>
      <c r="R338">
        <f t="shared" si="112"/>
        <v>1</v>
      </c>
      <c r="S338" t="b">
        <f t="shared" si="113"/>
        <v>0</v>
      </c>
      <c r="T338" t="b">
        <f t="shared" si="114"/>
        <v>0</v>
      </c>
      <c r="W338" t="str">
        <f t="shared" si="104"/>
        <v>DFASLNAdministrative leave</v>
      </c>
      <c r="X338" t="str">
        <f t="shared" si="104"/>
        <v/>
      </c>
      <c r="Y338" t="str">
        <f t="shared" si="104"/>
        <v/>
      </c>
      <c r="Z338" t="str">
        <f t="shared" si="104"/>
        <v/>
      </c>
      <c r="AA338" t="str">
        <f t="shared" si="104"/>
        <v/>
      </c>
      <c r="AC338" t="str">
        <f t="shared" si="105"/>
        <v/>
      </c>
      <c r="AD338" t="str">
        <f t="shared" si="105"/>
        <v/>
      </c>
      <c r="AE338" t="str">
        <f t="shared" si="105"/>
        <v/>
      </c>
      <c r="AF338" t="str">
        <f t="shared" si="105"/>
        <v/>
      </c>
      <c r="AG338" t="str">
        <f t="shared" si="105"/>
        <v/>
      </c>
      <c r="AI338">
        <f t="shared" si="115"/>
        <v>1</v>
      </c>
      <c r="AJ338">
        <f t="shared" si="116"/>
        <v>217</v>
      </c>
      <c r="AK338" t="str">
        <f t="shared" si="117"/>
        <v>20181DFASLNAdministrative leave</v>
      </c>
      <c r="AL338" t="str">
        <f t="shared" si="118"/>
        <v>Administrative leave</v>
      </c>
      <c r="AM338" t="str">
        <f t="shared" si="119"/>
        <v>20181</v>
      </c>
      <c r="AN338" t="str">
        <f t="shared" si="120"/>
        <v/>
      </c>
      <c r="AO338" s="13">
        <f t="shared" si="121"/>
        <v>0</v>
      </c>
      <c r="AP338">
        <f t="shared" si="122"/>
        <v>1</v>
      </c>
      <c r="AQ338" t="str">
        <f t="shared" si="123"/>
        <v>DFASLNAdministrative leave</v>
      </c>
    </row>
    <row r="339" spans="1:43" x14ac:dyDescent="0.35">
      <c r="A339" s="18" t="s">
        <v>1839</v>
      </c>
      <c r="B339" t="s">
        <v>1112</v>
      </c>
      <c r="C339" t="s">
        <v>1331</v>
      </c>
      <c r="D339" s="18" t="s">
        <v>1838</v>
      </c>
      <c r="E339">
        <v>1745</v>
      </c>
      <c r="F339" t="s">
        <v>824</v>
      </c>
      <c r="G339" s="13">
        <v>0.51553884711779452</v>
      </c>
      <c r="I339">
        <v>20181</v>
      </c>
      <c r="J339" t="str">
        <f t="shared" si="106"/>
        <v>20181DFASLTTraumatic injury leave (continuation of pay [COP])20181NFC1745CONTINUATION OF PAY</v>
      </c>
      <c r="K339" t="str">
        <f t="shared" si="107"/>
        <v>20181DFASLTTraumatic injury leave (continuation of pay [COP])</v>
      </c>
      <c r="L339" t="str">
        <f t="shared" si="108"/>
        <v>20181NFC1745CONTINUATION OF PAY</v>
      </c>
      <c r="M339" s="13">
        <f t="shared" si="109"/>
        <v>0.51553884711779452</v>
      </c>
      <c r="N339" s="13"/>
      <c r="O339" s="19">
        <v>329</v>
      </c>
      <c r="P339">
        <f t="shared" si="110"/>
        <v>1</v>
      </c>
      <c r="Q339">
        <f t="shared" si="111"/>
        <v>218</v>
      </c>
      <c r="R339">
        <f t="shared" si="112"/>
        <v>1</v>
      </c>
      <c r="S339" t="b">
        <f t="shared" si="113"/>
        <v>0</v>
      </c>
      <c r="T339" t="b">
        <f t="shared" si="114"/>
        <v>0</v>
      </c>
      <c r="W339" t="str">
        <f t="shared" si="104"/>
        <v>DFASLTTraumatic injury leave (continuation of pay [COP])</v>
      </c>
      <c r="X339" t="str">
        <f t="shared" si="104"/>
        <v/>
      </c>
      <c r="Y339" t="str">
        <f t="shared" si="104"/>
        <v/>
      </c>
      <c r="Z339" t="str">
        <f t="shared" si="104"/>
        <v/>
      </c>
      <c r="AA339" t="str">
        <f t="shared" si="104"/>
        <v/>
      </c>
      <c r="AC339" t="str">
        <f t="shared" si="105"/>
        <v/>
      </c>
      <c r="AD339" t="str">
        <f t="shared" si="105"/>
        <v/>
      </c>
      <c r="AE339" t="str">
        <f t="shared" si="105"/>
        <v/>
      </c>
      <c r="AF339" t="str">
        <f t="shared" si="105"/>
        <v/>
      </c>
      <c r="AG339" t="str">
        <f t="shared" si="105"/>
        <v>NFC1745CONTINUATION OF PAY</v>
      </c>
      <c r="AI339">
        <f t="shared" si="115"/>
        <v>2</v>
      </c>
      <c r="AJ339">
        <f t="shared" si="116"/>
        <v>218</v>
      </c>
      <c r="AK339" t="str">
        <f t="shared" si="117"/>
        <v>20181DFASLTTraumatic injury leave (continuation of pay [COP])</v>
      </c>
      <c r="AL339" t="str">
        <f t="shared" si="118"/>
        <v>Traumatic injury leave (continuation of pay [COP])</v>
      </c>
      <c r="AM339" t="str">
        <f t="shared" si="119"/>
        <v>20181NFC1745CONTINUATION OF PAY</v>
      </c>
      <c r="AN339" t="str">
        <f t="shared" si="120"/>
        <v>CONTINUATION OF PAY</v>
      </c>
      <c r="AO339" s="13">
        <f t="shared" si="121"/>
        <v>0.51553884711779452</v>
      </c>
      <c r="AP339">
        <f t="shared" si="122"/>
        <v>2</v>
      </c>
      <c r="AQ339" t="str">
        <f t="shared" si="123"/>
        <v>DFASLTTraumatic injury leave (continuation of pay [COP])NFC1745CONTINUATION OF PAY</v>
      </c>
    </row>
    <row r="340" spans="1:43" x14ac:dyDescent="0.35">
      <c r="A340" s="18" t="s">
        <v>1839</v>
      </c>
      <c r="B340" t="s">
        <v>1268</v>
      </c>
      <c r="C340" t="s">
        <v>1332</v>
      </c>
      <c r="D340" s="18" t="s">
        <v>1839</v>
      </c>
      <c r="E340" t="s">
        <v>1112</v>
      </c>
      <c r="F340" t="s">
        <v>1331</v>
      </c>
      <c r="G340" s="13">
        <v>0.54029964486881965</v>
      </c>
      <c r="I340">
        <v>20181</v>
      </c>
      <c r="J340" t="str">
        <f t="shared" si="106"/>
        <v>20181DFASLUDay of injury leave20181DFASLTTraumatic injury leave (continuation of pay [COP])</v>
      </c>
      <c r="K340" t="str">
        <f t="shared" si="107"/>
        <v>20181DFASLUDay of injury leave</v>
      </c>
      <c r="L340" t="str">
        <f t="shared" si="108"/>
        <v>20181DFASLTTraumatic injury leave (continuation of pay [COP])</v>
      </c>
      <c r="M340" s="13">
        <f t="shared" si="109"/>
        <v>0.54029964486881965</v>
      </c>
      <c r="N340" s="13"/>
      <c r="O340" s="19">
        <v>330</v>
      </c>
      <c r="P340">
        <f t="shared" si="110"/>
        <v>1</v>
      </c>
      <c r="Q340">
        <f t="shared" si="111"/>
        <v>219</v>
      </c>
      <c r="R340">
        <f t="shared" si="112"/>
        <v>1</v>
      </c>
      <c r="S340" t="b">
        <f t="shared" si="113"/>
        <v>1</v>
      </c>
      <c r="T340" t="b">
        <f t="shared" si="114"/>
        <v>0</v>
      </c>
      <c r="W340" t="str">
        <f t="shared" si="104"/>
        <v>DFASLUDay of injury leave</v>
      </c>
      <c r="X340" t="str">
        <f t="shared" si="104"/>
        <v/>
      </c>
      <c r="Y340" t="str">
        <f t="shared" si="104"/>
        <v/>
      </c>
      <c r="Z340" t="str">
        <f t="shared" si="104"/>
        <v/>
      </c>
      <c r="AA340" t="str">
        <f t="shared" si="104"/>
        <v/>
      </c>
      <c r="AC340" t="str">
        <f t="shared" si="105"/>
        <v>DFASLTTraumatic injury leave (continuation of pay [COP])</v>
      </c>
      <c r="AD340" t="str">
        <f t="shared" si="105"/>
        <v/>
      </c>
      <c r="AE340" t="str">
        <f t="shared" si="105"/>
        <v/>
      </c>
      <c r="AF340" t="str">
        <f t="shared" si="105"/>
        <v/>
      </c>
      <c r="AG340" t="str">
        <f t="shared" si="105"/>
        <v/>
      </c>
      <c r="AI340">
        <f t="shared" si="115"/>
        <v>1</v>
      </c>
      <c r="AJ340">
        <f t="shared" si="116"/>
        <v>219</v>
      </c>
      <c r="AK340" t="str">
        <f t="shared" si="117"/>
        <v>20181DFASLUDay of injury leave</v>
      </c>
      <c r="AL340" t="str">
        <f t="shared" si="118"/>
        <v>Day of injury leave</v>
      </c>
      <c r="AM340" t="str">
        <f t="shared" si="119"/>
        <v>20181DFASLTTraumatic injury leave (continuation of pay [COP])</v>
      </c>
      <c r="AN340" t="str">
        <f t="shared" si="120"/>
        <v>Traumatic injury leave (continuation of pay [COP])</v>
      </c>
      <c r="AO340" s="13">
        <f t="shared" si="121"/>
        <v>0.54029964486881965</v>
      </c>
      <c r="AP340">
        <f t="shared" si="122"/>
        <v>1</v>
      </c>
      <c r="AQ340" t="str">
        <f t="shared" si="123"/>
        <v>DFASLUDay of injury leaveDFASLTTraumatic injury leave (continuation of pay [COP])</v>
      </c>
    </row>
    <row r="341" spans="1:43" x14ac:dyDescent="0.35">
      <c r="A341" s="18" t="s">
        <v>1839</v>
      </c>
      <c r="B341" t="s">
        <v>1269</v>
      </c>
      <c r="C341" t="s">
        <v>1333</v>
      </c>
      <c r="D341" s="18"/>
      <c r="G341" s="13">
        <v>0</v>
      </c>
      <c r="I341">
        <v>20181</v>
      </c>
      <c r="J341" t="str">
        <f t="shared" si="106"/>
        <v>20181DFASLVExcused absence20181</v>
      </c>
      <c r="K341" t="str">
        <f t="shared" si="107"/>
        <v>20181DFASLVExcused absence</v>
      </c>
      <c r="L341" t="str">
        <f t="shared" si="108"/>
        <v>20181</v>
      </c>
      <c r="M341" s="13">
        <f t="shared" si="109"/>
        <v>0</v>
      </c>
      <c r="N341" s="13"/>
      <c r="O341" s="19">
        <v>331</v>
      </c>
      <c r="P341">
        <f t="shared" si="110"/>
        <v>1</v>
      </c>
      <c r="Q341">
        <f t="shared" si="111"/>
        <v>220</v>
      </c>
      <c r="R341">
        <f t="shared" si="112"/>
        <v>1</v>
      </c>
      <c r="S341" t="b">
        <f t="shared" si="113"/>
        <v>0</v>
      </c>
      <c r="T341" t="b">
        <f t="shared" si="114"/>
        <v>0</v>
      </c>
      <c r="W341" t="str">
        <f t="shared" si="104"/>
        <v>DFASLVExcused absence</v>
      </c>
      <c r="X341" t="str">
        <f t="shared" si="104"/>
        <v/>
      </c>
      <c r="Y341" t="str">
        <f t="shared" si="104"/>
        <v/>
      </c>
      <c r="Z341" t="str">
        <f t="shared" si="104"/>
        <v/>
      </c>
      <c r="AA341" t="str">
        <f t="shared" si="104"/>
        <v/>
      </c>
      <c r="AC341" t="str">
        <f t="shared" si="105"/>
        <v/>
      </c>
      <c r="AD341" t="str">
        <f t="shared" si="105"/>
        <v/>
      </c>
      <c r="AE341" t="str">
        <f t="shared" si="105"/>
        <v/>
      </c>
      <c r="AF341" t="str">
        <f t="shared" si="105"/>
        <v/>
      </c>
      <c r="AG341" t="str">
        <f t="shared" si="105"/>
        <v/>
      </c>
      <c r="AI341">
        <f t="shared" si="115"/>
        <v>1</v>
      </c>
      <c r="AJ341">
        <f t="shared" si="116"/>
        <v>220</v>
      </c>
      <c r="AK341" t="str">
        <f t="shared" si="117"/>
        <v>20181DFASLVExcused absence</v>
      </c>
      <c r="AL341" t="str">
        <f t="shared" si="118"/>
        <v>Excused absence</v>
      </c>
      <c r="AM341" t="str">
        <f t="shared" si="119"/>
        <v>20181</v>
      </c>
      <c r="AN341" t="str">
        <f t="shared" si="120"/>
        <v/>
      </c>
      <c r="AO341" s="13">
        <f t="shared" si="121"/>
        <v>0</v>
      </c>
      <c r="AP341">
        <f t="shared" si="122"/>
        <v>1</v>
      </c>
      <c r="AQ341" t="str">
        <f t="shared" si="123"/>
        <v>DFASLVExcused absence</v>
      </c>
    </row>
    <row r="342" spans="1:43" x14ac:dyDescent="0.35">
      <c r="A342" s="18" t="s">
        <v>1839</v>
      </c>
      <c r="B342" t="s">
        <v>1270</v>
      </c>
      <c r="C342" t="s">
        <v>1334</v>
      </c>
      <c r="D342" s="18"/>
      <c r="G342" s="13">
        <v>0</v>
      </c>
      <c r="I342">
        <v>20181</v>
      </c>
      <c r="J342" t="str">
        <f t="shared" si="106"/>
        <v>20181DFASLWIn-school break (educator)20181</v>
      </c>
      <c r="K342" t="str">
        <f t="shared" si="107"/>
        <v>20181DFASLWIn-school break (educator)</v>
      </c>
      <c r="L342" t="str">
        <f t="shared" si="108"/>
        <v>20181</v>
      </c>
      <c r="M342" s="13">
        <f t="shared" si="109"/>
        <v>0</v>
      </c>
      <c r="N342" s="13"/>
      <c r="O342" s="19">
        <v>332</v>
      </c>
      <c r="P342">
        <f t="shared" si="110"/>
        <v>1</v>
      </c>
      <c r="Q342">
        <f t="shared" si="111"/>
        <v>221</v>
      </c>
      <c r="R342">
        <f t="shared" si="112"/>
        <v>1</v>
      </c>
      <c r="S342" t="b">
        <f t="shared" si="113"/>
        <v>0</v>
      </c>
      <c r="T342" t="b">
        <f t="shared" si="114"/>
        <v>0</v>
      </c>
      <c r="W342" t="str">
        <f t="shared" si="104"/>
        <v>DFASLWIn-school break (educator)</v>
      </c>
      <c r="X342" t="str">
        <f t="shared" si="104"/>
        <v/>
      </c>
      <c r="Y342" t="str">
        <f t="shared" si="104"/>
        <v/>
      </c>
      <c r="Z342" t="str">
        <f t="shared" si="104"/>
        <v/>
      </c>
      <c r="AA342" t="str">
        <f t="shared" si="104"/>
        <v/>
      </c>
      <c r="AC342" t="str">
        <f t="shared" si="105"/>
        <v/>
      </c>
      <c r="AD342" t="str">
        <f t="shared" si="105"/>
        <v/>
      </c>
      <c r="AE342" t="str">
        <f t="shared" si="105"/>
        <v/>
      </c>
      <c r="AF342" t="str">
        <f t="shared" si="105"/>
        <v/>
      </c>
      <c r="AG342" t="str">
        <f t="shared" si="105"/>
        <v/>
      </c>
      <c r="AI342">
        <f t="shared" si="115"/>
        <v>1</v>
      </c>
      <c r="AJ342">
        <f t="shared" si="116"/>
        <v>221</v>
      </c>
      <c r="AK342" t="str">
        <f t="shared" si="117"/>
        <v>20181DFASLWIn-school break (educator)</v>
      </c>
      <c r="AL342" t="str">
        <f t="shared" si="118"/>
        <v>In-school break (educator)</v>
      </c>
      <c r="AM342" t="str">
        <f t="shared" si="119"/>
        <v>20181</v>
      </c>
      <c r="AN342" t="str">
        <f t="shared" si="120"/>
        <v/>
      </c>
      <c r="AO342" s="13">
        <f t="shared" si="121"/>
        <v>0</v>
      </c>
      <c r="AP342">
        <f t="shared" si="122"/>
        <v>1</v>
      </c>
      <c r="AQ342" t="str">
        <f t="shared" si="123"/>
        <v>DFASLWIn-school break (educator)</v>
      </c>
    </row>
    <row r="343" spans="1:43" x14ac:dyDescent="0.35">
      <c r="A343" s="18" t="s">
        <v>1839</v>
      </c>
      <c r="B343" t="s">
        <v>803</v>
      </c>
      <c r="C343" t="s">
        <v>1335</v>
      </c>
      <c r="D343" s="18"/>
      <c r="G343" s="13">
        <v>0</v>
      </c>
      <c r="I343">
        <v>20181</v>
      </c>
      <c r="J343" t="str">
        <f t="shared" si="106"/>
        <v>20181DFASLXNon-work paid at straight time (day of death/sabbatical, conversions, etc.)20181</v>
      </c>
      <c r="K343" t="str">
        <f t="shared" si="107"/>
        <v>20181DFASLXNon-work paid at straight time (day of death/sabbatical, conversions, etc.)</v>
      </c>
      <c r="L343" t="str">
        <f t="shared" si="108"/>
        <v>20181</v>
      </c>
      <c r="M343" s="13">
        <f t="shared" si="109"/>
        <v>0</v>
      </c>
      <c r="N343" s="13"/>
      <c r="O343" s="19">
        <v>333</v>
      </c>
      <c r="P343">
        <f t="shared" si="110"/>
        <v>1</v>
      </c>
      <c r="Q343">
        <f t="shared" si="111"/>
        <v>222</v>
      </c>
      <c r="R343">
        <f t="shared" si="112"/>
        <v>1</v>
      </c>
      <c r="S343" t="b">
        <f t="shared" si="113"/>
        <v>0</v>
      </c>
      <c r="T343" t="b">
        <f t="shared" si="114"/>
        <v>0</v>
      </c>
      <c r="W343" t="str">
        <f t="shared" si="104"/>
        <v>DFASLXNon-work paid at straight time (day of death/sabbatical, conversions, etc.)</v>
      </c>
      <c r="X343" t="str">
        <f t="shared" si="104"/>
        <v/>
      </c>
      <c r="Y343" t="str">
        <f t="shared" si="104"/>
        <v/>
      </c>
      <c r="Z343" t="str">
        <f t="shared" si="104"/>
        <v/>
      </c>
      <c r="AA343" t="str">
        <f t="shared" si="104"/>
        <v/>
      </c>
      <c r="AC343" t="str">
        <f t="shared" si="105"/>
        <v/>
      </c>
      <c r="AD343" t="str">
        <f t="shared" si="105"/>
        <v/>
      </c>
      <c r="AE343" t="str">
        <f t="shared" si="105"/>
        <v/>
      </c>
      <c r="AF343" t="str">
        <f t="shared" si="105"/>
        <v/>
      </c>
      <c r="AG343" t="str">
        <f t="shared" si="105"/>
        <v/>
      </c>
      <c r="AI343">
        <f t="shared" si="115"/>
        <v>1</v>
      </c>
      <c r="AJ343">
        <f t="shared" si="116"/>
        <v>222</v>
      </c>
      <c r="AK343" t="str">
        <f t="shared" si="117"/>
        <v>20181DFASLXNon-work paid at straight time (day of death/sabbatical, conversions, etc.)</v>
      </c>
      <c r="AL343" t="str">
        <f t="shared" si="118"/>
        <v>Non-work paid at straight time (day of death/sabbatical, conversions, etc.)</v>
      </c>
      <c r="AM343" t="str">
        <f t="shared" si="119"/>
        <v>20181</v>
      </c>
      <c r="AN343" t="str">
        <f t="shared" si="120"/>
        <v/>
      </c>
      <c r="AO343" s="13">
        <f t="shared" si="121"/>
        <v>0</v>
      </c>
      <c r="AP343">
        <f t="shared" si="122"/>
        <v>1</v>
      </c>
      <c r="AQ343" t="str">
        <f t="shared" si="123"/>
        <v>DFASLXNon-work paid at straight time (day of death/sabbatical, conversions, etc.)</v>
      </c>
    </row>
    <row r="344" spans="1:43" x14ac:dyDescent="0.35">
      <c r="A344" s="18" t="s">
        <v>1839</v>
      </c>
      <c r="B344" t="s">
        <v>695</v>
      </c>
      <c r="C344" t="s">
        <v>1336</v>
      </c>
      <c r="D344" s="18" t="s">
        <v>1838</v>
      </c>
      <c r="E344">
        <v>6661</v>
      </c>
      <c r="F344" t="s">
        <v>1382</v>
      </c>
      <c r="G344" s="13">
        <v>0.55386841116328245</v>
      </c>
      <c r="I344">
        <v>20181</v>
      </c>
      <c r="J344" t="str">
        <f t="shared" si="106"/>
        <v>20181DFASLYTime off award20181NFC6661TIME OFF AWARDS</v>
      </c>
      <c r="K344" t="str">
        <f t="shared" si="107"/>
        <v>20181DFASLYTime off award</v>
      </c>
      <c r="L344" t="str">
        <f t="shared" si="108"/>
        <v>20181NFC6661TIME OFF AWARDS</v>
      </c>
      <c r="M344" s="13">
        <f t="shared" si="109"/>
        <v>0.55386841116328245</v>
      </c>
      <c r="N344" s="13"/>
      <c r="O344" s="19">
        <v>334</v>
      </c>
      <c r="P344">
        <f t="shared" si="110"/>
        <v>3</v>
      </c>
      <c r="Q344">
        <f t="shared" si="111"/>
        <v>223</v>
      </c>
      <c r="R344">
        <f t="shared" si="112"/>
        <v>1</v>
      </c>
      <c r="S344" t="b">
        <f t="shared" si="113"/>
        <v>0</v>
      </c>
      <c r="T344" t="b">
        <f t="shared" si="114"/>
        <v>0</v>
      </c>
      <c r="W344" t="str">
        <f t="shared" si="104"/>
        <v>DFASLYTime off award</v>
      </c>
      <c r="X344" t="str">
        <f t="shared" si="104"/>
        <v/>
      </c>
      <c r="Y344" t="str">
        <f t="shared" si="104"/>
        <v/>
      </c>
      <c r="Z344" t="str">
        <f t="shared" si="104"/>
        <v/>
      </c>
      <c r="AA344" t="str">
        <f t="shared" si="104"/>
        <v/>
      </c>
      <c r="AC344" t="str">
        <f t="shared" si="105"/>
        <v/>
      </c>
      <c r="AD344" t="str">
        <f t="shared" si="105"/>
        <v/>
      </c>
      <c r="AE344" t="str">
        <f t="shared" si="105"/>
        <v/>
      </c>
      <c r="AF344" t="str">
        <f t="shared" si="105"/>
        <v/>
      </c>
      <c r="AG344" t="str">
        <f t="shared" si="105"/>
        <v>NFC6661TIME OFF AWARDS</v>
      </c>
      <c r="AI344">
        <f t="shared" si="115"/>
        <v>1</v>
      </c>
      <c r="AJ344">
        <f t="shared" si="116"/>
        <v>223</v>
      </c>
      <c r="AK344" t="str">
        <f t="shared" si="117"/>
        <v>20181DFASLYTime off award</v>
      </c>
      <c r="AL344" t="str">
        <f t="shared" si="118"/>
        <v>Time off award</v>
      </c>
      <c r="AM344" t="str">
        <f t="shared" si="119"/>
        <v>20181NFC6661TIME OFF AWARDS</v>
      </c>
      <c r="AN344" t="str">
        <f t="shared" si="120"/>
        <v>TIME OFF AWARDS</v>
      </c>
      <c r="AO344" s="13">
        <f t="shared" si="121"/>
        <v>0.55386841116328245</v>
      </c>
      <c r="AP344">
        <f t="shared" si="122"/>
        <v>1</v>
      </c>
      <c r="AQ344" t="str">
        <f t="shared" si="123"/>
        <v>DFASLYTime off awardNFC6661TIME OFF AWARDS</v>
      </c>
    </row>
    <row r="345" spans="1:43" x14ac:dyDescent="0.35">
      <c r="A345" s="18" t="s">
        <v>1839</v>
      </c>
      <c r="B345" t="s">
        <v>695</v>
      </c>
      <c r="C345" t="s">
        <v>1336</v>
      </c>
      <c r="D345" s="18" t="s">
        <v>1838</v>
      </c>
      <c r="E345">
        <v>6662</v>
      </c>
      <c r="F345" t="s">
        <v>1382</v>
      </c>
      <c r="G345" s="13">
        <v>0.55386841116328245</v>
      </c>
      <c r="I345">
        <v>20181</v>
      </c>
      <c r="J345" t="str">
        <f t="shared" si="106"/>
        <v>20181DFASLYTime off award20181NFC6662TIME OFF AWARDS</v>
      </c>
      <c r="K345" t="str">
        <f t="shared" si="107"/>
        <v>20181DFASLYTime off award</v>
      </c>
      <c r="L345" t="str">
        <f t="shared" si="108"/>
        <v>20181NFC6662TIME OFF AWARDS</v>
      </c>
      <c r="M345" s="13">
        <f t="shared" si="109"/>
        <v>0.55386841116328245</v>
      </c>
      <c r="N345" s="13"/>
      <c r="O345" s="19">
        <v>335</v>
      </c>
      <c r="P345">
        <f t="shared" si="110"/>
        <v>3</v>
      </c>
      <c r="Q345">
        <f t="shared" si="111"/>
        <v>223</v>
      </c>
      <c r="R345">
        <f t="shared" si="112"/>
        <v>2</v>
      </c>
      <c r="S345" t="b">
        <f t="shared" si="113"/>
        <v>0</v>
      </c>
      <c r="T345" t="b">
        <f t="shared" si="114"/>
        <v>0</v>
      </c>
      <c r="W345" t="str">
        <f t="shared" si="104"/>
        <v>DFASLYTime off award</v>
      </c>
      <c r="X345" t="str">
        <f t="shared" si="104"/>
        <v/>
      </c>
      <c r="Y345" t="str">
        <f t="shared" si="104"/>
        <v/>
      </c>
      <c r="Z345" t="str">
        <f t="shared" si="104"/>
        <v/>
      </c>
      <c r="AA345" t="str">
        <f t="shared" si="104"/>
        <v/>
      </c>
      <c r="AC345" t="str">
        <f t="shared" si="105"/>
        <v/>
      </c>
      <c r="AD345" t="str">
        <f t="shared" si="105"/>
        <v/>
      </c>
      <c r="AE345" t="str">
        <f t="shared" si="105"/>
        <v/>
      </c>
      <c r="AF345" t="str">
        <f t="shared" si="105"/>
        <v/>
      </c>
      <c r="AG345" t="str">
        <f t="shared" si="105"/>
        <v>NFC6662TIME OFF AWARDS</v>
      </c>
      <c r="AI345">
        <f t="shared" si="115"/>
        <v>1</v>
      </c>
      <c r="AJ345">
        <f t="shared" si="116"/>
        <v>223</v>
      </c>
      <c r="AK345" t="str">
        <f t="shared" si="117"/>
        <v>20181DFASLYTime off award</v>
      </c>
      <c r="AL345" t="str">
        <f t="shared" si="118"/>
        <v>Time off award</v>
      </c>
      <c r="AM345" t="str">
        <f t="shared" si="119"/>
        <v>20181NFC6662TIME OFF AWARDS</v>
      </c>
      <c r="AN345" t="str">
        <f t="shared" si="120"/>
        <v>TIME OFF AWARDS</v>
      </c>
      <c r="AO345" s="13">
        <f t="shared" si="121"/>
        <v>0.55386841116328245</v>
      </c>
      <c r="AP345">
        <f t="shared" si="122"/>
        <v>1</v>
      </c>
      <c r="AQ345" t="str">
        <f t="shared" si="123"/>
        <v>DFASLYTime off awardNFC6662TIME OFF AWARDS</v>
      </c>
    </row>
    <row r="346" spans="1:43" x14ac:dyDescent="0.35">
      <c r="A346" s="18" t="s">
        <v>1839</v>
      </c>
      <c r="B346" t="s">
        <v>695</v>
      </c>
      <c r="C346" t="s">
        <v>1336</v>
      </c>
      <c r="D346" s="18" t="s">
        <v>1838</v>
      </c>
      <c r="E346">
        <v>6663</v>
      </c>
      <c r="F346" t="s">
        <v>1382</v>
      </c>
      <c r="G346" s="13">
        <v>0.55386841116328245</v>
      </c>
      <c r="I346">
        <v>20181</v>
      </c>
      <c r="J346" t="str">
        <f t="shared" si="106"/>
        <v>20181DFASLYTime off award20181NFC6663TIME OFF AWARDS</v>
      </c>
      <c r="K346" t="str">
        <f t="shared" si="107"/>
        <v>20181DFASLYTime off award</v>
      </c>
      <c r="L346" t="str">
        <f t="shared" si="108"/>
        <v>20181NFC6663TIME OFF AWARDS</v>
      </c>
      <c r="M346" s="13">
        <f t="shared" si="109"/>
        <v>0.55386841116328245</v>
      </c>
      <c r="N346" s="13"/>
      <c r="O346" s="19">
        <v>336</v>
      </c>
      <c r="P346">
        <f t="shared" si="110"/>
        <v>3</v>
      </c>
      <c r="Q346">
        <f t="shared" si="111"/>
        <v>223</v>
      </c>
      <c r="R346">
        <f t="shared" si="112"/>
        <v>3</v>
      </c>
      <c r="S346" t="b">
        <f t="shared" si="113"/>
        <v>0</v>
      </c>
      <c r="T346" t="b">
        <f t="shared" si="114"/>
        <v>0</v>
      </c>
      <c r="W346" t="str">
        <f t="shared" si="104"/>
        <v>DFASLYTime off award</v>
      </c>
      <c r="X346" t="str">
        <f t="shared" si="104"/>
        <v/>
      </c>
      <c r="Y346" t="str">
        <f t="shared" si="104"/>
        <v/>
      </c>
      <c r="Z346" t="str">
        <f t="shared" si="104"/>
        <v/>
      </c>
      <c r="AA346" t="str">
        <f t="shared" si="104"/>
        <v/>
      </c>
      <c r="AC346" t="str">
        <f t="shared" si="105"/>
        <v/>
      </c>
      <c r="AD346" t="str">
        <f t="shared" si="105"/>
        <v/>
      </c>
      <c r="AE346" t="str">
        <f t="shared" si="105"/>
        <v/>
      </c>
      <c r="AF346" t="str">
        <f t="shared" si="105"/>
        <v/>
      </c>
      <c r="AG346" t="str">
        <f t="shared" si="105"/>
        <v>NFC6663TIME OFF AWARDS</v>
      </c>
      <c r="AI346">
        <f t="shared" si="115"/>
        <v>1</v>
      </c>
      <c r="AJ346">
        <f t="shared" si="116"/>
        <v>223</v>
      </c>
      <c r="AK346" t="str">
        <f t="shared" si="117"/>
        <v>20181DFASLYTime off award</v>
      </c>
      <c r="AL346" t="str">
        <f t="shared" si="118"/>
        <v>Time off award</v>
      </c>
      <c r="AM346" t="str">
        <f t="shared" si="119"/>
        <v>20181NFC6663TIME OFF AWARDS</v>
      </c>
      <c r="AN346" t="str">
        <f t="shared" si="120"/>
        <v>TIME OFF AWARDS</v>
      </c>
      <c r="AO346" s="13">
        <f t="shared" si="121"/>
        <v>0.55386841116328245</v>
      </c>
      <c r="AP346">
        <f t="shared" si="122"/>
        <v>1</v>
      </c>
      <c r="AQ346" t="str">
        <f t="shared" si="123"/>
        <v>DFASLYTime off awardNFC6663TIME OFF AWARDS</v>
      </c>
    </row>
    <row r="347" spans="1:43" x14ac:dyDescent="0.35">
      <c r="A347" s="18" t="s">
        <v>1839</v>
      </c>
      <c r="B347" t="s">
        <v>696</v>
      </c>
      <c r="C347" t="s">
        <v>1337</v>
      </c>
      <c r="D347" s="18" t="s">
        <v>1839</v>
      </c>
      <c r="E347" t="s">
        <v>1392</v>
      </c>
      <c r="F347" t="s">
        <v>1393</v>
      </c>
      <c r="G347" s="13">
        <v>0.53714285714285714</v>
      </c>
      <c r="I347">
        <v>20181</v>
      </c>
      <c r="J347" t="str">
        <f t="shared" si="106"/>
        <v xml:space="preserve">20181DFASL1Time off award, advanced and used (Pay/Leave History input only)20181DFASP1Final Pay - Advanced Time Off Award </v>
      </c>
      <c r="K347" t="str">
        <f t="shared" si="107"/>
        <v>20181DFASL1Time off award, advanced and used (Pay/Leave History input only)</v>
      </c>
      <c r="L347" t="str">
        <f t="shared" si="108"/>
        <v xml:space="preserve">20181DFASP1Final Pay - Advanced Time Off Award </v>
      </c>
      <c r="M347" s="13">
        <f t="shared" si="109"/>
        <v>0.53714285714285714</v>
      </c>
      <c r="N347" s="13"/>
      <c r="O347" s="19">
        <v>337</v>
      </c>
      <c r="P347">
        <f t="shared" si="110"/>
        <v>1</v>
      </c>
      <c r="Q347">
        <f t="shared" si="111"/>
        <v>224</v>
      </c>
      <c r="R347">
        <f t="shared" si="112"/>
        <v>1</v>
      </c>
      <c r="S347" t="b">
        <f t="shared" si="113"/>
        <v>1</v>
      </c>
      <c r="T347" t="b">
        <f t="shared" si="114"/>
        <v>0</v>
      </c>
      <c r="W347" t="str">
        <f t="shared" si="104"/>
        <v>DFASL1Time off award, advanced and used (Pay/Leave History input only)</v>
      </c>
      <c r="X347" t="str">
        <f t="shared" si="104"/>
        <v/>
      </c>
      <c r="Y347" t="str">
        <f t="shared" si="104"/>
        <v/>
      </c>
      <c r="Z347" t="str">
        <f t="shared" si="104"/>
        <v/>
      </c>
      <c r="AA347" t="str">
        <f t="shared" si="104"/>
        <v/>
      </c>
      <c r="AC347" t="str">
        <f t="shared" si="105"/>
        <v xml:space="preserve">DFASP1Final Pay - Advanced Time Off Award </v>
      </c>
      <c r="AD347" t="str">
        <f t="shared" si="105"/>
        <v/>
      </c>
      <c r="AE347" t="str">
        <f t="shared" si="105"/>
        <v/>
      </c>
      <c r="AF347" t="str">
        <f t="shared" si="105"/>
        <v/>
      </c>
      <c r="AG347" t="str">
        <f t="shared" si="105"/>
        <v/>
      </c>
      <c r="AI347">
        <f t="shared" si="115"/>
        <v>1</v>
      </c>
      <c r="AJ347">
        <f t="shared" si="116"/>
        <v>224</v>
      </c>
      <c r="AK347" t="str">
        <f t="shared" si="117"/>
        <v>20181DFASL1Time off award, advanced and used (Pay/Leave History input only)</v>
      </c>
      <c r="AL347" t="str">
        <f t="shared" si="118"/>
        <v>Time off award, advanced and used (Pay/Leave History input only)</v>
      </c>
      <c r="AM347" t="str">
        <f t="shared" si="119"/>
        <v xml:space="preserve">20181DFASP1Final Pay - Advanced Time Off Award </v>
      </c>
      <c r="AN347" t="str">
        <f t="shared" si="120"/>
        <v xml:space="preserve">Final Pay - Advanced Time Off Award </v>
      </c>
      <c r="AO347" s="13">
        <f t="shared" si="121"/>
        <v>0.53714285714285714</v>
      </c>
      <c r="AP347">
        <f t="shared" si="122"/>
        <v>1</v>
      </c>
      <c r="AQ347" t="str">
        <f t="shared" si="123"/>
        <v xml:space="preserve">DFASL1Time off award, advanced and used (Pay/Leave History input only)DFASP1Final Pay - Advanced Time Off Award </v>
      </c>
    </row>
    <row r="348" spans="1:43" x14ac:dyDescent="0.35">
      <c r="A348" s="18" t="s">
        <v>1839</v>
      </c>
      <c r="B348" t="s">
        <v>1271</v>
      </c>
      <c r="C348" t="s">
        <v>1338</v>
      </c>
      <c r="D348" s="18" t="s">
        <v>1839</v>
      </c>
      <c r="E348" t="s">
        <v>873</v>
      </c>
      <c r="F348" t="s">
        <v>1274</v>
      </c>
      <c r="G348" s="13">
        <v>0.59088319088319086</v>
      </c>
      <c r="I348">
        <v>20181</v>
      </c>
      <c r="J348" t="str">
        <f t="shared" si="106"/>
        <v>20181DFASL2Court leave, Sunday (Title 38)20181DFASL4Military leave, Sunday (Title 38)</v>
      </c>
      <c r="K348" t="str">
        <f t="shared" si="107"/>
        <v>20181DFASL2Court leave, Sunday (Title 38)</v>
      </c>
      <c r="L348" t="str">
        <f t="shared" si="108"/>
        <v>20181DFASL4Military leave, Sunday (Title 38)</v>
      </c>
      <c r="M348" s="13">
        <f t="shared" si="109"/>
        <v>0.59088319088319086</v>
      </c>
      <c r="N348" s="13"/>
      <c r="O348" s="19">
        <v>338</v>
      </c>
      <c r="P348">
        <f t="shared" si="110"/>
        <v>2</v>
      </c>
      <c r="Q348">
        <f t="shared" si="111"/>
        <v>225</v>
      </c>
      <c r="R348">
        <f t="shared" si="112"/>
        <v>1</v>
      </c>
      <c r="S348" t="b">
        <f t="shared" si="113"/>
        <v>1</v>
      </c>
      <c r="T348" t="b">
        <f t="shared" si="114"/>
        <v>0</v>
      </c>
      <c r="W348" t="str">
        <f t="shared" si="104"/>
        <v>DFASL2Court leave, Sunday (Title 38)</v>
      </c>
      <c r="X348" t="str">
        <f t="shared" si="104"/>
        <v/>
      </c>
      <c r="Y348" t="str">
        <f t="shared" si="104"/>
        <v/>
      </c>
      <c r="Z348" t="str">
        <f t="shared" si="104"/>
        <v/>
      </c>
      <c r="AA348" t="str">
        <f t="shared" si="104"/>
        <v/>
      </c>
      <c r="AC348" t="str">
        <f t="shared" si="105"/>
        <v>DFASL4Military leave, Sunday (Title 38)</v>
      </c>
      <c r="AD348" t="str">
        <f t="shared" si="105"/>
        <v/>
      </c>
      <c r="AE348" t="str">
        <f t="shared" si="105"/>
        <v/>
      </c>
      <c r="AF348" t="str">
        <f t="shared" si="105"/>
        <v/>
      </c>
      <c r="AG348" t="str">
        <f t="shared" si="105"/>
        <v/>
      </c>
      <c r="AI348">
        <f t="shared" si="115"/>
        <v>1</v>
      </c>
      <c r="AJ348">
        <f t="shared" si="116"/>
        <v>225</v>
      </c>
      <c r="AK348" t="str">
        <f t="shared" si="117"/>
        <v>20181DFASL2Court leave, Sunday (Title 38)</v>
      </c>
      <c r="AL348" t="str">
        <f t="shared" si="118"/>
        <v>Court leave, Sunday (Title 38)</v>
      </c>
      <c r="AM348" t="str">
        <f t="shared" si="119"/>
        <v>20181DFASL4Military leave, Sunday (Title 38)</v>
      </c>
      <c r="AN348" t="str">
        <f t="shared" si="120"/>
        <v>Military leave, Sunday (Title 38)</v>
      </c>
      <c r="AO348" s="13">
        <f t="shared" si="121"/>
        <v>0.59088319088319086</v>
      </c>
      <c r="AP348">
        <f t="shared" si="122"/>
        <v>1</v>
      </c>
      <c r="AQ348" t="str">
        <f t="shared" si="123"/>
        <v>DFASL2Court leave, Sunday (Title 38)DFASL4Military leave, Sunday (Title 38)</v>
      </c>
    </row>
    <row r="349" spans="1:43" x14ac:dyDescent="0.35">
      <c r="A349" s="18" t="s">
        <v>1839</v>
      </c>
      <c r="B349" t="s">
        <v>1271</v>
      </c>
      <c r="C349" t="s">
        <v>1338</v>
      </c>
      <c r="D349" s="18" t="s">
        <v>1839</v>
      </c>
      <c r="E349" t="s">
        <v>1275</v>
      </c>
      <c r="F349" t="s">
        <v>1339</v>
      </c>
      <c r="G349" s="13">
        <v>0.58435660218671159</v>
      </c>
      <c r="I349">
        <v>20181</v>
      </c>
      <c r="J349" t="str">
        <f t="shared" si="106"/>
        <v>20181DFASL2Court leave, Sunday (Title 38)20181DFASL5Court leave, Saturday (Title 38)</v>
      </c>
      <c r="K349" t="str">
        <f t="shared" si="107"/>
        <v>20181DFASL2Court leave, Sunday (Title 38)</v>
      </c>
      <c r="L349" t="str">
        <f t="shared" si="108"/>
        <v>20181DFASL5Court leave, Saturday (Title 38)</v>
      </c>
      <c r="M349" s="13">
        <f t="shared" si="109"/>
        <v>0.58435660218671159</v>
      </c>
      <c r="N349" s="13"/>
      <c r="O349" s="19">
        <v>339</v>
      </c>
      <c r="P349">
        <f t="shared" si="110"/>
        <v>2</v>
      </c>
      <c r="Q349">
        <f t="shared" si="111"/>
        <v>225</v>
      </c>
      <c r="R349">
        <f t="shared" si="112"/>
        <v>2</v>
      </c>
      <c r="S349" t="b">
        <f t="shared" si="113"/>
        <v>1</v>
      </c>
      <c r="T349" t="b">
        <f t="shared" si="114"/>
        <v>0</v>
      </c>
      <c r="W349" t="str">
        <f t="shared" si="104"/>
        <v>DFASL2Court leave, Sunday (Title 38)</v>
      </c>
      <c r="X349" t="str">
        <f t="shared" si="104"/>
        <v/>
      </c>
      <c r="Y349" t="str">
        <f t="shared" si="104"/>
        <v/>
      </c>
      <c r="Z349" t="str">
        <f t="shared" si="104"/>
        <v/>
      </c>
      <c r="AA349" t="str">
        <f t="shared" si="104"/>
        <v/>
      </c>
      <c r="AC349" t="str">
        <f t="shared" si="105"/>
        <v>DFASL5Court leave, Saturday (Title 38)</v>
      </c>
      <c r="AD349" t="str">
        <f t="shared" si="105"/>
        <v/>
      </c>
      <c r="AE349" t="str">
        <f t="shared" si="105"/>
        <v/>
      </c>
      <c r="AF349" t="str">
        <f t="shared" si="105"/>
        <v/>
      </c>
      <c r="AG349" t="str">
        <f t="shared" si="105"/>
        <v/>
      </c>
      <c r="AI349">
        <f t="shared" si="115"/>
        <v>1</v>
      </c>
      <c r="AJ349">
        <f t="shared" si="116"/>
        <v>225</v>
      </c>
      <c r="AK349" t="str">
        <f t="shared" si="117"/>
        <v>20181DFASL2Court leave, Sunday (Title 38)</v>
      </c>
      <c r="AL349" t="str">
        <f t="shared" si="118"/>
        <v>Court leave, Sunday (Title 38)</v>
      </c>
      <c r="AM349" t="str">
        <f t="shared" si="119"/>
        <v>20181DFASL5Court leave, Saturday (Title 38)</v>
      </c>
      <c r="AN349" t="str">
        <f t="shared" si="120"/>
        <v>Court leave, Saturday (Title 38)</v>
      </c>
      <c r="AO349" s="13">
        <f t="shared" si="121"/>
        <v>0.58435660218671159</v>
      </c>
      <c r="AP349">
        <f t="shared" si="122"/>
        <v>1</v>
      </c>
      <c r="AQ349" t="str">
        <f t="shared" si="123"/>
        <v>DFASL2Court leave, Sunday (Title 38)DFASL5Court leave, Saturday (Title 38)</v>
      </c>
    </row>
    <row r="350" spans="1:43" x14ac:dyDescent="0.35">
      <c r="A350" s="18" t="s">
        <v>1839</v>
      </c>
      <c r="B350" t="s">
        <v>1272</v>
      </c>
      <c r="C350" t="s">
        <v>1273</v>
      </c>
      <c r="D350" s="18" t="s">
        <v>1839</v>
      </c>
      <c r="E350" t="s">
        <v>1275</v>
      </c>
      <c r="F350" t="s">
        <v>1339</v>
      </c>
      <c r="G350" s="13">
        <v>0.60428571428571431</v>
      </c>
      <c r="I350">
        <v>20181</v>
      </c>
      <c r="J350" t="str">
        <f t="shared" si="106"/>
        <v>20181DFASL3Military leave, Saturday (Title 38)20181DFASL5Court leave, Saturday (Title 38)</v>
      </c>
      <c r="K350" t="str">
        <f t="shared" si="107"/>
        <v>20181DFASL3Military leave, Saturday (Title 38)</v>
      </c>
      <c r="L350" t="str">
        <f t="shared" si="108"/>
        <v>20181DFASL5Court leave, Saturday (Title 38)</v>
      </c>
      <c r="M350" s="13">
        <f t="shared" si="109"/>
        <v>0.60428571428571431</v>
      </c>
      <c r="N350" s="13"/>
      <c r="O350" s="19">
        <v>340</v>
      </c>
      <c r="P350">
        <f t="shared" si="110"/>
        <v>2</v>
      </c>
      <c r="Q350">
        <f t="shared" si="111"/>
        <v>226</v>
      </c>
      <c r="R350">
        <f t="shared" si="112"/>
        <v>1</v>
      </c>
      <c r="S350" t="b">
        <f t="shared" si="113"/>
        <v>1</v>
      </c>
      <c r="T350" t="b">
        <f t="shared" si="114"/>
        <v>0</v>
      </c>
      <c r="W350" t="str">
        <f t="shared" si="104"/>
        <v>DFASL3Military leave, Saturday (Title 38)</v>
      </c>
      <c r="X350" t="str">
        <f t="shared" si="104"/>
        <v/>
      </c>
      <c r="Y350" t="str">
        <f t="shared" si="104"/>
        <v/>
      </c>
      <c r="Z350" t="str">
        <f t="shared" si="104"/>
        <v/>
      </c>
      <c r="AA350" t="str">
        <f t="shared" si="104"/>
        <v/>
      </c>
      <c r="AC350" t="str">
        <f t="shared" si="105"/>
        <v>DFASL5Court leave, Saturday (Title 38)</v>
      </c>
      <c r="AD350" t="str">
        <f t="shared" si="105"/>
        <v/>
      </c>
      <c r="AE350" t="str">
        <f t="shared" si="105"/>
        <v/>
      </c>
      <c r="AF350" t="str">
        <f t="shared" si="105"/>
        <v/>
      </c>
      <c r="AG350" t="str">
        <f t="shared" si="105"/>
        <v/>
      </c>
      <c r="AI350">
        <f t="shared" si="115"/>
        <v>1</v>
      </c>
      <c r="AJ350">
        <f t="shared" si="116"/>
        <v>226</v>
      </c>
      <c r="AK350" t="str">
        <f t="shared" si="117"/>
        <v>20181DFASL3Military leave, Saturday (Title 38)</v>
      </c>
      <c r="AL350" t="str">
        <f t="shared" si="118"/>
        <v>Military leave, Saturday (Title 38)</v>
      </c>
      <c r="AM350" t="str">
        <f t="shared" si="119"/>
        <v>20181DFASL5Court leave, Saturday (Title 38)</v>
      </c>
      <c r="AN350" t="str">
        <f t="shared" si="120"/>
        <v>Court leave, Saturday (Title 38)</v>
      </c>
      <c r="AO350" s="13">
        <f t="shared" si="121"/>
        <v>0.60428571428571431</v>
      </c>
      <c r="AP350">
        <f t="shared" si="122"/>
        <v>1</v>
      </c>
      <c r="AQ350" t="str">
        <f t="shared" si="123"/>
        <v>DFASL3Military leave, Saturday (Title 38)DFASL5Court leave, Saturday (Title 38)</v>
      </c>
    </row>
    <row r="351" spans="1:43" x14ac:dyDescent="0.35">
      <c r="A351" s="18" t="s">
        <v>1839</v>
      </c>
      <c r="B351" t="s">
        <v>1272</v>
      </c>
      <c r="C351" t="s">
        <v>1273</v>
      </c>
      <c r="D351" s="18" t="s">
        <v>1839</v>
      </c>
      <c r="E351" t="s">
        <v>873</v>
      </c>
      <c r="F351" t="s">
        <v>1274</v>
      </c>
      <c r="G351" s="13">
        <v>0.55612535612535607</v>
      </c>
      <c r="I351">
        <v>20181</v>
      </c>
      <c r="J351" t="str">
        <f t="shared" si="106"/>
        <v>20181DFASL3Military leave, Saturday (Title 38)20181DFASL4Military leave, Sunday (Title 38)</v>
      </c>
      <c r="K351" t="str">
        <f t="shared" si="107"/>
        <v>20181DFASL3Military leave, Saturday (Title 38)</v>
      </c>
      <c r="L351" t="str">
        <f t="shared" si="108"/>
        <v>20181DFASL4Military leave, Sunday (Title 38)</v>
      </c>
      <c r="M351" s="13">
        <f t="shared" si="109"/>
        <v>0.55612535612535607</v>
      </c>
      <c r="N351" s="13"/>
      <c r="O351" s="19">
        <v>341</v>
      </c>
      <c r="P351">
        <f t="shared" si="110"/>
        <v>2</v>
      </c>
      <c r="Q351">
        <f t="shared" si="111"/>
        <v>226</v>
      </c>
      <c r="R351">
        <f t="shared" si="112"/>
        <v>2</v>
      </c>
      <c r="S351" t="b">
        <f t="shared" si="113"/>
        <v>1</v>
      </c>
      <c r="T351" t="b">
        <f t="shared" si="114"/>
        <v>0</v>
      </c>
      <c r="W351" t="str">
        <f t="shared" si="104"/>
        <v>DFASL3Military leave, Saturday (Title 38)</v>
      </c>
      <c r="X351" t="str">
        <f t="shared" si="104"/>
        <v/>
      </c>
      <c r="Y351" t="str">
        <f t="shared" si="104"/>
        <v/>
      </c>
      <c r="Z351" t="str">
        <f t="shared" si="104"/>
        <v/>
      </c>
      <c r="AA351" t="str">
        <f t="shared" si="104"/>
        <v/>
      </c>
      <c r="AC351" t="str">
        <f t="shared" si="105"/>
        <v>DFASL4Military leave, Sunday (Title 38)</v>
      </c>
      <c r="AD351" t="str">
        <f t="shared" si="105"/>
        <v/>
      </c>
      <c r="AE351" t="str">
        <f t="shared" si="105"/>
        <v/>
      </c>
      <c r="AF351" t="str">
        <f t="shared" si="105"/>
        <v/>
      </c>
      <c r="AG351" t="str">
        <f t="shared" si="105"/>
        <v/>
      </c>
      <c r="AI351">
        <f t="shared" si="115"/>
        <v>1</v>
      </c>
      <c r="AJ351">
        <f t="shared" si="116"/>
        <v>226</v>
      </c>
      <c r="AK351" t="str">
        <f t="shared" si="117"/>
        <v>20181DFASL3Military leave, Saturday (Title 38)</v>
      </c>
      <c r="AL351" t="str">
        <f t="shared" si="118"/>
        <v>Military leave, Saturday (Title 38)</v>
      </c>
      <c r="AM351" t="str">
        <f t="shared" si="119"/>
        <v>20181DFASL4Military leave, Sunday (Title 38)</v>
      </c>
      <c r="AN351" t="str">
        <f t="shared" si="120"/>
        <v>Military leave, Sunday (Title 38)</v>
      </c>
      <c r="AO351" s="13">
        <f t="shared" si="121"/>
        <v>0.55612535612535607</v>
      </c>
      <c r="AP351">
        <f t="shared" si="122"/>
        <v>1</v>
      </c>
      <c r="AQ351" t="str">
        <f t="shared" si="123"/>
        <v>DFASL3Military leave, Saturday (Title 38)DFASL4Military leave, Sunday (Title 38)</v>
      </c>
    </row>
    <row r="352" spans="1:43" x14ac:dyDescent="0.35">
      <c r="A352" s="18" t="s">
        <v>1839</v>
      </c>
      <c r="B352" t="s">
        <v>873</v>
      </c>
      <c r="C352" t="s">
        <v>1274</v>
      </c>
      <c r="D352" s="18" t="s">
        <v>1839</v>
      </c>
      <c r="E352" t="s">
        <v>1271</v>
      </c>
      <c r="F352" t="s">
        <v>1338</v>
      </c>
      <c r="G352" s="13">
        <v>0.59088319088319086</v>
      </c>
      <c r="I352">
        <v>20181</v>
      </c>
      <c r="J352" t="str">
        <f t="shared" si="106"/>
        <v>20181DFASL4Military leave, Sunday (Title 38)20181DFASL2Court leave, Sunday (Title 38)</v>
      </c>
      <c r="K352" t="str">
        <f t="shared" si="107"/>
        <v>20181DFASL4Military leave, Sunday (Title 38)</v>
      </c>
      <c r="L352" t="str">
        <f t="shared" si="108"/>
        <v>20181DFASL2Court leave, Sunday (Title 38)</v>
      </c>
      <c r="M352" s="13">
        <f t="shared" si="109"/>
        <v>0.59088319088319086</v>
      </c>
      <c r="N352" s="13"/>
      <c r="O352" s="19">
        <v>342</v>
      </c>
      <c r="P352">
        <f t="shared" si="110"/>
        <v>2</v>
      </c>
      <c r="Q352">
        <f t="shared" si="111"/>
        <v>227</v>
      </c>
      <c r="R352">
        <f t="shared" si="112"/>
        <v>1</v>
      </c>
      <c r="S352" t="b">
        <f t="shared" si="113"/>
        <v>1</v>
      </c>
      <c r="T352" t="b">
        <f t="shared" si="114"/>
        <v>0</v>
      </c>
      <c r="W352" t="str">
        <f t="shared" si="104"/>
        <v>DFASL4Military leave, Sunday (Title 38)</v>
      </c>
      <c r="X352" t="str">
        <f t="shared" si="104"/>
        <v/>
      </c>
      <c r="Y352" t="str">
        <f t="shared" si="104"/>
        <v/>
      </c>
      <c r="Z352" t="str">
        <f t="shared" si="104"/>
        <v/>
      </c>
      <c r="AA352" t="str">
        <f t="shared" si="104"/>
        <v/>
      </c>
      <c r="AC352" t="str">
        <f t="shared" si="105"/>
        <v>DFASL2Court leave, Sunday (Title 38)</v>
      </c>
      <c r="AD352" t="str">
        <f t="shared" si="105"/>
        <v/>
      </c>
      <c r="AE352" t="str">
        <f t="shared" si="105"/>
        <v/>
      </c>
      <c r="AF352" t="str">
        <f t="shared" si="105"/>
        <v/>
      </c>
      <c r="AG352" t="str">
        <f t="shared" si="105"/>
        <v/>
      </c>
      <c r="AI352">
        <f t="shared" si="115"/>
        <v>1</v>
      </c>
      <c r="AJ352">
        <f t="shared" si="116"/>
        <v>227</v>
      </c>
      <c r="AK352" t="str">
        <f t="shared" si="117"/>
        <v>20181DFASL4Military leave, Sunday (Title 38)</v>
      </c>
      <c r="AL352" t="str">
        <f t="shared" si="118"/>
        <v>Military leave, Sunday (Title 38)</v>
      </c>
      <c r="AM352" t="str">
        <f t="shared" si="119"/>
        <v>20181DFASL2Court leave, Sunday (Title 38)</v>
      </c>
      <c r="AN352" t="str">
        <f t="shared" si="120"/>
        <v>Court leave, Sunday (Title 38)</v>
      </c>
      <c r="AO352" s="13">
        <f t="shared" si="121"/>
        <v>0.59088319088319086</v>
      </c>
      <c r="AP352">
        <f t="shared" si="122"/>
        <v>1</v>
      </c>
      <c r="AQ352" t="str">
        <f t="shared" si="123"/>
        <v>DFASL4Military leave, Sunday (Title 38)DFASL2Court leave, Sunday (Title 38)</v>
      </c>
    </row>
    <row r="353" spans="1:43" x14ac:dyDescent="0.35">
      <c r="A353" s="18" t="s">
        <v>1839</v>
      </c>
      <c r="B353" t="s">
        <v>873</v>
      </c>
      <c r="C353" t="s">
        <v>1274</v>
      </c>
      <c r="D353" s="18" t="s">
        <v>1839</v>
      </c>
      <c r="E353" t="s">
        <v>1272</v>
      </c>
      <c r="F353" t="s">
        <v>1273</v>
      </c>
      <c r="G353" s="13">
        <v>0.55612535612535607</v>
      </c>
      <c r="I353">
        <v>20181</v>
      </c>
      <c r="J353" t="str">
        <f t="shared" si="106"/>
        <v>20181DFASL4Military leave, Sunday (Title 38)20181DFASL3Military leave, Saturday (Title 38)</v>
      </c>
      <c r="K353" t="str">
        <f t="shared" si="107"/>
        <v>20181DFASL4Military leave, Sunday (Title 38)</v>
      </c>
      <c r="L353" t="str">
        <f t="shared" si="108"/>
        <v>20181DFASL3Military leave, Saturday (Title 38)</v>
      </c>
      <c r="M353" s="13">
        <f t="shared" si="109"/>
        <v>0.55612535612535607</v>
      </c>
      <c r="N353" s="13"/>
      <c r="O353" s="19">
        <v>343</v>
      </c>
      <c r="P353">
        <f t="shared" si="110"/>
        <v>2</v>
      </c>
      <c r="Q353">
        <f t="shared" si="111"/>
        <v>227</v>
      </c>
      <c r="R353">
        <f t="shared" si="112"/>
        <v>2</v>
      </c>
      <c r="S353" t="b">
        <f t="shared" si="113"/>
        <v>1</v>
      </c>
      <c r="T353" t="b">
        <f t="shared" si="114"/>
        <v>0</v>
      </c>
      <c r="W353" t="str">
        <f t="shared" si="104"/>
        <v>DFASL4Military leave, Sunday (Title 38)</v>
      </c>
      <c r="X353" t="str">
        <f t="shared" si="104"/>
        <v/>
      </c>
      <c r="Y353" t="str">
        <f t="shared" si="104"/>
        <v/>
      </c>
      <c r="Z353" t="str">
        <f t="shared" si="104"/>
        <v/>
      </c>
      <c r="AA353" t="str">
        <f t="shared" si="104"/>
        <v/>
      </c>
      <c r="AC353" t="str">
        <f t="shared" si="105"/>
        <v>DFASL3Military leave, Saturday (Title 38)</v>
      </c>
      <c r="AD353" t="str">
        <f t="shared" si="105"/>
        <v/>
      </c>
      <c r="AE353" t="str">
        <f t="shared" si="105"/>
        <v/>
      </c>
      <c r="AF353" t="str">
        <f t="shared" si="105"/>
        <v/>
      </c>
      <c r="AG353" t="str">
        <f t="shared" si="105"/>
        <v/>
      </c>
      <c r="AI353">
        <f t="shared" si="115"/>
        <v>1</v>
      </c>
      <c r="AJ353">
        <f t="shared" si="116"/>
        <v>227</v>
      </c>
      <c r="AK353" t="str">
        <f t="shared" si="117"/>
        <v>20181DFASL4Military leave, Sunday (Title 38)</v>
      </c>
      <c r="AL353" t="str">
        <f t="shared" si="118"/>
        <v>Military leave, Sunday (Title 38)</v>
      </c>
      <c r="AM353" t="str">
        <f t="shared" si="119"/>
        <v>20181DFASL3Military leave, Saturday (Title 38)</v>
      </c>
      <c r="AN353" t="str">
        <f t="shared" si="120"/>
        <v>Military leave, Saturday (Title 38)</v>
      </c>
      <c r="AO353" s="13">
        <f t="shared" si="121"/>
        <v>0.55612535612535607</v>
      </c>
      <c r="AP353">
        <f t="shared" si="122"/>
        <v>1</v>
      </c>
      <c r="AQ353" t="str">
        <f t="shared" si="123"/>
        <v>DFASL4Military leave, Sunday (Title 38)DFASL3Military leave, Saturday (Title 38)</v>
      </c>
    </row>
    <row r="354" spans="1:43" x14ac:dyDescent="0.35">
      <c r="A354" s="18" t="s">
        <v>1839</v>
      </c>
      <c r="B354" t="s">
        <v>1275</v>
      </c>
      <c r="C354" t="s">
        <v>1339</v>
      </c>
      <c r="D354" s="18" t="s">
        <v>1839</v>
      </c>
      <c r="E354" t="s">
        <v>1272</v>
      </c>
      <c r="F354" t="s">
        <v>1273</v>
      </c>
      <c r="G354" s="13">
        <v>0.60428571428571431</v>
      </c>
      <c r="I354">
        <v>20181</v>
      </c>
      <c r="J354" t="str">
        <f t="shared" si="106"/>
        <v>20181DFASL5Court leave, Saturday (Title 38)20181DFASL3Military leave, Saturday (Title 38)</v>
      </c>
      <c r="K354" t="str">
        <f t="shared" si="107"/>
        <v>20181DFASL5Court leave, Saturday (Title 38)</v>
      </c>
      <c r="L354" t="str">
        <f t="shared" si="108"/>
        <v>20181DFASL3Military leave, Saturday (Title 38)</v>
      </c>
      <c r="M354" s="13">
        <f t="shared" si="109"/>
        <v>0.60428571428571431</v>
      </c>
      <c r="N354" s="13"/>
      <c r="O354" s="19">
        <v>344</v>
      </c>
      <c r="P354">
        <f t="shared" si="110"/>
        <v>2</v>
      </c>
      <c r="Q354">
        <f t="shared" si="111"/>
        <v>228</v>
      </c>
      <c r="R354">
        <f t="shared" si="112"/>
        <v>1</v>
      </c>
      <c r="S354" t="b">
        <f t="shared" si="113"/>
        <v>1</v>
      </c>
      <c r="T354" t="b">
        <f t="shared" si="114"/>
        <v>0</v>
      </c>
      <c r="W354" t="str">
        <f t="shared" si="104"/>
        <v>DFASL5Court leave, Saturday (Title 38)</v>
      </c>
      <c r="X354" t="str">
        <f t="shared" si="104"/>
        <v/>
      </c>
      <c r="Y354" t="str">
        <f t="shared" si="104"/>
        <v/>
      </c>
      <c r="Z354" t="str">
        <f t="shared" si="104"/>
        <v/>
      </c>
      <c r="AA354" t="str">
        <f t="shared" si="104"/>
        <v/>
      </c>
      <c r="AC354" t="str">
        <f t="shared" si="105"/>
        <v>DFASL3Military leave, Saturday (Title 38)</v>
      </c>
      <c r="AD354" t="str">
        <f t="shared" si="105"/>
        <v/>
      </c>
      <c r="AE354" t="str">
        <f t="shared" si="105"/>
        <v/>
      </c>
      <c r="AF354" t="str">
        <f t="shared" si="105"/>
        <v/>
      </c>
      <c r="AG354" t="str">
        <f t="shared" si="105"/>
        <v/>
      </c>
      <c r="AI354">
        <f t="shared" si="115"/>
        <v>1</v>
      </c>
      <c r="AJ354">
        <f t="shared" si="116"/>
        <v>228</v>
      </c>
      <c r="AK354" t="str">
        <f t="shared" si="117"/>
        <v>20181DFASL5Court leave, Saturday (Title 38)</v>
      </c>
      <c r="AL354" t="str">
        <f t="shared" si="118"/>
        <v>Court leave, Saturday (Title 38)</v>
      </c>
      <c r="AM354" t="str">
        <f t="shared" si="119"/>
        <v>20181DFASL3Military leave, Saturday (Title 38)</v>
      </c>
      <c r="AN354" t="str">
        <f t="shared" si="120"/>
        <v>Military leave, Saturday (Title 38)</v>
      </c>
      <c r="AO354" s="13">
        <f t="shared" si="121"/>
        <v>0.60428571428571431</v>
      </c>
      <c r="AP354">
        <f t="shared" si="122"/>
        <v>1</v>
      </c>
      <c r="AQ354" t="str">
        <f t="shared" si="123"/>
        <v>DFASL5Court leave, Saturday (Title 38)DFASL3Military leave, Saturday (Title 38)</v>
      </c>
    </row>
    <row r="355" spans="1:43" x14ac:dyDescent="0.35">
      <c r="A355" s="18" t="s">
        <v>1839</v>
      </c>
      <c r="B355" t="s">
        <v>1275</v>
      </c>
      <c r="C355" t="s">
        <v>1339</v>
      </c>
      <c r="D355" s="18" t="s">
        <v>1839</v>
      </c>
      <c r="E355" t="s">
        <v>1271</v>
      </c>
      <c r="F355" t="s">
        <v>1338</v>
      </c>
      <c r="G355" s="13">
        <v>0.58435660218671159</v>
      </c>
      <c r="I355">
        <v>20181</v>
      </c>
      <c r="J355" t="str">
        <f t="shared" si="106"/>
        <v>20181DFASL5Court leave, Saturday (Title 38)20181DFASL2Court leave, Sunday (Title 38)</v>
      </c>
      <c r="K355" t="str">
        <f t="shared" si="107"/>
        <v>20181DFASL5Court leave, Saturday (Title 38)</v>
      </c>
      <c r="L355" t="str">
        <f t="shared" si="108"/>
        <v>20181DFASL2Court leave, Sunday (Title 38)</v>
      </c>
      <c r="M355" s="13">
        <f t="shared" si="109"/>
        <v>0.58435660218671159</v>
      </c>
      <c r="N355" s="13"/>
      <c r="O355" s="19">
        <v>345</v>
      </c>
      <c r="P355">
        <f t="shared" si="110"/>
        <v>2</v>
      </c>
      <c r="Q355">
        <f t="shared" si="111"/>
        <v>228</v>
      </c>
      <c r="R355">
        <f t="shared" si="112"/>
        <v>2</v>
      </c>
      <c r="S355" t="b">
        <f t="shared" si="113"/>
        <v>1</v>
      </c>
      <c r="T355" t="b">
        <f t="shared" si="114"/>
        <v>0</v>
      </c>
      <c r="W355" t="str">
        <f t="shared" si="104"/>
        <v>DFASL5Court leave, Saturday (Title 38)</v>
      </c>
      <c r="X355" t="str">
        <f t="shared" si="104"/>
        <v/>
      </c>
      <c r="Y355" t="str">
        <f t="shared" si="104"/>
        <v/>
      </c>
      <c r="Z355" t="str">
        <f t="shared" si="104"/>
        <v/>
      </c>
      <c r="AA355" t="str">
        <f t="shared" si="104"/>
        <v/>
      </c>
      <c r="AC355" t="str">
        <f t="shared" si="105"/>
        <v>DFASL2Court leave, Sunday (Title 38)</v>
      </c>
      <c r="AD355" t="str">
        <f t="shared" si="105"/>
        <v/>
      </c>
      <c r="AE355" t="str">
        <f t="shared" si="105"/>
        <v/>
      </c>
      <c r="AF355" t="str">
        <f t="shared" si="105"/>
        <v/>
      </c>
      <c r="AG355" t="str">
        <f t="shared" si="105"/>
        <v/>
      </c>
      <c r="AI355">
        <f t="shared" si="115"/>
        <v>1</v>
      </c>
      <c r="AJ355">
        <f t="shared" si="116"/>
        <v>228</v>
      </c>
      <c r="AK355" t="str">
        <f t="shared" si="117"/>
        <v>20181DFASL5Court leave, Saturday (Title 38)</v>
      </c>
      <c r="AL355" t="str">
        <f t="shared" si="118"/>
        <v>Court leave, Saturday (Title 38)</v>
      </c>
      <c r="AM355" t="str">
        <f t="shared" si="119"/>
        <v>20181DFASL2Court leave, Sunday (Title 38)</v>
      </c>
      <c r="AN355" t="str">
        <f t="shared" si="120"/>
        <v>Court leave, Sunday (Title 38)</v>
      </c>
      <c r="AO355" s="13">
        <f t="shared" si="121"/>
        <v>0.58435660218671159</v>
      </c>
      <c r="AP355">
        <f t="shared" si="122"/>
        <v>1</v>
      </c>
      <c r="AQ355" t="str">
        <f t="shared" si="123"/>
        <v>DFASL5Court leave, Saturday (Title 38)DFASL2Court leave, Sunday (Title 38)</v>
      </c>
    </row>
    <row r="356" spans="1:43" x14ac:dyDescent="0.35">
      <c r="A356" s="18" t="s">
        <v>1839</v>
      </c>
      <c r="B356" t="s">
        <v>874</v>
      </c>
      <c r="C356" t="s">
        <v>1340</v>
      </c>
      <c r="D356" s="18"/>
      <c r="G356" s="13">
        <v>0</v>
      </c>
      <c r="I356">
        <v>20181</v>
      </c>
      <c r="J356" t="str">
        <f t="shared" si="106"/>
        <v>20181DFASL6Annual leave, frozen (VA)20181</v>
      </c>
      <c r="K356" t="str">
        <f t="shared" si="107"/>
        <v>20181DFASL6Annual leave, frozen (VA)</v>
      </c>
      <c r="L356" t="str">
        <f t="shared" si="108"/>
        <v>20181</v>
      </c>
      <c r="M356" s="13">
        <f t="shared" si="109"/>
        <v>0</v>
      </c>
      <c r="N356" s="13"/>
      <c r="O356" s="19">
        <v>346</v>
      </c>
      <c r="P356">
        <f t="shared" si="110"/>
        <v>1</v>
      </c>
      <c r="Q356">
        <f t="shared" si="111"/>
        <v>229</v>
      </c>
      <c r="R356">
        <f t="shared" si="112"/>
        <v>1</v>
      </c>
      <c r="S356" t="b">
        <f t="shared" si="113"/>
        <v>0</v>
      </c>
      <c r="T356" t="b">
        <f t="shared" si="114"/>
        <v>0</v>
      </c>
      <c r="W356" t="str">
        <f t="shared" si="104"/>
        <v>DFASL6Annual leave, frozen (VA)</v>
      </c>
      <c r="X356" t="str">
        <f t="shared" si="104"/>
        <v/>
      </c>
      <c r="Y356" t="str">
        <f t="shared" si="104"/>
        <v/>
      </c>
      <c r="Z356" t="str">
        <f t="shared" si="104"/>
        <v/>
      </c>
      <c r="AA356" t="str">
        <f t="shared" si="104"/>
        <v/>
      </c>
      <c r="AC356" t="str">
        <f t="shared" si="105"/>
        <v/>
      </c>
      <c r="AD356" t="str">
        <f t="shared" si="105"/>
        <v/>
      </c>
      <c r="AE356" t="str">
        <f t="shared" si="105"/>
        <v/>
      </c>
      <c r="AF356" t="str">
        <f t="shared" si="105"/>
        <v/>
      </c>
      <c r="AG356" t="str">
        <f t="shared" si="105"/>
        <v/>
      </c>
      <c r="AI356">
        <f t="shared" si="115"/>
        <v>1</v>
      </c>
      <c r="AJ356">
        <f t="shared" si="116"/>
        <v>229</v>
      </c>
      <c r="AK356" t="str">
        <f t="shared" si="117"/>
        <v>20181DFASL6Annual leave, frozen (VA)</v>
      </c>
      <c r="AL356" t="str">
        <f t="shared" si="118"/>
        <v>Annual leave, frozen (VA)</v>
      </c>
      <c r="AM356" t="str">
        <f t="shared" si="119"/>
        <v>20181</v>
      </c>
      <c r="AN356" t="str">
        <f t="shared" si="120"/>
        <v/>
      </c>
      <c r="AO356" s="13">
        <f t="shared" si="121"/>
        <v>0</v>
      </c>
      <c r="AP356">
        <f t="shared" si="122"/>
        <v>1</v>
      </c>
      <c r="AQ356" t="str">
        <f t="shared" si="123"/>
        <v>DFASL6Annual leave, frozen (VA)</v>
      </c>
    </row>
    <row r="357" spans="1:43" x14ac:dyDescent="0.35">
      <c r="A357" s="18" t="s">
        <v>1839</v>
      </c>
      <c r="B357" t="s">
        <v>494</v>
      </c>
      <c r="C357" t="s">
        <v>1341</v>
      </c>
      <c r="D357" s="18" t="s">
        <v>1837</v>
      </c>
      <c r="E357" t="s">
        <v>150</v>
      </c>
      <c r="F357" t="s">
        <v>151</v>
      </c>
      <c r="G357" s="13">
        <v>0.7568164199253079</v>
      </c>
      <c r="I357">
        <v>20181</v>
      </c>
      <c r="J357" t="str">
        <f t="shared" si="106"/>
        <v>20181DFASPFAdministrative Leave for Physical Fitness20181IBCPFTADMINISTRATIVE LEAVE - PHYSICAL FITNESS TIME - USED</v>
      </c>
      <c r="K357" t="str">
        <f t="shared" si="107"/>
        <v>20181DFASPFAdministrative Leave for Physical Fitness</v>
      </c>
      <c r="L357" t="str">
        <f t="shared" si="108"/>
        <v>20181IBCPFTADMINISTRATIVE LEAVE - PHYSICAL FITNESS TIME - USED</v>
      </c>
      <c r="M357" s="13">
        <f t="shared" si="109"/>
        <v>0.7568164199253079</v>
      </c>
      <c r="N357" s="13"/>
      <c r="O357" s="19">
        <v>347</v>
      </c>
      <c r="P357">
        <f t="shared" si="110"/>
        <v>1</v>
      </c>
      <c r="Q357">
        <f t="shared" si="111"/>
        <v>230</v>
      </c>
      <c r="R357">
        <f t="shared" si="112"/>
        <v>1</v>
      </c>
      <c r="S357" t="b">
        <f t="shared" si="113"/>
        <v>0</v>
      </c>
      <c r="T357" t="b">
        <f t="shared" si="114"/>
        <v>0</v>
      </c>
      <c r="W357" t="str">
        <f t="shared" si="104"/>
        <v>DFASPFAdministrative Leave for Physical Fitness</v>
      </c>
      <c r="X357" t="str">
        <f t="shared" si="104"/>
        <v/>
      </c>
      <c r="Y357" t="str">
        <f t="shared" si="104"/>
        <v/>
      </c>
      <c r="Z357" t="str">
        <f t="shared" si="104"/>
        <v/>
      </c>
      <c r="AA357" t="str">
        <f t="shared" si="104"/>
        <v/>
      </c>
      <c r="AC357" t="str">
        <f t="shared" si="105"/>
        <v/>
      </c>
      <c r="AD357" t="str">
        <f t="shared" si="105"/>
        <v/>
      </c>
      <c r="AE357" t="str">
        <f t="shared" si="105"/>
        <v/>
      </c>
      <c r="AF357" t="str">
        <f t="shared" si="105"/>
        <v>IBCPFTADMINISTRATIVE LEAVE - PHYSICAL FITNESS TIME - USED</v>
      </c>
      <c r="AG357" t="str">
        <f t="shared" si="105"/>
        <v/>
      </c>
      <c r="AI357">
        <f t="shared" si="115"/>
        <v>2</v>
      </c>
      <c r="AJ357">
        <f t="shared" si="116"/>
        <v>230</v>
      </c>
      <c r="AK357" t="str">
        <f t="shared" si="117"/>
        <v>20181DFASPFAdministrative Leave for Physical Fitness</v>
      </c>
      <c r="AL357" t="str">
        <f t="shared" si="118"/>
        <v>Administrative Leave for Physical Fitness</v>
      </c>
      <c r="AM357" t="str">
        <f t="shared" si="119"/>
        <v>20181IBCPFTADMINISTRATIVE LEAVE - PHYSICAL FITNESS TIME - USED</v>
      </c>
      <c r="AN357" t="str">
        <f t="shared" si="120"/>
        <v>ADMINISTRATIVE LEAVE - PHYSICAL FITNESS TIME - USED</v>
      </c>
      <c r="AO357" s="13">
        <f t="shared" si="121"/>
        <v>0.7568164199253079</v>
      </c>
      <c r="AP357">
        <f t="shared" si="122"/>
        <v>2</v>
      </c>
      <c r="AQ357" t="str">
        <f t="shared" si="123"/>
        <v>DFASPFAdministrative Leave for Physical FitnessIBCPFTADMINISTRATIVE LEAVE - PHYSICAL FITNESS TIME - USED</v>
      </c>
    </row>
    <row r="358" spans="1:43" x14ac:dyDescent="0.35">
      <c r="A358" s="18" t="s">
        <v>1839</v>
      </c>
      <c r="B358" t="s">
        <v>1077</v>
      </c>
      <c r="C358" t="s">
        <v>1342</v>
      </c>
      <c r="D358" s="18" t="s">
        <v>1837</v>
      </c>
      <c r="E358" t="s">
        <v>152</v>
      </c>
      <c r="F358" t="s">
        <v>153</v>
      </c>
      <c r="G358" s="13">
        <v>0.79815646765710835</v>
      </c>
      <c r="I358">
        <v>20181</v>
      </c>
      <c r="J358" t="str">
        <f t="shared" si="106"/>
        <v>20181DFASPHAdministrative Leave for Preventive Health Screening20181IBCPHSPREVENTATIVE HEALTH SCREENING - USED</v>
      </c>
      <c r="K358" t="str">
        <f t="shared" si="107"/>
        <v>20181DFASPHAdministrative Leave for Preventive Health Screening</v>
      </c>
      <c r="L358" t="str">
        <f t="shared" si="108"/>
        <v>20181IBCPHSPREVENTATIVE HEALTH SCREENING - USED</v>
      </c>
      <c r="M358" s="13">
        <f t="shared" si="109"/>
        <v>0.79815646765710835</v>
      </c>
      <c r="N358" s="13"/>
      <c r="O358" s="19">
        <v>348</v>
      </c>
      <c r="P358">
        <f t="shared" si="110"/>
        <v>1</v>
      </c>
      <c r="Q358">
        <f t="shared" si="111"/>
        <v>231</v>
      </c>
      <c r="R358">
        <f t="shared" si="112"/>
        <v>1</v>
      </c>
      <c r="S358" t="b">
        <f t="shared" si="113"/>
        <v>0</v>
      </c>
      <c r="T358" t="b">
        <f t="shared" si="114"/>
        <v>0</v>
      </c>
      <c r="W358" t="str">
        <f t="shared" si="104"/>
        <v>DFASPHAdministrative Leave for Preventive Health Screening</v>
      </c>
      <c r="X358" t="str">
        <f t="shared" si="104"/>
        <v/>
      </c>
      <c r="Y358" t="str">
        <f t="shared" si="104"/>
        <v/>
      </c>
      <c r="Z358" t="str">
        <f t="shared" si="104"/>
        <v/>
      </c>
      <c r="AA358" t="str">
        <f t="shared" si="104"/>
        <v/>
      </c>
      <c r="AC358" t="str">
        <f t="shared" si="105"/>
        <v/>
      </c>
      <c r="AD358" t="str">
        <f t="shared" si="105"/>
        <v/>
      </c>
      <c r="AE358" t="str">
        <f t="shared" si="105"/>
        <v/>
      </c>
      <c r="AF358" t="str">
        <f t="shared" si="105"/>
        <v>IBCPHSPREVENTATIVE HEALTH SCREENING - USED</v>
      </c>
      <c r="AG358" t="str">
        <f t="shared" si="105"/>
        <v/>
      </c>
      <c r="AI358">
        <f t="shared" si="115"/>
        <v>2</v>
      </c>
      <c r="AJ358">
        <f t="shared" si="116"/>
        <v>231</v>
      </c>
      <c r="AK358" t="str">
        <f t="shared" si="117"/>
        <v>20181DFASPHAdministrative Leave for Preventive Health Screening</v>
      </c>
      <c r="AL358" t="str">
        <f t="shared" si="118"/>
        <v>Administrative Leave for Preventive Health Screening</v>
      </c>
      <c r="AM358" t="str">
        <f t="shared" si="119"/>
        <v>20181IBCPHSPREVENTATIVE HEALTH SCREENING - USED</v>
      </c>
      <c r="AN358" t="str">
        <f t="shared" si="120"/>
        <v>PREVENTATIVE HEALTH SCREENING - USED</v>
      </c>
      <c r="AO358" s="13">
        <f t="shared" si="121"/>
        <v>0.79815646765710835</v>
      </c>
      <c r="AP358">
        <f t="shared" si="122"/>
        <v>2</v>
      </c>
      <c r="AQ358" t="str">
        <f t="shared" si="123"/>
        <v>DFASPHAdministrative Leave for Preventive Health ScreeningIBCPHSPREVENTATIVE HEALTH SCREENING - USED</v>
      </c>
    </row>
    <row r="359" spans="1:43" x14ac:dyDescent="0.35">
      <c r="A359" s="18" t="s">
        <v>1839</v>
      </c>
      <c r="B359" t="s">
        <v>768</v>
      </c>
      <c r="C359" t="s">
        <v>1343</v>
      </c>
      <c r="D359" s="18" t="s">
        <v>1837</v>
      </c>
      <c r="E359">
        <v>61</v>
      </c>
      <c r="F359" t="s">
        <v>36</v>
      </c>
      <c r="G359" s="13">
        <v>0.534959349593496</v>
      </c>
      <c r="I359">
        <v>20181</v>
      </c>
      <c r="J359" t="str">
        <f t="shared" si="106"/>
        <v>20181DFASPSAdministrative Leave for Weather And Safety20181IBC61WEATHER &amp; SAFETY LEAVE USED</v>
      </c>
      <c r="K359" t="str">
        <f t="shared" si="107"/>
        <v>20181DFASPSAdministrative Leave for Weather And Safety</v>
      </c>
      <c r="L359" t="str">
        <f t="shared" si="108"/>
        <v>20181IBC61WEATHER &amp; SAFETY LEAVE USED</v>
      </c>
      <c r="M359" s="13">
        <f t="shared" si="109"/>
        <v>0.534959349593496</v>
      </c>
      <c r="N359" s="13"/>
      <c r="O359" s="19">
        <v>349</v>
      </c>
      <c r="P359">
        <f t="shared" si="110"/>
        <v>1</v>
      </c>
      <c r="Q359">
        <f t="shared" si="111"/>
        <v>232</v>
      </c>
      <c r="R359">
        <f t="shared" si="112"/>
        <v>1</v>
      </c>
      <c r="S359" t="b">
        <f t="shared" si="113"/>
        <v>0</v>
      </c>
      <c r="T359" t="b">
        <f t="shared" si="114"/>
        <v>0</v>
      </c>
      <c r="W359" t="str">
        <f t="shared" si="104"/>
        <v>DFASPSAdministrative Leave for Weather And Safety</v>
      </c>
      <c r="X359" t="str">
        <f t="shared" si="104"/>
        <v/>
      </c>
      <c r="Y359" t="str">
        <f t="shared" si="104"/>
        <v/>
      </c>
      <c r="Z359" t="str">
        <f t="shared" si="104"/>
        <v/>
      </c>
      <c r="AA359" t="str">
        <f t="shared" si="104"/>
        <v/>
      </c>
      <c r="AC359" t="str">
        <f t="shared" si="105"/>
        <v/>
      </c>
      <c r="AD359" t="str">
        <f t="shared" si="105"/>
        <v/>
      </c>
      <c r="AE359" t="str">
        <f t="shared" si="105"/>
        <v/>
      </c>
      <c r="AF359" t="str">
        <f t="shared" si="105"/>
        <v>IBC61WEATHER &amp; SAFETY LEAVE USED</v>
      </c>
      <c r="AG359" t="str">
        <f t="shared" si="105"/>
        <v/>
      </c>
      <c r="AI359">
        <f t="shared" si="115"/>
        <v>2</v>
      </c>
      <c r="AJ359">
        <f t="shared" si="116"/>
        <v>232</v>
      </c>
      <c r="AK359" t="str">
        <f t="shared" si="117"/>
        <v>20181DFASPSAdministrative Leave for Weather And Safety</v>
      </c>
      <c r="AL359" t="str">
        <f t="shared" si="118"/>
        <v>Administrative Leave for Weather And Safety</v>
      </c>
      <c r="AM359" t="str">
        <f t="shared" si="119"/>
        <v>20181IBC61WEATHER &amp; SAFETY LEAVE USED</v>
      </c>
      <c r="AN359" t="str">
        <f t="shared" si="120"/>
        <v>WEATHER &amp; SAFETY LEAVE USED</v>
      </c>
      <c r="AO359" s="13">
        <f t="shared" si="121"/>
        <v>0.534959349593496</v>
      </c>
      <c r="AP359">
        <f t="shared" si="122"/>
        <v>2</v>
      </c>
      <c r="AQ359" t="str">
        <f t="shared" si="123"/>
        <v>DFASPSAdministrative Leave for Weather And SafetyIBC61WEATHER &amp; SAFETY LEAVE USED</v>
      </c>
    </row>
    <row r="360" spans="1:43" x14ac:dyDescent="0.35">
      <c r="A360" s="18" t="s">
        <v>1839</v>
      </c>
      <c r="B360" t="s">
        <v>1385</v>
      </c>
      <c r="C360" t="s">
        <v>1386</v>
      </c>
      <c r="D360" s="18"/>
      <c r="G360" s="13">
        <v>0</v>
      </c>
      <c r="I360">
        <v>20181</v>
      </c>
      <c r="J360" t="str">
        <f t="shared" si="106"/>
        <v>20181DFASADNet - Deceased 20181</v>
      </c>
      <c r="K360" t="str">
        <f t="shared" si="107"/>
        <v xml:space="preserve">20181DFASADNet - Deceased </v>
      </c>
      <c r="L360" t="str">
        <f t="shared" si="108"/>
        <v>20181</v>
      </c>
      <c r="M360" s="13">
        <f t="shared" si="109"/>
        <v>0</v>
      </c>
      <c r="N360" s="13"/>
      <c r="O360" s="19">
        <v>350</v>
      </c>
      <c r="P360">
        <f t="shared" si="110"/>
        <v>1</v>
      </c>
      <c r="Q360">
        <f t="shared" si="111"/>
        <v>233</v>
      </c>
      <c r="R360">
        <f t="shared" si="112"/>
        <v>1</v>
      </c>
      <c r="S360" t="b">
        <f t="shared" si="113"/>
        <v>0</v>
      </c>
      <c r="T360" t="b">
        <f t="shared" si="114"/>
        <v>0</v>
      </c>
      <c r="W360" t="str">
        <f t="shared" si="104"/>
        <v xml:space="preserve">DFASADNet - Deceased </v>
      </c>
      <c r="X360" t="str">
        <f t="shared" si="104"/>
        <v/>
      </c>
      <c r="Y360" t="str">
        <f t="shared" si="104"/>
        <v/>
      </c>
      <c r="Z360" t="str">
        <f t="shared" si="104"/>
        <v/>
      </c>
      <c r="AA360" t="str">
        <f t="shared" si="104"/>
        <v/>
      </c>
      <c r="AC360" t="str">
        <f t="shared" si="105"/>
        <v/>
      </c>
      <c r="AD360" t="str">
        <f t="shared" si="105"/>
        <v/>
      </c>
      <c r="AE360" t="str">
        <f t="shared" si="105"/>
        <v/>
      </c>
      <c r="AF360" t="str">
        <f t="shared" si="105"/>
        <v/>
      </c>
      <c r="AG360" t="str">
        <f t="shared" si="105"/>
        <v/>
      </c>
      <c r="AI360">
        <f t="shared" si="115"/>
        <v>1</v>
      </c>
      <c r="AJ360">
        <f t="shared" si="116"/>
        <v>233</v>
      </c>
      <c r="AK360" t="str">
        <f t="shared" si="117"/>
        <v xml:space="preserve">20181DFASADNet - Deceased </v>
      </c>
      <c r="AL360" t="str">
        <f t="shared" si="118"/>
        <v xml:space="preserve">Net - Deceased </v>
      </c>
      <c r="AM360" t="str">
        <f t="shared" si="119"/>
        <v>20181</v>
      </c>
      <c r="AN360" t="str">
        <f t="shared" si="120"/>
        <v/>
      </c>
      <c r="AO360" s="13">
        <f t="shared" si="121"/>
        <v>0</v>
      </c>
      <c r="AP360">
        <f t="shared" si="122"/>
        <v>1</v>
      </c>
      <c r="AQ360" t="str">
        <f t="shared" si="123"/>
        <v xml:space="preserve">DFASADNet - Deceased </v>
      </c>
    </row>
    <row r="361" spans="1:43" x14ac:dyDescent="0.35">
      <c r="A361" s="18" t="s">
        <v>1839</v>
      </c>
      <c r="B361" t="s">
        <v>1387</v>
      </c>
      <c r="C361" t="s">
        <v>1388</v>
      </c>
      <c r="D361" s="18"/>
      <c r="G361" s="13">
        <v>0</v>
      </c>
      <c r="I361">
        <v>20181</v>
      </c>
      <c r="J361" t="str">
        <f t="shared" si="106"/>
        <v>20181DFASAEGross - Deceased 20181</v>
      </c>
      <c r="K361" t="str">
        <f t="shared" si="107"/>
        <v xml:space="preserve">20181DFASAEGross - Deceased </v>
      </c>
      <c r="L361" t="str">
        <f t="shared" si="108"/>
        <v>20181</v>
      </c>
      <c r="M361" s="13">
        <f t="shared" si="109"/>
        <v>0</v>
      </c>
      <c r="N361" s="13"/>
      <c r="O361" s="19">
        <v>351</v>
      </c>
      <c r="P361">
        <f t="shared" si="110"/>
        <v>1</v>
      </c>
      <c r="Q361">
        <f t="shared" si="111"/>
        <v>234</v>
      </c>
      <c r="R361">
        <f t="shared" si="112"/>
        <v>1</v>
      </c>
      <c r="S361" t="b">
        <f t="shared" si="113"/>
        <v>0</v>
      </c>
      <c r="T361" t="b">
        <f t="shared" si="114"/>
        <v>0</v>
      </c>
      <c r="W361" t="str">
        <f t="shared" si="104"/>
        <v xml:space="preserve">DFASAEGross - Deceased </v>
      </c>
      <c r="X361" t="str">
        <f t="shared" si="104"/>
        <v/>
      </c>
      <c r="Y361" t="str">
        <f t="shared" si="104"/>
        <v/>
      </c>
      <c r="Z361" t="str">
        <f t="shared" si="104"/>
        <v/>
      </c>
      <c r="AA361" t="str">
        <f t="shared" si="104"/>
        <v/>
      </c>
      <c r="AC361" t="str">
        <f t="shared" si="105"/>
        <v/>
      </c>
      <c r="AD361" t="str">
        <f t="shared" si="105"/>
        <v/>
      </c>
      <c r="AE361" t="str">
        <f t="shared" si="105"/>
        <v/>
      </c>
      <c r="AF361" t="str">
        <f t="shared" si="105"/>
        <v/>
      </c>
      <c r="AG361" t="str">
        <f t="shared" si="105"/>
        <v/>
      </c>
      <c r="AI361">
        <f t="shared" si="115"/>
        <v>1</v>
      </c>
      <c r="AJ361">
        <f t="shared" si="116"/>
        <v>234</v>
      </c>
      <c r="AK361" t="str">
        <f t="shared" si="117"/>
        <v xml:space="preserve">20181DFASAEGross - Deceased </v>
      </c>
      <c r="AL361" t="str">
        <f t="shared" si="118"/>
        <v xml:space="preserve">Gross - Deceased </v>
      </c>
      <c r="AM361" t="str">
        <f t="shared" si="119"/>
        <v>20181</v>
      </c>
      <c r="AN361" t="str">
        <f t="shared" si="120"/>
        <v/>
      </c>
      <c r="AO361" s="13">
        <f t="shared" si="121"/>
        <v>0</v>
      </c>
      <c r="AP361">
        <f t="shared" si="122"/>
        <v>1</v>
      </c>
      <c r="AQ361" t="str">
        <f t="shared" si="123"/>
        <v xml:space="preserve">DFASAEGross - Deceased </v>
      </c>
    </row>
    <row r="362" spans="1:43" x14ac:dyDescent="0.35">
      <c r="A362" s="18" t="s">
        <v>1839</v>
      </c>
      <c r="B362" t="s">
        <v>1389</v>
      </c>
      <c r="C362" t="s">
        <v>1390</v>
      </c>
      <c r="D362" s="18"/>
      <c r="G362" s="13">
        <v>0</v>
      </c>
      <c r="I362">
        <v>20181</v>
      </c>
      <c r="J362" t="str">
        <f t="shared" si="106"/>
        <v>20181DFASAVNet Award 20181</v>
      </c>
      <c r="K362" t="str">
        <f t="shared" si="107"/>
        <v xml:space="preserve">20181DFASAVNet Award </v>
      </c>
      <c r="L362" t="str">
        <f t="shared" si="108"/>
        <v>20181</v>
      </c>
      <c r="M362" s="13">
        <f t="shared" si="109"/>
        <v>0</v>
      </c>
      <c r="N362" s="13"/>
      <c r="O362" s="19">
        <v>352</v>
      </c>
      <c r="P362">
        <f t="shared" si="110"/>
        <v>1</v>
      </c>
      <c r="Q362">
        <f t="shared" si="111"/>
        <v>235</v>
      </c>
      <c r="R362">
        <f t="shared" si="112"/>
        <v>1</v>
      </c>
      <c r="S362" t="b">
        <f t="shared" si="113"/>
        <v>0</v>
      </c>
      <c r="T362" t="b">
        <f t="shared" si="114"/>
        <v>0</v>
      </c>
      <c r="W362" t="str">
        <f t="shared" si="104"/>
        <v xml:space="preserve">DFASAVNet Award </v>
      </c>
      <c r="X362" t="str">
        <f t="shared" si="104"/>
        <v/>
      </c>
      <c r="Y362" t="str">
        <f t="shared" si="104"/>
        <v/>
      </c>
      <c r="Z362" t="str">
        <f t="shared" si="104"/>
        <v/>
      </c>
      <c r="AA362" t="str">
        <f t="shared" si="104"/>
        <v/>
      </c>
      <c r="AC362" t="str">
        <f t="shared" si="105"/>
        <v/>
      </c>
      <c r="AD362" t="str">
        <f t="shared" si="105"/>
        <v/>
      </c>
      <c r="AE362" t="str">
        <f t="shared" si="105"/>
        <v/>
      </c>
      <c r="AF362" t="str">
        <f t="shared" si="105"/>
        <v/>
      </c>
      <c r="AG362" t="str">
        <f t="shared" si="105"/>
        <v/>
      </c>
      <c r="AI362">
        <f t="shared" si="115"/>
        <v>1</v>
      </c>
      <c r="AJ362">
        <f t="shared" si="116"/>
        <v>235</v>
      </c>
      <c r="AK362" t="str">
        <f t="shared" si="117"/>
        <v xml:space="preserve">20181DFASAVNet Award </v>
      </c>
      <c r="AL362" t="str">
        <f t="shared" si="118"/>
        <v xml:space="preserve">Net Award </v>
      </c>
      <c r="AM362" t="str">
        <f t="shared" si="119"/>
        <v>20181</v>
      </c>
      <c r="AN362" t="str">
        <f t="shared" si="120"/>
        <v/>
      </c>
      <c r="AO362" s="13">
        <f t="shared" si="121"/>
        <v>0</v>
      </c>
      <c r="AP362">
        <f t="shared" si="122"/>
        <v>1</v>
      </c>
      <c r="AQ362" t="str">
        <f t="shared" si="123"/>
        <v xml:space="preserve">DFASAVNet Award </v>
      </c>
    </row>
    <row r="363" spans="1:43" x14ac:dyDescent="0.35">
      <c r="A363" s="18" t="s">
        <v>1839</v>
      </c>
      <c r="B363" t="s">
        <v>495</v>
      </c>
      <c r="C363" t="s">
        <v>1391</v>
      </c>
      <c r="D363" s="18"/>
      <c r="G363" s="13">
        <v>0</v>
      </c>
      <c r="I363">
        <v>20181</v>
      </c>
      <c r="J363" t="str">
        <f t="shared" si="106"/>
        <v>20181DFASPVLump Sum - Base Closure 20181</v>
      </c>
      <c r="K363" t="str">
        <f t="shared" si="107"/>
        <v xml:space="preserve">20181DFASPVLump Sum - Base Closure </v>
      </c>
      <c r="L363" t="str">
        <f t="shared" si="108"/>
        <v>20181</v>
      </c>
      <c r="M363" s="13">
        <f t="shared" si="109"/>
        <v>0</v>
      </c>
      <c r="N363" s="13"/>
      <c r="O363" s="19">
        <v>353</v>
      </c>
      <c r="P363">
        <f t="shared" si="110"/>
        <v>1</v>
      </c>
      <c r="Q363">
        <f t="shared" si="111"/>
        <v>236</v>
      </c>
      <c r="R363">
        <f t="shared" si="112"/>
        <v>1</v>
      </c>
      <c r="S363" t="b">
        <f t="shared" si="113"/>
        <v>0</v>
      </c>
      <c r="T363" t="b">
        <f t="shared" si="114"/>
        <v>0</v>
      </c>
      <c r="W363" t="str">
        <f t="shared" si="104"/>
        <v xml:space="preserve">DFASPVLump Sum - Base Closure </v>
      </c>
      <c r="X363" t="str">
        <f t="shared" si="104"/>
        <v/>
      </c>
      <c r="Y363" t="str">
        <f t="shared" si="104"/>
        <v/>
      </c>
      <c r="Z363" t="str">
        <f t="shared" si="104"/>
        <v/>
      </c>
      <c r="AA363" t="str">
        <f t="shared" si="104"/>
        <v/>
      </c>
      <c r="AC363" t="str">
        <f t="shared" si="105"/>
        <v/>
      </c>
      <c r="AD363" t="str">
        <f t="shared" si="105"/>
        <v/>
      </c>
      <c r="AE363" t="str">
        <f t="shared" si="105"/>
        <v/>
      </c>
      <c r="AF363" t="str">
        <f t="shared" si="105"/>
        <v/>
      </c>
      <c r="AG363" t="str">
        <f t="shared" si="105"/>
        <v/>
      </c>
      <c r="AI363">
        <f t="shared" si="115"/>
        <v>1</v>
      </c>
      <c r="AJ363">
        <f t="shared" si="116"/>
        <v>236</v>
      </c>
      <c r="AK363" t="str">
        <f t="shared" si="117"/>
        <v xml:space="preserve">20181DFASPVLump Sum - Base Closure </v>
      </c>
      <c r="AL363" t="str">
        <f t="shared" si="118"/>
        <v xml:space="preserve">Lump Sum - Base Closure </v>
      </c>
      <c r="AM363" t="str">
        <f t="shared" si="119"/>
        <v>20181</v>
      </c>
      <c r="AN363" t="str">
        <f t="shared" si="120"/>
        <v/>
      </c>
      <c r="AO363" s="13">
        <f t="shared" si="121"/>
        <v>0</v>
      </c>
      <c r="AP363">
        <f t="shared" si="122"/>
        <v>1</v>
      </c>
      <c r="AQ363" t="str">
        <f t="shared" si="123"/>
        <v xml:space="preserve">DFASPVLump Sum - Base Closure </v>
      </c>
    </row>
    <row r="364" spans="1:43" x14ac:dyDescent="0.35">
      <c r="A364" s="18" t="s">
        <v>1839</v>
      </c>
      <c r="B364" t="s">
        <v>1392</v>
      </c>
      <c r="C364" t="s">
        <v>1393</v>
      </c>
      <c r="D364" s="18" t="s">
        <v>1839</v>
      </c>
      <c r="E364" t="s">
        <v>696</v>
      </c>
      <c r="F364" t="s">
        <v>1337</v>
      </c>
      <c r="G364" s="13">
        <v>0.53714285714285714</v>
      </c>
      <c r="I364">
        <v>20181</v>
      </c>
      <c r="J364" t="str">
        <f t="shared" si="106"/>
        <v>20181DFASP1Final Pay - Advanced Time Off Award 20181DFASL1Time off award, advanced and used (Pay/Leave History input only)</v>
      </c>
      <c r="K364" t="str">
        <f t="shared" si="107"/>
        <v xml:space="preserve">20181DFASP1Final Pay - Advanced Time Off Award </v>
      </c>
      <c r="L364" t="str">
        <f t="shared" si="108"/>
        <v>20181DFASL1Time off award, advanced and used (Pay/Leave History input only)</v>
      </c>
      <c r="M364" s="13">
        <f t="shared" si="109"/>
        <v>0.53714285714285714</v>
      </c>
      <c r="N364" s="13"/>
      <c r="O364" s="19">
        <v>354</v>
      </c>
      <c r="P364">
        <f t="shared" si="110"/>
        <v>1</v>
      </c>
      <c r="Q364">
        <f t="shared" si="111"/>
        <v>237</v>
      </c>
      <c r="R364">
        <f t="shared" si="112"/>
        <v>1</v>
      </c>
      <c r="S364" t="b">
        <f t="shared" si="113"/>
        <v>1</v>
      </c>
      <c r="T364" t="b">
        <f t="shared" si="114"/>
        <v>0</v>
      </c>
      <c r="W364" t="str">
        <f t="shared" si="104"/>
        <v xml:space="preserve">DFASP1Final Pay - Advanced Time Off Award </v>
      </c>
      <c r="X364" t="str">
        <f t="shared" si="104"/>
        <v/>
      </c>
      <c r="Y364" t="str">
        <f t="shared" si="104"/>
        <v/>
      </c>
      <c r="Z364" t="str">
        <f t="shared" si="104"/>
        <v/>
      </c>
      <c r="AA364" t="str">
        <f t="shared" si="104"/>
        <v/>
      </c>
      <c r="AC364" t="str">
        <f t="shared" si="105"/>
        <v>DFASL1Time off award, advanced and used (Pay/Leave History input only)</v>
      </c>
      <c r="AD364" t="str">
        <f t="shared" si="105"/>
        <v/>
      </c>
      <c r="AE364" t="str">
        <f t="shared" si="105"/>
        <v/>
      </c>
      <c r="AF364" t="str">
        <f t="shared" si="105"/>
        <v/>
      </c>
      <c r="AG364" t="str">
        <f t="shared" si="105"/>
        <v/>
      </c>
      <c r="AI364">
        <f t="shared" si="115"/>
        <v>1</v>
      </c>
      <c r="AJ364">
        <f t="shared" si="116"/>
        <v>237</v>
      </c>
      <c r="AK364" t="str">
        <f t="shared" si="117"/>
        <v xml:space="preserve">20181DFASP1Final Pay - Advanced Time Off Award </v>
      </c>
      <c r="AL364" t="str">
        <f t="shared" si="118"/>
        <v xml:space="preserve">Final Pay - Advanced Time Off Award </v>
      </c>
      <c r="AM364" t="str">
        <f t="shared" si="119"/>
        <v>20181DFASL1Time off award, advanced and used (Pay/Leave History input only)</v>
      </c>
      <c r="AN364" t="str">
        <f t="shared" si="120"/>
        <v>Time off award, advanced and used (Pay/Leave History input only)</v>
      </c>
      <c r="AO364" s="13">
        <f t="shared" si="121"/>
        <v>0.53714285714285714</v>
      </c>
      <c r="AP364">
        <f t="shared" si="122"/>
        <v>1</v>
      </c>
      <c r="AQ364" t="str">
        <f t="shared" si="123"/>
        <v>DFASP1Final Pay - Advanced Time Off Award DFASL1Time off award, advanced and used (Pay/Leave History input only)</v>
      </c>
    </row>
    <row r="365" spans="1:43" x14ac:dyDescent="0.35">
      <c r="A365" s="18" t="s">
        <v>1839</v>
      </c>
      <c r="B365" t="s">
        <v>1394</v>
      </c>
      <c r="C365" t="s">
        <v>1395</v>
      </c>
      <c r="D365" s="18" t="s">
        <v>1839</v>
      </c>
      <c r="E365" t="s">
        <v>1801</v>
      </c>
      <c r="F365" t="s">
        <v>1802</v>
      </c>
      <c r="G365" s="13">
        <v>0.59878787878787887</v>
      </c>
      <c r="I365">
        <v>20181</v>
      </c>
      <c r="J365" t="str">
        <f t="shared" si="106"/>
        <v xml:space="preserve">20181DFASP4Lump Sum - Nurse Executive Pay20181DFASZONurse Executive Pay </v>
      </c>
      <c r="K365" t="str">
        <f t="shared" si="107"/>
        <v>20181DFASP4Lump Sum - Nurse Executive Pay</v>
      </c>
      <c r="L365" t="str">
        <f t="shared" si="108"/>
        <v xml:space="preserve">20181DFASZONurse Executive Pay </v>
      </c>
      <c r="M365" s="13">
        <f t="shared" si="109"/>
        <v>0.59878787878787887</v>
      </c>
      <c r="N365" s="13"/>
      <c r="O365" s="19">
        <v>355</v>
      </c>
      <c r="P365">
        <f t="shared" si="110"/>
        <v>2</v>
      </c>
      <c r="Q365">
        <f t="shared" si="111"/>
        <v>238</v>
      </c>
      <c r="R365">
        <f t="shared" si="112"/>
        <v>1</v>
      </c>
      <c r="S365" t="b">
        <f t="shared" si="113"/>
        <v>1</v>
      </c>
      <c r="T365" t="b">
        <f t="shared" si="114"/>
        <v>0</v>
      </c>
      <c r="W365" t="str">
        <f t="shared" si="104"/>
        <v>DFASP4Lump Sum - Nurse Executive Pay</v>
      </c>
      <c r="X365" t="str">
        <f t="shared" si="104"/>
        <v/>
      </c>
      <c r="Y365" t="str">
        <f t="shared" si="104"/>
        <v/>
      </c>
      <c r="Z365" t="str">
        <f t="shared" si="104"/>
        <v/>
      </c>
      <c r="AA365" t="str">
        <f t="shared" si="104"/>
        <v/>
      </c>
      <c r="AC365" t="str">
        <f t="shared" si="105"/>
        <v xml:space="preserve">DFASZONurse Executive Pay </v>
      </c>
      <c r="AD365" t="str">
        <f t="shared" si="105"/>
        <v/>
      </c>
      <c r="AE365" t="str">
        <f t="shared" si="105"/>
        <v/>
      </c>
      <c r="AF365" t="str">
        <f t="shared" si="105"/>
        <v/>
      </c>
      <c r="AG365" t="str">
        <f t="shared" si="105"/>
        <v/>
      </c>
      <c r="AI365">
        <f t="shared" si="115"/>
        <v>1</v>
      </c>
      <c r="AJ365">
        <f t="shared" si="116"/>
        <v>238</v>
      </c>
      <c r="AK365" t="str">
        <f t="shared" si="117"/>
        <v>20181DFASP4Lump Sum - Nurse Executive Pay</v>
      </c>
      <c r="AL365" t="str">
        <f t="shared" si="118"/>
        <v>Lump Sum - Nurse Executive Pay</v>
      </c>
      <c r="AM365" t="str">
        <f t="shared" si="119"/>
        <v xml:space="preserve">20181DFASZONurse Executive Pay </v>
      </c>
      <c r="AN365" t="str">
        <f t="shared" si="120"/>
        <v xml:space="preserve">Nurse Executive Pay </v>
      </c>
      <c r="AO365" s="13">
        <f t="shared" si="121"/>
        <v>0.59878787878787887</v>
      </c>
      <c r="AP365">
        <f t="shared" si="122"/>
        <v>1</v>
      </c>
      <c r="AQ365" t="str">
        <f t="shared" si="123"/>
        <v xml:space="preserve">DFASP4Lump Sum - Nurse Executive PayDFASZONurse Executive Pay </v>
      </c>
    </row>
    <row r="366" spans="1:43" x14ac:dyDescent="0.35">
      <c r="A366" s="18" t="s">
        <v>1839</v>
      </c>
      <c r="B366" t="s">
        <v>1394</v>
      </c>
      <c r="C366" t="s">
        <v>1395</v>
      </c>
      <c r="D366" s="18" t="s">
        <v>1839</v>
      </c>
      <c r="E366" t="s">
        <v>1398</v>
      </c>
      <c r="F366" t="s">
        <v>1399</v>
      </c>
      <c r="G366" s="13">
        <v>0.53846153846153844</v>
      </c>
      <c r="I366">
        <v>20181</v>
      </c>
      <c r="J366" t="str">
        <f t="shared" si="106"/>
        <v>20181DFASP4Lump Sum - Nurse Executive Pay20181DFASP7Lump Sum - Pharmacist Executive Pay</v>
      </c>
      <c r="K366" t="str">
        <f t="shared" si="107"/>
        <v>20181DFASP4Lump Sum - Nurse Executive Pay</v>
      </c>
      <c r="L366" t="str">
        <f t="shared" si="108"/>
        <v>20181DFASP7Lump Sum - Pharmacist Executive Pay</v>
      </c>
      <c r="M366" s="13">
        <f t="shared" si="109"/>
        <v>0.53846153846153844</v>
      </c>
      <c r="N366" s="13"/>
      <c r="O366" s="19">
        <v>356</v>
      </c>
      <c r="P366">
        <f t="shared" si="110"/>
        <v>2</v>
      </c>
      <c r="Q366">
        <f t="shared" si="111"/>
        <v>238</v>
      </c>
      <c r="R366">
        <f t="shared" si="112"/>
        <v>2</v>
      </c>
      <c r="S366" t="b">
        <f t="shared" si="113"/>
        <v>1</v>
      </c>
      <c r="T366" t="b">
        <f t="shared" si="114"/>
        <v>0</v>
      </c>
      <c r="W366" t="str">
        <f t="shared" si="104"/>
        <v>DFASP4Lump Sum - Nurse Executive Pay</v>
      </c>
      <c r="X366" t="str">
        <f t="shared" si="104"/>
        <v/>
      </c>
      <c r="Y366" t="str">
        <f t="shared" si="104"/>
        <v/>
      </c>
      <c r="Z366" t="str">
        <f t="shared" si="104"/>
        <v/>
      </c>
      <c r="AA366" t="str">
        <f t="shared" si="104"/>
        <v/>
      </c>
      <c r="AC366" t="str">
        <f t="shared" si="105"/>
        <v>DFASP7Lump Sum - Pharmacist Executive Pay</v>
      </c>
      <c r="AD366" t="str">
        <f t="shared" si="105"/>
        <v/>
      </c>
      <c r="AE366" t="str">
        <f t="shared" si="105"/>
        <v/>
      </c>
      <c r="AF366" t="str">
        <f t="shared" si="105"/>
        <v/>
      </c>
      <c r="AG366" t="str">
        <f t="shared" si="105"/>
        <v/>
      </c>
      <c r="AI366">
        <f t="shared" si="115"/>
        <v>1</v>
      </c>
      <c r="AJ366">
        <f t="shared" si="116"/>
        <v>238</v>
      </c>
      <c r="AK366" t="str">
        <f t="shared" si="117"/>
        <v>20181DFASP4Lump Sum - Nurse Executive Pay</v>
      </c>
      <c r="AL366" t="str">
        <f t="shared" si="118"/>
        <v>Lump Sum - Nurse Executive Pay</v>
      </c>
      <c r="AM366" t="str">
        <f t="shared" si="119"/>
        <v>20181DFASP7Lump Sum - Pharmacist Executive Pay</v>
      </c>
      <c r="AN366" t="str">
        <f t="shared" si="120"/>
        <v>Lump Sum - Pharmacist Executive Pay</v>
      </c>
      <c r="AO366" s="13">
        <f t="shared" si="121"/>
        <v>0.53846153846153844</v>
      </c>
      <c r="AP366">
        <f t="shared" si="122"/>
        <v>1</v>
      </c>
      <c r="AQ366" t="str">
        <f t="shared" si="123"/>
        <v>DFASP4Lump Sum - Nurse Executive PayDFASP7Lump Sum - Pharmacist Executive Pay</v>
      </c>
    </row>
    <row r="367" spans="1:43" x14ac:dyDescent="0.35">
      <c r="A367" s="18" t="s">
        <v>1839</v>
      </c>
      <c r="B367" t="s">
        <v>1396</v>
      </c>
      <c r="C367" t="s">
        <v>1397</v>
      </c>
      <c r="D367" s="18" t="s">
        <v>1839</v>
      </c>
      <c r="E367" t="s">
        <v>1797</v>
      </c>
      <c r="F367" t="s">
        <v>1798</v>
      </c>
      <c r="G367" s="13">
        <v>0.51206896551724135</v>
      </c>
      <c r="I367">
        <v>20181</v>
      </c>
      <c r="J367" t="str">
        <f t="shared" si="106"/>
        <v xml:space="preserve">20181DFASP5Lump Sum Market Pay 20181DFASZKMarket Pay </v>
      </c>
      <c r="K367" t="str">
        <f t="shared" si="107"/>
        <v xml:space="preserve">20181DFASP5Lump Sum Market Pay </v>
      </c>
      <c r="L367" t="str">
        <f t="shared" si="108"/>
        <v xml:space="preserve">20181DFASZKMarket Pay </v>
      </c>
      <c r="M367" s="13">
        <f t="shared" si="109"/>
        <v>0.51206896551724135</v>
      </c>
      <c r="N367" s="13"/>
      <c r="O367" s="19">
        <v>357</v>
      </c>
      <c r="P367">
        <f t="shared" si="110"/>
        <v>1</v>
      </c>
      <c r="Q367">
        <f t="shared" si="111"/>
        <v>239</v>
      </c>
      <c r="R367">
        <f t="shared" si="112"/>
        <v>1</v>
      </c>
      <c r="S367" t="b">
        <f t="shared" si="113"/>
        <v>1</v>
      </c>
      <c r="T367" t="b">
        <f t="shared" si="114"/>
        <v>0</v>
      </c>
      <c r="W367" t="str">
        <f t="shared" si="104"/>
        <v xml:space="preserve">DFASP5Lump Sum Market Pay </v>
      </c>
      <c r="X367" t="str">
        <f t="shared" si="104"/>
        <v/>
      </c>
      <c r="Y367" t="str">
        <f t="shared" si="104"/>
        <v/>
      </c>
      <c r="Z367" t="str">
        <f t="shared" si="104"/>
        <v/>
      </c>
      <c r="AA367" t="str">
        <f t="shared" si="104"/>
        <v/>
      </c>
      <c r="AC367" t="str">
        <f t="shared" si="105"/>
        <v xml:space="preserve">DFASZKMarket Pay </v>
      </c>
      <c r="AD367" t="str">
        <f t="shared" si="105"/>
        <v/>
      </c>
      <c r="AE367" t="str">
        <f t="shared" si="105"/>
        <v/>
      </c>
      <c r="AF367" t="str">
        <f t="shared" si="105"/>
        <v/>
      </c>
      <c r="AG367" t="str">
        <f t="shared" si="105"/>
        <v/>
      </c>
      <c r="AI367">
        <f t="shared" si="115"/>
        <v>1</v>
      </c>
      <c r="AJ367">
        <f t="shared" si="116"/>
        <v>239</v>
      </c>
      <c r="AK367" t="str">
        <f t="shared" si="117"/>
        <v xml:space="preserve">20181DFASP5Lump Sum Market Pay </v>
      </c>
      <c r="AL367" t="str">
        <f t="shared" si="118"/>
        <v xml:space="preserve">Lump Sum Market Pay </v>
      </c>
      <c r="AM367" t="str">
        <f t="shared" si="119"/>
        <v xml:space="preserve">20181DFASZKMarket Pay </v>
      </c>
      <c r="AN367" t="str">
        <f t="shared" si="120"/>
        <v xml:space="preserve">Market Pay </v>
      </c>
      <c r="AO367" s="13">
        <f t="shared" si="121"/>
        <v>0.51206896551724135</v>
      </c>
      <c r="AP367">
        <f t="shared" si="122"/>
        <v>1</v>
      </c>
      <c r="AQ367" t="str">
        <f t="shared" si="123"/>
        <v xml:space="preserve">DFASP5Lump Sum Market Pay DFASZKMarket Pay </v>
      </c>
    </row>
    <row r="368" spans="1:43" x14ac:dyDescent="0.35">
      <c r="A368" s="18" t="s">
        <v>1839</v>
      </c>
      <c r="B368" t="s">
        <v>1398</v>
      </c>
      <c r="C368" t="s">
        <v>1399</v>
      </c>
      <c r="D368" s="18" t="s">
        <v>1839</v>
      </c>
      <c r="E368" t="s">
        <v>1795</v>
      </c>
      <c r="F368" t="s">
        <v>1796</v>
      </c>
      <c r="G368" s="13">
        <v>0.63116883116883116</v>
      </c>
      <c r="I368">
        <v>20181</v>
      </c>
      <c r="J368" t="str">
        <f t="shared" si="106"/>
        <v>20181DFASP7Lump Sum - Pharmacist Executive Pay20181DFASZCPharmacist Executive Pay</v>
      </c>
      <c r="K368" t="str">
        <f t="shared" si="107"/>
        <v>20181DFASP7Lump Sum - Pharmacist Executive Pay</v>
      </c>
      <c r="L368" t="str">
        <f t="shared" si="108"/>
        <v>20181DFASZCPharmacist Executive Pay</v>
      </c>
      <c r="M368" s="13">
        <f t="shared" si="109"/>
        <v>0.63116883116883116</v>
      </c>
      <c r="N368" s="13"/>
      <c r="O368" s="19">
        <v>358</v>
      </c>
      <c r="P368">
        <f t="shared" si="110"/>
        <v>2</v>
      </c>
      <c r="Q368">
        <f t="shared" si="111"/>
        <v>240</v>
      </c>
      <c r="R368">
        <f t="shared" si="112"/>
        <v>1</v>
      </c>
      <c r="S368" t="b">
        <f t="shared" si="113"/>
        <v>1</v>
      </c>
      <c r="T368" t="b">
        <f t="shared" si="114"/>
        <v>0</v>
      </c>
      <c r="W368" t="str">
        <f t="shared" si="104"/>
        <v>DFASP7Lump Sum - Pharmacist Executive Pay</v>
      </c>
      <c r="X368" t="str">
        <f t="shared" si="104"/>
        <v/>
      </c>
      <c r="Y368" t="str">
        <f t="shared" si="104"/>
        <v/>
      </c>
      <c r="Z368" t="str">
        <f t="shared" si="104"/>
        <v/>
      </c>
      <c r="AA368" t="str">
        <f t="shared" si="104"/>
        <v/>
      </c>
      <c r="AC368" t="str">
        <f t="shared" si="105"/>
        <v>DFASZCPharmacist Executive Pay</v>
      </c>
      <c r="AD368" t="str">
        <f t="shared" si="105"/>
        <v/>
      </c>
      <c r="AE368" t="str">
        <f t="shared" si="105"/>
        <v/>
      </c>
      <c r="AF368" t="str">
        <f t="shared" si="105"/>
        <v/>
      </c>
      <c r="AG368" t="str">
        <f t="shared" si="105"/>
        <v/>
      </c>
      <c r="AI368">
        <f t="shared" si="115"/>
        <v>1</v>
      </c>
      <c r="AJ368">
        <f t="shared" si="116"/>
        <v>240</v>
      </c>
      <c r="AK368" t="str">
        <f t="shared" si="117"/>
        <v>20181DFASP7Lump Sum - Pharmacist Executive Pay</v>
      </c>
      <c r="AL368" t="str">
        <f t="shared" si="118"/>
        <v>Lump Sum - Pharmacist Executive Pay</v>
      </c>
      <c r="AM368" t="str">
        <f t="shared" si="119"/>
        <v>20181DFASZCPharmacist Executive Pay</v>
      </c>
      <c r="AN368" t="str">
        <f t="shared" si="120"/>
        <v>Pharmacist Executive Pay</v>
      </c>
      <c r="AO368" s="13">
        <f t="shared" si="121"/>
        <v>0.63116883116883116</v>
      </c>
      <c r="AP368">
        <f t="shared" si="122"/>
        <v>1</v>
      </c>
      <c r="AQ368" t="str">
        <f t="shared" si="123"/>
        <v>DFASP7Lump Sum - Pharmacist Executive PayDFASZCPharmacist Executive Pay</v>
      </c>
    </row>
    <row r="369" spans="1:43" x14ac:dyDescent="0.35">
      <c r="A369" s="18" t="s">
        <v>1839</v>
      </c>
      <c r="B369" t="s">
        <v>1398</v>
      </c>
      <c r="C369" t="s">
        <v>1399</v>
      </c>
      <c r="D369" s="18" t="s">
        <v>1839</v>
      </c>
      <c r="E369" t="s">
        <v>1394</v>
      </c>
      <c r="F369" t="s">
        <v>1395</v>
      </c>
      <c r="G369" s="13">
        <v>0.53846153846153844</v>
      </c>
      <c r="I369">
        <v>20181</v>
      </c>
      <c r="J369" t="str">
        <f t="shared" si="106"/>
        <v>20181DFASP7Lump Sum - Pharmacist Executive Pay20181DFASP4Lump Sum - Nurse Executive Pay</v>
      </c>
      <c r="K369" t="str">
        <f t="shared" si="107"/>
        <v>20181DFASP7Lump Sum - Pharmacist Executive Pay</v>
      </c>
      <c r="L369" t="str">
        <f t="shared" si="108"/>
        <v>20181DFASP4Lump Sum - Nurse Executive Pay</v>
      </c>
      <c r="M369" s="13">
        <f t="shared" si="109"/>
        <v>0.53846153846153844</v>
      </c>
      <c r="N369" s="13"/>
      <c r="O369" s="19">
        <v>359</v>
      </c>
      <c r="P369">
        <f t="shared" si="110"/>
        <v>2</v>
      </c>
      <c r="Q369">
        <f t="shared" si="111"/>
        <v>240</v>
      </c>
      <c r="R369">
        <f t="shared" si="112"/>
        <v>2</v>
      </c>
      <c r="S369" t="b">
        <f t="shared" si="113"/>
        <v>1</v>
      </c>
      <c r="T369" t="b">
        <f t="shared" si="114"/>
        <v>0</v>
      </c>
      <c r="W369" t="str">
        <f t="shared" si="104"/>
        <v>DFASP7Lump Sum - Pharmacist Executive Pay</v>
      </c>
      <c r="X369" t="str">
        <f t="shared" si="104"/>
        <v/>
      </c>
      <c r="Y369" t="str">
        <f t="shared" si="104"/>
        <v/>
      </c>
      <c r="Z369" t="str">
        <f t="shared" si="104"/>
        <v/>
      </c>
      <c r="AA369" t="str">
        <f t="shared" si="104"/>
        <v/>
      </c>
      <c r="AC369" t="str">
        <f t="shared" si="105"/>
        <v>DFASP4Lump Sum - Nurse Executive Pay</v>
      </c>
      <c r="AD369" t="str">
        <f t="shared" si="105"/>
        <v/>
      </c>
      <c r="AE369" t="str">
        <f t="shared" si="105"/>
        <v/>
      </c>
      <c r="AF369" t="str">
        <f t="shared" si="105"/>
        <v/>
      </c>
      <c r="AG369" t="str">
        <f t="shared" si="105"/>
        <v/>
      </c>
      <c r="AI369">
        <f t="shared" si="115"/>
        <v>1</v>
      </c>
      <c r="AJ369">
        <f t="shared" si="116"/>
        <v>240</v>
      </c>
      <c r="AK369" t="str">
        <f t="shared" si="117"/>
        <v>20181DFASP7Lump Sum - Pharmacist Executive Pay</v>
      </c>
      <c r="AL369" t="str">
        <f t="shared" si="118"/>
        <v>Lump Sum - Pharmacist Executive Pay</v>
      </c>
      <c r="AM369" t="str">
        <f t="shared" si="119"/>
        <v>20181DFASP4Lump Sum - Nurse Executive Pay</v>
      </c>
      <c r="AN369" t="str">
        <f t="shared" si="120"/>
        <v>Lump Sum - Nurse Executive Pay</v>
      </c>
      <c r="AO369" s="13">
        <f t="shared" si="121"/>
        <v>0.53846153846153844</v>
      </c>
      <c r="AP369">
        <f t="shared" si="122"/>
        <v>1</v>
      </c>
      <c r="AQ369" t="str">
        <f t="shared" si="123"/>
        <v>DFASP7Lump Sum - Pharmacist Executive PayDFASP4Lump Sum - Nurse Executive Pay</v>
      </c>
    </row>
    <row r="370" spans="1:43" x14ac:dyDescent="0.35">
      <c r="A370" s="18" t="s">
        <v>1839</v>
      </c>
      <c r="B370" t="s">
        <v>800</v>
      </c>
      <c r="C370" t="s">
        <v>1400</v>
      </c>
      <c r="D370" s="18"/>
      <c r="G370" s="13">
        <v>0</v>
      </c>
      <c r="I370">
        <v>20181</v>
      </c>
      <c r="J370" t="str">
        <f t="shared" si="106"/>
        <v>20181DFASYAProductivity Awards/Gainsharing Awards20181</v>
      </c>
      <c r="K370" t="str">
        <f t="shared" si="107"/>
        <v>20181DFASYAProductivity Awards/Gainsharing Awards</v>
      </c>
      <c r="L370" t="str">
        <f t="shared" si="108"/>
        <v>20181</v>
      </c>
      <c r="M370" s="13">
        <f t="shared" si="109"/>
        <v>0</v>
      </c>
      <c r="N370" s="13"/>
      <c r="O370" s="19">
        <v>360</v>
      </c>
      <c r="P370">
        <f t="shared" si="110"/>
        <v>1</v>
      </c>
      <c r="Q370">
        <f t="shared" si="111"/>
        <v>241</v>
      </c>
      <c r="R370">
        <f t="shared" si="112"/>
        <v>1</v>
      </c>
      <c r="S370" t="b">
        <f t="shared" si="113"/>
        <v>0</v>
      </c>
      <c r="T370" t="b">
        <f t="shared" si="114"/>
        <v>0</v>
      </c>
      <c r="W370" t="str">
        <f t="shared" si="104"/>
        <v>DFASYAProductivity Awards/Gainsharing Awards</v>
      </c>
      <c r="X370" t="str">
        <f t="shared" si="104"/>
        <v/>
      </c>
      <c r="Y370" t="str">
        <f t="shared" si="104"/>
        <v/>
      </c>
      <c r="Z370" t="str">
        <f t="shared" si="104"/>
        <v/>
      </c>
      <c r="AA370" t="str">
        <f t="shared" si="104"/>
        <v/>
      </c>
      <c r="AC370" t="str">
        <f t="shared" si="105"/>
        <v/>
      </c>
      <c r="AD370" t="str">
        <f t="shared" si="105"/>
        <v/>
      </c>
      <c r="AE370" t="str">
        <f t="shared" si="105"/>
        <v/>
      </c>
      <c r="AF370" t="str">
        <f t="shared" si="105"/>
        <v/>
      </c>
      <c r="AG370" t="str">
        <f t="shared" si="105"/>
        <v/>
      </c>
      <c r="AI370">
        <f t="shared" si="115"/>
        <v>1</v>
      </c>
      <c r="AJ370">
        <f t="shared" si="116"/>
        <v>241</v>
      </c>
      <c r="AK370" t="str">
        <f t="shared" si="117"/>
        <v>20181DFASYAProductivity Awards/Gainsharing Awards</v>
      </c>
      <c r="AL370" t="str">
        <f t="shared" si="118"/>
        <v>Productivity Awards/Gainsharing Awards</v>
      </c>
      <c r="AM370" t="str">
        <f t="shared" si="119"/>
        <v>20181</v>
      </c>
      <c r="AN370" t="str">
        <f t="shared" si="120"/>
        <v/>
      </c>
      <c r="AO370" s="13">
        <f t="shared" si="121"/>
        <v>0</v>
      </c>
      <c r="AP370">
        <f t="shared" si="122"/>
        <v>1</v>
      </c>
      <c r="AQ370" t="str">
        <f t="shared" si="123"/>
        <v>DFASYAProductivity Awards/Gainsharing Awards</v>
      </c>
    </row>
    <row r="371" spans="1:43" x14ac:dyDescent="0.35">
      <c r="A371" s="18" t="s">
        <v>1839</v>
      </c>
      <c r="B371" t="s">
        <v>799</v>
      </c>
      <c r="C371" t="s">
        <v>1401</v>
      </c>
      <c r="D371" s="18"/>
      <c r="G371" s="13">
        <v>0</v>
      </c>
      <c r="I371">
        <v>20181</v>
      </c>
      <c r="J371" t="str">
        <f t="shared" si="106"/>
        <v>20181DFASYVBeneficial Suggestion 20181</v>
      </c>
      <c r="K371" t="str">
        <f t="shared" si="107"/>
        <v xml:space="preserve">20181DFASYVBeneficial Suggestion </v>
      </c>
      <c r="L371" t="str">
        <f t="shared" si="108"/>
        <v>20181</v>
      </c>
      <c r="M371" s="13">
        <f t="shared" si="109"/>
        <v>0</v>
      </c>
      <c r="N371" s="13"/>
      <c r="O371" s="19">
        <v>361</v>
      </c>
      <c r="P371">
        <f t="shared" si="110"/>
        <v>1</v>
      </c>
      <c r="Q371">
        <f t="shared" si="111"/>
        <v>242</v>
      </c>
      <c r="R371">
        <f t="shared" si="112"/>
        <v>1</v>
      </c>
      <c r="S371" t="b">
        <f t="shared" si="113"/>
        <v>0</v>
      </c>
      <c r="T371" t="b">
        <f t="shared" si="114"/>
        <v>0</v>
      </c>
      <c r="W371" t="str">
        <f t="shared" si="104"/>
        <v xml:space="preserve">DFASYVBeneficial Suggestion </v>
      </c>
      <c r="X371" t="str">
        <f t="shared" si="104"/>
        <v/>
      </c>
      <c r="Y371" t="str">
        <f t="shared" si="104"/>
        <v/>
      </c>
      <c r="Z371" t="str">
        <f t="shared" si="104"/>
        <v/>
      </c>
      <c r="AA371" t="str">
        <f t="shared" si="104"/>
        <v/>
      </c>
      <c r="AC371" t="str">
        <f t="shared" si="105"/>
        <v/>
      </c>
      <c r="AD371" t="str">
        <f t="shared" si="105"/>
        <v/>
      </c>
      <c r="AE371" t="str">
        <f t="shared" si="105"/>
        <v/>
      </c>
      <c r="AF371" t="str">
        <f t="shared" si="105"/>
        <v/>
      </c>
      <c r="AG371" t="str">
        <f t="shared" si="105"/>
        <v/>
      </c>
      <c r="AI371">
        <f t="shared" si="115"/>
        <v>1</v>
      </c>
      <c r="AJ371">
        <f t="shared" si="116"/>
        <v>242</v>
      </c>
      <c r="AK371" t="str">
        <f t="shared" si="117"/>
        <v xml:space="preserve">20181DFASYVBeneficial Suggestion </v>
      </c>
      <c r="AL371" t="str">
        <f t="shared" si="118"/>
        <v xml:space="preserve">Beneficial Suggestion </v>
      </c>
      <c r="AM371" t="str">
        <f t="shared" si="119"/>
        <v>20181</v>
      </c>
      <c r="AN371" t="str">
        <f t="shared" si="120"/>
        <v/>
      </c>
      <c r="AO371" s="13">
        <f t="shared" si="121"/>
        <v>0</v>
      </c>
      <c r="AP371">
        <f t="shared" si="122"/>
        <v>1</v>
      </c>
      <c r="AQ371" t="str">
        <f t="shared" si="123"/>
        <v xml:space="preserve">DFASYVBeneficial Suggestion </v>
      </c>
    </row>
    <row r="372" spans="1:43" x14ac:dyDescent="0.35">
      <c r="A372" s="18" t="s">
        <v>1839</v>
      </c>
      <c r="B372" t="s">
        <v>801</v>
      </c>
      <c r="C372" t="s">
        <v>1402</v>
      </c>
      <c r="D372" s="18"/>
      <c r="G372" s="13">
        <v>0</v>
      </c>
      <c r="I372">
        <v>20181</v>
      </c>
      <c r="J372" t="str">
        <f t="shared" si="106"/>
        <v>20181DFASYWIncentive/Performance/Special Act &amp; Achievement Awards20181</v>
      </c>
      <c r="K372" t="str">
        <f t="shared" si="107"/>
        <v>20181DFASYWIncentive/Performance/Special Act &amp; Achievement Awards</v>
      </c>
      <c r="L372" t="str">
        <f t="shared" si="108"/>
        <v>20181</v>
      </c>
      <c r="M372" s="13">
        <f t="shared" si="109"/>
        <v>0</v>
      </c>
      <c r="N372" s="13"/>
      <c r="O372" s="19">
        <v>362</v>
      </c>
      <c r="P372">
        <f t="shared" si="110"/>
        <v>1</v>
      </c>
      <c r="Q372">
        <f t="shared" si="111"/>
        <v>243</v>
      </c>
      <c r="R372">
        <f t="shared" si="112"/>
        <v>1</v>
      </c>
      <c r="S372" t="b">
        <f t="shared" si="113"/>
        <v>0</v>
      </c>
      <c r="T372" t="b">
        <f t="shared" si="114"/>
        <v>0</v>
      </c>
      <c r="W372" t="str">
        <f t="shared" si="104"/>
        <v>DFASYWIncentive/Performance/Special Act &amp; Achievement Awards</v>
      </c>
      <c r="X372" t="str">
        <f t="shared" si="104"/>
        <v/>
      </c>
      <c r="Y372" t="str">
        <f t="shared" si="104"/>
        <v/>
      </c>
      <c r="Z372" t="str">
        <f t="shared" si="104"/>
        <v/>
      </c>
      <c r="AA372" t="str">
        <f t="shared" si="104"/>
        <v/>
      </c>
      <c r="AC372" t="str">
        <f t="shared" si="105"/>
        <v/>
      </c>
      <c r="AD372" t="str">
        <f t="shared" si="105"/>
        <v/>
      </c>
      <c r="AE372" t="str">
        <f t="shared" si="105"/>
        <v/>
      </c>
      <c r="AF372" t="str">
        <f t="shared" si="105"/>
        <v/>
      </c>
      <c r="AG372" t="str">
        <f t="shared" si="105"/>
        <v/>
      </c>
      <c r="AI372">
        <f t="shared" si="115"/>
        <v>1</v>
      </c>
      <c r="AJ372">
        <f t="shared" si="116"/>
        <v>243</v>
      </c>
      <c r="AK372" t="str">
        <f t="shared" si="117"/>
        <v>20181DFASYWIncentive/Performance/Special Act &amp; Achievement Awards</v>
      </c>
      <c r="AL372" t="str">
        <f t="shared" si="118"/>
        <v>Incentive/Performance/Special Act &amp; Achievement Awards</v>
      </c>
      <c r="AM372" t="str">
        <f t="shared" si="119"/>
        <v>20181</v>
      </c>
      <c r="AN372" t="str">
        <f t="shared" si="120"/>
        <v/>
      </c>
      <c r="AO372" s="13">
        <f t="shared" si="121"/>
        <v>0</v>
      </c>
      <c r="AP372">
        <f t="shared" si="122"/>
        <v>1</v>
      </c>
      <c r="AQ372" t="str">
        <f t="shared" si="123"/>
        <v>DFASYWIncentive/Performance/Special Act &amp; Achievement Awards</v>
      </c>
    </row>
    <row r="373" spans="1:43" x14ac:dyDescent="0.35">
      <c r="A373" s="18" t="s">
        <v>1839</v>
      </c>
      <c r="B373" t="s">
        <v>871</v>
      </c>
      <c r="C373" t="s">
        <v>1403</v>
      </c>
      <c r="D373" s="18"/>
      <c r="G373" s="13">
        <v>0</v>
      </c>
      <c r="I373">
        <v>20181</v>
      </c>
      <c r="J373" t="str">
        <f t="shared" si="106"/>
        <v>20181DFASYXSES Award 20181</v>
      </c>
      <c r="K373" t="str">
        <f t="shared" si="107"/>
        <v xml:space="preserve">20181DFASYXSES Award </v>
      </c>
      <c r="L373" t="str">
        <f t="shared" si="108"/>
        <v>20181</v>
      </c>
      <c r="M373" s="13">
        <f t="shared" si="109"/>
        <v>0</v>
      </c>
      <c r="N373" s="13"/>
      <c r="O373" s="19">
        <v>363</v>
      </c>
      <c r="P373">
        <f t="shared" si="110"/>
        <v>1</v>
      </c>
      <c r="Q373">
        <f t="shared" si="111"/>
        <v>244</v>
      </c>
      <c r="R373">
        <f t="shared" si="112"/>
        <v>1</v>
      </c>
      <c r="S373" t="b">
        <f t="shared" si="113"/>
        <v>0</v>
      </c>
      <c r="T373" t="b">
        <f t="shared" si="114"/>
        <v>0</v>
      </c>
      <c r="W373" t="str">
        <f t="shared" si="104"/>
        <v xml:space="preserve">DFASYXSES Award </v>
      </c>
      <c r="X373" t="str">
        <f t="shared" si="104"/>
        <v/>
      </c>
      <c r="Y373" t="str">
        <f t="shared" si="104"/>
        <v/>
      </c>
      <c r="Z373" t="str">
        <f t="shared" si="104"/>
        <v/>
      </c>
      <c r="AA373" t="str">
        <f t="shared" si="104"/>
        <v/>
      </c>
      <c r="AC373" t="str">
        <f t="shared" si="105"/>
        <v/>
      </c>
      <c r="AD373" t="str">
        <f t="shared" si="105"/>
        <v/>
      </c>
      <c r="AE373" t="str">
        <f t="shared" si="105"/>
        <v/>
      </c>
      <c r="AF373" t="str">
        <f t="shared" si="105"/>
        <v/>
      </c>
      <c r="AG373" t="str">
        <f t="shared" si="105"/>
        <v/>
      </c>
      <c r="AI373">
        <f t="shared" si="115"/>
        <v>1</v>
      </c>
      <c r="AJ373">
        <f t="shared" si="116"/>
        <v>244</v>
      </c>
      <c r="AK373" t="str">
        <f t="shared" si="117"/>
        <v xml:space="preserve">20181DFASYXSES Award </v>
      </c>
      <c r="AL373" t="str">
        <f t="shared" si="118"/>
        <v xml:space="preserve">SES Award </v>
      </c>
      <c r="AM373" t="str">
        <f t="shared" si="119"/>
        <v>20181</v>
      </c>
      <c r="AN373" t="str">
        <f t="shared" si="120"/>
        <v/>
      </c>
      <c r="AO373" s="13">
        <f t="shared" si="121"/>
        <v>0</v>
      </c>
      <c r="AP373">
        <f t="shared" si="122"/>
        <v>1</v>
      </c>
      <c r="AQ373" t="str">
        <f t="shared" si="123"/>
        <v xml:space="preserve">DFASYXSES Award </v>
      </c>
    </row>
    <row r="374" spans="1:43" x14ac:dyDescent="0.35">
      <c r="A374" s="18" t="s">
        <v>1839</v>
      </c>
      <c r="B374" t="s">
        <v>1252</v>
      </c>
      <c r="C374" t="s">
        <v>1404</v>
      </c>
      <c r="D374" s="18"/>
      <c r="G374" s="13">
        <v>0</v>
      </c>
      <c r="I374">
        <v>20181</v>
      </c>
      <c r="J374" t="str">
        <f t="shared" si="106"/>
        <v>20181DFASYZRecess/AVID Tutor/Workshop 20181</v>
      </c>
      <c r="K374" t="str">
        <f t="shared" si="107"/>
        <v xml:space="preserve">20181DFASYZRecess/AVID Tutor/Workshop </v>
      </c>
      <c r="L374" t="str">
        <f t="shared" si="108"/>
        <v>20181</v>
      </c>
      <c r="M374" s="13">
        <f t="shared" si="109"/>
        <v>0</v>
      </c>
      <c r="N374" s="13"/>
      <c r="O374" s="19">
        <v>364</v>
      </c>
      <c r="P374">
        <f t="shared" si="110"/>
        <v>1</v>
      </c>
      <c r="Q374">
        <f t="shared" si="111"/>
        <v>245</v>
      </c>
      <c r="R374">
        <f t="shared" si="112"/>
        <v>1</v>
      </c>
      <c r="S374" t="b">
        <f t="shared" si="113"/>
        <v>0</v>
      </c>
      <c r="T374" t="b">
        <f t="shared" si="114"/>
        <v>0</v>
      </c>
      <c r="W374" t="str">
        <f t="shared" si="104"/>
        <v xml:space="preserve">DFASYZRecess/AVID Tutor/Workshop </v>
      </c>
      <c r="X374" t="str">
        <f t="shared" si="104"/>
        <v/>
      </c>
      <c r="Y374" t="str">
        <f t="shared" si="104"/>
        <v/>
      </c>
      <c r="Z374" t="str">
        <f t="shared" si="104"/>
        <v/>
      </c>
      <c r="AA374" t="str">
        <f t="shared" si="104"/>
        <v/>
      </c>
      <c r="AC374" t="str">
        <f t="shared" si="105"/>
        <v/>
      </c>
      <c r="AD374" t="str">
        <f t="shared" si="105"/>
        <v/>
      </c>
      <c r="AE374" t="str">
        <f t="shared" si="105"/>
        <v/>
      </c>
      <c r="AF374" t="str">
        <f t="shared" si="105"/>
        <v/>
      </c>
      <c r="AG374" t="str">
        <f t="shared" si="105"/>
        <v/>
      </c>
      <c r="AI374">
        <f t="shared" si="115"/>
        <v>1</v>
      </c>
      <c r="AJ374">
        <f t="shared" si="116"/>
        <v>245</v>
      </c>
      <c r="AK374" t="str">
        <f t="shared" si="117"/>
        <v xml:space="preserve">20181DFASYZRecess/AVID Tutor/Workshop </v>
      </c>
      <c r="AL374" t="str">
        <f t="shared" si="118"/>
        <v xml:space="preserve">Recess/AVID Tutor/Workshop </v>
      </c>
      <c r="AM374" t="str">
        <f t="shared" si="119"/>
        <v>20181</v>
      </c>
      <c r="AN374" t="str">
        <f t="shared" si="120"/>
        <v/>
      </c>
      <c r="AO374" s="13">
        <f t="shared" si="121"/>
        <v>0</v>
      </c>
      <c r="AP374">
        <f t="shared" si="122"/>
        <v>1</v>
      </c>
      <c r="AQ374" t="str">
        <f t="shared" si="123"/>
        <v xml:space="preserve">DFASYZRecess/AVID Tutor/Workshop </v>
      </c>
    </row>
    <row r="375" spans="1:43" x14ac:dyDescent="0.35">
      <c r="A375" s="18" t="s">
        <v>1839</v>
      </c>
      <c r="B375" t="s">
        <v>798</v>
      </c>
      <c r="C375" t="s">
        <v>1405</v>
      </c>
      <c r="D375" s="18" t="s">
        <v>1837</v>
      </c>
      <c r="E375" t="s">
        <v>805</v>
      </c>
      <c r="F375" t="s">
        <v>806</v>
      </c>
      <c r="G375" s="13">
        <v>0.56571428571428573</v>
      </c>
      <c r="I375">
        <v>20181</v>
      </c>
      <c r="J375" t="str">
        <f t="shared" si="106"/>
        <v>20181DFASY8Foreign Language Award 20181IBC30FFOREIGN LANGUAGE AWARD</v>
      </c>
      <c r="K375" t="str">
        <f t="shared" si="107"/>
        <v xml:space="preserve">20181DFASY8Foreign Language Award </v>
      </c>
      <c r="L375" t="str">
        <f t="shared" si="108"/>
        <v>20181IBC30FFOREIGN LANGUAGE AWARD</v>
      </c>
      <c r="M375" s="13">
        <f t="shared" si="109"/>
        <v>0.56571428571428573</v>
      </c>
      <c r="N375" s="13"/>
      <c r="O375" s="19">
        <v>365</v>
      </c>
      <c r="P375">
        <f t="shared" si="110"/>
        <v>1</v>
      </c>
      <c r="Q375">
        <f t="shared" si="111"/>
        <v>246</v>
      </c>
      <c r="R375">
        <f t="shared" si="112"/>
        <v>1</v>
      </c>
      <c r="S375" t="b">
        <f t="shared" si="113"/>
        <v>0</v>
      </c>
      <c r="T375" t="b">
        <f t="shared" si="114"/>
        <v>0</v>
      </c>
      <c r="W375" t="str">
        <f t="shared" si="104"/>
        <v xml:space="preserve">DFASY8Foreign Language Award </v>
      </c>
      <c r="X375" t="str">
        <f t="shared" si="104"/>
        <v/>
      </c>
      <c r="Y375" t="str">
        <f t="shared" si="104"/>
        <v/>
      </c>
      <c r="Z375" t="str">
        <f t="shared" si="104"/>
        <v/>
      </c>
      <c r="AA375" t="str">
        <f t="shared" si="104"/>
        <v/>
      </c>
      <c r="AC375" t="str">
        <f t="shared" si="105"/>
        <v/>
      </c>
      <c r="AD375" t="str">
        <f t="shared" si="105"/>
        <v/>
      </c>
      <c r="AE375" t="str">
        <f t="shared" si="105"/>
        <v/>
      </c>
      <c r="AF375" t="str">
        <f t="shared" si="105"/>
        <v>IBC30FFOREIGN LANGUAGE AWARD</v>
      </c>
      <c r="AG375" t="str">
        <f t="shared" si="105"/>
        <v/>
      </c>
      <c r="AI375">
        <f t="shared" si="115"/>
        <v>2</v>
      </c>
      <c r="AJ375">
        <f t="shared" si="116"/>
        <v>246</v>
      </c>
      <c r="AK375" t="str">
        <f t="shared" si="117"/>
        <v xml:space="preserve">20181DFASY8Foreign Language Award </v>
      </c>
      <c r="AL375" t="str">
        <f t="shared" si="118"/>
        <v xml:space="preserve">Foreign Language Award </v>
      </c>
      <c r="AM375" t="str">
        <f t="shared" si="119"/>
        <v>20181IBC30FFOREIGN LANGUAGE AWARD</v>
      </c>
      <c r="AN375" t="str">
        <f t="shared" si="120"/>
        <v>FOREIGN LANGUAGE AWARD</v>
      </c>
      <c r="AO375" s="13">
        <f t="shared" si="121"/>
        <v>0.56571428571428573</v>
      </c>
      <c r="AP375">
        <f t="shared" si="122"/>
        <v>2</v>
      </c>
      <c r="AQ375" t="str">
        <f t="shared" si="123"/>
        <v>DFASY8Foreign Language Award IBC30FFOREIGN LANGUAGE AWARD</v>
      </c>
    </row>
    <row r="376" spans="1:43" x14ac:dyDescent="0.35">
      <c r="A376" s="18" t="s">
        <v>1839</v>
      </c>
      <c r="B376" t="s">
        <v>697</v>
      </c>
      <c r="C376" t="s">
        <v>1406</v>
      </c>
      <c r="D376" s="18" t="s">
        <v>1839</v>
      </c>
      <c r="E376" t="s">
        <v>698</v>
      </c>
      <c r="F376" t="s">
        <v>1407</v>
      </c>
      <c r="G376" s="13">
        <v>0.55205008332315819</v>
      </c>
      <c r="I376">
        <v>20181</v>
      </c>
      <c r="J376" t="str">
        <f t="shared" si="106"/>
        <v xml:space="preserve">20181DFAS7DOverdue Relief Award Day 1 - 4520181DFAS7EOverdue Relief Award in Excess of 45 </v>
      </c>
      <c r="K376" t="str">
        <f t="shared" si="107"/>
        <v>20181DFAS7DOverdue Relief Award Day 1 - 45</v>
      </c>
      <c r="L376" t="str">
        <f t="shared" si="108"/>
        <v xml:space="preserve">20181DFAS7EOverdue Relief Award in Excess of 45 </v>
      </c>
      <c r="M376" s="13">
        <f t="shared" si="109"/>
        <v>0.55205008332315819</v>
      </c>
      <c r="N376" s="13"/>
      <c r="O376" s="19">
        <v>366</v>
      </c>
      <c r="P376">
        <f t="shared" si="110"/>
        <v>1</v>
      </c>
      <c r="Q376">
        <f t="shared" si="111"/>
        <v>247</v>
      </c>
      <c r="R376">
        <f t="shared" si="112"/>
        <v>1</v>
      </c>
      <c r="S376" t="b">
        <f t="shared" si="113"/>
        <v>1</v>
      </c>
      <c r="T376" t="b">
        <f t="shared" si="114"/>
        <v>0</v>
      </c>
      <c r="W376" t="str">
        <f t="shared" si="104"/>
        <v>DFAS7DOverdue Relief Award Day 1 - 45</v>
      </c>
      <c r="X376" t="str">
        <f t="shared" si="104"/>
        <v/>
      </c>
      <c r="Y376" t="str">
        <f t="shared" si="104"/>
        <v/>
      </c>
      <c r="Z376" t="str">
        <f t="shared" si="104"/>
        <v/>
      </c>
      <c r="AA376" t="str">
        <f t="shared" si="104"/>
        <v/>
      </c>
      <c r="AC376" t="str">
        <f t="shared" si="105"/>
        <v xml:space="preserve">DFAS7EOverdue Relief Award in Excess of 45 </v>
      </c>
      <c r="AD376" t="str">
        <f t="shared" si="105"/>
        <v/>
      </c>
      <c r="AE376" t="str">
        <f t="shared" si="105"/>
        <v/>
      </c>
      <c r="AF376" t="str">
        <f t="shared" si="105"/>
        <v/>
      </c>
      <c r="AG376" t="str">
        <f t="shared" si="105"/>
        <v/>
      </c>
      <c r="AI376">
        <f t="shared" si="115"/>
        <v>1</v>
      </c>
      <c r="AJ376">
        <f t="shared" si="116"/>
        <v>247</v>
      </c>
      <c r="AK376" t="str">
        <f t="shared" si="117"/>
        <v>20181DFAS7DOverdue Relief Award Day 1 - 45</v>
      </c>
      <c r="AL376" t="str">
        <f t="shared" si="118"/>
        <v>Overdue Relief Award Day 1 - 45</v>
      </c>
      <c r="AM376" t="str">
        <f t="shared" si="119"/>
        <v xml:space="preserve">20181DFAS7EOverdue Relief Award in Excess of 45 </v>
      </c>
      <c r="AN376" t="str">
        <f t="shared" si="120"/>
        <v xml:space="preserve">Overdue Relief Award in Excess of 45 </v>
      </c>
      <c r="AO376" s="13">
        <f t="shared" si="121"/>
        <v>0.55205008332315819</v>
      </c>
      <c r="AP376">
        <f t="shared" si="122"/>
        <v>1</v>
      </c>
      <c r="AQ376" t="str">
        <f t="shared" si="123"/>
        <v xml:space="preserve">DFAS7DOverdue Relief Award Day 1 - 45DFAS7EOverdue Relief Award in Excess of 45 </v>
      </c>
    </row>
    <row r="377" spans="1:43" x14ac:dyDescent="0.35">
      <c r="A377" s="18" t="s">
        <v>1839</v>
      </c>
      <c r="B377" t="s">
        <v>698</v>
      </c>
      <c r="C377" t="s">
        <v>1407</v>
      </c>
      <c r="D377" s="18" t="s">
        <v>1839</v>
      </c>
      <c r="E377" t="s">
        <v>697</v>
      </c>
      <c r="F377" t="s">
        <v>1406</v>
      </c>
      <c r="G377" s="13">
        <v>0.55205008332315819</v>
      </c>
      <c r="I377">
        <v>20181</v>
      </c>
      <c r="J377" t="str">
        <f t="shared" si="106"/>
        <v>20181DFAS7EOverdue Relief Award in Excess of 45 20181DFAS7DOverdue Relief Award Day 1 - 45</v>
      </c>
      <c r="K377" t="str">
        <f t="shared" si="107"/>
        <v xml:space="preserve">20181DFAS7EOverdue Relief Award in Excess of 45 </v>
      </c>
      <c r="L377" t="str">
        <f t="shared" si="108"/>
        <v>20181DFAS7DOverdue Relief Award Day 1 - 45</v>
      </c>
      <c r="M377" s="13">
        <f t="shared" si="109"/>
        <v>0.55205008332315819</v>
      </c>
      <c r="N377" s="13"/>
      <c r="O377" s="19">
        <v>367</v>
      </c>
      <c r="P377">
        <f t="shared" si="110"/>
        <v>1</v>
      </c>
      <c r="Q377">
        <f t="shared" si="111"/>
        <v>248</v>
      </c>
      <c r="R377">
        <f t="shared" si="112"/>
        <v>1</v>
      </c>
      <c r="S377" t="b">
        <f t="shared" si="113"/>
        <v>1</v>
      </c>
      <c r="T377" t="b">
        <f t="shared" si="114"/>
        <v>0</v>
      </c>
      <c r="W377" t="str">
        <f t="shared" si="104"/>
        <v xml:space="preserve">DFAS7EOverdue Relief Award in Excess of 45 </v>
      </c>
      <c r="X377" t="str">
        <f t="shared" si="104"/>
        <v/>
      </c>
      <c r="Y377" t="str">
        <f t="shared" si="104"/>
        <v/>
      </c>
      <c r="Z377" t="str">
        <f t="shared" si="104"/>
        <v/>
      </c>
      <c r="AA377" t="str">
        <f t="shared" si="104"/>
        <v/>
      </c>
      <c r="AC377" t="str">
        <f t="shared" si="105"/>
        <v>DFAS7DOverdue Relief Award Day 1 - 45</v>
      </c>
      <c r="AD377" t="str">
        <f t="shared" si="105"/>
        <v/>
      </c>
      <c r="AE377" t="str">
        <f t="shared" si="105"/>
        <v/>
      </c>
      <c r="AF377" t="str">
        <f t="shared" si="105"/>
        <v/>
      </c>
      <c r="AG377" t="str">
        <f t="shared" si="105"/>
        <v/>
      </c>
      <c r="AI377">
        <f t="shared" si="115"/>
        <v>1</v>
      </c>
      <c r="AJ377">
        <f t="shared" si="116"/>
        <v>248</v>
      </c>
      <c r="AK377" t="str">
        <f t="shared" si="117"/>
        <v xml:space="preserve">20181DFAS7EOverdue Relief Award in Excess of 45 </v>
      </c>
      <c r="AL377" t="str">
        <f t="shared" si="118"/>
        <v xml:space="preserve">Overdue Relief Award in Excess of 45 </v>
      </c>
      <c r="AM377" t="str">
        <f t="shared" si="119"/>
        <v>20181DFAS7DOverdue Relief Award Day 1 - 45</v>
      </c>
      <c r="AN377" t="str">
        <f t="shared" si="120"/>
        <v>Overdue Relief Award Day 1 - 45</v>
      </c>
      <c r="AO377" s="13">
        <f t="shared" si="121"/>
        <v>0.55205008332315819</v>
      </c>
      <c r="AP377">
        <f t="shared" si="122"/>
        <v>1</v>
      </c>
      <c r="AQ377" t="str">
        <f t="shared" si="123"/>
        <v>DFAS7EOverdue Relief Award in Excess of 45 DFAS7DOverdue Relief Award Day 1 - 45</v>
      </c>
    </row>
    <row r="378" spans="1:43" x14ac:dyDescent="0.35">
      <c r="A378" s="18" t="s">
        <v>1839</v>
      </c>
      <c r="B378" t="s">
        <v>1411</v>
      </c>
      <c r="C378" t="s">
        <v>1412</v>
      </c>
      <c r="D378" s="18" t="s">
        <v>1839</v>
      </c>
      <c r="E378" t="s">
        <v>804</v>
      </c>
      <c r="F378" t="s">
        <v>1423</v>
      </c>
      <c r="G378" s="13">
        <v>0.87118644067796613</v>
      </c>
      <c r="I378">
        <v>20181</v>
      </c>
      <c r="J378" t="str">
        <f t="shared" si="106"/>
        <v>20181DFASGA CSRS Cash Payment20181DFASGS CSRS Cash Payment (Replaces GA and GQ at Separation/Transfer)</v>
      </c>
      <c r="K378" t="str">
        <f t="shared" si="107"/>
        <v>20181DFASGA CSRS Cash Payment</v>
      </c>
      <c r="L378" t="str">
        <f t="shared" si="108"/>
        <v>20181DFASGS CSRS Cash Payment (Replaces GA and GQ at Separation/Transfer)</v>
      </c>
      <c r="M378" s="13">
        <f t="shared" si="109"/>
        <v>0.87118644067796613</v>
      </c>
      <c r="N378" s="13"/>
      <c r="O378" s="19">
        <v>368</v>
      </c>
      <c r="P378">
        <f t="shared" si="110"/>
        <v>3</v>
      </c>
      <c r="Q378">
        <f t="shared" si="111"/>
        <v>249</v>
      </c>
      <c r="R378">
        <f t="shared" si="112"/>
        <v>1</v>
      </c>
      <c r="S378" t="b">
        <f t="shared" si="113"/>
        <v>1</v>
      </c>
      <c r="T378" t="b">
        <f t="shared" si="114"/>
        <v>0</v>
      </c>
      <c r="W378" t="str">
        <f t="shared" si="104"/>
        <v>DFASGA CSRS Cash Payment</v>
      </c>
      <c r="X378" t="str">
        <f t="shared" si="104"/>
        <v/>
      </c>
      <c r="Y378" t="str">
        <f t="shared" si="104"/>
        <v/>
      </c>
      <c r="Z378" t="str">
        <f t="shared" si="104"/>
        <v/>
      </c>
      <c r="AA378" t="str">
        <f t="shared" si="104"/>
        <v/>
      </c>
      <c r="AC378" t="str">
        <f t="shared" si="105"/>
        <v>DFASGS CSRS Cash Payment (Replaces GA and GQ at Separation/Transfer)</v>
      </c>
      <c r="AD378" t="str">
        <f t="shared" si="105"/>
        <v/>
      </c>
      <c r="AE378" t="str">
        <f t="shared" si="105"/>
        <v/>
      </c>
      <c r="AF378" t="str">
        <f t="shared" si="105"/>
        <v/>
      </c>
      <c r="AG378" t="str">
        <f t="shared" si="105"/>
        <v/>
      </c>
      <c r="AI378">
        <f t="shared" si="115"/>
        <v>1</v>
      </c>
      <c r="AJ378">
        <f t="shared" si="116"/>
        <v>249</v>
      </c>
      <c r="AK378" t="str">
        <f t="shared" si="117"/>
        <v>20181DFASGA CSRS Cash Payment</v>
      </c>
      <c r="AL378" t="str">
        <f t="shared" si="118"/>
        <v xml:space="preserve"> CSRS Cash Payment</v>
      </c>
      <c r="AM378" t="str">
        <f t="shared" si="119"/>
        <v>20181DFASGS CSRS Cash Payment (Replaces GA and GQ at Separation/Transfer)</v>
      </c>
      <c r="AN378" t="str">
        <f t="shared" si="120"/>
        <v xml:space="preserve"> CSRS Cash Payment (Replaces GA and GQ at Separation/Transfer)</v>
      </c>
      <c r="AO378" s="13">
        <f t="shared" si="121"/>
        <v>0.87118644067796613</v>
      </c>
      <c r="AP378">
        <f t="shared" si="122"/>
        <v>1</v>
      </c>
      <c r="AQ378" t="str">
        <f t="shared" si="123"/>
        <v>DFASGA CSRS Cash PaymentDFASGS CSRS Cash Payment (Replaces GA and GQ at Separation/Transfer)</v>
      </c>
    </row>
    <row r="379" spans="1:43" x14ac:dyDescent="0.35">
      <c r="A379" s="18" t="s">
        <v>1839</v>
      </c>
      <c r="B379" t="s">
        <v>1411</v>
      </c>
      <c r="C379" t="s">
        <v>1412</v>
      </c>
      <c r="D379" s="18" t="s">
        <v>1839</v>
      </c>
      <c r="E379" t="s">
        <v>1419</v>
      </c>
      <c r="F379" t="s">
        <v>1420</v>
      </c>
      <c r="G379" s="13">
        <v>0.66233766233766234</v>
      </c>
      <c r="I379">
        <v>20181</v>
      </c>
      <c r="J379" t="str">
        <f t="shared" si="106"/>
        <v>20181DFASGA CSRS Cash Payment20181DFASGQ CSRS (Annuitant) Cash Payment</v>
      </c>
      <c r="K379" t="str">
        <f t="shared" si="107"/>
        <v>20181DFASGA CSRS Cash Payment</v>
      </c>
      <c r="L379" t="str">
        <f t="shared" si="108"/>
        <v>20181DFASGQ CSRS (Annuitant) Cash Payment</v>
      </c>
      <c r="M379" s="13">
        <f t="shared" si="109"/>
        <v>0.66233766233766234</v>
      </c>
      <c r="N379" s="13"/>
      <c r="O379" s="19">
        <v>369</v>
      </c>
      <c r="P379">
        <f t="shared" si="110"/>
        <v>3</v>
      </c>
      <c r="Q379">
        <f t="shared" si="111"/>
        <v>249</v>
      </c>
      <c r="R379">
        <f t="shared" si="112"/>
        <v>2</v>
      </c>
      <c r="S379" t="b">
        <f t="shared" si="113"/>
        <v>1</v>
      </c>
      <c r="T379" t="b">
        <f t="shared" si="114"/>
        <v>0</v>
      </c>
      <c r="W379" t="str">
        <f t="shared" si="104"/>
        <v>DFASGA CSRS Cash Payment</v>
      </c>
      <c r="X379" t="str">
        <f t="shared" si="104"/>
        <v/>
      </c>
      <c r="Y379" t="str">
        <f t="shared" si="104"/>
        <v/>
      </c>
      <c r="Z379" t="str">
        <f t="shared" si="104"/>
        <v/>
      </c>
      <c r="AA379" t="str">
        <f t="shared" si="104"/>
        <v/>
      </c>
      <c r="AC379" t="str">
        <f t="shared" si="105"/>
        <v>DFASGQ CSRS (Annuitant) Cash Payment</v>
      </c>
      <c r="AD379" t="str">
        <f t="shared" si="105"/>
        <v/>
      </c>
      <c r="AE379" t="str">
        <f t="shared" si="105"/>
        <v/>
      </c>
      <c r="AF379" t="str">
        <f t="shared" si="105"/>
        <v/>
      </c>
      <c r="AG379" t="str">
        <f t="shared" si="105"/>
        <v/>
      </c>
      <c r="AI379">
        <f t="shared" si="115"/>
        <v>1</v>
      </c>
      <c r="AJ379">
        <f t="shared" si="116"/>
        <v>249</v>
      </c>
      <c r="AK379" t="str">
        <f t="shared" si="117"/>
        <v>20181DFASGA CSRS Cash Payment</v>
      </c>
      <c r="AL379" t="str">
        <f t="shared" si="118"/>
        <v xml:space="preserve"> CSRS Cash Payment</v>
      </c>
      <c r="AM379" t="str">
        <f t="shared" si="119"/>
        <v>20181DFASGQ CSRS (Annuitant) Cash Payment</v>
      </c>
      <c r="AN379" t="str">
        <f t="shared" si="120"/>
        <v xml:space="preserve"> CSRS (Annuitant) Cash Payment</v>
      </c>
      <c r="AO379" s="13">
        <f t="shared" si="121"/>
        <v>0.66233766233766234</v>
      </c>
      <c r="AP379">
        <f t="shared" si="122"/>
        <v>1</v>
      </c>
      <c r="AQ379" t="str">
        <f t="shared" si="123"/>
        <v>DFASGA CSRS Cash PaymentDFASGQ CSRS (Annuitant) Cash Payment</v>
      </c>
    </row>
    <row r="380" spans="1:43" x14ac:dyDescent="0.35">
      <c r="A380" s="18" t="s">
        <v>1839</v>
      </c>
      <c r="B380" t="s">
        <v>1411</v>
      </c>
      <c r="C380" t="s">
        <v>1412</v>
      </c>
      <c r="D380" s="18" t="s">
        <v>1839</v>
      </c>
      <c r="E380" t="s">
        <v>747</v>
      </c>
      <c r="F380" t="s">
        <v>748</v>
      </c>
      <c r="G380" s="13">
        <v>0.65475003404800081</v>
      </c>
      <c r="I380">
        <v>20181</v>
      </c>
      <c r="J380" t="str">
        <f t="shared" si="106"/>
        <v>20181DFASGA CSRS Cash Payment20181DFASGY Prior year CSRS cash payments</v>
      </c>
      <c r="K380" t="str">
        <f t="shared" si="107"/>
        <v>20181DFASGA CSRS Cash Payment</v>
      </c>
      <c r="L380" t="str">
        <f t="shared" si="108"/>
        <v>20181DFASGY Prior year CSRS cash payments</v>
      </c>
      <c r="M380" s="13">
        <f t="shared" si="109"/>
        <v>0.65475003404800081</v>
      </c>
      <c r="N380" s="13"/>
      <c r="O380" s="19">
        <v>370</v>
      </c>
      <c r="P380">
        <f t="shared" si="110"/>
        <v>3</v>
      </c>
      <c r="Q380">
        <f t="shared" si="111"/>
        <v>249</v>
      </c>
      <c r="R380">
        <f t="shared" si="112"/>
        <v>3</v>
      </c>
      <c r="S380" t="b">
        <f t="shared" si="113"/>
        <v>1</v>
      </c>
      <c r="T380" t="b">
        <f t="shared" si="114"/>
        <v>0</v>
      </c>
      <c r="W380" t="str">
        <f t="shared" si="104"/>
        <v>DFASGA CSRS Cash Payment</v>
      </c>
      <c r="X380" t="str">
        <f t="shared" si="104"/>
        <v/>
      </c>
      <c r="Y380" t="str">
        <f t="shared" si="104"/>
        <v/>
      </c>
      <c r="Z380" t="str">
        <f t="shared" si="104"/>
        <v/>
      </c>
      <c r="AA380" t="str">
        <f t="shared" si="104"/>
        <v/>
      </c>
      <c r="AC380" t="str">
        <f t="shared" si="105"/>
        <v>DFASGY Prior year CSRS cash payments</v>
      </c>
      <c r="AD380" t="str">
        <f t="shared" si="105"/>
        <v/>
      </c>
      <c r="AE380" t="str">
        <f t="shared" si="105"/>
        <v/>
      </c>
      <c r="AF380" t="str">
        <f t="shared" si="105"/>
        <v/>
      </c>
      <c r="AG380" t="str">
        <f t="shared" si="105"/>
        <v/>
      </c>
      <c r="AI380">
        <f t="shared" si="115"/>
        <v>1</v>
      </c>
      <c r="AJ380">
        <f t="shared" si="116"/>
        <v>249</v>
      </c>
      <c r="AK380" t="str">
        <f t="shared" si="117"/>
        <v>20181DFASGA CSRS Cash Payment</v>
      </c>
      <c r="AL380" t="str">
        <f t="shared" si="118"/>
        <v xml:space="preserve"> CSRS Cash Payment</v>
      </c>
      <c r="AM380" t="str">
        <f t="shared" si="119"/>
        <v>20181DFASGY Prior year CSRS cash payments</v>
      </c>
      <c r="AN380" t="str">
        <f t="shared" si="120"/>
        <v xml:space="preserve"> Prior year CSRS cash payments</v>
      </c>
      <c r="AO380" s="13">
        <f t="shared" si="121"/>
        <v>0.65475003404800081</v>
      </c>
      <c r="AP380">
        <f t="shared" si="122"/>
        <v>1</v>
      </c>
      <c r="AQ380" t="str">
        <f t="shared" si="123"/>
        <v>DFASGA CSRS Cash PaymentDFASGY Prior year CSRS cash payments</v>
      </c>
    </row>
    <row r="381" spans="1:43" x14ac:dyDescent="0.35">
      <c r="A381" s="18" t="s">
        <v>1839</v>
      </c>
      <c r="B381" t="s">
        <v>1413</v>
      </c>
      <c r="C381" t="s">
        <v>1414</v>
      </c>
      <c r="D381" s="18"/>
      <c r="G381" s="13">
        <v>0</v>
      </c>
      <c r="I381">
        <v>20181</v>
      </c>
      <c r="J381" t="str">
        <f t="shared" si="106"/>
        <v>20181DFASGD Debt or Cash Pmt20181</v>
      </c>
      <c r="K381" t="str">
        <f t="shared" si="107"/>
        <v>20181DFASGD Debt or Cash Pmt</v>
      </c>
      <c r="L381" t="str">
        <f t="shared" si="108"/>
        <v>20181</v>
      </c>
      <c r="M381" s="13">
        <f t="shared" si="109"/>
        <v>0</v>
      </c>
      <c r="N381" s="13"/>
      <c r="O381" s="19">
        <v>371</v>
      </c>
      <c r="P381">
        <f t="shared" si="110"/>
        <v>1</v>
      </c>
      <c r="Q381">
        <f t="shared" si="111"/>
        <v>250</v>
      </c>
      <c r="R381">
        <f t="shared" si="112"/>
        <v>1</v>
      </c>
      <c r="S381" t="b">
        <f t="shared" si="113"/>
        <v>0</v>
      </c>
      <c r="T381" t="b">
        <f t="shared" si="114"/>
        <v>0</v>
      </c>
      <c r="W381" t="str">
        <f t="shared" ref="W381:AA431" si="124">IF($A381=W$10, $A381&amp;$B381&amp;$C381, "")</f>
        <v>DFASGD Debt or Cash Pmt</v>
      </c>
      <c r="X381" t="str">
        <f t="shared" si="124"/>
        <v/>
      </c>
      <c r="Y381" t="str">
        <f t="shared" si="124"/>
        <v/>
      </c>
      <c r="Z381" t="str">
        <f t="shared" si="124"/>
        <v/>
      </c>
      <c r="AA381" t="str">
        <f t="shared" si="124"/>
        <v/>
      </c>
      <c r="AC381" t="str">
        <f t="shared" ref="AC381:AG431" si="125">IF($D381=AC$10, $D381&amp;$E381&amp;$F381, "")</f>
        <v/>
      </c>
      <c r="AD381" t="str">
        <f t="shared" si="125"/>
        <v/>
      </c>
      <c r="AE381" t="str">
        <f t="shared" si="125"/>
        <v/>
      </c>
      <c r="AF381" t="str">
        <f t="shared" si="125"/>
        <v/>
      </c>
      <c r="AG381" t="str">
        <f t="shared" si="125"/>
        <v/>
      </c>
      <c r="AI381">
        <f t="shared" si="115"/>
        <v>1</v>
      </c>
      <c r="AJ381">
        <f t="shared" si="116"/>
        <v>250</v>
      </c>
      <c r="AK381" t="str">
        <f t="shared" si="117"/>
        <v>20181DFASGD Debt or Cash Pmt</v>
      </c>
      <c r="AL381" t="str">
        <f t="shared" si="118"/>
        <v xml:space="preserve"> Debt or Cash Pmt</v>
      </c>
      <c r="AM381" t="str">
        <f t="shared" si="119"/>
        <v>20181</v>
      </c>
      <c r="AN381" t="str">
        <f t="shared" si="120"/>
        <v/>
      </c>
      <c r="AO381" s="13">
        <f t="shared" si="121"/>
        <v>0</v>
      </c>
      <c r="AP381">
        <f t="shared" si="122"/>
        <v>1</v>
      </c>
      <c r="AQ381" t="str">
        <f t="shared" si="123"/>
        <v>DFASGD Debt or Cash Pmt</v>
      </c>
    </row>
    <row r="382" spans="1:43" x14ac:dyDescent="0.35">
      <c r="A382" s="18" t="s">
        <v>1839</v>
      </c>
      <c r="B382" t="s">
        <v>1415</v>
      </c>
      <c r="C382" t="s">
        <v>1416</v>
      </c>
      <c r="D382" s="18" t="s">
        <v>1839</v>
      </c>
      <c r="E382" t="s">
        <v>1426</v>
      </c>
      <c r="F382" t="s">
        <v>1427</v>
      </c>
      <c r="G382" s="13">
        <v>0.55603074183615475</v>
      </c>
      <c r="I382">
        <v>20181</v>
      </c>
      <c r="J382" t="str">
        <f t="shared" si="106"/>
        <v>20181DFASGM Military Deposit Cash Payment20181DFASGX Military Deposits (Replaces GM and GH at Separation/Transfer)</v>
      </c>
      <c r="K382" t="str">
        <f t="shared" si="107"/>
        <v>20181DFASGM Military Deposit Cash Payment</v>
      </c>
      <c r="L382" t="str">
        <f t="shared" si="108"/>
        <v>20181DFASGX Military Deposits (Replaces GM and GH at Separation/Transfer)</v>
      </c>
      <c r="M382" s="13">
        <f t="shared" si="109"/>
        <v>0.55603074183615475</v>
      </c>
      <c r="N382" s="13"/>
      <c r="O382" s="19">
        <v>372</v>
      </c>
      <c r="P382">
        <f t="shared" si="110"/>
        <v>1</v>
      </c>
      <c r="Q382">
        <f t="shared" si="111"/>
        <v>251</v>
      </c>
      <c r="R382">
        <f t="shared" si="112"/>
        <v>1</v>
      </c>
      <c r="S382" t="b">
        <f t="shared" si="113"/>
        <v>1</v>
      </c>
      <c r="T382" t="b">
        <f t="shared" si="114"/>
        <v>0</v>
      </c>
      <c r="W382" t="str">
        <f t="shared" si="124"/>
        <v>DFASGM Military Deposit Cash Payment</v>
      </c>
      <c r="X382" t="str">
        <f t="shared" si="124"/>
        <v/>
      </c>
      <c r="Y382" t="str">
        <f t="shared" si="124"/>
        <v/>
      </c>
      <c r="Z382" t="str">
        <f t="shared" si="124"/>
        <v/>
      </c>
      <c r="AA382" t="str">
        <f t="shared" si="124"/>
        <v/>
      </c>
      <c r="AC382" t="str">
        <f t="shared" si="125"/>
        <v>DFASGX Military Deposits (Replaces GM and GH at Separation/Transfer)</v>
      </c>
      <c r="AD382" t="str">
        <f t="shared" si="125"/>
        <v/>
      </c>
      <c r="AE382" t="str">
        <f t="shared" si="125"/>
        <v/>
      </c>
      <c r="AF382" t="str">
        <f t="shared" si="125"/>
        <v/>
      </c>
      <c r="AG382" t="str">
        <f t="shared" si="125"/>
        <v/>
      </c>
      <c r="AI382">
        <f t="shared" si="115"/>
        <v>1</v>
      </c>
      <c r="AJ382">
        <f t="shared" si="116"/>
        <v>251</v>
      </c>
      <c r="AK382" t="str">
        <f t="shared" si="117"/>
        <v>20181DFASGM Military Deposit Cash Payment</v>
      </c>
      <c r="AL382" t="str">
        <f t="shared" si="118"/>
        <v xml:space="preserve"> Military Deposit Cash Payment</v>
      </c>
      <c r="AM382" t="str">
        <f t="shared" si="119"/>
        <v>20181DFASGX Military Deposits (Replaces GM and GH at Separation/Transfer)</v>
      </c>
      <c r="AN382" t="str">
        <f t="shared" si="120"/>
        <v xml:space="preserve"> Military Deposits (Replaces GM and GH at Separation/Transfer)</v>
      </c>
      <c r="AO382" s="13">
        <f t="shared" si="121"/>
        <v>0.55603074183615475</v>
      </c>
      <c r="AP382">
        <f t="shared" si="122"/>
        <v>1</v>
      </c>
      <c r="AQ382" t="str">
        <f t="shared" si="123"/>
        <v>DFASGM Military Deposit Cash PaymentDFASGX Military Deposits (Replaces GM and GH at Separation/Transfer)</v>
      </c>
    </row>
    <row r="383" spans="1:43" x14ac:dyDescent="0.35">
      <c r="A383" s="18" t="s">
        <v>1839</v>
      </c>
      <c r="B383" t="s">
        <v>1417</v>
      </c>
      <c r="C383" t="s">
        <v>1418</v>
      </c>
      <c r="D383" s="18" t="s">
        <v>1839</v>
      </c>
      <c r="E383" t="s">
        <v>1424</v>
      </c>
      <c r="F383" t="s">
        <v>1425</v>
      </c>
      <c r="G383" s="13">
        <v>0.87118644067796613</v>
      </c>
      <c r="I383">
        <v>20181</v>
      </c>
      <c r="J383" t="str">
        <f t="shared" si="106"/>
        <v>20181DFASGP FERS Cash Payment20181DFASGT FERS Cash Payment (Replaces GP and GR at Separation/Transfer)</v>
      </c>
      <c r="K383" t="str">
        <f t="shared" si="107"/>
        <v>20181DFASGP FERS Cash Payment</v>
      </c>
      <c r="L383" t="str">
        <f t="shared" si="108"/>
        <v>20181DFASGT FERS Cash Payment (Replaces GP and GR at Separation/Transfer)</v>
      </c>
      <c r="M383" s="13">
        <f t="shared" si="109"/>
        <v>0.87118644067796613</v>
      </c>
      <c r="N383" s="13"/>
      <c r="O383" s="19">
        <v>373</v>
      </c>
      <c r="P383">
        <f t="shared" si="110"/>
        <v>3</v>
      </c>
      <c r="Q383">
        <f t="shared" si="111"/>
        <v>252</v>
      </c>
      <c r="R383">
        <f t="shared" si="112"/>
        <v>1</v>
      </c>
      <c r="S383" t="b">
        <f t="shared" si="113"/>
        <v>1</v>
      </c>
      <c r="T383" t="b">
        <f t="shared" si="114"/>
        <v>0</v>
      </c>
      <c r="W383" t="str">
        <f t="shared" si="124"/>
        <v>DFASGP FERS Cash Payment</v>
      </c>
      <c r="X383" t="str">
        <f t="shared" si="124"/>
        <v/>
      </c>
      <c r="Y383" t="str">
        <f t="shared" si="124"/>
        <v/>
      </c>
      <c r="Z383" t="str">
        <f t="shared" si="124"/>
        <v/>
      </c>
      <c r="AA383" t="str">
        <f t="shared" si="124"/>
        <v/>
      </c>
      <c r="AC383" t="str">
        <f t="shared" si="125"/>
        <v>DFASGT FERS Cash Payment (Replaces GP and GR at Separation/Transfer)</v>
      </c>
      <c r="AD383" t="str">
        <f t="shared" si="125"/>
        <v/>
      </c>
      <c r="AE383" t="str">
        <f t="shared" si="125"/>
        <v/>
      </c>
      <c r="AF383" t="str">
        <f t="shared" si="125"/>
        <v/>
      </c>
      <c r="AG383" t="str">
        <f t="shared" si="125"/>
        <v/>
      </c>
      <c r="AI383">
        <f t="shared" si="115"/>
        <v>1</v>
      </c>
      <c r="AJ383">
        <f t="shared" si="116"/>
        <v>252</v>
      </c>
      <c r="AK383" t="str">
        <f t="shared" si="117"/>
        <v>20181DFASGP FERS Cash Payment</v>
      </c>
      <c r="AL383" t="str">
        <f t="shared" si="118"/>
        <v xml:space="preserve"> FERS Cash Payment</v>
      </c>
      <c r="AM383" t="str">
        <f t="shared" si="119"/>
        <v>20181DFASGT FERS Cash Payment (Replaces GP and GR at Separation/Transfer)</v>
      </c>
      <c r="AN383" t="str">
        <f t="shared" si="120"/>
        <v xml:space="preserve"> FERS Cash Payment (Replaces GP and GR at Separation/Transfer)</v>
      </c>
      <c r="AO383" s="13">
        <f t="shared" si="121"/>
        <v>0.87118644067796613</v>
      </c>
      <c r="AP383">
        <f t="shared" si="122"/>
        <v>1</v>
      </c>
      <c r="AQ383" t="str">
        <f t="shared" si="123"/>
        <v>DFASGP FERS Cash PaymentDFASGT FERS Cash Payment (Replaces GP and GR at Separation/Transfer)</v>
      </c>
    </row>
    <row r="384" spans="1:43" x14ac:dyDescent="0.35">
      <c r="A384" s="18" t="s">
        <v>1839</v>
      </c>
      <c r="B384" t="s">
        <v>1417</v>
      </c>
      <c r="C384" t="s">
        <v>1418</v>
      </c>
      <c r="D384" s="18" t="s">
        <v>1839</v>
      </c>
      <c r="E384" t="s">
        <v>1421</v>
      </c>
      <c r="F384" t="s">
        <v>1422</v>
      </c>
      <c r="G384" s="13">
        <v>0.66233766233766234</v>
      </c>
      <c r="I384">
        <v>20181</v>
      </c>
      <c r="J384" t="str">
        <f t="shared" si="106"/>
        <v>20181DFASGP FERS Cash Payment20181DFASGR FERS (Annuitant) Cash Payment</v>
      </c>
      <c r="K384" t="str">
        <f t="shared" si="107"/>
        <v>20181DFASGP FERS Cash Payment</v>
      </c>
      <c r="L384" t="str">
        <f t="shared" si="108"/>
        <v>20181DFASGR FERS (Annuitant) Cash Payment</v>
      </c>
      <c r="M384" s="13">
        <f t="shared" si="109"/>
        <v>0.66233766233766234</v>
      </c>
      <c r="N384" s="13"/>
      <c r="O384" s="19">
        <v>374</v>
      </c>
      <c r="P384">
        <f t="shared" si="110"/>
        <v>3</v>
      </c>
      <c r="Q384">
        <f t="shared" si="111"/>
        <v>252</v>
      </c>
      <c r="R384">
        <f t="shared" si="112"/>
        <v>2</v>
      </c>
      <c r="S384" t="b">
        <f t="shared" si="113"/>
        <v>1</v>
      </c>
      <c r="T384" t="b">
        <f t="shared" si="114"/>
        <v>0</v>
      </c>
      <c r="W384" t="str">
        <f t="shared" si="124"/>
        <v>DFASGP FERS Cash Payment</v>
      </c>
      <c r="X384" t="str">
        <f t="shared" si="124"/>
        <v/>
      </c>
      <c r="Y384" t="str">
        <f t="shared" si="124"/>
        <v/>
      </c>
      <c r="Z384" t="str">
        <f t="shared" si="124"/>
        <v/>
      </c>
      <c r="AA384" t="str">
        <f t="shared" si="124"/>
        <v/>
      </c>
      <c r="AC384" t="str">
        <f t="shared" si="125"/>
        <v>DFASGR FERS (Annuitant) Cash Payment</v>
      </c>
      <c r="AD384" t="str">
        <f t="shared" si="125"/>
        <v/>
      </c>
      <c r="AE384" t="str">
        <f t="shared" si="125"/>
        <v/>
      </c>
      <c r="AF384" t="str">
        <f t="shared" si="125"/>
        <v/>
      </c>
      <c r="AG384" t="str">
        <f t="shared" si="125"/>
        <v/>
      </c>
      <c r="AI384">
        <f t="shared" si="115"/>
        <v>1</v>
      </c>
      <c r="AJ384">
        <f t="shared" si="116"/>
        <v>252</v>
      </c>
      <c r="AK384" t="str">
        <f t="shared" si="117"/>
        <v>20181DFASGP FERS Cash Payment</v>
      </c>
      <c r="AL384" t="str">
        <f t="shared" si="118"/>
        <v xml:space="preserve"> FERS Cash Payment</v>
      </c>
      <c r="AM384" t="str">
        <f t="shared" si="119"/>
        <v>20181DFASGR FERS (Annuitant) Cash Payment</v>
      </c>
      <c r="AN384" t="str">
        <f t="shared" si="120"/>
        <v xml:space="preserve"> FERS (Annuitant) Cash Payment</v>
      </c>
      <c r="AO384" s="13">
        <f t="shared" si="121"/>
        <v>0.66233766233766234</v>
      </c>
      <c r="AP384">
        <f t="shared" si="122"/>
        <v>1</v>
      </c>
      <c r="AQ384" t="str">
        <f t="shared" si="123"/>
        <v>DFASGP FERS Cash PaymentDFASGR FERS (Annuitant) Cash Payment</v>
      </c>
    </row>
    <row r="385" spans="1:43" x14ac:dyDescent="0.35">
      <c r="A385" s="18" t="s">
        <v>1839</v>
      </c>
      <c r="B385" t="s">
        <v>1417</v>
      </c>
      <c r="C385" t="s">
        <v>1418</v>
      </c>
      <c r="D385" s="18" t="s">
        <v>1839</v>
      </c>
      <c r="E385" t="s">
        <v>749</v>
      </c>
      <c r="F385" t="s">
        <v>750</v>
      </c>
      <c r="G385" s="13">
        <v>0.65475003404800081</v>
      </c>
      <c r="I385">
        <v>20181</v>
      </c>
      <c r="J385" t="str">
        <f t="shared" si="106"/>
        <v>20181DFASGP FERS Cash Payment20181DFASGZ Prior year FERS cash payments</v>
      </c>
      <c r="K385" t="str">
        <f t="shared" si="107"/>
        <v>20181DFASGP FERS Cash Payment</v>
      </c>
      <c r="L385" t="str">
        <f t="shared" si="108"/>
        <v>20181DFASGZ Prior year FERS cash payments</v>
      </c>
      <c r="M385" s="13">
        <f t="shared" si="109"/>
        <v>0.65475003404800081</v>
      </c>
      <c r="N385" s="13"/>
      <c r="O385" s="19">
        <v>375</v>
      </c>
      <c r="P385">
        <f t="shared" si="110"/>
        <v>3</v>
      </c>
      <c r="Q385">
        <f t="shared" si="111"/>
        <v>252</v>
      </c>
      <c r="R385">
        <f t="shared" si="112"/>
        <v>3</v>
      </c>
      <c r="S385" t="b">
        <f t="shared" si="113"/>
        <v>1</v>
      </c>
      <c r="T385" t="b">
        <f t="shared" si="114"/>
        <v>0</v>
      </c>
      <c r="W385" t="str">
        <f t="shared" si="124"/>
        <v>DFASGP FERS Cash Payment</v>
      </c>
      <c r="X385" t="str">
        <f t="shared" si="124"/>
        <v/>
      </c>
      <c r="Y385" t="str">
        <f t="shared" si="124"/>
        <v/>
      </c>
      <c r="Z385" t="str">
        <f t="shared" si="124"/>
        <v/>
      </c>
      <c r="AA385" t="str">
        <f t="shared" si="124"/>
        <v/>
      </c>
      <c r="AC385" t="str">
        <f t="shared" si="125"/>
        <v>DFASGZ Prior year FERS cash payments</v>
      </c>
      <c r="AD385" t="str">
        <f t="shared" si="125"/>
        <v/>
      </c>
      <c r="AE385" t="str">
        <f t="shared" si="125"/>
        <v/>
      </c>
      <c r="AF385" t="str">
        <f t="shared" si="125"/>
        <v/>
      </c>
      <c r="AG385" t="str">
        <f t="shared" si="125"/>
        <v/>
      </c>
      <c r="AI385">
        <f t="shared" si="115"/>
        <v>1</v>
      </c>
      <c r="AJ385">
        <f t="shared" si="116"/>
        <v>252</v>
      </c>
      <c r="AK385" t="str">
        <f t="shared" si="117"/>
        <v>20181DFASGP FERS Cash Payment</v>
      </c>
      <c r="AL385" t="str">
        <f t="shared" si="118"/>
        <v xml:space="preserve"> FERS Cash Payment</v>
      </c>
      <c r="AM385" t="str">
        <f t="shared" si="119"/>
        <v>20181DFASGZ Prior year FERS cash payments</v>
      </c>
      <c r="AN385" t="str">
        <f t="shared" si="120"/>
        <v xml:space="preserve"> Prior year FERS cash payments</v>
      </c>
      <c r="AO385" s="13">
        <f t="shared" si="121"/>
        <v>0.65475003404800081</v>
      </c>
      <c r="AP385">
        <f t="shared" si="122"/>
        <v>1</v>
      </c>
      <c r="AQ385" t="str">
        <f t="shared" si="123"/>
        <v>DFASGP FERS Cash PaymentDFASGZ Prior year FERS cash payments</v>
      </c>
    </row>
    <row r="386" spans="1:43" x14ac:dyDescent="0.35">
      <c r="A386" s="18" t="s">
        <v>1839</v>
      </c>
      <c r="B386" t="s">
        <v>1419</v>
      </c>
      <c r="C386" t="s">
        <v>1420</v>
      </c>
      <c r="D386" s="18" t="s">
        <v>1839</v>
      </c>
      <c r="E386" t="s">
        <v>804</v>
      </c>
      <c r="F386" t="s">
        <v>1423</v>
      </c>
      <c r="G386" s="13">
        <v>0.68683760683760686</v>
      </c>
      <c r="I386">
        <v>20181</v>
      </c>
      <c r="J386" t="str">
        <f t="shared" si="106"/>
        <v>20181DFASGQ CSRS (Annuitant) Cash Payment20181DFASGS CSRS Cash Payment (Replaces GA and GQ at Separation/Transfer)</v>
      </c>
      <c r="K386" t="str">
        <f t="shared" si="107"/>
        <v>20181DFASGQ CSRS (Annuitant) Cash Payment</v>
      </c>
      <c r="L386" t="str">
        <f t="shared" si="108"/>
        <v>20181DFASGS CSRS Cash Payment (Replaces GA and GQ at Separation/Transfer)</v>
      </c>
      <c r="M386" s="13">
        <f t="shared" si="109"/>
        <v>0.68683760683760686</v>
      </c>
      <c r="N386" s="13"/>
      <c r="O386" s="19">
        <v>376</v>
      </c>
      <c r="P386">
        <f t="shared" si="110"/>
        <v>3</v>
      </c>
      <c r="Q386">
        <f t="shared" si="111"/>
        <v>253</v>
      </c>
      <c r="R386">
        <f t="shared" si="112"/>
        <v>1</v>
      </c>
      <c r="S386" t="b">
        <f t="shared" si="113"/>
        <v>1</v>
      </c>
      <c r="T386" t="b">
        <f t="shared" si="114"/>
        <v>0</v>
      </c>
      <c r="W386" t="str">
        <f t="shared" si="124"/>
        <v>DFASGQ CSRS (Annuitant) Cash Payment</v>
      </c>
      <c r="X386" t="str">
        <f t="shared" si="124"/>
        <v/>
      </c>
      <c r="Y386" t="str">
        <f t="shared" si="124"/>
        <v/>
      </c>
      <c r="Z386" t="str">
        <f t="shared" si="124"/>
        <v/>
      </c>
      <c r="AA386" t="str">
        <f t="shared" si="124"/>
        <v/>
      </c>
      <c r="AC386" t="str">
        <f t="shared" si="125"/>
        <v>DFASGS CSRS Cash Payment (Replaces GA and GQ at Separation/Transfer)</v>
      </c>
      <c r="AD386" t="str">
        <f t="shared" si="125"/>
        <v/>
      </c>
      <c r="AE386" t="str">
        <f t="shared" si="125"/>
        <v/>
      </c>
      <c r="AF386" t="str">
        <f t="shared" si="125"/>
        <v/>
      </c>
      <c r="AG386" t="str">
        <f t="shared" si="125"/>
        <v/>
      </c>
      <c r="AI386">
        <f t="shared" si="115"/>
        <v>1</v>
      </c>
      <c r="AJ386">
        <f t="shared" si="116"/>
        <v>253</v>
      </c>
      <c r="AK386" t="str">
        <f t="shared" si="117"/>
        <v>20181DFASGQ CSRS (Annuitant) Cash Payment</v>
      </c>
      <c r="AL386" t="str">
        <f t="shared" si="118"/>
        <v xml:space="preserve"> CSRS (Annuitant) Cash Payment</v>
      </c>
      <c r="AM386" t="str">
        <f t="shared" si="119"/>
        <v>20181DFASGS CSRS Cash Payment (Replaces GA and GQ at Separation/Transfer)</v>
      </c>
      <c r="AN386" t="str">
        <f t="shared" si="120"/>
        <v xml:space="preserve"> CSRS Cash Payment (Replaces GA and GQ at Separation/Transfer)</v>
      </c>
      <c r="AO386" s="13">
        <f t="shared" si="121"/>
        <v>0.68683760683760686</v>
      </c>
      <c r="AP386">
        <f t="shared" si="122"/>
        <v>1</v>
      </c>
      <c r="AQ386" t="str">
        <f t="shared" si="123"/>
        <v>DFASGQ CSRS (Annuitant) Cash PaymentDFASGS CSRS Cash Payment (Replaces GA and GQ at Separation/Transfer)</v>
      </c>
    </row>
    <row r="387" spans="1:43" x14ac:dyDescent="0.35">
      <c r="A387" s="18" t="s">
        <v>1839</v>
      </c>
      <c r="B387" t="s">
        <v>1419</v>
      </c>
      <c r="C387" t="s">
        <v>1420</v>
      </c>
      <c r="D387" s="18" t="s">
        <v>1839</v>
      </c>
      <c r="E387" t="s">
        <v>1411</v>
      </c>
      <c r="F387" t="s">
        <v>1412</v>
      </c>
      <c r="G387" s="13">
        <v>0.66233766233766234</v>
      </c>
      <c r="I387">
        <v>20181</v>
      </c>
      <c r="J387" t="str">
        <f t="shared" si="106"/>
        <v>20181DFASGQ CSRS (Annuitant) Cash Payment20181DFASGA CSRS Cash Payment</v>
      </c>
      <c r="K387" t="str">
        <f t="shared" si="107"/>
        <v>20181DFASGQ CSRS (Annuitant) Cash Payment</v>
      </c>
      <c r="L387" t="str">
        <f t="shared" si="108"/>
        <v>20181DFASGA CSRS Cash Payment</v>
      </c>
      <c r="M387" s="13">
        <f t="shared" si="109"/>
        <v>0.66233766233766234</v>
      </c>
      <c r="N387" s="13"/>
      <c r="O387" s="19">
        <v>377</v>
      </c>
      <c r="P387">
        <f t="shared" si="110"/>
        <v>3</v>
      </c>
      <c r="Q387">
        <f t="shared" si="111"/>
        <v>253</v>
      </c>
      <c r="R387">
        <f t="shared" si="112"/>
        <v>2</v>
      </c>
      <c r="S387" t="b">
        <f t="shared" si="113"/>
        <v>1</v>
      </c>
      <c r="T387" t="b">
        <f t="shared" si="114"/>
        <v>0</v>
      </c>
      <c r="W387" t="str">
        <f t="shared" si="124"/>
        <v>DFASGQ CSRS (Annuitant) Cash Payment</v>
      </c>
      <c r="X387" t="str">
        <f t="shared" si="124"/>
        <v/>
      </c>
      <c r="Y387" t="str">
        <f t="shared" si="124"/>
        <v/>
      </c>
      <c r="Z387" t="str">
        <f t="shared" si="124"/>
        <v/>
      </c>
      <c r="AA387" t="str">
        <f t="shared" si="124"/>
        <v/>
      </c>
      <c r="AC387" t="str">
        <f t="shared" si="125"/>
        <v>DFASGA CSRS Cash Payment</v>
      </c>
      <c r="AD387" t="str">
        <f t="shared" si="125"/>
        <v/>
      </c>
      <c r="AE387" t="str">
        <f t="shared" si="125"/>
        <v/>
      </c>
      <c r="AF387" t="str">
        <f t="shared" si="125"/>
        <v/>
      </c>
      <c r="AG387" t="str">
        <f t="shared" si="125"/>
        <v/>
      </c>
      <c r="AI387">
        <f t="shared" si="115"/>
        <v>1</v>
      </c>
      <c r="AJ387">
        <f t="shared" si="116"/>
        <v>253</v>
      </c>
      <c r="AK387" t="str">
        <f t="shared" si="117"/>
        <v>20181DFASGQ CSRS (Annuitant) Cash Payment</v>
      </c>
      <c r="AL387" t="str">
        <f t="shared" si="118"/>
        <v xml:space="preserve"> CSRS (Annuitant) Cash Payment</v>
      </c>
      <c r="AM387" t="str">
        <f t="shared" si="119"/>
        <v>20181DFASGA CSRS Cash Payment</v>
      </c>
      <c r="AN387" t="str">
        <f t="shared" si="120"/>
        <v xml:space="preserve"> CSRS Cash Payment</v>
      </c>
      <c r="AO387" s="13">
        <f t="shared" si="121"/>
        <v>0.66233766233766234</v>
      </c>
      <c r="AP387">
        <f t="shared" si="122"/>
        <v>1</v>
      </c>
      <c r="AQ387" t="str">
        <f t="shared" si="123"/>
        <v>DFASGQ CSRS (Annuitant) Cash PaymentDFASGA CSRS Cash Payment</v>
      </c>
    </row>
    <row r="388" spans="1:43" x14ac:dyDescent="0.35">
      <c r="A388" s="18" t="s">
        <v>1839</v>
      </c>
      <c r="B388" t="s">
        <v>1419</v>
      </c>
      <c r="C388" t="s">
        <v>1420</v>
      </c>
      <c r="D388" s="18" t="s">
        <v>1839</v>
      </c>
      <c r="E388" t="s">
        <v>1421</v>
      </c>
      <c r="F388" t="s">
        <v>1422</v>
      </c>
      <c r="G388" s="13">
        <v>0.55828460038986349</v>
      </c>
      <c r="I388">
        <v>20181</v>
      </c>
      <c r="J388" t="str">
        <f t="shared" si="106"/>
        <v>20181DFASGQ CSRS (Annuitant) Cash Payment20181DFASGR FERS (Annuitant) Cash Payment</v>
      </c>
      <c r="K388" t="str">
        <f t="shared" si="107"/>
        <v>20181DFASGQ CSRS (Annuitant) Cash Payment</v>
      </c>
      <c r="L388" t="str">
        <f t="shared" si="108"/>
        <v>20181DFASGR FERS (Annuitant) Cash Payment</v>
      </c>
      <c r="M388" s="13">
        <f t="shared" si="109"/>
        <v>0.55828460038986349</v>
      </c>
      <c r="N388" s="13"/>
      <c r="O388" s="19">
        <v>378</v>
      </c>
      <c r="P388">
        <f t="shared" si="110"/>
        <v>3</v>
      </c>
      <c r="Q388">
        <f t="shared" si="111"/>
        <v>253</v>
      </c>
      <c r="R388">
        <f t="shared" si="112"/>
        <v>3</v>
      </c>
      <c r="S388" t="b">
        <f t="shared" si="113"/>
        <v>1</v>
      </c>
      <c r="T388" t="b">
        <f t="shared" si="114"/>
        <v>0</v>
      </c>
      <c r="W388" t="str">
        <f t="shared" si="124"/>
        <v>DFASGQ CSRS (Annuitant) Cash Payment</v>
      </c>
      <c r="X388" t="str">
        <f t="shared" si="124"/>
        <v/>
      </c>
      <c r="Y388" t="str">
        <f t="shared" si="124"/>
        <v/>
      </c>
      <c r="Z388" t="str">
        <f t="shared" si="124"/>
        <v/>
      </c>
      <c r="AA388" t="str">
        <f t="shared" si="124"/>
        <v/>
      </c>
      <c r="AC388" t="str">
        <f t="shared" si="125"/>
        <v>DFASGR FERS (Annuitant) Cash Payment</v>
      </c>
      <c r="AD388" t="str">
        <f t="shared" si="125"/>
        <v/>
      </c>
      <c r="AE388" t="str">
        <f t="shared" si="125"/>
        <v/>
      </c>
      <c r="AF388" t="str">
        <f t="shared" si="125"/>
        <v/>
      </c>
      <c r="AG388" t="str">
        <f t="shared" si="125"/>
        <v/>
      </c>
      <c r="AI388">
        <f t="shared" si="115"/>
        <v>1</v>
      </c>
      <c r="AJ388">
        <f t="shared" si="116"/>
        <v>253</v>
      </c>
      <c r="AK388" t="str">
        <f t="shared" si="117"/>
        <v>20181DFASGQ CSRS (Annuitant) Cash Payment</v>
      </c>
      <c r="AL388" t="str">
        <f t="shared" si="118"/>
        <v xml:space="preserve"> CSRS (Annuitant) Cash Payment</v>
      </c>
      <c r="AM388" t="str">
        <f t="shared" si="119"/>
        <v>20181DFASGR FERS (Annuitant) Cash Payment</v>
      </c>
      <c r="AN388" t="str">
        <f t="shared" si="120"/>
        <v xml:space="preserve"> FERS (Annuitant) Cash Payment</v>
      </c>
      <c r="AO388" s="13">
        <f t="shared" si="121"/>
        <v>0.55828460038986349</v>
      </c>
      <c r="AP388">
        <f t="shared" si="122"/>
        <v>1</v>
      </c>
      <c r="AQ388" t="str">
        <f t="shared" si="123"/>
        <v>DFASGQ CSRS (Annuitant) Cash PaymentDFASGR FERS (Annuitant) Cash Payment</v>
      </c>
    </row>
    <row r="389" spans="1:43" x14ac:dyDescent="0.35">
      <c r="A389" s="18" t="s">
        <v>1839</v>
      </c>
      <c r="B389" t="s">
        <v>1421</v>
      </c>
      <c r="C389" t="s">
        <v>1422</v>
      </c>
      <c r="D389" s="18" t="s">
        <v>1839</v>
      </c>
      <c r="E389" t="s">
        <v>1424</v>
      </c>
      <c r="F389" t="s">
        <v>1425</v>
      </c>
      <c r="G389" s="13">
        <v>0.68683760683760686</v>
      </c>
      <c r="I389">
        <v>20181</v>
      </c>
      <c r="J389" t="str">
        <f t="shared" si="106"/>
        <v>20181DFASGR FERS (Annuitant) Cash Payment20181DFASGT FERS Cash Payment (Replaces GP and GR at Separation/Transfer)</v>
      </c>
      <c r="K389" t="str">
        <f t="shared" si="107"/>
        <v>20181DFASGR FERS (Annuitant) Cash Payment</v>
      </c>
      <c r="L389" t="str">
        <f t="shared" si="108"/>
        <v>20181DFASGT FERS Cash Payment (Replaces GP and GR at Separation/Transfer)</v>
      </c>
      <c r="M389" s="13">
        <f t="shared" si="109"/>
        <v>0.68683760683760686</v>
      </c>
      <c r="N389" s="13"/>
      <c r="O389" s="19">
        <v>379</v>
      </c>
      <c r="P389">
        <f t="shared" si="110"/>
        <v>3</v>
      </c>
      <c r="Q389">
        <f t="shared" si="111"/>
        <v>254</v>
      </c>
      <c r="R389">
        <f t="shared" si="112"/>
        <v>1</v>
      </c>
      <c r="S389" t="b">
        <f t="shared" si="113"/>
        <v>1</v>
      </c>
      <c r="T389" t="b">
        <f t="shared" si="114"/>
        <v>0</v>
      </c>
      <c r="W389" t="str">
        <f t="shared" si="124"/>
        <v>DFASGR FERS (Annuitant) Cash Payment</v>
      </c>
      <c r="X389" t="str">
        <f t="shared" si="124"/>
        <v/>
      </c>
      <c r="Y389" t="str">
        <f t="shared" si="124"/>
        <v/>
      </c>
      <c r="Z389" t="str">
        <f t="shared" si="124"/>
        <v/>
      </c>
      <c r="AA389" t="str">
        <f t="shared" si="124"/>
        <v/>
      </c>
      <c r="AC389" t="str">
        <f t="shared" si="125"/>
        <v>DFASGT FERS Cash Payment (Replaces GP and GR at Separation/Transfer)</v>
      </c>
      <c r="AD389" t="str">
        <f t="shared" si="125"/>
        <v/>
      </c>
      <c r="AE389" t="str">
        <f t="shared" si="125"/>
        <v/>
      </c>
      <c r="AF389" t="str">
        <f t="shared" si="125"/>
        <v/>
      </c>
      <c r="AG389" t="str">
        <f t="shared" si="125"/>
        <v/>
      </c>
      <c r="AI389">
        <f t="shared" si="115"/>
        <v>1</v>
      </c>
      <c r="AJ389">
        <f t="shared" si="116"/>
        <v>254</v>
      </c>
      <c r="AK389" t="str">
        <f t="shared" si="117"/>
        <v>20181DFASGR FERS (Annuitant) Cash Payment</v>
      </c>
      <c r="AL389" t="str">
        <f t="shared" si="118"/>
        <v xml:space="preserve"> FERS (Annuitant) Cash Payment</v>
      </c>
      <c r="AM389" t="str">
        <f t="shared" si="119"/>
        <v>20181DFASGT FERS Cash Payment (Replaces GP and GR at Separation/Transfer)</v>
      </c>
      <c r="AN389" t="str">
        <f t="shared" si="120"/>
        <v xml:space="preserve"> FERS Cash Payment (Replaces GP and GR at Separation/Transfer)</v>
      </c>
      <c r="AO389" s="13">
        <f t="shared" si="121"/>
        <v>0.68683760683760686</v>
      </c>
      <c r="AP389">
        <f t="shared" si="122"/>
        <v>1</v>
      </c>
      <c r="AQ389" t="str">
        <f t="shared" si="123"/>
        <v>DFASGR FERS (Annuitant) Cash PaymentDFASGT FERS Cash Payment (Replaces GP and GR at Separation/Transfer)</v>
      </c>
    </row>
    <row r="390" spans="1:43" x14ac:dyDescent="0.35">
      <c r="A390" s="18" t="s">
        <v>1839</v>
      </c>
      <c r="B390" t="s">
        <v>1421</v>
      </c>
      <c r="C390" t="s">
        <v>1422</v>
      </c>
      <c r="D390" s="18" t="s">
        <v>1839</v>
      </c>
      <c r="E390" t="s">
        <v>1417</v>
      </c>
      <c r="F390" t="s">
        <v>1418</v>
      </c>
      <c r="G390" s="13">
        <v>0.66233766233766234</v>
      </c>
      <c r="I390">
        <v>20181</v>
      </c>
      <c r="J390" t="str">
        <f t="shared" si="106"/>
        <v>20181DFASGR FERS (Annuitant) Cash Payment20181DFASGP FERS Cash Payment</v>
      </c>
      <c r="K390" t="str">
        <f t="shared" si="107"/>
        <v>20181DFASGR FERS (Annuitant) Cash Payment</v>
      </c>
      <c r="L390" t="str">
        <f t="shared" si="108"/>
        <v>20181DFASGP FERS Cash Payment</v>
      </c>
      <c r="M390" s="13">
        <f t="shared" si="109"/>
        <v>0.66233766233766234</v>
      </c>
      <c r="N390" s="13"/>
      <c r="O390" s="19">
        <v>380</v>
      </c>
      <c r="P390">
        <f t="shared" si="110"/>
        <v>3</v>
      </c>
      <c r="Q390">
        <f t="shared" si="111"/>
        <v>254</v>
      </c>
      <c r="R390">
        <f t="shared" si="112"/>
        <v>2</v>
      </c>
      <c r="S390" t="b">
        <f t="shared" si="113"/>
        <v>1</v>
      </c>
      <c r="T390" t="b">
        <f t="shared" si="114"/>
        <v>0</v>
      </c>
      <c r="W390" t="str">
        <f t="shared" si="124"/>
        <v>DFASGR FERS (Annuitant) Cash Payment</v>
      </c>
      <c r="X390" t="str">
        <f t="shared" si="124"/>
        <v/>
      </c>
      <c r="Y390" t="str">
        <f t="shared" si="124"/>
        <v/>
      </c>
      <c r="Z390" t="str">
        <f t="shared" si="124"/>
        <v/>
      </c>
      <c r="AA390" t="str">
        <f t="shared" si="124"/>
        <v/>
      </c>
      <c r="AC390" t="str">
        <f t="shared" si="125"/>
        <v>DFASGP FERS Cash Payment</v>
      </c>
      <c r="AD390" t="str">
        <f t="shared" si="125"/>
        <v/>
      </c>
      <c r="AE390" t="str">
        <f t="shared" si="125"/>
        <v/>
      </c>
      <c r="AF390" t="str">
        <f t="shared" si="125"/>
        <v/>
      </c>
      <c r="AG390" t="str">
        <f t="shared" si="125"/>
        <v/>
      </c>
      <c r="AI390">
        <f t="shared" si="115"/>
        <v>1</v>
      </c>
      <c r="AJ390">
        <f t="shared" si="116"/>
        <v>254</v>
      </c>
      <c r="AK390" t="str">
        <f t="shared" si="117"/>
        <v>20181DFASGR FERS (Annuitant) Cash Payment</v>
      </c>
      <c r="AL390" t="str">
        <f t="shared" si="118"/>
        <v xml:space="preserve"> FERS (Annuitant) Cash Payment</v>
      </c>
      <c r="AM390" t="str">
        <f t="shared" si="119"/>
        <v>20181DFASGP FERS Cash Payment</v>
      </c>
      <c r="AN390" t="str">
        <f t="shared" si="120"/>
        <v xml:space="preserve"> FERS Cash Payment</v>
      </c>
      <c r="AO390" s="13">
        <f t="shared" si="121"/>
        <v>0.66233766233766234</v>
      </c>
      <c r="AP390">
        <f t="shared" si="122"/>
        <v>1</v>
      </c>
      <c r="AQ390" t="str">
        <f t="shared" si="123"/>
        <v>DFASGR FERS (Annuitant) Cash PaymentDFASGP FERS Cash Payment</v>
      </c>
    </row>
    <row r="391" spans="1:43" x14ac:dyDescent="0.35">
      <c r="A391" s="18" t="s">
        <v>1839</v>
      </c>
      <c r="B391" t="s">
        <v>1421</v>
      </c>
      <c r="C391" t="s">
        <v>1422</v>
      </c>
      <c r="D391" s="18" t="s">
        <v>1839</v>
      </c>
      <c r="E391" t="s">
        <v>1419</v>
      </c>
      <c r="F391" t="s">
        <v>1420</v>
      </c>
      <c r="G391" s="13">
        <v>0.55828460038986349</v>
      </c>
      <c r="I391">
        <v>20181</v>
      </c>
      <c r="J391" t="str">
        <f t="shared" si="106"/>
        <v>20181DFASGR FERS (Annuitant) Cash Payment20181DFASGQ CSRS (Annuitant) Cash Payment</v>
      </c>
      <c r="K391" t="str">
        <f t="shared" si="107"/>
        <v>20181DFASGR FERS (Annuitant) Cash Payment</v>
      </c>
      <c r="L391" t="str">
        <f t="shared" si="108"/>
        <v>20181DFASGQ CSRS (Annuitant) Cash Payment</v>
      </c>
      <c r="M391" s="13">
        <f t="shared" si="109"/>
        <v>0.55828460038986349</v>
      </c>
      <c r="N391" s="13"/>
      <c r="O391" s="19">
        <v>381</v>
      </c>
      <c r="P391">
        <f t="shared" si="110"/>
        <v>3</v>
      </c>
      <c r="Q391">
        <f t="shared" si="111"/>
        <v>254</v>
      </c>
      <c r="R391">
        <f t="shared" si="112"/>
        <v>3</v>
      </c>
      <c r="S391" t="b">
        <f t="shared" si="113"/>
        <v>1</v>
      </c>
      <c r="T391" t="b">
        <f t="shared" si="114"/>
        <v>0</v>
      </c>
      <c r="W391" t="str">
        <f t="shared" si="124"/>
        <v>DFASGR FERS (Annuitant) Cash Payment</v>
      </c>
      <c r="X391" t="str">
        <f t="shared" si="124"/>
        <v/>
      </c>
      <c r="Y391" t="str">
        <f t="shared" si="124"/>
        <v/>
      </c>
      <c r="Z391" t="str">
        <f t="shared" si="124"/>
        <v/>
      </c>
      <c r="AA391" t="str">
        <f t="shared" si="124"/>
        <v/>
      </c>
      <c r="AC391" t="str">
        <f t="shared" si="125"/>
        <v>DFASGQ CSRS (Annuitant) Cash Payment</v>
      </c>
      <c r="AD391" t="str">
        <f t="shared" si="125"/>
        <v/>
      </c>
      <c r="AE391" t="str">
        <f t="shared" si="125"/>
        <v/>
      </c>
      <c r="AF391" t="str">
        <f t="shared" si="125"/>
        <v/>
      </c>
      <c r="AG391" t="str">
        <f t="shared" si="125"/>
        <v/>
      </c>
      <c r="AI391">
        <f t="shared" si="115"/>
        <v>1</v>
      </c>
      <c r="AJ391">
        <f t="shared" si="116"/>
        <v>254</v>
      </c>
      <c r="AK391" t="str">
        <f t="shared" si="117"/>
        <v>20181DFASGR FERS (Annuitant) Cash Payment</v>
      </c>
      <c r="AL391" t="str">
        <f t="shared" si="118"/>
        <v xml:space="preserve"> FERS (Annuitant) Cash Payment</v>
      </c>
      <c r="AM391" t="str">
        <f t="shared" si="119"/>
        <v>20181DFASGQ CSRS (Annuitant) Cash Payment</v>
      </c>
      <c r="AN391" t="str">
        <f t="shared" si="120"/>
        <v xml:space="preserve"> CSRS (Annuitant) Cash Payment</v>
      </c>
      <c r="AO391" s="13">
        <f t="shared" si="121"/>
        <v>0.55828460038986349</v>
      </c>
      <c r="AP391">
        <f t="shared" si="122"/>
        <v>1</v>
      </c>
      <c r="AQ391" t="str">
        <f t="shared" si="123"/>
        <v>DFASGR FERS (Annuitant) Cash PaymentDFASGQ CSRS (Annuitant) Cash Payment</v>
      </c>
    </row>
    <row r="392" spans="1:43" x14ac:dyDescent="0.35">
      <c r="A392" s="18" t="s">
        <v>1839</v>
      </c>
      <c r="B392" t="s">
        <v>804</v>
      </c>
      <c r="C392" t="s">
        <v>1423</v>
      </c>
      <c r="D392" s="18" t="s">
        <v>1839</v>
      </c>
      <c r="E392" t="s">
        <v>1411</v>
      </c>
      <c r="F392" t="s">
        <v>1412</v>
      </c>
      <c r="G392" s="13">
        <v>0.87118644067796613</v>
      </c>
      <c r="I392">
        <v>20181</v>
      </c>
      <c r="J392" t="str">
        <f t="shared" si="106"/>
        <v>20181DFASGS CSRS Cash Payment (Replaces GA and GQ at Separation/Transfer)20181DFASGA CSRS Cash Payment</v>
      </c>
      <c r="K392" t="str">
        <f t="shared" si="107"/>
        <v>20181DFASGS CSRS Cash Payment (Replaces GA and GQ at Separation/Transfer)</v>
      </c>
      <c r="L392" t="str">
        <f t="shared" si="108"/>
        <v>20181DFASGA CSRS Cash Payment</v>
      </c>
      <c r="M392" s="13">
        <f t="shared" si="109"/>
        <v>0.87118644067796613</v>
      </c>
      <c r="N392" s="13"/>
      <c r="O392" s="19">
        <v>382</v>
      </c>
      <c r="P392">
        <f t="shared" si="110"/>
        <v>3</v>
      </c>
      <c r="Q392">
        <f t="shared" si="111"/>
        <v>255</v>
      </c>
      <c r="R392">
        <f t="shared" si="112"/>
        <v>1</v>
      </c>
      <c r="S392" t="b">
        <f t="shared" si="113"/>
        <v>1</v>
      </c>
      <c r="T392" t="b">
        <f t="shared" si="114"/>
        <v>0</v>
      </c>
      <c r="W392" t="str">
        <f t="shared" si="124"/>
        <v>DFASGS CSRS Cash Payment (Replaces GA and GQ at Separation/Transfer)</v>
      </c>
      <c r="X392" t="str">
        <f t="shared" si="124"/>
        <v/>
      </c>
      <c r="Y392" t="str">
        <f t="shared" si="124"/>
        <v/>
      </c>
      <c r="Z392" t="str">
        <f t="shared" si="124"/>
        <v/>
      </c>
      <c r="AA392" t="str">
        <f t="shared" si="124"/>
        <v/>
      </c>
      <c r="AC392" t="str">
        <f t="shared" si="125"/>
        <v>DFASGA CSRS Cash Payment</v>
      </c>
      <c r="AD392" t="str">
        <f t="shared" si="125"/>
        <v/>
      </c>
      <c r="AE392" t="str">
        <f t="shared" si="125"/>
        <v/>
      </c>
      <c r="AF392" t="str">
        <f t="shared" si="125"/>
        <v/>
      </c>
      <c r="AG392" t="str">
        <f t="shared" si="125"/>
        <v/>
      </c>
      <c r="AI392">
        <f t="shared" si="115"/>
        <v>1</v>
      </c>
      <c r="AJ392">
        <f t="shared" si="116"/>
        <v>255</v>
      </c>
      <c r="AK392" t="str">
        <f t="shared" si="117"/>
        <v>20181DFASGS CSRS Cash Payment (Replaces GA and GQ at Separation/Transfer)</v>
      </c>
      <c r="AL392" t="str">
        <f t="shared" si="118"/>
        <v xml:space="preserve"> CSRS Cash Payment (Replaces GA and GQ at Separation/Transfer)</v>
      </c>
      <c r="AM392" t="str">
        <f t="shared" si="119"/>
        <v>20181DFASGA CSRS Cash Payment</v>
      </c>
      <c r="AN392" t="str">
        <f t="shared" si="120"/>
        <v xml:space="preserve"> CSRS Cash Payment</v>
      </c>
      <c r="AO392" s="13">
        <f t="shared" si="121"/>
        <v>0.87118644067796613</v>
      </c>
      <c r="AP392">
        <f t="shared" si="122"/>
        <v>1</v>
      </c>
      <c r="AQ392" t="str">
        <f t="shared" si="123"/>
        <v>DFASGS CSRS Cash Payment (Replaces GA and GQ at Separation/Transfer)DFASGA CSRS Cash Payment</v>
      </c>
    </row>
    <row r="393" spans="1:43" x14ac:dyDescent="0.35">
      <c r="A393" s="18" t="s">
        <v>1839</v>
      </c>
      <c r="B393" t="s">
        <v>804</v>
      </c>
      <c r="C393" t="s">
        <v>1423</v>
      </c>
      <c r="D393" s="18" t="s">
        <v>1839</v>
      </c>
      <c r="E393" t="s">
        <v>1419</v>
      </c>
      <c r="F393" t="s">
        <v>1420</v>
      </c>
      <c r="G393" s="13">
        <v>0.68683760683760686</v>
      </c>
      <c r="I393">
        <v>20181</v>
      </c>
      <c r="J393" t="str">
        <f t="shared" si="106"/>
        <v>20181DFASGS CSRS Cash Payment (Replaces GA and GQ at Separation/Transfer)20181DFASGQ CSRS (Annuitant) Cash Payment</v>
      </c>
      <c r="K393" t="str">
        <f t="shared" si="107"/>
        <v>20181DFASGS CSRS Cash Payment (Replaces GA and GQ at Separation/Transfer)</v>
      </c>
      <c r="L393" t="str">
        <f t="shared" si="108"/>
        <v>20181DFASGQ CSRS (Annuitant) Cash Payment</v>
      </c>
      <c r="M393" s="13">
        <f t="shared" si="109"/>
        <v>0.68683760683760686</v>
      </c>
      <c r="N393" s="13"/>
      <c r="O393" s="19">
        <v>383</v>
      </c>
      <c r="P393">
        <f t="shared" si="110"/>
        <v>3</v>
      </c>
      <c r="Q393">
        <f t="shared" si="111"/>
        <v>255</v>
      </c>
      <c r="R393">
        <f t="shared" si="112"/>
        <v>2</v>
      </c>
      <c r="S393" t="b">
        <f t="shared" si="113"/>
        <v>1</v>
      </c>
      <c r="T393" t="b">
        <f t="shared" si="114"/>
        <v>0</v>
      </c>
      <c r="W393" t="str">
        <f t="shared" si="124"/>
        <v>DFASGS CSRS Cash Payment (Replaces GA and GQ at Separation/Transfer)</v>
      </c>
      <c r="X393" t="str">
        <f t="shared" si="124"/>
        <v/>
      </c>
      <c r="Y393" t="str">
        <f t="shared" si="124"/>
        <v/>
      </c>
      <c r="Z393" t="str">
        <f t="shared" si="124"/>
        <v/>
      </c>
      <c r="AA393" t="str">
        <f t="shared" si="124"/>
        <v/>
      </c>
      <c r="AC393" t="str">
        <f t="shared" si="125"/>
        <v>DFASGQ CSRS (Annuitant) Cash Payment</v>
      </c>
      <c r="AD393" t="str">
        <f t="shared" si="125"/>
        <v/>
      </c>
      <c r="AE393" t="str">
        <f t="shared" si="125"/>
        <v/>
      </c>
      <c r="AF393" t="str">
        <f t="shared" si="125"/>
        <v/>
      </c>
      <c r="AG393" t="str">
        <f t="shared" si="125"/>
        <v/>
      </c>
      <c r="AI393">
        <f t="shared" si="115"/>
        <v>1</v>
      </c>
      <c r="AJ393">
        <f t="shared" si="116"/>
        <v>255</v>
      </c>
      <c r="AK393" t="str">
        <f t="shared" si="117"/>
        <v>20181DFASGS CSRS Cash Payment (Replaces GA and GQ at Separation/Transfer)</v>
      </c>
      <c r="AL393" t="str">
        <f t="shared" si="118"/>
        <v xml:space="preserve"> CSRS Cash Payment (Replaces GA and GQ at Separation/Transfer)</v>
      </c>
      <c r="AM393" t="str">
        <f t="shared" si="119"/>
        <v>20181DFASGQ CSRS (Annuitant) Cash Payment</v>
      </c>
      <c r="AN393" t="str">
        <f t="shared" si="120"/>
        <v xml:space="preserve"> CSRS (Annuitant) Cash Payment</v>
      </c>
      <c r="AO393" s="13">
        <f t="shared" si="121"/>
        <v>0.68683760683760686</v>
      </c>
      <c r="AP393">
        <f t="shared" si="122"/>
        <v>1</v>
      </c>
      <c r="AQ393" t="str">
        <f t="shared" si="123"/>
        <v>DFASGS CSRS Cash Payment (Replaces GA and GQ at Separation/Transfer)DFASGQ CSRS (Annuitant) Cash Payment</v>
      </c>
    </row>
    <row r="394" spans="1:43" x14ac:dyDescent="0.35">
      <c r="A394" s="18" t="s">
        <v>1839</v>
      </c>
      <c r="B394" t="s">
        <v>804</v>
      </c>
      <c r="C394" t="s">
        <v>1423</v>
      </c>
      <c r="D394" s="18" t="s">
        <v>1839</v>
      </c>
      <c r="E394" t="s">
        <v>1424</v>
      </c>
      <c r="F394" t="s">
        <v>1425</v>
      </c>
      <c r="G394" s="13">
        <v>0.55891362058403105</v>
      </c>
      <c r="I394">
        <v>20181</v>
      </c>
      <c r="J394" t="str">
        <f t="shared" si="106"/>
        <v>20181DFASGS CSRS Cash Payment (Replaces GA and GQ at Separation/Transfer)20181DFASGT FERS Cash Payment (Replaces GP and GR at Separation/Transfer)</v>
      </c>
      <c r="K394" t="str">
        <f t="shared" si="107"/>
        <v>20181DFASGS CSRS Cash Payment (Replaces GA and GQ at Separation/Transfer)</v>
      </c>
      <c r="L394" t="str">
        <f t="shared" si="108"/>
        <v>20181DFASGT FERS Cash Payment (Replaces GP and GR at Separation/Transfer)</v>
      </c>
      <c r="M394" s="13">
        <f t="shared" si="109"/>
        <v>0.55891362058403105</v>
      </c>
      <c r="N394" s="13"/>
      <c r="O394" s="19">
        <v>384</v>
      </c>
      <c r="P394">
        <f t="shared" si="110"/>
        <v>3</v>
      </c>
      <c r="Q394">
        <f t="shared" si="111"/>
        <v>255</v>
      </c>
      <c r="R394">
        <f t="shared" si="112"/>
        <v>3</v>
      </c>
      <c r="S394" t="b">
        <f t="shared" si="113"/>
        <v>1</v>
      </c>
      <c r="T394" t="b">
        <f t="shared" si="114"/>
        <v>0</v>
      </c>
      <c r="W394" t="str">
        <f t="shared" si="124"/>
        <v>DFASGS CSRS Cash Payment (Replaces GA and GQ at Separation/Transfer)</v>
      </c>
      <c r="X394" t="str">
        <f t="shared" si="124"/>
        <v/>
      </c>
      <c r="Y394" t="str">
        <f t="shared" si="124"/>
        <v/>
      </c>
      <c r="Z394" t="str">
        <f t="shared" si="124"/>
        <v/>
      </c>
      <c r="AA394" t="str">
        <f t="shared" si="124"/>
        <v/>
      </c>
      <c r="AC394" t="str">
        <f t="shared" si="125"/>
        <v>DFASGT FERS Cash Payment (Replaces GP and GR at Separation/Transfer)</v>
      </c>
      <c r="AD394" t="str">
        <f t="shared" si="125"/>
        <v/>
      </c>
      <c r="AE394" t="str">
        <f t="shared" si="125"/>
        <v/>
      </c>
      <c r="AF394" t="str">
        <f t="shared" si="125"/>
        <v/>
      </c>
      <c r="AG394" t="str">
        <f t="shared" si="125"/>
        <v/>
      </c>
      <c r="AI394">
        <f t="shared" si="115"/>
        <v>1</v>
      </c>
      <c r="AJ394">
        <f t="shared" si="116"/>
        <v>255</v>
      </c>
      <c r="AK394" t="str">
        <f t="shared" si="117"/>
        <v>20181DFASGS CSRS Cash Payment (Replaces GA and GQ at Separation/Transfer)</v>
      </c>
      <c r="AL394" t="str">
        <f t="shared" si="118"/>
        <v xml:space="preserve"> CSRS Cash Payment (Replaces GA and GQ at Separation/Transfer)</v>
      </c>
      <c r="AM394" t="str">
        <f t="shared" si="119"/>
        <v>20181DFASGT FERS Cash Payment (Replaces GP and GR at Separation/Transfer)</v>
      </c>
      <c r="AN394" t="str">
        <f t="shared" si="120"/>
        <v xml:space="preserve"> FERS Cash Payment (Replaces GP and GR at Separation/Transfer)</v>
      </c>
      <c r="AO394" s="13">
        <f t="shared" si="121"/>
        <v>0.55891362058403105</v>
      </c>
      <c r="AP394">
        <f t="shared" si="122"/>
        <v>1</v>
      </c>
      <c r="AQ394" t="str">
        <f t="shared" si="123"/>
        <v>DFASGS CSRS Cash Payment (Replaces GA and GQ at Separation/Transfer)DFASGT FERS Cash Payment (Replaces GP and GR at Separation/Transfer)</v>
      </c>
    </row>
    <row r="395" spans="1:43" x14ac:dyDescent="0.35">
      <c r="A395" s="18" t="s">
        <v>1839</v>
      </c>
      <c r="B395" t="s">
        <v>1424</v>
      </c>
      <c r="C395" t="s">
        <v>1425</v>
      </c>
      <c r="D395" s="18" t="s">
        <v>1839</v>
      </c>
      <c r="E395" t="s">
        <v>1417</v>
      </c>
      <c r="F395" t="s">
        <v>1418</v>
      </c>
      <c r="G395" s="13">
        <v>0.87118644067796613</v>
      </c>
      <c r="I395">
        <v>20181</v>
      </c>
      <c r="J395" t="str">
        <f t="shared" si="106"/>
        <v>20181DFASGT FERS Cash Payment (Replaces GP and GR at Separation/Transfer)20181DFASGP FERS Cash Payment</v>
      </c>
      <c r="K395" t="str">
        <f t="shared" si="107"/>
        <v>20181DFASGT FERS Cash Payment (Replaces GP and GR at Separation/Transfer)</v>
      </c>
      <c r="L395" t="str">
        <f t="shared" si="108"/>
        <v>20181DFASGP FERS Cash Payment</v>
      </c>
      <c r="M395" s="13">
        <f t="shared" si="109"/>
        <v>0.87118644067796613</v>
      </c>
      <c r="N395" s="13"/>
      <c r="O395" s="19">
        <v>385</v>
      </c>
      <c r="P395">
        <f t="shared" si="110"/>
        <v>3</v>
      </c>
      <c r="Q395">
        <f t="shared" si="111"/>
        <v>256</v>
      </c>
      <c r="R395">
        <f t="shared" si="112"/>
        <v>1</v>
      </c>
      <c r="S395" t="b">
        <f t="shared" si="113"/>
        <v>1</v>
      </c>
      <c r="T395" t="b">
        <f t="shared" si="114"/>
        <v>0</v>
      </c>
      <c r="W395" t="str">
        <f t="shared" si="124"/>
        <v>DFASGT FERS Cash Payment (Replaces GP and GR at Separation/Transfer)</v>
      </c>
      <c r="X395" t="str">
        <f t="shared" si="124"/>
        <v/>
      </c>
      <c r="Y395" t="str">
        <f t="shared" si="124"/>
        <v/>
      </c>
      <c r="Z395" t="str">
        <f t="shared" si="124"/>
        <v/>
      </c>
      <c r="AA395" t="str">
        <f t="shared" si="124"/>
        <v/>
      </c>
      <c r="AC395" t="str">
        <f t="shared" si="125"/>
        <v>DFASGP FERS Cash Payment</v>
      </c>
      <c r="AD395" t="str">
        <f t="shared" si="125"/>
        <v/>
      </c>
      <c r="AE395" t="str">
        <f t="shared" si="125"/>
        <v/>
      </c>
      <c r="AF395" t="str">
        <f t="shared" si="125"/>
        <v/>
      </c>
      <c r="AG395" t="str">
        <f t="shared" si="125"/>
        <v/>
      </c>
      <c r="AI395">
        <f t="shared" si="115"/>
        <v>1</v>
      </c>
      <c r="AJ395">
        <f t="shared" si="116"/>
        <v>256</v>
      </c>
      <c r="AK395" t="str">
        <f t="shared" si="117"/>
        <v>20181DFASGT FERS Cash Payment (Replaces GP and GR at Separation/Transfer)</v>
      </c>
      <c r="AL395" t="str">
        <f t="shared" si="118"/>
        <v xml:space="preserve"> FERS Cash Payment (Replaces GP and GR at Separation/Transfer)</v>
      </c>
      <c r="AM395" t="str">
        <f t="shared" si="119"/>
        <v>20181DFASGP FERS Cash Payment</v>
      </c>
      <c r="AN395" t="str">
        <f t="shared" si="120"/>
        <v xml:space="preserve"> FERS Cash Payment</v>
      </c>
      <c r="AO395" s="13">
        <f t="shared" si="121"/>
        <v>0.87118644067796613</v>
      </c>
      <c r="AP395">
        <f t="shared" si="122"/>
        <v>1</v>
      </c>
      <c r="AQ395" t="str">
        <f t="shared" si="123"/>
        <v>DFASGT FERS Cash Payment (Replaces GP and GR at Separation/Transfer)DFASGP FERS Cash Payment</v>
      </c>
    </row>
    <row r="396" spans="1:43" x14ac:dyDescent="0.35">
      <c r="A396" s="18" t="s">
        <v>1839</v>
      </c>
      <c r="B396" t="s">
        <v>1424</v>
      </c>
      <c r="C396" t="s">
        <v>1425</v>
      </c>
      <c r="D396" s="18" t="s">
        <v>1839</v>
      </c>
      <c r="E396" t="s">
        <v>1421</v>
      </c>
      <c r="F396" t="s">
        <v>1422</v>
      </c>
      <c r="G396" s="13">
        <v>0.68683760683760686</v>
      </c>
      <c r="I396">
        <v>20181</v>
      </c>
      <c r="J396" t="str">
        <f t="shared" ref="J396:J459" si="126">K396&amp;L396</f>
        <v>20181DFASGT FERS Cash Payment (Replaces GP and GR at Separation/Transfer)20181DFASGR FERS (Annuitant) Cash Payment</v>
      </c>
      <c r="K396" t="str">
        <f t="shared" ref="K396:K459" si="127">I396&amp;A396&amp;B396&amp;C396</f>
        <v>20181DFASGT FERS Cash Payment (Replaces GP and GR at Separation/Transfer)</v>
      </c>
      <c r="L396" t="str">
        <f t="shared" ref="L396:L459" si="128">I396&amp;D396&amp;E396&amp;F396</f>
        <v>20181DFASGR FERS (Annuitant) Cash Payment</v>
      </c>
      <c r="M396" s="13">
        <f t="shared" ref="M396:M459" si="129">G396</f>
        <v>0.68683760683760686</v>
      </c>
      <c r="N396" s="13"/>
      <c r="O396" s="19">
        <v>386</v>
      </c>
      <c r="P396">
        <f t="shared" ref="P396:P459" si="130">COUNTIF(C$11:C$2269, C396)</f>
        <v>3</v>
      </c>
      <c r="Q396">
        <f t="shared" ref="Q396:Q459" si="131">IF(ROW()=11,1,IF(R395+1=R396,Q395,Q395+1))</f>
        <v>256</v>
      </c>
      <c r="R396">
        <f t="shared" ref="R396:R459" si="132">IF(C396=C395, R395+1, 1)</f>
        <v>2</v>
      </c>
      <c r="S396" t="b">
        <f t="shared" ref="S396:S459" si="133">A396=D396</f>
        <v>1</v>
      </c>
      <c r="T396" t="b">
        <f t="shared" ref="T396:T459" si="134">A396&amp;B396&amp;C396=D396&amp;E396&amp;F396</f>
        <v>0</v>
      </c>
      <c r="W396" t="str">
        <f t="shared" si="124"/>
        <v>DFASGT FERS Cash Payment (Replaces GP and GR at Separation/Transfer)</v>
      </c>
      <c r="X396" t="str">
        <f t="shared" si="124"/>
        <v/>
      </c>
      <c r="Y396" t="str">
        <f t="shared" si="124"/>
        <v/>
      </c>
      <c r="Z396" t="str">
        <f t="shared" si="124"/>
        <v/>
      </c>
      <c r="AA396" t="str">
        <f t="shared" si="124"/>
        <v/>
      </c>
      <c r="AC396" t="str">
        <f t="shared" si="125"/>
        <v>DFASGR FERS (Annuitant) Cash Payment</v>
      </c>
      <c r="AD396" t="str">
        <f t="shared" si="125"/>
        <v/>
      </c>
      <c r="AE396" t="str">
        <f t="shared" si="125"/>
        <v/>
      </c>
      <c r="AF396" t="str">
        <f t="shared" si="125"/>
        <v/>
      </c>
      <c r="AG396" t="str">
        <f t="shared" si="125"/>
        <v/>
      </c>
      <c r="AI396">
        <f t="shared" ref="AI396:AI459" si="135">COUNTIF(AQ396:AQ2654, AQ396)</f>
        <v>1</v>
      </c>
      <c r="AJ396">
        <f t="shared" ref="AJ396:AJ459" si="136">Q396</f>
        <v>256</v>
      </c>
      <c r="AK396" t="str">
        <f t="shared" ref="AK396:AK459" si="137">K396</f>
        <v>20181DFASGT FERS Cash Payment (Replaces GP and GR at Separation/Transfer)</v>
      </c>
      <c r="AL396" t="str">
        <f t="shared" ref="AL396:AL459" si="138">C396</f>
        <v xml:space="preserve"> FERS Cash Payment (Replaces GP and GR at Separation/Transfer)</v>
      </c>
      <c r="AM396" t="str">
        <f t="shared" ref="AM396:AM459" si="139">L396</f>
        <v>20181DFASGR FERS (Annuitant) Cash Payment</v>
      </c>
      <c r="AN396" t="str">
        <f t="shared" ref="AN396:AN459" si="140">IF(F396="", "", F396)</f>
        <v xml:space="preserve"> FERS (Annuitant) Cash Payment</v>
      </c>
      <c r="AO396" s="13">
        <f t="shared" ref="AO396:AO459" si="141">M396</f>
        <v>0.68683760683760686</v>
      </c>
      <c r="AP396">
        <f t="shared" ref="AP396:AP459" si="142">COUNTIF(AQ$11:AQ$2269, AQ396)</f>
        <v>1</v>
      </c>
      <c r="AQ396" t="str">
        <f t="shared" ref="AQ396:AQ459" si="143">W396&amp;AC396&amp;X396&amp;AD396&amp;Y396&amp;AE396&amp;Z396&amp;AF396&amp;AA396&amp;AG396</f>
        <v>DFASGT FERS Cash Payment (Replaces GP and GR at Separation/Transfer)DFASGR FERS (Annuitant) Cash Payment</v>
      </c>
    </row>
    <row r="397" spans="1:43" x14ac:dyDescent="0.35">
      <c r="A397" s="18" t="s">
        <v>1839</v>
      </c>
      <c r="B397" t="s">
        <v>1424</v>
      </c>
      <c r="C397" t="s">
        <v>1425</v>
      </c>
      <c r="D397" s="18" t="s">
        <v>1839</v>
      </c>
      <c r="E397" t="s">
        <v>804</v>
      </c>
      <c r="F397" t="s">
        <v>1423</v>
      </c>
      <c r="G397" s="13">
        <v>0.55891362058403105</v>
      </c>
      <c r="I397">
        <v>20181</v>
      </c>
      <c r="J397" t="str">
        <f t="shared" si="126"/>
        <v>20181DFASGT FERS Cash Payment (Replaces GP and GR at Separation/Transfer)20181DFASGS CSRS Cash Payment (Replaces GA and GQ at Separation/Transfer)</v>
      </c>
      <c r="K397" t="str">
        <f t="shared" si="127"/>
        <v>20181DFASGT FERS Cash Payment (Replaces GP and GR at Separation/Transfer)</v>
      </c>
      <c r="L397" t="str">
        <f t="shared" si="128"/>
        <v>20181DFASGS CSRS Cash Payment (Replaces GA and GQ at Separation/Transfer)</v>
      </c>
      <c r="M397" s="13">
        <f t="shared" si="129"/>
        <v>0.55891362058403105</v>
      </c>
      <c r="N397" s="13"/>
      <c r="O397" s="19">
        <v>387</v>
      </c>
      <c r="P397">
        <f t="shared" si="130"/>
        <v>3</v>
      </c>
      <c r="Q397">
        <f t="shared" si="131"/>
        <v>256</v>
      </c>
      <c r="R397">
        <f t="shared" si="132"/>
        <v>3</v>
      </c>
      <c r="S397" t="b">
        <f t="shared" si="133"/>
        <v>1</v>
      </c>
      <c r="T397" t="b">
        <f t="shared" si="134"/>
        <v>0</v>
      </c>
      <c r="W397" t="str">
        <f t="shared" si="124"/>
        <v>DFASGT FERS Cash Payment (Replaces GP and GR at Separation/Transfer)</v>
      </c>
      <c r="X397" t="str">
        <f t="shared" si="124"/>
        <v/>
      </c>
      <c r="Y397" t="str">
        <f t="shared" si="124"/>
        <v/>
      </c>
      <c r="Z397" t="str">
        <f t="shared" si="124"/>
        <v/>
      </c>
      <c r="AA397" t="str">
        <f t="shared" si="124"/>
        <v/>
      </c>
      <c r="AC397" t="str">
        <f t="shared" si="125"/>
        <v>DFASGS CSRS Cash Payment (Replaces GA and GQ at Separation/Transfer)</v>
      </c>
      <c r="AD397" t="str">
        <f t="shared" si="125"/>
        <v/>
      </c>
      <c r="AE397" t="str">
        <f t="shared" si="125"/>
        <v/>
      </c>
      <c r="AF397" t="str">
        <f t="shared" si="125"/>
        <v/>
      </c>
      <c r="AG397" t="str">
        <f t="shared" si="125"/>
        <v/>
      </c>
      <c r="AI397">
        <f t="shared" si="135"/>
        <v>1</v>
      </c>
      <c r="AJ397">
        <f t="shared" si="136"/>
        <v>256</v>
      </c>
      <c r="AK397" t="str">
        <f t="shared" si="137"/>
        <v>20181DFASGT FERS Cash Payment (Replaces GP and GR at Separation/Transfer)</v>
      </c>
      <c r="AL397" t="str">
        <f t="shared" si="138"/>
        <v xml:space="preserve"> FERS Cash Payment (Replaces GP and GR at Separation/Transfer)</v>
      </c>
      <c r="AM397" t="str">
        <f t="shared" si="139"/>
        <v>20181DFASGS CSRS Cash Payment (Replaces GA and GQ at Separation/Transfer)</v>
      </c>
      <c r="AN397" t="str">
        <f t="shared" si="140"/>
        <v xml:space="preserve"> CSRS Cash Payment (Replaces GA and GQ at Separation/Transfer)</v>
      </c>
      <c r="AO397" s="13">
        <f t="shared" si="141"/>
        <v>0.55891362058403105</v>
      </c>
      <c r="AP397">
        <f t="shared" si="142"/>
        <v>1</v>
      </c>
      <c r="AQ397" t="str">
        <f t="shared" si="143"/>
        <v>DFASGT FERS Cash Payment (Replaces GP and GR at Separation/Transfer)DFASGS CSRS Cash Payment (Replaces GA and GQ at Separation/Transfer)</v>
      </c>
    </row>
    <row r="398" spans="1:43" x14ac:dyDescent="0.35">
      <c r="A398" s="18" t="s">
        <v>1839</v>
      </c>
      <c r="B398" t="s">
        <v>1426</v>
      </c>
      <c r="C398" t="s">
        <v>1427</v>
      </c>
      <c r="D398" s="18" t="s">
        <v>1839</v>
      </c>
      <c r="E398" t="s">
        <v>1415</v>
      </c>
      <c r="F398" t="s">
        <v>1416</v>
      </c>
      <c r="G398" s="13">
        <v>0.55603074183615475</v>
      </c>
      <c r="I398">
        <v>20181</v>
      </c>
      <c r="J398" t="str">
        <f t="shared" si="126"/>
        <v>20181DFASGX Military Deposits (Replaces GM and GH at Separation/Transfer)20181DFASGM Military Deposit Cash Payment</v>
      </c>
      <c r="K398" t="str">
        <f t="shared" si="127"/>
        <v>20181DFASGX Military Deposits (Replaces GM and GH at Separation/Transfer)</v>
      </c>
      <c r="L398" t="str">
        <f t="shared" si="128"/>
        <v>20181DFASGM Military Deposit Cash Payment</v>
      </c>
      <c r="M398" s="13">
        <f t="shared" si="129"/>
        <v>0.55603074183615475</v>
      </c>
      <c r="N398" s="13"/>
      <c r="O398" s="19">
        <v>388</v>
      </c>
      <c r="P398">
        <f t="shared" si="130"/>
        <v>1</v>
      </c>
      <c r="Q398">
        <f t="shared" si="131"/>
        <v>257</v>
      </c>
      <c r="R398">
        <f t="shared" si="132"/>
        <v>1</v>
      </c>
      <c r="S398" t="b">
        <f t="shared" si="133"/>
        <v>1</v>
      </c>
      <c r="T398" t="b">
        <f t="shared" si="134"/>
        <v>0</v>
      </c>
      <c r="W398" t="str">
        <f t="shared" si="124"/>
        <v>DFASGX Military Deposits (Replaces GM and GH at Separation/Transfer)</v>
      </c>
      <c r="X398" t="str">
        <f t="shared" si="124"/>
        <v/>
      </c>
      <c r="Y398" t="str">
        <f t="shared" si="124"/>
        <v/>
      </c>
      <c r="Z398" t="str">
        <f t="shared" si="124"/>
        <v/>
      </c>
      <c r="AA398" t="str">
        <f t="shared" si="124"/>
        <v/>
      </c>
      <c r="AC398" t="str">
        <f t="shared" si="125"/>
        <v>DFASGM Military Deposit Cash Payment</v>
      </c>
      <c r="AD398" t="str">
        <f t="shared" si="125"/>
        <v/>
      </c>
      <c r="AE398" t="str">
        <f t="shared" si="125"/>
        <v/>
      </c>
      <c r="AF398" t="str">
        <f t="shared" si="125"/>
        <v/>
      </c>
      <c r="AG398" t="str">
        <f t="shared" si="125"/>
        <v/>
      </c>
      <c r="AI398">
        <f t="shared" si="135"/>
        <v>1</v>
      </c>
      <c r="AJ398">
        <f t="shared" si="136"/>
        <v>257</v>
      </c>
      <c r="AK398" t="str">
        <f t="shared" si="137"/>
        <v>20181DFASGX Military Deposits (Replaces GM and GH at Separation/Transfer)</v>
      </c>
      <c r="AL398" t="str">
        <f t="shared" si="138"/>
        <v xml:space="preserve"> Military Deposits (Replaces GM and GH at Separation/Transfer)</v>
      </c>
      <c r="AM398" t="str">
        <f t="shared" si="139"/>
        <v>20181DFASGM Military Deposit Cash Payment</v>
      </c>
      <c r="AN398" t="str">
        <f t="shared" si="140"/>
        <v xml:space="preserve"> Military Deposit Cash Payment</v>
      </c>
      <c r="AO398" s="13">
        <f t="shared" si="141"/>
        <v>0.55603074183615475</v>
      </c>
      <c r="AP398">
        <f t="shared" si="142"/>
        <v>1</v>
      </c>
      <c r="AQ398" t="str">
        <f t="shared" si="143"/>
        <v>DFASGX Military Deposits (Replaces GM and GH at Separation/Transfer)DFASGM Military Deposit Cash Payment</v>
      </c>
    </row>
    <row r="399" spans="1:43" x14ac:dyDescent="0.35">
      <c r="A399" s="18" t="s">
        <v>1839</v>
      </c>
      <c r="B399" t="s">
        <v>690</v>
      </c>
      <c r="C399" t="s">
        <v>1436</v>
      </c>
      <c r="D399" s="18" t="s">
        <v>1839</v>
      </c>
      <c r="E399" t="s">
        <v>691</v>
      </c>
      <c r="F399" t="s">
        <v>1437</v>
      </c>
      <c r="G399" s="13">
        <v>0.58640632921187985</v>
      </c>
      <c r="I399">
        <v>20181</v>
      </c>
      <c r="J399" t="str">
        <f t="shared" si="126"/>
        <v>20181DFASBATerm Negotiations20181DFASBBMid-Term Negotiations</v>
      </c>
      <c r="K399" t="str">
        <f t="shared" si="127"/>
        <v>20181DFASBATerm Negotiations</v>
      </c>
      <c r="L399" t="str">
        <f t="shared" si="128"/>
        <v>20181DFASBBMid-Term Negotiations</v>
      </c>
      <c r="M399" s="13">
        <f t="shared" si="129"/>
        <v>0.58640632921187985</v>
      </c>
      <c r="N399" s="13"/>
      <c r="O399" s="19">
        <v>389</v>
      </c>
      <c r="P399">
        <f t="shared" si="130"/>
        <v>3</v>
      </c>
      <c r="Q399">
        <f t="shared" si="131"/>
        <v>258</v>
      </c>
      <c r="R399">
        <f t="shared" si="132"/>
        <v>1</v>
      </c>
      <c r="S399" t="b">
        <f t="shared" si="133"/>
        <v>1</v>
      </c>
      <c r="T399" t="b">
        <f t="shared" si="134"/>
        <v>0</v>
      </c>
      <c r="W399" t="str">
        <f t="shared" si="124"/>
        <v>DFASBATerm Negotiations</v>
      </c>
      <c r="X399" t="str">
        <f t="shared" si="124"/>
        <v/>
      </c>
      <c r="Y399" t="str">
        <f t="shared" si="124"/>
        <v/>
      </c>
      <c r="Z399" t="str">
        <f t="shared" si="124"/>
        <v/>
      </c>
      <c r="AA399" t="str">
        <f t="shared" si="124"/>
        <v/>
      </c>
      <c r="AC399" t="str">
        <f t="shared" si="125"/>
        <v>DFASBBMid-Term Negotiations</v>
      </c>
      <c r="AD399" t="str">
        <f t="shared" si="125"/>
        <v/>
      </c>
      <c r="AE399" t="str">
        <f t="shared" si="125"/>
        <v/>
      </c>
      <c r="AF399" t="str">
        <f t="shared" si="125"/>
        <v/>
      </c>
      <c r="AG399" t="str">
        <f t="shared" si="125"/>
        <v/>
      </c>
      <c r="AI399">
        <f t="shared" si="135"/>
        <v>1</v>
      </c>
      <c r="AJ399">
        <f t="shared" si="136"/>
        <v>258</v>
      </c>
      <c r="AK399" t="str">
        <f t="shared" si="137"/>
        <v>20181DFASBATerm Negotiations</v>
      </c>
      <c r="AL399" t="str">
        <f t="shared" si="138"/>
        <v>Term Negotiations</v>
      </c>
      <c r="AM399" t="str">
        <f t="shared" si="139"/>
        <v>20181DFASBBMid-Term Negotiations</v>
      </c>
      <c r="AN399" t="str">
        <f t="shared" si="140"/>
        <v>Mid-Term Negotiations</v>
      </c>
      <c r="AO399" s="13">
        <f t="shared" si="141"/>
        <v>0.58640632921187985</v>
      </c>
      <c r="AP399">
        <f t="shared" si="142"/>
        <v>1</v>
      </c>
      <c r="AQ399" t="str">
        <f t="shared" si="143"/>
        <v>DFASBATerm NegotiationsDFASBBMid-Term Negotiations</v>
      </c>
    </row>
    <row r="400" spans="1:43" x14ac:dyDescent="0.35">
      <c r="A400" s="18" t="s">
        <v>1839</v>
      </c>
      <c r="B400" t="s">
        <v>690</v>
      </c>
      <c r="C400" t="s">
        <v>1436</v>
      </c>
      <c r="D400" s="18" t="s">
        <v>1837</v>
      </c>
      <c r="E400" t="s">
        <v>688</v>
      </c>
      <c r="F400" t="s">
        <v>689</v>
      </c>
      <c r="G400" s="13">
        <v>0.53726618548606941</v>
      </c>
      <c r="I400">
        <v>20181</v>
      </c>
      <c r="J400" t="str">
        <f t="shared" si="126"/>
        <v>20181DFASBATerm Negotiations20181IBCLRTLABOR RELATION - TERM NEGOTIATION</v>
      </c>
      <c r="K400" t="str">
        <f t="shared" si="127"/>
        <v>20181DFASBATerm Negotiations</v>
      </c>
      <c r="L400" t="str">
        <f t="shared" si="128"/>
        <v>20181IBCLRTLABOR RELATION - TERM NEGOTIATION</v>
      </c>
      <c r="M400" s="13">
        <f t="shared" si="129"/>
        <v>0.53726618548606941</v>
      </c>
      <c r="N400" s="13"/>
      <c r="O400" s="19">
        <v>390</v>
      </c>
      <c r="P400">
        <f t="shared" si="130"/>
        <v>3</v>
      </c>
      <c r="Q400">
        <f t="shared" si="131"/>
        <v>258</v>
      </c>
      <c r="R400">
        <f t="shared" si="132"/>
        <v>2</v>
      </c>
      <c r="S400" t="b">
        <f t="shared" si="133"/>
        <v>0</v>
      </c>
      <c r="T400" t="b">
        <f t="shared" si="134"/>
        <v>0</v>
      </c>
      <c r="W400" t="str">
        <f t="shared" si="124"/>
        <v>DFASBATerm Negotiations</v>
      </c>
      <c r="X400" t="str">
        <f t="shared" si="124"/>
        <v/>
      </c>
      <c r="Y400" t="str">
        <f t="shared" si="124"/>
        <v/>
      </c>
      <c r="Z400" t="str">
        <f t="shared" si="124"/>
        <v/>
      </c>
      <c r="AA400" t="str">
        <f t="shared" si="124"/>
        <v/>
      </c>
      <c r="AC400" t="str">
        <f t="shared" si="125"/>
        <v/>
      </c>
      <c r="AD400" t="str">
        <f t="shared" si="125"/>
        <v/>
      </c>
      <c r="AE400" t="str">
        <f t="shared" si="125"/>
        <v/>
      </c>
      <c r="AF400" t="str">
        <f t="shared" si="125"/>
        <v>IBCLRTLABOR RELATION - TERM NEGOTIATION</v>
      </c>
      <c r="AG400" t="str">
        <f t="shared" si="125"/>
        <v/>
      </c>
      <c r="AI400">
        <f t="shared" si="135"/>
        <v>1</v>
      </c>
      <c r="AJ400">
        <f t="shared" si="136"/>
        <v>258</v>
      </c>
      <c r="AK400" t="str">
        <f t="shared" si="137"/>
        <v>20181DFASBATerm Negotiations</v>
      </c>
      <c r="AL400" t="str">
        <f t="shared" si="138"/>
        <v>Term Negotiations</v>
      </c>
      <c r="AM400" t="str">
        <f t="shared" si="139"/>
        <v>20181IBCLRTLABOR RELATION - TERM NEGOTIATION</v>
      </c>
      <c r="AN400" t="str">
        <f t="shared" si="140"/>
        <v>LABOR RELATION - TERM NEGOTIATION</v>
      </c>
      <c r="AO400" s="13">
        <f t="shared" si="141"/>
        <v>0.53726618548606941</v>
      </c>
      <c r="AP400">
        <f t="shared" si="142"/>
        <v>1</v>
      </c>
      <c r="AQ400" t="str">
        <f t="shared" si="143"/>
        <v>DFASBATerm NegotiationsIBCLRTLABOR RELATION - TERM NEGOTIATION</v>
      </c>
    </row>
    <row r="401" spans="1:43" x14ac:dyDescent="0.35">
      <c r="A401" s="18" t="s">
        <v>1839</v>
      </c>
      <c r="B401" t="s">
        <v>690</v>
      </c>
      <c r="C401" t="s">
        <v>1436</v>
      </c>
      <c r="D401" s="18" t="s">
        <v>1837</v>
      </c>
      <c r="E401" t="s">
        <v>686</v>
      </c>
      <c r="F401" t="s">
        <v>687</v>
      </c>
      <c r="G401" s="13">
        <v>0.51812500502149983</v>
      </c>
      <c r="I401">
        <v>20181</v>
      </c>
      <c r="J401" t="str">
        <f t="shared" si="126"/>
        <v>20181DFASBATerm Negotiations20181IBCLRMLABOR RELATION - MID-TERM NEGOTIATIONS</v>
      </c>
      <c r="K401" t="str">
        <f t="shared" si="127"/>
        <v>20181DFASBATerm Negotiations</v>
      </c>
      <c r="L401" t="str">
        <f t="shared" si="128"/>
        <v>20181IBCLRMLABOR RELATION - MID-TERM NEGOTIATIONS</v>
      </c>
      <c r="M401" s="13">
        <f t="shared" si="129"/>
        <v>0.51812500502149983</v>
      </c>
      <c r="N401" s="13"/>
      <c r="O401" s="19">
        <v>391</v>
      </c>
      <c r="P401">
        <f t="shared" si="130"/>
        <v>3</v>
      </c>
      <c r="Q401">
        <f t="shared" si="131"/>
        <v>258</v>
      </c>
      <c r="R401">
        <f t="shared" si="132"/>
        <v>3</v>
      </c>
      <c r="S401" t="b">
        <f t="shared" si="133"/>
        <v>0</v>
      </c>
      <c r="T401" t="b">
        <f t="shared" si="134"/>
        <v>0</v>
      </c>
      <c r="W401" t="str">
        <f t="shared" si="124"/>
        <v>DFASBATerm Negotiations</v>
      </c>
      <c r="X401" t="str">
        <f t="shared" si="124"/>
        <v/>
      </c>
      <c r="Y401" t="str">
        <f t="shared" si="124"/>
        <v/>
      </c>
      <c r="Z401" t="str">
        <f t="shared" si="124"/>
        <v/>
      </c>
      <c r="AA401" t="str">
        <f t="shared" si="124"/>
        <v/>
      </c>
      <c r="AC401" t="str">
        <f t="shared" si="125"/>
        <v/>
      </c>
      <c r="AD401" t="str">
        <f t="shared" si="125"/>
        <v/>
      </c>
      <c r="AE401" t="str">
        <f t="shared" si="125"/>
        <v/>
      </c>
      <c r="AF401" t="str">
        <f t="shared" si="125"/>
        <v>IBCLRMLABOR RELATION - MID-TERM NEGOTIATIONS</v>
      </c>
      <c r="AG401" t="str">
        <f t="shared" si="125"/>
        <v/>
      </c>
      <c r="AI401">
        <f t="shared" si="135"/>
        <v>1</v>
      </c>
      <c r="AJ401">
        <f t="shared" si="136"/>
        <v>258</v>
      </c>
      <c r="AK401" t="str">
        <f t="shared" si="137"/>
        <v>20181DFASBATerm Negotiations</v>
      </c>
      <c r="AL401" t="str">
        <f t="shared" si="138"/>
        <v>Term Negotiations</v>
      </c>
      <c r="AM401" t="str">
        <f t="shared" si="139"/>
        <v>20181IBCLRMLABOR RELATION - MID-TERM NEGOTIATIONS</v>
      </c>
      <c r="AN401" t="str">
        <f t="shared" si="140"/>
        <v>LABOR RELATION - MID-TERM NEGOTIATIONS</v>
      </c>
      <c r="AO401" s="13">
        <f t="shared" si="141"/>
        <v>0.51812500502149983</v>
      </c>
      <c r="AP401">
        <f t="shared" si="142"/>
        <v>1</v>
      </c>
      <c r="AQ401" t="str">
        <f t="shared" si="143"/>
        <v>DFASBATerm NegotiationsIBCLRMLABOR RELATION - MID-TERM NEGOTIATIONS</v>
      </c>
    </row>
    <row r="402" spans="1:43" x14ac:dyDescent="0.35">
      <c r="A402" s="18" t="s">
        <v>1839</v>
      </c>
      <c r="B402" t="s">
        <v>691</v>
      </c>
      <c r="C402" t="s">
        <v>1437</v>
      </c>
      <c r="D402" s="18" t="s">
        <v>1837</v>
      </c>
      <c r="E402" t="s">
        <v>686</v>
      </c>
      <c r="F402" t="s">
        <v>687</v>
      </c>
      <c r="G402" s="13">
        <v>0.6241006746058968</v>
      </c>
      <c r="I402">
        <v>20181</v>
      </c>
      <c r="J402" t="str">
        <f t="shared" si="126"/>
        <v>20181DFASBBMid-Term Negotiations20181IBCLRMLABOR RELATION - MID-TERM NEGOTIATIONS</v>
      </c>
      <c r="K402" t="str">
        <f t="shared" si="127"/>
        <v>20181DFASBBMid-Term Negotiations</v>
      </c>
      <c r="L402" t="str">
        <f t="shared" si="128"/>
        <v>20181IBCLRMLABOR RELATION - MID-TERM NEGOTIATIONS</v>
      </c>
      <c r="M402" s="13">
        <f t="shared" si="129"/>
        <v>0.6241006746058968</v>
      </c>
      <c r="N402" s="13"/>
      <c r="O402" s="19">
        <v>392</v>
      </c>
      <c r="P402">
        <f t="shared" si="130"/>
        <v>2</v>
      </c>
      <c r="Q402">
        <f t="shared" si="131"/>
        <v>259</v>
      </c>
      <c r="R402">
        <f t="shared" si="132"/>
        <v>1</v>
      </c>
      <c r="S402" t="b">
        <f t="shared" si="133"/>
        <v>0</v>
      </c>
      <c r="T402" t="b">
        <f t="shared" si="134"/>
        <v>0</v>
      </c>
      <c r="W402" t="str">
        <f t="shared" si="124"/>
        <v>DFASBBMid-Term Negotiations</v>
      </c>
      <c r="X402" t="str">
        <f t="shared" si="124"/>
        <v/>
      </c>
      <c r="Y402" t="str">
        <f t="shared" si="124"/>
        <v/>
      </c>
      <c r="Z402" t="str">
        <f t="shared" si="124"/>
        <v/>
      </c>
      <c r="AA402" t="str">
        <f t="shared" si="124"/>
        <v/>
      </c>
      <c r="AC402" t="str">
        <f t="shared" si="125"/>
        <v/>
      </c>
      <c r="AD402" t="str">
        <f t="shared" si="125"/>
        <v/>
      </c>
      <c r="AE402" t="str">
        <f t="shared" si="125"/>
        <v/>
      </c>
      <c r="AF402" t="str">
        <f t="shared" si="125"/>
        <v>IBCLRMLABOR RELATION - MID-TERM NEGOTIATIONS</v>
      </c>
      <c r="AG402" t="str">
        <f t="shared" si="125"/>
        <v/>
      </c>
      <c r="AI402">
        <f t="shared" si="135"/>
        <v>2</v>
      </c>
      <c r="AJ402">
        <f t="shared" si="136"/>
        <v>259</v>
      </c>
      <c r="AK402" t="str">
        <f t="shared" si="137"/>
        <v>20181DFASBBMid-Term Negotiations</v>
      </c>
      <c r="AL402" t="str">
        <f t="shared" si="138"/>
        <v>Mid-Term Negotiations</v>
      </c>
      <c r="AM402" t="str">
        <f t="shared" si="139"/>
        <v>20181IBCLRMLABOR RELATION - MID-TERM NEGOTIATIONS</v>
      </c>
      <c r="AN402" t="str">
        <f t="shared" si="140"/>
        <v>LABOR RELATION - MID-TERM NEGOTIATIONS</v>
      </c>
      <c r="AO402" s="13">
        <f t="shared" si="141"/>
        <v>0.6241006746058968</v>
      </c>
      <c r="AP402">
        <f t="shared" si="142"/>
        <v>2</v>
      </c>
      <c r="AQ402" t="str">
        <f t="shared" si="143"/>
        <v>DFASBBMid-Term NegotiationsIBCLRMLABOR RELATION - MID-TERM NEGOTIATIONS</v>
      </c>
    </row>
    <row r="403" spans="1:43" x14ac:dyDescent="0.35">
      <c r="A403" s="18" t="s">
        <v>1839</v>
      </c>
      <c r="B403" t="s">
        <v>691</v>
      </c>
      <c r="C403" t="s">
        <v>1437</v>
      </c>
      <c r="D403" s="18" t="s">
        <v>1839</v>
      </c>
      <c r="E403" t="s">
        <v>690</v>
      </c>
      <c r="F403" t="s">
        <v>1436</v>
      </c>
      <c r="G403" s="13">
        <v>0.58640632921187985</v>
      </c>
      <c r="I403">
        <v>20181</v>
      </c>
      <c r="J403" t="str">
        <f t="shared" si="126"/>
        <v>20181DFASBBMid-Term Negotiations20181DFASBATerm Negotiations</v>
      </c>
      <c r="K403" t="str">
        <f t="shared" si="127"/>
        <v>20181DFASBBMid-Term Negotiations</v>
      </c>
      <c r="L403" t="str">
        <f t="shared" si="128"/>
        <v>20181DFASBATerm Negotiations</v>
      </c>
      <c r="M403" s="13">
        <f t="shared" si="129"/>
        <v>0.58640632921187985</v>
      </c>
      <c r="N403" s="13"/>
      <c r="O403" s="19">
        <v>393</v>
      </c>
      <c r="P403">
        <f t="shared" si="130"/>
        <v>2</v>
      </c>
      <c r="Q403">
        <f t="shared" si="131"/>
        <v>259</v>
      </c>
      <c r="R403">
        <f t="shared" si="132"/>
        <v>2</v>
      </c>
      <c r="S403" t="b">
        <f t="shared" si="133"/>
        <v>1</v>
      </c>
      <c r="T403" t="b">
        <f t="shared" si="134"/>
        <v>0</v>
      </c>
      <c r="W403" t="str">
        <f t="shared" si="124"/>
        <v>DFASBBMid-Term Negotiations</v>
      </c>
      <c r="X403" t="str">
        <f t="shared" si="124"/>
        <v/>
      </c>
      <c r="Y403" t="str">
        <f t="shared" si="124"/>
        <v/>
      </c>
      <c r="Z403" t="str">
        <f t="shared" si="124"/>
        <v/>
      </c>
      <c r="AA403" t="str">
        <f t="shared" si="124"/>
        <v/>
      </c>
      <c r="AC403" t="str">
        <f t="shared" si="125"/>
        <v>DFASBATerm Negotiations</v>
      </c>
      <c r="AD403" t="str">
        <f t="shared" si="125"/>
        <v/>
      </c>
      <c r="AE403" t="str">
        <f t="shared" si="125"/>
        <v/>
      </c>
      <c r="AF403" t="str">
        <f t="shared" si="125"/>
        <v/>
      </c>
      <c r="AG403" t="str">
        <f t="shared" si="125"/>
        <v/>
      </c>
      <c r="AI403">
        <f t="shared" si="135"/>
        <v>1</v>
      </c>
      <c r="AJ403">
        <f t="shared" si="136"/>
        <v>259</v>
      </c>
      <c r="AK403" t="str">
        <f t="shared" si="137"/>
        <v>20181DFASBBMid-Term Negotiations</v>
      </c>
      <c r="AL403" t="str">
        <f t="shared" si="138"/>
        <v>Mid-Term Negotiations</v>
      </c>
      <c r="AM403" t="str">
        <f t="shared" si="139"/>
        <v>20181DFASBATerm Negotiations</v>
      </c>
      <c r="AN403" t="str">
        <f t="shared" si="140"/>
        <v>Term Negotiations</v>
      </c>
      <c r="AO403" s="13">
        <f t="shared" si="141"/>
        <v>0.58640632921187985</v>
      </c>
      <c r="AP403">
        <f t="shared" si="142"/>
        <v>1</v>
      </c>
      <c r="AQ403" t="str">
        <f t="shared" si="143"/>
        <v>DFASBBMid-Term NegotiationsDFASBATerm Negotiations</v>
      </c>
    </row>
    <row r="404" spans="1:43" x14ac:dyDescent="0.35">
      <c r="A404" s="18" t="s">
        <v>1839</v>
      </c>
      <c r="B404" t="s">
        <v>692</v>
      </c>
      <c r="C404" t="s">
        <v>1438</v>
      </c>
      <c r="D404" s="18" t="s">
        <v>1837</v>
      </c>
      <c r="E404" t="s">
        <v>684</v>
      </c>
      <c r="F404" t="s">
        <v>685</v>
      </c>
      <c r="G404" s="13">
        <v>0.53416825702940807</v>
      </c>
      <c r="I404">
        <v>20181</v>
      </c>
      <c r="J404" t="str">
        <f t="shared" si="126"/>
        <v>20181DFASBDLabor/Management20181IBCLRGLABOR RELATION - GENERAL LABOR MANAGEMENT RELATIONS</v>
      </c>
      <c r="K404" t="str">
        <f t="shared" si="127"/>
        <v>20181DFASBDLabor/Management</v>
      </c>
      <c r="L404" t="str">
        <f t="shared" si="128"/>
        <v>20181IBCLRGLABOR RELATION - GENERAL LABOR MANAGEMENT RELATIONS</v>
      </c>
      <c r="M404" s="13">
        <f t="shared" si="129"/>
        <v>0.53416825702940807</v>
      </c>
      <c r="N404" s="13"/>
      <c r="O404" s="19">
        <v>394</v>
      </c>
      <c r="P404">
        <f t="shared" si="130"/>
        <v>1</v>
      </c>
      <c r="Q404">
        <f t="shared" si="131"/>
        <v>260</v>
      </c>
      <c r="R404">
        <f t="shared" si="132"/>
        <v>1</v>
      </c>
      <c r="S404" t="b">
        <f t="shared" si="133"/>
        <v>0</v>
      </c>
      <c r="T404" t="b">
        <f t="shared" si="134"/>
        <v>0</v>
      </c>
      <c r="W404" t="str">
        <f t="shared" si="124"/>
        <v>DFASBDLabor/Management</v>
      </c>
      <c r="X404" t="str">
        <f t="shared" si="124"/>
        <v/>
      </c>
      <c r="Y404" t="str">
        <f t="shared" si="124"/>
        <v/>
      </c>
      <c r="Z404" t="str">
        <f t="shared" si="124"/>
        <v/>
      </c>
      <c r="AA404" t="str">
        <f t="shared" si="124"/>
        <v/>
      </c>
      <c r="AC404" t="str">
        <f t="shared" si="125"/>
        <v/>
      </c>
      <c r="AD404" t="str">
        <f t="shared" si="125"/>
        <v/>
      </c>
      <c r="AE404" t="str">
        <f t="shared" si="125"/>
        <v/>
      </c>
      <c r="AF404" t="str">
        <f t="shared" si="125"/>
        <v>IBCLRGLABOR RELATION - GENERAL LABOR MANAGEMENT RELATIONS</v>
      </c>
      <c r="AG404" t="str">
        <f t="shared" si="125"/>
        <v/>
      </c>
      <c r="AI404">
        <f t="shared" si="135"/>
        <v>1</v>
      </c>
      <c r="AJ404">
        <f t="shared" si="136"/>
        <v>260</v>
      </c>
      <c r="AK404" t="str">
        <f t="shared" si="137"/>
        <v>20181DFASBDLabor/Management</v>
      </c>
      <c r="AL404" t="str">
        <f t="shared" si="138"/>
        <v>Labor/Management</v>
      </c>
      <c r="AM404" t="str">
        <f t="shared" si="139"/>
        <v>20181IBCLRGLABOR RELATION - GENERAL LABOR MANAGEMENT RELATIONS</v>
      </c>
      <c r="AN404" t="str">
        <f t="shared" si="140"/>
        <v>LABOR RELATION - GENERAL LABOR MANAGEMENT RELATIONS</v>
      </c>
      <c r="AO404" s="13">
        <f t="shared" si="141"/>
        <v>0.53416825702940807</v>
      </c>
      <c r="AP404">
        <f t="shared" si="142"/>
        <v>1</v>
      </c>
      <c r="AQ404" t="str">
        <f t="shared" si="143"/>
        <v>DFASBDLabor/ManagementIBCLRGLABOR RELATION - GENERAL LABOR MANAGEMENT RELATIONS</v>
      </c>
    </row>
    <row r="405" spans="1:43" x14ac:dyDescent="0.35">
      <c r="A405" s="18" t="s">
        <v>1839</v>
      </c>
      <c r="B405" t="s">
        <v>1322</v>
      </c>
      <c r="C405" t="s">
        <v>1439</v>
      </c>
      <c r="D405" s="18"/>
      <c r="G405" s="13">
        <v>0</v>
      </c>
      <c r="I405">
        <v>20181</v>
      </c>
      <c r="J405" t="str">
        <f t="shared" si="126"/>
        <v>20181DFASBKGrievance and Appeals20181</v>
      </c>
      <c r="K405" t="str">
        <f t="shared" si="127"/>
        <v>20181DFASBKGrievance and Appeals</v>
      </c>
      <c r="L405" t="str">
        <f t="shared" si="128"/>
        <v>20181</v>
      </c>
      <c r="M405" s="13">
        <f t="shared" si="129"/>
        <v>0</v>
      </c>
      <c r="N405" s="13"/>
      <c r="O405" s="19">
        <v>395</v>
      </c>
      <c r="P405">
        <f t="shared" si="130"/>
        <v>1</v>
      </c>
      <c r="Q405">
        <f t="shared" si="131"/>
        <v>261</v>
      </c>
      <c r="R405">
        <f t="shared" si="132"/>
        <v>1</v>
      </c>
      <c r="S405" t="b">
        <f t="shared" si="133"/>
        <v>0</v>
      </c>
      <c r="T405" t="b">
        <f t="shared" si="134"/>
        <v>0</v>
      </c>
      <c r="W405" t="str">
        <f t="shared" si="124"/>
        <v>DFASBKGrievance and Appeals</v>
      </c>
      <c r="X405" t="str">
        <f t="shared" si="124"/>
        <v/>
      </c>
      <c r="Y405" t="str">
        <f t="shared" si="124"/>
        <v/>
      </c>
      <c r="Z405" t="str">
        <f t="shared" si="124"/>
        <v/>
      </c>
      <c r="AA405" t="str">
        <f t="shared" si="124"/>
        <v/>
      </c>
      <c r="AC405" t="str">
        <f t="shared" si="125"/>
        <v/>
      </c>
      <c r="AD405" t="str">
        <f t="shared" si="125"/>
        <v/>
      </c>
      <c r="AE405" t="str">
        <f t="shared" si="125"/>
        <v/>
      </c>
      <c r="AF405" t="str">
        <f t="shared" si="125"/>
        <v/>
      </c>
      <c r="AG405" t="str">
        <f t="shared" si="125"/>
        <v/>
      </c>
      <c r="AI405">
        <f t="shared" si="135"/>
        <v>1</v>
      </c>
      <c r="AJ405">
        <f t="shared" si="136"/>
        <v>261</v>
      </c>
      <c r="AK405" t="str">
        <f t="shared" si="137"/>
        <v>20181DFASBKGrievance and Appeals</v>
      </c>
      <c r="AL405" t="str">
        <f t="shared" si="138"/>
        <v>Grievance and Appeals</v>
      </c>
      <c r="AM405" t="str">
        <f t="shared" si="139"/>
        <v>20181</v>
      </c>
      <c r="AN405" t="str">
        <f t="shared" si="140"/>
        <v/>
      </c>
      <c r="AO405" s="13">
        <f t="shared" si="141"/>
        <v>0</v>
      </c>
      <c r="AP405">
        <f t="shared" si="142"/>
        <v>1</v>
      </c>
      <c r="AQ405" t="str">
        <f t="shared" si="143"/>
        <v>DFASBKGrievance and Appeals</v>
      </c>
    </row>
    <row r="406" spans="1:43" x14ac:dyDescent="0.35">
      <c r="A406" s="18" t="s">
        <v>1839</v>
      </c>
      <c r="B406" t="s">
        <v>1562</v>
      </c>
      <c r="C406" t="s">
        <v>1563</v>
      </c>
      <c r="D406" s="18" t="s">
        <v>1839</v>
      </c>
      <c r="E406" t="s">
        <v>1564</v>
      </c>
      <c r="F406" t="s">
        <v>1565</v>
      </c>
      <c r="G406" s="13">
        <v>0.7255284552845529</v>
      </c>
      <c r="I406">
        <v>20181</v>
      </c>
      <c r="J406" t="str">
        <f t="shared" si="126"/>
        <v>20181DFASNETemporarily Exempt from FLSA 20181DFASNNTemporarily Non-Exempt from FLSA</v>
      </c>
      <c r="K406" t="str">
        <f t="shared" si="127"/>
        <v xml:space="preserve">20181DFASNETemporarily Exempt from FLSA </v>
      </c>
      <c r="L406" t="str">
        <f t="shared" si="128"/>
        <v>20181DFASNNTemporarily Non-Exempt from FLSA</v>
      </c>
      <c r="M406" s="13">
        <f t="shared" si="129"/>
        <v>0.7255284552845529</v>
      </c>
      <c r="N406" s="13"/>
      <c r="O406" s="19">
        <v>396</v>
      </c>
      <c r="P406">
        <f t="shared" si="130"/>
        <v>1</v>
      </c>
      <c r="Q406">
        <f t="shared" si="131"/>
        <v>262</v>
      </c>
      <c r="R406">
        <f t="shared" si="132"/>
        <v>1</v>
      </c>
      <c r="S406" t="b">
        <f t="shared" si="133"/>
        <v>1</v>
      </c>
      <c r="T406" t="b">
        <f t="shared" si="134"/>
        <v>0</v>
      </c>
      <c r="W406" t="str">
        <f t="shared" si="124"/>
        <v xml:space="preserve">DFASNETemporarily Exempt from FLSA </v>
      </c>
      <c r="X406" t="str">
        <f t="shared" si="124"/>
        <v/>
      </c>
      <c r="Y406" t="str">
        <f t="shared" si="124"/>
        <v/>
      </c>
      <c r="Z406" t="str">
        <f t="shared" si="124"/>
        <v/>
      </c>
      <c r="AA406" t="str">
        <f t="shared" si="124"/>
        <v/>
      </c>
      <c r="AC406" t="str">
        <f t="shared" si="125"/>
        <v>DFASNNTemporarily Non-Exempt from FLSA</v>
      </c>
      <c r="AD406" t="str">
        <f t="shared" si="125"/>
        <v/>
      </c>
      <c r="AE406" t="str">
        <f t="shared" si="125"/>
        <v/>
      </c>
      <c r="AF406" t="str">
        <f t="shared" si="125"/>
        <v/>
      </c>
      <c r="AG406" t="str">
        <f t="shared" si="125"/>
        <v/>
      </c>
      <c r="AI406">
        <f t="shared" si="135"/>
        <v>1</v>
      </c>
      <c r="AJ406">
        <f t="shared" si="136"/>
        <v>262</v>
      </c>
      <c r="AK406" t="str">
        <f t="shared" si="137"/>
        <v xml:space="preserve">20181DFASNETemporarily Exempt from FLSA </v>
      </c>
      <c r="AL406" t="str">
        <f t="shared" si="138"/>
        <v xml:space="preserve">Temporarily Exempt from FLSA </v>
      </c>
      <c r="AM406" t="str">
        <f t="shared" si="139"/>
        <v>20181DFASNNTemporarily Non-Exempt from FLSA</v>
      </c>
      <c r="AN406" t="str">
        <f t="shared" si="140"/>
        <v>Temporarily Non-Exempt from FLSA</v>
      </c>
      <c r="AO406" s="13">
        <f t="shared" si="141"/>
        <v>0.7255284552845529</v>
      </c>
      <c r="AP406">
        <f t="shared" si="142"/>
        <v>1</v>
      </c>
      <c r="AQ406" t="str">
        <f t="shared" si="143"/>
        <v>DFASNETemporarily Exempt from FLSA DFASNNTemporarily Non-Exempt from FLSA</v>
      </c>
    </row>
    <row r="407" spans="1:43" x14ac:dyDescent="0.35">
      <c r="A407" s="18" t="s">
        <v>1839</v>
      </c>
      <c r="B407" t="s">
        <v>1564</v>
      </c>
      <c r="C407" t="s">
        <v>1565</v>
      </c>
      <c r="D407" s="18" t="s">
        <v>1839</v>
      </c>
      <c r="E407" t="s">
        <v>1562</v>
      </c>
      <c r="F407" t="s">
        <v>1563</v>
      </c>
      <c r="G407" s="13">
        <v>0.7255284552845529</v>
      </c>
      <c r="I407">
        <v>20181</v>
      </c>
      <c r="J407" t="str">
        <f t="shared" si="126"/>
        <v xml:space="preserve">20181DFASNNTemporarily Non-Exempt from FLSA20181DFASNETemporarily Exempt from FLSA </v>
      </c>
      <c r="K407" t="str">
        <f t="shared" si="127"/>
        <v>20181DFASNNTemporarily Non-Exempt from FLSA</v>
      </c>
      <c r="L407" t="str">
        <f t="shared" si="128"/>
        <v xml:space="preserve">20181DFASNETemporarily Exempt from FLSA </v>
      </c>
      <c r="M407" s="13">
        <f t="shared" si="129"/>
        <v>0.7255284552845529</v>
      </c>
      <c r="N407" s="13"/>
      <c r="O407" s="19">
        <v>397</v>
      </c>
      <c r="P407">
        <f t="shared" si="130"/>
        <v>1</v>
      </c>
      <c r="Q407">
        <f t="shared" si="131"/>
        <v>263</v>
      </c>
      <c r="R407">
        <f t="shared" si="132"/>
        <v>1</v>
      </c>
      <c r="S407" t="b">
        <f t="shared" si="133"/>
        <v>1</v>
      </c>
      <c r="T407" t="b">
        <f t="shared" si="134"/>
        <v>0</v>
      </c>
      <c r="W407" t="str">
        <f t="shared" si="124"/>
        <v>DFASNNTemporarily Non-Exempt from FLSA</v>
      </c>
      <c r="X407" t="str">
        <f t="shared" si="124"/>
        <v/>
      </c>
      <c r="Y407" t="str">
        <f t="shared" si="124"/>
        <v/>
      </c>
      <c r="Z407" t="str">
        <f t="shared" si="124"/>
        <v/>
      </c>
      <c r="AA407" t="str">
        <f t="shared" si="124"/>
        <v/>
      </c>
      <c r="AC407" t="str">
        <f t="shared" si="125"/>
        <v xml:space="preserve">DFASNETemporarily Exempt from FLSA </v>
      </c>
      <c r="AD407" t="str">
        <f t="shared" si="125"/>
        <v/>
      </c>
      <c r="AE407" t="str">
        <f t="shared" si="125"/>
        <v/>
      </c>
      <c r="AF407" t="str">
        <f t="shared" si="125"/>
        <v/>
      </c>
      <c r="AG407" t="str">
        <f t="shared" si="125"/>
        <v/>
      </c>
      <c r="AI407">
        <f t="shared" si="135"/>
        <v>1</v>
      </c>
      <c r="AJ407">
        <f t="shared" si="136"/>
        <v>263</v>
      </c>
      <c r="AK407" t="str">
        <f t="shared" si="137"/>
        <v>20181DFASNNTemporarily Non-Exempt from FLSA</v>
      </c>
      <c r="AL407" t="str">
        <f t="shared" si="138"/>
        <v>Temporarily Non-Exempt from FLSA</v>
      </c>
      <c r="AM407" t="str">
        <f t="shared" si="139"/>
        <v xml:space="preserve">20181DFASNETemporarily Exempt from FLSA </v>
      </c>
      <c r="AN407" t="str">
        <f t="shared" si="140"/>
        <v xml:space="preserve">Temporarily Exempt from FLSA </v>
      </c>
      <c r="AO407" s="13">
        <f t="shared" si="141"/>
        <v>0.7255284552845529</v>
      </c>
      <c r="AP407">
        <f t="shared" si="142"/>
        <v>1</v>
      </c>
      <c r="AQ407" t="str">
        <f t="shared" si="143"/>
        <v xml:space="preserve">DFASNNTemporarily Non-Exempt from FLSADFASNETemporarily Exempt from FLSA </v>
      </c>
    </row>
    <row r="408" spans="1:43" x14ac:dyDescent="0.35">
      <c r="A408" s="18" t="s">
        <v>1839</v>
      </c>
      <c r="B408" t="s">
        <v>1508</v>
      </c>
      <c r="C408" t="s">
        <v>1566</v>
      </c>
      <c r="D408" s="18"/>
      <c r="G408" s="13">
        <v>0</v>
      </c>
      <c r="I408">
        <v>20181</v>
      </c>
      <c r="J408" t="str">
        <f t="shared" si="126"/>
        <v>20181DFASOAAdditional FLSA Hours 20181</v>
      </c>
      <c r="K408" t="str">
        <f t="shared" si="127"/>
        <v xml:space="preserve">20181DFASOAAdditional FLSA Hours </v>
      </c>
      <c r="L408" t="str">
        <f t="shared" si="128"/>
        <v>20181</v>
      </c>
      <c r="M408" s="13">
        <f t="shared" si="129"/>
        <v>0</v>
      </c>
      <c r="N408" s="13"/>
      <c r="O408" s="19">
        <v>398</v>
      </c>
      <c r="P408">
        <f t="shared" si="130"/>
        <v>1</v>
      </c>
      <c r="Q408">
        <f t="shared" si="131"/>
        <v>264</v>
      </c>
      <c r="R408">
        <f t="shared" si="132"/>
        <v>1</v>
      </c>
      <c r="S408" t="b">
        <f t="shared" si="133"/>
        <v>0</v>
      </c>
      <c r="T408" t="b">
        <f t="shared" si="134"/>
        <v>0</v>
      </c>
      <c r="W408" t="str">
        <f t="shared" si="124"/>
        <v xml:space="preserve">DFASOAAdditional FLSA Hours </v>
      </c>
      <c r="X408" t="str">
        <f t="shared" si="124"/>
        <v/>
      </c>
      <c r="Y408" t="str">
        <f t="shared" si="124"/>
        <v/>
      </c>
      <c r="Z408" t="str">
        <f t="shared" si="124"/>
        <v/>
      </c>
      <c r="AA408" t="str">
        <f t="shared" si="124"/>
        <v/>
      </c>
      <c r="AC408" t="str">
        <f t="shared" si="125"/>
        <v/>
      </c>
      <c r="AD408" t="str">
        <f t="shared" si="125"/>
        <v/>
      </c>
      <c r="AE408" t="str">
        <f t="shared" si="125"/>
        <v/>
      </c>
      <c r="AF408" t="str">
        <f t="shared" si="125"/>
        <v/>
      </c>
      <c r="AG408" t="str">
        <f t="shared" si="125"/>
        <v/>
      </c>
      <c r="AI408">
        <f t="shared" si="135"/>
        <v>1</v>
      </c>
      <c r="AJ408">
        <f t="shared" si="136"/>
        <v>264</v>
      </c>
      <c r="AK408" t="str">
        <f t="shared" si="137"/>
        <v xml:space="preserve">20181DFASOAAdditional FLSA Hours </v>
      </c>
      <c r="AL408" t="str">
        <f t="shared" si="138"/>
        <v xml:space="preserve">Additional FLSA Hours </v>
      </c>
      <c r="AM408" t="str">
        <f t="shared" si="139"/>
        <v>20181</v>
      </c>
      <c r="AN408" t="str">
        <f t="shared" si="140"/>
        <v/>
      </c>
      <c r="AO408" s="13">
        <f t="shared" si="141"/>
        <v>0</v>
      </c>
      <c r="AP408">
        <f t="shared" si="142"/>
        <v>1</v>
      </c>
      <c r="AQ408" t="str">
        <f t="shared" si="143"/>
        <v xml:space="preserve">DFASOAAdditional FLSA Hours </v>
      </c>
    </row>
    <row r="409" spans="1:43" x14ac:dyDescent="0.35">
      <c r="A409" s="18" t="s">
        <v>1839</v>
      </c>
      <c r="B409" t="s">
        <v>1440</v>
      </c>
      <c r="C409" t="s">
        <v>1567</v>
      </c>
      <c r="D409" s="18" t="s">
        <v>1839</v>
      </c>
      <c r="E409" t="s">
        <v>281</v>
      </c>
      <c r="F409" t="s">
        <v>282</v>
      </c>
      <c r="G409" s="13">
        <v>0.53955375253549698</v>
      </c>
      <c r="I409">
        <v>20181</v>
      </c>
      <c r="J409" t="str">
        <f t="shared" si="126"/>
        <v>20181DFASOBOn Call 20181DFASLEHoliday leave, on-call</v>
      </c>
      <c r="K409" t="str">
        <f t="shared" si="127"/>
        <v xml:space="preserve">20181DFASOBOn Call </v>
      </c>
      <c r="L409" t="str">
        <f t="shared" si="128"/>
        <v>20181DFASLEHoliday leave, on-call</v>
      </c>
      <c r="M409" s="13">
        <f t="shared" si="129"/>
        <v>0.53955375253549698</v>
      </c>
      <c r="N409" s="13"/>
      <c r="O409" s="19">
        <v>399</v>
      </c>
      <c r="P409">
        <f t="shared" si="130"/>
        <v>3</v>
      </c>
      <c r="Q409">
        <f t="shared" si="131"/>
        <v>265</v>
      </c>
      <c r="R409">
        <f t="shared" si="132"/>
        <v>1</v>
      </c>
      <c r="S409" t="b">
        <f t="shared" si="133"/>
        <v>1</v>
      </c>
      <c r="T409" t="b">
        <f t="shared" si="134"/>
        <v>0</v>
      </c>
      <c r="W409" t="str">
        <f t="shared" si="124"/>
        <v xml:space="preserve">DFASOBOn Call </v>
      </c>
      <c r="X409" t="str">
        <f t="shared" si="124"/>
        <v/>
      </c>
      <c r="Y409" t="str">
        <f t="shared" si="124"/>
        <v/>
      </c>
      <c r="Z409" t="str">
        <f t="shared" si="124"/>
        <v/>
      </c>
      <c r="AA409" t="str">
        <f t="shared" si="124"/>
        <v/>
      </c>
      <c r="AC409" t="str">
        <f t="shared" si="125"/>
        <v>DFASLEHoliday leave, on-call</v>
      </c>
      <c r="AD409" t="str">
        <f t="shared" si="125"/>
        <v/>
      </c>
      <c r="AE409" t="str">
        <f t="shared" si="125"/>
        <v/>
      </c>
      <c r="AF409" t="str">
        <f t="shared" si="125"/>
        <v/>
      </c>
      <c r="AG409" t="str">
        <f t="shared" si="125"/>
        <v/>
      </c>
      <c r="AI409">
        <f t="shared" si="135"/>
        <v>1</v>
      </c>
      <c r="AJ409">
        <f t="shared" si="136"/>
        <v>265</v>
      </c>
      <c r="AK409" t="str">
        <f t="shared" si="137"/>
        <v xml:space="preserve">20181DFASOBOn Call </v>
      </c>
      <c r="AL409" t="str">
        <f t="shared" si="138"/>
        <v xml:space="preserve">On Call </v>
      </c>
      <c r="AM409" t="str">
        <f t="shared" si="139"/>
        <v>20181DFASLEHoliday leave, on-call</v>
      </c>
      <c r="AN409" t="str">
        <f t="shared" si="140"/>
        <v>Holiday leave, on-call</v>
      </c>
      <c r="AO409" s="13">
        <f t="shared" si="141"/>
        <v>0.53955375253549698</v>
      </c>
      <c r="AP409">
        <f t="shared" si="142"/>
        <v>1</v>
      </c>
      <c r="AQ409" t="str">
        <f t="shared" si="143"/>
        <v>DFASOBOn Call DFASLEHoliday leave, on-call</v>
      </c>
    </row>
    <row r="410" spans="1:43" x14ac:dyDescent="0.35">
      <c r="A410" s="18" t="s">
        <v>1839</v>
      </c>
      <c r="B410" t="s">
        <v>1440</v>
      </c>
      <c r="C410" t="s">
        <v>1567</v>
      </c>
      <c r="D410" s="18" t="s">
        <v>1839</v>
      </c>
      <c r="E410" t="s">
        <v>1655</v>
      </c>
      <c r="F410" t="s">
        <v>1656</v>
      </c>
      <c r="G410" s="13">
        <v>0.53955375253549698</v>
      </c>
      <c r="I410">
        <v>20181</v>
      </c>
      <c r="J410" t="str">
        <f t="shared" si="126"/>
        <v xml:space="preserve">20181DFASOBOn Call 20181DFASZTOn Call (T38) </v>
      </c>
      <c r="K410" t="str">
        <f t="shared" si="127"/>
        <v xml:space="preserve">20181DFASOBOn Call </v>
      </c>
      <c r="L410" t="str">
        <f t="shared" si="128"/>
        <v xml:space="preserve">20181DFASZTOn Call (T38) </v>
      </c>
      <c r="M410" s="13">
        <f t="shared" si="129"/>
        <v>0.53955375253549698</v>
      </c>
      <c r="N410" s="13"/>
      <c r="O410" s="19">
        <v>400</v>
      </c>
      <c r="P410">
        <f t="shared" si="130"/>
        <v>3</v>
      </c>
      <c r="Q410">
        <f t="shared" si="131"/>
        <v>265</v>
      </c>
      <c r="R410">
        <f t="shared" si="132"/>
        <v>2</v>
      </c>
      <c r="S410" t="b">
        <f t="shared" si="133"/>
        <v>1</v>
      </c>
      <c r="T410" t="b">
        <f t="shared" si="134"/>
        <v>0</v>
      </c>
      <c r="W410" t="str">
        <f t="shared" si="124"/>
        <v xml:space="preserve">DFASOBOn Call </v>
      </c>
      <c r="X410" t="str">
        <f t="shared" si="124"/>
        <v/>
      </c>
      <c r="Y410" t="str">
        <f t="shared" si="124"/>
        <v/>
      </c>
      <c r="Z410" t="str">
        <f t="shared" si="124"/>
        <v/>
      </c>
      <c r="AA410" t="str">
        <f t="shared" si="124"/>
        <v/>
      </c>
      <c r="AC410" t="str">
        <f t="shared" si="125"/>
        <v xml:space="preserve">DFASZTOn Call (T38) </v>
      </c>
      <c r="AD410" t="str">
        <f t="shared" si="125"/>
        <v/>
      </c>
      <c r="AE410" t="str">
        <f t="shared" si="125"/>
        <v/>
      </c>
      <c r="AF410" t="str">
        <f t="shared" si="125"/>
        <v/>
      </c>
      <c r="AG410" t="str">
        <f t="shared" si="125"/>
        <v/>
      </c>
      <c r="AI410">
        <f t="shared" si="135"/>
        <v>1</v>
      </c>
      <c r="AJ410">
        <f t="shared" si="136"/>
        <v>265</v>
      </c>
      <c r="AK410" t="str">
        <f t="shared" si="137"/>
        <v xml:space="preserve">20181DFASOBOn Call </v>
      </c>
      <c r="AL410" t="str">
        <f t="shared" si="138"/>
        <v xml:space="preserve">On Call </v>
      </c>
      <c r="AM410" t="str">
        <f t="shared" si="139"/>
        <v xml:space="preserve">20181DFASZTOn Call (T38) </v>
      </c>
      <c r="AN410" t="str">
        <f t="shared" si="140"/>
        <v xml:space="preserve">On Call (T38) </v>
      </c>
      <c r="AO410" s="13">
        <f t="shared" si="141"/>
        <v>0.53955375253549698</v>
      </c>
      <c r="AP410">
        <f t="shared" si="142"/>
        <v>1</v>
      </c>
      <c r="AQ410" t="str">
        <f t="shared" si="143"/>
        <v xml:space="preserve">DFASOBOn Call DFASZTOn Call (T38) </v>
      </c>
    </row>
    <row r="411" spans="1:43" x14ac:dyDescent="0.35">
      <c r="A411" s="18" t="s">
        <v>1839</v>
      </c>
      <c r="B411" t="s">
        <v>1440</v>
      </c>
      <c r="C411" t="s">
        <v>1567</v>
      </c>
      <c r="D411" s="18" t="s">
        <v>1839</v>
      </c>
      <c r="E411" t="s">
        <v>1657</v>
      </c>
      <c r="F411" t="s">
        <v>1658</v>
      </c>
      <c r="G411" s="13">
        <v>0.53510436432637576</v>
      </c>
      <c r="I411">
        <v>20181</v>
      </c>
      <c r="J411" t="str">
        <f t="shared" si="126"/>
        <v xml:space="preserve">20181DFASOBOn Call 20181DFASZXOn Call (T5) </v>
      </c>
      <c r="K411" t="str">
        <f t="shared" si="127"/>
        <v xml:space="preserve">20181DFASOBOn Call </v>
      </c>
      <c r="L411" t="str">
        <f t="shared" si="128"/>
        <v xml:space="preserve">20181DFASZXOn Call (T5) </v>
      </c>
      <c r="M411" s="13">
        <f t="shared" si="129"/>
        <v>0.53510436432637576</v>
      </c>
      <c r="N411" s="13"/>
      <c r="O411" s="19">
        <v>401</v>
      </c>
      <c r="P411">
        <f t="shared" si="130"/>
        <v>3</v>
      </c>
      <c r="Q411">
        <f t="shared" si="131"/>
        <v>265</v>
      </c>
      <c r="R411">
        <f t="shared" si="132"/>
        <v>3</v>
      </c>
      <c r="S411" t="b">
        <f t="shared" si="133"/>
        <v>1</v>
      </c>
      <c r="T411" t="b">
        <f t="shared" si="134"/>
        <v>0</v>
      </c>
      <c r="W411" t="str">
        <f t="shared" si="124"/>
        <v xml:space="preserve">DFASOBOn Call </v>
      </c>
      <c r="X411" t="str">
        <f t="shared" si="124"/>
        <v/>
      </c>
      <c r="Y411" t="str">
        <f t="shared" si="124"/>
        <v/>
      </c>
      <c r="Z411" t="str">
        <f t="shared" si="124"/>
        <v/>
      </c>
      <c r="AA411" t="str">
        <f t="shared" si="124"/>
        <v/>
      </c>
      <c r="AC411" t="str">
        <f t="shared" si="125"/>
        <v xml:space="preserve">DFASZXOn Call (T5) </v>
      </c>
      <c r="AD411" t="str">
        <f t="shared" si="125"/>
        <v/>
      </c>
      <c r="AE411" t="str">
        <f t="shared" si="125"/>
        <v/>
      </c>
      <c r="AF411" t="str">
        <f t="shared" si="125"/>
        <v/>
      </c>
      <c r="AG411" t="str">
        <f t="shared" si="125"/>
        <v/>
      </c>
      <c r="AI411">
        <f t="shared" si="135"/>
        <v>1</v>
      </c>
      <c r="AJ411">
        <f t="shared" si="136"/>
        <v>265</v>
      </c>
      <c r="AK411" t="str">
        <f t="shared" si="137"/>
        <v xml:space="preserve">20181DFASOBOn Call </v>
      </c>
      <c r="AL411" t="str">
        <f t="shared" si="138"/>
        <v xml:space="preserve">On Call </v>
      </c>
      <c r="AM411" t="str">
        <f t="shared" si="139"/>
        <v xml:space="preserve">20181DFASZXOn Call (T5) </v>
      </c>
      <c r="AN411" t="str">
        <f t="shared" si="140"/>
        <v xml:space="preserve">On Call (T5) </v>
      </c>
      <c r="AO411" s="13">
        <f t="shared" si="141"/>
        <v>0.53510436432637576</v>
      </c>
      <c r="AP411">
        <f t="shared" si="142"/>
        <v>1</v>
      </c>
      <c r="AQ411" t="str">
        <f t="shared" si="143"/>
        <v xml:space="preserve">DFASOBOn Call DFASZXOn Call (T5) </v>
      </c>
    </row>
    <row r="412" spans="1:43" x14ac:dyDescent="0.35">
      <c r="A412" s="18" t="s">
        <v>1839</v>
      </c>
      <c r="B412" t="s">
        <v>1441</v>
      </c>
      <c r="C412" t="s">
        <v>1568</v>
      </c>
      <c r="D412" s="18" t="s">
        <v>1839</v>
      </c>
      <c r="E412" t="s">
        <v>1761</v>
      </c>
      <c r="F412" t="s">
        <v>1762</v>
      </c>
      <c r="G412" s="13">
        <v>0.8896551724137931</v>
      </c>
      <c r="I412">
        <v>20181</v>
      </c>
      <c r="J412" t="str">
        <f t="shared" si="126"/>
        <v>20181DFASOCOvertime Callback 20181DFASRBRegular, OC (callback overtime) converted</v>
      </c>
      <c r="K412" t="str">
        <f t="shared" si="127"/>
        <v xml:space="preserve">20181DFASOCOvertime Callback </v>
      </c>
      <c r="L412" t="str">
        <f t="shared" si="128"/>
        <v>20181DFASRBRegular, OC (callback overtime) converted</v>
      </c>
      <c r="M412" s="13">
        <f t="shared" si="129"/>
        <v>0.8896551724137931</v>
      </c>
      <c r="N412" s="13"/>
      <c r="O412" s="19">
        <v>402</v>
      </c>
      <c r="P412">
        <f t="shared" si="130"/>
        <v>2</v>
      </c>
      <c r="Q412">
        <f t="shared" si="131"/>
        <v>266</v>
      </c>
      <c r="R412">
        <f t="shared" si="132"/>
        <v>1</v>
      </c>
      <c r="S412" t="b">
        <f t="shared" si="133"/>
        <v>1</v>
      </c>
      <c r="T412" t="b">
        <f t="shared" si="134"/>
        <v>0</v>
      </c>
      <c r="W412" t="str">
        <f t="shared" si="124"/>
        <v xml:space="preserve">DFASOCOvertime Callback </v>
      </c>
      <c r="X412" t="str">
        <f t="shared" si="124"/>
        <v/>
      </c>
      <c r="Y412" t="str">
        <f t="shared" si="124"/>
        <v/>
      </c>
      <c r="Z412" t="str">
        <f t="shared" si="124"/>
        <v/>
      </c>
      <c r="AA412" t="str">
        <f t="shared" si="124"/>
        <v/>
      </c>
      <c r="AC412" t="str">
        <f t="shared" si="125"/>
        <v>DFASRBRegular, OC (callback overtime) converted</v>
      </c>
      <c r="AD412" t="str">
        <f t="shared" si="125"/>
        <v/>
      </c>
      <c r="AE412" t="str">
        <f t="shared" si="125"/>
        <v/>
      </c>
      <c r="AF412" t="str">
        <f t="shared" si="125"/>
        <v/>
      </c>
      <c r="AG412" t="str">
        <f t="shared" si="125"/>
        <v/>
      </c>
      <c r="AI412">
        <f t="shared" si="135"/>
        <v>1</v>
      </c>
      <c r="AJ412">
        <f t="shared" si="136"/>
        <v>266</v>
      </c>
      <c r="AK412" t="str">
        <f t="shared" si="137"/>
        <v xml:space="preserve">20181DFASOCOvertime Callback </v>
      </c>
      <c r="AL412" t="str">
        <f t="shared" si="138"/>
        <v xml:space="preserve">Overtime Callback </v>
      </c>
      <c r="AM412" t="str">
        <f t="shared" si="139"/>
        <v>20181DFASRBRegular, OC (callback overtime) converted</v>
      </c>
      <c r="AN412" t="str">
        <f t="shared" si="140"/>
        <v>Regular, OC (callback overtime) converted</v>
      </c>
      <c r="AO412" s="13">
        <f t="shared" si="141"/>
        <v>0.8896551724137931</v>
      </c>
      <c r="AP412">
        <f t="shared" si="142"/>
        <v>1</v>
      </c>
      <c r="AQ412" t="str">
        <f t="shared" si="143"/>
        <v>DFASOCOvertime Callback DFASRBRegular, OC (callback overtime) converted</v>
      </c>
    </row>
    <row r="413" spans="1:43" x14ac:dyDescent="0.35">
      <c r="A413" s="18" t="s">
        <v>1839</v>
      </c>
      <c r="B413" t="s">
        <v>1441</v>
      </c>
      <c r="C413" t="s">
        <v>1568</v>
      </c>
      <c r="D413" s="18" t="s">
        <v>1838</v>
      </c>
      <c r="E413">
        <v>2122</v>
      </c>
      <c r="F413" t="s">
        <v>1545</v>
      </c>
      <c r="G413" s="13">
        <v>0.5760605486737983</v>
      </c>
      <c r="I413">
        <v>20181</v>
      </c>
      <c r="J413" t="str">
        <f t="shared" si="126"/>
        <v>20181DFASOCOvertime Callback 20181NFC2122CALL BACK OT DOUBLE RT</v>
      </c>
      <c r="K413" t="str">
        <f t="shared" si="127"/>
        <v xml:space="preserve">20181DFASOCOvertime Callback </v>
      </c>
      <c r="L413" t="str">
        <f t="shared" si="128"/>
        <v>20181NFC2122CALL BACK OT DOUBLE RT</v>
      </c>
      <c r="M413" s="13">
        <f t="shared" si="129"/>
        <v>0.5760605486737983</v>
      </c>
      <c r="N413" s="13"/>
      <c r="O413" s="19">
        <v>403</v>
      </c>
      <c r="P413">
        <f t="shared" si="130"/>
        <v>2</v>
      </c>
      <c r="Q413">
        <f t="shared" si="131"/>
        <v>266</v>
      </c>
      <c r="R413">
        <f t="shared" si="132"/>
        <v>2</v>
      </c>
      <c r="S413" t="b">
        <f t="shared" si="133"/>
        <v>0</v>
      </c>
      <c r="T413" t="b">
        <f t="shared" si="134"/>
        <v>0</v>
      </c>
      <c r="W413" t="str">
        <f t="shared" si="124"/>
        <v xml:space="preserve">DFASOCOvertime Callback </v>
      </c>
      <c r="X413" t="str">
        <f t="shared" si="124"/>
        <v/>
      </c>
      <c r="Y413" t="str">
        <f t="shared" si="124"/>
        <v/>
      </c>
      <c r="Z413" t="str">
        <f t="shared" si="124"/>
        <v/>
      </c>
      <c r="AA413" t="str">
        <f t="shared" si="124"/>
        <v/>
      </c>
      <c r="AC413" t="str">
        <f t="shared" si="125"/>
        <v/>
      </c>
      <c r="AD413" t="str">
        <f t="shared" si="125"/>
        <v/>
      </c>
      <c r="AE413" t="str">
        <f t="shared" si="125"/>
        <v/>
      </c>
      <c r="AF413" t="str">
        <f t="shared" si="125"/>
        <v/>
      </c>
      <c r="AG413" t="str">
        <f t="shared" si="125"/>
        <v>NFC2122CALL BACK OT DOUBLE RT</v>
      </c>
      <c r="AI413">
        <f t="shared" si="135"/>
        <v>1</v>
      </c>
      <c r="AJ413">
        <f t="shared" si="136"/>
        <v>266</v>
      </c>
      <c r="AK413" t="str">
        <f t="shared" si="137"/>
        <v xml:space="preserve">20181DFASOCOvertime Callback </v>
      </c>
      <c r="AL413" t="str">
        <f t="shared" si="138"/>
        <v xml:space="preserve">Overtime Callback </v>
      </c>
      <c r="AM413" t="str">
        <f t="shared" si="139"/>
        <v>20181NFC2122CALL BACK OT DOUBLE RT</v>
      </c>
      <c r="AN413" t="str">
        <f t="shared" si="140"/>
        <v>CALL BACK OT DOUBLE RT</v>
      </c>
      <c r="AO413" s="13">
        <f t="shared" si="141"/>
        <v>0.5760605486737983</v>
      </c>
      <c r="AP413">
        <f t="shared" si="142"/>
        <v>1</v>
      </c>
      <c r="AQ413" t="str">
        <f t="shared" si="143"/>
        <v>DFASOCOvertime Callback NFC2122CALL BACK OT DOUBLE RT</v>
      </c>
    </row>
    <row r="414" spans="1:43" x14ac:dyDescent="0.35">
      <c r="A414" s="18" t="s">
        <v>1839</v>
      </c>
      <c r="B414" t="s">
        <v>1442</v>
      </c>
      <c r="C414" t="s">
        <v>1569</v>
      </c>
      <c r="D414" s="18"/>
      <c r="G414" s="13">
        <v>0</v>
      </c>
      <c r="I414">
        <v>20181</v>
      </c>
      <c r="J414" t="str">
        <f t="shared" si="126"/>
        <v>20181DFASODSunday Overtime 20181</v>
      </c>
      <c r="K414" t="str">
        <f t="shared" si="127"/>
        <v xml:space="preserve">20181DFASODSunday Overtime </v>
      </c>
      <c r="L414" t="str">
        <f t="shared" si="128"/>
        <v>20181</v>
      </c>
      <c r="M414" s="13">
        <f t="shared" si="129"/>
        <v>0</v>
      </c>
      <c r="N414" s="13"/>
      <c r="O414" s="19">
        <v>404</v>
      </c>
      <c r="P414">
        <f t="shared" si="130"/>
        <v>1</v>
      </c>
      <c r="Q414">
        <f t="shared" si="131"/>
        <v>267</v>
      </c>
      <c r="R414">
        <f t="shared" si="132"/>
        <v>1</v>
      </c>
      <c r="S414" t="b">
        <f t="shared" si="133"/>
        <v>0</v>
      </c>
      <c r="T414" t="b">
        <f t="shared" si="134"/>
        <v>0</v>
      </c>
      <c r="W414" t="str">
        <f t="shared" si="124"/>
        <v xml:space="preserve">DFASODSunday Overtime </v>
      </c>
      <c r="X414" t="str">
        <f t="shared" si="124"/>
        <v/>
      </c>
      <c r="Y414" t="str">
        <f t="shared" si="124"/>
        <v/>
      </c>
      <c r="Z414" t="str">
        <f t="shared" si="124"/>
        <v/>
      </c>
      <c r="AA414" t="str">
        <f t="shared" si="124"/>
        <v/>
      </c>
      <c r="AC414" t="str">
        <f t="shared" si="125"/>
        <v/>
      </c>
      <c r="AD414" t="str">
        <f t="shared" si="125"/>
        <v/>
      </c>
      <c r="AE414" t="str">
        <f t="shared" si="125"/>
        <v/>
      </c>
      <c r="AF414" t="str">
        <f t="shared" si="125"/>
        <v/>
      </c>
      <c r="AG414" t="str">
        <f t="shared" si="125"/>
        <v/>
      </c>
      <c r="AI414">
        <f t="shared" si="135"/>
        <v>1</v>
      </c>
      <c r="AJ414">
        <f t="shared" si="136"/>
        <v>267</v>
      </c>
      <c r="AK414" t="str">
        <f t="shared" si="137"/>
        <v xml:space="preserve">20181DFASODSunday Overtime </v>
      </c>
      <c r="AL414" t="str">
        <f t="shared" si="138"/>
        <v xml:space="preserve">Sunday Overtime </v>
      </c>
      <c r="AM414" t="str">
        <f t="shared" si="139"/>
        <v>20181</v>
      </c>
      <c r="AN414" t="str">
        <f t="shared" si="140"/>
        <v/>
      </c>
      <c r="AO414" s="13">
        <f t="shared" si="141"/>
        <v>0</v>
      </c>
      <c r="AP414">
        <f t="shared" si="142"/>
        <v>1</v>
      </c>
      <c r="AQ414" t="str">
        <f t="shared" si="143"/>
        <v xml:space="preserve">DFASODSunday Overtime </v>
      </c>
    </row>
    <row r="415" spans="1:43" x14ac:dyDescent="0.35">
      <c r="A415" s="18" t="s">
        <v>1839</v>
      </c>
      <c r="B415" t="s">
        <v>1443</v>
      </c>
      <c r="C415" t="s">
        <v>1570</v>
      </c>
      <c r="D415" s="18"/>
      <c r="G415" s="13">
        <v>0</v>
      </c>
      <c r="I415">
        <v>20181</v>
      </c>
      <c r="J415" t="str">
        <f t="shared" si="126"/>
        <v>20181DFASOEOvertime Night/Double Overtime 20181</v>
      </c>
      <c r="K415" t="str">
        <f t="shared" si="127"/>
        <v xml:space="preserve">20181DFASOEOvertime Night/Double Overtime </v>
      </c>
      <c r="L415" t="str">
        <f t="shared" si="128"/>
        <v>20181</v>
      </c>
      <c r="M415" s="13">
        <f t="shared" si="129"/>
        <v>0</v>
      </c>
      <c r="N415" s="13"/>
      <c r="O415" s="19">
        <v>405</v>
      </c>
      <c r="P415">
        <f t="shared" si="130"/>
        <v>1</v>
      </c>
      <c r="Q415">
        <f t="shared" si="131"/>
        <v>268</v>
      </c>
      <c r="R415">
        <f t="shared" si="132"/>
        <v>1</v>
      </c>
      <c r="S415" t="b">
        <f t="shared" si="133"/>
        <v>0</v>
      </c>
      <c r="T415" t="b">
        <f t="shared" si="134"/>
        <v>0</v>
      </c>
      <c r="W415" t="str">
        <f t="shared" si="124"/>
        <v xml:space="preserve">DFASOEOvertime Night/Double Overtime </v>
      </c>
      <c r="X415" t="str">
        <f t="shared" si="124"/>
        <v/>
      </c>
      <c r="Y415" t="str">
        <f t="shared" si="124"/>
        <v/>
      </c>
      <c r="Z415" t="str">
        <f t="shared" si="124"/>
        <v/>
      </c>
      <c r="AA415" t="str">
        <f t="shared" si="124"/>
        <v/>
      </c>
      <c r="AC415" t="str">
        <f t="shared" si="125"/>
        <v/>
      </c>
      <c r="AD415" t="str">
        <f t="shared" si="125"/>
        <v/>
      </c>
      <c r="AE415" t="str">
        <f t="shared" si="125"/>
        <v/>
      </c>
      <c r="AF415" t="str">
        <f t="shared" si="125"/>
        <v/>
      </c>
      <c r="AG415" t="str">
        <f t="shared" si="125"/>
        <v/>
      </c>
      <c r="AI415">
        <f t="shared" si="135"/>
        <v>1</v>
      </c>
      <c r="AJ415">
        <f t="shared" si="136"/>
        <v>268</v>
      </c>
      <c r="AK415" t="str">
        <f t="shared" si="137"/>
        <v xml:space="preserve">20181DFASOEOvertime Night/Double Overtime </v>
      </c>
      <c r="AL415" t="str">
        <f t="shared" si="138"/>
        <v xml:space="preserve">Overtime Night/Double Overtime </v>
      </c>
      <c r="AM415" t="str">
        <f t="shared" si="139"/>
        <v>20181</v>
      </c>
      <c r="AN415" t="str">
        <f t="shared" si="140"/>
        <v/>
      </c>
      <c r="AO415" s="13">
        <f t="shared" si="141"/>
        <v>0</v>
      </c>
      <c r="AP415">
        <f t="shared" si="142"/>
        <v>1</v>
      </c>
      <c r="AQ415" t="str">
        <f t="shared" si="143"/>
        <v xml:space="preserve">DFASOEOvertime Night/Double Overtime </v>
      </c>
    </row>
    <row r="416" spans="1:43" x14ac:dyDescent="0.35">
      <c r="A416" s="18" t="s">
        <v>1839</v>
      </c>
      <c r="B416" t="s">
        <v>1444</v>
      </c>
      <c r="C416" t="s">
        <v>1571</v>
      </c>
      <c r="D416" s="18"/>
      <c r="G416" s="13">
        <v>0</v>
      </c>
      <c r="I416">
        <v>20181</v>
      </c>
      <c r="J416" t="str">
        <f t="shared" si="126"/>
        <v>20181DFASOFDouble Overtime – Title 42 20181</v>
      </c>
      <c r="K416" t="str">
        <f t="shared" si="127"/>
        <v xml:space="preserve">20181DFASOFDouble Overtime – Title 42 </v>
      </c>
      <c r="L416" t="str">
        <f t="shared" si="128"/>
        <v>20181</v>
      </c>
      <c r="M416" s="13">
        <f t="shared" si="129"/>
        <v>0</v>
      </c>
      <c r="N416" s="13"/>
      <c r="O416" s="19">
        <v>406</v>
      </c>
      <c r="P416">
        <f t="shared" si="130"/>
        <v>1</v>
      </c>
      <c r="Q416">
        <f t="shared" si="131"/>
        <v>269</v>
      </c>
      <c r="R416">
        <f t="shared" si="132"/>
        <v>1</v>
      </c>
      <c r="S416" t="b">
        <f t="shared" si="133"/>
        <v>0</v>
      </c>
      <c r="T416" t="b">
        <f t="shared" si="134"/>
        <v>0</v>
      </c>
      <c r="W416" t="str">
        <f t="shared" si="124"/>
        <v xml:space="preserve">DFASOFDouble Overtime – Title 42 </v>
      </c>
      <c r="X416" t="str">
        <f t="shared" si="124"/>
        <v/>
      </c>
      <c r="Y416" t="str">
        <f t="shared" si="124"/>
        <v/>
      </c>
      <c r="Z416" t="str">
        <f t="shared" si="124"/>
        <v/>
      </c>
      <c r="AA416" t="str">
        <f t="shared" si="124"/>
        <v/>
      </c>
      <c r="AC416" t="str">
        <f t="shared" si="125"/>
        <v/>
      </c>
      <c r="AD416" t="str">
        <f t="shared" si="125"/>
        <v/>
      </c>
      <c r="AE416" t="str">
        <f t="shared" si="125"/>
        <v/>
      </c>
      <c r="AF416" t="str">
        <f t="shared" si="125"/>
        <v/>
      </c>
      <c r="AG416" t="str">
        <f t="shared" si="125"/>
        <v/>
      </c>
      <c r="AI416">
        <f t="shared" si="135"/>
        <v>1</v>
      </c>
      <c r="AJ416">
        <f t="shared" si="136"/>
        <v>269</v>
      </c>
      <c r="AK416" t="str">
        <f t="shared" si="137"/>
        <v xml:space="preserve">20181DFASOFDouble Overtime – Title 42 </v>
      </c>
      <c r="AL416" t="str">
        <f t="shared" si="138"/>
        <v xml:space="preserve">Double Overtime – Title 42 </v>
      </c>
      <c r="AM416" t="str">
        <f t="shared" si="139"/>
        <v>20181</v>
      </c>
      <c r="AN416" t="str">
        <f t="shared" si="140"/>
        <v/>
      </c>
      <c r="AO416" s="13">
        <f t="shared" si="141"/>
        <v>0</v>
      </c>
      <c r="AP416">
        <f t="shared" si="142"/>
        <v>1</v>
      </c>
      <c r="AQ416" t="str">
        <f t="shared" si="143"/>
        <v xml:space="preserve">DFASOFDouble Overtime – Title 42 </v>
      </c>
    </row>
    <row r="417" spans="1:43" x14ac:dyDescent="0.35">
      <c r="A417" s="18" t="s">
        <v>1839</v>
      </c>
      <c r="B417" t="s">
        <v>1445</v>
      </c>
      <c r="C417" t="s">
        <v>1572</v>
      </c>
      <c r="D417" s="18"/>
      <c r="G417" s="13">
        <v>0</v>
      </c>
      <c r="I417">
        <v>20181</v>
      </c>
      <c r="J417" t="str">
        <f t="shared" si="126"/>
        <v>20181DFASOGOvertime – Navy Deployed Carrier in Japan20181</v>
      </c>
      <c r="K417" t="str">
        <f t="shared" si="127"/>
        <v>20181DFASOGOvertime – Navy Deployed Carrier in Japan</v>
      </c>
      <c r="L417" t="str">
        <f t="shared" si="128"/>
        <v>20181</v>
      </c>
      <c r="M417" s="13">
        <f t="shared" si="129"/>
        <v>0</v>
      </c>
      <c r="N417" s="13"/>
      <c r="O417" s="19">
        <v>407</v>
      </c>
      <c r="P417">
        <f t="shared" si="130"/>
        <v>1</v>
      </c>
      <c r="Q417">
        <f t="shared" si="131"/>
        <v>270</v>
      </c>
      <c r="R417">
        <f t="shared" si="132"/>
        <v>1</v>
      </c>
      <c r="S417" t="b">
        <f t="shared" si="133"/>
        <v>0</v>
      </c>
      <c r="T417" t="b">
        <f t="shared" si="134"/>
        <v>0</v>
      </c>
      <c r="W417" t="str">
        <f t="shared" si="124"/>
        <v>DFASOGOvertime – Navy Deployed Carrier in Japan</v>
      </c>
      <c r="X417" t="str">
        <f t="shared" si="124"/>
        <v/>
      </c>
      <c r="Y417" t="str">
        <f t="shared" si="124"/>
        <v/>
      </c>
      <c r="Z417" t="str">
        <f t="shared" si="124"/>
        <v/>
      </c>
      <c r="AA417" t="str">
        <f t="shared" si="124"/>
        <v/>
      </c>
      <c r="AC417" t="str">
        <f t="shared" si="125"/>
        <v/>
      </c>
      <c r="AD417" t="str">
        <f t="shared" si="125"/>
        <v/>
      </c>
      <c r="AE417" t="str">
        <f t="shared" si="125"/>
        <v/>
      </c>
      <c r="AF417" t="str">
        <f t="shared" si="125"/>
        <v/>
      </c>
      <c r="AG417" t="str">
        <f t="shared" si="125"/>
        <v/>
      </c>
      <c r="AI417">
        <f t="shared" si="135"/>
        <v>1</v>
      </c>
      <c r="AJ417">
        <f t="shared" si="136"/>
        <v>270</v>
      </c>
      <c r="AK417" t="str">
        <f t="shared" si="137"/>
        <v>20181DFASOGOvertime – Navy Deployed Carrier in Japan</v>
      </c>
      <c r="AL417" t="str">
        <f t="shared" si="138"/>
        <v>Overtime – Navy Deployed Carrier in Japan</v>
      </c>
      <c r="AM417" t="str">
        <f t="shared" si="139"/>
        <v>20181</v>
      </c>
      <c r="AN417" t="str">
        <f t="shared" si="140"/>
        <v/>
      </c>
      <c r="AO417" s="13">
        <f t="shared" si="141"/>
        <v>0</v>
      </c>
      <c r="AP417">
        <f t="shared" si="142"/>
        <v>1</v>
      </c>
      <c r="AQ417" t="str">
        <f t="shared" si="143"/>
        <v>DFASOGOvertime – Navy Deployed Carrier in Japan</v>
      </c>
    </row>
    <row r="418" spans="1:43" x14ac:dyDescent="0.35">
      <c r="A418" s="18" t="s">
        <v>1839</v>
      </c>
      <c r="B418" t="s">
        <v>1509</v>
      </c>
      <c r="C418" t="s">
        <v>1573</v>
      </c>
      <c r="D418" s="18"/>
      <c r="G418" s="13">
        <v>0</v>
      </c>
      <c r="I418">
        <v>20181</v>
      </c>
      <c r="J418" t="str">
        <f t="shared" si="126"/>
        <v>20181DFASOHHoliday Overtime 20181</v>
      </c>
      <c r="K418" t="str">
        <f t="shared" si="127"/>
        <v xml:space="preserve">20181DFASOHHoliday Overtime </v>
      </c>
      <c r="L418" t="str">
        <f t="shared" si="128"/>
        <v>20181</v>
      </c>
      <c r="M418" s="13">
        <f t="shared" si="129"/>
        <v>0</v>
      </c>
      <c r="N418" s="13"/>
      <c r="O418" s="19">
        <v>408</v>
      </c>
      <c r="P418">
        <f t="shared" si="130"/>
        <v>1</v>
      </c>
      <c r="Q418">
        <f t="shared" si="131"/>
        <v>271</v>
      </c>
      <c r="R418">
        <f t="shared" si="132"/>
        <v>1</v>
      </c>
      <c r="S418" t="b">
        <f t="shared" si="133"/>
        <v>0</v>
      </c>
      <c r="T418" t="b">
        <f t="shared" si="134"/>
        <v>0</v>
      </c>
      <c r="W418" t="str">
        <f t="shared" si="124"/>
        <v xml:space="preserve">DFASOHHoliday Overtime </v>
      </c>
      <c r="X418" t="str">
        <f t="shared" si="124"/>
        <v/>
      </c>
      <c r="Y418" t="str">
        <f t="shared" si="124"/>
        <v/>
      </c>
      <c r="Z418" t="str">
        <f t="shared" si="124"/>
        <v/>
      </c>
      <c r="AA418" t="str">
        <f t="shared" si="124"/>
        <v/>
      </c>
      <c r="AC418" t="str">
        <f t="shared" si="125"/>
        <v/>
      </c>
      <c r="AD418" t="str">
        <f t="shared" si="125"/>
        <v/>
      </c>
      <c r="AE418" t="str">
        <f t="shared" si="125"/>
        <v/>
      </c>
      <c r="AF418" t="str">
        <f t="shared" si="125"/>
        <v/>
      </c>
      <c r="AG418" t="str">
        <f t="shared" si="125"/>
        <v/>
      </c>
      <c r="AI418">
        <f t="shared" si="135"/>
        <v>1</v>
      </c>
      <c r="AJ418">
        <f t="shared" si="136"/>
        <v>271</v>
      </c>
      <c r="AK418" t="str">
        <f t="shared" si="137"/>
        <v xml:space="preserve">20181DFASOHHoliday Overtime </v>
      </c>
      <c r="AL418" t="str">
        <f t="shared" si="138"/>
        <v xml:space="preserve">Holiday Overtime </v>
      </c>
      <c r="AM418" t="str">
        <f t="shared" si="139"/>
        <v>20181</v>
      </c>
      <c r="AN418" t="str">
        <f t="shared" si="140"/>
        <v/>
      </c>
      <c r="AO418" s="13">
        <f t="shared" si="141"/>
        <v>0</v>
      </c>
      <c r="AP418">
        <f t="shared" si="142"/>
        <v>1</v>
      </c>
      <c r="AQ418" t="str">
        <f t="shared" si="143"/>
        <v xml:space="preserve">DFASOHHoliday Overtime </v>
      </c>
    </row>
    <row r="419" spans="1:43" x14ac:dyDescent="0.35">
      <c r="A419" s="18" t="s">
        <v>1839</v>
      </c>
      <c r="B419" t="s">
        <v>1510</v>
      </c>
      <c r="C419" t="s">
        <v>1574</v>
      </c>
      <c r="D419" s="18" t="s">
        <v>1839</v>
      </c>
      <c r="E419" t="s">
        <v>1514</v>
      </c>
      <c r="F419" t="s">
        <v>1583</v>
      </c>
      <c r="G419" s="13">
        <v>0.53510436432637576</v>
      </c>
      <c r="I419">
        <v>20181</v>
      </c>
      <c r="J419" t="str">
        <f t="shared" si="126"/>
        <v>20181DFASOIOvertime Not Paid20181DFASOYOvertime Not Paid - Rollup</v>
      </c>
      <c r="K419" t="str">
        <f t="shared" si="127"/>
        <v>20181DFASOIOvertime Not Paid</v>
      </c>
      <c r="L419" t="str">
        <f t="shared" si="128"/>
        <v>20181DFASOYOvertime Not Paid - Rollup</v>
      </c>
      <c r="M419" s="13">
        <f t="shared" si="129"/>
        <v>0.53510436432637576</v>
      </c>
      <c r="N419" s="13"/>
      <c r="O419" s="19">
        <v>409</v>
      </c>
      <c r="P419">
        <f t="shared" si="130"/>
        <v>1</v>
      </c>
      <c r="Q419">
        <f t="shared" si="131"/>
        <v>272</v>
      </c>
      <c r="R419">
        <f t="shared" si="132"/>
        <v>1</v>
      </c>
      <c r="S419" t="b">
        <f t="shared" si="133"/>
        <v>1</v>
      </c>
      <c r="T419" t="b">
        <f t="shared" si="134"/>
        <v>0</v>
      </c>
      <c r="W419" t="str">
        <f t="shared" si="124"/>
        <v>DFASOIOvertime Not Paid</v>
      </c>
      <c r="X419" t="str">
        <f t="shared" si="124"/>
        <v/>
      </c>
      <c r="Y419" t="str">
        <f t="shared" si="124"/>
        <v/>
      </c>
      <c r="Z419" t="str">
        <f t="shared" si="124"/>
        <v/>
      </c>
      <c r="AA419" t="str">
        <f t="shared" si="124"/>
        <v/>
      </c>
      <c r="AC419" t="str">
        <f t="shared" si="125"/>
        <v>DFASOYOvertime Not Paid - Rollup</v>
      </c>
      <c r="AD419" t="str">
        <f t="shared" si="125"/>
        <v/>
      </c>
      <c r="AE419" t="str">
        <f t="shared" si="125"/>
        <v/>
      </c>
      <c r="AF419" t="str">
        <f t="shared" si="125"/>
        <v/>
      </c>
      <c r="AG419" t="str">
        <f t="shared" si="125"/>
        <v/>
      </c>
      <c r="AI419">
        <f t="shared" si="135"/>
        <v>1</v>
      </c>
      <c r="AJ419">
        <f t="shared" si="136"/>
        <v>272</v>
      </c>
      <c r="AK419" t="str">
        <f t="shared" si="137"/>
        <v>20181DFASOIOvertime Not Paid</v>
      </c>
      <c r="AL419" t="str">
        <f t="shared" si="138"/>
        <v>Overtime Not Paid</v>
      </c>
      <c r="AM419" t="str">
        <f t="shared" si="139"/>
        <v>20181DFASOYOvertime Not Paid - Rollup</v>
      </c>
      <c r="AN419" t="str">
        <f t="shared" si="140"/>
        <v>Overtime Not Paid - Rollup</v>
      </c>
      <c r="AO419" s="13">
        <f t="shared" si="141"/>
        <v>0.53510436432637576</v>
      </c>
      <c r="AP419">
        <f t="shared" si="142"/>
        <v>1</v>
      </c>
      <c r="AQ419" t="str">
        <f t="shared" si="143"/>
        <v>DFASOIOvertime Not PaidDFASOYOvertime Not Paid - Rollup</v>
      </c>
    </row>
    <row r="420" spans="1:43" x14ac:dyDescent="0.35">
      <c r="A420" s="18" t="s">
        <v>1839</v>
      </c>
      <c r="B420" t="s">
        <v>1446</v>
      </c>
      <c r="C420" t="s">
        <v>1575</v>
      </c>
      <c r="D420" s="18" t="s">
        <v>1837</v>
      </c>
      <c r="E420" t="s">
        <v>1482</v>
      </c>
      <c r="F420" t="s">
        <v>1483</v>
      </c>
      <c r="G420" s="13">
        <v>0.68280701754385964</v>
      </c>
      <c r="I420">
        <v>20181</v>
      </c>
      <c r="J420" t="str">
        <f t="shared" si="126"/>
        <v>20181DFASONOvertime Scheduled-Not Worked20181IBC12AOVERTIME SCHEDULED HOLIDAY - NOT WORKED</v>
      </c>
      <c r="K420" t="str">
        <f t="shared" si="127"/>
        <v>20181DFASONOvertime Scheduled-Not Worked</v>
      </c>
      <c r="L420" t="str">
        <f t="shared" si="128"/>
        <v>20181IBC12AOVERTIME SCHEDULED HOLIDAY - NOT WORKED</v>
      </c>
      <c r="M420" s="13">
        <f t="shared" si="129"/>
        <v>0.68280701754385964</v>
      </c>
      <c r="N420" s="13"/>
      <c r="O420" s="19">
        <v>410</v>
      </c>
      <c r="P420">
        <f t="shared" si="130"/>
        <v>3</v>
      </c>
      <c r="Q420">
        <f t="shared" si="131"/>
        <v>273</v>
      </c>
      <c r="R420">
        <f t="shared" si="132"/>
        <v>1</v>
      </c>
      <c r="S420" t="b">
        <f t="shared" si="133"/>
        <v>0</v>
      </c>
      <c r="T420" t="b">
        <f t="shared" si="134"/>
        <v>0</v>
      </c>
      <c r="W420" t="str">
        <f t="shared" si="124"/>
        <v>DFASONOvertime Scheduled-Not Worked</v>
      </c>
      <c r="X420" t="str">
        <f t="shared" si="124"/>
        <v/>
      </c>
      <c r="Y420" t="str">
        <f t="shared" si="124"/>
        <v/>
      </c>
      <c r="Z420" t="str">
        <f t="shared" si="124"/>
        <v/>
      </c>
      <c r="AA420" t="str">
        <f t="shared" si="124"/>
        <v/>
      </c>
      <c r="AC420" t="str">
        <f t="shared" si="125"/>
        <v/>
      </c>
      <c r="AD420" t="str">
        <f t="shared" si="125"/>
        <v/>
      </c>
      <c r="AE420" t="str">
        <f t="shared" si="125"/>
        <v/>
      </c>
      <c r="AF420" t="str">
        <f t="shared" si="125"/>
        <v>IBC12AOVERTIME SCHEDULED HOLIDAY - NOT WORKED</v>
      </c>
      <c r="AG420" t="str">
        <f t="shared" si="125"/>
        <v/>
      </c>
      <c r="AI420">
        <f t="shared" si="135"/>
        <v>2</v>
      </c>
      <c r="AJ420">
        <f t="shared" si="136"/>
        <v>273</v>
      </c>
      <c r="AK420" t="str">
        <f t="shared" si="137"/>
        <v>20181DFASONOvertime Scheduled-Not Worked</v>
      </c>
      <c r="AL420" t="str">
        <f t="shared" si="138"/>
        <v>Overtime Scheduled-Not Worked</v>
      </c>
      <c r="AM420" t="str">
        <f t="shared" si="139"/>
        <v>20181IBC12AOVERTIME SCHEDULED HOLIDAY - NOT WORKED</v>
      </c>
      <c r="AN420" t="str">
        <f t="shared" si="140"/>
        <v>OVERTIME SCHEDULED HOLIDAY - NOT WORKED</v>
      </c>
      <c r="AO420" s="13">
        <f t="shared" si="141"/>
        <v>0.68280701754385964</v>
      </c>
      <c r="AP420">
        <f t="shared" si="142"/>
        <v>2</v>
      </c>
      <c r="AQ420" t="str">
        <f t="shared" si="143"/>
        <v>DFASONOvertime Scheduled-Not WorkedIBC12AOVERTIME SCHEDULED HOLIDAY - NOT WORKED</v>
      </c>
    </row>
    <row r="421" spans="1:43" x14ac:dyDescent="0.35">
      <c r="A421" s="18" t="s">
        <v>1839</v>
      </c>
      <c r="B421" t="s">
        <v>1446</v>
      </c>
      <c r="C421" t="s">
        <v>1575</v>
      </c>
      <c r="D421" s="18" t="s">
        <v>1837</v>
      </c>
      <c r="E421">
        <v>156</v>
      </c>
      <c r="F421" t="s">
        <v>1484</v>
      </c>
      <c r="G421" s="13">
        <v>0.65169590643274855</v>
      </c>
      <c r="I421">
        <v>20181</v>
      </c>
      <c r="J421" t="str">
        <f t="shared" si="126"/>
        <v>20181DFASONOvertime Scheduled-Not Worked20181IBC156OVERTIME SCHEDULED HOLIDAY - NOT WORKED - TIME AND A HALF</v>
      </c>
      <c r="K421" t="str">
        <f t="shared" si="127"/>
        <v>20181DFASONOvertime Scheduled-Not Worked</v>
      </c>
      <c r="L421" t="str">
        <f t="shared" si="128"/>
        <v>20181IBC156OVERTIME SCHEDULED HOLIDAY - NOT WORKED - TIME AND A HALF</v>
      </c>
      <c r="M421" s="13">
        <f t="shared" si="129"/>
        <v>0.65169590643274855</v>
      </c>
      <c r="N421" s="13"/>
      <c r="O421" s="19">
        <v>411</v>
      </c>
      <c r="P421">
        <f t="shared" si="130"/>
        <v>3</v>
      </c>
      <c r="Q421">
        <f t="shared" si="131"/>
        <v>273</v>
      </c>
      <c r="R421">
        <f t="shared" si="132"/>
        <v>2</v>
      </c>
      <c r="S421" t="b">
        <f t="shared" si="133"/>
        <v>0</v>
      </c>
      <c r="T421" t="b">
        <f t="shared" si="134"/>
        <v>0</v>
      </c>
      <c r="W421" t="str">
        <f t="shared" si="124"/>
        <v>DFASONOvertime Scheduled-Not Worked</v>
      </c>
      <c r="X421" t="str">
        <f t="shared" si="124"/>
        <v/>
      </c>
      <c r="Y421" t="str">
        <f t="shared" si="124"/>
        <v/>
      </c>
      <c r="Z421" t="str">
        <f t="shared" si="124"/>
        <v/>
      </c>
      <c r="AA421" t="str">
        <f t="shared" si="124"/>
        <v/>
      </c>
      <c r="AC421" t="str">
        <f t="shared" si="125"/>
        <v/>
      </c>
      <c r="AD421" t="str">
        <f t="shared" si="125"/>
        <v/>
      </c>
      <c r="AE421" t="str">
        <f t="shared" si="125"/>
        <v/>
      </c>
      <c r="AF421" t="str">
        <f t="shared" si="125"/>
        <v>IBC156OVERTIME SCHEDULED HOLIDAY - NOT WORKED - TIME AND A HALF</v>
      </c>
      <c r="AG421" t="str">
        <f t="shared" si="125"/>
        <v/>
      </c>
      <c r="AI421">
        <f t="shared" si="135"/>
        <v>2</v>
      </c>
      <c r="AJ421">
        <f t="shared" si="136"/>
        <v>273</v>
      </c>
      <c r="AK421" t="str">
        <f t="shared" si="137"/>
        <v>20181DFASONOvertime Scheduled-Not Worked</v>
      </c>
      <c r="AL421" t="str">
        <f t="shared" si="138"/>
        <v>Overtime Scheduled-Not Worked</v>
      </c>
      <c r="AM421" t="str">
        <f t="shared" si="139"/>
        <v>20181IBC156OVERTIME SCHEDULED HOLIDAY - NOT WORKED - TIME AND A HALF</v>
      </c>
      <c r="AN421" t="str">
        <f t="shared" si="140"/>
        <v>OVERTIME SCHEDULED HOLIDAY - NOT WORKED - TIME AND A HALF</v>
      </c>
      <c r="AO421" s="13">
        <f t="shared" si="141"/>
        <v>0.65169590643274855</v>
      </c>
      <c r="AP421">
        <f t="shared" si="142"/>
        <v>2</v>
      </c>
      <c r="AQ421" t="str">
        <f t="shared" si="143"/>
        <v>DFASONOvertime Scheduled-Not WorkedIBC156OVERTIME SCHEDULED HOLIDAY - NOT WORKED - TIME AND A HALF</v>
      </c>
    </row>
    <row r="422" spans="1:43" x14ac:dyDescent="0.35">
      <c r="A422" s="18" t="s">
        <v>1839</v>
      </c>
      <c r="B422" t="s">
        <v>1446</v>
      </c>
      <c r="C422" t="s">
        <v>1575</v>
      </c>
      <c r="D422" s="18" t="s">
        <v>1839</v>
      </c>
      <c r="E422" t="s">
        <v>1447</v>
      </c>
      <c r="F422" t="s">
        <v>1577</v>
      </c>
      <c r="G422" s="13">
        <v>0.52114285714285713</v>
      </c>
      <c r="I422">
        <v>20181</v>
      </c>
      <c r="J422" t="str">
        <f t="shared" si="126"/>
        <v>20181DFASONOvertime Scheduled-Not Worked20181DFASOSOvertime Scheduled</v>
      </c>
      <c r="K422" t="str">
        <f t="shared" si="127"/>
        <v>20181DFASONOvertime Scheduled-Not Worked</v>
      </c>
      <c r="L422" t="str">
        <f t="shared" si="128"/>
        <v>20181DFASOSOvertime Scheduled</v>
      </c>
      <c r="M422" s="13">
        <f t="shared" si="129"/>
        <v>0.52114285714285713</v>
      </c>
      <c r="N422" s="13"/>
      <c r="O422" s="19">
        <v>412</v>
      </c>
      <c r="P422">
        <f t="shared" si="130"/>
        <v>3</v>
      </c>
      <c r="Q422">
        <f t="shared" si="131"/>
        <v>273</v>
      </c>
      <c r="R422">
        <f t="shared" si="132"/>
        <v>3</v>
      </c>
      <c r="S422" t="b">
        <f t="shared" si="133"/>
        <v>1</v>
      </c>
      <c r="T422" t="b">
        <f t="shared" si="134"/>
        <v>0</v>
      </c>
      <c r="W422" t="str">
        <f t="shared" si="124"/>
        <v>DFASONOvertime Scheduled-Not Worked</v>
      </c>
      <c r="X422" t="str">
        <f t="shared" si="124"/>
        <v/>
      </c>
      <c r="Y422" t="str">
        <f t="shared" si="124"/>
        <v/>
      </c>
      <c r="Z422" t="str">
        <f t="shared" si="124"/>
        <v/>
      </c>
      <c r="AA422" t="str">
        <f t="shared" si="124"/>
        <v/>
      </c>
      <c r="AC422" t="str">
        <f t="shared" si="125"/>
        <v>DFASOSOvertime Scheduled</v>
      </c>
      <c r="AD422" t="str">
        <f t="shared" si="125"/>
        <v/>
      </c>
      <c r="AE422" t="str">
        <f t="shared" si="125"/>
        <v/>
      </c>
      <c r="AF422" t="str">
        <f t="shared" si="125"/>
        <v/>
      </c>
      <c r="AG422" t="str">
        <f t="shared" si="125"/>
        <v/>
      </c>
      <c r="AI422">
        <f t="shared" si="135"/>
        <v>1</v>
      </c>
      <c r="AJ422">
        <f t="shared" si="136"/>
        <v>273</v>
      </c>
      <c r="AK422" t="str">
        <f t="shared" si="137"/>
        <v>20181DFASONOvertime Scheduled-Not Worked</v>
      </c>
      <c r="AL422" t="str">
        <f t="shared" si="138"/>
        <v>Overtime Scheduled-Not Worked</v>
      </c>
      <c r="AM422" t="str">
        <f t="shared" si="139"/>
        <v>20181DFASOSOvertime Scheduled</v>
      </c>
      <c r="AN422" t="str">
        <f t="shared" si="140"/>
        <v>Overtime Scheduled</v>
      </c>
      <c r="AO422" s="13">
        <f t="shared" si="141"/>
        <v>0.52114285714285713</v>
      </c>
      <c r="AP422">
        <f t="shared" si="142"/>
        <v>1</v>
      </c>
      <c r="AQ422" t="str">
        <f t="shared" si="143"/>
        <v>DFASONOvertime Scheduled-Not WorkedDFASOSOvertime Scheduled</v>
      </c>
    </row>
    <row r="423" spans="1:43" x14ac:dyDescent="0.35">
      <c r="A423" s="18" t="s">
        <v>1839</v>
      </c>
      <c r="B423" t="s">
        <v>1511</v>
      </c>
      <c r="C423" t="s">
        <v>1576</v>
      </c>
      <c r="D423" s="18"/>
      <c r="G423" s="13">
        <v>0</v>
      </c>
      <c r="I423">
        <v>20181</v>
      </c>
      <c r="J423" t="str">
        <f t="shared" si="126"/>
        <v>20181DFASOPPenalty Pay20181</v>
      </c>
      <c r="K423" t="str">
        <f t="shared" si="127"/>
        <v>20181DFASOPPenalty Pay</v>
      </c>
      <c r="L423" t="str">
        <f t="shared" si="128"/>
        <v>20181</v>
      </c>
      <c r="M423" s="13">
        <f t="shared" si="129"/>
        <v>0</v>
      </c>
      <c r="N423" s="13"/>
      <c r="O423" s="19">
        <v>413</v>
      </c>
      <c r="P423">
        <f t="shared" si="130"/>
        <v>2</v>
      </c>
      <c r="Q423">
        <f t="shared" si="131"/>
        <v>274</v>
      </c>
      <c r="R423">
        <f t="shared" si="132"/>
        <v>1</v>
      </c>
      <c r="S423" t="b">
        <f t="shared" si="133"/>
        <v>0</v>
      </c>
      <c r="T423" t="b">
        <f t="shared" si="134"/>
        <v>0</v>
      </c>
      <c r="W423" t="str">
        <f t="shared" si="124"/>
        <v>DFASOPPenalty Pay</v>
      </c>
      <c r="X423" t="str">
        <f t="shared" si="124"/>
        <v/>
      </c>
      <c r="Y423" t="str">
        <f t="shared" si="124"/>
        <v/>
      </c>
      <c r="Z423" t="str">
        <f t="shared" si="124"/>
        <v/>
      </c>
      <c r="AA423" t="str">
        <f t="shared" si="124"/>
        <v/>
      </c>
      <c r="AC423" t="str">
        <f t="shared" si="125"/>
        <v/>
      </c>
      <c r="AD423" t="str">
        <f t="shared" si="125"/>
        <v/>
      </c>
      <c r="AE423" t="str">
        <f t="shared" si="125"/>
        <v/>
      </c>
      <c r="AF423" t="str">
        <f t="shared" si="125"/>
        <v/>
      </c>
      <c r="AG423" t="str">
        <f t="shared" si="125"/>
        <v/>
      </c>
      <c r="AI423">
        <f t="shared" si="135"/>
        <v>1</v>
      </c>
      <c r="AJ423">
        <f t="shared" si="136"/>
        <v>274</v>
      </c>
      <c r="AK423" t="str">
        <f t="shared" si="137"/>
        <v>20181DFASOPPenalty Pay</v>
      </c>
      <c r="AL423" t="str">
        <f t="shared" si="138"/>
        <v>Penalty Pay</v>
      </c>
      <c r="AM423" t="str">
        <f t="shared" si="139"/>
        <v>20181</v>
      </c>
      <c r="AN423" t="str">
        <f t="shared" si="140"/>
        <v/>
      </c>
      <c r="AO423" s="13">
        <f t="shared" si="141"/>
        <v>0</v>
      </c>
      <c r="AP423">
        <f t="shared" si="142"/>
        <v>1</v>
      </c>
      <c r="AQ423" t="str">
        <f t="shared" si="143"/>
        <v>DFASOPPenalty Pay</v>
      </c>
    </row>
    <row r="424" spans="1:43" x14ac:dyDescent="0.35">
      <c r="A424" s="18" t="s">
        <v>1839</v>
      </c>
      <c r="B424" t="s">
        <v>1447</v>
      </c>
      <c r="C424" t="s">
        <v>1577</v>
      </c>
      <c r="D424" s="18" t="s">
        <v>1839</v>
      </c>
      <c r="E424" t="s">
        <v>1605</v>
      </c>
      <c r="F424" t="s">
        <v>1681</v>
      </c>
      <c r="G424" s="13">
        <v>0.88235294117647056</v>
      </c>
      <c r="I424">
        <v>20181</v>
      </c>
      <c r="J424" t="str">
        <f t="shared" si="126"/>
        <v>20181DFASOSOvertime Scheduled20181DFASSASaturday work, OS (scheduled overtime) converted</v>
      </c>
      <c r="K424" t="str">
        <f t="shared" si="127"/>
        <v>20181DFASOSOvertime Scheduled</v>
      </c>
      <c r="L424" t="str">
        <f t="shared" si="128"/>
        <v>20181DFASSASaturday work, OS (scheduled overtime) converted</v>
      </c>
      <c r="M424" s="13">
        <f t="shared" si="129"/>
        <v>0.88235294117647056</v>
      </c>
      <c r="N424" s="13"/>
      <c r="O424" s="19">
        <v>414</v>
      </c>
      <c r="P424">
        <f t="shared" si="130"/>
        <v>2</v>
      </c>
      <c r="Q424">
        <f t="shared" si="131"/>
        <v>275</v>
      </c>
      <c r="R424">
        <f t="shared" si="132"/>
        <v>1</v>
      </c>
      <c r="S424" t="b">
        <f t="shared" si="133"/>
        <v>1</v>
      </c>
      <c r="T424" t="b">
        <f t="shared" si="134"/>
        <v>0</v>
      </c>
      <c r="W424" t="str">
        <f t="shared" si="124"/>
        <v>DFASOSOvertime Scheduled</v>
      </c>
      <c r="X424" t="str">
        <f t="shared" si="124"/>
        <v/>
      </c>
      <c r="Y424" t="str">
        <f t="shared" si="124"/>
        <v/>
      </c>
      <c r="Z424" t="str">
        <f t="shared" si="124"/>
        <v/>
      </c>
      <c r="AA424" t="str">
        <f t="shared" si="124"/>
        <v/>
      </c>
      <c r="AC424" t="str">
        <f t="shared" si="125"/>
        <v>DFASSASaturday work, OS (scheduled overtime) converted</v>
      </c>
      <c r="AD424" t="str">
        <f t="shared" si="125"/>
        <v/>
      </c>
      <c r="AE424" t="str">
        <f t="shared" si="125"/>
        <v/>
      </c>
      <c r="AF424" t="str">
        <f t="shared" si="125"/>
        <v/>
      </c>
      <c r="AG424" t="str">
        <f t="shared" si="125"/>
        <v/>
      </c>
      <c r="AI424">
        <f t="shared" si="135"/>
        <v>1</v>
      </c>
      <c r="AJ424">
        <f t="shared" si="136"/>
        <v>275</v>
      </c>
      <c r="AK424" t="str">
        <f t="shared" si="137"/>
        <v>20181DFASOSOvertime Scheduled</v>
      </c>
      <c r="AL424" t="str">
        <f t="shared" si="138"/>
        <v>Overtime Scheduled</v>
      </c>
      <c r="AM424" t="str">
        <f t="shared" si="139"/>
        <v>20181DFASSASaturday work, OS (scheduled overtime) converted</v>
      </c>
      <c r="AN424" t="str">
        <f t="shared" si="140"/>
        <v>Saturday work, OS (scheduled overtime) converted</v>
      </c>
      <c r="AO424" s="13">
        <f t="shared" si="141"/>
        <v>0.88235294117647056</v>
      </c>
      <c r="AP424">
        <f t="shared" si="142"/>
        <v>1</v>
      </c>
      <c r="AQ424" t="str">
        <f t="shared" si="143"/>
        <v>DFASOSOvertime ScheduledDFASSASaturday work, OS (scheduled overtime) converted</v>
      </c>
    </row>
    <row r="425" spans="1:43" x14ac:dyDescent="0.35">
      <c r="A425" s="18" t="s">
        <v>1839</v>
      </c>
      <c r="B425" t="s">
        <v>1447</v>
      </c>
      <c r="C425" t="s">
        <v>1577</v>
      </c>
      <c r="D425" s="18" t="s">
        <v>1839</v>
      </c>
      <c r="E425" t="s">
        <v>1446</v>
      </c>
      <c r="F425" t="s">
        <v>1575</v>
      </c>
      <c r="G425" s="13">
        <v>0.52114285714285713</v>
      </c>
      <c r="I425">
        <v>20181</v>
      </c>
      <c r="J425" t="str">
        <f t="shared" si="126"/>
        <v>20181DFASOSOvertime Scheduled20181DFASONOvertime Scheduled-Not Worked</v>
      </c>
      <c r="K425" t="str">
        <f t="shared" si="127"/>
        <v>20181DFASOSOvertime Scheduled</v>
      </c>
      <c r="L425" t="str">
        <f t="shared" si="128"/>
        <v>20181DFASONOvertime Scheduled-Not Worked</v>
      </c>
      <c r="M425" s="13">
        <f t="shared" si="129"/>
        <v>0.52114285714285713</v>
      </c>
      <c r="N425" s="13"/>
      <c r="O425" s="19">
        <v>415</v>
      </c>
      <c r="P425">
        <f t="shared" si="130"/>
        <v>2</v>
      </c>
      <c r="Q425">
        <f t="shared" si="131"/>
        <v>275</v>
      </c>
      <c r="R425">
        <f t="shared" si="132"/>
        <v>2</v>
      </c>
      <c r="S425" t="b">
        <f t="shared" si="133"/>
        <v>1</v>
      </c>
      <c r="T425" t="b">
        <f t="shared" si="134"/>
        <v>0</v>
      </c>
      <c r="W425" t="str">
        <f t="shared" si="124"/>
        <v>DFASOSOvertime Scheduled</v>
      </c>
      <c r="X425" t="str">
        <f t="shared" si="124"/>
        <v/>
      </c>
      <c r="Y425" t="str">
        <f t="shared" si="124"/>
        <v/>
      </c>
      <c r="Z425" t="str">
        <f t="shared" si="124"/>
        <v/>
      </c>
      <c r="AA425" t="str">
        <f t="shared" si="124"/>
        <v/>
      </c>
      <c r="AC425" t="str">
        <f t="shared" si="125"/>
        <v>DFASONOvertime Scheduled-Not Worked</v>
      </c>
      <c r="AD425" t="str">
        <f t="shared" si="125"/>
        <v/>
      </c>
      <c r="AE425" t="str">
        <f t="shared" si="125"/>
        <v/>
      </c>
      <c r="AF425" t="str">
        <f t="shared" si="125"/>
        <v/>
      </c>
      <c r="AG425" t="str">
        <f t="shared" si="125"/>
        <v/>
      </c>
      <c r="AI425">
        <f t="shared" si="135"/>
        <v>1</v>
      </c>
      <c r="AJ425">
        <f t="shared" si="136"/>
        <v>275</v>
      </c>
      <c r="AK425" t="str">
        <f t="shared" si="137"/>
        <v>20181DFASOSOvertime Scheduled</v>
      </c>
      <c r="AL425" t="str">
        <f t="shared" si="138"/>
        <v>Overtime Scheduled</v>
      </c>
      <c r="AM425" t="str">
        <f t="shared" si="139"/>
        <v>20181DFASONOvertime Scheduled-Not Worked</v>
      </c>
      <c r="AN425" t="str">
        <f t="shared" si="140"/>
        <v>Overtime Scheduled-Not Worked</v>
      </c>
      <c r="AO425" s="13">
        <f t="shared" si="141"/>
        <v>0.52114285714285713</v>
      </c>
      <c r="AP425">
        <f t="shared" si="142"/>
        <v>1</v>
      </c>
      <c r="AQ425" t="str">
        <f t="shared" si="143"/>
        <v>DFASOSOvertime ScheduledDFASONOvertime Scheduled-Not Worked</v>
      </c>
    </row>
    <row r="426" spans="1:43" x14ac:dyDescent="0.35">
      <c r="A426" s="18" t="s">
        <v>1839</v>
      </c>
      <c r="B426" t="s">
        <v>1512</v>
      </c>
      <c r="C426" t="s">
        <v>1578</v>
      </c>
      <c r="D426" s="18" t="s">
        <v>1839</v>
      </c>
      <c r="E426" t="s">
        <v>1518</v>
      </c>
      <c r="F426" t="s">
        <v>1584</v>
      </c>
      <c r="G426" s="13">
        <v>0.75757575757575757</v>
      </c>
      <c r="I426">
        <v>20181</v>
      </c>
      <c r="J426" t="str">
        <f t="shared" si="126"/>
        <v xml:space="preserve">20181DFASOTOvertime (T38) 20181DFASZVHoliday OT (T38) </v>
      </c>
      <c r="K426" t="str">
        <f t="shared" si="127"/>
        <v xml:space="preserve">20181DFASOTOvertime (T38) </v>
      </c>
      <c r="L426" t="str">
        <f t="shared" si="128"/>
        <v xml:space="preserve">20181DFASZVHoliday OT (T38) </v>
      </c>
      <c r="M426" s="13">
        <f t="shared" si="129"/>
        <v>0.75757575757575757</v>
      </c>
      <c r="N426" s="13"/>
      <c r="O426" s="19">
        <v>416</v>
      </c>
      <c r="P426">
        <f t="shared" si="130"/>
        <v>3</v>
      </c>
      <c r="Q426">
        <f t="shared" si="131"/>
        <v>276</v>
      </c>
      <c r="R426">
        <f t="shared" si="132"/>
        <v>1</v>
      </c>
      <c r="S426" t="b">
        <f t="shared" si="133"/>
        <v>1</v>
      </c>
      <c r="T426" t="b">
        <f t="shared" si="134"/>
        <v>0</v>
      </c>
      <c r="W426" t="str">
        <f t="shared" si="124"/>
        <v xml:space="preserve">DFASOTOvertime (T38) </v>
      </c>
      <c r="X426" t="str">
        <f t="shared" si="124"/>
        <v/>
      </c>
      <c r="Y426" t="str">
        <f t="shared" si="124"/>
        <v/>
      </c>
      <c r="Z426" t="str">
        <f t="shared" si="124"/>
        <v/>
      </c>
      <c r="AA426" t="str">
        <f t="shared" si="124"/>
        <v/>
      </c>
      <c r="AC426" t="str">
        <f t="shared" si="125"/>
        <v xml:space="preserve">DFASZVHoliday OT (T38) </v>
      </c>
      <c r="AD426" t="str">
        <f t="shared" si="125"/>
        <v/>
      </c>
      <c r="AE426" t="str">
        <f t="shared" si="125"/>
        <v/>
      </c>
      <c r="AF426" t="str">
        <f t="shared" si="125"/>
        <v/>
      </c>
      <c r="AG426" t="str">
        <f t="shared" si="125"/>
        <v/>
      </c>
      <c r="AI426">
        <f t="shared" si="135"/>
        <v>1</v>
      </c>
      <c r="AJ426">
        <f t="shared" si="136"/>
        <v>276</v>
      </c>
      <c r="AK426" t="str">
        <f t="shared" si="137"/>
        <v xml:space="preserve">20181DFASOTOvertime (T38) </v>
      </c>
      <c r="AL426" t="str">
        <f t="shared" si="138"/>
        <v xml:space="preserve">Overtime (T38) </v>
      </c>
      <c r="AM426" t="str">
        <f t="shared" si="139"/>
        <v xml:space="preserve">20181DFASZVHoliday OT (T38) </v>
      </c>
      <c r="AN426" t="str">
        <f t="shared" si="140"/>
        <v xml:space="preserve">Holiday OT (T38) </v>
      </c>
      <c r="AO426" s="13">
        <f t="shared" si="141"/>
        <v>0.75757575757575757</v>
      </c>
      <c r="AP426">
        <f t="shared" si="142"/>
        <v>1</v>
      </c>
      <c r="AQ426" t="str">
        <f t="shared" si="143"/>
        <v xml:space="preserve">DFASOTOvertime (T38) DFASZVHoliday OT (T38) </v>
      </c>
    </row>
    <row r="427" spans="1:43" x14ac:dyDescent="0.35">
      <c r="A427" s="18" t="s">
        <v>1839</v>
      </c>
      <c r="B427" t="s">
        <v>1512</v>
      </c>
      <c r="C427" t="s">
        <v>1578</v>
      </c>
      <c r="D427" s="18" t="s">
        <v>1839</v>
      </c>
      <c r="E427" t="s">
        <v>1075</v>
      </c>
      <c r="F427" t="s">
        <v>1076</v>
      </c>
      <c r="G427" s="13">
        <v>0.52701248865906802</v>
      </c>
      <c r="I427">
        <v>20181</v>
      </c>
      <c r="J427" t="str">
        <f t="shared" si="126"/>
        <v xml:space="preserve">20181DFASOTOvertime (T38) 20181DFASNTTOUR DIFFERENTIAL - (T38) </v>
      </c>
      <c r="K427" t="str">
        <f t="shared" si="127"/>
        <v xml:space="preserve">20181DFASOTOvertime (T38) </v>
      </c>
      <c r="L427" t="str">
        <f t="shared" si="128"/>
        <v xml:space="preserve">20181DFASNTTOUR DIFFERENTIAL - (T38) </v>
      </c>
      <c r="M427" s="13">
        <f t="shared" si="129"/>
        <v>0.52701248865906802</v>
      </c>
      <c r="N427" s="13"/>
      <c r="O427" s="19">
        <v>417</v>
      </c>
      <c r="P427">
        <f t="shared" si="130"/>
        <v>3</v>
      </c>
      <c r="Q427">
        <f t="shared" si="131"/>
        <v>276</v>
      </c>
      <c r="R427">
        <f t="shared" si="132"/>
        <v>2</v>
      </c>
      <c r="S427" t="b">
        <f t="shared" si="133"/>
        <v>1</v>
      </c>
      <c r="T427" t="b">
        <f t="shared" si="134"/>
        <v>0</v>
      </c>
      <c r="W427" t="str">
        <f t="shared" si="124"/>
        <v xml:space="preserve">DFASOTOvertime (T38) </v>
      </c>
      <c r="X427" t="str">
        <f t="shared" si="124"/>
        <v/>
      </c>
      <c r="Y427" t="str">
        <f t="shared" si="124"/>
        <v/>
      </c>
      <c r="Z427" t="str">
        <f t="shared" si="124"/>
        <v/>
      </c>
      <c r="AA427" t="str">
        <f t="shared" si="124"/>
        <v/>
      </c>
      <c r="AC427" t="str">
        <f t="shared" si="125"/>
        <v xml:space="preserve">DFASNTTOUR DIFFERENTIAL - (T38) </v>
      </c>
      <c r="AD427" t="str">
        <f t="shared" si="125"/>
        <v/>
      </c>
      <c r="AE427" t="str">
        <f t="shared" si="125"/>
        <v/>
      </c>
      <c r="AF427" t="str">
        <f t="shared" si="125"/>
        <v/>
      </c>
      <c r="AG427" t="str">
        <f t="shared" si="125"/>
        <v/>
      </c>
      <c r="AI427">
        <f t="shared" si="135"/>
        <v>1</v>
      </c>
      <c r="AJ427">
        <f t="shared" si="136"/>
        <v>276</v>
      </c>
      <c r="AK427" t="str">
        <f t="shared" si="137"/>
        <v xml:space="preserve">20181DFASOTOvertime (T38) </v>
      </c>
      <c r="AL427" t="str">
        <f t="shared" si="138"/>
        <v xml:space="preserve">Overtime (T38) </v>
      </c>
      <c r="AM427" t="str">
        <f t="shared" si="139"/>
        <v xml:space="preserve">20181DFASNTTOUR DIFFERENTIAL - (T38) </v>
      </c>
      <c r="AN427" t="str">
        <f t="shared" si="140"/>
        <v xml:space="preserve">TOUR DIFFERENTIAL - (T38) </v>
      </c>
      <c r="AO427" s="13">
        <f t="shared" si="141"/>
        <v>0.52701248865906802</v>
      </c>
      <c r="AP427">
        <f t="shared" si="142"/>
        <v>1</v>
      </c>
      <c r="AQ427" t="str">
        <f t="shared" si="143"/>
        <v xml:space="preserve">DFASOTOvertime (T38) DFASNTTOUR DIFFERENTIAL - (T38) </v>
      </c>
    </row>
    <row r="428" spans="1:43" x14ac:dyDescent="0.35">
      <c r="A428" s="18" t="s">
        <v>1839</v>
      </c>
      <c r="B428" t="s">
        <v>1512</v>
      </c>
      <c r="C428" t="s">
        <v>1578</v>
      </c>
      <c r="D428" s="18" t="s">
        <v>1839</v>
      </c>
      <c r="E428" t="s">
        <v>1633</v>
      </c>
      <c r="F428" t="s">
        <v>1634</v>
      </c>
      <c r="G428" s="13">
        <v>0.52701248865906802</v>
      </c>
      <c r="I428">
        <v>20181</v>
      </c>
      <c r="J428" t="str">
        <f t="shared" si="126"/>
        <v xml:space="preserve">20181DFASOTOvertime (T38) 20181DFASZUHoliday Premium (T38) </v>
      </c>
      <c r="K428" t="str">
        <f t="shared" si="127"/>
        <v xml:space="preserve">20181DFASOTOvertime (T38) </v>
      </c>
      <c r="L428" t="str">
        <f t="shared" si="128"/>
        <v xml:space="preserve">20181DFASZUHoliday Premium (T38) </v>
      </c>
      <c r="M428" s="13">
        <f t="shared" si="129"/>
        <v>0.52701248865906802</v>
      </c>
      <c r="N428" s="13"/>
      <c r="O428" s="19">
        <v>418</v>
      </c>
      <c r="P428">
        <f t="shared" si="130"/>
        <v>3</v>
      </c>
      <c r="Q428">
        <f t="shared" si="131"/>
        <v>276</v>
      </c>
      <c r="R428">
        <f t="shared" si="132"/>
        <v>3</v>
      </c>
      <c r="S428" t="b">
        <f t="shared" si="133"/>
        <v>1</v>
      </c>
      <c r="T428" t="b">
        <f t="shared" si="134"/>
        <v>0</v>
      </c>
      <c r="W428" t="str">
        <f t="shared" si="124"/>
        <v xml:space="preserve">DFASOTOvertime (T38) </v>
      </c>
      <c r="X428" t="str">
        <f t="shared" si="124"/>
        <v/>
      </c>
      <c r="Y428" t="str">
        <f t="shared" si="124"/>
        <v/>
      </c>
      <c r="Z428" t="str">
        <f t="shared" si="124"/>
        <v/>
      </c>
      <c r="AA428" t="str">
        <f t="shared" si="124"/>
        <v/>
      </c>
      <c r="AC428" t="str">
        <f t="shared" si="125"/>
        <v xml:space="preserve">DFASZUHoliday Premium (T38) </v>
      </c>
      <c r="AD428" t="str">
        <f t="shared" si="125"/>
        <v/>
      </c>
      <c r="AE428" t="str">
        <f t="shared" si="125"/>
        <v/>
      </c>
      <c r="AF428" t="str">
        <f t="shared" si="125"/>
        <v/>
      </c>
      <c r="AG428" t="str">
        <f t="shared" si="125"/>
        <v/>
      </c>
      <c r="AI428">
        <f t="shared" si="135"/>
        <v>1</v>
      </c>
      <c r="AJ428">
        <f t="shared" si="136"/>
        <v>276</v>
      </c>
      <c r="AK428" t="str">
        <f t="shared" si="137"/>
        <v xml:space="preserve">20181DFASOTOvertime (T38) </v>
      </c>
      <c r="AL428" t="str">
        <f t="shared" si="138"/>
        <v xml:space="preserve">Overtime (T38) </v>
      </c>
      <c r="AM428" t="str">
        <f t="shared" si="139"/>
        <v xml:space="preserve">20181DFASZUHoliday Premium (T38) </v>
      </c>
      <c r="AN428" t="str">
        <f t="shared" si="140"/>
        <v xml:space="preserve">Holiday Premium (T38) </v>
      </c>
      <c r="AO428" s="13">
        <f t="shared" si="141"/>
        <v>0.52701248865906802</v>
      </c>
      <c r="AP428">
        <f t="shared" si="142"/>
        <v>1</v>
      </c>
      <c r="AQ428" t="str">
        <f t="shared" si="143"/>
        <v xml:space="preserve">DFASOTOvertime (T38) DFASZUHoliday Premium (T38) </v>
      </c>
    </row>
    <row r="429" spans="1:43" x14ac:dyDescent="0.35">
      <c r="A429" s="18" t="s">
        <v>1839</v>
      </c>
      <c r="B429" t="s">
        <v>1448</v>
      </c>
      <c r="C429" t="s">
        <v>1579</v>
      </c>
      <c r="D429" s="18"/>
      <c r="G429" s="13">
        <v>0</v>
      </c>
      <c r="I429">
        <v>20181</v>
      </c>
      <c r="J429" t="str">
        <f t="shared" si="126"/>
        <v>20181DFASOUOvertime Unscheduled20181</v>
      </c>
      <c r="K429" t="str">
        <f t="shared" si="127"/>
        <v>20181DFASOUOvertime Unscheduled</v>
      </c>
      <c r="L429" t="str">
        <f t="shared" si="128"/>
        <v>20181</v>
      </c>
      <c r="M429" s="13">
        <f t="shared" si="129"/>
        <v>0</v>
      </c>
      <c r="N429" s="13"/>
      <c r="O429" s="19">
        <v>419</v>
      </c>
      <c r="P429">
        <f t="shared" si="130"/>
        <v>1</v>
      </c>
      <c r="Q429">
        <f t="shared" si="131"/>
        <v>277</v>
      </c>
      <c r="R429">
        <f t="shared" si="132"/>
        <v>1</v>
      </c>
      <c r="S429" t="b">
        <f t="shared" si="133"/>
        <v>0</v>
      </c>
      <c r="T429" t="b">
        <f t="shared" si="134"/>
        <v>0</v>
      </c>
      <c r="W429" t="str">
        <f t="shared" si="124"/>
        <v>DFASOUOvertime Unscheduled</v>
      </c>
      <c r="X429" t="str">
        <f t="shared" si="124"/>
        <v/>
      </c>
      <c r="Y429" t="str">
        <f t="shared" si="124"/>
        <v/>
      </c>
      <c r="Z429" t="str">
        <f t="shared" si="124"/>
        <v/>
      </c>
      <c r="AA429" t="str">
        <f t="shared" si="124"/>
        <v/>
      </c>
      <c r="AC429" t="str">
        <f t="shared" si="125"/>
        <v/>
      </c>
      <c r="AD429" t="str">
        <f t="shared" si="125"/>
        <v/>
      </c>
      <c r="AE429" t="str">
        <f t="shared" si="125"/>
        <v/>
      </c>
      <c r="AF429" t="str">
        <f t="shared" si="125"/>
        <v/>
      </c>
      <c r="AG429" t="str">
        <f t="shared" si="125"/>
        <v/>
      </c>
      <c r="AI429">
        <f t="shared" si="135"/>
        <v>1</v>
      </c>
      <c r="AJ429">
        <f t="shared" si="136"/>
        <v>277</v>
      </c>
      <c r="AK429" t="str">
        <f t="shared" si="137"/>
        <v>20181DFASOUOvertime Unscheduled</v>
      </c>
      <c r="AL429" t="str">
        <f t="shared" si="138"/>
        <v>Overtime Unscheduled</v>
      </c>
      <c r="AM429" t="str">
        <f t="shared" si="139"/>
        <v>20181</v>
      </c>
      <c r="AN429" t="str">
        <f t="shared" si="140"/>
        <v/>
      </c>
      <c r="AO429" s="13">
        <f t="shared" si="141"/>
        <v>0</v>
      </c>
      <c r="AP429">
        <f t="shared" si="142"/>
        <v>1</v>
      </c>
      <c r="AQ429" t="str">
        <f t="shared" si="143"/>
        <v>DFASOUOvertime Unscheduled</v>
      </c>
    </row>
    <row r="430" spans="1:43" x14ac:dyDescent="0.35">
      <c r="A430" s="18" t="s">
        <v>1839</v>
      </c>
      <c r="B430" t="s">
        <v>1513</v>
      </c>
      <c r="C430" t="s">
        <v>1580</v>
      </c>
      <c r="D430" s="18"/>
      <c r="G430" s="13">
        <v>0</v>
      </c>
      <c r="I430">
        <v>20181</v>
      </c>
      <c r="J430" t="str">
        <f t="shared" si="126"/>
        <v>20181DFASOVStandby Overtime 20181</v>
      </c>
      <c r="K430" t="str">
        <f t="shared" si="127"/>
        <v xml:space="preserve">20181DFASOVStandby Overtime </v>
      </c>
      <c r="L430" t="str">
        <f t="shared" si="128"/>
        <v>20181</v>
      </c>
      <c r="M430" s="13">
        <f t="shared" si="129"/>
        <v>0</v>
      </c>
      <c r="N430" s="13"/>
      <c r="O430" s="19">
        <v>420</v>
      </c>
      <c r="P430">
        <f t="shared" si="130"/>
        <v>1</v>
      </c>
      <c r="Q430">
        <f t="shared" si="131"/>
        <v>278</v>
      </c>
      <c r="R430">
        <f t="shared" si="132"/>
        <v>1</v>
      </c>
      <c r="S430" t="b">
        <f t="shared" si="133"/>
        <v>0</v>
      </c>
      <c r="T430" t="b">
        <f t="shared" si="134"/>
        <v>0</v>
      </c>
      <c r="W430" t="str">
        <f t="shared" si="124"/>
        <v xml:space="preserve">DFASOVStandby Overtime </v>
      </c>
      <c r="X430" t="str">
        <f t="shared" si="124"/>
        <v/>
      </c>
      <c r="Y430" t="str">
        <f t="shared" si="124"/>
        <v/>
      </c>
      <c r="Z430" t="str">
        <f t="shared" si="124"/>
        <v/>
      </c>
      <c r="AA430" t="str">
        <f t="shared" si="124"/>
        <v/>
      </c>
      <c r="AC430" t="str">
        <f t="shared" si="125"/>
        <v/>
      </c>
      <c r="AD430" t="str">
        <f t="shared" si="125"/>
        <v/>
      </c>
      <c r="AE430" t="str">
        <f t="shared" si="125"/>
        <v/>
      </c>
      <c r="AF430" t="str">
        <f t="shared" si="125"/>
        <v/>
      </c>
      <c r="AG430" t="str">
        <f t="shared" si="125"/>
        <v/>
      </c>
      <c r="AI430">
        <f t="shared" si="135"/>
        <v>1</v>
      </c>
      <c r="AJ430">
        <f t="shared" si="136"/>
        <v>278</v>
      </c>
      <c r="AK430" t="str">
        <f t="shared" si="137"/>
        <v xml:space="preserve">20181DFASOVStandby Overtime </v>
      </c>
      <c r="AL430" t="str">
        <f t="shared" si="138"/>
        <v xml:space="preserve">Standby Overtime </v>
      </c>
      <c r="AM430" t="str">
        <f t="shared" si="139"/>
        <v>20181</v>
      </c>
      <c r="AN430" t="str">
        <f t="shared" si="140"/>
        <v/>
      </c>
      <c r="AO430" s="13">
        <f t="shared" si="141"/>
        <v>0</v>
      </c>
      <c r="AP430">
        <f t="shared" si="142"/>
        <v>1</v>
      </c>
      <c r="AQ430" t="str">
        <f t="shared" si="143"/>
        <v xml:space="preserve">DFASOVStandby Overtime </v>
      </c>
    </row>
    <row r="431" spans="1:43" x14ac:dyDescent="0.35">
      <c r="A431" s="18" t="s">
        <v>1839</v>
      </c>
      <c r="B431" t="s">
        <v>1449</v>
      </c>
      <c r="C431" t="s">
        <v>1581</v>
      </c>
      <c r="D431" s="18"/>
      <c r="G431" s="13">
        <v>0</v>
      </c>
      <c r="I431">
        <v>20181</v>
      </c>
      <c r="J431" t="str">
        <f t="shared" si="126"/>
        <v>20181DFASOWSaturday Overtime 20181</v>
      </c>
      <c r="K431" t="str">
        <f t="shared" si="127"/>
        <v xml:space="preserve">20181DFASOWSaturday Overtime </v>
      </c>
      <c r="L431" t="str">
        <f t="shared" si="128"/>
        <v>20181</v>
      </c>
      <c r="M431" s="13">
        <f t="shared" si="129"/>
        <v>0</v>
      </c>
      <c r="N431" s="13"/>
      <c r="O431" s="19">
        <v>421</v>
      </c>
      <c r="P431">
        <f t="shared" si="130"/>
        <v>1</v>
      </c>
      <c r="Q431">
        <f t="shared" si="131"/>
        <v>279</v>
      </c>
      <c r="R431">
        <f t="shared" si="132"/>
        <v>1</v>
      </c>
      <c r="S431" t="b">
        <f t="shared" si="133"/>
        <v>0</v>
      </c>
      <c r="T431" t="b">
        <f t="shared" si="134"/>
        <v>0</v>
      </c>
      <c r="W431" t="str">
        <f t="shared" si="124"/>
        <v xml:space="preserve">DFASOWSaturday Overtime </v>
      </c>
      <c r="X431" t="str">
        <f t="shared" si="124"/>
        <v/>
      </c>
      <c r="Y431" t="str">
        <f t="shared" si="124"/>
        <v/>
      </c>
      <c r="Z431" t="str">
        <f t="shared" si="124"/>
        <v/>
      </c>
      <c r="AA431" t="str">
        <f t="shared" si="124"/>
        <v/>
      </c>
      <c r="AC431" t="str">
        <f t="shared" si="125"/>
        <v/>
      </c>
      <c r="AD431" t="str">
        <f t="shared" si="125"/>
        <v/>
      </c>
      <c r="AE431" t="str">
        <f t="shared" si="125"/>
        <v/>
      </c>
      <c r="AF431" t="str">
        <f t="shared" si="125"/>
        <v/>
      </c>
      <c r="AG431" t="str">
        <f t="shared" si="125"/>
        <v/>
      </c>
      <c r="AI431">
        <f t="shared" si="135"/>
        <v>1</v>
      </c>
      <c r="AJ431">
        <f t="shared" si="136"/>
        <v>279</v>
      </c>
      <c r="AK431" t="str">
        <f t="shared" si="137"/>
        <v xml:space="preserve">20181DFASOWSaturday Overtime </v>
      </c>
      <c r="AL431" t="str">
        <f t="shared" si="138"/>
        <v xml:space="preserve">Saturday Overtime </v>
      </c>
      <c r="AM431" t="str">
        <f t="shared" si="139"/>
        <v>20181</v>
      </c>
      <c r="AN431" t="str">
        <f t="shared" si="140"/>
        <v/>
      </c>
      <c r="AO431" s="13">
        <f t="shared" si="141"/>
        <v>0</v>
      </c>
      <c r="AP431">
        <f t="shared" si="142"/>
        <v>1</v>
      </c>
      <c r="AQ431" t="str">
        <f t="shared" si="143"/>
        <v xml:space="preserve">DFASOWSaturday Overtime </v>
      </c>
    </row>
    <row r="432" spans="1:43" x14ac:dyDescent="0.35">
      <c r="A432" s="18" t="s">
        <v>1839</v>
      </c>
      <c r="B432" t="s">
        <v>1450</v>
      </c>
      <c r="C432" t="s">
        <v>1582</v>
      </c>
      <c r="D432" s="18"/>
      <c r="G432" s="13">
        <v>0</v>
      </c>
      <c r="I432">
        <v>20181</v>
      </c>
      <c r="J432" t="str">
        <f t="shared" si="126"/>
        <v>20181DFASOXOvertime Unscheduled Exception20181</v>
      </c>
      <c r="K432" t="str">
        <f t="shared" si="127"/>
        <v>20181DFASOXOvertime Unscheduled Exception</v>
      </c>
      <c r="L432" t="str">
        <f t="shared" si="128"/>
        <v>20181</v>
      </c>
      <c r="M432" s="13">
        <f t="shared" si="129"/>
        <v>0</v>
      </c>
      <c r="N432" s="13"/>
      <c r="O432" s="19">
        <v>422</v>
      </c>
      <c r="P432">
        <f t="shared" si="130"/>
        <v>1</v>
      </c>
      <c r="Q432">
        <f t="shared" si="131"/>
        <v>280</v>
      </c>
      <c r="R432">
        <f t="shared" si="132"/>
        <v>1</v>
      </c>
      <c r="S432" t="b">
        <f t="shared" si="133"/>
        <v>0</v>
      </c>
      <c r="T432" t="b">
        <f t="shared" si="134"/>
        <v>0</v>
      </c>
      <c r="W432" t="str">
        <f t="shared" ref="W432:AA482" si="144">IF($A432=W$10, $A432&amp;$B432&amp;$C432, "")</f>
        <v>DFASOXOvertime Unscheduled Exception</v>
      </c>
      <c r="X432" t="str">
        <f t="shared" si="144"/>
        <v/>
      </c>
      <c r="Y432" t="str">
        <f t="shared" si="144"/>
        <v/>
      </c>
      <c r="Z432" t="str">
        <f t="shared" si="144"/>
        <v/>
      </c>
      <c r="AA432" t="str">
        <f t="shared" si="144"/>
        <v/>
      </c>
      <c r="AC432" t="str">
        <f t="shared" ref="AC432:AG482" si="145">IF($D432=AC$10, $D432&amp;$E432&amp;$F432, "")</f>
        <v/>
      </c>
      <c r="AD432" t="str">
        <f t="shared" si="145"/>
        <v/>
      </c>
      <c r="AE432" t="str">
        <f t="shared" si="145"/>
        <v/>
      </c>
      <c r="AF432" t="str">
        <f t="shared" si="145"/>
        <v/>
      </c>
      <c r="AG432" t="str">
        <f t="shared" si="145"/>
        <v/>
      </c>
      <c r="AI432">
        <f t="shared" si="135"/>
        <v>1</v>
      </c>
      <c r="AJ432">
        <f t="shared" si="136"/>
        <v>280</v>
      </c>
      <c r="AK432" t="str">
        <f t="shared" si="137"/>
        <v>20181DFASOXOvertime Unscheduled Exception</v>
      </c>
      <c r="AL432" t="str">
        <f t="shared" si="138"/>
        <v>Overtime Unscheduled Exception</v>
      </c>
      <c r="AM432" t="str">
        <f t="shared" si="139"/>
        <v>20181</v>
      </c>
      <c r="AN432" t="str">
        <f t="shared" si="140"/>
        <v/>
      </c>
      <c r="AO432" s="13">
        <f t="shared" si="141"/>
        <v>0</v>
      </c>
      <c r="AP432">
        <f t="shared" si="142"/>
        <v>1</v>
      </c>
      <c r="AQ432" t="str">
        <f t="shared" si="143"/>
        <v>DFASOXOvertime Unscheduled Exception</v>
      </c>
    </row>
    <row r="433" spans="1:43" x14ac:dyDescent="0.35">
      <c r="A433" s="18" t="s">
        <v>1839</v>
      </c>
      <c r="B433" t="s">
        <v>1514</v>
      </c>
      <c r="C433" t="s">
        <v>1583</v>
      </c>
      <c r="D433" s="18" t="s">
        <v>1839</v>
      </c>
      <c r="E433" t="s">
        <v>1515</v>
      </c>
      <c r="F433" t="s">
        <v>1516</v>
      </c>
      <c r="G433" s="13">
        <v>0.55043040060645054</v>
      </c>
      <c r="I433">
        <v>20181</v>
      </c>
      <c r="J433" t="str">
        <f t="shared" si="126"/>
        <v>20181DFASOYOvertime Not Paid - Rollup20181DFASOZOvertime, roll-up</v>
      </c>
      <c r="K433" t="str">
        <f t="shared" si="127"/>
        <v>20181DFASOYOvertime Not Paid - Rollup</v>
      </c>
      <c r="L433" t="str">
        <f t="shared" si="128"/>
        <v>20181DFASOZOvertime, roll-up</v>
      </c>
      <c r="M433" s="13">
        <f t="shared" si="129"/>
        <v>0.55043040060645054</v>
      </c>
      <c r="N433" s="13"/>
      <c r="O433" s="19">
        <v>423</v>
      </c>
      <c r="P433">
        <f t="shared" si="130"/>
        <v>1</v>
      </c>
      <c r="Q433">
        <f t="shared" si="131"/>
        <v>281</v>
      </c>
      <c r="R433">
        <f t="shared" si="132"/>
        <v>1</v>
      </c>
      <c r="S433" t="b">
        <f t="shared" si="133"/>
        <v>1</v>
      </c>
      <c r="T433" t="b">
        <f t="shared" si="134"/>
        <v>0</v>
      </c>
      <c r="W433" t="str">
        <f t="shared" si="144"/>
        <v>DFASOYOvertime Not Paid - Rollup</v>
      </c>
      <c r="X433" t="str">
        <f t="shared" si="144"/>
        <v/>
      </c>
      <c r="Y433" t="str">
        <f t="shared" si="144"/>
        <v/>
      </c>
      <c r="Z433" t="str">
        <f t="shared" si="144"/>
        <v/>
      </c>
      <c r="AA433" t="str">
        <f t="shared" si="144"/>
        <v/>
      </c>
      <c r="AC433" t="str">
        <f t="shared" si="145"/>
        <v>DFASOZOvertime, roll-up</v>
      </c>
      <c r="AD433" t="str">
        <f t="shared" si="145"/>
        <v/>
      </c>
      <c r="AE433" t="str">
        <f t="shared" si="145"/>
        <v/>
      </c>
      <c r="AF433" t="str">
        <f t="shared" si="145"/>
        <v/>
      </c>
      <c r="AG433" t="str">
        <f t="shared" si="145"/>
        <v/>
      </c>
      <c r="AI433">
        <f t="shared" si="135"/>
        <v>1</v>
      </c>
      <c r="AJ433">
        <f t="shared" si="136"/>
        <v>281</v>
      </c>
      <c r="AK433" t="str">
        <f t="shared" si="137"/>
        <v>20181DFASOYOvertime Not Paid - Rollup</v>
      </c>
      <c r="AL433" t="str">
        <f t="shared" si="138"/>
        <v>Overtime Not Paid - Rollup</v>
      </c>
      <c r="AM433" t="str">
        <f t="shared" si="139"/>
        <v>20181DFASOZOvertime, roll-up</v>
      </c>
      <c r="AN433" t="str">
        <f t="shared" si="140"/>
        <v>Overtime, roll-up</v>
      </c>
      <c r="AO433" s="13">
        <f t="shared" si="141"/>
        <v>0.55043040060645054</v>
      </c>
      <c r="AP433">
        <f t="shared" si="142"/>
        <v>1</v>
      </c>
      <c r="AQ433" t="str">
        <f t="shared" si="143"/>
        <v>DFASOYOvertime Not Paid - RollupDFASOZOvertime, roll-up</v>
      </c>
    </row>
    <row r="434" spans="1:43" x14ac:dyDescent="0.35">
      <c r="A434" s="18" t="s">
        <v>1839</v>
      </c>
      <c r="B434" t="s">
        <v>1515</v>
      </c>
      <c r="C434" t="s">
        <v>1516</v>
      </c>
      <c r="D434" s="18" t="s">
        <v>1839</v>
      </c>
      <c r="E434" t="s">
        <v>1514</v>
      </c>
      <c r="F434" t="s">
        <v>1583</v>
      </c>
      <c r="G434" s="13">
        <v>0.55043040060645054</v>
      </c>
      <c r="I434">
        <v>20181</v>
      </c>
      <c r="J434" t="str">
        <f t="shared" si="126"/>
        <v>20181DFASOZOvertime, roll-up20181DFASOYOvertime Not Paid - Rollup</v>
      </c>
      <c r="K434" t="str">
        <f t="shared" si="127"/>
        <v>20181DFASOZOvertime, roll-up</v>
      </c>
      <c r="L434" t="str">
        <f t="shared" si="128"/>
        <v>20181DFASOYOvertime Not Paid - Rollup</v>
      </c>
      <c r="M434" s="13">
        <f t="shared" si="129"/>
        <v>0.55043040060645054</v>
      </c>
      <c r="N434" s="13"/>
      <c r="O434" s="19">
        <v>424</v>
      </c>
      <c r="P434">
        <f t="shared" si="130"/>
        <v>1</v>
      </c>
      <c r="Q434">
        <f t="shared" si="131"/>
        <v>282</v>
      </c>
      <c r="R434">
        <f t="shared" si="132"/>
        <v>1</v>
      </c>
      <c r="S434" t="b">
        <f t="shared" si="133"/>
        <v>1</v>
      </c>
      <c r="T434" t="b">
        <f t="shared" si="134"/>
        <v>0</v>
      </c>
      <c r="W434" t="str">
        <f t="shared" si="144"/>
        <v>DFASOZOvertime, roll-up</v>
      </c>
      <c r="X434" t="str">
        <f t="shared" si="144"/>
        <v/>
      </c>
      <c r="Y434" t="str">
        <f t="shared" si="144"/>
        <v/>
      </c>
      <c r="Z434" t="str">
        <f t="shared" si="144"/>
        <v/>
      </c>
      <c r="AA434" t="str">
        <f t="shared" si="144"/>
        <v/>
      </c>
      <c r="AC434" t="str">
        <f t="shared" si="145"/>
        <v>DFASOYOvertime Not Paid - Rollup</v>
      </c>
      <c r="AD434" t="str">
        <f t="shared" si="145"/>
        <v/>
      </c>
      <c r="AE434" t="str">
        <f t="shared" si="145"/>
        <v/>
      </c>
      <c r="AF434" t="str">
        <f t="shared" si="145"/>
        <v/>
      </c>
      <c r="AG434" t="str">
        <f t="shared" si="145"/>
        <v/>
      </c>
      <c r="AI434">
        <f t="shared" si="135"/>
        <v>1</v>
      </c>
      <c r="AJ434">
        <f t="shared" si="136"/>
        <v>282</v>
      </c>
      <c r="AK434" t="str">
        <f t="shared" si="137"/>
        <v>20181DFASOZOvertime, roll-up</v>
      </c>
      <c r="AL434" t="str">
        <f t="shared" si="138"/>
        <v>Overtime, roll-up</v>
      </c>
      <c r="AM434" t="str">
        <f t="shared" si="139"/>
        <v>20181DFASOYOvertime Not Paid - Rollup</v>
      </c>
      <c r="AN434" t="str">
        <f t="shared" si="140"/>
        <v>Overtime Not Paid - Rollup</v>
      </c>
      <c r="AO434" s="13">
        <f t="shared" si="141"/>
        <v>0.55043040060645054</v>
      </c>
      <c r="AP434">
        <f t="shared" si="142"/>
        <v>1</v>
      </c>
      <c r="AQ434" t="str">
        <f t="shared" si="143"/>
        <v>DFASOZOvertime, roll-upDFASOYOvertime Not Paid - Rollup</v>
      </c>
    </row>
    <row r="435" spans="1:43" x14ac:dyDescent="0.35">
      <c r="A435" s="18" t="s">
        <v>1839</v>
      </c>
      <c r="B435" t="s">
        <v>1518</v>
      </c>
      <c r="C435" t="s">
        <v>1584</v>
      </c>
      <c r="D435" s="18" t="s">
        <v>1839</v>
      </c>
      <c r="E435" t="s">
        <v>1512</v>
      </c>
      <c r="F435" t="s">
        <v>1578</v>
      </c>
      <c r="G435" s="13">
        <v>0.75757575757575757</v>
      </c>
      <c r="I435">
        <v>20181</v>
      </c>
      <c r="J435" t="str">
        <f t="shared" si="126"/>
        <v xml:space="preserve">20181DFASZVHoliday OT (T38) 20181DFASOTOvertime (T38) </v>
      </c>
      <c r="K435" t="str">
        <f t="shared" si="127"/>
        <v xml:space="preserve">20181DFASZVHoliday OT (T38) </v>
      </c>
      <c r="L435" t="str">
        <f t="shared" si="128"/>
        <v xml:space="preserve">20181DFASOTOvertime (T38) </v>
      </c>
      <c r="M435" s="13">
        <f t="shared" si="129"/>
        <v>0.75757575757575757</v>
      </c>
      <c r="N435" s="13"/>
      <c r="O435" s="19">
        <v>425</v>
      </c>
      <c r="P435">
        <f t="shared" si="130"/>
        <v>1</v>
      </c>
      <c r="Q435">
        <f t="shared" si="131"/>
        <v>283</v>
      </c>
      <c r="R435">
        <f t="shared" si="132"/>
        <v>1</v>
      </c>
      <c r="S435" t="b">
        <f t="shared" si="133"/>
        <v>1</v>
      </c>
      <c r="T435" t="b">
        <f t="shared" si="134"/>
        <v>0</v>
      </c>
      <c r="W435" t="str">
        <f t="shared" si="144"/>
        <v xml:space="preserve">DFASZVHoliday OT (T38) </v>
      </c>
      <c r="X435" t="str">
        <f t="shared" si="144"/>
        <v/>
      </c>
      <c r="Y435" t="str">
        <f t="shared" si="144"/>
        <v/>
      </c>
      <c r="Z435" t="str">
        <f t="shared" si="144"/>
        <v/>
      </c>
      <c r="AA435" t="str">
        <f t="shared" si="144"/>
        <v/>
      </c>
      <c r="AC435" t="str">
        <f t="shared" si="145"/>
        <v xml:space="preserve">DFASOTOvertime (T38) </v>
      </c>
      <c r="AD435" t="str">
        <f t="shared" si="145"/>
        <v/>
      </c>
      <c r="AE435" t="str">
        <f t="shared" si="145"/>
        <v/>
      </c>
      <c r="AF435" t="str">
        <f t="shared" si="145"/>
        <v/>
      </c>
      <c r="AG435" t="str">
        <f t="shared" si="145"/>
        <v/>
      </c>
      <c r="AI435">
        <f t="shared" si="135"/>
        <v>1</v>
      </c>
      <c r="AJ435">
        <f t="shared" si="136"/>
        <v>283</v>
      </c>
      <c r="AK435" t="str">
        <f t="shared" si="137"/>
        <v xml:space="preserve">20181DFASZVHoliday OT (T38) </v>
      </c>
      <c r="AL435" t="str">
        <f t="shared" si="138"/>
        <v xml:space="preserve">Holiday OT (T38) </v>
      </c>
      <c r="AM435" t="str">
        <f t="shared" si="139"/>
        <v xml:space="preserve">20181DFASOTOvertime (T38) </v>
      </c>
      <c r="AN435" t="str">
        <f t="shared" si="140"/>
        <v xml:space="preserve">Overtime (T38) </v>
      </c>
      <c r="AO435" s="13">
        <f t="shared" si="141"/>
        <v>0.75757575757575757</v>
      </c>
      <c r="AP435">
        <f t="shared" si="142"/>
        <v>1</v>
      </c>
      <c r="AQ435" t="str">
        <f t="shared" si="143"/>
        <v xml:space="preserve">DFASZVHoliday OT (T38) DFASOTOvertime (T38) </v>
      </c>
    </row>
    <row r="436" spans="1:43" x14ac:dyDescent="0.35">
      <c r="A436" s="18" t="s">
        <v>1839</v>
      </c>
      <c r="B436" t="s">
        <v>1451</v>
      </c>
      <c r="C436" t="s">
        <v>1585</v>
      </c>
      <c r="D436" s="18"/>
      <c r="G436" s="13">
        <v>0</v>
      </c>
      <c r="I436">
        <v>20181</v>
      </c>
      <c r="J436" t="str">
        <f t="shared" si="126"/>
        <v>20181DFAS5MTank Cleaning, Overtime, Lic E 20181</v>
      </c>
      <c r="K436" t="str">
        <f t="shared" si="127"/>
        <v xml:space="preserve">20181DFAS5MTank Cleaning, Overtime, Lic E </v>
      </c>
      <c r="L436" t="str">
        <f t="shared" si="128"/>
        <v>20181</v>
      </c>
      <c r="M436" s="13">
        <f t="shared" si="129"/>
        <v>0</v>
      </c>
      <c r="N436" s="13"/>
      <c r="O436" s="19">
        <v>426</v>
      </c>
      <c r="P436">
        <f t="shared" si="130"/>
        <v>1</v>
      </c>
      <c r="Q436">
        <f t="shared" si="131"/>
        <v>284</v>
      </c>
      <c r="R436">
        <f t="shared" si="132"/>
        <v>1</v>
      </c>
      <c r="S436" t="b">
        <f t="shared" si="133"/>
        <v>0</v>
      </c>
      <c r="T436" t="b">
        <f t="shared" si="134"/>
        <v>0</v>
      </c>
      <c r="W436" t="str">
        <f t="shared" si="144"/>
        <v xml:space="preserve">DFAS5MTank Cleaning, Overtime, Lic E </v>
      </c>
      <c r="X436" t="str">
        <f t="shared" si="144"/>
        <v/>
      </c>
      <c r="Y436" t="str">
        <f t="shared" si="144"/>
        <v/>
      </c>
      <c r="Z436" t="str">
        <f t="shared" si="144"/>
        <v/>
      </c>
      <c r="AA436" t="str">
        <f t="shared" si="144"/>
        <v/>
      </c>
      <c r="AC436" t="str">
        <f t="shared" si="145"/>
        <v/>
      </c>
      <c r="AD436" t="str">
        <f t="shared" si="145"/>
        <v/>
      </c>
      <c r="AE436" t="str">
        <f t="shared" si="145"/>
        <v/>
      </c>
      <c r="AF436" t="str">
        <f t="shared" si="145"/>
        <v/>
      </c>
      <c r="AG436" t="str">
        <f t="shared" si="145"/>
        <v/>
      </c>
      <c r="AI436">
        <f t="shared" si="135"/>
        <v>1</v>
      </c>
      <c r="AJ436">
        <f t="shared" si="136"/>
        <v>284</v>
      </c>
      <c r="AK436" t="str">
        <f t="shared" si="137"/>
        <v xml:space="preserve">20181DFAS5MTank Cleaning, Overtime, Lic E </v>
      </c>
      <c r="AL436" t="str">
        <f t="shared" si="138"/>
        <v xml:space="preserve">Tank Cleaning, Overtime, Lic E </v>
      </c>
      <c r="AM436" t="str">
        <f t="shared" si="139"/>
        <v>20181</v>
      </c>
      <c r="AN436" t="str">
        <f t="shared" si="140"/>
        <v/>
      </c>
      <c r="AO436" s="13">
        <f t="shared" si="141"/>
        <v>0</v>
      </c>
      <c r="AP436">
        <f t="shared" si="142"/>
        <v>1</v>
      </c>
      <c r="AQ436" t="str">
        <f t="shared" si="143"/>
        <v xml:space="preserve">DFAS5MTank Cleaning, Overtime, Lic E </v>
      </c>
    </row>
    <row r="437" spans="1:43" x14ac:dyDescent="0.35">
      <c r="A437" s="18" t="s">
        <v>1839</v>
      </c>
      <c r="B437" t="s">
        <v>1452</v>
      </c>
      <c r="C437" t="s">
        <v>1505</v>
      </c>
      <c r="D437" s="18" t="s">
        <v>1839</v>
      </c>
      <c r="E437" t="s">
        <v>1586</v>
      </c>
      <c r="F437" t="s">
        <v>1587</v>
      </c>
      <c r="G437" s="13">
        <v>0.59199999999999997</v>
      </c>
      <c r="I437">
        <v>20181</v>
      </c>
      <c r="J437" t="str">
        <f t="shared" si="126"/>
        <v xml:space="preserve">20181DFAS5OTank Cleaning, Overtime, Unlic20181DFAS5PTank Cleaning, On Duty, Unlic </v>
      </c>
      <c r="K437" t="str">
        <f t="shared" si="127"/>
        <v>20181DFAS5OTank Cleaning, Overtime, Unlic</v>
      </c>
      <c r="L437" t="str">
        <f t="shared" si="128"/>
        <v xml:space="preserve">20181DFAS5PTank Cleaning, On Duty, Unlic </v>
      </c>
      <c r="M437" s="13">
        <f t="shared" si="129"/>
        <v>0.59199999999999997</v>
      </c>
      <c r="N437" s="13"/>
      <c r="O437" s="19">
        <v>427</v>
      </c>
      <c r="P437">
        <f t="shared" si="130"/>
        <v>1</v>
      </c>
      <c r="Q437">
        <f t="shared" si="131"/>
        <v>285</v>
      </c>
      <c r="R437">
        <f t="shared" si="132"/>
        <v>1</v>
      </c>
      <c r="S437" t="b">
        <f t="shared" si="133"/>
        <v>1</v>
      </c>
      <c r="T437" t="b">
        <f t="shared" si="134"/>
        <v>0</v>
      </c>
      <c r="W437" t="str">
        <f t="shared" si="144"/>
        <v>DFAS5OTank Cleaning, Overtime, Unlic</v>
      </c>
      <c r="X437" t="str">
        <f t="shared" si="144"/>
        <v/>
      </c>
      <c r="Y437" t="str">
        <f t="shared" si="144"/>
        <v/>
      </c>
      <c r="Z437" t="str">
        <f t="shared" si="144"/>
        <v/>
      </c>
      <c r="AA437" t="str">
        <f t="shared" si="144"/>
        <v/>
      </c>
      <c r="AC437" t="str">
        <f t="shared" si="145"/>
        <v xml:space="preserve">DFAS5PTank Cleaning, On Duty, Unlic </v>
      </c>
      <c r="AD437" t="str">
        <f t="shared" si="145"/>
        <v/>
      </c>
      <c r="AE437" t="str">
        <f t="shared" si="145"/>
        <v/>
      </c>
      <c r="AF437" t="str">
        <f t="shared" si="145"/>
        <v/>
      </c>
      <c r="AG437" t="str">
        <f t="shared" si="145"/>
        <v/>
      </c>
      <c r="AI437">
        <f t="shared" si="135"/>
        <v>1</v>
      </c>
      <c r="AJ437">
        <f t="shared" si="136"/>
        <v>285</v>
      </c>
      <c r="AK437" t="str">
        <f t="shared" si="137"/>
        <v>20181DFAS5OTank Cleaning, Overtime, Unlic</v>
      </c>
      <c r="AL437" t="str">
        <f t="shared" si="138"/>
        <v>Tank Cleaning, Overtime, Unlic</v>
      </c>
      <c r="AM437" t="str">
        <f t="shared" si="139"/>
        <v xml:space="preserve">20181DFAS5PTank Cleaning, On Duty, Unlic </v>
      </c>
      <c r="AN437" t="str">
        <f t="shared" si="140"/>
        <v xml:space="preserve">Tank Cleaning, On Duty, Unlic </v>
      </c>
      <c r="AO437" s="13">
        <f t="shared" si="141"/>
        <v>0.59199999999999997</v>
      </c>
      <c r="AP437">
        <f t="shared" si="142"/>
        <v>1</v>
      </c>
      <c r="AQ437" t="str">
        <f t="shared" si="143"/>
        <v xml:space="preserve">DFAS5OTank Cleaning, Overtime, UnlicDFAS5PTank Cleaning, On Duty, Unlic </v>
      </c>
    </row>
    <row r="438" spans="1:43" x14ac:dyDescent="0.35">
      <c r="A438" s="18" t="s">
        <v>1839</v>
      </c>
      <c r="B438" t="s">
        <v>1586</v>
      </c>
      <c r="C438" t="s">
        <v>1587</v>
      </c>
      <c r="D438" s="18" t="s">
        <v>1839</v>
      </c>
      <c r="E438" t="s">
        <v>1452</v>
      </c>
      <c r="F438" t="s">
        <v>1505</v>
      </c>
      <c r="G438" s="13">
        <v>0.59199999999999997</v>
      </c>
      <c r="I438">
        <v>20181</v>
      </c>
      <c r="J438" t="str">
        <f t="shared" si="126"/>
        <v>20181DFAS5PTank Cleaning, On Duty, Unlic 20181DFAS5OTank Cleaning, Overtime, Unlic</v>
      </c>
      <c r="K438" t="str">
        <f t="shared" si="127"/>
        <v xml:space="preserve">20181DFAS5PTank Cleaning, On Duty, Unlic </v>
      </c>
      <c r="L438" t="str">
        <f t="shared" si="128"/>
        <v>20181DFAS5OTank Cleaning, Overtime, Unlic</v>
      </c>
      <c r="M438" s="13">
        <f t="shared" si="129"/>
        <v>0.59199999999999997</v>
      </c>
      <c r="N438" s="13"/>
      <c r="O438" s="19">
        <v>428</v>
      </c>
      <c r="P438">
        <f t="shared" si="130"/>
        <v>1</v>
      </c>
      <c r="Q438">
        <f t="shared" si="131"/>
        <v>286</v>
      </c>
      <c r="R438">
        <f t="shared" si="132"/>
        <v>1</v>
      </c>
      <c r="S438" t="b">
        <f t="shared" si="133"/>
        <v>1</v>
      </c>
      <c r="T438" t="b">
        <f t="shared" si="134"/>
        <v>0</v>
      </c>
      <c r="W438" t="str">
        <f t="shared" si="144"/>
        <v xml:space="preserve">DFAS5PTank Cleaning, On Duty, Unlic </v>
      </c>
      <c r="X438" t="str">
        <f t="shared" si="144"/>
        <v/>
      </c>
      <c r="Y438" t="str">
        <f t="shared" si="144"/>
        <v/>
      </c>
      <c r="Z438" t="str">
        <f t="shared" si="144"/>
        <v/>
      </c>
      <c r="AA438" t="str">
        <f t="shared" si="144"/>
        <v/>
      </c>
      <c r="AC438" t="str">
        <f t="shared" si="145"/>
        <v>DFAS5OTank Cleaning, Overtime, Unlic</v>
      </c>
      <c r="AD438" t="str">
        <f t="shared" si="145"/>
        <v/>
      </c>
      <c r="AE438" t="str">
        <f t="shared" si="145"/>
        <v/>
      </c>
      <c r="AF438" t="str">
        <f t="shared" si="145"/>
        <v/>
      </c>
      <c r="AG438" t="str">
        <f t="shared" si="145"/>
        <v/>
      </c>
      <c r="AI438">
        <f t="shared" si="135"/>
        <v>1</v>
      </c>
      <c r="AJ438">
        <f t="shared" si="136"/>
        <v>286</v>
      </c>
      <c r="AK438" t="str">
        <f t="shared" si="137"/>
        <v xml:space="preserve">20181DFAS5PTank Cleaning, On Duty, Unlic </v>
      </c>
      <c r="AL438" t="str">
        <f t="shared" si="138"/>
        <v xml:space="preserve">Tank Cleaning, On Duty, Unlic </v>
      </c>
      <c r="AM438" t="str">
        <f t="shared" si="139"/>
        <v>20181DFAS5OTank Cleaning, Overtime, Unlic</v>
      </c>
      <c r="AN438" t="str">
        <f t="shared" si="140"/>
        <v>Tank Cleaning, Overtime, Unlic</v>
      </c>
      <c r="AO438" s="13">
        <f t="shared" si="141"/>
        <v>0.59199999999999997</v>
      </c>
      <c r="AP438">
        <f t="shared" si="142"/>
        <v>1</v>
      </c>
      <c r="AQ438" t="str">
        <f t="shared" si="143"/>
        <v>DFAS5PTank Cleaning, On Duty, Unlic DFAS5OTank Cleaning, Overtime, Unlic</v>
      </c>
    </row>
    <row r="439" spans="1:43" x14ac:dyDescent="0.35">
      <c r="A439" s="18" t="s">
        <v>1839</v>
      </c>
      <c r="B439" t="s">
        <v>1453</v>
      </c>
      <c r="C439" t="s">
        <v>1588</v>
      </c>
      <c r="D439" s="18"/>
      <c r="G439" s="13">
        <v>0</v>
      </c>
      <c r="I439">
        <v>20181</v>
      </c>
      <c r="J439" t="str">
        <f t="shared" si="126"/>
        <v>20181DFAS6HOvertime for Cargo 20181</v>
      </c>
      <c r="K439" t="str">
        <f t="shared" si="127"/>
        <v xml:space="preserve">20181DFAS6HOvertime for Cargo </v>
      </c>
      <c r="L439" t="str">
        <f t="shared" si="128"/>
        <v>20181</v>
      </c>
      <c r="M439" s="13">
        <f t="shared" si="129"/>
        <v>0</v>
      </c>
      <c r="N439" s="13"/>
      <c r="O439" s="19">
        <v>429</v>
      </c>
      <c r="P439">
        <f t="shared" si="130"/>
        <v>1</v>
      </c>
      <c r="Q439">
        <f t="shared" si="131"/>
        <v>287</v>
      </c>
      <c r="R439">
        <f t="shared" si="132"/>
        <v>1</v>
      </c>
      <c r="S439" t="b">
        <f t="shared" si="133"/>
        <v>0</v>
      </c>
      <c r="T439" t="b">
        <f t="shared" si="134"/>
        <v>0</v>
      </c>
      <c r="W439" t="str">
        <f t="shared" si="144"/>
        <v xml:space="preserve">DFAS6HOvertime for Cargo </v>
      </c>
      <c r="X439" t="str">
        <f t="shared" si="144"/>
        <v/>
      </c>
      <c r="Y439" t="str">
        <f t="shared" si="144"/>
        <v/>
      </c>
      <c r="Z439" t="str">
        <f t="shared" si="144"/>
        <v/>
      </c>
      <c r="AA439" t="str">
        <f t="shared" si="144"/>
        <v/>
      </c>
      <c r="AC439" t="str">
        <f t="shared" si="145"/>
        <v/>
      </c>
      <c r="AD439" t="str">
        <f t="shared" si="145"/>
        <v/>
      </c>
      <c r="AE439" t="str">
        <f t="shared" si="145"/>
        <v/>
      </c>
      <c r="AF439" t="str">
        <f t="shared" si="145"/>
        <v/>
      </c>
      <c r="AG439" t="str">
        <f t="shared" si="145"/>
        <v/>
      </c>
      <c r="AI439">
        <f t="shared" si="135"/>
        <v>1</v>
      </c>
      <c r="AJ439">
        <f t="shared" si="136"/>
        <v>287</v>
      </c>
      <c r="AK439" t="str">
        <f t="shared" si="137"/>
        <v xml:space="preserve">20181DFAS6HOvertime for Cargo </v>
      </c>
      <c r="AL439" t="str">
        <f t="shared" si="138"/>
        <v xml:space="preserve">Overtime for Cargo </v>
      </c>
      <c r="AM439" t="str">
        <f t="shared" si="139"/>
        <v>20181</v>
      </c>
      <c r="AN439" t="str">
        <f t="shared" si="140"/>
        <v/>
      </c>
      <c r="AO439" s="13">
        <f t="shared" si="141"/>
        <v>0</v>
      </c>
      <c r="AP439">
        <f t="shared" si="142"/>
        <v>1</v>
      </c>
      <c r="AQ439" t="str">
        <f t="shared" si="143"/>
        <v xml:space="preserve">DFAS6HOvertime for Cargo </v>
      </c>
    </row>
    <row r="440" spans="1:43" x14ac:dyDescent="0.35">
      <c r="A440" s="18" t="s">
        <v>1839</v>
      </c>
      <c r="B440" t="s">
        <v>1506</v>
      </c>
      <c r="C440" t="s">
        <v>1589</v>
      </c>
      <c r="D440" s="18" t="s">
        <v>1839</v>
      </c>
      <c r="E440" t="s">
        <v>1810</v>
      </c>
      <c r="F440" t="s">
        <v>1811</v>
      </c>
      <c r="G440" s="13">
        <v>0.52380952380952384</v>
      </c>
      <c r="I440">
        <v>20181</v>
      </c>
      <c r="J440" t="str">
        <f t="shared" si="126"/>
        <v>20181DFAS6KExplosive Supervision, Overtime 20181DFAS6LExplosive Supervision, Straight Time</v>
      </c>
      <c r="K440" t="str">
        <f t="shared" si="127"/>
        <v xml:space="preserve">20181DFAS6KExplosive Supervision, Overtime </v>
      </c>
      <c r="L440" t="str">
        <f t="shared" si="128"/>
        <v>20181DFAS6LExplosive Supervision, Straight Time</v>
      </c>
      <c r="M440" s="13">
        <f t="shared" si="129"/>
        <v>0.52380952380952384</v>
      </c>
      <c r="N440" s="13"/>
      <c r="O440" s="19">
        <v>430</v>
      </c>
      <c r="P440">
        <f t="shared" si="130"/>
        <v>1</v>
      </c>
      <c r="Q440">
        <f t="shared" si="131"/>
        <v>288</v>
      </c>
      <c r="R440">
        <f t="shared" si="132"/>
        <v>1</v>
      </c>
      <c r="S440" t="b">
        <f t="shared" si="133"/>
        <v>1</v>
      </c>
      <c r="T440" t="b">
        <f t="shared" si="134"/>
        <v>0</v>
      </c>
      <c r="W440" t="str">
        <f t="shared" si="144"/>
        <v xml:space="preserve">DFAS6KExplosive Supervision, Overtime </v>
      </c>
      <c r="X440" t="str">
        <f t="shared" si="144"/>
        <v/>
      </c>
      <c r="Y440" t="str">
        <f t="shared" si="144"/>
        <v/>
      </c>
      <c r="Z440" t="str">
        <f t="shared" si="144"/>
        <v/>
      </c>
      <c r="AA440" t="str">
        <f t="shared" si="144"/>
        <v/>
      </c>
      <c r="AC440" t="str">
        <f t="shared" si="145"/>
        <v>DFAS6LExplosive Supervision, Straight Time</v>
      </c>
      <c r="AD440" t="str">
        <f t="shared" si="145"/>
        <v/>
      </c>
      <c r="AE440" t="str">
        <f t="shared" si="145"/>
        <v/>
      </c>
      <c r="AF440" t="str">
        <f t="shared" si="145"/>
        <v/>
      </c>
      <c r="AG440" t="str">
        <f t="shared" si="145"/>
        <v/>
      </c>
      <c r="AI440">
        <f t="shared" si="135"/>
        <v>1</v>
      </c>
      <c r="AJ440">
        <f t="shared" si="136"/>
        <v>288</v>
      </c>
      <c r="AK440" t="str">
        <f t="shared" si="137"/>
        <v xml:space="preserve">20181DFAS6KExplosive Supervision, Overtime </v>
      </c>
      <c r="AL440" t="str">
        <f t="shared" si="138"/>
        <v xml:space="preserve">Explosive Supervision, Overtime </v>
      </c>
      <c r="AM440" t="str">
        <f t="shared" si="139"/>
        <v>20181DFAS6LExplosive Supervision, Straight Time</v>
      </c>
      <c r="AN440" t="str">
        <f t="shared" si="140"/>
        <v>Explosive Supervision, Straight Time</v>
      </c>
      <c r="AO440" s="13">
        <f t="shared" si="141"/>
        <v>0.52380952380952384</v>
      </c>
      <c r="AP440">
        <f t="shared" si="142"/>
        <v>1</v>
      </c>
      <c r="AQ440" t="str">
        <f t="shared" si="143"/>
        <v>DFAS6KExplosive Supervision, Overtime DFAS6LExplosive Supervision, Straight Time</v>
      </c>
    </row>
    <row r="441" spans="1:43" x14ac:dyDescent="0.35">
      <c r="A441" s="18" t="s">
        <v>1839</v>
      </c>
      <c r="B441" t="s">
        <v>1507</v>
      </c>
      <c r="C441" t="s">
        <v>1590</v>
      </c>
      <c r="D441" s="18" t="s">
        <v>1839</v>
      </c>
      <c r="E441" t="s">
        <v>1812</v>
      </c>
      <c r="F441" t="s">
        <v>1813</v>
      </c>
      <c r="G441" s="13">
        <v>0.50285714285714289</v>
      </c>
      <c r="I441">
        <v>20181</v>
      </c>
      <c r="J441" t="str">
        <f t="shared" si="126"/>
        <v xml:space="preserve">20181DFAS6PExplosive Handling, Overtime 20181DFAS6MExplosive Handling, Straight Time </v>
      </c>
      <c r="K441" t="str">
        <f t="shared" si="127"/>
        <v xml:space="preserve">20181DFAS6PExplosive Handling, Overtime </v>
      </c>
      <c r="L441" t="str">
        <f t="shared" si="128"/>
        <v xml:space="preserve">20181DFAS6MExplosive Handling, Straight Time </v>
      </c>
      <c r="M441" s="13">
        <f t="shared" si="129"/>
        <v>0.50285714285714289</v>
      </c>
      <c r="N441" s="13"/>
      <c r="O441" s="19">
        <v>431</v>
      </c>
      <c r="P441">
        <f t="shared" si="130"/>
        <v>1</v>
      </c>
      <c r="Q441">
        <f t="shared" si="131"/>
        <v>289</v>
      </c>
      <c r="R441">
        <f t="shared" si="132"/>
        <v>1</v>
      </c>
      <c r="S441" t="b">
        <f t="shared" si="133"/>
        <v>1</v>
      </c>
      <c r="T441" t="b">
        <f t="shared" si="134"/>
        <v>0</v>
      </c>
      <c r="W441" t="str">
        <f t="shared" si="144"/>
        <v xml:space="preserve">DFAS6PExplosive Handling, Overtime </v>
      </c>
      <c r="X441" t="str">
        <f t="shared" si="144"/>
        <v/>
      </c>
      <c r="Y441" t="str">
        <f t="shared" si="144"/>
        <v/>
      </c>
      <c r="Z441" t="str">
        <f t="shared" si="144"/>
        <v/>
      </c>
      <c r="AA441" t="str">
        <f t="shared" si="144"/>
        <v/>
      </c>
      <c r="AC441" t="str">
        <f t="shared" si="145"/>
        <v xml:space="preserve">DFAS6MExplosive Handling, Straight Time </v>
      </c>
      <c r="AD441" t="str">
        <f t="shared" si="145"/>
        <v/>
      </c>
      <c r="AE441" t="str">
        <f t="shared" si="145"/>
        <v/>
      </c>
      <c r="AF441" t="str">
        <f t="shared" si="145"/>
        <v/>
      </c>
      <c r="AG441" t="str">
        <f t="shared" si="145"/>
        <v/>
      </c>
      <c r="AI441">
        <f t="shared" si="135"/>
        <v>1</v>
      </c>
      <c r="AJ441">
        <f t="shared" si="136"/>
        <v>289</v>
      </c>
      <c r="AK441" t="str">
        <f t="shared" si="137"/>
        <v xml:space="preserve">20181DFAS6PExplosive Handling, Overtime </v>
      </c>
      <c r="AL441" t="str">
        <f t="shared" si="138"/>
        <v xml:space="preserve">Explosive Handling, Overtime </v>
      </c>
      <c r="AM441" t="str">
        <f t="shared" si="139"/>
        <v xml:space="preserve">20181DFAS6MExplosive Handling, Straight Time </v>
      </c>
      <c r="AN441" t="str">
        <f t="shared" si="140"/>
        <v xml:space="preserve">Explosive Handling, Straight Time </v>
      </c>
      <c r="AO441" s="13">
        <f t="shared" si="141"/>
        <v>0.50285714285714289</v>
      </c>
      <c r="AP441">
        <f t="shared" si="142"/>
        <v>1</v>
      </c>
      <c r="AQ441" t="str">
        <f t="shared" si="143"/>
        <v xml:space="preserve">DFAS6PExplosive Handling, Overtime DFAS6MExplosive Handling, Straight Time </v>
      </c>
    </row>
    <row r="442" spans="1:43" x14ac:dyDescent="0.35">
      <c r="A442" s="18" t="s">
        <v>1839</v>
      </c>
      <c r="B442" t="s">
        <v>1454</v>
      </c>
      <c r="C442" t="s">
        <v>1591</v>
      </c>
      <c r="D442" s="18" t="s">
        <v>1839</v>
      </c>
      <c r="E442" t="s">
        <v>1455</v>
      </c>
      <c r="F442" t="s">
        <v>1591</v>
      </c>
      <c r="G442" s="13">
        <v>0.76700143472022952</v>
      </c>
      <c r="I442">
        <v>20181</v>
      </c>
      <c r="J442" t="str">
        <f t="shared" si="126"/>
        <v xml:space="preserve">20181DFAS7COvertime (Min) for Un Rep &amp; CBA 20181DFAS7KOvertime (Min) for Un Rep &amp; CBA </v>
      </c>
      <c r="K442" t="str">
        <f t="shared" si="127"/>
        <v xml:space="preserve">20181DFAS7COvertime (Min) for Un Rep &amp; CBA </v>
      </c>
      <c r="L442" t="str">
        <f t="shared" si="128"/>
        <v xml:space="preserve">20181DFAS7KOvertime (Min) for Un Rep &amp; CBA </v>
      </c>
      <c r="M442" s="13">
        <f t="shared" si="129"/>
        <v>0.76700143472022952</v>
      </c>
      <c r="N442" s="13"/>
      <c r="O442" s="19">
        <v>432</v>
      </c>
      <c r="P442">
        <f t="shared" si="130"/>
        <v>2</v>
      </c>
      <c r="Q442">
        <f t="shared" si="131"/>
        <v>290</v>
      </c>
      <c r="R442">
        <f t="shared" si="132"/>
        <v>1</v>
      </c>
      <c r="S442" t="b">
        <f t="shared" si="133"/>
        <v>1</v>
      </c>
      <c r="T442" t="b">
        <f t="shared" si="134"/>
        <v>0</v>
      </c>
      <c r="W442" t="str">
        <f t="shared" si="144"/>
        <v xml:space="preserve">DFAS7COvertime (Min) for Un Rep &amp; CBA </v>
      </c>
      <c r="X442" t="str">
        <f t="shared" si="144"/>
        <v/>
      </c>
      <c r="Y442" t="str">
        <f t="shared" si="144"/>
        <v/>
      </c>
      <c r="Z442" t="str">
        <f t="shared" si="144"/>
        <v/>
      </c>
      <c r="AA442" t="str">
        <f t="shared" si="144"/>
        <v/>
      </c>
      <c r="AC442" t="str">
        <f t="shared" si="145"/>
        <v xml:space="preserve">DFAS7KOvertime (Min) for Un Rep &amp; CBA </v>
      </c>
      <c r="AD442" t="str">
        <f t="shared" si="145"/>
        <v/>
      </c>
      <c r="AE442" t="str">
        <f t="shared" si="145"/>
        <v/>
      </c>
      <c r="AF442" t="str">
        <f t="shared" si="145"/>
        <v/>
      </c>
      <c r="AG442" t="str">
        <f t="shared" si="145"/>
        <v/>
      </c>
      <c r="AI442">
        <f t="shared" si="135"/>
        <v>1</v>
      </c>
      <c r="AJ442">
        <f t="shared" si="136"/>
        <v>290</v>
      </c>
      <c r="AK442" t="str">
        <f t="shared" si="137"/>
        <v xml:space="preserve">20181DFAS7COvertime (Min) for Un Rep &amp; CBA </v>
      </c>
      <c r="AL442" t="str">
        <f t="shared" si="138"/>
        <v xml:space="preserve">Overtime (Min) for Un Rep &amp; CBA </v>
      </c>
      <c r="AM442" t="str">
        <f t="shared" si="139"/>
        <v xml:space="preserve">20181DFAS7KOvertime (Min) for Un Rep &amp; CBA </v>
      </c>
      <c r="AN442" t="str">
        <f t="shared" si="140"/>
        <v xml:space="preserve">Overtime (Min) for Un Rep &amp; CBA </v>
      </c>
      <c r="AO442" s="13">
        <f t="shared" si="141"/>
        <v>0.76700143472022952</v>
      </c>
      <c r="AP442">
        <f t="shared" si="142"/>
        <v>1</v>
      </c>
      <c r="AQ442" t="str">
        <f t="shared" si="143"/>
        <v xml:space="preserve">DFAS7COvertime (Min) for Un Rep &amp; CBA DFAS7KOvertime (Min) for Un Rep &amp; CBA </v>
      </c>
    </row>
    <row r="443" spans="1:43" x14ac:dyDescent="0.35">
      <c r="A443" s="18" t="s">
        <v>1839</v>
      </c>
      <c r="B443" t="s">
        <v>1455</v>
      </c>
      <c r="C443" t="s">
        <v>1591</v>
      </c>
      <c r="D443" s="18" t="s">
        <v>1839</v>
      </c>
      <c r="E443" t="s">
        <v>1454</v>
      </c>
      <c r="F443" t="s">
        <v>1591</v>
      </c>
      <c r="G443" s="13">
        <v>0.76700143472022952</v>
      </c>
      <c r="I443">
        <v>20181</v>
      </c>
      <c r="J443" t="str">
        <f t="shared" si="126"/>
        <v xml:space="preserve">20181DFAS7KOvertime (Min) for Un Rep &amp; CBA 20181DFAS7COvertime (Min) for Un Rep &amp; CBA </v>
      </c>
      <c r="K443" t="str">
        <f t="shared" si="127"/>
        <v xml:space="preserve">20181DFAS7KOvertime (Min) for Un Rep &amp; CBA </v>
      </c>
      <c r="L443" t="str">
        <f t="shared" si="128"/>
        <v xml:space="preserve">20181DFAS7COvertime (Min) for Un Rep &amp; CBA </v>
      </c>
      <c r="M443" s="13">
        <f t="shared" si="129"/>
        <v>0.76700143472022952</v>
      </c>
      <c r="N443" s="13"/>
      <c r="O443" s="19">
        <v>433</v>
      </c>
      <c r="P443">
        <f t="shared" si="130"/>
        <v>2</v>
      </c>
      <c r="Q443">
        <f t="shared" si="131"/>
        <v>290</v>
      </c>
      <c r="R443">
        <f t="shared" si="132"/>
        <v>2</v>
      </c>
      <c r="S443" t="b">
        <f t="shared" si="133"/>
        <v>1</v>
      </c>
      <c r="T443" t="b">
        <f t="shared" si="134"/>
        <v>0</v>
      </c>
      <c r="W443" t="str">
        <f t="shared" si="144"/>
        <v xml:space="preserve">DFAS7KOvertime (Min) for Un Rep &amp; CBA </v>
      </c>
      <c r="X443" t="str">
        <f t="shared" si="144"/>
        <v/>
      </c>
      <c r="Y443" t="str">
        <f t="shared" si="144"/>
        <v/>
      </c>
      <c r="Z443" t="str">
        <f t="shared" si="144"/>
        <v/>
      </c>
      <c r="AA443" t="str">
        <f t="shared" si="144"/>
        <v/>
      </c>
      <c r="AC443" t="str">
        <f t="shared" si="145"/>
        <v xml:space="preserve">DFAS7COvertime (Min) for Un Rep &amp; CBA </v>
      </c>
      <c r="AD443" t="str">
        <f t="shared" si="145"/>
        <v/>
      </c>
      <c r="AE443" t="str">
        <f t="shared" si="145"/>
        <v/>
      </c>
      <c r="AF443" t="str">
        <f t="shared" si="145"/>
        <v/>
      </c>
      <c r="AG443" t="str">
        <f t="shared" si="145"/>
        <v/>
      </c>
      <c r="AI443">
        <f t="shared" si="135"/>
        <v>1</v>
      </c>
      <c r="AJ443">
        <f t="shared" si="136"/>
        <v>290</v>
      </c>
      <c r="AK443" t="str">
        <f t="shared" si="137"/>
        <v xml:space="preserve">20181DFAS7KOvertime (Min) for Un Rep &amp; CBA </v>
      </c>
      <c r="AL443" t="str">
        <f t="shared" si="138"/>
        <v xml:space="preserve">Overtime (Min) for Un Rep &amp; CBA </v>
      </c>
      <c r="AM443" t="str">
        <f t="shared" si="139"/>
        <v xml:space="preserve">20181DFAS7COvertime (Min) for Un Rep &amp; CBA </v>
      </c>
      <c r="AN443" t="str">
        <f t="shared" si="140"/>
        <v xml:space="preserve">Overtime (Min) for Un Rep &amp; CBA </v>
      </c>
      <c r="AO443" s="13">
        <f t="shared" si="141"/>
        <v>0.76700143472022952</v>
      </c>
      <c r="AP443">
        <f t="shared" si="142"/>
        <v>1</v>
      </c>
      <c r="AQ443" t="str">
        <f t="shared" si="143"/>
        <v xml:space="preserve">DFAS7KOvertime (Min) for Un Rep &amp; CBA DFAS7COvertime (Min) for Un Rep &amp; CBA </v>
      </c>
    </row>
    <row r="444" spans="1:43" x14ac:dyDescent="0.35">
      <c r="A444" s="18" t="s">
        <v>1839</v>
      </c>
      <c r="B444" t="s">
        <v>1456</v>
      </c>
      <c r="C444" t="s">
        <v>1592</v>
      </c>
      <c r="D444" s="18"/>
      <c r="G444" s="13">
        <v>0</v>
      </c>
      <c r="I444">
        <v>20181</v>
      </c>
      <c r="J444" t="str">
        <f t="shared" si="126"/>
        <v>20181DFAS7NWeekend/Intl Dateline Overtime &gt; 16 hrs 20181</v>
      </c>
      <c r="K444" t="str">
        <f t="shared" si="127"/>
        <v xml:space="preserve">20181DFAS7NWeekend/Intl Dateline Overtime &gt; 16 hrs </v>
      </c>
      <c r="L444" t="str">
        <f t="shared" si="128"/>
        <v>20181</v>
      </c>
      <c r="M444" s="13">
        <f t="shared" si="129"/>
        <v>0</v>
      </c>
      <c r="N444" s="13"/>
      <c r="O444" s="19">
        <v>434</v>
      </c>
      <c r="P444">
        <f t="shared" si="130"/>
        <v>1</v>
      </c>
      <c r="Q444">
        <f t="shared" si="131"/>
        <v>291</v>
      </c>
      <c r="R444">
        <f t="shared" si="132"/>
        <v>1</v>
      </c>
      <c r="S444" t="b">
        <f t="shared" si="133"/>
        <v>0</v>
      </c>
      <c r="T444" t="b">
        <f t="shared" si="134"/>
        <v>0</v>
      </c>
      <c r="W444" t="str">
        <f t="shared" si="144"/>
        <v xml:space="preserve">DFAS7NWeekend/Intl Dateline Overtime &gt; 16 hrs </v>
      </c>
      <c r="X444" t="str">
        <f t="shared" si="144"/>
        <v/>
      </c>
      <c r="Y444" t="str">
        <f t="shared" si="144"/>
        <v/>
      </c>
      <c r="Z444" t="str">
        <f t="shared" si="144"/>
        <v/>
      </c>
      <c r="AA444" t="str">
        <f t="shared" si="144"/>
        <v/>
      </c>
      <c r="AC444" t="str">
        <f t="shared" si="145"/>
        <v/>
      </c>
      <c r="AD444" t="str">
        <f t="shared" si="145"/>
        <v/>
      </c>
      <c r="AE444" t="str">
        <f t="shared" si="145"/>
        <v/>
      </c>
      <c r="AF444" t="str">
        <f t="shared" si="145"/>
        <v/>
      </c>
      <c r="AG444" t="str">
        <f t="shared" si="145"/>
        <v/>
      </c>
      <c r="AI444">
        <f t="shared" si="135"/>
        <v>1</v>
      </c>
      <c r="AJ444">
        <f t="shared" si="136"/>
        <v>291</v>
      </c>
      <c r="AK444" t="str">
        <f t="shared" si="137"/>
        <v xml:space="preserve">20181DFAS7NWeekend/Intl Dateline Overtime &gt; 16 hrs </v>
      </c>
      <c r="AL444" t="str">
        <f t="shared" si="138"/>
        <v xml:space="preserve">Weekend/Intl Dateline Overtime &gt; 16 hrs </v>
      </c>
      <c r="AM444" t="str">
        <f t="shared" si="139"/>
        <v>20181</v>
      </c>
      <c r="AN444" t="str">
        <f t="shared" si="140"/>
        <v/>
      </c>
      <c r="AO444" s="13">
        <f t="shared" si="141"/>
        <v>0</v>
      </c>
      <c r="AP444">
        <f t="shared" si="142"/>
        <v>1</v>
      </c>
      <c r="AQ444" t="str">
        <f t="shared" si="143"/>
        <v xml:space="preserve">DFAS7NWeekend/Intl Dateline Overtime &gt; 16 hrs </v>
      </c>
    </row>
    <row r="445" spans="1:43" x14ac:dyDescent="0.35">
      <c r="A445" s="18" t="s">
        <v>1839</v>
      </c>
      <c r="B445" t="s">
        <v>1601</v>
      </c>
      <c r="C445" t="s">
        <v>1607</v>
      </c>
      <c r="D445" s="18" t="s">
        <v>1836</v>
      </c>
      <c r="E445">
        <v>100</v>
      </c>
      <c r="F445" t="s">
        <v>1711</v>
      </c>
      <c r="G445" s="13">
        <v>0.65861321926558192</v>
      </c>
      <c r="I445">
        <v>20181</v>
      </c>
      <c r="J445" t="str">
        <f t="shared" si="126"/>
        <v>20181DFAS7GAdd’l 10% Base Pay for Steward20181GSA100BASE PAY</v>
      </c>
      <c r="K445" t="str">
        <f t="shared" si="127"/>
        <v>20181DFAS7GAdd’l 10% Base Pay for Steward</v>
      </c>
      <c r="L445" t="str">
        <f t="shared" si="128"/>
        <v>20181GSA100BASE PAY</v>
      </c>
      <c r="M445" s="13">
        <f t="shared" si="129"/>
        <v>0.65861321926558192</v>
      </c>
      <c r="N445" s="13"/>
      <c r="O445" s="19">
        <v>435</v>
      </c>
      <c r="P445">
        <f t="shared" si="130"/>
        <v>1</v>
      </c>
      <c r="Q445">
        <f t="shared" si="131"/>
        <v>292</v>
      </c>
      <c r="R445">
        <f t="shared" si="132"/>
        <v>1</v>
      </c>
      <c r="S445" t="b">
        <f t="shared" si="133"/>
        <v>0</v>
      </c>
      <c r="T445" t="b">
        <f t="shared" si="134"/>
        <v>0</v>
      </c>
      <c r="W445" t="str">
        <f t="shared" si="144"/>
        <v>DFAS7GAdd’l 10% Base Pay for Steward</v>
      </c>
      <c r="X445" t="str">
        <f t="shared" si="144"/>
        <v/>
      </c>
      <c r="Y445" t="str">
        <f t="shared" si="144"/>
        <v/>
      </c>
      <c r="Z445" t="str">
        <f t="shared" si="144"/>
        <v/>
      </c>
      <c r="AA445" t="str">
        <f t="shared" si="144"/>
        <v/>
      </c>
      <c r="AC445" t="str">
        <f t="shared" si="145"/>
        <v/>
      </c>
      <c r="AD445" t="str">
        <f t="shared" si="145"/>
        <v>GSA100BASE PAY</v>
      </c>
      <c r="AE445" t="str">
        <f t="shared" si="145"/>
        <v/>
      </c>
      <c r="AF445" t="str">
        <f t="shared" si="145"/>
        <v/>
      </c>
      <c r="AG445" t="str">
        <f t="shared" si="145"/>
        <v/>
      </c>
      <c r="AI445">
        <f t="shared" si="135"/>
        <v>2</v>
      </c>
      <c r="AJ445">
        <f t="shared" si="136"/>
        <v>292</v>
      </c>
      <c r="AK445" t="str">
        <f t="shared" si="137"/>
        <v>20181DFAS7GAdd’l 10% Base Pay for Steward</v>
      </c>
      <c r="AL445" t="str">
        <f t="shared" si="138"/>
        <v>Add’l 10% Base Pay for Steward</v>
      </c>
      <c r="AM445" t="str">
        <f t="shared" si="139"/>
        <v>20181GSA100BASE PAY</v>
      </c>
      <c r="AN445" t="str">
        <f t="shared" si="140"/>
        <v>BASE PAY</v>
      </c>
      <c r="AO445" s="13">
        <f t="shared" si="141"/>
        <v>0.65861321926558192</v>
      </c>
      <c r="AP445">
        <f t="shared" si="142"/>
        <v>2</v>
      </c>
      <c r="AQ445" t="str">
        <f t="shared" si="143"/>
        <v>DFAS7GAdd’l 10% Base Pay for StewardGSA100BASE PAY</v>
      </c>
    </row>
    <row r="446" spans="1:43" x14ac:dyDescent="0.35">
      <c r="A446" s="18" t="s">
        <v>1839</v>
      </c>
      <c r="B446" t="s">
        <v>1608</v>
      </c>
      <c r="C446" t="s">
        <v>1609</v>
      </c>
      <c r="D446" s="18" t="s">
        <v>1839</v>
      </c>
      <c r="E446" t="s">
        <v>1610</v>
      </c>
      <c r="F446" t="s">
        <v>1611</v>
      </c>
      <c r="G446" s="13">
        <v>0.63129251700680267</v>
      </c>
      <c r="I446">
        <v>20181</v>
      </c>
      <c r="J446" t="str">
        <f t="shared" si="126"/>
        <v xml:space="preserve">20181DFAS7BAdd’l Comp for Day Work - Lic20181DFAS7HAdd’l Comp for Day Work - Unlic </v>
      </c>
      <c r="K446" t="str">
        <f t="shared" si="127"/>
        <v>20181DFAS7BAdd’l Comp for Day Work - Lic</v>
      </c>
      <c r="L446" t="str">
        <f t="shared" si="128"/>
        <v xml:space="preserve">20181DFAS7HAdd’l Comp for Day Work - Unlic </v>
      </c>
      <c r="M446" s="13">
        <f t="shared" si="129"/>
        <v>0.63129251700680267</v>
      </c>
      <c r="N446" s="13"/>
      <c r="O446" s="19">
        <v>436</v>
      </c>
      <c r="P446">
        <f t="shared" si="130"/>
        <v>1</v>
      </c>
      <c r="Q446">
        <f t="shared" si="131"/>
        <v>293</v>
      </c>
      <c r="R446">
        <f t="shared" si="132"/>
        <v>1</v>
      </c>
      <c r="S446" t="b">
        <f t="shared" si="133"/>
        <v>1</v>
      </c>
      <c r="T446" t="b">
        <f t="shared" si="134"/>
        <v>0</v>
      </c>
      <c r="W446" t="str">
        <f t="shared" si="144"/>
        <v>DFAS7BAdd’l Comp for Day Work - Lic</v>
      </c>
      <c r="X446" t="str">
        <f t="shared" si="144"/>
        <v/>
      </c>
      <c r="Y446" t="str">
        <f t="shared" si="144"/>
        <v/>
      </c>
      <c r="Z446" t="str">
        <f t="shared" si="144"/>
        <v/>
      </c>
      <c r="AA446" t="str">
        <f t="shared" si="144"/>
        <v/>
      </c>
      <c r="AC446" t="str">
        <f t="shared" si="145"/>
        <v xml:space="preserve">DFAS7HAdd’l Comp for Day Work - Unlic </v>
      </c>
      <c r="AD446" t="str">
        <f t="shared" si="145"/>
        <v/>
      </c>
      <c r="AE446" t="str">
        <f t="shared" si="145"/>
        <v/>
      </c>
      <c r="AF446" t="str">
        <f t="shared" si="145"/>
        <v/>
      </c>
      <c r="AG446" t="str">
        <f t="shared" si="145"/>
        <v/>
      </c>
      <c r="AI446">
        <f t="shared" si="135"/>
        <v>1</v>
      </c>
      <c r="AJ446">
        <f t="shared" si="136"/>
        <v>293</v>
      </c>
      <c r="AK446" t="str">
        <f t="shared" si="137"/>
        <v>20181DFAS7BAdd’l Comp for Day Work - Lic</v>
      </c>
      <c r="AL446" t="str">
        <f t="shared" si="138"/>
        <v>Add’l Comp for Day Work - Lic</v>
      </c>
      <c r="AM446" t="str">
        <f t="shared" si="139"/>
        <v xml:space="preserve">20181DFAS7HAdd’l Comp for Day Work - Unlic </v>
      </c>
      <c r="AN446" t="str">
        <f t="shared" si="140"/>
        <v xml:space="preserve">Add’l Comp for Day Work - Unlic </v>
      </c>
      <c r="AO446" s="13">
        <f t="shared" si="141"/>
        <v>0.63129251700680267</v>
      </c>
      <c r="AP446">
        <f t="shared" si="142"/>
        <v>1</v>
      </c>
      <c r="AQ446" t="str">
        <f t="shared" si="143"/>
        <v xml:space="preserve">DFAS7BAdd’l Comp for Day Work - LicDFAS7HAdd’l Comp for Day Work - Unlic </v>
      </c>
    </row>
    <row r="447" spans="1:43" x14ac:dyDescent="0.35">
      <c r="A447" s="18" t="s">
        <v>1839</v>
      </c>
      <c r="B447" t="s">
        <v>1610</v>
      </c>
      <c r="C447" t="s">
        <v>1611</v>
      </c>
      <c r="D447" s="18" t="s">
        <v>1839</v>
      </c>
      <c r="E447" t="s">
        <v>1608</v>
      </c>
      <c r="F447" t="s">
        <v>1609</v>
      </c>
      <c r="G447" s="13">
        <v>0.63129251700680267</v>
      </c>
      <c r="I447">
        <v>20181</v>
      </c>
      <c r="J447" t="str">
        <f t="shared" si="126"/>
        <v>20181DFAS7HAdd’l Comp for Day Work - Unlic 20181DFAS7BAdd’l Comp for Day Work - Lic</v>
      </c>
      <c r="K447" t="str">
        <f t="shared" si="127"/>
        <v xml:space="preserve">20181DFAS7HAdd’l Comp for Day Work - Unlic </v>
      </c>
      <c r="L447" t="str">
        <f t="shared" si="128"/>
        <v>20181DFAS7BAdd’l Comp for Day Work - Lic</v>
      </c>
      <c r="M447" s="13">
        <f t="shared" si="129"/>
        <v>0.63129251700680267</v>
      </c>
      <c r="N447" s="13"/>
      <c r="O447" s="19">
        <v>437</v>
      </c>
      <c r="P447">
        <f t="shared" si="130"/>
        <v>1</v>
      </c>
      <c r="Q447">
        <f t="shared" si="131"/>
        <v>294</v>
      </c>
      <c r="R447">
        <f t="shared" si="132"/>
        <v>1</v>
      </c>
      <c r="S447" t="b">
        <f t="shared" si="133"/>
        <v>1</v>
      </c>
      <c r="T447" t="b">
        <f t="shared" si="134"/>
        <v>0</v>
      </c>
      <c r="W447" t="str">
        <f t="shared" si="144"/>
        <v xml:space="preserve">DFAS7HAdd’l Comp for Day Work - Unlic </v>
      </c>
      <c r="X447" t="str">
        <f t="shared" si="144"/>
        <v/>
      </c>
      <c r="Y447" t="str">
        <f t="shared" si="144"/>
        <v/>
      </c>
      <c r="Z447" t="str">
        <f t="shared" si="144"/>
        <v/>
      </c>
      <c r="AA447" t="str">
        <f t="shared" si="144"/>
        <v/>
      </c>
      <c r="AC447" t="str">
        <f t="shared" si="145"/>
        <v>DFAS7BAdd’l Comp for Day Work - Lic</v>
      </c>
      <c r="AD447" t="str">
        <f t="shared" si="145"/>
        <v/>
      </c>
      <c r="AE447" t="str">
        <f t="shared" si="145"/>
        <v/>
      </c>
      <c r="AF447" t="str">
        <f t="shared" si="145"/>
        <v/>
      </c>
      <c r="AG447" t="str">
        <f t="shared" si="145"/>
        <v/>
      </c>
      <c r="AI447">
        <f t="shared" si="135"/>
        <v>1</v>
      </c>
      <c r="AJ447">
        <f t="shared" si="136"/>
        <v>294</v>
      </c>
      <c r="AK447" t="str">
        <f t="shared" si="137"/>
        <v xml:space="preserve">20181DFAS7HAdd’l Comp for Day Work - Unlic </v>
      </c>
      <c r="AL447" t="str">
        <f t="shared" si="138"/>
        <v xml:space="preserve">Add’l Comp for Day Work - Unlic </v>
      </c>
      <c r="AM447" t="str">
        <f t="shared" si="139"/>
        <v>20181DFAS7BAdd’l Comp for Day Work - Lic</v>
      </c>
      <c r="AN447" t="str">
        <f t="shared" si="140"/>
        <v>Add’l Comp for Day Work - Lic</v>
      </c>
      <c r="AO447" s="13">
        <f t="shared" si="141"/>
        <v>0.63129251700680267</v>
      </c>
      <c r="AP447">
        <f t="shared" si="142"/>
        <v>1</v>
      </c>
      <c r="AQ447" t="str">
        <f t="shared" si="143"/>
        <v>DFAS7HAdd’l Comp for Day Work - Unlic DFAS7BAdd’l Comp for Day Work - Lic</v>
      </c>
    </row>
    <row r="448" spans="1:43" x14ac:dyDescent="0.35">
      <c r="A448" s="18" t="s">
        <v>1839</v>
      </c>
      <c r="B448" t="s">
        <v>1517</v>
      </c>
      <c r="C448" t="s">
        <v>1614</v>
      </c>
      <c r="D448" s="18" t="s">
        <v>1836</v>
      </c>
      <c r="E448">
        <v>103</v>
      </c>
      <c r="F448" t="s">
        <v>1459</v>
      </c>
      <c r="G448" s="13">
        <v>0.534959349593496</v>
      </c>
      <c r="I448">
        <v>20181</v>
      </c>
      <c r="J448" t="str">
        <f t="shared" si="126"/>
        <v>20181DFASYUAnnual Premium for Admin Uncontrollable Overtime20181GSA103ADMIN UNCONTROLLABLE OVERTIME</v>
      </c>
      <c r="K448" t="str">
        <f t="shared" si="127"/>
        <v>20181DFASYUAnnual Premium for Admin Uncontrollable Overtime</v>
      </c>
      <c r="L448" t="str">
        <f t="shared" si="128"/>
        <v>20181GSA103ADMIN UNCONTROLLABLE OVERTIME</v>
      </c>
      <c r="M448" s="13">
        <f t="shared" si="129"/>
        <v>0.534959349593496</v>
      </c>
      <c r="N448" s="13"/>
      <c r="O448" s="19">
        <v>438</v>
      </c>
      <c r="P448">
        <f t="shared" si="130"/>
        <v>1</v>
      </c>
      <c r="Q448">
        <f t="shared" si="131"/>
        <v>295</v>
      </c>
      <c r="R448">
        <f t="shared" si="132"/>
        <v>1</v>
      </c>
      <c r="S448" t="b">
        <f t="shared" si="133"/>
        <v>0</v>
      </c>
      <c r="T448" t="b">
        <f t="shared" si="134"/>
        <v>0</v>
      </c>
      <c r="W448" t="str">
        <f t="shared" si="144"/>
        <v>DFASYUAnnual Premium for Admin Uncontrollable Overtime</v>
      </c>
      <c r="X448" t="str">
        <f t="shared" si="144"/>
        <v/>
      </c>
      <c r="Y448" t="str">
        <f t="shared" si="144"/>
        <v/>
      </c>
      <c r="Z448" t="str">
        <f t="shared" si="144"/>
        <v/>
      </c>
      <c r="AA448" t="str">
        <f t="shared" si="144"/>
        <v/>
      </c>
      <c r="AC448" t="str">
        <f t="shared" si="145"/>
        <v/>
      </c>
      <c r="AD448" t="str">
        <f t="shared" si="145"/>
        <v>GSA103ADMIN UNCONTROLLABLE OVERTIME</v>
      </c>
      <c r="AE448" t="str">
        <f t="shared" si="145"/>
        <v/>
      </c>
      <c r="AF448" t="str">
        <f t="shared" si="145"/>
        <v/>
      </c>
      <c r="AG448" t="str">
        <f t="shared" si="145"/>
        <v/>
      </c>
      <c r="AI448">
        <f t="shared" si="135"/>
        <v>2</v>
      </c>
      <c r="AJ448">
        <f t="shared" si="136"/>
        <v>295</v>
      </c>
      <c r="AK448" t="str">
        <f t="shared" si="137"/>
        <v>20181DFASYUAnnual Premium for Admin Uncontrollable Overtime</v>
      </c>
      <c r="AL448" t="str">
        <f t="shared" si="138"/>
        <v>Annual Premium for Admin Uncontrollable Overtime</v>
      </c>
      <c r="AM448" t="str">
        <f t="shared" si="139"/>
        <v>20181GSA103ADMIN UNCONTROLLABLE OVERTIME</v>
      </c>
      <c r="AN448" t="str">
        <f t="shared" si="140"/>
        <v>ADMIN UNCONTROLLABLE OVERTIME</v>
      </c>
      <c r="AO448" s="13">
        <f t="shared" si="141"/>
        <v>0.534959349593496</v>
      </c>
      <c r="AP448">
        <f t="shared" si="142"/>
        <v>2</v>
      </c>
      <c r="AQ448" t="str">
        <f t="shared" si="143"/>
        <v>DFASYUAnnual Premium for Admin Uncontrollable OvertimeGSA103ADMIN UNCONTROLLABLE OVERTIME</v>
      </c>
    </row>
    <row r="449" spans="1:43" x14ac:dyDescent="0.35">
      <c r="A449" s="18" t="s">
        <v>1839</v>
      </c>
      <c r="B449" t="s">
        <v>1615</v>
      </c>
      <c r="C449" t="s">
        <v>1616</v>
      </c>
      <c r="D449" s="18" t="s">
        <v>1837</v>
      </c>
      <c r="E449">
        <v>190</v>
      </c>
      <c r="F449" t="s">
        <v>1686</v>
      </c>
      <c r="G449" s="13">
        <v>0.51206896551724135</v>
      </c>
      <c r="I449">
        <v>20181</v>
      </c>
      <c r="J449" t="str">
        <f t="shared" si="126"/>
        <v>20181DFASYTAnnual Premium for Standby20181IBC190STANDBY PREMIUM</v>
      </c>
      <c r="K449" t="str">
        <f t="shared" si="127"/>
        <v>20181DFASYTAnnual Premium for Standby</v>
      </c>
      <c r="L449" t="str">
        <f t="shared" si="128"/>
        <v>20181IBC190STANDBY PREMIUM</v>
      </c>
      <c r="M449" s="13">
        <f t="shared" si="129"/>
        <v>0.51206896551724135</v>
      </c>
      <c r="N449" s="13"/>
      <c r="O449" s="19">
        <v>439</v>
      </c>
      <c r="P449">
        <f t="shared" si="130"/>
        <v>1</v>
      </c>
      <c r="Q449">
        <f t="shared" si="131"/>
        <v>296</v>
      </c>
      <c r="R449">
        <f t="shared" si="132"/>
        <v>1</v>
      </c>
      <c r="S449" t="b">
        <f t="shared" si="133"/>
        <v>0</v>
      </c>
      <c r="T449" t="b">
        <f t="shared" si="134"/>
        <v>0</v>
      </c>
      <c r="W449" t="str">
        <f t="shared" si="144"/>
        <v>DFASYTAnnual Premium for Standby</v>
      </c>
      <c r="X449" t="str">
        <f t="shared" si="144"/>
        <v/>
      </c>
      <c r="Y449" t="str">
        <f t="shared" si="144"/>
        <v/>
      </c>
      <c r="Z449" t="str">
        <f t="shared" si="144"/>
        <v/>
      </c>
      <c r="AA449" t="str">
        <f t="shared" si="144"/>
        <v/>
      </c>
      <c r="AC449" t="str">
        <f t="shared" si="145"/>
        <v/>
      </c>
      <c r="AD449" t="str">
        <f t="shared" si="145"/>
        <v/>
      </c>
      <c r="AE449" t="str">
        <f t="shared" si="145"/>
        <v/>
      </c>
      <c r="AF449" t="str">
        <f t="shared" si="145"/>
        <v>IBC190STANDBY PREMIUM</v>
      </c>
      <c r="AG449" t="str">
        <f t="shared" si="145"/>
        <v/>
      </c>
      <c r="AI449">
        <f t="shared" si="135"/>
        <v>2</v>
      </c>
      <c r="AJ449">
        <f t="shared" si="136"/>
        <v>296</v>
      </c>
      <c r="AK449" t="str">
        <f t="shared" si="137"/>
        <v>20181DFASYTAnnual Premium for Standby</v>
      </c>
      <c r="AL449" t="str">
        <f t="shared" si="138"/>
        <v>Annual Premium for Standby</v>
      </c>
      <c r="AM449" t="str">
        <f t="shared" si="139"/>
        <v>20181IBC190STANDBY PREMIUM</v>
      </c>
      <c r="AN449" t="str">
        <f t="shared" si="140"/>
        <v>STANDBY PREMIUM</v>
      </c>
      <c r="AO449" s="13">
        <f t="shared" si="141"/>
        <v>0.51206896551724135</v>
      </c>
      <c r="AP449">
        <f t="shared" si="142"/>
        <v>2</v>
      </c>
      <c r="AQ449" t="str">
        <f t="shared" si="143"/>
        <v>DFASYTAnnual Premium for StandbyIBC190STANDBY PREMIUM</v>
      </c>
    </row>
    <row r="450" spans="1:43" x14ac:dyDescent="0.35">
      <c r="A450" s="18" t="s">
        <v>1839</v>
      </c>
      <c r="B450" t="s">
        <v>1619</v>
      </c>
      <c r="C450" t="s">
        <v>1620</v>
      </c>
      <c r="D450" s="18"/>
      <c r="G450" s="13">
        <v>0</v>
      </c>
      <c r="I450">
        <v>20181</v>
      </c>
      <c r="J450" t="str">
        <f t="shared" si="126"/>
        <v>20181DFASZMAvailability Pay 20181</v>
      </c>
      <c r="K450" t="str">
        <f t="shared" si="127"/>
        <v xml:space="preserve">20181DFASZMAvailability Pay </v>
      </c>
      <c r="L450" t="str">
        <f t="shared" si="128"/>
        <v>20181</v>
      </c>
      <c r="M450" s="13">
        <f t="shared" si="129"/>
        <v>0</v>
      </c>
      <c r="N450" s="13"/>
      <c r="O450" s="19">
        <v>440</v>
      </c>
      <c r="P450">
        <f t="shared" si="130"/>
        <v>1</v>
      </c>
      <c r="Q450">
        <f t="shared" si="131"/>
        <v>297</v>
      </c>
      <c r="R450">
        <f t="shared" si="132"/>
        <v>1</v>
      </c>
      <c r="S450" t="b">
        <f t="shared" si="133"/>
        <v>0</v>
      </c>
      <c r="T450" t="b">
        <f t="shared" si="134"/>
        <v>0</v>
      </c>
      <c r="W450" t="str">
        <f t="shared" si="144"/>
        <v xml:space="preserve">DFASZMAvailability Pay </v>
      </c>
      <c r="X450" t="str">
        <f t="shared" si="144"/>
        <v/>
      </c>
      <c r="Y450" t="str">
        <f t="shared" si="144"/>
        <v/>
      </c>
      <c r="Z450" t="str">
        <f t="shared" si="144"/>
        <v/>
      </c>
      <c r="AA450" t="str">
        <f t="shared" si="144"/>
        <v/>
      </c>
      <c r="AC450" t="str">
        <f t="shared" si="145"/>
        <v/>
      </c>
      <c r="AD450" t="str">
        <f t="shared" si="145"/>
        <v/>
      </c>
      <c r="AE450" t="str">
        <f t="shared" si="145"/>
        <v/>
      </c>
      <c r="AF450" t="str">
        <f t="shared" si="145"/>
        <v/>
      </c>
      <c r="AG450" t="str">
        <f t="shared" si="145"/>
        <v/>
      </c>
      <c r="AI450">
        <f t="shared" si="135"/>
        <v>1</v>
      </c>
      <c r="AJ450">
        <f t="shared" si="136"/>
        <v>297</v>
      </c>
      <c r="AK450" t="str">
        <f t="shared" si="137"/>
        <v xml:space="preserve">20181DFASZMAvailability Pay </v>
      </c>
      <c r="AL450" t="str">
        <f t="shared" si="138"/>
        <v xml:space="preserve">Availability Pay </v>
      </c>
      <c r="AM450" t="str">
        <f t="shared" si="139"/>
        <v>20181</v>
      </c>
      <c r="AN450" t="str">
        <f t="shared" si="140"/>
        <v/>
      </c>
      <c r="AO450" s="13">
        <f t="shared" si="141"/>
        <v>0</v>
      </c>
      <c r="AP450">
        <f t="shared" si="142"/>
        <v>1</v>
      </c>
      <c r="AQ450" t="str">
        <f t="shared" si="143"/>
        <v xml:space="preserve">DFASZMAvailability Pay </v>
      </c>
    </row>
    <row r="451" spans="1:43" x14ac:dyDescent="0.35">
      <c r="A451" s="18" t="s">
        <v>1839</v>
      </c>
      <c r="B451" t="s">
        <v>823</v>
      </c>
      <c r="C451" t="s">
        <v>1621</v>
      </c>
      <c r="D451" s="18"/>
      <c r="G451" s="13">
        <v>0</v>
      </c>
      <c r="I451">
        <v>20181</v>
      </c>
      <c r="J451" t="str">
        <f t="shared" si="126"/>
        <v>20181DFAS7FBuddy Policy Daily Compensation 20181</v>
      </c>
      <c r="K451" t="str">
        <f t="shared" si="127"/>
        <v xml:space="preserve">20181DFAS7FBuddy Policy Daily Compensation </v>
      </c>
      <c r="L451" t="str">
        <f t="shared" si="128"/>
        <v>20181</v>
      </c>
      <c r="M451" s="13">
        <f t="shared" si="129"/>
        <v>0</v>
      </c>
      <c r="N451" s="13"/>
      <c r="O451" s="19">
        <v>441</v>
      </c>
      <c r="P451">
        <f t="shared" si="130"/>
        <v>1</v>
      </c>
      <c r="Q451">
        <f t="shared" si="131"/>
        <v>298</v>
      </c>
      <c r="R451">
        <f t="shared" si="132"/>
        <v>1</v>
      </c>
      <c r="S451" t="b">
        <f t="shared" si="133"/>
        <v>0</v>
      </c>
      <c r="T451" t="b">
        <f t="shared" si="134"/>
        <v>0</v>
      </c>
      <c r="W451" t="str">
        <f t="shared" si="144"/>
        <v xml:space="preserve">DFAS7FBuddy Policy Daily Compensation </v>
      </c>
      <c r="X451" t="str">
        <f t="shared" si="144"/>
        <v/>
      </c>
      <c r="Y451" t="str">
        <f t="shared" si="144"/>
        <v/>
      </c>
      <c r="Z451" t="str">
        <f t="shared" si="144"/>
        <v/>
      </c>
      <c r="AA451" t="str">
        <f t="shared" si="144"/>
        <v/>
      </c>
      <c r="AC451" t="str">
        <f t="shared" si="145"/>
        <v/>
      </c>
      <c r="AD451" t="str">
        <f t="shared" si="145"/>
        <v/>
      </c>
      <c r="AE451" t="str">
        <f t="shared" si="145"/>
        <v/>
      </c>
      <c r="AF451" t="str">
        <f t="shared" si="145"/>
        <v/>
      </c>
      <c r="AG451" t="str">
        <f t="shared" si="145"/>
        <v/>
      </c>
      <c r="AI451">
        <f t="shared" si="135"/>
        <v>1</v>
      </c>
      <c r="AJ451">
        <f t="shared" si="136"/>
        <v>298</v>
      </c>
      <c r="AK451" t="str">
        <f t="shared" si="137"/>
        <v xml:space="preserve">20181DFAS7FBuddy Policy Daily Compensation </v>
      </c>
      <c r="AL451" t="str">
        <f t="shared" si="138"/>
        <v xml:space="preserve">Buddy Policy Daily Compensation </v>
      </c>
      <c r="AM451" t="str">
        <f t="shared" si="139"/>
        <v>20181</v>
      </c>
      <c r="AN451" t="str">
        <f t="shared" si="140"/>
        <v/>
      </c>
      <c r="AO451" s="13">
        <f t="shared" si="141"/>
        <v>0</v>
      </c>
      <c r="AP451">
        <f t="shared" si="142"/>
        <v>1</v>
      </c>
      <c r="AQ451" t="str">
        <f t="shared" si="143"/>
        <v xml:space="preserve">DFAS7FBuddy Policy Daily Compensation </v>
      </c>
    </row>
    <row r="452" spans="1:43" x14ac:dyDescent="0.35">
      <c r="A452" s="18" t="s">
        <v>1839</v>
      </c>
      <c r="B452" t="s">
        <v>1625</v>
      </c>
      <c r="C452" t="s">
        <v>1626</v>
      </c>
      <c r="D452" s="18" t="s">
        <v>1839</v>
      </c>
      <c r="E452" t="s">
        <v>954</v>
      </c>
      <c r="F452" t="s">
        <v>955</v>
      </c>
      <c r="G452" s="13">
        <v>0.57810529024862611</v>
      </c>
      <c r="I452">
        <v>20181</v>
      </c>
      <c r="J452" t="str">
        <f t="shared" si="126"/>
        <v xml:space="preserve">20181DFAS5HDirty Work, Straight Time, Unl20181DFASEDDirty Work </v>
      </c>
      <c r="K452" t="str">
        <f t="shared" si="127"/>
        <v>20181DFAS5HDirty Work, Straight Time, Unl</v>
      </c>
      <c r="L452" t="str">
        <f t="shared" si="128"/>
        <v xml:space="preserve">20181DFASEDDirty Work </v>
      </c>
      <c r="M452" s="13">
        <f t="shared" si="129"/>
        <v>0.57810529024862611</v>
      </c>
      <c r="N452" s="13"/>
      <c r="O452" s="19">
        <v>442</v>
      </c>
      <c r="P452">
        <f t="shared" si="130"/>
        <v>2</v>
      </c>
      <c r="Q452">
        <f t="shared" si="131"/>
        <v>299</v>
      </c>
      <c r="R452">
        <f t="shared" si="132"/>
        <v>1</v>
      </c>
      <c r="S452" t="b">
        <f t="shared" si="133"/>
        <v>1</v>
      </c>
      <c r="T452" t="b">
        <f t="shared" si="134"/>
        <v>0</v>
      </c>
      <c r="W452" t="str">
        <f t="shared" si="144"/>
        <v>DFAS5HDirty Work, Straight Time, Unl</v>
      </c>
      <c r="X452" t="str">
        <f t="shared" si="144"/>
        <v/>
      </c>
      <c r="Y452" t="str">
        <f t="shared" si="144"/>
        <v/>
      </c>
      <c r="Z452" t="str">
        <f t="shared" si="144"/>
        <v/>
      </c>
      <c r="AA452" t="str">
        <f t="shared" si="144"/>
        <v/>
      </c>
      <c r="AC452" t="str">
        <f t="shared" si="145"/>
        <v xml:space="preserve">DFASEDDirty Work </v>
      </c>
      <c r="AD452" t="str">
        <f t="shared" si="145"/>
        <v/>
      </c>
      <c r="AE452" t="str">
        <f t="shared" si="145"/>
        <v/>
      </c>
      <c r="AF452" t="str">
        <f t="shared" si="145"/>
        <v/>
      </c>
      <c r="AG452" t="str">
        <f t="shared" si="145"/>
        <v/>
      </c>
      <c r="AI452">
        <f t="shared" si="135"/>
        <v>1</v>
      </c>
      <c r="AJ452">
        <f t="shared" si="136"/>
        <v>299</v>
      </c>
      <c r="AK452" t="str">
        <f t="shared" si="137"/>
        <v>20181DFAS5HDirty Work, Straight Time, Unl</v>
      </c>
      <c r="AL452" t="str">
        <f t="shared" si="138"/>
        <v>Dirty Work, Straight Time, Unl</v>
      </c>
      <c r="AM452" t="str">
        <f t="shared" si="139"/>
        <v xml:space="preserve">20181DFASEDDirty Work </v>
      </c>
      <c r="AN452" t="str">
        <f t="shared" si="140"/>
        <v xml:space="preserve">Dirty Work </v>
      </c>
      <c r="AO452" s="13">
        <f t="shared" si="141"/>
        <v>0.57810529024862611</v>
      </c>
      <c r="AP452">
        <f t="shared" si="142"/>
        <v>1</v>
      </c>
      <c r="AQ452" t="str">
        <f t="shared" si="143"/>
        <v xml:space="preserve">DFAS5HDirty Work, Straight Time, UnlDFASEDDirty Work </v>
      </c>
    </row>
    <row r="453" spans="1:43" x14ac:dyDescent="0.35">
      <c r="A453" s="18" t="s">
        <v>1839</v>
      </c>
      <c r="B453" t="s">
        <v>1625</v>
      </c>
      <c r="C453" t="s">
        <v>1626</v>
      </c>
      <c r="D453" s="18" t="s">
        <v>1839</v>
      </c>
      <c r="E453" t="s">
        <v>1646</v>
      </c>
      <c r="F453" t="s">
        <v>1647</v>
      </c>
      <c r="G453" s="13">
        <v>0.52479357367631618</v>
      </c>
      <c r="I453">
        <v>20181</v>
      </c>
      <c r="J453" t="str">
        <f t="shared" si="126"/>
        <v xml:space="preserve">20181DFAS5HDirty Work, Straight Time, Unl20181DFAS5DM&amp;R Dirty Work, Straight Time </v>
      </c>
      <c r="K453" t="str">
        <f t="shared" si="127"/>
        <v>20181DFAS5HDirty Work, Straight Time, Unl</v>
      </c>
      <c r="L453" t="str">
        <f t="shared" si="128"/>
        <v xml:space="preserve">20181DFAS5DM&amp;R Dirty Work, Straight Time </v>
      </c>
      <c r="M453" s="13">
        <f t="shared" si="129"/>
        <v>0.52479357367631618</v>
      </c>
      <c r="N453" s="13"/>
      <c r="O453" s="19">
        <v>443</v>
      </c>
      <c r="P453">
        <f t="shared" si="130"/>
        <v>2</v>
      </c>
      <c r="Q453">
        <f t="shared" si="131"/>
        <v>299</v>
      </c>
      <c r="R453">
        <f t="shared" si="132"/>
        <v>2</v>
      </c>
      <c r="S453" t="b">
        <f t="shared" si="133"/>
        <v>1</v>
      </c>
      <c r="T453" t="b">
        <f t="shared" si="134"/>
        <v>0</v>
      </c>
      <c r="W453" t="str">
        <f t="shared" si="144"/>
        <v>DFAS5HDirty Work, Straight Time, Unl</v>
      </c>
      <c r="X453" t="str">
        <f t="shared" si="144"/>
        <v/>
      </c>
      <c r="Y453" t="str">
        <f t="shared" si="144"/>
        <v/>
      </c>
      <c r="Z453" t="str">
        <f t="shared" si="144"/>
        <v/>
      </c>
      <c r="AA453" t="str">
        <f t="shared" si="144"/>
        <v/>
      </c>
      <c r="AC453" t="str">
        <f t="shared" si="145"/>
        <v xml:space="preserve">DFAS5DM&amp;R Dirty Work, Straight Time </v>
      </c>
      <c r="AD453" t="str">
        <f t="shared" si="145"/>
        <v/>
      </c>
      <c r="AE453" t="str">
        <f t="shared" si="145"/>
        <v/>
      </c>
      <c r="AF453" t="str">
        <f t="shared" si="145"/>
        <v/>
      </c>
      <c r="AG453" t="str">
        <f t="shared" si="145"/>
        <v/>
      </c>
      <c r="AI453">
        <f t="shared" si="135"/>
        <v>1</v>
      </c>
      <c r="AJ453">
        <f t="shared" si="136"/>
        <v>299</v>
      </c>
      <c r="AK453" t="str">
        <f t="shared" si="137"/>
        <v>20181DFAS5HDirty Work, Straight Time, Unl</v>
      </c>
      <c r="AL453" t="str">
        <f t="shared" si="138"/>
        <v>Dirty Work, Straight Time, Unl</v>
      </c>
      <c r="AM453" t="str">
        <f t="shared" si="139"/>
        <v xml:space="preserve">20181DFAS5DM&amp;R Dirty Work, Straight Time </v>
      </c>
      <c r="AN453" t="str">
        <f t="shared" si="140"/>
        <v xml:space="preserve">M&amp;R Dirty Work, Straight Time </v>
      </c>
      <c r="AO453" s="13">
        <f t="shared" si="141"/>
        <v>0.52479357367631618</v>
      </c>
      <c r="AP453">
        <f t="shared" si="142"/>
        <v>1</v>
      </c>
      <c r="AQ453" t="str">
        <f t="shared" si="143"/>
        <v xml:space="preserve">DFAS5HDirty Work, Straight Time, UnlDFAS5DM&amp;R Dirty Work, Straight Time </v>
      </c>
    </row>
    <row r="454" spans="1:43" x14ac:dyDescent="0.35">
      <c r="A454" s="18" t="s">
        <v>1839</v>
      </c>
      <c r="B454" t="s">
        <v>1593</v>
      </c>
      <c r="C454" t="s">
        <v>1628</v>
      </c>
      <c r="D454" s="18" t="s">
        <v>1839</v>
      </c>
      <c r="E454" t="s">
        <v>1594</v>
      </c>
      <c r="F454" t="s">
        <v>1628</v>
      </c>
      <c r="G454" s="13">
        <v>0.52826086956521745</v>
      </c>
      <c r="I454">
        <v>20181</v>
      </c>
      <c r="J454" t="str">
        <f t="shared" si="126"/>
        <v xml:space="preserve">20181DFAS1BHabitability Pay 20181DFAS1DHabitability Pay </v>
      </c>
      <c r="K454" t="str">
        <f t="shared" si="127"/>
        <v xml:space="preserve">20181DFAS1BHabitability Pay </v>
      </c>
      <c r="L454" t="str">
        <f t="shared" si="128"/>
        <v xml:space="preserve">20181DFAS1DHabitability Pay </v>
      </c>
      <c r="M454" s="13">
        <f t="shared" si="129"/>
        <v>0.52826086956521745</v>
      </c>
      <c r="N454" s="13"/>
      <c r="O454" s="19">
        <v>444</v>
      </c>
      <c r="P454">
        <f t="shared" si="130"/>
        <v>12</v>
      </c>
      <c r="Q454">
        <f t="shared" si="131"/>
        <v>300</v>
      </c>
      <c r="R454">
        <f t="shared" si="132"/>
        <v>1</v>
      </c>
      <c r="S454" t="b">
        <f t="shared" si="133"/>
        <v>1</v>
      </c>
      <c r="T454" t="b">
        <f t="shared" si="134"/>
        <v>0</v>
      </c>
      <c r="W454" t="str">
        <f t="shared" si="144"/>
        <v xml:space="preserve">DFAS1BHabitability Pay </v>
      </c>
      <c r="X454" t="str">
        <f t="shared" si="144"/>
        <v/>
      </c>
      <c r="Y454" t="str">
        <f t="shared" si="144"/>
        <v/>
      </c>
      <c r="Z454" t="str">
        <f t="shared" si="144"/>
        <v/>
      </c>
      <c r="AA454" t="str">
        <f t="shared" si="144"/>
        <v/>
      </c>
      <c r="AC454" t="str">
        <f t="shared" si="145"/>
        <v xml:space="preserve">DFAS1DHabitability Pay </v>
      </c>
      <c r="AD454" t="str">
        <f t="shared" si="145"/>
        <v/>
      </c>
      <c r="AE454" t="str">
        <f t="shared" si="145"/>
        <v/>
      </c>
      <c r="AF454" t="str">
        <f t="shared" si="145"/>
        <v/>
      </c>
      <c r="AG454" t="str">
        <f t="shared" si="145"/>
        <v/>
      </c>
      <c r="AI454">
        <f t="shared" si="135"/>
        <v>1</v>
      </c>
      <c r="AJ454">
        <f t="shared" si="136"/>
        <v>300</v>
      </c>
      <c r="AK454" t="str">
        <f t="shared" si="137"/>
        <v xml:space="preserve">20181DFAS1BHabitability Pay </v>
      </c>
      <c r="AL454" t="str">
        <f t="shared" si="138"/>
        <v xml:space="preserve">Habitability Pay </v>
      </c>
      <c r="AM454" t="str">
        <f t="shared" si="139"/>
        <v xml:space="preserve">20181DFAS1DHabitability Pay </v>
      </c>
      <c r="AN454" t="str">
        <f t="shared" si="140"/>
        <v xml:space="preserve">Habitability Pay </v>
      </c>
      <c r="AO454" s="13">
        <f t="shared" si="141"/>
        <v>0.52826086956521745</v>
      </c>
      <c r="AP454">
        <f t="shared" si="142"/>
        <v>1</v>
      </c>
      <c r="AQ454" t="str">
        <f t="shared" si="143"/>
        <v xml:space="preserve">DFAS1BHabitability Pay DFAS1DHabitability Pay </v>
      </c>
    </row>
    <row r="455" spans="1:43" x14ac:dyDescent="0.35">
      <c r="A455" s="18" t="s">
        <v>1839</v>
      </c>
      <c r="B455" t="s">
        <v>1593</v>
      </c>
      <c r="C455" t="s">
        <v>1628</v>
      </c>
      <c r="D455" s="18" t="s">
        <v>1839</v>
      </c>
      <c r="E455" t="s">
        <v>1595</v>
      </c>
      <c r="F455" t="s">
        <v>1628</v>
      </c>
      <c r="G455" s="13">
        <v>0.52826086956521745</v>
      </c>
      <c r="I455">
        <v>20181</v>
      </c>
      <c r="J455" t="str">
        <f t="shared" si="126"/>
        <v xml:space="preserve">20181DFAS1BHabitability Pay 20181DFAS1EHabitability Pay </v>
      </c>
      <c r="K455" t="str">
        <f t="shared" si="127"/>
        <v xml:space="preserve">20181DFAS1BHabitability Pay </v>
      </c>
      <c r="L455" t="str">
        <f t="shared" si="128"/>
        <v xml:space="preserve">20181DFAS1EHabitability Pay </v>
      </c>
      <c r="M455" s="13">
        <f t="shared" si="129"/>
        <v>0.52826086956521745</v>
      </c>
      <c r="N455" s="13"/>
      <c r="O455" s="19">
        <v>445</v>
      </c>
      <c r="P455">
        <f t="shared" si="130"/>
        <v>12</v>
      </c>
      <c r="Q455">
        <f t="shared" si="131"/>
        <v>300</v>
      </c>
      <c r="R455">
        <f t="shared" si="132"/>
        <v>2</v>
      </c>
      <c r="S455" t="b">
        <f t="shared" si="133"/>
        <v>1</v>
      </c>
      <c r="T455" t="b">
        <f t="shared" si="134"/>
        <v>0</v>
      </c>
      <c r="W455" t="str">
        <f t="shared" si="144"/>
        <v xml:space="preserve">DFAS1BHabitability Pay </v>
      </c>
      <c r="X455" t="str">
        <f t="shared" si="144"/>
        <v/>
      </c>
      <c r="Y455" t="str">
        <f t="shared" si="144"/>
        <v/>
      </c>
      <c r="Z455" t="str">
        <f t="shared" si="144"/>
        <v/>
      </c>
      <c r="AA455" t="str">
        <f t="shared" si="144"/>
        <v/>
      </c>
      <c r="AC455" t="str">
        <f t="shared" si="145"/>
        <v xml:space="preserve">DFAS1EHabitability Pay </v>
      </c>
      <c r="AD455" t="str">
        <f t="shared" si="145"/>
        <v/>
      </c>
      <c r="AE455" t="str">
        <f t="shared" si="145"/>
        <v/>
      </c>
      <c r="AF455" t="str">
        <f t="shared" si="145"/>
        <v/>
      </c>
      <c r="AG455" t="str">
        <f t="shared" si="145"/>
        <v/>
      </c>
      <c r="AI455">
        <f t="shared" si="135"/>
        <v>1</v>
      </c>
      <c r="AJ455">
        <f t="shared" si="136"/>
        <v>300</v>
      </c>
      <c r="AK455" t="str">
        <f t="shared" si="137"/>
        <v xml:space="preserve">20181DFAS1BHabitability Pay </v>
      </c>
      <c r="AL455" t="str">
        <f t="shared" si="138"/>
        <v xml:space="preserve">Habitability Pay </v>
      </c>
      <c r="AM455" t="str">
        <f t="shared" si="139"/>
        <v xml:space="preserve">20181DFAS1EHabitability Pay </v>
      </c>
      <c r="AN455" t="str">
        <f t="shared" si="140"/>
        <v xml:space="preserve">Habitability Pay </v>
      </c>
      <c r="AO455" s="13">
        <f t="shared" si="141"/>
        <v>0.52826086956521745</v>
      </c>
      <c r="AP455">
        <f t="shared" si="142"/>
        <v>1</v>
      </c>
      <c r="AQ455" t="str">
        <f t="shared" si="143"/>
        <v xml:space="preserve">DFAS1BHabitability Pay DFAS1EHabitability Pay </v>
      </c>
    </row>
    <row r="456" spans="1:43" x14ac:dyDescent="0.35">
      <c r="A456" s="18" t="s">
        <v>1839</v>
      </c>
      <c r="B456" t="s">
        <v>1593</v>
      </c>
      <c r="C456" t="s">
        <v>1628</v>
      </c>
      <c r="D456" s="18" t="s">
        <v>1839</v>
      </c>
      <c r="E456" t="s">
        <v>1596</v>
      </c>
      <c r="F456" t="s">
        <v>1628</v>
      </c>
      <c r="G456" s="13">
        <v>0.52826086956521745</v>
      </c>
      <c r="I456">
        <v>20181</v>
      </c>
      <c r="J456" t="str">
        <f t="shared" si="126"/>
        <v xml:space="preserve">20181DFAS1BHabitability Pay 20181DFAS1FHabitability Pay </v>
      </c>
      <c r="K456" t="str">
        <f t="shared" si="127"/>
        <v xml:space="preserve">20181DFAS1BHabitability Pay </v>
      </c>
      <c r="L456" t="str">
        <f t="shared" si="128"/>
        <v xml:space="preserve">20181DFAS1FHabitability Pay </v>
      </c>
      <c r="M456" s="13">
        <f t="shared" si="129"/>
        <v>0.52826086956521745</v>
      </c>
      <c r="N456" s="13"/>
      <c r="O456" s="19">
        <v>446</v>
      </c>
      <c r="P456">
        <f t="shared" si="130"/>
        <v>12</v>
      </c>
      <c r="Q456">
        <f t="shared" si="131"/>
        <v>300</v>
      </c>
      <c r="R456">
        <f t="shared" si="132"/>
        <v>3</v>
      </c>
      <c r="S456" t="b">
        <f t="shared" si="133"/>
        <v>1</v>
      </c>
      <c r="T456" t="b">
        <f t="shared" si="134"/>
        <v>0</v>
      </c>
      <c r="W456" t="str">
        <f t="shared" si="144"/>
        <v xml:space="preserve">DFAS1BHabitability Pay </v>
      </c>
      <c r="X456" t="str">
        <f t="shared" si="144"/>
        <v/>
      </c>
      <c r="Y456" t="str">
        <f t="shared" si="144"/>
        <v/>
      </c>
      <c r="Z456" t="str">
        <f t="shared" si="144"/>
        <v/>
      </c>
      <c r="AA456" t="str">
        <f t="shared" si="144"/>
        <v/>
      </c>
      <c r="AC456" t="str">
        <f t="shared" si="145"/>
        <v xml:space="preserve">DFAS1FHabitability Pay </v>
      </c>
      <c r="AD456" t="str">
        <f t="shared" si="145"/>
        <v/>
      </c>
      <c r="AE456" t="str">
        <f t="shared" si="145"/>
        <v/>
      </c>
      <c r="AF456" t="str">
        <f t="shared" si="145"/>
        <v/>
      </c>
      <c r="AG456" t="str">
        <f t="shared" si="145"/>
        <v/>
      </c>
      <c r="AI456">
        <f t="shared" si="135"/>
        <v>1</v>
      </c>
      <c r="AJ456">
        <f t="shared" si="136"/>
        <v>300</v>
      </c>
      <c r="AK456" t="str">
        <f t="shared" si="137"/>
        <v xml:space="preserve">20181DFAS1BHabitability Pay </v>
      </c>
      <c r="AL456" t="str">
        <f t="shared" si="138"/>
        <v xml:space="preserve">Habitability Pay </v>
      </c>
      <c r="AM456" t="str">
        <f t="shared" si="139"/>
        <v xml:space="preserve">20181DFAS1FHabitability Pay </v>
      </c>
      <c r="AN456" t="str">
        <f t="shared" si="140"/>
        <v xml:space="preserve">Habitability Pay </v>
      </c>
      <c r="AO456" s="13">
        <f t="shared" si="141"/>
        <v>0.52826086956521745</v>
      </c>
      <c r="AP456">
        <f t="shared" si="142"/>
        <v>1</v>
      </c>
      <c r="AQ456" t="str">
        <f t="shared" si="143"/>
        <v xml:space="preserve">DFAS1BHabitability Pay DFAS1FHabitability Pay </v>
      </c>
    </row>
    <row r="457" spans="1:43" x14ac:dyDescent="0.35">
      <c r="A457" s="18" t="s">
        <v>1839</v>
      </c>
      <c r="B457" t="s">
        <v>1594</v>
      </c>
      <c r="C457" t="s">
        <v>1628</v>
      </c>
      <c r="D457" s="18" t="s">
        <v>1839</v>
      </c>
      <c r="E457" t="s">
        <v>1593</v>
      </c>
      <c r="F457" t="s">
        <v>1628</v>
      </c>
      <c r="G457" s="13">
        <v>0.52826086956521745</v>
      </c>
      <c r="I457">
        <v>20181</v>
      </c>
      <c r="J457" t="str">
        <f t="shared" si="126"/>
        <v xml:space="preserve">20181DFAS1DHabitability Pay 20181DFAS1BHabitability Pay </v>
      </c>
      <c r="K457" t="str">
        <f t="shared" si="127"/>
        <v xml:space="preserve">20181DFAS1DHabitability Pay </v>
      </c>
      <c r="L457" t="str">
        <f t="shared" si="128"/>
        <v xml:space="preserve">20181DFAS1BHabitability Pay </v>
      </c>
      <c r="M457" s="13">
        <f t="shared" si="129"/>
        <v>0.52826086956521745</v>
      </c>
      <c r="N457" s="13"/>
      <c r="O457" s="19">
        <v>447</v>
      </c>
      <c r="P457">
        <f t="shared" si="130"/>
        <v>12</v>
      </c>
      <c r="Q457">
        <f t="shared" si="131"/>
        <v>300</v>
      </c>
      <c r="R457">
        <f t="shared" si="132"/>
        <v>4</v>
      </c>
      <c r="S457" t="b">
        <f t="shared" si="133"/>
        <v>1</v>
      </c>
      <c r="T457" t="b">
        <f t="shared" si="134"/>
        <v>0</v>
      </c>
      <c r="W457" t="str">
        <f t="shared" si="144"/>
        <v xml:space="preserve">DFAS1DHabitability Pay </v>
      </c>
      <c r="X457" t="str">
        <f t="shared" si="144"/>
        <v/>
      </c>
      <c r="Y457" t="str">
        <f t="shared" si="144"/>
        <v/>
      </c>
      <c r="Z457" t="str">
        <f t="shared" si="144"/>
        <v/>
      </c>
      <c r="AA457" t="str">
        <f t="shared" si="144"/>
        <v/>
      </c>
      <c r="AC457" t="str">
        <f t="shared" si="145"/>
        <v xml:space="preserve">DFAS1BHabitability Pay </v>
      </c>
      <c r="AD457" t="str">
        <f t="shared" si="145"/>
        <v/>
      </c>
      <c r="AE457" t="str">
        <f t="shared" si="145"/>
        <v/>
      </c>
      <c r="AF457" t="str">
        <f t="shared" si="145"/>
        <v/>
      </c>
      <c r="AG457" t="str">
        <f t="shared" si="145"/>
        <v/>
      </c>
      <c r="AI457">
        <f t="shared" si="135"/>
        <v>1</v>
      </c>
      <c r="AJ457">
        <f t="shared" si="136"/>
        <v>300</v>
      </c>
      <c r="AK457" t="str">
        <f t="shared" si="137"/>
        <v xml:space="preserve">20181DFAS1DHabitability Pay </v>
      </c>
      <c r="AL457" t="str">
        <f t="shared" si="138"/>
        <v xml:space="preserve">Habitability Pay </v>
      </c>
      <c r="AM457" t="str">
        <f t="shared" si="139"/>
        <v xml:space="preserve">20181DFAS1BHabitability Pay </v>
      </c>
      <c r="AN457" t="str">
        <f t="shared" si="140"/>
        <v xml:space="preserve">Habitability Pay </v>
      </c>
      <c r="AO457" s="13">
        <f t="shared" si="141"/>
        <v>0.52826086956521745</v>
      </c>
      <c r="AP457">
        <f t="shared" si="142"/>
        <v>1</v>
      </c>
      <c r="AQ457" t="str">
        <f t="shared" si="143"/>
        <v xml:space="preserve">DFAS1DHabitability Pay DFAS1BHabitability Pay </v>
      </c>
    </row>
    <row r="458" spans="1:43" x14ac:dyDescent="0.35">
      <c r="A458" s="18" t="s">
        <v>1839</v>
      </c>
      <c r="B458" t="s">
        <v>1594</v>
      </c>
      <c r="C458" t="s">
        <v>1628</v>
      </c>
      <c r="D458" s="18" t="s">
        <v>1839</v>
      </c>
      <c r="E458" t="s">
        <v>1595</v>
      </c>
      <c r="F458" t="s">
        <v>1628</v>
      </c>
      <c r="G458" s="13">
        <v>0.52826086956521745</v>
      </c>
      <c r="I458">
        <v>20181</v>
      </c>
      <c r="J458" t="str">
        <f t="shared" si="126"/>
        <v xml:space="preserve">20181DFAS1DHabitability Pay 20181DFAS1EHabitability Pay </v>
      </c>
      <c r="K458" t="str">
        <f t="shared" si="127"/>
        <v xml:space="preserve">20181DFAS1DHabitability Pay </v>
      </c>
      <c r="L458" t="str">
        <f t="shared" si="128"/>
        <v xml:space="preserve">20181DFAS1EHabitability Pay </v>
      </c>
      <c r="M458" s="13">
        <f t="shared" si="129"/>
        <v>0.52826086956521745</v>
      </c>
      <c r="N458" s="13"/>
      <c r="O458" s="19">
        <v>448</v>
      </c>
      <c r="P458">
        <f t="shared" si="130"/>
        <v>12</v>
      </c>
      <c r="Q458">
        <f t="shared" si="131"/>
        <v>300</v>
      </c>
      <c r="R458">
        <f t="shared" si="132"/>
        <v>5</v>
      </c>
      <c r="S458" t="b">
        <f t="shared" si="133"/>
        <v>1</v>
      </c>
      <c r="T458" t="b">
        <f t="shared" si="134"/>
        <v>0</v>
      </c>
      <c r="W458" t="str">
        <f t="shared" si="144"/>
        <v xml:space="preserve">DFAS1DHabitability Pay </v>
      </c>
      <c r="X458" t="str">
        <f t="shared" si="144"/>
        <v/>
      </c>
      <c r="Y458" t="str">
        <f t="shared" si="144"/>
        <v/>
      </c>
      <c r="Z458" t="str">
        <f t="shared" si="144"/>
        <v/>
      </c>
      <c r="AA458" t="str">
        <f t="shared" si="144"/>
        <v/>
      </c>
      <c r="AC458" t="str">
        <f t="shared" si="145"/>
        <v xml:space="preserve">DFAS1EHabitability Pay </v>
      </c>
      <c r="AD458" t="str">
        <f t="shared" si="145"/>
        <v/>
      </c>
      <c r="AE458" t="str">
        <f t="shared" si="145"/>
        <v/>
      </c>
      <c r="AF458" t="str">
        <f t="shared" si="145"/>
        <v/>
      </c>
      <c r="AG458" t="str">
        <f t="shared" si="145"/>
        <v/>
      </c>
      <c r="AI458">
        <f t="shared" si="135"/>
        <v>1</v>
      </c>
      <c r="AJ458">
        <f t="shared" si="136"/>
        <v>300</v>
      </c>
      <c r="AK458" t="str">
        <f t="shared" si="137"/>
        <v xml:space="preserve">20181DFAS1DHabitability Pay </v>
      </c>
      <c r="AL458" t="str">
        <f t="shared" si="138"/>
        <v xml:space="preserve">Habitability Pay </v>
      </c>
      <c r="AM458" t="str">
        <f t="shared" si="139"/>
        <v xml:space="preserve">20181DFAS1EHabitability Pay </v>
      </c>
      <c r="AN458" t="str">
        <f t="shared" si="140"/>
        <v xml:space="preserve">Habitability Pay </v>
      </c>
      <c r="AO458" s="13">
        <f t="shared" si="141"/>
        <v>0.52826086956521745</v>
      </c>
      <c r="AP458">
        <f t="shared" si="142"/>
        <v>1</v>
      </c>
      <c r="AQ458" t="str">
        <f t="shared" si="143"/>
        <v xml:space="preserve">DFAS1DHabitability Pay DFAS1EHabitability Pay </v>
      </c>
    </row>
    <row r="459" spans="1:43" x14ac:dyDescent="0.35">
      <c r="A459" s="18" t="s">
        <v>1839</v>
      </c>
      <c r="B459" t="s">
        <v>1594</v>
      </c>
      <c r="C459" t="s">
        <v>1628</v>
      </c>
      <c r="D459" s="18" t="s">
        <v>1839</v>
      </c>
      <c r="E459" t="s">
        <v>1596</v>
      </c>
      <c r="F459" t="s">
        <v>1628</v>
      </c>
      <c r="G459" s="13">
        <v>0.52826086956521745</v>
      </c>
      <c r="I459">
        <v>20181</v>
      </c>
      <c r="J459" t="str">
        <f t="shared" si="126"/>
        <v xml:space="preserve">20181DFAS1DHabitability Pay 20181DFAS1FHabitability Pay </v>
      </c>
      <c r="K459" t="str">
        <f t="shared" si="127"/>
        <v xml:space="preserve">20181DFAS1DHabitability Pay </v>
      </c>
      <c r="L459" t="str">
        <f t="shared" si="128"/>
        <v xml:space="preserve">20181DFAS1FHabitability Pay </v>
      </c>
      <c r="M459" s="13">
        <f t="shared" si="129"/>
        <v>0.52826086956521745</v>
      </c>
      <c r="N459" s="13"/>
      <c r="O459" s="19">
        <v>449</v>
      </c>
      <c r="P459">
        <f t="shared" si="130"/>
        <v>12</v>
      </c>
      <c r="Q459">
        <f t="shared" si="131"/>
        <v>300</v>
      </c>
      <c r="R459">
        <f t="shared" si="132"/>
        <v>6</v>
      </c>
      <c r="S459" t="b">
        <f t="shared" si="133"/>
        <v>1</v>
      </c>
      <c r="T459" t="b">
        <f t="shared" si="134"/>
        <v>0</v>
      </c>
      <c r="W459" t="str">
        <f t="shared" si="144"/>
        <v xml:space="preserve">DFAS1DHabitability Pay </v>
      </c>
      <c r="X459" t="str">
        <f t="shared" si="144"/>
        <v/>
      </c>
      <c r="Y459" t="str">
        <f t="shared" si="144"/>
        <v/>
      </c>
      <c r="Z459" t="str">
        <f t="shared" si="144"/>
        <v/>
      </c>
      <c r="AA459" t="str">
        <f t="shared" si="144"/>
        <v/>
      </c>
      <c r="AC459" t="str">
        <f t="shared" si="145"/>
        <v xml:space="preserve">DFAS1FHabitability Pay </v>
      </c>
      <c r="AD459" t="str">
        <f t="shared" si="145"/>
        <v/>
      </c>
      <c r="AE459" t="str">
        <f t="shared" si="145"/>
        <v/>
      </c>
      <c r="AF459" t="str">
        <f t="shared" si="145"/>
        <v/>
      </c>
      <c r="AG459" t="str">
        <f t="shared" si="145"/>
        <v/>
      </c>
      <c r="AI459">
        <f t="shared" si="135"/>
        <v>1</v>
      </c>
      <c r="AJ459">
        <f t="shared" si="136"/>
        <v>300</v>
      </c>
      <c r="AK459" t="str">
        <f t="shared" si="137"/>
        <v xml:space="preserve">20181DFAS1DHabitability Pay </v>
      </c>
      <c r="AL459" t="str">
        <f t="shared" si="138"/>
        <v xml:space="preserve">Habitability Pay </v>
      </c>
      <c r="AM459" t="str">
        <f t="shared" si="139"/>
        <v xml:space="preserve">20181DFAS1FHabitability Pay </v>
      </c>
      <c r="AN459" t="str">
        <f t="shared" si="140"/>
        <v xml:space="preserve">Habitability Pay </v>
      </c>
      <c r="AO459" s="13">
        <f t="shared" si="141"/>
        <v>0.52826086956521745</v>
      </c>
      <c r="AP459">
        <f t="shared" si="142"/>
        <v>1</v>
      </c>
      <c r="AQ459" t="str">
        <f t="shared" si="143"/>
        <v xml:space="preserve">DFAS1DHabitability Pay DFAS1FHabitability Pay </v>
      </c>
    </row>
    <row r="460" spans="1:43" x14ac:dyDescent="0.35">
      <c r="A460" s="18" t="s">
        <v>1839</v>
      </c>
      <c r="B460" t="s">
        <v>1595</v>
      </c>
      <c r="C460" t="s">
        <v>1628</v>
      </c>
      <c r="D460" s="18" t="s">
        <v>1839</v>
      </c>
      <c r="E460" t="s">
        <v>1593</v>
      </c>
      <c r="F460" t="s">
        <v>1628</v>
      </c>
      <c r="G460" s="13">
        <v>0.52826086956521745</v>
      </c>
      <c r="I460">
        <v>20181</v>
      </c>
      <c r="J460" t="str">
        <f t="shared" ref="J460:J523" si="146">K460&amp;L460</f>
        <v xml:space="preserve">20181DFAS1EHabitability Pay 20181DFAS1BHabitability Pay </v>
      </c>
      <c r="K460" t="str">
        <f t="shared" ref="K460:K523" si="147">I460&amp;A460&amp;B460&amp;C460</f>
        <v xml:space="preserve">20181DFAS1EHabitability Pay </v>
      </c>
      <c r="L460" t="str">
        <f t="shared" ref="L460:L523" si="148">I460&amp;D460&amp;E460&amp;F460</f>
        <v xml:space="preserve">20181DFAS1BHabitability Pay </v>
      </c>
      <c r="M460" s="13">
        <f t="shared" ref="M460:M523" si="149">G460</f>
        <v>0.52826086956521745</v>
      </c>
      <c r="N460" s="13"/>
      <c r="O460" s="19">
        <v>450</v>
      </c>
      <c r="P460">
        <f t="shared" ref="P460:P523" si="150">COUNTIF(C$11:C$2269, C460)</f>
        <v>12</v>
      </c>
      <c r="Q460">
        <f t="shared" ref="Q460:Q523" si="151">IF(ROW()=11,1,IF(R459+1=R460,Q459,Q459+1))</f>
        <v>300</v>
      </c>
      <c r="R460">
        <f t="shared" ref="R460:R523" si="152">IF(C460=C459, R459+1, 1)</f>
        <v>7</v>
      </c>
      <c r="S460" t="b">
        <f t="shared" ref="S460:S523" si="153">A460=D460</f>
        <v>1</v>
      </c>
      <c r="T460" t="b">
        <f t="shared" ref="T460:T523" si="154">A460&amp;B460&amp;C460=D460&amp;E460&amp;F460</f>
        <v>0</v>
      </c>
      <c r="W460" t="str">
        <f t="shared" si="144"/>
        <v xml:space="preserve">DFAS1EHabitability Pay </v>
      </c>
      <c r="X460" t="str">
        <f t="shared" si="144"/>
        <v/>
      </c>
      <c r="Y460" t="str">
        <f t="shared" si="144"/>
        <v/>
      </c>
      <c r="Z460" t="str">
        <f t="shared" si="144"/>
        <v/>
      </c>
      <c r="AA460" t="str">
        <f t="shared" si="144"/>
        <v/>
      </c>
      <c r="AC460" t="str">
        <f t="shared" si="145"/>
        <v xml:space="preserve">DFAS1BHabitability Pay </v>
      </c>
      <c r="AD460" t="str">
        <f t="shared" si="145"/>
        <v/>
      </c>
      <c r="AE460" t="str">
        <f t="shared" si="145"/>
        <v/>
      </c>
      <c r="AF460" t="str">
        <f t="shared" si="145"/>
        <v/>
      </c>
      <c r="AG460" t="str">
        <f t="shared" si="145"/>
        <v/>
      </c>
      <c r="AI460">
        <f t="shared" ref="AI460:AI523" si="155">COUNTIF(AQ460:AQ2718, AQ460)</f>
        <v>1</v>
      </c>
      <c r="AJ460">
        <f t="shared" ref="AJ460:AJ523" si="156">Q460</f>
        <v>300</v>
      </c>
      <c r="AK460" t="str">
        <f t="shared" ref="AK460:AK523" si="157">K460</f>
        <v xml:space="preserve">20181DFAS1EHabitability Pay </v>
      </c>
      <c r="AL460" t="str">
        <f t="shared" ref="AL460:AL523" si="158">C460</f>
        <v xml:space="preserve">Habitability Pay </v>
      </c>
      <c r="AM460" t="str">
        <f t="shared" ref="AM460:AM523" si="159">L460</f>
        <v xml:space="preserve">20181DFAS1BHabitability Pay </v>
      </c>
      <c r="AN460" t="str">
        <f t="shared" ref="AN460:AN523" si="160">IF(F460="", "", F460)</f>
        <v xml:space="preserve">Habitability Pay </v>
      </c>
      <c r="AO460" s="13">
        <f t="shared" ref="AO460:AO523" si="161">M460</f>
        <v>0.52826086956521745</v>
      </c>
      <c r="AP460">
        <f t="shared" ref="AP460:AP523" si="162">COUNTIF(AQ$11:AQ$2269, AQ460)</f>
        <v>1</v>
      </c>
      <c r="AQ460" t="str">
        <f t="shared" ref="AQ460:AQ523" si="163">W460&amp;AC460&amp;X460&amp;AD460&amp;Y460&amp;AE460&amp;Z460&amp;AF460&amp;AA460&amp;AG460</f>
        <v xml:space="preserve">DFAS1EHabitability Pay DFAS1BHabitability Pay </v>
      </c>
    </row>
    <row r="461" spans="1:43" x14ac:dyDescent="0.35">
      <c r="A461" s="18" t="s">
        <v>1839</v>
      </c>
      <c r="B461" t="s">
        <v>1595</v>
      </c>
      <c r="C461" t="s">
        <v>1628</v>
      </c>
      <c r="D461" s="18" t="s">
        <v>1839</v>
      </c>
      <c r="E461" t="s">
        <v>1594</v>
      </c>
      <c r="F461" t="s">
        <v>1628</v>
      </c>
      <c r="G461" s="13">
        <v>0.52826086956521745</v>
      </c>
      <c r="I461">
        <v>20181</v>
      </c>
      <c r="J461" t="str">
        <f t="shared" si="146"/>
        <v xml:space="preserve">20181DFAS1EHabitability Pay 20181DFAS1DHabitability Pay </v>
      </c>
      <c r="K461" t="str">
        <f t="shared" si="147"/>
        <v xml:space="preserve">20181DFAS1EHabitability Pay </v>
      </c>
      <c r="L461" t="str">
        <f t="shared" si="148"/>
        <v xml:space="preserve">20181DFAS1DHabitability Pay </v>
      </c>
      <c r="M461" s="13">
        <f t="shared" si="149"/>
        <v>0.52826086956521745</v>
      </c>
      <c r="N461" s="13"/>
      <c r="O461" s="19">
        <v>451</v>
      </c>
      <c r="P461">
        <f t="shared" si="150"/>
        <v>12</v>
      </c>
      <c r="Q461">
        <f t="shared" si="151"/>
        <v>300</v>
      </c>
      <c r="R461">
        <f t="shared" si="152"/>
        <v>8</v>
      </c>
      <c r="S461" t="b">
        <f t="shared" si="153"/>
        <v>1</v>
      </c>
      <c r="T461" t="b">
        <f t="shared" si="154"/>
        <v>0</v>
      </c>
      <c r="W461" t="str">
        <f t="shared" si="144"/>
        <v xml:space="preserve">DFAS1EHabitability Pay </v>
      </c>
      <c r="X461" t="str">
        <f t="shared" si="144"/>
        <v/>
      </c>
      <c r="Y461" t="str">
        <f t="shared" si="144"/>
        <v/>
      </c>
      <c r="Z461" t="str">
        <f t="shared" si="144"/>
        <v/>
      </c>
      <c r="AA461" t="str">
        <f t="shared" si="144"/>
        <v/>
      </c>
      <c r="AC461" t="str">
        <f t="shared" si="145"/>
        <v xml:space="preserve">DFAS1DHabitability Pay </v>
      </c>
      <c r="AD461" t="str">
        <f t="shared" si="145"/>
        <v/>
      </c>
      <c r="AE461" t="str">
        <f t="shared" si="145"/>
        <v/>
      </c>
      <c r="AF461" t="str">
        <f t="shared" si="145"/>
        <v/>
      </c>
      <c r="AG461" t="str">
        <f t="shared" si="145"/>
        <v/>
      </c>
      <c r="AI461">
        <f t="shared" si="155"/>
        <v>1</v>
      </c>
      <c r="AJ461">
        <f t="shared" si="156"/>
        <v>300</v>
      </c>
      <c r="AK461" t="str">
        <f t="shared" si="157"/>
        <v xml:space="preserve">20181DFAS1EHabitability Pay </v>
      </c>
      <c r="AL461" t="str">
        <f t="shared" si="158"/>
        <v xml:space="preserve">Habitability Pay </v>
      </c>
      <c r="AM461" t="str">
        <f t="shared" si="159"/>
        <v xml:space="preserve">20181DFAS1DHabitability Pay </v>
      </c>
      <c r="AN461" t="str">
        <f t="shared" si="160"/>
        <v xml:space="preserve">Habitability Pay </v>
      </c>
      <c r="AO461" s="13">
        <f t="shared" si="161"/>
        <v>0.52826086956521745</v>
      </c>
      <c r="AP461">
        <f t="shared" si="162"/>
        <v>1</v>
      </c>
      <c r="AQ461" t="str">
        <f t="shared" si="163"/>
        <v xml:space="preserve">DFAS1EHabitability Pay DFAS1DHabitability Pay </v>
      </c>
    </row>
    <row r="462" spans="1:43" x14ac:dyDescent="0.35">
      <c r="A462" s="18" t="s">
        <v>1839</v>
      </c>
      <c r="B462" t="s">
        <v>1595</v>
      </c>
      <c r="C462" t="s">
        <v>1628</v>
      </c>
      <c r="D462" s="18" t="s">
        <v>1839</v>
      </c>
      <c r="E462" t="s">
        <v>1596</v>
      </c>
      <c r="F462" t="s">
        <v>1628</v>
      </c>
      <c r="G462" s="13">
        <v>0.52826086956521745</v>
      </c>
      <c r="I462">
        <v>20181</v>
      </c>
      <c r="J462" t="str">
        <f t="shared" si="146"/>
        <v xml:space="preserve">20181DFAS1EHabitability Pay 20181DFAS1FHabitability Pay </v>
      </c>
      <c r="K462" t="str">
        <f t="shared" si="147"/>
        <v xml:space="preserve">20181DFAS1EHabitability Pay </v>
      </c>
      <c r="L462" t="str">
        <f t="shared" si="148"/>
        <v xml:space="preserve">20181DFAS1FHabitability Pay </v>
      </c>
      <c r="M462" s="13">
        <f t="shared" si="149"/>
        <v>0.52826086956521745</v>
      </c>
      <c r="N462" s="13"/>
      <c r="O462" s="19">
        <v>452</v>
      </c>
      <c r="P462">
        <f t="shared" si="150"/>
        <v>12</v>
      </c>
      <c r="Q462">
        <f t="shared" si="151"/>
        <v>300</v>
      </c>
      <c r="R462">
        <f t="shared" si="152"/>
        <v>9</v>
      </c>
      <c r="S462" t="b">
        <f t="shared" si="153"/>
        <v>1</v>
      </c>
      <c r="T462" t="b">
        <f t="shared" si="154"/>
        <v>0</v>
      </c>
      <c r="W462" t="str">
        <f t="shared" si="144"/>
        <v xml:space="preserve">DFAS1EHabitability Pay </v>
      </c>
      <c r="X462" t="str">
        <f t="shared" si="144"/>
        <v/>
      </c>
      <c r="Y462" t="str">
        <f t="shared" si="144"/>
        <v/>
      </c>
      <c r="Z462" t="str">
        <f t="shared" si="144"/>
        <v/>
      </c>
      <c r="AA462" t="str">
        <f t="shared" si="144"/>
        <v/>
      </c>
      <c r="AC462" t="str">
        <f t="shared" si="145"/>
        <v xml:space="preserve">DFAS1FHabitability Pay </v>
      </c>
      <c r="AD462" t="str">
        <f t="shared" si="145"/>
        <v/>
      </c>
      <c r="AE462" t="str">
        <f t="shared" si="145"/>
        <v/>
      </c>
      <c r="AF462" t="str">
        <f t="shared" si="145"/>
        <v/>
      </c>
      <c r="AG462" t="str">
        <f t="shared" si="145"/>
        <v/>
      </c>
      <c r="AI462">
        <f t="shared" si="155"/>
        <v>1</v>
      </c>
      <c r="AJ462">
        <f t="shared" si="156"/>
        <v>300</v>
      </c>
      <c r="AK462" t="str">
        <f t="shared" si="157"/>
        <v xml:space="preserve">20181DFAS1EHabitability Pay </v>
      </c>
      <c r="AL462" t="str">
        <f t="shared" si="158"/>
        <v xml:space="preserve">Habitability Pay </v>
      </c>
      <c r="AM462" t="str">
        <f t="shared" si="159"/>
        <v xml:space="preserve">20181DFAS1FHabitability Pay </v>
      </c>
      <c r="AN462" t="str">
        <f t="shared" si="160"/>
        <v xml:space="preserve">Habitability Pay </v>
      </c>
      <c r="AO462" s="13">
        <f t="shared" si="161"/>
        <v>0.52826086956521745</v>
      </c>
      <c r="AP462">
        <f t="shared" si="162"/>
        <v>1</v>
      </c>
      <c r="AQ462" t="str">
        <f t="shared" si="163"/>
        <v xml:space="preserve">DFAS1EHabitability Pay DFAS1FHabitability Pay </v>
      </c>
    </row>
    <row r="463" spans="1:43" x14ac:dyDescent="0.35">
      <c r="A463" s="18" t="s">
        <v>1839</v>
      </c>
      <c r="B463" t="s">
        <v>1596</v>
      </c>
      <c r="C463" t="s">
        <v>1628</v>
      </c>
      <c r="D463" s="18" t="s">
        <v>1839</v>
      </c>
      <c r="E463" t="s">
        <v>1593</v>
      </c>
      <c r="F463" t="s">
        <v>1628</v>
      </c>
      <c r="G463" s="13">
        <v>0.52826086956521745</v>
      </c>
      <c r="I463">
        <v>20181</v>
      </c>
      <c r="J463" t="str">
        <f t="shared" si="146"/>
        <v xml:space="preserve">20181DFAS1FHabitability Pay 20181DFAS1BHabitability Pay </v>
      </c>
      <c r="K463" t="str">
        <f t="shared" si="147"/>
        <v xml:space="preserve">20181DFAS1FHabitability Pay </v>
      </c>
      <c r="L463" t="str">
        <f t="shared" si="148"/>
        <v xml:space="preserve">20181DFAS1BHabitability Pay </v>
      </c>
      <c r="M463" s="13">
        <f t="shared" si="149"/>
        <v>0.52826086956521745</v>
      </c>
      <c r="N463" s="13"/>
      <c r="O463" s="19">
        <v>453</v>
      </c>
      <c r="P463">
        <f t="shared" si="150"/>
        <v>12</v>
      </c>
      <c r="Q463">
        <f t="shared" si="151"/>
        <v>300</v>
      </c>
      <c r="R463">
        <f t="shared" si="152"/>
        <v>10</v>
      </c>
      <c r="S463" t="b">
        <f t="shared" si="153"/>
        <v>1</v>
      </c>
      <c r="T463" t="b">
        <f t="shared" si="154"/>
        <v>0</v>
      </c>
      <c r="W463" t="str">
        <f t="shared" si="144"/>
        <v xml:space="preserve">DFAS1FHabitability Pay </v>
      </c>
      <c r="X463" t="str">
        <f t="shared" si="144"/>
        <v/>
      </c>
      <c r="Y463" t="str">
        <f t="shared" si="144"/>
        <v/>
      </c>
      <c r="Z463" t="str">
        <f t="shared" si="144"/>
        <v/>
      </c>
      <c r="AA463" t="str">
        <f t="shared" si="144"/>
        <v/>
      </c>
      <c r="AC463" t="str">
        <f t="shared" si="145"/>
        <v xml:space="preserve">DFAS1BHabitability Pay </v>
      </c>
      <c r="AD463" t="str">
        <f t="shared" si="145"/>
        <v/>
      </c>
      <c r="AE463" t="str">
        <f t="shared" si="145"/>
        <v/>
      </c>
      <c r="AF463" t="str">
        <f t="shared" si="145"/>
        <v/>
      </c>
      <c r="AG463" t="str">
        <f t="shared" si="145"/>
        <v/>
      </c>
      <c r="AI463">
        <f t="shared" si="155"/>
        <v>1</v>
      </c>
      <c r="AJ463">
        <f t="shared" si="156"/>
        <v>300</v>
      </c>
      <c r="AK463" t="str">
        <f t="shared" si="157"/>
        <v xml:space="preserve">20181DFAS1FHabitability Pay </v>
      </c>
      <c r="AL463" t="str">
        <f t="shared" si="158"/>
        <v xml:space="preserve">Habitability Pay </v>
      </c>
      <c r="AM463" t="str">
        <f t="shared" si="159"/>
        <v xml:space="preserve">20181DFAS1BHabitability Pay </v>
      </c>
      <c r="AN463" t="str">
        <f t="shared" si="160"/>
        <v xml:space="preserve">Habitability Pay </v>
      </c>
      <c r="AO463" s="13">
        <f t="shared" si="161"/>
        <v>0.52826086956521745</v>
      </c>
      <c r="AP463">
        <f t="shared" si="162"/>
        <v>1</v>
      </c>
      <c r="AQ463" t="str">
        <f t="shared" si="163"/>
        <v xml:space="preserve">DFAS1FHabitability Pay DFAS1BHabitability Pay </v>
      </c>
    </row>
    <row r="464" spans="1:43" x14ac:dyDescent="0.35">
      <c r="A464" s="18" t="s">
        <v>1839</v>
      </c>
      <c r="B464" t="s">
        <v>1596</v>
      </c>
      <c r="C464" t="s">
        <v>1628</v>
      </c>
      <c r="D464" s="18" t="s">
        <v>1839</v>
      </c>
      <c r="E464" t="s">
        <v>1594</v>
      </c>
      <c r="F464" t="s">
        <v>1628</v>
      </c>
      <c r="G464" s="13">
        <v>0.52826086956521745</v>
      </c>
      <c r="I464">
        <v>20181</v>
      </c>
      <c r="J464" t="str">
        <f t="shared" si="146"/>
        <v xml:space="preserve">20181DFAS1FHabitability Pay 20181DFAS1DHabitability Pay </v>
      </c>
      <c r="K464" t="str">
        <f t="shared" si="147"/>
        <v xml:space="preserve">20181DFAS1FHabitability Pay </v>
      </c>
      <c r="L464" t="str">
        <f t="shared" si="148"/>
        <v xml:space="preserve">20181DFAS1DHabitability Pay </v>
      </c>
      <c r="M464" s="13">
        <f t="shared" si="149"/>
        <v>0.52826086956521745</v>
      </c>
      <c r="N464" s="13"/>
      <c r="O464" s="19">
        <v>454</v>
      </c>
      <c r="P464">
        <f t="shared" si="150"/>
        <v>12</v>
      </c>
      <c r="Q464">
        <f t="shared" si="151"/>
        <v>300</v>
      </c>
      <c r="R464">
        <f t="shared" si="152"/>
        <v>11</v>
      </c>
      <c r="S464" t="b">
        <f t="shared" si="153"/>
        <v>1</v>
      </c>
      <c r="T464" t="b">
        <f t="shared" si="154"/>
        <v>0</v>
      </c>
      <c r="W464" t="str">
        <f t="shared" si="144"/>
        <v xml:space="preserve">DFAS1FHabitability Pay </v>
      </c>
      <c r="X464" t="str">
        <f t="shared" si="144"/>
        <v/>
      </c>
      <c r="Y464" t="str">
        <f t="shared" si="144"/>
        <v/>
      </c>
      <c r="Z464" t="str">
        <f t="shared" si="144"/>
        <v/>
      </c>
      <c r="AA464" t="str">
        <f t="shared" si="144"/>
        <v/>
      </c>
      <c r="AC464" t="str">
        <f t="shared" si="145"/>
        <v xml:space="preserve">DFAS1DHabitability Pay </v>
      </c>
      <c r="AD464" t="str">
        <f t="shared" si="145"/>
        <v/>
      </c>
      <c r="AE464" t="str">
        <f t="shared" si="145"/>
        <v/>
      </c>
      <c r="AF464" t="str">
        <f t="shared" si="145"/>
        <v/>
      </c>
      <c r="AG464" t="str">
        <f t="shared" si="145"/>
        <v/>
      </c>
      <c r="AI464">
        <f t="shared" si="155"/>
        <v>1</v>
      </c>
      <c r="AJ464">
        <f t="shared" si="156"/>
        <v>300</v>
      </c>
      <c r="AK464" t="str">
        <f t="shared" si="157"/>
        <v xml:space="preserve">20181DFAS1FHabitability Pay </v>
      </c>
      <c r="AL464" t="str">
        <f t="shared" si="158"/>
        <v xml:space="preserve">Habitability Pay </v>
      </c>
      <c r="AM464" t="str">
        <f t="shared" si="159"/>
        <v xml:space="preserve">20181DFAS1DHabitability Pay </v>
      </c>
      <c r="AN464" t="str">
        <f t="shared" si="160"/>
        <v xml:space="preserve">Habitability Pay </v>
      </c>
      <c r="AO464" s="13">
        <f t="shared" si="161"/>
        <v>0.52826086956521745</v>
      </c>
      <c r="AP464">
        <f t="shared" si="162"/>
        <v>1</v>
      </c>
      <c r="AQ464" t="str">
        <f t="shared" si="163"/>
        <v xml:space="preserve">DFAS1FHabitability Pay DFAS1DHabitability Pay </v>
      </c>
    </row>
    <row r="465" spans="1:43" x14ac:dyDescent="0.35">
      <c r="A465" s="18" t="s">
        <v>1839</v>
      </c>
      <c r="B465" t="s">
        <v>1596</v>
      </c>
      <c r="C465" t="s">
        <v>1628</v>
      </c>
      <c r="D465" s="18" t="s">
        <v>1839</v>
      </c>
      <c r="E465" t="s">
        <v>1595</v>
      </c>
      <c r="F465" t="s">
        <v>1628</v>
      </c>
      <c r="G465" s="13">
        <v>0.52826086956521745</v>
      </c>
      <c r="I465">
        <v>20181</v>
      </c>
      <c r="J465" t="str">
        <f t="shared" si="146"/>
        <v xml:space="preserve">20181DFAS1FHabitability Pay 20181DFAS1EHabitability Pay </v>
      </c>
      <c r="K465" t="str">
        <f t="shared" si="147"/>
        <v xml:space="preserve">20181DFAS1FHabitability Pay </v>
      </c>
      <c r="L465" t="str">
        <f t="shared" si="148"/>
        <v xml:space="preserve">20181DFAS1EHabitability Pay </v>
      </c>
      <c r="M465" s="13">
        <f t="shared" si="149"/>
        <v>0.52826086956521745</v>
      </c>
      <c r="N465" s="13"/>
      <c r="O465" s="19">
        <v>455</v>
      </c>
      <c r="P465">
        <f t="shared" si="150"/>
        <v>12</v>
      </c>
      <c r="Q465">
        <f t="shared" si="151"/>
        <v>300</v>
      </c>
      <c r="R465">
        <f t="shared" si="152"/>
        <v>12</v>
      </c>
      <c r="S465" t="b">
        <f t="shared" si="153"/>
        <v>1</v>
      </c>
      <c r="T465" t="b">
        <f t="shared" si="154"/>
        <v>0</v>
      </c>
      <c r="W465" t="str">
        <f t="shared" si="144"/>
        <v xml:space="preserve">DFAS1FHabitability Pay </v>
      </c>
      <c r="X465" t="str">
        <f t="shared" si="144"/>
        <v/>
      </c>
      <c r="Y465" t="str">
        <f t="shared" si="144"/>
        <v/>
      </c>
      <c r="Z465" t="str">
        <f t="shared" si="144"/>
        <v/>
      </c>
      <c r="AA465" t="str">
        <f t="shared" si="144"/>
        <v/>
      </c>
      <c r="AC465" t="str">
        <f t="shared" si="145"/>
        <v xml:space="preserve">DFAS1EHabitability Pay </v>
      </c>
      <c r="AD465" t="str">
        <f t="shared" si="145"/>
        <v/>
      </c>
      <c r="AE465" t="str">
        <f t="shared" si="145"/>
        <v/>
      </c>
      <c r="AF465" t="str">
        <f t="shared" si="145"/>
        <v/>
      </c>
      <c r="AG465" t="str">
        <f t="shared" si="145"/>
        <v/>
      </c>
      <c r="AI465">
        <f t="shared" si="155"/>
        <v>1</v>
      </c>
      <c r="AJ465">
        <f t="shared" si="156"/>
        <v>300</v>
      </c>
      <c r="AK465" t="str">
        <f t="shared" si="157"/>
        <v xml:space="preserve">20181DFAS1FHabitability Pay </v>
      </c>
      <c r="AL465" t="str">
        <f t="shared" si="158"/>
        <v xml:space="preserve">Habitability Pay </v>
      </c>
      <c r="AM465" t="str">
        <f t="shared" si="159"/>
        <v xml:space="preserve">20181DFAS1EHabitability Pay </v>
      </c>
      <c r="AN465" t="str">
        <f t="shared" si="160"/>
        <v xml:space="preserve">Habitability Pay </v>
      </c>
      <c r="AO465" s="13">
        <f t="shared" si="161"/>
        <v>0.52826086956521745</v>
      </c>
      <c r="AP465">
        <f t="shared" si="162"/>
        <v>1</v>
      </c>
      <c r="AQ465" t="str">
        <f t="shared" si="163"/>
        <v xml:space="preserve">DFAS1FHabitability Pay DFAS1EHabitability Pay </v>
      </c>
    </row>
    <row r="466" spans="1:43" x14ac:dyDescent="0.35">
      <c r="A466" s="18" t="s">
        <v>1839</v>
      </c>
      <c r="B466" t="s">
        <v>1631</v>
      </c>
      <c r="C466" t="s">
        <v>1632</v>
      </c>
      <c r="D466" s="18"/>
      <c r="G466" s="13">
        <v>0</v>
      </c>
      <c r="I466">
        <v>20181</v>
      </c>
      <c r="J466" t="str">
        <f t="shared" si="146"/>
        <v>20181DFASZFHoliday Premium 20181</v>
      </c>
      <c r="K466" t="str">
        <f t="shared" si="147"/>
        <v xml:space="preserve">20181DFASZFHoliday Premium </v>
      </c>
      <c r="L466" t="str">
        <f t="shared" si="148"/>
        <v>20181</v>
      </c>
      <c r="M466" s="13">
        <f t="shared" si="149"/>
        <v>0</v>
      </c>
      <c r="N466" s="13"/>
      <c r="O466" s="19">
        <v>456</v>
      </c>
      <c r="P466">
        <f t="shared" si="150"/>
        <v>1</v>
      </c>
      <c r="Q466">
        <f t="shared" si="151"/>
        <v>301</v>
      </c>
      <c r="R466">
        <f t="shared" si="152"/>
        <v>1</v>
      </c>
      <c r="S466" t="b">
        <f t="shared" si="153"/>
        <v>0</v>
      </c>
      <c r="T466" t="b">
        <f t="shared" si="154"/>
        <v>0</v>
      </c>
      <c r="W466" t="str">
        <f t="shared" si="144"/>
        <v xml:space="preserve">DFASZFHoliday Premium </v>
      </c>
      <c r="X466" t="str">
        <f t="shared" si="144"/>
        <v/>
      </c>
      <c r="Y466" t="str">
        <f t="shared" si="144"/>
        <v/>
      </c>
      <c r="Z466" t="str">
        <f t="shared" si="144"/>
        <v/>
      </c>
      <c r="AA466" t="str">
        <f t="shared" si="144"/>
        <v/>
      </c>
      <c r="AC466" t="str">
        <f t="shared" si="145"/>
        <v/>
      </c>
      <c r="AD466" t="str">
        <f t="shared" si="145"/>
        <v/>
      </c>
      <c r="AE466" t="str">
        <f t="shared" si="145"/>
        <v/>
      </c>
      <c r="AF466" t="str">
        <f t="shared" si="145"/>
        <v/>
      </c>
      <c r="AG466" t="str">
        <f t="shared" si="145"/>
        <v/>
      </c>
      <c r="AI466">
        <f t="shared" si="155"/>
        <v>1</v>
      </c>
      <c r="AJ466">
        <f t="shared" si="156"/>
        <v>301</v>
      </c>
      <c r="AK466" t="str">
        <f t="shared" si="157"/>
        <v xml:space="preserve">20181DFASZFHoliday Premium </v>
      </c>
      <c r="AL466" t="str">
        <f t="shared" si="158"/>
        <v xml:space="preserve">Holiday Premium </v>
      </c>
      <c r="AM466" t="str">
        <f t="shared" si="159"/>
        <v>20181</v>
      </c>
      <c r="AN466" t="str">
        <f t="shared" si="160"/>
        <v/>
      </c>
      <c r="AO466" s="13">
        <f t="shared" si="161"/>
        <v>0</v>
      </c>
      <c r="AP466">
        <f t="shared" si="162"/>
        <v>1</v>
      </c>
      <c r="AQ466" t="str">
        <f t="shared" si="163"/>
        <v xml:space="preserve">DFASZFHoliday Premium </v>
      </c>
    </row>
    <row r="467" spans="1:43" x14ac:dyDescent="0.35">
      <c r="A467" s="18" t="s">
        <v>1839</v>
      </c>
      <c r="B467" t="s">
        <v>1633</v>
      </c>
      <c r="C467" t="s">
        <v>1634</v>
      </c>
      <c r="D467" s="18" t="s">
        <v>1839</v>
      </c>
      <c r="E467" t="s">
        <v>1512</v>
      </c>
      <c r="F467" t="s">
        <v>1578</v>
      </c>
      <c r="G467" s="13">
        <v>0.52701248865906802</v>
      </c>
      <c r="I467">
        <v>20181</v>
      </c>
      <c r="J467" t="str">
        <f t="shared" si="146"/>
        <v xml:space="preserve">20181DFASZUHoliday Premium (T38) 20181DFASOTOvertime (T38) </v>
      </c>
      <c r="K467" t="str">
        <f t="shared" si="147"/>
        <v xml:space="preserve">20181DFASZUHoliday Premium (T38) </v>
      </c>
      <c r="L467" t="str">
        <f t="shared" si="148"/>
        <v xml:space="preserve">20181DFASOTOvertime (T38) </v>
      </c>
      <c r="M467" s="13">
        <f t="shared" si="149"/>
        <v>0.52701248865906802</v>
      </c>
      <c r="N467" s="13"/>
      <c r="O467" s="19">
        <v>457</v>
      </c>
      <c r="P467">
        <f t="shared" si="150"/>
        <v>1</v>
      </c>
      <c r="Q467">
        <f t="shared" si="151"/>
        <v>302</v>
      </c>
      <c r="R467">
        <f t="shared" si="152"/>
        <v>1</v>
      </c>
      <c r="S467" t="b">
        <f t="shared" si="153"/>
        <v>1</v>
      </c>
      <c r="T467" t="b">
        <f t="shared" si="154"/>
        <v>0</v>
      </c>
      <c r="W467" t="str">
        <f t="shared" si="144"/>
        <v xml:space="preserve">DFASZUHoliday Premium (T38) </v>
      </c>
      <c r="X467" t="str">
        <f t="shared" si="144"/>
        <v/>
      </c>
      <c r="Y467" t="str">
        <f t="shared" si="144"/>
        <v/>
      </c>
      <c r="Z467" t="str">
        <f t="shared" si="144"/>
        <v/>
      </c>
      <c r="AA467" t="str">
        <f t="shared" si="144"/>
        <v/>
      </c>
      <c r="AC467" t="str">
        <f t="shared" si="145"/>
        <v xml:space="preserve">DFASOTOvertime (T38) </v>
      </c>
      <c r="AD467" t="str">
        <f t="shared" si="145"/>
        <v/>
      </c>
      <c r="AE467" t="str">
        <f t="shared" si="145"/>
        <v/>
      </c>
      <c r="AF467" t="str">
        <f t="shared" si="145"/>
        <v/>
      </c>
      <c r="AG467" t="str">
        <f t="shared" si="145"/>
        <v/>
      </c>
      <c r="AI467">
        <f t="shared" si="155"/>
        <v>1</v>
      </c>
      <c r="AJ467">
        <f t="shared" si="156"/>
        <v>302</v>
      </c>
      <c r="AK467" t="str">
        <f t="shared" si="157"/>
        <v xml:space="preserve">20181DFASZUHoliday Premium (T38) </v>
      </c>
      <c r="AL467" t="str">
        <f t="shared" si="158"/>
        <v xml:space="preserve">Holiday Premium (T38) </v>
      </c>
      <c r="AM467" t="str">
        <f t="shared" si="159"/>
        <v xml:space="preserve">20181DFASOTOvertime (T38) </v>
      </c>
      <c r="AN467" t="str">
        <f t="shared" si="160"/>
        <v xml:space="preserve">Overtime (T38) </v>
      </c>
      <c r="AO467" s="13">
        <f t="shared" si="161"/>
        <v>0.52701248865906802</v>
      </c>
      <c r="AP467">
        <f t="shared" si="162"/>
        <v>1</v>
      </c>
      <c r="AQ467" t="str">
        <f t="shared" si="163"/>
        <v xml:space="preserve">DFASZUHoliday Premium (T38) DFASOTOvertime (T38) </v>
      </c>
    </row>
    <row r="468" spans="1:43" x14ac:dyDescent="0.35">
      <c r="A468" s="18" t="s">
        <v>1839</v>
      </c>
      <c r="B468" t="s">
        <v>1635</v>
      </c>
      <c r="C468" t="s">
        <v>1636</v>
      </c>
      <c r="D468" s="18"/>
      <c r="G468" s="13">
        <v>0</v>
      </c>
      <c r="I468">
        <v>20181</v>
      </c>
      <c r="J468" t="str">
        <f t="shared" si="146"/>
        <v>20181DFASPLLump Sum - Admin Uncon Prem 20181</v>
      </c>
      <c r="K468" t="str">
        <f t="shared" si="147"/>
        <v xml:space="preserve">20181DFASPLLump Sum - Admin Uncon Prem </v>
      </c>
      <c r="L468" t="str">
        <f t="shared" si="148"/>
        <v>20181</v>
      </c>
      <c r="M468" s="13">
        <f t="shared" si="149"/>
        <v>0</v>
      </c>
      <c r="N468" s="13"/>
      <c r="O468" s="19">
        <v>458</v>
      </c>
      <c r="P468">
        <f t="shared" si="150"/>
        <v>1</v>
      </c>
      <c r="Q468">
        <f t="shared" si="151"/>
        <v>303</v>
      </c>
      <c r="R468">
        <f t="shared" si="152"/>
        <v>1</v>
      </c>
      <c r="S468" t="b">
        <f t="shared" si="153"/>
        <v>0</v>
      </c>
      <c r="T468" t="b">
        <f t="shared" si="154"/>
        <v>0</v>
      </c>
      <c r="W468" t="str">
        <f t="shared" si="144"/>
        <v xml:space="preserve">DFASPLLump Sum - Admin Uncon Prem </v>
      </c>
      <c r="X468" t="str">
        <f t="shared" si="144"/>
        <v/>
      </c>
      <c r="Y468" t="str">
        <f t="shared" si="144"/>
        <v/>
      </c>
      <c r="Z468" t="str">
        <f t="shared" si="144"/>
        <v/>
      </c>
      <c r="AA468" t="str">
        <f t="shared" si="144"/>
        <v/>
      </c>
      <c r="AC468" t="str">
        <f t="shared" si="145"/>
        <v/>
      </c>
      <c r="AD468" t="str">
        <f t="shared" si="145"/>
        <v/>
      </c>
      <c r="AE468" t="str">
        <f t="shared" si="145"/>
        <v/>
      </c>
      <c r="AF468" t="str">
        <f t="shared" si="145"/>
        <v/>
      </c>
      <c r="AG468" t="str">
        <f t="shared" si="145"/>
        <v/>
      </c>
      <c r="AI468">
        <f t="shared" si="155"/>
        <v>1</v>
      </c>
      <c r="AJ468">
        <f t="shared" si="156"/>
        <v>303</v>
      </c>
      <c r="AK468" t="str">
        <f t="shared" si="157"/>
        <v xml:space="preserve">20181DFASPLLump Sum - Admin Uncon Prem </v>
      </c>
      <c r="AL468" t="str">
        <f t="shared" si="158"/>
        <v xml:space="preserve">Lump Sum - Admin Uncon Prem </v>
      </c>
      <c r="AM468" t="str">
        <f t="shared" si="159"/>
        <v>20181</v>
      </c>
      <c r="AN468" t="str">
        <f t="shared" si="160"/>
        <v/>
      </c>
      <c r="AO468" s="13">
        <f t="shared" si="161"/>
        <v>0</v>
      </c>
      <c r="AP468">
        <f t="shared" si="162"/>
        <v>1</v>
      </c>
      <c r="AQ468" t="str">
        <f t="shared" si="163"/>
        <v xml:space="preserve">DFASPLLump Sum - Admin Uncon Prem </v>
      </c>
    </row>
    <row r="469" spans="1:43" x14ac:dyDescent="0.35">
      <c r="A469" s="18" t="s">
        <v>1839</v>
      </c>
      <c r="B469" t="s">
        <v>1277</v>
      </c>
      <c r="C469" t="s">
        <v>1637</v>
      </c>
      <c r="D469" s="18"/>
      <c r="G469" s="13">
        <v>0</v>
      </c>
      <c r="I469">
        <v>20181</v>
      </c>
      <c r="J469" t="str">
        <f t="shared" si="146"/>
        <v>20181DFASPWLump Sum - Availability Premium Pay 20181</v>
      </c>
      <c r="K469" t="str">
        <f t="shared" si="147"/>
        <v xml:space="preserve">20181DFASPWLump Sum - Availability Premium Pay </v>
      </c>
      <c r="L469" t="str">
        <f t="shared" si="148"/>
        <v>20181</v>
      </c>
      <c r="M469" s="13">
        <f t="shared" si="149"/>
        <v>0</v>
      </c>
      <c r="N469" s="13"/>
      <c r="O469" s="19">
        <v>459</v>
      </c>
      <c r="P469">
        <f t="shared" si="150"/>
        <v>1</v>
      </c>
      <c r="Q469">
        <f t="shared" si="151"/>
        <v>304</v>
      </c>
      <c r="R469">
        <f t="shared" si="152"/>
        <v>1</v>
      </c>
      <c r="S469" t="b">
        <f t="shared" si="153"/>
        <v>0</v>
      </c>
      <c r="T469" t="b">
        <f t="shared" si="154"/>
        <v>0</v>
      </c>
      <c r="W469" t="str">
        <f t="shared" si="144"/>
        <v xml:space="preserve">DFASPWLump Sum - Availability Premium Pay </v>
      </c>
      <c r="X469" t="str">
        <f t="shared" si="144"/>
        <v/>
      </c>
      <c r="Y469" t="str">
        <f t="shared" si="144"/>
        <v/>
      </c>
      <c r="Z469" t="str">
        <f t="shared" si="144"/>
        <v/>
      </c>
      <c r="AA469" t="str">
        <f t="shared" si="144"/>
        <v/>
      </c>
      <c r="AC469" t="str">
        <f t="shared" si="145"/>
        <v/>
      </c>
      <c r="AD469" t="str">
        <f t="shared" si="145"/>
        <v/>
      </c>
      <c r="AE469" t="str">
        <f t="shared" si="145"/>
        <v/>
      </c>
      <c r="AF469" t="str">
        <f t="shared" si="145"/>
        <v/>
      </c>
      <c r="AG469" t="str">
        <f t="shared" si="145"/>
        <v/>
      </c>
      <c r="AI469">
        <f t="shared" si="155"/>
        <v>1</v>
      </c>
      <c r="AJ469">
        <f t="shared" si="156"/>
        <v>304</v>
      </c>
      <c r="AK469" t="str">
        <f t="shared" si="157"/>
        <v xml:space="preserve">20181DFASPWLump Sum - Availability Premium Pay </v>
      </c>
      <c r="AL469" t="str">
        <f t="shared" si="158"/>
        <v xml:space="preserve">Lump Sum - Availability Premium Pay </v>
      </c>
      <c r="AM469" t="str">
        <f t="shared" si="159"/>
        <v>20181</v>
      </c>
      <c r="AN469" t="str">
        <f t="shared" si="160"/>
        <v/>
      </c>
      <c r="AO469" s="13">
        <f t="shared" si="161"/>
        <v>0</v>
      </c>
      <c r="AP469">
        <f t="shared" si="162"/>
        <v>1</v>
      </c>
      <c r="AQ469" t="str">
        <f t="shared" si="163"/>
        <v xml:space="preserve">DFASPWLump Sum - Availability Premium Pay </v>
      </c>
    </row>
    <row r="470" spans="1:43" x14ac:dyDescent="0.35">
      <c r="A470" s="18" t="s">
        <v>1839</v>
      </c>
      <c r="B470" t="s">
        <v>1638</v>
      </c>
      <c r="C470" t="s">
        <v>1639</v>
      </c>
      <c r="D470" s="18"/>
      <c r="G470" s="13">
        <v>0</v>
      </c>
      <c r="I470">
        <v>20181</v>
      </c>
      <c r="J470" t="str">
        <f t="shared" si="146"/>
        <v>20181DFASPMLump Sum - Second Shift20181</v>
      </c>
      <c r="K470" t="str">
        <f t="shared" si="147"/>
        <v>20181DFASPMLump Sum - Second Shift</v>
      </c>
      <c r="L470" t="str">
        <f t="shared" si="148"/>
        <v>20181</v>
      </c>
      <c r="M470" s="13">
        <f t="shared" si="149"/>
        <v>0</v>
      </c>
      <c r="N470" s="13"/>
      <c r="O470" s="19">
        <v>460</v>
      </c>
      <c r="P470">
        <f t="shared" si="150"/>
        <v>1</v>
      </c>
      <c r="Q470">
        <f t="shared" si="151"/>
        <v>305</v>
      </c>
      <c r="R470">
        <f t="shared" si="152"/>
        <v>1</v>
      </c>
      <c r="S470" t="b">
        <f t="shared" si="153"/>
        <v>0</v>
      </c>
      <c r="T470" t="b">
        <f t="shared" si="154"/>
        <v>0</v>
      </c>
      <c r="W470" t="str">
        <f t="shared" si="144"/>
        <v>DFASPMLump Sum - Second Shift</v>
      </c>
      <c r="X470" t="str">
        <f t="shared" si="144"/>
        <v/>
      </c>
      <c r="Y470" t="str">
        <f t="shared" si="144"/>
        <v/>
      </c>
      <c r="Z470" t="str">
        <f t="shared" si="144"/>
        <v/>
      </c>
      <c r="AA470" t="str">
        <f t="shared" si="144"/>
        <v/>
      </c>
      <c r="AC470" t="str">
        <f t="shared" si="145"/>
        <v/>
      </c>
      <c r="AD470" t="str">
        <f t="shared" si="145"/>
        <v/>
      </c>
      <c r="AE470" t="str">
        <f t="shared" si="145"/>
        <v/>
      </c>
      <c r="AF470" t="str">
        <f t="shared" si="145"/>
        <v/>
      </c>
      <c r="AG470" t="str">
        <f t="shared" si="145"/>
        <v/>
      </c>
      <c r="AI470">
        <f t="shared" si="155"/>
        <v>1</v>
      </c>
      <c r="AJ470">
        <f t="shared" si="156"/>
        <v>305</v>
      </c>
      <c r="AK470" t="str">
        <f t="shared" si="157"/>
        <v>20181DFASPMLump Sum - Second Shift</v>
      </c>
      <c r="AL470" t="str">
        <f t="shared" si="158"/>
        <v>Lump Sum - Second Shift</v>
      </c>
      <c r="AM470" t="str">
        <f t="shared" si="159"/>
        <v>20181</v>
      </c>
      <c r="AN470" t="str">
        <f t="shared" si="160"/>
        <v/>
      </c>
      <c r="AO470" s="13">
        <f t="shared" si="161"/>
        <v>0</v>
      </c>
      <c r="AP470">
        <f t="shared" si="162"/>
        <v>1</v>
      </c>
      <c r="AQ470" t="str">
        <f t="shared" si="163"/>
        <v>DFASPMLump Sum - Second Shift</v>
      </c>
    </row>
    <row r="471" spans="1:43" x14ac:dyDescent="0.35">
      <c r="A471" s="18" t="s">
        <v>1839</v>
      </c>
      <c r="B471" t="s">
        <v>1640</v>
      </c>
      <c r="C471" t="s">
        <v>1641</v>
      </c>
      <c r="D471" s="18" t="s">
        <v>1837</v>
      </c>
      <c r="E471">
        <v>191</v>
      </c>
      <c r="F471" t="s">
        <v>1687</v>
      </c>
      <c r="G471" s="13">
        <v>0.61264822134387353</v>
      </c>
      <c r="I471">
        <v>20181</v>
      </c>
      <c r="J471" t="str">
        <f t="shared" si="146"/>
        <v>20181DFASPKLump Sum - Standby Premium 20181IBC191STANDBY PREMIUM - LUMP SUM PAY</v>
      </c>
      <c r="K471" t="str">
        <f t="shared" si="147"/>
        <v xml:space="preserve">20181DFASPKLump Sum - Standby Premium </v>
      </c>
      <c r="L471" t="str">
        <f t="shared" si="148"/>
        <v>20181IBC191STANDBY PREMIUM - LUMP SUM PAY</v>
      </c>
      <c r="M471" s="13">
        <f t="shared" si="149"/>
        <v>0.61264822134387353</v>
      </c>
      <c r="N471" s="13"/>
      <c r="O471" s="19">
        <v>461</v>
      </c>
      <c r="P471">
        <f t="shared" si="150"/>
        <v>2</v>
      </c>
      <c r="Q471">
        <f t="shared" si="151"/>
        <v>306</v>
      </c>
      <c r="R471">
        <f t="shared" si="152"/>
        <v>1</v>
      </c>
      <c r="S471" t="b">
        <f t="shared" si="153"/>
        <v>0</v>
      </c>
      <c r="T471" t="b">
        <f t="shared" si="154"/>
        <v>0</v>
      </c>
      <c r="W471" t="str">
        <f t="shared" si="144"/>
        <v xml:space="preserve">DFASPKLump Sum - Standby Premium </v>
      </c>
      <c r="X471" t="str">
        <f t="shared" si="144"/>
        <v/>
      </c>
      <c r="Y471" t="str">
        <f t="shared" si="144"/>
        <v/>
      </c>
      <c r="Z471" t="str">
        <f t="shared" si="144"/>
        <v/>
      </c>
      <c r="AA471" t="str">
        <f t="shared" si="144"/>
        <v/>
      </c>
      <c r="AC471" t="str">
        <f t="shared" si="145"/>
        <v/>
      </c>
      <c r="AD471" t="str">
        <f t="shared" si="145"/>
        <v/>
      </c>
      <c r="AE471" t="str">
        <f t="shared" si="145"/>
        <v/>
      </c>
      <c r="AF471" t="str">
        <f t="shared" si="145"/>
        <v>IBC191STANDBY PREMIUM - LUMP SUM PAY</v>
      </c>
      <c r="AG471" t="str">
        <f t="shared" si="145"/>
        <v/>
      </c>
      <c r="AI471">
        <f t="shared" si="155"/>
        <v>2</v>
      </c>
      <c r="AJ471">
        <f t="shared" si="156"/>
        <v>306</v>
      </c>
      <c r="AK471" t="str">
        <f t="shared" si="157"/>
        <v xml:space="preserve">20181DFASPKLump Sum - Standby Premium </v>
      </c>
      <c r="AL471" t="str">
        <f t="shared" si="158"/>
        <v xml:space="preserve">Lump Sum - Standby Premium </v>
      </c>
      <c r="AM471" t="str">
        <f t="shared" si="159"/>
        <v>20181IBC191STANDBY PREMIUM - LUMP SUM PAY</v>
      </c>
      <c r="AN471" t="str">
        <f t="shared" si="160"/>
        <v>STANDBY PREMIUM - LUMP SUM PAY</v>
      </c>
      <c r="AO471" s="13">
        <f t="shared" si="161"/>
        <v>0.61264822134387353</v>
      </c>
      <c r="AP471">
        <f t="shared" si="162"/>
        <v>2</v>
      </c>
      <c r="AQ471" t="str">
        <f t="shared" si="163"/>
        <v>DFASPKLump Sum - Standby Premium IBC191STANDBY PREMIUM - LUMP SUM PAY</v>
      </c>
    </row>
    <row r="472" spans="1:43" x14ac:dyDescent="0.35">
      <c r="A472" s="18" t="s">
        <v>1839</v>
      </c>
      <c r="B472" t="s">
        <v>1640</v>
      </c>
      <c r="C472" t="s">
        <v>1641</v>
      </c>
      <c r="D472" s="18" t="s">
        <v>1837</v>
      </c>
      <c r="E472">
        <v>190</v>
      </c>
      <c r="F472" t="s">
        <v>1686</v>
      </c>
      <c r="G472" s="13">
        <v>0.51</v>
      </c>
      <c r="I472">
        <v>20181</v>
      </c>
      <c r="J472" t="str">
        <f t="shared" si="146"/>
        <v>20181DFASPKLump Sum - Standby Premium 20181IBC190STANDBY PREMIUM</v>
      </c>
      <c r="K472" t="str">
        <f t="shared" si="147"/>
        <v xml:space="preserve">20181DFASPKLump Sum - Standby Premium </v>
      </c>
      <c r="L472" t="str">
        <f t="shared" si="148"/>
        <v>20181IBC190STANDBY PREMIUM</v>
      </c>
      <c r="M472" s="13">
        <f t="shared" si="149"/>
        <v>0.51</v>
      </c>
      <c r="N472" s="13"/>
      <c r="O472" s="19">
        <v>462</v>
      </c>
      <c r="P472">
        <f t="shared" si="150"/>
        <v>2</v>
      </c>
      <c r="Q472">
        <f t="shared" si="151"/>
        <v>306</v>
      </c>
      <c r="R472">
        <f t="shared" si="152"/>
        <v>2</v>
      </c>
      <c r="S472" t="b">
        <f t="shared" si="153"/>
        <v>0</v>
      </c>
      <c r="T472" t="b">
        <f t="shared" si="154"/>
        <v>0</v>
      </c>
      <c r="W472" t="str">
        <f t="shared" si="144"/>
        <v xml:space="preserve">DFASPKLump Sum - Standby Premium </v>
      </c>
      <c r="X472" t="str">
        <f t="shared" si="144"/>
        <v/>
      </c>
      <c r="Y472" t="str">
        <f t="shared" si="144"/>
        <v/>
      </c>
      <c r="Z472" t="str">
        <f t="shared" si="144"/>
        <v/>
      </c>
      <c r="AA472" t="str">
        <f t="shared" si="144"/>
        <v/>
      </c>
      <c r="AC472" t="str">
        <f t="shared" si="145"/>
        <v/>
      </c>
      <c r="AD472" t="str">
        <f t="shared" si="145"/>
        <v/>
      </c>
      <c r="AE472" t="str">
        <f t="shared" si="145"/>
        <v/>
      </c>
      <c r="AF472" t="str">
        <f t="shared" si="145"/>
        <v>IBC190STANDBY PREMIUM</v>
      </c>
      <c r="AG472" t="str">
        <f t="shared" si="145"/>
        <v/>
      </c>
      <c r="AI472">
        <f t="shared" si="155"/>
        <v>2</v>
      </c>
      <c r="AJ472">
        <f t="shared" si="156"/>
        <v>306</v>
      </c>
      <c r="AK472" t="str">
        <f t="shared" si="157"/>
        <v xml:space="preserve">20181DFASPKLump Sum - Standby Premium </v>
      </c>
      <c r="AL472" t="str">
        <f t="shared" si="158"/>
        <v xml:space="preserve">Lump Sum - Standby Premium </v>
      </c>
      <c r="AM472" t="str">
        <f t="shared" si="159"/>
        <v>20181IBC190STANDBY PREMIUM</v>
      </c>
      <c r="AN472" t="str">
        <f t="shared" si="160"/>
        <v>STANDBY PREMIUM</v>
      </c>
      <c r="AO472" s="13">
        <f t="shared" si="161"/>
        <v>0.51</v>
      </c>
      <c r="AP472">
        <f t="shared" si="162"/>
        <v>2</v>
      </c>
      <c r="AQ472" t="str">
        <f t="shared" si="163"/>
        <v>DFASPKLump Sum - Standby Premium IBC190STANDBY PREMIUM</v>
      </c>
    </row>
    <row r="473" spans="1:43" x14ac:dyDescent="0.35">
      <c r="A473" s="18" t="s">
        <v>1839</v>
      </c>
      <c r="B473" t="s">
        <v>1642</v>
      </c>
      <c r="C473" t="s">
        <v>1643</v>
      </c>
      <c r="D473" s="18"/>
      <c r="G473" s="13">
        <v>0</v>
      </c>
      <c r="I473">
        <v>20181</v>
      </c>
      <c r="J473" t="str">
        <f t="shared" si="146"/>
        <v>20181DFASPNLump Sum - Third Shift 20181</v>
      </c>
      <c r="K473" t="str">
        <f t="shared" si="147"/>
        <v xml:space="preserve">20181DFASPNLump Sum - Third Shift </v>
      </c>
      <c r="L473" t="str">
        <f t="shared" si="148"/>
        <v>20181</v>
      </c>
      <c r="M473" s="13">
        <f t="shared" si="149"/>
        <v>0</v>
      </c>
      <c r="N473" s="13"/>
      <c r="O473" s="19">
        <v>463</v>
      </c>
      <c r="P473">
        <f t="shared" si="150"/>
        <v>1</v>
      </c>
      <c r="Q473">
        <f t="shared" si="151"/>
        <v>307</v>
      </c>
      <c r="R473">
        <f t="shared" si="152"/>
        <v>1</v>
      </c>
      <c r="S473" t="b">
        <f t="shared" si="153"/>
        <v>0</v>
      </c>
      <c r="T473" t="b">
        <f t="shared" si="154"/>
        <v>0</v>
      </c>
      <c r="W473" t="str">
        <f t="shared" si="144"/>
        <v xml:space="preserve">DFASPNLump Sum - Third Shift </v>
      </c>
      <c r="X473" t="str">
        <f t="shared" si="144"/>
        <v/>
      </c>
      <c r="Y473" t="str">
        <f t="shared" si="144"/>
        <v/>
      </c>
      <c r="Z473" t="str">
        <f t="shared" si="144"/>
        <v/>
      </c>
      <c r="AA473" t="str">
        <f t="shared" si="144"/>
        <v/>
      </c>
      <c r="AC473" t="str">
        <f t="shared" si="145"/>
        <v/>
      </c>
      <c r="AD473" t="str">
        <f t="shared" si="145"/>
        <v/>
      </c>
      <c r="AE473" t="str">
        <f t="shared" si="145"/>
        <v/>
      </c>
      <c r="AF473" t="str">
        <f t="shared" si="145"/>
        <v/>
      </c>
      <c r="AG473" t="str">
        <f t="shared" si="145"/>
        <v/>
      </c>
      <c r="AI473">
        <f t="shared" si="155"/>
        <v>1</v>
      </c>
      <c r="AJ473">
        <f t="shared" si="156"/>
        <v>307</v>
      </c>
      <c r="AK473" t="str">
        <f t="shared" si="157"/>
        <v xml:space="preserve">20181DFASPNLump Sum - Third Shift </v>
      </c>
      <c r="AL473" t="str">
        <f t="shared" si="158"/>
        <v xml:space="preserve">Lump Sum - Third Shift </v>
      </c>
      <c r="AM473" t="str">
        <f t="shared" si="159"/>
        <v>20181</v>
      </c>
      <c r="AN473" t="str">
        <f t="shared" si="160"/>
        <v/>
      </c>
      <c r="AO473" s="13">
        <f t="shared" si="161"/>
        <v>0</v>
      </c>
      <c r="AP473">
        <f t="shared" si="162"/>
        <v>1</v>
      </c>
      <c r="AQ473" t="str">
        <f t="shared" si="163"/>
        <v xml:space="preserve">DFASPNLump Sum - Third Shift </v>
      </c>
    </row>
    <row r="474" spans="1:43" x14ac:dyDescent="0.35">
      <c r="A474" s="18" t="s">
        <v>1839</v>
      </c>
      <c r="B474" t="s">
        <v>1644</v>
      </c>
      <c r="C474" t="s">
        <v>1645</v>
      </c>
      <c r="D474" s="18" t="s">
        <v>1839</v>
      </c>
      <c r="E474" t="s">
        <v>954</v>
      </c>
      <c r="F474" t="s">
        <v>955</v>
      </c>
      <c r="G474" s="13">
        <v>0.56754610599609867</v>
      </c>
      <c r="I474">
        <v>20181</v>
      </c>
      <c r="J474" t="str">
        <f t="shared" si="146"/>
        <v xml:space="preserve">20181DFAS5EM&amp;R Dirty Work, Off Duty, Unlic 20181DFASEDDirty Work </v>
      </c>
      <c r="K474" t="str">
        <f t="shared" si="147"/>
        <v xml:space="preserve">20181DFAS5EM&amp;R Dirty Work, Off Duty, Unlic </v>
      </c>
      <c r="L474" t="str">
        <f t="shared" si="148"/>
        <v xml:space="preserve">20181DFASEDDirty Work </v>
      </c>
      <c r="M474" s="13">
        <f t="shared" si="149"/>
        <v>0.56754610599609867</v>
      </c>
      <c r="N474" s="13"/>
      <c r="O474" s="19">
        <v>464</v>
      </c>
      <c r="P474">
        <f t="shared" si="150"/>
        <v>2</v>
      </c>
      <c r="Q474">
        <f t="shared" si="151"/>
        <v>308</v>
      </c>
      <c r="R474">
        <f t="shared" si="152"/>
        <v>1</v>
      </c>
      <c r="S474" t="b">
        <f t="shared" si="153"/>
        <v>1</v>
      </c>
      <c r="T474" t="b">
        <f t="shared" si="154"/>
        <v>0</v>
      </c>
      <c r="W474" t="str">
        <f t="shared" si="144"/>
        <v xml:space="preserve">DFAS5EM&amp;R Dirty Work, Off Duty, Unlic </v>
      </c>
      <c r="X474" t="str">
        <f t="shared" si="144"/>
        <v/>
      </c>
      <c r="Y474" t="str">
        <f t="shared" si="144"/>
        <v/>
      </c>
      <c r="Z474" t="str">
        <f t="shared" si="144"/>
        <v/>
      </c>
      <c r="AA474" t="str">
        <f t="shared" si="144"/>
        <v/>
      </c>
      <c r="AC474" t="str">
        <f t="shared" si="145"/>
        <v xml:space="preserve">DFASEDDirty Work </v>
      </c>
      <c r="AD474" t="str">
        <f t="shared" si="145"/>
        <v/>
      </c>
      <c r="AE474" t="str">
        <f t="shared" si="145"/>
        <v/>
      </c>
      <c r="AF474" t="str">
        <f t="shared" si="145"/>
        <v/>
      </c>
      <c r="AG474" t="str">
        <f t="shared" si="145"/>
        <v/>
      </c>
      <c r="AI474">
        <f t="shared" si="155"/>
        <v>1</v>
      </c>
      <c r="AJ474">
        <f t="shared" si="156"/>
        <v>308</v>
      </c>
      <c r="AK474" t="str">
        <f t="shared" si="157"/>
        <v xml:space="preserve">20181DFAS5EM&amp;R Dirty Work, Off Duty, Unlic </v>
      </c>
      <c r="AL474" t="str">
        <f t="shared" si="158"/>
        <v xml:space="preserve">M&amp;R Dirty Work, Off Duty, Unlic </v>
      </c>
      <c r="AM474" t="str">
        <f t="shared" si="159"/>
        <v xml:space="preserve">20181DFASEDDirty Work </v>
      </c>
      <c r="AN474" t="str">
        <f t="shared" si="160"/>
        <v xml:space="preserve">Dirty Work </v>
      </c>
      <c r="AO474" s="13">
        <f t="shared" si="161"/>
        <v>0.56754610599609867</v>
      </c>
      <c r="AP474">
        <f t="shared" si="162"/>
        <v>1</v>
      </c>
      <c r="AQ474" t="str">
        <f t="shared" si="163"/>
        <v xml:space="preserve">DFAS5EM&amp;R Dirty Work, Off Duty, Unlic DFASEDDirty Work </v>
      </c>
    </row>
    <row r="475" spans="1:43" x14ac:dyDescent="0.35">
      <c r="A475" s="18" t="s">
        <v>1839</v>
      </c>
      <c r="B475" t="s">
        <v>1644</v>
      </c>
      <c r="C475" t="s">
        <v>1645</v>
      </c>
      <c r="D475" s="18" t="s">
        <v>1839</v>
      </c>
      <c r="E475" t="s">
        <v>1646</v>
      </c>
      <c r="F475" t="s">
        <v>1647</v>
      </c>
      <c r="G475" s="13">
        <v>0.53043333350843669</v>
      </c>
      <c r="I475">
        <v>20181</v>
      </c>
      <c r="J475" t="str">
        <f t="shared" si="146"/>
        <v xml:space="preserve">20181DFAS5EM&amp;R Dirty Work, Off Duty, Unlic 20181DFAS5DM&amp;R Dirty Work, Straight Time </v>
      </c>
      <c r="K475" t="str">
        <f t="shared" si="147"/>
        <v xml:space="preserve">20181DFAS5EM&amp;R Dirty Work, Off Duty, Unlic </v>
      </c>
      <c r="L475" t="str">
        <f t="shared" si="148"/>
        <v xml:space="preserve">20181DFAS5DM&amp;R Dirty Work, Straight Time </v>
      </c>
      <c r="M475" s="13">
        <f t="shared" si="149"/>
        <v>0.53043333350843669</v>
      </c>
      <c r="N475" s="13"/>
      <c r="O475" s="19">
        <v>465</v>
      </c>
      <c r="P475">
        <f t="shared" si="150"/>
        <v>2</v>
      </c>
      <c r="Q475">
        <f t="shared" si="151"/>
        <v>308</v>
      </c>
      <c r="R475">
        <f t="shared" si="152"/>
        <v>2</v>
      </c>
      <c r="S475" t="b">
        <f t="shared" si="153"/>
        <v>1</v>
      </c>
      <c r="T475" t="b">
        <f t="shared" si="154"/>
        <v>0</v>
      </c>
      <c r="W475" t="str">
        <f t="shared" si="144"/>
        <v xml:space="preserve">DFAS5EM&amp;R Dirty Work, Off Duty, Unlic </v>
      </c>
      <c r="X475" t="str">
        <f t="shared" si="144"/>
        <v/>
      </c>
      <c r="Y475" t="str">
        <f t="shared" si="144"/>
        <v/>
      </c>
      <c r="Z475" t="str">
        <f t="shared" si="144"/>
        <v/>
      </c>
      <c r="AA475" t="str">
        <f t="shared" si="144"/>
        <v/>
      </c>
      <c r="AC475" t="str">
        <f t="shared" si="145"/>
        <v xml:space="preserve">DFAS5DM&amp;R Dirty Work, Straight Time </v>
      </c>
      <c r="AD475" t="str">
        <f t="shared" si="145"/>
        <v/>
      </c>
      <c r="AE475" t="str">
        <f t="shared" si="145"/>
        <v/>
      </c>
      <c r="AF475" t="str">
        <f t="shared" si="145"/>
        <v/>
      </c>
      <c r="AG475" t="str">
        <f t="shared" si="145"/>
        <v/>
      </c>
      <c r="AI475">
        <f t="shared" si="155"/>
        <v>1</v>
      </c>
      <c r="AJ475">
        <f t="shared" si="156"/>
        <v>308</v>
      </c>
      <c r="AK475" t="str">
        <f t="shared" si="157"/>
        <v xml:space="preserve">20181DFAS5EM&amp;R Dirty Work, Off Duty, Unlic </v>
      </c>
      <c r="AL475" t="str">
        <f t="shared" si="158"/>
        <v xml:space="preserve">M&amp;R Dirty Work, Off Duty, Unlic </v>
      </c>
      <c r="AM475" t="str">
        <f t="shared" si="159"/>
        <v xml:space="preserve">20181DFAS5DM&amp;R Dirty Work, Straight Time </v>
      </c>
      <c r="AN475" t="str">
        <f t="shared" si="160"/>
        <v xml:space="preserve">M&amp;R Dirty Work, Straight Time </v>
      </c>
      <c r="AO475" s="13">
        <f t="shared" si="161"/>
        <v>0.53043333350843669</v>
      </c>
      <c r="AP475">
        <f t="shared" si="162"/>
        <v>1</v>
      </c>
      <c r="AQ475" t="str">
        <f t="shared" si="163"/>
        <v xml:space="preserve">DFAS5EM&amp;R Dirty Work, Off Duty, Unlic DFAS5DM&amp;R Dirty Work, Straight Time </v>
      </c>
    </row>
    <row r="476" spans="1:43" x14ac:dyDescent="0.35">
      <c r="A476" s="18" t="s">
        <v>1839</v>
      </c>
      <c r="B476" t="s">
        <v>1646</v>
      </c>
      <c r="C476" t="s">
        <v>1647</v>
      </c>
      <c r="D476" s="18" t="s">
        <v>1839</v>
      </c>
      <c r="E476" t="s">
        <v>954</v>
      </c>
      <c r="F476" t="s">
        <v>955</v>
      </c>
      <c r="G476" s="13">
        <v>0.57195524430491829</v>
      </c>
      <c r="I476">
        <v>20181</v>
      </c>
      <c r="J476" t="str">
        <f t="shared" si="146"/>
        <v xml:space="preserve">20181DFAS5DM&amp;R Dirty Work, Straight Time 20181DFASEDDirty Work </v>
      </c>
      <c r="K476" t="str">
        <f t="shared" si="147"/>
        <v xml:space="preserve">20181DFAS5DM&amp;R Dirty Work, Straight Time </v>
      </c>
      <c r="L476" t="str">
        <f t="shared" si="148"/>
        <v xml:space="preserve">20181DFASEDDirty Work </v>
      </c>
      <c r="M476" s="13">
        <f t="shared" si="149"/>
        <v>0.57195524430491829</v>
      </c>
      <c r="N476" s="13"/>
      <c r="O476" s="19">
        <v>466</v>
      </c>
      <c r="P476">
        <f t="shared" si="150"/>
        <v>3</v>
      </c>
      <c r="Q476">
        <f t="shared" si="151"/>
        <v>309</v>
      </c>
      <c r="R476">
        <f t="shared" si="152"/>
        <v>1</v>
      </c>
      <c r="S476" t="b">
        <f t="shared" si="153"/>
        <v>1</v>
      </c>
      <c r="T476" t="b">
        <f t="shared" si="154"/>
        <v>0</v>
      </c>
      <c r="W476" t="str">
        <f t="shared" si="144"/>
        <v xml:space="preserve">DFAS5DM&amp;R Dirty Work, Straight Time </v>
      </c>
      <c r="X476" t="str">
        <f t="shared" si="144"/>
        <v/>
      </c>
      <c r="Y476" t="str">
        <f t="shared" si="144"/>
        <v/>
      </c>
      <c r="Z476" t="str">
        <f t="shared" si="144"/>
        <v/>
      </c>
      <c r="AA476" t="str">
        <f t="shared" si="144"/>
        <v/>
      </c>
      <c r="AC476" t="str">
        <f t="shared" si="145"/>
        <v xml:space="preserve">DFASEDDirty Work </v>
      </c>
      <c r="AD476" t="str">
        <f t="shared" si="145"/>
        <v/>
      </c>
      <c r="AE476" t="str">
        <f t="shared" si="145"/>
        <v/>
      </c>
      <c r="AF476" t="str">
        <f t="shared" si="145"/>
        <v/>
      </c>
      <c r="AG476" t="str">
        <f t="shared" si="145"/>
        <v/>
      </c>
      <c r="AI476">
        <f t="shared" si="155"/>
        <v>1</v>
      </c>
      <c r="AJ476">
        <f t="shared" si="156"/>
        <v>309</v>
      </c>
      <c r="AK476" t="str">
        <f t="shared" si="157"/>
        <v xml:space="preserve">20181DFAS5DM&amp;R Dirty Work, Straight Time </v>
      </c>
      <c r="AL476" t="str">
        <f t="shared" si="158"/>
        <v xml:space="preserve">M&amp;R Dirty Work, Straight Time </v>
      </c>
      <c r="AM476" t="str">
        <f t="shared" si="159"/>
        <v xml:space="preserve">20181DFASEDDirty Work </v>
      </c>
      <c r="AN476" t="str">
        <f t="shared" si="160"/>
        <v xml:space="preserve">Dirty Work </v>
      </c>
      <c r="AO476" s="13">
        <f t="shared" si="161"/>
        <v>0.57195524430491829</v>
      </c>
      <c r="AP476">
        <f t="shared" si="162"/>
        <v>1</v>
      </c>
      <c r="AQ476" t="str">
        <f t="shared" si="163"/>
        <v xml:space="preserve">DFAS5DM&amp;R Dirty Work, Straight Time DFASEDDirty Work </v>
      </c>
    </row>
    <row r="477" spans="1:43" x14ac:dyDescent="0.35">
      <c r="A477" s="18" t="s">
        <v>1839</v>
      </c>
      <c r="B477" t="s">
        <v>1646</v>
      </c>
      <c r="C477" t="s">
        <v>1647</v>
      </c>
      <c r="D477" s="18" t="s">
        <v>1839</v>
      </c>
      <c r="E477" t="s">
        <v>1644</v>
      </c>
      <c r="F477" t="s">
        <v>1645</v>
      </c>
      <c r="G477" s="13">
        <v>0.53043333350843669</v>
      </c>
      <c r="I477">
        <v>20181</v>
      </c>
      <c r="J477" t="str">
        <f t="shared" si="146"/>
        <v xml:space="preserve">20181DFAS5DM&amp;R Dirty Work, Straight Time 20181DFAS5EM&amp;R Dirty Work, Off Duty, Unlic </v>
      </c>
      <c r="K477" t="str">
        <f t="shared" si="147"/>
        <v xml:space="preserve">20181DFAS5DM&amp;R Dirty Work, Straight Time </v>
      </c>
      <c r="L477" t="str">
        <f t="shared" si="148"/>
        <v xml:space="preserve">20181DFAS5EM&amp;R Dirty Work, Off Duty, Unlic </v>
      </c>
      <c r="M477" s="13">
        <f t="shared" si="149"/>
        <v>0.53043333350843669</v>
      </c>
      <c r="N477" s="13"/>
      <c r="O477" s="19">
        <v>467</v>
      </c>
      <c r="P477">
        <f t="shared" si="150"/>
        <v>3</v>
      </c>
      <c r="Q477">
        <f t="shared" si="151"/>
        <v>309</v>
      </c>
      <c r="R477">
        <f t="shared" si="152"/>
        <v>2</v>
      </c>
      <c r="S477" t="b">
        <f t="shared" si="153"/>
        <v>1</v>
      </c>
      <c r="T477" t="b">
        <f t="shared" si="154"/>
        <v>0</v>
      </c>
      <c r="W477" t="str">
        <f t="shared" si="144"/>
        <v xml:space="preserve">DFAS5DM&amp;R Dirty Work, Straight Time </v>
      </c>
      <c r="X477" t="str">
        <f t="shared" si="144"/>
        <v/>
      </c>
      <c r="Y477" t="str">
        <f t="shared" si="144"/>
        <v/>
      </c>
      <c r="Z477" t="str">
        <f t="shared" si="144"/>
        <v/>
      </c>
      <c r="AA477" t="str">
        <f t="shared" si="144"/>
        <v/>
      </c>
      <c r="AC477" t="str">
        <f t="shared" si="145"/>
        <v xml:space="preserve">DFAS5EM&amp;R Dirty Work, Off Duty, Unlic </v>
      </c>
      <c r="AD477" t="str">
        <f t="shared" si="145"/>
        <v/>
      </c>
      <c r="AE477" t="str">
        <f t="shared" si="145"/>
        <v/>
      </c>
      <c r="AF477" t="str">
        <f t="shared" si="145"/>
        <v/>
      </c>
      <c r="AG477" t="str">
        <f t="shared" si="145"/>
        <v/>
      </c>
      <c r="AI477">
        <f t="shared" si="155"/>
        <v>1</v>
      </c>
      <c r="AJ477">
        <f t="shared" si="156"/>
        <v>309</v>
      </c>
      <c r="AK477" t="str">
        <f t="shared" si="157"/>
        <v xml:space="preserve">20181DFAS5DM&amp;R Dirty Work, Straight Time </v>
      </c>
      <c r="AL477" t="str">
        <f t="shared" si="158"/>
        <v xml:space="preserve">M&amp;R Dirty Work, Straight Time </v>
      </c>
      <c r="AM477" t="str">
        <f t="shared" si="159"/>
        <v xml:space="preserve">20181DFAS5EM&amp;R Dirty Work, Off Duty, Unlic </v>
      </c>
      <c r="AN477" t="str">
        <f t="shared" si="160"/>
        <v xml:space="preserve">M&amp;R Dirty Work, Off Duty, Unlic </v>
      </c>
      <c r="AO477" s="13">
        <f t="shared" si="161"/>
        <v>0.53043333350843669</v>
      </c>
      <c r="AP477">
        <f t="shared" si="162"/>
        <v>1</v>
      </c>
      <c r="AQ477" t="str">
        <f t="shared" si="163"/>
        <v xml:space="preserve">DFAS5DM&amp;R Dirty Work, Straight Time DFAS5EM&amp;R Dirty Work, Off Duty, Unlic </v>
      </c>
    </row>
    <row r="478" spans="1:43" x14ac:dyDescent="0.35">
      <c r="A478" s="18" t="s">
        <v>1839</v>
      </c>
      <c r="B478" t="s">
        <v>1646</v>
      </c>
      <c r="C478" t="s">
        <v>1647</v>
      </c>
      <c r="D478" s="18" t="s">
        <v>1839</v>
      </c>
      <c r="E478" t="s">
        <v>1625</v>
      </c>
      <c r="F478" t="s">
        <v>1626</v>
      </c>
      <c r="G478" s="13">
        <v>0.52479357367631618</v>
      </c>
      <c r="I478">
        <v>20181</v>
      </c>
      <c r="J478" t="str">
        <f t="shared" si="146"/>
        <v>20181DFAS5DM&amp;R Dirty Work, Straight Time 20181DFAS5HDirty Work, Straight Time, Unl</v>
      </c>
      <c r="K478" t="str">
        <f t="shared" si="147"/>
        <v xml:space="preserve">20181DFAS5DM&amp;R Dirty Work, Straight Time </v>
      </c>
      <c r="L478" t="str">
        <f t="shared" si="148"/>
        <v>20181DFAS5HDirty Work, Straight Time, Unl</v>
      </c>
      <c r="M478" s="13">
        <f t="shared" si="149"/>
        <v>0.52479357367631618</v>
      </c>
      <c r="N478" s="13"/>
      <c r="O478" s="19">
        <v>468</v>
      </c>
      <c r="P478">
        <f t="shared" si="150"/>
        <v>3</v>
      </c>
      <c r="Q478">
        <f t="shared" si="151"/>
        <v>309</v>
      </c>
      <c r="R478">
        <f t="shared" si="152"/>
        <v>3</v>
      </c>
      <c r="S478" t="b">
        <f t="shared" si="153"/>
        <v>1</v>
      </c>
      <c r="T478" t="b">
        <f t="shared" si="154"/>
        <v>0</v>
      </c>
      <c r="W478" t="str">
        <f t="shared" si="144"/>
        <v xml:space="preserve">DFAS5DM&amp;R Dirty Work, Straight Time </v>
      </c>
      <c r="X478" t="str">
        <f t="shared" si="144"/>
        <v/>
      </c>
      <c r="Y478" t="str">
        <f t="shared" si="144"/>
        <v/>
      </c>
      <c r="Z478" t="str">
        <f t="shared" si="144"/>
        <v/>
      </c>
      <c r="AA478" t="str">
        <f t="shared" si="144"/>
        <v/>
      </c>
      <c r="AC478" t="str">
        <f t="shared" si="145"/>
        <v>DFAS5HDirty Work, Straight Time, Unl</v>
      </c>
      <c r="AD478" t="str">
        <f t="shared" si="145"/>
        <v/>
      </c>
      <c r="AE478" t="str">
        <f t="shared" si="145"/>
        <v/>
      </c>
      <c r="AF478" t="str">
        <f t="shared" si="145"/>
        <v/>
      </c>
      <c r="AG478" t="str">
        <f t="shared" si="145"/>
        <v/>
      </c>
      <c r="AI478">
        <f t="shared" si="155"/>
        <v>1</v>
      </c>
      <c r="AJ478">
        <f t="shared" si="156"/>
        <v>309</v>
      </c>
      <c r="AK478" t="str">
        <f t="shared" si="157"/>
        <v xml:space="preserve">20181DFAS5DM&amp;R Dirty Work, Straight Time </v>
      </c>
      <c r="AL478" t="str">
        <f t="shared" si="158"/>
        <v xml:space="preserve">M&amp;R Dirty Work, Straight Time </v>
      </c>
      <c r="AM478" t="str">
        <f t="shared" si="159"/>
        <v>20181DFAS5HDirty Work, Straight Time, Unl</v>
      </c>
      <c r="AN478" t="str">
        <f t="shared" si="160"/>
        <v>Dirty Work, Straight Time, Unl</v>
      </c>
      <c r="AO478" s="13">
        <f t="shared" si="161"/>
        <v>0.52479357367631618</v>
      </c>
      <c r="AP478">
        <f t="shared" si="162"/>
        <v>1</v>
      </c>
      <c r="AQ478" t="str">
        <f t="shared" si="163"/>
        <v>DFAS5DM&amp;R Dirty Work, Straight Time DFAS5HDirty Work, Straight Time, Unl</v>
      </c>
    </row>
    <row r="479" spans="1:43" x14ac:dyDescent="0.35">
      <c r="A479" s="18" t="s">
        <v>1839</v>
      </c>
      <c r="B479" t="s">
        <v>1606</v>
      </c>
      <c r="C479" t="s">
        <v>1648</v>
      </c>
      <c r="D479" s="18"/>
      <c r="G479" s="13">
        <v>0</v>
      </c>
      <c r="I479">
        <v>20181</v>
      </c>
      <c r="J479" t="str">
        <f t="shared" si="146"/>
        <v>20181DFASMMMSC Premium Pay20181</v>
      </c>
      <c r="K479" t="str">
        <f t="shared" si="147"/>
        <v>20181DFASMMMSC Premium Pay</v>
      </c>
      <c r="L479" t="str">
        <f t="shared" si="148"/>
        <v>20181</v>
      </c>
      <c r="M479" s="13">
        <f t="shared" si="149"/>
        <v>0</v>
      </c>
      <c r="N479" s="13"/>
      <c r="O479" s="19">
        <v>469</v>
      </c>
      <c r="P479">
        <f t="shared" si="150"/>
        <v>1</v>
      </c>
      <c r="Q479">
        <f t="shared" si="151"/>
        <v>310</v>
      </c>
      <c r="R479">
        <f t="shared" si="152"/>
        <v>1</v>
      </c>
      <c r="S479" t="b">
        <f t="shared" si="153"/>
        <v>0</v>
      </c>
      <c r="T479" t="b">
        <f t="shared" si="154"/>
        <v>0</v>
      </c>
      <c r="W479" t="str">
        <f t="shared" si="144"/>
        <v>DFASMMMSC Premium Pay</v>
      </c>
      <c r="X479" t="str">
        <f t="shared" si="144"/>
        <v/>
      </c>
      <c r="Y479" t="str">
        <f t="shared" si="144"/>
        <v/>
      </c>
      <c r="Z479" t="str">
        <f t="shared" si="144"/>
        <v/>
      </c>
      <c r="AA479" t="str">
        <f t="shared" si="144"/>
        <v/>
      </c>
      <c r="AC479" t="str">
        <f t="shared" si="145"/>
        <v/>
      </c>
      <c r="AD479" t="str">
        <f t="shared" si="145"/>
        <v/>
      </c>
      <c r="AE479" t="str">
        <f t="shared" si="145"/>
        <v/>
      </c>
      <c r="AF479" t="str">
        <f t="shared" si="145"/>
        <v/>
      </c>
      <c r="AG479" t="str">
        <f t="shared" si="145"/>
        <v/>
      </c>
      <c r="AI479">
        <f t="shared" si="155"/>
        <v>1</v>
      </c>
      <c r="AJ479">
        <f t="shared" si="156"/>
        <v>310</v>
      </c>
      <c r="AK479" t="str">
        <f t="shared" si="157"/>
        <v>20181DFASMMMSC Premium Pay</v>
      </c>
      <c r="AL479" t="str">
        <f t="shared" si="158"/>
        <v>MSC Premium Pay</v>
      </c>
      <c r="AM479" t="str">
        <f t="shared" si="159"/>
        <v>20181</v>
      </c>
      <c r="AN479" t="str">
        <f t="shared" si="160"/>
        <v/>
      </c>
      <c r="AO479" s="13">
        <f t="shared" si="161"/>
        <v>0</v>
      </c>
      <c r="AP479">
        <f t="shared" si="162"/>
        <v>1</v>
      </c>
      <c r="AQ479" t="str">
        <f t="shared" si="163"/>
        <v>DFASMMMSC Premium Pay</v>
      </c>
    </row>
    <row r="480" spans="1:43" x14ac:dyDescent="0.35">
      <c r="A480" s="18" t="s">
        <v>1839</v>
      </c>
      <c r="B480" t="s">
        <v>1600</v>
      </c>
      <c r="C480" t="s">
        <v>1651</v>
      </c>
      <c r="D480" s="18" t="s">
        <v>1839</v>
      </c>
      <c r="E480" t="s">
        <v>1083</v>
      </c>
      <c r="F480" t="s">
        <v>1084</v>
      </c>
      <c r="G480" s="13">
        <v>0.52916321130987642</v>
      </c>
      <c r="I480">
        <v>20181</v>
      </c>
      <c r="J480" t="str">
        <f t="shared" si="146"/>
        <v xml:space="preserve">20181DFAS3JNight Watch In Non-Foreign Port 20181DFASYDPost Differential (Non-Foreign) </v>
      </c>
      <c r="K480" t="str">
        <f t="shared" si="147"/>
        <v xml:space="preserve">20181DFAS3JNight Watch In Non-Foreign Port </v>
      </c>
      <c r="L480" t="str">
        <f t="shared" si="148"/>
        <v xml:space="preserve">20181DFASYDPost Differential (Non-Foreign) </v>
      </c>
      <c r="M480" s="13">
        <f t="shared" si="149"/>
        <v>0.52916321130987642</v>
      </c>
      <c r="N480" s="13"/>
      <c r="O480" s="19">
        <v>470</v>
      </c>
      <c r="P480">
        <f t="shared" si="150"/>
        <v>1</v>
      </c>
      <c r="Q480">
        <f t="shared" si="151"/>
        <v>311</v>
      </c>
      <c r="R480">
        <f t="shared" si="152"/>
        <v>1</v>
      </c>
      <c r="S480" t="b">
        <f t="shared" si="153"/>
        <v>1</v>
      </c>
      <c r="T480" t="b">
        <f t="shared" si="154"/>
        <v>0</v>
      </c>
      <c r="W480" t="str">
        <f t="shared" si="144"/>
        <v xml:space="preserve">DFAS3JNight Watch In Non-Foreign Port </v>
      </c>
      <c r="X480" t="str">
        <f t="shared" si="144"/>
        <v/>
      </c>
      <c r="Y480" t="str">
        <f t="shared" si="144"/>
        <v/>
      </c>
      <c r="Z480" t="str">
        <f t="shared" si="144"/>
        <v/>
      </c>
      <c r="AA480" t="str">
        <f t="shared" si="144"/>
        <v/>
      </c>
      <c r="AC480" t="str">
        <f t="shared" si="145"/>
        <v xml:space="preserve">DFASYDPost Differential (Non-Foreign) </v>
      </c>
      <c r="AD480" t="str">
        <f t="shared" si="145"/>
        <v/>
      </c>
      <c r="AE480" t="str">
        <f t="shared" si="145"/>
        <v/>
      </c>
      <c r="AF480" t="str">
        <f t="shared" si="145"/>
        <v/>
      </c>
      <c r="AG480" t="str">
        <f t="shared" si="145"/>
        <v/>
      </c>
      <c r="AI480">
        <f t="shared" si="155"/>
        <v>1</v>
      </c>
      <c r="AJ480">
        <f t="shared" si="156"/>
        <v>311</v>
      </c>
      <c r="AK480" t="str">
        <f t="shared" si="157"/>
        <v xml:space="preserve">20181DFAS3JNight Watch In Non-Foreign Port </v>
      </c>
      <c r="AL480" t="str">
        <f t="shared" si="158"/>
        <v xml:space="preserve">Night Watch In Non-Foreign Port </v>
      </c>
      <c r="AM480" t="str">
        <f t="shared" si="159"/>
        <v xml:space="preserve">20181DFASYDPost Differential (Non-Foreign) </v>
      </c>
      <c r="AN480" t="str">
        <f t="shared" si="160"/>
        <v xml:space="preserve">Post Differential (Non-Foreign) </v>
      </c>
      <c r="AO480" s="13">
        <f t="shared" si="161"/>
        <v>0.52916321130987642</v>
      </c>
      <c r="AP480">
        <f t="shared" si="162"/>
        <v>1</v>
      </c>
      <c r="AQ480" t="str">
        <f t="shared" si="163"/>
        <v xml:space="preserve">DFAS3JNight Watch In Non-Foreign Port DFASYDPost Differential (Non-Foreign) </v>
      </c>
    </row>
    <row r="481" spans="1:43" x14ac:dyDescent="0.35">
      <c r="A481" s="18" t="s">
        <v>1839</v>
      </c>
      <c r="B481" t="s">
        <v>619</v>
      </c>
      <c r="C481" t="s">
        <v>1652</v>
      </c>
      <c r="D481" s="18"/>
      <c r="G481" s="13">
        <v>0</v>
      </c>
      <c r="I481">
        <v>20181</v>
      </c>
      <c r="J481" t="str">
        <f t="shared" si="146"/>
        <v>20181DFAS4ANon-Watchstanding Allowance 20181</v>
      </c>
      <c r="K481" t="str">
        <f t="shared" si="147"/>
        <v xml:space="preserve">20181DFAS4ANon-Watchstanding Allowance </v>
      </c>
      <c r="L481" t="str">
        <f t="shared" si="148"/>
        <v>20181</v>
      </c>
      <c r="M481" s="13">
        <f t="shared" si="149"/>
        <v>0</v>
      </c>
      <c r="N481" s="13"/>
      <c r="O481" s="19">
        <v>471</v>
      </c>
      <c r="P481">
        <f t="shared" si="150"/>
        <v>1</v>
      </c>
      <c r="Q481">
        <f t="shared" si="151"/>
        <v>312</v>
      </c>
      <c r="R481">
        <f t="shared" si="152"/>
        <v>1</v>
      </c>
      <c r="S481" t="b">
        <f t="shared" si="153"/>
        <v>0</v>
      </c>
      <c r="T481" t="b">
        <f t="shared" si="154"/>
        <v>0</v>
      </c>
      <c r="W481" t="str">
        <f t="shared" si="144"/>
        <v xml:space="preserve">DFAS4ANon-Watchstanding Allowance </v>
      </c>
      <c r="X481" t="str">
        <f t="shared" si="144"/>
        <v/>
      </c>
      <c r="Y481" t="str">
        <f t="shared" si="144"/>
        <v/>
      </c>
      <c r="Z481" t="str">
        <f t="shared" si="144"/>
        <v/>
      </c>
      <c r="AA481" t="str">
        <f t="shared" si="144"/>
        <v/>
      </c>
      <c r="AC481" t="str">
        <f t="shared" si="145"/>
        <v/>
      </c>
      <c r="AD481" t="str">
        <f t="shared" si="145"/>
        <v/>
      </c>
      <c r="AE481" t="str">
        <f t="shared" si="145"/>
        <v/>
      </c>
      <c r="AF481" t="str">
        <f t="shared" si="145"/>
        <v/>
      </c>
      <c r="AG481" t="str">
        <f t="shared" si="145"/>
        <v/>
      </c>
      <c r="AI481">
        <f t="shared" si="155"/>
        <v>1</v>
      </c>
      <c r="AJ481">
        <f t="shared" si="156"/>
        <v>312</v>
      </c>
      <c r="AK481" t="str">
        <f t="shared" si="157"/>
        <v xml:space="preserve">20181DFAS4ANon-Watchstanding Allowance </v>
      </c>
      <c r="AL481" t="str">
        <f t="shared" si="158"/>
        <v xml:space="preserve">Non-Watchstanding Allowance </v>
      </c>
      <c r="AM481" t="str">
        <f t="shared" si="159"/>
        <v>20181</v>
      </c>
      <c r="AN481" t="str">
        <f t="shared" si="160"/>
        <v/>
      </c>
      <c r="AO481" s="13">
        <f t="shared" si="161"/>
        <v>0</v>
      </c>
      <c r="AP481">
        <f t="shared" si="162"/>
        <v>1</v>
      </c>
      <c r="AQ481" t="str">
        <f t="shared" si="163"/>
        <v xml:space="preserve">DFAS4ANon-Watchstanding Allowance </v>
      </c>
    </row>
    <row r="482" spans="1:43" x14ac:dyDescent="0.35">
      <c r="A482" s="18" t="s">
        <v>1839</v>
      </c>
      <c r="B482" t="s">
        <v>1653</v>
      </c>
      <c r="C482" t="s">
        <v>1654</v>
      </c>
      <c r="D482" s="18"/>
      <c r="G482" s="13">
        <v>0</v>
      </c>
      <c r="I482">
        <v>20181</v>
      </c>
      <c r="J482" t="str">
        <f t="shared" si="146"/>
        <v>20181DFAS4BNon-Watchstanding for Officers Hazard 20181</v>
      </c>
      <c r="K482" t="str">
        <f t="shared" si="147"/>
        <v xml:space="preserve">20181DFAS4BNon-Watchstanding for Officers Hazard </v>
      </c>
      <c r="L482" t="str">
        <f t="shared" si="148"/>
        <v>20181</v>
      </c>
      <c r="M482" s="13">
        <f t="shared" si="149"/>
        <v>0</v>
      </c>
      <c r="N482" s="13"/>
      <c r="O482" s="19">
        <v>472</v>
      </c>
      <c r="P482">
        <f t="shared" si="150"/>
        <v>1</v>
      </c>
      <c r="Q482">
        <f t="shared" si="151"/>
        <v>313</v>
      </c>
      <c r="R482">
        <f t="shared" si="152"/>
        <v>1</v>
      </c>
      <c r="S482" t="b">
        <f t="shared" si="153"/>
        <v>0</v>
      </c>
      <c r="T482" t="b">
        <f t="shared" si="154"/>
        <v>0</v>
      </c>
      <c r="W482" t="str">
        <f t="shared" si="144"/>
        <v xml:space="preserve">DFAS4BNon-Watchstanding for Officers Hazard </v>
      </c>
      <c r="X482" t="str">
        <f t="shared" si="144"/>
        <v/>
      </c>
      <c r="Y482" t="str">
        <f t="shared" si="144"/>
        <v/>
      </c>
      <c r="Z482" t="str">
        <f t="shared" si="144"/>
        <v/>
      </c>
      <c r="AA482" t="str">
        <f t="shared" si="144"/>
        <v/>
      </c>
      <c r="AC482" t="str">
        <f t="shared" si="145"/>
        <v/>
      </c>
      <c r="AD482" t="str">
        <f t="shared" si="145"/>
        <v/>
      </c>
      <c r="AE482" t="str">
        <f t="shared" si="145"/>
        <v/>
      </c>
      <c r="AF482" t="str">
        <f t="shared" si="145"/>
        <v/>
      </c>
      <c r="AG482" t="str">
        <f t="shared" si="145"/>
        <v/>
      </c>
      <c r="AI482">
        <f t="shared" si="155"/>
        <v>1</v>
      </c>
      <c r="AJ482">
        <f t="shared" si="156"/>
        <v>313</v>
      </c>
      <c r="AK482" t="str">
        <f t="shared" si="157"/>
        <v xml:space="preserve">20181DFAS4BNon-Watchstanding for Officers Hazard </v>
      </c>
      <c r="AL482" t="str">
        <f t="shared" si="158"/>
        <v xml:space="preserve">Non-Watchstanding for Officers Hazard </v>
      </c>
      <c r="AM482" t="str">
        <f t="shared" si="159"/>
        <v>20181</v>
      </c>
      <c r="AN482" t="str">
        <f t="shared" si="160"/>
        <v/>
      </c>
      <c r="AO482" s="13">
        <f t="shared" si="161"/>
        <v>0</v>
      </c>
      <c r="AP482">
        <f t="shared" si="162"/>
        <v>1</v>
      </c>
      <c r="AQ482" t="str">
        <f t="shared" si="163"/>
        <v xml:space="preserve">DFAS4BNon-Watchstanding for Officers Hazard </v>
      </c>
    </row>
    <row r="483" spans="1:43" x14ac:dyDescent="0.35">
      <c r="A483" s="18" t="s">
        <v>1839</v>
      </c>
      <c r="B483" t="s">
        <v>1655</v>
      </c>
      <c r="C483" t="s">
        <v>1656</v>
      </c>
      <c r="D483" s="18" t="s">
        <v>1839</v>
      </c>
      <c r="E483" t="s">
        <v>1440</v>
      </c>
      <c r="F483" t="s">
        <v>1567</v>
      </c>
      <c r="G483" s="13">
        <v>0.53955375253549698</v>
      </c>
      <c r="I483">
        <v>20181</v>
      </c>
      <c r="J483" t="str">
        <f t="shared" si="146"/>
        <v xml:space="preserve">20181DFASZTOn Call (T38) 20181DFASOBOn Call </v>
      </c>
      <c r="K483" t="str">
        <f t="shared" si="147"/>
        <v xml:space="preserve">20181DFASZTOn Call (T38) </v>
      </c>
      <c r="L483" t="str">
        <f t="shared" si="148"/>
        <v xml:space="preserve">20181DFASOBOn Call </v>
      </c>
      <c r="M483" s="13">
        <f t="shared" si="149"/>
        <v>0.53955375253549698</v>
      </c>
      <c r="N483" s="13"/>
      <c r="O483" s="19">
        <v>473</v>
      </c>
      <c r="P483">
        <f t="shared" si="150"/>
        <v>1</v>
      </c>
      <c r="Q483">
        <f t="shared" si="151"/>
        <v>314</v>
      </c>
      <c r="R483">
        <f t="shared" si="152"/>
        <v>1</v>
      </c>
      <c r="S483" t="b">
        <f t="shared" si="153"/>
        <v>1</v>
      </c>
      <c r="T483" t="b">
        <f t="shared" si="154"/>
        <v>0</v>
      </c>
      <c r="W483" t="str">
        <f t="shared" ref="W483:AA533" si="164">IF($A483=W$10, $A483&amp;$B483&amp;$C483, "")</f>
        <v xml:space="preserve">DFASZTOn Call (T38) </v>
      </c>
      <c r="X483" t="str">
        <f t="shared" si="164"/>
        <v/>
      </c>
      <c r="Y483" t="str">
        <f t="shared" si="164"/>
        <v/>
      </c>
      <c r="Z483" t="str">
        <f t="shared" si="164"/>
        <v/>
      </c>
      <c r="AA483" t="str">
        <f t="shared" si="164"/>
        <v/>
      </c>
      <c r="AC483" t="str">
        <f t="shared" ref="AC483:AG533" si="165">IF($D483=AC$10, $D483&amp;$E483&amp;$F483, "")</f>
        <v xml:space="preserve">DFASOBOn Call </v>
      </c>
      <c r="AD483" t="str">
        <f t="shared" si="165"/>
        <v/>
      </c>
      <c r="AE483" t="str">
        <f t="shared" si="165"/>
        <v/>
      </c>
      <c r="AF483" t="str">
        <f t="shared" si="165"/>
        <v/>
      </c>
      <c r="AG483" t="str">
        <f t="shared" si="165"/>
        <v/>
      </c>
      <c r="AI483">
        <f t="shared" si="155"/>
        <v>1</v>
      </c>
      <c r="AJ483">
        <f t="shared" si="156"/>
        <v>314</v>
      </c>
      <c r="AK483" t="str">
        <f t="shared" si="157"/>
        <v xml:space="preserve">20181DFASZTOn Call (T38) </v>
      </c>
      <c r="AL483" t="str">
        <f t="shared" si="158"/>
        <v xml:space="preserve">On Call (T38) </v>
      </c>
      <c r="AM483" t="str">
        <f t="shared" si="159"/>
        <v xml:space="preserve">20181DFASOBOn Call </v>
      </c>
      <c r="AN483" t="str">
        <f t="shared" si="160"/>
        <v xml:space="preserve">On Call </v>
      </c>
      <c r="AO483" s="13">
        <f t="shared" si="161"/>
        <v>0.53955375253549698</v>
      </c>
      <c r="AP483">
        <f t="shared" si="162"/>
        <v>1</v>
      </c>
      <c r="AQ483" t="str">
        <f t="shared" si="163"/>
        <v xml:space="preserve">DFASZTOn Call (T38) DFASOBOn Call </v>
      </c>
    </row>
    <row r="484" spans="1:43" x14ac:dyDescent="0.35">
      <c r="A484" s="18" t="s">
        <v>1839</v>
      </c>
      <c r="B484" t="s">
        <v>1657</v>
      </c>
      <c r="C484" t="s">
        <v>1658</v>
      </c>
      <c r="D484" s="18"/>
      <c r="G484" s="13">
        <v>0</v>
      </c>
      <c r="I484">
        <v>20181</v>
      </c>
      <c r="J484" t="str">
        <f t="shared" si="146"/>
        <v>20181DFASZXOn Call (T5) 20181</v>
      </c>
      <c r="K484" t="str">
        <f t="shared" si="147"/>
        <v xml:space="preserve">20181DFASZXOn Call (T5) </v>
      </c>
      <c r="L484" t="str">
        <f t="shared" si="148"/>
        <v>20181</v>
      </c>
      <c r="M484" s="13">
        <f t="shared" si="149"/>
        <v>0</v>
      </c>
      <c r="N484" s="13"/>
      <c r="O484" s="19">
        <v>474</v>
      </c>
      <c r="P484">
        <f t="shared" si="150"/>
        <v>1</v>
      </c>
      <c r="Q484">
        <f t="shared" si="151"/>
        <v>315</v>
      </c>
      <c r="R484">
        <f t="shared" si="152"/>
        <v>1</v>
      </c>
      <c r="S484" t="b">
        <f t="shared" si="153"/>
        <v>0</v>
      </c>
      <c r="T484" t="b">
        <f t="shared" si="154"/>
        <v>0</v>
      </c>
      <c r="W484" t="str">
        <f t="shared" si="164"/>
        <v xml:space="preserve">DFASZXOn Call (T5) </v>
      </c>
      <c r="X484" t="str">
        <f t="shared" si="164"/>
        <v/>
      </c>
      <c r="Y484" t="str">
        <f t="shared" si="164"/>
        <v/>
      </c>
      <c r="Z484" t="str">
        <f t="shared" si="164"/>
        <v/>
      </c>
      <c r="AA484" t="str">
        <f t="shared" si="164"/>
        <v/>
      </c>
      <c r="AC484" t="str">
        <f t="shared" si="165"/>
        <v/>
      </c>
      <c r="AD484" t="str">
        <f t="shared" si="165"/>
        <v/>
      </c>
      <c r="AE484" t="str">
        <f t="shared" si="165"/>
        <v/>
      </c>
      <c r="AF484" t="str">
        <f t="shared" si="165"/>
        <v/>
      </c>
      <c r="AG484" t="str">
        <f t="shared" si="165"/>
        <v/>
      </c>
      <c r="AI484">
        <f t="shared" si="155"/>
        <v>1</v>
      </c>
      <c r="AJ484">
        <f t="shared" si="156"/>
        <v>315</v>
      </c>
      <c r="AK484" t="str">
        <f t="shared" si="157"/>
        <v xml:space="preserve">20181DFASZXOn Call (T5) </v>
      </c>
      <c r="AL484" t="str">
        <f t="shared" si="158"/>
        <v xml:space="preserve">On Call (T5) </v>
      </c>
      <c r="AM484" t="str">
        <f t="shared" si="159"/>
        <v>20181</v>
      </c>
      <c r="AN484" t="str">
        <f t="shared" si="160"/>
        <v/>
      </c>
      <c r="AO484" s="13">
        <f t="shared" si="161"/>
        <v>0</v>
      </c>
      <c r="AP484">
        <f t="shared" si="162"/>
        <v>1</v>
      </c>
      <c r="AQ484" t="str">
        <f t="shared" si="163"/>
        <v xml:space="preserve">DFASZXOn Call (T5) </v>
      </c>
    </row>
    <row r="485" spans="1:43" x14ac:dyDescent="0.35">
      <c r="A485" s="18" t="s">
        <v>1839</v>
      </c>
      <c r="B485" t="s">
        <v>1604</v>
      </c>
      <c r="C485" t="s">
        <v>1576</v>
      </c>
      <c r="D485" s="18"/>
      <c r="G485" s="13">
        <v>0</v>
      </c>
      <c r="I485">
        <v>20181</v>
      </c>
      <c r="J485" t="str">
        <f t="shared" si="146"/>
        <v>20181DFAS7PPenalty Pay20181</v>
      </c>
      <c r="K485" t="str">
        <f t="shared" si="147"/>
        <v>20181DFAS7PPenalty Pay</v>
      </c>
      <c r="L485" t="str">
        <f t="shared" si="148"/>
        <v>20181</v>
      </c>
      <c r="M485" s="13">
        <f t="shared" si="149"/>
        <v>0</v>
      </c>
      <c r="N485" s="13"/>
      <c r="O485" s="19">
        <v>475</v>
      </c>
      <c r="P485">
        <f t="shared" si="150"/>
        <v>2</v>
      </c>
      <c r="Q485">
        <f t="shared" si="151"/>
        <v>316</v>
      </c>
      <c r="R485">
        <f t="shared" si="152"/>
        <v>1</v>
      </c>
      <c r="S485" t="b">
        <f t="shared" si="153"/>
        <v>0</v>
      </c>
      <c r="T485" t="b">
        <f t="shared" si="154"/>
        <v>0</v>
      </c>
      <c r="W485" t="str">
        <f t="shared" si="164"/>
        <v>DFAS7PPenalty Pay</v>
      </c>
      <c r="X485" t="str">
        <f t="shared" si="164"/>
        <v/>
      </c>
      <c r="Y485" t="str">
        <f t="shared" si="164"/>
        <v/>
      </c>
      <c r="Z485" t="str">
        <f t="shared" si="164"/>
        <v/>
      </c>
      <c r="AA485" t="str">
        <f t="shared" si="164"/>
        <v/>
      </c>
      <c r="AC485" t="str">
        <f t="shared" si="165"/>
        <v/>
      </c>
      <c r="AD485" t="str">
        <f t="shared" si="165"/>
        <v/>
      </c>
      <c r="AE485" t="str">
        <f t="shared" si="165"/>
        <v/>
      </c>
      <c r="AF485" t="str">
        <f t="shared" si="165"/>
        <v/>
      </c>
      <c r="AG485" t="str">
        <f t="shared" si="165"/>
        <v/>
      </c>
      <c r="AI485">
        <f t="shared" si="155"/>
        <v>1</v>
      </c>
      <c r="AJ485">
        <f t="shared" si="156"/>
        <v>316</v>
      </c>
      <c r="AK485" t="str">
        <f t="shared" si="157"/>
        <v>20181DFAS7PPenalty Pay</v>
      </c>
      <c r="AL485" t="str">
        <f t="shared" si="158"/>
        <v>Penalty Pay</v>
      </c>
      <c r="AM485" t="str">
        <f t="shared" si="159"/>
        <v>20181</v>
      </c>
      <c r="AN485" t="str">
        <f t="shared" si="160"/>
        <v/>
      </c>
      <c r="AO485" s="13">
        <f t="shared" si="161"/>
        <v>0</v>
      </c>
      <c r="AP485">
        <f t="shared" si="162"/>
        <v>1</v>
      </c>
      <c r="AQ485" t="str">
        <f t="shared" si="163"/>
        <v>DFAS7PPenalty Pay</v>
      </c>
    </row>
    <row r="486" spans="1:43" x14ac:dyDescent="0.35">
      <c r="A486" s="18" t="s">
        <v>1839</v>
      </c>
      <c r="B486" t="s">
        <v>1660</v>
      </c>
      <c r="C486" t="s">
        <v>1661</v>
      </c>
      <c r="D486" s="18" t="s">
        <v>1839</v>
      </c>
      <c r="E486" t="s">
        <v>1662</v>
      </c>
      <c r="F486" t="s">
        <v>1663</v>
      </c>
      <c r="G486" s="13">
        <v>0.50445344129554659</v>
      </c>
      <c r="I486">
        <v>20181</v>
      </c>
      <c r="J486" t="str">
        <f t="shared" si="146"/>
        <v xml:space="preserve">20181DFASRHPenalty Pay (0.5)20181DFASRJPenalty Pay (1.0) </v>
      </c>
      <c r="K486" t="str">
        <f t="shared" si="147"/>
        <v>20181DFASRHPenalty Pay (0.5)</v>
      </c>
      <c r="L486" t="str">
        <f t="shared" si="148"/>
        <v xml:space="preserve">20181DFASRJPenalty Pay (1.0) </v>
      </c>
      <c r="M486" s="13">
        <f t="shared" si="149"/>
        <v>0.50445344129554659</v>
      </c>
      <c r="N486" s="13"/>
      <c r="O486" s="19">
        <v>476</v>
      </c>
      <c r="P486">
        <f t="shared" si="150"/>
        <v>1</v>
      </c>
      <c r="Q486">
        <f t="shared" si="151"/>
        <v>317</v>
      </c>
      <c r="R486">
        <f t="shared" si="152"/>
        <v>1</v>
      </c>
      <c r="S486" t="b">
        <f t="shared" si="153"/>
        <v>1</v>
      </c>
      <c r="T486" t="b">
        <f t="shared" si="154"/>
        <v>0</v>
      </c>
      <c r="W486" t="str">
        <f t="shared" si="164"/>
        <v>DFASRHPenalty Pay (0.5)</v>
      </c>
      <c r="X486" t="str">
        <f t="shared" si="164"/>
        <v/>
      </c>
      <c r="Y486" t="str">
        <f t="shared" si="164"/>
        <v/>
      </c>
      <c r="Z486" t="str">
        <f t="shared" si="164"/>
        <v/>
      </c>
      <c r="AA486" t="str">
        <f t="shared" si="164"/>
        <v/>
      </c>
      <c r="AC486" t="str">
        <f t="shared" si="165"/>
        <v xml:space="preserve">DFASRJPenalty Pay (1.0) </v>
      </c>
      <c r="AD486" t="str">
        <f t="shared" si="165"/>
        <v/>
      </c>
      <c r="AE486" t="str">
        <f t="shared" si="165"/>
        <v/>
      </c>
      <c r="AF486" t="str">
        <f t="shared" si="165"/>
        <v/>
      </c>
      <c r="AG486" t="str">
        <f t="shared" si="165"/>
        <v/>
      </c>
      <c r="AI486">
        <f t="shared" si="155"/>
        <v>1</v>
      </c>
      <c r="AJ486">
        <f t="shared" si="156"/>
        <v>317</v>
      </c>
      <c r="AK486" t="str">
        <f t="shared" si="157"/>
        <v>20181DFASRHPenalty Pay (0.5)</v>
      </c>
      <c r="AL486" t="str">
        <f t="shared" si="158"/>
        <v>Penalty Pay (0.5)</v>
      </c>
      <c r="AM486" t="str">
        <f t="shared" si="159"/>
        <v xml:space="preserve">20181DFASRJPenalty Pay (1.0) </v>
      </c>
      <c r="AN486" t="str">
        <f t="shared" si="160"/>
        <v xml:space="preserve">Penalty Pay (1.0) </v>
      </c>
      <c r="AO486" s="13">
        <f t="shared" si="161"/>
        <v>0.50445344129554659</v>
      </c>
      <c r="AP486">
        <f t="shared" si="162"/>
        <v>1</v>
      </c>
      <c r="AQ486" t="str">
        <f t="shared" si="163"/>
        <v xml:space="preserve">DFASRHPenalty Pay (0.5)DFASRJPenalty Pay (1.0) </v>
      </c>
    </row>
    <row r="487" spans="1:43" x14ac:dyDescent="0.35">
      <c r="A487" s="18" t="s">
        <v>1839</v>
      </c>
      <c r="B487" t="s">
        <v>1662</v>
      </c>
      <c r="C487" t="s">
        <v>1663</v>
      </c>
      <c r="D487" s="18" t="s">
        <v>1839</v>
      </c>
      <c r="E487" t="s">
        <v>1660</v>
      </c>
      <c r="F487" t="s">
        <v>1661</v>
      </c>
      <c r="G487" s="13">
        <v>0.50445344129554659</v>
      </c>
      <c r="I487">
        <v>20181</v>
      </c>
      <c r="J487" t="str">
        <f t="shared" si="146"/>
        <v>20181DFASRJPenalty Pay (1.0) 20181DFASRHPenalty Pay (0.5)</v>
      </c>
      <c r="K487" t="str">
        <f t="shared" si="147"/>
        <v xml:space="preserve">20181DFASRJPenalty Pay (1.0) </v>
      </c>
      <c r="L487" t="str">
        <f t="shared" si="148"/>
        <v>20181DFASRHPenalty Pay (0.5)</v>
      </c>
      <c r="M487" s="13">
        <f t="shared" si="149"/>
        <v>0.50445344129554659</v>
      </c>
      <c r="N487" s="13"/>
      <c r="O487" s="19">
        <v>477</v>
      </c>
      <c r="P487">
        <f t="shared" si="150"/>
        <v>1</v>
      </c>
      <c r="Q487">
        <f t="shared" si="151"/>
        <v>318</v>
      </c>
      <c r="R487">
        <f t="shared" si="152"/>
        <v>1</v>
      </c>
      <c r="S487" t="b">
        <f t="shared" si="153"/>
        <v>1</v>
      </c>
      <c r="T487" t="b">
        <f t="shared" si="154"/>
        <v>0</v>
      </c>
      <c r="W487" t="str">
        <f t="shared" si="164"/>
        <v xml:space="preserve">DFASRJPenalty Pay (1.0) </v>
      </c>
      <c r="X487" t="str">
        <f t="shared" si="164"/>
        <v/>
      </c>
      <c r="Y487" t="str">
        <f t="shared" si="164"/>
        <v/>
      </c>
      <c r="Z487" t="str">
        <f t="shared" si="164"/>
        <v/>
      </c>
      <c r="AA487" t="str">
        <f t="shared" si="164"/>
        <v/>
      </c>
      <c r="AC487" t="str">
        <f t="shared" si="165"/>
        <v>DFASRHPenalty Pay (0.5)</v>
      </c>
      <c r="AD487" t="str">
        <f t="shared" si="165"/>
        <v/>
      </c>
      <c r="AE487" t="str">
        <f t="shared" si="165"/>
        <v/>
      </c>
      <c r="AF487" t="str">
        <f t="shared" si="165"/>
        <v/>
      </c>
      <c r="AG487" t="str">
        <f t="shared" si="165"/>
        <v/>
      </c>
      <c r="AI487">
        <f t="shared" si="155"/>
        <v>1</v>
      </c>
      <c r="AJ487">
        <f t="shared" si="156"/>
        <v>318</v>
      </c>
      <c r="AK487" t="str">
        <f t="shared" si="157"/>
        <v xml:space="preserve">20181DFASRJPenalty Pay (1.0) </v>
      </c>
      <c r="AL487" t="str">
        <f t="shared" si="158"/>
        <v xml:space="preserve">Penalty Pay (1.0) </v>
      </c>
      <c r="AM487" t="str">
        <f t="shared" si="159"/>
        <v>20181DFASRHPenalty Pay (0.5)</v>
      </c>
      <c r="AN487" t="str">
        <f t="shared" si="160"/>
        <v>Penalty Pay (0.5)</v>
      </c>
      <c r="AO487" s="13">
        <f t="shared" si="161"/>
        <v>0.50445344129554659</v>
      </c>
      <c r="AP487">
        <f t="shared" si="162"/>
        <v>1</v>
      </c>
      <c r="AQ487" t="str">
        <f t="shared" si="163"/>
        <v>DFASRJPenalty Pay (1.0) DFASRHPenalty Pay (0.5)</v>
      </c>
    </row>
    <row r="488" spans="1:43" x14ac:dyDescent="0.35">
      <c r="A488" s="18" t="s">
        <v>1839</v>
      </c>
      <c r="B488" t="s">
        <v>1664</v>
      </c>
      <c r="C488" t="s">
        <v>1665</v>
      </c>
      <c r="D488" s="18"/>
      <c r="G488" s="13">
        <v>0</v>
      </c>
      <c r="I488">
        <v>20181</v>
      </c>
      <c r="J488" t="str">
        <f t="shared" si="146"/>
        <v>20181DFASRKPenalty Pay (1.5) 20181</v>
      </c>
      <c r="K488" t="str">
        <f t="shared" si="147"/>
        <v xml:space="preserve">20181DFASRKPenalty Pay (1.5) </v>
      </c>
      <c r="L488" t="str">
        <f t="shared" si="148"/>
        <v>20181</v>
      </c>
      <c r="M488" s="13">
        <f t="shared" si="149"/>
        <v>0</v>
      </c>
      <c r="N488" s="13"/>
      <c r="O488" s="19">
        <v>478</v>
      </c>
      <c r="P488">
        <f t="shared" si="150"/>
        <v>1</v>
      </c>
      <c r="Q488">
        <f t="shared" si="151"/>
        <v>319</v>
      </c>
      <c r="R488">
        <f t="shared" si="152"/>
        <v>1</v>
      </c>
      <c r="S488" t="b">
        <f t="shared" si="153"/>
        <v>0</v>
      </c>
      <c r="T488" t="b">
        <f t="shared" si="154"/>
        <v>0</v>
      </c>
      <c r="W488" t="str">
        <f t="shared" si="164"/>
        <v xml:space="preserve">DFASRKPenalty Pay (1.5) </v>
      </c>
      <c r="X488" t="str">
        <f t="shared" si="164"/>
        <v/>
      </c>
      <c r="Y488" t="str">
        <f t="shared" si="164"/>
        <v/>
      </c>
      <c r="Z488" t="str">
        <f t="shared" si="164"/>
        <v/>
      </c>
      <c r="AA488" t="str">
        <f t="shared" si="164"/>
        <v/>
      </c>
      <c r="AC488" t="str">
        <f t="shared" si="165"/>
        <v/>
      </c>
      <c r="AD488" t="str">
        <f t="shared" si="165"/>
        <v/>
      </c>
      <c r="AE488" t="str">
        <f t="shared" si="165"/>
        <v/>
      </c>
      <c r="AF488" t="str">
        <f t="shared" si="165"/>
        <v/>
      </c>
      <c r="AG488" t="str">
        <f t="shared" si="165"/>
        <v/>
      </c>
      <c r="AI488">
        <f t="shared" si="155"/>
        <v>1</v>
      </c>
      <c r="AJ488">
        <f t="shared" si="156"/>
        <v>319</v>
      </c>
      <c r="AK488" t="str">
        <f t="shared" si="157"/>
        <v xml:space="preserve">20181DFASRKPenalty Pay (1.5) </v>
      </c>
      <c r="AL488" t="str">
        <f t="shared" si="158"/>
        <v xml:space="preserve">Penalty Pay (1.5) </v>
      </c>
      <c r="AM488" t="str">
        <f t="shared" si="159"/>
        <v>20181</v>
      </c>
      <c r="AN488" t="str">
        <f t="shared" si="160"/>
        <v/>
      </c>
      <c r="AO488" s="13">
        <f t="shared" si="161"/>
        <v>0</v>
      </c>
      <c r="AP488">
        <f t="shared" si="162"/>
        <v>1</v>
      </c>
      <c r="AQ488" t="str">
        <f t="shared" si="163"/>
        <v xml:space="preserve">DFASRKPenalty Pay (1.5) </v>
      </c>
    </row>
    <row r="489" spans="1:43" x14ac:dyDescent="0.35">
      <c r="A489" s="18" t="s">
        <v>1839</v>
      </c>
      <c r="B489" t="s">
        <v>1675</v>
      </c>
      <c r="C489" t="s">
        <v>1676</v>
      </c>
      <c r="D489" s="18"/>
      <c r="G489" s="13">
        <v>0</v>
      </c>
      <c r="I489">
        <v>20181</v>
      </c>
      <c r="J489" t="str">
        <f t="shared" si="146"/>
        <v>20181DFASZWSaturday Premium (T38) 20181</v>
      </c>
      <c r="K489" t="str">
        <f t="shared" si="147"/>
        <v xml:space="preserve">20181DFASZWSaturday Premium (T38) </v>
      </c>
      <c r="L489" t="str">
        <f t="shared" si="148"/>
        <v>20181</v>
      </c>
      <c r="M489" s="13">
        <f t="shared" si="149"/>
        <v>0</v>
      </c>
      <c r="N489" s="13"/>
      <c r="O489" s="19">
        <v>479</v>
      </c>
      <c r="P489">
        <f t="shared" si="150"/>
        <v>1</v>
      </c>
      <c r="Q489">
        <f t="shared" si="151"/>
        <v>320</v>
      </c>
      <c r="R489">
        <f t="shared" si="152"/>
        <v>1</v>
      </c>
      <c r="S489" t="b">
        <f t="shared" si="153"/>
        <v>0</v>
      </c>
      <c r="T489" t="b">
        <f t="shared" si="154"/>
        <v>0</v>
      </c>
      <c r="W489" t="str">
        <f t="shared" si="164"/>
        <v xml:space="preserve">DFASZWSaturday Premium (T38) </v>
      </c>
      <c r="X489" t="str">
        <f t="shared" si="164"/>
        <v/>
      </c>
      <c r="Y489" t="str">
        <f t="shared" si="164"/>
        <v/>
      </c>
      <c r="Z489" t="str">
        <f t="shared" si="164"/>
        <v/>
      </c>
      <c r="AA489" t="str">
        <f t="shared" si="164"/>
        <v/>
      </c>
      <c r="AC489" t="str">
        <f t="shared" si="165"/>
        <v/>
      </c>
      <c r="AD489" t="str">
        <f t="shared" si="165"/>
        <v/>
      </c>
      <c r="AE489" t="str">
        <f t="shared" si="165"/>
        <v/>
      </c>
      <c r="AF489" t="str">
        <f t="shared" si="165"/>
        <v/>
      </c>
      <c r="AG489" t="str">
        <f t="shared" si="165"/>
        <v/>
      </c>
      <c r="AI489">
        <f t="shared" si="155"/>
        <v>1</v>
      </c>
      <c r="AJ489">
        <f t="shared" si="156"/>
        <v>320</v>
      </c>
      <c r="AK489" t="str">
        <f t="shared" si="157"/>
        <v xml:space="preserve">20181DFASZWSaturday Premium (T38) </v>
      </c>
      <c r="AL489" t="str">
        <f t="shared" si="158"/>
        <v xml:space="preserve">Saturday Premium (T38) </v>
      </c>
      <c r="AM489" t="str">
        <f t="shared" si="159"/>
        <v>20181</v>
      </c>
      <c r="AN489" t="str">
        <f t="shared" si="160"/>
        <v/>
      </c>
      <c r="AO489" s="13">
        <f t="shared" si="161"/>
        <v>0</v>
      </c>
      <c r="AP489">
        <f t="shared" si="162"/>
        <v>1</v>
      </c>
      <c r="AQ489" t="str">
        <f t="shared" si="163"/>
        <v xml:space="preserve">DFASZWSaturday Premium (T38) </v>
      </c>
    </row>
    <row r="490" spans="1:43" x14ac:dyDescent="0.35">
      <c r="A490" s="18" t="s">
        <v>1839</v>
      </c>
      <c r="B490" t="s">
        <v>1677</v>
      </c>
      <c r="C490" t="s">
        <v>1678</v>
      </c>
      <c r="D490" s="18" t="s">
        <v>1839</v>
      </c>
      <c r="E490" t="s">
        <v>259</v>
      </c>
      <c r="F490" t="s">
        <v>260</v>
      </c>
      <c r="G490" s="13">
        <v>0.78719011565795372</v>
      </c>
      <c r="I490">
        <v>20181</v>
      </c>
      <c r="J490" t="str">
        <f t="shared" si="146"/>
        <v>20181DFASSWSaturday work (Title 38) or Saturday work, recess time (VA 9/3 nurse)20181DFASHAHoliday work, Saturday (Title 38) or Saturday, recess time (Department of Veterans Affairs [VA] 9/3 nurse)</v>
      </c>
      <c r="K490" t="str">
        <f t="shared" si="147"/>
        <v>20181DFASSWSaturday work (Title 38) or Saturday work, recess time (VA 9/3 nurse)</v>
      </c>
      <c r="L490" t="str">
        <f t="shared" si="148"/>
        <v>20181DFASHAHoliday work, Saturday (Title 38) or Saturday, recess time (Department of Veterans Affairs [VA] 9/3 nurse)</v>
      </c>
      <c r="M490" s="13">
        <f t="shared" si="149"/>
        <v>0.78719011565795372</v>
      </c>
      <c r="N490" s="13"/>
      <c r="O490" s="19">
        <v>480</v>
      </c>
      <c r="P490">
        <f t="shared" si="150"/>
        <v>3</v>
      </c>
      <c r="Q490">
        <f t="shared" si="151"/>
        <v>321</v>
      </c>
      <c r="R490">
        <f t="shared" si="152"/>
        <v>1</v>
      </c>
      <c r="S490" t="b">
        <f t="shared" si="153"/>
        <v>1</v>
      </c>
      <c r="T490" t="b">
        <f t="shared" si="154"/>
        <v>0</v>
      </c>
      <c r="W490" t="str">
        <f t="shared" si="164"/>
        <v>DFASSWSaturday work (Title 38) or Saturday work, recess time (VA 9/3 nurse)</v>
      </c>
      <c r="X490" t="str">
        <f t="shared" si="164"/>
        <v/>
      </c>
      <c r="Y490" t="str">
        <f t="shared" si="164"/>
        <v/>
      </c>
      <c r="Z490" t="str">
        <f t="shared" si="164"/>
        <v/>
      </c>
      <c r="AA490" t="str">
        <f t="shared" si="164"/>
        <v/>
      </c>
      <c r="AC490" t="str">
        <f t="shared" si="165"/>
        <v>DFASHAHoliday work, Saturday (Title 38) or Saturday, recess time (Department of Veterans Affairs [VA] 9/3 nurse)</v>
      </c>
      <c r="AD490" t="str">
        <f t="shared" si="165"/>
        <v/>
      </c>
      <c r="AE490" t="str">
        <f t="shared" si="165"/>
        <v/>
      </c>
      <c r="AF490" t="str">
        <f t="shared" si="165"/>
        <v/>
      </c>
      <c r="AG490" t="str">
        <f t="shared" si="165"/>
        <v/>
      </c>
      <c r="AI490">
        <f t="shared" si="155"/>
        <v>1</v>
      </c>
      <c r="AJ490">
        <f t="shared" si="156"/>
        <v>321</v>
      </c>
      <c r="AK490" t="str">
        <f t="shared" si="157"/>
        <v>20181DFASSWSaturday work (Title 38) or Saturday work, recess time (VA 9/3 nurse)</v>
      </c>
      <c r="AL490" t="str">
        <f t="shared" si="158"/>
        <v>Saturday work (Title 38) or Saturday work, recess time (VA 9/3 nurse)</v>
      </c>
      <c r="AM490" t="str">
        <f t="shared" si="159"/>
        <v>20181DFASHAHoliday work, Saturday (Title 38) or Saturday, recess time (Department of Veterans Affairs [VA] 9/3 nurse)</v>
      </c>
      <c r="AN490" t="str">
        <f t="shared" si="160"/>
        <v>Holiday work, Saturday (Title 38) or Saturday, recess time (Department of Veterans Affairs [VA] 9/3 nurse)</v>
      </c>
      <c r="AO490" s="13">
        <f t="shared" si="161"/>
        <v>0.78719011565795372</v>
      </c>
      <c r="AP490">
        <f t="shared" si="162"/>
        <v>1</v>
      </c>
      <c r="AQ490" t="str">
        <f t="shared" si="163"/>
        <v>DFASSWSaturday work (Title 38) or Saturday work, recess time (VA 9/3 nurse)DFASHAHoliday work, Saturday (Title 38) or Saturday, recess time (Department of Veterans Affairs [VA] 9/3 nurse)</v>
      </c>
    </row>
    <row r="491" spans="1:43" x14ac:dyDescent="0.35">
      <c r="A491" s="18" t="s">
        <v>1839</v>
      </c>
      <c r="B491" t="s">
        <v>1677</v>
      </c>
      <c r="C491" t="s">
        <v>1678</v>
      </c>
      <c r="D491" s="18" t="s">
        <v>1839</v>
      </c>
      <c r="E491" t="s">
        <v>1679</v>
      </c>
      <c r="F491" t="s">
        <v>1680</v>
      </c>
      <c r="G491" s="13">
        <v>0.70202898550724646</v>
      </c>
      <c r="I491">
        <v>20181</v>
      </c>
      <c r="J491" t="str">
        <f t="shared" si="146"/>
        <v>20181DFASSWSaturday work (Title 38) or Saturday work, recess time (VA 9/3 nurse)20181DFASSXSaturday work, non-recess time (VA 9/3 nurse)</v>
      </c>
      <c r="K491" t="str">
        <f t="shared" si="147"/>
        <v>20181DFASSWSaturday work (Title 38) or Saturday work, recess time (VA 9/3 nurse)</v>
      </c>
      <c r="L491" t="str">
        <f t="shared" si="148"/>
        <v>20181DFASSXSaturday work, non-recess time (VA 9/3 nurse)</v>
      </c>
      <c r="M491" s="13">
        <f t="shared" si="149"/>
        <v>0.70202898550724646</v>
      </c>
      <c r="N491" s="13"/>
      <c r="O491" s="19">
        <v>481</v>
      </c>
      <c r="P491">
        <f t="shared" si="150"/>
        <v>3</v>
      </c>
      <c r="Q491">
        <f t="shared" si="151"/>
        <v>321</v>
      </c>
      <c r="R491">
        <f t="shared" si="152"/>
        <v>2</v>
      </c>
      <c r="S491" t="b">
        <f t="shared" si="153"/>
        <v>1</v>
      </c>
      <c r="T491" t="b">
        <f t="shared" si="154"/>
        <v>0</v>
      </c>
      <c r="W491" t="str">
        <f t="shared" si="164"/>
        <v>DFASSWSaturday work (Title 38) or Saturday work, recess time (VA 9/3 nurse)</v>
      </c>
      <c r="X491" t="str">
        <f t="shared" si="164"/>
        <v/>
      </c>
      <c r="Y491" t="str">
        <f t="shared" si="164"/>
        <v/>
      </c>
      <c r="Z491" t="str">
        <f t="shared" si="164"/>
        <v/>
      </c>
      <c r="AA491" t="str">
        <f t="shared" si="164"/>
        <v/>
      </c>
      <c r="AC491" t="str">
        <f t="shared" si="165"/>
        <v>DFASSXSaturday work, non-recess time (VA 9/3 nurse)</v>
      </c>
      <c r="AD491" t="str">
        <f t="shared" si="165"/>
        <v/>
      </c>
      <c r="AE491" t="str">
        <f t="shared" si="165"/>
        <v/>
      </c>
      <c r="AF491" t="str">
        <f t="shared" si="165"/>
        <v/>
      </c>
      <c r="AG491" t="str">
        <f t="shared" si="165"/>
        <v/>
      </c>
      <c r="AI491">
        <f t="shared" si="155"/>
        <v>1</v>
      </c>
      <c r="AJ491">
        <f t="shared" si="156"/>
        <v>321</v>
      </c>
      <c r="AK491" t="str">
        <f t="shared" si="157"/>
        <v>20181DFASSWSaturday work (Title 38) or Saturday work, recess time (VA 9/3 nurse)</v>
      </c>
      <c r="AL491" t="str">
        <f t="shared" si="158"/>
        <v>Saturday work (Title 38) or Saturday work, recess time (VA 9/3 nurse)</v>
      </c>
      <c r="AM491" t="str">
        <f t="shared" si="159"/>
        <v>20181DFASSXSaturday work, non-recess time (VA 9/3 nurse)</v>
      </c>
      <c r="AN491" t="str">
        <f t="shared" si="160"/>
        <v>Saturday work, non-recess time (VA 9/3 nurse)</v>
      </c>
      <c r="AO491" s="13">
        <f t="shared" si="161"/>
        <v>0.70202898550724646</v>
      </c>
      <c r="AP491">
        <f t="shared" si="162"/>
        <v>1</v>
      </c>
      <c r="AQ491" t="str">
        <f t="shared" si="163"/>
        <v>DFASSWSaturday work (Title 38) or Saturday work, recess time (VA 9/3 nurse)DFASSXSaturday work, non-recess time (VA 9/3 nurse)</v>
      </c>
    </row>
    <row r="492" spans="1:43" x14ac:dyDescent="0.35">
      <c r="A492" s="18" t="s">
        <v>1839</v>
      </c>
      <c r="B492" t="s">
        <v>1677</v>
      </c>
      <c r="C492" t="s">
        <v>1678</v>
      </c>
      <c r="D492" s="18" t="s">
        <v>1839</v>
      </c>
      <c r="E492" t="s">
        <v>275</v>
      </c>
      <c r="F492" t="s">
        <v>276</v>
      </c>
      <c r="G492" s="13">
        <v>0.69808823529411768</v>
      </c>
      <c r="I492">
        <v>20181</v>
      </c>
      <c r="J492" t="str">
        <f t="shared" si="146"/>
        <v>20181DFASSWSaturday work (Title 38) or Saturday work, recess time (VA 9/3 nurse)20181DFASHUHoliday work, Sunday (Title 38) or Holiday work, Sunday, recess time (VA 9/3 nurse)</v>
      </c>
      <c r="K492" t="str">
        <f t="shared" si="147"/>
        <v>20181DFASSWSaturday work (Title 38) or Saturday work, recess time (VA 9/3 nurse)</v>
      </c>
      <c r="L492" t="str">
        <f t="shared" si="148"/>
        <v>20181DFASHUHoliday work, Sunday (Title 38) or Holiday work, Sunday, recess time (VA 9/3 nurse)</v>
      </c>
      <c r="M492" s="13">
        <f t="shared" si="149"/>
        <v>0.69808823529411768</v>
      </c>
      <c r="N492" s="13"/>
      <c r="O492" s="19">
        <v>482</v>
      </c>
      <c r="P492">
        <f t="shared" si="150"/>
        <v>3</v>
      </c>
      <c r="Q492">
        <f t="shared" si="151"/>
        <v>321</v>
      </c>
      <c r="R492">
        <f t="shared" si="152"/>
        <v>3</v>
      </c>
      <c r="S492" t="b">
        <f t="shared" si="153"/>
        <v>1</v>
      </c>
      <c r="T492" t="b">
        <f t="shared" si="154"/>
        <v>0</v>
      </c>
      <c r="W492" t="str">
        <f t="shared" si="164"/>
        <v>DFASSWSaturday work (Title 38) or Saturday work, recess time (VA 9/3 nurse)</v>
      </c>
      <c r="X492" t="str">
        <f t="shared" si="164"/>
        <v/>
      </c>
      <c r="Y492" t="str">
        <f t="shared" si="164"/>
        <v/>
      </c>
      <c r="Z492" t="str">
        <f t="shared" si="164"/>
        <v/>
      </c>
      <c r="AA492" t="str">
        <f t="shared" si="164"/>
        <v/>
      </c>
      <c r="AC492" t="str">
        <f t="shared" si="165"/>
        <v>DFASHUHoliday work, Sunday (Title 38) or Holiday work, Sunday, recess time (VA 9/3 nurse)</v>
      </c>
      <c r="AD492" t="str">
        <f t="shared" si="165"/>
        <v/>
      </c>
      <c r="AE492" t="str">
        <f t="shared" si="165"/>
        <v/>
      </c>
      <c r="AF492" t="str">
        <f t="shared" si="165"/>
        <v/>
      </c>
      <c r="AG492" t="str">
        <f t="shared" si="165"/>
        <v/>
      </c>
      <c r="AI492">
        <f t="shared" si="155"/>
        <v>1</v>
      </c>
      <c r="AJ492">
        <f t="shared" si="156"/>
        <v>321</v>
      </c>
      <c r="AK492" t="str">
        <f t="shared" si="157"/>
        <v>20181DFASSWSaturday work (Title 38) or Saturday work, recess time (VA 9/3 nurse)</v>
      </c>
      <c r="AL492" t="str">
        <f t="shared" si="158"/>
        <v>Saturday work (Title 38) or Saturday work, recess time (VA 9/3 nurse)</v>
      </c>
      <c r="AM492" t="str">
        <f t="shared" si="159"/>
        <v>20181DFASHUHoliday work, Sunday (Title 38) or Holiday work, Sunday, recess time (VA 9/3 nurse)</v>
      </c>
      <c r="AN492" t="str">
        <f t="shared" si="160"/>
        <v>Holiday work, Sunday (Title 38) or Holiday work, Sunday, recess time (VA 9/3 nurse)</v>
      </c>
      <c r="AO492" s="13">
        <f t="shared" si="161"/>
        <v>0.69808823529411768</v>
      </c>
      <c r="AP492">
        <f t="shared" si="162"/>
        <v>1</v>
      </c>
      <c r="AQ492" t="str">
        <f t="shared" si="163"/>
        <v>DFASSWSaturday work (Title 38) or Saturday work, recess time (VA 9/3 nurse)DFASHUHoliday work, Sunday (Title 38) or Holiday work, Sunday, recess time (VA 9/3 nurse)</v>
      </c>
    </row>
    <row r="493" spans="1:43" x14ac:dyDescent="0.35">
      <c r="A493" s="18" t="s">
        <v>1839</v>
      </c>
      <c r="B493" t="s">
        <v>1679</v>
      </c>
      <c r="C493" t="s">
        <v>1680</v>
      </c>
      <c r="D493" s="18" t="s">
        <v>1839</v>
      </c>
      <c r="E493" t="s">
        <v>279</v>
      </c>
      <c r="F493" t="s">
        <v>280</v>
      </c>
      <c r="G493" s="13">
        <v>0.81754658385093171</v>
      </c>
      <c r="I493">
        <v>20181</v>
      </c>
      <c r="J493" t="str">
        <f t="shared" si="146"/>
        <v>20181DFASSXSaturday work, non-recess time (VA 9/3 nurse)20181DFASHXHoliday work, Saturday, non-recess time (VA 9/3 nurse)</v>
      </c>
      <c r="K493" t="str">
        <f t="shared" si="147"/>
        <v>20181DFASSXSaturday work, non-recess time (VA 9/3 nurse)</v>
      </c>
      <c r="L493" t="str">
        <f t="shared" si="148"/>
        <v>20181DFASHXHoliday work, Saturday, non-recess time (VA 9/3 nurse)</v>
      </c>
      <c r="M493" s="13">
        <f t="shared" si="149"/>
        <v>0.81754658385093171</v>
      </c>
      <c r="N493" s="13"/>
      <c r="O493" s="19">
        <v>483</v>
      </c>
      <c r="P493">
        <f t="shared" si="150"/>
        <v>3</v>
      </c>
      <c r="Q493">
        <f t="shared" si="151"/>
        <v>322</v>
      </c>
      <c r="R493">
        <f t="shared" si="152"/>
        <v>1</v>
      </c>
      <c r="S493" t="b">
        <f t="shared" si="153"/>
        <v>1</v>
      </c>
      <c r="T493" t="b">
        <f t="shared" si="154"/>
        <v>0</v>
      </c>
      <c r="W493" t="str">
        <f t="shared" si="164"/>
        <v>DFASSXSaturday work, non-recess time (VA 9/3 nurse)</v>
      </c>
      <c r="X493" t="str">
        <f t="shared" si="164"/>
        <v/>
      </c>
      <c r="Y493" t="str">
        <f t="shared" si="164"/>
        <v/>
      </c>
      <c r="Z493" t="str">
        <f t="shared" si="164"/>
        <v/>
      </c>
      <c r="AA493" t="str">
        <f t="shared" si="164"/>
        <v/>
      </c>
      <c r="AC493" t="str">
        <f t="shared" si="165"/>
        <v>DFASHXHoliday work, Saturday, non-recess time (VA 9/3 nurse)</v>
      </c>
      <c r="AD493" t="str">
        <f t="shared" si="165"/>
        <v/>
      </c>
      <c r="AE493" t="str">
        <f t="shared" si="165"/>
        <v/>
      </c>
      <c r="AF493" t="str">
        <f t="shared" si="165"/>
        <v/>
      </c>
      <c r="AG493" t="str">
        <f t="shared" si="165"/>
        <v/>
      </c>
      <c r="AI493">
        <f t="shared" si="155"/>
        <v>1</v>
      </c>
      <c r="AJ493">
        <f t="shared" si="156"/>
        <v>322</v>
      </c>
      <c r="AK493" t="str">
        <f t="shared" si="157"/>
        <v>20181DFASSXSaturday work, non-recess time (VA 9/3 nurse)</v>
      </c>
      <c r="AL493" t="str">
        <f t="shared" si="158"/>
        <v>Saturday work, non-recess time (VA 9/3 nurse)</v>
      </c>
      <c r="AM493" t="str">
        <f t="shared" si="159"/>
        <v>20181DFASHXHoliday work, Saturday, non-recess time (VA 9/3 nurse)</v>
      </c>
      <c r="AN493" t="str">
        <f t="shared" si="160"/>
        <v>Holiday work, Saturday, non-recess time (VA 9/3 nurse)</v>
      </c>
      <c r="AO493" s="13">
        <f t="shared" si="161"/>
        <v>0.81754658385093171</v>
      </c>
      <c r="AP493">
        <f t="shared" si="162"/>
        <v>1</v>
      </c>
      <c r="AQ493" t="str">
        <f t="shared" si="163"/>
        <v>DFASSXSaturday work, non-recess time (VA 9/3 nurse)DFASHXHoliday work, Saturday, non-recess time (VA 9/3 nurse)</v>
      </c>
    </row>
    <row r="494" spans="1:43" x14ac:dyDescent="0.35">
      <c r="A494" s="18" t="s">
        <v>1839</v>
      </c>
      <c r="B494" t="s">
        <v>1679</v>
      </c>
      <c r="C494" t="s">
        <v>1680</v>
      </c>
      <c r="D494" s="18" t="s">
        <v>1839</v>
      </c>
      <c r="E494" t="s">
        <v>269</v>
      </c>
      <c r="F494" t="s">
        <v>270</v>
      </c>
      <c r="G494" s="13">
        <v>0.73961038961038961</v>
      </c>
      <c r="I494">
        <v>20181</v>
      </c>
      <c r="J494" t="str">
        <f t="shared" si="146"/>
        <v>20181DFASSXSaturday work, non-recess time (VA 9/3 nurse)20181DFASHRHoliday work, non-recess time (VA 9/3 nurse)</v>
      </c>
      <c r="K494" t="str">
        <f t="shared" si="147"/>
        <v>20181DFASSXSaturday work, non-recess time (VA 9/3 nurse)</v>
      </c>
      <c r="L494" t="str">
        <f t="shared" si="148"/>
        <v>20181DFASHRHoliday work, non-recess time (VA 9/3 nurse)</v>
      </c>
      <c r="M494" s="13">
        <f t="shared" si="149"/>
        <v>0.73961038961038961</v>
      </c>
      <c r="N494" s="13"/>
      <c r="O494" s="19">
        <v>484</v>
      </c>
      <c r="P494">
        <f t="shared" si="150"/>
        <v>3</v>
      </c>
      <c r="Q494">
        <f t="shared" si="151"/>
        <v>322</v>
      </c>
      <c r="R494">
        <f t="shared" si="152"/>
        <v>2</v>
      </c>
      <c r="S494" t="b">
        <f t="shared" si="153"/>
        <v>1</v>
      </c>
      <c r="T494" t="b">
        <f t="shared" si="154"/>
        <v>0</v>
      </c>
      <c r="W494" t="str">
        <f t="shared" si="164"/>
        <v>DFASSXSaturday work, non-recess time (VA 9/3 nurse)</v>
      </c>
      <c r="X494" t="str">
        <f t="shared" si="164"/>
        <v/>
      </c>
      <c r="Y494" t="str">
        <f t="shared" si="164"/>
        <v/>
      </c>
      <c r="Z494" t="str">
        <f t="shared" si="164"/>
        <v/>
      </c>
      <c r="AA494" t="str">
        <f t="shared" si="164"/>
        <v/>
      </c>
      <c r="AC494" t="str">
        <f t="shared" si="165"/>
        <v>DFASHRHoliday work, non-recess time (VA 9/3 nurse)</v>
      </c>
      <c r="AD494" t="str">
        <f t="shared" si="165"/>
        <v/>
      </c>
      <c r="AE494" t="str">
        <f t="shared" si="165"/>
        <v/>
      </c>
      <c r="AF494" t="str">
        <f t="shared" si="165"/>
        <v/>
      </c>
      <c r="AG494" t="str">
        <f t="shared" si="165"/>
        <v/>
      </c>
      <c r="AI494">
        <f t="shared" si="155"/>
        <v>1</v>
      </c>
      <c r="AJ494">
        <f t="shared" si="156"/>
        <v>322</v>
      </c>
      <c r="AK494" t="str">
        <f t="shared" si="157"/>
        <v>20181DFASSXSaturday work, non-recess time (VA 9/3 nurse)</v>
      </c>
      <c r="AL494" t="str">
        <f t="shared" si="158"/>
        <v>Saturday work, non-recess time (VA 9/3 nurse)</v>
      </c>
      <c r="AM494" t="str">
        <f t="shared" si="159"/>
        <v>20181DFASHRHoliday work, non-recess time (VA 9/3 nurse)</v>
      </c>
      <c r="AN494" t="str">
        <f t="shared" si="160"/>
        <v>Holiday work, non-recess time (VA 9/3 nurse)</v>
      </c>
      <c r="AO494" s="13">
        <f t="shared" si="161"/>
        <v>0.73961038961038961</v>
      </c>
      <c r="AP494">
        <f t="shared" si="162"/>
        <v>1</v>
      </c>
      <c r="AQ494" t="str">
        <f t="shared" si="163"/>
        <v>DFASSXSaturday work, non-recess time (VA 9/3 nurse)DFASHRHoliday work, non-recess time (VA 9/3 nurse)</v>
      </c>
    </row>
    <row r="495" spans="1:43" x14ac:dyDescent="0.35">
      <c r="A495" s="18" t="s">
        <v>1839</v>
      </c>
      <c r="B495" t="s">
        <v>1679</v>
      </c>
      <c r="C495" t="s">
        <v>1680</v>
      </c>
      <c r="D495" s="18" t="s">
        <v>1839</v>
      </c>
      <c r="E495" t="s">
        <v>1698</v>
      </c>
      <c r="F495" t="s">
        <v>1699</v>
      </c>
      <c r="G495" s="13">
        <v>0.72374269005847947</v>
      </c>
      <c r="I495">
        <v>20181</v>
      </c>
      <c r="J495" t="str">
        <f t="shared" si="146"/>
        <v>20181DFASSXSaturday work, non-recess time (VA 9/3 nurse)20181DFASSRSunday work, non-recess time (VA 9/3 nurse)</v>
      </c>
      <c r="K495" t="str">
        <f t="shared" si="147"/>
        <v>20181DFASSXSaturday work, non-recess time (VA 9/3 nurse)</v>
      </c>
      <c r="L495" t="str">
        <f t="shared" si="148"/>
        <v>20181DFASSRSunday work, non-recess time (VA 9/3 nurse)</v>
      </c>
      <c r="M495" s="13">
        <f t="shared" si="149"/>
        <v>0.72374269005847947</v>
      </c>
      <c r="N495" s="13"/>
      <c r="O495" s="19">
        <v>485</v>
      </c>
      <c r="P495">
        <f t="shared" si="150"/>
        <v>3</v>
      </c>
      <c r="Q495">
        <f t="shared" si="151"/>
        <v>322</v>
      </c>
      <c r="R495">
        <f t="shared" si="152"/>
        <v>3</v>
      </c>
      <c r="S495" t="b">
        <f t="shared" si="153"/>
        <v>1</v>
      </c>
      <c r="T495" t="b">
        <f t="shared" si="154"/>
        <v>0</v>
      </c>
      <c r="W495" t="str">
        <f t="shared" si="164"/>
        <v>DFASSXSaturday work, non-recess time (VA 9/3 nurse)</v>
      </c>
      <c r="X495" t="str">
        <f t="shared" si="164"/>
        <v/>
      </c>
      <c r="Y495" t="str">
        <f t="shared" si="164"/>
        <v/>
      </c>
      <c r="Z495" t="str">
        <f t="shared" si="164"/>
        <v/>
      </c>
      <c r="AA495" t="str">
        <f t="shared" si="164"/>
        <v/>
      </c>
      <c r="AC495" t="str">
        <f t="shared" si="165"/>
        <v>DFASSRSunday work, non-recess time (VA 9/3 nurse)</v>
      </c>
      <c r="AD495" t="str">
        <f t="shared" si="165"/>
        <v/>
      </c>
      <c r="AE495" t="str">
        <f t="shared" si="165"/>
        <v/>
      </c>
      <c r="AF495" t="str">
        <f t="shared" si="165"/>
        <v/>
      </c>
      <c r="AG495" t="str">
        <f t="shared" si="165"/>
        <v/>
      </c>
      <c r="AI495">
        <f t="shared" si="155"/>
        <v>1</v>
      </c>
      <c r="AJ495">
        <f t="shared" si="156"/>
        <v>322</v>
      </c>
      <c r="AK495" t="str">
        <f t="shared" si="157"/>
        <v>20181DFASSXSaturday work, non-recess time (VA 9/3 nurse)</v>
      </c>
      <c r="AL495" t="str">
        <f t="shared" si="158"/>
        <v>Saturday work, non-recess time (VA 9/3 nurse)</v>
      </c>
      <c r="AM495" t="str">
        <f t="shared" si="159"/>
        <v>20181DFASSRSunday work, non-recess time (VA 9/3 nurse)</v>
      </c>
      <c r="AN495" t="str">
        <f t="shared" si="160"/>
        <v>Sunday work, non-recess time (VA 9/3 nurse)</v>
      </c>
      <c r="AO495" s="13">
        <f t="shared" si="161"/>
        <v>0.72374269005847947</v>
      </c>
      <c r="AP495">
        <f t="shared" si="162"/>
        <v>1</v>
      </c>
      <c r="AQ495" t="str">
        <f t="shared" si="163"/>
        <v>DFASSXSaturday work, non-recess time (VA 9/3 nurse)DFASSRSunday work, non-recess time (VA 9/3 nurse)</v>
      </c>
    </row>
    <row r="496" spans="1:43" x14ac:dyDescent="0.35">
      <c r="A496" s="18" t="s">
        <v>1839</v>
      </c>
      <c r="B496" t="s">
        <v>1605</v>
      </c>
      <c r="C496" t="s">
        <v>1681</v>
      </c>
      <c r="D496" s="18" t="s">
        <v>1839</v>
      </c>
      <c r="E496" t="s">
        <v>1447</v>
      </c>
      <c r="F496" t="s">
        <v>1577</v>
      </c>
      <c r="G496" s="13">
        <v>0.88235294117647056</v>
      </c>
      <c r="I496">
        <v>20181</v>
      </c>
      <c r="J496" t="str">
        <f t="shared" si="146"/>
        <v>20181DFASSASaturday work, OS (scheduled overtime) converted20181DFASOSOvertime Scheduled</v>
      </c>
      <c r="K496" t="str">
        <f t="shared" si="147"/>
        <v>20181DFASSASaturday work, OS (scheduled overtime) converted</v>
      </c>
      <c r="L496" t="str">
        <f t="shared" si="148"/>
        <v>20181DFASOSOvertime Scheduled</v>
      </c>
      <c r="M496" s="13">
        <f t="shared" si="149"/>
        <v>0.88235294117647056</v>
      </c>
      <c r="N496" s="13"/>
      <c r="O496" s="19">
        <v>486</v>
      </c>
      <c r="P496">
        <f t="shared" si="150"/>
        <v>1</v>
      </c>
      <c r="Q496">
        <f t="shared" si="151"/>
        <v>323</v>
      </c>
      <c r="R496">
        <f t="shared" si="152"/>
        <v>1</v>
      </c>
      <c r="S496" t="b">
        <f t="shared" si="153"/>
        <v>1</v>
      </c>
      <c r="T496" t="b">
        <f t="shared" si="154"/>
        <v>0</v>
      </c>
      <c r="W496" t="str">
        <f t="shared" si="164"/>
        <v>DFASSASaturday work, OS (scheduled overtime) converted</v>
      </c>
      <c r="X496" t="str">
        <f t="shared" si="164"/>
        <v/>
      </c>
      <c r="Y496" t="str">
        <f t="shared" si="164"/>
        <v/>
      </c>
      <c r="Z496" t="str">
        <f t="shared" si="164"/>
        <v/>
      </c>
      <c r="AA496" t="str">
        <f t="shared" si="164"/>
        <v/>
      </c>
      <c r="AC496" t="str">
        <f t="shared" si="165"/>
        <v>DFASOSOvertime Scheduled</v>
      </c>
      <c r="AD496" t="str">
        <f t="shared" si="165"/>
        <v/>
      </c>
      <c r="AE496" t="str">
        <f t="shared" si="165"/>
        <v/>
      </c>
      <c r="AF496" t="str">
        <f t="shared" si="165"/>
        <v/>
      </c>
      <c r="AG496" t="str">
        <f t="shared" si="165"/>
        <v/>
      </c>
      <c r="AI496">
        <f t="shared" si="155"/>
        <v>1</v>
      </c>
      <c r="AJ496">
        <f t="shared" si="156"/>
        <v>323</v>
      </c>
      <c r="AK496" t="str">
        <f t="shared" si="157"/>
        <v>20181DFASSASaturday work, OS (scheduled overtime) converted</v>
      </c>
      <c r="AL496" t="str">
        <f t="shared" si="158"/>
        <v>Saturday work, OS (scheduled overtime) converted</v>
      </c>
      <c r="AM496" t="str">
        <f t="shared" si="159"/>
        <v>20181DFASOSOvertime Scheduled</v>
      </c>
      <c r="AN496" t="str">
        <f t="shared" si="160"/>
        <v>Overtime Scheduled</v>
      </c>
      <c r="AO496" s="13">
        <f t="shared" si="161"/>
        <v>0.88235294117647056</v>
      </c>
      <c r="AP496">
        <f t="shared" si="162"/>
        <v>1</v>
      </c>
      <c r="AQ496" t="str">
        <f t="shared" si="163"/>
        <v>DFASSASaturday work, OS (scheduled overtime) convertedDFASOSOvertime Scheduled</v>
      </c>
    </row>
    <row r="497" spans="1:43" x14ac:dyDescent="0.35">
      <c r="A497" s="18" t="s">
        <v>1839</v>
      </c>
      <c r="B497" t="s">
        <v>1599</v>
      </c>
      <c r="C497" t="s">
        <v>1682</v>
      </c>
      <c r="D497" s="18"/>
      <c r="G497" s="13">
        <v>0</v>
      </c>
      <c r="I497">
        <v>20181</v>
      </c>
      <c r="J497" t="str">
        <f t="shared" si="146"/>
        <v>20181DFAS3ISecurity Force Rate (Unlic)20181</v>
      </c>
      <c r="K497" t="str">
        <f t="shared" si="147"/>
        <v>20181DFAS3ISecurity Force Rate (Unlic)</v>
      </c>
      <c r="L497" t="str">
        <f t="shared" si="148"/>
        <v>20181</v>
      </c>
      <c r="M497" s="13">
        <f t="shared" si="149"/>
        <v>0</v>
      </c>
      <c r="N497" s="13"/>
      <c r="O497" s="19">
        <v>487</v>
      </c>
      <c r="P497">
        <f t="shared" si="150"/>
        <v>1</v>
      </c>
      <c r="Q497">
        <f t="shared" si="151"/>
        <v>324</v>
      </c>
      <c r="R497">
        <f t="shared" si="152"/>
        <v>1</v>
      </c>
      <c r="S497" t="b">
        <f t="shared" si="153"/>
        <v>0</v>
      </c>
      <c r="T497" t="b">
        <f t="shared" si="154"/>
        <v>0</v>
      </c>
      <c r="W497" t="str">
        <f t="shared" si="164"/>
        <v>DFAS3ISecurity Force Rate (Unlic)</v>
      </c>
      <c r="X497" t="str">
        <f t="shared" si="164"/>
        <v/>
      </c>
      <c r="Y497" t="str">
        <f t="shared" si="164"/>
        <v/>
      </c>
      <c r="Z497" t="str">
        <f t="shared" si="164"/>
        <v/>
      </c>
      <c r="AA497" t="str">
        <f t="shared" si="164"/>
        <v/>
      </c>
      <c r="AC497" t="str">
        <f t="shared" si="165"/>
        <v/>
      </c>
      <c r="AD497" t="str">
        <f t="shared" si="165"/>
        <v/>
      </c>
      <c r="AE497" t="str">
        <f t="shared" si="165"/>
        <v/>
      </c>
      <c r="AF497" t="str">
        <f t="shared" si="165"/>
        <v/>
      </c>
      <c r="AG497" t="str">
        <f t="shared" si="165"/>
        <v/>
      </c>
      <c r="AI497">
        <f t="shared" si="155"/>
        <v>1</v>
      </c>
      <c r="AJ497">
        <f t="shared" si="156"/>
        <v>324</v>
      </c>
      <c r="AK497" t="str">
        <f t="shared" si="157"/>
        <v>20181DFAS3ISecurity Force Rate (Unlic)</v>
      </c>
      <c r="AL497" t="str">
        <f t="shared" si="158"/>
        <v>Security Force Rate (Unlic)</v>
      </c>
      <c r="AM497" t="str">
        <f t="shared" si="159"/>
        <v>20181</v>
      </c>
      <c r="AN497" t="str">
        <f t="shared" si="160"/>
        <v/>
      </c>
      <c r="AO497" s="13">
        <f t="shared" si="161"/>
        <v>0</v>
      </c>
      <c r="AP497">
        <f t="shared" si="162"/>
        <v>1</v>
      </c>
      <c r="AQ497" t="str">
        <f t="shared" si="163"/>
        <v>DFAS3ISecurity Force Rate (Unlic)</v>
      </c>
    </row>
    <row r="498" spans="1:43" x14ac:dyDescent="0.35">
      <c r="A498" s="18" t="s">
        <v>1839</v>
      </c>
      <c r="B498" t="s">
        <v>1689</v>
      </c>
      <c r="C498" t="s">
        <v>1690</v>
      </c>
      <c r="D498" s="18" t="s">
        <v>1839</v>
      </c>
      <c r="E498" t="s">
        <v>1692</v>
      </c>
      <c r="F498" t="s">
        <v>1693</v>
      </c>
      <c r="G498" s="13">
        <v>0.51428571428571435</v>
      </c>
      <c r="I498">
        <v>20181</v>
      </c>
      <c r="J498" t="str">
        <f t="shared" si="146"/>
        <v>20181DFASZESunday Premium 20181DFASZSSunday Premium (T38)</v>
      </c>
      <c r="K498" t="str">
        <f t="shared" si="147"/>
        <v xml:space="preserve">20181DFASZESunday Premium </v>
      </c>
      <c r="L498" t="str">
        <f t="shared" si="148"/>
        <v>20181DFASZSSunday Premium (T38)</v>
      </c>
      <c r="M498" s="13">
        <f t="shared" si="149"/>
        <v>0.51428571428571435</v>
      </c>
      <c r="N498" s="13"/>
      <c r="O498" s="19">
        <v>488</v>
      </c>
      <c r="P498">
        <f t="shared" si="150"/>
        <v>1</v>
      </c>
      <c r="Q498">
        <f t="shared" si="151"/>
        <v>325</v>
      </c>
      <c r="R498">
        <f t="shared" si="152"/>
        <v>1</v>
      </c>
      <c r="S498" t="b">
        <f t="shared" si="153"/>
        <v>1</v>
      </c>
      <c r="T498" t="b">
        <f t="shared" si="154"/>
        <v>0</v>
      </c>
      <c r="W498" t="str">
        <f t="shared" si="164"/>
        <v xml:space="preserve">DFASZESunday Premium </v>
      </c>
      <c r="X498" t="str">
        <f t="shared" si="164"/>
        <v/>
      </c>
      <c r="Y498" t="str">
        <f t="shared" si="164"/>
        <v/>
      </c>
      <c r="Z498" t="str">
        <f t="shared" si="164"/>
        <v/>
      </c>
      <c r="AA498" t="str">
        <f t="shared" si="164"/>
        <v/>
      </c>
      <c r="AC498" t="str">
        <f t="shared" si="165"/>
        <v>DFASZSSunday Premium (T38)</v>
      </c>
      <c r="AD498" t="str">
        <f t="shared" si="165"/>
        <v/>
      </c>
      <c r="AE498" t="str">
        <f t="shared" si="165"/>
        <v/>
      </c>
      <c r="AF498" t="str">
        <f t="shared" si="165"/>
        <v/>
      </c>
      <c r="AG498" t="str">
        <f t="shared" si="165"/>
        <v/>
      </c>
      <c r="AI498">
        <f t="shared" si="155"/>
        <v>1</v>
      </c>
      <c r="AJ498">
        <f t="shared" si="156"/>
        <v>325</v>
      </c>
      <c r="AK498" t="str">
        <f t="shared" si="157"/>
        <v xml:space="preserve">20181DFASZESunday Premium </v>
      </c>
      <c r="AL498" t="str">
        <f t="shared" si="158"/>
        <v xml:space="preserve">Sunday Premium </v>
      </c>
      <c r="AM498" t="str">
        <f t="shared" si="159"/>
        <v>20181DFASZSSunday Premium (T38)</v>
      </c>
      <c r="AN498" t="str">
        <f t="shared" si="160"/>
        <v>Sunday Premium (T38)</v>
      </c>
      <c r="AO498" s="13">
        <f t="shared" si="161"/>
        <v>0.51428571428571435</v>
      </c>
      <c r="AP498">
        <f t="shared" si="162"/>
        <v>1</v>
      </c>
      <c r="AQ498" t="str">
        <f t="shared" si="163"/>
        <v>DFASZESunday Premium DFASZSSunday Premium (T38)</v>
      </c>
    </row>
    <row r="499" spans="1:43" x14ac:dyDescent="0.35">
      <c r="A499" s="18" t="s">
        <v>1839</v>
      </c>
      <c r="B499" t="s">
        <v>1692</v>
      </c>
      <c r="C499" t="s">
        <v>1693</v>
      </c>
      <c r="D499" s="18" t="s">
        <v>1839</v>
      </c>
      <c r="E499" t="s">
        <v>1512</v>
      </c>
      <c r="F499" t="s">
        <v>1578</v>
      </c>
      <c r="G499" s="13">
        <v>0.52502225275640646</v>
      </c>
      <c r="I499">
        <v>20181</v>
      </c>
      <c r="J499" t="str">
        <f t="shared" si="146"/>
        <v xml:space="preserve">20181DFASZSSunday Premium (T38)20181DFASOTOvertime (T38) </v>
      </c>
      <c r="K499" t="str">
        <f t="shared" si="147"/>
        <v>20181DFASZSSunday Premium (T38)</v>
      </c>
      <c r="L499" t="str">
        <f t="shared" si="148"/>
        <v xml:space="preserve">20181DFASOTOvertime (T38) </v>
      </c>
      <c r="M499" s="13">
        <f t="shared" si="149"/>
        <v>0.52502225275640646</v>
      </c>
      <c r="N499" s="13"/>
      <c r="O499" s="19">
        <v>489</v>
      </c>
      <c r="P499">
        <f t="shared" si="150"/>
        <v>1</v>
      </c>
      <c r="Q499">
        <f t="shared" si="151"/>
        <v>326</v>
      </c>
      <c r="R499">
        <f t="shared" si="152"/>
        <v>1</v>
      </c>
      <c r="S499" t="b">
        <f t="shared" si="153"/>
        <v>1</v>
      </c>
      <c r="T499" t="b">
        <f t="shared" si="154"/>
        <v>0</v>
      </c>
      <c r="W499" t="str">
        <f t="shared" si="164"/>
        <v>DFASZSSunday Premium (T38)</v>
      </c>
      <c r="X499" t="str">
        <f t="shared" si="164"/>
        <v/>
      </c>
      <c r="Y499" t="str">
        <f t="shared" si="164"/>
        <v/>
      </c>
      <c r="Z499" t="str">
        <f t="shared" si="164"/>
        <v/>
      </c>
      <c r="AA499" t="str">
        <f t="shared" si="164"/>
        <v/>
      </c>
      <c r="AC499" t="str">
        <f t="shared" si="165"/>
        <v xml:space="preserve">DFASOTOvertime (T38) </v>
      </c>
      <c r="AD499" t="str">
        <f t="shared" si="165"/>
        <v/>
      </c>
      <c r="AE499" t="str">
        <f t="shared" si="165"/>
        <v/>
      </c>
      <c r="AF499" t="str">
        <f t="shared" si="165"/>
        <v/>
      </c>
      <c r="AG499" t="str">
        <f t="shared" si="165"/>
        <v/>
      </c>
      <c r="AI499">
        <f t="shared" si="155"/>
        <v>1</v>
      </c>
      <c r="AJ499">
        <f t="shared" si="156"/>
        <v>326</v>
      </c>
      <c r="AK499" t="str">
        <f t="shared" si="157"/>
        <v>20181DFASZSSunday Premium (T38)</v>
      </c>
      <c r="AL499" t="str">
        <f t="shared" si="158"/>
        <v>Sunday Premium (T38)</v>
      </c>
      <c r="AM499" t="str">
        <f t="shared" si="159"/>
        <v xml:space="preserve">20181DFASOTOvertime (T38) </v>
      </c>
      <c r="AN499" t="str">
        <f t="shared" si="160"/>
        <v xml:space="preserve">Overtime (T38) </v>
      </c>
      <c r="AO499" s="13">
        <f t="shared" si="161"/>
        <v>0.52502225275640646</v>
      </c>
      <c r="AP499">
        <f t="shared" si="162"/>
        <v>1</v>
      </c>
      <c r="AQ499" t="str">
        <f t="shared" si="163"/>
        <v xml:space="preserve">DFASZSSunday Premium (T38)DFASOTOvertime (T38) </v>
      </c>
    </row>
    <row r="500" spans="1:43" x14ac:dyDescent="0.35">
      <c r="A500" s="18" t="s">
        <v>1839</v>
      </c>
      <c r="B500" t="s">
        <v>1694</v>
      </c>
      <c r="C500" t="s">
        <v>1695</v>
      </c>
      <c r="D500" s="18" t="s">
        <v>1839</v>
      </c>
      <c r="E500" t="s">
        <v>275</v>
      </c>
      <c r="F500" t="s">
        <v>276</v>
      </c>
      <c r="G500" s="13">
        <v>0.7828612926652142</v>
      </c>
      <c r="I500">
        <v>20181</v>
      </c>
      <c r="J500" t="str">
        <f t="shared" si="146"/>
        <v>20181DFASSGSunday work (graded, Title 38) or Sunday work, recess time (VA 9/3 nurse)20181DFASHUHoliday work, Sunday (Title 38) or Holiday work, Sunday, recess time (VA 9/3 nurse)</v>
      </c>
      <c r="K500" t="str">
        <f t="shared" si="147"/>
        <v>20181DFASSGSunday work (graded, Title 38) or Sunday work, recess time (VA 9/3 nurse)</v>
      </c>
      <c r="L500" t="str">
        <f t="shared" si="148"/>
        <v>20181DFASHUHoliday work, Sunday (Title 38) or Holiday work, Sunday, recess time (VA 9/3 nurse)</v>
      </c>
      <c r="M500" s="13">
        <f t="shared" si="149"/>
        <v>0.7828612926652142</v>
      </c>
      <c r="N500" s="13"/>
      <c r="O500" s="19">
        <v>490</v>
      </c>
      <c r="P500">
        <f t="shared" si="150"/>
        <v>3</v>
      </c>
      <c r="Q500">
        <f t="shared" si="151"/>
        <v>327</v>
      </c>
      <c r="R500">
        <f t="shared" si="152"/>
        <v>1</v>
      </c>
      <c r="S500" t="b">
        <f t="shared" si="153"/>
        <v>1</v>
      </c>
      <c r="T500" t="b">
        <f t="shared" si="154"/>
        <v>0</v>
      </c>
      <c r="W500" t="str">
        <f t="shared" si="164"/>
        <v>DFASSGSunday work (graded, Title 38) or Sunday work, recess time (VA 9/3 nurse)</v>
      </c>
      <c r="X500" t="str">
        <f t="shared" si="164"/>
        <v/>
      </c>
      <c r="Y500" t="str">
        <f t="shared" si="164"/>
        <v/>
      </c>
      <c r="Z500" t="str">
        <f t="shared" si="164"/>
        <v/>
      </c>
      <c r="AA500" t="str">
        <f t="shared" si="164"/>
        <v/>
      </c>
      <c r="AC500" t="str">
        <f t="shared" si="165"/>
        <v>DFASHUHoliday work, Sunday (Title 38) or Holiday work, Sunday, recess time (VA 9/3 nurse)</v>
      </c>
      <c r="AD500" t="str">
        <f t="shared" si="165"/>
        <v/>
      </c>
      <c r="AE500" t="str">
        <f t="shared" si="165"/>
        <v/>
      </c>
      <c r="AF500" t="str">
        <f t="shared" si="165"/>
        <v/>
      </c>
      <c r="AG500" t="str">
        <f t="shared" si="165"/>
        <v/>
      </c>
      <c r="AI500">
        <f t="shared" si="155"/>
        <v>1</v>
      </c>
      <c r="AJ500">
        <f t="shared" si="156"/>
        <v>327</v>
      </c>
      <c r="AK500" t="str">
        <f t="shared" si="157"/>
        <v>20181DFASSGSunday work (graded, Title 38) or Sunday work, recess time (VA 9/3 nurse)</v>
      </c>
      <c r="AL500" t="str">
        <f t="shared" si="158"/>
        <v>Sunday work (graded, Title 38) or Sunday work, recess time (VA 9/3 nurse)</v>
      </c>
      <c r="AM500" t="str">
        <f t="shared" si="159"/>
        <v>20181DFASHUHoliday work, Sunday (Title 38) or Holiday work, Sunday, recess time (VA 9/3 nurse)</v>
      </c>
      <c r="AN500" t="str">
        <f t="shared" si="160"/>
        <v>Holiday work, Sunday (Title 38) or Holiday work, Sunday, recess time (VA 9/3 nurse)</v>
      </c>
      <c r="AO500" s="13">
        <f t="shared" si="161"/>
        <v>0.7828612926652142</v>
      </c>
      <c r="AP500">
        <f t="shared" si="162"/>
        <v>1</v>
      </c>
      <c r="AQ500" t="str">
        <f t="shared" si="163"/>
        <v>DFASSGSunday work (graded, Title 38) or Sunday work, recess time (VA 9/3 nurse)DFASHUHoliday work, Sunday (Title 38) or Holiday work, Sunday, recess time (VA 9/3 nurse)</v>
      </c>
    </row>
    <row r="501" spans="1:43" x14ac:dyDescent="0.35">
      <c r="A501" s="18" t="s">
        <v>1839</v>
      </c>
      <c r="B501" t="s">
        <v>1694</v>
      </c>
      <c r="C501" t="s">
        <v>1695</v>
      </c>
      <c r="D501" s="18" t="s">
        <v>1839</v>
      </c>
      <c r="E501" t="s">
        <v>267</v>
      </c>
      <c r="F501" t="s">
        <v>268</v>
      </c>
      <c r="G501" s="13">
        <v>0.72045855379188717</v>
      </c>
      <c r="I501">
        <v>20181</v>
      </c>
      <c r="J501" t="str">
        <f t="shared" si="146"/>
        <v>20181DFASSGSunday work (graded, Title 38) or Sunday work, recess time (VA 9/3 nurse)20181DFASHGHoliday work (graded) or Holiday work, recess time (VA 9/3 nurse)</v>
      </c>
      <c r="K501" t="str">
        <f t="shared" si="147"/>
        <v>20181DFASSGSunday work (graded, Title 38) or Sunday work, recess time (VA 9/3 nurse)</v>
      </c>
      <c r="L501" t="str">
        <f t="shared" si="148"/>
        <v>20181DFASHGHoliday work (graded) or Holiday work, recess time (VA 9/3 nurse)</v>
      </c>
      <c r="M501" s="13">
        <f t="shared" si="149"/>
        <v>0.72045855379188717</v>
      </c>
      <c r="N501" s="13"/>
      <c r="O501" s="19">
        <v>491</v>
      </c>
      <c r="P501">
        <f t="shared" si="150"/>
        <v>3</v>
      </c>
      <c r="Q501">
        <f t="shared" si="151"/>
        <v>327</v>
      </c>
      <c r="R501">
        <f t="shared" si="152"/>
        <v>2</v>
      </c>
      <c r="S501" t="b">
        <f t="shared" si="153"/>
        <v>1</v>
      </c>
      <c r="T501" t="b">
        <f t="shared" si="154"/>
        <v>0</v>
      </c>
      <c r="W501" t="str">
        <f t="shared" si="164"/>
        <v>DFASSGSunday work (graded, Title 38) or Sunday work, recess time (VA 9/3 nurse)</v>
      </c>
      <c r="X501" t="str">
        <f t="shared" si="164"/>
        <v/>
      </c>
      <c r="Y501" t="str">
        <f t="shared" si="164"/>
        <v/>
      </c>
      <c r="Z501" t="str">
        <f t="shared" si="164"/>
        <v/>
      </c>
      <c r="AA501" t="str">
        <f t="shared" si="164"/>
        <v/>
      </c>
      <c r="AC501" t="str">
        <f t="shared" si="165"/>
        <v>DFASHGHoliday work (graded) or Holiday work, recess time (VA 9/3 nurse)</v>
      </c>
      <c r="AD501" t="str">
        <f t="shared" si="165"/>
        <v/>
      </c>
      <c r="AE501" t="str">
        <f t="shared" si="165"/>
        <v/>
      </c>
      <c r="AF501" t="str">
        <f t="shared" si="165"/>
        <v/>
      </c>
      <c r="AG501" t="str">
        <f t="shared" si="165"/>
        <v/>
      </c>
      <c r="AI501">
        <f t="shared" si="155"/>
        <v>1</v>
      </c>
      <c r="AJ501">
        <f t="shared" si="156"/>
        <v>327</v>
      </c>
      <c r="AK501" t="str">
        <f t="shared" si="157"/>
        <v>20181DFASSGSunday work (graded, Title 38) or Sunday work, recess time (VA 9/3 nurse)</v>
      </c>
      <c r="AL501" t="str">
        <f t="shared" si="158"/>
        <v>Sunday work (graded, Title 38) or Sunday work, recess time (VA 9/3 nurse)</v>
      </c>
      <c r="AM501" t="str">
        <f t="shared" si="159"/>
        <v>20181DFASHGHoliday work (graded) or Holiday work, recess time (VA 9/3 nurse)</v>
      </c>
      <c r="AN501" t="str">
        <f t="shared" si="160"/>
        <v>Holiday work (graded) or Holiday work, recess time (VA 9/3 nurse)</v>
      </c>
      <c r="AO501" s="13">
        <f t="shared" si="161"/>
        <v>0.72045855379188717</v>
      </c>
      <c r="AP501">
        <f t="shared" si="162"/>
        <v>1</v>
      </c>
      <c r="AQ501" t="str">
        <f t="shared" si="163"/>
        <v>DFASSGSunday work (graded, Title 38) or Sunday work, recess time (VA 9/3 nurse)DFASHGHoliday work (graded) or Holiday work, recess time (VA 9/3 nurse)</v>
      </c>
    </row>
    <row r="502" spans="1:43" x14ac:dyDescent="0.35">
      <c r="A502" s="18" t="s">
        <v>1839</v>
      </c>
      <c r="B502" t="s">
        <v>1694</v>
      </c>
      <c r="C502" t="s">
        <v>1695</v>
      </c>
      <c r="D502" s="18" t="s">
        <v>1839</v>
      </c>
      <c r="E502" t="s">
        <v>1677</v>
      </c>
      <c r="F502" t="s">
        <v>1678</v>
      </c>
      <c r="G502" s="13">
        <v>0.69808823529411768</v>
      </c>
      <c r="I502">
        <v>20181</v>
      </c>
      <c r="J502" t="str">
        <f t="shared" si="146"/>
        <v>20181DFASSGSunday work (graded, Title 38) or Sunday work, recess time (VA 9/3 nurse)20181DFASSWSaturday work (Title 38) or Saturday work, recess time (VA 9/3 nurse)</v>
      </c>
      <c r="K502" t="str">
        <f t="shared" si="147"/>
        <v>20181DFASSGSunday work (graded, Title 38) or Sunday work, recess time (VA 9/3 nurse)</v>
      </c>
      <c r="L502" t="str">
        <f t="shared" si="148"/>
        <v>20181DFASSWSaturday work (Title 38) or Saturday work, recess time (VA 9/3 nurse)</v>
      </c>
      <c r="M502" s="13">
        <f t="shared" si="149"/>
        <v>0.69808823529411768</v>
      </c>
      <c r="N502" s="13"/>
      <c r="O502" s="19">
        <v>492</v>
      </c>
      <c r="P502">
        <f t="shared" si="150"/>
        <v>3</v>
      </c>
      <c r="Q502">
        <f t="shared" si="151"/>
        <v>327</v>
      </c>
      <c r="R502">
        <f t="shared" si="152"/>
        <v>3</v>
      </c>
      <c r="S502" t="b">
        <f t="shared" si="153"/>
        <v>1</v>
      </c>
      <c r="T502" t="b">
        <f t="shared" si="154"/>
        <v>0</v>
      </c>
      <c r="W502" t="str">
        <f t="shared" si="164"/>
        <v>DFASSGSunday work (graded, Title 38) or Sunday work, recess time (VA 9/3 nurse)</v>
      </c>
      <c r="X502" t="str">
        <f t="shared" si="164"/>
        <v/>
      </c>
      <c r="Y502" t="str">
        <f t="shared" si="164"/>
        <v/>
      </c>
      <c r="Z502" t="str">
        <f t="shared" si="164"/>
        <v/>
      </c>
      <c r="AA502" t="str">
        <f t="shared" si="164"/>
        <v/>
      </c>
      <c r="AC502" t="str">
        <f t="shared" si="165"/>
        <v>DFASSWSaturday work (Title 38) or Saturday work, recess time (VA 9/3 nurse)</v>
      </c>
      <c r="AD502" t="str">
        <f t="shared" si="165"/>
        <v/>
      </c>
      <c r="AE502" t="str">
        <f t="shared" si="165"/>
        <v/>
      </c>
      <c r="AF502" t="str">
        <f t="shared" si="165"/>
        <v/>
      </c>
      <c r="AG502" t="str">
        <f t="shared" si="165"/>
        <v/>
      </c>
      <c r="AI502">
        <f t="shared" si="155"/>
        <v>1</v>
      </c>
      <c r="AJ502">
        <f t="shared" si="156"/>
        <v>327</v>
      </c>
      <c r="AK502" t="str">
        <f t="shared" si="157"/>
        <v>20181DFASSGSunday work (graded, Title 38) or Sunday work, recess time (VA 9/3 nurse)</v>
      </c>
      <c r="AL502" t="str">
        <f t="shared" si="158"/>
        <v>Sunday work (graded, Title 38) or Sunday work, recess time (VA 9/3 nurse)</v>
      </c>
      <c r="AM502" t="str">
        <f t="shared" si="159"/>
        <v>20181DFASSWSaturday work (Title 38) or Saturday work, recess time (VA 9/3 nurse)</v>
      </c>
      <c r="AN502" t="str">
        <f t="shared" si="160"/>
        <v>Saturday work (Title 38) or Saturday work, recess time (VA 9/3 nurse)</v>
      </c>
      <c r="AO502" s="13">
        <f t="shared" si="161"/>
        <v>0.69808823529411768</v>
      </c>
      <c r="AP502">
        <f t="shared" si="162"/>
        <v>1</v>
      </c>
      <c r="AQ502" t="str">
        <f t="shared" si="163"/>
        <v>DFASSGSunday work (graded, Title 38) or Sunday work, recess time (VA 9/3 nurse)DFASSWSaturday work (Title 38) or Saturday work, recess time (VA 9/3 nurse)</v>
      </c>
    </row>
    <row r="503" spans="1:43" x14ac:dyDescent="0.35">
      <c r="A503" s="18" t="s">
        <v>1839</v>
      </c>
      <c r="B503" t="s">
        <v>1696</v>
      </c>
      <c r="C503" t="s">
        <v>1697</v>
      </c>
      <c r="D503" s="18" t="s">
        <v>1839</v>
      </c>
      <c r="E503" t="s">
        <v>265</v>
      </c>
      <c r="F503" t="s">
        <v>266</v>
      </c>
      <c r="G503" s="13">
        <v>0.61913793103448278</v>
      </c>
      <c r="I503">
        <v>20181</v>
      </c>
      <c r="J503" t="str">
        <f t="shared" si="146"/>
        <v>20181DFASSFSunday work, first shift (ungraded)20181DFASHFHoliday work, first shift (ungraded)</v>
      </c>
      <c r="K503" t="str">
        <f t="shared" si="147"/>
        <v>20181DFASSFSunday work, first shift (ungraded)</v>
      </c>
      <c r="L503" t="str">
        <f t="shared" si="148"/>
        <v>20181DFASHFHoliday work, first shift (ungraded)</v>
      </c>
      <c r="M503" s="13">
        <f t="shared" si="149"/>
        <v>0.61913793103448278</v>
      </c>
      <c r="N503" s="13"/>
      <c r="O503" s="19">
        <v>493</v>
      </c>
      <c r="P503">
        <f t="shared" si="150"/>
        <v>3</v>
      </c>
      <c r="Q503">
        <f t="shared" si="151"/>
        <v>328</v>
      </c>
      <c r="R503">
        <f t="shared" si="152"/>
        <v>1</v>
      </c>
      <c r="S503" t="b">
        <f t="shared" si="153"/>
        <v>1</v>
      </c>
      <c r="T503" t="b">
        <f t="shared" si="154"/>
        <v>0</v>
      </c>
      <c r="W503" t="str">
        <f t="shared" si="164"/>
        <v>DFASSFSunday work, first shift (ungraded)</v>
      </c>
      <c r="X503" t="str">
        <f t="shared" si="164"/>
        <v/>
      </c>
      <c r="Y503" t="str">
        <f t="shared" si="164"/>
        <v/>
      </c>
      <c r="Z503" t="str">
        <f t="shared" si="164"/>
        <v/>
      </c>
      <c r="AA503" t="str">
        <f t="shared" si="164"/>
        <v/>
      </c>
      <c r="AC503" t="str">
        <f t="shared" si="165"/>
        <v>DFASHFHoliday work, first shift (ungraded)</v>
      </c>
      <c r="AD503" t="str">
        <f t="shared" si="165"/>
        <v/>
      </c>
      <c r="AE503" t="str">
        <f t="shared" si="165"/>
        <v/>
      </c>
      <c r="AF503" t="str">
        <f t="shared" si="165"/>
        <v/>
      </c>
      <c r="AG503" t="str">
        <f t="shared" si="165"/>
        <v/>
      </c>
      <c r="AI503">
        <f t="shared" si="155"/>
        <v>1</v>
      </c>
      <c r="AJ503">
        <f t="shared" si="156"/>
        <v>328</v>
      </c>
      <c r="AK503" t="str">
        <f t="shared" si="157"/>
        <v>20181DFASSFSunday work, first shift (ungraded)</v>
      </c>
      <c r="AL503" t="str">
        <f t="shared" si="158"/>
        <v>Sunday work, first shift (ungraded)</v>
      </c>
      <c r="AM503" t="str">
        <f t="shared" si="159"/>
        <v>20181DFASHFHoliday work, first shift (ungraded)</v>
      </c>
      <c r="AN503" t="str">
        <f t="shared" si="160"/>
        <v>Holiday work, first shift (ungraded)</v>
      </c>
      <c r="AO503" s="13">
        <f t="shared" si="161"/>
        <v>0.61913793103448278</v>
      </c>
      <c r="AP503">
        <f t="shared" si="162"/>
        <v>1</v>
      </c>
      <c r="AQ503" t="str">
        <f t="shared" si="163"/>
        <v>DFASSFSunday work, first shift (ungraded)DFASHFHoliday work, first shift (ungraded)</v>
      </c>
    </row>
    <row r="504" spans="1:43" x14ac:dyDescent="0.35">
      <c r="A504" s="18" t="s">
        <v>1839</v>
      </c>
      <c r="B504" t="s">
        <v>1696</v>
      </c>
      <c r="C504" t="s">
        <v>1697</v>
      </c>
      <c r="D504" s="18" t="s">
        <v>1839</v>
      </c>
      <c r="E504" t="s">
        <v>1702</v>
      </c>
      <c r="F504" t="s">
        <v>1703</v>
      </c>
      <c r="G504" s="13">
        <v>0.54991789819376025</v>
      </c>
      <c r="I504">
        <v>20181</v>
      </c>
      <c r="J504" t="str">
        <f t="shared" si="146"/>
        <v>20181DFASSFSunday work, first shift (ungraded)20181DFASSSSunday work, second shift (ungraded)</v>
      </c>
      <c r="K504" t="str">
        <f t="shared" si="147"/>
        <v>20181DFASSFSunday work, first shift (ungraded)</v>
      </c>
      <c r="L504" t="str">
        <f t="shared" si="148"/>
        <v>20181DFASSSSunday work, second shift (ungraded)</v>
      </c>
      <c r="M504" s="13">
        <f t="shared" si="149"/>
        <v>0.54991789819376025</v>
      </c>
      <c r="N504" s="13"/>
      <c r="O504" s="19">
        <v>494</v>
      </c>
      <c r="P504">
        <f t="shared" si="150"/>
        <v>3</v>
      </c>
      <c r="Q504">
        <f t="shared" si="151"/>
        <v>328</v>
      </c>
      <c r="R504">
        <f t="shared" si="152"/>
        <v>2</v>
      </c>
      <c r="S504" t="b">
        <f t="shared" si="153"/>
        <v>1</v>
      </c>
      <c r="T504" t="b">
        <f t="shared" si="154"/>
        <v>0</v>
      </c>
      <c r="W504" t="str">
        <f t="shared" si="164"/>
        <v>DFASSFSunday work, first shift (ungraded)</v>
      </c>
      <c r="X504" t="str">
        <f t="shared" si="164"/>
        <v/>
      </c>
      <c r="Y504" t="str">
        <f t="shared" si="164"/>
        <v/>
      </c>
      <c r="Z504" t="str">
        <f t="shared" si="164"/>
        <v/>
      </c>
      <c r="AA504" t="str">
        <f t="shared" si="164"/>
        <v/>
      </c>
      <c r="AC504" t="str">
        <f t="shared" si="165"/>
        <v>DFASSSSunday work, second shift (ungraded)</v>
      </c>
      <c r="AD504" t="str">
        <f t="shared" si="165"/>
        <v/>
      </c>
      <c r="AE504" t="str">
        <f t="shared" si="165"/>
        <v/>
      </c>
      <c r="AF504" t="str">
        <f t="shared" si="165"/>
        <v/>
      </c>
      <c r="AG504" t="str">
        <f t="shared" si="165"/>
        <v/>
      </c>
      <c r="AI504">
        <f t="shared" si="155"/>
        <v>1</v>
      </c>
      <c r="AJ504">
        <f t="shared" si="156"/>
        <v>328</v>
      </c>
      <c r="AK504" t="str">
        <f t="shared" si="157"/>
        <v>20181DFASSFSunday work, first shift (ungraded)</v>
      </c>
      <c r="AL504" t="str">
        <f t="shared" si="158"/>
        <v>Sunday work, first shift (ungraded)</v>
      </c>
      <c r="AM504" t="str">
        <f t="shared" si="159"/>
        <v>20181DFASSSSunday work, second shift (ungraded)</v>
      </c>
      <c r="AN504" t="str">
        <f t="shared" si="160"/>
        <v>Sunday work, second shift (ungraded)</v>
      </c>
      <c r="AO504" s="13">
        <f t="shared" si="161"/>
        <v>0.54991789819376025</v>
      </c>
      <c r="AP504">
        <f t="shared" si="162"/>
        <v>1</v>
      </c>
      <c r="AQ504" t="str">
        <f t="shared" si="163"/>
        <v>DFASSFSunday work, first shift (ungraded)DFASSSSunday work, second shift (ungraded)</v>
      </c>
    </row>
    <row r="505" spans="1:43" x14ac:dyDescent="0.35">
      <c r="A505" s="18" t="s">
        <v>1839</v>
      </c>
      <c r="B505" t="s">
        <v>1696</v>
      </c>
      <c r="C505" t="s">
        <v>1697</v>
      </c>
      <c r="D505" s="18" t="s">
        <v>1839</v>
      </c>
      <c r="E505" t="s">
        <v>1704</v>
      </c>
      <c r="F505" t="s">
        <v>1705</v>
      </c>
      <c r="G505" s="13">
        <v>0.54991789819376025</v>
      </c>
      <c r="I505">
        <v>20181</v>
      </c>
      <c r="J505" t="str">
        <f t="shared" si="146"/>
        <v>20181DFASSFSunday work, first shift (ungraded)20181DFASSTSunday work, third shift (ungraded)</v>
      </c>
      <c r="K505" t="str">
        <f t="shared" si="147"/>
        <v>20181DFASSFSunday work, first shift (ungraded)</v>
      </c>
      <c r="L505" t="str">
        <f t="shared" si="148"/>
        <v>20181DFASSTSunday work, third shift (ungraded)</v>
      </c>
      <c r="M505" s="13">
        <f t="shared" si="149"/>
        <v>0.54991789819376025</v>
      </c>
      <c r="N505" s="13"/>
      <c r="O505" s="19">
        <v>495</v>
      </c>
      <c r="P505">
        <f t="shared" si="150"/>
        <v>3</v>
      </c>
      <c r="Q505">
        <f t="shared" si="151"/>
        <v>328</v>
      </c>
      <c r="R505">
        <f t="shared" si="152"/>
        <v>3</v>
      </c>
      <c r="S505" t="b">
        <f t="shared" si="153"/>
        <v>1</v>
      </c>
      <c r="T505" t="b">
        <f t="shared" si="154"/>
        <v>0</v>
      </c>
      <c r="W505" t="str">
        <f t="shared" si="164"/>
        <v>DFASSFSunday work, first shift (ungraded)</v>
      </c>
      <c r="X505" t="str">
        <f t="shared" si="164"/>
        <v/>
      </c>
      <c r="Y505" t="str">
        <f t="shared" si="164"/>
        <v/>
      </c>
      <c r="Z505" t="str">
        <f t="shared" si="164"/>
        <v/>
      </c>
      <c r="AA505" t="str">
        <f t="shared" si="164"/>
        <v/>
      </c>
      <c r="AC505" t="str">
        <f t="shared" si="165"/>
        <v>DFASSTSunday work, third shift (ungraded)</v>
      </c>
      <c r="AD505" t="str">
        <f t="shared" si="165"/>
        <v/>
      </c>
      <c r="AE505" t="str">
        <f t="shared" si="165"/>
        <v/>
      </c>
      <c r="AF505" t="str">
        <f t="shared" si="165"/>
        <v/>
      </c>
      <c r="AG505" t="str">
        <f t="shared" si="165"/>
        <v/>
      </c>
      <c r="AI505">
        <f t="shared" si="155"/>
        <v>1</v>
      </c>
      <c r="AJ505">
        <f t="shared" si="156"/>
        <v>328</v>
      </c>
      <c r="AK505" t="str">
        <f t="shared" si="157"/>
        <v>20181DFASSFSunday work, first shift (ungraded)</v>
      </c>
      <c r="AL505" t="str">
        <f t="shared" si="158"/>
        <v>Sunday work, first shift (ungraded)</v>
      </c>
      <c r="AM505" t="str">
        <f t="shared" si="159"/>
        <v>20181DFASSTSunday work, third shift (ungraded)</v>
      </c>
      <c r="AN505" t="str">
        <f t="shared" si="160"/>
        <v>Sunday work, third shift (ungraded)</v>
      </c>
      <c r="AO505" s="13">
        <f t="shared" si="161"/>
        <v>0.54991789819376025</v>
      </c>
      <c r="AP505">
        <f t="shared" si="162"/>
        <v>1</v>
      </c>
      <c r="AQ505" t="str">
        <f t="shared" si="163"/>
        <v>DFASSFSunday work, first shift (ungraded)DFASSTSunday work, third shift (ungraded)</v>
      </c>
    </row>
    <row r="506" spans="1:43" x14ac:dyDescent="0.35">
      <c r="A506" s="18" t="s">
        <v>1839</v>
      </c>
      <c r="B506" t="s">
        <v>1698</v>
      </c>
      <c r="C506" t="s">
        <v>1699</v>
      </c>
      <c r="D506" s="18" t="s">
        <v>1839</v>
      </c>
      <c r="E506" t="s">
        <v>277</v>
      </c>
      <c r="F506" t="s">
        <v>278</v>
      </c>
      <c r="G506" s="13">
        <v>0.81373737373737376</v>
      </c>
      <c r="I506">
        <v>20181</v>
      </c>
      <c r="J506" t="str">
        <f t="shared" si="146"/>
        <v>20181DFASSRSunday work, non-recess time (VA 9/3 nurse)20181DFASHWHoliday work, Sunday, non-recess time (VA 9/3 nurse)</v>
      </c>
      <c r="K506" t="str">
        <f t="shared" si="147"/>
        <v>20181DFASSRSunday work, non-recess time (VA 9/3 nurse)</v>
      </c>
      <c r="L506" t="str">
        <f t="shared" si="148"/>
        <v>20181DFASHWHoliday work, Sunday, non-recess time (VA 9/3 nurse)</v>
      </c>
      <c r="M506" s="13">
        <f t="shared" si="149"/>
        <v>0.81373737373737376</v>
      </c>
      <c r="N506" s="13"/>
      <c r="O506" s="19">
        <v>496</v>
      </c>
      <c r="P506">
        <f t="shared" si="150"/>
        <v>3</v>
      </c>
      <c r="Q506">
        <f t="shared" si="151"/>
        <v>329</v>
      </c>
      <c r="R506">
        <f t="shared" si="152"/>
        <v>1</v>
      </c>
      <c r="S506" t="b">
        <f t="shared" si="153"/>
        <v>1</v>
      </c>
      <c r="T506" t="b">
        <f t="shared" si="154"/>
        <v>0</v>
      </c>
      <c r="W506" t="str">
        <f t="shared" si="164"/>
        <v>DFASSRSunday work, non-recess time (VA 9/3 nurse)</v>
      </c>
      <c r="X506" t="str">
        <f t="shared" si="164"/>
        <v/>
      </c>
      <c r="Y506" t="str">
        <f t="shared" si="164"/>
        <v/>
      </c>
      <c r="Z506" t="str">
        <f t="shared" si="164"/>
        <v/>
      </c>
      <c r="AA506" t="str">
        <f t="shared" si="164"/>
        <v/>
      </c>
      <c r="AC506" t="str">
        <f t="shared" si="165"/>
        <v>DFASHWHoliday work, Sunday, non-recess time (VA 9/3 nurse)</v>
      </c>
      <c r="AD506" t="str">
        <f t="shared" si="165"/>
        <v/>
      </c>
      <c r="AE506" t="str">
        <f t="shared" si="165"/>
        <v/>
      </c>
      <c r="AF506" t="str">
        <f t="shared" si="165"/>
        <v/>
      </c>
      <c r="AG506" t="str">
        <f t="shared" si="165"/>
        <v/>
      </c>
      <c r="AI506">
        <f t="shared" si="155"/>
        <v>1</v>
      </c>
      <c r="AJ506">
        <f t="shared" si="156"/>
        <v>329</v>
      </c>
      <c r="AK506" t="str">
        <f t="shared" si="157"/>
        <v>20181DFASSRSunday work, non-recess time (VA 9/3 nurse)</v>
      </c>
      <c r="AL506" t="str">
        <f t="shared" si="158"/>
        <v>Sunday work, non-recess time (VA 9/3 nurse)</v>
      </c>
      <c r="AM506" t="str">
        <f t="shared" si="159"/>
        <v>20181DFASHWHoliday work, Sunday, non-recess time (VA 9/3 nurse)</v>
      </c>
      <c r="AN506" t="str">
        <f t="shared" si="160"/>
        <v>Holiday work, Sunday, non-recess time (VA 9/3 nurse)</v>
      </c>
      <c r="AO506" s="13">
        <f t="shared" si="161"/>
        <v>0.81373737373737376</v>
      </c>
      <c r="AP506">
        <f t="shared" si="162"/>
        <v>1</v>
      </c>
      <c r="AQ506" t="str">
        <f t="shared" si="163"/>
        <v>DFASSRSunday work, non-recess time (VA 9/3 nurse)DFASHWHoliday work, Sunday, non-recess time (VA 9/3 nurse)</v>
      </c>
    </row>
    <row r="507" spans="1:43" x14ac:dyDescent="0.35">
      <c r="A507" s="18" t="s">
        <v>1839</v>
      </c>
      <c r="B507" t="s">
        <v>1698</v>
      </c>
      <c r="C507" t="s">
        <v>1699</v>
      </c>
      <c r="D507" s="18" t="s">
        <v>1839</v>
      </c>
      <c r="E507" t="s">
        <v>269</v>
      </c>
      <c r="F507" t="s">
        <v>270</v>
      </c>
      <c r="G507" s="13">
        <v>0.74181818181818182</v>
      </c>
      <c r="I507">
        <v>20181</v>
      </c>
      <c r="J507" t="str">
        <f t="shared" si="146"/>
        <v>20181DFASSRSunday work, non-recess time (VA 9/3 nurse)20181DFASHRHoliday work, non-recess time (VA 9/3 nurse)</v>
      </c>
      <c r="K507" t="str">
        <f t="shared" si="147"/>
        <v>20181DFASSRSunday work, non-recess time (VA 9/3 nurse)</v>
      </c>
      <c r="L507" t="str">
        <f t="shared" si="148"/>
        <v>20181DFASHRHoliday work, non-recess time (VA 9/3 nurse)</v>
      </c>
      <c r="M507" s="13">
        <f t="shared" si="149"/>
        <v>0.74181818181818182</v>
      </c>
      <c r="N507" s="13"/>
      <c r="O507" s="19">
        <v>497</v>
      </c>
      <c r="P507">
        <f t="shared" si="150"/>
        <v>3</v>
      </c>
      <c r="Q507">
        <f t="shared" si="151"/>
        <v>329</v>
      </c>
      <c r="R507">
        <f t="shared" si="152"/>
        <v>2</v>
      </c>
      <c r="S507" t="b">
        <f t="shared" si="153"/>
        <v>1</v>
      </c>
      <c r="T507" t="b">
        <f t="shared" si="154"/>
        <v>0</v>
      </c>
      <c r="W507" t="str">
        <f t="shared" si="164"/>
        <v>DFASSRSunday work, non-recess time (VA 9/3 nurse)</v>
      </c>
      <c r="X507" t="str">
        <f t="shared" si="164"/>
        <v/>
      </c>
      <c r="Y507" t="str">
        <f t="shared" si="164"/>
        <v/>
      </c>
      <c r="Z507" t="str">
        <f t="shared" si="164"/>
        <v/>
      </c>
      <c r="AA507" t="str">
        <f t="shared" si="164"/>
        <v/>
      </c>
      <c r="AC507" t="str">
        <f t="shared" si="165"/>
        <v>DFASHRHoliday work, non-recess time (VA 9/3 nurse)</v>
      </c>
      <c r="AD507" t="str">
        <f t="shared" si="165"/>
        <v/>
      </c>
      <c r="AE507" t="str">
        <f t="shared" si="165"/>
        <v/>
      </c>
      <c r="AF507" t="str">
        <f t="shared" si="165"/>
        <v/>
      </c>
      <c r="AG507" t="str">
        <f t="shared" si="165"/>
        <v/>
      </c>
      <c r="AI507">
        <f t="shared" si="155"/>
        <v>1</v>
      </c>
      <c r="AJ507">
        <f t="shared" si="156"/>
        <v>329</v>
      </c>
      <c r="AK507" t="str">
        <f t="shared" si="157"/>
        <v>20181DFASSRSunday work, non-recess time (VA 9/3 nurse)</v>
      </c>
      <c r="AL507" t="str">
        <f t="shared" si="158"/>
        <v>Sunday work, non-recess time (VA 9/3 nurse)</v>
      </c>
      <c r="AM507" t="str">
        <f t="shared" si="159"/>
        <v>20181DFASHRHoliday work, non-recess time (VA 9/3 nurse)</v>
      </c>
      <c r="AN507" t="str">
        <f t="shared" si="160"/>
        <v>Holiday work, non-recess time (VA 9/3 nurse)</v>
      </c>
      <c r="AO507" s="13">
        <f t="shared" si="161"/>
        <v>0.74181818181818182</v>
      </c>
      <c r="AP507">
        <f t="shared" si="162"/>
        <v>1</v>
      </c>
      <c r="AQ507" t="str">
        <f t="shared" si="163"/>
        <v>DFASSRSunday work, non-recess time (VA 9/3 nurse)DFASHRHoliday work, non-recess time (VA 9/3 nurse)</v>
      </c>
    </row>
    <row r="508" spans="1:43" x14ac:dyDescent="0.35">
      <c r="A508" s="18" t="s">
        <v>1839</v>
      </c>
      <c r="B508" t="s">
        <v>1698</v>
      </c>
      <c r="C508" t="s">
        <v>1699</v>
      </c>
      <c r="D508" s="18" t="s">
        <v>1839</v>
      </c>
      <c r="E508" t="s">
        <v>1679</v>
      </c>
      <c r="F508" t="s">
        <v>1680</v>
      </c>
      <c r="G508" s="13">
        <v>0.72374269005847947</v>
      </c>
      <c r="I508">
        <v>20181</v>
      </c>
      <c r="J508" t="str">
        <f t="shared" si="146"/>
        <v>20181DFASSRSunday work, non-recess time (VA 9/3 nurse)20181DFASSXSaturday work, non-recess time (VA 9/3 nurse)</v>
      </c>
      <c r="K508" t="str">
        <f t="shared" si="147"/>
        <v>20181DFASSRSunday work, non-recess time (VA 9/3 nurse)</v>
      </c>
      <c r="L508" t="str">
        <f t="shared" si="148"/>
        <v>20181DFASSXSaturday work, non-recess time (VA 9/3 nurse)</v>
      </c>
      <c r="M508" s="13">
        <f t="shared" si="149"/>
        <v>0.72374269005847947</v>
      </c>
      <c r="N508" s="13"/>
      <c r="O508" s="19">
        <v>498</v>
      </c>
      <c r="P508">
        <f t="shared" si="150"/>
        <v>3</v>
      </c>
      <c r="Q508">
        <f t="shared" si="151"/>
        <v>329</v>
      </c>
      <c r="R508">
        <f t="shared" si="152"/>
        <v>3</v>
      </c>
      <c r="S508" t="b">
        <f t="shared" si="153"/>
        <v>1</v>
      </c>
      <c r="T508" t="b">
        <f t="shared" si="154"/>
        <v>0</v>
      </c>
      <c r="W508" t="str">
        <f t="shared" si="164"/>
        <v>DFASSRSunday work, non-recess time (VA 9/3 nurse)</v>
      </c>
      <c r="X508" t="str">
        <f t="shared" si="164"/>
        <v/>
      </c>
      <c r="Y508" t="str">
        <f t="shared" si="164"/>
        <v/>
      </c>
      <c r="Z508" t="str">
        <f t="shared" si="164"/>
        <v/>
      </c>
      <c r="AA508" t="str">
        <f t="shared" si="164"/>
        <v/>
      </c>
      <c r="AC508" t="str">
        <f t="shared" si="165"/>
        <v>DFASSXSaturday work, non-recess time (VA 9/3 nurse)</v>
      </c>
      <c r="AD508" t="str">
        <f t="shared" si="165"/>
        <v/>
      </c>
      <c r="AE508" t="str">
        <f t="shared" si="165"/>
        <v/>
      </c>
      <c r="AF508" t="str">
        <f t="shared" si="165"/>
        <v/>
      </c>
      <c r="AG508" t="str">
        <f t="shared" si="165"/>
        <v/>
      </c>
      <c r="AI508">
        <f t="shared" si="155"/>
        <v>1</v>
      </c>
      <c r="AJ508">
        <f t="shared" si="156"/>
        <v>329</v>
      </c>
      <c r="AK508" t="str">
        <f t="shared" si="157"/>
        <v>20181DFASSRSunday work, non-recess time (VA 9/3 nurse)</v>
      </c>
      <c r="AL508" t="str">
        <f t="shared" si="158"/>
        <v>Sunday work, non-recess time (VA 9/3 nurse)</v>
      </c>
      <c r="AM508" t="str">
        <f t="shared" si="159"/>
        <v>20181DFASSXSaturday work, non-recess time (VA 9/3 nurse)</v>
      </c>
      <c r="AN508" t="str">
        <f t="shared" si="160"/>
        <v>Saturday work, non-recess time (VA 9/3 nurse)</v>
      </c>
      <c r="AO508" s="13">
        <f t="shared" si="161"/>
        <v>0.72374269005847947</v>
      </c>
      <c r="AP508">
        <f t="shared" si="162"/>
        <v>1</v>
      </c>
      <c r="AQ508" t="str">
        <f t="shared" si="163"/>
        <v>DFASSRSunday work, non-recess time (VA 9/3 nurse)DFASSXSaturday work, non-recess time (VA 9/3 nurse)</v>
      </c>
    </row>
    <row r="509" spans="1:43" x14ac:dyDescent="0.35">
      <c r="A509" s="18" t="s">
        <v>1839</v>
      </c>
      <c r="B509" t="s">
        <v>1700</v>
      </c>
      <c r="C509" t="s">
        <v>1701</v>
      </c>
      <c r="D509" s="18" t="s">
        <v>1839</v>
      </c>
      <c r="E509" t="s">
        <v>1773</v>
      </c>
      <c r="F509" t="s">
        <v>1774</v>
      </c>
      <c r="G509" s="13">
        <v>0.64653061224489794</v>
      </c>
      <c r="I509">
        <v>20181</v>
      </c>
      <c r="J509" t="str">
        <f t="shared" si="146"/>
        <v>20181DFASSOSunday work, overtime converted due to non-pay20181DFASRORegular, overtime converted due to non-pay</v>
      </c>
      <c r="K509" t="str">
        <f t="shared" si="147"/>
        <v>20181DFASSOSunday work, overtime converted due to non-pay</v>
      </c>
      <c r="L509" t="str">
        <f t="shared" si="148"/>
        <v>20181DFASRORegular, overtime converted due to non-pay</v>
      </c>
      <c r="M509" s="13">
        <f t="shared" si="149"/>
        <v>0.64653061224489794</v>
      </c>
      <c r="N509" s="13"/>
      <c r="O509" s="19">
        <v>499</v>
      </c>
      <c r="P509">
        <f t="shared" si="150"/>
        <v>3</v>
      </c>
      <c r="Q509">
        <f t="shared" si="151"/>
        <v>330</v>
      </c>
      <c r="R509">
        <f t="shared" si="152"/>
        <v>1</v>
      </c>
      <c r="S509" t="b">
        <f t="shared" si="153"/>
        <v>1</v>
      </c>
      <c r="T509" t="b">
        <f t="shared" si="154"/>
        <v>0</v>
      </c>
      <c r="W509" t="str">
        <f t="shared" si="164"/>
        <v>DFASSOSunday work, overtime converted due to non-pay</v>
      </c>
      <c r="X509" t="str">
        <f t="shared" si="164"/>
        <v/>
      </c>
      <c r="Y509" t="str">
        <f t="shared" si="164"/>
        <v/>
      </c>
      <c r="Z509" t="str">
        <f t="shared" si="164"/>
        <v/>
      </c>
      <c r="AA509" t="str">
        <f t="shared" si="164"/>
        <v/>
      </c>
      <c r="AC509" t="str">
        <f t="shared" si="165"/>
        <v>DFASRORegular, overtime converted due to non-pay</v>
      </c>
      <c r="AD509" t="str">
        <f t="shared" si="165"/>
        <v/>
      </c>
      <c r="AE509" t="str">
        <f t="shared" si="165"/>
        <v/>
      </c>
      <c r="AF509" t="str">
        <f t="shared" si="165"/>
        <v/>
      </c>
      <c r="AG509" t="str">
        <f t="shared" si="165"/>
        <v/>
      </c>
      <c r="AI509">
        <f t="shared" si="155"/>
        <v>1</v>
      </c>
      <c r="AJ509">
        <f t="shared" si="156"/>
        <v>330</v>
      </c>
      <c r="AK509" t="str">
        <f t="shared" si="157"/>
        <v>20181DFASSOSunday work, overtime converted due to non-pay</v>
      </c>
      <c r="AL509" t="str">
        <f t="shared" si="158"/>
        <v>Sunday work, overtime converted due to non-pay</v>
      </c>
      <c r="AM509" t="str">
        <f t="shared" si="159"/>
        <v>20181DFASRORegular, overtime converted due to non-pay</v>
      </c>
      <c r="AN509" t="str">
        <f t="shared" si="160"/>
        <v>Regular, overtime converted due to non-pay</v>
      </c>
      <c r="AO509" s="13">
        <f t="shared" si="161"/>
        <v>0.64653061224489794</v>
      </c>
      <c r="AP509">
        <f t="shared" si="162"/>
        <v>1</v>
      </c>
      <c r="AQ509" t="str">
        <f t="shared" si="163"/>
        <v>DFASSOSunday work, overtime converted due to non-payDFASRORegular, overtime converted due to non-pay</v>
      </c>
    </row>
    <row r="510" spans="1:43" x14ac:dyDescent="0.35">
      <c r="A510" s="18" t="s">
        <v>1839</v>
      </c>
      <c r="B510" t="s">
        <v>1700</v>
      </c>
      <c r="C510" t="s">
        <v>1701</v>
      </c>
      <c r="D510" s="18" t="s">
        <v>1839</v>
      </c>
      <c r="E510" t="s">
        <v>1763</v>
      </c>
      <c r="F510" t="s">
        <v>1764</v>
      </c>
      <c r="G510" s="13">
        <v>0.52601503759398505</v>
      </c>
      <c r="I510">
        <v>20181</v>
      </c>
      <c r="J510" t="str">
        <f t="shared" si="146"/>
        <v>20181DFASSOSunday work, overtime converted due to non-pay20181DFASRCRegular, CC (compensatory time callback earned) converted due to non-pay</v>
      </c>
      <c r="K510" t="str">
        <f t="shared" si="147"/>
        <v>20181DFASSOSunday work, overtime converted due to non-pay</v>
      </c>
      <c r="L510" t="str">
        <f t="shared" si="148"/>
        <v>20181DFASRCRegular, CC (compensatory time callback earned) converted due to non-pay</v>
      </c>
      <c r="M510" s="13">
        <f t="shared" si="149"/>
        <v>0.52601503759398505</v>
      </c>
      <c r="N510" s="13"/>
      <c r="O510" s="19">
        <v>500</v>
      </c>
      <c r="P510">
        <f t="shared" si="150"/>
        <v>3</v>
      </c>
      <c r="Q510">
        <f t="shared" si="151"/>
        <v>330</v>
      </c>
      <c r="R510">
        <f t="shared" si="152"/>
        <v>2</v>
      </c>
      <c r="S510" t="b">
        <f t="shared" si="153"/>
        <v>1</v>
      </c>
      <c r="T510" t="b">
        <f t="shared" si="154"/>
        <v>0</v>
      </c>
      <c r="W510" t="str">
        <f t="shared" si="164"/>
        <v>DFASSOSunday work, overtime converted due to non-pay</v>
      </c>
      <c r="X510" t="str">
        <f t="shared" si="164"/>
        <v/>
      </c>
      <c r="Y510" t="str">
        <f t="shared" si="164"/>
        <v/>
      </c>
      <c r="Z510" t="str">
        <f t="shared" si="164"/>
        <v/>
      </c>
      <c r="AA510" t="str">
        <f t="shared" si="164"/>
        <v/>
      </c>
      <c r="AC510" t="str">
        <f t="shared" si="165"/>
        <v>DFASRCRegular, CC (compensatory time callback earned) converted due to non-pay</v>
      </c>
      <c r="AD510" t="str">
        <f t="shared" si="165"/>
        <v/>
      </c>
      <c r="AE510" t="str">
        <f t="shared" si="165"/>
        <v/>
      </c>
      <c r="AF510" t="str">
        <f t="shared" si="165"/>
        <v/>
      </c>
      <c r="AG510" t="str">
        <f t="shared" si="165"/>
        <v/>
      </c>
      <c r="AI510">
        <f t="shared" si="155"/>
        <v>1</v>
      </c>
      <c r="AJ510">
        <f t="shared" si="156"/>
        <v>330</v>
      </c>
      <c r="AK510" t="str">
        <f t="shared" si="157"/>
        <v>20181DFASSOSunday work, overtime converted due to non-pay</v>
      </c>
      <c r="AL510" t="str">
        <f t="shared" si="158"/>
        <v>Sunday work, overtime converted due to non-pay</v>
      </c>
      <c r="AM510" t="str">
        <f t="shared" si="159"/>
        <v>20181DFASRCRegular, CC (compensatory time callback earned) converted due to non-pay</v>
      </c>
      <c r="AN510" t="str">
        <f t="shared" si="160"/>
        <v>Regular, CC (compensatory time callback earned) converted due to non-pay</v>
      </c>
      <c r="AO510" s="13">
        <f t="shared" si="161"/>
        <v>0.52601503759398505</v>
      </c>
      <c r="AP510">
        <f t="shared" si="162"/>
        <v>1</v>
      </c>
      <c r="AQ510" t="str">
        <f t="shared" si="163"/>
        <v>DFASSOSunday work, overtime converted due to non-payDFASRCRegular, CC (compensatory time callback earned) converted due to non-pay</v>
      </c>
    </row>
    <row r="511" spans="1:43" x14ac:dyDescent="0.35">
      <c r="A511" s="18" t="s">
        <v>1839</v>
      </c>
      <c r="B511" t="s">
        <v>1700</v>
      </c>
      <c r="C511" t="s">
        <v>1701</v>
      </c>
      <c r="D511" s="18" t="s">
        <v>1839</v>
      </c>
      <c r="E511" t="s">
        <v>1775</v>
      </c>
      <c r="F511" t="s">
        <v>1776</v>
      </c>
      <c r="G511" s="13">
        <v>0.52512972572275762</v>
      </c>
      <c r="I511">
        <v>20181</v>
      </c>
      <c r="J511" t="str">
        <f t="shared" si="146"/>
        <v>20181DFASSOSunday work, overtime converted due to non-pay20181DFASRPRegular, code CE (compensatory time earned) converted due to non-pay</v>
      </c>
      <c r="K511" t="str">
        <f t="shared" si="147"/>
        <v>20181DFASSOSunday work, overtime converted due to non-pay</v>
      </c>
      <c r="L511" t="str">
        <f t="shared" si="148"/>
        <v>20181DFASRPRegular, code CE (compensatory time earned) converted due to non-pay</v>
      </c>
      <c r="M511" s="13">
        <f t="shared" si="149"/>
        <v>0.52512972572275762</v>
      </c>
      <c r="N511" s="13"/>
      <c r="O511" s="19">
        <v>501</v>
      </c>
      <c r="P511">
        <f t="shared" si="150"/>
        <v>3</v>
      </c>
      <c r="Q511">
        <f t="shared" si="151"/>
        <v>330</v>
      </c>
      <c r="R511">
        <f t="shared" si="152"/>
        <v>3</v>
      </c>
      <c r="S511" t="b">
        <f t="shared" si="153"/>
        <v>1</v>
      </c>
      <c r="T511" t="b">
        <f t="shared" si="154"/>
        <v>0</v>
      </c>
      <c r="W511" t="str">
        <f t="shared" si="164"/>
        <v>DFASSOSunday work, overtime converted due to non-pay</v>
      </c>
      <c r="X511" t="str">
        <f t="shared" si="164"/>
        <v/>
      </c>
      <c r="Y511" t="str">
        <f t="shared" si="164"/>
        <v/>
      </c>
      <c r="Z511" t="str">
        <f t="shared" si="164"/>
        <v/>
      </c>
      <c r="AA511" t="str">
        <f t="shared" si="164"/>
        <v/>
      </c>
      <c r="AC511" t="str">
        <f t="shared" si="165"/>
        <v>DFASRPRegular, code CE (compensatory time earned) converted due to non-pay</v>
      </c>
      <c r="AD511" t="str">
        <f t="shared" si="165"/>
        <v/>
      </c>
      <c r="AE511" t="str">
        <f t="shared" si="165"/>
        <v/>
      </c>
      <c r="AF511" t="str">
        <f t="shared" si="165"/>
        <v/>
      </c>
      <c r="AG511" t="str">
        <f t="shared" si="165"/>
        <v/>
      </c>
      <c r="AI511">
        <f t="shared" si="155"/>
        <v>1</v>
      </c>
      <c r="AJ511">
        <f t="shared" si="156"/>
        <v>330</v>
      </c>
      <c r="AK511" t="str">
        <f t="shared" si="157"/>
        <v>20181DFASSOSunday work, overtime converted due to non-pay</v>
      </c>
      <c r="AL511" t="str">
        <f t="shared" si="158"/>
        <v>Sunday work, overtime converted due to non-pay</v>
      </c>
      <c r="AM511" t="str">
        <f t="shared" si="159"/>
        <v>20181DFASRPRegular, code CE (compensatory time earned) converted due to non-pay</v>
      </c>
      <c r="AN511" t="str">
        <f t="shared" si="160"/>
        <v>Regular, code CE (compensatory time earned) converted due to non-pay</v>
      </c>
      <c r="AO511" s="13">
        <f t="shared" si="161"/>
        <v>0.52512972572275762</v>
      </c>
      <c r="AP511">
        <f t="shared" si="162"/>
        <v>1</v>
      </c>
      <c r="AQ511" t="str">
        <f t="shared" si="163"/>
        <v>DFASSOSunday work, overtime converted due to non-payDFASRPRegular, code CE (compensatory time earned) converted due to non-pay</v>
      </c>
    </row>
    <row r="512" spans="1:43" x14ac:dyDescent="0.35">
      <c r="A512" s="18" t="s">
        <v>1839</v>
      </c>
      <c r="B512" t="s">
        <v>1702</v>
      </c>
      <c r="C512" t="s">
        <v>1703</v>
      </c>
      <c r="D512" s="18" t="s">
        <v>1839</v>
      </c>
      <c r="E512" t="s">
        <v>271</v>
      </c>
      <c r="F512" t="s">
        <v>272</v>
      </c>
      <c r="G512" s="13">
        <v>0.60659340659340666</v>
      </c>
      <c r="I512">
        <v>20181</v>
      </c>
      <c r="J512" t="str">
        <f t="shared" si="146"/>
        <v>20181DFASSSSunday work, second shift (ungraded)20181DFASHSHoliday work, second shift (ungraded)</v>
      </c>
      <c r="K512" t="str">
        <f t="shared" si="147"/>
        <v>20181DFASSSSunday work, second shift (ungraded)</v>
      </c>
      <c r="L512" t="str">
        <f t="shared" si="148"/>
        <v>20181DFASHSHoliday work, second shift (ungraded)</v>
      </c>
      <c r="M512" s="13">
        <f t="shared" si="149"/>
        <v>0.60659340659340666</v>
      </c>
      <c r="N512" s="13"/>
      <c r="O512" s="19">
        <v>502</v>
      </c>
      <c r="P512">
        <f t="shared" si="150"/>
        <v>3</v>
      </c>
      <c r="Q512">
        <f t="shared" si="151"/>
        <v>331</v>
      </c>
      <c r="R512">
        <f t="shared" si="152"/>
        <v>1</v>
      </c>
      <c r="S512" t="b">
        <f t="shared" si="153"/>
        <v>1</v>
      </c>
      <c r="T512" t="b">
        <f t="shared" si="154"/>
        <v>0</v>
      </c>
      <c r="W512" t="str">
        <f t="shared" si="164"/>
        <v>DFASSSSunday work, second shift (ungraded)</v>
      </c>
      <c r="X512" t="str">
        <f t="shared" si="164"/>
        <v/>
      </c>
      <c r="Y512" t="str">
        <f t="shared" si="164"/>
        <v/>
      </c>
      <c r="Z512" t="str">
        <f t="shared" si="164"/>
        <v/>
      </c>
      <c r="AA512" t="str">
        <f t="shared" si="164"/>
        <v/>
      </c>
      <c r="AC512" t="str">
        <f t="shared" si="165"/>
        <v>DFASHSHoliday work, second shift (ungraded)</v>
      </c>
      <c r="AD512" t="str">
        <f t="shared" si="165"/>
        <v/>
      </c>
      <c r="AE512" t="str">
        <f t="shared" si="165"/>
        <v/>
      </c>
      <c r="AF512" t="str">
        <f t="shared" si="165"/>
        <v/>
      </c>
      <c r="AG512" t="str">
        <f t="shared" si="165"/>
        <v/>
      </c>
      <c r="AI512">
        <f t="shared" si="155"/>
        <v>1</v>
      </c>
      <c r="AJ512">
        <f t="shared" si="156"/>
        <v>331</v>
      </c>
      <c r="AK512" t="str">
        <f t="shared" si="157"/>
        <v>20181DFASSSSunday work, second shift (ungraded)</v>
      </c>
      <c r="AL512" t="str">
        <f t="shared" si="158"/>
        <v>Sunday work, second shift (ungraded)</v>
      </c>
      <c r="AM512" t="str">
        <f t="shared" si="159"/>
        <v>20181DFASHSHoliday work, second shift (ungraded)</v>
      </c>
      <c r="AN512" t="str">
        <f t="shared" si="160"/>
        <v>Holiday work, second shift (ungraded)</v>
      </c>
      <c r="AO512" s="13">
        <f t="shared" si="161"/>
        <v>0.60659340659340666</v>
      </c>
      <c r="AP512">
        <f t="shared" si="162"/>
        <v>1</v>
      </c>
      <c r="AQ512" t="str">
        <f t="shared" si="163"/>
        <v>DFASSSSunday work, second shift (ungraded)DFASHSHoliday work, second shift (ungraded)</v>
      </c>
    </row>
    <row r="513" spans="1:43" x14ac:dyDescent="0.35">
      <c r="A513" s="18" t="s">
        <v>1839</v>
      </c>
      <c r="B513" t="s">
        <v>1702</v>
      </c>
      <c r="C513" t="s">
        <v>1703</v>
      </c>
      <c r="D513" s="18" t="s">
        <v>1839</v>
      </c>
      <c r="E513" t="s">
        <v>1704</v>
      </c>
      <c r="F513" t="s">
        <v>1705</v>
      </c>
      <c r="G513" s="13">
        <v>0.551892346509672</v>
      </c>
      <c r="I513">
        <v>20181</v>
      </c>
      <c r="J513" t="str">
        <f t="shared" si="146"/>
        <v>20181DFASSSSunday work, second shift (ungraded)20181DFASSTSunday work, third shift (ungraded)</v>
      </c>
      <c r="K513" t="str">
        <f t="shared" si="147"/>
        <v>20181DFASSSSunday work, second shift (ungraded)</v>
      </c>
      <c r="L513" t="str">
        <f t="shared" si="148"/>
        <v>20181DFASSTSunday work, third shift (ungraded)</v>
      </c>
      <c r="M513" s="13">
        <f t="shared" si="149"/>
        <v>0.551892346509672</v>
      </c>
      <c r="N513" s="13"/>
      <c r="O513" s="19">
        <v>503</v>
      </c>
      <c r="P513">
        <f t="shared" si="150"/>
        <v>3</v>
      </c>
      <c r="Q513">
        <f t="shared" si="151"/>
        <v>331</v>
      </c>
      <c r="R513">
        <f t="shared" si="152"/>
        <v>2</v>
      </c>
      <c r="S513" t="b">
        <f t="shared" si="153"/>
        <v>1</v>
      </c>
      <c r="T513" t="b">
        <f t="shared" si="154"/>
        <v>0</v>
      </c>
      <c r="W513" t="str">
        <f t="shared" si="164"/>
        <v>DFASSSSunday work, second shift (ungraded)</v>
      </c>
      <c r="X513" t="str">
        <f t="shared" si="164"/>
        <v/>
      </c>
      <c r="Y513" t="str">
        <f t="shared" si="164"/>
        <v/>
      </c>
      <c r="Z513" t="str">
        <f t="shared" si="164"/>
        <v/>
      </c>
      <c r="AA513" t="str">
        <f t="shared" si="164"/>
        <v/>
      </c>
      <c r="AC513" t="str">
        <f t="shared" si="165"/>
        <v>DFASSTSunday work, third shift (ungraded)</v>
      </c>
      <c r="AD513" t="str">
        <f t="shared" si="165"/>
        <v/>
      </c>
      <c r="AE513" t="str">
        <f t="shared" si="165"/>
        <v/>
      </c>
      <c r="AF513" t="str">
        <f t="shared" si="165"/>
        <v/>
      </c>
      <c r="AG513" t="str">
        <f t="shared" si="165"/>
        <v/>
      </c>
      <c r="AI513">
        <f t="shared" si="155"/>
        <v>1</v>
      </c>
      <c r="AJ513">
        <f t="shared" si="156"/>
        <v>331</v>
      </c>
      <c r="AK513" t="str">
        <f t="shared" si="157"/>
        <v>20181DFASSSSunday work, second shift (ungraded)</v>
      </c>
      <c r="AL513" t="str">
        <f t="shared" si="158"/>
        <v>Sunday work, second shift (ungraded)</v>
      </c>
      <c r="AM513" t="str">
        <f t="shared" si="159"/>
        <v>20181DFASSTSunday work, third shift (ungraded)</v>
      </c>
      <c r="AN513" t="str">
        <f t="shared" si="160"/>
        <v>Sunday work, third shift (ungraded)</v>
      </c>
      <c r="AO513" s="13">
        <f t="shared" si="161"/>
        <v>0.551892346509672</v>
      </c>
      <c r="AP513">
        <f t="shared" si="162"/>
        <v>1</v>
      </c>
      <c r="AQ513" t="str">
        <f t="shared" si="163"/>
        <v>DFASSSSunday work, second shift (ungraded)DFASSTSunday work, third shift (ungraded)</v>
      </c>
    </row>
    <row r="514" spans="1:43" x14ac:dyDescent="0.35">
      <c r="A514" s="18" t="s">
        <v>1839</v>
      </c>
      <c r="B514" t="s">
        <v>1702</v>
      </c>
      <c r="C514" t="s">
        <v>1703</v>
      </c>
      <c r="D514" s="18" t="s">
        <v>1839</v>
      </c>
      <c r="E514" t="s">
        <v>1696</v>
      </c>
      <c r="F514" t="s">
        <v>1697</v>
      </c>
      <c r="G514" s="13">
        <v>0.54991789819376025</v>
      </c>
      <c r="I514">
        <v>20181</v>
      </c>
      <c r="J514" t="str">
        <f t="shared" si="146"/>
        <v>20181DFASSSSunday work, second shift (ungraded)20181DFASSFSunday work, first shift (ungraded)</v>
      </c>
      <c r="K514" t="str">
        <f t="shared" si="147"/>
        <v>20181DFASSSSunday work, second shift (ungraded)</v>
      </c>
      <c r="L514" t="str">
        <f t="shared" si="148"/>
        <v>20181DFASSFSunday work, first shift (ungraded)</v>
      </c>
      <c r="M514" s="13">
        <f t="shared" si="149"/>
        <v>0.54991789819376025</v>
      </c>
      <c r="N514" s="13"/>
      <c r="O514" s="19">
        <v>504</v>
      </c>
      <c r="P514">
        <f t="shared" si="150"/>
        <v>3</v>
      </c>
      <c r="Q514">
        <f t="shared" si="151"/>
        <v>331</v>
      </c>
      <c r="R514">
        <f t="shared" si="152"/>
        <v>3</v>
      </c>
      <c r="S514" t="b">
        <f t="shared" si="153"/>
        <v>1</v>
      </c>
      <c r="T514" t="b">
        <f t="shared" si="154"/>
        <v>0</v>
      </c>
      <c r="W514" t="str">
        <f t="shared" si="164"/>
        <v>DFASSSSunday work, second shift (ungraded)</v>
      </c>
      <c r="X514" t="str">
        <f t="shared" si="164"/>
        <v/>
      </c>
      <c r="Y514" t="str">
        <f t="shared" si="164"/>
        <v/>
      </c>
      <c r="Z514" t="str">
        <f t="shared" si="164"/>
        <v/>
      </c>
      <c r="AA514" t="str">
        <f t="shared" si="164"/>
        <v/>
      </c>
      <c r="AC514" t="str">
        <f t="shared" si="165"/>
        <v>DFASSFSunday work, first shift (ungraded)</v>
      </c>
      <c r="AD514" t="str">
        <f t="shared" si="165"/>
        <v/>
      </c>
      <c r="AE514" t="str">
        <f t="shared" si="165"/>
        <v/>
      </c>
      <c r="AF514" t="str">
        <f t="shared" si="165"/>
        <v/>
      </c>
      <c r="AG514" t="str">
        <f t="shared" si="165"/>
        <v/>
      </c>
      <c r="AI514">
        <f t="shared" si="155"/>
        <v>1</v>
      </c>
      <c r="AJ514">
        <f t="shared" si="156"/>
        <v>331</v>
      </c>
      <c r="AK514" t="str">
        <f t="shared" si="157"/>
        <v>20181DFASSSSunday work, second shift (ungraded)</v>
      </c>
      <c r="AL514" t="str">
        <f t="shared" si="158"/>
        <v>Sunday work, second shift (ungraded)</v>
      </c>
      <c r="AM514" t="str">
        <f t="shared" si="159"/>
        <v>20181DFASSFSunday work, first shift (ungraded)</v>
      </c>
      <c r="AN514" t="str">
        <f t="shared" si="160"/>
        <v>Sunday work, first shift (ungraded)</v>
      </c>
      <c r="AO514" s="13">
        <f t="shared" si="161"/>
        <v>0.54991789819376025</v>
      </c>
      <c r="AP514">
        <f t="shared" si="162"/>
        <v>1</v>
      </c>
      <c r="AQ514" t="str">
        <f t="shared" si="163"/>
        <v>DFASSSSunday work, second shift (ungraded)DFASSFSunday work, first shift (ungraded)</v>
      </c>
    </row>
    <row r="515" spans="1:43" x14ac:dyDescent="0.35">
      <c r="A515" s="18" t="s">
        <v>1839</v>
      </c>
      <c r="B515" t="s">
        <v>1704</v>
      </c>
      <c r="C515" t="s">
        <v>1705</v>
      </c>
      <c r="D515" s="18" t="s">
        <v>1839</v>
      </c>
      <c r="E515" t="s">
        <v>273</v>
      </c>
      <c r="F515" t="s">
        <v>274</v>
      </c>
      <c r="G515" s="13">
        <v>0.60659340659340666</v>
      </c>
      <c r="I515">
        <v>20181</v>
      </c>
      <c r="J515" t="str">
        <f t="shared" si="146"/>
        <v>20181DFASSTSunday work, third shift (ungraded)20181DFASHTHoliday work, third shift (ungraded)</v>
      </c>
      <c r="K515" t="str">
        <f t="shared" si="147"/>
        <v>20181DFASSTSunday work, third shift (ungraded)</v>
      </c>
      <c r="L515" t="str">
        <f t="shared" si="148"/>
        <v>20181DFASHTHoliday work, third shift (ungraded)</v>
      </c>
      <c r="M515" s="13">
        <f t="shared" si="149"/>
        <v>0.60659340659340666</v>
      </c>
      <c r="N515" s="13"/>
      <c r="O515" s="19">
        <v>505</v>
      </c>
      <c r="P515">
        <f t="shared" si="150"/>
        <v>3</v>
      </c>
      <c r="Q515">
        <f t="shared" si="151"/>
        <v>332</v>
      </c>
      <c r="R515">
        <f t="shared" si="152"/>
        <v>1</v>
      </c>
      <c r="S515" t="b">
        <f t="shared" si="153"/>
        <v>1</v>
      </c>
      <c r="T515" t="b">
        <f t="shared" si="154"/>
        <v>0</v>
      </c>
      <c r="W515" t="str">
        <f t="shared" si="164"/>
        <v>DFASSTSunday work, third shift (ungraded)</v>
      </c>
      <c r="X515" t="str">
        <f t="shared" si="164"/>
        <v/>
      </c>
      <c r="Y515" t="str">
        <f t="shared" si="164"/>
        <v/>
      </c>
      <c r="Z515" t="str">
        <f t="shared" si="164"/>
        <v/>
      </c>
      <c r="AA515" t="str">
        <f t="shared" si="164"/>
        <v/>
      </c>
      <c r="AC515" t="str">
        <f t="shared" si="165"/>
        <v>DFASHTHoliday work, third shift (ungraded)</v>
      </c>
      <c r="AD515" t="str">
        <f t="shared" si="165"/>
        <v/>
      </c>
      <c r="AE515" t="str">
        <f t="shared" si="165"/>
        <v/>
      </c>
      <c r="AF515" t="str">
        <f t="shared" si="165"/>
        <v/>
      </c>
      <c r="AG515" t="str">
        <f t="shared" si="165"/>
        <v/>
      </c>
      <c r="AI515">
        <f t="shared" si="155"/>
        <v>1</v>
      </c>
      <c r="AJ515">
        <f t="shared" si="156"/>
        <v>332</v>
      </c>
      <c r="AK515" t="str">
        <f t="shared" si="157"/>
        <v>20181DFASSTSunday work, third shift (ungraded)</v>
      </c>
      <c r="AL515" t="str">
        <f t="shared" si="158"/>
        <v>Sunday work, third shift (ungraded)</v>
      </c>
      <c r="AM515" t="str">
        <f t="shared" si="159"/>
        <v>20181DFASHTHoliday work, third shift (ungraded)</v>
      </c>
      <c r="AN515" t="str">
        <f t="shared" si="160"/>
        <v>Holiday work, third shift (ungraded)</v>
      </c>
      <c r="AO515" s="13">
        <f t="shared" si="161"/>
        <v>0.60659340659340666</v>
      </c>
      <c r="AP515">
        <f t="shared" si="162"/>
        <v>1</v>
      </c>
      <c r="AQ515" t="str">
        <f t="shared" si="163"/>
        <v>DFASSTSunday work, third shift (ungraded)DFASHTHoliday work, third shift (ungraded)</v>
      </c>
    </row>
    <row r="516" spans="1:43" x14ac:dyDescent="0.35">
      <c r="A516" s="18" t="s">
        <v>1839</v>
      </c>
      <c r="B516" t="s">
        <v>1704</v>
      </c>
      <c r="C516" t="s">
        <v>1705</v>
      </c>
      <c r="D516" s="18" t="s">
        <v>1839</v>
      </c>
      <c r="E516" t="s">
        <v>1702</v>
      </c>
      <c r="F516" t="s">
        <v>1703</v>
      </c>
      <c r="G516" s="13">
        <v>0.551892346509672</v>
      </c>
      <c r="I516">
        <v>20181</v>
      </c>
      <c r="J516" t="str">
        <f t="shared" si="146"/>
        <v>20181DFASSTSunday work, third shift (ungraded)20181DFASSSSunday work, second shift (ungraded)</v>
      </c>
      <c r="K516" t="str">
        <f t="shared" si="147"/>
        <v>20181DFASSTSunday work, third shift (ungraded)</v>
      </c>
      <c r="L516" t="str">
        <f t="shared" si="148"/>
        <v>20181DFASSSSunday work, second shift (ungraded)</v>
      </c>
      <c r="M516" s="13">
        <f t="shared" si="149"/>
        <v>0.551892346509672</v>
      </c>
      <c r="N516" s="13"/>
      <c r="O516" s="19">
        <v>506</v>
      </c>
      <c r="P516">
        <f t="shared" si="150"/>
        <v>3</v>
      </c>
      <c r="Q516">
        <f t="shared" si="151"/>
        <v>332</v>
      </c>
      <c r="R516">
        <f t="shared" si="152"/>
        <v>2</v>
      </c>
      <c r="S516" t="b">
        <f t="shared" si="153"/>
        <v>1</v>
      </c>
      <c r="T516" t="b">
        <f t="shared" si="154"/>
        <v>0</v>
      </c>
      <c r="W516" t="str">
        <f t="shared" si="164"/>
        <v>DFASSTSunday work, third shift (ungraded)</v>
      </c>
      <c r="X516" t="str">
        <f t="shared" si="164"/>
        <v/>
      </c>
      <c r="Y516" t="str">
        <f t="shared" si="164"/>
        <v/>
      </c>
      <c r="Z516" t="str">
        <f t="shared" si="164"/>
        <v/>
      </c>
      <c r="AA516" t="str">
        <f t="shared" si="164"/>
        <v/>
      </c>
      <c r="AC516" t="str">
        <f t="shared" si="165"/>
        <v>DFASSSSunday work, second shift (ungraded)</v>
      </c>
      <c r="AD516" t="str">
        <f t="shared" si="165"/>
        <v/>
      </c>
      <c r="AE516" t="str">
        <f t="shared" si="165"/>
        <v/>
      </c>
      <c r="AF516" t="str">
        <f t="shared" si="165"/>
        <v/>
      </c>
      <c r="AG516" t="str">
        <f t="shared" si="165"/>
        <v/>
      </c>
      <c r="AI516">
        <f t="shared" si="155"/>
        <v>1</v>
      </c>
      <c r="AJ516">
        <f t="shared" si="156"/>
        <v>332</v>
      </c>
      <c r="AK516" t="str">
        <f t="shared" si="157"/>
        <v>20181DFASSTSunday work, third shift (ungraded)</v>
      </c>
      <c r="AL516" t="str">
        <f t="shared" si="158"/>
        <v>Sunday work, third shift (ungraded)</v>
      </c>
      <c r="AM516" t="str">
        <f t="shared" si="159"/>
        <v>20181DFASSSSunday work, second shift (ungraded)</v>
      </c>
      <c r="AN516" t="str">
        <f t="shared" si="160"/>
        <v>Sunday work, second shift (ungraded)</v>
      </c>
      <c r="AO516" s="13">
        <f t="shared" si="161"/>
        <v>0.551892346509672</v>
      </c>
      <c r="AP516">
        <f t="shared" si="162"/>
        <v>1</v>
      </c>
      <c r="AQ516" t="str">
        <f t="shared" si="163"/>
        <v>DFASSTSunday work, third shift (ungraded)DFASSSSunday work, second shift (ungraded)</v>
      </c>
    </row>
    <row r="517" spans="1:43" x14ac:dyDescent="0.35">
      <c r="A517" s="18" t="s">
        <v>1839</v>
      </c>
      <c r="B517" t="s">
        <v>1704</v>
      </c>
      <c r="C517" t="s">
        <v>1705</v>
      </c>
      <c r="D517" s="18" t="s">
        <v>1839</v>
      </c>
      <c r="E517" t="s">
        <v>1696</v>
      </c>
      <c r="F517" t="s">
        <v>1697</v>
      </c>
      <c r="G517" s="13">
        <v>0.54991789819376025</v>
      </c>
      <c r="I517">
        <v>20181</v>
      </c>
      <c r="J517" t="str">
        <f t="shared" si="146"/>
        <v>20181DFASSTSunday work, third shift (ungraded)20181DFASSFSunday work, first shift (ungraded)</v>
      </c>
      <c r="K517" t="str">
        <f t="shared" si="147"/>
        <v>20181DFASSTSunday work, third shift (ungraded)</v>
      </c>
      <c r="L517" t="str">
        <f t="shared" si="148"/>
        <v>20181DFASSFSunday work, first shift (ungraded)</v>
      </c>
      <c r="M517" s="13">
        <f t="shared" si="149"/>
        <v>0.54991789819376025</v>
      </c>
      <c r="N517" s="13"/>
      <c r="O517" s="19">
        <v>507</v>
      </c>
      <c r="P517">
        <f t="shared" si="150"/>
        <v>3</v>
      </c>
      <c r="Q517">
        <f t="shared" si="151"/>
        <v>332</v>
      </c>
      <c r="R517">
        <f t="shared" si="152"/>
        <v>3</v>
      </c>
      <c r="S517" t="b">
        <f t="shared" si="153"/>
        <v>1</v>
      </c>
      <c r="T517" t="b">
        <f t="shared" si="154"/>
        <v>0</v>
      </c>
      <c r="W517" t="str">
        <f t="shared" si="164"/>
        <v>DFASSTSunday work, third shift (ungraded)</v>
      </c>
      <c r="X517" t="str">
        <f t="shared" si="164"/>
        <v/>
      </c>
      <c r="Y517" t="str">
        <f t="shared" si="164"/>
        <v/>
      </c>
      <c r="Z517" t="str">
        <f t="shared" si="164"/>
        <v/>
      </c>
      <c r="AA517" t="str">
        <f t="shared" si="164"/>
        <v/>
      </c>
      <c r="AC517" t="str">
        <f t="shared" si="165"/>
        <v>DFASSFSunday work, first shift (ungraded)</v>
      </c>
      <c r="AD517" t="str">
        <f t="shared" si="165"/>
        <v/>
      </c>
      <c r="AE517" t="str">
        <f t="shared" si="165"/>
        <v/>
      </c>
      <c r="AF517" t="str">
        <f t="shared" si="165"/>
        <v/>
      </c>
      <c r="AG517" t="str">
        <f t="shared" si="165"/>
        <v/>
      </c>
      <c r="AI517">
        <f t="shared" si="155"/>
        <v>1</v>
      </c>
      <c r="AJ517">
        <f t="shared" si="156"/>
        <v>332</v>
      </c>
      <c r="AK517" t="str">
        <f t="shared" si="157"/>
        <v>20181DFASSTSunday work, third shift (ungraded)</v>
      </c>
      <c r="AL517" t="str">
        <f t="shared" si="158"/>
        <v>Sunday work, third shift (ungraded)</v>
      </c>
      <c r="AM517" t="str">
        <f t="shared" si="159"/>
        <v>20181DFASSFSunday work, first shift (ungraded)</v>
      </c>
      <c r="AN517" t="str">
        <f t="shared" si="160"/>
        <v>Sunday work, first shift (ungraded)</v>
      </c>
      <c r="AO517" s="13">
        <f t="shared" si="161"/>
        <v>0.54991789819376025</v>
      </c>
      <c r="AP517">
        <f t="shared" si="162"/>
        <v>1</v>
      </c>
      <c r="AQ517" t="str">
        <f t="shared" si="163"/>
        <v>DFASSTSunday work, third shift (ungraded)DFASSFSunday work, first shift (ungraded)</v>
      </c>
    </row>
    <row r="518" spans="1:43" x14ac:dyDescent="0.35">
      <c r="A518" s="18" t="s">
        <v>1839</v>
      </c>
      <c r="B518" t="s">
        <v>1603</v>
      </c>
      <c r="C518" t="s">
        <v>1706</v>
      </c>
      <c r="D518" s="18"/>
      <c r="G518" s="13">
        <v>0</v>
      </c>
      <c r="I518">
        <v>20181</v>
      </c>
      <c r="J518" t="str">
        <f t="shared" si="146"/>
        <v>20181DFAS7OSurface Rescue Swimmer Rate 20181</v>
      </c>
      <c r="K518" t="str">
        <f t="shared" si="147"/>
        <v xml:space="preserve">20181DFAS7OSurface Rescue Swimmer Rate </v>
      </c>
      <c r="L518" t="str">
        <f t="shared" si="148"/>
        <v>20181</v>
      </c>
      <c r="M518" s="13">
        <f t="shared" si="149"/>
        <v>0</v>
      </c>
      <c r="N518" s="13"/>
      <c r="O518" s="19">
        <v>508</v>
      </c>
      <c r="P518">
        <f t="shared" si="150"/>
        <v>1</v>
      </c>
      <c r="Q518">
        <f t="shared" si="151"/>
        <v>333</v>
      </c>
      <c r="R518">
        <f t="shared" si="152"/>
        <v>1</v>
      </c>
      <c r="S518" t="b">
        <f t="shared" si="153"/>
        <v>0</v>
      </c>
      <c r="T518" t="b">
        <f t="shared" si="154"/>
        <v>0</v>
      </c>
      <c r="W518" t="str">
        <f t="shared" si="164"/>
        <v xml:space="preserve">DFAS7OSurface Rescue Swimmer Rate </v>
      </c>
      <c r="X518" t="str">
        <f t="shared" si="164"/>
        <v/>
      </c>
      <c r="Y518" t="str">
        <f t="shared" si="164"/>
        <v/>
      </c>
      <c r="Z518" t="str">
        <f t="shared" si="164"/>
        <v/>
      </c>
      <c r="AA518" t="str">
        <f t="shared" si="164"/>
        <v/>
      </c>
      <c r="AC518" t="str">
        <f t="shared" si="165"/>
        <v/>
      </c>
      <c r="AD518" t="str">
        <f t="shared" si="165"/>
        <v/>
      </c>
      <c r="AE518" t="str">
        <f t="shared" si="165"/>
        <v/>
      </c>
      <c r="AF518" t="str">
        <f t="shared" si="165"/>
        <v/>
      </c>
      <c r="AG518" t="str">
        <f t="shared" si="165"/>
        <v/>
      </c>
      <c r="AI518">
        <f t="shared" si="155"/>
        <v>1</v>
      </c>
      <c r="AJ518">
        <f t="shared" si="156"/>
        <v>333</v>
      </c>
      <c r="AK518" t="str">
        <f t="shared" si="157"/>
        <v xml:space="preserve">20181DFAS7OSurface Rescue Swimmer Rate </v>
      </c>
      <c r="AL518" t="str">
        <f t="shared" si="158"/>
        <v xml:space="preserve">Surface Rescue Swimmer Rate </v>
      </c>
      <c r="AM518" t="str">
        <f t="shared" si="159"/>
        <v>20181</v>
      </c>
      <c r="AN518" t="str">
        <f t="shared" si="160"/>
        <v/>
      </c>
      <c r="AO518" s="13">
        <f t="shared" si="161"/>
        <v>0</v>
      </c>
      <c r="AP518">
        <f t="shared" si="162"/>
        <v>1</v>
      </c>
      <c r="AQ518" t="str">
        <f t="shared" si="163"/>
        <v xml:space="preserve">DFAS7OSurface Rescue Swimmer Rate </v>
      </c>
    </row>
    <row r="519" spans="1:43" x14ac:dyDescent="0.35">
      <c r="A519" s="18" t="s">
        <v>1839</v>
      </c>
      <c r="B519" t="s">
        <v>1602</v>
      </c>
      <c r="C519" t="s">
        <v>1707</v>
      </c>
      <c r="D519" s="18"/>
      <c r="G519" s="13">
        <v>0</v>
      </c>
      <c r="I519">
        <v>20181</v>
      </c>
      <c r="J519" t="str">
        <f t="shared" si="146"/>
        <v>20181DFAS7ITime-Back Pay In Lieu of Time 20181</v>
      </c>
      <c r="K519" t="str">
        <f t="shared" si="147"/>
        <v xml:space="preserve">20181DFAS7ITime-Back Pay In Lieu of Time </v>
      </c>
      <c r="L519" t="str">
        <f t="shared" si="148"/>
        <v>20181</v>
      </c>
      <c r="M519" s="13">
        <f t="shared" si="149"/>
        <v>0</v>
      </c>
      <c r="N519" s="13"/>
      <c r="O519" s="19">
        <v>509</v>
      </c>
      <c r="P519">
        <f t="shared" si="150"/>
        <v>1</v>
      </c>
      <c r="Q519">
        <f t="shared" si="151"/>
        <v>334</v>
      </c>
      <c r="R519">
        <f t="shared" si="152"/>
        <v>1</v>
      </c>
      <c r="S519" t="b">
        <f t="shared" si="153"/>
        <v>0</v>
      </c>
      <c r="T519" t="b">
        <f t="shared" si="154"/>
        <v>0</v>
      </c>
      <c r="W519" t="str">
        <f t="shared" si="164"/>
        <v xml:space="preserve">DFAS7ITime-Back Pay In Lieu of Time </v>
      </c>
      <c r="X519" t="str">
        <f t="shared" si="164"/>
        <v/>
      </c>
      <c r="Y519" t="str">
        <f t="shared" si="164"/>
        <v/>
      </c>
      <c r="Z519" t="str">
        <f t="shared" si="164"/>
        <v/>
      </c>
      <c r="AA519" t="str">
        <f t="shared" si="164"/>
        <v/>
      </c>
      <c r="AC519" t="str">
        <f t="shared" si="165"/>
        <v/>
      </c>
      <c r="AD519" t="str">
        <f t="shared" si="165"/>
        <v/>
      </c>
      <c r="AE519" t="str">
        <f t="shared" si="165"/>
        <v/>
      </c>
      <c r="AF519" t="str">
        <f t="shared" si="165"/>
        <v/>
      </c>
      <c r="AG519" t="str">
        <f t="shared" si="165"/>
        <v/>
      </c>
      <c r="AI519">
        <f t="shared" si="155"/>
        <v>1</v>
      </c>
      <c r="AJ519">
        <f t="shared" si="156"/>
        <v>334</v>
      </c>
      <c r="AK519" t="str">
        <f t="shared" si="157"/>
        <v xml:space="preserve">20181DFAS7ITime-Back Pay In Lieu of Time </v>
      </c>
      <c r="AL519" t="str">
        <f t="shared" si="158"/>
        <v xml:space="preserve">Time-Back Pay In Lieu of Time </v>
      </c>
      <c r="AM519" t="str">
        <f t="shared" si="159"/>
        <v>20181</v>
      </c>
      <c r="AN519" t="str">
        <f t="shared" si="160"/>
        <v/>
      </c>
      <c r="AO519" s="13">
        <f t="shared" si="161"/>
        <v>0</v>
      </c>
      <c r="AP519">
        <f t="shared" si="162"/>
        <v>1</v>
      </c>
      <c r="AQ519" t="str">
        <f t="shared" si="163"/>
        <v xml:space="preserve">DFAS7ITime-Back Pay In Lieu of Time </v>
      </c>
    </row>
    <row r="520" spans="1:43" x14ac:dyDescent="0.35">
      <c r="A520" s="18" t="s">
        <v>1839</v>
      </c>
      <c r="B520" t="s">
        <v>1598</v>
      </c>
      <c r="C520" t="s">
        <v>1708</v>
      </c>
      <c r="D520" s="18"/>
      <c r="G520" s="13">
        <v>0</v>
      </c>
      <c r="I520">
        <v>20181</v>
      </c>
      <c r="J520" t="str">
        <f t="shared" si="146"/>
        <v>20181DFAS3EVessel Attack Bonus 20181</v>
      </c>
      <c r="K520" t="str">
        <f t="shared" si="147"/>
        <v xml:space="preserve">20181DFAS3EVessel Attack Bonus </v>
      </c>
      <c r="L520" t="str">
        <f t="shared" si="148"/>
        <v>20181</v>
      </c>
      <c r="M520" s="13">
        <f t="shared" si="149"/>
        <v>0</v>
      </c>
      <c r="N520" s="13"/>
      <c r="O520" s="19">
        <v>510</v>
      </c>
      <c r="P520">
        <f t="shared" si="150"/>
        <v>1</v>
      </c>
      <c r="Q520">
        <f t="shared" si="151"/>
        <v>335</v>
      </c>
      <c r="R520">
        <f t="shared" si="152"/>
        <v>1</v>
      </c>
      <c r="S520" t="b">
        <f t="shared" si="153"/>
        <v>0</v>
      </c>
      <c r="T520" t="b">
        <f t="shared" si="154"/>
        <v>0</v>
      </c>
      <c r="W520" t="str">
        <f t="shared" si="164"/>
        <v xml:space="preserve">DFAS3EVessel Attack Bonus </v>
      </c>
      <c r="X520" t="str">
        <f t="shared" si="164"/>
        <v/>
      </c>
      <c r="Y520" t="str">
        <f t="shared" si="164"/>
        <v/>
      </c>
      <c r="Z520" t="str">
        <f t="shared" si="164"/>
        <v/>
      </c>
      <c r="AA520" t="str">
        <f t="shared" si="164"/>
        <v/>
      </c>
      <c r="AC520" t="str">
        <f t="shared" si="165"/>
        <v/>
      </c>
      <c r="AD520" t="str">
        <f t="shared" si="165"/>
        <v/>
      </c>
      <c r="AE520" t="str">
        <f t="shared" si="165"/>
        <v/>
      </c>
      <c r="AF520" t="str">
        <f t="shared" si="165"/>
        <v/>
      </c>
      <c r="AG520" t="str">
        <f t="shared" si="165"/>
        <v/>
      </c>
      <c r="AI520">
        <f t="shared" si="155"/>
        <v>1</v>
      </c>
      <c r="AJ520">
        <f t="shared" si="156"/>
        <v>335</v>
      </c>
      <c r="AK520" t="str">
        <f t="shared" si="157"/>
        <v xml:space="preserve">20181DFAS3EVessel Attack Bonus </v>
      </c>
      <c r="AL520" t="str">
        <f t="shared" si="158"/>
        <v xml:space="preserve">Vessel Attack Bonus </v>
      </c>
      <c r="AM520" t="str">
        <f t="shared" si="159"/>
        <v>20181</v>
      </c>
      <c r="AN520" t="str">
        <f t="shared" si="160"/>
        <v/>
      </c>
      <c r="AO520" s="13">
        <f t="shared" si="161"/>
        <v>0</v>
      </c>
      <c r="AP520">
        <f t="shared" si="162"/>
        <v>1</v>
      </c>
      <c r="AQ520" t="str">
        <f t="shared" si="163"/>
        <v xml:space="preserve">DFAS3EVessel Attack Bonus </v>
      </c>
    </row>
    <row r="521" spans="1:43" x14ac:dyDescent="0.35">
      <c r="A521" s="18" t="s">
        <v>1839</v>
      </c>
      <c r="B521" t="s">
        <v>1597</v>
      </c>
      <c r="C521" t="s">
        <v>1709</v>
      </c>
      <c r="D521" s="18" t="s">
        <v>1836</v>
      </c>
      <c r="E521">
        <v>100</v>
      </c>
      <c r="F521" t="s">
        <v>1711</v>
      </c>
      <c r="G521" s="13">
        <v>0.71046511627906983</v>
      </c>
      <c r="I521">
        <v>20181</v>
      </c>
      <c r="J521" t="str">
        <f t="shared" si="146"/>
        <v>20181DFAS3BWar Zone Bonus (100% Base Pay) 20181GSA100BASE PAY</v>
      </c>
      <c r="K521" t="str">
        <f t="shared" si="147"/>
        <v xml:space="preserve">20181DFAS3BWar Zone Bonus (100% Base Pay) </v>
      </c>
      <c r="L521" t="str">
        <f t="shared" si="148"/>
        <v>20181GSA100BASE PAY</v>
      </c>
      <c r="M521" s="13">
        <f t="shared" si="149"/>
        <v>0.71046511627906983</v>
      </c>
      <c r="N521" s="13"/>
      <c r="O521" s="19">
        <v>511</v>
      </c>
      <c r="P521">
        <f t="shared" si="150"/>
        <v>1</v>
      </c>
      <c r="Q521">
        <f t="shared" si="151"/>
        <v>336</v>
      </c>
      <c r="R521">
        <f t="shared" si="152"/>
        <v>1</v>
      </c>
      <c r="S521" t="b">
        <f t="shared" si="153"/>
        <v>0</v>
      </c>
      <c r="T521" t="b">
        <f t="shared" si="154"/>
        <v>0</v>
      </c>
      <c r="W521" t="str">
        <f t="shared" si="164"/>
        <v xml:space="preserve">DFAS3BWar Zone Bonus (100% Base Pay) </v>
      </c>
      <c r="X521" t="str">
        <f t="shared" si="164"/>
        <v/>
      </c>
      <c r="Y521" t="str">
        <f t="shared" si="164"/>
        <v/>
      </c>
      <c r="Z521" t="str">
        <f t="shared" si="164"/>
        <v/>
      </c>
      <c r="AA521" t="str">
        <f t="shared" si="164"/>
        <v/>
      </c>
      <c r="AC521" t="str">
        <f t="shared" si="165"/>
        <v/>
      </c>
      <c r="AD521" t="str">
        <f t="shared" si="165"/>
        <v>GSA100BASE PAY</v>
      </c>
      <c r="AE521" t="str">
        <f t="shared" si="165"/>
        <v/>
      </c>
      <c r="AF521" t="str">
        <f t="shared" si="165"/>
        <v/>
      </c>
      <c r="AG521" t="str">
        <f t="shared" si="165"/>
        <v/>
      </c>
      <c r="AI521">
        <f t="shared" si="155"/>
        <v>2</v>
      </c>
      <c r="AJ521">
        <f t="shared" si="156"/>
        <v>336</v>
      </c>
      <c r="AK521" t="str">
        <f t="shared" si="157"/>
        <v xml:space="preserve">20181DFAS3BWar Zone Bonus (100% Base Pay) </v>
      </c>
      <c r="AL521" t="str">
        <f t="shared" si="158"/>
        <v xml:space="preserve">War Zone Bonus (100% Base Pay) </v>
      </c>
      <c r="AM521" t="str">
        <f t="shared" si="159"/>
        <v>20181GSA100BASE PAY</v>
      </c>
      <c r="AN521" t="str">
        <f t="shared" si="160"/>
        <v>BASE PAY</v>
      </c>
      <c r="AO521" s="13">
        <f t="shared" si="161"/>
        <v>0.71046511627906983</v>
      </c>
      <c r="AP521">
        <f t="shared" si="162"/>
        <v>2</v>
      </c>
      <c r="AQ521" t="str">
        <f t="shared" si="163"/>
        <v>DFAS3BWar Zone Bonus (100% Base Pay) GSA100BASE PAY</v>
      </c>
    </row>
    <row r="522" spans="1:43" x14ac:dyDescent="0.35">
      <c r="A522" s="18" t="s">
        <v>1839</v>
      </c>
      <c r="B522" t="s">
        <v>646</v>
      </c>
      <c r="C522" t="s">
        <v>1710</v>
      </c>
      <c r="D522" s="18"/>
      <c r="G522" s="13">
        <v>0</v>
      </c>
      <c r="I522">
        <v>20181</v>
      </c>
      <c r="J522" t="str">
        <f t="shared" si="146"/>
        <v>20181DFASZAWeekend Premium Pay 20181</v>
      </c>
      <c r="K522" t="str">
        <f t="shared" si="147"/>
        <v xml:space="preserve">20181DFASZAWeekend Premium Pay </v>
      </c>
      <c r="L522" t="str">
        <f t="shared" si="148"/>
        <v>20181</v>
      </c>
      <c r="M522" s="13">
        <f t="shared" si="149"/>
        <v>0</v>
      </c>
      <c r="N522" s="13"/>
      <c r="O522" s="19">
        <v>512</v>
      </c>
      <c r="P522">
        <f t="shared" si="150"/>
        <v>1</v>
      </c>
      <c r="Q522">
        <f t="shared" si="151"/>
        <v>337</v>
      </c>
      <c r="R522">
        <f t="shared" si="152"/>
        <v>1</v>
      </c>
      <c r="S522" t="b">
        <f t="shared" si="153"/>
        <v>0</v>
      </c>
      <c r="T522" t="b">
        <f t="shared" si="154"/>
        <v>0</v>
      </c>
      <c r="W522" t="str">
        <f t="shared" si="164"/>
        <v xml:space="preserve">DFASZAWeekend Premium Pay </v>
      </c>
      <c r="X522" t="str">
        <f t="shared" si="164"/>
        <v/>
      </c>
      <c r="Y522" t="str">
        <f t="shared" si="164"/>
        <v/>
      </c>
      <c r="Z522" t="str">
        <f t="shared" si="164"/>
        <v/>
      </c>
      <c r="AA522" t="str">
        <f t="shared" si="164"/>
        <v/>
      </c>
      <c r="AC522" t="str">
        <f t="shared" si="165"/>
        <v/>
      </c>
      <c r="AD522" t="str">
        <f t="shared" si="165"/>
        <v/>
      </c>
      <c r="AE522" t="str">
        <f t="shared" si="165"/>
        <v/>
      </c>
      <c r="AF522" t="str">
        <f t="shared" si="165"/>
        <v/>
      </c>
      <c r="AG522" t="str">
        <f t="shared" si="165"/>
        <v/>
      </c>
      <c r="AI522">
        <f t="shared" si="155"/>
        <v>1</v>
      </c>
      <c r="AJ522">
        <f t="shared" si="156"/>
        <v>337</v>
      </c>
      <c r="AK522" t="str">
        <f t="shared" si="157"/>
        <v xml:space="preserve">20181DFASZAWeekend Premium Pay </v>
      </c>
      <c r="AL522" t="str">
        <f t="shared" si="158"/>
        <v xml:space="preserve">Weekend Premium Pay </v>
      </c>
      <c r="AM522" t="str">
        <f t="shared" si="159"/>
        <v>20181</v>
      </c>
      <c r="AN522" t="str">
        <f t="shared" si="160"/>
        <v/>
      </c>
      <c r="AO522" s="13">
        <f t="shared" si="161"/>
        <v>0</v>
      </c>
      <c r="AP522">
        <f t="shared" si="162"/>
        <v>1</v>
      </c>
      <c r="AQ522" t="str">
        <f t="shared" si="163"/>
        <v xml:space="preserve">DFASZAWeekend Premium Pay </v>
      </c>
    </row>
    <row r="523" spans="1:43" x14ac:dyDescent="0.35">
      <c r="A523" s="18" t="s">
        <v>1839</v>
      </c>
      <c r="B523" t="s">
        <v>1745</v>
      </c>
      <c r="C523" t="s">
        <v>1746</v>
      </c>
      <c r="D523" s="18"/>
      <c r="G523" s="13">
        <v>0</v>
      </c>
      <c r="I523">
        <v>20181</v>
      </c>
      <c r="J523" t="str">
        <f t="shared" si="146"/>
        <v>20181DFASAAGross Pay 20181</v>
      </c>
      <c r="K523" t="str">
        <f t="shared" si="147"/>
        <v xml:space="preserve">20181DFASAAGross Pay </v>
      </c>
      <c r="L523" t="str">
        <f t="shared" si="148"/>
        <v>20181</v>
      </c>
      <c r="M523" s="13">
        <f t="shared" si="149"/>
        <v>0</v>
      </c>
      <c r="N523" s="13"/>
      <c r="O523" s="19">
        <v>513</v>
      </c>
      <c r="P523">
        <f t="shared" si="150"/>
        <v>1</v>
      </c>
      <c r="Q523">
        <f t="shared" si="151"/>
        <v>338</v>
      </c>
      <c r="R523">
        <f t="shared" si="152"/>
        <v>1</v>
      </c>
      <c r="S523" t="b">
        <f t="shared" si="153"/>
        <v>0</v>
      </c>
      <c r="T523" t="b">
        <f t="shared" si="154"/>
        <v>0</v>
      </c>
      <c r="W523" t="str">
        <f t="shared" si="164"/>
        <v xml:space="preserve">DFASAAGross Pay </v>
      </c>
      <c r="X523" t="str">
        <f t="shared" si="164"/>
        <v/>
      </c>
      <c r="Y523" t="str">
        <f t="shared" si="164"/>
        <v/>
      </c>
      <c r="Z523" t="str">
        <f t="shared" si="164"/>
        <v/>
      </c>
      <c r="AA523" t="str">
        <f t="shared" si="164"/>
        <v/>
      </c>
      <c r="AC523" t="str">
        <f t="shared" si="165"/>
        <v/>
      </c>
      <c r="AD523" t="str">
        <f t="shared" si="165"/>
        <v/>
      </c>
      <c r="AE523" t="str">
        <f t="shared" si="165"/>
        <v/>
      </c>
      <c r="AF523" t="str">
        <f t="shared" si="165"/>
        <v/>
      </c>
      <c r="AG523" t="str">
        <f t="shared" si="165"/>
        <v/>
      </c>
      <c r="AI523">
        <f t="shared" si="155"/>
        <v>1</v>
      </c>
      <c r="AJ523">
        <f t="shared" si="156"/>
        <v>338</v>
      </c>
      <c r="AK523" t="str">
        <f t="shared" si="157"/>
        <v xml:space="preserve">20181DFASAAGross Pay </v>
      </c>
      <c r="AL523" t="str">
        <f t="shared" si="158"/>
        <v xml:space="preserve">Gross Pay </v>
      </c>
      <c r="AM523" t="str">
        <f t="shared" si="159"/>
        <v>20181</v>
      </c>
      <c r="AN523" t="str">
        <f t="shared" si="160"/>
        <v/>
      </c>
      <c r="AO523" s="13">
        <f t="shared" si="161"/>
        <v>0</v>
      </c>
      <c r="AP523">
        <f t="shared" si="162"/>
        <v>1</v>
      </c>
      <c r="AQ523" t="str">
        <f t="shared" si="163"/>
        <v xml:space="preserve">DFASAAGross Pay </v>
      </c>
    </row>
    <row r="524" spans="1:43" x14ac:dyDescent="0.35">
      <c r="A524" s="18" t="s">
        <v>1839</v>
      </c>
      <c r="B524" t="s">
        <v>1747</v>
      </c>
      <c r="C524" t="s">
        <v>1748</v>
      </c>
      <c r="D524" s="18"/>
      <c r="G524" s="13">
        <v>0</v>
      </c>
      <c r="I524">
        <v>20181</v>
      </c>
      <c r="J524" t="str">
        <f t="shared" ref="J524:J587" si="166">K524&amp;L524</f>
        <v>20181DFASABNet Pay20181</v>
      </c>
      <c r="K524" t="str">
        <f t="shared" ref="K524:K587" si="167">I524&amp;A524&amp;B524&amp;C524</f>
        <v>20181DFASABNet Pay</v>
      </c>
      <c r="L524" t="str">
        <f t="shared" ref="L524:L587" si="168">I524&amp;D524&amp;E524&amp;F524</f>
        <v>20181</v>
      </c>
      <c r="M524" s="13">
        <f t="shared" ref="M524:M587" si="169">G524</f>
        <v>0</v>
      </c>
      <c r="N524" s="13"/>
      <c r="O524" s="19">
        <v>514</v>
      </c>
      <c r="P524">
        <f t="shared" ref="P524:P587" si="170">COUNTIF(C$11:C$2269, C524)</f>
        <v>4</v>
      </c>
      <c r="Q524">
        <f t="shared" ref="Q524:Q587" si="171">IF(ROW()=11,1,IF(R523+1=R524,Q523,Q523+1))</f>
        <v>339</v>
      </c>
      <c r="R524">
        <f t="shared" ref="R524:R587" si="172">IF(C524=C523, R523+1, 1)</f>
        <v>1</v>
      </c>
      <c r="S524" t="b">
        <f t="shared" ref="S524:S587" si="173">A524=D524</f>
        <v>0</v>
      </c>
      <c r="T524" t="b">
        <f t="shared" ref="T524:T587" si="174">A524&amp;B524&amp;C524=D524&amp;E524&amp;F524</f>
        <v>0</v>
      </c>
      <c r="W524" t="str">
        <f t="shared" si="164"/>
        <v>DFASABNet Pay</v>
      </c>
      <c r="X524" t="str">
        <f t="shared" si="164"/>
        <v/>
      </c>
      <c r="Y524" t="str">
        <f t="shared" si="164"/>
        <v/>
      </c>
      <c r="Z524" t="str">
        <f t="shared" si="164"/>
        <v/>
      </c>
      <c r="AA524" t="str">
        <f t="shared" si="164"/>
        <v/>
      </c>
      <c r="AC524" t="str">
        <f t="shared" si="165"/>
        <v/>
      </c>
      <c r="AD524" t="str">
        <f t="shared" si="165"/>
        <v/>
      </c>
      <c r="AE524" t="str">
        <f t="shared" si="165"/>
        <v/>
      </c>
      <c r="AF524" t="str">
        <f t="shared" si="165"/>
        <v/>
      </c>
      <c r="AG524" t="str">
        <f t="shared" si="165"/>
        <v/>
      </c>
      <c r="AI524">
        <f t="shared" ref="AI524:AI587" si="175">COUNTIF(AQ524:AQ2782, AQ524)</f>
        <v>1</v>
      </c>
      <c r="AJ524">
        <f t="shared" ref="AJ524:AJ587" si="176">Q524</f>
        <v>339</v>
      </c>
      <c r="AK524" t="str">
        <f t="shared" ref="AK524:AK587" si="177">K524</f>
        <v>20181DFASABNet Pay</v>
      </c>
      <c r="AL524" t="str">
        <f t="shared" ref="AL524:AL587" si="178">C524</f>
        <v>Net Pay</v>
      </c>
      <c r="AM524" t="str">
        <f t="shared" ref="AM524:AM587" si="179">L524</f>
        <v>20181</v>
      </c>
      <c r="AN524" t="str">
        <f t="shared" ref="AN524:AN587" si="180">IF(F524="", "", F524)</f>
        <v/>
      </c>
      <c r="AO524" s="13">
        <f t="shared" ref="AO524:AO587" si="181">M524</f>
        <v>0</v>
      </c>
      <c r="AP524">
        <f t="shared" ref="AP524:AP587" si="182">COUNTIF(AQ$11:AQ$2269, AQ524)</f>
        <v>1</v>
      </c>
      <c r="AQ524" t="str">
        <f t="shared" ref="AQ524:AQ587" si="183">W524&amp;AC524&amp;X524&amp;AD524&amp;Y524&amp;AE524&amp;Z524&amp;AF524&amp;AA524&amp;AG524</f>
        <v>DFASABNet Pay</v>
      </c>
    </row>
    <row r="525" spans="1:43" x14ac:dyDescent="0.35">
      <c r="A525" s="18" t="s">
        <v>1839</v>
      </c>
      <c r="B525" t="s">
        <v>1749</v>
      </c>
      <c r="C525" t="s">
        <v>1750</v>
      </c>
      <c r="D525" s="18"/>
      <c r="G525" s="13">
        <v>0</v>
      </c>
      <c r="I525">
        <v>20181</v>
      </c>
      <c r="J525" t="str">
        <f t="shared" si="166"/>
        <v>20181DFASACNet - Special Pay 20181</v>
      </c>
      <c r="K525" t="str">
        <f t="shared" si="167"/>
        <v xml:space="preserve">20181DFASACNet - Special Pay </v>
      </c>
      <c r="L525" t="str">
        <f t="shared" si="168"/>
        <v>20181</v>
      </c>
      <c r="M525" s="13">
        <f t="shared" si="169"/>
        <v>0</v>
      </c>
      <c r="N525" s="13"/>
      <c r="O525" s="19">
        <v>515</v>
      </c>
      <c r="P525">
        <f t="shared" si="170"/>
        <v>1</v>
      </c>
      <c r="Q525">
        <f t="shared" si="171"/>
        <v>340</v>
      </c>
      <c r="R525">
        <f t="shared" si="172"/>
        <v>1</v>
      </c>
      <c r="S525" t="b">
        <f t="shared" si="173"/>
        <v>0</v>
      </c>
      <c r="T525" t="b">
        <f t="shared" si="174"/>
        <v>0</v>
      </c>
      <c r="W525" t="str">
        <f t="shared" si="164"/>
        <v xml:space="preserve">DFASACNet - Special Pay </v>
      </c>
      <c r="X525" t="str">
        <f t="shared" si="164"/>
        <v/>
      </c>
      <c r="Y525" t="str">
        <f t="shared" si="164"/>
        <v/>
      </c>
      <c r="Z525" t="str">
        <f t="shared" si="164"/>
        <v/>
      </c>
      <c r="AA525" t="str">
        <f t="shared" si="164"/>
        <v/>
      </c>
      <c r="AC525" t="str">
        <f t="shared" si="165"/>
        <v/>
      </c>
      <c r="AD525" t="str">
        <f t="shared" si="165"/>
        <v/>
      </c>
      <c r="AE525" t="str">
        <f t="shared" si="165"/>
        <v/>
      </c>
      <c r="AF525" t="str">
        <f t="shared" si="165"/>
        <v/>
      </c>
      <c r="AG525" t="str">
        <f t="shared" si="165"/>
        <v/>
      </c>
      <c r="AI525">
        <f t="shared" si="175"/>
        <v>1</v>
      </c>
      <c r="AJ525">
        <f t="shared" si="176"/>
        <v>340</v>
      </c>
      <c r="AK525" t="str">
        <f t="shared" si="177"/>
        <v xml:space="preserve">20181DFASACNet - Special Pay </v>
      </c>
      <c r="AL525" t="str">
        <f t="shared" si="178"/>
        <v xml:space="preserve">Net - Special Pay </v>
      </c>
      <c r="AM525" t="str">
        <f t="shared" si="179"/>
        <v>20181</v>
      </c>
      <c r="AN525" t="str">
        <f t="shared" si="180"/>
        <v/>
      </c>
      <c r="AO525" s="13">
        <f t="shared" si="181"/>
        <v>0</v>
      </c>
      <c r="AP525">
        <f t="shared" si="182"/>
        <v>1</v>
      </c>
      <c r="AQ525" t="str">
        <f t="shared" si="183"/>
        <v xml:space="preserve">DFASACNet - Special Pay </v>
      </c>
    </row>
    <row r="526" spans="1:43" x14ac:dyDescent="0.35">
      <c r="A526" s="18" t="s">
        <v>1839</v>
      </c>
      <c r="B526" t="s">
        <v>1751</v>
      </c>
      <c r="C526" t="s">
        <v>1752</v>
      </c>
      <c r="D526" s="18"/>
      <c r="G526" s="13">
        <v>0</v>
      </c>
      <c r="I526">
        <v>20181</v>
      </c>
      <c r="J526" t="str">
        <f t="shared" si="166"/>
        <v>20181DFASAFGarnishment Net Disposable 20181</v>
      </c>
      <c r="K526" t="str">
        <f t="shared" si="167"/>
        <v xml:space="preserve">20181DFASAFGarnishment Net Disposable </v>
      </c>
      <c r="L526" t="str">
        <f t="shared" si="168"/>
        <v>20181</v>
      </c>
      <c r="M526" s="13">
        <f t="shared" si="169"/>
        <v>0</v>
      </c>
      <c r="N526" s="13"/>
      <c r="O526" s="19">
        <v>516</v>
      </c>
      <c r="P526">
        <f t="shared" si="170"/>
        <v>1</v>
      </c>
      <c r="Q526">
        <f t="shared" si="171"/>
        <v>341</v>
      </c>
      <c r="R526">
        <f t="shared" si="172"/>
        <v>1</v>
      </c>
      <c r="S526" t="b">
        <f t="shared" si="173"/>
        <v>0</v>
      </c>
      <c r="T526" t="b">
        <f t="shared" si="174"/>
        <v>0</v>
      </c>
      <c r="W526" t="str">
        <f t="shared" si="164"/>
        <v xml:space="preserve">DFASAFGarnishment Net Disposable </v>
      </c>
      <c r="X526" t="str">
        <f t="shared" si="164"/>
        <v/>
      </c>
      <c r="Y526" t="str">
        <f t="shared" si="164"/>
        <v/>
      </c>
      <c r="Z526" t="str">
        <f t="shared" si="164"/>
        <v/>
      </c>
      <c r="AA526" t="str">
        <f t="shared" si="164"/>
        <v/>
      </c>
      <c r="AC526" t="str">
        <f t="shared" si="165"/>
        <v/>
      </c>
      <c r="AD526" t="str">
        <f t="shared" si="165"/>
        <v/>
      </c>
      <c r="AE526" t="str">
        <f t="shared" si="165"/>
        <v/>
      </c>
      <c r="AF526" t="str">
        <f t="shared" si="165"/>
        <v/>
      </c>
      <c r="AG526" t="str">
        <f t="shared" si="165"/>
        <v/>
      </c>
      <c r="AI526">
        <f t="shared" si="175"/>
        <v>1</v>
      </c>
      <c r="AJ526">
        <f t="shared" si="176"/>
        <v>341</v>
      </c>
      <c r="AK526" t="str">
        <f t="shared" si="177"/>
        <v xml:space="preserve">20181DFASAFGarnishment Net Disposable </v>
      </c>
      <c r="AL526" t="str">
        <f t="shared" si="178"/>
        <v xml:space="preserve">Garnishment Net Disposable </v>
      </c>
      <c r="AM526" t="str">
        <f t="shared" si="179"/>
        <v>20181</v>
      </c>
      <c r="AN526" t="str">
        <f t="shared" si="180"/>
        <v/>
      </c>
      <c r="AO526" s="13">
        <f t="shared" si="181"/>
        <v>0</v>
      </c>
      <c r="AP526">
        <f t="shared" si="182"/>
        <v>1</v>
      </c>
      <c r="AQ526" t="str">
        <f t="shared" si="183"/>
        <v xml:space="preserve">DFASAFGarnishment Net Disposable </v>
      </c>
    </row>
    <row r="527" spans="1:43" x14ac:dyDescent="0.35">
      <c r="A527" s="18" t="s">
        <v>1839</v>
      </c>
      <c r="B527" t="s">
        <v>1753</v>
      </c>
      <c r="C527" t="s">
        <v>1754</v>
      </c>
      <c r="D527" s="18"/>
      <c r="G527" s="13">
        <v>0</v>
      </c>
      <c r="I527">
        <v>20181</v>
      </c>
      <c r="J527" t="str">
        <f t="shared" si="166"/>
        <v>20181DFASAGGross Subj to Garnishments 20181</v>
      </c>
      <c r="K527" t="str">
        <f t="shared" si="167"/>
        <v xml:space="preserve">20181DFASAGGross Subj to Garnishments </v>
      </c>
      <c r="L527" t="str">
        <f t="shared" si="168"/>
        <v>20181</v>
      </c>
      <c r="M527" s="13">
        <f t="shared" si="169"/>
        <v>0</v>
      </c>
      <c r="N527" s="13"/>
      <c r="O527" s="19">
        <v>517</v>
      </c>
      <c r="P527">
        <f t="shared" si="170"/>
        <v>1</v>
      </c>
      <c r="Q527">
        <f t="shared" si="171"/>
        <v>342</v>
      </c>
      <c r="R527">
        <f t="shared" si="172"/>
        <v>1</v>
      </c>
      <c r="S527" t="b">
        <f t="shared" si="173"/>
        <v>0</v>
      </c>
      <c r="T527" t="b">
        <f t="shared" si="174"/>
        <v>0</v>
      </c>
      <c r="W527" t="str">
        <f t="shared" si="164"/>
        <v xml:space="preserve">DFASAGGross Subj to Garnishments </v>
      </c>
      <c r="X527" t="str">
        <f t="shared" si="164"/>
        <v/>
      </c>
      <c r="Y527" t="str">
        <f t="shared" si="164"/>
        <v/>
      </c>
      <c r="Z527" t="str">
        <f t="shared" si="164"/>
        <v/>
      </c>
      <c r="AA527" t="str">
        <f t="shared" si="164"/>
        <v/>
      </c>
      <c r="AC527" t="str">
        <f t="shared" si="165"/>
        <v/>
      </c>
      <c r="AD527" t="str">
        <f t="shared" si="165"/>
        <v/>
      </c>
      <c r="AE527" t="str">
        <f t="shared" si="165"/>
        <v/>
      </c>
      <c r="AF527" t="str">
        <f t="shared" si="165"/>
        <v/>
      </c>
      <c r="AG527" t="str">
        <f t="shared" si="165"/>
        <v/>
      </c>
      <c r="AI527">
        <f t="shared" si="175"/>
        <v>1</v>
      </c>
      <c r="AJ527">
        <f t="shared" si="176"/>
        <v>342</v>
      </c>
      <c r="AK527" t="str">
        <f t="shared" si="177"/>
        <v xml:space="preserve">20181DFASAGGross Subj to Garnishments </v>
      </c>
      <c r="AL527" t="str">
        <f t="shared" si="178"/>
        <v xml:space="preserve">Gross Subj to Garnishments </v>
      </c>
      <c r="AM527" t="str">
        <f t="shared" si="179"/>
        <v>20181</v>
      </c>
      <c r="AN527" t="str">
        <f t="shared" si="180"/>
        <v/>
      </c>
      <c r="AO527" s="13">
        <f t="shared" si="181"/>
        <v>0</v>
      </c>
      <c r="AP527">
        <f t="shared" si="182"/>
        <v>1</v>
      </c>
      <c r="AQ527" t="str">
        <f t="shared" si="183"/>
        <v xml:space="preserve">DFASAGGross Subj to Garnishments </v>
      </c>
    </row>
    <row r="528" spans="1:43" x14ac:dyDescent="0.35">
      <c r="A528" s="18" t="s">
        <v>1839</v>
      </c>
      <c r="B528" t="s">
        <v>1755</v>
      </c>
      <c r="C528" t="s">
        <v>1756</v>
      </c>
      <c r="D528" s="18"/>
      <c r="G528" s="13">
        <v>0</v>
      </c>
      <c r="I528">
        <v>20181</v>
      </c>
      <c r="J528" t="str">
        <f t="shared" si="166"/>
        <v>20181DFASAKNet Disposable for Continuous Tax Levy 20181</v>
      </c>
      <c r="K528" t="str">
        <f t="shared" si="167"/>
        <v xml:space="preserve">20181DFASAKNet Disposable for Continuous Tax Levy </v>
      </c>
      <c r="L528" t="str">
        <f t="shared" si="168"/>
        <v>20181</v>
      </c>
      <c r="M528" s="13">
        <f t="shared" si="169"/>
        <v>0</v>
      </c>
      <c r="N528" s="13"/>
      <c r="O528" s="19">
        <v>518</v>
      </c>
      <c r="P528">
        <f t="shared" si="170"/>
        <v>1</v>
      </c>
      <c r="Q528">
        <f t="shared" si="171"/>
        <v>343</v>
      </c>
      <c r="R528">
        <f t="shared" si="172"/>
        <v>1</v>
      </c>
      <c r="S528" t="b">
        <f t="shared" si="173"/>
        <v>0</v>
      </c>
      <c r="T528" t="b">
        <f t="shared" si="174"/>
        <v>0</v>
      </c>
      <c r="W528" t="str">
        <f t="shared" si="164"/>
        <v xml:space="preserve">DFASAKNet Disposable for Continuous Tax Levy </v>
      </c>
      <c r="X528" t="str">
        <f t="shared" si="164"/>
        <v/>
      </c>
      <c r="Y528" t="str">
        <f t="shared" si="164"/>
        <v/>
      </c>
      <c r="Z528" t="str">
        <f t="shared" si="164"/>
        <v/>
      </c>
      <c r="AA528" t="str">
        <f t="shared" si="164"/>
        <v/>
      </c>
      <c r="AC528" t="str">
        <f t="shared" si="165"/>
        <v/>
      </c>
      <c r="AD528" t="str">
        <f t="shared" si="165"/>
        <v/>
      </c>
      <c r="AE528" t="str">
        <f t="shared" si="165"/>
        <v/>
      </c>
      <c r="AF528" t="str">
        <f t="shared" si="165"/>
        <v/>
      </c>
      <c r="AG528" t="str">
        <f t="shared" si="165"/>
        <v/>
      </c>
      <c r="AI528">
        <f t="shared" si="175"/>
        <v>1</v>
      </c>
      <c r="AJ528">
        <f t="shared" si="176"/>
        <v>343</v>
      </c>
      <c r="AK528" t="str">
        <f t="shared" si="177"/>
        <v xml:space="preserve">20181DFASAKNet Disposable for Continuous Tax Levy </v>
      </c>
      <c r="AL528" t="str">
        <f t="shared" si="178"/>
        <v xml:space="preserve">Net Disposable for Continuous Tax Levy </v>
      </c>
      <c r="AM528" t="str">
        <f t="shared" si="179"/>
        <v>20181</v>
      </c>
      <c r="AN528" t="str">
        <f t="shared" si="180"/>
        <v/>
      </c>
      <c r="AO528" s="13">
        <f t="shared" si="181"/>
        <v>0</v>
      </c>
      <c r="AP528">
        <f t="shared" si="182"/>
        <v>1</v>
      </c>
      <c r="AQ528" t="str">
        <f t="shared" si="183"/>
        <v xml:space="preserve">DFASAKNet Disposable for Continuous Tax Levy </v>
      </c>
    </row>
    <row r="529" spans="1:43" x14ac:dyDescent="0.35">
      <c r="A529" s="18" t="s">
        <v>1839</v>
      </c>
      <c r="B529" t="s">
        <v>1757</v>
      </c>
      <c r="C529" t="s">
        <v>1758</v>
      </c>
      <c r="D529" s="18" t="s">
        <v>1839</v>
      </c>
      <c r="E529" t="s">
        <v>729</v>
      </c>
      <c r="F529" t="s">
        <v>730</v>
      </c>
      <c r="G529" s="13">
        <v>0.52493946731234864</v>
      </c>
      <c r="I529">
        <v>20181</v>
      </c>
      <c r="J529" t="str">
        <f t="shared" si="166"/>
        <v>20181DFASAPAnnual Emergency Exception Pay Limit – Prior Year Earnings 20181DFASA7 Annual Emergency Exception Earnings Transferred In</v>
      </c>
      <c r="K529" t="str">
        <f t="shared" si="167"/>
        <v xml:space="preserve">20181DFASAPAnnual Emergency Exception Pay Limit – Prior Year Earnings </v>
      </c>
      <c r="L529" t="str">
        <f t="shared" si="168"/>
        <v>20181DFASA7 Annual Emergency Exception Earnings Transferred In</v>
      </c>
      <c r="M529" s="13">
        <f t="shared" si="169"/>
        <v>0.52493946731234864</v>
      </c>
      <c r="N529" s="13"/>
      <c r="O529" s="19">
        <v>519</v>
      </c>
      <c r="P529">
        <f t="shared" si="170"/>
        <v>2</v>
      </c>
      <c r="Q529">
        <f t="shared" si="171"/>
        <v>344</v>
      </c>
      <c r="R529">
        <f t="shared" si="172"/>
        <v>1</v>
      </c>
      <c r="S529" t="b">
        <f t="shared" si="173"/>
        <v>1</v>
      </c>
      <c r="T529" t="b">
        <f t="shared" si="174"/>
        <v>0</v>
      </c>
      <c r="W529" t="str">
        <f t="shared" si="164"/>
        <v xml:space="preserve">DFASAPAnnual Emergency Exception Pay Limit – Prior Year Earnings </v>
      </c>
      <c r="X529" t="str">
        <f t="shared" si="164"/>
        <v/>
      </c>
      <c r="Y529" t="str">
        <f t="shared" si="164"/>
        <v/>
      </c>
      <c r="Z529" t="str">
        <f t="shared" si="164"/>
        <v/>
      </c>
      <c r="AA529" t="str">
        <f t="shared" si="164"/>
        <v/>
      </c>
      <c r="AC529" t="str">
        <f t="shared" si="165"/>
        <v>DFASA7 Annual Emergency Exception Earnings Transferred In</v>
      </c>
      <c r="AD529" t="str">
        <f t="shared" si="165"/>
        <v/>
      </c>
      <c r="AE529" t="str">
        <f t="shared" si="165"/>
        <v/>
      </c>
      <c r="AF529" t="str">
        <f t="shared" si="165"/>
        <v/>
      </c>
      <c r="AG529" t="str">
        <f t="shared" si="165"/>
        <v/>
      </c>
      <c r="AI529">
        <f t="shared" si="175"/>
        <v>1</v>
      </c>
      <c r="AJ529">
        <f t="shared" si="176"/>
        <v>344</v>
      </c>
      <c r="AK529" t="str">
        <f t="shared" si="177"/>
        <v xml:space="preserve">20181DFASAPAnnual Emergency Exception Pay Limit – Prior Year Earnings </v>
      </c>
      <c r="AL529" t="str">
        <f t="shared" si="178"/>
        <v xml:space="preserve">Annual Emergency Exception Pay Limit – Prior Year Earnings </v>
      </c>
      <c r="AM529" t="str">
        <f t="shared" si="179"/>
        <v>20181DFASA7 Annual Emergency Exception Earnings Transferred In</v>
      </c>
      <c r="AN529" t="str">
        <f t="shared" si="180"/>
        <v xml:space="preserve"> Annual Emergency Exception Earnings Transferred In</v>
      </c>
      <c r="AO529" s="13">
        <f t="shared" si="181"/>
        <v>0.52493946731234864</v>
      </c>
      <c r="AP529">
        <f t="shared" si="182"/>
        <v>1</v>
      </c>
      <c r="AQ529" t="str">
        <f t="shared" si="183"/>
        <v>DFASAPAnnual Emergency Exception Pay Limit – Prior Year Earnings DFASA7 Annual Emergency Exception Earnings Transferred In</v>
      </c>
    </row>
    <row r="530" spans="1:43" x14ac:dyDescent="0.35">
      <c r="A530" s="18" t="s">
        <v>1839</v>
      </c>
      <c r="B530" t="s">
        <v>1757</v>
      </c>
      <c r="C530" t="s">
        <v>1758</v>
      </c>
      <c r="D530" s="18" t="s">
        <v>1839</v>
      </c>
      <c r="E530" t="s">
        <v>727</v>
      </c>
      <c r="F530" t="s">
        <v>728</v>
      </c>
      <c r="G530" s="13">
        <v>0.51111111111111118</v>
      </c>
      <c r="I530">
        <v>20181</v>
      </c>
      <c r="J530" t="str">
        <f t="shared" si="166"/>
        <v>20181DFASAPAnnual Emergency Exception Pay Limit – Prior Year Earnings 20181DFASA6 Annual Emergency Exception Earnings Transferred Out</v>
      </c>
      <c r="K530" t="str">
        <f t="shared" si="167"/>
        <v xml:space="preserve">20181DFASAPAnnual Emergency Exception Pay Limit – Prior Year Earnings </v>
      </c>
      <c r="L530" t="str">
        <f t="shared" si="168"/>
        <v>20181DFASA6 Annual Emergency Exception Earnings Transferred Out</v>
      </c>
      <c r="M530" s="13">
        <f t="shared" si="169"/>
        <v>0.51111111111111118</v>
      </c>
      <c r="N530" s="13"/>
      <c r="O530" s="19">
        <v>520</v>
      </c>
      <c r="P530">
        <f t="shared" si="170"/>
        <v>2</v>
      </c>
      <c r="Q530">
        <f t="shared" si="171"/>
        <v>344</v>
      </c>
      <c r="R530">
        <f t="shared" si="172"/>
        <v>2</v>
      </c>
      <c r="S530" t="b">
        <f t="shared" si="173"/>
        <v>1</v>
      </c>
      <c r="T530" t="b">
        <f t="shared" si="174"/>
        <v>0</v>
      </c>
      <c r="W530" t="str">
        <f t="shared" si="164"/>
        <v xml:space="preserve">DFASAPAnnual Emergency Exception Pay Limit – Prior Year Earnings </v>
      </c>
      <c r="X530" t="str">
        <f t="shared" si="164"/>
        <v/>
      </c>
      <c r="Y530" t="str">
        <f t="shared" si="164"/>
        <v/>
      </c>
      <c r="Z530" t="str">
        <f t="shared" si="164"/>
        <v/>
      </c>
      <c r="AA530" t="str">
        <f t="shared" si="164"/>
        <v/>
      </c>
      <c r="AC530" t="str">
        <f t="shared" si="165"/>
        <v>DFASA6 Annual Emergency Exception Earnings Transferred Out</v>
      </c>
      <c r="AD530" t="str">
        <f t="shared" si="165"/>
        <v/>
      </c>
      <c r="AE530" t="str">
        <f t="shared" si="165"/>
        <v/>
      </c>
      <c r="AF530" t="str">
        <f t="shared" si="165"/>
        <v/>
      </c>
      <c r="AG530" t="str">
        <f t="shared" si="165"/>
        <v/>
      </c>
      <c r="AI530">
        <f t="shared" si="175"/>
        <v>1</v>
      </c>
      <c r="AJ530">
        <f t="shared" si="176"/>
        <v>344</v>
      </c>
      <c r="AK530" t="str">
        <f t="shared" si="177"/>
        <v xml:space="preserve">20181DFASAPAnnual Emergency Exception Pay Limit – Prior Year Earnings </v>
      </c>
      <c r="AL530" t="str">
        <f t="shared" si="178"/>
        <v xml:space="preserve">Annual Emergency Exception Pay Limit – Prior Year Earnings </v>
      </c>
      <c r="AM530" t="str">
        <f t="shared" si="179"/>
        <v>20181DFASA6 Annual Emergency Exception Earnings Transferred Out</v>
      </c>
      <c r="AN530" t="str">
        <f t="shared" si="180"/>
        <v xml:space="preserve"> Annual Emergency Exception Earnings Transferred Out</v>
      </c>
      <c r="AO530" s="13">
        <f t="shared" si="181"/>
        <v>0.51111111111111118</v>
      </c>
      <c r="AP530">
        <f t="shared" si="182"/>
        <v>1</v>
      </c>
      <c r="AQ530" t="str">
        <f t="shared" si="183"/>
        <v>DFASAPAnnual Emergency Exception Pay Limit – Prior Year Earnings DFASA6 Annual Emergency Exception Earnings Transferred Out</v>
      </c>
    </row>
    <row r="531" spans="1:43" x14ac:dyDescent="0.35">
      <c r="A531" s="18" t="s">
        <v>1839</v>
      </c>
      <c r="B531" t="s">
        <v>1759</v>
      </c>
      <c r="C531" t="s">
        <v>1760</v>
      </c>
      <c r="D531" s="18"/>
      <c r="G531" s="13">
        <v>0</v>
      </c>
      <c r="I531">
        <v>20181</v>
      </c>
      <c r="J531" t="str">
        <f t="shared" si="166"/>
        <v>20181DFASP9Delta Pay 20181</v>
      </c>
      <c r="K531" t="str">
        <f t="shared" si="167"/>
        <v xml:space="preserve">20181DFASP9Delta Pay </v>
      </c>
      <c r="L531" t="str">
        <f t="shared" si="168"/>
        <v>20181</v>
      </c>
      <c r="M531" s="13">
        <f t="shared" si="169"/>
        <v>0</v>
      </c>
      <c r="N531" s="13"/>
      <c r="O531" s="19">
        <v>521</v>
      </c>
      <c r="P531">
        <f t="shared" si="170"/>
        <v>1</v>
      </c>
      <c r="Q531">
        <f t="shared" si="171"/>
        <v>345</v>
      </c>
      <c r="R531">
        <f t="shared" si="172"/>
        <v>1</v>
      </c>
      <c r="S531" t="b">
        <f t="shared" si="173"/>
        <v>0</v>
      </c>
      <c r="T531" t="b">
        <f t="shared" si="174"/>
        <v>0</v>
      </c>
      <c r="W531" t="str">
        <f t="shared" si="164"/>
        <v xml:space="preserve">DFASP9Delta Pay </v>
      </c>
      <c r="X531" t="str">
        <f t="shared" si="164"/>
        <v/>
      </c>
      <c r="Y531" t="str">
        <f t="shared" si="164"/>
        <v/>
      </c>
      <c r="Z531" t="str">
        <f t="shared" si="164"/>
        <v/>
      </c>
      <c r="AA531" t="str">
        <f t="shared" si="164"/>
        <v/>
      </c>
      <c r="AC531" t="str">
        <f t="shared" si="165"/>
        <v/>
      </c>
      <c r="AD531" t="str">
        <f t="shared" si="165"/>
        <v/>
      </c>
      <c r="AE531" t="str">
        <f t="shared" si="165"/>
        <v/>
      </c>
      <c r="AF531" t="str">
        <f t="shared" si="165"/>
        <v/>
      </c>
      <c r="AG531" t="str">
        <f t="shared" si="165"/>
        <v/>
      </c>
      <c r="AI531">
        <f t="shared" si="175"/>
        <v>1</v>
      </c>
      <c r="AJ531">
        <f t="shared" si="176"/>
        <v>345</v>
      </c>
      <c r="AK531" t="str">
        <f t="shared" si="177"/>
        <v xml:space="preserve">20181DFASP9Delta Pay </v>
      </c>
      <c r="AL531" t="str">
        <f t="shared" si="178"/>
        <v xml:space="preserve">Delta Pay </v>
      </c>
      <c r="AM531" t="str">
        <f t="shared" si="179"/>
        <v>20181</v>
      </c>
      <c r="AN531" t="str">
        <f t="shared" si="180"/>
        <v/>
      </c>
      <c r="AO531" s="13">
        <f t="shared" si="181"/>
        <v>0</v>
      </c>
      <c r="AP531">
        <f t="shared" si="182"/>
        <v>1</v>
      </c>
      <c r="AQ531" t="str">
        <f t="shared" si="183"/>
        <v xml:space="preserve">DFASP9Delta Pay </v>
      </c>
    </row>
    <row r="532" spans="1:43" x14ac:dyDescent="0.35">
      <c r="A532" s="18" t="s">
        <v>1839</v>
      </c>
      <c r="B532" t="s">
        <v>1761</v>
      </c>
      <c r="C532" t="s">
        <v>1762</v>
      </c>
      <c r="D532" s="18" t="s">
        <v>1839</v>
      </c>
      <c r="E532" t="s">
        <v>1441</v>
      </c>
      <c r="F532" t="s">
        <v>1568</v>
      </c>
      <c r="G532" s="13">
        <v>0.8896551724137931</v>
      </c>
      <c r="I532">
        <v>20181</v>
      </c>
      <c r="J532" t="str">
        <f t="shared" si="166"/>
        <v xml:space="preserve">20181DFASRBRegular, OC (callback overtime) converted20181DFASOCOvertime Callback </v>
      </c>
      <c r="K532" t="str">
        <f t="shared" si="167"/>
        <v>20181DFASRBRegular, OC (callback overtime) converted</v>
      </c>
      <c r="L532" t="str">
        <f t="shared" si="168"/>
        <v xml:space="preserve">20181DFASOCOvertime Callback </v>
      </c>
      <c r="M532" s="13">
        <f t="shared" si="169"/>
        <v>0.8896551724137931</v>
      </c>
      <c r="N532" s="13"/>
      <c r="O532" s="19">
        <v>522</v>
      </c>
      <c r="P532">
        <f t="shared" si="170"/>
        <v>1</v>
      </c>
      <c r="Q532">
        <f t="shared" si="171"/>
        <v>346</v>
      </c>
      <c r="R532">
        <f t="shared" si="172"/>
        <v>1</v>
      </c>
      <c r="S532" t="b">
        <f t="shared" si="173"/>
        <v>1</v>
      </c>
      <c r="T532" t="b">
        <f t="shared" si="174"/>
        <v>0</v>
      </c>
      <c r="W532" t="str">
        <f t="shared" si="164"/>
        <v>DFASRBRegular, OC (callback overtime) converted</v>
      </c>
      <c r="X532" t="str">
        <f t="shared" si="164"/>
        <v/>
      </c>
      <c r="Y532" t="str">
        <f t="shared" si="164"/>
        <v/>
      </c>
      <c r="Z532" t="str">
        <f t="shared" si="164"/>
        <v/>
      </c>
      <c r="AA532" t="str">
        <f t="shared" si="164"/>
        <v/>
      </c>
      <c r="AC532" t="str">
        <f t="shared" si="165"/>
        <v xml:space="preserve">DFASOCOvertime Callback </v>
      </c>
      <c r="AD532" t="str">
        <f t="shared" si="165"/>
        <v/>
      </c>
      <c r="AE532" t="str">
        <f t="shared" si="165"/>
        <v/>
      </c>
      <c r="AF532" t="str">
        <f t="shared" si="165"/>
        <v/>
      </c>
      <c r="AG532" t="str">
        <f t="shared" si="165"/>
        <v/>
      </c>
      <c r="AI532">
        <f t="shared" si="175"/>
        <v>1</v>
      </c>
      <c r="AJ532">
        <f t="shared" si="176"/>
        <v>346</v>
      </c>
      <c r="AK532" t="str">
        <f t="shared" si="177"/>
        <v>20181DFASRBRegular, OC (callback overtime) converted</v>
      </c>
      <c r="AL532" t="str">
        <f t="shared" si="178"/>
        <v>Regular, OC (callback overtime) converted</v>
      </c>
      <c r="AM532" t="str">
        <f t="shared" si="179"/>
        <v xml:space="preserve">20181DFASOCOvertime Callback </v>
      </c>
      <c r="AN532" t="str">
        <f t="shared" si="180"/>
        <v xml:space="preserve">Overtime Callback </v>
      </c>
      <c r="AO532" s="13">
        <f t="shared" si="181"/>
        <v>0.8896551724137931</v>
      </c>
      <c r="AP532">
        <f t="shared" si="182"/>
        <v>1</v>
      </c>
      <c r="AQ532" t="str">
        <f t="shared" si="183"/>
        <v xml:space="preserve">DFASRBRegular, OC (callback overtime) convertedDFASOCOvertime Callback </v>
      </c>
    </row>
    <row r="533" spans="1:43" x14ac:dyDescent="0.35">
      <c r="A533" s="18" t="s">
        <v>1839</v>
      </c>
      <c r="B533" t="s">
        <v>1763</v>
      </c>
      <c r="C533" t="s">
        <v>1764</v>
      </c>
      <c r="D533" s="18" t="s">
        <v>1839</v>
      </c>
      <c r="E533" t="s">
        <v>780</v>
      </c>
      <c r="F533" t="s">
        <v>781</v>
      </c>
      <c r="G533" s="13">
        <v>0.88153848224300901</v>
      </c>
      <c r="I533">
        <v>20181</v>
      </c>
      <c r="J533" t="str">
        <f t="shared" si="166"/>
        <v>20181DFASRCRegular, CC (compensatory time callback earned) converted due to non-pay20181DFASCCCompensatory time callback earned</v>
      </c>
      <c r="K533" t="str">
        <f t="shared" si="167"/>
        <v>20181DFASRCRegular, CC (compensatory time callback earned) converted due to non-pay</v>
      </c>
      <c r="L533" t="str">
        <f t="shared" si="168"/>
        <v>20181DFASCCCompensatory time callback earned</v>
      </c>
      <c r="M533" s="13">
        <f t="shared" si="169"/>
        <v>0.88153848224300901</v>
      </c>
      <c r="N533" s="13"/>
      <c r="O533" s="19">
        <v>523</v>
      </c>
      <c r="P533">
        <f t="shared" si="170"/>
        <v>3</v>
      </c>
      <c r="Q533">
        <f t="shared" si="171"/>
        <v>347</v>
      </c>
      <c r="R533">
        <f t="shared" si="172"/>
        <v>1</v>
      </c>
      <c r="S533" t="b">
        <f t="shared" si="173"/>
        <v>1</v>
      </c>
      <c r="T533" t="b">
        <f t="shared" si="174"/>
        <v>0</v>
      </c>
      <c r="W533" t="str">
        <f t="shared" si="164"/>
        <v>DFASRCRegular, CC (compensatory time callback earned) converted due to non-pay</v>
      </c>
      <c r="X533" t="str">
        <f t="shared" si="164"/>
        <v/>
      </c>
      <c r="Y533" t="str">
        <f t="shared" si="164"/>
        <v/>
      </c>
      <c r="Z533" t="str">
        <f t="shared" si="164"/>
        <v/>
      </c>
      <c r="AA533" t="str">
        <f t="shared" si="164"/>
        <v/>
      </c>
      <c r="AC533" t="str">
        <f t="shared" si="165"/>
        <v>DFASCCCompensatory time callback earned</v>
      </c>
      <c r="AD533" t="str">
        <f t="shared" si="165"/>
        <v/>
      </c>
      <c r="AE533" t="str">
        <f t="shared" si="165"/>
        <v/>
      </c>
      <c r="AF533" t="str">
        <f t="shared" si="165"/>
        <v/>
      </c>
      <c r="AG533" t="str">
        <f t="shared" si="165"/>
        <v/>
      </c>
      <c r="AI533">
        <f t="shared" si="175"/>
        <v>1</v>
      </c>
      <c r="AJ533">
        <f t="shared" si="176"/>
        <v>347</v>
      </c>
      <c r="AK533" t="str">
        <f t="shared" si="177"/>
        <v>20181DFASRCRegular, CC (compensatory time callback earned) converted due to non-pay</v>
      </c>
      <c r="AL533" t="str">
        <f t="shared" si="178"/>
        <v>Regular, CC (compensatory time callback earned) converted due to non-pay</v>
      </c>
      <c r="AM533" t="str">
        <f t="shared" si="179"/>
        <v>20181DFASCCCompensatory time callback earned</v>
      </c>
      <c r="AN533" t="str">
        <f t="shared" si="180"/>
        <v>Compensatory time callback earned</v>
      </c>
      <c r="AO533" s="13">
        <f t="shared" si="181"/>
        <v>0.88153848224300901</v>
      </c>
      <c r="AP533">
        <f t="shared" si="182"/>
        <v>1</v>
      </c>
      <c r="AQ533" t="str">
        <f t="shared" si="183"/>
        <v>DFASRCRegular, CC (compensatory time callback earned) converted due to non-payDFASCCCompensatory time callback earned</v>
      </c>
    </row>
    <row r="534" spans="1:43" x14ac:dyDescent="0.35">
      <c r="A534" s="18" t="s">
        <v>1839</v>
      </c>
      <c r="B534" t="s">
        <v>1763</v>
      </c>
      <c r="C534" t="s">
        <v>1764</v>
      </c>
      <c r="D534" s="18" t="s">
        <v>1839</v>
      </c>
      <c r="E534" t="s">
        <v>1773</v>
      </c>
      <c r="F534" t="s">
        <v>1774</v>
      </c>
      <c r="G534" s="13">
        <v>0.67682539682539689</v>
      </c>
      <c r="I534">
        <v>20181</v>
      </c>
      <c r="J534" t="str">
        <f t="shared" si="166"/>
        <v>20181DFASRCRegular, CC (compensatory time callback earned) converted due to non-pay20181DFASRORegular, overtime converted due to non-pay</v>
      </c>
      <c r="K534" t="str">
        <f t="shared" si="167"/>
        <v>20181DFASRCRegular, CC (compensatory time callback earned) converted due to non-pay</v>
      </c>
      <c r="L534" t="str">
        <f t="shared" si="168"/>
        <v>20181DFASRORegular, overtime converted due to non-pay</v>
      </c>
      <c r="M534" s="13">
        <f t="shared" si="169"/>
        <v>0.67682539682539689</v>
      </c>
      <c r="N534" s="13"/>
      <c r="O534" s="19">
        <v>524</v>
      </c>
      <c r="P534">
        <f t="shared" si="170"/>
        <v>3</v>
      </c>
      <c r="Q534">
        <f t="shared" si="171"/>
        <v>347</v>
      </c>
      <c r="R534">
        <f t="shared" si="172"/>
        <v>2</v>
      </c>
      <c r="S534" t="b">
        <f t="shared" si="173"/>
        <v>1</v>
      </c>
      <c r="T534" t="b">
        <f t="shared" si="174"/>
        <v>0</v>
      </c>
      <c r="W534" t="str">
        <f t="shared" ref="W534:AA584" si="184">IF($A534=W$10, $A534&amp;$B534&amp;$C534, "")</f>
        <v>DFASRCRegular, CC (compensatory time callback earned) converted due to non-pay</v>
      </c>
      <c r="X534" t="str">
        <f t="shared" si="184"/>
        <v/>
      </c>
      <c r="Y534" t="str">
        <f t="shared" si="184"/>
        <v/>
      </c>
      <c r="Z534" t="str">
        <f t="shared" si="184"/>
        <v/>
      </c>
      <c r="AA534" t="str">
        <f t="shared" si="184"/>
        <v/>
      </c>
      <c r="AC534" t="str">
        <f t="shared" ref="AC534:AG584" si="185">IF($D534=AC$10, $D534&amp;$E534&amp;$F534, "")</f>
        <v>DFASRORegular, overtime converted due to non-pay</v>
      </c>
      <c r="AD534" t="str">
        <f t="shared" si="185"/>
        <v/>
      </c>
      <c r="AE534" t="str">
        <f t="shared" si="185"/>
        <v/>
      </c>
      <c r="AF534" t="str">
        <f t="shared" si="185"/>
        <v/>
      </c>
      <c r="AG534" t="str">
        <f t="shared" si="185"/>
        <v/>
      </c>
      <c r="AI534">
        <f t="shared" si="175"/>
        <v>1</v>
      </c>
      <c r="AJ534">
        <f t="shared" si="176"/>
        <v>347</v>
      </c>
      <c r="AK534" t="str">
        <f t="shared" si="177"/>
        <v>20181DFASRCRegular, CC (compensatory time callback earned) converted due to non-pay</v>
      </c>
      <c r="AL534" t="str">
        <f t="shared" si="178"/>
        <v>Regular, CC (compensatory time callback earned) converted due to non-pay</v>
      </c>
      <c r="AM534" t="str">
        <f t="shared" si="179"/>
        <v>20181DFASRORegular, overtime converted due to non-pay</v>
      </c>
      <c r="AN534" t="str">
        <f t="shared" si="180"/>
        <v>Regular, overtime converted due to non-pay</v>
      </c>
      <c r="AO534" s="13">
        <f t="shared" si="181"/>
        <v>0.67682539682539689</v>
      </c>
      <c r="AP534">
        <f t="shared" si="182"/>
        <v>1</v>
      </c>
      <c r="AQ534" t="str">
        <f t="shared" si="183"/>
        <v>DFASRCRegular, CC (compensatory time callback earned) converted due to non-payDFASRORegular, overtime converted due to non-pay</v>
      </c>
    </row>
    <row r="535" spans="1:43" x14ac:dyDescent="0.35">
      <c r="A535" s="18" t="s">
        <v>1839</v>
      </c>
      <c r="B535" t="s">
        <v>1763</v>
      </c>
      <c r="C535" t="s">
        <v>1764</v>
      </c>
      <c r="D535" s="18" t="s">
        <v>1839</v>
      </c>
      <c r="E535" t="s">
        <v>1775</v>
      </c>
      <c r="F535" t="s">
        <v>1776</v>
      </c>
      <c r="G535" s="13">
        <v>0.65092592592592591</v>
      </c>
      <c r="I535">
        <v>20181</v>
      </c>
      <c r="J535" t="str">
        <f t="shared" si="166"/>
        <v>20181DFASRCRegular, CC (compensatory time callback earned) converted due to non-pay20181DFASRPRegular, code CE (compensatory time earned) converted due to non-pay</v>
      </c>
      <c r="K535" t="str">
        <f t="shared" si="167"/>
        <v>20181DFASRCRegular, CC (compensatory time callback earned) converted due to non-pay</v>
      </c>
      <c r="L535" t="str">
        <f t="shared" si="168"/>
        <v>20181DFASRPRegular, code CE (compensatory time earned) converted due to non-pay</v>
      </c>
      <c r="M535" s="13">
        <f t="shared" si="169"/>
        <v>0.65092592592592591</v>
      </c>
      <c r="N535" s="13"/>
      <c r="O535" s="19">
        <v>525</v>
      </c>
      <c r="P535">
        <f t="shared" si="170"/>
        <v>3</v>
      </c>
      <c r="Q535">
        <f t="shared" si="171"/>
        <v>347</v>
      </c>
      <c r="R535">
        <f t="shared" si="172"/>
        <v>3</v>
      </c>
      <c r="S535" t="b">
        <f t="shared" si="173"/>
        <v>1</v>
      </c>
      <c r="T535" t="b">
        <f t="shared" si="174"/>
        <v>0</v>
      </c>
      <c r="W535" t="str">
        <f t="shared" si="184"/>
        <v>DFASRCRegular, CC (compensatory time callback earned) converted due to non-pay</v>
      </c>
      <c r="X535" t="str">
        <f t="shared" si="184"/>
        <v/>
      </c>
      <c r="Y535" t="str">
        <f t="shared" si="184"/>
        <v/>
      </c>
      <c r="Z535" t="str">
        <f t="shared" si="184"/>
        <v/>
      </c>
      <c r="AA535" t="str">
        <f t="shared" si="184"/>
        <v/>
      </c>
      <c r="AC535" t="str">
        <f t="shared" si="185"/>
        <v>DFASRPRegular, code CE (compensatory time earned) converted due to non-pay</v>
      </c>
      <c r="AD535" t="str">
        <f t="shared" si="185"/>
        <v/>
      </c>
      <c r="AE535" t="str">
        <f t="shared" si="185"/>
        <v/>
      </c>
      <c r="AF535" t="str">
        <f t="shared" si="185"/>
        <v/>
      </c>
      <c r="AG535" t="str">
        <f t="shared" si="185"/>
        <v/>
      </c>
      <c r="AI535">
        <f t="shared" si="175"/>
        <v>1</v>
      </c>
      <c r="AJ535">
        <f t="shared" si="176"/>
        <v>347</v>
      </c>
      <c r="AK535" t="str">
        <f t="shared" si="177"/>
        <v>20181DFASRCRegular, CC (compensatory time callback earned) converted due to non-pay</v>
      </c>
      <c r="AL535" t="str">
        <f t="shared" si="178"/>
        <v>Regular, CC (compensatory time callback earned) converted due to non-pay</v>
      </c>
      <c r="AM535" t="str">
        <f t="shared" si="179"/>
        <v>20181DFASRPRegular, code CE (compensatory time earned) converted due to non-pay</v>
      </c>
      <c r="AN535" t="str">
        <f t="shared" si="180"/>
        <v>Regular, code CE (compensatory time earned) converted due to non-pay</v>
      </c>
      <c r="AO535" s="13">
        <f t="shared" si="181"/>
        <v>0.65092592592592591</v>
      </c>
      <c r="AP535">
        <f t="shared" si="182"/>
        <v>1</v>
      </c>
      <c r="AQ535" t="str">
        <f t="shared" si="183"/>
        <v>DFASRCRegular, CC (compensatory time callback earned) converted due to non-payDFASRPRegular, code CE (compensatory time earned) converted due to non-pay</v>
      </c>
    </row>
    <row r="536" spans="1:43" x14ac:dyDescent="0.35">
      <c r="A536" s="18" t="s">
        <v>1839</v>
      </c>
      <c r="B536" t="s">
        <v>1765</v>
      </c>
      <c r="C536" t="s">
        <v>1766</v>
      </c>
      <c r="D536" s="18"/>
      <c r="G536" s="13">
        <v>0</v>
      </c>
      <c r="I536">
        <v>20181</v>
      </c>
      <c r="J536" t="str">
        <f t="shared" si="166"/>
        <v>20181DFASRDRecess Day (educator)20181</v>
      </c>
      <c r="K536" t="str">
        <f t="shared" si="167"/>
        <v>20181DFASRDRecess Day (educator)</v>
      </c>
      <c r="L536" t="str">
        <f t="shared" si="168"/>
        <v>20181</v>
      </c>
      <c r="M536" s="13">
        <f t="shared" si="169"/>
        <v>0</v>
      </c>
      <c r="N536" s="13"/>
      <c r="O536" s="19">
        <v>526</v>
      </c>
      <c r="P536">
        <f t="shared" si="170"/>
        <v>1</v>
      </c>
      <c r="Q536">
        <f t="shared" si="171"/>
        <v>348</v>
      </c>
      <c r="R536">
        <f t="shared" si="172"/>
        <v>1</v>
      </c>
      <c r="S536" t="b">
        <f t="shared" si="173"/>
        <v>0</v>
      </c>
      <c r="T536" t="b">
        <f t="shared" si="174"/>
        <v>0</v>
      </c>
      <c r="W536" t="str">
        <f t="shared" si="184"/>
        <v>DFASRDRecess Day (educator)</v>
      </c>
      <c r="X536" t="str">
        <f t="shared" si="184"/>
        <v/>
      </c>
      <c r="Y536" t="str">
        <f t="shared" si="184"/>
        <v/>
      </c>
      <c r="Z536" t="str">
        <f t="shared" si="184"/>
        <v/>
      </c>
      <c r="AA536" t="str">
        <f t="shared" si="184"/>
        <v/>
      </c>
      <c r="AC536" t="str">
        <f t="shared" si="185"/>
        <v/>
      </c>
      <c r="AD536" t="str">
        <f t="shared" si="185"/>
        <v/>
      </c>
      <c r="AE536" t="str">
        <f t="shared" si="185"/>
        <v/>
      </c>
      <c r="AF536" t="str">
        <f t="shared" si="185"/>
        <v/>
      </c>
      <c r="AG536" t="str">
        <f t="shared" si="185"/>
        <v/>
      </c>
      <c r="AI536">
        <f t="shared" si="175"/>
        <v>1</v>
      </c>
      <c r="AJ536">
        <f t="shared" si="176"/>
        <v>348</v>
      </c>
      <c r="AK536" t="str">
        <f t="shared" si="177"/>
        <v>20181DFASRDRecess Day (educator)</v>
      </c>
      <c r="AL536" t="str">
        <f t="shared" si="178"/>
        <v>Recess Day (educator)</v>
      </c>
      <c r="AM536" t="str">
        <f t="shared" si="179"/>
        <v>20181</v>
      </c>
      <c r="AN536" t="str">
        <f t="shared" si="180"/>
        <v/>
      </c>
      <c r="AO536" s="13">
        <f t="shared" si="181"/>
        <v>0</v>
      </c>
      <c r="AP536">
        <f t="shared" si="182"/>
        <v>1</v>
      </c>
      <c r="AQ536" t="str">
        <f t="shared" si="183"/>
        <v>DFASRDRecess Day (educator)</v>
      </c>
    </row>
    <row r="537" spans="1:43" x14ac:dyDescent="0.35">
      <c r="A537" s="18" t="s">
        <v>1839</v>
      </c>
      <c r="B537" t="s">
        <v>1767</v>
      </c>
      <c r="C537" t="s">
        <v>1768</v>
      </c>
      <c r="D537" s="18"/>
      <c r="G537" s="13">
        <v>0</v>
      </c>
      <c r="I537">
        <v>20181</v>
      </c>
      <c r="J537" t="str">
        <f t="shared" si="166"/>
        <v>20181DFASRFRegular - First Shift20181</v>
      </c>
      <c r="K537" t="str">
        <f t="shared" si="167"/>
        <v>20181DFASRFRegular - First Shift</v>
      </c>
      <c r="L537" t="str">
        <f t="shared" si="168"/>
        <v>20181</v>
      </c>
      <c r="M537" s="13">
        <f t="shared" si="169"/>
        <v>0</v>
      </c>
      <c r="N537" s="13"/>
      <c r="O537" s="19">
        <v>527</v>
      </c>
      <c r="P537">
        <f t="shared" si="170"/>
        <v>1</v>
      </c>
      <c r="Q537">
        <f t="shared" si="171"/>
        <v>349</v>
      </c>
      <c r="R537">
        <f t="shared" si="172"/>
        <v>1</v>
      </c>
      <c r="S537" t="b">
        <f t="shared" si="173"/>
        <v>0</v>
      </c>
      <c r="T537" t="b">
        <f t="shared" si="174"/>
        <v>0</v>
      </c>
      <c r="W537" t="str">
        <f t="shared" si="184"/>
        <v>DFASRFRegular - First Shift</v>
      </c>
      <c r="X537" t="str">
        <f t="shared" si="184"/>
        <v/>
      </c>
      <c r="Y537" t="str">
        <f t="shared" si="184"/>
        <v/>
      </c>
      <c r="Z537" t="str">
        <f t="shared" si="184"/>
        <v/>
      </c>
      <c r="AA537" t="str">
        <f t="shared" si="184"/>
        <v/>
      </c>
      <c r="AC537" t="str">
        <f t="shared" si="185"/>
        <v/>
      </c>
      <c r="AD537" t="str">
        <f t="shared" si="185"/>
        <v/>
      </c>
      <c r="AE537" t="str">
        <f t="shared" si="185"/>
        <v/>
      </c>
      <c r="AF537" t="str">
        <f t="shared" si="185"/>
        <v/>
      </c>
      <c r="AG537" t="str">
        <f t="shared" si="185"/>
        <v/>
      </c>
      <c r="AI537">
        <f t="shared" si="175"/>
        <v>1</v>
      </c>
      <c r="AJ537">
        <f t="shared" si="176"/>
        <v>349</v>
      </c>
      <c r="AK537" t="str">
        <f t="shared" si="177"/>
        <v>20181DFASRFRegular - First Shift</v>
      </c>
      <c r="AL537" t="str">
        <f t="shared" si="178"/>
        <v>Regular - First Shift</v>
      </c>
      <c r="AM537" t="str">
        <f t="shared" si="179"/>
        <v>20181</v>
      </c>
      <c r="AN537" t="str">
        <f t="shared" si="180"/>
        <v/>
      </c>
      <c r="AO537" s="13">
        <f t="shared" si="181"/>
        <v>0</v>
      </c>
      <c r="AP537">
        <f t="shared" si="182"/>
        <v>1</v>
      </c>
      <c r="AQ537" t="str">
        <f t="shared" si="183"/>
        <v>DFASRFRegular - First Shift</v>
      </c>
    </row>
    <row r="538" spans="1:43" x14ac:dyDescent="0.35">
      <c r="A538" s="18" t="s">
        <v>1839</v>
      </c>
      <c r="B538" t="s">
        <v>1769</v>
      </c>
      <c r="C538" t="s">
        <v>1770</v>
      </c>
      <c r="D538" s="18"/>
      <c r="G538" s="13">
        <v>0</v>
      </c>
      <c r="I538">
        <v>20181</v>
      </c>
      <c r="J538" t="str">
        <f t="shared" si="166"/>
        <v>20181DFASRGRegular (Graded) 20181</v>
      </c>
      <c r="K538" t="str">
        <f t="shared" si="167"/>
        <v xml:space="preserve">20181DFASRGRegular (Graded) </v>
      </c>
      <c r="L538" t="str">
        <f t="shared" si="168"/>
        <v>20181</v>
      </c>
      <c r="M538" s="13">
        <f t="shared" si="169"/>
        <v>0</v>
      </c>
      <c r="N538" s="13"/>
      <c r="O538" s="19">
        <v>528</v>
      </c>
      <c r="P538">
        <f t="shared" si="170"/>
        <v>1</v>
      </c>
      <c r="Q538">
        <f t="shared" si="171"/>
        <v>350</v>
      </c>
      <c r="R538">
        <f t="shared" si="172"/>
        <v>1</v>
      </c>
      <c r="S538" t="b">
        <f t="shared" si="173"/>
        <v>0</v>
      </c>
      <c r="T538" t="b">
        <f t="shared" si="174"/>
        <v>0</v>
      </c>
      <c r="W538" t="str">
        <f t="shared" si="184"/>
        <v xml:space="preserve">DFASRGRegular (Graded) </v>
      </c>
      <c r="X538" t="str">
        <f t="shared" si="184"/>
        <v/>
      </c>
      <c r="Y538" t="str">
        <f t="shared" si="184"/>
        <v/>
      </c>
      <c r="Z538" t="str">
        <f t="shared" si="184"/>
        <v/>
      </c>
      <c r="AA538" t="str">
        <f t="shared" si="184"/>
        <v/>
      </c>
      <c r="AC538" t="str">
        <f t="shared" si="185"/>
        <v/>
      </c>
      <c r="AD538" t="str">
        <f t="shared" si="185"/>
        <v/>
      </c>
      <c r="AE538" t="str">
        <f t="shared" si="185"/>
        <v/>
      </c>
      <c r="AF538" t="str">
        <f t="shared" si="185"/>
        <v/>
      </c>
      <c r="AG538" t="str">
        <f t="shared" si="185"/>
        <v/>
      </c>
      <c r="AI538">
        <f t="shared" si="175"/>
        <v>1</v>
      </c>
      <c r="AJ538">
        <f t="shared" si="176"/>
        <v>350</v>
      </c>
      <c r="AK538" t="str">
        <f t="shared" si="177"/>
        <v xml:space="preserve">20181DFASRGRegular (Graded) </v>
      </c>
      <c r="AL538" t="str">
        <f t="shared" si="178"/>
        <v xml:space="preserve">Regular (Graded) </v>
      </c>
      <c r="AM538" t="str">
        <f t="shared" si="179"/>
        <v>20181</v>
      </c>
      <c r="AN538" t="str">
        <f t="shared" si="180"/>
        <v/>
      </c>
      <c r="AO538" s="13">
        <f t="shared" si="181"/>
        <v>0</v>
      </c>
      <c r="AP538">
        <f t="shared" si="182"/>
        <v>1</v>
      </c>
      <c r="AQ538" t="str">
        <f t="shared" si="183"/>
        <v xml:space="preserve">DFASRGRegular (Graded) </v>
      </c>
    </row>
    <row r="539" spans="1:43" x14ac:dyDescent="0.35">
      <c r="A539" s="18" t="s">
        <v>1839</v>
      </c>
      <c r="B539" t="s">
        <v>1771</v>
      </c>
      <c r="C539" t="s">
        <v>1772</v>
      </c>
      <c r="D539" s="18"/>
      <c r="G539" s="13">
        <v>0</v>
      </c>
      <c r="I539">
        <v>20181</v>
      </c>
      <c r="J539" t="str">
        <f t="shared" si="166"/>
        <v>20181DFASRNRegular, Firefighter Paid Not Worked20181</v>
      </c>
      <c r="K539" t="str">
        <f t="shared" si="167"/>
        <v>20181DFASRNRegular, Firefighter Paid Not Worked</v>
      </c>
      <c r="L539" t="str">
        <f t="shared" si="168"/>
        <v>20181</v>
      </c>
      <c r="M539" s="13">
        <f t="shared" si="169"/>
        <v>0</v>
      </c>
      <c r="N539" s="13"/>
      <c r="O539" s="19">
        <v>529</v>
      </c>
      <c r="P539">
        <f t="shared" si="170"/>
        <v>1</v>
      </c>
      <c r="Q539">
        <f t="shared" si="171"/>
        <v>351</v>
      </c>
      <c r="R539">
        <f t="shared" si="172"/>
        <v>1</v>
      </c>
      <c r="S539" t="b">
        <f t="shared" si="173"/>
        <v>0</v>
      </c>
      <c r="T539" t="b">
        <f t="shared" si="174"/>
        <v>0</v>
      </c>
      <c r="W539" t="str">
        <f t="shared" si="184"/>
        <v>DFASRNRegular, Firefighter Paid Not Worked</v>
      </c>
      <c r="X539" t="str">
        <f t="shared" si="184"/>
        <v/>
      </c>
      <c r="Y539" t="str">
        <f t="shared" si="184"/>
        <v/>
      </c>
      <c r="Z539" t="str">
        <f t="shared" si="184"/>
        <v/>
      </c>
      <c r="AA539" t="str">
        <f t="shared" si="184"/>
        <v/>
      </c>
      <c r="AC539" t="str">
        <f t="shared" si="185"/>
        <v/>
      </c>
      <c r="AD539" t="str">
        <f t="shared" si="185"/>
        <v/>
      </c>
      <c r="AE539" t="str">
        <f t="shared" si="185"/>
        <v/>
      </c>
      <c r="AF539" t="str">
        <f t="shared" si="185"/>
        <v/>
      </c>
      <c r="AG539" t="str">
        <f t="shared" si="185"/>
        <v/>
      </c>
      <c r="AI539">
        <f t="shared" si="175"/>
        <v>1</v>
      </c>
      <c r="AJ539">
        <f t="shared" si="176"/>
        <v>351</v>
      </c>
      <c r="AK539" t="str">
        <f t="shared" si="177"/>
        <v>20181DFASRNRegular, Firefighter Paid Not Worked</v>
      </c>
      <c r="AL539" t="str">
        <f t="shared" si="178"/>
        <v>Regular, Firefighter Paid Not Worked</v>
      </c>
      <c r="AM539" t="str">
        <f t="shared" si="179"/>
        <v>20181</v>
      </c>
      <c r="AN539" t="str">
        <f t="shared" si="180"/>
        <v/>
      </c>
      <c r="AO539" s="13">
        <f t="shared" si="181"/>
        <v>0</v>
      </c>
      <c r="AP539">
        <f t="shared" si="182"/>
        <v>1</v>
      </c>
      <c r="AQ539" t="str">
        <f t="shared" si="183"/>
        <v>DFASRNRegular, Firefighter Paid Not Worked</v>
      </c>
    </row>
    <row r="540" spans="1:43" x14ac:dyDescent="0.35">
      <c r="A540" s="18" t="s">
        <v>1839</v>
      </c>
      <c r="B540" t="s">
        <v>1773</v>
      </c>
      <c r="C540" t="s">
        <v>1774</v>
      </c>
      <c r="D540" s="18" t="s">
        <v>1839</v>
      </c>
      <c r="E540" t="s">
        <v>1763</v>
      </c>
      <c r="F540" t="s">
        <v>1764</v>
      </c>
      <c r="G540" s="13">
        <v>0.67682539682539689</v>
      </c>
      <c r="I540">
        <v>20181</v>
      </c>
      <c r="J540" t="str">
        <f t="shared" si="166"/>
        <v>20181DFASRORegular, overtime converted due to non-pay20181DFASRCRegular, CC (compensatory time callback earned) converted due to non-pay</v>
      </c>
      <c r="K540" t="str">
        <f t="shared" si="167"/>
        <v>20181DFASRORegular, overtime converted due to non-pay</v>
      </c>
      <c r="L540" t="str">
        <f t="shared" si="168"/>
        <v>20181DFASRCRegular, CC (compensatory time callback earned) converted due to non-pay</v>
      </c>
      <c r="M540" s="13">
        <f t="shared" si="169"/>
        <v>0.67682539682539689</v>
      </c>
      <c r="N540" s="13"/>
      <c r="O540" s="19">
        <v>530</v>
      </c>
      <c r="P540">
        <f t="shared" si="170"/>
        <v>3</v>
      </c>
      <c r="Q540">
        <f t="shared" si="171"/>
        <v>352</v>
      </c>
      <c r="R540">
        <f t="shared" si="172"/>
        <v>1</v>
      </c>
      <c r="S540" t="b">
        <f t="shared" si="173"/>
        <v>1</v>
      </c>
      <c r="T540" t="b">
        <f t="shared" si="174"/>
        <v>0</v>
      </c>
      <c r="W540" t="str">
        <f t="shared" si="184"/>
        <v>DFASRORegular, overtime converted due to non-pay</v>
      </c>
      <c r="X540" t="str">
        <f t="shared" si="184"/>
        <v/>
      </c>
      <c r="Y540" t="str">
        <f t="shared" si="184"/>
        <v/>
      </c>
      <c r="Z540" t="str">
        <f t="shared" si="184"/>
        <v/>
      </c>
      <c r="AA540" t="str">
        <f t="shared" si="184"/>
        <v/>
      </c>
      <c r="AC540" t="str">
        <f t="shared" si="185"/>
        <v>DFASRCRegular, CC (compensatory time callback earned) converted due to non-pay</v>
      </c>
      <c r="AD540" t="str">
        <f t="shared" si="185"/>
        <v/>
      </c>
      <c r="AE540" t="str">
        <f t="shared" si="185"/>
        <v/>
      </c>
      <c r="AF540" t="str">
        <f t="shared" si="185"/>
        <v/>
      </c>
      <c r="AG540" t="str">
        <f t="shared" si="185"/>
        <v/>
      </c>
      <c r="AI540">
        <f t="shared" si="175"/>
        <v>1</v>
      </c>
      <c r="AJ540">
        <f t="shared" si="176"/>
        <v>352</v>
      </c>
      <c r="AK540" t="str">
        <f t="shared" si="177"/>
        <v>20181DFASRORegular, overtime converted due to non-pay</v>
      </c>
      <c r="AL540" t="str">
        <f t="shared" si="178"/>
        <v>Regular, overtime converted due to non-pay</v>
      </c>
      <c r="AM540" t="str">
        <f t="shared" si="179"/>
        <v>20181DFASRCRegular, CC (compensatory time callback earned) converted due to non-pay</v>
      </c>
      <c r="AN540" t="str">
        <f t="shared" si="180"/>
        <v>Regular, CC (compensatory time callback earned) converted due to non-pay</v>
      </c>
      <c r="AO540" s="13">
        <f t="shared" si="181"/>
        <v>0.67682539682539689</v>
      </c>
      <c r="AP540">
        <f t="shared" si="182"/>
        <v>1</v>
      </c>
      <c r="AQ540" t="str">
        <f t="shared" si="183"/>
        <v>DFASRORegular, overtime converted due to non-payDFASRCRegular, CC (compensatory time callback earned) converted due to non-pay</v>
      </c>
    </row>
    <row r="541" spans="1:43" x14ac:dyDescent="0.35">
      <c r="A541" s="18" t="s">
        <v>1839</v>
      </c>
      <c r="B541" t="s">
        <v>1773</v>
      </c>
      <c r="C541" t="s">
        <v>1774</v>
      </c>
      <c r="D541" s="18" t="s">
        <v>1839</v>
      </c>
      <c r="E541" t="s">
        <v>1775</v>
      </c>
      <c r="F541" t="s">
        <v>1776</v>
      </c>
      <c r="G541" s="13">
        <v>0.67553571428571435</v>
      </c>
      <c r="I541">
        <v>20181</v>
      </c>
      <c r="J541" t="str">
        <f t="shared" si="166"/>
        <v>20181DFASRORegular, overtime converted due to non-pay20181DFASRPRegular, code CE (compensatory time earned) converted due to non-pay</v>
      </c>
      <c r="K541" t="str">
        <f t="shared" si="167"/>
        <v>20181DFASRORegular, overtime converted due to non-pay</v>
      </c>
      <c r="L541" t="str">
        <f t="shared" si="168"/>
        <v>20181DFASRPRegular, code CE (compensatory time earned) converted due to non-pay</v>
      </c>
      <c r="M541" s="13">
        <f t="shared" si="169"/>
        <v>0.67553571428571435</v>
      </c>
      <c r="N541" s="13"/>
      <c r="O541" s="19">
        <v>531</v>
      </c>
      <c r="P541">
        <f t="shared" si="170"/>
        <v>3</v>
      </c>
      <c r="Q541">
        <f t="shared" si="171"/>
        <v>352</v>
      </c>
      <c r="R541">
        <f t="shared" si="172"/>
        <v>2</v>
      </c>
      <c r="S541" t="b">
        <f t="shared" si="173"/>
        <v>1</v>
      </c>
      <c r="T541" t="b">
        <f t="shared" si="174"/>
        <v>0</v>
      </c>
      <c r="W541" t="str">
        <f t="shared" si="184"/>
        <v>DFASRORegular, overtime converted due to non-pay</v>
      </c>
      <c r="X541" t="str">
        <f t="shared" si="184"/>
        <v/>
      </c>
      <c r="Y541" t="str">
        <f t="shared" si="184"/>
        <v/>
      </c>
      <c r="Z541" t="str">
        <f t="shared" si="184"/>
        <v/>
      </c>
      <c r="AA541" t="str">
        <f t="shared" si="184"/>
        <v/>
      </c>
      <c r="AC541" t="str">
        <f t="shared" si="185"/>
        <v>DFASRPRegular, code CE (compensatory time earned) converted due to non-pay</v>
      </c>
      <c r="AD541" t="str">
        <f t="shared" si="185"/>
        <v/>
      </c>
      <c r="AE541" t="str">
        <f t="shared" si="185"/>
        <v/>
      </c>
      <c r="AF541" t="str">
        <f t="shared" si="185"/>
        <v/>
      </c>
      <c r="AG541" t="str">
        <f t="shared" si="185"/>
        <v/>
      </c>
      <c r="AI541">
        <f t="shared" si="175"/>
        <v>1</v>
      </c>
      <c r="AJ541">
        <f t="shared" si="176"/>
        <v>352</v>
      </c>
      <c r="AK541" t="str">
        <f t="shared" si="177"/>
        <v>20181DFASRORegular, overtime converted due to non-pay</v>
      </c>
      <c r="AL541" t="str">
        <f t="shared" si="178"/>
        <v>Regular, overtime converted due to non-pay</v>
      </c>
      <c r="AM541" t="str">
        <f t="shared" si="179"/>
        <v>20181DFASRPRegular, code CE (compensatory time earned) converted due to non-pay</v>
      </c>
      <c r="AN541" t="str">
        <f t="shared" si="180"/>
        <v>Regular, code CE (compensatory time earned) converted due to non-pay</v>
      </c>
      <c r="AO541" s="13">
        <f t="shared" si="181"/>
        <v>0.67553571428571435</v>
      </c>
      <c r="AP541">
        <f t="shared" si="182"/>
        <v>1</v>
      </c>
      <c r="AQ541" t="str">
        <f t="shared" si="183"/>
        <v>DFASRORegular, overtime converted due to non-payDFASRPRegular, code CE (compensatory time earned) converted due to non-pay</v>
      </c>
    </row>
    <row r="542" spans="1:43" x14ac:dyDescent="0.35">
      <c r="A542" s="18" t="s">
        <v>1839</v>
      </c>
      <c r="B542" t="s">
        <v>1773</v>
      </c>
      <c r="C542" t="s">
        <v>1774</v>
      </c>
      <c r="D542" s="18" t="s">
        <v>1839</v>
      </c>
      <c r="E542" t="s">
        <v>1700</v>
      </c>
      <c r="F542" t="s">
        <v>1701</v>
      </c>
      <c r="G542" s="13">
        <v>0.64653061224489794</v>
      </c>
      <c r="I542">
        <v>20181</v>
      </c>
      <c r="J542" t="str">
        <f t="shared" si="166"/>
        <v>20181DFASRORegular, overtime converted due to non-pay20181DFASSOSunday work, overtime converted due to non-pay</v>
      </c>
      <c r="K542" t="str">
        <f t="shared" si="167"/>
        <v>20181DFASRORegular, overtime converted due to non-pay</v>
      </c>
      <c r="L542" t="str">
        <f t="shared" si="168"/>
        <v>20181DFASSOSunday work, overtime converted due to non-pay</v>
      </c>
      <c r="M542" s="13">
        <f t="shared" si="169"/>
        <v>0.64653061224489794</v>
      </c>
      <c r="N542" s="13"/>
      <c r="O542" s="19">
        <v>532</v>
      </c>
      <c r="P542">
        <f t="shared" si="170"/>
        <v>3</v>
      </c>
      <c r="Q542">
        <f t="shared" si="171"/>
        <v>352</v>
      </c>
      <c r="R542">
        <f t="shared" si="172"/>
        <v>3</v>
      </c>
      <c r="S542" t="b">
        <f t="shared" si="173"/>
        <v>1</v>
      </c>
      <c r="T542" t="b">
        <f t="shared" si="174"/>
        <v>0</v>
      </c>
      <c r="W542" t="str">
        <f t="shared" si="184"/>
        <v>DFASRORegular, overtime converted due to non-pay</v>
      </c>
      <c r="X542" t="str">
        <f t="shared" si="184"/>
        <v/>
      </c>
      <c r="Y542" t="str">
        <f t="shared" si="184"/>
        <v/>
      </c>
      <c r="Z542" t="str">
        <f t="shared" si="184"/>
        <v/>
      </c>
      <c r="AA542" t="str">
        <f t="shared" si="184"/>
        <v/>
      </c>
      <c r="AC542" t="str">
        <f t="shared" si="185"/>
        <v>DFASSOSunday work, overtime converted due to non-pay</v>
      </c>
      <c r="AD542" t="str">
        <f t="shared" si="185"/>
        <v/>
      </c>
      <c r="AE542" t="str">
        <f t="shared" si="185"/>
        <v/>
      </c>
      <c r="AF542" t="str">
        <f t="shared" si="185"/>
        <v/>
      </c>
      <c r="AG542" t="str">
        <f t="shared" si="185"/>
        <v/>
      </c>
      <c r="AI542">
        <f t="shared" si="175"/>
        <v>1</v>
      </c>
      <c r="AJ542">
        <f t="shared" si="176"/>
        <v>352</v>
      </c>
      <c r="AK542" t="str">
        <f t="shared" si="177"/>
        <v>20181DFASRORegular, overtime converted due to non-pay</v>
      </c>
      <c r="AL542" t="str">
        <f t="shared" si="178"/>
        <v>Regular, overtime converted due to non-pay</v>
      </c>
      <c r="AM542" t="str">
        <f t="shared" si="179"/>
        <v>20181DFASSOSunday work, overtime converted due to non-pay</v>
      </c>
      <c r="AN542" t="str">
        <f t="shared" si="180"/>
        <v>Sunday work, overtime converted due to non-pay</v>
      </c>
      <c r="AO542" s="13">
        <f t="shared" si="181"/>
        <v>0.64653061224489794</v>
      </c>
      <c r="AP542">
        <f t="shared" si="182"/>
        <v>1</v>
      </c>
      <c r="AQ542" t="str">
        <f t="shared" si="183"/>
        <v>DFASRORegular, overtime converted due to non-payDFASSOSunday work, overtime converted due to non-pay</v>
      </c>
    </row>
    <row r="543" spans="1:43" x14ac:dyDescent="0.35">
      <c r="A543" s="18" t="s">
        <v>1839</v>
      </c>
      <c r="B543" t="s">
        <v>1775</v>
      </c>
      <c r="C543" t="s">
        <v>1776</v>
      </c>
      <c r="D543" s="18" t="s">
        <v>1839</v>
      </c>
      <c r="E543" t="s">
        <v>784</v>
      </c>
      <c r="F543" t="s">
        <v>785</v>
      </c>
      <c r="G543" s="13">
        <v>0.88005494615091995</v>
      </c>
      <c r="I543">
        <v>20181</v>
      </c>
      <c r="J543" t="str">
        <f t="shared" si="166"/>
        <v>20181DFASRPRegular, code CE (compensatory time earned) converted due to non-pay20181DFASCERegular compensatory time earned</v>
      </c>
      <c r="K543" t="str">
        <f t="shared" si="167"/>
        <v>20181DFASRPRegular, code CE (compensatory time earned) converted due to non-pay</v>
      </c>
      <c r="L543" t="str">
        <f t="shared" si="168"/>
        <v>20181DFASCERegular compensatory time earned</v>
      </c>
      <c r="M543" s="13">
        <f t="shared" si="169"/>
        <v>0.88005494615091995</v>
      </c>
      <c r="N543" s="13"/>
      <c r="O543" s="19">
        <v>533</v>
      </c>
      <c r="P543">
        <f t="shared" si="170"/>
        <v>3</v>
      </c>
      <c r="Q543">
        <f t="shared" si="171"/>
        <v>353</v>
      </c>
      <c r="R543">
        <f t="shared" si="172"/>
        <v>1</v>
      </c>
      <c r="S543" t="b">
        <f t="shared" si="173"/>
        <v>1</v>
      </c>
      <c r="T543" t="b">
        <f t="shared" si="174"/>
        <v>0</v>
      </c>
      <c r="W543" t="str">
        <f t="shared" si="184"/>
        <v>DFASRPRegular, code CE (compensatory time earned) converted due to non-pay</v>
      </c>
      <c r="X543" t="str">
        <f t="shared" si="184"/>
        <v/>
      </c>
      <c r="Y543" t="str">
        <f t="shared" si="184"/>
        <v/>
      </c>
      <c r="Z543" t="str">
        <f t="shared" si="184"/>
        <v/>
      </c>
      <c r="AA543" t="str">
        <f t="shared" si="184"/>
        <v/>
      </c>
      <c r="AC543" t="str">
        <f t="shared" si="185"/>
        <v>DFASCERegular compensatory time earned</v>
      </c>
      <c r="AD543" t="str">
        <f t="shared" si="185"/>
        <v/>
      </c>
      <c r="AE543" t="str">
        <f t="shared" si="185"/>
        <v/>
      </c>
      <c r="AF543" t="str">
        <f t="shared" si="185"/>
        <v/>
      </c>
      <c r="AG543" t="str">
        <f t="shared" si="185"/>
        <v/>
      </c>
      <c r="AI543">
        <f t="shared" si="175"/>
        <v>1</v>
      </c>
      <c r="AJ543">
        <f t="shared" si="176"/>
        <v>353</v>
      </c>
      <c r="AK543" t="str">
        <f t="shared" si="177"/>
        <v>20181DFASRPRegular, code CE (compensatory time earned) converted due to non-pay</v>
      </c>
      <c r="AL543" t="str">
        <f t="shared" si="178"/>
        <v>Regular, code CE (compensatory time earned) converted due to non-pay</v>
      </c>
      <c r="AM543" t="str">
        <f t="shared" si="179"/>
        <v>20181DFASCERegular compensatory time earned</v>
      </c>
      <c r="AN543" t="str">
        <f t="shared" si="180"/>
        <v>Regular compensatory time earned</v>
      </c>
      <c r="AO543" s="13">
        <f t="shared" si="181"/>
        <v>0.88005494615091995</v>
      </c>
      <c r="AP543">
        <f t="shared" si="182"/>
        <v>1</v>
      </c>
      <c r="AQ543" t="str">
        <f t="shared" si="183"/>
        <v>DFASRPRegular, code CE (compensatory time earned) converted due to non-payDFASCERegular compensatory time earned</v>
      </c>
    </row>
    <row r="544" spans="1:43" x14ac:dyDescent="0.35">
      <c r="A544" s="18" t="s">
        <v>1839</v>
      </c>
      <c r="B544" t="s">
        <v>1775</v>
      </c>
      <c r="C544" t="s">
        <v>1776</v>
      </c>
      <c r="D544" s="18" t="s">
        <v>1839</v>
      </c>
      <c r="E544" t="s">
        <v>1773</v>
      </c>
      <c r="F544" t="s">
        <v>1774</v>
      </c>
      <c r="G544" s="13">
        <v>0.67553571428571435</v>
      </c>
      <c r="I544">
        <v>20181</v>
      </c>
      <c r="J544" t="str">
        <f t="shared" si="166"/>
        <v>20181DFASRPRegular, code CE (compensatory time earned) converted due to non-pay20181DFASRORegular, overtime converted due to non-pay</v>
      </c>
      <c r="K544" t="str">
        <f t="shared" si="167"/>
        <v>20181DFASRPRegular, code CE (compensatory time earned) converted due to non-pay</v>
      </c>
      <c r="L544" t="str">
        <f t="shared" si="168"/>
        <v>20181DFASRORegular, overtime converted due to non-pay</v>
      </c>
      <c r="M544" s="13">
        <f t="shared" si="169"/>
        <v>0.67553571428571435</v>
      </c>
      <c r="N544" s="13"/>
      <c r="O544" s="19">
        <v>534</v>
      </c>
      <c r="P544">
        <f t="shared" si="170"/>
        <v>3</v>
      </c>
      <c r="Q544">
        <f t="shared" si="171"/>
        <v>353</v>
      </c>
      <c r="R544">
        <f t="shared" si="172"/>
        <v>2</v>
      </c>
      <c r="S544" t="b">
        <f t="shared" si="173"/>
        <v>1</v>
      </c>
      <c r="T544" t="b">
        <f t="shared" si="174"/>
        <v>0</v>
      </c>
      <c r="W544" t="str">
        <f t="shared" si="184"/>
        <v>DFASRPRegular, code CE (compensatory time earned) converted due to non-pay</v>
      </c>
      <c r="X544" t="str">
        <f t="shared" si="184"/>
        <v/>
      </c>
      <c r="Y544" t="str">
        <f t="shared" si="184"/>
        <v/>
      </c>
      <c r="Z544" t="str">
        <f t="shared" si="184"/>
        <v/>
      </c>
      <c r="AA544" t="str">
        <f t="shared" si="184"/>
        <v/>
      </c>
      <c r="AC544" t="str">
        <f t="shared" si="185"/>
        <v>DFASRORegular, overtime converted due to non-pay</v>
      </c>
      <c r="AD544" t="str">
        <f t="shared" si="185"/>
        <v/>
      </c>
      <c r="AE544" t="str">
        <f t="shared" si="185"/>
        <v/>
      </c>
      <c r="AF544" t="str">
        <f t="shared" si="185"/>
        <v/>
      </c>
      <c r="AG544" t="str">
        <f t="shared" si="185"/>
        <v/>
      </c>
      <c r="AI544">
        <f t="shared" si="175"/>
        <v>1</v>
      </c>
      <c r="AJ544">
        <f t="shared" si="176"/>
        <v>353</v>
      </c>
      <c r="AK544" t="str">
        <f t="shared" si="177"/>
        <v>20181DFASRPRegular, code CE (compensatory time earned) converted due to non-pay</v>
      </c>
      <c r="AL544" t="str">
        <f t="shared" si="178"/>
        <v>Regular, code CE (compensatory time earned) converted due to non-pay</v>
      </c>
      <c r="AM544" t="str">
        <f t="shared" si="179"/>
        <v>20181DFASRORegular, overtime converted due to non-pay</v>
      </c>
      <c r="AN544" t="str">
        <f t="shared" si="180"/>
        <v>Regular, overtime converted due to non-pay</v>
      </c>
      <c r="AO544" s="13">
        <f t="shared" si="181"/>
        <v>0.67553571428571435</v>
      </c>
      <c r="AP544">
        <f t="shared" si="182"/>
        <v>1</v>
      </c>
      <c r="AQ544" t="str">
        <f t="shared" si="183"/>
        <v>DFASRPRegular, code CE (compensatory time earned) converted due to non-payDFASRORegular, overtime converted due to non-pay</v>
      </c>
    </row>
    <row r="545" spans="1:43" x14ac:dyDescent="0.35">
      <c r="A545" s="18" t="s">
        <v>1839</v>
      </c>
      <c r="B545" t="s">
        <v>1775</v>
      </c>
      <c r="C545" t="s">
        <v>1776</v>
      </c>
      <c r="D545" s="18" t="s">
        <v>1839</v>
      </c>
      <c r="E545" t="s">
        <v>1763</v>
      </c>
      <c r="F545" t="s">
        <v>1764</v>
      </c>
      <c r="G545" s="13">
        <v>0.65092592592592591</v>
      </c>
      <c r="I545">
        <v>20181</v>
      </c>
      <c r="J545" t="str">
        <f t="shared" si="166"/>
        <v>20181DFASRPRegular, code CE (compensatory time earned) converted due to non-pay20181DFASRCRegular, CC (compensatory time callback earned) converted due to non-pay</v>
      </c>
      <c r="K545" t="str">
        <f t="shared" si="167"/>
        <v>20181DFASRPRegular, code CE (compensatory time earned) converted due to non-pay</v>
      </c>
      <c r="L545" t="str">
        <f t="shared" si="168"/>
        <v>20181DFASRCRegular, CC (compensatory time callback earned) converted due to non-pay</v>
      </c>
      <c r="M545" s="13">
        <f t="shared" si="169"/>
        <v>0.65092592592592591</v>
      </c>
      <c r="N545" s="13"/>
      <c r="O545" s="19">
        <v>535</v>
      </c>
      <c r="P545">
        <f t="shared" si="170"/>
        <v>3</v>
      </c>
      <c r="Q545">
        <f t="shared" si="171"/>
        <v>353</v>
      </c>
      <c r="R545">
        <f t="shared" si="172"/>
        <v>3</v>
      </c>
      <c r="S545" t="b">
        <f t="shared" si="173"/>
        <v>1</v>
      </c>
      <c r="T545" t="b">
        <f t="shared" si="174"/>
        <v>0</v>
      </c>
      <c r="W545" t="str">
        <f t="shared" si="184"/>
        <v>DFASRPRegular, code CE (compensatory time earned) converted due to non-pay</v>
      </c>
      <c r="X545" t="str">
        <f t="shared" si="184"/>
        <v/>
      </c>
      <c r="Y545" t="str">
        <f t="shared" si="184"/>
        <v/>
      </c>
      <c r="Z545" t="str">
        <f t="shared" si="184"/>
        <v/>
      </c>
      <c r="AA545" t="str">
        <f t="shared" si="184"/>
        <v/>
      </c>
      <c r="AC545" t="str">
        <f t="shared" si="185"/>
        <v>DFASRCRegular, CC (compensatory time callback earned) converted due to non-pay</v>
      </c>
      <c r="AD545" t="str">
        <f t="shared" si="185"/>
        <v/>
      </c>
      <c r="AE545" t="str">
        <f t="shared" si="185"/>
        <v/>
      </c>
      <c r="AF545" t="str">
        <f t="shared" si="185"/>
        <v/>
      </c>
      <c r="AG545" t="str">
        <f t="shared" si="185"/>
        <v/>
      </c>
      <c r="AI545">
        <f t="shared" si="175"/>
        <v>1</v>
      </c>
      <c r="AJ545">
        <f t="shared" si="176"/>
        <v>353</v>
      </c>
      <c r="AK545" t="str">
        <f t="shared" si="177"/>
        <v>20181DFASRPRegular, code CE (compensatory time earned) converted due to non-pay</v>
      </c>
      <c r="AL545" t="str">
        <f t="shared" si="178"/>
        <v>Regular, code CE (compensatory time earned) converted due to non-pay</v>
      </c>
      <c r="AM545" t="str">
        <f t="shared" si="179"/>
        <v>20181DFASRCRegular, CC (compensatory time callback earned) converted due to non-pay</v>
      </c>
      <c r="AN545" t="str">
        <f t="shared" si="180"/>
        <v>Regular, CC (compensatory time callback earned) converted due to non-pay</v>
      </c>
      <c r="AO545" s="13">
        <f t="shared" si="181"/>
        <v>0.65092592592592591</v>
      </c>
      <c r="AP545">
        <f t="shared" si="182"/>
        <v>1</v>
      </c>
      <c r="AQ545" t="str">
        <f t="shared" si="183"/>
        <v>DFASRPRegular, code CE (compensatory time earned) converted due to non-payDFASRCRegular, CC (compensatory time callback earned) converted due to non-pay</v>
      </c>
    </row>
    <row r="546" spans="1:43" x14ac:dyDescent="0.35">
      <c r="A546" s="18" t="s">
        <v>1839</v>
      </c>
      <c r="B546" t="s">
        <v>1777</v>
      </c>
      <c r="C546" t="s">
        <v>1778</v>
      </c>
      <c r="D546" s="18" t="s">
        <v>1839</v>
      </c>
      <c r="E546" t="s">
        <v>1779</v>
      </c>
      <c r="F546" t="s">
        <v>1780</v>
      </c>
      <c r="G546" s="13">
        <v>0.75975975975975985</v>
      </c>
      <c r="I546">
        <v>20181</v>
      </c>
      <c r="J546" t="str">
        <f t="shared" si="166"/>
        <v xml:space="preserve">20181DFASRQNon-work Paid, Regular Reduced (9/3 Month Nurse)20181DFASRRRegular, Reduced (9/3 Month Nurse) </v>
      </c>
      <c r="K546" t="str">
        <f t="shared" si="167"/>
        <v>20181DFASRQNon-work Paid, Regular Reduced (9/3 Month Nurse)</v>
      </c>
      <c r="L546" t="str">
        <f t="shared" si="168"/>
        <v xml:space="preserve">20181DFASRRRegular, Reduced (9/3 Month Nurse) </v>
      </c>
      <c r="M546" s="13">
        <f t="shared" si="169"/>
        <v>0.75975975975975985</v>
      </c>
      <c r="N546" s="13"/>
      <c r="O546" s="19">
        <v>536</v>
      </c>
      <c r="P546">
        <f t="shared" si="170"/>
        <v>1</v>
      </c>
      <c r="Q546">
        <f t="shared" si="171"/>
        <v>354</v>
      </c>
      <c r="R546">
        <f t="shared" si="172"/>
        <v>1</v>
      </c>
      <c r="S546" t="b">
        <f t="shared" si="173"/>
        <v>1</v>
      </c>
      <c r="T546" t="b">
        <f t="shared" si="174"/>
        <v>0</v>
      </c>
      <c r="W546" t="str">
        <f t="shared" si="184"/>
        <v>DFASRQNon-work Paid, Regular Reduced (9/3 Month Nurse)</v>
      </c>
      <c r="X546" t="str">
        <f t="shared" si="184"/>
        <v/>
      </c>
      <c r="Y546" t="str">
        <f t="shared" si="184"/>
        <v/>
      </c>
      <c r="Z546" t="str">
        <f t="shared" si="184"/>
        <v/>
      </c>
      <c r="AA546" t="str">
        <f t="shared" si="184"/>
        <v/>
      </c>
      <c r="AC546" t="str">
        <f t="shared" si="185"/>
        <v xml:space="preserve">DFASRRRegular, Reduced (9/3 Month Nurse) </v>
      </c>
      <c r="AD546" t="str">
        <f t="shared" si="185"/>
        <v/>
      </c>
      <c r="AE546" t="str">
        <f t="shared" si="185"/>
        <v/>
      </c>
      <c r="AF546" t="str">
        <f t="shared" si="185"/>
        <v/>
      </c>
      <c r="AG546" t="str">
        <f t="shared" si="185"/>
        <v/>
      </c>
      <c r="AI546">
        <f t="shared" si="175"/>
        <v>1</v>
      </c>
      <c r="AJ546">
        <f t="shared" si="176"/>
        <v>354</v>
      </c>
      <c r="AK546" t="str">
        <f t="shared" si="177"/>
        <v>20181DFASRQNon-work Paid, Regular Reduced (9/3 Month Nurse)</v>
      </c>
      <c r="AL546" t="str">
        <f t="shared" si="178"/>
        <v>Non-work Paid, Regular Reduced (9/3 Month Nurse)</v>
      </c>
      <c r="AM546" t="str">
        <f t="shared" si="179"/>
        <v xml:space="preserve">20181DFASRRRegular, Reduced (9/3 Month Nurse) </v>
      </c>
      <c r="AN546" t="str">
        <f t="shared" si="180"/>
        <v xml:space="preserve">Regular, Reduced (9/3 Month Nurse) </v>
      </c>
      <c r="AO546" s="13">
        <f t="shared" si="181"/>
        <v>0.75975975975975985</v>
      </c>
      <c r="AP546">
        <f t="shared" si="182"/>
        <v>1</v>
      </c>
      <c r="AQ546" t="str">
        <f t="shared" si="183"/>
        <v xml:space="preserve">DFASRQNon-work Paid, Regular Reduced (9/3 Month Nurse)DFASRRRegular, Reduced (9/3 Month Nurse) </v>
      </c>
    </row>
    <row r="547" spans="1:43" x14ac:dyDescent="0.35">
      <c r="A547" s="18" t="s">
        <v>1839</v>
      </c>
      <c r="B547" t="s">
        <v>1779</v>
      </c>
      <c r="C547" t="s">
        <v>1780</v>
      </c>
      <c r="D547" s="18" t="s">
        <v>1839</v>
      </c>
      <c r="E547" t="s">
        <v>1777</v>
      </c>
      <c r="F547" t="s">
        <v>1778</v>
      </c>
      <c r="G547" s="13">
        <v>0.75975975975975985</v>
      </c>
      <c r="I547">
        <v>20181</v>
      </c>
      <c r="J547" t="str">
        <f t="shared" si="166"/>
        <v>20181DFASRRRegular, Reduced (9/3 Month Nurse) 20181DFASRQNon-work Paid, Regular Reduced (9/3 Month Nurse)</v>
      </c>
      <c r="K547" t="str">
        <f t="shared" si="167"/>
        <v xml:space="preserve">20181DFASRRRegular, Reduced (9/3 Month Nurse) </v>
      </c>
      <c r="L547" t="str">
        <f t="shared" si="168"/>
        <v>20181DFASRQNon-work Paid, Regular Reduced (9/3 Month Nurse)</v>
      </c>
      <c r="M547" s="13">
        <f t="shared" si="169"/>
        <v>0.75975975975975985</v>
      </c>
      <c r="N547" s="13"/>
      <c r="O547" s="19">
        <v>537</v>
      </c>
      <c r="P547">
        <f t="shared" si="170"/>
        <v>1</v>
      </c>
      <c r="Q547">
        <f t="shared" si="171"/>
        <v>355</v>
      </c>
      <c r="R547">
        <f t="shared" si="172"/>
        <v>1</v>
      </c>
      <c r="S547" t="b">
        <f t="shared" si="173"/>
        <v>1</v>
      </c>
      <c r="T547" t="b">
        <f t="shared" si="174"/>
        <v>0</v>
      </c>
      <c r="W547" t="str">
        <f t="shared" si="184"/>
        <v xml:space="preserve">DFASRRRegular, Reduced (9/3 Month Nurse) </v>
      </c>
      <c r="X547" t="str">
        <f t="shared" si="184"/>
        <v/>
      </c>
      <c r="Y547" t="str">
        <f t="shared" si="184"/>
        <v/>
      </c>
      <c r="Z547" t="str">
        <f t="shared" si="184"/>
        <v/>
      </c>
      <c r="AA547" t="str">
        <f t="shared" si="184"/>
        <v/>
      </c>
      <c r="AC547" t="str">
        <f t="shared" si="185"/>
        <v>DFASRQNon-work Paid, Regular Reduced (9/3 Month Nurse)</v>
      </c>
      <c r="AD547" t="str">
        <f t="shared" si="185"/>
        <v/>
      </c>
      <c r="AE547" t="str">
        <f t="shared" si="185"/>
        <v/>
      </c>
      <c r="AF547" t="str">
        <f t="shared" si="185"/>
        <v/>
      </c>
      <c r="AG547" t="str">
        <f t="shared" si="185"/>
        <v/>
      </c>
      <c r="AI547">
        <f t="shared" si="175"/>
        <v>1</v>
      </c>
      <c r="AJ547">
        <f t="shared" si="176"/>
        <v>355</v>
      </c>
      <c r="AK547" t="str">
        <f t="shared" si="177"/>
        <v xml:space="preserve">20181DFASRRRegular, Reduced (9/3 Month Nurse) </v>
      </c>
      <c r="AL547" t="str">
        <f t="shared" si="178"/>
        <v xml:space="preserve">Regular, Reduced (9/3 Month Nurse) </v>
      </c>
      <c r="AM547" t="str">
        <f t="shared" si="179"/>
        <v>20181DFASRQNon-work Paid, Regular Reduced (9/3 Month Nurse)</v>
      </c>
      <c r="AN547" t="str">
        <f t="shared" si="180"/>
        <v>Non-work Paid, Regular Reduced (9/3 Month Nurse)</v>
      </c>
      <c r="AO547" s="13">
        <f t="shared" si="181"/>
        <v>0.75975975975975985</v>
      </c>
      <c r="AP547">
        <f t="shared" si="182"/>
        <v>1</v>
      </c>
      <c r="AQ547" t="str">
        <f t="shared" si="183"/>
        <v>DFASRRRegular, Reduced (9/3 Month Nurse) DFASRQNon-work Paid, Regular Reduced (9/3 Month Nurse)</v>
      </c>
    </row>
    <row r="548" spans="1:43" x14ac:dyDescent="0.35">
      <c r="A548" s="18" t="s">
        <v>1839</v>
      </c>
      <c r="B548" t="s">
        <v>1781</v>
      </c>
      <c r="C548" t="s">
        <v>1782</v>
      </c>
      <c r="D548" s="18"/>
      <c r="G548" s="13">
        <v>0</v>
      </c>
      <c r="I548">
        <v>20181</v>
      </c>
      <c r="J548" t="str">
        <f t="shared" si="166"/>
        <v>20181DFASRSRegular - Second Shift 20181</v>
      </c>
      <c r="K548" t="str">
        <f t="shared" si="167"/>
        <v xml:space="preserve">20181DFASRSRegular - Second Shift </v>
      </c>
      <c r="L548" t="str">
        <f t="shared" si="168"/>
        <v>20181</v>
      </c>
      <c r="M548" s="13">
        <f t="shared" si="169"/>
        <v>0</v>
      </c>
      <c r="N548" s="13"/>
      <c r="O548" s="19">
        <v>538</v>
      </c>
      <c r="P548">
        <f t="shared" si="170"/>
        <v>1</v>
      </c>
      <c r="Q548">
        <f t="shared" si="171"/>
        <v>356</v>
      </c>
      <c r="R548">
        <f t="shared" si="172"/>
        <v>1</v>
      </c>
      <c r="S548" t="b">
        <f t="shared" si="173"/>
        <v>0</v>
      </c>
      <c r="T548" t="b">
        <f t="shared" si="174"/>
        <v>0</v>
      </c>
      <c r="W548" t="str">
        <f t="shared" si="184"/>
        <v xml:space="preserve">DFASRSRegular - Second Shift </v>
      </c>
      <c r="X548" t="str">
        <f t="shared" si="184"/>
        <v/>
      </c>
      <c r="Y548" t="str">
        <f t="shared" si="184"/>
        <v/>
      </c>
      <c r="Z548" t="str">
        <f t="shared" si="184"/>
        <v/>
      </c>
      <c r="AA548" t="str">
        <f t="shared" si="184"/>
        <v/>
      </c>
      <c r="AC548" t="str">
        <f t="shared" si="185"/>
        <v/>
      </c>
      <c r="AD548" t="str">
        <f t="shared" si="185"/>
        <v/>
      </c>
      <c r="AE548" t="str">
        <f t="shared" si="185"/>
        <v/>
      </c>
      <c r="AF548" t="str">
        <f t="shared" si="185"/>
        <v/>
      </c>
      <c r="AG548" t="str">
        <f t="shared" si="185"/>
        <v/>
      </c>
      <c r="AI548">
        <f t="shared" si="175"/>
        <v>1</v>
      </c>
      <c r="AJ548">
        <f t="shared" si="176"/>
        <v>356</v>
      </c>
      <c r="AK548" t="str">
        <f t="shared" si="177"/>
        <v xml:space="preserve">20181DFASRSRegular - Second Shift </v>
      </c>
      <c r="AL548" t="str">
        <f t="shared" si="178"/>
        <v xml:space="preserve">Regular - Second Shift </v>
      </c>
      <c r="AM548" t="str">
        <f t="shared" si="179"/>
        <v>20181</v>
      </c>
      <c r="AN548" t="str">
        <f t="shared" si="180"/>
        <v/>
      </c>
      <c r="AO548" s="13">
        <f t="shared" si="181"/>
        <v>0</v>
      </c>
      <c r="AP548">
        <f t="shared" si="182"/>
        <v>1</v>
      </c>
      <c r="AQ548" t="str">
        <f t="shared" si="183"/>
        <v xml:space="preserve">DFASRSRegular - Second Shift </v>
      </c>
    </row>
    <row r="549" spans="1:43" x14ac:dyDescent="0.35">
      <c r="A549" s="18" t="s">
        <v>1839</v>
      </c>
      <c r="B549" t="s">
        <v>1783</v>
      </c>
      <c r="C549" t="s">
        <v>1784</v>
      </c>
      <c r="D549" s="18"/>
      <c r="G549" s="13">
        <v>0</v>
      </c>
      <c r="I549">
        <v>20181</v>
      </c>
      <c r="J549" t="str">
        <f t="shared" si="166"/>
        <v>20181DFASRTRegular - Third Shift20181</v>
      </c>
      <c r="K549" t="str">
        <f t="shared" si="167"/>
        <v>20181DFASRTRegular - Third Shift</v>
      </c>
      <c r="L549" t="str">
        <f t="shared" si="168"/>
        <v>20181</v>
      </c>
      <c r="M549" s="13">
        <f t="shared" si="169"/>
        <v>0</v>
      </c>
      <c r="N549" s="13"/>
      <c r="O549" s="19">
        <v>539</v>
      </c>
      <c r="P549">
        <f t="shared" si="170"/>
        <v>1</v>
      </c>
      <c r="Q549">
        <f t="shared" si="171"/>
        <v>357</v>
      </c>
      <c r="R549">
        <f t="shared" si="172"/>
        <v>1</v>
      </c>
      <c r="S549" t="b">
        <f t="shared" si="173"/>
        <v>0</v>
      </c>
      <c r="T549" t="b">
        <f t="shared" si="174"/>
        <v>0</v>
      </c>
      <c r="W549" t="str">
        <f t="shared" si="184"/>
        <v>DFASRTRegular - Third Shift</v>
      </c>
      <c r="X549" t="str">
        <f t="shared" si="184"/>
        <v/>
      </c>
      <c r="Y549" t="str">
        <f t="shared" si="184"/>
        <v/>
      </c>
      <c r="Z549" t="str">
        <f t="shared" si="184"/>
        <v/>
      </c>
      <c r="AA549" t="str">
        <f t="shared" si="184"/>
        <v/>
      </c>
      <c r="AC549" t="str">
        <f t="shared" si="185"/>
        <v/>
      </c>
      <c r="AD549" t="str">
        <f t="shared" si="185"/>
        <v/>
      </c>
      <c r="AE549" t="str">
        <f t="shared" si="185"/>
        <v/>
      </c>
      <c r="AF549" t="str">
        <f t="shared" si="185"/>
        <v/>
      </c>
      <c r="AG549" t="str">
        <f t="shared" si="185"/>
        <v/>
      </c>
      <c r="AI549">
        <f t="shared" si="175"/>
        <v>1</v>
      </c>
      <c r="AJ549">
        <f t="shared" si="176"/>
        <v>357</v>
      </c>
      <c r="AK549" t="str">
        <f t="shared" si="177"/>
        <v>20181DFASRTRegular - Third Shift</v>
      </c>
      <c r="AL549" t="str">
        <f t="shared" si="178"/>
        <v>Regular - Third Shift</v>
      </c>
      <c r="AM549" t="str">
        <f t="shared" si="179"/>
        <v>20181</v>
      </c>
      <c r="AN549" t="str">
        <f t="shared" si="180"/>
        <v/>
      </c>
      <c r="AO549" s="13">
        <f t="shared" si="181"/>
        <v>0</v>
      </c>
      <c r="AP549">
        <f t="shared" si="182"/>
        <v>1</v>
      </c>
      <c r="AQ549" t="str">
        <f t="shared" si="183"/>
        <v>DFASRTRegular - Third Shift</v>
      </c>
    </row>
    <row r="550" spans="1:43" x14ac:dyDescent="0.35">
      <c r="A550" s="18" t="s">
        <v>1839</v>
      </c>
      <c r="B550" t="s">
        <v>1785</v>
      </c>
      <c r="C550" t="s">
        <v>1786</v>
      </c>
      <c r="D550" s="18"/>
      <c r="G550" s="13">
        <v>0</v>
      </c>
      <c r="I550">
        <v>20181</v>
      </c>
      <c r="J550" t="str">
        <f t="shared" si="166"/>
        <v>20181DFASRWRegular, Firefighter Agency Training 20181</v>
      </c>
      <c r="K550" t="str">
        <f t="shared" si="167"/>
        <v xml:space="preserve">20181DFASRWRegular, Firefighter Agency Training </v>
      </c>
      <c r="L550" t="str">
        <f t="shared" si="168"/>
        <v>20181</v>
      </c>
      <c r="M550" s="13">
        <f t="shared" si="169"/>
        <v>0</v>
      </c>
      <c r="N550" s="13"/>
      <c r="O550" s="19">
        <v>540</v>
      </c>
      <c r="P550">
        <f t="shared" si="170"/>
        <v>1</v>
      </c>
      <c r="Q550">
        <f t="shared" si="171"/>
        <v>358</v>
      </c>
      <c r="R550">
        <f t="shared" si="172"/>
        <v>1</v>
      </c>
      <c r="S550" t="b">
        <f t="shared" si="173"/>
        <v>0</v>
      </c>
      <c r="T550" t="b">
        <f t="shared" si="174"/>
        <v>0</v>
      </c>
      <c r="W550" t="str">
        <f t="shared" si="184"/>
        <v xml:space="preserve">DFASRWRegular, Firefighter Agency Training </v>
      </c>
      <c r="X550" t="str">
        <f t="shared" si="184"/>
        <v/>
      </c>
      <c r="Y550" t="str">
        <f t="shared" si="184"/>
        <v/>
      </c>
      <c r="Z550" t="str">
        <f t="shared" si="184"/>
        <v/>
      </c>
      <c r="AA550" t="str">
        <f t="shared" si="184"/>
        <v/>
      </c>
      <c r="AC550" t="str">
        <f t="shared" si="185"/>
        <v/>
      </c>
      <c r="AD550" t="str">
        <f t="shared" si="185"/>
        <v/>
      </c>
      <c r="AE550" t="str">
        <f t="shared" si="185"/>
        <v/>
      </c>
      <c r="AF550" t="str">
        <f t="shared" si="185"/>
        <v/>
      </c>
      <c r="AG550" t="str">
        <f t="shared" si="185"/>
        <v/>
      </c>
      <c r="AI550">
        <f t="shared" si="175"/>
        <v>1</v>
      </c>
      <c r="AJ550">
        <f t="shared" si="176"/>
        <v>358</v>
      </c>
      <c r="AK550" t="str">
        <f t="shared" si="177"/>
        <v xml:space="preserve">20181DFASRWRegular, Firefighter Agency Training </v>
      </c>
      <c r="AL550" t="str">
        <f t="shared" si="178"/>
        <v xml:space="preserve">Regular, Firefighter Agency Training </v>
      </c>
      <c r="AM550" t="str">
        <f t="shared" si="179"/>
        <v>20181</v>
      </c>
      <c r="AN550" t="str">
        <f t="shared" si="180"/>
        <v/>
      </c>
      <c r="AO550" s="13">
        <f t="shared" si="181"/>
        <v>0</v>
      </c>
      <c r="AP550">
        <f t="shared" si="182"/>
        <v>1</v>
      </c>
      <c r="AQ550" t="str">
        <f t="shared" si="183"/>
        <v xml:space="preserve">DFASRWRegular, Firefighter Agency Training </v>
      </c>
    </row>
    <row r="551" spans="1:43" x14ac:dyDescent="0.35">
      <c r="A551" s="18" t="s">
        <v>1839</v>
      </c>
      <c r="B551" t="s">
        <v>1787</v>
      </c>
      <c r="C551" t="s">
        <v>1788</v>
      </c>
      <c r="D551" s="18"/>
      <c r="G551" s="13">
        <v>0</v>
      </c>
      <c r="I551">
        <v>20181</v>
      </c>
      <c r="J551" t="str">
        <f t="shared" si="166"/>
        <v>20181DFASRXRegular - Emergency Time20181</v>
      </c>
      <c r="K551" t="str">
        <f t="shared" si="167"/>
        <v>20181DFASRXRegular - Emergency Time</v>
      </c>
      <c r="L551" t="str">
        <f t="shared" si="168"/>
        <v>20181</v>
      </c>
      <c r="M551" s="13">
        <f t="shared" si="169"/>
        <v>0</v>
      </c>
      <c r="N551" s="13"/>
      <c r="O551" s="19">
        <v>541</v>
      </c>
      <c r="P551">
        <f t="shared" si="170"/>
        <v>1</v>
      </c>
      <c r="Q551">
        <f t="shared" si="171"/>
        <v>359</v>
      </c>
      <c r="R551">
        <f t="shared" si="172"/>
        <v>1</v>
      </c>
      <c r="S551" t="b">
        <f t="shared" si="173"/>
        <v>0</v>
      </c>
      <c r="T551" t="b">
        <f t="shared" si="174"/>
        <v>0</v>
      </c>
      <c r="W551" t="str">
        <f t="shared" si="184"/>
        <v>DFASRXRegular - Emergency Time</v>
      </c>
      <c r="X551" t="str">
        <f t="shared" si="184"/>
        <v/>
      </c>
      <c r="Y551" t="str">
        <f t="shared" si="184"/>
        <v/>
      </c>
      <c r="Z551" t="str">
        <f t="shared" si="184"/>
        <v/>
      </c>
      <c r="AA551" t="str">
        <f t="shared" si="184"/>
        <v/>
      </c>
      <c r="AC551" t="str">
        <f t="shared" si="185"/>
        <v/>
      </c>
      <c r="AD551" t="str">
        <f t="shared" si="185"/>
        <v/>
      </c>
      <c r="AE551" t="str">
        <f t="shared" si="185"/>
        <v/>
      </c>
      <c r="AF551" t="str">
        <f t="shared" si="185"/>
        <v/>
      </c>
      <c r="AG551" t="str">
        <f t="shared" si="185"/>
        <v/>
      </c>
      <c r="AI551">
        <f t="shared" si="175"/>
        <v>1</v>
      </c>
      <c r="AJ551">
        <f t="shared" si="176"/>
        <v>359</v>
      </c>
      <c r="AK551" t="str">
        <f t="shared" si="177"/>
        <v>20181DFASRXRegular - Emergency Time</v>
      </c>
      <c r="AL551" t="str">
        <f t="shared" si="178"/>
        <v>Regular - Emergency Time</v>
      </c>
      <c r="AM551" t="str">
        <f t="shared" si="179"/>
        <v>20181</v>
      </c>
      <c r="AN551" t="str">
        <f t="shared" si="180"/>
        <v/>
      </c>
      <c r="AO551" s="13">
        <f t="shared" si="181"/>
        <v>0</v>
      </c>
      <c r="AP551">
        <f t="shared" si="182"/>
        <v>1</v>
      </c>
      <c r="AQ551" t="str">
        <f t="shared" si="183"/>
        <v>DFASRXRegular - Emergency Time</v>
      </c>
    </row>
    <row r="552" spans="1:43" x14ac:dyDescent="0.35">
      <c r="A552" s="18" t="s">
        <v>1839</v>
      </c>
      <c r="B552" t="s">
        <v>1789</v>
      </c>
      <c r="C552" t="s">
        <v>1790</v>
      </c>
      <c r="D552" s="18"/>
      <c r="G552" s="13">
        <v>0</v>
      </c>
      <c r="I552">
        <v>20181</v>
      </c>
      <c r="J552" t="str">
        <f t="shared" si="166"/>
        <v>20181DFASRYRegular MSC Weekend Pay 20181</v>
      </c>
      <c r="K552" t="str">
        <f t="shared" si="167"/>
        <v xml:space="preserve">20181DFASRYRegular MSC Weekend Pay </v>
      </c>
      <c r="L552" t="str">
        <f t="shared" si="168"/>
        <v>20181</v>
      </c>
      <c r="M552" s="13">
        <f t="shared" si="169"/>
        <v>0</v>
      </c>
      <c r="N552" s="13"/>
      <c r="O552" s="19">
        <v>542</v>
      </c>
      <c r="P552">
        <f t="shared" si="170"/>
        <v>1</v>
      </c>
      <c r="Q552">
        <f t="shared" si="171"/>
        <v>360</v>
      </c>
      <c r="R552">
        <f t="shared" si="172"/>
        <v>1</v>
      </c>
      <c r="S552" t="b">
        <f t="shared" si="173"/>
        <v>0</v>
      </c>
      <c r="T552" t="b">
        <f t="shared" si="174"/>
        <v>0</v>
      </c>
      <c r="W552" t="str">
        <f t="shared" si="184"/>
        <v xml:space="preserve">DFASRYRegular MSC Weekend Pay </v>
      </c>
      <c r="X552" t="str">
        <f t="shared" si="184"/>
        <v/>
      </c>
      <c r="Y552" t="str">
        <f t="shared" si="184"/>
        <v/>
      </c>
      <c r="Z552" t="str">
        <f t="shared" si="184"/>
        <v/>
      </c>
      <c r="AA552" t="str">
        <f t="shared" si="184"/>
        <v/>
      </c>
      <c r="AC552" t="str">
        <f t="shared" si="185"/>
        <v/>
      </c>
      <c r="AD552" t="str">
        <f t="shared" si="185"/>
        <v/>
      </c>
      <c r="AE552" t="str">
        <f t="shared" si="185"/>
        <v/>
      </c>
      <c r="AF552" t="str">
        <f t="shared" si="185"/>
        <v/>
      </c>
      <c r="AG552" t="str">
        <f t="shared" si="185"/>
        <v/>
      </c>
      <c r="AI552">
        <f t="shared" si="175"/>
        <v>1</v>
      </c>
      <c r="AJ552">
        <f t="shared" si="176"/>
        <v>360</v>
      </c>
      <c r="AK552" t="str">
        <f t="shared" si="177"/>
        <v xml:space="preserve">20181DFASRYRegular MSC Weekend Pay </v>
      </c>
      <c r="AL552" t="str">
        <f t="shared" si="178"/>
        <v xml:space="preserve">Regular MSC Weekend Pay </v>
      </c>
      <c r="AM552" t="str">
        <f t="shared" si="179"/>
        <v>20181</v>
      </c>
      <c r="AN552" t="str">
        <f t="shared" si="180"/>
        <v/>
      </c>
      <c r="AO552" s="13">
        <f t="shared" si="181"/>
        <v>0</v>
      </c>
      <c r="AP552">
        <f t="shared" si="182"/>
        <v>1</v>
      </c>
      <c r="AQ552" t="str">
        <f t="shared" si="183"/>
        <v xml:space="preserve">DFASRYRegular MSC Weekend Pay </v>
      </c>
    </row>
    <row r="553" spans="1:43" x14ac:dyDescent="0.35">
      <c r="A553" s="18" t="s">
        <v>1839</v>
      </c>
      <c r="B553" t="s">
        <v>1253</v>
      </c>
      <c r="C553" t="s">
        <v>1791</v>
      </c>
      <c r="D553" s="18"/>
      <c r="G553" s="13">
        <v>0</v>
      </c>
      <c r="I553">
        <v>20181</v>
      </c>
      <c r="J553" t="str">
        <f t="shared" si="166"/>
        <v>20181DFASYORecruitment Incentive (Part of Basic Pay) 20181</v>
      </c>
      <c r="K553" t="str">
        <f t="shared" si="167"/>
        <v xml:space="preserve">20181DFASYORecruitment Incentive (Part of Basic Pay) </v>
      </c>
      <c r="L553" t="str">
        <f t="shared" si="168"/>
        <v>20181</v>
      </c>
      <c r="M553" s="13">
        <f t="shared" si="169"/>
        <v>0</v>
      </c>
      <c r="N553" s="13"/>
      <c r="O553" s="19">
        <v>543</v>
      </c>
      <c r="P553">
        <f t="shared" si="170"/>
        <v>1</v>
      </c>
      <c r="Q553">
        <f t="shared" si="171"/>
        <v>361</v>
      </c>
      <c r="R553">
        <f t="shared" si="172"/>
        <v>1</v>
      </c>
      <c r="S553" t="b">
        <f t="shared" si="173"/>
        <v>0</v>
      </c>
      <c r="T553" t="b">
        <f t="shared" si="174"/>
        <v>0</v>
      </c>
      <c r="W553" t="str">
        <f t="shared" si="184"/>
        <v xml:space="preserve">DFASYORecruitment Incentive (Part of Basic Pay) </v>
      </c>
      <c r="X553" t="str">
        <f t="shared" si="184"/>
        <v/>
      </c>
      <c r="Y553" t="str">
        <f t="shared" si="184"/>
        <v/>
      </c>
      <c r="Z553" t="str">
        <f t="shared" si="184"/>
        <v/>
      </c>
      <c r="AA553" t="str">
        <f t="shared" si="184"/>
        <v/>
      </c>
      <c r="AC553" t="str">
        <f t="shared" si="185"/>
        <v/>
      </c>
      <c r="AD553" t="str">
        <f t="shared" si="185"/>
        <v/>
      </c>
      <c r="AE553" t="str">
        <f t="shared" si="185"/>
        <v/>
      </c>
      <c r="AF553" t="str">
        <f t="shared" si="185"/>
        <v/>
      </c>
      <c r="AG553" t="str">
        <f t="shared" si="185"/>
        <v/>
      </c>
      <c r="AI553">
        <f t="shared" si="175"/>
        <v>1</v>
      </c>
      <c r="AJ553">
        <f t="shared" si="176"/>
        <v>361</v>
      </c>
      <c r="AK553" t="str">
        <f t="shared" si="177"/>
        <v xml:space="preserve">20181DFASYORecruitment Incentive (Part of Basic Pay) </v>
      </c>
      <c r="AL553" t="str">
        <f t="shared" si="178"/>
        <v xml:space="preserve">Recruitment Incentive (Part of Basic Pay) </v>
      </c>
      <c r="AM553" t="str">
        <f t="shared" si="179"/>
        <v>20181</v>
      </c>
      <c r="AN553" t="str">
        <f t="shared" si="180"/>
        <v/>
      </c>
      <c r="AO553" s="13">
        <f t="shared" si="181"/>
        <v>0</v>
      </c>
      <c r="AP553">
        <f t="shared" si="182"/>
        <v>1</v>
      </c>
      <c r="AQ553" t="str">
        <f t="shared" si="183"/>
        <v xml:space="preserve">DFASYORecruitment Incentive (Part of Basic Pay) </v>
      </c>
    </row>
    <row r="554" spans="1:43" x14ac:dyDescent="0.35">
      <c r="A554" s="18" t="s">
        <v>1839</v>
      </c>
      <c r="B554" t="s">
        <v>1792</v>
      </c>
      <c r="C554" t="s">
        <v>1793</v>
      </c>
      <c r="D554" s="18" t="s">
        <v>1837</v>
      </c>
      <c r="E554">
        <v>200</v>
      </c>
      <c r="F554" t="s">
        <v>1306</v>
      </c>
      <c r="G554" s="13">
        <v>0.52987012987012982</v>
      </c>
      <c r="I554">
        <v>20181</v>
      </c>
      <c r="J554" t="str">
        <f t="shared" si="166"/>
        <v>20181DFASYPSeverance Pay 20181IBC200SEVERANCE PAY</v>
      </c>
      <c r="K554" t="str">
        <f t="shared" si="167"/>
        <v xml:space="preserve">20181DFASYPSeverance Pay </v>
      </c>
      <c r="L554" t="str">
        <f t="shared" si="168"/>
        <v>20181IBC200SEVERANCE PAY</v>
      </c>
      <c r="M554" s="13">
        <f t="shared" si="169"/>
        <v>0.52987012987012982</v>
      </c>
      <c r="N554" s="13"/>
      <c r="O554" s="19">
        <v>544</v>
      </c>
      <c r="P554">
        <f t="shared" si="170"/>
        <v>1</v>
      </c>
      <c r="Q554">
        <f t="shared" si="171"/>
        <v>362</v>
      </c>
      <c r="R554">
        <f t="shared" si="172"/>
        <v>1</v>
      </c>
      <c r="S554" t="b">
        <f t="shared" si="173"/>
        <v>0</v>
      </c>
      <c r="T554" t="b">
        <f t="shared" si="174"/>
        <v>0</v>
      </c>
      <c r="W554" t="str">
        <f t="shared" si="184"/>
        <v xml:space="preserve">DFASYPSeverance Pay </v>
      </c>
      <c r="X554" t="str">
        <f t="shared" si="184"/>
        <v/>
      </c>
      <c r="Y554" t="str">
        <f t="shared" si="184"/>
        <v/>
      </c>
      <c r="Z554" t="str">
        <f t="shared" si="184"/>
        <v/>
      </c>
      <c r="AA554" t="str">
        <f t="shared" si="184"/>
        <v/>
      </c>
      <c r="AC554" t="str">
        <f t="shared" si="185"/>
        <v/>
      </c>
      <c r="AD554" t="str">
        <f t="shared" si="185"/>
        <v/>
      </c>
      <c r="AE554" t="str">
        <f t="shared" si="185"/>
        <v/>
      </c>
      <c r="AF554" t="str">
        <f t="shared" si="185"/>
        <v>IBC200SEVERANCE PAY</v>
      </c>
      <c r="AG554" t="str">
        <f t="shared" si="185"/>
        <v/>
      </c>
      <c r="AI554">
        <f t="shared" si="175"/>
        <v>2</v>
      </c>
      <c r="AJ554">
        <f t="shared" si="176"/>
        <v>362</v>
      </c>
      <c r="AK554" t="str">
        <f t="shared" si="177"/>
        <v xml:space="preserve">20181DFASYPSeverance Pay </v>
      </c>
      <c r="AL554" t="str">
        <f t="shared" si="178"/>
        <v xml:space="preserve">Severance Pay </v>
      </c>
      <c r="AM554" t="str">
        <f t="shared" si="179"/>
        <v>20181IBC200SEVERANCE PAY</v>
      </c>
      <c r="AN554" t="str">
        <f t="shared" si="180"/>
        <v>SEVERANCE PAY</v>
      </c>
      <c r="AO554" s="13">
        <f t="shared" si="181"/>
        <v>0.52987012987012982</v>
      </c>
      <c r="AP554">
        <f t="shared" si="182"/>
        <v>2</v>
      </c>
      <c r="AQ554" t="str">
        <f t="shared" si="183"/>
        <v>DFASYPSeverance Pay IBC200SEVERANCE PAY</v>
      </c>
    </row>
    <row r="555" spans="1:43" x14ac:dyDescent="0.35">
      <c r="A555" s="18" t="s">
        <v>1839</v>
      </c>
      <c r="B555" t="s">
        <v>1251</v>
      </c>
      <c r="C555" t="s">
        <v>1794</v>
      </c>
      <c r="D555" s="18"/>
      <c r="G555" s="13">
        <v>0</v>
      </c>
      <c r="I555">
        <v>20181</v>
      </c>
      <c r="J555" t="str">
        <f t="shared" si="166"/>
        <v>20181DFASYYExtracurricular Pay (Educators) 20181</v>
      </c>
      <c r="K555" t="str">
        <f t="shared" si="167"/>
        <v xml:space="preserve">20181DFASYYExtracurricular Pay (Educators) </v>
      </c>
      <c r="L555" t="str">
        <f t="shared" si="168"/>
        <v>20181</v>
      </c>
      <c r="M555" s="13">
        <f t="shared" si="169"/>
        <v>0</v>
      </c>
      <c r="N555" s="13"/>
      <c r="O555" s="19">
        <v>545</v>
      </c>
      <c r="P555">
        <f t="shared" si="170"/>
        <v>1</v>
      </c>
      <c r="Q555">
        <f t="shared" si="171"/>
        <v>363</v>
      </c>
      <c r="R555">
        <f t="shared" si="172"/>
        <v>1</v>
      </c>
      <c r="S555" t="b">
        <f t="shared" si="173"/>
        <v>0</v>
      </c>
      <c r="T555" t="b">
        <f t="shared" si="174"/>
        <v>0</v>
      </c>
      <c r="W555" t="str">
        <f t="shared" si="184"/>
        <v xml:space="preserve">DFASYYExtracurricular Pay (Educators) </v>
      </c>
      <c r="X555" t="str">
        <f t="shared" si="184"/>
        <v/>
      </c>
      <c r="Y555" t="str">
        <f t="shared" si="184"/>
        <v/>
      </c>
      <c r="Z555" t="str">
        <f t="shared" si="184"/>
        <v/>
      </c>
      <c r="AA555" t="str">
        <f t="shared" si="184"/>
        <v/>
      </c>
      <c r="AC555" t="str">
        <f t="shared" si="185"/>
        <v/>
      </c>
      <c r="AD555" t="str">
        <f t="shared" si="185"/>
        <v/>
      </c>
      <c r="AE555" t="str">
        <f t="shared" si="185"/>
        <v/>
      </c>
      <c r="AF555" t="str">
        <f t="shared" si="185"/>
        <v/>
      </c>
      <c r="AG555" t="str">
        <f t="shared" si="185"/>
        <v/>
      </c>
      <c r="AI555">
        <f t="shared" si="175"/>
        <v>1</v>
      </c>
      <c r="AJ555">
        <f t="shared" si="176"/>
        <v>363</v>
      </c>
      <c r="AK555" t="str">
        <f t="shared" si="177"/>
        <v xml:space="preserve">20181DFASYYExtracurricular Pay (Educators) </v>
      </c>
      <c r="AL555" t="str">
        <f t="shared" si="178"/>
        <v xml:space="preserve">Extracurricular Pay (Educators) </v>
      </c>
      <c r="AM555" t="str">
        <f t="shared" si="179"/>
        <v>20181</v>
      </c>
      <c r="AN555" t="str">
        <f t="shared" si="180"/>
        <v/>
      </c>
      <c r="AO555" s="13">
        <f t="shared" si="181"/>
        <v>0</v>
      </c>
      <c r="AP555">
        <f t="shared" si="182"/>
        <v>1</v>
      </c>
      <c r="AQ555" t="str">
        <f t="shared" si="183"/>
        <v xml:space="preserve">DFASYYExtracurricular Pay (Educators) </v>
      </c>
    </row>
    <row r="556" spans="1:43" x14ac:dyDescent="0.35">
      <c r="A556" s="18" t="s">
        <v>1839</v>
      </c>
      <c r="B556" t="s">
        <v>1795</v>
      </c>
      <c r="C556" t="s">
        <v>1796</v>
      </c>
      <c r="D556" s="18" t="s">
        <v>1839</v>
      </c>
      <c r="E556" t="s">
        <v>1398</v>
      </c>
      <c r="F556" t="s">
        <v>1399</v>
      </c>
      <c r="G556" s="13">
        <v>0.63116883116883116</v>
      </c>
      <c r="I556">
        <v>20181</v>
      </c>
      <c r="J556" t="str">
        <f t="shared" si="166"/>
        <v>20181DFASZCPharmacist Executive Pay20181DFASP7Lump Sum - Pharmacist Executive Pay</v>
      </c>
      <c r="K556" t="str">
        <f t="shared" si="167"/>
        <v>20181DFASZCPharmacist Executive Pay</v>
      </c>
      <c r="L556" t="str">
        <f t="shared" si="168"/>
        <v>20181DFASP7Lump Sum - Pharmacist Executive Pay</v>
      </c>
      <c r="M556" s="13">
        <f t="shared" si="169"/>
        <v>0.63116883116883116</v>
      </c>
      <c r="N556" s="13"/>
      <c r="O556" s="19">
        <v>546</v>
      </c>
      <c r="P556">
        <f t="shared" si="170"/>
        <v>1</v>
      </c>
      <c r="Q556">
        <f t="shared" si="171"/>
        <v>364</v>
      </c>
      <c r="R556">
        <f t="shared" si="172"/>
        <v>1</v>
      </c>
      <c r="S556" t="b">
        <f t="shared" si="173"/>
        <v>1</v>
      </c>
      <c r="T556" t="b">
        <f t="shared" si="174"/>
        <v>0</v>
      </c>
      <c r="W556" t="str">
        <f t="shared" si="184"/>
        <v>DFASZCPharmacist Executive Pay</v>
      </c>
      <c r="X556" t="str">
        <f t="shared" si="184"/>
        <v/>
      </c>
      <c r="Y556" t="str">
        <f t="shared" si="184"/>
        <v/>
      </c>
      <c r="Z556" t="str">
        <f t="shared" si="184"/>
        <v/>
      </c>
      <c r="AA556" t="str">
        <f t="shared" si="184"/>
        <v/>
      </c>
      <c r="AC556" t="str">
        <f t="shared" si="185"/>
        <v>DFASP7Lump Sum - Pharmacist Executive Pay</v>
      </c>
      <c r="AD556" t="str">
        <f t="shared" si="185"/>
        <v/>
      </c>
      <c r="AE556" t="str">
        <f t="shared" si="185"/>
        <v/>
      </c>
      <c r="AF556" t="str">
        <f t="shared" si="185"/>
        <v/>
      </c>
      <c r="AG556" t="str">
        <f t="shared" si="185"/>
        <v/>
      </c>
      <c r="AI556">
        <f t="shared" si="175"/>
        <v>1</v>
      </c>
      <c r="AJ556">
        <f t="shared" si="176"/>
        <v>364</v>
      </c>
      <c r="AK556" t="str">
        <f t="shared" si="177"/>
        <v>20181DFASZCPharmacist Executive Pay</v>
      </c>
      <c r="AL556" t="str">
        <f t="shared" si="178"/>
        <v>Pharmacist Executive Pay</v>
      </c>
      <c r="AM556" t="str">
        <f t="shared" si="179"/>
        <v>20181DFASP7Lump Sum - Pharmacist Executive Pay</v>
      </c>
      <c r="AN556" t="str">
        <f t="shared" si="180"/>
        <v>Lump Sum - Pharmacist Executive Pay</v>
      </c>
      <c r="AO556" s="13">
        <f t="shared" si="181"/>
        <v>0.63116883116883116</v>
      </c>
      <c r="AP556">
        <f t="shared" si="182"/>
        <v>1</v>
      </c>
      <c r="AQ556" t="str">
        <f t="shared" si="183"/>
        <v>DFASZCPharmacist Executive PayDFASP7Lump Sum - Pharmacist Executive Pay</v>
      </c>
    </row>
    <row r="557" spans="1:43" x14ac:dyDescent="0.35">
      <c r="A557" s="18" t="s">
        <v>1839</v>
      </c>
      <c r="B557" t="s">
        <v>1797</v>
      </c>
      <c r="C557" t="s">
        <v>1798</v>
      </c>
      <c r="D557" s="18" t="s">
        <v>1839</v>
      </c>
      <c r="E557" t="s">
        <v>1396</v>
      </c>
      <c r="F557" t="s">
        <v>1397</v>
      </c>
      <c r="G557" s="13">
        <v>0.51206896551724135</v>
      </c>
      <c r="I557">
        <v>20181</v>
      </c>
      <c r="J557" t="str">
        <f t="shared" si="166"/>
        <v xml:space="preserve">20181DFASZKMarket Pay 20181DFASP5Lump Sum Market Pay </v>
      </c>
      <c r="K557" t="str">
        <f t="shared" si="167"/>
        <v xml:space="preserve">20181DFASZKMarket Pay </v>
      </c>
      <c r="L557" t="str">
        <f t="shared" si="168"/>
        <v xml:space="preserve">20181DFASP5Lump Sum Market Pay </v>
      </c>
      <c r="M557" s="13">
        <f t="shared" si="169"/>
        <v>0.51206896551724135</v>
      </c>
      <c r="N557" s="13"/>
      <c r="O557" s="19">
        <v>547</v>
      </c>
      <c r="P557">
        <f t="shared" si="170"/>
        <v>1</v>
      </c>
      <c r="Q557">
        <f t="shared" si="171"/>
        <v>365</v>
      </c>
      <c r="R557">
        <f t="shared" si="172"/>
        <v>1</v>
      </c>
      <c r="S557" t="b">
        <f t="shared" si="173"/>
        <v>1</v>
      </c>
      <c r="T557" t="b">
        <f t="shared" si="174"/>
        <v>0</v>
      </c>
      <c r="W557" t="str">
        <f t="shared" si="184"/>
        <v xml:space="preserve">DFASZKMarket Pay </v>
      </c>
      <c r="X557" t="str">
        <f t="shared" si="184"/>
        <v/>
      </c>
      <c r="Y557" t="str">
        <f t="shared" si="184"/>
        <v/>
      </c>
      <c r="Z557" t="str">
        <f t="shared" si="184"/>
        <v/>
      </c>
      <c r="AA557" t="str">
        <f t="shared" si="184"/>
        <v/>
      </c>
      <c r="AC557" t="str">
        <f t="shared" si="185"/>
        <v xml:space="preserve">DFASP5Lump Sum Market Pay </v>
      </c>
      <c r="AD557" t="str">
        <f t="shared" si="185"/>
        <v/>
      </c>
      <c r="AE557" t="str">
        <f t="shared" si="185"/>
        <v/>
      </c>
      <c r="AF557" t="str">
        <f t="shared" si="185"/>
        <v/>
      </c>
      <c r="AG557" t="str">
        <f t="shared" si="185"/>
        <v/>
      </c>
      <c r="AI557">
        <f t="shared" si="175"/>
        <v>1</v>
      </c>
      <c r="AJ557">
        <f t="shared" si="176"/>
        <v>365</v>
      </c>
      <c r="AK557" t="str">
        <f t="shared" si="177"/>
        <v xml:space="preserve">20181DFASZKMarket Pay </v>
      </c>
      <c r="AL557" t="str">
        <f t="shared" si="178"/>
        <v xml:space="preserve">Market Pay </v>
      </c>
      <c r="AM557" t="str">
        <f t="shared" si="179"/>
        <v xml:space="preserve">20181DFASP5Lump Sum Market Pay </v>
      </c>
      <c r="AN557" t="str">
        <f t="shared" si="180"/>
        <v xml:space="preserve">Lump Sum Market Pay </v>
      </c>
      <c r="AO557" s="13">
        <f t="shared" si="181"/>
        <v>0.51206896551724135</v>
      </c>
      <c r="AP557">
        <f t="shared" si="182"/>
        <v>1</v>
      </c>
      <c r="AQ557" t="str">
        <f t="shared" si="183"/>
        <v xml:space="preserve">DFASZKMarket Pay DFASP5Lump Sum Market Pay </v>
      </c>
    </row>
    <row r="558" spans="1:43" x14ac:dyDescent="0.35">
      <c r="A558" s="18" t="s">
        <v>1839</v>
      </c>
      <c r="B558" t="s">
        <v>1799</v>
      </c>
      <c r="C558" t="s">
        <v>1800</v>
      </c>
      <c r="D558" s="18"/>
      <c r="G558" s="13">
        <v>0</v>
      </c>
      <c r="I558">
        <v>20181</v>
      </c>
      <c r="J558" t="str">
        <f t="shared" si="166"/>
        <v>20181DFASZNMD/DDS Spec Pay20181</v>
      </c>
      <c r="K558" t="str">
        <f t="shared" si="167"/>
        <v>20181DFASZNMD/DDS Spec Pay</v>
      </c>
      <c r="L558" t="str">
        <f t="shared" si="168"/>
        <v>20181</v>
      </c>
      <c r="M558" s="13">
        <f t="shared" si="169"/>
        <v>0</v>
      </c>
      <c r="N558" s="13"/>
      <c r="O558" s="19">
        <v>548</v>
      </c>
      <c r="P558">
        <f t="shared" si="170"/>
        <v>1</v>
      </c>
      <c r="Q558">
        <f t="shared" si="171"/>
        <v>366</v>
      </c>
      <c r="R558">
        <f t="shared" si="172"/>
        <v>1</v>
      </c>
      <c r="S558" t="b">
        <f t="shared" si="173"/>
        <v>0</v>
      </c>
      <c r="T558" t="b">
        <f t="shared" si="174"/>
        <v>0</v>
      </c>
      <c r="W558" t="str">
        <f t="shared" si="184"/>
        <v>DFASZNMD/DDS Spec Pay</v>
      </c>
      <c r="X558" t="str">
        <f t="shared" si="184"/>
        <v/>
      </c>
      <c r="Y558" t="str">
        <f t="shared" si="184"/>
        <v/>
      </c>
      <c r="Z558" t="str">
        <f t="shared" si="184"/>
        <v/>
      </c>
      <c r="AA558" t="str">
        <f t="shared" si="184"/>
        <v/>
      </c>
      <c r="AC558" t="str">
        <f t="shared" si="185"/>
        <v/>
      </c>
      <c r="AD558" t="str">
        <f t="shared" si="185"/>
        <v/>
      </c>
      <c r="AE558" t="str">
        <f t="shared" si="185"/>
        <v/>
      </c>
      <c r="AF558" t="str">
        <f t="shared" si="185"/>
        <v/>
      </c>
      <c r="AG558" t="str">
        <f t="shared" si="185"/>
        <v/>
      </c>
      <c r="AI558">
        <f t="shared" si="175"/>
        <v>1</v>
      </c>
      <c r="AJ558">
        <f t="shared" si="176"/>
        <v>366</v>
      </c>
      <c r="AK558" t="str">
        <f t="shared" si="177"/>
        <v>20181DFASZNMD/DDS Spec Pay</v>
      </c>
      <c r="AL558" t="str">
        <f t="shared" si="178"/>
        <v>MD/DDS Spec Pay</v>
      </c>
      <c r="AM558" t="str">
        <f t="shared" si="179"/>
        <v>20181</v>
      </c>
      <c r="AN558" t="str">
        <f t="shared" si="180"/>
        <v/>
      </c>
      <c r="AO558" s="13">
        <f t="shared" si="181"/>
        <v>0</v>
      </c>
      <c r="AP558">
        <f t="shared" si="182"/>
        <v>1</v>
      </c>
      <c r="AQ558" t="str">
        <f t="shared" si="183"/>
        <v>DFASZNMD/DDS Spec Pay</v>
      </c>
    </row>
    <row r="559" spans="1:43" x14ac:dyDescent="0.35">
      <c r="A559" s="18" t="s">
        <v>1839</v>
      </c>
      <c r="B559" t="s">
        <v>1801</v>
      </c>
      <c r="C559" t="s">
        <v>1802</v>
      </c>
      <c r="D559" s="18" t="s">
        <v>1839</v>
      </c>
      <c r="E559" t="s">
        <v>1394</v>
      </c>
      <c r="F559" t="s">
        <v>1395</v>
      </c>
      <c r="G559" s="13">
        <v>0.59878787878787887</v>
      </c>
      <c r="I559">
        <v>20181</v>
      </c>
      <c r="J559" t="str">
        <f t="shared" si="166"/>
        <v>20181DFASZONurse Executive Pay 20181DFASP4Lump Sum - Nurse Executive Pay</v>
      </c>
      <c r="K559" t="str">
        <f t="shared" si="167"/>
        <v xml:space="preserve">20181DFASZONurse Executive Pay </v>
      </c>
      <c r="L559" t="str">
        <f t="shared" si="168"/>
        <v>20181DFASP4Lump Sum - Nurse Executive Pay</v>
      </c>
      <c r="M559" s="13">
        <f t="shared" si="169"/>
        <v>0.59878787878787887</v>
      </c>
      <c r="N559" s="13"/>
      <c r="O559" s="19">
        <v>549</v>
      </c>
      <c r="P559">
        <f t="shared" si="170"/>
        <v>1</v>
      </c>
      <c r="Q559">
        <f t="shared" si="171"/>
        <v>367</v>
      </c>
      <c r="R559">
        <f t="shared" si="172"/>
        <v>1</v>
      </c>
      <c r="S559" t="b">
        <f t="shared" si="173"/>
        <v>1</v>
      </c>
      <c r="T559" t="b">
        <f t="shared" si="174"/>
        <v>0</v>
      </c>
      <c r="W559" t="str">
        <f t="shared" si="184"/>
        <v xml:space="preserve">DFASZONurse Executive Pay </v>
      </c>
      <c r="X559" t="str">
        <f t="shared" si="184"/>
        <v/>
      </c>
      <c r="Y559" t="str">
        <f t="shared" si="184"/>
        <v/>
      </c>
      <c r="Z559" t="str">
        <f t="shared" si="184"/>
        <v/>
      </c>
      <c r="AA559" t="str">
        <f t="shared" si="184"/>
        <v/>
      </c>
      <c r="AC559" t="str">
        <f t="shared" si="185"/>
        <v>DFASP4Lump Sum - Nurse Executive Pay</v>
      </c>
      <c r="AD559" t="str">
        <f t="shared" si="185"/>
        <v/>
      </c>
      <c r="AE559" t="str">
        <f t="shared" si="185"/>
        <v/>
      </c>
      <c r="AF559" t="str">
        <f t="shared" si="185"/>
        <v/>
      </c>
      <c r="AG559" t="str">
        <f t="shared" si="185"/>
        <v/>
      </c>
      <c r="AI559">
        <f t="shared" si="175"/>
        <v>1</v>
      </c>
      <c r="AJ559">
        <f t="shared" si="176"/>
        <v>367</v>
      </c>
      <c r="AK559" t="str">
        <f t="shared" si="177"/>
        <v xml:space="preserve">20181DFASZONurse Executive Pay </v>
      </c>
      <c r="AL559" t="str">
        <f t="shared" si="178"/>
        <v xml:space="preserve">Nurse Executive Pay </v>
      </c>
      <c r="AM559" t="str">
        <f t="shared" si="179"/>
        <v>20181DFASP4Lump Sum - Nurse Executive Pay</v>
      </c>
      <c r="AN559" t="str">
        <f t="shared" si="180"/>
        <v>Lump Sum - Nurse Executive Pay</v>
      </c>
      <c r="AO559" s="13">
        <f t="shared" si="181"/>
        <v>0.59878787878787887</v>
      </c>
      <c r="AP559">
        <f t="shared" si="182"/>
        <v>1</v>
      </c>
      <c r="AQ559" t="str">
        <f t="shared" si="183"/>
        <v>DFASZONurse Executive Pay DFASP4Lump Sum - Nurse Executive Pay</v>
      </c>
    </row>
    <row r="560" spans="1:43" x14ac:dyDescent="0.35">
      <c r="A560" s="18" t="s">
        <v>1839</v>
      </c>
      <c r="B560" t="s">
        <v>1803</v>
      </c>
      <c r="C560" t="s">
        <v>1804</v>
      </c>
      <c r="D560" s="18"/>
      <c r="G560" s="13">
        <v>0</v>
      </c>
      <c r="I560">
        <v>20181</v>
      </c>
      <c r="J560" t="str">
        <f t="shared" si="166"/>
        <v>20181DFASZQATC Premium Pay 20181</v>
      </c>
      <c r="K560" t="str">
        <f t="shared" si="167"/>
        <v xml:space="preserve">20181DFASZQATC Premium Pay </v>
      </c>
      <c r="L560" t="str">
        <f t="shared" si="168"/>
        <v>20181</v>
      </c>
      <c r="M560" s="13">
        <f t="shared" si="169"/>
        <v>0</v>
      </c>
      <c r="N560" s="13"/>
      <c r="O560" s="19">
        <v>550</v>
      </c>
      <c r="P560">
        <f t="shared" si="170"/>
        <v>1</v>
      </c>
      <c r="Q560">
        <f t="shared" si="171"/>
        <v>368</v>
      </c>
      <c r="R560">
        <f t="shared" si="172"/>
        <v>1</v>
      </c>
      <c r="S560" t="b">
        <f t="shared" si="173"/>
        <v>0</v>
      </c>
      <c r="T560" t="b">
        <f t="shared" si="174"/>
        <v>0</v>
      </c>
      <c r="W560" t="str">
        <f t="shared" si="184"/>
        <v xml:space="preserve">DFASZQATC Premium Pay </v>
      </c>
      <c r="X560" t="str">
        <f t="shared" si="184"/>
        <v/>
      </c>
      <c r="Y560" t="str">
        <f t="shared" si="184"/>
        <v/>
      </c>
      <c r="Z560" t="str">
        <f t="shared" si="184"/>
        <v/>
      </c>
      <c r="AA560" t="str">
        <f t="shared" si="184"/>
        <v/>
      </c>
      <c r="AC560" t="str">
        <f t="shared" si="185"/>
        <v/>
      </c>
      <c r="AD560" t="str">
        <f t="shared" si="185"/>
        <v/>
      </c>
      <c r="AE560" t="str">
        <f t="shared" si="185"/>
        <v/>
      </c>
      <c r="AF560" t="str">
        <f t="shared" si="185"/>
        <v/>
      </c>
      <c r="AG560" t="str">
        <f t="shared" si="185"/>
        <v/>
      </c>
      <c r="AI560">
        <f t="shared" si="175"/>
        <v>1</v>
      </c>
      <c r="AJ560">
        <f t="shared" si="176"/>
        <v>368</v>
      </c>
      <c r="AK560" t="str">
        <f t="shared" si="177"/>
        <v xml:space="preserve">20181DFASZQATC Premium Pay </v>
      </c>
      <c r="AL560" t="str">
        <f t="shared" si="178"/>
        <v xml:space="preserve">ATC Premium Pay </v>
      </c>
      <c r="AM560" t="str">
        <f t="shared" si="179"/>
        <v>20181</v>
      </c>
      <c r="AN560" t="str">
        <f t="shared" si="180"/>
        <v/>
      </c>
      <c r="AO560" s="13">
        <f t="shared" si="181"/>
        <v>0</v>
      </c>
      <c r="AP560">
        <f t="shared" si="182"/>
        <v>1</v>
      </c>
      <c r="AQ560" t="str">
        <f t="shared" si="183"/>
        <v xml:space="preserve">DFASZQATC Premium Pay </v>
      </c>
    </row>
    <row r="561" spans="1:43" x14ac:dyDescent="0.35">
      <c r="A561" s="18" t="s">
        <v>1839</v>
      </c>
      <c r="B561" t="s">
        <v>870</v>
      </c>
      <c r="C561" t="s">
        <v>1805</v>
      </c>
      <c r="D561" s="18"/>
      <c r="G561" s="13">
        <v>0</v>
      </c>
      <c r="I561">
        <v>20181</v>
      </c>
      <c r="J561" t="str">
        <f t="shared" si="166"/>
        <v>20181DFASZYPerformance Pay 20181</v>
      </c>
      <c r="K561" t="str">
        <f t="shared" si="167"/>
        <v xml:space="preserve">20181DFASZYPerformance Pay </v>
      </c>
      <c r="L561" t="str">
        <f t="shared" si="168"/>
        <v>20181</v>
      </c>
      <c r="M561" s="13">
        <f t="shared" si="169"/>
        <v>0</v>
      </c>
      <c r="N561" s="13"/>
      <c r="O561" s="19">
        <v>551</v>
      </c>
      <c r="P561">
        <f t="shared" si="170"/>
        <v>1</v>
      </c>
      <c r="Q561">
        <f t="shared" si="171"/>
        <v>369</v>
      </c>
      <c r="R561">
        <f t="shared" si="172"/>
        <v>1</v>
      </c>
      <c r="S561" t="b">
        <f t="shared" si="173"/>
        <v>0</v>
      </c>
      <c r="T561" t="b">
        <f t="shared" si="174"/>
        <v>0</v>
      </c>
      <c r="W561" t="str">
        <f t="shared" si="184"/>
        <v xml:space="preserve">DFASZYPerformance Pay </v>
      </c>
      <c r="X561" t="str">
        <f t="shared" si="184"/>
        <v/>
      </c>
      <c r="Y561" t="str">
        <f t="shared" si="184"/>
        <v/>
      </c>
      <c r="Z561" t="str">
        <f t="shared" si="184"/>
        <v/>
      </c>
      <c r="AA561" t="str">
        <f t="shared" si="184"/>
        <v/>
      </c>
      <c r="AC561" t="str">
        <f t="shared" si="185"/>
        <v/>
      </c>
      <c r="AD561" t="str">
        <f t="shared" si="185"/>
        <v/>
      </c>
      <c r="AE561" t="str">
        <f t="shared" si="185"/>
        <v/>
      </c>
      <c r="AF561" t="str">
        <f t="shared" si="185"/>
        <v/>
      </c>
      <c r="AG561" t="str">
        <f t="shared" si="185"/>
        <v/>
      </c>
      <c r="AI561">
        <f t="shared" si="175"/>
        <v>1</v>
      </c>
      <c r="AJ561">
        <f t="shared" si="176"/>
        <v>369</v>
      </c>
      <c r="AK561" t="str">
        <f t="shared" si="177"/>
        <v xml:space="preserve">20181DFASZYPerformance Pay </v>
      </c>
      <c r="AL561" t="str">
        <f t="shared" si="178"/>
        <v xml:space="preserve">Performance Pay </v>
      </c>
      <c r="AM561" t="str">
        <f t="shared" si="179"/>
        <v>20181</v>
      </c>
      <c r="AN561" t="str">
        <f t="shared" si="180"/>
        <v/>
      </c>
      <c r="AO561" s="13">
        <f t="shared" si="181"/>
        <v>0</v>
      </c>
      <c r="AP561">
        <f t="shared" si="182"/>
        <v>1</v>
      </c>
      <c r="AQ561" t="str">
        <f t="shared" si="183"/>
        <v xml:space="preserve">DFASZYPerformance Pay </v>
      </c>
    </row>
    <row r="562" spans="1:43" x14ac:dyDescent="0.35">
      <c r="A562" s="18" t="s">
        <v>1839</v>
      </c>
      <c r="B562" t="s">
        <v>1806</v>
      </c>
      <c r="C562" t="s">
        <v>1807</v>
      </c>
      <c r="D562" s="18" t="s">
        <v>1839</v>
      </c>
      <c r="E562" t="s">
        <v>1808</v>
      </c>
      <c r="F562" t="s">
        <v>1809</v>
      </c>
      <c r="G562" s="13">
        <v>0.63116883116883116</v>
      </c>
      <c r="I562">
        <v>20181</v>
      </c>
      <c r="J562" t="str">
        <f t="shared" si="166"/>
        <v xml:space="preserve">20181DFAS6FCargo Supervision, Straight Time 20181DFAS6JCargo Straight Time </v>
      </c>
      <c r="K562" t="str">
        <f t="shared" si="167"/>
        <v xml:space="preserve">20181DFAS6FCargo Supervision, Straight Time </v>
      </c>
      <c r="L562" t="str">
        <f t="shared" si="168"/>
        <v xml:space="preserve">20181DFAS6JCargo Straight Time </v>
      </c>
      <c r="M562" s="13">
        <f t="shared" si="169"/>
        <v>0.63116883116883116</v>
      </c>
      <c r="N562" s="13"/>
      <c r="O562" s="19">
        <v>552</v>
      </c>
      <c r="P562">
        <f t="shared" si="170"/>
        <v>2</v>
      </c>
      <c r="Q562">
        <f t="shared" si="171"/>
        <v>370</v>
      </c>
      <c r="R562">
        <f t="shared" si="172"/>
        <v>1</v>
      </c>
      <c r="S562" t="b">
        <f t="shared" si="173"/>
        <v>1</v>
      </c>
      <c r="T562" t="b">
        <f t="shared" si="174"/>
        <v>0</v>
      </c>
      <c r="W562" t="str">
        <f t="shared" si="184"/>
        <v xml:space="preserve">DFAS6FCargo Supervision, Straight Time </v>
      </c>
      <c r="X562" t="str">
        <f t="shared" si="184"/>
        <v/>
      </c>
      <c r="Y562" t="str">
        <f t="shared" si="184"/>
        <v/>
      </c>
      <c r="Z562" t="str">
        <f t="shared" si="184"/>
        <v/>
      </c>
      <c r="AA562" t="str">
        <f t="shared" si="184"/>
        <v/>
      </c>
      <c r="AC562" t="str">
        <f t="shared" si="185"/>
        <v xml:space="preserve">DFAS6JCargo Straight Time </v>
      </c>
      <c r="AD562" t="str">
        <f t="shared" si="185"/>
        <v/>
      </c>
      <c r="AE562" t="str">
        <f t="shared" si="185"/>
        <v/>
      </c>
      <c r="AF562" t="str">
        <f t="shared" si="185"/>
        <v/>
      </c>
      <c r="AG562" t="str">
        <f t="shared" si="185"/>
        <v/>
      </c>
      <c r="AI562">
        <f t="shared" si="175"/>
        <v>1</v>
      </c>
      <c r="AJ562">
        <f t="shared" si="176"/>
        <v>370</v>
      </c>
      <c r="AK562" t="str">
        <f t="shared" si="177"/>
        <v xml:space="preserve">20181DFAS6FCargo Supervision, Straight Time </v>
      </c>
      <c r="AL562" t="str">
        <f t="shared" si="178"/>
        <v xml:space="preserve">Cargo Supervision, Straight Time </v>
      </c>
      <c r="AM562" t="str">
        <f t="shared" si="179"/>
        <v xml:space="preserve">20181DFAS6JCargo Straight Time </v>
      </c>
      <c r="AN562" t="str">
        <f t="shared" si="180"/>
        <v xml:space="preserve">Cargo Straight Time </v>
      </c>
      <c r="AO562" s="13">
        <f t="shared" si="181"/>
        <v>0.63116883116883116</v>
      </c>
      <c r="AP562">
        <f t="shared" si="182"/>
        <v>1</v>
      </c>
      <c r="AQ562" t="str">
        <f t="shared" si="183"/>
        <v xml:space="preserve">DFAS6FCargo Supervision, Straight Time DFAS6JCargo Straight Time </v>
      </c>
    </row>
    <row r="563" spans="1:43" x14ac:dyDescent="0.35">
      <c r="A563" s="18" t="s">
        <v>1839</v>
      </c>
      <c r="B563" t="s">
        <v>1806</v>
      </c>
      <c r="C563" t="s">
        <v>1807</v>
      </c>
      <c r="D563" s="18" t="s">
        <v>1839</v>
      </c>
      <c r="E563" t="s">
        <v>1810</v>
      </c>
      <c r="F563" t="s">
        <v>1811</v>
      </c>
      <c r="G563" s="13">
        <v>0.51944444444444449</v>
      </c>
      <c r="I563">
        <v>20181</v>
      </c>
      <c r="J563" t="str">
        <f t="shared" si="166"/>
        <v>20181DFAS6FCargo Supervision, Straight Time 20181DFAS6LExplosive Supervision, Straight Time</v>
      </c>
      <c r="K563" t="str">
        <f t="shared" si="167"/>
        <v xml:space="preserve">20181DFAS6FCargo Supervision, Straight Time </v>
      </c>
      <c r="L563" t="str">
        <f t="shared" si="168"/>
        <v>20181DFAS6LExplosive Supervision, Straight Time</v>
      </c>
      <c r="M563" s="13">
        <f t="shared" si="169"/>
        <v>0.51944444444444449</v>
      </c>
      <c r="N563" s="13"/>
      <c r="O563" s="19">
        <v>553</v>
      </c>
      <c r="P563">
        <f t="shared" si="170"/>
        <v>2</v>
      </c>
      <c r="Q563">
        <f t="shared" si="171"/>
        <v>370</v>
      </c>
      <c r="R563">
        <f t="shared" si="172"/>
        <v>2</v>
      </c>
      <c r="S563" t="b">
        <f t="shared" si="173"/>
        <v>1</v>
      </c>
      <c r="T563" t="b">
        <f t="shared" si="174"/>
        <v>0</v>
      </c>
      <c r="W563" t="str">
        <f t="shared" si="184"/>
        <v xml:space="preserve">DFAS6FCargo Supervision, Straight Time </v>
      </c>
      <c r="X563" t="str">
        <f t="shared" si="184"/>
        <v/>
      </c>
      <c r="Y563" t="str">
        <f t="shared" si="184"/>
        <v/>
      </c>
      <c r="Z563" t="str">
        <f t="shared" si="184"/>
        <v/>
      </c>
      <c r="AA563" t="str">
        <f t="shared" si="184"/>
        <v/>
      </c>
      <c r="AC563" t="str">
        <f t="shared" si="185"/>
        <v>DFAS6LExplosive Supervision, Straight Time</v>
      </c>
      <c r="AD563" t="str">
        <f t="shared" si="185"/>
        <v/>
      </c>
      <c r="AE563" t="str">
        <f t="shared" si="185"/>
        <v/>
      </c>
      <c r="AF563" t="str">
        <f t="shared" si="185"/>
        <v/>
      </c>
      <c r="AG563" t="str">
        <f t="shared" si="185"/>
        <v/>
      </c>
      <c r="AI563">
        <f t="shared" si="175"/>
        <v>1</v>
      </c>
      <c r="AJ563">
        <f t="shared" si="176"/>
        <v>370</v>
      </c>
      <c r="AK563" t="str">
        <f t="shared" si="177"/>
        <v xml:space="preserve">20181DFAS6FCargo Supervision, Straight Time </v>
      </c>
      <c r="AL563" t="str">
        <f t="shared" si="178"/>
        <v xml:space="preserve">Cargo Supervision, Straight Time </v>
      </c>
      <c r="AM563" t="str">
        <f t="shared" si="179"/>
        <v>20181DFAS6LExplosive Supervision, Straight Time</v>
      </c>
      <c r="AN563" t="str">
        <f t="shared" si="180"/>
        <v>Explosive Supervision, Straight Time</v>
      </c>
      <c r="AO563" s="13">
        <f t="shared" si="181"/>
        <v>0.51944444444444449</v>
      </c>
      <c r="AP563">
        <f t="shared" si="182"/>
        <v>1</v>
      </c>
      <c r="AQ563" t="str">
        <f t="shared" si="183"/>
        <v>DFAS6FCargo Supervision, Straight Time DFAS6LExplosive Supervision, Straight Time</v>
      </c>
    </row>
    <row r="564" spans="1:43" x14ac:dyDescent="0.35">
      <c r="A564" s="18" t="s">
        <v>1839</v>
      </c>
      <c r="B564" t="s">
        <v>1808</v>
      </c>
      <c r="C564" t="s">
        <v>1809</v>
      </c>
      <c r="D564" s="18" t="s">
        <v>1839</v>
      </c>
      <c r="E564" t="s">
        <v>1806</v>
      </c>
      <c r="F564" t="s">
        <v>1807</v>
      </c>
      <c r="G564" s="13">
        <v>0.63116883116883116</v>
      </c>
      <c r="I564">
        <v>20181</v>
      </c>
      <c r="J564" t="str">
        <f t="shared" si="166"/>
        <v xml:space="preserve">20181DFAS6JCargo Straight Time 20181DFAS6FCargo Supervision, Straight Time </v>
      </c>
      <c r="K564" t="str">
        <f t="shared" si="167"/>
        <v xml:space="preserve">20181DFAS6JCargo Straight Time </v>
      </c>
      <c r="L564" t="str">
        <f t="shared" si="168"/>
        <v xml:space="preserve">20181DFAS6FCargo Supervision, Straight Time </v>
      </c>
      <c r="M564" s="13">
        <f t="shared" si="169"/>
        <v>0.63116883116883116</v>
      </c>
      <c r="N564" s="13"/>
      <c r="O564" s="19">
        <v>554</v>
      </c>
      <c r="P564">
        <f t="shared" si="170"/>
        <v>1</v>
      </c>
      <c r="Q564">
        <f t="shared" si="171"/>
        <v>371</v>
      </c>
      <c r="R564">
        <f t="shared" si="172"/>
        <v>1</v>
      </c>
      <c r="S564" t="b">
        <f t="shared" si="173"/>
        <v>1</v>
      </c>
      <c r="T564" t="b">
        <f t="shared" si="174"/>
        <v>0</v>
      </c>
      <c r="W564" t="str">
        <f t="shared" si="184"/>
        <v xml:space="preserve">DFAS6JCargo Straight Time </v>
      </c>
      <c r="X564" t="str">
        <f t="shared" si="184"/>
        <v/>
      </c>
      <c r="Y564" t="str">
        <f t="shared" si="184"/>
        <v/>
      </c>
      <c r="Z564" t="str">
        <f t="shared" si="184"/>
        <v/>
      </c>
      <c r="AA564" t="str">
        <f t="shared" si="184"/>
        <v/>
      </c>
      <c r="AC564" t="str">
        <f t="shared" si="185"/>
        <v xml:space="preserve">DFAS6FCargo Supervision, Straight Time </v>
      </c>
      <c r="AD564" t="str">
        <f t="shared" si="185"/>
        <v/>
      </c>
      <c r="AE564" t="str">
        <f t="shared" si="185"/>
        <v/>
      </c>
      <c r="AF564" t="str">
        <f t="shared" si="185"/>
        <v/>
      </c>
      <c r="AG564" t="str">
        <f t="shared" si="185"/>
        <v/>
      </c>
      <c r="AI564">
        <f t="shared" si="175"/>
        <v>1</v>
      </c>
      <c r="AJ564">
        <f t="shared" si="176"/>
        <v>371</v>
      </c>
      <c r="AK564" t="str">
        <f t="shared" si="177"/>
        <v xml:space="preserve">20181DFAS6JCargo Straight Time </v>
      </c>
      <c r="AL564" t="str">
        <f t="shared" si="178"/>
        <v xml:space="preserve">Cargo Straight Time </v>
      </c>
      <c r="AM564" t="str">
        <f t="shared" si="179"/>
        <v xml:space="preserve">20181DFAS6FCargo Supervision, Straight Time </v>
      </c>
      <c r="AN564" t="str">
        <f t="shared" si="180"/>
        <v xml:space="preserve">Cargo Supervision, Straight Time </v>
      </c>
      <c r="AO564" s="13">
        <f t="shared" si="181"/>
        <v>0.63116883116883116</v>
      </c>
      <c r="AP564">
        <f t="shared" si="182"/>
        <v>1</v>
      </c>
      <c r="AQ564" t="str">
        <f t="shared" si="183"/>
        <v xml:space="preserve">DFAS6JCargo Straight Time DFAS6FCargo Supervision, Straight Time </v>
      </c>
    </row>
    <row r="565" spans="1:43" x14ac:dyDescent="0.35">
      <c r="A565" s="18" t="s">
        <v>1839</v>
      </c>
      <c r="B565" t="s">
        <v>1810</v>
      </c>
      <c r="C565" t="s">
        <v>1811</v>
      </c>
      <c r="D565" s="18" t="s">
        <v>1839</v>
      </c>
      <c r="E565" t="s">
        <v>1506</v>
      </c>
      <c r="F565" t="s">
        <v>1589</v>
      </c>
      <c r="G565" s="13">
        <v>0.52380952380952384</v>
      </c>
      <c r="I565">
        <v>20181</v>
      </c>
      <c r="J565" t="str">
        <f t="shared" si="166"/>
        <v xml:space="preserve">20181DFAS6LExplosive Supervision, Straight Time20181DFAS6KExplosive Supervision, Overtime </v>
      </c>
      <c r="K565" t="str">
        <f t="shared" si="167"/>
        <v>20181DFAS6LExplosive Supervision, Straight Time</v>
      </c>
      <c r="L565" t="str">
        <f t="shared" si="168"/>
        <v xml:space="preserve">20181DFAS6KExplosive Supervision, Overtime </v>
      </c>
      <c r="M565" s="13">
        <f t="shared" si="169"/>
        <v>0.52380952380952384</v>
      </c>
      <c r="N565" s="13"/>
      <c r="O565" s="19">
        <v>555</v>
      </c>
      <c r="P565">
        <f t="shared" si="170"/>
        <v>3</v>
      </c>
      <c r="Q565">
        <f t="shared" si="171"/>
        <v>372</v>
      </c>
      <c r="R565">
        <f t="shared" si="172"/>
        <v>1</v>
      </c>
      <c r="S565" t="b">
        <f t="shared" si="173"/>
        <v>1</v>
      </c>
      <c r="T565" t="b">
        <f t="shared" si="174"/>
        <v>0</v>
      </c>
      <c r="W565" t="str">
        <f t="shared" si="184"/>
        <v>DFAS6LExplosive Supervision, Straight Time</v>
      </c>
      <c r="X565" t="str">
        <f t="shared" si="184"/>
        <v/>
      </c>
      <c r="Y565" t="str">
        <f t="shared" si="184"/>
        <v/>
      </c>
      <c r="Z565" t="str">
        <f t="shared" si="184"/>
        <v/>
      </c>
      <c r="AA565" t="str">
        <f t="shared" si="184"/>
        <v/>
      </c>
      <c r="AC565" t="str">
        <f t="shared" si="185"/>
        <v xml:space="preserve">DFAS6KExplosive Supervision, Overtime </v>
      </c>
      <c r="AD565" t="str">
        <f t="shared" si="185"/>
        <v/>
      </c>
      <c r="AE565" t="str">
        <f t="shared" si="185"/>
        <v/>
      </c>
      <c r="AF565" t="str">
        <f t="shared" si="185"/>
        <v/>
      </c>
      <c r="AG565" t="str">
        <f t="shared" si="185"/>
        <v/>
      </c>
      <c r="AI565">
        <f t="shared" si="175"/>
        <v>1</v>
      </c>
      <c r="AJ565">
        <f t="shared" si="176"/>
        <v>372</v>
      </c>
      <c r="AK565" t="str">
        <f t="shared" si="177"/>
        <v>20181DFAS6LExplosive Supervision, Straight Time</v>
      </c>
      <c r="AL565" t="str">
        <f t="shared" si="178"/>
        <v>Explosive Supervision, Straight Time</v>
      </c>
      <c r="AM565" t="str">
        <f t="shared" si="179"/>
        <v xml:space="preserve">20181DFAS6KExplosive Supervision, Overtime </v>
      </c>
      <c r="AN565" t="str">
        <f t="shared" si="180"/>
        <v xml:space="preserve">Explosive Supervision, Overtime </v>
      </c>
      <c r="AO565" s="13">
        <f t="shared" si="181"/>
        <v>0.52380952380952384</v>
      </c>
      <c r="AP565">
        <f t="shared" si="182"/>
        <v>1</v>
      </c>
      <c r="AQ565" t="str">
        <f t="shared" si="183"/>
        <v xml:space="preserve">DFAS6LExplosive Supervision, Straight TimeDFAS6KExplosive Supervision, Overtime </v>
      </c>
    </row>
    <row r="566" spans="1:43" x14ac:dyDescent="0.35">
      <c r="A566" s="18" t="s">
        <v>1839</v>
      </c>
      <c r="B566" t="s">
        <v>1810</v>
      </c>
      <c r="C566" t="s">
        <v>1811</v>
      </c>
      <c r="D566" s="18" t="s">
        <v>1839</v>
      </c>
      <c r="E566" t="s">
        <v>1806</v>
      </c>
      <c r="F566" t="s">
        <v>1807</v>
      </c>
      <c r="G566" s="13">
        <v>0.51944444444444449</v>
      </c>
      <c r="I566">
        <v>20181</v>
      </c>
      <c r="J566" t="str">
        <f t="shared" si="166"/>
        <v xml:space="preserve">20181DFAS6LExplosive Supervision, Straight Time20181DFAS6FCargo Supervision, Straight Time </v>
      </c>
      <c r="K566" t="str">
        <f t="shared" si="167"/>
        <v>20181DFAS6LExplosive Supervision, Straight Time</v>
      </c>
      <c r="L566" t="str">
        <f t="shared" si="168"/>
        <v xml:space="preserve">20181DFAS6FCargo Supervision, Straight Time </v>
      </c>
      <c r="M566" s="13">
        <f t="shared" si="169"/>
        <v>0.51944444444444449</v>
      </c>
      <c r="N566" s="13"/>
      <c r="O566" s="19">
        <v>556</v>
      </c>
      <c r="P566">
        <f t="shared" si="170"/>
        <v>3</v>
      </c>
      <c r="Q566">
        <f t="shared" si="171"/>
        <v>372</v>
      </c>
      <c r="R566">
        <f t="shared" si="172"/>
        <v>2</v>
      </c>
      <c r="S566" t="b">
        <f t="shared" si="173"/>
        <v>1</v>
      </c>
      <c r="T566" t="b">
        <f t="shared" si="174"/>
        <v>0</v>
      </c>
      <c r="W566" t="str">
        <f t="shared" si="184"/>
        <v>DFAS6LExplosive Supervision, Straight Time</v>
      </c>
      <c r="X566" t="str">
        <f t="shared" si="184"/>
        <v/>
      </c>
      <c r="Y566" t="str">
        <f t="shared" si="184"/>
        <v/>
      </c>
      <c r="Z566" t="str">
        <f t="shared" si="184"/>
        <v/>
      </c>
      <c r="AA566" t="str">
        <f t="shared" si="184"/>
        <v/>
      </c>
      <c r="AC566" t="str">
        <f t="shared" si="185"/>
        <v xml:space="preserve">DFAS6FCargo Supervision, Straight Time </v>
      </c>
      <c r="AD566" t="str">
        <f t="shared" si="185"/>
        <v/>
      </c>
      <c r="AE566" t="str">
        <f t="shared" si="185"/>
        <v/>
      </c>
      <c r="AF566" t="str">
        <f t="shared" si="185"/>
        <v/>
      </c>
      <c r="AG566" t="str">
        <f t="shared" si="185"/>
        <v/>
      </c>
      <c r="AI566">
        <f t="shared" si="175"/>
        <v>1</v>
      </c>
      <c r="AJ566">
        <f t="shared" si="176"/>
        <v>372</v>
      </c>
      <c r="AK566" t="str">
        <f t="shared" si="177"/>
        <v>20181DFAS6LExplosive Supervision, Straight Time</v>
      </c>
      <c r="AL566" t="str">
        <f t="shared" si="178"/>
        <v>Explosive Supervision, Straight Time</v>
      </c>
      <c r="AM566" t="str">
        <f t="shared" si="179"/>
        <v xml:space="preserve">20181DFAS6FCargo Supervision, Straight Time </v>
      </c>
      <c r="AN566" t="str">
        <f t="shared" si="180"/>
        <v xml:space="preserve">Cargo Supervision, Straight Time </v>
      </c>
      <c r="AO566" s="13">
        <f t="shared" si="181"/>
        <v>0.51944444444444449</v>
      </c>
      <c r="AP566">
        <f t="shared" si="182"/>
        <v>1</v>
      </c>
      <c r="AQ566" t="str">
        <f t="shared" si="183"/>
        <v xml:space="preserve">DFAS6LExplosive Supervision, Straight TimeDFAS6FCargo Supervision, Straight Time </v>
      </c>
    </row>
    <row r="567" spans="1:43" x14ac:dyDescent="0.35">
      <c r="A567" s="18" t="s">
        <v>1839</v>
      </c>
      <c r="B567" t="s">
        <v>1810</v>
      </c>
      <c r="C567" t="s">
        <v>1811</v>
      </c>
      <c r="D567" s="18" t="s">
        <v>1839</v>
      </c>
      <c r="E567" t="s">
        <v>1812</v>
      </c>
      <c r="F567" t="s">
        <v>1813</v>
      </c>
      <c r="G567" s="13">
        <v>0.50256410256410255</v>
      </c>
      <c r="I567">
        <v>20181</v>
      </c>
      <c r="J567" t="str">
        <f t="shared" si="166"/>
        <v xml:space="preserve">20181DFAS6LExplosive Supervision, Straight Time20181DFAS6MExplosive Handling, Straight Time </v>
      </c>
      <c r="K567" t="str">
        <f t="shared" si="167"/>
        <v>20181DFAS6LExplosive Supervision, Straight Time</v>
      </c>
      <c r="L567" t="str">
        <f t="shared" si="168"/>
        <v xml:space="preserve">20181DFAS6MExplosive Handling, Straight Time </v>
      </c>
      <c r="M567" s="13">
        <f t="shared" si="169"/>
        <v>0.50256410256410255</v>
      </c>
      <c r="N567" s="13"/>
      <c r="O567" s="19">
        <v>557</v>
      </c>
      <c r="P567">
        <f t="shared" si="170"/>
        <v>3</v>
      </c>
      <c r="Q567">
        <f t="shared" si="171"/>
        <v>372</v>
      </c>
      <c r="R567">
        <f t="shared" si="172"/>
        <v>3</v>
      </c>
      <c r="S567" t="b">
        <f t="shared" si="173"/>
        <v>1</v>
      </c>
      <c r="T567" t="b">
        <f t="shared" si="174"/>
        <v>0</v>
      </c>
      <c r="W567" t="str">
        <f t="shared" si="184"/>
        <v>DFAS6LExplosive Supervision, Straight Time</v>
      </c>
      <c r="X567" t="str">
        <f t="shared" si="184"/>
        <v/>
      </c>
      <c r="Y567" t="str">
        <f t="shared" si="184"/>
        <v/>
      </c>
      <c r="Z567" t="str">
        <f t="shared" si="184"/>
        <v/>
      </c>
      <c r="AA567" t="str">
        <f t="shared" si="184"/>
        <v/>
      </c>
      <c r="AC567" t="str">
        <f t="shared" si="185"/>
        <v xml:space="preserve">DFAS6MExplosive Handling, Straight Time </v>
      </c>
      <c r="AD567" t="str">
        <f t="shared" si="185"/>
        <v/>
      </c>
      <c r="AE567" t="str">
        <f t="shared" si="185"/>
        <v/>
      </c>
      <c r="AF567" t="str">
        <f t="shared" si="185"/>
        <v/>
      </c>
      <c r="AG567" t="str">
        <f t="shared" si="185"/>
        <v/>
      </c>
      <c r="AI567">
        <f t="shared" si="175"/>
        <v>1</v>
      </c>
      <c r="AJ567">
        <f t="shared" si="176"/>
        <v>372</v>
      </c>
      <c r="AK567" t="str">
        <f t="shared" si="177"/>
        <v>20181DFAS6LExplosive Supervision, Straight Time</v>
      </c>
      <c r="AL567" t="str">
        <f t="shared" si="178"/>
        <v>Explosive Supervision, Straight Time</v>
      </c>
      <c r="AM567" t="str">
        <f t="shared" si="179"/>
        <v xml:space="preserve">20181DFAS6MExplosive Handling, Straight Time </v>
      </c>
      <c r="AN567" t="str">
        <f t="shared" si="180"/>
        <v xml:space="preserve">Explosive Handling, Straight Time </v>
      </c>
      <c r="AO567" s="13">
        <f t="shared" si="181"/>
        <v>0.50256410256410255</v>
      </c>
      <c r="AP567">
        <f t="shared" si="182"/>
        <v>1</v>
      </c>
      <c r="AQ567" t="str">
        <f t="shared" si="183"/>
        <v xml:space="preserve">DFAS6LExplosive Supervision, Straight TimeDFAS6MExplosive Handling, Straight Time </v>
      </c>
    </row>
    <row r="568" spans="1:43" x14ac:dyDescent="0.35">
      <c r="A568" s="18" t="s">
        <v>1839</v>
      </c>
      <c r="B568" t="s">
        <v>1812</v>
      </c>
      <c r="C568" t="s">
        <v>1813</v>
      </c>
      <c r="D568" s="18" t="s">
        <v>1839</v>
      </c>
      <c r="E568" t="s">
        <v>1507</v>
      </c>
      <c r="F568" t="s">
        <v>1590</v>
      </c>
      <c r="G568" s="13">
        <v>0.50285714285714289</v>
      </c>
      <c r="I568">
        <v>20181</v>
      </c>
      <c r="J568" t="str">
        <f t="shared" si="166"/>
        <v xml:space="preserve">20181DFAS6MExplosive Handling, Straight Time 20181DFAS6PExplosive Handling, Overtime </v>
      </c>
      <c r="K568" t="str">
        <f t="shared" si="167"/>
        <v xml:space="preserve">20181DFAS6MExplosive Handling, Straight Time </v>
      </c>
      <c r="L568" t="str">
        <f t="shared" si="168"/>
        <v xml:space="preserve">20181DFAS6PExplosive Handling, Overtime </v>
      </c>
      <c r="M568" s="13">
        <f t="shared" si="169"/>
        <v>0.50285714285714289</v>
      </c>
      <c r="N568" s="13"/>
      <c r="O568" s="19">
        <v>558</v>
      </c>
      <c r="P568">
        <f t="shared" si="170"/>
        <v>2</v>
      </c>
      <c r="Q568">
        <f t="shared" si="171"/>
        <v>373</v>
      </c>
      <c r="R568">
        <f t="shared" si="172"/>
        <v>1</v>
      </c>
      <c r="S568" t="b">
        <f t="shared" si="173"/>
        <v>1</v>
      </c>
      <c r="T568" t="b">
        <f t="shared" si="174"/>
        <v>0</v>
      </c>
      <c r="W568" t="str">
        <f t="shared" si="184"/>
        <v xml:space="preserve">DFAS6MExplosive Handling, Straight Time </v>
      </c>
      <c r="X568" t="str">
        <f t="shared" si="184"/>
        <v/>
      </c>
      <c r="Y568" t="str">
        <f t="shared" si="184"/>
        <v/>
      </c>
      <c r="Z568" t="str">
        <f t="shared" si="184"/>
        <v/>
      </c>
      <c r="AA568" t="str">
        <f t="shared" si="184"/>
        <v/>
      </c>
      <c r="AC568" t="str">
        <f t="shared" si="185"/>
        <v xml:space="preserve">DFAS6PExplosive Handling, Overtime </v>
      </c>
      <c r="AD568" t="str">
        <f t="shared" si="185"/>
        <v/>
      </c>
      <c r="AE568" t="str">
        <f t="shared" si="185"/>
        <v/>
      </c>
      <c r="AF568" t="str">
        <f t="shared" si="185"/>
        <v/>
      </c>
      <c r="AG568" t="str">
        <f t="shared" si="185"/>
        <v/>
      </c>
      <c r="AI568">
        <f t="shared" si="175"/>
        <v>1</v>
      </c>
      <c r="AJ568">
        <f t="shared" si="176"/>
        <v>373</v>
      </c>
      <c r="AK568" t="str">
        <f t="shared" si="177"/>
        <v xml:space="preserve">20181DFAS6MExplosive Handling, Straight Time </v>
      </c>
      <c r="AL568" t="str">
        <f t="shared" si="178"/>
        <v xml:space="preserve">Explosive Handling, Straight Time </v>
      </c>
      <c r="AM568" t="str">
        <f t="shared" si="179"/>
        <v xml:space="preserve">20181DFAS6PExplosive Handling, Overtime </v>
      </c>
      <c r="AN568" t="str">
        <f t="shared" si="180"/>
        <v xml:space="preserve">Explosive Handling, Overtime </v>
      </c>
      <c r="AO568" s="13">
        <f t="shared" si="181"/>
        <v>0.50285714285714289</v>
      </c>
      <c r="AP568">
        <f t="shared" si="182"/>
        <v>1</v>
      </c>
      <c r="AQ568" t="str">
        <f t="shared" si="183"/>
        <v xml:space="preserve">DFAS6MExplosive Handling, Straight Time DFAS6PExplosive Handling, Overtime </v>
      </c>
    </row>
    <row r="569" spans="1:43" x14ac:dyDescent="0.35">
      <c r="A569" s="18" t="s">
        <v>1839</v>
      </c>
      <c r="B569" t="s">
        <v>1812</v>
      </c>
      <c r="C569" t="s">
        <v>1813</v>
      </c>
      <c r="D569" s="18" t="s">
        <v>1839</v>
      </c>
      <c r="E569" t="s">
        <v>1810</v>
      </c>
      <c r="F569" t="s">
        <v>1811</v>
      </c>
      <c r="G569" s="13">
        <v>0.50256410256410255</v>
      </c>
      <c r="I569">
        <v>20181</v>
      </c>
      <c r="J569" t="str">
        <f t="shared" si="166"/>
        <v>20181DFAS6MExplosive Handling, Straight Time 20181DFAS6LExplosive Supervision, Straight Time</v>
      </c>
      <c r="K569" t="str">
        <f t="shared" si="167"/>
        <v xml:space="preserve">20181DFAS6MExplosive Handling, Straight Time </v>
      </c>
      <c r="L569" t="str">
        <f t="shared" si="168"/>
        <v>20181DFAS6LExplosive Supervision, Straight Time</v>
      </c>
      <c r="M569" s="13">
        <f t="shared" si="169"/>
        <v>0.50256410256410255</v>
      </c>
      <c r="N569" s="13"/>
      <c r="O569" s="19">
        <v>559</v>
      </c>
      <c r="P569">
        <f t="shared" si="170"/>
        <v>2</v>
      </c>
      <c r="Q569">
        <f t="shared" si="171"/>
        <v>373</v>
      </c>
      <c r="R569">
        <f t="shared" si="172"/>
        <v>2</v>
      </c>
      <c r="S569" t="b">
        <f t="shared" si="173"/>
        <v>1</v>
      </c>
      <c r="T569" t="b">
        <f t="shared" si="174"/>
        <v>0</v>
      </c>
      <c r="W569" t="str">
        <f t="shared" si="184"/>
        <v xml:space="preserve">DFAS6MExplosive Handling, Straight Time </v>
      </c>
      <c r="X569" t="str">
        <f t="shared" si="184"/>
        <v/>
      </c>
      <c r="Y569" t="str">
        <f t="shared" si="184"/>
        <v/>
      </c>
      <c r="Z569" t="str">
        <f t="shared" si="184"/>
        <v/>
      </c>
      <c r="AA569" t="str">
        <f t="shared" si="184"/>
        <v/>
      </c>
      <c r="AC569" t="str">
        <f t="shared" si="185"/>
        <v>DFAS6LExplosive Supervision, Straight Time</v>
      </c>
      <c r="AD569" t="str">
        <f t="shared" si="185"/>
        <v/>
      </c>
      <c r="AE569" t="str">
        <f t="shared" si="185"/>
        <v/>
      </c>
      <c r="AF569" t="str">
        <f t="shared" si="185"/>
        <v/>
      </c>
      <c r="AG569" t="str">
        <f t="shared" si="185"/>
        <v/>
      </c>
      <c r="AI569">
        <f t="shared" si="175"/>
        <v>1</v>
      </c>
      <c r="AJ569">
        <f t="shared" si="176"/>
        <v>373</v>
      </c>
      <c r="AK569" t="str">
        <f t="shared" si="177"/>
        <v xml:space="preserve">20181DFAS6MExplosive Handling, Straight Time </v>
      </c>
      <c r="AL569" t="str">
        <f t="shared" si="178"/>
        <v xml:space="preserve">Explosive Handling, Straight Time </v>
      </c>
      <c r="AM569" t="str">
        <f t="shared" si="179"/>
        <v>20181DFAS6LExplosive Supervision, Straight Time</v>
      </c>
      <c r="AN569" t="str">
        <f t="shared" si="180"/>
        <v>Explosive Supervision, Straight Time</v>
      </c>
      <c r="AO569" s="13">
        <f t="shared" si="181"/>
        <v>0.50256410256410255</v>
      </c>
      <c r="AP569">
        <f t="shared" si="182"/>
        <v>1</v>
      </c>
      <c r="AQ569" t="str">
        <f t="shared" si="183"/>
        <v>DFAS6MExplosive Handling, Straight Time DFAS6LExplosive Supervision, Straight Time</v>
      </c>
    </row>
    <row r="570" spans="1:43" x14ac:dyDescent="0.35">
      <c r="A570" s="18" t="s">
        <v>1839</v>
      </c>
      <c r="B570" t="s">
        <v>1814</v>
      </c>
      <c r="C570" t="s">
        <v>1815</v>
      </c>
      <c r="D570" s="18"/>
      <c r="G570" s="13">
        <v>0</v>
      </c>
      <c r="I570">
        <v>20181</v>
      </c>
      <c r="J570" t="str">
        <f t="shared" si="166"/>
        <v>20181DFASRARegular20181</v>
      </c>
      <c r="K570" t="str">
        <f t="shared" si="167"/>
        <v>20181DFASRARegular</v>
      </c>
      <c r="L570" t="str">
        <f t="shared" si="168"/>
        <v>20181</v>
      </c>
      <c r="M570" s="13">
        <f t="shared" si="169"/>
        <v>0</v>
      </c>
      <c r="N570" s="13"/>
      <c r="O570" s="19">
        <v>560</v>
      </c>
      <c r="P570">
        <f t="shared" si="170"/>
        <v>2</v>
      </c>
      <c r="Q570">
        <f t="shared" si="171"/>
        <v>374</v>
      </c>
      <c r="R570">
        <f t="shared" si="172"/>
        <v>1</v>
      </c>
      <c r="S570" t="b">
        <f t="shared" si="173"/>
        <v>0</v>
      </c>
      <c r="T570" t="b">
        <f t="shared" si="174"/>
        <v>0</v>
      </c>
      <c r="W570" t="str">
        <f t="shared" si="184"/>
        <v>DFASRARegular</v>
      </c>
      <c r="X570" t="str">
        <f t="shared" si="184"/>
        <v/>
      </c>
      <c r="Y570" t="str">
        <f t="shared" si="184"/>
        <v/>
      </c>
      <c r="Z570" t="str">
        <f t="shared" si="184"/>
        <v/>
      </c>
      <c r="AA570" t="str">
        <f t="shared" si="184"/>
        <v/>
      </c>
      <c r="AC570" t="str">
        <f t="shared" si="185"/>
        <v/>
      </c>
      <c r="AD570" t="str">
        <f t="shared" si="185"/>
        <v/>
      </c>
      <c r="AE570" t="str">
        <f t="shared" si="185"/>
        <v/>
      </c>
      <c r="AF570" t="str">
        <f t="shared" si="185"/>
        <v/>
      </c>
      <c r="AG570" t="str">
        <f t="shared" si="185"/>
        <v/>
      </c>
      <c r="AI570">
        <f t="shared" si="175"/>
        <v>1</v>
      </c>
      <c r="AJ570">
        <f t="shared" si="176"/>
        <v>374</v>
      </c>
      <c r="AK570" t="str">
        <f t="shared" si="177"/>
        <v>20181DFASRARegular</v>
      </c>
      <c r="AL570" t="str">
        <f t="shared" si="178"/>
        <v>Regular</v>
      </c>
      <c r="AM570" t="str">
        <f t="shared" si="179"/>
        <v>20181</v>
      </c>
      <c r="AN570" t="str">
        <f t="shared" si="180"/>
        <v/>
      </c>
      <c r="AO570" s="13">
        <f t="shared" si="181"/>
        <v>0</v>
      </c>
      <c r="AP570">
        <f t="shared" si="182"/>
        <v>1</v>
      </c>
      <c r="AQ570" t="str">
        <f t="shared" si="183"/>
        <v>DFASRARegular</v>
      </c>
    </row>
    <row r="571" spans="1:43" x14ac:dyDescent="0.35">
      <c r="A571" s="18" t="s">
        <v>1839</v>
      </c>
      <c r="B571" t="s">
        <v>494</v>
      </c>
      <c r="C571" t="s">
        <v>1821</v>
      </c>
      <c r="D571" s="18" t="s">
        <v>1839</v>
      </c>
      <c r="E571" t="s">
        <v>490</v>
      </c>
      <c r="F571" t="s">
        <v>660</v>
      </c>
      <c r="G571" s="13">
        <v>0.51136363636363635</v>
      </c>
      <c r="I571">
        <v>20181</v>
      </c>
      <c r="J571" t="str">
        <f t="shared" si="166"/>
        <v xml:space="preserve">20181DFASPFLump Sum - Advanced Sick 20181DFASPBLump Sum - Advanced Annual </v>
      </c>
      <c r="K571" t="str">
        <f t="shared" si="167"/>
        <v xml:space="preserve">20181DFASPFLump Sum - Advanced Sick </v>
      </c>
      <c r="L571" t="str">
        <f t="shared" si="168"/>
        <v xml:space="preserve">20181DFASPBLump Sum - Advanced Annual </v>
      </c>
      <c r="M571" s="13">
        <f t="shared" si="169"/>
        <v>0.51136363636363635</v>
      </c>
      <c r="N571" s="13"/>
      <c r="O571" s="19">
        <v>561</v>
      </c>
      <c r="P571">
        <f t="shared" si="170"/>
        <v>1</v>
      </c>
      <c r="Q571">
        <f t="shared" si="171"/>
        <v>375</v>
      </c>
      <c r="R571">
        <f t="shared" si="172"/>
        <v>1</v>
      </c>
      <c r="S571" t="b">
        <f t="shared" si="173"/>
        <v>1</v>
      </c>
      <c r="T571" t="b">
        <f t="shared" si="174"/>
        <v>0</v>
      </c>
      <c r="W571" t="str">
        <f t="shared" si="184"/>
        <v xml:space="preserve">DFASPFLump Sum - Advanced Sick </v>
      </c>
      <c r="X571" t="str">
        <f t="shared" si="184"/>
        <v/>
      </c>
      <c r="Y571" t="str">
        <f t="shared" si="184"/>
        <v/>
      </c>
      <c r="Z571" t="str">
        <f t="shared" si="184"/>
        <v/>
      </c>
      <c r="AA571" t="str">
        <f t="shared" si="184"/>
        <v/>
      </c>
      <c r="AC571" t="str">
        <f t="shared" si="185"/>
        <v xml:space="preserve">DFASPBLump Sum - Advanced Annual </v>
      </c>
      <c r="AD571" t="str">
        <f t="shared" si="185"/>
        <v/>
      </c>
      <c r="AE571" t="str">
        <f t="shared" si="185"/>
        <v/>
      </c>
      <c r="AF571" t="str">
        <f t="shared" si="185"/>
        <v/>
      </c>
      <c r="AG571" t="str">
        <f t="shared" si="185"/>
        <v/>
      </c>
      <c r="AI571">
        <f t="shared" si="175"/>
        <v>1</v>
      </c>
      <c r="AJ571">
        <f t="shared" si="176"/>
        <v>375</v>
      </c>
      <c r="AK571" t="str">
        <f t="shared" si="177"/>
        <v xml:space="preserve">20181DFASPFLump Sum - Advanced Sick </v>
      </c>
      <c r="AL571" t="str">
        <f t="shared" si="178"/>
        <v xml:space="preserve">Lump Sum - Advanced Sick </v>
      </c>
      <c r="AM571" t="str">
        <f t="shared" si="179"/>
        <v xml:space="preserve">20181DFASPBLump Sum - Advanced Annual </v>
      </c>
      <c r="AN571" t="str">
        <f t="shared" si="180"/>
        <v xml:space="preserve">Lump Sum - Advanced Annual </v>
      </c>
      <c r="AO571" s="13">
        <f t="shared" si="181"/>
        <v>0.51136363636363635</v>
      </c>
      <c r="AP571">
        <f t="shared" si="182"/>
        <v>1</v>
      </c>
      <c r="AQ571" t="str">
        <f t="shared" si="183"/>
        <v xml:space="preserve">DFASPFLump Sum - Advanced Sick DFASPBLump Sum - Advanced Annual </v>
      </c>
    </row>
    <row r="572" spans="1:43" x14ac:dyDescent="0.35">
      <c r="A572" s="18" t="s">
        <v>1839</v>
      </c>
      <c r="B572" t="s">
        <v>1261</v>
      </c>
      <c r="C572" t="s">
        <v>1822</v>
      </c>
      <c r="D572" s="18"/>
      <c r="G572" s="13">
        <v>0</v>
      </c>
      <c r="I572">
        <v>20181</v>
      </c>
      <c r="J572" t="str">
        <f t="shared" si="166"/>
        <v>20181DFASLGSick leave, advanced20181</v>
      </c>
      <c r="K572" t="str">
        <f t="shared" si="167"/>
        <v>20181DFASLGSick leave, advanced</v>
      </c>
      <c r="L572" t="str">
        <f t="shared" si="168"/>
        <v>20181</v>
      </c>
      <c r="M572" s="13">
        <f t="shared" si="169"/>
        <v>0</v>
      </c>
      <c r="N572" s="13"/>
      <c r="O572" s="19">
        <v>562</v>
      </c>
      <c r="P572">
        <f t="shared" si="170"/>
        <v>1</v>
      </c>
      <c r="Q572">
        <f t="shared" si="171"/>
        <v>376</v>
      </c>
      <c r="R572">
        <f t="shared" si="172"/>
        <v>1</v>
      </c>
      <c r="S572" t="b">
        <f t="shared" si="173"/>
        <v>0</v>
      </c>
      <c r="T572" t="b">
        <f t="shared" si="174"/>
        <v>0</v>
      </c>
      <c r="W572" t="str">
        <f t="shared" si="184"/>
        <v>DFASLGSick leave, advanced</v>
      </c>
      <c r="X572" t="str">
        <f t="shared" si="184"/>
        <v/>
      </c>
      <c r="Y572" t="str">
        <f t="shared" si="184"/>
        <v/>
      </c>
      <c r="Z572" t="str">
        <f t="shared" si="184"/>
        <v/>
      </c>
      <c r="AA572" t="str">
        <f t="shared" si="184"/>
        <v/>
      </c>
      <c r="AC572" t="str">
        <f t="shared" si="185"/>
        <v/>
      </c>
      <c r="AD572" t="str">
        <f t="shared" si="185"/>
        <v/>
      </c>
      <c r="AE572" t="str">
        <f t="shared" si="185"/>
        <v/>
      </c>
      <c r="AF572" t="str">
        <f t="shared" si="185"/>
        <v/>
      </c>
      <c r="AG572" t="str">
        <f t="shared" si="185"/>
        <v/>
      </c>
      <c r="AI572">
        <f t="shared" si="175"/>
        <v>1</v>
      </c>
      <c r="AJ572">
        <f t="shared" si="176"/>
        <v>376</v>
      </c>
      <c r="AK572" t="str">
        <f t="shared" si="177"/>
        <v>20181DFASLGSick leave, advanced</v>
      </c>
      <c r="AL572" t="str">
        <f t="shared" si="178"/>
        <v>Sick leave, advanced</v>
      </c>
      <c r="AM572" t="str">
        <f t="shared" si="179"/>
        <v>20181</v>
      </c>
      <c r="AN572" t="str">
        <f t="shared" si="180"/>
        <v/>
      </c>
      <c r="AO572" s="13">
        <f t="shared" si="181"/>
        <v>0</v>
      </c>
      <c r="AP572">
        <f t="shared" si="182"/>
        <v>1</v>
      </c>
      <c r="AQ572" t="str">
        <f t="shared" si="183"/>
        <v>DFASLGSick leave, advanced</v>
      </c>
    </row>
    <row r="573" spans="1:43" x14ac:dyDescent="0.35">
      <c r="A573" s="18" t="s">
        <v>1839</v>
      </c>
      <c r="B573" t="s">
        <v>1267</v>
      </c>
      <c r="C573" t="s">
        <v>1823</v>
      </c>
      <c r="D573" s="18"/>
      <c r="G573" s="13">
        <v>0</v>
      </c>
      <c r="I573">
        <v>20181</v>
      </c>
      <c r="J573" t="str">
        <f t="shared" si="166"/>
        <v>20181DFASLSSick leave20181</v>
      </c>
      <c r="K573" t="str">
        <f t="shared" si="167"/>
        <v>20181DFASLSSick leave</v>
      </c>
      <c r="L573" t="str">
        <f t="shared" si="168"/>
        <v>20181</v>
      </c>
      <c r="M573" s="13">
        <f t="shared" si="169"/>
        <v>0</v>
      </c>
      <c r="N573" s="13"/>
      <c r="O573" s="19">
        <v>563</v>
      </c>
      <c r="P573">
        <f t="shared" si="170"/>
        <v>24</v>
      </c>
      <c r="Q573">
        <f t="shared" si="171"/>
        <v>377</v>
      </c>
      <c r="R573">
        <f t="shared" si="172"/>
        <v>1</v>
      </c>
      <c r="S573" t="b">
        <f t="shared" si="173"/>
        <v>0</v>
      </c>
      <c r="T573" t="b">
        <f t="shared" si="174"/>
        <v>0</v>
      </c>
      <c r="W573" t="str">
        <f t="shared" si="184"/>
        <v>DFASLSSick leave</v>
      </c>
      <c r="X573" t="str">
        <f t="shared" si="184"/>
        <v/>
      </c>
      <c r="Y573" t="str">
        <f t="shared" si="184"/>
        <v/>
      </c>
      <c r="Z573" t="str">
        <f t="shared" si="184"/>
        <v/>
      </c>
      <c r="AA573" t="str">
        <f t="shared" si="184"/>
        <v/>
      </c>
      <c r="AC573" t="str">
        <f t="shared" si="185"/>
        <v/>
      </c>
      <c r="AD573" t="str">
        <f t="shared" si="185"/>
        <v/>
      </c>
      <c r="AE573" t="str">
        <f t="shared" si="185"/>
        <v/>
      </c>
      <c r="AF573" t="str">
        <f t="shared" si="185"/>
        <v/>
      </c>
      <c r="AG573" t="str">
        <f t="shared" si="185"/>
        <v/>
      </c>
      <c r="AI573">
        <f t="shared" si="175"/>
        <v>1</v>
      </c>
      <c r="AJ573">
        <f t="shared" si="176"/>
        <v>377</v>
      </c>
      <c r="AK573" t="str">
        <f t="shared" si="177"/>
        <v>20181DFASLSSick leave</v>
      </c>
      <c r="AL573" t="str">
        <f t="shared" si="178"/>
        <v>Sick leave</v>
      </c>
      <c r="AM573" t="str">
        <f t="shared" si="179"/>
        <v>20181</v>
      </c>
      <c r="AN573" t="str">
        <f t="shared" si="180"/>
        <v/>
      </c>
      <c r="AO573" s="13">
        <f t="shared" si="181"/>
        <v>0</v>
      </c>
      <c r="AP573">
        <f t="shared" si="182"/>
        <v>1</v>
      </c>
      <c r="AQ573" t="str">
        <f t="shared" si="183"/>
        <v>DFASLSSick leave</v>
      </c>
    </row>
    <row r="574" spans="1:43" x14ac:dyDescent="0.35">
      <c r="A574" s="18" t="s">
        <v>1839</v>
      </c>
      <c r="B574" t="s">
        <v>1276</v>
      </c>
      <c r="C574" t="s">
        <v>1829</v>
      </c>
      <c r="D574" s="18"/>
      <c r="G574" s="13">
        <v>0</v>
      </c>
      <c r="I574">
        <v>20181</v>
      </c>
      <c r="J574" t="str">
        <f t="shared" si="166"/>
        <v>20181DFASL9Emergency leave taken (Emergency Leave Transfer Program, ELTP)20181</v>
      </c>
      <c r="K574" t="str">
        <f t="shared" si="167"/>
        <v>20181DFASL9Emergency leave taken (Emergency Leave Transfer Program, ELTP)</v>
      </c>
      <c r="L574" t="str">
        <f t="shared" si="168"/>
        <v>20181</v>
      </c>
      <c r="M574" s="13">
        <f t="shared" si="169"/>
        <v>0</v>
      </c>
      <c r="N574" s="13"/>
      <c r="O574" s="19">
        <v>564</v>
      </c>
      <c r="P574">
        <f t="shared" si="170"/>
        <v>1</v>
      </c>
      <c r="Q574">
        <f t="shared" si="171"/>
        <v>378</v>
      </c>
      <c r="R574">
        <f t="shared" si="172"/>
        <v>1</v>
      </c>
      <c r="S574" t="b">
        <f t="shared" si="173"/>
        <v>0</v>
      </c>
      <c r="T574" t="b">
        <f t="shared" si="174"/>
        <v>0</v>
      </c>
      <c r="W574" t="str">
        <f t="shared" si="184"/>
        <v>DFASL9Emergency leave taken (Emergency Leave Transfer Program, ELTP)</v>
      </c>
      <c r="X574" t="str">
        <f t="shared" si="184"/>
        <v/>
      </c>
      <c r="Y574" t="str">
        <f t="shared" si="184"/>
        <v/>
      </c>
      <c r="Z574" t="str">
        <f t="shared" si="184"/>
        <v/>
      </c>
      <c r="AA574" t="str">
        <f t="shared" si="184"/>
        <v/>
      </c>
      <c r="AC574" t="str">
        <f t="shared" si="185"/>
        <v/>
      </c>
      <c r="AD574" t="str">
        <f t="shared" si="185"/>
        <v/>
      </c>
      <c r="AE574" t="str">
        <f t="shared" si="185"/>
        <v/>
      </c>
      <c r="AF574" t="str">
        <f t="shared" si="185"/>
        <v/>
      </c>
      <c r="AG574" t="str">
        <f t="shared" si="185"/>
        <v/>
      </c>
      <c r="AI574">
        <f t="shared" si="175"/>
        <v>1</v>
      </c>
      <c r="AJ574">
        <f t="shared" si="176"/>
        <v>378</v>
      </c>
      <c r="AK574" t="str">
        <f t="shared" si="177"/>
        <v>20181DFASL9Emergency leave taken (Emergency Leave Transfer Program, ELTP)</v>
      </c>
      <c r="AL574" t="str">
        <f t="shared" si="178"/>
        <v>Emergency leave taken (Emergency Leave Transfer Program, ELTP)</v>
      </c>
      <c r="AM574" t="str">
        <f t="shared" si="179"/>
        <v>20181</v>
      </c>
      <c r="AN574" t="str">
        <f t="shared" si="180"/>
        <v/>
      </c>
      <c r="AO574" s="13">
        <f t="shared" si="181"/>
        <v>0</v>
      </c>
      <c r="AP574">
        <f t="shared" si="182"/>
        <v>1</v>
      </c>
      <c r="AQ574" t="str">
        <f t="shared" si="183"/>
        <v>DFASL9Emergency leave taken (Emergency Leave Transfer Program, ELTP)</v>
      </c>
    </row>
    <row r="575" spans="1:43" x14ac:dyDescent="0.35">
      <c r="A575" s="18" t="s">
        <v>1839</v>
      </c>
      <c r="B575" t="s">
        <v>1828</v>
      </c>
      <c r="C575" t="s">
        <v>1830</v>
      </c>
      <c r="D575" s="18"/>
      <c r="G575" s="13">
        <v>0</v>
      </c>
      <c r="I575">
        <v>20181</v>
      </c>
      <c r="J575" t="str">
        <f t="shared" si="166"/>
        <v>20181DFASIAInterface Award20181</v>
      </c>
      <c r="K575" t="str">
        <f t="shared" si="167"/>
        <v>20181DFASIAInterface Award</v>
      </c>
      <c r="L575" t="str">
        <f t="shared" si="168"/>
        <v>20181</v>
      </c>
      <c r="M575" s="13">
        <f t="shared" si="169"/>
        <v>0</v>
      </c>
      <c r="N575" s="13"/>
      <c r="O575" s="19">
        <v>565</v>
      </c>
      <c r="P575">
        <f t="shared" si="170"/>
        <v>1</v>
      </c>
      <c r="Q575">
        <f t="shared" si="171"/>
        <v>379</v>
      </c>
      <c r="R575">
        <f t="shared" si="172"/>
        <v>1</v>
      </c>
      <c r="S575" t="b">
        <f t="shared" si="173"/>
        <v>0</v>
      </c>
      <c r="T575" t="b">
        <f t="shared" si="174"/>
        <v>0</v>
      </c>
      <c r="W575" t="str">
        <f t="shared" si="184"/>
        <v>DFASIAInterface Award</v>
      </c>
      <c r="X575" t="str">
        <f t="shared" si="184"/>
        <v/>
      </c>
      <c r="Y575" t="str">
        <f t="shared" si="184"/>
        <v/>
      </c>
      <c r="Z575" t="str">
        <f t="shared" si="184"/>
        <v/>
      </c>
      <c r="AA575" t="str">
        <f t="shared" si="184"/>
        <v/>
      </c>
      <c r="AC575" t="str">
        <f t="shared" si="185"/>
        <v/>
      </c>
      <c r="AD575" t="str">
        <f t="shared" si="185"/>
        <v/>
      </c>
      <c r="AE575" t="str">
        <f t="shared" si="185"/>
        <v/>
      </c>
      <c r="AF575" t="str">
        <f t="shared" si="185"/>
        <v/>
      </c>
      <c r="AG575" t="str">
        <f t="shared" si="185"/>
        <v/>
      </c>
      <c r="AI575">
        <f t="shared" si="175"/>
        <v>1</v>
      </c>
      <c r="AJ575">
        <f t="shared" si="176"/>
        <v>379</v>
      </c>
      <c r="AK575" t="str">
        <f t="shared" si="177"/>
        <v>20181DFASIAInterface Award</v>
      </c>
      <c r="AL575" t="str">
        <f t="shared" si="178"/>
        <v>Interface Award</v>
      </c>
      <c r="AM575" t="str">
        <f t="shared" si="179"/>
        <v>20181</v>
      </c>
      <c r="AN575" t="str">
        <f t="shared" si="180"/>
        <v/>
      </c>
      <c r="AO575" s="13">
        <f t="shared" si="181"/>
        <v>0</v>
      </c>
      <c r="AP575">
        <f t="shared" si="182"/>
        <v>1</v>
      </c>
      <c r="AQ575" t="str">
        <f t="shared" si="183"/>
        <v>DFASIAInterface Award</v>
      </c>
    </row>
    <row r="576" spans="1:43" x14ac:dyDescent="0.35">
      <c r="A576" s="18" t="s">
        <v>1839</v>
      </c>
      <c r="B576" t="s">
        <v>1831</v>
      </c>
      <c r="C576" t="s">
        <v>1832</v>
      </c>
      <c r="D576" s="18"/>
      <c r="G576" s="13">
        <v>0</v>
      </c>
      <c r="I576">
        <v>20181</v>
      </c>
      <c r="J576" t="str">
        <f t="shared" si="166"/>
        <v>20181DFASIEInterface EPV20181</v>
      </c>
      <c r="K576" t="str">
        <f t="shared" si="167"/>
        <v>20181DFASIEInterface EPV</v>
      </c>
      <c r="L576" t="str">
        <f t="shared" si="168"/>
        <v>20181</v>
      </c>
      <c r="M576" s="13">
        <f t="shared" si="169"/>
        <v>0</v>
      </c>
      <c r="N576" s="13"/>
      <c r="O576" s="19">
        <v>566</v>
      </c>
      <c r="P576">
        <f t="shared" si="170"/>
        <v>1</v>
      </c>
      <c r="Q576">
        <f t="shared" si="171"/>
        <v>380</v>
      </c>
      <c r="R576">
        <f t="shared" si="172"/>
        <v>1</v>
      </c>
      <c r="S576" t="b">
        <f t="shared" si="173"/>
        <v>0</v>
      </c>
      <c r="T576" t="b">
        <f t="shared" si="174"/>
        <v>0</v>
      </c>
      <c r="W576" t="str">
        <f t="shared" si="184"/>
        <v>DFASIEInterface EPV</v>
      </c>
      <c r="X576" t="str">
        <f t="shared" si="184"/>
        <v/>
      </c>
      <c r="Y576" t="str">
        <f t="shared" si="184"/>
        <v/>
      </c>
      <c r="Z576" t="str">
        <f t="shared" si="184"/>
        <v/>
      </c>
      <c r="AA576" t="str">
        <f t="shared" si="184"/>
        <v/>
      </c>
      <c r="AC576" t="str">
        <f t="shared" si="185"/>
        <v/>
      </c>
      <c r="AD576" t="str">
        <f t="shared" si="185"/>
        <v/>
      </c>
      <c r="AE576" t="str">
        <f t="shared" si="185"/>
        <v/>
      </c>
      <c r="AF576" t="str">
        <f t="shared" si="185"/>
        <v/>
      </c>
      <c r="AG576" t="str">
        <f t="shared" si="185"/>
        <v/>
      </c>
      <c r="AI576">
        <f t="shared" si="175"/>
        <v>1</v>
      </c>
      <c r="AJ576">
        <f t="shared" si="176"/>
        <v>380</v>
      </c>
      <c r="AK576" t="str">
        <f t="shared" si="177"/>
        <v>20181DFASIEInterface EPV</v>
      </c>
      <c r="AL576" t="str">
        <f t="shared" si="178"/>
        <v>Interface EPV</v>
      </c>
      <c r="AM576" t="str">
        <f t="shared" si="179"/>
        <v>20181</v>
      </c>
      <c r="AN576" t="str">
        <f t="shared" si="180"/>
        <v/>
      </c>
      <c r="AO576" s="13">
        <f t="shared" si="181"/>
        <v>0</v>
      </c>
      <c r="AP576">
        <f t="shared" si="182"/>
        <v>1</v>
      </c>
      <c r="AQ576" t="str">
        <f t="shared" si="183"/>
        <v>DFASIEInterface EPV</v>
      </c>
    </row>
    <row r="577" spans="1:43" x14ac:dyDescent="0.35">
      <c r="A577" s="18" t="s">
        <v>1839</v>
      </c>
      <c r="B577" t="s">
        <v>1833</v>
      </c>
      <c r="C577" t="s">
        <v>1834</v>
      </c>
      <c r="D577" s="18"/>
      <c r="G577" s="13">
        <v>0</v>
      </c>
      <c r="I577">
        <v>20181</v>
      </c>
      <c r="J577" t="str">
        <f t="shared" si="166"/>
        <v>20181DFASIPInterface PCS20181</v>
      </c>
      <c r="K577" t="str">
        <f t="shared" si="167"/>
        <v>20181DFASIPInterface PCS</v>
      </c>
      <c r="L577" t="str">
        <f t="shared" si="168"/>
        <v>20181</v>
      </c>
      <c r="M577" s="13">
        <f t="shared" si="169"/>
        <v>0</v>
      </c>
      <c r="N577" s="13"/>
      <c r="O577" s="19">
        <v>567</v>
      </c>
      <c r="P577">
        <f t="shared" si="170"/>
        <v>1</v>
      </c>
      <c r="Q577">
        <f t="shared" si="171"/>
        <v>381</v>
      </c>
      <c r="R577">
        <f t="shared" si="172"/>
        <v>1</v>
      </c>
      <c r="S577" t="b">
        <f t="shared" si="173"/>
        <v>0</v>
      </c>
      <c r="T577" t="b">
        <f t="shared" si="174"/>
        <v>0</v>
      </c>
      <c r="W577" t="str">
        <f t="shared" si="184"/>
        <v>DFASIPInterface PCS</v>
      </c>
      <c r="X577" t="str">
        <f t="shared" si="184"/>
        <v/>
      </c>
      <c r="Y577" t="str">
        <f t="shared" si="184"/>
        <v/>
      </c>
      <c r="Z577" t="str">
        <f t="shared" si="184"/>
        <v/>
      </c>
      <c r="AA577" t="str">
        <f t="shared" si="184"/>
        <v/>
      </c>
      <c r="AC577" t="str">
        <f t="shared" si="185"/>
        <v/>
      </c>
      <c r="AD577" t="str">
        <f t="shared" si="185"/>
        <v/>
      </c>
      <c r="AE577" t="str">
        <f t="shared" si="185"/>
        <v/>
      </c>
      <c r="AF577" t="str">
        <f t="shared" si="185"/>
        <v/>
      </c>
      <c r="AG577" t="str">
        <f t="shared" si="185"/>
        <v/>
      </c>
      <c r="AI577">
        <f t="shared" si="175"/>
        <v>1</v>
      </c>
      <c r="AJ577">
        <f t="shared" si="176"/>
        <v>381</v>
      </c>
      <c r="AK577" t="str">
        <f t="shared" si="177"/>
        <v>20181DFASIPInterface PCS</v>
      </c>
      <c r="AL577" t="str">
        <f t="shared" si="178"/>
        <v>Interface PCS</v>
      </c>
      <c r="AM577" t="str">
        <f t="shared" si="179"/>
        <v>20181</v>
      </c>
      <c r="AN577" t="str">
        <f t="shared" si="180"/>
        <v/>
      </c>
      <c r="AO577" s="13">
        <f t="shared" si="181"/>
        <v>0</v>
      </c>
      <c r="AP577">
        <f t="shared" si="182"/>
        <v>1</v>
      </c>
      <c r="AQ577" t="str">
        <f t="shared" si="183"/>
        <v>DFASIPInterface PCS</v>
      </c>
    </row>
    <row r="578" spans="1:43" x14ac:dyDescent="0.35">
      <c r="A578" s="18" t="s">
        <v>1836</v>
      </c>
      <c r="B578">
        <v>104</v>
      </c>
      <c r="C578" t="s">
        <v>2</v>
      </c>
      <c r="D578" s="18"/>
      <c r="G578" s="13">
        <v>0</v>
      </c>
      <c r="I578">
        <v>20181</v>
      </c>
      <c r="J578" t="str">
        <f t="shared" si="166"/>
        <v>20181GSA104HOLIDAY PAY20181</v>
      </c>
      <c r="K578" t="str">
        <f t="shared" si="167"/>
        <v>20181GSA104HOLIDAY PAY</v>
      </c>
      <c r="L578" t="str">
        <f t="shared" si="168"/>
        <v>20181</v>
      </c>
      <c r="M578" s="13">
        <f t="shared" si="169"/>
        <v>0</v>
      </c>
      <c r="N578" s="13"/>
      <c r="O578" s="19">
        <v>568</v>
      </c>
      <c r="P578">
        <f t="shared" si="170"/>
        <v>1</v>
      </c>
      <c r="Q578">
        <f t="shared" si="171"/>
        <v>382</v>
      </c>
      <c r="R578">
        <f t="shared" si="172"/>
        <v>1</v>
      </c>
      <c r="S578" t="b">
        <f t="shared" si="173"/>
        <v>0</v>
      </c>
      <c r="T578" t="b">
        <f t="shared" si="174"/>
        <v>0</v>
      </c>
      <c r="W578" t="str">
        <f t="shared" si="184"/>
        <v/>
      </c>
      <c r="X578" t="str">
        <f t="shared" si="184"/>
        <v>GSA104HOLIDAY PAY</v>
      </c>
      <c r="Y578" t="str">
        <f t="shared" si="184"/>
        <v/>
      </c>
      <c r="Z578" t="str">
        <f t="shared" si="184"/>
        <v/>
      </c>
      <c r="AA578" t="str">
        <f t="shared" si="184"/>
        <v/>
      </c>
      <c r="AC578" t="str">
        <f t="shared" si="185"/>
        <v/>
      </c>
      <c r="AD578" t="str">
        <f t="shared" si="185"/>
        <v/>
      </c>
      <c r="AE578" t="str">
        <f t="shared" si="185"/>
        <v/>
      </c>
      <c r="AF578" t="str">
        <f t="shared" si="185"/>
        <v/>
      </c>
      <c r="AG578" t="str">
        <f t="shared" si="185"/>
        <v/>
      </c>
      <c r="AI578">
        <f t="shared" si="175"/>
        <v>1</v>
      </c>
      <c r="AJ578">
        <f t="shared" si="176"/>
        <v>382</v>
      </c>
      <c r="AK578" t="str">
        <f t="shared" si="177"/>
        <v>20181GSA104HOLIDAY PAY</v>
      </c>
      <c r="AL578" t="str">
        <f t="shared" si="178"/>
        <v>HOLIDAY PAY</v>
      </c>
      <c r="AM578" t="str">
        <f t="shared" si="179"/>
        <v>20181</v>
      </c>
      <c r="AN578" t="str">
        <f t="shared" si="180"/>
        <v/>
      </c>
      <c r="AO578" s="13">
        <f t="shared" si="181"/>
        <v>0</v>
      </c>
      <c r="AP578">
        <f t="shared" si="182"/>
        <v>1</v>
      </c>
      <c r="AQ578" t="str">
        <f t="shared" si="183"/>
        <v>GSA104HOLIDAY PAY</v>
      </c>
    </row>
    <row r="579" spans="1:43" x14ac:dyDescent="0.35">
      <c r="A579" s="18" t="s">
        <v>1836</v>
      </c>
      <c r="B579">
        <v>107</v>
      </c>
      <c r="C579" t="s">
        <v>496</v>
      </c>
      <c r="D579" s="18" t="s">
        <v>1839</v>
      </c>
      <c r="E579" t="s">
        <v>581</v>
      </c>
      <c r="F579" t="s">
        <v>582</v>
      </c>
      <c r="G579" s="13">
        <v>0.51010370321607468</v>
      </c>
      <c r="I579">
        <v>20181</v>
      </c>
      <c r="J579" t="str">
        <f t="shared" si="166"/>
        <v>20181GSA107NON-FOREIGN COLA20181DFASYCCost of Living Allowance (COLA) (Non-Foreign)</v>
      </c>
      <c r="K579" t="str">
        <f t="shared" si="167"/>
        <v>20181GSA107NON-FOREIGN COLA</v>
      </c>
      <c r="L579" t="str">
        <f t="shared" si="168"/>
        <v>20181DFASYCCost of Living Allowance (COLA) (Non-Foreign)</v>
      </c>
      <c r="M579" s="13">
        <f t="shared" si="169"/>
        <v>0.51010370321607468</v>
      </c>
      <c r="N579" s="13"/>
      <c r="O579" s="19">
        <v>569</v>
      </c>
      <c r="P579">
        <f t="shared" si="170"/>
        <v>1</v>
      </c>
      <c r="Q579">
        <f t="shared" si="171"/>
        <v>383</v>
      </c>
      <c r="R579">
        <f t="shared" si="172"/>
        <v>1</v>
      </c>
      <c r="S579" t="b">
        <f t="shared" si="173"/>
        <v>0</v>
      </c>
      <c r="T579" t="b">
        <f t="shared" si="174"/>
        <v>0</v>
      </c>
      <c r="W579" t="str">
        <f t="shared" si="184"/>
        <v/>
      </c>
      <c r="X579" t="str">
        <f t="shared" si="184"/>
        <v>GSA107NON-FOREIGN COLA</v>
      </c>
      <c r="Y579" t="str">
        <f t="shared" si="184"/>
        <v/>
      </c>
      <c r="Z579" t="str">
        <f t="shared" si="184"/>
        <v/>
      </c>
      <c r="AA579" t="str">
        <f t="shared" si="184"/>
        <v/>
      </c>
      <c r="AC579" t="str">
        <f t="shared" si="185"/>
        <v>DFASYCCost of Living Allowance (COLA) (Non-Foreign)</v>
      </c>
      <c r="AD579" t="str">
        <f t="shared" si="185"/>
        <v/>
      </c>
      <c r="AE579" t="str">
        <f t="shared" si="185"/>
        <v/>
      </c>
      <c r="AF579" t="str">
        <f t="shared" si="185"/>
        <v/>
      </c>
      <c r="AG579" t="str">
        <f t="shared" si="185"/>
        <v/>
      </c>
      <c r="AI579">
        <f t="shared" si="175"/>
        <v>1</v>
      </c>
      <c r="AJ579">
        <f t="shared" si="176"/>
        <v>383</v>
      </c>
      <c r="AK579" t="str">
        <f t="shared" si="177"/>
        <v>20181GSA107NON-FOREIGN COLA</v>
      </c>
      <c r="AL579" t="str">
        <f t="shared" si="178"/>
        <v>NON-FOREIGN COLA</v>
      </c>
      <c r="AM579" t="str">
        <f t="shared" si="179"/>
        <v>20181DFASYCCost of Living Allowance (COLA) (Non-Foreign)</v>
      </c>
      <c r="AN579" t="str">
        <f t="shared" si="180"/>
        <v>Cost of Living Allowance (COLA) (Non-Foreign)</v>
      </c>
      <c r="AO579" s="13">
        <f t="shared" si="181"/>
        <v>0.51010370321607468</v>
      </c>
      <c r="AP579">
        <f t="shared" si="182"/>
        <v>2</v>
      </c>
      <c r="AQ579" t="str">
        <f t="shared" si="183"/>
        <v>DFASYCCost of Living Allowance (COLA) (Non-Foreign)GSA107NON-FOREIGN COLA</v>
      </c>
    </row>
    <row r="580" spans="1:43" x14ac:dyDescent="0.35">
      <c r="A580" s="18" t="s">
        <v>1836</v>
      </c>
      <c r="B580">
        <v>112</v>
      </c>
      <c r="C580" t="s">
        <v>497</v>
      </c>
      <c r="D580" s="18"/>
      <c r="G580" s="13">
        <v>0</v>
      </c>
      <c r="I580">
        <v>20181</v>
      </c>
      <c r="J580" t="str">
        <f t="shared" si="166"/>
        <v>20181GSA112HAZARDOUS DUTY20181</v>
      </c>
      <c r="K580" t="str">
        <f t="shared" si="167"/>
        <v>20181GSA112HAZARDOUS DUTY</v>
      </c>
      <c r="L580" t="str">
        <f t="shared" si="168"/>
        <v>20181</v>
      </c>
      <c r="M580" s="13">
        <f t="shared" si="169"/>
        <v>0</v>
      </c>
      <c r="N580" s="13"/>
      <c r="O580" s="19">
        <v>570</v>
      </c>
      <c r="P580">
        <f t="shared" si="170"/>
        <v>1</v>
      </c>
      <c r="Q580">
        <f t="shared" si="171"/>
        <v>384</v>
      </c>
      <c r="R580">
        <f t="shared" si="172"/>
        <v>1</v>
      </c>
      <c r="S580" t="b">
        <f t="shared" si="173"/>
        <v>0</v>
      </c>
      <c r="T580" t="b">
        <f t="shared" si="174"/>
        <v>0</v>
      </c>
      <c r="W580" t="str">
        <f t="shared" si="184"/>
        <v/>
      </c>
      <c r="X580" t="str">
        <f t="shared" si="184"/>
        <v>GSA112HAZARDOUS DUTY</v>
      </c>
      <c r="Y580" t="str">
        <f t="shared" si="184"/>
        <v/>
      </c>
      <c r="Z580" t="str">
        <f t="shared" si="184"/>
        <v/>
      </c>
      <c r="AA580" t="str">
        <f t="shared" si="184"/>
        <v/>
      </c>
      <c r="AC580" t="str">
        <f t="shared" si="185"/>
        <v/>
      </c>
      <c r="AD580" t="str">
        <f t="shared" si="185"/>
        <v/>
      </c>
      <c r="AE580" t="str">
        <f t="shared" si="185"/>
        <v/>
      </c>
      <c r="AF580" t="str">
        <f t="shared" si="185"/>
        <v/>
      </c>
      <c r="AG580" t="str">
        <f t="shared" si="185"/>
        <v/>
      </c>
      <c r="AI580">
        <f t="shared" si="175"/>
        <v>1</v>
      </c>
      <c r="AJ580">
        <f t="shared" si="176"/>
        <v>384</v>
      </c>
      <c r="AK580" t="str">
        <f t="shared" si="177"/>
        <v>20181GSA112HAZARDOUS DUTY</v>
      </c>
      <c r="AL580" t="str">
        <f t="shared" si="178"/>
        <v>HAZARDOUS DUTY</v>
      </c>
      <c r="AM580" t="str">
        <f t="shared" si="179"/>
        <v>20181</v>
      </c>
      <c r="AN580" t="str">
        <f t="shared" si="180"/>
        <v/>
      </c>
      <c r="AO580" s="13">
        <f t="shared" si="181"/>
        <v>0</v>
      </c>
      <c r="AP580">
        <f t="shared" si="182"/>
        <v>1</v>
      </c>
      <c r="AQ580" t="str">
        <f t="shared" si="183"/>
        <v>GSA112HAZARDOUS DUTY</v>
      </c>
    </row>
    <row r="581" spans="1:43" x14ac:dyDescent="0.35">
      <c r="A581" s="18" t="s">
        <v>1836</v>
      </c>
      <c r="B581">
        <v>115</v>
      </c>
      <c r="C581" t="s">
        <v>498</v>
      </c>
      <c r="D581" s="18" t="s">
        <v>1836</v>
      </c>
      <c r="E581">
        <v>133</v>
      </c>
      <c r="F581" t="s">
        <v>504</v>
      </c>
      <c r="G581" s="13">
        <v>0.65390070131278932</v>
      </c>
      <c r="I581">
        <v>20181</v>
      </c>
      <c r="J581" t="str">
        <f t="shared" si="166"/>
        <v>20181GSA115FOREIGN QTRS - LIV QTRS ALLOW20181GSA133FOREIGN QTRS-TEMP QTRS ALLOW.</v>
      </c>
      <c r="K581" t="str">
        <f t="shared" si="167"/>
        <v>20181GSA115FOREIGN QTRS - LIV QTRS ALLOW</v>
      </c>
      <c r="L581" t="str">
        <f t="shared" si="168"/>
        <v>20181GSA133FOREIGN QTRS-TEMP QTRS ALLOW.</v>
      </c>
      <c r="M581" s="13">
        <f t="shared" si="169"/>
        <v>0.65390070131278932</v>
      </c>
      <c r="N581" s="13"/>
      <c r="O581" s="19">
        <v>571</v>
      </c>
      <c r="P581">
        <f t="shared" si="170"/>
        <v>1</v>
      </c>
      <c r="Q581">
        <f t="shared" si="171"/>
        <v>385</v>
      </c>
      <c r="R581">
        <f t="shared" si="172"/>
        <v>1</v>
      </c>
      <c r="S581" t="b">
        <f t="shared" si="173"/>
        <v>1</v>
      </c>
      <c r="T581" t="b">
        <f t="shared" si="174"/>
        <v>0</v>
      </c>
      <c r="W581" t="str">
        <f t="shared" si="184"/>
        <v/>
      </c>
      <c r="X581" t="str">
        <f t="shared" si="184"/>
        <v>GSA115FOREIGN QTRS - LIV QTRS ALLOW</v>
      </c>
      <c r="Y581" t="str">
        <f t="shared" si="184"/>
        <v/>
      </c>
      <c r="Z581" t="str">
        <f t="shared" si="184"/>
        <v/>
      </c>
      <c r="AA581" t="str">
        <f t="shared" si="184"/>
        <v/>
      </c>
      <c r="AC581" t="str">
        <f t="shared" si="185"/>
        <v/>
      </c>
      <c r="AD581" t="str">
        <f t="shared" si="185"/>
        <v>GSA133FOREIGN QTRS-TEMP QTRS ALLOW.</v>
      </c>
      <c r="AE581" t="str">
        <f t="shared" si="185"/>
        <v/>
      </c>
      <c r="AF581" t="str">
        <f t="shared" si="185"/>
        <v/>
      </c>
      <c r="AG581" t="str">
        <f t="shared" si="185"/>
        <v/>
      </c>
      <c r="AI581">
        <f t="shared" si="175"/>
        <v>1</v>
      </c>
      <c r="AJ581">
        <f t="shared" si="176"/>
        <v>385</v>
      </c>
      <c r="AK581" t="str">
        <f t="shared" si="177"/>
        <v>20181GSA115FOREIGN QTRS - LIV QTRS ALLOW</v>
      </c>
      <c r="AL581" t="str">
        <f t="shared" si="178"/>
        <v>FOREIGN QTRS - LIV QTRS ALLOW</v>
      </c>
      <c r="AM581" t="str">
        <f t="shared" si="179"/>
        <v>20181GSA133FOREIGN QTRS-TEMP QTRS ALLOW.</v>
      </c>
      <c r="AN581" t="str">
        <f t="shared" si="180"/>
        <v>FOREIGN QTRS-TEMP QTRS ALLOW.</v>
      </c>
      <c r="AO581" s="13">
        <f t="shared" si="181"/>
        <v>0.65390070131278932</v>
      </c>
      <c r="AP581">
        <f t="shared" si="182"/>
        <v>1</v>
      </c>
      <c r="AQ581" t="str">
        <f t="shared" si="183"/>
        <v>GSA115FOREIGN QTRS - LIV QTRS ALLOWGSA133FOREIGN QTRS-TEMP QTRS ALLOW.</v>
      </c>
    </row>
    <row r="582" spans="1:43" x14ac:dyDescent="0.35">
      <c r="A582" s="18" t="s">
        <v>1836</v>
      </c>
      <c r="B582">
        <v>116</v>
      </c>
      <c r="C582" t="s">
        <v>499</v>
      </c>
      <c r="D582" s="18" t="s">
        <v>1836</v>
      </c>
      <c r="E582">
        <v>128</v>
      </c>
      <c r="F582" t="s">
        <v>500</v>
      </c>
      <c r="G582" s="13">
        <v>0.54444444444444451</v>
      </c>
      <c r="I582">
        <v>20181</v>
      </c>
      <c r="J582" t="str">
        <f t="shared" si="166"/>
        <v>20181GSA116FOREIGN COLA ED. ALLOWANCE20181GSA128FOREIGN COLA POST ALLOWANCE</v>
      </c>
      <c r="K582" t="str">
        <f t="shared" si="167"/>
        <v>20181GSA116FOREIGN COLA ED. ALLOWANCE</v>
      </c>
      <c r="L582" t="str">
        <f t="shared" si="168"/>
        <v>20181GSA128FOREIGN COLA POST ALLOWANCE</v>
      </c>
      <c r="M582" s="13">
        <f t="shared" si="169"/>
        <v>0.54444444444444451</v>
      </c>
      <c r="N582" s="13"/>
      <c r="O582" s="19">
        <v>572</v>
      </c>
      <c r="P582">
        <f t="shared" si="170"/>
        <v>2</v>
      </c>
      <c r="Q582">
        <f t="shared" si="171"/>
        <v>386</v>
      </c>
      <c r="R582">
        <f t="shared" si="172"/>
        <v>1</v>
      </c>
      <c r="S582" t="b">
        <f t="shared" si="173"/>
        <v>1</v>
      </c>
      <c r="T582" t="b">
        <f t="shared" si="174"/>
        <v>0</v>
      </c>
      <c r="W582" t="str">
        <f t="shared" si="184"/>
        <v/>
      </c>
      <c r="X582" t="str">
        <f t="shared" si="184"/>
        <v>GSA116FOREIGN COLA ED. ALLOWANCE</v>
      </c>
      <c r="Y582" t="str">
        <f t="shared" si="184"/>
        <v/>
      </c>
      <c r="Z582" t="str">
        <f t="shared" si="184"/>
        <v/>
      </c>
      <c r="AA582" t="str">
        <f t="shared" si="184"/>
        <v/>
      </c>
      <c r="AC582" t="str">
        <f t="shared" si="185"/>
        <v/>
      </c>
      <c r="AD582" t="str">
        <f t="shared" si="185"/>
        <v>GSA128FOREIGN COLA POST ALLOWANCE</v>
      </c>
      <c r="AE582" t="str">
        <f t="shared" si="185"/>
        <v/>
      </c>
      <c r="AF582" t="str">
        <f t="shared" si="185"/>
        <v/>
      </c>
      <c r="AG582" t="str">
        <f t="shared" si="185"/>
        <v/>
      </c>
      <c r="AI582">
        <f t="shared" si="175"/>
        <v>1</v>
      </c>
      <c r="AJ582">
        <f t="shared" si="176"/>
        <v>386</v>
      </c>
      <c r="AK582" t="str">
        <f t="shared" si="177"/>
        <v>20181GSA116FOREIGN COLA ED. ALLOWANCE</v>
      </c>
      <c r="AL582" t="str">
        <f t="shared" si="178"/>
        <v>FOREIGN COLA ED. ALLOWANCE</v>
      </c>
      <c r="AM582" t="str">
        <f t="shared" si="179"/>
        <v>20181GSA128FOREIGN COLA POST ALLOWANCE</v>
      </c>
      <c r="AN582" t="str">
        <f t="shared" si="180"/>
        <v>FOREIGN COLA POST ALLOWANCE</v>
      </c>
      <c r="AO582" s="13">
        <f t="shared" si="181"/>
        <v>0.54444444444444451</v>
      </c>
      <c r="AP582">
        <f t="shared" si="182"/>
        <v>1</v>
      </c>
      <c r="AQ582" t="str">
        <f t="shared" si="183"/>
        <v>GSA116FOREIGN COLA ED. ALLOWANCEGSA128FOREIGN COLA POST ALLOWANCE</v>
      </c>
    </row>
    <row r="583" spans="1:43" x14ac:dyDescent="0.35">
      <c r="A583" s="18" t="s">
        <v>1836</v>
      </c>
      <c r="B583">
        <v>116</v>
      </c>
      <c r="C583" t="s">
        <v>499</v>
      </c>
      <c r="D583" s="18" t="s">
        <v>1836</v>
      </c>
      <c r="E583">
        <v>129</v>
      </c>
      <c r="F583" t="s">
        <v>501</v>
      </c>
      <c r="G583" s="13">
        <v>0.50263366282225819</v>
      </c>
      <c r="I583">
        <v>20181</v>
      </c>
      <c r="J583" t="str">
        <f t="shared" si="166"/>
        <v>20181GSA116FOREIGN COLA ED. ALLOWANCE20181GSA129FOREIGN COLA TRANSF. ALLOWANCE</v>
      </c>
      <c r="K583" t="str">
        <f t="shared" si="167"/>
        <v>20181GSA116FOREIGN COLA ED. ALLOWANCE</v>
      </c>
      <c r="L583" t="str">
        <f t="shared" si="168"/>
        <v>20181GSA129FOREIGN COLA TRANSF. ALLOWANCE</v>
      </c>
      <c r="M583" s="13">
        <f t="shared" si="169"/>
        <v>0.50263366282225819</v>
      </c>
      <c r="N583" s="13"/>
      <c r="O583" s="19">
        <v>573</v>
      </c>
      <c r="P583">
        <f t="shared" si="170"/>
        <v>2</v>
      </c>
      <c r="Q583">
        <f t="shared" si="171"/>
        <v>386</v>
      </c>
      <c r="R583">
        <f t="shared" si="172"/>
        <v>2</v>
      </c>
      <c r="S583" t="b">
        <f t="shared" si="173"/>
        <v>1</v>
      </c>
      <c r="T583" t="b">
        <f t="shared" si="174"/>
        <v>0</v>
      </c>
      <c r="W583" t="str">
        <f t="shared" si="184"/>
        <v/>
      </c>
      <c r="X583" t="str">
        <f t="shared" si="184"/>
        <v>GSA116FOREIGN COLA ED. ALLOWANCE</v>
      </c>
      <c r="Y583" t="str">
        <f t="shared" si="184"/>
        <v/>
      </c>
      <c r="Z583" t="str">
        <f t="shared" si="184"/>
        <v/>
      </c>
      <c r="AA583" t="str">
        <f t="shared" si="184"/>
        <v/>
      </c>
      <c r="AC583" t="str">
        <f t="shared" si="185"/>
        <v/>
      </c>
      <c r="AD583" t="str">
        <f t="shared" si="185"/>
        <v>GSA129FOREIGN COLA TRANSF. ALLOWANCE</v>
      </c>
      <c r="AE583" t="str">
        <f t="shared" si="185"/>
        <v/>
      </c>
      <c r="AF583" t="str">
        <f t="shared" si="185"/>
        <v/>
      </c>
      <c r="AG583" t="str">
        <f t="shared" si="185"/>
        <v/>
      </c>
      <c r="AI583">
        <f t="shared" si="175"/>
        <v>1</v>
      </c>
      <c r="AJ583">
        <f t="shared" si="176"/>
        <v>386</v>
      </c>
      <c r="AK583" t="str">
        <f t="shared" si="177"/>
        <v>20181GSA116FOREIGN COLA ED. ALLOWANCE</v>
      </c>
      <c r="AL583" t="str">
        <f t="shared" si="178"/>
        <v>FOREIGN COLA ED. ALLOWANCE</v>
      </c>
      <c r="AM583" t="str">
        <f t="shared" si="179"/>
        <v>20181GSA129FOREIGN COLA TRANSF. ALLOWANCE</v>
      </c>
      <c r="AN583" t="str">
        <f t="shared" si="180"/>
        <v>FOREIGN COLA TRANSF. ALLOWANCE</v>
      </c>
      <c r="AO583" s="13">
        <f t="shared" si="181"/>
        <v>0.50263366282225819</v>
      </c>
      <c r="AP583">
        <f t="shared" si="182"/>
        <v>1</v>
      </c>
      <c r="AQ583" t="str">
        <f t="shared" si="183"/>
        <v>GSA116FOREIGN COLA ED. ALLOWANCEGSA129FOREIGN COLA TRANSF. ALLOWANCE</v>
      </c>
    </row>
    <row r="584" spans="1:43" x14ac:dyDescent="0.35">
      <c r="A584" s="18" t="s">
        <v>1836</v>
      </c>
      <c r="B584">
        <v>128</v>
      </c>
      <c r="C584" t="s">
        <v>500</v>
      </c>
      <c r="D584" s="18" t="s">
        <v>1836</v>
      </c>
      <c r="E584">
        <v>129</v>
      </c>
      <c r="F584" t="s">
        <v>501</v>
      </c>
      <c r="G584" s="13">
        <v>0.76618740798246709</v>
      </c>
      <c r="I584">
        <v>20181</v>
      </c>
      <c r="J584" t="str">
        <f t="shared" si="166"/>
        <v>20181GSA128FOREIGN COLA POST ALLOWANCE20181GSA129FOREIGN COLA TRANSF. ALLOWANCE</v>
      </c>
      <c r="K584" t="str">
        <f t="shared" si="167"/>
        <v>20181GSA128FOREIGN COLA POST ALLOWANCE</v>
      </c>
      <c r="L584" t="str">
        <f t="shared" si="168"/>
        <v>20181GSA129FOREIGN COLA TRANSF. ALLOWANCE</v>
      </c>
      <c r="M584" s="13">
        <f t="shared" si="169"/>
        <v>0.76618740798246709</v>
      </c>
      <c r="N584" s="13"/>
      <c r="O584" s="19">
        <v>574</v>
      </c>
      <c r="P584">
        <f t="shared" si="170"/>
        <v>3</v>
      </c>
      <c r="Q584">
        <f t="shared" si="171"/>
        <v>387</v>
      </c>
      <c r="R584">
        <f t="shared" si="172"/>
        <v>1</v>
      </c>
      <c r="S584" t="b">
        <f t="shared" si="173"/>
        <v>1</v>
      </c>
      <c r="T584" t="b">
        <f t="shared" si="174"/>
        <v>0</v>
      </c>
      <c r="W584" t="str">
        <f t="shared" si="184"/>
        <v/>
      </c>
      <c r="X584" t="str">
        <f t="shared" si="184"/>
        <v>GSA128FOREIGN COLA POST ALLOWANCE</v>
      </c>
      <c r="Y584" t="str">
        <f t="shared" si="184"/>
        <v/>
      </c>
      <c r="Z584" t="str">
        <f t="shared" si="184"/>
        <v/>
      </c>
      <c r="AA584" t="str">
        <f t="shared" si="184"/>
        <v/>
      </c>
      <c r="AC584" t="str">
        <f t="shared" si="185"/>
        <v/>
      </c>
      <c r="AD584" t="str">
        <f t="shared" si="185"/>
        <v>GSA129FOREIGN COLA TRANSF. ALLOWANCE</v>
      </c>
      <c r="AE584" t="str">
        <f t="shared" si="185"/>
        <v/>
      </c>
      <c r="AF584" t="str">
        <f t="shared" si="185"/>
        <v/>
      </c>
      <c r="AG584" t="str">
        <f t="shared" si="185"/>
        <v/>
      </c>
      <c r="AI584">
        <f t="shared" si="175"/>
        <v>1</v>
      </c>
      <c r="AJ584">
        <f t="shared" si="176"/>
        <v>387</v>
      </c>
      <c r="AK584" t="str">
        <f t="shared" si="177"/>
        <v>20181GSA128FOREIGN COLA POST ALLOWANCE</v>
      </c>
      <c r="AL584" t="str">
        <f t="shared" si="178"/>
        <v>FOREIGN COLA POST ALLOWANCE</v>
      </c>
      <c r="AM584" t="str">
        <f t="shared" si="179"/>
        <v>20181GSA129FOREIGN COLA TRANSF. ALLOWANCE</v>
      </c>
      <c r="AN584" t="str">
        <f t="shared" si="180"/>
        <v>FOREIGN COLA TRANSF. ALLOWANCE</v>
      </c>
      <c r="AO584" s="13">
        <f t="shared" si="181"/>
        <v>0.76618740798246709</v>
      </c>
      <c r="AP584">
        <f t="shared" si="182"/>
        <v>1</v>
      </c>
      <c r="AQ584" t="str">
        <f t="shared" si="183"/>
        <v>GSA128FOREIGN COLA POST ALLOWANCEGSA129FOREIGN COLA TRANSF. ALLOWANCE</v>
      </c>
    </row>
    <row r="585" spans="1:43" x14ac:dyDescent="0.35">
      <c r="A585" s="18" t="s">
        <v>1836</v>
      </c>
      <c r="B585">
        <v>128</v>
      </c>
      <c r="C585" t="s">
        <v>500</v>
      </c>
      <c r="D585" s="18" t="s">
        <v>1839</v>
      </c>
      <c r="E585" t="s">
        <v>581</v>
      </c>
      <c r="F585" t="s">
        <v>582</v>
      </c>
      <c r="G585" s="13">
        <v>0.55188225044706318</v>
      </c>
      <c r="I585">
        <v>20181</v>
      </c>
      <c r="J585" t="str">
        <f t="shared" si="166"/>
        <v>20181GSA128FOREIGN COLA POST ALLOWANCE20181DFASYCCost of Living Allowance (COLA) (Non-Foreign)</v>
      </c>
      <c r="K585" t="str">
        <f t="shared" si="167"/>
        <v>20181GSA128FOREIGN COLA POST ALLOWANCE</v>
      </c>
      <c r="L585" t="str">
        <f t="shared" si="168"/>
        <v>20181DFASYCCost of Living Allowance (COLA) (Non-Foreign)</v>
      </c>
      <c r="M585" s="13">
        <f t="shared" si="169"/>
        <v>0.55188225044706318</v>
      </c>
      <c r="N585" s="13"/>
      <c r="O585" s="19">
        <v>575</v>
      </c>
      <c r="P585">
        <f t="shared" si="170"/>
        <v>3</v>
      </c>
      <c r="Q585">
        <f t="shared" si="171"/>
        <v>387</v>
      </c>
      <c r="R585">
        <f t="shared" si="172"/>
        <v>2</v>
      </c>
      <c r="S585" t="b">
        <f t="shared" si="173"/>
        <v>0</v>
      </c>
      <c r="T585" t="b">
        <f t="shared" si="174"/>
        <v>0</v>
      </c>
      <c r="W585" t="str">
        <f t="shared" ref="W585:AA635" si="186">IF($A585=W$10, $A585&amp;$B585&amp;$C585, "")</f>
        <v/>
      </c>
      <c r="X585" t="str">
        <f t="shared" si="186"/>
        <v>GSA128FOREIGN COLA POST ALLOWANCE</v>
      </c>
      <c r="Y585" t="str">
        <f t="shared" si="186"/>
        <v/>
      </c>
      <c r="Z585" t="str">
        <f t="shared" si="186"/>
        <v/>
      </c>
      <c r="AA585" t="str">
        <f t="shared" si="186"/>
        <v/>
      </c>
      <c r="AC585" t="str">
        <f t="shared" ref="AC585:AG635" si="187">IF($D585=AC$10, $D585&amp;$E585&amp;$F585, "")</f>
        <v>DFASYCCost of Living Allowance (COLA) (Non-Foreign)</v>
      </c>
      <c r="AD585" t="str">
        <f t="shared" si="187"/>
        <v/>
      </c>
      <c r="AE585" t="str">
        <f t="shared" si="187"/>
        <v/>
      </c>
      <c r="AF585" t="str">
        <f t="shared" si="187"/>
        <v/>
      </c>
      <c r="AG585" t="str">
        <f t="shared" si="187"/>
        <v/>
      </c>
      <c r="AI585">
        <f t="shared" si="175"/>
        <v>1</v>
      </c>
      <c r="AJ585">
        <f t="shared" si="176"/>
        <v>387</v>
      </c>
      <c r="AK585" t="str">
        <f t="shared" si="177"/>
        <v>20181GSA128FOREIGN COLA POST ALLOWANCE</v>
      </c>
      <c r="AL585" t="str">
        <f t="shared" si="178"/>
        <v>FOREIGN COLA POST ALLOWANCE</v>
      </c>
      <c r="AM585" t="str">
        <f t="shared" si="179"/>
        <v>20181DFASYCCost of Living Allowance (COLA) (Non-Foreign)</v>
      </c>
      <c r="AN585" t="str">
        <f t="shared" si="180"/>
        <v>Cost of Living Allowance (COLA) (Non-Foreign)</v>
      </c>
      <c r="AO585" s="13">
        <f t="shared" si="181"/>
        <v>0.55188225044706318</v>
      </c>
      <c r="AP585">
        <f t="shared" si="182"/>
        <v>2</v>
      </c>
      <c r="AQ585" t="str">
        <f t="shared" si="183"/>
        <v>DFASYCCost of Living Allowance (COLA) (Non-Foreign)GSA128FOREIGN COLA POST ALLOWANCE</v>
      </c>
    </row>
    <row r="586" spans="1:43" x14ac:dyDescent="0.35">
      <c r="A586" s="18" t="s">
        <v>1836</v>
      </c>
      <c r="B586">
        <v>128</v>
      </c>
      <c r="C586" t="s">
        <v>500</v>
      </c>
      <c r="D586" s="18" t="s">
        <v>1836</v>
      </c>
      <c r="E586">
        <v>116</v>
      </c>
      <c r="F586" t="s">
        <v>499</v>
      </c>
      <c r="G586" s="13">
        <v>0.54444444444444451</v>
      </c>
      <c r="I586">
        <v>20181</v>
      </c>
      <c r="J586" t="str">
        <f t="shared" si="166"/>
        <v>20181GSA128FOREIGN COLA POST ALLOWANCE20181GSA116FOREIGN COLA ED. ALLOWANCE</v>
      </c>
      <c r="K586" t="str">
        <f t="shared" si="167"/>
        <v>20181GSA128FOREIGN COLA POST ALLOWANCE</v>
      </c>
      <c r="L586" t="str">
        <f t="shared" si="168"/>
        <v>20181GSA116FOREIGN COLA ED. ALLOWANCE</v>
      </c>
      <c r="M586" s="13">
        <f t="shared" si="169"/>
        <v>0.54444444444444451</v>
      </c>
      <c r="N586" s="13"/>
      <c r="O586" s="19">
        <v>576</v>
      </c>
      <c r="P586">
        <f t="shared" si="170"/>
        <v>3</v>
      </c>
      <c r="Q586">
        <f t="shared" si="171"/>
        <v>387</v>
      </c>
      <c r="R586">
        <f t="shared" si="172"/>
        <v>3</v>
      </c>
      <c r="S586" t="b">
        <f t="shared" si="173"/>
        <v>1</v>
      </c>
      <c r="T586" t="b">
        <f t="shared" si="174"/>
        <v>0</v>
      </c>
      <c r="W586" t="str">
        <f t="shared" si="186"/>
        <v/>
      </c>
      <c r="X586" t="str">
        <f t="shared" si="186"/>
        <v>GSA128FOREIGN COLA POST ALLOWANCE</v>
      </c>
      <c r="Y586" t="str">
        <f t="shared" si="186"/>
        <v/>
      </c>
      <c r="Z586" t="str">
        <f t="shared" si="186"/>
        <v/>
      </c>
      <c r="AA586" t="str">
        <f t="shared" si="186"/>
        <v/>
      </c>
      <c r="AC586" t="str">
        <f t="shared" si="187"/>
        <v/>
      </c>
      <c r="AD586" t="str">
        <f t="shared" si="187"/>
        <v>GSA116FOREIGN COLA ED. ALLOWANCE</v>
      </c>
      <c r="AE586" t="str">
        <f t="shared" si="187"/>
        <v/>
      </c>
      <c r="AF586" t="str">
        <f t="shared" si="187"/>
        <v/>
      </c>
      <c r="AG586" t="str">
        <f t="shared" si="187"/>
        <v/>
      </c>
      <c r="AI586">
        <f t="shared" si="175"/>
        <v>1</v>
      </c>
      <c r="AJ586">
        <f t="shared" si="176"/>
        <v>387</v>
      </c>
      <c r="AK586" t="str">
        <f t="shared" si="177"/>
        <v>20181GSA128FOREIGN COLA POST ALLOWANCE</v>
      </c>
      <c r="AL586" t="str">
        <f t="shared" si="178"/>
        <v>FOREIGN COLA POST ALLOWANCE</v>
      </c>
      <c r="AM586" t="str">
        <f t="shared" si="179"/>
        <v>20181GSA116FOREIGN COLA ED. ALLOWANCE</v>
      </c>
      <c r="AN586" t="str">
        <f t="shared" si="180"/>
        <v>FOREIGN COLA ED. ALLOWANCE</v>
      </c>
      <c r="AO586" s="13">
        <f t="shared" si="181"/>
        <v>0.54444444444444451</v>
      </c>
      <c r="AP586">
        <f t="shared" si="182"/>
        <v>1</v>
      </c>
      <c r="AQ586" t="str">
        <f t="shared" si="183"/>
        <v>GSA128FOREIGN COLA POST ALLOWANCEGSA116FOREIGN COLA ED. ALLOWANCE</v>
      </c>
    </row>
    <row r="587" spans="1:43" x14ac:dyDescent="0.35">
      <c r="A587" s="18" t="s">
        <v>1836</v>
      </c>
      <c r="B587">
        <v>129</v>
      </c>
      <c r="C587" t="s">
        <v>501</v>
      </c>
      <c r="D587" s="18" t="s">
        <v>1836</v>
      </c>
      <c r="E587">
        <v>128</v>
      </c>
      <c r="F587" t="s">
        <v>500</v>
      </c>
      <c r="G587" s="13">
        <v>0.76618740798246709</v>
      </c>
      <c r="I587">
        <v>20181</v>
      </c>
      <c r="J587" t="str">
        <f t="shared" si="166"/>
        <v>20181GSA129FOREIGN COLA TRANSF. ALLOWANCE20181GSA128FOREIGN COLA POST ALLOWANCE</v>
      </c>
      <c r="K587" t="str">
        <f t="shared" si="167"/>
        <v>20181GSA129FOREIGN COLA TRANSF. ALLOWANCE</v>
      </c>
      <c r="L587" t="str">
        <f t="shared" si="168"/>
        <v>20181GSA128FOREIGN COLA POST ALLOWANCE</v>
      </c>
      <c r="M587" s="13">
        <f t="shared" si="169"/>
        <v>0.76618740798246709</v>
      </c>
      <c r="N587" s="13"/>
      <c r="O587" s="19">
        <v>577</v>
      </c>
      <c r="P587">
        <f t="shared" si="170"/>
        <v>3</v>
      </c>
      <c r="Q587">
        <f t="shared" si="171"/>
        <v>388</v>
      </c>
      <c r="R587">
        <f t="shared" si="172"/>
        <v>1</v>
      </c>
      <c r="S587" t="b">
        <f t="shared" si="173"/>
        <v>1</v>
      </c>
      <c r="T587" t="b">
        <f t="shared" si="174"/>
        <v>0</v>
      </c>
      <c r="W587" t="str">
        <f t="shared" si="186"/>
        <v/>
      </c>
      <c r="X587" t="str">
        <f t="shared" si="186"/>
        <v>GSA129FOREIGN COLA TRANSF. ALLOWANCE</v>
      </c>
      <c r="Y587" t="str">
        <f t="shared" si="186"/>
        <v/>
      </c>
      <c r="Z587" t="str">
        <f t="shared" si="186"/>
        <v/>
      </c>
      <c r="AA587" t="str">
        <f t="shared" si="186"/>
        <v/>
      </c>
      <c r="AC587" t="str">
        <f t="shared" si="187"/>
        <v/>
      </c>
      <c r="AD587" t="str">
        <f t="shared" si="187"/>
        <v>GSA128FOREIGN COLA POST ALLOWANCE</v>
      </c>
      <c r="AE587" t="str">
        <f t="shared" si="187"/>
        <v/>
      </c>
      <c r="AF587" t="str">
        <f t="shared" si="187"/>
        <v/>
      </c>
      <c r="AG587" t="str">
        <f t="shared" si="187"/>
        <v/>
      </c>
      <c r="AI587">
        <f t="shared" si="175"/>
        <v>1</v>
      </c>
      <c r="AJ587">
        <f t="shared" si="176"/>
        <v>388</v>
      </c>
      <c r="AK587" t="str">
        <f t="shared" si="177"/>
        <v>20181GSA129FOREIGN COLA TRANSF. ALLOWANCE</v>
      </c>
      <c r="AL587" t="str">
        <f t="shared" si="178"/>
        <v>FOREIGN COLA TRANSF. ALLOWANCE</v>
      </c>
      <c r="AM587" t="str">
        <f t="shared" si="179"/>
        <v>20181GSA128FOREIGN COLA POST ALLOWANCE</v>
      </c>
      <c r="AN587" t="str">
        <f t="shared" si="180"/>
        <v>FOREIGN COLA POST ALLOWANCE</v>
      </c>
      <c r="AO587" s="13">
        <f t="shared" si="181"/>
        <v>0.76618740798246709</v>
      </c>
      <c r="AP587">
        <f t="shared" si="182"/>
        <v>1</v>
      </c>
      <c r="AQ587" t="str">
        <f t="shared" si="183"/>
        <v>GSA129FOREIGN COLA TRANSF. ALLOWANCEGSA128FOREIGN COLA POST ALLOWANCE</v>
      </c>
    </row>
    <row r="588" spans="1:43" x14ac:dyDescent="0.35">
      <c r="A588" s="18" t="s">
        <v>1836</v>
      </c>
      <c r="B588">
        <v>129</v>
      </c>
      <c r="C588" t="s">
        <v>501</v>
      </c>
      <c r="D588" s="18" t="s">
        <v>1837</v>
      </c>
      <c r="E588" t="s">
        <v>516</v>
      </c>
      <c r="F588" t="s">
        <v>517</v>
      </c>
      <c r="G588" s="13">
        <v>0.54593704600484261</v>
      </c>
      <c r="I588">
        <v>20181</v>
      </c>
      <c r="J588" t="str">
        <f t="shared" ref="J588:J651" si="188">K588&amp;L588</f>
        <v>20181GSA129FOREIGN COLA TRANSF. ALLOWANCE20181IBC48CFOREIGN TRANSFER ALLOWANCE</v>
      </c>
      <c r="K588" t="str">
        <f t="shared" ref="K588:K651" si="189">I588&amp;A588&amp;B588&amp;C588</f>
        <v>20181GSA129FOREIGN COLA TRANSF. ALLOWANCE</v>
      </c>
      <c r="L588" t="str">
        <f t="shared" ref="L588:L651" si="190">I588&amp;D588&amp;E588&amp;F588</f>
        <v>20181IBC48CFOREIGN TRANSFER ALLOWANCE</v>
      </c>
      <c r="M588" s="13">
        <f t="shared" ref="M588:M651" si="191">G588</f>
        <v>0.54593704600484261</v>
      </c>
      <c r="N588" s="13"/>
      <c r="O588" s="19">
        <v>578</v>
      </c>
      <c r="P588">
        <f t="shared" ref="P588:P651" si="192">COUNTIF(C$11:C$2269, C588)</f>
        <v>3</v>
      </c>
      <c r="Q588">
        <f t="shared" ref="Q588:Q651" si="193">IF(ROW()=11,1,IF(R587+1=R588,Q587,Q587+1))</f>
        <v>388</v>
      </c>
      <c r="R588">
        <f t="shared" ref="R588:R651" si="194">IF(C588=C587, R587+1, 1)</f>
        <v>2</v>
      </c>
      <c r="S588" t="b">
        <f t="shared" ref="S588:S651" si="195">A588=D588</f>
        <v>0</v>
      </c>
      <c r="T588" t="b">
        <f t="shared" ref="T588:T651" si="196">A588&amp;B588&amp;C588=D588&amp;E588&amp;F588</f>
        <v>0</v>
      </c>
      <c r="W588" t="str">
        <f t="shared" si="186"/>
        <v/>
      </c>
      <c r="X588" t="str">
        <f t="shared" si="186"/>
        <v>GSA129FOREIGN COLA TRANSF. ALLOWANCE</v>
      </c>
      <c r="Y588" t="str">
        <f t="shared" si="186"/>
        <v/>
      </c>
      <c r="Z588" t="str">
        <f t="shared" si="186"/>
        <v/>
      </c>
      <c r="AA588" t="str">
        <f t="shared" si="186"/>
        <v/>
      </c>
      <c r="AC588" t="str">
        <f t="shared" si="187"/>
        <v/>
      </c>
      <c r="AD588" t="str">
        <f t="shared" si="187"/>
        <v/>
      </c>
      <c r="AE588" t="str">
        <f t="shared" si="187"/>
        <v/>
      </c>
      <c r="AF588" t="str">
        <f t="shared" si="187"/>
        <v>IBC48CFOREIGN TRANSFER ALLOWANCE</v>
      </c>
      <c r="AG588" t="str">
        <f t="shared" si="187"/>
        <v/>
      </c>
      <c r="AI588">
        <f t="shared" ref="AI588:AI651" si="197">COUNTIF(AQ588:AQ2846, AQ588)</f>
        <v>2</v>
      </c>
      <c r="AJ588">
        <f t="shared" ref="AJ588:AJ651" si="198">Q588</f>
        <v>388</v>
      </c>
      <c r="AK588" t="str">
        <f t="shared" ref="AK588:AK651" si="199">K588</f>
        <v>20181GSA129FOREIGN COLA TRANSF. ALLOWANCE</v>
      </c>
      <c r="AL588" t="str">
        <f t="shared" ref="AL588:AL651" si="200">C588</f>
        <v>FOREIGN COLA TRANSF. ALLOWANCE</v>
      </c>
      <c r="AM588" t="str">
        <f t="shared" ref="AM588:AM651" si="201">L588</f>
        <v>20181IBC48CFOREIGN TRANSFER ALLOWANCE</v>
      </c>
      <c r="AN588" t="str">
        <f t="shared" ref="AN588:AN651" si="202">IF(F588="", "", F588)</f>
        <v>FOREIGN TRANSFER ALLOWANCE</v>
      </c>
      <c r="AO588" s="13">
        <f t="shared" ref="AO588:AO651" si="203">M588</f>
        <v>0.54593704600484261</v>
      </c>
      <c r="AP588">
        <f t="shared" ref="AP588:AP651" si="204">COUNTIF(AQ$11:AQ$2269, AQ588)</f>
        <v>2</v>
      </c>
      <c r="AQ588" t="str">
        <f t="shared" ref="AQ588:AQ651" si="205">W588&amp;AC588&amp;X588&amp;AD588&amp;Y588&amp;AE588&amp;Z588&amp;AF588&amp;AA588&amp;AG588</f>
        <v>GSA129FOREIGN COLA TRANSF. ALLOWANCEIBC48CFOREIGN TRANSFER ALLOWANCE</v>
      </c>
    </row>
    <row r="589" spans="1:43" x14ac:dyDescent="0.35">
      <c r="A589" s="18" t="s">
        <v>1836</v>
      </c>
      <c r="B589">
        <v>129</v>
      </c>
      <c r="C589" t="s">
        <v>501</v>
      </c>
      <c r="D589" s="18" t="s">
        <v>1836</v>
      </c>
      <c r="E589">
        <v>116</v>
      </c>
      <c r="F589" t="s">
        <v>499</v>
      </c>
      <c r="G589" s="13">
        <v>0.50263366282225819</v>
      </c>
      <c r="I589">
        <v>20181</v>
      </c>
      <c r="J589" t="str">
        <f t="shared" si="188"/>
        <v>20181GSA129FOREIGN COLA TRANSF. ALLOWANCE20181GSA116FOREIGN COLA ED. ALLOWANCE</v>
      </c>
      <c r="K589" t="str">
        <f t="shared" si="189"/>
        <v>20181GSA129FOREIGN COLA TRANSF. ALLOWANCE</v>
      </c>
      <c r="L589" t="str">
        <f t="shared" si="190"/>
        <v>20181GSA116FOREIGN COLA ED. ALLOWANCE</v>
      </c>
      <c r="M589" s="13">
        <f t="shared" si="191"/>
        <v>0.50263366282225819</v>
      </c>
      <c r="N589" s="13"/>
      <c r="O589" s="19">
        <v>579</v>
      </c>
      <c r="P589">
        <f t="shared" si="192"/>
        <v>3</v>
      </c>
      <c r="Q589">
        <f t="shared" si="193"/>
        <v>388</v>
      </c>
      <c r="R589">
        <f t="shared" si="194"/>
        <v>3</v>
      </c>
      <c r="S589" t="b">
        <f t="shared" si="195"/>
        <v>1</v>
      </c>
      <c r="T589" t="b">
        <f t="shared" si="196"/>
        <v>0</v>
      </c>
      <c r="W589" t="str">
        <f t="shared" si="186"/>
        <v/>
      </c>
      <c r="X589" t="str">
        <f t="shared" si="186"/>
        <v>GSA129FOREIGN COLA TRANSF. ALLOWANCE</v>
      </c>
      <c r="Y589" t="str">
        <f t="shared" si="186"/>
        <v/>
      </c>
      <c r="Z589" t="str">
        <f t="shared" si="186"/>
        <v/>
      </c>
      <c r="AA589" t="str">
        <f t="shared" si="186"/>
        <v/>
      </c>
      <c r="AC589" t="str">
        <f t="shared" si="187"/>
        <v/>
      </c>
      <c r="AD589" t="str">
        <f t="shared" si="187"/>
        <v>GSA116FOREIGN COLA ED. ALLOWANCE</v>
      </c>
      <c r="AE589" t="str">
        <f t="shared" si="187"/>
        <v/>
      </c>
      <c r="AF589" t="str">
        <f t="shared" si="187"/>
        <v/>
      </c>
      <c r="AG589" t="str">
        <f t="shared" si="187"/>
        <v/>
      </c>
      <c r="AI589">
        <f t="shared" si="197"/>
        <v>1</v>
      </c>
      <c r="AJ589">
        <f t="shared" si="198"/>
        <v>388</v>
      </c>
      <c r="AK589" t="str">
        <f t="shared" si="199"/>
        <v>20181GSA129FOREIGN COLA TRANSF. ALLOWANCE</v>
      </c>
      <c r="AL589" t="str">
        <f t="shared" si="200"/>
        <v>FOREIGN COLA TRANSF. ALLOWANCE</v>
      </c>
      <c r="AM589" t="str">
        <f t="shared" si="201"/>
        <v>20181GSA116FOREIGN COLA ED. ALLOWANCE</v>
      </c>
      <c r="AN589" t="str">
        <f t="shared" si="202"/>
        <v>FOREIGN COLA ED. ALLOWANCE</v>
      </c>
      <c r="AO589" s="13">
        <f t="shared" si="203"/>
        <v>0.50263366282225819</v>
      </c>
      <c r="AP589">
        <f t="shared" si="204"/>
        <v>1</v>
      </c>
      <c r="AQ589" t="str">
        <f t="shared" si="205"/>
        <v>GSA129FOREIGN COLA TRANSF. ALLOWANCEGSA116FOREIGN COLA ED. ALLOWANCE</v>
      </c>
    </row>
    <row r="590" spans="1:43" x14ac:dyDescent="0.35">
      <c r="A590" s="18" t="s">
        <v>1836</v>
      </c>
      <c r="B590">
        <v>131</v>
      </c>
      <c r="C590" t="s">
        <v>502</v>
      </c>
      <c r="D590" s="18" t="s">
        <v>1836</v>
      </c>
      <c r="E590">
        <v>132</v>
      </c>
      <c r="F590" t="s">
        <v>503</v>
      </c>
      <c r="G590" s="13">
        <v>0.60534575873407281</v>
      </c>
      <c r="I590">
        <v>20181</v>
      </c>
      <c r="J590" t="str">
        <f t="shared" si="188"/>
        <v>20181GSA131FOREIGN COLA HOME SERV. ALLOW.20181GSA132FOREIGN COLA SEP MAINT.ALLOW.</v>
      </c>
      <c r="K590" t="str">
        <f t="shared" si="189"/>
        <v>20181GSA131FOREIGN COLA HOME SERV. ALLOW.</v>
      </c>
      <c r="L590" t="str">
        <f t="shared" si="190"/>
        <v>20181GSA132FOREIGN COLA SEP MAINT.ALLOW.</v>
      </c>
      <c r="M590" s="13">
        <f t="shared" si="191"/>
        <v>0.60534575873407281</v>
      </c>
      <c r="N590" s="13"/>
      <c r="O590" s="19">
        <v>580</v>
      </c>
      <c r="P590">
        <f t="shared" si="192"/>
        <v>1</v>
      </c>
      <c r="Q590">
        <f t="shared" si="193"/>
        <v>389</v>
      </c>
      <c r="R590">
        <f t="shared" si="194"/>
        <v>1</v>
      </c>
      <c r="S590" t="b">
        <f t="shared" si="195"/>
        <v>1</v>
      </c>
      <c r="T590" t="b">
        <f t="shared" si="196"/>
        <v>0</v>
      </c>
      <c r="W590" t="str">
        <f t="shared" si="186"/>
        <v/>
      </c>
      <c r="X590" t="str">
        <f t="shared" si="186"/>
        <v>GSA131FOREIGN COLA HOME SERV. ALLOW.</v>
      </c>
      <c r="Y590" t="str">
        <f t="shared" si="186"/>
        <v/>
      </c>
      <c r="Z590" t="str">
        <f t="shared" si="186"/>
        <v/>
      </c>
      <c r="AA590" t="str">
        <f t="shared" si="186"/>
        <v/>
      </c>
      <c r="AC590" t="str">
        <f t="shared" si="187"/>
        <v/>
      </c>
      <c r="AD590" t="str">
        <f t="shared" si="187"/>
        <v>GSA132FOREIGN COLA SEP MAINT.ALLOW.</v>
      </c>
      <c r="AE590" t="str">
        <f t="shared" si="187"/>
        <v/>
      </c>
      <c r="AF590" t="str">
        <f t="shared" si="187"/>
        <v/>
      </c>
      <c r="AG590" t="str">
        <f t="shared" si="187"/>
        <v/>
      </c>
      <c r="AI590">
        <f t="shared" si="197"/>
        <v>1</v>
      </c>
      <c r="AJ590">
        <f t="shared" si="198"/>
        <v>389</v>
      </c>
      <c r="AK590" t="str">
        <f t="shared" si="199"/>
        <v>20181GSA131FOREIGN COLA HOME SERV. ALLOW.</v>
      </c>
      <c r="AL590" t="str">
        <f t="shared" si="200"/>
        <v>FOREIGN COLA HOME SERV. ALLOW.</v>
      </c>
      <c r="AM590" t="str">
        <f t="shared" si="201"/>
        <v>20181GSA132FOREIGN COLA SEP MAINT.ALLOW.</v>
      </c>
      <c r="AN590" t="str">
        <f t="shared" si="202"/>
        <v>FOREIGN COLA SEP MAINT.ALLOW.</v>
      </c>
      <c r="AO590" s="13">
        <f t="shared" si="203"/>
        <v>0.60534575873407281</v>
      </c>
      <c r="AP590">
        <f t="shared" si="204"/>
        <v>1</v>
      </c>
      <c r="AQ590" t="str">
        <f t="shared" si="205"/>
        <v>GSA131FOREIGN COLA HOME SERV. ALLOW.GSA132FOREIGN COLA SEP MAINT.ALLOW.</v>
      </c>
    </row>
    <row r="591" spans="1:43" x14ac:dyDescent="0.35">
      <c r="A591" s="18" t="s">
        <v>1836</v>
      </c>
      <c r="B591">
        <v>132</v>
      </c>
      <c r="C591" t="s">
        <v>503</v>
      </c>
      <c r="D591" s="18"/>
      <c r="G591" s="13">
        <v>0</v>
      </c>
      <c r="I591">
        <v>20181</v>
      </c>
      <c r="J591" t="str">
        <f t="shared" si="188"/>
        <v>20181GSA132FOREIGN COLA SEP MAINT.ALLOW.20181</v>
      </c>
      <c r="K591" t="str">
        <f t="shared" si="189"/>
        <v>20181GSA132FOREIGN COLA SEP MAINT.ALLOW.</v>
      </c>
      <c r="L591" t="str">
        <f t="shared" si="190"/>
        <v>20181</v>
      </c>
      <c r="M591" s="13">
        <f t="shared" si="191"/>
        <v>0</v>
      </c>
      <c r="N591" s="13"/>
      <c r="O591" s="19">
        <v>581</v>
      </c>
      <c r="P591">
        <f t="shared" si="192"/>
        <v>1</v>
      </c>
      <c r="Q591">
        <f t="shared" si="193"/>
        <v>390</v>
      </c>
      <c r="R591">
        <f t="shared" si="194"/>
        <v>1</v>
      </c>
      <c r="S591" t="b">
        <f t="shared" si="195"/>
        <v>0</v>
      </c>
      <c r="T591" t="b">
        <f t="shared" si="196"/>
        <v>0</v>
      </c>
      <c r="W591" t="str">
        <f t="shared" si="186"/>
        <v/>
      </c>
      <c r="X591" t="str">
        <f t="shared" si="186"/>
        <v>GSA132FOREIGN COLA SEP MAINT.ALLOW.</v>
      </c>
      <c r="Y591" t="str">
        <f t="shared" si="186"/>
        <v/>
      </c>
      <c r="Z591" t="str">
        <f t="shared" si="186"/>
        <v/>
      </c>
      <c r="AA591" t="str">
        <f t="shared" si="186"/>
        <v/>
      </c>
      <c r="AC591" t="str">
        <f t="shared" si="187"/>
        <v/>
      </c>
      <c r="AD591" t="str">
        <f t="shared" si="187"/>
        <v/>
      </c>
      <c r="AE591" t="str">
        <f t="shared" si="187"/>
        <v/>
      </c>
      <c r="AF591" t="str">
        <f t="shared" si="187"/>
        <v/>
      </c>
      <c r="AG591" t="str">
        <f t="shared" si="187"/>
        <v/>
      </c>
      <c r="AI591">
        <f t="shared" si="197"/>
        <v>1</v>
      </c>
      <c r="AJ591">
        <f t="shared" si="198"/>
        <v>390</v>
      </c>
      <c r="AK591" t="str">
        <f t="shared" si="199"/>
        <v>20181GSA132FOREIGN COLA SEP MAINT.ALLOW.</v>
      </c>
      <c r="AL591" t="str">
        <f t="shared" si="200"/>
        <v>FOREIGN COLA SEP MAINT.ALLOW.</v>
      </c>
      <c r="AM591" t="str">
        <f t="shared" si="201"/>
        <v>20181</v>
      </c>
      <c r="AN591" t="str">
        <f t="shared" si="202"/>
        <v/>
      </c>
      <c r="AO591" s="13">
        <f t="shared" si="203"/>
        <v>0</v>
      </c>
      <c r="AP591">
        <f t="shared" si="204"/>
        <v>1</v>
      </c>
      <c r="AQ591" t="str">
        <f t="shared" si="205"/>
        <v>GSA132FOREIGN COLA SEP MAINT.ALLOW.</v>
      </c>
    </row>
    <row r="592" spans="1:43" x14ac:dyDescent="0.35">
      <c r="A592" s="18" t="s">
        <v>1836</v>
      </c>
      <c r="B592">
        <v>133</v>
      </c>
      <c r="C592" t="s">
        <v>504</v>
      </c>
      <c r="D592" s="18" t="s">
        <v>1836</v>
      </c>
      <c r="E592">
        <v>115</v>
      </c>
      <c r="F592" t="s">
        <v>498</v>
      </c>
      <c r="G592" s="13">
        <v>0.65390070131278932</v>
      </c>
      <c r="I592">
        <v>20181</v>
      </c>
      <c r="J592" t="str">
        <f t="shared" si="188"/>
        <v>20181GSA133FOREIGN QTRS-TEMP QTRS ALLOW.20181GSA115FOREIGN QTRS - LIV QTRS ALLOW</v>
      </c>
      <c r="K592" t="str">
        <f t="shared" si="189"/>
        <v>20181GSA133FOREIGN QTRS-TEMP QTRS ALLOW.</v>
      </c>
      <c r="L592" t="str">
        <f t="shared" si="190"/>
        <v>20181GSA115FOREIGN QTRS - LIV QTRS ALLOW</v>
      </c>
      <c r="M592" s="13">
        <f t="shared" si="191"/>
        <v>0.65390070131278932</v>
      </c>
      <c r="N592" s="13"/>
      <c r="O592" s="19">
        <v>582</v>
      </c>
      <c r="P592">
        <f t="shared" si="192"/>
        <v>1</v>
      </c>
      <c r="Q592">
        <f t="shared" si="193"/>
        <v>391</v>
      </c>
      <c r="R592">
        <f t="shared" si="194"/>
        <v>1</v>
      </c>
      <c r="S592" t="b">
        <f t="shared" si="195"/>
        <v>1</v>
      </c>
      <c r="T592" t="b">
        <f t="shared" si="196"/>
        <v>0</v>
      </c>
      <c r="W592" t="str">
        <f t="shared" si="186"/>
        <v/>
      </c>
      <c r="X592" t="str">
        <f t="shared" si="186"/>
        <v>GSA133FOREIGN QTRS-TEMP QTRS ALLOW.</v>
      </c>
      <c r="Y592" t="str">
        <f t="shared" si="186"/>
        <v/>
      </c>
      <c r="Z592" t="str">
        <f t="shared" si="186"/>
        <v/>
      </c>
      <c r="AA592" t="str">
        <f t="shared" si="186"/>
        <v/>
      </c>
      <c r="AC592" t="str">
        <f t="shared" si="187"/>
        <v/>
      </c>
      <c r="AD592" t="str">
        <f t="shared" si="187"/>
        <v>GSA115FOREIGN QTRS - LIV QTRS ALLOW</v>
      </c>
      <c r="AE592" t="str">
        <f t="shared" si="187"/>
        <v/>
      </c>
      <c r="AF592" t="str">
        <f t="shared" si="187"/>
        <v/>
      </c>
      <c r="AG592" t="str">
        <f t="shared" si="187"/>
        <v/>
      </c>
      <c r="AI592">
        <f t="shared" si="197"/>
        <v>1</v>
      </c>
      <c r="AJ592">
        <f t="shared" si="198"/>
        <v>391</v>
      </c>
      <c r="AK592" t="str">
        <f t="shared" si="199"/>
        <v>20181GSA133FOREIGN QTRS-TEMP QTRS ALLOW.</v>
      </c>
      <c r="AL592" t="str">
        <f t="shared" si="200"/>
        <v>FOREIGN QTRS-TEMP QTRS ALLOW.</v>
      </c>
      <c r="AM592" t="str">
        <f t="shared" si="201"/>
        <v>20181GSA115FOREIGN QTRS - LIV QTRS ALLOW</v>
      </c>
      <c r="AN592" t="str">
        <f t="shared" si="202"/>
        <v>FOREIGN QTRS - LIV QTRS ALLOW</v>
      </c>
      <c r="AO592" s="13">
        <f t="shared" si="203"/>
        <v>0.65390070131278932</v>
      </c>
      <c r="AP592">
        <f t="shared" si="204"/>
        <v>1</v>
      </c>
      <c r="AQ592" t="str">
        <f t="shared" si="205"/>
        <v>GSA133FOREIGN QTRS-TEMP QTRS ALLOW.GSA115FOREIGN QTRS - LIV QTRS ALLOW</v>
      </c>
    </row>
    <row r="593" spans="1:43" x14ac:dyDescent="0.35">
      <c r="A593" s="18" t="s">
        <v>1836</v>
      </c>
      <c r="B593">
        <v>134</v>
      </c>
      <c r="C593" t="s">
        <v>505</v>
      </c>
      <c r="D593" s="18"/>
      <c r="G593" s="13">
        <v>0</v>
      </c>
      <c r="I593">
        <v>20181</v>
      </c>
      <c r="J593" t="str">
        <f t="shared" si="188"/>
        <v>20181GSA134FOREIGN DANGER PAY20181</v>
      </c>
      <c r="K593" t="str">
        <f t="shared" si="189"/>
        <v>20181GSA134FOREIGN DANGER PAY</v>
      </c>
      <c r="L593" t="str">
        <f t="shared" si="190"/>
        <v>20181</v>
      </c>
      <c r="M593" s="13">
        <f t="shared" si="191"/>
        <v>0</v>
      </c>
      <c r="N593" s="13"/>
      <c r="O593" s="19">
        <v>583</v>
      </c>
      <c r="P593">
        <f t="shared" si="192"/>
        <v>1</v>
      </c>
      <c r="Q593">
        <f t="shared" si="193"/>
        <v>392</v>
      </c>
      <c r="R593">
        <f t="shared" si="194"/>
        <v>1</v>
      </c>
      <c r="S593" t="b">
        <f t="shared" si="195"/>
        <v>0</v>
      </c>
      <c r="T593" t="b">
        <f t="shared" si="196"/>
        <v>0</v>
      </c>
      <c r="W593" t="str">
        <f t="shared" si="186"/>
        <v/>
      </c>
      <c r="X593" t="str">
        <f t="shared" si="186"/>
        <v>GSA134FOREIGN DANGER PAY</v>
      </c>
      <c r="Y593" t="str">
        <f t="shared" si="186"/>
        <v/>
      </c>
      <c r="Z593" t="str">
        <f t="shared" si="186"/>
        <v/>
      </c>
      <c r="AA593" t="str">
        <f t="shared" si="186"/>
        <v/>
      </c>
      <c r="AC593" t="str">
        <f t="shared" si="187"/>
        <v/>
      </c>
      <c r="AD593" t="str">
        <f t="shared" si="187"/>
        <v/>
      </c>
      <c r="AE593" t="str">
        <f t="shared" si="187"/>
        <v/>
      </c>
      <c r="AF593" t="str">
        <f t="shared" si="187"/>
        <v/>
      </c>
      <c r="AG593" t="str">
        <f t="shared" si="187"/>
        <v/>
      </c>
      <c r="AI593">
        <f t="shared" si="197"/>
        <v>1</v>
      </c>
      <c r="AJ593">
        <f t="shared" si="198"/>
        <v>392</v>
      </c>
      <c r="AK593" t="str">
        <f t="shared" si="199"/>
        <v>20181GSA134FOREIGN DANGER PAY</v>
      </c>
      <c r="AL593" t="str">
        <f t="shared" si="200"/>
        <v>FOREIGN DANGER PAY</v>
      </c>
      <c r="AM593" t="str">
        <f t="shared" si="201"/>
        <v>20181</v>
      </c>
      <c r="AN593" t="str">
        <f t="shared" si="202"/>
        <v/>
      </c>
      <c r="AO593" s="13">
        <f t="shared" si="203"/>
        <v>0</v>
      </c>
      <c r="AP593">
        <f t="shared" si="204"/>
        <v>1</v>
      </c>
      <c r="AQ593" t="str">
        <f t="shared" si="205"/>
        <v>GSA134FOREIGN DANGER PAY</v>
      </c>
    </row>
    <row r="594" spans="1:43" x14ac:dyDescent="0.35">
      <c r="A594" s="18" t="s">
        <v>1836</v>
      </c>
      <c r="B594">
        <v>106</v>
      </c>
      <c r="C594" t="s">
        <v>647</v>
      </c>
      <c r="D594" s="18" t="s">
        <v>1836</v>
      </c>
      <c r="E594">
        <v>109</v>
      </c>
      <c r="F594" t="s">
        <v>648</v>
      </c>
      <c r="G594" s="13">
        <v>0.7810146190689492</v>
      </c>
      <c r="I594">
        <v>20181</v>
      </c>
      <c r="J594" t="str">
        <f t="shared" si="188"/>
        <v>20181GSA106LUMP SUM ANNUAL LEAVE20181GSA109LUMP SUM RESTORED LEAVE</v>
      </c>
      <c r="K594" t="str">
        <f t="shared" si="189"/>
        <v>20181GSA106LUMP SUM ANNUAL LEAVE</v>
      </c>
      <c r="L594" t="str">
        <f t="shared" si="190"/>
        <v>20181GSA109LUMP SUM RESTORED LEAVE</v>
      </c>
      <c r="M594" s="13">
        <f t="shared" si="191"/>
        <v>0.7810146190689492</v>
      </c>
      <c r="N594" s="13"/>
      <c r="O594" s="19">
        <v>584</v>
      </c>
      <c r="P594">
        <f t="shared" si="192"/>
        <v>3</v>
      </c>
      <c r="Q594">
        <f t="shared" si="193"/>
        <v>393</v>
      </c>
      <c r="R594">
        <f t="shared" si="194"/>
        <v>1</v>
      </c>
      <c r="S594" t="b">
        <f t="shared" si="195"/>
        <v>1</v>
      </c>
      <c r="T594" t="b">
        <f t="shared" si="196"/>
        <v>0</v>
      </c>
      <c r="W594" t="str">
        <f t="shared" si="186"/>
        <v/>
      </c>
      <c r="X594" t="str">
        <f t="shared" si="186"/>
        <v>GSA106LUMP SUM ANNUAL LEAVE</v>
      </c>
      <c r="Y594" t="str">
        <f t="shared" si="186"/>
        <v/>
      </c>
      <c r="Z594" t="str">
        <f t="shared" si="186"/>
        <v/>
      </c>
      <c r="AA594" t="str">
        <f t="shared" si="186"/>
        <v/>
      </c>
      <c r="AC594" t="str">
        <f t="shared" si="187"/>
        <v/>
      </c>
      <c r="AD594" t="str">
        <f t="shared" si="187"/>
        <v>GSA109LUMP SUM RESTORED LEAVE</v>
      </c>
      <c r="AE594" t="str">
        <f t="shared" si="187"/>
        <v/>
      </c>
      <c r="AF594" t="str">
        <f t="shared" si="187"/>
        <v/>
      </c>
      <c r="AG594" t="str">
        <f t="shared" si="187"/>
        <v/>
      </c>
      <c r="AI594">
        <f t="shared" si="197"/>
        <v>1</v>
      </c>
      <c r="AJ594">
        <f t="shared" si="198"/>
        <v>393</v>
      </c>
      <c r="AK594" t="str">
        <f t="shared" si="199"/>
        <v>20181GSA106LUMP SUM ANNUAL LEAVE</v>
      </c>
      <c r="AL594" t="str">
        <f t="shared" si="200"/>
        <v>LUMP SUM ANNUAL LEAVE</v>
      </c>
      <c r="AM594" t="str">
        <f t="shared" si="201"/>
        <v>20181GSA109LUMP SUM RESTORED LEAVE</v>
      </c>
      <c r="AN594" t="str">
        <f t="shared" si="202"/>
        <v>LUMP SUM RESTORED LEAVE</v>
      </c>
      <c r="AO594" s="13">
        <f t="shared" si="203"/>
        <v>0.7810146190689492</v>
      </c>
      <c r="AP594">
        <f t="shared" si="204"/>
        <v>1</v>
      </c>
      <c r="AQ594" t="str">
        <f t="shared" si="205"/>
        <v>GSA106LUMP SUM ANNUAL LEAVEGSA109LUMP SUM RESTORED LEAVE</v>
      </c>
    </row>
    <row r="595" spans="1:43" x14ac:dyDescent="0.35">
      <c r="A595" s="18" t="s">
        <v>1836</v>
      </c>
      <c r="B595">
        <v>106</v>
      </c>
      <c r="C595" t="s">
        <v>647</v>
      </c>
      <c r="D595" s="18" t="s">
        <v>1837</v>
      </c>
      <c r="E595">
        <v>170</v>
      </c>
      <c r="F595" t="s">
        <v>308</v>
      </c>
      <c r="G595" s="13">
        <v>0.51333333333333342</v>
      </c>
      <c r="I595">
        <v>20181</v>
      </c>
      <c r="J595" t="str">
        <f t="shared" si="188"/>
        <v>20181GSA106LUMP SUM ANNUAL LEAVE20181IBC170ANNUAL LEAVE - LUMP SUM PAY</v>
      </c>
      <c r="K595" t="str">
        <f t="shared" si="189"/>
        <v>20181GSA106LUMP SUM ANNUAL LEAVE</v>
      </c>
      <c r="L595" t="str">
        <f t="shared" si="190"/>
        <v>20181IBC170ANNUAL LEAVE - LUMP SUM PAY</v>
      </c>
      <c r="M595" s="13">
        <f t="shared" si="191"/>
        <v>0.51333333333333342</v>
      </c>
      <c r="N595" s="13"/>
      <c r="O595" s="19">
        <v>585</v>
      </c>
      <c r="P595">
        <f t="shared" si="192"/>
        <v>3</v>
      </c>
      <c r="Q595">
        <f t="shared" si="193"/>
        <v>393</v>
      </c>
      <c r="R595">
        <f t="shared" si="194"/>
        <v>2</v>
      </c>
      <c r="S595" t="b">
        <f t="shared" si="195"/>
        <v>0</v>
      </c>
      <c r="T595" t="b">
        <f t="shared" si="196"/>
        <v>0</v>
      </c>
      <c r="W595" t="str">
        <f t="shared" si="186"/>
        <v/>
      </c>
      <c r="X595" t="str">
        <f t="shared" si="186"/>
        <v>GSA106LUMP SUM ANNUAL LEAVE</v>
      </c>
      <c r="Y595" t="str">
        <f t="shared" si="186"/>
        <v/>
      </c>
      <c r="Z595" t="str">
        <f t="shared" si="186"/>
        <v/>
      </c>
      <c r="AA595" t="str">
        <f t="shared" si="186"/>
        <v/>
      </c>
      <c r="AC595" t="str">
        <f t="shared" si="187"/>
        <v/>
      </c>
      <c r="AD595" t="str">
        <f t="shared" si="187"/>
        <v/>
      </c>
      <c r="AE595" t="str">
        <f t="shared" si="187"/>
        <v/>
      </c>
      <c r="AF595" t="str">
        <f t="shared" si="187"/>
        <v>IBC170ANNUAL LEAVE - LUMP SUM PAY</v>
      </c>
      <c r="AG595" t="str">
        <f t="shared" si="187"/>
        <v/>
      </c>
      <c r="AI595">
        <f t="shared" si="197"/>
        <v>2</v>
      </c>
      <c r="AJ595">
        <f t="shared" si="198"/>
        <v>393</v>
      </c>
      <c r="AK595" t="str">
        <f t="shared" si="199"/>
        <v>20181GSA106LUMP SUM ANNUAL LEAVE</v>
      </c>
      <c r="AL595" t="str">
        <f t="shared" si="200"/>
        <v>LUMP SUM ANNUAL LEAVE</v>
      </c>
      <c r="AM595" t="str">
        <f t="shared" si="201"/>
        <v>20181IBC170ANNUAL LEAVE - LUMP SUM PAY</v>
      </c>
      <c r="AN595" t="str">
        <f t="shared" si="202"/>
        <v>ANNUAL LEAVE - LUMP SUM PAY</v>
      </c>
      <c r="AO595" s="13">
        <f t="shared" si="203"/>
        <v>0.51333333333333342</v>
      </c>
      <c r="AP595">
        <f t="shared" si="204"/>
        <v>2</v>
      </c>
      <c r="AQ595" t="str">
        <f t="shared" si="205"/>
        <v>GSA106LUMP SUM ANNUAL LEAVEIBC170ANNUAL LEAVE - LUMP SUM PAY</v>
      </c>
    </row>
    <row r="596" spans="1:43" x14ac:dyDescent="0.35">
      <c r="A596" s="18" t="s">
        <v>1836</v>
      </c>
      <c r="B596">
        <v>106</v>
      </c>
      <c r="C596" t="s">
        <v>647</v>
      </c>
      <c r="D596" s="18" t="s">
        <v>1837</v>
      </c>
      <c r="E596">
        <v>173</v>
      </c>
      <c r="F596" t="s">
        <v>310</v>
      </c>
      <c r="G596" s="13">
        <v>0.50470588235294123</v>
      </c>
      <c r="I596">
        <v>20181</v>
      </c>
      <c r="J596" t="str">
        <f t="shared" si="188"/>
        <v>20181GSA106LUMP SUM ANNUAL LEAVE20181IBC173RESTORED ANNUAL LEAVE - LUMP SUM PAY</v>
      </c>
      <c r="K596" t="str">
        <f t="shared" si="189"/>
        <v>20181GSA106LUMP SUM ANNUAL LEAVE</v>
      </c>
      <c r="L596" t="str">
        <f t="shared" si="190"/>
        <v>20181IBC173RESTORED ANNUAL LEAVE - LUMP SUM PAY</v>
      </c>
      <c r="M596" s="13">
        <f t="shared" si="191"/>
        <v>0.50470588235294123</v>
      </c>
      <c r="N596" s="13"/>
      <c r="O596" s="19">
        <v>586</v>
      </c>
      <c r="P596">
        <f t="shared" si="192"/>
        <v>3</v>
      </c>
      <c r="Q596">
        <f t="shared" si="193"/>
        <v>393</v>
      </c>
      <c r="R596">
        <f t="shared" si="194"/>
        <v>3</v>
      </c>
      <c r="S596" t="b">
        <f t="shared" si="195"/>
        <v>0</v>
      </c>
      <c r="T596" t="b">
        <f t="shared" si="196"/>
        <v>0</v>
      </c>
      <c r="W596" t="str">
        <f t="shared" si="186"/>
        <v/>
      </c>
      <c r="X596" t="str">
        <f t="shared" si="186"/>
        <v>GSA106LUMP SUM ANNUAL LEAVE</v>
      </c>
      <c r="Y596" t="str">
        <f t="shared" si="186"/>
        <v/>
      </c>
      <c r="Z596" t="str">
        <f t="shared" si="186"/>
        <v/>
      </c>
      <c r="AA596" t="str">
        <f t="shared" si="186"/>
        <v/>
      </c>
      <c r="AC596" t="str">
        <f t="shared" si="187"/>
        <v/>
      </c>
      <c r="AD596" t="str">
        <f t="shared" si="187"/>
        <v/>
      </c>
      <c r="AE596" t="str">
        <f t="shared" si="187"/>
        <v/>
      </c>
      <c r="AF596" t="str">
        <f t="shared" si="187"/>
        <v>IBC173RESTORED ANNUAL LEAVE - LUMP SUM PAY</v>
      </c>
      <c r="AG596" t="str">
        <f t="shared" si="187"/>
        <v/>
      </c>
      <c r="AI596">
        <f t="shared" si="197"/>
        <v>1</v>
      </c>
      <c r="AJ596">
        <f t="shared" si="198"/>
        <v>393</v>
      </c>
      <c r="AK596" t="str">
        <f t="shared" si="199"/>
        <v>20181GSA106LUMP SUM ANNUAL LEAVE</v>
      </c>
      <c r="AL596" t="str">
        <f t="shared" si="200"/>
        <v>LUMP SUM ANNUAL LEAVE</v>
      </c>
      <c r="AM596" t="str">
        <f t="shared" si="201"/>
        <v>20181IBC173RESTORED ANNUAL LEAVE - LUMP SUM PAY</v>
      </c>
      <c r="AN596" t="str">
        <f t="shared" si="202"/>
        <v>RESTORED ANNUAL LEAVE - LUMP SUM PAY</v>
      </c>
      <c r="AO596" s="13">
        <f t="shared" si="203"/>
        <v>0.50470588235294123</v>
      </c>
      <c r="AP596">
        <f t="shared" si="204"/>
        <v>1</v>
      </c>
      <c r="AQ596" t="str">
        <f t="shared" si="205"/>
        <v>GSA106LUMP SUM ANNUAL LEAVEIBC173RESTORED ANNUAL LEAVE - LUMP SUM PAY</v>
      </c>
    </row>
    <row r="597" spans="1:43" x14ac:dyDescent="0.35">
      <c r="A597" s="18" t="s">
        <v>1836</v>
      </c>
      <c r="B597">
        <v>109</v>
      </c>
      <c r="C597" t="s">
        <v>648</v>
      </c>
      <c r="D597" s="18" t="s">
        <v>1836</v>
      </c>
      <c r="E597">
        <v>106</v>
      </c>
      <c r="F597" t="s">
        <v>647</v>
      </c>
      <c r="G597" s="13">
        <v>0.7810146190689492</v>
      </c>
      <c r="I597">
        <v>20181</v>
      </c>
      <c r="J597" t="str">
        <f t="shared" si="188"/>
        <v>20181GSA109LUMP SUM RESTORED LEAVE20181GSA106LUMP SUM ANNUAL LEAVE</v>
      </c>
      <c r="K597" t="str">
        <f t="shared" si="189"/>
        <v>20181GSA109LUMP SUM RESTORED LEAVE</v>
      </c>
      <c r="L597" t="str">
        <f t="shared" si="190"/>
        <v>20181GSA106LUMP SUM ANNUAL LEAVE</v>
      </c>
      <c r="M597" s="13">
        <f t="shared" si="191"/>
        <v>0.7810146190689492</v>
      </c>
      <c r="N597" s="13"/>
      <c r="O597" s="19">
        <v>587</v>
      </c>
      <c r="P597">
        <f t="shared" si="192"/>
        <v>2</v>
      </c>
      <c r="Q597">
        <f t="shared" si="193"/>
        <v>394</v>
      </c>
      <c r="R597">
        <f t="shared" si="194"/>
        <v>1</v>
      </c>
      <c r="S597" t="b">
        <f t="shared" si="195"/>
        <v>1</v>
      </c>
      <c r="T597" t="b">
        <f t="shared" si="196"/>
        <v>0</v>
      </c>
      <c r="W597" t="str">
        <f t="shared" si="186"/>
        <v/>
      </c>
      <c r="X597" t="str">
        <f t="shared" si="186"/>
        <v>GSA109LUMP SUM RESTORED LEAVE</v>
      </c>
      <c r="Y597" t="str">
        <f t="shared" si="186"/>
        <v/>
      </c>
      <c r="Z597" t="str">
        <f t="shared" si="186"/>
        <v/>
      </c>
      <c r="AA597" t="str">
        <f t="shared" si="186"/>
        <v/>
      </c>
      <c r="AC597" t="str">
        <f t="shared" si="187"/>
        <v/>
      </c>
      <c r="AD597" t="str">
        <f t="shared" si="187"/>
        <v>GSA106LUMP SUM ANNUAL LEAVE</v>
      </c>
      <c r="AE597" t="str">
        <f t="shared" si="187"/>
        <v/>
      </c>
      <c r="AF597" t="str">
        <f t="shared" si="187"/>
        <v/>
      </c>
      <c r="AG597" t="str">
        <f t="shared" si="187"/>
        <v/>
      </c>
      <c r="AI597">
        <f t="shared" si="197"/>
        <v>1</v>
      </c>
      <c r="AJ597">
        <f t="shared" si="198"/>
        <v>394</v>
      </c>
      <c r="AK597" t="str">
        <f t="shared" si="199"/>
        <v>20181GSA109LUMP SUM RESTORED LEAVE</v>
      </c>
      <c r="AL597" t="str">
        <f t="shared" si="200"/>
        <v>LUMP SUM RESTORED LEAVE</v>
      </c>
      <c r="AM597" t="str">
        <f t="shared" si="201"/>
        <v>20181GSA106LUMP SUM ANNUAL LEAVE</v>
      </c>
      <c r="AN597" t="str">
        <f t="shared" si="202"/>
        <v>LUMP SUM ANNUAL LEAVE</v>
      </c>
      <c r="AO597" s="13">
        <f t="shared" si="203"/>
        <v>0.7810146190689492</v>
      </c>
      <c r="AP597">
        <f t="shared" si="204"/>
        <v>1</v>
      </c>
      <c r="AQ597" t="str">
        <f t="shared" si="205"/>
        <v>GSA109LUMP SUM RESTORED LEAVEGSA106LUMP SUM ANNUAL LEAVE</v>
      </c>
    </row>
    <row r="598" spans="1:43" x14ac:dyDescent="0.35">
      <c r="A598" s="18" t="s">
        <v>1836</v>
      </c>
      <c r="B598">
        <v>109</v>
      </c>
      <c r="C598" t="s">
        <v>648</v>
      </c>
      <c r="D598" s="18" t="s">
        <v>1837</v>
      </c>
      <c r="E598">
        <v>173</v>
      </c>
      <c r="F598" t="s">
        <v>310</v>
      </c>
      <c r="G598" s="13">
        <v>0.5049350649350649</v>
      </c>
      <c r="I598">
        <v>20181</v>
      </c>
      <c r="J598" t="str">
        <f t="shared" si="188"/>
        <v>20181GSA109LUMP SUM RESTORED LEAVE20181IBC173RESTORED ANNUAL LEAVE - LUMP SUM PAY</v>
      </c>
      <c r="K598" t="str">
        <f t="shared" si="189"/>
        <v>20181GSA109LUMP SUM RESTORED LEAVE</v>
      </c>
      <c r="L598" t="str">
        <f t="shared" si="190"/>
        <v>20181IBC173RESTORED ANNUAL LEAVE - LUMP SUM PAY</v>
      </c>
      <c r="M598" s="13">
        <f t="shared" si="191"/>
        <v>0.5049350649350649</v>
      </c>
      <c r="N598" s="13"/>
      <c r="O598" s="19">
        <v>588</v>
      </c>
      <c r="P598">
        <f t="shared" si="192"/>
        <v>2</v>
      </c>
      <c r="Q598">
        <f t="shared" si="193"/>
        <v>394</v>
      </c>
      <c r="R598">
        <f t="shared" si="194"/>
        <v>2</v>
      </c>
      <c r="S598" t="b">
        <f t="shared" si="195"/>
        <v>0</v>
      </c>
      <c r="T598" t="b">
        <f t="shared" si="196"/>
        <v>0</v>
      </c>
      <c r="W598" t="str">
        <f t="shared" si="186"/>
        <v/>
      </c>
      <c r="X598" t="str">
        <f t="shared" si="186"/>
        <v>GSA109LUMP SUM RESTORED LEAVE</v>
      </c>
      <c r="Y598" t="str">
        <f t="shared" si="186"/>
        <v/>
      </c>
      <c r="Z598" t="str">
        <f t="shared" si="186"/>
        <v/>
      </c>
      <c r="AA598" t="str">
        <f t="shared" si="186"/>
        <v/>
      </c>
      <c r="AC598" t="str">
        <f t="shared" si="187"/>
        <v/>
      </c>
      <c r="AD598" t="str">
        <f t="shared" si="187"/>
        <v/>
      </c>
      <c r="AE598" t="str">
        <f t="shared" si="187"/>
        <v/>
      </c>
      <c r="AF598" t="str">
        <f t="shared" si="187"/>
        <v>IBC173RESTORED ANNUAL LEAVE - LUMP SUM PAY</v>
      </c>
      <c r="AG598" t="str">
        <f t="shared" si="187"/>
        <v/>
      </c>
      <c r="AI598">
        <f t="shared" si="197"/>
        <v>1</v>
      </c>
      <c r="AJ598">
        <f t="shared" si="198"/>
        <v>394</v>
      </c>
      <c r="AK598" t="str">
        <f t="shared" si="199"/>
        <v>20181GSA109LUMP SUM RESTORED LEAVE</v>
      </c>
      <c r="AL598" t="str">
        <f t="shared" si="200"/>
        <v>LUMP SUM RESTORED LEAVE</v>
      </c>
      <c r="AM598" t="str">
        <f t="shared" si="201"/>
        <v>20181IBC173RESTORED ANNUAL LEAVE - LUMP SUM PAY</v>
      </c>
      <c r="AN598" t="str">
        <f t="shared" si="202"/>
        <v>RESTORED ANNUAL LEAVE - LUMP SUM PAY</v>
      </c>
      <c r="AO598" s="13">
        <f t="shared" si="203"/>
        <v>0.5049350649350649</v>
      </c>
      <c r="AP598">
        <f t="shared" si="204"/>
        <v>1</v>
      </c>
      <c r="AQ598" t="str">
        <f t="shared" si="205"/>
        <v>GSA109LUMP SUM RESTORED LEAVEIBC173RESTORED ANNUAL LEAVE - LUMP SUM PAY</v>
      </c>
    </row>
    <row r="599" spans="1:43" x14ac:dyDescent="0.35">
      <c r="A599" s="18" t="s">
        <v>1836</v>
      </c>
      <c r="B599">
        <v>162</v>
      </c>
      <c r="C599" t="s">
        <v>285</v>
      </c>
      <c r="D599" s="18" t="s">
        <v>1837</v>
      </c>
      <c r="E599" t="s">
        <v>826</v>
      </c>
      <c r="F599" t="s">
        <v>827</v>
      </c>
      <c r="G599" s="13">
        <v>0.58864225891700261</v>
      </c>
      <c r="I599">
        <v>20181</v>
      </c>
      <c r="J599" t="str">
        <f t="shared" si="188"/>
        <v>20181GSA162COMP TIME PAID20181IBC16WFECA/COP - PAID (10TH OCCURRENCE)</v>
      </c>
      <c r="K599" t="str">
        <f t="shared" si="189"/>
        <v>20181GSA162COMP TIME PAID</v>
      </c>
      <c r="L599" t="str">
        <f t="shared" si="190"/>
        <v>20181IBC16WFECA/COP - PAID (10TH OCCURRENCE)</v>
      </c>
      <c r="M599" s="13">
        <f t="shared" si="191"/>
        <v>0.58864225891700261</v>
      </c>
      <c r="N599" s="13"/>
      <c r="O599" s="19">
        <v>589</v>
      </c>
      <c r="P599">
        <f t="shared" si="192"/>
        <v>4</v>
      </c>
      <c r="Q599">
        <f t="shared" si="193"/>
        <v>395</v>
      </c>
      <c r="R599">
        <f t="shared" si="194"/>
        <v>1</v>
      </c>
      <c r="S599" t="b">
        <f t="shared" si="195"/>
        <v>0</v>
      </c>
      <c r="T599" t="b">
        <f t="shared" si="196"/>
        <v>0</v>
      </c>
      <c r="W599" t="str">
        <f t="shared" si="186"/>
        <v/>
      </c>
      <c r="X599" t="str">
        <f t="shared" si="186"/>
        <v>GSA162COMP TIME PAID</v>
      </c>
      <c r="Y599" t="str">
        <f t="shared" si="186"/>
        <v/>
      </c>
      <c r="Z599" t="str">
        <f t="shared" si="186"/>
        <v/>
      </c>
      <c r="AA599" t="str">
        <f t="shared" si="186"/>
        <v/>
      </c>
      <c r="AC599" t="str">
        <f t="shared" si="187"/>
        <v/>
      </c>
      <c r="AD599" t="str">
        <f t="shared" si="187"/>
        <v/>
      </c>
      <c r="AE599" t="str">
        <f t="shared" si="187"/>
        <v/>
      </c>
      <c r="AF599" t="str">
        <f t="shared" si="187"/>
        <v>IBC16WFECA/COP - PAID (10TH OCCURRENCE)</v>
      </c>
      <c r="AG599" t="str">
        <f t="shared" si="187"/>
        <v/>
      </c>
      <c r="AI599">
        <f t="shared" si="197"/>
        <v>1</v>
      </c>
      <c r="AJ599">
        <f t="shared" si="198"/>
        <v>395</v>
      </c>
      <c r="AK599" t="str">
        <f t="shared" si="199"/>
        <v>20181GSA162COMP TIME PAID</v>
      </c>
      <c r="AL599" t="str">
        <f t="shared" si="200"/>
        <v>COMP TIME PAID</v>
      </c>
      <c r="AM599" t="str">
        <f t="shared" si="201"/>
        <v>20181IBC16WFECA/COP - PAID (10TH OCCURRENCE)</v>
      </c>
      <c r="AN599" t="str">
        <f t="shared" si="202"/>
        <v>FECA/COP - PAID (10TH OCCURRENCE)</v>
      </c>
      <c r="AO599" s="13">
        <f t="shared" si="203"/>
        <v>0.58864225891700261</v>
      </c>
      <c r="AP599">
        <f t="shared" si="204"/>
        <v>1</v>
      </c>
      <c r="AQ599" t="str">
        <f t="shared" si="205"/>
        <v>GSA162COMP TIME PAIDIBC16WFECA/COP - PAID (10TH OCCURRENCE)</v>
      </c>
    </row>
    <row r="600" spans="1:43" x14ac:dyDescent="0.35">
      <c r="A600" s="18" t="s">
        <v>1836</v>
      </c>
      <c r="B600">
        <v>162</v>
      </c>
      <c r="C600" t="s">
        <v>285</v>
      </c>
      <c r="D600" s="18" t="s">
        <v>1837</v>
      </c>
      <c r="E600" t="s">
        <v>828</v>
      </c>
      <c r="F600" t="s">
        <v>829</v>
      </c>
      <c r="G600" s="13">
        <v>0.58864225891700261</v>
      </c>
      <c r="I600">
        <v>20181</v>
      </c>
      <c r="J600" t="str">
        <f t="shared" si="188"/>
        <v>20181GSA162COMP TIME PAID20181IBC16YFECA/COP - PAID (11TH OCCURRENCE)</v>
      </c>
      <c r="K600" t="str">
        <f t="shared" si="189"/>
        <v>20181GSA162COMP TIME PAID</v>
      </c>
      <c r="L600" t="str">
        <f t="shared" si="190"/>
        <v>20181IBC16YFECA/COP - PAID (11TH OCCURRENCE)</v>
      </c>
      <c r="M600" s="13">
        <f t="shared" si="191"/>
        <v>0.58864225891700261</v>
      </c>
      <c r="N600" s="13"/>
      <c r="O600" s="19">
        <v>590</v>
      </c>
      <c r="P600">
        <f t="shared" si="192"/>
        <v>4</v>
      </c>
      <c r="Q600">
        <f t="shared" si="193"/>
        <v>395</v>
      </c>
      <c r="R600">
        <f t="shared" si="194"/>
        <v>2</v>
      </c>
      <c r="S600" t="b">
        <f t="shared" si="195"/>
        <v>0</v>
      </c>
      <c r="T600" t="b">
        <f t="shared" si="196"/>
        <v>0</v>
      </c>
      <c r="W600" t="str">
        <f t="shared" si="186"/>
        <v/>
      </c>
      <c r="X600" t="str">
        <f t="shared" si="186"/>
        <v>GSA162COMP TIME PAID</v>
      </c>
      <c r="Y600" t="str">
        <f t="shared" si="186"/>
        <v/>
      </c>
      <c r="Z600" t="str">
        <f t="shared" si="186"/>
        <v/>
      </c>
      <c r="AA600" t="str">
        <f t="shared" si="186"/>
        <v/>
      </c>
      <c r="AC600" t="str">
        <f t="shared" si="187"/>
        <v/>
      </c>
      <c r="AD600" t="str">
        <f t="shared" si="187"/>
        <v/>
      </c>
      <c r="AE600" t="str">
        <f t="shared" si="187"/>
        <v/>
      </c>
      <c r="AF600" t="str">
        <f t="shared" si="187"/>
        <v>IBC16YFECA/COP - PAID (11TH OCCURRENCE)</v>
      </c>
      <c r="AG600" t="str">
        <f t="shared" si="187"/>
        <v/>
      </c>
      <c r="AI600">
        <f t="shared" si="197"/>
        <v>1</v>
      </c>
      <c r="AJ600">
        <f t="shared" si="198"/>
        <v>395</v>
      </c>
      <c r="AK600" t="str">
        <f t="shared" si="199"/>
        <v>20181GSA162COMP TIME PAID</v>
      </c>
      <c r="AL600" t="str">
        <f t="shared" si="200"/>
        <v>COMP TIME PAID</v>
      </c>
      <c r="AM600" t="str">
        <f t="shared" si="201"/>
        <v>20181IBC16YFECA/COP - PAID (11TH OCCURRENCE)</v>
      </c>
      <c r="AN600" t="str">
        <f t="shared" si="202"/>
        <v>FECA/COP - PAID (11TH OCCURRENCE)</v>
      </c>
      <c r="AO600" s="13">
        <f t="shared" si="203"/>
        <v>0.58864225891700261</v>
      </c>
      <c r="AP600">
        <f t="shared" si="204"/>
        <v>1</v>
      </c>
      <c r="AQ600" t="str">
        <f t="shared" si="205"/>
        <v>GSA162COMP TIME PAIDIBC16YFECA/COP - PAID (11TH OCCURRENCE)</v>
      </c>
    </row>
    <row r="601" spans="1:43" x14ac:dyDescent="0.35">
      <c r="A601" s="18" t="s">
        <v>1836</v>
      </c>
      <c r="B601">
        <v>162</v>
      </c>
      <c r="C601" t="s">
        <v>285</v>
      </c>
      <c r="D601" s="18" t="s">
        <v>1837</v>
      </c>
      <c r="E601">
        <v>164</v>
      </c>
      <c r="F601" t="s">
        <v>831</v>
      </c>
      <c r="G601" s="13">
        <v>0.58864225891700261</v>
      </c>
      <c r="I601">
        <v>20181</v>
      </c>
      <c r="J601" t="str">
        <f t="shared" si="188"/>
        <v>20181GSA162COMP TIME PAID20181IBC164FECA/COP - PAID (2ND OCCURRENCE)</v>
      </c>
      <c r="K601" t="str">
        <f t="shared" si="189"/>
        <v>20181GSA162COMP TIME PAID</v>
      </c>
      <c r="L601" t="str">
        <f t="shared" si="190"/>
        <v>20181IBC164FECA/COP - PAID (2ND OCCURRENCE)</v>
      </c>
      <c r="M601" s="13">
        <f t="shared" si="191"/>
        <v>0.58864225891700261</v>
      </c>
      <c r="N601" s="13"/>
      <c r="O601" s="19">
        <v>591</v>
      </c>
      <c r="P601">
        <f t="shared" si="192"/>
        <v>4</v>
      </c>
      <c r="Q601">
        <f t="shared" si="193"/>
        <v>395</v>
      </c>
      <c r="R601">
        <f t="shared" si="194"/>
        <v>3</v>
      </c>
      <c r="S601" t="b">
        <f t="shared" si="195"/>
        <v>0</v>
      </c>
      <c r="T601" t="b">
        <f t="shared" si="196"/>
        <v>0</v>
      </c>
      <c r="W601" t="str">
        <f t="shared" si="186"/>
        <v/>
      </c>
      <c r="X601" t="str">
        <f t="shared" si="186"/>
        <v>GSA162COMP TIME PAID</v>
      </c>
      <c r="Y601" t="str">
        <f t="shared" si="186"/>
        <v/>
      </c>
      <c r="Z601" t="str">
        <f t="shared" si="186"/>
        <v/>
      </c>
      <c r="AA601" t="str">
        <f t="shared" si="186"/>
        <v/>
      </c>
      <c r="AC601" t="str">
        <f t="shared" si="187"/>
        <v/>
      </c>
      <c r="AD601" t="str">
        <f t="shared" si="187"/>
        <v/>
      </c>
      <c r="AE601" t="str">
        <f t="shared" si="187"/>
        <v/>
      </c>
      <c r="AF601" t="str">
        <f t="shared" si="187"/>
        <v>IBC164FECA/COP - PAID (2ND OCCURRENCE)</v>
      </c>
      <c r="AG601" t="str">
        <f t="shared" si="187"/>
        <v/>
      </c>
      <c r="AI601">
        <f t="shared" si="197"/>
        <v>1</v>
      </c>
      <c r="AJ601">
        <f t="shared" si="198"/>
        <v>395</v>
      </c>
      <c r="AK601" t="str">
        <f t="shared" si="199"/>
        <v>20181GSA162COMP TIME PAID</v>
      </c>
      <c r="AL601" t="str">
        <f t="shared" si="200"/>
        <v>COMP TIME PAID</v>
      </c>
      <c r="AM601" t="str">
        <f t="shared" si="201"/>
        <v>20181IBC164FECA/COP - PAID (2ND OCCURRENCE)</v>
      </c>
      <c r="AN601" t="str">
        <f t="shared" si="202"/>
        <v>FECA/COP - PAID (2ND OCCURRENCE)</v>
      </c>
      <c r="AO601" s="13">
        <f t="shared" si="203"/>
        <v>0.58864225891700261</v>
      </c>
      <c r="AP601">
        <f t="shared" si="204"/>
        <v>1</v>
      </c>
      <c r="AQ601" t="str">
        <f t="shared" si="205"/>
        <v>GSA162COMP TIME PAIDIBC164FECA/COP - PAID (2ND OCCURRENCE)</v>
      </c>
    </row>
    <row r="602" spans="1:43" x14ac:dyDescent="0.35">
      <c r="A602" s="18" t="s">
        <v>1836</v>
      </c>
      <c r="B602">
        <v>111</v>
      </c>
      <c r="C602" t="s">
        <v>883</v>
      </c>
      <c r="D602" s="18"/>
      <c r="G602" s="13">
        <v>0</v>
      </c>
      <c r="I602">
        <v>20181</v>
      </c>
      <c r="J602" t="str">
        <f t="shared" si="188"/>
        <v>20181GSA111ENVIRONMENTAL DIFFERENTIAL20181</v>
      </c>
      <c r="K602" t="str">
        <f t="shared" si="189"/>
        <v>20181GSA111ENVIRONMENTAL DIFFERENTIAL</v>
      </c>
      <c r="L602" t="str">
        <f t="shared" si="190"/>
        <v>20181</v>
      </c>
      <c r="M602" s="13">
        <f t="shared" si="191"/>
        <v>0</v>
      </c>
      <c r="N602" s="13"/>
      <c r="O602" s="19">
        <v>592</v>
      </c>
      <c r="P602">
        <f t="shared" si="192"/>
        <v>1</v>
      </c>
      <c r="Q602">
        <f t="shared" si="193"/>
        <v>396</v>
      </c>
      <c r="R602">
        <f t="shared" si="194"/>
        <v>1</v>
      </c>
      <c r="S602" t="b">
        <f t="shared" si="195"/>
        <v>0</v>
      </c>
      <c r="T602" t="b">
        <f t="shared" si="196"/>
        <v>0</v>
      </c>
      <c r="W602" t="str">
        <f t="shared" si="186"/>
        <v/>
      </c>
      <c r="X602" t="str">
        <f t="shared" si="186"/>
        <v>GSA111ENVIRONMENTAL DIFFERENTIAL</v>
      </c>
      <c r="Y602" t="str">
        <f t="shared" si="186"/>
        <v/>
      </c>
      <c r="Z602" t="str">
        <f t="shared" si="186"/>
        <v/>
      </c>
      <c r="AA602" t="str">
        <f t="shared" si="186"/>
        <v/>
      </c>
      <c r="AC602" t="str">
        <f t="shared" si="187"/>
        <v/>
      </c>
      <c r="AD602" t="str">
        <f t="shared" si="187"/>
        <v/>
      </c>
      <c r="AE602" t="str">
        <f t="shared" si="187"/>
        <v/>
      </c>
      <c r="AF602" t="str">
        <f t="shared" si="187"/>
        <v/>
      </c>
      <c r="AG602" t="str">
        <f t="shared" si="187"/>
        <v/>
      </c>
      <c r="AI602">
        <f t="shared" si="197"/>
        <v>1</v>
      </c>
      <c r="AJ602">
        <f t="shared" si="198"/>
        <v>396</v>
      </c>
      <c r="AK602" t="str">
        <f t="shared" si="199"/>
        <v>20181GSA111ENVIRONMENTAL DIFFERENTIAL</v>
      </c>
      <c r="AL602" t="str">
        <f t="shared" si="200"/>
        <v>ENVIRONMENTAL DIFFERENTIAL</v>
      </c>
      <c r="AM602" t="str">
        <f t="shared" si="201"/>
        <v>20181</v>
      </c>
      <c r="AN602" t="str">
        <f t="shared" si="202"/>
        <v/>
      </c>
      <c r="AO602" s="13">
        <f t="shared" si="203"/>
        <v>0</v>
      </c>
      <c r="AP602">
        <f t="shared" si="204"/>
        <v>1</v>
      </c>
      <c r="AQ602" t="str">
        <f t="shared" si="205"/>
        <v>GSA111ENVIRONMENTAL DIFFERENTIAL</v>
      </c>
    </row>
    <row r="603" spans="1:43" x14ac:dyDescent="0.35">
      <c r="A603" s="18" t="s">
        <v>1836</v>
      </c>
      <c r="B603">
        <v>113</v>
      </c>
      <c r="C603" t="s">
        <v>884</v>
      </c>
      <c r="D603" s="18" t="s">
        <v>1836</v>
      </c>
      <c r="E603">
        <v>114</v>
      </c>
      <c r="F603" t="s">
        <v>885</v>
      </c>
      <c r="G603" s="13">
        <v>0.90732321506362068</v>
      </c>
      <c r="I603">
        <v>20181</v>
      </c>
      <c r="J603" t="str">
        <f t="shared" si="188"/>
        <v>20181GSA113FOREIGN POST DIFFERENTIAL20181GSA114NON-FOREIGN POST DIFFERENTIAL</v>
      </c>
      <c r="K603" t="str">
        <f t="shared" si="189"/>
        <v>20181GSA113FOREIGN POST DIFFERENTIAL</v>
      </c>
      <c r="L603" t="str">
        <f t="shared" si="190"/>
        <v>20181GSA114NON-FOREIGN POST DIFFERENTIAL</v>
      </c>
      <c r="M603" s="13">
        <f t="shared" si="191"/>
        <v>0.90732321506362068</v>
      </c>
      <c r="N603" s="13"/>
      <c r="O603" s="19">
        <v>593</v>
      </c>
      <c r="P603">
        <f t="shared" si="192"/>
        <v>2</v>
      </c>
      <c r="Q603">
        <f t="shared" si="193"/>
        <v>397</v>
      </c>
      <c r="R603">
        <f t="shared" si="194"/>
        <v>1</v>
      </c>
      <c r="S603" t="b">
        <f t="shared" si="195"/>
        <v>1</v>
      </c>
      <c r="T603" t="b">
        <f t="shared" si="196"/>
        <v>0</v>
      </c>
      <c r="W603" t="str">
        <f t="shared" si="186"/>
        <v/>
      </c>
      <c r="X603" t="str">
        <f t="shared" si="186"/>
        <v>GSA113FOREIGN POST DIFFERENTIAL</v>
      </c>
      <c r="Y603" t="str">
        <f t="shared" si="186"/>
        <v/>
      </c>
      <c r="Z603" t="str">
        <f t="shared" si="186"/>
        <v/>
      </c>
      <c r="AA603" t="str">
        <f t="shared" si="186"/>
        <v/>
      </c>
      <c r="AC603" t="str">
        <f t="shared" si="187"/>
        <v/>
      </c>
      <c r="AD603" t="str">
        <f t="shared" si="187"/>
        <v>GSA114NON-FOREIGN POST DIFFERENTIAL</v>
      </c>
      <c r="AE603" t="str">
        <f t="shared" si="187"/>
        <v/>
      </c>
      <c r="AF603" t="str">
        <f t="shared" si="187"/>
        <v/>
      </c>
      <c r="AG603" t="str">
        <f t="shared" si="187"/>
        <v/>
      </c>
      <c r="AI603">
        <f t="shared" si="197"/>
        <v>1</v>
      </c>
      <c r="AJ603">
        <f t="shared" si="198"/>
        <v>397</v>
      </c>
      <c r="AK603" t="str">
        <f t="shared" si="199"/>
        <v>20181GSA113FOREIGN POST DIFFERENTIAL</v>
      </c>
      <c r="AL603" t="str">
        <f t="shared" si="200"/>
        <v>FOREIGN POST DIFFERENTIAL</v>
      </c>
      <c r="AM603" t="str">
        <f t="shared" si="201"/>
        <v>20181GSA114NON-FOREIGN POST DIFFERENTIAL</v>
      </c>
      <c r="AN603" t="str">
        <f t="shared" si="202"/>
        <v>NON-FOREIGN POST DIFFERENTIAL</v>
      </c>
      <c r="AO603" s="13">
        <f t="shared" si="203"/>
        <v>0.90732321506362068</v>
      </c>
      <c r="AP603">
        <f t="shared" si="204"/>
        <v>1</v>
      </c>
      <c r="AQ603" t="str">
        <f t="shared" si="205"/>
        <v>GSA113FOREIGN POST DIFFERENTIALGSA114NON-FOREIGN POST DIFFERENTIAL</v>
      </c>
    </row>
    <row r="604" spans="1:43" x14ac:dyDescent="0.35">
      <c r="A604" s="18" t="s">
        <v>1836</v>
      </c>
      <c r="B604">
        <v>113</v>
      </c>
      <c r="C604" t="s">
        <v>884</v>
      </c>
      <c r="D604" s="18" t="s">
        <v>1839</v>
      </c>
      <c r="E604" t="s">
        <v>1085</v>
      </c>
      <c r="F604" t="s">
        <v>1086</v>
      </c>
      <c r="G604" s="13">
        <v>0.51851851851851849</v>
      </c>
      <c r="I604">
        <v>20181</v>
      </c>
      <c r="J604" t="str">
        <f t="shared" si="188"/>
        <v xml:space="preserve">20181GSA113FOREIGN POST DIFFERENTIAL20181DFASYGPost Differential (Foreign) </v>
      </c>
      <c r="K604" t="str">
        <f t="shared" si="189"/>
        <v>20181GSA113FOREIGN POST DIFFERENTIAL</v>
      </c>
      <c r="L604" t="str">
        <f t="shared" si="190"/>
        <v xml:space="preserve">20181DFASYGPost Differential (Foreign) </v>
      </c>
      <c r="M604" s="13">
        <f t="shared" si="191"/>
        <v>0.51851851851851849</v>
      </c>
      <c r="N604" s="13"/>
      <c r="O604" s="19">
        <v>594</v>
      </c>
      <c r="P604">
        <f t="shared" si="192"/>
        <v>2</v>
      </c>
      <c r="Q604">
        <f t="shared" si="193"/>
        <v>397</v>
      </c>
      <c r="R604">
        <f t="shared" si="194"/>
        <v>2</v>
      </c>
      <c r="S604" t="b">
        <f t="shared" si="195"/>
        <v>0</v>
      </c>
      <c r="T604" t="b">
        <f t="shared" si="196"/>
        <v>0</v>
      </c>
      <c r="W604" t="str">
        <f t="shared" si="186"/>
        <v/>
      </c>
      <c r="X604" t="str">
        <f t="shared" si="186"/>
        <v>GSA113FOREIGN POST DIFFERENTIAL</v>
      </c>
      <c r="Y604" t="str">
        <f t="shared" si="186"/>
        <v/>
      </c>
      <c r="Z604" t="str">
        <f t="shared" si="186"/>
        <v/>
      </c>
      <c r="AA604" t="str">
        <f t="shared" si="186"/>
        <v/>
      </c>
      <c r="AC604" t="str">
        <f t="shared" si="187"/>
        <v xml:space="preserve">DFASYGPost Differential (Foreign) </v>
      </c>
      <c r="AD604" t="str">
        <f t="shared" si="187"/>
        <v/>
      </c>
      <c r="AE604" t="str">
        <f t="shared" si="187"/>
        <v/>
      </c>
      <c r="AF604" t="str">
        <f t="shared" si="187"/>
        <v/>
      </c>
      <c r="AG604" t="str">
        <f t="shared" si="187"/>
        <v/>
      </c>
      <c r="AI604">
        <f t="shared" si="197"/>
        <v>1</v>
      </c>
      <c r="AJ604">
        <f t="shared" si="198"/>
        <v>397</v>
      </c>
      <c r="AK604" t="str">
        <f t="shared" si="199"/>
        <v>20181GSA113FOREIGN POST DIFFERENTIAL</v>
      </c>
      <c r="AL604" t="str">
        <f t="shared" si="200"/>
        <v>FOREIGN POST DIFFERENTIAL</v>
      </c>
      <c r="AM604" t="str">
        <f t="shared" si="201"/>
        <v xml:space="preserve">20181DFASYGPost Differential (Foreign) </v>
      </c>
      <c r="AN604" t="str">
        <f t="shared" si="202"/>
        <v xml:space="preserve">Post Differential (Foreign) </v>
      </c>
      <c r="AO604" s="13">
        <f t="shared" si="203"/>
        <v>0.51851851851851849</v>
      </c>
      <c r="AP604">
        <f t="shared" si="204"/>
        <v>2</v>
      </c>
      <c r="AQ604" t="str">
        <f t="shared" si="205"/>
        <v>DFASYGPost Differential (Foreign) GSA113FOREIGN POST DIFFERENTIAL</v>
      </c>
    </row>
    <row r="605" spans="1:43" x14ac:dyDescent="0.35">
      <c r="A605" s="18" t="s">
        <v>1836</v>
      </c>
      <c r="B605">
        <v>114</v>
      </c>
      <c r="C605" t="s">
        <v>885</v>
      </c>
      <c r="D605" s="18" t="s">
        <v>1836</v>
      </c>
      <c r="E605">
        <v>113</v>
      </c>
      <c r="F605" t="s">
        <v>884</v>
      </c>
      <c r="G605" s="13">
        <v>0.90732321506362068</v>
      </c>
      <c r="I605">
        <v>20181</v>
      </c>
      <c r="J605" t="str">
        <f t="shared" si="188"/>
        <v>20181GSA114NON-FOREIGN POST DIFFERENTIAL20181GSA113FOREIGN POST DIFFERENTIAL</v>
      </c>
      <c r="K605" t="str">
        <f t="shared" si="189"/>
        <v>20181GSA114NON-FOREIGN POST DIFFERENTIAL</v>
      </c>
      <c r="L605" t="str">
        <f t="shared" si="190"/>
        <v>20181GSA113FOREIGN POST DIFFERENTIAL</v>
      </c>
      <c r="M605" s="13">
        <f t="shared" si="191"/>
        <v>0.90732321506362068</v>
      </c>
      <c r="N605" s="13"/>
      <c r="O605" s="19">
        <v>595</v>
      </c>
      <c r="P605">
        <f t="shared" si="192"/>
        <v>3</v>
      </c>
      <c r="Q605">
        <f t="shared" si="193"/>
        <v>398</v>
      </c>
      <c r="R605">
        <f t="shared" si="194"/>
        <v>1</v>
      </c>
      <c r="S605" t="b">
        <f t="shared" si="195"/>
        <v>1</v>
      </c>
      <c r="T605" t="b">
        <f t="shared" si="196"/>
        <v>0</v>
      </c>
      <c r="W605" t="str">
        <f t="shared" si="186"/>
        <v/>
      </c>
      <c r="X605" t="str">
        <f t="shared" si="186"/>
        <v>GSA114NON-FOREIGN POST DIFFERENTIAL</v>
      </c>
      <c r="Y605" t="str">
        <f t="shared" si="186"/>
        <v/>
      </c>
      <c r="Z605" t="str">
        <f t="shared" si="186"/>
        <v/>
      </c>
      <c r="AA605" t="str">
        <f t="shared" si="186"/>
        <v/>
      </c>
      <c r="AC605" t="str">
        <f t="shared" si="187"/>
        <v/>
      </c>
      <c r="AD605" t="str">
        <f t="shared" si="187"/>
        <v>GSA113FOREIGN POST DIFFERENTIAL</v>
      </c>
      <c r="AE605" t="str">
        <f t="shared" si="187"/>
        <v/>
      </c>
      <c r="AF605" t="str">
        <f t="shared" si="187"/>
        <v/>
      </c>
      <c r="AG605" t="str">
        <f t="shared" si="187"/>
        <v/>
      </c>
      <c r="AI605">
        <f t="shared" si="197"/>
        <v>1</v>
      </c>
      <c r="AJ605">
        <f t="shared" si="198"/>
        <v>398</v>
      </c>
      <c r="AK605" t="str">
        <f t="shared" si="199"/>
        <v>20181GSA114NON-FOREIGN POST DIFFERENTIAL</v>
      </c>
      <c r="AL605" t="str">
        <f t="shared" si="200"/>
        <v>NON-FOREIGN POST DIFFERENTIAL</v>
      </c>
      <c r="AM605" t="str">
        <f t="shared" si="201"/>
        <v>20181GSA113FOREIGN POST DIFFERENTIAL</v>
      </c>
      <c r="AN605" t="str">
        <f t="shared" si="202"/>
        <v>FOREIGN POST DIFFERENTIAL</v>
      </c>
      <c r="AO605" s="13">
        <f t="shared" si="203"/>
        <v>0.90732321506362068</v>
      </c>
      <c r="AP605">
        <f t="shared" si="204"/>
        <v>1</v>
      </c>
      <c r="AQ605" t="str">
        <f t="shared" si="205"/>
        <v>GSA114NON-FOREIGN POST DIFFERENTIALGSA113FOREIGN POST DIFFERENTIAL</v>
      </c>
    </row>
    <row r="606" spans="1:43" x14ac:dyDescent="0.35">
      <c r="A606" s="18" t="s">
        <v>1836</v>
      </c>
      <c r="B606">
        <v>114</v>
      </c>
      <c r="C606" t="s">
        <v>885</v>
      </c>
      <c r="D606" s="18" t="s">
        <v>1839</v>
      </c>
      <c r="E606" t="s">
        <v>1083</v>
      </c>
      <c r="F606" t="s">
        <v>1084</v>
      </c>
      <c r="G606" s="13">
        <v>0.59659090909090906</v>
      </c>
      <c r="I606">
        <v>20181</v>
      </c>
      <c r="J606" t="str">
        <f t="shared" si="188"/>
        <v xml:space="preserve">20181GSA114NON-FOREIGN POST DIFFERENTIAL20181DFASYDPost Differential (Non-Foreign) </v>
      </c>
      <c r="K606" t="str">
        <f t="shared" si="189"/>
        <v>20181GSA114NON-FOREIGN POST DIFFERENTIAL</v>
      </c>
      <c r="L606" t="str">
        <f t="shared" si="190"/>
        <v xml:space="preserve">20181DFASYDPost Differential (Non-Foreign) </v>
      </c>
      <c r="M606" s="13">
        <f t="shared" si="191"/>
        <v>0.59659090909090906</v>
      </c>
      <c r="N606" s="13"/>
      <c r="O606" s="19">
        <v>596</v>
      </c>
      <c r="P606">
        <f t="shared" si="192"/>
        <v>3</v>
      </c>
      <c r="Q606">
        <f t="shared" si="193"/>
        <v>398</v>
      </c>
      <c r="R606">
        <f t="shared" si="194"/>
        <v>2</v>
      </c>
      <c r="S606" t="b">
        <f t="shared" si="195"/>
        <v>0</v>
      </c>
      <c r="T606" t="b">
        <f t="shared" si="196"/>
        <v>0</v>
      </c>
      <c r="W606" t="str">
        <f t="shared" si="186"/>
        <v/>
      </c>
      <c r="X606" t="str">
        <f t="shared" si="186"/>
        <v>GSA114NON-FOREIGN POST DIFFERENTIAL</v>
      </c>
      <c r="Y606" t="str">
        <f t="shared" si="186"/>
        <v/>
      </c>
      <c r="Z606" t="str">
        <f t="shared" si="186"/>
        <v/>
      </c>
      <c r="AA606" t="str">
        <f t="shared" si="186"/>
        <v/>
      </c>
      <c r="AC606" t="str">
        <f t="shared" si="187"/>
        <v xml:space="preserve">DFASYDPost Differential (Non-Foreign) </v>
      </c>
      <c r="AD606" t="str">
        <f t="shared" si="187"/>
        <v/>
      </c>
      <c r="AE606" t="str">
        <f t="shared" si="187"/>
        <v/>
      </c>
      <c r="AF606" t="str">
        <f t="shared" si="187"/>
        <v/>
      </c>
      <c r="AG606" t="str">
        <f t="shared" si="187"/>
        <v/>
      </c>
      <c r="AI606">
        <f t="shared" si="197"/>
        <v>1</v>
      </c>
      <c r="AJ606">
        <f t="shared" si="198"/>
        <v>398</v>
      </c>
      <c r="AK606" t="str">
        <f t="shared" si="199"/>
        <v>20181GSA114NON-FOREIGN POST DIFFERENTIAL</v>
      </c>
      <c r="AL606" t="str">
        <f t="shared" si="200"/>
        <v>NON-FOREIGN POST DIFFERENTIAL</v>
      </c>
      <c r="AM606" t="str">
        <f t="shared" si="201"/>
        <v xml:space="preserve">20181DFASYDPost Differential (Non-Foreign) </v>
      </c>
      <c r="AN606" t="str">
        <f t="shared" si="202"/>
        <v xml:space="preserve">Post Differential (Non-Foreign) </v>
      </c>
      <c r="AO606" s="13">
        <f t="shared" si="203"/>
        <v>0.59659090909090906</v>
      </c>
      <c r="AP606">
        <f t="shared" si="204"/>
        <v>2</v>
      </c>
      <c r="AQ606" t="str">
        <f t="shared" si="205"/>
        <v>DFASYDPost Differential (Non-Foreign) GSA114NON-FOREIGN POST DIFFERENTIAL</v>
      </c>
    </row>
    <row r="607" spans="1:43" x14ac:dyDescent="0.35">
      <c r="A607" s="18" t="s">
        <v>1836</v>
      </c>
      <c r="B607">
        <v>114</v>
      </c>
      <c r="C607" t="s">
        <v>885</v>
      </c>
      <c r="D607" s="18" t="s">
        <v>1837</v>
      </c>
      <c r="E607" t="s">
        <v>900</v>
      </c>
      <c r="F607" t="s">
        <v>901</v>
      </c>
      <c r="G607" s="13">
        <v>0.53044183854339311</v>
      </c>
      <c r="I607">
        <v>20181</v>
      </c>
      <c r="J607" t="str">
        <f t="shared" si="188"/>
        <v>20181GSA114NON-FOREIGN POST DIFFERENTIAL20181IBC42GFOREIGN POST DIFFERENTIAL - NOT WORKED</v>
      </c>
      <c r="K607" t="str">
        <f t="shared" si="189"/>
        <v>20181GSA114NON-FOREIGN POST DIFFERENTIAL</v>
      </c>
      <c r="L607" t="str">
        <f t="shared" si="190"/>
        <v>20181IBC42GFOREIGN POST DIFFERENTIAL - NOT WORKED</v>
      </c>
      <c r="M607" s="13">
        <f t="shared" si="191"/>
        <v>0.53044183854339311</v>
      </c>
      <c r="N607" s="13"/>
      <c r="O607" s="19">
        <v>597</v>
      </c>
      <c r="P607">
        <f t="shared" si="192"/>
        <v>3</v>
      </c>
      <c r="Q607">
        <f t="shared" si="193"/>
        <v>398</v>
      </c>
      <c r="R607">
        <f t="shared" si="194"/>
        <v>3</v>
      </c>
      <c r="S607" t="b">
        <f t="shared" si="195"/>
        <v>0</v>
      </c>
      <c r="T607" t="b">
        <f t="shared" si="196"/>
        <v>0</v>
      </c>
      <c r="W607" t="str">
        <f t="shared" si="186"/>
        <v/>
      </c>
      <c r="X607" t="str">
        <f t="shared" si="186"/>
        <v>GSA114NON-FOREIGN POST DIFFERENTIAL</v>
      </c>
      <c r="Y607" t="str">
        <f t="shared" si="186"/>
        <v/>
      </c>
      <c r="Z607" t="str">
        <f t="shared" si="186"/>
        <v/>
      </c>
      <c r="AA607" t="str">
        <f t="shared" si="186"/>
        <v/>
      </c>
      <c r="AC607" t="str">
        <f t="shared" si="187"/>
        <v/>
      </c>
      <c r="AD607" t="str">
        <f t="shared" si="187"/>
        <v/>
      </c>
      <c r="AE607" t="str">
        <f t="shared" si="187"/>
        <v/>
      </c>
      <c r="AF607" t="str">
        <f t="shared" si="187"/>
        <v>IBC42GFOREIGN POST DIFFERENTIAL - NOT WORKED</v>
      </c>
      <c r="AG607" t="str">
        <f t="shared" si="187"/>
        <v/>
      </c>
      <c r="AI607">
        <f t="shared" si="197"/>
        <v>1</v>
      </c>
      <c r="AJ607">
        <f t="shared" si="198"/>
        <v>398</v>
      </c>
      <c r="AK607" t="str">
        <f t="shared" si="199"/>
        <v>20181GSA114NON-FOREIGN POST DIFFERENTIAL</v>
      </c>
      <c r="AL607" t="str">
        <f t="shared" si="200"/>
        <v>NON-FOREIGN POST DIFFERENTIAL</v>
      </c>
      <c r="AM607" t="str">
        <f t="shared" si="201"/>
        <v>20181IBC42GFOREIGN POST DIFFERENTIAL - NOT WORKED</v>
      </c>
      <c r="AN607" t="str">
        <f t="shared" si="202"/>
        <v>FOREIGN POST DIFFERENTIAL - NOT WORKED</v>
      </c>
      <c r="AO607" s="13">
        <f t="shared" si="203"/>
        <v>0.53044183854339311</v>
      </c>
      <c r="AP607">
        <f t="shared" si="204"/>
        <v>1</v>
      </c>
      <c r="AQ607" t="str">
        <f t="shared" si="205"/>
        <v>GSA114NON-FOREIGN POST DIFFERENTIALIBC42GFOREIGN POST DIFFERENTIAL - NOT WORKED</v>
      </c>
    </row>
    <row r="608" spans="1:43" x14ac:dyDescent="0.35">
      <c r="A608" s="18" t="s">
        <v>1836</v>
      </c>
      <c r="B608">
        <v>120</v>
      </c>
      <c r="C608" t="s">
        <v>886</v>
      </c>
      <c r="D608" s="18" t="s">
        <v>1837</v>
      </c>
      <c r="E608">
        <v>130</v>
      </c>
      <c r="F608" t="s">
        <v>886</v>
      </c>
      <c r="G608" s="13">
        <v>0.83097987830199815</v>
      </c>
      <c r="I608">
        <v>20181</v>
      </c>
      <c r="J608" t="str">
        <f t="shared" si="188"/>
        <v>20181GSA120NIGHT DIFFERENTIAL20181IBC130NIGHT DIFFERENTIAL</v>
      </c>
      <c r="K608" t="str">
        <f t="shared" si="189"/>
        <v>20181GSA120NIGHT DIFFERENTIAL</v>
      </c>
      <c r="L608" t="str">
        <f t="shared" si="190"/>
        <v>20181IBC130NIGHT DIFFERENTIAL</v>
      </c>
      <c r="M608" s="13">
        <f t="shared" si="191"/>
        <v>0.83097987830199815</v>
      </c>
      <c r="N608" s="13"/>
      <c r="O608" s="19">
        <v>598</v>
      </c>
      <c r="P608">
        <f t="shared" si="192"/>
        <v>9</v>
      </c>
      <c r="Q608">
        <f t="shared" si="193"/>
        <v>399</v>
      </c>
      <c r="R608">
        <f t="shared" si="194"/>
        <v>1</v>
      </c>
      <c r="S608" t="b">
        <f t="shared" si="195"/>
        <v>0</v>
      </c>
      <c r="T608" t="b">
        <f t="shared" si="196"/>
        <v>0</v>
      </c>
      <c r="W608" t="str">
        <f t="shared" si="186"/>
        <v/>
      </c>
      <c r="X608" t="str">
        <f t="shared" si="186"/>
        <v>GSA120NIGHT DIFFERENTIAL</v>
      </c>
      <c r="Y608" t="str">
        <f t="shared" si="186"/>
        <v/>
      </c>
      <c r="Z608" t="str">
        <f t="shared" si="186"/>
        <v/>
      </c>
      <c r="AA608" t="str">
        <f t="shared" si="186"/>
        <v/>
      </c>
      <c r="AC608" t="str">
        <f t="shared" si="187"/>
        <v/>
      </c>
      <c r="AD608" t="str">
        <f t="shared" si="187"/>
        <v/>
      </c>
      <c r="AE608" t="str">
        <f t="shared" si="187"/>
        <v/>
      </c>
      <c r="AF608" t="str">
        <f t="shared" si="187"/>
        <v>IBC130NIGHT DIFFERENTIAL</v>
      </c>
      <c r="AG608" t="str">
        <f t="shared" si="187"/>
        <v/>
      </c>
      <c r="AI608">
        <f t="shared" si="197"/>
        <v>2</v>
      </c>
      <c r="AJ608">
        <f t="shared" si="198"/>
        <v>399</v>
      </c>
      <c r="AK608" t="str">
        <f t="shared" si="199"/>
        <v>20181GSA120NIGHT DIFFERENTIAL</v>
      </c>
      <c r="AL608" t="str">
        <f t="shared" si="200"/>
        <v>NIGHT DIFFERENTIAL</v>
      </c>
      <c r="AM608" t="str">
        <f t="shared" si="201"/>
        <v>20181IBC130NIGHT DIFFERENTIAL</v>
      </c>
      <c r="AN608" t="str">
        <f t="shared" si="202"/>
        <v>NIGHT DIFFERENTIAL</v>
      </c>
      <c r="AO608" s="13">
        <f t="shared" si="203"/>
        <v>0.83097987830199815</v>
      </c>
      <c r="AP608">
        <f t="shared" si="204"/>
        <v>2</v>
      </c>
      <c r="AQ608" t="str">
        <f t="shared" si="205"/>
        <v>GSA120NIGHT DIFFERENTIALIBC130NIGHT DIFFERENTIAL</v>
      </c>
    </row>
    <row r="609" spans="1:43" x14ac:dyDescent="0.35">
      <c r="A609" s="18" t="s">
        <v>1836</v>
      </c>
      <c r="B609">
        <v>120</v>
      </c>
      <c r="C609" t="s">
        <v>886</v>
      </c>
      <c r="D609" s="18" t="s">
        <v>1838</v>
      </c>
      <c r="E609">
        <v>1120</v>
      </c>
      <c r="F609" t="s">
        <v>923</v>
      </c>
      <c r="G609" s="13">
        <v>0.55724772174386539</v>
      </c>
      <c r="I609">
        <v>20181</v>
      </c>
      <c r="J609" t="str">
        <f t="shared" si="188"/>
        <v>20181GSA120NIGHT DIFFERENTIAL20181NFC1120NIGHT DIFF. @ 20%</v>
      </c>
      <c r="K609" t="str">
        <f t="shared" si="189"/>
        <v>20181GSA120NIGHT DIFFERENTIAL</v>
      </c>
      <c r="L609" t="str">
        <f t="shared" si="190"/>
        <v>20181NFC1120NIGHT DIFF. @ 20%</v>
      </c>
      <c r="M609" s="13">
        <f t="shared" si="191"/>
        <v>0.55724772174386539</v>
      </c>
      <c r="N609" s="13"/>
      <c r="O609" s="19">
        <v>599</v>
      </c>
      <c r="P609">
        <f t="shared" si="192"/>
        <v>9</v>
      </c>
      <c r="Q609">
        <f t="shared" si="193"/>
        <v>399</v>
      </c>
      <c r="R609">
        <f t="shared" si="194"/>
        <v>2</v>
      </c>
      <c r="S609" t="b">
        <f t="shared" si="195"/>
        <v>0</v>
      </c>
      <c r="T609" t="b">
        <f t="shared" si="196"/>
        <v>0</v>
      </c>
      <c r="W609" t="str">
        <f t="shared" si="186"/>
        <v/>
      </c>
      <c r="X609" t="str">
        <f t="shared" si="186"/>
        <v>GSA120NIGHT DIFFERENTIAL</v>
      </c>
      <c r="Y609" t="str">
        <f t="shared" si="186"/>
        <v/>
      </c>
      <c r="Z609" t="str">
        <f t="shared" si="186"/>
        <v/>
      </c>
      <c r="AA609" t="str">
        <f t="shared" si="186"/>
        <v/>
      </c>
      <c r="AC609" t="str">
        <f t="shared" si="187"/>
        <v/>
      </c>
      <c r="AD609" t="str">
        <f t="shared" si="187"/>
        <v/>
      </c>
      <c r="AE609" t="str">
        <f t="shared" si="187"/>
        <v/>
      </c>
      <c r="AF609" t="str">
        <f t="shared" si="187"/>
        <v/>
      </c>
      <c r="AG609" t="str">
        <f t="shared" si="187"/>
        <v>NFC1120NIGHT DIFF. @ 20%</v>
      </c>
      <c r="AI609">
        <f t="shared" si="197"/>
        <v>1</v>
      </c>
      <c r="AJ609">
        <f t="shared" si="198"/>
        <v>399</v>
      </c>
      <c r="AK609" t="str">
        <f t="shared" si="199"/>
        <v>20181GSA120NIGHT DIFFERENTIAL</v>
      </c>
      <c r="AL609" t="str">
        <f t="shared" si="200"/>
        <v>NIGHT DIFFERENTIAL</v>
      </c>
      <c r="AM609" t="str">
        <f t="shared" si="201"/>
        <v>20181NFC1120NIGHT DIFF. @ 20%</v>
      </c>
      <c r="AN609" t="str">
        <f t="shared" si="202"/>
        <v>NIGHT DIFF. @ 20%</v>
      </c>
      <c r="AO609" s="13">
        <f t="shared" si="203"/>
        <v>0.55724772174386539</v>
      </c>
      <c r="AP609">
        <f t="shared" si="204"/>
        <v>1</v>
      </c>
      <c r="AQ609" t="str">
        <f t="shared" si="205"/>
        <v>GSA120NIGHT DIFFERENTIALNFC1120NIGHT DIFF. @ 20%</v>
      </c>
    </row>
    <row r="610" spans="1:43" x14ac:dyDescent="0.35">
      <c r="A610" s="18" t="s">
        <v>1836</v>
      </c>
      <c r="B610">
        <v>120</v>
      </c>
      <c r="C610" t="s">
        <v>886</v>
      </c>
      <c r="D610" s="18" t="s">
        <v>1838</v>
      </c>
      <c r="E610">
        <v>1200</v>
      </c>
      <c r="F610" t="s">
        <v>928</v>
      </c>
      <c r="G610" s="13">
        <v>0.5436904030527564</v>
      </c>
      <c r="I610">
        <v>20181</v>
      </c>
      <c r="J610" t="str">
        <f t="shared" si="188"/>
        <v>20181GSA120NIGHT DIFFERENTIAL20181NFC1200NIGHT DIFF ON COMP TIME</v>
      </c>
      <c r="K610" t="str">
        <f t="shared" si="189"/>
        <v>20181GSA120NIGHT DIFFERENTIAL</v>
      </c>
      <c r="L610" t="str">
        <f t="shared" si="190"/>
        <v>20181NFC1200NIGHT DIFF ON COMP TIME</v>
      </c>
      <c r="M610" s="13">
        <f t="shared" si="191"/>
        <v>0.5436904030527564</v>
      </c>
      <c r="N610" s="13"/>
      <c r="O610" s="19">
        <v>600</v>
      </c>
      <c r="P610">
        <f t="shared" si="192"/>
        <v>9</v>
      </c>
      <c r="Q610">
        <f t="shared" si="193"/>
        <v>399</v>
      </c>
      <c r="R610">
        <f t="shared" si="194"/>
        <v>3</v>
      </c>
      <c r="S610" t="b">
        <f t="shared" si="195"/>
        <v>0</v>
      </c>
      <c r="T610" t="b">
        <f t="shared" si="196"/>
        <v>0</v>
      </c>
      <c r="W610" t="str">
        <f t="shared" si="186"/>
        <v/>
      </c>
      <c r="X610" t="str">
        <f t="shared" si="186"/>
        <v>GSA120NIGHT DIFFERENTIAL</v>
      </c>
      <c r="Y610" t="str">
        <f t="shared" si="186"/>
        <v/>
      </c>
      <c r="Z610" t="str">
        <f t="shared" si="186"/>
        <v/>
      </c>
      <c r="AA610" t="str">
        <f t="shared" si="186"/>
        <v/>
      </c>
      <c r="AC610" t="str">
        <f t="shared" si="187"/>
        <v/>
      </c>
      <c r="AD610" t="str">
        <f t="shared" si="187"/>
        <v/>
      </c>
      <c r="AE610" t="str">
        <f t="shared" si="187"/>
        <v/>
      </c>
      <c r="AF610" t="str">
        <f t="shared" si="187"/>
        <v/>
      </c>
      <c r="AG610" t="str">
        <f t="shared" si="187"/>
        <v>NFC1200NIGHT DIFF ON COMP TIME</v>
      </c>
      <c r="AI610">
        <f t="shared" si="197"/>
        <v>2</v>
      </c>
      <c r="AJ610">
        <f t="shared" si="198"/>
        <v>399</v>
      </c>
      <c r="AK610" t="str">
        <f t="shared" si="199"/>
        <v>20181GSA120NIGHT DIFFERENTIAL</v>
      </c>
      <c r="AL610" t="str">
        <f t="shared" si="200"/>
        <v>NIGHT DIFFERENTIAL</v>
      </c>
      <c r="AM610" t="str">
        <f t="shared" si="201"/>
        <v>20181NFC1200NIGHT DIFF ON COMP TIME</v>
      </c>
      <c r="AN610" t="str">
        <f t="shared" si="202"/>
        <v>NIGHT DIFF ON COMP TIME</v>
      </c>
      <c r="AO610" s="13">
        <f t="shared" si="203"/>
        <v>0.5436904030527564</v>
      </c>
      <c r="AP610">
        <f t="shared" si="204"/>
        <v>2</v>
      </c>
      <c r="AQ610" t="str">
        <f t="shared" si="205"/>
        <v>GSA120NIGHT DIFFERENTIALNFC1200NIGHT DIFF ON COMP TIME</v>
      </c>
    </row>
    <row r="611" spans="1:43" x14ac:dyDescent="0.35">
      <c r="A611" s="18" t="s">
        <v>1836</v>
      </c>
      <c r="B611">
        <v>122</v>
      </c>
      <c r="C611" t="s">
        <v>887</v>
      </c>
      <c r="D611" s="18" t="s">
        <v>1837</v>
      </c>
      <c r="E611">
        <v>125</v>
      </c>
      <c r="F611" t="s">
        <v>1479</v>
      </c>
      <c r="G611" s="13">
        <v>0.52490157941352333</v>
      </c>
      <c r="I611">
        <v>20181</v>
      </c>
      <c r="J611" t="str">
        <f t="shared" si="188"/>
        <v>20181GSA122SHIFT DIFFERENTIAL20181IBC125OVERTIME - NONWORKDAY ROTATING SHIFT</v>
      </c>
      <c r="K611" t="str">
        <f t="shared" si="189"/>
        <v>20181GSA122SHIFT DIFFERENTIAL</v>
      </c>
      <c r="L611" t="str">
        <f t="shared" si="190"/>
        <v>20181IBC125OVERTIME - NONWORKDAY ROTATING SHIFT</v>
      </c>
      <c r="M611" s="13">
        <f t="shared" si="191"/>
        <v>0.52490157941352333</v>
      </c>
      <c r="N611" s="13"/>
      <c r="O611" s="19">
        <v>601</v>
      </c>
      <c r="P611">
        <f t="shared" si="192"/>
        <v>1</v>
      </c>
      <c r="Q611">
        <f t="shared" si="193"/>
        <v>400</v>
      </c>
      <c r="R611">
        <f t="shared" si="194"/>
        <v>1</v>
      </c>
      <c r="S611" t="b">
        <f t="shared" si="195"/>
        <v>0</v>
      </c>
      <c r="T611" t="b">
        <f t="shared" si="196"/>
        <v>0</v>
      </c>
      <c r="W611" t="str">
        <f t="shared" si="186"/>
        <v/>
      </c>
      <c r="X611" t="str">
        <f t="shared" si="186"/>
        <v>GSA122SHIFT DIFFERENTIAL</v>
      </c>
      <c r="Y611" t="str">
        <f t="shared" si="186"/>
        <v/>
      </c>
      <c r="Z611" t="str">
        <f t="shared" si="186"/>
        <v/>
      </c>
      <c r="AA611" t="str">
        <f t="shared" si="186"/>
        <v/>
      </c>
      <c r="AC611" t="str">
        <f t="shared" si="187"/>
        <v/>
      </c>
      <c r="AD611" t="str">
        <f t="shared" si="187"/>
        <v/>
      </c>
      <c r="AE611" t="str">
        <f t="shared" si="187"/>
        <v/>
      </c>
      <c r="AF611" t="str">
        <f t="shared" si="187"/>
        <v>IBC125OVERTIME - NONWORKDAY ROTATING SHIFT</v>
      </c>
      <c r="AG611" t="str">
        <f t="shared" si="187"/>
        <v/>
      </c>
      <c r="AI611">
        <f t="shared" si="197"/>
        <v>1</v>
      </c>
      <c r="AJ611">
        <f t="shared" si="198"/>
        <v>400</v>
      </c>
      <c r="AK611" t="str">
        <f t="shared" si="199"/>
        <v>20181GSA122SHIFT DIFFERENTIAL</v>
      </c>
      <c r="AL611" t="str">
        <f t="shared" si="200"/>
        <v>SHIFT DIFFERENTIAL</v>
      </c>
      <c r="AM611" t="str">
        <f t="shared" si="201"/>
        <v>20181IBC125OVERTIME - NONWORKDAY ROTATING SHIFT</v>
      </c>
      <c r="AN611" t="str">
        <f t="shared" si="202"/>
        <v>OVERTIME - NONWORKDAY ROTATING SHIFT</v>
      </c>
      <c r="AO611" s="13">
        <f t="shared" si="203"/>
        <v>0.52490157941352333</v>
      </c>
      <c r="AP611">
        <f t="shared" si="204"/>
        <v>1</v>
      </c>
      <c r="AQ611" t="str">
        <f t="shared" si="205"/>
        <v>GSA122SHIFT DIFFERENTIALIBC125OVERTIME - NONWORKDAY ROTATING SHIFT</v>
      </c>
    </row>
    <row r="612" spans="1:43" x14ac:dyDescent="0.35">
      <c r="A612" s="18" t="s">
        <v>1836</v>
      </c>
      <c r="B612">
        <v>136</v>
      </c>
      <c r="C612" t="s">
        <v>888</v>
      </c>
      <c r="D612" s="18" t="s">
        <v>1837</v>
      </c>
      <c r="E612" t="s">
        <v>912</v>
      </c>
      <c r="F612" t="s">
        <v>888</v>
      </c>
      <c r="G612" s="13">
        <v>0.60663938605918855</v>
      </c>
      <c r="I612">
        <v>20181</v>
      </c>
      <c r="J612" t="str">
        <f t="shared" si="188"/>
        <v>20181GSA136SUPERVISORY DIFFERENTIAL20181IBCSUPSUPERVISORY DIFFERENTIAL</v>
      </c>
      <c r="K612" t="str">
        <f t="shared" si="189"/>
        <v>20181GSA136SUPERVISORY DIFFERENTIAL</v>
      </c>
      <c r="L612" t="str">
        <f t="shared" si="190"/>
        <v>20181IBCSUPSUPERVISORY DIFFERENTIAL</v>
      </c>
      <c r="M612" s="13">
        <f t="shared" si="191"/>
        <v>0.60663938605918855</v>
      </c>
      <c r="N612" s="13"/>
      <c r="O612" s="19">
        <v>602</v>
      </c>
      <c r="P612">
        <f t="shared" si="192"/>
        <v>4</v>
      </c>
      <c r="Q612">
        <f t="shared" si="193"/>
        <v>401</v>
      </c>
      <c r="R612">
        <f t="shared" si="194"/>
        <v>1</v>
      </c>
      <c r="S612" t="b">
        <f t="shared" si="195"/>
        <v>0</v>
      </c>
      <c r="T612" t="b">
        <f t="shared" si="196"/>
        <v>0</v>
      </c>
      <c r="W612" t="str">
        <f t="shared" si="186"/>
        <v/>
      </c>
      <c r="X612" t="str">
        <f t="shared" si="186"/>
        <v>GSA136SUPERVISORY DIFFERENTIAL</v>
      </c>
      <c r="Y612" t="str">
        <f t="shared" si="186"/>
        <v/>
      </c>
      <c r="Z612" t="str">
        <f t="shared" si="186"/>
        <v/>
      </c>
      <c r="AA612" t="str">
        <f t="shared" si="186"/>
        <v/>
      </c>
      <c r="AC612" t="str">
        <f t="shared" si="187"/>
        <v/>
      </c>
      <c r="AD612" t="str">
        <f t="shared" si="187"/>
        <v/>
      </c>
      <c r="AE612" t="str">
        <f t="shared" si="187"/>
        <v/>
      </c>
      <c r="AF612" t="str">
        <f t="shared" si="187"/>
        <v>IBCSUPSUPERVISORY DIFFERENTIAL</v>
      </c>
      <c r="AG612" t="str">
        <f t="shared" si="187"/>
        <v/>
      </c>
      <c r="AI612">
        <f t="shared" si="197"/>
        <v>2</v>
      </c>
      <c r="AJ612">
        <f t="shared" si="198"/>
        <v>401</v>
      </c>
      <c r="AK612" t="str">
        <f t="shared" si="199"/>
        <v>20181GSA136SUPERVISORY DIFFERENTIAL</v>
      </c>
      <c r="AL612" t="str">
        <f t="shared" si="200"/>
        <v>SUPERVISORY DIFFERENTIAL</v>
      </c>
      <c r="AM612" t="str">
        <f t="shared" si="201"/>
        <v>20181IBCSUPSUPERVISORY DIFFERENTIAL</v>
      </c>
      <c r="AN612" t="str">
        <f t="shared" si="202"/>
        <v>SUPERVISORY DIFFERENTIAL</v>
      </c>
      <c r="AO612" s="13">
        <f t="shared" si="203"/>
        <v>0.60663938605918855</v>
      </c>
      <c r="AP612">
        <f t="shared" si="204"/>
        <v>2</v>
      </c>
      <c r="AQ612" t="str">
        <f t="shared" si="205"/>
        <v>GSA136SUPERVISORY DIFFERENTIALIBCSUPSUPERVISORY DIFFERENTIAL</v>
      </c>
    </row>
    <row r="613" spans="1:43" x14ac:dyDescent="0.35">
      <c r="A613" s="18" t="s">
        <v>1836</v>
      </c>
      <c r="B613">
        <v>137</v>
      </c>
      <c r="C613" t="s">
        <v>889</v>
      </c>
      <c r="D613" s="18"/>
      <c r="G613" s="13">
        <v>0</v>
      </c>
      <c r="I613">
        <v>20181</v>
      </c>
      <c r="J613" t="str">
        <f t="shared" si="188"/>
        <v>20181GSA137STAFFING DIFFERENTIAL20181</v>
      </c>
      <c r="K613" t="str">
        <f t="shared" si="189"/>
        <v>20181GSA137STAFFING DIFFERENTIAL</v>
      </c>
      <c r="L613" t="str">
        <f t="shared" si="190"/>
        <v>20181</v>
      </c>
      <c r="M613" s="13">
        <f t="shared" si="191"/>
        <v>0</v>
      </c>
      <c r="N613" s="13"/>
      <c r="O613" s="19">
        <v>603</v>
      </c>
      <c r="P613">
        <f t="shared" si="192"/>
        <v>2</v>
      </c>
      <c r="Q613">
        <f t="shared" si="193"/>
        <v>402</v>
      </c>
      <c r="R613">
        <f t="shared" si="194"/>
        <v>1</v>
      </c>
      <c r="S613" t="b">
        <f t="shared" si="195"/>
        <v>0</v>
      </c>
      <c r="T613" t="b">
        <f t="shared" si="196"/>
        <v>0</v>
      </c>
      <c r="W613" t="str">
        <f t="shared" si="186"/>
        <v/>
      </c>
      <c r="X613" t="str">
        <f t="shared" si="186"/>
        <v>GSA137STAFFING DIFFERENTIAL</v>
      </c>
      <c r="Y613" t="str">
        <f t="shared" si="186"/>
        <v/>
      </c>
      <c r="Z613" t="str">
        <f t="shared" si="186"/>
        <v/>
      </c>
      <c r="AA613" t="str">
        <f t="shared" si="186"/>
        <v/>
      </c>
      <c r="AC613" t="str">
        <f t="shared" si="187"/>
        <v/>
      </c>
      <c r="AD613" t="str">
        <f t="shared" si="187"/>
        <v/>
      </c>
      <c r="AE613" t="str">
        <f t="shared" si="187"/>
        <v/>
      </c>
      <c r="AF613" t="str">
        <f t="shared" si="187"/>
        <v/>
      </c>
      <c r="AG613" t="str">
        <f t="shared" si="187"/>
        <v/>
      </c>
      <c r="AI613">
        <f t="shared" si="197"/>
        <v>1</v>
      </c>
      <c r="AJ613">
        <f t="shared" si="198"/>
        <v>402</v>
      </c>
      <c r="AK613" t="str">
        <f t="shared" si="199"/>
        <v>20181GSA137STAFFING DIFFERENTIAL</v>
      </c>
      <c r="AL613" t="str">
        <f t="shared" si="200"/>
        <v>STAFFING DIFFERENTIAL</v>
      </c>
      <c r="AM613" t="str">
        <f t="shared" si="201"/>
        <v>20181</v>
      </c>
      <c r="AN613" t="str">
        <f t="shared" si="202"/>
        <v/>
      </c>
      <c r="AO613" s="13">
        <f t="shared" si="203"/>
        <v>0</v>
      </c>
      <c r="AP613">
        <f t="shared" si="204"/>
        <v>1</v>
      </c>
      <c r="AQ613" t="str">
        <f t="shared" si="205"/>
        <v>GSA137STAFFING DIFFERENTIAL</v>
      </c>
    </row>
    <row r="614" spans="1:43" x14ac:dyDescent="0.35">
      <c r="A614" s="18" t="s">
        <v>1836</v>
      </c>
      <c r="B614">
        <v>145</v>
      </c>
      <c r="C614" t="s">
        <v>890</v>
      </c>
      <c r="D614" s="18" t="s">
        <v>1837</v>
      </c>
      <c r="E614" t="s">
        <v>911</v>
      </c>
      <c r="F614" t="s">
        <v>890</v>
      </c>
      <c r="G614" s="13">
        <v>0.53901996370235938</v>
      </c>
      <c r="I614">
        <v>20181</v>
      </c>
      <c r="J614" t="str">
        <f t="shared" si="188"/>
        <v>20181GSA145RESERVIST DIFFERENTIAL PAY20181IBCRDPRESERVIST DIFFERENTIAL PAY</v>
      </c>
      <c r="K614" t="str">
        <f t="shared" si="189"/>
        <v>20181GSA145RESERVIST DIFFERENTIAL PAY</v>
      </c>
      <c r="L614" t="str">
        <f t="shared" si="190"/>
        <v>20181IBCRDPRESERVIST DIFFERENTIAL PAY</v>
      </c>
      <c r="M614" s="13">
        <f t="shared" si="191"/>
        <v>0.53901996370235938</v>
      </c>
      <c r="N614" s="13"/>
      <c r="O614" s="19">
        <v>604</v>
      </c>
      <c r="P614">
        <f t="shared" si="192"/>
        <v>3</v>
      </c>
      <c r="Q614">
        <f t="shared" si="193"/>
        <v>403</v>
      </c>
      <c r="R614">
        <f t="shared" si="194"/>
        <v>1</v>
      </c>
      <c r="S614" t="b">
        <f t="shared" si="195"/>
        <v>0</v>
      </c>
      <c r="T614" t="b">
        <f t="shared" si="196"/>
        <v>0</v>
      </c>
      <c r="W614" t="str">
        <f t="shared" si="186"/>
        <v/>
      </c>
      <c r="X614" t="str">
        <f t="shared" si="186"/>
        <v>GSA145RESERVIST DIFFERENTIAL PAY</v>
      </c>
      <c r="Y614" t="str">
        <f t="shared" si="186"/>
        <v/>
      </c>
      <c r="Z614" t="str">
        <f t="shared" si="186"/>
        <v/>
      </c>
      <c r="AA614" t="str">
        <f t="shared" si="186"/>
        <v/>
      </c>
      <c r="AC614" t="str">
        <f t="shared" si="187"/>
        <v/>
      </c>
      <c r="AD614" t="str">
        <f t="shared" si="187"/>
        <v/>
      </c>
      <c r="AE614" t="str">
        <f t="shared" si="187"/>
        <v/>
      </c>
      <c r="AF614" t="str">
        <f t="shared" si="187"/>
        <v>IBCRDPRESERVIST DIFFERENTIAL PAY</v>
      </c>
      <c r="AG614" t="str">
        <f t="shared" si="187"/>
        <v/>
      </c>
      <c r="AI614">
        <f t="shared" si="197"/>
        <v>2</v>
      </c>
      <c r="AJ614">
        <f t="shared" si="198"/>
        <v>403</v>
      </c>
      <c r="AK614" t="str">
        <f t="shared" si="199"/>
        <v>20181GSA145RESERVIST DIFFERENTIAL PAY</v>
      </c>
      <c r="AL614" t="str">
        <f t="shared" si="200"/>
        <v>RESERVIST DIFFERENTIAL PAY</v>
      </c>
      <c r="AM614" t="str">
        <f t="shared" si="201"/>
        <v>20181IBCRDPRESERVIST DIFFERENTIAL PAY</v>
      </c>
      <c r="AN614" t="str">
        <f t="shared" si="202"/>
        <v>RESERVIST DIFFERENTIAL PAY</v>
      </c>
      <c r="AO614" s="13">
        <f t="shared" si="203"/>
        <v>0.53901996370235938</v>
      </c>
      <c r="AP614">
        <f t="shared" si="204"/>
        <v>2</v>
      </c>
      <c r="AQ614" t="str">
        <f t="shared" si="205"/>
        <v>GSA145RESERVIST DIFFERENTIAL PAYIBCRDPRESERVIST DIFFERENTIAL PAY</v>
      </c>
    </row>
    <row r="615" spans="1:43" x14ac:dyDescent="0.35">
      <c r="A615" s="18" t="s">
        <v>1836</v>
      </c>
      <c r="B615">
        <v>117</v>
      </c>
      <c r="C615" t="s">
        <v>620</v>
      </c>
      <c r="D615" s="18" t="s">
        <v>1836</v>
      </c>
      <c r="E615">
        <v>142</v>
      </c>
      <c r="F615" t="s">
        <v>622</v>
      </c>
      <c r="G615" s="13">
        <v>0.67878787878787883</v>
      </c>
      <c r="I615">
        <v>20181</v>
      </c>
      <c r="J615" t="str">
        <f t="shared" si="188"/>
        <v>20181GSA117TAXABLE MOVING ALLOWANCE20181GSA142NON-TAXABLE MOVING ALLOWANCE</v>
      </c>
      <c r="K615" t="str">
        <f t="shared" si="189"/>
        <v>20181GSA117TAXABLE MOVING ALLOWANCE</v>
      </c>
      <c r="L615" t="str">
        <f t="shared" si="190"/>
        <v>20181GSA142NON-TAXABLE MOVING ALLOWANCE</v>
      </c>
      <c r="M615" s="13">
        <f t="shared" si="191"/>
        <v>0.67878787878787883</v>
      </c>
      <c r="N615" s="13"/>
      <c r="O615" s="19">
        <v>605</v>
      </c>
      <c r="P615">
        <f t="shared" si="192"/>
        <v>2</v>
      </c>
      <c r="Q615">
        <f t="shared" si="193"/>
        <v>404</v>
      </c>
      <c r="R615">
        <f t="shared" si="194"/>
        <v>1</v>
      </c>
      <c r="S615" t="b">
        <f t="shared" si="195"/>
        <v>1</v>
      </c>
      <c r="T615" t="b">
        <f t="shared" si="196"/>
        <v>0</v>
      </c>
      <c r="W615" t="str">
        <f t="shared" si="186"/>
        <v/>
      </c>
      <c r="X615" t="str">
        <f t="shared" si="186"/>
        <v>GSA117TAXABLE MOVING ALLOWANCE</v>
      </c>
      <c r="Y615" t="str">
        <f t="shared" si="186"/>
        <v/>
      </c>
      <c r="Z615" t="str">
        <f t="shared" si="186"/>
        <v/>
      </c>
      <c r="AA615" t="str">
        <f t="shared" si="186"/>
        <v/>
      </c>
      <c r="AC615" t="str">
        <f t="shared" si="187"/>
        <v/>
      </c>
      <c r="AD615" t="str">
        <f t="shared" si="187"/>
        <v>GSA142NON-TAXABLE MOVING ALLOWANCE</v>
      </c>
      <c r="AE615" t="str">
        <f t="shared" si="187"/>
        <v/>
      </c>
      <c r="AF615" t="str">
        <f t="shared" si="187"/>
        <v/>
      </c>
      <c r="AG615" t="str">
        <f t="shared" si="187"/>
        <v/>
      </c>
      <c r="AI615">
        <f t="shared" si="197"/>
        <v>1</v>
      </c>
      <c r="AJ615">
        <f t="shared" si="198"/>
        <v>404</v>
      </c>
      <c r="AK615" t="str">
        <f t="shared" si="199"/>
        <v>20181GSA117TAXABLE MOVING ALLOWANCE</v>
      </c>
      <c r="AL615" t="str">
        <f t="shared" si="200"/>
        <v>TAXABLE MOVING ALLOWANCE</v>
      </c>
      <c r="AM615" t="str">
        <f t="shared" si="201"/>
        <v>20181GSA142NON-TAXABLE MOVING ALLOWANCE</v>
      </c>
      <c r="AN615" t="str">
        <f t="shared" si="202"/>
        <v>NON-TAXABLE MOVING ALLOWANCE</v>
      </c>
      <c r="AO615" s="13">
        <f t="shared" si="203"/>
        <v>0.67878787878787883</v>
      </c>
      <c r="AP615">
        <f t="shared" si="204"/>
        <v>1</v>
      </c>
      <c r="AQ615" t="str">
        <f t="shared" si="205"/>
        <v>GSA117TAXABLE MOVING ALLOWANCEGSA142NON-TAXABLE MOVING ALLOWANCE</v>
      </c>
    </row>
    <row r="616" spans="1:43" x14ac:dyDescent="0.35">
      <c r="A616" s="18" t="s">
        <v>1836</v>
      </c>
      <c r="B616">
        <v>117</v>
      </c>
      <c r="C616" t="s">
        <v>620</v>
      </c>
      <c r="D616" s="18" t="s">
        <v>1836</v>
      </c>
      <c r="E616">
        <v>157</v>
      </c>
      <c r="F616" t="s">
        <v>623</v>
      </c>
      <c r="G616" s="13">
        <v>0.58085176252441184</v>
      </c>
      <c r="I616">
        <v>20181</v>
      </c>
      <c r="J616" t="str">
        <f t="shared" si="188"/>
        <v>20181GSA117TAXABLE MOVING ALLOWANCE20181GSA157PRE 1994 DEDUCTIBLE MOVING ALL</v>
      </c>
      <c r="K616" t="str">
        <f t="shared" si="189"/>
        <v>20181GSA117TAXABLE MOVING ALLOWANCE</v>
      </c>
      <c r="L616" t="str">
        <f t="shared" si="190"/>
        <v>20181GSA157PRE 1994 DEDUCTIBLE MOVING ALL</v>
      </c>
      <c r="M616" s="13">
        <f t="shared" si="191"/>
        <v>0.58085176252441184</v>
      </c>
      <c r="N616" s="13"/>
      <c r="O616" s="19">
        <v>606</v>
      </c>
      <c r="P616">
        <f t="shared" si="192"/>
        <v>2</v>
      </c>
      <c r="Q616">
        <f t="shared" si="193"/>
        <v>404</v>
      </c>
      <c r="R616">
        <f t="shared" si="194"/>
        <v>2</v>
      </c>
      <c r="S616" t="b">
        <f t="shared" si="195"/>
        <v>1</v>
      </c>
      <c r="T616" t="b">
        <f t="shared" si="196"/>
        <v>0</v>
      </c>
      <c r="W616" t="str">
        <f t="shared" si="186"/>
        <v/>
      </c>
      <c r="X616" t="str">
        <f t="shared" si="186"/>
        <v>GSA117TAXABLE MOVING ALLOWANCE</v>
      </c>
      <c r="Y616" t="str">
        <f t="shared" si="186"/>
        <v/>
      </c>
      <c r="Z616" t="str">
        <f t="shared" si="186"/>
        <v/>
      </c>
      <c r="AA616" t="str">
        <f t="shared" si="186"/>
        <v/>
      </c>
      <c r="AC616" t="str">
        <f t="shared" si="187"/>
        <v/>
      </c>
      <c r="AD616" t="str">
        <f t="shared" si="187"/>
        <v>GSA157PRE 1994 DEDUCTIBLE MOVING ALL</v>
      </c>
      <c r="AE616" t="str">
        <f t="shared" si="187"/>
        <v/>
      </c>
      <c r="AF616" t="str">
        <f t="shared" si="187"/>
        <v/>
      </c>
      <c r="AG616" t="str">
        <f t="shared" si="187"/>
        <v/>
      </c>
      <c r="AI616">
        <f t="shared" si="197"/>
        <v>1</v>
      </c>
      <c r="AJ616">
        <f t="shared" si="198"/>
        <v>404</v>
      </c>
      <c r="AK616" t="str">
        <f t="shared" si="199"/>
        <v>20181GSA117TAXABLE MOVING ALLOWANCE</v>
      </c>
      <c r="AL616" t="str">
        <f t="shared" si="200"/>
        <v>TAXABLE MOVING ALLOWANCE</v>
      </c>
      <c r="AM616" t="str">
        <f t="shared" si="201"/>
        <v>20181GSA157PRE 1994 DEDUCTIBLE MOVING ALL</v>
      </c>
      <c r="AN616" t="str">
        <f t="shared" si="202"/>
        <v>PRE 1994 DEDUCTIBLE MOVING ALL</v>
      </c>
      <c r="AO616" s="13">
        <f t="shared" si="203"/>
        <v>0.58085176252441184</v>
      </c>
      <c r="AP616">
        <f t="shared" si="204"/>
        <v>1</v>
      </c>
      <c r="AQ616" t="str">
        <f t="shared" si="205"/>
        <v>GSA117TAXABLE MOVING ALLOWANCEGSA157PRE 1994 DEDUCTIBLE MOVING ALL</v>
      </c>
    </row>
    <row r="617" spans="1:43" x14ac:dyDescent="0.35">
      <c r="A617" s="18" t="s">
        <v>1836</v>
      </c>
      <c r="B617">
        <v>119</v>
      </c>
      <c r="C617" t="s">
        <v>1131</v>
      </c>
      <c r="D617" s="18" t="s">
        <v>1838</v>
      </c>
      <c r="E617">
        <v>1700</v>
      </c>
      <c r="F617" t="s">
        <v>1152</v>
      </c>
      <c r="G617" s="13">
        <v>0.5221827528083951</v>
      </c>
      <c r="I617">
        <v>20181</v>
      </c>
      <c r="J617" t="str">
        <f t="shared" si="188"/>
        <v>20181GSA119PRIVATE USE OF GPV (YTD ONLY)20181NFC1700USE OF GOA</v>
      </c>
      <c r="K617" t="str">
        <f t="shared" si="189"/>
        <v>20181GSA119PRIVATE USE OF GPV (YTD ONLY)</v>
      </c>
      <c r="L617" t="str">
        <f t="shared" si="190"/>
        <v>20181NFC1700USE OF GOA</v>
      </c>
      <c r="M617" s="13">
        <f t="shared" si="191"/>
        <v>0.5221827528083951</v>
      </c>
      <c r="N617" s="13"/>
      <c r="O617" s="19">
        <v>607</v>
      </c>
      <c r="P617">
        <f t="shared" si="192"/>
        <v>1</v>
      </c>
      <c r="Q617">
        <f t="shared" si="193"/>
        <v>405</v>
      </c>
      <c r="R617">
        <f t="shared" si="194"/>
        <v>1</v>
      </c>
      <c r="S617" t="b">
        <f t="shared" si="195"/>
        <v>0</v>
      </c>
      <c r="T617" t="b">
        <f t="shared" si="196"/>
        <v>0</v>
      </c>
      <c r="W617" t="str">
        <f t="shared" si="186"/>
        <v/>
      </c>
      <c r="X617" t="str">
        <f t="shared" si="186"/>
        <v>GSA119PRIVATE USE OF GPV (YTD ONLY)</v>
      </c>
      <c r="Y617" t="str">
        <f t="shared" si="186"/>
        <v/>
      </c>
      <c r="Z617" t="str">
        <f t="shared" si="186"/>
        <v/>
      </c>
      <c r="AA617" t="str">
        <f t="shared" si="186"/>
        <v/>
      </c>
      <c r="AC617" t="str">
        <f t="shared" si="187"/>
        <v/>
      </c>
      <c r="AD617" t="str">
        <f t="shared" si="187"/>
        <v/>
      </c>
      <c r="AE617" t="str">
        <f t="shared" si="187"/>
        <v/>
      </c>
      <c r="AF617" t="str">
        <f t="shared" si="187"/>
        <v/>
      </c>
      <c r="AG617" t="str">
        <f t="shared" si="187"/>
        <v>NFC1700USE OF GOA</v>
      </c>
      <c r="AI617">
        <f t="shared" si="197"/>
        <v>2</v>
      </c>
      <c r="AJ617">
        <f t="shared" si="198"/>
        <v>405</v>
      </c>
      <c r="AK617" t="str">
        <f t="shared" si="199"/>
        <v>20181GSA119PRIVATE USE OF GPV (YTD ONLY)</v>
      </c>
      <c r="AL617" t="str">
        <f t="shared" si="200"/>
        <v>PRIVATE USE OF GPV (YTD ONLY)</v>
      </c>
      <c r="AM617" t="str">
        <f t="shared" si="201"/>
        <v>20181NFC1700USE OF GOA</v>
      </c>
      <c r="AN617" t="str">
        <f t="shared" si="202"/>
        <v>USE OF GOA</v>
      </c>
      <c r="AO617" s="13">
        <f t="shared" si="203"/>
        <v>0.5221827528083951</v>
      </c>
      <c r="AP617">
        <f t="shared" si="204"/>
        <v>2</v>
      </c>
      <c r="AQ617" t="str">
        <f t="shared" si="205"/>
        <v>GSA119PRIVATE USE OF GPV (YTD ONLY)NFC1700USE OF GOA</v>
      </c>
    </row>
    <row r="618" spans="1:43" x14ac:dyDescent="0.35">
      <c r="A618" s="18" t="s">
        <v>1836</v>
      </c>
      <c r="B618">
        <v>142</v>
      </c>
      <c r="C618" t="s">
        <v>622</v>
      </c>
      <c r="D618" s="18" t="s">
        <v>1836</v>
      </c>
      <c r="E618">
        <v>117</v>
      </c>
      <c r="F618" t="s">
        <v>620</v>
      </c>
      <c r="G618" s="13">
        <v>0.67878787878787883</v>
      </c>
      <c r="I618">
        <v>20181</v>
      </c>
      <c r="J618" t="str">
        <f t="shared" si="188"/>
        <v>20181GSA142NON-TAXABLE MOVING ALLOWANCE20181GSA117TAXABLE MOVING ALLOWANCE</v>
      </c>
      <c r="K618" t="str">
        <f t="shared" si="189"/>
        <v>20181GSA142NON-TAXABLE MOVING ALLOWANCE</v>
      </c>
      <c r="L618" t="str">
        <f t="shared" si="190"/>
        <v>20181GSA117TAXABLE MOVING ALLOWANCE</v>
      </c>
      <c r="M618" s="13">
        <f t="shared" si="191"/>
        <v>0.67878787878787883</v>
      </c>
      <c r="N618" s="13"/>
      <c r="O618" s="19">
        <v>608</v>
      </c>
      <c r="P618">
        <f t="shared" si="192"/>
        <v>2</v>
      </c>
      <c r="Q618">
        <f t="shared" si="193"/>
        <v>406</v>
      </c>
      <c r="R618">
        <f t="shared" si="194"/>
        <v>1</v>
      </c>
      <c r="S618" t="b">
        <f t="shared" si="195"/>
        <v>1</v>
      </c>
      <c r="T618" t="b">
        <f t="shared" si="196"/>
        <v>0</v>
      </c>
      <c r="W618" t="str">
        <f t="shared" si="186"/>
        <v/>
      </c>
      <c r="X618" t="str">
        <f t="shared" si="186"/>
        <v>GSA142NON-TAXABLE MOVING ALLOWANCE</v>
      </c>
      <c r="Y618" t="str">
        <f t="shared" si="186"/>
        <v/>
      </c>
      <c r="Z618" t="str">
        <f t="shared" si="186"/>
        <v/>
      </c>
      <c r="AA618" t="str">
        <f t="shared" si="186"/>
        <v/>
      </c>
      <c r="AC618" t="str">
        <f t="shared" si="187"/>
        <v/>
      </c>
      <c r="AD618" t="str">
        <f t="shared" si="187"/>
        <v>GSA117TAXABLE MOVING ALLOWANCE</v>
      </c>
      <c r="AE618" t="str">
        <f t="shared" si="187"/>
        <v/>
      </c>
      <c r="AF618" t="str">
        <f t="shared" si="187"/>
        <v/>
      </c>
      <c r="AG618" t="str">
        <f t="shared" si="187"/>
        <v/>
      </c>
      <c r="AI618">
        <f t="shared" si="197"/>
        <v>1</v>
      </c>
      <c r="AJ618">
        <f t="shared" si="198"/>
        <v>406</v>
      </c>
      <c r="AK618" t="str">
        <f t="shared" si="199"/>
        <v>20181GSA142NON-TAXABLE MOVING ALLOWANCE</v>
      </c>
      <c r="AL618" t="str">
        <f t="shared" si="200"/>
        <v>NON-TAXABLE MOVING ALLOWANCE</v>
      </c>
      <c r="AM618" t="str">
        <f t="shared" si="201"/>
        <v>20181GSA117TAXABLE MOVING ALLOWANCE</v>
      </c>
      <c r="AN618" t="str">
        <f t="shared" si="202"/>
        <v>TAXABLE MOVING ALLOWANCE</v>
      </c>
      <c r="AO618" s="13">
        <f t="shared" si="203"/>
        <v>0.67878787878787883</v>
      </c>
      <c r="AP618">
        <f t="shared" si="204"/>
        <v>1</v>
      </c>
      <c r="AQ618" t="str">
        <f t="shared" si="205"/>
        <v>GSA142NON-TAXABLE MOVING ALLOWANCEGSA117TAXABLE MOVING ALLOWANCE</v>
      </c>
    </row>
    <row r="619" spans="1:43" x14ac:dyDescent="0.35">
      <c r="A619" s="18" t="s">
        <v>1836</v>
      </c>
      <c r="B619">
        <v>142</v>
      </c>
      <c r="C619" t="s">
        <v>622</v>
      </c>
      <c r="D619" s="18" t="s">
        <v>1837</v>
      </c>
      <c r="E619" t="s">
        <v>634</v>
      </c>
      <c r="F619" t="s">
        <v>635</v>
      </c>
      <c r="G619" s="13">
        <v>0.63530852960276019</v>
      </c>
      <c r="I619">
        <v>20181</v>
      </c>
      <c r="J619" t="str">
        <f t="shared" si="188"/>
        <v>20181GSA142NON-TAXABLE MOVING ALLOWANCE20181IBC33AMOVING ALLOWANCE- NONTAXABLE</v>
      </c>
      <c r="K619" t="str">
        <f t="shared" si="189"/>
        <v>20181GSA142NON-TAXABLE MOVING ALLOWANCE</v>
      </c>
      <c r="L619" t="str">
        <f t="shared" si="190"/>
        <v>20181IBC33AMOVING ALLOWANCE- NONTAXABLE</v>
      </c>
      <c r="M619" s="13">
        <f t="shared" si="191"/>
        <v>0.63530852960276019</v>
      </c>
      <c r="N619" s="13"/>
      <c r="O619" s="19">
        <v>609</v>
      </c>
      <c r="P619">
        <f t="shared" si="192"/>
        <v>2</v>
      </c>
      <c r="Q619">
        <f t="shared" si="193"/>
        <v>406</v>
      </c>
      <c r="R619">
        <f t="shared" si="194"/>
        <v>2</v>
      </c>
      <c r="S619" t="b">
        <f t="shared" si="195"/>
        <v>0</v>
      </c>
      <c r="T619" t="b">
        <f t="shared" si="196"/>
        <v>0</v>
      </c>
      <c r="W619" t="str">
        <f t="shared" si="186"/>
        <v/>
      </c>
      <c r="X619" t="str">
        <f t="shared" si="186"/>
        <v>GSA142NON-TAXABLE MOVING ALLOWANCE</v>
      </c>
      <c r="Y619" t="str">
        <f t="shared" si="186"/>
        <v/>
      </c>
      <c r="Z619" t="str">
        <f t="shared" si="186"/>
        <v/>
      </c>
      <c r="AA619" t="str">
        <f t="shared" si="186"/>
        <v/>
      </c>
      <c r="AC619" t="str">
        <f t="shared" si="187"/>
        <v/>
      </c>
      <c r="AD619" t="str">
        <f t="shared" si="187"/>
        <v/>
      </c>
      <c r="AE619" t="str">
        <f t="shared" si="187"/>
        <v/>
      </c>
      <c r="AF619" t="str">
        <f t="shared" si="187"/>
        <v>IBC33AMOVING ALLOWANCE- NONTAXABLE</v>
      </c>
      <c r="AG619" t="str">
        <f t="shared" si="187"/>
        <v/>
      </c>
      <c r="AI619">
        <f t="shared" si="197"/>
        <v>1</v>
      </c>
      <c r="AJ619">
        <f t="shared" si="198"/>
        <v>406</v>
      </c>
      <c r="AK619" t="str">
        <f t="shared" si="199"/>
        <v>20181GSA142NON-TAXABLE MOVING ALLOWANCE</v>
      </c>
      <c r="AL619" t="str">
        <f t="shared" si="200"/>
        <v>NON-TAXABLE MOVING ALLOWANCE</v>
      </c>
      <c r="AM619" t="str">
        <f t="shared" si="201"/>
        <v>20181IBC33AMOVING ALLOWANCE- NONTAXABLE</v>
      </c>
      <c r="AN619" t="str">
        <f t="shared" si="202"/>
        <v>MOVING ALLOWANCE- NONTAXABLE</v>
      </c>
      <c r="AO619" s="13">
        <f t="shared" si="203"/>
        <v>0.63530852960276019</v>
      </c>
      <c r="AP619">
        <f t="shared" si="204"/>
        <v>1</v>
      </c>
      <c r="AQ619" t="str">
        <f t="shared" si="205"/>
        <v>GSA142NON-TAXABLE MOVING ALLOWANCEIBC33AMOVING ALLOWANCE- NONTAXABLE</v>
      </c>
    </row>
    <row r="620" spans="1:43" x14ac:dyDescent="0.35">
      <c r="A620" s="18" t="s">
        <v>1836</v>
      </c>
      <c r="B620">
        <v>146</v>
      </c>
      <c r="C620" t="s">
        <v>1132</v>
      </c>
      <c r="D620" s="18" t="s">
        <v>1836</v>
      </c>
      <c r="E620">
        <v>148</v>
      </c>
      <c r="F620" t="s">
        <v>1280</v>
      </c>
      <c r="G620" s="13">
        <v>0.70494405677199234</v>
      </c>
      <c r="I620">
        <v>20181</v>
      </c>
      <c r="J620" t="str">
        <f t="shared" si="188"/>
        <v>20181GSA146TAX PUBLIC TRANSP. SUBSIDY-MO20181GSA148PARKING SUBSIDY (MO)</v>
      </c>
      <c r="K620" t="str">
        <f t="shared" si="189"/>
        <v>20181GSA146TAX PUBLIC TRANSP. SUBSIDY-MO</v>
      </c>
      <c r="L620" t="str">
        <f t="shared" si="190"/>
        <v>20181GSA148PARKING SUBSIDY (MO)</v>
      </c>
      <c r="M620" s="13">
        <f t="shared" si="191"/>
        <v>0.70494405677199234</v>
      </c>
      <c r="N620" s="13"/>
      <c r="O620" s="19">
        <v>610</v>
      </c>
      <c r="P620">
        <f t="shared" si="192"/>
        <v>1</v>
      </c>
      <c r="Q620">
        <f t="shared" si="193"/>
        <v>407</v>
      </c>
      <c r="R620">
        <f t="shared" si="194"/>
        <v>1</v>
      </c>
      <c r="S620" t="b">
        <f t="shared" si="195"/>
        <v>1</v>
      </c>
      <c r="T620" t="b">
        <f t="shared" si="196"/>
        <v>0</v>
      </c>
      <c r="W620" t="str">
        <f t="shared" si="186"/>
        <v/>
      </c>
      <c r="X620" t="str">
        <f t="shared" si="186"/>
        <v>GSA146TAX PUBLIC TRANSP. SUBSIDY-MO</v>
      </c>
      <c r="Y620" t="str">
        <f t="shared" si="186"/>
        <v/>
      </c>
      <c r="Z620" t="str">
        <f t="shared" si="186"/>
        <v/>
      </c>
      <c r="AA620" t="str">
        <f t="shared" si="186"/>
        <v/>
      </c>
      <c r="AC620" t="str">
        <f t="shared" si="187"/>
        <v/>
      </c>
      <c r="AD620" t="str">
        <f t="shared" si="187"/>
        <v>GSA148PARKING SUBSIDY (MO)</v>
      </c>
      <c r="AE620" t="str">
        <f t="shared" si="187"/>
        <v/>
      </c>
      <c r="AF620" t="str">
        <f t="shared" si="187"/>
        <v/>
      </c>
      <c r="AG620" t="str">
        <f t="shared" si="187"/>
        <v/>
      </c>
      <c r="AI620">
        <f t="shared" si="197"/>
        <v>1</v>
      </c>
      <c r="AJ620">
        <f t="shared" si="198"/>
        <v>407</v>
      </c>
      <c r="AK620" t="str">
        <f t="shared" si="199"/>
        <v>20181GSA146TAX PUBLIC TRANSP. SUBSIDY-MO</v>
      </c>
      <c r="AL620" t="str">
        <f t="shared" si="200"/>
        <v>TAX PUBLIC TRANSP. SUBSIDY-MO</v>
      </c>
      <c r="AM620" t="str">
        <f t="shared" si="201"/>
        <v>20181GSA148PARKING SUBSIDY (MO)</v>
      </c>
      <c r="AN620" t="str">
        <f t="shared" si="202"/>
        <v>PARKING SUBSIDY (MO)</v>
      </c>
      <c r="AO620" s="13">
        <f t="shared" si="203"/>
        <v>0.70494405677199234</v>
      </c>
      <c r="AP620">
        <f t="shared" si="204"/>
        <v>1</v>
      </c>
      <c r="AQ620" t="str">
        <f t="shared" si="205"/>
        <v>GSA146TAX PUBLIC TRANSP. SUBSIDY-MOGSA148PARKING SUBSIDY (MO)</v>
      </c>
    </row>
    <row r="621" spans="1:43" x14ac:dyDescent="0.35">
      <c r="A621" s="18" t="s">
        <v>1836</v>
      </c>
      <c r="B621">
        <v>157</v>
      </c>
      <c r="C621" t="s">
        <v>623</v>
      </c>
      <c r="D621" s="18" t="s">
        <v>1836</v>
      </c>
      <c r="E621">
        <v>117</v>
      </c>
      <c r="F621" t="s">
        <v>620</v>
      </c>
      <c r="G621" s="13">
        <v>0.58085176252441184</v>
      </c>
      <c r="I621">
        <v>20181</v>
      </c>
      <c r="J621" t="str">
        <f t="shared" si="188"/>
        <v>20181GSA157PRE 1994 DEDUCTIBLE MOVING ALL20181GSA117TAXABLE MOVING ALLOWANCE</v>
      </c>
      <c r="K621" t="str">
        <f t="shared" si="189"/>
        <v>20181GSA157PRE 1994 DEDUCTIBLE MOVING ALL</v>
      </c>
      <c r="L621" t="str">
        <f t="shared" si="190"/>
        <v>20181GSA117TAXABLE MOVING ALLOWANCE</v>
      </c>
      <c r="M621" s="13">
        <f t="shared" si="191"/>
        <v>0.58085176252441184</v>
      </c>
      <c r="N621" s="13"/>
      <c r="O621" s="19">
        <v>611</v>
      </c>
      <c r="P621">
        <f t="shared" si="192"/>
        <v>1</v>
      </c>
      <c r="Q621">
        <f t="shared" si="193"/>
        <v>408</v>
      </c>
      <c r="R621">
        <f t="shared" si="194"/>
        <v>1</v>
      </c>
      <c r="S621" t="b">
        <f t="shared" si="195"/>
        <v>1</v>
      </c>
      <c r="T621" t="b">
        <f t="shared" si="196"/>
        <v>0</v>
      </c>
      <c r="W621" t="str">
        <f t="shared" si="186"/>
        <v/>
      </c>
      <c r="X621" t="str">
        <f t="shared" si="186"/>
        <v>GSA157PRE 1994 DEDUCTIBLE MOVING ALL</v>
      </c>
      <c r="Y621" t="str">
        <f t="shared" si="186"/>
        <v/>
      </c>
      <c r="Z621" t="str">
        <f t="shared" si="186"/>
        <v/>
      </c>
      <c r="AA621" t="str">
        <f t="shared" si="186"/>
        <v/>
      </c>
      <c r="AC621" t="str">
        <f t="shared" si="187"/>
        <v/>
      </c>
      <c r="AD621" t="str">
        <f t="shared" si="187"/>
        <v>GSA117TAXABLE MOVING ALLOWANCE</v>
      </c>
      <c r="AE621" t="str">
        <f t="shared" si="187"/>
        <v/>
      </c>
      <c r="AF621" t="str">
        <f t="shared" si="187"/>
        <v/>
      </c>
      <c r="AG621" t="str">
        <f t="shared" si="187"/>
        <v/>
      </c>
      <c r="AI621">
        <f t="shared" si="197"/>
        <v>1</v>
      </c>
      <c r="AJ621">
        <f t="shared" si="198"/>
        <v>408</v>
      </c>
      <c r="AK621" t="str">
        <f t="shared" si="199"/>
        <v>20181GSA157PRE 1994 DEDUCTIBLE MOVING ALL</v>
      </c>
      <c r="AL621" t="str">
        <f t="shared" si="200"/>
        <v>PRE 1994 DEDUCTIBLE MOVING ALL</v>
      </c>
      <c r="AM621" t="str">
        <f t="shared" si="201"/>
        <v>20181GSA117TAXABLE MOVING ALLOWANCE</v>
      </c>
      <c r="AN621" t="str">
        <f t="shared" si="202"/>
        <v>TAXABLE MOVING ALLOWANCE</v>
      </c>
      <c r="AO621" s="13">
        <f t="shared" si="203"/>
        <v>0.58085176252441184</v>
      </c>
      <c r="AP621">
        <f t="shared" si="204"/>
        <v>1</v>
      </c>
      <c r="AQ621" t="str">
        <f t="shared" si="205"/>
        <v>GSA157PRE 1994 DEDUCTIBLE MOVING ALLGSA117TAXABLE MOVING ALLOWANCE</v>
      </c>
    </row>
    <row r="622" spans="1:43" x14ac:dyDescent="0.35">
      <c r="A622" s="18" t="s">
        <v>1836</v>
      </c>
      <c r="B622">
        <v>138</v>
      </c>
      <c r="C622" t="s">
        <v>621</v>
      </c>
      <c r="D622" s="18"/>
      <c r="G622" s="13">
        <v>0</v>
      </c>
      <c r="I622">
        <v>20181</v>
      </c>
      <c r="J622" t="str">
        <f t="shared" si="188"/>
        <v>20181GSA138RETENTION ALLOWANCE20181</v>
      </c>
      <c r="K622" t="str">
        <f t="shared" si="189"/>
        <v>20181GSA138RETENTION ALLOWANCE</v>
      </c>
      <c r="L622" t="str">
        <f t="shared" si="190"/>
        <v>20181</v>
      </c>
      <c r="M622" s="13">
        <f t="shared" si="191"/>
        <v>0</v>
      </c>
      <c r="N622" s="13"/>
      <c r="O622" s="19">
        <v>612</v>
      </c>
      <c r="P622">
        <f t="shared" si="192"/>
        <v>5</v>
      </c>
      <c r="Q622">
        <f t="shared" si="193"/>
        <v>409</v>
      </c>
      <c r="R622">
        <f t="shared" si="194"/>
        <v>1</v>
      </c>
      <c r="S622" t="b">
        <f t="shared" si="195"/>
        <v>0</v>
      </c>
      <c r="T622" t="b">
        <f t="shared" si="196"/>
        <v>0</v>
      </c>
      <c r="W622" t="str">
        <f t="shared" si="186"/>
        <v/>
      </c>
      <c r="X622" t="str">
        <f t="shared" si="186"/>
        <v>GSA138RETENTION ALLOWANCE</v>
      </c>
      <c r="Y622" t="str">
        <f t="shared" si="186"/>
        <v/>
      </c>
      <c r="Z622" t="str">
        <f t="shared" si="186"/>
        <v/>
      </c>
      <c r="AA622" t="str">
        <f t="shared" si="186"/>
        <v/>
      </c>
      <c r="AC622" t="str">
        <f t="shared" si="187"/>
        <v/>
      </c>
      <c r="AD622" t="str">
        <f t="shared" si="187"/>
        <v/>
      </c>
      <c r="AE622" t="str">
        <f t="shared" si="187"/>
        <v/>
      </c>
      <c r="AF622" t="str">
        <f t="shared" si="187"/>
        <v/>
      </c>
      <c r="AG622" t="str">
        <f t="shared" si="187"/>
        <v/>
      </c>
      <c r="AI622">
        <f t="shared" si="197"/>
        <v>1</v>
      </c>
      <c r="AJ622">
        <f t="shared" si="198"/>
        <v>409</v>
      </c>
      <c r="AK622" t="str">
        <f t="shared" si="199"/>
        <v>20181GSA138RETENTION ALLOWANCE</v>
      </c>
      <c r="AL622" t="str">
        <f t="shared" si="200"/>
        <v>RETENTION ALLOWANCE</v>
      </c>
      <c r="AM622" t="str">
        <f t="shared" si="201"/>
        <v>20181</v>
      </c>
      <c r="AN622" t="str">
        <f t="shared" si="202"/>
        <v/>
      </c>
      <c r="AO622" s="13">
        <f t="shared" si="203"/>
        <v>0</v>
      </c>
      <c r="AP622">
        <f t="shared" si="204"/>
        <v>1</v>
      </c>
      <c r="AQ622" t="str">
        <f t="shared" si="205"/>
        <v>GSA138RETENTION ALLOWANCE</v>
      </c>
    </row>
    <row r="623" spans="1:43" x14ac:dyDescent="0.35">
      <c r="A623" s="18" t="s">
        <v>1836</v>
      </c>
      <c r="B623">
        <v>140</v>
      </c>
      <c r="C623" t="s">
        <v>1194</v>
      </c>
      <c r="D623" s="18" t="s">
        <v>1839</v>
      </c>
      <c r="E623" t="s">
        <v>1235</v>
      </c>
      <c r="F623" t="s">
        <v>1236</v>
      </c>
      <c r="G623" s="13">
        <v>0.51851851851851849</v>
      </c>
      <c r="I623">
        <v>20181</v>
      </c>
      <c r="J623" t="str">
        <f t="shared" si="188"/>
        <v xml:space="preserve">20181GSA140RECRUITMENT BONUS20181DFASY6Recruitment Bonus </v>
      </c>
      <c r="K623" t="str">
        <f t="shared" si="189"/>
        <v>20181GSA140RECRUITMENT BONUS</v>
      </c>
      <c r="L623" t="str">
        <f t="shared" si="190"/>
        <v xml:space="preserve">20181DFASY6Recruitment Bonus </v>
      </c>
      <c r="M623" s="13">
        <f t="shared" si="191"/>
        <v>0.51851851851851849</v>
      </c>
      <c r="N623" s="13"/>
      <c r="O623" s="19">
        <v>613</v>
      </c>
      <c r="P623">
        <f t="shared" si="192"/>
        <v>1</v>
      </c>
      <c r="Q623">
        <f t="shared" si="193"/>
        <v>410</v>
      </c>
      <c r="R623">
        <f t="shared" si="194"/>
        <v>1</v>
      </c>
      <c r="S623" t="b">
        <f t="shared" si="195"/>
        <v>0</v>
      </c>
      <c r="T623" t="b">
        <f t="shared" si="196"/>
        <v>0</v>
      </c>
      <c r="W623" t="str">
        <f t="shared" si="186"/>
        <v/>
      </c>
      <c r="X623" t="str">
        <f t="shared" si="186"/>
        <v>GSA140RECRUITMENT BONUS</v>
      </c>
      <c r="Y623" t="str">
        <f t="shared" si="186"/>
        <v/>
      </c>
      <c r="Z623" t="str">
        <f t="shared" si="186"/>
        <v/>
      </c>
      <c r="AA623" t="str">
        <f t="shared" si="186"/>
        <v/>
      </c>
      <c r="AC623" t="str">
        <f t="shared" si="187"/>
        <v xml:space="preserve">DFASY6Recruitment Bonus </v>
      </c>
      <c r="AD623" t="str">
        <f t="shared" si="187"/>
        <v/>
      </c>
      <c r="AE623" t="str">
        <f t="shared" si="187"/>
        <v/>
      </c>
      <c r="AF623" t="str">
        <f t="shared" si="187"/>
        <v/>
      </c>
      <c r="AG623" t="str">
        <f t="shared" si="187"/>
        <v/>
      </c>
      <c r="AI623">
        <f t="shared" si="197"/>
        <v>1</v>
      </c>
      <c r="AJ623">
        <f t="shared" si="198"/>
        <v>410</v>
      </c>
      <c r="AK623" t="str">
        <f t="shared" si="199"/>
        <v>20181GSA140RECRUITMENT BONUS</v>
      </c>
      <c r="AL623" t="str">
        <f t="shared" si="200"/>
        <v>RECRUITMENT BONUS</v>
      </c>
      <c r="AM623" t="str">
        <f t="shared" si="201"/>
        <v xml:space="preserve">20181DFASY6Recruitment Bonus </v>
      </c>
      <c r="AN623" t="str">
        <f t="shared" si="202"/>
        <v xml:space="preserve">Recruitment Bonus </v>
      </c>
      <c r="AO623" s="13">
        <f t="shared" si="203"/>
        <v>0.51851851851851849</v>
      </c>
      <c r="AP623">
        <f t="shared" si="204"/>
        <v>2</v>
      </c>
      <c r="AQ623" t="str">
        <f t="shared" si="205"/>
        <v>DFASY6Recruitment Bonus GSA140RECRUITMENT BONUS</v>
      </c>
    </row>
    <row r="624" spans="1:43" x14ac:dyDescent="0.35">
      <c r="A624" s="18" t="s">
        <v>1836</v>
      </c>
      <c r="B624">
        <v>141</v>
      </c>
      <c r="C624" t="s">
        <v>1195</v>
      </c>
      <c r="D624" s="18" t="s">
        <v>1836</v>
      </c>
      <c r="E624">
        <v>140</v>
      </c>
      <c r="F624" t="s">
        <v>1194</v>
      </c>
      <c r="G624" s="13">
        <v>0.67600021780187125</v>
      </c>
      <c r="I624">
        <v>20181</v>
      </c>
      <c r="J624" t="str">
        <f t="shared" si="188"/>
        <v>20181GSA141RELOCATION BONUS20181GSA140RECRUITMENT BONUS</v>
      </c>
      <c r="K624" t="str">
        <f t="shared" si="189"/>
        <v>20181GSA141RELOCATION BONUS</v>
      </c>
      <c r="L624" t="str">
        <f t="shared" si="190"/>
        <v>20181GSA140RECRUITMENT BONUS</v>
      </c>
      <c r="M624" s="13">
        <f t="shared" si="191"/>
        <v>0.67600021780187125</v>
      </c>
      <c r="N624" s="13"/>
      <c r="O624" s="19">
        <v>614</v>
      </c>
      <c r="P624">
        <f t="shared" si="192"/>
        <v>2</v>
      </c>
      <c r="Q624">
        <f t="shared" si="193"/>
        <v>411</v>
      </c>
      <c r="R624">
        <f t="shared" si="194"/>
        <v>1</v>
      </c>
      <c r="S624" t="b">
        <f t="shared" si="195"/>
        <v>1</v>
      </c>
      <c r="T624" t="b">
        <f t="shared" si="196"/>
        <v>0</v>
      </c>
      <c r="W624" t="str">
        <f t="shared" si="186"/>
        <v/>
      </c>
      <c r="X624" t="str">
        <f t="shared" si="186"/>
        <v>GSA141RELOCATION BONUS</v>
      </c>
      <c r="Y624" t="str">
        <f t="shared" si="186"/>
        <v/>
      </c>
      <c r="Z624" t="str">
        <f t="shared" si="186"/>
        <v/>
      </c>
      <c r="AA624" t="str">
        <f t="shared" si="186"/>
        <v/>
      </c>
      <c r="AC624" t="str">
        <f t="shared" si="187"/>
        <v/>
      </c>
      <c r="AD624" t="str">
        <f t="shared" si="187"/>
        <v>GSA140RECRUITMENT BONUS</v>
      </c>
      <c r="AE624" t="str">
        <f t="shared" si="187"/>
        <v/>
      </c>
      <c r="AF624" t="str">
        <f t="shared" si="187"/>
        <v/>
      </c>
      <c r="AG624" t="str">
        <f t="shared" si="187"/>
        <v/>
      </c>
      <c r="AI624">
        <f t="shared" si="197"/>
        <v>1</v>
      </c>
      <c r="AJ624">
        <f t="shared" si="198"/>
        <v>411</v>
      </c>
      <c r="AK624" t="str">
        <f t="shared" si="199"/>
        <v>20181GSA141RELOCATION BONUS</v>
      </c>
      <c r="AL624" t="str">
        <f t="shared" si="200"/>
        <v>RELOCATION BONUS</v>
      </c>
      <c r="AM624" t="str">
        <f t="shared" si="201"/>
        <v>20181GSA140RECRUITMENT BONUS</v>
      </c>
      <c r="AN624" t="str">
        <f t="shared" si="202"/>
        <v>RECRUITMENT BONUS</v>
      </c>
      <c r="AO624" s="13">
        <f t="shared" si="203"/>
        <v>0.67600021780187125</v>
      </c>
      <c r="AP624">
        <f t="shared" si="204"/>
        <v>1</v>
      </c>
      <c r="AQ624" t="str">
        <f t="shared" si="205"/>
        <v>GSA141RELOCATION BONUSGSA140RECRUITMENT BONUS</v>
      </c>
    </row>
    <row r="625" spans="1:43" x14ac:dyDescent="0.35">
      <c r="A625" s="18" t="s">
        <v>1836</v>
      </c>
      <c r="B625">
        <v>141</v>
      </c>
      <c r="C625" t="s">
        <v>1195</v>
      </c>
      <c r="D625" s="18" t="s">
        <v>1839</v>
      </c>
      <c r="E625" t="s">
        <v>1237</v>
      </c>
      <c r="F625" t="s">
        <v>1238</v>
      </c>
      <c r="G625" s="13">
        <v>0.51587301587301593</v>
      </c>
      <c r="I625">
        <v>20181</v>
      </c>
      <c r="J625" t="str">
        <f t="shared" si="188"/>
        <v xml:space="preserve">20181GSA141RELOCATION BONUS20181DFASY7Relocation Bonus </v>
      </c>
      <c r="K625" t="str">
        <f t="shared" si="189"/>
        <v>20181GSA141RELOCATION BONUS</v>
      </c>
      <c r="L625" t="str">
        <f t="shared" si="190"/>
        <v xml:space="preserve">20181DFASY7Relocation Bonus </v>
      </c>
      <c r="M625" s="13">
        <f t="shared" si="191"/>
        <v>0.51587301587301593</v>
      </c>
      <c r="N625" s="13"/>
      <c r="O625" s="19">
        <v>615</v>
      </c>
      <c r="P625">
        <f t="shared" si="192"/>
        <v>2</v>
      </c>
      <c r="Q625">
        <f t="shared" si="193"/>
        <v>411</v>
      </c>
      <c r="R625">
        <f t="shared" si="194"/>
        <v>2</v>
      </c>
      <c r="S625" t="b">
        <f t="shared" si="195"/>
        <v>0</v>
      </c>
      <c r="T625" t="b">
        <f t="shared" si="196"/>
        <v>0</v>
      </c>
      <c r="W625" t="str">
        <f t="shared" si="186"/>
        <v/>
      </c>
      <c r="X625" t="str">
        <f t="shared" si="186"/>
        <v>GSA141RELOCATION BONUS</v>
      </c>
      <c r="Y625" t="str">
        <f t="shared" si="186"/>
        <v/>
      </c>
      <c r="Z625" t="str">
        <f t="shared" si="186"/>
        <v/>
      </c>
      <c r="AA625" t="str">
        <f t="shared" si="186"/>
        <v/>
      </c>
      <c r="AC625" t="str">
        <f t="shared" si="187"/>
        <v xml:space="preserve">DFASY7Relocation Bonus </v>
      </c>
      <c r="AD625" t="str">
        <f t="shared" si="187"/>
        <v/>
      </c>
      <c r="AE625" t="str">
        <f t="shared" si="187"/>
        <v/>
      </c>
      <c r="AF625" t="str">
        <f t="shared" si="187"/>
        <v/>
      </c>
      <c r="AG625" t="str">
        <f t="shared" si="187"/>
        <v/>
      </c>
      <c r="AI625">
        <f t="shared" si="197"/>
        <v>1</v>
      </c>
      <c r="AJ625">
        <f t="shared" si="198"/>
        <v>411</v>
      </c>
      <c r="AK625" t="str">
        <f t="shared" si="199"/>
        <v>20181GSA141RELOCATION BONUS</v>
      </c>
      <c r="AL625" t="str">
        <f t="shared" si="200"/>
        <v>RELOCATION BONUS</v>
      </c>
      <c r="AM625" t="str">
        <f t="shared" si="201"/>
        <v xml:space="preserve">20181DFASY7Relocation Bonus </v>
      </c>
      <c r="AN625" t="str">
        <f t="shared" si="202"/>
        <v xml:space="preserve">Relocation Bonus </v>
      </c>
      <c r="AO625" s="13">
        <f t="shared" si="203"/>
        <v>0.51587301587301593</v>
      </c>
      <c r="AP625">
        <f t="shared" si="204"/>
        <v>2</v>
      </c>
      <c r="AQ625" t="str">
        <f t="shared" si="205"/>
        <v>DFASY7Relocation Bonus GSA141RELOCATION BONUS</v>
      </c>
    </row>
    <row r="626" spans="1:43" x14ac:dyDescent="0.35">
      <c r="A626" s="18" t="s">
        <v>1836</v>
      </c>
      <c r="B626">
        <v>158</v>
      </c>
      <c r="C626" t="s">
        <v>1196</v>
      </c>
      <c r="D626" s="18"/>
      <c r="G626" s="13">
        <v>0</v>
      </c>
      <c r="I626">
        <v>20181</v>
      </c>
      <c r="J626" t="str">
        <f t="shared" si="188"/>
        <v>20181GSA158HOME MARKETING INCENTIVE PAY20181</v>
      </c>
      <c r="K626" t="str">
        <f t="shared" si="189"/>
        <v>20181GSA158HOME MARKETING INCENTIVE PAY</v>
      </c>
      <c r="L626" t="str">
        <f t="shared" si="190"/>
        <v>20181</v>
      </c>
      <c r="M626" s="13">
        <f t="shared" si="191"/>
        <v>0</v>
      </c>
      <c r="N626" s="13"/>
      <c r="O626" s="19">
        <v>616</v>
      </c>
      <c r="P626">
        <f t="shared" si="192"/>
        <v>1</v>
      </c>
      <c r="Q626">
        <f t="shared" si="193"/>
        <v>412</v>
      </c>
      <c r="R626">
        <f t="shared" si="194"/>
        <v>1</v>
      </c>
      <c r="S626" t="b">
        <f t="shared" si="195"/>
        <v>0</v>
      </c>
      <c r="T626" t="b">
        <f t="shared" si="196"/>
        <v>0</v>
      </c>
      <c r="W626" t="str">
        <f t="shared" si="186"/>
        <v/>
      </c>
      <c r="X626" t="str">
        <f t="shared" si="186"/>
        <v>GSA158HOME MARKETING INCENTIVE PAY</v>
      </c>
      <c r="Y626" t="str">
        <f t="shared" si="186"/>
        <v/>
      </c>
      <c r="Z626" t="str">
        <f t="shared" si="186"/>
        <v/>
      </c>
      <c r="AA626" t="str">
        <f t="shared" si="186"/>
        <v/>
      </c>
      <c r="AC626" t="str">
        <f t="shared" si="187"/>
        <v/>
      </c>
      <c r="AD626" t="str">
        <f t="shared" si="187"/>
        <v/>
      </c>
      <c r="AE626" t="str">
        <f t="shared" si="187"/>
        <v/>
      </c>
      <c r="AF626" t="str">
        <f t="shared" si="187"/>
        <v/>
      </c>
      <c r="AG626" t="str">
        <f t="shared" si="187"/>
        <v/>
      </c>
      <c r="AI626">
        <f t="shared" si="197"/>
        <v>1</v>
      </c>
      <c r="AJ626">
        <f t="shared" si="198"/>
        <v>412</v>
      </c>
      <c r="AK626" t="str">
        <f t="shared" si="199"/>
        <v>20181GSA158HOME MARKETING INCENTIVE PAY</v>
      </c>
      <c r="AL626" t="str">
        <f t="shared" si="200"/>
        <v>HOME MARKETING INCENTIVE PAY</v>
      </c>
      <c r="AM626" t="str">
        <f t="shared" si="201"/>
        <v>20181</v>
      </c>
      <c r="AN626" t="str">
        <f t="shared" si="202"/>
        <v/>
      </c>
      <c r="AO626" s="13">
        <f t="shared" si="203"/>
        <v>0</v>
      </c>
      <c r="AP626">
        <f t="shared" si="204"/>
        <v>1</v>
      </c>
      <c r="AQ626" t="str">
        <f t="shared" si="205"/>
        <v>GSA158HOME MARKETING INCENTIVE PAY</v>
      </c>
    </row>
    <row r="627" spans="1:43" x14ac:dyDescent="0.35">
      <c r="A627" s="18" t="s">
        <v>1836</v>
      </c>
      <c r="B627">
        <v>161</v>
      </c>
      <c r="C627" t="s">
        <v>1197</v>
      </c>
      <c r="D627" s="18" t="s">
        <v>1837</v>
      </c>
      <c r="E627" t="s">
        <v>1224</v>
      </c>
      <c r="F627" t="s">
        <v>1225</v>
      </c>
      <c r="G627" s="13">
        <v>0.68605554049505257</v>
      </c>
      <c r="I627">
        <v>20181</v>
      </c>
      <c r="J627" t="str">
        <f t="shared" si="188"/>
        <v>20181GSA161STUDENT LOAN REPAYMENT20181IBCSLPSTUDENT LOAN RE-PAYMENT</v>
      </c>
      <c r="K627" t="str">
        <f t="shared" si="189"/>
        <v>20181GSA161STUDENT LOAN REPAYMENT</v>
      </c>
      <c r="L627" t="str">
        <f t="shared" si="190"/>
        <v>20181IBCSLPSTUDENT LOAN RE-PAYMENT</v>
      </c>
      <c r="M627" s="13">
        <f t="shared" si="191"/>
        <v>0.68605554049505257</v>
      </c>
      <c r="N627" s="13"/>
      <c r="O627" s="19">
        <v>617</v>
      </c>
      <c r="P627">
        <f t="shared" si="192"/>
        <v>4</v>
      </c>
      <c r="Q627">
        <f t="shared" si="193"/>
        <v>413</v>
      </c>
      <c r="R627">
        <f t="shared" si="194"/>
        <v>1</v>
      </c>
      <c r="S627" t="b">
        <f t="shared" si="195"/>
        <v>0</v>
      </c>
      <c r="T627" t="b">
        <f t="shared" si="196"/>
        <v>0</v>
      </c>
      <c r="W627" t="str">
        <f t="shared" si="186"/>
        <v/>
      </c>
      <c r="X627" t="str">
        <f t="shared" si="186"/>
        <v>GSA161STUDENT LOAN REPAYMENT</v>
      </c>
      <c r="Y627" t="str">
        <f t="shared" si="186"/>
        <v/>
      </c>
      <c r="Z627" t="str">
        <f t="shared" si="186"/>
        <v/>
      </c>
      <c r="AA627" t="str">
        <f t="shared" si="186"/>
        <v/>
      </c>
      <c r="AC627" t="str">
        <f t="shared" si="187"/>
        <v/>
      </c>
      <c r="AD627" t="str">
        <f t="shared" si="187"/>
        <v/>
      </c>
      <c r="AE627" t="str">
        <f t="shared" si="187"/>
        <v/>
      </c>
      <c r="AF627" t="str">
        <f t="shared" si="187"/>
        <v>IBCSLPSTUDENT LOAN RE-PAYMENT</v>
      </c>
      <c r="AG627" t="str">
        <f t="shared" si="187"/>
        <v/>
      </c>
      <c r="AI627">
        <f t="shared" si="197"/>
        <v>2</v>
      </c>
      <c r="AJ627">
        <f t="shared" si="198"/>
        <v>413</v>
      </c>
      <c r="AK627" t="str">
        <f t="shared" si="199"/>
        <v>20181GSA161STUDENT LOAN REPAYMENT</v>
      </c>
      <c r="AL627" t="str">
        <f t="shared" si="200"/>
        <v>STUDENT LOAN REPAYMENT</v>
      </c>
      <c r="AM627" t="str">
        <f t="shared" si="201"/>
        <v>20181IBCSLPSTUDENT LOAN RE-PAYMENT</v>
      </c>
      <c r="AN627" t="str">
        <f t="shared" si="202"/>
        <v>STUDENT LOAN RE-PAYMENT</v>
      </c>
      <c r="AO627" s="13">
        <f t="shared" si="203"/>
        <v>0.68605554049505257</v>
      </c>
      <c r="AP627">
        <f t="shared" si="204"/>
        <v>2</v>
      </c>
      <c r="AQ627" t="str">
        <f t="shared" si="205"/>
        <v>GSA161STUDENT LOAN REPAYMENTIBCSLPSTUDENT LOAN RE-PAYMENT</v>
      </c>
    </row>
    <row r="628" spans="1:43" x14ac:dyDescent="0.35">
      <c r="A628" s="18" t="s">
        <v>1836</v>
      </c>
      <c r="B628">
        <v>161</v>
      </c>
      <c r="C628" t="s">
        <v>1197</v>
      </c>
      <c r="D628" s="18" t="s">
        <v>1839</v>
      </c>
      <c r="E628" t="s">
        <v>1241</v>
      </c>
      <c r="F628" t="s">
        <v>1242</v>
      </c>
      <c r="G628" s="13">
        <v>0.65384615384615385</v>
      </c>
      <c r="I628">
        <v>20181</v>
      </c>
      <c r="J628" t="str">
        <f t="shared" si="188"/>
        <v>20181GSA161STUDENT LOAN REPAYMENT20181DFASZRStudent Loan Repayment</v>
      </c>
      <c r="K628" t="str">
        <f t="shared" si="189"/>
        <v>20181GSA161STUDENT LOAN REPAYMENT</v>
      </c>
      <c r="L628" t="str">
        <f t="shared" si="190"/>
        <v>20181DFASZRStudent Loan Repayment</v>
      </c>
      <c r="M628" s="13">
        <f t="shared" si="191"/>
        <v>0.65384615384615385</v>
      </c>
      <c r="N628" s="13"/>
      <c r="O628" s="19">
        <v>618</v>
      </c>
      <c r="P628">
        <f t="shared" si="192"/>
        <v>4</v>
      </c>
      <c r="Q628">
        <f t="shared" si="193"/>
        <v>413</v>
      </c>
      <c r="R628">
        <f t="shared" si="194"/>
        <v>2</v>
      </c>
      <c r="S628" t="b">
        <f t="shared" si="195"/>
        <v>0</v>
      </c>
      <c r="T628" t="b">
        <f t="shared" si="196"/>
        <v>0</v>
      </c>
      <c r="W628" t="str">
        <f t="shared" si="186"/>
        <v/>
      </c>
      <c r="X628" t="str">
        <f t="shared" si="186"/>
        <v>GSA161STUDENT LOAN REPAYMENT</v>
      </c>
      <c r="Y628" t="str">
        <f t="shared" si="186"/>
        <v/>
      </c>
      <c r="Z628" t="str">
        <f t="shared" si="186"/>
        <v/>
      </c>
      <c r="AA628" t="str">
        <f t="shared" si="186"/>
        <v/>
      </c>
      <c r="AC628" t="str">
        <f t="shared" si="187"/>
        <v>DFASZRStudent Loan Repayment</v>
      </c>
      <c r="AD628" t="str">
        <f t="shared" si="187"/>
        <v/>
      </c>
      <c r="AE628" t="str">
        <f t="shared" si="187"/>
        <v/>
      </c>
      <c r="AF628" t="str">
        <f t="shared" si="187"/>
        <v/>
      </c>
      <c r="AG628" t="str">
        <f t="shared" si="187"/>
        <v/>
      </c>
      <c r="AI628">
        <f t="shared" si="197"/>
        <v>1</v>
      </c>
      <c r="AJ628">
        <f t="shared" si="198"/>
        <v>413</v>
      </c>
      <c r="AK628" t="str">
        <f t="shared" si="199"/>
        <v>20181GSA161STUDENT LOAN REPAYMENT</v>
      </c>
      <c r="AL628" t="str">
        <f t="shared" si="200"/>
        <v>STUDENT LOAN REPAYMENT</v>
      </c>
      <c r="AM628" t="str">
        <f t="shared" si="201"/>
        <v>20181DFASZRStudent Loan Repayment</v>
      </c>
      <c r="AN628" t="str">
        <f t="shared" si="202"/>
        <v>Student Loan Repayment</v>
      </c>
      <c r="AO628" s="13">
        <f t="shared" si="203"/>
        <v>0.65384615384615385</v>
      </c>
      <c r="AP628">
        <f t="shared" si="204"/>
        <v>2</v>
      </c>
      <c r="AQ628" t="str">
        <f t="shared" si="205"/>
        <v>DFASZRStudent Loan RepaymentGSA161STUDENT LOAN REPAYMENT</v>
      </c>
    </row>
    <row r="629" spans="1:43" x14ac:dyDescent="0.35">
      <c r="A629" s="18" t="s">
        <v>1836</v>
      </c>
      <c r="B629">
        <v>121</v>
      </c>
      <c r="C629" t="s">
        <v>1278</v>
      </c>
      <c r="D629" s="18"/>
      <c r="G629" s="13">
        <v>0</v>
      </c>
      <c r="I629">
        <v>20181</v>
      </c>
      <c r="J629" t="str">
        <f t="shared" si="188"/>
        <v>20181GSA121INTEREST EARNED20181</v>
      </c>
      <c r="K629" t="str">
        <f t="shared" si="189"/>
        <v>20181GSA121INTEREST EARNED</v>
      </c>
      <c r="L629" t="str">
        <f t="shared" si="190"/>
        <v>20181</v>
      </c>
      <c r="M629" s="13">
        <f t="shared" si="191"/>
        <v>0</v>
      </c>
      <c r="N629" s="13"/>
      <c r="O629" s="19">
        <v>619</v>
      </c>
      <c r="P629">
        <f t="shared" si="192"/>
        <v>1</v>
      </c>
      <c r="Q629">
        <f t="shared" si="193"/>
        <v>414</v>
      </c>
      <c r="R629">
        <f t="shared" si="194"/>
        <v>1</v>
      </c>
      <c r="S629" t="b">
        <f t="shared" si="195"/>
        <v>0</v>
      </c>
      <c r="T629" t="b">
        <f t="shared" si="196"/>
        <v>0</v>
      </c>
      <c r="W629" t="str">
        <f t="shared" si="186"/>
        <v/>
      </c>
      <c r="X629" t="str">
        <f t="shared" si="186"/>
        <v>GSA121INTEREST EARNED</v>
      </c>
      <c r="Y629" t="str">
        <f t="shared" si="186"/>
        <v/>
      </c>
      <c r="Z629" t="str">
        <f t="shared" si="186"/>
        <v/>
      </c>
      <c r="AA629" t="str">
        <f t="shared" si="186"/>
        <v/>
      </c>
      <c r="AC629" t="str">
        <f t="shared" si="187"/>
        <v/>
      </c>
      <c r="AD629" t="str">
        <f t="shared" si="187"/>
        <v/>
      </c>
      <c r="AE629" t="str">
        <f t="shared" si="187"/>
        <v/>
      </c>
      <c r="AF629" t="str">
        <f t="shared" si="187"/>
        <v/>
      </c>
      <c r="AG629" t="str">
        <f t="shared" si="187"/>
        <v/>
      </c>
      <c r="AI629">
        <f t="shared" si="197"/>
        <v>1</v>
      </c>
      <c r="AJ629">
        <f t="shared" si="198"/>
        <v>414</v>
      </c>
      <c r="AK629" t="str">
        <f t="shared" si="199"/>
        <v>20181GSA121INTEREST EARNED</v>
      </c>
      <c r="AL629" t="str">
        <f t="shared" si="200"/>
        <v>INTEREST EARNED</v>
      </c>
      <c r="AM629" t="str">
        <f t="shared" si="201"/>
        <v>20181</v>
      </c>
      <c r="AN629" t="str">
        <f t="shared" si="202"/>
        <v/>
      </c>
      <c r="AO629" s="13">
        <f t="shared" si="203"/>
        <v>0</v>
      </c>
      <c r="AP629">
        <f t="shared" si="204"/>
        <v>1</v>
      </c>
      <c r="AQ629" t="str">
        <f t="shared" si="205"/>
        <v>GSA121INTEREST EARNED</v>
      </c>
    </row>
    <row r="630" spans="1:43" x14ac:dyDescent="0.35">
      <c r="A630" s="18" t="s">
        <v>1836</v>
      </c>
      <c r="B630">
        <v>147</v>
      </c>
      <c r="C630" t="s">
        <v>1279</v>
      </c>
      <c r="D630" s="18" t="s">
        <v>1836</v>
      </c>
      <c r="E630">
        <v>148</v>
      </c>
      <c r="F630" t="s">
        <v>1280</v>
      </c>
      <c r="G630" s="13">
        <v>0.70152808079496376</v>
      </c>
      <c r="I630">
        <v>20181</v>
      </c>
      <c r="J630" t="str">
        <f t="shared" si="188"/>
        <v>20181GSA147PARKING SUBSIDY (BW)20181GSA148PARKING SUBSIDY (MO)</v>
      </c>
      <c r="K630" t="str">
        <f t="shared" si="189"/>
        <v>20181GSA147PARKING SUBSIDY (BW)</v>
      </c>
      <c r="L630" t="str">
        <f t="shared" si="190"/>
        <v>20181GSA148PARKING SUBSIDY (MO)</v>
      </c>
      <c r="M630" s="13">
        <f t="shared" si="191"/>
        <v>0.70152808079496376</v>
      </c>
      <c r="N630" s="13"/>
      <c r="O630" s="19">
        <v>620</v>
      </c>
      <c r="P630">
        <f t="shared" si="192"/>
        <v>1</v>
      </c>
      <c r="Q630">
        <f t="shared" si="193"/>
        <v>415</v>
      </c>
      <c r="R630">
        <f t="shared" si="194"/>
        <v>1</v>
      </c>
      <c r="S630" t="b">
        <f t="shared" si="195"/>
        <v>1</v>
      </c>
      <c r="T630" t="b">
        <f t="shared" si="196"/>
        <v>0</v>
      </c>
      <c r="W630" t="str">
        <f t="shared" si="186"/>
        <v/>
      </c>
      <c r="X630" t="str">
        <f t="shared" si="186"/>
        <v>GSA147PARKING SUBSIDY (BW)</v>
      </c>
      <c r="Y630" t="str">
        <f t="shared" si="186"/>
        <v/>
      </c>
      <c r="Z630" t="str">
        <f t="shared" si="186"/>
        <v/>
      </c>
      <c r="AA630" t="str">
        <f t="shared" si="186"/>
        <v/>
      </c>
      <c r="AC630" t="str">
        <f t="shared" si="187"/>
        <v/>
      </c>
      <c r="AD630" t="str">
        <f t="shared" si="187"/>
        <v>GSA148PARKING SUBSIDY (MO)</v>
      </c>
      <c r="AE630" t="str">
        <f t="shared" si="187"/>
        <v/>
      </c>
      <c r="AF630" t="str">
        <f t="shared" si="187"/>
        <v/>
      </c>
      <c r="AG630" t="str">
        <f t="shared" si="187"/>
        <v/>
      </c>
      <c r="AI630">
        <f t="shared" si="197"/>
        <v>1</v>
      </c>
      <c r="AJ630">
        <f t="shared" si="198"/>
        <v>415</v>
      </c>
      <c r="AK630" t="str">
        <f t="shared" si="199"/>
        <v>20181GSA147PARKING SUBSIDY (BW)</v>
      </c>
      <c r="AL630" t="str">
        <f t="shared" si="200"/>
        <v>PARKING SUBSIDY (BW)</v>
      </c>
      <c r="AM630" t="str">
        <f t="shared" si="201"/>
        <v>20181GSA148PARKING SUBSIDY (MO)</v>
      </c>
      <c r="AN630" t="str">
        <f t="shared" si="202"/>
        <v>PARKING SUBSIDY (MO)</v>
      </c>
      <c r="AO630" s="13">
        <f t="shared" si="203"/>
        <v>0.70152808079496376</v>
      </c>
      <c r="AP630">
        <f t="shared" si="204"/>
        <v>1</v>
      </c>
      <c r="AQ630" t="str">
        <f t="shared" si="205"/>
        <v>GSA147PARKING SUBSIDY (BW)GSA148PARKING SUBSIDY (MO)</v>
      </c>
    </row>
    <row r="631" spans="1:43" x14ac:dyDescent="0.35">
      <c r="A631" s="18" t="s">
        <v>1836</v>
      </c>
      <c r="B631">
        <v>148</v>
      </c>
      <c r="C631" t="s">
        <v>1280</v>
      </c>
      <c r="D631" s="18" t="s">
        <v>1836</v>
      </c>
      <c r="E631">
        <v>146</v>
      </c>
      <c r="F631" t="s">
        <v>1132</v>
      </c>
      <c r="G631" s="13">
        <v>0.70494405677199234</v>
      </c>
      <c r="I631">
        <v>20181</v>
      </c>
      <c r="J631" t="str">
        <f t="shared" si="188"/>
        <v>20181GSA148PARKING SUBSIDY (MO)20181GSA146TAX PUBLIC TRANSP. SUBSIDY-MO</v>
      </c>
      <c r="K631" t="str">
        <f t="shared" si="189"/>
        <v>20181GSA148PARKING SUBSIDY (MO)</v>
      </c>
      <c r="L631" t="str">
        <f t="shared" si="190"/>
        <v>20181GSA146TAX PUBLIC TRANSP. SUBSIDY-MO</v>
      </c>
      <c r="M631" s="13">
        <f t="shared" si="191"/>
        <v>0.70494405677199234</v>
      </c>
      <c r="N631" s="13"/>
      <c r="O631" s="19">
        <v>621</v>
      </c>
      <c r="P631">
        <f t="shared" si="192"/>
        <v>2</v>
      </c>
      <c r="Q631">
        <f t="shared" si="193"/>
        <v>416</v>
      </c>
      <c r="R631">
        <f t="shared" si="194"/>
        <v>1</v>
      </c>
      <c r="S631" t="b">
        <f t="shared" si="195"/>
        <v>1</v>
      </c>
      <c r="T631" t="b">
        <f t="shared" si="196"/>
        <v>0</v>
      </c>
      <c r="W631" t="str">
        <f t="shared" si="186"/>
        <v/>
      </c>
      <c r="X631" t="str">
        <f t="shared" si="186"/>
        <v>GSA148PARKING SUBSIDY (MO)</v>
      </c>
      <c r="Y631" t="str">
        <f t="shared" si="186"/>
        <v/>
      </c>
      <c r="Z631" t="str">
        <f t="shared" si="186"/>
        <v/>
      </c>
      <c r="AA631" t="str">
        <f t="shared" si="186"/>
        <v/>
      </c>
      <c r="AC631" t="str">
        <f t="shared" si="187"/>
        <v/>
      </c>
      <c r="AD631" t="str">
        <f t="shared" si="187"/>
        <v>GSA146TAX PUBLIC TRANSP. SUBSIDY-MO</v>
      </c>
      <c r="AE631" t="str">
        <f t="shared" si="187"/>
        <v/>
      </c>
      <c r="AF631" t="str">
        <f t="shared" si="187"/>
        <v/>
      </c>
      <c r="AG631" t="str">
        <f t="shared" si="187"/>
        <v/>
      </c>
      <c r="AI631">
        <f t="shared" si="197"/>
        <v>1</v>
      </c>
      <c r="AJ631">
        <f t="shared" si="198"/>
        <v>416</v>
      </c>
      <c r="AK631" t="str">
        <f t="shared" si="199"/>
        <v>20181GSA148PARKING SUBSIDY (MO)</v>
      </c>
      <c r="AL631" t="str">
        <f t="shared" si="200"/>
        <v>PARKING SUBSIDY (MO)</v>
      </c>
      <c r="AM631" t="str">
        <f t="shared" si="201"/>
        <v>20181GSA146TAX PUBLIC TRANSP. SUBSIDY-MO</v>
      </c>
      <c r="AN631" t="str">
        <f t="shared" si="202"/>
        <v>TAX PUBLIC TRANSP. SUBSIDY-MO</v>
      </c>
      <c r="AO631" s="13">
        <f t="shared" si="203"/>
        <v>0.70494405677199234</v>
      </c>
      <c r="AP631">
        <f t="shared" si="204"/>
        <v>1</v>
      </c>
      <c r="AQ631" t="str">
        <f t="shared" si="205"/>
        <v>GSA148PARKING SUBSIDY (MO)GSA146TAX PUBLIC TRANSP. SUBSIDY-MO</v>
      </c>
    </row>
    <row r="632" spans="1:43" x14ac:dyDescent="0.35">
      <c r="A632" s="18" t="s">
        <v>1836</v>
      </c>
      <c r="B632">
        <v>148</v>
      </c>
      <c r="C632" t="s">
        <v>1280</v>
      </c>
      <c r="D632" s="18" t="s">
        <v>1836</v>
      </c>
      <c r="E632">
        <v>147</v>
      </c>
      <c r="F632" t="s">
        <v>1279</v>
      </c>
      <c r="G632" s="13">
        <v>0.70152808079496376</v>
      </c>
      <c r="I632">
        <v>20181</v>
      </c>
      <c r="J632" t="str">
        <f t="shared" si="188"/>
        <v>20181GSA148PARKING SUBSIDY (MO)20181GSA147PARKING SUBSIDY (BW)</v>
      </c>
      <c r="K632" t="str">
        <f t="shared" si="189"/>
        <v>20181GSA148PARKING SUBSIDY (MO)</v>
      </c>
      <c r="L632" t="str">
        <f t="shared" si="190"/>
        <v>20181GSA147PARKING SUBSIDY (BW)</v>
      </c>
      <c r="M632" s="13">
        <f t="shared" si="191"/>
        <v>0.70152808079496376</v>
      </c>
      <c r="N632" s="13"/>
      <c r="O632" s="19">
        <v>622</v>
      </c>
      <c r="P632">
        <f t="shared" si="192"/>
        <v>2</v>
      </c>
      <c r="Q632">
        <f t="shared" si="193"/>
        <v>416</v>
      </c>
      <c r="R632">
        <f t="shared" si="194"/>
        <v>2</v>
      </c>
      <c r="S632" t="b">
        <f t="shared" si="195"/>
        <v>1</v>
      </c>
      <c r="T632" t="b">
        <f t="shared" si="196"/>
        <v>0</v>
      </c>
      <c r="W632" t="str">
        <f t="shared" si="186"/>
        <v/>
      </c>
      <c r="X632" t="str">
        <f t="shared" si="186"/>
        <v>GSA148PARKING SUBSIDY (MO)</v>
      </c>
      <c r="Y632" t="str">
        <f t="shared" si="186"/>
        <v/>
      </c>
      <c r="Z632" t="str">
        <f t="shared" si="186"/>
        <v/>
      </c>
      <c r="AA632" t="str">
        <f t="shared" si="186"/>
        <v/>
      </c>
      <c r="AC632" t="str">
        <f t="shared" si="187"/>
        <v/>
      </c>
      <c r="AD632" t="str">
        <f t="shared" si="187"/>
        <v>GSA147PARKING SUBSIDY (BW)</v>
      </c>
      <c r="AE632" t="str">
        <f t="shared" si="187"/>
        <v/>
      </c>
      <c r="AF632" t="str">
        <f t="shared" si="187"/>
        <v/>
      </c>
      <c r="AG632" t="str">
        <f t="shared" si="187"/>
        <v/>
      </c>
      <c r="AI632">
        <f t="shared" si="197"/>
        <v>1</v>
      </c>
      <c r="AJ632">
        <f t="shared" si="198"/>
        <v>416</v>
      </c>
      <c r="AK632" t="str">
        <f t="shared" si="199"/>
        <v>20181GSA148PARKING SUBSIDY (MO)</v>
      </c>
      <c r="AL632" t="str">
        <f t="shared" si="200"/>
        <v>PARKING SUBSIDY (MO)</v>
      </c>
      <c r="AM632" t="str">
        <f t="shared" si="201"/>
        <v>20181GSA147PARKING SUBSIDY (BW)</v>
      </c>
      <c r="AN632" t="str">
        <f t="shared" si="202"/>
        <v>PARKING SUBSIDY (BW)</v>
      </c>
      <c r="AO632" s="13">
        <f t="shared" si="203"/>
        <v>0.70152808079496376</v>
      </c>
      <c r="AP632">
        <f t="shared" si="204"/>
        <v>1</v>
      </c>
      <c r="AQ632" t="str">
        <f t="shared" si="205"/>
        <v>GSA148PARKING SUBSIDY (MO)GSA147PARKING SUBSIDY (BW)</v>
      </c>
    </row>
    <row r="633" spans="1:43" x14ac:dyDescent="0.35">
      <c r="A633" s="18" t="s">
        <v>1836</v>
      </c>
      <c r="B633">
        <v>152</v>
      </c>
      <c r="C633" t="s">
        <v>1281</v>
      </c>
      <c r="D633" s="18"/>
      <c r="G633" s="13">
        <v>0</v>
      </c>
      <c r="I633">
        <v>20181</v>
      </c>
      <c r="J633" t="str">
        <f t="shared" si="188"/>
        <v>20181GSA152PARKING/TRAVEL/MISC INCOME20181</v>
      </c>
      <c r="K633" t="str">
        <f t="shared" si="189"/>
        <v>20181GSA152PARKING/TRAVEL/MISC INCOME</v>
      </c>
      <c r="L633" t="str">
        <f t="shared" si="190"/>
        <v>20181</v>
      </c>
      <c r="M633" s="13">
        <f t="shared" si="191"/>
        <v>0</v>
      </c>
      <c r="N633" s="13"/>
      <c r="O633" s="19">
        <v>623</v>
      </c>
      <c r="P633">
        <f t="shared" si="192"/>
        <v>1</v>
      </c>
      <c r="Q633">
        <f t="shared" si="193"/>
        <v>417</v>
      </c>
      <c r="R633">
        <f t="shared" si="194"/>
        <v>1</v>
      </c>
      <c r="S633" t="b">
        <f t="shared" si="195"/>
        <v>0</v>
      </c>
      <c r="T633" t="b">
        <f t="shared" si="196"/>
        <v>0</v>
      </c>
      <c r="W633" t="str">
        <f t="shared" si="186"/>
        <v/>
      </c>
      <c r="X633" t="str">
        <f t="shared" si="186"/>
        <v>GSA152PARKING/TRAVEL/MISC INCOME</v>
      </c>
      <c r="Y633" t="str">
        <f t="shared" si="186"/>
        <v/>
      </c>
      <c r="Z633" t="str">
        <f t="shared" si="186"/>
        <v/>
      </c>
      <c r="AA633" t="str">
        <f t="shared" si="186"/>
        <v/>
      </c>
      <c r="AC633" t="str">
        <f t="shared" si="187"/>
        <v/>
      </c>
      <c r="AD633" t="str">
        <f t="shared" si="187"/>
        <v/>
      </c>
      <c r="AE633" t="str">
        <f t="shared" si="187"/>
        <v/>
      </c>
      <c r="AF633" t="str">
        <f t="shared" si="187"/>
        <v/>
      </c>
      <c r="AG633" t="str">
        <f t="shared" si="187"/>
        <v/>
      </c>
      <c r="AI633">
        <f t="shared" si="197"/>
        <v>1</v>
      </c>
      <c r="AJ633">
        <f t="shared" si="198"/>
        <v>417</v>
      </c>
      <c r="AK633" t="str">
        <f t="shared" si="199"/>
        <v>20181GSA152PARKING/TRAVEL/MISC INCOME</v>
      </c>
      <c r="AL633" t="str">
        <f t="shared" si="200"/>
        <v>PARKING/TRAVEL/MISC INCOME</v>
      </c>
      <c r="AM633" t="str">
        <f t="shared" si="201"/>
        <v>20181</v>
      </c>
      <c r="AN633" t="str">
        <f t="shared" si="202"/>
        <v/>
      </c>
      <c r="AO633" s="13">
        <f t="shared" si="203"/>
        <v>0</v>
      </c>
      <c r="AP633">
        <f t="shared" si="204"/>
        <v>1</v>
      </c>
      <c r="AQ633" t="str">
        <f t="shared" si="205"/>
        <v>GSA152PARKING/TRAVEL/MISC INCOME</v>
      </c>
    </row>
    <row r="634" spans="1:43" x14ac:dyDescent="0.35">
      <c r="A634" s="18" t="s">
        <v>1836</v>
      </c>
      <c r="B634">
        <v>159</v>
      </c>
      <c r="C634" t="s">
        <v>1282</v>
      </c>
      <c r="D634" s="18" t="s">
        <v>1836</v>
      </c>
      <c r="E634">
        <v>160</v>
      </c>
      <c r="F634" t="s">
        <v>1283</v>
      </c>
      <c r="G634" s="13">
        <v>0.73274853801169593</v>
      </c>
      <c r="I634">
        <v>20181</v>
      </c>
      <c r="J634" t="str">
        <f t="shared" si="188"/>
        <v>20181GSA159NON-TAXABLE CHILD CARE SUBSIDY20181GSA160TAXABLE CHILD CARE SUBSIDY</v>
      </c>
      <c r="K634" t="str">
        <f t="shared" si="189"/>
        <v>20181GSA159NON-TAXABLE CHILD CARE SUBSIDY</v>
      </c>
      <c r="L634" t="str">
        <f t="shared" si="190"/>
        <v>20181GSA160TAXABLE CHILD CARE SUBSIDY</v>
      </c>
      <c r="M634" s="13">
        <f t="shared" si="191"/>
        <v>0.73274853801169593</v>
      </c>
      <c r="N634" s="13"/>
      <c r="O634" s="19">
        <v>624</v>
      </c>
      <c r="P634">
        <f t="shared" si="192"/>
        <v>2</v>
      </c>
      <c r="Q634">
        <f t="shared" si="193"/>
        <v>418</v>
      </c>
      <c r="R634">
        <f t="shared" si="194"/>
        <v>1</v>
      </c>
      <c r="S634" t="b">
        <f t="shared" si="195"/>
        <v>1</v>
      </c>
      <c r="T634" t="b">
        <f t="shared" si="196"/>
        <v>0</v>
      </c>
      <c r="W634" t="str">
        <f t="shared" si="186"/>
        <v/>
      </c>
      <c r="X634" t="str">
        <f t="shared" si="186"/>
        <v>GSA159NON-TAXABLE CHILD CARE SUBSIDY</v>
      </c>
      <c r="Y634" t="str">
        <f t="shared" si="186"/>
        <v/>
      </c>
      <c r="Z634" t="str">
        <f t="shared" si="186"/>
        <v/>
      </c>
      <c r="AA634" t="str">
        <f t="shared" si="186"/>
        <v/>
      </c>
      <c r="AC634" t="str">
        <f t="shared" si="187"/>
        <v/>
      </c>
      <c r="AD634" t="str">
        <f t="shared" si="187"/>
        <v>GSA160TAXABLE CHILD CARE SUBSIDY</v>
      </c>
      <c r="AE634" t="str">
        <f t="shared" si="187"/>
        <v/>
      </c>
      <c r="AF634" t="str">
        <f t="shared" si="187"/>
        <v/>
      </c>
      <c r="AG634" t="str">
        <f t="shared" si="187"/>
        <v/>
      </c>
      <c r="AI634">
        <f t="shared" si="197"/>
        <v>1</v>
      </c>
      <c r="AJ634">
        <f t="shared" si="198"/>
        <v>418</v>
      </c>
      <c r="AK634" t="str">
        <f t="shared" si="199"/>
        <v>20181GSA159NON-TAXABLE CHILD CARE SUBSIDY</v>
      </c>
      <c r="AL634" t="str">
        <f t="shared" si="200"/>
        <v>NON-TAXABLE CHILD CARE SUBSIDY</v>
      </c>
      <c r="AM634" t="str">
        <f t="shared" si="201"/>
        <v>20181GSA160TAXABLE CHILD CARE SUBSIDY</v>
      </c>
      <c r="AN634" t="str">
        <f t="shared" si="202"/>
        <v>TAXABLE CHILD CARE SUBSIDY</v>
      </c>
      <c r="AO634" s="13">
        <f t="shared" si="203"/>
        <v>0.73274853801169593</v>
      </c>
      <c r="AP634">
        <f t="shared" si="204"/>
        <v>1</v>
      </c>
      <c r="AQ634" t="str">
        <f t="shared" si="205"/>
        <v>GSA159NON-TAXABLE CHILD CARE SUBSIDYGSA160TAXABLE CHILD CARE SUBSIDY</v>
      </c>
    </row>
    <row r="635" spans="1:43" x14ac:dyDescent="0.35">
      <c r="A635" s="18" t="s">
        <v>1836</v>
      </c>
      <c r="B635">
        <v>159</v>
      </c>
      <c r="C635" t="s">
        <v>1282</v>
      </c>
      <c r="D635" s="18" t="s">
        <v>1839</v>
      </c>
      <c r="E635" t="s">
        <v>1176</v>
      </c>
      <c r="F635" t="s">
        <v>1177</v>
      </c>
      <c r="G635" s="13">
        <v>0.5844610302214609</v>
      </c>
      <c r="I635">
        <v>20181</v>
      </c>
      <c r="J635" t="str">
        <f t="shared" si="188"/>
        <v xml:space="preserve">20181GSA159NON-TAXABLE CHILD CARE SUBSIDY20181DFASAXChild Care Subsidy </v>
      </c>
      <c r="K635" t="str">
        <f t="shared" si="189"/>
        <v>20181GSA159NON-TAXABLE CHILD CARE SUBSIDY</v>
      </c>
      <c r="L635" t="str">
        <f t="shared" si="190"/>
        <v xml:space="preserve">20181DFASAXChild Care Subsidy </v>
      </c>
      <c r="M635" s="13">
        <f t="shared" si="191"/>
        <v>0.5844610302214609</v>
      </c>
      <c r="N635" s="13"/>
      <c r="O635" s="19">
        <v>625</v>
      </c>
      <c r="P635">
        <f t="shared" si="192"/>
        <v>2</v>
      </c>
      <c r="Q635">
        <f t="shared" si="193"/>
        <v>418</v>
      </c>
      <c r="R635">
        <f t="shared" si="194"/>
        <v>2</v>
      </c>
      <c r="S635" t="b">
        <f t="shared" si="195"/>
        <v>0</v>
      </c>
      <c r="T635" t="b">
        <f t="shared" si="196"/>
        <v>0</v>
      </c>
      <c r="W635" t="str">
        <f t="shared" si="186"/>
        <v/>
      </c>
      <c r="X635" t="str">
        <f t="shared" si="186"/>
        <v>GSA159NON-TAXABLE CHILD CARE SUBSIDY</v>
      </c>
      <c r="Y635" t="str">
        <f t="shared" si="186"/>
        <v/>
      </c>
      <c r="Z635" t="str">
        <f t="shared" si="186"/>
        <v/>
      </c>
      <c r="AA635" t="str">
        <f t="shared" si="186"/>
        <v/>
      </c>
      <c r="AC635" t="str">
        <f t="shared" si="187"/>
        <v xml:space="preserve">DFASAXChild Care Subsidy </v>
      </c>
      <c r="AD635" t="str">
        <f t="shared" si="187"/>
        <v/>
      </c>
      <c r="AE635" t="str">
        <f t="shared" si="187"/>
        <v/>
      </c>
      <c r="AF635" t="str">
        <f t="shared" si="187"/>
        <v/>
      </c>
      <c r="AG635" t="str">
        <f t="shared" si="187"/>
        <v/>
      </c>
      <c r="AI635">
        <f t="shared" si="197"/>
        <v>1</v>
      </c>
      <c r="AJ635">
        <f t="shared" si="198"/>
        <v>418</v>
      </c>
      <c r="AK635" t="str">
        <f t="shared" si="199"/>
        <v>20181GSA159NON-TAXABLE CHILD CARE SUBSIDY</v>
      </c>
      <c r="AL635" t="str">
        <f t="shared" si="200"/>
        <v>NON-TAXABLE CHILD CARE SUBSIDY</v>
      </c>
      <c r="AM635" t="str">
        <f t="shared" si="201"/>
        <v xml:space="preserve">20181DFASAXChild Care Subsidy </v>
      </c>
      <c r="AN635" t="str">
        <f t="shared" si="202"/>
        <v xml:space="preserve">Child Care Subsidy </v>
      </c>
      <c r="AO635" s="13">
        <f t="shared" si="203"/>
        <v>0.5844610302214609</v>
      </c>
      <c r="AP635">
        <f t="shared" si="204"/>
        <v>2</v>
      </c>
      <c r="AQ635" t="str">
        <f t="shared" si="205"/>
        <v>DFASAXChild Care Subsidy GSA159NON-TAXABLE CHILD CARE SUBSIDY</v>
      </c>
    </row>
    <row r="636" spans="1:43" x14ac:dyDescent="0.35">
      <c r="A636" s="18" t="s">
        <v>1836</v>
      </c>
      <c r="B636">
        <v>160</v>
      </c>
      <c r="C636" t="s">
        <v>1283</v>
      </c>
      <c r="D636" s="18" t="s">
        <v>1836</v>
      </c>
      <c r="E636">
        <v>159</v>
      </c>
      <c r="F636" t="s">
        <v>1282</v>
      </c>
      <c r="G636" s="13">
        <v>0.73274853801169593</v>
      </c>
      <c r="I636">
        <v>20181</v>
      </c>
      <c r="J636" t="str">
        <f t="shared" si="188"/>
        <v>20181GSA160TAXABLE CHILD CARE SUBSIDY20181GSA159NON-TAXABLE CHILD CARE SUBSIDY</v>
      </c>
      <c r="K636" t="str">
        <f t="shared" si="189"/>
        <v>20181GSA160TAXABLE CHILD CARE SUBSIDY</v>
      </c>
      <c r="L636" t="str">
        <f t="shared" si="190"/>
        <v>20181GSA159NON-TAXABLE CHILD CARE SUBSIDY</v>
      </c>
      <c r="M636" s="13">
        <f t="shared" si="191"/>
        <v>0.73274853801169593</v>
      </c>
      <c r="N636" s="13"/>
      <c r="O636" s="19">
        <v>626</v>
      </c>
      <c r="P636">
        <f t="shared" si="192"/>
        <v>2</v>
      </c>
      <c r="Q636">
        <f t="shared" si="193"/>
        <v>419</v>
      </c>
      <c r="R636">
        <f t="shared" si="194"/>
        <v>1</v>
      </c>
      <c r="S636" t="b">
        <f t="shared" si="195"/>
        <v>1</v>
      </c>
      <c r="T636" t="b">
        <f t="shared" si="196"/>
        <v>0</v>
      </c>
      <c r="W636" t="str">
        <f t="shared" ref="W636:AA686" si="206">IF($A636=W$10, $A636&amp;$B636&amp;$C636, "")</f>
        <v/>
      </c>
      <c r="X636" t="str">
        <f t="shared" si="206"/>
        <v>GSA160TAXABLE CHILD CARE SUBSIDY</v>
      </c>
      <c r="Y636" t="str">
        <f t="shared" si="206"/>
        <v/>
      </c>
      <c r="Z636" t="str">
        <f t="shared" si="206"/>
        <v/>
      </c>
      <c r="AA636" t="str">
        <f t="shared" si="206"/>
        <v/>
      </c>
      <c r="AC636" t="str">
        <f t="shared" ref="AC636:AG686" si="207">IF($D636=AC$10, $D636&amp;$E636&amp;$F636, "")</f>
        <v/>
      </c>
      <c r="AD636" t="str">
        <f t="shared" si="207"/>
        <v>GSA159NON-TAXABLE CHILD CARE SUBSIDY</v>
      </c>
      <c r="AE636" t="str">
        <f t="shared" si="207"/>
        <v/>
      </c>
      <c r="AF636" t="str">
        <f t="shared" si="207"/>
        <v/>
      </c>
      <c r="AG636" t="str">
        <f t="shared" si="207"/>
        <v/>
      </c>
      <c r="AI636">
        <f t="shared" si="197"/>
        <v>1</v>
      </c>
      <c r="AJ636">
        <f t="shared" si="198"/>
        <v>419</v>
      </c>
      <c r="AK636" t="str">
        <f t="shared" si="199"/>
        <v>20181GSA160TAXABLE CHILD CARE SUBSIDY</v>
      </c>
      <c r="AL636" t="str">
        <f t="shared" si="200"/>
        <v>TAXABLE CHILD CARE SUBSIDY</v>
      </c>
      <c r="AM636" t="str">
        <f t="shared" si="201"/>
        <v>20181GSA159NON-TAXABLE CHILD CARE SUBSIDY</v>
      </c>
      <c r="AN636" t="str">
        <f t="shared" si="202"/>
        <v>NON-TAXABLE CHILD CARE SUBSIDY</v>
      </c>
      <c r="AO636" s="13">
        <f t="shared" si="203"/>
        <v>0.73274853801169593</v>
      </c>
      <c r="AP636">
        <f t="shared" si="204"/>
        <v>1</v>
      </c>
      <c r="AQ636" t="str">
        <f t="shared" si="205"/>
        <v>GSA160TAXABLE CHILD CARE SUBSIDYGSA159NON-TAXABLE CHILD CARE SUBSIDY</v>
      </c>
    </row>
    <row r="637" spans="1:43" x14ac:dyDescent="0.35">
      <c r="A637" s="18" t="s">
        <v>1836</v>
      </c>
      <c r="B637">
        <v>160</v>
      </c>
      <c r="C637" t="s">
        <v>1283</v>
      </c>
      <c r="D637" s="18" t="s">
        <v>1839</v>
      </c>
      <c r="E637" t="s">
        <v>1176</v>
      </c>
      <c r="F637" t="s">
        <v>1177</v>
      </c>
      <c r="G637" s="13">
        <v>0.58909090909090911</v>
      </c>
      <c r="I637">
        <v>20181</v>
      </c>
      <c r="J637" t="str">
        <f t="shared" si="188"/>
        <v xml:space="preserve">20181GSA160TAXABLE CHILD CARE SUBSIDY20181DFASAXChild Care Subsidy </v>
      </c>
      <c r="K637" t="str">
        <f t="shared" si="189"/>
        <v>20181GSA160TAXABLE CHILD CARE SUBSIDY</v>
      </c>
      <c r="L637" t="str">
        <f t="shared" si="190"/>
        <v xml:space="preserve">20181DFASAXChild Care Subsidy </v>
      </c>
      <c r="M637" s="13">
        <f t="shared" si="191"/>
        <v>0.58909090909090911</v>
      </c>
      <c r="N637" s="13"/>
      <c r="O637" s="19">
        <v>627</v>
      </c>
      <c r="P637">
        <f t="shared" si="192"/>
        <v>2</v>
      </c>
      <c r="Q637">
        <f t="shared" si="193"/>
        <v>419</v>
      </c>
      <c r="R637">
        <f t="shared" si="194"/>
        <v>2</v>
      </c>
      <c r="S637" t="b">
        <f t="shared" si="195"/>
        <v>0</v>
      </c>
      <c r="T637" t="b">
        <f t="shared" si="196"/>
        <v>0</v>
      </c>
      <c r="W637" t="str">
        <f t="shared" si="206"/>
        <v/>
      </c>
      <c r="X637" t="str">
        <f t="shared" si="206"/>
        <v>GSA160TAXABLE CHILD CARE SUBSIDY</v>
      </c>
      <c r="Y637" t="str">
        <f t="shared" si="206"/>
        <v/>
      </c>
      <c r="Z637" t="str">
        <f t="shared" si="206"/>
        <v/>
      </c>
      <c r="AA637" t="str">
        <f t="shared" si="206"/>
        <v/>
      </c>
      <c r="AC637" t="str">
        <f t="shared" si="207"/>
        <v xml:space="preserve">DFASAXChild Care Subsidy </v>
      </c>
      <c r="AD637" t="str">
        <f t="shared" si="207"/>
        <v/>
      </c>
      <c r="AE637" t="str">
        <f t="shared" si="207"/>
        <v/>
      </c>
      <c r="AF637" t="str">
        <f t="shared" si="207"/>
        <v/>
      </c>
      <c r="AG637" t="str">
        <f t="shared" si="207"/>
        <v/>
      </c>
      <c r="AI637">
        <f t="shared" si="197"/>
        <v>1</v>
      </c>
      <c r="AJ637">
        <f t="shared" si="198"/>
        <v>419</v>
      </c>
      <c r="AK637" t="str">
        <f t="shared" si="199"/>
        <v>20181GSA160TAXABLE CHILD CARE SUBSIDY</v>
      </c>
      <c r="AL637" t="str">
        <f t="shared" si="200"/>
        <v>TAXABLE CHILD CARE SUBSIDY</v>
      </c>
      <c r="AM637" t="str">
        <f t="shared" si="201"/>
        <v xml:space="preserve">20181DFASAXChild Care Subsidy </v>
      </c>
      <c r="AN637" t="str">
        <f t="shared" si="202"/>
        <v xml:space="preserve">Child Care Subsidy </v>
      </c>
      <c r="AO637" s="13">
        <f t="shared" si="203"/>
        <v>0.58909090909090911</v>
      </c>
      <c r="AP637">
        <f t="shared" si="204"/>
        <v>2</v>
      </c>
      <c r="AQ637" t="str">
        <f t="shared" si="205"/>
        <v>DFASAXChild Care Subsidy GSA160TAXABLE CHILD CARE SUBSIDY</v>
      </c>
    </row>
    <row r="638" spans="1:43" x14ac:dyDescent="0.35">
      <c r="A638" s="18" t="s">
        <v>1836</v>
      </c>
      <c r="B638">
        <v>180</v>
      </c>
      <c r="C638" t="s">
        <v>1284</v>
      </c>
      <c r="D638" s="18" t="s">
        <v>1836</v>
      </c>
      <c r="E638">
        <v>187</v>
      </c>
      <c r="F638" t="s">
        <v>1285</v>
      </c>
      <c r="G638" s="13">
        <v>0.86848823373175121</v>
      </c>
      <c r="I638">
        <v>20181</v>
      </c>
      <c r="J638" t="str">
        <f t="shared" si="188"/>
        <v>20181GSA180DEBT FORGIVENESS20181GSA187DEBT FORGIVENESS REPLAC/RECERT</v>
      </c>
      <c r="K638" t="str">
        <f t="shared" si="189"/>
        <v>20181GSA180DEBT FORGIVENESS</v>
      </c>
      <c r="L638" t="str">
        <f t="shared" si="190"/>
        <v>20181GSA187DEBT FORGIVENESS REPLAC/RECERT</v>
      </c>
      <c r="M638" s="13">
        <f t="shared" si="191"/>
        <v>0.86848823373175121</v>
      </c>
      <c r="N638" s="13"/>
      <c r="O638" s="19">
        <v>628</v>
      </c>
      <c r="P638">
        <f t="shared" si="192"/>
        <v>1</v>
      </c>
      <c r="Q638">
        <f t="shared" si="193"/>
        <v>420</v>
      </c>
      <c r="R638">
        <f t="shared" si="194"/>
        <v>1</v>
      </c>
      <c r="S638" t="b">
        <f t="shared" si="195"/>
        <v>1</v>
      </c>
      <c r="T638" t="b">
        <f t="shared" si="196"/>
        <v>0</v>
      </c>
      <c r="W638" t="str">
        <f t="shared" si="206"/>
        <v/>
      </c>
      <c r="X638" t="str">
        <f t="shared" si="206"/>
        <v>GSA180DEBT FORGIVENESS</v>
      </c>
      <c r="Y638" t="str">
        <f t="shared" si="206"/>
        <v/>
      </c>
      <c r="Z638" t="str">
        <f t="shared" si="206"/>
        <v/>
      </c>
      <c r="AA638" t="str">
        <f t="shared" si="206"/>
        <v/>
      </c>
      <c r="AC638" t="str">
        <f t="shared" si="207"/>
        <v/>
      </c>
      <c r="AD638" t="str">
        <f t="shared" si="207"/>
        <v>GSA187DEBT FORGIVENESS REPLAC/RECERT</v>
      </c>
      <c r="AE638" t="str">
        <f t="shared" si="207"/>
        <v/>
      </c>
      <c r="AF638" t="str">
        <f t="shared" si="207"/>
        <v/>
      </c>
      <c r="AG638" t="str">
        <f t="shared" si="207"/>
        <v/>
      </c>
      <c r="AI638">
        <f t="shared" si="197"/>
        <v>1</v>
      </c>
      <c r="AJ638">
        <f t="shared" si="198"/>
        <v>420</v>
      </c>
      <c r="AK638" t="str">
        <f t="shared" si="199"/>
        <v>20181GSA180DEBT FORGIVENESS</v>
      </c>
      <c r="AL638" t="str">
        <f t="shared" si="200"/>
        <v>DEBT FORGIVENESS</v>
      </c>
      <c r="AM638" t="str">
        <f t="shared" si="201"/>
        <v>20181GSA187DEBT FORGIVENESS REPLAC/RECERT</v>
      </c>
      <c r="AN638" t="str">
        <f t="shared" si="202"/>
        <v>DEBT FORGIVENESS REPLAC/RECERT</v>
      </c>
      <c r="AO638" s="13">
        <f t="shared" si="203"/>
        <v>0.86848823373175121</v>
      </c>
      <c r="AP638">
        <f t="shared" si="204"/>
        <v>1</v>
      </c>
      <c r="AQ638" t="str">
        <f t="shared" si="205"/>
        <v>GSA180DEBT FORGIVENESSGSA187DEBT FORGIVENESS REPLAC/RECERT</v>
      </c>
    </row>
    <row r="639" spans="1:43" x14ac:dyDescent="0.35">
      <c r="A639" s="18" t="s">
        <v>1836</v>
      </c>
      <c r="B639">
        <v>187</v>
      </c>
      <c r="C639" t="s">
        <v>1285</v>
      </c>
      <c r="D639" s="18" t="s">
        <v>1836</v>
      </c>
      <c r="E639">
        <v>180</v>
      </c>
      <c r="F639" t="s">
        <v>1284</v>
      </c>
      <c r="G639" s="13">
        <v>0.86848823373175121</v>
      </c>
      <c r="I639">
        <v>20181</v>
      </c>
      <c r="J639" t="str">
        <f t="shared" si="188"/>
        <v>20181GSA187DEBT FORGIVENESS REPLAC/RECERT20181GSA180DEBT FORGIVENESS</v>
      </c>
      <c r="K639" t="str">
        <f t="shared" si="189"/>
        <v>20181GSA187DEBT FORGIVENESS REPLAC/RECERT</v>
      </c>
      <c r="L639" t="str">
        <f t="shared" si="190"/>
        <v>20181GSA180DEBT FORGIVENESS</v>
      </c>
      <c r="M639" s="13">
        <f t="shared" si="191"/>
        <v>0.86848823373175121</v>
      </c>
      <c r="N639" s="13"/>
      <c r="O639" s="19">
        <v>629</v>
      </c>
      <c r="P639">
        <f t="shared" si="192"/>
        <v>1</v>
      </c>
      <c r="Q639">
        <f t="shared" si="193"/>
        <v>421</v>
      </c>
      <c r="R639">
        <f t="shared" si="194"/>
        <v>1</v>
      </c>
      <c r="S639" t="b">
        <f t="shared" si="195"/>
        <v>1</v>
      </c>
      <c r="T639" t="b">
        <f t="shared" si="196"/>
        <v>0</v>
      </c>
      <c r="W639" t="str">
        <f t="shared" si="206"/>
        <v/>
      </c>
      <c r="X639" t="str">
        <f t="shared" si="206"/>
        <v>GSA187DEBT FORGIVENESS REPLAC/RECERT</v>
      </c>
      <c r="Y639" t="str">
        <f t="shared" si="206"/>
        <v/>
      </c>
      <c r="Z639" t="str">
        <f t="shared" si="206"/>
        <v/>
      </c>
      <c r="AA639" t="str">
        <f t="shared" si="206"/>
        <v/>
      </c>
      <c r="AC639" t="str">
        <f t="shared" si="207"/>
        <v/>
      </c>
      <c r="AD639" t="str">
        <f t="shared" si="207"/>
        <v>GSA180DEBT FORGIVENESS</v>
      </c>
      <c r="AE639" t="str">
        <f t="shared" si="207"/>
        <v/>
      </c>
      <c r="AF639" t="str">
        <f t="shared" si="207"/>
        <v/>
      </c>
      <c r="AG639" t="str">
        <f t="shared" si="207"/>
        <v/>
      </c>
      <c r="AI639">
        <f t="shared" si="197"/>
        <v>1</v>
      </c>
      <c r="AJ639">
        <f t="shared" si="198"/>
        <v>421</v>
      </c>
      <c r="AK639" t="str">
        <f t="shared" si="199"/>
        <v>20181GSA187DEBT FORGIVENESS REPLAC/RECERT</v>
      </c>
      <c r="AL639" t="str">
        <f t="shared" si="200"/>
        <v>DEBT FORGIVENESS REPLAC/RECERT</v>
      </c>
      <c r="AM639" t="str">
        <f t="shared" si="201"/>
        <v>20181GSA180DEBT FORGIVENESS</v>
      </c>
      <c r="AN639" t="str">
        <f t="shared" si="202"/>
        <v>DEBT FORGIVENESS</v>
      </c>
      <c r="AO639" s="13">
        <f t="shared" si="203"/>
        <v>0.86848823373175121</v>
      </c>
      <c r="AP639">
        <f t="shared" si="204"/>
        <v>1</v>
      </c>
      <c r="AQ639" t="str">
        <f t="shared" si="205"/>
        <v>GSA187DEBT FORGIVENESS REPLAC/RECERTGSA180DEBT FORGIVENESS</v>
      </c>
    </row>
    <row r="640" spans="1:43" x14ac:dyDescent="0.35">
      <c r="A640" s="18" t="s">
        <v>1836</v>
      </c>
      <c r="B640">
        <v>190</v>
      </c>
      <c r="C640" t="s">
        <v>1286</v>
      </c>
      <c r="D640" s="18"/>
      <c r="G640" s="13">
        <v>0</v>
      </c>
      <c r="I640">
        <v>20181</v>
      </c>
      <c r="J640" t="str">
        <f t="shared" si="188"/>
        <v>20181GSA190DECEASED UNCASHED CHECK20181</v>
      </c>
      <c r="K640" t="str">
        <f t="shared" si="189"/>
        <v>20181GSA190DECEASED UNCASHED CHECK</v>
      </c>
      <c r="L640" t="str">
        <f t="shared" si="190"/>
        <v>20181</v>
      </c>
      <c r="M640" s="13">
        <f t="shared" si="191"/>
        <v>0</v>
      </c>
      <c r="N640" s="13"/>
      <c r="O640" s="19">
        <v>630</v>
      </c>
      <c r="P640">
        <f t="shared" si="192"/>
        <v>1</v>
      </c>
      <c r="Q640">
        <f t="shared" si="193"/>
        <v>422</v>
      </c>
      <c r="R640">
        <f t="shared" si="194"/>
        <v>1</v>
      </c>
      <c r="S640" t="b">
        <f t="shared" si="195"/>
        <v>0</v>
      </c>
      <c r="T640" t="b">
        <f t="shared" si="196"/>
        <v>0</v>
      </c>
      <c r="W640" t="str">
        <f t="shared" si="206"/>
        <v/>
      </c>
      <c r="X640" t="str">
        <f t="shared" si="206"/>
        <v>GSA190DECEASED UNCASHED CHECK</v>
      </c>
      <c r="Y640" t="str">
        <f t="shared" si="206"/>
        <v/>
      </c>
      <c r="Z640" t="str">
        <f t="shared" si="206"/>
        <v/>
      </c>
      <c r="AA640" t="str">
        <f t="shared" si="206"/>
        <v/>
      </c>
      <c r="AC640" t="str">
        <f t="shared" si="207"/>
        <v/>
      </c>
      <c r="AD640" t="str">
        <f t="shared" si="207"/>
        <v/>
      </c>
      <c r="AE640" t="str">
        <f t="shared" si="207"/>
        <v/>
      </c>
      <c r="AF640" t="str">
        <f t="shared" si="207"/>
        <v/>
      </c>
      <c r="AG640" t="str">
        <f t="shared" si="207"/>
        <v/>
      </c>
      <c r="AI640">
        <f t="shared" si="197"/>
        <v>1</v>
      </c>
      <c r="AJ640">
        <f t="shared" si="198"/>
        <v>422</v>
      </c>
      <c r="AK640" t="str">
        <f t="shared" si="199"/>
        <v>20181GSA190DECEASED UNCASHED CHECK</v>
      </c>
      <c r="AL640" t="str">
        <f t="shared" si="200"/>
        <v>DECEASED UNCASHED CHECK</v>
      </c>
      <c r="AM640" t="str">
        <f t="shared" si="201"/>
        <v>20181</v>
      </c>
      <c r="AN640" t="str">
        <f t="shared" si="202"/>
        <v/>
      </c>
      <c r="AO640" s="13">
        <f t="shared" si="203"/>
        <v>0</v>
      </c>
      <c r="AP640">
        <f t="shared" si="204"/>
        <v>1</v>
      </c>
      <c r="AQ640" t="str">
        <f t="shared" si="205"/>
        <v>GSA190DECEASED UNCASHED CHECK</v>
      </c>
    </row>
    <row r="641" spans="1:43" x14ac:dyDescent="0.35">
      <c r="A641" s="18" t="s">
        <v>1836</v>
      </c>
      <c r="B641">
        <v>143</v>
      </c>
      <c r="C641" t="s">
        <v>1344</v>
      </c>
      <c r="D641" s="18" t="s">
        <v>1836</v>
      </c>
      <c r="E641">
        <v>144</v>
      </c>
      <c r="F641" t="s">
        <v>1345</v>
      </c>
      <c r="G641" s="13">
        <v>0.66986570226460407</v>
      </c>
      <c r="I641">
        <v>20181</v>
      </c>
      <c r="J641" t="str">
        <f t="shared" si="188"/>
        <v>20181GSA143BENEFICIARY NET20181GSA144BENEFICIARY 1099 GROSS</v>
      </c>
      <c r="K641" t="str">
        <f t="shared" si="189"/>
        <v>20181GSA143BENEFICIARY NET</v>
      </c>
      <c r="L641" t="str">
        <f t="shared" si="190"/>
        <v>20181GSA144BENEFICIARY 1099 GROSS</v>
      </c>
      <c r="M641" s="13">
        <f t="shared" si="191"/>
        <v>0.66986570226460407</v>
      </c>
      <c r="N641" s="13"/>
      <c r="O641" s="19">
        <v>631</v>
      </c>
      <c r="P641">
        <f t="shared" si="192"/>
        <v>1</v>
      </c>
      <c r="Q641">
        <f t="shared" si="193"/>
        <v>423</v>
      </c>
      <c r="R641">
        <f t="shared" si="194"/>
        <v>1</v>
      </c>
      <c r="S641" t="b">
        <f t="shared" si="195"/>
        <v>1</v>
      </c>
      <c r="T641" t="b">
        <f t="shared" si="196"/>
        <v>0</v>
      </c>
      <c r="W641" t="str">
        <f t="shared" si="206"/>
        <v/>
      </c>
      <c r="X641" t="str">
        <f t="shared" si="206"/>
        <v>GSA143BENEFICIARY NET</v>
      </c>
      <c r="Y641" t="str">
        <f t="shared" si="206"/>
        <v/>
      </c>
      <c r="Z641" t="str">
        <f t="shared" si="206"/>
        <v/>
      </c>
      <c r="AA641" t="str">
        <f t="shared" si="206"/>
        <v/>
      </c>
      <c r="AC641" t="str">
        <f t="shared" si="207"/>
        <v/>
      </c>
      <c r="AD641" t="str">
        <f t="shared" si="207"/>
        <v>GSA144BENEFICIARY 1099 GROSS</v>
      </c>
      <c r="AE641" t="str">
        <f t="shared" si="207"/>
        <v/>
      </c>
      <c r="AF641" t="str">
        <f t="shared" si="207"/>
        <v/>
      </c>
      <c r="AG641" t="str">
        <f t="shared" si="207"/>
        <v/>
      </c>
      <c r="AI641">
        <f t="shared" si="197"/>
        <v>1</v>
      </c>
      <c r="AJ641">
        <f t="shared" si="198"/>
        <v>423</v>
      </c>
      <c r="AK641" t="str">
        <f t="shared" si="199"/>
        <v>20181GSA143BENEFICIARY NET</v>
      </c>
      <c r="AL641" t="str">
        <f t="shared" si="200"/>
        <v>BENEFICIARY NET</v>
      </c>
      <c r="AM641" t="str">
        <f t="shared" si="201"/>
        <v>20181GSA144BENEFICIARY 1099 GROSS</v>
      </c>
      <c r="AN641" t="str">
        <f t="shared" si="202"/>
        <v>BENEFICIARY 1099 GROSS</v>
      </c>
      <c r="AO641" s="13">
        <f t="shared" si="203"/>
        <v>0.66986570226460407</v>
      </c>
      <c r="AP641">
        <f t="shared" si="204"/>
        <v>1</v>
      </c>
      <c r="AQ641" t="str">
        <f t="shared" si="205"/>
        <v>GSA143BENEFICIARY NETGSA144BENEFICIARY 1099 GROSS</v>
      </c>
    </row>
    <row r="642" spans="1:43" x14ac:dyDescent="0.35">
      <c r="A642" s="18" t="s">
        <v>1836</v>
      </c>
      <c r="B642">
        <v>144</v>
      </c>
      <c r="C642" t="s">
        <v>1345</v>
      </c>
      <c r="D642" s="18"/>
      <c r="G642" s="13">
        <v>0</v>
      </c>
      <c r="I642">
        <v>20181</v>
      </c>
      <c r="J642" t="str">
        <f t="shared" si="188"/>
        <v>20181GSA144BENEFICIARY 1099 GROSS20181</v>
      </c>
      <c r="K642" t="str">
        <f t="shared" si="189"/>
        <v>20181GSA144BENEFICIARY 1099 GROSS</v>
      </c>
      <c r="L642" t="str">
        <f t="shared" si="190"/>
        <v>20181</v>
      </c>
      <c r="M642" s="13">
        <f t="shared" si="191"/>
        <v>0</v>
      </c>
      <c r="N642" s="13"/>
      <c r="O642" s="19">
        <v>632</v>
      </c>
      <c r="P642">
        <f t="shared" si="192"/>
        <v>1</v>
      </c>
      <c r="Q642">
        <f t="shared" si="193"/>
        <v>424</v>
      </c>
      <c r="R642">
        <f t="shared" si="194"/>
        <v>1</v>
      </c>
      <c r="S642" t="b">
        <f t="shared" si="195"/>
        <v>0</v>
      </c>
      <c r="T642" t="b">
        <f t="shared" si="196"/>
        <v>0</v>
      </c>
      <c r="W642" t="str">
        <f t="shared" si="206"/>
        <v/>
      </c>
      <c r="X642" t="str">
        <f t="shared" si="206"/>
        <v>GSA144BENEFICIARY 1099 GROSS</v>
      </c>
      <c r="Y642" t="str">
        <f t="shared" si="206"/>
        <v/>
      </c>
      <c r="Z642" t="str">
        <f t="shared" si="206"/>
        <v/>
      </c>
      <c r="AA642" t="str">
        <f t="shared" si="206"/>
        <v/>
      </c>
      <c r="AC642" t="str">
        <f t="shared" si="207"/>
        <v/>
      </c>
      <c r="AD642" t="str">
        <f t="shared" si="207"/>
        <v/>
      </c>
      <c r="AE642" t="str">
        <f t="shared" si="207"/>
        <v/>
      </c>
      <c r="AF642" t="str">
        <f t="shared" si="207"/>
        <v/>
      </c>
      <c r="AG642" t="str">
        <f t="shared" si="207"/>
        <v/>
      </c>
      <c r="AI642">
        <f t="shared" si="197"/>
        <v>1</v>
      </c>
      <c r="AJ642">
        <f t="shared" si="198"/>
        <v>424</v>
      </c>
      <c r="AK642" t="str">
        <f t="shared" si="199"/>
        <v>20181GSA144BENEFICIARY 1099 GROSS</v>
      </c>
      <c r="AL642" t="str">
        <f t="shared" si="200"/>
        <v>BENEFICIARY 1099 GROSS</v>
      </c>
      <c r="AM642" t="str">
        <f t="shared" si="201"/>
        <v>20181</v>
      </c>
      <c r="AN642" t="str">
        <f t="shared" si="202"/>
        <v/>
      </c>
      <c r="AO642" s="13">
        <f t="shared" si="203"/>
        <v>0</v>
      </c>
      <c r="AP642">
        <f t="shared" si="204"/>
        <v>1</v>
      </c>
      <c r="AQ642" t="str">
        <f t="shared" si="205"/>
        <v>GSA144BENEFICIARY 1099 GROSS</v>
      </c>
    </row>
    <row r="643" spans="1:43" x14ac:dyDescent="0.35">
      <c r="A643" s="18" t="s">
        <v>1836</v>
      </c>
      <c r="B643">
        <v>149</v>
      </c>
      <c r="C643" t="s">
        <v>1346</v>
      </c>
      <c r="D643" s="18"/>
      <c r="G643" s="13">
        <v>0</v>
      </c>
      <c r="I643">
        <v>20181</v>
      </c>
      <c r="J643" t="str">
        <f t="shared" si="188"/>
        <v>20181GSA149AWARD AMT20181</v>
      </c>
      <c r="K643" t="str">
        <f t="shared" si="189"/>
        <v>20181GSA149AWARD AMT</v>
      </c>
      <c r="L643" t="str">
        <f t="shared" si="190"/>
        <v>20181</v>
      </c>
      <c r="M643" s="13">
        <f t="shared" si="191"/>
        <v>0</v>
      </c>
      <c r="N643" s="13"/>
      <c r="O643" s="19">
        <v>633</v>
      </c>
      <c r="P643">
        <f t="shared" si="192"/>
        <v>1</v>
      </c>
      <c r="Q643">
        <f t="shared" si="193"/>
        <v>425</v>
      </c>
      <c r="R643">
        <f t="shared" si="194"/>
        <v>1</v>
      </c>
      <c r="S643" t="b">
        <f t="shared" si="195"/>
        <v>0</v>
      </c>
      <c r="T643" t="b">
        <f t="shared" si="196"/>
        <v>0</v>
      </c>
      <c r="W643" t="str">
        <f t="shared" si="206"/>
        <v/>
      </c>
      <c r="X643" t="str">
        <f t="shared" si="206"/>
        <v>GSA149AWARD AMT</v>
      </c>
      <c r="Y643" t="str">
        <f t="shared" si="206"/>
        <v/>
      </c>
      <c r="Z643" t="str">
        <f t="shared" si="206"/>
        <v/>
      </c>
      <c r="AA643" t="str">
        <f t="shared" si="206"/>
        <v/>
      </c>
      <c r="AC643" t="str">
        <f t="shared" si="207"/>
        <v/>
      </c>
      <c r="AD643" t="str">
        <f t="shared" si="207"/>
        <v/>
      </c>
      <c r="AE643" t="str">
        <f t="shared" si="207"/>
        <v/>
      </c>
      <c r="AF643" t="str">
        <f t="shared" si="207"/>
        <v/>
      </c>
      <c r="AG643" t="str">
        <f t="shared" si="207"/>
        <v/>
      </c>
      <c r="AI643">
        <f t="shared" si="197"/>
        <v>1</v>
      </c>
      <c r="AJ643">
        <f t="shared" si="198"/>
        <v>425</v>
      </c>
      <c r="AK643" t="str">
        <f t="shared" si="199"/>
        <v>20181GSA149AWARD AMT</v>
      </c>
      <c r="AL643" t="str">
        <f t="shared" si="200"/>
        <v>AWARD AMT</v>
      </c>
      <c r="AM643" t="str">
        <f t="shared" si="201"/>
        <v>20181</v>
      </c>
      <c r="AN643" t="str">
        <f t="shared" si="202"/>
        <v/>
      </c>
      <c r="AO643" s="13">
        <f t="shared" si="203"/>
        <v>0</v>
      </c>
      <c r="AP643">
        <f t="shared" si="204"/>
        <v>1</v>
      </c>
      <c r="AQ643" t="str">
        <f t="shared" si="205"/>
        <v>GSA149AWARD AMT</v>
      </c>
    </row>
    <row r="644" spans="1:43" x14ac:dyDescent="0.35">
      <c r="A644" s="18" t="s">
        <v>1836</v>
      </c>
      <c r="B644">
        <v>150</v>
      </c>
      <c r="C644" t="s">
        <v>1347</v>
      </c>
      <c r="D644" s="18" t="s">
        <v>1836</v>
      </c>
      <c r="E644">
        <v>155</v>
      </c>
      <c r="F644" t="s">
        <v>1350</v>
      </c>
      <c r="G644" s="13">
        <v>0.70977462998919572</v>
      </c>
      <c r="I644">
        <v>20181</v>
      </c>
      <c r="J644" t="str">
        <f t="shared" si="188"/>
        <v>20181GSA150AWARD NET20181GSA155FWRA NET (BUYOUT)</v>
      </c>
      <c r="K644" t="str">
        <f t="shared" si="189"/>
        <v>20181GSA150AWARD NET</v>
      </c>
      <c r="L644" t="str">
        <f t="shared" si="190"/>
        <v>20181GSA155FWRA NET (BUYOUT)</v>
      </c>
      <c r="M644" s="13">
        <f t="shared" si="191"/>
        <v>0.70977462998919572</v>
      </c>
      <c r="N644" s="13"/>
      <c r="O644" s="19">
        <v>634</v>
      </c>
      <c r="P644">
        <f t="shared" si="192"/>
        <v>2</v>
      </c>
      <c r="Q644">
        <f t="shared" si="193"/>
        <v>426</v>
      </c>
      <c r="R644">
        <f t="shared" si="194"/>
        <v>1</v>
      </c>
      <c r="S644" t="b">
        <f t="shared" si="195"/>
        <v>1</v>
      </c>
      <c r="T644" t="b">
        <f t="shared" si="196"/>
        <v>0</v>
      </c>
      <c r="W644" t="str">
        <f t="shared" si="206"/>
        <v/>
      </c>
      <c r="X644" t="str">
        <f t="shared" si="206"/>
        <v>GSA150AWARD NET</v>
      </c>
      <c r="Y644" t="str">
        <f t="shared" si="206"/>
        <v/>
      </c>
      <c r="Z644" t="str">
        <f t="shared" si="206"/>
        <v/>
      </c>
      <c r="AA644" t="str">
        <f t="shared" si="206"/>
        <v/>
      </c>
      <c r="AC644" t="str">
        <f t="shared" si="207"/>
        <v/>
      </c>
      <c r="AD644" t="str">
        <f t="shared" si="207"/>
        <v>GSA155FWRA NET (BUYOUT)</v>
      </c>
      <c r="AE644" t="str">
        <f t="shared" si="207"/>
        <v/>
      </c>
      <c r="AF644" t="str">
        <f t="shared" si="207"/>
        <v/>
      </c>
      <c r="AG644" t="str">
        <f t="shared" si="207"/>
        <v/>
      </c>
      <c r="AI644">
        <f t="shared" si="197"/>
        <v>1</v>
      </c>
      <c r="AJ644">
        <f t="shared" si="198"/>
        <v>426</v>
      </c>
      <c r="AK644" t="str">
        <f t="shared" si="199"/>
        <v>20181GSA150AWARD NET</v>
      </c>
      <c r="AL644" t="str">
        <f t="shared" si="200"/>
        <v>AWARD NET</v>
      </c>
      <c r="AM644" t="str">
        <f t="shared" si="201"/>
        <v>20181GSA155FWRA NET (BUYOUT)</v>
      </c>
      <c r="AN644" t="str">
        <f t="shared" si="202"/>
        <v>FWRA NET (BUYOUT)</v>
      </c>
      <c r="AO644" s="13">
        <f t="shared" si="203"/>
        <v>0.70977462998919572</v>
      </c>
      <c r="AP644">
        <f t="shared" si="204"/>
        <v>1</v>
      </c>
      <c r="AQ644" t="str">
        <f t="shared" si="205"/>
        <v>GSA150AWARD NETGSA155FWRA NET (BUYOUT)</v>
      </c>
    </row>
    <row r="645" spans="1:43" x14ac:dyDescent="0.35">
      <c r="A645" s="18" t="s">
        <v>1836</v>
      </c>
      <c r="B645">
        <v>150</v>
      </c>
      <c r="C645" t="s">
        <v>1347</v>
      </c>
      <c r="D645" s="18" t="s">
        <v>1839</v>
      </c>
      <c r="E645" t="s">
        <v>1316</v>
      </c>
      <c r="F645" t="s">
        <v>1317</v>
      </c>
      <c r="G645" s="13">
        <v>0.51611729041351562</v>
      </c>
      <c r="I645">
        <v>20181</v>
      </c>
      <c r="J645" t="str">
        <f t="shared" si="188"/>
        <v>20181GSA150AWARD NET20181DFASAI15% of Government Indebtedness Net Disposable</v>
      </c>
      <c r="K645" t="str">
        <f t="shared" si="189"/>
        <v>20181GSA150AWARD NET</v>
      </c>
      <c r="L645" t="str">
        <f t="shared" si="190"/>
        <v>20181DFASAI15% of Government Indebtedness Net Disposable</v>
      </c>
      <c r="M645" s="13">
        <f t="shared" si="191"/>
        <v>0.51611729041351562</v>
      </c>
      <c r="N645" s="13"/>
      <c r="O645" s="19">
        <v>635</v>
      </c>
      <c r="P645">
        <f t="shared" si="192"/>
        <v>2</v>
      </c>
      <c r="Q645">
        <f t="shared" si="193"/>
        <v>426</v>
      </c>
      <c r="R645">
        <f t="shared" si="194"/>
        <v>2</v>
      </c>
      <c r="S645" t="b">
        <f t="shared" si="195"/>
        <v>0</v>
      </c>
      <c r="T645" t="b">
        <f t="shared" si="196"/>
        <v>0</v>
      </c>
      <c r="W645" t="str">
        <f t="shared" si="206"/>
        <v/>
      </c>
      <c r="X645" t="str">
        <f t="shared" si="206"/>
        <v>GSA150AWARD NET</v>
      </c>
      <c r="Y645" t="str">
        <f t="shared" si="206"/>
        <v/>
      </c>
      <c r="Z645" t="str">
        <f t="shared" si="206"/>
        <v/>
      </c>
      <c r="AA645" t="str">
        <f t="shared" si="206"/>
        <v/>
      </c>
      <c r="AC645" t="str">
        <f t="shared" si="207"/>
        <v>DFASAI15% of Government Indebtedness Net Disposable</v>
      </c>
      <c r="AD645" t="str">
        <f t="shared" si="207"/>
        <v/>
      </c>
      <c r="AE645" t="str">
        <f t="shared" si="207"/>
        <v/>
      </c>
      <c r="AF645" t="str">
        <f t="shared" si="207"/>
        <v/>
      </c>
      <c r="AG645" t="str">
        <f t="shared" si="207"/>
        <v/>
      </c>
      <c r="AI645">
        <f t="shared" si="197"/>
        <v>1</v>
      </c>
      <c r="AJ645">
        <f t="shared" si="198"/>
        <v>426</v>
      </c>
      <c r="AK645" t="str">
        <f t="shared" si="199"/>
        <v>20181GSA150AWARD NET</v>
      </c>
      <c r="AL645" t="str">
        <f t="shared" si="200"/>
        <v>AWARD NET</v>
      </c>
      <c r="AM645" t="str">
        <f t="shared" si="201"/>
        <v>20181DFASAI15% of Government Indebtedness Net Disposable</v>
      </c>
      <c r="AN645" t="str">
        <f t="shared" si="202"/>
        <v>15% of Government Indebtedness Net Disposable</v>
      </c>
      <c r="AO645" s="13">
        <f t="shared" si="203"/>
        <v>0.51611729041351562</v>
      </c>
      <c r="AP645">
        <f t="shared" si="204"/>
        <v>2</v>
      </c>
      <c r="AQ645" t="str">
        <f t="shared" si="205"/>
        <v>DFASAI15% of Government Indebtedness Net DisposableGSA150AWARD NET</v>
      </c>
    </row>
    <row r="646" spans="1:43" x14ac:dyDescent="0.35">
      <c r="A646" s="18" t="s">
        <v>1836</v>
      </c>
      <c r="B646">
        <v>153</v>
      </c>
      <c r="C646" t="s">
        <v>1348</v>
      </c>
      <c r="D646" s="18"/>
      <c r="G646" s="13">
        <v>0</v>
      </c>
      <c r="I646">
        <v>20181</v>
      </c>
      <c r="J646" t="str">
        <f t="shared" si="188"/>
        <v>20181GSA153DEATH GRATUITY PAYMENTS20181</v>
      </c>
      <c r="K646" t="str">
        <f t="shared" si="189"/>
        <v>20181GSA153DEATH GRATUITY PAYMENTS</v>
      </c>
      <c r="L646" t="str">
        <f t="shared" si="190"/>
        <v>20181</v>
      </c>
      <c r="M646" s="13">
        <f t="shared" si="191"/>
        <v>0</v>
      </c>
      <c r="N646" s="13"/>
      <c r="O646" s="19">
        <v>636</v>
      </c>
      <c r="P646">
        <f t="shared" si="192"/>
        <v>1</v>
      </c>
      <c r="Q646">
        <f t="shared" si="193"/>
        <v>427</v>
      </c>
      <c r="R646">
        <f t="shared" si="194"/>
        <v>1</v>
      </c>
      <c r="S646" t="b">
        <f t="shared" si="195"/>
        <v>0</v>
      </c>
      <c r="T646" t="b">
        <f t="shared" si="196"/>
        <v>0</v>
      </c>
      <c r="W646" t="str">
        <f t="shared" si="206"/>
        <v/>
      </c>
      <c r="X646" t="str">
        <f t="shared" si="206"/>
        <v>GSA153DEATH GRATUITY PAYMENTS</v>
      </c>
      <c r="Y646" t="str">
        <f t="shared" si="206"/>
        <v/>
      </c>
      <c r="Z646" t="str">
        <f t="shared" si="206"/>
        <v/>
      </c>
      <c r="AA646" t="str">
        <f t="shared" si="206"/>
        <v/>
      </c>
      <c r="AC646" t="str">
        <f t="shared" si="207"/>
        <v/>
      </c>
      <c r="AD646" t="str">
        <f t="shared" si="207"/>
        <v/>
      </c>
      <c r="AE646" t="str">
        <f t="shared" si="207"/>
        <v/>
      </c>
      <c r="AF646" t="str">
        <f t="shared" si="207"/>
        <v/>
      </c>
      <c r="AG646" t="str">
        <f t="shared" si="207"/>
        <v/>
      </c>
      <c r="AI646">
        <f t="shared" si="197"/>
        <v>1</v>
      </c>
      <c r="AJ646">
        <f t="shared" si="198"/>
        <v>427</v>
      </c>
      <c r="AK646" t="str">
        <f t="shared" si="199"/>
        <v>20181GSA153DEATH GRATUITY PAYMENTS</v>
      </c>
      <c r="AL646" t="str">
        <f t="shared" si="200"/>
        <v>DEATH GRATUITY PAYMENTS</v>
      </c>
      <c r="AM646" t="str">
        <f t="shared" si="201"/>
        <v>20181</v>
      </c>
      <c r="AN646" t="str">
        <f t="shared" si="202"/>
        <v/>
      </c>
      <c r="AO646" s="13">
        <f t="shared" si="203"/>
        <v>0</v>
      </c>
      <c r="AP646">
        <f t="shared" si="204"/>
        <v>1</v>
      </c>
      <c r="AQ646" t="str">
        <f t="shared" si="205"/>
        <v>GSA153DEATH GRATUITY PAYMENTS</v>
      </c>
    </row>
    <row r="647" spans="1:43" x14ac:dyDescent="0.35">
      <c r="A647" s="18" t="s">
        <v>1836</v>
      </c>
      <c r="B647">
        <v>154</v>
      </c>
      <c r="C647" t="s">
        <v>1349</v>
      </c>
      <c r="D647" s="18" t="s">
        <v>1836</v>
      </c>
      <c r="E647">
        <v>155</v>
      </c>
      <c r="F647" t="s">
        <v>1350</v>
      </c>
      <c r="G647" s="13">
        <v>0.75492506705348006</v>
      </c>
      <c r="I647">
        <v>20181</v>
      </c>
      <c r="J647" t="str">
        <f t="shared" si="188"/>
        <v>20181GSA154FWRA AMT (BUYOUT)20181GSA155FWRA NET (BUYOUT)</v>
      </c>
      <c r="K647" t="str">
        <f t="shared" si="189"/>
        <v>20181GSA154FWRA AMT (BUYOUT)</v>
      </c>
      <c r="L647" t="str">
        <f t="shared" si="190"/>
        <v>20181GSA155FWRA NET (BUYOUT)</v>
      </c>
      <c r="M647" s="13">
        <f t="shared" si="191"/>
        <v>0.75492506705348006</v>
      </c>
      <c r="N647" s="13"/>
      <c r="O647" s="19">
        <v>637</v>
      </c>
      <c r="P647">
        <f t="shared" si="192"/>
        <v>1</v>
      </c>
      <c r="Q647">
        <f t="shared" si="193"/>
        <v>428</v>
      </c>
      <c r="R647">
        <f t="shared" si="194"/>
        <v>1</v>
      </c>
      <c r="S647" t="b">
        <f t="shared" si="195"/>
        <v>1</v>
      </c>
      <c r="T647" t="b">
        <f t="shared" si="196"/>
        <v>0</v>
      </c>
      <c r="W647" t="str">
        <f t="shared" si="206"/>
        <v/>
      </c>
      <c r="X647" t="str">
        <f t="shared" si="206"/>
        <v>GSA154FWRA AMT (BUYOUT)</v>
      </c>
      <c r="Y647" t="str">
        <f t="shared" si="206"/>
        <v/>
      </c>
      <c r="Z647" t="str">
        <f t="shared" si="206"/>
        <v/>
      </c>
      <c r="AA647" t="str">
        <f t="shared" si="206"/>
        <v/>
      </c>
      <c r="AC647" t="str">
        <f t="shared" si="207"/>
        <v/>
      </c>
      <c r="AD647" t="str">
        <f t="shared" si="207"/>
        <v>GSA155FWRA NET (BUYOUT)</v>
      </c>
      <c r="AE647" t="str">
        <f t="shared" si="207"/>
        <v/>
      </c>
      <c r="AF647" t="str">
        <f t="shared" si="207"/>
        <v/>
      </c>
      <c r="AG647" t="str">
        <f t="shared" si="207"/>
        <v/>
      </c>
      <c r="AI647">
        <f t="shared" si="197"/>
        <v>1</v>
      </c>
      <c r="AJ647">
        <f t="shared" si="198"/>
        <v>428</v>
      </c>
      <c r="AK647" t="str">
        <f t="shared" si="199"/>
        <v>20181GSA154FWRA AMT (BUYOUT)</v>
      </c>
      <c r="AL647" t="str">
        <f t="shared" si="200"/>
        <v>FWRA AMT (BUYOUT)</v>
      </c>
      <c r="AM647" t="str">
        <f t="shared" si="201"/>
        <v>20181GSA155FWRA NET (BUYOUT)</v>
      </c>
      <c r="AN647" t="str">
        <f t="shared" si="202"/>
        <v>FWRA NET (BUYOUT)</v>
      </c>
      <c r="AO647" s="13">
        <f t="shared" si="203"/>
        <v>0.75492506705348006</v>
      </c>
      <c r="AP647">
        <f t="shared" si="204"/>
        <v>1</v>
      </c>
      <c r="AQ647" t="str">
        <f t="shared" si="205"/>
        <v>GSA154FWRA AMT (BUYOUT)GSA155FWRA NET (BUYOUT)</v>
      </c>
    </row>
    <row r="648" spans="1:43" x14ac:dyDescent="0.35">
      <c r="A648" s="18" t="s">
        <v>1836</v>
      </c>
      <c r="B648">
        <v>155</v>
      </c>
      <c r="C648" t="s">
        <v>1350</v>
      </c>
      <c r="D648" s="18" t="s">
        <v>1836</v>
      </c>
      <c r="E648">
        <v>154</v>
      </c>
      <c r="F648" t="s">
        <v>1349</v>
      </c>
      <c r="G648" s="13">
        <v>0.75492506705348006</v>
      </c>
      <c r="I648">
        <v>20181</v>
      </c>
      <c r="J648" t="str">
        <f t="shared" si="188"/>
        <v>20181GSA155FWRA NET (BUYOUT)20181GSA154FWRA AMT (BUYOUT)</v>
      </c>
      <c r="K648" t="str">
        <f t="shared" si="189"/>
        <v>20181GSA155FWRA NET (BUYOUT)</v>
      </c>
      <c r="L648" t="str">
        <f t="shared" si="190"/>
        <v>20181GSA154FWRA AMT (BUYOUT)</v>
      </c>
      <c r="M648" s="13">
        <f t="shared" si="191"/>
        <v>0.75492506705348006</v>
      </c>
      <c r="N648" s="13"/>
      <c r="O648" s="19">
        <v>638</v>
      </c>
      <c r="P648">
        <f t="shared" si="192"/>
        <v>1</v>
      </c>
      <c r="Q648">
        <f t="shared" si="193"/>
        <v>429</v>
      </c>
      <c r="R648">
        <f t="shared" si="194"/>
        <v>1</v>
      </c>
      <c r="S648" t="b">
        <f t="shared" si="195"/>
        <v>1</v>
      </c>
      <c r="T648" t="b">
        <f t="shared" si="196"/>
        <v>0</v>
      </c>
      <c r="W648" t="str">
        <f t="shared" si="206"/>
        <v/>
      </c>
      <c r="X648" t="str">
        <f t="shared" si="206"/>
        <v>GSA155FWRA NET (BUYOUT)</v>
      </c>
      <c r="Y648" t="str">
        <f t="shared" si="206"/>
        <v/>
      </c>
      <c r="Z648" t="str">
        <f t="shared" si="206"/>
        <v/>
      </c>
      <c r="AA648" t="str">
        <f t="shared" si="206"/>
        <v/>
      </c>
      <c r="AC648" t="str">
        <f t="shared" si="207"/>
        <v/>
      </c>
      <c r="AD648" t="str">
        <f t="shared" si="207"/>
        <v>GSA154FWRA AMT (BUYOUT)</v>
      </c>
      <c r="AE648" t="str">
        <f t="shared" si="207"/>
        <v/>
      </c>
      <c r="AF648" t="str">
        <f t="shared" si="207"/>
        <v/>
      </c>
      <c r="AG648" t="str">
        <f t="shared" si="207"/>
        <v/>
      </c>
      <c r="AI648">
        <f t="shared" si="197"/>
        <v>1</v>
      </c>
      <c r="AJ648">
        <f t="shared" si="198"/>
        <v>429</v>
      </c>
      <c r="AK648" t="str">
        <f t="shared" si="199"/>
        <v>20181GSA155FWRA NET (BUYOUT)</v>
      </c>
      <c r="AL648" t="str">
        <f t="shared" si="200"/>
        <v>FWRA NET (BUYOUT)</v>
      </c>
      <c r="AM648" t="str">
        <f t="shared" si="201"/>
        <v>20181GSA154FWRA AMT (BUYOUT)</v>
      </c>
      <c r="AN648" t="str">
        <f t="shared" si="202"/>
        <v>FWRA AMT (BUYOUT)</v>
      </c>
      <c r="AO648" s="13">
        <f t="shared" si="203"/>
        <v>0.75492506705348006</v>
      </c>
      <c r="AP648">
        <f t="shared" si="204"/>
        <v>1</v>
      </c>
      <c r="AQ648" t="str">
        <f t="shared" si="205"/>
        <v>GSA155FWRA NET (BUYOUT)GSA154FWRA AMT (BUYOUT)</v>
      </c>
    </row>
    <row r="649" spans="1:43" x14ac:dyDescent="0.35">
      <c r="A649" s="18" t="s">
        <v>1836</v>
      </c>
      <c r="B649">
        <v>101</v>
      </c>
      <c r="C649" t="s">
        <v>1457</v>
      </c>
      <c r="D649" s="18"/>
      <c r="G649" s="13">
        <v>0</v>
      </c>
      <c r="I649">
        <v>20181</v>
      </c>
      <c r="J649" t="str">
        <f t="shared" si="188"/>
        <v>20181GSA101TITLE 5 OVERTIME20181</v>
      </c>
      <c r="K649" t="str">
        <f t="shared" si="189"/>
        <v>20181GSA101TITLE 5 OVERTIME</v>
      </c>
      <c r="L649" t="str">
        <f t="shared" si="190"/>
        <v>20181</v>
      </c>
      <c r="M649" s="13">
        <f t="shared" si="191"/>
        <v>0</v>
      </c>
      <c r="N649" s="13"/>
      <c r="O649" s="19">
        <v>639</v>
      </c>
      <c r="P649">
        <f t="shared" si="192"/>
        <v>1</v>
      </c>
      <c r="Q649">
        <f t="shared" si="193"/>
        <v>430</v>
      </c>
      <c r="R649">
        <f t="shared" si="194"/>
        <v>1</v>
      </c>
      <c r="S649" t="b">
        <f t="shared" si="195"/>
        <v>0</v>
      </c>
      <c r="T649" t="b">
        <f t="shared" si="196"/>
        <v>0</v>
      </c>
      <c r="W649" t="str">
        <f t="shared" si="206"/>
        <v/>
      </c>
      <c r="X649" t="str">
        <f t="shared" si="206"/>
        <v>GSA101TITLE 5 OVERTIME</v>
      </c>
      <c r="Y649" t="str">
        <f t="shared" si="206"/>
        <v/>
      </c>
      <c r="Z649" t="str">
        <f t="shared" si="206"/>
        <v/>
      </c>
      <c r="AA649" t="str">
        <f t="shared" si="206"/>
        <v/>
      </c>
      <c r="AC649" t="str">
        <f t="shared" si="207"/>
        <v/>
      </c>
      <c r="AD649" t="str">
        <f t="shared" si="207"/>
        <v/>
      </c>
      <c r="AE649" t="str">
        <f t="shared" si="207"/>
        <v/>
      </c>
      <c r="AF649" t="str">
        <f t="shared" si="207"/>
        <v/>
      </c>
      <c r="AG649" t="str">
        <f t="shared" si="207"/>
        <v/>
      </c>
      <c r="AI649">
        <f t="shared" si="197"/>
        <v>1</v>
      </c>
      <c r="AJ649">
        <f t="shared" si="198"/>
        <v>430</v>
      </c>
      <c r="AK649" t="str">
        <f t="shared" si="199"/>
        <v>20181GSA101TITLE 5 OVERTIME</v>
      </c>
      <c r="AL649" t="str">
        <f t="shared" si="200"/>
        <v>TITLE 5 OVERTIME</v>
      </c>
      <c r="AM649" t="str">
        <f t="shared" si="201"/>
        <v>20181</v>
      </c>
      <c r="AN649" t="str">
        <f t="shared" si="202"/>
        <v/>
      </c>
      <c r="AO649" s="13">
        <f t="shared" si="203"/>
        <v>0</v>
      </c>
      <c r="AP649">
        <f t="shared" si="204"/>
        <v>1</v>
      </c>
      <c r="AQ649" t="str">
        <f t="shared" si="205"/>
        <v>GSA101TITLE 5 OVERTIME</v>
      </c>
    </row>
    <row r="650" spans="1:43" x14ac:dyDescent="0.35">
      <c r="A650" s="18" t="s">
        <v>1836</v>
      </c>
      <c r="B650">
        <v>102</v>
      </c>
      <c r="C650" t="s">
        <v>1458</v>
      </c>
      <c r="D650" s="18"/>
      <c r="G650" s="13">
        <v>0</v>
      </c>
      <c r="I650">
        <v>20181</v>
      </c>
      <c r="J650" t="str">
        <f t="shared" si="188"/>
        <v>20181GSA102FLSA OVERTIME20181</v>
      </c>
      <c r="K650" t="str">
        <f t="shared" si="189"/>
        <v>20181GSA102FLSA OVERTIME</v>
      </c>
      <c r="L650" t="str">
        <f t="shared" si="190"/>
        <v>20181</v>
      </c>
      <c r="M650" s="13">
        <f t="shared" si="191"/>
        <v>0</v>
      </c>
      <c r="N650" s="13"/>
      <c r="O650" s="19">
        <v>640</v>
      </c>
      <c r="P650">
        <f t="shared" si="192"/>
        <v>1</v>
      </c>
      <c r="Q650">
        <f t="shared" si="193"/>
        <v>431</v>
      </c>
      <c r="R650">
        <f t="shared" si="194"/>
        <v>1</v>
      </c>
      <c r="S650" t="b">
        <f t="shared" si="195"/>
        <v>0</v>
      </c>
      <c r="T650" t="b">
        <f t="shared" si="196"/>
        <v>0</v>
      </c>
      <c r="W650" t="str">
        <f t="shared" si="206"/>
        <v/>
      </c>
      <c r="X650" t="str">
        <f t="shared" si="206"/>
        <v>GSA102FLSA OVERTIME</v>
      </c>
      <c r="Y650" t="str">
        <f t="shared" si="206"/>
        <v/>
      </c>
      <c r="Z650" t="str">
        <f t="shared" si="206"/>
        <v/>
      </c>
      <c r="AA650" t="str">
        <f t="shared" si="206"/>
        <v/>
      </c>
      <c r="AC650" t="str">
        <f t="shared" si="207"/>
        <v/>
      </c>
      <c r="AD650" t="str">
        <f t="shared" si="207"/>
        <v/>
      </c>
      <c r="AE650" t="str">
        <f t="shared" si="207"/>
        <v/>
      </c>
      <c r="AF650" t="str">
        <f t="shared" si="207"/>
        <v/>
      </c>
      <c r="AG650" t="str">
        <f t="shared" si="207"/>
        <v/>
      </c>
      <c r="AI650">
        <f t="shared" si="197"/>
        <v>1</v>
      </c>
      <c r="AJ650">
        <f t="shared" si="198"/>
        <v>431</v>
      </c>
      <c r="AK650" t="str">
        <f t="shared" si="199"/>
        <v>20181GSA102FLSA OVERTIME</v>
      </c>
      <c r="AL650" t="str">
        <f t="shared" si="200"/>
        <v>FLSA OVERTIME</v>
      </c>
      <c r="AM650" t="str">
        <f t="shared" si="201"/>
        <v>20181</v>
      </c>
      <c r="AN650" t="str">
        <f t="shared" si="202"/>
        <v/>
      </c>
      <c r="AO650" s="13">
        <f t="shared" si="203"/>
        <v>0</v>
      </c>
      <c r="AP650">
        <f t="shared" si="204"/>
        <v>1</v>
      </c>
      <c r="AQ650" t="str">
        <f t="shared" si="205"/>
        <v>GSA102FLSA OVERTIME</v>
      </c>
    </row>
    <row r="651" spans="1:43" x14ac:dyDescent="0.35">
      <c r="A651" s="18" t="s">
        <v>1836</v>
      </c>
      <c r="B651">
        <v>103</v>
      </c>
      <c r="C651" t="s">
        <v>1459</v>
      </c>
      <c r="D651" s="18" t="s">
        <v>1839</v>
      </c>
      <c r="E651" t="s">
        <v>1517</v>
      </c>
      <c r="F651" t="s">
        <v>1614</v>
      </c>
      <c r="G651" s="13">
        <v>0.534959349593496</v>
      </c>
      <c r="I651">
        <v>20181</v>
      </c>
      <c r="J651" t="str">
        <f t="shared" si="188"/>
        <v>20181GSA103ADMIN UNCONTROLLABLE OVERTIME20181DFASYUAnnual Premium for Admin Uncontrollable Overtime</v>
      </c>
      <c r="K651" t="str">
        <f t="shared" si="189"/>
        <v>20181GSA103ADMIN UNCONTROLLABLE OVERTIME</v>
      </c>
      <c r="L651" t="str">
        <f t="shared" si="190"/>
        <v>20181DFASYUAnnual Premium for Admin Uncontrollable Overtime</v>
      </c>
      <c r="M651" s="13">
        <f t="shared" si="191"/>
        <v>0.534959349593496</v>
      </c>
      <c r="N651" s="13"/>
      <c r="O651" s="19">
        <v>641</v>
      </c>
      <c r="P651">
        <f t="shared" si="192"/>
        <v>1</v>
      </c>
      <c r="Q651">
        <f t="shared" si="193"/>
        <v>432</v>
      </c>
      <c r="R651">
        <f t="shared" si="194"/>
        <v>1</v>
      </c>
      <c r="S651" t="b">
        <f t="shared" si="195"/>
        <v>0</v>
      </c>
      <c r="T651" t="b">
        <f t="shared" si="196"/>
        <v>0</v>
      </c>
      <c r="W651" t="str">
        <f t="shared" si="206"/>
        <v/>
      </c>
      <c r="X651" t="str">
        <f t="shared" si="206"/>
        <v>GSA103ADMIN UNCONTROLLABLE OVERTIME</v>
      </c>
      <c r="Y651" t="str">
        <f t="shared" si="206"/>
        <v/>
      </c>
      <c r="Z651" t="str">
        <f t="shared" si="206"/>
        <v/>
      </c>
      <c r="AA651" t="str">
        <f t="shared" si="206"/>
        <v/>
      </c>
      <c r="AC651" t="str">
        <f t="shared" si="207"/>
        <v>DFASYUAnnual Premium for Admin Uncontrollable Overtime</v>
      </c>
      <c r="AD651" t="str">
        <f t="shared" si="207"/>
        <v/>
      </c>
      <c r="AE651" t="str">
        <f t="shared" si="207"/>
        <v/>
      </c>
      <c r="AF651" t="str">
        <f t="shared" si="207"/>
        <v/>
      </c>
      <c r="AG651" t="str">
        <f t="shared" si="207"/>
        <v/>
      </c>
      <c r="AI651">
        <f t="shared" si="197"/>
        <v>1</v>
      </c>
      <c r="AJ651">
        <f t="shared" si="198"/>
        <v>432</v>
      </c>
      <c r="AK651" t="str">
        <f t="shared" si="199"/>
        <v>20181GSA103ADMIN UNCONTROLLABLE OVERTIME</v>
      </c>
      <c r="AL651" t="str">
        <f t="shared" si="200"/>
        <v>ADMIN UNCONTROLLABLE OVERTIME</v>
      </c>
      <c r="AM651" t="str">
        <f t="shared" si="201"/>
        <v>20181DFASYUAnnual Premium for Admin Uncontrollable Overtime</v>
      </c>
      <c r="AN651" t="str">
        <f t="shared" si="202"/>
        <v>Annual Premium for Admin Uncontrollable Overtime</v>
      </c>
      <c r="AO651" s="13">
        <f t="shared" si="203"/>
        <v>0.534959349593496</v>
      </c>
      <c r="AP651">
        <f t="shared" si="204"/>
        <v>2</v>
      </c>
      <c r="AQ651" t="str">
        <f t="shared" si="205"/>
        <v>DFASYUAnnual Premium for Admin Uncontrollable OvertimeGSA103ADMIN UNCONTROLLABLE OVERTIME</v>
      </c>
    </row>
    <row r="652" spans="1:43" x14ac:dyDescent="0.35">
      <c r="A652" s="18" t="s">
        <v>1836</v>
      </c>
      <c r="B652">
        <v>108</v>
      </c>
      <c r="C652" t="s">
        <v>1617</v>
      </c>
      <c r="D652" s="18"/>
      <c r="G652" s="13">
        <v>0</v>
      </c>
      <c r="I652">
        <v>20181</v>
      </c>
      <c r="J652" t="str">
        <f t="shared" ref="J652:J715" si="208">K652&amp;L652</f>
        <v>20181GSA108AVAILABILITY PAY20181</v>
      </c>
      <c r="K652" t="str">
        <f t="shared" ref="K652:K715" si="209">I652&amp;A652&amp;B652&amp;C652</f>
        <v>20181GSA108AVAILABILITY PAY</v>
      </c>
      <c r="L652" t="str">
        <f t="shared" ref="L652:L715" si="210">I652&amp;D652&amp;E652&amp;F652</f>
        <v>20181</v>
      </c>
      <c r="M652" s="13">
        <f t="shared" ref="M652:M715" si="211">G652</f>
        <v>0</v>
      </c>
      <c r="N652" s="13"/>
      <c r="O652" s="19">
        <v>642</v>
      </c>
      <c r="P652">
        <f t="shared" ref="P652:P715" si="212">COUNTIF(C$11:C$2269, C652)</f>
        <v>2</v>
      </c>
      <c r="Q652">
        <f t="shared" ref="Q652:Q715" si="213">IF(ROW()=11,1,IF(R651+1=R652,Q651,Q651+1))</f>
        <v>433</v>
      </c>
      <c r="R652">
        <f t="shared" ref="R652:R715" si="214">IF(C652=C651, R651+1, 1)</f>
        <v>1</v>
      </c>
      <c r="S652" t="b">
        <f t="shared" ref="S652:S715" si="215">A652=D652</f>
        <v>0</v>
      </c>
      <c r="T652" t="b">
        <f t="shared" ref="T652:T715" si="216">A652&amp;B652&amp;C652=D652&amp;E652&amp;F652</f>
        <v>0</v>
      </c>
      <c r="W652" t="str">
        <f t="shared" si="206"/>
        <v/>
      </c>
      <c r="X652" t="str">
        <f t="shared" si="206"/>
        <v>GSA108AVAILABILITY PAY</v>
      </c>
      <c r="Y652" t="str">
        <f t="shared" si="206"/>
        <v/>
      </c>
      <c r="Z652" t="str">
        <f t="shared" si="206"/>
        <v/>
      </c>
      <c r="AA652" t="str">
        <f t="shared" si="206"/>
        <v/>
      </c>
      <c r="AC652" t="str">
        <f t="shared" si="207"/>
        <v/>
      </c>
      <c r="AD652" t="str">
        <f t="shared" si="207"/>
        <v/>
      </c>
      <c r="AE652" t="str">
        <f t="shared" si="207"/>
        <v/>
      </c>
      <c r="AF652" t="str">
        <f t="shared" si="207"/>
        <v/>
      </c>
      <c r="AG652" t="str">
        <f t="shared" si="207"/>
        <v/>
      </c>
      <c r="AI652">
        <f t="shared" ref="AI652:AI715" si="217">COUNTIF(AQ652:AQ2910, AQ652)</f>
        <v>1</v>
      </c>
      <c r="AJ652">
        <f t="shared" ref="AJ652:AJ715" si="218">Q652</f>
        <v>433</v>
      </c>
      <c r="AK652" t="str">
        <f t="shared" ref="AK652:AK715" si="219">K652</f>
        <v>20181GSA108AVAILABILITY PAY</v>
      </c>
      <c r="AL652" t="str">
        <f t="shared" ref="AL652:AL715" si="220">C652</f>
        <v>AVAILABILITY PAY</v>
      </c>
      <c r="AM652" t="str">
        <f t="shared" ref="AM652:AM715" si="221">L652</f>
        <v>20181</v>
      </c>
      <c r="AN652" t="str">
        <f t="shared" ref="AN652:AN715" si="222">IF(F652="", "", F652)</f>
        <v/>
      </c>
      <c r="AO652" s="13">
        <f t="shared" ref="AO652:AO715" si="223">M652</f>
        <v>0</v>
      </c>
      <c r="AP652">
        <f t="shared" ref="AP652:AP715" si="224">COUNTIF(AQ$11:AQ$2269, AQ652)</f>
        <v>1</v>
      </c>
      <c r="AQ652" t="str">
        <f t="shared" ref="AQ652:AQ715" si="225">W652&amp;AC652&amp;X652&amp;AD652&amp;Y652&amp;AE652&amp;Z652&amp;AF652&amp;AA652&amp;AG652</f>
        <v>GSA108AVAILABILITY PAY</v>
      </c>
    </row>
    <row r="653" spans="1:43" x14ac:dyDescent="0.35">
      <c r="A653" s="18" t="s">
        <v>1836</v>
      </c>
      <c r="B653">
        <v>118</v>
      </c>
      <c r="C653" t="s">
        <v>1685</v>
      </c>
      <c r="D653" s="18"/>
      <c r="G653" s="13">
        <v>0</v>
      </c>
      <c r="I653">
        <v>20181</v>
      </c>
      <c r="J653" t="str">
        <f t="shared" si="208"/>
        <v>20181GSA118STANDBY20181</v>
      </c>
      <c r="K653" t="str">
        <f t="shared" si="209"/>
        <v>20181GSA118STANDBY</v>
      </c>
      <c r="L653" t="str">
        <f t="shared" si="210"/>
        <v>20181</v>
      </c>
      <c r="M653" s="13">
        <f t="shared" si="211"/>
        <v>0</v>
      </c>
      <c r="N653" s="13"/>
      <c r="O653" s="19">
        <v>643</v>
      </c>
      <c r="P653">
        <f t="shared" si="212"/>
        <v>1</v>
      </c>
      <c r="Q653">
        <f t="shared" si="213"/>
        <v>434</v>
      </c>
      <c r="R653">
        <f t="shared" si="214"/>
        <v>1</v>
      </c>
      <c r="S653" t="b">
        <f t="shared" si="215"/>
        <v>0</v>
      </c>
      <c r="T653" t="b">
        <f t="shared" si="216"/>
        <v>0</v>
      </c>
      <c r="W653" t="str">
        <f t="shared" si="206"/>
        <v/>
      </c>
      <c r="X653" t="str">
        <f t="shared" si="206"/>
        <v>GSA118STANDBY</v>
      </c>
      <c r="Y653" t="str">
        <f t="shared" si="206"/>
        <v/>
      </c>
      <c r="Z653" t="str">
        <f t="shared" si="206"/>
        <v/>
      </c>
      <c r="AA653" t="str">
        <f t="shared" si="206"/>
        <v/>
      </c>
      <c r="AC653" t="str">
        <f t="shared" si="207"/>
        <v/>
      </c>
      <c r="AD653" t="str">
        <f t="shared" si="207"/>
        <v/>
      </c>
      <c r="AE653" t="str">
        <f t="shared" si="207"/>
        <v/>
      </c>
      <c r="AF653" t="str">
        <f t="shared" si="207"/>
        <v/>
      </c>
      <c r="AG653" t="str">
        <f t="shared" si="207"/>
        <v/>
      </c>
      <c r="AI653">
        <f t="shared" si="217"/>
        <v>1</v>
      </c>
      <c r="AJ653">
        <f t="shared" si="218"/>
        <v>434</v>
      </c>
      <c r="AK653" t="str">
        <f t="shared" si="219"/>
        <v>20181GSA118STANDBY</v>
      </c>
      <c r="AL653" t="str">
        <f t="shared" si="220"/>
        <v>STANDBY</v>
      </c>
      <c r="AM653" t="str">
        <f t="shared" si="221"/>
        <v>20181</v>
      </c>
      <c r="AN653" t="str">
        <f t="shared" si="222"/>
        <v/>
      </c>
      <c r="AO653" s="13">
        <f t="shared" si="223"/>
        <v>0</v>
      </c>
      <c r="AP653">
        <f t="shared" si="224"/>
        <v>1</v>
      </c>
      <c r="AQ653" t="str">
        <f t="shared" si="225"/>
        <v>GSA118STANDBY</v>
      </c>
    </row>
    <row r="654" spans="1:43" x14ac:dyDescent="0.35">
      <c r="A654" s="18" t="s">
        <v>1836</v>
      </c>
      <c r="B654">
        <v>105</v>
      </c>
      <c r="C654" t="s">
        <v>1688</v>
      </c>
      <c r="D654" s="18"/>
      <c r="G654" s="13">
        <v>0</v>
      </c>
      <c r="I654">
        <v>20181</v>
      </c>
      <c r="J654" t="str">
        <f t="shared" si="208"/>
        <v>20181GSA105SUNDAY PREMIUM20181</v>
      </c>
      <c r="K654" t="str">
        <f t="shared" si="209"/>
        <v>20181GSA105SUNDAY PREMIUM</v>
      </c>
      <c r="L654" t="str">
        <f t="shared" si="210"/>
        <v>20181</v>
      </c>
      <c r="M654" s="13">
        <f t="shared" si="211"/>
        <v>0</v>
      </c>
      <c r="N654" s="13"/>
      <c r="O654" s="19">
        <v>644</v>
      </c>
      <c r="P654">
        <f t="shared" si="212"/>
        <v>1</v>
      </c>
      <c r="Q654">
        <f t="shared" si="213"/>
        <v>435</v>
      </c>
      <c r="R654">
        <f t="shared" si="214"/>
        <v>1</v>
      </c>
      <c r="S654" t="b">
        <f t="shared" si="215"/>
        <v>0</v>
      </c>
      <c r="T654" t="b">
        <f t="shared" si="216"/>
        <v>0</v>
      </c>
      <c r="W654" t="str">
        <f t="shared" si="206"/>
        <v/>
      </c>
      <c r="X654" t="str">
        <f t="shared" si="206"/>
        <v>GSA105SUNDAY PREMIUM</v>
      </c>
      <c r="Y654" t="str">
        <f t="shared" si="206"/>
        <v/>
      </c>
      <c r="Z654" t="str">
        <f t="shared" si="206"/>
        <v/>
      </c>
      <c r="AA654" t="str">
        <f t="shared" si="206"/>
        <v/>
      </c>
      <c r="AC654" t="str">
        <f t="shared" si="207"/>
        <v/>
      </c>
      <c r="AD654" t="str">
        <f t="shared" si="207"/>
        <v/>
      </c>
      <c r="AE654" t="str">
        <f t="shared" si="207"/>
        <v/>
      </c>
      <c r="AF654" t="str">
        <f t="shared" si="207"/>
        <v/>
      </c>
      <c r="AG654" t="str">
        <f t="shared" si="207"/>
        <v/>
      </c>
      <c r="AI654">
        <f t="shared" si="217"/>
        <v>1</v>
      </c>
      <c r="AJ654">
        <f t="shared" si="218"/>
        <v>435</v>
      </c>
      <c r="AK654" t="str">
        <f t="shared" si="219"/>
        <v>20181GSA105SUNDAY PREMIUM</v>
      </c>
      <c r="AL654" t="str">
        <f t="shared" si="220"/>
        <v>SUNDAY PREMIUM</v>
      </c>
      <c r="AM654" t="str">
        <f t="shared" si="221"/>
        <v>20181</v>
      </c>
      <c r="AN654" t="str">
        <f t="shared" si="222"/>
        <v/>
      </c>
      <c r="AO654" s="13">
        <f t="shared" si="223"/>
        <v>0</v>
      </c>
      <c r="AP654">
        <f t="shared" si="224"/>
        <v>1</v>
      </c>
      <c r="AQ654" t="str">
        <f t="shared" si="225"/>
        <v>GSA105SUNDAY PREMIUM</v>
      </c>
    </row>
    <row r="655" spans="1:43" x14ac:dyDescent="0.35">
      <c r="A655" s="18" t="s">
        <v>1836</v>
      </c>
      <c r="B655">
        <v>100</v>
      </c>
      <c r="C655" t="s">
        <v>1711</v>
      </c>
      <c r="D655" s="18" t="s">
        <v>1839</v>
      </c>
      <c r="E655" t="s">
        <v>1597</v>
      </c>
      <c r="F655" t="s">
        <v>1709</v>
      </c>
      <c r="G655" s="13">
        <v>0.71046511627906983</v>
      </c>
      <c r="I655">
        <v>20181</v>
      </c>
      <c r="J655" t="str">
        <f t="shared" si="208"/>
        <v xml:space="preserve">20181GSA100BASE PAY20181DFAS3BWar Zone Bonus (100% Base Pay) </v>
      </c>
      <c r="K655" t="str">
        <f t="shared" si="209"/>
        <v>20181GSA100BASE PAY</v>
      </c>
      <c r="L655" t="str">
        <f t="shared" si="210"/>
        <v xml:space="preserve">20181DFAS3BWar Zone Bonus (100% Base Pay) </v>
      </c>
      <c r="M655" s="13">
        <f t="shared" si="211"/>
        <v>0.71046511627906983</v>
      </c>
      <c r="N655" s="13"/>
      <c r="O655" s="19">
        <v>645</v>
      </c>
      <c r="P655">
        <f t="shared" si="212"/>
        <v>3</v>
      </c>
      <c r="Q655">
        <f t="shared" si="213"/>
        <v>436</v>
      </c>
      <c r="R655">
        <f t="shared" si="214"/>
        <v>1</v>
      </c>
      <c r="S655" t="b">
        <f t="shared" si="215"/>
        <v>0</v>
      </c>
      <c r="T655" t="b">
        <f t="shared" si="216"/>
        <v>0</v>
      </c>
      <c r="W655" t="str">
        <f t="shared" si="206"/>
        <v/>
      </c>
      <c r="X655" t="str">
        <f t="shared" si="206"/>
        <v>GSA100BASE PAY</v>
      </c>
      <c r="Y655" t="str">
        <f t="shared" si="206"/>
        <v/>
      </c>
      <c r="Z655" t="str">
        <f t="shared" si="206"/>
        <v/>
      </c>
      <c r="AA655" t="str">
        <f t="shared" si="206"/>
        <v/>
      </c>
      <c r="AC655" t="str">
        <f t="shared" si="207"/>
        <v xml:space="preserve">DFAS3BWar Zone Bonus (100% Base Pay) </v>
      </c>
      <c r="AD655" t="str">
        <f t="shared" si="207"/>
        <v/>
      </c>
      <c r="AE655" t="str">
        <f t="shared" si="207"/>
        <v/>
      </c>
      <c r="AF655" t="str">
        <f t="shared" si="207"/>
        <v/>
      </c>
      <c r="AG655" t="str">
        <f t="shared" si="207"/>
        <v/>
      </c>
      <c r="AI655">
        <f t="shared" si="217"/>
        <v>1</v>
      </c>
      <c r="AJ655">
        <f t="shared" si="218"/>
        <v>436</v>
      </c>
      <c r="AK655" t="str">
        <f t="shared" si="219"/>
        <v>20181GSA100BASE PAY</v>
      </c>
      <c r="AL655" t="str">
        <f t="shared" si="220"/>
        <v>BASE PAY</v>
      </c>
      <c r="AM655" t="str">
        <f t="shared" si="221"/>
        <v xml:space="preserve">20181DFAS3BWar Zone Bonus (100% Base Pay) </v>
      </c>
      <c r="AN655" t="str">
        <f t="shared" si="222"/>
        <v xml:space="preserve">War Zone Bonus (100% Base Pay) </v>
      </c>
      <c r="AO655" s="13">
        <f t="shared" si="223"/>
        <v>0.71046511627906983</v>
      </c>
      <c r="AP655">
        <f t="shared" si="224"/>
        <v>2</v>
      </c>
      <c r="AQ655" t="str">
        <f t="shared" si="225"/>
        <v>DFAS3BWar Zone Bonus (100% Base Pay) GSA100BASE PAY</v>
      </c>
    </row>
    <row r="656" spans="1:43" x14ac:dyDescent="0.35">
      <c r="A656" s="18" t="s">
        <v>1836</v>
      </c>
      <c r="B656">
        <v>100</v>
      </c>
      <c r="C656" t="s">
        <v>1711</v>
      </c>
      <c r="D656" s="18" t="s">
        <v>1839</v>
      </c>
      <c r="E656" t="s">
        <v>615</v>
      </c>
      <c r="F656" t="s">
        <v>616</v>
      </c>
      <c r="G656" s="13">
        <v>0.67893270144044215</v>
      </c>
      <c r="I656">
        <v>20181</v>
      </c>
      <c r="J656" t="str">
        <f t="shared" si="208"/>
        <v xml:space="preserve">20181GSA100BASE PAY20181DFAS3AHazard Pay – 10% Base Pay </v>
      </c>
      <c r="K656" t="str">
        <f t="shared" si="209"/>
        <v>20181GSA100BASE PAY</v>
      </c>
      <c r="L656" t="str">
        <f t="shared" si="210"/>
        <v xml:space="preserve">20181DFAS3AHazard Pay – 10% Base Pay </v>
      </c>
      <c r="M656" s="13">
        <f t="shared" si="211"/>
        <v>0.67893270144044215</v>
      </c>
      <c r="N656" s="13"/>
      <c r="O656" s="19">
        <v>646</v>
      </c>
      <c r="P656">
        <f t="shared" si="212"/>
        <v>3</v>
      </c>
      <c r="Q656">
        <f t="shared" si="213"/>
        <v>436</v>
      </c>
      <c r="R656">
        <f t="shared" si="214"/>
        <v>2</v>
      </c>
      <c r="S656" t="b">
        <f t="shared" si="215"/>
        <v>0</v>
      </c>
      <c r="T656" t="b">
        <f t="shared" si="216"/>
        <v>0</v>
      </c>
      <c r="W656" t="str">
        <f t="shared" si="206"/>
        <v/>
      </c>
      <c r="X656" t="str">
        <f t="shared" si="206"/>
        <v>GSA100BASE PAY</v>
      </c>
      <c r="Y656" t="str">
        <f t="shared" si="206"/>
        <v/>
      </c>
      <c r="Z656" t="str">
        <f t="shared" si="206"/>
        <v/>
      </c>
      <c r="AA656" t="str">
        <f t="shared" si="206"/>
        <v/>
      </c>
      <c r="AC656" t="str">
        <f t="shared" si="207"/>
        <v xml:space="preserve">DFAS3AHazard Pay – 10% Base Pay </v>
      </c>
      <c r="AD656" t="str">
        <f t="shared" si="207"/>
        <v/>
      </c>
      <c r="AE656" t="str">
        <f t="shared" si="207"/>
        <v/>
      </c>
      <c r="AF656" t="str">
        <f t="shared" si="207"/>
        <v/>
      </c>
      <c r="AG656" t="str">
        <f t="shared" si="207"/>
        <v/>
      </c>
      <c r="AI656">
        <f t="shared" si="217"/>
        <v>1</v>
      </c>
      <c r="AJ656">
        <f t="shared" si="218"/>
        <v>436</v>
      </c>
      <c r="AK656" t="str">
        <f t="shared" si="219"/>
        <v>20181GSA100BASE PAY</v>
      </c>
      <c r="AL656" t="str">
        <f t="shared" si="220"/>
        <v>BASE PAY</v>
      </c>
      <c r="AM656" t="str">
        <f t="shared" si="221"/>
        <v xml:space="preserve">20181DFAS3AHazard Pay – 10% Base Pay </v>
      </c>
      <c r="AN656" t="str">
        <f t="shared" si="222"/>
        <v xml:space="preserve">Hazard Pay – 10% Base Pay </v>
      </c>
      <c r="AO656" s="13">
        <f t="shared" si="223"/>
        <v>0.67893270144044215</v>
      </c>
      <c r="AP656">
        <f t="shared" si="224"/>
        <v>2</v>
      </c>
      <c r="AQ656" t="str">
        <f t="shared" si="225"/>
        <v>DFAS3AHazard Pay – 10% Base Pay GSA100BASE PAY</v>
      </c>
    </row>
    <row r="657" spans="1:43" x14ac:dyDescent="0.35">
      <c r="A657" s="18" t="s">
        <v>1836</v>
      </c>
      <c r="B657">
        <v>100</v>
      </c>
      <c r="C657" t="s">
        <v>1711</v>
      </c>
      <c r="D657" s="18" t="s">
        <v>1839</v>
      </c>
      <c r="E657" t="s">
        <v>1601</v>
      </c>
      <c r="F657" t="s">
        <v>1607</v>
      </c>
      <c r="G657" s="13">
        <v>0.65861321926558192</v>
      </c>
      <c r="I657">
        <v>20181</v>
      </c>
      <c r="J657" t="str">
        <f t="shared" si="208"/>
        <v>20181GSA100BASE PAY20181DFAS7GAdd’l 10% Base Pay for Steward</v>
      </c>
      <c r="K657" t="str">
        <f t="shared" si="209"/>
        <v>20181GSA100BASE PAY</v>
      </c>
      <c r="L657" t="str">
        <f t="shared" si="210"/>
        <v>20181DFAS7GAdd’l 10% Base Pay for Steward</v>
      </c>
      <c r="M657" s="13">
        <f t="shared" si="211"/>
        <v>0.65861321926558192</v>
      </c>
      <c r="N657" s="13"/>
      <c r="O657" s="19">
        <v>647</v>
      </c>
      <c r="P657">
        <f t="shared" si="212"/>
        <v>3</v>
      </c>
      <c r="Q657">
        <f t="shared" si="213"/>
        <v>436</v>
      </c>
      <c r="R657">
        <f t="shared" si="214"/>
        <v>3</v>
      </c>
      <c r="S657" t="b">
        <f t="shared" si="215"/>
        <v>0</v>
      </c>
      <c r="T657" t="b">
        <f t="shared" si="216"/>
        <v>0</v>
      </c>
      <c r="W657" t="str">
        <f t="shared" si="206"/>
        <v/>
      </c>
      <c r="X657" t="str">
        <f t="shared" si="206"/>
        <v>GSA100BASE PAY</v>
      </c>
      <c r="Y657" t="str">
        <f t="shared" si="206"/>
        <v/>
      </c>
      <c r="Z657" t="str">
        <f t="shared" si="206"/>
        <v/>
      </c>
      <c r="AA657" t="str">
        <f t="shared" si="206"/>
        <v/>
      </c>
      <c r="AC657" t="str">
        <f t="shared" si="207"/>
        <v>DFAS7GAdd’l 10% Base Pay for Steward</v>
      </c>
      <c r="AD657" t="str">
        <f t="shared" si="207"/>
        <v/>
      </c>
      <c r="AE657" t="str">
        <f t="shared" si="207"/>
        <v/>
      </c>
      <c r="AF657" t="str">
        <f t="shared" si="207"/>
        <v/>
      </c>
      <c r="AG657" t="str">
        <f t="shared" si="207"/>
        <v/>
      </c>
      <c r="AI657">
        <f t="shared" si="217"/>
        <v>1</v>
      </c>
      <c r="AJ657">
        <f t="shared" si="218"/>
        <v>436</v>
      </c>
      <c r="AK657" t="str">
        <f t="shared" si="219"/>
        <v>20181GSA100BASE PAY</v>
      </c>
      <c r="AL657" t="str">
        <f t="shared" si="220"/>
        <v>BASE PAY</v>
      </c>
      <c r="AM657" t="str">
        <f t="shared" si="221"/>
        <v>20181DFAS7GAdd’l 10% Base Pay for Steward</v>
      </c>
      <c r="AN657" t="str">
        <f t="shared" si="222"/>
        <v>Add’l 10% Base Pay for Steward</v>
      </c>
      <c r="AO657" s="13">
        <f t="shared" si="223"/>
        <v>0.65861321926558192</v>
      </c>
      <c r="AP657">
        <f t="shared" si="224"/>
        <v>2</v>
      </c>
      <c r="AQ657" t="str">
        <f t="shared" si="225"/>
        <v>DFAS7GAdd’l 10% Base Pay for StewardGSA100BASE PAY</v>
      </c>
    </row>
    <row r="658" spans="1:43" x14ac:dyDescent="0.35">
      <c r="A658" s="18" t="s">
        <v>1836</v>
      </c>
      <c r="B658">
        <v>110</v>
      </c>
      <c r="C658" t="s">
        <v>1306</v>
      </c>
      <c r="D658" s="18" t="s">
        <v>1837</v>
      </c>
      <c r="E658">
        <v>200</v>
      </c>
      <c r="F658" t="s">
        <v>1306</v>
      </c>
      <c r="G658" s="13">
        <v>0.52670807453416146</v>
      </c>
      <c r="I658">
        <v>20181</v>
      </c>
      <c r="J658" t="str">
        <f t="shared" si="208"/>
        <v>20181GSA110SEVERANCE PAY20181IBC200SEVERANCE PAY</v>
      </c>
      <c r="K658" t="str">
        <f t="shared" si="209"/>
        <v>20181GSA110SEVERANCE PAY</v>
      </c>
      <c r="L658" t="str">
        <f t="shared" si="210"/>
        <v>20181IBC200SEVERANCE PAY</v>
      </c>
      <c r="M658" s="13">
        <f t="shared" si="211"/>
        <v>0.52670807453416146</v>
      </c>
      <c r="N658" s="13"/>
      <c r="O658" s="19">
        <v>648</v>
      </c>
      <c r="P658">
        <f t="shared" si="212"/>
        <v>5</v>
      </c>
      <c r="Q658">
        <f t="shared" si="213"/>
        <v>437</v>
      </c>
      <c r="R658">
        <f t="shared" si="214"/>
        <v>1</v>
      </c>
      <c r="S658" t="b">
        <f t="shared" si="215"/>
        <v>0</v>
      </c>
      <c r="T658" t="b">
        <f t="shared" si="216"/>
        <v>0</v>
      </c>
      <c r="W658" t="str">
        <f t="shared" si="206"/>
        <v/>
      </c>
      <c r="X658" t="str">
        <f t="shared" si="206"/>
        <v>GSA110SEVERANCE PAY</v>
      </c>
      <c r="Y658" t="str">
        <f t="shared" si="206"/>
        <v/>
      </c>
      <c r="Z658" t="str">
        <f t="shared" si="206"/>
        <v/>
      </c>
      <c r="AA658" t="str">
        <f t="shared" si="206"/>
        <v/>
      </c>
      <c r="AC658" t="str">
        <f t="shared" si="207"/>
        <v/>
      </c>
      <c r="AD658" t="str">
        <f t="shared" si="207"/>
        <v/>
      </c>
      <c r="AE658" t="str">
        <f t="shared" si="207"/>
        <v/>
      </c>
      <c r="AF658" t="str">
        <f t="shared" si="207"/>
        <v>IBC200SEVERANCE PAY</v>
      </c>
      <c r="AG658" t="str">
        <f t="shared" si="207"/>
        <v/>
      </c>
      <c r="AI658">
        <f t="shared" si="217"/>
        <v>2</v>
      </c>
      <c r="AJ658">
        <f t="shared" si="218"/>
        <v>437</v>
      </c>
      <c r="AK658" t="str">
        <f t="shared" si="219"/>
        <v>20181GSA110SEVERANCE PAY</v>
      </c>
      <c r="AL658" t="str">
        <f t="shared" si="220"/>
        <v>SEVERANCE PAY</v>
      </c>
      <c r="AM658" t="str">
        <f t="shared" si="221"/>
        <v>20181IBC200SEVERANCE PAY</v>
      </c>
      <c r="AN658" t="str">
        <f t="shared" si="222"/>
        <v>SEVERANCE PAY</v>
      </c>
      <c r="AO658" s="13">
        <f t="shared" si="223"/>
        <v>0.52670807453416146</v>
      </c>
      <c r="AP658">
        <f t="shared" si="224"/>
        <v>2</v>
      </c>
      <c r="AQ658" t="str">
        <f t="shared" si="225"/>
        <v>GSA110SEVERANCE PAYIBC200SEVERANCE PAY</v>
      </c>
    </row>
    <row r="659" spans="1:43" x14ac:dyDescent="0.35">
      <c r="A659" s="18" t="s">
        <v>1836</v>
      </c>
      <c r="B659">
        <v>123</v>
      </c>
      <c r="C659" t="s">
        <v>1712</v>
      </c>
      <c r="D659" s="18" t="s">
        <v>1836</v>
      </c>
      <c r="E659">
        <v>143</v>
      </c>
      <c r="F659" t="s">
        <v>1344</v>
      </c>
      <c r="G659" s="13">
        <v>0.77727021840592592</v>
      </c>
      <c r="I659">
        <v>20181</v>
      </c>
      <c r="J659" t="str">
        <f t="shared" si="208"/>
        <v>20181GSA123NET PAY20181GSA143BENEFICIARY NET</v>
      </c>
      <c r="K659" t="str">
        <f t="shared" si="209"/>
        <v>20181GSA123NET PAY</v>
      </c>
      <c r="L659" t="str">
        <f t="shared" si="210"/>
        <v>20181GSA143BENEFICIARY NET</v>
      </c>
      <c r="M659" s="13">
        <f t="shared" si="211"/>
        <v>0.77727021840592592</v>
      </c>
      <c r="N659" s="13"/>
      <c r="O659" s="19">
        <v>649</v>
      </c>
      <c r="P659">
        <f t="shared" si="212"/>
        <v>4</v>
      </c>
      <c r="Q659">
        <f t="shared" si="213"/>
        <v>438</v>
      </c>
      <c r="R659">
        <f t="shared" si="214"/>
        <v>1</v>
      </c>
      <c r="S659" t="b">
        <f t="shared" si="215"/>
        <v>1</v>
      </c>
      <c r="T659" t="b">
        <f t="shared" si="216"/>
        <v>0</v>
      </c>
      <c r="W659" t="str">
        <f t="shared" si="206"/>
        <v/>
      </c>
      <c r="X659" t="str">
        <f t="shared" si="206"/>
        <v>GSA123NET PAY</v>
      </c>
      <c r="Y659" t="str">
        <f t="shared" si="206"/>
        <v/>
      </c>
      <c r="Z659" t="str">
        <f t="shared" si="206"/>
        <v/>
      </c>
      <c r="AA659" t="str">
        <f t="shared" si="206"/>
        <v/>
      </c>
      <c r="AC659" t="str">
        <f t="shared" si="207"/>
        <v/>
      </c>
      <c r="AD659" t="str">
        <f t="shared" si="207"/>
        <v>GSA143BENEFICIARY NET</v>
      </c>
      <c r="AE659" t="str">
        <f t="shared" si="207"/>
        <v/>
      </c>
      <c r="AF659" t="str">
        <f t="shared" si="207"/>
        <v/>
      </c>
      <c r="AG659" t="str">
        <f t="shared" si="207"/>
        <v/>
      </c>
      <c r="AI659">
        <f t="shared" si="217"/>
        <v>1</v>
      </c>
      <c r="AJ659">
        <f t="shared" si="218"/>
        <v>438</v>
      </c>
      <c r="AK659" t="str">
        <f t="shared" si="219"/>
        <v>20181GSA123NET PAY</v>
      </c>
      <c r="AL659" t="str">
        <f t="shared" si="220"/>
        <v>NET PAY</v>
      </c>
      <c r="AM659" t="str">
        <f t="shared" si="221"/>
        <v>20181GSA143BENEFICIARY NET</v>
      </c>
      <c r="AN659" t="str">
        <f t="shared" si="222"/>
        <v>BENEFICIARY NET</v>
      </c>
      <c r="AO659" s="13">
        <f t="shared" si="223"/>
        <v>0.77727021840592592</v>
      </c>
      <c r="AP659">
        <f t="shared" si="224"/>
        <v>1</v>
      </c>
      <c r="AQ659" t="str">
        <f t="shared" si="225"/>
        <v>GSA123NET PAYGSA143BENEFICIARY NET</v>
      </c>
    </row>
    <row r="660" spans="1:43" x14ac:dyDescent="0.35">
      <c r="A660" s="18" t="s">
        <v>1836</v>
      </c>
      <c r="B660">
        <v>123</v>
      </c>
      <c r="C660" t="s">
        <v>1712</v>
      </c>
      <c r="D660" s="18" t="s">
        <v>1837</v>
      </c>
      <c r="E660">
        <v>123</v>
      </c>
      <c r="F660" t="s">
        <v>1477</v>
      </c>
      <c r="G660" s="13">
        <v>0.57835301604405642</v>
      </c>
      <c r="I660">
        <v>20181</v>
      </c>
      <c r="J660" t="str">
        <f t="shared" si="208"/>
        <v>20181GSA123NET PAY20181IBC123OVERTIME - SUNDAY CALLBACK NOT WORKED</v>
      </c>
      <c r="K660" t="str">
        <f t="shared" si="209"/>
        <v>20181GSA123NET PAY</v>
      </c>
      <c r="L660" t="str">
        <f t="shared" si="210"/>
        <v>20181IBC123OVERTIME - SUNDAY CALLBACK NOT WORKED</v>
      </c>
      <c r="M660" s="13">
        <f t="shared" si="211"/>
        <v>0.57835301604405642</v>
      </c>
      <c r="N660" s="13"/>
      <c r="O660" s="19">
        <v>650</v>
      </c>
      <c r="P660">
        <f t="shared" si="212"/>
        <v>4</v>
      </c>
      <c r="Q660">
        <f t="shared" si="213"/>
        <v>438</v>
      </c>
      <c r="R660">
        <f t="shared" si="214"/>
        <v>2</v>
      </c>
      <c r="S660" t="b">
        <f t="shared" si="215"/>
        <v>0</v>
      </c>
      <c r="T660" t="b">
        <f t="shared" si="216"/>
        <v>0</v>
      </c>
      <c r="W660" t="str">
        <f t="shared" si="206"/>
        <v/>
      </c>
      <c r="X660" t="str">
        <f t="shared" si="206"/>
        <v>GSA123NET PAY</v>
      </c>
      <c r="Y660" t="str">
        <f t="shared" si="206"/>
        <v/>
      </c>
      <c r="Z660" t="str">
        <f t="shared" si="206"/>
        <v/>
      </c>
      <c r="AA660" t="str">
        <f t="shared" si="206"/>
        <v/>
      </c>
      <c r="AC660" t="str">
        <f t="shared" si="207"/>
        <v/>
      </c>
      <c r="AD660" t="str">
        <f t="shared" si="207"/>
        <v/>
      </c>
      <c r="AE660" t="str">
        <f t="shared" si="207"/>
        <v/>
      </c>
      <c r="AF660" t="str">
        <f t="shared" si="207"/>
        <v>IBC123OVERTIME - SUNDAY CALLBACK NOT WORKED</v>
      </c>
      <c r="AG660" t="str">
        <f t="shared" si="207"/>
        <v/>
      </c>
      <c r="AI660">
        <f t="shared" si="217"/>
        <v>1</v>
      </c>
      <c r="AJ660">
        <f t="shared" si="218"/>
        <v>438</v>
      </c>
      <c r="AK660" t="str">
        <f t="shared" si="219"/>
        <v>20181GSA123NET PAY</v>
      </c>
      <c r="AL660" t="str">
        <f t="shared" si="220"/>
        <v>NET PAY</v>
      </c>
      <c r="AM660" t="str">
        <f t="shared" si="221"/>
        <v>20181IBC123OVERTIME - SUNDAY CALLBACK NOT WORKED</v>
      </c>
      <c r="AN660" t="str">
        <f t="shared" si="222"/>
        <v>OVERTIME - SUNDAY CALLBACK NOT WORKED</v>
      </c>
      <c r="AO660" s="13">
        <f t="shared" si="223"/>
        <v>0.57835301604405642</v>
      </c>
      <c r="AP660">
        <f t="shared" si="224"/>
        <v>1</v>
      </c>
      <c r="AQ660" t="str">
        <f t="shared" si="225"/>
        <v>GSA123NET PAYIBC123OVERTIME - SUNDAY CALLBACK NOT WORKED</v>
      </c>
    </row>
    <row r="661" spans="1:43" x14ac:dyDescent="0.35">
      <c r="A661" s="18" t="s">
        <v>1836</v>
      </c>
      <c r="B661">
        <v>123</v>
      </c>
      <c r="C661" t="s">
        <v>1712</v>
      </c>
      <c r="D661" s="18" t="s">
        <v>1837</v>
      </c>
      <c r="E661" t="s">
        <v>1482</v>
      </c>
      <c r="F661" t="s">
        <v>1483</v>
      </c>
      <c r="G661" s="13">
        <v>0.55423260041549982</v>
      </c>
      <c r="I661">
        <v>20181</v>
      </c>
      <c r="J661" t="str">
        <f t="shared" si="208"/>
        <v>20181GSA123NET PAY20181IBC12AOVERTIME SCHEDULED HOLIDAY - NOT WORKED</v>
      </c>
      <c r="K661" t="str">
        <f t="shared" si="209"/>
        <v>20181GSA123NET PAY</v>
      </c>
      <c r="L661" t="str">
        <f t="shared" si="210"/>
        <v>20181IBC12AOVERTIME SCHEDULED HOLIDAY - NOT WORKED</v>
      </c>
      <c r="M661" s="13">
        <f t="shared" si="211"/>
        <v>0.55423260041549982</v>
      </c>
      <c r="N661" s="13"/>
      <c r="O661" s="19">
        <v>651</v>
      </c>
      <c r="P661">
        <f t="shared" si="212"/>
        <v>4</v>
      </c>
      <c r="Q661">
        <f t="shared" si="213"/>
        <v>438</v>
      </c>
      <c r="R661">
        <f t="shared" si="214"/>
        <v>3</v>
      </c>
      <c r="S661" t="b">
        <f t="shared" si="215"/>
        <v>0</v>
      </c>
      <c r="T661" t="b">
        <f t="shared" si="216"/>
        <v>0</v>
      </c>
      <c r="W661" t="str">
        <f t="shared" si="206"/>
        <v/>
      </c>
      <c r="X661" t="str">
        <f t="shared" si="206"/>
        <v>GSA123NET PAY</v>
      </c>
      <c r="Y661" t="str">
        <f t="shared" si="206"/>
        <v/>
      </c>
      <c r="Z661" t="str">
        <f t="shared" si="206"/>
        <v/>
      </c>
      <c r="AA661" t="str">
        <f t="shared" si="206"/>
        <v/>
      </c>
      <c r="AC661" t="str">
        <f t="shared" si="207"/>
        <v/>
      </c>
      <c r="AD661" t="str">
        <f t="shared" si="207"/>
        <v/>
      </c>
      <c r="AE661" t="str">
        <f t="shared" si="207"/>
        <v/>
      </c>
      <c r="AF661" t="str">
        <f t="shared" si="207"/>
        <v>IBC12AOVERTIME SCHEDULED HOLIDAY - NOT WORKED</v>
      </c>
      <c r="AG661" t="str">
        <f t="shared" si="207"/>
        <v/>
      </c>
      <c r="AI661">
        <f t="shared" si="217"/>
        <v>1</v>
      </c>
      <c r="AJ661">
        <f t="shared" si="218"/>
        <v>438</v>
      </c>
      <c r="AK661" t="str">
        <f t="shared" si="219"/>
        <v>20181GSA123NET PAY</v>
      </c>
      <c r="AL661" t="str">
        <f t="shared" si="220"/>
        <v>NET PAY</v>
      </c>
      <c r="AM661" t="str">
        <f t="shared" si="221"/>
        <v>20181IBC12AOVERTIME SCHEDULED HOLIDAY - NOT WORKED</v>
      </c>
      <c r="AN661" t="str">
        <f t="shared" si="222"/>
        <v>OVERTIME SCHEDULED HOLIDAY - NOT WORKED</v>
      </c>
      <c r="AO661" s="13">
        <f t="shared" si="223"/>
        <v>0.55423260041549982</v>
      </c>
      <c r="AP661">
        <f t="shared" si="224"/>
        <v>1</v>
      </c>
      <c r="AQ661" t="str">
        <f t="shared" si="225"/>
        <v>GSA123NET PAYIBC12AOVERTIME SCHEDULED HOLIDAY - NOT WORKED</v>
      </c>
    </row>
    <row r="662" spans="1:43" x14ac:dyDescent="0.35">
      <c r="A662" s="18" t="s">
        <v>1836</v>
      </c>
      <c r="B662">
        <v>124</v>
      </c>
      <c r="C662" t="s">
        <v>212</v>
      </c>
      <c r="D662" s="18" t="s">
        <v>1837</v>
      </c>
      <c r="E662" t="s">
        <v>5</v>
      </c>
      <c r="F662" t="s">
        <v>6</v>
      </c>
      <c r="G662" s="13">
        <v>0.54172932330827073</v>
      </c>
      <c r="I662">
        <v>20181</v>
      </c>
      <c r="J662" t="str">
        <f t="shared" si="208"/>
        <v>20181GSA124CREDIT HOURS PAID20181IBC23ACREDIT HOURS - PAID</v>
      </c>
      <c r="K662" t="str">
        <f t="shared" si="209"/>
        <v>20181GSA124CREDIT HOURS PAID</v>
      </c>
      <c r="L662" t="str">
        <f t="shared" si="210"/>
        <v>20181IBC23ACREDIT HOURS - PAID</v>
      </c>
      <c r="M662" s="13">
        <f t="shared" si="211"/>
        <v>0.54172932330827073</v>
      </c>
      <c r="N662" s="13"/>
      <c r="O662" s="19">
        <v>652</v>
      </c>
      <c r="P662">
        <f t="shared" si="212"/>
        <v>5</v>
      </c>
      <c r="Q662">
        <f t="shared" si="213"/>
        <v>439</v>
      </c>
      <c r="R662">
        <f t="shared" si="214"/>
        <v>1</v>
      </c>
      <c r="S662" t="b">
        <f t="shared" si="215"/>
        <v>0</v>
      </c>
      <c r="T662" t="b">
        <f t="shared" si="216"/>
        <v>0</v>
      </c>
      <c r="W662" t="str">
        <f t="shared" si="206"/>
        <v/>
      </c>
      <c r="X662" t="str">
        <f t="shared" si="206"/>
        <v>GSA124CREDIT HOURS PAID</v>
      </c>
      <c r="Y662" t="str">
        <f t="shared" si="206"/>
        <v/>
      </c>
      <c r="Z662" t="str">
        <f t="shared" si="206"/>
        <v/>
      </c>
      <c r="AA662" t="str">
        <f t="shared" si="206"/>
        <v/>
      </c>
      <c r="AC662" t="str">
        <f t="shared" si="207"/>
        <v/>
      </c>
      <c r="AD662" t="str">
        <f t="shared" si="207"/>
        <v/>
      </c>
      <c r="AE662" t="str">
        <f t="shared" si="207"/>
        <v/>
      </c>
      <c r="AF662" t="str">
        <f t="shared" si="207"/>
        <v>IBC23ACREDIT HOURS - PAID</v>
      </c>
      <c r="AG662" t="str">
        <f t="shared" si="207"/>
        <v/>
      </c>
      <c r="AI662">
        <f t="shared" si="217"/>
        <v>1</v>
      </c>
      <c r="AJ662">
        <f t="shared" si="218"/>
        <v>439</v>
      </c>
      <c r="AK662" t="str">
        <f t="shared" si="219"/>
        <v>20181GSA124CREDIT HOURS PAID</v>
      </c>
      <c r="AL662" t="str">
        <f t="shared" si="220"/>
        <v>CREDIT HOURS PAID</v>
      </c>
      <c r="AM662" t="str">
        <f t="shared" si="221"/>
        <v>20181IBC23ACREDIT HOURS - PAID</v>
      </c>
      <c r="AN662" t="str">
        <f t="shared" si="222"/>
        <v>CREDIT HOURS - PAID</v>
      </c>
      <c r="AO662" s="13">
        <f t="shared" si="223"/>
        <v>0.54172932330827073</v>
      </c>
      <c r="AP662">
        <f t="shared" si="224"/>
        <v>1</v>
      </c>
      <c r="AQ662" t="str">
        <f t="shared" si="225"/>
        <v>GSA124CREDIT HOURS PAIDIBC23ACREDIT HOURS - PAID</v>
      </c>
    </row>
    <row r="663" spans="1:43" x14ac:dyDescent="0.35">
      <c r="A663" s="18" t="s">
        <v>1836</v>
      </c>
      <c r="B663">
        <v>124</v>
      </c>
      <c r="C663" t="s">
        <v>212</v>
      </c>
      <c r="D663" s="18" t="s">
        <v>1838</v>
      </c>
      <c r="E663">
        <v>5008</v>
      </c>
      <c r="F663" t="s">
        <v>212</v>
      </c>
      <c r="G663" s="13">
        <v>0.54172932330827073</v>
      </c>
      <c r="I663">
        <v>20181</v>
      </c>
      <c r="J663" t="str">
        <f t="shared" si="208"/>
        <v>20181GSA124CREDIT HOURS PAID20181NFC5008CREDIT HOURS PAID</v>
      </c>
      <c r="K663" t="str">
        <f t="shared" si="209"/>
        <v>20181GSA124CREDIT HOURS PAID</v>
      </c>
      <c r="L663" t="str">
        <f t="shared" si="210"/>
        <v>20181NFC5008CREDIT HOURS PAID</v>
      </c>
      <c r="M663" s="13">
        <f t="shared" si="211"/>
        <v>0.54172932330827073</v>
      </c>
      <c r="N663" s="13"/>
      <c r="O663" s="19">
        <v>653</v>
      </c>
      <c r="P663">
        <f t="shared" si="212"/>
        <v>5</v>
      </c>
      <c r="Q663">
        <f t="shared" si="213"/>
        <v>439</v>
      </c>
      <c r="R663">
        <f t="shared" si="214"/>
        <v>2</v>
      </c>
      <c r="S663" t="b">
        <f t="shared" si="215"/>
        <v>0</v>
      </c>
      <c r="T663" t="b">
        <f t="shared" si="216"/>
        <v>0</v>
      </c>
      <c r="W663" t="str">
        <f t="shared" si="206"/>
        <v/>
      </c>
      <c r="X663" t="str">
        <f t="shared" si="206"/>
        <v>GSA124CREDIT HOURS PAID</v>
      </c>
      <c r="Y663" t="str">
        <f t="shared" si="206"/>
        <v/>
      </c>
      <c r="Z663" t="str">
        <f t="shared" si="206"/>
        <v/>
      </c>
      <c r="AA663" t="str">
        <f t="shared" si="206"/>
        <v/>
      </c>
      <c r="AC663" t="str">
        <f t="shared" si="207"/>
        <v/>
      </c>
      <c r="AD663" t="str">
        <f t="shared" si="207"/>
        <v/>
      </c>
      <c r="AE663" t="str">
        <f t="shared" si="207"/>
        <v/>
      </c>
      <c r="AF663" t="str">
        <f t="shared" si="207"/>
        <v/>
      </c>
      <c r="AG663" t="str">
        <f t="shared" si="207"/>
        <v>NFC5008CREDIT HOURS PAID</v>
      </c>
      <c r="AI663">
        <f t="shared" si="217"/>
        <v>2</v>
      </c>
      <c r="AJ663">
        <f t="shared" si="218"/>
        <v>439</v>
      </c>
      <c r="AK663" t="str">
        <f t="shared" si="219"/>
        <v>20181GSA124CREDIT HOURS PAID</v>
      </c>
      <c r="AL663" t="str">
        <f t="shared" si="220"/>
        <v>CREDIT HOURS PAID</v>
      </c>
      <c r="AM663" t="str">
        <f t="shared" si="221"/>
        <v>20181NFC5008CREDIT HOURS PAID</v>
      </c>
      <c r="AN663" t="str">
        <f t="shared" si="222"/>
        <v>CREDIT HOURS PAID</v>
      </c>
      <c r="AO663" s="13">
        <f t="shared" si="223"/>
        <v>0.54172932330827073</v>
      </c>
      <c r="AP663">
        <f t="shared" si="224"/>
        <v>2</v>
      </c>
      <c r="AQ663" t="str">
        <f t="shared" si="225"/>
        <v>GSA124CREDIT HOURS PAIDNFC5008CREDIT HOURS PAID</v>
      </c>
    </row>
    <row r="664" spans="1:43" x14ac:dyDescent="0.35">
      <c r="A664" s="18" t="s">
        <v>1836</v>
      </c>
      <c r="B664">
        <v>125</v>
      </c>
      <c r="C664" t="s">
        <v>1713</v>
      </c>
      <c r="D664" s="18"/>
      <c r="G664" s="13">
        <v>0</v>
      </c>
      <c r="I664">
        <v>20181</v>
      </c>
      <c r="J664" t="str">
        <f t="shared" si="208"/>
        <v>20181GSA125GOVT PAID BACKPAY20181</v>
      </c>
      <c r="K664" t="str">
        <f t="shared" si="209"/>
        <v>20181GSA125GOVT PAID BACKPAY</v>
      </c>
      <c r="L664" t="str">
        <f t="shared" si="210"/>
        <v>20181</v>
      </c>
      <c r="M664" s="13">
        <f t="shared" si="211"/>
        <v>0</v>
      </c>
      <c r="N664" s="13"/>
      <c r="O664" s="19">
        <v>654</v>
      </c>
      <c r="P664">
        <f t="shared" si="212"/>
        <v>1</v>
      </c>
      <c r="Q664">
        <f t="shared" si="213"/>
        <v>440</v>
      </c>
      <c r="R664">
        <f t="shared" si="214"/>
        <v>1</v>
      </c>
      <c r="S664" t="b">
        <f t="shared" si="215"/>
        <v>0</v>
      </c>
      <c r="T664" t="b">
        <f t="shared" si="216"/>
        <v>0</v>
      </c>
      <c r="W664" t="str">
        <f t="shared" si="206"/>
        <v/>
      </c>
      <c r="X664" t="str">
        <f t="shared" si="206"/>
        <v>GSA125GOVT PAID BACKPAY</v>
      </c>
      <c r="Y664" t="str">
        <f t="shared" si="206"/>
        <v/>
      </c>
      <c r="Z664" t="str">
        <f t="shared" si="206"/>
        <v/>
      </c>
      <c r="AA664" t="str">
        <f t="shared" si="206"/>
        <v/>
      </c>
      <c r="AC664" t="str">
        <f t="shared" si="207"/>
        <v/>
      </c>
      <c r="AD664" t="str">
        <f t="shared" si="207"/>
        <v/>
      </c>
      <c r="AE664" t="str">
        <f t="shared" si="207"/>
        <v/>
      </c>
      <c r="AF664" t="str">
        <f t="shared" si="207"/>
        <v/>
      </c>
      <c r="AG664" t="str">
        <f t="shared" si="207"/>
        <v/>
      </c>
      <c r="AI664">
        <f t="shared" si="217"/>
        <v>1</v>
      </c>
      <c r="AJ664">
        <f t="shared" si="218"/>
        <v>440</v>
      </c>
      <c r="AK664" t="str">
        <f t="shared" si="219"/>
        <v>20181GSA125GOVT PAID BACKPAY</v>
      </c>
      <c r="AL664" t="str">
        <f t="shared" si="220"/>
        <v>GOVT PAID BACKPAY</v>
      </c>
      <c r="AM664" t="str">
        <f t="shared" si="221"/>
        <v>20181</v>
      </c>
      <c r="AN664" t="str">
        <f t="shared" si="222"/>
        <v/>
      </c>
      <c r="AO664" s="13">
        <f t="shared" si="223"/>
        <v>0</v>
      </c>
      <c r="AP664">
        <f t="shared" si="224"/>
        <v>1</v>
      </c>
      <c r="AQ664" t="str">
        <f t="shared" si="225"/>
        <v>GSA125GOVT PAID BACKPAY</v>
      </c>
    </row>
    <row r="665" spans="1:43" x14ac:dyDescent="0.35">
      <c r="A665" s="18" t="s">
        <v>1836</v>
      </c>
      <c r="B665">
        <v>127</v>
      </c>
      <c r="C665" t="s">
        <v>1714</v>
      </c>
      <c r="D665" s="18"/>
      <c r="G665" s="13">
        <v>0</v>
      </c>
      <c r="I665">
        <v>20181</v>
      </c>
      <c r="J665" t="str">
        <f t="shared" si="208"/>
        <v>20181GSA127MARKET PAY20181</v>
      </c>
      <c r="K665" t="str">
        <f t="shared" si="209"/>
        <v>20181GSA127MARKET PAY</v>
      </c>
      <c r="L665" t="str">
        <f t="shared" si="210"/>
        <v>20181</v>
      </c>
      <c r="M665" s="13">
        <f t="shared" si="211"/>
        <v>0</v>
      </c>
      <c r="N665" s="13"/>
      <c r="O665" s="19">
        <v>655</v>
      </c>
      <c r="P665">
        <f t="shared" si="212"/>
        <v>2</v>
      </c>
      <c r="Q665">
        <f t="shared" si="213"/>
        <v>441</v>
      </c>
      <c r="R665">
        <f t="shared" si="214"/>
        <v>1</v>
      </c>
      <c r="S665" t="b">
        <f t="shared" si="215"/>
        <v>0</v>
      </c>
      <c r="T665" t="b">
        <f t="shared" si="216"/>
        <v>0</v>
      </c>
      <c r="W665" t="str">
        <f t="shared" si="206"/>
        <v/>
      </c>
      <c r="X665" t="str">
        <f t="shared" si="206"/>
        <v>GSA127MARKET PAY</v>
      </c>
      <c r="Y665" t="str">
        <f t="shared" si="206"/>
        <v/>
      </c>
      <c r="Z665" t="str">
        <f t="shared" si="206"/>
        <v/>
      </c>
      <c r="AA665" t="str">
        <f t="shared" si="206"/>
        <v/>
      </c>
      <c r="AC665" t="str">
        <f t="shared" si="207"/>
        <v/>
      </c>
      <c r="AD665" t="str">
        <f t="shared" si="207"/>
        <v/>
      </c>
      <c r="AE665" t="str">
        <f t="shared" si="207"/>
        <v/>
      </c>
      <c r="AF665" t="str">
        <f t="shared" si="207"/>
        <v/>
      </c>
      <c r="AG665" t="str">
        <f t="shared" si="207"/>
        <v/>
      </c>
      <c r="AI665">
        <f t="shared" si="217"/>
        <v>1</v>
      </c>
      <c r="AJ665">
        <f t="shared" si="218"/>
        <v>441</v>
      </c>
      <c r="AK665" t="str">
        <f t="shared" si="219"/>
        <v>20181GSA127MARKET PAY</v>
      </c>
      <c r="AL665" t="str">
        <f t="shared" si="220"/>
        <v>MARKET PAY</v>
      </c>
      <c r="AM665" t="str">
        <f t="shared" si="221"/>
        <v>20181</v>
      </c>
      <c r="AN665" t="str">
        <f t="shared" si="222"/>
        <v/>
      </c>
      <c r="AO665" s="13">
        <f t="shared" si="223"/>
        <v>0</v>
      </c>
      <c r="AP665">
        <f t="shared" si="224"/>
        <v>1</v>
      </c>
      <c r="AQ665" t="str">
        <f t="shared" si="225"/>
        <v>GSA127MARKET PAY</v>
      </c>
    </row>
    <row r="666" spans="1:43" x14ac:dyDescent="0.35">
      <c r="A666" s="18" t="s">
        <v>1836</v>
      </c>
      <c r="B666">
        <v>135</v>
      </c>
      <c r="C666" t="s">
        <v>1715</v>
      </c>
      <c r="D666" s="18"/>
      <c r="G666" s="13">
        <v>0</v>
      </c>
      <c r="I666">
        <v>20181</v>
      </c>
      <c r="J666" t="str">
        <f t="shared" si="208"/>
        <v>20181GSA135GEOGRAPHIC PAY20181</v>
      </c>
      <c r="K666" t="str">
        <f t="shared" si="209"/>
        <v>20181GSA135GEOGRAPHIC PAY</v>
      </c>
      <c r="L666" t="str">
        <f t="shared" si="210"/>
        <v>20181</v>
      </c>
      <c r="M666" s="13">
        <f t="shared" si="211"/>
        <v>0</v>
      </c>
      <c r="N666" s="13"/>
      <c r="O666" s="19">
        <v>656</v>
      </c>
      <c r="P666">
        <f t="shared" si="212"/>
        <v>1</v>
      </c>
      <c r="Q666">
        <f t="shared" si="213"/>
        <v>442</v>
      </c>
      <c r="R666">
        <f t="shared" si="214"/>
        <v>1</v>
      </c>
      <c r="S666" t="b">
        <f t="shared" si="215"/>
        <v>0</v>
      </c>
      <c r="T666" t="b">
        <f t="shared" si="216"/>
        <v>0</v>
      </c>
      <c r="W666" t="str">
        <f t="shared" si="206"/>
        <v/>
      </c>
      <c r="X666" t="str">
        <f t="shared" si="206"/>
        <v>GSA135GEOGRAPHIC PAY</v>
      </c>
      <c r="Y666" t="str">
        <f t="shared" si="206"/>
        <v/>
      </c>
      <c r="Z666" t="str">
        <f t="shared" si="206"/>
        <v/>
      </c>
      <c r="AA666" t="str">
        <f t="shared" si="206"/>
        <v/>
      </c>
      <c r="AC666" t="str">
        <f t="shared" si="207"/>
        <v/>
      </c>
      <c r="AD666" t="str">
        <f t="shared" si="207"/>
        <v/>
      </c>
      <c r="AE666" t="str">
        <f t="shared" si="207"/>
        <v/>
      </c>
      <c r="AF666" t="str">
        <f t="shared" si="207"/>
        <v/>
      </c>
      <c r="AG666" t="str">
        <f t="shared" si="207"/>
        <v/>
      </c>
      <c r="AI666">
        <f t="shared" si="217"/>
        <v>1</v>
      </c>
      <c r="AJ666">
        <f t="shared" si="218"/>
        <v>442</v>
      </c>
      <c r="AK666" t="str">
        <f t="shared" si="219"/>
        <v>20181GSA135GEOGRAPHIC PAY</v>
      </c>
      <c r="AL666" t="str">
        <f t="shared" si="220"/>
        <v>GEOGRAPHIC PAY</v>
      </c>
      <c r="AM666" t="str">
        <f t="shared" si="221"/>
        <v>20181</v>
      </c>
      <c r="AN666" t="str">
        <f t="shared" si="222"/>
        <v/>
      </c>
      <c r="AO666" s="13">
        <f t="shared" si="223"/>
        <v>0</v>
      </c>
      <c r="AP666">
        <f t="shared" si="224"/>
        <v>1</v>
      </c>
      <c r="AQ666" t="str">
        <f t="shared" si="225"/>
        <v>GSA135GEOGRAPHIC PAY</v>
      </c>
    </row>
    <row r="667" spans="1:43" x14ac:dyDescent="0.35">
      <c r="A667" s="18" t="s">
        <v>1836</v>
      </c>
      <c r="B667">
        <v>151</v>
      </c>
      <c r="C667" t="s">
        <v>1716</v>
      </c>
      <c r="D667" s="18"/>
      <c r="G667" s="13">
        <v>0</v>
      </c>
      <c r="I667">
        <v>20181</v>
      </c>
      <c r="J667" t="str">
        <f t="shared" si="208"/>
        <v>20181GSA151LOCALITY PAY20181</v>
      </c>
      <c r="K667" t="str">
        <f t="shared" si="209"/>
        <v>20181GSA151LOCALITY PAY</v>
      </c>
      <c r="L667" t="str">
        <f t="shared" si="210"/>
        <v>20181</v>
      </c>
      <c r="M667" s="13">
        <f t="shared" si="211"/>
        <v>0</v>
      </c>
      <c r="N667" s="13"/>
      <c r="O667" s="19">
        <v>657</v>
      </c>
      <c r="P667">
        <f t="shared" si="212"/>
        <v>1</v>
      </c>
      <c r="Q667">
        <f t="shared" si="213"/>
        <v>443</v>
      </c>
      <c r="R667">
        <f t="shared" si="214"/>
        <v>1</v>
      </c>
      <c r="S667" t="b">
        <f t="shared" si="215"/>
        <v>0</v>
      </c>
      <c r="T667" t="b">
        <f t="shared" si="216"/>
        <v>0</v>
      </c>
      <c r="W667" t="str">
        <f t="shared" si="206"/>
        <v/>
      </c>
      <c r="X667" t="str">
        <f t="shared" si="206"/>
        <v>GSA151LOCALITY PAY</v>
      </c>
      <c r="Y667" t="str">
        <f t="shared" si="206"/>
        <v/>
      </c>
      <c r="Z667" t="str">
        <f t="shared" si="206"/>
        <v/>
      </c>
      <c r="AA667" t="str">
        <f t="shared" si="206"/>
        <v/>
      </c>
      <c r="AC667" t="str">
        <f t="shared" si="207"/>
        <v/>
      </c>
      <c r="AD667" t="str">
        <f t="shared" si="207"/>
        <v/>
      </c>
      <c r="AE667" t="str">
        <f t="shared" si="207"/>
        <v/>
      </c>
      <c r="AF667" t="str">
        <f t="shared" si="207"/>
        <v/>
      </c>
      <c r="AG667" t="str">
        <f t="shared" si="207"/>
        <v/>
      </c>
      <c r="AI667">
        <f t="shared" si="217"/>
        <v>1</v>
      </c>
      <c r="AJ667">
        <f t="shared" si="218"/>
        <v>443</v>
      </c>
      <c r="AK667" t="str">
        <f t="shared" si="219"/>
        <v>20181GSA151LOCALITY PAY</v>
      </c>
      <c r="AL667" t="str">
        <f t="shared" si="220"/>
        <v>LOCALITY PAY</v>
      </c>
      <c r="AM667" t="str">
        <f t="shared" si="221"/>
        <v>20181</v>
      </c>
      <c r="AN667" t="str">
        <f t="shared" si="222"/>
        <v/>
      </c>
      <c r="AO667" s="13">
        <f t="shared" si="223"/>
        <v>0</v>
      </c>
      <c r="AP667">
        <f t="shared" si="224"/>
        <v>1</v>
      </c>
      <c r="AQ667" t="str">
        <f t="shared" si="225"/>
        <v>GSA151LOCALITY PAY</v>
      </c>
    </row>
    <row r="668" spans="1:43" x14ac:dyDescent="0.35">
      <c r="A668" s="18" t="s">
        <v>1836</v>
      </c>
      <c r="B668">
        <v>156</v>
      </c>
      <c r="C668" t="s">
        <v>1519</v>
      </c>
      <c r="D668" s="18"/>
      <c r="G668" s="13">
        <v>0</v>
      </c>
      <c r="I668">
        <v>20181</v>
      </c>
      <c r="J668" t="str">
        <f t="shared" si="208"/>
        <v>20181GSA156EXTENDED TRAVEL20181</v>
      </c>
      <c r="K668" t="str">
        <f t="shared" si="209"/>
        <v>20181GSA156EXTENDED TRAVEL</v>
      </c>
      <c r="L668" t="str">
        <f t="shared" si="210"/>
        <v>20181</v>
      </c>
      <c r="M668" s="13">
        <f t="shared" si="211"/>
        <v>0</v>
      </c>
      <c r="N668" s="13"/>
      <c r="O668" s="19">
        <v>658</v>
      </c>
      <c r="P668">
        <f t="shared" si="212"/>
        <v>1</v>
      </c>
      <c r="Q668">
        <f t="shared" si="213"/>
        <v>444</v>
      </c>
      <c r="R668">
        <f t="shared" si="214"/>
        <v>1</v>
      </c>
      <c r="S668" t="b">
        <f t="shared" si="215"/>
        <v>0</v>
      </c>
      <c r="T668" t="b">
        <f t="shared" si="216"/>
        <v>0</v>
      </c>
      <c r="W668" t="str">
        <f t="shared" si="206"/>
        <v/>
      </c>
      <c r="X668" t="str">
        <f t="shared" si="206"/>
        <v>GSA156EXTENDED TRAVEL</v>
      </c>
      <c r="Y668" t="str">
        <f t="shared" si="206"/>
        <v/>
      </c>
      <c r="Z668" t="str">
        <f t="shared" si="206"/>
        <v/>
      </c>
      <c r="AA668" t="str">
        <f t="shared" si="206"/>
        <v/>
      </c>
      <c r="AC668" t="str">
        <f t="shared" si="207"/>
        <v/>
      </c>
      <c r="AD668" t="str">
        <f t="shared" si="207"/>
        <v/>
      </c>
      <c r="AE668" t="str">
        <f t="shared" si="207"/>
        <v/>
      </c>
      <c r="AF668" t="str">
        <f t="shared" si="207"/>
        <v/>
      </c>
      <c r="AG668" t="str">
        <f t="shared" si="207"/>
        <v/>
      </c>
      <c r="AI668">
        <f t="shared" si="217"/>
        <v>1</v>
      </c>
      <c r="AJ668">
        <f t="shared" si="218"/>
        <v>444</v>
      </c>
      <c r="AK668" t="str">
        <f t="shared" si="219"/>
        <v>20181GSA156EXTENDED TRAVEL</v>
      </c>
      <c r="AL668" t="str">
        <f t="shared" si="220"/>
        <v>EXTENDED TRAVEL</v>
      </c>
      <c r="AM668" t="str">
        <f t="shared" si="221"/>
        <v>20181</v>
      </c>
      <c r="AN668" t="str">
        <f t="shared" si="222"/>
        <v/>
      </c>
      <c r="AO668" s="13">
        <f t="shared" si="223"/>
        <v>0</v>
      </c>
      <c r="AP668">
        <f t="shared" si="224"/>
        <v>1</v>
      </c>
      <c r="AQ668" t="str">
        <f t="shared" si="225"/>
        <v>GSA156EXTENDED TRAVEL</v>
      </c>
    </row>
    <row r="669" spans="1:43" x14ac:dyDescent="0.35">
      <c r="A669" s="18" t="s">
        <v>1840</v>
      </c>
      <c r="B669" t="s">
        <v>1841</v>
      </c>
      <c r="C669" t="s">
        <v>1408</v>
      </c>
      <c r="D669" s="18" t="s">
        <v>1840</v>
      </c>
      <c r="E669" t="s">
        <v>1843</v>
      </c>
      <c r="F669" t="s">
        <v>1410</v>
      </c>
      <c r="G669" s="13">
        <v>0.52744356531644565</v>
      </c>
      <c r="I669">
        <v>20181</v>
      </c>
      <c r="J669" t="str">
        <f t="shared" si="208"/>
        <v>20181HRLOBdummy1Time Off Award Group 20181HRLOBdummy3Other Non Cash Award</v>
      </c>
      <c r="K669" t="str">
        <f t="shared" si="209"/>
        <v xml:space="preserve">20181HRLOBdummy1Time Off Award Group </v>
      </c>
      <c r="L669" t="str">
        <f t="shared" si="210"/>
        <v>20181HRLOBdummy3Other Non Cash Award</v>
      </c>
      <c r="M669" s="13">
        <f t="shared" si="211"/>
        <v>0.52744356531644565</v>
      </c>
      <c r="N669" s="13"/>
      <c r="O669" s="19">
        <v>659</v>
      </c>
      <c r="P669">
        <f t="shared" si="212"/>
        <v>2</v>
      </c>
      <c r="Q669">
        <f t="shared" si="213"/>
        <v>445</v>
      </c>
      <c r="R669">
        <f t="shared" si="214"/>
        <v>1</v>
      </c>
      <c r="S669" t="b">
        <f t="shared" si="215"/>
        <v>1</v>
      </c>
      <c r="T669" t="b">
        <f t="shared" si="216"/>
        <v>0</v>
      </c>
      <c r="W669" t="str">
        <f t="shared" si="206"/>
        <v/>
      </c>
      <c r="X669" t="str">
        <f t="shared" si="206"/>
        <v/>
      </c>
      <c r="Y669" t="str">
        <f t="shared" si="206"/>
        <v xml:space="preserve">HRLOBdummy1Time Off Award Group </v>
      </c>
      <c r="Z669" t="str">
        <f t="shared" si="206"/>
        <v/>
      </c>
      <c r="AA669" t="str">
        <f t="shared" si="206"/>
        <v/>
      </c>
      <c r="AC669" t="str">
        <f t="shared" si="207"/>
        <v/>
      </c>
      <c r="AD669" t="str">
        <f t="shared" si="207"/>
        <v/>
      </c>
      <c r="AE669" t="str">
        <f t="shared" si="207"/>
        <v>HRLOBdummy3Other Non Cash Award</v>
      </c>
      <c r="AF669" t="str">
        <f t="shared" si="207"/>
        <v/>
      </c>
      <c r="AG669" t="str">
        <f t="shared" si="207"/>
        <v/>
      </c>
      <c r="AI669">
        <f t="shared" si="217"/>
        <v>1</v>
      </c>
      <c r="AJ669">
        <f t="shared" si="218"/>
        <v>445</v>
      </c>
      <c r="AK669" t="str">
        <f t="shared" si="219"/>
        <v xml:space="preserve">20181HRLOBdummy1Time Off Award Group </v>
      </c>
      <c r="AL669" t="str">
        <f t="shared" si="220"/>
        <v xml:space="preserve">Time Off Award Group </v>
      </c>
      <c r="AM669" t="str">
        <f t="shared" si="221"/>
        <v>20181HRLOBdummy3Other Non Cash Award</v>
      </c>
      <c r="AN669" t="str">
        <f t="shared" si="222"/>
        <v>Other Non Cash Award</v>
      </c>
      <c r="AO669" s="13">
        <f t="shared" si="223"/>
        <v>0.52744356531644565</v>
      </c>
      <c r="AP669">
        <f t="shared" si="224"/>
        <v>1</v>
      </c>
      <c r="AQ669" t="str">
        <f t="shared" si="225"/>
        <v>HRLOBdummy1Time Off Award Group HRLOBdummy3Other Non Cash Award</v>
      </c>
    </row>
    <row r="670" spans="1:43" x14ac:dyDescent="0.35">
      <c r="A670" s="18" t="s">
        <v>1840</v>
      </c>
      <c r="B670" t="s">
        <v>1841</v>
      </c>
      <c r="C670" t="s">
        <v>1408</v>
      </c>
      <c r="D670" s="18" t="s">
        <v>1840</v>
      </c>
      <c r="E670" t="s">
        <v>1842</v>
      </c>
      <c r="F670" t="s">
        <v>1409</v>
      </c>
      <c r="G670" s="13">
        <v>0.50579912946758687</v>
      </c>
      <c r="I670">
        <v>20181</v>
      </c>
      <c r="J670" t="str">
        <f t="shared" si="208"/>
        <v>20181HRLOBdummy1Time Off Award Group 20181HRLOBdummy2Senior Foreign Service Performance Award</v>
      </c>
      <c r="K670" t="str">
        <f t="shared" si="209"/>
        <v xml:space="preserve">20181HRLOBdummy1Time Off Award Group </v>
      </c>
      <c r="L670" t="str">
        <f t="shared" si="210"/>
        <v>20181HRLOBdummy2Senior Foreign Service Performance Award</v>
      </c>
      <c r="M670" s="13">
        <f t="shared" si="211"/>
        <v>0.50579912946758687</v>
      </c>
      <c r="N670" s="13"/>
      <c r="O670" s="19">
        <v>660</v>
      </c>
      <c r="P670">
        <f t="shared" si="212"/>
        <v>2</v>
      </c>
      <c r="Q670">
        <f t="shared" si="213"/>
        <v>445</v>
      </c>
      <c r="R670">
        <f t="shared" si="214"/>
        <v>2</v>
      </c>
      <c r="S670" t="b">
        <f t="shared" si="215"/>
        <v>1</v>
      </c>
      <c r="T670" t="b">
        <f t="shared" si="216"/>
        <v>0</v>
      </c>
      <c r="W670" t="str">
        <f t="shared" si="206"/>
        <v/>
      </c>
      <c r="X670" t="str">
        <f t="shared" si="206"/>
        <v/>
      </c>
      <c r="Y670" t="str">
        <f t="shared" si="206"/>
        <v xml:space="preserve">HRLOBdummy1Time Off Award Group </v>
      </c>
      <c r="Z670" t="str">
        <f t="shared" si="206"/>
        <v/>
      </c>
      <c r="AA670" t="str">
        <f t="shared" si="206"/>
        <v/>
      </c>
      <c r="AC670" t="str">
        <f t="shared" si="207"/>
        <v/>
      </c>
      <c r="AD670" t="str">
        <f t="shared" si="207"/>
        <v/>
      </c>
      <c r="AE670" t="str">
        <f t="shared" si="207"/>
        <v>HRLOBdummy2Senior Foreign Service Performance Award</v>
      </c>
      <c r="AF670" t="str">
        <f t="shared" si="207"/>
        <v/>
      </c>
      <c r="AG670" t="str">
        <f t="shared" si="207"/>
        <v/>
      </c>
      <c r="AI670">
        <f t="shared" si="217"/>
        <v>1</v>
      </c>
      <c r="AJ670">
        <f t="shared" si="218"/>
        <v>445</v>
      </c>
      <c r="AK670" t="str">
        <f t="shared" si="219"/>
        <v xml:space="preserve">20181HRLOBdummy1Time Off Award Group </v>
      </c>
      <c r="AL670" t="str">
        <f t="shared" si="220"/>
        <v xml:space="preserve">Time Off Award Group </v>
      </c>
      <c r="AM670" t="str">
        <f t="shared" si="221"/>
        <v>20181HRLOBdummy2Senior Foreign Service Performance Award</v>
      </c>
      <c r="AN670" t="str">
        <f t="shared" si="222"/>
        <v>Senior Foreign Service Performance Award</v>
      </c>
      <c r="AO670" s="13">
        <f t="shared" si="223"/>
        <v>0.50579912946758687</v>
      </c>
      <c r="AP670">
        <f t="shared" si="224"/>
        <v>1</v>
      </c>
      <c r="AQ670" t="str">
        <f t="shared" si="225"/>
        <v>HRLOBdummy1Time Off Award Group HRLOBdummy2Senior Foreign Service Performance Award</v>
      </c>
    </row>
    <row r="671" spans="1:43" x14ac:dyDescent="0.35">
      <c r="A671" s="18" t="s">
        <v>1840</v>
      </c>
      <c r="B671" t="s">
        <v>1842</v>
      </c>
      <c r="C671" t="s">
        <v>1409</v>
      </c>
      <c r="D671" s="18" t="s">
        <v>1840</v>
      </c>
      <c r="E671" t="s">
        <v>1843</v>
      </c>
      <c r="F671" t="s">
        <v>1410</v>
      </c>
      <c r="G671" s="13">
        <v>0.51550841469044439</v>
      </c>
      <c r="I671">
        <v>20181</v>
      </c>
      <c r="J671" t="str">
        <f t="shared" si="208"/>
        <v>20181HRLOBdummy2Senior Foreign Service Performance Award20181HRLOBdummy3Other Non Cash Award</v>
      </c>
      <c r="K671" t="str">
        <f t="shared" si="209"/>
        <v>20181HRLOBdummy2Senior Foreign Service Performance Award</v>
      </c>
      <c r="L671" t="str">
        <f t="shared" si="210"/>
        <v>20181HRLOBdummy3Other Non Cash Award</v>
      </c>
      <c r="M671" s="13">
        <f t="shared" si="211"/>
        <v>0.51550841469044439</v>
      </c>
      <c r="N671" s="13"/>
      <c r="O671" s="19">
        <v>661</v>
      </c>
      <c r="P671">
        <f t="shared" si="212"/>
        <v>2</v>
      </c>
      <c r="Q671">
        <f t="shared" si="213"/>
        <v>446</v>
      </c>
      <c r="R671">
        <f t="shared" si="214"/>
        <v>1</v>
      </c>
      <c r="S671" t="b">
        <f t="shared" si="215"/>
        <v>1</v>
      </c>
      <c r="T671" t="b">
        <f t="shared" si="216"/>
        <v>0</v>
      </c>
      <c r="W671" t="str">
        <f t="shared" si="206"/>
        <v/>
      </c>
      <c r="X671" t="str">
        <f t="shared" si="206"/>
        <v/>
      </c>
      <c r="Y671" t="str">
        <f t="shared" si="206"/>
        <v>HRLOBdummy2Senior Foreign Service Performance Award</v>
      </c>
      <c r="Z671" t="str">
        <f t="shared" si="206"/>
        <v/>
      </c>
      <c r="AA671" t="str">
        <f t="shared" si="206"/>
        <v/>
      </c>
      <c r="AC671" t="str">
        <f t="shared" si="207"/>
        <v/>
      </c>
      <c r="AD671" t="str">
        <f t="shared" si="207"/>
        <v/>
      </c>
      <c r="AE671" t="str">
        <f t="shared" si="207"/>
        <v>HRLOBdummy3Other Non Cash Award</v>
      </c>
      <c r="AF671" t="str">
        <f t="shared" si="207"/>
        <v/>
      </c>
      <c r="AG671" t="str">
        <f t="shared" si="207"/>
        <v/>
      </c>
      <c r="AI671">
        <f t="shared" si="217"/>
        <v>1</v>
      </c>
      <c r="AJ671">
        <f t="shared" si="218"/>
        <v>446</v>
      </c>
      <c r="AK671" t="str">
        <f t="shared" si="219"/>
        <v>20181HRLOBdummy2Senior Foreign Service Performance Award</v>
      </c>
      <c r="AL671" t="str">
        <f t="shared" si="220"/>
        <v>Senior Foreign Service Performance Award</v>
      </c>
      <c r="AM671" t="str">
        <f t="shared" si="221"/>
        <v>20181HRLOBdummy3Other Non Cash Award</v>
      </c>
      <c r="AN671" t="str">
        <f t="shared" si="222"/>
        <v>Other Non Cash Award</v>
      </c>
      <c r="AO671" s="13">
        <f t="shared" si="223"/>
        <v>0.51550841469044439</v>
      </c>
      <c r="AP671">
        <f t="shared" si="224"/>
        <v>1</v>
      </c>
      <c r="AQ671" t="str">
        <f t="shared" si="225"/>
        <v>HRLOBdummy2Senior Foreign Service Performance AwardHRLOBdummy3Other Non Cash Award</v>
      </c>
    </row>
    <row r="672" spans="1:43" x14ac:dyDescent="0.35">
      <c r="A672" s="18" t="s">
        <v>1840</v>
      </c>
      <c r="B672" t="s">
        <v>1842</v>
      </c>
      <c r="C672" t="s">
        <v>1409</v>
      </c>
      <c r="D672" s="18" t="s">
        <v>1840</v>
      </c>
      <c r="E672" t="s">
        <v>1841</v>
      </c>
      <c r="F672" t="s">
        <v>1408</v>
      </c>
      <c r="G672" s="13">
        <v>0.50579912946758687</v>
      </c>
      <c r="I672">
        <v>20181</v>
      </c>
      <c r="J672" t="str">
        <f t="shared" si="208"/>
        <v xml:space="preserve">20181HRLOBdummy2Senior Foreign Service Performance Award20181HRLOBdummy1Time Off Award Group </v>
      </c>
      <c r="K672" t="str">
        <f t="shared" si="209"/>
        <v>20181HRLOBdummy2Senior Foreign Service Performance Award</v>
      </c>
      <c r="L672" t="str">
        <f t="shared" si="210"/>
        <v xml:space="preserve">20181HRLOBdummy1Time Off Award Group </v>
      </c>
      <c r="M672" s="13">
        <f t="shared" si="211"/>
        <v>0.50579912946758687</v>
      </c>
      <c r="N672" s="13"/>
      <c r="O672" s="19">
        <v>662</v>
      </c>
      <c r="P672">
        <f t="shared" si="212"/>
        <v>2</v>
      </c>
      <c r="Q672">
        <f t="shared" si="213"/>
        <v>446</v>
      </c>
      <c r="R672">
        <f t="shared" si="214"/>
        <v>2</v>
      </c>
      <c r="S672" t="b">
        <f t="shared" si="215"/>
        <v>1</v>
      </c>
      <c r="T672" t="b">
        <f t="shared" si="216"/>
        <v>0</v>
      </c>
      <c r="W672" t="str">
        <f t="shared" si="206"/>
        <v/>
      </c>
      <c r="X672" t="str">
        <f t="shared" si="206"/>
        <v/>
      </c>
      <c r="Y672" t="str">
        <f t="shared" si="206"/>
        <v>HRLOBdummy2Senior Foreign Service Performance Award</v>
      </c>
      <c r="Z672" t="str">
        <f t="shared" si="206"/>
        <v/>
      </c>
      <c r="AA672" t="str">
        <f t="shared" si="206"/>
        <v/>
      </c>
      <c r="AC672" t="str">
        <f t="shared" si="207"/>
        <v/>
      </c>
      <c r="AD672" t="str">
        <f t="shared" si="207"/>
        <v/>
      </c>
      <c r="AE672" t="str">
        <f t="shared" si="207"/>
        <v xml:space="preserve">HRLOBdummy1Time Off Award Group </v>
      </c>
      <c r="AF672" t="str">
        <f t="shared" si="207"/>
        <v/>
      </c>
      <c r="AG672" t="str">
        <f t="shared" si="207"/>
        <v/>
      </c>
      <c r="AI672">
        <f t="shared" si="217"/>
        <v>1</v>
      </c>
      <c r="AJ672">
        <f t="shared" si="218"/>
        <v>446</v>
      </c>
      <c r="AK672" t="str">
        <f t="shared" si="219"/>
        <v>20181HRLOBdummy2Senior Foreign Service Performance Award</v>
      </c>
      <c r="AL672" t="str">
        <f t="shared" si="220"/>
        <v>Senior Foreign Service Performance Award</v>
      </c>
      <c r="AM672" t="str">
        <f t="shared" si="221"/>
        <v xml:space="preserve">20181HRLOBdummy1Time Off Award Group </v>
      </c>
      <c r="AN672" t="str">
        <f t="shared" si="222"/>
        <v xml:space="preserve">Time Off Award Group </v>
      </c>
      <c r="AO672" s="13">
        <f t="shared" si="223"/>
        <v>0.50579912946758687</v>
      </c>
      <c r="AP672">
        <f t="shared" si="224"/>
        <v>1</v>
      </c>
      <c r="AQ672" t="str">
        <f t="shared" si="225"/>
        <v xml:space="preserve">HRLOBdummy2Senior Foreign Service Performance AwardHRLOBdummy1Time Off Award Group </v>
      </c>
    </row>
    <row r="673" spans="1:43" x14ac:dyDescent="0.35">
      <c r="A673" s="18" t="s">
        <v>1840</v>
      </c>
      <c r="B673" t="s">
        <v>1843</v>
      </c>
      <c r="C673" t="s">
        <v>1410</v>
      </c>
      <c r="D673" s="18" t="s">
        <v>1840</v>
      </c>
      <c r="E673" t="s">
        <v>1841</v>
      </c>
      <c r="F673" t="s">
        <v>1408</v>
      </c>
      <c r="G673" s="13">
        <v>0.52744356531644565</v>
      </c>
      <c r="I673">
        <v>20181</v>
      </c>
      <c r="J673" t="str">
        <f t="shared" si="208"/>
        <v xml:space="preserve">20181HRLOBdummy3Other Non Cash Award20181HRLOBdummy1Time Off Award Group </v>
      </c>
      <c r="K673" t="str">
        <f t="shared" si="209"/>
        <v>20181HRLOBdummy3Other Non Cash Award</v>
      </c>
      <c r="L673" t="str">
        <f t="shared" si="210"/>
        <v xml:space="preserve">20181HRLOBdummy1Time Off Award Group </v>
      </c>
      <c r="M673" s="13">
        <f t="shared" si="211"/>
        <v>0.52744356531644565</v>
      </c>
      <c r="N673" s="13"/>
      <c r="O673" s="19">
        <v>663</v>
      </c>
      <c r="P673">
        <f t="shared" si="212"/>
        <v>2</v>
      </c>
      <c r="Q673">
        <f t="shared" si="213"/>
        <v>447</v>
      </c>
      <c r="R673">
        <f t="shared" si="214"/>
        <v>1</v>
      </c>
      <c r="S673" t="b">
        <f t="shared" si="215"/>
        <v>1</v>
      </c>
      <c r="T673" t="b">
        <f t="shared" si="216"/>
        <v>0</v>
      </c>
      <c r="W673" t="str">
        <f t="shared" si="206"/>
        <v/>
      </c>
      <c r="X673" t="str">
        <f t="shared" si="206"/>
        <v/>
      </c>
      <c r="Y673" t="str">
        <f t="shared" si="206"/>
        <v>HRLOBdummy3Other Non Cash Award</v>
      </c>
      <c r="Z673" t="str">
        <f t="shared" si="206"/>
        <v/>
      </c>
      <c r="AA673" t="str">
        <f t="shared" si="206"/>
        <v/>
      </c>
      <c r="AC673" t="str">
        <f t="shared" si="207"/>
        <v/>
      </c>
      <c r="AD673" t="str">
        <f t="shared" si="207"/>
        <v/>
      </c>
      <c r="AE673" t="str">
        <f t="shared" si="207"/>
        <v xml:space="preserve">HRLOBdummy1Time Off Award Group </v>
      </c>
      <c r="AF673" t="str">
        <f t="shared" si="207"/>
        <v/>
      </c>
      <c r="AG673" t="str">
        <f t="shared" si="207"/>
        <v/>
      </c>
      <c r="AI673">
        <f t="shared" si="217"/>
        <v>1</v>
      </c>
      <c r="AJ673">
        <f t="shared" si="218"/>
        <v>447</v>
      </c>
      <c r="AK673" t="str">
        <f t="shared" si="219"/>
        <v>20181HRLOBdummy3Other Non Cash Award</v>
      </c>
      <c r="AL673" t="str">
        <f t="shared" si="220"/>
        <v>Other Non Cash Award</v>
      </c>
      <c r="AM673" t="str">
        <f t="shared" si="221"/>
        <v xml:space="preserve">20181HRLOBdummy1Time Off Award Group </v>
      </c>
      <c r="AN673" t="str">
        <f t="shared" si="222"/>
        <v xml:space="preserve">Time Off Award Group </v>
      </c>
      <c r="AO673" s="13">
        <f t="shared" si="223"/>
        <v>0.52744356531644565</v>
      </c>
      <c r="AP673">
        <f t="shared" si="224"/>
        <v>1</v>
      </c>
      <c r="AQ673" t="str">
        <f t="shared" si="225"/>
        <v xml:space="preserve">HRLOBdummy3Other Non Cash AwardHRLOBdummy1Time Off Award Group </v>
      </c>
    </row>
    <row r="674" spans="1:43" x14ac:dyDescent="0.35">
      <c r="A674" s="18" t="s">
        <v>1840</v>
      </c>
      <c r="B674" t="s">
        <v>1843</v>
      </c>
      <c r="C674" t="s">
        <v>1410</v>
      </c>
      <c r="D674" s="18" t="s">
        <v>1840</v>
      </c>
      <c r="E674" t="s">
        <v>1842</v>
      </c>
      <c r="F674" t="s">
        <v>1409</v>
      </c>
      <c r="G674" s="13">
        <v>0.51550841469044439</v>
      </c>
      <c r="I674">
        <v>20181</v>
      </c>
      <c r="J674" t="str">
        <f t="shared" si="208"/>
        <v>20181HRLOBdummy3Other Non Cash Award20181HRLOBdummy2Senior Foreign Service Performance Award</v>
      </c>
      <c r="K674" t="str">
        <f t="shared" si="209"/>
        <v>20181HRLOBdummy3Other Non Cash Award</v>
      </c>
      <c r="L674" t="str">
        <f t="shared" si="210"/>
        <v>20181HRLOBdummy2Senior Foreign Service Performance Award</v>
      </c>
      <c r="M674" s="13">
        <f t="shared" si="211"/>
        <v>0.51550841469044439</v>
      </c>
      <c r="N674" s="13"/>
      <c r="O674" s="19">
        <v>664</v>
      </c>
      <c r="P674">
        <f t="shared" si="212"/>
        <v>2</v>
      </c>
      <c r="Q674">
        <f t="shared" si="213"/>
        <v>447</v>
      </c>
      <c r="R674">
        <f t="shared" si="214"/>
        <v>2</v>
      </c>
      <c r="S674" t="b">
        <f t="shared" si="215"/>
        <v>1</v>
      </c>
      <c r="T674" t="b">
        <f t="shared" si="216"/>
        <v>0</v>
      </c>
      <c r="W674" t="str">
        <f t="shared" si="206"/>
        <v/>
      </c>
      <c r="X674" t="str">
        <f t="shared" si="206"/>
        <v/>
      </c>
      <c r="Y674" t="str">
        <f t="shared" si="206"/>
        <v>HRLOBdummy3Other Non Cash Award</v>
      </c>
      <c r="Z674" t="str">
        <f t="shared" si="206"/>
        <v/>
      </c>
      <c r="AA674" t="str">
        <f t="shared" si="206"/>
        <v/>
      </c>
      <c r="AC674" t="str">
        <f t="shared" si="207"/>
        <v/>
      </c>
      <c r="AD674" t="str">
        <f t="shared" si="207"/>
        <v/>
      </c>
      <c r="AE674" t="str">
        <f t="shared" si="207"/>
        <v>HRLOBdummy2Senior Foreign Service Performance Award</v>
      </c>
      <c r="AF674" t="str">
        <f t="shared" si="207"/>
        <v/>
      </c>
      <c r="AG674" t="str">
        <f t="shared" si="207"/>
        <v/>
      </c>
      <c r="AI674">
        <f t="shared" si="217"/>
        <v>1</v>
      </c>
      <c r="AJ674">
        <f t="shared" si="218"/>
        <v>447</v>
      </c>
      <c r="AK674" t="str">
        <f t="shared" si="219"/>
        <v>20181HRLOBdummy3Other Non Cash Award</v>
      </c>
      <c r="AL674" t="str">
        <f t="shared" si="220"/>
        <v>Other Non Cash Award</v>
      </c>
      <c r="AM674" t="str">
        <f t="shared" si="221"/>
        <v>20181HRLOBdummy2Senior Foreign Service Performance Award</v>
      </c>
      <c r="AN674" t="str">
        <f t="shared" si="222"/>
        <v>Senior Foreign Service Performance Award</v>
      </c>
      <c r="AO674" s="13">
        <f t="shared" si="223"/>
        <v>0.51550841469044439</v>
      </c>
      <c r="AP674">
        <f t="shared" si="224"/>
        <v>1</v>
      </c>
      <c r="AQ674" t="str">
        <f t="shared" si="225"/>
        <v>HRLOBdummy3Other Non Cash AwardHRLOBdummy2Senior Foreign Service Performance Award</v>
      </c>
    </row>
    <row r="675" spans="1:43" x14ac:dyDescent="0.35">
      <c r="A675" s="18" t="s">
        <v>1837</v>
      </c>
      <c r="B675" t="s">
        <v>3</v>
      </c>
      <c r="C675" t="s">
        <v>4</v>
      </c>
      <c r="D675" s="18" t="s">
        <v>1837</v>
      </c>
      <c r="E675" t="s">
        <v>21</v>
      </c>
      <c r="F675" t="s">
        <v>22</v>
      </c>
      <c r="G675" s="13">
        <v>0.7518525953134545</v>
      </c>
      <c r="I675">
        <v>20181</v>
      </c>
      <c r="J675" t="str">
        <f t="shared" si="208"/>
        <v>20181IBCCOSCHANGE OF STATION LEAVE USED20181IBC05SHOLIDAY WORKED- CHANGE OF STATION LEAVE USED</v>
      </c>
      <c r="K675" t="str">
        <f t="shared" si="209"/>
        <v>20181IBCCOSCHANGE OF STATION LEAVE USED</v>
      </c>
      <c r="L675" t="str">
        <f t="shared" si="210"/>
        <v>20181IBC05SHOLIDAY WORKED- CHANGE OF STATION LEAVE USED</v>
      </c>
      <c r="M675" s="13">
        <f t="shared" si="211"/>
        <v>0.7518525953134545</v>
      </c>
      <c r="N675" s="13"/>
      <c r="O675" s="19">
        <v>665</v>
      </c>
      <c r="P675">
        <f t="shared" si="212"/>
        <v>1</v>
      </c>
      <c r="Q675">
        <f t="shared" si="213"/>
        <v>448</v>
      </c>
      <c r="R675">
        <f t="shared" si="214"/>
        <v>1</v>
      </c>
      <c r="S675" t="b">
        <f t="shared" si="215"/>
        <v>1</v>
      </c>
      <c r="T675" t="b">
        <f t="shared" si="216"/>
        <v>0</v>
      </c>
      <c r="W675" t="str">
        <f t="shared" si="206"/>
        <v/>
      </c>
      <c r="X675" t="str">
        <f t="shared" si="206"/>
        <v/>
      </c>
      <c r="Y675" t="str">
        <f t="shared" si="206"/>
        <v/>
      </c>
      <c r="Z675" t="str">
        <f t="shared" si="206"/>
        <v>IBCCOSCHANGE OF STATION LEAVE USED</v>
      </c>
      <c r="AA675" t="str">
        <f t="shared" si="206"/>
        <v/>
      </c>
      <c r="AC675" t="str">
        <f t="shared" si="207"/>
        <v/>
      </c>
      <c r="AD675" t="str">
        <f t="shared" si="207"/>
        <v/>
      </c>
      <c r="AE675" t="str">
        <f t="shared" si="207"/>
        <v/>
      </c>
      <c r="AF675" t="str">
        <f t="shared" si="207"/>
        <v>IBC05SHOLIDAY WORKED- CHANGE OF STATION LEAVE USED</v>
      </c>
      <c r="AG675" t="str">
        <f t="shared" si="207"/>
        <v/>
      </c>
      <c r="AI675">
        <f t="shared" si="217"/>
        <v>1</v>
      </c>
      <c r="AJ675">
        <f t="shared" si="218"/>
        <v>448</v>
      </c>
      <c r="AK675" t="str">
        <f t="shared" si="219"/>
        <v>20181IBCCOSCHANGE OF STATION LEAVE USED</v>
      </c>
      <c r="AL675" t="str">
        <f t="shared" si="220"/>
        <v>CHANGE OF STATION LEAVE USED</v>
      </c>
      <c r="AM675" t="str">
        <f t="shared" si="221"/>
        <v>20181IBC05SHOLIDAY WORKED- CHANGE OF STATION LEAVE USED</v>
      </c>
      <c r="AN675" t="str">
        <f t="shared" si="222"/>
        <v>HOLIDAY WORKED- CHANGE OF STATION LEAVE USED</v>
      </c>
      <c r="AO675" s="13">
        <f t="shared" si="223"/>
        <v>0.7518525953134545</v>
      </c>
      <c r="AP675">
        <f t="shared" si="224"/>
        <v>1</v>
      </c>
      <c r="AQ675" t="str">
        <f t="shared" si="225"/>
        <v>IBCCOSCHANGE OF STATION LEAVE USEDIBC05SHOLIDAY WORKED- CHANGE OF STATION LEAVE USED</v>
      </c>
    </row>
    <row r="676" spans="1:43" x14ac:dyDescent="0.35">
      <c r="A676" s="18" t="s">
        <v>1837</v>
      </c>
      <c r="B676" t="s">
        <v>5</v>
      </c>
      <c r="C676" t="s">
        <v>6</v>
      </c>
      <c r="D676" s="18" t="s">
        <v>1837</v>
      </c>
      <c r="E676">
        <v>231</v>
      </c>
      <c r="F676" t="s">
        <v>69</v>
      </c>
      <c r="G676" s="13">
        <v>0.80479112044629519</v>
      </c>
      <c r="I676">
        <v>20181</v>
      </c>
      <c r="J676" t="str">
        <f t="shared" si="208"/>
        <v>20181IBC23ACREDIT HOURS - PAID20181IBC231CREDIT HOURS - USED</v>
      </c>
      <c r="K676" t="str">
        <f t="shared" si="209"/>
        <v>20181IBC23ACREDIT HOURS - PAID</v>
      </c>
      <c r="L676" t="str">
        <f t="shared" si="210"/>
        <v>20181IBC231CREDIT HOURS - USED</v>
      </c>
      <c r="M676" s="13">
        <f t="shared" si="211"/>
        <v>0.80479112044629519</v>
      </c>
      <c r="N676" s="13"/>
      <c r="O676" s="19">
        <v>666</v>
      </c>
      <c r="P676">
        <f t="shared" si="212"/>
        <v>3</v>
      </c>
      <c r="Q676">
        <f t="shared" si="213"/>
        <v>449</v>
      </c>
      <c r="R676">
        <f t="shared" si="214"/>
        <v>1</v>
      </c>
      <c r="S676" t="b">
        <f t="shared" si="215"/>
        <v>1</v>
      </c>
      <c r="T676" t="b">
        <f t="shared" si="216"/>
        <v>0</v>
      </c>
      <c r="W676" t="str">
        <f t="shared" si="206"/>
        <v/>
      </c>
      <c r="X676" t="str">
        <f t="shared" si="206"/>
        <v/>
      </c>
      <c r="Y676" t="str">
        <f t="shared" si="206"/>
        <v/>
      </c>
      <c r="Z676" t="str">
        <f t="shared" si="206"/>
        <v>IBC23ACREDIT HOURS - PAID</v>
      </c>
      <c r="AA676" t="str">
        <f t="shared" si="206"/>
        <v/>
      </c>
      <c r="AC676" t="str">
        <f t="shared" si="207"/>
        <v/>
      </c>
      <c r="AD676" t="str">
        <f t="shared" si="207"/>
        <v/>
      </c>
      <c r="AE676" t="str">
        <f t="shared" si="207"/>
        <v/>
      </c>
      <c r="AF676" t="str">
        <f t="shared" si="207"/>
        <v>IBC231CREDIT HOURS - USED</v>
      </c>
      <c r="AG676" t="str">
        <f t="shared" si="207"/>
        <v/>
      </c>
      <c r="AI676">
        <f t="shared" si="217"/>
        <v>1</v>
      </c>
      <c r="AJ676">
        <f t="shared" si="218"/>
        <v>449</v>
      </c>
      <c r="AK676" t="str">
        <f t="shared" si="219"/>
        <v>20181IBC23ACREDIT HOURS - PAID</v>
      </c>
      <c r="AL676" t="str">
        <f t="shared" si="220"/>
        <v>CREDIT HOURS - PAID</v>
      </c>
      <c r="AM676" t="str">
        <f t="shared" si="221"/>
        <v>20181IBC231CREDIT HOURS - USED</v>
      </c>
      <c r="AN676" t="str">
        <f t="shared" si="222"/>
        <v>CREDIT HOURS - USED</v>
      </c>
      <c r="AO676" s="13">
        <f t="shared" si="223"/>
        <v>0.80479112044629519</v>
      </c>
      <c r="AP676">
        <f t="shared" si="224"/>
        <v>1</v>
      </c>
      <c r="AQ676" t="str">
        <f t="shared" si="225"/>
        <v>IBC23ACREDIT HOURS - PAIDIBC231CREDIT HOURS - USED</v>
      </c>
    </row>
    <row r="677" spans="1:43" x14ac:dyDescent="0.35">
      <c r="A677" s="18" t="s">
        <v>1837</v>
      </c>
      <c r="B677" t="s">
        <v>5</v>
      </c>
      <c r="C677" t="s">
        <v>6</v>
      </c>
      <c r="D677" s="18" t="s">
        <v>1837</v>
      </c>
      <c r="E677">
        <v>239</v>
      </c>
      <c r="F677" t="s">
        <v>71</v>
      </c>
      <c r="G677" s="13">
        <v>0.75053597065765698</v>
      </c>
      <c r="I677">
        <v>20181</v>
      </c>
      <c r="J677" t="str">
        <f t="shared" si="208"/>
        <v>20181IBC23ACREDIT HOURS - PAID20181IBC239TRAVEL CREDIT HOURS - USED</v>
      </c>
      <c r="K677" t="str">
        <f t="shared" si="209"/>
        <v>20181IBC23ACREDIT HOURS - PAID</v>
      </c>
      <c r="L677" t="str">
        <f t="shared" si="210"/>
        <v>20181IBC239TRAVEL CREDIT HOURS - USED</v>
      </c>
      <c r="M677" s="13">
        <f t="shared" si="211"/>
        <v>0.75053597065765698</v>
      </c>
      <c r="N677" s="13"/>
      <c r="O677" s="19">
        <v>667</v>
      </c>
      <c r="P677">
        <f t="shared" si="212"/>
        <v>3</v>
      </c>
      <c r="Q677">
        <f t="shared" si="213"/>
        <v>449</v>
      </c>
      <c r="R677">
        <f t="shared" si="214"/>
        <v>2</v>
      </c>
      <c r="S677" t="b">
        <f t="shared" si="215"/>
        <v>1</v>
      </c>
      <c r="T677" t="b">
        <f t="shared" si="216"/>
        <v>0</v>
      </c>
      <c r="W677" t="str">
        <f t="shared" si="206"/>
        <v/>
      </c>
      <c r="X677" t="str">
        <f t="shared" si="206"/>
        <v/>
      </c>
      <c r="Y677" t="str">
        <f t="shared" si="206"/>
        <v/>
      </c>
      <c r="Z677" t="str">
        <f t="shared" si="206"/>
        <v>IBC23ACREDIT HOURS - PAID</v>
      </c>
      <c r="AA677" t="str">
        <f t="shared" si="206"/>
        <v/>
      </c>
      <c r="AC677" t="str">
        <f t="shared" si="207"/>
        <v/>
      </c>
      <c r="AD677" t="str">
        <f t="shared" si="207"/>
        <v/>
      </c>
      <c r="AE677" t="str">
        <f t="shared" si="207"/>
        <v/>
      </c>
      <c r="AF677" t="str">
        <f t="shared" si="207"/>
        <v>IBC239TRAVEL CREDIT HOURS - USED</v>
      </c>
      <c r="AG677" t="str">
        <f t="shared" si="207"/>
        <v/>
      </c>
      <c r="AI677">
        <f t="shared" si="217"/>
        <v>1</v>
      </c>
      <c r="AJ677">
        <f t="shared" si="218"/>
        <v>449</v>
      </c>
      <c r="AK677" t="str">
        <f t="shared" si="219"/>
        <v>20181IBC23ACREDIT HOURS - PAID</v>
      </c>
      <c r="AL677" t="str">
        <f t="shared" si="220"/>
        <v>CREDIT HOURS - PAID</v>
      </c>
      <c r="AM677" t="str">
        <f t="shared" si="221"/>
        <v>20181IBC239TRAVEL CREDIT HOURS - USED</v>
      </c>
      <c r="AN677" t="str">
        <f t="shared" si="222"/>
        <v>TRAVEL CREDIT HOURS - USED</v>
      </c>
      <c r="AO677" s="13">
        <f t="shared" si="223"/>
        <v>0.75053597065765698</v>
      </c>
      <c r="AP677">
        <f t="shared" si="224"/>
        <v>1</v>
      </c>
      <c r="AQ677" t="str">
        <f t="shared" si="225"/>
        <v>IBC23ACREDIT HOURS - PAIDIBC239TRAVEL CREDIT HOURS - USED</v>
      </c>
    </row>
    <row r="678" spans="1:43" x14ac:dyDescent="0.35">
      <c r="A678" s="18" t="s">
        <v>1837</v>
      </c>
      <c r="B678" t="s">
        <v>5</v>
      </c>
      <c r="C678" t="s">
        <v>6</v>
      </c>
      <c r="D678" s="18" t="s">
        <v>1837</v>
      </c>
      <c r="E678">
        <v>232</v>
      </c>
      <c r="F678" t="s">
        <v>30</v>
      </c>
      <c r="G678" s="13">
        <v>0.74196683716960488</v>
      </c>
      <c r="I678">
        <v>20181</v>
      </c>
      <c r="J678" t="str">
        <f t="shared" si="208"/>
        <v>20181IBC23ACREDIT HOURS - PAID20181IBC232CREDIT HOURS - LUMP SUM PAY</v>
      </c>
      <c r="K678" t="str">
        <f t="shared" si="209"/>
        <v>20181IBC23ACREDIT HOURS - PAID</v>
      </c>
      <c r="L678" t="str">
        <f t="shared" si="210"/>
        <v>20181IBC232CREDIT HOURS - LUMP SUM PAY</v>
      </c>
      <c r="M678" s="13">
        <f t="shared" si="211"/>
        <v>0.74196683716960488</v>
      </c>
      <c r="N678" s="13"/>
      <c r="O678" s="19">
        <v>668</v>
      </c>
      <c r="P678">
        <f t="shared" si="212"/>
        <v>3</v>
      </c>
      <c r="Q678">
        <f t="shared" si="213"/>
        <v>449</v>
      </c>
      <c r="R678">
        <f t="shared" si="214"/>
        <v>3</v>
      </c>
      <c r="S678" t="b">
        <f t="shared" si="215"/>
        <v>1</v>
      </c>
      <c r="T678" t="b">
        <f t="shared" si="216"/>
        <v>0</v>
      </c>
      <c r="W678" t="str">
        <f t="shared" si="206"/>
        <v/>
      </c>
      <c r="X678" t="str">
        <f t="shared" si="206"/>
        <v/>
      </c>
      <c r="Y678" t="str">
        <f t="shared" si="206"/>
        <v/>
      </c>
      <c r="Z678" t="str">
        <f t="shared" si="206"/>
        <v>IBC23ACREDIT HOURS - PAID</v>
      </c>
      <c r="AA678" t="str">
        <f t="shared" si="206"/>
        <v/>
      </c>
      <c r="AC678" t="str">
        <f t="shared" si="207"/>
        <v/>
      </c>
      <c r="AD678" t="str">
        <f t="shared" si="207"/>
        <v/>
      </c>
      <c r="AE678" t="str">
        <f t="shared" si="207"/>
        <v/>
      </c>
      <c r="AF678" t="str">
        <f t="shared" si="207"/>
        <v>IBC232CREDIT HOURS - LUMP SUM PAY</v>
      </c>
      <c r="AG678" t="str">
        <f t="shared" si="207"/>
        <v/>
      </c>
      <c r="AI678">
        <f t="shared" si="217"/>
        <v>1</v>
      </c>
      <c r="AJ678">
        <f t="shared" si="218"/>
        <v>449</v>
      </c>
      <c r="AK678" t="str">
        <f t="shared" si="219"/>
        <v>20181IBC23ACREDIT HOURS - PAID</v>
      </c>
      <c r="AL678" t="str">
        <f t="shared" si="220"/>
        <v>CREDIT HOURS - PAID</v>
      </c>
      <c r="AM678" t="str">
        <f t="shared" si="221"/>
        <v>20181IBC232CREDIT HOURS - LUMP SUM PAY</v>
      </c>
      <c r="AN678" t="str">
        <f t="shared" si="222"/>
        <v>CREDIT HOURS - LUMP SUM PAY</v>
      </c>
      <c r="AO678" s="13">
        <f t="shared" si="223"/>
        <v>0.74196683716960488</v>
      </c>
      <c r="AP678">
        <f t="shared" si="224"/>
        <v>1</v>
      </c>
      <c r="AQ678" t="str">
        <f t="shared" si="225"/>
        <v>IBC23ACREDIT HOURS - PAIDIBC232CREDIT HOURS - LUMP SUM PAY</v>
      </c>
    </row>
    <row r="679" spans="1:43" x14ac:dyDescent="0.35">
      <c r="A679" s="18" t="s">
        <v>1837</v>
      </c>
      <c r="B679" t="s">
        <v>7</v>
      </c>
      <c r="C679" t="s">
        <v>8</v>
      </c>
      <c r="D679" s="18" t="s">
        <v>1837</v>
      </c>
      <c r="E679" t="s">
        <v>11</v>
      </c>
      <c r="F679" t="s">
        <v>12</v>
      </c>
      <c r="G679" s="13">
        <v>0.77960144957481392</v>
      </c>
      <c r="I679">
        <v>20181</v>
      </c>
      <c r="J679" t="str">
        <f t="shared" si="208"/>
        <v>20181IBC05AHOLIDAY WORKED- ADMINISTRATIVE LEAVE - OTHER - USED20181IBC05CHOLIDAY WORKED- ADMINISTRATIVE LEAVE - COURT - USED</v>
      </c>
      <c r="K679" t="str">
        <f t="shared" si="209"/>
        <v>20181IBC05AHOLIDAY WORKED- ADMINISTRATIVE LEAVE - OTHER - USED</v>
      </c>
      <c r="L679" t="str">
        <f t="shared" si="210"/>
        <v>20181IBC05CHOLIDAY WORKED- ADMINISTRATIVE LEAVE - COURT - USED</v>
      </c>
      <c r="M679" s="13">
        <f t="shared" si="211"/>
        <v>0.77960144957481392</v>
      </c>
      <c r="N679" s="13"/>
      <c r="O679" s="19">
        <v>669</v>
      </c>
      <c r="P679">
        <f t="shared" si="212"/>
        <v>3</v>
      </c>
      <c r="Q679">
        <f t="shared" si="213"/>
        <v>450</v>
      </c>
      <c r="R679">
        <f t="shared" si="214"/>
        <v>1</v>
      </c>
      <c r="S679" t="b">
        <f t="shared" si="215"/>
        <v>1</v>
      </c>
      <c r="T679" t="b">
        <f t="shared" si="216"/>
        <v>0</v>
      </c>
      <c r="W679" t="str">
        <f t="shared" si="206"/>
        <v/>
      </c>
      <c r="X679" t="str">
        <f t="shared" si="206"/>
        <v/>
      </c>
      <c r="Y679" t="str">
        <f t="shared" si="206"/>
        <v/>
      </c>
      <c r="Z679" t="str">
        <f t="shared" si="206"/>
        <v>IBC05AHOLIDAY WORKED- ADMINISTRATIVE LEAVE - OTHER - USED</v>
      </c>
      <c r="AA679" t="str">
        <f t="shared" si="206"/>
        <v/>
      </c>
      <c r="AC679" t="str">
        <f t="shared" si="207"/>
        <v/>
      </c>
      <c r="AD679" t="str">
        <f t="shared" si="207"/>
        <v/>
      </c>
      <c r="AE679" t="str">
        <f t="shared" si="207"/>
        <v/>
      </c>
      <c r="AF679" t="str">
        <f t="shared" si="207"/>
        <v>IBC05CHOLIDAY WORKED- ADMINISTRATIVE LEAVE - COURT - USED</v>
      </c>
      <c r="AG679" t="str">
        <f t="shared" si="207"/>
        <v/>
      </c>
      <c r="AI679">
        <f t="shared" si="217"/>
        <v>1</v>
      </c>
      <c r="AJ679">
        <f t="shared" si="218"/>
        <v>450</v>
      </c>
      <c r="AK679" t="str">
        <f t="shared" si="219"/>
        <v>20181IBC05AHOLIDAY WORKED- ADMINISTRATIVE LEAVE - OTHER - USED</v>
      </c>
      <c r="AL679" t="str">
        <f t="shared" si="220"/>
        <v>HOLIDAY WORKED- ADMINISTRATIVE LEAVE - OTHER - USED</v>
      </c>
      <c r="AM679" t="str">
        <f t="shared" si="221"/>
        <v>20181IBC05CHOLIDAY WORKED- ADMINISTRATIVE LEAVE - COURT - USED</v>
      </c>
      <c r="AN679" t="str">
        <f t="shared" si="222"/>
        <v>HOLIDAY WORKED- ADMINISTRATIVE LEAVE - COURT - USED</v>
      </c>
      <c r="AO679" s="13">
        <f t="shared" si="223"/>
        <v>0.77960144957481392</v>
      </c>
      <c r="AP679">
        <f t="shared" si="224"/>
        <v>1</v>
      </c>
      <c r="AQ679" t="str">
        <f t="shared" si="225"/>
        <v>IBC05AHOLIDAY WORKED- ADMINISTRATIVE LEAVE - OTHER - USEDIBC05CHOLIDAY WORKED- ADMINISTRATIVE LEAVE - COURT - USED</v>
      </c>
    </row>
    <row r="680" spans="1:43" x14ac:dyDescent="0.35">
      <c r="A680" s="18" t="s">
        <v>1837</v>
      </c>
      <c r="B680" t="s">
        <v>7</v>
      </c>
      <c r="C680" t="s">
        <v>8</v>
      </c>
      <c r="D680" s="18" t="s">
        <v>1837</v>
      </c>
      <c r="E680" t="s">
        <v>25</v>
      </c>
      <c r="F680" t="s">
        <v>26</v>
      </c>
      <c r="G680" s="13">
        <v>0.77552241004205069</v>
      </c>
      <c r="I680">
        <v>20181</v>
      </c>
      <c r="J680" t="str">
        <f t="shared" si="208"/>
        <v>20181IBC05AHOLIDAY WORKED- ADMINISTRATIVE LEAVE - OTHER - USED20181IBC05WHOLIDAY WORKED- ADMINISTRATIVE LEAVE - WEATHER - USED</v>
      </c>
      <c r="K680" t="str">
        <f t="shared" si="209"/>
        <v>20181IBC05AHOLIDAY WORKED- ADMINISTRATIVE LEAVE - OTHER - USED</v>
      </c>
      <c r="L680" t="str">
        <f t="shared" si="210"/>
        <v>20181IBC05WHOLIDAY WORKED- ADMINISTRATIVE LEAVE - WEATHER - USED</v>
      </c>
      <c r="M680" s="13">
        <f t="shared" si="211"/>
        <v>0.77552241004205069</v>
      </c>
      <c r="N680" s="13"/>
      <c r="O680" s="19">
        <v>670</v>
      </c>
      <c r="P680">
        <f t="shared" si="212"/>
        <v>3</v>
      </c>
      <c r="Q680">
        <f t="shared" si="213"/>
        <v>450</v>
      </c>
      <c r="R680">
        <f t="shared" si="214"/>
        <v>2</v>
      </c>
      <c r="S680" t="b">
        <f t="shared" si="215"/>
        <v>1</v>
      </c>
      <c r="T680" t="b">
        <f t="shared" si="216"/>
        <v>0</v>
      </c>
      <c r="W680" t="str">
        <f t="shared" si="206"/>
        <v/>
      </c>
      <c r="X680" t="str">
        <f t="shared" si="206"/>
        <v/>
      </c>
      <c r="Y680" t="str">
        <f t="shared" si="206"/>
        <v/>
      </c>
      <c r="Z680" t="str">
        <f t="shared" si="206"/>
        <v>IBC05AHOLIDAY WORKED- ADMINISTRATIVE LEAVE - OTHER - USED</v>
      </c>
      <c r="AA680" t="str">
        <f t="shared" si="206"/>
        <v/>
      </c>
      <c r="AC680" t="str">
        <f t="shared" si="207"/>
        <v/>
      </c>
      <c r="AD680" t="str">
        <f t="shared" si="207"/>
        <v/>
      </c>
      <c r="AE680" t="str">
        <f t="shared" si="207"/>
        <v/>
      </c>
      <c r="AF680" t="str">
        <f t="shared" si="207"/>
        <v>IBC05WHOLIDAY WORKED- ADMINISTRATIVE LEAVE - WEATHER - USED</v>
      </c>
      <c r="AG680" t="str">
        <f t="shared" si="207"/>
        <v/>
      </c>
      <c r="AI680">
        <f t="shared" si="217"/>
        <v>1</v>
      </c>
      <c r="AJ680">
        <f t="shared" si="218"/>
        <v>450</v>
      </c>
      <c r="AK680" t="str">
        <f t="shared" si="219"/>
        <v>20181IBC05AHOLIDAY WORKED- ADMINISTRATIVE LEAVE - OTHER - USED</v>
      </c>
      <c r="AL680" t="str">
        <f t="shared" si="220"/>
        <v>HOLIDAY WORKED- ADMINISTRATIVE LEAVE - OTHER - USED</v>
      </c>
      <c r="AM680" t="str">
        <f t="shared" si="221"/>
        <v>20181IBC05WHOLIDAY WORKED- ADMINISTRATIVE LEAVE - WEATHER - USED</v>
      </c>
      <c r="AN680" t="str">
        <f t="shared" si="222"/>
        <v>HOLIDAY WORKED- ADMINISTRATIVE LEAVE - WEATHER - USED</v>
      </c>
      <c r="AO680" s="13">
        <f t="shared" si="223"/>
        <v>0.77552241004205069</v>
      </c>
      <c r="AP680">
        <f t="shared" si="224"/>
        <v>1</v>
      </c>
      <c r="AQ680" t="str">
        <f t="shared" si="225"/>
        <v>IBC05AHOLIDAY WORKED- ADMINISTRATIVE LEAVE - OTHER - USEDIBC05WHOLIDAY WORKED- ADMINISTRATIVE LEAVE - WEATHER - USED</v>
      </c>
    </row>
    <row r="681" spans="1:43" x14ac:dyDescent="0.35">
      <c r="A681" s="18" t="s">
        <v>1837</v>
      </c>
      <c r="B681" t="s">
        <v>7</v>
      </c>
      <c r="C681" t="s">
        <v>8</v>
      </c>
      <c r="D681" s="18" t="s">
        <v>1837</v>
      </c>
      <c r="E681" t="s">
        <v>9</v>
      </c>
      <c r="F681" t="s">
        <v>10</v>
      </c>
      <c r="G681" s="13">
        <v>0.75540222790768619</v>
      </c>
      <c r="I681">
        <v>20181</v>
      </c>
      <c r="J681" t="str">
        <f t="shared" si="208"/>
        <v>20181IBC05AHOLIDAY WORKED- ADMINISTRATIVE LEAVE - OTHER - USED20181IBC05BHOLIDAY WORKED- ADMINISTRATIVE LEAVE - BLOOD DONATION USED</v>
      </c>
      <c r="K681" t="str">
        <f t="shared" si="209"/>
        <v>20181IBC05AHOLIDAY WORKED- ADMINISTRATIVE LEAVE - OTHER - USED</v>
      </c>
      <c r="L681" t="str">
        <f t="shared" si="210"/>
        <v>20181IBC05BHOLIDAY WORKED- ADMINISTRATIVE LEAVE - BLOOD DONATION USED</v>
      </c>
      <c r="M681" s="13">
        <f t="shared" si="211"/>
        <v>0.75540222790768619</v>
      </c>
      <c r="N681" s="13"/>
      <c r="O681" s="19">
        <v>671</v>
      </c>
      <c r="P681">
        <f t="shared" si="212"/>
        <v>3</v>
      </c>
      <c r="Q681">
        <f t="shared" si="213"/>
        <v>450</v>
      </c>
      <c r="R681">
        <f t="shared" si="214"/>
        <v>3</v>
      </c>
      <c r="S681" t="b">
        <f t="shared" si="215"/>
        <v>1</v>
      </c>
      <c r="T681" t="b">
        <f t="shared" si="216"/>
        <v>0</v>
      </c>
      <c r="W681" t="str">
        <f t="shared" si="206"/>
        <v/>
      </c>
      <c r="X681" t="str">
        <f t="shared" si="206"/>
        <v/>
      </c>
      <c r="Y681" t="str">
        <f t="shared" si="206"/>
        <v/>
      </c>
      <c r="Z681" t="str">
        <f t="shared" si="206"/>
        <v>IBC05AHOLIDAY WORKED- ADMINISTRATIVE LEAVE - OTHER - USED</v>
      </c>
      <c r="AA681" t="str">
        <f t="shared" si="206"/>
        <v/>
      </c>
      <c r="AC681" t="str">
        <f t="shared" si="207"/>
        <v/>
      </c>
      <c r="AD681" t="str">
        <f t="shared" si="207"/>
        <v/>
      </c>
      <c r="AE681" t="str">
        <f t="shared" si="207"/>
        <v/>
      </c>
      <c r="AF681" t="str">
        <f t="shared" si="207"/>
        <v>IBC05BHOLIDAY WORKED- ADMINISTRATIVE LEAVE - BLOOD DONATION USED</v>
      </c>
      <c r="AG681" t="str">
        <f t="shared" si="207"/>
        <v/>
      </c>
      <c r="AI681">
        <f t="shared" si="217"/>
        <v>1</v>
      </c>
      <c r="AJ681">
        <f t="shared" si="218"/>
        <v>450</v>
      </c>
      <c r="AK681" t="str">
        <f t="shared" si="219"/>
        <v>20181IBC05AHOLIDAY WORKED- ADMINISTRATIVE LEAVE - OTHER - USED</v>
      </c>
      <c r="AL681" t="str">
        <f t="shared" si="220"/>
        <v>HOLIDAY WORKED- ADMINISTRATIVE LEAVE - OTHER - USED</v>
      </c>
      <c r="AM681" t="str">
        <f t="shared" si="221"/>
        <v>20181IBC05BHOLIDAY WORKED- ADMINISTRATIVE LEAVE - BLOOD DONATION USED</v>
      </c>
      <c r="AN681" t="str">
        <f t="shared" si="222"/>
        <v>HOLIDAY WORKED- ADMINISTRATIVE LEAVE - BLOOD DONATION USED</v>
      </c>
      <c r="AO681" s="13">
        <f t="shared" si="223"/>
        <v>0.75540222790768619</v>
      </c>
      <c r="AP681">
        <f t="shared" si="224"/>
        <v>1</v>
      </c>
      <c r="AQ681" t="str">
        <f t="shared" si="225"/>
        <v>IBC05AHOLIDAY WORKED- ADMINISTRATIVE LEAVE - OTHER - USEDIBC05BHOLIDAY WORKED- ADMINISTRATIVE LEAVE - BLOOD DONATION USED</v>
      </c>
    </row>
    <row r="682" spans="1:43" x14ac:dyDescent="0.35">
      <c r="A682" s="18" t="s">
        <v>1837</v>
      </c>
      <c r="B682" t="s">
        <v>9</v>
      </c>
      <c r="C682" t="s">
        <v>10</v>
      </c>
      <c r="D682" s="18" t="s">
        <v>1837</v>
      </c>
      <c r="E682">
        <v>68</v>
      </c>
      <c r="F682" t="s">
        <v>46</v>
      </c>
      <c r="G682" s="13">
        <v>0.70243902439024386</v>
      </c>
      <c r="I682">
        <v>20181</v>
      </c>
      <c r="J682" t="str">
        <f t="shared" si="208"/>
        <v>20181IBC05BHOLIDAY WORKED- ADMINISTRATIVE LEAVE - BLOOD DONATION USED20181IBC68ADMINISTRATIVE LEAVE - BLOOD DONATION - USED</v>
      </c>
      <c r="K682" t="str">
        <f t="shared" si="209"/>
        <v>20181IBC05BHOLIDAY WORKED- ADMINISTRATIVE LEAVE - BLOOD DONATION USED</v>
      </c>
      <c r="L682" t="str">
        <f t="shared" si="210"/>
        <v>20181IBC68ADMINISTRATIVE LEAVE - BLOOD DONATION - USED</v>
      </c>
      <c r="M682" s="13">
        <f t="shared" si="211"/>
        <v>0.70243902439024386</v>
      </c>
      <c r="N682" s="13"/>
      <c r="O682" s="19">
        <v>672</v>
      </c>
      <c r="P682">
        <f t="shared" si="212"/>
        <v>1</v>
      </c>
      <c r="Q682">
        <f t="shared" si="213"/>
        <v>451</v>
      </c>
      <c r="R682">
        <f t="shared" si="214"/>
        <v>1</v>
      </c>
      <c r="S682" t="b">
        <f t="shared" si="215"/>
        <v>1</v>
      </c>
      <c r="T682" t="b">
        <f t="shared" si="216"/>
        <v>0</v>
      </c>
      <c r="W682" t="str">
        <f t="shared" si="206"/>
        <v/>
      </c>
      <c r="X682" t="str">
        <f t="shared" si="206"/>
        <v/>
      </c>
      <c r="Y682" t="str">
        <f t="shared" si="206"/>
        <v/>
      </c>
      <c r="Z682" t="str">
        <f t="shared" si="206"/>
        <v>IBC05BHOLIDAY WORKED- ADMINISTRATIVE LEAVE - BLOOD DONATION USED</v>
      </c>
      <c r="AA682" t="str">
        <f t="shared" si="206"/>
        <v/>
      </c>
      <c r="AC682" t="str">
        <f t="shared" si="207"/>
        <v/>
      </c>
      <c r="AD682" t="str">
        <f t="shared" si="207"/>
        <v/>
      </c>
      <c r="AE682" t="str">
        <f t="shared" si="207"/>
        <v/>
      </c>
      <c r="AF682" t="str">
        <f t="shared" si="207"/>
        <v>IBC68ADMINISTRATIVE LEAVE - BLOOD DONATION - USED</v>
      </c>
      <c r="AG682" t="str">
        <f t="shared" si="207"/>
        <v/>
      </c>
      <c r="AI682">
        <f t="shared" si="217"/>
        <v>1</v>
      </c>
      <c r="AJ682">
        <f t="shared" si="218"/>
        <v>451</v>
      </c>
      <c r="AK682" t="str">
        <f t="shared" si="219"/>
        <v>20181IBC05BHOLIDAY WORKED- ADMINISTRATIVE LEAVE - BLOOD DONATION USED</v>
      </c>
      <c r="AL682" t="str">
        <f t="shared" si="220"/>
        <v>HOLIDAY WORKED- ADMINISTRATIVE LEAVE - BLOOD DONATION USED</v>
      </c>
      <c r="AM682" t="str">
        <f t="shared" si="221"/>
        <v>20181IBC68ADMINISTRATIVE LEAVE - BLOOD DONATION - USED</v>
      </c>
      <c r="AN682" t="str">
        <f t="shared" si="222"/>
        <v>ADMINISTRATIVE LEAVE - BLOOD DONATION - USED</v>
      </c>
      <c r="AO682" s="13">
        <f t="shared" si="223"/>
        <v>0.70243902439024386</v>
      </c>
      <c r="AP682">
        <f t="shared" si="224"/>
        <v>1</v>
      </c>
      <c r="AQ682" t="str">
        <f t="shared" si="225"/>
        <v>IBC05BHOLIDAY WORKED- ADMINISTRATIVE LEAVE - BLOOD DONATION USEDIBC68ADMINISTRATIVE LEAVE - BLOOD DONATION - USED</v>
      </c>
    </row>
    <row r="683" spans="1:43" x14ac:dyDescent="0.35">
      <c r="A683" s="18" t="s">
        <v>1837</v>
      </c>
      <c r="B683" t="s">
        <v>11</v>
      </c>
      <c r="C683" t="s">
        <v>12</v>
      </c>
      <c r="D683" s="18" t="s">
        <v>1837</v>
      </c>
      <c r="E683" t="s">
        <v>7</v>
      </c>
      <c r="F683" t="s">
        <v>8</v>
      </c>
      <c r="G683" s="13">
        <v>0.77960144957481392</v>
      </c>
      <c r="I683">
        <v>20181</v>
      </c>
      <c r="J683" t="str">
        <f t="shared" si="208"/>
        <v>20181IBC05CHOLIDAY WORKED- ADMINISTRATIVE LEAVE - COURT - USED20181IBC05AHOLIDAY WORKED- ADMINISTRATIVE LEAVE - OTHER - USED</v>
      </c>
      <c r="K683" t="str">
        <f t="shared" si="209"/>
        <v>20181IBC05CHOLIDAY WORKED- ADMINISTRATIVE LEAVE - COURT - USED</v>
      </c>
      <c r="L683" t="str">
        <f t="shared" si="210"/>
        <v>20181IBC05AHOLIDAY WORKED- ADMINISTRATIVE LEAVE - OTHER - USED</v>
      </c>
      <c r="M683" s="13">
        <f t="shared" si="211"/>
        <v>0.77960144957481392</v>
      </c>
      <c r="N683" s="13"/>
      <c r="O683" s="19">
        <v>673</v>
      </c>
      <c r="P683">
        <f t="shared" si="212"/>
        <v>3</v>
      </c>
      <c r="Q683">
        <f t="shared" si="213"/>
        <v>452</v>
      </c>
      <c r="R683">
        <f t="shared" si="214"/>
        <v>1</v>
      </c>
      <c r="S683" t="b">
        <f t="shared" si="215"/>
        <v>1</v>
      </c>
      <c r="T683" t="b">
        <f t="shared" si="216"/>
        <v>0</v>
      </c>
      <c r="W683" t="str">
        <f t="shared" si="206"/>
        <v/>
      </c>
      <c r="X683" t="str">
        <f t="shared" si="206"/>
        <v/>
      </c>
      <c r="Y683" t="str">
        <f t="shared" si="206"/>
        <v/>
      </c>
      <c r="Z683" t="str">
        <f t="shared" si="206"/>
        <v>IBC05CHOLIDAY WORKED- ADMINISTRATIVE LEAVE - COURT - USED</v>
      </c>
      <c r="AA683" t="str">
        <f t="shared" si="206"/>
        <v/>
      </c>
      <c r="AC683" t="str">
        <f t="shared" si="207"/>
        <v/>
      </c>
      <c r="AD683" t="str">
        <f t="shared" si="207"/>
        <v/>
      </c>
      <c r="AE683" t="str">
        <f t="shared" si="207"/>
        <v/>
      </c>
      <c r="AF683" t="str">
        <f t="shared" si="207"/>
        <v>IBC05AHOLIDAY WORKED- ADMINISTRATIVE LEAVE - OTHER - USED</v>
      </c>
      <c r="AG683" t="str">
        <f t="shared" si="207"/>
        <v/>
      </c>
      <c r="AI683">
        <f t="shared" si="217"/>
        <v>1</v>
      </c>
      <c r="AJ683">
        <f t="shared" si="218"/>
        <v>452</v>
      </c>
      <c r="AK683" t="str">
        <f t="shared" si="219"/>
        <v>20181IBC05CHOLIDAY WORKED- ADMINISTRATIVE LEAVE - COURT - USED</v>
      </c>
      <c r="AL683" t="str">
        <f t="shared" si="220"/>
        <v>HOLIDAY WORKED- ADMINISTRATIVE LEAVE - COURT - USED</v>
      </c>
      <c r="AM683" t="str">
        <f t="shared" si="221"/>
        <v>20181IBC05AHOLIDAY WORKED- ADMINISTRATIVE LEAVE - OTHER - USED</v>
      </c>
      <c r="AN683" t="str">
        <f t="shared" si="222"/>
        <v>HOLIDAY WORKED- ADMINISTRATIVE LEAVE - OTHER - USED</v>
      </c>
      <c r="AO683" s="13">
        <f t="shared" si="223"/>
        <v>0.77960144957481392</v>
      </c>
      <c r="AP683">
        <f t="shared" si="224"/>
        <v>1</v>
      </c>
      <c r="AQ683" t="str">
        <f t="shared" si="225"/>
        <v>IBC05CHOLIDAY WORKED- ADMINISTRATIVE LEAVE - COURT - USEDIBC05AHOLIDAY WORKED- ADMINISTRATIVE LEAVE - OTHER - USED</v>
      </c>
    </row>
    <row r="684" spans="1:43" x14ac:dyDescent="0.35">
      <c r="A684" s="18" t="s">
        <v>1837</v>
      </c>
      <c r="B684" t="s">
        <v>11</v>
      </c>
      <c r="C684" t="s">
        <v>12</v>
      </c>
      <c r="D684" s="18" t="s">
        <v>1837</v>
      </c>
      <c r="E684" t="s">
        <v>25</v>
      </c>
      <c r="F684" t="s">
        <v>26</v>
      </c>
      <c r="G684" s="13">
        <v>0.74897747461244346</v>
      </c>
      <c r="I684">
        <v>20181</v>
      </c>
      <c r="J684" t="str">
        <f t="shared" si="208"/>
        <v>20181IBC05CHOLIDAY WORKED- ADMINISTRATIVE LEAVE - COURT - USED20181IBC05WHOLIDAY WORKED- ADMINISTRATIVE LEAVE - WEATHER - USED</v>
      </c>
      <c r="K684" t="str">
        <f t="shared" si="209"/>
        <v>20181IBC05CHOLIDAY WORKED- ADMINISTRATIVE LEAVE - COURT - USED</v>
      </c>
      <c r="L684" t="str">
        <f t="shared" si="210"/>
        <v>20181IBC05WHOLIDAY WORKED- ADMINISTRATIVE LEAVE - WEATHER - USED</v>
      </c>
      <c r="M684" s="13">
        <f t="shared" si="211"/>
        <v>0.74897747461244346</v>
      </c>
      <c r="N684" s="13"/>
      <c r="O684" s="19">
        <v>674</v>
      </c>
      <c r="P684">
        <f t="shared" si="212"/>
        <v>3</v>
      </c>
      <c r="Q684">
        <f t="shared" si="213"/>
        <v>452</v>
      </c>
      <c r="R684">
        <f t="shared" si="214"/>
        <v>2</v>
      </c>
      <c r="S684" t="b">
        <f t="shared" si="215"/>
        <v>1</v>
      </c>
      <c r="T684" t="b">
        <f t="shared" si="216"/>
        <v>0</v>
      </c>
      <c r="W684" t="str">
        <f t="shared" si="206"/>
        <v/>
      </c>
      <c r="X684" t="str">
        <f t="shared" si="206"/>
        <v/>
      </c>
      <c r="Y684" t="str">
        <f t="shared" si="206"/>
        <v/>
      </c>
      <c r="Z684" t="str">
        <f t="shared" si="206"/>
        <v>IBC05CHOLIDAY WORKED- ADMINISTRATIVE LEAVE - COURT - USED</v>
      </c>
      <c r="AA684" t="str">
        <f t="shared" si="206"/>
        <v/>
      </c>
      <c r="AC684" t="str">
        <f t="shared" si="207"/>
        <v/>
      </c>
      <c r="AD684" t="str">
        <f t="shared" si="207"/>
        <v/>
      </c>
      <c r="AE684" t="str">
        <f t="shared" si="207"/>
        <v/>
      </c>
      <c r="AF684" t="str">
        <f t="shared" si="207"/>
        <v>IBC05WHOLIDAY WORKED- ADMINISTRATIVE LEAVE - WEATHER - USED</v>
      </c>
      <c r="AG684" t="str">
        <f t="shared" si="207"/>
        <v/>
      </c>
      <c r="AI684">
        <f t="shared" si="217"/>
        <v>1</v>
      </c>
      <c r="AJ684">
        <f t="shared" si="218"/>
        <v>452</v>
      </c>
      <c r="AK684" t="str">
        <f t="shared" si="219"/>
        <v>20181IBC05CHOLIDAY WORKED- ADMINISTRATIVE LEAVE - COURT - USED</v>
      </c>
      <c r="AL684" t="str">
        <f t="shared" si="220"/>
        <v>HOLIDAY WORKED- ADMINISTRATIVE LEAVE - COURT - USED</v>
      </c>
      <c r="AM684" t="str">
        <f t="shared" si="221"/>
        <v>20181IBC05WHOLIDAY WORKED- ADMINISTRATIVE LEAVE - WEATHER - USED</v>
      </c>
      <c r="AN684" t="str">
        <f t="shared" si="222"/>
        <v>HOLIDAY WORKED- ADMINISTRATIVE LEAVE - WEATHER - USED</v>
      </c>
      <c r="AO684" s="13">
        <f t="shared" si="223"/>
        <v>0.74897747461244346</v>
      </c>
      <c r="AP684">
        <f t="shared" si="224"/>
        <v>1</v>
      </c>
      <c r="AQ684" t="str">
        <f t="shared" si="225"/>
        <v>IBC05CHOLIDAY WORKED- ADMINISTRATIVE LEAVE - COURT - USEDIBC05WHOLIDAY WORKED- ADMINISTRATIVE LEAVE - WEATHER - USED</v>
      </c>
    </row>
    <row r="685" spans="1:43" x14ac:dyDescent="0.35">
      <c r="A685" s="18" t="s">
        <v>1837</v>
      </c>
      <c r="B685" t="s">
        <v>11</v>
      </c>
      <c r="C685" t="s">
        <v>12</v>
      </c>
      <c r="D685" s="18" t="s">
        <v>1837</v>
      </c>
      <c r="E685" t="s">
        <v>9</v>
      </c>
      <c r="F685" t="s">
        <v>10</v>
      </c>
      <c r="G685" s="13">
        <v>0.72992723938803084</v>
      </c>
      <c r="I685">
        <v>20181</v>
      </c>
      <c r="J685" t="str">
        <f t="shared" si="208"/>
        <v>20181IBC05CHOLIDAY WORKED- ADMINISTRATIVE LEAVE - COURT - USED20181IBC05BHOLIDAY WORKED- ADMINISTRATIVE LEAVE - BLOOD DONATION USED</v>
      </c>
      <c r="K685" t="str">
        <f t="shared" si="209"/>
        <v>20181IBC05CHOLIDAY WORKED- ADMINISTRATIVE LEAVE - COURT - USED</v>
      </c>
      <c r="L685" t="str">
        <f t="shared" si="210"/>
        <v>20181IBC05BHOLIDAY WORKED- ADMINISTRATIVE LEAVE - BLOOD DONATION USED</v>
      </c>
      <c r="M685" s="13">
        <f t="shared" si="211"/>
        <v>0.72992723938803084</v>
      </c>
      <c r="N685" s="13"/>
      <c r="O685" s="19">
        <v>675</v>
      </c>
      <c r="P685">
        <f t="shared" si="212"/>
        <v>3</v>
      </c>
      <c r="Q685">
        <f t="shared" si="213"/>
        <v>452</v>
      </c>
      <c r="R685">
        <f t="shared" si="214"/>
        <v>3</v>
      </c>
      <c r="S685" t="b">
        <f t="shared" si="215"/>
        <v>1</v>
      </c>
      <c r="T685" t="b">
        <f t="shared" si="216"/>
        <v>0</v>
      </c>
      <c r="W685" t="str">
        <f t="shared" si="206"/>
        <v/>
      </c>
      <c r="X685" t="str">
        <f t="shared" si="206"/>
        <v/>
      </c>
      <c r="Y685" t="str">
        <f t="shared" si="206"/>
        <v/>
      </c>
      <c r="Z685" t="str">
        <f t="shared" si="206"/>
        <v>IBC05CHOLIDAY WORKED- ADMINISTRATIVE LEAVE - COURT - USED</v>
      </c>
      <c r="AA685" t="str">
        <f t="shared" si="206"/>
        <v/>
      </c>
      <c r="AC685" t="str">
        <f t="shared" si="207"/>
        <v/>
      </c>
      <c r="AD685" t="str">
        <f t="shared" si="207"/>
        <v/>
      </c>
      <c r="AE685" t="str">
        <f t="shared" si="207"/>
        <v/>
      </c>
      <c r="AF685" t="str">
        <f t="shared" si="207"/>
        <v>IBC05BHOLIDAY WORKED- ADMINISTRATIVE LEAVE - BLOOD DONATION USED</v>
      </c>
      <c r="AG685" t="str">
        <f t="shared" si="207"/>
        <v/>
      </c>
      <c r="AI685">
        <f t="shared" si="217"/>
        <v>1</v>
      </c>
      <c r="AJ685">
        <f t="shared" si="218"/>
        <v>452</v>
      </c>
      <c r="AK685" t="str">
        <f t="shared" si="219"/>
        <v>20181IBC05CHOLIDAY WORKED- ADMINISTRATIVE LEAVE - COURT - USED</v>
      </c>
      <c r="AL685" t="str">
        <f t="shared" si="220"/>
        <v>HOLIDAY WORKED- ADMINISTRATIVE LEAVE - COURT - USED</v>
      </c>
      <c r="AM685" t="str">
        <f t="shared" si="221"/>
        <v>20181IBC05BHOLIDAY WORKED- ADMINISTRATIVE LEAVE - BLOOD DONATION USED</v>
      </c>
      <c r="AN685" t="str">
        <f t="shared" si="222"/>
        <v>HOLIDAY WORKED- ADMINISTRATIVE LEAVE - BLOOD DONATION USED</v>
      </c>
      <c r="AO685" s="13">
        <f t="shared" si="223"/>
        <v>0.72992723938803084</v>
      </c>
      <c r="AP685">
        <f t="shared" si="224"/>
        <v>1</v>
      </c>
      <c r="AQ685" t="str">
        <f t="shared" si="225"/>
        <v>IBC05CHOLIDAY WORKED- ADMINISTRATIVE LEAVE - COURT - USEDIBC05BHOLIDAY WORKED- ADMINISTRATIVE LEAVE - BLOOD DONATION USED</v>
      </c>
    </row>
    <row r="686" spans="1:43" x14ac:dyDescent="0.35">
      <c r="A686" s="18" t="s">
        <v>1837</v>
      </c>
      <c r="B686" t="s">
        <v>13</v>
      </c>
      <c r="C686" t="s">
        <v>14</v>
      </c>
      <c r="D686" s="18" t="s">
        <v>1837</v>
      </c>
      <c r="E686" t="s">
        <v>23</v>
      </c>
      <c r="F686" t="s">
        <v>24</v>
      </c>
      <c r="G686" s="13">
        <v>0.72322978263684867</v>
      </c>
      <c r="I686">
        <v>20181</v>
      </c>
      <c r="J686" t="str">
        <f t="shared" si="208"/>
        <v>20181IBC05DHOLIDAY WORKED - ORGAN DONOR LEAVE - USED20181IBC05UHOLIDAY WORKED - BONE MARROW DONOR LEAVE - USED</v>
      </c>
      <c r="K686" t="str">
        <f t="shared" si="209"/>
        <v>20181IBC05DHOLIDAY WORKED - ORGAN DONOR LEAVE - USED</v>
      </c>
      <c r="L686" t="str">
        <f t="shared" si="210"/>
        <v>20181IBC05UHOLIDAY WORKED - BONE MARROW DONOR LEAVE - USED</v>
      </c>
      <c r="M686" s="13">
        <f t="shared" si="211"/>
        <v>0.72322978263684867</v>
      </c>
      <c r="N686" s="13"/>
      <c r="O686" s="19">
        <v>676</v>
      </c>
      <c r="P686">
        <f t="shared" si="212"/>
        <v>2</v>
      </c>
      <c r="Q686">
        <f t="shared" si="213"/>
        <v>453</v>
      </c>
      <c r="R686">
        <f t="shared" si="214"/>
        <v>1</v>
      </c>
      <c r="S686" t="b">
        <f t="shared" si="215"/>
        <v>1</v>
      </c>
      <c r="T686" t="b">
        <f t="shared" si="216"/>
        <v>0</v>
      </c>
      <c r="W686" t="str">
        <f t="shared" si="206"/>
        <v/>
      </c>
      <c r="X686" t="str">
        <f t="shared" si="206"/>
        <v/>
      </c>
      <c r="Y686" t="str">
        <f t="shared" si="206"/>
        <v/>
      </c>
      <c r="Z686" t="str">
        <f t="shared" si="206"/>
        <v>IBC05DHOLIDAY WORKED - ORGAN DONOR LEAVE - USED</v>
      </c>
      <c r="AA686" t="str">
        <f t="shared" si="206"/>
        <v/>
      </c>
      <c r="AC686" t="str">
        <f t="shared" si="207"/>
        <v/>
      </c>
      <c r="AD686" t="str">
        <f t="shared" si="207"/>
        <v/>
      </c>
      <c r="AE686" t="str">
        <f t="shared" si="207"/>
        <v/>
      </c>
      <c r="AF686" t="str">
        <f t="shared" si="207"/>
        <v>IBC05UHOLIDAY WORKED - BONE MARROW DONOR LEAVE - USED</v>
      </c>
      <c r="AG686" t="str">
        <f t="shared" si="207"/>
        <v/>
      </c>
      <c r="AI686">
        <f t="shared" si="217"/>
        <v>1</v>
      </c>
      <c r="AJ686">
        <f t="shared" si="218"/>
        <v>453</v>
      </c>
      <c r="AK686" t="str">
        <f t="shared" si="219"/>
        <v>20181IBC05DHOLIDAY WORKED - ORGAN DONOR LEAVE - USED</v>
      </c>
      <c r="AL686" t="str">
        <f t="shared" si="220"/>
        <v>HOLIDAY WORKED - ORGAN DONOR LEAVE - USED</v>
      </c>
      <c r="AM686" t="str">
        <f t="shared" si="221"/>
        <v>20181IBC05UHOLIDAY WORKED - BONE MARROW DONOR LEAVE - USED</v>
      </c>
      <c r="AN686" t="str">
        <f t="shared" si="222"/>
        <v>HOLIDAY WORKED - BONE MARROW DONOR LEAVE - USED</v>
      </c>
      <c r="AO686" s="13">
        <f t="shared" si="223"/>
        <v>0.72322978263684867</v>
      </c>
      <c r="AP686">
        <f t="shared" si="224"/>
        <v>1</v>
      </c>
      <c r="AQ686" t="str">
        <f t="shared" si="225"/>
        <v>IBC05DHOLIDAY WORKED - ORGAN DONOR LEAVE - USEDIBC05UHOLIDAY WORKED - BONE MARROW DONOR LEAVE - USED</v>
      </c>
    </row>
    <row r="687" spans="1:43" x14ac:dyDescent="0.35">
      <c r="A687" s="18" t="s">
        <v>1837</v>
      </c>
      <c r="B687" t="s">
        <v>13</v>
      </c>
      <c r="C687" t="s">
        <v>14</v>
      </c>
      <c r="D687" s="18" t="s">
        <v>1837</v>
      </c>
      <c r="E687" t="s">
        <v>140</v>
      </c>
      <c r="F687" t="s">
        <v>141</v>
      </c>
      <c r="G687" s="13">
        <v>0.6585585585585586</v>
      </c>
      <c r="I687">
        <v>20181</v>
      </c>
      <c r="J687" t="str">
        <f t="shared" si="208"/>
        <v>20181IBC05DHOLIDAY WORKED - ORGAN DONOR LEAVE - USED20181IBCODUORGAN DONOR LEAVE - USED</v>
      </c>
      <c r="K687" t="str">
        <f t="shared" si="209"/>
        <v>20181IBC05DHOLIDAY WORKED - ORGAN DONOR LEAVE - USED</v>
      </c>
      <c r="L687" t="str">
        <f t="shared" si="210"/>
        <v>20181IBCODUORGAN DONOR LEAVE - USED</v>
      </c>
      <c r="M687" s="13">
        <f t="shared" si="211"/>
        <v>0.6585585585585586</v>
      </c>
      <c r="N687" s="13"/>
      <c r="O687" s="19">
        <v>677</v>
      </c>
      <c r="P687">
        <f t="shared" si="212"/>
        <v>2</v>
      </c>
      <c r="Q687">
        <f t="shared" si="213"/>
        <v>453</v>
      </c>
      <c r="R687">
        <f t="shared" si="214"/>
        <v>2</v>
      </c>
      <c r="S687" t="b">
        <f t="shared" si="215"/>
        <v>1</v>
      </c>
      <c r="T687" t="b">
        <f t="shared" si="216"/>
        <v>0</v>
      </c>
      <c r="W687" t="str">
        <f t="shared" ref="W687:AA737" si="226">IF($A687=W$10, $A687&amp;$B687&amp;$C687, "")</f>
        <v/>
      </c>
      <c r="X687" t="str">
        <f t="shared" si="226"/>
        <v/>
      </c>
      <c r="Y687" t="str">
        <f t="shared" si="226"/>
        <v/>
      </c>
      <c r="Z687" t="str">
        <f t="shared" si="226"/>
        <v>IBC05DHOLIDAY WORKED - ORGAN DONOR LEAVE - USED</v>
      </c>
      <c r="AA687" t="str">
        <f t="shared" si="226"/>
        <v/>
      </c>
      <c r="AC687" t="str">
        <f t="shared" ref="AC687:AG737" si="227">IF($D687=AC$10, $D687&amp;$E687&amp;$F687, "")</f>
        <v/>
      </c>
      <c r="AD687" t="str">
        <f t="shared" si="227"/>
        <v/>
      </c>
      <c r="AE687" t="str">
        <f t="shared" si="227"/>
        <v/>
      </c>
      <c r="AF687" t="str">
        <f t="shared" si="227"/>
        <v>IBCODUORGAN DONOR LEAVE - USED</v>
      </c>
      <c r="AG687" t="str">
        <f t="shared" si="227"/>
        <v/>
      </c>
      <c r="AI687">
        <f t="shared" si="217"/>
        <v>1</v>
      </c>
      <c r="AJ687">
        <f t="shared" si="218"/>
        <v>453</v>
      </c>
      <c r="AK687" t="str">
        <f t="shared" si="219"/>
        <v>20181IBC05DHOLIDAY WORKED - ORGAN DONOR LEAVE - USED</v>
      </c>
      <c r="AL687" t="str">
        <f t="shared" si="220"/>
        <v>HOLIDAY WORKED - ORGAN DONOR LEAVE - USED</v>
      </c>
      <c r="AM687" t="str">
        <f t="shared" si="221"/>
        <v>20181IBCODUORGAN DONOR LEAVE - USED</v>
      </c>
      <c r="AN687" t="str">
        <f t="shared" si="222"/>
        <v>ORGAN DONOR LEAVE - USED</v>
      </c>
      <c r="AO687" s="13">
        <f t="shared" si="223"/>
        <v>0.6585585585585586</v>
      </c>
      <c r="AP687">
        <f t="shared" si="224"/>
        <v>1</v>
      </c>
      <c r="AQ687" t="str">
        <f t="shared" si="225"/>
        <v>IBC05DHOLIDAY WORKED - ORGAN DONOR LEAVE - USEDIBCODUORGAN DONOR LEAVE - USED</v>
      </c>
    </row>
    <row r="688" spans="1:43" x14ac:dyDescent="0.35">
      <c r="A688" s="18" t="s">
        <v>1837</v>
      </c>
      <c r="B688" t="s">
        <v>15</v>
      </c>
      <c r="C688" t="s">
        <v>16</v>
      </c>
      <c r="D688" s="18" t="s">
        <v>1837</v>
      </c>
      <c r="E688" t="s">
        <v>17</v>
      </c>
      <c r="F688" t="s">
        <v>18</v>
      </c>
      <c r="G688" s="13">
        <v>0.77862747530018428</v>
      </c>
      <c r="I688">
        <v>20181</v>
      </c>
      <c r="J688" t="str">
        <f t="shared" si="208"/>
        <v>20181IBC05LHOLIDAY WORKED - MILITARY LEAVE 15 DAYS - USED20181IBC05MHOLIDAY WORKED - MILITARY LEAVE - 22 DAYS - USED</v>
      </c>
      <c r="K688" t="str">
        <f t="shared" si="209"/>
        <v>20181IBC05LHOLIDAY WORKED - MILITARY LEAVE 15 DAYS - USED</v>
      </c>
      <c r="L688" t="str">
        <f t="shared" si="210"/>
        <v>20181IBC05MHOLIDAY WORKED - MILITARY LEAVE - 22 DAYS - USED</v>
      </c>
      <c r="M688" s="13">
        <f t="shared" si="211"/>
        <v>0.77862747530018428</v>
      </c>
      <c r="N688" s="13"/>
      <c r="O688" s="19">
        <v>678</v>
      </c>
      <c r="P688">
        <f t="shared" si="212"/>
        <v>3</v>
      </c>
      <c r="Q688">
        <f t="shared" si="213"/>
        <v>454</v>
      </c>
      <c r="R688">
        <f t="shared" si="214"/>
        <v>1</v>
      </c>
      <c r="S688" t="b">
        <f t="shared" si="215"/>
        <v>1</v>
      </c>
      <c r="T688" t="b">
        <f t="shared" si="216"/>
        <v>0</v>
      </c>
      <c r="W688" t="str">
        <f t="shared" si="226"/>
        <v/>
      </c>
      <c r="X688" t="str">
        <f t="shared" si="226"/>
        <v/>
      </c>
      <c r="Y688" t="str">
        <f t="shared" si="226"/>
        <v/>
      </c>
      <c r="Z688" t="str">
        <f t="shared" si="226"/>
        <v>IBC05LHOLIDAY WORKED - MILITARY LEAVE 15 DAYS - USED</v>
      </c>
      <c r="AA688" t="str">
        <f t="shared" si="226"/>
        <v/>
      </c>
      <c r="AC688" t="str">
        <f t="shared" si="227"/>
        <v/>
      </c>
      <c r="AD688" t="str">
        <f t="shared" si="227"/>
        <v/>
      </c>
      <c r="AE688" t="str">
        <f t="shared" si="227"/>
        <v/>
      </c>
      <c r="AF688" t="str">
        <f t="shared" si="227"/>
        <v>IBC05MHOLIDAY WORKED - MILITARY LEAVE - 22 DAYS - USED</v>
      </c>
      <c r="AG688" t="str">
        <f t="shared" si="227"/>
        <v/>
      </c>
      <c r="AI688">
        <f t="shared" si="217"/>
        <v>1</v>
      </c>
      <c r="AJ688">
        <f t="shared" si="218"/>
        <v>454</v>
      </c>
      <c r="AK688" t="str">
        <f t="shared" si="219"/>
        <v>20181IBC05LHOLIDAY WORKED - MILITARY LEAVE 15 DAYS - USED</v>
      </c>
      <c r="AL688" t="str">
        <f t="shared" si="220"/>
        <v>HOLIDAY WORKED - MILITARY LEAVE 15 DAYS - USED</v>
      </c>
      <c r="AM688" t="str">
        <f t="shared" si="221"/>
        <v>20181IBC05MHOLIDAY WORKED - MILITARY LEAVE - 22 DAYS - USED</v>
      </c>
      <c r="AN688" t="str">
        <f t="shared" si="222"/>
        <v>HOLIDAY WORKED - MILITARY LEAVE - 22 DAYS - USED</v>
      </c>
      <c r="AO688" s="13">
        <f t="shared" si="223"/>
        <v>0.77862747530018428</v>
      </c>
      <c r="AP688">
        <f t="shared" si="224"/>
        <v>1</v>
      </c>
      <c r="AQ688" t="str">
        <f t="shared" si="225"/>
        <v>IBC05LHOLIDAY WORKED - MILITARY LEAVE 15 DAYS - USEDIBC05MHOLIDAY WORKED - MILITARY LEAVE - 22 DAYS - USED</v>
      </c>
    </row>
    <row r="689" spans="1:43" x14ac:dyDescent="0.35">
      <c r="A689" s="18" t="s">
        <v>1837</v>
      </c>
      <c r="B689" t="s">
        <v>15</v>
      </c>
      <c r="C689" t="s">
        <v>16</v>
      </c>
      <c r="D689" s="18" t="s">
        <v>1837</v>
      </c>
      <c r="E689">
        <v>70</v>
      </c>
      <c r="F689" t="s">
        <v>50</v>
      </c>
      <c r="G689" s="13">
        <v>0.67073684210526319</v>
      </c>
      <c r="I689">
        <v>20181</v>
      </c>
      <c r="J689" t="str">
        <f t="shared" si="208"/>
        <v>20181IBC05LHOLIDAY WORKED - MILITARY LEAVE 15 DAYS - USED20181IBC70MILITARY LEAVE 15 DAYS - USED</v>
      </c>
      <c r="K689" t="str">
        <f t="shared" si="209"/>
        <v>20181IBC05LHOLIDAY WORKED - MILITARY LEAVE 15 DAYS - USED</v>
      </c>
      <c r="L689" t="str">
        <f t="shared" si="210"/>
        <v>20181IBC70MILITARY LEAVE 15 DAYS - USED</v>
      </c>
      <c r="M689" s="13">
        <f t="shared" si="211"/>
        <v>0.67073684210526319</v>
      </c>
      <c r="N689" s="13"/>
      <c r="O689" s="19">
        <v>679</v>
      </c>
      <c r="P689">
        <f t="shared" si="212"/>
        <v>3</v>
      </c>
      <c r="Q689">
        <f t="shared" si="213"/>
        <v>454</v>
      </c>
      <c r="R689">
        <f t="shared" si="214"/>
        <v>2</v>
      </c>
      <c r="S689" t="b">
        <f t="shared" si="215"/>
        <v>1</v>
      </c>
      <c r="T689" t="b">
        <f t="shared" si="216"/>
        <v>0</v>
      </c>
      <c r="W689" t="str">
        <f t="shared" si="226"/>
        <v/>
      </c>
      <c r="X689" t="str">
        <f t="shared" si="226"/>
        <v/>
      </c>
      <c r="Y689" t="str">
        <f t="shared" si="226"/>
        <v/>
      </c>
      <c r="Z689" t="str">
        <f t="shared" si="226"/>
        <v>IBC05LHOLIDAY WORKED - MILITARY LEAVE 15 DAYS - USED</v>
      </c>
      <c r="AA689" t="str">
        <f t="shared" si="226"/>
        <v/>
      </c>
      <c r="AC689" t="str">
        <f t="shared" si="227"/>
        <v/>
      </c>
      <c r="AD689" t="str">
        <f t="shared" si="227"/>
        <v/>
      </c>
      <c r="AE689" t="str">
        <f t="shared" si="227"/>
        <v/>
      </c>
      <c r="AF689" t="str">
        <f t="shared" si="227"/>
        <v>IBC70MILITARY LEAVE 15 DAYS - USED</v>
      </c>
      <c r="AG689" t="str">
        <f t="shared" si="227"/>
        <v/>
      </c>
      <c r="AI689">
        <f t="shared" si="217"/>
        <v>1</v>
      </c>
      <c r="AJ689">
        <f t="shared" si="218"/>
        <v>454</v>
      </c>
      <c r="AK689" t="str">
        <f t="shared" si="219"/>
        <v>20181IBC05LHOLIDAY WORKED - MILITARY LEAVE 15 DAYS - USED</v>
      </c>
      <c r="AL689" t="str">
        <f t="shared" si="220"/>
        <v>HOLIDAY WORKED - MILITARY LEAVE 15 DAYS - USED</v>
      </c>
      <c r="AM689" t="str">
        <f t="shared" si="221"/>
        <v>20181IBC70MILITARY LEAVE 15 DAYS - USED</v>
      </c>
      <c r="AN689" t="str">
        <f t="shared" si="222"/>
        <v>MILITARY LEAVE 15 DAYS - USED</v>
      </c>
      <c r="AO689" s="13">
        <f t="shared" si="223"/>
        <v>0.67073684210526319</v>
      </c>
      <c r="AP689">
        <f t="shared" si="224"/>
        <v>1</v>
      </c>
      <c r="AQ689" t="str">
        <f t="shared" si="225"/>
        <v>IBC05LHOLIDAY WORKED - MILITARY LEAVE 15 DAYS - USEDIBC70MILITARY LEAVE 15 DAYS - USED</v>
      </c>
    </row>
    <row r="690" spans="1:43" x14ac:dyDescent="0.35">
      <c r="A690" s="18" t="s">
        <v>1837</v>
      </c>
      <c r="B690" t="s">
        <v>15</v>
      </c>
      <c r="C690" t="s">
        <v>16</v>
      </c>
      <c r="D690" s="18" t="s">
        <v>1837</v>
      </c>
      <c r="E690" t="s">
        <v>19</v>
      </c>
      <c r="F690" t="s">
        <v>20</v>
      </c>
      <c r="G690" s="13">
        <v>0.57408237326395395</v>
      </c>
      <c r="I690">
        <v>20181</v>
      </c>
      <c r="J690" t="str">
        <f t="shared" si="208"/>
        <v>20181IBC05LHOLIDAY WORKED - MILITARY LEAVE 15 DAYS - USED20181IBC05RRESERVE TECHNICIAN MILITARY LEAVE - 44 DAYS - USED</v>
      </c>
      <c r="K690" t="str">
        <f t="shared" si="209"/>
        <v>20181IBC05LHOLIDAY WORKED - MILITARY LEAVE 15 DAYS - USED</v>
      </c>
      <c r="L690" t="str">
        <f t="shared" si="210"/>
        <v>20181IBC05RRESERVE TECHNICIAN MILITARY LEAVE - 44 DAYS - USED</v>
      </c>
      <c r="M690" s="13">
        <f t="shared" si="211"/>
        <v>0.57408237326395395</v>
      </c>
      <c r="N690" s="13"/>
      <c r="O690" s="19">
        <v>680</v>
      </c>
      <c r="P690">
        <f t="shared" si="212"/>
        <v>3</v>
      </c>
      <c r="Q690">
        <f t="shared" si="213"/>
        <v>454</v>
      </c>
      <c r="R690">
        <f t="shared" si="214"/>
        <v>3</v>
      </c>
      <c r="S690" t="b">
        <f t="shared" si="215"/>
        <v>1</v>
      </c>
      <c r="T690" t="b">
        <f t="shared" si="216"/>
        <v>0</v>
      </c>
      <c r="W690" t="str">
        <f t="shared" si="226"/>
        <v/>
      </c>
      <c r="X690" t="str">
        <f t="shared" si="226"/>
        <v/>
      </c>
      <c r="Y690" t="str">
        <f t="shared" si="226"/>
        <v/>
      </c>
      <c r="Z690" t="str">
        <f t="shared" si="226"/>
        <v>IBC05LHOLIDAY WORKED - MILITARY LEAVE 15 DAYS - USED</v>
      </c>
      <c r="AA690" t="str">
        <f t="shared" si="226"/>
        <v/>
      </c>
      <c r="AC690" t="str">
        <f t="shared" si="227"/>
        <v/>
      </c>
      <c r="AD690" t="str">
        <f t="shared" si="227"/>
        <v/>
      </c>
      <c r="AE690" t="str">
        <f t="shared" si="227"/>
        <v/>
      </c>
      <c r="AF690" t="str">
        <f t="shared" si="227"/>
        <v>IBC05RRESERVE TECHNICIAN MILITARY LEAVE - 44 DAYS - USED</v>
      </c>
      <c r="AG690" t="str">
        <f t="shared" si="227"/>
        <v/>
      </c>
      <c r="AI690">
        <f t="shared" si="217"/>
        <v>1</v>
      </c>
      <c r="AJ690">
        <f t="shared" si="218"/>
        <v>454</v>
      </c>
      <c r="AK690" t="str">
        <f t="shared" si="219"/>
        <v>20181IBC05LHOLIDAY WORKED - MILITARY LEAVE 15 DAYS - USED</v>
      </c>
      <c r="AL690" t="str">
        <f t="shared" si="220"/>
        <v>HOLIDAY WORKED - MILITARY LEAVE 15 DAYS - USED</v>
      </c>
      <c r="AM690" t="str">
        <f t="shared" si="221"/>
        <v>20181IBC05RRESERVE TECHNICIAN MILITARY LEAVE - 44 DAYS - USED</v>
      </c>
      <c r="AN690" t="str">
        <f t="shared" si="222"/>
        <v>RESERVE TECHNICIAN MILITARY LEAVE - 44 DAYS - USED</v>
      </c>
      <c r="AO690" s="13">
        <f t="shared" si="223"/>
        <v>0.57408237326395395</v>
      </c>
      <c r="AP690">
        <f t="shared" si="224"/>
        <v>1</v>
      </c>
      <c r="AQ690" t="str">
        <f t="shared" si="225"/>
        <v>IBC05LHOLIDAY WORKED - MILITARY LEAVE 15 DAYS - USEDIBC05RRESERVE TECHNICIAN MILITARY LEAVE - 44 DAYS - USED</v>
      </c>
    </row>
    <row r="691" spans="1:43" x14ac:dyDescent="0.35">
      <c r="A691" s="18" t="s">
        <v>1837</v>
      </c>
      <c r="B691" t="s">
        <v>17</v>
      </c>
      <c r="C691" t="s">
        <v>18</v>
      </c>
      <c r="D691" s="18" t="s">
        <v>1837</v>
      </c>
      <c r="E691" t="s">
        <v>15</v>
      </c>
      <c r="F691" t="s">
        <v>16</v>
      </c>
      <c r="G691" s="13">
        <v>0.77862747530018428</v>
      </c>
      <c r="I691">
        <v>20181</v>
      </c>
      <c r="J691" t="str">
        <f t="shared" si="208"/>
        <v>20181IBC05MHOLIDAY WORKED - MILITARY LEAVE - 22 DAYS - USED20181IBC05LHOLIDAY WORKED - MILITARY LEAVE 15 DAYS - USED</v>
      </c>
      <c r="K691" t="str">
        <f t="shared" si="209"/>
        <v>20181IBC05MHOLIDAY WORKED - MILITARY LEAVE - 22 DAYS - USED</v>
      </c>
      <c r="L691" t="str">
        <f t="shared" si="210"/>
        <v>20181IBC05LHOLIDAY WORKED - MILITARY LEAVE 15 DAYS - USED</v>
      </c>
      <c r="M691" s="13">
        <f t="shared" si="211"/>
        <v>0.77862747530018428</v>
      </c>
      <c r="N691" s="13"/>
      <c r="O691" s="19">
        <v>681</v>
      </c>
      <c r="P691">
        <f t="shared" si="212"/>
        <v>3</v>
      </c>
      <c r="Q691">
        <f t="shared" si="213"/>
        <v>455</v>
      </c>
      <c r="R691">
        <f t="shared" si="214"/>
        <v>1</v>
      </c>
      <c r="S691" t="b">
        <f t="shared" si="215"/>
        <v>1</v>
      </c>
      <c r="T691" t="b">
        <f t="shared" si="216"/>
        <v>0</v>
      </c>
      <c r="W691" t="str">
        <f t="shared" si="226"/>
        <v/>
      </c>
      <c r="X691" t="str">
        <f t="shared" si="226"/>
        <v/>
      </c>
      <c r="Y691" t="str">
        <f t="shared" si="226"/>
        <v/>
      </c>
      <c r="Z691" t="str">
        <f t="shared" si="226"/>
        <v>IBC05MHOLIDAY WORKED - MILITARY LEAVE - 22 DAYS - USED</v>
      </c>
      <c r="AA691" t="str">
        <f t="shared" si="226"/>
        <v/>
      </c>
      <c r="AC691" t="str">
        <f t="shared" si="227"/>
        <v/>
      </c>
      <c r="AD691" t="str">
        <f t="shared" si="227"/>
        <v/>
      </c>
      <c r="AE691" t="str">
        <f t="shared" si="227"/>
        <v/>
      </c>
      <c r="AF691" t="str">
        <f t="shared" si="227"/>
        <v>IBC05LHOLIDAY WORKED - MILITARY LEAVE 15 DAYS - USED</v>
      </c>
      <c r="AG691" t="str">
        <f t="shared" si="227"/>
        <v/>
      </c>
      <c r="AI691">
        <f t="shared" si="217"/>
        <v>1</v>
      </c>
      <c r="AJ691">
        <f t="shared" si="218"/>
        <v>455</v>
      </c>
      <c r="AK691" t="str">
        <f t="shared" si="219"/>
        <v>20181IBC05MHOLIDAY WORKED - MILITARY LEAVE - 22 DAYS - USED</v>
      </c>
      <c r="AL691" t="str">
        <f t="shared" si="220"/>
        <v>HOLIDAY WORKED - MILITARY LEAVE - 22 DAYS - USED</v>
      </c>
      <c r="AM691" t="str">
        <f t="shared" si="221"/>
        <v>20181IBC05LHOLIDAY WORKED - MILITARY LEAVE 15 DAYS - USED</v>
      </c>
      <c r="AN691" t="str">
        <f t="shared" si="222"/>
        <v>HOLIDAY WORKED - MILITARY LEAVE 15 DAYS - USED</v>
      </c>
      <c r="AO691" s="13">
        <f t="shared" si="223"/>
        <v>0.77862747530018428</v>
      </c>
      <c r="AP691">
        <f t="shared" si="224"/>
        <v>1</v>
      </c>
      <c r="AQ691" t="str">
        <f t="shared" si="225"/>
        <v>IBC05MHOLIDAY WORKED - MILITARY LEAVE - 22 DAYS - USEDIBC05LHOLIDAY WORKED - MILITARY LEAVE 15 DAYS - USED</v>
      </c>
    </row>
    <row r="692" spans="1:43" x14ac:dyDescent="0.35">
      <c r="A692" s="18" t="s">
        <v>1837</v>
      </c>
      <c r="B692" t="s">
        <v>17</v>
      </c>
      <c r="C692" t="s">
        <v>18</v>
      </c>
      <c r="D692" s="18" t="s">
        <v>1837</v>
      </c>
      <c r="E692">
        <v>72</v>
      </c>
      <c r="F692" t="s">
        <v>52</v>
      </c>
      <c r="G692" s="13">
        <v>0.68205128205128207</v>
      </c>
      <c r="I692">
        <v>20181</v>
      </c>
      <c r="J692" t="str">
        <f t="shared" si="208"/>
        <v>20181IBC05MHOLIDAY WORKED - MILITARY LEAVE - 22 DAYS - USED20181IBC72MILITARY LEAVE - 22 DAYS - USED</v>
      </c>
      <c r="K692" t="str">
        <f t="shared" si="209"/>
        <v>20181IBC05MHOLIDAY WORKED - MILITARY LEAVE - 22 DAYS - USED</v>
      </c>
      <c r="L692" t="str">
        <f t="shared" si="210"/>
        <v>20181IBC72MILITARY LEAVE - 22 DAYS - USED</v>
      </c>
      <c r="M692" s="13">
        <f t="shared" si="211"/>
        <v>0.68205128205128207</v>
      </c>
      <c r="N692" s="13"/>
      <c r="O692" s="19">
        <v>682</v>
      </c>
      <c r="P692">
        <f t="shared" si="212"/>
        <v>3</v>
      </c>
      <c r="Q692">
        <f t="shared" si="213"/>
        <v>455</v>
      </c>
      <c r="R692">
        <f t="shared" si="214"/>
        <v>2</v>
      </c>
      <c r="S692" t="b">
        <f t="shared" si="215"/>
        <v>1</v>
      </c>
      <c r="T692" t="b">
        <f t="shared" si="216"/>
        <v>0</v>
      </c>
      <c r="W692" t="str">
        <f t="shared" si="226"/>
        <v/>
      </c>
      <c r="X692" t="str">
        <f t="shared" si="226"/>
        <v/>
      </c>
      <c r="Y692" t="str">
        <f t="shared" si="226"/>
        <v/>
      </c>
      <c r="Z692" t="str">
        <f t="shared" si="226"/>
        <v>IBC05MHOLIDAY WORKED - MILITARY LEAVE - 22 DAYS - USED</v>
      </c>
      <c r="AA692" t="str">
        <f t="shared" si="226"/>
        <v/>
      </c>
      <c r="AC692" t="str">
        <f t="shared" si="227"/>
        <v/>
      </c>
      <c r="AD692" t="str">
        <f t="shared" si="227"/>
        <v/>
      </c>
      <c r="AE692" t="str">
        <f t="shared" si="227"/>
        <v/>
      </c>
      <c r="AF692" t="str">
        <f t="shared" si="227"/>
        <v>IBC72MILITARY LEAVE - 22 DAYS - USED</v>
      </c>
      <c r="AG692" t="str">
        <f t="shared" si="227"/>
        <v/>
      </c>
      <c r="AI692">
        <f t="shared" si="217"/>
        <v>1</v>
      </c>
      <c r="AJ692">
        <f t="shared" si="218"/>
        <v>455</v>
      </c>
      <c r="AK692" t="str">
        <f t="shared" si="219"/>
        <v>20181IBC05MHOLIDAY WORKED - MILITARY LEAVE - 22 DAYS - USED</v>
      </c>
      <c r="AL692" t="str">
        <f t="shared" si="220"/>
        <v>HOLIDAY WORKED - MILITARY LEAVE - 22 DAYS - USED</v>
      </c>
      <c r="AM692" t="str">
        <f t="shared" si="221"/>
        <v>20181IBC72MILITARY LEAVE - 22 DAYS - USED</v>
      </c>
      <c r="AN692" t="str">
        <f t="shared" si="222"/>
        <v>MILITARY LEAVE - 22 DAYS - USED</v>
      </c>
      <c r="AO692" s="13">
        <f t="shared" si="223"/>
        <v>0.68205128205128207</v>
      </c>
      <c r="AP692">
        <f t="shared" si="224"/>
        <v>1</v>
      </c>
      <c r="AQ692" t="str">
        <f t="shared" si="225"/>
        <v>IBC05MHOLIDAY WORKED - MILITARY LEAVE - 22 DAYS - USEDIBC72MILITARY LEAVE - 22 DAYS - USED</v>
      </c>
    </row>
    <row r="693" spans="1:43" x14ac:dyDescent="0.35">
      <c r="A693" s="18" t="s">
        <v>1837</v>
      </c>
      <c r="B693" t="s">
        <v>17</v>
      </c>
      <c r="C693" t="s">
        <v>18</v>
      </c>
      <c r="D693" s="18" t="s">
        <v>1837</v>
      </c>
      <c r="E693" t="s">
        <v>19</v>
      </c>
      <c r="F693" t="s">
        <v>20</v>
      </c>
      <c r="G693" s="13">
        <v>0.55770222282749204</v>
      </c>
      <c r="I693">
        <v>20181</v>
      </c>
      <c r="J693" t="str">
        <f t="shared" si="208"/>
        <v>20181IBC05MHOLIDAY WORKED - MILITARY LEAVE - 22 DAYS - USED20181IBC05RRESERVE TECHNICIAN MILITARY LEAVE - 44 DAYS - USED</v>
      </c>
      <c r="K693" t="str">
        <f t="shared" si="209"/>
        <v>20181IBC05MHOLIDAY WORKED - MILITARY LEAVE - 22 DAYS - USED</v>
      </c>
      <c r="L693" t="str">
        <f t="shared" si="210"/>
        <v>20181IBC05RRESERVE TECHNICIAN MILITARY LEAVE - 44 DAYS - USED</v>
      </c>
      <c r="M693" s="13">
        <f t="shared" si="211"/>
        <v>0.55770222282749204</v>
      </c>
      <c r="N693" s="13"/>
      <c r="O693" s="19">
        <v>683</v>
      </c>
      <c r="P693">
        <f t="shared" si="212"/>
        <v>3</v>
      </c>
      <c r="Q693">
        <f t="shared" si="213"/>
        <v>455</v>
      </c>
      <c r="R693">
        <f t="shared" si="214"/>
        <v>3</v>
      </c>
      <c r="S693" t="b">
        <f t="shared" si="215"/>
        <v>1</v>
      </c>
      <c r="T693" t="b">
        <f t="shared" si="216"/>
        <v>0</v>
      </c>
      <c r="W693" t="str">
        <f t="shared" si="226"/>
        <v/>
      </c>
      <c r="X693" t="str">
        <f t="shared" si="226"/>
        <v/>
      </c>
      <c r="Y693" t="str">
        <f t="shared" si="226"/>
        <v/>
      </c>
      <c r="Z693" t="str">
        <f t="shared" si="226"/>
        <v>IBC05MHOLIDAY WORKED - MILITARY LEAVE - 22 DAYS - USED</v>
      </c>
      <c r="AA693" t="str">
        <f t="shared" si="226"/>
        <v/>
      </c>
      <c r="AC693" t="str">
        <f t="shared" si="227"/>
        <v/>
      </c>
      <c r="AD693" t="str">
        <f t="shared" si="227"/>
        <v/>
      </c>
      <c r="AE693" t="str">
        <f t="shared" si="227"/>
        <v/>
      </c>
      <c r="AF693" t="str">
        <f t="shared" si="227"/>
        <v>IBC05RRESERVE TECHNICIAN MILITARY LEAVE - 44 DAYS - USED</v>
      </c>
      <c r="AG693" t="str">
        <f t="shared" si="227"/>
        <v/>
      </c>
      <c r="AI693">
        <f t="shared" si="217"/>
        <v>1</v>
      </c>
      <c r="AJ693">
        <f t="shared" si="218"/>
        <v>455</v>
      </c>
      <c r="AK693" t="str">
        <f t="shared" si="219"/>
        <v>20181IBC05MHOLIDAY WORKED - MILITARY LEAVE - 22 DAYS - USED</v>
      </c>
      <c r="AL693" t="str">
        <f t="shared" si="220"/>
        <v>HOLIDAY WORKED - MILITARY LEAVE - 22 DAYS - USED</v>
      </c>
      <c r="AM693" t="str">
        <f t="shared" si="221"/>
        <v>20181IBC05RRESERVE TECHNICIAN MILITARY LEAVE - 44 DAYS - USED</v>
      </c>
      <c r="AN693" t="str">
        <f t="shared" si="222"/>
        <v>RESERVE TECHNICIAN MILITARY LEAVE - 44 DAYS - USED</v>
      </c>
      <c r="AO693" s="13">
        <f t="shared" si="223"/>
        <v>0.55770222282749204</v>
      </c>
      <c r="AP693">
        <f t="shared" si="224"/>
        <v>1</v>
      </c>
      <c r="AQ693" t="str">
        <f t="shared" si="225"/>
        <v>IBC05MHOLIDAY WORKED - MILITARY LEAVE - 22 DAYS - USEDIBC05RRESERVE TECHNICIAN MILITARY LEAVE - 44 DAYS - USED</v>
      </c>
    </row>
    <row r="694" spans="1:43" x14ac:dyDescent="0.35">
      <c r="A694" s="18" t="s">
        <v>1837</v>
      </c>
      <c r="B694" t="s">
        <v>19</v>
      </c>
      <c r="C694" t="s">
        <v>20</v>
      </c>
      <c r="D694" s="18" t="s">
        <v>1837</v>
      </c>
      <c r="E694">
        <v>78</v>
      </c>
      <c r="F694" t="s">
        <v>20</v>
      </c>
      <c r="G694" s="13">
        <v>0.79040935672514623</v>
      </c>
      <c r="I694">
        <v>20181</v>
      </c>
      <c r="J694" t="str">
        <f t="shared" si="208"/>
        <v>20181IBC05RRESERVE TECHNICIAN MILITARY LEAVE - 44 DAYS - USED20181IBC78RESERVE TECHNICIAN MILITARY LEAVE - 44 DAYS - USED</v>
      </c>
      <c r="K694" t="str">
        <f t="shared" si="209"/>
        <v>20181IBC05RRESERVE TECHNICIAN MILITARY LEAVE - 44 DAYS - USED</v>
      </c>
      <c r="L694" t="str">
        <f t="shared" si="210"/>
        <v>20181IBC78RESERVE TECHNICIAN MILITARY LEAVE - 44 DAYS - USED</v>
      </c>
      <c r="M694" s="13">
        <f t="shared" si="211"/>
        <v>0.79040935672514623</v>
      </c>
      <c r="N694" s="13"/>
      <c r="O694" s="19">
        <v>684</v>
      </c>
      <c r="P694">
        <f t="shared" si="212"/>
        <v>2</v>
      </c>
      <c r="Q694">
        <f t="shared" si="213"/>
        <v>456</v>
      </c>
      <c r="R694">
        <f t="shared" si="214"/>
        <v>1</v>
      </c>
      <c r="S694" t="b">
        <f t="shared" si="215"/>
        <v>1</v>
      </c>
      <c r="T694" t="b">
        <f t="shared" si="216"/>
        <v>0</v>
      </c>
      <c r="W694" t="str">
        <f t="shared" si="226"/>
        <v/>
      </c>
      <c r="X694" t="str">
        <f t="shared" si="226"/>
        <v/>
      </c>
      <c r="Y694" t="str">
        <f t="shared" si="226"/>
        <v/>
      </c>
      <c r="Z694" t="str">
        <f t="shared" si="226"/>
        <v>IBC05RRESERVE TECHNICIAN MILITARY LEAVE - 44 DAYS - USED</v>
      </c>
      <c r="AA694" t="str">
        <f t="shared" si="226"/>
        <v/>
      </c>
      <c r="AC694" t="str">
        <f t="shared" si="227"/>
        <v/>
      </c>
      <c r="AD694" t="str">
        <f t="shared" si="227"/>
        <v/>
      </c>
      <c r="AE694" t="str">
        <f t="shared" si="227"/>
        <v/>
      </c>
      <c r="AF694" t="str">
        <f t="shared" si="227"/>
        <v>IBC78RESERVE TECHNICIAN MILITARY LEAVE - 44 DAYS - USED</v>
      </c>
      <c r="AG694" t="str">
        <f t="shared" si="227"/>
        <v/>
      </c>
      <c r="AI694">
        <f t="shared" si="217"/>
        <v>1</v>
      </c>
      <c r="AJ694">
        <f t="shared" si="218"/>
        <v>456</v>
      </c>
      <c r="AK694" t="str">
        <f t="shared" si="219"/>
        <v>20181IBC05RRESERVE TECHNICIAN MILITARY LEAVE - 44 DAYS - USED</v>
      </c>
      <c r="AL694" t="str">
        <f t="shared" si="220"/>
        <v>RESERVE TECHNICIAN MILITARY LEAVE - 44 DAYS - USED</v>
      </c>
      <c r="AM694" t="str">
        <f t="shared" si="221"/>
        <v>20181IBC78RESERVE TECHNICIAN MILITARY LEAVE - 44 DAYS - USED</v>
      </c>
      <c r="AN694" t="str">
        <f t="shared" si="222"/>
        <v>RESERVE TECHNICIAN MILITARY LEAVE - 44 DAYS - USED</v>
      </c>
      <c r="AO694" s="13">
        <f t="shared" si="223"/>
        <v>0.79040935672514623</v>
      </c>
      <c r="AP694">
        <f t="shared" si="224"/>
        <v>1</v>
      </c>
      <c r="AQ694" t="str">
        <f t="shared" si="225"/>
        <v>IBC05RRESERVE TECHNICIAN MILITARY LEAVE - 44 DAYS - USEDIBC78RESERVE TECHNICIAN MILITARY LEAVE - 44 DAYS - USED</v>
      </c>
    </row>
    <row r="695" spans="1:43" x14ac:dyDescent="0.35">
      <c r="A695" s="18" t="s">
        <v>1837</v>
      </c>
      <c r="B695" t="s">
        <v>21</v>
      </c>
      <c r="C695" t="s">
        <v>22</v>
      </c>
      <c r="D695" s="18" t="s">
        <v>1837</v>
      </c>
      <c r="E695" t="s">
        <v>3</v>
      </c>
      <c r="F695" t="s">
        <v>4</v>
      </c>
      <c r="G695" s="13">
        <v>0.7518525953134545</v>
      </c>
      <c r="I695">
        <v>20181</v>
      </c>
      <c r="J695" t="str">
        <f t="shared" si="208"/>
        <v>20181IBC05SHOLIDAY WORKED- CHANGE OF STATION LEAVE USED20181IBCCOSCHANGE OF STATION LEAVE USED</v>
      </c>
      <c r="K695" t="str">
        <f t="shared" si="209"/>
        <v>20181IBC05SHOLIDAY WORKED- CHANGE OF STATION LEAVE USED</v>
      </c>
      <c r="L695" t="str">
        <f t="shared" si="210"/>
        <v>20181IBCCOSCHANGE OF STATION LEAVE USED</v>
      </c>
      <c r="M695" s="13">
        <f t="shared" si="211"/>
        <v>0.7518525953134545</v>
      </c>
      <c r="N695" s="13"/>
      <c r="O695" s="19">
        <v>685</v>
      </c>
      <c r="P695">
        <f t="shared" si="212"/>
        <v>1</v>
      </c>
      <c r="Q695">
        <f t="shared" si="213"/>
        <v>457</v>
      </c>
      <c r="R695">
        <f t="shared" si="214"/>
        <v>1</v>
      </c>
      <c r="S695" t="b">
        <f t="shared" si="215"/>
        <v>1</v>
      </c>
      <c r="T695" t="b">
        <f t="shared" si="216"/>
        <v>0</v>
      </c>
      <c r="W695" t="str">
        <f t="shared" si="226"/>
        <v/>
      </c>
      <c r="X695" t="str">
        <f t="shared" si="226"/>
        <v/>
      </c>
      <c r="Y695" t="str">
        <f t="shared" si="226"/>
        <v/>
      </c>
      <c r="Z695" t="str">
        <f t="shared" si="226"/>
        <v>IBC05SHOLIDAY WORKED- CHANGE OF STATION LEAVE USED</v>
      </c>
      <c r="AA695" t="str">
        <f t="shared" si="226"/>
        <v/>
      </c>
      <c r="AC695" t="str">
        <f t="shared" si="227"/>
        <v/>
      </c>
      <c r="AD695" t="str">
        <f t="shared" si="227"/>
        <v/>
      </c>
      <c r="AE695" t="str">
        <f t="shared" si="227"/>
        <v/>
      </c>
      <c r="AF695" t="str">
        <f t="shared" si="227"/>
        <v>IBCCOSCHANGE OF STATION LEAVE USED</v>
      </c>
      <c r="AG695" t="str">
        <f t="shared" si="227"/>
        <v/>
      </c>
      <c r="AI695">
        <f t="shared" si="217"/>
        <v>1</v>
      </c>
      <c r="AJ695">
        <f t="shared" si="218"/>
        <v>457</v>
      </c>
      <c r="AK695" t="str">
        <f t="shared" si="219"/>
        <v>20181IBC05SHOLIDAY WORKED- CHANGE OF STATION LEAVE USED</v>
      </c>
      <c r="AL695" t="str">
        <f t="shared" si="220"/>
        <v>HOLIDAY WORKED- CHANGE OF STATION LEAVE USED</v>
      </c>
      <c r="AM695" t="str">
        <f t="shared" si="221"/>
        <v>20181IBCCOSCHANGE OF STATION LEAVE USED</v>
      </c>
      <c r="AN695" t="str">
        <f t="shared" si="222"/>
        <v>CHANGE OF STATION LEAVE USED</v>
      </c>
      <c r="AO695" s="13">
        <f t="shared" si="223"/>
        <v>0.7518525953134545</v>
      </c>
      <c r="AP695">
        <f t="shared" si="224"/>
        <v>1</v>
      </c>
      <c r="AQ695" t="str">
        <f t="shared" si="225"/>
        <v>IBC05SHOLIDAY WORKED- CHANGE OF STATION LEAVE USEDIBCCOSCHANGE OF STATION LEAVE USED</v>
      </c>
    </row>
    <row r="696" spans="1:43" x14ac:dyDescent="0.35">
      <c r="A696" s="18" t="s">
        <v>1837</v>
      </c>
      <c r="B696" t="s">
        <v>23</v>
      </c>
      <c r="C696" t="s">
        <v>24</v>
      </c>
      <c r="D696" s="18" t="s">
        <v>1837</v>
      </c>
      <c r="E696" t="s">
        <v>13</v>
      </c>
      <c r="F696" t="s">
        <v>14</v>
      </c>
      <c r="G696" s="13">
        <v>0.72322978263684867</v>
      </c>
      <c r="I696">
        <v>20181</v>
      </c>
      <c r="J696" t="str">
        <f t="shared" si="208"/>
        <v>20181IBC05UHOLIDAY WORKED - BONE MARROW DONOR LEAVE - USED20181IBC05DHOLIDAY WORKED - ORGAN DONOR LEAVE - USED</v>
      </c>
      <c r="K696" t="str">
        <f t="shared" si="209"/>
        <v>20181IBC05UHOLIDAY WORKED - BONE MARROW DONOR LEAVE - USED</v>
      </c>
      <c r="L696" t="str">
        <f t="shared" si="210"/>
        <v>20181IBC05DHOLIDAY WORKED - ORGAN DONOR LEAVE - USED</v>
      </c>
      <c r="M696" s="13">
        <f t="shared" si="211"/>
        <v>0.72322978263684867</v>
      </c>
      <c r="N696" s="13"/>
      <c r="O696" s="19">
        <v>686</v>
      </c>
      <c r="P696">
        <f t="shared" si="212"/>
        <v>2</v>
      </c>
      <c r="Q696">
        <f t="shared" si="213"/>
        <v>458</v>
      </c>
      <c r="R696">
        <f t="shared" si="214"/>
        <v>1</v>
      </c>
      <c r="S696" t="b">
        <f t="shared" si="215"/>
        <v>1</v>
      </c>
      <c r="T696" t="b">
        <f t="shared" si="216"/>
        <v>0</v>
      </c>
      <c r="W696" t="str">
        <f t="shared" si="226"/>
        <v/>
      </c>
      <c r="X696" t="str">
        <f t="shared" si="226"/>
        <v/>
      </c>
      <c r="Y696" t="str">
        <f t="shared" si="226"/>
        <v/>
      </c>
      <c r="Z696" t="str">
        <f t="shared" si="226"/>
        <v>IBC05UHOLIDAY WORKED - BONE MARROW DONOR LEAVE - USED</v>
      </c>
      <c r="AA696" t="str">
        <f t="shared" si="226"/>
        <v/>
      </c>
      <c r="AC696" t="str">
        <f t="shared" si="227"/>
        <v/>
      </c>
      <c r="AD696" t="str">
        <f t="shared" si="227"/>
        <v/>
      </c>
      <c r="AE696" t="str">
        <f t="shared" si="227"/>
        <v/>
      </c>
      <c r="AF696" t="str">
        <f t="shared" si="227"/>
        <v>IBC05DHOLIDAY WORKED - ORGAN DONOR LEAVE - USED</v>
      </c>
      <c r="AG696" t="str">
        <f t="shared" si="227"/>
        <v/>
      </c>
      <c r="AI696">
        <f t="shared" si="217"/>
        <v>1</v>
      </c>
      <c r="AJ696">
        <f t="shared" si="218"/>
        <v>458</v>
      </c>
      <c r="AK696" t="str">
        <f t="shared" si="219"/>
        <v>20181IBC05UHOLIDAY WORKED - BONE MARROW DONOR LEAVE - USED</v>
      </c>
      <c r="AL696" t="str">
        <f t="shared" si="220"/>
        <v>HOLIDAY WORKED - BONE MARROW DONOR LEAVE - USED</v>
      </c>
      <c r="AM696" t="str">
        <f t="shared" si="221"/>
        <v>20181IBC05DHOLIDAY WORKED - ORGAN DONOR LEAVE - USED</v>
      </c>
      <c r="AN696" t="str">
        <f t="shared" si="222"/>
        <v>HOLIDAY WORKED - ORGAN DONOR LEAVE - USED</v>
      </c>
      <c r="AO696" s="13">
        <f t="shared" si="223"/>
        <v>0.72322978263684867</v>
      </c>
      <c r="AP696">
        <f t="shared" si="224"/>
        <v>1</v>
      </c>
      <c r="AQ696" t="str">
        <f t="shared" si="225"/>
        <v>IBC05UHOLIDAY WORKED - BONE MARROW DONOR LEAVE - USEDIBC05DHOLIDAY WORKED - ORGAN DONOR LEAVE - USED</v>
      </c>
    </row>
    <row r="697" spans="1:43" x14ac:dyDescent="0.35">
      <c r="A697" s="18" t="s">
        <v>1837</v>
      </c>
      <c r="B697" t="s">
        <v>23</v>
      </c>
      <c r="C697" t="s">
        <v>24</v>
      </c>
      <c r="D697" s="18" t="s">
        <v>1837</v>
      </c>
      <c r="E697" t="s">
        <v>76</v>
      </c>
      <c r="F697" t="s">
        <v>77</v>
      </c>
      <c r="G697" s="13">
        <v>0.72031007751937992</v>
      </c>
      <c r="I697">
        <v>20181</v>
      </c>
      <c r="J697" t="str">
        <f t="shared" si="208"/>
        <v>20181IBC05UHOLIDAY WORKED - BONE MARROW DONOR LEAVE - USED20181IBCBOUBONE MARROW DONOR LEAVE - USED</v>
      </c>
      <c r="K697" t="str">
        <f t="shared" si="209"/>
        <v>20181IBC05UHOLIDAY WORKED - BONE MARROW DONOR LEAVE - USED</v>
      </c>
      <c r="L697" t="str">
        <f t="shared" si="210"/>
        <v>20181IBCBOUBONE MARROW DONOR LEAVE - USED</v>
      </c>
      <c r="M697" s="13">
        <f t="shared" si="211"/>
        <v>0.72031007751937992</v>
      </c>
      <c r="N697" s="13"/>
      <c r="O697" s="19">
        <v>687</v>
      </c>
      <c r="P697">
        <f t="shared" si="212"/>
        <v>2</v>
      </c>
      <c r="Q697">
        <f t="shared" si="213"/>
        <v>458</v>
      </c>
      <c r="R697">
        <f t="shared" si="214"/>
        <v>2</v>
      </c>
      <c r="S697" t="b">
        <f t="shared" si="215"/>
        <v>1</v>
      </c>
      <c r="T697" t="b">
        <f t="shared" si="216"/>
        <v>0</v>
      </c>
      <c r="W697" t="str">
        <f t="shared" si="226"/>
        <v/>
      </c>
      <c r="X697" t="str">
        <f t="shared" si="226"/>
        <v/>
      </c>
      <c r="Y697" t="str">
        <f t="shared" si="226"/>
        <v/>
      </c>
      <c r="Z697" t="str">
        <f t="shared" si="226"/>
        <v>IBC05UHOLIDAY WORKED - BONE MARROW DONOR LEAVE - USED</v>
      </c>
      <c r="AA697" t="str">
        <f t="shared" si="226"/>
        <v/>
      </c>
      <c r="AC697" t="str">
        <f t="shared" si="227"/>
        <v/>
      </c>
      <c r="AD697" t="str">
        <f t="shared" si="227"/>
        <v/>
      </c>
      <c r="AE697" t="str">
        <f t="shared" si="227"/>
        <v/>
      </c>
      <c r="AF697" t="str">
        <f t="shared" si="227"/>
        <v>IBCBOUBONE MARROW DONOR LEAVE - USED</v>
      </c>
      <c r="AG697" t="str">
        <f t="shared" si="227"/>
        <v/>
      </c>
      <c r="AI697">
        <f t="shared" si="217"/>
        <v>1</v>
      </c>
      <c r="AJ697">
        <f t="shared" si="218"/>
        <v>458</v>
      </c>
      <c r="AK697" t="str">
        <f t="shared" si="219"/>
        <v>20181IBC05UHOLIDAY WORKED - BONE MARROW DONOR LEAVE - USED</v>
      </c>
      <c r="AL697" t="str">
        <f t="shared" si="220"/>
        <v>HOLIDAY WORKED - BONE MARROW DONOR LEAVE - USED</v>
      </c>
      <c r="AM697" t="str">
        <f t="shared" si="221"/>
        <v>20181IBCBOUBONE MARROW DONOR LEAVE - USED</v>
      </c>
      <c r="AN697" t="str">
        <f t="shared" si="222"/>
        <v>BONE MARROW DONOR LEAVE - USED</v>
      </c>
      <c r="AO697" s="13">
        <f t="shared" si="223"/>
        <v>0.72031007751937992</v>
      </c>
      <c r="AP697">
        <f t="shared" si="224"/>
        <v>1</v>
      </c>
      <c r="AQ697" t="str">
        <f t="shared" si="225"/>
        <v>IBC05UHOLIDAY WORKED - BONE MARROW DONOR LEAVE - USEDIBCBOUBONE MARROW DONOR LEAVE - USED</v>
      </c>
    </row>
    <row r="698" spans="1:43" x14ac:dyDescent="0.35">
      <c r="A698" s="18" t="s">
        <v>1837</v>
      </c>
      <c r="B698" t="s">
        <v>25</v>
      </c>
      <c r="C698" t="s">
        <v>26</v>
      </c>
      <c r="D698" s="18" t="s">
        <v>1837</v>
      </c>
      <c r="E698" t="s">
        <v>7</v>
      </c>
      <c r="F698" t="s">
        <v>8</v>
      </c>
      <c r="G698" s="13">
        <v>0.77552241004205069</v>
      </c>
      <c r="I698">
        <v>20181</v>
      </c>
      <c r="J698" t="str">
        <f t="shared" si="208"/>
        <v>20181IBC05WHOLIDAY WORKED- ADMINISTRATIVE LEAVE - WEATHER - USED20181IBC05AHOLIDAY WORKED- ADMINISTRATIVE LEAVE - OTHER - USED</v>
      </c>
      <c r="K698" t="str">
        <f t="shared" si="209"/>
        <v>20181IBC05WHOLIDAY WORKED- ADMINISTRATIVE LEAVE - WEATHER - USED</v>
      </c>
      <c r="L698" t="str">
        <f t="shared" si="210"/>
        <v>20181IBC05AHOLIDAY WORKED- ADMINISTRATIVE LEAVE - OTHER - USED</v>
      </c>
      <c r="M698" s="13">
        <f t="shared" si="211"/>
        <v>0.77552241004205069</v>
      </c>
      <c r="N698" s="13"/>
      <c r="O698" s="19">
        <v>688</v>
      </c>
      <c r="P698">
        <f t="shared" si="212"/>
        <v>3</v>
      </c>
      <c r="Q698">
        <f t="shared" si="213"/>
        <v>459</v>
      </c>
      <c r="R698">
        <f t="shared" si="214"/>
        <v>1</v>
      </c>
      <c r="S698" t="b">
        <f t="shared" si="215"/>
        <v>1</v>
      </c>
      <c r="T698" t="b">
        <f t="shared" si="216"/>
        <v>0</v>
      </c>
      <c r="W698" t="str">
        <f t="shared" si="226"/>
        <v/>
      </c>
      <c r="X698" t="str">
        <f t="shared" si="226"/>
        <v/>
      </c>
      <c r="Y698" t="str">
        <f t="shared" si="226"/>
        <v/>
      </c>
      <c r="Z698" t="str">
        <f t="shared" si="226"/>
        <v>IBC05WHOLIDAY WORKED- ADMINISTRATIVE LEAVE - WEATHER - USED</v>
      </c>
      <c r="AA698" t="str">
        <f t="shared" si="226"/>
        <v/>
      </c>
      <c r="AC698" t="str">
        <f t="shared" si="227"/>
        <v/>
      </c>
      <c r="AD698" t="str">
        <f t="shared" si="227"/>
        <v/>
      </c>
      <c r="AE698" t="str">
        <f t="shared" si="227"/>
        <v/>
      </c>
      <c r="AF698" t="str">
        <f t="shared" si="227"/>
        <v>IBC05AHOLIDAY WORKED- ADMINISTRATIVE LEAVE - OTHER - USED</v>
      </c>
      <c r="AG698" t="str">
        <f t="shared" si="227"/>
        <v/>
      </c>
      <c r="AI698">
        <f t="shared" si="217"/>
        <v>1</v>
      </c>
      <c r="AJ698">
        <f t="shared" si="218"/>
        <v>459</v>
      </c>
      <c r="AK698" t="str">
        <f t="shared" si="219"/>
        <v>20181IBC05WHOLIDAY WORKED- ADMINISTRATIVE LEAVE - WEATHER - USED</v>
      </c>
      <c r="AL698" t="str">
        <f t="shared" si="220"/>
        <v>HOLIDAY WORKED- ADMINISTRATIVE LEAVE - WEATHER - USED</v>
      </c>
      <c r="AM698" t="str">
        <f t="shared" si="221"/>
        <v>20181IBC05AHOLIDAY WORKED- ADMINISTRATIVE LEAVE - OTHER - USED</v>
      </c>
      <c r="AN698" t="str">
        <f t="shared" si="222"/>
        <v>HOLIDAY WORKED- ADMINISTRATIVE LEAVE - OTHER - USED</v>
      </c>
      <c r="AO698" s="13">
        <f t="shared" si="223"/>
        <v>0.77552241004205069</v>
      </c>
      <c r="AP698">
        <f t="shared" si="224"/>
        <v>1</v>
      </c>
      <c r="AQ698" t="str">
        <f t="shared" si="225"/>
        <v>IBC05WHOLIDAY WORKED- ADMINISTRATIVE LEAVE - WEATHER - USEDIBC05AHOLIDAY WORKED- ADMINISTRATIVE LEAVE - OTHER - USED</v>
      </c>
    </row>
    <row r="699" spans="1:43" x14ac:dyDescent="0.35">
      <c r="A699" s="18" t="s">
        <v>1837</v>
      </c>
      <c r="B699" t="s">
        <v>25</v>
      </c>
      <c r="C699" t="s">
        <v>26</v>
      </c>
      <c r="D699" s="18" t="s">
        <v>1837</v>
      </c>
      <c r="E699" t="s">
        <v>11</v>
      </c>
      <c r="F699" t="s">
        <v>12</v>
      </c>
      <c r="G699" s="13">
        <v>0.74897747461244346</v>
      </c>
      <c r="I699">
        <v>20181</v>
      </c>
      <c r="J699" t="str">
        <f t="shared" si="208"/>
        <v>20181IBC05WHOLIDAY WORKED- ADMINISTRATIVE LEAVE - WEATHER - USED20181IBC05CHOLIDAY WORKED- ADMINISTRATIVE LEAVE - COURT - USED</v>
      </c>
      <c r="K699" t="str">
        <f t="shared" si="209"/>
        <v>20181IBC05WHOLIDAY WORKED- ADMINISTRATIVE LEAVE - WEATHER - USED</v>
      </c>
      <c r="L699" t="str">
        <f t="shared" si="210"/>
        <v>20181IBC05CHOLIDAY WORKED- ADMINISTRATIVE LEAVE - COURT - USED</v>
      </c>
      <c r="M699" s="13">
        <f t="shared" si="211"/>
        <v>0.74897747461244346</v>
      </c>
      <c r="N699" s="13"/>
      <c r="O699" s="19">
        <v>689</v>
      </c>
      <c r="P699">
        <f t="shared" si="212"/>
        <v>3</v>
      </c>
      <c r="Q699">
        <f t="shared" si="213"/>
        <v>459</v>
      </c>
      <c r="R699">
        <f t="shared" si="214"/>
        <v>2</v>
      </c>
      <c r="S699" t="b">
        <f t="shared" si="215"/>
        <v>1</v>
      </c>
      <c r="T699" t="b">
        <f t="shared" si="216"/>
        <v>0</v>
      </c>
      <c r="W699" t="str">
        <f t="shared" si="226"/>
        <v/>
      </c>
      <c r="X699" t="str">
        <f t="shared" si="226"/>
        <v/>
      </c>
      <c r="Y699" t="str">
        <f t="shared" si="226"/>
        <v/>
      </c>
      <c r="Z699" t="str">
        <f t="shared" si="226"/>
        <v>IBC05WHOLIDAY WORKED- ADMINISTRATIVE LEAVE - WEATHER - USED</v>
      </c>
      <c r="AA699" t="str">
        <f t="shared" si="226"/>
        <v/>
      </c>
      <c r="AC699" t="str">
        <f t="shared" si="227"/>
        <v/>
      </c>
      <c r="AD699" t="str">
        <f t="shared" si="227"/>
        <v/>
      </c>
      <c r="AE699" t="str">
        <f t="shared" si="227"/>
        <v/>
      </c>
      <c r="AF699" t="str">
        <f t="shared" si="227"/>
        <v>IBC05CHOLIDAY WORKED- ADMINISTRATIVE LEAVE - COURT - USED</v>
      </c>
      <c r="AG699" t="str">
        <f t="shared" si="227"/>
        <v/>
      </c>
      <c r="AI699">
        <f t="shared" si="217"/>
        <v>1</v>
      </c>
      <c r="AJ699">
        <f t="shared" si="218"/>
        <v>459</v>
      </c>
      <c r="AK699" t="str">
        <f t="shared" si="219"/>
        <v>20181IBC05WHOLIDAY WORKED- ADMINISTRATIVE LEAVE - WEATHER - USED</v>
      </c>
      <c r="AL699" t="str">
        <f t="shared" si="220"/>
        <v>HOLIDAY WORKED- ADMINISTRATIVE LEAVE - WEATHER - USED</v>
      </c>
      <c r="AM699" t="str">
        <f t="shared" si="221"/>
        <v>20181IBC05CHOLIDAY WORKED- ADMINISTRATIVE LEAVE - COURT - USED</v>
      </c>
      <c r="AN699" t="str">
        <f t="shared" si="222"/>
        <v>HOLIDAY WORKED- ADMINISTRATIVE LEAVE - COURT - USED</v>
      </c>
      <c r="AO699" s="13">
        <f t="shared" si="223"/>
        <v>0.74897747461244346</v>
      </c>
      <c r="AP699">
        <f t="shared" si="224"/>
        <v>1</v>
      </c>
      <c r="AQ699" t="str">
        <f t="shared" si="225"/>
        <v>IBC05WHOLIDAY WORKED- ADMINISTRATIVE LEAVE - WEATHER - USEDIBC05CHOLIDAY WORKED- ADMINISTRATIVE LEAVE - COURT - USED</v>
      </c>
    </row>
    <row r="700" spans="1:43" x14ac:dyDescent="0.35">
      <c r="A700" s="18" t="s">
        <v>1837</v>
      </c>
      <c r="B700" t="s">
        <v>25</v>
      </c>
      <c r="C700" t="s">
        <v>26</v>
      </c>
      <c r="D700" s="18" t="s">
        <v>1837</v>
      </c>
      <c r="E700" t="s">
        <v>9</v>
      </c>
      <c r="F700" t="s">
        <v>10</v>
      </c>
      <c r="G700" s="13">
        <v>0.70613354573325837</v>
      </c>
      <c r="I700">
        <v>20181</v>
      </c>
      <c r="J700" t="str">
        <f t="shared" si="208"/>
        <v>20181IBC05WHOLIDAY WORKED- ADMINISTRATIVE LEAVE - WEATHER - USED20181IBC05BHOLIDAY WORKED- ADMINISTRATIVE LEAVE - BLOOD DONATION USED</v>
      </c>
      <c r="K700" t="str">
        <f t="shared" si="209"/>
        <v>20181IBC05WHOLIDAY WORKED- ADMINISTRATIVE LEAVE - WEATHER - USED</v>
      </c>
      <c r="L700" t="str">
        <f t="shared" si="210"/>
        <v>20181IBC05BHOLIDAY WORKED- ADMINISTRATIVE LEAVE - BLOOD DONATION USED</v>
      </c>
      <c r="M700" s="13">
        <f t="shared" si="211"/>
        <v>0.70613354573325837</v>
      </c>
      <c r="N700" s="13"/>
      <c r="O700" s="19">
        <v>690</v>
      </c>
      <c r="P700">
        <f t="shared" si="212"/>
        <v>3</v>
      </c>
      <c r="Q700">
        <f t="shared" si="213"/>
        <v>459</v>
      </c>
      <c r="R700">
        <f t="shared" si="214"/>
        <v>3</v>
      </c>
      <c r="S700" t="b">
        <f t="shared" si="215"/>
        <v>1</v>
      </c>
      <c r="T700" t="b">
        <f t="shared" si="216"/>
        <v>0</v>
      </c>
      <c r="W700" t="str">
        <f t="shared" si="226"/>
        <v/>
      </c>
      <c r="X700" t="str">
        <f t="shared" si="226"/>
        <v/>
      </c>
      <c r="Y700" t="str">
        <f t="shared" si="226"/>
        <v/>
      </c>
      <c r="Z700" t="str">
        <f t="shared" si="226"/>
        <v>IBC05WHOLIDAY WORKED- ADMINISTRATIVE LEAVE - WEATHER - USED</v>
      </c>
      <c r="AA700" t="str">
        <f t="shared" si="226"/>
        <v/>
      </c>
      <c r="AC700" t="str">
        <f t="shared" si="227"/>
        <v/>
      </c>
      <c r="AD700" t="str">
        <f t="shared" si="227"/>
        <v/>
      </c>
      <c r="AE700" t="str">
        <f t="shared" si="227"/>
        <v/>
      </c>
      <c r="AF700" t="str">
        <f t="shared" si="227"/>
        <v>IBC05BHOLIDAY WORKED- ADMINISTRATIVE LEAVE - BLOOD DONATION USED</v>
      </c>
      <c r="AG700" t="str">
        <f t="shared" si="227"/>
        <v/>
      </c>
      <c r="AI700">
        <f t="shared" si="217"/>
        <v>1</v>
      </c>
      <c r="AJ700">
        <f t="shared" si="218"/>
        <v>459</v>
      </c>
      <c r="AK700" t="str">
        <f t="shared" si="219"/>
        <v>20181IBC05WHOLIDAY WORKED- ADMINISTRATIVE LEAVE - WEATHER - USED</v>
      </c>
      <c r="AL700" t="str">
        <f t="shared" si="220"/>
        <v>HOLIDAY WORKED- ADMINISTRATIVE LEAVE - WEATHER - USED</v>
      </c>
      <c r="AM700" t="str">
        <f t="shared" si="221"/>
        <v>20181IBC05BHOLIDAY WORKED- ADMINISTRATIVE LEAVE - BLOOD DONATION USED</v>
      </c>
      <c r="AN700" t="str">
        <f t="shared" si="222"/>
        <v>HOLIDAY WORKED- ADMINISTRATIVE LEAVE - BLOOD DONATION USED</v>
      </c>
      <c r="AO700" s="13">
        <f t="shared" si="223"/>
        <v>0.70613354573325837</v>
      </c>
      <c r="AP700">
        <f t="shared" si="224"/>
        <v>1</v>
      </c>
      <c r="AQ700" t="str">
        <f t="shared" si="225"/>
        <v>IBC05WHOLIDAY WORKED- ADMINISTRATIVE LEAVE - WEATHER - USEDIBC05BHOLIDAY WORKED- ADMINISTRATIVE LEAVE - BLOOD DONATION USED</v>
      </c>
    </row>
    <row r="701" spans="1:43" x14ac:dyDescent="0.35">
      <c r="A701" s="18" t="s">
        <v>1837</v>
      </c>
      <c r="B701" t="s">
        <v>27</v>
      </c>
      <c r="C701" t="s">
        <v>28</v>
      </c>
      <c r="D701" s="18"/>
      <c r="G701" s="13">
        <v>0</v>
      </c>
      <c r="I701">
        <v>20181</v>
      </c>
      <c r="J701" t="str">
        <f t="shared" si="208"/>
        <v>20181IBCHHLHOUSE HUNTING LEAVE - USED20181</v>
      </c>
      <c r="K701" t="str">
        <f t="shared" si="209"/>
        <v>20181IBCHHLHOUSE HUNTING LEAVE - USED</v>
      </c>
      <c r="L701" t="str">
        <f t="shared" si="210"/>
        <v>20181</v>
      </c>
      <c r="M701" s="13">
        <f t="shared" si="211"/>
        <v>0</v>
      </c>
      <c r="N701" s="13"/>
      <c r="O701" s="19">
        <v>691</v>
      </c>
      <c r="P701">
        <f t="shared" si="212"/>
        <v>1</v>
      </c>
      <c r="Q701">
        <f t="shared" si="213"/>
        <v>460</v>
      </c>
      <c r="R701">
        <f t="shared" si="214"/>
        <v>1</v>
      </c>
      <c r="S701" t="b">
        <f t="shared" si="215"/>
        <v>0</v>
      </c>
      <c r="T701" t="b">
        <f t="shared" si="216"/>
        <v>0</v>
      </c>
      <c r="W701" t="str">
        <f t="shared" si="226"/>
        <v/>
      </c>
      <c r="X701" t="str">
        <f t="shared" si="226"/>
        <v/>
      </c>
      <c r="Y701" t="str">
        <f t="shared" si="226"/>
        <v/>
      </c>
      <c r="Z701" t="str">
        <f t="shared" si="226"/>
        <v>IBCHHLHOUSE HUNTING LEAVE - USED</v>
      </c>
      <c r="AA701" t="str">
        <f t="shared" si="226"/>
        <v/>
      </c>
      <c r="AC701" t="str">
        <f t="shared" si="227"/>
        <v/>
      </c>
      <c r="AD701" t="str">
        <f t="shared" si="227"/>
        <v/>
      </c>
      <c r="AE701" t="str">
        <f t="shared" si="227"/>
        <v/>
      </c>
      <c r="AF701" t="str">
        <f t="shared" si="227"/>
        <v/>
      </c>
      <c r="AG701" t="str">
        <f t="shared" si="227"/>
        <v/>
      </c>
      <c r="AI701">
        <f t="shared" si="217"/>
        <v>1</v>
      </c>
      <c r="AJ701">
        <f t="shared" si="218"/>
        <v>460</v>
      </c>
      <c r="AK701" t="str">
        <f t="shared" si="219"/>
        <v>20181IBCHHLHOUSE HUNTING LEAVE - USED</v>
      </c>
      <c r="AL701" t="str">
        <f t="shared" si="220"/>
        <v>HOUSE HUNTING LEAVE - USED</v>
      </c>
      <c r="AM701" t="str">
        <f t="shared" si="221"/>
        <v>20181</v>
      </c>
      <c r="AN701" t="str">
        <f t="shared" si="222"/>
        <v/>
      </c>
      <c r="AO701" s="13">
        <f t="shared" si="223"/>
        <v>0</v>
      </c>
      <c r="AP701">
        <f t="shared" si="224"/>
        <v>1</v>
      </c>
      <c r="AQ701" t="str">
        <f t="shared" si="225"/>
        <v>IBCHHLHOUSE HUNTING LEAVE - USED</v>
      </c>
    </row>
    <row r="702" spans="1:43" x14ac:dyDescent="0.35">
      <c r="A702" s="18" t="s">
        <v>1837</v>
      </c>
      <c r="B702">
        <v>232</v>
      </c>
      <c r="C702" t="s">
        <v>30</v>
      </c>
      <c r="D702" s="18" t="s">
        <v>1837</v>
      </c>
      <c r="E702">
        <v>231</v>
      </c>
      <c r="F702" t="s">
        <v>69</v>
      </c>
      <c r="G702" s="13">
        <v>0.77861014980925081</v>
      </c>
      <c r="I702">
        <v>20181</v>
      </c>
      <c r="J702" t="str">
        <f t="shared" si="208"/>
        <v>20181IBC232CREDIT HOURS - LUMP SUM PAY20181IBC231CREDIT HOURS - USED</v>
      </c>
      <c r="K702" t="str">
        <f t="shared" si="209"/>
        <v>20181IBC232CREDIT HOURS - LUMP SUM PAY</v>
      </c>
      <c r="L702" t="str">
        <f t="shared" si="210"/>
        <v>20181IBC231CREDIT HOURS - USED</v>
      </c>
      <c r="M702" s="13">
        <f t="shared" si="211"/>
        <v>0.77861014980925081</v>
      </c>
      <c r="N702" s="13"/>
      <c r="O702" s="19">
        <v>692</v>
      </c>
      <c r="P702">
        <f t="shared" si="212"/>
        <v>3</v>
      </c>
      <c r="Q702">
        <f t="shared" si="213"/>
        <v>461</v>
      </c>
      <c r="R702">
        <f t="shared" si="214"/>
        <v>1</v>
      </c>
      <c r="S702" t="b">
        <f t="shared" si="215"/>
        <v>1</v>
      </c>
      <c r="T702" t="b">
        <f t="shared" si="216"/>
        <v>0</v>
      </c>
      <c r="W702" t="str">
        <f t="shared" si="226"/>
        <v/>
      </c>
      <c r="X702" t="str">
        <f t="shared" si="226"/>
        <v/>
      </c>
      <c r="Y702" t="str">
        <f t="shared" si="226"/>
        <v/>
      </c>
      <c r="Z702" t="str">
        <f t="shared" si="226"/>
        <v>IBC232CREDIT HOURS - LUMP SUM PAY</v>
      </c>
      <c r="AA702" t="str">
        <f t="shared" si="226"/>
        <v/>
      </c>
      <c r="AC702" t="str">
        <f t="shared" si="227"/>
        <v/>
      </c>
      <c r="AD702" t="str">
        <f t="shared" si="227"/>
        <v/>
      </c>
      <c r="AE702" t="str">
        <f t="shared" si="227"/>
        <v/>
      </c>
      <c r="AF702" t="str">
        <f t="shared" si="227"/>
        <v>IBC231CREDIT HOURS - USED</v>
      </c>
      <c r="AG702" t="str">
        <f t="shared" si="227"/>
        <v/>
      </c>
      <c r="AI702">
        <f t="shared" si="217"/>
        <v>1</v>
      </c>
      <c r="AJ702">
        <f t="shared" si="218"/>
        <v>461</v>
      </c>
      <c r="AK702" t="str">
        <f t="shared" si="219"/>
        <v>20181IBC232CREDIT HOURS - LUMP SUM PAY</v>
      </c>
      <c r="AL702" t="str">
        <f t="shared" si="220"/>
        <v>CREDIT HOURS - LUMP SUM PAY</v>
      </c>
      <c r="AM702" t="str">
        <f t="shared" si="221"/>
        <v>20181IBC231CREDIT HOURS - USED</v>
      </c>
      <c r="AN702" t="str">
        <f t="shared" si="222"/>
        <v>CREDIT HOURS - USED</v>
      </c>
      <c r="AO702" s="13">
        <f t="shared" si="223"/>
        <v>0.77861014980925081</v>
      </c>
      <c r="AP702">
        <f t="shared" si="224"/>
        <v>1</v>
      </c>
      <c r="AQ702" t="str">
        <f t="shared" si="225"/>
        <v>IBC232CREDIT HOURS - LUMP SUM PAYIBC231CREDIT HOURS - USED</v>
      </c>
    </row>
    <row r="703" spans="1:43" x14ac:dyDescent="0.35">
      <c r="A703" s="18" t="s">
        <v>1837</v>
      </c>
      <c r="B703">
        <v>232</v>
      </c>
      <c r="C703" t="s">
        <v>30</v>
      </c>
      <c r="D703" s="18" t="s">
        <v>1837</v>
      </c>
      <c r="E703" t="s">
        <v>5</v>
      </c>
      <c r="F703" t="s">
        <v>6</v>
      </c>
      <c r="G703" s="13">
        <v>0.74196683716960488</v>
      </c>
      <c r="I703">
        <v>20181</v>
      </c>
      <c r="J703" t="str">
        <f t="shared" si="208"/>
        <v>20181IBC232CREDIT HOURS - LUMP SUM PAY20181IBC23ACREDIT HOURS - PAID</v>
      </c>
      <c r="K703" t="str">
        <f t="shared" si="209"/>
        <v>20181IBC232CREDIT HOURS - LUMP SUM PAY</v>
      </c>
      <c r="L703" t="str">
        <f t="shared" si="210"/>
        <v>20181IBC23ACREDIT HOURS - PAID</v>
      </c>
      <c r="M703" s="13">
        <f t="shared" si="211"/>
        <v>0.74196683716960488</v>
      </c>
      <c r="N703" s="13"/>
      <c r="O703" s="19">
        <v>693</v>
      </c>
      <c r="P703">
        <f t="shared" si="212"/>
        <v>3</v>
      </c>
      <c r="Q703">
        <f t="shared" si="213"/>
        <v>461</v>
      </c>
      <c r="R703">
        <f t="shared" si="214"/>
        <v>2</v>
      </c>
      <c r="S703" t="b">
        <f t="shared" si="215"/>
        <v>1</v>
      </c>
      <c r="T703" t="b">
        <f t="shared" si="216"/>
        <v>0</v>
      </c>
      <c r="W703" t="str">
        <f t="shared" si="226"/>
        <v/>
      </c>
      <c r="X703" t="str">
        <f t="shared" si="226"/>
        <v/>
      </c>
      <c r="Y703" t="str">
        <f t="shared" si="226"/>
        <v/>
      </c>
      <c r="Z703" t="str">
        <f t="shared" si="226"/>
        <v>IBC232CREDIT HOURS - LUMP SUM PAY</v>
      </c>
      <c r="AA703" t="str">
        <f t="shared" si="226"/>
        <v/>
      </c>
      <c r="AC703" t="str">
        <f t="shared" si="227"/>
        <v/>
      </c>
      <c r="AD703" t="str">
        <f t="shared" si="227"/>
        <v/>
      </c>
      <c r="AE703" t="str">
        <f t="shared" si="227"/>
        <v/>
      </c>
      <c r="AF703" t="str">
        <f t="shared" si="227"/>
        <v>IBC23ACREDIT HOURS - PAID</v>
      </c>
      <c r="AG703" t="str">
        <f t="shared" si="227"/>
        <v/>
      </c>
      <c r="AI703">
        <f t="shared" si="217"/>
        <v>1</v>
      </c>
      <c r="AJ703">
        <f t="shared" si="218"/>
        <v>461</v>
      </c>
      <c r="AK703" t="str">
        <f t="shared" si="219"/>
        <v>20181IBC232CREDIT HOURS - LUMP SUM PAY</v>
      </c>
      <c r="AL703" t="str">
        <f t="shared" si="220"/>
        <v>CREDIT HOURS - LUMP SUM PAY</v>
      </c>
      <c r="AM703" t="str">
        <f t="shared" si="221"/>
        <v>20181IBC23ACREDIT HOURS - PAID</v>
      </c>
      <c r="AN703" t="str">
        <f t="shared" si="222"/>
        <v>CREDIT HOURS - PAID</v>
      </c>
      <c r="AO703" s="13">
        <f t="shared" si="223"/>
        <v>0.74196683716960488</v>
      </c>
      <c r="AP703">
        <f t="shared" si="224"/>
        <v>1</v>
      </c>
      <c r="AQ703" t="str">
        <f t="shared" si="225"/>
        <v>IBC232CREDIT HOURS - LUMP SUM PAYIBC23ACREDIT HOURS - PAID</v>
      </c>
    </row>
    <row r="704" spans="1:43" x14ac:dyDescent="0.35">
      <c r="A704" s="18" t="s">
        <v>1837</v>
      </c>
      <c r="B704">
        <v>232</v>
      </c>
      <c r="C704" t="s">
        <v>30</v>
      </c>
      <c r="D704" s="18" t="s">
        <v>1837</v>
      </c>
      <c r="E704">
        <v>239</v>
      </c>
      <c r="F704" t="s">
        <v>71</v>
      </c>
      <c r="G704" s="13">
        <v>0.6503294168286794</v>
      </c>
      <c r="I704">
        <v>20181</v>
      </c>
      <c r="J704" t="str">
        <f t="shared" si="208"/>
        <v>20181IBC232CREDIT HOURS - LUMP SUM PAY20181IBC239TRAVEL CREDIT HOURS - USED</v>
      </c>
      <c r="K704" t="str">
        <f t="shared" si="209"/>
        <v>20181IBC232CREDIT HOURS - LUMP SUM PAY</v>
      </c>
      <c r="L704" t="str">
        <f t="shared" si="210"/>
        <v>20181IBC239TRAVEL CREDIT HOURS - USED</v>
      </c>
      <c r="M704" s="13">
        <f t="shared" si="211"/>
        <v>0.6503294168286794</v>
      </c>
      <c r="N704" s="13"/>
      <c r="O704" s="19">
        <v>694</v>
      </c>
      <c r="P704">
        <f t="shared" si="212"/>
        <v>3</v>
      </c>
      <c r="Q704">
        <f t="shared" si="213"/>
        <v>461</v>
      </c>
      <c r="R704">
        <f t="shared" si="214"/>
        <v>3</v>
      </c>
      <c r="S704" t="b">
        <f t="shared" si="215"/>
        <v>1</v>
      </c>
      <c r="T704" t="b">
        <f t="shared" si="216"/>
        <v>0</v>
      </c>
      <c r="W704" t="str">
        <f t="shared" si="226"/>
        <v/>
      </c>
      <c r="X704" t="str">
        <f t="shared" si="226"/>
        <v/>
      </c>
      <c r="Y704" t="str">
        <f t="shared" si="226"/>
        <v/>
      </c>
      <c r="Z704" t="str">
        <f t="shared" si="226"/>
        <v>IBC232CREDIT HOURS - LUMP SUM PAY</v>
      </c>
      <c r="AA704" t="str">
        <f t="shared" si="226"/>
        <v/>
      </c>
      <c r="AC704" t="str">
        <f t="shared" si="227"/>
        <v/>
      </c>
      <c r="AD704" t="str">
        <f t="shared" si="227"/>
        <v/>
      </c>
      <c r="AE704" t="str">
        <f t="shared" si="227"/>
        <v/>
      </c>
      <c r="AF704" t="str">
        <f t="shared" si="227"/>
        <v>IBC239TRAVEL CREDIT HOURS - USED</v>
      </c>
      <c r="AG704" t="str">
        <f t="shared" si="227"/>
        <v/>
      </c>
      <c r="AI704">
        <f t="shared" si="217"/>
        <v>1</v>
      </c>
      <c r="AJ704">
        <f t="shared" si="218"/>
        <v>461</v>
      </c>
      <c r="AK704" t="str">
        <f t="shared" si="219"/>
        <v>20181IBC232CREDIT HOURS - LUMP SUM PAY</v>
      </c>
      <c r="AL704" t="str">
        <f t="shared" si="220"/>
        <v>CREDIT HOURS - LUMP SUM PAY</v>
      </c>
      <c r="AM704" t="str">
        <f t="shared" si="221"/>
        <v>20181IBC239TRAVEL CREDIT HOURS - USED</v>
      </c>
      <c r="AN704" t="str">
        <f t="shared" si="222"/>
        <v>TRAVEL CREDIT HOURS - USED</v>
      </c>
      <c r="AO704" s="13">
        <f t="shared" si="223"/>
        <v>0.6503294168286794</v>
      </c>
      <c r="AP704">
        <f t="shared" si="224"/>
        <v>1</v>
      </c>
      <c r="AQ704" t="str">
        <f t="shared" si="225"/>
        <v>IBC232CREDIT HOURS - LUMP SUM PAYIBC239TRAVEL CREDIT HOURS - USED</v>
      </c>
    </row>
    <row r="705" spans="1:43" x14ac:dyDescent="0.35">
      <c r="A705" s="18" t="s">
        <v>1837</v>
      </c>
      <c r="B705" t="s">
        <v>31</v>
      </c>
      <c r="C705" t="s">
        <v>32</v>
      </c>
      <c r="D705" s="18"/>
      <c r="G705" s="13">
        <v>0</v>
      </c>
      <c r="I705">
        <v>20181</v>
      </c>
      <c r="J705" t="str">
        <f t="shared" si="208"/>
        <v>20181IBC22APERSONAL LV - PAID20181</v>
      </c>
      <c r="K705" t="str">
        <f t="shared" si="209"/>
        <v>20181IBC22APERSONAL LV - PAID</v>
      </c>
      <c r="L705" t="str">
        <f t="shared" si="210"/>
        <v>20181</v>
      </c>
      <c r="M705" s="13">
        <f t="shared" si="211"/>
        <v>0</v>
      </c>
      <c r="N705" s="13"/>
      <c r="O705" s="19">
        <v>695</v>
      </c>
      <c r="P705">
        <f t="shared" si="212"/>
        <v>1</v>
      </c>
      <c r="Q705">
        <f t="shared" si="213"/>
        <v>462</v>
      </c>
      <c r="R705">
        <f t="shared" si="214"/>
        <v>1</v>
      </c>
      <c r="S705" t="b">
        <f t="shared" si="215"/>
        <v>0</v>
      </c>
      <c r="T705" t="b">
        <f t="shared" si="216"/>
        <v>0</v>
      </c>
      <c r="W705" t="str">
        <f t="shared" si="226"/>
        <v/>
      </c>
      <c r="X705" t="str">
        <f t="shared" si="226"/>
        <v/>
      </c>
      <c r="Y705" t="str">
        <f t="shared" si="226"/>
        <v/>
      </c>
      <c r="Z705" t="str">
        <f t="shared" si="226"/>
        <v>IBC22APERSONAL LV - PAID</v>
      </c>
      <c r="AA705" t="str">
        <f t="shared" si="226"/>
        <v/>
      </c>
      <c r="AC705" t="str">
        <f t="shared" si="227"/>
        <v/>
      </c>
      <c r="AD705" t="str">
        <f t="shared" si="227"/>
        <v/>
      </c>
      <c r="AE705" t="str">
        <f t="shared" si="227"/>
        <v/>
      </c>
      <c r="AF705" t="str">
        <f t="shared" si="227"/>
        <v/>
      </c>
      <c r="AG705" t="str">
        <f t="shared" si="227"/>
        <v/>
      </c>
      <c r="AI705">
        <f t="shared" si="217"/>
        <v>1</v>
      </c>
      <c r="AJ705">
        <f t="shared" si="218"/>
        <v>462</v>
      </c>
      <c r="AK705" t="str">
        <f t="shared" si="219"/>
        <v>20181IBC22APERSONAL LV - PAID</v>
      </c>
      <c r="AL705" t="str">
        <f t="shared" si="220"/>
        <v>PERSONAL LV - PAID</v>
      </c>
      <c r="AM705" t="str">
        <f t="shared" si="221"/>
        <v>20181</v>
      </c>
      <c r="AN705" t="str">
        <f t="shared" si="222"/>
        <v/>
      </c>
      <c r="AO705" s="13">
        <f t="shared" si="223"/>
        <v>0</v>
      </c>
      <c r="AP705">
        <f t="shared" si="224"/>
        <v>1</v>
      </c>
      <c r="AQ705" t="str">
        <f t="shared" si="225"/>
        <v>IBC22APERSONAL LV - PAID</v>
      </c>
    </row>
    <row r="706" spans="1:43" x14ac:dyDescent="0.35">
      <c r="A706" s="18" t="s">
        <v>1837</v>
      </c>
      <c r="B706">
        <v>60</v>
      </c>
      <c r="C706" t="s">
        <v>34</v>
      </c>
      <c r="D706" s="18" t="s">
        <v>1837</v>
      </c>
      <c r="E706" t="s">
        <v>7</v>
      </c>
      <c r="F706" t="s">
        <v>8</v>
      </c>
      <c r="G706" s="13">
        <v>0.59878787878787887</v>
      </c>
      <c r="I706">
        <v>20181</v>
      </c>
      <c r="J706" t="str">
        <f t="shared" si="208"/>
        <v>20181IBC60ADMINISTRATIVE LEAVE - OTHER - USED20181IBC05AHOLIDAY WORKED- ADMINISTRATIVE LEAVE - OTHER - USED</v>
      </c>
      <c r="K706" t="str">
        <f t="shared" si="209"/>
        <v>20181IBC60ADMINISTRATIVE LEAVE - OTHER - USED</v>
      </c>
      <c r="L706" t="str">
        <f t="shared" si="210"/>
        <v>20181IBC05AHOLIDAY WORKED- ADMINISTRATIVE LEAVE - OTHER - USED</v>
      </c>
      <c r="M706" s="13">
        <f t="shared" si="211"/>
        <v>0.59878787878787887</v>
      </c>
      <c r="N706" s="13"/>
      <c r="O706" s="19">
        <v>696</v>
      </c>
      <c r="P706">
        <f t="shared" si="212"/>
        <v>1</v>
      </c>
      <c r="Q706">
        <f t="shared" si="213"/>
        <v>463</v>
      </c>
      <c r="R706">
        <f t="shared" si="214"/>
        <v>1</v>
      </c>
      <c r="S706" t="b">
        <f t="shared" si="215"/>
        <v>1</v>
      </c>
      <c r="T706" t="b">
        <f t="shared" si="216"/>
        <v>0</v>
      </c>
      <c r="W706" t="str">
        <f t="shared" si="226"/>
        <v/>
      </c>
      <c r="X706" t="str">
        <f t="shared" si="226"/>
        <v/>
      </c>
      <c r="Y706" t="str">
        <f t="shared" si="226"/>
        <v/>
      </c>
      <c r="Z706" t="str">
        <f t="shared" si="226"/>
        <v>IBC60ADMINISTRATIVE LEAVE - OTHER - USED</v>
      </c>
      <c r="AA706" t="str">
        <f t="shared" si="226"/>
        <v/>
      </c>
      <c r="AC706" t="str">
        <f t="shared" si="227"/>
        <v/>
      </c>
      <c r="AD706" t="str">
        <f t="shared" si="227"/>
        <v/>
      </c>
      <c r="AE706" t="str">
        <f t="shared" si="227"/>
        <v/>
      </c>
      <c r="AF706" t="str">
        <f t="shared" si="227"/>
        <v>IBC05AHOLIDAY WORKED- ADMINISTRATIVE LEAVE - OTHER - USED</v>
      </c>
      <c r="AG706" t="str">
        <f t="shared" si="227"/>
        <v/>
      </c>
      <c r="AI706">
        <f t="shared" si="217"/>
        <v>1</v>
      </c>
      <c r="AJ706">
        <f t="shared" si="218"/>
        <v>463</v>
      </c>
      <c r="AK706" t="str">
        <f t="shared" si="219"/>
        <v>20181IBC60ADMINISTRATIVE LEAVE - OTHER - USED</v>
      </c>
      <c r="AL706" t="str">
        <f t="shared" si="220"/>
        <v>ADMINISTRATIVE LEAVE - OTHER - USED</v>
      </c>
      <c r="AM706" t="str">
        <f t="shared" si="221"/>
        <v>20181IBC05AHOLIDAY WORKED- ADMINISTRATIVE LEAVE - OTHER - USED</v>
      </c>
      <c r="AN706" t="str">
        <f t="shared" si="222"/>
        <v>HOLIDAY WORKED- ADMINISTRATIVE LEAVE - OTHER - USED</v>
      </c>
      <c r="AO706" s="13">
        <f t="shared" si="223"/>
        <v>0.59878787878787887</v>
      </c>
      <c r="AP706">
        <f t="shared" si="224"/>
        <v>1</v>
      </c>
      <c r="AQ706" t="str">
        <f t="shared" si="225"/>
        <v>IBC60ADMINISTRATIVE LEAVE - OTHER - USEDIBC05AHOLIDAY WORKED- ADMINISTRATIVE LEAVE - OTHER - USED</v>
      </c>
    </row>
    <row r="707" spans="1:43" x14ac:dyDescent="0.35">
      <c r="A707" s="18" t="s">
        <v>1837</v>
      </c>
      <c r="B707">
        <v>61</v>
      </c>
      <c r="C707" t="s">
        <v>36</v>
      </c>
      <c r="D707" s="18" t="s">
        <v>1839</v>
      </c>
      <c r="E707" t="s">
        <v>768</v>
      </c>
      <c r="F707" t="s">
        <v>1343</v>
      </c>
      <c r="G707" s="13">
        <v>0.534959349593496</v>
      </c>
      <c r="I707">
        <v>20181</v>
      </c>
      <c r="J707" t="str">
        <f t="shared" si="208"/>
        <v>20181IBC61WEATHER &amp; SAFETY LEAVE USED20181DFASPSAdministrative Leave for Weather And Safety</v>
      </c>
      <c r="K707" t="str">
        <f t="shared" si="209"/>
        <v>20181IBC61WEATHER &amp; SAFETY LEAVE USED</v>
      </c>
      <c r="L707" t="str">
        <f t="shared" si="210"/>
        <v>20181DFASPSAdministrative Leave for Weather And Safety</v>
      </c>
      <c r="M707" s="13">
        <f t="shared" si="211"/>
        <v>0.534959349593496</v>
      </c>
      <c r="N707" s="13"/>
      <c r="O707" s="19">
        <v>697</v>
      </c>
      <c r="P707">
        <f t="shared" si="212"/>
        <v>1</v>
      </c>
      <c r="Q707">
        <f t="shared" si="213"/>
        <v>464</v>
      </c>
      <c r="R707">
        <f t="shared" si="214"/>
        <v>1</v>
      </c>
      <c r="S707" t="b">
        <f t="shared" si="215"/>
        <v>0</v>
      </c>
      <c r="T707" t="b">
        <f t="shared" si="216"/>
        <v>0</v>
      </c>
      <c r="W707" t="str">
        <f t="shared" si="226"/>
        <v/>
      </c>
      <c r="X707" t="str">
        <f t="shared" si="226"/>
        <v/>
      </c>
      <c r="Y707" t="str">
        <f t="shared" si="226"/>
        <v/>
      </c>
      <c r="Z707" t="str">
        <f t="shared" si="226"/>
        <v>IBC61WEATHER &amp; SAFETY LEAVE USED</v>
      </c>
      <c r="AA707" t="str">
        <f t="shared" si="226"/>
        <v/>
      </c>
      <c r="AC707" t="str">
        <f t="shared" si="227"/>
        <v>DFASPSAdministrative Leave for Weather And Safety</v>
      </c>
      <c r="AD707" t="str">
        <f t="shared" si="227"/>
        <v/>
      </c>
      <c r="AE707" t="str">
        <f t="shared" si="227"/>
        <v/>
      </c>
      <c r="AF707" t="str">
        <f t="shared" si="227"/>
        <v/>
      </c>
      <c r="AG707" t="str">
        <f t="shared" si="227"/>
        <v/>
      </c>
      <c r="AI707">
        <f t="shared" si="217"/>
        <v>1</v>
      </c>
      <c r="AJ707">
        <f t="shared" si="218"/>
        <v>464</v>
      </c>
      <c r="AK707" t="str">
        <f t="shared" si="219"/>
        <v>20181IBC61WEATHER &amp; SAFETY LEAVE USED</v>
      </c>
      <c r="AL707" t="str">
        <f t="shared" si="220"/>
        <v>WEATHER &amp; SAFETY LEAVE USED</v>
      </c>
      <c r="AM707" t="str">
        <f t="shared" si="221"/>
        <v>20181DFASPSAdministrative Leave for Weather And Safety</v>
      </c>
      <c r="AN707" t="str">
        <f t="shared" si="222"/>
        <v>Administrative Leave for Weather And Safety</v>
      </c>
      <c r="AO707" s="13">
        <f t="shared" si="223"/>
        <v>0.534959349593496</v>
      </c>
      <c r="AP707">
        <f t="shared" si="224"/>
        <v>2</v>
      </c>
      <c r="AQ707" t="str">
        <f t="shared" si="225"/>
        <v>DFASPSAdministrative Leave for Weather And SafetyIBC61WEATHER &amp; SAFETY LEAVE USED</v>
      </c>
    </row>
    <row r="708" spans="1:43" x14ac:dyDescent="0.35">
      <c r="A708" s="18" t="s">
        <v>1837</v>
      </c>
      <c r="B708">
        <v>62</v>
      </c>
      <c r="C708" t="s">
        <v>38</v>
      </c>
      <c r="D708" s="18"/>
      <c r="G708" s="13">
        <v>0</v>
      </c>
      <c r="I708">
        <v>20181</v>
      </c>
      <c r="J708" t="str">
        <f t="shared" si="208"/>
        <v>20181IBC62ADMINISTRATIVE LEAVE - PRO-BONO - USED20181</v>
      </c>
      <c r="K708" t="str">
        <f t="shared" si="209"/>
        <v>20181IBC62ADMINISTRATIVE LEAVE - PRO-BONO - USED</v>
      </c>
      <c r="L708" t="str">
        <f t="shared" si="210"/>
        <v>20181</v>
      </c>
      <c r="M708" s="13">
        <f t="shared" si="211"/>
        <v>0</v>
      </c>
      <c r="N708" s="13"/>
      <c r="O708" s="19">
        <v>698</v>
      </c>
      <c r="P708">
        <f t="shared" si="212"/>
        <v>1</v>
      </c>
      <c r="Q708">
        <f t="shared" si="213"/>
        <v>465</v>
      </c>
      <c r="R708">
        <f t="shared" si="214"/>
        <v>1</v>
      </c>
      <c r="S708" t="b">
        <f t="shared" si="215"/>
        <v>0</v>
      </c>
      <c r="T708" t="b">
        <f t="shared" si="216"/>
        <v>0</v>
      </c>
      <c r="W708" t="str">
        <f t="shared" si="226"/>
        <v/>
      </c>
      <c r="X708" t="str">
        <f t="shared" si="226"/>
        <v/>
      </c>
      <c r="Y708" t="str">
        <f t="shared" si="226"/>
        <v/>
      </c>
      <c r="Z708" t="str">
        <f t="shared" si="226"/>
        <v>IBC62ADMINISTRATIVE LEAVE - PRO-BONO - USED</v>
      </c>
      <c r="AA708" t="str">
        <f t="shared" si="226"/>
        <v/>
      </c>
      <c r="AC708" t="str">
        <f t="shared" si="227"/>
        <v/>
      </c>
      <c r="AD708" t="str">
        <f t="shared" si="227"/>
        <v/>
      </c>
      <c r="AE708" t="str">
        <f t="shared" si="227"/>
        <v/>
      </c>
      <c r="AF708" t="str">
        <f t="shared" si="227"/>
        <v/>
      </c>
      <c r="AG708" t="str">
        <f t="shared" si="227"/>
        <v/>
      </c>
      <c r="AI708">
        <f t="shared" si="217"/>
        <v>1</v>
      </c>
      <c r="AJ708">
        <f t="shared" si="218"/>
        <v>465</v>
      </c>
      <c r="AK708" t="str">
        <f t="shared" si="219"/>
        <v>20181IBC62ADMINISTRATIVE LEAVE - PRO-BONO - USED</v>
      </c>
      <c r="AL708" t="str">
        <f t="shared" si="220"/>
        <v>ADMINISTRATIVE LEAVE - PRO-BONO - USED</v>
      </c>
      <c r="AM708" t="str">
        <f t="shared" si="221"/>
        <v>20181</v>
      </c>
      <c r="AN708" t="str">
        <f t="shared" si="222"/>
        <v/>
      </c>
      <c r="AO708" s="13">
        <f t="shared" si="223"/>
        <v>0</v>
      </c>
      <c r="AP708">
        <f t="shared" si="224"/>
        <v>1</v>
      </c>
      <c r="AQ708" t="str">
        <f t="shared" si="225"/>
        <v>IBC62ADMINISTRATIVE LEAVE - PRO-BONO - USED</v>
      </c>
    </row>
    <row r="709" spans="1:43" x14ac:dyDescent="0.35">
      <c r="A709" s="18" t="s">
        <v>1837</v>
      </c>
      <c r="B709">
        <v>63</v>
      </c>
      <c r="C709" t="s">
        <v>40</v>
      </c>
      <c r="D709" s="18"/>
      <c r="G709" s="13">
        <v>0</v>
      </c>
      <c r="I709">
        <v>20181</v>
      </c>
      <c r="J709" t="str">
        <f t="shared" si="208"/>
        <v>20181IBC63ADMINISTRATIVE LEAVE INVESTIGATION - USED20181</v>
      </c>
      <c r="K709" t="str">
        <f t="shared" si="209"/>
        <v>20181IBC63ADMINISTRATIVE LEAVE INVESTIGATION - USED</v>
      </c>
      <c r="L709" t="str">
        <f t="shared" si="210"/>
        <v>20181</v>
      </c>
      <c r="M709" s="13">
        <f t="shared" si="211"/>
        <v>0</v>
      </c>
      <c r="N709" s="13"/>
      <c r="O709" s="19">
        <v>699</v>
      </c>
      <c r="P709">
        <f t="shared" si="212"/>
        <v>1</v>
      </c>
      <c r="Q709">
        <f t="shared" si="213"/>
        <v>466</v>
      </c>
      <c r="R709">
        <f t="shared" si="214"/>
        <v>1</v>
      </c>
      <c r="S709" t="b">
        <f t="shared" si="215"/>
        <v>0</v>
      </c>
      <c r="T709" t="b">
        <f t="shared" si="216"/>
        <v>0</v>
      </c>
      <c r="W709" t="str">
        <f t="shared" si="226"/>
        <v/>
      </c>
      <c r="X709" t="str">
        <f t="shared" si="226"/>
        <v/>
      </c>
      <c r="Y709" t="str">
        <f t="shared" si="226"/>
        <v/>
      </c>
      <c r="Z709" t="str">
        <f t="shared" si="226"/>
        <v>IBC63ADMINISTRATIVE LEAVE INVESTIGATION - USED</v>
      </c>
      <c r="AA709" t="str">
        <f t="shared" si="226"/>
        <v/>
      </c>
      <c r="AC709" t="str">
        <f t="shared" si="227"/>
        <v/>
      </c>
      <c r="AD709" t="str">
        <f t="shared" si="227"/>
        <v/>
      </c>
      <c r="AE709" t="str">
        <f t="shared" si="227"/>
        <v/>
      </c>
      <c r="AF709" t="str">
        <f t="shared" si="227"/>
        <v/>
      </c>
      <c r="AG709" t="str">
        <f t="shared" si="227"/>
        <v/>
      </c>
      <c r="AI709">
        <f t="shared" si="217"/>
        <v>1</v>
      </c>
      <c r="AJ709">
        <f t="shared" si="218"/>
        <v>466</v>
      </c>
      <c r="AK709" t="str">
        <f t="shared" si="219"/>
        <v>20181IBC63ADMINISTRATIVE LEAVE INVESTIGATION - USED</v>
      </c>
      <c r="AL709" t="str">
        <f t="shared" si="220"/>
        <v>ADMINISTRATIVE LEAVE INVESTIGATION - USED</v>
      </c>
      <c r="AM709" t="str">
        <f t="shared" si="221"/>
        <v>20181</v>
      </c>
      <c r="AN709" t="str">
        <f t="shared" si="222"/>
        <v/>
      </c>
      <c r="AO709" s="13">
        <f t="shared" si="223"/>
        <v>0</v>
      </c>
      <c r="AP709">
        <f t="shared" si="224"/>
        <v>1</v>
      </c>
      <c r="AQ709" t="str">
        <f t="shared" si="225"/>
        <v>IBC63ADMINISTRATIVE LEAVE INVESTIGATION - USED</v>
      </c>
    </row>
    <row r="710" spans="1:43" x14ac:dyDescent="0.35">
      <c r="A710" s="18" t="s">
        <v>1837</v>
      </c>
      <c r="B710">
        <v>64</v>
      </c>
      <c r="C710" t="s">
        <v>42</v>
      </c>
      <c r="D710" s="18"/>
      <c r="G710" s="13">
        <v>0</v>
      </c>
      <c r="I710">
        <v>20181</v>
      </c>
      <c r="J710" t="str">
        <f t="shared" si="208"/>
        <v>20181IBC64ADMINISTRATIVE LEAVE NOTICE/ADVERSE USED20181</v>
      </c>
      <c r="K710" t="str">
        <f t="shared" si="209"/>
        <v>20181IBC64ADMINISTRATIVE LEAVE NOTICE/ADVERSE USED</v>
      </c>
      <c r="L710" t="str">
        <f t="shared" si="210"/>
        <v>20181</v>
      </c>
      <c r="M710" s="13">
        <f t="shared" si="211"/>
        <v>0</v>
      </c>
      <c r="N710" s="13"/>
      <c r="O710" s="19">
        <v>700</v>
      </c>
      <c r="P710">
        <f t="shared" si="212"/>
        <v>1</v>
      </c>
      <c r="Q710">
        <f t="shared" si="213"/>
        <v>467</v>
      </c>
      <c r="R710">
        <f t="shared" si="214"/>
        <v>1</v>
      </c>
      <c r="S710" t="b">
        <f t="shared" si="215"/>
        <v>0</v>
      </c>
      <c r="T710" t="b">
        <f t="shared" si="216"/>
        <v>0</v>
      </c>
      <c r="W710" t="str">
        <f t="shared" si="226"/>
        <v/>
      </c>
      <c r="X710" t="str">
        <f t="shared" si="226"/>
        <v/>
      </c>
      <c r="Y710" t="str">
        <f t="shared" si="226"/>
        <v/>
      </c>
      <c r="Z710" t="str">
        <f t="shared" si="226"/>
        <v>IBC64ADMINISTRATIVE LEAVE NOTICE/ADVERSE USED</v>
      </c>
      <c r="AA710" t="str">
        <f t="shared" si="226"/>
        <v/>
      </c>
      <c r="AC710" t="str">
        <f t="shared" si="227"/>
        <v/>
      </c>
      <c r="AD710" t="str">
        <f t="shared" si="227"/>
        <v/>
      </c>
      <c r="AE710" t="str">
        <f t="shared" si="227"/>
        <v/>
      </c>
      <c r="AF710" t="str">
        <f t="shared" si="227"/>
        <v/>
      </c>
      <c r="AG710" t="str">
        <f t="shared" si="227"/>
        <v/>
      </c>
      <c r="AI710">
        <f t="shared" si="217"/>
        <v>1</v>
      </c>
      <c r="AJ710">
        <f t="shared" si="218"/>
        <v>467</v>
      </c>
      <c r="AK710" t="str">
        <f t="shared" si="219"/>
        <v>20181IBC64ADMINISTRATIVE LEAVE NOTICE/ADVERSE USED</v>
      </c>
      <c r="AL710" t="str">
        <f t="shared" si="220"/>
        <v>ADMINISTRATIVE LEAVE NOTICE/ADVERSE USED</v>
      </c>
      <c r="AM710" t="str">
        <f t="shared" si="221"/>
        <v>20181</v>
      </c>
      <c r="AN710" t="str">
        <f t="shared" si="222"/>
        <v/>
      </c>
      <c r="AO710" s="13">
        <f t="shared" si="223"/>
        <v>0</v>
      </c>
      <c r="AP710">
        <f t="shared" si="224"/>
        <v>1</v>
      </c>
      <c r="AQ710" t="str">
        <f t="shared" si="225"/>
        <v>IBC64ADMINISTRATIVE LEAVE NOTICE/ADVERSE USED</v>
      </c>
    </row>
    <row r="711" spans="1:43" x14ac:dyDescent="0.35">
      <c r="A711" s="18" t="s">
        <v>1837</v>
      </c>
      <c r="B711">
        <v>65</v>
      </c>
      <c r="C711" t="s">
        <v>44</v>
      </c>
      <c r="D711" s="18"/>
      <c r="G711" s="13">
        <v>0</v>
      </c>
      <c r="I711">
        <v>20181</v>
      </c>
      <c r="J711" t="str">
        <f t="shared" si="208"/>
        <v>20181IBC65ADMINISTRATIVE LEAVE - AGENCY DIRECTED - USED20181</v>
      </c>
      <c r="K711" t="str">
        <f t="shared" si="209"/>
        <v>20181IBC65ADMINISTRATIVE LEAVE - AGENCY DIRECTED - USED</v>
      </c>
      <c r="L711" t="str">
        <f t="shared" si="210"/>
        <v>20181</v>
      </c>
      <c r="M711" s="13">
        <f t="shared" si="211"/>
        <v>0</v>
      </c>
      <c r="N711" s="13"/>
      <c r="O711" s="19">
        <v>701</v>
      </c>
      <c r="P711">
        <f t="shared" si="212"/>
        <v>1</v>
      </c>
      <c r="Q711">
        <f t="shared" si="213"/>
        <v>468</v>
      </c>
      <c r="R711">
        <f t="shared" si="214"/>
        <v>1</v>
      </c>
      <c r="S711" t="b">
        <f t="shared" si="215"/>
        <v>0</v>
      </c>
      <c r="T711" t="b">
        <f t="shared" si="216"/>
        <v>0</v>
      </c>
      <c r="W711" t="str">
        <f t="shared" si="226"/>
        <v/>
      </c>
      <c r="X711" t="str">
        <f t="shared" si="226"/>
        <v/>
      </c>
      <c r="Y711" t="str">
        <f t="shared" si="226"/>
        <v/>
      </c>
      <c r="Z711" t="str">
        <f t="shared" si="226"/>
        <v>IBC65ADMINISTRATIVE LEAVE - AGENCY DIRECTED - USED</v>
      </c>
      <c r="AA711" t="str">
        <f t="shared" si="226"/>
        <v/>
      </c>
      <c r="AC711" t="str">
        <f t="shared" si="227"/>
        <v/>
      </c>
      <c r="AD711" t="str">
        <f t="shared" si="227"/>
        <v/>
      </c>
      <c r="AE711" t="str">
        <f t="shared" si="227"/>
        <v/>
      </c>
      <c r="AF711" t="str">
        <f t="shared" si="227"/>
        <v/>
      </c>
      <c r="AG711" t="str">
        <f t="shared" si="227"/>
        <v/>
      </c>
      <c r="AI711">
        <f t="shared" si="217"/>
        <v>1</v>
      </c>
      <c r="AJ711">
        <f t="shared" si="218"/>
        <v>468</v>
      </c>
      <c r="AK711" t="str">
        <f t="shared" si="219"/>
        <v>20181IBC65ADMINISTRATIVE LEAVE - AGENCY DIRECTED - USED</v>
      </c>
      <c r="AL711" t="str">
        <f t="shared" si="220"/>
        <v>ADMINISTRATIVE LEAVE - AGENCY DIRECTED - USED</v>
      </c>
      <c r="AM711" t="str">
        <f t="shared" si="221"/>
        <v>20181</v>
      </c>
      <c r="AN711" t="str">
        <f t="shared" si="222"/>
        <v/>
      </c>
      <c r="AO711" s="13">
        <f t="shared" si="223"/>
        <v>0</v>
      </c>
      <c r="AP711">
        <f t="shared" si="224"/>
        <v>1</v>
      </c>
      <c r="AQ711" t="str">
        <f t="shared" si="225"/>
        <v>IBC65ADMINISTRATIVE LEAVE - AGENCY DIRECTED - USED</v>
      </c>
    </row>
    <row r="712" spans="1:43" x14ac:dyDescent="0.35">
      <c r="A712" s="18" t="s">
        <v>1837</v>
      </c>
      <c r="B712">
        <v>68</v>
      </c>
      <c r="C712" t="s">
        <v>46</v>
      </c>
      <c r="D712" s="18" t="s">
        <v>1837</v>
      </c>
      <c r="E712" t="s">
        <v>9</v>
      </c>
      <c r="F712" t="s">
        <v>10</v>
      </c>
      <c r="G712" s="13">
        <v>0.70243902439024386</v>
      </c>
      <c r="I712">
        <v>20181</v>
      </c>
      <c r="J712" t="str">
        <f t="shared" si="208"/>
        <v>20181IBC68ADMINISTRATIVE LEAVE - BLOOD DONATION - USED20181IBC05BHOLIDAY WORKED- ADMINISTRATIVE LEAVE - BLOOD DONATION USED</v>
      </c>
      <c r="K712" t="str">
        <f t="shared" si="209"/>
        <v>20181IBC68ADMINISTRATIVE LEAVE - BLOOD DONATION - USED</v>
      </c>
      <c r="L712" t="str">
        <f t="shared" si="210"/>
        <v>20181IBC05BHOLIDAY WORKED- ADMINISTRATIVE LEAVE - BLOOD DONATION USED</v>
      </c>
      <c r="M712" s="13">
        <f t="shared" si="211"/>
        <v>0.70243902439024386</v>
      </c>
      <c r="N712" s="13"/>
      <c r="O712" s="19">
        <v>702</v>
      </c>
      <c r="P712">
        <f t="shared" si="212"/>
        <v>1</v>
      </c>
      <c r="Q712">
        <f t="shared" si="213"/>
        <v>469</v>
      </c>
      <c r="R712">
        <f t="shared" si="214"/>
        <v>1</v>
      </c>
      <c r="S712" t="b">
        <f t="shared" si="215"/>
        <v>1</v>
      </c>
      <c r="T712" t="b">
        <f t="shared" si="216"/>
        <v>0</v>
      </c>
      <c r="W712" t="str">
        <f t="shared" si="226"/>
        <v/>
      </c>
      <c r="X712" t="str">
        <f t="shared" si="226"/>
        <v/>
      </c>
      <c r="Y712" t="str">
        <f t="shared" si="226"/>
        <v/>
      </c>
      <c r="Z712" t="str">
        <f t="shared" si="226"/>
        <v>IBC68ADMINISTRATIVE LEAVE - BLOOD DONATION - USED</v>
      </c>
      <c r="AA712" t="str">
        <f t="shared" si="226"/>
        <v/>
      </c>
      <c r="AC712" t="str">
        <f t="shared" si="227"/>
        <v/>
      </c>
      <c r="AD712" t="str">
        <f t="shared" si="227"/>
        <v/>
      </c>
      <c r="AE712" t="str">
        <f t="shared" si="227"/>
        <v/>
      </c>
      <c r="AF712" t="str">
        <f t="shared" si="227"/>
        <v>IBC05BHOLIDAY WORKED- ADMINISTRATIVE LEAVE - BLOOD DONATION USED</v>
      </c>
      <c r="AG712" t="str">
        <f t="shared" si="227"/>
        <v/>
      </c>
      <c r="AI712">
        <f t="shared" si="217"/>
        <v>1</v>
      </c>
      <c r="AJ712">
        <f t="shared" si="218"/>
        <v>469</v>
      </c>
      <c r="AK712" t="str">
        <f t="shared" si="219"/>
        <v>20181IBC68ADMINISTRATIVE LEAVE - BLOOD DONATION - USED</v>
      </c>
      <c r="AL712" t="str">
        <f t="shared" si="220"/>
        <v>ADMINISTRATIVE LEAVE - BLOOD DONATION - USED</v>
      </c>
      <c r="AM712" t="str">
        <f t="shared" si="221"/>
        <v>20181IBC05BHOLIDAY WORKED- ADMINISTRATIVE LEAVE - BLOOD DONATION USED</v>
      </c>
      <c r="AN712" t="str">
        <f t="shared" si="222"/>
        <v>HOLIDAY WORKED- ADMINISTRATIVE LEAVE - BLOOD DONATION USED</v>
      </c>
      <c r="AO712" s="13">
        <f t="shared" si="223"/>
        <v>0.70243902439024386</v>
      </c>
      <c r="AP712">
        <f t="shared" si="224"/>
        <v>1</v>
      </c>
      <c r="AQ712" t="str">
        <f t="shared" si="225"/>
        <v>IBC68ADMINISTRATIVE LEAVE - BLOOD DONATION - USEDIBC05BHOLIDAY WORKED- ADMINISTRATIVE LEAVE - BLOOD DONATION USED</v>
      </c>
    </row>
    <row r="713" spans="1:43" x14ac:dyDescent="0.35">
      <c r="A713" s="18" t="s">
        <v>1837</v>
      </c>
      <c r="B713">
        <v>69</v>
      </c>
      <c r="C713" t="s">
        <v>48</v>
      </c>
      <c r="D713" s="18" t="s">
        <v>1837</v>
      </c>
      <c r="E713" t="s">
        <v>11</v>
      </c>
      <c r="F713" t="s">
        <v>12</v>
      </c>
      <c r="G713" s="13">
        <v>0.61568627450980395</v>
      </c>
      <c r="I713">
        <v>20181</v>
      </c>
      <c r="J713" t="str">
        <f t="shared" si="208"/>
        <v>20181IBC69ADMINISTRATIVE LEAVE - COURT - USED20181IBC05CHOLIDAY WORKED- ADMINISTRATIVE LEAVE - COURT - USED</v>
      </c>
      <c r="K713" t="str">
        <f t="shared" si="209"/>
        <v>20181IBC69ADMINISTRATIVE LEAVE - COURT - USED</v>
      </c>
      <c r="L713" t="str">
        <f t="shared" si="210"/>
        <v>20181IBC05CHOLIDAY WORKED- ADMINISTRATIVE LEAVE - COURT - USED</v>
      </c>
      <c r="M713" s="13">
        <f t="shared" si="211"/>
        <v>0.61568627450980395</v>
      </c>
      <c r="N713" s="13"/>
      <c r="O713" s="19">
        <v>703</v>
      </c>
      <c r="P713">
        <f t="shared" si="212"/>
        <v>1</v>
      </c>
      <c r="Q713">
        <f t="shared" si="213"/>
        <v>470</v>
      </c>
      <c r="R713">
        <f t="shared" si="214"/>
        <v>1</v>
      </c>
      <c r="S713" t="b">
        <f t="shared" si="215"/>
        <v>1</v>
      </c>
      <c r="T713" t="b">
        <f t="shared" si="216"/>
        <v>0</v>
      </c>
      <c r="W713" t="str">
        <f t="shared" si="226"/>
        <v/>
      </c>
      <c r="X713" t="str">
        <f t="shared" si="226"/>
        <v/>
      </c>
      <c r="Y713" t="str">
        <f t="shared" si="226"/>
        <v/>
      </c>
      <c r="Z713" t="str">
        <f t="shared" si="226"/>
        <v>IBC69ADMINISTRATIVE LEAVE - COURT - USED</v>
      </c>
      <c r="AA713" t="str">
        <f t="shared" si="226"/>
        <v/>
      </c>
      <c r="AC713" t="str">
        <f t="shared" si="227"/>
        <v/>
      </c>
      <c r="AD713" t="str">
        <f t="shared" si="227"/>
        <v/>
      </c>
      <c r="AE713" t="str">
        <f t="shared" si="227"/>
        <v/>
      </c>
      <c r="AF713" t="str">
        <f t="shared" si="227"/>
        <v>IBC05CHOLIDAY WORKED- ADMINISTRATIVE LEAVE - COURT - USED</v>
      </c>
      <c r="AG713" t="str">
        <f t="shared" si="227"/>
        <v/>
      </c>
      <c r="AI713">
        <f t="shared" si="217"/>
        <v>1</v>
      </c>
      <c r="AJ713">
        <f t="shared" si="218"/>
        <v>470</v>
      </c>
      <c r="AK713" t="str">
        <f t="shared" si="219"/>
        <v>20181IBC69ADMINISTRATIVE LEAVE - COURT - USED</v>
      </c>
      <c r="AL713" t="str">
        <f t="shared" si="220"/>
        <v>ADMINISTRATIVE LEAVE - COURT - USED</v>
      </c>
      <c r="AM713" t="str">
        <f t="shared" si="221"/>
        <v>20181IBC05CHOLIDAY WORKED- ADMINISTRATIVE LEAVE - COURT - USED</v>
      </c>
      <c r="AN713" t="str">
        <f t="shared" si="222"/>
        <v>HOLIDAY WORKED- ADMINISTRATIVE LEAVE - COURT - USED</v>
      </c>
      <c r="AO713" s="13">
        <f t="shared" si="223"/>
        <v>0.61568627450980395</v>
      </c>
      <c r="AP713">
        <f t="shared" si="224"/>
        <v>1</v>
      </c>
      <c r="AQ713" t="str">
        <f t="shared" si="225"/>
        <v>IBC69ADMINISTRATIVE LEAVE - COURT - USEDIBC05CHOLIDAY WORKED- ADMINISTRATIVE LEAVE - COURT - USED</v>
      </c>
    </row>
    <row r="714" spans="1:43" x14ac:dyDescent="0.35">
      <c r="A714" s="18" t="s">
        <v>1837</v>
      </c>
      <c r="B714">
        <v>70</v>
      </c>
      <c r="C714" t="s">
        <v>50</v>
      </c>
      <c r="D714" s="18" t="s">
        <v>1837</v>
      </c>
      <c r="E714">
        <v>72</v>
      </c>
      <c r="F714" t="s">
        <v>52</v>
      </c>
      <c r="G714" s="13">
        <v>0.73093479045189458</v>
      </c>
      <c r="I714">
        <v>20181</v>
      </c>
      <c r="J714" t="str">
        <f t="shared" si="208"/>
        <v>20181IBC70MILITARY LEAVE 15 DAYS - USED20181IBC72MILITARY LEAVE - 22 DAYS - USED</v>
      </c>
      <c r="K714" t="str">
        <f t="shared" si="209"/>
        <v>20181IBC70MILITARY LEAVE 15 DAYS - USED</v>
      </c>
      <c r="L714" t="str">
        <f t="shared" si="210"/>
        <v>20181IBC72MILITARY LEAVE - 22 DAYS - USED</v>
      </c>
      <c r="M714" s="13">
        <f t="shared" si="211"/>
        <v>0.73093479045189458</v>
      </c>
      <c r="N714" s="13"/>
      <c r="O714" s="19">
        <v>704</v>
      </c>
      <c r="P714">
        <f t="shared" si="212"/>
        <v>3</v>
      </c>
      <c r="Q714">
        <f t="shared" si="213"/>
        <v>471</v>
      </c>
      <c r="R714">
        <f t="shared" si="214"/>
        <v>1</v>
      </c>
      <c r="S714" t="b">
        <f t="shared" si="215"/>
        <v>1</v>
      </c>
      <c r="T714" t="b">
        <f t="shared" si="216"/>
        <v>0</v>
      </c>
      <c r="W714" t="str">
        <f t="shared" si="226"/>
        <v/>
      </c>
      <c r="X714" t="str">
        <f t="shared" si="226"/>
        <v/>
      </c>
      <c r="Y714" t="str">
        <f t="shared" si="226"/>
        <v/>
      </c>
      <c r="Z714" t="str">
        <f t="shared" si="226"/>
        <v>IBC70MILITARY LEAVE 15 DAYS - USED</v>
      </c>
      <c r="AA714" t="str">
        <f t="shared" si="226"/>
        <v/>
      </c>
      <c r="AC714" t="str">
        <f t="shared" si="227"/>
        <v/>
      </c>
      <c r="AD714" t="str">
        <f t="shared" si="227"/>
        <v/>
      </c>
      <c r="AE714" t="str">
        <f t="shared" si="227"/>
        <v/>
      </c>
      <c r="AF714" t="str">
        <f t="shared" si="227"/>
        <v>IBC72MILITARY LEAVE - 22 DAYS - USED</v>
      </c>
      <c r="AG714" t="str">
        <f t="shared" si="227"/>
        <v/>
      </c>
      <c r="AI714">
        <f t="shared" si="217"/>
        <v>1</v>
      </c>
      <c r="AJ714">
        <f t="shared" si="218"/>
        <v>471</v>
      </c>
      <c r="AK714" t="str">
        <f t="shared" si="219"/>
        <v>20181IBC70MILITARY LEAVE 15 DAYS - USED</v>
      </c>
      <c r="AL714" t="str">
        <f t="shared" si="220"/>
        <v>MILITARY LEAVE 15 DAYS - USED</v>
      </c>
      <c r="AM714" t="str">
        <f t="shared" si="221"/>
        <v>20181IBC72MILITARY LEAVE - 22 DAYS - USED</v>
      </c>
      <c r="AN714" t="str">
        <f t="shared" si="222"/>
        <v>MILITARY LEAVE - 22 DAYS - USED</v>
      </c>
      <c r="AO714" s="13">
        <f t="shared" si="223"/>
        <v>0.73093479045189458</v>
      </c>
      <c r="AP714">
        <f t="shared" si="224"/>
        <v>1</v>
      </c>
      <c r="AQ714" t="str">
        <f t="shared" si="225"/>
        <v>IBC70MILITARY LEAVE 15 DAYS - USEDIBC72MILITARY LEAVE - 22 DAYS - USED</v>
      </c>
    </row>
    <row r="715" spans="1:43" x14ac:dyDescent="0.35">
      <c r="A715" s="18" t="s">
        <v>1837</v>
      </c>
      <c r="B715">
        <v>70</v>
      </c>
      <c r="C715" t="s">
        <v>50</v>
      </c>
      <c r="D715" s="18" t="s">
        <v>1837</v>
      </c>
      <c r="E715">
        <v>78</v>
      </c>
      <c r="F715" t="s">
        <v>20</v>
      </c>
      <c r="G715" s="13">
        <v>0.6974737465683547</v>
      </c>
      <c r="I715">
        <v>20181</v>
      </c>
      <c r="J715" t="str">
        <f t="shared" si="208"/>
        <v>20181IBC70MILITARY LEAVE 15 DAYS - USED20181IBC78RESERVE TECHNICIAN MILITARY LEAVE - 44 DAYS - USED</v>
      </c>
      <c r="K715" t="str">
        <f t="shared" si="209"/>
        <v>20181IBC70MILITARY LEAVE 15 DAYS - USED</v>
      </c>
      <c r="L715" t="str">
        <f t="shared" si="210"/>
        <v>20181IBC78RESERVE TECHNICIAN MILITARY LEAVE - 44 DAYS - USED</v>
      </c>
      <c r="M715" s="13">
        <f t="shared" si="211"/>
        <v>0.6974737465683547</v>
      </c>
      <c r="N715" s="13"/>
      <c r="O715" s="19">
        <v>705</v>
      </c>
      <c r="P715">
        <f t="shared" si="212"/>
        <v>3</v>
      </c>
      <c r="Q715">
        <f t="shared" si="213"/>
        <v>471</v>
      </c>
      <c r="R715">
        <f t="shared" si="214"/>
        <v>2</v>
      </c>
      <c r="S715" t="b">
        <f t="shared" si="215"/>
        <v>1</v>
      </c>
      <c r="T715" t="b">
        <f t="shared" si="216"/>
        <v>0</v>
      </c>
      <c r="W715" t="str">
        <f t="shared" si="226"/>
        <v/>
      </c>
      <c r="X715" t="str">
        <f t="shared" si="226"/>
        <v/>
      </c>
      <c r="Y715" t="str">
        <f t="shared" si="226"/>
        <v/>
      </c>
      <c r="Z715" t="str">
        <f t="shared" si="226"/>
        <v>IBC70MILITARY LEAVE 15 DAYS - USED</v>
      </c>
      <c r="AA715" t="str">
        <f t="shared" si="226"/>
        <v/>
      </c>
      <c r="AC715" t="str">
        <f t="shared" si="227"/>
        <v/>
      </c>
      <c r="AD715" t="str">
        <f t="shared" si="227"/>
        <v/>
      </c>
      <c r="AE715" t="str">
        <f t="shared" si="227"/>
        <v/>
      </c>
      <c r="AF715" t="str">
        <f t="shared" si="227"/>
        <v>IBC78RESERVE TECHNICIAN MILITARY LEAVE - 44 DAYS - USED</v>
      </c>
      <c r="AG715" t="str">
        <f t="shared" si="227"/>
        <v/>
      </c>
      <c r="AI715">
        <f t="shared" si="217"/>
        <v>1</v>
      </c>
      <c r="AJ715">
        <f t="shared" si="218"/>
        <v>471</v>
      </c>
      <c r="AK715" t="str">
        <f t="shared" si="219"/>
        <v>20181IBC70MILITARY LEAVE 15 DAYS - USED</v>
      </c>
      <c r="AL715" t="str">
        <f t="shared" si="220"/>
        <v>MILITARY LEAVE 15 DAYS - USED</v>
      </c>
      <c r="AM715" t="str">
        <f t="shared" si="221"/>
        <v>20181IBC78RESERVE TECHNICIAN MILITARY LEAVE - 44 DAYS - USED</v>
      </c>
      <c r="AN715" t="str">
        <f t="shared" si="222"/>
        <v>RESERVE TECHNICIAN MILITARY LEAVE - 44 DAYS - USED</v>
      </c>
      <c r="AO715" s="13">
        <f t="shared" si="223"/>
        <v>0.6974737465683547</v>
      </c>
      <c r="AP715">
        <f t="shared" si="224"/>
        <v>1</v>
      </c>
      <c r="AQ715" t="str">
        <f t="shared" si="225"/>
        <v>IBC70MILITARY LEAVE 15 DAYS - USEDIBC78RESERVE TECHNICIAN MILITARY LEAVE - 44 DAYS - USED</v>
      </c>
    </row>
    <row r="716" spans="1:43" x14ac:dyDescent="0.35">
      <c r="A716" s="18" t="s">
        <v>1837</v>
      </c>
      <c r="B716">
        <v>70</v>
      </c>
      <c r="C716" t="s">
        <v>50</v>
      </c>
      <c r="D716" s="18" t="s">
        <v>1837</v>
      </c>
      <c r="E716" t="s">
        <v>15</v>
      </c>
      <c r="F716" t="s">
        <v>16</v>
      </c>
      <c r="G716" s="13">
        <v>0.67073684210526319</v>
      </c>
      <c r="I716">
        <v>20181</v>
      </c>
      <c r="J716" t="str">
        <f t="shared" ref="J716:J779" si="228">K716&amp;L716</f>
        <v>20181IBC70MILITARY LEAVE 15 DAYS - USED20181IBC05LHOLIDAY WORKED - MILITARY LEAVE 15 DAYS - USED</v>
      </c>
      <c r="K716" t="str">
        <f t="shared" ref="K716:K779" si="229">I716&amp;A716&amp;B716&amp;C716</f>
        <v>20181IBC70MILITARY LEAVE 15 DAYS - USED</v>
      </c>
      <c r="L716" t="str">
        <f t="shared" ref="L716:L779" si="230">I716&amp;D716&amp;E716&amp;F716</f>
        <v>20181IBC05LHOLIDAY WORKED - MILITARY LEAVE 15 DAYS - USED</v>
      </c>
      <c r="M716" s="13">
        <f t="shared" ref="M716:M779" si="231">G716</f>
        <v>0.67073684210526319</v>
      </c>
      <c r="N716" s="13"/>
      <c r="O716" s="19">
        <v>706</v>
      </c>
      <c r="P716">
        <f t="shared" ref="P716:P779" si="232">COUNTIF(C$11:C$2269, C716)</f>
        <v>3</v>
      </c>
      <c r="Q716">
        <f t="shared" ref="Q716:Q779" si="233">IF(ROW()=11,1,IF(R715+1=R716,Q715,Q715+1))</f>
        <v>471</v>
      </c>
      <c r="R716">
        <f t="shared" ref="R716:R779" si="234">IF(C716=C715, R715+1, 1)</f>
        <v>3</v>
      </c>
      <c r="S716" t="b">
        <f t="shared" ref="S716:S779" si="235">A716=D716</f>
        <v>1</v>
      </c>
      <c r="T716" t="b">
        <f t="shared" ref="T716:T779" si="236">A716&amp;B716&amp;C716=D716&amp;E716&amp;F716</f>
        <v>0</v>
      </c>
      <c r="W716" t="str">
        <f t="shared" si="226"/>
        <v/>
      </c>
      <c r="X716" t="str">
        <f t="shared" si="226"/>
        <v/>
      </c>
      <c r="Y716" t="str">
        <f t="shared" si="226"/>
        <v/>
      </c>
      <c r="Z716" t="str">
        <f t="shared" si="226"/>
        <v>IBC70MILITARY LEAVE 15 DAYS - USED</v>
      </c>
      <c r="AA716" t="str">
        <f t="shared" si="226"/>
        <v/>
      </c>
      <c r="AC716" t="str">
        <f t="shared" si="227"/>
        <v/>
      </c>
      <c r="AD716" t="str">
        <f t="shared" si="227"/>
        <v/>
      </c>
      <c r="AE716" t="str">
        <f t="shared" si="227"/>
        <v/>
      </c>
      <c r="AF716" t="str">
        <f t="shared" si="227"/>
        <v>IBC05LHOLIDAY WORKED - MILITARY LEAVE 15 DAYS - USED</v>
      </c>
      <c r="AG716" t="str">
        <f t="shared" si="227"/>
        <v/>
      </c>
      <c r="AI716">
        <f t="shared" ref="AI716:AI779" si="237">COUNTIF(AQ716:AQ2974, AQ716)</f>
        <v>1</v>
      </c>
      <c r="AJ716">
        <f t="shared" ref="AJ716:AJ779" si="238">Q716</f>
        <v>471</v>
      </c>
      <c r="AK716" t="str">
        <f t="shared" ref="AK716:AK779" si="239">K716</f>
        <v>20181IBC70MILITARY LEAVE 15 DAYS - USED</v>
      </c>
      <c r="AL716" t="str">
        <f t="shared" ref="AL716:AL779" si="240">C716</f>
        <v>MILITARY LEAVE 15 DAYS - USED</v>
      </c>
      <c r="AM716" t="str">
        <f t="shared" ref="AM716:AM779" si="241">L716</f>
        <v>20181IBC05LHOLIDAY WORKED - MILITARY LEAVE 15 DAYS - USED</v>
      </c>
      <c r="AN716" t="str">
        <f t="shared" ref="AN716:AN779" si="242">IF(F716="", "", F716)</f>
        <v>HOLIDAY WORKED - MILITARY LEAVE 15 DAYS - USED</v>
      </c>
      <c r="AO716" s="13">
        <f t="shared" ref="AO716:AO779" si="243">M716</f>
        <v>0.67073684210526319</v>
      </c>
      <c r="AP716">
        <f t="shared" ref="AP716:AP779" si="244">COUNTIF(AQ$11:AQ$2269, AQ716)</f>
        <v>1</v>
      </c>
      <c r="AQ716" t="str">
        <f t="shared" ref="AQ716:AQ779" si="245">W716&amp;AC716&amp;X716&amp;AD716&amp;Y716&amp;AE716&amp;Z716&amp;AF716&amp;AA716&amp;AG716</f>
        <v>IBC70MILITARY LEAVE 15 DAYS - USEDIBC05LHOLIDAY WORKED - MILITARY LEAVE 15 DAYS - USED</v>
      </c>
    </row>
    <row r="717" spans="1:43" x14ac:dyDescent="0.35">
      <c r="A717" s="18" t="s">
        <v>1837</v>
      </c>
      <c r="B717">
        <v>72</v>
      </c>
      <c r="C717" t="s">
        <v>52</v>
      </c>
      <c r="D717" s="18" t="s">
        <v>1837</v>
      </c>
      <c r="E717">
        <v>70</v>
      </c>
      <c r="F717" t="s">
        <v>50</v>
      </c>
      <c r="G717" s="13">
        <v>0.73093479045189458</v>
      </c>
      <c r="I717">
        <v>20181</v>
      </c>
      <c r="J717" t="str">
        <f t="shared" si="228"/>
        <v>20181IBC72MILITARY LEAVE - 22 DAYS - USED20181IBC70MILITARY LEAVE 15 DAYS - USED</v>
      </c>
      <c r="K717" t="str">
        <f t="shared" si="229"/>
        <v>20181IBC72MILITARY LEAVE - 22 DAYS - USED</v>
      </c>
      <c r="L717" t="str">
        <f t="shared" si="230"/>
        <v>20181IBC70MILITARY LEAVE 15 DAYS - USED</v>
      </c>
      <c r="M717" s="13">
        <f t="shared" si="231"/>
        <v>0.73093479045189458</v>
      </c>
      <c r="N717" s="13"/>
      <c r="O717" s="19">
        <v>707</v>
      </c>
      <c r="P717">
        <f t="shared" si="232"/>
        <v>3</v>
      </c>
      <c r="Q717">
        <f t="shared" si="233"/>
        <v>472</v>
      </c>
      <c r="R717">
        <f t="shared" si="234"/>
        <v>1</v>
      </c>
      <c r="S717" t="b">
        <f t="shared" si="235"/>
        <v>1</v>
      </c>
      <c r="T717" t="b">
        <f t="shared" si="236"/>
        <v>0</v>
      </c>
      <c r="W717" t="str">
        <f t="shared" si="226"/>
        <v/>
      </c>
      <c r="X717" t="str">
        <f t="shared" si="226"/>
        <v/>
      </c>
      <c r="Y717" t="str">
        <f t="shared" si="226"/>
        <v/>
      </c>
      <c r="Z717" t="str">
        <f t="shared" si="226"/>
        <v>IBC72MILITARY LEAVE - 22 DAYS - USED</v>
      </c>
      <c r="AA717" t="str">
        <f t="shared" si="226"/>
        <v/>
      </c>
      <c r="AC717" t="str">
        <f t="shared" si="227"/>
        <v/>
      </c>
      <c r="AD717" t="str">
        <f t="shared" si="227"/>
        <v/>
      </c>
      <c r="AE717" t="str">
        <f t="shared" si="227"/>
        <v/>
      </c>
      <c r="AF717" t="str">
        <f t="shared" si="227"/>
        <v>IBC70MILITARY LEAVE 15 DAYS - USED</v>
      </c>
      <c r="AG717" t="str">
        <f t="shared" si="227"/>
        <v/>
      </c>
      <c r="AI717">
        <f t="shared" si="237"/>
        <v>1</v>
      </c>
      <c r="AJ717">
        <f t="shared" si="238"/>
        <v>472</v>
      </c>
      <c r="AK717" t="str">
        <f t="shared" si="239"/>
        <v>20181IBC72MILITARY LEAVE - 22 DAYS - USED</v>
      </c>
      <c r="AL717" t="str">
        <f t="shared" si="240"/>
        <v>MILITARY LEAVE - 22 DAYS - USED</v>
      </c>
      <c r="AM717" t="str">
        <f t="shared" si="241"/>
        <v>20181IBC70MILITARY LEAVE 15 DAYS - USED</v>
      </c>
      <c r="AN717" t="str">
        <f t="shared" si="242"/>
        <v>MILITARY LEAVE 15 DAYS - USED</v>
      </c>
      <c r="AO717" s="13">
        <f t="shared" si="243"/>
        <v>0.73093479045189458</v>
      </c>
      <c r="AP717">
        <f t="shared" si="244"/>
        <v>1</v>
      </c>
      <c r="AQ717" t="str">
        <f t="shared" si="245"/>
        <v>IBC72MILITARY LEAVE - 22 DAYS - USEDIBC70MILITARY LEAVE 15 DAYS - USED</v>
      </c>
    </row>
    <row r="718" spans="1:43" x14ac:dyDescent="0.35">
      <c r="A718" s="18" t="s">
        <v>1837</v>
      </c>
      <c r="B718">
        <v>72</v>
      </c>
      <c r="C718" t="s">
        <v>52</v>
      </c>
      <c r="D718" s="18" t="s">
        <v>1837</v>
      </c>
      <c r="E718" t="s">
        <v>17</v>
      </c>
      <c r="F718" t="s">
        <v>18</v>
      </c>
      <c r="G718" s="13">
        <v>0.68205128205128207</v>
      </c>
      <c r="I718">
        <v>20181</v>
      </c>
      <c r="J718" t="str">
        <f t="shared" si="228"/>
        <v>20181IBC72MILITARY LEAVE - 22 DAYS - USED20181IBC05MHOLIDAY WORKED - MILITARY LEAVE - 22 DAYS - USED</v>
      </c>
      <c r="K718" t="str">
        <f t="shared" si="229"/>
        <v>20181IBC72MILITARY LEAVE - 22 DAYS - USED</v>
      </c>
      <c r="L718" t="str">
        <f t="shared" si="230"/>
        <v>20181IBC05MHOLIDAY WORKED - MILITARY LEAVE - 22 DAYS - USED</v>
      </c>
      <c r="M718" s="13">
        <f t="shared" si="231"/>
        <v>0.68205128205128207</v>
      </c>
      <c r="N718" s="13"/>
      <c r="O718" s="19">
        <v>708</v>
      </c>
      <c r="P718">
        <f t="shared" si="232"/>
        <v>3</v>
      </c>
      <c r="Q718">
        <f t="shared" si="233"/>
        <v>472</v>
      </c>
      <c r="R718">
        <f t="shared" si="234"/>
        <v>2</v>
      </c>
      <c r="S718" t="b">
        <f t="shared" si="235"/>
        <v>1</v>
      </c>
      <c r="T718" t="b">
        <f t="shared" si="236"/>
        <v>0</v>
      </c>
      <c r="W718" t="str">
        <f t="shared" si="226"/>
        <v/>
      </c>
      <c r="X718" t="str">
        <f t="shared" si="226"/>
        <v/>
      </c>
      <c r="Y718" t="str">
        <f t="shared" si="226"/>
        <v/>
      </c>
      <c r="Z718" t="str">
        <f t="shared" si="226"/>
        <v>IBC72MILITARY LEAVE - 22 DAYS - USED</v>
      </c>
      <c r="AA718" t="str">
        <f t="shared" si="226"/>
        <v/>
      </c>
      <c r="AC718" t="str">
        <f t="shared" si="227"/>
        <v/>
      </c>
      <c r="AD718" t="str">
        <f t="shared" si="227"/>
        <v/>
      </c>
      <c r="AE718" t="str">
        <f t="shared" si="227"/>
        <v/>
      </c>
      <c r="AF718" t="str">
        <f t="shared" si="227"/>
        <v>IBC05MHOLIDAY WORKED - MILITARY LEAVE - 22 DAYS - USED</v>
      </c>
      <c r="AG718" t="str">
        <f t="shared" si="227"/>
        <v/>
      </c>
      <c r="AI718">
        <f t="shared" si="237"/>
        <v>1</v>
      </c>
      <c r="AJ718">
        <f t="shared" si="238"/>
        <v>472</v>
      </c>
      <c r="AK718" t="str">
        <f t="shared" si="239"/>
        <v>20181IBC72MILITARY LEAVE - 22 DAYS - USED</v>
      </c>
      <c r="AL718" t="str">
        <f t="shared" si="240"/>
        <v>MILITARY LEAVE - 22 DAYS - USED</v>
      </c>
      <c r="AM718" t="str">
        <f t="shared" si="241"/>
        <v>20181IBC05MHOLIDAY WORKED - MILITARY LEAVE - 22 DAYS - USED</v>
      </c>
      <c r="AN718" t="str">
        <f t="shared" si="242"/>
        <v>HOLIDAY WORKED - MILITARY LEAVE - 22 DAYS - USED</v>
      </c>
      <c r="AO718" s="13">
        <f t="shared" si="243"/>
        <v>0.68205128205128207</v>
      </c>
      <c r="AP718">
        <f t="shared" si="244"/>
        <v>1</v>
      </c>
      <c r="AQ718" t="str">
        <f t="shared" si="245"/>
        <v>IBC72MILITARY LEAVE - 22 DAYS - USEDIBC05MHOLIDAY WORKED - MILITARY LEAVE - 22 DAYS - USED</v>
      </c>
    </row>
    <row r="719" spans="1:43" x14ac:dyDescent="0.35">
      <c r="A719" s="18" t="s">
        <v>1837</v>
      </c>
      <c r="B719">
        <v>72</v>
      </c>
      <c r="C719" t="s">
        <v>52</v>
      </c>
      <c r="D719" s="18" t="s">
        <v>1837</v>
      </c>
      <c r="E719">
        <v>78</v>
      </c>
      <c r="F719" t="s">
        <v>20</v>
      </c>
      <c r="G719" s="13">
        <v>0.67327850320467797</v>
      </c>
      <c r="I719">
        <v>20181</v>
      </c>
      <c r="J719" t="str">
        <f t="shared" si="228"/>
        <v>20181IBC72MILITARY LEAVE - 22 DAYS - USED20181IBC78RESERVE TECHNICIAN MILITARY LEAVE - 44 DAYS - USED</v>
      </c>
      <c r="K719" t="str">
        <f t="shared" si="229"/>
        <v>20181IBC72MILITARY LEAVE - 22 DAYS - USED</v>
      </c>
      <c r="L719" t="str">
        <f t="shared" si="230"/>
        <v>20181IBC78RESERVE TECHNICIAN MILITARY LEAVE - 44 DAYS - USED</v>
      </c>
      <c r="M719" s="13">
        <f t="shared" si="231"/>
        <v>0.67327850320467797</v>
      </c>
      <c r="N719" s="13"/>
      <c r="O719" s="19">
        <v>709</v>
      </c>
      <c r="P719">
        <f t="shared" si="232"/>
        <v>3</v>
      </c>
      <c r="Q719">
        <f t="shared" si="233"/>
        <v>472</v>
      </c>
      <c r="R719">
        <f t="shared" si="234"/>
        <v>3</v>
      </c>
      <c r="S719" t="b">
        <f t="shared" si="235"/>
        <v>1</v>
      </c>
      <c r="T719" t="b">
        <f t="shared" si="236"/>
        <v>0</v>
      </c>
      <c r="W719" t="str">
        <f t="shared" si="226"/>
        <v/>
      </c>
      <c r="X719" t="str">
        <f t="shared" si="226"/>
        <v/>
      </c>
      <c r="Y719" t="str">
        <f t="shared" si="226"/>
        <v/>
      </c>
      <c r="Z719" t="str">
        <f t="shared" si="226"/>
        <v>IBC72MILITARY LEAVE - 22 DAYS - USED</v>
      </c>
      <c r="AA719" t="str">
        <f t="shared" si="226"/>
        <v/>
      </c>
      <c r="AC719" t="str">
        <f t="shared" si="227"/>
        <v/>
      </c>
      <c r="AD719" t="str">
        <f t="shared" si="227"/>
        <v/>
      </c>
      <c r="AE719" t="str">
        <f t="shared" si="227"/>
        <v/>
      </c>
      <c r="AF719" t="str">
        <f t="shared" si="227"/>
        <v>IBC78RESERVE TECHNICIAN MILITARY LEAVE - 44 DAYS - USED</v>
      </c>
      <c r="AG719" t="str">
        <f t="shared" si="227"/>
        <v/>
      </c>
      <c r="AI719">
        <f t="shared" si="237"/>
        <v>1</v>
      </c>
      <c r="AJ719">
        <f t="shared" si="238"/>
        <v>472</v>
      </c>
      <c r="AK719" t="str">
        <f t="shared" si="239"/>
        <v>20181IBC72MILITARY LEAVE - 22 DAYS - USED</v>
      </c>
      <c r="AL719" t="str">
        <f t="shared" si="240"/>
        <v>MILITARY LEAVE - 22 DAYS - USED</v>
      </c>
      <c r="AM719" t="str">
        <f t="shared" si="241"/>
        <v>20181IBC78RESERVE TECHNICIAN MILITARY LEAVE - 44 DAYS - USED</v>
      </c>
      <c r="AN719" t="str">
        <f t="shared" si="242"/>
        <v>RESERVE TECHNICIAN MILITARY LEAVE - 44 DAYS - USED</v>
      </c>
      <c r="AO719" s="13">
        <f t="shared" si="243"/>
        <v>0.67327850320467797</v>
      </c>
      <c r="AP719">
        <f t="shared" si="244"/>
        <v>1</v>
      </c>
      <c r="AQ719" t="str">
        <f t="shared" si="245"/>
        <v>IBC72MILITARY LEAVE - 22 DAYS - USEDIBC78RESERVE TECHNICIAN MILITARY LEAVE - 44 DAYS - USED</v>
      </c>
    </row>
    <row r="720" spans="1:43" x14ac:dyDescent="0.35">
      <c r="A720" s="18" t="s">
        <v>1837</v>
      </c>
      <c r="B720">
        <v>74</v>
      </c>
      <c r="C720" t="s">
        <v>54</v>
      </c>
      <c r="D720" s="18" t="s">
        <v>1839</v>
      </c>
      <c r="E720" t="s">
        <v>1262</v>
      </c>
      <c r="F720" t="s">
        <v>1325</v>
      </c>
      <c r="G720" s="13">
        <v>0.62495238095238104</v>
      </c>
      <c r="I720">
        <v>20181</v>
      </c>
      <c r="J720" t="str">
        <f t="shared" si="228"/>
        <v>20181IBC74DC NATIONAL GUARD MILITARY LEAVE - USED20181DFASLIMilitary leave, DC guard</v>
      </c>
      <c r="K720" t="str">
        <f t="shared" si="229"/>
        <v>20181IBC74DC NATIONAL GUARD MILITARY LEAVE - USED</v>
      </c>
      <c r="L720" t="str">
        <f t="shared" si="230"/>
        <v>20181DFASLIMilitary leave, DC guard</v>
      </c>
      <c r="M720" s="13">
        <f t="shared" si="231"/>
        <v>0.62495238095238104</v>
      </c>
      <c r="N720" s="13"/>
      <c r="O720" s="19">
        <v>710</v>
      </c>
      <c r="P720">
        <f t="shared" si="232"/>
        <v>1</v>
      </c>
      <c r="Q720">
        <f t="shared" si="233"/>
        <v>473</v>
      </c>
      <c r="R720">
        <f t="shared" si="234"/>
        <v>1</v>
      </c>
      <c r="S720" t="b">
        <f t="shared" si="235"/>
        <v>0</v>
      </c>
      <c r="T720" t="b">
        <f t="shared" si="236"/>
        <v>0</v>
      </c>
      <c r="W720" t="str">
        <f t="shared" si="226"/>
        <v/>
      </c>
      <c r="X720" t="str">
        <f t="shared" si="226"/>
        <v/>
      </c>
      <c r="Y720" t="str">
        <f t="shared" si="226"/>
        <v/>
      </c>
      <c r="Z720" t="str">
        <f t="shared" si="226"/>
        <v>IBC74DC NATIONAL GUARD MILITARY LEAVE - USED</v>
      </c>
      <c r="AA720" t="str">
        <f t="shared" si="226"/>
        <v/>
      </c>
      <c r="AC720" t="str">
        <f t="shared" si="227"/>
        <v>DFASLIMilitary leave, DC guard</v>
      </c>
      <c r="AD720" t="str">
        <f t="shared" si="227"/>
        <v/>
      </c>
      <c r="AE720" t="str">
        <f t="shared" si="227"/>
        <v/>
      </c>
      <c r="AF720" t="str">
        <f t="shared" si="227"/>
        <v/>
      </c>
      <c r="AG720" t="str">
        <f t="shared" si="227"/>
        <v/>
      </c>
      <c r="AI720">
        <f t="shared" si="237"/>
        <v>1</v>
      </c>
      <c r="AJ720">
        <f t="shared" si="238"/>
        <v>473</v>
      </c>
      <c r="AK720" t="str">
        <f t="shared" si="239"/>
        <v>20181IBC74DC NATIONAL GUARD MILITARY LEAVE - USED</v>
      </c>
      <c r="AL720" t="str">
        <f t="shared" si="240"/>
        <v>DC NATIONAL GUARD MILITARY LEAVE - USED</v>
      </c>
      <c r="AM720" t="str">
        <f t="shared" si="241"/>
        <v>20181DFASLIMilitary leave, DC guard</v>
      </c>
      <c r="AN720" t="str">
        <f t="shared" si="242"/>
        <v>Military leave, DC guard</v>
      </c>
      <c r="AO720" s="13">
        <f t="shared" si="243"/>
        <v>0.62495238095238104</v>
      </c>
      <c r="AP720">
        <f t="shared" si="244"/>
        <v>2</v>
      </c>
      <c r="AQ720" t="str">
        <f t="shared" si="245"/>
        <v>DFASLIMilitary leave, DC guardIBC74DC NATIONAL GUARD MILITARY LEAVE - USED</v>
      </c>
    </row>
    <row r="721" spans="1:43" x14ac:dyDescent="0.35">
      <c r="A721" s="18" t="s">
        <v>1837</v>
      </c>
      <c r="B721">
        <v>78</v>
      </c>
      <c r="C721" t="s">
        <v>20</v>
      </c>
      <c r="D721" s="18" t="s">
        <v>1837</v>
      </c>
      <c r="E721" t="s">
        <v>19</v>
      </c>
      <c r="F721" t="s">
        <v>20</v>
      </c>
      <c r="G721" s="13">
        <v>0.79040935672514623</v>
      </c>
      <c r="I721">
        <v>20181</v>
      </c>
      <c r="J721" t="str">
        <f t="shared" si="228"/>
        <v>20181IBC78RESERVE TECHNICIAN MILITARY LEAVE - 44 DAYS - USED20181IBC05RRESERVE TECHNICIAN MILITARY LEAVE - 44 DAYS - USED</v>
      </c>
      <c r="K721" t="str">
        <f t="shared" si="229"/>
        <v>20181IBC78RESERVE TECHNICIAN MILITARY LEAVE - 44 DAYS - USED</v>
      </c>
      <c r="L721" t="str">
        <f t="shared" si="230"/>
        <v>20181IBC05RRESERVE TECHNICIAN MILITARY LEAVE - 44 DAYS - USED</v>
      </c>
      <c r="M721" s="13">
        <f t="shared" si="231"/>
        <v>0.79040935672514623</v>
      </c>
      <c r="N721" s="13"/>
      <c r="O721" s="19">
        <v>711</v>
      </c>
      <c r="P721">
        <f t="shared" si="232"/>
        <v>2</v>
      </c>
      <c r="Q721">
        <f t="shared" si="233"/>
        <v>474</v>
      </c>
      <c r="R721">
        <f t="shared" si="234"/>
        <v>1</v>
      </c>
      <c r="S721" t="b">
        <f t="shared" si="235"/>
        <v>1</v>
      </c>
      <c r="T721" t="b">
        <f t="shared" si="236"/>
        <v>0</v>
      </c>
      <c r="W721" t="str">
        <f t="shared" si="226"/>
        <v/>
      </c>
      <c r="X721" t="str">
        <f t="shared" si="226"/>
        <v/>
      </c>
      <c r="Y721" t="str">
        <f t="shared" si="226"/>
        <v/>
      </c>
      <c r="Z721" t="str">
        <f t="shared" si="226"/>
        <v>IBC78RESERVE TECHNICIAN MILITARY LEAVE - 44 DAYS - USED</v>
      </c>
      <c r="AA721" t="str">
        <f t="shared" si="226"/>
        <v/>
      </c>
      <c r="AC721" t="str">
        <f t="shared" si="227"/>
        <v/>
      </c>
      <c r="AD721" t="str">
        <f t="shared" si="227"/>
        <v/>
      </c>
      <c r="AE721" t="str">
        <f t="shared" si="227"/>
        <v/>
      </c>
      <c r="AF721" t="str">
        <f t="shared" si="227"/>
        <v>IBC05RRESERVE TECHNICIAN MILITARY LEAVE - 44 DAYS - USED</v>
      </c>
      <c r="AG721" t="str">
        <f t="shared" si="227"/>
        <v/>
      </c>
      <c r="AI721">
        <f t="shared" si="237"/>
        <v>1</v>
      </c>
      <c r="AJ721">
        <f t="shared" si="238"/>
        <v>474</v>
      </c>
      <c r="AK721" t="str">
        <f t="shared" si="239"/>
        <v>20181IBC78RESERVE TECHNICIAN MILITARY LEAVE - 44 DAYS - USED</v>
      </c>
      <c r="AL721" t="str">
        <f t="shared" si="240"/>
        <v>RESERVE TECHNICIAN MILITARY LEAVE - 44 DAYS - USED</v>
      </c>
      <c r="AM721" t="str">
        <f t="shared" si="241"/>
        <v>20181IBC05RRESERVE TECHNICIAN MILITARY LEAVE - 44 DAYS - USED</v>
      </c>
      <c r="AN721" t="str">
        <f t="shared" si="242"/>
        <v>RESERVE TECHNICIAN MILITARY LEAVE - 44 DAYS - USED</v>
      </c>
      <c r="AO721" s="13">
        <f t="shared" si="243"/>
        <v>0.79040935672514623</v>
      </c>
      <c r="AP721">
        <f t="shared" si="244"/>
        <v>1</v>
      </c>
      <c r="AQ721" t="str">
        <f t="shared" si="245"/>
        <v>IBC78RESERVE TECHNICIAN MILITARY LEAVE - 44 DAYS - USEDIBC05RRESERVE TECHNICIAN MILITARY LEAVE - 44 DAYS - USED</v>
      </c>
    </row>
    <row r="722" spans="1:43" x14ac:dyDescent="0.35">
      <c r="A722" s="18" t="s">
        <v>1837</v>
      </c>
      <c r="B722">
        <v>83</v>
      </c>
      <c r="C722" t="s">
        <v>57</v>
      </c>
      <c r="D722" s="18" t="s">
        <v>1837</v>
      </c>
      <c r="E722" t="s">
        <v>96</v>
      </c>
      <c r="F722" t="s">
        <v>97</v>
      </c>
      <c r="G722" s="13">
        <v>0.50807591381671735</v>
      </c>
      <c r="I722">
        <v>20181</v>
      </c>
      <c r="J722" t="str">
        <f t="shared" si="228"/>
        <v>20181IBC83SHORE LEAVE - USED20181IBCLS1LEAVE SHARE - USED - M1</v>
      </c>
      <c r="K722" t="str">
        <f t="shared" si="229"/>
        <v>20181IBC83SHORE LEAVE - USED</v>
      </c>
      <c r="L722" t="str">
        <f t="shared" si="230"/>
        <v>20181IBCLS1LEAVE SHARE - USED - M1</v>
      </c>
      <c r="M722" s="13">
        <f t="shared" si="231"/>
        <v>0.50807591381671735</v>
      </c>
      <c r="N722" s="13"/>
      <c r="O722" s="19">
        <v>712</v>
      </c>
      <c r="P722">
        <f t="shared" si="232"/>
        <v>3</v>
      </c>
      <c r="Q722">
        <f t="shared" si="233"/>
        <v>475</v>
      </c>
      <c r="R722">
        <f t="shared" si="234"/>
        <v>1</v>
      </c>
      <c r="S722" t="b">
        <f t="shared" si="235"/>
        <v>1</v>
      </c>
      <c r="T722" t="b">
        <f t="shared" si="236"/>
        <v>0</v>
      </c>
      <c r="W722" t="str">
        <f t="shared" si="226"/>
        <v/>
      </c>
      <c r="X722" t="str">
        <f t="shared" si="226"/>
        <v/>
      </c>
      <c r="Y722" t="str">
        <f t="shared" si="226"/>
        <v/>
      </c>
      <c r="Z722" t="str">
        <f t="shared" si="226"/>
        <v>IBC83SHORE LEAVE - USED</v>
      </c>
      <c r="AA722" t="str">
        <f t="shared" si="226"/>
        <v/>
      </c>
      <c r="AC722" t="str">
        <f t="shared" si="227"/>
        <v/>
      </c>
      <c r="AD722" t="str">
        <f t="shared" si="227"/>
        <v/>
      </c>
      <c r="AE722" t="str">
        <f t="shared" si="227"/>
        <v/>
      </c>
      <c r="AF722" t="str">
        <f t="shared" si="227"/>
        <v>IBCLS1LEAVE SHARE - USED - M1</v>
      </c>
      <c r="AG722" t="str">
        <f t="shared" si="227"/>
        <v/>
      </c>
      <c r="AI722">
        <f t="shared" si="237"/>
        <v>1</v>
      </c>
      <c r="AJ722">
        <f t="shared" si="238"/>
        <v>475</v>
      </c>
      <c r="AK722" t="str">
        <f t="shared" si="239"/>
        <v>20181IBC83SHORE LEAVE - USED</v>
      </c>
      <c r="AL722" t="str">
        <f t="shared" si="240"/>
        <v>SHORE LEAVE - USED</v>
      </c>
      <c r="AM722" t="str">
        <f t="shared" si="241"/>
        <v>20181IBCLS1LEAVE SHARE - USED - M1</v>
      </c>
      <c r="AN722" t="str">
        <f t="shared" si="242"/>
        <v>LEAVE SHARE - USED - M1</v>
      </c>
      <c r="AO722" s="13">
        <f t="shared" si="243"/>
        <v>0.50807591381671735</v>
      </c>
      <c r="AP722">
        <f t="shared" si="244"/>
        <v>1</v>
      </c>
      <c r="AQ722" t="str">
        <f t="shared" si="245"/>
        <v>IBC83SHORE LEAVE - USEDIBCLS1LEAVE SHARE - USED - M1</v>
      </c>
    </row>
    <row r="723" spans="1:43" x14ac:dyDescent="0.35">
      <c r="A723" s="18" t="s">
        <v>1837</v>
      </c>
      <c r="B723">
        <v>83</v>
      </c>
      <c r="C723" t="s">
        <v>57</v>
      </c>
      <c r="D723" s="18" t="s">
        <v>1837</v>
      </c>
      <c r="E723" t="s">
        <v>100</v>
      </c>
      <c r="F723" t="s">
        <v>101</v>
      </c>
      <c r="G723" s="13">
        <v>0.50807591381671735</v>
      </c>
      <c r="I723">
        <v>20181</v>
      </c>
      <c r="J723" t="str">
        <f t="shared" si="228"/>
        <v>20181IBC83SHORE LEAVE - USED20181IBCLS3LEAVE SHARE - USED - F1</v>
      </c>
      <c r="K723" t="str">
        <f t="shared" si="229"/>
        <v>20181IBC83SHORE LEAVE - USED</v>
      </c>
      <c r="L723" t="str">
        <f t="shared" si="230"/>
        <v>20181IBCLS3LEAVE SHARE - USED - F1</v>
      </c>
      <c r="M723" s="13">
        <f t="shared" si="231"/>
        <v>0.50807591381671735</v>
      </c>
      <c r="N723" s="13"/>
      <c r="O723" s="19">
        <v>713</v>
      </c>
      <c r="P723">
        <f t="shared" si="232"/>
        <v>3</v>
      </c>
      <c r="Q723">
        <f t="shared" si="233"/>
        <v>475</v>
      </c>
      <c r="R723">
        <f t="shared" si="234"/>
        <v>2</v>
      </c>
      <c r="S723" t="b">
        <f t="shared" si="235"/>
        <v>1</v>
      </c>
      <c r="T723" t="b">
        <f t="shared" si="236"/>
        <v>0</v>
      </c>
      <c r="W723" t="str">
        <f t="shared" si="226"/>
        <v/>
      </c>
      <c r="X723" t="str">
        <f t="shared" si="226"/>
        <v/>
      </c>
      <c r="Y723" t="str">
        <f t="shared" si="226"/>
        <v/>
      </c>
      <c r="Z723" t="str">
        <f t="shared" si="226"/>
        <v>IBC83SHORE LEAVE - USED</v>
      </c>
      <c r="AA723" t="str">
        <f t="shared" si="226"/>
        <v/>
      </c>
      <c r="AC723" t="str">
        <f t="shared" si="227"/>
        <v/>
      </c>
      <c r="AD723" t="str">
        <f t="shared" si="227"/>
        <v/>
      </c>
      <c r="AE723" t="str">
        <f t="shared" si="227"/>
        <v/>
      </c>
      <c r="AF723" t="str">
        <f t="shared" si="227"/>
        <v>IBCLS3LEAVE SHARE - USED - F1</v>
      </c>
      <c r="AG723" t="str">
        <f t="shared" si="227"/>
        <v/>
      </c>
      <c r="AI723">
        <f t="shared" si="237"/>
        <v>1</v>
      </c>
      <c r="AJ723">
        <f t="shared" si="238"/>
        <v>475</v>
      </c>
      <c r="AK723" t="str">
        <f t="shared" si="239"/>
        <v>20181IBC83SHORE LEAVE - USED</v>
      </c>
      <c r="AL723" t="str">
        <f t="shared" si="240"/>
        <v>SHORE LEAVE - USED</v>
      </c>
      <c r="AM723" t="str">
        <f t="shared" si="241"/>
        <v>20181IBCLS3LEAVE SHARE - USED - F1</v>
      </c>
      <c r="AN723" t="str">
        <f t="shared" si="242"/>
        <v>LEAVE SHARE - USED - F1</v>
      </c>
      <c r="AO723" s="13">
        <f t="shared" si="243"/>
        <v>0.50807591381671735</v>
      </c>
      <c r="AP723">
        <f t="shared" si="244"/>
        <v>1</v>
      </c>
      <c r="AQ723" t="str">
        <f t="shared" si="245"/>
        <v>IBC83SHORE LEAVE - USEDIBCLS3LEAVE SHARE - USED - F1</v>
      </c>
    </row>
    <row r="724" spans="1:43" x14ac:dyDescent="0.35">
      <c r="A724" s="18" t="s">
        <v>1837</v>
      </c>
      <c r="B724">
        <v>83</v>
      </c>
      <c r="C724" t="s">
        <v>57</v>
      </c>
      <c r="D724" s="18" t="s">
        <v>1837</v>
      </c>
      <c r="E724" t="s">
        <v>104</v>
      </c>
      <c r="F724" t="s">
        <v>105</v>
      </c>
      <c r="G724" s="13">
        <v>0.50807591381671735</v>
      </c>
      <c r="I724">
        <v>20181</v>
      </c>
      <c r="J724" t="str">
        <f t="shared" si="228"/>
        <v>20181IBC83SHORE LEAVE - USED20181IBCLS5LEAVE SHARE - USED - M2</v>
      </c>
      <c r="K724" t="str">
        <f t="shared" si="229"/>
        <v>20181IBC83SHORE LEAVE - USED</v>
      </c>
      <c r="L724" t="str">
        <f t="shared" si="230"/>
        <v>20181IBCLS5LEAVE SHARE - USED - M2</v>
      </c>
      <c r="M724" s="13">
        <f t="shared" si="231"/>
        <v>0.50807591381671735</v>
      </c>
      <c r="N724" s="13"/>
      <c r="O724" s="19">
        <v>714</v>
      </c>
      <c r="P724">
        <f t="shared" si="232"/>
        <v>3</v>
      </c>
      <c r="Q724">
        <f t="shared" si="233"/>
        <v>475</v>
      </c>
      <c r="R724">
        <f t="shared" si="234"/>
        <v>3</v>
      </c>
      <c r="S724" t="b">
        <f t="shared" si="235"/>
        <v>1</v>
      </c>
      <c r="T724" t="b">
        <f t="shared" si="236"/>
        <v>0</v>
      </c>
      <c r="W724" t="str">
        <f t="shared" si="226"/>
        <v/>
      </c>
      <c r="X724" t="str">
        <f t="shared" si="226"/>
        <v/>
      </c>
      <c r="Y724" t="str">
        <f t="shared" si="226"/>
        <v/>
      </c>
      <c r="Z724" t="str">
        <f t="shared" si="226"/>
        <v>IBC83SHORE LEAVE - USED</v>
      </c>
      <c r="AA724" t="str">
        <f t="shared" si="226"/>
        <v/>
      </c>
      <c r="AC724" t="str">
        <f t="shared" si="227"/>
        <v/>
      </c>
      <c r="AD724" t="str">
        <f t="shared" si="227"/>
        <v/>
      </c>
      <c r="AE724" t="str">
        <f t="shared" si="227"/>
        <v/>
      </c>
      <c r="AF724" t="str">
        <f t="shared" si="227"/>
        <v>IBCLS5LEAVE SHARE - USED - M2</v>
      </c>
      <c r="AG724" t="str">
        <f t="shared" si="227"/>
        <v/>
      </c>
      <c r="AI724">
        <f t="shared" si="237"/>
        <v>1</v>
      </c>
      <c r="AJ724">
        <f t="shared" si="238"/>
        <v>475</v>
      </c>
      <c r="AK724" t="str">
        <f t="shared" si="239"/>
        <v>20181IBC83SHORE LEAVE - USED</v>
      </c>
      <c r="AL724" t="str">
        <f t="shared" si="240"/>
        <v>SHORE LEAVE - USED</v>
      </c>
      <c r="AM724" t="str">
        <f t="shared" si="241"/>
        <v>20181IBCLS5LEAVE SHARE - USED - M2</v>
      </c>
      <c r="AN724" t="str">
        <f t="shared" si="242"/>
        <v>LEAVE SHARE - USED - M2</v>
      </c>
      <c r="AO724" s="13">
        <f t="shared" si="243"/>
        <v>0.50807591381671735</v>
      </c>
      <c r="AP724">
        <f t="shared" si="244"/>
        <v>1</v>
      </c>
      <c r="AQ724" t="str">
        <f t="shared" si="245"/>
        <v>IBC83SHORE LEAVE - USEDIBCLS5LEAVE SHARE - USED - M2</v>
      </c>
    </row>
    <row r="725" spans="1:43" x14ac:dyDescent="0.35">
      <c r="A725" s="18" t="s">
        <v>1837</v>
      </c>
      <c r="B725">
        <v>85</v>
      </c>
      <c r="C725" t="s">
        <v>59</v>
      </c>
      <c r="D725" s="18"/>
      <c r="G725" s="13">
        <v>0</v>
      </c>
      <c r="I725">
        <v>20181</v>
      </c>
      <c r="J725" t="str">
        <f t="shared" si="228"/>
        <v>20181IBC85HOME LEAVE - USED20181</v>
      </c>
      <c r="K725" t="str">
        <f t="shared" si="229"/>
        <v>20181IBC85HOME LEAVE - USED</v>
      </c>
      <c r="L725" t="str">
        <f t="shared" si="230"/>
        <v>20181</v>
      </c>
      <c r="M725" s="13">
        <f t="shared" si="231"/>
        <v>0</v>
      </c>
      <c r="N725" s="13"/>
      <c r="O725" s="19">
        <v>715</v>
      </c>
      <c r="P725">
        <f t="shared" si="232"/>
        <v>1</v>
      </c>
      <c r="Q725">
        <f t="shared" si="233"/>
        <v>476</v>
      </c>
      <c r="R725">
        <f t="shared" si="234"/>
        <v>1</v>
      </c>
      <c r="S725" t="b">
        <f t="shared" si="235"/>
        <v>0</v>
      </c>
      <c r="T725" t="b">
        <f t="shared" si="236"/>
        <v>0</v>
      </c>
      <c r="W725" t="str">
        <f t="shared" si="226"/>
        <v/>
      </c>
      <c r="X725" t="str">
        <f t="shared" si="226"/>
        <v/>
      </c>
      <c r="Y725" t="str">
        <f t="shared" si="226"/>
        <v/>
      </c>
      <c r="Z725" t="str">
        <f t="shared" si="226"/>
        <v>IBC85HOME LEAVE - USED</v>
      </c>
      <c r="AA725" t="str">
        <f t="shared" si="226"/>
        <v/>
      </c>
      <c r="AC725" t="str">
        <f t="shared" si="227"/>
        <v/>
      </c>
      <c r="AD725" t="str">
        <f t="shared" si="227"/>
        <v/>
      </c>
      <c r="AE725" t="str">
        <f t="shared" si="227"/>
        <v/>
      </c>
      <c r="AF725" t="str">
        <f t="shared" si="227"/>
        <v/>
      </c>
      <c r="AG725" t="str">
        <f t="shared" si="227"/>
        <v/>
      </c>
      <c r="AI725">
        <f t="shared" si="237"/>
        <v>1</v>
      </c>
      <c r="AJ725">
        <f t="shared" si="238"/>
        <v>476</v>
      </c>
      <c r="AK725" t="str">
        <f t="shared" si="239"/>
        <v>20181IBC85HOME LEAVE - USED</v>
      </c>
      <c r="AL725" t="str">
        <f t="shared" si="240"/>
        <v>HOME LEAVE - USED</v>
      </c>
      <c r="AM725" t="str">
        <f t="shared" si="241"/>
        <v>20181</v>
      </c>
      <c r="AN725" t="str">
        <f t="shared" si="242"/>
        <v/>
      </c>
      <c r="AO725" s="13">
        <f t="shared" si="243"/>
        <v>0</v>
      </c>
      <c r="AP725">
        <f t="shared" si="244"/>
        <v>1</v>
      </c>
      <c r="AQ725" t="str">
        <f t="shared" si="245"/>
        <v>IBC85HOME LEAVE - USED</v>
      </c>
    </row>
    <row r="726" spans="1:43" x14ac:dyDescent="0.35">
      <c r="A726" s="18" t="s">
        <v>1837</v>
      </c>
      <c r="B726">
        <v>211</v>
      </c>
      <c r="C726" t="s">
        <v>61</v>
      </c>
      <c r="D726" s="18" t="s">
        <v>1837</v>
      </c>
      <c r="E726">
        <v>213</v>
      </c>
      <c r="F726" t="s">
        <v>63</v>
      </c>
      <c r="G726" s="13">
        <v>0.88777625156063478</v>
      </c>
      <c r="I726">
        <v>20181</v>
      </c>
      <c r="J726" t="str">
        <f t="shared" si="228"/>
        <v>20181IBC211VACATION LEAVE - USED20181IBC213RESTORED VACATION LEAVE - USED</v>
      </c>
      <c r="K726" t="str">
        <f t="shared" si="229"/>
        <v>20181IBC211VACATION LEAVE - USED</v>
      </c>
      <c r="L726" t="str">
        <f t="shared" si="230"/>
        <v>20181IBC213RESTORED VACATION LEAVE - USED</v>
      </c>
      <c r="M726" s="13">
        <f t="shared" si="231"/>
        <v>0.88777625156063478</v>
      </c>
      <c r="N726" s="13"/>
      <c r="O726" s="19">
        <v>716</v>
      </c>
      <c r="P726">
        <f t="shared" si="232"/>
        <v>2</v>
      </c>
      <c r="Q726">
        <f t="shared" si="233"/>
        <v>477</v>
      </c>
      <c r="R726">
        <f t="shared" si="234"/>
        <v>1</v>
      </c>
      <c r="S726" t="b">
        <f t="shared" si="235"/>
        <v>1</v>
      </c>
      <c r="T726" t="b">
        <f t="shared" si="236"/>
        <v>0</v>
      </c>
      <c r="W726" t="str">
        <f t="shared" si="226"/>
        <v/>
      </c>
      <c r="X726" t="str">
        <f t="shared" si="226"/>
        <v/>
      </c>
      <c r="Y726" t="str">
        <f t="shared" si="226"/>
        <v/>
      </c>
      <c r="Z726" t="str">
        <f t="shared" si="226"/>
        <v>IBC211VACATION LEAVE - USED</v>
      </c>
      <c r="AA726" t="str">
        <f t="shared" si="226"/>
        <v/>
      </c>
      <c r="AC726" t="str">
        <f t="shared" si="227"/>
        <v/>
      </c>
      <c r="AD726" t="str">
        <f t="shared" si="227"/>
        <v/>
      </c>
      <c r="AE726" t="str">
        <f t="shared" si="227"/>
        <v/>
      </c>
      <c r="AF726" t="str">
        <f t="shared" si="227"/>
        <v>IBC213RESTORED VACATION LEAVE - USED</v>
      </c>
      <c r="AG726" t="str">
        <f t="shared" si="227"/>
        <v/>
      </c>
      <c r="AI726">
        <f t="shared" si="237"/>
        <v>1</v>
      </c>
      <c r="AJ726">
        <f t="shared" si="238"/>
        <v>477</v>
      </c>
      <c r="AK726" t="str">
        <f t="shared" si="239"/>
        <v>20181IBC211VACATION LEAVE - USED</v>
      </c>
      <c r="AL726" t="str">
        <f t="shared" si="240"/>
        <v>VACATION LEAVE - USED</v>
      </c>
      <c r="AM726" t="str">
        <f t="shared" si="241"/>
        <v>20181IBC213RESTORED VACATION LEAVE - USED</v>
      </c>
      <c r="AN726" t="str">
        <f t="shared" si="242"/>
        <v>RESTORED VACATION LEAVE - USED</v>
      </c>
      <c r="AO726" s="13">
        <f t="shared" si="243"/>
        <v>0.88777625156063478</v>
      </c>
      <c r="AP726">
        <f t="shared" si="244"/>
        <v>1</v>
      </c>
      <c r="AQ726" t="str">
        <f t="shared" si="245"/>
        <v>IBC211VACATION LEAVE - USEDIBC213RESTORED VACATION LEAVE - USED</v>
      </c>
    </row>
    <row r="727" spans="1:43" x14ac:dyDescent="0.35">
      <c r="A727" s="18" t="s">
        <v>1837</v>
      </c>
      <c r="B727">
        <v>211</v>
      </c>
      <c r="C727" t="s">
        <v>61</v>
      </c>
      <c r="D727" s="18" t="s">
        <v>1837</v>
      </c>
      <c r="E727">
        <v>215</v>
      </c>
      <c r="F727" t="s">
        <v>65</v>
      </c>
      <c r="G727" s="13">
        <v>0.87515700615439851</v>
      </c>
      <c r="I727">
        <v>20181</v>
      </c>
      <c r="J727" t="str">
        <f t="shared" si="228"/>
        <v>20181IBC211VACATION LEAVE - USED20181IBC215SCHOOL VACATION LEAVE - USED</v>
      </c>
      <c r="K727" t="str">
        <f t="shared" si="229"/>
        <v>20181IBC211VACATION LEAVE - USED</v>
      </c>
      <c r="L727" t="str">
        <f t="shared" si="230"/>
        <v>20181IBC215SCHOOL VACATION LEAVE - USED</v>
      </c>
      <c r="M727" s="13">
        <f t="shared" si="231"/>
        <v>0.87515700615439851</v>
      </c>
      <c r="N727" s="13"/>
      <c r="O727" s="19">
        <v>717</v>
      </c>
      <c r="P727">
        <f t="shared" si="232"/>
        <v>2</v>
      </c>
      <c r="Q727">
        <f t="shared" si="233"/>
        <v>477</v>
      </c>
      <c r="R727">
        <f t="shared" si="234"/>
        <v>2</v>
      </c>
      <c r="S727" t="b">
        <f t="shared" si="235"/>
        <v>1</v>
      </c>
      <c r="T727" t="b">
        <f t="shared" si="236"/>
        <v>0</v>
      </c>
      <c r="W727" t="str">
        <f t="shared" si="226"/>
        <v/>
      </c>
      <c r="X727" t="str">
        <f t="shared" si="226"/>
        <v/>
      </c>
      <c r="Y727" t="str">
        <f t="shared" si="226"/>
        <v/>
      </c>
      <c r="Z727" t="str">
        <f t="shared" si="226"/>
        <v>IBC211VACATION LEAVE - USED</v>
      </c>
      <c r="AA727" t="str">
        <f t="shared" si="226"/>
        <v/>
      </c>
      <c r="AC727" t="str">
        <f t="shared" si="227"/>
        <v/>
      </c>
      <c r="AD727" t="str">
        <f t="shared" si="227"/>
        <v/>
      </c>
      <c r="AE727" t="str">
        <f t="shared" si="227"/>
        <v/>
      </c>
      <c r="AF727" t="str">
        <f t="shared" si="227"/>
        <v>IBC215SCHOOL VACATION LEAVE - USED</v>
      </c>
      <c r="AG727" t="str">
        <f t="shared" si="227"/>
        <v/>
      </c>
      <c r="AI727">
        <f t="shared" si="237"/>
        <v>1</v>
      </c>
      <c r="AJ727">
        <f t="shared" si="238"/>
        <v>477</v>
      </c>
      <c r="AK727" t="str">
        <f t="shared" si="239"/>
        <v>20181IBC211VACATION LEAVE - USED</v>
      </c>
      <c r="AL727" t="str">
        <f t="shared" si="240"/>
        <v>VACATION LEAVE - USED</v>
      </c>
      <c r="AM727" t="str">
        <f t="shared" si="241"/>
        <v>20181IBC215SCHOOL VACATION LEAVE - USED</v>
      </c>
      <c r="AN727" t="str">
        <f t="shared" si="242"/>
        <v>SCHOOL VACATION LEAVE - USED</v>
      </c>
      <c r="AO727" s="13">
        <f t="shared" si="243"/>
        <v>0.87515700615439851</v>
      </c>
      <c r="AP727">
        <f t="shared" si="244"/>
        <v>1</v>
      </c>
      <c r="AQ727" t="str">
        <f t="shared" si="245"/>
        <v>IBC211VACATION LEAVE - USEDIBC215SCHOOL VACATION LEAVE - USED</v>
      </c>
    </row>
    <row r="728" spans="1:43" x14ac:dyDescent="0.35">
      <c r="A728" s="18" t="s">
        <v>1837</v>
      </c>
      <c r="B728">
        <v>213</v>
      </c>
      <c r="C728" t="s">
        <v>63</v>
      </c>
      <c r="D728" s="18"/>
      <c r="G728" s="13">
        <v>0</v>
      </c>
      <c r="I728">
        <v>20181</v>
      </c>
      <c r="J728" t="str">
        <f t="shared" si="228"/>
        <v>20181IBC213RESTORED VACATION LEAVE - USED20181</v>
      </c>
      <c r="K728" t="str">
        <f t="shared" si="229"/>
        <v>20181IBC213RESTORED VACATION LEAVE - USED</v>
      </c>
      <c r="L728" t="str">
        <f t="shared" si="230"/>
        <v>20181</v>
      </c>
      <c r="M728" s="13">
        <f t="shared" si="231"/>
        <v>0</v>
      </c>
      <c r="N728" s="13"/>
      <c r="O728" s="19">
        <v>718</v>
      </c>
      <c r="P728">
        <f t="shared" si="232"/>
        <v>1</v>
      </c>
      <c r="Q728">
        <f t="shared" si="233"/>
        <v>478</v>
      </c>
      <c r="R728">
        <f t="shared" si="234"/>
        <v>1</v>
      </c>
      <c r="S728" t="b">
        <f t="shared" si="235"/>
        <v>0</v>
      </c>
      <c r="T728" t="b">
        <f t="shared" si="236"/>
        <v>0</v>
      </c>
      <c r="W728" t="str">
        <f t="shared" si="226"/>
        <v/>
      </c>
      <c r="X728" t="str">
        <f t="shared" si="226"/>
        <v/>
      </c>
      <c r="Y728" t="str">
        <f t="shared" si="226"/>
        <v/>
      </c>
      <c r="Z728" t="str">
        <f t="shared" si="226"/>
        <v>IBC213RESTORED VACATION LEAVE - USED</v>
      </c>
      <c r="AA728" t="str">
        <f t="shared" si="226"/>
        <v/>
      </c>
      <c r="AC728" t="str">
        <f t="shared" si="227"/>
        <v/>
      </c>
      <c r="AD728" t="str">
        <f t="shared" si="227"/>
        <v/>
      </c>
      <c r="AE728" t="str">
        <f t="shared" si="227"/>
        <v/>
      </c>
      <c r="AF728" t="str">
        <f t="shared" si="227"/>
        <v/>
      </c>
      <c r="AG728" t="str">
        <f t="shared" si="227"/>
        <v/>
      </c>
      <c r="AI728">
        <f t="shared" si="237"/>
        <v>1</v>
      </c>
      <c r="AJ728">
        <f t="shared" si="238"/>
        <v>478</v>
      </c>
      <c r="AK728" t="str">
        <f t="shared" si="239"/>
        <v>20181IBC213RESTORED VACATION LEAVE - USED</v>
      </c>
      <c r="AL728" t="str">
        <f t="shared" si="240"/>
        <v>RESTORED VACATION LEAVE - USED</v>
      </c>
      <c r="AM728" t="str">
        <f t="shared" si="241"/>
        <v>20181</v>
      </c>
      <c r="AN728" t="str">
        <f t="shared" si="242"/>
        <v/>
      </c>
      <c r="AO728" s="13">
        <f t="shared" si="243"/>
        <v>0</v>
      </c>
      <c r="AP728">
        <f t="shared" si="244"/>
        <v>1</v>
      </c>
      <c r="AQ728" t="str">
        <f t="shared" si="245"/>
        <v>IBC213RESTORED VACATION LEAVE - USED</v>
      </c>
    </row>
    <row r="729" spans="1:43" x14ac:dyDescent="0.35">
      <c r="A729" s="18" t="s">
        <v>1837</v>
      </c>
      <c r="B729">
        <v>215</v>
      </c>
      <c r="C729" t="s">
        <v>65</v>
      </c>
      <c r="D729" s="18"/>
      <c r="G729" s="13">
        <v>0</v>
      </c>
      <c r="I729">
        <v>20181</v>
      </c>
      <c r="J729" t="str">
        <f t="shared" si="228"/>
        <v>20181IBC215SCHOOL VACATION LEAVE - USED20181</v>
      </c>
      <c r="K729" t="str">
        <f t="shared" si="229"/>
        <v>20181IBC215SCHOOL VACATION LEAVE - USED</v>
      </c>
      <c r="L729" t="str">
        <f t="shared" si="230"/>
        <v>20181</v>
      </c>
      <c r="M729" s="13">
        <f t="shared" si="231"/>
        <v>0</v>
      </c>
      <c r="N729" s="13"/>
      <c r="O729" s="19">
        <v>719</v>
      </c>
      <c r="P729">
        <f t="shared" si="232"/>
        <v>1</v>
      </c>
      <c r="Q729">
        <f t="shared" si="233"/>
        <v>479</v>
      </c>
      <c r="R729">
        <f t="shared" si="234"/>
        <v>1</v>
      </c>
      <c r="S729" t="b">
        <f t="shared" si="235"/>
        <v>0</v>
      </c>
      <c r="T729" t="b">
        <f t="shared" si="236"/>
        <v>0</v>
      </c>
      <c r="W729" t="str">
        <f t="shared" si="226"/>
        <v/>
      </c>
      <c r="X729" t="str">
        <f t="shared" si="226"/>
        <v/>
      </c>
      <c r="Y729" t="str">
        <f t="shared" si="226"/>
        <v/>
      </c>
      <c r="Z729" t="str">
        <f t="shared" si="226"/>
        <v>IBC215SCHOOL VACATION LEAVE - USED</v>
      </c>
      <c r="AA729" t="str">
        <f t="shared" si="226"/>
        <v/>
      </c>
      <c r="AC729" t="str">
        <f t="shared" si="227"/>
        <v/>
      </c>
      <c r="AD729" t="str">
        <f t="shared" si="227"/>
        <v/>
      </c>
      <c r="AE729" t="str">
        <f t="shared" si="227"/>
        <v/>
      </c>
      <c r="AF729" t="str">
        <f t="shared" si="227"/>
        <v/>
      </c>
      <c r="AG729" t="str">
        <f t="shared" si="227"/>
        <v/>
      </c>
      <c r="AI729">
        <f t="shared" si="237"/>
        <v>1</v>
      </c>
      <c r="AJ729">
        <f t="shared" si="238"/>
        <v>479</v>
      </c>
      <c r="AK729" t="str">
        <f t="shared" si="239"/>
        <v>20181IBC215SCHOOL VACATION LEAVE - USED</v>
      </c>
      <c r="AL729" t="str">
        <f t="shared" si="240"/>
        <v>SCHOOL VACATION LEAVE - USED</v>
      </c>
      <c r="AM729" t="str">
        <f t="shared" si="241"/>
        <v>20181</v>
      </c>
      <c r="AN729" t="str">
        <f t="shared" si="242"/>
        <v/>
      </c>
      <c r="AO729" s="13">
        <f t="shared" si="243"/>
        <v>0</v>
      </c>
      <c r="AP729">
        <f t="shared" si="244"/>
        <v>1</v>
      </c>
      <c r="AQ729" t="str">
        <f t="shared" si="245"/>
        <v>IBC215SCHOOL VACATION LEAVE - USED</v>
      </c>
    </row>
    <row r="730" spans="1:43" x14ac:dyDescent="0.35">
      <c r="A730" s="18" t="s">
        <v>1837</v>
      </c>
      <c r="B730">
        <v>218</v>
      </c>
      <c r="C730" t="s">
        <v>67</v>
      </c>
      <c r="D730" s="18" t="s">
        <v>1837</v>
      </c>
      <c r="E730" t="s">
        <v>158</v>
      </c>
      <c r="F730" t="s">
        <v>159</v>
      </c>
      <c r="G730" s="13">
        <v>0.55985663082437287</v>
      </c>
      <c r="I730">
        <v>20181</v>
      </c>
      <c r="J730" t="str">
        <f t="shared" si="228"/>
        <v>20181IBC218PERSONAL LEAVE - USED20181IBCPLUPTR PERSONAL LEAVE - USED</v>
      </c>
      <c r="K730" t="str">
        <f t="shared" si="229"/>
        <v>20181IBC218PERSONAL LEAVE - USED</v>
      </c>
      <c r="L730" t="str">
        <f t="shared" si="230"/>
        <v>20181IBCPLUPTR PERSONAL LEAVE - USED</v>
      </c>
      <c r="M730" s="13">
        <f t="shared" si="231"/>
        <v>0.55985663082437287</v>
      </c>
      <c r="N730" s="13"/>
      <c r="O730" s="19">
        <v>720</v>
      </c>
      <c r="P730">
        <f t="shared" si="232"/>
        <v>1</v>
      </c>
      <c r="Q730">
        <f t="shared" si="233"/>
        <v>480</v>
      </c>
      <c r="R730">
        <f t="shared" si="234"/>
        <v>1</v>
      </c>
      <c r="S730" t="b">
        <f t="shared" si="235"/>
        <v>1</v>
      </c>
      <c r="T730" t="b">
        <f t="shared" si="236"/>
        <v>0</v>
      </c>
      <c r="W730" t="str">
        <f t="shared" si="226"/>
        <v/>
      </c>
      <c r="X730" t="str">
        <f t="shared" si="226"/>
        <v/>
      </c>
      <c r="Y730" t="str">
        <f t="shared" si="226"/>
        <v/>
      </c>
      <c r="Z730" t="str">
        <f t="shared" si="226"/>
        <v>IBC218PERSONAL LEAVE - USED</v>
      </c>
      <c r="AA730" t="str">
        <f t="shared" si="226"/>
        <v/>
      </c>
      <c r="AC730" t="str">
        <f t="shared" si="227"/>
        <v/>
      </c>
      <c r="AD730" t="str">
        <f t="shared" si="227"/>
        <v/>
      </c>
      <c r="AE730" t="str">
        <f t="shared" si="227"/>
        <v/>
      </c>
      <c r="AF730" t="str">
        <f t="shared" si="227"/>
        <v>IBCPLUPTR PERSONAL LEAVE - USED</v>
      </c>
      <c r="AG730" t="str">
        <f t="shared" si="227"/>
        <v/>
      </c>
      <c r="AI730">
        <f t="shared" si="237"/>
        <v>1</v>
      </c>
      <c r="AJ730">
        <f t="shared" si="238"/>
        <v>480</v>
      </c>
      <c r="AK730" t="str">
        <f t="shared" si="239"/>
        <v>20181IBC218PERSONAL LEAVE - USED</v>
      </c>
      <c r="AL730" t="str">
        <f t="shared" si="240"/>
        <v>PERSONAL LEAVE - USED</v>
      </c>
      <c r="AM730" t="str">
        <f t="shared" si="241"/>
        <v>20181IBCPLUPTR PERSONAL LEAVE - USED</v>
      </c>
      <c r="AN730" t="str">
        <f t="shared" si="242"/>
        <v>PTR PERSONAL LEAVE - USED</v>
      </c>
      <c r="AO730" s="13">
        <f t="shared" si="243"/>
        <v>0.55985663082437287</v>
      </c>
      <c r="AP730">
        <f t="shared" si="244"/>
        <v>1</v>
      </c>
      <c r="AQ730" t="str">
        <f t="shared" si="245"/>
        <v>IBC218PERSONAL LEAVE - USEDIBCPLUPTR PERSONAL LEAVE - USED</v>
      </c>
    </row>
    <row r="731" spans="1:43" x14ac:dyDescent="0.35">
      <c r="A731" s="18" t="s">
        <v>1837</v>
      </c>
      <c r="B731">
        <v>231</v>
      </c>
      <c r="C731" t="s">
        <v>69</v>
      </c>
      <c r="D731" s="18" t="s">
        <v>1837</v>
      </c>
      <c r="E731">
        <v>239</v>
      </c>
      <c r="F731" t="s">
        <v>71</v>
      </c>
      <c r="G731" s="13">
        <v>0.89849005231119461</v>
      </c>
      <c r="I731">
        <v>20181</v>
      </c>
      <c r="J731" t="str">
        <f t="shared" si="228"/>
        <v>20181IBC231CREDIT HOURS - USED20181IBC239TRAVEL CREDIT HOURS - USED</v>
      </c>
      <c r="K731" t="str">
        <f t="shared" si="229"/>
        <v>20181IBC231CREDIT HOURS - USED</v>
      </c>
      <c r="L731" t="str">
        <f t="shared" si="230"/>
        <v>20181IBC239TRAVEL CREDIT HOURS - USED</v>
      </c>
      <c r="M731" s="13">
        <f t="shared" si="231"/>
        <v>0.89849005231119461</v>
      </c>
      <c r="N731" s="13"/>
      <c r="O731" s="19">
        <v>721</v>
      </c>
      <c r="P731">
        <f t="shared" si="232"/>
        <v>3</v>
      </c>
      <c r="Q731">
        <f t="shared" si="233"/>
        <v>481</v>
      </c>
      <c r="R731">
        <f t="shared" si="234"/>
        <v>1</v>
      </c>
      <c r="S731" t="b">
        <f t="shared" si="235"/>
        <v>1</v>
      </c>
      <c r="T731" t="b">
        <f t="shared" si="236"/>
        <v>0</v>
      </c>
      <c r="W731" t="str">
        <f t="shared" si="226"/>
        <v/>
      </c>
      <c r="X731" t="str">
        <f t="shared" si="226"/>
        <v/>
      </c>
      <c r="Y731" t="str">
        <f t="shared" si="226"/>
        <v/>
      </c>
      <c r="Z731" t="str">
        <f t="shared" si="226"/>
        <v>IBC231CREDIT HOURS - USED</v>
      </c>
      <c r="AA731" t="str">
        <f t="shared" si="226"/>
        <v/>
      </c>
      <c r="AC731" t="str">
        <f t="shared" si="227"/>
        <v/>
      </c>
      <c r="AD731" t="str">
        <f t="shared" si="227"/>
        <v/>
      </c>
      <c r="AE731" t="str">
        <f t="shared" si="227"/>
        <v/>
      </c>
      <c r="AF731" t="str">
        <f t="shared" si="227"/>
        <v>IBC239TRAVEL CREDIT HOURS - USED</v>
      </c>
      <c r="AG731" t="str">
        <f t="shared" si="227"/>
        <v/>
      </c>
      <c r="AI731">
        <f t="shared" si="237"/>
        <v>1</v>
      </c>
      <c r="AJ731">
        <f t="shared" si="238"/>
        <v>481</v>
      </c>
      <c r="AK731" t="str">
        <f t="shared" si="239"/>
        <v>20181IBC231CREDIT HOURS - USED</v>
      </c>
      <c r="AL731" t="str">
        <f t="shared" si="240"/>
        <v>CREDIT HOURS - USED</v>
      </c>
      <c r="AM731" t="str">
        <f t="shared" si="241"/>
        <v>20181IBC239TRAVEL CREDIT HOURS - USED</v>
      </c>
      <c r="AN731" t="str">
        <f t="shared" si="242"/>
        <v>TRAVEL CREDIT HOURS - USED</v>
      </c>
      <c r="AO731" s="13">
        <f t="shared" si="243"/>
        <v>0.89849005231119461</v>
      </c>
      <c r="AP731">
        <f t="shared" si="244"/>
        <v>1</v>
      </c>
      <c r="AQ731" t="str">
        <f t="shared" si="245"/>
        <v>IBC231CREDIT HOURS - USEDIBC239TRAVEL CREDIT HOURS - USED</v>
      </c>
    </row>
    <row r="732" spans="1:43" x14ac:dyDescent="0.35">
      <c r="A732" s="18" t="s">
        <v>1837</v>
      </c>
      <c r="B732">
        <v>231</v>
      </c>
      <c r="C732" t="s">
        <v>69</v>
      </c>
      <c r="D732" s="18" t="s">
        <v>1837</v>
      </c>
      <c r="E732" t="s">
        <v>5</v>
      </c>
      <c r="F732" t="s">
        <v>6</v>
      </c>
      <c r="G732" s="13">
        <v>0.80479112044629519</v>
      </c>
      <c r="I732">
        <v>20181</v>
      </c>
      <c r="J732" t="str">
        <f t="shared" si="228"/>
        <v>20181IBC231CREDIT HOURS - USED20181IBC23ACREDIT HOURS - PAID</v>
      </c>
      <c r="K732" t="str">
        <f t="shared" si="229"/>
        <v>20181IBC231CREDIT HOURS - USED</v>
      </c>
      <c r="L732" t="str">
        <f t="shared" si="230"/>
        <v>20181IBC23ACREDIT HOURS - PAID</v>
      </c>
      <c r="M732" s="13">
        <f t="shared" si="231"/>
        <v>0.80479112044629519</v>
      </c>
      <c r="N732" s="13"/>
      <c r="O732" s="19">
        <v>722</v>
      </c>
      <c r="P732">
        <f t="shared" si="232"/>
        <v>3</v>
      </c>
      <c r="Q732">
        <f t="shared" si="233"/>
        <v>481</v>
      </c>
      <c r="R732">
        <f t="shared" si="234"/>
        <v>2</v>
      </c>
      <c r="S732" t="b">
        <f t="shared" si="235"/>
        <v>1</v>
      </c>
      <c r="T732" t="b">
        <f t="shared" si="236"/>
        <v>0</v>
      </c>
      <c r="W732" t="str">
        <f t="shared" si="226"/>
        <v/>
      </c>
      <c r="X732" t="str">
        <f t="shared" si="226"/>
        <v/>
      </c>
      <c r="Y732" t="str">
        <f t="shared" si="226"/>
        <v/>
      </c>
      <c r="Z732" t="str">
        <f t="shared" si="226"/>
        <v>IBC231CREDIT HOURS - USED</v>
      </c>
      <c r="AA732" t="str">
        <f t="shared" si="226"/>
        <v/>
      </c>
      <c r="AC732" t="str">
        <f t="shared" si="227"/>
        <v/>
      </c>
      <c r="AD732" t="str">
        <f t="shared" si="227"/>
        <v/>
      </c>
      <c r="AE732" t="str">
        <f t="shared" si="227"/>
        <v/>
      </c>
      <c r="AF732" t="str">
        <f t="shared" si="227"/>
        <v>IBC23ACREDIT HOURS - PAID</v>
      </c>
      <c r="AG732" t="str">
        <f t="shared" si="227"/>
        <v/>
      </c>
      <c r="AI732">
        <f t="shared" si="237"/>
        <v>1</v>
      </c>
      <c r="AJ732">
        <f t="shared" si="238"/>
        <v>481</v>
      </c>
      <c r="AK732" t="str">
        <f t="shared" si="239"/>
        <v>20181IBC231CREDIT HOURS - USED</v>
      </c>
      <c r="AL732" t="str">
        <f t="shared" si="240"/>
        <v>CREDIT HOURS - USED</v>
      </c>
      <c r="AM732" t="str">
        <f t="shared" si="241"/>
        <v>20181IBC23ACREDIT HOURS - PAID</v>
      </c>
      <c r="AN732" t="str">
        <f t="shared" si="242"/>
        <v>CREDIT HOURS - PAID</v>
      </c>
      <c r="AO732" s="13">
        <f t="shared" si="243"/>
        <v>0.80479112044629519</v>
      </c>
      <c r="AP732">
        <f t="shared" si="244"/>
        <v>1</v>
      </c>
      <c r="AQ732" t="str">
        <f t="shared" si="245"/>
        <v>IBC231CREDIT HOURS - USEDIBC23ACREDIT HOURS - PAID</v>
      </c>
    </row>
    <row r="733" spans="1:43" x14ac:dyDescent="0.35">
      <c r="A733" s="18" t="s">
        <v>1837</v>
      </c>
      <c r="B733">
        <v>231</v>
      </c>
      <c r="C733" t="s">
        <v>69</v>
      </c>
      <c r="D733" s="18" t="s">
        <v>1837</v>
      </c>
      <c r="E733">
        <v>232</v>
      </c>
      <c r="F733" t="s">
        <v>30</v>
      </c>
      <c r="G733" s="13">
        <v>0.77861014980925081</v>
      </c>
      <c r="I733">
        <v>20181</v>
      </c>
      <c r="J733" t="str">
        <f t="shared" si="228"/>
        <v>20181IBC231CREDIT HOURS - USED20181IBC232CREDIT HOURS - LUMP SUM PAY</v>
      </c>
      <c r="K733" t="str">
        <f t="shared" si="229"/>
        <v>20181IBC231CREDIT HOURS - USED</v>
      </c>
      <c r="L733" t="str">
        <f t="shared" si="230"/>
        <v>20181IBC232CREDIT HOURS - LUMP SUM PAY</v>
      </c>
      <c r="M733" s="13">
        <f t="shared" si="231"/>
        <v>0.77861014980925081</v>
      </c>
      <c r="N733" s="13"/>
      <c r="O733" s="19">
        <v>723</v>
      </c>
      <c r="P733">
        <f t="shared" si="232"/>
        <v>3</v>
      </c>
      <c r="Q733">
        <f t="shared" si="233"/>
        <v>481</v>
      </c>
      <c r="R733">
        <f t="shared" si="234"/>
        <v>3</v>
      </c>
      <c r="S733" t="b">
        <f t="shared" si="235"/>
        <v>1</v>
      </c>
      <c r="T733" t="b">
        <f t="shared" si="236"/>
        <v>0</v>
      </c>
      <c r="W733" t="str">
        <f t="shared" si="226"/>
        <v/>
      </c>
      <c r="X733" t="str">
        <f t="shared" si="226"/>
        <v/>
      </c>
      <c r="Y733" t="str">
        <f t="shared" si="226"/>
        <v/>
      </c>
      <c r="Z733" t="str">
        <f t="shared" si="226"/>
        <v>IBC231CREDIT HOURS - USED</v>
      </c>
      <c r="AA733" t="str">
        <f t="shared" si="226"/>
        <v/>
      </c>
      <c r="AC733" t="str">
        <f t="shared" si="227"/>
        <v/>
      </c>
      <c r="AD733" t="str">
        <f t="shared" si="227"/>
        <v/>
      </c>
      <c r="AE733" t="str">
        <f t="shared" si="227"/>
        <v/>
      </c>
      <c r="AF733" t="str">
        <f t="shared" si="227"/>
        <v>IBC232CREDIT HOURS - LUMP SUM PAY</v>
      </c>
      <c r="AG733" t="str">
        <f t="shared" si="227"/>
        <v/>
      </c>
      <c r="AI733">
        <f t="shared" si="237"/>
        <v>1</v>
      </c>
      <c r="AJ733">
        <f t="shared" si="238"/>
        <v>481</v>
      </c>
      <c r="AK733" t="str">
        <f t="shared" si="239"/>
        <v>20181IBC231CREDIT HOURS - USED</v>
      </c>
      <c r="AL733" t="str">
        <f t="shared" si="240"/>
        <v>CREDIT HOURS - USED</v>
      </c>
      <c r="AM733" t="str">
        <f t="shared" si="241"/>
        <v>20181IBC232CREDIT HOURS - LUMP SUM PAY</v>
      </c>
      <c r="AN733" t="str">
        <f t="shared" si="242"/>
        <v>CREDIT HOURS - LUMP SUM PAY</v>
      </c>
      <c r="AO733" s="13">
        <f t="shared" si="243"/>
        <v>0.77861014980925081</v>
      </c>
      <c r="AP733">
        <f t="shared" si="244"/>
        <v>1</v>
      </c>
      <c r="AQ733" t="str">
        <f t="shared" si="245"/>
        <v>IBC231CREDIT HOURS - USEDIBC232CREDIT HOURS - LUMP SUM PAY</v>
      </c>
    </row>
    <row r="734" spans="1:43" x14ac:dyDescent="0.35">
      <c r="A734" s="18" t="s">
        <v>1837</v>
      </c>
      <c r="B734">
        <v>239</v>
      </c>
      <c r="C734" t="s">
        <v>71</v>
      </c>
      <c r="D734" s="18" t="s">
        <v>1837</v>
      </c>
      <c r="E734">
        <v>231</v>
      </c>
      <c r="F734" t="s">
        <v>69</v>
      </c>
      <c r="G734" s="13">
        <v>0.89849005231119461</v>
      </c>
      <c r="I734">
        <v>20181</v>
      </c>
      <c r="J734" t="str">
        <f t="shared" si="228"/>
        <v>20181IBC239TRAVEL CREDIT HOURS - USED20181IBC231CREDIT HOURS - USED</v>
      </c>
      <c r="K734" t="str">
        <f t="shared" si="229"/>
        <v>20181IBC239TRAVEL CREDIT HOURS - USED</v>
      </c>
      <c r="L734" t="str">
        <f t="shared" si="230"/>
        <v>20181IBC231CREDIT HOURS - USED</v>
      </c>
      <c r="M734" s="13">
        <f t="shared" si="231"/>
        <v>0.89849005231119461</v>
      </c>
      <c r="N734" s="13"/>
      <c r="O734" s="19">
        <v>724</v>
      </c>
      <c r="P734">
        <f t="shared" si="232"/>
        <v>3</v>
      </c>
      <c r="Q734">
        <f t="shared" si="233"/>
        <v>482</v>
      </c>
      <c r="R734">
        <f t="shared" si="234"/>
        <v>1</v>
      </c>
      <c r="S734" t="b">
        <f t="shared" si="235"/>
        <v>1</v>
      </c>
      <c r="T734" t="b">
        <f t="shared" si="236"/>
        <v>0</v>
      </c>
      <c r="W734" t="str">
        <f t="shared" si="226"/>
        <v/>
      </c>
      <c r="X734" t="str">
        <f t="shared" si="226"/>
        <v/>
      </c>
      <c r="Y734" t="str">
        <f t="shared" si="226"/>
        <v/>
      </c>
      <c r="Z734" t="str">
        <f t="shared" si="226"/>
        <v>IBC239TRAVEL CREDIT HOURS - USED</v>
      </c>
      <c r="AA734" t="str">
        <f t="shared" si="226"/>
        <v/>
      </c>
      <c r="AC734" t="str">
        <f t="shared" si="227"/>
        <v/>
      </c>
      <c r="AD734" t="str">
        <f t="shared" si="227"/>
        <v/>
      </c>
      <c r="AE734" t="str">
        <f t="shared" si="227"/>
        <v/>
      </c>
      <c r="AF734" t="str">
        <f t="shared" si="227"/>
        <v>IBC231CREDIT HOURS - USED</v>
      </c>
      <c r="AG734" t="str">
        <f t="shared" si="227"/>
        <v/>
      </c>
      <c r="AI734">
        <f t="shared" si="237"/>
        <v>1</v>
      </c>
      <c r="AJ734">
        <f t="shared" si="238"/>
        <v>482</v>
      </c>
      <c r="AK734" t="str">
        <f t="shared" si="239"/>
        <v>20181IBC239TRAVEL CREDIT HOURS - USED</v>
      </c>
      <c r="AL734" t="str">
        <f t="shared" si="240"/>
        <v>TRAVEL CREDIT HOURS - USED</v>
      </c>
      <c r="AM734" t="str">
        <f t="shared" si="241"/>
        <v>20181IBC231CREDIT HOURS - USED</v>
      </c>
      <c r="AN734" t="str">
        <f t="shared" si="242"/>
        <v>CREDIT HOURS - USED</v>
      </c>
      <c r="AO734" s="13">
        <f t="shared" si="243"/>
        <v>0.89849005231119461</v>
      </c>
      <c r="AP734">
        <f t="shared" si="244"/>
        <v>1</v>
      </c>
      <c r="AQ734" t="str">
        <f t="shared" si="245"/>
        <v>IBC239TRAVEL CREDIT HOURS - USEDIBC231CREDIT HOURS - USED</v>
      </c>
    </row>
    <row r="735" spans="1:43" x14ac:dyDescent="0.35">
      <c r="A735" s="18" t="s">
        <v>1837</v>
      </c>
      <c r="B735">
        <v>239</v>
      </c>
      <c r="C735" t="s">
        <v>71</v>
      </c>
      <c r="D735" s="18" t="s">
        <v>1837</v>
      </c>
      <c r="E735" t="s">
        <v>5</v>
      </c>
      <c r="F735" t="s">
        <v>6</v>
      </c>
      <c r="G735" s="13">
        <v>0.75053597065765698</v>
      </c>
      <c r="I735">
        <v>20181</v>
      </c>
      <c r="J735" t="str">
        <f t="shared" si="228"/>
        <v>20181IBC239TRAVEL CREDIT HOURS - USED20181IBC23ACREDIT HOURS - PAID</v>
      </c>
      <c r="K735" t="str">
        <f t="shared" si="229"/>
        <v>20181IBC239TRAVEL CREDIT HOURS - USED</v>
      </c>
      <c r="L735" t="str">
        <f t="shared" si="230"/>
        <v>20181IBC23ACREDIT HOURS - PAID</v>
      </c>
      <c r="M735" s="13">
        <f t="shared" si="231"/>
        <v>0.75053597065765698</v>
      </c>
      <c r="N735" s="13"/>
      <c r="O735" s="19">
        <v>725</v>
      </c>
      <c r="P735">
        <f t="shared" si="232"/>
        <v>3</v>
      </c>
      <c r="Q735">
        <f t="shared" si="233"/>
        <v>482</v>
      </c>
      <c r="R735">
        <f t="shared" si="234"/>
        <v>2</v>
      </c>
      <c r="S735" t="b">
        <f t="shared" si="235"/>
        <v>1</v>
      </c>
      <c r="T735" t="b">
        <f t="shared" si="236"/>
        <v>0</v>
      </c>
      <c r="W735" t="str">
        <f t="shared" si="226"/>
        <v/>
      </c>
      <c r="X735" t="str">
        <f t="shared" si="226"/>
        <v/>
      </c>
      <c r="Y735" t="str">
        <f t="shared" si="226"/>
        <v/>
      </c>
      <c r="Z735" t="str">
        <f t="shared" si="226"/>
        <v>IBC239TRAVEL CREDIT HOURS - USED</v>
      </c>
      <c r="AA735" t="str">
        <f t="shared" si="226"/>
        <v/>
      </c>
      <c r="AC735" t="str">
        <f t="shared" si="227"/>
        <v/>
      </c>
      <c r="AD735" t="str">
        <f t="shared" si="227"/>
        <v/>
      </c>
      <c r="AE735" t="str">
        <f t="shared" si="227"/>
        <v/>
      </c>
      <c r="AF735" t="str">
        <f t="shared" si="227"/>
        <v>IBC23ACREDIT HOURS - PAID</v>
      </c>
      <c r="AG735" t="str">
        <f t="shared" si="227"/>
        <v/>
      </c>
      <c r="AI735">
        <f t="shared" si="237"/>
        <v>1</v>
      </c>
      <c r="AJ735">
        <f t="shared" si="238"/>
        <v>482</v>
      </c>
      <c r="AK735" t="str">
        <f t="shared" si="239"/>
        <v>20181IBC239TRAVEL CREDIT HOURS - USED</v>
      </c>
      <c r="AL735" t="str">
        <f t="shared" si="240"/>
        <v>TRAVEL CREDIT HOURS - USED</v>
      </c>
      <c r="AM735" t="str">
        <f t="shared" si="241"/>
        <v>20181IBC23ACREDIT HOURS - PAID</v>
      </c>
      <c r="AN735" t="str">
        <f t="shared" si="242"/>
        <v>CREDIT HOURS - PAID</v>
      </c>
      <c r="AO735" s="13">
        <f t="shared" si="243"/>
        <v>0.75053597065765698</v>
      </c>
      <c r="AP735">
        <f t="shared" si="244"/>
        <v>1</v>
      </c>
      <c r="AQ735" t="str">
        <f t="shared" si="245"/>
        <v>IBC239TRAVEL CREDIT HOURS - USEDIBC23ACREDIT HOURS - PAID</v>
      </c>
    </row>
    <row r="736" spans="1:43" x14ac:dyDescent="0.35">
      <c r="A736" s="18" t="s">
        <v>1837</v>
      </c>
      <c r="B736">
        <v>239</v>
      </c>
      <c r="C736" t="s">
        <v>71</v>
      </c>
      <c r="D736" s="18" t="s">
        <v>1837</v>
      </c>
      <c r="E736">
        <v>232</v>
      </c>
      <c r="F736" t="s">
        <v>30</v>
      </c>
      <c r="G736" s="13">
        <v>0.6503294168286794</v>
      </c>
      <c r="I736">
        <v>20181</v>
      </c>
      <c r="J736" t="str">
        <f t="shared" si="228"/>
        <v>20181IBC239TRAVEL CREDIT HOURS - USED20181IBC232CREDIT HOURS - LUMP SUM PAY</v>
      </c>
      <c r="K736" t="str">
        <f t="shared" si="229"/>
        <v>20181IBC239TRAVEL CREDIT HOURS - USED</v>
      </c>
      <c r="L736" t="str">
        <f t="shared" si="230"/>
        <v>20181IBC232CREDIT HOURS - LUMP SUM PAY</v>
      </c>
      <c r="M736" s="13">
        <f t="shared" si="231"/>
        <v>0.6503294168286794</v>
      </c>
      <c r="N736" s="13"/>
      <c r="O736" s="19">
        <v>726</v>
      </c>
      <c r="P736">
        <f t="shared" si="232"/>
        <v>3</v>
      </c>
      <c r="Q736">
        <f t="shared" si="233"/>
        <v>482</v>
      </c>
      <c r="R736">
        <f t="shared" si="234"/>
        <v>3</v>
      </c>
      <c r="S736" t="b">
        <f t="shared" si="235"/>
        <v>1</v>
      </c>
      <c r="T736" t="b">
        <f t="shared" si="236"/>
        <v>0</v>
      </c>
      <c r="W736" t="str">
        <f t="shared" si="226"/>
        <v/>
      </c>
      <c r="X736" t="str">
        <f t="shared" si="226"/>
        <v/>
      </c>
      <c r="Y736" t="str">
        <f t="shared" si="226"/>
        <v/>
      </c>
      <c r="Z736" t="str">
        <f t="shared" si="226"/>
        <v>IBC239TRAVEL CREDIT HOURS - USED</v>
      </c>
      <c r="AA736" t="str">
        <f t="shared" si="226"/>
        <v/>
      </c>
      <c r="AC736" t="str">
        <f t="shared" si="227"/>
        <v/>
      </c>
      <c r="AD736" t="str">
        <f t="shared" si="227"/>
        <v/>
      </c>
      <c r="AE736" t="str">
        <f t="shared" si="227"/>
        <v/>
      </c>
      <c r="AF736" t="str">
        <f t="shared" si="227"/>
        <v>IBC232CREDIT HOURS - LUMP SUM PAY</v>
      </c>
      <c r="AG736" t="str">
        <f t="shared" si="227"/>
        <v/>
      </c>
      <c r="AI736">
        <f t="shared" si="237"/>
        <v>1</v>
      </c>
      <c r="AJ736">
        <f t="shared" si="238"/>
        <v>482</v>
      </c>
      <c r="AK736" t="str">
        <f t="shared" si="239"/>
        <v>20181IBC239TRAVEL CREDIT HOURS - USED</v>
      </c>
      <c r="AL736" t="str">
        <f t="shared" si="240"/>
        <v>TRAVEL CREDIT HOURS - USED</v>
      </c>
      <c r="AM736" t="str">
        <f t="shared" si="241"/>
        <v>20181IBC232CREDIT HOURS - LUMP SUM PAY</v>
      </c>
      <c r="AN736" t="str">
        <f t="shared" si="242"/>
        <v>CREDIT HOURS - LUMP SUM PAY</v>
      </c>
      <c r="AO736" s="13">
        <f t="shared" si="243"/>
        <v>0.6503294168286794</v>
      </c>
      <c r="AP736">
        <f t="shared" si="244"/>
        <v>1</v>
      </c>
      <c r="AQ736" t="str">
        <f t="shared" si="245"/>
        <v>IBC239TRAVEL CREDIT HOURS - USEDIBC232CREDIT HOURS - LUMP SUM PAY</v>
      </c>
    </row>
    <row r="737" spans="1:43" x14ac:dyDescent="0.35">
      <c r="A737" s="18" t="s">
        <v>1837</v>
      </c>
      <c r="B737" t="s">
        <v>72</v>
      </c>
      <c r="C737" t="s">
        <v>73</v>
      </c>
      <c r="D737" s="18" t="s">
        <v>1837</v>
      </c>
      <c r="E737" t="s">
        <v>74</v>
      </c>
      <c r="F737" t="s">
        <v>75</v>
      </c>
      <c r="G737" s="13">
        <v>0.86702131493037971</v>
      </c>
      <c r="I737">
        <v>20181</v>
      </c>
      <c r="J737" t="str">
        <f t="shared" si="228"/>
        <v>20181IBCBLNPTR BEREAVEMENT LEAVE - USED - NONPAY20181IBCBLPPTR BEREAVEMENT LEAVE - USED PAY</v>
      </c>
      <c r="K737" t="str">
        <f t="shared" si="229"/>
        <v>20181IBCBLNPTR BEREAVEMENT LEAVE - USED - NONPAY</v>
      </c>
      <c r="L737" t="str">
        <f t="shared" si="230"/>
        <v>20181IBCBLPPTR BEREAVEMENT LEAVE - USED PAY</v>
      </c>
      <c r="M737" s="13">
        <f t="shared" si="231"/>
        <v>0.86702131493037971</v>
      </c>
      <c r="N737" s="13"/>
      <c r="O737" s="19">
        <v>727</v>
      </c>
      <c r="P737">
        <f t="shared" si="232"/>
        <v>1</v>
      </c>
      <c r="Q737">
        <f t="shared" si="233"/>
        <v>483</v>
      </c>
      <c r="R737">
        <f t="shared" si="234"/>
        <v>1</v>
      </c>
      <c r="S737" t="b">
        <f t="shared" si="235"/>
        <v>1</v>
      </c>
      <c r="T737" t="b">
        <f t="shared" si="236"/>
        <v>0</v>
      </c>
      <c r="W737" t="str">
        <f t="shared" si="226"/>
        <v/>
      </c>
      <c r="X737" t="str">
        <f t="shared" si="226"/>
        <v/>
      </c>
      <c r="Y737" t="str">
        <f t="shared" si="226"/>
        <v/>
      </c>
      <c r="Z737" t="str">
        <f t="shared" si="226"/>
        <v>IBCBLNPTR BEREAVEMENT LEAVE - USED - NONPAY</v>
      </c>
      <c r="AA737" t="str">
        <f t="shared" si="226"/>
        <v/>
      </c>
      <c r="AC737" t="str">
        <f t="shared" si="227"/>
        <v/>
      </c>
      <c r="AD737" t="str">
        <f t="shared" si="227"/>
        <v/>
      </c>
      <c r="AE737" t="str">
        <f t="shared" si="227"/>
        <v/>
      </c>
      <c r="AF737" t="str">
        <f t="shared" si="227"/>
        <v>IBCBLPPTR BEREAVEMENT LEAVE - USED PAY</v>
      </c>
      <c r="AG737" t="str">
        <f t="shared" si="227"/>
        <v/>
      </c>
      <c r="AI737">
        <f t="shared" si="237"/>
        <v>1</v>
      </c>
      <c r="AJ737">
        <f t="shared" si="238"/>
        <v>483</v>
      </c>
      <c r="AK737" t="str">
        <f t="shared" si="239"/>
        <v>20181IBCBLNPTR BEREAVEMENT LEAVE - USED - NONPAY</v>
      </c>
      <c r="AL737" t="str">
        <f t="shared" si="240"/>
        <v>PTR BEREAVEMENT LEAVE - USED - NONPAY</v>
      </c>
      <c r="AM737" t="str">
        <f t="shared" si="241"/>
        <v>20181IBCBLPPTR BEREAVEMENT LEAVE - USED PAY</v>
      </c>
      <c r="AN737" t="str">
        <f t="shared" si="242"/>
        <v>PTR BEREAVEMENT LEAVE - USED PAY</v>
      </c>
      <c r="AO737" s="13">
        <f t="shared" si="243"/>
        <v>0.86702131493037971</v>
      </c>
      <c r="AP737">
        <f t="shared" si="244"/>
        <v>1</v>
      </c>
      <c r="AQ737" t="str">
        <f t="shared" si="245"/>
        <v>IBCBLNPTR BEREAVEMENT LEAVE - USED - NONPAYIBCBLPPTR BEREAVEMENT LEAVE - USED PAY</v>
      </c>
    </row>
    <row r="738" spans="1:43" x14ac:dyDescent="0.35">
      <c r="A738" s="18" t="s">
        <v>1837</v>
      </c>
      <c r="B738" t="s">
        <v>74</v>
      </c>
      <c r="C738" t="s">
        <v>75</v>
      </c>
      <c r="D738" s="18" t="s">
        <v>1837</v>
      </c>
      <c r="E738" t="s">
        <v>72</v>
      </c>
      <c r="F738" t="s">
        <v>73</v>
      </c>
      <c r="G738" s="13">
        <v>0.86702131493037971</v>
      </c>
      <c r="I738">
        <v>20181</v>
      </c>
      <c r="J738" t="str">
        <f t="shared" si="228"/>
        <v>20181IBCBLPPTR BEREAVEMENT LEAVE - USED PAY20181IBCBLNPTR BEREAVEMENT LEAVE - USED - NONPAY</v>
      </c>
      <c r="K738" t="str">
        <f t="shared" si="229"/>
        <v>20181IBCBLPPTR BEREAVEMENT LEAVE - USED PAY</v>
      </c>
      <c r="L738" t="str">
        <f t="shared" si="230"/>
        <v>20181IBCBLNPTR BEREAVEMENT LEAVE - USED - NONPAY</v>
      </c>
      <c r="M738" s="13">
        <f t="shared" si="231"/>
        <v>0.86702131493037971</v>
      </c>
      <c r="N738" s="13"/>
      <c r="O738" s="19">
        <v>728</v>
      </c>
      <c r="P738">
        <f t="shared" si="232"/>
        <v>1</v>
      </c>
      <c r="Q738">
        <f t="shared" si="233"/>
        <v>484</v>
      </c>
      <c r="R738">
        <f t="shared" si="234"/>
        <v>1</v>
      </c>
      <c r="S738" t="b">
        <f t="shared" si="235"/>
        <v>1</v>
      </c>
      <c r="T738" t="b">
        <f t="shared" si="236"/>
        <v>0</v>
      </c>
      <c r="W738" t="str">
        <f t="shared" ref="W738:AA788" si="246">IF($A738=W$10, $A738&amp;$B738&amp;$C738, "")</f>
        <v/>
      </c>
      <c r="X738" t="str">
        <f t="shared" si="246"/>
        <v/>
      </c>
      <c r="Y738" t="str">
        <f t="shared" si="246"/>
        <v/>
      </c>
      <c r="Z738" t="str">
        <f t="shared" si="246"/>
        <v>IBCBLPPTR BEREAVEMENT LEAVE - USED PAY</v>
      </c>
      <c r="AA738" t="str">
        <f t="shared" si="246"/>
        <v/>
      </c>
      <c r="AC738" t="str">
        <f t="shared" ref="AC738:AG788" si="247">IF($D738=AC$10, $D738&amp;$E738&amp;$F738, "")</f>
        <v/>
      </c>
      <c r="AD738" t="str">
        <f t="shared" si="247"/>
        <v/>
      </c>
      <c r="AE738" t="str">
        <f t="shared" si="247"/>
        <v/>
      </c>
      <c r="AF738" t="str">
        <f t="shared" si="247"/>
        <v>IBCBLNPTR BEREAVEMENT LEAVE - USED - NONPAY</v>
      </c>
      <c r="AG738" t="str">
        <f t="shared" si="247"/>
        <v/>
      </c>
      <c r="AI738">
        <f t="shared" si="237"/>
        <v>1</v>
      </c>
      <c r="AJ738">
        <f t="shared" si="238"/>
        <v>484</v>
      </c>
      <c r="AK738" t="str">
        <f t="shared" si="239"/>
        <v>20181IBCBLPPTR BEREAVEMENT LEAVE - USED PAY</v>
      </c>
      <c r="AL738" t="str">
        <f t="shared" si="240"/>
        <v>PTR BEREAVEMENT LEAVE - USED PAY</v>
      </c>
      <c r="AM738" t="str">
        <f t="shared" si="241"/>
        <v>20181IBCBLNPTR BEREAVEMENT LEAVE - USED - NONPAY</v>
      </c>
      <c r="AN738" t="str">
        <f t="shared" si="242"/>
        <v>PTR BEREAVEMENT LEAVE - USED - NONPAY</v>
      </c>
      <c r="AO738" s="13">
        <f t="shared" si="243"/>
        <v>0.86702131493037971</v>
      </c>
      <c r="AP738">
        <f t="shared" si="244"/>
        <v>1</v>
      </c>
      <c r="AQ738" t="str">
        <f t="shared" si="245"/>
        <v>IBCBLPPTR BEREAVEMENT LEAVE - USED PAYIBCBLNPTR BEREAVEMENT LEAVE - USED - NONPAY</v>
      </c>
    </row>
    <row r="739" spans="1:43" x14ac:dyDescent="0.35">
      <c r="A739" s="18" t="s">
        <v>1837</v>
      </c>
      <c r="B739" t="s">
        <v>76</v>
      </c>
      <c r="C739" t="s">
        <v>77</v>
      </c>
      <c r="D739" s="18" t="s">
        <v>1837</v>
      </c>
      <c r="E739" t="s">
        <v>23</v>
      </c>
      <c r="F739" t="s">
        <v>24</v>
      </c>
      <c r="G739" s="13">
        <v>0.72031007751937992</v>
      </c>
      <c r="I739">
        <v>20181</v>
      </c>
      <c r="J739" t="str">
        <f t="shared" si="228"/>
        <v>20181IBCBOUBONE MARROW DONOR LEAVE - USED20181IBC05UHOLIDAY WORKED - BONE MARROW DONOR LEAVE - USED</v>
      </c>
      <c r="K739" t="str">
        <f t="shared" si="229"/>
        <v>20181IBCBOUBONE MARROW DONOR LEAVE - USED</v>
      </c>
      <c r="L739" t="str">
        <f t="shared" si="230"/>
        <v>20181IBC05UHOLIDAY WORKED - BONE MARROW DONOR LEAVE - USED</v>
      </c>
      <c r="M739" s="13">
        <f t="shared" si="231"/>
        <v>0.72031007751937992</v>
      </c>
      <c r="N739" s="13"/>
      <c r="O739" s="19">
        <v>729</v>
      </c>
      <c r="P739">
        <f t="shared" si="232"/>
        <v>1</v>
      </c>
      <c r="Q739">
        <f t="shared" si="233"/>
        <v>485</v>
      </c>
      <c r="R739">
        <f t="shared" si="234"/>
        <v>1</v>
      </c>
      <c r="S739" t="b">
        <f t="shared" si="235"/>
        <v>1</v>
      </c>
      <c r="T739" t="b">
        <f t="shared" si="236"/>
        <v>0</v>
      </c>
      <c r="W739" t="str">
        <f t="shared" si="246"/>
        <v/>
      </c>
      <c r="X739" t="str">
        <f t="shared" si="246"/>
        <v/>
      </c>
      <c r="Y739" t="str">
        <f t="shared" si="246"/>
        <v/>
      </c>
      <c r="Z739" t="str">
        <f t="shared" si="246"/>
        <v>IBCBOUBONE MARROW DONOR LEAVE - USED</v>
      </c>
      <c r="AA739" t="str">
        <f t="shared" si="246"/>
        <v/>
      </c>
      <c r="AC739" t="str">
        <f t="shared" si="247"/>
        <v/>
      </c>
      <c r="AD739" t="str">
        <f t="shared" si="247"/>
        <v/>
      </c>
      <c r="AE739" t="str">
        <f t="shared" si="247"/>
        <v/>
      </c>
      <c r="AF739" t="str">
        <f t="shared" si="247"/>
        <v>IBC05UHOLIDAY WORKED - BONE MARROW DONOR LEAVE - USED</v>
      </c>
      <c r="AG739" t="str">
        <f t="shared" si="247"/>
        <v/>
      </c>
      <c r="AI739">
        <f t="shared" si="237"/>
        <v>1</v>
      </c>
      <c r="AJ739">
        <f t="shared" si="238"/>
        <v>485</v>
      </c>
      <c r="AK739" t="str">
        <f t="shared" si="239"/>
        <v>20181IBCBOUBONE MARROW DONOR LEAVE - USED</v>
      </c>
      <c r="AL739" t="str">
        <f t="shared" si="240"/>
        <v>BONE MARROW DONOR LEAVE - USED</v>
      </c>
      <c r="AM739" t="str">
        <f t="shared" si="241"/>
        <v>20181IBC05UHOLIDAY WORKED - BONE MARROW DONOR LEAVE - USED</v>
      </c>
      <c r="AN739" t="str">
        <f t="shared" si="242"/>
        <v>HOLIDAY WORKED - BONE MARROW DONOR LEAVE - USED</v>
      </c>
      <c r="AO739" s="13">
        <f t="shared" si="243"/>
        <v>0.72031007751937992</v>
      </c>
      <c r="AP739">
        <f t="shared" si="244"/>
        <v>1</v>
      </c>
      <c r="AQ739" t="str">
        <f t="shared" si="245"/>
        <v>IBCBOUBONE MARROW DONOR LEAVE - USEDIBC05UHOLIDAY WORKED - BONE MARROW DONOR LEAVE - USED</v>
      </c>
    </row>
    <row r="740" spans="1:43" x14ac:dyDescent="0.35">
      <c r="A740" s="18" t="s">
        <v>1837</v>
      </c>
      <c r="B740" t="s">
        <v>78</v>
      </c>
      <c r="C740" t="s">
        <v>79</v>
      </c>
      <c r="D740" s="18" t="s">
        <v>1838</v>
      </c>
      <c r="E740">
        <v>6263</v>
      </c>
      <c r="F740" t="s">
        <v>216</v>
      </c>
      <c r="G740" s="13">
        <v>0.59659090909090906</v>
      </c>
      <c r="I740">
        <v>20181</v>
      </c>
      <c r="J740" t="str">
        <f t="shared" si="228"/>
        <v>20181IBCDVUDISABLED VETERAN LEAVE - USED20181NFC6263DISABLED VETERAN LEAVE</v>
      </c>
      <c r="K740" t="str">
        <f t="shared" si="229"/>
        <v>20181IBCDVUDISABLED VETERAN LEAVE - USED</v>
      </c>
      <c r="L740" t="str">
        <f t="shared" si="230"/>
        <v>20181NFC6263DISABLED VETERAN LEAVE</v>
      </c>
      <c r="M740" s="13">
        <f t="shared" si="231"/>
        <v>0.59659090909090906</v>
      </c>
      <c r="N740" s="13"/>
      <c r="O740" s="19">
        <v>730</v>
      </c>
      <c r="P740">
        <f t="shared" si="232"/>
        <v>1</v>
      </c>
      <c r="Q740">
        <f t="shared" si="233"/>
        <v>486</v>
      </c>
      <c r="R740">
        <f t="shared" si="234"/>
        <v>1</v>
      </c>
      <c r="S740" t="b">
        <f t="shared" si="235"/>
        <v>0</v>
      </c>
      <c r="T740" t="b">
        <f t="shared" si="236"/>
        <v>0</v>
      </c>
      <c r="W740" t="str">
        <f t="shared" si="246"/>
        <v/>
      </c>
      <c r="X740" t="str">
        <f t="shared" si="246"/>
        <v/>
      </c>
      <c r="Y740" t="str">
        <f t="shared" si="246"/>
        <v/>
      </c>
      <c r="Z740" t="str">
        <f t="shared" si="246"/>
        <v>IBCDVUDISABLED VETERAN LEAVE - USED</v>
      </c>
      <c r="AA740" t="str">
        <f t="shared" si="246"/>
        <v/>
      </c>
      <c r="AC740" t="str">
        <f t="shared" si="247"/>
        <v/>
      </c>
      <c r="AD740" t="str">
        <f t="shared" si="247"/>
        <v/>
      </c>
      <c r="AE740" t="str">
        <f t="shared" si="247"/>
        <v/>
      </c>
      <c r="AF740" t="str">
        <f t="shared" si="247"/>
        <v/>
      </c>
      <c r="AG740" t="str">
        <f t="shared" si="247"/>
        <v>NFC6263DISABLED VETERAN LEAVE</v>
      </c>
      <c r="AI740">
        <f t="shared" si="237"/>
        <v>2</v>
      </c>
      <c r="AJ740">
        <f t="shared" si="238"/>
        <v>486</v>
      </c>
      <c r="AK740" t="str">
        <f t="shared" si="239"/>
        <v>20181IBCDVUDISABLED VETERAN LEAVE - USED</v>
      </c>
      <c r="AL740" t="str">
        <f t="shared" si="240"/>
        <v>DISABLED VETERAN LEAVE - USED</v>
      </c>
      <c r="AM740" t="str">
        <f t="shared" si="241"/>
        <v>20181NFC6263DISABLED VETERAN LEAVE</v>
      </c>
      <c r="AN740" t="str">
        <f t="shared" si="242"/>
        <v>DISABLED VETERAN LEAVE</v>
      </c>
      <c r="AO740" s="13">
        <f t="shared" si="243"/>
        <v>0.59659090909090906</v>
      </c>
      <c r="AP740">
        <f t="shared" si="244"/>
        <v>2</v>
      </c>
      <c r="AQ740" t="str">
        <f t="shared" si="245"/>
        <v>IBCDVUDISABLED VETERAN LEAVE - USEDNFC6263DISABLED VETERAN LEAVE</v>
      </c>
    </row>
    <row r="741" spans="1:43" x14ac:dyDescent="0.35">
      <c r="A741" s="18" t="s">
        <v>1837</v>
      </c>
      <c r="B741" t="s">
        <v>80</v>
      </c>
      <c r="C741" t="s">
        <v>81</v>
      </c>
      <c r="D741" s="18" t="s">
        <v>1837</v>
      </c>
      <c r="E741" t="s">
        <v>84</v>
      </c>
      <c r="F741" t="s">
        <v>85</v>
      </c>
      <c r="G741" s="13">
        <v>0.84834185042187527</v>
      </c>
      <c r="I741">
        <v>20181</v>
      </c>
      <c r="J741" t="str">
        <f t="shared" si="228"/>
        <v>20181IBCIB1LV BANK OCC F1 FOR FAMILY MILITARY INJURY - USED20181IBCIM1LV SHARE OCC F1 FOR FAMILY MILITARY INJURY - USED</v>
      </c>
      <c r="K741" t="str">
        <f t="shared" si="229"/>
        <v>20181IBCIB1LV BANK OCC F1 FOR FAMILY MILITARY INJURY - USED</v>
      </c>
      <c r="L741" t="str">
        <f t="shared" si="230"/>
        <v>20181IBCIM1LV SHARE OCC F1 FOR FAMILY MILITARY INJURY - USED</v>
      </c>
      <c r="M741" s="13">
        <f t="shared" si="231"/>
        <v>0.84834185042187527</v>
      </c>
      <c r="N741" s="13"/>
      <c r="O741" s="19">
        <v>731</v>
      </c>
      <c r="P741">
        <f t="shared" si="232"/>
        <v>3</v>
      </c>
      <c r="Q741">
        <f t="shared" si="233"/>
        <v>487</v>
      </c>
      <c r="R741">
        <f t="shared" si="234"/>
        <v>1</v>
      </c>
      <c r="S741" t="b">
        <f t="shared" si="235"/>
        <v>1</v>
      </c>
      <c r="T741" t="b">
        <f t="shared" si="236"/>
        <v>0</v>
      </c>
      <c r="W741" t="str">
        <f t="shared" si="246"/>
        <v/>
      </c>
      <c r="X741" t="str">
        <f t="shared" si="246"/>
        <v/>
      </c>
      <c r="Y741" t="str">
        <f t="shared" si="246"/>
        <v/>
      </c>
      <c r="Z741" t="str">
        <f t="shared" si="246"/>
        <v>IBCIB1LV BANK OCC F1 FOR FAMILY MILITARY INJURY - USED</v>
      </c>
      <c r="AA741" t="str">
        <f t="shared" si="246"/>
        <v/>
      </c>
      <c r="AC741" t="str">
        <f t="shared" si="247"/>
        <v/>
      </c>
      <c r="AD741" t="str">
        <f t="shared" si="247"/>
        <v/>
      </c>
      <c r="AE741" t="str">
        <f t="shared" si="247"/>
        <v/>
      </c>
      <c r="AF741" t="str">
        <f t="shared" si="247"/>
        <v>IBCIM1LV SHARE OCC F1 FOR FAMILY MILITARY INJURY - USED</v>
      </c>
      <c r="AG741" t="str">
        <f t="shared" si="247"/>
        <v/>
      </c>
      <c r="AI741">
        <f t="shared" si="237"/>
        <v>1</v>
      </c>
      <c r="AJ741">
        <f t="shared" si="238"/>
        <v>487</v>
      </c>
      <c r="AK741" t="str">
        <f t="shared" si="239"/>
        <v>20181IBCIB1LV BANK OCC F1 FOR FAMILY MILITARY INJURY - USED</v>
      </c>
      <c r="AL741" t="str">
        <f t="shared" si="240"/>
        <v>LV BANK OCC F1 FOR FAMILY MILITARY INJURY - USED</v>
      </c>
      <c r="AM741" t="str">
        <f t="shared" si="241"/>
        <v>20181IBCIM1LV SHARE OCC F1 FOR FAMILY MILITARY INJURY - USED</v>
      </c>
      <c r="AN741" t="str">
        <f t="shared" si="242"/>
        <v>LV SHARE OCC F1 FOR FAMILY MILITARY INJURY - USED</v>
      </c>
      <c r="AO741" s="13">
        <f t="shared" si="243"/>
        <v>0.84834185042187527</v>
      </c>
      <c r="AP741">
        <f t="shared" si="244"/>
        <v>1</v>
      </c>
      <c r="AQ741" t="str">
        <f t="shared" si="245"/>
        <v>IBCIB1LV BANK OCC F1 FOR FAMILY MILITARY INJURY - USEDIBCIM1LV SHARE OCC F1 FOR FAMILY MILITARY INJURY - USED</v>
      </c>
    </row>
    <row r="742" spans="1:43" x14ac:dyDescent="0.35">
      <c r="A742" s="18" t="s">
        <v>1837</v>
      </c>
      <c r="B742" t="s">
        <v>80</v>
      </c>
      <c r="C742" t="s">
        <v>81</v>
      </c>
      <c r="D742" s="18" t="s">
        <v>1837</v>
      </c>
      <c r="E742" t="s">
        <v>82</v>
      </c>
      <c r="F742" t="s">
        <v>83</v>
      </c>
      <c r="G742" s="13">
        <v>0.82822707247031302</v>
      </c>
      <c r="I742">
        <v>20181</v>
      </c>
      <c r="J742" t="str">
        <f t="shared" si="228"/>
        <v>20181IBCIB1LV BANK OCC F1 FOR FAMILY MILITARY INJURY - USED20181IBCIB2LV BANK OCC F2 FOR FAMILY MILITARY INJURY - USED</v>
      </c>
      <c r="K742" t="str">
        <f t="shared" si="229"/>
        <v>20181IBCIB1LV BANK OCC F1 FOR FAMILY MILITARY INJURY - USED</v>
      </c>
      <c r="L742" t="str">
        <f t="shared" si="230"/>
        <v>20181IBCIB2LV BANK OCC F2 FOR FAMILY MILITARY INJURY - USED</v>
      </c>
      <c r="M742" s="13">
        <f t="shared" si="231"/>
        <v>0.82822707247031302</v>
      </c>
      <c r="N742" s="13"/>
      <c r="O742" s="19">
        <v>732</v>
      </c>
      <c r="P742">
        <f t="shared" si="232"/>
        <v>3</v>
      </c>
      <c r="Q742">
        <f t="shared" si="233"/>
        <v>487</v>
      </c>
      <c r="R742">
        <f t="shared" si="234"/>
        <v>2</v>
      </c>
      <c r="S742" t="b">
        <f t="shared" si="235"/>
        <v>1</v>
      </c>
      <c r="T742" t="b">
        <f t="shared" si="236"/>
        <v>0</v>
      </c>
      <c r="W742" t="str">
        <f t="shared" si="246"/>
        <v/>
      </c>
      <c r="X742" t="str">
        <f t="shared" si="246"/>
        <v/>
      </c>
      <c r="Y742" t="str">
        <f t="shared" si="246"/>
        <v/>
      </c>
      <c r="Z742" t="str">
        <f t="shared" si="246"/>
        <v>IBCIB1LV BANK OCC F1 FOR FAMILY MILITARY INJURY - USED</v>
      </c>
      <c r="AA742" t="str">
        <f t="shared" si="246"/>
        <v/>
      </c>
      <c r="AC742" t="str">
        <f t="shared" si="247"/>
        <v/>
      </c>
      <c r="AD742" t="str">
        <f t="shared" si="247"/>
        <v/>
      </c>
      <c r="AE742" t="str">
        <f t="shared" si="247"/>
        <v/>
      </c>
      <c r="AF742" t="str">
        <f t="shared" si="247"/>
        <v>IBCIB2LV BANK OCC F2 FOR FAMILY MILITARY INJURY - USED</v>
      </c>
      <c r="AG742" t="str">
        <f t="shared" si="247"/>
        <v/>
      </c>
      <c r="AI742">
        <f t="shared" si="237"/>
        <v>1</v>
      </c>
      <c r="AJ742">
        <f t="shared" si="238"/>
        <v>487</v>
      </c>
      <c r="AK742" t="str">
        <f t="shared" si="239"/>
        <v>20181IBCIB1LV BANK OCC F1 FOR FAMILY MILITARY INJURY - USED</v>
      </c>
      <c r="AL742" t="str">
        <f t="shared" si="240"/>
        <v>LV BANK OCC F1 FOR FAMILY MILITARY INJURY - USED</v>
      </c>
      <c r="AM742" t="str">
        <f t="shared" si="241"/>
        <v>20181IBCIB2LV BANK OCC F2 FOR FAMILY MILITARY INJURY - USED</v>
      </c>
      <c r="AN742" t="str">
        <f t="shared" si="242"/>
        <v>LV BANK OCC F2 FOR FAMILY MILITARY INJURY - USED</v>
      </c>
      <c r="AO742" s="13">
        <f t="shared" si="243"/>
        <v>0.82822707247031302</v>
      </c>
      <c r="AP742">
        <f t="shared" si="244"/>
        <v>1</v>
      </c>
      <c r="AQ742" t="str">
        <f t="shared" si="245"/>
        <v>IBCIB1LV BANK OCC F1 FOR FAMILY MILITARY INJURY - USEDIBCIB2LV BANK OCC F2 FOR FAMILY MILITARY INJURY - USED</v>
      </c>
    </row>
    <row r="743" spans="1:43" x14ac:dyDescent="0.35">
      <c r="A743" s="18" t="s">
        <v>1837</v>
      </c>
      <c r="B743" t="s">
        <v>80</v>
      </c>
      <c r="C743" t="s">
        <v>81</v>
      </c>
      <c r="D743" s="18" t="s">
        <v>1837</v>
      </c>
      <c r="E743" t="s">
        <v>138</v>
      </c>
      <c r="F743" t="s">
        <v>139</v>
      </c>
      <c r="G743" s="13">
        <v>0.73097690517728686</v>
      </c>
      <c r="I743">
        <v>20181</v>
      </c>
      <c r="J743" t="str">
        <f t="shared" si="228"/>
        <v>20181IBCIB1LV BANK OCC F1 FOR FAMILY MILITARY INJURY - USED20181IBCMIOFAMILY MILITARY INJURY - USED</v>
      </c>
      <c r="K743" t="str">
        <f t="shared" si="229"/>
        <v>20181IBCIB1LV BANK OCC F1 FOR FAMILY MILITARY INJURY - USED</v>
      </c>
      <c r="L743" t="str">
        <f t="shared" si="230"/>
        <v>20181IBCMIOFAMILY MILITARY INJURY - USED</v>
      </c>
      <c r="M743" s="13">
        <f t="shared" si="231"/>
        <v>0.73097690517728686</v>
      </c>
      <c r="N743" s="13"/>
      <c r="O743" s="19">
        <v>733</v>
      </c>
      <c r="P743">
        <f t="shared" si="232"/>
        <v>3</v>
      </c>
      <c r="Q743">
        <f t="shared" si="233"/>
        <v>487</v>
      </c>
      <c r="R743">
        <f t="shared" si="234"/>
        <v>3</v>
      </c>
      <c r="S743" t="b">
        <f t="shared" si="235"/>
        <v>1</v>
      </c>
      <c r="T743" t="b">
        <f t="shared" si="236"/>
        <v>0</v>
      </c>
      <c r="W743" t="str">
        <f t="shared" si="246"/>
        <v/>
      </c>
      <c r="X743" t="str">
        <f t="shared" si="246"/>
        <v/>
      </c>
      <c r="Y743" t="str">
        <f t="shared" si="246"/>
        <v/>
      </c>
      <c r="Z743" t="str">
        <f t="shared" si="246"/>
        <v>IBCIB1LV BANK OCC F1 FOR FAMILY MILITARY INJURY - USED</v>
      </c>
      <c r="AA743" t="str">
        <f t="shared" si="246"/>
        <v/>
      </c>
      <c r="AC743" t="str">
        <f t="shared" si="247"/>
        <v/>
      </c>
      <c r="AD743" t="str">
        <f t="shared" si="247"/>
        <v/>
      </c>
      <c r="AE743" t="str">
        <f t="shared" si="247"/>
        <v/>
      </c>
      <c r="AF743" t="str">
        <f t="shared" si="247"/>
        <v>IBCMIOFAMILY MILITARY INJURY - USED</v>
      </c>
      <c r="AG743" t="str">
        <f t="shared" si="247"/>
        <v/>
      </c>
      <c r="AI743">
        <f t="shared" si="237"/>
        <v>1</v>
      </c>
      <c r="AJ743">
        <f t="shared" si="238"/>
        <v>487</v>
      </c>
      <c r="AK743" t="str">
        <f t="shared" si="239"/>
        <v>20181IBCIB1LV BANK OCC F1 FOR FAMILY MILITARY INJURY - USED</v>
      </c>
      <c r="AL743" t="str">
        <f t="shared" si="240"/>
        <v>LV BANK OCC F1 FOR FAMILY MILITARY INJURY - USED</v>
      </c>
      <c r="AM743" t="str">
        <f t="shared" si="241"/>
        <v>20181IBCMIOFAMILY MILITARY INJURY - USED</v>
      </c>
      <c r="AN743" t="str">
        <f t="shared" si="242"/>
        <v>FAMILY MILITARY INJURY - USED</v>
      </c>
      <c r="AO743" s="13">
        <f t="shared" si="243"/>
        <v>0.73097690517728686</v>
      </c>
      <c r="AP743">
        <f t="shared" si="244"/>
        <v>1</v>
      </c>
      <c r="AQ743" t="str">
        <f t="shared" si="245"/>
        <v>IBCIB1LV BANK OCC F1 FOR FAMILY MILITARY INJURY - USEDIBCMIOFAMILY MILITARY INJURY - USED</v>
      </c>
    </row>
    <row r="744" spans="1:43" x14ac:dyDescent="0.35">
      <c r="A744" s="18" t="s">
        <v>1837</v>
      </c>
      <c r="B744" t="s">
        <v>82</v>
      </c>
      <c r="C744" t="s">
        <v>83</v>
      </c>
      <c r="D744" s="18" t="s">
        <v>1837</v>
      </c>
      <c r="E744" t="s">
        <v>86</v>
      </c>
      <c r="F744" t="s">
        <v>87</v>
      </c>
      <c r="G744" s="13">
        <v>0.84834185042187527</v>
      </c>
      <c r="I744">
        <v>20181</v>
      </c>
      <c r="J744" t="str">
        <f t="shared" si="228"/>
        <v>20181IBCIB2LV BANK OCC F2 FOR FAMILY MILITARY INJURY - USED20181IBCIM2LV SHARE OCC F2 FOR FAMILY MILITARY INJURY - USED</v>
      </c>
      <c r="K744" t="str">
        <f t="shared" si="229"/>
        <v>20181IBCIB2LV BANK OCC F2 FOR FAMILY MILITARY INJURY - USED</v>
      </c>
      <c r="L744" t="str">
        <f t="shared" si="230"/>
        <v>20181IBCIM2LV SHARE OCC F2 FOR FAMILY MILITARY INJURY - USED</v>
      </c>
      <c r="M744" s="13">
        <f t="shared" si="231"/>
        <v>0.84834185042187527</v>
      </c>
      <c r="N744" s="13"/>
      <c r="O744" s="19">
        <v>734</v>
      </c>
      <c r="P744">
        <f t="shared" si="232"/>
        <v>3</v>
      </c>
      <c r="Q744">
        <f t="shared" si="233"/>
        <v>488</v>
      </c>
      <c r="R744">
        <f t="shared" si="234"/>
        <v>1</v>
      </c>
      <c r="S744" t="b">
        <f t="shared" si="235"/>
        <v>1</v>
      </c>
      <c r="T744" t="b">
        <f t="shared" si="236"/>
        <v>0</v>
      </c>
      <c r="W744" t="str">
        <f t="shared" si="246"/>
        <v/>
      </c>
      <c r="X744" t="str">
        <f t="shared" si="246"/>
        <v/>
      </c>
      <c r="Y744" t="str">
        <f t="shared" si="246"/>
        <v/>
      </c>
      <c r="Z744" t="str">
        <f t="shared" si="246"/>
        <v>IBCIB2LV BANK OCC F2 FOR FAMILY MILITARY INJURY - USED</v>
      </c>
      <c r="AA744" t="str">
        <f t="shared" si="246"/>
        <v/>
      </c>
      <c r="AC744" t="str">
        <f t="shared" si="247"/>
        <v/>
      </c>
      <c r="AD744" t="str">
        <f t="shared" si="247"/>
        <v/>
      </c>
      <c r="AE744" t="str">
        <f t="shared" si="247"/>
        <v/>
      </c>
      <c r="AF744" t="str">
        <f t="shared" si="247"/>
        <v>IBCIM2LV SHARE OCC F2 FOR FAMILY MILITARY INJURY - USED</v>
      </c>
      <c r="AG744" t="str">
        <f t="shared" si="247"/>
        <v/>
      </c>
      <c r="AI744">
        <f t="shared" si="237"/>
        <v>1</v>
      </c>
      <c r="AJ744">
        <f t="shared" si="238"/>
        <v>488</v>
      </c>
      <c r="AK744" t="str">
        <f t="shared" si="239"/>
        <v>20181IBCIB2LV BANK OCC F2 FOR FAMILY MILITARY INJURY - USED</v>
      </c>
      <c r="AL744" t="str">
        <f t="shared" si="240"/>
        <v>LV BANK OCC F2 FOR FAMILY MILITARY INJURY - USED</v>
      </c>
      <c r="AM744" t="str">
        <f t="shared" si="241"/>
        <v>20181IBCIM2LV SHARE OCC F2 FOR FAMILY MILITARY INJURY - USED</v>
      </c>
      <c r="AN744" t="str">
        <f t="shared" si="242"/>
        <v>LV SHARE OCC F2 FOR FAMILY MILITARY INJURY - USED</v>
      </c>
      <c r="AO744" s="13">
        <f t="shared" si="243"/>
        <v>0.84834185042187527</v>
      </c>
      <c r="AP744">
        <f t="shared" si="244"/>
        <v>1</v>
      </c>
      <c r="AQ744" t="str">
        <f t="shared" si="245"/>
        <v>IBCIB2LV BANK OCC F2 FOR FAMILY MILITARY INJURY - USEDIBCIM2LV SHARE OCC F2 FOR FAMILY MILITARY INJURY - USED</v>
      </c>
    </row>
    <row r="745" spans="1:43" x14ac:dyDescent="0.35">
      <c r="A745" s="18" t="s">
        <v>1837</v>
      </c>
      <c r="B745" t="s">
        <v>82</v>
      </c>
      <c r="C745" t="s">
        <v>83</v>
      </c>
      <c r="D745" s="18" t="s">
        <v>1837</v>
      </c>
      <c r="E745" t="s">
        <v>80</v>
      </c>
      <c r="F745" t="s">
        <v>81</v>
      </c>
      <c r="G745" s="13">
        <v>0.82822707247031302</v>
      </c>
      <c r="I745">
        <v>20181</v>
      </c>
      <c r="J745" t="str">
        <f t="shared" si="228"/>
        <v>20181IBCIB2LV BANK OCC F2 FOR FAMILY MILITARY INJURY - USED20181IBCIB1LV BANK OCC F1 FOR FAMILY MILITARY INJURY - USED</v>
      </c>
      <c r="K745" t="str">
        <f t="shared" si="229"/>
        <v>20181IBCIB2LV BANK OCC F2 FOR FAMILY MILITARY INJURY - USED</v>
      </c>
      <c r="L745" t="str">
        <f t="shared" si="230"/>
        <v>20181IBCIB1LV BANK OCC F1 FOR FAMILY MILITARY INJURY - USED</v>
      </c>
      <c r="M745" s="13">
        <f t="shared" si="231"/>
        <v>0.82822707247031302</v>
      </c>
      <c r="N745" s="13"/>
      <c r="O745" s="19">
        <v>735</v>
      </c>
      <c r="P745">
        <f t="shared" si="232"/>
        <v>3</v>
      </c>
      <c r="Q745">
        <f t="shared" si="233"/>
        <v>488</v>
      </c>
      <c r="R745">
        <f t="shared" si="234"/>
        <v>2</v>
      </c>
      <c r="S745" t="b">
        <f t="shared" si="235"/>
        <v>1</v>
      </c>
      <c r="T745" t="b">
        <f t="shared" si="236"/>
        <v>0</v>
      </c>
      <c r="W745" t="str">
        <f t="shared" si="246"/>
        <v/>
      </c>
      <c r="X745" t="str">
        <f t="shared" si="246"/>
        <v/>
      </c>
      <c r="Y745" t="str">
        <f t="shared" si="246"/>
        <v/>
      </c>
      <c r="Z745" t="str">
        <f t="shared" si="246"/>
        <v>IBCIB2LV BANK OCC F2 FOR FAMILY MILITARY INJURY - USED</v>
      </c>
      <c r="AA745" t="str">
        <f t="shared" si="246"/>
        <v/>
      </c>
      <c r="AC745" t="str">
        <f t="shared" si="247"/>
        <v/>
      </c>
      <c r="AD745" t="str">
        <f t="shared" si="247"/>
        <v/>
      </c>
      <c r="AE745" t="str">
        <f t="shared" si="247"/>
        <v/>
      </c>
      <c r="AF745" t="str">
        <f t="shared" si="247"/>
        <v>IBCIB1LV BANK OCC F1 FOR FAMILY MILITARY INJURY - USED</v>
      </c>
      <c r="AG745" t="str">
        <f t="shared" si="247"/>
        <v/>
      </c>
      <c r="AI745">
        <f t="shared" si="237"/>
        <v>1</v>
      </c>
      <c r="AJ745">
        <f t="shared" si="238"/>
        <v>488</v>
      </c>
      <c r="AK745" t="str">
        <f t="shared" si="239"/>
        <v>20181IBCIB2LV BANK OCC F2 FOR FAMILY MILITARY INJURY - USED</v>
      </c>
      <c r="AL745" t="str">
        <f t="shared" si="240"/>
        <v>LV BANK OCC F2 FOR FAMILY MILITARY INJURY - USED</v>
      </c>
      <c r="AM745" t="str">
        <f t="shared" si="241"/>
        <v>20181IBCIB1LV BANK OCC F1 FOR FAMILY MILITARY INJURY - USED</v>
      </c>
      <c r="AN745" t="str">
        <f t="shared" si="242"/>
        <v>LV BANK OCC F1 FOR FAMILY MILITARY INJURY - USED</v>
      </c>
      <c r="AO745" s="13">
        <f t="shared" si="243"/>
        <v>0.82822707247031302</v>
      </c>
      <c r="AP745">
        <f t="shared" si="244"/>
        <v>1</v>
      </c>
      <c r="AQ745" t="str">
        <f t="shared" si="245"/>
        <v>IBCIB2LV BANK OCC F2 FOR FAMILY MILITARY INJURY - USEDIBCIB1LV BANK OCC F1 FOR FAMILY MILITARY INJURY - USED</v>
      </c>
    </row>
    <row r="746" spans="1:43" x14ac:dyDescent="0.35">
      <c r="A746" s="18" t="s">
        <v>1837</v>
      </c>
      <c r="B746" t="s">
        <v>82</v>
      </c>
      <c r="C746" t="s">
        <v>83</v>
      </c>
      <c r="D746" s="18" t="s">
        <v>1837</v>
      </c>
      <c r="E746" t="s">
        <v>138</v>
      </c>
      <c r="F746" t="s">
        <v>139</v>
      </c>
      <c r="G746" s="13">
        <v>0.73097690517728686</v>
      </c>
      <c r="I746">
        <v>20181</v>
      </c>
      <c r="J746" t="str">
        <f t="shared" si="228"/>
        <v>20181IBCIB2LV BANK OCC F2 FOR FAMILY MILITARY INJURY - USED20181IBCMIOFAMILY MILITARY INJURY - USED</v>
      </c>
      <c r="K746" t="str">
        <f t="shared" si="229"/>
        <v>20181IBCIB2LV BANK OCC F2 FOR FAMILY MILITARY INJURY - USED</v>
      </c>
      <c r="L746" t="str">
        <f t="shared" si="230"/>
        <v>20181IBCMIOFAMILY MILITARY INJURY - USED</v>
      </c>
      <c r="M746" s="13">
        <f t="shared" si="231"/>
        <v>0.73097690517728686</v>
      </c>
      <c r="N746" s="13"/>
      <c r="O746" s="19">
        <v>736</v>
      </c>
      <c r="P746">
        <f t="shared" si="232"/>
        <v>3</v>
      </c>
      <c r="Q746">
        <f t="shared" si="233"/>
        <v>488</v>
      </c>
      <c r="R746">
        <f t="shared" si="234"/>
        <v>3</v>
      </c>
      <c r="S746" t="b">
        <f t="shared" si="235"/>
        <v>1</v>
      </c>
      <c r="T746" t="b">
        <f t="shared" si="236"/>
        <v>0</v>
      </c>
      <c r="W746" t="str">
        <f t="shared" si="246"/>
        <v/>
      </c>
      <c r="X746" t="str">
        <f t="shared" si="246"/>
        <v/>
      </c>
      <c r="Y746" t="str">
        <f t="shared" si="246"/>
        <v/>
      </c>
      <c r="Z746" t="str">
        <f t="shared" si="246"/>
        <v>IBCIB2LV BANK OCC F2 FOR FAMILY MILITARY INJURY - USED</v>
      </c>
      <c r="AA746" t="str">
        <f t="shared" si="246"/>
        <v/>
      </c>
      <c r="AC746" t="str">
        <f t="shared" si="247"/>
        <v/>
      </c>
      <c r="AD746" t="str">
        <f t="shared" si="247"/>
        <v/>
      </c>
      <c r="AE746" t="str">
        <f t="shared" si="247"/>
        <v/>
      </c>
      <c r="AF746" t="str">
        <f t="shared" si="247"/>
        <v>IBCMIOFAMILY MILITARY INJURY - USED</v>
      </c>
      <c r="AG746" t="str">
        <f t="shared" si="247"/>
        <v/>
      </c>
      <c r="AI746">
        <f t="shared" si="237"/>
        <v>1</v>
      </c>
      <c r="AJ746">
        <f t="shared" si="238"/>
        <v>488</v>
      </c>
      <c r="AK746" t="str">
        <f t="shared" si="239"/>
        <v>20181IBCIB2LV BANK OCC F2 FOR FAMILY MILITARY INJURY - USED</v>
      </c>
      <c r="AL746" t="str">
        <f t="shared" si="240"/>
        <v>LV BANK OCC F2 FOR FAMILY MILITARY INJURY - USED</v>
      </c>
      <c r="AM746" t="str">
        <f t="shared" si="241"/>
        <v>20181IBCMIOFAMILY MILITARY INJURY - USED</v>
      </c>
      <c r="AN746" t="str">
        <f t="shared" si="242"/>
        <v>FAMILY MILITARY INJURY - USED</v>
      </c>
      <c r="AO746" s="13">
        <f t="shared" si="243"/>
        <v>0.73097690517728686</v>
      </c>
      <c r="AP746">
        <f t="shared" si="244"/>
        <v>1</v>
      </c>
      <c r="AQ746" t="str">
        <f t="shared" si="245"/>
        <v>IBCIB2LV BANK OCC F2 FOR FAMILY MILITARY INJURY - USEDIBCMIOFAMILY MILITARY INJURY - USED</v>
      </c>
    </row>
    <row r="747" spans="1:43" x14ac:dyDescent="0.35">
      <c r="A747" s="18" t="s">
        <v>1837</v>
      </c>
      <c r="B747" t="s">
        <v>84</v>
      </c>
      <c r="C747" t="s">
        <v>85</v>
      </c>
      <c r="D747" s="18" t="s">
        <v>1837</v>
      </c>
      <c r="E747" t="s">
        <v>80</v>
      </c>
      <c r="F747" t="s">
        <v>81</v>
      </c>
      <c r="G747" s="13">
        <v>0.84834185042187527</v>
      </c>
      <c r="I747">
        <v>20181</v>
      </c>
      <c r="J747" t="str">
        <f t="shared" si="228"/>
        <v>20181IBCIM1LV SHARE OCC F1 FOR FAMILY MILITARY INJURY - USED20181IBCIB1LV BANK OCC F1 FOR FAMILY MILITARY INJURY - USED</v>
      </c>
      <c r="K747" t="str">
        <f t="shared" si="229"/>
        <v>20181IBCIM1LV SHARE OCC F1 FOR FAMILY MILITARY INJURY - USED</v>
      </c>
      <c r="L747" t="str">
        <f t="shared" si="230"/>
        <v>20181IBCIB1LV BANK OCC F1 FOR FAMILY MILITARY INJURY - USED</v>
      </c>
      <c r="M747" s="13">
        <f t="shared" si="231"/>
        <v>0.84834185042187527</v>
      </c>
      <c r="N747" s="13"/>
      <c r="O747" s="19">
        <v>737</v>
      </c>
      <c r="P747">
        <f t="shared" si="232"/>
        <v>3</v>
      </c>
      <c r="Q747">
        <f t="shared" si="233"/>
        <v>489</v>
      </c>
      <c r="R747">
        <f t="shared" si="234"/>
        <v>1</v>
      </c>
      <c r="S747" t="b">
        <f t="shared" si="235"/>
        <v>1</v>
      </c>
      <c r="T747" t="b">
        <f t="shared" si="236"/>
        <v>0</v>
      </c>
      <c r="W747" t="str">
        <f t="shared" si="246"/>
        <v/>
      </c>
      <c r="X747" t="str">
        <f t="shared" si="246"/>
        <v/>
      </c>
      <c r="Y747" t="str">
        <f t="shared" si="246"/>
        <v/>
      </c>
      <c r="Z747" t="str">
        <f t="shared" si="246"/>
        <v>IBCIM1LV SHARE OCC F1 FOR FAMILY MILITARY INJURY - USED</v>
      </c>
      <c r="AA747" t="str">
        <f t="shared" si="246"/>
        <v/>
      </c>
      <c r="AC747" t="str">
        <f t="shared" si="247"/>
        <v/>
      </c>
      <c r="AD747" t="str">
        <f t="shared" si="247"/>
        <v/>
      </c>
      <c r="AE747" t="str">
        <f t="shared" si="247"/>
        <v/>
      </c>
      <c r="AF747" t="str">
        <f t="shared" si="247"/>
        <v>IBCIB1LV BANK OCC F1 FOR FAMILY MILITARY INJURY - USED</v>
      </c>
      <c r="AG747" t="str">
        <f t="shared" si="247"/>
        <v/>
      </c>
      <c r="AI747">
        <f t="shared" si="237"/>
        <v>1</v>
      </c>
      <c r="AJ747">
        <f t="shared" si="238"/>
        <v>489</v>
      </c>
      <c r="AK747" t="str">
        <f t="shared" si="239"/>
        <v>20181IBCIM1LV SHARE OCC F1 FOR FAMILY MILITARY INJURY - USED</v>
      </c>
      <c r="AL747" t="str">
        <f t="shared" si="240"/>
        <v>LV SHARE OCC F1 FOR FAMILY MILITARY INJURY - USED</v>
      </c>
      <c r="AM747" t="str">
        <f t="shared" si="241"/>
        <v>20181IBCIB1LV BANK OCC F1 FOR FAMILY MILITARY INJURY - USED</v>
      </c>
      <c r="AN747" t="str">
        <f t="shared" si="242"/>
        <v>LV BANK OCC F1 FOR FAMILY MILITARY INJURY - USED</v>
      </c>
      <c r="AO747" s="13">
        <f t="shared" si="243"/>
        <v>0.84834185042187527</v>
      </c>
      <c r="AP747">
        <f t="shared" si="244"/>
        <v>1</v>
      </c>
      <c r="AQ747" t="str">
        <f t="shared" si="245"/>
        <v>IBCIM1LV SHARE OCC F1 FOR FAMILY MILITARY INJURY - USEDIBCIB1LV BANK OCC F1 FOR FAMILY MILITARY INJURY - USED</v>
      </c>
    </row>
    <row r="748" spans="1:43" x14ac:dyDescent="0.35">
      <c r="A748" s="18" t="s">
        <v>1837</v>
      </c>
      <c r="B748" t="s">
        <v>84</v>
      </c>
      <c r="C748" t="s">
        <v>85</v>
      </c>
      <c r="D748" s="18" t="s">
        <v>1837</v>
      </c>
      <c r="E748" t="s">
        <v>86</v>
      </c>
      <c r="F748" t="s">
        <v>87</v>
      </c>
      <c r="G748" s="13">
        <v>0.82410351183839325</v>
      </c>
      <c r="I748">
        <v>20181</v>
      </c>
      <c r="J748" t="str">
        <f t="shared" si="228"/>
        <v>20181IBCIM1LV SHARE OCC F1 FOR FAMILY MILITARY INJURY - USED20181IBCIM2LV SHARE OCC F2 FOR FAMILY MILITARY INJURY - USED</v>
      </c>
      <c r="K748" t="str">
        <f t="shared" si="229"/>
        <v>20181IBCIM1LV SHARE OCC F1 FOR FAMILY MILITARY INJURY - USED</v>
      </c>
      <c r="L748" t="str">
        <f t="shared" si="230"/>
        <v>20181IBCIM2LV SHARE OCC F2 FOR FAMILY MILITARY INJURY - USED</v>
      </c>
      <c r="M748" s="13">
        <f t="shared" si="231"/>
        <v>0.82410351183839325</v>
      </c>
      <c r="N748" s="13"/>
      <c r="O748" s="19">
        <v>738</v>
      </c>
      <c r="P748">
        <f t="shared" si="232"/>
        <v>3</v>
      </c>
      <c r="Q748">
        <f t="shared" si="233"/>
        <v>489</v>
      </c>
      <c r="R748">
        <f t="shared" si="234"/>
        <v>2</v>
      </c>
      <c r="S748" t="b">
        <f t="shared" si="235"/>
        <v>1</v>
      </c>
      <c r="T748" t="b">
        <f t="shared" si="236"/>
        <v>0</v>
      </c>
      <c r="W748" t="str">
        <f t="shared" si="246"/>
        <v/>
      </c>
      <c r="X748" t="str">
        <f t="shared" si="246"/>
        <v/>
      </c>
      <c r="Y748" t="str">
        <f t="shared" si="246"/>
        <v/>
      </c>
      <c r="Z748" t="str">
        <f t="shared" si="246"/>
        <v>IBCIM1LV SHARE OCC F1 FOR FAMILY MILITARY INJURY - USED</v>
      </c>
      <c r="AA748" t="str">
        <f t="shared" si="246"/>
        <v/>
      </c>
      <c r="AC748" t="str">
        <f t="shared" si="247"/>
        <v/>
      </c>
      <c r="AD748" t="str">
        <f t="shared" si="247"/>
        <v/>
      </c>
      <c r="AE748" t="str">
        <f t="shared" si="247"/>
        <v/>
      </c>
      <c r="AF748" t="str">
        <f t="shared" si="247"/>
        <v>IBCIM2LV SHARE OCC F2 FOR FAMILY MILITARY INJURY - USED</v>
      </c>
      <c r="AG748" t="str">
        <f t="shared" si="247"/>
        <v/>
      </c>
      <c r="AI748">
        <f t="shared" si="237"/>
        <v>1</v>
      </c>
      <c r="AJ748">
        <f t="shared" si="238"/>
        <v>489</v>
      </c>
      <c r="AK748" t="str">
        <f t="shared" si="239"/>
        <v>20181IBCIM1LV SHARE OCC F1 FOR FAMILY MILITARY INJURY - USED</v>
      </c>
      <c r="AL748" t="str">
        <f t="shared" si="240"/>
        <v>LV SHARE OCC F1 FOR FAMILY MILITARY INJURY - USED</v>
      </c>
      <c r="AM748" t="str">
        <f t="shared" si="241"/>
        <v>20181IBCIM2LV SHARE OCC F2 FOR FAMILY MILITARY INJURY - USED</v>
      </c>
      <c r="AN748" t="str">
        <f t="shared" si="242"/>
        <v>LV SHARE OCC F2 FOR FAMILY MILITARY INJURY - USED</v>
      </c>
      <c r="AO748" s="13">
        <f t="shared" si="243"/>
        <v>0.82410351183839325</v>
      </c>
      <c r="AP748">
        <f t="shared" si="244"/>
        <v>1</v>
      </c>
      <c r="AQ748" t="str">
        <f t="shared" si="245"/>
        <v>IBCIM1LV SHARE OCC F1 FOR FAMILY MILITARY INJURY - USEDIBCIM2LV SHARE OCC F2 FOR FAMILY MILITARY INJURY - USED</v>
      </c>
    </row>
    <row r="749" spans="1:43" x14ac:dyDescent="0.35">
      <c r="A749" s="18" t="s">
        <v>1837</v>
      </c>
      <c r="B749" t="s">
        <v>84</v>
      </c>
      <c r="C749" t="s">
        <v>85</v>
      </c>
      <c r="D749" s="18" t="s">
        <v>1837</v>
      </c>
      <c r="E749" t="s">
        <v>138</v>
      </c>
      <c r="F749" t="s">
        <v>139</v>
      </c>
      <c r="G749" s="13">
        <v>0.70294630299172922</v>
      </c>
      <c r="I749">
        <v>20181</v>
      </c>
      <c r="J749" t="str">
        <f t="shared" si="228"/>
        <v>20181IBCIM1LV SHARE OCC F1 FOR FAMILY MILITARY INJURY - USED20181IBCMIOFAMILY MILITARY INJURY - USED</v>
      </c>
      <c r="K749" t="str">
        <f t="shared" si="229"/>
        <v>20181IBCIM1LV SHARE OCC F1 FOR FAMILY MILITARY INJURY - USED</v>
      </c>
      <c r="L749" t="str">
        <f t="shared" si="230"/>
        <v>20181IBCMIOFAMILY MILITARY INJURY - USED</v>
      </c>
      <c r="M749" s="13">
        <f t="shared" si="231"/>
        <v>0.70294630299172922</v>
      </c>
      <c r="N749" s="13"/>
      <c r="O749" s="19">
        <v>739</v>
      </c>
      <c r="P749">
        <f t="shared" si="232"/>
        <v>3</v>
      </c>
      <c r="Q749">
        <f t="shared" si="233"/>
        <v>489</v>
      </c>
      <c r="R749">
        <f t="shared" si="234"/>
        <v>3</v>
      </c>
      <c r="S749" t="b">
        <f t="shared" si="235"/>
        <v>1</v>
      </c>
      <c r="T749" t="b">
        <f t="shared" si="236"/>
        <v>0</v>
      </c>
      <c r="W749" t="str">
        <f t="shared" si="246"/>
        <v/>
      </c>
      <c r="X749" t="str">
        <f t="shared" si="246"/>
        <v/>
      </c>
      <c r="Y749" t="str">
        <f t="shared" si="246"/>
        <v/>
      </c>
      <c r="Z749" t="str">
        <f t="shared" si="246"/>
        <v>IBCIM1LV SHARE OCC F1 FOR FAMILY MILITARY INJURY - USED</v>
      </c>
      <c r="AA749" t="str">
        <f t="shared" si="246"/>
        <v/>
      </c>
      <c r="AC749" t="str">
        <f t="shared" si="247"/>
        <v/>
      </c>
      <c r="AD749" t="str">
        <f t="shared" si="247"/>
        <v/>
      </c>
      <c r="AE749" t="str">
        <f t="shared" si="247"/>
        <v/>
      </c>
      <c r="AF749" t="str">
        <f t="shared" si="247"/>
        <v>IBCMIOFAMILY MILITARY INJURY - USED</v>
      </c>
      <c r="AG749" t="str">
        <f t="shared" si="247"/>
        <v/>
      </c>
      <c r="AI749">
        <f t="shared" si="237"/>
        <v>1</v>
      </c>
      <c r="AJ749">
        <f t="shared" si="238"/>
        <v>489</v>
      </c>
      <c r="AK749" t="str">
        <f t="shared" si="239"/>
        <v>20181IBCIM1LV SHARE OCC F1 FOR FAMILY MILITARY INJURY - USED</v>
      </c>
      <c r="AL749" t="str">
        <f t="shared" si="240"/>
        <v>LV SHARE OCC F1 FOR FAMILY MILITARY INJURY - USED</v>
      </c>
      <c r="AM749" t="str">
        <f t="shared" si="241"/>
        <v>20181IBCMIOFAMILY MILITARY INJURY - USED</v>
      </c>
      <c r="AN749" t="str">
        <f t="shared" si="242"/>
        <v>FAMILY MILITARY INJURY - USED</v>
      </c>
      <c r="AO749" s="13">
        <f t="shared" si="243"/>
        <v>0.70294630299172922</v>
      </c>
      <c r="AP749">
        <f t="shared" si="244"/>
        <v>1</v>
      </c>
      <c r="AQ749" t="str">
        <f t="shared" si="245"/>
        <v>IBCIM1LV SHARE OCC F1 FOR FAMILY MILITARY INJURY - USEDIBCMIOFAMILY MILITARY INJURY - USED</v>
      </c>
    </row>
    <row r="750" spans="1:43" x14ac:dyDescent="0.35">
      <c r="A750" s="18" t="s">
        <v>1837</v>
      </c>
      <c r="B750" t="s">
        <v>86</v>
      </c>
      <c r="C750" t="s">
        <v>87</v>
      </c>
      <c r="D750" s="18" t="s">
        <v>1837</v>
      </c>
      <c r="E750" t="s">
        <v>82</v>
      </c>
      <c r="F750" t="s">
        <v>83</v>
      </c>
      <c r="G750" s="13">
        <v>0.84834185042187527</v>
      </c>
      <c r="I750">
        <v>20181</v>
      </c>
      <c r="J750" t="str">
        <f t="shared" si="228"/>
        <v>20181IBCIM2LV SHARE OCC F2 FOR FAMILY MILITARY INJURY - USED20181IBCIB2LV BANK OCC F2 FOR FAMILY MILITARY INJURY - USED</v>
      </c>
      <c r="K750" t="str">
        <f t="shared" si="229"/>
        <v>20181IBCIM2LV SHARE OCC F2 FOR FAMILY MILITARY INJURY - USED</v>
      </c>
      <c r="L750" t="str">
        <f t="shared" si="230"/>
        <v>20181IBCIB2LV BANK OCC F2 FOR FAMILY MILITARY INJURY - USED</v>
      </c>
      <c r="M750" s="13">
        <f t="shared" si="231"/>
        <v>0.84834185042187527</v>
      </c>
      <c r="N750" s="13"/>
      <c r="O750" s="19">
        <v>740</v>
      </c>
      <c r="P750">
        <f t="shared" si="232"/>
        <v>3</v>
      </c>
      <c r="Q750">
        <f t="shared" si="233"/>
        <v>490</v>
      </c>
      <c r="R750">
        <f t="shared" si="234"/>
        <v>1</v>
      </c>
      <c r="S750" t="b">
        <f t="shared" si="235"/>
        <v>1</v>
      </c>
      <c r="T750" t="b">
        <f t="shared" si="236"/>
        <v>0</v>
      </c>
      <c r="W750" t="str">
        <f t="shared" si="246"/>
        <v/>
      </c>
      <c r="X750" t="str">
        <f t="shared" si="246"/>
        <v/>
      </c>
      <c r="Y750" t="str">
        <f t="shared" si="246"/>
        <v/>
      </c>
      <c r="Z750" t="str">
        <f t="shared" si="246"/>
        <v>IBCIM2LV SHARE OCC F2 FOR FAMILY MILITARY INJURY - USED</v>
      </c>
      <c r="AA750" t="str">
        <f t="shared" si="246"/>
        <v/>
      </c>
      <c r="AC750" t="str">
        <f t="shared" si="247"/>
        <v/>
      </c>
      <c r="AD750" t="str">
        <f t="shared" si="247"/>
        <v/>
      </c>
      <c r="AE750" t="str">
        <f t="shared" si="247"/>
        <v/>
      </c>
      <c r="AF750" t="str">
        <f t="shared" si="247"/>
        <v>IBCIB2LV BANK OCC F2 FOR FAMILY MILITARY INJURY - USED</v>
      </c>
      <c r="AG750" t="str">
        <f t="shared" si="247"/>
        <v/>
      </c>
      <c r="AI750">
        <f t="shared" si="237"/>
        <v>1</v>
      </c>
      <c r="AJ750">
        <f t="shared" si="238"/>
        <v>490</v>
      </c>
      <c r="AK750" t="str">
        <f t="shared" si="239"/>
        <v>20181IBCIM2LV SHARE OCC F2 FOR FAMILY MILITARY INJURY - USED</v>
      </c>
      <c r="AL750" t="str">
        <f t="shared" si="240"/>
        <v>LV SHARE OCC F2 FOR FAMILY MILITARY INJURY - USED</v>
      </c>
      <c r="AM750" t="str">
        <f t="shared" si="241"/>
        <v>20181IBCIB2LV BANK OCC F2 FOR FAMILY MILITARY INJURY - USED</v>
      </c>
      <c r="AN750" t="str">
        <f t="shared" si="242"/>
        <v>LV BANK OCC F2 FOR FAMILY MILITARY INJURY - USED</v>
      </c>
      <c r="AO750" s="13">
        <f t="shared" si="243"/>
        <v>0.84834185042187527</v>
      </c>
      <c r="AP750">
        <f t="shared" si="244"/>
        <v>1</v>
      </c>
      <c r="AQ750" t="str">
        <f t="shared" si="245"/>
        <v>IBCIM2LV SHARE OCC F2 FOR FAMILY MILITARY INJURY - USEDIBCIB2LV BANK OCC F2 FOR FAMILY MILITARY INJURY - USED</v>
      </c>
    </row>
    <row r="751" spans="1:43" x14ac:dyDescent="0.35">
      <c r="A751" s="18" t="s">
        <v>1837</v>
      </c>
      <c r="B751" t="s">
        <v>86</v>
      </c>
      <c r="C751" t="s">
        <v>87</v>
      </c>
      <c r="D751" s="18" t="s">
        <v>1837</v>
      </c>
      <c r="E751" t="s">
        <v>84</v>
      </c>
      <c r="F751" t="s">
        <v>85</v>
      </c>
      <c r="G751" s="13">
        <v>0.82410351183839325</v>
      </c>
      <c r="I751">
        <v>20181</v>
      </c>
      <c r="J751" t="str">
        <f t="shared" si="228"/>
        <v>20181IBCIM2LV SHARE OCC F2 FOR FAMILY MILITARY INJURY - USED20181IBCIM1LV SHARE OCC F1 FOR FAMILY MILITARY INJURY - USED</v>
      </c>
      <c r="K751" t="str">
        <f t="shared" si="229"/>
        <v>20181IBCIM2LV SHARE OCC F2 FOR FAMILY MILITARY INJURY - USED</v>
      </c>
      <c r="L751" t="str">
        <f t="shared" si="230"/>
        <v>20181IBCIM1LV SHARE OCC F1 FOR FAMILY MILITARY INJURY - USED</v>
      </c>
      <c r="M751" s="13">
        <f t="shared" si="231"/>
        <v>0.82410351183839325</v>
      </c>
      <c r="N751" s="13"/>
      <c r="O751" s="19">
        <v>741</v>
      </c>
      <c r="P751">
        <f t="shared" si="232"/>
        <v>3</v>
      </c>
      <c r="Q751">
        <f t="shared" si="233"/>
        <v>490</v>
      </c>
      <c r="R751">
        <f t="shared" si="234"/>
        <v>2</v>
      </c>
      <c r="S751" t="b">
        <f t="shared" si="235"/>
        <v>1</v>
      </c>
      <c r="T751" t="b">
        <f t="shared" si="236"/>
        <v>0</v>
      </c>
      <c r="W751" t="str">
        <f t="shared" si="246"/>
        <v/>
      </c>
      <c r="X751" t="str">
        <f t="shared" si="246"/>
        <v/>
      </c>
      <c r="Y751" t="str">
        <f t="shared" si="246"/>
        <v/>
      </c>
      <c r="Z751" t="str">
        <f t="shared" si="246"/>
        <v>IBCIM2LV SHARE OCC F2 FOR FAMILY MILITARY INJURY - USED</v>
      </c>
      <c r="AA751" t="str">
        <f t="shared" si="246"/>
        <v/>
      </c>
      <c r="AC751" t="str">
        <f t="shared" si="247"/>
        <v/>
      </c>
      <c r="AD751" t="str">
        <f t="shared" si="247"/>
        <v/>
      </c>
      <c r="AE751" t="str">
        <f t="shared" si="247"/>
        <v/>
      </c>
      <c r="AF751" t="str">
        <f t="shared" si="247"/>
        <v>IBCIM1LV SHARE OCC F1 FOR FAMILY MILITARY INJURY - USED</v>
      </c>
      <c r="AG751" t="str">
        <f t="shared" si="247"/>
        <v/>
      </c>
      <c r="AI751">
        <f t="shared" si="237"/>
        <v>1</v>
      </c>
      <c r="AJ751">
        <f t="shared" si="238"/>
        <v>490</v>
      </c>
      <c r="AK751" t="str">
        <f t="shared" si="239"/>
        <v>20181IBCIM2LV SHARE OCC F2 FOR FAMILY MILITARY INJURY - USED</v>
      </c>
      <c r="AL751" t="str">
        <f t="shared" si="240"/>
        <v>LV SHARE OCC F2 FOR FAMILY MILITARY INJURY - USED</v>
      </c>
      <c r="AM751" t="str">
        <f t="shared" si="241"/>
        <v>20181IBCIM1LV SHARE OCC F1 FOR FAMILY MILITARY INJURY - USED</v>
      </c>
      <c r="AN751" t="str">
        <f t="shared" si="242"/>
        <v>LV SHARE OCC F1 FOR FAMILY MILITARY INJURY - USED</v>
      </c>
      <c r="AO751" s="13">
        <f t="shared" si="243"/>
        <v>0.82410351183839325</v>
      </c>
      <c r="AP751">
        <f t="shared" si="244"/>
        <v>1</v>
      </c>
      <c r="AQ751" t="str">
        <f t="shared" si="245"/>
        <v>IBCIM2LV SHARE OCC F2 FOR FAMILY MILITARY INJURY - USEDIBCIM1LV SHARE OCC F1 FOR FAMILY MILITARY INJURY - USED</v>
      </c>
    </row>
    <row r="752" spans="1:43" x14ac:dyDescent="0.35">
      <c r="A752" s="18" t="s">
        <v>1837</v>
      </c>
      <c r="B752" t="s">
        <v>86</v>
      </c>
      <c r="C752" t="s">
        <v>87</v>
      </c>
      <c r="D752" s="18" t="s">
        <v>1837</v>
      </c>
      <c r="E752" t="s">
        <v>138</v>
      </c>
      <c r="F752" t="s">
        <v>139</v>
      </c>
      <c r="G752" s="13">
        <v>0.70294630299172922</v>
      </c>
      <c r="I752">
        <v>20181</v>
      </c>
      <c r="J752" t="str">
        <f t="shared" si="228"/>
        <v>20181IBCIM2LV SHARE OCC F2 FOR FAMILY MILITARY INJURY - USED20181IBCMIOFAMILY MILITARY INJURY - USED</v>
      </c>
      <c r="K752" t="str">
        <f t="shared" si="229"/>
        <v>20181IBCIM2LV SHARE OCC F2 FOR FAMILY MILITARY INJURY - USED</v>
      </c>
      <c r="L752" t="str">
        <f t="shared" si="230"/>
        <v>20181IBCMIOFAMILY MILITARY INJURY - USED</v>
      </c>
      <c r="M752" s="13">
        <f t="shared" si="231"/>
        <v>0.70294630299172922</v>
      </c>
      <c r="N752" s="13"/>
      <c r="O752" s="19">
        <v>742</v>
      </c>
      <c r="P752">
        <f t="shared" si="232"/>
        <v>3</v>
      </c>
      <c r="Q752">
        <f t="shared" si="233"/>
        <v>490</v>
      </c>
      <c r="R752">
        <f t="shared" si="234"/>
        <v>3</v>
      </c>
      <c r="S752" t="b">
        <f t="shared" si="235"/>
        <v>1</v>
      </c>
      <c r="T752" t="b">
        <f t="shared" si="236"/>
        <v>0</v>
      </c>
      <c r="W752" t="str">
        <f t="shared" si="246"/>
        <v/>
      </c>
      <c r="X752" t="str">
        <f t="shared" si="246"/>
        <v/>
      </c>
      <c r="Y752" t="str">
        <f t="shared" si="246"/>
        <v/>
      </c>
      <c r="Z752" t="str">
        <f t="shared" si="246"/>
        <v>IBCIM2LV SHARE OCC F2 FOR FAMILY MILITARY INJURY - USED</v>
      </c>
      <c r="AA752" t="str">
        <f t="shared" si="246"/>
        <v/>
      </c>
      <c r="AC752" t="str">
        <f t="shared" si="247"/>
        <v/>
      </c>
      <c r="AD752" t="str">
        <f t="shared" si="247"/>
        <v/>
      </c>
      <c r="AE752" t="str">
        <f t="shared" si="247"/>
        <v/>
      </c>
      <c r="AF752" t="str">
        <f t="shared" si="247"/>
        <v>IBCMIOFAMILY MILITARY INJURY - USED</v>
      </c>
      <c r="AG752" t="str">
        <f t="shared" si="247"/>
        <v/>
      </c>
      <c r="AI752">
        <f t="shared" si="237"/>
        <v>1</v>
      </c>
      <c r="AJ752">
        <f t="shared" si="238"/>
        <v>490</v>
      </c>
      <c r="AK752" t="str">
        <f t="shared" si="239"/>
        <v>20181IBCIM2LV SHARE OCC F2 FOR FAMILY MILITARY INJURY - USED</v>
      </c>
      <c r="AL752" t="str">
        <f t="shared" si="240"/>
        <v>LV SHARE OCC F2 FOR FAMILY MILITARY INJURY - USED</v>
      </c>
      <c r="AM752" t="str">
        <f t="shared" si="241"/>
        <v>20181IBCMIOFAMILY MILITARY INJURY - USED</v>
      </c>
      <c r="AN752" t="str">
        <f t="shared" si="242"/>
        <v>FAMILY MILITARY INJURY - USED</v>
      </c>
      <c r="AO752" s="13">
        <f t="shared" si="243"/>
        <v>0.70294630299172922</v>
      </c>
      <c r="AP752">
        <f t="shared" si="244"/>
        <v>1</v>
      </c>
      <c r="AQ752" t="str">
        <f t="shared" si="245"/>
        <v>IBCIM2LV SHARE OCC F2 FOR FAMILY MILITARY INJURY - USEDIBCMIOFAMILY MILITARY INJURY - USED</v>
      </c>
    </row>
    <row r="753" spans="1:43" x14ac:dyDescent="0.35">
      <c r="A753" s="18" t="s">
        <v>1837</v>
      </c>
      <c r="B753" t="s">
        <v>88</v>
      </c>
      <c r="C753" t="s">
        <v>89</v>
      </c>
      <c r="D753" s="18" t="s">
        <v>1837</v>
      </c>
      <c r="E753" t="s">
        <v>92</v>
      </c>
      <c r="F753" t="s">
        <v>93</v>
      </c>
      <c r="G753" s="13">
        <v>0.7205462130099185</v>
      </c>
      <c r="I753">
        <v>20181</v>
      </c>
      <c r="J753" t="str">
        <f t="shared" si="228"/>
        <v>20181IBCLF1LEAVE BANK FAMILY MEDICAL USED OCCURRENCE 1 (F1)20181IBCLM1LEAVE BANK SELF MEDICAL USED OCCURRENCE 1 (M1)</v>
      </c>
      <c r="K753" t="str">
        <f t="shared" si="229"/>
        <v>20181IBCLF1LEAVE BANK FAMILY MEDICAL USED OCCURRENCE 1 (F1)</v>
      </c>
      <c r="L753" t="str">
        <f t="shared" si="230"/>
        <v>20181IBCLM1LEAVE BANK SELF MEDICAL USED OCCURRENCE 1 (M1)</v>
      </c>
      <c r="M753" s="13">
        <f t="shared" si="231"/>
        <v>0.7205462130099185</v>
      </c>
      <c r="N753" s="13"/>
      <c r="O753" s="19">
        <v>743</v>
      </c>
      <c r="P753">
        <f t="shared" si="232"/>
        <v>2</v>
      </c>
      <c r="Q753">
        <f t="shared" si="233"/>
        <v>491</v>
      </c>
      <c r="R753">
        <f t="shared" si="234"/>
        <v>1</v>
      </c>
      <c r="S753" t="b">
        <f t="shared" si="235"/>
        <v>1</v>
      </c>
      <c r="T753" t="b">
        <f t="shared" si="236"/>
        <v>0</v>
      </c>
      <c r="W753" t="str">
        <f t="shared" si="246"/>
        <v/>
      </c>
      <c r="X753" t="str">
        <f t="shared" si="246"/>
        <v/>
      </c>
      <c r="Y753" t="str">
        <f t="shared" si="246"/>
        <v/>
      </c>
      <c r="Z753" t="str">
        <f t="shared" si="246"/>
        <v>IBCLF1LEAVE BANK FAMILY MEDICAL USED OCCURRENCE 1 (F1)</v>
      </c>
      <c r="AA753" t="str">
        <f t="shared" si="246"/>
        <v/>
      </c>
      <c r="AC753" t="str">
        <f t="shared" si="247"/>
        <v/>
      </c>
      <c r="AD753" t="str">
        <f t="shared" si="247"/>
        <v/>
      </c>
      <c r="AE753" t="str">
        <f t="shared" si="247"/>
        <v/>
      </c>
      <c r="AF753" t="str">
        <f t="shared" si="247"/>
        <v>IBCLM1LEAVE BANK SELF MEDICAL USED OCCURRENCE 1 (M1)</v>
      </c>
      <c r="AG753" t="str">
        <f t="shared" si="247"/>
        <v/>
      </c>
      <c r="AI753">
        <f t="shared" si="237"/>
        <v>1</v>
      </c>
      <c r="AJ753">
        <f t="shared" si="238"/>
        <v>491</v>
      </c>
      <c r="AK753" t="str">
        <f t="shared" si="239"/>
        <v>20181IBCLF1LEAVE BANK FAMILY MEDICAL USED OCCURRENCE 1 (F1)</v>
      </c>
      <c r="AL753" t="str">
        <f t="shared" si="240"/>
        <v>LEAVE BANK FAMILY MEDICAL USED OCCURRENCE 1 (F1)</v>
      </c>
      <c r="AM753" t="str">
        <f t="shared" si="241"/>
        <v>20181IBCLM1LEAVE BANK SELF MEDICAL USED OCCURRENCE 1 (M1)</v>
      </c>
      <c r="AN753" t="str">
        <f t="shared" si="242"/>
        <v>LEAVE BANK SELF MEDICAL USED OCCURRENCE 1 (M1)</v>
      </c>
      <c r="AO753" s="13">
        <f t="shared" si="243"/>
        <v>0.7205462130099185</v>
      </c>
      <c r="AP753">
        <f t="shared" si="244"/>
        <v>1</v>
      </c>
      <c r="AQ753" t="str">
        <f t="shared" si="245"/>
        <v>IBCLF1LEAVE BANK FAMILY MEDICAL USED OCCURRENCE 1 (F1)IBCLM1LEAVE BANK SELF MEDICAL USED OCCURRENCE 1 (M1)</v>
      </c>
    </row>
    <row r="754" spans="1:43" x14ac:dyDescent="0.35">
      <c r="A754" s="18" t="s">
        <v>1837</v>
      </c>
      <c r="B754" t="s">
        <v>88</v>
      </c>
      <c r="C754" t="s">
        <v>89</v>
      </c>
      <c r="D754" s="18" t="s">
        <v>1837</v>
      </c>
      <c r="E754" t="s">
        <v>90</v>
      </c>
      <c r="F754" t="s">
        <v>91</v>
      </c>
      <c r="G754" s="13">
        <v>0.69730278678379209</v>
      </c>
      <c r="I754">
        <v>20181</v>
      </c>
      <c r="J754" t="str">
        <f t="shared" si="228"/>
        <v>20181IBCLF1LEAVE BANK FAMILY MEDICAL USED OCCURRENCE 1 (F1)20181IBCLF2LEAVE BANK FAMILY MEDICAL USED OCCURRENCE 2 (F2)</v>
      </c>
      <c r="K754" t="str">
        <f t="shared" si="229"/>
        <v>20181IBCLF1LEAVE BANK FAMILY MEDICAL USED OCCURRENCE 1 (F1)</v>
      </c>
      <c r="L754" t="str">
        <f t="shared" si="230"/>
        <v>20181IBCLF2LEAVE BANK FAMILY MEDICAL USED OCCURRENCE 2 (F2)</v>
      </c>
      <c r="M754" s="13">
        <f t="shared" si="231"/>
        <v>0.69730278678379209</v>
      </c>
      <c r="N754" s="13"/>
      <c r="O754" s="19">
        <v>744</v>
      </c>
      <c r="P754">
        <f t="shared" si="232"/>
        <v>2</v>
      </c>
      <c r="Q754">
        <f t="shared" si="233"/>
        <v>491</v>
      </c>
      <c r="R754">
        <f t="shared" si="234"/>
        <v>2</v>
      </c>
      <c r="S754" t="b">
        <f t="shared" si="235"/>
        <v>1</v>
      </c>
      <c r="T754" t="b">
        <f t="shared" si="236"/>
        <v>0</v>
      </c>
      <c r="W754" t="str">
        <f t="shared" si="246"/>
        <v/>
      </c>
      <c r="X754" t="str">
        <f t="shared" si="246"/>
        <v/>
      </c>
      <c r="Y754" t="str">
        <f t="shared" si="246"/>
        <v/>
      </c>
      <c r="Z754" t="str">
        <f t="shared" si="246"/>
        <v>IBCLF1LEAVE BANK FAMILY MEDICAL USED OCCURRENCE 1 (F1)</v>
      </c>
      <c r="AA754" t="str">
        <f t="shared" si="246"/>
        <v/>
      </c>
      <c r="AC754" t="str">
        <f t="shared" si="247"/>
        <v/>
      </c>
      <c r="AD754" t="str">
        <f t="shared" si="247"/>
        <v/>
      </c>
      <c r="AE754" t="str">
        <f t="shared" si="247"/>
        <v/>
      </c>
      <c r="AF754" t="str">
        <f t="shared" si="247"/>
        <v>IBCLF2LEAVE BANK FAMILY MEDICAL USED OCCURRENCE 2 (F2)</v>
      </c>
      <c r="AG754" t="str">
        <f t="shared" si="247"/>
        <v/>
      </c>
      <c r="AI754">
        <f t="shared" si="237"/>
        <v>1</v>
      </c>
      <c r="AJ754">
        <f t="shared" si="238"/>
        <v>491</v>
      </c>
      <c r="AK754" t="str">
        <f t="shared" si="239"/>
        <v>20181IBCLF1LEAVE BANK FAMILY MEDICAL USED OCCURRENCE 1 (F1)</v>
      </c>
      <c r="AL754" t="str">
        <f t="shared" si="240"/>
        <v>LEAVE BANK FAMILY MEDICAL USED OCCURRENCE 1 (F1)</v>
      </c>
      <c r="AM754" t="str">
        <f t="shared" si="241"/>
        <v>20181IBCLF2LEAVE BANK FAMILY MEDICAL USED OCCURRENCE 2 (F2)</v>
      </c>
      <c r="AN754" t="str">
        <f t="shared" si="242"/>
        <v>LEAVE BANK FAMILY MEDICAL USED OCCURRENCE 2 (F2)</v>
      </c>
      <c r="AO754" s="13">
        <f t="shared" si="243"/>
        <v>0.69730278678379209</v>
      </c>
      <c r="AP754">
        <f t="shared" si="244"/>
        <v>1</v>
      </c>
      <c r="AQ754" t="str">
        <f t="shared" si="245"/>
        <v>IBCLF1LEAVE BANK FAMILY MEDICAL USED OCCURRENCE 1 (F1)IBCLF2LEAVE BANK FAMILY MEDICAL USED OCCURRENCE 2 (F2)</v>
      </c>
    </row>
    <row r="755" spans="1:43" x14ac:dyDescent="0.35">
      <c r="A755" s="18" t="s">
        <v>1837</v>
      </c>
      <c r="B755" t="s">
        <v>90</v>
      </c>
      <c r="C755" t="s">
        <v>91</v>
      </c>
      <c r="D755" s="18" t="s">
        <v>1837</v>
      </c>
      <c r="E755" t="s">
        <v>94</v>
      </c>
      <c r="F755" t="s">
        <v>95</v>
      </c>
      <c r="G755" s="13">
        <v>0.7205462130099185</v>
      </c>
      <c r="I755">
        <v>20181</v>
      </c>
      <c r="J755" t="str">
        <f t="shared" si="228"/>
        <v>20181IBCLF2LEAVE BANK FAMILY MEDICAL USED OCCURRENCE 2 (F2)20181IBCLM2LEAVE BANK SELF MEDICAL USED OCCURRENCE 2 (M2)</v>
      </c>
      <c r="K755" t="str">
        <f t="shared" si="229"/>
        <v>20181IBCLF2LEAVE BANK FAMILY MEDICAL USED OCCURRENCE 2 (F2)</v>
      </c>
      <c r="L755" t="str">
        <f t="shared" si="230"/>
        <v>20181IBCLM2LEAVE BANK SELF MEDICAL USED OCCURRENCE 2 (M2)</v>
      </c>
      <c r="M755" s="13">
        <f t="shared" si="231"/>
        <v>0.7205462130099185</v>
      </c>
      <c r="N755" s="13"/>
      <c r="O755" s="19">
        <v>745</v>
      </c>
      <c r="P755">
        <f t="shared" si="232"/>
        <v>2</v>
      </c>
      <c r="Q755">
        <f t="shared" si="233"/>
        <v>492</v>
      </c>
      <c r="R755">
        <f t="shared" si="234"/>
        <v>1</v>
      </c>
      <c r="S755" t="b">
        <f t="shared" si="235"/>
        <v>1</v>
      </c>
      <c r="T755" t="b">
        <f t="shared" si="236"/>
        <v>0</v>
      </c>
      <c r="W755" t="str">
        <f t="shared" si="246"/>
        <v/>
      </c>
      <c r="X755" t="str">
        <f t="shared" si="246"/>
        <v/>
      </c>
      <c r="Y755" t="str">
        <f t="shared" si="246"/>
        <v/>
      </c>
      <c r="Z755" t="str">
        <f t="shared" si="246"/>
        <v>IBCLF2LEAVE BANK FAMILY MEDICAL USED OCCURRENCE 2 (F2)</v>
      </c>
      <c r="AA755" t="str">
        <f t="shared" si="246"/>
        <v/>
      </c>
      <c r="AC755" t="str">
        <f t="shared" si="247"/>
        <v/>
      </c>
      <c r="AD755" t="str">
        <f t="shared" si="247"/>
        <v/>
      </c>
      <c r="AE755" t="str">
        <f t="shared" si="247"/>
        <v/>
      </c>
      <c r="AF755" t="str">
        <f t="shared" si="247"/>
        <v>IBCLM2LEAVE BANK SELF MEDICAL USED OCCURRENCE 2 (M2)</v>
      </c>
      <c r="AG755" t="str">
        <f t="shared" si="247"/>
        <v/>
      </c>
      <c r="AI755">
        <f t="shared" si="237"/>
        <v>1</v>
      </c>
      <c r="AJ755">
        <f t="shared" si="238"/>
        <v>492</v>
      </c>
      <c r="AK755" t="str">
        <f t="shared" si="239"/>
        <v>20181IBCLF2LEAVE BANK FAMILY MEDICAL USED OCCURRENCE 2 (F2)</v>
      </c>
      <c r="AL755" t="str">
        <f t="shared" si="240"/>
        <v>LEAVE BANK FAMILY MEDICAL USED OCCURRENCE 2 (F2)</v>
      </c>
      <c r="AM755" t="str">
        <f t="shared" si="241"/>
        <v>20181IBCLM2LEAVE BANK SELF MEDICAL USED OCCURRENCE 2 (M2)</v>
      </c>
      <c r="AN755" t="str">
        <f t="shared" si="242"/>
        <v>LEAVE BANK SELF MEDICAL USED OCCURRENCE 2 (M2)</v>
      </c>
      <c r="AO755" s="13">
        <f t="shared" si="243"/>
        <v>0.7205462130099185</v>
      </c>
      <c r="AP755">
        <f t="shared" si="244"/>
        <v>1</v>
      </c>
      <c r="AQ755" t="str">
        <f t="shared" si="245"/>
        <v>IBCLF2LEAVE BANK FAMILY MEDICAL USED OCCURRENCE 2 (F2)IBCLM2LEAVE BANK SELF MEDICAL USED OCCURRENCE 2 (M2)</v>
      </c>
    </row>
    <row r="756" spans="1:43" x14ac:dyDescent="0.35">
      <c r="A756" s="18" t="s">
        <v>1837</v>
      </c>
      <c r="B756" t="s">
        <v>90</v>
      </c>
      <c r="C756" t="s">
        <v>91</v>
      </c>
      <c r="D756" s="18" t="s">
        <v>1837</v>
      </c>
      <c r="E756" t="s">
        <v>88</v>
      </c>
      <c r="F756" t="s">
        <v>89</v>
      </c>
      <c r="G756" s="13">
        <v>0.69730278678379209</v>
      </c>
      <c r="I756">
        <v>20181</v>
      </c>
      <c r="J756" t="str">
        <f t="shared" si="228"/>
        <v>20181IBCLF2LEAVE BANK FAMILY MEDICAL USED OCCURRENCE 2 (F2)20181IBCLF1LEAVE BANK FAMILY MEDICAL USED OCCURRENCE 1 (F1)</v>
      </c>
      <c r="K756" t="str">
        <f t="shared" si="229"/>
        <v>20181IBCLF2LEAVE BANK FAMILY MEDICAL USED OCCURRENCE 2 (F2)</v>
      </c>
      <c r="L756" t="str">
        <f t="shared" si="230"/>
        <v>20181IBCLF1LEAVE BANK FAMILY MEDICAL USED OCCURRENCE 1 (F1)</v>
      </c>
      <c r="M756" s="13">
        <f t="shared" si="231"/>
        <v>0.69730278678379209</v>
      </c>
      <c r="N756" s="13"/>
      <c r="O756" s="19">
        <v>746</v>
      </c>
      <c r="P756">
        <f t="shared" si="232"/>
        <v>2</v>
      </c>
      <c r="Q756">
        <f t="shared" si="233"/>
        <v>492</v>
      </c>
      <c r="R756">
        <f t="shared" si="234"/>
        <v>2</v>
      </c>
      <c r="S756" t="b">
        <f t="shared" si="235"/>
        <v>1</v>
      </c>
      <c r="T756" t="b">
        <f t="shared" si="236"/>
        <v>0</v>
      </c>
      <c r="W756" t="str">
        <f t="shared" si="246"/>
        <v/>
      </c>
      <c r="X756" t="str">
        <f t="shared" si="246"/>
        <v/>
      </c>
      <c r="Y756" t="str">
        <f t="shared" si="246"/>
        <v/>
      </c>
      <c r="Z756" t="str">
        <f t="shared" si="246"/>
        <v>IBCLF2LEAVE BANK FAMILY MEDICAL USED OCCURRENCE 2 (F2)</v>
      </c>
      <c r="AA756" t="str">
        <f t="shared" si="246"/>
        <v/>
      </c>
      <c r="AC756" t="str">
        <f t="shared" si="247"/>
        <v/>
      </c>
      <c r="AD756" t="str">
        <f t="shared" si="247"/>
        <v/>
      </c>
      <c r="AE756" t="str">
        <f t="shared" si="247"/>
        <v/>
      </c>
      <c r="AF756" t="str">
        <f t="shared" si="247"/>
        <v>IBCLF1LEAVE BANK FAMILY MEDICAL USED OCCURRENCE 1 (F1)</v>
      </c>
      <c r="AG756" t="str">
        <f t="shared" si="247"/>
        <v/>
      </c>
      <c r="AI756">
        <f t="shared" si="237"/>
        <v>1</v>
      </c>
      <c r="AJ756">
        <f t="shared" si="238"/>
        <v>492</v>
      </c>
      <c r="AK756" t="str">
        <f t="shared" si="239"/>
        <v>20181IBCLF2LEAVE BANK FAMILY MEDICAL USED OCCURRENCE 2 (F2)</v>
      </c>
      <c r="AL756" t="str">
        <f t="shared" si="240"/>
        <v>LEAVE BANK FAMILY MEDICAL USED OCCURRENCE 2 (F2)</v>
      </c>
      <c r="AM756" t="str">
        <f t="shared" si="241"/>
        <v>20181IBCLF1LEAVE BANK FAMILY MEDICAL USED OCCURRENCE 1 (F1)</v>
      </c>
      <c r="AN756" t="str">
        <f t="shared" si="242"/>
        <v>LEAVE BANK FAMILY MEDICAL USED OCCURRENCE 1 (F1)</v>
      </c>
      <c r="AO756" s="13">
        <f t="shared" si="243"/>
        <v>0.69730278678379209</v>
      </c>
      <c r="AP756">
        <f t="shared" si="244"/>
        <v>1</v>
      </c>
      <c r="AQ756" t="str">
        <f t="shared" si="245"/>
        <v>IBCLF2LEAVE BANK FAMILY MEDICAL USED OCCURRENCE 2 (F2)IBCLF1LEAVE BANK FAMILY MEDICAL USED OCCURRENCE 1 (F1)</v>
      </c>
    </row>
    <row r="757" spans="1:43" x14ac:dyDescent="0.35">
      <c r="A757" s="18" t="s">
        <v>1837</v>
      </c>
      <c r="B757" t="s">
        <v>92</v>
      </c>
      <c r="C757" t="s">
        <v>93</v>
      </c>
      <c r="D757" s="18" t="s">
        <v>1837</v>
      </c>
      <c r="E757" t="s">
        <v>88</v>
      </c>
      <c r="F757" t="s">
        <v>89</v>
      </c>
      <c r="G757" s="13">
        <v>0.7205462130099185</v>
      </c>
      <c r="I757">
        <v>20181</v>
      </c>
      <c r="J757" t="str">
        <f t="shared" si="228"/>
        <v>20181IBCLM1LEAVE BANK SELF MEDICAL USED OCCURRENCE 1 (M1)20181IBCLF1LEAVE BANK FAMILY MEDICAL USED OCCURRENCE 1 (F1)</v>
      </c>
      <c r="K757" t="str">
        <f t="shared" si="229"/>
        <v>20181IBCLM1LEAVE BANK SELF MEDICAL USED OCCURRENCE 1 (M1)</v>
      </c>
      <c r="L757" t="str">
        <f t="shared" si="230"/>
        <v>20181IBCLF1LEAVE BANK FAMILY MEDICAL USED OCCURRENCE 1 (F1)</v>
      </c>
      <c r="M757" s="13">
        <f t="shared" si="231"/>
        <v>0.7205462130099185</v>
      </c>
      <c r="N757" s="13"/>
      <c r="O757" s="19">
        <v>747</v>
      </c>
      <c r="P757">
        <f t="shared" si="232"/>
        <v>2</v>
      </c>
      <c r="Q757">
        <f t="shared" si="233"/>
        <v>493</v>
      </c>
      <c r="R757">
        <f t="shared" si="234"/>
        <v>1</v>
      </c>
      <c r="S757" t="b">
        <f t="shared" si="235"/>
        <v>1</v>
      </c>
      <c r="T757" t="b">
        <f t="shared" si="236"/>
        <v>0</v>
      </c>
      <c r="W757" t="str">
        <f t="shared" si="246"/>
        <v/>
      </c>
      <c r="X757" t="str">
        <f t="shared" si="246"/>
        <v/>
      </c>
      <c r="Y757" t="str">
        <f t="shared" si="246"/>
        <v/>
      </c>
      <c r="Z757" t="str">
        <f t="shared" si="246"/>
        <v>IBCLM1LEAVE BANK SELF MEDICAL USED OCCURRENCE 1 (M1)</v>
      </c>
      <c r="AA757" t="str">
        <f t="shared" si="246"/>
        <v/>
      </c>
      <c r="AC757" t="str">
        <f t="shared" si="247"/>
        <v/>
      </c>
      <c r="AD757" t="str">
        <f t="shared" si="247"/>
        <v/>
      </c>
      <c r="AE757" t="str">
        <f t="shared" si="247"/>
        <v/>
      </c>
      <c r="AF757" t="str">
        <f t="shared" si="247"/>
        <v>IBCLF1LEAVE BANK FAMILY MEDICAL USED OCCURRENCE 1 (F1)</v>
      </c>
      <c r="AG757" t="str">
        <f t="shared" si="247"/>
        <v/>
      </c>
      <c r="AI757">
        <f t="shared" si="237"/>
        <v>1</v>
      </c>
      <c r="AJ757">
        <f t="shared" si="238"/>
        <v>493</v>
      </c>
      <c r="AK757" t="str">
        <f t="shared" si="239"/>
        <v>20181IBCLM1LEAVE BANK SELF MEDICAL USED OCCURRENCE 1 (M1)</v>
      </c>
      <c r="AL757" t="str">
        <f t="shared" si="240"/>
        <v>LEAVE BANK SELF MEDICAL USED OCCURRENCE 1 (M1)</v>
      </c>
      <c r="AM757" t="str">
        <f t="shared" si="241"/>
        <v>20181IBCLF1LEAVE BANK FAMILY MEDICAL USED OCCURRENCE 1 (F1)</v>
      </c>
      <c r="AN757" t="str">
        <f t="shared" si="242"/>
        <v>LEAVE BANK FAMILY MEDICAL USED OCCURRENCE 1 (F1)</v>
      </c>
      <c r="AO757" s="13">
        <f t="shared" si="243"/>
        <v>0.7205462130099185</v>
      </c>
      <c r="AP757">
        <f t="shared" si="244"/>
        <v>1</v>
      </c>
      <c r="AQ757" t="str">
        <f t="shared" si="245"/>
        <v>IBCLM1LEAVE BANK SELF MEDICAL USED OCCURRENCE 1 (M1)IBCLF1LEAVE BANK FAMILY MEDICAL USED OCCURRENCE 1 (F1)</v>
      </c>
    </row>
    <row r="758" spans="1:43" x14ac:dyDescent="0.35">
      <c r="A758" s="18" t="s">
        <v>1837</v>
      </c>
      <c r="B758" t="s">
        <v>92</v>
      </c>
      <c r="C758" t="s">
        <v>93</v>
      </c>
      <c r="D758" s="18" t="s">
        <v>1837</v>
      </c>
      <c r="E758" t="s">
        <v>94</v>
      </c>
      <c r="F758" t="s">
        <v>95</v>
      </c>
      <c r="G758" s="13">
        <v>0.70407569087993227</v>
      </c>
      <c r="I758">
        <v>20181</v>
      </c>
      <c r="J758" t="str">
        <f t="shared" si="228"/>
        <v>20181IBCLM1LEAVE BANK SELF MEDICAL USED OCCURRENCE 1 (M1)20181IBCLM2LEAVE BANK SELF MEDICAL USED OCCURRENCE 2 (M2)</v>
      </c>
      <c r="K758" t="str">
        <f t="shared" si="229"/>
        <v>20181IBCLM1LEAVE BANK SELF MEDICAL USED OCCURRENCE 1 (M1)</v>
      </c>
      <c r="L758" t="str">
        <f t="shared" si="230"/>
        <v>20181IBCLM2LEAVE BANK SELF MEDICAL USED OCCURRENCE 2 (M2)</v>
      </c>
      <c r="M758" s="13">
        <f t="shared" si="231"/>
        <v>0.70407569087993227</v>
      </c>
      <c r="N758" s="13"/>
      <c r="O758" s="19">
        <v>748</v>
      </c>
      <c r="P758">
        <f t="shared" si="232"/>
        <v>2</v>
      </c>
      <c r="Q758">
        <f t="shared" si="233"/>
        <v>493</v>
      </c>
      <c r="R758">
        <f t="shared" si="234"/>
        <v>2</v>
      </c>
      <c r="S758" t="b">
        <f t="shared" si="235"/>
        <v>1</v>
      </c>
      <c r="T758" t="b">
        <f t="shared" si="236"/>
        <v>0</v>
      </c>
      <c r="W758" t="str">
        <f t="shared" si="246"/>
        <v/>
      </c>
      <c r="X758" t="str">
        <f t="shared" si="246"/>
        <v/>
      </c>
      <c r="Y758" t="str">
        <f t="shared" si="246"/>
        <v/>
      </c>
      <c r="Z758" t="str">
        <f t="shared" si="246"/>
        <v>IBCLM1LEAVE BANK SELF MEDICAL USED OCCURRENCE 1 (M1)</v>
      </c>
      <c r="AA758" t="str">
        <f t="shared" si="246"/>
        <v/>
      </c>
      <c r="AC758" t="str">
        <f t="shared" si="247"/>
        <v/>
      </c>
      <c r="AD758" t="str">
        <f t="shared" si="247"/>
        <v/>
      </c>
      <c r="AE758" t="str">
        <f t="shared" si="247"/>
        <v/>
      </c>
      <c r="AF758" t="str">
        <f t="shared" si="247"/>
        <v>IBCLM2LEAVE BANK SELF MEDICAL USED OCCURRENCE 2 (M2)</v>
      </c>
      <c r="AG758" t="str">
        <f t="shared" si="247"/>
        <v/>
      </c>
      <c r="AI758">
        <f t="shared" si="237"/>
        <v>1</v>
      </c>
      <c r="AJ758">
        <f t="shared" si="238"/>
        <v>493</v>
      </c>
      <c r="AK758" t="str">
        <f t="shared" si="239"/>
        <v>20181IBCLM1LEAVE BANK SELF MEDICAL USED OCCURRENCE 1 (M1)</v>
      </c>
      <c r="AL758" t="str">
        <f t="shared" si="240"/>
        <v>LEAVE BANK SELF MEDICAL USED OCCURRENCE 1 (M1)</v>
      </c>
      <c r="AM758" t="str">
        <f t="shared" si="241"/>
        <v>20181IBCLM2LEAVE BANK SELF MEDICAL USED OCCURRENCE 2 (M2)</v>
      </c>
      <c r="AN758" t="str">
        <f t="shared" si="242"/>
        <v>LEAVE BANK SELF MEDICAL USED OCCURRENCE 2 (M2)</v>
      </c>
      <c r="AO758" s="13">
        <f t="shared" si="243"/>
        <v>0.70407569087993227</v>
      </c>
      <c r="AP758">
        <f t="shared" si="244"/>
        <v>1</v>
      </c>
      <c r="AQ758" t="str">
        <f t="shared" si="245"/>
        <v>IBCLM1LEAVE BANK SELF MEDICAL USED OCCURRENCE 1 (M1)IBCLM2LEAVE BANK SELF MEDICAL USED OCCURRENCE 2 (M2)</v>
      </c>
    </row>
    <row r="759" spans="1:43" x14ac:dyDescent="0.35">
      <c r="A759" s="18" t="s">
        <v>1837</v>
      </c>
      <c r="B759" t="s">
        <v>94</v>
      </c>
      <c r="C759" t="s">
        <v>95</v>
      </c>
      <c r="D759" s="18" t="s">
        <v>1837</v>
      </c>
      <c r="E759" t="s">
        <v>90</v>
      </c>
      <c r="F759" t="s">
        <v>91</v>
      </c>
      <c r="G759" s="13">
        <v>0.7205462130099185</v>
      </c>
      <c r="I759">
        <v>20181</v>
      </c>
      <c r="J759" t="str">
        <f t="shared" si="228"/>
        <v>20181IBCLM2LEAVE BANK SELF MEDICAL USED OCCURRENCE 2 (M2)20181IBCLF2LEAVE BANK FAMILY MEDICAL USED OCCURRENCE 2 (F2)</v>
      </c>
      <c r="K759" t="str">
        <f t="shared" si="229"/>
        <v>20181IBCLM2LEAVE BANK SELF MEDICAL USED OCCURRENCE 2 (M2)</v>
      </c>
      <c r="L759" t="str">
        <f t="shared" si="230"/>
        <v>20181IBCLF2LEAVE BANK FAMILY MEDICAL USED OCCURRENCE 2 (F2)</v>
      </c>
      <c r="M759" s="13">
        <f t="shared" si="231"/>
        <v>0.7205462130099185</v>
      </c>
      <c r="N759" s="13"/>
      <c r="O759" s="19">
        <v>749</v>
      </c>
      <c r="P759">
        <f t="shared" si="232"/>
        <v>2</v>
      </c>
      <c r="Q759">
        <f t="shared" si="233"/>
        <v>494</v>
      </c>
      <c r="R759">
        <f t="shared" si="234"/>
        <v>1</v>
      </c>
      <c r="S759" t="b">
        <f t="shared" si="235"/>
        <v>1</v>
      </c>
      <c r="T759" t="b">
        <f t="shared" si="236"/>
        <v>0</v>
      </c>
      <c r="W759" t="str">
        <f t="shared" si="246"/>
        <v/>
      </c>
      <c r="X759" t="str">
        <f t="shared" si="246"/>
        <v/>
      </c>
      <c r="Y759" t="str">
        <f t="shared" si="246"/>
        <v/>
      </c>
      <c r="Z759" t="str">
        <f t="shared" si="246"/>
        <v>IBCLM2LEAVE BANK SELF MEDICAL USED OCCURRENCE 2 (M2)</v>
      </c>
      <c r="AA759" t="str">
        <f t="shared" si="246"/>
        <v/>
      </c>
      <c r="AC759" t="str">
        <f t="shared" si="247"/>
        <v/>
      </c>
      <c r="AD759" t="str">
        <f t="shared" si="247"/>
        <v/>
      </c>
      <c r="AE759" t="str">
        <f t="shared" si="247"/>
        <v/>
      </c>
      <c r="AF759" t="str">
        <f t="shared" si="247"/>
        <v>IBCLF2LEAVE BANK FAMILY MEDICAL USED OCCURRENCE 2 (F2)</v>
      </c>
      <c r="AG759" t="str">
        <f t="shared" si="247"/>
        <v/>
      </c>
      <c r="AI759">
        <f t="shared" si="237"/>
        <v>1</v>
      </c>
      <c r="AJ759">
        <f t="shared" si="238"/>
        <v>494</v>
      </c>
      <c r="AK759" t="str">
        <f t="shared" si="239"/>
        <v>20181IBCLM2LEAVE BANK SELF MEDICAL USED OCCURRENCE 2 (M2)</v>
      </c>
      <c r="AL759" t="str">
        <f t="shared" si="240"/>
        <v>LEAVE BANK SELF MEDICAL USED OCCURRENCE 2 (M2)</v>
      </c>
      <c r="AM759" t="str">
        <f t="shared" si="241"/>
        <v>20181IBCLF2LEAVE BANK FAMILY MEDICAL USED OCCURRENCE 2 (F2)</v>
      </c>
      <c r="AN759" t="str">
        <f t="shared" si="242"/>
        <v>LEAVE BANK FAMILY MEDICAL USED OCCURRENCE 2 (F2)</v>
      </c>
      <c r="AO759" s="13">
        <f t="shared" si="243"/>
        <v>0.7205462130099185</v>
      </c>
      <c r="AP759">
        <f t="shared" si="244"/>
        <v>1</v>
      </c>
      <c r="AQ759" t="str">
        <f t="shared" si="245"/>
        <v>IBCLM2LEAVE BANK SELF MEDICAL USED OCCURRENCE 2 (M2)IBCLF2LEAVE BANK FAMILY MEDICAL USED OCCURRENCE 2 (F2)</v>
      </c>
    </row>
    <row r="760" spans="1:43" x14ac:dyDescent="0.35">
      <c r="A760" s="18" t="s">
        <v>1837</v>
      </c>
      <c r="B760" t="s">
        <v>94</v>
      </c>
      <c r="C760" t="s">
        <v>95</v>
      </c>
      <c r="D760" s="18" t="s">
        <v>1837</v>
      </c>
      <c r="E760" t="s">
        <v>92</v>
      </c>
      <c r="F760" t="s">
        <v>93</v>
      </c>
      <c r="G760" s="13">
        <v>0.70407569087993227</v>
      </c>
      <c r="I760">
        <v>20181</v>
      </c>
      <c r="J760" t="str">
        <f t="shared" si="228"/>
        <v>20181IBCLM2LEAVE BANK SELF MEDICAL USED OCCURRENCE 2 (M2)20181IBCLM1LEAVE BANK SELF MEDICAL USED OCCURRENCE 1 (M1)</v>
      </c>
      <c r="K760" t="str">
        <f t="shared" si="229"/>
        <v>20181IBCLM2LEAVE BANK SELF MEDICAL USED OCCURRENCE 2 (M2)</v>
      </c>
      <c r="L760" t="str">
        <f t="shared" si="230"/>
        <v>20181IBCLM1LEAVE BANK SELF MEDICAL USED OCCURRENCE 1 (M1)</v>
      </c>
      <c r="M760" s="13">
        <f t="shared" si="231"/>
        <v>0.70407569087993227</v>
      </c>
      <c r="N760" s="13"/>
      <c r="O760" s="19">
        <v>750</v>
      </c>
      <c r="P760">
        <f t="shared" si="232"/>
        <v>2</v>
      </c>
      <c r="Q760">
        <f t="shared" si="233"/>
        <v>494</v>
      </c>
      <c r="R760">
        <f t="shared" si="234"/>
        <v>2</v>
      </c>
      <c r="S760" t="b">
        <f t="shared" si="235"/>
        <v>1</v>
      </c>
      <c r="T760" t="b">
        <f t="shared" si="236"/>
        <v>0</v>
      </c>
      <c r="W760" t="str">
        <f t="shared" si="246"/>
        <v/>
      </c>
      <c r="X760" t="str">
        <f t="shared" si="246"/>
        <v/>
      </c>
      <c r="Y760" t="str">
        <f t="shared" si="246"/>
        <v/>
      </c>
      <c r="Z760" t="str">
        <f t="shared" si="246"/>
        <v>IBCLM2LEAVE BANK SELF MEDICAL USED OCCURRENCE 2 (M2)</v>
      </c>
      <c r="AA760" t="str">
        <f t="shared" si="246"/>
        <v/>
      </c>
      <c r="AC760" t="str">
        <f t="shared" si="247"/>
        <v/>
      </c>
      <c r="AD760" t="str">
        <f t="shared" si="247"/>
        <v/>
      </c>
      <c r="AE760" t="str">
        <f t="shared" si="247"/>
        <v/>
      </c>
      <c r="AF760" t="str">
        <f t="shared" si="247"/>
        <v>IBCLM1LEAVE BANK SELF MEDICAL USED OCCURRENCE 1 (M1)</v>
      </c>
      <c r="AG760" t="str">
        <f t="shared" si="247"/>
        <v/>
      </c>
      <c r="AI760">
        <f t="shared" si="237"/>
        <v>1</v>
      </c>
      <c r="AJ760">
        <f t="shared" si="238"/>
        <v>494</v>
      </c>
      <c r="AK760" t="str">
        <f t="shared" si="239"/>
        <v>20181IBCLM2LEAVE BANK SELF MEDICAL USED OCCURRENCE 2 (M2)</v>
      </c>
      <c r="AL760" t="str">
        <f t="shared" si="240"/>
        <v>LEAVE BANK SELF MEDICAL USED OCCURRENCE 2 (M2)</v>
      </c>
      <c r="AM760" t="str">
        <f t="shared" si="241"/>
        <v>20181IBCLM1LEAVE BANK SELF MEDICAL USED OCCURRENCE 1 (M1)</v>
      </c>
      <c r="AN760" t="str">
        <f t="shared" si="242"/>
        <v>LEAVE BANK SELF MEDICAL USED OCCURRENCE 1 (M1)</v>
      </c>
      <c r="AO760" s="13">
        <f t="shared" si="243"/>
        <v>0.70407569087993227</v>
      </c>
      <c r="AP760">
        <f t="shared" si="244"/>
        <v>1</v>
      </c>
      <c r="AQ760" t="str">
        <f t="shared" si="245"/>
        <v>IBCLM2LEAVE BANK SELF MEDICAL USED OCCURRENCE 2 (M2)IBCLM1LEAVE BANK SELF MEDICAL USED OCCURRENCE 1 (M1)</v>
      </c>
    </row>
    <row r="761" spans="1:43" x14ac:dyDescent="0.35">
      <c r="A761" s="18" t="s">
        <v>1837</v>
      </c>
      <c r="B761" t="s">
        <v>96</v>
      </c>
      <c r="C761" t="s">
        <v>97</v>
      </c>
      <c r="D761" s="18" t="s">
        <v>1837</v>
      </c>
      <c r="E761" t="s">
        <v>98</v>
      </c>
      <c r="F761" t="s">
        <v>99</v>
      </c>
      <c r="G761" s="13">
        <v>0.81913034764511794</v>
      </c>
      <c r="I761">
        <v>20181</v>
      </c>
      <c r="J761" t="str">
        <f t="shared" si="228"/>
        <v>20181IBCLS1LEAVE SHARE - USED - M120181IBCLS2LEAVE SHARE - DONATED - M1</v>
      </c>
      <c r="K761" t="str">
        <f t="shared" si="229"/>
        <v>20181IBCLS1LEAVE SHARE - USED - M1</v>
      </c>
      <c r="L761" t="str">
        <f t="shared" si="230"/>
        <v>20181IBCLS2LEAVE SHARE - DONATED - M1</v>
      </c>
      <c r="M761" s="13">
        <f t="shared" si="231"/>
        <v>0.81913034764511794</v>
      </c>
      <c r="N761" s="13"/>
      <c r="O761" s="19">
        <v>751</v>
      </c>
      <c r="P761">
        <f t="shared" si="232"/>
        <v>3</v>
      </c>
      <c r="Q761">
        <f t="shared" si="233"/>
        <v>495</v>
      </c>
      <c r="R761">
        <f t="shared" si="234"/>
        <v>1</v>
      </c>
      <c r="S761" t="b">
        <f t="shared" si="235"/>
        <v>1</v>
      </c>
      <c r="T761" t="b">
        <f t="shared" si="236"/>
        <v>0</v>
      </c>
      <c r="W761" t="str">
        <f t="shared" si="246"/>
        <v/>
      </c>
      <c r="X761" t="str">
        <f t="shared" si="246"/>
        <v/>
      </c>
      <c r="Y761" t="str">
        <f t="shared" si="246"/>
        <v/>
      </c>
      <c r="Z761" t="str">
        <f t="shared" si="246"/>
        <v>IBCLS1LEAVE SHARE - USED - M1</v>
      </c>
      <c r="AA761" t="str">
        <f t="shared" si="246"/>
        <v/>
      </c>
      <c r="AC761" t="str">
        <f t="shared" si="247"/>
        <v/>
      </c>
      <c r="AD761" t="str">
        <f t="shared" si="247"/>
        <v/>
      </c>
      <c r="AE761" t="str">
        <f t="shared" si="247"/>
        <v/>
      </c>
      <c r="AF761" t="str">
        <f t="shared" si="247"/>
        <v>IBCLS2LEAVE SHARE - DONATED - M1</v>
      </c>
      <c r="AG761" t="str">
        <f t="shared" si="247"/>
        <v/>
      </c>
      <c r="AI761">
        <f t="shared" si="237"/>
        <v>1</v>
      </c>
      <c r="AJ761">
        <f t="shared" si="238"/>
        <v>495</v>
      </c>
      <c r="AK761" t="str">
        <f t="shared" si="239"/>
        <v>20181IBCLS1LEAVE SHARE - USED - M1</v>
      </c>
      <c r="AL761" t="str">
        <f t="shared" si="240"/>
        <v>LEAVE SHARE - USED - M1</v>
      </c>
      <c r="AM761" t="str">
        <f t="shared" si="241"/>
        <v>20181IBCLS2LEAVE SHARE - DONATED - M1</v>
      </c>
      <c r="AN761" t="str">
        <f t="shared" si="242"/>
        <v>LEAVE SHARE - DONATED - M1</v>
      </c>
      <c r="AO761" s="13">
        <f t="shared" si="243"/>
        <v>0.81913034764511794</v>
      </c>
      <c r="AP761">
        <f t="shared" si="244"/>
        <v>1</v>
      </c>
      <c r="AQ761" t="str">
        <f t="shared" si="245"/>
        <v>IBCLS1LEAVE SHARE - USED - M1IBCLS2LEAVE SHARE - DONATED - M1</v>
      </c>
    </row>
    <row r="762" spans="1:43" x14ac:dyDescent="0.35">
      <c r="A762" s="18" t="s">
        <v>1837</v>
      </c>
      <c r="B762" t="s">
        <v>96</v>
      </c>
      <c r="C762" t="s">
        <v>97</v>
      </c>
      <c r="D762" s="18" t="s">
        <v>1837</v>
      </c>
      <c r="E762" t="s">
        <v>130</v>
      </c>
      <c r="F762" t="s">
        <v>131</v>
      </c>
      <c r="G762" s="13">
        <v>0.81422847411127341</v>
      </c>
      <c r="I762">
        <v>20181</v>
      </c>
      <c r="J762" t="str">
        <f t="shared" si="228"/>
        <v>20181IBCLS1LEAVE SHARE - USED - M120181IBCLSMLEAVE SHARE RETURNED - M1</v>
      </c>
      <c r="K762" t="str">
        <f t="shared" si="229"/>
        <v>20181IBCLS1LEAVE SHARE - USED - M1</v>
      </c>
      <c r="L762" t="str">
        <f t="shared" si="230"/>
        <v>20181IBCLSMLEAVE SHARE RETURNED - M1</v>
      </c>
      <c r="M762" s="13">
        <f t="shared" si="231"/>
        <v>0.81422847411127341</v>
      </c>
      <c r="N762" s="13"/>
      <c r="O762" s="19">
        <v>752</v>
      </c>
      <c r="P762">
        <f t="shared" si="232"/>
        <v>3</v>
      </c>
      <c r="Q762">
        <f t="shared" si="233"/>
        <v>495</v>
      </c>
      <c r="R762">
        <f t="shared" si="234"/>
        <v>2</v>
      </c>
      <c r="S762" t="b">
        <f t="shared" si="235"/>
        <v>1</v>
      </c>
      <c r="T762" t="b">
        <f t="shared" si="236"/>
        <v>0</v>
      </c>
      <c r="W762" t="str">
        <f t="shared" si="246"/>
        <v/>
      </c>
      <c r="X762" t="str">
        <f t="shared" si="246"/>
        <v/>
      </c>
      <c r="Y762" t="str">
        <f t="shared" si="246"/>
        <v/>
      </c>
      <c r="Z762" t="str">
        <f t="shared" si="246"/>
        <v>IBCLS1LEAVE SHARE - USED - M1</v>
      </c>
      <c r="AA762" t="str">
        <f t="shared" si="246"/>
        <v/>
      </c>
      <c r="AC762" t="str">
        <f t="shared" si="247"/>
        <v/>
      </c>
      <c r="AD762" t="str">
        <f t="shared" si="247"/>
        <v/>
      </c>
      <c r="AE762" t="str">
        <f t="shared" si="247"/>
        <v/>
      </c>
      <c r="AF762" t="str">
        <f t="shared" si="247"/>
        <v>IBCLSMLEAVE SHARE RETURNED - M1</v>
      </c>
      <c r="AG762" t="str">
        <f t="shared" si="247"/>
        <v/>
      </c>
      <c r="AI762">
        <f t="shared" si="237"/>
        <v>1</v>
      </c>
      <c r="AJ762">
        <f t="shared" si="238"/>
        <v>495</v>
      </c>
      <c r="AK762" t="str">
        <f t="shared" si="239"/>
        <v>20181IBCLS1LEAVE SHARE - USED - M1</v>
      </c>
      <c r="AL762" t="str">
        <f t="shared" si="240"/>
        <v>LEAVE SHARE - USED - M1</v>
      </c>
      <c r="AM762" t="str">
        <f t="shared" si="241"/>
        <v>20181IBCLSMLEAVE SHARE RETURNED - M1</v>
      </c>
      <c r="AN762" t="str">
        <f t="shared" si="242"/>
        <v>LEAVE SHARE RETURNED - M1</v>
      </c>
      <c r="AO762" s="13">
        <f t="shared" si="243"/>
        <v>0.81422847411127341</v>
      </c>
      <c r="AP762">
        <f t="shared" si="244"/>
        <v>1</v>
      </c>
      <c r="AQ762" t="str">
        <f t="shared" si="245"/>
        <v>IBCLS1LEAVE SHARE - USED - M1IBCLSMLEAVE SHARE RETURNED - M1</v>
      </c>
    </row>
    <row r="763" spans="1:43" x14ac:dyDescent="0.35">
      <c r="A763" s="18" t="s">
        <v>1837</v>
      </c>
      <c r="B763" t="s">
        <v>96</v>
      </c>
      <c r="C763" t="s">
        <v>97</v>
      </c>
      <c r="D763" s="18" t="s">
        <v>1837</v>
      </c>
      <c r="E763" t="s">
        <v>112</v>
      </c>
      <c r="F763" t="s">
        <v>113</v>
      </c>
      <c r="G763" s="13">
        <v>0.77675244371896246</v>
      </c>
      <c r="I763">
        <v>20181</v>
      </c>
      <c r="J763" t="str">
        <f t="shared" si="228"/>
        <v>20181IBCLS1LEAVE SHARE - USED - M120181IBCLSBLV SHARE OCC M1 FOR FMLA BIRTH - USED</v>
      </c>
      <c r="K763" t="str">
        <f t="shared" si="229"/>
        <v>20181IBCLS1LEAVE SHARE - USED - M1</v>
      </c>
      <c r="L763" t="str">
        <f t="shared" si="230"/>
        <v>20181IBCLSBLV SHARE OCC M1 FOR FMLA BIRTH - USED</v>
      </c>
      <c r="M763" s="13">
        <f t="shared" si="231"/>
        <v>0.77675244371896246</v>
      </c>
      <c r="N763" s="13"/>
      <c r="O763" s="19">
        <v>753</v>
      </c>
      <c r="P763">
        <f t="shared" si="232"/>
        <v>3</v>
      </c>
      <c r="Q763">
        <f t="shared" si="233"/>
        <v>495</v>
      </c>
      <c r="R763">
        <f t="shared" si="234"/>
        <v>3</v>
      </c>
      <c r="S763" t="b">
        <f t="shared" si="235"/>
        <v>1</v>
      </c>
      <c r="T763" t="b">
        <f t="shared" si="236"/>
        <v>0</v>
      </c>
      <c r="W763" t="str">
        <f t="shared" si="246"/>
        <v/>
      </c>
      <c r="X763" t="str">
        <f t="shared" si="246"/>
        <v/>
      </c>
      <c r="Y763" t="str">
        <f t="shared" si="246"/>
        <v/>
      </c>
      <c r="Z763" t="str">
        <f t="shared" si="246"/>
        <v>IBCLS1LEAVE SHARE - USED - M1</v>
      </c>
      <c r="AA763" t="str">
        <f t="shared" si="246"/>
        <v/>
      </c>
      <c r="AC763" t="str">
        <f t="shared" si="247"/>
        <v/>
      </c>
      <c r="AD763" t="str">
        <f t="shared" si="247"/>
        <v/>
      </c>
      <c r="AE763" t="str">
        <f t="shared" si="247"/>
        <v/>
      </c>
      <c r="AF763" t="str">
        <f t="shared" si="247"/>
        <v>IBCLSBLV SHARE OCC M1 FOR FMLA BIRTH - USED</v>
      </c>
      <c r="AG763" t="str">
        <f t="shared" si="247"/>
        <v/>
      </c>
      <c r="AI763">
        <f t="shared" si="237"/>
        <v>1</v>
      </c>
      <c r="AJ763">
        <f t="shared" si="238"/>
        <v>495</v>
      </c>
      <c r="AK763" t="str">
        <f t="shared" si="239"/>
        <v>20181IBCLS1LEAVE SHARE - USED - M1</v>
      </c>
      <c r="AL763" t="str">
        <f t="shared" si="240"/>
        <v>LEAVE SHARE - USED - M1</v>
      </c>
      <c r="AM763" t="str">
        <f t="shared" si="241"/>
        <v>20181IBCLSBLV SHARE OCC M1 FOR FMLA BIRTH - USED</v>
      </c>
      <c r="AN763" t="str">
        <f t="shared" si="242"/>
        <v>LV SHARE OCC M1 FOR FMLA BIRTH - USED</v>
      </c>
      <c r="AO763" s="13">
        <f t="shared" si="243"/>
        <v>0.77675244371896246</v>
      </c>
      <c r="AP763">
        <f t="shared" si="244"/>
        <v>1</v>
      </c>
      <c r="AQ763" t="str">
        <f t="shared" si="245"/>
        <v>IBCLS1LEAVE SHARE - USED - M1IBCLSBLV SHARE OCC M1 FOR FMLA BIRTH - USED</v>
      </c>
    </row>
    <row r="764" spans="1:43" x14ac:dyDescent="0.35">
      <c r="A764" s="18" t="s">
        <v>1837</v>
      </c>
      <c r="B764" t="s">
        <v>98</v>
      </c>
      <c r="C764" t="s">
        <v>99</v>
      </c>
      <c r="D764" s="18" t="s">
        <v>1837</v>
      </c>
      <c r="E764" t="s">
        <v>96</v>
      </c>
      <c r="F764" t="s">
        <v>97</v>
      </c>
      <c r="G764" s="13">
        <v>0.81913034764511794</v>
      </c>
      <c r="I764">
        <v>20181</v>
      </c>
      <c r="J764" t="str">
        <f t="shared" si="228"/>
        <v>20181IBCLS2LEAVE SHARE - DONATED - M120181IBCLS1LEAVE SHARE - USED - M1</v>
      </c>
      <c r="K764" t="str">
        <f t="shared" si="229"/>
        <v>20181IBCLS2LEAVE SHARE - DONATED - M1</v>
      </c>
      <c r="L764" t="str">
        <f t="shared" si="230"/>
        <v>20181IBCLS1LEAVE SHARE - USED - M1</v>
      </c>
      <c r="M764" s="13">
        <f t="shared" si="231"/>
        <v>0.81913034764511794</v>
      </c>
      <c r="N764" s="13"/>
      <c r="O764" s="19">
        <v>754</v>
      </c>
      <c r="P764">
        <f t="shared" si="232"/>
        <v>3</v>
      </c>
      <c r="Q764">
        <f t="shared" si="233"/>
        <v>496</v>
      </c>
      <c r="R764">
        <f t="shared" si="234"/>
        <v>1</v>
      </c>
      <c r="S764" t="b">
        <f t="shared" si="235"/>
        <v>1</v>
      </c>
      <c r="T764" t="b">
        <f t="shared" si="236"/>
        <v>0</v>
      </c>
      <c r="W764" t="str">
        <f t="shared" si="246"/>
        <v/>
      </c>
      <c r="X764" t="str">
        <f t="shared" si="246"/>
        <v/>
      </c>
      <c r="Y764" t="str">
        <f t="shared" si="246"/>
        <v/>
      </c>
      <c r="Z764" t="str">
        <f t="shared" si="246"/>
        <v>IBCLS2LEAVE SHARE - DONATED - M1</v>
      </c>
      <c r="AA764" t="str">
        <f t="shared" si="246"/>
        <v/>
      </c>
      <c r="AC764" t="str">
        <f t="shared" si="247"/>
        <v/>
      </c>
      <c r="AD764" t="str">
        <f t="shared" si="247"/>
        <v/>
      </c>
      <c r="AE764" t="str">
        <f t="shared" si="247"/>
        <v/>
      </c>
      <c r="AF764" t="str">
        <f t="shared" si="247"/>
        <v>IBCLS1LEAVE SHARE - USED - M1</v>
      </c>
      <c r="AG764" t="str">
        <f t="shared" si="247"/>
        <v/>
      </c>
      <c r="AI764">
        <f t="shared" si="237"/>
        <v>1</v>
      </c>
      <c r="AJ764">
        <f t="shared" si="238"/>
        <v>496</v>
      </c>
      <c r="AK764" t="str">
        <f t="shared" si="239"/>
        <v>20181IBCLS2LEAVE SHARE - DONATED - M1</v>
      </c>
      <c r="AL764" t="str">
        <f t="shared" si="240"/>
        <v>LEAVE SHARE - DONATED - M1</v>
      </c>
      <c r="AM764" t="str">
        <f t="shared" si="241"/>
        <v>20181IBCLS1LEAVE SHARE - USED - M1</v>
      </c>
      <c r="AN764" t="str">
        <f t="shared" si="242"/>
        <v>LEAVE SHARE - USED - M1</v>
      </c>
      <c r="AO764" s="13">
        <f t="shared" si="243"/>
        <v>0.81913034764511794</v>
      </c>
      <c r="AP764">
        <f t="shared" si="244"/>
        <v>1</v>
      </c>
      <c r="AQ764" t="str">
        <f t="shared" si="245"/>
        <v>IBCLS2LEAVE SHARE - DONATED - M1IBCLS1LEAVE SHARE - USED - M1</v>
      </c>
    </row>
    <row r="765" spans="1:43" x14ac:dyDescent="0.35">
      <c r="A765" s="18" t="s">
        <v>1837</v>
      </c>
      <c r="B765" t="s">
        <v>98</v>
      </c>
      <c r="C765" t="s">
        <v>99</v>
      </c>
      <c r="D765" s="18" t="s">
        <v>1837</v>
      </c>
      <c r="E765" t="s">
        <v>102</v>
      </c>
      <c r="F765" t="s">
        <v>103</v>
      </c>
      <c r="G765" s="13">
        <v>0.72489061338737315</v>
      </c>
      <c r="I765">
        <v>20181</v>
      </c>
      <c r="J765" t="str">
        <f t="shared" si="228"/>
        <v>20181IBCLS2LEAVE SHARE - DONATED - M120181IBCLS4LEAVE SHARE - DONATED - F1</v>
      </c>
      <c r="K765" t="str">
        <f t="shared" si="229"/>
        <v>20181IBCLS2LEAVE SHARE - DONATED - M1</v>
      </c>
      <c r="L765" t="str">
        <f t="shared" si="230"/>
        <v>20181IBCLS4LEAVE SHARE - DONATED - F1</v>
      </c>
      <c r="M765" s="13">
        <f t="shared" si="231"/>
        <v>0.72489061338737315</v>
      </c>
      <c r="N765" s="13"/>
      <c r="O765" s="19">
        <v>755</v>
      </c>
      <c r="P765">
        <f t="shared" si="232"/>
        <v>3</v>
      </c>
      <c r="Q765">
        <f t="shared" si="233"/>
        <v>496</v>
      </c>
      <c r="R765">
        <f t="shared" si="234"/>
        <v>2</v>
      </c>
      <c r="S765" t="b">
        <f t="shared" si="235"/>
        <v>1</v>
      </c>
      <c r="T765" t="b">
        <f t="shared" si="236"/>
        <v>0</v>
      </c>
      <c r="W765" t="str">
        <f t="shared" si="246"/>
        <v/>
      </c>
      <c r="X765" t="str">
        <f t="shared" si="246"/>
        <v/>
      </c>
      <c r="Y765" t="str">
        <f t="shared" si="246"/>
        <v/>
      </c>
      <c r="Z765" t="str">
        <f t="shared" si="246"/>
        <v>IBCLS2LEAVE SHARE - DONATED - M1</v>
      </c>
      <c r="AA765" t="str">
        <f t="shared" si="246"/>
        <v/>
      </c>
      <c r="AC765" t="str">
        <f t="shared" si="247"/>
        <v/>
      </c>
      <c r="AD765" t="str">
        <f t="shared" si="247"/>
        <v/>
      </c>
      <c r="AE765" t="str">
        <f t="shared" si="247"/>
        <v/>
      </c>
      <c r="AF765" t="str">
        <f t="shared" si="247"/>
        <v>IBCLS4LEAVE SHARE - DONATED - F1</v>
      </c>
      <c r="AG765" t="str">
        <f t="shared" si="247"/>
        <v/>
      </c>
      <c r="AI765">
        <f t="shared" si="237"/>
        <v>1</v>
      </c>
      <c r="AJ765">
        <f t="shared" si="238"/>
        <v>496</v>
      </c>
      <c r="AK765" t="str">
        <f t="shared" si="239"/>
        <v>20181IBCLS2LEAVE SHARE - DONATED - M1</v>
      </c>
      <c r="AL765" t="str">
        <f t="shared" si="240"/>
        <v>LEAVE SHARE - DONATED - M1</v>
      </c>
      <c r="AM765" t="str">
        <f t="shared" si="241"/>
        <v>20181IBCLS4LEAVE SHARE - DONATED - F1</v>
      </c>
      <c r="AN765" t="str">
        <f t="shared" si="242"/>
        <v>LEAVE SHARE - DONATED - F1</v>
      </c>
      <c r="AO765" s="13">
        <f t="shared" si="243"/>
        <v>0.72489061338737315</v>
      </c>
      <c r="AP765">
        <f t="shared" si="244"/>
        <v>1</v>
      </c>
      <c r="AQ765" t="str">
        <f t="shared" si="245"/>
        <v>IBCLS2LEAVE SHARE - DONATED - M1IBCLS4LEAVE SHARE - DONATED - F1</v>
      </c>
    </row>
    <row r="766" spans="1:43" x14ac:dyDescent="0.35">
      <c r="A766" s="18" t="s">
        <v>1837</v>
      </c>
      <c r="B766" t="s">
        <v>98</v>
      </c>
      <c r="C766" t="s">
        <v>99</v>
      </c>
      <c r="D766" s="18" t="s">
        <v>1837</v>
      </c>
      <c r="E766" t="s">
        <v>106</v>
      </c>
      <c r="F766" t="s">
        <v>107</v>
      </c>
      <c r="G766" s="13">
        <v>0.72489061338737315</v>
      </c>
      <c r="I766">
        <v>20181</v>
      </c>
      <c r="J766" t="str">
        <f t="shared" si="228"/>
        <v>20181IBCLS2LEAVE SHARE - DONATED - M120181IBCLS6LEAVE SHARE - DONATED - M2</v>
      </c>
      <c r="K766" t="str">
        <f t="shared" si="229"/>
        <v>20181IBCLS2LEAVE SHARE - DONATED - M1</v>
      </c>
      <c r="L766" t="str">
        <f t="shared" si="230"/>
        <v>20181IBCLS6LEAVE SHARE - DONATED - M2</v>
      </c>
      <c r="M766" s="13">
        <f t="shared" si="231"/>
        <v>0.72489061338737315</v>
      </c>
      <c r="N766" s="13"/>
      <c r="O766" s="19">
        <v>756</v>
      </c>
      <c r="P766">
        <f t="shared" si="232"/>
        <v>3</v>
      </c>
      <c r="Q766">
        <f t="shared" si="233"/>
        <v>496</v>
      </c>
      <c r="R766">
        <f t="shared" si="234"/>
        <v>3</v>
      </c>
      <c r="S766" t="b">
        <f t="shared" si="235"/>
        <v>1</v>
      </c>
      <c r="T766" t="b">
        <f t="shared" si="236"/>
        <v>0</v>
      </c>
      <c r="W766" t="str">
        <f t="shared" si="246"/>
        <v/>
      </c>
      <c r="X766" t="str">
        <f t="shared" si="246"/>
        <v/>
      </c>
      <c r="Y766" t="str">
        <f t="shared" si="246"/>
        <v/>
      </c>
      <c r="Z766" t="str">
        <f t="shared" si="246"/>
        <v>IBCLS2LEAVE SHARE - DONATED - M1</v>
      </c>
      <c r="AA766" t="str">
        <f t="shared" si="246"/>
        <v/>
      </c>
      <c r="AC766" t="str">
        <f t="shared" si="247"/>
        <v/>
      </c>
      <c r="AD766" t="str">
        <f t="shared" si="247"/>
        <v/>
      </c>
      <c r="AE766" t="str">
        <f t="shared" si="247"/>
        <v/>
      </c>
      <c r="AF766" t="str">
        <f t="shared" si="247"/>
        <v>IBCLS6LEAVE SHARE - DONATED - M2</v>
      </c>
      <c r="AG766" t="str">
        <f t="shared" si="247"/>
        <v/>
      </c>
      <c r="AI766">
        <f t="shared" si="237"/>
        <v>1</v>
      </c>
      <c r="AJ766">
        <f t="shared" si="238"/>
        <v>496</v>
      </c>
      <c r="AK766" t="str">
        <f t="shared" si="239"/>
        <v>20181IBCLS2LEAVE SHARE - DONATED - M1</v>
      </c>
      <c r="AL766" t="str">
        <f t="shared" si="240"/>
        <v>LEAVE SHARE - DONATED - M1</v>
      </c>
      <c r="AM766" t="str">
        <f t="shared" si="241"/>
        <v>20181IBCLS6LEAVE SHARE - DONATED - M2</v>
      </c>
      <c r="AN766" t="str">
        <f t="shared" si="242"/>
        <v>LEAVE SHARE - DONATED - M2</v>
      </c>
      <c r="AO766" s="13">
        <f t="shared" si="243"/>
        <v>0.72489061338737315</v>
      </c>
      <c r="AP766">
        <f t="shared" si="244"/>
        <v>1</v>
      </c>
      <c r="AQ766" t="str">
        <f t="shared" si="245"/>
        <v>IBCLS2LEAVE SHARE - DONATED - M1IBCLS6LEAVE SHARE - DONATED - M2</v>
      </c>
    </row>
    <row r="767" spans="1:43" x14ac:dyDescent="0.35">
      <c r="A767" s="18" t="s">
        <v>1837</v>
      </c>
      <c r="B767" t="s">
        <v>100</v>
      </c>
      <c r="C767" t="s">
        <v>101</v>
      </c>
      <c r="D767" s="18" t="s">
        <v>1837</v>
      </c>
      <c r="E767" t="s">
        <v>102</v>
      </c>
      <c r="F767" t="s">
        <v>103</v>
      </c>
      <c r="G767" s="13">
        <v>0.81913034764511794</v>
      </c>
      <c r="I767">
        <v>20181</v>
      </c>
      <c r="J767" t="str">
        <f t="shared" si="228"/>
        <v>20181IBCLS3LEAVE SHARE - USED - F120181IBCLS4LEAVE SHARE - DONATED - F1</v>
      </c>
      <c r="K767" t="str">
        <f t="shared" si="229"/>
        <v>20181IBCLS3LEAVE SHARE - USED - F1</v>
      </c>
      <c r="L767" t="str">
        <f t="shared" si="230"/>
        <v>20181IBCLS4LEAVE SHARE - DONATED - F1</v>
      </c>
      <c r="M767" s="13">
        <f t="shared" si="231"/>
        <v>0.81913034764511794</v>
      </c>
      <c r="N767" s="13"/>
      <c r="O767" s="19">
        <v>757</v>
      </c>
      <c r="P767">
        <f t="shared" si="232"/>
        <v>3</v>
      </c>
      <c r="Q767">
        <f t="shared" si="233"/>
        <v>497</v>
      </c>
      <c r="R767">
        <f t="shared" si="234"/>
        <v>1</v>
      </c>
      <c r="S767" t="b">
        <f t="shared" si="235"/>
        <v>1</v>
      </c>
      <c r="T767" t="b">
        <f t="shared" si="236"/>
        <v>0</v>
      </c>
      <c r="W767" t="str">
        <f t="shared" si="246"/>
        <v/>
      </c>
      <c r="X767" t="str">
        <f t="shared" si="246"/>
        <v/>
      </c>
      <c r="Y767" t="str">
        <f t="shared" si="246"/>
        <v/>
      </c>
      <c r="Z767" t="str">
        <f t="shared" si="246"/>
        <v>IBCLS3LEAVE SHARE - USED - F1</v>
      </c>
      <c r="AA767" t="str">
        <f t="shared" si="246"/>
        <v/>
      </c>
      <c r="AC767" t="str">
        <f t="shared" si="247"/>
        <v/>
      </c>
      <c r="AD767" t="str">
        <f t="shared" si="247"/>
        <v/>
      </c>
      <c r="AE767" t="str">
        <f t="shared" si="247"/>
        <v/>
      </c>
      <c r="AF767" t="str">
        <f t="shared" si="247"/>
        <v>IBCLS4LEAVE SHARE - DONATED - F1</v>
      </c>
      <c r="AG767" t="str">
        <f t="shared" si="247"/>
        <v/>
      </c>
      <c r="AI767">
        <f t="shared" si="237"/>
        <v>1</v>
      </c>
      <c r="AJ767">
        <f t="shared" si="238"/>
        <v>497</v>
      </c>
      <c r="AK767" t="str">
        <f t="shared" si="239"/>
        <v>20181IBCLS3LEAVE SHARE - USED - F1</v>
      </c>
      <c r="AL767" t="str">
        <f t="shared" si="240"/>
        <v>LEAVE SHARE - USED - F1</v>
      </c>
      <c r="AM767" t="str">
        <f t="shared" si="241"/>
        <v>20181IBCLS4LEAVE SHARE - DONATED - F1</v>
      </c>
      <c r="AN767" t="str">
        <f t="shared" si="242"/>
        <v>LEAVE SHARE - DONATED - F1</v>
      </c>
      <c r="AO767" s="13">
        <f t="shared" si="243"/>
        <v>0.81913034764511794</v>
      </c>
      <c r="AP767">
        <f t="shared" si="244"/>
        <v>1</v>
      </c>
      <c r="AQ767" t="str">
        <f t="shared" si="245"/>
        <v>IBCLS3LEAVE SHARE - USED - F1IBCLS4LEAVE SHARE - DONATED - F1</v>
      </c>
    </row>
    <row r="768" spans="1:43" x14ac:dyDescent="0.35">
      <c r="A768" s="18" t="s">
        <v>1837</v>
      </c>
      <c r="B768" t="s">
        <v>100</v>
      </c>
      <c r="C768" t="s">
        <v>101</v>
      </c>
      <c r="D768" s="18" t="s">
        <v>1837</v>
      </c>
      <c r="E768" t="s">
        <v>116</v>
      </c>
      <c r="F768" t="s">
        <v>117</v>
      </c>
      <c r="G768" s="13">
        <v>0.81422847411127341</v>
      </c>
      <c r="I768">
        <v>20181</v>
      </c>
      <c r="J768" t="str">
        <f t="shared" si="228"/>
        <v>20181IBCLS3LEAVE SHARE - USED - F120181IBCLSELEAVE SHARE RETURNED - F1</v>
      </c>
      <c r="K768" t="str">
        <f t="shared" si="229"/>
        <v>20181IBCLS3LEAVE SHARE - USED - F1</v>
      </c>
      <c r="L768" t="str">
        <f t="shared" si="230"/>
        <v>20181IBCLSELEAVE SHARE RETURNED - F1</v>
      </c>
      <c r="M768" s="13">
        <f t="shared" si="231"/>
        <v>0.81422847411127341</v>
      </c>
      <c r="N768" s="13"/>
      <c r="O768" s="19">
        <v>758</v>
      </c>
      <c r="P768">
        <f t="shared" si="232"/>
        <v>3</v>
      </c>
      <c r="Q768">
        <f t="shared" si="233"/>
        <v>497</v>
      </c>
      <c r="R768">
        <f t="shared" si="234"/>
        <v>2</v>
      </c>
      <c r="S768" t="b">
        <f t="shared" si="235"/>
        <v>1</v>
      </c>
      <c r="T768" t="b">
        <f t="shared" si="236"/>
        <v>0</v>
      </c>
      <c r="W768" t="str">
        <f t="shared" si="246"/>
        <v/>
      </c>
      <c r="X768" t="str">
        <f t="shared" si="246"/>
        <v/>
      </c>
      <c r="Y768" t="str">
        <f t="shared" si="246"/>
        <v/>
      </c>
      <c r="Z768" t="str">
        <f t="shared" si="246"/>
        <v>IBCLS3LEAVE SHARE - USED - F1</v>
      </c>
      <c r="AA768" t="str">
        <f t="shared" si="246"/>
        <v/>
      </c>
      <c r="AC768" t="str">
        <f t="shared" si="247"/>
        <v/>
      </c>
      <c r="AD768" t="str">
        <f t="shared" si="247"/>
        <v/>
      </c>
      <c r="AE768" t="str">
        <f t="shared" si="247"/>
        <v/>
      </c>
      <c r="AF768" t="str">
        <f t="shared" si="247"/>
        <v>IBCLSELEAVE SHARE RETURNED - F1</v>
      </c>
      <c r="AG768" t="str">
        <f t="shared" si="247"/>
        <v/>
      </c>
      <c r="AI768">
        <f t="shared" si="237"/>
        <v>1</v>
      </c>
      <c r="AJ768">
        <f t="shared" si="238"/>
        <v>497</v>
      </c>
      <c r="AK768" t="str">
        <f t="shared" si="239"/>
        <v>20181IBCLS3LEAVE SHARE - USED - F1</v>
      </c>
      <c r="AL768" t="str">
        <f t="shared" si="240"/>
        <v>LEAVE SHARE - USED - F1</v>
      </c>
      <c r="AM768" t="str">
        <f t="shared" si="241"/>
        <v>20181IBCLSELEAVE SHARE RETURNED - F1</v>
      </c>
      <c r="AN768" t="str">
        <f t="shared" si="242"/>
        <v>LEAVE SHARE RETURNED - F1</v>
      </c>
      <c r="AO768" s="13">
        <f t="shared" si="243"/>
        <v>0.81422847411127341</v>
      </c>
      <c r="AP768">
        <f t="shared" si="244"/>
        <v>1</v>
      </c>
      <c r="AQ768" t="str">
        <f t="shared" si="245"/>
        <v>IBCLS3LEAVE SHARE - USED - F1IBCLSELEAVE SHARE RETURNED - F1</v>
      </c>
    </row>
    <row r="769" spans="1:43" x14ac:dyDescent="0.35">
      <c r="A769" s="18" t="s">
        <v>1837</v>
      </c>
      <c r="B769" t="s">
        <v>100</v>
      </c>
      <c r="C769" t="s">
        <v>101</v>
      </c>
      <c r="D769" s="18" t="s">
        <v>1837</v>
      </c>
      <c r="E769" t="s">
        <v>128</v>
      </c>
      <c r="F769" t="s">
        <v>129</v>
      </c>
      <c r="G769" s="13">
        <v>0.77675244371896246</v>
      </c>
      <c r="I769">
        <v>20181</v>
      </c>
      <c r="J769" t="str">
        <f t="shared" si="228"/>
        <v>20181IBCLS3LEAVE SHARE - USED - F120181IBCLSLLV SHARE OCC F1 FOR FMLA ADOPT-USED</v>
      </c>
      <c r="K769" t="str">
        <f t="shared" si="229"/>
        <v>20181IBCLS3LEAVE SHARE - USED - F1</v>
      </c>
      <c r="L769" t="str">
        <f t="shared" si="230"/>
        <v>20181IBCLSLLV SHARE OCC F1 FOR FMLA ADOPT-USED</v>
      </c>
      <c r="M769" s="13">
        <f t="shared" si="231"/>
        <v>0.77675244371896246</v>
      </c>
      <c r="N769" s="13"/>
      <c r="O769" s="19">
        <v>759</v>
      </c>
      <c r="P769">
        <f t="shared" si="232"/>
        <v>3</v>
      </c>
      <c r="Q769">
        <f t="shared" si="233"/>
        <v>497</v>
      </c>
      <c r="R769">
        <f t="shared" si="234"/>
        <v>3</v>
      </c>
      <c r="S769" t="b">
        <f t="shared" si="235"/>
        <v>1</v>
      </c>
      <c r="T769" t="b">
        <f t="shared" si="236"/>
        <v>0</v>
      </c>
      <c r="W769" t="str">
        <f t="shared" si="246"/>
        <v/>
      </c>
      <c r="X769" t="str">
        <f t="shared" si="246"/>
        <v/>
      </c>
      <c r="Y769" t="str">
        <f t="shared" si="246"/>
        <v/>
      </c>
      <c r="Z769" t="str">
        <f t="shared" si="246"/>
        <v>IBCLS3LEAVE SHARE - USED - F1</v>
      </c>
      <c r="AA769" t="str">
        <f t="shared" si="246"/>
        <v/>
      </c>
      <c r="AC769" t="str">
        <f t="shared" si="247"/>
        <v/>
      </c>
      <c r="AD769" t="str">
        <f t="shared" si="247"/>
        <v/>
      </c>
      <c r="AE769" t="str">
        <f t="shared" si="247"/>
        <v/>
      </c>
      <c r="AF769" t="str">
        <f t="shared" si="247"/>
        <v>IBCLSLLV SHARE OCC F1 FOR FMLA ADOPT-USED</v>
      </c>
      <c r="AG769" t="str">
        <f t="shared" si="247"/>
        <v/>
      </c>
      <c r="AI769">
        <f t="shared" si="237"/>
        <v>1</v>
      </c>
      <c r="AJ769">
        <f t="shared" si="238"/>
        <v>497</v>
      </c>
      <c r="AK769" t="str">
        <f t="shared" si="239"/>
        <v>20181IBCLS3LEAVE SHARE - USED - F1</v>
      </c>
      <c r="AL769" t="str">
        <f t="shared" si="240"/>
        <v>LEAVE SHARE - USED - F1</v>
      </c>
      <c r="AM769" t="str">
        <f t="shared" si="241"/>
        <v>20181IBCLSLLV SHARE OCC F1 FOR FMLA ADOPT-USED</v>
      </c>
      <c r="AN769" t="str">
        <f t="shared" si="242"/>
        <v>LV SHARE OCC F1 FOR FMLA ADOPT-USED</v>
      </c>
      <c r="AO769" s="13">
        <f t="shared" si="243"/>
        <v>0.77675244371896246</v>
      </c>
      <c r="AP769">
        <f t="shared" si="244"/>
        <v>1</v>
      </c>
      <c r="AQ769" t="str">
        <f t="shared" si="245"/>
        <v>IBCLS3LEAVE SHARE - USED - F1IBCLSLLV SHARE OCC F1 FOR FMLA ADOPT-USED</v>
      </c>
    </row>
    <row r="770" spans="1:43" x14ac:dyDescent="0.35">
      <c r="A770" s="18" t="s">
        <v>1837</v>
      </c>
      <c r="B770" t="s">
        <v>102</v>
      </c>
      <c r="C770" t="s">
        <v>103</v>
      </c>
      <c r="D770" s="18" t="s">
        <v>1837</v>
      </c>
      <c r="E770" t="s">
        <v>100</v>
      </c>
      <c r="F770" t="s">
        <v>101</v>
      </c>
      <c r="G770" s="13">
        <v>0.81913034764511794</v>
      </c>
      <c r="I770">
        <v>20181</v>
      </c>
      <c r="J770" t="str">
        <f t="shared" si="228"/>
        <v>20181IBCLS4LEAVE SHARE - DONATED - F120181IBCLS3LEAVE SHARE - USED - F1</v>
      </c>
      <c r="K770" t="str">
        <f t="shared" si="229"/>
        <v>20181IBCLS4LEAVE SHARE - DONATED - F1</v>
      </c>
      <c r="L770" t="str">
        <f t="shared" si="230"/>
        <v>20181IBCLS3LEAVE SHARE - USED - F1</v>
      </c>
      <c r="M770" s="13">
        <f t="shared" si="231"/>
        <v>0.81913034764511794</v>
      </c>
      <c r="N770" s="13"/>
      <c r="O770" s="19">
        <v>760</v>
      </c>
      <c r="P770">
        <f t="shared" si="232"/>
        <v>3</v>
      </c>
      <c r="Q770">
        <f t="shared" si="233"/>
        <v>498</v>
      </c>
      <c r="R770">
        <f t="shared" si="234"/>
        <v>1</v>
      </c>
      <c r="S770" t="b">
        <f t="shared" si="235"/>
        <v>1</v>
      </c>
      <c r="T770" t="b">
        <f t="shared" si="236"/>
        <v>0</v>
      </c>
      <c r="W770" t="str">
        <f t="shared" si="246"/>
        <v/>
      </c>
      <c r="X770" t="str">
        <f t="shared" si="246"/>
        <v/>
      </c>
      <c r="Y770" t="str">
        <f t="shared" si="246"/>
        <v/>
      </c>
      <c r="Z770" t="str">
        <f t="shared" si="246"/>
        <v>IBCLS4LEAVE SHARE - DONATED - F1</v>
      </c>
      <c r="AA770" t="str">
        <f t="shared" si="246"/>
        <v/>
      </c>
      <c r="AC770" t="str">
        <f t="shared" si="247"/>
        <v/>
      </c>
      <c r="AD770" t="str">
        <f t="shared" si="247"/>
        <v/>
      </c>
      <c r="AE770" t="str">
        <f t="shared" si="247"/>
        <v/>
      </c>
      <c r="AF770" t="str">
        <f t="shared" si="247"/>
        <v>IBCLS3LEAVE SHARE - USED - F1</v>
      </c>
      <c r="AG770" t="str">
        <f t="shared" si="247"/>
        <v/>
      </c>
      <c r="AI770">
        <f t="shared" si="237"/>
        <v>1</v>
      </c>
      <c r="AJ770">
        <f t="shared" si="238"/>
        <v>498</v>
      </c>
      <c r="AK770" t="str">
        <f t="shared" si="239"/>
        <v>20181IBCLS4LEAVE SHARE - DONATED - F1</v>
      </c>
      <c r="AL770" t="str">
        <f t="shared" si="240"/>
        <v>LEAVE SHARE - DONATED - F1</v>
      </c>
      <c r="AM770" t="str">
        <f t="shared" si="241"/>
        <v>20181IBCLS3LEAVE SHARE - USED - F1</v>
      </c>
      <c r="AN770" t="str">
        <f t="shared" si="242"/>
        <v>LEAVE SHARE - USED - F1</v>
      </c>
      <c r="AO770" s="13">
        <f t="shared" si="243"/>
        <v>0.81913034764511794</v>
      </c>
      <c r="AP770">
        <f t="shared" si="244"/>
        <v>1</v>
      </c>
      <c r="AQ770" t="str">
        <f t="shared" si="245"/>
        <v>IBCLS4LEAVE SHARE - DONATED - F1IBCLS3LEAVE SHARE - USED - F1</v>
      </c>
    </row>
    <row r="771" spans="1:43" x14ac:dyDescent="0.35">
      <c r="A771" s="18" t="s">
        <v>1837</v>
      </c>
      <c r="B771" t="s">
        <v>102</v>
      </c>
      <c r="C771" t="s">
        <v>103</v>
      </c>
      <c r="D771" s="18" t="s">
        <v>1837</v>
      </c>
      <c r="E771" t="s">
        <v>98</v>
      </c>
      <c r="F771" t="s">
        <v>99</v>
      </c>
      <c r="G771" s="13">
        <v>0.72489061338737315</v>
      </c>
      <c r="I771">
        <v>20181</v>
      </c>
      <c r="J771" t="str">
        <f t="shared" si="228"/>
        <v>20181IBCLS4LEAVE SHARE - DONATED - F120181IBCLS2LEAVE SHARE - DONATED - M1</v>
      </c>
      <c r="K771" t="str">
        <f t="shared" si="229"/>
        <v>20181IBCLS4LEAVE SHARE - DONATED - F1</v>
      </c>
      <c r="L771" t="str">
        <f t="shared" si="230"/>
        <v>20181IBCLS2LEAVE SHARE - DONATED - M1</v>
      </c>
      <c r="M771" s="13">
        <f t="shared" si="231"/>
        <v>0.72489061338737315</v>
      </c>
      <c r="N771" s="13"/>
      <c r="O771" s="19">
        <v>761</v>
      </c>
      <c r="P771">
        <f t="shared" si="232"/>
        <v>3</v>
      </c>
      <c r="Q771">
        <f t="shared" si="233"/>
        <v>498</v>
      </c>
      <c r="R771">
        <f t="shared" si="234"/>
        <v>2</v>
      </c>
      <c r="S771" t="b">
        <f t="shared" si="235"/>
        <v>1</v>
      </c>
      <c r="T771" t="b">
        <f t="shared" si="236"/>
        <v>0</v>
      </c>
      <c r="W771" t="str">
        <f t="shared" si="246"/>
        <v/>
      </c>
      <c r="X771" t="str">
        <f t="shared" si="246"/>
        <v/>
      </c>
      <c r="Y771" t="str">
        <f t="shared" si="246"/>
        <v/>
      </c>
      <c r="Z771" t="str">
        <f t="shared" si="246"/>
        <v>IBCLS4LEAVE SHARE - DONATED - F1</v>
      </c>
      <c r="AA771" t="str">
        <f t="shared" si="246"/>
        <v/>
      </c>
      <c r="AC771" t="str">
        <f t="shared" si="247"/>
        <v/>
      </c>
      <c r="AD771" t="str">
        <f t="shared" si="247"/>
        <v/>
      </c>
      <c r="AE771" t="str">
        <f t="shared" si="247"/>
        <v/>
      </c>
      <c r="AF771" t="str">
        <f t="shared" si="247"/>
        <v>IBCLS2LEAVE SHARE - DONATED - M1</v>
      </c>
      <c r="AG771" t="str">
        <f t="shared" si="247"/>
        <v/>
      </c>
      <c r="AI771">
        <f t="shared" si="237"/>
        <v>1</v>
      </c>
      <c r="AJ771">
        <f t="shared" si="238"/>
        <v>498</v>
      </c>
      <c r="AK771" t="str">
        <f t="shared" si="239"/>
        <v>20181IBCLS4LEAVE SHARE - DONATED - F1</v>
      </c>
      <c r="AL771" t="str">
        <f t="shared" si="240"/>
        <v>LEAVE SHARE - DONATED - F1</v>
      </c>
      <c r="AM771" t="str">
        <f t="shared" si="241"/>
        <v>20181IBCLS2LEAVE SHARE - DONATED - M1</v>
      </c>
      <c r="AN771" t="str">
        <f t="shared" si="242"/>
        <v>LEAVE SHARE - DONATED - M1</v>
      </c>
      <c r="AO771" s="13">
        <f t="shared" si="243"/>
        <v>0.72489061338737315</v>
      </c>
      <c r="AP771">
        <f t="shared" si="244"/>
        <v>1</v>
      </c>
      <c r="AQ771" t="str">
        <f t="shared" si="245"/>
        <v>IBCLS4LEAVE SHARE - DONATED - F1IBCLS2LEAVE SHARE - DONATED - M1</v>
      </c>
    </row>
    <row r="772" spans="1:43" x14ac:dyDescent="0.35">
      <c r="A772" s="18" t="s">
        <v>1837</v>
      </c>
      <c r="B772" t="s">
        <v>102</v>
      </c>
      <c r="C772" t="s">
        <v>103</v>
      </c>
      <c r="D772" s="18" t="s">
        <v>1837</v>
      </c>
      <c r="E772" t="s">
        <v>106</v>
      </c>
      <c r="F772" t="s">
        <v>107</v>
      </c>
      <c r="G772" s="13">
        <v>0.72489061338737315</v>
      </c>
      <c r="I772">
        <v>20181</v>
      </c>
      <c r="J772" t="str">
        <f t="shared" si="228"/>
        <v>20181IBCLS4LEAVE SHARE - DONATED - F120181IBCLS6LEAVE SHARE - DONATED - M2</v>
      </c>
      <c r="K772" t="str">
        <f t="shared" si="229"/>
        <v>20181IBCLS4LEAVE SHARE - DONATED - F1</v>
      </c>
      <c r="L772" t="str">
        <f t="shared" si="230"/>
        <v>20181IBCLS6LEAVE SHARE - DONATED - M2</v>
      </c>
      <c r="M772" s="13">
        <f t="shared" si="231"/>
        <v>0.72489061338737315</v>
      </c>
      <c r="N772" s="13"/>
      <c r="O772" s="19">
        <v>762</v>
      </c>
      <c r="P772">
        <f t="shared" si="232"/>
        <v>3</v>
      </c>
      <c r="Q772">
        <f t="shared" si="233"/>
        <v>498</v>
      </c>
      <c r="R772">
        <f t="shared" si="234"/>
        <v>3</v>
      </c>
      <c r="S772" t="b">
        <f t="shared" si="235"/>
        <v>1</v>
      </c>
      <c r="T772" t="b">
        <f t="shared" si="236"/>
        <v>0</v>
      </c>
      <c r="W772" t="str">
        <f t="shared" si="246"/>
        <v/>
      </c>
      <c r="X772" t="str">
        <f t="shared" si="246"/>
        <v/>
      </c>
      <c r="Y772" t="str">
        <f t="shared" si="246"/>
        <v/>
      </c>
      <c r="Z772" t="str">
        <f t="shared" si="246"/>
        <v>IBCLS4LEAVE SHARE - DONATED - F1</v>
      </c>
      <c r="AA772" t="str">
        <f t="shared" si="246"/>
        <v/>
      </c>
      <c r="AC772" t="str">
        <f t="shared" si="247"/>
        <v/>
      </c>
      <c r="AD772" t="str">
        <f t="shared" si="247"/>
        <v/>
      </c>
      <c r="AE772" t="str">
        <f t="shared" si="247"/>
        <v/>
      </c>
      <c r="AF772" t="str">
        <f t="shared" si="247"/>
        <v>IBCLS6LEAVE SHARE - DONATED - M2</v>
      </c>
      <c r="AG772" t="str">
        <f t="shared" si="247"/>
        <v/>
      </c>
      <c r="AI772">
        <f t="shared" si="237"/>
        <v>1</v>
      </c>
      <c r="AJ772">
        <f t="shared" si="238"/>
        <v>498</v>
      </c>
      <c r="AK772" t="str">
        <f t="shared" si="239"/>
        <v>20181IBCLS4LEAVE SHARE - DONATED - F1</v>
      </c>
      <c r="AL772" t="str">
        <f t="shared" si="240"/>
        <v>LEAVE SHARE - DONATED - F1</v>
      </c>
      <c r="AM772" t="str">
        <f t="shared" si="241"/>
        <v>20181IBCLS6LEAVE SHARE - DONATED - M2</v>
      </c>
      <c r="AN772" t="str">
        <f t="shared" si="242"/>
        <v>LEAVE SHARE - DONATED - M2</v>
      </c>
      <c r="AO772" s="13">
        <f t="shared" si="243"/>
        <v>0.72489061338737315</v>
      </c>
      <c r="AP772">
        <f t="shared" si="244"/>
        <v>1</v>
      </c>
      <c r="AQ772" t="str">
        <f t="shared" si="245"/>
        <v>IBCLS4LEAVE SHARE - DONATED - F1IBCLS6LEAVE SHARE - DONATED - M2</v>
      </c>
    </row>
    <row r="773" spans="1:43" x14ac:dyDescent="0.35">
      <c r="A773" s="18" t="s">
        <v>1837</v>
      </c>
      <c r="B773" t="s">
        <v>104</v>
      </c>
      <c r="C773" t="s">
        <v>105</v>
      </c>
      <c r="D773" s="18" t="s">
        <v>1837</v>
      </c>
      <c r="E773" t="s">
        <v>106</v>
      </c>
      <c r="F773" t="s">
        <v>107</v>
      </c>
      <c r="G773" s="13">
        <v>0.81913034764511794</v>
      </c>
      <c r="I773">
        <v>20181</v>
      </c>
      <c r="J773" t="str">
        <f t="shared" si="228"/>
        <v>20181IBCLS5LEAVE SHARE - USED - M220181IBCLS6LEAVE SHARE - DONATED - M2</v>
      </c>
      <c r="K773" t="str">
        <f t="shared" si="229"/>
        <v>20181IBCLS5LEAVE SHARE - USED - M2</v>
      </c>
      <c r="L773" t="str">
        <f t="shared" si="230"/>
        <v>20181IBCLS6LEAVE SHARE - DONATED - M2</v>
      </c>
      <c r="M773" s="13">
        <f t="shared" si="231"/>
        <v>0.81913034764511794</v>
      </c>
      <c r="N773" s="13"/>
      <c r="O773" s="19">
        <v>763</v>
      </c>
      <c r="P773">
        <f t="shared" si="232"/>
        <v>3</v>
      </c>
      <c r="Q773">
        <f t="shared" si="233"/>
        <v>499</v>
      </c>
      <c r="R773">
        <f t="shared" si="234"/>
        <v>1</v>
      </c>
      <c r="S773" t="b">
        <f t="shared" si="235"/>
        <v>1</v>
      </c>
      <c r="T773" t="b">
        <f t="shared" si="236"/>
        <v>0</v>
      </c>
      <c r="W773" t="str">
        <f t="shared" si="246"/>
        <v/>
      </c>
      <c r="X773" t="str">
        <f t="shared" si="246"/>
        <v/>
      </c>
      <c r="Y773" t="str">
        <f t="shared" si="246"/>
        <v/>
      </c>
      <c r="Z773" t="str">
        <f t="shared" si="246"/>
        <v>IBCLS5LEAVE SHARE - USED - M2</v>
      </c>
      <c r="AA773" t="str">
        <f t="shared" si="246"/>
        <v/>
      </c>
      <c r="AC773" t="str">
        <f t="shared" si="247"/>
        <v/>
      </c>
      <c r="AD773" t="str">
        <f t="shared" si="247"/>
        <v/>
      </c>
      <c r="AE773" t="str">
        <f t="shared" si="247"/>
        <v/>
      </c>
      <c r="AF773" t="str">
        <f t="shared" si="247"/>
        <v>IBCLS6LEAVE SHARE - DONATED - M2</v>
      </c>
      <c r="AG773" t="str">
        <f t="shared" si="247"/>
        <v/>
      </c>
      <c r="AI773">
        <f t="shared" si="237"/>
        <v>1</v>
      </c>
      <c r="AJ773">
        <f t="shared" si="238"/>
        <v>499</v>
      </c>
      <c r="AK773" t="str">
        <f t="shared" si="239"/>
        <v>20181IBCLS5LEAVE SHARE - USED - M2</v>
      </c>
      <c r="AL773" t="str">
        <f t="shared" si="240"/>
        <v>LEAVE SHARE - USED - M2</v>
      </c>
      <c r="AM773" t="str">
        <f t="shared" si="241"/>
        <v>20181IBCLS6LEAVE SHARE - DONATED - M2</v>
      </c>
      <c r="AN773" t="str">
        <f t="shared" si="242"/>
        <v>LEAVE SHARE - DONATED - M2</v>
      </c>
      <c r="AO773" s="13">
        <f t="shared" si="243"/>
        <v>0.81913034764511794</v>
      </c>
      <c r="AP773">
        <f t="shared" si="244"/>
        <v>1</v>
      </c>
      <c r="AQ773" t="str">
        <f t="shared" si="245"/>
        <v>IBCLS5LEAVE SHARE - USED - M2IBCLS6LEAVE SHARE - DONATED - M2</v>
      </c>
    </row>
    <row r="774" spans="1:43" x14ac:dyDescent="0.35">
      <c r="A774" s="18" t="s">
        <v>1837</v>
      </c>
      <c r="B774" t="s">
        <v>104</v>
      </c>
      <c r="C774" t="s">
        <v>105</v>
      </c>
      <c r="D774" s="18" t="s">
        <v>1837</v>
      </c>
      <c r="E774" t="s">
        <v>126</v>
      </c>
      <c r="F774" t="s">
        <v>127</v>
      </c>
      <c r="G774" s="13">
        <v>0.81422847411127341</v>
      </c>
      <c r="I774">
        <v>20181</v>
      </c>
      <c r="J774" t="str">
        <f t="shared" si="228"/>
        <v>20181IBCLS5LEAVE SHARE - USED - M220181IBCLSKLEAVE SHARE RETURNED - M2</v>
      </c>
      <c r="K774" t="str">
        <f t="shared" si="229"/>
        <v>20181IBCLS5LEAVE SHARE - USED - M2</v>
      </c>
      <c r="L774" t="str">
        <f t="shared" si="230"/>
        <v>20181IBCLSKLEAVE SHARE RETURNED - M2</v>
      </c>
      <c r="M774" s="13">
        <f t="shared" si="231"/>
        <v>0.81422847411127341</v>
      </c>
      <c r="N774" s="13"/>
      <c r="O774" s="19">
        <v>764</v>
      </c>
      <c r="P774">
        <f t="shared" si="232"/>
        <v>3</v>
      </c>
      <c r="Q774">
        <f t="shared" si="233"/>
        <v>499</v>
      </c>
      <c r="R774">
        <f t="shared" si="234"/>
        <v>2</v>
      </c>
      <c r="S774" t="b">
        <f t="shared" si="235"/>
        <v>1</v>
      </c>
      <c r="T774" t="b">
        <f t="shared" si="236"/>
        <v>0</v>
      </c>
      <c r="W774" t="str">
        <f t="shared" si="246"/>
        <v/>
      </c>
      <c r="X774" t="str">
        <f t="shared" si="246"/>
        <v/>
      </c>
      <c r="Y774" t="str">
        <f t="shared" si="246"/>
        <v/>
      </c>
      <c r="Z774" t="str">
        <f t="shared" si="246"/>
        <v>IBCLS5LEAVE SHARE - USED - M2</v>
      </c>
      <c r="AA774" t="str">
        <f t="shared" si="246"/>
        <v/>
      </c>
      <c r="AC774" t="str">
        <f t="shared" si="247"/>
        <v/>
      </c>
      <c r="AD774" t="str">
        <f t="shared" si="247"/>
        <v/>
      </c>
      <c r="AE774" t="str">
        <f t="shared" si="247"/>
        <v/>
      </c>
      <c r="AF774" t="str">
        <f t="shared" si="247"/>
        <v>IBCLSKLEAVE SHARE RETURNED - M2</v>
      </c>
      <c r="AG774" t="str">
        <f t="shared" si="247"/>
        <v/>
      </c>
      <c r="AI774">
        <f t="shared" si="237"/>
        <v>1</v>
      </c>
      <c r="AJ774">
        <f t="shared" si="238"/>
        <v>499</v>
      </c>
      <c r="AK774" t="str">
        <f t="shared" si="239"/>
        <v>20181IBCLS5LEAVE SHARE - USED - M2</v>
      </c>
      <c r="AL774" t="str">
        <f t="shared" si="240"/>
        <v>LEAVE SHARE - USED - M2</v>
      </c>
      <c r="AM774" t="str">
        <f t="shared" si="241"/>
        <v>20181IBCLSKLEAVE SHARE RETURNED - M2</v>
      </c>
      <c r="AN774" t="str">
        <f t="shared" si="242"/>
        <v>LEAVE SHARE RETURNED - M2</v>
      </c>
      <c r="AO774" s="13">
        <f t="shared" si="243"/>
        <v>0.81422847411127341</v>
      </c>
      <c r="AP774">
        <f t="shared" si="244"/>
        <v>1</v>
      </c>
      <c r="AQ774" t="str">
        <f t="shared" si="245"/>
        <v>IBCLS5LEAVE SHARE - USED - M2IBCLSKLEAVE SHARE RETURNED - M2</v>
      </c>
    </row>
    <row r="775" spans="1:43" x14ac:dyDescent="0.35">
      <c r="A775" s="18" t="s">
        <v>1837</v>
      </c>
      <c r="B775" t="s">
        <v>104</v>
      </c>
      <c r="C775" t="s">
        <v>105</v>
      </c>
      <c r="D775" s="18" t="s">
        <v>1837</v>
      </c>
      <c r="E775" t="s">
        <v>114</v>
      </c>
      <c r="F775" t="s">
        <v>115</v>
      </c>
      <c r="G775" s="13">
        <v>0.77675244371896246</v>
      </c>
      <c r="I775">
        <v>20181</v>
      </c>
      <c r="J775" t="str">
        <f t="shared" si="228"/>
        <v>20181IBCLS5LEAVE SHARE - USED - M220181IBCLSDLV SHARE OCC M2 FOR FMLA BIRTH - USED</v>
      </c>
      <c r="K775" t="str">
        <f t="shared" si="229"/>
        <v>20181IBCLS5LEAVE SHARE - USED - M2</v>
      </c>
      <c r="L775" t="str">
        <f t="shared" si="230"/>
        <v>20181IBCLSDLV SHARE OCC M2 FOR FMLA BIRTH - USED</v>
      </c>
      <c r="M775" s="13">
        <f t="shared" si="231"/>
        <v>0.77675244371896246</v>
      </c>
      <c r="N775" s="13"/>
      <c r="O775" s="19">
        <v>765</v>
      </c>
      <c r="P775">
        <f t="shared" si="232"/>
        <v>3</v>
      </c>
      <c r="Q775">
        <f t="shared" si="233"/>
        <v>499</v>
      </c>
      <c r="R775">
        <f t="shared" si="234"/>
        <v>3</v>
      </c>
      <c r="S775" t="b">
        <f t="shared" si="235"/>
        <v>1</v>
      </c>
      <c r="T775" t="b">
        <f t="shared" si="236"/>
        <v>0</v>
      </c>
      <c r="W775" t="str">
        <f t="shared" si="246"/>
        <v/>
      </c>
      <c r="X775" t="str">
        <f t="shared" si="246"/>
        <v/>
      </c>
      <c r="Y775" t="str">
        <f t="shared" si="246"/>
        <v/>
      </c>
      <c r="Z775" t="str">
        <f t="shared" si="246"/>
        <v>IBCLS5LEAVE SHARE - USED - M2</v>
      </c>
      <c r="AA775" t="str">
        <f t="shared" si="246"/>
        <v/>
      </c>
      <c r="AC775" t="str">
        <f t="shared" si="247"/>
        <v/>
      </c>
      <c r="AD775" t="str">
        <f t="shared" si="247"/>
        <v/>
      </c>
      <c r="AE775" t="str">
        <f t="shared" si="247"/>
        <v/>
      </c>
      <c r="AF775" t="str">
        <f t="shared" si="247"/>
        <v>IBCLSDLV SHARE OCC M2 FOR FMLA BIRTH - USED</v>
      </c>
      <c r="AG775" t="str">
        <f t="shared" si="247"/>
        <v/>
      </c>
      <c r="AI775">
        <f t="shared" si="237"/>
        <v>1</v>
      </c>
      <c r="AJ775">
        <f t="shared" si="238"/>
        <v>499</v>
      </c>
      <c r="AK775" t="str">
        <f t="shared" si="239"/>
        <v>20181IBCLS5LEAVE SHARE - USED - M2</v>
      </c>
      <c r="AL775" t="str">
        <f t="shared" si="240"/>
        <v>LEAVE SHARE - USED - M2</v>
      </c>
      <c r="AM775" t="str">
        <f t="shared" si="241"/>
        <v>20181IBCLSDLV SHARE OCC M2 FOR FMLA BIRTH - USED</v>
      </c>
      <c r="AN775" t="str">
        <f t="shared" si="242"/>
        <v>LV SHARE OCC M2 FOR FMLA BIRTH - USED</v>
      </c>
      <c r="AO775" s="13">
        <f t="shared" si="243"/>
        <v>0.77675244371896246</v>
      </c>
      <c r="AP775">
        <f t="shared" si="244"/>
        <v>1</v>
      </c>
      <c r="AQ775" t="str">
        <f t="shared" si="245"/>
        <v>IBCLS5LEAVE SHARE - USED - M2IBCLSDLV SHARE OCC M2 FOR FMLA BIRTH - USED</v>
      </c>
    </row>
    <row r="776" spans="1:43" x14ac:dyDescent="0.35">
      <c r="A776" s="18" t="s">
        <v>1837</v>
      </c>
      <c r="B776" t="s">
        <v>106</v>
      </c>
      <c r="C776" t="s">
        <v>107</v>
      </c>
      <c r="D776" s="18" t="s">
        <v>1837</v>
      </c>
      <c r="E776" t="s">
        <v>104</v>
      </c>
      <c r="F776" t="s">
        <v>105</v>
      </c>
      <c r="G776" s="13">
        <v>0.81913034764511794</v>
      </c>
      <c r="I776">
        <v>20181</v>
      </c>
      <c r="J776" t="str">
        <f t="shared" si="228"/>
        <v>20181IBCLS6LEAVE SHARE - DONATED - M220181IBCLS5LEAVE SHARE - USED - M2</v>
      </c>
      <c r="K776" t="str">
        <f t="shared" si="229"/>
        <v>20181IBCLS6LEAVE SHARE - DONATED - M2</v>
      </c>
      <c r="L776" t="str">
        <f t="shared" si="230"/>
        <v>20181IBCLS5LEAVE SHARE - USED - M2</v>
      </c>
      <c r="M776" s="13">
        <f t="shared" si="231"/>
        <v>0.81913034764511794</v>
      </c>
      <c r="N776" s="13"/>
      <c r="O776" s="19">
        <v>766</v>
      </c>
      <c r="P776">
        <f t="shared" si="232"/>
        <v>3</v>
      </c>
      <c r="Q776">
        <f t="shared" si="233"/>
        <v>500</v>
      </c>
      <c r="R776">
        <f t="shared" si="234"/>
        <v>1</v>
      </c>
      <c r="S776" t="b">
        <f t="shared" si="235"/>
        <v>1</v>
      </c>
      <c r="T776" t="b">
        <f t="shared" si="236"/>
        <v>0</v>
      </c>
      <c r="W776" t="str">
        <f t="shared" si="246"/>
        <v/>
      </c>
      <c r="X776" t="str">
        <f t="shared" si="246"/>
        <v/>
      </c>
      <c r="Y776" t="str">
        <f t="shared" si="246"/>
        <v/>
      </c>
      <c r="Z776" t="str">
        <f t="shared" si="246"/>
        <v>IBCLS6LEAVE SHARE - DONATED - M2</v>
      </c>
      <c r="AA776" t="str">
        <f t="shared" si="246"/>
        <v/>
      </c>
      <c r="AC776" t="str">
        <f t="shared" si="247"/>
        <v/>
      </c>
      <c r="AD776" t="str">
        <f t="shared" si="247"/>
        <v/>
      </c>
      <c r="AE776" t="str">
        <f t="shared" si="247"/>
        <v/>
      </c>
      <c r="AF776" t="str">
        <f t="shared" si="247"/>
        <v>IBCLS5LEAVE SHARE - USED - M2</v>
      </c>
      <c r="AG776" t="str">
        <f t="shared" si="247"/>
        <v/>
      </c>
      <c r="AI776">
        <f t="shared" si="237"/>
        <v>1</v>
      </c>
      <c r="AJ776">
        <f t="shared" si="238"/>
        <v>500</v>
      </c>
      <c r="AK776" t="str">
        <f t="shared" si="239"/>
        <v>20181IBCLS6LEAVE SHARE - DONATED - M2</v>
      </c>
      <c r="AL776" t="str">
        <f t="shared" si="240"/>
        <v>LEAVE SHARE - DONATED - M2</v>
      </c>
      <c r="AM776" t="str">
        <f t="shared" si="241"/>
        <v>20181IBCLS5LEAVE SHARE - USED - M2</v>
      </c>
      <c r="AN776" t="str">
        <f t="shared" si="242"/>
        <v>LEAVE SHARE - USED - M2</v>
      </c>
      <c r="AO776" s="13">
        <f t="shared" si="243"/>
        <v>0.81913034764511794</v>
      </c>
      <c r="AP776">
        <f t="shared" si="244"/>
        <v>1</v>
      </c>
      <c r="AQ776" t="str">
        <f t="shared" si="245"/>
        <v>IBCLS6LEAVE SHARE - DONATED - M2IBCLS5LEAVE SHARE - USED - M2</v>
      </c>
    </row>
    <row r="777" spans="1:43" x14ac:dyDescent="0.35">
      <c r="A777" s="18" t="s">
        <v>1837</v>
      </c>
      <c r="B777" t="s">
        <v>106</v>
      </c>
      <c r="C777" t="s">
        <v>107</v>
      </c>
      <c r="D777" s="18" t="s">
        <v>1837</v>
      </c>
      <c r="E777" t="s">
        <v>98</v>
      </c>
      <c r="F777" t="s">
        <v>99</v>
      </c>
      <c r="G777" s="13">
        <v>0.72489061338737315</v>
      </c>
      <c r="I777">
        <v>20181</v>
      </c>
      <c r="J777" t="str">
        <f t="shared" si="228"/>
        <v>20181IBCLS6LEAVE SHARE - DONATED - M220181IBCLS2LEAVE SHARE - DONATED - M1</v>
      </c>
      <c r="K777" t="str">
        <f t="shared" si="229"/>
        <v>20181IBCLS6LEAVE SHARE - DONATED - M2</v>
      </c>
      <c r="L777" t="str">
        <f t="shared" si="230"/>
        <v>20181IBCLS2LEAVE SHARE - DONATED - M1</v>
      </c>
      <c r="M777" s="13">
        <f t="shared" si="231"/>
        <v>0.72489061338737315</v>
      </c>
      <c r="N777" s="13"/>
      <c r="O777" s="19">
        <v>767</v>
      </c>
      <c r="P777">
        <f t="shared" si="232"/>
        <v>3</v>
      </c>
      <c r="Q777">
        <f t="shared" si="233"/>
        <v>500</v>
      </c>
      <c r="R777">
        <f t="shared" si="234"/>
        <v>2</v>
      </c>
      <c r="S777" t="b">
        <f t="shared" si="235"/>
        <v>1</v>
      </c>
      <c r="T777" t="b">
        <f t="shared" si="236"/>
        <v>0</v>
      </c>
      <c r="W777" t="str">
        <f t="shared" si="246"/>
        <v/>
      </c>
      <c r="X777" t="str">
        <f t="shared" si="246"/>
        <v/>
      </c>
      <c r="Y777" t="str">
        <f t="shared" si="246"/>
        <v/>
      </c>
      <c r="Z777" t="str">
        <f t="shared" si="246"/>
        <v>IBCLS6LEAVE SHARE - DONATED - M2</v>
      </c>
      <c r="AA777" t="str">
        <f t="shared" si="246"/>
        <v/>
      </c>
      <c r="AC777" t="str">
        <f t="shared" si="247"/>
        <v/>
      </c>
      <c r="AD777" t="str">
        <f t="shared" si="247"/>
        <v/>
      </c>
      <c r="AE777" t="str">
        <f t="shared" si="247"/>
        <v/>
      </c>
      <c r="AF777" t="str">
        <f t="shared" si="247"/>
        <v>IBCLS2LEAVE SHARE - DONATED - M1</v>
      </c>
      <c r="AG777" t="str">
        <f t="shared" si="247"/>
        <v/>
      </c>
      <c r="AI777">
        <f t="shared" si="237"/>
        <v>1</v>
      </c>
      <c r="AJ777">
        <f t="shared" si="238"/>
        <v>500</v>
      </c>
      <c r="AK777" t="str">
        <f t="shared" si="239"/>
        <v>20181IBCLS6LEAVE SHARE - DONATED - M2</v>
      </c>
      <c r="AL777" t="str">
        <f t="shared" si="240"/>
        <v>LEAVE SHARE - DONATED - M2</v>
      </c>
      <c r="AM777" t="str">
        <f t="shared" si="241"/>
        <v>20181IBCLS2LEAVE SHARE - DONATED - M1</v>
      </c>
      <c r="AN777" t="str">
        <f t="shared" si="242"/>
        <v>LEAVE SHARE - DONATED - M1</v>
      </c>
      <c r="AO777" s="13">
        <f t="shared" si="243"/>
        <v>0.72489061338737315</v>
      </c>
      <c r="AP777">
        <f t="shared" si="244"/>
        <v>1</v>
      </c>
      <c r="AQ777" t="str">
        <f t="shared" si="245"/>
        <v>IBCLS6LEAVE SHARE - DONATED - M2IBCLS2LEAVE SHARE - DONATED - M1</v>
      </c>
    </row>
    <row r="778" spans="1:43" x14ac:dyDescent="0.35">
      <c r="A778" s="18" t="s">
        <v>1837</v>
      </c>
      <c r="B778" t="s">
        <v>106</v>
      </c>
      <c r="C778" t="s">
        <v>107</v>
      </c>
      <c r="D778" s="18" t="s">
        <v>1837</v>
      </c>
      <c r="E778" t="s">
        <v>102</v>
      </c>
      <c r="F778" t="s">
        <v>103</v>
      </c>
      <c r="G778" s="13">
        <v>0.72489061338737315</v>
      </c>
      <c r="I778">
        <v>20181</v>
      </c>
      <c r="J778" t="str">
        <f t="shared" si="228"/>
        <v>20181IBCLS6LEAVE SHARE - DONATED - M220181IBCLS4LEAVE SHARE - DONATED - F1</v>
      </c>
      <c r="K778" t="str">
        <f t="shared" si="229"/>
        <v>20181IBCLS6LEAVE SHARE - DONATED - M2</v>
      </c>
      <c r="L778" t="str">
        <f t="shared" si="230"/>
        <v>20181IBCLS4LEAVE SHARE - DONATED - F1</v>
      </c>
      <c r="M778" s="13">
        <f t="shared" si="231"/>
        <v>0.72489061338737315</v>
      </c>
      <c r="N778" s="13"/>
      <c r="O778" s="19">
        <v>768</v>
      </c>
      <c r="P778">
        <f t="shared" si="232"/>
        <v>3</v>
      </c>
      <c r="Q778">
        <f t="shared" si="233"/>
        <v>500</v>
      </c>
      <c r="R778">
        <f t="shared" si="234"/>
        <v>3</v>
      </c>
      <c r="S778" t="b">
        <f t="shared" si="235"/>
        <v>1</v>
      </c>
      <c r="T778" t="b">
        <f t="shared" si="236"/>
        <v>0</v>
      </c>
      <c r="W778" t="str">
        <f t="shared" si="246"/>
        <v/>
      </c>
      <c r="X778" t="str">
        <f t="shared" si="246"/>
        <v/>
      </c>
      <c r="Y778" t="str">
        <f t="shared" si="246"/>
        <v/>
      </c>
      <c r="Z778" t="str">
        <f t="shared" si="246"/>
        <v>IBCLS6LEAVE SHARE - DONATED - M2</v>
      </c>
      <c r="AA778" t="str">
        <f t="shared" si="246"/>
        <v/>
      </c>
      <c r="AC778" t="str">
        <f t="shared" si="247"/>
        <v/>
      </c>
      <c r="AD778" t="str">
        <f t="shared" si="247"/>
        <v/>
      </c>
      <c r="AE778" t="str">
        <f t="shared" si="247"/>
        <v/>
      </c>
      <c r="AF778" t="str">
        <f t="shared" si="247"/>
        <v>IBCLS4LEAVE SHARE - DONATED - F1</v>
      </c>
      <c r="AG778" t="str">
        <f t="shared" si="247"/>
        <v/>
      </c>
      <c r="AI778">
        <f t="shared" si="237"/>
        <v>1</v>
      </c>
      <c r="AJ778">
        <f t="shared" si="238"/>
        <v>500</v>
      </c>
      <c r="AK778" t="str">
        <f t="shared" si="239"/>
        <v>20181IBCLS6LEAVE SHARE - DONATED - M2</v>
      </c>
      <c r="AL778" t="str">
        <f t="shared" si="240"/>
        <v>LEAVE SHARE - DONATED - M2</v>
      </c>
      <c r="AM778" t="str">
        <f t="shared" si="241"/>
        <v>20181IBCLS4LEAVE SHARE - DONATED - F1</v>
      </c>
      <c r="AN778" t="str">
        <f t="shared" si="242"/>
        <v>LEAVE SHARE - DONATED - F1</v>
      </c>
      <c r="AO778" s="13">
        <f t="shared" si="243"/>
        <v>0.72489061338737315</v>
      </c>
      <c r="AP778">
        <f t="shared" si="244"/>
        <v>1</v>
      </c>
      <c r="AQ778" t="str">
        <f t="shared" si="245"/>
        <v>IBCLS6LEAVE SHARE - DONATED - M2IBCLS4LEAVE SHARE - DONATED - F1</v>
      </c>
    </row>
    <row r="779" spans="1:43" x14ac:dyDescent="0.35">
      <c r="A779" s="18" t="s">
        <v>1837</v>
      </c>
      <c r="B779" t="s">
        <v>108</v>
      </c>
      <c r="C779" t="s">
        <v>109</v>
      </c>
      <c r="D779" s="18" t="s">
        <v>1837</v>
      </c>
      <c r="E779" t="s">
        <v>110</v>
      </c>
      <c r="F779" t="s">
        <v>111</v>
      </c>
      <c r="G779" s="13">
        <v>0.81913034764511794</v>
      </c>
      <c r="I779">
        <v>20181</v>
      </c>
      <c r="J779" t="str">
        <f t="shared" si="228"/>
        <v>20181IBCLS7LEAVE SHARE - USED - F220181IBCLS8LEAVE SHARE - DONATED - F2</v>
      </c>
      <c r="K779" t="str">
        <f t="shared" si="229"/>
        <v>20181IBCLS7LEAVE SHARE - USED - F2</v>
      </c>
      <c r="L779" t="str">
        <f t="shared" si="230"/>
        <v>20181IBCLS8LEAVE SHARE - DONATED - F2</v>
      </c>
      <c r="M779" s="13">
        <f t="shared" si="231"/>
        <v>0.81913034764511794</v>
      </c>
      <c r="N779" s="13"/>
      <c r="O779" s="19">
        <v>769</v>
      </c>
      <c r="P779">
        <f t="shared" si="232"/>
        <v>3</v>
      </c>
      <c r="Q779">
        <f t="shared" si="233"/>
        <v>501</v>
      </c>
      <c r="R779">
        <f t="shared" si="234"/>
        <v>1</v>
      </c>
      <c r="S779" t="b">
        <f t="shared" si="235"/>
        <v>1</v>
      </c>
      <c r="T779" t="b">
        <f t="shared" si="236"/>
        <v>0</v>
      </c>
      <c r="W779" t="str">
        <f t="shared" si="246"/>
        <v/>
      </c>
      <c r="X779" t="str">
        <f t="shared" si="246"/>
        <v/>
      </c>
      <c r="Y779" t="str">
        <f t="shared" si="246"/>
        <v/>
      </c>
      <c r="Z779" t="str">
        <f t="shared" si="246"/>
        <v>IBCLS7LEAVE SHARE - USED - F2</v>
      </c>
      <c r="AA779" t="str">
        <f t="shared" si="246"/>
        <v/>
      </c>
      <c r="AC779" t="str">
        <f t="shared" si="247"/>
        <v/>
      </c>
      <c r="AD779" t="str">
        <f t="shared" si="247"/>
        <v/>
      </c>
      <c r="AE779" t="str">
        <f t="shared" si="247"/>
        <v/>
      </c>
      <c r="AF779" t="str">
        <f t="shared" si="247"/>
        <v>IBCLS8LEAVE SHARE - DONATED - F2</v>
      </c>
      <c r="AG779" t="str">
        <f t="shared" si="247"/>
        <v/>
      </c>
      <c r="AI779">
        <f t="shared" si="237"/>
        <v>1</v>
      </c>
      <c r="AJ779">
        <f t="shared" si="238"/>
        <v>501</v>
      </c>
      <c r="AK779" t="str">
        <f t="shared" si="239"/>
        <v>20181IBCLS7LEAVE SHARE - USED - F2</v>
      </c>
      <c r="AL779" t="str">
        <f t="shared" si="240"/>
        <v>LEAVE SHARE - USED - F2</v>
      </c>
      <c r="AM779" t="str">
        <f t="shared" si="241"/>
        <v>20181IBCLS8LEAVE SHARE - DONATED - F2</v>
      </c>
      <c r="AN779" t="str">
        <f t="shared" si="242"/>
        <v>LEAVE SHARE - DONATED - F2</v>
      </c>
      <c r="AO779" s="13">
        <f t="shared" si="243"/>
        <v>0.81913034764511794</v>
      </c>
      <c r="AP779">
        <f t="shared" si="244"/>
        <v>1</v>
      </c>
      <c r="AQ779" t="str">
        <f t="shared" si="245"/>
        <v>IBCLS7LEAVE SHARE - USED - F2IBCLS8LEAVE SHARE - DONATED - F2</v>
      </c>
    </row>
    <row r="780" spans="1:43" x14ac:dyDescent="0.35">
      <c r="A780" s="18" t="s">
        <v>1837</v>
      </c>
      <c r="B780" t="s">
        <v>108</v>
      </c>
      <c r="C780" t="s">
        <v>109</v>
      </c>
      <c r="D780" s="18" t="s">
        <v>1837</v>
      </c>
      <c r="E780" t="s">
        <v>124</v>
      </c>
      <c r="F780" t="s">
        <v>125</v>
      </c>
      <c r="G780" s="13">
        <v>0.81422847411127341</v>
      </c>
      <c r="I780">
        <v>20181</v>
      </c>
      <c r="J780" t="str">
        <f t="shared" ref="J780:J843" si="248">K780&amp;L780</f>
        <v>20181IBCLS7LEAVE SHARE - USED - F220181IBCLSJLEAVE SHARE RETURNED - F2</v>
      </c>
      <c r="K780" t="str">
        <f t="shared" ref="K780:K843" si="249">I780&amp;A780&amp;B780&amp;C780</f>
        <v>20181IBCLS7LEAVE SHARE - USED - F2</v>
      </c>
      <c r="L780" t="str">
        <f t="shared" ref="L780:L843" si="250">I780&amp;D780&amp;E780&amp;F780</f>
        <v>20181IBCLSJLEAVE SHARE RETURNED - F2</v>
      </c>
      <c r="M780" s="13">
        <f t="shared" ref="M780:M843" si="251">G780</f>
        <v>0.81422847411127341</v>
      </c>
      <c r="N780" s="13"/>
      <c r="O780" s="19">
        <v>770</v>
      </c>
      <c r="P780">
        <f t="shared" ref="P780:P843" si="252">COUNTIF(C$11:C$2269, C780)</f>
        <v>3</v>
      </c>
      <c r="Q780">
        <f t="shared" ref="Q780:Q843" si="253">IF(ROW()=11,1,IF(R779+1=R780,Q779,Q779+1))</f>
        <v>501</v>
      </c>
      <c r="R780">
        <f t="shared" ref="R780:R843" si="254">IF(C780=C779, R779+1, 1)</f>
        <v>2</v>
      </c>
      <c r="S780" t="b">
        <f t="shared" ref="S780:S843" si="255">A780=D780</f>
        <v>1</v>
      </c>
      <c r="T780" t="b">
        <f t="shared" ref="T780:T843" si="256">A780&amp;B780&amp;C780=D780&amp;E780&amp;F780</f>
        <v>0</v>
      </c>
      <c r="W780" t="str">
        <f t="shared" si="246"/>
        <v/>
      </c>
      <c r="X780" t="str">
        <f t="shared" si="246"/>
        <v/>
      </c>
      <c r="Y780" t="str">
        <f t="shared" si="246"/>
        <v/>
      </c>
      <c r="Z780" t="str">
        <f t="shared" si="246"/>
        <v>IBCLS7LEAVE SHARE - USED - F2</v>
      </c>
      <c r="AA780" t="str">
        <f t="shared" si="246"/>
        <v/>
      </c>
      <c r="AC780" t="str">
        <f t="shared" si="247"/>
        <v/>
      </c>
      <c r="AD780" t="str">
        <f t="shared" si="247"/>
        <v/>
      </c>
      <c r="AE780" t="str">
        <f t="shared" si="247"/>
        <v/>
      </c>
      <c r="AF780" t="str">
        <f t="shared" si="247"/>
        <v>IBCLSJLEAVE SHARE RETURNED - F2</v>
      </c>
      <c r="AG780" t="str">
        <f t="shared" si="247"/>
        <v/>
      </c>
      <c r="AI780">
        <f t="shared" ref="AI780:AI843" si="257">COUNTIF(AQ780:AQ3038, AQ780)</f>
        <v>1</v>
      </c>
      <c r="AJ780">
        <f t="shared" ref="AJ780:AJ843" si="258">Q780</f>
        <v>501</v>
      </c>
      <c r="AK780" t="str">
        <f t="shared" ref="AK780:AK843" si="259">K780</f>
        <v>20181IBCLS7LEAVE SHARE - USED - F2</v>
      </c>
      <c r="AL780" t="str">
        <f t="shared" ref="AL780:AL843" si="260">C780</f>
        <v>LEAVE SHARE - USED - F2</v>
      </c>
      <c r="AM780" t="str">
        <f t="shared" ref="AM780:AM843" si="261">L780</f>
        <v>20181IBCLSJLEAVE SHARE RETURNED - F2</v>
      </c>
      <c r="AN780" t="str">
        <f t="shared" ref="AN780:AN843" si="262">IF(F780="", "", F780)</f>
        <v>LEAVE SHARE RETURNED - F2</v>
      </c>
      <c r="AO780" s="13">
        <f t="shared" ref="AO780:AO843" si="263">M780</f>
        <v>0.81422847411127341</v>
      </c>
      <c r="AP780">
        <f t="shared" ref="AP780:AP843" si="264">COUNTIF(AQ$11:AQ$2269, AQ780)</f>
        <v>1</v>
      </c>
      <c r="AQ780" t="str">
        <f t="shared" ref="AQ780:AQ843" si="265">W780&amp;AC780&amp;X780&amp;AD780&amp;Y780&amp;AE780&amp;Z780&amp;AF780&amp;AA780&amp;AG780</f>
        <v>IBCLS7LEAVE SHARE - USED - F2IBCLSJLEAVE SHARE RETURNED - F2</v>
      </c>
    </row>
    <row r="781" spans="1:43" x14ac:dyDescent="0.35">
      <c r="A781" s="18" t="s">
        <v>1837</v>
      </c>
      <c r="B781" t="s">
        <v>108</v>
      </c>
      <c r="C781" t="s">
        <v>109</v>
      </c>
      <c r="D781" s="18" t="s">
        <v>1837</v>
      </c>
      <c r="E781" t="s">
        <v>132</v>
      </c>
      <c r="F781" t="s">
        <v>133</v>
      </c>
      <c r="G781" s="13">
        <v>0.77675244371896246</v>
      </c>
      <c r="I781">
        <v>20181</v>
      </c>
      <c r="J781" t="str">
        <f t="shared" si="248"/>
        <v>20181IBCLS7LEAVE SHARE - USED - F220181IBCLSNLV SHARE OCC F2 FOR FMLA ADOPT - USED</v>
      </c>
      <c r="K781" t="str">
        <f t="shared" si="249"/>
        <v>20181IBCLS7LEAVE SHARE - USED - F2</v>
      </c>
      <c r="L781" t="str">
        <f t="shared" si="250"/>
        <v>20181IBCLSNLV SHARE OCC F2 FOR FMLA ADOPT - USED</v>
      </c>
      <c r="M781" s="13">
        <f t="shared" si="251"/>
        <v>0.77675244371896246</v>
      </c>
      <c r="N781" s="13"/>
      <c r="O781" s="19">
        <v>771</v>
      </c>
      <c r="P781">
        <f t="shared" si="252"/>
        <v>3</v>
      </c>
      <c r="Q781">
        <f t="shared" si="253"/>
        <v>501</v>
      </c>
      <c r="R781">
        <f t="shared" si="254"/>
        <v>3</v>
      </c>
      <c r="S781" t="b">
        <f t="shared" si="255"/>
        <v>1</v>
      </c>
      <c r="T781" t="b">
        <f t="shared" si="256"/>
        <v>0</v>
      </c>
      <c r="W781" t="str">
        <f t="shared" si="246"/>
        <v/>
      </c>
      <c r="X781" t="str">
        <f t="shared" si="246"/>
        <v/>
      </c>
      <c r="Y781" t="str">
        <f t="shared" si="246"/>
        <v/>
      </c>
      <c r="Z781" t="str">
        <f t="shared" si="246"/>
        <v>IBCLS7LEAVE SHARE - USED - F2</v>
      </c>
      <c r="AA781" t="str">
        <f t="shared" si="246"/>
        <v/>
      </c>
      <c r="AC781" t="str">
        <f t="shared" si="247"/>
        <v/>
      </c>
      <c r="AD781" t="str">
        <f t="shared" si="247"/>
        <v/>
      </c>
      <c r="AE781" t="str">
        <f t="shared" si="247"/>
        <v/>
      </c>
      <c r="AF781" t="str">
        <f t="shared" si="247"/>
        <v>IBCLSNLV SHARE OCC F2 FOR FMLA ADOPT - USED</v>
      </c>
      <c r="AG781" t="str">
        <f t="shared" si="247"/>
        <v/>
      </c>
      <c r="AI781">
        <f t="shared" si="257"/>
        <v>1</v>
      </c>
      <c r="AJ781">
        <f t="shared" si="258"/>
        <v>501</v>
      </c>
      <c r="AK781" t="str">
        <f t="shared" si="259"/>
        <v>20181IBCLS7LEAVE SHARE - USED - F2</v>
      </c>
      <c r="AL781" t="str">
        <f t="shared" si="260"/>
        <v>LEAVE SHARE - USED - F2</v>
      </c>
      <c r="AM781" t="str">
        <f t="shared" si="261"/>
        <v>20181IBCLSNLV SHARE OCC F2 FOR FMLA ADOPT - USED</v>
      </c>
      <c r="AN781" t="str">
        <f t="shared" si="262"/>
        <v>LV SHARE OCC F2 FOR FMLA ADOPT - USED</v>
      </c>
      <c r="AO781" s="13">
        <f t="shared" si="263"/>
        <v>0.77675244371896246</v>
      </c>
      <c r="AP781">
        <f t="shared" si="264"/>
        <v>1</v>
      </c>
      <c r="AQ781" t="str">
        <f t="shared" si="265"/>
        <v>IBCLS7LEAVE SHARE - USED - F2IBCLSNLV SHARE OCC F2 FOR FMLA ADOPT - USED</v>
      </c>
    </row>
    <row r="782" spans="1:43" x14ac:dyDescent="0.35">
      <c r="A782" s="18" t="s">
        <v>1837</v>
      </c>
      <c r="B782" t="s">
        <v>110</v>
      </c>
      <c r="C782" t="s">
        <v>111</v>
      </c>
      <c r="D782" s="18" t="s">
        <v>1837</v>
      </c>
      <c r="E782" t="s">
        <v>108</v>
      </c>
      <c r="F782" t="s">
        <v>109</v>
      </c>
      <c r="G782" s="13">
        <v>0.81913034764511794</v>
      </c>
      <c r="I782">
        <v>20181</v>
      </c>
      <c r="J782" t="str">
        <f t="shared" si="248"/>
        <v>20181IBCLS8LEAVE SHARE - DONATED - F220181IBCLS7LEAVE SHARE - USED - F2</v>
      </c>
      <c r="K782" t="str">
        <f t="shared" si="249"/>
        <v>20181IBCLS8LEAVE SHARE - DONATED - F2</v>
      </c>
      <c r="L782" t="str">
        <f t="shared" si="250"/>
        <v>20181IBCLS7LEAVE SHARE - USED - F2</v>
      </c>
      <c r="M782" s="13">
        <f t="shared" si="251"/>
        <v>0.81913034764511794</v>
      </c>
      <c r="N782" s="13"/>
      <c r="O782" s="19">
        <v>772</v>
      </c>
      <c r="P782">
        <f t="shared" si="252"/>
        <v>3</v>
      </c>
      <c r="Q782">
        <f t="shared" si="253"/>
        <v>502</v>
      </c>
      <c r="R782">
        <f t="shared" si="254"/>
        <v>1</v>
      </c>
      <c r="S782" t="b">
        <f t="shared" si="255"/>
        <v>1</v>
      </c>
      <c r="T782" t="b">
        <f t="shared" si="256"/>
        <v>0</v>
      </c>
      <c r="W782" t="str">
        <f t="shared" si="246"/>
        <v/>
      </c>
      <c r="X782" t="str">
        <f t="shared" si="246"/>
        <v/>
      </c>
      <c r="Y782" t="str">
        <f t="shared" si="246"/>
        <v/>
      </c>
      <c r="Z782" t="str">
        <f t="shared" si="246"/>
        <v>IBCLS8LEAVE SHARE - DONATED - F2</v>
      </c>
      <c r="AA782" t="str">
        <f t="shared" si="246"/>
        <v/>
      </c>
      <c r="AC782" t="str">
        <f t="shared" si="247"/>
        <v/>
      </c>
      <c r="AD782" t="str">
        <f t="shared" si="247"/>
        <v/>
      </c>
      <c r="AE782" t="str">
        <f t="shared" si="247"/>
        <v/>
      </c>
      <c r="AF782" t="str">
        <f t="shared" si="247"/>
        <v>IBCLS7LEAVE SHARE - USED - F2</v>
      </c>
      <c r="AG782" t="str">
        <f t="shared" si="247"/>
        <v/>
      </c>
      <c r="AI782">
        <f t="shared" si="257"/>
        <v>1</v>
      </c>
      <c r="AJ782">
        <f t="shared" si="258"/>
        <v>502</v>
      </c>
      <c r="AK782" t="str">
        <f t="shared" si="259"/>
        <v>20181IBCLS8LEAVE SHARE - DONATED - F2</v>
      </c>
      <c r="AL782" t="str">
        <f t="shared" si="260"/>
        <v>LEAVE SHARE - DONATED - F2</v>
      </c>
      <c r="AM782" t="str">
        <f t="shared" si="261"/>
        <v>20181IBCLS7LEAVE SHARE - USED - F2</v>
      </c>
      <c r="AN782" t="str">
        <f t="shared" si="262"/>
        <v>LEAVE SHARE - USED - F2</v>
      </c>
      <c r="AO782" s="13">
        <f t="shared" si="263"/>
        <v>0.81913034764511794</v>
      </c>
      <c r="AP782">
        <f t="shared" si="264"/>
        <v>1</v>
      </c>
      <c r="AQ782" t="str">
        <f t="shared" si="265"/>
        <v>IBCLS8LEAVE SHARE - DONATED - F2IBCLS7LEAVE SHARE - USED - F2</v>
      </c>
    </row>
    <row r="783" spans="1:43" x14ac:dyDescent="0.35">
      <c r="A783" s="18" t="s">
        <v>1837</v>
      </c>
      <c r="B783" t="s">
        <v>110</v>
      </c>
      <c r="C783" t="s">
        <v>111</v>
      </c>
      <c r="D783" s="18" t="s">
        <v>1837</v>
      </c>
      <c r="E783" t="s">
        <v>98</v>
      </c>
      <c r="F783" t="s">
        <v>99</v>
      </c>
      <c r="G783" s="13">
        <v>0.72489061338737315</v>
      </c>
      <c r="I783">
        <v>20181</v>
      </c>
      <c r="J783" t="str">
        <f t="shared" si="248"/>
        <v>20181IBCLS8LEAVE SHARE - DONATED - F220181IBCLS2LEAVE SHARE - DONATED - M1</v>
      </c>
      <c r="K783" t="str">
        <f t="shared" si="249"/>
        <v>20181IBCLS8LEAVE SHARE - DONATED - F2</v>
      </c>
      <c r="L783" t="str">
        <f t="shared" si="250"/>
        <v>20181IBCLS2LEAVE SHARE - DONATED - M1</v>
      </c>
      <c r="M783" s="13">
        <f t="shared" si="251"/>
        <v>0.72489061338737315</v>
      </c>
      <c r="N783" s="13"/>
      <c r="O783" s="19">
        <v>773</v>
      </c>
      <c r="P783">
        <f t="shared" si="252"/>
        <v>3</v>
      </c>
      <c r="Q783">
        <f t="shared" si="253"/>
        <v>502</v>
      </c>
      <c r="R783">
        <f t="shared" si="254"/>
        <v>2</v>
      </c>
      <c r="S783" t="b">
        <f t="shared" si="255"/>
        <v>1</v>
      </c>
      <c r="T783" t="b">
        <f t="shared" si="256"/>
        <v>0</v>
      </c>
      <c r="W783" t="str">
        <f t="shared" si="246"/>
        <v/>
      </c>
      <c r="X783" t="str">
        <f t="shared" si="246"/>
        <v/>
      </c>
      <c r="Y783" t="str">
        <f t="shared" si="246"/>
        <v/>
      </c>
      <c r="Z783" t="str">
        <f t="shared" si="246"/>
        <v>IBCLS8LEAVE SHARE - DONATED - F2</v>
      </c>
      <c r="AA783" t="str">
        <f t="shared" si="246"/>
        <v/>
      </c>
      <c r="AC783" t="str">
        <f t="shared" si="247"/>
        <v/>
      </c>
      <c r="AD783" t="str">
        <f t="shared" si="247"/>
        <v/>
      </c>
      <c r="AE783" t="str">
        <f t="shared" si="247"/>
        <v/>
      </c>
      <c r="AF783" t="str">
        <f t="shared" si="247"/>
        <v>IBCLS2LEAVE SHARE - DONATED - M1</v>
      </c>
      <c r="AG783" t="str">
        <f t="shared" si="247"/>
        <v/>
      </c>
      <c r="AI783">
        <f t="shared" si="257"/>
        <v>1</v>
      </c>
      <c r="AJ783">
        <f t="shared" si="258"/>
        <v>502</v>
      </c>
      <c r="AK783" t="str">
        <f t="shared" si="259"/>
        <v>20181IBCLS8LEAVE SHARE - DONATED - F2</v>
      </c>
      <c r="AL783" t="str">
        <f t="shared" si="260"/>
        <v>LEAVE SHARE - DONATED - F2</v>
      </c>
      <c r="AM783" t="str">
        <f t="shared" si="261"/>
        <v>20181IBCLS2LEAVE SHARE - DONATED - M1</v>
      </c>
      <c r="AN783" t="str">
        <f t="shared" si="262"/>
        <v>LEAVE SHARE - DONATED - M1</v>
      </c>
      <c r="AO783" s="13">
        <f t="shared" si="263"/>
        <v>0.72489061338737315</v>
      </c>
      <c r="AP783">
        <f t="shared" si="264"/>
        <v>1</v>
      </c>
      <c r="AQ783" t="str">
        <f t="shared" si="265"/>
        <v>IBCLS8LEAVE SHARE - DONATED - F2IBCLS2LEAVE SHARE - DONATED - M1</v>
      </c>
    </row>
    <row r="784" spans="1:43" x14ac:dyDescent="0.35">
      <c r="A784" s="18" t="s">
        <v>1837</v>
      </c>
      <c r="B784" t="s">
        <v>110</v>
      </c>
      <c r="C784" t="s">
        <v>111</v>
      </c>
      <c r="D784" s="18" t="s">
        <v>1837</v>
      </c>
      <c r="E784" t="s">
        <v>102</v>
      </c>
      <c r="F784" t="s">
        <v>103</v>
      </c>
      <c r="G784" s="13">
        <v>0.72489061338737315</v>
      </c>
      <c r="I784">
        <v>20181</v>
      </c>
      <c r="J784" t="str">
        <f t="shared" si="248"/>
        <v>20181IBCLS8LEAVE SHARE - DONATED - F220181IBCLS4LEAVE SHARE - DONATED - F1</v>
      </c>
      <c r="K784" t="str">
        <f t="shared" si="249"/>
        <v>20181IBCLS8LEAVE SHARE - DONATED - F2</v>
      </c>
      <c r="L784" t="str">
        <f t="shared" si="250"/>
        <v>20181IBCLS4LEAVE SHARE - DONATED - F1</v>
      </c>
      <c r="M784" s="13">
        <f t="shared" si="251"/>
        <v>0.72489061338737315</v>
      </c>
      <c r="N784" s="13"/>
      <c r="O784" s="19">
        <v>774</v>
      </c>
      <c r="P784">
        <f t="shared" si="252"/>
        <v>3</v>
      </c>
      <c r="Q784">
        <f t="shared" si="253"/>
        <v>502</v>
      </c>
      <c r="R784">
        <f t="shared" si="254"/>
        <v>3</v>
      </c>
      <c r="S784" t="b">
        <f t="shared" si="255"/>
        <v>1</v>
      </c>
      <c r="T784" t="b">
        <f t="shared" si="256"/>
        <v>0</v>
      </c>
      <c r="W784" t="str">
        <f t="shared" si="246"/>
        <v/>
      </c>
      <c r="X784" t="str">
        <f t="shared" si="246"/>
        <v/>
      </c>
      <c r="Y784" t="str">
        <f t="shared" si="246"/>
        <v/>
      </c>
      <c r="Z784" t="str">
        <f t="shared" si="246"/>
        <v>IBCLS8LEAVE SHARE - DONATED - F2</v>
      </c>
      <c r="AA784" t="str">
        <f t="shared" si="246"/>
        <v/>
      </c>
      <c r="AC784" t="str">
        <f t="shared" si="247"/>
        <v/>
      </c>
      <c r="AD784" t="str">
        <f t="shared" si="247"/>
        <v/>
      </c>
      <c r="AE784" t="str">
        <f t="shared" si="247"/>
        <v/>
      </c>
      <c r="AF784" t="str">
        <f t="shared" si="247"/>
        <v>IBCLS4LEAVE SHARE - DONATED - F1</v>
      </c>
      <c r="AG784" t="str">
        <f t="shared" si="247"/>
        <v/>
      </c>
      <c r="AI784">
        <f t="shared" si="257"/>
        <v>1</v>
      </c>
      <c r="AJ784">
        <f t="shared" si="258"/>
        <v>502</v>
      </c>
      <c r="AK784" t="str">
        <f t="shared" si="259"/>
        <v>20181IBCLS8LEAVE SHARE - DONATED - F2</v>
      </c>
      <c r="AL784" t="str">
        <f t="shared" si="260"/>
        <v>LEAVE SHARE - DONATED - F2</v>
      </c>
      <c r="AM784" t="str">
        <f t="shared" si="261"/>
        <v>20181IBCLS4LEAVE SHARE - DONATED - F1</v>
      </c>
      <c r="AN784" t="str">
        <f t="shared" si="262"/>
        <v>LEAVE SHARE - DONATED - F1</v>
      </c>
      <c r="AO784" s="13">
        <f t="shared" si="263"/>
        <v>0.72489061338737315</v>
      </c>
      <c r="AP784">
        <f t="shared" si="264"/>
        <v>1</v>
      </c>
      <c r="AQ784" t="str">
        <f t="shared" si="265"/>
        <v>IBCLS8LEAVE SHARE - DONATED - F2IBCLS4LEAVE SHARE - DONATED - F1</v>
      </c>
    </row>
    <row r="785" spans="1:43" x14ac:dyDescent="0.35">
      <c r="A785" s="18" t="s">
        <v>1837</v>
      </c>
      <c r="B785" t="s">
        <v>112</v>
      </c>
      <c r="C785" t="s">
        <v>113</v>
      </c>
      <c r="D785" s="18" t="s">
        <v>1837</v>
      </c>
      <c r="E785" t="s">
        <v>114</v>
      </c>
      <c r="F785" t="s">
        <v>115</v>
      </c>
      <c r="G785" s="13">
        <v>0.81044885514529086</v>
      </c>
      <c r="I785">
        <v>20181</v>
      </c>
      <c r="J785" t="str">
        <f t="shared" si="248"/>
        <v>20181IBCLSBLV SHARE OCC M1 FOR FMLA BIRTH - USED20181IBCLSDLV SHARE OCC M2 FOR FMLA BIRTH - USED</v>
      </c>
      <c r="K785" t="str">
        <f t="shared" si="249"/>
        <v>20181IBCLSBLV SHARE OCC M1 FOR FMLA BIRTH - USED</v>
      </c>
      <c r="L785" t="str">
        <f t="shared" si="250"/>
        <v>20181IBCLSDLV SHARE OCC M2 FOR FMLA BIRTH - USED</v>
      </c>
      <c r="M785" s="13">
        <f t="shared" si="251"/>
        <v>0.81044885514529086</v>
      </c>
      <c r="N785" s="13"/>
      <c r="O785" s="19">
        <v>775</v>
      </c>
      <c r="P785">
        <f t="shared" si="252"/>
        <v>3</v>
      </c>
      <c r="Q785">
        <f t="shared" si="253"/>
        <v>503</v>
      </c>
      <c r="R785">
        <f t="shared" si="254"/>
        <v>1</v>
      </c>
      <c r="S785" t="b">
        <f t="shared" si="255"/>
        <v>1</v>
      </c>
      <c r="T785" t="b">
        <f t="shared" si="256"/>
        <v>0</v>
      </c>
      <c r="W785" t="str">
        <f t="shared" si="246"/>
        <v/>
      </c>
      <c r="X785" t="str">
        <f t="shared" si="246"/>
        <v/>
      </c>
      <c r="Y785" t="str">
        <f t="shared" si="246"/>
        <v/>
      </c>
      <c r="Z785" t="str">
        <f t="shared" si="246"/>
        <v>IBCLSBLV SHARE OCC M1 FOR FMLA BIRTH - USED</v>
      </c>
      <c r="AA785" t="str">
        <f t="shared" si="246"/>
        <v/>
      </c>
      <c r="AC785" t="str">
        <f t="shared" si="247"/>
        <v/>
      </c>
      <c r="AD785" t="str">
        <f t="shared" si="247"/>
        <v/>
      </c>
      <c r="AE785" t="str">
        <f t="shared" si="247"/>
        <v/>
      </c>
      <c r="AF785" t="str">
        <f t="shared" si="247"/>
        <v>IBCLSDLV SHARE OCC M2 FOR FMLA BIRTH - USED</v>
      </c>
      <c r="AG785" t="str">
        <f t="shared" si="247"/>
        <v/>
      </c>
      <c r="AI785">
        <f t="shared" si="257"/>
        <v>1</v>
      </c>
      <c r="AJ785">
        <f t="shared" si="258"/>
        <v>503</v>
      </c>
      <c r="AK785" t="str">
        <f t="shared" si="259"/>
        <v>20181IBCLSBLV SHARE OCC M1 FOR FMLA BIRTH - USED</v>
      </c>
      <c r="AL785" t="str">
        <f t="shared" si="260"/>
        <v>LV SHARE OCC M1 FOR FMLA BIRTH - USED</v>
      </c>
      <c r="AM785" t="str">
        <f t="shared" si="261"/>
        <v>20181IBCLSDLV SHARE OCC M2 FOR FMLA BIRTH - USED</v>
      </c>
      <c r="AN785" t="str">
        <f t="shared" si="262"/>
        <v>LV SHARE OCC M2 FOR FMLA BIRTH - USED</v>
      </c>
      <c r="AO785" s="13">
        <f t="shared" si="263"/>
        <v>0.81044885514529086</v>
      </c>
      <c r="AP785">
        <f t="shared" si="264"/>
        <v>1</v>
      </c>
      <c r="AQ785" t="str">
        <f t="shared" si="265"/>
        <v>IBCLSBLV SHARE OCC M1 FOR FMLA BIRTH - USEDIBCLSDLV SHARE OCC M2 FOR FMLA BIRTH - USED</v>
      </c>
    </row>
    <row r="786" spans="1:43" x14ac:dyDescent="0.35">
      <c r="A786" s="18" t="s">
        <v>1837</v>
      </c>
      <c r="B786" t="s">
        <v>112</v>
      </c>
      <c r="C786" t="s">
        <v>113</v>
      </c>
      <c r="D786" s="18" t="s">
        <v>1837</v>
      </c>
      <c r="E786" t="s">
        <v>134</v>
      </c>
      <c r="F786" t="s">
        <v>135</v>
      </c>
      <c r="G786" s="13">
        <v>0.79781300555213375</v>
      </c>
      <c r="I786">
        <v>20181</v>
      </c>
      <c r="J786" t="str">
        <f t="shared" si="248"/>
        <v>20181IBCLSBLV SHARE OCC M1 FOR FMLA BIRTH - USED20181IBCLSSLV SHARE OCC M1 FOR FMLA SERIOUS SELF - USED</v>
      </c>
      <c r="K786" t="str">
        <f t="shared" si="249"/>
        <v>20181IBCLSBLV SHARE OCC M1 FOR FMLA BIRTH - USED</v>
      </c>
      <c r="L786" t="str">
        <f t="shared" si="250"/>
        <v>20181IBCLSSLV SHARE OCC M1 FOR FMLA SERIOUS SELF - USED</v>
      </c>
      <c r="M786" s="13">
        <f t="shared" si="251"/>
        <v>0.79781300555213375</v>
      </c>
      <c r="N786" s="13"/>
      <c r="O786" s="19">
        <v>776</v>
      </c>
      <c r="P786">
        <f t="shared" si="252"/>
        <v>3</v>
      </c>
      <c r="Q786">
        <f t="shared" si="253"/>
        <v>503</v>
      </c>
      <c r="R786">
        <f t="shared" si="254"/>
        <v>2</v>
      </c>
      <c r="S786" t="b">
        <f t="shared" si="255"/>
        <v>1</v>
      </c>
      <c r="T786" t="b">
        <f t="shared" si="256"/>
        <v>0</v>
      </c>
      <c r="W786" t="str">
        <f t="shared" si="246"/>
        <v/>
      </c>
      <c r="X786" t="str">
        <f t="shared" si="246"/>
        <v/>
      </c>
      <c r="Y786" t="str">
        <f t="shared" si="246"/>
        <v/>
      </c>
      <c r="Z786" t="str">
        <f t="shared" si="246"/>
        <v>IBCLSBLV SHARE OCC M1 FOR FMLA BIRTH - USED</v>
      </c>
      <c r="AA786" t="str">
        <f t="shared" si="246"/>
        <v/>
      </c>
      <c r="AC786" t="str">
        <f t="shared" si="247"/>
        <v/>
      </c>
      <c r="AD786" t="str">
        <f t="shared" si="247"/>
        <v/>
      </c>
      <c r="AE786" t="str">
        <f t="shared" si="247"/>
        <v/>
      </c>
      <c r="AF786" t="str">
        <f t="shared" si="247"/>
        <v>IBCLSSLV SHARE OCC M1 FOR FMLA SERIOUS SELF - USED</v>
      </c>
      <c r="AG786" t="str">
        <f t="shared" si="247"/>
        <v/>
      </c>
      <c r="AI786">
        <f t="shared" si="257"/>
        <v>1</v>
      </c>
      <c r="AJ786">
        <f t="shared" si="258"/>
        <v>503</v>
      </c>
      <c r="AK786" t="str">
        <f t="shared" si="259"/>
        <v>20181IBCLSBLV SHARE OCC M1 FOR FMLA BIRTH - USED</v>
      </c>
      <c r="AL786" t="str">
        <f t="shared" si="260"/>
        <v>LV SHARE OCC M1 FOR FMLA BIRTH - USED</v>
      </c>
      <c r="AM786" t="str">
        <f t="shared" si="261"/>
        <v>20181IBCLSSLV SHARE OCC M1 FOR FMLA SERIOUS SELF - USED</v>
      </c>
      <c r="AN786" t="str">
        <f t="shared" si="262"/>
        <v>LV SHARE OCC M1 FOR FMLA SERIOUS SELF - USED</v>
      </c>
      <c r="AO786" s="13">
        <f t="shared" si="263"/>
        <v>0.79781300555213375</v>
      </c>
      <c r="AP786">
        <f t="shared" si="264"/>
        <v>1</v>
      </c>
      <c r="AQ786" t="str">
        <f t="shared" si="265"/>
        <v>IBCLSBLV SHARE OCC M1 FOR FMLA BIRTH - USEDIBCLSSLV SHARE OCC M1 FOR FMLA SERIOUS SELF - USED</v>
      </c>
    </row>
    <row r="787" spans="1:43" x14ac:dyDescent="0.35">
      <c r="A787" s="18" t="s">
        <v>1837</v>
      </c>
      <c r="B787" t="s">
        <v>112</v>
      </c>
      <c r="C787" t="s">
        <v>113</v>
      </c>
      <c r="D787" s="18" t="s">
        <v>1837</v>
      </c>
      <c r="E787" t="s">
        <v>96</v>
      </c>
      <c r="F787" t="s">
        <v>97</v>
      </c>
      <c r="G787" s="13">
        <v>0.77675244371896246</v>
      </c>
      <c r="I787">
        <v>20181</v>
      </c>
      <c r="J787" t="str">
        <f t="shared" si="248"/>
        <v>20181IBCLSBLV SHARE OCC M1 FOR FMLA BIRTH - USED20181IBCLS1LEAVE SHARE - USED - M1</v>
      </c>
      <c r="K787" t="str">
        <f t="shared" si="249"/>
        <v>20181IBCLSBLV SHARE OCC M1 FOR FMLA BIRTH - USED</v>
      </c>
      <c r="L787" t="str">
        <f t="shared" si="250"/>
        <v>20181IBCLS1LEAVE SHARE - USED - M1</v>
      </c>
      <c r="M787" s="13">
        <f t="shared" si="251"/>
        <v>0.77675244371896246</v>
      </c>
      <c r="N787" s="13"/>
      <c r="O787" s="19">
        <v>777</v>
      </c>
      <c r="P787">
        <f t="shared" si="252"/>
        <v>3</v>
      </c>
      <c r="Q787">
        <f t="shared" si="253"/>
        <v>503</v>
      </c>
      <c r="R787">
        <f t="shared" si="254"/>
        <v>3</v>
      </c>
      <c r="S787" t="b">
        <f t="shared" si="255"/>
        <v>1</v>
      </c>
      <c r="T787" t="b">
        <f t="shared" si="256"/>
        <v>0</v>
      </c>
      <c r="W787" t="str">
        <f t="shared" si="246"/>
        <v/>
      </c>
      <c r="X787" t="str">
        <f t="shared" si="246"/>
        <v/>
      </c>
      <c r="Y787" t="str">
        <f t="shared" si="246"/>
        <v/>
      </c>
      <c r="Z787" t="str">
        <f t="shared" si="246"/>
        <v>IBCLSBLV SHARE OCC M1 FOR FMLA BIRTH - USED</v>
      </c>
      <c r="AA787" t="str">
        <f t="shared" si="246"/>
        <v/>
      </c>
      <c r="AC787" t="str">
        <f t="shared" si="247"/>
        <v/>
      </c>
      <c r="AD787" t="str">
        <f t="shared" si="247"/>
        <v/>
      </c>
      <c r="AE787" t="str">
        <f t="shared" si="247"/>
        <v/>
      </c>
      <c r="AF787" t="str">
        <f t="shared" si="247"/>
        <v>IBCLS1LEAVE SHARE - USED - M1</v>
      </c>
      <c r="AG787" t="str">
        <f t="shared" si="247"/>
        <v/>
      </c>
      <c r="AI787">
        <f t="shared" si="257"/>
        <v>1</v>
      </c>
      <c r="AJ787">
        <f t="shared" si="258"/>
        <v>503</v>
      </c>
      <c r="AK787" t="str">
        <f t="shared" si="259"/>
        <v>20181IBCLSBLV SHARE OCC M1 FOR FMLA BIRTH - USED</v>
      </c>
      <c r="AL787" t="str">
        <f t="shared" si="260"/>
        <v>LV SHARE OCC M1 FOR FMLA BIRTH - USED</v>
      </c>
      <c r="AM787" t="str">
        <f t="shared" si="261"/>
        <v>20181IBCLS1LEAVE SHARE - USED - M1</v>
      </c>
      <c r="AN787" t="str">
        <f t="shared" si="262"/>
        <v>LEAVE SHARE - USED - M1</v>
      </c>
      <c r="AO787" s="13">
        <f t="shared" si="263"/>
        <v>0.77675244371896246</v>
      </c>
      <c r="AP787">
        <f t="shared" si="264"/>
        <v>1</v>
      </c>
      <c r="AQ787" t="str">
        <f t="shared" si="265"/>
        <v>IBCLSBLV SHARE OCC M1 FOR FMLA BIRTH - USEDIBCLS1LEAVE SHARE - USED - M1</v>
      </c>
    </row>
    <row r="788" spans="1:43" x14ac:dyDescent="0.35">
      <c r="A788" s="18" t="s">
        <v>1837</v>
      </c>
      <c r="B788" t="s">
        <v>114</v>
      </c>
      <c r="C788" t="s">
        <v>115</v>
      </c>
      <c r="D788" s="18" t="s">
        <v>1837</v>
      </c>
      <c r="E788" t="s">
        <v>112</v>
      </c>
      <c r="F788" t="s">
        <v>113</v>
      </c>
      <c r="G788" s="13">
        <v>0.81044885514529086</v>
      </c>
      <c r="I788">
        <v>20181</v>
      </c>
      <c r="J788" t="str">
        <f t="shared" si="248"/>
        <v>20181IBCLSDLV SHARE OCC M2 FOR FMLA BIRTH - USED20181IBCLSBLV SHARE OCC M1 FOR FMLA BIRTH - USED</v>
      </c>
      <c r="K788" t="str">
        <f t="shared" si="249"/>
        <v>20181IBCLSDLV SHARE OCC M2 FOR FMLA BIRTH - USED</v>
      </c>
      <c r="L788" t="str">
        <f t="shared" si="250"/>
        <v>20181IBCLSBLV SHARE OCC M1 FOR FMLA BIRTH - USED</v>
      </c>
      <c r="M788" s="13">
        <f t="shared" si="251"/>
        <v>0.81044885514529086</v>
      </c>
      <c r="N788" s="13"/>
      <c r="O788" s="19">
        <v>778</v>
      </c>
      <c r="P788">
        <f t="shared" si="252"/>
        <v>3</v>
      </c>
      <c r="Q788">
        <f t="shared" si="253"/>
        <v>504</v>
      </c>
      <c r="R788">
        <f t="shared" si="254"/>
        <v>1</v>
      </c>
      <c r="S788" t="b">
        <f t="shared" si="255"/>
        <v>1</v>
      </c>
      <c r="T788" t="b">
        <f t="shared" si="256"/>
        <v>0</v>
      </c>
      <c r="W788" t="str">
        <f t="shared" si="246"/>
        <v/>
      </c>
      <c r="X788" t="str">
        <f t="shared" si="246"/>
        <v/>
      </c>
      <c r="Y788" t="str">
        <f t="shared" si="246"/>
        <v/>
      </c>
      <c r="Z788" t="str">
        <f t="shared" si="246"/>
        <v>IBCLSDLV SHARE OCC M2 FOR FMLA BIRTH - USED</v>
      </c>
      <c r="AA788" t="str">
        <f t="shared" si="246"/>
        <v/>
      </c>
      <c r="AC788" t="str">
        <f t="shared" si="247"/>
        <v/>
      </c>
      <c r="AD788" t="str">
        <f t="shared" si="247"/>
        <v/>
      </c>
      <c r="AE788" t="str">
        <f t="shared" si="247"/>
        <v/>
      </c>
      <c r="AF788" t="str">
        <f t="shared" si="247"/>
        <v>IBCLSBLV SHARE OCC M1 FOR FMLA BIRTH - USED</v>
      </c>
      <c r="AG788" t="str">
        <f t="shared" si="247"/>
        <v/>
      </c>
      <c r="AI788">
        <f t="shared" si="257"/>
        <v>1</v>
      </c>
      <c r="AJ788">
        <f t="shared" si="258"/>
        <v>504</v>
      </c>
      <c r="AK788" t="str">
        <f t="shared" si="259"/>
        <v>20181IBCLSDLV SHARE OCC M2 FOR FMLA BIRTH - USED</v>
      </c>
      <c r="AL788" t="str">
        <f t="shared" si="260"/>
        <v>LV SHARE OCC M2 FOR FMLA BIRTH - USED</v>
      </c>
      <c r="AM788" t="str">
        <f t="shared" si="261"/>
        <v>20181IBCLSBLV SHARE OCC M1 FOR FMLA BIRTH - USED</v>
      </c>
      <c r="AN788" t="str">
        <f t="shared" si="262"/>
        <v>LV SHARE OCC M1 FOR FMLA BIRTH - USED</v>
      </c>
      <c r="AO788" s="13">
        <f t="shared" si="263"/>
        <v>0.81044885514529086</v>
      </c>
      <c r="AP788">
        <f t="shared" si="264"/>
        <v>1</v>
      </c>
      <c r="AQ788" t="str">
        <f t="shared" si="265"/>
        <v>IBCLSDLV SHARE OCC M2 FOR FMLA BIRTH - USEDIBCLSBLV SHARE OCC M1 FOR FMLA BIRTH - USED</v>
      </c>
    </row>
    <row r="789" spans="1:43" x14ac:dyDescent="0.35">
      <c r="A789" s="18" t="s">
        <v>1837</v>
      </c>
      <c r="B789" t="s">
        <v>114</v>
      </c>
      <c r="C789" t="s">
        <v>115</v>
      </c>
      <c r="D789" s="18" t="s">
        <v>1837</v>
      </c>
      <c r="E789" t="s">
        <v>122</v>
      </c>
      <c r="F789" t="s">
        <v>123</v>
      </c>
      <c r="G789" s="13">
        <v>0.79781300555213375</v>
      </c>
      <c r="I789">
        <v>20181</v>
      </c>
      <c r="J789" t="str">
        <f t="shared" si="248"/>
        <v>20181IBCLSDLV SHARE OCC M2 FOR FMLA BIRTH - USED20181IBCLSHLV SHARE OCC M2 FOR FMLA SERIOUS SELF - USED</v>
      </c>
      <c r="K789" t="str">
        <f t="shared" si="249"/>
        <v>20181IBCLSDLV SHARE OCC M2 FOR FMLA BIRTH - USED</v>
      </c>
      <c r="L789" t="str">
        <f t="shared" si="250"/>
        <v>20181IBCLSHLV SHARE OCC M2 FOR FMLA SERIOUS SELF - USED</v>
      </c>
      <c r="M789" s="13">
        <f t="shared" si="251"/>
        <v>0.79781300555213375</v>
      </c>
      <c r="N789" s="13"/>
      <c r="O789" s="19">
        <v>779</v>
      </c>
      <c r="P789">
        <f t="shared" si="252"/>
        <v>3</v>
      </c>
      <c r="Q789">
        <f t="shared" si="253"/>
        <v>504</v>
      </c>
      <c r="R789">
        <f t="shared" si="254"/>
        <v>2</v>
      </c>
      <c r="S789" t="b">
        <f t="shared" si="255"/>
        <v>1</v>
      </c>
      <c r="T789" t="b">
        <f t="shared" si="256"/>
        <v>0</v>
      </c>
      <c r="W789" t="str">
        <f t="shared" ref="W789:AA839" si="266">IF($A789=W$10, $A789&amp;$B789&amp;$C789, "")</f>
        <v/>
      </c>
      <c r="X789" t="str">
        <f t="shared" si="266"/>
        <v/>
      </c>
      <c r="Y789" t="str">
        <f t="shared" si="266"/>
        <v/>
      </c>
      <c r="Z789" t="str">
        <f t="shared" si="266"/>
        <v>IBCLSDLV SHARE OCC M2 FOR FMLA BIRTH - USED</v>
      </c>
      <c r="AA789" t="str">
        <f t="shared" si="266"/>
        <v/>
      </c>
      <c r="AC789" t="str">
        <f t="shared" ref="AC789:AG839" si="267">IF($D789=AC$10, $D789&amp;$E789&amp;$F789, "")</f>
        <v/>
      </c>
      <c r="AD789" t="str">
        <f t="shared" si="267"/>
        <v/>
      </c>
      <c r="AE789" t="str">
        <f t="shared" si="267"/>
        <v/>
      </c>
      <c r="AF789" t="str">
        <f t="shared" si="267"/>
        <v>IBCLSHLV SHARE OCC M2 FOR FMLA SERIOUS SELF - USED</v>
      </c>
      <c r="AG789" t="str">
        <f t="shared" si="267"/>
        <v/>
      </c>
      <c r="AI789">
        <f t="shared" si="257"/>
        <v>1</v>
      </c>
      <c r="AJ789">
        <f t="shared" si="258"/>
        <v>504</v>
      </c>
      <c r="AK789" t="str">
        <f t="shared" si="259"/>
        <v>20181IBCLSDLV SHARE OCC M2 FOR FMLA BIRTH - USED</v>
      </c>
      <c r="AL789" t="str">
        <f t="shared" si="260"/>
        <v>LV SHARE OCC M2 FOR FMLA BIRTH - USED</v>
      </c>
      <c r="AM789" t="str">
        <f t="shared" si="261"/>
        <v>20181IBCLSHLV SHARE OCC M2 FOR FMLA SERIOUS SELF - USED</v>
      </c>
      <c r="AN789" t="str">
        <f t="shared" si="262"/>
        <v>LV SHARE OCC M2 FOR FMLA SERIOUS SELF - USED</v>
      </c>
      <c r="AO789" s="13">
        <f t="shared" si="263"/>
        <v>0.79781300555213375</v>
      </c>
      <c r="AP789">
        <f t="shared" si="264"/>
        <v>1</v>
      </c>
      <c r="AQ789" t="str">
        <f t="shared" si="265"/>
        <v>IBCLSDLV SHARE OCC M2 FOR FMLA BIRTH - USEDIBCLSHLV SHARE OCC M2 FOR FMLA SERIOUS SELF - USED</v>
      </c>
    </row>
    <row r="790" spans="1:43" x14ac:dyDescent="0.35">
      <c r="A790" s="18" t="s">
        <v>1837</v>
      </c>
      <c r="B790" t="s">
        <v>114</v>
      </c>
      <c r="C790" t="s">
        <v>115</v>
      </c>
      <c r="D790" s="18" t="s">
        <v>1837</v>
      </c>
      <c r="E790" t="s">
        <v>104</v>
      </c>
      <c r="F790" t="s">
        <v>105</v>
      </c>
      <c r="G790" s="13">
        <v>0.77675244371896246</v>
      </c>
      <c r="I790">
        <v>20181</v>
      </c>
      <c r="J790" t="str">
        <f t="shared" si="248"/>
        <v>20181IBCLSDLV SHARE OCC M2 FOR FMLA BIRTH - USED20181IBCLS5LEAVE SHARE - USED - M2</v>
      </c>
      <c r="K790" t="str">
        <f t="shared" si="249"/>
        <v>20181IBCLSDLV SHARE OCC M2 FOR FMLA BIRTH - USED</v>
      </c>
      <c r="L790" t="str">
        <f t="shared" si="250"/>
        <v>20181IBCLS5LEAVE SHARE - USED - M2</v>
      </c>
      <c r="M790" s="13">
        <f t="shared" si="251"/>
        <v>0.77675244371896246</v>
      </c>
      <c r="N790" s="13"/>
      <c r="O790" s="19">
        <v>780</v>
      </c>
      <c r="P790">
        <f t="shared" si="252"/>
        <v>3</v>
      </c>
      <c r="Q790">
        <f t="shared" si="253"/>
        <v>504</v>
      </c>
      <c r="R790">
        <f t="shared" si="254"/>
        <v>3</v>
      </c>
      <c r="S790" t="b">
        <f t="shared" si="255"/>
        <v>1</v>
      </c>
      <c r="T790" t="b">
        <f t="shared" si="256"/>
        <v>0</v>
      </c>
      <c r="W790" t="str">
        <f t="shared" si="266"/>
        <v/>
      </c>
      <c r="X790" t="str">
        <f t="shared" si="266"/>
        <v/>
      </c>
      <c r="Y790" t="str">
        <f t="shared" si="266"/>
        <v/>
      </c>
      <c r="Z790" t="str">
        <f t="shared" si="266"/>
        <v>IBCLSDLV SHARE OCC M2 FOR FMLA BIRTH - USED</v>
      </c>
      <c r="AA790" t="str">
        <f t="shared" si="266"/>
        <v/>
      </c>
      <c r="AC790" t="str">
        <f t="shared" si="267"/>
        <v/>
      </c>
      <c r="AD790" t="str">
        <f t="shared" si="267"/>
        <v/>
      </c>
      <c r="AE790" t="str">
        <f t="shared" si="267"/>
        <v/>
      </c>
      <c r="AF790" t="str">
        <f t="shared" si="267"/>
        <v>IBCLS5LEAVE SHARE - USED - M2</v>
      </c>
      <c r="AG790" t="str">
        <f t="shared" si="267"/>
        <v/>
      </c>
      <c r="AI790">
        <f t="shared" si="257"/>
        <v>1</v>
      </c>
      <c r="AJ790">
        <f t="shared" si="258"/>
        <v>504</v>
      </c>
      <c r="AK790" t="str">
        <f t="shared" si="259"/>
        <v>20181IBCLSDLV SHARE OCC M2 FOR FMLA BIRTH - USED</v>
      </c>
      <c r="AL790" t="str">
        <f t="shared" si="260"/>
        <v>LV SHARE OCC M2 FOR FMLA BIRTH - USED</v>
      </c>
      <c r="AM790" t="str">
        <f t="shared" si="261"/>
        <v>20181IBCLS5LEAVE SHARE - USED - M2</v>
      </c>
      <c r="AN790" t="str">
        <f t="shared" si="262"/>
        <v>LEAVE SHARE - USED - M2</v>
      </c>
      <c r="AO790" s="13">
        <f t="shared" si="263"/>
        <v>0.77675244371896246</v>
      </c>
      <c r="AP790">
        <f t="shared" si="264"/>
        <v>1</v>
      </c>
      <c r="AQ790" t="str">
        <f t="shared" si="265"/>
        <v>IBCLSDLV SHARE OCC M2 FOR FMLA BIRTH - USEDIBCLS5LEAVE SHARE - USED - M2</v>
      </c>
    </row>
    <row r="791" spans="1:43" x14ac:dyDescent="0.35">
      <c r="A791" s="18" t="s">
        <v>1837</v>
      </c>
      <c r="B791" t="s">
        <v>116</v>
      </c>
      <c r="C791" t="s">
        <v>117</v>
      </c>
      <c r="D791" s="18" t="s">
        <v>1837</v>
      </c>
      <c r="E791" t="s">
        <v>100</v>
      </c>
      <c r="F791" t="s">
        <v>101</v>
      </c>
      <c r="G791" s="13">
        <v>0.81422847411127341</v>
      </c>
      <c r="I791">
        <v>20181</v>
      </c>
      <c r="J791" t="str">
        <f t="shared" si="248"/>
        <v>20181IBCLSELEAVE SHARE RETURNED - F120181IBCLS3LEAVE SHARE - USED - F1</v>
      </c>
      <c r="K791" t="str">
        <f t="shared" si="249"/>
        <v>20181IBCLSELEAVE SHARE RETURNED - F1</v>
      </c>
      <c r="L791" t="str">
        <f t="shared" si="250"/>
        <v>20181IBCLS3LEAVE SHARE - USED - F1</v>
      </c>
      <c r="M791" s="13">
        <f t="shared" si="251"/>
        <v>0.81422847411127341</v>
      </c>
      <c r="N791" s="13"/>
      <c r="O791" s="19">
        <v>781</v>
      </c>
      <c r="P791">
        <f t="shared" si="252"/>
        <v>3</v>
      </c>
      <c r="Q791">
        <f t="shared" si="253"/>
        <v>505</v>
      </c>
      <c r="R791">
        <f t="shared" si="254"/>
        <v>1</v>
      </c>
      <c r="S791" t="b">
        <f t="shared" si="255"/>
        <v>1</v>
      </c>
      <c r="T791" t="b">
        <f t="shared" si="256"/>
        <v>0</v>
      </c>
      <c r="W791" t="str">
        <f t="shared" si="266"/>
        <v/>
      </c>
      <c r="X791" t="str">
        <f t="shared" si="266"/>
        <v/>
      </c>
      <c r="Y791" t="str">
        <f t="shared" si="266"/>
        <v/>
      </c>
      <c r="Z791" t="str">
        <f t="shared" si="266"/>
        <v>IBCLSELEAVE SHARE RETURNED - F1</v>
      </c>
      <c r="AA791" t="str">
        <f t="shared" si="266"/>
        <v/>
      </c>
      <c r="AC791" t="str">
        <f t="shared" si="267"/>
        <v/>
      </c>
      <c r="AD791" t="str">
        <f t="shared" si="267"/>
        <v/>
      </c>
      <c r="AE791" t="str">
        <f t="shared" si="267"/>
        <v/>
      </c>
      <c r="AF791" t="str">
        <f t="shared" si="267"/>
        <v>IBCLS3LEAVE SHARE - USED - F1</v>
      </c>
      <c r="AG791" t="str">
        <f t="shared" si="267"/>
        <v/>
      </c>
      <c r="AI791">
        <f t="shared" si="257"/>
        <v>1</v>
      </c>
      <c r="AJ791">
        <f t="shared" si="258"/>
        <v>505</v>
      </c>
      <c r="AK791" t="str">
        <f t="shared" si="259"/>
        <v>20181IBCLSELEAVE SHARE RETURNED - F1</v>
      </c>
      <c r="AL791" t="str">
        <f t="shared" si="260"/>
        <v>LEAVE SHARE RETURNED - F1</v>
      </c>
      <c r="AM791" t="str">
        <f t="shared" si="261"/>
        <v>20181IBCLS3LEAVE SHARE - USED - F1</v>
      </c>
      <c r="AN791" t="str">
        <f t="shared" si="262"/>
        <v>LEAVE SHARE - USED - F1</v>
      </c>
      <c r="AO791" s="13">
        <f t="shared" si="263"/>
        <v>0.81422847411127341</v>
      </c>
      <c r="AP791">
        <f t="shared" si="264"/>
        <v>1</v>
      </c>
      <c r="AQ791" t="str">
        <f t="shared" si="265"/>
        <v>IBCLSELEAVE SHARE RETURNED - F1IBCLS3LEAVE SHARE - USED - F1</v>
      </c>
    </row>
    <row r="792" spans="1:43" x14ac:dyDescent="0.35">
      <c r="A792" s="18" t="s">
        <v>1837</v>
      </c>
      <c r="B792" t="s">
        <v>116</v>
      </c>
      <c r="C792" t="s">
        <v>117</v>
      </c>
      <c r="D792" s="18" t="s">
        <v>1837</v>
      </c>
      <c r="E792" t="s">
        <v>124</v>
      </c>
      <c r="F792" t="s">
        <v>125</v>
      </c>
      <c r="G792" s="13">
        <v>0.7348795986283525</v>
      </c>
      <c r="I792">
        <v>20181</v>
      </c>
      <c r="J792" t="str">
        <f t="shared" si="248"/>
        <v>20181IBCLSELEAVE SHARE RETURNED - F120181IBCLSJLEAVE SHARE RETURNED - F2</v>
      </c>
      <c r="K792" t="str">
        <f t="shared" si="249"/>
        <v>20181IBCLSELEAVE SHARE RETURNED - F1</v>
      </c>
      <c r="L792" t="str">
        <f t="shared" si="250"/>
        <v>20181IBCLSJLEAVE SHARE RETURNED - F2</v>
      </c>
      <c r="M792" s="13">
        <f t="shared" si="251"/>
        <v>0.7348795986283525</v>
      </c>
      <c r="N792" s="13"/>
      <c r="O792" s="19">
        <v>782</v>
      </c>
      <c r="P792">
        <f t="shared" si="252"/>
        <v>3</v>
      </c>
      <c r="Q792">
        <f t="shared" si="253"/>
        <v>505</v>
      </c>
      <c r="R792">
        <f t="shared" si="254"/>
        <v>2</v>
      </c>
      <c r="S792" t="b">
        <f t="shared" si="255"/>
        <v>1</v>
      </c>
      <c r="T792" t="b">
        <f t="shared" si="256"/>
        <v>0</v>
      </c>
      <c r="W792" t="str">
        <f t="shared" si="266"/>
        <v/>
      </c>
      <c r="X792" t="str">
        <f t="shared" si="266"/>
        <v/>
      </c>
      <c r="Y792" t="str">
        <f t="shared" si="266"/>
        <v/>
      </c>
      <c r="Z792" t="str">
        <f t="shared" si="266"/>
        <v>IBCLSELEAVE SHARE RETURNED - F1</v>
      </c>
      <c r="AA792" t="str">
        <f t="shared" si="266"/>
        <v/>
      </c>
      <c r="AC792" t="str">
        <f t="shared" si="267"/>
        <v/>
      </c>
      <c r="AD792" t="str">
        <f t="shared" si="267"/>
        <v/>
      </c>
      <c r="AE792" t="str">
        <f t="shared" si="267"/>
        <v/>
      </c>
      <c r="AF792" t="str">
        <f t="shared" si="267"/>
        <v>IBCLSJLEAVE SHARE RETURNED - F2</v>
      </c>
      <c r="AG792" t="str">
        <f t="shared" si="267"/>
        <v/>
      </c>
      <c r="AI792">
        <f t="shared" si="257"/>
        <v>1</v>
      </c>
      <c r="AJ792">
        <f t="shared" si="258"/>
        <v>505</v>
      </c>
      <c r="AK792" t="str">
        <f t="shared" si="259"/>
        <v>20181IBCLSELEAVE SHARE RETURNED - F1</v>
      </c>
      <c r="AL792" t="str">
        <f t="shared" si="260"/>
        <v>LEAVE SHARE RETURNED - F1</v>
      </c>
      <c r="AM792" t="str">
        <f t="shared" si="261"/>
        <v>20181IBCLSJLEAVE SHARE RETURNED - F2</v>
      </c>
      <c r="AN792" t="str">
        <f t="shared" si="262"/>
        <v>LEAVE SHARE RETURNED - F2</v>
      </c>
      <c r="AO792" s="13">
        <f t="shared" si="263"/>
        <v>0.7348795986283525</v>
      </c>
      <c r="AP792">
        <f t="shared" si="264"/>
        <v>1</v>
      </c>
      <c r="AQ792" t="str">
        <f t="shared" si="265"/>
        <v>IBCLSELEAVE SHARE RETURNED - F1IBCLSJLEAVE SHARE RETURNED - F2</v>
      </c>
    </row>
    <row r="793" spans="1:43" x14ac:dyDescent="0.35">
      <c r="A793" s="18" t="s">
        <v>1837</v>
      </c>
      <c r="B793" t="s">
        <v>116</v>
      </c>
      <c r="C793" t="s">
        <v>117</v>
      </c>
      <c r="D793" s="18" t="s">
        <v>1837</v>
      </c>
      <c r="E793" t="s">
        <v>126</v>
      </c>
      <c r="F793" t="s">
        <v>127</v>
      </c>
      <c r="G793" s="13">
        <v>0.7348795986283525</v>
      </c>
      <c r="I793">
        <v>20181</v>
      </c>
      <c r="J793" t="str">
        <f t="shared" si="248"/>
        <v>20181IBCLSELEAVE SHARE RETURNED - F120181IBCLSKLEAVE SHARE RETURNED - M2</v>
      </c>
      <c r="K793" t="str">
        <f t="shared" si="249"/>
        <v>20181IBCLSELEAVE SHARE RETURNED - F1</v>
      </c>
      <c r="L793" t="str">
        <f t="shared" si="250"/>
        <v>20181IBCLSKLEAVE SHARE RETURNED - M2</v>
      </c>
      <c r="M793" s="13">
        <f t="shared" si="251"/>
        <v>0.7348795986283525</v>
      </c>
      <c r="N793" s="13"/>
      <c r="O793" s="19">
        <v>783</v>
      </c>
      <c r="P793">
        <f t="shared" si="252"/>
        <v>3</v>
      </c>
      <c r="Q793">
        <f t="shared" si="253"/>
        <v>505</v>
      </c>
      <c r="R793">
        <f t="shared" si="254"/>
        <v>3</v>
      </c>
      <c r="S793" t="b">
        <f t="shared" si="255"/>
        <v>1</v>
      </c>
      <c r="T793" t="b">
        <f t="shared" si="256"/>
        <v>0</v>
      </c>
      <c r="W793" t="str">
        <f t="shared" si="266"/>
        <v/>
      </c>
      <c r="X793" t="str">
        <f t="shared" si="266"/>
        <v/>
      </c>
      <c r="Y793" t="str">
        <f t="shared" si="266"/>
        <v/>
      </c>
      <c r="Z793" t="str">
        <f t="shared" si="266"/>
        <v>IBCLSELEAVE SHARE RETURNED - F1</v>
      </c>
      <c r="AA793" t="str">
        <f t="shared" si="266"/>
        <v/>
      </c>
      <c r="AC793" t="str">
        <f t="shared" si="267"/>
        <v/>
      </c>
      <c r="AD793" t="str">
        <f t="shared" si="267"/>
        <v/>
      </c>
      <c r="AE793" t="str">
        <f t="shared" si="267"/>
        <v/>
      </c>
      <c r="AF793" t="str">
        <f t="shared" si="267"/>
        <v>IBCLSKLEAVE SHARE RETURNED - M2</v>
      </c>
      <c r="AG793" t="str">
        <f t="shared" si="267"/>
        <v/>
      </c>
      <c r="AI793">
        <f t="shared" si="257"/>
        <v>1</v>
      </c>
      <c r="AJ793">
        <f t="shared" si="258"/>
        <v>505</v>
      </c>
      <c r="AK793" t="str">
        <f t="shared" si="259"/>
        <v>20181IBCLSELEAVE SHARE RETURNED - F1</v>
      </c>
      <c r="AL793" t="str">
        <f t="shared" si="260"/>
        <v>LEAVE SHARE RETURNED - F1</v>
      </c>
      <c r="AM793" t="str">
        <f t="shared" si="261"/>
        <v>20181IBCLSKLEAVE SHARE RETURNED - M2</v>
      </c>
      <c r="AN793" t="str">
        <f t="shared" si="262"/>
        <v>LEAVE SHARE RETURNED - M2</v>
      </c>
      <c r="AO793" s="13">
        <f t="shared" si="263"/>
        <v>0.7348795986283525</v>
      </c>
      <c r="AP793">
        <f t="shared" si="264"/>
        <v>1</v>
      </c>
      <c r="AQ793" t="str">
        <f t="shared" si="265"/>
        <v>IBCLSELEAVE SHARE RETURNED - F1IBCLSKLEAVE SHARE RETURNED - M2</v>
      </c>
    </row>
    <row r="794" spans="1:43" x14ac:dyDescent="0.35">
      <c r="A794" s="18" t="s">
        <v>1837</v>
      </c>
      <c r="B794" t="s">
        <v>118</v>
      </c>
      <c r="C794" t="s">
        <v>119</v>
      </c>
      <c r="D794" s="18" t="s">
        <v>1837</v>
      </c>
      <c r="E794" t="s">
        <v>422</v>
      </c>
      <c r="F794" t="s">
        <v>423</v>
      </c>
      <c r="G794" s="13">
        <v>0.86456404798486619</v>
      </c>
      <c r="I794">
        <v>20181</v>
      </c>
      <c r="J794" t="str">
        <f t="shared" si="248"/>
        <v>20181IBCLSFLV SHARE OCC F1 FOR FMLA FAMILY SERIOUS/TRAUMATIC - USED20181IBCLBFLV BANK OCC F1 FOR FMLA FAMILY SERIOUS/TRAUMATIC - USED</v>
      </c>
      <c r="K794" t="str">
        <f t="shared" si="249"/>
        <v>20181IBCLSFLV SHARE OCC F1 FOR FMLA FAMILY SERIOUS/TRAUMATIC - USED</v>
      </c>
      <c r="L794" t="str">
        <f t="shared" si="250"/>
        <v>20181IBCLBFLV BANK OCC F1 FOR FMLA FAMILY SERIOUS/TRAUMATIC - USED</v>
      </c>
      <c r="M794" s="13">
        <f t="shared" si="251"/>
        <v>0.86456404798486619</v>
      </c>
      <c r="N794" s="13"/>
      <c r="O794" s="19">
        <v>784</v>
      </c>
      <c r="P794">
        <f t="shared" si="252"/>
        <v>3</v>
      </c>
      <c r="Q794">
        <f t="shared" si="253"/>
        <v>506</v>
      </c>
      <c r="R794">
        <f t="shared" si="254"/>
        <v>1</v>
      </c>
      <c r="S794" t="b">
        <f t="shared" si="255"/>
        <v>1</v>
      </c>
      <c r="T794" t="b">
        <f t="shared" si="256"/>
        <v>0</v>
      </c>
      <c r="W794" t="str">
        <f t="shared" si="266"/>
        <v/>
      </c>
      <c r="X794" t="str">
        <f t="shared" si="266"/>
        <v/>
      </c>
      <c r="Y794" t="str">
        <f t="shared" si="266"/>
        <v/>
      </c>
      <c r="Z794" t="str">
        <f t="shared" si="266"/>
        <v>IBCLSFLV SHARE OCC F1 FOR FMLA FAMILY SERIOUS/TRAUMATIC - USED</v>
      </c>
      <c r="AA794" t="str">
        <f t="shared" si="266"/>
        <v/>
      </c>
      <c r="AC794" t="str">
        <f t="shared" si="267"/>
        <v/>
      </c>
      <c r="AD794" t="str">
        <f t="shared" si="267"/>
        <v/>
      </c>
      <c r="AE794" t="str">
        <f t="shared" si="267"/>
        <v/>
      </c>
      <c r="AF794" t="str">
        <f t="shared" si="267"/>
        <v>IBCLBFLV BANK OCC F1 FOR FMLA FAMILY SERIOUS/TRAUMATIC - USED</v>
      </c>
      <c r="AG794" t="str">
        <f t="shared" si="267"/>
        <v/>
      </c>
      <c r="AI794">
        <f t="shared" si="257"/>
        <v>1</v>
      </c>
      <c r="AJ794">
        <f t="shared" si="258"/>
        <v>506</v>
      </c>
      <c r="AK794" t="str">
        <f t="shared" si="259"/>
        <v>20181IBCLSFLV SHARE OCC F1 FOR FMLA FAMILY SERIOUS/TRAUMATIC - USED</v>
      </c>
      <c r="AL794" t="str">
        <f t="shared" si="260"/>
        <v>LV SHARE OCC F1 FOR FMLA FAMILY SERIOUS/TRAUMATIC - USED</v>
      </c>
      <c r="AM794" t="str">
        <f t="shared" si="261"/>
        <v>20181IBCLBFLV BANK OCC F1 FOR FMLA FAMILY SERIOUS/TRAUMATIC - USED</v>
      </c>
      <c r="AN794" t="str">
        <f t="shared" si="262"/>
        <v>LV BANK OCC F1 FOR FMLA FAMILY SERIOUS/TRAUMATIC - USED</v>
      </c>
      <c r="AO794" s="13">
        <f t="shared" si="263"/>
        <v>0.86456404798486619</v>
      </c>
      <c r="AP794">
        <f t="shared" si="264"/>
        <v>1</v>
      </c>
      <c r="AQ794" t="str">
        <f t="shared" si="265"/>
        <v>IBCLSFLV SHARE OCC F1 FOR FMLA FAMILY SERIOUS/TRAUMATIC - USEDIBCLBFLV BANK OCC F1 FOR FMLA FAMILY SERIOUS/TRAUMATIC - USED</v>
      </c>
    </row>
    <row r="795" spans="1:43" x14ac:dyDescent="0.35">
      <c r="A795" s="18" t="s">
        <v>1837</v>
      </c>
      <c r="B795" t="s">
        <v>118</v>
      </c>
      <c r="C795" t="s">
        <v>119</v>
      </c>
      <c r="D795" s="18" t="s">
        <v>1837</v>
      </c>
      <c r="E795" t="s">
        <v>120</v>
      </c>
      <c r="F795" t="s">
        <v>121</v>
      </c>
      <c r="G795" s="13">
        <v>0.84294994678524449</v>
      </c>
      <c r="I795">
        <v>20181</v>
      </c>
      <c r="J795" t="str">
        <f t="shared" si="248"/>
        <v>20181IBCLSFLV SHARE OCC F1 FOR FMLA FAMILY SERIOUS/TRAUMATIC - USED20181IBCLSGLV SHARE OCC F2 FOR FMLA FAMILY SERIOUS/TRAUMATIC - USED</v>
      </c>
      <c r="K795" t="str">
        <f t="shared" si="249"/>
        <v>20181IBCLSFLV SHARE OCC F1 FOR FMLA FAMILY SERIOUS/TRAUMATIC - USED</v>
      </c>
      <c r="L795" t="str">
        <f t="shared" si="250"/>
        <v>20181IBCLSGLV SHARE OCC F2 FOR FMLA FAMILY SERIOUS/TRAUMATIC - USED</v>
      </c>
      <c r="M795" s="13">
        <f t="shared" si="251"/>
        <v>0.84294994678524449</v>
      </c>
      <c r="N795" s="13"/>
      <c r="O795" s="19">
        <v>785</v>
      </c>
      <c r="P795">
        <f t="shared" si="252"/>
        <v>3</v>
      </c>
      <c r="Q795">
        <f t="shared" si="253"/>
        <v>506</v>
      </c>
      <c r="R795">
        <f t="shared" si="254"/>
        <v>2</v>
      </c>
      <c r="S795" t="b">
        <f t="shared" si="255"/>
        <v>1</v>
      </c>
      <c r="T795" t="b">
        <f t="shared" si="256"/>
        <v>0</v>
      </c>
      <c r="W795" t="str">
        <f t="shared" si="266"/>
        <v/>
      </c>
      <c r="X795" t="str">
        <f t="shared" si="266"/>
        <v/>
      </c>
      <c r="Y795" t="str">
        <f t="shared" si="266"/>
        <v/>
      </c>
      <c r="Z795" t="str">
        <f t="shared" si="266"/>
        <v>IBCLSFLV SHARE OCC F1 FOR FMLA FAMILY SERIOUS/TRAUMATIC - USED</v>
      </c>
      <c r="AA795" t="str">
        <f t="shared" si="266"/>
        <v/>
      </c>
      <c r="AC795" t="str">
        <f t="shared" si="267"/>
        <v/>
      </c>
      <c r="AD795" t="str">
        <f t="shared" si="267"/>
        <v/>
      </c>
      <c r="AE795" t="str">
        <f t="shared" si="267"/>
        <v/>
      </c>
      <c r="AF795" t="str">
        <f t="shared" si="267"/>
        <v>IBCLSGLV SHARE OCC F2 FOR FMLA FAMILY SERIOUS/TRAUMATIC - USED</v>
      </c>
      <c r="AG795" t="str">
        <f t="shared" si="267"/>
        <v/>
      </c>
      <c r="AI795">
        <f t="shared" si="257"/>
        <v>1</v>
      </c>
      <c r="AJ795">
        <f t="shared" si="258"/>
        <v>506</v>
      </c>
      <c r="AK795" t="str">
        <f t="shared" si="259"/>
        <v>20181IBCLSFLV SHARE OCC F1 FOR FMLA FAMILY SERIOUS/TRAUMATIC - USED</v>
      </c>
      <c r="AL795" t="str">
        <f t="shared" si="260"/>
        <v>LV SHARE OCC F1 FOR FMLA FAMILY SERIOUS/TRAUMATIC - USED</v>
      </c>
      <c r="AM795" t="str">
        <f t="shared" si="261"/>
        <v>20181IBCLSGLV SHARE OCC F2 FOR FMLA FAMILY SERIOUS/TRAUMATIC - USED</v>
      </c>
      <c r="AN795" t="str">
        <f t="shared" si="262"/>
        <v>LV SHARE OCC F2 FOR FMLA FAMILY SERIOUS/TRAUMATIC - USED</v>
      </c>
      <c r="AO795" s="13">
        <f t="shared" si="263"/>
        <v>0.84294994678524449</v>
      </c>
      <c r="AP795">
        <f t="shared" si="264"/>
        <v>1</v>
      </c>
      <c r="AQ795" t="str">
        <f t="shared" si="265"/>
        <v>IBCLSFLV SHARE OCC F1 FOR FMLA FAMILY SERIOUS/TRAUMATIC - USEDIBCLSGLV SHARE OCC F2 FOR FMLA FAMILY SERIOUS/TRAUMATIC - USED</v>
      </c>
    </row>
    <row r="796" spans="1:43" x14ac:dyDescent="0.35">
      <c r="A796" s="18" t="s">
        <v>1837</v>
      </c>
      <c r="B796" t="s">
        <v>118</v>
      </c>
      <c r="C796" t="s">
        <v>119</v>
      </c>
      <c r="D796" s="18" t="s">
        <v>1837</v>
      </c>
      <c r="E796" t="s">
        <v>128</v>
      </c>
      <c r="F796" t="s">
        <v>129</v>
      </c>
      <c r="G796" s="13">
        <v>0.78718495174253433</v>
      </c>
      <c r="I796">
        <v>20181</v>
      </c>
      <c r="J796" t="str">
        <f t="shared" si="248"/>
        <v>20181IBCLSFLV SHARE OCC F1 FOR FMLA FAMILY SERIOUS/TRAUMATIC - USED20181IBCLSLLV SHARE OCC F1 FOR FMLA ADOPT-USED</v>
      </c>
      <c r="K796" t="str">
        <f t="shared" si="249"/>
        <v>20181IBCLSFLV SHARE OCC F1 FOR FMLA FAMILY SERIOUS/TRAUMATIC - USED</v>
      </c>
      <c r="L796" t="str">
        <f t="shared" si="250"/>
        <v>20181IBCLSLLV SHARE OCC F1 FOR FMLA ADOPT-USED</v>
      </c>
      <c r="M796" s="13">
        <f t="shared" si="251"/>
        <v>0.78718495174253433</v>
      </c>
      <c r="N796" s="13"/>
      <c r="O796" s="19">
        <v>786</v>
      </c>
      <c r="P796">
        <f t="shared" si="252"/>
        <v>3</v>
      </c>
      <c r="Q796">
        <f t="shared" si="253"/>
        <v>506</v>
      </c>
      <c r="R796">
        <f t="shared" si="254"/>
        <v>3</v>
      </c>
      <c r="S796" t="b">
        <f t="shared" si="255"/>
        <v>1</v>
      </c>
      <c r="T796" t="b">
        <f t="shared" si="256"/>
        <v>0</v>
      </c>
      <c r="W796" t="str">
        <f t="shared" si="266"/>
        <v/>
      </c>
      <c r="X796" t="str">
        <f t="shared" si="266"/>
        <v/>
      </c>
      <c r="Y796" t="str">
        <f t="shared" si="266"/>
        <v/>
      </c>
      <c r="Z796" t="str">
        <f t="shared" si="266"/>
        <v>IBCLSFLV SHARE OCC F1 FOR FMLA FAMILY SERIOUS/TRAUMATIC - USED</v>
      </c>
      <c r="AA796" t="str">
        <f t="shared" si="266"/>
        <v/>
      </c>
      <c r="AC796" t="str">
        <f t="shared" si="267"/>
        <v/>
      </c>
      <c r="AD796" t="str">
        <f t="shared" si="267"/>
        <v/>
      </c>
      <c r="AE796" t="str">
        <f t="shared" si="267"/>
        <v/>
      </c>
      <c r="AF796" t="str">
        <f t="shared" si="267"/>
        <v>IBCLSLLV SHARE OCC F1 FOR FMLA ADOPT-USED</v>
      </c>
      <c r="AG796" t="str">
        <f t="shared" si="267"/>
        <v/>
      </c>
      <c r="AI796">
        <f t="shared" si="257"/>
        <v>1</v>
      </c>
      <c r="AJ796">
        <f t="shared" si="258"/>
        <v>506</v>
      </c>
      <c r="AK796" t="str">
        <f t="shared" si="259"/>
        <v>20181IBCLSFLV SHARE OCC F1 FOR FMLA FAMILY SERIOUS/TRAUMATIC - USED</v>
      </c>
      <c r="AL796" t="str">
        <f t="shared" si="260"/>
        <v>LV SHARE OCC F1 FOR FMLA FAMILY SERIOUS/TRAUMATIC - USED</v>
      </c>
      <c r="AM796" t="str">
        <f t="shared" si="261"/>
        <v>20181IBCLSLLV SHARE OCC F1 FOR FMLA ADOPT-USED</v>
      </c>
      <c r="AN796" t="str">
        <f t="shared" si="262"/>
        <v>LV SHARE OCC F1 FOR FMLA ADOPT-USED</v>
      </c>
      <c r="AO796" s="13">
        <f t="shared" si="263"/>
        <v>0.78718495174253433</v>
      </c>
      <c r="AP796">
        <f t="shared" si="264"/>
        <v>1</v>
      </c>
      <c r="AQ796" t="str">
        <f t="shared" si="265"/>
        <v>IBCLSFLV SHARE OCC F1 FOR FMLA FAMILY SERIOUS/TRAUMATIC - USEDIBCLSLLV SHARE OCC F1 FOR FMLA ADOPT-USED</v>
      </c>
    </row>
    <row r="797" spans="1:43" x14ac:dyDescent="0.35">
      <c r="A797" s="18" t="s">
        <v>1837</v>
      </c>
      <c r="B797" t="s">
        <v>120</v>
      </c>
      <c r="C797" t="s">
        <v>121</v>
      </c>
      <c r="D797" s="18" t="s">
        <v>1837</v>
      </c>
      <c r="E797" t="s">
        <v>424</v>
      </c>
      <c r="F797" t="s">
        <v>425</v>
      </c>
      <c r="G797" s="13">
        <v>0.86456404798486619</v>
      </c>
      <c r="I797">
        <v>20181</v>
      </c>
      <c r="J797" t="str">
        <f t="shared" si="248"/>
        <v>20181IBCLSGLV SHARE OCC F2 FOR FMLA FAMILY SERIOUS/TRAUMATIC - USED20181IBCLBGLV BANK OCC F2 FOR FMLA FAMILY SERIOUS/TRAUMATIC - USED</v>
      </c>
      <c r="K797" t="str">
        <f t="shared" si="249"/>
        <v>20181IBCLSGLV SHARE OCC F2 FOR FMLA FAMILY SERIOUS/TRAUMATIC - USED</v>
      </c>
      <c r="L797" t="str">
        <f t="shared" si="250"/>
        <v>20181IBCLBGLV BANK OCC F2 FOR FMLA FAMILY SERIOUS/TRAUMATIC - USED</v>
      </c>
      <c r="M797" s="13">
        <f t="shared" si="251"/>
        <v>0.86456404798486619</v>
      </c>
      <c r="N797" s="13"/>
      <c r="O797" s="19">
        <v>787</v>
      </c>
      <c r="P797">
        <f t="shared" si="252"/>
        <v>3</v>
      </c>
      <c r="Q797">
        <f t="shared" si="253"/>
        <v>507</v>
      </c>
      <c r="R797">
        <f t="shared" si="254"/>
        <v>1</v>
      </c>
      <c r="S797" t="b">
        <f t="shared" si="255"/>
        <v>1</v>
      </c>
      <c r="T797" t="b">
        <f t="shared" si="256"/>
        <v>0</v>
      </c>
      <c r="W797" t="str">
        <f t="shared" si="266"/>
        <v/>
      </c>
      <c r="X797" t="str">
        <f t="shared" si="266"/>
        <v/>
      </c>
      <c r="Y797" t="str">
        <f t="shared" si="266"/>
        <v/>
      </c>
      <c r="Z797" t="str">
        <f t="shared" si="266"/>
        <v>IBCLSGLV SHARE OCC F2 FOR FMLA FAMILY SERIOUS/TRAUMATIC - USED</v>
      </c>
      <c r="AA797" t="str">
        <f t="shared" si="266"/>
        <v/>
      </c>
      <c r="AC797" t="str">
        <f t="shared" si="267"/>
        <v/>
      </c>
      <c r="AD797" t="str">
        <f t="shared" si="267"/>
        <v/>
      </c>
      <c r="AE797" t="str">
        <f t="shared" si="267"/>
        <v/>
      </c>
      <c r="AF797" t="str">
        <f t="shared" si="267"/>
        <v>IBCLBGLV BANK OCC F2 FOR FMLA FAMILY SERIOUS/TRAUMATIC - USED</v>
      </c>
      <c r="AG797" t="str">
        <f t="shared" si="267"/>
        <v/>
      </c>
      <c r="AI797">
        <f t="shared" si="257"/>
        <v>1</v>
      </c>
      <c r="AJ797">
        <f t="shared" si="258"/>
        <v>507</v>
      </c>
      <c r="AK797" t="str">
        <f t="shared" si="259"/>
        <v>20181IBCLSGLV SHARE OCC F2 FOR FMLA FAMILY SERIOUS/TRAUMATIC - USED</v>
      </c>
      <c r="AL797" t="str">
        <f t="shared" si="260"/>
        <v>LV SHARE OCC F2 FOR FMLA FAMILY SERIOUS/TRAUMATIC - USED</v>
      </c>
      <c r="AM797" t="str">
        <f t="shared" si="261"/>
        <v>20181IBCLBGLV BANK OCC F2 FOR FMLA FAMILY SERIOUS/TRAUMATIC - USED</v>
      </c>
      <c r="AN797" t="str">
        <f t="shared" si="262"/>
        <v>LV BANK OCC F2 FOR FMLA FAMILY SERIOUS/TRAUMATIC - USED</v>
      </c>
      <c r="AO797" s="13">
        <f t="shared" si="263"/>
        <v>0.86456404798486619</v>
      </c>
      <c r="AP797">
        <f t="shared" si="264"/>
        <v>1</v>
      </c>
      <c r="AQ797" t="str">
        <f t="shared" si="265"/>
        <v>IBCLSGLV SHARE OCC F2 FOR FMLA FAMILY SERIOUS/TRAUMATIC - USEDIBCLBGLV BANK OCC F2 FOR FMLA FAMILY SERIOUS/TRAUMATIC - USED</v>
      </c>
    </row>
    <row r="798" spans="1:43" x14ac:dyDescent="0.35">
      <c r="A798" s="18" t="s">
        <v>1837</v>
      </c>
      <c r="B798" t="s">
        <v>120</v>
      </c>
      <c r="C798" t="s">
        <v>121</v>
      </c>
      <c r="D798" s="18" t="s">
        <v>1837</v>
      </c>
      <c r="E798" t="s">
        <v>118</v>
      </c>
      <c r="F798" t="s">
        <v>119</v>
      </c>
      <c r="G798" s="13">
        <v>0.84294994678524449</v>
      </c>
      <c r="I798">
        <v>20181</v>
      </c>
      <c r="J798" t="str">
        <f t="shared" si="248"/>
        <v>20181IBCLSGLV SHARE OCC F2 FOR FMLA FAMILY SERIOUS/TRAUMATIC - USED20181IBCLSFLV SHARE OCC F1 FOR FMLA FAMILY SERIOUS/TRAUMATIC - USED</v>
      </c>
      <c r="K798" t="str">
        <f t="shared" si="249"/>
        <v>20181IBCLSGLV SHARE OCC F2 FOR FMLA FAMILY SERIOUS/TRAUMATIC - USED</v>
      </c>
      <c r="L798" t="str">
        <f t="shared" si="250"/>
        <v>20181IBCLSFLV SHARE OCC F1 FOR FMLA FAMILY SERIOUS/TRAUMATIC - USED</v>
      </c>
      <c r="M798" s="13">
        <f t="shared" si="251"/>
        <v>0.84294994678524449</v>
      </c>
      <c r="N798" s="13"/>
      <c r="O798" s="19">
        <v>788</v>
      </c>
      <c r="P798">
        <f t="shared" si="252"/>
        <v>3</v>
      </c>
      <c r="Q798">
        <f t="shared" si="253"/>
        <v>507</v>
      </c>
      <c r="R798">
        <f t="shared" si="254"/>
        <v>2</v>
      </c>
      <c r="S798" t="b">
        <f t="shared" si="255"/>
        <v>1</v>
      </c>
      <c r="T798" t="b">
        <f t="shared" si="256"/>
        <v>0</v>
      </c>
      <c r="W798" t="str">
        <f t="shared" si="266"/>
        <v/>
      </c>
      <c r="X798" t="str">
        <f t="shared" si="266"/>
        <v/>
      </c>
      <c r="Y798" t="str">
        <f t="shared" si="266"/>
        <v/>
      </c>
      <c r="Z798" t="str">
        <f t="shared" si="266"/>
        <v>IBCLSGLV SHARE OCC F2 FOR FMLA FAMILY SERIOUS/TRAUMATIC - USED</v>
      </c>
      <c r="AA798" t="str">
        <f t="shared" si="266"/>
        <v/>
      </c>
      <c r="AC798" t="str">
        <f t="shared" si="267"/>
        <v/>
      </c>
      <c r="AD798" t="str">
        <f t="shared" si="267"/>
        <v/>
      </c>
      <c r="AE798" t="str">
        <f t="shared" si="267"/>
        <v/>
      </c>
      <c r="AF798" t="str">
        <f t="shared" si="267"/>
        <v>IBCLSFLV SHARE OCC F1 FOR FMLA FAMILY SERIOUS/TRAUMATIC - USED</v>
      </c>
      <c r="AG798" t="str">
        <f t="shared" si="267"/>
        <v/>
      </c>
      <c r="AI798">
        <f t="shared" si="257"/>
        <v>1</v>
      </c>
      <c r="AJ798">
        <f t="shared" si="258"/>
        <v>507</v>
      </c>
      <c r="AK798" t="str">
        <f t="shared" si="259"/>
        <v>20181IBCLSGLV SHARE OCC F2 FOR FMLA FAMILY SERIOUS/TRAUMATIC - USED</v>
      </c>
      <c r="AL798" t="str">
        <f t="shared" si="260"/>
        <v>LV SHARE OCC F2 FOR FMLA FAMILY SERIOUS/TRAUMATIC - USED</v>
      </c>
      <c r="AM798" t="str">
        <f t="shared" si="261"/>
        <v>20181IBCLSFLV SHARE OCC F1 FOR FMLA FAMILY SERIOUS/TRAUMATIC - USED</v>
      </c>
      <c r="AN798" t="str">
        <f t="shared" si="262"/>
        <v>LV SHARE OCC F1 FOR FMLA FAMILY SERIOUS/TRAUMATIC - USED</v>
      </c>
      <c r="AO798" s="13">
        <f t="shared" si="263"/>
        <v>0.84294994678524449</v>
      </c>
      <c r="AP798">
        <f t="shared" si="264"/>
        <v>1</v>
      </c>
      <c r="AQ798" t="str">
        <f t="shared" si="265"/>
        <v>IBCLSGLV SHARE OCC F2 FOR FMLA FAMILY SERIOUS/TRAUMATIC - USEDIBCLSFLV SHARE OCC F1 FOR FMLA FAMILY SERIOUS/TRAUMATIC - USED</v>
      </c>
    </row>
    <row r="799" spans="1:43" x14ac:dyDescent="0.35">
      <c r="A799" s="18" t="s">
        <v>1837</v>
      </c>
      <c r="B799" t="s">
        <v>120</v>
      </c>
      <c r="C799" t="s">
        <v>121</v>
      </c>
      <c r="D799" s="18" t="s">
        <v>1837</v>
      </c>
      <c r="E799" t="s">
        <v>132</v>
      </c>
      <c r="F799" t="s">
        <v>133</v>
      </c>
      <c r="G799" s="13">
        <v>0.78718495174253433</v>
      </c>
      <c r="I799">
        <v>20181</v>
      </c>
      <c r="J799" t="str">
        <f t="shared" si="248"/>
        <v>20181IBCLSGLV SHARE OCC F2 FOR FMLA FAMILY SERIOUS/TRAUMATIC - USED20181IBCLSNLV SHARE OCC F2 FOR FMLA ADOPT - USED</v>
      </c>
      <c r="K799" t="str">
        <f t="shared" si="249"/>
        <v>20181IBCLSGLV SHARE OCC F2 FOR FMLA FAMILY SERIOUS/TRAUMATIC - USED</v>
      </c>
      <c r="L799" t="str">
        <f t="shared" si="250"/>
        <v>20181IBCLSNLV SHARE OCC F2 FOR FMLA ADOPT - USED</v>
      </c>
      <c r="M799" s="13">
        <f t="shared" si="251"/>
        <v>0.78718495174253433</v>
      </c>
      <c r="N799" s="13"/>
      <c r="O799" s="19">
        <v>789</v>
      </c>
      <c r="P799">
        <f t="shared" si="252"/>
        <v>3</v>
      </c>
      <c r="Q799">
        <f t="shared" si="253"/>
        <v>507</v>
      </c>
      <c r="R799">
        <f t="shared" si="254"/>
        <v>3</v>
      </c>
      <c r="S799" t="b">
        <f t="shared" si="255"/>
        <v>1</v>
      </c>
      <c r="T799" t="b">
        <f t="shared" si="256"/>
        <v>0</v>
      </c>
      <c r="W799" t="str">
        <f t="shared" si="266"/>
        <v/>
      </c>
      <c r="X799" t="str">
        <f t="shared" si="266"/>
        <v/>
      </c>
      <c r="Y799" t="str">
        <f t="shared" si="266"/>
        <v/>
      </c>
      <c r="Z799" t="str">
        <f t="shared" si="266"/>
        <v>IBCLSGLV SHARE OCC F2 FOR FMLA FAMILY SERIOUS/TRAUMATIC - USED</v>
      </c>
      <c r="AA799" t="str">
        <f t="shared" si="266"/>
        <v/>
      </c>
      <c r="AC799" t="str">
        <f t="shared" si="267"/>
        <v/>
      </c>
      <c r="AD799" t="str">
        <f t="shared" si="267"/>
        <v/>
      </c>
      <c r="AE799" t="str">
        <f t="shared" si="267"/>
        <v/>
      </c>
      <c r="AF799" t="str">
        <f t="shared" si="267"/>
        <v>IBCLSNLV SHARE OCC F2 FOR FMLA ADOPT - USED</v>
      </c>
      <c r="AG799" t="str">
        <f t="shared" si="267"/>
        <v/>
      </c>
      <c r="AI799">
        <f t="shared" si="257"/>
        <v>1</v>
      </c>
      <c r="AJ799">
        <f t="shared" si="258"/>
        <v>507</v>
      </c>
      <c r="AK799" t="str">
        <f t="shared" si="259"/>
        <v>20181IBCLSGLV SHARE OCC F2 FOR FMLA FAMILY SERIOUS/TRAUMATIC - USED</v>
      </c>
      <c r="AL799" t="str">
        <f t="shared" si="260"/>
        <v>LV SHARE OCC F2 FOR FMLA FAMILY SERIOUS/TRAUMATIC - USED</v>
      </c>
      <c r="AM799" t="str">
        <f t="shared" si="261"/>
        <v>20181IBCLSNLV SHARE OCC F2 FOR FMLA ADOPT - USED</v>
      </c>
      <c r="AN799" t="str">
        <f t="shared" si="262"/>
        <v>LV SHARE OCC F2 FOR FMLA ADOPT - USED</v>
      </c>
      <c r="AO799" s="13">
        <f t="shared" si="263"/>
        <v>0.78718495174253433</v>
      </c>
      <c r="AP799">
        <f t="shared" si="264"/>
        <v>1</v>
      </c>
      <c r="AQ799" t="str">
        <f t="shared" si="265"/>
        <v>IBCLSGLV SHARE OCC F2 FOR FMLA FAMILY SERIOUS/TRAUMATIC - USEDIBCLSNLV SHARE OCC F2 FOR FMLA ADOPT - USED</v>
      </c>
    </row>
    <row r="800" spans="1:43" x14ac:dyDescent="0.35">
      <c r="A800" s="18" t="s">
        <v>1837</v>
      </c>
      <c r="B800" t="s">
        <v>122</v>
      </c>
      <c r="C800" t="s">
        <v>123</v>
      </c>
      <c r="D800" s="18" t="s">
        <v>1837</v>
      </c>
      <c r="E800" t="s">
        <v>426</v>
      </c>
      <c r="F800" t="s">
        <v>427</v>
      </c>
      <c r="G800" s="13">
        <v>0.85189070311232207</v>
      </c>
      <c r="I800">
        <v>20181</v>
      </c>
      <c r="J800" t="str">
        <f t="shared" si="248"/>
        <v>20181IBCLSHLV SHARE OCC M2 FOR FMLA SERIOUS SELF - USED20181IBCLBHLV BANK OCC M2 FOR FMLA SERIOUS SELF - USED</v>
      </c>
      <c r="K800" t="str">
        <f t="shared" si="249"/>
        <v>20181IBCLSHLV SHARE OCC M2 FOR FMLA SERIOUS SELF - USED</v>
      </c>
      <c r="L800" t="str">
        <f t="shared" si="250"/>
        <v>20181IBCLBHLV BANK OCC M2 FOR FMLA SERIOUS SELF - USED</v>
      </c>
      <c r="M800" s="13">
        <f t="shared" si="251"/>
        <v>0.85189070311232207</v>
      </c>
      <c r="N800" s="13"/>
      <c r="O800" s="19">
        <v>790</v>
      </c>
      <c r="P800">
        <f t="shared" si="252"/>
        <v>3</v>
      </c>
      <c r="Q800">
        <f t="shared" si="253"/>
        <v>508</v>
      </c>
      <c r="R800">
        <f t="shared" si="254"/>
        <v>1</v>
      </c>
      <c r="S800" t="b">
        <f t="shared" si="255"/>
        <v>1</v>
      </c>
      <c r="T800" t="b">
        <f t="shared" si="256"/>
        <v>0</v>
      </c>
      <c r="W800" t="str">
        <f t="shared" si="266"/>
        <v/>
      </c>
      <c r="X800" t="str">
        <f t="shared" si="266"/>
        <v/>
      </c>
      <c r="Y800" t="str">
        <f t="shared" si="266"/>
        <v/>
      </c>
      <c r="Z800" t="str">
        <f t="shared" si="266"/>
        <v>IBCLSHLV SHARE OCC M2 FOR FMLA SERIOUS SELF - USED</v>
      </c>
      <c r="AA800" t="str">
        <f t="shared" si="266"/>
        <v/>
      </c>
      <c r="AC800" t="str">
        <f t="shared" si="267"/>
        <v/>
      </c>
      <c r="AD800" t="str">
        <f t="shared" si="267"/>
        <v/>
      </c>
      <c r="AE800" t="str">
        <f t="shared" si="267"/>
        <v/>
      </c>
      <c r="AF800" t="str">
        <f t="shared" si="267"/>
        <v>IBCLBHLV BANK OCC M2 FOR FMLA SERIOUS SELF - USED</v>
      </c>
      <c r="AG800" t="str">
        <f t="shared" si="267"/>
        <v/>
      </c>
      <c r="AI800">
        <f t="shared" si="257"/>
        <v>1</v>
      </c>
      <c r="AJ800">
        <f t="shared" si="258"/>
        <v>508</v>
      </c>
      <c r="AK800" t="str">
        <f t="shared" si="259"/>
        <v>20181IBCLSHLV SHARE OCC M2 FOR FMLA SERIOUS SELF - USED</v>
      </c>
      <c r="AL800" t="str">
        <f t="shared" si="260"/>
        <v>LV SHARE OCC M2 FOR FMLA SERIOUS SELF - USED</v>
      </c>
      <c r="AM800" t="str">
        <f t="shared" si="261"/>
        <v>20181IBCLBHLV BANK OCC M2 FOR FMLA SERIOUS SELF - USED</v>
      </c>
      <c r="AN800" t="str">
        <f t="shared" si="262"/>
        <v>LV BANK OCC M2 FOR FMLA SERIOUS SELF - USED</v>
      </c>
      <c r="AO800" s="13">
        <f t="shared" si="263"/>
        <v>0.85189070311232207</v>
      </c>
      <c r="AP800">
        <f t="shared" si="264"/>
        <v>1</v>
      </c>
      <c r="AQ800" t="str">
        <f t="shared" si="265"/>
        <v>IBCLSHLV SHARE OCC M2 FOR FMLA SERIOUS SELF - USEDIBCLBHLV BANK OCC M2 FOR FMLA SERIOUS SELF - USED</v>
      </c>
    </row>
    <row r="801" spans="1:43" x14ac:dyDescent="0.35">
      <c r="A801" s="18" t="s">
        <v>1837</v>
      </c>
      <c r="B801" t="s">
        <v>122</v>
      </c>
      <c r="C801" t="s">
        <v>123</v>
      </c>
      <c r="D801" s="18" t="s">
        <v>1837</v>
      </c>
      <c r="E801" t="s">
        <v>134</v>
      </c>
      <c r="F801" t="s">
        <v>135</v>
      </c>
      <c r="G801" s="13">
        <v>0.82822707247031302</v>
      </c>
      <c r="I801">
        <v>20181</v>
      </c>
      <c r="J801" t="str">
        <f t="shared" si="248"/>
        <v>20181IBCLSHLV SHARE OCC M2 FOR FMLA SERIOUS SELF - USED20181IBCLSSLV SHARE OCC M1 FOR FMLA SERIOUS SELF - USED</v>
      </c>
      <c r="K801" t="str">
        <f t="shared" si="249"/>
        <v>20181IBCLSHLV SHARE OCC M2 FOR FMLA SERIOUS SELF - USED</v>
      </c>
      <c r="L801" t="str">
        <f t="shared" si="250"/>
        <v>20181IBCLSSLV SHARE OCC M1 FOR FMLA SERIOUS SELF - USED</v>
      </c>
      <c r="M801" s="13">
        <f t="shared" si="251"/>
        <v>0.82822707247031302</v>
      </c>
      <c r="N801" s="13"/>
      <c r="O801" s="19">
        <v>791</v>
      </c>
      <c r="P801">
        <f t="shared" si="252"/>
        <v>3</v>
      </c>
      <c r="Q801">
        <f t="shared" si="253"/>
        <v>508</v>
      </c>
      <c r="R801">
        <f t="shared" si="254"/>
        <v>2</v>
      </c>
      <c r="S801" t="b">
        <f t="shared" si="255"/>
        <v>1</v>
      </c>
      <c r="T801" t="b">
        <f t="shared" si="256"/>
        <v>0</v>
      </c>
      <c r="W801" t="str">
        <f t="shared" si="266"/>
        <v/>
      </c>
      <c r="X801" t="str">
        <f t="shared" si="266"/>
        <v/>
      </c>
      <c r="Y801" t="str">
        <f t="shared" si="266"/>
        <v/>
      </c>
      <c r="Z801" t="str">
        <f t="shared" si="266"/>
        <v>IBCLSHLV SHARE OCC M2 FOR FMLA SERIOUS SELF - USED</v>
      </c>
      <c r="AA801" t="str">
        <f t="shared" si="266"/>
        <v/>
      </c>
      <c r="AC801" t="str">
        <f t="shared" si="267"/>
        <v/>
      </c>
      <c r="AD801" t="str">
        <f t="shared" si="267"/>
        <v/>
      </c>
      <c r="AE801" t="str">
        <f t="shared" si="267"/>
        <v/>
      </c>
      <c r="AF801" t="str">
        <f t="shared" si="267"/>
        <v>IBCLSSLV SHARE OCC M1 FOR FMLA SERIOUS SELF - USED</v>
      </c>
      <c r="AG801" t="str">
        <f t="shared" si="267"/>
        <v/>
      </c>
      <c r="AI801">
        <f t="shared" si="257"/>
        <v>1</v>
      </c>
      <c r="AJ801">
        <f t="shared" si="258"/>
        <v>508</v>
      </c>
      <c r="AK801" t="str">
        <f t="shared" si="259"/>
        <v>20181IBCLSHLV SHARE OCC M2 FOR FMLA SERIOUS SELF - USED</v>
      </c>
      <c r="AL801" t="str">
        <f t="shared" si="260"/>
        <v>LV SHARE OCC M2 FOR FMLA SERIOUS SELF - USED</v>
      </c>
      <c r="AM801" t="str">
        <f t="shared" si="261"/>
        <v>20181IBCLSSLV SHARE OCC M1 FOR FMLA SERIOUS SELF - USED</v>
      </c>
      <c r="AN801" t="str">
        <f t="shared" si="262"/>
        <v>LV SHARE OCC M1 FOR FMLA SERIOUS SELF - USED</v>
      </c>
      <c r="AO801" s="13">
        <f t="shared" si="263"/>
        <v>0.82822707247031302</v>
      </c>
      <c r="AP801">
        <f t="shared" si="264"/>
        <v>1</v>
      </c>
      <c r="AQ801" t="str">
        <f t="shared" si="265"/>
        <v>IBCLSHLV SHARE OCC M2 FOR FMLA SERIOUS SELF - USEDIBCLSSLV SHARE OCC M1 FOR FMLA SERIOUS SELF - USED</v>
      </c>
    </row>
    <row r="802" spans="1:43" x14ac:dyDescent="0.35">
      <c r="A802" s="18" t="s">
        <v>1837</v>
      </c>
      <c r="B802" t="s">
        <v>122</v>
      </c>
      <c r="C802" t="s">
        <v>123</v>
      </c>
      <c r="D802" s="18" t="s">
        <v>1837</v>
      </c>
      <c r="E802" t="s">
        <v>114</v>
      </c>
      <c r="F802" t="s">
        <v>115</v>
      </c>
      <c r="G802" s="13">
        <v>0.79781300555213375</v>
      </c>
      <c r="I802">
        <v>20181</v>
      </c>
      <c r="J802" t="str">
        <f t="shared" si="248"/>
        <v>20181IBCLSHLV SHARE OCC M2 FOR FMLA SERIOUS SELF - USED20181IBCLSDLV SHARE OCC M2 FOR FMLA BIRTH - USED</v>
      </c>
      <c r="K802" t="str">
        <f t="shared" si="249"/>
        <v>20181IBCLSHLV SHARE OCC M2 FOR FMLA SERIOUS SELF - USED</v>
      </c>
      <c r="L802" t="str">
        <f t="shared" si="250"/>
        <v>20181IBCLSDLV SHARE OCC M2 FOR FMLA BIRTH - USED</v>
      </c>
      <c r="M802" s="13">
        <f t="shared" si="251"/>
        <v>0.79781300555213375</v>
      </c>
      <c r="N802" s="13"/>
      <c r="O802" s="19">
        <v>792</v>
      </c>
      <c r="P802">
        <f t="shared" si="252"/>
        <v>3</v>
      </c>
      <c r="Q802">
        <f t="shared" si="253"/>
        <v>508</v>
      </c>
      <c r="R802">
        <f t="shared" si="254"/>
        <v>3</v>
      </c>
      <c r="S802" t="b">
        <f t="shared" si="255"/>
        <v>1</v>
      </c>
      <c r="T802" t="b">
        <f t="shared" si="256"/>
        <v>0</v>
      </c>
      <c r="W802" t="str">
        <f t="shared" si="266"/>
        <v/>
      </c>
      <c r="X802" t="str">
        <f t="shared" si="266"/>
        <v/>
      </c>
      <c r="Y802" t="str">
        <f t="shared" si="266"/>
        <v/>
      </c>
      <c r="Z802" t="str">
        <f t="shared" si="266"/>
        <v>IBCLSHLV SHARE OCC M2 FOR FMLA SERIOUS SELF - USED</v>
      </c>
      <c r="AA802" t="str">
        <f t="shared" si="266"/>
        <v/>
      </c>
      <c r="AC802" t="str">
        <f t="shared" si="267"/>
        <v/>
      </c>
      <c r="AD802" t="str">
        <f t="shared" si="267"/>
        <v/>
      </c>
      <c r="AE802" t="str">
        <f t="shared" si="267"/>
        <v/>
      </c>
      <c r="AF802" t="str">
        <f t="shared" si="267"/>
        <v>IBCLSDLV SHARE OCC M2 FOR FMLA BIRTH - USED</v>
      </c>
      <c r="AG802" t="str">
        <f t="shared" si="267"/>
        <v/>
      </c>
      <c r="AI802">
        <f t="shared" si="257"/>
        <v>1</v>
      </c>
      <c r="AJ802">
        <f t="shared" si="258"/>
        <v>508</v>
      </c>
      <c r="AK802" t="str">
        <f t="shared" si="259"/>
        <v>20181IBCLSHLV SHARE OCC M2 FOR FMLA SERIOUS SELF - USED</v>
      </c>
      <c r="AL802" t="str">
        <f t="shared" si="260"/>
        <v>LV SHARE OCC M2 FOR FMLA SERIOUS SELF - USED</v>
      </c>
      <c r="AM802" t="str">
        <f t="shared" si="261"/>
        <v>20181IBCLSDLV SHARE OCC M2 FOR FMLA BIRTH - USED</v>
      </c>
      <c r="AN802" t="str">
        <f t="shared" si="262"/>
        <v>LV SHARE OCC M2 FOR FMLA BIRTH - USED</v>
      </c>
      <c r="AO802" s="13">
        <f t="shared" si="263"/>
        <v>0.79781300555213375</v>
      </c>
      <c r="AP802">
        <f t="shared" si="264"/>
        <v>1</v>
      </c>
      <c r="AQ802" t="str">
        <f t="shared" si="265"/>
        <v>IBCLSHLV SHARE OCC M2 FOR FMLA SERIOUS SELF - USEDIBCLSDLV SHARE OCC M2 FOR FMLA BIRTH - USED</v>
      </c>
    </row>
    <row r="803" spans="1:43" x14ac:dyDescent="0.35">
      <c r="A803" s="18" t="s">
        <v>1837</v>
      </c>
      <c r="B803" t="s">
        <v>124</v>
      </c>
      <c r="C803" t="s">
        <v>125</v>
      </c>
      <c r="D803" s="18" t="s">
        <v>1837</v>
      </c>
      <c r="E803" t="s">
        <v>108</v>
      </c>
      <c r="F803" t="s">
        <v>109</v>
      </c>
      <c r="G803" s="13">
        <v>0.81422847411127341</v>
      </c>
      <c r="I803">
        <v>20181</v>
      </c>
      <c r="J803" t="str">
        <f t="shared" si="248"/>
        <v>20181IBCLSJLEAVE SHARE RETURNED - F220181IBCLS7LEAVE SHARE - USED - F2</v>
      </c>
      <c r="K803" t="str">
        <f t="shared" si="249"/>
        <v>20181IBCLSJLEAVE SHARE RETURNED - F2</v>
      </c>
      <c r="L803" t="str">
        <f t="shared" si="250"/>
        <v>20181IBCLS7LEAVE SHARE - USED - F2</v>
      </c>
      <c r="M803" s="13">
        <f t="shared" si="251"/>
        <v>0.81422847411127341</v>
      </c>
      <c r="N803" s="13"/>
      <c r="O803" s="19">
        <v>793</v>
      </c>
      <c r="P803">
        <f t="shared" si="252"/>
        <v>3</v>
      </c>
      <c r="Q803">
        <f t="shared" si="253"/>
        <v>509</v>
      </c>
      <c r="R803">
        <f t="shared" si="254"/>
        <v>1</v>
      </c>
      <c r="S803" t="b">
        <f t="shared" si="255"/>
        <v>1</v>
      </c>
      <c r="T803" t="b">
        <f t="shared" si="256"/>
        <v>0</v>
      </c>
      <c r="W803" t="str">
        <f t="shared" si="266"/>
        <v/>
      </c>
      <c r="X803" t="str">
        <f t="shared" si="266"/>
        <v/>
      </c>
      <c r="Y803" t="str">
        <f t="shared" si="266"/>
        <v/>
      </c>
      <c r="Z803" t="str">
        <f t="shared" si="266"/>
        <v>IBCLSJLEAVE SHARE RETURNED - F2</v>
      </c>
      <c r="AA803" t="str">
        <f t="shared" si="266"/>
        <v/>
      </c>
      <c r="AC803" t="str">
        <f t="shared" si="267"/>
        <v/>
      </c>
      <c r="AD803" t="str">
        <f t="shared" si="267"/>
        <v/>
      </c>
      <c r="AE803" t="str">
        <f t="shared" si="267"/>
        <v/>
      </c>
      <c r="AF803" t="str">
        <f t="shared" si="267"/>
        <v>IBCLS7LEAVE SHARE - USED - F2</v>
      </c>
      <c r="AG803" t="str">
        <f t="shared" si="267"/>
        <v/>
      </c>
      <c r="AI803">
        <f t="shared" si="257"/>
        <v>1</v>
      </c>
      <c r="AJ803">
        <f t="shared" si="258"/>
        <v>509</v>
      </c>
      <c r="AK803" t="str">
        <f t="shared" si="259"/>
        <v>20181IBCLSJLEAVE SHARE RETURNED - F2</v>
      </c>
      <c r="AL803" t="str">
        <f t="shared" si="260"/>
        <v>LEAVE SHARE RETURNED - F2</v>
      </c>
      <c r="AM803" t="str">
        <f t="shared" si="261"/>
        <v>20181IBCLS7LEAVE SHARE - USED - F2</v>
      </c>
      <c r="AN803" t="str">
        <f t="shared" si="262"/>
        <v>LEAVE SHARE - USED - F2</v>
      </c>
      <c r="AO803" s="13">
        <f t="shared" si="263"/>
        <v>0.81422847411127341</v>
      </c>
      <c r="AP803">
        <f t="shared" si="264"/>
        <v>1</v>
      </c>
      <c r="AQ803" t="str">
        <f t="shared" si="265"/>
        <v>IBCLSJLEAVE SHARE RETURNED - F2IBCLS7LEAVE SHARE - USED - F2</v>
      </c>
    </row>
    <row r="804" spans="1:43" x14ac:dyDescent="0.35">
      <c r="A804" s="18" t="s">
        <v>1837</v>
      </c>
      <c r="B804" t="s">
        <v>124</v>
      </c>
      <c r="C804" t="s">
        <v>125</v>
      </c>
      <c r="D804" s="18" t="s">
        <v>1837</v>
      </c>
      <c r="E804" t="s">
        <v>116</v>
      </c>
      <c r="F804" t="s">
        <v>117</v>
      </c>
      <c r="G804" s="13">
        <v>0.7348795986283525</v>
      </c>
      <c r="I804">
        <v>20181</v>
      </c>
      <c r="J804" t="str">
        <f t="shared" si="248"/>
        <v>20181IBCLSJLEAVE SHARE RETURNED - F220181IBCLSELEAVE SHARE RETURNED - F1</v>
      </c>
      <c r="K804" t="str">
        <f t="shared" si="249"/>
        <v>20181IBCLSJLEAVE SHARE RETURNED - F2</v>
      </c>
      <c r="L804" t="str">
        <f t="shared" si="250"/>
        <v>20181IBCLSELEAVE SHARE RETURNED - F1</v>
      </c>
      <c r="M804" s="13">
        <f t="shared" si="251"/>
        <v>0.7348795986283525</v>
      </c>
      <c r="N804" s="13"/>
      <c r="O804" s="19">
        <v>794</v>
      </c>
      <c r="P804">
        <f t="shared" si="252"/>
        <v>3</v>
      </c>
      <c r="Q804">
        <f t="shared" si="253"/>
        <v>509</v>
      </c>
      <c r="R804">
        <f t="shared" si="254"/>
        <v>2</v>
      </c>
      <c r="S804" t="b">
        <f t="shared" si="255"/>
        <v>1</v>
      </c>
      <c r="T804" t="b">
        <f t="shared" si="256"/>
        <v>0</v>
      </c>
      <c r="W804" t="str">
        <f t="shared" si="266"/>
        <v/>
      </c>
      <c r="X804" t="str">
        <f t="shared" si="266"/>
        <v/>
      </c>
      <c r="Y804" t="str">
        <f t="shared" si="266"/>
        <v/>
      </c>
      <c r="Z804" t="str">
        <f t="shared" si="266"/>
        <v>IBCLSJLEAVE SHARE RETURNED - F2</v>
      </c>
      <c r="AA804" t="str">
        <f t="shared" si="266"/>
        <v/>
      </c>
      <c r="AC804" t="str">
        <f t="shared" si="267"/>
        <v/>
      </c>
      <c r="AD804" t="str">
        <f t="shared" si="267"/>
        <v/>
      </c>
      <c r="AE804" t="str">
        <f t="shared" si="267"/>
        <v/>
      </c>
      <c r="AF804" t="str">
        <f t="shared" si="267"/>
        <v>IBCLSELEAVE SHARE RETURNED - F1</v>
      </c>
      <c r="AG804" t="str">
        <f t="shared" si="267"/>
        <v/>
      </c>
      <c r="AI804">
        <f t="shared" si="257"/>
        <v>1</v>
      </c>
      <c r="AJ804">
        <f t="shared" si="258"/>
        <v>509</v>
      </c>
      <c r="AK804" t="str">
        <f t="shared" si="259"/>
        <v>20181IBCLSJLEAVE SHARE RETURNED - F2</v>
      </c>
      <c r="AL804" t="str">
        <f t="shared" si="260"/>
        <v>LEAVE SHARE RETURNED - F2</v>
      </c>
      <c r="AM804" t="str">
        <f t="shared" si="261"/>
        <v>20181IBCLSELEAVE SHARE RETURNED - F1</v>
      </c>
      <c r="AN804" t="str">
        <f t="shared" si="262"/>
        <v>LEAVE SHARE RETURNED - F1</v>
      </c>
      <c r="AO804" s="13">
        <f t="shared" si="263"/>
        <v>0.7348795986283525</v>
      </c>
      <c r="AP804">
        <f t="shared" si="264"/>
        <v>1</v>
      </c>
      <c r="AQ804" t="str">
        <f t="shared" si="265"/>
        <v>IBCLSJLEAVE SHARE RETURNED - F2IBCLSELEAVE SHARE RETURNED - F1</v>
      </c>
    </row>
    <row r="805" spans="1:43" x14ac:dyDescent="0.35">
      <c r="A805" s="18" t="s">
        <v>1837</v>
      </c>
      <c r="B805" t="s">
        <v>124</v>
      </c>
      <c r="C805" t="s">
        <v>125</v>
      </c>
      <c r="D805" s="18" t="s">
        <v>1837</v>
      </c>
      <c r="E805" t="s">
        <v>126</v>
      </c>
      <c r="F805" t="s">
        <v>127</v>
      </c>
      <c r="G805" s="13">
        <v>0.7348795986283525</v>
      </c>
      <c r="I805">
        <v>20181</v>
      </c>
      <c r="J805" t="str">
        <f t="shared" si="248"/>
        <v>20181IBCLSJLEAVE SHARE RETURNED - F220181IBCLSKLEAVE SHARE RETURNED - M2</v>
      </c>
      <c r="K805" t="str">
        <f t="shared" si="249"/>
        <v>20181IBCLSJLEAVE SHARE RETURNED - F2</v>
      </c>
      <c r="L805" t="str">
        <f t="shared" si="250"/>
        <v>20181IBCLSKLEAVE SHARE RETURNED - M2</v>
      </c>
      <c r="M805" s="13">
        <f t="shared" si="251"/>
        <v>0.7348795986283525</v>
      </c>
      <c r="N805" s="13"/>
      <c r="O805" s="19">
        <v>795</v>
      </c>
      <c r="P805">
        <f t="shared" si="252"/>
        <v>3</v>
      </c>
      <c r="Q805">
        <f t="shared" si="253"/>
        <v>509</v>
      </c>
      <c r="R805">
        <f t="shared" si="254"/>
        <v>3</v>
      </c>
      <c r="S805" t="b">
        <f t="shared" si="255"/>
        <v>1</v>
      </c>
      <c r="T805" t="b">
        <f t="shared" si="256"/>
        <v>0</v>
      </c>
      <c r="W805" t="str">
        <f t="shared" si="266"/>
        <v/>
      </c>
      <c r="X805" t="str">
        <f t="shared" si="266"/>
        <v/>
      </c>
      <c r="Y805" t="str">
        <f t="shared" si="266"/>
        <v/>
      </c>
      <c r="Z805" t="str">
        <f t="shared" si="266"/>
        <v>IBCLSJLEAVE SHARE RETURNED - F2</v>
      </c>
      <c r="AA805" t="str">
        <f t="shared" si="266"/>
        <v/>
      </c>
      <c r="AC805" t="str">
        <f t="shared" si="267"/>
        <v/>
      </c>
      <c r="AD805" t="str">
        <f t="shared" si="267"/>
        <v/>
      </c>
      <c r="AE805" t="str">
        <f t="shared" si="267"/>
        <v/>
      </c>
      <c r="AF805" t="str">
        <f t="shared" si="267"/>
        <v>IBCLSKLEAVE SHARE RETURNED - M2</v>
      </c>
      <c r="AG805" t="str">
        <f t="shared" si="267"/>
        <v/>
      </c>
      <c r="AI805">
        <f t="shared" si="257"/>
        <v>1</v>
      </c>
      <c r="AJ805">
        <f t="shared" si="258"/>
        <v>509</v>
      </c>
      <c r="AK805" t="str">
        <f t="shared" si="259"/>
        <v>20181IBCLSJLEAVE SHARE RETURNED - F2</v>
      </c>
      <c r="AL805" t="str">
        <f t="shared" si="260"/>
        <v>LEAVE SHARE RETURNED - F2</v>
      </c>
      <c r="AM805" t="str">
        <f t="shared" si="261"/>
        <v>20181IBCLSKLEAVE SHARE RETURNED - M2</v>
      </c>
      <c r="AN805" t="str">
        <f t="shared" si="262"/>
        <v>LEAVE SHARE RETURNED - M2</v>
      </c>
      <c r="AO805" s="13">
        <f t="shared" si="263"/>
        <v>0.7348795986283525</v>
      </c>
      <c r="AP805">
        <f t="shared" si="264"/>
        <v>1</v>
      </c>
      <c r="AQ805" t="str">
        <f t="shared" si="265"/>
        <v>IBCLSJLEAVE SHARE RETURNED - F2IBCLSKLEAVE SHARE RETURNED - M2</v>
      </c>
    </row>
    <row r="806" spans="1:43" x14ac:dyDescent="0.35">
      <c r="A806" s="18" t="s">
        <v>1837</v>
      </c>
      <c r="B806" t="s">
        <v>126</v>
      </c>
      <c r="C806" t="s">
        <v>127</v>
      </c>
      <c r="D806" s="18" t="s">
        <v>1837</v>
      </c>
      <c r="E806" t="s">
        <v>104</v>
      </c>
      <c r="F806" t="s">
        <v>105</v>
      </c>
      <c r="G806" s="13">
        <v>0.81422847411127341</v>
      </c>
      <c r="I806">
        <v>20181</v>
      </c>
      <c r="J806" t="str">
        <f t="shared" si="248"/>
        <v>20181IBCLSKLEAVE SHARE RETURNED - M220181IBCLS5LEAVE SHARE - USED - M2</v>
      </c>
      <c r="K806" t="str">
        <f t="shared" si="249"/>
        <v>20181IBCLSKLEAVE SHARE RETURNED - M2</v>
      </c>
      <c r="L806" t="str">
        <f t="shared" si="250"/>
        <v>20181IBCLS5LEAVE SHARE - USED - M2</v>
      </c>
      <c r="M806" s="13">
        <f t="shared" si="251"/>
        <v>0.81422847411127341</v>
      </c>
      <c r="N806" s="13"/>
      <c r="O806" s="19">
        <v>796</v>
      </c>
      <c r="P806">
        <f t="shared" si="252"/>
        <v>3</v>
      </c>
      <c r="Q806">
        <f t="shared" si="253"/>
        <v>510</v>
      </c>
      <c r="R806">
        <f t="shared" si="254"/>
        <v>1</v>
      </c>
      <c r="S806" t="b">
        <f t="shared" si="255"/>
        <v>1</v>
      </c>
      <c r="T806" t="b">
        <f t="shared" si="256"/>
        <v>0</v>
      </c>
      <c r="W806" t="str">
        <f t="shared" si="266"/>
        <v/>
      </c>
      <c r="X806" t="str">
        <f t="shared" si="266"/>
        <v/>
      </c>
      <c r="Y806" t="str">
        <f t="shared" si="266"/>
        <v/>
      </c>
      <c r="Z806" t="str">
        <f t="shared" si="266"/>
        <v>IBCLSKLEAVE SHARE RETURNED - M2</v>
      </c>
      <c r="AA806" t="str">
        <f t="shared" si="266"/>
        <v/>
      </c>
      <c r="AC806" t="str">
        <f t="shared" si="267"/>
        <v/>
      </c>
      <c r="AD806" t="str">
        <f t="shared" si="267"/>
        <v/>
      </c>
      <c r="AE806" t="str">
        <f t="shared" si="267"/>
        <v/>
      </c>
      <c r="AF806" t="str">
        <f t="shared" si="267"/>
        <v>IBCLS5LEAVE SHARE - USED - M2</v>
      </c>
      <c r="AG806" t="str">
        <f t="shared" si="267"/>
        <v/>
      </c>
      <c r="AI806">
        <f t="shared" si="257"/>
        <v>1</v>
      </c>
      <c r="AJ806">
        <f t="shared" si="258"/>
        <v>510</v>
      </c>
      <c r="AK806" t="str">
        <f t="shared" si="259"/>
        <v>20181IBCLSKLEAVE SHARE RETURNED - M2</v>
      </c>
      <c r="AL806" t="str">
        <f t="shared" si="260"/>
        <v>LEAVE SHARE RETURNED - M2</v>
      </c>
      <c r="AM806" t="str">
        <f t="shared" si="261"/>
        <v>20181IBCLS5LEAVE SHARE - USED - M2</v>
      </c>
      <c r="AN806" t="str">
        <f t="shared" si="262"/>
        <v>LEAVE SHARE - USED - M2</v>
      </c>
      <c r="AO806" s="13">
        <f t="shared" si="263"/>
        <v>0.81422847411127341</v>
      </c>
      <c r="AP806">
        <f t="shared" si="264"/>
        <v>1</v>
      </c>
      <c r="AQ806" t="str">
        <f t="shared" si="265"/>
        <v>IBCLSKLEAVE SHARE RETURNED - M2IBCLS5LEAVE SHARE - USED - M2</v>
      </c>
    </row>
    <row r="807" spans="1:43" x14ac:dyDescent="0.35">
      <c r="A807" s="18" t="s">
        <v>1837</v>
      </c>
      <c r="B807" t="s">
        <v>126</v>
      </c>
      <c r="C807" t="s">
        <v>127</v>
      </c>
      <c r="D807" s="18" t="s">
        <v>1837</v>
      </c>
      <c r="E807" t="s">
        <v>116</v>
      </c>
      <c r="F807" t="s">
        <v>117</v>
      </c>
      <c r="G807" s="13">
        <v>0.7348795986283525</v>
      </c>
      <c r="I807">
        <v>20181</v>
      </c>
      <c r="J807" t="str">
        <f t="shared" si="248"/>
        <v>20181IBCLSKLEAVE SHARE RETURNED - M220181IBCLSELEAVE SHARE RETURNED - F1</v>
      </c>
      <c r="K807" t="str">
        <f t="shared" si="249"/>
        <v>20181IBCLSKLEAVE SHARE RETURNED - M2</v>
      </c>
      <c r="L807" t="str">
        <f t="shared" si="250"/>
        <v>20181IBCLSELEAVE SHARE RETURNED - F1</v>
      </c>
      <c r="M807" s="13">
        <f t="shared" si="251"/>
        <v>0.7348795986283525</v>
      </c>
      <c r="N807" s="13"/>
      <c r="O807" s="19">
        <v>797</v>
      </c>
      <c r="P807">
        <f t="shared" si="252"/>
        <v>3</v>
      </c>
      <c r="Q807">
        <f t="shared" si="253"/>
        <v>510</v>
      </c>
      <c r="R807">
        <f t="shared" si="254"/>
        <v>2</v>
      </c>
      <c r="S807" t="b">
        <f t="shared" si="255"/>
        <v>1</v>
      </c>
      <c r="T807" t="b">
        <f t="shared" si="256"/>
        <v>0</v>
      </c>
      <c r="W807" t="str">
        <f t="shared" si="266"/>
        <v/>
      </c>
      <c r="X807" t="str">
        <f t="shared" si="266"/>
        <v/>
      </c>
      <c r="Y807" t="str">
        <f t="shared" si="266"/>
        <v/>
      </c>
      <c r="Z807" t="str">
        <f t="shared" si="266"/>
        <v>IBCLSKLEAVE SHARE RETURNED - M2</v>
      </c>
      <c r="AA807" t="str">
        <f t="shared" si="266"/>
        <v/>
      </c>
      <c r="AC807" t="str">
        <f t="shared" si="267"/>
        <v/>
      </c>
      <c r="AD807" t="str">
        <f t="shared" si="267"/>
        <v/>
      </c>
      <c r="AE807" t="str">
        <f t="shared" si="267"/>
        <v/>
      </c>
      <c r="AF807" t="str">
        <f t="shared" si="267"/>
        <v>IBCLSELEAVE SHARE RETURNED - F1</v>
      </c>
      <c r="AG807" t="str">
        <f t="shared" si="267"/>
        <v/>
      </c>
      <c r="AI807">
        <f t="shared" si="257"/>
        <v>1</v>
      </c>
      <c r="AJ807">
        <f t="shared" si="258"/>
        <v>510</v>
      </c>
      <c r="AK807" t="str">
        <f t="shared" si="259"/>
        <v>20181IBCLSKLEAVE SHARE RETURNED - M2</v>
      </c>
      <c r="AL807" t="str">
        <f t="shared" si="260"/>
        <v>LEAVE SHARE RETURNED - M2</v>
      </c>
      <c r="AM807" t="str">
        <f t="shared" si="261"/>
        <v>20181IBCLSELEAVE SHARE RETURNED - F1</v>
      </c>
      <c r="AN807" t="str">
        <f t="shared" si="262"/>
        <v>LEAVE SHARE RETURNED - F1</v>
      </c>
      <c r="AO807" s="13">
        <f t="shared" si="263"/>
        <v>0.7348795986283525</v>
      </c>
      <c r="AP807">
        <f t="shared" si="264"/>
        <v>1</v>
      </c>
      <c r="AQ807" t="str">
        <f t="shared" si="265"/>
        <v>IBCLSKLEAVE SHARE RETURNED - M2IBCLSELEAVE SHARE RETURNED - F1</v>
      </c>
    </row>
    <row r="808" spans="1:43" x14ac:dyDescent="0.35">
      <c r="A808" s="18" t="s">
        <v>1837</v>
      </c>
      <c r="B808" t="s">
        <v>126</v>
      </c>
      <c r="C808" t="s">
        <v>127</v>
      </c>
      <c r="D808" s="18" t="s">
        <v>1837</v>
      </c>
      <c r="E808" t="s">
        <v>124</v>
      </c>
      <c r="F808" t="s">
        <v>125</v>
      </c>
      <c r="G808" s="13">
        <v>0.7348795986283525</v>
      </c>
      <c r="I808">
        <v>20181</v>
      </c>
      <c r="J808" t="str">
        <f t="shared" si="248"/>
        <v>20181IBCLSKLEAVE SHARE RETURNED - M220181IBCLSJLEAVE SHARE RETURNED - F2</v>
      </c>
      <c r="K808" t="str">
        <f t="shared" si="249"/>
        <v>20181IBCLSKLEAVE SHARE RETURNED - M2</v>
      </c>
      <c r="L808" t="str">
        <f t="shared" si="250"/>
        <v>20181IBCLSJLEAVE SHARE RETURNED - F2</v>
      </c>
      <c r="M808" s="13">
        <f t="shared" si="251"/>
        <v>0.7348795986283525</v>
      </c>
      <c r="N808" s="13"/>
      <c r="O808" s="19">
        <v>798</v>
      </c>
      <c r="P808">
        <f t="shared" si="252"/>
        <v>3</v>
      </c>
      <c r="Q808">
        <f t="shared" si="253"/>
        <v>510</v>
      </c>
      <c r="R808">
        <f t="shared" si="254"/>
        <v>3</v>
      </c>
      <c r="S808" t="b">
        <f t="shared" si="255"/>
        <v>1</v>
      </c>
      <c r="T808" t="b">
        <f t="shared" si="256"/>
        <v>0</v>
      </c>
      <c r="W808" t="str">
        <f t="shared" si="266"/>
        <v/>
      </c>
      <c r="X808" t="str">
        <f t="shared" si="266"/>
        <v/>
      </c>
      <c r="Y808" t="str">
        <f t="shared" si="266"/>
        <v/>
      </c>
      <c r="Z808" t="str">
        <f t="shared" si="266"/>
        <v>IBCLSKLEAVE SHARE RETURNED - M2</v>
      </c>
      <c r="AA808" t="str">
        <f t="shared" si="266"/>
        <v/>
      </c>
      <c r="AC808" t="str">
        <f t="shared" si="267"/>
        <v/>
      </c>
      <c r="AD808" t="str">
        <f t="shared" si="267"/>
        <v/>
      </c>
      <c r="AE808" t="str">
        <f t="shared" si="267"/>
        <v/>
      </c>
      <c r="AF808" t="str">
        <f t="shared" si="267"/>
        <v>IBCLSJLEAVE SHARE RETURNED - F2</v>
      </c>
      <c r="AG808" t="str">
        <f t="shared" si="267"/>
        <v/>
      </c>
      <c r="AI808">
        <f t="shared" si="257"/>
        <v>1</v>
      </c>
      <c r="AJ808">
        <f t="shared" si="258"/>
        <v>510</v>
      </c>
      <c r="AK808" t="str">
        <f t="shared" si="259"/>
        <v>20181IBCLSKLEAVE SHARE RETURNED - M2</v>
      </c>
      <c r="AL808" t="str">
        <f t="shared" si="260"/>
        <v>LEAVE SHARE RETURNED - M2</v>
      </c>
      <c r="AM808" t="str">
        <f t="shared" si="261"/>
        <v>20181IBCLSJLEAVE SHARE RETURNED - F2</v>
      </c>
      <c r="AN808" t="str">
        <f t="shared" si="262"/>
        <v>LEAVE SHARE RETURNED - F2</v>
      </c>
      <c r="AO808" s="13">
        <f t="shared" si="263"/>
        <v>0.7348795986283525</v>
      </c>
      <c r="AP808">
        <f t="shared" si="264"/>
        <v>1</v>
      </c>
      <c r="AQ808" t="str">
        <f t="shared" si="265"/>
        <v>IBCLSKLEAVE SHARE RETURNED - M2IBCLSJLEAVE SHARE RETURNED - F2</v>
      </c>
    </row>
    <row r="809" spans="1:43" x14ac:dyDescent="0.35">
      <c r="A809" s="18" t="s">
        <v>1837</v>
      </c>
      <c r="B809" t="s">
        <v>128</v>
      </c>
      <c r="C809" t="s">
        <v>129</v>
      </c>
      <c r="D809" s="18" t="s">
        <v>1837</v>
      </c>
      <c r="E809" t="s">
        <v>132</v>
      </c>
      <c r="F809" t="s">
        <v>133</v>
      </c>
      <c r="G809" s="13">
        <v>0.81044885514529086</v>
      </c>
      <c r="I809">
        <v>20181</v>
      </c>
      <c r="J809" t="str">
        <f t="shared" si="248"/>
        <v>20181IBCLSLLV SHARE OCC F1 FOR FMLA ADOPT-USED20181IBCLSNLV SHARE OCC F2 FOR FMLA ADOPT - USED</v>
      </c>
      <c r="K809" t="str">
        <f t="shared" si="249"/>
        <v>20181IBCLSLLV SHARE OCC F1 FOR FMLA ADOPT-USED</v>
      </c>
      <c r="L809" t="str">
        <f t="shared" si="250"/>
        <v>20181IBCLSNLV SHARE OCC F2 FOR FMLA ADOPT - USED</v>
      </c>
      <c r="M809" s="13">
        <f t="shared" si="251"/>
        <v>0.81044885514529086</v>
      </c>
      <c r="N809" s="13"/>
      <c r="O809" s="19">
        <v>799</v>
      </c>
      <c r="P809">
        <f t="shared" si="252"/>
        <v>3</v>
      </c>
      <c r="Q809">
        <f t="shared" si="253"/>
        <v>511</v>
      </c>
      <c r="R809">
        <f t="shared" si="254"/>
        <v>1</v>
      </c>
      <c r="S809" t="b">
        <f t="shared" si="255"/>
        <v>1</v>
      </c>
      <c r="T809" t="b">
        <f t="shared" si="256"/>
        <v>0</v>
      </c>
      <c r="W809" t="str">
        <f t="shared" si="266"/>
        <v/>
      </c>
      <c r="X809" t="str">
        <f t="shared" si="266"/>
        <v/>
      </c>
      <c r="Y809" t="str">
        <f t="shared" si="266"/>
        <v/>
      </c>
      <c r="Z809" t="str">
        <f t="shared" si="266"/>
        <v>IBCLSLLV SHARE OCC F1 FOR FMLA ADOPT-USED</v>
      </c>
      <c r="AA809" t="str">
        <f t="shared" si="266"/>
        <v/>
      </c>
      <c r="AC809" t="str">
        <f t="shared" si="267"/>
        <v/>
      </c>
      <c r="AD809" t="str">
        <f t="shared" si="267"/>
        <v/>
      </c>
      <c r="AE809" t="str">
        <f t="shared" si="267"/>
        <v/>
      </c>
      <c r="AF809" t="str">
        <f t="shared" si="267"/>
        <v>IBCLSNLV SHARE OCC F2 FOR FMLA ADOPT - USED</v>
      </c>
      <c r="AG809" t="str">
        <f t="shared" si="267"/>
        <v/>
      </c>
      <c r="AI809">
        <f t="shared" si="257"/>
        <v>1</v>
      </c>
      <c r="AJ809">
        <f t="shared" si="258"/>
        <v>511</v>
      </c>
      <c r="AK809" t="str">
        <f t="shared" si="259"/>
        <v>20181IBCLSLLV SHARE OCC F1 FOR FMLA ADOPT-USED</v>
      </c>
      <c r="AL809" t="str">
        <f t="shared" si="260"/>
        <v>LV SHARE OCC F1 FOR FMLA ADOPT-USED</v>
      </c>
      <c r="AM809" t="str">
        <f t="shared" si="261"/>
        <v>20181IBCLSNLV SHARE OCC F2 FOR FMLA ADOPT - USED</v>
      </c>
      <c r="AN809" t="str">
        <f t="shared" si="262"/>
        <v>LV SHARE OCC F2 FOR FMLA ADOPT - USED</v>
      </c>
      <c r="AO809" s="13">
        <f t="shared" si="263"/>
        <v>0.81044885514529086</v>
      </c>
      <c r="AP809">
        <f t="shared" si="264"/>
        <v>1</v>
      </c>
      <c r="AQ809" t="str">
        <f t="shared" si="265"/>
        <v>IBCLSLLV SHARE OCC F1 FOR FMLA ADOPT-USEDIBCLSNLV SHARE OCC F2 FOR FMLA ADOPT - USED</v>
      </c>
    </row>
    <row r="810" spans="1:43" x14ac:dyDescent="0.35">
      <c r="A810" s="18" t="s">
        <v>1837</v>
      </c>
      <c r="B810" t="s">
        <v>128</v>
      </c>
      <c r="C810" t="s">
        <v>129</v>
      </c>
      <c r="D810" s="18" t="s">
        <v>1837</v>
      </c>
      <c r="E810" t="s">
        <v>428</v>
      </c>
      <c r="F810" t="s">
        <v>429</v>
      </c>
      <c r="G810" s="13">
        <v>0.80198538997654667</v>
      </c>
      <c r="I810">
        <v>20181</v>
      </c>
      <c r="J810" t="str">
        <f t="shared" si="248"/>
        <v>20181IBCLSLLV SHARE OCC F1 FOR FMLA ADOPT-USED20181IBCLBLLV BK OCC F1 FMLA ADOPT - USED</v>
      </c>
      <c r="K810" t="str">
        <f t="shared" si="249"/>
        <v>20181IBCLSLLV SHARE OCC F1 FOR FMLA ADOPT-USED</v>
      </c>
      <c r="L810" t="str">
        <f t="shared" si="250"/>
        <v>20181IBCLBLLV BK OCC F1 FMLA ADOPT - USED</v>
      </c>
      <c r="M810" s="13">
        <f t="shared" si="251"/>
        <v>0.80198538997654667</v>
      </c>
      <c r="N810" s="13"/>
      <c r="O810" s="19">
        <v>800</v>
      </c>
      <c r="P810">
        <f t="shared" si="252"/>
        <v>3</v>
      </c>
      <c r="Q810">
        <f t="shared" si="253"/>
        <v>511</v>
      </c>
      <c r="R810">
        <f t="shared" si="254"/>
        <v>2</v>
      </c>
      <c r="S810" t="b">
        <f t="shared" si="255"/>
        <v>1</v>
      </c>
      <c r="T810" t="b">
        <f t="shared" si="256"/>
        <v>0</v>
      </c>
      <c r="W810" t="str">
        <f t="shared" si="266"/>
        <v/>
      </c>
      <c r="X810" t="str">
        <f t="shared" si="266"/>
        <v/>
      </c>
      <c r="Y810" t="str">
        <f t="shared" si="266"/>
        <v/>
      </c>
      <c r="Z810" t="str">
        <f t="shared" si="266"/>
        <v>IBCLSLLV SHARE OCC F1 FOR FMLA ADOPT-USED</v>
      </c>
      <c r="AA810" t="str">
        <f t="shared" si="266"/>
        <v/>
      </c>
      <c r="AC810" t="str">
        <f t="shared" si="267"/>
        <v/>
      </c>
      <c r="AD810" t="str">
        <f t="shared" si="267"/>
        <v/>
      </c>
      <c r="AE810" t="str">
        <f t="shared" si="267"/>
        <v/>
      </c>
      <c r="AF810" t="str">
        <f t="shared" si="267"/>
        <v>IBCLBLLV BK OCC F1 FMLA ADOPT - USED</v>
      </c>
      <c r="AG810" t="str">
        <f t="shared" si="267"/>
        <v/>
      </c>
      <c r="AI810">
        <f t="shared" si="257"/>
        <v>1</v>
      </c>
      <c r="AJ810">
        <f t="shared" si="258"/>
        <v>511</v>
      </c>
      <c r="AK810" t="str">
        <f t="shared" si="259"/>
        <v>20181IBCLSLLV SHARE OCC F1 FOR FMLA ADOPT-USED</v>
      </c>
      <c r="AL810" t="str">
        <f t="shared" si="260"/>
        <v>LV SHARE OCC F1 FOR FMLA ADOPT-USED</v>
      </c>
      <c r="AM810" t="str">
        <f t="shared" si="261"/>
        <v>20181IBCLBLLV BK OCC F1 FMLA ADOPT - USED</v>
      </c>
      <c r="AN810" t="str">
        <f t="shared" si="262"/>
        <v>LV BK OCC F1 FMLA ADOPT - USED</v>
      </c>
      <c r="AO810" s="13">
        <f t="shared" si="263"/>
        <v>0.80198538997654667</v>
      </c>
      <c r="AP810">
        <f t="shared" si="264"/>
        <v>1</v>
      </c>
      <c r="AQ810" t="str">
        <f t="shared" si="265"/>
        <v>IBCLSLLV SHARE OCC F1 FOR FMLA ADOPT-USEDIBCLBLLV BK OCC F1 FMLA ADOPT - USED</v>
      </c>
    </row>
    <row r="811" spans="1:43" x14ac:dyDescent="0.35">
      <c r="A811" s="18" t="s">
        <v>1837</v>
      </c>
      <c r="B811" t="s">
        <v>128</v>
      </c>
      <c r="C811" t="s">
        <v>129</v>
      </c>
      <c r="D811" s="18" t="s">
        <v>1837</v>
      </c>
      <c r="E811" t="s">
        <v>118</v>
      </c>
      <c r="F811" t="s">
        <v>119</v>
      </c>
      <c r="G811" s="13">
        <v>0.78718495174253433</v>
      </c>
      <c r="I811">
        <v>20181</v>
      </c>
      <c r="J811" t="str">
        <f t="shared" si="248"/>
        <v>20181IBCLSLLV SHARE OCC F1 FOR FMLA ADOPT-USED20181IBCLSFLV SHARE OCC F1 FOR FMLA FAMILY SERIOUS/TRAUMATIC - USED</v>
      </c>
      <c r="K811" t="str">
        <f t="shared" si="249"/>
        <v>20181IBCLSLLV SHARE OCC F1 FOR FMLA ADOPT-USED</v>
      </c>
      <c r="L811" t="str">
        <f t="shared" si="250"/>
        <v>20181IBCLSFLV SHARE OCC F1 FOR FMLA FAMILY SERIOUS/TRAUMATIC - USED</v>
      </c>
      <c r="M811" s="13">
        <f t="shared" si="251"/>
        <v>0.78718495174253433</v>
      </c>
      <c r="N811" s="13"/>
      <c r="O811" s="19">
        <v>801</v>
      </c>
      <c r="P811">
        <f t="shared" si="252"/>
        <v>3</v>
      </c>
      <c r="Q811">
        <f t="shared" si="253"/>
        <v>511</v>
      </c>
      <c r="R811">
        <f t="shared" si="254"/>
        <v>3</v>
      </c>
      <c r="S811" t="b">
        <f t="shared" si="255"/>
        <v>1</v>
      </c>
      <c r="T811" t="b">
        <f t="shared" si="256"/>
        <v>0</v>
      </c>
      <c r="W811" t="str">
        <f t="shared" si="266"/>
        <v/>
      </c>
      <c r="X811" t="str">
        <f t="shared" si="266"/>
        <v/>
      </c>
      <c r="Y811" t="str">
        <f t="shared" si="266"/>
        <v/>
      </c>
      <c r="Z811" t="str">
        <f t="shared" si="266"/>
        <v>IBCLSLLV SHARE OCC F1 FOR FMLA ADOPT-USED</v>
      </c>
      <c r="AA811" t="str">
        <f t="shared" si="266"/>
        <v/>
      </c>
      <c r="AC811" t="str">
        <f t="shared" si="267"/>
        <v/>
      </c>
      <c r="AD811" t="str">
        <f t="shared" si="267"/>
        <v/>
      </c>
      <c r="AE811" t="str">
        <f t="shared" si="267"/>
        <v/>
      </c>
      <c r="AF811" t="str">
        <f t="shared" si="267"/>
        <v>IBCLSFLV SHARE OCC F1 FOR FMLA FAMILY SERIOUS/TRAUMATIC - USED</v>
      </c>
      <c r="AG811" t="str">
        <f t="shared" si="267"/>
        <v/>
      </c>
      <c r="AI811">
        <f t="shared" si="257"/>
        <v>1</v>
      </c>
      <c r="AJ811">
        <f t="shared" si="258"/>
        <v>511</v>
      </c>
      <c r="AK811" t="str">
        <f t="shared" si="259"/>
        <v>20181IBCLSLLV SHARE OCC F1 FOR FMLA ADOPT-USED</v>
      </c>
      <c r="AL811" t="str">
        <f t="shared" si="260"/>
        <v>LV SHARE OCC F1 FOR FMLA ADOPT-USED</v>
      </c>
      <c r="AM811" t="str">
        <f t="shared" si="261"/>
        <v>20181IBCLSFLV SHARE OCC F1 FOR FMLA FAMILY SERIOUS/TRAUMATIC - USED</v>
      </c>
      <c r="AN811" t="str">
        <f t="shared" si="262"/>
        <v>LV SHARE OCC F1 FOR FMLA FAMILY SERIOUS/TRAUMATIC - USED</v>
      </c>
      <c r="AO811" s="13">
        <f t="shared" si="263"/>
        <v>0.78718495174253433</v>
      </c>
      <c r="AP811">
        <f t="shared" si="264"/>
        <v>1</v>
      </c>
      <c r="AQ811" t="str">
        <f t="shared" si="265"/>
        <v>IBCLSLLV SHARE OCC F1 FOR FMLA ADOPT-USEDIBCLSFLV SHARE OCC F1 FOR FMLA FAMILY SERIOUS/TRAUMATIC - USED</v>
      </c>
    </row>
    <row r="812" spans="1:43" x14ac:dyDescent="0.35">
      <c r="A812" s="18" t="s">
        <v>1837</v>
      </c>
      <c r="B812" t="s">
        <v>130</v>
      </c>
      <c r="C812" t="s">
        <v>131</v>
      </c>
      <c r="D812" s="18" t="s">
        <v>1837</v>
      </c>
      <c r="E812" t="s">
        <v>96</v>
      </c>
      <c r="F812" t="s">
        <v>97</v>
      </c>
      <c r="G812" s="13">
        <v>0.81422847411127341</v>
      </c>
      <c r="I812">
        <v>20181</v>
      </c>
      <c r="J812" t="str">
        <f t="shared" si="248"/>
        <v>20181IBCLSMLEAVE SHARE RETURNED - M120181IBCLS1LEAVE SHARE - USED - M1</v>
      </c>
      <c r="K812" t="str">
        <f t="shared" si="249"/>
        <v>20181IBCLSMLEAVE SHARE RETURNED - M1</v>
      </c>
      <c r="L812" t="str">
        <f t="shared" si="250"/>
        <v>20181IBCLS1LEAVE SHARE - USED - M1</v>
      </c>
      <c r="M812" s="13">
        <f t="shared" si="251"/>
        <v>0.81422847411127341</v>
      </c>
      <c r="N812" s="13"/>
      <c r="O812" s="19">
        <v>802</v>
      </c>
      <c r="P812">
        <f t="shared" si="252"/>
        <v>3</v>
      </c>
      <c r="Q812">
        <f t="shared" si="253"/>
        <v>512</v>
      </c>
      <c r="R812">
        <f t="shared" si="254"/>
        <v>1</v>
      </c>
      <c r="S812" t="b">
        <f t="shared" si="255"/>
        <v>1</v>
      </c>
      <c r="T812" t="b">
        <f t="shared" si="256"/>
        <v>0</v>
      </c>
      <c r="W812" t="str">
        <f t="shared" si="266"/>
        <v/>
      </c>
      <c r="X812" t="str">
        <f t="shared" si="266"/>
        <v/>
      </c>
      <c r="Y812" t="str">
        <f t="shared" si="266"/>
        <v/>
      </c>
      <c r="Z812" t="str">
        <f t="shared" si="266"/>
        <v>IBCLSMLEAVE SHARE RETURNED - M1</v>
      </c>
      <c r="AA812" t="str">
        <f t="shared" si="266"/>
        <v/>
      </c>
      <c r="AC812" t="str">
        <f t="shared" si="267"/>
        <v/>
      </c>
      <c r="AD812" t="str">
        <f t="shared" si="267"/>
        <v/>
      </c>
      <c r="AE812" t="str">
        <f t="shared" si="267"/>
        <v/>
      </c>
      <c r="AF812" t="str">
        <f t="shared" si="267"/>
        <v>IBCLS1LEAVE SHARE - USED - M1</v>
      </c>
      <c r="AG812" t="str">
        <f t="shared" si="267"/>
        <v/>
      </c>
      <c r="AI812">
        <f t="shared" si="257"/>
        <v>1</v>
      </c>
      <c r="AJ812">
        <f t="shared" si="258"/>
        <v>512</v>
      </c>
      <c r="AK812" t="str">
        <f t="shared" si="259"/>
        <v>20181IBCLSMLEAVE SHARE RETURNED - M1</v>
      </c>
      <c r="AL812" t="str">
        <f t="shared" si="260"/>
        <v>LEAVE SHARE RETURNED - M1</v>
      </c>
      <c r="AM812" t="str">
        <f t="shared" si="261"/>
        <v>20181IBCLS1LEAVE SHARE - USED - M1</v>
      </c>
      <c r="AN812" t="str">
        <f t="shared" si="262"/>
        <v>LEAVE SHARE - USED - M1</v>
      </c>
      <c r="AO812" s="13">
        <f t="shared" si="263"/>
        <v>0.81422847411127341</v>
      </c>
      <c r="AP812">
        <f t="shared" si="264"/>
        <v>1</v>
      </c>
      <c r="AQ812" t="str">
        <f t="shared" si="265"/>
        <v>IBCLSMLEAVE SHARE RETURNED - M1IBCLS1LEAVE SHARE - USED - M1</v>
      </c>
    </row>
    <row r="813" spans="1:43" x14ac:dyDescent="0.35">
      <c r="A813" s="18" t="s">
        <v>1837</v>
      </c>
      <c r="B813" t="s">
        <v>130</v>
      </c>
      <c r="C813" t="s">
        <v>131</v>
      </c>
      <c r="D813" s="18" t="s">
        <v>1837</v>
      </c>
      <c r="E813" t="s">
        <v>116</v>
      </c>
      <c r="F813" t="s">
        <v>117</v>
      </c>
      <c r="G813" s="13">
        <v>0.7348795986283525</v>
      </c>
      <c r="I813">
        <v>20181</v>
      </c>
      <c r="J813" t="str">
        <f t="shared" si="248"/>
        <v>20181IBCLSMLEAVE SHARE RETURNED - M120181IBCLSELEAVE SHARE RETURNED - F1</v>
      </c>
      <c r="K813" t="str">
        <f t="shared" si="249"/>
        <v>20181IBCLSMLEAVE SHARE RETURNED - M1</v>
      </c>
      <c r="L813" t="str">
        <f t="shared" si="250"/>
        <v>20181IBCLSELEAVE SHARE RETURNED - F1</v>
      </c>
      <c r="M813" s="13">
        <f t="shared" si="251"/>
        <v>0.7348795986283525</v>
      </c>
      <c r="N813" s="13"/>
      <c r="O813" s="19">
        <v>803</v>
      </c>
      <c r="P813">
        <f t="shared" si="252"/>
        <v>3</v>
      </c>
      <c r="Q813">
        <f t="shared" si="253"/>
        <v>512</v>
      </c>
      <c r="R813">
        <f t="shared" si="254"/>
        <v>2</v>
      </c>
      <c r="S813" t="b">
        <f t="shared" si="255"/>
        <v>1</v>
      </c>
      <c r="T813" t="b">
        <f t="shared" si="256"/>
        <v>0</v>
      </c>
      <c r="W813" t="str">
        <f t="shared" si="266"/>
        <v/>
      </c>
      <c r="X813" t="str">
        <f t="shared" si="266"/>
        <v/>
      </c>
      <c r="Y813" t="str">
        <f t="shared" si="266"/>
        <v/>
      </c>
      <c r="Z813" t="str">
        <f t="shared" si="266"/>
        <v>IBCLSMLEAVE SHARE RETURNED - M1</v>
      </c>
      <c r="AA813" t="str">
        <f t="shared" si="266"/>
        <v/>
      </c>
      <c r="AC813" t="str">
        <f t="shared" si="267"/>
        <v/>
      </c>
      <c r="AD813" t="str">
        <f t="shared" si="267"/>
        <v/>
      </c>
      <c r="AE813" t="str">
        <f t="shared" si="267"/>
        <v/>
      </c>
      <c r="AF813" t="str">
        <f t="shared" si="267"/>
        <v>IBCLSELEAVE SHARE RETURNED - F1</v>
      </c>
      <c r="AG813" t="str">
        <f t="shared" si="267"/>
        <v/>
      </c>
      <c r="AI813">
        <f t="shared" si="257"/>
        <v>1</v>
      </c>
      <c r="AJ813">
        <f t="shared" si="258"/>
        <v>512</v>
      </c>
      <c r="AK813" t="str">
        <f t="shared" si="259"/>
        <v>20181IBCLSMLEAVE SHARE RETURNED - M1</v>
      </c>
      <c r="AL813" t="str">
        <f t="shared" si="260"/>
        <v>LEAVE SHARE RETURNED - M1</v>
      </c>
      <c r="AM813" t="str">
        <f t="shared" si="261"/>
        <v>20181IBCLSELEAVE SHARE RETURNED - F1</v>
      </c>
      <c r="AN813" t="str">
        <f t="shared" si="262"/>
        <v>LEAVE SHARE RETURNED - F1</v>
      </c>
      <c r="AO813" s="13">
        <f t="shared" si="263"/>
        <v>0.7348795986283525</v>
      </c>
      <c r="AP813">
        <f t="shared" si="264"/>
        <v>1</v>
      </c>
      <c r="AQ813" t="str">
        <f t="shared" si="265"/>
        <v>IBCLSMLEAVE SHARE RETURNED - M1IBCLSELEAVE SHARE RETURNED - F1</v>
      </c>
    </row>
    <row r="814" spans="1:43" x14ac:dyDescent="0.35">
      <c r="A814" s="18" t="s">
        <v>1837</v>
      </c>
      <c r="B814" t="s">
        <v>130</v>
      </c>
      <c r="C814" t="s">
        <v>131</v>
      </c>
      <c r="D814" s="18" t="s">
        <v>1837</v>
      </c>
      <c r="E814" t="s">
        <v>124</v>
      </c>
      <c r="F814" t="s">
        <v>125</v>
      </c>
      <c r="G814" s="13">
        <v>0.7348795986283525</v>
      </c>
      <c r="I814">
        <v>20181</v>
      </c>
      <c r="J814" t="str">
        <f t="shared" si="248"/>
        <v>20181IBCLSMLEAVE SHARE RETURNED - M120181IBCLSJLEAVE SHARE RETURNED - F2</v>
      </c>
      <c r="K814" t="str">
        <f t="shared" si="249"/>
        <v>20181IBCLSMLEAVE SHARE RETURNED - M1</v>
      </c>
      <c r="L814" t="str">
        <f t="shared" si="250"/>
        <v>20181IBCLSJLEAVE SHARE RETURNED - F2</v>
      </c>
      <c r="M814" s="13">
        <f t="shared" si="251"/>
        <v>0.7348795986283525</v>
      </c>
      <c r="N814" s="13"/>
      <c r="O814" s="19">
        <v>804</v>
      </c>
      <c r="P814">
        <f t="shared" si="252"/>
        <v>3</v>
      </c>
      <c r="Q814">
        <f t="shared" si="253"/>
        <v>512</v>
      </c>
      <c r="R814">
        <f t="shared" si="254"/>
        <v>3</v>
      </c>
      <c r="S814" t="b">
        <f t="shared" si="255"/>
        <v>1</v>
      </c>
      <c r="T814" t="b">
        <f t="shared" si="256"/>
        <v>0</v>
      </c>
      <c r="W814" t="str">
        <f t="shared" si="266"/>
        <v/>
      </c>
      <c r="X814" t="str">
        <f t="shared" si="266"/>
        <v/>
      </c>
      <c r="Y814" t="str">
        <f t="shared" si="266"/>
        <v/>
      </c>
      <c r="Z814" t="str">
        <f t="shared" si="266"/>
        <v>IBCLSMLEAVE SHARE RETURNED - M1</v>
      </c>
      <c r="AA814" t="str">
        <f t="shared" si="266"/>
        <v/>
      </c>
      <c r="AC814" t="str">
        <f t="shared" si="267"/>
        <v/>
      </c>
      <c r="AD814" t="str">
        <f t="shared" si="267"/>
        <v/>
      </c>
      <c r="AE814" t="str">
        <f t="shared" si="267"/>
        <v/>
      </c>
      <c r="AF814" t="str">
        <f t="shared" si="267"/>
        <v>IBCLSJLEAVE SHARE RETURNED - F2</v>
      </c>
      <c r="AG814" t="str">
        <f t="shared" si="267"/>
        <v/>
      </c>
      <c r="AI814">
        <f t="shared" si="257"/>
        <v>1</v>
      </c>
      <c r="AJ814">
        <f t="shared" si="258"/>
        <v>512</v>
      </c>
      <c r="AK814" t="str">
        <f t="shared" si="259"/>
        <v>20181IBCLSMLEAVE SHARE RETURNED - M1</v>
      </c>
      <c r="AL814" t="str">
        <f t="shared" si="260"/>
        <v>LEAVE SHARE RETURNED - M1</v>
      </c>
      <c r="AM814" t="str">
        <f t="shared" si="261"/>
        <v>20181IBCLSJLEAVE SHARE RETURNED - F2</v>
      </c>
      <c r="AN814" t="str">
        <f t="shared" si="262"/>
        <v>LEAVE SHARE RETURNED - F2</v>
      </c>
      <c r="AO814" s="13">
        <f t="shared" si="263"/>
        <v>0.7348795986283525</v>
      </c>
      <c r="AP814">
        <f t="shared" si="264"/>
        <v>1</v>
      </c>
      <c r="AQ814" t="str">
        <f t="shared" si="265"/>
        <v>IBCLSMLEAVE SHARE RETURNED - M1IBCLSJLEAVE SHARE RETURNED - F2</v>
      </c>
    </row>
    <row r="815" spans="1:43" x14ac:dyDescent="0.35">
      <c r="A815" s="18" t="s">
        <v>1837</v>
      </c>
      <c r="B815" t="s">
        <v>132</v>
      </c>
      <c r="C815" t="s">
        <v>133</v>
      </c>
      <c r="D815" s="18" t="s">
        <v>1837</v>
      </c>
      <c r="E815" t="s">
        <v>128</v>
      </c>
      <c r="F815" t="s">
        <v>129</v>
      </c>
      <c r="G815" s="13">
        <v>0.81044885514529086</v>
      </c>
      <c r="I815">
        <v>20181</v>
      </c>
      <c r="J815" t="str">
        <f t="shared" si="248"/>
        <v>20181IBCLSNLV SHARE OCC F2 FOR FMLA ADOPT - USED20181IBCLSLLV SHARE OCC F1 FOR FMLA ADOPT-USED</v>
      </c>
      <c r="K815" t="str">
        <f t="shared" si="249"/>
        <v>20181IBCLSNLV SHARE OCC F2 FOR FMLA ADOPT - USED</v>
      </c>
      <c r="L815" t="str">
        <f t="shared" si="250"/>
        <v>20181IBCLSLLV SHARE OCC F1 FOR FMLA ADOPT-USED</v>
      </c>
      <c r="M815" s="13">
        <f t="shared" si="251"/>
        <v>0.81044885514529086</v>
      </c>
      <c r="N815" s="13"/>
      <c r="O815" s="19">
        <v>805</v>
      </c>
      <c r="P815">
        <f t="shared" si="252"/>
        <v>3</v>
      </c>
      <c r="Q815">
        <f t="shared" si="253"/>
        <v>513</v>
      </c>
      <c r="R815">
        <f t="shared" si="254"/>
        <v>1</v>
      </c>
      <c r="S815" t="b">
        <f t="shared" si="255"/>
        <v>1</v>
      </c>
      <c r="T815" t="b">
        <f t="shared" si="256"/>
        <v>0</v>
      </c>
      <c r="W815" t="str">
        <f t="shared" si="266"/>
        <v/>
      </c>
      <c r="X815" t="str">
        <f t="shared" si="266"/>
        <v/>
      </c>
      <c r="Y815" t="str">
        <f t="shared" si="266"/>
        <v/>
      </c>
      <c r="Z815" t="str">
        <f t="shared" si="266"/>
        <v>IBCLSNLV SHARE OCC F2 FOR FMLA ADOPT - USED</v>
      </c>
      <c r="AA815" t="str">
        <f t="shared" si="266"/>
        <v/>
      </c>
      <c r="AC815" t="str">
        <f t="shared" si="267"/>
        <v/>
      </c>
      <c r="AD815" t="str">
        <f t="shared" si="267"/>
        <v/>
      </c>
      <c r="AE815" t="str">
        <f t="shared" si="267"/>
        <v/>
      </c>
      <c r="AF815" t="str">
        <f t="shared" si="267"/>
        <v>IBCLSLLV SHARE OCC F1 FOR FMLA ADOPT-USED</v>
      </c>
      <c r="AG815" t="str">
        <f t="shared" si="267"/>
        <v/>
      </c>
      <c r="AI815">
        <f t="shared" si="257"/>
        <v>1</v>
      </c>
      <c r="AJ815">
        <f t="shared" si="258"/>
        <v>513</v>
      </c>
      <c r="AK815" t="str">
        <f t="shared" si="259"/>
        <v>20181IBCLSNLV SHARE OCC F2 FOR FMLA ADOPT - USED</v>
      </c>
      <c r="AL815" t="str">
        <f t="shared" si="260"/>
        <v>LV SHARE OCC F2 FOR FMLA ADOPT - USED</v>
      </c>
      <c r="AM815" t="str">
        <f t="shared" si="261"/>
        <v>20181IBCLSLLV SHARE OCC F1 FOR FMLA ADOPT-USED</v>
      </c>
      <c r="AN815" t="str">
        <f t="shared" si="262"/>
        <v>LV SHARE OCC F1 FOR FMLA ADOPT-USED</v>
      </c>
      <c r="AO815" s="13">
        <f t="shared" si="263"/>
        <v>0.81044885514529086</v>
      </c>
      <c r="AP815">
        <f t="shared" si="264"/>
        <v>1</v>
      </c>
      <c r="AQ815" t="str">
        <f t="shared" si="265"/>
        <v>IBCLSNLV SHARE OCC F2 FOR FMLA ADOPT - USEDIBCLSLLV SHARE OCC F1 FOR FMLA ADOPT-USED</v>
      </c>
    </row>
    <row r="816" spans="1:43" x14ac:dyDescent="0.35">
      <c r="A816" s="18" t="s">
        <v>1837</v>
      </c>
      <c r="B816" t="s">
        <v>132</v>
      </c>
      <c r="C816" t="s">
        <v>133</v>
      </c>
      <c r="D816" s="18" t="s">
        <v>1837</v>
      </c>
      <c r="E816" t="s">
        <v>120</v>
      </c>
      <c r="F816" t="s">
        <v>121</v>
      </c>
      <c r="G816" s="13">
        <v>0.78718495174253433</v>
      </c>
      <c r="I816">
        <v>20181</v>
      </c>
      <c r="J816" t="str">
        <f t="shared" si="248"/>
        <v>20181IBCLSNLV SHARE OCC F2 FOR FMLA ADOPT - USED20181IBCLSGLV SHARE OCC F2 FOR FMLA FAMILY SERIOUS/TRAUMATIC - USED</v>
      </c>
      <c r="K816" t="str">
        <f t="shared" si="249"/>
        <v>20181IBCLSNLV SHARE OCC F2 FOR FMLA ADOPT - USED</v>
      </c>
      <c r="L816" t="str">
        <f t="shared" si="250"/>
        <v>20181IBCLSGLV SHARE OCC F2 FOR FMLA FAMILY SERIOUS/TRAUMATIC - USED</v>
      </c>
      <c r="M816" s="13">
        <f t="shared" si="251"/>
        <v>0.78718495174253433</v>
      </c>
      <c r="N816" s="13"/>
      <c r="O816" s="19">
        <v>806</v>
      </c>
      <c r="P816">
        <f t="shared" si="252"/>
        <v>3</v>
      </c>
      <c r="Q816">
        <f t="shared" si="253"/>
        <v>513</v>
      </c>
      <c r="R816">
        <f t="shared" si="254"/>
        <v>2</v>
      </c>
      <c r="S816" t="b">
        <f t="shared" si="255"/>
        <v>1</v>
      </c>
      <c r="T816" t="b">
        <f t="shared" si="256"/>
        <v>0</v>
      </c>
      <c r="W816" t="str">
        <f t="shared" si="266"/>
        <v/>
      </c>
      <c r="X816" t="str">
        <f t="shared" si="266"/>
        <v/>
      </c>
      <c r="Y816" t="str">
        <f t="shared" si="266"/>
        <v/>
      </c>
      <c r="Z816" t="str">
        <f t="shared" si="266"/>
        <v>IBCLSNLV SHARE OCC F2 FOR FMLA ADOPT - USED</v>
      </c>
      <c r="AA816" t="str">
        <f t="shared" si="266"/>
        <v/>
      </c>
      <c r="AC816" t="str">
        <f t="shared" si="267"/>
        <v/>
      </c>
      <c r="AD816" t="str">
        <f t="shared" si="267"/>
        <v/>
      </c>
      <c r="AE816" t="str">
        <f t="shared" si="267"/>
        <v/>
      </c>
      <c r="AF816" t="str">
        <f t="shared" si="267"/>
        <v>IBCLSGLV SHARE OCC F2 FOR FMLA FAMILY SERIOUS/TRAUMATIC - USED</v>
      </c>
      <c r="AG816" t="str">
        <f t="shared" si="267"/>
        <v/>
      </c>
      <c r="AI816">
        <f t="shared" si="257"/>
        <v>1</v>
      </c>
      <c r="AJ816">
        <f t="shared" si="258"/>
        <v>513</v>
      </c>
      <c r="AK816" t="str">
        <f t="shared" si="259"/>
        <v>20181IBCLSNLV SHARE OCC F2 FOR FMLA ADOPT - USED</v>
      </c>
      <c r="AL816" t="str">
        <f t="shared" si="260"/>
        <v>LV SHARE OCC F2 FOR FMLA ADOPT - USED</v>
      </c>
      <c r="AM816" t="str">
        <f t="shared" si="261"/>
        <v>20181IBCLSGLV SHARE OCC F2 FOR FMLA FAMILY SERIOUS/TRAUMATIC - USED</v>
      </c>
      <c r="AN816" t="str">
        <f t="shared" si="262"/>
        <v>LV SHARE OCC F2 FOR FMLA FAMILY SERIOUS/TRAUMATIC - USED</v>
      </c>
      <c r="AO816" s="13">
        <f t="shared" si="263"/>
        <v>0.78718495174253433</v>
      </c>
      <c r="AP816">
        <f t="shared" si="264"/>
        <v>1</v>
      </c>
      <c r="AQ816" t="str">
        <f t="shared" si="265"/>
        <v>IBCLSNLV SHARE OCC F2 FOR FMLA ADOPT - USEDIBCLSGLV SHARE OCC F2 FOR FMLA FAMILY SERIOUS/TRAUMATIC - USED</v>
      </c>
    </row>
    <row r="817" spans="1:43" x14ac:dyDescent="0.35">
      <c r="A817" s="18" t="s">
        <v>1837</v>
      </c>
      <c r="B817" t="s">
        <v>132</v>
      </c>
      <c r="C817" t="s">
        <v>133</v>
      </c>
      <c r="D817" s="18" t="s">
        <v>1837</v>
      </c>
      <c r="E817" t="s">
        <v>108</v>
      </c>
      <c r="F817" t="s">
        <v>109</v>
      </c>
      <c r="G817" s="13">
        <v>0.77675244371896246</v>
      </c>
      <c r="I817">
        <v>20181</v>
      </c>
      <c r="J817" t="str">
        <f t="shared" si="248"/>
        <v>20181IBCLSNLV SHARE OCC F2 FOR FMLA ADOPT - USED20181IBCLS7LEAVE SHARE - USED - F2</v>
      </c>
      <c r="K817" t="str">
        <f t="shared" si="249"/>
        <v>20181IBCLSNLV SHARE OCC F2 FOR FMLA ADOPT - USED</v>
      </c>
      <c r="L817" t="str">
        <f t="shared" si="250"/>
        <v>20181IBCLS7LEAVE SHARE - USED - F2</v>
      </c>
      <c r="M817" s="13">
        <f t="shared" si="251"/>
        <v>0.77675244371896246</v>
      </c>
      <c r="N817" s="13"/>
      <c r="O817" s="19">
        <v>807</v>
      </c>
      <c r="P817">
        <f t="shared" si="252"/>
        <v>3</v>
      </c>
      <c r="Q817">
        <f t="shared" si="253"/>
        <v>513</v>
      </c>
      <c r="R817">
        <f t="shared" si="254"/>
        <v>3</v>
      </c>
      <c r="S817" t="b">
        <f t="shared" si="255"/>
        <v>1</v>
      </c>
      <c r="T817" t="b">
        <f t="shared" si="256"/>
        <v>0</v>
      </c>
      <c r="W817" t="str">
        <f t="shared" si="266"/>
        <v/>
      </c>
      <c r="X817" t="str">
        <f t="shared" si="266"/>
        <v/>
      </c>
      <c r="Y817" t="str">
        <f t="shared" si="266"/>
        <v/>
      </c>
      <c r="Z817" t="str">
        <f t="shared" si="266"/>
        <v>IBCLSNLV SHARE OCC F2 FOR FMLA ADOPT - USED</v>
      </c>
      <c r="AA817" t="str">
        <f t="shared" si="266"/>
        <v/>
      </c>
      <c r="AC817" t="str">
        <f t="shared" si="267"/>
        <v/>
      </c>
      <c r="AD817" t="str">
        <f t="shared" si="267"/>
        <v/>
      </c>
      <c r="AE817" t="str">
        <f t="shared" si="267"/>
        <v/>
      </c>
      <c r="AF817" t="str">
        <f t="shared" si="267"/>
        <v>IBCLS7LEAVE SHARE - USED - F2</v>
      </c>
      <c r="AG817" t="str">
        <f t="shared" si="267"/>
        <v/>
      </c>
      <c r="AI817">
        <f t="shared" si="257"/>
        <v>1</v>
      </c>
      <c r="AJ817">
        <f t="shared" si="258"/>
        <v>513</v>
      </c>
      <c r="AK817" t="str">
        <f t="shared" si="259"/>
        <v>20181IBCLSNLV SHARE OCC F2 FOR FMLA ADOPT - USED</v>
      </c>
      <c r="AL817" t="str">
        <f t="shared" si="260"/>
        <v>LV SHARE OCC F2 FOR FMLA ADOPT - USED</v>
      </c>
      <c r="AM817" t="str">
        <f t="shared" si="261"/>
        <v>20181IBCLS7LEAVE SHARE - USED - F2</v>
      </c>
      <c r="AN817" t="str">
        <f t="shared" si="262"/>
        <v>LEAVE SHARE - USED - F2</v>
      </c>
      <c r="AO817" s="13">
        <f t="shared" si="263"/>
        <v>0.77675244371896246</v>
      </c>
      <c r="AP817">
        <f t="shared" si="264"/>
        <v>1</v>
      </c>
      <c r="AQ817" t="str">
        <f t="shared" si="265"/>
        <v>IBCLSNLV SHARE OCC F2 FOR FMLA ADOPT - USEDIBCLS7LEAVE SHARE - USED - F2</v>
      </c>
    </row>
    <row r="818" spans="1:43" x14ac:dyDescent="0.35">
      <c r="A818" s="18" t="s">
        <v>1837</v>
      </c>
      <c r="B818" t="s">
        <v>134</v>
      </c>
      <c r="C818" t="s">
        <v>135</v>
      </c>
      <c r="D818" s="18" t="s">
        <v>1837</v>
      </c>
      <c r="E818" t="s">
        <v>436</v>
      </c>
      <c r="F818" t="s">
        <v>437</v>
      </c>
      <c r="G818" s="13">
        <v>0.85189070311232207</v>
      </c>
      <c r="I818">
        <v>20181</v>
      </c>
      <c r="J818" t="str">
        <f t="shared" si="248"/>
        <v>20181IBCLSSLV SHARE OCC M1 FOR FMLA SERIOUS SELF - USED20181IBCLBSLV BANK OCC M1 FOR FMLA SERIOUS SELF - USED</v>
      </c>
      <c r="K818" t="str">
        <f t="shared" si="249"/>
        <v>20181IBCLSSLV SHARE OCC M1 FOR FMLA SERIOUS SELF - USED</v>
      </c>
      <c r="L818" t="str">
        <f t="shared" si="250"/>
        <v>20181IBCLBSLV BANK OCC M1 FOR FMLA SERIOUS SELF - USED</v>
      </c>
      <c r="M818" s="13">
        <f t="shared" si="251"/>
        <v>0.85189070311232207</v>
      </c>
      <c r="N818" s="13"/>
      <c r="O818" s="19">
        <v>808</v>
      </c>
      <c r="P818">
        <f t="shared" si="252"/>
        <v>3</v>
      </c>
      <c r="Q818">
        <f t="shared" si="253"/>
        <v>514</v>
      </c>
      <c r="R818">
        <f t="shared" si="254"/>
        <v>1</v>
      </c>
      <c r="S818" t="b">
        <f t="shared" si="255"/>
        <v>1</v>
      </c>
      <c r="T818" t="b">
        <f t="shared" si="256"/>
        <v>0</v>
      </c>
      <c r="W818" t="str">
        <f t="shared" si="266"/>
        <v/>
      </c>
      <c r="X818" t="str">
        <f t="shared" si="266"/>
        <v/>
      </c>
      <c r="Y818" t="str">
        <f t="shared" si="266"/>
        <v/>
      </c>
      <c r="Z818" t="str">
        <f t="shared" si="266"/>
        <v>IBCLSSLV SHARE OCC M1 FOR FMLA SERIOUS SELF - USED</v>
      </c>
      <c r="AA818" t="str">
        <f t="shared" si="266"/>
        <v/>
      </c>
      <c r="AC818" t="str">
        <f t="shared" si="267"/>
        <v/>
      </c>
      <c r="AD818" t="str">
        <f t="shared" si="267"/>
        <v/>
      </c>
      <c r="AE818" t="str">
        <f t="shared" si="267"/>
        <v/>
      </c>
      <c r="AF818" t="str">
        <f t="shared" si="267"/>
        <v>IBCLBSLV BANK OCC M1 FOR FMLA SERIOUS SELF - USED</v>
      </c>
      <c r="AG818" t="str">
        <f t="shared" si="267"/>
        <v/>
      </c>
      <c r="AI818">
        <f t="shared" si="257"/>
        <v>1</v>
      </c>
      <c r="AJ818">
        <f t="shared" si="258"/>
        <v>514</v>
      </c>
      <c r="AK818" t="str">
        <f t="shared" si="259"/>
        <v>20181IBCLSSLV SHARE OCC M1 FOR FMLA SERIOUS SELF - USED</v>
      </c>
      <c r="AL818" t="str">
        <f t="shared" si="260"/>
        <v>LV SHARE OCC M1 FOR FMLA SERIOUS SELF - USED</v>
      </c>
      <c r="AM818" t="str">
        <f t="shared" si="261"/>
        <v>20181IBCLBSLV BANK OCC M1 FOR FMLA SERIOUS SELF - USED</v>
      </c>
      <c r="AN818" t="str">
        <f t="shared" si="262"/>
        <v>LV BANK OCC M1 FOR FMLA SERIOUS SELF - USED</v>
      </c>
      <c r="AO818" s="13">
        <f t="shared" si="263"/>
        <v>0.85189070311232207</v>
      </c>
      <c r="AP818">
        <f t="shared" si="264"/>
        <v>1</v>
      </c>
      <c r="AQ818" t="str">
        <f t="shared" si="265"/>
        <v>IBCLSSLV SHARE OCC M1 FOR FMLA SERIOUS SELF - USEDIBCLBSLV BANK OCC M1 FOR FMLA SERIOUS SELF - USED</v>
      </c>
    </row>
    <row r="819" spans="1:43" x14ac:dyDescent="0.35">
      <c r="A819" s="18" t="s">
        <v>1837</v>
      </c>
      <c r="B819" t="s">
        <v>134</v>
      </c>
      <c r="C819" t="s">
        <v>135</v>
      </c>
      <c r="D819" s="18" t="s">
        <v>1837</v>
      </c>
      <c r="E819" t="s">
        <v>122</v>
      </c>
      <c r="F819" t="s">
        <v>123</v>
      </c>
      <c r="G819" s="13">
        <v>0.82822707247031302</v>
      </c>
      <c r="I819">
        <v>20181</v>
      </c>
      <c r="J819" t="str">
        <f t="shared" si="248"/>
        <v>20181IBCLSSLV SHARE OCC M1 FOR FMLA SERIOUS SELF - USED20181IBCLSHLV SHARE OCC M2 FOR FMLA SERIOUS SELF - USED</v>
      </c>
      <c r="K819" t="str">
        <f t="shared" si="249"/>
        <v>20181IBCLSSLV SHARE OCC M1 FOR FMLA SERIOUS SELF - USED</v>
      </c>
      <c r="L819" t="str">
        <f t="shared" si="250"/>
        <v>20181IBCLSHLV SHARE OCC M2 FOR FMLA SERIOUS SELF - USED</v>
      </c>
      <c r="M819" s="13">
        <f t="shared" si="251"/>
        <v>0.82822707247031302</v>
      </c>
      <c r="N819" s="13"/>
      <c r="O819" s="19">
        <v>809</v>
      </c>
      <c r="P819">
        <f t="shared" si="252"/>
        <v>3</v>
      </c>
      <c r="Q819">
        <f t="shared" si="253"/>
        <v>514</v>
      </c>
      <c r="R819">
        <f t="shared" si="254"/>
        <v>2</v>
      </c>
      <c r="S819" t="b">
        <f t="shared" si="255"/>
        <v>1</v>
      </c>
      <c r="T819" t="b">
        <f t="shared" si="256"/>
        <v>0</v>
      </c>
      <c r="W819" t="str">
        <f t="shared" si="266"/>
        <v/>
      </c>
      <c r="X819" t="str">
        <f t="shared" si="266"/>
        <v/>
      </c>
      <c r="Y819" t="str">
        <f t="shared" si="266"/>
        <v/>
      </c>
      <c r="Z819" t="str">
        <f t="shared" si="266"/>
        <v>IBCLSSLV SHARE OCC M1 FOR FMLA SERIOUS SELF - USED</v>
      </c>
      <c r="AA819" t="str">
        <f t="shared" si="266"/>
        <v/>
      </c>
      <c r="AC819" t="str">
        <f t="shared" si="267"/>
        <v/>
      </c>
      <c r="AD819" t="str">
        <f t="shared" si="267"/>
        <v/>
      </c>
      <c r="AE819" t="str">
        <f t="shared" si="267"/>
        <v/>
      </c>
      <c r="AF819" t="str">
        <f t="shared" si="267"/>
        <v>IBCLSHLV SHARE OCC M2 FOR FMLA SERIOUS SELF - USED</v>
      </c>
      <c r="AG819" t="str">
        <f t="shared" si="267"/>
        <v/>
      </c>
      <c r="AI819">
        <f t="shared" si="257"/>
        <v>1</v>
      </c>
      <c r="AJ819">
        <f t="shared" si="258"/>
        <v>514</v>
      </c>
      <c r="AK819" t="str">
        <f t="shared" si="259"/>
        <v>20181IBCLSSLV SHARE OCC M1 FOR FMLA SERIOUS SELF - USED</v>
      </c>
      <c r="AL819" t="str">
        <f t="shared" si="260"/>
        <v>LV SHARE OCC M1 FOR FMLA SERIOUS SELF - USED</v>
      </c>
      <c r="AM819" t="str">
        <f t="shared" si="261"/>
        <v>20181IBCLSHLV SHARE OCC M2 FOR FMLA SERIOUS SELF - USED</v>
      </c>
      <c r="AN819" t="str">
        <f t="shared" si="262"/>
        <v>LV SHARE OCC M2 FOR FMLA SERIOUS SELF - USED</v>
      </c>
      <c r="AO819" s="13">
        <f t="shared" si="263"/>
        <v>0.82822707247031302</v>
      </c>
      <c r="AP819">
        <f t="shared" si="264"/>
        <v>1</v>
      </c>
      <c r="AQ819" t="str">
        <f t="shared" si="265"/>
        <v>IBCLSSLV SHARE OCC M1 FOR FMLA SERIOUS SELF - USEDIBCLSHLV SHARE OCC M2 FOR FMLA SERIOUS SELF - USED</v>
      </c>
    </row>
    <row r="820" spans="1:43" x14ac:dyDescent="0.35">
      <c r="A820" s="18" t="s">
        <v>1837</v>
      </c>
      <c r="B820" t="s">
        <v>134</v>
      </c>
      <c r="C820" t="s">
        <v>135</v>
      </c>
      <c r="D820" s="18" t="s">
        <v>1837</v>
      </c>
      <c r="E820" t="s">
        <v>112</v>
      </c>
      <c r="F820" t="s">
        <v>113</v>
      </c>
      <c r="G820" s="13">
        <v>0.79781300555213375</v>
      </c>
      <c r="I820">
        <v>20181</v>
      </c>
      <c r="J820" t="str">
        <f t="shared" si="248"/>
        <v>20181IBCLSSLV SHARE OCC M1 FOR FMLA SERIOUS SELF - USED20181IBCLSBLV SHARE OCC M1 FOR FMLA BIRTH - USED</v>
      </c>
      <c r="K820" t="str">
        <f t="shared" si="249"/>
        <v>20181IBCLSSLV SHARE OCC M1 FOR FMLA SERIOUS SELF - USED</v>
      </c>
      <c r="L820" t="str">
        <f t="shared" si="250"/>
        <v>20181IBCLSBLV SHARE OCC M1 FOR FMLA BIRTH - USED</v>
      </c>
      <c r="M820" s="13">
        <f t="shared" si="251"/>
        <v>0.79781300555213375</v>
      </c>
      <c r="N820" s="13"/>
      <c r="O820" s="19">
        <v>810</v>
      </c>
      <c r="P820">
        <f t="shared" si="252"/>
        <v>3</v>
      </c>
      <c r="Q820">
        <f t="shared" si="253"/>
        <v>514</v>
      </c>
      <c r="R820">
        <f t="shared" si="254"/>
        <v>3</v>
      </c>
      <c r="S820" t="b">
        <f t="shared" si="255"/>
        <v>1</v>
      </c>
      <c r="T820" t="b">
        <f t="shared" si="256"/>
        <v>0</v>
      </c>
      <c r="W820" t="str">
        <f t="shared" si="266"/>
        <v/>
      </c>
      <c r="X820" t="str">
        <f t="shared" si="266"/>
        <v/>
      </c>
      <c r="Y820" t="str">
        <f t="shared" si="266"/>
        <v/>
      </c>
      <c r="Z820" t="str">
        <f t="shared" si="266"/>
        <v>IBCLSSLV SHARE OCC M1 FOR FMLA SERIOUS SELF - USED</v>
      </c>
      <c r="AA820" t="str">
        <f t="shared" si="266"/>
        <v/>
      </c>
      <c r="AC820" t="str">
        <f t="shared" si="267"/>
        <v/>
      </c>
      <c r="AD820" t="str">
        <f t="shared" si="267"/>
        <v/>
      </c>
      <c r="AE820" t="str">
        <f t="shared" si="267"/>
        <v/>
      </c>
      <c r="AF820" t="str">
        <f t="shared" si="267"/>
        <v>IBCLSBLV SHARE OCC M1 FOR FMLA BIRTH - USED</v>
      </c>
      <c r="AG820" t="str">
        <f t="shared" si="267"/>
        <v/>
      </c>
      <c r="AI820">
        <f t="shared" si="257"/>
        <v>1</v>
      </c>
      <c r="AJ820">
        <f t="shared" si="258"/>
        <v>514</v>
      </c>
      <c r="AK820" t="str">
        <f t="shared" si="259"/>
        <v>20181IBCLSSLV SHARE OCC M1 FOR FMLA SERIOUS SELF - USED</v>
      </c>
      <c r="AL820" t="str">
        <f t="shared" si="260"/>
        <v>LV SHARE OCC M1 FOR FMLA SERIOUS SELF - USED</v>
      </c>
      <c r="AM820" t="str">
        <f t="shared" si="261"/>
        <v>20181IBCLSBLV SHARE OCC M1 FOR FMLA BIRTH - USED</v>
      </c>
      <c r="AN820" t="str">
        <f t="shared" si="262"/>
        <v>LV SHARE OCC M1 FOR FMLA BIRTH - USED</v>
      </c>
      <c r="AO820" s="13">
        <f t="shared" si="263"/>
        <v>0.79781300555213375</v>
      </c>
      <c r="AP820">
        <f t="shared" si="264"/>
        <v>1</v>
      </c>
      <c r="AQ820" t="str">
        <f t="shared" si="265"/>
        <v>IBCLSSLV SHARE OCC M1 FOR FMLA SERIOUS SELF - USEDIBCLSBLV SHARE OCC M1 FOR FMLA BIRTH - USED</v>
      </c>
    </row>
    <row r="821" spans="1:43" x14ac:dyDescent="0.35">
      <c r="A821" s="18" t="s">
        <v>1837</v>
      </c>
      <c r="B821" t="s">
        <v>136</v>
      </c>
      <c r="C821" t="s">
        <v>137</v>
      </c>
      <c r="D821" s="18"/>
      <c r="G821" s="13">
        <v>0</v>
      </c>
      <c r="I821">
        <v>20181</v>
      </c>
      <c r="J821" t="str">
        <f t="shared" si="248"/>
        <v>20181IBCLV1VETERAN LEAVE SHARE - USED20181</v>
      </c>
      <c r="K821" t="str">
        <f t="shared" si="249"/>
        <v>20181IBCLV1VETERAN LEAVE SHARE - USED</v>
      </c>
      <c r="L821" t="str">
        <f t="shared" si="250"/>
        <v>20181</v>
      </c>
      <c r="M821" s="13">
        <f t="shared" si="251"/>
        <v>0</v>
      </c>
      <c r="N821" s="13"/>
      <c r="O821" s="19">
        <v>811</v>
      </c>
      <c r="P821">
        <f t="shared" si="252"/>
        <v>1</v>
      </c>
      <c r="Q821">
        <f t="shared" si="253"/>
        <v>515</v>
      </c>
      <c r="R821">
        <f t="shared" si="254"/>
        <v>1</v>
      </c>
      <c r="S821" t="b">
        <f t="shared" si="255"/>
        <v>0</v>
      </c>
      <c r="T821" t="b">
        <f t="shared" si="256"/>
        <v>0</v>
      </c>
      <c r="W821" t="str">
        <f t="shared" si="266"/>
        <v/>
      </c>
      <c r="X821" t="str">
        <f t="shared" si="266"/>
        <v/>
      </c>
      <c r="Y821" t="str">
        <f t="shared" si="266"/>
        <v/>
      </c>
      <c r="Z821" t="str">
        <f t="shared" si="266"/>
        <v>IBCLV1VETERAN LEAVE SHARE - USED</v>
      </c>
      <c r="AA821" t="str">
        <f t="shared" si="266"/>
        <v/>
      </c>
      <c r="AC821" t="str">
        <f t="shared" si="267"/>
        <v/>
      </c>
      <c r="AD821" t="str">
        <f t="shared" si="267"/>
        <v/>
      </c>
      <c r="AE821" t="str">
        <f t="shared" si="267"/>
        <v/>
      </c>
      <c r="AF821" t="str">
        <f t="shared" si="267"/>
        <v/>
      </c>
      <c r="AG821" t="str">
        <f t="shared" si="267"/>
        <v/>
      </c>
      <c r="AI821">
        <f t="shared" si="257"/>
        <v>1</v>
      </c>
      <c r="AJ821">
        <f t="shared" si="258"/>
        <v>515</v>
      </c>
      <c r="AK821" t="str">
        <f t="shared" si="259"/>
        <v>20181IBCLV1VETERAN LEAVE SHARE - USED</v>
      </c>
      <c r="AL821" t="str">
        <f t="shared" si="260"/>
        <v>VETERAN LEAVE SHARE - USED</v>
      </c>
      <c r="AM821" t="str">
        <f t="shared" si="261"/>
        <v>20181</v>
      </c>
      <c r="AN821" t="str">
        <f t="shared" si="262"/>
        <v/>
      </c>
      <c r="AO821" s="13">
        <f t="shared" si="263"/>
        <v>0</v>
      </c>
      <c r="AP821">
        <f t="shared" si="264"/>
        <v>1</v>
      </c>
      <c r="AQ821" t="str">
        <f t="shared" si="265"/>
        <v>IBCLV1VETERAN LEAVE SHARE - USED</v>
      </c>
    </row>
    <row r="822" spans="1:43" x14ac:dyDescent="0.35">
      <c r="A822" s="18" t="s">
        <v>1837</v>
      </c>
      <c r="B822" t="s">
        <v>138</v>
      </c>
      <c r="C822" t="s">
        <v>139</v>
      </c>
      <c r="D822" s="18" t="s">
        <v>1837</v>
      </c>
      <c r="E822" t="s">
        <v>80</v>
      </c>
      <c r="F822" t="s">
        <v>81</v>
      </c>
      <c r="G822" s="13">
        <v>0.73097690517728686</v>
      </c>
      <c r="I822">
        <v>20181</v>
      </c>
      <c r="J822" t="str">
        <f t="shared" si="248"/>
        <v>20181IBCMIOFAMILY MILITARY INJURY - USED20181IBCIB1LV BANK OCC F1 FOR FAMILY MILITARY INJURY - USED</v>
      </c>
      <c r="K822" t="str">
        <f t="shared" si="249"/>
        <v>20181IBCMIOFAMILY MILITARY INJURY - USED</v>
      </c>
      <c r="L822" t="str">
        <f t="shared" si="250"/>
        <v>20181IBCIB1LV BANK OCC F1 FOR FAMILY MILITARY INJURY - USED</v>
      </c>
      <c r="M822" s="13">
        <f t="shared" si="251"/>
        <v>0.73097690517728686</v>
      </c>
      <c r="N822" s="13"/>
      <c r="O822" s="19">
        <v>812</v>
      </c>
      <c r="P822">
        <f t="shared" si="252"/>
        <v>3</v>
      </c>
      <c r="Q822">
        <f t="shared" si="253"/>
        <v>516</v>
      </c>
      <c r="R822">
        <f t="shared" si="254"/>
        <v>1</v>
      </c>
      <c r="S822" t="b">
        <f t="shared" si="255"/>
        <v>1</v>
      </c>
      <c r="T822" t="b">
        <f t="shared" si="256"/>
        <v>0</v>
      </c>
      <c r="W822" t="str">
        <f t="shared" si="266"/>
        <v/>
      </c>
      <c r="X822" t="str">
        <f t="shared" si="266"/>
        <v/>
      </c>
      <c r="Y822" t="str">
        <f t="shared" si="266"/>
        <v/>
      </c>
      <c r="Z822" t="str">
        <f t="shared" si="266"/>
        <v>IBCMIOFAMILY MILITARY INJURY - USED</v>
      </c>
      <c r="AA822" t="str">
        <f t="shared" si="266"/>
        <v/>
      </c>
      <c r="AC822" t="str">
        <f t="shared" si="267"/>
        <v/>
      </c>
      <c r="AD822" t="str">
        <f t="shared" si="267"/>
        <v/>
      </c>
      <c r="AE822" t="str">
        <f t="shared" si="267"/>
        <v/>
      </c>
      <c r="AF822" t="str">
        <f t="shared" si="267"/>
        <v>IBCIB1LV BANK OCC F1 FOR FAMILY MILITARY INJURY - USED</v>
      </c>
      <c r="AG822" t="str">
        <f t="shared" si="267"/>
        <v/>
      </c>
      <c r="AI822">
        <f t="shared" si="257"/>
        <v>1</v>
      </c>
      <c r="AJ822">
        <f t="shared" si="258"/>
        <v>516</v>
      </c>
      <c r="AK822" t="str">
        <f t="shared" si="259"/>
        <v>20181IBCMIOFAMILY MILITARY INJURY - USED</v>
      </c>
      <c r="AL822" t="str">
        <f t="shared" si="260"/>
        <v>FAMILY MILITARY INJURY - USED</v>
      </c>
      <c r="AM822" t="str">
        <f t="shared" si="261"/>
        <v>20181IBCIB1LV BANK OCC F1 FOR FAMILY MILITARY INJURY - USED</v>
      </c>
      <c r="AN822" t="str">
        <f t="shared" si="262"/>
        <v>LV BANK OCC F1 FOR FAMILY MILITARY INJURY - USED</v>
      </c>
      <c r="AO822" s="13">
        <f t="shared" si="263"/>
        <v>0.73097690517728686</v>
      </c>
      <c r="AP822">
        <f t="shared" si="264"/>
        <v>1</v>
      </c>
      <c r="AQ822" t="str">
        <f t="shared" si="265"/>
        <v>IBCMIOFAMILY MILITARY INJURY - USEDIBCIB1LV BANK OCC F1 FOR FAMILY MILITARY INJURY - USED</v>
      </c>
    </row>
    <row r="823" spans="1:43" x14ac:dyDescent="0.35">
      <c r="A823" s="18" t="s">
        <v>1837</v>
      </c>
      <c r="B823" t="s">
        <v>138</v>
      </c>
      <c r="C823" t="s">
        <v>139</v>
      </c>
      <c r="D823" s="18" t="s">
        <v>1837</v>
      </c>
      <c r="E823" t="s">
        <v>82</v>
      </c>
      <c r="F823" t="s">
        <v>83</v>
      </c>
      <c r="G823" s="13">
        <v>0.73097690517728686</v>
      </c>
      <c r="I823">
        <v>20181</v>
      </c>
      <c r="J823" t="str">
        <f t="shared" si="248"/>
        <v>20181IBCMIOFAMILY MILITARY INJURY - USED20181IBCIB2LV BANK OCC F2 FOR FAMILY MILITARY INJURY - USED</v>
      </c>
      <c r="K823" t="str">
        <f t="shared" si="249"/>
        <v>20181IBCMIOFAMILY MILITARY INJURY - USED</v>
      </c>
      <c r="L823" t="str">
        <f t="shared" si="250"/>
        <v>20181IBCIB2LV BANK OCC F2 FOR FAMILY MILITARY INJURY - USED</v>
      </c>
      <c r="M823" s="13">
        <f t="shared" si="251"/>
        <v>0.73097690517728686</v>
      </c>
      <c r="N823" s="13"/>
      <c r="O823" s="19">
        <v>813</v>
      </c>
      <c r="P823">
        <f t="shared" si="252"/>
        <v>3</v>
      </c>
      <c r="Q823">
        <f t="shared" si="253"/>
        <v>516</v>
      </c>
      <c r="R823">
        <f t="shared" si="254"/>
        <v>2</v>
      </c>
      <c r="S823" t="b">
        <f t="shared" si="255"/>
        <v>1</v>
      </c>
      <c r="T823" t="b">
        <f t="shared" si="256"/>
        <v>0</v>
      </c>
      <c r="W823" t="str">
        <f t="shared" si="266"/>
        <v/>
      </c>
      <c r="X823" t="str">
        <f t="shared" si="266"/>
        <v/>
      </c>
      <c r="Y823" t="str">
        <f t="shared" si="266"/>
        <v/>
      </c>
      <c r="Z823" t="str">
        <f t="shared" si="266"/>
        <v>IBCMIOFAMILY MILITARY INJURY - USED</v>
      </c>
      <c r="AA823" t="str">
        <f t="shared" si="266"/>
        <v/>
      </c>
      <c r="AC823" t="str">
        <f t="shared" si="267"/>
        <v/>
      </c>
      <c r="AD823" t="str">
        <f t="shared" si="267"/>
        <v/>
      </c>
      <c r="AE823" t="str">
        <f t="shared" si="267"/>
        <v/>
      </c>
      <c r="AF823" t="str">
        <f t="shared" si="267"/>
        <v>IBCIB2LV BANK OCC F2 FOR FAMILY MILITARY INJURY - USED</v>
      </c>
      <c r="AG823" t="str">
        <f t="shared" si="267"/>
        <v/>
      </c>
      <c r="AI823">
        <f t="shared" si="257"/>
        <v>1</v>
      </c>
      <c r="AJ823">
        <f t="shared" si="258"/>
        <v>516</v>
      </c>
      <c r="AK823" t="str">
        <f t="shared" si="259"/>
        <v>20181IBCMIOFAMILY MILITARY INJURY - USED</v>
      </c>
      <c r="AL823" t="str">
        <f t="shared" si="260"/>
        <v>FAMILY MILITARY INJURY - USED</v>
      </c>
      <c r="AM823" t="str">
        <f t="shared" si="261"/>
        <v>20181IBCIB2LV BANK OCC F2 FOR FAMILY MILITARY INJURY - USED</v>
      </c>
      <c r="AN823" t="str">
        <f t="shared" si="262"/>
        <v>LV BANK OCC F2 FOR FAMILY MILITARY INJURY - USED</v>
      </c>
      <c r="AO823" s="13">
        <f t="shared" si="263"/>
        <v>0.73097690517728686</v>
      </c>
      <c r="AP823">
        <f t="shared" si="264"/>
        <v>1</v>
      </c>
      <c r="AQ823" t="str">
        <f t="shared" si="265"/>
        <v>IBCMIOFAMILY MILITARY INJURY - USEDIBCIB2LV BANK OCC F2 FOR FAMILY MILITARY INJURY - USED</v>
      </c>
    </row>
    <row r="824" spans="1:43" x14ac:dyDescent="0.35">
      <c r="A824" s="18" t="s">
        <v>1837</v>
      </c>
      <c r="B824" t="s">
        <v>138</v>
      </c>
      <c r="C824" t="s">
        <v>139</v>
      </c>
      <c r="D824" s="18" t="s">
        <v>1837</v>
      </c>
      <c r="E824" t="s">
        <v>370</v>
      </c>
      <c r="F824" t="s">
        <v>371</v>
      </c>
      <c r="G824" s="13">
        <v>0.72435673938816125</v>
      </c>
      <c r="I824">
        <v>20181</v>
      </c>
      <c r="J824" t="str">
        <f t="shared" si="248"/>
        <v>20181IBCMIOFAMILY MILITARY INJURY - USED20181IBCAIFA/L FAMILY MILITARY INJURY - USED</v>
      </c>
      <c r="K824" t="str">
        <f t="shared" si="249"/>
        <v>20181IBCMIOFAMILY MILITARY INJURY - USED</v>
      </c>
      <c r="L824" t="str">
        <f t="shared" si="250"/>
        <v>20181IBCAIFA/L FAMILY MILITARY INJURY - USED</v>
      </c>
      <c r="M824" s="13">
        <f t="shared" si="251"/>
        <v>0.72435673938816125</v>
      </c>
      <c r="N824" s="13"/>
      <c r="O824" s="19">
        <v>814</v>
      </c>
      <c r="P824">
        <f t="shared" si="252"/>
        <v>3</v>
      </c>
      <c r="Q824">
        <f t="shared" si="253"/>
        <v>516</v>
      </c>
      <c r="R824">
        <f t="shared" si="254"/>
        <v>3</v>
      </c>
      <c r="S824" t="b">
        <f t="shared" si="255"/>
        <v>1</v>
      </c>
      <c r="T824" t="b">
        <f t="shared" si="256"/>
        <v>0</v>
      </c>
      <c r="W824" t="str">
        <f t="shared" si="266"/>
        <v/>
      </c>
      <c r="X824" t="str">
        <f t="shared" si="266"/>
        <v/>
      </c>
      <c r="Y824" t="str">
        <f t="shared" si="266"/>
        <v/>
      </c>
      <c r="Z824" t="str">
        <f t="shared" si="266"/>
        <v>IBCMIOFAMILY MILITARY INJURY - USED</v>
      </c>
      <c r="AA824" t="str">
        <f t="shared" si="266"/>
        <v/>
      </c>
      <c r="AC824" t="str">
        <f t="shared" si="267"/>
        <v/>
      </c>
      <c r="AD824" t="str">
        <f t="shared" si="267"/>
        <v/>
      </c>
      <c r="AE824" t="str">
        <f t="shared" si="267"/>
        <v/>
      </c>
      <c r="AF824" t="str">
        <f t="shared" si="267"/>
        <v>IBCAIFA/L FAMILY MILITARY INJURY - USED</v>
      </c>
      <c r="AG824" t="str">
        <f t="shared" si="267"/>
        <v/>
      </c>
      <c r="AI824">
        <f t="shared" si="257"/>
        <v>1</v>
      </c>
      <c r="AJ824">
        <f t="shared" si="258"/>
        <v>516</v>
      </c>
      <c r="AK824" t="str">
        <f t="shared" si="259"/>
        <v>20181IBCMIOFAMILY MILITARY INJURY - USED</v>
      </c>
      <c r="AL824" t="str">
        <f t="shared" si="260"/>
        <v>FAMILY MILITARY INJURY - USED</v>
      </c>
      <c r="AM824" t="str">
        <f t="shared" si="261"/>
        <v>20181IBCAIFA/L FAMILY MILITARY INJURY - USED</v>
      </c>
      <c r="AN824" t="str">
        <f t="shared" si="262"/>
        <v>A/L FAMILY MILITARY INJURY - USED</v>
      </c>
      <c r="AO824" s="13">
        <f t="shared" si="263"/>
        <v>0.72435673938816125</v>
      </c>
      <c r="AP824">
        <f t="shared" si="264"/>
        <v>1</v>
      </c>
      <c r="AQ824" t="str">
        <f t="shared" si="265"/>
        <v>IBCMIOFAMILY MILITARY INJURY - USEDIBCAIFA/L FAMILY MILITARY INJURY - USED</v>
      </c>
    </row>
    <row r="825" spans="1:43" x14ac:dyDescent="0.35">
      <c r="A825" s="18" t="s">
        <v>1837</v>
      </c>
      <c r="B825" t="s">
        <v>140</v>
      </c>
      <c r="C825" t="s">
        <v>141</v>
      </c>
      <c r="D825" s="18" t="s">
        <v>1837</v>
      </c>
      <c r="E825" t="s">
        <v>13</v>
      </c>
      <c r="F825" t="s">
        <v>14</v>
      </c>
      <c r="G825" s="13">
        <v>0.6585585585585586</v>
      </c>
      <c r="I825">
        <v>20181</v>
      </c>
      <c r="J825" t="str">
        <f t="shared" si="248"/>
        <v>20181IBCODUORGAN DONOR LEAVE - USED20181IBC05DHOLIDAY WORKED - ORGAN DONOR LEAVE - USED</v>
      </c>
      <c r="K825" t="str">
        <f t="shared" si="249"/>
        <v>20181IBCODUORGAN DONOR LEAVE - USED</v>
      </c>
      <c r="L825" t="str">
        <f t="shared" si="250"/>
        <v>20181IBC05DHOLIDAY WORKED - ORGAN DONOR LEAVE - USED</v>
      </c>
      <c r="M825" s="13">
        <f t="shared" si="251"/>
        <v>0.6585585585585586</v>
      </c>
      <c r="N825" s="13"/>
      <c r="O825" s="19">
        <v>815</v>
      </c>
      <c r="P825">
        <f t="shared" si="252"/>
        <v>1</v>
      </c>
      <c r="Q825">
        <f t="shared" si="253"/>
        <v>517</v>
      </c>
      <c r="R825">
        <f t="shared" si="254"/>
        <v>1</v>
      </c>
      <c r="S825" t="b">
        <f t="shared" si="255"/>
        <v>1</v>
      </c>
      <c r="T825" t="b">
        <f t="shared" si="256"/>
        <v>0</v>
      </c>
      <c r="W825" t="str">
        <f t="shared" si="266"/>
        <v/>
      </c>
      <c r="X825" t="str">
        <f t="shared" si="266"/>
        <v/>
      </c>
      <c r="Y825" t="str">
        <f t="shared" si="266"/>
        <v/>
      </c>
      <c r="Z825" t="str">
        <f t="shared" si="266"/>
        <v>IBCODUORGAN DONOR LEAVE - USED</v>
      </c>
      <c r="AA825" t="str">
        <f t="shared" si="266"/>
        <v/>
      </c>
      <c r="AC825" t="str">
        <f t="shared" si="267"/>
        <v/>
      </c>
      <c r="AD825" t="str">
        <f t="shared" si="267"/>
        <v/>
      </c>
      <c r="AE825" t="str">
        <f t="shared" si="267"/>
        <v/>
      </c>
      <c r="AF825" t="str">
        <f t="shared" si="267"/>
        <v>IBC05DHOLIDAY WORKED - ORGAN DONOR LEAVE - USED</v>
      </c>
      <c r="AG825" t="str">
        <f t="shared" si="267"/>
        <v/>
      </c>
      <c r="AI825">
        <f t="shared" si="257"/>
        <v>1</v>
      </c>
      <c r="AJ825">
        <f t="shared" si="258"/>
        <v>517</v>
      </c>
      <c r="AK825" t="str">
        <f t="shared" si="259"/>
        <v>20181IBCODUORGAN DONOR LEAVE - USED</v>
      </c>
      <c r="AL825" t="str">
        <f t="shared" si="260"/>
        <v>ORGAN DONOR LEAVE - USED</v>
      </c>
      <c r="AM825" t="str">
        <f t="shared" si="261"/>
        <v>20181IBC05DHOLIDAY WORKED - ORGAN DONOR LEAVE - USED</v>
      </c>
      <c r="AN825" t="str">
        <f t="shared" si="262"/>
        <v>HOLIDAY WORKED - ORGAN DONOR LEAVE - USED</v>
      </c>
      <c r="AO825" s="13">
        <f t="shared" si="263"/>
        <v>0.6585585585585586</v>
      </c>
      <c r="AP825">
        <f t="shared" si="264"/>
        <v>1</v>
      </c>
      <c r="AQ825" t="str">
        <f t="shared" si="265"/>
        <v>IBCODUORGAN DONOR LEAVE - USEDIBC05DHOLIDAY WORKED - ORGAN DONOR LEAVE - USED</v>
      </c>
    </row>
    <row r="826" spans="1:43" x14ac:dyDescent="0.35">
      <c r="A826" s="18" t="s">
        <v>1837</v>
      </c>
      <c r="B826" t="s">
        <v>142</v>
      </c>
      <c r="C826" t="s">
        <v>143</v>
      </c>
      <c r="D826" s="18" t="s">
        <v>1837</v>
      </c>
      <c r="E826" t="s">
        <v>144</v>
      </c>
      <c r="F826" t="s">
        <v>145</v>
      </c>
      <c r="G826" s="13">
        <v>0.76090407758132983</v>
      </c>
      <c r="I826">
        <v>20181</v>
      </c>
      <c r="J826" t="str">
        <f t="shared" si="248"/>
        <v>20181IBCPFAPERS LV FOR FMLA ADOPT - USED20181IBCPFBPERS LV FOR FMLA BIRTH - USED</v>
      </c>
      <c r="K826" t="str">
        <f t="shared" si="249"/>
        <v>20181IBCPFAPERS LV FOR FMLA ADOPT - USED</v>
      </c>
      <c r="L826" t="str">
        <f t="shared" si="250"/>
        <v>20181IBCPFBPERS LV FOR FMLA BIRTH - USED</v>
      </c>
      <c r="M826" s="13">
        <f t="shared" si="251"/>
        <v>0.76090407758132983</v>
      </c>
      <c r="N826" s="13"/>
      <c r="O826" s="19">
        <v>816</v>
      </c>
      <c r="P826">
        <f t="shared" si="252"/>
        <v>3</v>
      </c>
      <c r="Q826">
        <f t="shared" si="253"/>
        <v>518</v>
      </c>
      <c r="R826">
        <f t="shared" si="254"/>
        <v>1</v>
      </c>
      <c r="S826" t="b">
        <f t="shared" si="255"/>
        <v>1</v>
      </c>
      <c r="T826" t="b">
        <f t="shared" si="256"/>
        <v>0</v>
      </c>
      <c r="W826" t="str">
        <f t="shared" si="266"/>
        <v/>
      </c>
      <c r="X826" t="str">
        <f t="shared" si="266"/>
        <v/>
      </c>
      <c r="Y826" t="str">
        <f t="shared" si="266"/>
        <v/>
      </c>
      <c r="Z826" t="str">
        <f t="shared" si="266"/>
        <v>IBCPFAPERS LV FOR FMLA ADOPT - USED</v>
      </c>
      <c r="AA826" t="str">
        <f t="shared" si="266"/>
        <v/>
      </c>
      <c r="AC826" t="str">
        <f t="shared" si="267"/>
        <v/>
      </c>
      <c r="AD826" t="str">
        <f t="shared" si="267"/>
        <v/>
      </c>
      <c r="AE826" t="str">
        <f t="shared" si="267"/>
        <v/>
      </c>
      <c r="AF826" t="str">
        <f t="shared" si="267"/>
        <v>IBCPFBPERS LV FOR FMLA BIRTH - USED</v>
      </c>
      <c r="AG826" t="str">
        <f t="shared" si="267"/>
        <v/>
      </c>
      <c r="AI826">
        <f t="shared" si="257"/>
        <v>1</v>
      </c>
      <c r="AJ826">
        <f t="shared" si="258"/>
        <v>518</v>
      </c>
      <c r="AK826" t="str">
        <f t="shared" si="259"/>
        <v>20181IBCPFAPERS LV FOR FMLA ADOPT - USED</v>
      </c>
      <c r="AL826" t="str">
        <f t="shared" si="260"/>
        <v>PERS LV FOR FMLA ADOPT - USED</v>
      </c>
      <c r="AM826" t="str">
        <f t="shared" si="261"/>
        <v>20181IBCPFBPERS LV FOR FMLA BIRTH - USED</v>
      </c>
      <c r="AN826" t="str">
        <f t="shared" si="262"/>
        <v>PERS LV FOR FMLA BIRTH - USED</v>
      </c>
      <c r="AO826" s="13">
        <f t="shared" si="263"/>
        <v>0.76090407758132983</v>
      </c>
      <c r="AP826">
        <f t="shared" si="264"/>
        <v>1</v>
      </c>
      <c r="AQ826" t="str">
        <f t="shared" si="265"/>
        <v>IBCPFAPERS LV FOR FMLA ADOPT - USEDIBCPFBPERS LV FOR FMLA BIRTH - USED</v>
      </c>
    </row>
    <row r="827" spans="1:43" x14ac:dyDescent="0.35">
      <c r="A827" s="18" t="s">
        <v>1837</v>
      </c>
      <c r="B827" t="s">
        <v>142</v>
      </c>
      <c r="C827" t="s">
        <v>143</v>
      </c>
      <c r="D827" s="18" t="s">
        <v>1837</v>
      </c>
      <c r="E827" t="s">
        <v>146</v>
      </c>
      <c r="F827" t="s">
        <v>147</v>
      </c>
      <c r="G827" s="13">
        <v>0.73560335583751391</v>
      </c>
      <c r="I827">
        <v>20181</v>
      </c>
      <c r="J827" t="str">
        <f t="shared" si="248"/>
        <v>20181IBCPFAPERS LV FOR FMLA ADOPT - USED20181IBCPFFPERS LV FOR FMLA FAMILY SERIOUS/TRAUMATIC - USED</v>
      </c>
      <c r="K827" t="str">
        <f t="shared" si="249"/>
        <v>20181IBCPFAPERS LV FOR FMLA ADOPT - USED</v>
      </c>
      <c r="L827" t="str">
        <f t="shared" si="250"/>
        <v>20181IBCPFFPERS LV FOR FMLA FAMILY SERIOUS/TRAUMATIC - USED</v>
      </c>
      <c r="M827" s="13">
        <f t="shared" si="251"/>
        <v>0.73560335583751391</v>
      </c>
      <c r="N827" s="13"/>
      <c r="O827" s="19">
        <v>817</v>
      </c>
      <c r="P827">
        <f t="shared" si="252"/>
        <v>3</v>
      </c>
      <c r="Q827">
        <f t="shared" si="253"/>
        <v>518</v>
      </c>
      <c r="R827">
        <f t="shared" si="254"/>
        <v>2</v>
      </c>
      <c r="S827" t="b">
        <f t="shared" si="255"/>
        <v>1</v>
      </c>
      <c r="T827" t="b">
        <f t="shared" si="256"/>
        <v>0</v>
      </c>
      <c r="W827" t="str">
        <f t="shared" si="266"/>
        <v/>
      </c>
      <c r="X827" t="str">
        <f t="shared" si="266"/>
        <v/>
      </c>
      <c r="Y827" t="str">
        <f t="shared" si="266"/>
        <v/>
      </c>
      <c r="Z827" t="str">
        <f t="shared" si="266"/>
        <v>IBCPFAPERS LV FOR FMLA ADOPT - USED</v>
      </c>
      <c r="AA827" t="str">
        <f t="shared" si="266"/>
        <v/>
      </c>
      <c r="AC827" t="str">
        <f t="shared" si="267"/>
        <v/>
      </c>
      <c r="AD827" t="str">
        <f t="shared" si="267"/>
        <v/>
      </c>
      <c r="AE827" t="str">
        <f t="shared" si="267"/>
        <v/>
      </c>
      <c r="AF827" t="str">
        <f t="shared" si="267"/>
        <v>IBCPFFPERS LV FOR FMLA FAMILY SERIOUS/TRAUMATIC - USED</v>
      </c>
      <c r="AG827" t="str">
        <f t="shared" si="267"/>
        <v/>
      </c>
      <c r="AI827">
        <f t="shared" si="257"/>
        <v>1</v>
      </c>
      <c r="AJ827">
        <f t="shared" si="258"/>
        <v>518</v>
      </c>
      <c r="AK827" t="str">
        <f t="shared" si="259"/>
        <v>20181IBCPFAPERS LV FOR FMLA ADOPT - USED</v>
      </c>
      <c r="AL827" t="str">
        <f t="shared" si="260"/>
        <v>PERS LV FOR FMLA ADOPT - USED</v>
      </c>
      <c r="AM827" t="str">
        <f t="shared" si="261"/>
        <v>20181IBCPFFPERS LV FOR FMLA FAMILY SERIOUS/TRAUMATIC - USED</v>
      </c>
      <c r="AN827" t="str">
        <f t="shared" si="262"/>
        <v>PERS LV FOR FMLA FAMILY SERIOUS/TRAUMATIC - USED</v>
      </c>
      <c r="AO827" s="13">
        <f t="shared" si="263"/>
        <v>0.73560335583751391</v>
      </c>
      <c r="AP827">
        <f t="shared" si="264"/>
        <v>1</v>
      </c>
      <c r="AQ827" t="str">
        <f t="shared" si="265"/>
        <v>IBCPFAPERS LV FOR FMLA ADOPT - USEDIBCPFFPERS LV FOR FMLA FAMILY SERIOUS/TRAUMATIC - USED</v>
      </c>
    </row>
    <row r="828" spans="1:43" x14ac:dyDescent="0.35">
      <c r="A828" s="18" t="s">
        <v>1837</v>
      </c>
      <c r="B828" t="s">
        <v>142</v>
      </c>
      <c r="C828" t="s">
        <v>143</v>
      </c>
      <c r="D828" s="18" t="s">
        <v>1837</v>
      </c>
      <c r="E828" t="s">
        <v>160</v>
      </c>
      <c r="F828" t="s">
        <v>161</v>
      </c>
      <c r="G828" s="13">
        <v>0.73560335583751391</v>
      </c>
      <c r="I828">
        <v>20181</v>
      </c>
      <c r="J828" t="str">
        <f t="shared" si="248"/>
        <v>20181IBCPFAPERS LV FOR FMLA ADOPT - USED20181IBCPMAPERS LV FOR FMLA MIL/ADDTL HRS - USED</v>
      </c>
      <c r="K828" t="str">
        <f t="shared" si="249"/>
        <v>20181IBCPFAPERS LV FOR FMLA ADOPT - USED</v>
      </c>
      <c r="L828" t="str">
        <f t="shared" si="250"/>
        <v>20181IBCPMAPERS LV FOR FMLA MIL/ADDTL HRS - USED</v>
      </c>
      <c r="M828" s="13">
        <f t="shared" si="251"/>
        <v>0.73560335583751391</v>
      </c>
      <c r="N828" s="13"/>
      <c r="O828" s="19">
        <v>818</v>
      </c>
      <c r="P828">
        <f t="shared" si="252"/>
        <v>3</v>
      </c>
      <c r="Q828">
        <f t="shared" si="253"/>
        <v>518</v>
      </c>
      <c r="R828">
        <f t="shared" si="254"/>
        <v>3</v>
      </c>
      <c r="S828" t="b">
        <f t="shared" si="255"/>
        <v>1</v>
      </c>
      <c r="T828" t="b">
        <f t="shared" si="256"/>
        <v>0</v>
      </c>
      <c r="W828" t="str">
        <f t="shared" si="266"/>
        <v/>
      </c>
      <c r="X828" t="str">
        <f t="shared" si="266"/>
        <v/>
      </c>
      <c r="Y828" t="str">
        <f t="shared" si="266"/>
        <v/>
      </c>
      <c r="Z828" t="str">
        <f t="shared" si="266"/>
        <v>IBCPFAPERS LV FOR FMLA ADOPT - USED</v>
      </c>
      <c r="AA828" t="str">
        <f t="shared" si="266"/>
        <v/>
      </c>
      <c r="AC828" t="str">
        <f t="shared" si="267"/>
        <v/>
      </c>
      <c r="AD828" t="str">
        <f t="shared" si="267"/>
        <v/>
      </c>
      <c r="AE828" t="str">
        <f t="shared" si="267"/>
        <v/>
      </c>
      <c r="AF828" t="str">
        <f t="shared" si="267"/>
        <v>IBCPMAPERS LV FOR FMLA MIL/ADDTL HRS - USED</v>
      </c>
      <c r="AG828" t="str">
        <f t="shared" si="267"/>
        <v/>
      </c>
      <c r="AI828">
        <f t="shared" si="257"/>
        <v>1</v>
      </c>
      <c r="AJ828">
        <f t="shared" si="258"/>
        <v>518</v>
      </c>
      <c r="AK828" t="str">
        <f t="shared" si="259"/>
        <v>20181IBCPFAPERS LV FOR FMLA ADOPT - USED</v>
      </c>
      <c r="AL828" t="str">
        <f t="shared" si="260"/>
        <v>PERS LV FOR FMLA ADOPT - USED</v>
      </c>
      <c r="AM828" t="str">
        <f t="shared" si="261"/>
        <v>20181IBCPMAPERS LV FOR FMLA MIL/ADDTL HRS - USED</v>
      </c>
      <c r="AN828" t="str">
        <f t="shared" si="262"/>
        <v>PERS LV FOR FMLA MIL/ADDTL HRS - USED</v>
      </c>
      <c r="AO828" s="13">
        <f t="shared" si="263"/>
        <v>0.73560335583751391</v>
      </c>
      <c r="AP828">
        <f t="shared" si="264"/>
        <v>1</v>
      </c>
      <c r="AQ828" t="str">
        <f t="shared" si="265"/>
        <v>IBCPFAPERS LV FOR FMLA ADOPT - USEDIBCPMAPERS LV FOR FMLA MIL/ADDTL HRS - USED</v>
      </c>
    </row>
    <row r="829" spans="1:43" x14ac:dyDescent="0.35">
      <c r="A829" s="18" t="s">
        <v>1837</v>
      </c>
      <c r="B829" t="s">
        <v>144</v>
      </c>
      <c r="C829" t="s">
        <v>145</v>
      </c>
      <c r="D829" s="18" t="s">
        <v>1837</v>
      </c>
      <c r="E829" t="s">
        <v>142</v>
      </c>
      <c r="F829" t="s">
        <v>143</v>
      </c>
      <c r="G829" s="13">
        <v>0.76090407758132983</v>
      </c>
      <c r="I829">
        <v>20181</v>
      </c>
      <c r="J829" t="str">
        <f t="shared" si="248"/>
        <v>20181IBCPFBPERS LV FOR FMLA BIRTH - USED20181IBCPFAPERS LV FOR FMLA ADOPT - USED</v>
      </c>
      <c r="K829" t="str">
        <f t="shared" si="249"/>
        <v>20181IBCPFBPERS LV FOR FMLA BIRTH - USED</v>
      </c>
      <c r="L829" t="str">
        <f t="shared" si="250"/>
        <v>20181IBCPFAPERS LV FOR FMLA ADOPT - USED</v>
      </c>
      <c r="M829" s="13">
        <f t="shared" si="251"/>
        <v>0.76090407758132983</v>
      </c>
      <c r="N829" s="13"/>
      <c r="O829" s="19">
        <v>819</v>
      </c>
      <c r="P829">
        <f t="shared" si="252"/>
        <v>3</v>
      </c>
      <c r="Q829">
        <f t="shared" si="253"/>
        <v>519</v>
      </c>
      <c r="R829">
        <f t="shared" si="254"/>
        <v>1</v>
      </c>
      <c r="S829" t="b">
        <f t="shared" si="255"/>
        <v>1</v>
      </c>
      <c r="T829" t="b">
        <f t="shared" si="256"/>
        <v>0</v>
      </c>
      <c r="W829" t="str">
        <f t="shared" si="266"/>
        <v/>
      </c>
      <c r="X829" t="str">
        <f t="shared" si="266"/>
        <v/>
      </c>
      <c r="Y829" t="str">
        <f t="shared" si="266"/>
        <v/>
      </c>
      <c r="Z829" t="str">
        <f t="shared" si="266"/>
        <v>IBCPFBPERS LV FOR FMLA BIRTH - USED</v>
      </c>
      <c r="AA829" t="str">
        <f t="shared" si="266"/>
        <v/>
      </c>
      <c r="AC829" t="str">
        <f t="shared" si="267"/>
        <v/>
      </c>
      <c r="AD829" t="str">
        <f t="shared" si="267"/>
        <v/>
      </c>
      <c r="AE829" t="str">
        <f t="shared" si="267"/>
        <v/>
      </c>
      <c r="AF829" t="str">
        <f t="shared" si="267"/>
        <v>IBCPFAPERS LV FOR FMLA ADOPT - USED</v>
      </c>
      <c r="AG829" t="str">
        <f t="shared" si="267"/>
        <v/>
      </c>
      <c r="AI829">
        <f t="shared" si="257"/>
        <v>1</v>
      </c>
      <c r="AJ829">
        <f t="shared" si="258"/>
        <v>519</v>
      </c>
      <c r="AK829" t="str">
        <f t="shared" si="259"/>
        <v>20181IBCPFBPERS LV FOR FMLA BIRTH - USED</v>
      </c>
      <c r="AL829" t="str">
        <f t="shared" si="260"/>
        <v>PERS LV FOR FMLA BIRTH - USED</v>
      </c>
      <c r="AM829" t="str">
        <f t="shared" si="261"/>
        <v>20181IBCPFAPERS LV FOR FMLA ADOPT - USED</v>
      </c>
      <c r="AN829" t="str">
        <f t="shared" si="262"/>
        <v>PERS LV FOR FMLA ADOPT - USED</v>
      </c>
      <c r="AO829" s="13">
        <f t="shared" si="263"/>
        <v>0.76090407758132983</v>
      </c>
      <c r="AP829">
        <f t="shared" si="264"/>
        <v>1</v>
      </c>
      <c r="AQ829" t="str">
        <f t="shared" si="265"/>
        <v>IBCPFBPERS LV FOR FMLA BIRTH - USEDIBCPFAPERS LV FOR FMLA ADOPT - USED</v>
      </c>
    </row>
    <row r="830" spans="1:43" x14ac:dyDescent="0.35">
      <c r="A830" s="18" t="s">
        <v>1837</v>
      </c>
      <c r="B830" t="s">
        <v>144</v>
      </c>
      <c r="C830" t="s">
        <v>145</v>
      </c>
      <c r="D830" s="18" t="s">
        <v>1837</v>
      </c>
      <c r="E830" t="s">
        <v>146</v>
      </c>
      <c r="F830" t="s">
        <v>147</v>
      </c>
      <c r="G830" s="13">
        <v>0.73560335583751391</v>
      </c>
      <c r="I830">
        <v>20181</v>
      </c>
      <c r="J830" t="str">
        <f t="shared" si="248"/>
        <v>20181IBCPFBPERS LV FOR FMLA BIRTH - USED20181IBCPFFPERS LV FOR FMLA FAMILY SERIOUS/TRAUMATIC - USED</v>
      </c>
      <c r="K830" t="str">
        <f t="shared" si="249"/>
        <v>20181IBCPFBPERS LV FOR FMLA BIRTH - USED</v>
      </c>
      <c r="L830" t="str">
        <f t="shared" si="250"/>
        <v>20181IBCPFFPERS LV FOR FMLA FAMILY SERIOUS/TRAUMATIC - USED</v>
      </c>
      <c r="M830" s="13">
        <f t="shared" si="251"/>
        <v>0.73560335583751391</v>
      </c>
      <c r="N830" s="13"/>
      <c r="O830" s="19">
        <v>820</v>
      </c>
      <c r="P830">
        <f t="shared" si="252"/>
        <v>3</v>
      </c>
      <c r="Q830">
        <f t="shared" si="253"/>
        <v>519</v>
      </c>
      <c r="R830">
        <f t="shared" si="254"/>
        <v>2</v>
      </c>
      <c r="S830" t="b">
        <f t="shared" si="255"/>
        <v>1</v>
      </c>
      <c r="T830" t="b">
        <f t="shared" si="256"/>
        <v>0</v>
      </c>
      <c r="W830" t="str">
        <f t="shared" si="266"/>
        <v/>
      </c>
      <c r="X830" t="str">
        <f t="shared" si="266"/>
        <v/>
      </c>
      <c r="Y830" t="str">
        <f t="shared" si="266"/>
        <v/>
      </c>
      <c r="Z830" t="str">
        <f t="shared" si="266"/>
        <v>IBCPFBPERS LV FOR FMLA BIRTH - USED</v>
      </c>
      <c r="AA830" t="str">
        <f t="shared" si="266"/>
        <v/>
      </c>
      <c r="AC830" t="str">
        <f t="shared" si="267"/>
        <v/>
      </c>
      <c r="AD830" t="str">
        <f t="shared" si="267"/>
        <v/>
      </c>
      <c r="AE830" t="str">
        <f t="shared" si="267"/>
        <v/>
      </c>
      <c r="AF830" t="str">
        <f t="shared" si="267"/>
        <v>IBCPFFPERS LV FOR FMLA FAMILY SERIOUS/TRAUMATIC - USED</v>
      </c>
      <c r="AG830" t="str">
        <f t="shared" si="267"/>
        <v/>
      </c>
      <c r="AI830">
        <f t="shared" si="257"/>
        <v>1</v>
      </c>
      <c r="AJ830">
        <f t="shared" si="258"/>
        <v>519</v>
      </c>
      <c r="AK830" t="str">
        <f t="shared" si="259"/>
        <v>20181IBCPFBPERS LV FOR FMLA BIRTH - USED</v>
      </c>
      <c r="AL830" t="str">
        <f t="shared" si="260"/>
        <v>PERS LV FOR FMLA BIRTH - USED</v>
      </c>
      <c r="AM830" t="str">
        <f t="shared" si="261"/>
        <v>20181IBCPFFPERS LV FOR FMLA FAMILY SERIOUS/TRAUMATIC - USED</v>
      </c>
      <c r="AN830" t="str">
        <f t="shared" si="262"/>
        <v>PERS LV FOR FMLA FAMILY SERIOUS/TRAUMATIC - USED</v>
      </c>
      <c r="AO830" s="13">
        <f t="shared" si="263"/>
        <v>0.73560335583751391</v>
      </c>
      <c r="AP830">
        <f t="shared" si="264"/>
        <v>1</v>
      </c>
      <c r="AQ830" t="str">
        <f t="shared" si="265"/>
        <v>IBCPFBPERS LV FOR FMLA BIRTH - USEDIBCPFFPERS LV FOR FMLA FAMILY SERIOUS/TRAUMATIC - USED</v>
      </c>
    </row>
    <row r="831" spans="1:43" x14ac:dyDescent="0.35">
      <c r="A831" s="18" t="s">
        <v>1837</v>
      </c>
      <c r="B831" t="s">
        <v>144</v>
      </c>
      <c r="C831" t="s">
        <v>145</v>
      </c>
      <c r="D831" s="18" t="s">
        <v>1837</v>
      </c>
      <c r="E831" t="s">
        <v>178</v>
      </c>
      <c r="F831" t="s">
        <v>179</v>
      </c>
      <c r="G831" s="13">
        <v>0.7203865976170678</v>
      </c>
      <c r="I831">
        <v>20181</v>
      </c>
      <c r="J831" t="str">
        <f t="shared" si="248"/>
        <v>20181IBCPFBPERS LV FOR FMLA BIRTH - USED20181IBCVFBVACATION LV FOR FMLA BIRTH - USED</v>
      </c>
      <c r="K831" t="str">
        <f t="shared" si="249"/>
        <v>20181IBCPFBPERS LV FOR FMLA BIRTH - USED</v>
      </c>
      <c r="L831" t="str">
        <f t="shared" si="250"/>
        <v>20181IBCVFBVACATION LV FOR FMLA BIRTH - USED</v>
      </c>
      <c r="M831" s="13">
        <f t="shared" si="251"/>
        <v>0.7203865976170678</v>
      </c>
      <c r="N831" s="13"/>
      <c r="O831" s="19">
        <v>821</v>
      </c>
      <c r="P831">
        <f t="shared" si="252"/>
        <v>3</v>
      </c>
      <c r="Q831">
        <f t="shared" si="253"/>
        <v>519</v>
      </c>
      <c r="R831">
        <f t="shared" si="254"/>
        <v>3</v>
      </c>
      <c r="S831" t="b">
        <f t="shared" si="255"/>
        <v>1</v>
      </c>
      <c r="T831" t="b">
        <f t="shared" si="256"/>
        <v>0</v>
      </c>
      <c r="W831" t="str">
        <f t="shared" si="266"/>
        <v/>
      </c>
      <c r="X831" t="str">
        <f t="shared" si="266"/>
        <v/>
      </c>
      <c r="Y831" t="str">
        <f t="shared" si="266"/>
        <v/>
      </c>
      <c r="Z831" t="str">
        <f t="shared" si="266"/>
        <v>IBCPFBPERS LV FOR FMLA BIRTH - USED</v>
      </c>
      <c r="AA831" t="str">
        <f t="shared" si="266"/>
        <v/>
      </c>
      <c r="AC831" t="str">
        <f t="shared" si="267"/>
        <v/>
      </c>
      <c r="AD831" t="str">
        <f t="shared" si="267"/>
        <v/>
      </c>
      <c r="AE831" t="str">
        <f t="shared" si="267"/>
        <v/>
      </c>
      <c r="AF831" t="str">
        <f t="shared" si="267"/>
        <v>IBCVFBVACATION LV FOR FMLA BIRTH - USED</v>
      </c>
      <c r="AG831" t="str">
        <f t="shared" si="267"/>
        <v/>
      </c>
      <c r="AI831">
        <f t="shared" si="257"/>
        <v>1</v>
      </c>
      <c r="AJ831">
        <f t="shared" si="258"/>
        <v>519</v>
      </c>
      <c r="AK831" t="str">
        <f t="shared" si="259"/>
        <v>20181IBCPFBPERS LV FOR FMLA BIRTH - USED</v>
      </c>
      <c r="AL831" t="str">
        <f t="shared" si="260"/>
        <v>PERS LV FOR FMLA BIRTH - USED</v>
      </c>
      <c r="AM831" t="str">
        <f t="shared" si="261"/>
        <v>20181IBCVFBVACATION LV FOR FMLA BIRTH - USED</v>
      </c>
      <c r="AN831" t="str">
        <f t="shared" si="262"/>
        <v>VACATION LV FOR FMLA BIRTH - USED</v>
      </c>
      <c r="AO831" s="13">
        <f t="shared" si="263"/>
        <v>0.7203865976170678</v>
      </c>
      <c r="AP831">
        <f t="shared" si="264"/>
        <v>1</v>
      </c>
      <c r="AQ831" t="str">
        <f t="shared" si="265"/>
        <v>IBCPFBPERS LV FOR FMLA BIRTH - USEDIBCVFBVACATION LV FOR FMLA BIRTH - USED</v>
      </c>
    </row>
    <row r="832" spans="1:43" x14ac:dyDescent="0.35">
      <c r="A832" s="18" t="s">
        <v>1837</v>
      </c>
      <c r="B832" t="s">
        <v>146</v>
      </c>
      <c r="C832" t="s">
        <v>147</v>
      </c>
      <c r="D832" s="18" t="s">
        <v>1837</v>
      </c>
      <c r="E832" t="s">
        <v>180</v>
      </c>
      <c r="F832" t="s">
        <v>181</v>
      </c>
      <c r="G832" s="13">
        <v>0.77599874498814769</v>
      </c>
      <c r="I832">
        <v>20181</v>
      </c>
      <c r="J832" t="str">
        <f t="shared" si="248"/>
        <v>20181IBCPFFPERS LV FOR FMLA FAMILY SERIOUS/TRAUMATIC - USED20181IBCVFFVACATION LV FOR FMLA FAMILY SERIOUS/TRAUMATIC - USED</v>
      </c>
      <c r="K832" t="str">
        <f t="shared" si="249"/>
        <v>20181IBCPFFPERS LV FOR FMLA FAMILY SERIOUS/TRAUMATIC - USED</v>
      </c>
      <c r="L832" t="str">
        <f t="shared" si="250"/>
        <v>20181IBCVFFVACATION LV FOR FMLA FAMILY SERIOUS/TRAUMATIC - USED</v>
      </c>
      <c r="M832" s="13">
        <f t="shared" si="251"/>
        <v>0.77599874498814769</v>
      </c>
      <c r="N832" s="13"/>
      <c r="O832" s="19">
        <v>822</v>
      </c>
      <c r="P832">
        <f t="shared" si="252"/>
        <v>3</v>
      </c>
      <c r="Q832">
        <f t="shared" si="253"/>
        <v>520</v>
      </c>
      <c r="R832">
        <f t="shared" si="254"/>
        <v>1</v>
      </c>
      <c r="S832" t="b">
        <f t="shared" si="255"/>
        <v>1</v>
      </c>
      <c r="T832" t="b">
        <f t="shared" si="256"/>
        <v>0</v>
      </c>
      <c r="W832" t="str">
        <f t="shared" si="266"/>
        <v/>
      </c>
      <c r="X832" t="str">
        <f t="shared" si="266"/>
        <v/>
      </c>
      <c r="Y832" t="str">
        <f t="shared" si="266"/>
        <v/>
      </c>
      <c r="Z832" t="str">
        <f t="shared" si="266"/>
        <v>IBCPFFPERS LV FOR FMLA FAMILY SERIOUS/TRAUMATIC - USED</v>
      </c>
      <c r="AA832" t="str">
        <f t="shared" si="266"/>
        <v/>
      </c>
      <c r="AC832" t="str">
        <f t="shared" si="267"/>
        <v/>
      </c>
      <c r="AD832" t="str">
        <f t="shared" si="267"/>
        <v/>
      </c>
      <c r="AE832" t="str">
        <f t="shared" si="267"/>
        <v/>
      </c>
      <c r="AF832" t="str">
        <f t="shared" si="267"/>
        <v>IBCVFFVACATION LV FOR FMLA FAMILY SERIOUS/TRAUMATIC - USED</v>
      </c>
      <c r="AG832" t="str">
        <f t="shared" si="267"/>
        <v/>
      </c>
      <c r="AI832">
        <f t="shared" si="257"/>
        <v>1</v>
      </c>
      <c r="AJ832">
        <f t="shared" si="258"/>
        <v>520</v>
      </c>
      <c r="AK832" t="str">
        <f t="shared" si="259"/>
        <v>20181IBCPFFPERS LV FOR FMLA FAMILY SERIOUS/TRAUMATIC - USED</v>
      </c>
      <c r="AL832" t="str">
        <f t="shared" si="260"/>
        <v>PERS LV FOR FMLA FAMILY SERIOUS/TRAUMATIC - USED</v>
      </c>
      <c r="AM832" t="str">
        <f t="shared" si="261"/>
        <v>20181IBCVFFVACATION LV FOR FMLA FAMILY SERIOUS/TRAUMATIC - USED</v>
      </c>
      <c r="AN832" t="str">
        <f t="shared" si="262"/>
        <v>VACATION LV FOR FMLA FAMILY SERIOUS/TRAUMATIC - USED</v>
      </c>
      <c r="AO832" s="13">
        <f t="shared" si="263"/>
        <v>0.77599874498814769</v>
      </c>
      <c r="AP832">
        <f t="shared" si="264"/>
        <v>1</v>
      </c>
      <c r="AQ832" t="str">
        <f t="shared" si="265"/>
        <v>IBCPFFPERS LV FOR FMLA FAMILY SERIOUS/TRAUMATIC - USEDIBCVFFVACATION LV FOR FMLA FAMILY SERIOUS/TRAUMATIC - USED</v>
      </c>
    </row>
    <row r="833" spans="1:43" x14ac:dyDescent="0.35">
      <c r="A833" s="18" t="s">
        <v>1837</v>
      </c>
      <c r="B833" t="s">
        <v>146</v>
      </c>
      <c r="C833" t="s">
        <v>147</v>
      </c>
      <c r="D833" s="18" t="s">
        <v>1837</v>
      </c>
      <c r="E833" t="s">
        <v>366</v>
      </c>
      <c r="F833" t="s">
        <v>367</v>
      </c>
      <c r="G833" s="13">
        <v>0.74625157988419744</v>
      </c>
      <c r="I833">
        <v>20181</v>
      </c>
      <c r="J833" t="str">
        <f t="shared" si="248"/>
        <v>20181IBCPFFPERS LV FOR FMLA FAMILY SERIOUS/TRAUMATIC - USED20181IBCAFFA/L FOR FMLA FAMILY SERIOUS/TRAUMATIC - USED</v>
      </c>
      <c r="K833" t="str">
        <f t="shared" si="249"/>
        <v>20181IBCPFFPERS LV FOR FMLA FAMILY SERIOUS/TRAUMATIC - USED</v>
      </c>
      <c r="L833" t="str">
        <f t="shared" si="250"/>
        <v>20181IBCAFFA/L FOR FMLA FAMILY SERIOUS/TRAUMATIC - USED</v>
      </c>
      <c r="M833" s="13">
        <f t="shared" si="251"/>
        <v>0.74625157988419744</v>
      </c>
      <c r="N833" s="13"/>
      <c r="O833" s="19">
        <v>823</v>
      </c>
      <c r="P833">
        <f t="shared" si="252"/>
        <v>3</v>
      </c>
      <c r="Q833">
        <f t="shared" si="253"/>
        <v>520</v>
      </c>
      <c r="R833">
        <f t="shared" si="254"/>
        <v>2</v>
      </c>
      <c r="S833" t="b">
        <f t="shared" si="255"/>
        <v>1</v>
      </c>
      <c r="T833" t="b">
        <f t="shared" si="256"/>
        <v>0</v>
      </c>
      <c r="W833" t="str">
        <f t="shared" si="266"/>
        <v/>
      </c>
      <c r="X833" t="str">
        <f t="shared" si="266"/>
        <v/>
      </c>
      <c r="Y833" t="str">
        <f t="shared" si="266"/>
        <v/>
      </c>
      <c r="Z833" t="str">
        <f t="shared" si="266"/>
        <v>IBCPFFPERS LV FOR FMLA FAMILY SERIOUS/TRAUMATIC - USED</v>
      </c>
      <c r="AA833" t="str">
        <f t="shared" si="266"/>
        <v/>
      </c>
      <c r="AC833" t="str">
        <f t="shared" si="267"/>
        <v/>
      </c>
      <c r="AD833" t="str">
        <f t="shared" si="267"/>
        <v/>
      </c>
      <c r="AE833" t="str">
        <f t="shared" si="267"/>
        <v/>
      </c>
      <c r="AF833" t="str">
        <f t="shared" si="267"/>
        <v>IBCAFFA/L FOR FMLA FAMILY SERIOUS/TRAUMATIC - USED</v>
      </c>
      <c r="AG833" t="str">
        <f t="shared" si="267"/>
        <v/>
      </c>
      <c r="AI833">
        <f t="shared" si="257"/>
        <v>1</v>
      </c>
      <c r="AJ833">
        <f t="shared" si="258"/>
        <v>520</v>
      </c>
      <c r="AK833" t="str">
        <f t="shared" si="259"/>
        <v>20181IBCPFFPERS LV FOR FMLA FAMILY SERIOUS/TRAUMATIC - USED</v>
      </c>
      <c r="AL833" t="str">
        <f t="shared" si="260"/>
        <v>PERS LV FOR FMLA FAMILY SERIOUS/TRAUMATIC - USED</v>
      </c>
      <c r="AM833" t="str">
        <f t="shared" si="261"/>
        <v>20181IBCAFFA/L FOR FMLA FAMILY SERIOUS/TRAUMATIC - USED</v>
      </c>
      <c r="AN833" t="str">
        <f t="shared" si="262"/>
        <v>A/L FOR FMLA FAMILY SERIOUS/TRAUMATIC - USED</v>
      </c>
      <c r="AO833" s="13">
        <f t="shared" si="263"/>
        <v>0.74625157988419744</v>
      </c>
      <c r="AP833">
        <f t="shared" si="264"/>
        <v>1</v>
      </c>
      <c r="AQ833" t="str">
        <f t="shared" si="265"/>
        <v>IBCPFFPERS LV FOR FMLA FAMILY SERIOUS/TRAUMATIC - USEDIBCAFFA/L FOR FMLA FAMILY SERIOUS/TRAUMATIC - USED</v>
      </c>
    </row>
    <row r="834" spans="1:43" x14ac:dyDescent="0.35">
      <c r="A834" s="18" t="s">
        <v>1837</v>
      </c>
      <c r="B834" t="s">
        <v>146</v>
      </c>
      <c r="C834" t="s">
        <v>147</v>
      </c>
      <c r="D834" s="18" t="s">
        <v>1837</v>
      </c>
      <c r="E834" t="s">
        <v>142</v>
      </c>
      <c r="F834" t="s">
        <v>143</v>
      </c>
      <c r="G834" s="13">
        <v>0.73560335583751391</v>
      </c>
      <c r="I834">
        <v>20181</v>
      </c>
      <c r="J834" t="str">
        <f t="shared" si="248"/>
        <v>20181IBCPFFPERS LV FOR FMLA FAMILY SERIOUS/TRAUMATIC - USED20181IBCPFAPERS LV FOR FMLA ADOPT - USED</v>
      </c>
      <c r="K834" t="str">
        <f t="shared" si="249"/>
        <v>20181IBCPFFPERS LV FOR FMLA FAMILY SERIOUS/TRAUMATIC - USED</v>
      </c>
      <c r="L834" t="str">
        <f t="shared" si="250"/>
        <v>20181IBCPFAPERS LV FOR FMLA ADOPT - USED</v>
      </c>
      <c r="M834" s="13">
        <f t="shared" si="251"/>
        <v>0.73560335583751391</v>
      </c>
      <c r="N834" s="13"/>
      <c r="O834" s="19">
        <v>824</v>
      </c>
      <c r="P834">
        <f t="shared" si="252"/>
        <v>3</v>
      </c>
      <c r="Q834">
        <f t="shared" si="253"/>
        <v>520</v>
      </c>
      <c r="R834">
        <f t="shared" si="254"/>
        <v>3</v>
      </c>
      <c r="S834" t="b">
        <f t="shared" si="255"/>
        <v>1</v>
      </c>
      <c r="T834" t="b">
        <f t="shared" si="256"/>
        <v>0</v>
      </c>
      <c r="W834" t="str">
        <f t="shared" si="266"/>
        <v/>
      </c>
      <c r="X834" t="str">
        <f t="shared" si="266"/>
        <v/>
      </c>
      <c r="Y834" t="str">
        <f t="shared" si="266"/>
        <v/>
      </c>
      <c r="Z834" t="str">
        <f t="shared" si="266"/>
        <v>IBCPFFPERS LV FOR FMLA FAMILY SERIOUS/TRAUMATIC - USED</v>
      </c>
      <c r="AA834" t="str">
        <f t="shared" si="266"/>
        <v/>
      </c>
      <c r="AC834" t="str">
        <f t="shared" si="267"/>
        <v/>
      </c>
      <c r="AD834" t="str">
        <f t="shared" si="267"/>
        <v/>
      </c>
      <c r="AE834" t="str">
        <f t="shared" si="267"/>
        <v/>
      </c>
      <c r="AF834" t="str">
        <f t="shared" si="267"/>
        <v>IBCPFAPERS LV FOR FMLA ADOPT - USED</v>
      </c>
      <c r="AG834" t="str">
        <f t="shared" si="267"/>
        <v/>
      </c>
      <c r="AI834">
        <f t="shared" si="257"/>
        <v>1</v>
      </c>
      <c r="AJ834">
        <f t="shared" si="258"/>
        <v>520</v>
      </c>
      <c r="AK834" t="str">
        <f t="shared" si="259"/>
        <v>20181IBCPFFPERS LV FOR FMLA FAMILY SERIOUS/TRAUMATIC - USED</v>
      </c>
      <c r="AL834" t="str">
        <f t="shared" si="260"/>
        <v>PERS LV FOR FMLA FAMILY SERIOUS/TRAUMATIC - USED</v>
      </c>
      <c r="AM834" t="str">
        <f t="shared" si="261"/>
        <v>20181IBCPFAPERS LV FOR FMLA ADOPT - USED</v>
      </c>
      <c r="AN834" t="str">
        <f t="shared" si="262"/>
        <v>PERS LV FOR FMLA ADOPT - USED</v>
      </c>
      <c r="AO834" s="13">
        <f t="shared" si="263"/>
        <v>0.73560335583751391</v>
      </c>
      <c r="AP834">
        <f t="shared" si="264"/>
        <v>1</v>
      </c>
      <c r="AQ834" t="str">
        <f t="shared" si="265"/>
        <v>IBCPFFPERS LV FOR FMLA FAMILY SERIOUS/TRAUMATIC - USEDIBCPFAPERS LV FOR FMLA ADOPT - USED</v>
      </c>
    </row>
    <row r="835" spans="1:43" x14ac:dyDescent="0.35">
      <c r="A835" s="18" t="s">
        <v>1837</v>
      </c>
      <c r="B835" t="s">
        <v>148</v>
      </c>
      <c r="C835" t="s">
        <v>149</v>
      </c>
      <c r="D835" s="18" t="s">
        <v>1837</v>
      </c>
      <c r="E835" t="s">
        <v>368</v>
      </c>
      <c r="F835" t="s">
        <v>369</v>
      </c>
      <c r="G835" s="13">
        <v>0.71955748476703907</v>
      </c>
      <c r="I835">
        <v>20181</v>
      </c>
      <c r="J835" t="str">
        <f t="shared" si="248"/>
        <v>20181IBCPFSPERS LEAVE FOR FMLA SERIOUS SELF - USED20181IBCAFSA/L FOR FMLA SERIOUS SELF - USED</v>
      </c>
      <c r="K835" t="str">
        <f t="shared" si="249"/>
        <v>20181IBCPFSPERS LEAVE FOR FMLA SERIOUS SELF - USED</v>
      </c>
      <c r="L835" t="str">
        <f t="shared" si="250"/>
        <v>20181IBCAFSA/L FOR FMLA SERIOUS SELF - USED</v>
      </c>
      <c r="M835" s="13">
        <f t="shared" si="251"/>
        <v>0.71955748476703907</v>
      </c>
      <c r="N835" s="13"/>
      <c r="O835" s="19">
        <v>825</v>
      </c>
      <c r="P835">
        <f t="shared" si="252"/>
        <v>3</v>
      </c>
      <c r="Q835">
        <f t="shared" si="253"/>
        <v>521</v>
      </c>
      <c r="R835">
        <f t="shared" si="254"/>
        <v>1</v>
      </c>
      <c r="S835" t="b">
        <f t="shared" si="255"/>
        <v>1</v>
      </c>
      <c r="T835" t="b">
        <f t="shared" si="256"/>
        <v>0</v>
      </c>
      <c r="W835" t="str">
        <f t="shared" si="266"/>
        <v/>
      </c>
      <c r="X835" t="str">
        <f t="shared" si="266"/>
        <v/>
      </c>
      <c r="Y835" t="str">
        <f t="shared" si="266"/>
        <v/>
      </c>
      <c r="Z835" t="str">
        <f t="shared" si="266"/>
        <v>IBCPFSPERS LEAVE FOR FMLA SERIOUS SELF - USED</v>
      </c>
      <c r="AA835" t="str">
        <f t="shared" si="266"/>
        <v/>
      </c>
      <c r="AC835" t="str">
        <f t="shared" si="267"/>
        <v/>
      </c>
      <c r="AD835" t="str">
        <f t="shared" si="267"/>
        <v/>
      </c>
      <c r="AE835" t="str">
        <f t="shared" si="267"/>
        <v/>
      </c>
      <c r="AF835" t="str">
        <f t="shared" si="267"/>
        <v>IBCAFSA/L FOR FMLA SERIOUS SELF - USED</v>
      </c>
      <c r="AG835" t="str">
        <f t="shared" si="267"/>
        <v/>
      </c>
      <c r="AI835">
        <f t="shared" si="257"/>
        <v>1</v>
      </c>
      <c r="AJ835">
        <f t="shared" si="258"/>
        <v>521</v>
      </c>
      <c r="AK835" t="str">
        <f t="shared" si="259"/>
        <v>20181IBCPFSPERS LEAVE FOR FMLA SERIOUS SELF - USED</v>
      </c>
      <c r="AL835" t="str">
        <f t="shared" si="260"/>
        <v>PERS LEAVE FOR FMLA SERIOUS SELF - USED</v>
      </c>
      <c r="AM835" t="str">
        <f t="shared" si="261"/>
        <v>20181IBCAFSA/L FOR FMLA SERIOUS SELF - USED</v>
      </c>
      <c r="AN835" t="str">
        <f t="shared" si="262"/>
        <v>A/L FOR FMLA SERIOUS SELF - USED</v>
      </c>
      <c r="AO835" s="13">
        <f t="shared" si="263"/>
        <v>0.71955748476703907</v>
      </c>
      <c r="AP835">
        <f t="shared" si="264"/>
        <v>1</v>
      </c>
      <c r="AQ835" t="str">
        <f t="shared" si="265"/>
        <v>IBCPFSPERS LEAVE FOR FMLA SERIOUS SELF - USEDIBCAFSA/L FOR FMLA SERIOUS SELF - USED</v>
      </c>
    </row>
    <row r="836" spans="1:43" x14ac:dyDescent="0.35">
      <c r="A836" s="18" t="s">
        <v>1837</v>
      </c>
      <c r="B836" t="s">
        <v>148</v>
      </c>
      <c r="C836" t="s">
        <v>149</v>
      </c>
      <c r="D836" s="18" t="s">
        <v>1837</v>
      </c>
      <c r="E836" t="s">
        <v>146</v>
      </c>
      <c r="F836" t="s">
        <v>147</v>
      </c>
      <c r="G836" s="13">
        <v>0.70179772397830686</v>
      </c>
      <c r="I836">
        <v>20181</v>
      </c>
      <c r="J836" t="str">
        <f t="shared" si="248"/>
        <v>20181IBCPFSPERS LEAVE FOR FMLA SERIOUS SELF - USED20181IBCPFFPERS LV FOR FMLA FAMILY SERIOUS/TRAUMATIC - USED</v>
      </c>
      <c r="K836" t="str">
        <f t="shared" si="249"/>
        <v>20181IBCPFSPERS LEAVE FOR FMLA SERIOUS SELF - USED</v>
      </c>
      <c r="L836" t="str">
        <f t="shared" si="250"/>
        <v>20181IBCPFFPERS LV FOR FMLA FAMILY SERIOUS/TRAUMATIC - USED</v>
      </c>
      <c r="M836" s="13">
        <f t="shared" si="251"/>
        <v>0.70179772397830686</v>
      </c>
      <c r="N836" s="13"/>
      <c r="O836" s="19">
        <v>826</v>
      </c>
      <c r="P836">
        <f t="shared" si="252"/>
        <v>3</v>
      </c>
      <c r="Q836">
        <f t="shared" si="253"/>
        <v>521</v>
      </c>
      <c r="R836">
        <f t="shared" si="254"/>
        <v>2</v>
      </c>
      <c r="S836" t="b">
        <f t="shared" si="255"/>
        <v>1</v>
      </c>
      <c r="T836" t="b">
        <f t="shared" si="256"/>
        <v>0</v>
      </c>
      <c r="W836" t="str">
        <f t="shared" si="266"/>
        <v/>
      </c>
      <c r="X836" t="str">
        <f t="shared" si="266"/>
        <v/>
      </c>
      <c r="Y836" t="str">
        <f t="shared" si="266"/>
        <v/>
      </c>
      <c r="Z836" t="str">
        <f t="shared" si="266"/>
        <v>IBCPFSPERS LEAVE FOR FMLA SERIOUS SELF - USED</v>
      </c>
      <c r="AA836" t="str">
        <f t="shared" si="266"/>
        <v/>
      </c>
      <c r="AC836" t="str">
        <f t="shared" si="267"/>
        <v/>
      </c>
      <c r="AD836" t="str">
        <f t="shared" si="267"/>
        <v/>
      </c>
      <c r="AE836" t="str">
        <f t="shared" si="267"/>
        <v/>
      </c>
      <c r="AF836" t="str">
        <f t="shared" si="267"/>
        <v>IBCPFFPERS LV FOR FMLA FAMILY SERIOUS/TRAUMATIC - USED</v>
      </c>
      <c r="AG836" t="str">
        <f t="shared" si="267"/>
        <v/>
      </c>
      <c r="AI836">
        <f t="shared" si="257"/>
        <v>1</v>
      </c>
      <c r="AJ836">
        <f t="shared" si="258"/>
        <v>521</v>
      </c>
      <c r="AK836" t="str">
        <f t="shared" si="259"/>
        <v>20181IBCPFSPERS LEAVE FOR FMLA SERIOUS SELF - USED</v>
      </c>
      <c r="AL836" t="str">
        <f t="shared" si="260"/>
        <v>PERS LEAVE FOR FMLA SERIOUS SELF - USED</v>
      </c>
      <c r="AM836" t="str">
        <f t="shared" si="261"/>
        <v>20181IBCPFFPERS LV FOR FMLA FAMILY SERIOUS/TRAUMATIC - USED</v>
      </c>
      <c r="AN836" t="str">
        <f t="shared" si="262"/>
        <v>PERS LV FOR FMLA FAMILY SERIOUS/TRAUMATIC - USED</v>
      </c>
      <c r="AO836" s="13">
        <f t="shared" si="263"/>
        <v>0.70179772397830686</v>
      </c>
      <c r="AP836">
        <f t="shared" si="264"/>
        <v>1</v>
      </c>
      <c r="AQ836" t="str">
        <f t="shared" si="265"/>
        <v>IBCPFSPERS LEAVE FOR FMLA SERIOUS SELF - USEDIBCPFFPERS LV FOR FMLA FAMILY SERIOUS/TRAUMATIC - USED</v>
      </c>
    </row>
    <row r="837" spans="1:43" x14ac:dyDescent="0.35">
      <c r="A837" s="18" t="s">
        <v>1837</v>
      </c>
      <c r="B837" t="s">
        <v>148</v>
      </c>
      <c r="C837" t="s">
        <v>149</v>
      </c>
      <c r="D837" s="18" t="s">
        <v>1837</v>
      </c>
      <c r="E837" t="s">
        <v>474</v>
      </c>
      <c r="F837" t="s">
        <v>475</v>
      </c>
      <c r="G837" s="13">
        <v>0.6978905719070474</v>
      </c>
      <c r="I837">
        <v>20181</v>
      </c>
      <c r="J837" t="str">
        <f t="shared" si="248"/>
        <v>20181IBCPFSPERS LEAVE FOR FMLA SERIOUS SELF - USED20181IBCSFSS/L FOR FMLA SERIOUS SELF - USED</v>
      </c>
      <c r="K837" t="str">
        <f t="shared" si="249"/>
        <v>20181IBCPFSPERS LEAVE FOR FMLA SERIOUS SELF - USED</v>
      </c>
      <c r="L837" t="str">
        <f t="shared" si="250"/>
        <v>20181IBCSFSS/L FOR FMLA SERIOUS SELF - USED</v>
      </c>
      <c r="M837" s="13">
        <f t="shared" si="251"/>
        <v>0.6978905719070474</v>
      </c>
      <c r="N837" s="13"/>
      <c r="O837" s="19">
        <v>827</v>
      </c>
      <c r="P837">
        <f t="shared" si="252"/>
        <v>3</v>
      </c>
      <c r="Q837">
        <f t="shared" si="253"/>
        <v>521</v>
      </c>
      <c r="R837">
        <f t="shared" si="254"/>
        <v>3</v>
      </c>
      <c r="S837" t="b">
        <f t="shared" si="255"/>
        <v>1</v>
      </c>
      <c r="T837" t="b">
        <f t="shared" si="256"/>
        <v>0</v>
      </c>
      <c r="W837" t="str">
        <f t="shared" si="266"/>
        <v/>
      </c>
      <c r="X837" t="str">
        <f t="shared" si="266"/>
        <v/>
      </c>
      <c r="Y837" t="str">
        <f t="shared" si="266"/>
        <v/>
      </c>
      <c r="Z837" t="str">
        <f t="shared" si="266"/>
        <v>IBCPFSPERS LEAVE FOR FMLA SERIOUS SELF - USED</v>
      </c>
      <c r="AA837" t="str">
        <f t="shared" si="266"/>
        <v/>
      </c>
      <c r="AC837" t="str">
        <f t="shared" si="267"/>
        <v/>
      </c>
      <c r="AD837" t="str">
        <f t="shared" si="267"/>
        <v/>
      </c>
      <c r="AE837" t="str">
        <f t="shared" si="267"/>
        <v/>
      </c>
      <c r="AF837" t="str">
        <f t="shared" si="267"/>
        <v>IBCSFSS/L FOR FMLA SERIOUS SELF - USED</v>
      </c>
      <c r="AG837" t="str">
        <f t="shared" si="267"/>
        <v/>
      </c>
      <c r="AI837">
        <f t="shared" si="257"/>
        <v>1</v>
      </c>
      <c r="AJ837">
        <f t="shared" si="258"/>
        <v>521</v>
      </c>
      <c r="AK837" t="str">
        <f t="shared" si="259"/>
        <v>20181IBCPFSPERS LEAVE FOR FMLA SERIOUS SELF - USED</v>
      </c>
      <c r="AL837" t="str">
        <f t="shared" si="260"/>
        <v>PERS LEAVE FOR FMLA SERIOUS SELF - USED</v>
      </c>
      <c r="AM837" t="str">
        <f t="shared" si="261"/>
        <v>20181IBCSFSS/L FOR FMLA SERIOUS SELF - USED</v>
      </c>
      <c r="AN837" t="str">
        <f t="shared" si="262"/>
        <v>S/L FOR FMLA SERIOUS SELF - USED</v>
      </c>
      <c r="AO837" s="13">
        <f t="shared" si="263"/>
        <v>0.6978905719070474</v>
      </c>
      <c r="AP837">
        <f t="shared" si="264"/>
        <v>1</v>
      </c>
      <c r="AQ837" t="str">
        <f t="shared" si="265"/>
        <v>IBCPFSPERS LEAVE FOR FMLA SERIOUS SELF - USEDIBCSFSS/L FOR FMLA SERIOUS SELF - USED</v>
      </c>
    </row>
    <row r="838" spans="1:43" x14ac:dyDescent="0.35">
      <c r="A838" s="18" t="s">
        <v>1837</v>
      </c>
      <c r="B838" t="s">
        <v>150</v>
      </c>
      <c r="C838" t="s">
        <v>151</v>
      </c>
      <c r="D838" s="18" t="s">
        <v>1839</v>
      </c>
      <c r="E838" t="s">
        <v>494</v>
      </c>
      <c r="F838" t="s">
        <v>1341</v>
      </c>
      <c r="G838" s="13">
        <v>0.7568164199253079</v>
      </c>
      <c r="I838">
        <v>20181</v>
      </c>
      <c r="J838" t="str">
        <f t="shared" si="248"/>
        <v>20181IBCPFTADMINISTRATIVE LEAVE - PHYSICAL FITNESS TIME - USED20181DFASPFAdministrative Leave for Physical Fitness</v>
      </c>
      <c r="K838" t="str">
        <f t="shared" si="249"/>
        <v>20181IBCPFTADMINISTRATIVE LEAVE - PHYSICAL FITNESS TIME - USED</v>
      </c>
      <c r="L838" t="str">
        <f t="shared" si="250"/>
        <v>20181DFASPFAdministrative Leave for Physical Fitness</v>
      </c>
      <c r="M838" s="13">
        <f t="shared" si="251"/>
        <v>0.7568164199253079</v>
      </c>
      <c r="N838" s="13"/>
      <c r="O838" s="19">
        <v>828</v>
      </c>
      <c r="P838">
        <f t="shared" si="252"/>
        <v>1</v>
      </c>
      <c r="Q838">
        <f t="shared" si="253"/>
        <v>522</v>
      </c>
      <c r="R838">
        <f t="shared" si="254"/>
        <v>1</v>
      </c>
      <c r="S838" t="b">
        <f t="shared" si="255"/>
        <v>0</v>
      </c>
      <c r="T838" t="b">
        <f t="shared" si="256"/>
        <v>0</v>
      </c>
      <c r="W838" t="str">
        <f t="shared" si="266"/>
        <v/>
      </c>
      <c r="X838" t="str">
        <f t="shared" si="266"/>
        <v/>
      </c>
      <c r="Y838" t="str">
        <f t="shared" si="266"/>
        <v/>
      </c>
      <c r="Z838" t="str">
        <f t="shared" si="266"/>
        <v>IBCPFTADMINISTRATIVE LEAVE - PHYSICAL FITNESS TIME - USED</v>
      </c>
      <c r="AA838" t="str">
        <f t="shared" si="266"/>
        <v/>
      </c>
      <c r="AC838" t="str">
        <f t="shared" si="267"/>
        <v>DFASPFAdministrative Leave for Physical Fitness</v>
      </c>
      <c r="AD838" t="str">
        <f t="shared" si="267"/>
        <v/>
      </c>
      <c r="AE838" t="str">
        <f t="shared" si="267"/>
        <v/>
      </c>
      <c r="AF838" t="str">
        <f t="shared" si="267"/>
        <v/>
      </c>
      <c r="AG838" t="str">
        <f t="shared" si="267"/>
        <v/>
      </c>
      <c r="AI838">
        <f t="shared" si="257"/>
        <v>1</v>
      </c>
      <c r="AJ838">
        <f t="shared" si="258"/>
        <v>522</v>
      </c>
      <c r="AK838" t="str">
        <f t="shared" si="259"/>
        <v>20181IBCPFTADMINISTRATIVE LEAVE - PHYSICAL FITNESS TIME - USED</v>
      </c>
      <c r="AL838" t="str">
        <f t="shared" si="260"/>
        <v>ADMINISTRATIVE LEAVE - PHYSICAL FITNESS TIME - USED</v>
      </c>
      <c r="AM838" t="str">
        <f t="shared" si="261"/>
        <v>20181DFASPFAdministrative Leave for Physical Fitness</v>
      </c>
      <c r="AN838" t="str">
        <f t="shared" si="262"/>
        <v>Administrative Leave for Physical Fitness</v>
      </c>
      <c r="AO838" s="13">
        <f t="shared" si="263"/>
        <v>0.7568164199253079</v>
      </c>
      <c r="AP838">
        <f t="shared" si="264"/>
        <v>2</v>
      </c>
      <c r="AQ838" t="str">
        <f t="shared" si="265"/>
        <v>DFASPFAdministrative Leave for Physical FitnessIBCPFTADMINISTRATIVE LEAVE - PHYSICAL FITNESS TIME - USED</v>
      </c>
    </row>
    <row r="839" spans="1:43" x14ac:dyDescent="0.35">
      <c r="A839" s="18" t="s">
        <v>1837</v>
      </c>
      <c r="B839" t="s">
        <v>152</v>
      </c>
      <c r="C839" t="s">
        <v>153</v>
      </c>
      <c r="D839" s="18" t="s">
        <v>1839</v>
      </c>
      <c r="E839" t="s">
        <v>1077</v>
      </c>
      <c r="F839" t="s">
        <v>1342</v>
      </c>
      <c r="G839" s="13">
        <v>0.79815646765710835</v>
      </c>
      <c r="I839">
        <v>20181</v>
      </c>
      <c r="J839" t="str">
        <f t="shared" si="248"/>
        <v>20181IBCPHSPREVENTATIVE HEALTH SCREENING - USED20181DFASPHAdministrative Leave for Preventive Health Screening</v>
      </c>
      <c r="K839" t="str">
        <f t="shared" si="249"/>
        <v>20181IBCPHSPREVENTATIVE HEALTH SCREENING - USED</v>
      </c>
      <c r="L839" t="str">
        <f t="shared" si="250"/>
        <v>20181DFASPHAdministrative Leave for Preventive Health Screening</v>
      </c>
      <c r="M839" s="13">
        <f t="shared" si="251"/>
        <v>0.79815646765710835</v>
      </c>
      <c r="N839" s="13"/>
      <c r="O839" s="19">
        <v>829</v>
      </c>
      <c r="P839">
        <f t="shared" si="252"/>
        <v>1</v>
      </c>
      <c r="Q839">
        <f t="shared" si="253"/>
        <v>523</v>
      </c>
      <c r="R839">
        <f t="shared" si="254"/>
        <v>1</v>
      </c>
      <c r="S839" t="b">
        <f t="shared" si="255"/>
        <v>0</v>
      </c>
      <c r="T839" t="b">
        <f t="shared" si="256"/>
        <v>0</v>
      </c>
      <c r="W839" t="str">
        <f t="shared" si="266"/>
        <v/>
      </c>
      <c r="X839" t="str">
        <f t="shared" si="266"/>
        <v/>
      </c>
      <c r="Y839" t="str">
        <f t="shared" si="266"/>
        <v/>
      </c>
      <c r="Z839" t="str">
        <f t="shared" si="266"/>
        <v>IBCPHSPREVENTATIVE HEALTH SCREENING - USED</v>
      </c>
      <c r="AA839" t="str">
        <f t="shared" si="266"/>
        <v/>
      </c>
      <c r="AC839" t="str">
        <f t="shared" si="267"/>
        <v>DFASPHAdministrative Leave for Preventive Health Screening</v>
      </c>
      <c r="AD839" t="str">
        <f t="shared" si="267"/>
        <v/>
      </c>
      <c r="AE839" t="str">
        <f t="shared" si="267"/>
        <v/>
      </c>
      <c r="AF839" t="str">
        <f t="shared" si="267"/>
        <v/>
      </c>
      <c r="AG839" t="str">
        <f t="shared" si="267"/>
        <v/>
      </c>
      <c r="AI839">
        <f t="shared" si="257"/>
        <v>1</v>
      </c>
      <c r="AJ839">
        <f t="shared" si="258"/>
        <v>523</v>
      </c>
      <c r="AK839" t="str">
        <f t="shared" si="259"/>
        <v>20181IBCPHSPREVENTATIVE HEALTH SCREENING - USED</v>
      </c>
      <c r="AL839" t="str">
        <f t="shared" si="260"/>
        <v>PREVENTATIVE HEALTH SCREENING - USED</v>
      </c>
      <c r="AM839" t="str">
        <f t="shared" si="261"/>
        <v>20181DFASPHAdministrative Leave for Preventive Health Screening</v>
      </c>
      <c r="AN839" t="str">
        <f t="shared" si="262"/>
        <v>Administrative Leave for Preventive Health Screening</v>
      </c>
      <c r="AO839" s="13">
        <f t="shared" si="263"/>
        <v>0.79815646765710835</v>
      </c>
      <c r="AP839">
        <f t="shared" si="264"/>
        <v>2</v>
      </c>
      <c r="AQ839" t="str">
        <f t="shared" si="265"/>
        <v>DFASPHAdministrative Leave for Preventive Health ScreeningIBCPHSPREVENTATIVE HEALTH SCREENING - USED</v>
      </c>
    </row>
    <row r="840" spans="1:43" x14ac:dyDescent="0.35">
      <c r="A840" s="18" t="s">
        <v>1837</v>
      </c>
      <c r="B840" t="s">
        <v>154</v>
      </c>
      <c r="C840" t="s">
        <v>155</v>
      </c>
      <c r="D840" s="18" t="s">
        <v>1837</v>
      </c>
      <c r="E840" t="s">
        <v>184</v>
      </c>
      <c r="F840" t="s">
        <v>185</v>
      </c>
      <c r="G840" s="13">
        <v>0.74421153499299508</v>
      </c>
      <c r="I840">
        <v>20181</v>
      </c>
      <c r="J840" t="str">
        <f t="shared" si="248"/>
        <v>20181IBCPIFPERS LV FOR FAMILY MILITARY INJURY - USED20181IBCVIFVACATION LV FOR FAMILY MILITARY INJURY - USED</v>
      </c>
      <c r="K840" t="str">
        <f t="shared" si="249"/>
        <v>20181IBCPIFPERS LV FOR FAMILY MILITARY INJURY - USED</v>
      </c>
      <c r="L840" t="str">
        <f t="shared" si="250"/>
        <v>20181IBCVIFVACATION LV FOR FAMILY MILITARY INJURY - USED</v>
      </c>
      <c r="M840" s="13">
        <f t="shared" si="251"/>
        <v>0.74421153499299508</v>
      </c>
      <c r="N840" s="13"/>
      <c r="O840" s="19">
        <v>830</v>
      </c>
      <c r="P840">
        <f t="shared" si="252"/>
        <v>3</v>
      </c>
      <c r="Q840">
        <f t="shared" si="253"/>
        <v>524</v>
      </c>
      <c r="R840">
        <f t="shared" si="254"/>
        <v>1</v>
      </c>
      <c r="S840" t="b">
        <f t="shared" si="255"/>
        <v>1</v>
      </c>
      <c r="T840" t="b">
        <f t="shared" si="256"/>
        <v>0</v>
      </c>
      <c r="W840" t="str">
        <f t="shared" ref="W840:AA890" si="268">IF($A840=W$10, $A840&amp;$B840&amp;$C840, "")</f>
        <v/>
      </c>
      <c r="X840" t="str">
        <f t="shared" si="268"/>
        <v/>
      </c>
      <c r="Y840" t="str">
        <f t="shared" si="268"/>
        <v/>
      </c>
      <c r="Z840" t="str">
        <f t="shared" si="268"/>
        <v>IBCPIFPERS LV FOR FAMILY MILITARY INJURY - USED</v>
      </c>
      <c r="AA840" t="str">
        <f t="shared" si="268"/>
        <v/>
      </c>
      <c r="AC840" t="str">
        <f t="shared" ref="AC840:AG890" si="269">IF($D840=AC$10, $D840&amp;$E840&amp;$F840, "")</f>
        <v/>
      </c>
      <c r="AD840" t="str">
        <f t="shared" si="269"/>
        <v/>
      </c>
      <c r="AE840" t="str">
        <f t="shared" si="269"/>
        <v/>
      </c>
      <c r="AF840" t="str">
        <f t="shared" si="269"/>
        <v>IBCVIFVACATION LV FOR FAMILY MILITARY INJURY - USED</v>
      </c>
      <c r="AG840" t="str">
        <f t="shared" si="269"/>
        <v/>
      </c>
      <c r="AI840">
        <f t="shared" si="257"/>
        <v>1</v>
      </c>
      <c r="AJ840">
        <f t="shared" si="258"/>
        <v>524</v>
      </c>
      <c r="AK840" t="str">
        <f t="shared" si="259"/>
        <v>20181IBCPIFPERS LV FOR FAMILY MILITARY INJURY - USED</v>
      </c>
      <c r="AL840" t="str">
        <f t="shared" si="260"/>
        <v>PERS LV FOR FAMILY MILITARY INJURY - USED</v>
      </c>
      <c r="AM840" t="str">
        <f t="shared" si="261"/>
        <v>20181IBCVIFVACATION LV FOR FAMILY MILITARY INJURY - USED</v>
      </c>
      <c r="AN840" t="str">
        <f t="shared" si="262"/>
        <v>VACATION LV FOR FAMILY MILITARY INJURY - USED</v>
      </c>
      <c r="AO840" s="13">
        <f t="shared" si="263"/>
        <v>0.74421153499299508</v>
      </c>
      <c r="AP840">
        <f t="shared" si="264"/>
        <v>1</v>
      </c>
      <c r="AQ840" t="str">
        <f t="shared" si="265"/>
        <v>IBCPIFPERS LV FOR FAMILY MILITARY INJURY - USEDIBCVIFVACATION LV FOR FAMILY MILITARY INJURY - USED</v>
      </c>
    </row>
    <row r="841" spans="1:43" x14ac:dyDescent="0.35">
      <c r="A841" s="18" t="s">
        <v>1837</v>
      </c>
      <c r="B841" t="s">
        <v>154</v>
      </c>
      <c r="C841" t="s">
        <v>155</v>
      </c>
      <c r="D841" s="18" t="s">
        <v>1837</v>
      </c>
      <c r="E841" t="s">
        <v>138</v>
      </c>
      <c r="F841" t="s">
        <v>139</v>
      </c>
      <c r="G841" s="13">
        <v>0.71816150345407292</v>
      </c>
      <c r="I841">
        <v>20181</v>
      </c>
      <c r="J841" t="str">
        <f t="shared" si="248"/>
        <v>20181IBCPIFPERS LV FOR FAMILY MILITARY INJURY - USED20181IBCMIOFAMILY MILITARY INJURY - USED</v>
      </c>
      <c r="K841" t="str">
        <f t="shared" si="249"/>
        <v>20181IBCPIFPERS LV FOR FAMILY MILITARY INJURY - USED</v>
      </c>
      <c r="L841" t="str">
        <f t="shared" si="250"/>
        <v>20181IBCMIOFAMILY MILITARY INJURY - USED</v>
      </c>
      <c r="M841" s="13">
        <f t="shared" si="251"/>
        <v>0.71816150345407292</v>
      </c>
      <c r="N841" s="13"/>
      <c r="O841" s="19">
        <v>831</v>
      </c>
      <c r="P841">
        <f t="shared" si="252"/>
        <v>3</v>
      </c>
      <c r="Q841">
        <f t="shared" si="253"/>
        <v>524</v>
      </c>
      <c r="R841">
        <f t="shared" si="254"/>
        <v>2</v>
      </c>
      <c r="S841" t="b">
        <f t="shared" si="255"/>
        <v>1</v>
      </c>
      <c r="T841" t="b">
        <f t="shared" si="256"/>
        <v>0</v>
      </c>
      <c r="W841" t="str">
        <f t="shared" si="268"/>
        <v/>
      </c>
      <c r="X841" t="str">
        <f t="shared" si="268"/>
        <v/>
      </c>
      <c r="Y841" t="str">
        <f t="shared" si="268"/>
        <v/>
      </c>
      <c r="Z841" t="str">
        <f t="shared" si="268"/>
        <v>IBCPIFPERS LV FOR FAMILY MILITARY INJURY - USED</v>
      </c>
      <c r="AA841" t="str">
        <f t="shared" si="268"/>
        <v/>
      </c>
      <c r="AC841" t="str">
        <f t="shared" si="269"/>
        <v/>
      </c>
      <c r="AD841" t="str">
        <f t="shared" si="269"/>
        <v/>
      </c>
      <c r="AE841" t="str">
        <f t="shared" si="269"/>
        <v/>
      </c>
      <c r="AF841" t="str">
        <f t="shared" si="269"/>
        <v>IBCMIOFAMILY MILITARY INJURY - USED</v>
      </c>
      <c r="AG841" t="str">
        <f t="shared" si="269"/>
        <v/>
      </c>
      <c r="AI841">
        <f t="shared" si="257"/>
        <v>1</v>
      </c>
      <c r="AJ841">
        <f t="shared" si="258"/>
        <v>524</v>
      </c>
      <c r="AK841" t="str">
        <f t="shared" si="259"/>
        <v>20181IBCPIFPERS LV FOR FAMILY MILITARY INJURY - USED</v>
      </c>
      <c r="AL841" t="str">
        <f t="shared" si="260"/>
        <v>PERS LV FOR FAMILY MILITARY INJURY - USED</v>
      </c>
      <c r="AM841" t="str">
        <f t="shared" si="261"/>
        <v>20181IBCMIOFAMILY MILITARY INJURY - USED</v>
      </c>
      <c r="AN841" t="str">
        <f t="shared" si="262"/>
        <v>FAMILY MILITARY INJURY - USED</v>
      </c>
      <c r="AO841" s="13">
        <f t="shared" si="263"/>
        <v>0.71816150345407292</v>
      </c>
      <c r="AP841">
        <f t="shared" si="264"/>
        <v>1</v>
      </c>
      <c r="AQ841" t="str">
        <f t="shared" si="265"/>
        <v>IBCPIFPERS LV FOR FAMILY MILITARY INJURY - USEDIBCMIOFAMILY MILITARY INJURY - USED</v>
      </c>
    </row>
    <row r="842" spans="1:43" x14ac:dyDescent="0.35">
      <c r="A842" s="18" t="s">
        <v>1837</v>
      </c>
      <c r="B842" t="s">
        <v>154</v>
      </c>
      <c r="C842" t="s">
        <v>155</v>
      </c>
      <c r="D842" s="18" t="s">
        <v>1837</v>
      </c>
      <c r="E842" t="s">
        <v>146</v>
      </c>
      <c r="F842" t="s">
        <v>147</v>
      </c>
      <c r="G842" s="13">
        <v>0.70179772397830686</v>
      </c>
      <c r="I842">
        <v>20181</v>
      </c>
      <c r="J842" t="str">
        <f t="shared" si="248"/>
        <v>20181IBCPIFPERS LV FOR FAMILY MILITARY INJURY - USED20181IBCPFFPERS LV FOR FMLA FAMILY SERIOUS/TRAUMATIC - USED</v>
      </c>
      <c r="K842" t="str">
        <f t="shared" si="249"/>
        <v>20181IBCPIFPERS LV FOR FAMILY MILITARY INJURY - USED</v>
      </c>
      <c r="L842" t="str">
        <f t="shared" si="250"/>
        <v>20181IBCPFFPERS LV FOR FMLA FAMILY SERIOUS/TRAUMATIC - USED</v>
      </c>
      <c r="M842" s="13">
        <f t="shared" si="251"/>
        <v>0.70179772397830686</v>
      </c>
      <c r="N842" s="13"/>
      <c r="O842" s="19">
        <v>832</v>
      </c>
      <c r="P842">
        <f t="shared" si="252"/>
        <v>3</v>
      </c>
      <c r="Q842">
        <f t="shared" si="253"/>
        <v>524</v>
      </c>
      <c r="R842">
        <f t="shared" si="254"/>
        <v>3</v>
      </c>
      <c r="S842" t="b">
        <f t="shared" si="255"/>
        <v>1</v>
      </c>
      <c r="T842" t="b">
        <f t="shared" si="256"/>
        <v>0</v>
      </c>
      <c r="W842" t="str">
        <f t="shared" si="268"/>
        <v/>
      </c>
      <c r="X842" t="str">
        <f t="shared" si="268"/>
        <v/>
      </c>
      <c r="Y842" t="str">
        <f t="shared" si="268"/>
        <v/>
      </c>
      <c r="Z842" t="str">
        <f t="shared" si="268"/>
        <v>IBCPIFPERS LV FOR FAMILY MILITARY INJURY - USED</v>
      </c>
      <c r="AA842" t="str">
        <f t="shared" si="268"/>
        <v/>
      </c>
      <c r="AC842" t="str">
        <f t="shared" si="269"/>
        <v/>
      </c>
      <c r="AD842" t="str">
        <f t="shared" si="269"/>
        <v/>
      </c>
      <c r="AE842" t="str">
        <f t="shared" si="269"/>
        <v/>
      </c>
      <c r="AF842" t="str">
        <f t="shared" si="269"/>
        <v>IBCPFFPERS LV FOR FMLA FAMILY SERIOUS/TRAUMATIC - USED</v>
      </c>
      <c r="AG842" t="str">
        <f t="shared" si="269"/>
        <v/>
      </c>
      <c r="AI842">
        <f t="shared" si="257"/>
        <v>1</v>
      </c>
      <c r="AJ842">
        <f t="shared" si="258"/>
        <v>524</v>
      </c>
      <c r="AK842" t="str">
        <f t="shared" si="259"/>
        <v>20181IBCPIFPERS LV FOR FAMILY MILITARY INJURY - USED</v>
      </c>
      <c r="AL842" t="str">
        <f t="shared" si="260"/>
        <v>PERS LV FOR FAMILY MILITARY INJURY - USED</v>
      </c>
      <c r="AM842" t="str">
        <f t="shared" si="261"/>
        <v>20181IBCPFFPERS LV FOR FMLA FAMILY SERIOUS/TRAUMATIC - USED</v>
      </c>
      <c r="AN842" t="str">
        <f t="shared" si="262"/>
        <v>PERS LV FOR FMLA FAMILY SERIOUS/TRAUMATIC - USED</v>
      </c>
      <c r="AO842" s="13">
        <f t="shared" si="263"/>
        <v>0.70179772397830686</v>
      </c>
      <c r="AP842">
        <f t="shared" si="264"/>
        <v>1</v>
      </c>
      <c r="AQ842" t="str">
        <f t="shared" si="265"/>
        <v>IBCPIFPERS LV FOR FAMILY MILITARY INJURY - USEDIBCPFFPERS LV FOR FMLA FAMILY SERIOUS/TRAUMATIC - USED</v>
      </c>
    </row>
    <row r="843" spans="1:43" x14ac:dyDescent="0.35">
      <c r="A843" s="18" t="s">
        <v>1837</v>
      </c>
      <c r="B843" t="s">
        <v>156</v>
      </c>
      <c r="C843" t="s">
        <v>157</v>
      </c>
      <c r="D843" s="18" t="s">
        <v>1837</v>
      </c>
      <c r="E843" t="s">
        <v>158</v>
      </c>
      <c r="F843" t="s">
        <v>159</v>
      </c>
      <c r="G843" s="13">
        <v>0.83038247133937004</v>
      </c>
      <c r="I843">
        <v>20181</v>
      </c>
      <c r="J843" t="str">
        <f t="shared" si="248"/>
        <v>20181IBCPLAPTR PERSONAL LEAVE - ACCRUED20181IBCPLUPTR PERSONAL LEAVE - USED</v>
      </c>
      <c r="K843" t="str">
        <f t="shared" si="249"/>
        <v>20181IBCPLAPTR PERSONAL LEAVE - ACCRUED</v>
      </c>
      <c r="L843" t="str">
        <f t="shared" si="250"/>
        <v>20181IBCPLUPTR PERSONAL LEAVE - USED</v>
      </c>
      <c r="M843" s="13">
        <f t="shared" si="251"/>
        <v>0.83038247133937004</v>
      </c>
      <c r="N843" s="13"/>
      <c r="O843" s="19">
        <v>833</v>
      </c>
      <c r="P843">
        <f t="shared" si="252"/>
        <v>1</v>
      </c>
      <c r="Q843">
        <f t="shared" si="253"/>
        <v>525</v>
      </c>
      <c r="R843">
        <f t="shared" si="254"/>
        <v>1</v>
      </c>
      <c r="S843" t="b">
        <f t="shared" si="255"/>
        <v>1</v>
      </c>
      <c r="T843" t="b">
        <f t="shared" si="256"/>
        <v>0</v>
      </c>
      <c r="W843" t="str">
        <f t="shared" si="268"/>
        <v/>
      </c>
      <c r="X843" t="str">
        <f t="shared" si="268"/>
        <v/>
      </c>
      <c r="Y843" t="str">
        <f t="shared" si="268"/>
        <v/>
      </c>
      <c r="Z843" t="str">
        <f t="shared" si="268"/>
        <v>IBCPLAPTR PERSONAL LEAVE - ACCRUED</v>
      </c>
      <c r="AA843" t="str">
        <f t="shared" si="268"/>
        <v/>
      </c>
      <c r="AC843" t="str">
        <f t="shared" si="269"/>
        <v/>
      </c>
      <c r="AD843" t="str">
        <f t="shared" si="269"/>
        <v/>
      </c>
      <c r="AE843" t="str">
        <f t="shared" si="269"/>
        <v/>
      </c>
      <c r="AF843" t="str">
        <f t="shared" si="269"/>
        <v>IBCPLUPTR PERSONAL LEAVE - USED</v>
      </c>
      <c r="AG843" t="str">
        <f t="shared" si="269"/>
        <v/>
      </c>
      <c r="AI843">
        <f t="shared" si="257"/>
        <v>1</v>
      </c>
      <c r="AJ843">
        <f t="shared" si="258"/>
        <v>525</v>
      </c>
      <c r="AK843" t="str">
        <f t="shared" si="259"/>
        <v>20181IBCPLAPTR PERSONAL LEAVE - ACCRUED</v>
      </c>
      <c r="AL843" t="str">
        <f t="shared" si="260"/>
        <v>PTR PERSONAL LEAVE - ACCRUED</v>
      </c>
      <c r="AM843" t="str">
        <f t="shared" si="261"/>
        <v>20181IBCPLUPTR PERSONAL LEAVE - USED</v>
      </c>
      <c r="AN843" t="str">
        <f t="shared" si="262"/>
        <v>PTR PERSONAL LEAVE - USED</v>
      </c>
      <c r="AO843" s="13">
        <f t="shared" si="263"/>
        <v>0.83038247133937004</v>
      </c>
      <c r="AP843">
        <f t="shared" si="264"/>
        <v>1</v>
      </c>
      <c r="AQ843" t="str">
        <f t="shared" si="265"/>
        <v>IBCPLAPTR PERSONAL LEAVE - ACCRUEDIBCPLUPTR PERSONAL LEAVE - USED</v>
      </c>
    </row>
    <row r="844" spans="1:43" x14ac:dyDescent="0.35">
      <c r="A844" s="18" t="s">
        <v>1837</v>
      </c>
      <c r="B844" t="s">
        <v>158</v>
      </c>
      <c r="C844" t="s">
        <v>159</v>
      </c>
      <c r="D844" s="18" t="s">
        <v>1837</v>
      </c>
      <c r="E844" t="s">
        <v>156</v>
      </c>
      <c r="F844" t="s">
        <v>157</v>
      </c>
      <c r="G844" s="13">
        <v>0.83038247133937004</v>
      </c>
      <c r="I844">
        <v>20181</v>
      </c>
      <c r="J844" t="str">
        <f t="shared" ref="J844:J907" si="270">K844&amp;L844</f>
        <v>20181IBCPLUPTR PERSONAL LEAVE - USED20181IBCPLAPTR PERSONAL LEAVE - ACCRUED</v>
      </c>
      <c r="K844" t="str">
        <f t="shared" ref="K844:K907" si="271">I844&amp;A844&amp;B844&amp;C844</f>
        <v>20181IBCPLUPTR PERSONAL LEAVE - USED</v>
      </c>
      <c r="L844" t="str">
        <f t="shared" ref="L844:L907" si="272">I844&amp;D844&amp;E844&amp;F844</f>
        <v>20181IBCPLAPTR PERSONAL LEAVE - ACCRUED</v>
      </c>
      <c r="M844" s="13">
        <f t="shared" ref="M844:M907" si="273">G844</f>
        <v>0.83038247133937004</v>
      </c>
      <c r="N844" s="13"/>
      <c r="O844" s="19">
        <v>834</v>
      </c>
      <c r="P844">
        <f t="shared" ref="P844:P907" si="274">COUNTIF(C$11:C$2269, C844)</f>
        <v>2</v>
      </c>
      <c r="Q844">
        <f t="shared" ref="Q844:Q907" si="275">IF(ROW()=11,1,IF(R843+1=R844,Q843,Q843+1))</f>
        <v>526</v>
      </c>
      <c r="R844">
        <f t="shared" ref="R844:R907" si="276">IF(C844=C843, R843+1, 1)</f>
        <v>1</v>
      </c>
      <c r="S844" t="b">
        <f t="shared" ref="S844:S907" si="277">A844=D844</f>
        <v>1</v>
      </c>
      <c r="T844" t="b">
        <f t="shared" ref="T844:T907" si="278">A844&amp;B844&amp;C844=D844&amp;E844&amp;F844</f>
        <v>0</v>
      </c>
      <c r="W844" t="str">
        <f t="shared" si="268"/>
        <v/>
      </c>
      <c r="X844" t="str">
        <f t="shared" si="268"/>
        <v/>
      </c>
      <c r="Y844" t="str">
        <f t="shared" si="268"/>
        <v/>
      </c>
      <c r="Z844" t="str">
        <f t="shared" si="268"/>
        <v>IBCPLUPTR PERSONAL LEAVE - USED</v>
      </c>
      <c r="AA844" t="str">
        <f t="shared" si="268"/>
        <v/>
      </c>
      <c r="AC844" t="str">
        <f t="shared" si="269"/>
        <v/>
      </c>
      <c r="AD844" t="str">
        <f t="shared" si="269"/>
        <v/>
      </c>
      <c r="AE844" t="str">
        <f t="shared" si="269"/>
        <v/>
      </c>
      <c r="AF844" t="str">
        <f t="shared" si="269"/>
        <v>IBCPLAPTR PERSONAL LEAVE - ACCRUED</v>
      </c>
      <c r="AG844" t="str">
        <f t="shared" si="269"/>
        <v/>
      </c>
      <c r="AI844">
        <f t="shared" ref="AI844:AI907" si="279">COUNTIF(AQ844:AQ3102, AQ844)</f>
        <v>1</v>
      </c>
      <c r="AJ844">
        <f t="shared" ref="AJ844:AJ907" si="280">Q844</f>
        <v>526</v>
      </c>
      <c r="AK844" t="str">
        <f t="shared" ref="AK844:AK907" si="281">K844</f>
        <v>20181IBCPLUPTR PERSONAL LEAVE - USED</v>
      </c>
      <c r="AL844" t="str">
        <f t="shared" ref="AL844:AL907" si="282">C844</f>
        <v>PTR PERSONAL LEAVE - USED</v>
      </c>
      <c r="AM844" t="str">
        <f t="shared" ref="AM844:AM907" si="283">L844</f>
        <v>20181IBCPLAPTR PERSONAL LEAVE - ACCRUED</v>
      </c>
      <c r="AN844" t="str">
        <f t="shared" ref="AN844:AN907" si="284">IF(F844="", "", F844)</f>
        <v>PTR PERSONAL LEAVE - ACCRUED</v>
      </c>
      <c r="AO844" s="13">
        <f t="shared" ref="AO844:AO907" si="285">M844</f>
        <v>0.83038247133937004</v>
      </c>
      <c r="AP844">
        <f t="shared" ref="AP844:AP907" si="286">COUNTIF(AQ$11:AQ$2269, AQ844)</f>
        <v>1</v>
      </c>
      <c r="AQ844" t="str">
        <f t="shared" ref="AQ844:AQ907" si="287">W844&amp;AC844&amp;X844&amp;AD844&amp;Y844&amp;AE844&amp;Z844&amp;AF844&amp;AA844&amp;AG844</f>
        <v>IBCPLUPTR PERSONAL LEAVE - USEDIBCPLAPTR PERSONAL LEAVE - ACCRUED</v>
      </c>
    </row>
    <row r="845" spans="1:43" x14ac:dyDescent="0.35">
      <c r="A845" s="18" t="s">
        <v>1837</v>
      </c>
      <c r="B845" t="s">
        <v>158</v>
      </c>
      <c r="C845" t="s">
        <v>159</v>
      </c>
      <c r="D845" s="18" t="s">
        <v>1837</v>
      </c>
      <c r="E845">
        <v>218</v>
      </c>
      <c r="F845" t="s">
        <v>67</v>
      </c>
      <c r="G845" s="13">
        <v>0.55985663082437287</v>
      </c>
      <c r="I845">
        <v>20181</v>
      </c>
      <c r="J845" t="str">
        <f t="shared" si="270"/>
        <v>20181IBCPLUPTR PERSONAL LEAVE - USED20181IBC218PERSONAL LEAVE - USED</v>
      </c>
      <c r="K845" t="str">
        <f t="shared" si="271"/>
        <v>20181IBCPLUPTR PERSONAL LEAVE - USED</v>
      </c>
      <c r="L845" t="str">
        <f t="shared" si="272"/>
        <v>20181IBC218PERSONAL LEAVE - USED</v>
      </c>
      <c r="M845" s="13">
        <f t="shared" si="273"/>
        <v>0.55985663082437287</v>
      </c>
      <c r="N845" s="13"/>
      <c r="O845" s="19">
        <v>835</v>
      </c>
      <c r="P845">
        <f t="shared" si="274"/>
        <v>2</v>
      </c>
      <c r="Q845">
        <f t="shared" si="275"/>
        <v>526</v>
      </c>
      <c r="R845">
        <f t="shared" si="276"/>
        <v>2</v>
      </c>
      <c r="S845" t="b">
        <f t="shared" si="277"/>
        <v>1</v>
      </c>
      <c r="T845" t="b">
        <f t="shared" si="278"/>
        <v>0</v>
      </c>
      <c r="W845" t="str">
        <f t="shared" si="268"/>
        <v/>
      </c>
      <c r="X845" t="str">
        <f t="shared" si="268"/>
        <v/>
      </c>
      <c r="Y845" t="str">
        <f t="shared" si="268"/>
        <v/>
      </c>
      <c r="Z845" t="str">
        <f t="shared" si="268"/>
        <v>IBCPLUPTR PERSONAL LEAVE - USED</v>
      </c>
      <c r="AA845" t="str">
        <f t="shared" si="268"/>
        <v/>
      </c>
      <c r="AC845" t="str">
        <f t="shared" si="269"/>
        <v/>
      </c>
      <c r="AD845" t="str">
        <f t="shared" si="269"/>
        <v/>
      </c>
      <c r="AE845" t="str">
        <f t="shared" si="269"/>
        <v/>
      </c>
      <c r="AF845" t="str">
        <f t="shared" si="269"/>
        <v>IBC218PERSONAL LEAVE - USED</v>
      </c>
      <c r="AG845" t="str">
        <f t="shared" si="269"/>
        <v/>
      </c>
      <c r="AI845">
        <f t="shared" si="279"/>
        <v>1</v>
      </c>
      <c r="AJ845">
        <f t="shared" si="280"/>
        <v>526</v>
      </c>
      <c r="AK845" t="str">
        <f t="shared" si="281"/>
        <v>20181IBCPLUPTR PERSONAL LEAVE - USED</v>
      </c>
      <c r="AL845" t="str">
        <f t="shared" si="282"/>
        <v>PTR PERSONAL LEAVE - USED</v>
      </c>
      <c r="AM845" t="str">
        <f t="shared" si="283"/>
        <v>20181IBC218PERSONAL LEAVE - USED</v>
      </c>
      <c r="AN845" t="str">
        <f t="shared" si="284"/>
        <v>PERSONAL LEAVE - USED</v>
      </c>
      <c r="AO845" s="13">
        <f t="shared" si="285"/>
        <v>0.55985663082437287</v>
      </c>
      <c r="AP845">
        <f t="shared" si="286"/>
        <v>1</v>
      </c>
      <c r="AQ845" t="str">
        <f t="shared" si="287"/>
        <v>IBCPLUPTR PERSONAL LEAVE - USEDIBC218PERSONAL LEAVE - USED</v>
      </c>
    </row>
    <row r="846" spans="1:43" x14ac:dyDescent="0.35">
      <c r="A846" s="18" t="s">
        <v>1837</v>
      </c>
      <c r="B846" t="s">
        <v>160</v>
      </c>
      <c r="C846" t="s">
        <v>161</v>
      </c>
      <c r="D846" s="18" t="s">
        <v>1837</v>
      </c>
      <c r="E846" t="s">
        <v>186</v>
      </c>
      <c r="F846" t="s">
        <v>187</v>
      </c>
      <c r="G846" s="13">
        <v>0.77599874498814769</v>
      </c>
      <c r="I846">
        <v>20181</v>
      </c>
      <c r="J846" t="str">
        <f t="shared" si="270"/>
        <v>20181IBCPMAPERS LV FOR FMLA MIL/ADDTL HRS - USED20181IBCVMAVACATION LV FOR FMLA MIL ADDTL HRS - USED</v>
      </c>
      <c r="K846" t="str">
        <f t="shared" si="271"/>
        <v>20181IBCPMAPERS LV FOR FMLA MIL/ADDTL HRS - USED</v>
      </c>
      <c r="L846" t="str">
        <f t="shared" si="272"/>
        <v>20181IBCVMAVACATION LV FOR FMLA MIL ADDTL HRS - USED</v>
      </c>
      <c r="M846" s="13">
        <f t="shared" si="273"/>
        <v>0.77599874498814769</v>
      </c>
      <c r="N846" s="13"/>
      <c r="O846" s="19">
        <v>836</v>
      </c>
      <c r="P846">
        <f t="shared" si="274"/>
        <v>3</v>
      </c>
      <c r="Q846">
        <f t="shared" si="275"/>
        <v>527</v>
      </c>
      <c r="R846">
        <f t="shared" si="276"/>
        <v>1</v>
      </c>
      <c r="S846" t="b">
        <f t="shared" si="277"/>
        <v>1</v>
      </c>
      <c r="T846" t="b">
        <f t="shared" si="278"/>
        <v>0</v>
      </c>
      <c r="W846" t="str">
        <f t="shared" si="268"/>
        <v/>
      </c>
      <c r="X846" t="str">
        <f t="shared" si="268"/>
        <v/>
      </c>
      <c r="Y846" t="str">
        <f t="shared" si="268"/>
        <v/>
      </c>
      <c r="Z846" t="str">
        <f t="shared" si="268"/>
        <v>IBCPMAPERS LV FOR FMLA MIL/ADDTL HRS - USED</v>
      </c>
      <c r="AA846" t="str">
        <f t="shared" si="268"/>
        <v/>
      </c>
      <c r="AC846" t="str">
        <f t="shared" si="269"/>
        <v/>
      </c>
      <c r="AD846" t="str">
        <f t="shared" si="269"/>
        <v/>
      </c>
      <c r="AE846" t="str">
        <f t="shared" si="269"/>
        <v/>
      </c>
      <c r="AF846" t="str">
        <f t="shared" si="269"/>
        <v>IBCVMAVACATION LV FOR FMLA MIL ADDTL HRS - USED</v>
      </c>
      <c r="AG846" t="str">
        <f t="shared" si="269"/>
        <v/>
      </c>
      <c r="AI846">
        <f t="shared" si="279"/>
        <v>1</v>
      </c>
      <c r="AJ846">
        <f t="shared" si="280"/>
        <v>527</v>
      </c>
      <c r="AK846" t="str">
        <f t="shared" si="281"/>
        <v>20181IBCPMAPERS LV FOR FMLA MIL/ADDTL HRS - USED</v>
      </c>
      <c r="AL846" t="str">
        <f t="shared" si="282"/>
        <v>PERS LV FOR FMLA MIL/ADDTL HRS - USED</v>
      </c>
      <c r="AM846" t="str">
        <f t="shared" si="283"/>
        <v>20181IBCVMAVACATION LV FOR FMLA MIL ADDTL HRS - USED</v>
      </c>
      <c r="AN846" t="str">
        <f t="shared" si="284"/>
        <v>VACATION LV FOR FMLA MIL ADDTL HRS - USED</v>
      </c>
      <c r="AO846" s="13">
        <f t="shared" si="285"/>
        <v>0.77599874498814769</v>
      </c>
      <c r="AP846">
        <f t="shared" si="286"/>
        <v>1</v>
      </c>
      <c r="AQ846" t="str">
        <f t="shared" si="287"/>
        <v>IBCPMAPERS LV FOR FMLA MIL/ADDTL HRS - USEDIBCVMAVACATION LV FOR FMLA MIL ADDTL HRS - USED</v>
      </c>
    </row>
    <row r="847" spans="1:43" x14ac:dyDescent="0.35">
      <c r="A847" s="18" t="s">
        <v>1837</v>
      </c>
      <c r="B847" t="s">
        <v>160</v>
      </c>
      <c r="C847" t="s">
        <v>161</v>
      </c>
      <c r="D847" s="18" t="s">
        <v>1837</v>
      </c>
      <c r="E847" t="s">
        <v>372</v>
      </c>
      <c r="F847" t="s">
        <v>373</v>
      </c>
      <c r="G847" s="13">
        <v>0.74865953188453316</v>
      </c>
      <c r="I847">
        <v>20181</v>
      </c>
      <c r="J847" t="str">
        <f t="shared" si="270"/>
        <v>20181IBCPMAPERS LV FOR FMLA MIL/ADDTL HRS - USED20181IBCAMAAL FOR FMLA MIL ADDTL HRS - USED</v>
      </c>
      <c r="K847" t="str">
        <f t="shared" si="271"/>
        <v>20181IBCPMAPERS LV FOR FMLA MIL/ADDTL HRS - USED</v>
      </c>
      <c r="L847" t="str">
        <f t="shared" si="272"/>
        <v>20181IBCAMAAL FOR FMLA MIL ADDTL HRS - USED</v>
      </c>
      <c r="M847" s="13">
        <f t="shared" si="273"/>
        <v>0.74865953188453316</v>
      </c>
      <c r="N847" s="13"/>
      <c r="O847" s="19">
        <v>837</v>
      </c>
      <c r="P847">
        <f t="shared" si="274"/>
        <v>3</v>
      </c>
      <c r="Q847">
        <f t="shared" si="275"/>
        <v>527</v>
      </c>
      <c r="R847">
        <f t="shared" si="276"/>
        <v>2</v>
      </c>
      <c r="S847" t="b">
        <f t="shared" si="277"/>
        <v>1</v>
      </c>
      <c r="T847" t="b">
        <f t="shared" si="278"/>
        <v>0</v>
      </c>
      <c r="W847" t="str">
        <f t="shared" si="268"/>
        <v/>
      </c>
      <c r="X847" t="str">
        <f t="shared" si="268"/>
        <v/>
      </c>
      <c r="Y847" t="str">
        <f t="shared" si="268"/>
        <v/>
      </c>
      <c r="Z847" t="str">
        <f t="shared" si="268"/>
        <v>IBCPMAPERS LV FOR FMLA MIL/ADDTL HRS - USED</v>
      </c>
      <c r="AA847" t="str">
        <f t="shared" si="268"/>
        <v/>
      </c>
      <c r="AC847" t="str">
        <f t="shared" si="269"/>
        <v/>
      </c>
      <c r="AD847" t="str">
        <f t="shared" si="269"/>
        <v/>
      </c>
      <c r="AE847" t="str">
        <f t="shared" si="269"/>
        <v/>
      </c>
      <c r="AF847" t="str">
        <f t="shared" si="269"/>
        <v>IBCAMAAL FOR FMLA MIL ADDTL HRS - USED</v>
      </c>
      <c r="AG847" t="str">
        <f t="shared" si="269"/>
        <v/>
      </c>
      <c r="AI847">
        <f t="shared" si="279"/>
        <v>1</v>
      </c>
      <c r="AJ847">
        <f t="shared" si="280"/>
        <v>527</v>
      </c>
      <c r="AK847" t="str">
        <f t="shared" si="281"/>
        <v>20181IBCPMAPERS LV FOR FMLA MIL/ADDTL HRS - USED</v>
      </c>
      <c r="AL847" t="str">
        <f t="shared" si="282"/>
        <v>PERS LV FOR FMLA MIL/ADDTL HRS - USED</v>
      </c>
      <c r="AM847" t="str">
        <f t="shared" si="283"/>
        <v>20181IBCAMAAL FOR FMLA MIL ADDTL HRS - USED</v>
      </c>
      <c r="AN847" t="str">
        <f t="shared" si="284"/>
        <v>AL FOR FMLA MIL ADDTL HRS - USED</v>
      </c>
      <c r="AO847" s="13">
        <f t="shared" si="285"/>
        <v>0.74865953188453316</v>
      </c>
      <c r="AP847">
        <f t="shared" si="286"/>
        <v>1</v>
      </c>
      <c r="AQ847" t="str">
        <f t="shared" si="287"/>
        <v>IBCPMAPERS LV FOR FMLA MIL/ADDTL HRS - USEDIBCAMAAL FOR FMLA MIL ADDTL HRS - USED</v>
      </c>
    </row>
    <row r="848" spans="1:43" x14ac:dyDescent="0.35">
      <c r="A848" s="18" t="s">
        <v>1837</v>
      </c>
      <c r="B848" t="s">
        <v>160</v>
      </c>
      <c r="C848" t="s">
        <v>161</v>
      </c>
      <c r="D848" s="18" t="s">
        <v>1837</v>
      </c>
      <c r="E848" t="s">
        <v>142</v>
      </c>
      <c r="F848" t="s">
        <v>143</v>
      </c>
      <c r="G848" s="13">
        <v>0.73560335583751391</v>
      </c>
      <c r="I848">
        <v>20181</v>
      </c>
      <c r="J848" t="str">
        <f t="shared" si="270"/>
        <v>20181IBCPMAPERS LV FOR FMLA MIL/ADDTL HRS - USED20181IBCPFAPERS LV FOR FMLA ADOPT - USED</v>
      </c>
      <c r="K848" t="str">
        <f t="shared" si="271"/>
        <v>20181IBCPMAPERS LV FOR FMLA MIL/ADDTL HRS - USED</v>
      </c>
      <c r="L848" t="str">
        <f t="shared" si="272"/>
        <v>20181IBCPFAPERS LV FOR FMLA ADOPT - USED</v>
      </c>
      <c r="M848" s="13">
        <f t="shared" si="273"/>
        <v>0.73560335583751391</v>
      </c>
      <c r="N848" s="13"/>
      <c r="O848" s="19">
        <v>838</v>
      </c>
      <c r="P848">
        <f t="shared" si="274"/>
        <v>3</v>
      </c>
      <c r="Q848">
        <f t="shared" si="275"/>
        <v>527</v>
      </c>
      <c r="R848">
        <f t="shared" si="276"/>
        <v>3</v>
      </c>
      <c r="S848" t="b">
        <f t="shared" si="277"/>
        <v>1</v>
      </c>
      <c r="T848" t="b">
        <f t="shared" si="278"/>
        <v>0</v>
      </c>
      <c r="W848" t="str">
        <f t="shared" si="268"/>
        <v/>
      </c>
      <c r="X848" t="str">
        <f t="shared" si="268"/>
        <v/>
      </c>
      <c r="Y848" t="str">
        <f t="shared" si="268"/>
        <v/>
      </c>
      <c r="Z848" t="str">
        <f t="shared" si="268"/>
        <v>IBCPMAPERS LV FOR FMLA MIL/ADDTL HRS - USED</v>
      </c>
      <c r="AA848" t="str">
        <f t="shared" si="268"/>
        <v/>
      </c>
      <c r="AC848" t="str">
        <f t="shared" si="269"/>
        <v/>
      </c>
      <c r="AD848" t="str">
        <f t="shared" si="269"/>
        <v/>
      </c>
      <c r="AE848" t="str">
        <f t="shared" si="269"/>
        <v/>
      </c>
      <c r="AF848" t="str">
        <f t="shared" si="269"/>
        <v>IBCPFAPERS LV FOR FMLA ADOPT - USED</v>
      </c>
      <c r="AG848" t="str">
        <f t="shared" si="269"/>
        <v/>
      </c>
      <c r="AI848">
        <f t="shared" si="279"/>
        <v>1</v>
      </c>
      <c r="AJ848">
        <f t="shared" si="280"/>
        <v>527</v>
      </c>
      <c r="AK848" t="str">
        <f t="shared" si="281"/>
        <v>20181IBCPMAPERS LV FOR FMLA MIL/ADDTL HRS - USED</v>
      </c>
      <c r="AL848" t="str">
        <f t="shared" si="282"/>
        <v>PERS LV FOR FMLA MIL/ADDTL HRS - USED</v>
      </c>
      <c r="AM848" t="str">
        <f t="shared" si="283"/>
        <v>20181IBCPFAPERS LV FOR FMLA ADOPT - USED</v>
      </c>
      <c r="AN848" t="str">
        <f t="shared" si="284"/>
        <v>PERS LV FOR FMLA ADOPT - USED</v>
      </c>
      <c r="AO848" s="13">
        <f t="shared" si="285"/>
        <v>0.73560335583751391</v>
      </c>
      <c r="AP848">
        <f t="shared" si="286"/>
        <v>1</v>
      </c>
      <c r="AQ848" t="str">
        <f t="shared" si="287"/>
        <v>IBCPMAPERS LV FOR FMLA MIL/ADDTL HRS - USEDIBCPFAPERS LV FOR FMLA ADOPT - USED</v>
      </c>
    </row>
    <row r="849" spans="1:43" x14ac:dyDescent="0.35">
      <c r="A849" s="18" t="s">
        <v>1837</v>
      </c>
      <c r="B849" t="s">
        <v>162</v>
      </c>
      <c r="C849" t="s">
        <v>163</v>
      </c>
      <c r="D849" s="18" t="s">
        <v>1837</v>
      </c>
      <c r="E849" t="s">
        <v>188</v>
      </c>
      <c r="F849" t="s">
        <v>189</v>
      </c>
      <c r="G849" s="13">
        <v>0.8169168767949968</v>
      </c>
      <c r="I849">
        <v>20181</v>
      </c>
      <c r="J849" t="str">
        <f t="shared" si="270"/>
        <v>20181IBCPMCPERS LV FOR FMLA MIL CHILD CARE/SCHL ACTIVITIES - USED20181IBCVMCVACATION LV FOR FMLA MIL CHILD CARE / SCHL ACTIVITIES - USED</v>
      </c>
      <c r="K849" t="str">
        <f t="shared" si="271"/>
        <v>20181IBCPMCPERS LV FOR FMLA MIL CHILD CARE/SCHL ACTIVITIES - USED</v>
      </c>
      <c r="L849" t="str">
        <f t="shared" si="272"/>
        <v>20181IBCVMCVACATION LV FOR FMLA MIL CHILD CARE / SCHL ACTIVITIES - USED</v>
      </c>
      <c r="M849" s="13">
        <f t="shared" si="273"/>
        <v>0.8169168767949968</v>
      </c>
      <c r="N849" s="13"/>
      <c r="O849" s="19">
        <v>839</v>
      </c>
      <c r="P849">
        <f t="shared" si="274"/>
        <v>3</v>
      </c>
      <c r="Q849">
        <f t="shared" si="275"/>
        <v>528</v>
      </c>
      <c r="R849">
        <f t="shared" si="276"/>
        <v>1</v>
      </c>
      <c r="S849" t="b">
        <f t="shared" si="277"/>
        <v>1</v>
      </c>
      <c r="T849" t="b">
        <f t="shared" si="278"/>
        <v>0</v>
      </c>
      <c r="W849" t="str">
        <f t="shared" si="268"/>
        <v/>
      </c>
      <c r="X849" t="str">
        <f t="shared" si="268"/>
        <v/>
      </c>
      <c r="Y849" t="str">
        <f t="shared" si="268"/>
        <v/>
      </c>
      <c r="Z849" t="str">
        <f t="shared" si="268"/>
        <v>IBCPMCPERS LV FOR FMLA MIL CHILD CARE/SCHL ACTIVITIES - USED</v>
      </c>
      <c r="AA849" t="str">
        <f t="shared" si="268"/>
        <v/>
      </c>
      <c r="AC849" t="str">
        <f t="shared" si="269"/>
        <v/>
      </c>
      <c r="AD849" t="str">
        <f t="shared" si="269"/>
        <v/>
      </c>
      <c r="AE849" t="str">
        <f t="shared" si="269"/>
        <v/>
      </c>
      <c r="AF849" t="str">
        <f t="shared" si="269"/>
        <v>IBCVMCVACATION LV FOR FMLA MIL CHILD CARE / SCHL ACTIVITIES - USED</v>
      </c>
      <c r="AG849" t="str">
        <f t="shared" si="269"/>
        <v/>
      </c>
      <c r="AI849">
        <f t="shared" si="279"/>
        <v>1</v>
      </c>
      <c r="AJ849">
        <f t="shared" si="280"/>
        <v>528</v>
      </c>
      <c r="AK849" t="str">
        <f t="shared" si="281"/>
        <v>20181IBCPMCPERS LV FOR FMLA MIL CHILD CARE/SCHL ACTIVITIES - USED</v>
      </c>
      <c r="AL849" t="str">
        <f t="shared" si="282"/>
        <v>PERS LV FOR FMLA MIL CHILD CARE/SCHL ACTIVITIES - USED</v>
      </c>
      <c r="AM849" t="str">
        <f t="shared" si="283"/>
        <v>20181IBCVMCVACATION LV FOR FMLA MIL CHILD CARE / SCHL ACTIVITIES - USED</v>
      </c>
      <c r="AN849" t="str">
        <f t="shared" si="284"/>
        <v>VACATION LV FOR FMLA MIL CHILD CARE / SCHL ACTIVITIES - USED</v>
      </c>
      <c r="AO849" s="13">
        <f t="shared" si="285"/>
        <v>0.8169168767949968</v>
      </c>
      <c r="AP849">
        <f t="shared" si="286"/>
        <v>1</v>
      </c>
      <c r="AQ849" t="str">
        <f t="shared" si="287"/>
        <v>IBCPMCPERS LV FOR FMLA MIL CHILD CARE/SCHL ACTIVITIES - USEDIBCVMCVACATION LV FOR FMLA MIL CHILD CARE / SCHL ACTIVITIES - USED</v>
      </c>
    </row>
    <row r="850" spans="1:43" x14ac:dyDescent="0.35">
      <c r="A850" s="18" t="s">
        <v>1837</v>
      </c>
      <c r="B850" t="s">
        <v>162</v>
      </c>
      <c r="C850" t="s">
        <v>163</v>
      </c>
      <c r="D850" s="18" t="s">
        <v>1837</v>
      </c>
      <c r="E850" t="s">
        <v>374</v>
      </c>
      <c r="F850" t="s">
        <v>375</v>
      </c>
      <c r="G850" s="13">
        <v>0.79668594788233449</v>
      </c>
      <c r="I850">
        <v>20181</v>
      </c>
      <c r="J850" t="str">
        <f t="shared" si="270"/>
        <v>20181IBCPMCPERS LV FOR FMLA MIL CHILD CARE/SCHL ACTIVITIES - USED20181IBCAMCAL FOR FMLA MIL CHILD CARE/SCHL ACTIVITIES - USED</v>
      </c>
      <c r="K850" t="str">
        <f t="shared" si="271"/>
        <v>20181IBCPMCPERS LV FOR FMLA MIL CHILD CARE/SCHL ACTIVITIES - USED</v>
      </c>
      <c r="L850" t="str">
        <f t="shared" si="272"/>
        <v>20181IBCAMCAL FOR FMLA MIL CHILD CARE/SCHL ACTIVITIES - USED</v>
      </c>
      <c r="M850" s="13">
        <f t="shared" si="273"/>
        <v>0.79668594788233449</v>
      </c>
      <c r="N850" s="13"/>
      <c r="O850" s="19">
        <v>840</v>
      </c>
      <c r="P850">
        <f t="shared" si="274"/>
        <v>3</v>
      </c>
      <c r="Q850">
        <f t="shared" si="275"/>
        <v>528</v>
      </c>
      <c r="R850">
        <f t="shared" si="276"/>
        <v>2</v>
      </c>
      <c r="S850" t="b">
        <f t="shared" si="277"/>
        <v>1</v>
      </c>
      <c r="T850" t="b">
        <f t="shared" si="278"/>
        <v>0</v>
      </c>
      <c r="W850" t="str">
        <f t="shared" si="268"/>
        <v/>
      </c>
      <c r="X850" t="str">
        <f t="shared" si="268"/>
        <v/>
      </c>
      <c r="Y850" t="str">
        <f t="shared" si="268"/>
        <v/>
      </c>
      <c r="Z850" t="str">
        <f t="shared" si="268"/>
        <v>IBCPMCPERS LV FOR FMLA MIL CHILD CARE/SCHL ACTIVITIES - USED</v>
      </c>
      <c r="AA850" t="str">
        <f t="shared" si="268"/>
        <v/>
      </c>
      <c r="AC850" t="str">
        <f t="shared" si="269"/>
        <v/>
      </c>
      <c r="AD850" t="str">
        <f t="shared" si="269"/>
        <v/>
      </c>
      <c r="AE850" t="str">
        <f t="shared" si="269"/>
        <v/>
      </c>
      <c r="AF850" t="str">
        <f t="shared" si="269"/>
        <v>IBCAMCAL FOR FMLA MIL CHILD CARE/SCHL ACTIVITIES - USED</v>
      </c>
      <c r="AG850" t="str">
        <f t="shared" si="269"/>
        <v/>
      </c>
      <c r="AI850">
        <f t="shared" si="279"/>
        <v>1</v>
      </c>
      <c r="AJ850">
        <f t="shared" si="280"/>
        <v>528</v>
      </c>
      <c r="AK850" t="str">
        <f t="shared" si="281"/>
        <v>20181IBCPMCPERS LV FOR FMLA MIL CHILD CARE/SCHL ACTIVITIES - USED</v>
      </c>
      <c r="AL850" t="str">
        <f t="shared" si="282"/>
        <v>PERS LV FOR FMLA MIL CHILD CARE/SCHL ACTIVITIES - USED</v>
      </c>
      <c r="AM850" t="str">
        <f t="shared" si="283"/>
        <v>20181IBCAMCAL FOR FMLA MIL CHILD CARE/SCHL ACTIVITIES - USED</v>
      </c>
      <c r="AN850" t="str">
        <f t="shared" si="284"/>
        <v>AL FOR FMLA MIL CHILD CARE/SCHL ACTIVITIES - USED</v>
      </c>
      <c r="AO850" s="13">
        <f t="shared" si="285"/>
        <v>0.79668594788233449</v>
      </c>
      <c r="AP850">
        <f t="shared" si="286"/>
        <v>1</v>
      </c>
      <c r="AQ850" t="str">
        <f t="shared" si="287"/>
        <v>IBCPMCPERS LV FOR FMLA MIL CHILD CARE/SCHL ACTIVITIES - USEDIBCAMCAL FOR FMLA MIL CHILD CARE/SCHL ACTIVITIES - USED</v>
      </c>
    </row>
    <row r="851" spans="1:43" x14ac:dyDescent="0.35">
      <c r="A851" s="18" t="s">
        <v>1837</v>
      </c>
      <c r="B851" t="s">
        <v>162</v>
      </c>
      <c r="C851" t="s">
        <v>163</v>
      </c>
      <c r="D851" s="18" t="s">
        <v>1837</v>
      </c>
      <c r="E851" t="s">
        <v>172</v>
      </c>
      <c r="F851" t="s">
        <v>173</v>
      </c>
      <c r="G851" s="13">
        <v>0.69899402081276762</v>
      </c>
      <c r="I851">
        <v>20181</v>
      </c>
      <c r="J851" t="str">
        <f t="shared" si="270"/>
        <v>20181IBCPMCPERS LV FOR FMLA MIL CHILD CARE/SCHL ACTIVITIES - USED20181IBCPMRPERS LV FOR FMLA MIL R&amp;R - USED</v>
      </c>
      <c r="K851" t="str">
        <f t="shared" si="271"/>
        <v>20181IBCPMCPERS LV FOR FMLA MIL CHILD CARE/SCHL ACTIVITIES - USED</v>
      </c>
      <c r="L851" t="str">
        <f t="shared" si="272"/>
        <v>20181IBCPMRPERS LV FOR FMLA MIL R&amp;R - USED</v>
      </c>
      <c r="M851" s="13">
        <f t="shared" si="273"/>
        <v>0.69899402081276762</v>
      </c>
      <c r="N851" s="13"/>
      <c r="O851" s="19">
        <v>841</v>
      </c>
      <c r="P851">
        <f t="shared" si="274"/>
        <v>3</v>
      </c>
      <c r="Q851">
        <f t="shared" si="275"/>
        <v>528</v>
      </c>
      <c r="R851">
        <f t="shared" si="276"/>
        <v>3</v>
      </c>
      <c r="S851" t="b">
        <f t="shared" si="277"/>
        <v>1</v>
      </c>
      <c r="T851" t="b">
        <f t="shared" si="278"/>
        <v>0</v>
      </c>
      <c r="W851" t="str">
        <f t="shared" si="268"/>
        <v/>
      </c>
      <c r="X851" t="str">
        <f t="shared" si="268"/>
        <v/>
      </c>
      <c r="Y851" t="str">
        <f t="shared" si="268"/>
        <v/>
      </c>
      <c r="Z851" t="str">
        <f t="shared" si="268"/>
        <v>IBCPMCPERS LV FOR FMLA MIL CHILD CARE/SCHL ACTIVITIES - USED</v>
      </c>
      <c r="AA851" t="str">
        <f t="shared" si="268"/>
        <v/>
      </c>
      <c r="AC851" t="str">
        <f t="shared" si="269"/>
        <v/>
      </c>
      <c r="AD851" t="str">
        <f t="shared" si="269"/>
        <v/>
      </c>
      <c r="AE851" t="str">
        <f t="shared" si="269"/>
        <v/>
      </c>
      <c r="AF851" t="str">
        <f t="shared" si="269"/>
        <v>IBCPMRPERS LV FOR FMLA MIL R&amp;R - USED</v>
      </c>
      <c r="AG851" t="str">
        <f t="shared" si="269"/>
        <v/>
      </c>
      <c r="AI851">
        <f t="shared" si="279"/>
        <v>1</v>
      </c>
      <c r="AJ851">
        <f t="shared" si="280"/>
        <v>528</v>
      </c>
      <c r="AK851" t="str">
        <f t="shared" si="281"/>
        <v>20181IBCPMCPERS LV FOR FMLA MIL CHILD CARE/SCHL ACTIVITIES - USED</v>
      </c>
      <c r="AL851" t="str">
        <f t="shared" si="282"/>
        <v>PERS LV FOR FMLA MIL CHILD CARE/SCHL ACTIVITIES - USED</v>
      </c>
      <c r="AM851" t="str">
        <f t="shared" si="283"/>
        <v>20181IBCPMRPERS LV FOR FMLA MIL R&amp;R - USED</v>
      </c>
      <c r="AN851" t="str">
        <f t="shared" si="284"/>
        <v>PERS LV FOR FMLA MIL R&amp;R - USED</v>
      </c>
      <c r="AO851" s="13">
        <f t="shared" si="285"/>
        <v>0.69899402081276762</v>
      </c>
      <c r="AP851">
        <f t="shared" si="286"/>
        <v>1</v>
      </c>
      <c r="AQ851" t="str">
        <f t="shared" si="287"/>
        <v>IBCPMCPERS LV FOR FMLA MIL CHILD CARE/SCHL ACTIVITIES - USEDIBCPMRPERS LV FOR FMLA MIL R&amp;R - USED</v>
      </c>
    </row>
    <row r="852" spans="1:43" x14ac:dyDescent="0.35">
      <c r="A852" s="18" t="s">
        <v>1837</v>
      </c>
      <c r="B852" t="s">
        <v>164</v>
      </c>
      <c r="C852" t="s">
        <v>165</v>
      </c>
      <c r="D852" s="18" t="s">
        <v>1837</v>
      </c>
      <c r="E852" t="s">
        <v>170</v>
      </c>
      <c r="F852" t="s">
        <v>171</v>
      </c>
      <c r="G852" s="13">
        <v>0.81608238671594113</v>
      </c>
      <c r="I852">
        <v>20181</v>
      </c>
      <c r="J852" t="str">
        <f t="shared" si="270"/>
        <v>20181IBCPMDPERS LV FOR FMLA MIL SHORT NOTICE DPLYMNT - USED20181IBCPMPPERS LV FOR FMLA MIL POST DPLYMNT - USED</v>
      </c>
      <c r="K852" t="str">
        <f t="shared" si="271"/>
        <v>20181IBCPMDPERS LV FOR FMLA MIL SHORT NOTICE DPLYMNT - USED</v>
      </c>
      <c r="L852" t="str">
        <f t="shared" si="272"/>
        <v>20181IBCPMPPERS LV FOR FMLA MIL POST DPLYMNT - USED</v>
      </c>
      <c r="M852" s="13">
        <f t="shared" si="273"/>
        <v>0.81608238671594113</v>
      </c>
      <c r="N852" s="13"/>
      <c r="O852" s="19">
        <v>842</v>
      </c>
      <c r="P852">
        <f t="shared" si="274"/>
        <v>3</v>
      </c>
      <c r="Q852">
        <f t="shared" si="275"/>
        <v>529</v>
      </c>
      <c r="R852">
        <f t="shared" si="276"/>
        <v>1</v>
      </c>
      <c r="S852" t="b">
        <f t="shared" si="277"/>
        <v>1</v>
      </c>
      <c r="T852" t="b">
        <f t="shared" si="278"/>
        <v>0</v>
      </c>
      <c r="W852" t="str">
        <f t="shared" si="268"/>
        <v/>
      </c>
      <c r="X852" t="str">
        <f t="shared" si="268"/>
        <v/>
      </c>
      <c r="Y852" t="str">
        <f t="shared" si="268"/>
        <v/>
      </c>
      <c r="Z852" t="str">
        <f t="shared" si="268"/>
        <v>IBCPMDPERS LV FOR FMLA MIL SHORT NOTICE DPLYMNT - USED</v>
      </c>
      <c r="AA852" t="str">
        <f t="shared" si="268"/>
        <v/>
      </c>
      <c r="AC852" t="str">
        <f t="shared" si="269"/>
        <v/>
      </c>
      <c r="AD852" t="str">
        <f t="shared" si="269"/>
        <v/>
      </c>
      <c r="AE852" t="str">
        <f t="shared" si="269"/>
        <v/>
      </c>
      <c r="AF852" t="str">
        <f t="shared" si="269"/>
        <v>IBCPMPPERS LV FOR FMLA MIL POST DPLYMNT - USED</v>
      </c>
      <c r="AG852" t="str">
        <f t="shared" si="269"/>
        <v/>
      </c>
      <c r="AI852">
        <f t="shared" si="279"/>
        <v>1</v>
      </c>
      <c r="AJ852">
        <f t="shared" si="280"/>
        <v>529</v>
      </c>
      <c r="AK852" t="str">
        <f t="shared" si="281"/>
        <v>20181IBCPMDPERS LV FOR FMLA MIL SHORT NOTICE DPLYMNT - USED</v>
      </c>
      <c r="AL852" t="str">
        <f t="shared" si="282"/>
        <v>PERS LV FOR FMLA MIL SHORT NOTICE DPLYMNT - USED</v>
      </c>
      <c r="AM852" t="str">
        <f t="shared" si="283"/>
        <v>20181IBCPMPPERS LV FOR FMLA MIL POST DPLYMNT - USED</v>
      </c>
      <c r="AN852" t="str">
        <f t="shared" si="284"/>
        <v>PERS LV FOR FMLA MIL POST DPLYMNT - USED</v>
      </c>
      <c r="AO852" s="13">
        <f t="shared" si="285"/>
        <v>0.81608238671594113</v>
      </c>
      <c r="AP852">
        <f t="shared" si="286"/>
        <v>1</v>
      </c>
      <c r="AQ852" t="str">
        <f t="shared" si="287"/>
        <v>IBCPMDPERS LV FOR FMLA MIL SHORT NOTICE DPLYMNT - USEDIBCPMPPERS LV FOR FMLA MIL POST DPLYMNT - USED</v>
      </c>
    </row>
    <row r="853" spans="1:43" x14ac:dyDescent="0.35">
      <c r="A853" s="18" t="s">
        <v>1837</v>
      </c>
      <c r="B853" t="s">
        <v>164</v>
      </c>
      <c r="C853" t="s">
        <v>165</v>
      </c>
      <c r="D853" s="18" t="s">
        <v>1837</v>
      </c>
      <c r="E853" t="s">
        <v>190</v>
      </c>
      <c r="F853" t="s">
        <v>191</v>
      </c>
      <c r="G853" s="13">
        <v>0.80074397204337378</v>
      </c>
      <c r="I853">
        <v>20181</v>
      </c>
      <c r="J853" t="str">
        <f t="shared" si="270"/>
        <v>20181IBCPMDPERS LV FOR FMLA MIL SHORT NOTICE DPLYMNT - USED20181IBCVMDVACATION LV FOR FMLA MIL SHORT NOTICE DPLYMNT - USED</v>
      </c>
      <c r="K853" t="str">
        <f t="shared" si="271"/>
        <v>20181IBCPMDPERS LV FOR FMLA MIL SHORT NOTICE DPLYMNT - USED</v>
      </c>
      <c r="L853" t="str">
        <f t="shared" si="272"/>
        <v>20181IBCVMDVACATION LV FOR FMLA MIL SHORT NOTICE DPLYMNT - USED</v>
      </c>
      <c r="M853" s="13">
        <f t="shared" si="273"/>
        <v>0.80074397204337378</v>
      </c>
      <c r="N853" s="13"/>
      <c r="O853" s="19">
        <v>843</v>
      </c>
      <c r="P853">
        <f t="shared" si="274"/>
        <v>3</v>
      </c>
      <c r="Q853">
        <f t="shared" si="275"/>
        <v>529</v>
      </c>
      <c r="R853">
        <f t="shared" si="276"/>
        <v>2</v>
      </c>
      <c r="S853" t="b">
        <f t="shared" si="277"/>
        <v>1</v>
      </c>
      <c r="T853" t="b">
        <f t="shared" si="278"/>
        <v>0</v>
      </c>
      <c r="W853" t="str">
        <f t="shared" si="268"/>
        <v/>
      </c>
      <c r="X853" t="str">
        <f t="shared" si="268"/>
        <v/>
      </c>
      <c r="Y853" t="str">
        <f t="shared" si="268"/>
        <v/>
      </c>
      <c r="Z853" t="str">
        <f t="shared" si="268"/>
        <v>IBCPMDPERS LV FOR FMLA MIL SHORT NOTICE DPLYMNT - USED</v>
      </c>
      <c r="AA853" t="str">
        <f t="shared" si="268"/>
        <v/>
      </c>
      <c r="AC853" t="str">
        <f t="shared" si="269"/>
        <v/>
      </c>
      <c r="AD853" t="str">
        <f t="shared" si="269"/>
        <v/>
      </c>
      <c r="AE853" t="str">
        <f t="shared" si="269"/>
        <v/>
      </c>
      <c r="AF853" t="str">
        <f t="shared" si="269"/>
        <v>IBCVMDVACATION LV FOR FMLA MIL SHORT NOTICE DPLYMNT - USED</v>
      </c>
      <c r="AG853" t="str">
        <f t="shared" si="269"/>
        <v/>
      </c>
      <c r="AI853">
        <f t="shared" si="279"/>
        <v>1</v>
      </c>
      <c r="AJ853">
        <f t="shared" si="280"/>
        <v>529</v>
      </c>
      <c r="AK853" t="str">
        <f t="shared" si="281"/>
        <v>20181IBCPMDPERS LV FOR FMLA MIL SHORT NOTICE DPLYMNT - USED</v>
      </c>
      <c r="AL853" t="str">
        <f t="shared" si="282"/>
        <v>PERS LV FOR FMLA MIL SHORT NOTICE DPLYMNT - USED</v>
      </c>
      <c r="AM853" t="str">
        <f t="shared" si="283"/>
        <v>20181IBCVMDVACATION LV FOR FMLA MIL SHORT NOTICE DPLYMNT - USED</v>
      </c>
      <c r="AN853" t="str">
        <f t="shared" si="284"/>
        <v>VACATION LV FOR FMLA MIL SHORT NOTICE DPLYMNT - USED</v>
      </c>
      <c r="AO853" s="13">
        <f t="shared" si="285"/>
        <v>0.80074397204337378</v>
      </c>
      <c r="AP853">
        <f t="shared" si="286"/>
        <v>1</v>
      </c>
      <c r="AQ853" t="str">
        <f t="shared" si="287"/>
        <v>IBCPMDPERS LV FOR FMLA MIL SHORT NOTICE DPLYMNT - USEDIBCVMDVACATION LV FOR FMLA MIL SHORT NOTICE DPLYMNT - USED</v>
      </c>
    </row>
    <row r="854" spans="1:43" x14ac:dyDescent="0.35">
      <c r="A854" s="18" t="s">
        <v>1837</v>
      </c>
      <c r="B854" t="s">
        <v>164</v>
      </c>
      <c r="C854" t="s">
        <v>165</v>
      </c>
      <c r="D854" s="18" t="s">
        <v>1837</v>
      </c>
      <c r="E854" t="s">
        <v>376</v>
      </c>
      <c r="F854" t="s">
        <v>377</v>
      </c>
      <c r="G854" s="13">
        <v>0.77594266240784349</v>
      </c>
      <c r="I854">
        <v>20181</v>
      </c>
      <c r="J854" t="str">
        <f t="shared" si="270"/>
        <v>20181IBCPMDPERS LV FOR FMLA MIL SHORT NOTICE DPLYMNT - USED20181IBCAMDAL FOR FMLA MIL SHORT NOTICE DPLYMENT -USED</v>
      </c>
      <c r="K854" t="str">
        <f t="shared" si="271"/>
        <v>20181IBCPMDPERS LV FOR FMLA MIL SHORT NOTICE DPLYMNT - USED</v>
      </c>
      <c r="L854" t="str">
        <f t="shared" si="272"/>
        <v>20181IBCAMDAL FOR FMLA MIL SHORT NOTICE DPLYMENT -USED</v>
      </c>
      <c r="M854" s="13">
        <f t="shared" si="273"/>
        <v>0.77594266240784349</v>
      </c>
      <c r="N854" s="13"/>
      <c r="O854" s="19">
        <v>844</v>
      </c>
      <c r="P854">
        <f t="shared" si="274"/>
        <v>3</v>
      </c>
      <c r="Q854">
        <f t="shared" si="275"/>
        <v>529</v>
      </c>
      <c r="R854">
        <f t="shared" si="276"/>
        <v>3</v>
      </c>
      <c r="S854" t="b">
        <f t="shared" si="277"/>
        <v>1</v>
      </c>
      <c r="T854" t="b">
        <f t="shared" si="278"/>
        <v>0</v>
      </c>
      <c r="W854" t="str">
        <f t="shared" si="268"/>
        <v/>
      </c>
      <c r="X854" t="str">
        <f t="shared" si="268"/>
        <v/>
      </c>
      <c r="Y854" t="str">
        <f t="shared" si="268"/>
        <v/>
      </c>
      <c r="Z854" t="str">
        <f t="shared" si="268"/>
        <v>IBCPMDPERS LV FOR FMLA MIL SHORT NOTICE DPLYMNT - USED</v>
      </c>
      <c r="AA854" t="str">
        <f t="shared" si="268"/>
        <v/>
      </c>
      <c r="AC854" t="str">
        <f t="shared" si="269"/>
        <v/>
      </c>
      <c r="AD854" t="str">
        <f t="shared" si="269"/>
        <v/>
      </c>
      <c r="AE854" t="str">
        <f t="shared" si="269"/>
        <v/>
      </c>
      <c r="AF854" t="str">
        <f t="shared" si="269"/>
        <v>IBCAMDAL FOR FMLA MIL SHORT NOTICE DPLYMENT -USED</v>
      </c>
      <c r="AG854" t="str">
        <f t="shared" si="269"/>
        <v/>
      </c>
      <c r="AI854">
        <f t="shared" si="279"/>
        <v>1</v>
      </c>
      <c r="AJ854">
        <f t="shared" si="280"/>
        <v>529</v>
      </c>
      <c r="AK854" t="str">
        <f t="shared" si="281"/>
        <v>20181IBCPMDPERS LV FOR FMLA MIL SHORT NOTICE DPLYMNT - USED</v>
      </c>
      <c r="AL854" t="str">
        <f t="shared" si="282"/>
        <v>PERS LV FOR FMLA MIL SHORT NOTICE DPLYMNT - USED</v>
      </c>
      <c r="AM854" t="str">
        <f t="shared" si="283"/>
        <v>20181IBCAMDAL FOR FMLA MIL SHORT NOTICE DPLYMENT -USED</v>
      </c>
      <c r="AN854" t="str">
        <f t="shared" si="284"/>
        <v>AL FOR FMLA MIL SHORT NOTICE DPLYMENT -USED</v>
      </c>
      <c r="AO854" s="13">
        <f t="shared" si="285"/>
        <v>0.77594266240784349</v>
      </c>
      <c r="AP854">
        <f t="shared" si="286"/>
        <v>1</v>
      </c>
      <c r="AQ854" t="str">
        <f t="shared" si="287"/>
        <v>IBCPMDPERS LV FOR FMLA MIL SHORT NOTICE DPLYMNT - USEDIBCAMDAL FOR FMLA MIL SHORT NOTICE DPLYMENT -USED</v>
      </c>
    </row>
    <row r="855" spans="1:43" x14ac:dyDescent="0.35">
      <c r="A855" s="18" t="s">
        <v>1837</v>
      </c>
      <c r="B855" t="s">
        <v>166</v>
      </c>
      <c r="C855" t="s">
        <v>167</v>
      </c>
      <c r="D855" s="18" t="s">
        <v>1837</v>
      </c>
      <c r="E855" t="s">
        <v>192</v>
      </c>
      <c r="F855" t="s">
        <v>193</v>
      </c>
      <c r="G855" s="13">
        <v>0.76529488858898598</v>
      </c>
      <c r="I855">
        <v>20181</v>
      </c>
      <c r="J855" t="str">
        <f t="shared" si="270"/>
        <v>20181IBCPMEPERS LV FOR FMLA EVNTS/RLTD ACTIVITIES - USED20181IBCVMEVACA LV FOR FMLA MIL EVNTS/RLTD ACTIVITIES- USED</v>
      </c>
      <c r="K855" t="str">
        <f t="shared" si="271"/>
        <v>20181IBCPMEPERS LV FOR FMLA EVNTS/RLTD ACTIVITIES - USED</v>
      </c>
      <c r="L855" t="str">
        <f t="shared" si="272"/>
        <v>20181IBCVMEVACA LV FOR FMLA MIL EVNTS/RLTD ACTIVITIES- USED</v>
      </c>
      <c r="M855" s="13">
        <f t="shared" si="273"/>
        <v>0.76529488858898598</v>
      </c>
      <c r="N855" s="13"/>
      <c r="O855" s="19">
        <v>845</v>
      </c>
      <c r="P855">
        <f t="shared" si="274"/>
        <v>3</v>
      </c>
      <c r="Q855">
        <f t="shared" si="275"/>
        <v>530</v>
      </c>
      <c r="R855">
        <f t="shared" si="276"/>
        <v>1</v>
      </c>
      <c r="S855" t="b">
        <f t="shared" si="277"/>
        <v>1</v>
      </c>
      <c r="T855" t="b">
        <f t="shared" si="278"/>
        <v>0</v>
      </c>
      <c r="W855" t="str">
        <f t="shared" si="268"/>
        <v/>
      </c>
      <c r="X855" t="str">
        <f t="shared" si="268"/>
        <v/>
      </c>
      <c r="Y855" t="str">
        <f t="shared" si="268"/>
        <v/>
      </c>
      <c r="Z855" t="str">
        <f t="shared" si="268"/>
        <v>IBCPMEPERS LV FOR FMLA EVNTS/RLTD ACTIVITIES - USED</v>
      </c>
      <c r="AA855" t="str">
        <f t="shared" si="268"/>
        <v/>
      </c>
      <c r="AC855" t="str">
        <f t="shared" si="269"/>
        <v/>
      </c>
      <c r="AD855" t="str">
        <f t="shared" si="269"/>
        <v/>
      </c>
      <c r="AE855" t="str">
        <f t="shared" si="269"/>
        <v/>
      </c>
      <c r="AF855" t="str">
        <f t="shared" si="269"/>
        <v>IBCVMEVACA LV FOR FMLA MIL EVNTS/RLTD ACTIVITIES- USED</v>
      </c>
      <c r="AG855" t="str">
        <f t="shared" si="269"/>
        <v/>
      </c>
      <c r="AI855">
        <f t="shared" si="279"/>
        <v>1</v>
      </c>
      <c r="AJ855">
        <f t="shared" si="280"/>
        <v>530</v>
      </c>
      <c r="AK855" t="str">
        <f t="shared" si="281"/>
        <v>20181IBCPMEPERS LV FOR FMLA EVNTS/RLTD ACTIVITIES - USED</v>
      </c>
      <c r="AL855" t="str">
        <f t="shared" si="282"/>
        <v>PERS LV FOR FMLA EVNTS/RLTD ACTIVITIES - USED</v>
      </c>
      <c r="AM855" t="str">
        <f t="shared" si="283"/>
        <v>20181IBCVMEVACA LV FOR FMLA MIL EVNTS/RLTD ACTIVITIES- USED</v>
      </c>
      <c r="AN855" t="str">
        <f t="shared" si="284"/>
        <v>VACA LV FOR FMLA MIL EVNTS/RLTD ACTIVITIES- USED</v>
      </c>
      <c r="AO855" s="13">
        <f t="shared" si="285"/>
        <v>0.76529488858898598</v>
      </c>
      <c r="AP855">
        <f t="shared" si="286"/>
        <v>1</v>
      </c>
      <c r="AQ855" t="str">
        <f t="shared" si="287"/>
        <v>IBCPMEPERS LV FOR FMLA EVNTS/RLTD ACTIVITIES - USEDIBCVMEVACA LV FOR FMLA MIL EVNTS/RLTD ACTIVITIES- USED</v>
      </c>
    </row>
    <row r="856" spans="1:43" x14ac:dyDescent="0.35">
      <c r="A856" s="18" t="s">
        <v>1837</v>
      </c>
      <c r="B856" t="s">
        <v>166</v>
      </c>
      <c r="C856" t="s">
        <v>167</v>
      </c>
      <c r="D856" s="18" t="s">
        <v>1837</v>
      </c>
      <c r="E856" t="s">
        <v>378</v>
      </c>
      <c r="F856" t="s">
        <v>379</v>
      </c>
      <c r="G856" s="13">
        <v>0.71358037368589922</v>
      </c>
      <c r="I856">
        <v>20181</v>
      </c>
      <c r="J856" t="str">
        <f t="shared" si="270"/>
        <v>20181IBCPMEPERS LV FOR FMLA EVNTS/RLTD ACTIVITIES - USED20181IBCAMEAL FOR FMLA MIL EVENTS/RLTD ACTIVITIES -USED</v>
      </c>
      <c r="K856" t="str">
        <f t="shared" si="271"/>
        <v>20181IBCPMEPERS LV FOR FMLA EVNTS/RLTD ACTIVITIES - USED</v>
      </c>
      <c r="L856" t="str">
        <f t="shared" si="272"/>
        <v>20181IBCAMEAL FOR FMLA MIL EVENTS/RLTD ACTIVITIES -USED</v>
      </c>
      <c r="M856" s="13">
        <f t="shared" si="273"/>
        <v>0.71358037368589922</v>
      </c>
      <c r="N856" s="13"/>
      <c r="O856" s="19">
        <v>846</v>
      </c>
      <c r="P856">
        <f t="shared" si="274"/>
        <v>3</v>
      </c>
      <c r="Q856">
        <f t="shared" si="275"/>
        <v>530</v>
      </c>
      <c r="R856">
        <f t="shared" si="276"/>
        <v>2</v>
      </c>
      <c r="S856" t="b">
        <f t="shared" si="277"/>
        <v>1</v>
      </c>
      <c r="T856" t="b">
        <f t="shared" si="278"/>
        <v>0</v>
      </c>
      <c r="W856" t="str">
        <f t="shared" si="268"/>
        <v/>
      </c>
      <c r="X856" t="str">
        <f t="shared" si="268"/>
        <v/>
      </c>
      <c r="Y856" t="str">
        <f t="shared" si="268"/>
        <v/>
      </c>
      <c r="Z856" t="str">
        <f t="shared" si="268"/>
        <v>IBCPMEPERS LV FOR FMLA EVNTS/RLTD ACTIVITIES - USED</v>
      </c>
      <c r="AA856" t="str">
        <f t="shared" si="268"/>
        <v/>
      </c>
      <c r="AC856" t="str">
        <f t="shared" si="269"/>
        <v/>
      </c>
      <c r="AD856" t="str">
        <f t="shared" si="269"/>
        <v/>
      </c>
      <c r="AE856" t="str">
        <f t="shared" si="269"/>
        <v/>
      </c>
      <c r="AF856" t="str">
        <f t="shared" si="269"/>
        <v>IBCAMEAL FOR FMLA MIL EVENTS/RLTD ACTIVITIES -USED</v>
      </c>
      <c r="AG856" t="str">
        <f t="shared" si="269"/>
        <v/>
      </c>
      <c r="AI856">
        <f t="shared" si="279"/>
        <v>1</v>
      </c>
      <c r="AJ856">
        <f t="shared" si="280"/>
        <v>530</v>
      </c>
      <c r="AK856" t="str">
        <f t="shared" si="281"/>
        <v>20181IBCPMEPERS LV FOR FMLA EVNTS/RLTD ACTIVITIES - USED</v>
      </c>
      <c r="AL856" t="str">
        <f t="shared" si="282"/>
        <v>PERS LV FOR FMLA EVNTS/RLTD ACTIVITIES - USED</v>
      </c>
      <c r="AM856" t="str">
        <f t="shared" si="283"/>
        <v>20181IBCAMEAL FOR FMLA MIL EVENTS/RLTD ACTIVITIES -USED</v>
      </c>
      <c r="AN856" t="str">
        <f t="shared" si="284"/>
        <v>AL FOR FMLA MIL EVENTS/RLTD ACTIVITIES -USED</v>
      </c>
      <c r="AO856" s="13">
        <f t="shared" si="285"/>
        <v>0.71358037368589922</v>
      </c>
      <c r="AP856">
        <f t="shared" si="286"/>
        <v>1</v>
      </c>
      <c r="AQ856" t="str">
        <f t="shared" si="287"/>
        <v>IBCPMEPERS LV FOR FMLA EVNTS/RLTD ACTIVITIES - USEDIBCAMEAL FOR FMLA MIL EVENTS/RLTD ACTIVITIES -USED</v>
      </c>
    </row>
    <row r="857" spans="1:43" x14ac:dyDescent="0.35">
      <c r="A857" s="18" t="s">
        <v>1837</v>
      </c>
      <c r="B857" t="s">
        <v>166</v>
      </c>
      <c r="C857" t="s">
        <v>167</v>
      </c>
      <c r="D857" s="18" t="s">
        <v>1837</v>
      </c>
      <c r="E857" t="s">
        <v>162</v>
      </c>
      <c r="F857" t="s">
        <v>163</v>
      </c>
      <c r="G857" s="13">
        <v>0.63773164719504971</v>
      </c>
      <c r="I857">
        <v>20181</v>
      </c>
      <c r="J857" t="str">
        <f t="shared" si="270"/>
        <v>20181IBCPMEPERS LV FOR FMLA EVNTS/RLTD ACTIVITIES - USED20181IBCPMCPERS LV FOR FMLA MIL CHILD CARE/SCHL ACTIVITIES - USED</v>
      </c>
      <c r="K857" t="str">
        <f t="shared" si="271"/>
        <v>20181IBCPMEPERS LV FOR FMLA EVNTS/RLTD ACTIVITIES - USED</v>
      </c>
      <c r="L857" t="str">
        <f t="shared" si="272"/>
        <v>20181IBCPMCPERS LV FOR FMLA MIL CHILD CARE/SCHL ACTIVITIES - USED</v>
      </c>
      <c r="M857" s="13">
        <f t="shared" si="273"/>
        <v>0.63773164719504971</v>
      </c>
      <c r="N857" s="13"/>
      <c r="O857" s="19">
        <v>847</v>
      </c>
      <c r="P857">
        <f t="shared" si="274"/>
        <v>3</v>
      </c>
      <c r="Q857">
        <f t="shared" si="275"/>
        <v>530</v>
      </c>
      <c r="R857">
        <f t="shared" si="276"/>
        <v>3</v>
      </c>
      <c r="S857" t="b">
        <f t="shared" si="277"/>
        <v>1</v>
      </c>
      <c r="T857" t="b">
        <f t="shared" si="278"/>
        <v>0</v>
      </c>
      <c r="W857" t="str">
        <f t="shared" si="268"/>
        <v/>
      </c>
      <c r="X857" t="str">
        <f t="shared" si="268"/>
        <v/>
      </c>
      <c r="Y857" t="str">
        <f t="shared" si="268"/>
        <v/>
      </c>
      <c r="Z857" t="str">
        <f t="shared" si="268"/>
        <v>IBCPMEPERS LV FOR FMLA EVNTS/RLTD ACTIVITIES - USED</v>
      </c>
      <c r="AA857" t="str">
        <f t="shared" si="268"/>
        <v/>
      </c>
      <c r="AC857" t="str">
        <f t="shared" si="269"/>
        <v/>
      </c>
      <c r="AD857" t="str">
        <f t="shared" si="269"/>
        <v/>
      </c>
      <c r="AE857" t="str">
        <f t="shared" si="269"/>
        <v/>
      </c>
      <c r="AF857" t="str">
        <f t="shared" si="269"/>
        <v>IBCPMCPERS LV FOR FMLA MIL CHILD CARE/SCHL ACTIVITIES - USED</v>
      </c>
      <c r="AG857" t="str">
        <f t="shared" si="269"/>
        <v/>
      </c>
      <c r="AI857">
        <f t="shared" si="279"/>
        <v>1</v>
      </c>
      <c r="AJ857">
        <f t="shared" si="280"/>
        <v>530</v>
      </c>
      <c r="AK857" t="str">
        <f t="shared" si="281"/>
        <v>20181IBCPMEPERS LV FOR FMLA EVNTS/RLTD ACTIVITIES - USED</v>
      </c>
      <c r="AL857" t="str">
        <f t="shared" si="282"/>
        <v>PERS LV FOR FMLA EVNTS/RLTD ACTIVITIES - USED</v>
      </c>
      <c r="AM857" t="str">
        <f t="shared" si="283"/>
        <v>20181IBCPMCPERS LV FOR FMLA MIL CHILD CARE/SCHL ACTIVITIES - USED</v>
      </c>
      <c r="AN857" t="str">
        <f t="shared" si="284"/>
        <v>PERS LV FOR FMLA MIL CHILD CARE/SCHL ACTIVITIES - USED</v>
      </c>
      <c r="AO857" s="13">
        <f t="shared" si="285"/>
        <v>0.63773164719504971</v>
      </c>
      <c r="AP857">
        <f t="shared" si="286"/>
        <v>1</v>
      </c>
      <c r="AQ857" t="str">
        <f t="shared" si="287"/>
        <v>IBCPMEPERS LV FOR FMLA EVNTS/RLTD ACTIVITIES - USEDIBCPMCPERS LV FOR FMLA MIL CHILD CARE/SCHL ACTIVITIES - USED</v>
      </c>
    </row>
    <row r="858" spans="1:43" x14ac:dyDescent="0.35">
      <c r="A858" s="18" t="s">
        <v>1837</v>
      </c>
      <c r="B858" t="s">
        <v>168</v>
      </c>
      <c r="C858" t="s">
        <v>169</v>
      </c>
      <c r="D858" s="18" t="s">
        <v>1837</v>
      </c>
      <c r="E858" t="s">
        <v>194</v>
      </c>
      <c r="F858" t="s">
        <v>195</v>
      </c>
      <c r="G858" s="13">
        <v>0.80504982549912008</v>
      </c>
      <c r="I858">
        <v>20181</v>
      </c>
      <c r="J858" t="str">
        <f t="shared" si="270"/>
        <v>20181IBCPMLPERS LV FOR FMLA MIL FINANCIAL / LEGAL ARRNGMNTS - USED20181IBCVMLVACATION LV FOR FMLA MIL FINANCIAL / LEGAL ARRNGMNTS - USED</v>
      </c>
      <c r="K858" t="str">
        <f t="shared" si="271"/>
        <v>20181IBCPMLPERS LV FOR FMLA MIL FINANCIAL / LEGAL ARRNGMNTS - USED</v>
      </c>
      <c r="L858" t="str">
        <f t="shared" si="272"/>
        <v>20181IBCVMLVACATION LV FOR FMLA MIL FINANCIAL / LEGAL ARRNGMNTS - USED</v>
      </c>
      <c r="M858" s="13">
        <f t="shared" si="273"/>
        <v>0.80504982549912008</v>
      </c>
      <c r="N858" s="13"/>
      <c r="O858" s="19">
        <v>848</v>
      </c>
      <c r="P858">
        <f t="shared" si="274"/>
        <v>3</v>
      </c>
      <c r="Q858">
        <f t="shared" si="275"/>
        <v>531</v>
      </c>
      <c r="R858">
        <f t="shared" si="276"/>
        <v>1</v>
      </c>
      <c r="S858" t="b">
        <f t="shared" si="277"/>
        <v>1</v>
      </c>
      <c r="T858" t="b">
        <f t="shared" si="278"/>
        <v>0</v>
      </c>
      <c r="W858" t="str">
        <f t="shared" si="268"/>
        <v/>
      </c>
      <c r="X858" t="str">
        <f t="shared" si="268"/>
        <v/>
      </c>
      <c r="Y858" t="str">
        <f t="shared" si="268"/>
        <v/>
      </c>
      <c r="Z858" t="str">
        <f t="shared" si="268"/>
        <v>IBCPMLPERS LV FOR FMLA MIL FINANCIAL / LEGAL ARRNGMNTS - USED</v>
      </c>
      <c r="AA858" t="str">
        <f t="shared" si="268"/>
        <v/>
      </c>
      <c r="AC858" t="str">
        <f t="shared" si="269"/>
        <v/>
      </c>
      <c r="AD858" t="str">
        <f t="shared" si="269"/>
        <v/>
      </c>
      <c r="AE858" t="str">
        <f t="shared" si="269"/>
        <v/>
      </c>
      <c r="AF858" t="str">
        <f t="shared" si="269"/>
        <v>IBCVMLVACATION LV FOR FMLA MIL FINANCIAL / LEGAL ARRNGMNTS - USED</v>
      </c>
      <c r="AG858" t="str">
        <f t="shared" si="269"/>
        <v/>
      </c>
      <c r="AI858">
        <f t="shared" si="279"/>
        <v>1</v>
      </c>
      <c r="AJ858">
        <f t="shared" si="280"/>
        <v>531</v>
      </c>
      <c r="AK858" t="str">
        <f t="shared" si="281"/>
        <v>20181IBCPMLPERS LV FOR FMLA MIL FINANCIAL / LEGAL ARRNGMNTS - USED</v>
      </c>
      <c r="AL858" t="str">
        <f t="shared" si="282"/>
        <v>PERS LV FOR FMLA MIL FINANCIAL / LEGAL ARRNGMNTS - USED</v>
      </c>
      <c r="AM858" t="str">
        <f t="shared" si="283"/>
        <v>20181IBCVMLVACATION LV FOR FMLA MIL FINANCIAL / LEGAL ARRNGMNTS - USED</v>
      </c>
      <c r="AN858" t="str">
        <f t="shared" si="284"/>
        <v>VACATION LV FOR FMLA MIL FINANCIAL / LEGAL ARRNGMNTS - USED</v>
      </c>
      <c r="AO858" s="13">
        <f t="shared" si="285"/>
        <v>0.80504982549912008</v>
      </c>
      <c r="AP858">
        <f t="shared" si="286"/>
        <v>1</v>
      </c>
      <c r="AQ858" t="str">
        <f t="shared" si="287"/>
        <v>IBCPMLPERS LV FOR FMLA MIL FINANCIAL / LEGAL ARRNGMNTS - USEDIBCVMLVACATION LV FOR FMLA MIL FINANCIAL / LEGAL ARRNGMNTS - USED</v>
      </c>
    </row>
    <row r="859" spans="1:43" x14ac:dyDescent="0.35">
      <c r="A859" s="18" t="s">
        <v>1837</v>
      </c>
      <c r="B859" t="s">
        <v>168</v>
      </c>
      <c r="C859" t="s">
        <v>169</v>
      </c>
      <c r="D859" s="18" t="s">
        <v>1837</v>
      </c>
      <c r="E859" t="s">
        <v>380</v>
      </c>
      <c r="F859" t="s">
        <v>381</v>
      </c>
      <c r="G859" s="13">
        <v>0.78286785471616382</v>
      </c>
      <c r="I859">
        <v>20181</v>
      </c>
      <c r="J859" t="str">
        <f t="shared" si="270"/>
        <v>20181IBCPMLPERS LV FOR FMLA MIL FINANCIAL / LEGAL ARRNGMNTS - USED20181IBCAMLAL FOR FMLA MIL FINANCIAL/LEGAL ARRNGMNTS - USED</v>
      </c>
      <c r="K859" t="str">
        <f t="shared" si="271"/>
        <v>20181IBCPMLPERS LV FOR FMLA MIL FINANCIAL / LEGAL ARRNGMNTS - USED</v>
      </c>
      <c r="L859" t="str">
        <f t="shared" si="272"/>
        <v>20181IBCAMLAL FOR FMLA MIL FINANCIAL/LEGAL ARRNGMNTS - USED</v>
      </c>
      <c r="M859" s="13">
        <f t="shared" si="273"/>
        <v>0.78286785471616382</v>
      </c>
      <c r="N859" s="13"/>
      <c r="O859" s="19">
        <v>849</v>
      </c>
      <c r="P859">
        <f t="shared" si="274"/>
        <v>3</v>
      </c>
      <c r="Q859">
        <f t="shared" si="275"/>
        <v>531</v>
      </c>
      <c r="R859">
        <f t="shared" si="276"/>
        <v>2</v>
      </c>
      <c r="S859" t="b">
        <f t="shared" si="277"/>
        <v>1</v>
      </c>
      <c r="T859" t="b">
        <f t="shared" si="278"/>
        <v>0</v>
      </c>
      <c r="W859" t="str">
        <f t="shared" si="268"/>
        <v/>
      </c>
      <c r="X859" t="str">
        <f t="shared" si="268"/>
        <v/>
      </c>
      <c r="Y859" t="str">
        <f t="shared" si="268"/>
        <v/>
      </c>
      <c r="Z859" t="str">
        <f t="shared" si="268"/>
        <v>IBCPMLPERS LV FOR FMLA MIL FINANCIAL / LEGAL ARRNGMNTS - USED</v>
      </c>
      <c r="AA859" t="str">
        <f t="shared" si="268"/>
        <v/>
      </c>
      <c r="AC859" t="str">
        <f t="shared" si="269"/>
        <v/>
      </c>
      <c r="AD859" t="str">
        <f t="shared" si="269"/>
        <v/>
      </c>
      <c r="AE859" t="str">
        <f t="shared" si="269"/>
        <v/>
      </c>
      <c r="AF859" t="str">
        <f t="shared" si="269"/>
        <v>IBCAMLAL FOR FMLA MIL FINANCIAL/LEGAL ARRNGMNTS - USED</v>
      </c>
      <c r="AG859" t="str">
        <f t="shared" si="269"/>
        <v/>
      </c>
      <c r="AI859">
        <f t="shared" si="279"/>
        <v>1</v>
      </c>
      <c r="AJ859">
        <f t="shared" si="280"/>
        <v>531</v>
      </c>
      <c r="AK859" t="str">
        <f t="shared" si="281"/>
        <v>20181IBCPMLPERS LV FOR FMLA MIL FINANCIAL / LEGAL ARRNGMNTS - USED</v>
      </c>
      <c r="AL859" t="str">
        <f t="shared" si="282"/>
        <v>PERS LV FOR FMLA MIL FINANCIAL / LEGAL ARRNGMNTS - USED</v>
      </c>
      <c r="AM859" t="str">
        <f t="shared" si="283"/>
        <v>20181IBCAMLAL FOR FMLA MIL FINANCIAL/LEGAL ARRNGMNTS - USED</v>
      </c>
      <c r="AN859" t="str">
        <f t="shared" si="284"/>
        <v>AL FOR FMLA MIL FINANCIAL/LEGAL ARRNGMNTS - USED</v>
      </c>
      <c r="AO859" s="13">
        <f t="shared" si="285"/>
        <v>0.78286785471616382</v>
      </c>
      <c r="AP859">
        <f t="shared" si="286"/>
        <v>1</v>
      </c>
      <c r="AQ859" t="str">
        <f t="shared" si="287"/>
        <v>IBCPMLPERS LV FOR FMLA MIL FINANCIAL / LEGAL ARRNGMNTS - USEDIBCAMLAL FOR FMLA MIL FINANCIAL/LEGAL ARRNGMNTS - USED</v>
      </c>
    </row>
    <row r="860" spans="1:43" x14ac:dyDescent="0.35">
      <c r="A860" s="18" t="s">
        <v>1837</v>
      </c>
      <c r="B860" t="s">
        <v>168</v>
      </c>
      <c r="C860" t="s">
        <v>169</v>
      </c>
      <c r="D860" s="18" t="s">
        <v>1837</v>
      </c>
      <c r="E860" t="s">
        <v>450</v>
      </c>
      <c r="F860" t="s">
        <v>451</v>
      </c>
      <c r="G860" s="13">
        <v>0.71628962835029708</v>
      </c>
      <c r="I860">
        <v>20181</v>
      </c>
      <c r="J860" t="str">
        <f t="shared" si="270"/>
        <v>20181IBCPMLPERS LV FOR FMLA MIL FINANCIAL / LEGAL ARRNGMNTS - USED20181IBCRMLRSTRD AL FOR FMLA MIL FINANCIAL/LEGAL ARRANGMNTS - USED</v>
      </c>
      <c r="K860" t="str">
        <f t="shared" si="271"/>
        <v>20181IBCPMLPERS LV FOR FMLA MIL FINANCIAL / LEGAL ARRNGMNTS - USED</v>
      </c>
      <c r="L860" t="str">
        <f t="shared" si="272"/>
        <v>20181IBCRMLRSTRD AL FOR FMLA MIL FINANCIAL/LEGAL ARRANGMNTS - USED</v>
      </c>
      <c r="M860" s="13">
        <f t="shared" si="273"/>
        <v>0.71628962835029708</v>
      </c>
      <c r="N860" s="13"/>
      <c r="O860" s="19">
        <v>850</v>
      </c>
      <c r="P860">
        <f t="shared" si="274"/>
        <v>3</v>
      </c>
      <c r="Q860">
        <f t="shared" si="275"/>
        <v>531</v>
      </c>
      <c r="R860">
        <f t="shared" si="276"/>
        <v>3</v>
      </c>
      <c r="S860" t="b">
        <f t="shared" si="277"/>
        <v>1</v>
      </c>
      <c r="T860" t="b">
        <f t="shared" si="278"/>
        <v>0</v>
      </c>
      <c r="W860" t="str">
        <f t="shared" si="268"/>
        <v/>
      </c>
      <c r="X860" t="str">
        <f t="shared" si="268"/>
        <v/>
      </c>
      <c r="Y860" t="str">
        <f t="shared" si="268"/>
        <v/>
      </c>
      <c r="Z860" t="str">
        <f t="shared" si="268"/>
        <v>IBCPMLPERS LV FOR FMLA MIL FINANCIAL / LEGAL ARRNGMNTS - USED</v>
      </c>
      <c r="AA860" t="str">
        <f t="shared" si="268"/>
        <v/>
      </c>
      <c r="AC860" t="str">
        <f t="shared" si="269"/>
        <v/>
      </c>
      <c r="AD860" t="str">
        <f t="shared" si="269"/>
        <v/>
      </c>
      <c r="AE860" t="str">
        <f t="shared" si="269"/>
        <v/>
      </c>
      <c r="AF860" t="str">
        <f t="shared" si="269"/>
        <v>IBCRMLRSTRD AL FOR FMLA MIL FINANCIAL/LEGAL ARRANGMNTS - USED</v>
      </c>
      <c r="AG860" t="str">
        <f t="shared" si="269"/>
        <v/>
      </c>
      <c r="AI860">
        <f t="shared" si="279"/>
        <v>1</v>
      </c>
      <c r="AJ860">
        <f t="shared" si="280"/>
        <v>531</v>
      </c>
      <c r="AK860" t="str">
        <f t="shared" si="281"/>
        <v>20181IBCPMLPERS LV FOR FMLA MIL FINANCIAL / LEGAL ARRNGMNTS - USED</v>
      </c>
      <c r="AL860" t="str">
        <f t="shared" si="282"/>
        <v>PERS LV FOR FMLA MIL FINANCIAL / LEGAL ARRNGMNTS - USED</v>
      </c>
      <c r="AM860" t="str">
        <f t="shared" si="283"/>
        <v>20181IBCRMLRSTRD AL FOR FMLA MIL FINANCIAL/LEGAL ARRANGMNTS - USED</v>
      </c>
      <c r="AN860" t="str">
        <f t="shared" si="284"/>
        <v>RSTRD AL FOR FMLA MIL FINANCIAL/LEGAL ARRANGMNTS - USED</v>
      </c>
      <c r="AO860" s="13">
        <f t="shared" si="285"/>
        <v>0.71628962835029708</v>
      </c>
      <c r="AP860">
        <f t="shared" si="286"/>
        <v>1</v>
      </c>
      <c r="AQ860" t="str">
        <f t="shared" si="287"/>
        <v>IBCPMLPERS LV FOR FMLA MIL FINANCIAL / LEGAL ARRNGMNTS - USEDIBCRMLRSTRD AL FOR FMLA MIL FINANCIAL/LEGAL ARRANGMNTS - USED</v>
      </c>
    </row>
    <row r="861" spans="1:43" x14ac:dyDescent="0.35">
      <c r="A861" s="18" t="s">
        <v>1837</v>
      </c>
      <c r="B861" t="s">
        <v>170</v>
      </c>
      <c r="C861" t="s">
        <v>171</v>
      </c>
      <c r="D861" s="18" t="s">
        <v>1837</v>
      </c>
      <c r="E861" t="s">
        <v>164</v>
      </c>
      <c r="F861" t="s">
        <v>165</v>
      </c>
      <c r="G861" s="13">
        <v>0.81608238671594113</v>
      </c>
      <c r="I861">
        <v>20181</v>
      </c>
      <c r="J861" t="str">
        <f t="shared" si="270"/>
        <v>20181IBCPMPPERS LV FOR FMLA MIL POST DPLYMNT - USED20181IBCPMDPERS LV FOR FMLA MIL SHORT NOTICE DPLYMNT - USED</v>
      </c>
      <c r="K861" t="str">
        <f t="shared" si="271"/>
        <v>20181IBCPMPPERS LV FOR FMLA MIL POST DPLYMNT - USED</v>
      </c>
      <c r="L861" t="str">
        <f t="shared" si="272"/>
        <v>20181IBCPMDPERS LV FOR FMLA MIL SHORT NOTICE DPLYMNT - USED</v>
      </c>
      <c r="M861" s="13">
        <f t="shared" si="273"/>
        <v>0.81608238671594113</v>
      </c>
      <c r="N861" s="13"/>
      <c r="O861" s="19">
        <v>851</v>
      </c>
      <c r="P861">
        <f t="shared" si="274"/>
        <v>3</v>
      </c>
      <c r="Q861">
        <f t="shared" si="275"/>
        <v>532</v>
      </c>
      <c r="R861">
        <f t="shared" si="276"/>
        <v>1</v>
      </c>
      <c r="S861" t="b">
        <f t="shared" si="277"/>
        <v>1</v>
      </c>
      <c r="T861" t="b">
        <f t="shared" si="278"/>
        <v>0</v>
      </c>
      <c r="W861" t="str">
        <f t="shared" si="268"/>
        <v/>
      </c>
      <c r="X861" t="str">
        <f t="shared" si="268"/>
        <v/>
      </c>
      <c r="Y861" t="str">
        <f t="shared" si="268"/>
        <v/>
      </c>
      <c r="Z861" t="str">
        <f t="shared" si="268"/>
        <v>IBCPMPPERS LV FOR FMLA MIL POST DPLYMNT - USED</v>
      </c>
      <c r="AA861" t="str">
        <f t="shared" si="268"/>
        <v/>
      </c>
      <c r="AC861" t="str">
        <f t="shared" si="269"/>
        <v/>
      </c>
      <c r="AD861" t="str">
        <f t="shared" si="269"/>
        <v/>
      </c>
      <c r="AE861" t="str">
        <f t="shared" si="269"/>
        <v/>
      </c>
      <c r="AF861" t="str">
        <f t="shared" si="269"/>
        <v>IBCPMDPERS LV FOR FMLA MIL SHORT NOTICE DPLYMNT - USED</v>
      </c>
      <c r="AG861" t="str">
        <f t="shared" si="269"/>
        <v/>
      </c>
      <c r="AI861">
        <f t="shared" si="279"/>
        <v>1</v>
      </c>
      <c r="AJ861">
        <f t="shared" si="280"/>
        <v>532</v>
      </c>
      <c r="AK861" t="str">
        <f t="shared" si="281"/>
        <v>20181IBCPMPPERS LV FOR FMLA MIL POST DPLYMNT - USED</v>
      </c>
      <c r="AL861" t="str">
        <f t="shared" si="282"/>
        <v>PERS LV FOR FMLA MIL POST DPLYMNT - USED</v>
      </c>
      <c r="AM861" t="str">
        <f t="shared" si="283"/>
        <v>20181IBCPMDPERS LV FOR FMLA MIL SHORT NOTICE DPLYMNT - USED</v>
      </c>
      <c r="AN861" t="str">
        <f t="shared" si="284"/>
        <v>PERS LV FOR FMLA MIL SHORT NOTICE DPLYMNT - USED</v>
      </c>
      <c r="AO861" s="13">
        <f t="shared" si="285"/>
        <v>0.81608238671594113</v>
      </c>
      <c r="AP861">
        <f t="shared" si="286"/>
        <v>1</v>
      </c>
      <c r="AQ861" t="str">
        <f t="shared" si="287"/>
        <v>IBCPMPPERS LV FOR FMLA MIL POST DPLYMNT - USEDIBCPMDPERS LV FOR FMLA MIL SHORT NOTICE DPLYMNT - USED</v>
      </c>
    </row>
    <row r="862" spans="1:43" x14ac:dyDescent="0.35">
      <c r="A862" s="18" t="s">
        <v>1837</v>
      </c>
      <c r="B862" t="s">
        <v>170</v>
      </c>
      <c r="C862" t="s">
        <v>171</v>
      </c>
      <c r="D862" s="18" t="s">
        <v>1837</v>
      </c>
      <c r="E862" t="s">
        <v>196</v>
      </c>
      <c r="F862" t="s">
        <v>197</v>
      </c>
      <c r="G862" s="13">
        <v>0.77029124911009372</v>
      </c>
      <c r="I862">
        <v>20181</v>
      </c>
      <c r="J862" t="str">
        <f t="shared" si="270"/>
        <v>20181IBCPMPPERS LV FOR FMLA MIL POST DPLYMNT - USED20181IBCVMPVACATION LV FOR FMLA MIL POST DPLYMNT - USED</v>
      </c>
      <c r="K862" t="str">
        <f t="shared" si="271"/>
        <v>20181IBCPMPPERS LV FOR FMLA MIL POST DPLYMNT - USED</v>
      </c>
      <c r="L862" t="str">
        <f t="shared" si="272"/>
        <v>20181IBCVMPVACATION LV FOR FMLA MIL POST DPLYMNT - USED</v>
      </c>
      <c r="M862" s="13">
        <f t="shared" si="273"/>
        <v>0.77029124911009372</v>
      </c>
      <c r="N862" s="13"/>
      <c r="O862" s="19">
        <v>852</v>
      </c>
      <c r="P862">
        <f t="shared" si="274"/>
        <v>3</v>
      </c>
      <c r="Q862">
        <f t="shared" si="275"/>
        <v>532</v>
      </c>
      <c r="R862">
        <f t="shared" si="276"/>
        <v>2</v>
      </c>
      <c r="S862" t="b">
        <f t="shared" si="277"/>
        <v>1</v>
      </c>
      <c r="T862" t="b">
        <f t="shared" si="278"/>
        <v>0</v>
      </c>
      <c r="W862" t="str">
        <f t="shared" si="268"/>
        <v/>
      </c>
      <c r="X862" t="str">
        <f t="shared" si="268"/>
        <v/>
      </c>
      <c r="Y862" t="str">
        <f t="shared" si="268"/>
        <v/>
      </c>
      <c r="Z862" t="str">
        <f t="shared" si="268"/>
        <v>IBCPMPPERS LV FOR FMLA MIL POST DPLYMNT - USED</v>
      </c>
      <c r="AA862" t="str">
        <f t="shared" si="268"/>
        <v/>
      </c>
      <c r="AC862" t="str">
        <f t="shared" si="269"/>
        <v/>
      </c>
      <c r="AD862" t="str">
        <f t="shared" si="269"/>
        <v/>
      </c>
      <c r="AE862" t="str">
        <f t="shared" si="269"/>
        <v/>
      </c>
      <c r="AF862" t="str">
        <f t="shared" si="269"/>
        <v>IBCVMPVACATION LV FOR FMLA MIL POST DPLYMNT - USED</v>
      </c>
      <c r="AG862" t="str">
        <f t="shared" si="269"/>
        <v/>
      </c>
      <c r="AI862">
        <f t="shared" si="279"/>
        <v>1</v>
      </c>
      <c r="AJ862">
        <f t="shared" si="280"/>
        <v>532</v>
      </c>
      <c r="AK862" t="str">
        <f t="shared" si="281"/>
        <v>20181IBCPMPPERS LV FOR FMLA MIL POST DPLYMNT - USED</v>
      </c>
      <c r="AL862" t="str">
        <f t="shared" si="282"/>
        <v>PERS LV FOR FMLA MIL POST DPLYMNT - USED</v>
      </c>
      <c r="AM862" t="str">
        <f t="shared" si="283"/>
        <v>20181IBCVMPVACATION LV FOR FMLA MIL POST DPLYMNT - USED</v>
      </c>
      <c r="AN862" t="str">
        <f t="shared" si="284"/>
        <v>VACATION LV FOR FMLA MIL POST DPLYMNT - USED</v>
      </c>
      <c r="AO862" s="13">
        <f t="shared" si="285"/>
        <v>0.77029124911009372</v>
      </c>
      <c r="AP862">
        <f t="shared" si="286"/>
        <v>1</v>
      </c>
      <c r="AQ862" t="str">
        <f t="shared" si="287"/>
        <v>IBCPMPPERS LV FOR FMLA MIL POST DPLYMNT - USEDIBCVMPVACATION LV FOR FMLA MIL POST DPLYMNT - USED</v>
      </c>
    </row>
    <row r="863" spans="1:43" x14ac:dyDescent="0.35">
      <c r="A863" s="18" t="s">
        <v>1837</v>
      </c>
      <c r="B863" t="s">
        <v>170</v>
      </c>
      <c r="C863" t="s">
        <v>171</v>
      </c>
      <c r="D863" s="18" t="s">
        <v>1837</v>
      </c>
      <c r="E863" t="s">
        <v>382</v>
      </c>
      <c r="F863" t="s">
        <v>383</v>
      </c>
      <c r="G863" s="13">
        <v>0.74187326687627331</v>
      </c>
      <c r="I863">
        <v>20181</v>
      </c>
      <c r="J863" t="str">
        <f t="shared" si="270"/>
        <v>20181IBCPMPPERS LV FOR FMLA MIL POST DPLYMNT - USED20181IBCAMPAL FOR FMLA MIL POST DPLYMNT-USED</v>
      </c>
      <c r="K863" t="str">
        <f t="shared" si="271"/>
        <v>20181IBCPMPPERS LV FOR FMLA MIL POST DPLYMNT - USED</v>
      </c>
      <c r="L863" t="str">
        <f t="shared" si="272"/>
        <v>20181IBCAMPAL FOR FMLA MIL POST DPLYMNT-USED</v>
      </c>
      <c r="M863" s="13">
        <f t="shared" si="273"/>
        <v>0.74187326687627331</v>
      </c>
      <c r="N863" s="13"/>
      <c r="O863" s="19">
        <v>853</v>
      </c>
      <c r="P863">
        <f t="shared" si="274"/>
        <v>3</v>
      </c>
      <c r="Q863">
        <f t="shared" si="275"/>
        <v>532</v>
      </c>
      <c r="R863">
        <f t="shared" si="276"/>
        <v>3</v>
      </c>
      <c r="S863" t="b">
        <f t="shared" si="277"/>
        <v>1</v>
      </c>
      <c r="T863" t="b">
        <f t="shared" si="278"/>
        <v>0</v>
      </c>
      <c r="W863" t="str">
        <f t="shared" si="268"/>
        <v/>
      </c>
      <c r="X863" t="str">
        <f t="shared" si="268"/>
        <v/>
      </c>
      <c r="Y863" t="str">
        <f t="shared" si="268"/>
        <v/>
      </c>
      <c r="Z863" t="str">
        <f t="shared" si="268"/>
        <v>IBCPMPPERS LV FOR FMLA MIL POST DPLYMNT - USED</v>
      </c>
      <c r="AA863" t="str">
        <f t="shared" si="268"/>
        <v/>
      </c>
      <c r="AC863" t="str">
        <f t="shared" si="269"/>
        <v/>
      </c>
      <c r="AD863" t="str">
        <f t="shared" si="269"/>
        <v/>
      </c>
      <c r="AE863" t="str">
        <f t="shared" si="269"/>
        <v/>
      </c>
      <c r="AF863" t="str">
        <f t="shared" si="269"/>
        <v>IBCAMPAL FOR FMLA MIL POST DPLYMNT-USED</v>
      </c>
      <c r="AG863" t="str">
        <f t="shared" si="269"/>
        <v/>
      </c>
      <c r="AI863">
        <f t="shared" si="279"/>
        <v>1</v>
      </c>
      <c r="AJ863">
        <f t="shared" si="280"/>
        <v>532</v>
      </c>
      <c r="AK863" t="str">
        <f t="shared" si="281"/>
        <v>20181IBCPMPPERS LV FOR FMLA MIL POST DPLYMNT - USED</v>
      </c>
      <c r="AL863" t="str">
        <f t="shared" si="282"/>
        <v>PERS LV FOR FMLA MIL POST DPLYMNT - USED</v>
      </c>
      <c r="AM863" t="str">
        <f t="shared" si="283"/>
        <v>20181IBCAMPAL FOR FMLA MIL POST DPLYMNT-USED</v>
      </c>
      <c r="AN863" t="str">
        <f t="shared" si="284"/>
        <v>AL FOR FMLA MIL POST DPLYMNT-USED</v>
      </c>
      <c r="AO863" s="13">
        <f t="shared" si="285"/>
        <v>0.74187326687627331</v>
      </c>
      <c r="AP863">
        <f t="shared" si="286"/>
        <v>1</v>
      </c>
      <c r="AQ863" t="str">
        <f t="shared" si="287"/>
        <v>IBCPMPPERS LV FOR FMLA MIL POST DPLYMNT - USEDIBCAMPAL FOR FMLA MIL POST DPLYMNT-USED</v>
      </c>
    </row>
    <row r="864" spans="1:43" x14ac:dyDescent="0.35">
      <c r="A864" s="18" t="s">
        <v>1837</v>
      </c>
      <c r="B864" t="s">
        <v>172</v>
      </c>
      <c r="C864" t="s">
        <v>173</v>
      </c>
      <c r="D864" s="18" t="s">
        <v>1837</v>
      </c>
      <c r="E864" t="s">
        <v>198</v>
      </c>
      <c r="F864" t="s">
        <v>199</v>
      </c>
      <c r="G864" s="13">
        <v>0.77599874498814769</v>
      </c>
      <c r="I864">
        <v>20181</v>
      </c>
      <c r="J864" t="str">
        <f t="shared" si="270"/>
        <v>20181IBCPMRPERS LV FOR FMLA MIL R&amp;R - USED20181IBCVMRVACATION LV FOR FMLA MIL R&amp;R - USED</v>
      </c>
      <c r="K864" t="str">
        <f t="shared" si="271"/>
        <v>20181IBCPMRPERS LV FOR FMLA MIL R&amp;R - USED</v>
      </c>
      <c r="L864" t="str">
        <f t="shared" si="272"/>
        <v>20181IBCVMRVACATION LV FOR FMLA MIL R&amp;R - USED</v>
      </c>
      <c r="M864" s="13">
        <f t="shared" si="273"/>
        <v>0.77599874498814769</v>
      </c>
      <c r="N864" s="13"/>
      <c r="O864" s="19">
        <v>854</v>
      </c>
      <c r="P864">
        <f t="shared" si="274"/>
        <v>3</v>
      </c>
      <c r="Q864">
        <f t="shared" si="275"/>
        <v>533</v>
      </c>
      <c r="R864">
        <f t="shared" si="276"/>
        <v>1</v>
      </c>
      <c r="S864" t="b">
        <f t="shared" si="277"/>
        <v>1</v>
      </c>
      <c r="T864" t="b">
        <f t="shared" si="278"/>
        <v>0</v>
      </c>
      <c r="W864" t="str">
        <f t="shared" si="268"/>
        <v/>
      </c>
      <c r="X864" t="str">
        <f t="shared" si="268"/>
        <v/>
      </c>
      <c r="Y864" t="str">
        <f t="shared" si="268"/>
        <v/>
      </c>
      <c r="Z864" t="str">
        <f t="shared" si="268"/>
        <v>IBCPMRPERS LV FOR FMLA MIL R&amp;R - USED</v>
      </c>
      <c r="AA864" t="str">
        <f t="shared" si="268"/>
        <v/>
      </c>
      <c r="AC864" t="str">
        <f t="shared" si="269"/>
        <v/>
      </c>
      <c r="AD864" t="str">
        <f t="shared" si="269"/>
        <v/>
      </c>
      <c r="AE864" t="str">
        <f t="shared" si="269"/>
        <v/>
      </c>
      <c r="AF864" t="str">
        <f t="shared" si="269"/>
        <v>IBCVMRVACATION LV FOR FMLA MIL R&amp;R - USED</v>
      </c>
      <c r="AG864" t="str">
        <f t="shared" si="269"/>
        <v/>
      </c>
      <c r="AI864">
        <f t="shared" si="279"/>
        <v>1</v>
      </c>
      <c r="AJ864">
        <f t="shared" si="280"/>
        <v>533</v>
      </c>
      <c r="AK864" t="str">
        <f t="shared" si="281"/>
        <v>20181IBCPMRPERS LV FOR FMLA MIL R&amp;R - USED</v>
      </c>
      <c r="AL864" t="str">
        <f t="shared" si="282"/>
        <v>PERS LV FOR FMLA MIL R&amp;R - USED</v>
      </c>
      <c r="AM864" t="str">
        <f t="shared" si="283"/>
        <v>20181IBCVMRVACATION LV FOR FMLA MIL R&amp;R - USED</v>
      </c>
      <c r="AN864" t="str">
        <f t="shared" si="284"/>
        <v>VACATION LV FOR FMLA MIL R&amp;R - USED</v>
      </c>
      <c r="AO864" s="13">
        <f t="shared" si="285"/>
        <v>0.77599874498814769</v>
      </c>
      <c r="AP864">
        <f t="shared" si="286"/>
        <v>1</v>
      </c>
      <c r="AQ864" t="str">
        <f t="shared" si="287"/>
        <v>IBCPMRPERS LV FOR FMLA MIL R&amp;R - USEDIBCVMRVACATION LV FOR FMLA MIL R&amp;R - USED</v>
      </c>
    </row>
    <row r="865" spans="1:43" x14ac:dyDescent="0.35">
      <c r="A865" s="18" t="s">
        <v>1837</v>
      </c>
      <c r="B865" t="s">
        <v>172</v>
      </c>
      <c r="C865" t="s">
        <v>173</v>
      </c>
      <c r="D865" s="18" t="s">
        <v>1837</v>
      </c>
      <c r="E865" t="s">
        <v>384</v>
      </c>
      <c r="F865" t="s">
        <v>385</v>
      </c>
      <c r="G865" s="13">
        <v>0.74865953188453316</v>
      </c>
      <c r="I865">
        <v>20181</v>
      </c>
      <c r="J865" t="str">
        <f t="shared" si="270"/>
        <v>20181IBCPMRPERS LV FOR FMLA MIL R&amp;R - USED20181IBCAMRAL FOR FMLA MIL R&amp;R - USED</v>
      </c>
      <c r="K865" t="str">
        <f t="shared" si="271"/>
        <v>20181IBCPMRPERS LV FOR FMLA MIL R&amp;R - USED</v>
      </c>
      <c r="L865" t="str">
        <f t="shared" si="272"/>
        <v>20181IBCAMRAL FOR FMLA MIL R&amp;R - USED</v>
      </c>
      <c r="M865" s="13">
        <f t="shared" si="273"/>
        <v>0.74865953188453316</v>
      </c>
      <c r="N865" s="13"/>
      <c r="O865" s="19">
        <v>855</v>
      </c>
      <c r="P865">
        <f t="shared" si="274"/>
        <v>3</v>
      </c>
      <c r="Q865">
        <f t="shared" si="275"/>
        <v>533</v>
      </c>
      <c r="R865">
        <f t="shared" si="276"/>
        <v>2</v>
      </c>
      <c r="S865" t="b">
        <f t="shared" si="277"/>
        <v>1</v>
      </c>
      <c r="T865" t="b">
        <f t="shared" si="278"/>
        <v>0</v>
      </c>
      <c r="W865" t="str">
        <f t="shared" si="268"/>
        <v/>
      </c>
      <c r="X865" t="str">
        <f t="shared" si="268"/>
        <v/>
      </c>
      <c r="Y865" t="str">
        <f t="shared" si="268"/>
        <v/>
      </c>
      <c r="Z865" t="str">
        <f t="shared" si="268"/>
        <v>IBCPMRPERS LV FOR FMLA MIL R&amp;R - USED</v>
      </c>
      <c r="AA865" t="str">
        <f t="shared" si="268"/>
        <v/>
      </c>
      <c r="AC865" t="str">
        <f t="shared" si="269"/>
        <v/>
      </c>
      <c r="AD865" t="str">
        <f t="shared" si="269"/>
        <v/>
      </c>
      <c r="AE865" t="str">
        <f t="shared" si="269"/>
        <v/>
      </c>
      <c r="AF865" t="str">
        <f t="shared" si="269"/>
        <v>IBCAMRAL FOR FMLA MIL R&amp;R - USED</v>
      </c>
      <c r="AG865" t="str">
        <f t="shared" si="269"/>
        <v/>
      </c>
      <c r="AI865">
        <f t="shared" si="279"/>
        <v>1</v>
      </c>
      <c r="AJ865">
        <f t="shared" si="280"/>
        <v>533</v>
      </c>
      <c r="AK865" t="str">
        <f t="shared" si="281"/>
        <v>20181IBCPMRPERS LV FOR FMLA MIL R&amp;R - USED</v>
      </c>
      <c r="AL865" t="str">
        <f t="shared" si="282"/>
        <v>PERS LV FOR FMLA MIL R&amp;R - USED</v>
      </c>
      <c r="AM865" t="str">
        <f t="shared" si="283"/>
        <v>20181IBCAMRAL FOR FMLA MIL R&amp;R - USED</v>
      </c>
      <c r="AN865" t="str">
        <f t="shared" si="284"/>
        <v>AL FOR FMLA MIL R&amp;R - USED</v>
      </c>
      <c r="AO865" s="13">
        <f t="shared" si="285"/>
        <v>0.74865953188453316</v>
      </c>
      <c r="AP865">
        <f t="shared" si="286"/>
        <v>1</v>
      </c>
      <c r="AQ865" t="str">
        <f t="shared" si="287"/>
        <v>IBCPMRPERS LV FOR FMLA MIL R&amp;R - USEDIBCAMRAL FOR FMLA MIL R&amp;R - USED</v>
      </c>
    </row>
    <row r="866" spans="1:43" x14ac:dyDescent="0.35">
      <c r="A866" s="18" t="s">
        <v>1837</v>
      </c>
      <c r="B866" t="s">
        <v>172</v>
      </c>
      <c r="C866" t="s">
        <v>173</v>
      </c>
      <c r="D866" s="18" t="s">
        <v>1837</v>
      </c>
      <c r="E866" t="s">
        <v>480</v>
      </c>
      <c r="F866" t="s">
        <v>481</v>
      </c>
      <c r="G866" s="13">
        <v>0.72905783347191899</v>
      </c>
      <c r="I866">
        <v>20181</v>
      </c>
      <c r="J866" t="str">
        <f t="shared" si="270"/>
        <v>20181IBCPMRPERS LV FOR FMLA MIL R&amp;R - USED20181IBCSMRSL FOR FMLA MIL R&amp;R - USED</v>
      </c>
      <c r="K866" t="str">
        <f t="shared" si="271"/>
        <v>20181IBCPMRPERS LV FOR FMLA MIL R&amp;R - USED</v>
      </c>
      <c r="L866" t="str">
        <f t="shared" si="272"/>
        <v>20181IBCSMRSL FOR FMLA MIL R&amp;R - USED</v>
      </c>
      <c r="M866" s="13">
        <f t="shared" si="273"/>
        <v>0.72905783347191899</v>
      </c>
      <c r="N866" s="13"/>
      <c r="O866" s="19">
        <v>856</v>
      </c>
      <c r="P866">
        <f t="shared" si="274"/>
        <v>3</v>
      </c>
      <c r="Q866">
        <f t="shared" si="275"/>
        <v>533</v>
      </c>
      <c r="R866">
        <f t="shared" si="276"/>
        <v>3</v>
      </c>
      <c r="S866" t="b">
        <f t="shared" si="277"/>
        <v>1</v>
      </c>
      <c r="T866" t="b">
        <f t="shared" si="278"/>
        <v>0</v>
      </c>
      <c r="W866" t="str">
        <f t="shared" si="268"/>
        <v/>
      </c>
      <c r="X866" t="str">
        <f t="shared" si="268"/>
        <v/>
      </c>
      <c r="Y866" t="str">
        <f t="shared" si="268"/>
        <v/>
      </c>
      <c r="Z866" t="str">
        <f t="shared" si="268"/>
        <v>IBCPMRPERS LV FOR FMLA MIL R&amp;R - USED</v>
      </c>
      <c r="AA866" t="str">
        <f t="shared" si="268"/>
        <v/>
      </c>
      <c r="AC866" t="str">
        <f t="shared" si="269"/>
        <v/>
      </c>
      <c r="AD866" t="str">
        <f t="shared" si="269"/>
        <v/>
      </c>
      <c r="AE866" t="str">
        <f t="shared" si="269"/>
        <v/>
      </c>
      <c r="AF866" t="str">
        <f t="shared" si="269"/>
        <v>IBCSMRSL FOR FMLA MIL R&amp;R - USED</v>
      </c>
      <c r="AG866" t="str">
        <f t="shared" si="269"/>
        <v/>
      </c>
      <c r="AI866">
        <f t="shared" si="279"/>
        <v>1</v>
      </c>
      <c r="AJ866">
        <f t="shared" si="280"/>
        <v>533</v>
      </c>
      <c r="AK866" t="str">
        <f t="shared" si="281"/>
        <v>20181IBCPMRPERS LV FOR FMLA MIL R&amp;R - USED</v>
      </c>
      <c r="AL866" t="str">
        <f t="shared" si="282"/>
        <v>PERS LV FOR FMLA MIL R&amp;R - USED</v>
      </c>
      <c r="AM866" t="str">
        <f t="shared" si="283"/>
        <v>20181IBCSMRSL FOR FMLA MIL R&amp;R - USED</v>
      </c>
      <c r="AN866" t="str">
        <f t="shared" si="284"/>
        <v>SL FOR FMLA MIL R&amp;R - USED</v>
      </c>
      <c r="AO866" s="13">
        <f t="shared" si="285"/>
        <v>0.72905783347191899</v>
      </c>
      <c r="AP866">
        <f t="shared" si="286"/>
        <v>1</v>
      </c>
      <c r="AQ866" t="str">
        <f t="shared" si="287"/>
        <v>IBCPMRPERS LV FOR FMLA MIL R&amp;R - USEDIBCSMRSL FOR FMLA MIL R&amp;R - USED</v>
      </c>
    </row>
    <row r="867" spans="1:43" x14ac:dyDescent="0.35">
      <c r="A867" s="18" t="s">
        <v>1837</v>
      </c>
      <c r="B867" t="s">
        <v>174</v>
      </c>
      <c r="C867" t="s">
        <v>175</v>
      </c>
      <c r="D867" s="18" t="s">
        <v>1837</v>
      </c>
      <c r="E867" t="s">
        <v>200</v>
      </c>
      <c r="F867" t="s">
        <v>201</v>
      </c>
      <c r="G867" s="13">
        <v>0.78190907145696065</v>
      </c>
      <c r="I867">
        <v>20181</v>
      </c>
      <c r="J867" t="str">
        <f t="shared" si="270"/>
        <v>20181IBCPMTPERS LV FOR FMLA MIL CNSLING / THERAPY - USED20181IBCVMTVACATION LV FOR FMLA MIL CNSLING / THERAPY - USED</v>
      </c>
      <c r="K867" t="str">
        <f t="shared" si="271"/>
        <v>20181IBCPMTPERS LV FOR FMLA MIL CNSLING / THERAPY - USED</v>
      </c>
      <c r="L867" t="str">
        <f t="shared" si="272"/>
        <v>20181IBCVMTVACATION LV FOR FMLA MIL CNSLING / THERAPY - USED</v>
      </c>
      <c r="M867" s="13">
        <f t="shared" si="273"/>
        <v>0.78190907145696065</v>
      </c>
      <c r="N867" s="13"/>
      <c r="O867" s="19">
        <v>857</v>
      </c>
      <c r="P867">
        <f t="shared" si="274"/>
        <v>3</v>
      </c>
      <c r="Q867">
        <f t="shared" si="275"/>
        <v>534</v>
      </c>
      <c r="R867">
        <f t="shared" si="276"/>
        <v>1</v>
      </c>
      <c r="S867" t="b">
        <f t="shared" si="277"/>
        <v>1</v>
      </c>
      <c r="T867" t="b">
        <f t="shared" si="278"/>
        <v>0</v>
      </c>
      <c r="W867" t="str">
        <f t="shared" si="268"/>
        <v/>
      </c>
      <c r="X867" t="str">
        <f t="shared" si="268"/>
        <v/>
      </c>
      <c r="Y867" t="str">
        <f t="shared" si="268"/>
        <v/>
      </c>
      <c r="Z867" t="str">
        <f t="shared" si="268"/>
        <v>IBCPMTPERS LV FOR FMLA MIL CNSLING / THERAPY - USED</v>
      </c>
      <c r="AA867" t="str">
        <f t="shared" si="268"/>
        <v/>
      </c>
      <c r="AC867" t="str">
        <f t="shared" si="269"/>
        <v/>
      </c>
      <c r="AD867" t="str">
        <f t="shared" si="269"/>
        <v/>
      </c>
      <c r="AE867" t="str">
        <f t="shared" si="269"/>
        <v/>
      </c>
      <c r="AF867" t="str">
        <f t="shared" si="269"/>
        <v>IBCVMTVACATION LV FOR FMLA MIL CNSLING / THERAPY - USED</v>
      </c>
      <c r="AG867" t="str">
        <f t="shared" si="269"/>
        <v/>
      </c>
      <c r="AI867">
        <f t="shared" si="279"/>
        <v>1</v>
      </c>
      <c r="AJ867">
        <f t="shared" si="280"/>
        <v>534</v>
      </c>
      <c r="AK867" t="str">
        <f t="shared" si="281"/>
        <v>20181IBCPMTPERS LV FOR FMLA MIL CNSLING / THERAPY - USED</v>
      </c>
      <c r="AL867" t="str">
        <f t="shared" si="282"/>
        <v>PERS LV FOR FMLA MIL CNSLING / THERAPY - USED</v>
      </c>
      <c r="AM867" t="str">
        <f t="shared" si="283"/>
        <v>20181IBCVMTVACATION LV FOR FMLA MIL CNSLING / THERAPY - USED</v>
      </c>
      <c r="AN867" t="str">
        <f t="shared" si="284"/>
        <v>VACATION LV FOR FMLA MIL CNSLING / THERAPY - USED</v>
      </c>
      <c r="AO867" s="13">
        <f t="shared" si="285"/>
        <v>0.78190907145696065</v>
      </c>
      <c r="AP867">
        <f t="shared" si="286"/>
        <v>1</v>
      </c>
      <c r="AQ867" t="str">
        <f t="shared" si="287"/>
        <v>IBCPMTPERS LV FOR FMLA MIL CNSLING / THERAPY - USEDIBCVMTVACATION LV FOR FMLA MIL CNSLING / THERAPY - USED</v>
      </c>
    </row>
    <row r="868" spans="1:43" x14ac:dyDescent="0.35">
      <c r="A868" s="18" t="s">
        <v>1837</v>
      </c>
      <c r="B868" t="s">
        <v>174</v>
      </c>
      <c r="C868" t="s">
        <v>175</v>
      </c>
      <c r="D868" s="18" t="s">
        <v>1837</v>
      </c>
      <c r="E868" t="s">
        <v>386</v>
      </c>
      <c r="F868" t="s">
        <v>387</v>
      </c>
      <c r="G868" s="13">
        <v>0.75390533593564635</v>
      </c>
      <c r="I868">
        <v>20181</v>
      </c>
      <c r="J868" t="str">
        <f t="shared" si="270"/>
        <v>20181IBCPMTPERS LV FOR FMLA MIL CNSLING / THERAPY - USED20181IBCAMTAL FOR FMLA MIL CNSLING/THERAPY -USED</v>
      </c>
      <c r="K868" t="str">
        <f t="shared" si="271"/>
        <v>20181IBCPMTPERS LV FOR FMLA MIL CNSLING / THERAPY - USED</v>
      </c>
      <c r="L868" t="str">
        <f t="shared" si="272"/>
        <v>20181IBCAMTAL FOR FMLA MIL CNSLING/THERAPY -USED</v>
      </c>
      <c r="M868" s="13">
        <f t="shared" si="273"/>
        <v>0.75390533593564635</v>
      </c>
      <c r="N868" s="13"/>
      <c r="O868" s="19">
        <v>858</v>
      </c>
      <c r="P868">
        <f t="shared" si="274"/>
        <v>3</v>
      </c>
      <c r="Q868">
        <f t="shared" si="275"/>
        <v>534</v>
      </c>
      <c r="R868">
        <f t="shared" si="276"/>
        <v>2</v>
      </c>
      <c r="S868" t="b">
        <f t="shared" si="277"/>
        <v>1</v>
      </c>
      <c r="T868" t="b">
        <f t="shared" si="278"/>
        <v>0</v>
      </c>
      <c r="W868" t="str">
        <f t="shared" si="268"/>
        <v/>
      </c>
      <c r="X868" t="str">
        <f t="shared" si="268"/>
        <v/>
      </c>
      <c r="Y868" t="str">
        <f t="shared" si="268"/>
        <v/>
      </c>
      <c r="Z868" t="str">
        <f t="shared" si="268"/>
        <v>IBCPMTPERS LV FOR FMLA MIL CNSLING / THERAPY - USED</v>
      </c>
      <c r="AA868" t="str">
        <f t="shared" si="268"/>
        <v/>
      </c>
      <c r="AC868" t="str">
        <f t="shared" si="269"/>
        <v/>
      </c>
      <c r="AD868" t="str">
        <f t="shared" si="269"/>
        <v/>
      </c>
      <c r="AE868" t="str">
        <f t="shared" si="269"/>
        <v/>
      </c>
      <c r="AF868" t="str">
        <f t="shared" si="269"/>
        <v>IBCAMTAL FOR FMLA MIL CNSLING/THERAPY -USED</v>
      </c>
      <c r="AG868" t="str">
        <f t="shared" si="269"/>
        <v/>
      </c>
      <c r="AI868">
        <f t="shared" si="279"/>
        <v>1</v>
      </c>
      <c r="AJ868">
        <f t="shared" si="280"/>
        <v>534</v>
      </c>
      <c r="AK868" t="str">
        <f t="shared" si="281"/>
        <v>20181IBCPMTPERS LV FOR FMLA MIL CNSLING / THERAPY - USED</v>
      </c>
      <c r="AL868" t="str">
        <f t="shared" si="282"/>
        <v>PERS LV FOR FMLA MIL CNSLING / THERAPY - USED</v>
      </c>
      <c r="AM868" t="str">
        <f t="shared" si="283"/>
        <v>20181IBCAMTAL FOR FMLA MIL CNSLING/THERAPY -USED</v>
      </c>
      <c r="AN868" t="str">
        <f t="shared" si="284"/>
        <v>AL FOR FMLA MIL CNSLING/THERAPY -USED</v>
      </c>
      <c r="AO868" s="13">
        <f t="shared" si="285"/>
        <v>0.75390533593564635</v>
      </c>
      <c r="AP868">
        <f t="shared" si="286"/>
        <v>1</v>
      </c>
      <c r="AQ868" t="str">
        <f t="shared" si="287"/>
        <v>IBCPMTPERS LV FOR FMLA MIL CNSLING / THERAPY - USEDIBCAMTAL FOR FMLA MIL CNSLING/THERAPY -USED</v>
      </c>
    </row>
    <row r="869" spans="1:43" x14ac:dyDescent="0.35">
      <c r="A869" s="18" t="s">
        <v>1837</v>
      </c>
      <c r="B869" t="s">
        <v>174</v>
      </c>
      <c r="C869" t="s">
        <v>175</v>
      </c>
      <c r="D869" s="18" t="s">
        <v>1837</v>
      </c>
      <c r="E869" t="s">
        <v>482</v>
      </c>
      <c r="F869" t="s">
        <v>483</v>
      </c>
      <c r="G869" s="13">
        <v>0.73339652341265316</v>
      </c>
      <c r="I869">
        <v>20181</v>
      </c>
      <c r="J869" t="str">
        <f t="shared" si="270"/>
        <v>20181IBCPMTPERS LV FOR FMLA MIL CNSLING / THERAPY - USED20181IBCSMTSL FOR FMLA MIL CNSLING/THERAPY - USED</v>
      </c>
      <c r="K869" t="str">
        <f t="shared" si="271"/>
        <v>20181IBCPMTPERS LV FOR FMLA MIL CNSLING / THERAPY - USED</v>
      </c>
      <c r="L869" t="str">
        <f t="shared" si="272"/>
        <v>20181IBCSMTSL FOR FMLA MIL CNSLING/THERAPY - USED</v>
      </c>
      <c r="M869" s="13">
        <f t="shared" si="273"/>
        <v>0.73339652341265316</v>
      </c>
      <c r="N869" s="13"/>
      <c r="O869" s="19">
        <v>859</v>
      </c>
      <c r="P869">
        <f t="shared" si="274"/>
        <v>3</v>
      </c>
      <c r="Q869">
        <f t="shared" si="275"/>
        <v>534</v>
      </c>
      <c r="R869">
        <f t="shared" si="276"/>
        <v>3</v>
      </c>
      <c r="S869" t="b">
        <f t="shared" si="277"/>
        <v>1</v>
      </c>
      <c r="T869" t="b">
        <f t="shared" si="278"/>
        <v>0</v>
      </c>
      <c r="W869" t="str">
        <f t="shared" si="268"/>
        <v/>
      </c>
      <c r="X869" t="str">
        <f t="shared" si="268"/>
        <v/>
      </c>
      <c r="Y869" t="str">
        <f t="shared" si="268"/>
        <v/>
      </c>
      <c r="Z869" t="str">
        <f t="shared" si="268"/>
        <v>IBCPMTPERS LV FOR FMLA MIL CNSLING / THERAPY - USED</v>
      </c>
      <c r="AA869" t="str">
        <f t="shared" si="268"/>
        <v/>
      </c>
      <c r="AC869" t="str">
        <f t="shared" si="269"/>
        <v/>
      </c>
      <c r="AD869" t="str">
        <f t="shared" si="269"/>
        <v/>
      </c>
      <c r="AE869" t="str">
        <f t="shared" si="269"/>
        <v/>
      </c>
      <c r="AF869" t="str">
        <f t="shared" si="269"/>
        <v>IBCSMTSL FOR FMLA MIL CNSLING/THERAPY - USED</v>
      </c>
      <c r="AG869" t="str">
        <f t="shared" si="269"/>
        <v/>
      </c>
      <c r="AI869">
        <f t="shared" si="279"/>
        <v>1</v>
      </c>
      <c r="AJ869">
        <f t="shared" si="280"/>
        <v>534</v>
      </c>
      <c r="AK869" t="str">
        <f t="shared" si="281"/>
        <v>20181IBCPMTPERS LV FOR FMLA MIL CNSLING / THERAPY - USED</v>
      </c>
      <c r="AL869" t="str">
        <f t="shared" si="282"/>
        <v>PERS LV FOR FMLA MIL CNSLING / THERAPY - USED</v>
      </c>
      <c r="AM869" t="str">
        <f t="shared" si="283"/>
        <v>20181IBCSMTSL FOR FMLA MIL CNSLING/THERAPY - USED</v>
      </c>
      <c r="AN869" t="str">
        <f t="shared" si="284"/>
        <v>SL FOR FMLA MIL CNSLING/THERAPY - USED</v>
      </c>
      <c r="AO869" s="13">
        <f t="shared" si="285"/>
        <v>0.73339652341265316</v>
      </c>
      <c r="AP869">
        <f t="shared" si="286"/>
        <v>1</v>
      </c>
      <c r="AQ869" t="str">
        <f t="shared" si="287"/>
        <v>IBCPMTPERS LV FOR FMLA MIL CNSLING / THERAPY - USEDIBCSMTSL FOR FMLA MIL CNSLING/THERAPY - USED</v>
      </c>
    </row>
    <row r="870" spans="1:43" x14ac:dyDescent="0.35">
      <c r="A870" s="18" t="s">
        <v>1837</v>
      </c>
      <c r="B870" t="s">
        <v>176</v>
      </c>
      <c r="C870" t="s">
        <v>177</v>
      </c>
      <c r="D870" s="18" t="s">
        <v>1837</v>
      </c>
      <c r="E870" t="s">
        <v>414</v>
      </c>
      <c r="F870" t="s">
        <v>415</v>
      </c>
      <c r="G870" s="13">
        <v>0.73402868961488532</v>
      </c>
      <c r="I870">
        <v>20181</v>
      </c>
      <c r="J870" t="str">
        <f t="shared" si="270"/>
        <v>20181IBCVFAVACATION FOR FMLA ADOPT - USED20181IBCFLAFMLA FOR ADOPT - USED</v>
      </c>
      <c r="K870" t="str">
        <f t="shared" si="271"/>
        <v>20181IBCVFAVACATION FOR FMLA ADOPT - USED</v>
      </c>
      <c r="L870" t="str">
        <f t="shared" si="272"/>
        <v>20181IBCFLAFMLA FOR ADOPT - USED</v>
      </c>
      <c r="M870" s="13">
        <f t="shared" si="273"/>
        <v>0.73402868961488532</v>
      </c>
      <c r="N870" s="13"/>
      <c r="O870" s="19">
        <v>860</v>
      </c>
      <c r="P870">
        <f t="shared" si="274"/>
        <v>3</v>
      </c>
      <c r="Q870">
        <f t="shared" si="275"/>
        <v>535</v>
      </c>
      <c r="R870">
        <f t="shared" si="276"/>
        <v>1</v>
      </c>
      <c r="S870" t="b">
        <f t="shared" si="277"/>
        <v>1</v>
      </c>
      <c r="T870" t="b">
        <f t="shared" si="278"/>
        <v>0</v>
      </c>
      <c r="W870" t="str">
        <f t="shared" si="268"/>
        <v/>
      </c>
      <c r="X870" t="str">
        <f t="shared" si="268"/>
        <v/>
      </c>
      <c r="Y870" t="str">
        <f t="shared" si="268"/>
        <v/>
      </c>
      <c r="Z870" t="str">
        <f t="shared" si="268"/>
        <v>IBCVFAVACATION FOR FMLA ADOPT - USED</v>
      </c>
      <c r="AA870" t="str">
        <f t="shared" si="268"/>
        <v/>
      </c>
      <c r="AC870" t="str">
        <f t="shared" si="269"/>
        <v/>
      </c>
      <c r="AD870" t="str">
        <f t="shared" si="269"/>
        <v/>
      </c>
      <c r="AE870" t="str">
        <f t="shared" si="269"/>
        <v/>
      </c>
      <c r="AF870" t="str">
        <f t="shared" si="269"/>
        <v>IBCFLAFMLA FOR ADOPT - USED</v>
      </c>
      <c r="AG870" t="str">
        <f t="shared" si="269"/>
        <v/>
      </c>
      <c r="AI870">
        <f t="shared" si="279"/>
        <v>1</v>
      </c>
      <c r="AJ870">
        <f t="shared" si="280"/>
        <v>535</v>
      </c>
      <c r="AK870" t="str">
        <f t="shared" si="281"/>
        <v>20181IBCVFAVACATION FOR FMLA ADOPT - USED</v>
      </c>
      <c r="AL870" t="str">
        <f t="shared" si="282"/>
        <v>VACATION FOR FMLA ADOPT - USED</v>
      </c>
      <c r="AM870" t="str">
        <f t="shared" si="283"/>
        <v>20181IBCFLAFMLA FOR ADOPT - USED</v>
      </c>
      <c r="AN870" t="str">
        <f t="shared" si="284"/>
        <v>FMLA FOR ADOPT - USED</v>
      </c>
      <c r="AO870" s="13">
        <f t="shared" si="285"/>
        <v>0.73402868961488532</v>
      </c>
      <c r="AP870">
        <f t="shared" si="286"/>
        <v>1</v>
      </c>
      <c r="AQ870" t="str">
        <f t="shared" si="287"/>
        <v>IBCVFAVACATION FOR FMLA ADOPT - USEDIBCFLAFMLA FOR ADOPT - USED</v>
      </c>
    </row>
    <row r="871" spans="1:43" x14ac:dyDescent="0.35">
      <c r="A871" s="18" t="s">
        <v>1837</v>
      </c>
      <c r="B871" t="s">
        <v>176</v>
      </c>
      <c r="C871" t="s">
        <v>177</v>
      </c>
      <c r="D871" s="18" t="s">
        <v>1837</v>
      </c>
      <c r="E871" t="s">
        <v>178</v>
      </c>
      <c r="F871" t="s">
        <v>179</v>
      </c>
      <c r="G871" s="13">
        <v>0.71362569110570584</v>
      </c>
      <c r="I871">
        <v>20181</v>
      </c>
      <c r="J871" t="str">
        <f t="shared" si="270"/>
        <v>20181IBCVFAVACATION FOR FMLA ADOPT - USED20181IBCVFBVACATION LV FOR FMLA BIRTH - USED</v>
      </c>
      <c r="K871" t="str">
        <f t="shared" si="271"/>
        <v>20181IBCVFAVACATION FOR FMLA ADOPT - USED</v>
      </c>
      <c r="L871" t="str">
        <f t="shared" si="272"/>
        <v>20181IBCVFBVACATION LV FOR FMLA BIRTH - USED</v>
      </c>
      <c r="M871" s="13">
        <f t="shared" si="273"/>
        <v>0.71362569110570584</v>
      </c>
      <c r="N871" s="13"/>
      <c r="O871" s="19">
        <v>861</v>
      </c>
      <c r="P871">
        <f t="shared" si="274"/>
        <v>3</v>
      </c>
      <c r="Q871">
        <f t="shared" si="275"/>
        <v>535</v>
      </c>
      <c r="R871">
        <f t="shared" si="276"/>
        <v>2</v>
      </c>
      <c r="S871" t="b">
        <f t="shared" si="277"/>
        <v>1</v>
      </c>
      <c r="T871" t="b">
        <f t="shared" si="278"/>
        <v>0</v>
      </c>
      <c r="W871" t="str">
        <f t="shared" si="268"/>
        <v/>
      </c>
      <c r="X871" t="str">
        <f t="shared" si="268"/>
        <v/>
      </c>
      <c r="Y871" t="str">
        <f t="shared" si="268"/>
        <v/>
      </c>
      <c r="Z871" t="str">
        <f t="shared" si="268"/>
        <v>IBCVFAVACATION FOR FMLA ADOPT - USED</v>
      </c>
      <c r="AA871" t="str">
        <f t="shared" si="268"/>
        <v/>
      </c>
      <c r="AC871" t="str">
        <f t="shared" si="269"/>
        <v/>
      </c>
      <c r="AD871" t="str">
        <f t="shared" si="269"/>
        <v/>
      </c>
      <c r="AE871" t="str">
        <f t="shared" si="269"/>
        <v/>
      </c>
      <c r="AF871" t="str">
        <f t="shared" si="269"/>
        <v>IBCVFBVACATION LV FOR FMLA BIRTH - USED</v>
      </c>
      <c r="AG871" t="str">
        <f t="shared" si="269"/>
        <v/>
      </c>
      <c r="AI871">
        <f t="shared" si="279"/>
        <v>1</v>
      </c>
      <c r="AJ871">
        <f t="shared" si="280"/>
        <v>535</v>
      </c>
      <c r="AK871" t="str">
        <f t="shared" si="281"/>
        <v>20181IBCVFAVACATION FOR FMLA ADOPT - USED</v>
      </c>
      <c r="AL871" t="str">
        <f t="shared" si="282"/>
        <v>VACATION FOR FMLA ADOPT - USED</v>
      </c>
      <c r="AM871" t="str">
        <f t="shared" si="283"/>
        <v>20181IBCVFBVACATION LV FOR FMLA BIRTH - USED</v>
      </c>
      <c r="AN871" t="str">
        <f t="shared" si="284"/>
        <v>VACATION LV FOR FMLA BIRTH - USED</v>
      </c>
      <c r="AO871" s="13">
        <f t="shared" si="285"/>
        <v>0.71362569110570584</v>
      </c>
      <c r="AP871">
        <f t="shared" si="286"/>
        <v>1</v>
      </c>
      <c r="AQ871" t="str">
        <f t="shared" si="287"/>
        <v>IBCVFAVACATION FOR FMLA ADOPT - USEDIBCVFBVACATION LV FOR FMLA BIRTH - USED</v>
      </c>
    </row>
    <row r="872" spans="1:43" x14ac:dyDescent="0.35">
      <c r="A872" s="18" t="s">
        <v>1837</v>
      </c>
      <c r="B872" t="s">
        <v>176</v>
      </c>
      <c r="C872" t="s">
        <v>177</v>
      </c>
      <c r="D872" s="18" t="s">
        <v>1837</v>
      </c>
      <c r="E872" t="s">
        <v>182</v>
      </c>
      <c r="F872" t="s">
        <v>183</v>
      </c>
      <c r="G872" s="13">
        <v>0.70142098338204528</v>
      </c>
      <c r="I872">
        <v>20181</v>
      </c>
      <c r="J872" t="str">
        <f t="shared" si="270"/>
        <v>20181IBCVFAVACATION FOR FMLA ADOPT - USED20181IBCVFSVACATION LV FOR FMLA SERIOUS SELF - USED</v>
      </c>
      <c r="K872" t="str">
        <f t="shared" si="271"/>
        <v>20181IBCVFAVACATION FOR FMLA ADOPT - USED</v>
      </c>
      <c r="L872" t="str">
        <f t="shared" si="272"/>
        <v>20181IBCVFSVACATION LV FOR FMLA SERIOUS SELF - USED</v>
      </c>
      <c r="M872" s="13">
        <f t="shared" si="273"/>
        <v>0.70142098338204528</v>
      </c>
      <c r="N872" s="13"/>
      <c r="O872" s="19">
        <v>862</v>
      </c>
      <c r="P872">
        <f t="shared" si="274"/>
        <v>3</v>
      </c>
      <c r="Q872">
        <f t="shared" si="275"/>
        <v>535</v>
      </c>
      <c r="R872">
        <f t="shared" si="276"/>
        <v>3</v>
      </c>
      <c r="S872" t="b">
        <f t="shared" si="277"/>
        <v>1</v>
      </c>
      <c r="T872" t="b">
        <f t="shared" si="278"/>
        <v>0</v>
      </c>
      <c r="W872" t="str">
        <f t="shared" si="268"/>
        <v/>
      </c>
      <c r="X872" t="str">
        <f t="shared" si="268"/>
        <v/>
      </c>
      <c r="Y872" t="str">
        <f t="shared" si="268"/>
        <v/>
      </c>
      <c r="Z872" t="str">
        <f t="shared" si="268"/>
        <v>IBCVFAVACATION FOR FMLA ADOPT - USED</v>
      </c>
      <c r="AA872" t="str">
        <f t="shared" si="268"/>
        <v/>
      </c>
      <c r="AC872" t="str">
        <f t="shared" si="269"/>
        <v/>
      </c>
      <c r="AD872" t="str">
        <f t="shared" si="269"/>
        <v/>
      </c>
      <c r="AE872" t="str">
        <f t="shared" si="269"/>
        <v/>
      </c>
      <c r="AF872" t="str">
        <f t="shared" si="269"/>
        <v>IBCVFSVACATION LV FOR FMLA SERIOUS SELF - USED</v>
      </c>
      <c r="AG872" t="str">
        <f t="shared" si="269"/>
        <v/>
      </c>
      <c r="AI872">
        <f t="shared" si="279"/>
        <v>1</v>
      </c>
      <c r="AJ872">
        <f t="shared" si="280"/>
        <v>535</v>
      </c>
      <c r="AK872" t="str">
        <f t="shared" si="281"/>
        <v>20181IBCVFAVACATION FOR FMLA ADOPT - USED</v>
      </c>
      <c r="AL872" t="str">
        <f t="shared" si="282"/>
        <v>VACATION FOR FMLA ADOPT - USED</v>
      </c>
      <c r="AM872" t="str">
        <f t="shared" si="283"/>
        <v>20181IBCVFSVACATION LV FOR FMLA SERIOUS SELF - USED</v>
      </c>
      <c r="AN872" t="str">
        <f t="shared" si="284"/>
        <v>VACATION LV FOR FMLA SERIOUS SELF - USED</v>
      </c>
      <c r="AO872" s="13">
        <f t="shared" si="285"/>
        <v>0.70142098338204528</v>
      </c>
      <c r="AP872">
        <f t="shared" si="286"/>
        <v>1</v>
      </c>
      <c r="AQ872" t="str">
        <f t="shared" si="287"/>
        <v>IBCVFAVACATION FOR FMLA ADOPT - USEDIBCVFSVACATION LV FOR FMLA SERIOUS SELF - USED</v>
      </c>
    </row>
    <row r="873" spans="1:43" x14ac:dyDescent="0.35">
      <c r="A873" s="18" t="s">
        <v>1837</v>
      </c>
      <c r="B873" t="s">
        <v>178</v>
      </c>
      <c r="C873" t="s">
        <v>179</v>
      </c>
      <c r="D873" s="18" t="s">
        <v>1837</v>
      </c>
      <c r="E873" t="s">
        <v>182</v>
      </c>
      <c r="F873" t="s">
        <v>183</v>
      </c>
      <c r="G873" s="13">
        <v>0.73868722894211125</v>
      </c>
      <c r="I873">
        <v>20181</v>
      </c>
      <c r="J873" t="str">
        <f t="shared" si="270"/>
        <v>20181IBCVFBVACATION LV FOR FMLA BIRTH - USED20181IBCVFSVACATION LV FOR FMLA SERIOUS SELF - USED</v>
      </c>
      <c r="K873" t="str">
        <f t="shared" si="271"/>
        <v>20181IBCVFBVACATION LV FOR FMLA BIRTH - USED</v>
      </c>
      <c r="L873" t="str">
        <f t="shared" si="272"/>
        <v>20181IBCVFSVACATION LV FOR FMLA SERIOUS SELF - USED</v>
      </c>
      <c r="M873" s="13">
        <f t="shared" si="273"/>
        <v>0.73868722894211125</v>
      </c>
      <c r="N873" s="13"/>
      <c r="O873" s="19">
        <v>863</v>
      </c>
      <c r="P873">
        <f t="shared" si="274"/>
        <v>3</v>
      </c>
      <c r="Q873">
        <f t="shared" si="275"/>
        <v>536</v>
      </c>
      <c r="R873">
        <f t="shared" si="276"/>
        <v>1</v>
      </c>
      <c r="S873" t="b">
        <f t="shared" si="277"/>
        <v>1</v>
      </c>
      <c r="T873" t="b">
        <f t="shared" si="278"/>
        <v>0</v>
      </c>
      <c r="W873" t="str">
        <f t="shared" si="268"/>
        <v/>
      </c>
      <c r="X873" t="str">
        <f t="shared" si="268"/>
        <v/>
      </c>
      <c r="Y873" t="str">
        <f t="shared" si="268"/>
        <v/>
      </c>
      <c r="Z873" t="str">
        <f t="shared" si="268"/>
        <v>IBCVFBVACATION LV FOR FMLA BIRTH - USED</v>
      </c>
      <c r="AA873" t="str">
        <f t="shared" si="268"/>
        <v/>
      </c>
      <c r="AC873" t="str">
        <f t="shared" si="269"/>
        <v/>
      </c>
      <c r="AD873" t="str">
        <f t="shared" si="269"/>
        <v/>
      </c>
      <c r="AE873" t="str">
        <f t="shared" si="269"/>
        <v/>
      </c>
      <c r="AF873" t="str">
        <f t="shared" si="269"/>
        <v>IBCVFSVACATION LV FOR FMLA SERIOUS SELF - USED</v>
      </c>
      <c r="AG873" t="str">
        <f t="shared" si="269"/>
        <v/>
      </c>
      <c r="AI873">
        <f t="shared" si="279"/>
        <v>1</v>
      </c>
      <c r="AJ873">
        <f t="shared" si="280"/>
        <v>536</v>
      </c>
      <c r="AK873" t="str">
        <f t="shared" si="281"/>
        <v>20181IBCVFBVACATION LV FOR FMLA BIRTH - USED</v>
      </c>
      <c r="AL873" t="str">
        <f t="shared" si="282"/>
        <v>VACATION LV FOR FMLA BIRTH - USED</v>
      </c>
      <c r="AM873" t="str">
        <f t="shared" si="283"/>
        <v>20181IBCVFSVACATION LV FOR FMLA SERIOUS SELF - USED</v>
      </c>
      <c r="AN873" t="str">
        <f t="shared" si="284"/>
        <v>VACATION LV FOR FMLA SERIOUS SELF - USED</v>
      </c>
      <c r="AO873" s="13">
        <f t="shared" si="285"/>
        <v>0.73868722894211125</v>
      </c>
      <c r="AP873">
        <f t="shared" si="286"/>
        <v>1</v>
      </c>
      <c r="AQ873" t="str">
        <f t="shared" si="287"/>
        <v>IBCVFBVACATION LV FOR FMLA BIRTH - USEDIBCVFSVACATION LV FOR FMLA SERIOUS SELF - USED</v>
      </c>
    </row>
    <row r="874" spans="1:43" x14ac:dyDescent="0.35">
      <c r="A874" s="18" t="s">
        <v>1837</v>
      </c>
      <c r="B874" t="s">
        <v>178</v>
      </c>
      <c r="C874" t="s">
        <v>179</v>
      </c>
      <c r="D874" s="18" t="s">
        <v>1837</v>
      </c>
      <c r="E874" t="s">
        <v>180</v>
      </c>
      <c r="F874" t="s">
        <v>181</v>
      </c>
      <c r="G874" s="13">
        <v>0.72728972874616893</v>
      </c>
      <c r="I874">
        <v>20181</v>
      </c>
      <c r="J874" t="str">
        <f t="shared" si="270"/>
        <v>20181IBCVFBVACATION LV FOR FMLA BIRTH - USED20181IBCVFFVACATION LV FOR FMLA FAMILY SERIOUS/TRAUMATIC - USED</v>
      </c>
      <c r="K874" t="str">
        <f t="shared" si="271"/>
        <v>20181IBCVFBVACATION LV FOR FMLA BIRTH - USED</v>
      </c>
      <c r="L874" t="str">
        <f t="shared" si="272"/>
        <v>20181IBCVFFVACATION LV FOR FMLA FAMILY SERIOUS/TRAUMATIC - USED</v>
      </c>
      <c r="M874" s="13">
        <f t="shared" si="273"/>
        <v>0.72728972874616893</v>
      </c>
      <c r="N874" s="13"/>
      <c r="O874" s="19">
        <v>864</v>
      </c>
      <c r="P874">
        <f t="shared" si="274"/>
        <v>3</v>
      </c>
      <c r="Q874">
        <f t="shared" si="275"/>
        <v>536</v>
      </c>
      <c r="R874">
        <f t="shared" si="276"/>
        <v>2</v>
      </c>
      <c r="S874" t="b">
        <f t="shared" si="277"/>
        <v>1</v>
      </c>
      <c r="T874" t="b">
        <f t="shared" si="278"/>
        <v>0</v>
      </c>
      <c r="W874" t="str">
        <f t="shared" si="268"/>
        <v/>
      </c>
      <c r="X874" t="str">
        <f t="shared" si="268"/>
        <v/>
      </c>
      <c r="Y874" t="str">
        <f t="shared" si="268"/>
        <v/>
      </c>
      <c r="Z874" t="str">
        <f t="shared" si="268"/>
        <v>IBCVFBVACATION LV FOR FMLA BIRTH - USED</v>
      </c>
      <c r="AA874" t="str">
        <f t="shared" si="268"/>
        <v/>
      </c>
      <c r="AC874" t="str">
        <f t="shared" si="269"/>
        <v/>
      </c>
      <c r="AD874" t="str">
        <f t="shared" si="269"/>
        <v/>
      </c>
      <c r="AE874" t="str">
        <f t="shared" si="269"/>
        <v/>
      </c>
      <c r="AF874" t="str">
        <f t="shared" si="269"/>
        <v>IBCVFFVACATION LV FOR FMLA FAMILY SERIOUS/TRAUMATIC - USED</v>
      </c>
      <c r="AG874" t="str">
        <f t="shared" si="269"/>
        <v/>
      </c>
      <c r="AI874">
        <f t="shared" si="279"/>
        <v>1</v>
      </c>
      <c r="AJ874">
        <f t="shared" si="280"/>
        <v>536</v>
      </c>
      <c r="AK874" t="str">
        <f t="shared" si="281"/>
        <v>20181IBCVFBVACATION LV FOR FMLA BIRTH - USED</v>
      </c>
      <c r="AL874" t="str">
        <f t="shared" si="282"/>
        <v>VACATION LV FOR FMLA BIRTH - USED</v>
      </c>
      <c r="AM874" t="str">
        <f t="shared" si="283"/>
        <v>20181IBCVFFVACATION LV FOR FMLA FAMILY SERIOUS/TRAUMATIC - USED</v>
      </c>
      <c r="AN874" t="str">
        <f t="shared" si="284"/>
        <v>VACATION LV FOR FMLA FAMILY SERIOUS/TRAUMATIC - USED</v>
      </c>
      <c r="AO874" s="13">
        <f t="shared" si="285"/>
        <v>0.72728972874616893</v>
      </c>
      <c r="AP874">
        <f t="shared" si="286"/>
        <v>1</v>
      </c>
      <c r="AQ874" t="str">
        <f t="shared" si="287"/>
        <v>IBCVFBVACATION LV FOR FMLA BIRTH - USEDIBCVFFVACATION LV FOR FMLA FAMILY SERIOUS/TRAUMATIC - USED</v>
      </c>
    </row>
    <row r="875" spans="1:43" x14ac:dyDescent="0.35">
      <c r="A875" s="18" t="s">
        <v>1837</v>
      </c>
      <c r="B875" t="s">
        <v>178</v>
      </c>
      <c r="C875" t="s">
        <v>179</v>
      </c>
      <c r="D875" s="18" t="s">
        <v>1837</v>
      </c>
      <c r="E875" t="s">
        <v>144</v>
      </c>
      <c r="F875" t="s">
        <v>145</v>
      </c>
      <c r="G875" s="13">
        <v>0.7203865976170678</v>
      </c>
      <c r="I875">
        <v>20181</v>
      </c>
      <c r="J875" t="str">
        <f t="shared" si="270"/>
        <v>20181IBCVFBVACATION LV FOR FMLA BIRTH - USED20181IBCPFBPERS LV FOR FMLA BIRTH - USED</v>
      </c>
      <c r="K875" t="str">
        <f t="shared" si="271"/>
        <v>20181IBCVFBVACATION LV FOR FMLA BIRTH - USED</v>
      </c>
      <c r="L875" t="str">
        <f t="shared" si="272"/>
        <v>20181IBCPFBPERS LV FOR FMLA BIRTH - USED</v>
      </c>
      <c r="M875" s="13">
        <f t="shared" si="273"/>
        <v>0.7203865976170678</v>
      </c>
      <c r="N875" s="13"/>
      <c r="O875" s="19">
        <v>865</v>
      </c>
      <c r="P875">
        <f t="shared" si="274"/>
        <v>3</v>
      </c>
      <c r="Q875">
        <f t="shared" si="275"/>
        <v>536</v>
      </c>
      <c r="R875">
        <f t="shared" si="276"/>
        <v>3</v>
      </c>
      <c r="S875" t="b">
        <f t="shared" si="277"/>
        <v>1</v>
      </c>
      <c r="T875" t="b">
        <f t="shared" si="278"/>
        <v>0</v>
      </c>
      <c r="W875" t="str">
        <f t="shared" si="268"/>
        <v/>
      </c>
      <c r="X875" t="str">
        <f t="shared" si="268"/>
        <v/>
      </c>
      <c r="Y875" t="str">
        <f t="shared" si="268"/>
        <v/>
      </c>
      <c r="Z875" t="str">
        <f t="shared" si="268"/>
        <v>IBCVFBVACATION LV FOR FMLA BIRTH - USED</v>
      </c>
      <c r="AA875" t="str">
        <f t="shared" si="268"/>
        <v/>
      </c>
      <c r="AC875" t="str">
        <f t="shared" si="269"/>
        <v/>
      </c>
      <c r="AD875" t="str">
        <f t="shared" si="269"/>
        <v/>
      </c>
      <c r="AE875" t="str">
        <f t="shared" si="269"/>
        <v/>
      </c>
      <c r="AF875" t="str">
        <f t="shared" si="269"/>
        <v>IBCPFBPERS LV FOR FMLA BIRTH - USED</v>
      </c>
      <c r="AG875" t="str">
        <f t="shared" si="269"/>
        <v/>
      </c>
      <c r="AI875">
        <f t="shared" si="279"/>
        <v>1</v>
      </c>
      <c r="AJ875">
        <f t="shared" si="280"/>
        <v>536</v>
      </c>
      <c r="AK875" t="str">
        <f t="shared" si="281"/>
        <v>20181IBCVFBVACATION LV FOR FMLA BIRTH - USED</v>
      </c>
      <c r="AL875" t="str">
        <f t="shared" si="282"/>
        <v>VACATION LV FOR FMLA BIRTH - USED</v>
      </c>
      <c r="AM875" t="str">
        <f t="shared" si="283"/>
        <v>20181IBCPFBPERS LV FOR FMLA BIRTH - USED</v>
      </c>
      <c r="AN875" t="str">
        <f t="shared" si="284"/>
        <v>PERS LV FOR FMLA BIRTH - USED</v>
      </c>
      <c r="AO875" s="13">
        <f t="shared" si="285"/>
        <v>0.7203865976170678</v>
      </c>
      <c r="AP875">
        <f t="shared" si="286"/>
        <v>1</v>
      </c>
      <c r="AQ875" t="str">
        <f t="shared" si="287"/>
        <v>IBCVFBVACATION LV FOR FMLA BIRTH - USEDIBCPFBPERS LV FOR FMLA BIRTH - USED</v>
      </c>
    </row>
    <row r="876" spans="1:43" x14ac:dyDescent="0.35">
      <c r="A876" s="18" t="s">
        <v>1837</v>
      </c>
      <c r="B876" t="s">
        <v>180</v>
      </c>
      <c r="C876" t="s">
        <v>181</v>
      </c>
      <c r="D876" s="18" t="s">
        <v>1837</v>
      </c>
      <c r="E876" t="s">
        <v>146</v>
      </c>
      <c r="F876" t="s">
        <v>147</v>
      </c>
      <c r="G876" s="13">
        <v>0.77599874498814769</v>
      </c>
      <c r="I876">
        <v>20181</v>
      </c>
      <c r="J876" t="str">
        <f t="shared" si="270"/>
        <v>20181IBCVFFVACATION LV FOR FMLA FAMILY SERIOUS/TRAUMATIC - USED20181IBCPFFPERS LV FOR FMLA FAMILY SERIOUS/TRAUMATIC - USED</v>
      </c>
      <c r="K876" t="str">
        <f t="shared" si="271"/>
        <v>20181IBCVFFVACATION LV FOR FMLA FAMILY SERIOUS/TRAUMATIC - USED</v>
      </c>
      <c r="L876" t="str">
        <f t="shared" si="272"/>
        <v>20181IBCPFFPERS LV FOR FMLA FAMILY SERIOUS/TRAUMATIC - USED</v>
      </c>
      <c r="M876" s="13">
        <f t="shared" si="273"/>
        <v>0.77599874498814769</v>
      </c>
      <c r="N876" s="13"/>
      <c r="O876" s="19">
        <v>866</v>
      </c>
      <c r="P876">
        <f t="shared" si="274"/>
        <v>3</v>
      </c>
      <c r="Q876">
        <f t="shared" si="275"/>
        <v>537</v>
      </c>
      <c r="R876">
        <f t="shared" si="276"/>
        <v>1</v>
      </c>
      <c r="S876" t="b">
        <f t="shared" si="277"/>
        <v>1</v>
      </c>
      <c r="T876" t="b">
        <f t="shared" si="278"/>
        <v>0</v>
      </c>
      <c r="W876" t="str">
        <f t="shared" si="268"/>
        <v/>
      </c>
      <c r="X876" t="str">
        <f t="shared" si="268"/>
        <v/>
      </c>
      <c r="Y876" t="str">
        <f t="shared" si="268"/>
        <v/>
      </c>
      <c r="Z876" t="str">
        <f t="shared" si="268"/>
        <v>IBCVFFVACATION LV FOR FMLA FAMILY SERIOUS/TRAUMATIC - USED</v>
      </c>
      <c r="AA876" t="str">
        <f t="shared" si="268"/>
        <v/>
      </c>
      <c r="AC876" t="str">
        <f t="shared" si="269"/>
        <v/>
      </c>
      <c r="AD876" t="str">
        <f t="shared" si="269"/>
        <v/>
      </c>
      <c r="AE876" t="str">
        <f t="shared" si="269"/>
        <v/>
      </c>
      <c r="AF876" t="str">
        <f t="shared" si="269"/>
        <v>IBCPFFPERS LV FOR FMLA FAMILY SERIOUS/TRAUMATIC - USED</v>
      </c>
      <c r="AG876" t="str">
        <f t="shared" si="269"/>
        <v/>
      </c>
      <c r="AI876">
        <f t="shared" si="279"/>
        <v>1</v>
      </c>
      <c r="AJ876">
        <f t="shared" si="280"/>
        <v>537</v>
      </c>
      <c r="AK876" t="str">
        <f t="shared" si="281"/>
        <v>20181IBCVFFVACATION LV FOR FMLA FAMILY SERIOUS/TRAUMATIC - USED</v>
      </c>
      <c r="AL876" t="str">
        <f t="shared" si="282"/>
        <v>VACATION LV FOR FMLA FAMILY SERIOUS/TRAUMATIC - USED</v>
      </c>
      <c r="AM876" t="str">
        <f t="shared" si="283"/>
        <v>20181IBCPFFPERS LV FOR FMLA FAMILY SERIOUS/TRAUMATIC - USED</v>
      </c>
      <c r="AN876" t="str">
        <f t="shared" si="284"/>
        <v>PERS LV FOR FMLA FAMILY SERIOUS/TRAUMATIC - USED</v>
      </c>
      <c r="AO876" s="13">
        <f t="shared" si="285"/>
        <v>0.77599874498814769</v>
      </c>
      <c r="AP876">
        <f t="shared" si="286"/>
        <v>1</v>
      </c>
      <c r="AQ876" t="str">
        <f t="shared" si="287"/>
        <v>IBCVFFVACATION LV FOR FMLA FAMILY SERIOUS/TRAUMATIC - USEDIBCPFFPERS LV FOR FMLA FAMILY SERIOUS/TRAUMATIC - USED</v>
      </c>
    </row>
    <row r="877" spans="1:43" x14ac:dyDescent="0.35">
      <c r="A877" s="18" t="s">
        <v>1837</v>
      </c>
      <c r="B877" t="s">
        <v>180</v>
      </c>
      <c r="C877" t="s">
        <v>181</v>
      </c>
      <c r="D877" s="18" t="s">
        <v>1837</v>
      </c>
      <c r="E877" t="s">
        <v>182</v>
      </c>
      <c r="F877" t="s">
        <v>183</v>
      </c>
      <c r="G877" s="13">
        <v>0.7687885896584794</v>
      </c>
      <c r="I877">
        <v>20181</v>
      </c>
      <c r="J877" t="str">
        <f t="shared" si="270"/>
        <v>20181IBCVFFVACATION LV FOR FMLA FAMILY SERIOUS/TRAUMATIC - USED20181IBCVFSVACATION LV FOR FMLA SERIOUS SELF - USED</v>
      </c>
      <c r="K877" t="str">
        <f t="shared" si="271"/>
        <v>20181IBCVFFVACATION LV FOR FMLA FAMILY SERIOUS/TRAUMATIC - USED</v>
      </c>
      <c r="L877" t="str">
        <f t="shared" si="272"/>
        <v>20181IBCVFSVACATION LV FOR FMLA SERIOUS SELF - USED</v>
      </c>
      <c r="M877" s="13">
        <f t="shared" si="273"/>
        <v>0.7687885896584794</v>
      </c>
      <c r="N877" s="13"/>
      <c r="O877" s="19">
        <v>867</v>
      </c>
      <c r="P877">
        <f t="shared" si="274"/>
        <v>3</v>
      </c>
      <c r="Q877">
        <f t="shared" si="275"/>
        <v>537</v>
      </c>
      <c r="R877">
        <f t="shared" si="276"/>
        <v>2</v>
      </c>
      <c r="S877" t="b">
        <f t="shared" si="277"/>
        <v>1</v>
      </c>
      <c r="T877" t="b">
        <f t="shared" si="278"/>
        <v>0</v>
      </c>
      <c r="W877" t="str">
        <f t="shared" si="268"/>
        <v/>
      </c>
      <c r="X877" t="str">
        <f t="shared" si="268"/>
        <v/>
      </c>
      <c r="Y877" t="str">
        <f t="shared" si="268"/>
        <v/>
      </c>
      <c r="Z877" t="str">
        <f t="shared" si="268"/>
        <v>IBCVFFVACATION LV FOR FMLA FAMILY SERIOUS/TRAUMATIC - USED</v>
      </c>
      <c r="AA877" t="str">
        <f t="shared" si="268"/>
        <v/>
      </c>
      <c r="AC877" t="str">
        <f t="shared" si="269"/>
        <v/>
      </c>
      <c r="AD877" t="str">
        <f t="shared" si="269"/>
        <v/>
      </c>
      <c r="AE877" t="str">
        <f t="shared" si="269"/>
        <v/>
      </c>
      <c r="AF877" t="str">
        <f t="shared" si="269"/>
        <v>IBCVFSVACATION LV FOR FMLA SERIOUS SELF - USED</v>
      </c>
      <c r="AG877" t="str">
        <f t="shared" si="269"/>
        <v/>
      </c>
      <c r="AI877">
        <f t="shared" si="279"/>
        <v>1</v>
      </c>
      <c r="AJ877">
        <f t="shared" si="280"/>
        <v>537</v>
      </c>
      <c r="AK877" t="str">
        <f t="shared" si="281"/>
        <v>20181IBCVFFVACATION LV FOR FMLA FAMILY SERIOUS/TRAUMATIC - USED</v>
      </c>
      <c r="AL877" t="str">
        <f t="shared" si="282"/>
        <v>VACATION LV FOR FMLA FAMILY SERIOUS/TRAUMATIC - USED</v>
      </c>
      <c r="AM877" t="str">
        <f t="shared" si="283"/>
        <v>20181IBCVFSVACATION LV FOR FMLA SERIOUS SELF - USED</v>
      </c>
      <c r="AN877" t="str">
        <f t="shared" si="284"/>
        <v>VACATION LV FOR FMLA SERIOUS SELF - USED</v>
      </c>
      <c r="AO877" s="13">
        <f t="shared" si="285"/>
        <v>0.7687885896584794</v>
      </c>
      <c r="AP877">
        <f t="shared" si="286"/>
        <v>1</v>
      </c>
      <c r="AQ877" t="str">
        <f t="shared" si="287"/>
        <v>IBCVFFVACATION LV FOR FMLA FAMILY SERIOUS/TRAUMATIC - USEDIBCVFSVACATION LV FOR FMLA SERIOUS SELF - USED</v>
      </c>
    </row>
    <row r="878" spans="1:43" x14ac:dyDescent="0.35">
      <c r="A878" s="18" t="s">
        <v>1837</v>
      </c>
      <c r="B878" t="s">
        <v>180</v>
      </c>
      <c r="C878" t="s">
        <v>181</v>
      </c>
      <c r="D878" s="18" t="s">
        <v>1837</v>
      </c>
      <c r="E878" t="s">
        <v>366</v>
      </c>
      <c r="F878" t="s">
        <v>367</v>
      </c>
      <c r="G878" s="13">
        <v>0.74918955855534208</v>
      </c>
      <c r="I878">
        <v>20181</v>
      </c>
      <c r="J878" t="str">
        <f t="shared" si="270"/>
        <v>20181IBCVFFVACATION LV FOR FMLA FAMILY SERIOUS/TRAUMATIC - USED20181IBCAFFA/L FOR FMLA FAMILY SERIOUS/TRAUMATIC - USED</v>
      </c>
      <c r="K878" t="str">
        <f t="shared" si="271"/>
        <v>20181IBCVFFVACATION LV FOR FMLA FAMILY SERIOUS/TRAUMATIC - USED</v>
      </c>
      <c r="L878" t="str">
        <f t="shared" si="272"/>
        <v>20181IBCAFFA/L FOR FMLA FAMILY SERIOUS/TRAUMATIC - USED</v>
      </c>
      <c r="M878" s="13">
        <f t="shared" si="273"/>
        <v>0.74918955855534208</v>
      </c>
      <c r="N878" s="13"/>
      <c r="O878" s="19">
        <v>868</v>
      </c>
      <c r="P878">
        <f t="shared" si="274"/>
        <v>3</v>
      </c>
      <c r="Q878">
        <f t="shared" si="275"/>
        <v>537</v>
      </c>
      <c r="R878">
        <f t="shared" si="276"/>
        <v>3</v>
      </c>
      <c r="S878" t="b">
        <f t="shared" si="277"/>
        <v>1</v>
      </c>
      <c r="T878" t="b">
        <f t="shared" si="278"/>
        <v>0</v>
      </c>
      <c r="W878" t="str">
        <f t="shared" si="268"/>
        <v/>
      </c>
      <c r="X878" t="str">
        <f t="shared" si="268"/>
        <v/>
      </c>
      <c r="Y878" t="str">
        <f t="shared" si="268"/>
        <v/>
      </c>
      <c r="Z878" t="str">
        <f t="shared" si="268"/>
        <v>IBCVFFVACATION LV FOR FMLA FAMILY SERIOUS/TRAUMATIC - USED</v>
      </c>
      <c r="AA878" t="str">
        <f t="shared" si="268"/>
        <v/>
      </c>
      <c r="AC878" t="str">
        <f t="shared" si="269"/>
        <v/>
      </c>
      <c r="AD878" t="str">
        <f t="shared" si="269"/>
        <v/>
      </c>
      <c r="AE878" t="str">
        <f t="shared" si="269"/>
        <v/>
      </c>
      <c r="AF878" t="str">
        <f t="shared" si="269"/>
        <v>IBCAFFA/L FOR FMLA FAMILY SERIOUS/TRAUMATIC - USED</v>
      </c>
      <c r="AG878" t="str">
        <f t="shared" si="269"/>
        <v/>
      </c>
      <c r="AI878">
        <f t="shared" si="279"/>
        <v>1</v>
      </c>
      <c r="AJ878">
        <f t="shared" si="280"/>
        <v>537</v>
      </c>
      <c r="AK878" t="str">
        <f t="shared" si="281"/>
        <v>20181IBCVFFVACATION LV FOR FMLA FAMILY SERIOUS/TRAUMATIC - USED</v>
      </c>
      <c r="AL878" t="str">
        <f t="shared" si="282"/>
        <v>VACATION LV FOR FMLA FAMILY SERIOUS/TRAUMATIC - USED</v>
      </c>
      <c r="AM878" t="str">
        <f t="shared" si="283"/>
        <v>20181IBCAFFA/L FOR FMLA FAMILY SERIOUS/TRAUMATIC - USED</v>
      </c>
      <c r="AN878" t="str">
        <f t="shared" si="284"/>
        <v>A/L FOR FMLA FAMILY SERIOUS/TRAUMATIC - USED</v>
      </c>
      <c r="AO878" s="13">
        <f t="shared" si="285"/>
        <v>0.74918955855534208</v>
      </c>
      <c r="AP878">
        <f t="shared" si="286"/>
        <v>1</v>
      </c>
      <c r="AQ878" t="str">
        <f t="shared" si="287"/>
        <v>IBCVFFVACATION LV FOR FMLA FAMILY SERIOUS/TRAUMATIC - USEDIBCAFFA/L FOR FMLA FAMILY SERIOUS/TRAUMATIC - USED</v>
      </c>
    </row>
    <row r="879" spans="1:43" x14ac:dyDescent="0.35">
      <c r="A879" s="18" t="s">
        <v>1837</v>
      </c>
      <c r="B879" t="s">
        <v>182</v>
      </c>
      <c r="C879" t="s">
        <v>183</v>
      </c>
      <c r="D879" s="18" t="s">
        <v>1837</v>
      </c>
      <c r="E879" t="s">
        <v>180</v>
      </c>
      <c r="F879" t="s">
        <v>181</v>
      </c>
      <c r="G879" s="13">
        <v>0.7687885896584794</v>
      </c>
      <c r="I879">
        <v>20181</v>
      </c>
      <c r="J879" t="str">
        <f t="shared" si="270"/>
        <v>20181IBCVFSVACATION LV FOR FMLA SERIOUS SELF - USED20181IBCVFFVACATION LV FOR FMLA FAMILY SERIOUS/TRAUMATIC - USED</v>
      </c>
      <c r="K879" t="str">
        <f t="shared" si="271"/>
        <v>20181IBCVFSVACATION LV FOR FMLA SERIOUS SELF - USED</v>
      </c>
      <c r="L879" t="str">
        <f t="shared" si="272"/>
        <v>20181IBCVFFVACATION LV FOR FMLA FAMILY SERIOUS/TRAUMATIC - USED</v>
      </c>
      <c r="M879" s="13">
        <f t="shared" si="273"/>
        <v>0.7687885896584794</v>
      </c>
      <c r="N879" s="13"/>
      <c r="O879" s="19">
        <v>869</v>
      </c>
      <c r="P879">
        <f t="shared" si="274"/>
        <v>3</v>
      </c>
      <c r="Q879">
        <f t="shared" si="275"/>
        <v>538</v>
      </c>
      <c r="R879">
        <f t="shared" si="276"/>
        <v>1</v>
      </c>
      <c r="S879" t="b">
        <f t="shared" si="277"/>
        <v>1</v>
      </c>
      <c r="T879" t="b">
        <f t="shared" si="278"/>
        <v>0</v>
      </c>
      <c r="W879" t="str">
        <f t="shared" si="268"/>
        <v/>
      </c>
      <c r="X879" t="str">
        <f t="shared" si="268"/>
        <v/>
      </c>
      <c r="Y879" t="str">
        <f t="shared" si="268"/>
        <v/>
      </c>
      <c r="Z879" t="str">
        <f t="shared" si="268"/>
        <v>IBCVFSVACATION LV FOR FMLA SERIOUS SELF - USED</v>
      </c>
      <c r="AA879" t="str">
        <f t="shared" si="268"/>
        <v/>
      </c>
      <c r="AC879" t="str">
        <f t="shared" si="269"/>
        <v/>
      </c>
      <c r="AD879" t="str">
        <f t="shared" si="269"/>
        <v/>
      </c>
      <c r="AE879" t="str">
        <f t="shared" si="269"/>
        <v/>
      </c>
      <c r="AF879" t="str">
        <f t="shared" si="269"/>
        <v>IBCVFFVACATION LV FOR FMLA FAMILY SERIOUS/TRAUMATIC - USED</v>
      </c>
      <c r="AG879" t="str">
        <f t="shared" si="269"/>
        <v/>
      </c>
      <c r="AI879">
        <f t="shared" si="279"/>
        <v>1</v>
      </c>
      <c r="AJ879">
        <f t="shared" si="280"/>
        <v>538</v>
      </c>
      <c r="AK879" t="str">
        <f t="shared" si="281"/>
        <v>20181IBCVFSVACATION LV FOR FMLA SERIOUS SELF - USED</v>
      </c>
      <c r="AL879" t="str">
        <f t="shared" si="282"/>
        <v>VACATION LV FOR FMLA SERIOUS SELF - USED</v>
      </c>
      <c r="AM879" t="str">
        <f t="shared" si="283"/>
        <v>20181IBCVFFVACATION LV FOR FMLA FAMILY SERIOUS/TRAUMATIC - USED</v>
      </c>
      <c r="AN879" t="str">
        <f t="shared" si="284"/>
        <v>VACATION LV FOR FMLA FAMILY SERIOUS/TRAUMATIC - USED</v>
      </c>
      <c r="AO879" s="13">
        <f t="shared" si="285"/>
        <v>0.7687885896584794</v>
      </c>
      <c r="AP879">
        <f t="shared" si="286"/>
        <v>1</v>
      </c>
      <c r="AQ879" t="str">
        <f t="shared" si="287"/>
        <v>IBCVFSVACATION LV FOR FMLA SERIOUS SELF - USEDIBCVFFVACATION LV FOR FMLA FAMILY SERIOUS/TRAUMATIC - USED</v>
      </c>
    </row>
    <row r="880" spans="1:43" x14ac:dyDescent="0.35">
      <c r="A880" s="18" t="s">
        <v>1837</v>
      </c>
      <c r="B880" t="s">
        <v>182</v>
      </c>
      <c r="C880" t="s">
        <v>183</v>
      </c>
      <c r="D880" s="18" t="s">
        <v>1837</v>
      </c>
      <c r="E880" t="s">
        <v>178</v>
      </c>
      <c r="F880" t="s">
        <v>179</v>
      </c>
      <c r="G880" s="13">
        <v>0.73868722894211125</v>
      </c>
      <c r="I880">
        <v>20181</v>
      </c>
      <c r="J880" t="str">
        <f t="shared" si="270"/>
        <v>20181IBCVFSVACATION LV FOR FMLA SERIOUS SELF - USED20181IBCVFBVACATION LV FOR FMLA BIRTH - USED</v>
      </c>
      <c r="K880" t="str">
        <f t="shared" si="271"/>
        <v>20181IBCVFSVACATION LV FOR FMLA SERIOUS SELF - USED</v>
      </c>
      <c r="L880" t="str">
        <f t="shared" si="272"/>
        <v>20181IBCVFBVACATION LV FOR FMLA BIRTH - USED</v>
      </c>
      <c r="M880" s="13">
        <f t="shared" si="273"/>
        <v>0.73868722894211125</v>
      </c>
      <c r="N880" s="13"/>
      <c r="O880" s="19">
        <v>870</v>
      </c>
      <c r="P880">
        <f t="shared" si="274"/>
        <v>3</v>
      </c>
      <c r="Q880">
        <f t="shared" si="275"/>
        <v>538</v>
      </c>
      <c r="R880">
        <f t="shared" si="276"/>
        <v>2</v>
      </c>
      <c r="S880" t="b">
        <f t="shared" si="277"/>
        <v>1</v>
      </c>
      <c r="T880" t="b">
        <f t="shared" si="278"/>
        <v>0</v>
      </c>
      <c r="W880" t="str">
        <f t="shared" si="268"/>
        <v/>
      </c>
      <c r="X880" t="str">
        <f t="shared" si="268"/>
        <v/>
      </c>
      <c r="Y880" t="str">
        <f t="shared" si="268"/>
        <v/>
      </c>
      <c r="Z880" t="str">
        <f t="shared" si="268"/>
        <v>IBCVFSVACATION LV FOR FMLA SERIOUS SELF - USED</v>
      </c>
      <c r="AA880" t="str">
        <f t="shared" si="268"/>
        <v/>
      </c>
      <c r="AC880" t="str">
        <f t="shared" si="269"/>
        <v/>
      </c>
      <c r="AD880" t="str">
        <f t="shared" si="269"/>
        <v/>
      </c>
      <c r="AE880" t="str">
        <f t="shared" si="269"/>
        <v/>
      </c>
      <c r="AF880" t="str">
        <f t="shared" si="269"/>
        <v>IBCVFBVACATION LV FOR FMLA BIRTH - USED</v>
      </c>
      <c r="AG880" t="str">
        <f t="shared" si="269"/>
        <v/>
      </c>
      <c r="AI880">
        <f t="shared" si="279"/>
        <v>1</v>
      </c>
      <c r="AJ880">
        <f t="shared" si="280"/>
        <v>538</v>
      </c>
      <c r="AK880" t="str">
        <f t="shared" si="281"/>
        <v>20181IBCVFSVACATION LV FOR FMLA SERIOUS SELF - USED</v>
      </c>
      <c r="AL880" t="str">
        <f t="shared" si="282"/>
        <v>VACATION LV FOR FMLA SERIOUS SELF - USED</v>
      </c>
      <c r="AM880" t="str">
        <f t="shared" si="283"/>
        <v>20181IBCVFBVACATION LV FOR FMLA BIRTH - USED</v>
      </c>
      <c r="AN880" t="str">
        <f t="shared" si="284"/>
        <v>VACATION LV FOR FMLA BIRTH - USED</v>
      </c>
      <c r="AO880" s="13">
        <f t="shared" si="285"/>
        <v>0.73868722894211125</v>
      </c>
      <c r="AP880">
        <f t="shared" si="286"/>
        <v>1</v>
      </c>
      <c r="AQ880" t="str">
        <f t="shared" si="287"/>
        <v>IBCVFSVACATION LV FOR FMLA SERIOUS SELF - USEDIBCVFBVACATION LV FOR FMLA BIRTH - USED</v>
      </c>
    </row>
    <row r="881" spans="1:43" x14ac:dyDescent="0.35">
      <c r="A881" s="18" t="s">
        <v>1837</v>
      </c>
      <c r="B881" t="s">
        <v>182</v>
      </c>
      <c r="C881" t="s">
        <v>183</v>
      </c>
      <c r="D881" s="18" t="s">
        <v>1837</v>
      </c>
      <c r="E881" t="s">
        <v>368</v>
      </c>
      <c r="F881" t="s">
        <v>369</v>
      </c>
      <c r="G881" s="13">
        <v>0.71955748476703907</v>
      </c>
      <c r="I881">
        <v>20181</v>
      </c>
      <c r="J881" t="str">
        <f t="shared" si="270"/>
        <v>20181IBCVFSVACATION LV FOR FMLA SERIOUS SELF - USED20181IBCAFSA/L FOR FMLA SERIOUS SELF - USED</v>
      </c>
      <c r="K881" t="str">
        <f t="shared" si="271"/>
        <v>20181IBCVFSVACATION LV FOR FMLA SERIOUS SELF - USED</v>
      </c>
      <c r="L881" t="str">
        <f t="shared" si="272"/>
        <v>20181IBCAFSA/L FOR FMLA SERIOUS SELF - USED</v>
      </c>
      <c r="M881" s="13">
        <f t="shared" si="273"/>
        <v>0.71955748476703907</v>
      </c>
      <c r="N881" s="13"/>
      <c r="O881" s="19">
        <v>871</v>
      </c>
      <c r="P881">
        <f t="shared" si="274"/>
        <v>3</v>
      </c>
      <c r="Q881">
        <f t="shared" si="275"/>
        <v>538</v>
      </c>
      <c r="R881">
        <f t="shared" si="276"/>
        <v>3</v>
      </c>
      <c r="S881" t="b">
        <f t="shared" si="277"/>
        <v>1</v>
      </c>
      <c r="T881" t="b">
        <f t="shared" si="278"/>
        <v>0</v>
      </c>
      <c r="W881" t="str">
        <f t="shared" si="268"/>
        <v/>
      </c>
      <c r="X881" t="str">
        <f t="shared" si="268"/>
        <v/>
      </c>
      <c r="Y881" t="str">
        <f t="shared" si="268"/>
        <v/>
      </c>
      <c r="Z881" t="str">
        <f t="shared" si="268"/>
        <v>IBCVFSVACATION LV FOR FMLA SERIOUS SELF - USED</v>
      </c>
      <c r="AA881" t="str">
        <f t="shared" si="268"/>
        <v/>
      </c>
      <c r="AC881" t="str">
        <f t="shared" si="269"/>
        <v/>
      </c>
      <c r="AD881" t="str">
        <f t="shared" si="269"/>
        <v/>
      </c>
      <c r="AE881" t="str">
        <f t="shared" si="269"/>
        <v/>
      </c>
      <c r="AF881" t="str">
        <f t="shared" si="269"/>
        <v>IBCAFSA/L FOR FMLA SERIOUS SELF - USED</v>
      </c>
      <c r="AG881" t="str">
        <f t="shared" si="269"/>
        <v/>
      </c>
      <c r="AI881">
        <f t="shared" si="279"/>
        <v>1</v>
      </c>
      <c r="AJ881">
        <f t="shared" si="280"/>
        <v>538</v>
      </c>
      <c r="AK881" t="str">
        <f t="shared" si="281"/>
        <v>20181IBCVFSVACATION LV FOR FMLA SERIOUS SELF - USED</v>
      </c>
      <c r="AL881" t="str">
        <f t="shared" si="282"/>
        <v>VACATION LV FOR FMLA SERIOUS SELF - USED</v>
      </c>
      <c r="AM881" t="str">
        <f t="shared" si="283"/>
        <v>20181IBCAFSA/L FOR FMLA SERIOUS SELF - USED</v>
      </c>
      <c r="AN881" t="str">
        <f t="shared" si="284"/>
        <v>A/L FOR FMLA SERIOUS SELF - USED</v>
      </c>
      <c r="AO881" s="13">
        <f t="shared" si="285"/>
        <v>0.71955748476703907</v>
      </c>
      <c r="AP881">
        <f t="shared" si="286"/>
        <v>1</v>
      </c>
      <c r="AQ881" t="str">
        <f t="shared" si="287"/>
        <v>IBCVFSVACATION LV FOR FMLA SERIOUS SELF - USEDIBCAFSA/L FOR FMLA SERIOUS SELF - USED</v>
      </c>
    </row>
    <row r="882" spans="1:43" x14ac:dyDescent="0.35">
      <c r="A882" s="18" t="s">
        <v>1837</v>
      </c>
      <c r="B882" t="s">
        <v>184</v>
      </c>
      <c r="C882" t="s">
        <v>185</v>
      </c>
      <c r="D882" s="18" t="s">
        <v>1837</v>
      </c>
      <c r="E882" t="s">
        <v>154</v>
      </c>
      <c r="F882" t="s">
        <v>155</v>
      </c>
      <c r="G882" s="13">
        <v>0.74421153499299508</v>
      </c>
      <c r="I882">
        <v>20181</v>
      </c>
      <c r="J882" t="str">
        <f t="shared" si="270"/>
        <v>20181IBCVIFVACATION LV FOR FAMILY MILITARY INJURY - USED20181IBCPIFPERS LV FOR FAMILY MILITARY INJURY - USED</v>
      </c>
      <c r="K882" t="str">
        <f t="shared" si="271"/>
        <v>20181IBCVIFVACATION LV FOR FAMILY MILITARY INJURY - USED</v>
      </c>
      <c r="L882" t="str">
        <f t="shared" si="272"/>
        <v>20181IBCPIFPERS LV FOR FAMILY MILITARY INJURY - USED</v>
      </c>
      <c r="M882" s="13">
        <f t="shared" si="273"/>
        <v>0.74421153499299508</v>
      </c>
      <c r="N882" s="13"/>
      <c r="O882" s="19">
        <v>872</v>
      </c>
      <c r="P882">
        <f t="shared" si="274"/>
        <v>3</v>
      </c>
      <c r="Q882">
        <f t="shared" si="275"/>
        <v>539</v>
      </c>
      <c r="R882">
        <f t="shared" si="276"/>
        <v>1</v>
      </c>
      <c r="S882" t="b">
        <f t="shared" si="277"/>
        <v>1</v>
      </c>
      <c r="T882" t="b">
        <f t="shared" si="278"/>
        <v>0</v>
      </c>
      <c r="W882" t="str">
        <f t="shared" si="268"/>
        <v/>
      </c>
      <c r="X882" t="str">
        <f t="shared" si="268"/>
        <v/>
      </c>
      <c r="Y882" t="str">
        <f t="shared" si="268"/>
        <v/>
      </c>
      <c r="Z882" t="str">
        <f t="shared" si="268"/>
        <v>IBCVIFVACATION LV FOR FAMILY MILITARY INJURY - USED</v>
      </c>
      <c r="AA882" t="str">
        <f t="shared" si="268"/>
        <v/>
      </c>
      <c r="AC882" t="str">
        <f t="shared" si="269"/>
        <v/>
      </c>
      <c r="AD882" t="str">
        <f t="shared" si="269"/>
        <v/>
      </c>
      <c r="AE882" t="str">
        <f t="shared" si="269"/>
        <v/>
      </c>
      <c r="AF882" t="str">
        <f t="shared" si="269"/>
        <v>IBCPIFPERS LV FOR FAMILY MILITARY INJURY - USED</v>
      </c>
      <c r="AG882" t="str">
        <f t="shared" si="269"/>
        <v/>
      </c>
      <c r="AI882">
        <f t="shared" si="279"/>
        <v>1</v>
      </c>
      <c r="AJ882">
        <f t="shared" si="280"/>
        <v>539</v>
      </c>
      <c r="AK882" t="str">
        <f t="shared" si="281"/>
        <v>20181IBCVIFVACATION LV FOR FAMILY MILITARY INJURY - USED</v>
      </c>
      <c r="AL882" t="str">
        <f t="shared" si="282"/>
        <v>VACATION LV FOR FAMILY MILITARY INJURY - USED</v>
      </c>
      <c r="AM882" t="str">
        <f t="shared" si="283"/>
        <v>20181IBCPIFPERS LV FOR FAMILY MILITARY INJURY - USED</v>
      </c>
      <c r="AN882" t="str">
        <f t="shared" si="284"/>
        <v>PERS LV FOR FAMILY MILITARY INJURY - USED</v>
      </c>
      <c r="AO882" s="13">
        <f t="shared" si="285"/>
        <v>0.74421153499299508</v>
      </c>
      <c r="AP882">
        <f t="shared" si="286"/>
        <v>1</v>
      </c>
      <c r="AQ882" t="str">
        <f t="shared" si="287"/>
        <v>IBCVIFVACATION LV FOR FAMILY MILITARY INJURY - USEDIBCPIFPERS LV FOR FAMILY MILITARY INJURY - USED</v>
      </c>
    </row>
    <row r="883" spans="1:43" x14ac:dyDescent="0.35">
      <c r="A883" s="18" t="s">
        <v>1837</v>
      </c>
      <c r="B883" t="s">
        <v>184</v>
      </c>
      <c r="C883" t="s">
        <v>185</v>
      </c>
      <c r="D883" s="18" t="s">
        <v>1837</v>
      </c>
      <c r="E883" t="s">
        <v>138</v>
      </c>
      <c r="F883" t="s">
        <v>139</v>
      </c>
      <c r="G883" s="13">
        <v>0.72057318467038223</v>
      </c>
      <c r="I883">
        <v>20181</v>
      </c>
      <c r="J883" t="str">
        <f t="shared" si="270"/>
        <v>20181IBCVIFVACATION LV FOR FAMILY MILITARY INJURY - USED20181IBCMIOFAMILY MILITARY INJURY - USED</v>
      </c>
      <c r="K883" t="str">
        <f t="shared" si="271"/>
        <v>20181IBCVIFVACATION LV FOR FAMILY MILITARY INJURY - USED</v>
      </c>
      <c r="L883" t="str">
        <f t="shared" si="272"/>
        <v>20181IBCMIOFAMILY MILITARY INJURY - USED</v>
      </c>
      <c r="M883" s="13">
        <f t="shared" si="273"/>
        <v>0.72057318467038223</v>
      </c>
      <c r="N883" s="13"/>
      <c r="O883" s="19">
        <v>873</v>
      </c>
      <c r="P883">
        <f t="shared" si="274"/>
        <v>3</v>
      </c>
      <c r="Q883">
        <f t="shared" si="275"/>
        <v>539</v>
      </c>
      <c r="R883">
        <f t="shared" si="276"/>
        <v>2</v>
      </c>
      <c r="S883" t="b">
        <f t="shared" si="277"/>
        <v>1</v>
      </c>
      <c r="T883" t="b">
        <f t="shared" si="278"/>
        <v>0</v>
      </c>
      <c r="W883" t="str">
        <f t="shared" si="268"/>
        <v/>
      </c>
      <c r="X883" t="str">
        <f t="shared" si="268"/>
        <v/>
      </c>
      <c r="Y883" t="str">
        <f t="shared" si="268"/>
        <v/>
      </c>
      <c r="Z883" t="str">
        <f t="shared" si="268"/>
        <v>IBCVIFVACATION LV FOR FAMILY MILITARY INJURY - USED</v>
      </c>
      <c r="AA883" t="str">
        <f t="shared" si="268"/>
        <v/>
      </c>
      <c r="AC883" t="str">
        <f t="shared" si="269"/>
        <v/>
      </c>
      <c r="AD883" t="str">
        <f t="shared" si="269"/>
        <v/>
      </c>
      <c r="AE883" t="str">
        <f t="shared" si="269"/>
        <v/>
      </c>
      <c r="AF883" t="str">
        <f t="shared" si="269"/>
        <v>IBCMIOFAMILY MILITARY INJURY - USED</v>
      </c>
      <c r="AG883" t="str">
        <f t="shared" si="269"/>
        <v/>
      </c>
      <c r="AI883">
        <f t="shared" si="279"/>
        <v>1</v>
      </c>
      <c r="AJ883">
        <f t="shared" si="280"/>
        <v>539</v>
      </c>
      <c r="AK883" t="str">
        <f t="shared" si="281"/>
        <v>20181IBCVIFVACATION LV FOR FAMILY MILITARY INJURY - USED</v>
      </c>
      <c r="AL883" t="str">
        <f t="shared" si="282"/>
        <v>VACATION LV FOR FAMILY MILITARY INJURY - USED</v>
      </c>
      <c r="AM883" t="str">
        <f t="shared" si="283"/>
        <v>20181IBCMIOFAMILY MILITARY INJURY - USED</v>
      </c>
      <c r="AN883" t="str">
        <f t="shared" si="284"/>
        <v>FAMILY MILITARY INJURY - USED</v>
      </c>
      <c r="AO883" s="13">
        <f t="shared" si="285"/>
        <v>0.72057318467038223</v>
      </c>
      <c r="AP883">
        <f t="shared" si="286"/>
        <v>1</v>
      </c>
      <c r="AQ883" t="str">
        <f t="shared" si="287"/>
        <v>IBCVIFVACATION LV FOR FAMILY MILITARY INJURY - USEDIBCMIOFAMILY MILITARY INJURY - USED</v>
      </c>
    </row>
    <row r="884" spans="1:43" x14ac:dyDescent="0.35">
      <c r="A884" s="18" t="s">
        <v>1837</v>
      </c>
      <c r="B884" t="s">
        <v>184</v>
      </c>
      <c r="C884" t="s">
        <v>185</v>
      </c>
      <c r="D884" s="18" t="s">
        <v>1837</v>
      </c>
      <c r="E884" t="s">
        <v>180</v>
      </c>
      <c r="F884" t="s">
        <v>181</v>
      </c>
      <c r="G884" s="13">
        <v>0.69309520836031335</v>
      </c>
      <c r="I884">
        <v>20181</v>
      </c>
      <c r="J884" t="str">
        <f t="shared" si="270"/>
        <v>20181IBCVIFVACATION LV FOR FAMILY MILITARY INJURY - USED20181IBCVFFVACATION LV FOR FMLA FAMILY SERIOUS/TRAUMATIC - USED</v>
      </c>
      <c r="K884" t="str">
        <f t="shared" si="271"/>
        <v>20181IBCVIFVACATION LV FOR FAMILY MILITARY INJURY - USED</v>
      </c>
      <c r="L884" t="str">
        <f t="shared" si="272"/>
        <v>20181IBCVFFVACATION LV FOR FMLA FAMILY SERIOUS/TRAUMATIC - USED</v>
      </c>
      <c r="M884" s="13">
        <f t="shared" si="273"/>
        <v>0.69309520836031335</v>
      </c>
      <c r="N884" s="13"/>
      <c r="O884" s="19">
        <v>874</v>
      </c>
      <c r="P884">
        <f t="shared" si="274"/>
        <v>3</v>
      </c>
      <c r="Q884">
        <f t="shared" si="275"/>
        <v>539</v>
      </c>
      <c r="R884">
        <f t="shared" si="276"/>
        <v>3</v>
      </c>
      <c r="S884" t="b">
        <f t="shared" si="277"/>
        <v>1</v>
      </c>
      <c r="T884" t="b">
        <f t="shared" si="278"/>
        <v>0</v>
      </c>
      <c r="W884" t="str">
        <f t="shared" si="268"/>
        <v/>
      </c>
      <c r="X884" t="str">
        <f t="shared" si="268"/>
        <v/>
      </c>
      <c r="Y884" t="str">
        <f t="shared" si="268"/>
        <v/>
      </c>
      <c r="Z884" t="str">
        <f t="shared" si="268"/>
        <v>IBCVIFVACATION LV FOR FAMILY MILITARY INJURY - USED</v>
      </c>
      <c r="AA884" t="str">
        <f t="shared" si="268"/>
        <v/>
      </c>
      <c r="AC884" t="str">
        <f t="shared" si="269"/>
        <v/>
      </c>
      <c r="AD884" t="str">
        <f t="shared" si="269"/>
        <v/>
      </c>
      <c r="AE884" t="str">
        <f t="shared" si="269"/>
        <v/>
      </c>
      <c r="AF884" t="str">
        <f t="shared" si="269"/>
        <v>IBCVFFVACATION LV FOR FMLA FAMILY SERIOUS/TRAUMATIC - USED</v>
      </c>
      <c r="AG884" t="str">
        <f t="shared" si="269"/>
        <v/>
      </c>
      <c r="AI884">
        <f t="shared" si="279"/>
        <v>1</v>
      </c>
      <c r="AJ884">
        <f t="shared" si="280"/>
        <v>539</v>
      </c>
      <c r="AK884" t="str">
        <f t="shared" si="281"/>
        <v>20181IBCVIFVACATION LV FOR FAMILY MILITARY INJURY - USED</v>
      </c>
      <c r="AL884" t="str">
        <f t="shared" si="282"/>
        <v>VACATION LV FOR FAMILY MILITARY INJURY - USED</v>
      </c>
      <c r="AM884" t="str">
        <f t="shared" si="283"/>
        <v>20181IBCVFFVACATION LV FOR FMLA FAMILY SERIOUS/TRAUMATIC - USED</v>
      </c>
      <c r="AN884" t="str">
        <f t="shared" si="284"/>
        <v>VACATION LV FOR FMLA FAMILY SERIOUS/TRAUMATIC - USED</v>
      </c>
      <c r="AO884" s="13">
        <f t="shared" si="285"/>
        <v>0.69309520836031335</v>
      </c>
      <c r="AP884">
        <f t="shared" si="286"/>
        <v>1</v>
      </c>
      <c r="AQ884" t="str">
        <f t="shared" si="287"/>
        <v>IBCVIFVACATION LV FOR FAMILY MILITARY INJURY - USEDIBCVFFVACATION LV FOR FMLA FAMILY SERIOUS/TRAUMATIC - USED</v>
      </c>
    </row>
    <row r="885" spans="1:43" x14ac:dyDescent="0.35">
      <c r="A885" s="18" t="s">
        <v>1837</v>
      </c>
      <c r="B885" t="s">
        <v>186</v>
      </c>
      <c r="C885" t="s">
        <v>187</v>
      </c>
      <c r="D885" s="18" t="s">
        <v>1837</v>
      </c>
      <c r="E885" t="s">
        <v>160</v>
      </c>
      <c r="F885" t="s">
        <v>161</v>
      </c>
      <c r="G885" s="13">
        <v>0.77599874498814769</v>
      </c>
      <c r="I885">
        <v>20181</v>
      </c>
      <c r="J885" t="str">
        <f t="shared" si="270"/>
        <v>20181IBCVMAVACATION LV FOR FMLA MIL ADDTL HRS - USED20181IBCPMAPERS LV FOR FMLA MIL/ADDTL HRS - USED</v>
      </c>
      <c r="K885" t="str">
        <f t="shared" si="271"/>
        <v>20181IBCVMAVACATION LV FOR FMLA MIL ADDTL HRS - USED</v>
      </c>
      <c r="L885" t="str">
        <f t="shared" si="272"/>
        <v>20181IBCPMAPERS LV FOR FMLA MIL/ADDTL HRS - USED</v>
      </c>
      <c r="M885" s="13">
        <f t="shared" si="273"/>
        <v>0.77599874498814769</v>
      </c>
      <c r="N885" s="13"/>
      <c r="O885" s="19">
        <v>875</v>
      </c>
      <c r="P885">
        <f t="shared" si="274"/>
        <v>3</v>
      </c>
      <c r="Q885">
        <f t="shared" si="275"/>
        <v>540</v>
      </c>
      <c r="R885">
        <f t="shared" si="276"/>
        <v>1</v>
      </c>
      <c r="S885" t="b">
        <f t="shared" si="277"/>
        <v>1</v>
      </c>
      <c r="T885" t="b">
        <f t="shared" si="278"/>
        <v>0</v>
      </c>
      <c r="W885" t="str">
        <f t="shared" si="268"/>
        <v/>
      </c>
      <c r="X885" t="str">
        <f t="shared" si="268"/>
        <v/>
      </c>
      <c r="Y885" t="str">
        <f t="shared" si="268"/>
        <v/>
      </c>
      <c r="Z885" t="str">
        <f t="shared" si="268"/>
        <v>IBCVMAVACATION LV FOR FMLA MIL ADDTL HRS - USED</v>
      </c>
      <c r="AA885" t="str">
        <f t="shared" si="268"/>
        <v/>
      </c>
      <c r="AC885" t="str">
        <f t="shared" si="269"/>
        <v/>
      </c>
      <c r="AD885" t="str">
        <f t="shared" si="269"/>
        <v/>
      </c>
      <c r="AE885" t="str">
        <f t="shared" si="269"/>
        <v/>
      </c>
      <c r="AF885" t="str">
        <f t="shared" si="269"/>
        <v>IBCPMAPERS LV FOR FMLA MIL/ADDTL HRS - USED</v>
      </c>
      <c r="AG885" t="str">
        <f t="shared" si="269"/>
        <v/>
      </c>
      <c r="AI885">
        <f t="shared" si="279"/>
        <v>1</v>
      </c>
      <c r="AJ885">
        <f t="shared" si="280"/>
        <v>540</v>
      </c>
      <c r="AK885" t="str">
        <f t="shared" si="281"/>
        <v>20181IBCVMAVACATION LV FOR FMLA MIL ADDTL HRS - USED</v>
      </c>
      <c r="AL885" t="str">
        <f t="shared" si="282"/>
        <v>VACATION LV FOR FMLA MIL ADDTL HRS - USED</v>
      </c>
      <c r="AM885" t="str">
        <f t="shared" si="283"/>
        <v>20181IBCPMAPERS LV FOR FMLA MIL/ADDTL HRS - USED</v>
      </c>
      <c r="AN885" t="str">
        <f t="shared" si="284"/>
        <v>PERS LV FOR FMLA MIL/ADDTL HRS - USED</v>
      </c>
      <c r="AO885" s="13">
        <f t="shared" si="285"/>
        <v>0.77599874498814769</v>
      </c>
      <c r="AP885">
        <f t="shared" si="286"/>
        <v>1</v>
      </c>
      <c r="AQ885" t="str">
        <f t="shared" si="287"/>
        <v>IBCVMAVACATION LV FOR FMLA MIL ADDTL HRS - USEDIBCPMAPERS LV FOR FMLA MIL/ADDTL HRS - USED</v>
      </c>
    </row>
    <row r="886" spans="1:43" x14ac:dyDescent="0.35">
      <c r="A886" s="18" t="s">
        <v>1837</v>
      </c>
      <c r="B886" t="s">
        <v>186</v>
      </c>
      <c r="C886" t="s">
        <v>187</v>
      </c>
      <c r="D886" s="18" t="s">
        <v>1837</v>
      </c>
      <c r="E886" t="s">
        <v>372</v>
      </c>
      <c r="F886" t="s">
        <v>373</v>
      </c>
      <c r="G886" s="13">
        <v>0.75161372911565327</v>
      </c>
      <c r="I886">
        <v>20181</v>
      </c>
      <c r="J886" t="str">
        <f t="shared" si="270"/>
        <v>20181IBCVMAVACATION LV FOR FMLA MIL ADDTL HRS - USED20181IBCAMAAL FOR FMLA MIL ADDTL HRS - USED</v>
      </c>
      <c r="K886" t="str">
        <f t="shared" si="271"/>
        <v>20181IBCVMAVACATION LV FOR FMLA MIL ADDTL HRS - USED</v>
      </c>
      <c r="L886" t="str">
        <f t="shared" si="272"/>
        <v>20181IBCAMAAL FOR FMLA MIL ADDTL HRS - USED</v>
      </c>
      <c r="M886" s="13">
        <f t="shared" si="273"/>
        <v>0.75161372911565327</v>
      </c>
      <c r="N886" s="13"/>
      <c r="O886" s="19">
        <v>876</v>
      </c>
      <c r="P886">
        <f t="shared" si="274"/>
        <v>3</v>
      </c>
      <c r="Q886">
        <f t="shared" si="275"/>
        <v>540</v>
      </c>
      <c r="R886">
        <f t="shared" si="276"/>
        <v>2</v>
      </c>
      <c r="S886" t="b">
        <f t="shared" si="277"/>
        <v>1</v>
      </c>
      <c r="T886" t="b">
        <f t="shared" si="278"/>
        <v>0</v>
      </c>
      <c r="W886" t="str">
        <f t="shared" si="268"/>
        <v/>
      </c>
      <c r="X886" t="str">
        <f t="shared" si="268"/>
        <v/>
      </c>
      <c r="Y886" t="str">
        <f t="shared" si="268"/>
        <v/>
      </c>
      <c r="Z886" t="str">
        <f t="shared" si="268"/>
        <v>IBCVMAVACATION LV FOR FMLA MIL ADDTL HRS - USED</v>
      </c>
      <c r="AA886" t="str">
        <f t="shared" si="268"/>
        <v/>
      </c>
      <c r="AC886" t="str">
        <f t="shared" si="269"/>
        <v/>
      </c>
      <c r="AD886" t="str">
        <f t="shared" si="269"/>
        <v/>
      </c>
      <c r="AE886" t="str">
        <f t="shared" si="269"/>
        <v/>
      </c>
      <c r="AF886" t="str">
        <f t="shared" si="269"/>
        <v>IBCAMAAL FOR FMLA MIL ADDTL HRS - USED</v>
      </c>
      <c r="AG886" t="str">
        <f t="shared" si="269"/>
        <v/>
      </c>
      <c r="AI886">
        <f t="shared" si="279"/>
        <v>1</v>
      </c>
      <c r="AJ886">
        <f t="shared" si="280"/>
        <v>540</v>
      </c>
      <c r="AK886" t="str">
        <f t="shared" si="281"/>
        <v>20181IBCVMAVACATION LV FOR FMLA MIL ADDTL HRS - USED</v>
      </c>
      <c r="AL886" t="str">
        <f t="shared" si="282"/>
        <v>VACATION LV FOR FMLA MIL ADDTL HRS - USED</v>
      </c>
      <c r="AM886" t="str">
        <f t="shared" si="283"/>
        <v>20181IBCAMAAL FOR FMLA MIL ADDTL HRS - USED</v>
      </c>
      <c r="AN886" t="str">
        <f t="shared" si="284"/>
        <v>AL FOR FMLA MIL ADDTL HRS - USED</v>
      </c>
      <c r="AO886" s="13">
        <f t="shared" si="285"/>
        <v>0.75161372911565327</v>
      </c>
      <c r="AP886">
        <f t="shared" si="286"/>
        <v>1</v>
      </c>
      <c r="AQ886" t="str">
        <f t="shared" si="287"/>
        <v>IBCVMAVACATION LV FOR FMLA MIL ADDTL HRS - USEDIBCAMAAL FOR FMLA MIL ADDTL HRS - USED</v>
      </c>
    </row>
    <row r="887" spans="1:43" x14ac:dyDescent="0.35">
      <c r="A887" s="18" t="s">
        <v>1837</v>
      </c>
      <c r="B887" t="s">
        <v>186</v>
      </c>
      <c r="C887" t="s">
        <v>187</v>
      </c>
      <c r="D887" s="18" t="s">
        <v>1837</v>
      </c>
      <c r="E887" t="s">
        <v>198</v>
      </c>
      <c r="F887" t="s">
        <v>199</v>
      </c>
      <c r="G887" s="13">
        <v>0.7107898736452235</v>
      </c>
      <c r="I887">
        <v>20181</v>
      </c>
      <c r="J887" t="str">
        <f t="shared" si="270"/>
        <v>20181IBCVMAVACATION LV FOR FMLA MIL ADDTL HRS - USED20181IBCVMRVACATION LV FOR FMLA MIL R&amp;R - USED</v>
      </c>
      <c r="K887" t="str">
        <f t="shared" si="271"/>
        <v>20181IBCVMAVACATION LV FOR FMLA MIL ADDTL HRS - USED</v>
      </c>
      <c r="L887" t="str">
        <f t="shared" si="272"/>
        <v>20181IBCVMRVACATION LV FOR FMLA MIL R&amp;R - USED</v>
      </c>
      <c r="M887" s="13">
        <f t="shared" si="273"/>
        <v>0.7107898736452235</v>
      </c>
      <c r="N887" s="13"/>
      <c r="O887" s="19">
        <v>877</v>
      </c>
      <c r="P887">
        <f t="shared" si="274"/>
        <v>3</v>
      </c>
      <c r="Q887">
        <f t="shared" si="275"/>
        <v>540</v>
      </c>
      <c r="R887">
        <f t="shared" si="276"/>
        <v>3</v>
      </c>
      <c r="S887" t="b">
        <f t="shared" si="277"/>
        <v>1</v>
      </c>
      <c r="T887" t="b">
        <f t="shared" si="278"/>
        <v>0</v>
      </c>
      <c r="W887" t="str">
        <f t="shared" si="268"/>
        <v/>
      </c>
      <c r="X887" t="str">
        <f t="shared" si="268"/>
        <v/>
      </c>
      <c r="Y887" t="str">
        <f t="shared" si="268"/>
        <v/>
      </c>
      <c r="Z887" t="str">
        <f t="shared" si="268"/>
        <v>IBCVMAVACATION LV FOR FMLA MIL ADDTL HRS - USED</v>
      </c>
      <c r="AA887" t="str">
        <f t="shared" si="268"/>
        <v/>
      </c>
      <c r="AC887" t="str">
        <f t="shared" si="269"/>
        <v/>
      </c>
      <c r="AD887" t="str">
        <f t="shared" si="269"/>
        <v/>
      </c>
      <c r="AE887" t="str">
        <f t="shared" si="269"/>
        <v/>
      </c>
      <c r="AF887" t="str">
        <f t="shared" si="269"/>
        <v>IBCVMRVACATION LV FOR FMLA MIL R&amp;R - USED</v>
      </c>
      <c r="AG887" t="str">
        <f t="shared" si="269"/>
        <v/>
      </c>
      <c r="AI887">
        <f t="shared" si="279"/>
        <v>1</v>
      </c>
      <c r="AJ887">
        <f t="shared" si="280"/>
        <v>540</v>
      </c>
      <c r="AK887" t="str">
        <f t="shared" si="281"/>
        <v>20181IBCVMAVACATION LV FOR FMLA MIL ADDTL HRS - USED</v>
      </c>
      <c r="AL887" t="str">
        <f t="shared" si="282"/>
        <v>VACATION LV FOR FMLA MIL ADDTL HRS - USED</v>
      </c>
      <c r="AM887" t="str">
        <f t="shared" si="283"/>
        <v>20181IBCVMRVACATION LV FOR FMLA MIL R&amp;R - USED</v>
      </c>
      <c r="AN887" t="str">
        <f t="shared" si="284"/>
        <v>VACATION LV FOR FMLA MIL R&amp;R - USED</v>
      </c>
      <c r="AO887" s="13">
        <f t="shared" si="285"/>
        <v>0.7107898736452235</v>
      </c>
      <c r="AP887">
        <f t="shared" si="286"/>
        <v>1</v>
      </c>
      <c r="AQ887" t="str">
        <f t="shared" si="287"/>
        <v>IBCVMAVACATION LV FOR FMLA MIL ADDTL HRS - USEDIBCVMRVACATION LV FOR FMLA MIL R&amp;R - USED</v>
      </c>
    </row>
    <row r="888" spans="1:43" x14ac:dyDescent="0.35">
      <c r="A888" s="18" t="s">
        <v>1837</v>
      </c>
      <c r="B888" t="s">
        <v>188</v>
      </c>
      <c r="C888" t="s">
        <v>189</v>
      </c>
      <c r="D888" s="18" t="s">
        <v>1837</v>
      </c>
      <c r="E888" t="s">
        <v>162</v>
      </c>
      <c r="F888" t="s">
        <v>163</v>
      </c>
      <c r="G888" s="13">
        <v>0.8169168767949968</v>
      </c>
      <c r="I888">
        <v>20181</v>
      </c>
      <c r="J888" t="str">
        <f t="shared" si="270"/>
        <v>20181IBCVMCVACATION LV FOR FMLA MIL CHILD CARE / SCHL ACTIVITIES - USED20181IBCPMCPERS LV FOR FMLA MIL CHILD CARE/SCHL ACTIVITIES - USED</v>
      </c>
      <c r="K888" t="str">
        <f t="shared" si="271"/>
        <v>20181IBCVMCVACATION LV FOR FMLA MIL CHILD CARE / SCHL ACTIVITIES - USED</v>
      </c>
      <c r="L888" t="str">
        <f t="shared" si="272"/>
        <v>20181IBCPMCPERS LV FOR FMLA MIL CHILD CARE/SCHL ACTIVITIES - USED</v>
      </c>
      <c r="M888" s="13">
        <f t="shared" si="273"/>
        <v>0.8169168767949968</v>
      </c>
      <c r="N888" s="13"/>
      <c r="O888" s="19">
        <v>878</v>
      </c>
      <c r="P888">
        <f t="shared" si="274"/>
        <v>3</v>
      </c>
      <c r="Q888">
        <f t="shared" si="275"/>
        <v>541</v>
      </c>
      <c r="R888">
        <f t="shared" si="276"/>
        <v>1</v>
      </c>
      <c r="S888" t="b">
        <f t="shared" si="277"/>
        <v>1</v>
      </c>
      <c r="T888" t="b">
        <f t="shared" si="278"/>
        <v>0</v>
      </c>
      <c r="W888" t="str">
        <f t="shared" si="268"/>
        <v/>
      </c>
      <c r="X888" t="str">
        <f t="shared" si="268"/>
        <v/>
      </c>
      <c r="Y888" t="str">
        <f t="shared" si="268"/>
        <v/>
      </c>
      <c r="Z888" t="str">
        <f t="shared" si="268"/>
        <v>IBCVMCVACATION LV FOR FMLA MIL CHILD CARE / SCHL ACTIVITIES - USED</v>
      </c>
      <c r="AA888" t="str">
        <f t="shared" si="268"/>
        <v/>
      </c>
      <c r="AC888" t="str">
        <f t="shared" si="269"/>
        <v/>
      </c>
      <c r="AD888" t="str">
        <f t="shared" si="269"/>
        <v/>
      </c>
      <c r="AE888" t="str">
        <f t="shared" si="269"/>
        <v/>
      </c>
      <c r="AF888" t="str">
        <f t="shared" si="269"/>
        <v>IBCPMCPERS LV FOR FMLA MIL CHILD CARE/SCHL ACTIVITIES - USED</v>
      </c>
      <c r="AG888" t="str">
        <f t="shared" si="269"/>
        <v/>
      </c>
      <c r="AI888">
        <f t="shared" si="279"/>
        <v>1</v>
      </c>
      <c r="AJ888">
        <f t="shared" si="280"/>
        <v>541</v>
      </c>
      <c r="AK888" t="str">
        <f t="shared" si="281"/>
        <v>20181IBCVMCVACATION LV FOR FMLA MIL CHILD CARE / SCHL ACTIVITIES - USED</v>
      </c>
      <c r="AL888" t="str">
        <f t="shared" si="282"/>
        <v>VACATION LV FOR FMLA MIL CHILD CARE / SCHL ACTIVITIES - USED</v>
      </c>
      <c r="AM888" t="str">
        <f t="shared" si="283"/>
        <v>20181IBCPMCPERS LV FOR FMLA MIL CHILD CARE/SCHL ACTIVITIES - USED</v>
      </c>
      <c r="AN888" t="str">
        <f t="shared" si="284"/>
        <v>PERS LV FOR FMLA MIL CHILD CARE/SCHL ACTIVITIES - USED</v>
      </c>
      <c r="AO888" s="13">
        <f t="shared" si="285"/>
        <v>0.8169168767949968</v>
      </c>
      <c r="AP888">
        <f t="shared" si="286"/>
        <v>1</v>
      </c>
      <c r="AQ888" t="str">
        <f t="shared" si="287"/>
        <v>IBCVMCVACATION LV FOR FMLA MIL CHILD CARE / SCHL ACTIVITIES - USEDIBCPMCPERS LV FOR FMLA MIL CHILD CARE/SCHL ACTIVITIES - USED</v>
      </c>
    </row>
    <row r="889" spans="1:43" x14ac:dyDescent="0.35">
      <c r="A889" s="18" t="s">
        <v>1837</v>
      </c>
      <c r="B889" t="s">
        <v>188</v>
      </c>
      <c r="C889" t="s">
        <v>189</v>
      </c>
      <c r="D889" s="18" t="s">
        <v>1837</v>
      </c>
      <c r="E889" t="s">
        <v>374</v>
      </c>
      <c r="F889" t="s">
        <v>375</v>
      </c>
      <c r="G889" s="13">
        <v>0.79936676329756073</v>
      </c>
      <c r="I889">
        <v>20181</v>
      </c>
      <c r="J889" t="str">
        <f t="shared" si="270"/>
        <v>20181IBCVMCVACATION LV FOR FMLA MIL CHILD CARE / SCHL ACTIVITIES - USED20181IBCAMCAL FOR FMLA MIL CHILD CARE/SCHL ACTIVITIES - USED</v>
      </c>
      <c r="K889" t="str">
        <f t="shared" si="271"/>
        <v>20181IBCVMCVACATION LV FOR FMLA MIL CHILD CARE / SCHL ACTIVITIES - USED</v>
      </c>
      <c r="L889" t="str">
        <f t="shared" si="272"/>
        <v>20181IBCAMCAL FOR FMLA MIL CHILD CARE/SCHL ACTIVITIES - USED</v>
      </c>
      <c r="M889" s="13">
        <f t="shared" si="273"/>
        <v>0.79936676329756073</v>
      </c>
      <c r="N889" s="13"/>
      <c r="O889" s="19">
        <v>879</v>
      </c>
      <c r="P889">
        <f t="shared" si="274"/>
        <v>3</v>
      </c>
      <c r="Q889">
        <f t="shared" si="275"/>
        <v>541</v>
      </c>
      <c r="R889">
        <f t="shared" si="276"/>
        <v>2</v>
      </c>
      <c r="S889" t="b">
        <f t="shared" si="277"/>
        <v>1</v>
      </c>
      <c r="T889" t="b">
        <f t="shared" si="278"/>
        <v>0</v>
      </c>
      <c r="W889" t="str">
        <f t="shared" si="268"/>
        <v/>
      </c>
      <c r="X889" t="str">
        <f t="shared" si="268"/>
        <v/>
      </c>
      <c r="Y889" t="str">
        <f t="shared" si="268"/>
        <v/>
      </c>
      <c r="Z889" t="str">
        <f t="shared" si="268"/>
        <v>IBCVMCVACATION LV FOR FMLA MIL CHILD CARE / SCHL ACTIVITIES - USED</v>
      </c>
      <c r="AA889" t="str">
        <f t="shared" si="268"/>
        <v/>
      </c>
      <c r="AC889" t="str">
        <f t="shared" si="269"/>
        <v/>
      </c>
      <c r="AD889" t="str">
        <f t="shared" si="269"/>
        <v/>
      </c>
      <c r="AE889" t="str">
        <f t="shared" si="269"/>
        <v/>
      </c>
      <c r="AF889" t="str">
        <f t="shared" si="269"/>
        <v>IBCAMCAL FOR FMLA MIL CHILD CARE/SCHL ACTIVITIES - USED</v>
      </c>
      <c r="AG889" t="str">
        <f t="shared" si="269"/>
        <v/>
      </c>
      <c r="AI889">
        <f t="shared" si="279"/>
        <v>1</v>
      </c>
      <c r="AJ889">
        <f t="shared" si="280"/>
        <v>541</v>
      </c>
      <c r="AK889" t="str">
        <f t="shared" si="281"/>
        <v>20181IBCVMCVACATION LV FOR FMLA MIL CHILD CARE / SCHL ACTIVITIES - USED</v>
      </c>
      <c r="AL889" t="str">
        <f t="shared" si="282"/>
        <v>VACATION LV FOR FMLA MIL CHILD CARE / SCHL ACTIVITIES - USED</v>
      </c>
      <c r="AM889" t="str">
        <f t="shared" si="283"/>
        <v>20181IBCAMCAL FOR FMLA MIL CHILD CARE/SCHL ACTIVITIES - USED</v>
      </c>
      <c r="AN889" t="str">
        <f t="shared" si="284"/>
        <v>AL FOR FMLA MIL CHILD CARE/SCHL ACTIVITIES - USED</v>
      </c>
      <c r="AO889" s="13">
        <f t="shared" si="285"/>
        <v>0.79936676329756073</v>
      </c>
      <c r="AP889">
        <f t="shared" si="286"/>
        <v>1</v>
      </c>
      <c r="AQ889" t="str">
        <f t="shared" si="287"/>
        <v>IBCVMCVACATION LV FOR FMLA MIL CHILD CARE / SCHL ACTIVITIES - USEDIBCAMCAL FOR FMLA MIL CHILD CARE/SCHL ACTIVITIES - USED</v>
      </c>
    </row>
    <row r="890" spans="1:43" x14ac:dyDescent="0.35">
      <c r="A890" s="18" t="s">
        <v>1837</v>
      </c>
      <c r="B890" t="s">
        <v>188</v>
      </c>
      <c r="C890" t="s">
        <v>189</v>
      </c>
      <c r="D890" s="18" t="s">
        <v>1837</v>
      </c>
      <c r="E890" t="s">
        <v>444</v>
      </c>
      <c r="F890" t="s">
        <v>445</v>
      </c>
      <c r="G890" s="13">
        <v>0.69742499789295409</v>
      </c>
      <c r="I890">
        <v>20181</v>
      </c>
      <c r="J890" t="str">
        <f t="shared" si="270"/>
        <v>20181IBCVMCVACATION LV FOR FMLA MIL CHILD CARE / SCHL ACTIVITIES - USED20181IBCRMCRSTRD AL FOR FMLA CHILD CARE/SCHL ACTIVITIES - USED</v>
      </c>
      <c r="K890" t="str">
        <f t="shared" si="271"/>
        <v>20181IBCVMCVACATION LV FOR FMLA MIL CHILD CARE / SCHL ACTIVITIES - USED</v>
      </c>
      <c r="L890" t="str">
        <f t="shared" si="272"/>
        <v>20181IBCRMCRSTRD AL FOR FMLA CHILD CARE/SCHL ACTIVITIES - USED</v>
      </c>
      <c r="M890" s="13">
        <f t="shared" si="273"/>
        <v>0.69742499789295409</v>
      </c>
      <c r="N890" s="13"/>
      <c r="O890" s="19">
        <v>880</v>
      </c>
      <c r="P890">
        <f t="shared" si="274"/>
        <v>3</v>
      </c>
      <c r="Q890">
        <f t="shared" si="275"/>
        <v>541</v>
      </c>
      <c r="R890">
        <f t="shared" si="276"/>
        <v>3</v>
      </c>
      <c r="S890" t="b">
        <f t="shared" si="277"/>
        <v>1</v>
      </c>
      <c r="T890" t="b">
        <f t="shared" si="278"/>
        <v>0</v>
      </c>
      <c r="W890" t="str">
        <f t="shared" si="268"/>
        <v/>
      </c>
      <c r="X890" t="str">
        <f t="shared" si="268"/>
        <v/>
      </c>
      <c r="Y890" t="str">
        <f t="shared" si="268"/>
        <v/>
      </c>
      <c r="Z890" t="str">
        <f t="shared" si="268"/>
        <v>IBCVMCVACATION LV FOR FMLA MIL CHILD CARE / SCHL ACTIVITIES - USED</v>
      </c>
      <c r="AA890" t="str">
        <f t="shared" si="268"/>
        <v/>
      </c>
      <c r="AC890" t="str">
        <f t="shared" si="269"/>
        <v/>
      </c>
      <c r="AD890" t="str">
        <f t="shared" si="269"/>
        <v/>
      </c>
      <c r="AE890" t="str">
        <f t="shared" si="269"/>
        <v/>
      </c>
      <c r="AF890" t="str">
        <f t="shared" si="269"/>
        <v>IBCRMCRSTRD AL FOR FMLA CHILD CARE/SCHL ACTIVITIES - USED</v>
      </c>
      <c r="AG890" t="str">
        <f t="shared" si="269"/>
        <v/>
      </c>
      <c r="AI890">
        <f t="shared" si="279"/>
        <v>1</v>
      </c>
      <c r="AJ890">
        <f t="shared" si="280"/>
        <v>541</v>
      </c>
      <c r="AK890" t="str">
        <f t="shared" si="281"/>
        <v>20181IBCVMCVACATION LV FOR FMLA MIL CHILD CARE / SCHL ACTIVITIES - USED</v>
      </c>
      <c r="AL890" t="str">
        <f t="shared" si="282"/>
        <v>VACATION LV FOR FMLA MIL CHILD CARE / SCHL ACTIVITIES - USED</v>
      </c>
      <c r="AM890" t="str">
        <f t="shared" si="283"/>
        <v>20181IBCRMCRSTRD AL FOR FMLA CHILD CARE/SCHL ACTIVITIES - USED</v>
      </c>
      <c r="AN890" t="str">
        <f t="shared" si="284"/>
        <v>RSTRD AL FOR FMLA CHILD CARE/SCHL ACTIVITIES - USED</v>
      </c>
      <c r="AO890" s="13">
        <f t="shared" si="285"/>
        <v>0.69742499789295409</v>
      </c>
      <c r="AP890">
        <f t="shared" si="286"/>
        <v>1</v>
      </c>
      <c r="AQ890" t="str">
        <f t="shared" si="287"/>
        <v>IBCVMCVACATION LV FOR FMLA MIL CHILD CARE / SCHL ACTIVITIES - USEDIBCRMCRSTRD AL FOR FMLA CHILD CARE/SCHL ACTIVITIES - USED</v>
      </c>
    </row>
    <row r="891" spans="1:43" x14ac:dyDescent="0.35">
      <c r="A891" s="18" t="s">
        <v>1837</v>
      </c>
      <c r="B891" t="s">
        <v>190</v>
      </c>
      <c r="C891" t="s">
        <v>191</v>
      </c>
      <c r="D891" s="18" t="s">
        <v>1837</v>
      </c>
      <c r="E891" t="s">
        <v>196</v>
      </c>
      <c r="F891" t="s">
        <v>197</v>
      </c>
      <c r="G891" s="13">
        <v>0.81129237742198934</v>
      </c>
      <c r="I891">
        <v>20181</v>
      </c>
      <c r="J891" t="str">
        <f t="shared" si="270"/>
        <v>20181IBCVMDVACATION LV FOR FMLA MIL SHORT NOTICE DPLYMNT - USED20181IBCVMPVACATION LV FOR FMLA MIL POST DPLYMNT - USED</v>
      </c>
      <c r="K891" t="str">
        <f t="shared" si="271"/>
        <v>20181IBCVMDVACATION LV FOR FMLA MIL SHORT NOTICE DPLYMNT - USED</v>
      </c>
      <c r="L891" t="str">
        <f t="shared" si="272"/>
        <v>20181IBCVMPVACATION LV FOR FMLA MIL POST DPLYMNT - USED</v>
      </c>
      <c r="M891" s="13">
        <f t="shared" si="273"/>
        <v>0.81129237742198934</v>
      </c>
      <c r="N891" s="13"/>
      <c r="O891" s="19">
        <v>881</v>
      </c>
      <c r="P891">
        <f t="shared" si="274"/>
        <v>3</v>
      </c>
      <c r="Q891">
        <f t="shared" si="275"/>
        <v>542</v>
      </c>
      <c r="R891">
        <f t="shared" si="276"/>
        <v>1</v>
      </c>
      <c r="S891" t="b">
        <f t="shared" si="277"/>
        <v>1</v>
      </c>
      <c r="T891" t="b">
        <f t="shared" si="278"/>
        <v>0</v>
      </c>
      <c r="W891" t="str">
        <f t="shared" ref="W891:AA941" si="288">IF($A891=W$10, $A891&amp;$B891&amp;$C891, "")</f>
        <v/>
      </c>
      <c r="X891" t="str">
        <f t="shared" si="288"/>
        <v/>
      </c>
      <c r="Y891" t="str">
        <f t="shared" si="288"/>
        <v/>
      </c>
      <c r="Z891" t="str">
        <f t="shared" si="288"/>
        <v>IBCVMDVACATION LV FOR FMLA MIL SHORT NOTICE DPLYMNT - USED</v>
      </c>
      <c r="AA891" t="str">
        <f t="shared" si="288"/>
        <v/>
      </c>
      <c r="AC891" t="str">
        <f t="shared" ref="AC891:AG941" si="289">IF($D891=AC$10, $D891&amp;$E891&amp;$F891, "")</f>
        <v/>
      </c>
      <c r="AD891" t="str">
        <f t="shared" si="289"/>
        <v/>
      </c>
      <c r="AE891" t="str">
        <f t="shared" si="289"/>
        <v/>
      </c>
      <c r="AF891" t="str">
        <f t="shared" si="289"/>
        <v>IBCVMPVACATION LV FOR FMLA MIL POST DPLYMNT - USED</v>
      </c>
      <c r="AG891" t="str">
        <f t="shared" si="289"/>
        <v/>
      </c>
      <c r="AI891">
        <f t="shared" si="279"/>
        <v>1</v>
      </c>
      <c r="AJ891">
        <f t="shared" si="280"/>
        <v>542</v>
      </c>
      <c r="AK891" t="str">
        <f t="shared" si="281"/>
        <v>20181IBCVMDVACATION LV FOR FMLA MIL SHORT NOTICE DPLYMNT - USED</v>
      </c>
      <c r="AL891" t="str">
        <f t="shared" si="282"/>
        <v>VACATION LV FOR FMLA MIL SHORT NOTICE DPLYMNT - USED</v>
      </c>
      <c r="AM891" t="str">
        <f t="shared" si="283"/>
        <v>20181IBCVMPVACATION LV FOR FMLA MIL POST DPLYMNT - USED</v>
      </c>
      <c r="AN891" t="str">
        <f t="shared" si="284"/>
        <v>VACATION LV FOR FMLA MIL POST DPLYMNT - USED</v>
      </c>
      <c r="AO891" s="13">
        <f t="shared" si="285"/>
        <v>0.81129237742198934</v>
      </c>
      <c r="AP891">
        <f t="shared" si="286"/>
        <v>1</v>
      </c>
      <c r="AQ891" t="str">
        <f t="shared" si="287"/>
        <v>IBCVMDVACATION LV FOR FMLA MIL SHORT NOTICE DPLYMNT - USEDIBCVMPVACATION LV FOR FMLA MIL POST DPLYMNT - USED</v>
      </c>
    </row>
    <row r="892" spans="1:43" x14ac:dyDescent="0.35">
      <c r="A892" s="18" t="s">
        <v>1837</v>
      </c>
      <c r="B892" t="s">
        <v>190</v>
      </c>
      <c r="C892" t="s">
        <v>191</v>
      </c>
      <c r="D892" s="18" t="s">
        <v>1837</v>
      </c>
      <c r="E892" t="s">
        <v>164</v>
      </c>
      <c r="F892" t="s">
        <v>165</v>
      </c>
      <c r="G892" s="13">
        <v>0.80074397204337378</v>
      </c>
      <c r="I892">
        <v>20181</v>
      </c>
      <c r="J892" t="str">
        <f t="shared" si="270"/>
        <v>20181IBCVMDVACATION LV FOR FMLA MIL SHORT NOTICE DPLYMNT - USED20181IBCPMDPERS LV FOR FMLA MIL SHORT NOTICE DPLYMNT - USED</v>
      </c>
      <c r="K892" t="str">
        <f t="shared" si="271"/>
        <v>20181IBCVMDVACATION LV FOR FMLA MIL SHORT NOTICE DPLYMNT - USED</v>
      </c>
      <c r="L892" t="str">
        <f t="shared" si="272"/>
        <v>20181IBCPMDPERS LV FOR FMLA MIL SHORT NOTICE DPLYMNT - USED</v>
      </c>
      <c r="M892" s="13">
        <f t="shared" si="273"/>
        <v>0.80074397204337378</v>
      </c>
      <c r="N892" s="13"/>
      <c r="O892" s="19">
        <v>882</v>
      </c>
      <c r="P892">
        <f t="shared" si="274"/>
        <v>3</v>
      </c>
      <c r="Q892">
        <f t="shared" si="275"/>
        <v>542</v>
      </c>
      <c r="R892">
        <f t="shared" si="276"/>
        <v>2</v>
      </c>
      <c r="S892" t="b">
        <f t="shared" si="277"/>
        <v>1</v>
      </c>
      <c r="T892" t="b">
        <f t="shared" si="278"/>
        <v>0</v>
      </c>
      <c r="W892" t="str">
        <f t="shared" si="288"/>
        <v/>
      </c>
      <c r="X892" t="str">
        <f t="shared" si="288"/>
        <v/>
      </c>
      <c r="Y892" t="str">
        <f t="shared" si="288"/>
        <v/>
      </c>
      <c r="Z892" t="str">
        <f t="shared" si="288"/>
        <v>IBCVMDVACATION LV FOR FMLA MIL SHORT NOTICE DPLYMNT - USED</v>
      </c>
      <c r="AA892" t="str">
        <f t="shared" si="288"/>
        <v/>
      </c>
      <c r="AC892" t="str">
        <f t="shared" si="289"/>
        <v/>
      </c>
      <c r="AD892" t="str">
        <f t="shared" si="289"/>
        <v/>
      </c>
      <c r="AE892" t="str">
        <f t="shared" si="289"/>
        <v/>
      </c>
      <c r="AF892" t="str">
        <f t="shared" si="289"/>
        <v>IBCPMDPERS LV FOR FMLA MIL SHORT NOTICE DPLYMNT - USED</v>
      </c>
      <c r="AG892" t="str">
        <f t="shared" si="289"/>
        <v/>
      </c>
      <c r="AI892">
        <f t="shared" si="279"/>
        <v>1</v>
      </c>
      <c r="AJ892">
        <f t="shared" si="280"/>
        <v>542</v>
      </c>
      <c r="AK892" t="str">
        <f t="shared" si="281"/>
        <v>20181IBCVMDVACATION LV FOR FMLA MIL SHORT NOTICE DPLYMNT - USED</v>
      </c>
      <c r="AL892" t="str">
        <f t="shared" si="282"/>
        <v>VACATION LV FOR FMLA MIL SHORT NOTICE DPLYMNT - USED</v>
      </c>
      <c r="AM892" t="str">
        <f t="shared" si="283"/>
        <v>20181IBCPMDPERS LV FOR FMLA MIL SHORT NOTICE DPLYMNT - USED</v>
      </c>
      <c r="AN892" t="str">
        <f t="shared" si="284"/>
        <v>PERS LV FOR FMLA MIL SHORT NOTICE DPLYMNT - USED</v>
      </c>
      <c r="AO892" s="13">
        <f t="shared" si="285"/>
        <v>0.80074397204337378</v>
      </c>
      <c r="AP892">
        <f t="shared" si="286"/>
        <v>1</v>
      </c>
      <c r="AQ892" t="str">
        <f t="shared" si="287"/>
        <v>IBCVMDVACATION LV FOR FMLA MIL SHORT NOTICE DPLYMNT - USEDIBCPMDPERS LV FOR FMLA MIL SHORT NOTICE DPLYMNT - USED</v>
      </c>
    </row>
    <row r="893" spans="1:43" x14ac:dyDescent="0.35">
      <c r="A893" s="18" t="s">
        <v>1837</v>
      </c>
      <c r="B893" t="s">
        <v>190</v>
      </c>
      <c r="C893" t="s">
        <v>191</v>
      </c>
      <c r="D893" s="18" t="s">
        <v>1837</v>
      </c>
      <c r="E893" t="s">
        <v>376</v>
      </c>
      <c r="F893" t="s">
        <v>377</v>
      </c>
      <c r="G893" s="13">
        <v>0.77864272034419635</v>
      </c>
      <c r="I893">
        <v>20181</v>
      </c>
      <c r="J893" t="str">
        <f t="shared" si="270"/>
        <v>20181IBCVMDVACATION LV FOR FMLA MIL SHORT NOTICE DPLYMNT - USED20181IBCAMDAL FOR FMLA MIL SHORT NOTICE DPLYMENT -USED</v>
      </c>
      <c r="K893" t="str">
        <f t="shared" si="271"/>
        <v>20181IBCVMDVACATION LV FOR FMLA MIL SHORT NOTICE DPLYMNT - USED</v>
      </c>
      <c r="L893" t="str">
        <f t="shared" si="272"/>
        <v>20181IBCAMDAL FOR FMLA MIL SHORT NOTICE DPLYMENT -USED</v>
      </c>
      <c r="M893" s="13">
        <f t="shared" si="273"/>
        <v>0.77864272034419635</v>
      </c>
      <c r="N893" s="13"/>
      <c r="O893" s="19">
        <v>883</v>
      </c>
      <c r="P893">
        <f t="shared" si="274"/>
        <v>3</v>
      </c>
      <c r="Q893">
        <f t="shared" si="275"/>
        <v>542</v>
      </c>
      <c r="R893">
        <f t="shared" si="276"/>
        <v>3</v>
      </c>
      <c r="S893" t="b">
        <f t="shared" si="277"/>
        <v>1</v>
      </c>
      <c r="T893" t="b">
        <f t="shared" si="278"/>
        <v>0</v>
      </c>
      <c r="W893" t="str">
        <f t="shared" si="288"/>
        <v/>
      </c>
      <c r="X893" t="str">
        <f t="shared" si="288"/>
        <v/>
      </c>
      <c r="Y893" t="str">
        <f t="shared" si="288"/>
        <v/>
      </c>
      <c r="Z893" t="str">
        <f t="shared" si="288"/>
        <v>IBCVMDVACATION LV FOR FMLA MIL SHORT NOTICE DPLYMNT - USED</v>
      </c>
      <c r="AA893" t="str">
        <f t="shared" si="288"/>
        <v/>
      </c>
      <c r="AC893" t="str">
        <f t="shared" si="289"/>
        <v/>
      </c>
      <c r="AD893" t="str">
        <f t="shared" si="289"/>
        <v/>
      </c>
      <c r="AE893" t="str">
        <f t="shared" si="289"/>
        <v/>
      </c>
      <c r="AF893" t="str">
        <f t="shared" si="289"/>
        <v>IBCAMDAL FOR FMLA MIL SHORT NOTICE DPLYMENT -USED</v>
      </c>
      <c r="AG893" t="str">
        <f t="shared" si="289"/>
        <v/>
      </c>
      <c r="AI893">
        <f t="shared" si="279"/>
        <v>1</v>
      </c>
      <c r="AJ893">
        <f t="shared" si="280"/>
        <v>542</v>
      </c>
      <c r="AK893" t="str">
        <f t="shared" si="281"/>
        <v>20181IBCVMDVACATION LV FOR FMLA MIL SHORT NOTICE DPLYMNT - USED</v>
      </c>
      <c r="AL893" t="str">
        <f t="shared" si="282"/>
        <v>VACATION LV FOR FMLA MIL SHORT NOTICE DPLYMNT - USED</v>
      </c>
      <c r="AM893" t="str">
        <f t="shared" si="283"/>
        <v>20181IBCAMDAL FOR FMLA MIL SHORT NOTICE DPLYMENT -USED</v>
      </c>
      <c r="AN893" t="str">
        <f t="shared" si="284"/>
        <v>AL FOR FMLA MIL SHORT NOTICE DPLYMENT -USED</v>
      </c>
      <c r="AO893" s="13">
        <f t="shared" si="285"/>
        <v>0.77864272034419635</v>
      </c>
      <c r="AP893">
        <f t="shared" si="286"/>
        <v>1</v>
      </c>
      <c r="AQ893" t="str">
        <f t="shared" si="287"/>
        <v>IBCVMDVACATION LV FOR FMLA MIL SHORT NOTICE DPLYMNT - USEDIBCAMDAL FOR FMLA MIL SHORT NOTICE DPLYMENT -USED</v>
      </c>
    </row>
    <row r="894" spans="1:43" x14ac:dyDescent="0.35">
      <c r="A894" s="18" t="s">
        <v>1837</v>
      </c>
      <c r="B894" t="s">
        <v>192</v>
      </c>
      <c r="C894" t="s">
        <v>193</v>
      </c>
      <c r="D894" s="18" t="s">
        <v>1837</v>
      </c>
      <c r="E894" t="s">
        <v>378</v>
      </c>
      <c r="F894" t="s">
        <v>379</v>
      </c>
      <c r="G894" s="13">
        <v>0.77538757103117562</v>
      </c>
      <c r="I894">
        <v>20181</v>
      </c>
      <c r="J894" t="str">
        <f t="shared" si="270"/>
        <v>20181IBCVMEVACA LV FOR FMLA MIL EVNTS/RLTD ACTIVITIES- USED20181IBCAMEAL FOR FMLA MIL EVENTS/RLTD ACTIVITIES -USED</v>
      </c>
      <c r="K894" t="str">
        <f t="shared" si="271"/>
        <v>20181IBCVMEVACA LV FOR FMLA MIL EVNTS/RLTD ACTIVITIES- USED</v>
      </c>
      <c r="L894" t="str">
        <f t="shared" si="272"/>
        <v>20181IBCAMEAL FOR FMLA MIL EVENTS/RLTD ACTIVITIES -USED</v>
      </c>
      <c r="M894" s="13">
        <f t="shared" si="273"/>
        <v>0.77538757103117562</v>
      </c>
      <c r="N894" s="13"/>
      <c r="O894" s="19">
        <v>884</v>
      </c>
      <c r="P894">
        <f t="shared" si="274"/>
        <v>3</v>
      </c>
      <c r="Q894">
        <f t="shared" si="275"/>
        <v>543</v>
      </c>
      <c r="R894">
        <f t="shared" si="276"/>
        <v>1</v>
      </c>
      <c r="S894" t="b">
        <f t="shared" si="277"/>
        <v>1</v>
      </c>
      <c r="T894" t="b">
        <f t="shared" si="278"/>
        <v>0</v>
      </c>
      <c r="W894" t="str">
        <f t="shared" si="288"/>
        <v/>
      </c>
      <c r="X894" t="str">
        <f t="shared" si="288"/>
        <v/>
      </c>
      <c r="Y894" t="str">
        <f t="shared" si="288"/>
        <v/>
      </c>
      <c r="Z894" t="str">
        <f t="shared" si="288"/>
        <v>IBCVMEVACA LV FOR FMLA MIL EVNTS/RLTD ACTIVITIES- USED</v>
      </c>
      <c r="AA894" t="str">
        <f t="shared" si="288"/>
        <v/>
      </c>
      <c r="AC894" t="str">
        <f t="shared" si="289"/>
        <v/>
      </c>
      <c r="AD894" t="str">
        <f t="shared" si="289"/>
        <v/>
      </c>
      <c r="AE894" t="str">
        <f t="shared" si="289"/>
        <v/>
      </c>
      <c r="AF894" t="str">
        <f t="shared" si="289"/>
        <v>IBCAMEAL FOR FMLA MIL EVENTS/RLTD ACTIVITIES -USED</v>
      </c>
      <c r="AG894" t="str">
        <f t="shared" si="289"/>
        <v/>
      </c>
      <c r="AI894">
        <f t="shared" si="279"/>
        <v>1</v>
      </c>
      <c r="AJ894">
        <f t="shared" si="280"/>
        <v>543</v>
      </c>
      <c r="AK894" t="str">
        <f t="shared" si="281"/>
        <v>20181IBCVMEVACA LV FOR FMLA MIL EVNTS/RLTD ACTIVITIES- USED</v>
      </c>
      <c r="AL894" t="str">
        <f t="shared" si="282"/>
        <v>VACA LV FOR FMLA MIL EVNTS/RLTD ACTIVITIES- USED</v>
      </c>
      <c r="AM894" t="str">
        <f t="shared" si="283"/>
        <v>20181IBCAMEAL FOR FMLA MIL EVENTS/RLTD ACTIVITIES -USED</v>
      </c>
      <c r="AN894" t="str">
        <f t="shared" si="284"/>
        <v>AL FOR FMLA MIL EVENTS/RLTD ACTIVITIES -USED</v>
      </c>
      <c r="AO894" s="13">
        <f t="shared" si="285"/>
        <v>0.77538757103117562</v>
      </c>
      <c r="AP894">
        <f t="shared" si="286"/>
        <v>1</v>
      </c>
      <c r="AQ894" t="str">
        <f t="shared" si="287"/>
        <v>IBCVMEVACA LV FOR FMLA MIL EVNTS/RLTD ACTIVITIES- USEDIBCAMEAL FOR FMLA MIL EVENTS/RLTD ACTIVITIES -USED</v>
      </c>
    </row>
    <row r="895" spans="1:43" x14ac:dyDescent="0.35">
      <c r="A895" s="18" t="s">
        <v>1837</v>
      </c>
      <c r="B895" t="s">
        <v>192</v>
      </c>
      <c r="C895" t="s">
        <v>193</v>
      </c>
      <c r="D895" s="18" t="s">
        <v>1837</v>
      </c>
      <c r="E895" t="s">
        <v>166</v>
      </c>
      <c r="F895" t="s">
        <v>167</v>
      </c>
      <c r="G895" s="13">
        <v>0.76529488858898598</v>
      </c>
      <c r="I895">
        <v>20181</v>
      </c>
      <c r="J895" t="str">
        <f t="shared" si="270"/>
        <v>20181IBCVMEVACA LV FOR FMLA MIL EVNTS/RLTD ACTIVITIES- USED20181IBCPMEPERS LV FOR FMLA EVNTS/RLTD ACTIVITIES - USED</v>
      </c>
      <c r="K895" t="str">
        <f t="shared" si="271"/>
        <v>20181IBCVMEVACA LV FOR FMLA MIL EVNTS/RLTD ACTIVITIES- USED</v>
      </c>
      <c r="L895" t="str">
        <f t="shared" si="272"/>
        <v>20181IBCPMEPERS LV FOR FMLA EVNTS/RLTD ACTIVITIES - USED</v>
      </c>
      <c r="M895" s="13">
        <f t="shared" si="273"/>
        <v>0.76529488858898598</v>
      </c>
      <c r="N895" s="13"/>
      <c r="O895" s="19">
        <v>885</v>
      </c>
      <c r="P895">
        <f t="shared" si="274"/>
        <v>3</v>
      </c>
      <c r="Q895">
        <f t="shared" si="275"/>
        <v>543</v>
      </c>
      <c r="R895">
        <f t="shared" si="276"/>
        <v>2</v>
      </c>
      <c r="S895" t="b">
        <f t="shared" si="277"/>
        <v>1</v>
      </c>
      <c r="T895" t="b">
        <f t="shared" si="278"/>
        <v>0</v>
      </c>
      <c r="W895" t="str">
        <f t="shared" si="288"/>
        <v/>
      </c>
      <c r="X895" t="str">
        <f t="shared" si="288"/>
        <v/>
      </c>
      <c r="Y895" t="str">
        <f t="shared" si="288"/>
        <v/>
      </c>
      <c r="Z895" t="str">
        <f t="shared" si="288"/>
        <v>IBCVMEVACA LV FOR FMLA MIL EVNTS/RLTD ACTIVITIES- USED</v>
      </c>
      <c r="AA895" t="str">
        <f t="shared" si="288"/>
        <v/>
      </c>
      <c r="AC895" t="str">
        <f t="shared" si="289"/>
        <v/>
      </c>
      <c r="AD895" t="str">
        <f t="shared" si="289"/>
        <v/>
      </c>
      <c r="AE895" t="str">
        <f t="shared" si="289"/>
        <v/>
      </c>
      <c r="AF895" t="str">
        <f t="shared" si="289"/>
        <v>IBCPMEPERS LV FOR FMLA EVNTS/RLTD ACTIVITIES - USED</v>
      </c>
      <c r="AG895" t="str">
        <f t="shared" si="289"/>
        <v/>
      </c>
      <c r="AI895">
        <f t="shared" si="279"/>
        <v>1</v>
      </c>
      <c r="AJ895">
        <f t="shared" si="280"/>
        <v>543</v>
      </c>
      <c r="AK895" t="str">
        <f t="shared" si="281"/>
        <v>20181IBCVMEVACA LV FOR FMLA MIL EVNTS/RLTD ACTIVITIES- USED</v>
      </c>
      <c r="AL895" t="str">
        <f t="shared" si="282"/>
        <v>VACA LV FOR FMLA MIL EVNTS/RLTD ACTIVITIES- USED</v>
      </c>
      <c r="AM895" t="str">
        <f t="shared" si="283"/>
        <v>20181IBCPMEPERS LV FOR FMLA EVNTS/RLTD ACTIVITIES - USED</v>
      </c>
      <c r="AN895" t="str">
        <f t="shared" si="284"/>
        <v>PERS LV FOR FMLA EVNTS/RLTD ACTIVITIES - USED</v>
      </c>
      <c r="AO895" s="13">
        <f t="shared" si="285"/>
        <v>0.76529488858898598</v>
      </c>
      <c r="AP895">
        <f t="shared" si="286"/>
        <v>1</v>
      </c>
      <c r="AQ895" t="str">
        <f t="shared" si="287"/>
        <v>IBCVMEVACA LV FOR FMLA MIL EVNTS/RLTD ACTIVITIES- USEDIBCPMEPERS LV FOR FMLA EVNTS/RLTD ACTIVITIES - USED</v>
      </c>
    </row>
    <row r="896" spans="1:43" x14ac:dyDescent="0.35">
      <c r="A896" s="18" t="s">
        <v>1837</v>
      </c>
      <c r="B896" t="s">
        <v>192</v>
      </c>
      <c r="C896" t="s">
        <v>193</v>
      </c>
      <c r="D896" s="18" t="s">
        <v>1837</v>
      </c>
      <c r="E896" t="s">
        <v>404</v>
      </c>
      <c r="F896" t="s">
        <v>405</v>
      </c>
      <c r="G896" s="13">
        <v>0.63181633661842207</v>
      </c>
      <c r="I896">
        <v>20181</v>
      </c>
      <c r="J896" t="str">
        <f t="shared" si="270"/>
        <v>20181IBCVMEVACA LV FOR FMLA MIL EVNTS/RLTD ACTIVITIES- USED20181IBCCMECOMP TIME IN LIEU OF FMLA MIL EVENTS/RLTD ACTIVITIES - USED</v>
      </c>
      <c r="K896" t="str">
        <f t="shared" si="271"/>
        <v>20181IBCVMEVACA LV FOR FMLA MIL EVNTS/RLTD ACTIVITIES- USED</v>
      </c>
      <c r="L896" t="str">
        <f t="shared" si="272"/>
        <v>20181IBCCMECOMP TIME IN LIEU OF FMLA MIL EVENTS/RLTD ACTIVITIES - USED</v>
      </c>
      <c r="M896" s="13">
        <f t="shared" si="273"/>
        <v>0.63181633661842207</v>
      </c>
      <c r="N896" s="13"/>
      <c r="O896" s="19">
        <v>886</v>
      </c>
      <c r="P896">
        <f t="shared" si="274"/>
        <v>3</v>
      </c>
      <c r="Q896">
        <f t="shared" si="275"/>
        <v>543</v>
      </c>
      <c r="R896">
        <f t="shared" si="276"/>
        <v>3</v>
      </c>
      <c r="S896" t="b">
        <f t="shared" si="277"/>
        <v>1</v>
      </c>
      <c r="T896" t="b">
        <f t="shared" si="278"/>
        <v>0</v>
      </c>
      <c r="W896" t="str">
        <f t="shared" si="288"/>
        <v/>
      </c>
      <c r="X896" t="str">
        <f t="shared" si="288"/>
        <v/>
      </c>
      <c r="Y896" t="str">
        <f t="shared" si="288"/>
        <v/>
      </c>
      <c r="Z896" t="str">
        <f t="shared" si="288"/>
        <v>IBCVMEVACA LV FOR FMLA MIL EVNTS/RLTD ACTIVITIES- USED</v>
      </c>
      <c r="AA896" t="str">
        <f t="shared" si="288"/>
        <v/>
      </c>
      <c r="AC896" t="str">
        <f t="shared" si="289"/>
        <v/>
      </c>
      <c r="AD896" t="str">
        <f t="shared" si="289"/>
        <v/>
      </c>
      <c r="AE896" t="str">
        <f t="shared" si="289"/>
        <v/>
      </c>
      <c r="AF896" t="str">
        <f t="shared" si="289"/>
        <v>IBCCMECOMP TIME IN LIEU OF FMLA MIL EVENTS/RLTD ACTIVITIES - USED</v>
      </c>
      <c r="AG896" t="str">
        <f t="shared" si="289"/>
        <v/>
      </c>
      <c r="AI896">
        <f t="shared" si="279"/>
        <v>1</v>
      </c>
      <c r="AJ896">
        <f t="shared" si="280"/>
        <v>543</v>
      </c>
      <c r="AK896" t="str">
        <f t="shared" si="281"/>
        <v>20181IBCVMEVACA LV FOR FMLA MIL EVNTS/RLTD ACTIVITIES- USED</v>
      </c>
      <c r="AL896" t="str">
        <f t="shared" si="282"/>
        <v>VACA LV FOR FMLA MIL EVNTS/RLTD ACTIVITIES- USED</v>
      </c>
      <c r="AM896" t="str">
        <f t="shared" si="283"/>
        <v>20181IBCCMECOMP TIME IN LIEU OF FMLA MIL EVENTS/RLTD ACTIVITIES - USED</v>
      </c>
      <c r="AN896" t="str">
        <f t="shared" si="284"/>
        <v>COMP TIME IN LIEU OF FMLA MIL EVENTS/RLTD ACTIVITIES - USED</v>
      </c>
      <c r="AO896" s="13">
        <f t="shared" si="285"/>
        <v>0.63181633661842207</v>
      </c>
      <c r="AP896">
        <f t="shared" si="286"/>
        <v>1</v>
      </c>
      <c r="AQ896" t="str">
        <f t="shared" si="287"/>
        <v>IBCVMEVACA LV FOR FMLA MIL EVNTS/RLTD ACTIVITIES- USEDIBCCMECOMP TIME IN LIEU OF FMLA MIL EVENTS/RLTD ACTIVITIES - USED</v>
      </c>
    </row>
    <row r="897" spans="1:43" x14ac:dyDescent="0.35">
      <c r="A897" s="18" t="s">
        <v>1837</v>
      </c>
      <c r="B897" t="s">
        <v>194</v>
      </c>
      <c r="C897" t="s">
        <v>195</v>
      </c>
      <c r="D897" s="18" t="s">
        <v>1837</v>
      </c>
      <c r="E897" t="s">
        <v>168</v>
      </c>
      <c r="F897" t="s">
        <v>169</v>
      </c>
      <c r="G897" s="13">
        <v>0.80504982549912008</v>
      </c>
      <c r="I897">
        <v>20181</v>
      </c>
      <c r="J897" t="str">
        <f t="shared" si="270"/>
        <v>20181IBCVMLVACATION LV FOR FMLA MIL FINANCIAL / LEGAL ARRNGMNTS - USED20181IBCPMLPERS LV FOR FMLA MIL FINANCIAL / LEGAL ARRNGMNTS - USED</v>
      </c>
      <c r="K897" t="str">
        <f t="shared" si="271"/>
        <v>20181IBCVMLVACATION LV FOR FMLA MIL FINANCIAL / LEGAL ARRNGMNTS - USED</v>
      </c>
      <c r="L897" t="str">
        <f t="shared" si="272"/>
        <v>20181IBCPMLPERS LV FOR FMLA MIL FINANCIAL / LEGAL ARRNGMNTS - USED</v>
      </c>
      <c r="M897" s="13">
        <f t="shared" si="273"/>
        <v>0.80504982549912008</v>
      </c>
      <c r="N897" s="13"/>
      <c r="O897" s="19">
        <v>887</v>
      </c>
      <c r="P897">
        <f t="shared" si="274"/>
        <v>3</v>
      </c>
      <c r="Q897">
        <f t="shared" si="275"/>
        <v>544</v>
      </c>
      <c r="R897">
        <f t="shared" si="276"/>
        <v>1</v>
      </c>
      <c r="S897" t="b">
        <f t="shared" si="277"/>
        <v>1</v>
      </c>
      <c r="T897" t="b">
        <f t="shared" si="278"/>
        <v>0</v>
      </c>
      <c r="W897" t="str">
        <f t="shared" si="288"/>
        <v/>
      </c>
      <c r="X897" t="str">
        <f t="shared" si="288"/>
        <v/>
      </c>
      <c r="Y897" t="str">
        <f t="shared" si="288"/>
        <v/>
      </c>
      <c r="Z897" t="str">
        <f t="shared" si="288"/>
        <v>IBCVMLVACATION LV FOR FMLA MIL FINANCIAL / LEGAL ARRNGMNTS - USED</v>
      </c>
      <c r="AA897" t="str">
        <f t="shared" si="288"/>
        <v/>
      </c>
      <c r="AC897" t="str">
        <f t="shared" si="289"/>
        <v/>
      </c>
      <c r="AD897" t="str">
        <f t="shared" si="289"/>
        <v/>
      </c>
      <c r="AE897" t="str">
        <f t="shared" si="289"/>
        <v/>
      </c>
      <c r="AF897" t="str">
        <f t="shared" si="289"/>
        <v>IBCPMLPERS LV FOR FMLA MIL FINANCIAL / LEGAL ARRNGMNTS - USED</v>
      </c>
      <c r="AG897" t="str">
        <f t="shared" si="289"/>
        <v/>
      </c>
      <c r="AI897">
        <f t="shared" si="279"/>
        <v>1</v>
      </c>
      <c r="AJ897">
        <f t="shared" si="280"/>
        <v>544</v>
      </c>
      <c r="AK897" t="str">
        <f t="shared" si="281"/>
        <v>20181IBCVMLVACATION LV FOR FMLA MIL FINANCIAL / LEGAL ARRNGMNTS - USED</v>
      </c>
      <c r="AL897" t="str">
        <f t="shared" si="282"/>
        <v>VACATION LV FOR FMLA MIL FINANCIAL / LEGAL ARRNGMNTS - USED</v>
      </c>
      <c r="AM897" t="str">
        <f t="shared" si="283"/>
        <v>20181IBCPMLPERS LV FOR FMLA MIL FINANCIAL / LEGAL ARRNGMNTS - USED</v>
      </c>
      <c r="AN897" t="str">
        <f t="shared" si="284"/>
        <v>PERS LV FOR FMLA MIL FINANCIAL / LEGAL ARRNGMNTS - USED</v>
      </c>
      <c r="AO897" s="13">
        <f t="shared" si="285"/>
        <v>0.80504982549912008</v>
      </c>
      <c r="AP897">
        <f t="shared" si="286"/>
        <v>1</v>
      </c>
      <c r="AQ897" t="str">
        <f t="shared" si="287"/>
        <v>IBCVMLVACATION LV FOR FMLA MIL FINANCIAL / LEGAL ARRNGMNTS - USEDIBCPMLPERS LV FOR FMLA MIL FINANCIAL / LEGAL ARRNGMNTS - USED</v>
      </c>
    </row>
    <row r="898" spans="1:43" x14ac:dyDescent="0.35">
      <c r="A898" s="18" t="s">
        <v>1837</v>
      </c>
      <c r="B898" t="s">
        <v>194</v>
      </c>
      <c r="C898" t="s">
        <v>195</v>
      </c>
      <c r="D898" s="18" t="s">
        <v>1837</v>
      </c>
      <c r="E898" t="s">
        <v>380</v>
      </c>
      <c r="F898" t="s">
        <v>381</v>
      </c>
      <c r="G898" s="13">
        <v>0.78563872178981797</v>
      </c>
      <c r="I898">
        <v>20181</v>
      </c>
      <c r="J898" t="str">
        <f t="shared" si="270"/>
        <v>20181IBCVMLVACATION LV FOR FMLA MIL FINANCIAL / LEGAL ARRNGMNTS - USED20181IBCAMLAL FOR FMLA MIL FINANCIAL/LEGAL ARRNGMNTS - USED</v>
      </c>
      <c r="K898" t="str">
        <f t="shared" si="271"/>
        <v>20181IBCVMLVACATION LV FOR FMLA MIL FINANCIAL / LEGAL ARRNGMNTS - USED</v>
      </c>
      <c r="L898" t="str">
        <f t="shared" si="272"/>
        <v>20181IBCAMLAL FOR FMLA MIL FINANCIAL/LEGAL ARRNGMNTS - USED</v>
      </c>
      <c r="M898" s="13">
        <f t="shared" si="273"/>
        <v>0.78563872178981797</v>
      </c>
      <c r="N898" s="13"/>
      <c r="O898" s="19">
        <v>888</v>
      </c>
      <c r="P898">
        <f t="shared" si="274"/>
        <v>3</v>
      </c>
      <c r="Q898">
        <f t="shared" si="275"/>
        <v>544</v>
      </c>
      <c r="R898">
        <f t="shared" si="276"/>
        <v>2</v>
      </c>
      <c r="S898" t="b">
        <f t="shared" si="277"/>
        <v>1</v>
      </c>
      <c r="T898" t="b">
        <f t="shared" si="278"/>
        <v>0</v>
      </c>
      <c r="W898" t="str">
        <f t="shared" si="288"/>
        <v/>
      </c>
      <c r="X898" t="str">
        <f t="shared" si="288"/>
        <v/>
      </c>
      <c r="Y898" t="str">
        <f t="shared" si="288"/>
        <v/>
      </c>
      <c r="Z898" t="str">
        <f t="shared" si="288"/>
        <v>IBCVMLVACATION LV FOR FMLA MIL FINANCIAL / LEGAL ARRNGMNTS - USED</v>
      </c>
      <c r="AA898" t="str">
        <f t="shared" si="288"/>
        <v/>
      </c>
      <c r="AC898" t="str">
        <f t="shared" si="289"/>
        <v/>
      </c>
      <c r="AD898" t="str">
        <f t="shared" si="289"/>
        <v/>
      </c>
      <c r="AE898" t="str">
        <f t="shared" si="289"/>
        <v/>
      </c>
      <c r="AF898" t="str">
        <f t="shared" si="289"/>
        <v>IBCAMLAL FOR FMLA MIL FINANCIAL/LEGAL ARRNGMNTS - USED</v>
      </c>
      <c r="AG898" t="str">
        <f t="shared" si="289"/>
        <v/>
      </c>
      <c r="AI898">
        <f t="shared" si="279"/>
        <v>1</v>
      </c>
      <c r="AJ898">
        <f t="shared" si="280"/>
        <v>544</v>
      </c>
      <c r="AK898" t="str">
        <f t="shared" si="281"/>
        <v>20181IBCVMLVACATION LV FOR FMLA MIL FINANCIAL / LEGAL ARRNGMNTS - USED</v>
      </c>
      <c r="AL898" t="str">
        <f t="shared" si="282"/>
        <v>VACATION LV FOR FMLA MIL FINANCIAL / LEGAL ARRNGMNTS - USED</v>
      </c>
      <c r="AM898" t="str">
        <f t="shared" si="283"/>
        <v>20181IBCAMLAL FOR FMLA MIL FINANCIAL/LEGAL ARRNGMNTS - USED</v>
      </c>
      <c r="AN898" t="str">
        <f t="shared" si="284"/>
        <v>AL FOR FMLA MIL FINANCIAL/LEGAL ARRNGMNTS - USED</v>
      </c>
      <c r="AO898" s="13">
        <f t="shared" si="285"/>
        <v>0.78563872178981797</v>
      </c>
      <c r="AP898">
        <f t="shared" si="286"/>
        <v>1</v>
      </c>
      <c r="AQ898" t="str">
        <f t="shared" si="287"/>
        <v>IBCVMLVACATION LV FOR FMLA MIL FINANCIAL / LEGAL ARRNGMNTS - USEDIBCAMLAL FOR FMLA MIL FINANCIAL/LEGAL ARRNGMNTS - USED</v>
      </c>
    </row>
    <row r="899" spans="1:43" x14ac:dyDescent="0.35">
      <c r="A899" s="18" t="s">
        <v>1837</v>
      </c>
      <c r="B899" t="s">
        <v>194</v>
      </c>
      <c r="C899" t="s">
        <v>195</v>
      </c>
      <c r="D899" s="18" t="s">
        <v>1837</v>
      </c>
      <c r="E899" t="s">
        <v>450</v>
      </c>
      <c r="F899" t="s">
        <v>451</v>
      </c>
      <c r="G899" s="13">
        <v>0.73132298203391</v>
      </c>
      <c r="I899">
        <v>20181</v>
      </c>
      <c r="J899" t="str">
        <f t="shared" si="270"/>
        <v>20181IBCVMLVACATION LV FOR FMLA MIL FINANCIAL / LEGAL ARRNGMNTS - USED20181IBCRMLRSTRD AL FOR FMLA MIL FINANCIAL/LEGAL ARRANGMNTS - USED</v>
      </c>
      <c r="K899" t="str">
        <f t="shared" si="271"/>
        <v>20181IBCVMLVACATION LV FOR FMLA MIL FINANCIAL / LEGAL ARRNGMNTS - USED</v>
      </c>
      <c r="L899" t="str">
        <f t="shared" si="272"/>
        <v>20181IBCRMLRSTRD AL FOR FMLA MIL FINANCIAL/LEGAL ARRANGMNTS - USED</v>
      </c>
      <c r="M899" s="13">
        <f t="shared" si="273"/>
        <v>0.73132298203391</v>
      </c>
      <c r="N899" s="13"/>
      <c r="O899" s="19">
        <v>889</v>
      </c>
      <c r="P899">
        <f t="shared" si="274"/>
        <v>3</v>
      </c>
      <c r="Q899">
        <f t="shared" si="275"/>
        <v>544</v>
      </c>
      <c r="R899">
        <f t="shared" si="276"/>
        <v>3</v>
      </c>
      <c r="S899" t="b">
        <f t="shared" si="277"/>
        <v>1</v>
      </c>
      <c r="T899" t="b">
        <f t="shared" si="278"/>
        <v>0</v>
      </c>
      <c r="W899" t="str">
        <f t="shared" si="288"/>
        <v/>
      </c>
      <c r="X899" t="str">
        <f t="shared" si="288"/>
        <v/>
      </c>
      <c r="Y899" t="str">
        <f t="shared" si="288"/>
        <v/>
      </c>
      <c r="Z899" t="str">
        <f t="shared" si="288"/>
        <v>IBCVMLVACATION LV FOR FMLA MIL FINANCIAL / LEGAL ARRNGMNTS - USED</v>
      </c>
      <c r="AA899" t="str">
        <f t="shared" si="288"/>
        <v/>
      </c>
      <c r="AC899" t="str">
        <f t="shared" si="289"/>
        <v/>
      </c>
      <c r="AD899" t="str">
        <f t="shared" si="289"/>
        <v/>
      </c>
      <c r="AE899" t="str">
        <f t="shared" si="289"/>
        <v/>
      </c>
      <c r="AF899" t="str">
        <f t="shared" si="289"/>
        <v>IBCRMLRSTRD AL FOR FMLA MIL FINANCIAL/LEGAL ARRANGMNTS - USED</v>
      </c>
      <c r="AG899" t="str">
        <f t="shared" si="289"/>
        <v/>
      </c>
      <c r="AI899">
        <f t="shared" si="279"/>
        <v>1</v>
      </c>
      <c r="AJ899">
        <f t="shared" si="280"/>
        <v>544</v>
      </c>
      <c r="AK899" t="str">
        <f t="shared" si="281"/>
        <v>20181IBCVMLVACATION LV FOR FMLA MIL FINANCIAL / LEGAL ARRNGMNTS - USED</v>
      </c>
      <c r="AL899" t="str">
        <f t="shared" si="282"/>
        <v>VACATION LV FOR FMLA MIL FINANCIAL / LEGAL ARRNGMNTS - USED</v>
      </c>
      <c r="AM899" t="str">
        <f t="shared" si="283"/>
        <v>20181IBCRMLRSTRD AL FOR FMLA MIL FINANCIAL/LEGAL ARRANGMNTS - USED</v>
      </c>
      <c r="AN899" t="str">
        <f t="shared" si="284"/>
        <v>RSTRD AL FOR FMLA MIL FINANCIAL/LEGAL ARRANGMNTS - USED</v>
      </c>
      <c r="AO899" s="13">
        <f t="shared" si="285"/>
        <v>0.73132298203391</v>
      </c>
      <c r="AP899">
        <f t="shared" si="286"/>
        <v>1</v>
      </c>
      <c r="AQ899" t="str">
        <f t="shared" si="287"/>
        <v>IBCVMLVACATION LV FOR FMLA MIL FINANCIAL / LEGAL ARRNGMNTS - USEDIBCRMLRSTRD AL FOR FMLA MIL FINANCIAL/LEGAL ARRANGMNTS - USED</v>
      </c>
    </row>
    <row r="900" spans="1:43" x14ac:dyDescent="0.35">
      <c r="A900" s="18" t="s">
        <v>1837</v>
      </c>
      <c r="B900" t="s">
        <v>196</v>
      </c>
      <c r="C900" t="s">
        <v>197</v>
      </c>
      <c r="D900" s="18" t="s">
        <v>1837</v>
      </c>
      <c r="E900" t="s">
        <v>190</v>
      </c>
      <c r="F900" t="s">
        <v>191</v>
      </c>
      <c r="G900" s="13">
        <v>0.81129237742198934</v>
      </c>
      <c r="I900">
        <v>20181</v>
      </c>
      <c r="J900" t="str">
        <f t="shared" si="270"/>
        <v>20181IBCVMPVACATION LV FOR FMLA MIL POST DPLYMNT - USED20181IBCVMDVACATION LV FOR FMLA MIL SHORT NOTICE DPLYMNT - USED</v>
      </c>
      <c r="K900" t="str">
        <f t="shared" si="271"/>
        <v>20181IBCVMPVACATION LV FOR FMLA MIL POST DPLYMNT - USED</v>
      </c>
      <c r="L900" t="str">
        <f t="shared" si="272"/>
        <v>20181IBCVMDVACATION LV FOR FMLA MIL SHORT NOTICE DPLYMNT - USED</v>
      </c>
      <c r="M900" s="13">
        <f t="shared" si="273"/>
        <v>0.81129237742198934</v>
      </c>
      <c r="N900" s="13"/>
      <c r="O900" s="19">
        <v>890</v>
      </c>
      <c r="P900">
        <f t="shared" si="274"/>
        <v>3</v>
      </c>
      <c r="Q900">
        <f t="shared" si="275"/>
        <v>545</v>
      </c>
      <c r="R900">
        <f t="shared" si="276"/>
        <v>1</v>
      </c>
      <c r="S900" t="b">
        <f t="shared" si="277"/>
        <v>1</v>
      </c>
      <c r="T900" t="b">
        <f t="shared" si="278"/>
        <v>0</v>
      </c>
      <c r="W900" t="str">
        <f t="shared" si="288"/>
        <v/>
      </c>
      <c r="X900" t="str">
        <f t="shared" si="288"/>
        <v/>
      </c>
      <c r="Y900" t="str">
        <f t="shared" si="288"/>
        <v/>
      </c>
      <c r="Z900" t="str">
        <f t="shared" si="288"/>
        <v>IBCVMPVACATION LV FOR FMLA MIL POST DPLYMNT - USED</v>
      </c>
      <c r="AA900" t="str">
        <f t="shared" si="288"/>
        <v/>
      </c>
      <c r="AC900" t="str">
        <f t="shared" si="289"/>
        <v/>
      </c>
      <c r="AD900" t="str">
        <f t="shared" si="289"/>
        <v/>
      </c>
      <c r="AE900" t="str">
        <f t="shared" si="289"/>
        <v/>
      </c>
      <c r="AF900" t="str">
        <f t="shared" si="289"/>
        <v>IBCVMDVACATION LV FOR FMLA MIL SHORT NOTICE DPLYMNT - USED</v>
      </c>
      <c r="AG900" t="str">
        <f t="shared" si="289"/>
        <v/>
      </c>
      <c r="AI900">
        <f t="shared" si="279"/>
        <v>1</v>
      </c>
      <c r="AJ900">
        <f t="shared" si="280"/>
        <v>545</v>
      </c>
      <c r="AK900" t="str">
        <f t="shared" si="281"/>
        <v>20181IBCVMPVACATION LV FOR FMLA MIL POST DPLYMNT - USED</v>
      </c>
      <c r="AL900" t="str">
        <f t="shared" si="282"/>
        <v>VACATION LV FOR FMLA MIL POST DPLYMNT - USED</v>
      </c>
      <c r="AM900" t="str">
        <f t="shared" si="283"/>
        <v>20181IBCVMDVACATION LV FOR FMLA MIL SHORT NOTICE DPLYMNT - USED</v>
      </c>
      <c r="AN900" t="str">
        <f t="shared" si="284"/>
        <v>VACATION LV FOR FMLA MIL SHORT NOTICE DPLYMNT - USED</v>
      </c>
      <c r="AO900" s="13">
        <f t="shared" si="285"/>
        <v>0.81129237742198934</v>
      </c>
      <c r="AP900">
        <f t="shared" si="286"/>
        <v>1</v>
      </c>
      <c r="AQ900" t="str">
        <f t="shared" si="287"/>
        <v>IBCVMPVACATION LV FOR FMLA MIL POST DPLYMNT - USEDIBCVMDVACATION LV FOR FMLA MIL SHORT NOTICE DPLYMNT - USED</v>
      </c>
    </row>
    <row r="901" spans="1:43" x14ac:dyDescent="0.35">
      <c r="A901" s="18" t="s">
        <v>1837</v>
      </c>
      <c r="B901" t="s">
        <v>196</v>
      </c>
      <c r="C901" t="s">
        <v>197</v>
      </c>
      <c r="D901" s="18" t="s">
        <v>1837</v>
      </c>
      <c r="E901" t="s">
        <v>170</v>
      </c>
      <c r="F901" t="s">
        <v>171</v>
      </c>
      <c r="G901" s="13">
        <v>0.77029124911009372</v>
      </c>
      <c r="I901">
        <v>20181</v>
      </c>
      <c r="J901" t="str">
        <f t="shared" si="270"/>
        <v>20181IBCVMPVACATION LV FOR FMLA MIL POST DPLYMNT - USED20181IBCPMPPERS LV FOR FMLA MIL POST DPLYMNT - USED</v>
      </c>
      <c r="K901" t="str">
        <f t="shared" si="271"/>
        <v>20181IBCVMPVACATION LV FOR FMLA MIL POST DPLYMNT - USED</v>
      </c>
      <c r="L901" t="str">
        <f t="shared" si="272"/>
        <v>20181IBCPMPPERS LV FOR FMLA MIL POST DPLYMNT - USED</v>
      </c>
      <c r="M901" s="13">
        <f t="shared" si="273"/>
        <v>0.77029124911009372</v>
      </c>
      <c r="N901" s="13"/>
      <c r="O901" s="19">
        <v>891</v>
      </c>
      <c r="P901">
        <f t="shared" si="274"/>
        <v>3</v>
      </c>
      <c r="Q901">
        <f t="shared" si="275"/>
        <v>545</v>
      </c>
      <c r="R901">
        <f t="shared" si="276"/>
        <v>2</v>
      </c>
      <c r="S901" t="b">
        <f t="shared" si="277"/>
        <v>1</v>
      </c>
      <c r="T901" t="b">
        <f t="shared" si="278"/>
        <v>0</v>
      </c>
      <c r="W901" t="str">
        <f t="shared" si="288"/>
        <v/>
      </c>
      <c r="X901" t="str">
        <f t="shared" si="288"/>
        <v/>
      </c>
      <c r="Y901" t="str">
        <f t="shared" si="288"/>
        <v/>
      </c>
      <c r="Z901" t="str">
        <f t="shared" si="288"/>
        <v>IBCVMPVACATION LV FOR FMLA MIL POST DPLYMNT - USED</v>
      </c>
      <c r="AA901" t="str">
        <f t="shared" si="288"/>
        <v/>
      </c>
      <c r="AC901" t="str">
        <f t="shared" si="289"/>
        <v/>
      </c>
      <c r="AD901" t="str">
        <f t="shared" si="289"/>
        <v/>
      </c>
      <c r="AE901" t="str">
        <f t="shared" si="289"/>
        <v/>
      </c>
      <c r="AF901" t="str">
        <f t="shared" si="289"/>
        <v>IBCPMPPERS LV FOR FMLA MIL POST DPLYMNT - USED</v>
      </c>
      <c r="AG901" t="str">
        <f t="shared" si="289"/>
        <v/>
      </c>
      <c r="AI901">
        <f t="shared" si="279"/>
        <v>1</v>
      </c>
      <c r="AJ901">
        <f t="shared" si="280"/>
        <v>545</v>
      </c>
      <c r="AK901" t="str">
        <f t="shared" si="281"/>
        <v>20181IBCVMPVACATION LV FOR FMLA MIL POST DPLYMNT - USED</v>
      </c>
      <c r="AL901" t="str">
        <f t="shared" si="282"/>
        <v>VACATION LV FOR FMLA MIL POST DPLYMNT - USED</v>
      </c>
      <c r="AM901" t="str">
        <f t="shared" si="283"/>
        <v>20181IBCPMPPERS LV FOR FMLA MIL POST DPLYMNT - USED</v>
      </c>
      <c r="AN901" t="str">
        <f t="shared" si="284"/>
        <v>PERS LV FOR FMLA MIL POST DPLYMNT - USED</v>
      </c>
      <c r="AO901" s="13">
        <f t="shared" si="285"/>
        <v>0.77029124911009372</v>
      </c>
      <c r="AP901">
        <f t="shared" si="286"/>
        <v>1</v>
      </c>
      <c r="AQ901" t="str">
        <f t="shared" si="287"/>
        <v>IBCVMPVACATION LV FOR FMLA MIL POST DPLYMNT - USEDIBCPMPPERS LV FOR FMLA MIL POST DPLYMNT - USED</v>
      </c>
    </row>
    <row r="902" spans="1:43" x14ac:dyDescent="0.35">
      <c r="A902" s="18" t="s">
        <v>1837</v>
      </c>
      <c r="B902" t="s">
        <v>196</v>
      </c>
      <c r="C902" t="s">
        <v>197</v>
      </c>
      <c r="D902" s="18" t="s">
        <v>1837</v>
      </c>
      <c r="E902" t="s">
        <v>382</v>
      </c>
      <c r="F902" t="s">
        <v>383</v>
      </c>
      <c r="G902" s="13">
        <v>0.74485747522749723</v>
      </c>
      <c r="I902">
        <v>20181</v>
      </c>
      <c r="J902" t="str">
        <f t="shared" si="270"/>
        <v>20181IBCVMPVACATION LV FOR FMLA MIL POST DPLYMNT - USED20181IBCAMPAL FOR FMLA MIL POST DPLYMNT-USED</v>
      </c>
      <c r="K902" t="str">
        <f t="shared" si="271"/>
        <v>20181IBCVMPVACATION LV FOR FMLA MIL POST DPLYMNT - USED</v>
      </c>
      <c r="L902" t="str">
        <f t="shared" si="272"/>
        <v>20181IBCAMPAL FOR FMLA MIL POST DPLYMNT-USED</v>
      </c>
      <c r="M902" s="13">
        <f t="shared" si="273"/>
        <v>0.74485747522749723</v>
      </c>
      <c r="N902" s="13"/>
      <c r="O902" s="19">
        <v>892</v>
      </c>
      <c r="P902">
        <f t="shared" si="274"/>
        <v>3</v>
      </c>
      <c r="Q902">
        <f t="shared" si="275"/>
        <v>545</v>
      </c>
      <c r="R902">
        <f t="shared" si="276"/>
        <v>3</v>
      </c>
      <c r="S902" t="b">
        <f t="shared" si="277"/>
        <v>1</v>
      </c>
      <c r="T902" t="b">
        <f t="shared" si="278"/>
        <v>0</v>
      </c>
      <c r="W902" t="str">
        <f t="shared" si="288"/>
        <v/>
      </c>
      <c r="X902" t="str">
        <f t="shared" si="288"/>
        <v/>
      </c>
      <c r="Y902" t="str">
        <f t="shared" si="288"/>
        <v/>
      </c>
      <c r="Z902" t="str">
        <f t="shared" si="288"/>
        <v>IBCVMPVACATION LV FOR FMLA MIL POST DPLYMNT - USED</v>
      </c>
      <c r="AA902" t="str">
        <f t="shared" si="288"/>
        <v/>
      </c>
      <c r="AC902" t="str">
        <f t="shared" si="289"/>
        <v/>
      </c>
      <c r="AD902" t="str">
        <f t="shared" si="289"/>
        <v/>
      </c>
      <c r="AE902" t="str">
        <f t="shared" si="289"/>
        <v/>
      </c>
      <c r="AF902" t="str">
        <f t="shared" si="289"/>
        <v>IBCAMPAL FOR FMLA MIL POST DPLYMNT-USED</v>
      </c>
      <c r="AG902" t="str">
        <f t="shared" si="289"/>
        <v/>
      </c>
      <c r="AI902">
        <f t="shared" si="279"/>
        <v>1</v>
      </c>
      <c r="AJ902">
        <f t="shared" si="280"/>
        <v>545</v>
      </c>
      <c r="AK902" t="str">
        <f t="shared" si="281"/>
        <v>20181IBCVMPVACATION LV FOR FMLA MIL POST DPLYMNT - USED</v>
      </c>
      <c r="AL902" t="str">
        <f t="shared" si="282"/>
        <v>VACATION LV FOR FMLA MIL POST DPLYMNT - USED</v>
      </c>
      <c r="AM902" t="str">
        <f t="shared" si="283"/>
        <v>20181IBCAMPAL FOR FMLA MIL POST DPLYMNT-USED</v>
      </c>
      <c r="AN902" t="str">
        <f t="shared" si="284"/>
        <v>AL FOR FMLA MIL POST DPLYMNT-USED</v>
      </c>
      <c r="AO902" s="13">
        <f t="shared" si="285"/>
        <v>0.74485747522749723</v>
      </c>
      <c r="AP902">
        <f t="shared" si="286"/>
        <v>1</v>
      </c>
      <c r="AQ902" t="str">
        <f t="shared" si="287"/>
        <v>IBCVMPVACATION LV FOR FMLA MIL POST DPLYMNT - USEDIBCAMPAL FOR FMLA MIL POST DPLYMNT-USED</v>
      </c>
    </row>
    <row r="903" spans="1:43" x14ac:dyDescent="0.35">
      <c r="A903" s="18" t="s">
        <v>1837</v>
      </c>
      <c r="B903" t="s">
        <v>198</v>
      </c>
      <c r="C903" t="s">
        <v>199</v>
      </c>
      <c r="D903" s="18" t="s">
        <v>1837</v>
      </c>
      <c r="E903" t="s">
        <v>172</v>
      </c>
      <c r="F903" t="s">
        <v>173</v>
      </c>
      <c r="G903" s="13">
        <v>0.77599874498814769</v>
      </c>
      <c r="I903">
        <v>20181</v>
      </c>
      <c r="J903" t="str">
        <f t="shared" si="270"/>
        <v>20181IBCVMRVACATION LV FOR FMLA MIL R&amp;R - USED20181IBCPMRPERS LV FOR FMLA MIL R&amp;R - USED</v>
      </c>
      <c r="K903" t="str">
        <f t="shared" si="271"/>
        <v>20181IBCVMRVACATION LV FOR FMLA MIL R&amp;R - USED</v>
      </c>
      <c r="L903" t="str">
        <f t="shared" si="272"/>
        <v>20181IBCPMRPERS LV FOR FMLA MIL R&amp;R - USED</v>
      </c>
      <c r="M903" s="13">
        <f t="shared" si="273"/>
        <v>0.77599874498814769</v>
      </c>
      <c r="N903" s="13"/>
      <c r="O903" s="19">
        <v>893</v>
      </c>
      <c r="P903">
        <f t="shared" si="274"/>
        <v>3</v>
      </c>
      <c r="Q903">
        <f t="shared" si="275"/>
        <v>546</v>
      </c>
      <c r="R903">
        <f t="shared" si="276"/>
        <v>1</v>
      </c>
      <c r="S903" t="b">
        <f t="shared" si="277"/>
        <v>1</v>
      </c>
      <c r="T903" t="b">
        <f t="shared" si="278"/>
        <v>0</v>
      </c>
      <c r="W903" t="str">
        <f t="shared" si="288"/>
        <v/>
      </c>
      <c r="X903" t="str">
        <f t="shared" si="288"/>
        <v/>
      </c>
      <c r="Y903" t="str">
        <f t="shared" si="288"/>
        <v/>
      </c>
      <c r="Z903" t="str">
        <f t="shared" si="288"/>
        <v>IBCVMRVACATION LV FOR FMLA MIL R&amp;R - USED</v>
      </c>
      <c r="AA903" t="str">
        <f t="shared" si="288"/>
        <v/>
      </c>
      <c r="AC903" t="str">
        <f t="shared" si="289"/>
        <v/>
      </c>
      <c r="AD903" t="str">
        <f t="shared" si="289"/>
        <v/>
      </c>
      <c r="AE903" t="str">
        <f t="shared" si="289"/>
        <v/>
      </c>
      <c r="AF903" t="str">
        <f t="shared" si="289"/>
        <v>IBCPMRPERS LV FOR FMLA MIL R&amp;R - USED</v>
      </c>
      <c r="AG903" t="str">
        <f t="shared" si="289"/>
        <v/>
      </c>
      <c r="AI903">
        <f t="shared" si="279"/>
        <v>1</v>
      </c>
      <c r="AJ903">
        <f t="shared" si="280"/>
        <v>546</v>
      </c>
      <c r="AK903" t="str">
        <f t="shared" si="281"/>
        <v>20181IBCVMRVACATION LV FOR FMLA MIL R&amp;R - USED</v>
      </c>
      <c r="AL903" t="str">
        <f t="shared" si="282"/>
        <v>VACATION LV FOR FMLA MIL R&amp;R - USED</v>
      </c>
      <c r="AM903" t="str">
        <f t="shared" si="283"/>
        <v>20181IBCPMRPERS LV FOR FMLA MIL R&amp;R - USED</v>
      </c>
      <c r="AN903" t="str">
        <f t="shared" si="284"/>
        <v>PERS LV FOR FMLA MIL R&amp;R - USED</v>
      </c>
      <c r="AO903" s="13">
        <f t="shared" si="285"/>
        <v>0.77599874498814769</v>
      </c>
      <c r="AP903">
        <f t="shared" si="286"/>
        <v>1</v>
      </c>
      <c r="AQ903" t="str">
        <f t="shared" si="287"/>
        <v>IBCVMRVACATION LV FOR FMLA MIL R&amp;R - USEDIBCPMRPERS LV FOR FMLA MIL R&amp;R - USED</v>
      </c>
    </row>
    <row r="904" spans="1:43" x14ac:dyDescent="0.35">
      <c r="A904" s="18" t="s">
        <v>1837</v>
      </c>
      <c r="B904" t="s">
        <v>198</v>
      </c>
      <c r="C904" t="s">
        <v>199</v>
      </c>
      <c r="D904" s="18" t="s">
        <v>1837</v>
      </c>
      <c r="E904" t="s">
        <v>384</v>
      </c>
      <c r="F904" t="s">
        <v>385</v>
      </c>
      <c r="G904" s="13">
        <v>0.75161372911565327</v>
      </c>
      <c r="I904">
        <v>20181</v>
      </c>
      <c r="J904" t="str">
        <f t="shared" si="270"/>
        <v>20181IBCVMRVACATION LV FOR FMLA MIL R&amp;R - USED20181IBCAMRAL FOR FMLA MIL R&amp;R - USED</v>
      </c>
      <c r="K904" t="str">
        <f t="shared" si="271"/>
        <v>20181IBCVMRVACATION LV FOR FMLA MIL R&amp;R - USED</v>
      </c>
      <c r="L904" t="str">
        <f t="shared" si="272"/>
        <v>20181IBCAMRAL FOR FMLA MIL R&amp;R - USED</v>
      </c>
      <c r="M904" s="13">
        <f t="shared" si="273"/>
        <v>0.75161372911565327</v>
      </c>
      <c r="N904" s="13"/>
      <c r="O904" s="19">
        <v>894</v>
      </c>
      <c r="P904">
        <f t="shared" si="274"/>
        <v>3</v>
      </c>
      <c r="Q904">
        <f t="shared" si="275"/>
        <v>546</v>
      </c>
      <c r="R904">
        <f t="shared" si="276"/>
        <v>2</v>
      </c>
      <c r="S904" t="b">
        <f t="shared" si="277"/>
        <v>1</v>
      </c>
      <c r="T904" t="b">
        <f t="shared" si="278"/>
        <v>0</v>
      </c>
      <c r="W904" t="str">
        <f t="shared" si="288"/>
        <v/>
      </c>
      <c r="X904" t="str">
        <f t="shared" si="288"/>
        <v/>
      </c>
      <c r="Y904" t="str">
        <f t="shared" si="288"/>
        <v/>
      </c>
      <c r="Z904" t="str">
        <f t="shared" si="288"/>
        <v>IBCVMRVACATION LV FOR FMLA MIL R&amp;R - USED</v>
      </c>
      <c r="AA904" t="str">
        <f t="shared" si="288"/>
        <v/>
      </c>
      <c r="AC904" t="str">
        <f t="shared" si="289"/>
        <v/>
      </c>
      <c r="AD904" t="str">
        <f t="shared" si="289"/>
        <v/>
      </c>
      <c r="AE904" t="str">
        <f t="shared" si="289"/>
        <v/>
      </c>
      <c r="AF904" t="str">
        <f t="shared" si="289"/>
        <v>IBCAMRAL FOR FMLA MIL R&amp;R - USED</v>
      </c>
      <c r="AG904" t="str">
        <f t="shared" si="289"/>
        <v/>
      </c>
      <c r="AI904">
        <f t="shared" si="279"/>
        <v>1</v>
      </c>
      <c r="AJ904">
        <f t="shared" si="280"/>
        <v>546</v>
      </c>
      <c r="AK904" t="str">
        <f t="shared" si="281"/>
        <v>20181IBCVMRVACATION LV FOR FMLA MIL R&amp;R - USED</v>
      </c>
      <c r="AL904" t="str">
        <f t="shared" si="282"/>
        <v>VACATION LV FOR FMLA MIL R&amp;R - USED</v>
      </c>
      <c r="AM904" t="str">
        <f t="shared" si="283"/>
        <v>20181IBCAMRAL FOR FMLA MIL R&amp;R - USED</v>
      </c>
      <c r="AN904" t="str">
        <f t="shared" si="284"/>
        <v>AL FOR FMLA MIL R&amp;R - USED</v>
      </c>
      <c r="AO904" s="13">
        <f t="shared" si="285"/>
        <v>0.75161372911565327</v>
      </c>
      <c r="AP904">
        <f t="shared" si="286"/>
        <v>1</v>
      </c>
      <c r="AQ904" t="str">
        <f t="shared" si="287"/>
        <v>IBCVMRVACATION LV FOR FMLA MIL R&amp;R - USEDIBCAMRAL FOR FMLA MIL R&amp;R - USED</v>
      </c>
    </row>
    <row r="905" spans="1:43" x14ac:dyDescent="0.35">
      <c r="A905" s="18" t="s">
        <v>1837</v>
      </c>
      <c r="B905" t="s">
        <v>198</v>
      </c>
      <c r="C905" t="s">
        <v>199</v>
      </c>
      <c r="D905" s="18" t="s">
        <v>1837</v>
      </c>
      <c r="E905" t="s">
        <v>480</v>
      </c>
      <c r="F905" t="s">
        <v>481</v>
      </c>
      <c r="G905" s="13">
        <v>0.73188085388224267</v>
      </c>
      <c r="I905">
        <v>20181</v>
      </c>
      <c r="J905" t="str">
        <f t="shared" si="270"/>
        <v>20181IBCVMRVACATION LV FOR FMLA MIL R&amp;R - USED20181IBCSMRSL FOR FMLA MIL R&amp;R - USED</v>
      </c>
      <c r="K905" t="str">
        <f t="shared" si="271"/>
        <v>20181IBCVMRVACATION LV FOR FMLA MIL R&amp;R - USED</v>
      </c>
      <c r="L905" t="str">
        <f t="shared" si="272"/>
        <v>20181IBCSMRSL FOR FMLA MIL R&amp;R - USED</v>
      </c>
      <c r="M905" s="13">
        <f t="shared" si="273"/>
        <v>0.73188085388224267</v>
      </c>
      <c r="N905" s="13"/>
      <c r="O905" s="19">
        <v>895</v>
      </c>
      <c r="P905">
        <f t="shared" si="274"/>
        <v>3</v>
      </c>
      <c r="Q905">
        <f t="shared" si="275"/>
        <v>546</v>
      </c>
      <c r="R905">
        <f t="shared" si="276"/>
        <v>3</v>
      </c>
      <c r="S905" t="b">
        <f t="shared" si="277"/>
        <v>1</v>
      </c>
      <c r="T905" t="b">
        <f t="shared" si="278"/>
        <v>0</v>
      </c>
      <c r="W905" t="str">
        <f t="shared" si="288"/>
        <v/>
      </c>
      <c r="X905" t="str">
        <f t="shared" si="288"/>
        <v/>
      </c>
      <c r="Y905" t="str">
        <f t="shared" si="288"/>
        <v/>
      </c>
      <c r="Z905" t="str">
        <f t="shared" si="288"/>
        <v>IBCVMRVACATION LV FOR FMLA MIL R&amp;R - USED</v>
      </c>
      <c r="AA905" t="str">
        <f t="shared" si="288"/>
        <v/>
      </c>
      <c r="AC905" t="str">
        <f t="shared" si="289"/>
        <v/>
      </c>
      <c r="AD905" t="str">
        <f t="shared" si="289"/>
        <v/>
      </c>
      <c r="AE905" t="str">
        <f t="shared" si="289"/>
        <v/>
      </c>
      <c r="AF905" t="str">
        <f t="shared" si="289"/>
        <v>IBCSMRSL FOR FMLA MIL R&amp;R - USED</v>
      </c>
      <c r="AG905" t="str">
        <f t="shared" si="289"/>
        <v/>
      </c>
      <c r="AI905">
        <f t="shared" si="279"/>
        <v>1</v>
      </c>
      <c r="AJ905">
        <f t="shared" si="280"/>
        <v>546</v>
      </c>
      <c r="AK905" t="str">
        <f t="shared" si="281"/>
        <v>20181IBCVMRVACATION LV FOR FMLA MIL R&amp;R - USED</v>
      </c>
      <c r="AL905" t="str">
        <f t="shared" si="282"/>
        <v>VACATION LV FOR FMLA MIL R&amp;R - USED</v>
      </c>
      <c r="AM905" t="str">
        <f t="shared" si="283"/>
        <v>20181IBCSMRSL FOR FMLA MIL R&amp;R - USED</v>
      </c>
      <c r="AN905" t="str">
        <f t="shared" si="284"/>
        <v>SL FOR FMLA MIL R&amp;R - USED</v>
      </c>
      <c r="AO905" s="13">
        <f t="shared" si="285"/>
        <v>0.73188085388224267</v>
      </c>
      <c r="AP905">
        <f t="shared" si="286"/>
        <v>1</v>
      </c>
      <c r="AQ905" t="str">
        <f t="shared" si="287"/>
        <v>IBCVMRVACATION LV FOR FMLA MIL R&amp;R - USEDIBCSMRSL FOR FMLA MIL R&amp;R - USED</v>
      </c>
    </row>
    <row r="906" spans="1:43" x14ac:dyDescent="0.35">
      <c r="A906" s="18" t="s">
        <v>1837</v>
      </c>
      <c r="B906" t="s">
        <v>200</v>
      </c>
      <c r="C906" t="s">
        <v>201</v>
      </c>
      <c r="D906" s="18" t="s">
        <v>1837</v>
      </c>
      <c r="E906" t="s">
        <v>174</v>
      </c>
      <c r="F906" t="s">
        <v>175</v>
      </c>
      <c r="G906" s="13">
        <v>0.78190907145696065</v>
      </c>
      <c r="I906">
        <v>20181</v>
      </c>
      <c r="J906" t="str">
        <f t="shared" si="270"/>
        <v>20181IBCVMTVACATION LV FOR FMLA MIL CNSLING / THERAPY - USED20181IBCPMTPERS LV FOR FMLA MIL CNSLING / THERAPY - USED</v>
      </c>
      <c r="K906" t="str">
        <f t="shared" si="271"/>
        <v>20181IBCVMTVACATION LV FOR FMLA MIL CNSLING / THERAPY - USED</v>
      </c>
      <c r="L906" t="str">
        <f t="shared" si="272"/>
        <v>20181IBCPMTPERS LV FOR FMLA MIL CNSLING / THERAPY - USED</v>
      </c>
      <c r="M906" s="13">
        <f t="shared" si="273"/>
        <v>0.78190907145696065</v>
      </c>
      <c r="N906" s="13"/>
      <c r="O906" s="19">
        <v>896</v>
      </c>
      <c r="P906">
        <f t="shared" si="274"/>
        <v>3</v>
      </c>
      <c r="Q906">
        <f t="shared" si="275"/>
        <v>547</v>
      </c>
      <c r="R906">
        <f t="shared" si="276"/>
        <v>1</v>
      </c>
      <c r="S906" t="b">
        <f t="shared" si="277"/>
        <v>1</v>
      </c>
      <c r="T906" t="b">
        <f t="shared" si="278"/>
        <v>0</v>
      </c>
      <c r="W906" t="str">
        <f t="shared" si="288"/>
        <v/>
      </c>
      <c r="X906" t="str">
        <f t="shared" si="288"/>
        <v/>
      </c>
      <c r="Y906" t="str">
        <f t="shared" si="288"/>
        <v/>
      </c>
      <c r="Z906" t="str">
        <f t="shared" si="288"/>
        <v>IBCVMTVACATION LV FOR FMLA MIL CNSLING / THERAPY - USED</v>
      </c>
      <c r="AA906" t="str">
        <f t="shared" si="288"/>
        <v/>
      </c>
      <c r="AC906" t="str">
        <f t="shared" si="289"/>
        <v/>
      </c>
      <c r="AD906" t="str">
        <f t="shared" si="289"/>
        <v/>
      </c>
      <c r="AE906" t="str">
        <f t="shared" si="289"/>
        <v/>
      </c>
      <c r="AF906" t="str">
        <f t="shared" si="289"/>
        <v>IBCPMTPERS LV FOR FMLA MIL CNSLING / THERAPY - USED</v>
      </c>
      <c r="AG906" t="str">
        <f t="shared" si="289"/>
        <v/>
      </c>
      <c r="AI906">
        <f t="shared" si="279"/>
        <v>1</v>
      </c>
      <c r="AJ906">
        <f t="shared" si="280"/>
        <v>547</v>
      </c>
      <c r="AK906" t="str">
        <f t="shared" si="281"/>
        <v>20181IBCVMTVACATION LV FOR FMLA MIL CNSLING / THERAPY - USED</v>
      </c>
      <c r="AL906" t="str">
        <f t="shared" si="282"/>
        <v>VACATION LV FOR FMLA MIL CNSLING / THERAPY - USED</v>
      </c>
      <c r="AM906" t="str">
        <f t="shared" si="283"/>
        <v>20181IBCPMTPERS LV FOR FMLA MIL CNSLING / THERAPY - USED</v>
      </c>
      <c r="AN906" t="str">
        <f t="shared" si="284"/>
        <v>PERS LV FOR FMLA MIL CNSLING / THERAPY - USED</v>
      </c>
      <c r="AO906" s="13">
        <f t="shared" si="285"/>
        <v>0.78190907145696065</v>
      </c>
      <c r="AP906">
        <f t="shared" si="286"/>
        <v>1</v>
      </c>
      <c r="AQ906" t="str">
        <f t="shared" si="287"/>
        <v>IBCVMTVACATION LV FOR FMLA MIL CNSLING / THERAPY - USEDIBCPMTPERS LV FOR FMLA MIL CNSLING / THERAPY - USED</v>
      </c>
    </row>
    <row r="907" spans="1:43" x14ac:dyDescent="0.35">
      <c r="A907" s="18" t="s">
        <v>1837</v>
      </c>
      <c r="B907" t="s">
        <v>200</v>
      </c>
      <c r="C907" t="s">
        <v>201</v>
      </c>
      <c r="D907" s="18" t="s">
        <v>1837</v>
      </c>
      <c r="E907" t="s">
        <v>386</v>
      </c>
      <c r="F907" t="s">
        <v>387</v>
      </c>
      <c r="G907" s="13">
        <v>0.75173973027196306</v>
      </c>
      <c r="I907">
        <v>20181</v>
      </c>
      <c r="J907" t="str">
        <f t="shared" si="270"/>
        <v>20181IBCVMTVACATION LV FOR FMLA MIL CNSLING / THERAPY - USED20181IBCAMTAL FOR FMLA MIL CNSLING/THERAPY -USED</v>
      </c>
      <c r="K907" t="str">
        <f t="shared" si="271"/>
        <v>20181IBCVMTVACATION LV FOR FMLA MIL CNSLING / THERAPY - USED</v>
      </c>
      <c r="L907" t="str">
        <f t="shared" si="272"/>
        <v>20181IBCAMTAL FOR FMLA MIL CNSLING/THERAPY -USED</v>
      </c>
      <c r="M907" s="13">
        <f t="shared" si="273"/>
        <v>0.75173973027196306</v>
      </c>
      <c r="N907" s="13"/>
      <c r="O907" s="19">
        <v>897</v>
      </c>
      <c r="P907">
        <f t="shared" si="274"/>
        <v>3</v>
      </c>
      <c r="Q907">
        <f t="shared" si="275"/>
        <v>547</v>
      </c>
      <c r="R907">
        <f t="shared" si="276"/>
        <v>2</v>
      </c>
      <c r="S907" t="b">
        <f t="shared" si="277"/>
        <v>1</v>
      </c>
      <c r="T907" t="b">
        <f t="shared" si="278"/>
        <v>0</v>
      </c>
      <c r="W907" t="str">
        <f t="shared" si="288"/>
        <v/>
      </c>
      <c r="X907" t="str">
        <f t="shared" si="288"/>
        <v/>
      </c>
      <c r="Y907" t="str">
        <f t="shared" si="288"/>
        <v/>
      </c>
      <c r="Z907" t="str">
        <f t="shared" si="288"/>
        <v>IBCVMTVACATION LV FOR FMLA MIL CNSLING / THERAPY - USED</v>
      </c>
      <c r="AA907" t="str">
        <f t="shared" si="288"/>
        <v/>
      </c>
      <c r="AC907" t="str">
        <f t="shared" si="289"/>
        <v/>
      </c>
      <c r="AD907" t="str">
        <f t="shared" si="289"/>
        <v/>
      </c>
      <c r="AE907" t="str">
        <f t="shared" si="289"/>
        <v/>
      </c>
      <c r="AF907" t="str">
        <f t="shared" si="289"/>
        <v>IBCAMTAL FOR FMLA MIL CNSLING/THERAPY -USED</v>
      </c>
      <c r="AG907" t="str">
        <f t="shared" si="289"/>
        <v/>
      </c>
      <c r="AI907">
        <f t="shared" si="279"/>
        <v>1</v>
      </c>
      <c r="AJ907">
        <f t="shared" si="280"/>
        <v>547</v>
      </c>
      <c r="AK907" t="str">
        <f t="shared" si="281"/>
        <v>20181IBCVMTVACATION LV FOR FMLA MIL CNSLING / THERAPY - USED</v>
      </c>
      <c r="AL907" t="str">
        <f t="shared" si="282"/>
        <v>VACATION LV FOR FMLA MIL CNSLING / THERAPY - USED</v>
      </c>
      <c r="AM907" t="str">
        <f t="shared" si="283"/>
        <v>20181IBCAMTAL FOR FMLA MIL CNSLING/THERAPY -USED</v>
      </c>
      <c r="AN907" t="str">
        <f t="shared" si="284"/>
        <v>AL FOR FMLA MIL CNSLING/THERAPY -USED</v>
      </c>
      <c r="AO907" s="13">
        <f t="shared" si="285"/>
        <v>0.75173973027196306</v>
      </c>
      <c r="AP907">
        <f t="shared" si="286"/>
        <v>1</v>
      </c>
      <c r="AQ907" t="str">
        <f t="shared" si="287"/>
        <v>IBCVMTVACATION LV FOR FMLA MIL CNSLING / THERAPY - USEDIBCAMTAL FOR FMLA MIL CNSLING/THERAPY -USED</v>
      </c>
    </row>
    <row r="908" spans="1:43" x14ac:dyDescent="0.35">
      <c r="A908" s="18" t="s">
        <v>1837</v>
      </c>
      <c r="B908" t="s">
        <v>200</v>
      </c>
      <c r="C908" t="s">
        <v>201</v>
      </c>
      <c r="D908" s="18" t="s">
        <v>1837</v>
      </c>
      <c r="E908" t="s">
        <v>482</v>
      </c>
      <c r="F908" t="s">
        <v>483</v>
      </c>
      <c r="G908" s="13">
        <v>0.73188085388224267</v>
      </c>
      <c r="I908">
        <v>20181</v>
      </c>
      <c r="J908" t="str">
        <f t="shared" ref="J908:J971" si="290">K908&amp;L908</f>
        <v>20181IBCVMTVACATION LV FOR FMLA MIL CNSLING / THERAPY - USED20181IBCSMTSL FOR FMLA MIL CNSLING/THERAPY - USED</v>
      </c>
      <c r="K908" t="str">
        <f t="shared" ref="K908:K971" si="291">I908&amp;A908&amp;B908&amp;C908</f>
        <v>20181IBCVMTVACATION LV FOR FMLA MIL CNSLING / THERAPY - USED</v>
      </c>
      <c r="L908" t="str">
        <f t="shared" ref="L908:L971" si="292">I908&amp;D908&amp;E908&amp;F908</f>
        <v>20181IBCSMTSL FOR FMLA MIL CNSLING/THERAPY - USED</v>
      </c>
      <c r="M908" s="13">
        <f t="shared" ref="M908:M971" si="293">G908</f>
        <v>0.73188085388224267</v>
      </c>
      <c r="N908" s="13"/>
      <c r="O908" s="19">
        <v>898</v>
      </c>
      <c r="P908">
        <f t="shared" ref="P908:P971" si="294">COUNTIF(C$11:C$2269, C908)</f>
        <v>3</v>
      </c>
      <c r="Q908">
        <f t="shared" ref="Q908:Q971" si="295">IF(ROW()=11,1,IF(R907+1=R908,Q907,Q907+1))</f>
        <v>547</v>
      </c>
      <c r="R908">
        <f t="shared" ref="R908:R971" si="296">IF(C908=C907, R907+1, 1)</f>
        <v>3</v>
      </c>
      <c r="S908" t="b">
        <f t="shared" ref="S908:S971" si="297">A908=D908</f>
        <v>1</v>
      </c>
      <c r="T908" t="b">
        <f t="shared" ref="T908:T971" si="298">A908&amp;B908&amp;C908=D908&amp;E908&amp;F908</f>
        <v>0</v>
      </c>
      <c r="W908" t="str">
        <f t="shared" si="288"/>
        <v/>
      </c>
      <c r="X908" t="str">
        <f t="shared" si="288"/>
        <v/>
      </c>
      <c r="Y908" t="str">
        <f t="shared" si="288"/>
        <v/>
      </c>
      <c r="Z908" t="str">
        <f t="shared" si="288"/>
        <v>IBCVMTVACATION LV FOR FMLA MIL CNSLING / THERAPY - USED</v>
      </c>
      <c r="AA908" t="str">
        <f t="shared" si="288"/>
        <v/>
      </c>
      <c r="AC908" t="str">
        <f t="shared" si="289"/>
        <v/>
      </c>
      <c r="AD908" t="str">
        <f t="shared" si="289"/>
        <v/>
      </c>
      <c r="AE908" t="str">
        <f t="shared" si="289"/>
        <v/>
      </c>
      <c r="AF908" t="str">
        <f t="shared" si="289"/>
        <v>IBCSMTSL FOR FMLA MIL CNSLING/THERAPY - USED</v>
      </c>
      <c r="AG908" t="str">
        <f t="shared" si="289"/>
        <v/>
      </c>
      <c r="AI908">
        <f t="shared" ref="AI908:AI971" si="299">COUNTIF(AQ908:AQ3166, AQ908)</f>
        <v>1</v>
      </c>
      <c r="AJ908">
        <f t="shared" ref="AJ908:AJ971" si="300">Q908</f>
        <v>547</v>
      </c>
      <c r="AK908" t="str">
        <f t="shared" ref="AK908:AK971" si="301">K908</f>
        <v>20181IBCVMTVACATION LV FOR FMLA MIL CNSLING / THERAPY - USED</v>
      </c>
      <c r="AL908" t="str">
        <f t="shared" ref="AL908:AL971" si="302">C908</f>
        <v>VACATION LV FOR FMLA MIL CNSLING / THERAPY - USED</v>
      </c>
      <c r="AM908" t="str">
        <f t="shared" ref="AM908:AM971" si="303">L908</f>
        <v>20181IBCSMTSL FOR FMLA MIL CNSLING/THERAPY - USED</v>
      </c>
      <c r="AN908" t="str">
        <f t="shared" ref="AN908:AN971" si="304">IF(F908="", "", F908)</f>
        <v>SL FOR FMLA MIL CNSLING/THERAPY - USED</v>
      </c>
      <c r="AO908" s="13">
        <f t="shared" ref="AO908:AO971" si="305">M908</f>
        <v>0.73188085388224267</v>
      </c>
      <c r="AP908">
        <f t="shared" ref="AP908:AP971" si="306">COUNTIF(AQ$11:AQ$2269, AQ908)</f>
        <v>1</v>
      </c>
      <c r="AQ908" t="str">
        <f t="shared" ref="AQ908:AQ971" si="307">W908&amp;AC908&amp;X908&amp;AD908&amp;Y908&amp;AE908&amp;Z908&amp;AF908&amp;AA908&amp;AG908</f>
        <v>IBCVMTVACATION LV FOR FMLA MIL CNSLING / THERAPY - USEDIBCSMTSL FOR FMLA MIL CNSLING/THERAPY - USED</v>
      </c>
    </row>
    <row r="909" spans="1:43" x14ac:dyDescent="0.35">
      <c r="A909" s="18" t="s">
        <v>1837</v>
      </c>
      <c r="B909">
        <v>108</v>
      </c>
      <c r="C909" t="s">
        <v>202</v>
      </c>
      <c r="D909" s="18" t="s">
        <v>1837</v>
      </c>
      <c r="E909">
        <v>106</v>
      </c>
      <c r="F909" t="s">
        <v>203</v>
      </c>
      <c r="G909" s="13">
        <v>0.71697907904942537</v>
      </c>
      <c r="I909">
        <v>20181</v>
      </c>
      <c r="J909" t="str">
        <f t="shared" si="290"/>
        <v>20181IBC108GOVERNMENT SHUTDOWN - EXCEPTED RETROACTIVE PAY STATUS20181IBC106GOVERNMENT SHUTDOWN - RETRO PAY STATUS</v>
      </c>
      <c r="K909" t="str">
        <f t="shared" si="291"/>
        <v>20181IBC108GOVERNMENT SHUTDOWN - EXCEPTED RETROACTIVE PAY STATUS</v>
      </c>
      <c r="L909" t="str">
        <f t="shared" si="292"/>
        <v>20181IBC106GOVERNMENT SHUTDOWN - RETRO PAY STATUS</v>
      </c>
      <c r="M909" s="13">
        <f t="shared" si="293"/>
        <v>0.71697907904942537</v>
      </c>
      <c r="N909" s="13"/>
      <c r="O909" s="19">
        <v>899</v>
      </c>
      <c r="P909">
        <f t="shared" si="294"/>
        <v>1</v>
      </c>
      <c r="Q909">
        <f t="shared" si="295"/>
        <v>548</v>
      </c>
      <c r="R909">
        <f t="shared" si="296"/>
        <v>1</v>
      </c>
      <c r="S909" t="b">
        <f t="shared" si="297"/>
        <v>1</v>
      </c>
      <c r="T909" t="b">
        <f t="shared" si="298"/>
        <v>0</v>
      </c>
      <c r="W909" t="str">
        <f t="shared" si="288"/>
        <v/>
      </c>
      <c r="X909" t="str">
        <f t="shared" si="288"/>
        <v/>
      </c>
      <c r="Y909" t="str">
        <f t="shared" si="288"/>
        <v/>
      </c>
      <c r="Z909" t="str">
        <f t="shared" si="288"/>
        <v>IBC108GOVERNMENT SHUTDOWN - EXCEPTED RETROACTIVE PAY STATUS</v>
      </c>
      <c r="AA909" t="str">
        <f t="shared" si="288"/>
        <v/>
      </c>
      <c r="AC909" t="str">
        <f t="shared" si="289"/>
        <v/>
      </c>
      <c r="AD909" t="str">
        <f t="shared" si="289"/>
        <v/>
      </c>
      <c r="AE909" t="str">
        <f t="shared" si="289"/>
        <v/>
      </c>
      <c r="AF909" t="str">
        <f t="shared" si="289"/>
        <v>IBC106GOVERNMENT SHUTDOWN - RETRO PAY STATUS</v>
      </c>
      <c r="AG909" t="str">
        <f t="shared" si="289"/>
        <v/>
      </c>
      <c r="AI909">
        <f t="shared" si="299"/>
        <v>1</v>
      </c>
      <c r="AJ909">
        <f t="shared" si="300"/>
        <v>548</v>
      </c>
      <c r="AK909" t="str">
        <f t="shared" si="301"/>
        <v>20181IBC108GOVERNMENT SHUTDOWN - EXCEPTED RETROACTIVE PAY STATUS</v>
      </c>
      <c r="AL909" t="str">
        <f t="shared" si="302"/>
        <v>GOVERNMENT SHUTDOWN - EXCEPTED RETROACTIVE PAY STATUS</v>
      </c>
      <c r="AM909" t="str">
        <f t="shared" si="303"/>
        <v>20181IBC106GOVERNMENT SHUTDOWN - RETRO PAY STATUS</v>
      </c>
      <c r="AN909" t="str">
        <f t="shared" si="304"/>
        <v>GOVERNMENT SHUTDOWN - RETRO PAY STATUS</v>
      </c>
      <c r="AO909" s="13">
        <f t="shared" si="305"/>
        <v>0.71697907904942537</v>
      </c>
      <c r="AP909">
        <f t="shared" si="306"/>
        <v>1</v>
      </c>
      <c r="AQ909" t="str">
        <f t="shared" si="307"/>
        <v>IBC108GOVERNMENT SHUTDOWN - EXCEPTED RETROACTIVE PAY STATUSIBC106GOVERNMENT SHUTDOWN - RETRO PAY STATUS</v>
      </c>
    </row>
    <row r="910" spans="1:43" x14ac:dyDescent="0.35">
      <c r="A910" s="18" t="s">
        <v>1837</v>
      </c>
      <c r="B910">
        <v>106</v>
      </c>
      <c r="C910" t="s">
        <v>203</v>
      </c>
      <c r="D910" s="18" t="s">
        <v>1837</v>
      </c>
      <c r="E910">
        <v>108</v>
      </c>
      <c r="F910" t="s">
        <v>202</v>
      </c>
      <c r="G910" s="13">
        <v>0.71697907904942537</v>
      </c>
      <c r="I910">
        <v>20181</v>
      </c>
      <c r="J910" t="str">
        <f t="shared" si="290"/>
        <v>20181IBC106GOVERNMENT SHUTDOWN - RETRO PAY STATUS20181IBC108GOVERNMENT SHUTDOWN - EXCEPTED RETROACTIVE PAY STATUS</v>
      </c>
      <c r="K910" t="str">
        <f t="shared" si="291"/>
        <v>20181IBC106GOVERNMENT SHUTDOWN - RETRO PAY STATUS</v>
      </c>
      <c r="L910" t="str">
        <f t="shared" si="292"/>
        <v>20181IBC108GOVERNMENT SHUTDOWN - EXCEPTED RETROACTIVE PAY STATUS</v>
      </c>
      <c r="M910" s="13">
        <f t="shared" si="293"/>
        <v>0.71697907904942537</v>
      </c>
      <c r="N910" s="13"/>
      <c r="O910" s="19">
        <v>900</v>
      </c>
      <c r="P910">
        <f t="shared" si="294"/>
        <v>1</v>
      </c>
      <c r="Q910">
        <f t="shared" si="295"/>
        <v>549</v>
      </c>
      <c r="R910">
        <f t="shared" si="296"/>
        <v>1</v>
      </c>
      <c r="S910" t="b">
        <f t="shared" si="297"/>
        <v>1</v>
      </c>
      <c r="T910" t="b">
        <f t="shared" si="298"/>
        <v>0</v>
      </c>
      <c r="W910" t="str">
        <f t="shared" si="288"/>
        <v/>
      </c>
      <c r="X910" t="str">
        <f t="shared" si="288"/>
        <v/>
      </c>
      <c r="Y910" t="str">
        <f t="shared" si="288"/>
        <v/>
      </c>
      <c r="Z910" t="str">
        <f t="shared" si="288"/>
        <v>IBC106GOVERNMENT SHUTDOWN - RETRO PAY STATUS</v>
      </c>
      <c r="AA910" t="str">
        <f t="shared" si="288"/>
        <v/>
      </c>
      <c r="AC910" t="str">
        <f t="shared" si="289"/>
        <v/>
      </c>
      <c r="AD910" t="str">
        <f t="shared" si="289"/>
        <v/>
      </c>
      <c r="AE910" t="str">
        <f t="shared" si="289"/>
        <v/>
      </c>
      <c r="AF910" t="str">
        <f t="shared" si="289"/>
        <v>IBC108GOVERNMENT SHUTDOWN - EXCEPTED RETROACTIVE PAY STATUS</v>
      </c>
      <c r="AG910" t="str">
        <f t="shared" si="289"/>
        <v/>
      </c>
      <c r="AI910">
        <f t="shared" si="299"/>
        <v>1</v>
      </c>
      <c r="AJ910">
        <f t="shared" si="300"/>
        <v>549</v>
      </c>
      <c r="AK910" t="str">
        <f t="shared" si="301"/>
        <v>20181IBC106GOVERNMENT SHUTDOWN - RETRO PAY STATUS</v>
      </c>
      <c r="AL910" t="str">
        <f t="shared" si="302"/>
        <v>GOVERNMENT SHUTDOWN - RETRO PAY STATUS</v>
      </c>
      <c r="AM910" t="str">
        <f t="shared" si="303"/>
        <v>20181IBC108GOVERNMENT SHUTDOWN - EXCEPTED RETROACTIVE PAY STATUS</v>
      </c>
      <c r="AN910" t="str">
        <f t="shared" si="304"/>
        <v>GOVERNMENT SHUTDOWN - EXCEPTED RETROACTIVE PAY STATUS</v>
      </c>
      <c r="AO910" s="13">
        <f t="shared" si="305"/>
        <v>0.71697907904942537</v>
      </c>
      <c r="AP910">
        <f t="shared" si="306"/>
        <v>1</v>
      </c>
      <c r="AQ910" t="str">
        <f t="shared" si="307"/>
        <v>IBC106GOVERNMENT SHUTDOWN - RETRO PAY STATUSIBC108GOVERNMENT SHUTDOWN - EXCEPTED RETROACTIVE PAY STATUS</v>
      </c>
    </row>
    <row r="911" spans="1:43" x14ac:dyDescent="0.35">
      <c r="A911" s="18" t="s">
        <v>1837</v>
      </c>
      <c r="B911" t="s">
        <v>204</v>
      </c>
      <c r="C911" t="s">
        <v>205</v>
      </c>
      <c r="D911" s="18"/>
      <c r="G911" s="13">
        <v>0</v>
      </c>
      <c r="I911">
        <v>20181</v>
      </c>
      <c r="J911" t="str">
        <f t="shared" si="290"/>
        <v>20181IBCSVBSCHOOL VACATION BREAK20181</v>
      </c>
      <c r="K911" t="str">
        <f t="shared" si="291"/>
        <v>20181IBCSVBSCHOOL VACATION BREAK</v>
      </c>
      <c r="L911" t="str">
        <f t="shared" si="292"/>
        <v>20181</v>
      </c>
      <c r="M911" s="13">
        <f t="shared" si="293"/>
        <v>0</v>
      </c>
      <c r="N911" s="13"/>
      <c r="O911" s="19">
        <v>901</v>
      </c>
      <c r="P911">
        <f t="shared" si="294"/>
        <v>1</v>
      </c>
      <c r="Q911">
        <f t="shared" si="295"/>
        <v>550</v>
      </c>
      <c r="R911">
        <f t="shared" si="296"/>
        <v>1</v>
      </c>
      <c r="S911" t="b">
        <f t="shared" si="297"/>
        <v>0</v>
      </c>
      <c r="T911" t="b">
        <f t="shared" si="298"/>
        <v>0</v>
      </c>
      <c r="W911" t="str">
        <f t="shared" si="288"/>
        <v/>
      </c>
      <c r="X911" t="str">
        <f t="shared" si="288"/>
        <v/>
      </c>
      <c r="Y911" t="str">
        <f t="shared" si="288"/>
        <v/>
      </c>
      <c r="Z911" t="str">
        <f t="shared" si="288"/>
        <v>IBCSVBSCHOOL VACATION BREAK</v>
      </c>
      <c r="AA911" t="str">
        <f t="shared" si="288"/>
        <v/>
      </c>
      <c r="AC911" t="str">
        <f t="shared" si="289"/>
        <v/>
      </c>
      <c r="AD911" t="str">
        <f t="shared" si="289"/>
        <v/>
      </c>
      <c r="AE911" t="str">
        <f t="shared" si="289"/>
        <v/>
      </c>
      <c r="AF911" t="str">
        <f t="shared" si="289"/>
        <v/>
      </c>
      <c r="AG911" t="str">
        <f t="shared" si="289"/>
        <v/>
      </c>
      <c r="AI911">
        <f t="shared" si="299"/>
        <v>1</v>
      </c>
      <c r="AJ911">
        <f t="shared" si="300"/>
        <v>550</v>
      </c>
      <c r="AK911" t="str">
        <f t="shared" si="301"/>
        <v>20181IBCSVBSCHOOL VACATION BREAK</v>
      </c>
      <c r="AL911" t="str">
        <f t="shared" si="302"/>
        <v>SCHOOL VACATION BREAK</v>
      </c>
      <c r="AM911" t="str">
        <f t="shared" si="303"/>
        <v>20181</v>
      </c>
      <c r="AN911" t="str">
        <f t="shared" si="304"/>
        <v/>
      </c>
      <c r="AO911" s="13">
        <f t="shared" si="305"/>
        <v>0</v>
      </c>
      <c r="AP911">
        <f t="shared" si="306"/>
        <v>1</v>
      </c>
      <c r="AQ911" t="str">
        <f t="shared" si="307"/>
        <v>IBCSVBSCHOOL VACATION BREAK</v>
      </c>
    </row>
    <row r="912" spans="1:43" x14ac:dyDescent="0.35">
      <c r="A912" s="18" t="s">
        <v>1837</v>
      </c>
      <c r="B912" t="s">
        <v>506</v>
      </c>
      <c r="C912" t="s">
        <v>507</v>
      </c>
      <c r="D912" s="18"/>
      <c r="G912" s="13">
        <v>0</v>
      </c>
      <c r="I912">
        <v>20181</v>
      </c>
      <c r="J912" t="str">
        <f t="shared" si="290"/>
        <v>20181IBC44DFOREIGN SUPPLEMENTAL POST ALLOWANCE20181</v>
      </c>
      <c r="K912" t="str">
        <f t="shared" si="291"/>
        <v>20181IBC44DFOREIGN SUPPLEMENTAL POST ALLOWANCE</v>
      </c>
      <c r="L912" t="str">
        <f t="shared" si="292"/>
        <v>20181</v>
      </c>
      <c r="M912" s="13">
        <f t="shared" si="293"/>
        <v>0</v>
      </c>
      <c r="N912" s="13"/>
      <c r="O912" s="19">
        <v>902</v>
      </c>
      <c r="P912">
        <f t="shared" si="294"/>
        <v>1</v>
      </c>
      <c r="Q912">
        <f t="shared" si="295"/>
        <v>551</v>
      </c>
      <c r="R912">
        <f t="shared" si="296"/>
        <v>1</v>
      </c>
      <c r="S912" t="b">
        <f t="shared" si="297"/>
        <v>0</v>
      </c>
      <c r="T912" t="b">
        <f t="shared" si="298"/>
        <v>0</v>
      </c>
      <c r="W912" t="str">
        <f t="shared" si="288"/>
        <v/>
      </c>
      <c r="X912" t="str">
        <f t="shared" si="288"/>
        <v/>
      </c>
      <c r="Y912" t="str">
        <f t="shared" si="288"/>
        <v/>
      </c>
      <c r="Z912" t="str">
        <f t="shared" si="288"/>
        <v>IBC44DFOREIGN SUPPLEMENTAL POST ALLOWANCE</v>
      </c>
      <c r="AA912" t="str">
        <f t="shared" si="288"/>
        <v/>
      </c>
      <c r="AC912" t="str">
        <f t="shared" si="289"/>
        <v/>
      </c>
      <c r="AD912" t="str">
        <f t="shared" si="289"/>
        <v/>
      </c>
      <c r="AE912" t="str">
        <f t="shared" si="289"/>
        <v/>
      </c>
      <c r="AF912" t="str">
        <f t="shared" si="289"/>
        <v/>
      </c>
      <c r="AG912" t="str">
        <f t="shared" si="289"/>
        <v/>
      </c>
      <c r="AI912">
        <f t="shared" si="299"/>
        <v>1</v>
      </c>
      <c r="AJ912">
        <f t="shared" si="300"/>
        <v>551</v>
      </c>
      <c r="AK912" t="str">
        <f t="shared" si="301"/>
        <v>20181IBC44DFOREIGN SUPPLEMENTAL POST ALLOWANCE</v>
      </c>
      <c r="AL912" t="str">
        <f t="shared" si="302"/>
        <v>FOREIGN SUPPLEMENTAL POST ALLOWANCE</v>
      </c>
      <c r="AM912" t="str">
        <f t="shared" si="303"/>
        <v>20181</v>
      </c>
      <c r="AN912" t="str">
        <f t="shared" si="304"/>
        <v/>
      </c>
      <c r="AO912" s="13">
        <f t="shared" si="305"/>
        <v>0</v>
      </c>
      <c r="AP912">
        <f t="shared" si="306"/>
        <v>1</v>
      </c>
      <c r="AQ912" t="str">
        <f t="shared" si="307"/>
        <v>IBC44DFOREIGN SUPPLEMENTAL POST ALLOWANCE</v>
      </c>
    </row>
    <row r="913" spans="1:43" x14ac:dyDescent="0.35">
      <c r="A913" s="18" t="s">
        <v>1837</v>
      </c>
      <c r="B913" t="s">
        <v>508</v>
      </c>
      <c r="C913" t="s">
        <v>509</v>
      </c>
      <c r="D913" s="18" t="s">
        <v>1839</v>
      </c>
      <c r="E913" t="s">
        <v>587</v>
      </c>
      <c r="F913" t="s">
        <v>588</v>
      </c>
      <c r="G913" s="13">
        <v>0.6597285067873303</v>
      </c>
      <c r="I913">
        <v>20181</v>
      </c>
      <c r="J913" t="str">
        <f t="shared" si="290"/>
        <v xml:space="preserve">20181IBC45DFOREIGN SEPARATE MAINTENANCE ALLOWANCE20181DFASYHSeparate Maintenance Allowance (Foreign) </v>
      </c>
      <c r="K913" t="str">
        <f t="shared" si="291"/>
        <v>20181IBC45DFOREIGN SEPARATE MAINTENANCE ALLOWANCE</v>
      </c>
      <c r="L913" t="str">
        <f t="shared" si="292"/>
        <v xml:space="preserve">20181DFASYHSeparate Maintenance Allowance (Foreign) </v>
      </c>
      <c r="M913" s="13">
        <f t="shared" si="293"/>
        <v>0.6597285067873303</v>
      </c>
      <c r="N913" s="13"/>
      <c r="O913" s="19">
        <v>903</v>
      </c>
      <c r="P913">
        <f t="shared" si="294"/>
        <v>1</v>
      </c>
      <c r="Q913">
        <f t="shared" si="295"/>
        <v>552</v>
      </c>
      <c r="R913">
        <f t="shared" si="296"/>
        <v>1</v>
      </c>
      <c r="S913" t="b">
        <f t="shared" si="297"/>
        <v>0</v>
      </c>
      <c r="T913" t="b">
        <f t="shared" si="298"/>
        <v>0</v>
      </c>
      <c r="W913" t="str">
        <f t="shared" si="288"/>
        <v/>
      </c>
      <c r="X913" t="str">
        <f t="shared" si="288"/>
        <v/>
      </c>
      <c r="Y913" t="str">
        <f t="shared" si="288"/>
        <v/>
      </c>
      <c r="Z913" t="str">
        <f t="shared" si="288"/>
        <v>IBC45DFOREIGN SEPARATE MAINTENANCE ALLOWANCE</v>
      </c>
      <c r="AA913" t="str">
        <f t="shared" si="288"/>
        <v/>
      </c>
      <c r="AC913" t="str">
        <f t="shared" si="289"/>
        <v xml:space="preserve">DFASYHSeparate Maintenance Allowance (Foreign) </v>
      </c>
      <c r="AD913" t="str">
        <f t="shared" si="289"/>
        <v/>
      </c>
      <c r="AE913" t="str">
        <f t="shared" si="289"/>
        <v/>
      </c>
      <c r="AF913" t="str">
        <f t="shared" si="289"/>
        <v/>
      </c>
      <c r="AG913" t="str">
        <f t="shared" si="289"/>
        <v/>
      </c>
      <c r="AI913">
        <f t="shared" si="299"/>
        <v>1</v>
      </c>
      <c r="AJ913">
        <f t="shared" si="300"/>
        <v>552</v>
      </c>
      <c r="AK913" t="str">
        <f t="shared" si="301"/>
        <v>20181IBC45DFOREIGN SEPARATE MAINTENANCE ALLOWANCE</v>
      </c>
      <c r="AL913" t="str">
        <f t="shared" si="302"/>
        <v>FOREIGN SEPARATE MAINTENANCE ALLOWANCE</v>
      </c>
      <c r="AM913" t="str">
        <f t="shared" si="303"/>
        <v xml:space="preserve">20181DFASYHSeparate Maintenance Allowance (Foreign) </v>
      </c>
      <c r="AN913" t="str">
        <f t="shared" si="304"/>
        <v xml:space="preserve">Separate Maintenance Allowance (Foreign) </v>
      </c>
      <c r="AO913" s="13">
        <f t="shared" si="305"/>
        <v>0.6597285067873303</v>
      </c>
      <c r="AP913">
        <f t="shared" si="306"/>
        <v>2</v>
      </c>
      <c r="AQ913" t="str">
        <f t="shared" si="307"/>
        <v>DFASYHSeparate Maintenance Allowance (Foreign) IBC45DFOREIGN SEPARATE MAINTENANCE ALLOWANCE</v>
      </c>
    </row>
    <row r="914" spans="1:43" x14ac:dyDescent="0.35">
      <c r="A914" s="18" t="s">
        <v>1837</v>
      </c>
      <c r="B914" t="s">
        <v>510</v>
      </c>
      <c r="C914" t="s">
        <v>511</v>
      </c>
      <c r="D914" s="18"/>
      <c r="G914" s="13">
        <v>0</v>
      </c>
      <c r="I914">
        <v>20181</v>
      </c>
      <c r="J914" t="str">
        <f t="shared" si="290"/>
        <v>20181IBC46AFOREIGN TEMPORARY LODGING ALLOWANCE20181</v>
      </c>
      <c r="K914" t="str">
        <f t="shared" si="291"/>
        <v>20181IBC46AFOREIGN TEMPORARY LODGING ALLOWANCE</v>
      </c>
      <c r="L914" t="str">
        <f t="shared" si="292"/>
        <v>20181</v>
      </c>
      <c r="M914" s="13">
        <f t="shared" si="293"/>
        <v>0</v>
      </c>
      <c r="N914" s="13"/>
      <c r="O914" s="19">
        <v>904</v>
      </c>
      <c r="P914">
        <f t="shared" si="294"/>
        <v>1</v>
      </c>
      <c r="Q914">
        <f t="shared" si="295"/>
        <v>553</v>
      </c>
      <c r="R914">
        <f t="shared" si="296"/>
        <v>1</v>
      </c>
      <c r="S914" t="b">
        <f t="shared" si="297"/>
        <v>0</v>
      </c>
      <c r="T914" t="b">
        <f t="shared" si="298"/>
        <v>0</v>
      </c>
      <c r="W914" t="str">
        <f t="shared" si="288"/>
        <v/>
      </c>
      <c r="X914" t="str">
        <f t="shared" si="288"/>
        <v/>
      </c>
      <c r="Y914" t="str">
        <f t="shared" si="288"/>
        <v/>
      </c>
      <c r="Z914" t="str">
        <f t="shared" si="288"/>
        <v>IBC46AFOREIGN TEMPORARY LODGING ALLOWANCE</v>
      </c>
      <c r="AA914" t="str">
        <f t="shared" si="288"/>
        <v/>
      </c>
      <c r="AC914" t="str">
        <f t="shared" si="289"/>
        <v/>
      </c>
      <c r="AD914" t="str">
        <f t="shared" si="289"/>
        <v/>
      </c>
      <c r="AE914" t="str">
        <f t="shared" si="289"/>
        <v/>
      </c>
      <c r="AF914" t="str">
        <f t="shared" si="289"/>
        <v/>
      </c>
      <c r="AG914" t="str">
        <f t="shared" si="289"/>
        <v/>
      </c>
      <c r="AI914">
        <f t="shared" si="299"/>
        <v>1</v>
      </c>
      <c r="AJ914">
        <f t="shared" si="300"/>
        <v>553</v>
      </c>
      <c r="AK914" t="str">
        <f t="shared" si="301"/>
        <v>20181IBC46AFOREIGN TEMPORARY LODGING ALLOWANCE</v>
      </c>
      <c r="AL914" t="str">
        <f t="shared" si="302"/>
        <v>FOREIGN TEMPORARY LODGING ALLOWANCE</v>
      </c>
      <c r="AM914" t="str">
        <f t="shared" si="303"/>
        <v>20181</v>
      </c>
      <c r="AN914" t="str">
        <f t="shared" si="304"/>
        <v/>
      </c>
      <c r="AO914" s="13">
        <f t="shared" si="305"/>
        <v>0</v>
      </c>
      <c r="AP914">
        <f t="shared" si="306"/>
        <v>1</v>
      </c>
      <c r="AQ914" t="str">
        <f t="shared" si="307"/>
        <v>IBC46AFOREIGN TEMPORARY LODGING ALLOWANCE</v>
      </c>
    </row>
    <row r="915" spans="1:43" x14ac:dyDescent="0.35">
      <c r="A915" s="18" t="s">
        <v>1837</v>
      </c>
      <c r="B915" t="s">
        <v>512</v>
      </c>
      <c r="C915" t="s">
        <v>513</v>
      </c>
      <c r="D915" s="18" t="s">
        <v>1837</v>
      </c>
      <c r="E915" t="s">
        <v>514</v>
      </c>
      <c r="F915" t="s">
        <v>515</v>
      </c>
      <c r="G915" s="13">
        <v>0.90310910368337172</v>
      </c>
      <c r="I915">
        <v>20181</v>
      </c>
      <c r="J915" t="str">
        <f t="shared" si="290"/>
        <v>20181IBC48AFOREIGN EDUCATION ALLOWANCE20181IBC48BFOREIGN EDUCATION TRAVEL ALLOWANCE</v>
      </c>
      <c r="K915" t="str">
        <f t="shared" si="291"/>
        <v>20181IBC48AFOREIGN EDUCATION ALLOWANCE</v>
      </c>
      <c r="L915" t="str">
        <f t="shared" si="292"/>
        <v>20181IBC48BFOREIGN EDUCATION TRAVEL ALLOWANCE</v>
      </c>
      <c r="M915" s="13">
        <f t="shared" si="293"/>
        <v>0.90310910368337172</v>
      </c>
      <c r="N915" s="13"/>
      <c r="O915" s="19">
        <v>905</v>
      </c>
      <c r="P915">
        <f t="shared" si="294"/>
        <v>1</v>
      </c>
      <c r="Q915">
        <f t="shared" si="295"/>
        <v>554</v>
      </c>
      <c r="R915">
        <f t="shared" si="296"/>
        <v>1</v>
      </c>
      <c r="S915" t="b">
        <f t="shared" si="297"/>
        <v>1</v>
      </c>
      <c r="T915" t="b">
        <f t="shared" si="298"/>
        <v>0</v>
      </c>
      <c r="W915" t="str">
        <f t="shared" si="288"/>
        <v/>
      </c>
      <c r="X915" t="str">
        <f t="shared" si="288"/>
        <v/>
      </c>
      <c r="Y915" t="str">
        <f t="shared" si="288"/>
        <v/>
      </c>
      <c r="Z915" t="str">
        <f t="shared" si="288"/>
        <v>IBC48AFOREIGN EDUCATION ALLOWANCE</v>
      </c>
      <c r="AA915" t="str">
        <f t="shared" si="288"/>
        <v/>
      </c>
      <c r="AC915" t="str">
        <f t="shared" si="289"/>
        <v/>
      </c>
      <c r="AD915" t="str">
        <f t="shared" si="289"/>
        <v/>
      </c>
      <c r="AE915" t="str">
        <f t="shared" si="289"/>
        <v/>
      </c>
      <c r="AF915" t="str">
        <f t="shared" si="289"/>
        <v>IBC48BFOREIGN EDUCATION TRAVEL ALLOWANCE</v>
      </c>
      <c r="AG915" t="str">
        <f t="shared" si="289"/>
        <v/>
      </c>
      <c r="AI915">
        <f t="shared" si="299"/>
        <v>1</v>
      </c>
      <c r="AJ915">
        <f t="shared" si="300"/>
        <v>554</v>
      </c>
      <c r="AK915" t="str">
        <f t="shared" si="301"/>
        <v>20181IBC48AFOREIGN EDUCATION ALLOWANCE</v>
      </c>
      <c r="AL915" t="str">
        <f t="shared" si="302"/>
        <v>FOREIGN EDUCATION ALLOWANCE</v>
      </c>
      <c r="AM915" t="str">
        <f t="shared" si="303"/>
        <v>20181IBC48BFOREIGN EDUCATION TRAVEL ALLOWANCE</v>
      </c>
      <c r="AN915" t="str">
        <f t="shared" si="304"/>
        <v>FOREIGN EDUCATION TRAVEL ALLOWANCE</v>
      </c>
      <c r="AO915" s="13">
        <f t="shared" si="305"/>
        <v>0.90310910368337172</v>
      </c>
      <c r="AP915">
        <f t="shared" si="306"/>
        <v>1</v>
      </c>
      <c r="AQ915" t="str">
        <f t="shared" si="307"/>
        <v>IBC48AFOREIGN EDUCATION ALLOWANCEIBC48BFOREIGN EDUCATION TRAVEL ALLOWANCE</v>
      </c>
    </row>
    <row r="916" spans="1:43" x14ac:dyDescent="0.35">
      <c r="A916" s="18" t="s">
        <v>1837</v>
      </c>
      <c r="B916" t="s">
        <v>514</v>
      </c>
      <c r="C916" t="s">
        <v>515</v>
      </c>
      <c r="D916" s="18" t="s">
        <v>1837</v>
      </c>
      <c r="E916" t="s">
        <v>512</v>
      </c>
      <c r="F916" t="s">
        <v>513</v>
      </c>
      <c r="G916" s="13">
        <v>0.90310910368337172</v>
      </c>
      <c r="I916">
        <v>20181</v>
      </c>
      <c r="J916" t="str">
        <f t="shared" si="290"/>
        <v>20181IBC48BFOREIGN EDUCATION TRAVEL ALLOWANCE20181IBC48AFOREIGN EDUCATION ALLOWANCE</v>
      </c>
      <c r="K916" t="str">
        <f t="shared" si="291"/>
        <v>20181IBC48BFOREIGN EDUCATION TRAVEL ALLOWANCE</v>
      </c>
      <c r="L916" t="str">
        <f t="shared" si="292"/>
        <v>20181IBC48AFOREIGN EDUCATION ALLOWANCE</v>
      </c>
      <c r="M916" s="13">
        <f t="shared" si="293"/>
        <v>0.90310910368337172</v>
      </c>
      <c r="N916" s="13"/>
      <c r="O916" s="19">
        <v>906</v>
      </c>
      <c r="P916">
        <f t="shared" si="294"/>
        <v>1</v>
      </c>
      <c r="Q916">
        <f t="shared" si="295"/>
        <v>555</v>
      </c>
      <c r="R916">
        <f t="shared" si="296"/>
        <v>1</v>
      </c>
      <c r="S916" t="b">
        <f t="shared" si="297"/>
        <v>1</v>
      </c>
      <c r="T916" t="b">
        <f t="shared" si="298"/>
        <v>0</v>
      </c>
      <c r="W916" t="str">
        <f t="shared" si="288"/>
        <v/>
      </c>
      <c r="X916" t="str">
        <f t="shared" si="288"/>
        <v/>
      </c>
      <c r="Y916" t="str">
        <f t="shared" si="288"/>
        <v/>
      </c>
      <c r="Z916" t="str">
        <f t="shared" si="288"/>
        <v>IBC48BFOREIGN EDUCATION TRAVEL ALLOWANCE</v>
      </c>
      <c r="AA916" t="str">
        <f t="shared" si="288"/>
        <v/>
      </c>
      <c r="AC916" t="str">
        <f t="shared" si="289"/>
        <v/>
      </c>
      <c r="AD916" t="str">
        <f t="shared" si="289"/>
        <v/>
      </c>
      <c r="AE916" t="str">
        <f t="shared" si="289"/>
        <v/>
      </c>
      <c r="AF916" t="str">
        <f t="shared" si="289"/>
        <v>IBC48AFOREIGN EDUCATION ALLOWANCE</v>
      </c>
      <c r="AG916" t="str">
        <f t="shared" si="289"/>
        <v/>
      </c>
      <c r="AI916">
        <f t="shared" si="299"/>
        <v>1</v>
      </c>
      <c r="AJ916">
        <f t="shared" si="300"/>
        <v>555</v>
      </c>
      <c r="AK916" t="str">
        <f t="shared" si="301"/>
        <v>20181IBC48BFOREIGN EDUCATION TRAVEL ALLOWANCE</v>
      </c>
      <c r="AL916" t="str">
        <f t="shared" si="302"/>
        <v>FOREIGN EDUCATION TRAVEL ALLOWANCE</v>
      </c>
      <c r="AM916" t="str">
        <f t="shared" si="303"/>
        <v>20181IBC48AFOREIGN EDUCATION ALLOWANCE</v>
      </c>
      <c r="AN916" t="str">
        <f t="shared" si="304"/>
        <v>FOREIGN EDUCATION ALLOWANCE</v>
      </c>
      <c r="AO916" s="13">
        <f t="shared" si="305"/>
        <v>0.90310910368337172</v>
      </c>
      <c r="AP916">
        <f t="shared" si="306"/>
        <v>1</v>
      </c>
      <c r="AQ916" t="str">
        <f t="shared" si="307"/>
        <v>IBC48BFOREIGN EDUCATION TRAVEL ALLOWANCEIBC48AFOREIGN EDUCATION ALLOWANCE</v>
      </c>
    </row>
    <row r="917" spans="1:43" x14ac:dyDescent="0.35">
      <c r="A917" s="18" t="s">
        <v>1837</v>
      </c>
      <c r="B917" t="s">
        <v>516</v>
      </c>
      <c r="C917" t="s">
        <v>517</v>
      </c>
      <c r="D917" s="18" t="s">
        <v>1836</v>
      </c>
      <c r="E917">
        <v>129</v>
      </c>
      <c r="F917" t="s">
        <v>501</v>
      </c>
      <c r="G917" s="13">
        <v>0.54593704600484261</v>
      </c>
      <c r="I917">
        <v>20181</v>
      </c>
      <c r="J917" t="str">
        <f t="shared" si="290"/>
        <v>20181IBC48CFOREIGN TRANSFER ALLOWANCE20181GSA129FOREIGN COLA TRANSF. ALLOWANCE</v>
      </c>
      <c r="K917" t="str">
        <f t="shared" si="291"/>
        <v>20181IBC48CFOREIGN TRANSFER ALLOWANCE</v>
      </c>
      <c r="L917" t="str">
        <f t="shared" si="292"/>
        <v>20181GSA129FOREIGN COLA TRANSF. ALLOWANCE</v>
      </c>
      <c r="M917" s="13">
        <f t="shared" si="293"/>
        <v>0.54593704600484261</v>
      </c>
      <c r="N917" s="13"/>
      <c r="O917" s="19">
        <v>907</v>
      </c>
      <c r="P917">
        <f t="shared" si="294"/>
        <v>1</v>
      </c>
      <c r="Q917">
        <f t="shared" si="295"/>
        <v>556</v>
      </c>
      <c r="R917">
        <f t="shared" si="296"/>
        <v>1</v>
      </c>
      <c r="S917" t="b">
        <f t="shared" si="297"/>
        <v>0</v>
      </c>
      <c r="T917" t="b">
        <f t="shared" si="298"/>
        <v>0</v>
      </c>
      <c r="W917" t="str">
        <f t="shared" si="288"/>
        <v/>
      </c>
      <c r="X917" t="str">
        <f t="shared" si="288"/>
        <v/>
      </c>
      <c r="Y917" t="str">
        <f t="shared" si="288"/>
        <v/>
      </c>
      <c r="Z917" t="str">
        <f t="shared" si="288"/>
        <v>IBC48CFOREIGN TRANSFER ALLOWANCE</v>
      </c>
      <c r="AA917" t="str">
        <f t="shared" si="288"/>
        <v/>
      </c>
      <c r="AC917" t="str">
        <f t="shared" si="289"/>
        <v/>
      </c>
      <c r="AD917" t="str">
        <f t="shared" si="289"/>
        <v>GSA129FOREIGN COLA TRANSF. ALLOWANCE</v>
      </c>
      <c r="AE917" t="str">
        <f t="shared" si="289"/>
        <v/>
      </c>
      <c r="AF917" t="str">
        <f t="shared" si="289"/>
        <v/>
      </c>
      <c r="AG917" t="str">
        <f t="shared" si="289"/>
        <v/>
      </c>
      <c r="AI917">
        <f t="shared" si="299"/>
        <v>1</v>
      </c>
      <c r="AJ917">
        <f t="shared" si="300"/>
        <v>556</v>
      </c>
      <c r="AK917" t="str">
        <f t="shared" si="301"/>
        <v>20181IBC48CFOREIGN TRANSFER ALLOWANCE</v>
      </c>
      <c r="AL917" t="str">
        <f t="shared" si="302"/>
        <v>FOREIGN TRANSFER ALLOWANCE</v>
      </c>
      <c r="AM917" t="str">
        <f t="shared" si="303"/>
        <v>20181GSA129FOREIGN COLA TRANSF. ALLOWANCE</v>
      </c>
      <c r="AN917" t="str">
        <f t="shared" si="304"/>
        <v>FOREIGN COLA TRANSF. ALLOWANCE</v>
      </c>
      <c r="AO917" s="13">
        <f t="shared" si="305"/>
        <v>0.54593704600484261</v>
      </c>
      <c r="AP917">
        <f t="shared" si="306"/>
        <v>2</v>
      </c>
      <c r="AQ917" t="str">
        <f t="shared" si="307"/>
        <v>GSA129FOREIGN COLA TRANSF. ALLOWANCEIBC48CFOREIGN TRANSFER ALLOWANCE</v>
      </c>
    </row>
    <row r="918" spans="1:43" x14ac:dyDescent="0.35">
      <c r="A918" s="18" t="s">
        <v>1837</v>
      </c>
      <c r="B918" t="s">
        <v>518</v>
      </c>
      <c r="C918" t="s">
        <v>519</v>
      </c>
      <c r="D918" s="18" t="s">
        <v>1838</v>
      </c>
      <c r="E918">
        <v>4909</v>
      </c>
      <c r="F918" t="s">
        <v>562</v>
      </c>
      <c r="G918" s="13">
        <v>0.51340996168582376</v>
      </c>
      <c r="I918">
        <v>20181</v>
      </c>
      <c r="J918" t="str">
        <f t="shared" si="290"/>
        <v>20181IBC48DFOREIGN DANGER PAY ALLOWANCE20181NFC4909DANGER PAY ALLOWANCE</v>
      </c>
      <c r="K918" t="str">
        <f t="shared" si="291"/>
        <v>20181IBC48DFOREIGN DANGER PAY ALLOWANCE</v>
      </c>
      <c r="L918" t="str">
        <f t="shared" si="292"/>
        <v>20181NFC4909DANGER PAY ALLOWANCE</v>
      </c>
      <c r="M918" s="13">
        <f t="shared" si="293"/>
        <v>0.51340996168582376</v>
      </c>
      <c r="N918" s="13"/>
      <c r="O918" s="19">
        <v>908</v>
      </c>
      <c r="P918">
        <f t="shared" si="294"/>
        <v>1</v>
      </c>
      <c r="Q918">
        <f t="shared" si="295"/>
        <v>557</v>
      </c>
      <c r="R918">
        <f t="shared" si="296"/>
        <v>1</v>
      </c>
      <c r="S918" t="b">
        <f t="shared" si="297"/>
        <v>0</v>
      </c>
      <c r="T918" t="b">
        <f t="shared" si="298"/>
        <v>0</v>
      </c>
      <c r="W918" t="str">
        <f t="shared" si="288"/>
        <v/>
      </c>
      <c r="X918" t="str">
        <f t="shared" si="288"/>
        <v/>
      </c>
      <c r="Y918" t="str">
        <f t="shared" si="288"/>
        <v/>
      </c>
      <c r="Z918" t="str">
        <f t="shared" si="288"/>
        <v>IBC48DFOREIGN DANGER PAY ALLOWANCE</v>
      </c>
      <c r="AA918" t="str">
        <f t="shared" si="288"/>
        <v/>
      </c>
      <c r="AC918" t="str">
        <f t="shared" si="289"/>
        <v/>
      </c>
      <c r="AD918" t="str">
        <f t="shared" si="289"/>
        <v/>
      </c>
      <c r="AE918" t="str">
        <f t="shared" si="289"/>
        <v/>
      </c>
      <c r="AF918" t="str">
        <f t="shared" si="289"/>
        <v/>
      </c>
      <c r="AG918" t="str">
        <f t="shared" si="289"/>
        <v>NFC4909DANGER PAY ALLOWANCE</v>
      </c>
      <c r="AI918">
        <f t="shared" si="299"/>
        <v>2</v>
      </c>
      <c r="AJ918">
        <f t="shared" si="300"/>
        <v>557</v>
      </c>
      <c r="AK918" t="str">
        <f t="shared" si="301"/>
        <v>20181IBC48DFOREIGN DANGER PAY ALLOWANCE</v>
      </c>
      <c r="AL918" t="str">
        <f t="shared" si="302"/>
        <v>FOREIGN DANGER PAY ALLOWANCE</v>
      </c>
      <c r="AM918" t="str">
        <f t="shared" si="303"/>
        <v>20181NFC4909DANGER PAY ALLOWANCE</v>
      </c>
      <c r="AN918" t="str">
        <f t="shared" si="304"/>
        <v>DANGER PAY ALLOWANCE</v>
      </c>
      <c r="AO918" s="13">
        <f t="shared" si="305"/>
        <v>0.51340996168582376</v>
      </c>
      <c r="AP918">
        <f t="shared" si="306"/>
        <v>2</v>
      </c>
      <c r="AQ918" t="str">
        <f t="shared" si="307"/>
        <v>IBC48DFOREIGN DANGER PAY ALLOWANCENFC4909DANGER PAY ALLOWANCE</v>
      </c>
    </row>
    <row r="919" spans="1:43" x14ac:dyDescent="0.35">
      <c r="A919" s="18" t="s">
        <v>1837</v>
      </c>
      <c r="B919" t="s">
        <v>520</v>
      </c>
      <c r="C919" t="s">
        <v>521</v>
      </c>
      <c r="D919" s="18" t="s">
        <v>1837</v>
      </c>
      <c r="E919" t="s">
        <v>522</v>
      </c>
      <c r="F919" t="s">
        <v>523</v>
      </c>
      <c r="G919" s="13">
        <v>0.91118372224710742</v>
      </c>
      <c r="I919">
        <v>20181</v>
      </c>
      <c r="J919" t="str">
        <f t="shared" si="290"/>
        <v>20181IBC43DFOREIGN POST ALLOWANCE - WORKED20181IBC43HFOREIGN POST ALLOWANCE - NOT WORKED</v>
      </c>
      <c r="K919" t="str">
        <f t="shared" si="291"/>
        <v>20181IBC43DFOREIGN POST ALLOWANCE - WORKED</v>
      </c>
      <c r="L919" t="str">
        <f t="shared" si="292"/>
        <v>20181IBC43HFOREIGN POST ALLOWANCE - NOT WORKED</v>
      </c>
      <c r="M919" s="13">
        <f t="shared" si="293"/>
        <v>0.91118372224710742</v>
      </c>
      <c r="N919" s="13"/>
      <c r="O919" s="19">
        <v>909</v>
      </c>
      <c r="P919">
        <f t="shared" si="294"/>
        <v>3</v>
      </c>
      <c r="Q919">
        <f t="shared" si="295"/>
        <v>558</v>
      </c>
      <c r="R919">
        <f t="shared" si="296"/>
        <v>1</v>
      </c>
      <c r="S919" t="b">
        <f t="shared" si="297"/>
        <v>1</v>
      </c>
      <c r="T919" t="b">
        <f t="shared" si="298"/>
        <v>0</v>
      </c>
      <c r="W919" t="str">
        <f t="shared" si="288"/>
        <v/>
      </c>
      <c r="X919" t="str">
        <f t="shared" si="288"/>
        <v/>
      </c>
      <c r="Y919" t="str">
        <f t="shared" si="288"/>
        <v/>
      </c>
      <c r="Z919" t="str">
        <f t="shared" si="288"/>
        <v>IBC43DFOREIGN POST ALLOWANCE - WORKED</v>
      </c>
      <c r="AA919" t="str">
        <f t="shared" si="288"/>
        <v/>
      </c>
      <c r="AC919" t="str">
        <f t="shared" si="289"/>
        <v/>
      </c>
      <c r="AD919" t="str">
        <f t="shared" si="289"/>
        <v/>
      </c>
      <c r="AE919" t="str">
        <f t="shared" si="289"/>
        <v/>
      </c>
      <c r="AF919" t="str">
        <f t="shared" si="289"/>
        <v>IBC43HFOREIGN POST ALLOWANCE - NOT WORKED</v>
      </c>
      <c r="AG919" t="str">
        <f t="shared" si="289"/>
        <v/>
      </c>
      <c r="AI919">
        <f t="shared" si="299"/>
        <v>1</v>
      </c>
      <c r="AJ919">
        <f t="shared" si="300"/>
        <v>558</v>
      </c>
      <c r="AK919" t="str">
        <f t="shared" si="301"/>
        <v>20181IBC43DFOREIGN POST ALLOWANCE - WORKED</v>
      </c>
      <c r="AL919" t="str">
        <f t="shared" si="302"/>
        <v>FOREIGN POST ALLOWANCE - WORKED</v>
      </c>
      <c r="AM919" t="str">
        <f t="shared" si="303"/>
        <v>20181IBC43HFOREIGN POST ALLOWANCE - NOT WORKED</v>
      </c>
      <c r="AN919" t="str">
        <f t="shared" si="304"/>
        <v>FOREIGN POST ALLOWANCE - NOT WORKED</v>
      </c>
      <c r="AO919" s="13">
        <f t="shared" si="305"/>
        <v>0.91118372224710742</v>
      </c>
      <c r="AP919">
        <f t="shared" si="306"/>
        <v>1</v>
      </c>
      <c r="AQ919" t="str">
        <f t="shared" si="307"/>
        <v>IBC43DFOREIGN POST ALLOWANCE - WORKEDIBC43HFOREIGN POST ALLOWANCE - NOT WORKED</v>
      </c>
    </row>
    <row r="920" spans="1:43" x14ac:dyDescent="0.35">
      <c r="A920" s="18" t="s">
        <v>1837</v>
      </c>
      <c r="B920" t="s">
        <v>520</v>
      </c>
      <c r="C920" t="s">
        <v>521</v>
      </c>
      <c r="D920" s="18" t="s">
        <v>1837</v>
      </c>
      <c r="E920" t="s">
        <v>506</v>
      </c>
      <c r="F920" t="s">
        <v>507</v>
      </c>
      <c r="G920" s="13">
        <v>0.77137434389489057</v>
      </c>
      <c r="I920">
        <v>20181</v>
      </c>
      <c r="J920" t="str">
        <f t="shared" si="290"/>
        <v>20181IBC43DFOREIGN POST ALLOWANCE - WORKED20181IBC44DFOREIGN SUPPLEMENTAL POST ALLOWANCE</v>
      </c>
      <c r="K920" t="str">
        <f t="shared" si="291"/>
        <v>20181IBC43DFOREIGN POST ALLOWANCE - WORKED</v>
      </c>
      <c r="L920" t="str">
        <f t="shared" si="292"/>
        <v>20181IBC44DFOREIGN SUPPLEMENTAL POST ALLOWANCE</v>
      </c>
      <c r="M920" s="13">
        <f t="shared" si="293"/>
        <v>0.77137434389489057</v>
      </c>
      <c r="N920" s="13"/>
      <c r="O920" s="19">
        <v>910</v>
      </c>
      <c r="P920">
        <f t="shared" si="294"/>
        <v>3</v>
      </c>
      <c r="Q920">
        <f t="shared" si="295"/>
        <v>558</v>
      </c>
      <c r="R920">
        <f t="shared" si="296"/>
        <v>2</v>
      </c>
      <c r="S920" t="b">
        <f t="shared" si="297"/>
        <v>1</v>
      </c>
      <c r="T920" t="b">
        <f t="shared" si="298"/>
        <v>0</v>
      </c>
      <c r="W920" t="str">
        <f t="shared" si="288"/>
        <v/>
      </c>
      <c r="X920" t="str">
        <f t="shared" si="288"/>
        <v/>
      </c>
      <c r="Y920" t="str">
        <f t="shared" si="288"/>
        <v/>
      </c>
      <c r="Z920" t="str">
        <f t="shared" si="288"/>
        <v>IBC43DFOREIGN POST ALLOWANCE - WORKED</v>
      </c>
      <c r="AA920" t="str">
        <f t="shared" si="288"/>
        <v/>
      </c>
      <c r="AC920" t="str">
        <f t="shared" si="289"/>
        <v/>
      </c>
      <c r="AD920" t="str">
        <f t="shared" si="289"/>
        <v/>
      </c>
      <c r="AE920" t="str">
        <f t="shared" si="289"/>
        <v/>
      </c>
      <c r="AF920" t="str">
        <f t="shared" si="289"/>
        <v>IBC44DFOREIGN SUPPLEMENTAL POST ALLOWANCE</v>
      </c>
      <c r="AG920" t="str">
        <f t="shared" si="289"/>
        <v/>
      </c>
      <c r="AI920">
        <f t="shared" si="299"/>
        <v>1</v>
      </c>
      <c r="AJ920">
        <f t="shared" si="300"/>
        <v>558</v>
      </c>
      <c r="AK920" t="str">
        <f t="shared" si="301"/>
        <v>20181IBC43DFOREIGN POST ALLOWANCE - WORKED</v>
      </c>
      <c r="AL920" t="str">
        <f t="shared" si="302"/>
        <v>FOREIGN POST ALLOWANCE - WORKED</v>
      </c>
      <c r="AM920" t="str">
        <f t="shared" si="303"/>
        <v>20181IBC44DFOREIGN SUPPLEMENTAL POST ALLOWANCE</v>
      </c>
      <c r="AN920" t="str">
        <f t="shared" si="304"/>
        <v>FOREIGN SUPPLEMENTAL POST ALLOWANCE</v>
      </c>
      <c r="AO920" s="13">
        <f t="shared" si="305"/>
        <v>0.77137434389489057</v>
      </c>
      <c r="AP920">
        <f t="shared" si="306"/>
        <v>1</v>
      </c>
      <c r="AQ920" t="str">
        <f t="shared" si="307"/>
        <v>IBC43DFOREIGN POST ALLOWANCE - WORKEDIBC44DFOREIGN SUPPLEMENTAL POST ALLOWANCE</v>
      </c>
    </row>
    <row r="921" spans="1:43" x14ac:dyDescent="0.35">
      <c r="A921" s="18" t="s">
        <v>1837</v>
      </c>
      <c r="B921" t="s">
        <v>520</v>
      </c>
      <c r="C921" t="s">
        <v>521</v>
      </c>
      <c r="D921" s="18" t="s">
        <v>1839</v>
      </c>
      <c r="E921" t="s">
        <v>585</v>
      </c>
      <c r="F921" t="s">
        <v>586</v>
      </c>
      <c r="G921" s="13">
        <v>0.51340996168582376</v>
      </c>
      <c r="I921">
        <v>20181</v>
      </c>
      <c r="J921" t="str">
        <f t="shared" si="290"/>
        <v>20181IBC43DFOREIGN POST ALLOWANCE - WORKED20181DFASYFPost Allowance (Foreign)</v>
      </c>
      <c r="K921" t="str">
        <f t="shared" si="291"/>
        <v>20181IBC43DFOREIGN POST ALLOWANCE - WORKED</v>
      </c>
      <c r="L921" t="str">
        <f t="shared" si="292"/>
        <v>20181DFASYFPost Allowance (Foreign)</v>
      </c>
      <c r="M921" s="13">
        <f t="shared" si="293"/>
        <v>0.51340996168582376</v>
      </c>
      <c r="N921" s="13"/>
      <c r="O921" s="19">
        <v>911</v>
      </c>
      <c r="P921">
        <f t="shared" si="294"/>
        <v>3</v>
      </c>
      <c r="Q921">
        <f t="shared" si="295"/>
        <v>558</v>
      </c>
      <c r="R921">
        <f t="shared" si="296"/>
        <v>3</v>
      </c>
      <c r="S921" t="b">
        <f t="shared" si="297"/>
        <v>0</v>
      </c>
      <c r="T921" t="b">
        <f t="shared" si="298"/>
        <v>0</v>
      </c>
      <c r="W921" t="str">
        <f t="shared" si="288"/>
        <v/>
      </c>
      <c r="X921" t="str">
        <f t="shared" si="288"/>
        <v/>
      </c>
      <c r="Y921" t="str">
        <f t="shared" si="288"/>
        <v/>
      </c>
      <c r="Z921" t="str">
        <f t="shared" si="288"/>
        <v>IBC43DFOREIGN POST ALLOWANCE - WORKED</v>
      </c>
      <c r="AA921" t="str">
        <f t="shared" si="288"/>
        <v/>
      </c>
      <c r="AC921" t="str">
        <f t="shared" si="289"/>
        <v>DFASYFPost Allowance (Foreign)</v>
      </c>
      <c r="AD921" t="str">
        <f t="shared" si="289"/>
        <v/>
      </c>
      <c r="AE921" t="str">
        <f t="shared" si="289"/>
        <v/>
      </c>
      <c r="AF921" t="str">
        <f t="shared" si="289"/>
        <v/>
      </c>
      <c r="AG921" t="str">
        <f t="shared" si="289"/>
        <v/>
      </c>
      <c r="AI921">
        <f t="shared" si="299"/>
        <v>1</v>
      </c>
      <c r="AJ921">
        <f t="shared" si="300"/>
        <v>558</v>
      </c>
      <c r="AK921" t="str">
        <f t="shared" si="301"/>
        <v>20181IBC43DFOREIGN POST ALLOWANCE - WORKED</v>
      </c>
      <c r="AL921" t="str">
        <f t="shared" si="302"/>
        <v>FOREIGN POST ALLOWANCE - WORKED</v>
      </c>
      <c r="AM921" t="str">
        <f t="shared" si="303"/>
        <v>20181DFASYFPost Allowance (Foreign)</v>
      </c>
      <c r="AN921" t="str">
        <f t="shared" si="304"/>
        <v>Post Allowance (Foreign)</v>
      </c>
      <c r="AO921" s="13">
        <f t="shared" si="305"/>
        <v>0.51340996168582376</v>
      </c>
      <c r="AP921">
        <f t="shared" si="306"/>
        <v>2</v>
      </c>
      <c r="AQ921" t="str">
        <f t="shared" si="307"/>
        <v>DFASYFPost Allowance (Foreign)IBC43DFOREIGN POST ALLOWANCE - WORKED</v>
      </c>
    </row>
    <row r="922" spans="1:43" x14ac:dyDescent="0.35">
      <c r="A922" s="18" t="s">
        <v>1837</v>
      </c>
      <c r="B922" t="s">
        <v>522</v>
      </c>
      <c r="C922" t="s">
        <v>523</v>
      </c>
      <c r="D922" s="18" t="s">
        <v>1837</v>
      </c>
      <c r="E922" t="s">
        <v>520</v>
      </c>
      <c r="F922" t="s">
        <v>521</v>
      </c>
      <c r="G922" s="13">
        <v>0.91118372224710742</v>
      </c>
      <c r="I922">
        <v>20181</v>
      </c>
      <c r="J922" t="str">
        <f t="shared" si="290"/>
        <v>20181IBC43HFOREIGN POST ALLOWANCE - NOT WORKED20181IBC43DFOREIGN POST ALLOWANCE - WORKED</v>
      </c>
      <c r="K922" t="str">
        <f t="shared" si="291"/>
        <v>20181IBC43HFOREIGN POST ALLOWANCE - NOT WORKED</v>
      </c>
      <c r="L922" t="str">
        <f t="shared" si="292"/>
        <v>20181IBC43DFOREIGN POST ALLOWANCE - WORKED</v>
      </c>
      <c r="M922" s="13">
        <f t="shared" si="293"/>
        <v>0.91118372224710742</v>
      </c>
      <c r="N922" s="13"/>
      <c r="O922" s="19">
        <v>912</v>
      </c>
      <c r="P922">
        <f t="shared" si="294"/>
        <v>3</v>
      </c>
      <c r="Q922">
        <f t="shared" si="295"/>
        <v>559</v>
      </c>
      <c r="R922">
        <f t="shared" si="296"/>
        <v>1</v>
      </c>
      <c r="S922" t="b">
        <f t="shared" si="297"/>
        <v>1</v>
      </c>
      <c r="T922" t="b">
        <f t="shared" si="298"/>
        <v>0</v>
      </c>
      <c r="W922" t="str">
        <f t="shared" si="288"/>
        <v/>
      </c>
      <c r="X922" t="str">
        <f t="shared" si="288"/>
        <v/>
      </c>
      <c r="Y922" t="str">
        <f t="shared" si="288"/>
        <v/>
      </c>
      <c r="Z922" t="str">
        <f t="shared" si="288"/>
        <v>IBC43HFOREIGN POST ALLOWANCE - NOT WORKED</v>
      </c>
      <c r="AA922" t="str">
        <f t="shared" si="288"/>
        <v/>
      </c>
      <c r="AC922" t="str">
        <f t="shared" si="289"/>
        <v/>
      </c>
      <c r="AD922" t="str">
        <f t="shared" si="289"/>
        <v/>
      </c>
      <c r="AE922" t="str">
        <f t="shared" si="289"/>
        <v/>
      </c>
      <c r="AF922" t="str">
        <f t="shared" si="289"/>
        <v>IBC43DFOREIGN POST ALLOWANCE - WORKED</v>
      </c>
      <c r="AG922" t="str">
        <f t="shared" si="289"/>
        <v/>
      </c>
      <c r="AI922">
        <f t="shared" si="299"/>
        <v>1</v>
      </c>
      <c r="AJ922">
        <f t="shared" si="300"/>
        <v>559</v>
      </c>
      <c r="AK922" t="str">
        <f t="shared" si="301"/>
        <v>20181IBC43HFOREIGN POST ALLOWANCE - NOT WORKED</v>
      </c>
      <c r="AL922" t="str">
        <f t="shared" si="302"/>
        <v>FOREIGN POST ALLOWANCE - NOT WORKED</v>
      </c>
      <c r="AM922" t="str">
        <f t="shared" si="303"/>
        <v>20181IBC43DFOREIGN POST ALLOWANCE - WORKED</v>
      </c>
      <c r="AN922" t="str">
        <f t="shared" si="304"/>
        <v>FOREIGN POST ALLOWANCE - WORKED</v>
      </c>
      <c r="AO922" s="13">
        <f t="shared" si="305"/>
        <v>0.91118372224710742</v>
      </c>
      <c r="AP922">
        <f t="shared" si="306"/>
        <v>1</v>
      </c>
      <c r="AQ922" t="str">
        <f t="shared" si="307"/>
        <v>IBC43HFOREIGN POST ALLOWANCE - NOT WORKEDIBC43DFOREIGN POST ALLOWANCE - WORKED</v>
      </c>
    </row>
    <row r="923" spans="1:43" x14ac:dyDescent="0.35">
      <c r="A923" s="18" t="s">
        <v>1837</v>
      </c>
      <c r="B923" t="s">
        <v>522</v>
      </c>
      <c r="C923" t="s">
        <v>523</v>
      </c>
      <c r="D923" s="18" t="s">
        <v>1837</v>
      </c>
      <c r="E923" t="s">
        <v>532</v>
      </c>
      <c r="F923" t="s">
        <v>533</v>
      </c>
      <c r="G923" s="13">
        <v>0.85604998043740332</v>
      </c>
      <c r="I923">
        <v>20181</v>
      </c>
      <c r="J923" t="str">
        <f t="shared" si="290"/>
        <v>20181IBC43HFOREIGN POST ALLOWANCE - NOT WORKED20181IBC40HNONFOREIGN ALLOWANCE - NOT WORKED</v>
      </c>
      <c r="K923" t="str">
        <f t="shared" si="291"/>
        <v>20181IBC43HFOREIGN POST ALLOWANCE - NOT WORKED</v>
      </c>
      <c r="L923" t="str">
        <f t="shared" si="292"/>
        <v>20181IBC40HNONFOREIGN ALLOWANCE - NOT WORKED</v>
      </c>
      <c r="M923" s="13">
        <f t="shared" si="293"/>
        <v>0.85604998043740332</v>
      </c>
      <c r="N923" s="13"/>
      <c r="O923" s="19">
        <v>913</v>
      </c>
      <c r="P923">
        <f t="shared" si="294"/>
        <v>3</v>
      </c>
      <c r="Q923">
        <f t="shared" si="295"/>
        <v>559</v>
      </c>
      <c r="R923">
        <f t="shared" si="296"/>
        <v>2</v>
      </c>
      <c r="S923" t="b">
        <f t="shared" si="297"/>
        <v>1</v>
      </c>
      <c r="T923" t="b">
        <f t="shared" si="298"/>
        <v>0</v>
      </c>
      <c r="W923" t="str">
        <f t="shared" si="288"/>
        <v/>
      </c>
      <c r="X923" t="str">
        <f t="shared" si="288"/>
        <v/>
      </c>
      <c r="Y923" t="str">
        <f t="shared" si="288"/>
        <v/>
      </c>
      <c r="Z923" t="str">
        <f t="shared" si="288"/>
        <v>IBC43HFOREIGN POST ALLOWANCE - NOT WORKED</v>
      </c>
      <c r="AA923" t="str">
        <f t="shared" si="288"/>
        <v/>
      </c>
      <c r="AC923" t="str">
        <f t="shared" si="289"/>
        <v/>
      </c>
      <c r="AD923" t="str">
        <f t="shared" si="289"/>
        <v/>
      </c>
      <c r="AE923" t="str">
        <f t="shared" si="289"/>
        <v/>
      </c>
      <c r="AF923" t="str">
        <f t="shared" si="289"/>
        <v>IBC40HNONFOREIGN ALLOWANCE - NOT WORKED</v>
      </c>
      <c r="AG923" t="str">
        <f t="shared" si="289"/>
        <v/>
      </c>
      <c r="AI923">
        <f t="shared" si="299"/>
        <v>1</v>
      </c>
      <c r="AJ923">
        <f t="shared" si="300"/>
        <v>559</v>
      </c>
      <c r="AK923" t="str">
        <f t="shared" si="301"/>
        <v>20181IBC43HFOREIGN POST ALLOWANCE - NOT WORKED</v>
      </c>
      <c r="AL923" t="str">
        <f t="shared" si="302"/>
        <v>FOREIGN POST ALLOWANCE - NOT WORKED</v>
      </c>
      <c r="AM923" t="str">
        <f t="shared" si="303"/>
        <v>20181IBC40HNONFOREIGN ALLOWANCE - NOT WORKED</v>
      </c>
      <c r="AN923" t="str">
        <f t="shared" si="304"/>
        <v>NONFOREIGN ALLOWANCE - NOT WORKED</v>
      </c>
      <c r="AO923" s="13">
        <f t="shared" si="305"/>
        <v>0.85604998043740332</v>
      </c>
      <c r="AP923">
        <f t="shared" si="306"/>
        <v>1</v>
      </c>
      <c r="AQ923" t="str">
        <f t="shared" si="307"/>
        <v>IBC43HFOREIGN POST ALLOWANCE - NOT WORKEDIBC40HNONFOREIGN ALLOWANCE - NOT WORKED</v>
      </c>
    </row>
    <row r="924" spans="1:43" x14ac:dyDescent="0.35">
      <c r="A924" s="18" t="s">
        <v>1837</v>
      </c>
      <c r="B924" t="s">
        <v>522</v>
      </c>
      <c r="C924" t="s">
        <v>523</v>
      </c>
      <c r="D924" s="18" t="s">
        <v>1837</v>
      </c>
      <c r="E924" t="s">
        <v>900</v>
      </c>
      <c r="F924" t="s">
        <v>901</v>
      </c>
      <c r="G924" s="13">
        <v>0.56571428571428573</v>
      </c>
      <c r="I924">
        <v>20181</v>
      </c>
      <c r="J924" t="str">
        <f t="shared" si="290"/>
        <v>20181IBC43HFOREIGN POST ALLOWANCE - NOT WORKED20181IBC42GFOREIGN POST DIFFERENTIAL - NOT WORKED</v>
      </c>
      <c r="K924" t="str">
        <f t="shared" si="291"/>
        <v>20181IBC43HFOREIGN POST ALLOWANCE - NOT WORKED</v>
      </c>
      <c r="L924" t="str">
        <f t="shared" si="292"/>
        <v>20181IBC42GFOREIGN POST DIFFERENTIAL - NOT WORKED</v>
      </c>
      <c r="M924" s="13">
        <f t="shared" si="293"/>
        <v>0.56571428571428573</v>
      </c>
      <c r="N924" s="13"/>
      <c r="O924" s="19">
        <v>914</v>
      </c>
      <c r="P924">
        <f t="shared" si="294"/>
        <v>3</v>
      </c>
      <c r="Q924">
        <f t="shared" si="295"/>
        <v>559</v>
      </c>
      <c r="R924">
        <f t="shared" si="296"/>
        <v>3</v>
      </c>
      <c r="S924" t="b">
        <f t="shared" si="297"/>
        <v>1</v>
      </c>
      <c r="T924" t="b">
        <f t="shared" si="298"/>
        <v>0</v>
      </c>
      <c r="W924" t="str">
        <f t="shared" si="288"/>
        <v/>
      </c>
      <c r="X924" t="str">
        <f t="shared" si="288"/>
        <v/>
      </c>
      <c r="Y924" t="str">
        <f t="shared" si="288"/>
        <v/>
      </c>
      <c r="Z924" t="str">
        <f t="shared" si="288"/>
        <v>IBC43HFOREIGN POST ALLOWANCE - NOT WORKED</v>
      </c>
      <c r="AA924" t="str">
        <f t="shared" si="288"/>
        <v/>
      </c>
      <c r="AC924" t="str">
        <f t="shared" si="289"/>
        <v/>
      </c>
      <c r="AD924" t="str">
        <f t="shared" si="289"/>
        <v/>
      </c>
      <c r="AE924" t="str">
        <f t="shared" si="289"/>
        <v/>
      </c>
      <c r="AF924" t="str">
        <f t="shared" si="289"/>
        <v>IBC42GFOREIGN POST DIFFERENTIAL - NOT WORKED</v>
      </c>
      <c r="AG924" t="str">
        <f t="shared" si="289"/>
        <v/>
      </c>
      <c r="AI924">
        <f t="shared" si="299"/>
        <v>1</v>
      </c>
      <c r="AJ924">
        <f t="shared" si="300"/>
        <v>559</v>
      </c>
      <c r="AK924" t="str">
        <f t="shared" si="301"/>
        <v>20181IBC43HFOREIGN POST ALLOWANCE - NOT WORKED</v>
      </c>
      <c r="AL924" t="str">
        <f t="shared" si="302"/>
        <v>FOREIGN POST ALLOWANCE - NOT WORKED</v>
      </c>
      <c r="AM924" t="str">
        <f t="shared" si="303"/>
        <v>20181IBC42GFOREIGN POST DIFFERENTIAL - NOT WORKED</v>
      </c>
      <c r="AN924" t="str">
        <f t="shared" si="304"/>
        <v>FOREIGN POST DIFFERENTIAL - NOT WORKED</v>
      </c>
      <c r="AO924" s="13">
        <f t="shared" si="305"/>
        <v>0.56571428571428573</v>
      </c>
      <c r="AP924">
        <f t="shared" si="306"/>
        <v>1</v>
      </c>
      <c r="AQ924" t="str">
        <f t="shared" si="307"/>
        <v>IBC43HFOREIGN POST ALLOWANCE - NOT WORKEDIBC42GFOREIGN POST DIFFERENTIAL - NOT WORKED</v>
      </c>
    </row>
    <row r="925" spans="1:43" x14ac:dyDescent="0.35">
      <c r="A925" s="18" t="s">
        <v>1837</v>
      </c>
      <c r="B925" t="s">
        <v>524</v>
      </c>
      <c r="C925" t="s">
        <v>525</v>
      </c>
      <c r="D925" s="18" t="s">
        <v>1837</v>
      </c>
      <c r="E925" t="s">
        <v>526</v>
      </c>
      <c r="F925" t="s">
        <v>527</v>
      </c>
      <c r="G925" s="13">
        <v>0.8336521400706961</v>
      </c>
      <c r="I925">
        <v>20181</v>
      </c>
      <c r="J925" t="str">
        <f t="shared" si="290"/>
        <v>20181IBC34AFOREIGN LIVING QUARTERS ALLOWANCE - NONTAXABLE20181IBC34BFOREIGN LIVING QUARTERS ALLOWANCE - TAXABLE</v>
      </c>
      <c r="K925" t="str">
        <f t="shared" si="291"/>
        <v>20181IBC34AFOREIGN LIVING QUARTERS ALLOWANCE - NONTAXABLE</v>
      </c>
      <c r="L925" t="str">
        <f t="shared" si="292"/>
        <v>20181IBC34BFOREIGN LIVING QUARTERS ALLOWANCE - TAXABLE</v>
      </c>
      <c r="M925" s="13">
        <f t="shared" si="293"/>
        <v>0.8336521400706961</v>
      </c>
      <c r="N925" s="13"/>
      <c r="O925" s="19">
        <v>915</v>
      </c>
      <c r="P925">
        <f t="shared" si="294"/>
        <v>3</v>
      </c>
      <c r="Q925">
        <f t="shared" si="295"/>
        <v>560</v>
      </c>
      <c r="R925">
        <f t="shared" si="296"/>
        <v>1</v>
      </c>
      <c r="S925" t="b">
        <f t="shared" si="297"/>
        <v>1</v>
      </c>
      <c r="T925" t="b">
        <f t="shared" si="298"/>
        <v>0</v>
      </c>
      <c r="W925" t="str">
        <f t="shared" si="288"/>
        <v/>
      </c>
      <c r="X925" t="str">
        <f t="shared" si="288"/>
        <v/>
      </c>
      <c r="Y925" t="str">
        <f t="shared" si="288"/>
        <v/>
      </c>
      <c r="Z925" t="str">
        <f t="shared" si="288"/>
        <v>IBC34AFOREIGN LIVING QUARTERS ALLOWANCE - NONTAXABLE</v>
      </c>
      <c r="AA925" t="str">
        <f t="shared" si="288"/>
        <v/>
      </c>
      <c r="AC925" t="str">
        <f t="shared" si="289"/>
        <v/>
      </c>
      <c r="AD925" t="str">
        <f t="shared" si="289"/>
        <v/>
      </c>
      <c r="AE925" t="str">
        <f t="shared" si="289"/>
        <v/>
      </c>
      <c r="AF925" t="str">
        <f t="shared" si="289"/>
        <v>IBC34BFOREIGN LIVING QUARTERS ALLOWANCE - TAXABLE</v>
      </c>
      <c r="AG925" t="str">
        <f t="shared" si="289"/>
        <v/>
      </c>
      <c r="AI925">
        <f t="shared" si="299"/>
        <v>1</v>
      </c>
      <c r="AJ925">
        <f t="shared" si="300"/>
        <v>560</v>
      </c>
      <c r="AK925" t="str">
        <f t="shared" si="301"/>
        <v>20181IBC34AFOREIGN LIVING QUARTERS ALLOWANCE - NONTAXABLE</v>
      </c>
      <c r="AL925" t="str">
        <f t="shared" si="302"/>
        <v>FOREIGN LIVING QUARTERS ALLOWANCE - NONTAXABLE</v>
      </c>
      <c r="AM925" t="str">
        <f t="shared" si="303"/>
        <v>20181IBC34BFOREIGN LIVING QUARTERS ALLOWANCE - TAXABLE</v>
      </c>
      <c r="AN925" t="str">
        <f t="shared" si="304"/>
        <v>FOREIGN LIVING QUARTERS ALLOWANCE - TAXABLE</v>
      </c>
      <c r="AO925" s="13">
        <f t="shared" si="305"/>
        <v>0.8336521400706961</v>
      </c>
      <c r="AP925">
        <f t="shared" si="306"/>
        <v>1</v>
      </c>
      <c r="AQ925" t="str">
        <f t="shared" si="307"/>
        <v>IBC34AFOREIGN LIVING QUARTERS ALLOWANCE - NONTAXABLEIBC34BFOREIGN LIVING QUARTERS ALLOWANCE - TAXABLE</v>
      </c>
    </row>
    <row r="926" spans="1:43" x14ac:dyDescent="0.35">
      <c r="A926" s="18" t="s">
        <v>1837</v>
      </c>
      <c r="B926" t="s">
        <v>524</v>
      </c>
      <c r="C926" t="s">
        <v>525</v>
      </c>
      <c r="D926" s="18" t="s">
        <v>1837</v>
      </c>
      <c r="E926" t="s">
        <v>634</v>
      </c>
      <c r="F926" t="s">
        <v>635</v>
      </c>
      <c r="G926" s="13">
        <v>0.79216690672317613</v>
      </c>
      <c r="I926">
        <v>20181</v>
      </c>
      <c r="J926" t="str">
        <f t="shared" si="290"/>
        <v>20181IBC34AFOREIGN LIVING QUARTERS ALLOWANCE - NONTAXABLE20181IBC33AMOVING ALLOWANCE- NONTAXABLE</v>
      </c>
      <c r="K926" t="str">
        <f t="shared" si="291"/>
        <v>20181IBC34AFOREIGN LIVING QUARTERS ALLOWANCE - NONTAXABLE</v>
      </c>
      <c r="L926" t="str">
        <f t="shared" si="292"/>
        <v>20181IBC33AMOVING ALLOWANCE- NONTAXABLE</v>
      </c>
      <c r="M926" s="13">
        <f t="shared" si="293"/>
        <v>0.79216690672317613</v>
      </c>
      <c r="N926" s="13"/>
      <c r="O926" s="19">
        <v>916</v>
      </c>
      <c r="P926">
        <f t="shared" si="294"/>
        <v>3</v>
      </c>
      <c r="Q926">
        <f t="shared" si="295"/>
        <v>560</v>
      </c>
      <c r="R926">
        <f t="shared" si="296"/>
        <v>2</v>
      </c>
      <c r="S926" t="b">
        <f t="shared" si="297"/>
        <v>1</v>
      </c>
      <c r="T926" t="b">
        <f t="shared" si="298"/>
        <v>0</v>
      </c>
      <c r="W926" t="str">
        <f t="shared" si="288"/>
        <v/>
      </c>
      <c r="X926" t="str">
        <f t="shared" si="288"/>
        <v/>
      </c>
      <c r="Y926" t="str">
        <f t="shared" si="288"/>
        <v/>
      </c>
      <c r="Z926" t="str">
        <f t="shared" si="288"/>
        <v>IBC34AFOREIGN LIVING QUARTERS ALLOWANCE - NONTAXABLE</v>
      </c>
      <c r="AA926" t="str">
        <f t="shared" si="288"/>
        <v/>
      </c>
      <c r="AC926" t="str">
        <f t="shared" si="289"/>
        <v/>
      </c>
      <c r="AD926" t="str">
        <f t="shared" si="289"/>
        <v/>
      </c>
      <c r="AE926" t="str">
        <f t="shared" si="289"/>
        <v/>
      </c>
      <c r="AF926" t="str">
        <f t="shared" si="289"/>
        <v>IBC33AMOVING ALLOWANCE- NONTAXABLE</v>
      </c>
      <c r="AG926" t="str">
        <f t="shared" si="289"/>
        <v/>
      </c>
      <c r="AI926">
        <f t="shared" si="299"/>
        <v>1</v>
      </c>
      <c r="AJ926">
        <f t="shared" si="300"/>
        <v>560</v>
      </c>
      <c r="AK926" t="str">
        <f t="shared" si="301"/>
        <v>20181IBC34AFOREIGN LIVING QUARTERS ALLOWANCE - NONTAXABLE</v>
      </c>
      <c r="AL926" t="str">
        <f t="shared" si="302"/>
        <v>FOREIGN LIVING QUARTERS ALLOWANCE - NONTAXABLE</v>
      </c>
      <c r="AM926" t="str">
        <f t="shared" si="303"/>
        <v>20181IBC33AMOVING ALLOWANCE- NONTAXABLE</v>
      </c>
      <c r="AN926" t="str">
        <f t="shared" si="304"/>
        <v>MOVING ALLOWANCE- NONTAXABLE</v>
      </c>
      <c r="AO926" s="13">
        <f t="shared" si="305"/>
        <v>0.79216690672317613</v>
      </c>
      <c r="AP926">
        <f t="shared" si="306"/>
        <v>1</v>
      </c>
      <c r="AQ926" t="str">
        <f t="shared" si="307"/>
        <v>IBC34AFOREIGN LIVING QUARTERS ALLOWANCE - NONTAXABLEIBC33AMOVING ALLOWANCE- NONTAXABLE</v>
      </c>
    </row>
    <row r="927" spans="1:43" x14ac:dyDescent="0.35">
      <c r="A927" s="18" t="s">
        <v>1837</v>
      </c>
      <c r="B927" t="s">
        <v>524</v>
      </c>
      <c r="C927" t="s">
        <v>525</v>
      </c>
      <c r="D927" s="18" t="s">
        <v>1837</v>
      </c>
      <c r="E927" t="s">
        <v>528</v>
      </c>
      <c r="F927" t="s">
        <v>529</v>
      </c>
      <c r="G927" s="13">
        <v>0.66378303239180558</v>
      </c>
      <c r="I927">
        <v>20181</v>
      </c>
      <c r="J927" t="str">
        <f t="shared" si="290"/>
        <v>20181IBC34AFOREIGN LIVING QUARTERS ALLOWANCE - NONTAXABLE20181IBC35AMEAL ALLOWANCE - NONTAXABLE</v>
      </c>
      <c r="K927" t="str">
        <f t="shared" si="291"/>
        <v>20181IBC34AFOREIGN LIVING QUARTERS ALLOWANCE - NONTAXABLE</v>
      </c>
      <c r="L927" t="str">
        <f t="shared" si="292"/>
        <v>20181IBC35AMEAL ALLOWANCE - NONTAXABLE</v>
      </c>
      <c r="M927" s="13">
        <f t="shared" si="293"/>
        <v>0.66378303239180558</v>
      </c>
      <c r="N927" s="13"/>
      <c r="O927" s="19">
        <v>917</v>
      </c>
      <c r="P927">
        <f t="shared" si="294"/>
        <v>3</v>
      </c>
      <c r="Q927">
        <f t="shared" si="295"/>
        <v>560</v>
      </c>
      <c r="R927">
        <f t="shared" si="296"/>
        <v>3</v>
      </c>
      <c r="S927" t="b">
        <f t="shared" si="297"/>
        <v>1</v>
      </c>
      <c r="T927" t="b">
        <f t="shared" si="298"/>
        <v>0</v>
      </c>
      <c r="W927" t="str">
        <f t="shared" si="288"/>
        <v/>
      </c>
      <c r="X927" t="str">
        <f t="shared" si="288"/>
        <v/>
      </c>
      <c r="Y927" t="str">
        <f t="shared" si="288"/>
        <v/>
      </c>
      <c r="Z927" t="str">
        <f t="shared" si="288"/>
        <v>IBC34AFOREIGN LIVING QUARTERS ALLOWANCE - NONTAXABLE</v>
      </c>
      <c r="AA927" t="str">
        <f t="shared" si="288"/>
        <v/>
      </c>
      <c r="AC927" t="str">
        <f t="shared" si="289"/>
        <v/>
      </c>
      <c r="AD927" t="str">
        <f t="shared" si="289"/>
        <v/>
      </c>
      <c r="AE927" t="str">
        <f t="shared" si="289"/>
        <v/>
      </c>
      <c r="AF927" t="str">
        <f t="shared" si="289"/>
        <v>IBC35AMEAL ALLOWANCE - NONTAXABLE</v>
      </c>
      <c r="AG927" t="str">
        <f t="shared" si="289"/>
        <v/>
      </c>
      <c r="AI927">
        <f t="shared" si="299"/>
        <v>1</v>
      </c>
      <c r="AJ927">
        <f t="shared" si="300"/>
        <v>560</v>
      </c>
      <c r="AK927" t="str">
        <f t="shared" si="301"/>
        <v>20181IBC34AFOREIGN LIVING QUARTERS ALLOWANCE - NONTAXABLE</v>
      </c>
      <c r="AL927" t="str">
        <f t="shared" si="302"/>
        <v>FOREIGN LIVING QUARTERS ALLOWANCE - NONTAXABLE</v>
      </c>
      <c r="AM927" t="str">
        <f t="shared" si="303"/>
        <v>20181IBC35AMEAL ALLOWANCE - NONTAXABLE</v>
      </c>
      <c r="AN927" t="str">
        <f t="shared" si="304"/>
        <v>MEAL ALLOWANCE - NONTAXABLE</v>
      </c>
      <c r="AO927" s="13">
        <f t="shared" si="305"/>
        <v>0.66378303239180558</v>
      </c>
      <c r="AP927">
        <f t="shared" si="306"/>
        <v>1</v>
      </c>
      <c r="AQ927" t="str">
        <f t="shared" si="307"/>
        <v>IBC34AFOREIGN LIVING QUARTERS ALLOWANCE - NONTAXABLEIBC35AMEAL ALLOWANCE - NONTAXABLE</v>
      </c>
    </row>
    <row r="928" spans="1:43" x14ac:dyDescent="0.35">
      <c r="A928" s="18" t="s">
        <v>1837</v>
      </c>
      <c r="B928" t="s">
        <v>526</v>
      </c>
      <c r="C928" t="s">
        <v>527</v>
      </c>
      <c r="D928" s="18" t="s">
        <v>1837</v>
      </c>
      <c r="E928" t="s">
        <v>524</v>
      </c>
      <c r="F928" t="s">
        <v>525</v>
      </c>
      <c r="G928" s="13">
        <v>0.8336521400706961</v>
      </c>
      <c r="I928">
        <v>20181</v>
      </c>
      <c r="J928" t="str">
        <f t="shared" si="290"/>
        <v>20181IBC34BFOREIGN LIVING QUARTERS ALLOWANCE - TAXABLE20181IBC34AFOREIGN LIVING QUARTERS ALLOWANCE - NONTAXABLE</v>
      </c>
      <c r="K928" t="str">
        <f t="shared" si="291"/>
        <v>20181IBC34BFOREIGN LIVING QUARTERS ALLOWANCE - TAXABLE</v>
      </c>
      <c r="L928" t="str">
        <f t="shared" si="292"/>
        <v>20181IBC34AFOREIGN LIVING QUARTERS ALLOWANCE - NONTAXABLE</v>
      </c>
      <c r="M928" s="13">
        <f t="shared" si="293"/>
        <v>0.8336521400706961</v>
      </c>
      <c r="N928" s="13"/>
      <c r="O928" s="19">
        <v>918</v>
      </c>
      <c r="P928">
        <f t="shared" si="294"/>
        <v>2</v>
      </c>
      <c r="Q928">
        <f t="shared" si="295"/>
        <v>561</v>
      </c>
      <c r="R928">
        <f t="shared" si="296"/>
        <v>1</v>
      </c>
      <c r="S928" t="b">
        <f t="shared" si="297"/>
        <v>1</v>
      </c>
      <c r="T928" t="b">
        <f t="shared" si="298"/>
        <v>0</v>
      </c>
      <c r="W928" t="str">
        <f t="shared" si="288"/>
        <v/>
      </c>
      <c r="X928" t="str">
        <f t="shared" si="288"/>
        <v/>
      </c>
      <c r="Y928" t="str">
        <f t="shared" si="288"/>
        <v/>
      </c>
      <c r="Z928" t="str">
        <f t="shared" si="288"/>
        <v>IBC34BFOREIGN LIVING QUARTERS ALLOWANCE - TAXABLE</v>
      </c>
      <c r="AA928" t="str">
        <f t="shared" si="288"/>
        <v/>
      </c>
      <c r="AC928" t="str">
        <f t="shared" si="289"/>
        <v/>
      </c>
      <c r="AD928" t="str">
        <f t="shared" si="289"/>
        <v/>
      </c>
      <c r="AE928" t="str">
        <f t="shared" si="289"/>
        <v/>
      </c>
      <c r="AF928" t="str">
        <f t="shared" si="289"/>
        <v>IBC34AFOREIGN LIVING QUARTERS ALLOWANCE - NONTAXABLE</v>
      </c>
      <c r="AG928" t="str">
        <f t="shared" si="289"/>
        <v/>
      </c>
      <c r="AI928">
        <f t="shared" si="299"/>
        <v>1</v>
      </c>
      <c r="AJ928">
        <f t="shared" si="300"/>
        <v>561</v>
      </c>
      <c r="AK928" t="str">
        <f t="shared" si="301"/>
        <v>20181IBC34BFOREIGN LIVING QUARTERS ALLOWANCE - TAXABLE</v>
      </c>
      <c r="AL928" t="str">
        <f t="shared" si="302"/>
        <v>FOREIGN LIVING QUARTERS ALLOWANCE - TAXABLE</v>
      </c>
      <c r="AM928" t="str">
        <f t="shared" si="303"/>
        <v>20181IBC34AFOREIGN LIVING QUARTERS ALLOWANCE - NONTAXABLE</v>
      </c>
      <c r="AN928" t="str">
        <f t="shared" si="304"/>
        <v>FOREIGN LIVING QUARTERS ALLOWANCE - NONTAXABLE</v>
      </c>
      <c r="AO928" s="13">
        <f t="shared" si="305"/>
        <v>0.8336521400706961</v>
      </c>
      <c r="AP928">
        <f t="shared" si="306"/>
        <v>1</v>
      </c>
      <c r="AQ928" t="str">
        <f t="shared" si="307"/>
        <v>IBC34BFOREIGN LIVING QUARTERS ALLOWANCE - TAXABLEIBC34AFOREIGN LIVING QUARTERS ALLOWANCE - NONTAXABLE</v>
      </c>
    </row>
    <row r="929" spans="1:43" x14ac:dyDescent="0.35">
      <c r="A929" s="18" t="s">
        <v>1837</v>
      </c>
      <c r="B929" t="s">
        <v>526</v>
      </c>
      <c r="C929" t="s">
        <v>527</v>
      </c>
      <c r="D929" s="18" t="s">
        <v>1839</v>
      </c>
      <c r="E929" t="s">
        <v>583</v>
      </c>
      <c r="F929" t="s">
        <v>584</v>
      </c>
      <c r="G929" s="13">
        <v>0.53156146179401986</v>
      </c>
      <c r="I929">
        <v>20181</v>
      </c>
      <c r="J929" t="str">
        <f t="shared" si="290"/>
        <v xml:space="preserve">20181IBC34BFOREIGN LIVING QUARTERS ALLOWANCE - TAXABLE20181DFASYELiving Quarters Allowance (LQA)(Foreign) </v>
      </c>
      <c r="K929" t="str">
        <f t="shared" si="291"/>
        <v>20181IBC34BFOREIGN LIVING QUARTERS ALLOWANCE - TAXABLE</v>
      </c>
      <c r="L929" t="str">
        <f t="shared" si="292"/>
        <v xml:space="preserve">20181DFASYELiving Quarters Allowance (LQA)(Foreign) </v>
      </c>
      <c r="M929" s="13">
        <f t="shared" si="293"/>
        <v>0.53156146179401986</v>
      </c>
      <c r="N929" s="13"/>
      <c r="O929" s="19">
        <v>919</v>
      </c>
      <c r="P929">
        <f t="shared" si="294"/>
        <v>2</v>
      </c>
      <c r="Q929">
        <f t="shared" si="295"/>
        <v>561</v>
      </c>
      <c r="R929">
        <f t="shared" si="296"/>
        <v>2</v>
      </c>
      <c r="S929" t="b">
        <f t="shared" si="297"/>
        <v>0</v>
      </c>
      <c r="T929" t="b">
        <f t="shared" si="298"/>
        <v>0</v>
      </c>
      <c r="W929" t="str">
        <f t="shared" si="288"/>
        <v/>
      </c>
      <c r="X929" t="str">
        <f t="shared" si="288"/>
        <v/>
      </c>
      <c r="Y929" t="str">
        <f t="shared" si="288"/>
        <v/>
      </c>
      <c r="Z929" t="str">
        <f t="shared" si="288"/>
        <v>IBC34BFOREIGN LIVING QUARTERS ALLOWANCE - TAXABLE</v>
      </c>
      <c r="AA929" t="str">
        <f t="shared" si="288"/>
        <v/>
      </c>
      <c r="AC929" t="str">
        <f t="shared" si="289"/>
        <v xml:space="preserve">DFASYELiving Quarters Allowance (LQA)(Foreign) </v>
      </c>
      <c r="AD929" t="str">
        <f t="shared" si="289"/>
        <v/>
      </c>
      <c r="AE929" t="str">
        <f t="shared" si="289"/>
        <v/>
      </c>
      <c r="AF929" t="str">
        <f t="shared" si="289"/>
        <v/>
      </c>
      <c r="AG929" t="str">
        <f t="shared" si="289"/>
        <v/>
      </c>
      <c r="AI929">
        <f t="shared" si="299"/>
        <v>1</v>
      </c>
      <c r="AJ929">
        <f t="shared" si="300"/>
        <v>561</v>
      </c>
      <c r="AK929" t="str">
        <f t="shared" si="301"/>
        <v>20181IBC34BFOREIGN LIVING QUARTERS ALLOWANCE - TAXABLE</v>
      </c>
      <c r="AL929" t="str">
        <f t="shared" si="302"/>
        <v>FOREIGN LIVING QUARTERS ALLOWANCE - TAXABLE</v>
      </c>
      <c r="AM929" t="str">
        <f t="shared" si="303"/>
        <v xml:space="preserve">20181DFASYELiving Quarters Allowance (LQA)(Foreign) </v>
      </c>
      <c r="AN929" t="str">
        <f t="shared" si="304"/>
        <v xml:space="preserve">Living Quarters Allowance (LQA)(Foreign) </v>
      </c>
      <c r="AO929" s="13">
        <f t="shared" si="305"/>
        <v>0.53156146179401986</v>
      </c>
      <c r="AP929">
        <f t="shared" si="306"/>
        <v>2</v>
      </c>
      <c r="AQ929" t="str">
        <f t="shared" si="307"/>
        <v>DFASYELiving Quarters Allowance (LQA)(Foreign) IBC34BFOREIGN LIVING QUARTERS ALLOWANCE - TAXABLE</v>
      </c>
    </row>
    <row r="930" spans="1:43" x14ac:dyDescent="0.35">
      <c r="A930" s="18" t="s">
        <v>1837</v>
      </c>
      <c r="B930" t="s">
        <v>528</v>
      </c>
      <c r="C930" t="s">
        <v>529</v>
      </c>
      <c r="D930" s="18" t="s">
        <v>1837</v>
      </c>
      <c r="E930" t="s">
        <v>530</v>
      </c>
      <c r="F930" t="s">
        <v>531</v>
      </c>
      <c r="G930" s="13">
        <v>0.78164232863149363</v>
      </c>
      <c r="I930">
        <v>20181</v>
      </c>
      <c r="J930" t="str">
        <f t="shared" si="290"/>
        <v>20181IBC35AMEAL ALLOWANCE - NONTAXABLE20181IBC35BMEAL ALLOWANCE - TAXABLE</v>
      </c>
      <c r="K930" t="str">
        <f t="shared" si="291"/>
        <v>20181IBC35AMEAL ALLOWANCE - NONTAXABLE</v>
      </c>
      <c r="L930" t="str">
        <f t="shared" si="292"/>
        <v>20181IBC35BMEAL ALLOWANCE - TAXABLE</v>
      </c>
      <c r="M930" s="13">
        <f t="shared" si="293"/>
        <v>0.78164232863149363</v>
      </c>
      <c r="N930" s="13"/>
      <c r="O930" s="19">
        <v>920</v>
      </c>
      <c r="P930">
        <f t="shared" si="294"/>
        <v>3</v>
      </c>
      <c r="Q930">
        <f t="shared" si="295"/>
        <v>562</v>
      </c>
      <c r="R930">
        <f t="shared" si="296"/>
        <v>1</v>
      </c>
      <c r="S930" t="b">
        <f t="shared" si="297"/>
        <v>1</v>
      </c>
      <c r="T930" t="b">
        <f t="shared" si="298"/>
        <v>0</v>
      </c>
      <c r="W930" t="str">
        <f t="shared" si="288"/>
        <v/>
      </c>
      <c r="X930" t="str">
        <f t="shared" si="288"/>
        <v/>
      </c>
      <c r="Y930" t="str">
        <f t="shared" si="288"/>
        <v/>
      </c>
      <c r="Z930" t="str">
        <f t="shared" si="288"/>
        <v>IBC35AMEAL ALLOWANCE - NONTAXABLE</v>
      </c>
      <c r="AA930" t="str">
        <f t="shared" si="288"/>
        <v/>
      </c>
      <c r="AC930" t="str">
        <f t="shared" si="289"/>
        <v/>
      </c>
      <c r="AD930" t="str">
        <f t="shared" si="289"/>
        <v/>
      </c>
      <c r="AE930" t="str">
        <f t="shared" si="289"/>
        <v/>
      </c>
      <c r="AF930" t="str">
        <f t="shared" si="289"/>
        <v>IBC35BMEAL ALLOWANCE - TAXABLE</v>
      </c>
      <c r="AG930" t="str">
        <f t="shared" si="289"/>
        <v/>
      </c>
      <c r="AI930">
        <f t="shared" si="299"/>
        <v>1</v>
      </c>
      <c r="AJ930">
        <f t="shared" si="300"/>
        <v>562</v>
      </c>
      <c r="AK930" t="str">
        <f t="shared" si="301"/>
        <v>20181IBC35AMEAL ALLOWANCE - NONTAXABLE</v>
      </c>
      <c r="AL930" t="str">
        <f t="shared" si="302"/>
        <v>MEAL ALLOWANCE - NONTAXABLE</v>
      </c>
      <c r="AM930" t="str">
        <f t="shared" si="303"/>
        <v>20181IBC35BMEAL ALLOWANCE - TAXABLE</v>
      </c>
      <c r="AN930" t="str">
        <f t="shared" si="304"/>
        <v>MEAL ALLOWANCE - TAXABLE</v>
      </c>
      <c r="AO930" s="13">
        <f t="shared" si="305"/>
        <v>0.78164232863149363</v>
      </c>
      <c r="AP930">
        <f t="shared" si="306"/>
        <v>1</v>
      </c>
      <c r="AQ930" t="str">
        <f t="shared" si="307"/>
        <v>IBC35AMEAL ALLOWANCE - NONTAXABLEIBC35BMEAL ALLOWANCE - TAXABLE</v>
      </c>
    </row>
    <row r="931" spans="1:43" x14ac:dyDescent="0.35">
      <c r="A931" s="18" t="s">
        <v>1837</v>
      </c>
      <c r="B931" t="s">
        <v>528</v>
      </c>
      <c r="C931" t="s">
        <v>529</v>
      </c>
      <c r="D931" s="18" t="s">
        <v>1837</v>
      </c>
      <c r="E931" t="s">
        <v>542</v>
      </c>
      <c r="F931" t="s">
        <v>543</v>
      </c>
      <c r="G931" s="13">
        <v>0.68979397696430977</v>
      </c>
      <c r="I931">
        <v>20181</v>
      </c>
      <c r="J931" t="str">
        <f t="shared" si="290"/>
        <v>20181IBC35AMEAL ALLOWANCE - NONTAXABLE20181IBC37AUNIFORM ALLOWANCE - NONTAXABLE</v>
      </c>
      <c r="K931" t="str">
        <f t="shared" si="291"/>
        <v>20181IBC35AMEAL ALLOWANCE - NONTAXABLE</v>
      </c>
      <c r="L931" t="str">
        <f t="shared" si="292"/>
        <v>20181IBC37AUNIFORM ALLOWANCE - NONTAXABLE</v>
      </c>
      <c r="M931" s="13">
        <f t="shared" si="293"/>
        <v>0.68979397696430977</v>
      </c>
      <c r="N931" s="13"/>
      <c r="O931" s="19">
        <v>921</v>
      </c>
      <c r="P931">
        <f t="shared" si="294"/>
        <v>3</v>
      </c>
      <c r="Q931">
        <f t="shared" si="295"/>
        <v>562</v>
      </c>
      <c r="R931">
        <f t="shared" si="296"/>
        <v>2</v>
      </c>
      <c r="S931" t="b">
        <f t="shared" si="297"/>
        <v>1</v>
      </c>
      <c r="T931" t="b">
        <f t="shared" si="298"/>
        <v>0</v>
      </c>
      <c r="W931" t="str">
        <f t="shared" si="288"/>
        <v/>
      </c>
      <c r="X931" t="str">
        <f t="shared" si="288"/>
        <v/>
      </c>
      <c r="Y931" t="str">
        <f t="shared" si="288"/>
        <v/>
      </c>
      <c r="Z931" t="str">
        <f t="shared" si="288"/>
        <v>IBC35AMEAL ALLOWANCE - NONTAXABLE</v>
      </c>
      <c r="AA931" t="str">
        <f t="shared" si="288"/>
        <v/>
      </c>
      <c r="AC931" t="str">
        <f t="shared" si="289"/>
        <v/>
      </c>
      <c r="AD931" t="str">
        <f t="shared" si="289"/>
        <v/>
      </c>
      <c r="AE931" t="str">
        <f t="shared" si="289"/>
        <v/>
      </c>
      <c r="AF931" t="str">
        <f t="shared" si="289"/>
        <v>IBC37AUNIFORM ALLOWANCE - NONTAXABLE</v>
      </c>
      <c r="AG931" t="str">
        <f t="shared" si="289"/>
        <v/>
      </c>
      <c r="AI931">
        <f t="shared" si="299"/>
        <v>1</v>
      </c>
      <c r="AJ931">
        <f t="shared" si="300"/>
        <v>562</v>
      </c>
      <c r="AK931" t="str">
        <f t="shared" si="301"/>
        <v>20181IBC35AMEAL ALLOWANCE - NONTAXABLE</v>
      </c>
      <c r="AL931" t="str">
        <f t="shared" si="302"/>
        <v>MEAL ALLOWANCE - NONTAXABLE</v>
      </c>
      <c r="AM931" t="str">
        <f t="shared" si="303"/>
        <v>20181IBC37AUNIFORM ALLOWANCE - NONTAXABLE</v>
      </c>
      <c r="AN931" t="str">
        <f t="shared" si="304"/>
        <v>UNIFORM ALLOWANCE - NONTAXABLE</v>
      </c>
      <c r="AO931" s="13">
        <f t="shared" si="305"/>
        <v>0.68979397696430977</v>
      </c>
      <c r="AP931">
        <f t="shared" si="306"/>
        <v>1</v>
      </c>
      <c r="AQ931" t="str">
        <f t="shared" si="307"/>
        <v>IBC35AMEAL ALLOWANCE - NONTAXABLEIBC37AUNIFORM ALLOWANCE - NONTAXABLE</v>
      </c>
    </row>
    <row r="932" spans="1:43" x14ac:dyDescent="0.35">
      <c r="A932" s="18" t="s">
        <v>1837</v>
      </c>
      <c r="B932" t="s">
        <v>528</v>
      </c>
      <c r="C932" t="s">
        <v>529</v>
      </c>
      <c r="D932" s="18" t="s">
        <v>1837</v>
      </c>
      <c r="E932" t="s">
        <v>626</v>
      </c>
      <c r="F932" t="s">
        <v>627</v>
      </c>
      <c r="G932" s="13">
        <v>0.68566608346212499</v>
      </c>
      <c r="I932">
        <v>20181</v>
      </c>
      <c r="J932" t="str">
        <f t="shared" si="290"/>
        <v>20181IBC35AMEAL ALLOWANCE - NONTAXABLE20181IBC36AELECTRICITY ALLOWANCE - NONTAXABLE</v>
      </c>
      <c r="K932" t="str">
        <f t="shared" si="291"/>
        <v>20181IBC35AMEAL ALLOWANCE - NONTAXABLE</v>
      </c>
      <c r="L932" t="str">
        <f t="shared" si="292"/>
        <v>20181IBC36AELECTRICITY ALLOWANCE - NONTAXABLE</v>
      </c>
      <c r="M932" s="13">
        <f t="shared" si="293"/>
        <v>0.68566608346212499</v>
      </c>
      <c r="N932" s="13"/>
      <c r="O932" s="19">
        <v>922</v>
      </c>
      <c r="P932">
        <f t="shared" si="294"/>
        <v>3</v>
      </c>
      <c r="Q932">
        <f t="shared" si="295"/>
        <v>562</v>
      </c>
      <c r="R932">
        <f t="shared" si="296"/>
        <v>3</v>
      </c>
      <c r="S932" t="b">
        <f t="shared" si="297"/>
        <v>1</v>
      </c>
      <c r="T932" t="b">
        <f t="shared" si="298"/>
        <v>0</v>
      </c>
      <c r="W932" t="str">
        <f t="shared" si="288"/>
        <v/>
      </c>
      <c r="X932" t="str">
        <f t="shared" si="288"/>
        <v/>
      </c>
      <c r="Y932" t="str">
        <f t="shared" si="288"/>
        <v/>
      </c>
      <c r="Z932" t="str">
        <f t="shared" si="288"/>
        <v>IBC35AMEAL ALLOWANCE - NONTAXABLE</v>
      </c>
      <c r="AA932" t="str">
        <f t="shared" si="288"/>
        <v/>
      </c>
      <c r="AC932" t="str">
        <f t="shared" si="289"/>
        <v/>
      </c>
      <c r="AD932" t="str">
        <f t="shared" si="289"/>
        <v/>
      </c>
      <c r="AE932" t="str">
        <f t="shared" si="289"/>
        <v/>
      </c>
      <c r="AF932" t="str">
        <f t="shared" si="289"/>
        <v>IBC36AELECTRICITY ALLOWANCE - NONTAXABLE</v>
      </c>
      <c r="AG932" t="str">
        <f t="shared" si="289"/>
        <v/>
      </c>
      <c r="AI932">
        <f t="shared" si="299"/>
        <v>1</v>
      </c>
      <c r="AJ932">
        <f t="shared" si="300"/>
        <v>562</v>
      </c>
      <c r="AK932" t="str">
        <f t="shared" si="301"/>
        <v>20181IBC35AMEAL ALLOWANCE - NONTAXABLE</v>
      </c>
      <c r="AL932" t="str">
        <f t="shared" si="302"/>
        <v>MEAL ALLOWANCE - NONTAXABLE</v>
      </c>
      <c r="AM932" t="str">
        <f t="shared" si="303"/>
        <v>20181IBC36AELECTRICITY ALLOWANCE - NONTAXABLE</v>
      </c>
      <c r="AN932" t="str">
        <f t="shared" si="304"/>
        <v>ELECTRICITY ALLOWANCE - NONTAXABLE</v>
      </c>
      <c r="AO932" s="13">
        <f t="shared" si="305"/>
        <v>0.68566608346212499</v>
      </c>
      <c r="AP932">
        <f t="shared" si="306"/>
        <v>1</v>
      </c>
      <c r="AQ932" t="str">
        <f t="shared" si="307"/>
        <v>IBC35AMEAL ALLOWANCE - NONTAXABLEIBC36AELECTRICITY ALLOWANCE - NONTAXABLE</v>
      </c>
    </row>
    <row r="933" spans="1:43" x14ac:dyDescent="0.35">
      <c r="A933" s="18" t="s">
        <v>1837</v>
      </c>
      <c r="B933" t="s">
        <v>530</v>
      </c>
      <c r="C933" t="s">
        <v>531</v>
      </c>
      <c r="D933" s="18" t="s">
        <v>1837</v>
      </c>
      <c r="E933" t="s">
        <v>528</v>
      </c>
      <c r="F933" t="s">
        <v>529</v>
      </c>
      <c r="G933" s="13">
        <v>0.78164232863149363</v>
      </c>
      <c r="I933">
        <v>20181</v>
      </c>
      <c r="J933" t="str">
        <f t="shared" si="290"/>
        <v>20181IBC35BMEAL ALLOWANCE - TAXABLE20181IBC35AMEAL ALLOWANCE - NONTAXABLE</v>
      </c>
      <c r="K933" t="str">
        <f t="shared" si="291"/>
        <v>20181IBC35BMEAL ALLOWANCE - TAXABLE</v>
      </c>
      <c r="L933" t="str">
        <f t="shared" si="292"/>
        <v>20181IBC35AMEAL ALLOWANCE - NONTAXABLE</v>
      </c>
      <c r="M933" s="13">
        <f t="shared" si="293"/>
        <v>0.78164232863149363</v>
      </c>
      <c r="N933" s="13"/>
      <c r="O933" s="19">
        <v>923</v>
      </c>
      <c r="P933">
        <f t="shared" si="294"/>
        <v>1</v>
      </c>
      <c r="Q933">
        <f t="shared" si="295"/>
        <v>563</v>
      </c>
      <c r="R933">
        <f t="shared" si="296"/>
        <v>1</v>
      </c>
      <c r="S933" t="b">
        <f t="shared" si="297"/>
        <v>1</v>
      </c>
      <c r="T933" t="b">
        <f t="shared" si="298"/>
        <v>0</v>
      </c>
      <c r="W933" t="str">
        <f t="shared" si="288"/>
        <v/>
      </c>
      <c r="X933" t="str">
        <f t="shared" si="288"/>
        <v/>
      </c>
      <c r="Y933" t="str">
        <f t="shared" si="288"/>
        <v/>
      </c>
      <c r="Z933" t="str">
        <f t="shared" si="288"/>
        <v>IBC35BMEAL ALLOWANCE - TAXABLE</v>
      </c>
      <c r="AA933" t="str">
        <f t="shared" si="288"/>
        <v/>
      </c>
      <c r="AC933" t="str">
        <f t="shared" si="289"/>
        <v/>
      </c>
      <c r="AD933" t="str">
        <f t="shared" si="289"/>
        <v/>
      </c>
      <c r="AE933" t="str">
        <f t="shared" si="289"/>
        <v/>
      </c>
      <c r="AF933" t="str">
        <f t="shared" si="289"/>
        <v>IBC35AMEAL ALLOWANCE - NONTAXABLE</v>
      </c>
      <c r="AG933" t="str">
        <f t="shared" si="289"/>
        <v/>
      </c>
      <c r="AI933">
        <f t="shared" si="299"/>
        <v>1</v>
      </c>
      <c r="AJ933">
        <f t="shared" si="300"/>
        <v>563</v>
      </c>
      <c r="AK933" t="str">
        <f t="shared" si="301"/>
        <v>20181IBC35BMEAL ALLOWANCE - TAXABLE</v>
      </c>
      <c r="AL933" t="str">
        <f t="shared" si="302"/>
        <v>MEAL ALLOWANCE - TAXABLE</v>
      </c>
      <c r="AM933" t="str">
        <f t="shared" si="303"/>
        <v>20181IBC35AMEAL ALLOWANCE - NONTAXABLE</v>
      </c>
      <c r="AN933" t="str">
        <f t="shared" si="304"/>
        <v>MEAL ALLOWANCE - NONTAXABLE</v>
      </c>
      <c r="AO933" s="13">
        <f t="shared" si="305"/>
        <v>0.78164232863149363</v>
      </c>
      <c r="AP933">
        <f t="shared" si="306"/>
        <v>1</v>
      </c>
      <c r="AQ933" t="str">
        <f t="shared" si="307"/>
        <v>IBC35BMEAL ALLOWANCE - TAXABLEIBC35AMEAL ALLOWANCE - NONTAXABLE</v>
      </c>
    </row>
    <row r="934" spans="1:43" x14ac:dyDescent="0.35">
      <c r="A934" s="18" t="s">
        <v>1837</v>
      </c>
      <c r="B934" t="s">
        <v>532</v>
      </c>
      <c r="C934" t="s">
        <v>533</v>
      </c>
      <c r="D934" s="18" t="s">
        <v>1837</v>
      </c>
      <c r="E934" t="s">
        <v>534</v>
      </c>
      <c r="F934" t="s">
        <v>535</v>
      </c>
      <c r="G934" s="13">
        <v>0.90732321506362068</v>
      </c>
      <c r="I934">
        <v>20181</v>
      </c>
      <c r="J934" t="str">
        <f t="shared" si="290"/>
        <v>20181IBC40HNONFOREIGN ALLOWANCE - NOT WORKED20181IBC40DNONFOREIGN ALLOWANCE - WORKED</v>
      </c>
      <c r="K934" t="str">
        <f t="shared" si="291"/>
        <v>20181IBC40HNONFOREIGN ALLOWANCE - NOT WORKED</v>
      </c>
      <c r="L934" t="str">
        <f t="shared" si="292"/>
        <v>20181IBC40DNONFOREIGN ALLOWANCE - WORKED</v>
      </c>
      <c r="M934" s="13">
        <f t="shared" si="293"/>
        <v>0.90732321506362068</v>
      </c>
      <c r="N934" s="13"/>
      <c r="O934" s="19">
        <v>924</v>
      </c>
      <c r="P934">
        <f t="shared" si="294"/>
        <v>3</v>
      </c>
      <c r="Q934">
        <f t="shared" si="295"/>
        <v>564</v>
      </c>
      <c r="R934">
        <f t="shared" si="296"/>
        <v>1</v>
      </c>
      <c r="S934" t="b">
        <f t="shared" si="297"/>
        <v>1</v>
      </c>
      <c r="T934" t="b">
        <f t="shared" si="298"/>
        <v>0</v>
      </c>
      <c r="W934" t="str">
        <f t="shared" si="288"/>
        <v/>
      </c>
      <c r="X934" t="str">
        <f t="shared" si="288"/>
        <v/>
      </c>
      <c r="Y934" t="str">
        <f t="shared" si="288"/>
        <v/>
      </c>
      <c r="Z934" t="str">
        <f t="shared" si="288"/>
        <v>IBC40HNONFOREIGN ALLOWANCE - NOT WORKED</v>
      </c>
      <c r="AA934" t="str">
        <f t="shared" si="288"/>
        <v/>
      </c>
      <c r="AC934" t="str">
        <f t="shared" si="289"/>
        <v/>
      </c>
      <c r="AD934" t="str">
        <f t="shared" si="289"/>
        <v/>
      </c>
      <c r="AE934" t="str">
        <f t="shared" si="289"/>
        <v/>
      </c>
      <c r="AF934" t="str">
        <f t="shared" si="289"/>
        <v>IBC40DNONFOREIGN ALLOWANCE - WORKED</v>
      </c>
      <c r="AG934" t="str">
        <f t="shared" si="289"/>
        <v/>
      </c>
      <c r="AI934">
        <f t="shared" si="299"/>
        <v>1</v>
      </c>
      <c r="AJ934">
        <f t="shared" si="300"/>
        <v>564</v>
      </c>
      <c r="AK934" t="str">
        <f t="shared" si="301"/>
        <v>20181IBC40HNONFOREIGN ALLOWANCE - NOT WORKED</v>
      </c>
      <c r="AL934" t="str">
        <f t="shared" si="302"/>
        <v>NONFOREIGN ALLOWANCE - NOT WORKED</v>
      </c>
      <c r="AM934" t="str">
        <f t="shared" si="303"/>
        <v>20181IBC40DNONFOREIGN ALLOWANCE - WORKED</v>
      </c>
      <c r="AN934" t="str">
        <f t="shared" si="304"/>
        <v>NONFOREIGN ALLOWANCE - WORKED</v>
      </c>
      <c r="AO934" s="13">
        <f t="shared" si="305"/>
        <v>0.90732321506362068</v>
      </c>
      <c r="AP934">
        <f t="shared" si="306"/>
        <v>1</v>
      </c>
      <c r="AQ934" t="str">
        <f t="shared" si="307"/>
        <v>IBC40HNONFOREIGN ALLOWANCE - NOT WORKEDIBC40DNONFOREIGN ALLOWANCE - WORKED</v>
      </c>
    </row>
    <row r="935" spans="1:43" x14ac:dyDescent="0.35">
      <c r="A935" s="18" t="s">
        <v>1837</v>
      </c>
      <c r="B935" t="s">
        <v>532</v>
      </c>
      <c r="C935" t="s">
        <v>533</v>
      </c>
      <c r="D935" s="18" t="s">
        <v>1837</v>
      </c>
      <c r="E935" t="s">
        <v>522</v>
      </c>
      <c r="F935" t="s">
        <v>523</v>
      </c>
      <c r="G935" s="13">
        <v>0.85604998043740332</v>
      </c>
      <c r="I935">
        <v>20181</v>
      </c>
      <c r="J935" t="str">
        <f t="shared" si="290"/>
        <v>20181IBC40HNONFOREIGN ALLOWANCE - NOT WORKED20181IBC43HFOREIGN POST ALLOWANCE - NOT WORKED</v>
      </c>
      <c r="K935" t="str">
        <f t="shared" si="291"/>
        <v>20181IBC40HNONFOREIGN ALLOWANCE - NOT WORKED</v>
      </c>
      <c r="L935" t="str">
        <f t="shared" si="292"/>
        <v>20181IBC43HFOREIGN POST ALLOWANCE - NOT WORKED</v>
      </c>
      <c r="M935" s="13">
        <f t="shared" si="293"/>
        <v>0.85604998043740332</v>
      </c>
      <c r="N935" s="13"/>
      <c r="O935" s="19">
        <v>925</v>
      </c>
      <c r="P935">
        <f t="shared" si="294"/>
        <v>3</v>
      </c>
      <c r="Q935">
        <f t="shared" si="295"/>
        <v>564</v>
      </c>
      <c r="R935">
        <f t="shared" si="296"/>
        <v>2</v>
      </c>
      <c r="S935" t="b">
        <f t="shared" si="297"/>
        <v>1</v>
      </c>
      <c r="T935" t="b">
        <f t="shared" si="298"/>
        <v>0</v>
      </c>
      <c r="W935" t="str">
        <f t="shared" si="288"/>
        <v/>
      </c>
      <c r="X935" t="str">
        <f t="shared" si="288"/>
        <v/>
      </c>
      <c r="Y935" t="str">
        <f t="shared" si="288"/>
        <v/>
      </c>
      <c r="Z935" t="str">
        <f t="shared" si="288"/>
        <v>IBC40HNONFOREIGN ALLOWANCE - NOT WORKED</v>
      </c>
      <c r="AA935" t="str">
        <f t="shared" si="288"/>
        <v/>
      </c>
      <c r="AC935" t="str">
        <f t="shared" si="289"/>
        <v/>
      </c>
      <c r="AD935" t="str">
        <f t="shared" si="289"/>
        <v/>
      </c>
      <c r="AE935" t="str">
        <f t="shared" si="289"/>
        <v/>
      </c>
      <c r="AF935" t="str">
        <f t="shared" si="289"/>
        <v>IBC43HFOREIGN POST ALLOWANCE - NOT WORKED</v>
      </c>
      <c r="AG935" t="str">
        <f t="shared" si="289"/>
        <v/>
      </c>
      <c r="AI935">
        <f t="shared" si="299"/>
        <v>1</v>
      </c>
      <c r="AJ935">
        <f t="shared" si="300"/>
        <v>564</v>
      </c>
      <c r="AK935" t="str">
        <f t="shared" si="301"/>
        <v>20181IBC40HNONFOREIGN ALLOWANCE - NOT WORKED</v>
      </c>
      <c r="AL935" t="str">
        <f t="shared" si="302"/>
        <v>NONFOREIGN ALLOWANCE - NOT WORKED</v>
      </c>
      <c r="AM935" t="str">
        <f t="shared" si="303"/>
        <v>20181IBC43HFOREIGN POST ALLOWANCE - NOT WORKED</v>
      </c>
      <c r="AN935" t="str">
        <f t="shared" si="304"/>
        <v>FOREIGN POST ALLOWANCE - NOT WORKED</v>
      </c>
      <c r="AO935" s="13">
        <f t="shared" si="305"/>
        <v>0.85604998043740332</v>
      </c>
      <c r="AP935">
        <f t="shared" si="306"/>
        <v>1</v>
      </c>
      <c r="AQ935" t="str">
        <f t="shared" si="307"/>
        <v>IBC40HNONFOREIGN ALLOWANCE - NOT WORKEDIBC43HFOREIGN POST ALLOWANCE - NOT WORKED</v>
      </c>
    </row>
    <row r="936" spans="1:43" x14ac:dyDescent="0.35">
      <c r="A936" s="18" t="s">
        <v>1837</v>
      </c>
      <c r="B936" t="s">
        <v>532</v>
      </c>
      <c r="C936" t="s">
        <v>533</v>
      </c>
      <c r="D936" s="18" t="s">
        <v>1837</v>
      </c>
      <c r="E936" t="s">
        <v>905</v>
      </c>
      <c r="F936" t="s">
        <v>906</v>
      </c>
      <c r="G936" s="13">
        <v>0.54035087719298247</v>
      </c>
      <c r="I936">
        <v>20181</v>
      </c>
      <c r="J936" t="str">
        <f t="shared" si="290"/>
        <v>20181IBC40HNONFOREIGN ALLOWANCE - NOT WORKED20181IBC41FNONFOREIGN POST DIFFERENTIAL - NOT WORKED</v>
      </c>
      <c r="K936" t="str">
        <f t="shared" si="291"/>
        <v>20181IBC40HNONFOREIGN ALLOWANCE - NOT WORKED</v>
      </c>
      <c r="L936" t="str">
        <f t="shared" si="292"/>
        <v>20181IBC41FNONFOREIGN POST DIFFERENTIAL - NOT WORKED</v>
      </c>
      <c r="M936" s="13">
        <f t="shared" si="293"/>
        <v>0.54035087719298247</v>
      </c>
      <c r="N936" s="13"/>
      <c r="O936" s="19">
        <v>926</v>
      </c>
      <c r="P936">
        <f t="shared" si="294"/>
        <v>3</v>
      </c>
      <c r="Q936">
        <f t="shared" si="295"/>
        <v>564</v>
      </c>
      <c r="R936">
        <f t="shared" si="296"/>
        <v>3</v>
      </c>
      <c r="S936" t="b">
        <f t="shared" si="297"/>
        <v>1</v>
      </c>
      <c r="T936" t="b">
        <f t="shared" si="298"/>
        <v>0</v>
      </c>
      <c r="W936" t="str">
        <f t="shared" si="288"/>
        <v/>
      </c>
      <c r="X936" t="str">
        <f t="shared" si="288"/>
        <v/>
      </c>
      <c r="Y936" t="str">
        <f t="shared" si="288"/>
        <v/>
      </c>
      <c r="Z936" t="str">
        <f t="shared" si="288"/>
        <v>IBC40HNONFOREIGN ALLOWANCE - NOT WORKED</v>
      </c>
      <c r="AA936" t="str">
        <f t="shared" si="288"/>
        <v/>
      </c>
      <c r="AC936" t="str">
        <f t="shared" si="289"/>
        <v/>
      </c>
      <c r="AD936" t="str">
        <f t="shared" si="289"/>
        <v/>
      </c>
      <c r="AE936" t="str">
        <f t="shared" si="289"/>
        <v/>
      </c>
      <c r="AF936" t="str">
        <f t="shared" si="289"/>
        <v>IBC41FNONFOREIGN POST DIFFERENTIAL - NOT WORKED</v>
      </c>
      <c r="AG936" t="str">
        <f t="shared" si="289"/>
        <v/>
      </c>
      <c r="AI936">
        <f t="shared" si="299"/>
        <v>1</v>
      </c>
      <c r="AJ936">
        <f t="shared" si="300"/>
        <v>564</v>
      </c>
      <c r="AK936" t="str">
        <f t="shared" si="301"/>
        <v>20181IBC40HNONFOREIGN ALLOWANCE - NOT WORKED</v>
      </c>
      <c r="AL936" t="str">
        <f t="shared" si="302"/>
        <v>NONFOREIGN ALLOWANCE - NOT WORKED</v>
      </c>
      <c r="AM936" t="str">
        <f t="shared" si="303"/>
        <v>20181IBC41FNONFOREIGN POST DIFFERENTIAL - NOT WORKED</v>
      </c>
      <c r="AN936" t="str">
        <f t="shared" si="304"/>
        <v>NONFOREIGN POST DIFFERENTIAL - NOT WORKED</v>
      </c>
      <c r="AO936" s="13">
        <f t="shared" si="305"/>
        <v>0.54035087719298247</v>
      </c>
      <c r="AP936">
        <f t="shared" si="306"/>
        <v>1</v>
      </c>
      <c r="AQ936" t="str">
        <f t="shared" si="307"/>
        <v>IBC40HNONFOREIGN ALLOWANCE - NOT WORKEDIBC41FNONFOREIGN POST DIFFERENTIAL - NOT WORKED</v>
      </c>
    </row>
    <row r="937" spans="1:43" x14ac:dyDescent="0.35">
      <c r="A937" s="18" t="s">
        <v>1837</v>
      </c>
      <c r="B937" t="s">
        <v>534</v>
      </c>
      <c r="C937" t="s">
        <v>535</v>
      </c>
      <c r="D937" s="18" t="s">
        <v>1837</v>
      </c>
      <c r="E937" t="s">
        <v>532</v>
      </c>
      <c r="F937" t="s">
        <v>533</v>
      </c>
      <c r="G937" s="13">
        <v>0.90732321506362068</v>
      </c>
      <c r="I937">
        <v>20181</v>
      </c>
      <c r="J937" t="str">
        <f t="shared" si="290"/>
        <v>20181IBC40DNONFOREIGN ALLOWANCE - WORKED20181IBC40HNONFOREIGN ALLOWANCE - NOT WORKED</v>
      </c>
      <c r="K937" t="str">
        <f t="shared" si="291"/>
        <v>20181IBC40DNONFOREIGN ALLOWANCE - WORKED</v>
      </c>
      <c r="L937" t="str">
        <f t="shared" si="292"/>
        <v>20181IBC40HNONFOREIGN ALLOWANCE - NOT WORKED</v>
      </c>
      <c r="M937" s="13">
        <f t="shared" si="293"/>
        <v>0.90732321506362068</v>
      </c>
      <c r="N937" s="13"/>
      <c r="O937" s="19">
        <v>927</v>
      </c>
      <c r="P937">
        <f t="shared" si="294"/>
        <v>3</v>
      </c>
      <c r="Q937">
        <f t="shared" si="295"/>
        <v>565</v>
      </c>
      <c r="R937">
        <f t="shared" si="296"/>
        <v>1</v>
      </c>
      <c r="S937" t="b">
        <f t="shared" si="297"/>
        <v>1</v>
      </c>
      <c r="T937" t="b">
        <f t="shared" si="298"/>
        <v>0</v>
      </c>
      <c r="W937" t="str">
        <f t="shared" si="288"/>
        <v/>
      </c>
      <c r="X937" t="str">
        <f t="shared" si="288"/>
        <v/>
      </c>
      <c r="Y937" t="str">
        <f t="shared" si="288"/>
        <v/>
      </c>
      <c r="Z937" t="str">
        <f t="shared" si="288"/>
        <v>IBC40DNONFOREIGN ALLOWANCE - WORKED</v>
      </c>
      <c r="AA937" t="str">
        <f t="shared" si="288"/>
        <v/>
      </c>
      <c r="AC937" t="str">
        <f t="shared" si="289"/>
        <v/>
      </c>
      <c r="AD937" t="str">
        <f t="shared" si="289"/>
        <v/>
      </c>
      <c r="AE937" t="str">
        <f t="shared" si="289"/>
        <v/>
      </c>
      <c r="AF937" t="str">
        <f t="shared" si="289"/>
        <v>IBC40HNONFOREIGN ALLOWANCE - NOT WORKED</v>
      </c>
      <c r="AG937" t="str">
        <f t="shared" si="289"/>
        <v/>
      </c>
      <c r="AI937">
        <f t="shared" si="299"/>
        <v>1</v>
      </c>
      <c r="AJ937">
        <f t="shared" si="300"/>
        <v>565</v>
      </c>
      <c r="AK937" t="str">
        <f t="shared" si="301"/>
        <v>20181IBC40DNONFOREIGN ALLOWANCE - WORKED</v>
      </c>
      <c r="AL937" t="str">
        <f t="shared" si="302"/>
        <v>NONFOREIGN ALLOWANCE - WORKED</v>
      </c>
      <c r="AM937" t="str">
        <f t="shared" si="303"/>
        <v>20181IBC40HNONFOREIGN ALLOWANCE - NOT WORKED</v>
      </c>
      <c r="AN937" t="str">
        <f t="shared" si="304"/>
        <v>NONFOREIGN ALLOWANCE - NOT WORKED</v>
      </c>
      <c r="AO937" s="13">
        <f t="shared" si="305"/>
        <v>0.90732321506362068</v>
      </c>
      <c r="AP937">
        <f t="shared" si="306"/>
        <v>1</v>
      </c>
      <c r="AQ937" t="str">
        <f t="shared" si="307"/>
        <v>IBC40DNONFOREIGN ALLOWANCE - WORKEDIBC40HNONFOREIGN ALLOWANCE - NOT WORKED</v>
      </c>
    </row>
    <row r="938" spans="1:43" x14ac:dyDescent="0.35">
      <c r="A938" s="18" t="s">
        <v>1837</v>
      </c>
      <c r="B938" t="s">
        <v>534</v>
      </c>
      <c r="C938" t="s">
        <v>535</v>
      </c>
      <c r="D938" s="18" t="s">
        <v>1837</v>
      </c>
      <c r="E938" t="s">
        <v>520</v>
      </c>
      <c r="F938" t="s">
        <v>521</v>
      </c>
      <c r="G938" s="13">
        <v>0.82866910940878169</v>
      </c>
      <c r="I938">
        <v>20181</v>
      </c>
      <c r="J938" t="str">
        <f t="shared" si="290"/>
        <v>20181IBC40DNONFOREIGN ALLOWANCE - WORKED20181IBC43DFOREIGN POST ALLOWANCE - WORKED</v>
      </c>
      <c r="K938" t="str">
        <f t="shared" si="291"/>
        <v>20181IBC40DNONFOREIGN ALLOWANCE - WORKED</v>
      </c>
      <c r="L938" t="str">
        <f t="shared" si="292"/>
        <v>20181IBC43DFOREIGN POST ALLOWANCE - WORKED</v>
      </c>
      <c r="M938" s="13">
        <f t="shared" si="293"/>
        <v>0.82866910940878169</v>
      </c>
      <c r="N938" s="13"/>
      <c r="O938" s="19">
        <v>928</v>
      </c>
      <c r="P938">
        <f t="shared" si="294"/>
        <v>3</v>
      </c>
      <c r="Q938">
        <f t="shared" si="295"/>
        <v>565</v>
      </c>
      <c r="R938">
        <f t="shared" si="296"/>
        <v>2</v>
      </c>
      <c r="S938" t="b">
        <f t="shared" si="297"/>
        <v>1</v>
      </c>
      <c r="T938" t="b">
        <f t="shared" si="298"/>
        <v>0</v>
      </c>
      <c r="W938" t="str">
        <f t="shared" si="288"/>
        <v/>
      </c>
      <c r="X938" t="str">
        <f t="shared" si="288"/>
        <v/>
      </c>
      <c r="Y938" t="str">
        <f t="shared" si="288"/>
        <v/>
      </c>
      <c r="Z938" t="str">
        <f t="shared" si="288"/>
        <v>IBC40DNONFOREIGN ALLOWANCE - WORKED</v>
      </c>
      <c r="AA938" t="str">
        <f t="shared" si="288"/>
        <v/>
      </c>
      <c r="AC938" t="str">
        <f t="shared" si="289"/>
        <v/>
      </c>
      <c r="AD938" t="str">
        <f t="shared" si="289"/>
        <v/>
      </c>
      <c r="AE938" t="str">
        <f t="shared" si="289"/>
        <v/>
      </c>
      <c r="AF938" t="str">
        <f t="shared" si="289"/>
        <v>IBC43DFOREIGN POST ALLOWANCE - WORKED</v>
      </c>
      <c r="AG938" t="str">
        <f t="shared" si="289"/>
        <v/>
      </c>
      <c r="AI938">
        <f t="shared" si="299"/>
        <v>1</v>
      </c>
      <c r="AJ938">
        <f t="shared" si="300"/>
        <v>565</v>
      </c>
      <c r="AK938" t="str">
        <f t="shared" si="301"/>
        <v>20181IBC40DNONFOREIGN ALLOWANCE - WORKED</v>
      </c>
      <c r="AL938" t="str">
        <f t="shared" si="302"/>
        <v>NONFOREIGN ALLOWANCE - WORKED</v>
      </c>
      <c r="AM938" t="str">
        <f t="shared" si="303"/>
        <v>20181IBC43DFOREIGN POST ALLOWANCE - WORKED</v>
      </c>
      <c r="AN938" t="str">
        <f t="shared" si="304"/>
        <v>FOREIGN POST ALLOWANCE - WORKED</v>
      </c>
      <c r="AO938" s="13">
        <f t="shared" si="305"/>
        <v>0.82866910940878169</v>
      </c>
      <c r="AP938">
        <f t="shared" si="306"/>
        <v>1</v>
      </c>
      <c r="AQ938" t="str">
        <f t="shared" si="307"/>
        <v>IBC40DNONFOREIGN ALLOWANCE - WORKEDIBC43DFOREIGN POST ALLOWANCE - WORKED</v>
      </c>
    </row>
    <row r="939" spans="1:43" x14ac:dyDescent="0.35">
      <c r="A939" s="18" t="s">
        <v>1837</v>
      </c>
      <c r="B939" t="s">
        <v>534</v>
      </c>
      <c r="C939" t="s">
        <v>535</v>
      </c>
      <c r="D939" s="18" t="s">
        <v>1837</v>
      </c>
      <c r="E939" t="s">
        <v>518</v>
      </c>
      <c r="F939" t="s">
        <v>519</v>
      </c>
      <c r="G939" s="13">
        <v>0.66929106004152661</v>
      </c>
      <c r="I939">
        <v>20181</v>
      </c>
      <c r="J939" t="str">
        <f t="shared" si="290"/>
        <v>20181IBC40DNONFOREIGN ALLOWANCE - WORKED20181IBC48DFOREIGN DANGER PAY ALLOWANCE</v>
      </c>
      <c r="K939" t="str">
        <f t="shared" si="291"/>
        <v>20181IBC40DNONFOREIGN ALLOWANCE - WORKED</v>
      </c>
      <c r="L939" t="str">
        <f t="shared" si="292"/>
        <v>20181IBC48DFOREIGN DANGER PAY ALLOWANCE</v>
      </c>
      <c r="M939" s="13">
        <f t="shared" si="293"/>
        <v>0.66929106004152661</v>
      </c>
      <c r="N939" s="13"/>
      <c r="O939" s="19">
        <v>929</v>
      </c>
      <c r="P939">
        <f t="shared" si="294"/>
        <v>3</v>
      </c>
      <c r="Q939">
        <f t="shared" si="295"/>
        <v>565</v>
      </c>
      <c r="R939">
        <f t="shared" si="296"/>
        <v>3</v>
      </c>
      <c r="S939" t="b">
        <f t="shared" si="297"/>
        <v>1</v>
      </c>
      <c r="T939" t="b">
        <f t="shared" si="298"/>
        <v>0</v>
      </c>
      <c r="W939" t="str">
        <f t="shared" si="288"/>
        <v/>
      </c>
      <c r="X939" t="str">
        <f t="shared" si="288"/>
        <v/>
      </c>
      <c r="Y939" t="str">
        <f t="shared" si="288"/>
        <v/>
      </c>
      <c r="Z939" t="str">
        <f t="shared" si="288"/>
        <v>IBC40DNONFOREIGN ALLOWANCE - WORKED</v>
      </c>
      <c r="AA939" t="str">
        <f t="shared" si="288"/>
        <v/>
      </c>
      <c r="AC939" t="str">
        <f t="shared" si="289"/>
        <v/>
      </c>
      <c r="AD939" t="str">
        <f t="shared" si="289"/>
        <v/>
      </c>
      <c r="AE939" t="str">
        <f t="shared" si="289"/>
        <v/>
      </c>
      <c r="AF939" t="str">
        <f t="shared" si="289"/>
        <v>IBC48DFOREIGN DANGER PAY ALLOWANCE</v>
      </c>
      <c r="AG939" t="str">
        <f t="shared" si="289"/>
        <v/>
      </c>
      <c r="AI939">
        <f t="shared" si="299"/>
        <v>1</v>
      </c>
      <c r="AJ939">
        <f t="shared" si="300"/>
        <v>565</v>
      </c>
      <c r="AK939" t="str">
        <f t="shared" si="301"/>
        <v>20181IBC40DNONFOREIGN ALLOWANCE - WORKED</v>
      </c>
      <c r="AL939" t="str">
        <f t="shared" si="302"/>
        <v>NONFOREIGN ALLOWANCE - WORKED</v>
      </c>
      <c r="AM939" t="str">
        <f t="shared" si="303"/>
        <v>20181IBC48DFOREIGN DANGER PAY ALLOWANCE</v>
      </c>
      <c r="AN939" t="str">
        <f t="shared" si="304"/>
        <v>FOREIGN DANGER PAY ALLOWANCE</v>
      </c>
      <c r="AO939" s="13">
        <f t="shared" si="305"/>
        <v>0.66929106004152661</v>
      </c>
      <c r="AP939">
        <f t="shared" si="306"/>
        <v>1</v>
      </c>
      <c r="AQ939" t="str">
        <f t="shared" si="307"/>
        <v>IBC40DNONFOREIGN ALLOWANCE - WORKEDIBC48DFOREIGN DANGER PAY ALLOWANCE</v>
      </c>
    </row>
    <row r="940" spans="1:43" x14ac:dyDescent="0.35">
      <c r="A940" s="18" t="s">
        <v>1837</v>
      </c>
      <c r="B940" t="s">
        <v>536</v>
      </c>
      <c r="C940" t="s">
        <v>537</v>
      </c>
      <c r="D940" s="18" t="s">
        <v>1839</v>
      </c>
      <c r="E940" t="s">
        <v>593</v>
      </c>
      <c r="F940" t="s">
        <v>594</v>
      </c>
      <c r="G940" s="13">
        <v>0.61851332398316972</v>
      </c>
      <c r="I940">
        <v>20181</v>
      </c>
      <c r="J940" t="str">
        <f t="shared" si="290"/>
        <v xml:space="preserve">20181IBCPCAPHYSICIANS COMPARABILITY ALLOWANCE20181DFASYMPhysicians Comparability Allowance </v>
      </c>
      <c r="K940" t="str">
        <f t="shared" si="291"/>
        <v>20181IBCPCAPHYSICIANS COMPARABILITY ALLOWANCE</v>
      </c>
      <c r="L940" t="str">
        <f t="shared" si="292"/>
        <v xml:space="preserve">20181DFASYMPhysicians Comparability Allowance </v>
      </c>
      <c r="M940" s="13">
        <f t="shared" si="293"/>
        <v>0.61851332398316972</v>
      </c>
      <c r="N940" s="13"/>
      <c r="O940" s="19">
        <v>930</v>
      </c>
      <c r="P940">
        <f t="shared" si="294"/>
        <v>1</v>
      </c>
      <c r="Q940">
        <f t="shared" si="295"/>
        <v>566</v>
      </c>
      <c r="R940">
        <f t="shared" si="296"/>
        <v>1</v>
      </c>
      <c r="S940" t="b">
        <f t="shared" si="297"/>
        <v>0</v>
      </c>
      <c r="T940" t="b">
        <f t="shared" si="298"/>
        <v>0</v>
      </c>
      <c r="W940" t="str">
        <f t="shared" si="288"/>
        <v/>
      </c>
      <c r="X940" t="str">
        <f t="shared" si="288"/>
        <v/>
      </c>
      <c r="Y940" t="str">
        <f t="shared" si="288"/>
        <v/>
      </c>
      <c r="Z940" t="str">
        <f t="shared" si="288"/>
        <v>IBCPCAPHYSICIANS COMPARABILITY ALLOWANCE</v>
      </c>
      <c r="AA940" t="str">
        <f t="shared" si="288"/>
        <v/>
      </c>
      <c r="AC940" t="str">
        <f t="shared" si="289"/>
        <v xml:space="preserve">DFASYMPhysicians Comparability Allowance </v>
      </c>
      <c r="AD940" t="str">
        <f t="shared" si="289"/>
        <v/>
      </c>
      <c r="AE940" t="str">
        <f t="shared" si="289"/>
        <v/>
      </c>
      <c r="AF940" t="str">
        <f t="shared" si="289"/>
        <v/>
      </c>
      <c r="AG940" t="str">
        <f t="shared" si="289"/>
        <v/>
      </c>
      <c r="AI940">
        <f t="shared" si="299"/>
        <v>1</v>
      </c>
      <c r="AJ940">
        <f t="shared" si="300"/>
        <v>566</v>
      </c>
      <c r="AK940" t="str">
        <f t="shared" si="301"/>
        <v>20181IBCPCAPHYSICIANS COMPARABILITY ALLOWANCE</v>
      </c>
      <c r="AL940" t="str">
        <f t="shared" si="302"/>
        <v>PHYSICIANS COMPARABILITY ALLOWANCE</v>
      </c>
      <c r="AM940" t="str">
        <f t="shared" si="303"/>
        <v xml:space="preserve">20181DFASYMPhysicians Comparability Allowance </v>
      </c>
      <c r="AN940" t="str">
        <f t="shared" si="304"/>
        <v xml:space="preserve">Physicians Comparability Allowance </v>
      </c>
      <c r="AO940" s="13">
        <f t="shared" si="305"/>
        <v>0.61851332398316972</v>
      </c>
      <c r="AP940">
        <f t="shared" si="306"/>
        <v>2</v>
      </c>
      <c r="AQ940" t="str">
        <f t="shared" si="307"/>
        <v>DFASYMPhysicians Comparability Allowance IBCPCAPHYSICIANS COMPARABILITY ALLOWANCE</v>
      </c>
    </row>
    <row r="941" spans="1:43" x14ac:dyDescent="0.35">
      <c r="A941" s="18" t="s">
        <v>1837</v>
      </c>
      <c r="B941" t="s">
        <v>538</v>
      </c>
      <c r="C941" t="s">
        <v>539</v>
      </c>
      <c r="D941" s="18" t="s">
        <v>1839</v>
      </c>
      <c r="E941" t="s">
        <v>595</v>
      </c>
      <c r="F941" t="s">
        <v>596</v>
      </c>
      <c r="G941" s="13">
        <v>0.51956418055285114</v>
      </c>
      <c r="I941">
        <v>20181</v>
      </c>
      <c r="J941" t="str">
        <f t="shared" si="290"/>
        <v xml:space="preserve">20181IBCRSPREMOTE SITE PAY20181DFASYNRemote Site/Offshore Allowance </v>
      </c>
      <c r="K941" t="str">
        <f t="shared" si="291"/>
        <v>20181IBCRSPREMOTE SITE PAY</v>
      </c>
      <c r="L941" t="str">
        <f t="shared" si="292"/>
        <v xml:space="preserve">20181DFASYNRemote Site/Offshore Allowance </v>
      </c>
      <c r="M941" s="13">
        <f t="shared" si="293"/>
        <v>0.51956418055285114</v>
      </c>
      <c r="N941" s="13"/>
      <c r="O941" s="19">
        <v>931</v>
      </c>
      <c r="P941">
        <f t="shared" si="294"/>
        <v>1</v>
      </c>
      <c r="Q941">
        <f t="shared" si="295"/>
        <v>567</v>
      </c>
      <c r="R941">
        <f t="shared" si="296"/>
        <v>1</v>
      </c>
      <c r="S941" t="b">
        <f t="shared" si="297"/>
        <v>0</v>
      </c>
      <c r="T941" t="b">
        <f t="shared" si="298"/>
        <v>0</v>
      </c>
      <c r="W941" t="str">
        <f t="shared" si="288"/>
        <v/>
      </c>
      <c r="X941" t="str">
        <f t="shared" si="288"/>
        <v/>
      </c>
      <c r="Y941" t="str">
        <f t="shared" si="288"/>
        <v/>
      </c>
      <c r="Z941" t="str">
        <f t="shared" si="288"/>
        <v>IBCRSPREMOTE SITE PAY</v>
      </c>
      <c r="AA941" t="str">
        <f t="shared" si="288"/>
        <v/>
      </c>
      <c r="AC941" t="str">
        <f t="shared" si="289"/>
        <v xml:space="preserve">DFASYNRemote Site/Offshore Allowance </v>
      </c>
      <c r="AD941" t="str">
        <f t="shared" si="289"/>
        <v/>
      </c>
      <c r="AE941" t="str">
        <f t="shared" si="289"/>
        <v/>
      </c>
      <c r="AF941" t="str">
        <f t="shared" si="289"/>
        <v/>
      </c>
      <c r="AG941" t="str">
        <f t="shared" si="289"/>
        <v/>
      </c>
      <c r="AI941">
        <f t="shared" si="299"/>
        <v>1</v>
      </c>
      <c r="AJ941">
        <f t="shared" si="300"/>
        <v>567</v>
      </c>
      <c r="AK941" t="str">
        <f t="shared" si="301"/>
        <v>20181IBCRSPREMOTE SITE PAY</v>
      </c>
      <c r="AL941" t="str">
        <f t="shared" si="302"/>
        <v>REMOTE SITE PAY</v>
      </c>
      <c r="AM941" t="str">
        <f t="shared" si="303"/>
        <v xml:space="preserve">20181DFASYNRemote Site/Offshore Allowance </v>
      </c>
      <c r="AN941" t="str">
        <f t="shared" si="304"/>
        <v xml:space="preserve">Remote Site/Offshore Allowance </v>
      </c>
      <c r="AO941" s="13">
        <f t="shared" si="305"/>
        <v>0.51956418055285114</v>
      </c>
      <c r="AP941">
        <f t="shared" si="306"/>
        <v>2</v>
      </c>
      <c r="AQ941" t="str">
        <f t="shared" si="307"/>
        <v>DFASYNRemote Site/Offshore Allowance IBCRSPREMOTE SITE PAY</v>
      </c>
    </row>
    <row r="942" spans="1:43" x14ac:dyDescent="0.35">
      <c r="A942" s="18" t="s">
        <v>1837</v>
      </c>
      <c r="B942" t="s">
        <v>540</v>
      </c>
      <c r="C942" t="s">
        <v>541</v>
      </c>
      <c r="D942" s="18"/>
      <c r="G942" s="13">
        <v>0</v>
      </c>
      <c r="I942">
        <v>20181</v>
      </c>
      <c r="J942" t="str">
        <f t="shared" si="290"/>
        <v>20181IBCSPMMEAL TIME PAID AT STRAIGHT BASE RATE20181</v>
      </c>
      <c r="K942" t="str">
        <f t="shared" si="291"/>
        <v>20181IBCSPMMEAL TIME PAID AT STRAIGHT BASE RATE</v>
      </c>
      <c r="L942" t="str">
        <f t="shared" si="292"/>
        <v>20181</v>
      </c>
      <c r="M942" s="13">
        <f t="shared" si="293"/>
        <v>0</v>
      </c>
      <c r="N942" s="13"/>
      <c r="O942" s="19">
        <v>932</v>
      </c>
      <c r="P942">
        <f t="shared" si="294"/>
        <v>1</v>
      </c>
      <c r="Q942">
        <f t="shared" si="295"/>
        <v>568</v>
      </c>
      <c r="R942">
        <f t="shared" si="296"/>
        <v>1</v>
      </c>
      <c r="S942" t="b">
        <f t="shared" si="297"/>
        <v>0</v>
      </c>
      <c r="T942" t="b">
        <f t="shared" si="298"/>
        <v>0</v>
      </c>
      <c r="W942" t="str">
        <f t="shared" ref="W942:AA992" si="308">IF($A942=W$10, $A942&amp;$B942&amp;$C942, "")</f>
        <v/>
      </c>
      <c r="X942" t="str">
        <f t="shared" si="308"/>
        <v/>
      </c>
      <c r="Y942" t="str">
        <f t="shared" si="308"/>
        <v/>
      </c>
      <c r="Z942" t="str">
        <f t="shared" si="308"/>
        <v>IBCSPMMEAL TIME PAID AT STRAIGHT BASE RATE</v>
      </c>
      <c r="AA942" t="str">
        <f t="shared" si="308"/>
        <v/>
      </c>
      <c r="AC942" t="str">
        <f t="shared" ref="AC942:AG992" si="309">IF($D942=AC$10, $D942&amp;$E942&amp;$F942, "")</f>
        <v/>
      </c>
      <c r="AD942" t="str">
        <f t="shared" si="309"/>
        <v/>
      </c>
      <c r="AE942" t="str">
        <f t="shared" si="309"/>
        <v/>
      </c>
      <c r="AF942" t="str">
        <f t="shared" si="309"/>
        <v/>
      </c>
      <c r="AG942" t="str">
        <f t="shared" si="309"/>
        <v/>
      </c>
      <c r="AI942">
        <f t="shared" si="299"/>
        <v>1</v>
      </c>
      <c r="AJ942">
        <f t="shared" si="300"/>
        <v>568</v>
      </c>
      <c r="AK942" t="str">
        <f t="shared" si="301"/>
        <v>20181IBCSPMMEAL TIME PAID AT STRAIGHT BASE RATE</v>
      </c>
      <c r="AL942" t="str">
        <f t="shared" si="302"/>
        <v>MEAL TIME PAID AT STRAIGHT BASE RATE</v>
      </c>
      <c r="AM942" t="str">
        <f t="shared" si="303"/>
        <v>20181</v>
      </c>
      <c r="AN942" t="str">
        <f t="shared" si="304"/>
        <v/>
      </c>
      <c r="AO942" s="13">
        <f t="shared" si="305"/>
        <v>0</v>
      </c>
      <c r="AP942">
        <f t="shared" si="306"/>
        <v>1</v>
      </c>
      <c r="AQ942" t="str">
        <f t="shared" si="307"/>
        <v>IBCSPMMEAL TIME PAID AT STRAIGHT BASE RATE</v>
      </c>
    </row>
    <row r="943" spans="1:43" x14ac:dyDescent="0.35">
      <c r="A943" s="18" t="s">
        <v>1837</v>
      </c>
      <c r="B943" t="s">
        <v>542</v>
      </c>
      <c r="C943" t="s">
        <v>543</v>
      </c>
      <c r="D943" s="18" t="s">
        <v>1837</v>
      </c>
      <c r="E943" t="s">
        <v>544</v>
      </c>
      <c r="F943" t="s">
        <v>545</v>
      </c>
      <c r="G943" s="13">
        <v>0.78164232863149363</v>
      </c>
      <c r="I943">
        <v>20181</v>
      </c>
      <c r="J943" t="str">
        <f t="shared" si="290"/>
        <v>20181IBC37AUNIFORM ALLOWANCE - NONTAXABLE20181IBC37BUNIFORM ALLOWANCE - TAXABLE</v>
      </c>
      <c r="K943" t="str">
        <f t="shared" si="291"/>
        <v>20181IBC37AUNIFORM ALLOWANCE - NONTAXABLE</v>
      </c>
      <c r="L943" t="str">
        <f t="shared" si="292"/>
        <v>20181IBC37BUNIFORM ALLOWANCE - TAXABLE</v>
      </c>
      <c r="M943" s="13">
        <f t="shared" si="293"/>
        <v>0.78164232863149363</v>
      </c>
      <c r="N943" s="13"/>
      <c r="O943" s="19">
        <v>933</v>
      </c>
      <c r="P943">
        <f t="shared" si="294"/>
        <v>1</v>
      </c>
      <c r="Q943">
        <f t="shared" si="295"/>
        <v>569</v>
      </c>
      <c r="R943">
        <f t="shared" si="296"/>
        <v>1</v>
      </c>
      <c r="S943" t="b">
        <f t="shared" si="297"/>
        <v>1</v>
      </c>
      <c r="T943" t="b">
        <f t="shared" si="298"/>
        <v>0</v>
      </c>
      <c r="W943" t="str">
        <f t="shared" si="308"/>
        <v/>
      </c>
      <c r="X943" t="str">
        <f t="shared" si="308"/>
        <v/>
      </c>
      <c r="Y943" t="str">
        <f t="shared" si="308"/>
        <v/>
      </c>
      <c r="Z943" t="str">
        <f t="shared" si="308"/>
        <v>IBC37AUNIFORM ALLOWANCE - NONTAXABLE</v>
      </c>
      <c r="AA943" t="str">
        <f t="shared" si="308"/>
        <v/>
      </c>
      <c r="AC943" t="str">
        <f t="shared" si="309"/>
        <v/>
      </c>
      <c r="AD943" t="str">
        <f t="shared" si="309"/>
        <v/>
      </c>
      <c r="AE943" t="str">
        <f t="shared" si="309"/>
        <v/>
      </c>
      <c r="AF943" t="str">
        <f t="shared" si="309"/>
        <v>IBC37BUNIFORM ALLOWANCE - TAXABLE</v>
      </c>
      <c r="AG943" t="str">
        <f t="shared" si="309"/>
        <v/>
      </c>
      <c r="AI943">
        <f t="shared" si="299"/>
        <v>1</v>
      </c>
      <c r="AJ943">
        <f t="shared" si="300"/>
        <v>569</v>
      </c>
      <c r="AK943" t="str">
        <f t="shared" si="301"/>
        <v>20181IBC37AUNIFORM ALLOWANCE - NONTAXABLE</v>
      </c>
      <c r="AL943" t="str">
        <f t="shared" si="302"/>
        <v>UNIFORM ALLOWANCE - NONTAXABLE</v>
      </c>
      <c r="AM943" t="str">
        <f t="shared" si="303"/>
        <v>20181IBC37BUNIFORM ALLOWANCE - TAXABLE</v>
      </c>
      <c r="AN943" t="str">
        <f t="shared" si="304"/>
        <v>UNIFORM ALLOWANCE - TAXABLE</v>
      </c>
      <c r="AO943" s="13">
        <f t="shared" si="305"/>
        <v>0.78164232863149363</v>
      </c>
      <c r="AP943">
        <f t="shared" si="306"/>
        <v>1</v>
      </c>
      <c r="AQ943" t="str">
        <f t="shared" si="307"/>
        <v>IBC37AUNIFORM ALLOWANCE - NONTAXABLEIBC37BUNIFORM ALLOWANCE - TAXABLE</v>
      </c>
    </row>
    <row r="944" spans="1:43" x14ac:dyDescent="0.35">
      <c r="A944" s="18" t="s">
        <v>1837</v>
      </c>
      <c r="B944" t="s">
        <v>544</v>
      </c>
      <c r="C944" t="s">
        <v>545</v>
      </c>
      <c r="D944" s="18" t="s">
        <v>1837</v>
      </c>
      <c r="E944" t="s">
        <v>542</v>
      </c>
      <c r="F944" t="s">
        <v>543</v>
      </c>
      <c r="G944" s="13">
        <v>0.78164232863149363</v>
      </c>
      <c r="I944">
        <v>20181</v>
      </c>
      <c r="J944" t="str">
        <f t="shared" si="290"/>
        <v>20181IBC37BUNIFORM ALLOWANCE - TAXABLE20181IBC37AUNIFORM ALLOWANCE - NONTAXABLE</v>
      </c>
      <c r="K944" t="str">
        <f t="shared" si="291"/>
        <v>20181IBC37BUNIFORM ALLOWANCE - TAXABLE</v>
      </c>
      <c r="L944" t="str">
        <f t="shared" si="292"/>
        <v>20181IBC37AUNIFORM ALLOWANCE - NONTAXABLE</v>
      </c>
      <c r="M944" s="13">
        <f t="shared" si="293"/>
        <v>0.78164232863149363</v>
      </c>
      <c r="N944" s="13"/>
      <c r="O944" s="19">
        <v>934</v>
      </c>
      <c r="P944">
        <f t="shared" si="294"/>
        <v>1</v>
      </c>
      <c r="Q944">
        <f t="shared" si="295"/>
        <v>570</v>
      </c>
      <c r="R944">
        <f t="shared" si="296"/>
        <v>1</v>
      </c>
      <c r="S944" t="b">
        <f t="shared" si="297"/>
        <v>1</v>
      </c>
      <c r="T944" t="b">
        <f t="shared" si="298"/>
        <v>0</v>
      </c>
      <c r="W944" t="str">
        <f t="shared" si="308"/>
        <v/>
      </c>
      <c r="X944" t="str">
        <f t="shared" si="308"/>
        <v/>
      </c>
      <c r="Y944" t="str">
        <f t="shared" si="308"/>
        <v/>
      </c>
      <c r="Z944" t="str">
        <f t="shared" si="308"/>
        <v>IBC37BUNIFORM ALLOWANCE - TAXABLE</v>
      </c>
      <c r="AA944" t="str">
        <f t="shared" si="308"/>
        <v/>
      </c>
      <c r="AC944" t="str">
        <f t="shared" si="309"/>
        <v/>
      </c>
      <c r="AD944" t="str">
        <f t="shared" si="309"/>
        <v/>
      </c>
      <c r="AE944" t="str">
        <f t="shared" si="309"/>
        <v/>
      </c>
      <c r="AF944" t="str">
        <f t="shared" si="309"/>
        <v>IBC37AUNIFORM ALLOWANCE - NONTAXABLE</v>
      </c>
      <c r="AG944" t="str">
        <f t="shared" si="309"/>
        <v/>
      </c>
      <c r="AI944">
        <f t="shared" si="299"/>
        <v>1</v>
      </c>
      <c r="AJ944">
        <f t="shared" si="300"/>
        <v>570</v>
      </c>
      <c r="AK944" t="str">
        <f t="shared" si="301"/>
        <v>20181IBC37BUNIFORM ALLOWANCE - TAXABLE</v>
      </c>
      <c r="AL944" t="str">
        <f t="shared" si="302"/>
        <v>UNIFORM ALLOWANCE - TAXABLE</v>
      </c>
      <c r="AM944" t="str">
        <f t="shared" si="303"/>
        <v>20181IBC37AUNIFORM ALLOWANCE - NONTAXABLE</v>
      </c>
      <c r="AN944" t="str">
        <f t="shared" si="304"/>
        <v>UNIFORM ALLOWANCE - NONTAXABLE</v>
      </c>
      <c r="AO944" s="13">
        <f t="shared" si="305"/>
        <v>0.78164232863149363</v>
      </c>
      <c r="AP944">
        <f t="shared" si="306"/>
        <v>1</v>
      </c>
      <c r="AQ944" t="str">
        <f t="shared" si="307"/>
        <v>IBC37BUNIFORM ALLOWANCE - TAXABLEIBC37AUNIFORM ALLOWANCE - NONTAXABLE</v>
      </c>
    </row>
    <row r="945" spans="1:43" x14ac:dyDescent="0.35">
      <c r="A945" s="18" t="s">
        <v>1837</v>
      </c>
      <c r="B945" t="s">
        <v>546</v>
      </c>
      <c r="C945" t="s">
        <v>547</v>
      </c>
      <c r="D945" s="18"/>
      <c r="G945" s="13">
        <v>0</v>
      </c>
      <c r="I945">
        <v>20181</v>
      </c>
      <c r="J945" t="str">
        <f t="shared" si="290"/>
        <v>20181IBCWSAWORK SITE ALLOWANCE20181</v>
      </c>
      <c r="K945" t="str">
        <f t="shared" si="291"/>
        <v>20181IBCWSAWORK SITE ALLOWANCE</v>
      </c>
      <c r="L945" t="str">
        <f t="shared" si="292"/>
        <v>20181</v>
      </c>
      <c r="M945" s="13">
        <f t="shared" si="293"/>
        <v>0</v>
      </c>
      <c r="N945" s="13"/>
      <c r="O945" s="19">
        <v>935</v>
      </c>
      <c r="P945">
        <f t="shared" si="294"/>
        <v>1</v>
      </c>
      <c r="Q945">
        <f t="shared" si="295"/>
        <v>571</v>
      </c>
      <c r="R945">
        <f t="shared" si="296"/>
        <v>1</v>
      </c>
      <c r="S945" t="b">
        <f t="shared" si="297"/>
        <v>0</v>
      </c>
      <c r="T945" t="b">
        <f t="shared" si="298"/>
        <v>0</v>
      </c>
      <c r="W945" t="str">
        <f t="shared" si="308"/>
        <v/>
      </c>
      <c r="X945" t="str">
        <f t="shared" si="308"/>
        <v/>
      </c>
      <c r="Y945" t="str">
        <f t="shared" si="308"/>
        <v/>
      </c>
      <c r="Z945" t="str">
        <f t="shared" si="308"/>
        <v>IBCWSAWORK SITE ALLOWANCE</v>
      </c>
      <c r="AA945" t="str">
        <f t="shared" si="308"/>
        <v/>
      </c>
      <c r="AC945" t="str">
        <f t="shared" si="309"/>
        <v/>
      </c>
      <c r="AD945" t="str">
        <f t="shared" si="309"/>
        <v/>
      </c>
      <c r="AE945" t="str">
        <f t="shared" si="309"/>
        <v/>
      </c>
      <c r="AF945" t="str">
        <f t="shared" si="309"/>
        <v/>
      </c>
      <c r="AG945" t="str">
        <f t="shared" si="309"/>
        <v/>
      </c>
      <c r="AI945">
        <f t="shared" si="299"/>
        <v>1</v>
      </c>
      <c r="AJ945">
        <f t="shared" si="300"/>
        <v>571</v>
      </c>
      <c r="AK945" t="str">
        <f t="shared" si="301"/>
        <v>20181IBCWSAWORK SITE ALLOWANCE</v>
      </c>
      <c r="AL945" t="str">
        <f t="shared" si="302"/>
        <v>WORK SITE ALLOWANCE</v>
      </c>
      <c r="AM945" t="str">
        <f t="shared" si="303"/>
        <v>20181</v>
      </c>
      <c r="AN945" t="str">
        <f t="shared" si="304"/>
        <v/>
      </c>
      <c r="AO945" s="13">
        <f t="shared" si="305"/>
        <v>0</v>
      </c>
      <c r="AP945">
        <f t="shared" si="306"/>
        <v>1</v>
      </c>
      <c r="AQ945" t="str">
        <f t="shared" si="307"/>
        <v>IBCWSAWORK SITE ALLOWANCE</v>
      </c>
    </row>
    <row r="946" spans="1:43" x14ac:dyDescent="0.35">
      <c r="A946" s="18" t="s">
        <v>1837</v>
      </c>
      <c r="B946">
        <v>170</v>
      </c>
      <c r="C946" t="s">
        <v>308</v>
      </c>
      <c r="D946" s="18" t="s">
        <v>1837</v>
      </c>
      <c r="E946">
        <v>173</v>
      </c>
      <c r="F946" t="s">
        <v>310</v>
      </c>
      <c r="G946" s="13">
        <v>0.91118372224710742</v>
      </c>
      <c r="I946">
        <v>20181</v>
      </c>
      <c r="J946" t="str">
        <f t="shared" si="290"/>
        <v>20181IBC170ANNUAL LEAVE - LUMP SUM PAY20181IBC173RESTORED ANNUAL LEAVE - LUMP SUM PAY</v>
      </c>
      <c r="K946" t="str">
        <f t="shared" si="291"/>
        <v>20181IBC170ANNUAL LEAVE - LUMP SUM PAY</v>
      </c>
      <c r="L946" t="str">
        <f t="shared" si="292"/>
        <v>20181IBC173RESTORED ANNUAL LEAVE - LUMP SUM PAY</v>
      </c>
      <c r="M946" s="13">
        <f t="shared" si="293"/>
        <v>0.91118372224710742</v>
      </c>
      <c r="N946" s="13"/>
      <c r="O946" s="19">
        <v>936</v>
      </c>
      <c r="P946">
        <f t="shared" si="294"/>
        <v>3</v>
      </c>
      <c r="Q946">
        <f t="shared" si="295"/>
        <v>572</v>
      </c>
      <c r="R946">
        <f t="shared" si="296"/>
        <v>1</v>
      </c>
      <c r="S946" t="b">
        <f t="shared" si="297"/>
        <v>1</v>
      </c>
      <c r="T946" t="b">
        <f t="shared" si="298"/>
        <v>0</v>
      </c>
      <c r="W946" t="str">
        <f t="shared" si="308"/>
        <v/>
      </c>
      <c r="X946" t="str">
        <f t="shared" si="308"/>
        <v/>
      </c>
      <c r="Y946" t="str">
        <f t="shared" si="308"/>
        <v/>
      </c>
      <c r="Z946" t="str">
        <f t="shared" si="308"/>
        <v>IBC170ANNUAL LEAVE - LUMP SUM PAY</v>
      </c>
      <c r="AA946" t="str">
        <f t="shared" si="308"/>
        <v/>
      </c>
      <c r="AC946" t="str">
        <f t="shared" si="309"/>
        <v/>
      </c>
      <c r="AD946" t="str">
        <f t="shared" si="309"/>
        <v/>
      </c>
      <c r="AE946" t="str">
        <f t="shared" si="309"/>
        <v/>
      </c>
      <c r="AF946" t="str">
        <f t="shared" si="309"/>
        <v>IBC173RESTORED ANNUAL LEAVE - LUMP SUM PAY</v>
      </c>
      <c r="AG946" t="str">
        <f t="shared" si="309"/>
        <v/>
      </c>
      <c r="AI946">
        <f t="shared" si="299"/>
        <v>1</v>
      </c>
      <c r="AJ946">
        <f t="shared" si="300"/>
        <v>572</v>
      </c>
      <c r="AK946" t="str">
        <f t="shared" si="301"/>
        <v>20181IBC170ANNUAL LEAVE - LUMP SUM PAY</v>
      </c>
      <c r="AL946" t="str">
        <f t="shared" si="302"/>
        <v>ANNUAL LEAVE - LUMP SUM PAY</v>
      </c>
      <c r="AM946" t="str">
        <f t="shared" si="303"/>
        <v>20181IBC173RESTORED ANNUAL LEAVE - LUMP SUM PAY</v>
      </c>
      <c r="AN946" t="str">
        <f t="shared" si="304"/>
        <v>RESTORED ANNUAL LEAVE - LUMP SUM PAY</v>
      </c>
      <c r="AO946" s="13">
        <f t="shared" si="305"/>
        <v>0.91118372224710742</v>
      </c>
      <c r="AP946">
        <f t="shared" si="306"/>
        <v>1</v>
      </c>
      <c r="AQ946" t="str">
        <f t="shared" si="307"/>
        <v>IBC170ANNUAL LEAVE - LUMP SUM PAYIBC173RESTORED ANNUAL LEAVE - LUMP SUM PAY</v>
      </c>
    </row>
    <row r="947" spans="1:43" x14ac:dyDescent="0.35">
      <c r="A947" s="18" t="s">
        <v>1837</v>
      </c>
      <c r="B947">
        <v>170</v>
      </c>
      <c r="C947" t="s">
        <v>308</v>
      </c>
      <c r="D947" s="18" t="s">
        <v>1839</v>
      </c>
      <c r="E947" t="s">
        <v>489</v>
      </c>
      <c r="F947" t="s">
        <v>659</v>
      </c>
      <c r="G947" s="13">
        <v>0.58094220091394755</v>
      </c>
      <c r="I947">
        <v>20181</v>
      </c>
      <c r="J947" t="str">
        <f t="shared" si="290"/>
        <v xml:space="preserve">20181IBC170ANNUAL LEAVE - LUMP SUM PAY20181DFASPALump Sum - Annual </v>
      </c>
      <c r="K947" t="str">
        <f t="shared" si="291"/>
        <v>20181IBC170ANNUAL LEAVE - LUMP SUM PAY</v>
      </c>
      <c r="L947" t="str">
        <f t="shared" si="292"/>
        <v xml:space="preserve">20181DFASPALump Sum - Annual </v>
      </c>
      <c r="M947" s="13">
        <f t="shared" si="293"/>
        <v>0.58094220091394755</v>
      </c>
      <c r="N947" s="13"/>
      <c r="O947" s="19">
        <v>937</v>
      </c>
      <c r="P947">
        <f t="shared" si="294"/>
        <v>3</v>
      </c>
      <c r="Q947">
        <f t="shared" si="295"/>
        <v>572</v>
      </c>
      <c r="R947">
        <f t="shared" si="296"/>
        <v>2</v>
      </c>
      <c r="S947" t="b">
        <f t="shared" si="297"/>
        <v>0</v>
      </c>
      <c r="T947" t="b">
        <f t="shared" si="298"/>
        <v>0</v>
      </c>
      <c r="W947" t="str">
        <f t="shared" si="308"/>
        <v/>
      </c>
      <c r="X947" t="str">
        <f t="shared" si="308"/>
        <v/>
      </c>
      <c r="Y947" t="str">
        <f t="shared" si="308"/>
        <v/>
      </c>
      <c r="Z947" t="str">
        <f t="shared" si="308"/>
        <v>IBC170ANNUAL LEAVE - LUMP SUM PAY</v>
      </c>
      <c r="AA947" t="str">
        <f t="shared" si="308"/>
        <v/>
      </c>
      <c r="AC947" t="str">
        <f t="shared" si="309"/>
        <v xml:space="preserve">DFASPALump Sum - Annual </v>
      </c>
      <c r="AD947" t="str">
        <f t="shared" si="309"/>
        <v/>
      </c>
      <c r="AE947" t="str">
        <f t="shared" si="309"/>
        <v/>
      </c>
      <c r="AF947" t="str">
        <f t="shared" si="309"/>
        <v/>
      </c>
      <c r="AG947" t="str">
        <f t="shared" si="309"/>
        <v/>
      </c>
      <c r="AI947">
        <f t="shared" si="299"/>
        <v>1</v>
      </c>
      <c r="AJ947">
        <f t="shared" si="300"/>
        <v>572</v>
      </c>
      <c r="AK947" t="str">
        <f t="shared" si="301"/>
        <v>20181IBC170ANNUAL LEAVE - LUMP SUM PAY</v>
      </c>
      <c r="AL947" t="str">
        <f t="shared" si="302"/>
        <v>ANNUAL LEAVE - LUMP SUM PAY</v>
      </c>
      <c r="AM947" t="str">
        <f t="shared" si="303"/>
        <v xml:space="preserve">20181DFASPALump Sum - Annual </v>
      </c>
      <c r="AN947" t="str">
        <f t="shared" si="304"/>
        <v xml:space="preserve">Lump Sum - Annual </v>
      </c>
      <c r="AO947" s="13">
        <f t="shared" si="305"/>
        <v>0.58094220091394755</v>
      </c>
      <c r="AP947">
        <f t="shared" si="306"/>
        <v>2</v>
      </c>
      <c r="AQ947" t="str">
        <f t="shared" si="307"/>
        <v>DFASPALump Sum - Annual IBC170ANNUAL LEAVE - LUMP SUM PAY</v>
      </c>
    </row>
    <row r="948" spans="1:43" x14ac:dyDescent="0.35">
      <c r="A948" s="18" t="s">
        <v>1837</v>
      </c>
      <c r="B948">
        <v>170</v>
      </c>
      <c r="C948" t="s">
        <v>308</v>
      </c>
      <c r="D948" s="18" t="s">
        <v>1836</v>
      </c>
      <c r="E948">
        <v>106</v>
      </c>
      <c r="F948" t="s">
        <v>647</v>
      </c>
      <c r="G948" s="13">
        <v>0.51333333333333342</v>
      </c>
      <c r="I948">
        <v>20181</v>
      </c>
      <c r="J948" t="str">
        <f t="shared" si="290"/>
        <v>20181IBC170ANNUAL LEAVE - LUMP SUM PAY20181GSA106LUMP SUM ANNUAL LEAVE</v>
      </c>
      <c r="K948" t="str">
        <f t="shared" si="291"/>
        <v>20181IBC170ANNUAL LEAVE - LUMP SUM PAY</v>
      </c>
      <c r="L948" t="str">
        <f t="shared" si="292"/>
        <v>20181GSA106LUMP SUM ANNUAL LEAVE</v>
      </c>
      <c r="M948" s="13">
        <f t="shared" si="293"/>
        <v>0.51333333333333342</v>
      </c>
      <c r="N948" s="13"/>
      <c r="O948" s="19">
        <v>938</v>
      </c>
      <c r="P948">
        <f t="shared" si="294"/>
        <v>3</v>
      </c>
      <c r="Q948">
        <f t="shared" si="295"/>
        <v>572</v>
      </c>
      <c r="R948">
        <f t="shared" si="296"/>
        <v>3</v>
      </c>
      <c r="S948" t="b">
        <f t="shared" si="297"/>
        <v>0</v>
      </c>
      <c r="T948" t="b">
        <f t="shared" si="298"/>
        <v>0</v>
      </c>
      <c r="W948" t="str">
        <f t="shared" si="308"/>
        <v/>
      </c>
      <c r="X948" t="str">
        <f t="shared" si="308"/>
        <v/>
      </c>
      <c r="Y948" t="str">
        <f t="shared" si="308"/>
        <v/>
      </c>
      <c r="Z948" t="str">
        <f t="shared" si="308"/>
        <v>IBC170ANNUAL LEAVE - LUMP SUM PAY</v>
      </c>
      <c r="AA948" t="str">
        <f t="shared" si="308"/>
        <v/>
      </c>
      <c r="AC948" t="str">
        <f t="shared" si="309"/>
        <v/>
      </c>
      <c r="AD948" t="str">
        <f t="shared" si="309"/>
        <v>GSA106LUMP SUM ANNUAL LEAVE</v>
      </c>
      <c r="AE948" t="str">
        <f t="shared" si="309"/>
        <v/>
      </c>
      <c r="AF948" t="str">
        <f t="shared" si="309"/>
        <v/>
      </c>
      <c r="AG948" t="str">
        <f t="shared" si="309"/>
        <v/>
      </c>
      <c r="AI948">
        <f t="shared" si="299"/>
        <v>1</v>
      </c>
      <c r="AJ948">
        <f t="shared" si="300"/>
        <v>572</v>
      </c>
      <c r="AK948" t="str">
        <f t="shared" si="301"/>
        <v>20181IBC170ANNUAL LEAVE - LUMP SUM PAY</v>
      </c>
      <c r="AL948" t="str">
        <f t="shared" si="302"/>
        <v>ANNUAL LEAVE - LUMP SUM PAY</v>
      </c>
      <c r="AM948" t="str">
        <f t="shared" si="303"/>
        <v>20181GSA106LUMP SUM ANNUAL LEAVE</v>
      </c>
      <c r="AN948" t="str">
        <f t="shared" si="304"/>
        <v>LUMP SUM ANNUAL LEAVE</v>
      </c>
      <c r="AO948" s="13">
        <f t="shared" si="305"/>
        <v>0.51333333333333342</v>
      </c>
      <c r="AP948">
        <f t="shared" si="306"/>
        <v>2</v>
      </c>
      <c r="AQ948" t="str">
        <f t="shared" si="307"/>
        <v>GSA106LUMP SUM ANNUAL LEAVEIBC170ANNUAL LEAVE - LUMP SUM PAY</v>
      </c>
    </row>
    <row r="949" spans="1:43" x14ac:dyDescent="0.35">
      <c r="A949" s="18" t="s">
        <v>1837</v>
      </c>
      <c r="B949">
        <v>173</v>
      </c>
      <c r="C949" t="s">
        <v>310</v>
      </c>
      <c r="D949" s="18" t="s">
        <v>1837</v>
      </c>
      <c r="E949">
        <v>170</v>
      </c>
      <c r="F949" t="s">
        <v>308</v>
      </c>
      <c r="G949" s="13">
        <v>0.91118372224710742</v>
      </c>
      <c r="I949">
        <v>20181</v>
      </c>
      <c r="J949" t="str">
        <f t="shared" si="290"/>
        <v>20181IBC173RESTORED ANNUAL LEAVE - LUMP SUM PAY20181IBC170ANNUAL LEAVE - LUMP SUM PAY</v>
      </c>
      <c r="K949" t="str">
        <f t="shared" si="291"/>
        <v>20181IBC173RESTORED ANNUAL LEAVE - LUMP SUM PAY</v>
      </c>
      <c r="L949" t="str">
        <f t="shared" si="292"/>
        <v>20181IBC170ANNUAL LEAVE - LUMP SUM PAY</v>
      </c>
      <c r="M949" s="13">
        <f t="shared" si="293"/>
        <v>0.91118372224710742</v>
      </c>
      <c r="N949" s="13"/>
      <c r="O949" s="19">
        <v>939</v>
      </c>
      <c r="P949">
        <f t="shared" si="294"/>
        <v>3</v>
      </c>
      <c r="Q949">
        <f t="shared" si="295"/>
        <v>573</v>
      </c>
      <c r="R949">
        <f t="shared" si="296"/>
        <v>1</v>
      </c>
      <c r="S949" t="b">
        <f t="shared" si="297"/>
        <v>1</v>
      </c>
      <c r="T949" t="b">
        <f t="shared" si="298"/>
        <v>0</v>
      </c>
      <c r="W949" t="str">
        <f t="shared" si="308"/>
        <v/>
      </c>
      <c r="X949" t="str">
        <f t="shared" si="308"/>
        <v/>
      </c>
      <c r="Y949" t="str">
        <f t="shared" si="308"/>
        <v/>
      </c>
      <c r="Z949" t="str">
        <f t="shared" si="308"/>
        <v>IBC173RESTORED ANNUAL LEAVE - LUMP SUM PAY</v>
      </c>
      <c r="AA949" t="str">
        <f t="shared" si="308"/>
        <v/>
      </c>
      <c r="AC949" t="str">
        <f t="shared" si="309"/>
        <v/>
      </c>
      <c r="AD949" t="str">
        <f t="shared" si="309"/>
        <v/>
      </c>
      <c r="AE949" t="str">
        <f t="shared" si="309"/>
        <v/>
      </c>
      <c r="AF949" t="str">
        <f t="shared" si="309"/>
        <v>IBC170ANNUAL LEAVE - LUMP SUM PAY</v>
      </c>
      <c r="AG949" t="str">
        <f t="shared" si="309"/>
        <v/>
      </c>
      <c r="AI949">
        <f t="shared" si="299"/>
        <v>1</v>
      </c>
      <c r="AJ949">
        <f t="shared" si="300"/>
        <v>573</v>
      </c>
      <c r="AK949" t="str">
        <f t="shared" si="301"/>
        <v>20181IBC173RESTORED ANNUAL LEAVE - LUMP SUM PAY</v>
      </c>
      <c r="AL949" t="str">
        <f t="shared" si="302"/>
        <v>RESTORED ANNUAL LEAVE - LUMP SUM PAY</v>
      </c>
      <c r="AM949" t="str">
        <f t="shared" si="303"/>
        <v>20181IBC170ANNUAL LEAVE - LUMP SUM PAY</v>
      </c>
      <c r="AN949" t="str">
        <f t="shared" si="304"/>
        <v>ANNUAL LEAVE - LUMP SUM PAY</v>
      </c>
      <c r="AO949" s="13">
        <f t="shared" si="305"/>
        <v>0.91118372224710742</v>
      </c>
      <c r="AP949">
        <f t="shared" si="306"/>
        <v>1</v>
      </c>
      <c r="AQ949" t="str">
        <f t="shared" si="307"/>
        <v>IBC173RESTORED ANNUAL LEAVE - LUMP SUM PAYIBC170ANNUAL LEAVE - LUMP SUM PAY</v>
      </c>
    </row>
    <row r="950" spans="1:43" x14ac:dyDescent="0.35">
      <c r="A950" s="18" t="s">
        <v>1837</v>
      </c>
      <c r="B950">
        <v>173</v>
      </c>
      <c r="C950" t="s">
        <v>310</v>
      </c>
      <c r="D950" s="18" t="s">
        <v>1839</v>
      </c>
      <c r="E950" t="s">
        <v>491</v>
      </c>
      <c r="F950" t="s">
        <v>661</v>
      </c>
      <c r="G950" s="13">
        <v>0.55142857142857138</v>
      </c>
      <c r="I950">
        <v>20181</v>
      </c>
      <c r="J950" t="str">
        <f t="shared" si="290"/>
        <v xml:space="preserve">20181IBC173RESTORED ANNUAL LEAVE - LUMP SUM PAY20181DFASPCLump Sum - Restored Annual Leave Account 3 </v>
      </c>
      <c r="K950" t="str">
        <f t="shared" si="291"/>
        <v>20181IBC173RESTORED ANNUAL LEAVE - LUMP SUM PAY</v>
      </c>
      <c r="L950" t="str">
        <f t="shared" si="292"/>
        <v xml:space="preserve">20181DFASPCLump Sum - Restored Annual Leave Account 3 </v>
      </c>
      <c r="M950" s="13">
        <f t="shared" si="293"/>
        <v>0.55142857142857138</v>
      </c>
      <c r="N950" s="13"/>
      <c r="O950" s="19">
        <v>940</v>
      </c>
      <c r="P950">
        <f t="shared" si="294"/>
        <v>3</v>
      </c>
      <c r="Q950">
        <f t="shared" si="295"/>
        <v>573</v>
      </c>
      <c r="R950">
        <f t="shared" si="296"/>
        <v>2</v>
      </c>
      <c r="S950" t="b">
        <f t="shared" si="297"/>
        <v>0</v>
      </c>
      <c r="T950" t="b">
        <f t="shared" si="298"/>
        <v>0</v>
      </c>
      <c r="W950" t="str">
        <f t="shared" si="308"/>
        <v/>
      </c>
      <c r="X950" t="str">
        <f t="shared" si="308"/>
        <v/>
      </c>
      <c r="Y950" t="str">
        <f t="shared" si="308"/>
        <v/>
      </c>
      <c r="Z950" t="str">
        <f t="shared" si="308"/>
        <v>IBC173RESTORED ANNUAL LEAVE - LUMP SUM PAY</v>
      </c>
      <c r="AA950" t="str">
        <f t="shared" si="308"/>
        <v/>
      </c>
      <c r="AC950" t="str">
        <f t="shared" si="309"/>
        <v xml:space="preserve">DFASPCLump Sum - Restored Annual Leave Account 3 </v>
      </c>
      <c r="AD950" t="str">
        <f t="shared" si="309"/>
        <v/>
      </c>
      <c r="AE950" t="str">
        <f t="shared" si="309"/>
        <v/>
      </c>
      <c r="AF950" t="str">
        <f t="shared" si="309"/>
        <v/>
      </c>
      <c r="AG950" t="str">
        <f t="shared" si="309"/>
        <v/>
      </c>
      <c r="AI950">
        <f t="shared" si="299"/>
        <v>1</v>
      </c>
      <c r="AJ950">
        <f t="shared" si="300"/>
        <v>573</v>
      </c>
      <c r="AK950" t="str">
        <f t="shared" si="301"/>
        <v>20181IBC173RESTORED ANNUAL LEAVE - LUMP SUM PAY</v>
      </c>
      <c r="AL950" t="str">
        <f t="shared" si="302"/>
        <v>RESTORED ANNUAL LEAVE - LUMP SUM PAY</v>
      </c>
      <c r="AM950" t="str">
        <f t="shared" si="303"/>
        <v xml:space="preserve">20181DFASPCLump Sum - Restored Annual Leave Account 3 </v>
      </c>
      <c r="AN950" t="str">
        <f t="shared" si="304"/>
        <v xml:space="preserve">Lump Sum - Restored Annual Leave Account 3 </v>
      </c>
      <c r="AO950" s="13">
        <f t="shared" si="305"/>
        <v>0.55142857142857138</v>
      </c>
      <c r="AP950">
        <f t="shared" si="306"/>
        <v>1</v>
      </c>
      <c r="AQ950" t="str">
        <f t="shared" si="307"/>
        <v>DFASPCLump Sum - Restored Annual Leave Account 3 IBC173RESTORED ANNUAL LEAVE - LUMP SUM PAY</v>
      </c>
    </row>
    <row r="951" spans="1:43" x14ac:dyDescent="0.35">
      <c r="A951" s="18" t="s">
        <v>1837</v>
      </c>
      <c r="B951">
        <v>173</v>
      </c>
      <c r="C951" t="s">
        <v>310</v>
      </c>
      <c r="D951" s="18" t="s">
        <v>1839</v>
      </c>
      <c r="E951" t="s">
        <v>492</v>
      </c>
      <c r="F951" t="s">
        <v>662</v>
      </c>
      <c r="G951" s="13">
        <v>0.54976744186046511</v>
      </c>
      <c r="I951">
        <v>20181</v>
      </c>
      <c r="J951" t="str">
        <f t="shared" si="290"/>
        <v>20181IBC173RESTORED ANNUAL LEAVE - LUMP SUM PAY20181DFASPDLump Sum - Restored Annual Leave Account 2</v>
      </c>
      <c r="K951" t="str">
        <f t="shared" si="291"/>
        <v>20181IBC173RESTORED ANNUAL LEAVE - LUMP SUM PAY</v>
      </c>
      <c r="L951" t="str">
        <f t="shared" si="292"/>
        <v>20181DFASPDLump Sum - Restored Annual Leave Account 2</v>
      </c>
      <c r="M951" s="13">
        <f t="shared" si="293"/>
        <v>0.54976744186046511</v>
      </c>
      <c r="N951" s="13"/>
      <c r="O951" s="19">
        <v>941</v>
      </c>
      <c r="P951">
        <f t="shared" si="294"/>
        <v>3</v>
      </c>
      <c r="Q951">
        <f t="shared" si="295"/>
        <v>573</v>
      </c>
      <c r="R951">
        <f t="shared" si="296"/>
        <v>3</v>
      </c>
      <c r="S951" t="b">
        <f t="shared" si="297"/>
        <v>0</v>
      </c>
      <c r="T951" t="b">
        <f t="shared" si="298"/>
        <v>0</v>
      </c>
      <c r="W951" t="str">
        <f t="shared" si="308"/>
        <v/>
      </c>
      <c r="X951" t="str">
        <f t="shared" si="308"/>
        <v/>
      </c>
      <c r="Y951" t="str">
        <f t="shared" si="308"/>
        <v/>
      </c>
      <c r="Z951" t="str">
        <f t="shared" si="308"/>
        <v>IBC173RESTORED ANNUAL LEAVE - LUMP SUM PAY</v>
      </c>
      <c r="AA951" t="str">
        <f t="shared" si="308"/>
        <v/>
      </c>
      <c r="AC951" t="str">
        <f t="shared" si="309"/>
        <v>DFASPDLump Sum - Restored Annual Leave Account 2</v>
      </c>
      <c r="AD951" t="str">
        <f t="shared" si="309"/>
        <v/>
      </c>
      <c r="AE951" t="str">
        <f t="shared" si="309"/>
        <v/>
      </c>
      <c r="AF951" t="str">
        <f t="shared" si="309"/>
        <v/>
      </c>
      <c r="AG951" t="str">
        <f t="shared" si="309"/>
        <v/>
      </c>
      <c r="AI951">
        <f t="shared" si="299"/>
        <v>1</v>
      </c>
      <c r="AJ951">
        <f t="shared" si="300"/>
        <v>573</v>
      </c>
      <c r="AK951" t="str">
        <f t="shared" si="301"/>
        <v>20181IBC173RESTORED ANNUAL LEAVE - LUMP SUM PAY</v>
      </c>
      <c r="AL951" t="str">
        <f t="shared" si="302"/>
        <v>RESTORED ANNUAL LEAVE - LUMP SUM PAY</v>
      </c>
      <c r="AM951" t="str">
        <f t="shared" si="303"/>
        <v>20181DFASPDLump Sum - Restored Annual Leave Account 2</v>
      </c>
      <c r="AN951" t="str">
        <f t="shared" si="304"/>
        <v>Lump Sum - Restored Annual Leave Account 2</v>
      </c>
      <c r="AO951" s="13">
        <f t="shared" si="305"/>
        <v>0.54976744186046511</v>
      </c>
      <c r="AP951">
        <f t="shared" si="306"/>
        <v>1</v>
      </c>
      <c r="AQ951" t="str">
        <f t="shared" si="307"/>
        <v>DFASPDLump Sum - Restored Annual Leave Account 2IBC173RESTORED ANNUAL LEAVE - LUMP SUM PAY</v>
      </c>
    </row>
    <row r="952" spans="1:43" x14ac:dyDescent="0.35">
      <c r="A952" s="18" t="s">
        <v>1837</v>
      </c>
      <c r="B952">
        <v>20</v>
      </c>
      <c r="C952" t="s">
        <v>315</v>
      </c>
      <c r="D952" s="18" t="s">
        <v>1837</v>
      </c>
      <c r="E952" t="s">
        <v>322</v>
      </c>
      <c r="F952" t="s">
        <v>323</v>
      </c>
      <c r="G952" s="13">
        <v>0.87460686173958935</v>
      </c>
      <c r="I952">
        <v>20181</v>
      </c>
      <c r="J952" t="str">
        <f t="shared" si="290"/>
        <v>20181IBC20ANNUAL LEAVE - USED20181IBC02UANNUAL LEAVE - USED UNSCHEDULED</v>
      </c>
      <c r="K952" t="str">
        <f t="shared" si="291"/>
        <v>20181IBC20ANNUAL LEAVE - USED</v>
      </c>
      <c r="L952" t="str">
        <f t="shared" si="292"/>
        <v>20181IBC02UANNUAL LEAVE - USED UNSCHEDULED</v>
      </c>
      <c r="M952" s="13">
        <f t="shared" si="293"/>
        <v>0.87460686173958935</v>
      </c>
      <c r="N952" s="13"/>
      <c r="O952" s="19">
        <v>942</v>
      </c>
      <c r="P952">
        <f t="shared" si="294"/>
        <v>3</v>
      </c>
      <c r="Q952">
        <f t="shared" si="295"/>
        <v>574</v>
      </c>
      <c r="R952">
        <f t="shared" si="296"/>
        <v>1</v>
      </c>
      <c r="S952" t="b">
        <f t="shared" si="297"/>
        <v>1</v>
      </c>
      <c r="T952" t="b">
        <f t="shared" si="298"/>
        <v>0</v>
      </c>
      <c r="W952" t="str">
        <f t="shared" si="308"/>
        <v/>
      </c>
      <c r="X952" t="str">
        <f t="shared" si="308"/>
        <v/>
      </c>
      <c r="Y952" t="str">
        <f t="shared" si="308"/>
        <v/>
      </c>
      <c r="Z952" t="str">
        <f t="shared" si="308"/>
        <v>IBC20ANNUAL LEAVE - USED</v>
      </c>
      <c r="AA952" t="str">
        <f t="shared" si="308"/>
        <v/>
      </c>
      <c r="AC952" t="str">
        <f t="shared" si="309"/>
        <v/>
      </c>
      <c r="AD952" t="str">
        <f t="shared" si="309"/>
        <v/>
      </c>
      <c r="AE952" t="str">
        <f t="shared" si="309"/>
        <v/>
      </c>
      <c r="AF952" t="str">
        <f t="shared" si="309"/>
        <v>IBC02UANNUAL LEAVE - USED UNSCHEDULED</v>
      </c>
      <c r="AG952" t="str">
        <f t="shared" si="309"/>
        <v/>
      </c>
      <c r="AI952">
        <f t="shared" si="299"/>
        <v>1</v>
      </c>
      <c r="AJ952">
        <f t="shared" si="300"/>
        <v>574</v>
      </c>
      <c r="AK952" t="str">
        <f t="shared" si="301"/>
        <v>20181IBC20ANNUAL LEAVE - USED</v>
      </c>
      <c r="AL952" t="str">
        <f t="shared" si="302"/>
        <v>ANNUAL LEAVE - USED</v>
      </c>
      <c r="AM952" t="str">
        <f t="shared" si="303"/>
        <v>20181IBC02UANNUAL LEAVE - USED UNSCHEDULED</v>
      </c>
      <c r="AN952" t="str">
        <f t="shared" si="304"/>
        <v>ANNUAL LEAVE - USED UNSCHEDULED</v>
      </c>
      <c r="AO952" s="13">
        <f t="shared" si="305"/>
        <v>0.87460686173958935</v>
      </c>
      <c r="AP952">
        <f t="shared" si="306"/>
        <v>1</v>
      </c>
      <c r="AQ952" t="str">
        <f t="shared" si="307"/>
        <v>IBC20ANNUAL LEAVE - USEDIBC02UANNUAL LEAVE - USED UNSCHEDULED</v>
      </c>
    </row>
    <row r="953" spans="1:43" x14ac:dyDescent="0.35">
      <c r="A953" s="18" t="s">
        <v>1837</v>
      </c>
      <c r="B953">
        <v>20</v>
      </c>
      <c r="C953" t="s">
        <v>315</v>
      </c>
      <c r="D953" s="18" t="s">
        <v>1837</v>
      </c>
      <c r="E953">
        <v>24</v>
      </c>
      <c r="F953" t="s">
        <v>317</v>
      </c>
      <c r="G953" s="13">
        <v>0.72187175843869211</v>
      </c>
      <c r="I953">
        <v>20181</v>
      </c>
      <c r="J953" t="str">
        <f t="shared" si="290"/>
        <v>20181IBC20ANNUAL LEAVE - USED20181IBC24ANNUAL IN LIEU OF FECA - USED</v>
      </c>
      <c r="K953" t="str">
        <f t="shared" si="291"/>
        <v>20181IBC20ANNUAL LEAVE - USED</v>
      </c>
      <c r="L953" t="str">
        <f t="shared" si="292"/>
        <v>20181IBC24ANNUAL IN LIEU OF FECA - USED</v>
      </c>
      <c r="M953" s="13">
        <f t="shared" si="293"/>
        <v>0.72187175843869211</v>
      </c>
      <c r="N953" s="13"/>
      <c r="O953" s="19">
        <v>943</v>
      </c>
      <c r="P953">
        <f t="shared" si="294"/>
        <v>3</v>
      </c>
      <c r="Q953">
        <f t="shared" si="295"/>
        <v>574</v>
      </c>
      <c r="R953">
        <f t="shared" si="296"/>
        <v>2</v>
      </c>
      <c r="S953" t="b">
        <f t="shared" si="297"/>
        <v>1</v>
      </c>
      <c r="T953" t="b">
        <f t="shared" si="298"/>
        <v>0</v>
      </c>
      <c r="W953" t="str">
        <f t="shared" si="308"/>
        <v/>
      </c>
      <c r="X953" t="str">
        <f t="shared" si="308"/>
        <v/>
      </c>
      <c r="Y953" t="str">
        <f t="shared" si="308"/>
        <v/>
      </c>
      <c r="Z953" t="str">
        <f t="shared" si="308"/>
        <v>IBC20ANNUAL LEAVE - USED</v>
      </c>
      <c r="AA953" t="str">
        <f t="shared" si="308"/>
        <v/>
      </c>
      <c r="AC953" t="str">
        <f t="shared" si="309"/>
        <v/>
      </c>
      <c r="AD953" t="str">
        <f t="shared" si="309"/>
        <v/>
      </c>
      <c r="AE953" t="str">
        <f t="shared" si="309"/>
        <v/>
      </c>
      <c r="AF953" t="str">
        <f t="shared" si="309"/>
        <v>IBC24ANNUAL IN LIEU OF FECA - USED</v>
      </c>
      <c r="AG953" t="str">
        <f t="shared" si="309"/>
        <v/>
      </c>
      <c r="AI953">
        <f t="shared" si="299"/>
        <v>1</v>
      </c>
      <c r="AJ953">
        <f t="shared" si="300"/>
        <v>574</v>
      </c>
      <c r="AK953" t="str">
        <f t="shared" si="301"/>
        <v>20181IBC20ANNUAL LEAVE - USED</v>
      </c>
      <c r="AL953" t="str">
        <f t="shared" si="302"/>
        <v>ANNUAL LEAVE - USED</v>
      </c>
      <c r="AM953" t="str">
        <f t="shared" si="303"/>
        <v>20181IBC24ANNUAL IN LIEU OF FECA - USED</v>
      </c>
      <c r="AN953" t="str">
        <f t="shared" si="304"/>
        <v>ANNUAL IN LIEU OF FECA - USED</v>
      </c>
      <c r="AO953" s="13">
        <f t="shared" si="305"/>
        <v>0.72187175843869211</v>
      </c>
      <c r="AP953">
        <f t="shared" si="306"/>
        <v>1</v>
      </c>
      <c r="AQ953" t="str">
        <f t="shared" si="307"/>
        <v>IBC20ANNUAL LEAVE - USEDIBC24ANNUAL IN LIEU OF FECA - USED</v>
      </c>
    </row>
    <row r="954" spans="1:43" x14ac:dyDescent="0.35">
      <c r="A954" s="18" t="s">
        <v>1837</v>
      </c>
      <c r="B954">
        <v>20</v>
      </c>
      <c r="C954" t="s">
        <v>315</v>
      </c>
      <c r="D954" s="18" t="s">
        <v>1837</v>
      </c>
      <c r="E954">
        <v>25</v>
      </c>
      <c r="F954" t="s">
        <v>319</v>
      </c>
      <c r="G954" s="13">
        <v>0.72187175843869211</v>
      </c>
      <c r="I954">
        <v>20181</v>
      </c>
      <c r="J954" t="str">
        <f t="shared" si="290"/>
        <v>20181IBC20ANNUAL LEAVE - USED20181IBC25ANNUAL IN LIEU OF SICK - USED</v>
      </c>
      <c r="K954" t="str">
        <f t="shared" si="291"/>
        <v>20181IBC20ANNUAL LEAVE - USED</v>
      </c>
      <c r="L954" t="str">
        <f t="shared" si="292"/>
        <v>20181IBC25ANNUAL IN LIEU OF SICK - USED</v>
      </c>
      <c r="M954" s="13">
        <f t="shared" si="293"/>
        <v>0.72187175843869211</v>
      </c>
      <c r="N954" s="13"/>
      <c r="O954" s="19">
        <v>944</v>
      </c>
      <c r="P954">
        <f t="shared" si="294"/>
        <v>3</v>
      </c>
      <c r="Q954">
        <f t="shared" si="295"/>
        <v>574</v>
      </c>
      <c r="R954">
        <f t="shared" si="296"/>
        <v>3</v>
      </c>
      <c r="S954" t="b">
        <f t="shared" si="297"/>
        <v>1</v>
      </c>
      <c r="T954" t="b">
        <f t="shared" si="298"/>
        <v>0</v>
      </c>
      <c r="W954" t="str">
        <f t="shared" si="308"/>
        <v/>
      </c>
      <c r="X954" t="str">
        <f t="shared" si="308"/>
        <v/>
      </c>
      <c r="Y954" t="str">
        <f t="shared" si="308"/>
        <v/>
      </c>
      <c r="Z954" t="str">
        <f t="shared" si="308"/>
        <v>IBC20ANNUAL LEAVE - USED</v>
      </c>
      <c r="AA954" t="str">
        <f t="shared" si="308"/>
        <v/>
      </c>
      <c r="AC954" t="str">
        <f t="shared" si="309"/>
        <v/>
      </c>
      <c r="AD954" t="str">
        <f t="shared" si="309"/>
        <v/>
      </c>
      <c r="AE954" t="str">
        <f t="shared" si="309"/>
        <v/>
      </c>
      <c r="AF954" t="str">
        <f t="shared" si="309"/>
        <v>IBC25ANNUAL IN LIEU OF SICK - USED</v>
      </c>
      <c r="AG954" t="str">
        <f t="shared" si="309"/>
        <v/>
      </c>
      <c r="AI954">
        <f t="shared" si="299"/>
        <v>1</v>
      </c>
      <c r="AJ954">
        <f t="shared" si="300"/>
        <v>574</v>
      </c>
      <c r="AK954" t="str">
        <f t="shared" si="301"/>
        <v>20181IBC20ANNUAL LEAVE - USED</v>
      </c>
      <c r="AL954" t="str">
        <f t="shared" si="302"/>
        <v>ANNUAL LEAVE - USED</v>
      </c>
      <c r="AM954" t="str">
        <f t="shared" si="303"/>
        <v>20181IBC25ANNUAL IN LIEU OF SICK - USED</v>
      </c>
      <c r="AN954" t="str">
        <f t="shared" si="304"/>
        <v>ANNUAL IN LIEU OF SICK - USED</v>
      </c>
      <c r="AO954" s="13">
        <f t="shared" si="305"/>
        <v>0.72187175843869211</v>
      </c>
      <c r="AP954">
        <f t="shared" si="306"/>
        <v>1</v>
      </c>
      <c r="AQ954" t="str">
        <f t="shared" si="307"/>
        <v>IBC20ANNUAL LEAVE - USEDIBC25ANNUAL IN LIEU OF SICK - USED</v>
      </c>
    </row>
    <row r="955" spans="1:43" x14ac:dyDescent="0.35">
      <c r="A955" s="18" t="s">
        <v>1837</v>
      </c>
      <c r="B955">
        <v>24</v>
      </c>
      <c r="C955" t="s">
        <v>317</v>
      </c>
      <c r="D955" s="18" t="s">
        <v>1837</v>
      </c>
      <c r="E955">
        <v>25</v>
      </c>
      <c r="F955" t="s">
        <v>319</v>
      </c>
      <c r="G955" s="13">
        <v>0.79130249146337905</v>
      </c>
      <c r="I955">
        <v>20181</v>
      </c>
      <c r="J955" t="str">
        <f t="shared" si="290"/>
        <v>20181IBC24ANNUAL IN LIEU OF FECA - USED20181IBC25ANNUAL IN LIEU OF SICK - USED</v>
      </c>
      <c r="K955" t="str">
        <f t="shared" si="291"/>
        <v>20181IBC24ANNUAL IN LIEU OF FECA - USED</v>
      </c>
      <c r="L955" t="str">
        <f t="shared" si="292"/>
        <v>20181IBC25ANNUAL IN LIEU OF SICK - USED</v>
      </c>
      <c r="M955" s="13">
        <f t="shared" si="293"/>
        <v>0.79130249146337905</v>
      </c>
      <c r="N955" s="13"/>
      <c r="O955" s="19">
        <v>945</v>
      </c>
      <c r="P955">
        <f t="shared" si="294"/>
        <v>2</v>
      </c>
      <c r="Q955">
        <f t="shared" si="295"/>
        <v>575</v>
      </c>
      <c r="R955">
        <f t="shared" si="296"/>
        <v>1</v>
      </c>
      <c r="S955" t="b">
        <f t="shared" si="297"/>
        <v>1</v>
      </c>
      <c r="T955" t="b">
        <f t="shared" si="298"/>
        <v>0</v>
      </c>
      <c r="W955" t="str">
        <f t="shared" si="308"/>
        <v/>
      </c>
      <c r="X955" t="str">
        <f t="shared" si="308"/>
        <v/>
      </c>
      <c r="Y955" t="str">
        <f t="shared" si="308"/>
        <v/>
      </c>
      <c r="Z955" t="str">
        <f t="shared" si="308"/>
        <v>IBC24ANNUAL IN LIEU OF FECA - USED</v>
      </c>
      <c r="AA955" t="str">
        <f t="shared" si="308"/>
        <v/>
      </c>
      <c r="AC955" t="str">
        <f t="shared" si="309"/>
        <v/>
      </c>
      <c r="AD955" t="str">
        <f t="shared" si="309"/>
        <v/>
      </c>
      <c r="AE955" t="str">
        <f t="shared" si="309"/>
        <v/>
      </c>
      <c r="AF955" t="str">
        <f t="shared" si="309"/>
        <v>IBC25ANNUAL IN LIEU OF SICK - USED</v>
      </c>
      <c r="AG955" t="str">
        <f t="shared" si="309"/>
        <v/>
      </c>
      <c r="AI955">
        <f t="shared" si="299"/>
        <v>1</v>
      </c>
      <c r="AJ955">
        <f t="shared" si="300"/>
        <v>575</v>
      </c>
      <c r="AK955" t="str">
        <f t="shared" si="301"/>
        <v>20181IBC24ANNUAL IN LIEU OF FECA - USED</v>
      </c>
      <c r="AL955" t="str">
        <f t="shared" si="302"/>
        <v>ANNUAL IN LIEU OF FECA - USED</v>
      </c>
      <c r="AM955" t="str">
        <f t="shared" si="303"/>
        <v>20181IBC25ANNUAL IN LIEU OF SICK - USED</v>
      </c>
      <c r="AN955" t="str">
        <f t="shared" si="304"/>
        <v>ANNUAL IN LIEU OF SICK - USED</v>
      </c>
      <c r="AO955" s="13">
        <f t="shared" si="305"/>
        <v>0.79130249146337905</v>
      </c>
      <c r="AP955">
        <f t="shared" si="306"/>
        <v>1</v>
      </c>
      <c r="AQ955" t="str">
        <f t="shared" si="307"/>
        <v>IBC24ANNUAL IN LIEU OF FECA - USEDIBC25ANNUAL IN LIEU OF SICK - USED</v>
      </c>
    </row>
    <row r="956" spans="1:43" x14ac:dyDescent="0.35">
      <c r="A956" s="18" t="s">
        <v>1837</v>
      </c>
      <c r="B956">
        <v>24</v>
      </c>
      <c r="C956" t="s">
        <v>317</v>
      </c>
      <c r="D956" s="18" t="s">
        <v>1837</v>
      </c>
      <c r="E956">
        <v>34</v>
      </c>
      <c r="F956" t="s">
        <v>327</v>
      </c>
      <c r="G956" s="13">
        <v>0.71493304394824142</v>
      </c>
      <c r="I956">
        <v>20181</v>
      </c>
      <c r="J956" t="str">
        <f t="shared" si="290"/>
        <v>20181IBC24ANNUAL IN LIEU OF FECA - USED20181IBC34SICK LEAVE IN LIEU FECA - USED</v>
      </c>
      <c r="K956" t="str">
        <f t="shared" si="291"/>
        <v>20181IBC24ANNUAL IN LIEU OF FECA - USED</v>
      </c>
      <c r="L956" t="str">
        <f t="shared" si="292"/>
        <v>20181IBC34SICK LEAVE IN LIEU FECA - USED</v>
      </c>
      <c r="M956" s="13">
        <f t="shared" si="293"/>
        <v>0.71493304394824142</v>
      </c>
      <c r="N956" s="13"/>
      <c r="O956" s="19">
        <v>946</v>
      </c>
      <c r="P956">
        <f t="shared" si="294"/>
        <v>2</v>
      </c>
      <c r="Q956">
        <f t="shared" si="295"/>
        <v>575</v>
      </c>
      <c r="R956">
        <f t="shared" si="296"/>
        <v>2</v>
      </c>
      <c r="S956" t="b">
        <f t="shared" si="297"/>
        <v>1</v>
      </c>
      <c r="T956" t="b">
        <f t="shared" si="298"/>
        <v>0</v>
      </c>
      <c r="W956" t="str">
        <f t="shared" si="308"/>
        <v/>
      </c>
      <c r="X956" t="str">
        <f t="shared" si="308"/>
        <v/>
      </c>
      <c r="Y956" t="str">
        <f t="shared" si="308"/>
        <v/>
      </c>
      <c r="Z956" t="str">
        <f t="shared" si="308"/>
        <v>IBC24ANNUAL IN LIEU OF FECA - USED</v>
      </c>
      <c r="AA956" t="str">
        <f t="shared" si="308"/>
        <v/>
      </c>
      <c r="AC956" t="str">
        <f t="shared" si="309"/>
        <v/>
      </c>
      <c r="AD956" t="str">
        <f t="shared" si="309"/>
        <v/>
      </c>
      <c r="AE956" t="str">
        <f t="shared" si="309"/>
        <v/>
      </c>
      <c r="AF956" t="str">
        <f t="shared" si="309"/>
        <v>IBC34SICK LEAVE IN LIEU FECA - USED</v>
      </c>
      <c r="AG956" t="str">
        <f t="shared" si="309"/>
        <v/>
      </c>
      <c r="AI956">
        <f t="shared" si="299"/>
        <v>1</v>
      </c>
      <c r="AJ956">
        <f t="shared" si="300"/>
        <v>575</v>
      </c>
      <c r="AK956" t="str">
        <f t="shared" si="301"/>
        <v>20181IBC24ANNUAL IN LIEU OF FECA - USED</v>
      </c>
      <c r="AL956" t="str">
        <f t="shared" si="302"/>
        <v>ANNUAL IN LIEU OF FECA - USED</v>
      </c>
      <c r="AM956" t="str">
        <f t="shared" si="303"/>
        <v>20181IBC34SICK LEAVE IN LIEU FECA - USED</v>
      </c>
      <c r="AN956" t="str">
        <f t="shared" si="304"/>
        <v>SICK LEAVE IN LIEU FECA - USED</v>
      </c>
      <c r="AO956" s="13">
        <f t="shared" si="305"/>
        <v>0.71493304394824142</v>
      </c>
      <c r="AP956">
        <f t="shared" si="306"/>
        <v>1</v>
      </c>
      <c r="AQ956" t="str">
        <f t="shared" si="307"/>
        <v>IBC24ANNUAL IN LIEU OF FECA - USEDIBC34SICK LEAVE IN LIEU FECA - USED</v>
      </c>
    </row>
    <row r="957" spans="1:43" x14ac:dyDescent="0.35">
      <c r="A957" s="18" t="s">
        <v>1837</v>
      </c>
      <c r="B957">
        <v>25</v>
      </c>
      <c r="C957" t="s">
        <v>319</v>
      </c>
      <c r="D957" s="18" t="s">
        <v>1837</v>
      </c>
      <c r="E957">
        <v>24</v>
      </c>
      <c r="F957" t="s">
        <v>317</v>
      </c>
      <c r="G957" s="13">
        <v>0.79130249146337905</v>
      </c>
      <c r="I957">
        <v>20181</v>
      </c>
      <c r="J957" t="str">
        <f t="shared" si="290"/>
        <v>20181IBC25ANNUAL IN LIEU OF SICK - USED20181IBC24ANNUAL IN LIEU OF FECA - USED</v>
      </c>
      <c r="K957" t="str">
        <f t="shared" si="291"/>
        <v>20181IBC25ANNUAL IN LIEU OF SICK - USED</v>
      </c>
      <c r="L957" t="str">
        <f t="shared" si="292"/>
        <v>20181IBC24ANNUAL IN LIEU OF FECA - USED</v>
      </c>
      <c r="M957" s="13">
        <f t="shared" si="293"/>
        <v>0.79130249146337905</v>
      </c>
      <c r="N957" s="13"/>
      <c r="O957" s="19">
        <v>947</v>
      </c>
      <c r="P957">
        <f t="shared" si="294"/>
        <v>1</v>
      </c>
      <c r="Q957">
        <f t="shared" si="295"/>
        <v>576</v>
      </c>
      <c r="R957">
        <f t="shared" si="296"/>
        <v>1</v>
      </c>
      <c r="S957" t="b">
        <f t="shared" si="297"/>
        <v>1</v>
      </c>
      <c r="T957" t="b">
        <f t="shared" si="298"/>
        <v>0</v>
      </c>
      <c r="W957" t="str">
        <f t="shared" si="308"/>
        <v/>
      </c>
      <c r="X957" t="str">
        <f t="shared" si="308"/>
        <v/>
      </c>
      <c r="Y957" t="str">
        <f t="shared" si="308"/>
        <v/>
      </c>
      <c r="Z957" t="str">
        <f t="shared" si="308"/>
        <v>IBC25ANNUAL IN LIEU OF SICK - USED</v>
      </c>
      <c r="AA957" t="str">
        <f t="shared" si="308"/>
        <v/>
      </c>
      <c r="AC957" t="str">
        <f t="shared" si="309"/>
        <v/>
      </c>
      <c r="AD957" t="str">
        <f t="shared" si="309"/>
        <v/>
      </c>
      <c r="AE957" t="str">
        <f t="shared" si="309"/>
        <v/>
      </c>
      <c r="AF957" t="str">
        <f t="shared" si="309"/>
        <v>IBC24ANNUAL IN LIEU OF FECA - USED</v>
      </c>
      <c r="AG957" t="str">
        <f t="shared" si="309"/>
        <v/>
      </c>
      <c r="AI957">
        <f t="shared" si="299"/>
        <v>1</v>
      </c>
      <c r="AJ957">
        <f t="shared" si="300"/>
        <v>576</v>
      </c>
      <c r="AK957" t="str">
        <f t="shared" si="301"/>
        <v>20181IBC25ANNUAL IN LIEU OF SICK - USED</v>
      </c>
      <c r="AL957" t="str">
        <f t="shared" si="302"/>
        <v>ANNUAL IN LIEU OF SICK - USED</v>
      </c>
      <c r="AM957" t="str">
        <f t="shared" si="303"/>
        <v>20181IBC24ANNUAL IN LIEU OF FECA - USED</v>
      </c>
      <c r="AN957" t="str">
        <f t="shared" si="304"/>
        <v>ANNUAL IN LIEU OF FECA - USED</v>
      </c>
      <c r="AO957" s="13">
        <f t="shared" si="305"/>
        <v>0.79130249146337905</v>
      </c>
      <c r="AP957">
        <f t="shared" si="306"/>
        <v>1</v>
      </c>
      <c r="AQ957" t="str">
        <f t="shared" si="307"/>
        <v>IBC25ANNUAL IN LIEU OF SICK - USEDIBC24ANNUAL IN LIEU OF FECA - USED</v>
      </c>
    </row>
    <row r="958" spans="1:43" x14ac:dyDescent="0.35">
      <c r="A958" s="18" t="s">
        <v>1837</v>
      </c>
      <c r="B958" t="s">
        <v>320</v>
      </c>
      <c r="C958" t="s">
        <v>321</v>
      </c>
      <c r="D958" s="18" t="s">
        <v>1837</v>
      </c>
      <c r="E958" t="s">
        <v>330</v>
      </c>
      <c r="F958" t="s">
        <v>331</v>
      </c>
      <c r="G958" s="13">
        <v>0.87272896698907332</v>
      </c>
      <c r="I958">
        <v>20181</v>
      </c>
      <c r="J958" t="str">
        <f t="shared" si="290"/>
        <v>20181IBC02FADVANCED A/L USED - EMPLOYEE ON LV SHARE/LV BANK20181IBC03FADVANCED S/L USED - EMPLOYEE ON LV SHARE/LV BANK</v>
      </c>
      <c r="K958" t="str">
        <f t="shared" si="291"/>
        <v>20181IBC02FADVANCED A/L USED - EMPLOYEE ON LV SHARE/LV BANK</v>
      </c>
      <c r="L958" t="str">
        <f t="shared" si="292"/>
        <v>20181IBC03FADVANCED S/L USED - EMPLOYEE ON LV SHARE/LV BANK</v>
      </c>
      <c r="M958" s="13">
        <f t="shared" si="293"/>
        <v>0.87272896698907332</v>
      </c>
      <c r="N958" s="13"/>
      <c r="O958" s="19">
        <v>948</v>
      </c>
      <c r="P958">
        <f t="shared" si="294"/>
        <v>1</v>
      </c>
      <c r="Q958">
        <f t="shared" si="295"/>
        <v>577</v>
      </c>
      <c r="R958">
        <f t="shared" si="296"/>
        <v>1</v>
      </c>
      <c r="S958" t="b">
        <f t="shared" si="297"/>
        <v>1</v>
      </c>
      <c r="T958" t="b">
        <f t="shared" si="298"/>
        <v>0</v>
      </c>
      <c r="W958" t="str">
        <f t="shared" si="308"/>
        <v/>
      </c>
      <c r="X958" t="str">
        <f t="shared" si="308"/>
        <v/>
      </c>
      <c r="Y958" t="str">
        <f t="shared" si="308"/>
        <v/>
      </c>
      <c r="Z958" t="str">
        <f t="shared" si="308"/>
        <v>IBC02FADVANCED A/L USED - EMPLOYEE ON LV SHARE/LV BANK</v>
      </c>
      <c r="AA958" t="str">
        <f t="shared" si="308"/>
        <v/>
      </c>
      <c r="AC958" t="str">
        <f t="shared" si="309"/>
        <v/>
      </c>
      <c r="AD958" t="str">
        <f t="shared" si="309"/>
        <v/>
      </c>
      <c r="AE958" t="str">
        <f t="shared" si="309"/>
        <v/>
      </c>
      <c r="AF958" t="str">
        <f t="shared" si="309"/>
        <v>IBC03FADVANCED S/L USED - EMPLOYEE ON LV SHARE/LV BANK</v>
      </c>
      <c r="AG958" t="str">
        <f t="shared" si="309"/>
        <v/>
      </c>
      <c r="AI958">
        <f t="shared" si="299"/>
        <v>1</v>
      </c>
      <c r="AJ958">
        <f t="shared" si="300"/>
        <v>577</v>
      </c>
      <c r="AK958" t="str">
        <f t="shared" si="301"/>
        <v>20181IBC02FADVANCED A/L USED - EMPLOYEE ON LV SHARE/LV BANK</v>
      </c>
      <c r="AL958" t="str">
        <f t="shared" si="302"/>
        <v>ADVANCED A/L USED - EMPLOYEE ON LV SHARE/LV BANK</v>
      </c>
      <c r="AM958" t="str">
        <f t="shared" si="303"/>
        <v>20181IBC03FADVANCED S/L USED - EMPLOYEE ON LV SHARE/LV BANK</v>
      </c>
      <c r="AN958" t="str">
        <f t="shared" si="304"/>
        <v>ADVANCED S/L USED - EMPLOYEE ON LV SHARE/LV BANK</v>
      </c>
      <c r="AO958" s="13">
        <f t="shared" si="305"/>
        <v>0.87272896698907332</v>
      </c>
      <c r="AP958">
        <f t="shared" si="306"/>
        <v>1</v>
      </c>
      <c r="AQ958" t="str">
        <f t="shared" si="307"/>
        <v>IBC02FADVANCED A/L USED - EMPLOYEE ON LV SHARE/LV BANKIBC03FADVANCED S/L USED - EMPLOYEE ON LV SHARE/LV BANK</v>
      </c>
    </row>
    <row r="959" spans="1:43" x14ac:dyDescent="0.35">
      <c r="A959" s="18" t="s">
        <v>1837</v>
      </c>
      <c r="B959" t="s">
        <v>322</v>
      </c>
      <c r="C959" t="s">
        <v>323</v>
      </c>
      <c r="D959" s="18" t="s">
        <v>1837</v>
      </c>
      <c r="E959" t="s">
        <v>338</v>
      </c>
      <c r="F959" t="s">
        <v>339</v>
      </c>
      <c r="G959" s="13">
        <v>0.77122473280407766</v>
      </c>
      <c r="I959">
        <v>20181</v>
      </c>
      <c r="J959" t="str">
        <f t="shared" si="290"/>
        <v>20181IBC02UANNUAL LEAVE - USED UNSCHEDULED20181IBC03USICK LEAVE - USED UNSCHEDULED</v>
      </c>
      <c r="K959" t="str">
        <f t="shared" si="291"/>
        <v>20181IBC02UANNUAL LEAVE - USED UNSCHEDULED</v>
      </c>
      <c r="L959" t="str">
        <f t="shared" si="292"/>
        <v>20181IBC03USICK LEAVE - USED UNSCHEDULED</v>
      </c>
      <c r="M959" s="13">
        <f t="shared" si="293"/>
        <v>0.77122473280407766</v>
      </c>
      <c r="N959" s="13"/>
      <c r="O959" s="19">
        <v>949</v>
      </c>
      <c r="P959">
        <f t="shared" si="294"/>
        <v>2</v>
      </c>
      <c r="Q959">
        <f t="shared" si="295"/>
        <v>578</v>
      </c>
      <c r="R959">
        <f t="shared" si="296"/>
        <v>1</v>
      </c>
      <c r="S959" t="b">
        <f t="shared" si="297"/>
        <v>1</v>
      </c>
      <c r="T959" t="b">
        <f t="shared" si="298"/>
        <v>0</v>
      </c>
      <c r="W959" t="str">
        <f t="shared" si="308"/>
        <v/>
      </c>
      <c r="X959" t="str">
        <f t="shared" si="308"/>
        <v/>
      </c>
      <c r="Y959" t="str">
        <f t="shared" si="308"/>
        <v/>
      </c>
      <c r="Z959" t="str">
        <f t="shared" si="308"/>
        <v>IBC02UANNUAL LEAVE - USED UNSCHEDULED</v>
      </c>
      <c r="AA959" t="str">
        <f t="shared" si="308"/>
        <v/>
      </c>
      <c r="AC959" t="str">
        <f t="shared" si="309"/>
        <v/>
      </c>
      <c r="AD959" t="str">
        <f t="shared" si="309"/>
        <v/>
      </c>
      <c r="AE959" t="str">
        <f t="shared" si="309"/>
        <v/>
      </c>
      <c r="AF959" t="str">
        <f t="shared" si="309"/>
        <v>IBC03USICK LEAVE - USED UNSCHEDULED</v>
      </c>
      <c r="AG959" t="str">
        <f t="shared" si="309"/>
        <v/>
      </c>
      <c r="AI959">
        <f t="shared" si="299"/>
        <v>1</v>
      </c>
      <c r="AJ959">
        <f t="shared" si="300"/>
        <v>578</v>
      </c>
      <c r="AK959" t="str">
        <f t="shared" si="301"/>
        <v>20181IBC02UANNUAL LEAVE - USED UNSCHEDULED</v>
      </c>
      <c r="AL959" t="str">
        <f t="shared" si="302"/>
        <v>ANNUAL LEAVE - USED UNSCHEDULED</v>
      </c>
      <c r="AM959" t="str">
        <f t="shared" si="303"/>
        <v>20181IBC03USICK LEAVE - USED UNSCHEDULED</v>
      </c>
      <c r="AN959" t="str">
        <f t="shared" si="304"/>
        <v>SICK LEAVE - USED UNSCHEDULED</v>
      </c>
      <c r="AO959" s="13">
        <f t="shared" si="305"/>
        <v>0.77122473280407766</v>
      </c>
      <c r="AP959">
        <f t="shared" si="306"/>
        <v>1</v>
      </c>
      <c r="AQ959" t="str">
        <f t="shared" si="307"/>
        <v>IBC02UANNUAL LEAVE - USED UNSCHEDULEDIBC03USICK LEAVE - USED UNSCHEDULED</v>
      </c>
    </row>
    <row r="960" spans="1:43" x14ac:dyDescent="0.35">
      <c r="A960" s="18" t="s">
        <v>1837</v>
      </c>
      <c r="B960" t="s">
        <v>322</v>
      </c>
      <c r="C960" t="s">
        <v>323</v>
      </c>
      <c r="D960" s="18" t="s">
        <v>1837</v>
      </c>
      <c r="E960" t="s">
        <v>346</v>
      </c>
      <c r="F960" t="s">
        <v>347</v>
      </c>
      <c r="G960" s="13">
        <v>0.66796665515682241</v>
      </c>
      <c r="I960">
        <v>20181</v>
      </c>
      <c r="J960" t="str">
        <f t="shared" si="290"/>
        <v>20181IBC02UANNUAL LEAVE - USED UNSCHEDULED20181IBC04UCOMPENSATORY TIME - USED UNSCHEDULED</v>
      </c>
      <c r="K960" t="str">
        <f t="shared" si="291"/>
        <v>20181IBC02UANNUAL LEAVE - USED UNSCHEDULED</v>
      </c>
      <c r="L960" t="str">
        <f t="shared" si="292"/>
        <v>20181IBC04UCOMPENSATORY TIME - USED UNSCHEDULED</v>
      </c>
      <c r="M960" s="13">
        <f t="shared" si="293"/>
        <v>0.66796665515682241</v>
      </c>
      <c r="N960" s="13"/>
      <c r="O960" s="19">
        <v>950</v>
      </c>
      <c r="P960">
        <f t="shared" si="294"/>
        <v>2</v>
      </c>
      <c r="Q960">
        <f t="shared" si="295"/>
        <v>578</v>
      </c>
      <c r="R960">
        <f t="shared" si="296"/>
        <v>2</v>
      </c>
      <c r="S960" t="b">
        <f t="shared" si="297"/>
        <v>1</v>
      </c>
      <c r="T960" t="b">
        <f t="shared" si="298"/>
        <v>0</v>
      </c>
      <c r="W960" t="str">
        <f t="shared" si="308"/>
        <v/>
      </c>
      <c r="X960" t="str">
        <f t="shared" si="308"/>
        <v/>
      </c>
      <c r="Y960" t="str">
        <f t="shared" si="308"/>
        <v/>
      </c>
      <c r="Z960" t="str">
        <f t="shared" si="308"/>
        <v>IBC02UANNUAL LEAVE - USED UNSCHEDULED</v>
      </c>
      <c r="AA960" t="str">
        <f t="shared" si="308"/>
        <v/>
      </c>
      <c r="AC960" t="str">
        <f t="shared" si="309"/>
        <v/>
      </c>
      <c r="AD960" t="str">
        <f t="shared" si="309"/>
        <v/>
      </c>
      <c r="AE960" t="str">
        <f t="shared" si="309"/>
        <v/>
      </c>
      <c r="AF960" t="str">
        <f t="shared" si="309"/>
        <v>IBC04UCOMPENSATORY TIME - USED UNSCHEDULED</v>
      </c>
      <c r="AG960" t="str">
        <f t="shared" si="309"/>
        <v/>
      </c>
      <c r="AI960">
        <f t="shared" si="299"/>
        <v>1</v>
      </c>
      <c r="AJ960">
        <f t="shared" si="300"/>
        <v>578</v>
      </c>
      <c r="AK960" t="str">
        <f t="shared" si="301"/>
        <v>20181IBC02UANNUAL LEAVE - USED UNSCHEDULED</v>
      </c>
      <c r="AL960" t="str">
        <f t="shared" si="302"/>
        <v>ANNUAL LEAVE - USED UNSCHEDULED</v>
      </c>
      <c r="AM960" t="str">
        <f t="shared" si="303"/>
        <v>20181IBC04UCOMPENSATORY TIME - USED UNSCHEDULED</v>
      </c>
      <c r="AN960" t="str">
        <f t="shared" si="304"/>
        <v>COMPENSATORY TIME - USED UNSCHEDULED</v>
      </c>
      <c r="AO960" s="13">
        <f t="shared" si="305"/>
        <v>0.66796665515682241</v>
      </c>
      <c r="AP960">
        <f t="shared" si="306"/>
        <v>1</v>
      </c>
      <c r="AQ960" t="str">
        <f t="shared" si="307"/>
        <v>IBC02UANNUAL LEAVE - USED UNSCHEDULEDIBC04UCOMPENSATORY TIME - USED UNSCHEDULED</v>
      </c>
    </row>
    <row r="961" spans="1:43" x14ac:dyDescent="0.35">
      <c r="A961" s="18" t="s">
        <v>1837</v>
      </c>
      <c r="B961">
        <v>81</v>
      </c>
      <c r="C961" t="s">
        <v>353</v>
      </c>
      <c r="D961" s="18" t="s">
        <v>1837</v>
      </c>
      <c r="E961" t="s">
        <v>354</v>
      </c>
      <c r="F961" t="s">
        <v>355</v>
      </c>
      <c r="G961" s="13">
        <v>0.63168239315934804</v>
      </c>
      <c r="I961">
        <v>20181</v>
      </c>
      <c r="J961" t="str">
        <f t="shared" si="290"/>
        <v>20181IBC81RESTORED ANNUAL LEAVE - USED20181IBC08ARESTORED A/L FOR FMLA ADOPT - USED</v>
      </c>
      <c r="K961" t="str">
        <f t="shared" si="291"/>
        <v>20181IBC81RESTORED ANNUAL LEAVE - USED</v>
      </c>
      <c r="L961" t="str">
        <f t="shared" si="292"/>
        <v>20181IBC08ARESTORED A/L FOR FMLA ADOPT - USED</v>
      </c>
      <c r="M961" s="13">
        <f t="shared" si="293"/>
        <v>0.63168239315934804</v>
      </c>
      <c r="N961" s="13"/>
      <c r="O961" s="19">
        <v>951</v>
      </c>
      <c r="P961">
        <f t="shared" si="294"/>
        <v>3</v>
      </c>
      <c r="Q961">
        <f t="shared" si="295"/>
        <v>579</v>
      </c>
      <c r="R961">
        <f t="shared" si="296"/>
        <v>1</v>
      </c>
      <c r="S961" t="b">
        <f t="shared" si="297"/>
        <v>1</v>
      </c>
      <c r="T961" t="b">
        <f t="shared" si="298"/>
        <v>0</v>
      </c>
      <c r="W961" t="str">
        <f t="shared" si="308"/>
        <v/>
      </c>
      <c r="X961" t="str">
        <f t="shared" si="308"/>
        <v/>
      </c>
      <c r="Y961" t="str">
        <f t="shared" si="308"/>
        <v/>
      </c>
      <c r="Z961" t="str">
        <f t="shared" si="308"/>
        <v>IBC81RESTORED ANNUAL LEAVE - USED</v>
      </c>
      <c r="AA961" t="str">
        <f t="shared" si="308"/>
        <v/>
      </c>
      <c r="AC961" t="str">
        <f t="shared" si="309"/>
        <v/>
      </c>
      <c r="AD961" t="str">
        <f t="shared" si="309"/>
        <v/>
      </c>
      <c r="AE961" t="str">
        <f t="shared" si="309"/>
        <v/>
      </c>
      <c r="AF961" t="str">
        <f t="shared" si="309"/>
        <v>IBC08ARESTORED A/L FOR FMLA ADOPT - USED</v>
      </c>
      <c r="AG961" t="str">
        <f t="shared" si="309"/>
        <v/>
      </c>
      <c r="AI961">
        <f t="shared" si="299"/>
        <v>1</v>
      </c>
      <c r="AJ961">
        <f t="shared" si="300"/>
        <v>579</v>
      </c>
      <c r="AK961" t="str">
        <f t="shared" si="301"/>
        <v>20181IBC81RESTORED ANNUAL LEAVE - USED</v>
      </c>
      <c r="AL961" t="str">
        <f t="shared" si="302"/>
        <v>RESTORED ANNUAL LEAVE - USED</v>
      </c>
      <c r="AM961" t="str">
        <f t="shared" si="303"/>
        <v>20181IBC08ARESTORED A/L FOR FMLA ADOPT - USED</v>
      </c>
      <c r="AN961" t="str">
        <f t="shared" si="304"/>
        <v>RESTORED A/L FOR FMLA ADOPT - USED</v>
      </c>
      <c r="AO961" s="13">
        <f t="shared" si="305"/>
        <v>0.63168239315934804</v>
      </c>
      <c r="AP961">
        <f t="shared" si="306"/>
        <v>1</v>
      </c>
      <c r="AQ961" t="str">
        <f t="shared" si="307"/>
        <v>IBC81RESTORED ANNUAL LEAVE - USEDIBC08ARESTORED A/L FOR FMLA ADOPT - USED</v>
      </c>
    </row>
    <row r="962" spans="1:43" x14ac:dyDescent="0.35">
      <c r="A962" s="18" t="s">
        <v>1837</v>
      </c>
      <c r="B962">
        <v>81</v>
      </c>
      <c r="C962" t="s">
        <v>353</v>
      </c>
      <c r="D962" s="18" t="s">
        <v>1837</v>
      </c>
      <c r="E962" t="s">
        <v>356</v>
      </c>
      <c r="F962" t="s">
        <v>357</v>
      </c>
      <c r="G962" s="13">
        <v>0.63168239315934804</v>
      </c>
      <c r="I962">
        <v>20181</v>
      </c>
      <c r="J962" t="str">
        <f t="shared" si="290"/>
        <v>20181IBC81RESTORED ANNUAL LEAVE - USED20181IBC08BRESTORED A/L FOR FMLA BIRTH - USED</v>
      </c>
      <c r="K962" t="str">
        <f t="shared" si="291"/>
        <v>20181IBC81RESTORED ANNUAL LEAVE - USED</v>
      </c>
      <c r="L962" t="str">
        <f t="shared" si="292"/>
        <v>20181IBC08BRESTORED A/L FOR FMLA BIRTH - USED</v>
      </c>
      <c r="M962" s="13">
        <f t="shared" si="293"/>
        <v>0.63168239315934804</v>
      </c>
      <c r="N962" s="13"/>
      <c r="O962" s="19">
        <v>952</v>
      </c>
      <c r="P962">
        <f t="shared" si="294"/>
        <v>3</v>
      </c>
      <c r="Q962">
        <f t="shared" si="295"/>
        <v>579</v>
      </c>
      <c r="R962">
        <f t="shared" si="296"/>
        <v>2</v>
      </c>
      <c r="S962" t="b">
        <f t="shared" si="297"/>
        <v>1</v>
      </c>
      <c r="T962" t="b">
        <f t="shared" si="298"/>
        <v>0</v>
      </c>
      <c r="W962" t="str">
        <f t="shared" si="308"/>
        <v/>
      </c>
      <c r="X962" t="str">
        <f t="shared" si="308"/>
        <v/>
      </c>
      <c r="Y962" t="str">
        <f t="shared" si="308"/>
        <v/>
      </c>
      <c r="Z962" t="str">
        <f t="shared" si="308"/>
        <v>IBC81RESTORED ANNUAL LEAVE - USED</v>
      </c>
      <c r="AA962" t="str">
        <f t="shared" si="308"/>
        <v/>
      </c>
      <c r="AC962" t="str">
        <f t="shared" si="309"/>
        <v/>
      </c>
      <c r="AD962" t="str">
        <f t="shared" si="309"/>
        <v/>
      </c>
      <c r="AE962" t="str">
        <f t="shared" si="309"/>
        <v/>
      </c>
      <c r="AF962" t="str">
        <f t="shared" si="309"/>
        <v>IBC08BRESTORED A/L FOR FMLA BIRTH - USED</v>
      </c>
      <c r="AG962" t="str">
        <f t="shared" si="309"/>
        <v/>
      </c>
      <c r="AI962">
        <f t="shared" si="299"/>
        <v>1</v>
      </c>
      <c r="AJ962">
        <f t="shared" si="300"/>
        <v>579</v>
      </c>
      <c r="AK962" t="str">
        <f t="shared" si="301"/>
        <v>20181IBC81RESTORED ANNUAL LEAVE - USED</v>
      </c>
      <c r="AL962" t="str">
        <f t="shared" si="302"/>
        <v>RESTORED ANNUAL LEAVE - USED</v>
      </c>
      <c r="AM962" t="str">
        <f t="shared" si="303"/>
        <v>20181IBC08BRESTORED A/L FOR FMLA BIRTH - USED</v>
      </c>
      <c r="AN962" t="str">
        <f t="shared" si="304"/>
        <v>RESTORED A/L FOR FMLA BIRTH - USED</v>
      </c>
      <c r="AO962" s="13">
        <f t="shared" si="305"/>
        <v>0.63168239315934804</v>
      </c>
      <c r="AP962">
        <f t="shared" si="306"/>
        <v>1</v>
      </c>
      <c r="AQ962" t="str">
        <f t="shared" si="307"/>
        <v>IBC81RESTORED ANNUAL LEAVE - USEDIBC08BRESTORED A/L FOR FMLA BIRTH - USED</v>
      </c>
    </row>
    <row r="963" spans="1:43" x14ac:dyDescent="0.35">
      <c r="A963" s="18" t="s">
        <v>1837</v>
      </c>
      <c r="B963">
        <v>81</v>
      </c>
      <c r="C963" t="s">
        <v>353</v>
      </c>
      <c r="D963" s="18" t="s">
        <v>1837</v>
      </c>
      <c r="E963" t="s">
        <v>360</v>
      </c>
      <c r="F963" t="s">
        <v>361</v>
      </c>
      <c r="G963" s="13">
        <v>0.62323500165590839</v>
      </c>
      <c r="I963">
        <v>20181</v>
      </c>
      <c r="J963" t="str">
        <f t="shared" si="290"/>
        <v>20181IBC81RESTORED ANNUAL LEAVE - USED20181IBC08SRESTORED A/L FOR FMLA SERIOUS SELF - USED</v>
      </c>
      <c r="K963" t="str">
        <f t="shared" si="291"/>
        <v>20181IBC81RESTORED ANNUAL LEAVE - USED</v>
      </c>
      <c r="L963" t="str">
        <f t="shared" si="292"/>
        <v>20181IBC08SRESTORED A/L FOR FMLA SERIOUS SELF - USED</v>
      </c>
      <c r="M963" s="13">
        <f t="shared" si="293"/>
        <v>0.62323500165590839</v>
      </c>
      <c r="N963" s="13"/>
      <c r="O963" s="19">
        <v>953</v>
      </c>
      <c r="P963">
        <f t="shared" si="294"/>
        <v>3</v>
      </c>
      <c r="Q963">
        <f t="shared" si="295"/>
        <v>579</v>
      </c>
      <c r="R963">
        <f t="shared" si="296"/>
        <v>3</v>
      </c>
      <c r="S963" t="b">
        <f t="shared" si="297"/>
        <v>1</v>
      </c>
      <c r="T963" t="b">
        <f t="shared" si="298"/>
        <v>0</v>
      </c>
      <c r="W963" t="str">
        <f t="shared" si="308"/>
        <v/>
      </c>
      <c r="X963" t="str">
        <f t="shared" si="308"/>
        <v/>
      </c>
      <c r="Y963" t="str">
        <f t="shared" si="308"/>
        <v/>
      </c>
      <c r="Z963" t="str">
        <f t="shared" si="308"/>
        <v>IBC81RESTORED ANNUAL LEAVE - USED</v>
      </c>
      <c r="AA963" t="str">
        <f t="shared" si="308"/>
        <v/>
      </c>
      <c r="AC963" t="str">
        <f t="shared" si="309"/>
        <v/>
      </c>
      <c r="AD963" t="str">
        <f t="shared" si="309"/>
        <v/>
      </c>
      <c r="AE963" t="str">
        <f t="shared" si="309"/>
        <v/>
      </c>
      <c r="AF963" t="str">
        <f t="shared" si="309"/>
        <v>IBC08SRESTORED A/L FOR FMLA SERIOUS SELF - USED</v>
      </c>
      <c r="AG963" t="str">
        <f t="shared" si="309"/>
        <v/>
      </c>
      <c r="AI963">
        <f t="shared" si="299"/>
        <v>1</v>
      </c>
      <c r="AJ963">
        <f t="shared" si="300"/>
        <v>579</v>
      </c>
      <c r="AK963" t="str">
        <f t="shared" si="301"/>
        <v>20181IBC81RESTORED ANNUAL LEAVE - USED</v>
      </c>
      <c r="AL963" t="str">
        <f t="shared" si="302"/>
        <v>RESTORED ANNUAL LEAVE - USED</v>
      </c>
      <c r="AM963" t="str">
        <f t="shared" si="303"/>
        <v>20181IBC08SRESTORED A/L FOR FMLA SERIOUS SELF - USED</v>
      </c>
      <c r="AN963" t="str">
        <f t="shared" si="304"/>
        <v>RESTORED A/L FOR FMLA SERIOUS SELF - USED</v>
      </c>
      <c r="AO963" s="13">
        <f t="shared" si="305"/>
        <v>0.62323500165590839</v>
      </c>
      <c r="AP963">
        <f t="shared" si="306"/>
        <v>1</v>
      </c>
      <c r="AQ963" t="str">
        <f t="shared" si="307"/>
        <v>IBC81RESTORED ANNUAL LEAVE - USEDIBC08SRESTORED A/L FOR FMLA SERIOUS SELF - USED</v>
      </c>
    </row>
    <row r="964" spans="1:43" x14ac:dyDescent="0.35">
      <c r="A964" s="18" t="s">
        <v>1837</v>
      </c>
      <c r="B964" t="s">
        <v>354</v>
      </c>
      <c r="C964" t="s">
        <v>355</v>
      </c>
      <c r="D964" s="18" t="s">
        <v>1837</v>
      </c>
      <c r="E964" t="s">
        <v>356</v>
      </c>
      <c r="F964" t="s">
        <v>357</v>
      </c>
      <c r="G964" s="13">
        <v>0.78855031000054232</v>
      </c>
      <c r="I964">
        <v>20181</v>
      </c>
      <c r="J964" t="str">
        <f t="shared" si="290"/>
        <v>20181IBC08ARESTORED A/L FOR FMLA ADOPT - USED20181IBC08BRESTORED A/L FOR FMLA BIRTH - USED</v>
      </c>
      <c r="K964" t="str">
        <f t="shared" si="291"/>
        <v>20181IBC08ARESTORED A/L FOR FMLA ADOPT - USED</v>
      </c>
      <c r="L964" t="str">
        <f t="shared" si="292"/>
        <v>20181IBC08BRESTORED A/L FOR FMLA BIRTH - USED</v>
      </c>
      <c r="M964" s="13">
        <f t="shared" si="293"/>
        <v>0.78855031000054232</v>
      </c>
      <c r="N964" s="13"/>
      <c r="O964" s="19">
        <v>954</v>
      </c>
      <c r="P964">
        <f t="shared" si="294"/>
        <v>3</v>
      </c>
      <c r="Q964">
        <f t="shared" si="295"/>
        <v>580</v>
      </c>
      <c r="R964">
        <f t="shared" si="296"/>
        <v>1</v>
      </c>
      <c r="S964" t="b">
        <f t="shared" si="297"/>
        <v>1</v>
      </c>
      <c r="T964" t="b">
        <f t="shared" si="298"/>
        <v>0</v>
      </c>
      <c r="W964" t="str">
        <f t="shared" si="308"/>
        <v/>
      </c>
      <c r="X964" t="str">
        <f t="shared" si="308"/>
        <v/>
      </c>
      <c r="Y964" t="str">
        <f t="shared" si="308"/>
        <v/>
      </c>
      <c r="Z964" t="str">
        <f t="shared" si="308"/>
        <v>IBC08ARESTORED A/L FOR FMLA ADOPT - USED</v>
      </c>
      <c r="AA964" t="str">
        <f t="shared" si="308"/>
        <v/>
      </c>
      <c r="AC964" t="str">
        <f t="shared" si="309"/>
        <v/>
      </c>
      <c r="AD964" t="str">
        <f t="shared" si="309"/>
        <v/>
      </c>
      <c r="AE964" t="str">
        <f t="shared" si="309"/>
        <v/>
      </c>
      <c r="AF964" t="str">
        <f t="shared" si="309"/>
        <v>IBC08BRESTORED A/L FOR FMLA BIRTH - USED</v>
      </c>
      <c r="AG964" t="str">
        <f t="shared" si="309"/>
        <v/>
      </c>
      <c r="AI964">
        <f t="shared" si="299"/>
        <v>1</v>
      </c>
      <c r="AJ964">
        <f t="shared" si="300"/>
        <v>580</v>
      </c>
      <c r="AK964" t="str">
        <f t="shared" si="301"/>
        <v>20181IBC08ARESTORED A/L FOR FMLA ADOPT - USED</v>
      </c>
      <c r="AL964" t="str">
        <f t="shared" si="302"/>
        <v>RESTORED A/L FOR FMLA ADOPT - USED</v>
      </c>
      <c r="AM964" t="str">
        <f t="shared" si="303"/>
        <v>20181IBC08BRESTORED A/L FOR FMLA BIRTH - USED</v>
      </c>
      <c r="AN964" t="str">
        <f t="shared" si="304"/>
        <v>RESTORED A/L FOR FMLA BIRTH - USED</v>
      </c>
      <c r="AO964" s="13">
        <f t="shared" si="305"/>
        <v>0.78855031000054232</v>
      </c>
      <c r="AP964">
        <f t="shared" si="306"/>
        <v>1</v>
      </c>
      <c r="AQ964" t="str">
        <f t="shared" si="307"/>
        <v>IBC08ARESTORED A/L FOR FMLA ADOPT - USEDIBC08BRESTORED A/L FOR FMLA BIRTH - USED</v>
      </c>
    </row>
    <row r="965" spans="1:43" x14ac:dyDescent="0.35">
      <c r="A965" s="18" t="s">
        <v>1837</v>
      </c>
      <c r="B965" t="s">
        <v>354</v>
      </c>
      <c r="C965" t="s">
        <v>355</v>
      </c>
      <c r="D965" s="18" t="s">
        <v>1837</v>
      </c>
      <c r="E965" t="s">
        <v>360</v>
      </c>
      <c r="F965" t="s">
        <v>361</v>
      </c>
      <c r="G965" s="13">
        <v>0.77524893743353129</v>
      </c>
      <c r="I965">
        <v>20181</v>
      </c>
      <c r="J965" t="str">
        <f t="shared" si="290"/>
        <v>20181IBC08ARESTORED A/L FOR FMLA ADOPT - USED20181IBC08SRESTORED A/L FOR FMLA SERIOUS SELF - USED</v>
      </c>
      <c r="K965" t="str">
        <f t="shared" si="291"/>
        <v>20181IBC08ARESTORED A/L FOR FMLA ADOPT - USED</v>
      </c>
      <c r="L965" t="str">
        <f t="shared" si="292"/>
        <v>20181IBC08SRESTORED A/L FOR FMLA SERIOUS SELF - USED</v>
      </c>
      <c r="M965" s="13">
        <f t="shared" si="293"/>
        <v>0.77524893743353129</v>
      </c>
      <c r="N965" s="13"/>
      <c r="O965" s="19">
        <v>955</v>
      </c>
      <c r="P965">
        <f t="shared" si="294"/>
        <v>3</v>
      </c>
      <c r="Q965">
        <f t="shared" si="295"/>
        <v>580</v>
      </c>
      <c r="R965">
        <f t="shared" si="296"/>
        <v>2</v>
      </c>
      <c r="S965" t="b">
        <f t="shared" si="297"/>
        <v>1</v>
      </c>
      <c r="T965" t="b">
        <f t="shared" si="298"/>
        <v>0</v>
      </c>
      <c r="W965" t="str">
        <f t="shared" si="308"/>
        <v/>
      </c>
      <c r="X965" t="str">
        <f t="shared" si="308"/>
        <v/>
      </c>
      <c r="Y965" t="str">
        <f t="shared" si="308"/>
        <v/>
      </c>
      <c r="Z965" t="str">
        <f t="shared" si="308"/>
        <v>IBC08ARESTORED A/L FOR FMLA ADOPT - USED</v>
      </c>
      <c r="AA965" t="str">
        <f t="shared" si="308"/>
        <v/>
      </c>
      <c r="AC965" t="str">
        <f t="shared" si="309"/>
        <v/>
      </c>
      <c r="AD965" t="str">
        <f t="shared" si="309"/>
        <v/>
      </c>
      <c r="AE965" t="str">
        <f t="shared" si="309"/>
        <v/>
      </c>
      <c r="AF965" t="str">
        <f t="shared" si="309"/>
        <v>IBC08SRESTORED A/L FOR FMLA SERIOUS SELF - USED</v>
      </c>
      <c r="AG965" t="str">
        <f t="shared" si="309"/>
        <v/>
      </c>
      <c r="AI965">
        <f t="shared" si="299"/>
        <v>1</v>
      </c>
      <c r="AJ965">
        <f t="shared" si="300"/>
        <v>580</v>
      </c>
      <c r="AK965" t="str">
        <f t="shared" si="301"/>
        <v>20181IBC08ARESTORED A/L FOR FMLA ADOPT - USED</v>
      </c>
      <c r="AL965" t="str">
        <f t="shared" si="302"/>
        <v>RESTORED A/L FOR FMLA ADOPT - USED</v>
      </c>
      <c r="AM965" t="str">
        <f t="shared" si="303"/>
        <v>20181IBC08SRESTORED A/L FOR FMLA SERIOUS SELF - USED</v>
      </c>
      <c r="AN965" t="str">
        <f t="shared" si="304"/>
        <v>RESTORED A/L FOR FMLA SERIOUS SELF - USED</v>
      </c>
      <c r="AO965" s="13">
        <f t="shared" si="305"/>
        <v>0.77524893743353129</v>
      </c>
      <c r="AP965">
        <f t="shared" si="306"/>
        <v>1</v>
      </c>
      <c r="AQ965" t="str">
        <f t="shared" si="307"/>
        <v>IBC08ARESTORED A/L FOR FMLA ADOPT - USEDIBC08SRESTORED A/L FOR FMLA SERIOUS SELF - USED</v>
      </c>
    </row>
    <row r="966" spans="1:43" x14ac:dyDescent="0.35">
      <c r="A966" s="18" t="s">
        <v>1837</v>
      </c>
      <c r="B966" t="s">
        <v>354</v>
      </c>
      <c r="C966" t="s">
        <v>355</v>
      </c>
      <c r="D966" s="18" t="s">
        <v>1837</v>
      </c>
      <c r="E966" t="s">
        <v>358</v>
      </c>
      <c r="F966" t="s">
        <v>359</v>
      </c>
      <c r="G966" s="13">
        <v>0.76424352004594287</v>
      </c>
      <c r="I966">
        <v>20181</v>
      </c>
      <c r="J966" t="str">
        <f t="shared" si="290"/>
        <v>20181IBC08ARESTORED A/L FOR FMLA ADOPT - USED20181IBC08FRESTORED A/L FOR FMLA FAMILY SERIOUS/TRAUMATIC - USED</v>
      </c>
      <c r="K966" t="str">
        <f t="shared" si="291"/>
        <v>20181IBC08ARESTORED A/L FOR FMLA ADOPT - USED</v>
      </c>
      <c r="L966" t="str">
        <f t="shared" si="292"/>
        <v>20181IBC08FRESTORED A/L FOR FMLA FAMILY SERIOUS/TRAUMATIC - USED</v>
      </c>
      <c r="M966" s="13">
        <f t="shared" si="293"/>
        <v>0.76424352004594287</v>
      </c>
      <c r="N966" s="13"/>
      <c r="O966" s="19">
        <v>956</v>
      </c>
      <c r="P966">
        <f t="shared" si="294"/>
        <v>3</v>
      </c>
      <c r="Q966">
        <f t="shared" si="295"/>
        <v>580</v>
      </c>
      <c r="R966">
        <f t="shared" si="296"/>
        <v>3</v>
      </c>
      <c r="S966" t="b">
        <f t="shared" si="297"/>
        <v>1</v>
      </c>
      <c r="T966" t="b">
        <f t="shared" si="298"/>
        <v>0</v>
      </c>
      <c r="W966" t="str">
        <f t="shared" si="308"/>
        <v/>
      </c>
      <c r="X966" t="str">
        <f t="shared" si="308"/>
        <v/>
      </c>
      <c r="Y966" t="str">
        <f t="shared" si="308"/>
        <v/>
      </c>
      <c r="Z966" t="str">
        <f t="shared" si="308"/>
        <v>IBC08ARESTORED A/L FOR FMLA ADOPT - USED</v>
      </c>
      <c r="AA966" t="str">
        <f t="shared" si="308"/>
        <v/>
      </c>
      <c r="AC966" t="str">
        <f t="shared" si="309"/>
        <v/>
      </c>
      <c r="AD966" t="str">
        <f t="shared" si="309"/>
        <v/>
      </c>
      <c r="AE966" t="str">
        <f t="shared" si="309"/>
        <v/>
      </c>
      <c r="AF966" t="str">
        <f t="shared" si="309"/>
        <v>IBC08FRESTORED A/L FOR FMLA FAMILY SERIOUS/TRAUMATIC - USED</v>
      </c>
      <c r="AG966" t="str">
        <f t="shared" si="309"/>
        <v/>
      </c>
      <c r="AI966">
        <f t="shared" si="299"/>
        <v>1</v>
      </c>
      <c r="AJ966">
        <f t="shared" si="300"/>
        <v>580</v>
      </c>
      <c r="AK966" t="str">
        <f t="shared" si="301"/>
        <v>20181IBC08ARESTORED A/L FOR FMLA ADOPT - USED</v>
      </c>
      <c r="AL966" t="str">
        <f t="shared" si="302"/>
        <v>RESTORED A/L FOR FMLA ADOPT - USED</v>
      </c>
      <c r="AM966" t="str">
        <f t="shared" si="303"/>
        <v>20181IBC08FRESTORED A/L FOR FMLA FAMILY SERIOUS/TRAUMATIC - USED</v>
      </c>
      <c r="AN966" t="str">
        <f t="shared" si="304"/>
        <v>RESTORED A/L FOR FMLA FAMILY SERIOUS/TRAUMATIC - USED</v>
      </c>
      <c r="AO966" s="13">
        <f t="shared" si="305"/>
        <v>0.76424352004594287</v>
      </c>
      <c r="AP966">
        <f t="shared" si="306"/>
        <v>1</v>
      </c>
      <c r="AQ966" t="str">
        <f t="shared" si="307"/>
        <v>IBC08ARESTORED A/L FOR FMLA ADOPT - USEDIBC08FRESTORED A/L FOR FMLA FAMILY SERIOUS/TRAUMATIC - USED</v>
      </c>
    </row>
    <row r="967" spans="1:43" x14ac:dyDescent="0.35">
      <c r="A967" s="18" t="s">
        <v>1837</v>
      </c>
      <c r="B967" t="s">
        <v>356</v>
      </c>
      <c r="C967" t="s">
        <v>357</v>
      </c>
      <c r="D967" s="18" t="s">
        <v>1837</v>
      </c>
      <c r="E967" t="s">
        <v>354</v>
      </c>
      <c r="F967" t="s">
        <v>355</v>
      </c>
      <c r="G967" s="13">
        <v>0.78855031000054232</v>
      </c>
      <c r="I967">
        <v>20181</v>
      </c>
      <c r="J967" t="str">
        <f t="shared" si="290"/>
        <v>20181IBC08BRESTORED A/L FOR FMLA BIRTH - USED20181IBC08ARESTORED A/L FOR FMLA ADOPT - USED</v>
      </c>
      <c r="K967" t="str">
        <f t="shared" si="291"/>
        <v>20181IBC08BRESTORED A/L FOR FMLA BIRTH - USED</v>
      </c>
      <c r="L967" t="str">
        <f t="shared" si="292"/>
        <v>20181IBC08ARESTORED A/L FOR FMLA ADOPT - USED</v>
      </c>
      <c r="M967" s="13">
        <f t="shared" si="293"/>
        <v>0.78855031000054232</v>
      </c>
      <c r="N967" s="13"/>
      <c r="O967" s="19">
        <v>957</v>
      </c>
      <c r="P967">
        <f t="shared" si="294"/>
        <v>3</v>
      </c>
      <c r="Q967">
        <f t="shared" si="295"/>
        <v>581</v>
      </c>
      <c r="R967">
        <f t="shared" si="296"/>
        <v>1</v>
      </c>
      <c r="S967" t="b">
        <f t="shared" si="297"/>
        <v>1</v>
      </c>
      <c r="T967" t="b">
        <f t="shared" si="298"/>
        <v>0</v>
      </c>
      <c r="W967" t="str">
        <f t="shared" si="308"/>
        <v/>
      </c>
      <c r="X967" t="str">
        <f t="shared" si="308"/>
        <v/>
      </c>
      <c r="Y967" t="str">
        <f t="shared" si="308"/>
        <v/>
      </c>
      <c r="Z967" t="str">
        <f t="shared" si="308"/>
        <v>IBC08BRESTORED A/L FOR FMLA BIRTH - USED</v>
      </c>
      <c r="AA967" t="str">
        <f t="shared" si="308"/>
        <v/>
      </c>
      <c r="AC967" t="str">
        <f t="shared" si="309"/>
        <v/>
      </c>
      <c r="AD967" t="str">
        <f t="shared" si="309"/>
        <v/>
      </c>
      <c r="AE967" t="str">
        <f t="shared" si="309"/>
        <v/>
      </c>
      <c r="AF967" t="str">
        <f t="shared" si="309"/>
        <v>IBC08ARESTORED A/L FOR FMLA ADOPT - USED</v>
      </c>
      <c r="AG967" t="str">
        <f t="shared" si="309"/>
        <v/>
      </c>
      <c r="AI967">
        <f t="shared" si="299"/>
        <v>1</v>
      </c>
      <c r="AJ967">
        <f t="shared" si="300"/>
        <v>581</v>
      </c>
      <c r="AK967" t="str">
        <f t="shared" si="301"/>
        <v>20181IBC08BRESTORED A/L FOR FMLA BIRTH - USED</v>
      </c>
      <c r="AL967" t="str">
        <f t="shared" si="302"/>
        <v>RESTORED A/L FOR FMLA BIRTH - USED</v>
      </c>
      <c r="AM967" t="str">
        <f t="shared" si="303"/>
        <v>20181IBC08ARESTORED A/L FOR FMLA ADOPT - USED</v>
      </c>
      <c r="AN967" t="str">
        <f t="shared" si="304"/>
        <v>RESTORED A/L FOR FMLA ADOPT - USED</v>
      </c>
      <c r="AO967" s="13">
        <f t="shared" si="305"/>
        <v>0.78855031000054232</v>
      </c>
      <c r="AP967">
        <f t="shared" si="306"/>
        <v>1</v>
      </c>
      <c r="AQ967" t="str">
        <f t="shared" si="307"/>
        <v>IBC08BRESTORED A/L FOR FMLA BIRTH - USEDIBC08ARESTORED A/L FOR FMLA ADOPT - USED</v>
      </c>
    </row>
    <row r="968" spans="1:43" x14ac:dyDescent="0.35">
      <c r="A968" s="18" t="s">
        <v>1837</v>
      </c>
      <c r="B968" t="s">
        <v>356</v>
      </c>
      <c r="C968" t="s">
        <v>357</v>
      </c>
      <c r="D968" s="18" t="s">
        <v>1837</v>
      </c>
      <c r="E968" t="s">
        <v>360</v>
      </c>
      <c r="F968" t="s">
        <v>361</v>
      </c>
      <c r="G968" s="13">
        <v>0.77524893743353129</v>
      </c>
      <c r="I968">
        <v>20181</v>
      </c>
      <c r="J968" t="str">
        <f t="shared" si="290"/>
        <v>20181IBC08BRESTORED A/L FOR FMLA BIRTH - USED20181IBC08SRESTORED A/L FOR FMLA SERIOUS SELF - USED</v>
      </c>
      <c r="K968" t="str">
        <f t="shared" si="291"/>
        <v>20181IBC08BRESTORED A/L FOR FMLA BIRTH - USED</v>
      </c>
      <c r="L968" t="str">
        <f t="shared" si="292"/>
        <v>20181IBC08SRESTORED A/L FOR FMLA SERIOUS SELF - USED</v>
      </c>
      <c r="M968" s="13">
        <f t="shared" si="293"/>
        <v>0.77524893743353129</v>
      </c>
      <c r="N968" s="13"/>
      <c r="O968" s="19">
        <v>958</v>
      </c>
      <c r="P968">
        <f t="shared" si="294"/>
        <v>3</v>
      </c>
      <c r="Q968">
        <f t="shared" si="295"/>
        <v>581</v>
      </c>
      <c r="R968">
        <f t="shared" si="296"/>
        <v>2</v>
      </c>
      <c r="S968" t="b">
        <f t="shared" si="297"/>
        <v>1</v>
      </c>
      <c r="T968" t="b">
        <f t="shared" si="298"/>
        <v>0</v>
      </c>
      <c r="W968" t="str">
        <f t="shared" si="308"/>
        <v/>
      </c>
      <c r="X968" t="str">
        <f t="shared" si="308"/>
        <v/>
      </c>
      <c r="Y968" t="str">
        <f t="shared" si="308"/>
        <v/>
      </c>
      <c r="Z968" t="str">
        <f t="shared" si="308"/>
        <v>IBC08BRESTORED A/L FOR FMLA BIRTH - USED</v>
      </c>
      <c r="AA968" t="str">
        <f t="shared" si="308"/>
        <v/>
      </c>
      <c r="AC968" t="str">
        <f t="shared" si="309"/>
        <v/>
      </c>
      <c r="AD968" t="str">
        <f t="shared" si="309"/>
        <v/>
      </c>
      <c r="AE968" t="str">
        <f t="shared" si="309"/>
        <v/>
      </c>
      <c r="AF968" t="str">
        <f t="shared" si="309"/>
        <v>IBC08SRESTORED A/L FOR FMLA SERIOUS SELF - USED</v>
      </c>
      <c r="AG968" t="str">
        <f t="shared" si="309"/>
        <v/>
      </c>
      <c r="AI968">
        <f t="shared" si="299"/>
        <v>1</v>
      </c>
      <c r="AJ968">
        <f t="shared" si="300"/>
        <v>581</v>
      </c>
      <c r="AK968" t="str">
        <f t="shared" si="301"/>
        <v>20181IBC08BRESTORED A/L FOR FMLA BIRTH - USED</v>
      </c>
      <c r="AL968" t="str">
        <f t="shared" si="302"/>
        <v>RESTORED A/L FOR FMLA BIRTH - USED</v>
      </c>
      <c r="AM968" t="str">
        <f t="shared" si="303"/>
        <v>20181IBC08SRESTORED A/L FOR FMLA SERIOUS SELF - USED</v>
      </c>
      <c r="AN968" t="str">
        <f t="shared" si="304"/>
        <v>RESTORED A/L FOR FMLA SERIOUS SELF - USED</v>
      </c>
      <c r="AO968" s="13">
        <f t="shared" si="305"/>
        <v>0.77524893743353129</v>
      </c>
      <c r="AP968">
        <f t="shared" si="306"/>
        <v>1</v>
      </c>
      <c r="AQ968" t="str">
        <f t="shared" si="307"/>
        <v>IBC08BRESTORED A/L FOR FMLA BIRTH - USEDIBC08SRESTORED A/L FOR FMLA SERIOUS SELF - USED</v>
      </c>
    </row>
    <row r="969" spans="1:43" x14ac:dyDescent="0.35">
      <c r="A969" s="18" t="s">
        <v>1837</v>
      </c>
      <c r="B969" t="s">
        <v>356</v>
      </c>
      <c r="C969" t="s">
        <v>357</v>
      </c>
      <c r="D969" s="18" t="s">
        <v>1837</v>
      </c>
      <c r="E969" t="s">
        <v>358</v>
      </c>
      <c r="F969" t="s">
        <v>359</v>
      </c>
      <c r="G969" s="13">
        <v>0.76424352004594287</v>
      </c>
      <c r="I969">
        <v>20181</v>
      </c>
      <c r="J969" t="str">
        <f t="shared" si="290"/>
        <v>20181IBC08BRESTORED A/L FOR FMLA BIRTH - USED20181IBC08FRESTORED A/L FOR FMLA FAMILY SERIOUS/TRAUMATIC - USED</v>
      </c>
      <c r="K969" t="str">
        <f t="shared" si="291"/>
        <v>20181IBC08BRESTORED A/L FOR FMLA BIRTH - USED</v>
      </c>
      <c r="L969" t="str">
        <f t="shared" si="292"/>
        <v>20181IBC08FRESTORED A/L FOR FMLA FAMILY SERIOUS/TRAUMATIC - USED</v>
      </c>
      <c r="M969" s="13">
        <f t="shared" si="293"/>
        <v>0.76424352004594287</v>
      </c>
      <c r="N969" s="13"/>
      <c r="O969" s="19">
        <v>959</v>
      </c>
      <c r="P969">
        <f t="shared" si="294"/>
        <v>3</v>
      </c>
      <c r="Q969">
        <f t="shared" si="295"/>
        <v>581</v>
      </c>
      <c r="R969">
        <f t="shared" si="296"/>
        <v>3</v>
      </c>
      <c r="S969" t="b">
        <f t="shared" si="297"/>
        <v>1</v>
      </c>
      <c r="T969" t="b">
        <f t="shared" si="298"/>
        <v>0</v>
      </c>
      <c r="W969" t="str">
        <f t="shared" si="308"/>
        <v/>
      </c>
      <c r="X969" t="str">
        <f t="shared" si="308"/>
        <v/>
      </c>
      <c r="Y969" t="str">
        <f t="shared" si="308"/>
        <v/>
      </c>
      <c r="Z969" t="str">
        <f t="shared" si="308"/>
        <v>IBC08BRESTORED A/L FOR FMLA BIRTH - USED</v>
      </c>
      <c r="AA969" t="str">
        <f t="shared" si="308"/>
        <v/>
      </c>
      <c r="AC969" t="str">
        <f t="shared" si="309"/>
        <v/>
      </c>
      <c r="AD969" t="str">
        <f t="shared" si="309"/>
        <v/>
      </c>
      <c r="AE969" t="str">
        <f t="shared" si="309"/>
        <v/>
      </c>
      <c r="AF969" t="str">
        <f t="shared" si="309"/>
        <v>IBC08FRESTORED A/L FOR FMLA FAMILY SERIOUS/TRAUMATIC - USED</v>
      </c>
      <c r="AG969" t="str">
        <f t="shared" si="309"/>
        <v/>
      </c>
      <c r="AI969">
        <f t="shared" si="299"/>
        <v>1</v>
      </c>
      <c r="AJ969">
        <f t="shared" si="300"/>
        <v>581</v>
      </c>
      <c r="AK969" t="str">
        <f t="shared" si="301"/>
        <v>20181IBC08BRESTORED A/L FOR FMLA BIRTH - USED</v>
      </c>
      <c r="AL969" t="str">
        <f t="shared" si="302"/>
        <v>RESTORED A/L FOR FMLA BIRTH - USED</v>
      </c>
      <c r="AM969" t="str">
        <f t="shared" si="303"/>
        <v>20181IBC08FRESTORED A/L FOR FMLA FAMILY SERIOUS/TRAUMATIC - USED</v>
      </c>
      <c r="AN969" t="str">
        <f t="shared" si="304"/>
        <v>RESTORED A/L FOR FMLA FAMILY SERIOUS/TRAUMATIC - USED</v>
      </c>
      <c r="AO969" s="13">
        <f t="shared" si="305"/>
        <v>0.76424352004594287</v>
      </c>
      <c r="AP969">
        <f t="shared" si="306"/>
        <v>1</v>
      </c>
      <c r="AQ969" t="str">
        <f t="shared" si="307"/>
        <v>IBC08BRESTORED A/L FOR FMLA BIRTH - USEDIBC08FRESTORED A/L FOR FMLA FAMILY SERIOUS/TRAUMATIC - USED</v>
      </c>
    </row>
    <row r="970" spans="1:43" x14ac:dyDescent="0.35">
      <c r="A970" s="18" t="s">
        <v>1837</v>
      </c>
      <c r="B970" t="s">
        <v>358</v>
      </c>
      <c r="C970" t="s">
        <v>359</v>
      </c>
      <c r="D970" s="18" t="s">
        <v>1837</v>
      </c>
      <c r="E970" t="s">
        <v>360</v>
      </c>
      <c r="F970" t="s">
        <v>361</v>
      </c>
      <c r="G970" s="13">
        <v>0.79781300555213375</v>
      </c>
      <c r="I970">
        <v>20181</v>
      </c>
      <c r="J970" t="str">
        <f t="shared" si="290"/>
        <v>20181IBC08FRESTORED A/L FOR FMLA FAMILY SERIOUS/TRAUMATIC - USED20181IBC08SRESTORED A/L FOR FMLA SERIOUS SELF - USED</v>
      </c>
      <c r="K970" t="str">
        <f t="shared" si="291"/>
        <v>20181IBC08FRESTORED A/L FOR FMLA FAMILY SERIOUS/TRAUMATIC - USED</v>
      </c>
      <c r="L970" t="str">
        <f t="shared" si="292"/>
        <v>20181IBC08SRESTORED A/L FOR FMLA SERIOUS SELF - USED</v>
      </c>
      <c r="M970" s="13">
        <f t="shared" si="293"/>
        <v>0.79781300555213375</v>
      </c>
      <c r="N970" s="13"/>
      <c r="O970" s="19">
        <v>960</v>
      </c>
      <c r="P970">
        <f t="shared" si="294"/>
        <v>3</v>
      </c>
      <c r="Q970">
        <f t="shared" si="295"/>
        <v>582</v>
      </c>
      <c r="R970">
        <f t="shared" si="296"/>
        <v>1</v>
      </c>
      <c r="S970" t="b">
        <f t="shared" si="297"/>
        <v>1</v>
      </c>
      <c r="T970" t="b">
        <f t="shared" si="298"/>
        <v>0</v>
      </c>
      <c r="W970" t="str">
        <f t="shared" si="308"/>
        <v/>
      </c>
      <c r="X970" t="str">
        <f t="shared" si="308"/>
        <v/>
      </c>
      <c r="Y970" t="str">
        <f t="shared" si="308"/>
        <v/>
      </c>
      <c r="Z970" t="str">
        <f t="shared" si="308"/>
        <v>IBC08FRESTORED A/L FOR FMLA FAMILY SERIOUS/TRAUMATIC - USED</v>
      </c>
      <c r="AA970" t="str">
        <f t="shared" si="308"/>
        <v/>
      </c>
      <c r="AC970" t="str">
        <f t="shared" si="309"/>
        <v/>
      </c>
      <c r="AD970" t="str">
        <f t="shared" si="309"/>
        <v/>
      </c>
      <c r="AE970" t="str">
        <f t="shared" si="309"/>
        <v/>
      </c>
      <c r="AF970" t="str">
        <f t="shared" si="309"/>
        <v>IBC08SRESTORED A/L FOR FMLA SERIOUS SELF - USED</v>
      </c>
      <c r="AG970" t="str">
        <f t="shared" si="309"/>
        <v/>
      </c>
      <c r="AI970">
        <f t="shared" si="299"/>
        <v>1</v>
      </c>
      <c r="AJ970">
        <f t="shared" si="300"/>
        <v>582</v>
      </c>
      <c r="AK970" t="str">
        <f t="shared" si="301"/>
        <v>20181IBC08FRESTORED A/L FOR FMLA FAMILY SERIOUS/TRAUMATIC - USED</v>
      </c>
      <c r="AL970" t="str">
        <f t="shared" si="302"/>
        <v>RESTORED A/L FOR FMLA FAMILY SERIOUS/TRAUMATIC - USED</v>
      </c>
      <c r="AM970" t="str">
        <f t="shared" si="303"/>
        <v>20181IBC08SRESTORED A/L FOR FMLA SERIOUS SELF - USED</v>
      </c>
      <c r="AN970" t="str">
        <f t="shared" si="304"/>
        <v>RESTORED A/L FOR FMLA SERIOUS SELF - USED</v>
      </c>
      <c r="AO970" s="13">
        <f t="shared" si="305"/>
        <v>0.79781300555213375</v>
      </c>
      <c r="AP970">
        <f t="shared" si="306"/>
        <v>1</v>
      </c>
      <c r="AQ970" t="str">
        <f t="shared" si="307"/>
        <v>IBC08FRESTORED A/L FOR FMLA FAMILY SERIOUS/TRAUMATIC - USEDIBC08SRESTORED A/L FOR FMLA SERIOUS SELF - USED</v>
      </c>
    </row>
    <row r="971" spans="1:43" x14ac:dyDescent="0.35">
      <c r="A971" s="18" t="s">
        <v>1837</v>
      </c>
      <c r="B971" t="s">
        <v>358</v>
      </c>
      <c r="C971" t="s">
        <v>359</v>
      </c>
      <c r="D971" s="18" t="s">
        <v>1837</v>
      </c>
      <c r="E971" t="s">
        <v>366</v>
      </c>
      <c r="F971" t="s">
        <v>367</v>
      </c>
      <c r="G971" s="13">
        <v>0.78229335902299069</v>
      </c>
      <c r="I971">
        <v>20181</v>
      </c>
      <c r="J971" t="str">
        <f t="shared" si="290"/>
        <v>20181IBC08FRESTORED A/L FOR FMLA FAMILY SERIOUS/TRAUMATIC - USED20181IBCAFFA/L FOR FMLA FAMILY SERIOUS/TRAUMATIC - USED</v>
      </c>
      <c r="K971" t="str">
        <f t="shared" si="291"/>
        <v>20181IBC08FRESTORED A/L FOR FMLA FAMILY SERIOUS/TRAUMATIC - USED</v>
      </c>
      <c r="L971" t="str">
        <f t="shared" si="292"/>
        <v>20181IBCAFFA/L FOR FMLA FAMILY SERIOUS/TRAUMATIC - USED</v>
      </c>
      <c r="M971" s="13">
        <f t="shared" si="293"/>
        <v>0.78229335902299069</v>
      </c>
      <c r="N971" s="13"/>
      <c r="O971" s="19">
        <v>961</v>
      </c>
      <c r="P971">
        <f t="shared" si="294"/>
        <v>3</v>
      </c>
      <c r="Q971">
        <f t="shared" si="295"/>
        <v>582</v>
      </c>
      <c r="R971">
        <f t="shared" si="296"/>
        <v>2</v>
      </c>
      <c r="S971" t="b">
        <f t="shared" si="297"/>
        <v>1</v>
      </c>
      <c r="T971" t="b">
        <f t="shared" si="298"/>
        <v>0</v>
      </c>
      <c r="W971" t="str">
        <f t="shared" si="308"/>
        <v/>
      </c>
      <c r="X971" t="str">
        <f t="shared" si="308"/>
        <v/>
      </c>
      <c r="Y971" t="str">
        <f t="shared" si="308"/>
        <v/>
      </c>
      <c r="Z971" t="str">
        <f t="shared" si="308"/>
        <v>IBC08FRESTORED A/L FOR FMLA FAMILY SERIOUS/TRAUMATIC - USED</v>
      </c>
      <c r="AA971" t="str">
        <f t="shared" si="308"/>
        <v/>
      </c>
      <c r="AC971" t="str">
        <f t="shared" si="309"/>
        <v/>
      </c>
      <c r="AD971" t="str">
        <f t="shared" si="309"/>
        <v/>
      </c>
      <c r="AE971" t="str">
        <f t="shared" si="309"/>
        <v/>
      </c>
      <c r="AF971" t="str">
        <f t="shared" si="309"/>
        <v>IBCAFFA/L FOR FMLA FAMILY SERIOUS/TRAUMATIC - USED</v>
      </c>
      <c r="AG971" t="str">
        <f t="shared" si="309"/>
        <v/>
      </c>
      <c r="AI971">
        <f t="shared" si="299"/>
        <v>1</v>
      </c>
      <c r="AJ971">
        <f t="shared" si="300"/>
        <v>582</v>
      </c>
      <c r="AK971" t="str">
        <f t="shared" si="301"/>
        <v>20181IBC08FRESTORED A/L FOR FMLA FAMILY SERIOUS/TRAUMATIC - USED</v>
      </c>
      <c r="AL971" t="str">
        <f t="shared" si="302"/>
        <v>RESTORED A/L FOR FMLA FAMILY SERIOUS/TRAUMATIC - USED</v>
      </c>
      <c r="AM971" t="str">
        <f t="shared" si="303"/>
        <v>20181IBCAFFA/L FOR FMLA FAMILY SERIOUS/TRAUMATIC - USED</v>
      </c>
      <c r="AN971" t="str">
        <f t="shared" si="304"/>
        <v>A/L FOR FMLA FAMILY SERIOUS/TRAUMATIC - USED</v>
      </c>
      <c r="AO971" s="13">
        <f t="shared" si="305"/>
        <v>0.78229335902299069</v>
      </c>
      <c r="AP971">
        <f t="shared" si="306"/>
        <v>1</v>
      </c>
      <c r="AQ971" t="str">
        <f t="shared" si="307"/>
        <v>IBC08FRESTORED A/L FOR FMLA FAMILY SERIOUS/TRAUMATIC - USEDIBCAFFA/L FOR FMLA FAMILY SERIOUS/TRAUMATIC - USED</v>
      </c>
    </row>
    <row r="972" spans="1:43" x14ac:dyDescent="0.35">
      <c r="A972" s="18" t="s">
        <v>1837</v>
      </c>
      <c r="B972" t="s">
        <v>358</v>
      </c>
      <c r="C972" t="s">
        <v>359</v>
      </c>
      <c r="D972" s="18" t="s">
        <v>1837</v>
      </c>
      <c r="E972" t="s">
        <v>354</v>
      </c>
      <c r="F972" t="s">
        <v>355</v>
      </c>
      <c r="G972" s="13">
        <v>0.76424352004594287</v>
      </c>
      <c r="I972">
        <v>20181</v>
      </c>
      <c r="J972" t="str">
        <f t="shared" ref="J972:J1035" si="310">K972&amp;L972</f>
        <v>20181IBC08FRESTORED A/L FOR FMLA FAMILY SERIOUS/TRAUMATIC - USED20181IBC08ARESTORED A/L FOR FMLA ADOPT - USED</v>
      </c>
      <c r="K972" t="str">
        <f t="shared" ref="K972:K1035" si="311">I972&amp;A972&amp;B972&amp;C972</f>
        <v>20181IBC08FRESTORED A/L FOR FMLA FAMILY SERIOUS/TRAUMATIC - USED</v>
      </c>
      <c r="L972" t="str">
        <f t="shared" ref="L972:L1035" si="312">I972&amp;D972&amp;E972&amp;F972</f>
        <v>20181IBC08ARESTORED A/L FOR FMLA ADOPT - USED</v>
      </c>
      <c r="M972" s="13">
        <f t="shared" ref="M972:M1035" si="313">G972</f>
        <v>0.76424352004594287</v>
      </c>
      <c r="N972" s="13"/>
      <c r="O972" s="19">
        <v>962</v>
      </c>
      <c r="P972">
        <f t="shared" ref="P972:P1035" si="314">COUNTIF(C$11:C$2269, C972)</f>
        <v>3</v>
      </c>
      <c r="Q972">
        <f t="shared" ref="Q972:Q1035" si="315">IF(ROW()=11,1,IF(R971+1=R972,Q971,Q971+1))</f>
        <v>582</v>
      </c>
      <c r="R972">
        <f t="shared" ref="R972:R1035" si="316">IF(C972=C971, R971+1, 1)</f>
        <v>3</v>
      </c>
      <c r="S972" t="b">
        <f t="shared" ref="S972:S1035" si="317">A972=D972</f>
        <v>1</v>
      </c>
      <c r="T972" t="b">
        <f t="shared" ref="T972:T1035" si="318">A972&amp;B972&amp;C972=D972&amp;E972&amp;F972</f>
        <v>0</v>
      </c>
      <c r="W972" t="str">
        <f t="shared" si="308"/>
        <v/>
      </c>
      <c r="X972" t="str">
        <f t="shared" si="308"/>
        <v/>
      </c>
      <c r="Y972" t="str">
        <f t="shared" si="308"/>
        <v/>
      </c>
      <c r="Z972" t="str">
        <f t="shared" si="308"/>
        <v>IBC08FRESTORED A/L FOR FMLA FAMILY SERIOUS/TRAUMATIC - USED</v>
      </c>
      <c r="AA972" t="str">
        <f t="shared" si="308"/>
        <v/>
      </c>
      <c r="AC972" t="str">
        <f t="shared" si="309"/>
        <v/>
      </c>
      <c r="AD972" t="str">
        <f t="shared" si="309"/>
        <v/>
      </c>
      <c r="AE972" t="str">
        <f t="shared" si="309"/>
        <v/>
      </c>
      <c r="AF972" t="str">
        <f t="shared" si="309"/>
        <v>IBC08ARESTORED A/L FOR FMLA ADOPT - USED</v>
      </c>
      <c r="AG972" t="str">
        <f t="shared" si="309"/>
        <v/>
      </c>
      <c r="AI972">
        <f t="shared" ref="AI972:AI1035" si="319">COUNTIF(AQ972:AQ3230, AQ972)</f>
        <v>1</v>
      </c>
      <c r="AJ972">
        <f t="shared" ref="AJ972:AJ1035" si="320">Q972</f>
        <v>582</v>
      </c>
      <c r="AK972" t="str">
        <f t="shared" ref="AK972:AK1035" si="321">K972</f>
        <v>20181IBC08FRESTORED A/L FOR FMLA FAMILY SERIOUS/TRAUMATIC - USED</v>
      </c>
      <c r="AL972" t="str">
        <f t="shared" ref="AL972:AL1035" si="322">C972</f>
        <v>RESTORED A/L FOR FMLA FAMILY SERIOUS/TRAUMATIC - USED</v>
      </c>
      <c r="AM972" t="str">
        <f t="shared" ref="AM972:AM1035" si="323">L972</f>
        <v>20181IBC08ARESTORED A/L FOR FMLA ADOPT - USED</v>
      </c>
      <c r="AN972" t="str">
        <f t="shared" ref="AN972:AN1035" si="324">IF(F972="", "", F972)</f>
        <v>RESTORED A/L FOR FMLA ADOPT - USED</v>
      </c>
      <c r="AO972" s="13">
        <f t="shared" ref="AO972:AO1035" si="325">M972</f>
        <v>0.76424352004594287</v>
      </c>
      <c r="AP972">
        <f t="shared" ref="AP972:AP1035" si="326">COUNTIF(AQ$11:AQ$2269, AQ972)</f>
        <v>1</v>
      </c>
      <c r="AQ972" t="str">
        <f t="shared" ref="AQ972:AQ1035" si="327">W972&amp;AC972&amp;X972&amp;AD972&amp;Y972&amp;AE972&amp;Z972&amp;AF972&amp;AA972&amp;AG972</f>
        <v>IBC08FRESTORED A/L FOR FMLA FAMILY SERIOUS/TRAUMATIC - USEDIBC08ARESTORED A/L FOR FMLA ADOPT - USED</v>
      </c>
    </row>
    <row r="973" spans="1:43" x14ac:dyDescent="0.35">
      <c r="A973" s="18" t="s">
        <v>1837</v>
      </c>
      <c r="B973" t="s">
        <v>360</v>
      </c>
      <c r="C973" t="s">
        <v>361</v>
      </c>
      <c r="D973" s="18" t="s">
        <v>1837</v>
      </c>
      <c r="E973" t="s">
        <v>358</v>
      </c>
      <c r="F973" t="s">
        <v>359</v>
      </c>
      <c r="G973" s="13">
        <v>0.79781300555213375</v>
      </c>
      <c r="I973">
        <v>20181</v>
      </c>
      <c r="J973" t="str">
        <f t="shared" si="310"/>
        <v>20181IBC08SRESTORED A/L FOR FMLA SERIOUS SELF - USED20181IBC08FRESTORED A/L FOR FMLA FAMILY SERIOUS/TRAUMATIC - USED</v>
      </c>
      <c r="K973" t="str">
        <f t="shared" si="311"/>
        <v>20181IBC08SRESTORED A/L FOR FMLA SERIOUS SELF - USED</v>
      </c>
      <c r="L973" t="str">
        <f t="shared" si="312"/>
        <v>20181IBC08FRESTORED A/L FOR FMLA FAMILY SERIOUS/TRAUMATIC - USED</v>
      </c>
      <c r="M973" s="13">
        <f t="shared" si="313"/>
        <v>0.79781300555213375</v>
      </c>
      <c r="N973" s="13"/>
      <c r="O973" s="19">
        <v>963</v>
      </c>
      <c r="P973">
        <f t="shared" si="314"/>
        <v>3</v>
      </c>
      <c r="Q973">
        <f t="shared" si="315"/>
        <v>583</v>
      </c>
      <c r="R973">
        <f t="shared" si="316"/>
        <v>1</v>
      </c>
      <c r="S973" t="b">
        <f t="shared" si="317"/>
        <v>1</v>
      </c>
      <c r="T973" t="b">
        <f t="shared" si="318"/>
        <v>0</v>
      </c>
      <c r="W973" t="str">
        <f t="shared" si="308"/>
        <v/>
      </c>
      <c r="X973" t="str">
        <f t="shared" si="308"/>
        <v/>
      </c>
      <c r="Y973" t="str">
        <f t="shared" si="308"/>
        <v/>
      </c>
      <c r="Z973" t="str">
        <f t="shared" si="308"/>
        <v>IBC08SRESTORED A/L FOR FMLA SERIOUS SELF - USED</v>
      </c>
      <c r="AA973" t="str">
        <f t="shared" si="308"/>
        <v/>
      </c>
      <c r="AC973" t="str">
        <f t="shared" si="309"/>
        <v/>
      </c>
      <c r="AD973" t="str">
        <f t="shared" si="309"/>
        <v/>
      </c>
      <c r="AE973" t="str">
        <f t="shared" si="309"/>
        <v/>
      </c>
      <c r="AF973" t="str">
        <f t="shared" si="309"/>
        <v>IBC08FRESTORED A/L FOR FMLA FAMILY SERIOUS/TRAUMATIC - USED</v>
      </c>
      <c r="AG973" t="str">
        <f t="shared" si="309"/>
        <v/>
      </c>
      <c r="AI973">
        <f t="shared" si="319"/>
        <v>1</v>
      </c>
      <c r="AJ973">
        <f t="shared" si="320"/>
        <v>583</v>
      </c>
      <c r="AK973" t="str">
        <f t="shared" si="321"/>
        <v>20181IBC08SRESTORED A/L FOR FMLA SERIOUS SELF - USED</v>
      </c>
      <c r="AL973" t="str">
        <f t="shared" si="322"/>
        <v>RESTORED A/L FOR FMLA SERIOUS SELF - USED</v>
      </c>
      <c r="AM973" t="str">
        <f t="shared" si="323"/>
        <v>20181IBC08FRESTORED A/L FOR FMLA FAMILY SERIOUS/TRAUMATIC - USED</v>
      </c>
      <c r="AN973" t="str">
        <f t="shared" si="324"/>
        <v>RESTORED A/L FOR FMLA FAMILY SERIOUS/TRAUMATIC - USED</v>
      </c>
      <c r="AO973" s="13">
        <f t="shared" si="325"/>
        <v>0.79781300555213375</v>
      </c>
      <c r="AP973">
        <f t="shared" si="326"/>
        <v>1</v>
      </c>
      <c r="AQ973" t="str">
        <f t="shared" si="327"/>
        <v>IBC08SRESTORED A/L FOR FMLA SERIOUS SELF - USEDIBC08FRESTORED A/L FOR FMLA FAMILY SERIOUS/TRAUMATIC - USED</v>
      </c>
    </row>
    <row r="974" spans="1:43" x14ac:dyDescent="0.35">
      <c r="A974" s="18" t="s">
        <v>1837</v>
      </c>
      <c r="B974" t="s">
        <v>360</v>
      </c>
      <c r="C974" t="s">
        <v>361</v>
      </c>
      <c r="D974" s="18" t="s">
        <v>1837</v>
      </c>
      <c r="E974" t="s">
        <v>354</v>
      </c>
      <c r="F974" t="s">
        <v>355</v>
      </c>
      <c r="G974" s="13">
        <v>0.77524893743353129</v>
      </c>
      <c r="I974">
        <v>20181</v>
      </c>
      <c r="J974" t="str">
        <f t="shared" si="310"/>
        <v>20181IBC08SRESTORED A/L FOR FMLA SERIOUS SELF - USED20181IBC08ARESTORED A/L FOR FMLA ADOPT - USED</v>
      </c>
      <c r="K974" t="str">
        <f t="shared" si="311"/>
        <v>20181IBC08SRESTORED A/L FOR FMLA SERIOUS SELF - USED</v>
      </c>
      <c r="L974" t="str">
        <f t="shared" si="312"/>
        <v>20181IBC08ARESTORED A/L FOR FMLA ADOPT - USED</v>
      </c>
      <c r="M974" s="13">
        <f t="shared" si="313"/>
        <v>0.77524893743353129</v>
      </c>
      <c r="N974" s="13"/>
      <c r="O974" s="19">
        <v>964</v>
      </c>
      <c r="P974">
        <f t="shared" si="314"/>
        <v>3</v>
      </c>
      <c r="Q974">
        <f t="shared" si="315"/>
        <v>583</v>
      </c>
      <c r="R974">
        <f t="shared" si="316"/>
        <v>2</v>
      </c>
      <c r="S974" t="b">
        <f t="shared" si="317"/>
        <v>1</v>
      </c>
      <c r="T974" t="b">
        <f t="shared" si="318"/>
        <v>0</v>
      </c>
      <c r="W974" t="str">
        <f t="shared" si="308"/>
        <v/>
      </c>
      <c r="X974" t="str">
        <f t="shared" si="308"/>
        <v/>
      </c>
      <c r="Y974" t="str">
        <f t="shared" si="308"/>
        <v/>
      </c>
      <c r="Z974" t="str">
        <f t="shared" si="308"/>
        <v>IBC08SRESTORED A/L FOR FMLA SERIOUS SELF - USED</v>
      </c>
      <c r="AA974" t="str">
        <f t="shared" si="308"/>
        <v/>
      </c>
      <c r="AC974" t="str">
        <f t="shared" si="309"/>
        <v/>
      </c>
      <c r="AD974" t="str">
        <f t="shared" si="309"/>
        <v/>
      </c>
      <c r="AE974" t="str">
        <f t="shared" si="309"/>
        <v/>
      </c>
      <c r="AF974" t="str">
        <f t="shared" si="309"/>
        <v>IBC08ARESTORED A/L FOR FMLA ADOPT - USED</v>
      </c>
      <c r="AG974" t="str">
        <f t="shared" si="309"/>
        <v/>
      </c>
      <c r="AI974">
        <f t="shared" si="319"/>
        <v>1</v>
      </c>
      <c r="AJ974">
        <f t="shared" si="320"/>
        <v>583</v>
      </c>
      <c r="AK974" t="str">
        <f t="shared" si="321"/>
        <v>20181IBC08SRESTORED A/L FOR FMLA SERIOUS SELF - USED</v>
      </c>
      <c r="AL974" t="str">
        <f t="shared" si="322"/>
        <v>RESTORED A/L FOR FMLA SERIOUS SELF - USED</v>
      </c>
      <c r="AM974" t="str">
        <f t="shared" si="323"/>
        <v>20181IBC08ARESTORED A/L FOR FMLA ADOPT - USED</v>
      </c>
      <c r="AN974" t="str">
        <f t="shared" si="324"/>
        <v>RESTORED A/L FOR FMLA ADOPT - USED</v>
      </c>
      <c r="AO974" s="13">
        <f t="shared" si="325"/>
        <v>0.77524893743353129</v>
      </c>
      <c r="AP974">
        <f t="shared" si="326"/>
        <v>1</v>
      </c>
      <c r="AQ974" t="str">
        <f t="shared" si="327"/>
        <v>IBC08SRESTORED A/L FOR FMLA SERIOUS SELF - USEDIBC08ARESTORED A/L FOR FMLA ADOPT - USED</v>
      </c>
    </row>
    <row r="975" spans="1:43" x14ac:dyDescent="0.35">
      <c r="A975" s="18" t="s">
        <v>1837</v>
      </c>
      <c r="B975" t="s">
        <v>360</v>
      </c>
      <c r="C975" t="s">
        <v>361</v>
      </c>
      <c r="D975" s="18" t="s">
        <v>1837</v>
      </c>
      <c r="E975" t="s">
        <v>356</v>
      </c>
      <c r="F975" t="s">
        <v>357</v>
      </c>
      <c r="G975" s="13">
        <v>0.77524893743353129</v>
      </c>
      <c r="I975">
        <v>20181</v>
      </c>
      <c r="J975" t="str">
        <f t="shared" si="310"/>
        <v>20181IBC08SRESTORED A/L FOR FMLA SERIOUS SELF - USED20181IBC08BRESTORED A/L FOR FMLA BIRTH - USED</v>
      </c>
      <c r="K975" t="str">
        <f t="shared" si="311"/>
        <v>20181IBC08SRESTORED A/L FOR FMLA SERIOUS SELF - USED</v>
      </c>
      <c r="L975" t="str">
        <f t="shared" si="312"/>
        <v>20181IBC08BRESTORED A/L FOR FMLA BIRTH - USED</v>
      </c>
      <c r="M975" s="13">
        <f t="shared" si="313"/>
        <v>0.77524893743353129</v>
      </c>
      <c r="N975" s="13"/>
      <c r="O975" s="19">
        <v>965</v>
      </c>
      <c r="P975">
        <f t="shared" si="314"/>
        <v>3</v>
      </c>
      <c r="Q975">
        <f t="shared" si="315"/>
        <v>583</v>
      </c>
      <c r="R975">
        <f t="shared" si="316"/>
        <v>3</v>
      </c>
      <c r="S975" t="b">
        <f t="shared" si="317"/>
        <v>1</v>
      </c>
      <c r="T975" t="b">
        <f t="shared" si="318"/>
        <v>0</v>
      </c>
      <c r="W975" t="str">
        <f t="shared" si="308"/>
        <v/>
      </c>
      <c r="X975" t="str">
        <f t="shared" si="308"/>
        <v/>
      </c>
      <c r="Y975" t="str">
        <f t="shared" si="308"/>
        <v/>
      </c>
      <c r="Z975" t="str">
        <f t="shared" si="308"/>
        <v>IBC08SRESTORED A/L FOR FMLA SERIOUS SELF - USED</v>
      </c>
      <c r="AA975" t="str">
        <f t="shared" si="308"/>
        <v/>
      </c>
      <c r="AC975" t="str">
        <f t="shared" si="309"/>
        <v/>
      </c>
      <c r="AD975" t="str">
        <f t="shared" si="309"/>
        <v/>
      </c>
      <c r="AE975" t="str">
        <f t="shared" si="309"/>
        <v/>
      </c>
      <c r="AF975" t="str">
        <f t="shared" si="309"/>
        <v>IBC08BRESTORED A/L FOR FMLA BIRTH - USED</v>
      </c>
      <c r="AG975" t="str">
        <f t="shared" si="309"/>
        <v/>
      </c>
      <c r="AI975">
        <f t="shared" si="319"/>
        <v>1</v>
      </c>
      <c r="AJ975">
        <f t="shared" si="320"/>
        <v>583</v>
      </c>
      <c r="AK975" t="str">
        <f t="shared" si="321"/>
        <v>20181IBC08SRESTORED A/L FOR FMLA SERIOUS SELF - USED</v>
      </c>
      <c r="AL975" t="str">
        <f t="shared" si="322"/>
        <v>RESTORED A/L FOR FMLA SERIOUS SELF - USED</v>
      </c>
      <c r="AM975" t="str">
        <f t="shared" si="323"/>
        <v>20181IBC08BRESTORED A/L FOR FMLA BIRTH - USED</v>
      </c>
      <c r="AN975" t="str">
        <f t="shared" si="324"/>
        <v>RESTORED A/L FOR FMLA BIRTH - USED</v>
      </c>
      <c r="AO975" s="13">
        <f t="shared" si="325"/>
        <v>0.77524893743353129</v>
      </c>
      <c r="AP975">
        <f t="shared" si="326"/>
        <v>1</v>
      </c>
      <c r="AQ975" t="str">
        <f t="shared" si="327"/>
        <v>IBC08SRESTORED A/L FOR FMLA SERIOUS SELF - USEDIBC08BRESTORED A/L FOR FMLA BIRTH - USED</v>
      </c>
    </row>
    <row r="976" spans="1:43" x14ac:dyDescent="0.35">
      <c r="A976" s="18" t="s">
        <v>1837</v>
      </c>
      <c r="B976" t="s">
        <v>362</v>
      </c>
      <c r="C976" t="s">
        <v>363</v>
      </c>
      <c r="D976" s="18" t="s">
        <v>1837</v>
      </c>
      <c r="E976" t="s">
        <v>364</v>
      </c>
      <c r="F976" t="s">
        <v>365</v>
      </c>
      <c r="G976" s="13">
        <v>0.76090407758132983</v>
      </c>
      <c r="I976">
        <v>20181</v>
      </c>
      <c r="J976" t="str">
        <f t="shared" si="310"/>
        <v>20181IBCAFAA/L FOR FMLA ADOPT - USED20181IBCAFBA/L FOR FMLA BIRTH - USED</v>
      </c>
      <c r="K976" t="str">
        <f t="shared" si="311"/>
        <v>20181IBCAFAA/L FOR FMLA ADOPT - USED</v>
      </c>
      <c r="L976" t="str">
        <f t="shared" si="312"/>
        <v>20181IBCAFBA/L FOR FMLA BIRTH - USED</v>
      </c>
      <c r="M976" s="13">
        <f t="shared" si="313"/>
        <v>0.76090407758132983</v>
      </c>
      <c r="N976" s="13"/>
      <c r="O976" s="19">
        <v>966</v>
      </c>
      <c r="P976">
        <f t="shared" si="314"/>
        <v>3</v>
      </c>
      <c r="Q976">
        <f t="shared" si="315"/>
        <v>584</v>
      </c>
      <c r="R976">
        <f t="shared" si="316"/>
        <v>1</v>
      </c>
      <c r="S976" t="b">
        <f t="shared" si="317"/>
        <v>1</v>
      </c>
      <c r="T976" t="b">
        <f t="shared" si="318"/>
        <v>0</v>
      </c>
      <c r="W976" t="str">
        <f t="shared" si="308"/>
        <v/>
      </c>
      <c r="X976" t="str">
        <f t="shared" si="308"/>
        <v/>
      </c>
      <c r="Y976" t="str">
        <f t="shared" si="308"/>
        <v/>
      </c>
      <c r="Z976" t="str">
        <f t="shared" si="308"/>
        <v>IBCAFAA/L FOR FMLA ADOPT - USED</v>
      </c>
      <c r="AA976" t="str">
        <f t="shared" si="308"/>
        <v/>
      </c>
      <c r="AC976" t="str">
        <f t="shared" si="309"/>
        <v/>
      </c>
      <c r="AD976" t="str">
        <f t="shared" si="309"/>
        <v/>
      </c>
      <c r="AE976" t="str">
        <f t="shared" si="309"/>
        <v/>
      </c>
      <c r="AF976" t="str">
        <f t="shared" si="309"/>
        <v>IBCAFBA/L FOR FMLA BIRTH - USED</v>
      </c>
      <c r="AG976" t="str">
        <f t="shared" si="309"/>
        <v/>
      </c>
      <c r="AI976">
        <f t="shared" si="319"/>
        <v>1</v>
      </c>
      <c r="AJ976">
        <f t="shared" si="320"/>
        <v>584</v>
      </c>
      <c r="AK976" t="str">
        <f t="shared" si="321"/>
        <v>20181IBCAFAA/L FOR FMLA ADOPT - USED</v>
      </c>
      <c r="AL976" t="str">
        <f t="shared" si="322"/>
        <v>A/L FOR FMLA ADOPT - USED</v>
      </c>
      <c r="AM976" t="str">
        <f t="shared" si="323"/>
        <v>20181IBCAFBA/L FOR FMLA BIRTH - USED</v>
      </c>
      <c r="AN976" t="str">
        <f t="shared" si="324"/>
        <v>A/L FOR FMLA BIRTH - USED</v>
      </c>
      <c r="AO976" s="13">
        <f t="shared" si="325"/>
        <v>0.76090407758132983</v>
      </c>
      <c r="AP976">
        <f t="shared" si="326"/>
        <v>1</v>
      </c>
      <c r="AQ976" t="str">
        <f t="shared" si="327"/>
        <v>IBCAFAA/L FOR FMLA ADOPT - USEDIBCAFBA/L FOR FMLA BIRTH - USED</v>
      </c>
    </row>
    <row r="977" spans="1:43" x14ac:dyDescent="0.35">
      <c r="A977" s="18" t="s">
        <v>1837</v>
      </c>
      <c r="B977" t="s">
        <v>362</v>
      </c>
      <c r="C977" t="s">
        <v>363</v>
      </c>
      <c r="D977" s="18" t="s">
        <v>1837</v>
      </c>
      <c r="E977" t="s">
        <v>368</v>
      </c>
      <c r="F977" t="s">
        <v>369</v>
      </c>
      <c r="G977" s="13">
        <v>0.74693415469089375</v>
      </c>
      <c r="I977">
        <v>20181</v>
      </c>
      <c r="J977" t="str">
        <f t="shared" si="310"/>
        <v>20181IBCAFAA/L FOR FMLA ADOPT - USED20181IBCAFSA/L FOR FMLA SERIOUS SELF - USED</v>
      </c>
      <c r="K977" t="str">
        <f t="shared" si="311"/>
        <v>20181IBCAFAA/L FOR FMLA ADOPT - USED</v>
      </c>
      <c r="L977" t="str">
        <f t="shared" si="312"/>
        <v>20181IBCAFSA/L FOR FMLA SERIOUS SELF - USED</v>
      </c>
      <c r="M977" s="13">
        <f t="shared" si="313"/>
        <v>0.74693415469089375</v>
      </c>
      <c r="N977" s="13"/>
      <c r="O977" s="19">
        <v>967</v>
      </c>
      <c r="P977">
        <f t="shared" si="314"/>
        <v>3</v>
      </c>
      <c r="Q977">
        <f t="shared" si="315"/>
        <v>584</v>
      </c>
      <c r="R977">
        <f t="shared" si="316"/>
        <v>2</v>
      </c>
      <c r="S977" t="b">
        <f t="shared" si="317"/>
        <v>1</v>
      </c>
      <c r="T977" t="b">
        <f t="shared" si="318"/>
        <v>0</v>
      </c>
      <c r="W977" t="str">
        <f t="shared" si="308"/>
        <v/>
      </c>
      <c r="X977" t="str">
        <f t="shared" si="308"/>
        <v/>
      </c>
      <c r="Y977" t="str">
        <f t="shared" si="308"/>
        <v/>
      </c>
      <c r="Z977" t="str">
        <f t="shared" si="308"/>
        <v>IBCAFAA/L FOR FMLA ADOPT - USED</v>
      </c>
      <c r="AA977" t="str">
        <f t="shared" si="308"/>
        <v/>
      </c>
      <c r="AC977" t="str">
        <f t="shared" si="309"/>
        <v/>
      </c>
      <c r="AD977" t="str">
        <f t="shared" si="309"/>
        <v/>
      </c>
      <c r="AE977" t="str">
        <f t="shared" si="309"/>
        <v/>
      </c>
      <c r="AF977" t="str">
        <f t="shared" si="309"/>
        <v>IBCAFSA/L FOR FMLA SERIOUS SELF - USED</v>
      </c>
      <c r="AG977" t="str">
        <f t="shared" si="309"/>
        <v/>
      </c>
      <c r="AI977">
        <f t="shared" si="319"/>
        <v>1</v>
      </c>
      <c r="AJ977">
        <f t="shared" si="320"/>
        <v>584</v>
      </c>
      <c r="AK977" t="str">
        <f t="shared" si="321"/>
        <v>20181IBCAFAA/L FOR FMLA ADOPT - USED</v>
      </c>
      <c r="AL977" t="str">
        <f t="shared" si="322"/>
        <v>A/L FOR FMLA ADOPT - USED</v>
      </c>
      <c r="AM977" t="str">
        <f t="shared" si="323"/>
        <v>20181IBCAFSA/L FOR FMLA SERIOUS SELF - USED</v>
      </c>
      <c r="AN977" t="str">
        <f t="shared" si="324"/>
        <v>A/L FOR FMLA SERIOUS SELF - USED</v>
      </c>
      <c r="AO977" s="13">
        <f t="shared" si="325"/>
        <v>0.74693415469089375</v>
      </c>
      <c r="AP977">
        <f t="shared" si="326"/>
        <v>1</v>
      </c>
      <c r="AQ977" t="str">
        <f t="shared" si="327"/>
        <v>IBCAFAA/L FOR FMLA ADOPT - USEDIBCAFSA/L FOR FMLA SERIOUS SELF - USED</v>
      </c>
    </row>
    <row r="978" spans="1:43" x14ac:dyDescent="0.35">
      <c r="A978" s="18" t="s">
        <v>1837</v>
      </c>
      <c r="B978" t="s">
        <v>362</v>
      </c>
      <c r="C978" t="s">
        <v>363</v>
      </c>
      <c r="D978" s="18" t="s">
        <v>1837</v>
      </c>
      <c r="E978" t="s">
        <v>366</v>
      </c>
      <c r="F978" t="s">
        <v>367</v>
      </c>
      <c r="G978" s="13">
        <v>0.73560335583751391</v>
      </c>
      <c r="I978">
        <v>20181</v>
      </c>
      <c r="J978" t="str">
        <f t="shared" si="310"/>
        <v>20181IBCAFAA/L FOR FMLA ADOPT - USED20181IBCAFFA/L FOR FMLA FAMILY SERIOUS/TRAUMATIC - USED</v>
      </c>
      <c r="K978" t="str">
        <f t="shared" si="311"/>
        <v>20181IBCAFAA/L FOR FMLA ADOPT - USED</v>
      </c>
      <c r="L978" t="str">
        <f t="shared" si="312"/>
        <v>20181IBCAFFA/L FOR FMLA FAMILY SERIOUS/TRAUMATIC - USED</v>
      </c>
      <c r="M978" s="13">
        <f t="shared" si="313"/>
        <v>0.73560335583751391</v>
      </c>
      <c r="N978" s="13"/>
      <c r="O978" s="19">
        <v>968</v>
      </c>
      <c r="P978">
        <f t="shared" si="314"/>
        <v>3</v>
      </c>
      <c r="Q978">
        <f t="shared" si="315"/>
        <v>584</v>
      </c>
      <c r="R978">
        <f t="shared" si="316"/>
        <v>3</v>
      </c>
      <c r="S978" t="b">
        <f t="shared" si="317"/>
        <v>1</v>
      </c>
      <c r="T978" t="b">
        <f t="shared" si="318"/>
        <v>0</v>
      </c>
      <c r="W978" t="str">
        <f t="shared" si="308"/>
        <v/>
      </c>
      <c r="X978" t="str">
        <f t="shared" si="308"/>
        <v/>
      </c>
      <c r="Y978" t="str">
        <f t="shared" si="308"/>
        <v/>
      </c>
      <c r="Z978" t="str">
        <f t="shared" si="308"/>
        <v>IBCAFAA/L FOR FMLA ADOPT - USED</v>
      </c>
      <c r="AA978" t="str">
        <f t="shared" si="308"/>
        <v/>
      </c>
      <c r="AC978" t="str">
        <f t="shared" si="309"/>
        <v/>
      </c>
      <c r="AD978" t="str">
        <f t="shared" si="309"/>
        <v/>
      </c>
      <c r="AE978" t="str">
        <f t="shared" si="309"/>
        <v/>
      </c>
      <c r="AF978" t="str">
        <f t="shared" si="309"/>
        <v>IBCAFFA/L FOR FMLA FAMILY SERIOUS/TRAUMATIC - USED</v>
      </c>
      <c r="AG978" t="str">
        <f t="shared" si="309"/>
        <v/>
      </c>
      <c r="AI978">
        <f t="shared" si="319"/>
        <v>1</v>
      </c>
      <c r="AJ978">
        <f t="shared" si="320"/>
        <v>584</v>
      </c>
      <c r="AK978" t="str">
        <f t="shared" si="321"/>
        <v>20181IBCAFAA/L FOR FMLA ADOPT - USED</v>
      </c>
      <c r="AL978" t="str">
        <f t="shared" si="322"/>
        <v>A/L FOR FMLA ADOPT - USED</v>
      </c>
      <c r="AM978" t="str">
        <f t="shared" si="323"/>
        <v>20181IBCAFFA/L FOR FMLA FAMILY SERIOUS/TRAUMATIC - USED</v>
      </c>
      <c r="AN978" t="str">
        <f t="shared" si="324"/>
        <v>A/L FOR FMLA FAMILY SERIOUS/TRAUMATIC - USED</v>
      </c>
      <c r="AO978" s="13">
        <f t="shared" si="325"/>
        <v>0.73560335583751391</v>
      </c>
      <c r="AP978">
        <f t="shared" si="326"/>
        <v>1</v>
      </c>
      <c r="AQ978" t="str">
        <f t="shared" si="327"/>
        <v>IBCAFAA/L FOR FMLA ADOPT - USEDIBCAFFA/L FOR FMLA FAMILY SERIOUS/TRAUMATIC - USED</v>
      </c>
    </row>
    <row r="979" spans="1:43" x14ac:dyDescent="0.35">
      <c r="A979" s="18" t="s">
        <v>1837</v>
      </c>
      <c r="B979" t="s">
        <v>364</v>
      </c>
      <c r="C979" t="s">
        <v>365</v>
      </c>
      <c r="D979" s="18" t="s">
        <v>1837</v>
      </c>
      <c r="E979" t="s">
        <v>362</v>
      </c>
      <c r="F979" t="s">
        <v>363</v>
      </c>
      <c r="G979" s="13">
        <v>0.76090407758132983</v>
      </c>
      <c r="I979">
        <v>20181</v>
      </c>
      <c r="J979" t="str">
        <f t="shared" si="310"/>
        <v>20181IBCAFBA/L FOR FMLA BIRTH - USED20181IBCAFAA/L FOR FMLA ADOPT - USED</v>
      </c>
      <c r="K979" t="str">
        <f t="shared" si="311"/>
        <v>20181IBCAFBA/L FOR FMLA BIRTH - USED</v>
      </c>
      <c r="L979" t="str">
        <f t="shared" si="312"/>
        <v>20181IBCAFAA/L FOR FMLA ADOPT - USED</v>
      </c>
      <c r="M979" s="13">
        <f t="shared" si="313"/>
        <v>0.76090407758132983</v>
      </c>
      <c r="N979" s="13"/>
      <c r="O979" s="19">
        <v>969</v>
      </c>
      <c r="P979">
        <f t="shared" si="314"/>
        <v>3</v>
      </c>
      <c r="Q979">
        <f t="shared" si="315"/>
        <v>585</v>
      </c>
      <c r="R979">
        <f t="shared" si="316"/>
        <v>1</v>
      </c>
      <c r="S979" t="b">
        <f t="shared" si="317"/>
        <v>1</v>
      </c>
      <c r="T979" t="b">
        <f t="shared" si="318"/>
        <v>0</v>
      </c>
      <c r="W979" t="str">
        <f t="shared" si="308"/>
        <v/>
      </c>
      <c r="X979" t="str">
        <f t="shared" si="308"/>
        <v/>
      </c>
      <c r="Y979" t="str">
        <f t="shared" si="308"/>
        <v/>
      </c>
      <c r="Z979" t="str">
        <f t="shared" si="308"/>
        <v>IBCAFBA/L FOR FMLA BIRTH - USED</v>
      </c>
      <c r="AA979" t="str">
        <f t="shared" si="308"/>
        <v/>
      </c>
      <c r="AC979" t="str">
        <f t="shared" si="309"/>
        <v/>
      </c>
      <c r="AD979" t="str">
        <f t="shared" si="309"/>
        <v/>
      </c>
      <c r="AE979" t="str">
        <f t="shared" si="309"/>
        <v/>
      </c>
      <c r="AF979" t="str">
        <f t="shared" si="309"/>
        <v>IBCAFAA/L FOR FMLA ADOPT - USED</v>
      </c>
      <c r="AG979" t="str">
        <f t="shared" si="309"/>
        <v/>
      </c>
      <c r="AI979">
        <f t="shared" si="319"/>
        <v>1</v>
      </c>
      <c r="AJ979">
        <f t="shared" si="320"/>
        <v>585</v>
      </c>
      <c r="AK979" t="str">
        <f t="shared" si="321"/>
        <v>20181IBCAFBA/L FOR FMLA BIRTH - USED</v>
      </c>
      <c r="AL979" t="str">
        <f t="shared" si="322"/>
        <v>A/L FOR FMLA BIRTH - USED</v>
      </c>
      <c r="AM979" t="str">
        <f t="shared" si="323"/>
        <v>20181IBCAFAA/L FOR FMLA ADOPT - USED</v>
      </c>
      <c r="AN979" t="str">
        <f t="shared" si="324"/>
        <v>A/L FOR FMLA ADOPT - USED</v>
      </c>
      <c r="AO979" s="13">
        <f t="shared" si="325"/>
        <v>0.76090407758132983</v>
      </c>
      <c r="AP979">
        <f t="shared" si="326"/>
        <v>1</v>
      </c>
      <c r="AQ979" t="str">
        <f t="shared" si="327"/>
        <v>IBCAFBA/L FOR FMLA BIRTH - USEDIBCAFAA/L FOR FMLA ADOPT - USED</v>
      </c>
    </row>
    <row r="980" spans="1:43" x14ac:dyDescent="0.35">
      <c r="A980" s="18" t="s">
        <v>1837</v>
      </c>
      <c r="B980" t="s">
        <v>364</v>
      </c>
      <c r="C980" t="s">
        <v>365</v>
      </c>
      <c r="D980" s="18" t="s">
        <v>1837</v>
      </c>
      <c r="E980" t="s">
        <v>368</v>
      </c>
      <c r="F980" t="s">
        <v>369</v>
      </c>
      <c r="G980" s="13">
        <v>0.74693415469089375</v>
      </c>
      <c r="I980">
        <v>20181</v>
      </c>
      <c r="J980" t="str">
        <f t="shared" si="310"/>
        <v>20181IBCAFBA/L FOR FMLA BIRTH - USED20181IBCAFSA/L FOR FMLA SERIOUS SELF - USED</v>
      </c>
      <c r="K980" t="str">
        <f t="shared" si="311"/>
        <v>20181IBCAFBA/L FOR FMLA BIRTH - USED</v>
      </c>
      <c r="L980" t="str">
        <f t="shared" si="312"/>
        <v>20181IBCAFSA/L FOR FMLA SERIOUS SELF - USED</v>
      </c>
      <c r="M980" s="13">
        <f t="shared" si="313"/>
        <v>0.74693415469089375</v>
      </c>
      <c r="N980" s="13"/>
      <c r="O980" s="19">
        <v>970</v>
      </c>
      <c r="P980">
        <f t="shared" si="314"/>
        <v>3</v>
      </c>
      <c r="Q980">
        <f t="shared" si="315"/>
        <v>585</v>
      </c>
      <c r="R980">
        <f t="shared" si="316"/>
        <v>2</v>
      </c>
      <c r="S980" t="b">
        <f t="shared" si="317"/>
        <v>1</v>
      </c>
      <c r="T980" t="b">
        <f t="shared" si="318"/>
        <v>0</v>
      </c>
      <c r="W980" t="str">
        <f t="shared" si="308"/>
        <v/>
      </c>
      <c r="X980" t="str">
        <f t="shared" si="308"/>
        <v/>
      </c>
      <c r="Y980" t="str">
        <f t="shared" si="308"/>
        <v/>
      </c>
      <c r="Z980" t="str">
        <f t="shared" si="308"/>
        <v>IBCAFBA/L FOR FMLA BIRTH - USED</v>
      </c>
      <c r="AA980" t="str">
        <f t="shared" si="308"/>
        <v/>
      </c>
      <c r="AC980" t="str">
        <f t="shared" si="309"/>
        <v/>
      </c>
      <c r="AD980" t="str">
        <f t="shared" si="309"/>
        <v/>
      </c>
      <c r="AE980" t="str">
        <f t="shared" si="309"/>
        <v/>
      </c>
      <c r="AF980" t="str">
        <f t="shared" si="309"/>
        <v>IBCAFSA/L FOR FMLA SERIOUS SELF - USED</v>
      </c>
      <c r="AG980" t="str">
        <f t="shared" si="309"/>
        <v/>
      </c>
      <c r="AI980">
        <f t="shared" si="319"/>
        <v>1</v>
      </c>
      <c r="AJ980">
        <f t="shared" si="320"/>
        <v>585</v>
      </c>
      <c r="AK980" t="str">
        <f t="shared" si="321"/>
        <v>20181IBCAFBA/L FOR FMLA BIRTH - USED</v>
      </c>
      <c r="AL980" t="str">
        <f t="shared" si="322"/>
        <v>A/L FOR FMLA BIRTH - USED</v>
      </c>
      <c r="AM980" t="str">
        <f t="shared" si="323"/>
        <v>20181IBCAFSA/L FOR FMLA SERIOUS SELF - USED</v>
      </c>
      <c r="AN980" t="str">
        <f t="shared" si="324"/>
        <v>A/L FOR FMLA SERIOUS SELF - USED</v>
      </c>
      <c r="AO980" s="13">
        <f t="shared" si="325"/>
        <v>0.74693415469089375</v>
      </c>
      <c r="AP980">
        <f t="shared" si="326"/>
        <v>1</v>
      </c>
      <c r="AQ980" t="str">
        <f t="shared" si="327"/>
        <v>IBCAFBA/L FOR FMLA BIRTH - USEDIBCAFSA/L FOR FMLA SERIOUS SELF - USED</v>
      </c>
    </row>
    <row r="981" spans="1:43" x14ac:dyDescent="0.35">
      <c r="A981" s="18" t="s">
        <v>1837</v>
      </c>
      <c r="B981" t="s">
        <v>364</v>
      </c>
      <c r="C981" t="s">
        <v>365</v>
      </c>
      <c r="D981" s="18" t="s">
        <v>1837</v>
      </c>
      <c r="E981" t="s">
        <v>366</v>
      </c>
      <c r="F981" t="s">
        <v>367</v>
      </c>
      <c r="G981" s="13">
        <v>0.73560335583751391</v>
      </c>
      <c r="I981">
        <v>20181</v>
      </c>
      <c r="J981" t="str">
        <f t="shared" si="310"/>
        <v>20181IBCAFBA/L FOR FMLA BIRTH - USED20181IBCAFFA/L FOR FMLA FAMILY SERIOUS/TRAUMATIC - USED</v>
      </c>
      <c r="K981" t="str">
        <f t="shared" si="311"/>
        <v>20181IBCAFBA/L FOR FMLA BIRTH - USED</v>
      </c>
      <c r="L981" t="str">
        <f t="shared" si="312"/>
        <v>20181IBCAFFA/L FOR FMLA FAMILY SERIOUS/TRAUMATIC - USED</v>
      </c>
      <c r="M981" s="13">
        <f t="shared" si="313"/>
        <v>0.73560335583751391</v>
      </c>
      <c r="N981" s="13"/>
      <c r="O981" s="19">
        <v>971</v>
      </c>
      <c r="P981">
        <f t="shared" si="314"/>
        <v>3</v>
      </c>
      <c r="Q981">
        <f t="shared" si="315"/>
        <v>585</v>
      </c>
      <c r="R981">
        <f t="shared" si="316"/>
        <v>3</v>
      </c>
      <c r="S981" t="b">
        <f t="shared" si="317"/>
        <v>1</v>
      </c>
      <c r="T981" t="b">
        <f t="shared" si="318"/>
        <v>0</v>
      </c>
      <c r="W981" t="str">
        <f t="shared" si="308"/>
        <v/>
      </c>
      <c r="X981" t="str">
        <f t="shared" si="308"/>
        <v/>
      </c>
      <c r="Y981" t="str">
        <f t="shared" si="308"/>
        <v/>
      </c>
      <c r="Z981" t="str">
        <f t="shared" si="308"/>
        <v>IBCAFBA/L FOR FMLA BIRTH - USED</v>
      </c>
      <c r="AA981" t="str">
        <f t="shared" si="308"/>
        <v/>
      </c>
      <c r="AC981" t="str">
        <f t="shared" si="309"/>
        <v/>
      </c>
      <c r="AD981" t="str">
        <f t="shared" si="309"/>
        <v/>
      </c>
      <c r="AE981" t="str">
        <f t="shared" si="309"/>
        <v/>
      </c>
      <c r="AF981" t="str">
        <f t="shared" si="309"/>
        <v>IBCAFFA/L FOR FMLA FAMILY SERIOUS/TRAUMATIC - USED</v>
      </c>
      <c r="AG981" t="str">
        <f t="shared" si="309"/>
        <v/>
      </c>
      <c r="AI981">
        <f t="shared" si="319"/>
        <v>1</v>
      </c>
      <c r="AJ981">
        <f t="shared" si="320"/>
        <v>585</v>
      </c>
      <c r="AK981" t="str">
        <f t="shared" si="321"/>
        <v>20181IBCAFBA/L FOR FMLA BIRTH - USED</v>
      </c>
      <c r="AL981" t="str">
        <f t="shared" si="322"/>
        <v>A/L FOR FMLA BIRTH - USED</v>
      </c>
      <c r="AM981" t="str">
        <f t="shared" si="323"/>
        <v>20181IBCAFFA/L FOR FMLA FAMILY SERIOUS/TRAUMATIC - USED</v>
      </c>
      <c r="AN981" t="str">
        <f t="shared" si="324"/>
        <v>A/L FOR FMLA FAMILY SERIOUS/TRAUMATIC - USED</v>
      </c>
      <c r="AO981" s="13">
        <f t="shared" si="325"/>
        <v>0.73560335583751391</v>
      </c>
      <c r="AP981">
        <f t="shared" si="326"/>
        <v>1</v>
      </c>
      <c r="AQ981" t="str">
        <f t="shared" si="327"/>
        <v>IBCAFBA/L FOR FMLA BIRTH - USEDIBCAFFA/L FOR FMLA FAMILY SERIOUS/TRAUMATIC - USED</v>
      </c>
    </row>
    <row r="982" spans="1:43" x14ac:dyDescent="0.35">
      <c r="A982" s="18" t="s">
        <v>1837</v>
      </c>
      <c r="B982" t="s">
        <v>366</v>
      </c>
      <c r="C982" t="s">
        <v>367</v>
      </c>
      <c r="D982" s="18" t="s">
        <v>1837</v>
      </c>
      <c r="E982" t="s">
        <v>358</v>
      </c>
      <c r="F982" t="s">
        <v>359</v>
      </c>
      <c r="G982" s="13">
        <v>0.78229335902299069</v>
      </c>
      <c r="I982">
        <v>20181</v>
      </c>
      <c r="J982" t="str">
        <f t="shared" si="310"/>
        <v>20181IBCAFFA/L FOR FMLA FAMILY SERIOUS/TRAUMATIC - USED20181IBC08FRESTORED A/L FOR FMLA FAMILY SERIOUS/TRAUMATIC - USED</v>
      </c>
      <c r="K982" t="str">
        <f t="shared" si="311"/>
        <v>20181IBCAFFA/L FOR FMLA FAMILY SERIOUS/TRAUMATIC - USED</v>
      </c>
      <c r="L982" t="str">
        <f t="shared" si="312"/>
        <v>20181IBC08FRESTORED A/L FOR FMLA FAMILY SERIOUS/TRAUMATIC - USED</v>
      </c>
      <c r="M982" s="13">
        <f t="shared" si="313"/>
        <v>0.78229335902299069</v>
      </c>
      <c r="N982" s="13"/>
      <c r="O982" s="19">
        <v>972</v>
      </c>
      <c r="P982">
        <f t="shared" si="314"/>
        <v>3</v>
      </c>
      <c r="Q982">
        <f t="shared" si="315"/>
        <v>586</v>
      </c>
      <c r="R982">
        <f t="shared" si="316"/>
        <v>1</v>
      </c>
      <c r="S982" t="b">
        <f t="shared" si="317"/>
        <v>1</v>
      </c>
      <c r="T982" t="b">
        <f t="shared" si="318"/>
        <v>0</v>
      </c>
      <c r="W982" t="str">
        <f t="shared" si="308"/>
        <v/>
      </c>
      <c r="X982" t="str">
        <f t="shared" si="308"/>
        <v/>
      </c>
      <c r="Y982" t="str">
        <f t="shared" si="308"/>
        <v/>
      </c>
      <c r="Z982" t="str">
        <f t="shared" si="308"/>
        <v>IBCAFFA/L FOR FMLA FAMILY SERIOUS/TRAUMATIC - USED</v>
      </c>
      <c r="AA982" t="str">
        <f t="shared" si="308"/>
        <v/>
      </c>
      <c r="AC982" t="str">
        <f t="shared" si="309"/>
        <v/>
      </c>
      <c r="AD982" t="str">
        <f t="shared" si="309"/>
        <v/>
      </c>
      <c r="AE982" t="str">
        <f t="shared" si="309"/>
        <v/>
      </c>
      <c r="AF982" t="str">
        <f t="shared" si="309"/>
        <v>IBC08FRESTORED A/L FOR FMLA FAMILY SERIOUS/TRAUMATIC - USED</v>
      </c>
      <c r="AG982" t="str">
        <f t="shared" si="309"/>
        <v/>
      </c>
      <c r="AI982">
        <f t="shared" si="319"/>
        <v>1</v>
      </c>
      <c r="AJ982">
        <f t="shared" si="320"/>
        <v>586</v>
      </c>
      <c r="AK982" t="str">
        <f t="shared" si="321"/>
        <v>20181IBCAFFA/L FOR FMLA FAMILY SERIOUS/TRAUMATIC - USED</v>
      </c>
      <c r="AL982" t="str">
        <f t="shared" si="322"/>
        <v>A/L FOR FMLA FAMILY SERIOUS/TRAUMATIC - USED</v>
      </c>
      <c r="AM982" t="str">
        <f t="shared" si="323"/>
        <v>20181IBC08FRESTORED A/L FOR FMLA FAMILY SERIOUS/TRAUMATIC - USED</v>
      </c>
      <c r="AN982" t="str">
        <f t="shared" si="324"/>
        <v>RESTORED A/L FOR FMLA FAMILY SERIOUS/TRAUMATIC - USED</v>
      </c>
      <c r="AO982" s="13">
        <f t="shared" si="325"/>
        <v>0.78229335902299069</v>
      </c>
      <c r="AP982">
        <f t="shared" si="326"/>
        <v>1</v>
      </c>
      <c r="AQ982" t="str">
        <f t="shared" si="327"/>
        <v>IBCAFFA/L FOR FMLA FAMILY SERIOUS/TRAUMATIC - USEDIBC08FRESTORED A/L FOR FMLA FAMILY SERIOUS/TRAUMATIC - USED</v>
      </c>
    </row>
    <row r="983" spans="1:43" x14ac:dyDescent="0.35">
      <c r="A983" s="18" t="s">
        <v>1837</v>
      </c>
      <c r="B983" t="s">
        <v>366</v>
      </c>
      <c r="C983" t="s">
        <v>367</v>
      </c>
      <c r="D983" s="18" t="s">
        <v>1837</v>
      </c>
      <c r="E983" t="s">
        <v>368</v>
      </c>
      <c r="F983" t="s">
        <v>369</v>
      </c>
      <c r="G983" s="13">
        <v>0.77524893743353129</v>
      </c>
      <c r="I983">
        <v>20181</v>
      </c>
      <c r="J983" t="str">
        <f t="shared" si="310"/>
        <v>20181IBCAFFA/L FOR FMLA FAMILY SERIOUS/TRAUMATIC - USED20181IBCAFSA/L FOR FMLA SERIOUS SELF - USED</v>
      </c>
      <c r="K983" t="str">
        <f t="shared" si="311"/>
        <v>20181IBCAFFA/L FOR FMLA FAMILY SERIOUS/TRAUMATIC - USED</v>
      </c>
      <c r="L983" t="str">
        <f t="shared" si="312"/>
        <v>20181IBCAFSA/L FOR FMLA SERIOUS SELF - USED</v>
      </c>
      <c r="M983" s="13">
        <f t="shared" si="313"/>
        <v>0.77524893743353129</v>
      </c>
      <c r="N983" s="13"/>
      <c r="O983" s="19">
        <v>973</v>
      </c>
      <c r="P983">
        <f t="shared" si="314"/>
        <v>3</v>
      </c>
      <c r="Q983">
        <f t="shared" si="315"/>
        <v>586</v>
      </c>
      <c r="R983">
        <f t="shared" si="316"/>
        <v>2</v>
      </c>
      <c r="S983" t="b">
        <f t="shared" si="317"/>
        <v>1</v>
      </c>
      <c r="T983" t="b">
        <f t="shared" si="318"/>
        <v>0</v>
      </c>
      <c r="W983" t="str">
        <f t="shared" si="308"/>
        <v/>
      </c>
      <c r="X983" t="str">
        <f t="shared" si="308"/>
        <v/>
      </c>
      <c r="Y983" t="str">
        <f t="shared" si="308"/>
        <v/>
      </c>
      <c r="Z983" t="str">
        <f t="shared" si="308"/>
        <v>IBCAFFA/L FOR FMLA FAMILY SERIOUS/TRAUMATIC - USED</v>
      </c>
      <c r="AA983" t="str">
        <f t="shared" si="308"/>
        <v/>
      </c>
      <c r="AC983" t="str">
        <f t="shared" si="309"/>
        <v/>
      </c>
      <c r="AD983" t="str">
        <f t="shared" si="309"/>
        <v/>
      </c>
      <c r="AE983" t="str">
        <f t="shared" si="309"/>
        <v/>
      </c>
      <c r="AF983" t="str">
        <f t="shared" si="309"/>
        <v>IBCAFSA/L FOR FMLA SERIOUS SELF - USED</v>
      </c>
      <c r="AG983" t="str">
        <f t="shared" si="309"/>
        <v/>
      </c>
      <c r="AI983">
        <f t="shared" si="319"/>
        <v>1</v>
      </c>
      <c r="AJ983">
        <f t="shared" si="320"/>
        <v>586</v>
      </c>
      <c r="AK983" t="str">
        <f t="shared" si="321"/>
        <v>20181IBCAFFA/L FOR FMLA FAMILY SERIOUS/TRAUMATIC - USED</v>
      </c>
      <c r="AL983" t="str">
        <f t="shared" si="322"/>
        <v>A/L FOR FMLA FAMILY SERIOUS/TRAUMATIC - USED</v>
      </c>
      <c r="AM983" t="str">
        <f t="shared" si="323"/>
        <v>20181IBCAFSA/L FOR FMLA SERIOUS SELF - USED</v>
      </c>
      <c r="AN983" t="str">
        <f t="shared" si="324"/>
        <v>A/L FOR FMLA SERIOUS SELF - USED</v>
      </c>
      <c r="AO983" s="13">
        <f t="shared" si="325"/>
        <v>0.77524893743353129</v>
      </c>
      <c r="AP983">
        <f t="shared" si="326"/>
        <v>1</v>
      </c>
      <c r="AQ983" t="str">
        <f t="shared" si="327"/>
        <v>IBCAFFA/L FOR FMLA FAMILY SERIOUS/TRAUMATIC - USEDIBCAFSA/L FOR FMLA SERIOUS SELF - USED</v>
      </c>
    </row>
    <row r="984" spans="1:43" x14ac:dyDescent="0.35">
      <c r="A984" s="18" t="s">
        <v>1837</v>
      </c>
      <c r="B984" t="s">
        <v>366</v>
      </c>
      <c r="C984" t="s">
        <v>367</v>
      </c>
      <c r="D984" s="18" t="s">
        <v>1837</v>
      </c>
      <c r="E984" t="s">
        <v>472</v>
      </c>
      <c r="F984" t="s">
        <v>473</v>
      </c>
      <c r="G984" s="13">
        <v>0.75549377756528102</v>
      </c>
      <c r="I984">
        <v>20181</v>
      </c>
      <c r="J984" t="str">
        <f t="shared" si="310"/>
        <v>20181IBCAFFA/L FOR FMLA FAMILY SERIOUS/TRAUMATIC - USED20181IBCSFFSL FOR FMLA FAMILY SERIOUS/TRAUMATIC - USED</v>
      </c>
      <c r="K984" t="str">
        <f t="shared" si="311"/>
        <v>20181IBCAFFA/L FOR FMLA FAMILY SERIOUS/TRAUMATIC - USED</v>
      </c>
      <c r="L984" t="str">
        <f t="shared" si="312"/>
        <v>20181IBCSFFSL FOR FMLA FAMILY SERIOUS/TRAUMATIC - USED</v>
      </c>
      <c r="M984" s="13">
        <f t="shared" si="313"/>
        <v>0.75549377756528102</v>
      </c>
      <c r="N984" s="13"/>
      <c r="O984" s="19">
        <v>974</v>
      </c>
      <c r="P984">
        <f t="shared" si="314"/>
        <v>3</v>
      </c>
      <c r="Q984">
        <f t="shared" si="315"/>
        <v>586</v>
      </c>
      <c r="R984">
        <f t="shared" si="316"/>
        <v>3</v>
      </c>
      <c r="S984" t="b">
        <f t="shared" si="317"/>
        <v>1</v>
      </c>
      <c r="T984" t="b">
        <f t="shared" si="318"/>
        <v>0</v>
      </c>
      <c r="W984" t="str">
        <f t="shared" si="308"/>
        <v/>
      </c>
      <c r="X984" t="str">
        <f t="shared" si="308"/>
        <v/>
      </c>
      <c r="Y984" t="str">
        <f t="shared" si="308"/>
        <v/>
      </c>
      <c r="Z984" t="str">
        <f t="shared" si="308"/>
        <v>IBCAFFA/L FOR FMLA FAMILY SERIOUS/TRAUMATIC - USED</v>
      </c>
      <c r="AA984" t="str">
        <f t="shared" si="308"/>
        <v/>
      </c>
      <c r="AC984" t="str">
        <f t="shared" si="309"/>
        <v/>
      </c>
      <c r="AD984" t="str">
        <f t="shared" si="309"/>
        <v/>
      </c>
      <c r="AE984" t="str">
        <f t="shared" si="309"/>
        <v/>
      </c>
      <c r="AF984" t="str">
        <f t="shared" si="309"/>
        <v>IBCSFFSL FOR FMLA FAMILY SERIOUS/TRAUMATIC - USED</v>
      </c>
      <c r="AG984" t="str">
        <f t="shared" si="309"/>
        <v/>
      </c>
      <c r="AI984">
        <f t="shared" si="319"/>
        <v>1</v>
      </c>
      <c r="AJ984">
        <f t="shared" si="320"/>
        <v>586</v>
      </c>
      <c r="AK984" t="str">
        <f t="shared" si="321"/>
        <v>20181IBCAFFA/L FOR FMLA FAMILY SERIOUS/TRAUMATIC - USED</v>
      </c>
      <c r="AL984" t="str">
        <f t="shared" si="322"/>
        <v>A/L FOR FMLA FAMILY SERIOUS/TRAUMATIC - USED</v>
      </c>
      <c r="AM984" t="str">
        <f t="shared" si="323"/>
        <v>20181IBCSFFSL FOR FMLA FAMILY SERIOUS/TRAUMATIC - USED</v>
      </c>
      <c r="AN984" t="str">
        <f t="shared" si="324"/>
        <v>SL FOR FMLA FAMILY SERIOUS/TRAUMATIC - USED</v>
      </c>
      <c r="AO984" s="13">
        <f t="shared" si="325"/>
        <v>0.75549377756528102</v>
      </c>
      <c r="AP984">
        <f t="shared" si="326"/>
        <v>1</v>
      </c>
      <c r="AQ984" t="str">
        <f t="shared" si="327"/>
        <v>IBCAFFA/L FOR FMLA FAMILY SERIOUS/TRAUMATIC - USEDIBCSFFSL FOR FMLA FAMILY SERIOUS/TRAUMATIC - USED</v>
      </c>
    </row>
    <row r="985" spans="1:43" x14ac:dyDescent="0.35">
      <c r="A985" s="18" t="s">
        <v>1837</v>
      </c>
      <c r="B985" t="s">
        <v>368</v>
      </c>
      <c r="C985" t="s">
        <v>369</v>
      </c>
      <c r="D985" s="18" t="s">
        <v>1837</v>
      </c>
      <c r="E985" t="s">
        <v>366</v>
      </c>
      <c r="F985" t="s">
        <v>367</v>
      </c>
      <c r="G985" s="13">
        <v>0.77524893743353129</v>
      </c>
      <c r="I985">
        <v>20181</v>
      </c>
      <c r="J985" t="str">
        <f t="shared" si="310"/>
        <v>20181IBCAFSA/L FOR FMLA SERIOUS SELF - USED20181IBCAFFA/L FOR FMLA FAMILY SERIOUS/TRAUMATIC - USED</v>
      </c>
      <c r="K985" t="str">
        <f t="shared" si="311"/>
        <v>20181IBCAFSA/L FOR FMLA SERIOUS SELF - USED</v>
      </c>
      <c r="L985" t="str">
        <f t="shared" si="312"/>
        <v>20181IBCAFFA/L FOR FMLA FAMILY SERIOUS/TRAUMATIC - USED</v>
      </c>
      <c r="M985" s="13">
        <f t="shared" si="313"/>
        <v>0.77524893743353129</v>
      </c>
      <c r="N985" s="13"/>
      <c r="O985" s="19">
        <v>975</v>
      </c>
      <c r="P985">
        <f t="shared" si="314"/>
        <v>3</v>
      </c>
      <c r="Q985">
        <f t="shared" si="315"/>
        <v>587</v>
      </c>
      <c r="R985">
        <f t="shared" si="316"/>
        <v>1</v>
      </c>
      <c r="S985" t="b">
        <f t="shared" si="317"/>
        <v>1</v>
      </c>
      <c r="T985" t="b">
        <f t="shared" si="318"/>
        <v>0</v>
      </c>
      <c r="W985" t="str">
        <f t="shared" si="308"/>
        <v/>
      </c>
      <c r="X985" t="str">
        <f t="shared" si="308"/>
        <v/>
      </c>
      <c r="Y985" t="str">
        <f t="shared" si="308"/>
        <v/>
      </c>
      <c r="Z985" t="str">
        <f t="shared" si="308"/>
        <v>IBCAFSA/L FOR FMLA SERIOUS SELF - USED</v>
      </c>
      <c r="AA985" t="str">
        <f t="shared" si="308"/>
        <v/>
      </c>
      <c r="AC985" t="str">
        <f t="shared" si="309"/>
        <v/>
      </c>
      <c r="AD985" t="str">
        <f t="shared" si="309"/>
        <v/>
      </c>
      <c r="AE985" t="str">
        <f t="shared" si="309"/>
        <v/>
      </c>
      <c r="AF985" t="str">
        <f t="shared" si="309"/>
        <v>IBCAFFA/L FOR FMLA FAMILY SERIOUS/TRAUMATIC - USED</v>
      </c>
      <c r="AG985" t="str">
        <f t="shared" si="309"/>
        <v/>
      </c>
      <c r="AI985">
        <f t="shared" si="319"/>
        <v>1</v>
      </c>
      <c r="AJ985">
        <f t="shared" si="320"/>
        <v>587</v>
      </c>
      <c r="AK985" t="str">
        <f t="shared" si="321"/>
        <v>20181IBCAFSA/L FOR FMLA SERIOUS SELF - USED</v>
      </c>
      <c r="AL985" t="str">
        <f t="shared" si="322"/>
        <v>A/L FOR FMLA SERIOUS SELF - USED</v>
      </c>
      <c r="AM985" t="str">
        <f t="shared" si="323"/>
        <v>20181IBCAFFA/L FOR FMLA FAMILY SERIOUS/TRAUMATIC - USED</v>
      </c>
      <c r="AN985" t="str">
        <f t="shared" si="324"/>
        <v>A/L FOR FMLA FAMILY SERIOUS/TRAUMATIC - USED</v>
      </c>
      <c r="AO985" s="13">
        <f t="shared" si="325"/>
        <v>0.77524893743353129</v>
      </c>
      <c r="AP985">
        <f t="shared" si="326"/>
        <v>1</v>
      </c>
      <c r="AQ985" t="str">
        <f t="shared" si="327"/>
        <v>IBCAFSA/L FOR FMLA SERIOUS SELF - USEDIBCAFFA/L FOR FMLA FAMILY SERIOUS/TRAUMATIC - USED</v>
      </c>
    </row>
    <row r="986" spans="1:43" x14ac:dyDescent="0.35">
      <c r="A986" s="18" t="s">
        <v>1837</v>
      </c>
      <c r="B986" t="s">
        <v>368</v>
      </c>
      <c r="C986" t="s">
        <v>369</v>
      </c>
      <c r="D986" s="18" t="s">
        <v>1837</v>
      </c>
      <c r="E986" t="s">
        <v>474</v>
      </c>
      <c r="F986" t="s">
        <v>475</v>
      </c>
      <c r="G986" s="13">
        <v>0.75795400847896066</v>
      </c>
      <c r="I986">
        <v>20181</v>
      </c>
      <c r="J986" t="str">
        <f t="shared" si="310"/>
        <v>20181IBCAFSA/L FOR FMLA SERIOUS SELF - USED20181IBCSFSS/L FOR FMLA SERIOUS SELF - USED</v>
      </c>
      <c r="K986" t="str">
        <f t="shared" si="311"/>
        <v>20181IBCAFSA/L FOR FMLA SERIOUS SELF - USED</v>
      </c>
      <c r="L986" t="str">
        <f t="shared" si="312"/>
        <v>20181IBCSFSS/L FOR FMLA SERIOUS SELF - USED</v>
      </c>
      <c r="M986" s="13">
        <f t="shared" si="313"/>
        <v>0.75795400847896066</v>
      </c>
      <c r="N986" s="13"/>
      <c r="O986" s="19">
        <v>976</v>
      </c>
      <c r="P986">
        <f t="shared" si="314"/>
        <v>3</v>
      </c>
      <c r="Q986">
        <f t="shared" si="315"/>
        <v>587</v>
      </c>
      <c r="R986">
        <f t="shared" si="316"/>
        <v>2</v>
      </c>
      <c r="S986" t="b">
        <f t="shared" si="317"/>
        <v>1</v>
      </c>
      <c r="T986" t="b">
        <f t="shared" si="318"/>
        <v>0</v>
      </c>
      <c r="W986" t="str">
        <f t="shared" si="308"/>
        <v/>
      </c>
      <c r="X986" t="str">
        <f t="shared" si="308"/>
        <v/>
      </c>
      <c r="Y986" t="str">
        <f t="shared" si="308"/>
        <v/>
      </c>
      <c r="Z986" t="str">
        <f t="shared" si="308"/>
        <v>IBCAFSA/L FOR FMLA SERIOUS SELF - USED</v>
      </c>
      <c r="AA986" t="str">
        <f t="shared" si="308"/>
        <v/>
      </c>
      <c r="AC986" t="str">
        <f t="shared" si="309"/>
        <v/>
      </c>
      <c r="AD986" t="str">
        <f t="shared" si="309"/>
        <v/>
      </c>
      <c r="AE986" t="str">
        <f t="shared" si="309"/>
        <v/>
      </c>
      <c r="AF986" t="str">
        <f t="shared" si="309"/>
        <v>IBCSFSS/L FOR FMLA SERIOUS SELF - USED</v>
      </c>
      <c r="AG986" t="str">
        <f t="shared" si="309"/>
        <v/>
      </c>
      <c r="AI986">
        <f t="shared" si="319"/>
        <v>1</v>
      </c>
      <c r="AJ986">
        <f t="shared" si="320"/>
        <v>587</v>
      </c>
      <c r="AK986" t="str">
        <f t="shared" si="321"/>
        <v>20181IBCAFSA/L FOR FMLA SERIOUS SELF - USED</v>
      </c>
      <c r="AL986" t="str">
        <f t="shared" si="322"/>
        <v>A/L FOR FMLA SERIOUS SELF - USED</v>
      </c>
      <c r="AM986" t="str">
        <f t="shared" si="323"/>
        <v>20181IBCSFSS/L FOR FMLA SERIOUS SELF - USED</v>
      </c>
      <c r="AN986" t="str">
        <f t="shared" si="324"/>
        <v>S/L FOR FMLA SERIOUS SELF - USED</v>
      </c>
      <c r="AO986" s="13">
        <f t="shared" si="325"/>
        <v>0.75795400847896066</v>
      </c>
      <c r="AP986">
        <f t="shared" si="326"/>
        <v>1</v>
      </c>
      <c r="AQ986" t="str">
        <f t="shared" si="327"/>
        <v>IBCAFSA/L FOR FMLA SERIOUS SELF - USEDIBCSFSS/L FOR FMLA SERIOUS SELF - USED</v>
      </c>
    </row>
    <row r="987" spans="1:43" x14ac:dyDescent="0.35">
      <c r="A987" s="18" t="s">
        <v>1837</v>
      </c>
      <c r="B987" t="s">
        <v>368</v>
      </c>
      <c r="C987" t="s">
        <v>369</v>
      </c>
      <c r="D987" s="18" t="s">
        <v>1837</v>
      </c>
      <c r="E987" t="s">
        <v>362</v>
      </c>
      <c r="F987" t="s">
        <v>363</v>
      </c>
      <c r="G987" s="13">
        <v>0.74693415469089375</v>
      </c>
      <c r="I987">
        <v>20181</v>
      </c>
      <c r="J987" t="str">
        <f t="shared" si="310"/>
        <v>20181IBCAFSA/L FOR FMLA SERIOUS SELF - USED20181IBCAFAA/L FOR FMLA ADOPT - USED</v>
      </c>
      <c r="K987" t="str">
        <f t="shared" si="311"/>
        <v>20181IBCAFSA/L FOR FMLA SERIOUS SELF - USED</v>
      </c>
      <c r="L987" t="str">
        <f t="shared" si="312"/>
        <v>20181IBCAFAA/L FOR FMLA ADOPT - USED</v>
      </c>
      <c r="M987" s="13">
        <f t="shared" si="313"/>
        <v>0.74693415469089375</v>
      </c>
      <c r="N987" s="13"/>
      <c r="O987" s="19">
        <v>977</v>
      </c>
      <c r="P987">
        <f t="shared" si="314"/>
        <v>3</v>
      </c>
      <c r="Q987">
        <f t="shared" si="315"/>
        <v>587</v>
      </c>
      <c r="R987">
        <f t="shared" si="316"/>
        <v>3</v>
      </c>
      <c r="S987" t="b">
        <f t="shared" si="317"/>
        <v>1</v>
      </c>
      <c r="T987" t="b">
        <f t="shared" si="318"/>
        <v>0</v>
      </c>
      <c r="W987" t="str">
        <f t="shared" si="308"/>
        <v/>
      </c>
      <c r="X987" t="str">
        <f t="shared" si="308"/>
        <v/>
      </c>
      <c r="Y987" t="str">
        <f t="shared" si="308"/>
        <v/>
      </c>
      <c r="Z987" t="str">
        <f t="shared" si="308"/>
        <v>IBCAFSA/L FOR FMLA SERIOUS SELF - USED</v>
      </c>
      <c r="AA987" t="str">
        <f t="shared" si="308"/>
        <v/>
      </c>
      <c r="AC987" t="str">
        <f t="shared" si="309"/>
        <v/>
      </c>
      <c r="AD987" t="str">
        <f t="shared" si="309"/>
        <v/>
      </c>
      <c r="AE987" t="str">
        <f t="shared" si="309"/>
        <v/>
      </c>
      <c r="AF987" t="str">
        <f t="shared" si="309"/>
        <v>IBCAFAA/L FOR FMLA ADOPT - USED</v>
      </c>
      <c r="AG987" t="str">
        <f t="shared" si="309"/>
        <v/>
      </c>
      <c r="AI987">
        <f t="shared" si="319"/>
        <v>1</v>
      </c>
      <c r="AJ987">
        <f t="shared" si="320"/>
        <v>587</v>
      </c>
      <c r="AK987" t="str">
        <f t="shared" si="321"/>
        <v>20181IBCAFSA/L FOR FMLA SERIOUS SELF - USED</v>
      </c>
      <c r="AL987" t="str">
        <f t="shared" si="322"/>
        <v>A/L FOR FMLA SERIOUS SELF - USED</v>
      </c>
      <c r="AM987" t="str">
        <f t="shared" si="323"/>
        <v>20181IBCAFAA/L FOR FMLA ADOPT - USED</v>
      </c>
      <c r="AN987" t="str">
        <f t="shared" si="324"/>
        <v>A/L FOR FMLA ADOPT - USED</v>
      </c>
      <c r="AO987" s="13">
        <f t="shared" si="325"/>
        <v>0.74693415469089375</v>
      </c>
      <c r="AP987">
        <f t="shared" si="326"/>
        <v>1</v>
      </c>
      <c r="AQ987" t="str">
        <f t="shared" si="327"/>
        <v>IBCAFSA/L FOR FMLA SERIOUS SELF - USEDIBCAFAA/L FOR FMLA ADOPT - USED</v>
      </c>
    </row>
    <row r="988" spans="1:43" x14ac:dyDescent="0.35">
      <c r="A988" s="18" t="s">
        <v>1837</v>
      </c>
      <c r="B988" t="s">
        <v>370</v>
      </c>
      <c r="C988" t="s">
        <v>371</v>
      </c>
      <c r="D988" s="18" t="s">
        <v>1837</v>
      </c>
      <c r="E988" t="s">
        <v>440</v>
      </c>
      <c r="F988" t="s">
        <v>441</v>
      </c>
      <c r="G988" s="13">
        <v>0.85070837096284335</v>
      </c>
      <c r="I988">
        <v>20181</v>
      </c>
      <c r="J988" t="str">
        <f t="shared" si="310"/>
        <v>20181IBCAIFA/L FAMILY MILITARY INJURY - USED20181IBCRIFRESTORED A/L FOR FAMILY MILITARY INJURY - USED</v>
      </c>
      <c r="K988" t="str">
        <f t="shared" si="311"/>
        <v>20181IBCAIFA/L FAMILY MILITARY INJURY - USED</v>
      </c>
      <c r="L988" t="str">
        <f t="shared" si="312"/>
        <v>20181IBCRIFRESTORED A/L FOR FAMILY MILITARY INJURY - USED</v>
      </c>
      <c r="M988" s="13">
        <f t="shared" si="313"/>
        <v>0.85070837096284335</v>
      </c>
      <c r="N988" s="13"/>
      <c r="O988" s="19">
        <v>978</v>
      </c>
      <c r="P988">
        <f t="shared" si="314"/>
        <v>3</v>
      </c>
      <c r="Q988">
        <f t="shared" si="315"/>
        <v>588</v>
      </c>
      <c r="R988">
        <f t="shared" si="316"/>
        <v>1</v>
      </c>
      <c r="S988" t="b">
        <f t="shared" si="317"/>
        <v>1</v>
      </c>
      <c r="T988" t="b">
        <f t="shared" si="318"/>
        <v>0</v>
      </c>
      <c r="W988" t="str">
        <f t="shared" si="308"/>
        <v/>
      </c>
      <c r="X988" t="str">
        <f t="shared" si="308"/>
        <v/>
      </c>
      <c r="Y988" t="str">
        <f t="shared" si="308"/>
        <v/>
      </c>
      <c r="Z988" t="str">
        <f t="shared" si="308"/>
        <v>IBCAIFA/L FAMILY MILITARY INJURY - USED</v>
      </c>
      <c r="AA988" t="str">
        <f t="shared" si="308"/>
        <v/>
      </c>
      <c r="AC988" t="str">
        <f t="shared" si="309"/>
        <v/>
      </c>
      <c r="AD988" t="str">
        <f t="shared" si="309"/>
        <v/>
      </c>
      <c r="AE988" t="str">
        <f t="shared" si="309"/>
        <v/>
      </c>
      <c r="AF988" t="str">
        <f t="shared" si="309"/>
        <v>IBCRIFRESTORED A/L FOR FAMILY MILITARY INJURY - USED</v>
      </c>
      <c r="AG988" t="str">
        <f t="shared" si="309"/>
        <v/>
      </c>
      <c r="AI988">
        <f t="shared" si="319"/>
        <v>1</v>
      </c>
      <c r="AJ988">
        <f t="shared" si="320"/>
        <v>588</v>
      </c>
      <c r="AK988" t="str">
        <f t="shared" si="321"/>
        <v>20181IBCAIFA/L FAMILY MILITARY INJURY - USED</v>
      </c>
      <c r="AL988" t="str">
        <f t="shared" si="322"/>
        <v>A/L FAMILY MILITARY INJURY - USED</v>
      </c>
      <c r="AM988" t="str">
        <f t="shared" si="323"/>
        <v>20181IBCRIFRESTORED A/L FOR FAMILY MILITARY INJURY - USED</v>
      </c>
      <c r="AN988" t="str">
        <f t="shared" si="324"/>
        <v>RESTORED A/L FOR FAMILY MILITARY INJURY - USED</v>
      </c>
      <c r="AO988" s="13">
        <f t="shared" si="325"/>
        <v>0.85070837096284335</v>
      </c>
      <c r="AP988">
        <f t="shared" si="326"/>
        <v>1</v>
      </c>
      <c r="AQ988" t="str">
        <f t="shared" si="327"/>
        <v>IBCAIFA/L FAMILY MILITARY INJURY - USEDIBCRIFRESTORED A/L FOR FAMILY MILITARY INJURY - USED</v>
      </c>
    </row>
    <row r="989" spans="1:43" x14ac:dyDescent="0.35">
      <c r="A989" s="18" t="s">
        <v>1837</v>
      </c>
      <c r="B989" t="s">
        <v>370</v>
      </c>
      <c r="C989" t="s">
        <v>371</v>
      </c>
      <c r="D989" s="18" t="s">
        <v>1837</v>
      </c>
      <c r="E989" t="s">
        <v>476</v>
      </c>
      <c r="F989" t="s">
        <v>477</v>
      </c>
      <c r="G989" s="13">
        <v>0.73017087462531849</v>
      </c>
      <c r="I989">
        <v>20181</v>
      </c>
      <c r="J989" t="str">
        <f t="shared" si="310"/>
        <v>20181IBCAIFA/L FAMILY MILITARY INJURY - USED20181IBCSIFS/L FOR FAMILY MILITARY INJURY-USED</v>
      </c>
      <c r="K989" t="str">
        <f t="shared" si="311"/>
        <v>20181IBCAIFA/L FAMILY MILITARY INJURY - USED</v>
      </c>
      <c r="L989" t="str">
        <f t="shared" si="312"/>
        <v>20181IBCSIFS/L FOR FAMILY MILITARY INJURY-USED</v>
      </c>
      <c r="M989" s="13">
        <f t="shared" si="313"/>
        <v>0.73017087462531849</v>
      </c>
      <c r="N989" s="13"/>
      <c r="O989" s="19">
        <v>979</v>
      </c>
      <c r="P989">
        <f t="shared" si="314"/>
        <v>3</v>
      </c>
      <c r="Q989">
        <f t="shared" si="315"/>
        <v>588</v>
      </c>
      <c r="R989">
        <f t="shared" si="316"/>
        <v>2</v>
      </c>
      <c r="S989" t="b">
        <f t="shared" si="317"/>
        <v>1</v>
      </c>
      <c r="T989" t="b">
        <f t="shared" si="318"/>
        <v>0</v>
      </c>
      <c r="W989" t="str">
        <f t="shared" si="308"/>
        <v/>
      </c>
      <c r="X989" t="str">
        <f t="shared" si="308"/>
        <v/>
      </c>
      <c r="Y989" t="str">
        <f t="shared" si="308"/>
        <v/>
      </c>
      <c r="Z989" t="str">
        <f t="shared" si="308"/>
        <v>IBCAIFA/L FAMILY MILITARY INJURY - USED</v>
      </c>
      <c r="AA989" t="str">
        <f t="shared" si="308"/>
        <v/>
      </c>
      <c r="AC989" t="str">
        <f t="shared" si="309"/>
        <v/>
      </c>
      <c r="AD989" t="str">
        <f t="shared" si="309"/>
        <v/>
      </c>
      <c r="AE989" t="str">
        <f t="shared" si="309"/>
        <v/>
      </c>
      <c r="AF989" t="str">
        <f t="shared" si="309"/>
        <v>IBCSIFS/L FOR FAMILY MILITARY INJURY-USED</v>
      </c>
      <c r="AG989" t="str">
        <f t="shared" si="309"/>
        <v/>
      </c>
      <c r="AI989">
        <f t="shared" si="319"/>
        <v>1</v>
      </c>
      <c r="AJ989">
        <f t="shared" si="320"/>
        <v>588</v>
      </c>
      <c r="AK989" t="str">
        <f t="shared" si="321"/>
        <v>20181IBCAIFA/L FAMILY MILITARY INJURY - USED</v>
      </c>
      <c r="AL989" t="str">
        <f t="shared" si="322"/>
        <v>A/L FAMILY MILITARY INJURY - USED</v>
      </c>
      <c r="AM989" t="str">
        <f t="shared" si="323"/>
        <v>20181IBCSIFS/L FOR FAMILY MILITARY INJURY-USED</v>
      </c>
      <c r="AN989" t="str">
        <f t="shared" si="324"/>
        <v>S/L FOR FAMILY MILITARY INJURY-USED</v>
      </c>
      <c r="AO989" s="13">
        <f t="shared" si="325"/>
        <v>0.73017087462531849</v>
      </c>
      <c r="AP989">
        <f t="shared" si="326"/>
        <v>1</v>
      </c>
      <c r="AQ989" t="str">
        <f t="shared" si="327"/>
        <v>IBCAIFA/L FAMILY MILITARY INJURY - USEDIBCSIFS/L FOR FAMILY MILITARY INJURY-USED</v>
      </c>
    </row>
    <row r="990" spans="1:43" x14ac:dyDescent="0.35">
      <c r="A990" s="18" t="s">
        <v>1837</v>
      </c>
      <c r="B990" t="s">
        <v>370</v>
      </c>
      <c r="C990" t="s">
        <v>371</v>
      </c>
      <c r="D990" s="18" t="s">
        <v>1837</v>
      </c>
      <c r="E990" t="s">
        <v>138</v>
      </c>
      <c r="F990" t="s">
        <v>139</v>
      </c>
      <c r="G990" s="13">
        <v>0.72435673938816125</v>
      </c>
      <c r="I990">
        <v>20181</v>
      </c>
      <c r="J990" t="str">
        <f t="shared" si="310"/>
        <v>20181IBCAIFA/L FAMILY MILITARY INJURY - USED20181IBCMIOFAMILY MILITARY INJURY - USED</v>
      </c>
      <c r="K990" t="str">
        <f t="shared" si="311"/>
        <v>20181IBCAIFA/L FAMILY MILITARY INJURY - USED</v>
      </c>
      <c r="L990" t="str">
        <f t="shared" si="312"/>
        <v>20181IBCMIOFAMILY MILITARY INJURY - USED</v>
      </c>
      <c r="M990" s="13">
        <f t="shared" si="313"/>
        <v>0.72435673938816125</v>
      </c>
      <c r="N990" s="13"/>
      <c r="O990" s="19">
        <v>980</v>
      </c>
      <c r="P990">
        <f t="shared" si="314"/>
        <v>3</v>
      </c>
      <c r="Q990">
        <f t="shared" si="315"/>
        <v>588</v>
      </c>
      <c r="R990">
        <f t="shared" si="316"/>
        <v>3</v>
      </c>
      <c r="S990" t="b">
        <f t="shared" si="317"/>
        <v>1</v>
      </c>
      <c r="T990" t="b">
        <f t="shared" si="318"/>
        <v>0</v>
      </c>
      <c r="W990" t="str">
        <f t="shared" si="308"/>
        <v/>
      </c>
      <c r="X990" t="str">
        <f t="shared" si="308"/>
        <v/>
      </c>
      <c r="Y990" t="str">
        <f t="shared" si="308"/>
        <v/>
      </c>
      <c r="Z990" t="str">
        <f t="shared" si="308"/>
        <v>IBCAIFA/L FAMILY MILITARY INJURY - USED</v>
      </c>
      <c r="AA990" t="str">
        <f t="shared" si="308"/>
        <v/>
      </c>
      <c r="AC990" t="str">
        <f t="shared" si="309"/>
        <v/>
      </c>
      <c r="AD990" t="str">
        <f t="shared" si="309"/>
        <v/>
      </c>
      <c r="AE990" t="str">
        <f t="shared" si="309"/>
        <v/>
      </c>
      <c r="AF990" t="str">
        <f t="shared" si="309"/>
        <v>IBCMIOFAMILY MILITARY INJURY - USED</v>
      </c>
      <c r="AG990" t="str">
        <f t="shared" si="309"/>
        <v/>
      </c>
      <c r="AI990">
        <f t="shared" si="319"/>
        <v>1</v>
      </c>
      <c r="AJ990">
        <f t="shared" si="320"/>
        <v>588</v>
      </c>
      <c r="AK990" t="str">
        <f t="shared" si="321"/>
        <v>20181IBCAIFA/L FAMILY MILITARY INJURY - USED</v>
      </c>
      <c r="AL990" t="str">
        <f t="shared" si="322"/>
        <v>A/L FAMILY MILITARY INJURY - USED</v>
      </c>
      <c r="AM990" t="str">
        <f t="shared" si="323"/>
        <v>20181IBCMIOFAMILY MILITARY INJURY - USED</v>
      </c>
      <c r="AN990" t="str">
        <f t="shared" si="324"/>
        <v>FAMILY MILITARY INJURY - USED</v>
      </c>
      <c r="AO990" s="13">
        <f t="shared" si="325"/>
        <v>0.72435673938816125</v>
      </c>
      <c r="AP990">
        <f t="shared" si="326"/>
        <v>1</v>
      </c>
      <c r="AQ990" t="str">
        <f t="shared" si="327"/>
        <v>IBCAIFA/L FAMILY MILITARY INJURY - USEDIBCMIOFAMILY MILITARY INJURY - USED</v>
      </c>
    </row>
    <row r="991" spans="1:43" x14ac:dyDescent="0.35">
      <c r="A991" s="18" t="s">
        <v>1837</v>
      </c>
      <c r="B991" t="s">
        <v>372</v>
      </c>
      <c r="C991" t="s">
        <v>373</v>
      </c>
      <c r="D991" s="18" t="s">
        <v>1837</v>
      </c>
      <c r="E991" t="s">
        <v>442</v>
      </c>
      <c r="F991" t="s">
        <v>443</v>
      </c>
      <c r="G991" s="13">
        <v>0.86623315254738353</v>
      </c>
      <c r="I991">
        <v>20181</v>
      </c>
      <c r="J991" t="str">
        <f t="shared" si="310"/>
        <v>20181IBCAMAAL FOR FMLA MIL ADDTL HRS - USED20181IBCRMARSTRD AL FOR FMLA MIL ADDTL HRS - USED</v>
      </c>
      <c r="K991" t="str">
        <f t="shared" si="311"/>
        <v>20181IBCAMAAL FOR FMLA MIL ADDTL HRS - USED</v>
      </c>
      <c r="L991" t="str">
        <f t="shared" si="312"/>
        <v>20181IBCRMARSTRD AL FOR FMLA MIL ADDTL HRS - USED</v>
      </c>
      <c r="M991" s="13">
        <f t="shared" si="313"/>
        <v>0.86623315254738353</v>
      </c>
      <c r="N991" s="13"/>
      <c r="O991" s="19">
        <v>981</v>
      </c>
      <c r="P991">
        <f t="shared" si="314"/>
        <v>3</v>
      </c>
      <c r="Q991">
        <f t="shared" si="315"/>
        <v>589</v>
      </c>
      <c r="R991">
        <f t="shared" si="316"/>
        <v>1</v>
      </c>
      <c r="S991" t="b">
        <f t="shared" si="317"/>
        <v>1</v>
      </c>
      <c r="T991" t="b">
        <f t="shared" si="318"/>
        <v>0</v>
      </c>
      <c r="W991" t="str">
        <f t="shared" si="308"/>
        <v/>
      </c>
      <c r="X991" t="str">
        <f t="shared" si="308"/>
        <v/>
      </c>
      <c r="Y991" t="str">
        <f t="shared" si="308"/>
        <v/>
      </c>
      <c r="Z991" t="str">
        <f t="shared" si="308"/>
        <v>IBCAMAAL FOR FMLA MIL ADDTL HRS - USED</v>
      </c>
      <c r="AA991" t="str">
        <f t="shared" si="308"/>
        <v/>
      </c>
      <c r="AC991" t="str">
        <f t="shared" si="309"/>
        <v/>
      </c>
      <c r="AD991" t="str">
        <f t="shared" si="309"/>
        <v/>
      </c>
      <c r="AE991" t="str">
        <f t="shared" si="309"/>
        <v/>
      </c>
      <c r="AF991" t="str">
        <f t="shared" si="309"/>
        <v>IBCRMARSTRD AL FOR FMLA MIL ADDTL HRS - USED</v>
      </c>
      <c r="AG991" t="str">
        <f t="shared" si="309"/>
        <v/>
      </c>
      <c r="AI991">
        <f t="shared" si="319"/>
        <v>1</v>
      </c>
      <c r="AJ991">
        <f t="shared" si="320"/>
        <v>589</v>
      </c>
      <c r="AK991" t="str">
        <f t="shared" si="321"/>
        <v>20181IBCAMAAL FOR FMLA MIL ADDTL HRS - USED</v>
      </c>
      <c r="AL991" t="str">
        <f t="shared" si="322"/>
        <v>AL FOR FMLA MIL ADDTL HRS - USED</v>
      </c>
      <c r="AM991" t="str">
        <f t="shared" si="323"/>
        <v>20181IBCRMARSTRD AL FOR FMLA MIL ADDTL HRS - USED</v>
      </c>
      <c r="AN991" t="str">
        <f t="shared" si="324"/>
        <v>RSTRD AL FOR FMLA MIL ADDTL HRS - USED</v>
      </c>
      <c r="AO991" s="13">
        <f t="shared" si="325"/>
        <v>0.86623315254738353</v>
      </c>
      <c r="AP991">
        <f t="shared" si="326"/>
        <v>1</v>
      </c>
      <c r="AQ991" t="str">
        <f t="shared" si="327"/>
        <v>IBCAMAAL FOR FMLA MIL ADDTL HRS - USEDIBCRMARSTRD AL FOR FMLA MIL ADDTL HRS - USED</v>
      </c>
    </row>
    <row r="992" spans="1:43" x14ac:dyDescent="0.35">
      <c r="A992" s="18" t="s">
        <v>1837</v>
      </c>
      <c r="B992" t="s">
        <v>372</v>
      </c>
      <c r="C992" t="s">
        <v>373</v>
      </c>
      <c r="D992" s="18" t="s">
        <v>1837</v>
      </c>
      <c r="E992" t="s">
        <v>186</v>
      </c>
      <c r="F992" t="s">
        <v>187</v>
      </c>
      <c r="G992" s="13">
        <v>0.75161372911565327</v>
      </c>
      <c r="I992">
        <v>20181</v>
      </c>
      <c r="J992" t="str">
        <f t="shared" si="310"/>
        <v>20181IBCAMAAL FOR FMLA MIL ADDTL HRS - USED20181IBCVMAVACATION LV FOR FMLA MIL ADDTL HRS - USED</v>
      </c>
      <c r="K992" t="str">
        <f t="shared" si="311"/>
        <v>20181IBCAMAAL FOR FMLA MIL ADDTL HRS - USED</v>
      </c>
      <c r="L992" t="str">
        <f t="shared" si="312"/>
        <v>20181IBCVMAVACATION LV FOR FMLA MIL ADDTL HRS - USED</v>
      </c>
      <c r="M992" s="13">
        <f t="shared" si="313"/>
        <v>0.75161372911565327</v>
      </c>
      <c r="N992" s="13"/>
      <c r="O992" s="19">
        <v>982</v>
      </c>
      <c r="P992">
        <f t="shared" si="314"/>
        <v>3</v>
      </c>
      <c r="Q992">
        <f t="shared" si="315"/>
        <v>589</v>
      </c>
      <c r="R992">
        <f t="shared" si="316"/>
        <v>2</v>
      </c>
      <c r="S992" t="b">
        <f t="shared" si="317"/>
        <v>1</v>
      </c>
      <c r="T992" t="b">
        <f t="shared" si="318"/>
        <v>0</v>
      </c>
      <c r="W992" t="str">
        <f t="shared" si="308"/>
        <v/>
      </c>
      <c r="X992" t="str">
        <f t="shared" si="308"/>
        <v/>
      </c>
      <c r="Y992" t="str">
        <f t="shared" si="308"/>
        <v/>
      </c>
      <c r="Z992" t="str">
        <f t="shared" si="308"/>
        <v>IBCAMAAL FOR FMLA MIL ADDTL HRS - USED</v>
      </c>
      <c r="AA992" t="str">
        <f t="shared" si="308"/>
        <v/>
      </c>
      <c r="AC992" t="str">
        <f t="shared" si="309"/>
        <v/>
      </c>
      <c r="AD992" t="str">
        <f t="shared" si="309"/>
        <v/>
      </c>
      <c r="AE992" t="str">
        <f t="shared" si="309"/>
        <v/>
      </c>
      <c r="AF992" t="str">
        <f t="shared" si="309"/>
        <v>IBCVMAVACATION LV FOR FMLA MIL ADDTL HRS - USED</v>
      </c>
      <c r="AG992" t="str">
        <f t="shared" si="309"/>
        <v/>
      </c>
      <c r="AI992">
        <f t="shared" si="319"/>
        <v>1</v>
      </c>
      <c r="AJ992">
        <f t="shared" si="320"/>
        <v>589</v>
      </c>
      <c r="AK992" t="str">
        <f t="shared" si="321"/>
        <v>20181IBCAMAAL FOR FMLA MIL ADDTL HRS - USED</v>
      </c>
      <c r="AL992" t="str">
        <f t="shared" si="322"/>
        <v>AL FOR FMLA MIL ADDTL HRS - USED</v>
      </c>
      <c r="AM992" t="str">
        <f t="shared" si="323"/>
        <v>20181IBCVMAVACATION LV FOR FMLA MIL ADDTL HRS - USED</v>
      </c>
      <c r="AN992" t="str">
        <f t="shared" si="324"/>
        <v>VACATION LV FOR FMLA MIL ADDTL HRS - USED</v>
      </c>
      <c r="AO992" s="13">
        <f t="shared" si="325"/>
        <v>0.75161372911565327</v>
      </c>
      <c r="AP992">
        <f t="shared" si="326"/>
        <v>1</v>
      </c>
      <c r="AQ992" t="str">
        <f t="shared" si="327"/>
        <v>IBCAMAAL FOR FMLA MIL ADDTL HRS - USEDIBCVMAVACATION LV FOR FMLA MIL ADDTL HRS - USED</v>
      </c>
    </row>
    <row r="993" spans="1:43" x14ac:dyDescent="0.35">
      <c r="A993" s="18" t="s">
        <v>1837</v>
      </c>
      <c r="B993" t="s">
        <v>372</v>
      </c>
      <c r="C993" t="s">
        <v>373</v>
      </c>
      <c r="D993" s="18" t="s">
        <v>1837</v>
      </c>
      <c r="E993" t="s">
        <v>160</v>
      </c>
      <c r="F993" t="s">
        <v>161</v>
      </c>
      <c r="G993" s="13">
        <v>0.74865953188453316</v>
      </c>
      <c r="I993">
        <v>20181</v>
      </c>
      <c r="J993" t="str">
        <f t="shared" si="310"/>
        <v>20181IBCAMAAL FOR FMLA MIL ADDTL HRS - USED20181IBCPMAPERS LV FOR FMLA MIL/ADDTL HRS - USED</v>
      </c>
      <c r="K993" t="str">
        <f t="shared" si="311"/>
        <v>20181IBCAMAAL FOR FMLA MIL ADDTL HRS - USED</v>
      </c>
      <c r="L993" t="str">
        <f t="shared" si="312"/>
        <v>20181IBCPMAPERS LV FOR FMLA MIL/ADDTL HRS - USED</v>
      </c>
      <c r="M993" s="13">
        <f t="shared" si="313"/>
        <v>0.74865953188453316</v>
      </c>
      <c r="N993" s="13"/>
      <c r="O993" s="19">
        <v>983</v>
      </c>
      <c r="P993">
        <f t="shared" si="314"/>
        <v>3</v>
      </c>
      <c r="Q993">
        <f t="shared" si="315"/>
        <v>589</v>
      </c>
      <c r="R993">
        <f t="shared" si="316"/>
        <v>3</v>
      </c>
      <c r="S993" t="b">
        <f t="shared" si="317"/>
        <v>1</v>
      </c>
      <c r="T993" t="b">
        <f t="shared" si="318"/>
        <v>0</v>
      </c>
      <c r="W993" t="str">
        <f t="shared" ref="W993:AA1043" si="328">IF($A993=W$10, $A993&amp;$B993&amp;$C993, "")</f>
        <v/>
      </c>
      <c r="X993" t="str">
        <f t="shared" si="328"/>
        <v/>
      </c>
      <c r="Y993" t="str">
        <f t="shared" si="328"/>
        <v/>
      </c>
      <c r="Z993" t="str">
        <f t="shared" si="328"/>
        <v>IBCAMAAL FOR FMLA MIL ADDTL HRS - USED</v>
      </c>
      <c r="AA993" t="str">
        <f t="shared" si="328"/>
        <v/>
      </c>
      <c r="AC993" t="str">
        <f t="shared" ref="AC993:AG1043" si="329">IF($D993=AC$10, $D993&amp;$E993&amp;$F993, "")</f>
        <v/>
      </c>
      <c r="AD993" t="str">
        <f t="shared" si="329"/>
        <v/>
      </c>
      <c r="AE993" t="str">
        <f t="shared" si="329"/>
        <v/>
      </c>
      <c r="AF993" t="str">
        <f t="shared" si="329"/>
        <v>IBCPMAPERS LV FOR FMLA MIL/ADDTL HRS - USED</v>
      </c>
      <c r="AG993" t="str">
        <f t="shared" si="329"/>
        <v/>
      </c>
      <c r="AI993">
        <f t="shared" si="319"/>
        <v>1</v>
      </c>
      <c r="AJ993">
        <f t="shared" si="320"/>
        <v>589</v>
      </c>
      <c r="AK993" t="str">
        <f t="shared" si="321"/>
        <v>20181IBCAMAAL FOR FMLA MIL ADDTL HRS - USED</v>
      </c>
      <c r="AL993" t="str">
        <f t="shared" si="322"/>
        <v>AL FOR FMLA MIL ADDTL HRS - USED</v>
      </c>
      <c r="AM993" t="str">
        <f t="shared" si="323"/>
        <v>20181IBCPMAPERS LV FOR FMLA MIL/ADDTL HRS - USED</v>
      </c>
      <c r="AN993" t="str">
        <f t="shared" si="324"/>
        <v>PERS LV FOR FMLA MIL/ADDTL HRS - USED</v>
      </c>
      <c r="AO993" s="13">
        <f t="shared" si="325"/>
        <v>0.74865953188453316</v>
      </c>
      <c r="AP993">
        <f t="shared" si="326"/>
        <v>1</v>
      </c>
      <c r="AQ993" t="str">
        <f t="shared" si="327"/>
        <v>IBCAMAAL FOR FMLA MIL ADDTL HRS - USEDIBCPMAPERS LV FOR FMLA MIL/ADDTL HRS - USED</v>
      </c>
    </row>
    <row r="994" spans="1:43" x14ac:dyDescent="0.35">
      <c r="A994" s="18" t="s">
        <v>1837</v>
      </c>
      <c r="B994" t="s">
        <v>374</v>
      </c>
      <c r="C994" t="s">
        <v>375</v>
      </c>
      <c r="D994" s="18" t="s">
        <v>1837</v>
      </c>
      <c r="E994" t="s">
        <v>444</v>
      </c>
      <c r="F994" t="s">
        <v>445</v>
      </c>
      <c r="G994" s="13">
        <v>0.8268079288909882</v>
      </c>
      <c r="I994">
        <v>20181</v>
      </c>
      <c r="J994" t="str">
        <f t="shared" si="310"/>
        <v>20181IBCAMCAL FOR FMLA MIL CHILD CARE/SCHL ACTIVITIES - USED20181IBCRMCRSTRD AL FOR FMLA CHILD CARE/SCHL ACTIVITIES - USED</v>
      </c>
      <c r="K994" t="str">
        <f t="shared" si="311"/>
        <v>20181IBCAMCAL FOR FMLA MIL CHILD CARE/SCHL ACTIVITIES - USED</v>
      </c>
      <c r="L994" t="str">
        <f t="shared" si="312"/>
        <v>20181IBCRMCRSTRD AL FOR FMLA CHILD CARE/SCHL ACTIVITIES - USED</v>
      </c>
      <c r="M994" s="13">
        <f t="shared" si="313"/>
        <v>0.8268079288909882</v>
      </c>
      <c r="N994" s="13"/>
      <c r="O994" s="19">
        <v>984</v>
      </c>
      <c r="P994">
        <f t="shared" si="314"/>
        <v>3</v>
      </c>
      <c r="Q994">
        <f t="shared" si="315"/>
        <v>590</v>
      </c>
      <c r="R994">
        <f t="shared" si="316"/>
        <v>1</v>
      </c>
      <c r="S994" t="b">
        <f t="shared" si="317"/>
        <v>1</v>
      </c>
      <c r="T994" t="b">
        <f t="shared" si="318"/>
        <v>0</v>
      </c>
      <c r="W994" t="str">
        <f t="shared" si="328"/>
        <v/>
      </c>
      <c r="X994" t="str">
        <f t="shared" si="328"/>
        <v/>
      </c>
      <c r="Y994" t="str">
        <f t="shared" si="328"/>
        <v/>
      </c>
      <c r="Z994" t="str">
        <f t="shared" si="328"/>
        <v>IBCAMCAL FOR FMLA MIL CHILD CARE/SCHL ACTIVITIES - USED</v>
      </c>
      <c r="AA994" t="str">
        <f t="shared" si="328"/>
        <v/>
      </c>
      <c r="AC994" t="str">
        <f t="shared" si="329"/>
        <v/>
      </c>
      <c r="AD994" t="str">
        <f t="shared" si="329"/>
        <v/>
      </c>
      <c r="AE994" t="str">
        <f t="shared" si="329"/>
        <v/>
      </c>
      <c r="AF994" t="str">
        <f t="shared" si="329"/>
        <v>IBCRMCRSTRD AL FOR FMLA CHILD CARE/SCHL ACTIVITIES - USED</v>
      </c>
      <c r="AG994" t="str">
        <f t="shared" si="329"/>
        <v/>
      </c>
      <c r="AI994">
        <f t="shared" si="319"/>
        <v>1</v>
      </c>
      <c r="AJ994">
        <f t="shared" si="320"/>
        <v>590</v>
      </c>
      <c r="AK994" t="str">
        <f t="shared" si="321"/>
        <v>20181IBCAMCAL FOR FMLA MIL CHILD CARE/SCHL ACTIVITIES - USED</v>
      </c>
      <c r="AL994" t="str">
        <f t="shared" si="322"/>
        <v>AL FOR FMLA MIL CHILD CARE/SCHL ACTIVITIES - USED</v>
      </c>
      <c r="AM994" t="str">
        <f t="shared" si="323"/>
        <v>20181IBCRMCRSTRD AL FOR FMLA CHILD CARE/SCHL ACTIVITIES - USED</v>
      </c>
      <c r="AN994" t="str">
        <f t="shared" si="324"/>
        <v>RSTRD AL FOR FMLA CHILD CARE/SCHL ACTIVITIES - USED</v>
      </c>
      <c r="AO994" s="13">
        <f t="shared" si="325"/>
        <v>0.8268079288909882</v>
      </c>
      <c r="AP994">
        <f t="shared" si="326"/>
        <v>1</v>
      </c>
      <c r="AQ994" t="str">
        <f t="shared" si="327"/>
        <v>IBCAMCAL FOR FMLA MIL CHILD CARE/SCHL ACTIVITIES - USEDIBCRMCRSTRD AL FOR FMLA CHILD CARE/SCHL ACTIVITIES - USED</v>
      </c>
    </row>
    <row r="995" spans="1:43" x14ac:dyDescent="0.35">
      <c r="A995" s="18" t="s">
        <v>1837</v>
      </c>
      <c r="B995" t="s">
        <v>374</v>
      </c>
      <c r="C995" t="s">
        <v>375</v>
      </c>
      <c r="D995" s="18" t="s">
        <v>1837</v>
      </c>
      <c r="E995" t="s">
        <v>188</v>
      </c>
      <c r="F995" t="s">
        <v>189</v>
      </c>
      <c r="G995" s="13">
        <v>0.79936676329756073</v>
      </c>
      <c r="I995">
        <v>20181</v>
      </c>
      <c r="J995" t="str">
        <f t="shared" si="310"/>
        <v>20181IBCAMCAL FOR FMLA MIL CHILD CARE/SCHL ACTIVITIES - USED20181IBCVMCVACATION LV FOR FMLA MIL CHILD CARE / SCHL ACTIVITIES - USED</v>
      </c>
      <c r="K995" t="str">
        <f t="shared" si="311"/>
        <v>20181IBCAMCAL FOR FMLA MIL CHILD CARE/SCHL ACTIVITIES - USED</v>
      </c>
      <c r="L995" t="str">
        <f t="shared" si="312"/>
        <v>20181IBCVMCVACATION LV FOR FMLA MIL CHILD CARE / SCHL ACTIVITIES - USED</v>
      </c>
      <c r="M995" s="13">
        <f t="shared" si="313"/>
        <v>0.79936676329756073</v>
      </c>
      <c r="N995" s="13"/>
      <c r="O995" s="19">
        <v>985</v>
      </c>
      <c r="P995">
        <f t="shared" si="314"/>
        <v>3</v>
      </c>
      <c r="Q995">
        <f t="shared" si="315"/>
        <v>590</v>
      </c>
      <c r="R995">
        <f t="shared" si="316"/>
        <v>2</v>
      </c>
      <c r="S995" t="b">
        <f t="shared" si="317"/>
        <v>1</v>
      </c>
      <c r="T995" t="b">
        <f t="shared" si="318"/>
        <v>0</v>
      </c>
      <c r="W995" t="str">
        <f t="shared" si="328"/>
        <v/>
      </c>
      <c r="X995" t="str">
        <f t="shared" si="328"/>
        <v/>
      </c>
      <c r="Y995" t="str">
        <f t="shared" si="328"/>
        <v/>
      </c>
      <c r="Z995" t="str">
        <f t="shared" si="328"/>
        <v>IBCAMCAL FOR FMLA MIL CHILD CARE/SCHL ACTIVITIES - USED</v>
      </c>
      <c r="AA995" t="str">
        <f t="shared" si="328"/>
        <v/>
      </c>
      <c r="AC995" t="str">
        <f t="shared" si="329"/>
        <v/>
      </c>
      <c r="AD995" t="str">
        <f t="shared" si="329"/>
        <v/>
      </c>
      <c r="AE995" t="str">
        <f t="shared" si="329"/>
        <v/>
      </c>
      <c r="AF995" t="str">
        <f t="shared" si="329"/>
        <v>IBCVMCVACATION LV FOR FMLA MIL CHILD CARE / SCHL ACTIVITIES - USED</v>
      </c>
      <c r="AG995" t="str">
        <f t="shared" si="329"/>
        <v/>
      </c>
      <c r="AI995">
        <f t="shared" si="319"/>
        <v>1</v>
      </c>
      <c r="AJ995">
        <f t="shared" si="320"/>
        <v>590</v>
      </c>
      <c r="AK995" t="str">
        <f t="shared" si="321"/>
        <v>20181IBCAMCAL FOR FMLA MIL CHILD CARE/SCHL ACTIVITIES - USED</v>
      </c>
      <c r="AL995" t="str">
        <f t="shared" si="322"/>
        <v>AL FOR FMLA MIL CHILD CARE/SCHL ACTIVITIES - USED</v>
      </c>
      <c r="AM995" t="str">
        <f t="shared" si="323"/>
        <v>20181IBCVMCVACATION LV FOR FMLA MIL CHILD CARE / SCHL ACTIVITIES - USED</v>
      </c>
      <c r="AN995" t="str">
        <f t="shared" si="324"/>
        <v>VACATION LV FOR FMLA MIL CHILD CARE / SCHL ACTIVITIES - USED</v>
      </c>
      <c r="AO995" s="13">
        <f t="shared" si="325"/>
        <v>0.79936676329756073</v>
      </c>
      <c r="AP995">
        <f t="shared" si="326"/>
        <v>1</v>
      </c>
      <c r="AQ995" t="str">
        <f t="shared" si="327"/>
        <v>IBCAMCAL FOR FMLA MIL CHILD CARE/SCHL ACTIVITIES - USEDIBCVMCVACATION LV FOR FMLA MIL CHILD CARE / SCHL ACTIVITIES - USED</v>
      </c>
    </row>
    <row r="996" spans="1:43" x14ac:dyDescent="0.35">
      <c r="A996" s="18" t="s">
        <v>1837</v>
      </c>
      <c r="B996" t="s">
        <v>374</v>
      </c>
      <c r="C996" t="s">
        <v>375</v>
      </c>
      <c r="D996" s="18" t="s">
        <v>1837</v>
      </c>
      <c r="E996" t="s">
        <v>162</v>
      </c>
      <c r="F996" t="s">
        <v>163</v>
      </c>
      <c r="G996" s="13">
        <v>0.79668594788233449</v>
      </c>
      <c r="I996">
        <v>20181</v>
      </c>
      <c r="J996" t="str">
        <f t="shared" si="310"/>
        <v>20181IBCAMCAL FOR FMLA MIL CHILD CARE/SCHL ACTIVITIES - USED20181IBCPMCPERS LV FOR FMLA MIL CHILD CARE/SCHL ACTIVITIES - USED</v>
      </c>
      <c r="K996" t="str">
        <f t="shared" si="311"/>
        <v>20181IBCAMCAL FOR FMLA MIL CHILD CARE/SCHL ACTIVITIES - USED</v>
      </c>
      <c r="L996" t="str">
        <f t="shared" si="312"/>
        <v>20181IBCPMCPERS LV FOR FMLA MIL CHILD CARE/SCHL ACTIVITIES - USED</v>
      </c>
      <c r="M996" s="13">
        <f t="shared" si="313"/>
        <v>0.79668594788233449</v>
      </c>
      <c r="N996" s="13"/>
      <c r="O996" s="19">
        <v>986</v>
      </c>
      <c r="P996">
        <f t="shared" si="314"/>
        <v>3</v>
      </c>
      <c r="Q996">
        <f t="shared" si="315"/>
        <v>590</v>
      </c>
      <c r="R996">
        <f t="shared" si="316"/>
        <v>3</v>
      </c>
      <c r="S996" t="b">
        <f t="shared" si="317"/>
        <v>1</v>
      </c>
      <c r="T996" t="b">
        <f t="shared" si="318"/>
        <v>0</v>
      </c>
      <c r="W996" t="str">
        <f t="shared" si="328"/>
        <v/>
      </c>
      <c r="X996" t="str">
        <f t="shared" si="328"/>
        <v/>
      </c>
      <c r="Y996" t="str">
        <f t="shared" si="328"/>
        <v/>
      </c>
      <c r="Z996" t="str">
        <f t="shared" si="328"/>
        <v>IBCAMCAL FOR FMLA MIL CHILD CARE/SCHL ACTIVITIES - USED</v>
      </c>
      <c r="AA996" t="str">
        <f t="shared" si="328"/>
        <v/>
      </c>
      <c r="AC996" t="str">
        <f t="shared" si="329"/>
        <v/>
      </c>
      <c r="AD996" t="str">
        <f t="shared" si="329"/>
        <v/>
      </c>
      <c r="AE996" t="str">
        <f t="shared" si="329"/>
        <v/>
      </c>
      <c r="AF996" t="str">
        <f t="shared" si="329"/>
        <v>IBCPMCPERS LV FOR FMLA MIL CHILD CARE/SCHL ACTIVITIES - USED</v>
      </c>
      <c r="AG996" t="str">
        <f t="shared" si="329"/>
        <v/>
      </c>
      <c r="AI996">
        <f t="shared" si="319"/>
        <v>1</v>
      </c>
      <c r="AJ996">
        <f t="shared" si="320"/>
        <v>590</v>
      </c>
      <c r="AK996" t="str">
        <f t="shared" si="321"/>
        <v>20181IBCAMCAL FOR FMLA MIL CHILD CARE/SCHL ACTIVITIES - USED</v>
      </c>
      <c r="AL996" t="str">
        <f t="shared" si="322"/>
        <v>AL FOR FMLA MIL CHILD CARE/SCHL ACTIVITIES - USED</v>
      </c>
      <c r="AM996" t="str">
        <f t="shared" si="323"/>
        <v>20181IBCPMCPERS LV FOR FMLA MIL CHILD CARE/SCHL ACTIVITIES - USED</v>
      </c>
      <c r="AN996" t="str">
        <f t="shared" si="324"/>
        <v>PERS LV FOR FMLA MIL CHILD CARE/SCHL ACTIVITIES - USED</v>
      </c>
      <c r="AO996" s="13">
        <f t="shared" si="325"/>
        <v>0.79668594788233449</v>
      </c>
      <c r="AP996">
        <f t="shared" si="326"/>
        <v>1</v>
      </c>
      <c r="AQ996" t="str">
        <f t="shared" si="327"/>
        <v>IBCAMCAL FOR FMLA MIL CHILD CARE/SCHL ACTIVITIES - USEDIBCPMCPERS LV FOR FMLA MIL CHILD CARE/SCHL ACTIVITIES - USED</v>
      </c>
    </row>
    <row r="997" spans="1:43" x14ac:dyDescent="0.35">
      <c r="A997" s="18" t="s">
        <v>1837</v>
      </c>
      <c r="B997" t="s">
        <v>376</v>
      </c>
      <c r="C997" t="s">
        <v>377</v>
      </c>
      <c r="D997" s="18" t="s">
        <v>1837</v>
      </c>
      <c r="E997" t="s">
        <v>446</v>
      </c>
      <c r="F997" t="s">
        <v>447</v>
      </c>
      <c r="G997" s="13">
        <v>0.87845211945785262</v>
      </c>
      <c r="I997">
        <v>20181</v>
      </c>
      <c r="J997" t="str">
        <f t="shared" si="310"/>
        <v>20181IBCAMDAL FOR FMLA MIL SHORT NOTICE DPLYMENT -USED20181IBCRMDRSTRD AL FOR FMLA MIL SHORT NOTICE DPLYMNT - USED</v>
      </c>
      <c r="K997" t="str">
        <f t="shared" si="311"/>
        <v>20181IBCAMDAL FOR FMLA MIL SHORT NOTICE DPLYMENT -USED</v>
      </c>
      <c r="L997" t="str">
        <f t="shared" si="312"/>
        <v>20181IBCRMDRSTRD AL FOR FMLA MIL SHORT NOTICE DPLYMNT - USED</v>
      </c>
      <c r="M997" s="13">
        <f t="shared" si="313"/>
        <v>0.87845211945785262</v>
      </c>
      <c r="N997" s="13"/>
      <c r="O997" s="19">
        <v>987</v>
      </c>
      <c r="P997">
        <f t="shared" si="314"/>
        <v>3</v>
      </c>
      <c r="Q997">
        <f t="shared" si="315"/>
        <v>591</v>
      </c>
      <c r="R997">
        <f t="shared" si="316"/>
        <v>1</v>
      </c>
      <c r="S997" t="b">
        <f t="shared" si="317"/>
        <v>1</v>
      </c>
      <c r="T997" t="b">
        <f t="shared" si="318"/>
        <v>0</v>
      </c>
      <c r="W997" t="str">
        <f t="shared" si="328"/>
        <v/>
      </c>
      <c r="X997" t="str">
        <f t="shared" si="328"/>
        <v/>
      </c>
      <c r="Y997" t="str">
        <f t="shared" si="328"/>
        <v/>
      </c>
      <c r="Z997" t="str">
        <f t="shared" si="328"/>
        <v>IBCAMDAL FOR FMLA MIL SHORT NOTICE DPLYMENT -USED</v>
      </c>
      <c r="AA997" t="str">
        <f t="shared" si="328"/>
        <v/>
      </c>
      <c r="AC997" t="str">
        <f t="shared" si="329"/>
        <v/>
      </c>
      <c r="AD997" t="str">
        <f t="shared" si="329"/>
        <v/>
      </c>
      <c r="AE997" t="str">
        <f t="shared" si="329"/>
        <v/>
      </c>
      <c r="AF997" t="str">
        <f t="shared" si="329"/>
        <v>IBCRMDRSTRD AL FOR FMLA MIL SHORT NOTICE DPLYMNT - USED</v>
      </c>
      <c r="AG997" t="str">
        <f t="shared" si="329"/>
        <v/>
      </c>
      <c r="AI997">
        <f t="shared" si="319"/>
        <v>1</v>
      </c>
      <c r="AJ997">
        <f t="shared" si="320"/>
        <v>591</v>
      </c>
      <c r="AK997" t="str">
        <f t="shared" si="321"/>
        <v>20181IBCAMDAL FOR FMLA MIL SHORT NOTICE DPLYMENT -USED</v>
      </c>
      <c r="AL997" t="str">
        <f t="shared" si="322"/>
        <v>AL FOR FMLA MIL SHORT NOTICE DPLYMENT -USED</v>
      </c>
      <c r="AM997" t="str">
        <f t="shared" si="323"/>
        <v>20181IBCRMDRSTRD AL FOR FMLA MIL SHORT NOTICE DPLYMNT - USED</v>
      </c>
      <c r="AN997" t="str">
        <f t="shared" si="324"/>
        <v>RSTRD AL FOR FMLA MIL SHORT NOTICE DPLYMNT - USED</v>
      </c>
      <c r="AO997" s="13">
        <f t="shared" si="325"/>
        <v>0.87845211945785262</v>
      </c>
      <c r="AP997">
        <f t="shared" si="326"/>
        <v>1</v>
      </c>
      <c r="AQ997" t="str">
        <f t="shared" si="327"/>
        <v>IBCAMDAL FOR FMLA MIL SHORT NOTICE DPLYMENT -USEDIBCRMDRSTRD AL FOR FMLA MIL SHORT NOTICE DPLYMNT - USED</v>
      </c>
    </row>
    <row r="998" spans="1:43" x14ac:dyDescent="0.35">
      <c r="A998" s="18" t="s">
        <v>1837</v>
      </c>
      <c r="B998" t="s">
        <v>376</v>
      </c>
      <c r="C998" t="s">
        <v>377</v>
      </c>
      <c r="D998" s="18" t="s">
        <v>1837</v>
      </c>
      <c r="E998" t="s">
        <v>382</v>
      </c>
      <c r="F998" t="s">
        <v>383</v>
      </c>
      <c r="G998" s="13">
        <v>0.797785389457075</v>
      </c>
      <c r="I998">
        <v>20181</v>
      </c>
      <c r="J998" t="str">
        <f t="shared" si="310"/>
        <v>20181IBCAMDAL FOR FMLA MIL SHORT NOTICE DPLYMENT -USED20181IBCAMPAL FOR FMLA MIL POST DPLYMNT-USED</v>
      </c>
      <c r="K998" t="str">
        <f t="shared" si="311"/>
        <v>20181IBCAMDAL FOR FMLA MIL SHORT NOTICE DPLYMENT -USED</v>
      </c>
      <c r="L998" t="str">
        <f t="shared" si="312"/>
        <v>20181IBCAMPAL FOR FMLA MIL POST DPLYMNT-USED</v>
      </c>
      <c r="M998" s="13">
        <f t="shared" si="313"/>
        <v>0.797785389457075</v>
      </c>
      <c r="N998" s="13"/>
      <c r="O998" s="19">
        <v>988</v>
      </c>
      <c r="P998">
        <f t="shared" si="314"/>
        <v>3</v>
      </c>
      <c r="Q998">
        <f t="shared" si="315"/>
        <v>591</v>
      </c>
      <c r="R998">
        <f t="shared" si="316"/>
        <v>2</v>
      </c>
      <c r="S998" t="b">
        <f t="shared" si="317"/>
        <v>1</v>
      </c>
      <c r="T998" t="b">
        <f t="shared" si="318"/>
        <v>0</v>
      </c>
      <c r="W998" t="str">
        <f t="shared" si="328"/>
        <v/>
      </c>
      <c r="X998" t="str">
        <f t="shared" si="328"/>
        <v/>
      </c>
      <c r="Y998" t="str">
        <f t="shared" si="328"/>
        <v/>
      </c>
      <c r="Z998" t="str">
        <f t="shared" si="328"/>
        <v>IBCAMDAL FOR FMLA MIL SHORT NOTICE DPLYMENT -USED</v>
      </c>
      <c r="AA998" t="str">
        <f t="shared" si="328"/>
        <v/>
      </c>
      <c r="AC998" t="str">
        <f t="shared" si="329"/>
        <v/>
      </c>
      <c r="AD998" t="str">
        <f t="shared" si="329"/>
        <v/>
      </c>
      <c r="AE998" t="str">
        <f t="shared" si="329"/>
        <v/>
      </c>
      <c r="AF998" t="str">
        <f t="shared" si="329"/>
        <v>IBCAMPAL FOR FMLA MIL POST DPLYMNT-USED</v>
      </c>
      <c r="AG998" t="str">
        <f t="shared" si="329"/>
        <v/>
      </c>
      <c r="AI998">
        <f t="shared" si="319"/>
        <v>1</v>
      </c>
      <c r="AJ998">
        <f t="shared" si="320"/>
        <v>591</v>
      </c>
      <c r="AK998" t="str">
        <f t="shared" si="321"/>
        <v>20181IBCAMDAL FOR FMLA MIL SHORT NOTICE DPLYMENT -USED</v>
      </c>
      <c r="AL998" t="str">
        <f t="shared" si="322"/>
        <v>AL FOR FMLA MIL SHORT NOTICE DPLYMENT -USED</v>
      </c>
      <c r="AM998" t="str">
        <f t="shared" si="323"/>
        <v>20181IBCAMPAL FOR FMLA MIL POST DPLYMNT-USED</v>
      </c>
      <c r="AN998" t="str">
        <f t="shared" si="324"/>
        <v>AL FOR FMLA MIL POST DPLYMNT-USED</v>
      </c>
      <c r="AO998" s="13">
        <f t="shared" si="325"/>
        <v>0.797785389457075</v>
      </c>
      <c r="AP998">
        <f t="shared" si="326"/>
        <v>1</v>
      </c>
      <c r="AQ998" t="str">
        <f t="shared" si="327"/>
        <v>IBCAMDAL FOR FMLA MIL SHORT NOTICE DPLYMENT -USEDIBCAMPAL FOR FMLA MIL POST DPLYMNT-USED</v>
      </c>
    </row>
    <row r="999" spans="1:43" x14ac:dyDescent="0.35">
      <c r="A999" s="18" t="s">
        <v>1837</v>
      </c>
      <c r="B999" t="s">
        <v>376</v>
      </c>
      <c r="C999" t="s">
        <v>377</v>
      </c>
      <c r="D999" s="18" t="s">
        <v>1837</v>
      </c>
      <c r="E999" t="s">
        <v>190</v>
      </c>
      <c r="F999" t="s">
        <v>191</v>
      </c>
      <c r="G999" s="13">
        <v>0.77864272034419635</v>
      </c>
      <c r="I999">
        <v>20181</v>
      </c>
      <c r="J999" t="str">
        <f t="shared" si="310"/>
        <v>20181IBCAMDAL FOR FMLA MIL SHORT NOTICE DPLYMENT -USED20181IBCVMDVACATION LV FOR FMLA MIL SHORT NOTICE DPLYMNT - USED</v>
      </c>
      <c r="K999" t="str">
        <f t="shared" si="311"/>
        <v>20181IBCAMDAL FOR FMLA MIL SHORT NOTICE DPLYMENT -USED</v>
      </c>
      <c r="L999" t="str">
        <f t="shared" si="312"/>
        <v>20181IBCVMDVACATION LV FOR FMLA MIL SHORT NOTICE DPLYMNT - USED</v>
      </c>
      <c r="M999" s="13">
        <f t="shared" si="313"/>
        <v>0.77864272034419635</v>
      </c>
      <c r="N999" s="13"/>
      <c r="O999" s="19">
        <v>989</v>
      </c>
      <c r="P999">
        <f t="shared" si="314"/>
        <v>3</v>
      </c>
      <c r="Q999">
        <f t="shared" si="315"/>
        <v>591</v>
      </c>
      <c r="R999">
        <f t="shared" si="316"/>
        <v>3</v>
      </c>
      <c r="S999" t="b">
        <f t="shared" si="317"/>
        <v>1</v>
      </c>
      <c r="T999" t="b">
        <f t="shared" si="318"/>
        <v>0</v>
      </c>
      <c r="W999" t="str">
        <f t="shared" si="328"/>
        <v/>
      </c>
      <c r="X999" t="str">
        <f t="shared" si="328"/>
        <v/>
      </c>
      <c r="Y999" t="str">
        <f t="shared" si="328"/>
        <v/>
      </c>
      <c r="Z999" t="str">
        <f t="shared" si="328"/>
        <v>IBCAMDAL FOR FMLA MIL SHORT NOTICE DPLYMENT -USED</v>
      </c>
      <c r="AA999" t="str">
        <f t="shared" si="328"/>
        <v/>
      </c>
      <c r="AC999" t="str">
        <f t="shared" si="329"/>
        <v/>
      </c>
      <c r="AD999" t="str">
        <f t="shared" si="329"/>
        <v/>
      </c>
      <c r="AE999" t="str">
        <f t="shared" si="329"/>
        <v/>
      </c>
      <c r="AF999" t="str">
        <f t="shared" si="329"/>
        <v>IBCVMDVACATION LV FOR FMLA MIL SHORT NOTICE DPLYMNT - USED</v>
      </c>
      <c r="AG999" t="str">
        <f t="shared" si="329"/>
        <v/>
      </c>
      <c r="AI999">
        <f t="shared" si="319"/>
        <v>1</v>
      </c>
      <c r="AJ999">
        <f t="shared" si="320"/>
        <v>591</v>
      </c>
      <c r="AK999" t="str">
        <f t="shared" si="321"/>
        <v>20181IBCAMDAL FOR FMLA MIL SHORT NOTICE DPLYMENT -USED</v>
      </c>
      <c r="AL999" t="str">
        <f t="shared" si="322"/>
        <v>AL FOR FMLA MIL SHORT NOTICE DPLYMENT -USED</v>
      </c>
      <c r="AM999" t="str">
        <f t="shared" si="323"/>
        <v>20181IBCVMDVACATION LV FOR FMLA MIL SHORT NOTICE DPLYMNT - USED</v>
      </c>
      <c r="AN999" t="str">
        <f t="shared" si="324"/>
        <v>VACATION LV FOR FMLA MIL SHORT NOTICE DPLYMNT - USED</v>
      </c>
      <c r="AO999" s="13">
        <f t="shared" si="325"/>
        <v>0.77864272034419635</v>
      </c>
      <c r="AP999">
        <f t="shared" si="326"/>
        <v>1</v>
      </c>
      <c r="AQ999" t="str">
        <f t="shared" si="327"/>
        <v>IBCAMDAL FOR FMLA MIL SHORT NOTICE DPLYMENT -USEDIBCVMDVACATION LV FOR FMLA MIL SHORT NOTICE DPLYMNT - USED</v>
      </c>
    </row>
    <row r="1000" spans="1:43" x14ac:dyDescent="0.35">
      <c r="A1000" s="18" t="s">
        <v>1837</v>
      </c>
      <c r="B1000" t="s">
        <v>378</v>
      </c>
      <c r="C1000" t="s">
        <v>379</v>
      </c>
      <c r="D1000" s="18" t="s">
        <v>1837</v>
      </c>
      <c r="E1000" t="s">
        <v>192</v>
      </c>
      <c r="F1000" t="s">
        <v>193</v>
      </c>
      <c r="G1000" s="13">
        <v>0.77538757103117562</v>
      </c>
      <c r="I1000">
        <v>20181</v>
      </c>
      <c r="J1000" t="str">
        <f t="shared" si="310"/>
        <v>20181IBCAMEAL FOR FMLA MIL EVENTS/RLTD ACTIVITIES -USED20181IBCVMEVACA LV FOR FMLA MIL EVNTS/RLTD ACTIVITIES- USED</v>
      </c>
      <c r="K1000" t="str">
        <f t="shared" si="311"/>
        <v>20181IBCAMEAL FOR FMLA MIL EVENTS/RLTD ACTIVITIES -USED</v>
      </c>
      <c r="L1000" t="str">
        <f t="shared" si="312"/>
        <v>20181IBCVMEVACA LV FOR FMLA MIL EVNTS/RLTD ACTIVITIES- USED</v>
      </c>
      <c r="M1000" s="13">
        <f t="shared" si="313"/>
        <v>0.77538757103117562</v>
      </c>
      <c r="N1000" s="13"/>
      <c r="O1000" s="19">
        <v>990</v>
      </c>
      <c r="P1000">
        <f t="shared" si="314"/>
        <v>3</v>
      </c>
      <c r="Q1000">
        <f t="shared" si="315"/>
        <v>592</v>
      </c>
      <c r="R1000">
        <f t="shared" si="316"/>
        <v>1</v>
      </c>
      <c r="S1000" t="b">
        <f t="shared" si="317"/>
        <v>1</v>
      </c>
      <c r="T1000" t="b">
        <f t="shared" si="318"/>
        <v>0</v>
      </c>
      <c r="W1000" t="str">
        <f t="shared" si="328"/>
        <v/>
      </c>
      <c r="X1000" t="str">
        <f t="shared" si="328"/>
        <v/>
      </c>
      <c r="Y1000" t="str">
        <f t="shared" si="328"/>
        <v/>
      </c>
      <c r="Z1000" t="str">
        <f t="shared" si="328"/>
        <v>IBCAMEAL FOR FMLA MIL EVENTS/RLTD ACTIVITIES -USED</v>
      </c>
      <c r="AA1000" t="str">
        <f t="shared" si="328"/>
        <v/>
      </c>
      <c r="AC1000" t="str">
        <f t="shared" si="329"/>
        <v/>
      </c>
      <c r="AD1000" t="str">
        <f t="shared" si="329"/>
        <v/>
      </c>
      <c r="AE1000" t="str">
        <f t="shared" si="329"/>
        <v/>
      </c>
      <c r="AF1000" t="str">
        <f t="shared" si="329"/>
        <v>IBCVMEVACA LV FOR FMLA MIL EVNTS/RLTD ACTIVITIES- USED</v>
      </c>
      <c r="AG1000" t="str">
        <f t="shared" si="329"/>
        <v/>
      </c>
      <c r="AI1000">
        <f t="shared" si="319"/>
        <v>1</v>
      </c>
      <c r="AJ1000">
        <f t="shared" si="320"/>
        <v>592</v>
      </c>
      <c r="AK1000" t="str">
        <f t="shared" si="321"/>
        <v>20181IBCAMEAL FOR FMLA MIL EVENTS/RLTD ACTIVITIES -USED</v>
      </c>
      <c r="AL1000" t="str">
        <f t="shared" si="322"/>
        <v>AL FOR FMLA MIL EVENTS/RLTD ACTIVITIES -USED</v>
      </c>
      <c r="AM1000" t="str">
        <f t="shared" si="323"/>
        <v>20181IBCVMEVACA LV FOR FMLA MIL EVNTS/RLTD ACTIVITIES- USED</v>
      </c>
      <c r="AN1000" t="str">
        <f t="shared" si="324"/>
        <v>VACA LV FOR FMLA MIL EVNTS/RLTD ACTIVITIES- USED</v>
      </c>
      <c r="AO1000" s="13">
        <f t="shared" si="325"/>
        <v>0.77538757103117562</v>
      </c>
      <c r="AP1000">
        <f t="shared" si="326"/>
        <v>1</v>
      </c>
      <c r="AQ1000" t="str">
        <f t="shared" si="327"/>
        <v>IBCAMEAL FOR FMLA MIL EVENTS/RLTD ACTIVITIES -USEDIBCVMEVACA LV FOR FMLA MIL EVNTS/RLTD ACTIVITIES- USED</v>
      </c>
    </row>
    <row r="1001" spans="1:43" x14ac:dyDescent="0.35">
      <c r="A1001" s="18" t="s">
        <v>1837</v>
      </c>
      <c r="B1001" t="s">
        <v>378</v>
      </c>
      <c r="C1001" t="s">
        <v>379</v>
      </c>
      <c r="D1001" s="18" t="s">
        <v>1837</v>
      </c>
      <c r="E1001" t="s">
        <v>448</v>
      </c>
      <c r="F1001" t="s">
        <v>449</v>
      </c>
      <c r="G1001" s="13">
        <v>0.72881191808751944</v>
      </c>
      <c r="I1001">
        <v>20181</v>
      </c>
      <c r="J1001" t="str">
        <f t="shared" si="310"/>
        <v>20181IBCAMEAL FOR FMLA MIL EVENTS/RLTD ACTIVITIES -USED20181IBCRMERSTRD AL FOR FMLA MIL EVNTS/RELATED ACTIVITIES - USED</v>
      </c>
      <c r="K1001" t="str">
        <f t="shared" si="311"/>
        <v>20181IBCAMEAL FOR FMLA MIL EVENTS/RLTD ACTIVITIES -USED</v>
      </c>
      <c r="L1001" t="str">
        <f t="shared" si="312"/>
        <v>20181IBCRMERSTRD AL FOR FMLA MIL EVNTS/RELATED ACTIVITIES - USED</v>
      </c>
      <c r="M1001" s="13">
        <f t="shared" si="313"/>
        <v>0.72881191808751944</v>
      </c>
      <c r="N1001" s="13"/>
      <c r="O1001" s="19">
        <v>991</v>
      </c>
      <c r="P1001">
        <f t="shared" si="314"/>
        <v>3</v>
      </c>
      <c r="Q1001">
        <f t="shared" si="315"/>
        <v>592</v>
      </c>
      <c r="R1001">
        <f t="shared" si="316"/>
        <v>2</v>
      </c>
      <c r="S1001" t="b">
        <f t="shared" si="317"/>
        <v>1</v>
      </c>
      <c r="T1001" t="b">
        <f t="shared" si="318"/>
        <v>0</v>
      </c>
      <c r="W1001" t="str">
        <f t="shared" si="328"/>
        <v/>
      </c>
      <c r="X1001" t="str">
        <f t="shared" si="328"/>
        <v/>
      </c>
      <c r="Y1001" t="str">
        <f t="shared" si="328"/>
        <v/>
      </c>
      <c r="Z1001" t="str">
        <f t="shared" si="328"/>
        <v>IBCAMEAL FOR FMLA MIL EVENTS/RLTD ACTIVITIES -USED</v>
      </c>
      <c r="AA1001" t="str">
        <f t="shared" si="328"/>
        <v/>
      </c>
      <c r="AC1001" t="str">
        <f t="shared" si="329"/>
        <v/>
      </c>
      <c r="AD1001" t="str">
        <f t="shared" si="329"/>
        <v/>
      </c>
      <c r="AE1001" t="str">
        <f t="shared" si="329"/>
        <v/>
      </c>
      <c r="AF1001" t="str">
        <f t="shared" si="329"/>
        <v>IBCRMERSTRD AL FOR FMLA MIL EVNTS/RELATED ACTIVITIES - USED</v>
      </c>
      <c r="AG1001" t="str">
        <f t="shared" si="329"/>
        <v/>
      </c>
      <c r="AI1001">
        <f t="shared" si="319"/>
        <v>1</v>
      </c>
      <c r="AJ1001">
        <f t="shared" si="320"/>
        <v>592</v>
      </c>
      <c r="AK1001" t="str">
        <f t="shared" si="321"/>
        <v>20181IBCAMEAL FOR FMLA MIL EVENTS/RLTD ACTIVITIES -USED</v>
      </c>
      <c r="AL1001" t="str">
        <f t="shared" si="322"/>
        <v>AL FOR FMLA MIL EVENTS/RLTD ACTIVITIES -USED</v>
      </c>
      <c r="AM1001" t="str">
        <f t="shared" si="323"/>
        <v>20181IBCRMERSTRD AL FOR FMLA MIL EVNTS/RELATED ACTIVITIES - USED</v>
      </c>
      <c r="AN1001" t="str">
        <f t="shared" si="324"/>
        <v>RSTRD AL FOR FMLA MIL EVNTS/RELATED ACTIVITIES - USED</v>
      </c>
      <c r="AO1001" s="13">
        <f t="shared" si="325"/>
        <v>0.72881191808751944</v>
      </c>
      <c r="AP1001">
        <f t="shared" si="326"/>
        <v>1</v>
      </c>
      <c r="AQ1001" t="str">
        <f t="shared" si="327"/>
        <v>IBCAMEAL FOR FMLA MIL EVENTS/RLTD ACTIVITIES -USEDIBCRMERSTRD AL FOR FMLA MIL EVNTS/RELATED ACTIVITIES - USED</v>
      </c>
    </row>
    <row r="1002" spans="1:43" x14ac:dyDescent="0.35">
      <c r="A1002" s="18" t="s">
        <v>1837</v>
      </c>
      <c r="B1002" t="s">
        <v>378</v>
      </c>
      <c r="C1002" t="s">
        <v>379</v>
      </c>
      <c r="D1002" s="18" t="s">
        <v>1837</v>
      </c>
      <c r="E1002" t="s">
        <v>404</v>
      </c>
      <c r="F1002" t="s">
        <v>405</v>
      </c>
      <c r="G1002" s="13">
        <v>0.72328626619757641</v>
      </c>
      <c r="I1002">
        <v>20181</v>
      </c>
      <c r="J1002" t="str">
        <f t="shared" si="310"/>
        <v>20181IBCAMEAL FOR FMLA MIL EVENTS/RLTD ACTIVITIES -USED20181IBCCMECOMP TIME IN LIEU OF FMLA MIL EVENTS/RLTD ACTIVITIES - USED</v>
      </c>
      <c r="K1002" t="str">
        <f t="shared" si="311"/>
        <v>20181IBCAMEAL FOR FMLA MIL EVENTS/RLTD ACTIVITIES -USED</v>
      </c>
      <c r="L1002" t="str">
        <f t="shared" si="312"/>
        <v>20181IBCCMECOMP TIME IN LIEU OF FMLA MIL EVENTS/RLTD ACTIVITIES - USED</v>
      </c>
      <c r="M1002" s="13">
        <f t="shared" si="313"/>
        <v>0.72328626619757641</v>
      </c>
      <c r="N1002" s="13"/>
      <c r="O1002" s="19">
        <v>992</v>
      </c>
      <c r="P1002">
        <f t="shared" si="314"/>
        <v>3</v>
      </c>
      <c r="Q1002">
        <f t="shared" si="315"/>
        <v>592</v>
      </c>
      <c r="R1002">
        <f t="shared" si="316"/>
        <v>3</v>
      </c>
      <c r="S1002" t="b">
        <f t="shared" si="317"/>
        <v>1</v>
      </c>
      <c r="T1002" t="b">
        <f t="shared" si="318"/>
        <v>0</v>
      </c>
      <c r="W1002" t="str">
        <f t="shared" si="328"/>
        <v/>
      </c>
      <c r="X1002" t="str">
        <f t="shared" si="328"/>
        <v/>
      </c>
      <c r="Y1002" t="str">
        <f t="shared" si="328"/>
        <v/>
      </c>
      <c r="Z1002" t="str">
        <f t="shared" si="328"/>
        <v>IBCAMEAL FOR FMLA MIL EVENTS/RLTD ACTIVITIES -USED</v>
      </c>
      <c r="AA1002" t="str">
        <f t="shared" si="328"/>
        <v/>
      </c>
      <c r="AC1002" t="str">
        <f t="shared" si="329"/>
        <v/>
      </c>
      <c r="AD1002" t="str">
        <f t="shared" si="329"/>
        <v/>
      </c>
      <c r="AE1002" t="str">
        <f t="shared" si="329"/>
        <v/>
      </c>
      <c r="AF1002" t="str">
        <f t="shared" si="329"/>
        <v>IBCCMECOMP TIME IN LIEU OF FMLA MIL EVENTS/RLTD ACTIVITIES - USED</v>
      </c>
      <c r="AG1002" t="str">
        <f t="shared" si="329"/>
        <v/>
      </c>
      <c r="AI1002">
        <f t="shared" si="319"/>
        <v>1</v>
      </c>
      <c r="AJ1002">
        <f t="shared" si="320"/>
        <v>592</v>
      </c>
      <c r="AK1002" t="str">
        <f t="shared" si="321"/>
        <v>20181IBCAMEAL FOR FMLA MIL EVENTS/RLTD ACTIVITIES -USED</v>
      </c>
      <c r="AL1002" t="str">
        <f t="shared" si="322"/>
        <v>AL FOR FMLA MIL EVENTS/RLTD ACTIVITIES -USED</v>
      </c>
      <c r="AM1002" t="str">
        <f t="shared" si="323"/>
        <v>20181IBCCMECOMP TIME IN LIEU OF FMLA MIL EVENTS/RLTD ACTIVITIES - USED</v>
      </c>
      <c r="AN1002" t="str">
        <f t="shared" si="324"/>
        <v>COMP TIME IN LIEU OF FMLA MIL EVENTS/RLTD ACTIVITIES - USED</v>
      </c>
      <c r="AO1002" s="13">
        <f t="shared" si="325"/>
        <v>0.72328626619757641</v>
      </c>
      <c r="AP1002">
        <f t="shared" si="326"/>
        <v>1</v>
      </c>
      <c r="AQ1002" t="str">
        <f t="shared" si="327"/>
        <v>IBCAMEAL FOR FMLA MIL EVENTS/RLTD ACTIVITIES -USEDIBCCMECOMP TIME IN LIEU OF FMLA MIL EVENTS/RLTD ACTIVITIES - USED</v>
      </c>
    </row>
    <row r="1003" spans="1:43" x14ac:dyDescent="0.35">
      <c r="A1003" s="18" t="s">
        <v>1837</v>
      </c>
      <c r="B1003" t="s">
        <v>380</v>
      </c>
      <c r="C1003" t="s">
        <v>381</v>
      </c>
      <c r="D1003" s="18" t="s">
        <v>1837</v>
      </c>
      <c r="E1003" t="s">
        <v>450</v>
      </c>
      <c r="F1003" t="s">
        <v>451</v>
      </c>
      <c r="G1003" s="13">
        <v>0.88203074414976634</v>
      </c>
      <c r="I1003">
        <v>20181</v>
      </c>
      <c r="J1003" t="str">
        <f t="shared" si="310"/>
        <v>20181IBCAMLAL FOR FMLA MIL FINANCIAL/LEGAL ARRNGMNTS - USED20181IBCRMLRSTRD AL FOR FMLA MIL FINANCIAL/LEGAL ARRANGMNTS - USED</v>
      </c>
      <c r="K1003" t="str">
        <f t="shared" si="311"/>
        <v>20181IBCAMLAL FOR FMLA MIL FINANCIAL/LEGAL ARRNGMNTS - USED</v>
      </c>
      <c r="L1003" t="str">
        <f t="shared" si="312"/>
        <v>20181IBCRMLRSTRD AL FOR FMLA MIL FINANCIAL/LEGAL ARRANGMNTS - USED</v>
      </c>
      <c r="M1003" s="13">
        <f t="shared" si="313"/>
        <v>0.88203074414976634</v>
      </c>
      <c r="N1003" s="13"/>
      <c r="O1003" s="19">
        <v>993</v>
      </c>
      <c r="P1003">
        <f t="shared" si="314"/>
        <v>3</v>
      </c>
      <c r="Q1003">
        <f t="shared" si="315"/>
        <v>593</v>
      </c>
      <c r="R1003">
        <f t="shared" si="316"/>
        <v>1</v>
      </c>
      <c r="S1003" t="b">
        <f t="shared" si="317"/>
        <v>1</v>
      </c>
      <c r="T1003" t="b">
        <f t="shared" si="318"/>
        <v>0</v>
      </c>
      <c r="W1003" t="str">
        <f t="shared" si="328"/>
        <v/>
      </c>
      <c r="X1003" t="str">
        <f t="shared" si="328"/>
        <v/>
      </c>
      <c r="Y1003" t="str">
        <f t="shared" si="328"/>
        <v/>
      </c>
      <c r="Z1003" t="str">
        <f t="shared" si="328"/>
        <v>IBCAMLAL FOR FMLA MIL FINANCIAL/LEGAL ARRNGMNTS - USED</v>
      </c>
      <c r="AA1003" t="str">
        <f t="shared" si="328"/>
        <v/>
      </c>
      <c r="AC1003" t="str">
        <f t="shared" si="329"/>
        <v/>
      </c>
      <c r="AD1003" t="str">
        <f t="shared" si="329"/>
        <v/>
      </c>
      <c r="AE1003" t="str">
        <f t="shared" si="329"/>
        <v/>
      </c>
      <c r="AF1003" t="str">
        <f t="shared" si="329"/>
        <v>IBCRMLRSTRD AL FOR FMLA MIL FINANCIAL/LEGAL ARRANGMNTS - USED</v>
      </c>
      <c r="AG1003" t="str">
        <f t="shared" si="329"/>
        <v/>
      </c>
      <c r="AI1003">
        <f t="shared" si="319"/>
        <v>1</v>
      </c>
      <c r="AJ1003">
        <f t="shared" si="320"/>
        <v>593</v>
      </c>
      <c r="AK1003" t="str">
        <f t="shared" si="321"/>
        <v>20181IBCAMLAL FOR FMLA MIL FINANCIAL/LEGAL ARRNGMNTS - USED</v>
      </c>
      <c r="AL1003" t="str">
        <f t="shared" si="322"/>
        <v>AL FOR FMLA MIL FINANCIAL/LEGAL ARRNGMNTS - USED</v>
      </c>
      <c r="AM1003" t="str">
        <f t="shared" si="323"/>
        <v>20181IBCRMLRSTRD AL FOR FMLA MIL FINANCIAL/LEGAL ARRANGMNTS - USED</v>
      </c>
      <c r="AN1003" t="str">
        <f t="shared" si="324"/>
        <v>RSTRD AL FOR FMLA MIL FINANCIAL/LEGAL ARRANGMNTS - USED</v>
      </c>
      <c r="AO1003" s="13">
        <f t="shared" si="325"/>
        <v>0.88203074414976634</v>
      </c>
      <c r="AP1003">
        <f t="shared" si="326"/>
        <v>1</v>
      </c>
      <c r="AQ1003" t="str">
        <f t="shared" si="327"/>
        <v>IBCAMLAL FOR FMLA MIL FINANCIAL/LEGAL ARRNGMNTS - USEDIBCRMLRSTRD AL FOR FMLA MIL FINANCIAL/LEGAL ARRANGMNTS - USED</v>
      </c>
    </row>
    <row r="1004" spans="1:43" x14ac:dyDescent="0.35">
      <c r="A1004" s="18" t="s">
        <v>1837</v>
      </c>
      <c r="B1004" t="s">
        <v>380</v>
      </c>
      <c r="C1004" t="s">
        <v>381</v>
      </c>
      <c r="D1004" s="18" t="s">
        <v>1837</v>
      </c>
      <c r="E1004" t="s">
        <v>194</v>
      </c>
      <c r="F1004" t="s">
        <v>195</v>
      </c>
      <c r="G1004" s="13">
        <v>0.78563872178981797</v>
      </c>
      <c r="I1004">
        <v>20181</v>
      </c>
      <c r="J1004" t="str">
        <f t="shared" si="310"/>
        <v>20181IBCAMLAL FOR FMLA MIL FINANCIAL/LEGAL ARRNGMNTS - USED20181IBCVMLVACATION LV FOR FMLA MIL FINANCIAL / LEGAL ARRNGMNTS - USED</v>
      </c>
      <c r="K1004" t="str">
        <f t="shared" si="311"/>
        <v>20181IBCAMLAL FOR FMLA MIL FINANCIAL/LEGAL ARRNGMNTS - USED</v>
      </c>
      <c r="L1004" t="str">
        <f t="shared" si="312"/>
        <v>20181IBCVMLVACATION LV FOR FMLA MIL FINANCIAL / LEGAL ARRNGMNTS - USED</v>
      </c>
      <c r="M1004" s="13">
        <f t="shared" si="313"/>
        <v>0.78563872178981797</v>
      </c>
      <c r="N1004" s="13"/>
      <c r="O1004" s="19">
        <v>994</v>
      </c>
      <c r="P1004">
        <f t="shared" si="314"/>
        <v>3</v>
      </c>
      <c r="Q1004">
        <f t="shared" si="315"/>
        <v>593</v>
      </c>
      <c r="R1004">
        <f t="shared" si="316"/>
        <v>2</v>
      </c>
      <c r="S1004" t="b">
        <f t="shared" si="317"/>
        <v>1</v>
      </c>
      <c r="T1004" t="b">
        <f t="shared" si="318"/>
        <v>0</v>
      </c>
      <c r="W1004" t="str">
        <f t="shared" si="328"/>
        <v/>
      </c>
      <c r="X1004" t="str">
        <f t="shared" si="328"/>
        <v/>
      </c>
      <c r="Y1004" t="str">
        <f t="shared" si="328"/>
        <v/>
      </c>
      <c r="Z1004" t="str">
        <f t="shared" si="328"/>
        <v>IBCAMLAL FOR FMLA MIL FINANCIAL/LEGAL ARRNGMNTS - USED</v>
      </c>
      <c r="AA1004" t="str">
        <f t="shared" si="328"/>
        <v/>
      </c>
      <c r="AC1004" t="str">
        <f t="shared" si="329"/>
        <v/>
      </c>
      <c r="AD1004" t="str">
        <f t="shared" si="329"/>
        <v/>
      </c>
      <c r="AE1004" t="str">
        <f t="shared" si="329"/>
        <v/>
      </c>
      <c r="AF1004" t="str">
        <f t="shared" si="329"/>
        <v>IBCVMLVACATION LV FOR FMLA MIL FINANCIAL / LEGAL ARRNGMNTS - USED</v>
      </c>
      <c r="AG1004" t="str">
        <f t="shared" si="329"/>
        <v/>
      </c>
      <c r="AI1004">
        <f t="shared" si="319"/>
        <v>1</v>
      </c>
      <c r="AJ1004">
        <f t="shared" si="320"/>
        <v>593</v>
      </c>
      <c r="AK1004" t="str">
        <f t="shared" si="321"/>
        <v>20181IBCAMLAL FOR FMLA MIL FINANCIAL/LEGAL ARRNGMNTS - USED</v>
      </c>
      <c r="AL1004" t="str">
        <f t="shared" si="322"/>
        <v>AL FOR FMLA MIL FINANCIAL/LEGAL ARRNGMNTS - USED</v>
      </c>
      <c r="AM1004" t="str">
        <f t="shared" si="323"/>
        <v>20181IBCVMLVACATION LV FOR FMLA MIL FINANCIAL / LEGAL ARRNGMNTS - USED</v>
      </c>
      <c r="AN1004" t="str">
        <f t="shared" si="324"/>
        <v>VACATION LV FOR FMLA MIL FINANCIAL / LEGAL ARRNGMNTS - USED</v>
      </c>
      <c r="AO1004" s="13">
        <f t="shared" si="325"/>
        <v>0.78563872178981797</v>
      </c>
      <c r="AP1004">
        <f t="shared" si="326"/>
        <v>1</v>
      </c>
      <c r="AQ1004" t="str">
        <f t="shared" si="327"/>
        <v>IBCAMLAL FOR FMLA MIL FINANCIAL/LEGAL ARRNGMNTS - USEDIBCVMLVACATION LV FOR FMLA MIL FINANCIAL / LEGAL ARRNGMNTS - USED</v>
      </c>
    </row>
    <row r="1005" spans="1:43" x14ac:dyDescent="0.35">
      <c r="A1005" s="18" t="s">
        <v>1837</v>
      </c>
      <c r="B1005" t="s">
        <v>380</v>
      </c>
      <c r="C1005" t="s">
        <v>381</v>
      </c>
      <c r="D1005" s="18" t="s">
        <v>1837</v>
      </c>
      <c r="E1005" t="s">
        <v>168</v>
      </c>
      <c r="F1005" t="s">
        <v>169</v>
      </c>
      <c r="G1005" s="13">
        <v>0.78286785471616382</v>
      </c>
      <c r="I1005">
        <v>20181</v>
      </c>
      <c r="J1005" t="str">
        <f t="shared" si="310"/>
        <v>20181IBCAMLAL FOR FMLA MIL FINANCIAL/LEGAL ARRNGMNTS - USED20181IBCPMLPERS LV FOR FMLA MIL FINANCIAL / LEGAL ARRNGMNTS - USED</v>
      </c>
      <c r="K1005" t="str">
        <f t="shared" si="311"/>
        <v>20181IBCAMLAL FOR FMLA MIL FINANCIAL/LEGAL ARRNGMNTS - USED</v>
      </c>
      <c r="L1005" t="str">
        <f t="shared" si="312"/>
        <v>20181IBCPMLPERS LV FOR FMLA MIL FINANCIAL / LEGAL ARRNGMNTS - USED</v>
      </c>
      <c r="M1005" s="13">
        <f t="shared" si="313"/>
        <v>0.78286785471616382</v>
      </c>
      <c r="N1005" s="13"/>
      <c r="O1005" s="19">
        <v>995</v>
      </c>
      <c r="P1005">
        <f t="shared" si="314"/>
        <v>3</v>
      </c>
      <c r="Q1005">
        <f t="shared" si="315"/>
        <v>593</v>
      </c>
      <c r="R1005">
        <f t="shared" si="316"/>
        <v>3</v>
      </c>
      <c r="S1005" t="b">
        <f t="shared" si="317"/>
        <v>1</v>
      </c>
      <c r="T1005" t="b">
        <f t="shared" si="318"/>
        <v>0</v>
      </c>
      <c r="W1005" t="str">
        <f t="shared" si="328"/>
        <v/>
      </c>
      <c r="X1005" t="str">
        <f t="shared" si="328"/>
        <v/>
      </c>
      <c r="Y1005" t="str">
        <f t="shared" si="328"/>
        <v/>
      </c>
      <c r="Z1005" t="str">
        <f t="shared" si="328"/>
        <v>IBCAMLAL FOR FMLA MIL FINANCIAL/LEGAL ARRNGMNTS - USED</v>
      </c>
      <c r="AA1005" t="str">
        <f t="shared" si="328"/>
        <v/>
      </c>
      <c r="AC1005" t="str">
        <f t="shared" si="329"/>
        <v/>
      </c>
      <c r="AD1005" t="str">
        <f t="shared" si="329"/>
        <v/>
      </c>
      <c r="AE1005" t="str">
        <f t="shared" si="329"/>
        <v/>
      </c>
      <c r="AF1005" t="str">
        <f t="shared" si="329"/>
        <v>IBCPMLPERS LV FOR FMLA MIL FINANCIAL / LEGAL ARRNGMNTS - USED</v>
      </c>
      <c r="AG1005" t="str">
        <f t="shared" si="329"/>
        <v/>
      </c>
      <c r="AI1005">
        <f t="shared" si="319"/>
        <v>1</v>
      </c>
      <c r="AJ1005">
        <f t="shared" si="320"/>
        <v>593</v>
      </c>
      <c r="AK1005" t="str">
        <f t="shared" si="321"/>
        <v>20181IBCAMLAL FOR FMLA MIL FINANCIAL/LEGAL ARRNGMNTS - USED</v>
      </c>
      <c r="AL1005" t="str">
        <f t="shared" si="322"/>
        <v>AL FOR FMLA MIL FINANCIAL/LEGAL ARRNGMNTS - USED</v>
      </c>
      <c r="AM1005" t="str">
        <f t="shared" si="323"/>
        <v>20181IBCPMLPERS LV FOR FMLA MIL FINANCIAL / LEGAL ARRNGMNTS - USED</v>
      </c>
      <c r="AN1005" t="str">
        <f t="shared" si="324"/>
        <v>PERS LV FOR FMLA MIL FINANCIAL / LEGAL ARRNGMNTS - USED</v>
      </c>
      <c r="AO1005" s="13">
        <f t="shared" si="325"/>
        <v>0.78286785471616382</v>
      </c>
      <c r="AP1005">
        <f t="shared" si="326"/>
        <v>1</v>
      </c>
      <c r="AQ1005" t="str">
        <f t="shared" si="327"/>
        <v>IBCAMLAL FOR FMLA MIL FINANCIAL/LEGAL ARRNGMNTS - USEDIBCPMLPERS LV FOR FMLA MIL FINANCIAL / LEGAL ARRNGMNTS - USED</v>
      </c>
    </row>
    <row r="1006" spans="1:43" x14ac:dyDescent="0.35">
      <c r="A1006" s="18" t="s">
        <v>1837</v>
      </c>
      <c r="B1006" t="s">
        <v>382</v>
      </c>
      <c r="C1006" t="s">
        <v>383</v>
      </c>
      <c r="D1006" s="18" t="s">
        <v>1837</v>
      </c>
      <c r="E1006" t="s">
        <v>452</v>
      </c>
      <c r="F1006" t="s">
        <v>453</v>
      </c>
      <c r="G1006" s="13">
        <v>0.86257277234444873</v>
      </c>
      <c r="I1006">
        <v>20181</v>
      </c>
      <c r="J1006" t="str">
        <f t="shared" si="310"/>
        <v>20181IBCAMPAL FOR FMLA MIL POST DPLYMNT-USED20181IBCRMPRSTRD AL FOR FMLA MIL POST DPLYMNT - USED</v>
      </c>
      <c r="K1006" t="str">
        <f t="shared" si="311"/>
        <v>20181IBCAMPAL FOR FMLA MIL POST DPLYMNT-USED</v>
      </c>
      <c r="L1006" t="str">
        <f t="shared" si="312"/>
        <v>20181IBCRMPRSTRD AL FOR FMLA MIL POST DPLYMNT - USED</v>
      </c>
      <c r="M1006" s="13">
        <f t="shared" si="313"/>
        <v>0.86257277234444873</v>
      </c>
      <c r="N1006" s="13"/>
      <c r="O1006" s="19">
        <v>996</v>
      </c>
      <c r="P1006">
        <f t="shared" si="314"/>
        <v>3</v>
      </c>
      <c r="Q1006">
        <f t="shared" si="315"/>
        <v>594</v>
      </c>
      <c r="R1006">
        <f t="shared" si="316"/>
        <v>1</v>
      </c>
      <c r="S1006" t="b">
        <f t="shared" si="317"/>
        <v>1</v>
      </c>
      <c r="T1006" t="b">
        <f t="shared" si="318"/>
        <v>0</v>
      </c>
      <c r="W1006" t="str">
        <f t="shared" si="328"/>
        <v/>
      </c>
      <c r="X1006" t="str">
        <f t="shared" si="328"/>
        <v/>
      </c>
      <c r="Y1006" t="str">
        <f t="shared" si="328"/>
        <v/>
      </c>
      <c r="Z1006" t="str">
        <f t="shared" si="328"/>
        <v>IBCAMPAL FOR FMLA MIL POST DPLYMNT-USED</v>
      </c>
      <c r="AA1006" t="str">
        <f t="shared" si="328"/>
        <v/>
      </c>
      <c r="AC1006" t="str">
        <f t="shared" si="329"/>
        <v/>
      </c>
      <c r="AD1006" t="str">
        <f t="shared" si="329"/>
        <v/>
      </c>
      <c r="AE1006" t="str">
        <f t="shared" si="329"/>
        <v/>
      </c>
      <c r="AF1006" t="str">
        <f t="shared" si="329"/>
        <v>IBCRMPRSTRD AL FOR FMLA MIL POST DPLYMNT - USED</v>
      </c>
      <c r="AG1006" t="str">
        <f t="shared" si="329"/>
        <v/>
      </c>
      <c r="AI1006">
        <f t="shared" si="319"/>
        <v>1</v>
      </c>
      <c r="AJ1006">
        <f t="shared" si="320"/>
        <v>594</v>
      </c>
      <c r="AK1006" t="str">
        <f t="shared" si="321"/>
        <v>20181IBCAMPAL FOR FMLA MIL POST DPLYMNT-USED</v>
      </c>
      <c r="AL1006" t="str">
        <f t="shared" si="322"/>
        <v>AL FOR FMLA MIL POST DPLYMNT-USED</v>
      </c>
      <c r="AM1006" t="str">
        <f t="shared" si="323"/>
        <v>20181IBCRMPRSTRD AL FOR FMLA MIL POST DPLYMNT - USED</v>
      </c>
      <c r="AN1006" t="str">
        <f t="shared" si="324"/>
        <v>RSTRD AL FOR FMLA MIL POST DPLYMNT - USED</v>
      </c>
      <c r="AO1006" s="13">
        <f t="shared" si="325"/>
        <v>0.86257277234444873</v>
      </c>
      <c r="AP1006">
        <f t="shared" si="326"/>
        <v>1</v>
      </c>
      <c r="AQ1006" t="str">
        <f t="shared" si="327"/>
        <v>IBCAMPAL FOR FMLA MIL POST DPLYMNT-USEDIBCRMPRSTRD AL FOR FMLA MIL POST DPLYMNT - USED</v>
      </c>
    </row>
    <row r="1007" spans="1:43" x14ac:dyDescent="0.35">
      <c r="A1007" s="18" t="s">
        <v>1837</v>
      </c>
      <c r="B1007" t="s">
        <v>382</v>
      </c>
      <c r="C1007" t="s">
        <v>383</v>
      </c>
      <c r="D1007" s="18" t="s">
        <v>1837</v>
      </c>
      <c r="E1007" t="s">
        <v>376</v>
      </c>
      <c r="F1007" t="s">
        <v>377</v>
      </c>
      <c r="G1007" s="13">
        <v>0.797785389457075</v>
      </c>
      <c r="I1007">
        <v>20181</v>
      </c>
      <c r="J1007" t="str">
        <f t="shared" si="310"/>
        <v>20181IBCAMPAL FOR FMLA MIL POST DPLYMNT-USED20181IBCAMDAL FOR FMLA MIL SHORT NOTICE DPLYMENT -USED</v>
      </c>
      <c r="K1007" t="str">
        <f t="shared" si="311"/>
        <v>20181IBCAMPAL FOR FMLA MIL POST DPLYMNT-USED</v>
      </c>
      <c r="L1007" t="str">
        <f t="shared" si="312"/>
        <v>20181IBCAMDAL FOR FMLA MIL SHORT NOTICE DPLYMENT -USED</v>
      </c>
      <c r="M1007" s="13">
        <f t="shared" si="313"/>
        <v>0.797785389457075</v>
      </c>
      <c r="N1007" s="13"/>
      <c r="O1007" s="19">
        <v>997</v>
      </c>
      <c r="P1007">
        <f t="shared" si="314"/>
        <v>3</v>
      </c>
      <c r="Q1007">
        <f t="shared" si="315"/>
        <v>594</v>
      </c>
      <c r="R1007">
        <f t="shared" si="316"/>
        <v>2</v>
      </c>
      <c r="S1007" t="b">
        <f t="shared" si="317"/>
        <v>1</v>
      </c>
      <c r="T1007" t="b">
        <f t="shared" si="318"/>
        <v>0</v>
      </c>
      <c r="W1007" t="str">
        <f t="shared" si="328"/>
        <v/>
      </c>
      <c r="X1007" t="str">
        <f t="shared" si="328"/>
        <v/>
      </c>
      <c r="Y1007" t="str">
        <f t="shared" si="328"/>
        <v/>
      </c>
      <c r="Z1007" t="str">
        <f t="shared" si="328"/>
        <v>IBCAMPAL FOR FMLA MIL POST DPLYMNT-USED</v>
      </c>
      <c r="AA1007" t="str">
        <f t="shared" si="328"/>
        <v/>
      </c>
      <c r="AC1007" t="str">
        <f t="shared" si="329"/>
        <v/>
      </c>
      <c r="AD1007" t="str">
        <f t="shared" si="329"/>
        <v/>
      </c>
      <c r="AE1007" t="str">
        <f t="shared" si="329"/>
        <v/>
      </c>
      <c r="AF1007" t="str">
        <f t="shared" si="329"/>
        <v>IBCAMDAL FOR FMLA MIL SHORT NOTICE DPLYMENT -USED</v>
      </c>
      <c r="AG1007" t="str">
        <f t="shared" si="329"/>
        <v/>
      </c>
      <c r="AI1007">
        <f t="shared" si="319"/>
        <v>1</v>
      </c>
      <c r="AJ1007">
        <f t="shared" si="320"/>
        <v>594</v>
      </c>
      <c r="AK1007" t="str">
        <f t="shared" si="321"/>
        <v>20181IBCAMPAL FOR FMLA MIL POST DPLYMNT-USED</v>
      </c>
      <c r="AL1007" t="str">
        <f t="shared" si="322"/>
        <v>AL FOR FMLA MIL POST DPLYMNT-USED</v>
      </c>
      <c r="AM1007" t="str">
        <f t="shared" si="323"/>
        <v>20181IBCAMDAL FOR FMLA MIL SHORT NOTICE DPLYMENT -USED</v>
      </c>
      <c r="AN1007" t="str">
        <f t="shared" si="324"/>
        <v>AL FOR FMLA MIL SHORT NOTICE DPLYMENT -USED</v>
      </c>
      <c r="AO1007" s="13">
        <f t="shared" si="325"/>
        <v>0.797785389457075</v>
      </c>
      <c r="AP1007">
        <f t="shared" si="326"/>
        <v>1</v>
      </c>
      <c r="AQ1007" t="str">
        <f t="shared" si="327"/>
        <v>IBCAMPAL FOR FMLA MIL POST DPLYMNT-USEDIBCAMDAL FOR FMLA MIL SHORT NOTICE DPLYMENT -USED</v>
      </c>
    </row>
    <row r="1008" spans="1:43" x14ac:dyDescent="0.35">
      <c r="A1008" s="18" t="s">
        <v>1837</v>
      </c>
      <c r="B1008" t="s">
        <v>382</v>
      </c>
      <c r="C1008" t="s">
        <v>383</v>
      </c>
      <c r="D1008" s="18" t="s">
        <v>1837</v>
      </c>
      <c r="E1008" t="s">
        <v>196</v>
      </c>
      <c r="F1008" t="s">
        <v>197</v>
      </c>
      <c r="G1008" s="13">
        <v>0.74485747522749723</v>
      </c>
      <c r="I1008">
        <v>20181</v>
      </c>
      <c r="J1008" t="str">
        <f t="shared" si="310"/>
        <v>20181IBCAMPAL FOR FMLA MIL POST DPLYMNT-USED20181IBCVMPVACATION LV FOR FMLA MIL POST DPLYMNT - USED</v>
      </c>
      <c r="K1008" t="str">
        <f t="shared" si="311"/>
        <v>20181IBCAMPAL FOR FMLA MIL POST DPLYMNT-USED</v>
      </c>
      <c r="L1008" t="str">
        <f t="shared" si="312"/>
        <v>20181IBCVMPVACATION LV FOR FMLA MIL POST DPLYMNT - USED</v>
      </c>
      <c r="M1008" s="13">
        <f t="shared" si="313"/>
        <v>0.74485747522749723</v>
      </c>
      <c r="N1008" s="13"/>
      <c r="O1008" s="19">
        <v>998</v>
      </c>
      <c r="P1008">
        <f t="shared" si="314"/>
        <v>3</v>
      </c>
      <c r="Q1008">
        <f t="shared" si="315"/>
        <v>594</v>
      </c>
      <c r="R1008">
        <f t="shared" si="316"/>
        <v>3</v>
      </c>
      <c r="S1008" t="b">
        <f t="shared" si="317"/>
        <v>1</v>
      </c>
      <c r="T1008" t="b">
        <f t="shared" si="318"/>
        <v>0</v>
      </c>
      <c r="W1008" t="str">
        <f t="shared" si="328"/>
        <v/>
      </c>
      <c r="X1008" t="str">
        <f t="shared" si="328"/>
        <v/>
      </c>
      <c r="Y1008" t="str">
        <f t="shared" si="328"/>
        <v/>
      </c>
      <c r="Z1008" t="str">
        <f t="shared" si="328"/>
        <v>IBCAMPAL FOR FMLA MIL POST DPLYMNT-USED</v>
      </c>
      <c r="AA1008" t="str">
        <f t="shared" si="328"/>
        <v/>
      </c>
      <c r="AC1008" t="str">
        <f t="shared" si="329"/>
        <v/>
      </c>
      <c r="AD1008" t="str">
        <f t="shared" si="329"/>
        <v/>
      </c>
      <c r="AE1008" t="str">
        <f t="shared" si="329"/>
        <v/>
      </c>
      <c r="AF1008" t="str">
        <f t="shared" si="329"/>
        <v>IBCVMPVACATION LV FOR FMLA MIL POST DPLYMNT - USED</v>
      </c>
      <c r="AG1008" t="str">
        <f t="shared" si="329"/>
        <v/>
      </c>
      <c r="AI1008">
        <f t="shared" si="319"/>
        <v>1</v>
      </c>
      <c r="AJ1008">
        <f t="shared" si="320"/>
        <v>594</v>
      </c>
      <c r="AK1008" t="str">
        <f t="shared" si="321"/>
        <v>20181IBCAMPAL FOR FMLA MIL POST DPLYMNT-USED</v>
      </c>
      <c r="AL1008" t="str">
        <f t="shared" si="322"/>
        <v>AL FOR FMLA MIL POST DPLYMNT-USED</v>
      </c>
      <c r="AM1008" t="str">
        <f t="shared" si="323"/>
        <v>20181IBCVMPVACATION LV FOR FMLA MIL POST DPLYMNT - USED</v>
      </c>
      <c r="AN1008" t="str">
        <f t="shared" si="324"/>
        <v>VACATION LV FOR FMLA MIL POST DPLYMNT - USED</v>
      </c>
      <c r="AO1008" s="13">
        <f t="shared" si="325"/>
        <v>0.74485747522749723</v>
      </c>
      <c r="AP1008">
        <f t="shared" si="326"/>
        <v>1</v>
      </c>
      <c r="AQ1008" t="str">
        <f t="shared" si="327"/>
        <v>IBCAMPAL FOR FMLA MIL POST DPLYMNT-USEDIBCVMPVACATION LV FOR FMLA MIL POST DPLYMNT - USED</v>
      </c>
    </row>
    <row r="1009" spans="1:43" x14ac:dyDescent="0.35">
      <c r="A1009" s="18" t="s">
        <v>1837</v>
      </c>
      <c r="B1009" t="s">
        <v>384</v>
      </c>
      <c r="C1009" t="s">
        <v>385</v>
      </c>
      <c r="D1009" s="18" t="s">
        <v>1837</v>
      </c>
      <c r="E1009" t="s">
        <v>454</v>
      </c>
      <c r="F1009" t="s">
        <v>455</v>
      </c>
      <c r="G1009" s="13">
        <v>0.86623315254738353</v>
      </c>
      <c r="I1009">
        <v>20181</v>
      </c>
      <c r="J1009" t="str">
        <f t="shared" si="310"/>
        <v>20181IBCAMRAL FOR FMLA MIL R&amp;R - USED20181IBCRMRRSTRD AL FOR FMLA MIL R&amp;R - USED</v>
      </c>
      <c r="K1009" t="str">
        <f t="shared" si="311"/>
        <v>20181IBCAMRAL FOR FMLA MIL R&amp;R - USED</v>
      </c>
      <c r="L1009" t="str">
        <f t="shared" si="312"/>
        <v>20181IBCRMRRSTRD AL FOR FMLA MIL R&amp;R - USED</v>
      </c>
      <c r="M1009" s="13">
        <f t="shared" si="313"/>
        <v>0.86623315254738353</v>
      </c>
      <c r="N1009" s="13"/>
      <c r="O1009" s="19">
        <v>999</v>
      </c>
      <c r="P1009">
        <f t="shared" si="314"/>
        <v>3</v>
      </c>
      <c r="Q1009">
        <f t="shared" si="315"/>
        <v>595</v>
      </c>
      <c r="R1009">
        <f t="shared" si="316"/>
        <v>1</v>
      </c>
      <c r="S1009" t="b">
        <f t="shared" si="317"/>
        <v>1</v>
      </c>
      <c r="T1009" t="b">
        <f t="shared" si="318"/>
        <v>0</v>
      </c>
      <c r="W1009" t="str">
        <f t="shared" si="328"/>
        <v/>
      </c>
      <c r="X1009" t="str">
        <f t="shared" si="328"/>
        <v/>
      </c>
      <c r="Y1009" t="str">
        <f t="shared" si="328"/>
        <v/>
      </c>
      <c r="Z1009" t="str">
        <f t="shared" si="328"/>
        <v>IBCAMRAL FOR FMLA MIL R&amp;R - USED</v>
      </c>
      <c r="AA1009" t="str">
        <f t="shared" si="328"/>
        <v/>
      </c>
      <c r="AC1009" t="str">
        <f t="shared" si="329"/>
        <v/>
      </c>
      <c r="AD1009" t="str">
        <f t="shared" si="329"/>
        <v/>
      </c>
      <c r="AE1009" t="str">
        <f t="shared" si="329"/>
        <v/>
      </c>
      <c r="AF1009" t="str">
        <f t="shared" si="329"/>
        <v>IBCRMRRSTRD AL FOR FMLA MIL R&amp;R - USED</v>
      </c>
      <c r="AG1009" t="str">
        <f t="shared" si="329"/>
        <v/>
      </c>
      <c r="AI1009">
        <f t="shared" si="319"/>
        <v>1</v>
      </c>
      <c r="AJ1009">
        <f t="shared" si="320"/>
        <v>595</v>
      </c>
      <c r="AK1009" t="str">
        <f t="shared" si="321"/>
        <v>20181IBCAMRAL FOR FMLA MIL R&amp;R - USED</v>
      </c>
      <c r="AL1009" t="str">
        <f t="shared" si="322"/>
        <v>AL FOR FMLA MIL R&amp;R - USED</v>
      </c>
      <c r="AM1009" t="str">
        <f t="shared" si="323"/>
        <v>20181IBCRMRRSTRD AL FOR FMLA MIL R&amp;R - USED</v>
      </c>
      <c r="AN1009" t="str">
        <f t="shared" si="324"/>
        <v>RSTRD AL FOR FMLA MIL R&amp;R - USED</v>
      </c>
      <c r="AO1009" s="13">
        <f t="shared" si="325"/>
        <v>0.86623315254738353</v>
      </c>
      <c r="AP1009">
        <f t="shared" si="326"/>
        <v>1</v>
      </c>
      <c r="AQ1009" t="str">
        <f t="shared" si="327"/>
        <v>IBCAMRAL FOR FMLA MIL R&amp;R - USEDIBCRMRRSTRD AL FOR FMLA MIL R&amp;R - USED</v>
      </c>
    </row>
    <row r="1010" spans="1:43" x14ac:dyDescent="0.35">
      <c r="A1010" s="18" t="s">
        <v>1837</v>
      </c>
      <c r="B1010" t="s">
        <v>384</v>
      </c>
      <c r="C1010" t="s">
        <v>385</v>
      </c>
      <c r="D1010" s="18" t="s">
        <v>1837</v>
      </c>
      <c r="E1010" t="s">
        <v>480</v>
      </c>
      <c r="F1010" t="s">
        <v>481</v>
      </c>
      <c r="G1010" s="13">
        <v>0.75795400847896066</v>
      </c>
      <c r="I1010">
        <v>20181</v>
      </c>
      <c r="J1010" t="str">
        <f t="shared" si="310"/>
        <v>20181IBCAMRAL FOR FMLA MIL R&amp;R - USED20181IBCSMRSL FOR FMLA MIL R&amp;R - USED</v>
      </c>
      <c r="K1010" t="str">
        <f t="shared" si="311"/>
        <v>20181IBCAMRAL FOR FMLA MIL R&amp;R - USED</v>
      </c>
      <c r="L1010" t="str">
        <f t="shared" si="312"/>
        <v>20181IBCSMRSL FOR FMLA MIL R&amp;R - USED</v>
      </c>
      <c r="M1010" s="13">
        <f t="shared" si="313"/>
        <v>0.75795400847896066</v>
      </c>
      <c r="N1010" s="13"/>
      <c r="O1010" s="19">
        <v>1000</v>
      </c>
      <c r="P1010">
        <f t="shared" si="314"/>
        <v>3</v>
      </c>
      <c r="Q1010">
        <f t="shared" si="315"/>
        <v>595</v>
      </c>
      <c r="R1010">
        <f t="shared" si="316"/>
        <v>2</v>
      </c>
      <c r="S1010" t="b">
        <f t="shared" si="317"/>
        <v>1</v>
      </c>
      <c r="T1010" t="b">
        <f t="shared" si="318"/>
        <v>0</v>
      </c>
      <c r="W1010" t="str">
        <f t="shared" si="328"/>
        <v/>
      </c>
      <c r="X1010" t="str">
        <f t="shared" si="328"/>
        <v/>
      </c>
      <c r="Y1010" t="str">
        <f t="shared" si="328"/>
        <v/>
      </c>
      <c r="Z1010" t="str">
        <f t="shared" si="328"/>
        <v>IBCAMRAL FOR FMLA MIL R&amp;R - USED</v>
      </c>
      <c r="AA1010" t="str">
        <f t="shared" si="328"/>
        <v/>
      </c>
      <c r="AC1010" t="str">
        <f t="shared" si="329"/>
        <v/>
      </c>
      <c r="AD1010" t="str">
        <f t="shared" si="329"/>
        <v/>
      </c>
      <c r="AE1010" t="str">
        <f t="shared" si="329"/>
        <v/>
      </c>
      <c r="AF1010" t="str">
        <f t="shared" si="329"/>
        <v>IBCSMRSL FOR FMLA MIL R&amp;R - USED</v>
      </c>
      <c r="AG1010" t="str">
        <f t="shared" si="329"/>
        <v/>
      </c>
      <c r="AI1010">
        <f t="shared" si="319"/>
        <v>1</v>
      </c>
      <c r="AJ1010">
        <f t="shared" si="320"/>
        <v>595</v>
      </c>
      <c r="AK1010" t="str">
        <f t="shared" si="321"/>
        <v>20181IBCAMRAL FOR FMLA MIL R&amp;R - USED</v>
      </c>
      <c r="AL1010" t="str">
        <f t="shared" si="322"/>
        <v>AL FOR FMLA MIL R&amp;R - USED</v>
      </c>
      <c r="AM1010" t="str">
        <f t="shared" si="323"/>
        <v>20181IBCSMRSL FOR FMLA MIL R&amp;R - USED</v>
      </c>
      <c r="AN1010" t="str">
        <f t="shared" si="324"/>
        <v>SL FOR FMLA MIL R&amp;R - USED</v>
      </c>
      <c r="AO1010" s="13">
        <f t="shared" si="325"/>
        <v>0.75795400847896066</v>
      </c>
      <c r="AP1010">
        <f t="shared" si="326"/>
        <v>1</v>
      </c>
      <c r="AQ1010" t="str">
        <f t="shared" si="327"/>
        <v>IBCAMRAL FOR FMLA MIL R&amp;R - USEDIBCSMRSL FOR FMLA MIL R&amp;R - USED</v>
      </c>
    </row>
    <row r="1011" spans="1:43" x14ac:dyDescent="0.35">
      <c r="A1011" s="18" t="s">
        <v>1837</v>
      </c>
      <c r="B1011" t="s">
        <v>384</v>
      </c>
      <c r="C1011" t="s">
        <v>385</v>
      </c>
      <c r="D1011" s="18" t="s">
        <v>1837</v>
      </c>
      <c r="E1011" t="s">
        <v>198</v>
      </c>
      <c r="F1011" t="s">
        <v>199</v>
      </c>
      <c r="G1011" s="13">
        <v>0.75161372911565327</v>
      </c>
      <c r="I1011">
        <v>20181</v>
      </c>
      <c r="J1011" t="str">
        <f t="shared" si="310"/>
        <v>20181IBCAMRAL FOR FMLA MIL R&amp;R - USED20181IBCVMRVACATION LV FOR FMLA MIL R&amp;R - USED</v>
      </c>
      <c r="K1011" t="str">
        <f t="shared" si="311"/>
        <v>20181IBCAMRAL FOR FMLA MIL R&amp;R - USED</v>
      </c>
      <c r="L1011" t="str">
        <f t="shared" si="312"/>
        <v>20181IBCVMRVACATION LV FOR FMLA MIL R&amp;R - USED</v>
      </c>
      <c r="M1011" s="13">
        <f t="shared" si="313"/>
        <v>0.75161372911565327</v>
      </c>
      <c r="N1011" s="13"/>
      <c r="O1011" s="19">
        <v>1001</v>
      </c>
      <c r="P1011">
        <f t="shared" si="314"/>
        <v>3</v>
      </c>
      <c r="Q1011">
        <f t="shared" si="315"/>
        <v>595</v>
      </c>
      <c r="R1011">
        <f t="shared" si="316"/>
        <v>3</v>
      </c>
      <c r="S1011" t="b">
        <f t="shared" si="317"/>
        <v>1</v>
      </c>
      <c r="T1011" t="b">
        <f t="shared" si="318"/>
        <v>0</v>
      </c>
      <c r="W1011" t="str">
        <f t="shared" si="328"/>
        <v/>
      </c>
      <c r="X1011" t="str">
        <f t="shared" si="328"/>
        <v/>
      </c>
      <c r="Y1011" t="str">
        <f t="shared" si="328"/>
        <v/>
      </c>
      <c r="Z1011" t="str">
        <f t="shared" si="328"/>
        <v>IBCAMRAL FOR FMLA MIL R&amp;R - USED</v>
      </c>
      <c r="AA1011" t="str">
        <f t="shared" si="328"/>
        <v/>
      </c>
      <c r="AC1011" t="str">
        <f t="shared" si="329"/>
        <v/>
      </c>
      <c r="AD1011" t="str">
        <f t="shared" si="329"/>
        <v/>
      </c>
      <c r="AE1011" t="str">
        <f t="shared" si="329"/>
        <v/>
      </c>
      <c r="AF1011" t="str">
        <f t="shared" si="329"/>
        <v>IBCVMRVACATION LV FOR FMLA MIL R&amp;R - USED</v>
      </c>
      <c r="AG1011" t="str">
        <f t="shared" si="329"/>
        <v/>
      </c>
      <c r="AI1011">
        <f t="shared" si="319"/>
        <v>1</v>
      </c>
      <c r="AJ1011">
        <f t="shared" si="320"/>
        <v>595</v>
      </c>
      <c r="AK1011" t="str">
        <f t="shared" si="321"/>
        <v>20181IBCAMRAL FOR FMLA MIL R&amp;R - USED</v>
      </c>
      <c r="AL1011" t="str">
        <f t="shared" si="322"/>
        <v>AL FOR FMLA MIL R&amp;R - USED</v>
      </c>
      <c r="AM1011" t="str">
        <f t="shared" si="323"/>
        <v>20181IBCVMRVACATION LV FOR FMLA MIL R&amp;R - USED</v>
      </c>
      <c r="AN1011" t="str">
        <f t="shared" si="324"/>
        <v>VACATION LV FOR FMLA MIL R&amp;R - USED</v>
      </c>
      <c r="AO1011" s="13">
        <f t="shared" si="325"/>
        <v>0.75161372911565327</v>
      </c>
      <c r="AP1011">
        <f t="shared" si="326"/>
        <v>1</v>
      </c>
      <c r="AQ1011" t="str">
        <f t="shared" si="327"/>
        <v>IBCAMRAL FOR FMLA MIL R&amp;R - USEDIBCVMRVACATION LV FOR FMLA MIL R&amp;R - USED</v>
      </c>
    </row>
    <row r="1012" spans="1:43" x14ac:dyDescent="0.35">
      <c r="A1012" s="18" t="s">
        <v>1837</v>
      </c>
      <c r="B1012" t="s">
        <v>386</v>
      </c>
      <c r="C1012" t="s">
        <v>387</v>
      </c>
      <c r="D1012" s="18" t="s">
        <v>1837</v>
      </c>
      <c r="E1012" t="s">
        <v>456</v>
      </c>
      <c r="F1012" t="s">
        <v>457</v>
      </c>
      <c r="G1012" s="13">
        <v>0.86580650593154307</v>
      </c>
      <c r="I1012">
        <v>20181</v>
      </c>
      <c r="J1012" t="str">
        <f t="shared" si="310"/>
        <v>20181IBCAMTAL FOR FMLA MIL CNSLING/THERAPY -USED20181IBCRMTRSTRD AL FOR FMLA MIL CNSLING/THEARPY - USED</v>
      </c>
      <c r="K1012" t="str">
        <f t="shared" si="311"/>
        <v>20181IBCAMTAL FOR FMLA MIL CNSLING/THERAPY -USED</v>
      </c>
      <c r="L1012" t="str">
        <f t="shared" si="312"/>
        <v>20181IBCRMTRSTRD AL FOR FMLA MIL CNSLING/THEARPY - USED</v>
      </c>
      <c r="M1012" s="13">
        <f t="shared" si="313"/>
        <v>0.86580650593154307</v>
      </c>
      <c r="N1012" s="13"/>
      <c r="O1012" s="19">
        <v>1002</v>
      </c>
      <c r="P1012">
        <f t="shared" si="314"/>
        <v>3</v>
      </c>
      <c r="Q1012">
        <f t="shared" si="315"/>
        <v>596</v>
      </c>
      <c r="R1012">
        <f t="shared" si="316"/>
        <v>1</v>
      </c>
      <c r="S1012" t="b">
        <f t="shared" si="317"/>
        <v>1</v>
      </c>
      <c r="T1012" t="b">
        <f t="shared" si="318"/>
        <v>0</v>
      </c>
      <c r="W1012" t="str">
        <f t="shared" si="328"/>
        <v/>
      </c>
      <c r="X1012" t="str">
        <f t="shared" si="328"/>
        <v/>
      </c>
      <c r="Y1012" t="str">
        <f t="shared" si="328"/>
        <v/>
      </c>
      <c r="Z1012" t="str">
        <f t="shared" si="328"/>
        <v>IBCAMTAL FOR FMLA MIL CNSLING/THERAPY -USED</v>
      </c>
      <c r="AA1012" t="str">
        <f t="shared" si="328"/>
        <v/>
      </c>
      <c r="AC1012" t="str">
        <f t="shared" si="329"/>
        <v/>
      </c>
      <c r="AD1012" t="str">
        <f t="shared" si="329"/>
        <v/>
      </c>
      <c r="AE1012" t="str">
        <f t="shared" si="329"/>
        <v/>
      </c>
      <c r="AF1012" t="str">
        <f t="shared" si="329"/>
        <v>IBCRMTRSTRD AL FOR FMLA MIL CNSLING/THEARPY - USED</v>
      </c>
      <c r="AG1012" t="str">
        <f t="shared" si="329"/>
        <v/>
      </c>
      <c r="AI1012">
        <f t="shared" si="319"/>
        <v>1</v>
      </c>
      <c r="AJ1012">
        <f t="shared" si="320"/>
        <v>596</v>
      </c>
      <c r="AK1012" t="str">
        <f t="shared" si="321"/>
        <v>20181IBCAMTAL FOR FMLA MIL CNSLING/THERAPY -USED</v>
      </c>
      <c r="AL1012" t="str">
        <f t="shared" si="322"/>
        <v>AL FOR FMLA MIL CNSLING/THERAPY -USED</v>
      </c>
      <c r="AM1012" t="str">
        <f t="shared" si="323"/>
        <v>20181IBCRMTRSTRD AL FOR FMLA MIL CNSLING/THEARPY - USED</v>
      </c>
      <c r="AN1012" t="str">
        <f t="shared" si="324"/>
        <v>RSTRD AL FOR FMLA MIL CNSLING/THEARPY - USED</v>
      </c>
      <c r="AO1012" s="13">
        <f t="shared" si="325"/>
        <v>0.86580650593154307</v>
      </c>
      <c r="AP1012">
        <f t="shared" si="326"/>
        <v>1</v>
      </c>
      <c r="AQ1012" t="str">
        <f t="shared" si="327"/>
        <v>IBCAMTAL FOR FMLA MIL CNSLING/THERAPY -USEDIBCRMTRSTRD AL FOR FMLA MIL CNSLING/THEARPY - USED</v>
      </c>
    </row>
    <row r="1013" spans="1:43" x14ac:dyDescent="0.35">
      <c r="A1013" s="18" t="s">
        <v>1837</v>
      </c>
      <c r="B1013" t="s">
        <v>386</v>
      </c>
      <c r="C1013" t="s">
        <v>387</v>
      </c>
      <c r="D1013" s="18" t="s">
        <v>1837</v>
      </c>
      <c r="E1013" t="s">
        <v>482</v>
      </c>
      <c r="F1013" t="s">
        <v>483</v>
      </c>
      <c r="G1013" s="13">
        <v>0.75833981141089579</v>
      </c>
      <c r="I1013">
        <v>20181</v>
      </c>
      <c r="J1013" t="str">
        <f t="shared" si="310"/>
        <v>20181IBCAMTAL FOR FMLA MIL CNSLING/THERAPY -USED20181IBCSMTSL FOR FMLA MIL CNSLING/THERAPY - USED</v>
      </c>
      <c r="K1013" t="str">
        <f t="shared" si="311"/>
        <v>20181IBCAMTAL FOR FMLA MIL CNSLING/THERAPY -USED</v>
      </c>
      <c r="L1013" t="str">
        <f t="shared" si="312"/>
        <v>20181IBCSMTSL FOR FMLA MIL CNSLING/THERAPY - USED</v>
      </c>
      <c r="M1013" s="13">
        <f t="shared" si="313"/>
        <v>0.75833981141089579</v>
      </c>
      <c r="N1013" s="13"/>
      <c r="O1013" s="19">
        <v>1003</v>
      </c>
      <c r="P1013">
        <f t="shared" si="314"/>
        <v>3</v>
      </c>
      <c r="Q1013">
        <f t="shared" si="315"/>
        <v>596</v>
      </c>
      <c r="R1013">
        <f t="shared" si="316"/>
        <v>2</v>
      </c>
      <c r="S1013" t="b">
        <f t="shared" si="317"/>
        <v>1</v>
      </c>
      <c r="T1013" t="b">
        <f t="shared" si="318"/>
        <v>0</v>
      </c>
      <c r="W1013" t="str">
        <f t="shared" si="328"/>
        <v/>
      </c>
      <c r="X1013" t="str">
        <f t="shared" si="328"/>
        <v/>
      </c>
      <c r="Y1013" t="str">
        <f t="shared" si="328"/>
        <v/>
      </c>
      <c r="Z1013" t="str">
        <f t="shared" si="328"/>
        <v>IBCAMTAL FOR FMLA MIL CNSLING/THERAPY -USED</v>
      </c>
      <c r="AA1013" t="str">
        <f t="shared" si="328"/>
        <v/>
      </c>
      <c r="AC1013" t="str">
        <f t="shared" si="329"/>
        <v/>
      </c>
      <c r="AD1013" t="str">
        <f t="shared" si="329"/>
        <v/>
      </c>
      <c r="AE1013" t="str">
        <f t="shared" si="329"/>
        <v/>
      </c>
      <c r="AF1013" t="str">
        <f t="shared" si="329"/>
        <v>IBCSMTSL FOR FMLA MIL CNSLING/THERAPY - USED</v>
      </c>
      <c r="AG1013" t="str">
        <f t="shared" si="329"/>
        <v/>
      </c>
      <c r="AI1013">
        <f t="shared" si="319"/>
        <v>1</v>
      </c>
      <c r="AJ1013">
        <f t="shared" si="320"/>
        <v>596</v>
      </c>
      <c r="AK1013" t="str">
        <f t="shared" si="321"/>
        <v>20181IBCAMTAL FOR FMLA MIL CNSLING/THERAPY -USED</v>
      </c>
      <c r="AL1013" t="str">
        <f t="shared" si="322"/>
        <v>AL FOR FMLA MIL CNSLING/THERAPY -USED</v>
      </c>
      <c r="AM1013" t="str">
        <f t="shared" si="323"/>
        <v>20181IBCSMTSL FOR FMLA MIL CNSLING/THERAPY - USED</v>
      </c>
      <c r="AN1013" t="str">
        <f t="shared" si="324"/>
        <v>SL FOR FMLA MIL CNSLING/THERAPY - USED</v>
      </c>
      <c r="AO1013" s="13">
        <f t="shared" si="325"/>
        <v>0.75833981141089579</v>
      </c>
      <c r="AP1013">
        <f t="shared" si="326"/>
        <v>1</v>
      </c>
      <c r="AQ1013" t="str">
        <f t="shared" si="327"/>
        <v>IBCAMTAL FOR FMLA MIL CNSLING/THERAPY -USEDIBCSMTSL FOR FMLA MIL CNSLING/THERAPY - USED</v>
      </c>
    </row>
    <row r="1014" spans="1:43" x14ac:dyDescent="0.35">
      <c r="A1014" s="18" t="s">
        <v>1837</v>
      </c>
      <c r="B1014" t="s">
        <v>386</v>
      </c>
      <c r="C1014" t="s">
        <v>387</v>
      </c>
      <c r="D1014" s="18" t="s">
        <v>1837</v>
      </c>
      <c r="E1014" t="s">
        <v>174</v>
      </c>
      <c r="F1014" t="s">
        <v>175</v>
      </c>
      <c r="G1014" s="13">
        <v>0.75390533593564635</v>
      </c>
      <c r="I1014">
        <v>20181</v>
      </c>
      <c r="J1014" t="str">
        <f t="shared" si="310"/>
        <v>20181IBCAMTAL FOR FMLA MIL CNSLING/THERAPY -USED20181IBCPMTPERS LV FOR FMLA MIL CNSLING / THERAPY - USED</v>
      </c>
      <c r="K1014" t="str">
        <f t="shared" si="311"/>
        <v>20181IBCAMTAL FOR FMLA MIL CNSLING/THERAPY -USED</v>
      </c>
      <c r="L1014" t="str">
        <f t="shared" si="312"/>
        <v>20181IBCPMTPERS LV FOR FMLA MIL CNSLING / THERAPY - USED</v>
      </c>
      <c r="M1014" s="13">
        <f t="shared" si="313"/>
        <v>0.75390533593564635</v>
      </c>
      <c r="N1014" s="13"/>
      <c r="O1014" s="19">
        <v>1004</v>
      </c>
      <c r="P1014">
        <f t="shared" si="314"/>
        <v>3</v>
      </c>
      <c r="Q1014">
        <f t="shared" si="315"/>
        <v>596</v>
      </c>
      <c r="R1014">
        <f t="shared" si="316"/>
        <v>3</v>
      </c>
      <c r="S1014" t="b">
        <f t="shared" si="317"/>
        <v>1</v>
      </c>
      <c r="T1014" t="b">
        <f t="shared" si="318"/>
        <v>0</v>
      </c>
      <c r="W1014" t="str">
        <f t="shared" si="328"/>
        <v/>
      </c>
      <c r="X1014" t="str">
        <f t="shared" si="328"/>
        <v/>
      </c>
      <c r="Y1014" t="str">
        <f t="shared" si="328"/>
        <v/>
      </c>
      <c r="Z1014" t="str">
        <f t="shared" si="328"/>
        <v>IBCAMTAL FOR FMLA MIL CNSLING/THERAPY -USED</v>
      </c>
      <c r="AA1014" t="str">
        <f t="shared" si="328"/>
        <v/>
      </c>
      <c r="AC1014" t="str">
        <f t="shared" si="329"/>
        <v/>
      </c>
      <c r="AD1014" t="str">
        <f t="shared" si="329"/>
        <v/>
      </c>
      <c r="AE1014" t="str">
        <f t="shared" si="329"/>
        <v/>
      </c>
      <c r="AF1014" t="str">
        <f t="shared" si="329"/>
        <v>IBCPMTPERS LV FOR FMLA MIL CNSLING / THERAPY - USED</v>
      </c>
      <c r="AG1014" t="str">
        <f t="shared" si="329"/>
        <v/>
      </c>
      <c r="AI1014">
        <f t="shared" si="319"/>
        <v>1</v>
      </c>
      <c r="AJ1014">
        <f t="shared" si="320"/>
        <v>596</v>
      </c>
      <c r="AK1014" t="str">
        <f t="shared" si="321"/>
        <v>20181IBCAMTAL FOR FMLA MIL CNSLING/THERAPY -USED</v>
      </c>
      <c r="AL1014" t="str">
        <f t="shared" si="322"/>
        <v>AL FOR FMLA MIL CNSLING/THERAPY -USED</v>
      </c>
      <c r="AM1014" t="str">
        <f t="shared" si="323"/>
        <v>20181IBCPMTPERS LV FOR FMLA MIL CNSLING / THERAPY - USED</v>
      </c>
      <c r="AN1014" t="str">
        <f t="shared" si="324"/>
        <v>PERS LV FOR FMLA MIL CNSLING / THERAPY - USED</v>
      </c>
      <c r="AO1014" s="13">
        <f t="shared" si="325"/>
        <v>0.75390533593564635</v>
      </c>
      <c r="AP1014">
        <f t="shared" si="326"/>
        <v>1</v>
      </c>
      <c r="AQ1014" t="str">
        <f t="shared" si="327"/>
        <v>IBCAMTAL FOR FMLA MIL CNSLING/THERAPY -USEDIBCPMTPERS LV FOR FMLA MIL CNSLING / THERAPY - USED</v>
      </c>
    </row>
    <row r="1015" spans="1:43" x14ac:dyDescent="0.35">
      <c r="A1015" s="18" t="s">
        <v>1837</v>
      </c>
      <c r="B1015" t="s">
        <v>440</v>
      </c>
      <c r="C1015" t="s">
        <v>441</v>
      </c>
      <c r="D1015" s="18" t="s">
        <v>1837</v>
      </c>
      <c r="E1015" t="s">
        <v>370</v>
      </c>
      <c r="F1015" t="s">
        <v>371</v>
      </c>
      <c r="G1015" s="13">
        <v>0.85070837096284335</v>
      </c>
      <c r="I1015">
        <v>20181</v>
      </c>
      <c r="J1015" t="str">
        <f t="shared" si="310"/>
        <v>20181IBCRIFRESTORED A/L FOR FAMILY MILITARY INJURY - USED20181IBCAIFA/L FAMILY MILITARY INJURY - USED</v>
      </c>
      <c r="K1015" t="str">
        <f t="shared" si="311"/>
        <v>20181IBCRIFRESTORED A/L FOR FAMILY MILITARY INJURY - USED</v>
      </c>
      <c r="L1015" t="str">
        <f t="shared" si="312"/>
        <v>20181IBCAIFA/L FAMILY MILITARY INJURY - USED</v>
      </c>
      <c r="M1015" s="13">
        <f t="shared" si="313"/>
        <v>0.85070837096284335</v>
      </c>
      <c r="N1015" s="13"/>
      <c r="O1015" s="19">
        <v>1005</v>
      </c>
      <c r="P1015">
        <f t="shared" si="314"/>
        <v>3</v>
      </c>
      <c r="Q1015">
        <f t="shared" si="315"/>
        <v>597</v>
      </c>
      <c r="R1015">
        <f t="shared" si="316"/>
        <v>1</v>
      </c>
      <c r="S1015" t="b">
        <f t="shared" si="317"/>
        <v>1</v>
      </c>
      <c r="T1015" t="b">
        <f t="shared" si="318"/>
        <v>0</v>
      </c>
      <c r="W1015" t="str">
        <f t="shared" si="328"/>
        <v/>
      </c>
      <c r="X1015" t="str">
        <f t="shared" si="328"/>
        <v/>
      </c>
      <c r="Y1015" t="str">
        <f t="shared" si="328"/>
        <v/>
      </c>
      <c r="Z1015" t="str">
        <f t="shared" si="328"/>
        <v>IBCRIFRESTORED A/L FOR FAMILY MILITARY INJURY - USED</v>
      </c>
      <c r="AA1015" t="str">
        <f t="shared" si="328"/>
        <v/>
      </c>
      <c r="AC1015" t="str">
        <f t="shared" si="329"/>
        <v/>
      </c>
      <c r="AD1015" t="str">
        <f t="shared" si="329"/>
        <v/>
      </c>
      <c r="AE1015" t="str">
        <f t="shared" si="329"/>
        <v/>
      </c>
      <c r="AF1015" t="str">
        <f t="shared" si="329"/>
        <v>IBCAIFA/L FAMILY MILITARY INJURY - USED</v>
      </c>
      <c r="AG1015" t="str">
        <f t="shared" si="329"/>
        <v/>
      </c>
      <c r="AI1015">
        <f t="shared" si="319"/>
        <v>1</v>
      </c>
      <c r="AJ1015">
        <f t="shared" si="320"/>
        <v>597</v>
      </c>
      <c r="AK1015" t="str">
        <f t="shared" si="321"/>
        <v>20181IBCRIFRESTORED A/L FOR FAMILY MILITARY INJURY - USED</v>
      </c>
      <c r="AL1015" t="str">
        <f t="shared" si="322"/>
        <v>RESTORED A/L FOR FAMILY MILITARY INJURY - USED</v>
      </c>
      <c r="AM1015" t="str">
        <f t="shared" si="323"/>
        <v>20181IBCAIFA/L FAMILY MILITARY INJURY - USED</v>
      </c>
      <c r="AN1015" t="str">
        <f t="shared" si="324"/>
        <v>A/L FAMILY MILITARY INJURY - USED</v>
      </c>
      <c r="AO1015" s="13">
        <f t="shared" si="325"/>
        <v>0.85070837096284335</v>
      </c>
      <c r="AP1015">
        <f t="shared" si="326"/>
        <v>1</v>
      </c>
      <c r="AQ1015" t="str">
        <f t="shared" si="327"/>
        <v>IBCRIFRESTORED A/L FOR FAMILY MILITARY INJURY - USEDIBCAIFA/L FAMILY MILITARY INJURY - USED</v>
      </c>
    </row>
    <row r="1016" spans="1:43" x14ac:dyDescent="0.35">
      <c r="A1016" s="18" t="s">
        <v>1837</v>
      </c>
      <c r="B1016" t="s">
        <v>440</v>
      </c>
      <c r="C1016" t="s">
        <v>441</v>
      </c>
      <c r="D1016" s="18" t="s">
        <v>1837</v>
      </c>
      <c r="E1016" t="s">
        <v>476</v>
      </c>
      <c r="F1016" t="s">
        <v>477</v>
      </c>
      <c r="G1016" s="13">
        <v>0.72192169146008556</v>
      </c>
      <c r="I1016">
        <v>20181</v>
      </c>
      <c r="J1016" t="str">
        <f t="shared" si="310"/>
        <v>20181IBCRIFRESTORED A/L FOR FAMILY MILITARY INJURY - USED20181IBCSIFS/L FOR FAMILY MILITARY INJURY-USED</v>
      </c>
      <c r="K1016" t="str">
        <f t="shared" si="311"/>
        <v>20181IBCRIFRESTORED A/L FOR FAMILY MILITARY INJURY - USED</v>
      </c>
      <c r="L1016" t="str">
        <f t="shared" si="312"/>
        <v>20181IBCSIFS/L FOR FAMILY MILITARY INJURY-USED</v>
      </c>
      <c r="M1016" s="13">
        <f t="shared" si="313"/>
        <v>0.72192169146008556</v>
      </c>
      <c r="N1016" s="13"/>
      <c r="O1016" s="19">
        <v>1006</v>
      </c>
      <c r="P1016">
        <f t="shared" si="314"/>
        <v>3</v>
      </c>
      <c r="Q1016">
        <f t="shared" si="315"/>
        <v>597</v>
      </c>
      <c r="R1016">
        <f t="shared" si="316"/>
        <v>2</v>
      </c>
      <c r="S1016" t="b">
        <f t="shared" si="317"/>
        <v>1</v>
      </c>
      <c r="T1016" t="b">
        <f t="shared" si="318"/>
        <v>0</v>
      </c>
      <c r="W1016" t="str">
        <f t="shared" si="328"/>
        <v/>
      </c>
      <c r="X1016" t="str">
        <f t="shared" si="328"/>
        <v/>
      </c>
      <c r="Y1016" t="str">
        <f t="shared" si="328"/>
        <v/>
      </c>
      <c r="Z1016" t="str">
        <f t="shared" si="328"/>
        <v>IBCRIFRESTORED A/L FOR FAMILY MILITARY INJURY - USED</v>
      </c>
      <c r="AA1016" t="str">
        <f t="shared" si="328"/>
        <v/>
      </c>
      <c r="AC1016" t="str">
        <f t="shared" si="329"/>
        <v/>
      </c>
      <c r="AD1016" t="str">
        <f t="shared" si="329"/>
        <v/>
      </c>
      <c r="AE1016" t="str">
        <f t="shared" si="329"/>
        <v/>
      </c>
      <c r="AF1016" t="str">
        <f t="shared" si="329"/>
        <v>IBCSIFS/L FOR FAMILY MILITARY INJURY-USED</v>
      </c>
      <c r="AG1016" t="str">
        <f t="shared" si="329"/>
        <v/>
      </c>
      <c r="AI1016">
        <f t="shared" si="319"/>
        <v>1</v>
      </c>
      <c r="AJ1016">
        <f t="shared" si="320"/>
        <v>597</v>
      </c>
      <c r="AK1016" t="str">
        <f t="shared" si="321"/>
        <v>20181IBCRIFRESTORED A/L FOR FAMILY MILITARY INJURY - USED</v>
      </c>
      <c r="AL1016" t="str">
        <f t="shared" si="322"/>
        <v>RESTORED A/L FOR FAMILY MILITARY INJURY - USED</v>
      </c>
      <c r="AM1016" t="str">
        <f t="shared" si="323"/>
        <v>20181IBCSIFS/L FOR FAMILY MILITARY INJURY-USED</v>
      </c>
      <c r="AN1016" t="str">
        <f t="shared" si="324"/>
        <v>S/L FOR FAMILY MILITARY INJURY-USED</v>
      </c>
      <c r="AO1016" s="13">
        <f t="shared" si="325"/>
        <v>0.72192169146008556</v>
      </c>
      <c r="AP1016">
        <f t="shared" si="326"/>
        <v>1</v>
      </c>
      <c r="AQ1016" t="str">
        <f t="shared" si="327"/>
        <v>IBCRIFRESTORED A/L FOR FAMILY MILITARY INJURY - USEDIBCSIFS/L FOR FAMILY MILITARY INJURY-USED</v>
      </c>
    </row>
    <row r="1017" spans="1:43" x14ac:dyDescent="0.35">
      <c r="A1017" s="18" t="s">
        <v>1837</v>
      </c>
      <c r="B1017" t="s">
        <v>440</v>
      </c>
      <c r="C1017" t="s">
        <v>441</v>
      </c>
      <c r="D1017" s="18" t="s">
        <v>1837</v>
      </c>
      <c r="E1017" t="s">
        <v>138</v>
      </c>
      <c r="F1017" t="s">
        <v>139</v>
      </c>
      <c r="G1017" s="13">
        <v>0.71063589455000842</v>
      </c>
      <c r="I1017">
        <v>20181</v>
      </c>
      <c r="J1017" t="str">
        <f t="shared" si="310"/>
        <v>20181IBCRIFRESTORED A/L FOR FAMILY MILITARY INJURY - USED20181IBCMIOFAMILY MILITARY INJURY - USED</v>
      </c>
      <c r="K1017" t="str">
        <f t="shared" si="311"/>
        <v>20181IBCRIFRESTORED A/L FOR FAMILY MILITARY INJURY - USED</v>
      </c>
      <c r="L1017" t="str">
        <f t="shared" si="312"/>
        <v>20181IBCMIOFAMILY MILITARY INJURY - USED</v>
      </c>
      <c r="M1017" s="13">
        <f t="shared" si="313"/>
        <v>0.71063589455000842</v>
      </c>
      <c r="N1017" s="13"/>
      <c r="O1017" s="19">
        <v>1007</v>
      </c>
      <c r="P1017">
        <f t="shared" si="314"/>
        <v>3</v>
      </c>
      <c r="Q1017">
        <f t="shared" si="315"/>
        <v>597</v>
      </c>
      <c r="R1017">
        <f t="shared" si="316"/>
        <v>3</v>
      </c>
      <c r="S1017" t="b">
        <f t="shared" si="317"/>
        <v>1</v>
      </c>
      <c r="T1017" t="b">
        <f t="shared" si="318"/>
        <v>0</v>
      </c>
      <c r="W1017" t="str">
        <f t="shared" si="328"/>
        <v/>
      </c>
      <c r="X1017" t="str">
        <f t="shared" si="328"/>
        <v/>
      </c>
      <c r="Y1017" t="str">
        <f t="shared" si="328"/>
        <v/>
      </c>
      <c r="Z1017" t="str">
        <f t="shared" si="328"/>
        <v>IBCRIFRESTORED A/L FOR FAMILY MILITARY INJURY - USED</v>
      </c>
      <c r="AA1017" t="str">
        <f t="shared" si="328"/>
        <v/>
      </c>
      <c r="AC1017" t="str">
        <f t="shared" si="329"/>
        <v/>
      </c>
      <c r="AD1017" t="str">
        <f t="shared" si="329"/>
        <v/>
      </c>
      <c r="AE1017" t="str">
        <f t="shared" si="329"/>
        <v/>
      </c>
      <c r="AF1017" t="str">
        <f t="shared" si="329"/>
        <v>IBCMIOFAMILY MILITARY INJURY - USED</v>
      </c>
      <c r="AG1017" t="str">
        <f t="shared" si="329"/>
        <v/>
      </c>
      <c r="AI1017">
        <f t="shared" si="319"/>
        <v>1</v>
      </c>
      <c r="AJ1017">
        <f t="shared" si="320"/>
        <v>597</v>
      </c>
      <c r="AK1017" t="str">
        <f t="shared" si="321"/>
        <v>20181IBCRIFRESTORED A/L FOR FAMILY MILITARY INJURY - USED</v>
      </c>
      <c r="AL1017" t="str">
        <f t="shared" si="322"/>
        <v>RESTORED A/L FOR FAMILY MILITARY INJURY - USED</v>
      </c>
      <c r="AM1017" t="str">
        <f t="shared" si="323"/>
        <v>20181IBCMIOFAMILY MILITARY INJURY - USED</v>
      </c>
      <c r="AN1017" t="str">
        <f t="shared" si="324"/>
        <v>FAMILY MILITARY INJURY - USED</v>
      </c>
      <c r="AO1017" s="13">
        <f t="shared" si="325"/>
        <v>0.71063589455000842</v>
      </c>
      <c r="AP1017">
        <f t="shared" si="326"/>
        <v>1</v>
      </c>
      <c r="AQ1017" t="str">
        <f t="shared" si="327"/>
        <v>IBCRIFRESTORED A/L FOR FAMILY MILITARY INJURY - USEDIBCMIOFAMILY MILITARY INJURY - USED</v>
      </c>
    </row>
    <row r="1018" spans="1:43" x14ac:dyDescent="0.35">
      <c r="A1018" s="18" t="s">
        <v>1837</v>
      </c>
      <c r="B1018" t="s">
        <v>442</v>
      </c>
      <c r="C1018" t="s">
        <v>443</v>
      </c>
      <c r="D1018" s="18" t="s">
        <v>1837</v>
      </c>
      <c r="E1018" t="s">
        <v>372</v>
      </c>
      <c r="F1018" t="s">
        <v>373</v>
      </c>
      <c r="G1018" s="13">
        <v>0.86623315254738353</v>
      </c>
      <c r="I1018">
        <v>20181</v>
      </c>
      <c r="J1018" t="str">
        <f t="shared" si="310"/>
        <v>20181IBCRMARSTRD AL FOR FMLA MIL ADDTL HRS - USED20181IBCAMAAL FOR FMLA MIL ADDTL HRS - USED</v>
      </c>
      <c r="K1018" t="str">
        <f t="shared" si="311"/>
        <v>20181IBCRMARSTRD AL FOR FMLA MIL ADDTL HRS - USED</v>
      </c>
      <c r="L1018" t="str">
        <f t="shared" si="312"/>
        <v>20181IBCAMAAL FOR FMLA MIL ADDTL HRS - USED</v>
      </c>
      <c r="M1018" s="13">
        <f t="shared" si="313"/>
        <v>0.86623315254738353</v>
      </c>
      <c r="N1018" s="13"/>
      <c r="O1018" s="19">
        <v>1008</v>
      </c>
      <c r="P1018">
        <f t="shared" si="314"/>
        <v>3</v>
      </c>
      <c r="Q1018">
        <f t="shared" si="315"/>
        <v>598</v>
      </c>
      <c r="R1018">
        <f t="shared" si="316"/>
        <v>1</v>
      </c>
      <c r="S1018" t="b">
        <f t="shared" si="317"/>
        <v>1</v>
      </c>
      <c r="T1018" t="b">
        <f t="shared" si="318"/>
        <v>0</v>
      </c>
      <c r="W1018" t="str">
        <f t="shared" si="328"/>
        <v/>
      </c>
      <c r="X1018" t="str">
        <f t="shared" si="328"/>
        <v/>
      </c>
      <c r="Y1018" t="str">
        <f t="shared" si="328"/>
        <v/>
      </c>
      <c r="Z1018" t="str">
        <f t="shared" si="328"/>
        <v>IBCRMARSTRD AL FOR FMLA MIL ADDTL HRS - USED</v>
      </c>
      <c r="AA1018" t="str">
        <f t="shared" si="328"/>
        <v/>
      </c>
      <c r="AC1018" t="str">
        <f t="shared" si="329"/>
        <v/>
      </c>
      <c r="AD1018" t="str">
        <f t="shared" si="329"/>
        <v/>
      </c>
      <c r="AE1018" t="str">
        <f t="shared" si="329"/>
        <v/>
      </c>
      <c r="AF1018" t="str">
        <f t="shared" si="329"/>
        <v>IBCAMAAL FOR FMLA MIL ADDTL HRS - USED</v>
      </c>
      <c r="AG1018" t="str">
        <f t="shared" si="329"/>
        <v/>
      </c>
      <c r="AI1018">
        <f t="shared" si="319"/>
        <v>1</v>
      </c>
      <c r="AJ1018">
        <f t="shared" si="320"/>
        <v>598</v>
      </c>
      <c r="AK1018" t="str">
        <f t="shared" si="321"/>
        <v>20181IBCRMARSTRD AL FOR FMLA MIL ADDTL HRS - USED</v>
      </c>
      <c r="AL1018" t="str">
        <f t="shared" si="322"/>
        <v>RSTRD AL FOR FMLA MIL ADDTL HRS - USED</v>
      </c>
      <c r="AM1018" t="str">
        <f t="shared" si="323"/>
        <v>20181IBCAMAAL FOR FMLA MIL ADDTL HRS - USED</v>
      </c>
      <c r="AN1018" t="str">
        <f t="shared" si="324"/>
        <v>AL FOR FMLA MIL ADDTL HRS - USED</v>
      </c>
      <c r="AO1018" s="13">
        <f t="shared" si="325"/>
        <v>0.86623315254738353</v>
      </c>
      <c r="AP1018">
        <f t="shared" si="326"/>
        <v>1</v>
      </c>
      <c r="AQ1018" t="str">
        <f t="shared" si="327"/>
        <v>IBCRMARSTRD AL FOR FMLA MIL ADDTL HRS - USEDIBCAMAAL FOR FMLA MIL ADDTL HRS - USED</v>
      </c>
    </row>
    <row r="1019" spans="1:43" x14ac:dyDescent="0.35">
      <c r="A1019" s="18" t="s">
        <v>1837</v>
      </c>
      <c r="B1019" t="s">
        <v>442</v>
      </c>
      <c r="C1019" t="s">
        <v>443</v>
      </c>
      <c r="D1019" s="18" t="s">
        <v>1837</v>
      </c>
      <c r="E1019" t="s">
        <v>454</v>
      </c>
      <c r="F1019" t="s">
        <v>455</v>
      </c>
      <c r="G1019" s="13">
        <v>0.72600518300893724</v>
      </c>
      <c r="I1019">
        <v>20181</v>
      </c>
      <c r="J1019" t="str">
        <f t="shared" si="310"/>
        <v>20181IBCRMARSTRD AL FOR FMLA MIL ADDTL HRS - USED20181IBCRMRRSTRD AL FOR FMLA MIL R&amp;R - USED</v>
      </c>
      <c r="K1019" t="str">
        <f t="shared" si="311"/>
        <v>20181IBCRMARSTRD AL FOR FMLA MIL ADDTL HRS - USED</v>
      </c>
      <c r="L1019" t="str">
        <f t="shared" si="312"/>
        <v>20181IBCRMRRSTRD AL FOR FMLA MIL R&amp;R - USED</v>
      </c>
      <c r="M1019" s="13">
        <f t="shared" si="313"/>
        <v>0.72600518300893724</v>
      </c>
      <c r="N1019" s="13"/>
      <c r="O1019" s="19">
        <v>1009</v>
      </c>
      <c r="P1019">
        <f t="shared" si="314"/>
        <v>3</v>
      </c>
      <c r="Q1019">
        <f t="shared" si="315"/>
        <v>598</v>
      </c>
      <c r="R1019">
        <f t="shared" si="316"/>
        <v>2</v>
      </c>
      <c r="S1019" t="b">
        <f t="shared" si="317"/>
        <v>1</v>
      </c>
      <c r="T1019" t="b">
        <f t="shared" si="318"/>
        <v>0</v>
      </c>
      <c r="W1019" t="str">
        <f t="shared" si="328"/>
        <v/>
      </c>
      <c r="X1019" t="str">
        <f t="shared" si="328"/>
        <v/>
      </c>
      <c r="Y1019" t="str">
        <f t="shared" si="328"/>
        <v/>
      </c>
      <c r="Z1019" t="str">
        <f t="shared" si="328"/>
        <v>IBCRMARSTRD AL FOR FMLA MIL ADDTL HRS - USED</v>
      </c>
      <c r="AA1019" t="str">
        <f t="shared" si="328"/>
        <v/>
      </c>
      <c r="AC1019" t="str">
        <f t="shared" si="329"/>
        <v/>
      </c>
      <c r="AD1019" t="str">
        <f t="shared" si="329"/>
        <v/>
      </c>
      <c r="AE1019" t="str">
        <f t="shared" si="329"/>
        <v/>
      </c>
      <c r="AF1019" t="str">
        <f t="shared" si="329"/>
        <v>IBCRMRRSTRD AL FOR FMLA MIL R&amp;R - USED</v>
      </c>
      <c r="AG1019" t="str">
        <f t="shared" si="329"/>
        <v/>
      </c>
      <c r="AI1019">
        <f t="shared" si="319"/>
        <v>1</v>
      </c>
      <c r="AJ1019">
        <f t="shared" si="320"/>
        <v>598</v>
      </c>
      <c r="AK1019" t="str">
        <f t="shared" si="321"/>
        <v>20181IBCRMARSTRD AL FOR FMLA MIL ADDTL HRS - USED</v>
      </c>
      <c r="AL1019" t="str">
        <f t="shared" si="322"/>
        <v>RSTRD AL FOR FMLA MIL ADDTL HRS - USED</v>
      </c>
      <c r="AM1019" t="str">
        <f t="shared" si="323"/>
        <v>20181IBCRMRRSTRD AL FOR FMLA MIL R&amp;R - USED</v>
      </c>
      <c r="AN1019" t="str">
        <f t="shared" si="324"/>
        <v>RSTRD AL FOR FMLA MIL R&amp;R - USED</v>
      </c>
      <c r="AO1019" s="13">
        <f t="shared" si="325"/>
        <v>0.72600518300893724</v>
      </c>
      <c r="AP1019">
        <f t="shared" si="326"/>
        <v>1</v>
      </c>
      <c r="AQ1019" t="str">
        <f t="shared" si="327"/>
        <v>IBCRMARSTRD AL FOR FMLA MIL ADDTL HRS - USEDIBCRMRRSTRD AL FOR FMLA MIL R&amp;R - USED</v>
      </c>
    </row>
    <row r="1020" spans="1:43" x14ac:dyDescent="0.35">
      <c r="A1020" s="18" t="s">
        <v>1837</v>
      </c>
      <c r="B1020" t="s">
        <v>442</v>
      </c>
      <c r="C1020" t="s">
        <v>443</v>
      </c>
      <c r="D1020" s="18" t="s">
        <v>1837</v>
      </c>
      <c r="E1020" t="s">
        <v>452</v>
      </c>
      <c r="F1020" t="s">
        <v>453</v>
      </c>
      <c r="G1020" s="13">
        <v>0.69240858879200418</v>
      </c>
      <c r="I1020">
        <v>20181</v>
      </c>
      <c r="J1020" t="str">
        <f t="shared" si="310"/>
        <v>20181IBCRMARSTRD AL FOR FMLA MIL ADDTL HRS - USED20181IBCRMPRSTRD AL FOR FMLA MIL POST DPLYMNT - USED</v>
      </c>
      <c r="K1020" t="str">
        <f t="shared" si="311"/>
        <v>20181IBCRMARSTRD AL FOR FMLA MIL ADDTL HRS - USED</v>
      </c>
      <c r="L1020" t="str">
        <f t="shared" si="312"/>
        <v>20181IBCRMPRSTRD AL FOR FMLA MIL POST DPLYMNT - USED</v>
      </c>
      <c r="M1020" s="13">
        <f t="shared" si="313"/>
        <v>0.69240858879200418</v>
      </c>
      <c r="N1020" s="13"/>
      <c r="O1020" s="19">
        <v>1010</v>
      </c>
      <c r="P1020">
        <f t="shared" si="314"/>
        <v>3</v>
      </c>
      <c r="Q1020">
        <f t="shared" si="315"/>
        <v>598</v>
      </c>
      <c r="R1020">
        <f t="shared" si="316"/>
        <v>3</v>
      </c>
      <c r="S1020" t="b">
        <f t="shared" si="317"/>
        <v>1</v>
      </c>
      <c r="T1020" t="b">
        <f t="shared" si="318"/>
        <v>0</v>
      </c>
      <c r="W1020" t="str">
        <f t="shared" si="328"/>
        <v/>
      </c>
      <c r="X1020" t="str">
        <f t="shared" si="328"/>
        <v/>
      </c>
      <c r="Y1020" t="str">
        <f t="shared" si="328"/>
        <v/>
      </c>
      <c r="Z1020" t="str">
        <f t="shared" si="328"/>
        <v>IBCRMARSTRD AL FOR FMLA MIL ADDTL HRS - USED</v>
      </c>
      <c r="AA1020" t="str">
        <f t="shared" si="328"/>
        <v/>
      </c>
      <c r="AC1020" t="str">
        <f t="shared" si="329"/>
        <v/>
      </c>
      <c r="AD1020" t="str">
        <f t="shared" si="329"/>
        <v/>
      </c>
      <c r="AE1020" t="str">
        <f t="shared" si="329"/>
        <v/>
      </c>
      <c r="AF1020" t="str">
        <f t="shared" si="329"/>
        <v>IBCRMPRSTRD AL FOR FMLA MIL POST DPLYMNT - USED</v>
      </c>
      <c r="AG1020" t="str">
        <f t="shared" si="329"/>
        <v/>
      </c>
      <c r="AI1020">
        <f t="shared" si="319"/>
        <v>1</v>
      </c>
      <c r="AJ1020">
        <f t="shared" si="320"/>
        <v>598</v>
      </c>
      <c r="AK1020" t="str">
        <f t="shared" si="321"/>
        <v>20181IBCRMARSTRD AL FOR FMLA MIL ADDTL HRS - USED</v>
      </c>
      <c r="AL1020" t="str">
        <f t="shared" si="322"/>
        <v>RSTRD AL FOR FMLA MIL ADDTL HRS - USED</v>
      </c>
      <c r="AM1020" t="str">
        <f t="shared" si="323"/>
        <v>20181IBCRMPRSTRD AL FOR FMLA MIL POST DPLYMNT - USED</v>
      </c>
      <c r="AN1020" t="str">
        <f t="shared" si="324"/>
        <v>RSTRD AL FOR FMLA MIL POST DPLYMNT - USED</v>
      </c>
      <c r="AO1020" s="13">
        <f t="shared" si="325"/>
        <v>0.69240858879200418</v>
      </c>
      <c r="AP1020">
        <f t="shared" si="326"/>
        <v>1</v>
      </c>
      <c r="AQ1020" t="str">
        <f t="shared" si="327"/>
        <v>IBCRMARSTRD AL FOR FMLA MIL ADDTL HRS - USEDIBCRMPRSTRD AL FOR FMLA MIL POST DPLYMNT - USED</v>
      </c>
    </row>
    <row r="1021" spans="1:43" x14ac:dyDescent="0.35">
      <c r="A1021" s="18" t="s">
        <v>1837</v>
      </c>
      <c r="B1021" t="s">
        <v>444</v>
      </c>
      <c r="C1021" t="s">
        <v>445</v>
      </c>
      <c r="D1021" s="18" t="s">
        <v>1837</v>
      </c>
      <c r="E1021" t="s">
        <v>374</v>
      </c>
      <c r="F1021" t="s">
        <v>375</v>
      </c>
      <c r="G1021" s="13">
        <v>0.8268079288909882</v>
      </c>
      <c r="I1021">
        <v>20181</v>
      </c>
      <c r="J1021" t="str">
        <f t="shared" si="310"/>
        <v>20181IBCRMCRSTRD AL FOR FMLA CHILD CARE/SCHL ACTIVITIES - USED20181IBCAMCAL FOR FMLA MIL CHILD CARE/SCHL ACTIVITIES - USED</v>
      </c>
      <c r="K1021" t="str">
        <f t="shared" si="311"/>
        <v>20181IBCRMCRSTRD AL FOR FMLA CHILD CARE/SCHL ACTIVITIES - USED</v>
      </c>
      <c r="L1021" t="str">
        <f t="shared" si="312"/>
        <v>20181IBCAMCAL FOR FMLA MIL CHILD CARE/SCHL ACTIVITIES - USED</v>
      </c>
      <c r="M1021" s="13">
        <f t="shared" si="313"/>
        <v>0.8268079288909882</v>
      </c>
      <c r="N1021" s="13"/>
      <c r="O1021" s="19">
        <v>1011</v>
      </c>
      <c r="P1021">
        <f t="shared" si="314"/>
        <v>3</v>
      </c>
      <c r="Q1021">
        <f t="shared" si="315"/>
        <v>599</v>
      </c>
      <c r="R1021">
        <f t="shared" si="316"/>
        <v>1</v>
      </c>
      <c r="S1021" t="b">
        <f t="shared" si="317"/>
        <v>1</v>
      </c>
      <c r="T1021" t="b">
        <f t="shared" si="318"/>
        <v>0</v>
      </c>
      <c r="W1021" t="str">
        <f t="shared" si="328"/>
        <v/>
      </c>
      <c r="X1021" t="str">
        <f t="shared" si="328"/>
        <v/>
      </c>
      <c r="Y1021" t="str">
        <f t="shared" si="328"/>
        <v/>
      </c>
      <c r="Z1021" t="str">
        <f t="shared" si="328"/>
        <v>IBCRMCRSTRD AL FOR FMLA CHILD CARE/SCHL ACTIVITIES - USED</v>
      </c>
      <c r="AA1021" t="str">
        <f t="shared" si="328"/>
        <v/>
      </c>
      <c r="AC1021" t="str">
        <f t="shared" si="329"/>
        <v/>
      </c>
      <c r="AD1021" t="str">
        <f t="shared" si="329"/>
        <v/>
      </c>
      <c r="AE1021" t="str">
        <f t="shared" si="329"/>
        <v/>
      </c>
      <c r="AF1021" t="str">
        <f t="shared" si="329"/>
        <v>IBCAMCAL FOR FMLA MIL CHILD CARE/SCHL ACTIVITIES - USED</v>
      </c>
      <c r="AG1021" t="str">
        <f t="shared" si="329"/>
        <v/>
      </c>
      <c r="AI1021">
        <f t="shared" si="319"/>
        <v>1</v>
      </c>
      <c r="AJ1021">
        <f t="shared" si="320"/>
        <v>599</v>
      </c>
      <c r="AK1021" t="str">
        <f t="shared" si="321"/>
        <v>20181IBCRMCRSTRD AL FOR FMLA CHILD CARE/SCHL ACTIVITIES - USED</v>
      </c>
      <c r="AL1021" t="str">
        <f t="shared" si="322"/>
        <v>RSTRD AL FOR FMLA CHILD CARE/SCHL ACTIVITIES - USED</v>
      </c>
      <c r="AM1021" t="str">
        <f t="shared" si="323"/>
        <v>20181IBCAMCAL FOR FMLA MIL CHILD CARE/SCHL ACTIVITIES - USED</v>
      </c>
      <c r="AN1021" t="str">
        <f t="shared" si="324"/>
        <v>AL FOR FMLA MIL CHILD CARE/SCHL ACTIVITIES - USED</v>
      </c>
      <c r="AO1021" s="13">
        <f t="shared" si="325"/>
        <v>0.8268079288909882</v>
      </c>
      <c r="AP1021">
        <f t="shared" si="326"/>
        <v>1</v>
      </c>
      <c r="AQ1021" t="str">
        <f t="shared" si="327"/>
        <v>IBCRMCRSTRD AL FOR FMLA CHILD CARE/SCHL ACTIVITIES - USEDIBCAMCAL FOR FMLA MIL CHILD CARE/SCHL ACTIVITIES - USED</v>
      </c>
    </row>
    <row r="1022" spans="1:43" x14ac:dyDescent="0.35">
      <c r="A1022" s="18" t="s">
        <v>1837</v>
      </c>
      <c r="B1022" t="s">
        <v>444</v>
      </c>
      <c r="C1022" t="s">
        <v>445</v>
      </c>
      <c r="D1022" s="18" t="s">
        <v>1837</v>
      </c>
      <c r="E1022" t="s">
        <v>188</v>
      </c>
      <c r="F1022" t="s">
        <v>189</v>
      </c>
      <c r="G1022" s="13">
        <v>0.69742499789295409</v>
      </c>
      <c r="I1022">
        <v>20181</v>
      </c>
      <c r="J1022" t="str">
        <f t="shared" si="310"/>
        <v>20181IBCRMCRSTRD AL FOR FMLA CHILD CARE/SCHL ACTIVITIES - USED20181IBCVMCVACATION LV FOR FMLA MIL CHILD CARE / SCHL ACTIVITIES - USED</v>
      </c>
      <c r="K1022" t="str">
        <f t="shared" si="311"/>
        <v>20181IBCRMCRSTRD AL FOR FMLA CHILD CARE/SCHL ACTIVITIES - USED</v>
      </c>
      <c r="L1022" t="str">
        <f t="shared" si="312"/>
        <v>20181IBCVMCVACATION LV FOR FMLA MIL CHILD CARE / SCHL ACTIVITIES - USED</v>
      </c>
      <c r="M1022" s="13">
        <f t="shared" si="313"/>
        <v>0.69742499789295409</v>
      </c>
      <c r="N1022" s="13"/>
      <c r="O1022" s="19">
        <v>1012</v>
      </c>
      <c r="P1022">
        <f t="shared" si="314"/>
        <v>3</v>
      </c>
      <c r="Q1022">
        <f t="shared" si="315"/>
        <v>599</v>
      </c>
      <c r="R1022">
        <f t="shared" si="316"/>
        <v>2</v>
      </c>
      <c r="S1022" t="b">
        <f t="shared" si="317"/>
        <v>1</v>
      </c>
      <c r="T1022" t="b">
        <f t="shared" si="318"/>
        <v>0</v>
      </c>
      <c r="W1022" t="str">
        <f t="shared" si="328"/>
        <v/>
      </c>
      <c r="X1022" t="str">
        <f t="shared" si="328"/>
        <v/>
      </c>
      <c r="Y1022" t="str">
        <f t="shared" si="328"/>
        <v/>
      </c>
      <c r="Z1022" t="str">
        <f t="shared" si="328"/>
        <v>IBCRMCRSTRD AL FOR FMLA CHILD CARE/SCHL ACTIVITIES - USED</v>
      </c>
      <c r="AA1022" t="str">
        <f t="shared" si="328"/>
        <v/>
      </c>
      <c r="AC1022" t="str">
        <f t="shared" si="329"/>
        <v/>
      </c>
      <c r="AD1022" t="str">
        <f t="shared" si="329"/>
        <v/>
      </c>
      <c r="AE1022" t="str">
        <f t="shared" si="329"/>
        <v/>
      </c>
      <c r="AF1022" t="str">
        <f t="shared" si="329"/>
        <v>IBCVMCVACATION LV FOR FMLA MIL CHILD CARE / SCHL ACTIVITIES - USED</v>
      </c>
      <c r="AG1022" t="str">
        <f t="shared" si="329"/>
        <v/>
      </c>
      <c r="AI1022">
        <f t="shared" si="319"/>
        <v>1</v>
      </c>
      <c r="AJ1022">
        <f t="shared" si="320"/>
        <v>599</v>
      </c>
      <c r="AK1022" t="str">
        <f t="shared" si="321"/>
        <v>20181IBCRMCRSTRD AL FOR FMLA CHILD CARE/SCHL ACTIVITIES - USED</v>
      </c>
      <c r="AL1022" t="str">
        <f t="shared" si="322"/>
        <v>RSTRD AL FOR FMLA CHILD CARE/SCHL ACTIVITIES - USED</v>
      </c>
      <c r="AM1022" t="str">
        <f t="shared" si="323"/>
        <v>20181IBCVMCVACATION LV FOR FMLA MIL CHILD CARE / SCHL ACTIVITIES - USED</v>
      </c>
      <c r="AN1022" t="str">
        <f t="shared" si="324"/>
        <v>VACATION LV FOR FMLA MIL CHILD CARE / SCHL ACTIVITIES - USED</v>
      </c>
      <c r="AO1022" s="13">
        <f t="shared" si="325"/>
        <v>0.69742499789295409</v>
      </c>
      <c r="AP1022">
        <f t="shared" si="326"/>
        <v>1</v>
      </c>
      <c r="AQ1022" t="str">
        <f t="shared" si="327"/>
        <v>IBCRMCRSTRD AL FOR FMLA CHILD CARE/SCHL ACTIVITIES - USEDIBCVMCVACATION LV FOR FMLA MIL CHILD CARE / SCHL ACTIVITIES - USED</v>
      </c>
    </row>
    <row r="1023" spans="1:43" x14ac:dyDescent="0.35">
      <c r="A1023" s="18" t="s">
        <v>1837</v>
      </c>
      <c r="B1023" t="s">
        <v>444</v>
      </c>
      <c r="C1023" t="s">
        <v>445</v>
      </c>
      <c r="D1023" s="18" t="s">
        <v>1837</v>
      </c>
      <c r="E1023" t="s">
        <v>162</v>
      </c>
      <c r="F1023" t="s">
        <v>163</v>
      </c>
      <c r="G1023" s="13">
        <v>0.69537109420862298</v>
      </c>
      <c r="I1023">
        <v>20181</v>
      </c>
      <c r="J1023" t="str">
        <f t="shared" si="310"/>
        <v>20181IBCRMCRSTRD AL FOR FMLA CHILD CARE/SCHL ACTIVITIES - USED20181IBCPMCPERS LV FOR FMLA MIL CHILD CARE/SCHL ACTIVITIES - USED</v>
      </c>
      <c r="K1023" t="str">
        <f t="shared" si="311"/>
        <v>20181IBCRMCRSTRD AL FOR FMLA CHILD CARE/SCHL ACTIVITIES - USED</v>
      </c>
      <c r="L1023" t="str">
        <f t="shared" si="312"/>
        <v>20181IBCPMCPERS LV FOR FMLA MIL CHILD CARE/SCHL ACTIVITIES - USED</v>
      </c>
      <c r="M1023" s="13">
        <f t="shared" si="313"/>
        <v>0.69537109420862298</v>
      </c>
      <c r="N1023" s="13"/>
      <c r="O1023" s="19">
        <v>1013</v>
      </c>
      <c r="P1023">
        <f t="shared" si="314"/>
        <v>3</v>
      </c>
      <c r="Q1023">
        <f t="shared" si="315"/>
        <v>599</v>
      </c>
      <c r="R1023">
        <f t="shared" si="316"/>
        <v>3</v>
      </c>
      <c r="S1023" t="b">
        <f t="shared" si="317"/>
        <v>1</v>
      </c>
      <c r="T1023" t="b">
        <f t="shared" si="318"/>
        <v>0</v>
      </c>
      <c r="W1023" t="str">
        <f t="shared" si="328"/>
        <v/>
      </c>
      <c r="X1023" t="str">
        <f t="shared" si="328"/>
        <v/>
      </c>
      <c r="Y1023" t="str">
        <f t="shared" si="328"/>
        <v/>
      </c>
      <c r="Z1023" t="str">
        <f t="shared" si="328"/>
        <v>IBCRMCRSTRD AL FOR FMLA CHILD CARE/SCHL ACTIVITIES - USED</v>
      </c>
      <c r="AA1023" t="str">
        <f t="shared" si="328"/>
        <v/>
      </c>
      <c r="AC1023" t="str">
        <f t="shared" si="329"/>
        <v/>
      </c>
      <c r="AD1023" t="str">
        <f t="shared" si="329"/>
        <v/>
      </c>
      <c r="AE1023" t="str">
        <f t="shared" si="329"/>
        <v/>
      </c>
      <c r="AF1023" t="str">
        <f t="shared" si="329"/>
        <v>IBCPMCPERS LV FOR FMLA MIL CHILD CARE/SCHL ACTIVITIES - USED</v>
      </c>
      <c r="AG1023" t="str">
        <f t="shared" si="329"/>
        <v/>
      </c>
      <c r="AI1023">
        <f t="shared" si="319"/>
        <v>1</v>
      </c>
      <c r="AJ1023">
        <f t="shared" si="320"/>
        <v>599</v>
      </c>
      <c r="AK1023" t="str">
        <f t="shared" si="321"/>
        <v>20181IBCRMCRSTRD AL FOR FMLA CHILD CARE/SCHL ACTIVITIES - USED</v>
      </c>
      <c r="AL1023" t="str">
        <f t="shared" si="322"/>
        <v>RSTRD AL FOR FMLA CHILD CARE/SCHL ACTIVITIES - USED</v>
      </c>
      <c r="AM1023" t="str">
        <f t="shared" si="323"/>
        <v>20181IBCPMCPERS LV FOR FMLA MIL CHILD CARE/SCHL ACTIVITIES - USED</v>
      </c>
      <c r="AN1023" t="str">
        <f t="shared" si="324"/>
        <v>PERS LV FOR FMLA MIL CHILD CARE/SCHL ACTIVITIES - USED</v>
      </c>
      <c r="AO1023" s="13">
        <f t="shared" si="325"/>
        <v>0.69537109420862298</v>
      </c>
      <c r="AP1023">
        <f t="shared" si="326"/>
        <v>1</v>
      </c>
      <c r="AQ1023" t="str">
        <f t="shared" si="327"/>
        <v>IBCRMCRSTRD AL FOR FMLA CHILD CARE/SCHL ACTIVITIES - USEDIBCPMCPERS LV FOR FMLA MIL CHILD CARE/SCHL ACTIVITIES - USED</v>
      </c>
    </row>
    <row r="1024" spans="1:43" x14ac:dyDescent="0.35">
      <c r="A1024" s="18" t="s">
        <v>1837</v>
      </c>
      <c r="B1024" t="s">
        <v>446</v>
      </c>
      <c r="C1024" t="s">
        <v>447</v>
      </c>
      <c r="D1024" s="18" t="s">
        <v>1837</v>
      </c>
      <c r="E1024" t="s">
        <v>376</v>
      </c>
      <c r="F1024" t="s">
        <v>377</v>
      </c>
      <c r="G1024" s="13">
        <v>0.87845211945785262</v>
      </c>
      <c r="I1024">
        <v>20181</v>
      </c>
      <c r="J1024" t="str">
        <f t="shared" si="310"/>
        <v>20181IBCRMDRSTRD AL FOR FMLA MIL SHORT NOTICE DPLYMNT - USED20181IBCAMDAL FOR FMLA MIL SHORT NOTICE DPLYMENT -USED</v>
      </c>
      <c r="K1024" t="str">
        <f t="shared" si="311"/>
        <v>20181IBCRMDRSTRD AL FOR FMLA MIL SHORT NOTICE DPLYMNT - USED</v>
      </c>
      <c r="L1024" t="str">
        <f t="shared" si="312"/>
        <v>20181IBCAMDAL FOR FMLA MIL SHORT NOTICE DPLYMENT -USED</v>
      </c>
      <c r="M1024" s="13">
        <f t="shared" si="313"/>
        <v>0.87845211945785262</v>
      </c>
      <c r="N1024" s="13"/>
      <c r="O1024" s="19">
        <v>1014</v>
      </c>
      <c r="P1024">
        <f t="shared" si="314"/>
        <v>3</v>
      </c>
      <c r="Q1024">
        <f t="shared" si="315"/>
        <v>600</v>
      </c>
      <c r="R1024">
        <f t="shared" si="316"/>
        <v>1</v>
      </c>
      <c r="S1024" t="b">
        <f t="shared" si="317"/>
        <v>1</v>
      </c>
      <c r="T1024" t="b">
        <f t="shared" si="318"/>
        <v>0</v>
      </c>
      <c r="W1024" t="str">
        <f t="shared" si="328"/>
        <v/>
      </c>
      <c r="X1024" t="str">
        <f t="shared" si="328"/>
        <v/>
      </c>
      <c r="Y1024" t="str">
        <f t="shared" si="328"/>
        <v/>
      </c>
      <c r="Z1024" t="str">
        <f t="shared" si="328"/>
        <v>IBCRMDRSTRD AL FOR FMLA MIL SHORT NOTICE DPLYMNT - USED</v>
      </c>
      <c r="AA1024" t="str">
        <f t="shared" si="328"/>
        <v/>
      </c>
      <c r="AC1024" t="str">
        <f t="shared" si="329"/>
        <v/>
      </c>
      <c r="AD1024" t="str">
        <f t="shared" si="329"/>
        <v/>
      </c>
      <c r="AE1024" t="str">
        <f t="shared" si="329"/>
        <v/>
      </c>
      <c r="AF1024" t="str">
        <f t="shared" si="329"/>
        <v>IBCAMDAL FOR FMLA MIL SHORT NOTICE DPLYMENT -USED</v>
      </c>
      <c r="AG1024" t="str">
        <f t="shared" si="329"/>
        <v/>
      </c>
      <c r="AI1024">
        <f t="shared" si="319"/>
        <v>1</v>
      </c>
      <c r="AJ1024">
        <f t="shared" si="320"/>
        <v>600</v>
      </c>
      <c r="AK1024" t="str">
        <f t="shared" si="321"/>
        <v>20181IBCRMDRSTRD AL FOR FMLA MIL SHORT NOTICE DPLYMNT - USED</v>
      </c>
      <c r="AL1024" t="str">
        <f t="shared" si="322"/>
        <v>RSTRD AL FOR FMLA MIL SHORT NOTICE DPLYMNT - USED</v>
      </c>
      <c r="AM1024" t="str">
        <f t="shared" si="323"/>
        <v>20181IBCAMDAL FOR FMLA MIL SHORT NOTICE DPLYMENT -USED</v>
      </c>
      <c r="AN1024" t="str">
        <f t="shared" si="324"/>
        <v>AL FOR FMLA MIL SHORT NOTICE DPLYMENT -USED</v>
      </c>
      <c r="AO1024" s="13">
        <f t="shared" si="325"/>
        <v>0.87845211945785262</v>
      </c>
      <c r="AP1024">
        <f t="shared" si="326"/>
        <v>1</v>
      </c>
      <c r="AQ1024" t="str">
        <f t="shared" si="327"/>
        <v>IBCRMDRSTRD AL FOR FMLA MIL SHORT NOTICE DPLYMNT - USEDIBCAMDAL FOR FMLA MIL SHORT NOTICE DPLYMENT -USED</v>
      </c>
    </row>
    <row r="1025" spans="1:43" x14ac:dyDescent="0.35">
      <c r="A1025" s="18" t="s">
        <v>1837</v>
      </c>
      <c r="B1025" t="s">
        <v>446</v>
      </c>
      <c r="C1025" t="s">
        <v>447</v>
      </c>
      <c r="D1025" s="18" t="s">
        <v>1837</v>
      </c>
      <c r="E1025" t="s">
        <v>452</v>
      </c>
      <c r="F1025" t="s">
        <v>453</v>
      </c>
      <c r="G1025" s="13">
        <v>0.82063240153126416</v>
      </c>
      <c r="I1025">
        <v>20181</v>
      </c>
      <c r="J1025" t="str">
        <f t="shared" si="310"/>
        <v>20181IBCRMDRSTRD AL FOR FMLA MIL SHORT NOTICE DPLYMNT - USED20181IBCRMPRSTRD AL FOR FMLA MIL POST DPLYMNT - USED</v>
      </c>
      <c r="K1025" t="str">
        <f t="shared" si="311"/>
        <v>20181IBCRMDRSTRD AL FOR FMLA MIL SHORT NOTICE DPLYMNT - USED</v>
      </c>
      <c r="L1025" t="str">
        <f t="shared" si="312"/>
        <v>20181IBCRMPRSTRD AL FOR FMLA MIL POST DPLYMNT - USED</v>
      </c>
      <c r="M1025" s="13">
        <f t="shared" si="313"/>
        <v>0.82063240153126416</v>
      </c>
      <c r="N1025" s="13"/>
      <c r="O1025" s="19">
        <v>1015</v>
      </c>
      <c r="P1025">
        <f t="shared" si="314"/>
        <v>3</v>
      </c>
      <c r="Q1025">
        <f t="shared" si="315"/>
        <v>600</v>
      </c>
      <c r="R1025">
        <f t="shared" si="316"/>
        <v>2</v>
      </c>
      <c r="S1025" t="b">
        <f t="shared" si="317"/>
        <v>1</v>
      </c>
      <c r="T1025" t="b">
        <f t="shared" si="318"/>
        <v>0</v>
      </c>
      <c r="W1025" t="str">
        <f t="shared" si="328"/>
        <v/>
      </c>
      <c r="X1025" t="str">
        <f t="shared" si="328"/>
        <v/>
      </c>
      <c r="Y1025" t="str">
        <f t="shared" si="328"/>
        <v/>
      </c>
      <c r="Z1025" t="str">
        <f t="shared" si="328"/>
        <v>IBCRMDRSTRD AL FOR FMLA MIL SHORT NOTICE DPLYMNT - USED</v>
      </c>
      <c r="AA1025" t="str">
        <f t="shared" si="328"/>
        <v/>
      </c>
      <c r="AC1025" t="str">
        <f t="shared" si="329"/>
        <v/>
      </c>
      <c r="AD1025" t="str">
        <f t="shared" si="329"/>
        <v/>
      </c>
      <c r="AE1025" t="str">
        <f t="shared" si="329"/>
        <v/>
      </c>
      <c r="AF1025" t="str">
        <f t="shared" si="329"/>
        <v>IBCRMPRSTRD AL FOR FMLA MIL POST DPLYMNT - USED</v>
      </c>
      <c r="AG1025" t="str">
        <f t="shared" si="329"/>
        <v/>
      </c>
      <c r="AI1025">
        <f t="shared" si="319"/>
        <v>1</v>
      </c>
      <c r="AJ1025">
        <f t="shared" si="320"/>
        <v>600</v>
      </c>
      <c r="AK1025" t="str">
        <f t="shared" si="321"/>
        <v>20181IBCRMDRSTRD AL FOR FMLA MIL SHORT NOTICE DPLYMNT - USED</v>
      </c>
      <c r="AL1025" t="str">
        <f t="shared" si="322"/>
        <v>RSTRD AL FOR FMLA MIL SHORT NOTICE DPLYMNT - USED</v>
      </c>
      <c r="AM1025" t="str">
        <f t="shared" si="323"/>
        <v>20181IBCRMPRSTRD AL FOR FMLA MIL POST DPLYMNT - USED</v>
      </c>
      <c r="AN1025" t="str">
        <f t="shared" si="324"/>
        <v>RSTRD AL FOR FMLA MIL POST DPLYMNT - USED</v>
      </c>
      <c r="AO1025" s="13">
        <f t="shared" si="325"/>
        <v>0.82063240153126416</v>
      </c>
      <c r="AP1025">
        <f t="shared" si="326"/>
        <v>1</v>
      </c>
      <c r="AQ1025" t="str">
        <f t="shared" si="327"/>
        <v>IBCRMDRSTRD AL FOR FMLA MIL SHORT NOTICE DPLYMNT - USEDIBCRMPRSTRD AL FOR FMLA MIL POST DPLYMNT - USED</v>
      </c>
    </row>
    <row r="1026" spans="1:43" x14ac:dyDescent="0.35">
      <c r="A1026" s="18" t="s">
        <v>1837</v>
      </c>
      <c r="B1026" t="s">
        <v>446</v>
      </c>
      <c r="C1026" t="s">
        <v>447</v>
      </c>
      <c r="D1026" s="18" t="s">
        <v>1837</v>
      </c>
      <c r="E1026" t="s">
        <v>190</v>
      </c>
      <c r="F1026" t="s">
        <v>191</v>
      </c>
      <c r="G1026" s="13">
        <v>0.72386626209198623</v>
      </c>
      <c r="I1026">
        <v>20181</v>
      </c>
      <c r="J1026" t="str">
        <f t="shared" si="310"/>
        <v>20181IBCRMDRSTRD AL FOR FMLA MIL SHORT NOTICE DPLYMNT - USED20181IBCVMDVACATION LV FOR FMLA MIL SHORT NOTICE DPLYMNT - USED</v>
      </c>
      <c r="K1026" t="str">
        <f t="shared" si="311"/>
        <v>20181IBCRMDRSTRD AL FOR FMLA MIL SHORT NOTICE DPLYMNT - USED</v>
      </c>
      <c r="L1026" t="str">
        <f t="shared" si="312"/>
        <v>20181IBCVMDVACATION LV FOR FMLA MIL SHORT NOTICE DPLYMNT - USED</v>
      </c>
      <c r="M1026" s="13">
        <f t="shared" si="313"/>
        <v>0.72386626209198623</v>
      </c>
      <c r="N1026" s="13"/>
      <c r="O1026" s="19">
        <v>1016</v>
      </c>
      <c r="P1026">
        <f t="shared" si="314"/>
        <v>3</v>
      </c>
      <c r="Q1026">
        <f t="shared" si="315"/>
        <v>600</v>
      </c>
      <c r="R1026">
        <f t="shared" si="316"/>
        <v>3</v>
      </c>
      <c r="S1026" t="b">
        <f t="shared" si="317"/>
        <v>1</v>
      </c>
      <c r="T1026" t="b">
        <f t="shared" si="318"/>
        <v>0</v>
      </c>
      <c r="W1026" t="str">
        <f t="shared" si="328"/>
        <v/>
      </c>
      <c r="X1026" t="str">
        <f t="shared" si="328"/>
        <v/>
      </c>
      <c r="Y1026" t="str">
        <f t="shared" si="328"/>
        <v/>
      </c>
      <c r="Z1026" t="str">
        <f t="shared" si="328"/>
        <v>IBCRMDRSTRD AL FOR FMLA MIL SHORT NOTICE DPLYMNT - USED</v>
      </c>
      <c r="AA1026" t="str">
        <f t="shared" si="328"/>
        <v/>
      </c>
      <c r="AC1026" t="str">
        <f t="shared" si="329"/>
        <v/>
      </c>
      <c r="AD1026" t="str">
        <f t="shared" si="329"/>
        <v/>
      </c>
      <c r="AE1026" t="str">
        <f t="shared" si="329"/>
        <v/>
      </c>
      <c r="AF1026" t="str">
        <f t="shared" si="329"/>
        <v>IBCVMDVACATION LV FOR FMLA MIL SHORT NOTICE DPLYMNT - USED</v>
      </c>
      <c r="AG1026" t="str">
        <f t="shared" si="329"/>
        <v/>
      </c>
      <c r="AI1026">
        <f t="shared" si="319"/>
        <v>1</v>
      </c>
      <c r="AJ1026">
        <f t="shared" si="320"/>
        <v>600</v>
      </c>
      <c r="AK1026" t="str">
        <f t="shared" si="321"/>
        <v>20181IBCRMDRSTRD AL FOR FMLA MIL SHORT NOTICE DPLYMNT - USED</v>
      </c>
      <c r="AL1026" t="str">
        <f t="shared" si="322"/>
        <v>RSTRD AL FOR FMLA MIL SHORT NOTICE DPLYMNT - USED</v>
      </c>
      <c r="AM1026" t="str">
        <f t="shared" si="323"/>
        <v>20181IBCVMDVACATION LV FOR FMLA MIL SHORT NOTICE DPLYMNT - USED</v>
      </c>
      <c r="AN1026" t="str">
        <f t="shared" si="324"/>
        <v>VACATION LV FOR FMLA MIL SHORT NOTICE DPLYMNT - USED</v>
      </c>
      <c r="AO1026" s="13">
        <f t="shared" si="325"/>
        <v>0.72386626209198623</v>
      </c>
      <c r="AP1026">
        <f t="shared" si="326"/>
        <v>1</v>
      </c>
      <c r="AQ1026" t="str">
        <f t="shared" si="327"/>
        <v>IBCRMDRSTRD AL FOR FMLA MIL SHORT NOTICE DPLYMNT - USEDIBCVMDVACATION LV FOR FMLA MIL SHORT NOTICE DPLYMNT - USED</v>
      </c>
    </row>
    <row r="1027" spans="1:43" x14ac:dyDescent="0.35">
      <c r="A1027" s="18" t="s">
        <v>1837</v>
      </c>
      <c r="B1027" t="s">
        <v>448</v>
      </c>
      <c r="C1027" t="s">
        <v>449</v>
      </c>
      <c r="D1027" s="18" t="s">
        <v>1837</v>
      </c>
      <c r="E1027" t="s">
        <v>378</v>
      </c>
      <c r="F1027" t="s">
        <v>379</v>
      </c>
      <c r="G1027" s="13">
        <v>0.72881191808751944</v>
      </c>
      <c r="I1027">
        <v>20181</v>
      </c>
      <c r="J1027" t="str">
        <f t="shared" si="310"/>
        <v>20181IBCRMERSTRD AL FOR FMLA MIL EVNTS/RELATED ACTIVITIES - USED20181IBCAMEAL FOR FMLA MIL EVENTS/RLTD ACTIVITIES -USED</v>
      </c>
      <c r="K1027" t="str">
        <f t="shared" si="311"/>
        <v>20181IBCRMERSTRD AL FOR FMLA MIL EVNTS/RELATED ACTIVITIES - USED</v>
      </c>
      <c r="L1027" t="str">
        <f t="shared" si="312"/>
        <v>20181IBCAMEAL FOR FMLA MIL EVENTS/RLTD ACTIVITIES -USED</v>
      </c>
      <c r="M1027" s="13">
        <f t="shared" si="313"/>
        <v>0.72881191808751944</v>
      </c>
      <c r="N1027" s="13"/>
      <c r="O1027" s="19">
        <v>1017</v>
      </c>
      <c r="P1027">
        <f t="shared" si="314"/>
        <v>3</v>
      </c>
      <c r="Q1027">
        <f t="shared" si="315"/>
        <v>601</v>
      </c>
      <c r="R1027">
        <f t="shared" si="316"/>
        <v>1</v>
      </c>
      <c r="S1027" t="b">
        <f t="shared" si="317"/>
        <v>1</v>
      </c>
      <c r="T1027" t="b">
        <f t="shared" si="318"/>
        <v>0</v>
      </c>
      <c r="W1027" t="str">
        <f t="shared" si="328"/>
        <v/>
      </c>
      <c r="X1027" t="str">
        <f t="shared" si="328"/>
        <v/>
      </c>
      <c r="Y1027" t="str">
        <f t="shared" si="328"/>
        <v/>
      </c>
      <c r="Z1027" t="str">
        <f t="shared" si="328"/>
        <v>IBCRMERSTRD AL FOR FMLA MIL EVNTS/RELATED ACTIVITIES - USED</v>
      </c>
      <c r="AA1027" t="str">
        <f t="shared" si="328"/>
        <v/>
      </c>
      <c r="AC1027" t="str">
        <f t="shared" si="329"/>
        <v/>
      </c>
      <c r="AD1027" t="str">
        <f t="shared" si="329"/>
        <v/>
      </c>
      <c r="AE1027" t="str">
        <f t="shared" si="329"/>
        <v/>
      </c>
      <c r="AF1027" t="str">
        <f t="shared" si="329"/>
        <v>IBCAMEAL FOR FMLA MIL EVENTS/RLTD ACTIVITIES -USED</v>
      </c>
      <c r="AG1027" t="str">
        <f t="shared" si="329"/>
        <v/>
      </c>
      <c r="AI1027">
        <f t="shared" si="319"/>
        <v>1</v>
      </c>
      <c r="AJ1027">
        <f t="shared" si="320"/>
        <v>601</v>
      </c>
      <c r="AK1027" t="str">
        <f t="shared" si="321"/>
        <v>20181IBCRMERSTRD AL FOR FMLA MIL EVNTS/RELATED ACTIVITIES - USED</v>
      </c>
      <c r="AL1027" t="str">
        <f t="shared" si="322"/>
        <v>RSTRD AL FOR FMLA MIL EVNTS/RELATED ACTIVITIES - USED</v>
      </c>
      <c r="AM1027" t="str">
        <f t="shared" si="323"/>
        <v>20181IBCAMEAL FOR FMLA MIL EVENTS/RLTD ACTIVITIES -USED</v>
      </c>
      <c r="AN1027" t="str">
        <f t="shared" si="324"/>
        <v>AL FOR FMLA MIL EVENTS/RLTD ACTIVITIES -USED</v>
      </c>
      <c r="AO1027" s="13">
        <f t="shared" si="325"/>
        <v>0.72881191808751944</v>
      </c>
      <c r="AP1027">
        <f t="shared" si="326"/>
        <v>1</v>
      </c>
      <c r="AQ1027" t="str">
        <f t="shared" si="327"/>
        <v>IBCRMERSTRD AL FOR FMLA MIL EVNTS/RELATED ACTIVITIES - USEDIBCAMEAL FOR FMLA MIL EVENTS/RLTD ACTIVITIES -USED</v>
      </c>
    </row>
    <row r="1028" spans="1:43" x14ac:dyDescent="0.35">
      <c r="A1028" s="18" t="s">
        <v>1837</v>
      </c>
      <c r="B1028" t="s">
        <v>448</v>
      </c>
      <c r="C1028" t="s">
        <v>449</v>
      </c>
      <c r="D1028" s="18" t="s">
        <v>1837</v>
      </c>
      <c r="E1028" t="s">
        <v>452</v>
      </c>
      <c r="F1028" t="s">
        <v>453</v>
      </c>
      <c r="G1028" s="13">
        <v>0.67771860987857313</v>
      </c>
      <c r="I1028">
        <v>20181</v>
      </c>
      <c r="J1028" t="str">
        <f t="shared" si="310"/>
        <v>20181IBCRMERSTRD AL FOR FMLA MIL EVNTS/RELATED ACTIVITIES - USED20181IBCRMPRSTRD AL FOR FMLA MIL POST DPLYMNT - USED</v>
      </c>
      <c r="K1028" t="str">
        <f t="shared" si="311"/>
        <v>20181IBCRMERSTRD AL FOR FMLA MIL EVNTS/RELATED ACTIVITIES - USED</v>
      </c>
      <c r="L1028" t="str">
        <f t="shared" si="312"/>
        <v>20181IBCRMPRSTRD AL FOR FMLA MIL POST DPLYMNT - USED</v>
      </c>
      <c r="M1028" s="13">
        <f t="shared" si="313"/>
        <v>0.67771860987857313</v>
      </c>
      <c r="N1028" s="13"/>
      <c r="O1028" s="19">
        <v>1018</v>
      </c>
      <c r="P1028">
        <f t="shared" si="314"/>
        <v>3</v>
      </c>
      <c r="Q1028">
        <f t="shared" si="315"/>
        <v>601</v>
      </c>
      <c r="R1028">
        <f t="shared" si="316"/>
        <v>2</v>
      </c>
      <c r="S1028" t="b">
        <f t="shared" si="317"/>
        <v>1</v>
      </c>
      <c r="T1028" t="b">
        <f t="shared" si="318"/>
        <v>0</v>
      </c>
      <c r="W1028" t="str">
        <f t="shared" si="328"/>
        <v/>
      </c>
      <c r="X1028" t="str">
        <f t="shared" si="328"/>
        <v/>
      </c>
      <c r="Y1028" t="str">
        <f t="shared" si="328"/>
        <v/>
      </c>
      <c r="Z1028" t="str">
        <f t="shared" si="328"/>
        <v>IBCRMERSTRD AL FOR FMLA MIL EVNTS/RELATED ACTIVITIES - USED</v>
      </c>
      <c r="AA1028" t="str">
        <f t="shared" si="328"/>
        <v/>
      </c>
      <c r="AC1028" t="str">
        <f t="shared" si="329"/>
        <v/>
      </c>
      <c r="AD1028" t="str">
        <f t="shared" si="329"/>
        <v/>
      </c>
      <c r="AE1028" t="str">
        <f t="shared" si="329"/>
        <v/>
      </c>
      <c r="AF1028" t="str">
        <f t="shared" si="329"/>
        <v>IBCRMPRSTRD AL FOR FMLA MIL POST DPLYMNT - USED</v>
      </c>
      <c r="AG1028" t="str">
        <f t="shared" si="329"/>
        <v/>
      </c>
      <c r="AI1028">
        <f t="shared" si="319"/>
        <v>1</v>
      </c>
      <c r="AJ1028">
        <f t="shared" si="320"/>
        <v>601</v>
      </c>
      <c r="AK1028" t="str">
        <f t="shared" si="321"/>
        <v>20181IBCRMERSTRD AL FOR FMLA MIL EVNTS/RELATED ACTIVITIES - USED</v>
      </c>
      <c r="AL1028" t="str">
        <f t="shared" si="322"/>
        <v>RSTRD AL FOR FMLA MIL EVNTS/RELATED ACTIVITIES - USED</v>
      </c>
      <c r="AM1028" t="str">
        <f t="shared" si="323"/>
        <v>20181IBCRMPRSTRD AL FOR FMLA MIL POST DPLYMNT - USED</v>
      </c>
      <c r="AN1028" t="str">
        <f t="shared" si="324"/>
        <v>RSTRD AL FOR FMLA MIL POST DPLYMNT - USED</v>
      </c>
      <c r="AO1028" s="13">
        <f t="shared" si="325"/>
        <v>0.67771860987857313</v>
      </c>
      <c r="AP1028">
        <f t="shared" si="326"/>
        <v>1</v>
      </c>
      <c r="AQ1028" t="str">
        <f t="shared" si="327"/>
        <v>IBCRMERSTRD AL FOR FMLA MIL EVNTS/RELATED ACTIVITIES - USEDIBCRMPRSTRD AL FOR FMLA MIL POST DPLYMNT - USED</v>
      </c>
    </row>
    <row r="1029" spans="1:43" x14ac:dyDescent="0.35">
      <c r="A1029" s="18" t="s">
        <v>1837</v>
      </c>
      <c r="B1029" t="s">
        <v>448</v>
      </c>
      <c r="C1029" t="s">
        <v>449</v>
      </c>
      <c r="D1029" s="18" t="s">
        <v>1837</v>
      </c>
      <c r="E1029" t="s">
        <v>442</v>
      </c>
      <c r="F1029" t="s">
        <v>443</v>
      </c>
      <c r="G1029" s="13">
        <v>0.66084122588188288</v>
      </c>
      <c r="I1029">
        <v>20181</v>
      </c>
      <c r="J1029" t="str">
        <f t="shared" si="310"/>
        <v>20181IBCRMERSTRD AL FOR FMLA MIL EVNTS/RELATED ACTIVITIES - USED20181IBCRMARSTRD AL FOR FMLA MIL ADDTL HRS - USED</v>
      </c>
      <c r="K1029" t="str">
        <f t="shared" si="311"/>
        <v>20181IBCRMERSTRD AL FOR FMLA MIL EVNTS/RELATED ACTIVITIES - USED</v>
      </c>
      <c r="L1029" t="str">
        <f t="shared" si="312"/>
        <v>20181IBCRMARSTRD AL FOR FMLA MIL ADDTL HRS - USED</v>
      </c>
      <c r="M1029" s="13">
        <f t="shared" si="313"/>
        <v>0.66084122588188288</v>
      </c>
      <c r="N1029" s="13"/>
      <c r="O1029" s="19">
        <v>1019</v>
      </c>
      <c r="P1029">
        <f t="shared" si="314"/>
        <v>3</v>
      </c>
      <c r="Q1029">
        <f t="shared" si="315"/>
        <v>601</v>
      </c>
      <c r="R1029">
        <f t="shared" si="316"/>
        <v>3</v>
      </c>
      <c r="S1029" t="b">
        <f t="shared" si="317"/>
        <v>1</v>
      </c>
      <c r="T1029" t="b">
        <f t="shared" si="318"/>
        <v>0</v>
      </c>
      <c r="W1029" t="str">
        <f t="shared" si="328"/>
        <v/>
      </c>
      <c r="X1029" t="str">
        <f t="shared" si="328"/>
        <v/>
      </c>
      <c r="Y1029" t="str">
        <f t="shared" si="328"/>
        <v/>
      </c>
      <c r="Z1029" t="str">
        <f t="shared" si="328"/>
        <v>IBCRMERSTRD AL FOR FMLA MIL EVNTS/RELATED ACTIVITIES - USED</v>
      </c>
      <c r="AA1029" t="str">
        <f t="shared" si="328"/>
        <v/>
      </c>
      <c r="AC1029" t="str">
        <f t="shared" si="329"/>
        <v/>
      </c>
      <c r="AD1029" t="str">
        <f t="shared" si="329"/>
        <v/>
      </c>
      <c r="AE1029" t="str">
        <f t="shared" si="329"/>
        <v/>
      </c>
      <c r="AF1029" t="str">
        <f t="shared" si="329"/>
        <v>IBCRMARSTRD AL FOR FMLA MIL ADDTL HRS - USED</v>
      </c>
      <c r="AG1029" t="str">
        <f t="shared" si="329"/>
        <v/>
      </c>
      <c r="AI1029">
        <f t="shared" si="319"/>
        <v>1</v>
      </c>
      <c r="AJ1029">
        <f t="shared" si="320"/>
        <v>601</v>
      </c>
      <c r="AK1029" t="str">
        <f t="shared" si="321"/>
        <v>20181IBCRMERSTRD AL FOR FMLA MIL EVNTS/RELATED ACTIVITIES - USED</v>
      </c>
      <c r="AL1029" t="str">
        <f t="shared" si="322"/>
        <v>RSTRD AL FOR FMLA MIL EVNTS/RELATED ACTIVITIES - USED</v>
      </c>
      <c r="AM1029" t="str">
        <f t="shared" si="323"/>
        <v>20181IBCRMARSTRD AL FOR FMLA MIL ADDTL HRS - USED</v>
      </c>
      <c r="AN1029" t="str">
        <f t="shared" si="324"/>
        <v>RSTRD AL FOR FMLA MIL ADDTL HRS - USED</v>
      </c>
      <c r="AO1029" s="13">
        <f t="shared" si="325"/>
        <v>0.66084122588188288</v>
      </c>
      <c r="AP1029">
        <f t="shared" si="326"/>
        <v>1</v>
      </c>
      <c r="AQ1029" t="str">
        <f t="shared" si="327"/>
        <v>IBCRMERSTRD AL FOR FMLA MIL EVNTS/RELATED ACTIVITIES - USEDIBCRMARSTRD AL FOR FMLA MIL ADDTL HRS - USED</v>
      </c>
    </row>
    <row r="1030" spans="1:43" x14ac:dyDescent="0.35">
      <c r="A1030" s="18" t="s">
        <v>1837</v>
      </c>
      <c r="B1030" t="s">
        <v>450</v>
      </c>
      <c r="C1030" t="s">
        <v>451</v>
      </c>
      <c r="D1030" s="18" t="s">
        <v>1837</v>
      </c>
      <c r="E1030" t="s">
        <v>380</v>
      </c>
      <c r="F1030" t="s">
        <v>381</v>
      </c>
      <c r="G1030" s="13">
        <v>0.88203074414976634</v>
      </c>
      <c r="I1030">
        <v>20181</v>
      </c>
      <c r="J1030" t="str">
        <f t="shared" si="310"/>
        <v>20181IBCRMLRSTRD AL FOR FMLA MIL FINANCIAL/LEGAL ARRANGMNTS - USED20181IBCAMLAL FOR FMLA MIL FINANCIAL/LEGAL ARRNGMNTS - USED</v>
      </c>
      <c r="K1030" t="str">
        <f t="shared" si="311"/>
        <v>20181IBCRMLRSTRD AL FOR FMLA MIL FINANCIAL/LEGAL ARRANGMNTS - USED</v>
      </c>
      <c r="L1030" t="str">
        <f t="shared" si="312"/>
        <v>20181IBCAMLAL FOR FMLA MIL FINANCIAL/LEGAL ARRNGMNTS - USED</v>
      </c>
      <c r="M1030" s="13">
        <f t="shared" si="313"/>
        <v>0.88203074414976634</v>
      </c>
      <c r="N1030" s="13"/>
      <c r="O1030" s="19">
        <v>1020</v>
      </c>
      <c r="P1030">
        <f t="shared" si="314"/>
        <v>3</v>
      </c>
      <c r="Q1030">
        <f t="shared" si="315"/>
        <v>602</v>
      </c>
      <c r="R1030">
        <f t="shared" si="316"/>
        <v>1</v>
      </c>
      <c r="S1030" t="b">
        <f t="shared" si="317"/>
        <v>1</v>
      </c>
      <c r="T1030" t="b">
        <f t="shared" si="318"/>
        <v>0</v>
      </c>
      <c r="W1030" t="str">
        <f t="shared" si="328"/>
        <v/>
      </c>
      <c r="X1030" t="str">
        <f t="shared" si="328"/>
        <v/>
      </c>
      <c r="Y1030" t="str">
        <f t="shared" si="328"/>
        <v/>
      </c>
      <c r="Z1030" t="str">
        <f t="shared" si="328"/>
        <v>IBCRMLRSTRD AL FOR FMLA MIL FINANCIAL/LEGAL ARRANGMNTS - USED</v>
      </c>
      <c r="AA1030" t="str">
        <f t="shared" si="328"/>
        <v/>
      </c>
      <c r="AC1030" t="str">
        <f t="shared" si="329"/>
        <v/>
      </c>
      <c r="AD1030" t="str">
        <f t="shared" si="329"/>
        <v/>
      </c>
      <c r="AE1030" t="str">
        <f t="shared" si="329"/>
        <v/>
      </c>
      <c r="AF1030" t="str">
        <f t="shared" si="329"/>
        <v>IBCAMLAL FOR FMLA MIL FINANCIAL/LEGAL ARRNGMNTS - USED</v>
      </c>
      <c r="AG1030" t="str">
        <f t="shared" si="329"/>
        <v/>
      </c>
      <c r="AI1030">
        <f t="shared" si="319"/>
        <v>1</v>
      </c>
      <c r="AJ1030">
        <f t="shared" si="320"/>
        <v>602</v>
      </c>
      <c r="AK1030" t="str">
        <f t="shared" si="321"/>
        <v>20181IBCRMLRSTRD AL FOR FMLA MIL FINANCIAL/LEGAL ARRANGMNTS - USED</v>
      </c>
      <c r="AL1030" t="str">
        <f t="shared" si="322"/>
        <v>RSTRD AL FOR FMLA MIL FINANCIAL/LEGAL ARRANGMNTS - USED</v>
      </c>
      <c r="AM1030" t="str">
        <f t="shared" si="323"/>
        <v>20181IBCAMLAL FOR FMLA MIL FINANCIAL/LEGAL ARRNGMNTS - USED</v>
      </c>
      <c r="AN1030" t="str">
        <f t="shared" si="324"/>
        <v>AL FOR FMLA MIL FINANCIAL/LEGAL ARRNGMNTS - USED</v>
      </c>
      <c r="AO1030" s="13">
        <f t="shared" si="325"/>
        <v>0.88203074414976634</v>
      </c>
      <c r="AP1030">
        <f t="shared" si="326"/>
        <v>1</v>
      </c>
      <c r="AQ1030" t="str">
        <f t="shared" si="327"/>
        <v>IBCRMLRSTRD AL FOR FMLA MIL FINANCIAL/LEGAL ARRANGMNTS - USEDIBCAMLAL FOR FMLA MIL FINANCIAL/LEGAL ARRNGMNTS - USED</v>
      </c>
    </row>
    <row r="1031" spans="1:43" x14ac:dyDescent="0.35">
      <c r="A1031" s="18" t="s">
        <v>1837</v>
      </c>
      <c r="B1031" t="s">
        <v>450</v>
      </c>
      <c r="C1031" t="s">
        <v>451</v>
      </c>
      <c r="D1031" s="18" t="s">
        <v>1837</v>
      </c>
      <c r="E1031" t="s">
        <v>194</v>
      </c>
      <c r="F1031" t="s">
        <v>195</v>
      </c>
      <c r="G1031" s="13">
        <v>0.73132298203391</v>
      </c>
      <c r="I1031">
        <v>20181</v>
      </c>
      <c r="J1031" t="str">
        <f t="shared" si="310"/>
        <v>20181IBCRMLRSTRD AL FOR FMLA MIL FINANCIAL/LEGAL ARRANGMNTS - USED20181IBCVMLVACATION LV FOR FMLA MIL FINANCIAL / LEGAL ARRNGMNTS - USED</v>
      </c>
      <c r="K1031" t="str">
        <f t="shared" si="311"/>
        <v>20181IBCRMLRSTRD AL FOR FMLA MIL FINANCIAL/LEGAL ARRANGMNTS - USED</v>
      </c>
      <c r="L1031" t="str">
        <f t="shared" si="312"/>
        <v>20181IBCVMLVACATION LV FOR FMLA MIL FINANCIAL / LEGAL ARRNGMNTS - USED</v>
      </c>
      <c r="M1031" s="13">
        <f t="shared" si="313"/>
        <v>0.73132298203391</v>
      </c>
      <c r="N1031" s="13"/>
      <c r="O1031" s="19">
        <v>1021</v>
      </c>
      <c r="P1031">
        <f t="shared" si="314"/>
        <v>3</v>
      </c>
      <c r="Q1031">
        <f t="shared" si="315"/>
        <v>602</v>
      </c>
      <c r="R1031">
        <f t="shared" si="316"/>
        <v>2</v>
      </c>
      <c r="S1031" t="b">
        <f t="shared" si="317"/>
        <v>1</v>
      </c>
      <c r="T1031" t="b">
        <f t="shared" si="318"/>
        <v>0</v>
      </c>
      <c r="W1031" t="str">
        <f t="shared" si="328"/>
        <v/>
      </c>
      <c r="X1031" t="str">
        <f t="shared" si="328"/>
        <v/>
      </c>
      <c r="Y1031" t="str">
        <f t="shared" si="328"/>
        <v/>
      </c>
      <c r="Z1031" t="str">
        <f t="shared" si="328"/>
        <v>IBCRMLRSTRD AL FOR FMLA MIL FINANCIAL/LEGAL ARRANGMNTS - USED</v>
      </c>
      <c r="AA1031" t="str">
        <f t="shared" si="328"/>
        <v/>
      </c>
      <c r="AC1031" t="str">
        <f t="shared" si="329"/>
        <v/>
      </c>
      <c r="AD1031" t="str">
        <f t="shared" si="329"/>
        <v/>
      </c>
      <c r="AE1031" t="str">
        <f t="shared" si="329"/>
        <v/>
      </c>
      <c r="AF1031" t="str">
        <f t="shared" si="329"/>
        <v>IBCVMLVACATION LV FOR FMLA MIL FINANCIAL / LEGAL ARRNGMNTS - USED</v>
      </c>
      <c r="AG1031" t="str">
        <f t="shared" si="329"/>
        <v/>
      </c>
      <c r="AI1031">
        <f t="shared" si="319"/>
        <v>1</v>
      </c>
      <c r="AJ1031">
        <f t="shared" si="320"/>
        <v>602</v>
      </c>
      <c r="AK1031" t="str">
        <f t="shared" si="321"/>
        <v>20181IBCRMLRSTRD AL FOR FMLA MIL FINANCIAL/LEGAL ARRANGMNTS - USED</v>
      </c>
      <c r="AL1031" t="str">
        <f t="shared" si="322"/>
        <v>RSTRD AL FOR FMLA MIL FINANCIAL/LEGAL ARRANGMNTS - USED</v>
      </c>
      <c r="AM1031" t="str">
        <f t="shared" si="323"/>
        <v>20181IBCVMLVACATION LV FOR FMLA MIL FINANCIAL / LEGAL ARRNGMNTS - USED</v>
      </c>
      <c r="AN1031" t="str">
        <f t="shared" si="324"/>
        <v>VACATION LV FOR FMLA MIL FINANCIAL / LEGAL ARRNGMNTS - USED</v>
      </c>
      <c r="AO1031" s="13">
        <f t="shared" si="325"/>
        <v>0.73132298203391</v>
      </c>
      <c r="AP1031">
        <f t="shared" si="326"/>
        <v>1</v>
      </c>
      <c r="AQ1031" t="str">
        <f t="shared" si="327"/>
        <v>IBCRMLRSTRD AL FOR FMLA MIL FINANCIAL/LEGAL ARRANGMNTS - USEDIBCVMLVACATION LV FOR FMLA MIL FINANCIAL / LEGAL ARRNGMNTS - USED</v>
      </c>
    </row>
    <row r="1032" spans="1:43" x14ac:dyDescent="0.35">
      <c r="A1032" s="18" t="s">
        <v>1837</v>
      </c>
      <c r="B1032" t="s">
        <v>450</v>
      </c>
      <c r="C1032" t="s">
        <v>451</v>
      </c>
      <c r="D1032" s="18" t="s">
        <v>1837</v>
      </c>
      <c r="E1032" t="s">
        <v>168</v>
      </c>
      <c r="F1032" t="s">
        <v>169</v>
      </c>
      <c r="G1032" s="13">
        <v>0.71628962835029708</v>
      </c>
      <c r="I1032">
        <v>20181</v>
      </c>
      <c r="J1032" t="str">
        <f t="shared" si="310"/>
        <v>20181IBCRMLRSTRD AL FOR FMLA MIL FINANCIAL/LEGAL ARRANGMNTS - USED20181IBCPMLPERS LV FOR FMLA MIL FINANCIAL / LEGAL ARRNGMNTS - USED</v>
      </c>
      <c r="K1032" t="str">
        <f t="shared" si="311"/>
        <v>20181IBCRMLRSTRD AL FOR FMLA MIL FINANCIAL/LEGAL ARRANGMNTS - USED</v>
      </c>
      <c r="L1032" t="str">
        <f t="shared" si="312"/>
        <v>20181IBCPMLPERS LV FOR FMLA MIL FINANCIAL / LEGAL ARRNGMNTS - USED</v>
      </c>
      <c r="M1032" s="13">
        <f t="shared" si="313"/>
        <v>0.71628962835029708</v>
      </c>
      <c r="N1032" s="13"/>
      <c r="O1032" s="19">
        <v>1022</v>
      </c>
      <c r="P1032">
        <f t="shared" si="314"/>
        <v>3</v>
      </c>
      <c r="Q1032">
        <f t="shared" si="315"/>
        <v>602</v>
      </c>
      <c r="R1032">
        <f t="shared" si="316"/>
        <v>3</v>
      </c>
      <c r="S1032" t="b">
        <f t="shared" si="317"/>
        <v>1</v>
      </c>
      <c r="T1032" t="b">
        <f t="shared" si="318"/>
        <v>0</v>
      </c>
      <c r="W1032" t="str">
        <f t="shared" si="328"/>
        <v/>
      </c>
      <c r="X1032" t="str">
        <f t="shared" si="328"/>
        <v/>
      </c>
      <c r="Y1032" t="str">
        <f t="shared" si="328"/>
        <v/>
      </c>
      <c r="Z1032" t="str">
        <f t="shared" si="328"/>
        <v>IBCRMLRSTRD AL FOR FMLA MIL FINANCIAL/LEGAL ARRANGMNTS - USED</v>
      </c>
      <c r="AA1032" t="str">
        <f t="shared" si="328"/>
        <v/>
      </c>
      <c r="AC1032" t="str">
        <f t="shared" si="329"/>
        <v/>
      </c>
      <c r="AD1032" t="str">
        <f t="shared" si="329"/>
        <v/>
      </c>
      <c r="AE1032" t="str">
        <f t="shared" si="329"/>
        <v/>
      </c>
      <c r="AF1032" t="str">
        <f t="shared" si="329"/>
        <v>IBCPMLPERS LV FOR FMLA MIL FINANCIAL / LEGAL ARRNGMNTS - USED</v>
      </c>
      <c r="AG1032" t="str">
        <f t="shared" si="329"/>
        <v/>
      </c>
      <c r="AI1032">
        <f t="shared" si="319"/>
        <v>1</v>
      </c>
      <c r="AJ1032">
        <f t="shared" si="320"/>
        <v>602</v>
      </c>
      <c r="AK1032" t="str">
        <f t="shared" si="321"/>
        <v>20181IBCRMLRSTRD AL FOR FMLA MIL FINANCIAL/LEGAL ARRANGMNTS - USED</v>
      </c>
      <c r="AL1032" t="str">
        <f t="shared" si="322"/>
        <v>RSTRD AL FOR FMLA MIL FINANCIAL/LEGAL ARRANGMNTS - USED</v>
      </c>
      <c r="AM1032" t="str">
        <f t="shared" si="323"/>
        <v>20181IBCPMLPERS LV FOR FMLA MIL FINANCIAL / LEGAL ARRNGMNTS - USED</v>
      </c>
      <c r="AN1032" t="str">
        <f t="shared" si="324"/>
        <v>PERS LV FOR FMLA MIL FINANCIAL / LEGAL ARRNGMNTS - USED</v>
      </c>
      <c r="AO1032" s="13">
        <f t="shared" si="325"/>
        <v>0.71628962835029708</v>
      </c>
      <c r="AP1032">
        <f t="shared" si="326"/>
        <v>1</v>
      </c>
      <c r="AQ1032" t="str">
        <f t="shared" si="327"/>
        <v>IBCRMLRSTRD AL FOR FMLA MIL FINANCIAL/LEGAL ARRANGMNTS - USEDIBCPMLPERS LV FOR FMLA MIL FINANCIAL / LEGAL ARRNGMNTS - USED</v>
      </c>
    </row>
    <row r="1033" spans="1:43" x14ac:dyDescent="0.35">
      <c r="A1033" s="18" t="s">
        <v>1837</v>
      </c>
      <c r="B1033" t="s">
        <v>452</v>
      </c>
      <c r="C1033" t="s">
        <v>453</v>
      </c>
      <c r="D1033" s="18" t="s">
        <v>1837</v>
      </c>
      <c r="E1033" t="s">
        <v>382</v>
      </c>
      <c r="F1033" t="s">
        <v>383</v>
      </c>
      <c r="G1033" s="13">
        <v>0.86257277234444873</v>
      </c>
      <c r="I1033">
        <v>20181</v>
      </c>
      <c r="J1033" t="str">
        <f t="shared" si="310"/>
        <v>20181IBCRMPRSTRD AL FOR FMLA MIL POST DPLYMNT - USED20181IBCAMPAL FOR FMLA MIL POST DPLYMNT-USED</v>
      </c>
      <c r="K1033" t="str">
        <f t="shared" si="311"/>
        <v>20181IBCRMPRSTRD AL FOR FMLA MIL POST DPLYMNT - USED</v>
      </c>
      <c r="L1033" t="str">
        <f t="shared" si="312"/>
        <v>20181IBCAMPAL FOR FMLA MIL POST DPLYMNT-USED</v>
      </c>
      <c r="M1033" s="13">
        <f t="shared" si="313"/>
        <v>0.86257277234444873</v>
      </c>
      <c r="N1033" s="13"/>
      <c r="O1033" s="19">
        <v>1023</v>
      </c>
      <c r="P1033">
        <f t="shared" si="314"/>
        <v>3</v>
      </c>
      <c r="Q1033">
        <f t="shared" si="315"/>
        <v>603</v>
      </c>
      <c r="R1033">
        <f t="shared" si="316"/>
        <v>1</v>
      </c>
      <c r="S1033" t="b">
        <f t="shared" si="317"/>
        <v>1</v>
      </c>
      <c r="T1033" t="b">
        <f t="shared" si="318"/>
        <v>0</v>
      </c>
      <c r="W1033" t="str">
        <f t="shared" si="328"/>
        <v/>
      </c>
      <c r="X1033" t="str">
        <f t="shared" si="328"/>
        <v/>
      </c>
      <c r="Y1033" t="str">
        <f t="shared" si="328"/>
        <v/>
      </c>
      <c r="Z1033" t="str">
        <f t="shared" si="328"/>
        <v>IBCRMPRSTRD AL FOR FMLA MIL POST DPLYMNT - USED</v>
      </c>
      <c r="AA1033" t="str">
        <f t="shared" si="328"/>
        <v/>
      </c>
      <c r="AC1033" t="str">
        <f t="shared" si="329"/>
        <v/>
      </c>
      <c r="AD1033" t="str">
        <f t="shared" si="329"/>
        <v/>
      </c>
      <c r="AE1033" t="str">
        <f t="shared" si="329"/>
        <v/>
      </c>
      <c r="AF1033" t="str">
        <f t="shared" si="329"/>
        <v>IBCAMPAL FOR FMLA MIL POST DPLYMNT-USED</v>
      </c>
      <c r="AG1033" t="str">
        <f t="shared" si="329"/>
        <v/>
      </c>
      <c r="AI1033">
        <f t="shared" si="319"/>
        <v>1</v>
      </c>
      <c r="AJ1033">
        <f t="shared" si="320"/>
        <v>603</v>
      </c>
      <c r="AK1033" t="str">
        <f t="shared" si="321"/>
        <v>20181IBCRMPRSTRD AL FOR FMLA MIL POST DPLYMNT - USED</v>
      </c>
      <c r="AL1033" t="str">
        <f t="shared" si="322"/>
        <v>RSTRD AL FOR FMLA MIL POST DPLYMNT - USED</v>
      </c>
      <c r="AM1033" t="str">
        <f t="shared" si="323"/>
        <v>20181IBCAMPAL FOR FMLA MIL POST DPLYMNT-USED</v>
      </c>
      <c r="AN1033" t="str">
        <f t="shared" si="324"/>
        <v>AL FOR FMLA MIL POST DPLYMNT-USED</v>
      </c>
      <c r="AO1033" s="13">
        <f t="shared" si="325"/>
        <v>0.86257277234444873</v>
      </c>
      <c r="AP1033">
        <f t="shared" si="326"/>
        <v>1</v>
      </c>
      <c r="AQ1033" t="str">
        <f t="shared" si="327"/>
        <v>IBCRMPRSTRD AL FOR FMLA MIL POST DPLYMNT - USEDIBCAMPAL FOR FMLA MIL POST DPLYMNT-USED</v>
      </c>
    </row>
    <row r="1034" spans="1:43" x14ac:dyDescent="0.35">
      <c r="A1034" s="18" t="s">
        <v>1837</v>
      </c>
      <c r="B1034" t="s">
        <v>452</v>
      </c>
      <c r="C1034" t="s">
        <v>453</v>
      </c>
      <c r="D1034" s="18" t="s">
        <v>1837</v>
      </c>
      <c r="E1034" t="s">
        <v>446</v>
      </c>
      <c r="F1034" t="s">
        <v>447</v>
      </c>
      <c r="G1034" s="13">
        <v>0.82063240153126416</v>
      </c>
      <c r="I1034">
        <v>20181</v>
      </c>
      <c r="J1034" t="str">
        <f t="shared" si="310"/>
        <v>20181IBCRMPRSTRD AL FOR FMLA MIL POST DPLYMNT - USED20181IBCRMDRSTRD AL FOR FMLA MIL SHORT NOTICE DPLYMNT - USED</v>
      </c>
      <c r="K1034" t="str">
        <f t="shared" si="311"/>
        <v>20181IBCRMPRSTRD AL FOR FMLA MIL POST DPLYMNT - USED</v>
      </c>
      <c r="L1034" t="str">
        <f t="shared" si="312"/>
        <v>20181IBCRMDRSTRD AL FOR FMLA MIL SHORT NOTICE DPLYMNT - USED</v>
      </c>
      <c r="M1034" s="13">
        <f t="shared" si="313"/>
        <v>0.82063240153126416</v>
      </c>
      <c r="N1034" s="13"/>
      <c r="O1034" s="19">
        <v>1024</v>
      </c>
      <c r="P1034">
        <f t="shared" si="314"/>
        <v>3</v>
      </c>
      <c r="Q1034">
        <f t="shared" si="315"/>
        <v>603</v>
      </c>
      <c r="R1034">
        <f t="shared" si="316"/>
        <v>2</v>
      </c>
      <c r="S1034" t="b">
        <f t="shared" si="317"/>
        <v>1</v>
      </c>
      <c r="T1034" t="b">
        <f t="shared" si="318"/>
        <v>0</v>
      </c>
      <c r="W1034" t="str">
        <f t="shared" si="328"/>
        <v/>
      </c>
      <c r="X1034" t="str">
        <f t="shared" si="328"/>
        <v/>
      </c>
      <c r="Y1034" t="str">
        <f t="shared" si="328"/>
        <v/>
      </c>
      <c r="Z1034" t="str">
        <f t="shared" si="328"/>
        <v>IBCRMPRSTRD AL FOR FMLA MIL POST DPLYMNT - USED</v>
      </c>
      <c r="AA1034" t="str">
        <f t="shared" si="328"/>
        <v/>
      </c>
      <c r="AC1034" t="str">
        <f t="shared" si="329"/>
        <v/>
      </c>
      <c r="AD1034" t="str">
        <f t="shared" si="329"/>
        <v/>
      </c>
      <c r="AE1034" t="str">
        <f t="shared" si="329"/>
        <v/>
      </c>
      <c r="AF1034" t="str">
        <f t="shared" si="329"/>
        <v>IBCRMDRSTRD AL FOR FMLA MIL SHORT NOTICE DPLYMNT - USED</v>
      </c>
      <c r="AG1034" t="str">
        <f t="shared" si="329"/>
        <v/>
      </c>
      <c r="AI1034">
        <f t="shared" si="319"/>
        <v>1</v>
      </c>
      <c r="AJ1034">
        <f t="shared" si="320"/>
        <v>603</v>
      </c>
      <c r="AK1034" t="str">
        <f t="shared" si="321"/>
        <v>20181IBCRMPRSTRD AL FOR FMLA MIL POST DPLYMNT - USED</v>
      </c>
      <c r="AL1034" t="str">
        <f t="shared" si="322"/>
        <v>RSTRD AL FOR FMLA MIL POST DPLYMNT - USED</v>
      </c>
      <c r="AM1034" t="str">
        <f t="shared" si="323"/>
        <v>20181IBCRMDRSTRD AL FOR FMLA MIL SHORT NOTICE DPLYMNT - USED</v>
      </c>
      <c r="AN1034" t="str">
        <f t="shared" si="324"/>
        <v>RSTRD AL FOR FMLA MIL SHORT NOTICE DPLYMNT - USED</v>
      </c>
      <c r="AO1034" s="13">
        <f t="shared" si="325"/>
        <v>0.82063240153126416</v>
      </c>
      <c r="AP1034">
        <f t="shared" si="326"/>
        <v>1</v>
      </c>
      <c r="AQ1034" t="str">
        <f t="shared" si="327"/>
        <v>IBCRMPRSTRD AL FOR FMLA MIL POST DPLYMNT - USEDIBCRMDRSTRD AL FOR FMLA MIL SHORT NOTICE DPLYMNT - USED</v>
      </c>
    </row>
    <row r="1035" spans="1:43" x14ac:dyDescent="0.35">
      <c r="A1035" s="18" t="s">
        <v>1837</v>
      </c>
      <c r="B1035" t="s">
        <v>452</v>
      </c>
      <c r="C1035" t="s">
        <v>453</v>
      </c>
      <c r="D1035" s="18" t="s">
        <v>1837</v>
      </c>
      <c r="E1035" t="s">
        <v>454</v>
      </c>
      <c r="F1035" t="s">
        <v>455</v>
      </c>
      <c r="G1035" s="13">
        <v>0.72866541674079421</v>
      </c>
      <c r="I1035">
        <v>20181</v>
      </c>
      <c r="J1035" t="str">
        <f t="shared" si="310"/>
        <v>20181IBCRMPRSTRD AL FOR FMLA MIL POST DPLYMNT - USED20181IBCRMRRSTRD AL FOR FMLA MIL R&amp;R - USED</v>
      </c>
      <c r="K1035" t="str">
        <f t="shared" si="311"/>
        <v>20181IBCRMPRSTRD AL FOR FMLA MIL POST DPLYMNT - USED</v>
      </c>
      <c r="L1035" t="str">
        <f t="shared" si="312"/>
        <v>20181IBCRMRRSTRD AL FOR FMLA MIL R&amp;R - USED</v>
      </c>
      <c r="M1035" s="13">
        <f t="shared" si="313"/>
        <v>0.72866541674079421</v>
      </c>
      <c r="N1035" s="13"/>
      <c r="O1035" s="19">
        <v>1025</v>
      </c>
      <c r="P1035">
        <f t="shared" si="314"/>
        <v>3</v>
      </c>
      <c r="Q1035">
        <f t="shared" si="315"/>
        <v>603</v>
      </c>
      <c r="R1035">
        <f t="shared" si="316"/>
        <v>3</v>
      </c>
      <c r="S1035" t="b">
        <f t="shared" si="317"/>
        <v>1</v>
      </c>
      <c r="T1035" t="b">
        <f t="shared" si="318"/>
        <v>0</v>
      </c>
      <c r="W1035" t="str">
        <f t="shared" si="328"/>
        <v/>
      </c>
      <c r="X1035" t="str">
        <f t="shared" si="328"/>
        <v/>
      </c>
      <c r="Y1035" t="str">
        <f t="shared" si="328"/>
        <v/>
      </c>
      <c r="Z1035" t="str">
        <f t="shared" si="328"/>
        <v>IBCRMPRSTRD AL FOR FMLA MIL POST DPLYMNT - USED</v>
      </c>
      <c r="AA1035" t="str">
        <f t="shared" si="328"/>
        <v/>
      </c>
      <c r="AC1035" t="str">
        <f t="shared" si="329"/>
        <v/>
      </c>
      <c r="AD1035" t="str">
        <f t="shared" si="329"/>
        <v/>
      </c>
      <c r="AE1035" t="str">
        <f t="shared" si="329"/>
        <v/>
      </c>
      <c r="AF1035" t="str">
        <f t="shared" si="329"/>
        <v>IBCRMRRSTRD AL FOR FMLA MIL R&amp;R - USED</v>
      </c>
      <c r="AG1035" t="str">
        <f t="shared" si="329"/>
        <v/>
      </c>
      <c r="AI1035">
        <f t="shared" si="319"/>
        <v>1</v>
      </c>
      <c r="AJ1035">
        <f t="shared" si="320"/>
        <v>603</v>
      </c>
      <c r="AK1035" t="str">
        <f t="shared" si="321"/>
        <v>20181IBCRMPRSTRD AL FOR FMLA MIL POST DPLYMNT - USED</v>
      </c>
      <c r="AL1035" t="str">
        <f t="shared" si="322"/>
        <v>RSTRD AL FOR FMLA MIL POST DPLYMNT - USED</v>
      </c>
      <c r="AM1035" t="str">
        <f t="shared" si="323"/>
        <v>20181IBCRMRRSTRD AL FOR FMLA MIL R&amp;R - USED</v>
      </c>
      <c r="AN1035" t="str">
        <f t="shared" si="324"/>
        <v>RSTRD AL FOR FMLA MIL R&amp;R - USED</v>
      </c>
      <c r="AO1035" s="13">
        <f t="shared" si="325"/>
        <v>0.72866541674079421</v>
      </c>
      <c r="AP1035">
        <f t="shared" si="326"/>
        <v>1</v>
      </c>
      <c r="AQ1035" t="str">
        <f t="shared" si="327"/>
        <v>IBCRMPRSTRD AL FOR FMLA MIL POST DPLYMNT - USEDIBCRMRRSTRD AL FOR FMLA MIL R&amp;R - USED</v>
      </c>
    </row>
    <row r="1036" spans="1:43" x14ac:dyDescent="0.35">
      <c r="A1036" s="18" t="s">
        <v>1837</v>
      </c>
      <c r="B1036" t="s">
        <v>454</v>
      </c>
      <c r="C1036" t="s">
        <v>455</v>
      </c>
      <c r="D1036" s="18" t="s">
        <v>1837</v>
      </c>
      <c r="E1036" t="s">
        <v>384</v>
      </c>
      <c r="F1036" t="s">
        <v>385</v>
      </c>
      <c r="G1036" s="13">
        <v>0.86623315254738353</v>
      </c>
      <c r="I1036">
        <v>20181</v>
      </c>
      <c r="J1036" t="str">
        <f t="shared" ref="J1036:J1099" si="330">K1036&amp;L1036</f>
        <v>20181IBCRMRRSTRD AL FOR FMLA MIL R&amp;R - USED20181IBCAMRAL FOR FMLA MIL R&amp;R - USED</v>
      </c>
      <c r="K1036" t="str">
        <f t="shared" ref="K1036:K1099" si="331">I1036&amp;A1036&amp;B1036&amp;C1036</f>
        <v>20181IBCRMRRSTRD AL FOR FMLA MIL R&amp;R - USED</v>
      </c>
      <c r="L1036" t="str">
        <f t="shared" ref="L1036:L1099" si="332">I1036&amp;D1036&amp;E1036&amp;F1036</f>
        <v>20181IBCAMRAL FOR FMLA MIL R&amp;R - USED</v>
      </c>
      <c r="M1036" s="13">
        <f t="shared" ref="M1036:M1099" si="333">G1036</f>
        <v>0.86623315254738353</v>
      </c>
      <c r="N1036" s="13"/>
      <c r="O1036" s="19">
        <v>1026</v>
      </c>
      <c r="P1036">
        <f t="shared" ref="P1036:P1099" si="334">COUNTIF(C$11:C$2269, C1036)</f>
        <v>3</v>
      </c>
      <c r="Q1036">
        <f t="shared" ref="Q1036:Q1099" si="335">IF(ROW()=11,1,IF(R1035+1=R1036,Q1035,Q1035+1))</f>
        <v>604</v>
      </c>
      <c r="R1036">
        <f t="shared" ref="R1036:R1099" si="336">IF(C1036=C1035, R1035+1, 1)</f>
        <v>1</v>
      </c>
      <c r="S1036" t="b">
        <f t="shared" ref="S1036:S1099" si="337">A1036=D1036</f>
        <v>1</v>
      </c>
      <c r="T1036" t="b">
        <f t="shared" ref="T1036:T1099" si="338">A1036&amp;B1036&amp;C1036=D1036&amp;E1036&amp;F1036</f>
        <v>0</v>
      </c>
      <c r="W1036" t="str">
        <f t="shared" si="328"/>
        <v/>
      </c>
      <c r="X1036" t="str">
        <f t="shared" si="328"/>
        <v/>
      </c>
      <c r="Y1036" t="str">
        <f t="shared" si="328"/>
        <v/>
      </c>
      <c r="Z1036" t="str">
        <f t="shared" si="328"/>
        <v>IBCRMRRSTRD AL FOR FMLA MIL R&amp;R - USED</v>
      </c>
      <c r="AA1036" t="str">
        <f t="shared" si="328"/>
        <v/>
      </c>
      <c r="AC1036" t="str">
        <f t="shared" si="329"/>
        <v/>
      </c>
      <c r="AD1036" t="str">
        <f t="shared" si="329"/>
        <v/>
      </c>
      <c r="AE1036" t="str">
        <f t="shared" si="329"/>
        <v/>
      </c>
      <c r="AF1036" t="str">
        <f t="shared" si="329"/>
        <v>IBCAMRAL FOR FMLA MIL R&amp;R - USED</v>
      </c>
      <c r="AG1036" t="str">
        <f t="shared" si="329"/>
        <v/>
      </c>
      <c r="AI1036">
        <f t="shared" ref="AI1036:AI1099" si="339">COUNTIF(AQ1036:AQ3294, AQ1036)</f>
        <v>1</v>
      </c>
      <c r="AJ1036">
        <f t="shared" ref="AJ1036:AJ1099" si="340">Q1036</f>
        <v>604</v>
      </c>
      <c r="AK1036" t="str">
        <f t="shared" ref="AK1036:AK1099" si="341">K1036</f>
        <v>20181IBCRMRRSTRD AL FOR FMLA MIL R&amp;R - USED</v>
      </c>
      <c r="AL1036" t="str">
        <f t="shared" ref="AL1036:AL1099" si="342">C1036</f>
        <v>RSTRD AL FOR FMLA MIL R&amp;R - USED</v>
      </c>
      <c r="AM1036" t="str">
        <f t="shared" ref="AM1036:AM1099" si="343">L1036</f>
        <v>20181IBCAMRAL FOR FMLA MIL R&amp;R - USED</v>
      </c>
      <c r="AN1036" t="str">
        <f t="shared" ref="AN1036:AN1099" si="344">IF(F1036="", "", F1036)</f>
        <v>AL FOR FMLA MIL R&amp;R - USED</v>
      </c>
      <c r="AO1036" s="13">
        <f t="shared" ref="AO1036:AO1099" si="345">M1036</f>
        <v>0.86623315254738353</v>
      </c>
      <c r="AP1036">
        <f t="shared" ref="AP1036:AP1099" si="346">COUNTIF(AQ$11:AQ$2269, AQ1036)</f>
        <v>1</v>
      </c>
      <c r="AQ1036" t="str">
        <f t="shared" ref="AQ1036:AQ1099" si="347">W1036&amp;AC1036&amp;X1036&amp;AD1036&amp;Y1036&amp;AE1036&amp;Z1036&amp;AF1036&amp;AA1036&amp;AG1036</f>
        <v>IBCRMRRSTRD AL FOR FMLA MIL R&amp;R - USEDIBCAMRAL FOR FMLA MIL R&amp;R - USED</v>
      </c>
    </row>
    <row r="1037" spans="1:43" x14ac:dyDescent="0.35">
      <c r="A1037" s="18" t="s">
        <v>1837</v>
      </c>
      <c r="B1037" t="s">
        <v>454</v>
      </c>
      <c r="C1037" t="s">
        <v>455</v>
      </c>
      <c r="D1037" s="18" t="s">
        <v>1837</v>
      </c>
      <c r="E1037" t="s">
        <v>452</v>
      </c>
      <c r="F1037" t="s">
        <v>453</v>
      </c>
      <c r="G1037" s="13">
        <v>0.72866541674079421</v>
      </c>
      <c r="I1037">
        <v>20181</v>
      </c>
      <c r="J1037" t="str">
        <f t="shared" si="330"/>
        <v>20181IBCRMRRSTRD AL FOR FMLA MIL R&amp;R - USED20181IBCRMPRSTRD AL FOR FMLA MIL POST DPLYMNT - USED</v>
      </c>
      <c r="K1037" t="str">
        <f t="shared" si="331"/>
        <v>20181IBCRMRRSTRD AL FOR FMLA MIL R&amp;R - USED</v>
      </c>
      <c r="L1037" t="str">
        <f t="shared" si="332"/>
        <v>20181IBCRMPRSTRD AL FOR FMLA MIL POST DPLYMNT - USED</v>
      </c>
      <c r="M1037" s="13">
        <f t="shared" si="333"/>
        <v>0.72866541674079421</v>
      </c>
      <c r="N1037" s="13"/>
      <c r="O1037" s="19">
        <v>1027</v>
      </c>
      <c r="P1037">
        <f t="shared" si="334"/>
        <v>3</v>
      </c>
      <c r="Q1037">
        <f t="shared" si="335"/>
        <v>604</v>
      </c>
      <c r="R1037">
        <f t="shared" si="336"/>
        <v>2</v>
      </c>
      <c r="S1037" t="b">
        <f t="shared" si="337"/>
        <v>1</v>
      </c>
      <c r="T1037" t="b">
        <f t="shared" si="338"/>
        <v>0</v>
      </c>
      <c r="W1037" t="str">
        <f t="shared" si="328"/>
        <v/>
      </c>
      <c r="X1037" t="str">
        <f t="shared" si="328"/>
        <v/>
      </c>
      <c r="Y1037" t="str">
        <f t="shared" si="328"/>
        <v/>
      </c>
      <c r="Z1037" t="str">
        <f t="shared" si="328"/>
        <v>IBCRMRRSTRD AL FOR FMLA MIL R&amp;R - USED</v>
      </c>
      <c r="AA1037" t="str">
        <f t="shared" si="328"/>
        <v/>
      </c>
      <c r="AC1037" t="str">
        <f t="shared" si="329"/>
        <v/>
      </c>
      <c r="AD1037" t="str">
        <f t="shared" si="329"/>
        <v/>
      </c>
      <c r="AE1037" t="str">
        <f t="shared" si="329"/>
        <v/>
      </c>
      <c r="AF1037" t="str">
        <f t="shared" si="329"/>
        <v>IBCRMPRSTRD AL FOR FMLA MIL POST DPLYMNT - USED</v>
      </c>
      <c r="AG1037" t="str">
        <f t="shared" si="329"/>
        <v/>
      </c>
      <c r="AI1037">
        <f t="shared" si="339"/>
        <v>1</v>
      </c>
      <c r="AJ1037">
        <f t="shared" si="340"/>
        <v>604</v>
      </c>
      <c r="AK1037" t="str">
        <f t="shared" si="341"/>
        <v>20181IBCRMRRSTRD AL FOR FMLA MIL R&amp;R - USED</v>
      </c>
      <c r="AL1037" t="str">
        <f t="shared" si="342"/>
        <v>RSTRD AL FOR FMLA MIL R&amp;R - USED</v>
      </c>
      <c r="AM1037" t="str">
        <f t="shared" si="343"/>
        <v>20181IBCRMPRSTRD AL FOR FMLA MIL POST DPLYMNT - USED</v>
      </c>
      <c r="AN1037" t="str">
        <f t="shared" si="344"/>
        <v>RSTRD AL FOR FMLA MIL POST DPLYMNT - USED</v>
      </c>
      <c r="AO1037" s="13">
        <f t="shared" si="345"/>
        <v>0.72866541674079421</v>
      </c>
      <c r="AP1037">
        <f t="shared" si="346"/>
        <v>1</v>
      </c>
      <c r="AQ1037" t="str">
        <f t="shared" si="347"/>
        <v>IBCRMRRSTRD AL FOR FMLA MIL R&amp;R - USEDIBCRMPRSTRD AL FOR FMLA MIL POST DPLYMNT - USED</v>
      </c>
    </row>
    <row r="1038" spans="1:43" x14ac:dyDescent="0.35">
      <c r="A1038" s="18" t="s">
        <v>1837</v>
      </c>
      <c r="B1038" t="s">
        <v>454</v>
      </c>
      <c r="C1038" t="s">
        <v>455</v>
      </c>
      <c r="D1038" s="18" t="s">
        <v>1837</v>
      </c>
      <c r="E1038" t="s">
        <v>480</v>
      </c>
      <c r="F1038" t="s">
        <v>481</v>
      </c>
      <c r="G1038" s="13">
        <v>0.72635744257455748</v>
      </c>
      <c r="I1038">
        <v>20181</v>
      </c>
      <c r="J1038" t="str">
        <f t="shared" si="330"/>
        <v>20181IBCRMRRSTRD AL FOR FMLA MIL R&amp;R - USED20181IBCSMRSL FOR FMLA MIL R&amp;R - USED</v>
      </c>
      <c r="K1038" t="str">
        <f t="shared" si="331"/>
        <v>20181IBCRMRRSTRD AL FOR FMLA MIL R&amp;R - USED</v>
      </c>
      <c r="L1038" t="str">
        <f t="shared" si="332"/>
        <v>20181IBCSMRSL FOR FMLA MIL R&amp;R - USED</v>
      </c>
      <c r="M1038" s="13">
        <f t="shared" si="333"/>
        <v>0.72635744257455748</v>
      </c>
      <c r="N1038" s="13"/>
      <c r="O1038" s="19">
        <v>1028</v>
      </c>
      <c r="P1038">
        <f t="shared" si="334"/>
        <v>3</v>
      </c>
      <c r="Q1038">
        <f t="shared" si="335"/>
        <v>604</v>
      </c>
      <c r="R1038">
        <f t="shared" si="336"/>
        <v>3</v>
      </c>
      <c r="S1038" t="b">
        <f t="shared" si="337"/>
        <v>1</v>
      </c>
      <c r="T1038" t="b">
        <f t="shared" si="338"/>
        <v>0</v>
      </c>
      <c r="W1038" t="str">
        <f t="shared" si="328"/>
        <v/>
      </c>
      <c r="X1038" t="str">
        <f t="shared" si="328"/>
        <v/>
      </c>
      <c r="Y1038" t="str">
        <f t="shared" si="328"/>
        <v/>
      </c>
      <c r="Z1038" t="str">
        <f t="shared" si="328"/>
        <v>IBCRMRRSTRD AL FOR FMLA MIL R&amp;R - USED</v>
      </c>
      <c r="AA1038" t="str">
        <f t="shared" si="328"/>
        <v/>
      </c>
      <c r="AC1038" t="str">
        <f t="shared" si="329"/>
        <v/>
      </c>
      <c r="AD1038" t="str">
        <f t="shared" si="329"/>
        <v/>
      </c>
      <c r="AE1038" t="str">
        <f t="shared" si="329"/>
        <v/>
      </c>
      <c r="AF1038" t="str">
        <f t="shared" si="329"/>
        <v>IBCSMRSL FOR FMLA MIL R&amp;R - USED</v>
      </c>
      <c r="AG1038" t="str">
        <f t="shared" si="329"/>
        <v/>
      </c>
      <c r="AI1038">
        <f t="shared" si="339"/>
        <v>1</v>
      </c>
      <c r="AJ1038">
        <f t="shared" si="340"/>
        <v>604</v>
      </c>
      <c r="AK1038" t="str">
        <f t="shared" si="341"/>
        <v>20181IBCRMRRSTRD AL FOR FMLA MIL R&amp;R - USED</v>
      </c>
      <c r="AL1038" t="str">
        <f t="shared" si="342"/>
        <v>RSTRD AL FOR FMLA MIL R&amp;R - USED</v>
      </c>
      <c r="AM1038" t="str">
        <f t="shared" si="343"/>
        <v>20181IBCSMRSL FOR FMLA MIL R&amp;R - USED</v>
      </c>
      <c r="AN1038" t="str">
        <f t="shared" si="344"/>
        <v>SL FOR FMLA MIL R&amp;R - USED</v>
      </c>
      <c r="AO1038" s="13">
        <f t="shared" si="345"/>
        <v>0.72635744257455748</v>
      </c>
      <c r="AP1038">
        <f t="shared" si="346"/>
        <v>1</v>
      </c>
      <c r="AQ1038" t="str">
        <f t="shared" si="347"/>
        <v>IBCRMRRSTRD AL FOR FMLA MIL R&amp;R - USEDIBCSMRSL FOR FMLA MIL R&amp;R - USED</v>
      </c>
    </row>
    <row r="1039" spans="1:43" x14ac:dyDescent="0.35">
      <c r="A1039" s="18" t="s">
        <v>1837</v>
      </c>
      <c r="B1039" t="s">
        <v>456</v>
      </c>
      <c r="C1039" t="s">
        <v>457</v>
      </c>
      <c r="D1039" s="18" t="s">
        <v>1837</v>
      </c>
      <c r="E1039" t="s">
        <v>386</v>
      </c>
      <c r="F1039" t="s">
        <v>387</v>
      </c>
      <c r="G1039" s="13">
        <v>0.86580650593154307</v>
      </c>
      <c r="I1039">
        <v>20181</v>
      </c>
      <c r="J1039" t="str">
        <f t="shared" si="330"/>
        <v>20181IBCRMTRSTRD AL FOR FMLA MIL CNSLING/THEARPY - USED20181IBCAMTAL FOR FMLA MIL CNSLING/THERAPY -USED</v>
      </c>
      <c r="K1039" t="str">
        <f t="shared" si="331"/>
        <v>20181IBCRMTRSTRD AL FOR FMLA MIL CNSLING/THEARPY - USED</v>
      </c>
      <c r="L1039" t="str">
        <f t="shared" si="332"/>
        <v>20181IBCAMTAL FOR FMLA MIL CNSLING/THERAPY -USED</v>
      </c>
      <c r="M1039" s="13">
        <f t="shared" si="333"/>
        <v>0.86580650593154307</v>
      </c>
      <c r="N1039" s="13"/>
      <c r="O1039" s="19">
        <v>1029</v>
      </c>
      <c r="P1039">
        <f t="shared" si="334"/>
        <v>3</v>
      </c>
      <c r="Q1039">
        <f t="shared" si="335"/>
        <v>605</v>
      </c>
      <c r="R1039">
        <f t="shared" si="336"/>
        <v>1</v>
      </c>
      <c r="S1039" t="b">
        <f t="shared" si="337"/>
        <v>1</v>
      </c>
      <c r="T1039" t="b">
        <f t="shared" si="338"/>
        <v>0</v>
      </c>
      <c r="W1039" t="str">
        <f t="shared" si="328"/>
        <v/>
      </c>
      <c r="X1039" t="str">
        <f t="shared" si="328"/>
        <v/>
      </c>
      <c r="Y1039" t="str">
        <f t="shared" si="328"/>
        <v/>
      </c>
      <c r="Z1039" t="str">
        <f t="shared" si="328"/>
        <v>IBCRMTRSTRD AL FOR FMLA MIL CNSLING/THEARPY - USED</v>
      </c>
      <c r="AA1039" t="str">
        <f t="shared" si="328"/>
        <v/>
      </c>
      <c r="AC1039" t="str">
        <f t="shared" si="329"/>
        <v/>
      </c>
      <c r="AD1039" t="str">
        <f t="shared" si="329"/>
        <v/>
      </c>
      <c r="AE1039" t="str">
        <f t="shared" si="329"/>
        <v/>
      </c>
      <c r="AF1039" t="str">
        <f t="shared" si="329"/>
        <v>IBCAMTAL FOR FMLA MIL CNSLING/THERAPY -USED</v>
      </c>
      <c r="AG1039" t="str">
        <f t="shared" si="329"/>
        <v/>
      </c>
      <c r="AI1039">
        <f t="shared" si="339"/>
        <v>1</v>
      </c>
      <c r="AJ1039">
        <f t="shared" si="340"/>
        <v>605</v>
      </c>
      <c r="AK1039" t="str">
        <f t="shared" si="341"/>
        <v>20181IBCRMTRSTRD AL FOR FMLA MIL CNSLING/THEARPY - USED</v>
      </c>
      <c r="AL1039" t="str">
        <f t="shared" si="342"/>
        <v>RSTRD AL FOR FMLA MIL CNSLING/THEARPY - USED</v>
      </c>
      <c r="AM1039" t="str">
        <f t="shared" si="343"/>
        <v>20181IBCAMTAL FOR FMLA MIL CNSLING/THERAPY -USED</v>
      </c>
      <c r="AN1039" t="str">
        <f t="shared" si="344"/>
        <v>AL FOR FMLA MIL CNSLING/THERAPY -USED</v>
      </c>
      <c r="AO1039" s="13">
        <f t="shared" si="345"/>
        <v>0.86580650593154307</v>
      </c>
      <c r="AP1039">
        <f t="shared" si="346"/>
        <v>1</v>
      </c>
      <c r="AQ1039" t="str">
        <f t="shared" si="347"/>
        <v>IBCRMTRSTRD AL FOR FMLA MIL CNSLING/THEARPY - USEDIBCAMTAL FOR FMLA MIL CNSLING/THERAPY -USED</v>
      </c>
    </row>
    <row r="1040" spans="1:43" x14ac:dyDescent="0.35">
      <c r="A1040" s="18" t="s">
        <v>1837</v>
      </c>
      <c r="B1040" t="s">
        <v>456</v>
      </c>
      <c r="C1040" t="s">
        <v>457</v>
      </c>
      <c r="D1040" s="18" t="s">
        <v>1837</v>
      </c>
      <c r="E1040" t="s">
        <v>482</v>
      </c>
      <c r="F1040" t="s">
        <v>483</v>
      </c>
      <c r="G1040" s="13">
        <v>0.73375040063536079</v>
      </c>
      <c r="I1040">
        <v>20181</v>
      </c>
      <c r="J1040" t="str">
        <f t="shared" si="330"/>
        <v>20181IBCRMTRSTRD AL FOR FMLA MIL CNSLING/THEARPY - USED20181IBCSMTSL FOR FMLA MIL CNSLING/THERAPY - USED</v>
      </c>
      <c r="K1040" t="str">
        <f t="shared" si="331"/>
        <v>20181IBCRMTRSTRD AL FOR FMLA MIL CNSLING/THEARPY - USED</v>
      </c>
      <c r="L1040" t="str">
        <f t="shared" si="332"/>
        <v>20181IBCSMTSL FOR FMLA MIL CNSLING/THERAPY - USED</v>
      </c>
      <c r="M1040" s="13">
        <f t="shared" si="333"/>
        <v>0.73375040063536079</v>
      </c>
      <c r="N1040" s="13"/>
      <c r="O1040" s="19">
        <v>1030</v>
      </c>
      <c r="P1040">
        <f t="shared" si="334"/>
        <v>3</v>
      </c>
      <c r="Q1040">
        <f t="shared" si="335"/>
        <v>605</v>
      </c>
      <c r="R1040">
        <f t="shared" si="336"/>
        <v>2</v>
      </c>
      <c r="S1040" t="b">
        <f t="shared" si="337"/>
        <v>1</v>
      </c>
      <c r="T1040" t="b">
        <f t="shared" si="338"/>
        <v>0</v>
      </c>
      <c r="W1040" t="str">
        <f t="shared" si="328"/>
        <v/>
      </c>
      <c r="X1040" t="str">
        <f t="shared" si="328"/>
        <v/>
      </c>
      <c r="Y1040" t="str">
        <f t="shared" si="328"/>
        <v/>
      </c>
      <c r="Z1040" t="str">
        <f t="shared" si="328"/>
        <v>IBCRMTRSTRD AL FOR FMLA MIL CNSLING/THEARPY - USED</v>
      </c>
      <c r="AA1040" t="str">
        <f t="shared" si="328"/>
        <v/>
      </c>
      <c r="AC1040" t="str">
        <f t="shared" si="329"/>
        <v/>
      </c>
      <c r="AD1040" t="str">
        <f t="shared" si="329"/>
        <v/>
      </c>
      <c r="AE1040" t="str">
        <f t="shared" si="329"/>
        <v/>
      </c>
      <c r="AF1040" t="str">
        <f t="shared" si="329"/>
        <v>IBCSMTSL FOR FMLA MIL CNSLING/THERAPY - USED</v>
      </c>
      <c r="AG1040" t="str">
        <f t="shared" si="329"/>
        <v/>
      </c>
      <c r="AI1040">
        <f t="shared" si="339"/>
        <v>1</v>
      </c>
      <c r="AJ1040">
        <f t="shared" si="340"/>
        <v>605</v>
      </c>
      <c r="AK1040" t="str">
        <f t="shared" si="341"/>
        <v>20181IBCRMTRSTRD AL FOR FMLA MIL CNSLING/THEARPY - USED</v>
      </c>
      <c r="AL1040" t="str">
        <f t="shared" si="342"/>
        <v>RSTRD AL FOR FMLA MIL CNSLING/THEARPY - USED</v>
      </c>
      <c r="AM1040" t="str">
        <f t="shared" si="343"/>
        <v>20181IBCSMTSL FOR FMLA MIL CNSLING/THERAPY - USED</v>
      </c>
      <c r="AN1040" t="str">
        <f t="shared" si="344"/>
        <v>SL FOR FMLA MIL CNSLING/THERAPY - USED</v>
      </c>
      <c r="AO1040" s="13">
        <f t="shared" si="345"/>
        <v>0.73375040063536079</v>
      </c>
      <c r="AP1040">
        <f t="shared" si="346"/>
        <v>1</v>
      </c>
      <c r="AQ1040" t="str">
        <f t="shared" si="347"/>
        <v>IBCRMTRSTRD AL FOR FMLA MIL CNSLING/THEARPY - USEDIBCSMTSL FOR FMLA MIL CNSLING/THERAPY - USED</v>
      </c>
    </row>
    <row r="1041" spans="1:43" x14ac:dyDescent="0.35">
      <c r="A1041" s="18" t="s">
        <v>1837</v>
      </c>
      <c r="B1041" t="s">
        <v>456</v>
      </c>
      <c r="C1041" t="s">
        <v>457</v>
      </c>
      <c r="D1041" s="18" t="s">
        <v>1837</v>
      </c>
      <c r="E1041" t="s">
        <v>454</v>
      </c>
      <c r="F1041" t="s">
        <v>455</v>
      </c>
      <c r="G1041" s="13">
        <v>0.72102034125408798</v>
      </c>
      <c r="I1041">
        <v>20181</v>
      </c>
      <c r="J1041" t="str">
        <f t="shared" si="330"/>
        <v>20181IBCRMTRSTRD AL FOR FMLA MIL CNSLING/THEARPY - USED20181IBCRMRRSTRD AL FOR FMLA MIL R&amp;R - USED</v>
      </c>
      <c r="K1041" t="str">
        <f t="shared" si="331"/>
        <v>20181IBCRMTRSTRD AL FOR FMLA MIL CNSLING/THEARPY - USED</v>
      </c>
      <c r="L1041" t="str">
        <f t="shared" si="332"/>
        <v>20181IBCRMRRSTRD AL FOR FMLA MIL R&amp;R - USED</v>
      </c>
      <c r="M1041" s="13">
        <f t="shared" si="333"/>
        <v>0.72102034125408798</v>
      </c>
      <c r="N1041" s="13"/>
      <c r="O1041" s="19">
        <v>1031</v>
      </c>
      <c r="P1041">
        <f t="shared" si="334"/>
        <v>3</v>
      </c>
      <c r="Q1041">
        <f t="shared" si="335"/>
        <v>605</v>
      </c>
      <c r="R1041">
        <f t="shared" si="336"/>
        <v>3</v>
      </c>
      <c r="S1041" t="b">
        <f t="shared" si="337"/>
        <v>1</v>
      </c>
      <c r="T1041" t="b">
        <f t="shared" si="338"/>
        <v>0</v>
      </c>
      <c r="W1041" t="str">
        <f t="shared" si="328"/>
        <v/>
      </c>
      <c r="X1041" t="str">
        <f t="shared" si="328"/>
        <v/>
      </c>
      <c r="Y1041" t="str">
        <f t="shared" si="328"/>
        <v/>
      </c>
      <c r="Z1041" t="str">
        <f t="shared" si="328"/>
        <v>IBCRMTRSTRD AL FOR FMLA MIL CNSLING/THEARPY - USED</v>
      </c>
      <c r="AA1041" t="str">
        <f t="shared" si="328"/>
        <v/>
      </c>
      <c r="AC1041" t="str">
        <f t="shared" si="329"/>
        <v/>
      </c>
      <c r="AD1041" t="str">
        <f t="shared" si="329"/>
        <v/>
      </c>
      <c r="AE1041" t="str">
        <f t="shared" si="329"/>
        <v/>
      </c>
      <c r="AF1041" t="str">
        <f t="shared" si="329"/>
        <v>IBCRMRRSTRD AL FOR FMLA MIL R&amp;R - USED</v>
      </c>
      <c r="AG1041" t="str">
        <f t="shared" si="329"/>
        <v/>
      </c>
      <c r="AI1041">
        <f t="shared" si="339"/>
        <v>1</v>
      </c>
      <c r="AJ1041">
        <f t="shared" si="340"/>
        <v>605</v>
      </c>
      <c r="AK1041" t="str">
        <f t="shared" si="341"/>
        <v>20181IBCRMTRSTRD AL FOR FMLA MIL CNSLING/THEARPY - USED</v>
      </c>
      <c r="AL1041" t="str">
        <f t="shared" si="342"/>
        <v>RSTRD AL FOR FMLA MIL CNSLING/THEARPY - USED</v>
      </c>
      <c r="AM1041" t="str">
        <f t="shared" si="343"/>
        <v>20181IBCRMRRSTRD AL FOR FMLA MIL R&amp;R - USED</v>
      </c>
      <c r="AN1041" t="str">
        <f t="shared" si="344"/>
        <v>RSTRD AL FOR FMLA MIL R&amp;R - USED</v>
      </c>
      <c r="AO1041" s="13">
        <f t="shared" si="345"/>
        <v>0.72102034125408798</v>
      </c>
      <c r="AP1041">
        <f t="shared" si="346"/>
        <v>1</v>
      </c>
      <c r="AQ1041" t="str">
        <f t="shared" si="347"/>
        <v>IBCRMTRSTRD AL FOR FMLA MIL CNSLING/THEARPY - USEDIBCRMRRSTRD AL FOR FMLA MIL R&amp;R - USED</v>
      </c>
    </row>
    <row r="1042" spans="1:43" x14ac:dyDescent="0.35">
      <c r="A1042" s="18" t="s">
        <v>1837</v>
      </c>
      <c r="B1042" t="s">
        <v>458</v>
      </c>
      <c r="C1042" t="s">
        <v>459</v>
      </c>
      <c r="D1042" s="18" t="s">
        <v>1837</v>
      </c>
      <c r="E1042" t="s">
        <v>462</v>
      </c>
      <c r="F1042" t="s">
        <v>463</v>
      </c>
      <c r="G1042" s="13">
        <v>0.93335100965845197</v>
      </c>
      <c r="I1042">
        <v>20181</v>
      </c>
      <c r="J1042" t="str">
        <f t="shared" si="330"/>
        <v>20181IBCRRAREST AND RESTORATION ANNUAL LEAVE - USED20181IBCRRRREST AND RESTORATION RESTORED ANNUAL LEAVE - USED</v>
      </c>
      <c r="K1042" t="str">
        <f t="shared" si="331"/>
        <v>20181IBCRRAREST AND RESTORATION ANNUAL LEAVE - USED</v>
      </c>
      <c r="L1042" t="str">
        <f t="shared" si="332"/>
        <v>20181IBCRRRREST AND RESTORATION RESTORED ANNUAL LEAVE - USED</v>
      </c>
      <c r="M1042" s="13">
        <f t="shared" si="333"/>
        <v>0.93335100965845197</v>
      </c>
      <c r="N1042" s="13"/>
      <c r="O1042" s="19">
        <v>1032</v>
      </c>
      <c r="P1042">
        <f t="shared" si="334"/>
        <v>3</v>
      </c>
      <c r="Q1042">
        <f t="shared" si="335"/>
        <v>606</v>
      </c>
      <c r="R1042">
        <f t="shared" si="336"/>
        <v>1</v>
      </c>
      <c r="S1042" t="b">
        <f t="shared" si="337"/>
        <v>1</v>
      </c>
      <c r="T1042" t="b">
        <f t="shared" si="338"/>
        <v>0</v>
      </c>
      <c r="W1042" t="str">
        <f t="shared" si="328"/>
        <v/>
      </c>
      <c r="X1042" t="str">
        <f t="shared" si="328"/>
        <v/>
      </c>
      <c r="Y1042" t="str">
        <f t="shared" si="328"/>
        <v/>
      </c>
      <c r="Z1042" t="str">
        <f t="shared" si="328"/>
        <v>IBCRRAREST AND RESTORATION ANNUAL LEAVE - USED</v>
      </c>
      <c r="AA1042" t="str">
        <f t="shared" si="328"/>
        <v/>
      </c>
      <c r="AC1042" t="str">
        <f t="shared" si="329"/>
        <v/>
      </c>
      <c r="AD1042" t="str">
        <f t="shared" si="329"/>
        <v/>
      </c>
      <c r="AE1042" t="str">
        <f t="shared" si="329"/>
        <v/>
      </c>
      <c r="AF1042" t="str">
        <f t="shared" si="329"/>
        <v>IBCRRRREST AND RESTORATION RESTORED ANNUAL LEAVE - USED</v>
      </c>
      <c r="AG1042" t="str">
        <f t="shared" si="329"/>
        <v/>
      </c>
      <c r="AI1042">
        <f t="shared" si="339"/>
        <v>1</v>
      </c>
      <c r="AJ1042">
        <f t="shared" si="340"/>
        <v>606</v>
      </c>
      <c r="AK1042" t="str">
        <f t="shared" si="341"/>
        <v>20181IBCRRAREST AND RESTORATION ANNUAL LEAVE - USED</v>
      </c>
      <c r="AL1042" t="str">
        <f t="shared" si="342"/>
        <v>REST AND RESTORATION ANNUAL LEAVE - USED</v>
      </c>
      <c r="AM1042" t="str">
        <f t="shared" si="343"/>
        <v>20181IBCRRRREST AND RESTORATION RESTORED ANNUAL LEAVE - USED</v>
      </c>
      <c r="AN1042" t="str">
        <f t="shared" si="344"/>
        <v>REST AND RESTORATION RESTORED ANNUAL LEAVE - USED</v>
      </c>
      <c r="AO1042" s="13">
        <f t="shared" si="345"/>
        <v>0.93335100965845197</v>
      </c>
      <c r="AP1042">
        <f t="shared" si="346"/>
        <v>1</v>
      </c>
      <c r="AQ1042" t="str">
        <f t="shared" si="347"/>
        <v>IBCRRAREST AND RESTORATION ANNUAL LEAVE - USEDIBCRRRREST AND RESTORATION RESTORED ANNUAL LEAVE - USED</v>
      </c>
    </row>
    <row r="1043" spans="1:43" x14ac:dyDescent="0.35">
      <c r="A1043" s="18" t="s">
        <v>1837</v>
      </c>
      <c r="B1043" t="s">
        <v>458</v>
      </c>
      <c r="C1043" t="s">
        <v>459</v>
      </c>
      <c r="D1043" s="18" t="s">
        <v>1837</v>
      </c>
      <c r="E1043" t="s">
        <v>464</v>
      </c>
      <c r="F1043" t="s">
        <v>465</v>
      </c>
      <c r="G1043" s="13">
        <v>0.83679745693516383</v>
      </c>
      <c r="I1043">
        <v>20181</v>
      </c>
      <c r="J1043" t="str">
        <f t="shared" si="330"/>
        <v>20181IBCRRAREST AND RESTORATION ANNUAL LEAVE - USED20181IBCRRSREST AND RESTORATION SICK LEAVE - USED</v>
      </c>
      <c r="K1043" t="str">
        <f t="shared" si="331"/>
        <v>20181IBCRRAREST AND RESTORATION ANNUAL LEAVE - USED</v>
      </c>
      <c r="L1043" t="str">
        <f t="shared" si="332"/>
        <v>20181IBCRRSREST AND RESTORATION SICK LEAVE - USED</v>
      </c>
      <c r="M1043" s="13">
        <f t="shared" si="333"/>
        <v>0.83679745693516383</v>
      </c>
      <c r="N1043" s="13"/>
      <c r="O1043" s="19">
        <v>1033</v>
      </c>
      <c r="P1043">
        <f t="shared" si="334"/>
        <v>3</v>
      </c>
      <c r="Q1043">
        <f t="shared" si="335"/>
        <v>606</v>
      </c>
      <c r="R1043">
        <f t="shared" si="336"/>
        <v>2</v>
      </c>
      <c r="S1043" t="b">
        <f t="shared" si="337"/>
        <v>1</v>
      </c>
      <c r="T1043" t="b">
        <f t="shared" si="338"/>
        <v>0</v>
      </c>
      <c r="W1043" t="str">
        <f t="shared" si="328"/>
        <v/>
      </c>
      <c r="X1043" t="str">
        <f t="shared" si="328"/>
        <v/>
      </c>
      <c r="Y1043" t="str">
        <f t="shared" si="328"/>
        <v/>
      </c>
      <c r="Z1043" t="str">
        <f t="shared" si="328"/>
        <v>IBCRRAREST AND RESTORATION ANNUAL LEAVE - USED</v>
      </c>
      <c r="AA1043" t="str">
        <f t="shared" si="328"/>
        <v/>
      </c>
      <c r="AC1043" t="str">
        <f t="shared" si="329"/>
        <v/>
      </c>
      <c r="AD1043" t="str">
        <f t="shared" si="329"/>
        <v/>
      </c>
      <c r="AE1043" t="str">
        <f t="shared" si="329"/>
        <v/>
      </c>
      <c r="AF1043" t="str">
        <f t="shared" si="329"/>
        <v>IBCRRSREST AND RESTORATION SICK LEAVE - USED</v>
      </c>
      <c r="AG1043" t="str">
        <f t="shared" si="329"/>
        <v/>
      </c>
      <c r="AI1043">
        <f t="shared" si="339"/>
        <v>1</v>
      </c>
      <c r="AJ1043">
        <f t="shared" si="340"/>
        <v>606</v>
      </c>
      <c r="AK1043" t="str">
        <f t="shared" si="341"/>
        <v>20181IBCRRAREST AND RESTORATION ANNUAL LEAVE - USED</v>
      </c>
      <c r="AL1043" t="str">
        <f t="shared" si="342"/>
        <v>REST AND RESTORATION ANNUAL LEAVE - USED</v>
      </c>
      <c r="AM1043" t="str">
        <f t="shared" si="343"/>
        <v>20181IBCRRSREST AND RESTORATION SICK LEAVE - USED</v>
      </c>
      <c r="AN1043" t="str">
        <f t="shared" si="344"/>
        <v>REST AND RESTORATION SICK LEAVE - USED</v>
      </c>
      <c r="AO1043" s="13">
        <f t="shared" si="345"/>
        <v>0.83679745693516383</v>
      </c>
      <c r="AP1043">
        <f t="shared" si="346"/>
        <v>1</v>
      </c>
      <c r="AQ1043" t="str">
        <f t="shared" si="347"/>
        <v>IBCRRAREST AND RESTORATION ANNUAL LEAVE - USEDIBCRRSREST AND RESTORATION SICK LEAVE - USED</v>
      </c>
    </row>
    <row r="1044" spans="1:43" x14ac:dyDescent="0.35">
      <c r="A1044" s="18" t="s">
        <v>1837</v>
      </c>
      <c r="B1044" t="s">
        <v>458</v>
      </c>
      <c r="C1044" t="s">
        <v>459</v>
      </c>
      <c r="D1044" s="18" t="s">
        <v>1837</v>
      </c>
      <c r="E1044" t="s">
        <v>460</v>
      </c>
      <c r="F1044" t="s">
        <v>461</v>
      </c>
      <c r="G1044" s="13">
        <v>0.75785111094411084</v>
      </c>
      <c r="I1044">
        <v>20181</v>
      </c>
      <c r="J1044" t="str">
        <f t="shared" si="330"/>
        <v>20181IBCRRAREST AND RESTORATION ANNUAL LEAVE - USED20181IBCRRCREST AND RESTORATION CREDIT HOURS - USED</v>
      </c>
      <c r="K1044" t="str">
        <f t="shared" si="331"/>
        <v>20181IBCRRAREST AND RESTORATION ANNUAL LEAVE - USED</v>
      </c>
      <c r="L1044" t="str">
        <f t="shared" si="332"/>
        <v>20181IBCRRCREST AND RESTORATION CREDIT HOURS - USED</v>
      </c>
      <c r="M1044" s="13">
        <f t="shared" si="333"/>
        <v>0.75785111094411084</v>
      </c>
      <c r="N1044" s="13"/>
      <c r="O1044" s="19">
        <v>1034</v>
      </c>
      <c r="P1044">
        <f t="shared" si="334"/>
        <v>3</v>
      </c>
      <c r="Q1044">
        <f t="shared" si="335"/>
        <v>606</v>
      </c>
      <c r="R1044">
        <f t="shared" si="336"/>
        <v>3</v>
      </c>
      <c r="S1044" t="b">
        <f t="shared" si="337"/>
        <v>1</v>
      </c>
      <c r="T1044" t="b">
        <f t="shared" si="338"/>
        <v>0</v>
      </c>
      <c r="W1044" t="str">
        <f t="shared" ref="W1044:AA1094" si="348">IF($A1044=W$10, $A1044&amp;$B1044&amp;$C1044, "")</f>
        <v/>
      </c>
      <c r="X1044" t="str">
        <f t="shared" si="348"/>
        <v/>
      </c>
      <c r="Y1044" t="str">
        <f t="shared" si="348"/>
        <v/>
      </c>
      <c r="Z1044" t="str">
        <f t="shared" si="348"/>
        <v>IBCRRAREST AND RESTORATION ANNUAL LEAVE - USED</v>
      </c>
      <c r="AA1044" t="str">
        <f t="shared" si="348"/>
        <v/>
      </c>
      <c r="AC1044" t="str">
        <f t="shared" ref="AC1044:AG1094" si="349">IF($D1044=AC$10, $D1044&amp;$E1044&amp;$F1044, "")</f>
        <v/>
      </c>
      <c r="AD1044" t="str">
        <f t="shared" si="349"/>
        <v/>
      </c>
      <c r="AE1044" t="str">
        <f t="shared" si="349"/>
        <v/>
      </c>
      <c r="AF1044" t="str">
        <f t="shared" si="349"/>
        <v>IBCRRCREST AND RESTORATION CREDIT HOURS - USED</v>
      </c>
      <c r="AG1044" t="str">
        <f t="shared" si="349"/>
        <v/>
      </c>
      <c r="AI1044">
        <f t="shared" si="339"/>
        <v>1</v>
      </c>
      <c r="AJ1044">
        <f t="shared" si="340"/>
        <v>606</v>
      </c>
      <c r="AK1044" t="str">
        <f t="shared" si="341"/>
        <v>20181IBCRRAREST AND RESTORATION ANNUAL LEAVE - USED</v>
      </c>
      <c r="AL1044" t="str">
        <f t="shared" si="342"/>
        <v>REST AND RESTORATION ANNUAL LEAVE - USED</v>
      </c>
      <c r="AM1044" t="str">
        <f t="shared" si="343"/>
        <v>20181IBCRRCREST AND RESTORATION CREDIT HOURS - USED</v>
      </c>
      <c r="AN1044" t="str">
        <f t="shared" si="344"/>
        <v>REST AND RESTORATION CREDIT HOURS - USED</v>
      </c>
      <c r="AO1044" s="13">
        <f t="shared" si="345"/>
        <v>0.75785111094411084</v>
      </c>
      <c r="AP1044">
        <f t="shared" si="346"/>
        <v>1</v>
      </c>
      <c r="AQ1044" t="str">
        <f t="shared" si="347"/>
        <v>IBCRRAREST AND RESTORATION ANNUAL LEAVE - USEDIBCRRCREST AND RESTORATION CREDIT HOURS - USED</v>
      </c>
    </row>
    <row r="1045" spans="1:43" x14ac:dyDescent="0.35">
      <c r="A1045" s="18" t="s">
        <v>1837</v>
      </c>
      <c r="B1045" t="s">
        <v>462</v>
      </c>
      <c r="C1045" t="s">
        <v>463</v>
      </c>
      <c r="D1045" s="18" t="s">
        <v>1837</v>
      </c>
      <c r="E1045" t="s">
        <v>458</v>
      </c>
      <c r="F1045" t="s">
        <v>459</v>
      </c>
      <c r="G1045" s="13">
        <v>0.93335100965845197</v>
      </c>
      <c r="I1045">
        <v>20181</v>
      </c>
      <c r="J1045" t="str">
        <f t="shared" si="330"/>
        <v>20181IBCRRRREST AND RESTORATION RESTORED ANNUAL LEAVE - USED20181IBCRRAREST AND RESTORATION ANNUAL LEAVE - USED</v>
      </c>
      <c r="K1045" t="str">
        <f t="shared" si="331"/>
        <v>20181IBCRRRREST AND RESTORATION RESTORED ANNUAL LEAVE - USED</v>
      </c>
      <c r="L1045" t="str">
        <f t="shared" si="332"/>
        <v>20181IBCRRAREST AND RESTORATION ANNUAL LEAVE - USED</v>
      </c>
      <c r="M1045" s="13">
        <f t="shared" si="333"/>
        <v>0.93335100965845197</v>
      </c>
      <c r="N1045" s="13"/>
      <c r="O1045" s="19">
        <v>1035</v>
      </c>
      <c r="P1045">
        <f t="shared" si="334"/>
        <v>3</v>
      </c>
      <c r="Q1045">
        <f t="shared" si="335"/>
        <v>607</v>
      </c>
      <c r="R1045">
        <f t="shared" si="336"/>
        <v>1</v>
      </c>
      <c r="S1045" t="b">
        <f t="shared" si="337"/>
        <v>1</v>
      </c>
      <c r="T1045" t="b">
        <f t="shared" si="338"/>
        <v>0</v>
      </c>
      <c r="W1045" t="str">
        <f t="shared" si="348"/>
        <v/>
      </c>
      <c r="X1045" t="str">
        <f t="shared" si="348"/>
        <v/>
      </c>
      <c r="Y1045" t="str">
        <f t="shared" si="348"/>
        <v/>
      </c>
      <c r="Z1045" t="str">
        <f t="shared" si="348"/>
        <v>IBCRRRREST AND RESTORATION RESTORED ANNUAL LEAVE - USED</v>
      </c>
      <c r="AA1045" t="str">
        <f t="shared" si="348"/>
        <v/>
      </c>
      <c r="AC1045" t="str">
        <f t="shared" si="349"/>
        <v/>
      </c>
      <c r="AD1045" t="str">
        <f t="shared" si="349"/>
        <v/>
      </c>
      <c r="AE1045" t="str">
        <f t="shared" si="349"/>
        <v/>
      </c>
      <c r="AF1045" t="str">
        <f t="shared" si="349"/>
        <v>IBCRRAREST AND RESTORATION ANNUAL LEAVE - USED</v>
      </c>
      <c r="AG1045" t="str">
        <f t="shared" si="349"/>
        <v/>
      </c>
      <c r="AI1045">
        <f t="shared" si="339"/>
        <v>1</v>
      </c>
      <c r="AJ1045">
        <f t="shared" si="340"/>
        <v>607</v>
      </c>
      <c r="AK1045" t="str">
        <f t="shared" si="341"/>
        <v>20181IBCRRRREST AND RESTORATION RESTORED ANNUAL LEAVE - USED</v>
      </c>
      <c r="AL1045" t="str">
        <f t="shared" si="342"/>
        <v>REST AND RESTORATION RESTORED ANNUAL LEAVE - USED</v>
      </c>
      <c r="AM1045" t="str">
        <f t="shared" si="343"/>
        <v>20181IBCRRAREST AND RESTORATION ANNUAL LEAVE - USED</v>
      </c>
      <c r="AN1045" t="str">
        <f t="shared" si="344"/>
        <v>REST AND RESTORATION ANNUAL LEAVE - USED</v>
      </c>
      <c r="AO1045" s="13">
        <f t="shared" si="345"/>
        <v>0.93335100965845197</v>
      </c>
      <c r="AP1045">
        <f t="shared" si="346"/>
        <v>1</v>
      </c>
      <c r="AQ1045" t="str">
        <f t="shared" si="347"/>
        <v>IBCRRRREST AND RESTORATION RESTORED ANNUAL LEAVE - USEDIBCRRAREST AND RESTORATION ANNUAL LEAVE - USED</v>
      </c>
    </row>
    <row r="1046" spans="1:43" x14ac:dyDescent="0.35">
      <c r="A1046" s="18" t="s">
        <v>1837</v>
      </c>
      <c r="B1046" t="s">
        <v>462</v>
      </c>
      <c r="C1046" t="s">
        <v>463</v>
      </c>
      <c r="D1046" s="18" t="s">
        <v>1837</v>
      </c>
      <c r="E1046" t="s">
        <v>464</v>
      </c>
      <c r="F1046" t="s">
        <v>465</v>
      </c>
      <c r="G1046" s="13">
        <v>0.79914047781776587</v>
      </c>
      <c r="I1046">
        <v>20181</v>
      </c>
      <c r="J1046" t="str">
        <f t="shared" si="330"/>
        <v>20181IBCRRRREST AND RESTORATION RESTORED ANNUAL LEAVE - USED20181IBCRRSREST AND RESTORATION SICK LEAVE - USED</v>
      </c>
      <c r="K1046" t="str">
        <f t="shared" si="331"/>
        <v>20181IBCRRRREST AND RESTORATION RESTORED ANNUAL LEAVE - USED</v>
      </c>
      <c r="L1046" t="str">
        <f t="shared" si="332"/>
        <v>20181IBCRRSREST AND RESTORATION SICK LEAVE - USED</v>
      </c>
      <c r="M1046" s="13">
        <f t="shared" si="333"/>
        <v>0.79914047781776587</v>
      </c>
      <c r="N1046" s="13"/>
      <c r="O1046" s="19">
        <v>1036</v>
      </c>
      <c r="P1046">
        <f t="shared" si="334"/>
        <v>3</v>
      </c>
      <c r="Q1046">
        <f t="shared" si="335"/>
        <v>607</v>
      </c>
      <c r="R1046">
        <f t="shared" si="336"/>
        <v>2</v>
      </c>
      <c r="S1046" t="b">
        <f t="shared" si="337"/>
        <v>1</v>
      </c>
      <c r="T1046" t="b">
        <f t="shared" si="338"/>
        <v>0</v>
      </c>
      <c r="W1046" t="str">
        <f t="shared" si="348"/>
        <v/>
      </c>
      <c r="X1046" t="str">
        <f t="shared" si="348"/>
        <v/>
      </c>
      <c r="Y1046" t="str">
        <f t="shared" si="348"/>
        <v/>
      </c>
      <c r="Z1046" t="str">
        <f t="shared" si="348"/>
        <v>IBCRRRREST AND RESTORATION RESTORED ANNUAL LEAVE - USED</v>
      </c>
      <c r="AA1046" t="str">
        <f t="shared" si="348"/>
        <v/>
      </c>
      <c r="AC1046" t="str">
        <f t="shared" si="349"/>
        <v/>
      </c>
      <c r="AD1046" t="str">
        <f t="shared" si="349"/>
        <v/>
      </c>
      <c r="AE1046" t="str">
        <f t="shared" si="349"/>
        <v/>
      </c>
      <c r="AF1046" t="str">
        <f t="shared" si="349"/>
        <v>IBCRRSREST AND RESTORATION SICK LEAVE - USED</v>
      </c>
      <c r="AG1046" t="str">
        <f t="shared" si="349"/>
        <v/>
      </c>
      <c r="AI1046">
        <f t="shared" si="339"/>
        <v>1</v>
      </c>
      <c r="AJ1046">
        <f t="shared" si="340"/>
        <v>607</v>
      </c>
      <c r="AK1046" t="str">
        <f t="shared" si="341"/>
        <v>20181IBCRRRREST AND RESTORATION RESTORED ANNUAL LEAVE - USED</v>
      </c>
      <c r="AL1046" t="str">
        <f t="shared" si="342"/>
        <v>REST AND RESTORATION RESTORED ANNUAL LEAVE - USED</v>
      </c>
      <c r="AM1046" t="str">
        <f t="shared" si="343"/>
        <v>20181IBCRRSREST AND RESTORATION SICK LEAVE - USED</v>
      </c>
      <c r="AN1046" t="str">
        <f t="shared" si="344"/>
        <v>REST AND RESTORATION SICK LEAVE - USED</v>
      </c>
      <c r="AO1046" s="13">
        <f t="shared" si="345"/>
        <v>0.79914047781776587</v>
      </c>
      <c r="AP1046">
        <f t="shared" si="346"/>
        <v>1</v>
      </c>
      <c r="AQ1046" t="str">
        <f t="shared" si="347"/>
        <v>IBCRRRREST AND RESTORATION RESTORED ANNUAL LEAVE - USEDIBCRRSREST AND RESTORATION SICK LEAVE - USED</v>
      </c>
    </row>
    <row r="1047" spans="1:43" x14ac:dyDescent="0.35">
      <c r="A1047" s="18" t="s">
        <v>1837</v>
      </c>
      <c r="B1047" t="s">
        <v>462</v>
      </c>
      <c r="C1047" t="s">
        <v>463</v>
      </c>
      <c r="D1047" s="18" t="s">
        <v>1837</v>
      </c>
      <c r="E1047" t="s">
        <v>460</v>
      </c>
      <c r="F1047" t="s">
        <v>461</v>
      </c>
      <c r="G1047" s="13">
        <v>0.68911016660758329</v>
      </c>
      <c r="I1047">
        <v>20181</v>
      </c>
      <c r="J1047" t="str">
        <f t="shared" si="330"/>
        <v>20181IBCRRRREST AND RESTORATION RESTORED ANNUAL LEAVE - USED20181IBCRRCREST AND RESTORATION CREDIT HOURS - USED</v>
      </c>
      <c r="K1047" t="str">
        <f t="shared" si="331"/>
        <v>20181IBCRRRREST AND RESTORATION RESTORED ANNUAL LEAVE - USED</v>
      </c>
      <c r="L1047" t="str">
        <f t="shared" si="332"/>
        <v>20181IBCRRCREST AND RESTORATION CREDIT HOURS - USED</v>
      </c>
      <c r="M1047" s="13">
        <f t="shared" si="333"/>
        <v>0.68911016660758329</v>
      </c>
      <c r="N1047" s="13"/>
      <c r="O1047" s="19">
        <v>1037</v>
      </c>
      <c r="P1047">
        <f t="shared" si="334"/>
        <v>3</v>
      </c>
      <c r="Q1047">
        <f t="shared" si="335"/>
        <v>607</v>
      </c>
      <c r="R1047">
        <f t="shared" si="336"/>
        <v>3</v>
      </c>
      <c r="S1047" t="b">
        <f t="shared" si="337"/>
        <v>1</v>
      </c>
      <c r="T1047" t="b">
        <f t="shared" si="338"/>
        <v>0</v>
      </c>
      <c r="W1047" t="str">
        <f t="shared" si="348"/>
        <v/>
      </c>
      <c r="X1047" t="str">
        <f t="shared" si="348"/>
        <v/>
      </c>
      <c r="Y1047" t="str">
        <f t="shared" si="348"/>
        <v/>
      </c>
      <c r="Z1047" t="str">
        <f t="shared" si="348"/>
        <v>IBCRRRREST AND RESTORATION RESTORED ANNUAL LEAVE - USED</v>
      </c>
      <c r="AA1047" t="str">
        <f t="shared" si="348"/>
        <v/>
      </c>
      <c r="AC1047" t="str">
        <f t="shared" si="349"/>
        <v/>
      </c>
      <c r="AD1047" t="str">
        <f t="shared" si="349"/>
        <v/>
      </c>
      <c r="AE1047" t="str">
        <f t="shared" si="349"/>
        <v/>
      </c>
      <c r="AF1047" t="str">
        <f t="shared" si="349"/>
        <v>IBCRRCREST AND RESTORATION CREDIT HOURS - USED</v>
      </c>
      <c r="AG1047" t="str">
        <f t="shared" si="349"/>
        <v/>
      </c>
      <c r="AI1047">
        <f t="shared" si="339"/>
        <v>1</v>
      </c>
      <c r="AJ1047">
        <f t="shared" si="340"/>
        <v>607</v>
      </c>
      <c r="AK1047" t="str">
        <f t="shared" si="341"/>
        <v>20181IBCRRRREST AND RESTORATION RESTORED ANNUAL LEAVE - USED</v>
      </c>
      <c r="AL1047" t="str">
        <f t="shared" si="342"/>
        <v>REST AND RESTORATION RESTORED ANNUAL LEAVE - USED</v>
      </c>
      <c r="AM1047" t="str">
        <f t="shared" si="343"/>
        <v>20181IBCRRCREST AND RESTORATION CREDIT HOURS - USED</v>
      </c>
      <c r="AN1047" t="str">
        <f t="shared" si="344"/>
        <v>REST AND RESTORATION CREDIT HOURS - USED</v>
      </c>
      <c r="AO1047" s="13">
        <f t="shared" si="345"/>
        <v>0.68911016660758329</v>
      </c>
      <c r="AP1047">
        <f t="shared" si="346"/>
        <v>1</v>
      </c>
      <c r="AQ1047" t="str">
        <f t="shared" si="347"/>
        <v>IBCRRRREST AND RESTORATION RESTORED ANNUAL LEAVE - USEDIBCRRCREST AND RESTORATION CREDIT HOURS - USED</v>
      </c>
    </row>
    <row r="1048" spans="1:43" x14ac:dyDescent="0.35">
      <c r="A1048" s="18" t="s">
        <v>1837</v>
      </c>
      <c r="B1048" t="s">
        <v>422</v>
      </c>
      <c r="C1048" t="s">
        <v>423</v>
      </c>
      <c r="D1048" s="18" t="s">
        <v>1837</v>
      </c>
      <c r="E1048" t="s">
        <v>118</v>
      </c>
      <c r="F1048" t="s">
        <v>119</v>
      </c>
      <c r="G1048" s="13">
        <v>0.86456404798486619</v>
      </c>
      <c r="I1048">
        <v>20181</v>
      </c>
      <c r="J1048" t="str">
        <f t="shared" si="330"/>
        <v>20181IBCLBFLV BANK OCC F1 FOR FMLA FAMILY SERIOUS/TRAUMATIC - USED20181IBCLSFLV SHARE OCC F1 FOR FMLA FAMILY SERIOUS/TRAUMATIC - USED</v>
      </c>
      <c r="K1048" t="str">
        <f t="shared" si="331"/>
        <v>20181IBCLBFLV BANK OCC F1 FOR FMLA FAMILY SERIOUS/TRAUMATIC - USED</v>
      </c>
      <c r="L1048" t="str">
        <f t="shared" si="332"/>
        <v>20181IBCLSFLV SHARE OCC F1 FOR FMLA FAMILY SERIOUS/TRAUMATIC - USED</v>
      </c>
      <c r="M1048" s="13">
        <f t="shared" si="333"/>
        <v>0.86456404798486619</v>
      </c>
      <c r="N1048" s="13"/>
      <c r="O1048" s="19">
        <v>1038</v>
      </c>
      <c r="P1048">
        <f t="shared" si="334"/>
        <v>3</v>
      </c>
      <c r="Q1048">
        <f t="shared" si="335"/>
        <v>608</v>
      </c>
      <c r="R1048">
        <f t="shared" si="336"/>
        <v>1</v>
      </c>
      <c r="S1048" t="b">
        <f t="shared" si="337"/>
        <v>1</v>
      </c>
      <c r="T1048" t="b">
        <f t="shared" si="338"/>
        <v>0</v>
      </c>
      <c r="W1048" t="str">
        <f t="shared" si="348"/>
        <v/>
      </c>
      <c r="X1048" t="str">
        <f t="shared" si="348"/>
        <v/>
      </c>
      <c r="Y1048" t="str">
        <f t="shared" si="348"/>
        <v/>
      </c>
      <c r="Z1048" t="str">
        <f t="shared" si="348"/>
        <v>IBCLBFLV BANK OCC F1 FOR FMLA FAMILY SERIOUS/TRAUMATIC - USED</v>
      </c>
      <c r="AA1048" t="str">
        <f t="shared" si="348"/>
        <v/>
      </c>
      <c r="AC1048" t="str">
        <f t="shared" si="349"/>
        <v/>
      </c>
      <c r="AD1048" t="str">
        <f t="shared" si="349"/>
        <v/>
      </c>
      <c r="AE1048" t="str">
        <f t="shared" si="349"/>
        <v/>
      </c>
      <c r="AF1048" t="str">
        <f t="shared" si="349"/>
        <v>IBCLSFLV SHARE OCC F1 FOR FMLA FAMILY SERIOUS/TRAUMATIC - USED</v>
      </c>
      <c r="AG1048" t="str">
        <f t="shared" si="349"/>
        <v/>
      </c>
      <c r="AI1048">
        <f t="shared" si="339"/>
        <v>1</v>
      </c>
      <c r="AJ1048">
        <f t="shared" si="340"/>
        <v>608</v>
      </c>
      <c r="AK1048" t="str">
        <f t="shared" si="341"/>
        <v>20181IBCLBFLV BANK OCC F1 FOR FMLA FAMILY SERIOUS/TRAUMATIC - USED</v>
      </c>
      <c r="AL1048" t="str">
        <f t="shared" si="342"/>
        <v>LV BANK OCC F1 FOR FMLA FAMILY SERIOUS/TRAUMATIC - USED</v>
      </c>
      <c r="AM1048" t="str">
        <f t="shared" si="343"/>
        <v>20181IBCLSFLV SHARE OCC F1 FOR FMLA FAMILY SERIOUS/TRAUMATIC - USED</v>
      </c>
      <c r="AN1048" t="str">
        <f t="shared" si="344"/>
        <v>LV SHARE OCC F1 FOR FMLA FAMILY SERIOUS/TRAUMATIC - USED</v>
      </c>
      <c r="AO1048" s="13">
        <f t="shared" si="345"/>
        <v>0.86456404798486619</v>
      </c>
      <c r="AP1048">
        <f t="shared" si="346"/>
        <v>1</v>
      </c>
      <c r="AQ1048" t="str">
        <f t="shared" si="347"/>
        <v>IBCLBFLV BANK OCC F1 FOR FMLA FAMILY SERIOUS/TRAUMATIC - USEDIBCLSFLV SHARE OCC F1 FOR FMLA FAMILY SERIOUS/TRAUMATIC - USED</v>
      </c>
    </row>
    <row r="1049" spans="1:43" x14ac:dyDescent="0.35">
      <c r="A1049" s="18" t="s">
        <v>1837</v>
      </c>
      <c r="B1049" t="s">
        <v>422</v>
      </c>
      <c r="C1049" t="s">
        <v>423</v>
      </c>
      <c r="D1049" s="18" t="s">
        <v>1837</v>
      </c>
      <c r="E1049" t="s">
        <v>424</v>
      </c>
      <c r="F1049" t="s">
        <v>425</v>
      </c>
      <c r="G1049" s="13">
        <v>0.84624380084139705</v>
      </c>
      <c r="I1049">
        <v>20181</v>
      </c>
      <c r="J1049" t="str">
        <f t="shared" si="330"/>
        <v>20181IBCLBFLV BANK OCC F1 FOR FMLA FAMILY SERIOUS/TRAUMATIC - USED20181IBCLBGLV BANK OCC F2 FOR FMLA FAMILY SERIOUS/TRAUMATIC - USED</v>
      </c>
      <c r="K1049" t="str">
        <f t="shared" si="331"/>
        <v>20181IBCLBFLV BANK OCC F1 FOR FMLA FAMILY SERIOUS/TRAUMATIC - USED</v>
      </c>
      <c r="L1049" t="str">
        <f t="shared" si="332"/>
        <v>20181IBCLBGLV BANK OCC F2 FOR FMLA FAMILY SERIOUS/TRAUMATIC - USED</v>
      </c>
      <c r="M1049" s="13">
        <f t="shared" si="333"/>
        <v>0.84624380084139705</v>
      </c>
      <c r="N1049" s="13"/>
      <c r="O1049" s="19">
        <v>1039</v>
      </c>
      <c r="P1049">
        <f t="shared" si="334"/>
        <v>3</v>
      </c>
      <c r="Q1049">
        <f t="shared" si="335"/>
        <v>608</v>
      </c>
      <c r="R1049">
        <f t="shared" si="336"/>
        <v>2</v>
      </c>
      <c r="S1049" t="b">
        <f t="shared" si="337"/>
        <v>1</v>
      </c>
      <c r="T1049" t="b">
        <f t="shared" si="338"/>
        <v>0</v>
      </c>
      <c r="W1049" t="str">
        <f t="shared" si="348"/>
        <v/>
      </c>
      <c r="X1049" t="str">
        <f t="shared" si="348"/>
        <v/>
      </c>
      <c r="Y1049" t="str">
        <f t="shared" si="348"/>
        <v/>
      </c>
      <c r="Z1049" t="str">
        <f t="shared" si="348"/>
        <v>IBCLBFLV BANK OCC F1 FOR FMLA FAMILY SERIOUS/TRAUMATIC - USED</v>
      </c>
      <c r="AA1049" t="str">
        <f t="shared" si="348"/>
        <v/>
      </c>
      <c r="AC1049" t="str">
        <f t="shared" si="349"/>
        <v/>
      </c>
      <c r="AD1049" t="str">
        <f t="shared" si="349"/>
        <v/>
      </c>
      <c r="AE1049" t="str">
        <f t="shared" si="349"/>
        <v/>
      </c>
      <c r="AF1049" t="str">
        <f t="shared" si="349"/>
        <v>IBCLBGLV BANK OCC F2 FOR FMLA FAMILY SERIOUS/TRAUMATIC - USED</v>
      </c>
      <c r="AG1049" t="str">
        <f t="shared" si="349"/>
        <v/>
      </c>
      <c r="AI1049">
        <f t="shared" si="339"/>
        <v>1</v>
      </c>
      <c r="AJ1049">
        <f t="shared" si="340"/>
        <v>608</v>
      </c>
      <c r="AK1049" t="str">
        <f t="shared" si="341"/>
        <v>20181IBCLBFLV BANK OCC F1 FOR FMLA FAMILY SERIOUS/TRAUMATIC - USED</v>
      </c>
      <c r="AL1049" t="str">
        <f t="shared" si="342"/>
        <v>LV BANK OCC F1 FOR FMLA FAMILY SERIOUS/TRAUMATIC - USED</v>
      </c>
      <c r="AM1049" t="str">
        <f t="shared" si="343"/>
        <v>20181IBCLBGLV BANK OCC F2 FOR FMLA FAMILY SERIOUS/TRAUMATIC - USED</v>
      </c>
      <c r="AN1049" t="str">
        <f t="shared" si="344"/>
        <v>LV BANK OCC F2 FOR FMLA FAMILY SERIOUS/TRAUMATIC - USED</v>
      </c>
      <c r="AO1049" s="13">
        <f t="shared" si="345"/>
        <v>0.84624380084139705</v>
      </c>
      <c r="AP1049">
        <f t="shared" si="346"/>
        <v>1</v>
      </c>
      <c r="AQ1049" t="str">
        <f t="shared" si="347"/>
        <v>IBCLBFLV BANK OCC F1 FOR FMLA FAMILY SERIOUS/TRAUMATIC - USEDIBCLBGLV BANK OCC F2 FOR FMLA FAMILY SERIOUS/TRAUMATIC - USED</v>
      </c>
    </row>
    <row r="1050" spans="1:43" x14ac:dyDescent="0.35">
      <c r="A1050" s="18" t="s">
        <v>1837</v>
      </c>
      <c r="B1050" t="s">
        <v>422</v>
      </c>
      <c r="C1050" t="s">
        <v>423</v>
      </c>
      <c r="D1050" s="18" t="s">
        <v>1837</v>
      </c>
      <c r="E1050" t="s">
        <v>80</v>
      </c>
      <c r="F1050" t="s">
        <v>81</v>
      </c>
      <c r="G1050" s="13">
        <v>0.7143744863127004</v>
      </c>
      <c r="I1050">
        <v>20181</v>
      </c>
      <c r="J1050" t="str">
        <f t="shared" si="330"/>
        <v>20181IBCLBFLV BANK OCC F1 FOR FMLA FAMILY SERIOUS/TRAUMATIC - USED20181IBCIB1LV BANK OCC F1 FOR FAMILY MILITARY INJURY - USED</v>
      </c>
      <c r="K1050" t="str">
        <f t="shared" si="331"/>
        <v>20181IBCLBFLV BANK OCC F1 FOR FMLA FAMILY SERIOUS/TRAUMATIC - USED</v>
      </c>
      <c r="L1050" t="str">
        <f t="shared" si="332"/>
        <v>20181IBCIB1LV BANK OCC F1 FOR FAMILY MILITARY INJURY - USED</v>
      </c>
      <c r="M1050" s="13">
        <f t="shared" si="333"/>
        <v>0.7143744863127004</v>
      </c>
      <c r="N1050" s="13"/>
      <c r="O1050" s="19">
        <v>1040</v>
      </c>
      <c r="P1050">
        <f t="shared" si="334"/>
        <v>3</v>
      </c>
      <c r="Q1050">
        <f t="shared" si="335"/>
        <v>608</v>
      </c>
      <c r="R1050">
        <f t="shared" si="336"/>
        <v>3</v>
      </c>
      <c r="S1050" t="b">
        <f t="shared" si="337"/>
        <v>1</v>
      </c>
      <c r="T1050" t="b">
        <f t="shared" si="338"/>
        <v>0</v>
      </c>
      <c r="W1050" t="str">
        <f t="shared" si="348"/>
        <v/>
      </c>
      <c r="X1050" t="str">
        <f t="shared" si="348"/>
        <v/>
      </c>
      <c r="Y1050" t="str">
        <f t="shared" si="348"/>
        <v/>
      </c>
      <c r="Z1050" t="str">
        <f t="shared" si="348"/>
        <v>IBCLBFLV BANK OCC F1 FOR FMLA FAMILY SERIOUS/TRAUMATIC - USED</v>
      </c>
      <c r="AA1050" t="str">
        <f t="shared" si="348"/>
        <v/>
      </c>
      <c r="AC1050" t="str">
        <f t="shared" si="349"/>
        <v/>
      </c>
      <c r="AD1050" t="str">
        <f t="shared" si="349"/>
        <v/>
      </c>
      <c r="AE1050" t="str">
        <f t="shared" si="349"/>
        <v/>
      </c>
      <c r="AF1050" t="str">
        <f t="shared" si="349"/>
        <v>IBCIB1LV BANK OCC F1 FOR FAMILY MILITARY INJURY - USED</v>
      </c>
      <c r="AG1050" t="str">
        <f t="shared" si="349"/>
        <v/>
      </c>
      <c r="AI1050">
        <f t="shared" si="339"/>
        <v>1</v>
      </c>
      <c r="AJ1050">
        <f t="shared" si="340"/>
        <v>608</v>
      </c>
      <c r="AK1050" t="str">
        <f t="shared" si="341"/>
        <v>20181IBCLBFLV BANK OCC F1 FOR FMLA FAMILY SERIOUS/TRAUMATIC - USED</v>
      </c>
      <c r="AL1050" t="str">
        <f t="shared" si="342"/>
        <v>LV BANK OCC F1 FOR FMLA FAMILY SERIOUS/TRAUMATIC - USED</v>
      </c>
      <c r="AM1050" t="str">
        <f t="shared" si="343"/>
        <v>20181IBCIB1LV BANK OCC F1 FOR FAMILY MILITARY INJURY - USED</v>
      </c>
      <c r="AN1050" t="str">
        <f t="shared" si="344"/>
        <v>LV BANK OCC F1 FOR FAMILY MILITARY INJURY - USED</v>
      </c>
      <c r="AO1050" s="13">
        <f t="shared" si="345"/>
        <v>0.7143744863127004</v>
      </c>
      <c r="AP1050">
        <f t="shared" si="346"/>
        <v>1</v>
      </c>
      <c r="AQ1050" t="str">
        <f t="shared" si="347"/>
        <v>IBCLBFLV BANK OCC F1 FOR FMLA FAMILY SERIOUS/TRAUMATIC - USEDIBCIB1LV BANK OCC F1 FOR FAMILY MILITARY INJURY - USED</v>
      </c>
    </row>
    <row r="1051" spans="1:43" x14ac:dyDescent="0.35">
      <c r="A1051" s="18" t="s">
        <v>1837</v>
      </c>
      <c r="B1051" t="s">
        <v>424</v>
      </c>
      <c r="C1051" t="s">
        <v>425</v>
      </c>
      <c r="D1051" s="18" t="s">
        <v>1837</v>
      </c>
      <c r="E1051" t="s">
        <v>120</v>
      </c>
      <c r="F1051" t="s">
        <v>121</v>
      </c>
      <c r="G1051" s="13">
        <v>0.86456404798486619</v>
      </c>
      <c r="I1051">
        <v>20181</v>
      </c>
      <c r="J1051" t="str">
        <f t="shared" si="330"/>
        <v>20181IBCLBGLV BANK OCC F2 FOR FMLA FAMILY SERIOUS/TRAUMATIC - USED20181IBCLSGLV SHARE OCC F2 FOR FMLA FAMILY SERIOUS/TRAUMATIC - USED</v>
      </c>
      <c r="K1051" t="str">
        <f t="shared" si="331"/>
        <v>20181IBCLBGLV BANK OCC F2 FOR FMLA FAMILY SERIOUS/TRAUMATIC - USED</v>
      </c>
      <c r="L1051" t="str">
        <f t="shared" si="332"/>
        <v>20181IBCLSGLV SHARE OCC F2 FOR FMLA FAMILY SERIOUS/TRAUMATIC - USED</v>
      </c>
      <c r="M1051" s="13">
        <f t="shared" si="333"/>
        <v>0.86456404798486619</v>
      </c>
      <c r="N1051" s="13"/>
      <c r="O1051" s="19">
        <v>1041</v>
      </c>
      <c r="P1051">
        <f t="shared" si="334"/>
        <v>3</v>
      </c>
      <c r="Q1051">
        <f t="shared" si="335"/>
        <v>609</v>
      </c>
      <c r="R1051">
        <f t="shared" si="336"/>
        <v>1</v>
      </c>
      <c r="S1051" t="b">
        <f t="shared" si="337"/>
        <v>1</v>
      </c>
      <c r="T1051" t="b">
        <f t="shared" si="338"/>
        <v>0</v>
      </c>
      <c r="W1051" t="str">
        <f t="shared" si="348"/>
        <v/>
      </c>
      <c r="X1051" t="str">
        <f t="shared" si="348"/>
        <v/>
      </c>
      <c r="Y1051" t="str">
        <f t="shared" si="348"/>
        <v/>
      </c>
      <c r="Z1051" t="str">
        <f t="shared" si="348"/>
        <v>IBCLBGLV BANK OCC F2 FOR FMLA FAMILY SERIOUS/TRAUMATIC - USED</v>
      </c>
      <c r="AA1051" t="str">
        <f t="shared" si="348"/>
        <v/>
      </c>
      <c r="AC1051" t="str">
        <f t="shared" si="349"/>
        <v/>
      </c>
      <c r="AD1051" t="str">
        <f t="shared" si="349"/>
        <v/>
      </c>
      <c r="AE1051" t="str">
        <f t="shared" si="349"/>
        <v/>
      </c>
      <c r="AF1051" t="str">
        <f t="shared" si="349"/>
        <v>IBCLSGLV SHARE OCC F2 FOR FMLA FAMILY SERIOUS/TRAUMATIC - USED</v>
      </c>
      <c r="AG1051" t="str">
        <f t="shared" si="349"/>
        <v/>
      </c>
      <c r="AI1051">
        <f t="shared" si="339"/>
        <v>1</v>
      </c>
      <c r="AJ1051">
        <f t="shared" si="340"/>
        <v>609</v>
      </c>
      <c r="AK1051" t="str">
        <f t="shared" si="341"/>
        <v>20181IBCLBGLV BANK OCC F2 FOR FMLA FAMILY SERIOUS/TRAUMATIC - USED</v>
      </c>
      <c r="AL1051" t="str">
        <f t="shared" si="342"/>
        <v>LV BANK OCC F2 FOR FMLA FAMILY SERIOUS/TRAUMATIC - USED</v>
      </c>
      <c r="AM1051" t="str">
        <f t="shared" si="343"/>
        <v>20181IBCLSGLV SHARE OCC F2 FOR FMLA FAMILY SERIOUS/TRAUMATIC - USED</v>
      </c>
      <c r="AN1051" t="str">
        <f t="shared" si="344"/>
        <v>LV SHARE OCC F2 FOR FMLA FAMILY SERIOUS/TRAUMATIC - USED</v>
      </c>
      <c r="AO1051" s="13">
        <f t="shared" si="345"/>
        <v>0.86456404798486619</v>
      </c>
      <c r="AP1051">
        <f t="shared" si="346"/>
        <v>1</v>
      </c>
      <c r="AQ1051" t="str">
        <f t="shared" si="347"/>
        <v>IBCLBGLV BANK OCC F2 FOR FMLA FAMILY SERIOUS/TRAUMATIC - USEDIBCLSGLV SHARE OCC F2 FOR FMLA FAMILY SERIOUS/TRAUMATIC - USED</v>
      </c>
    </row>
    <row r="1052" spans="1:43" x14ac:dyDescent="0.35">
      <c r="A1052" s="18" t="s">
        <v>1837</v>
      </c>
      <c r="B1052" t="s">
        <v>424</v>
      </c>
      <c r="C1052" t="s">
        <v>425</v>
      </c>
      <c r="D1052" s="18" t="s">
        <v>1837</v>
      </c>
      <c r="E1052" t="s">
        <v>422</v>
      </c>
      <c r="F1052" t="s">
        <v>423</v>
      </c>
      <c r="G1052" s="13">
        <v>0.84624380084139705</v>
      </c>
      <c r="I1052">
        <v>20181</v>
      </c>
      <c r="J1052" t="str">
        <f t="shared" si="330"/>
        <v>20181IBCLBGLV BANK OCC F2 FOR FMLA FAMILY SERIOUS/TRAUMATIC - USED20181IBCLBFLV BANK OCC F1 FOR FMLA FAMILY SERIOUS/TRAUMATIC - USED</v>
      </c>
      <c r="K1052" t="str">
        <f t="shared" si="331"/>
        <v>20181IBCLBGLV BANK OCC F2 FOR FMLA FAMILY SERIOUS/TRAUMATIC - USED</v>
      </c>
      <c r="L1052" t="str">
        <f t="shared" si="332"/>
        <v>20181IBCLBFLV BANK OCC F1 FOR FMLA FAMILY SERIOUS/TRAUMATIC - USED</v>
      </c>
      <c r="M1052" s="13">
        <f t="shared" si="333"/>
        <v>0.84624380084139705</v>
      </c>
      <c r="N1052" s="13"/>
      <c r="O1052" s="19">
        <v>1042</v>
      </c>
      <c r="P1052">
        <f t="shared" si="334"/>
        <v>3</v>
      </c>
      <c r="Q1052">
        <f t="shared" si="335"/>
        <v>609</v>
      </c>
      <c r="R1052">
        <f t="shared" si="336"/>
        <v>2</v>
      </c>
      <c r="S1052" t="b">
        <f t="shared" si="337"/>
        <v>1</v>
      </c>
      <c r="T1052" t="b">
        <f t="shared" si="338"/>
        <v>0</v>
      </c>
      <c r="W1052" t="str">
        <f t="shared" si="348"/>
        <v/>
      </c>
      <c r="X1052" t="str">
        <f t="shared" si="348"/>
        <v/>
      </c>
      <c r="Y1052" t="str">
        <f t="shared" si="348"/>
        <v/>
      </c>
      <c r="Z1052" t="str">
        <f t="shared" si="348"/>
        <v>IBCLBGLV BANK OCC F2 FOR FMLA FAMILY SERIOUS/TRAUMATIC - USED</v>
      </c>
      <c r="AA1052" t="str">
        <f t="shared" si="348"/>
        <v/>
      </c>
      <c r="AC1052" t="str">
        <f t="shared" si="349"/>
        <v/>
      </c>
      <c r="AD1052" t="str">
        <f t="shared" si="349"/>
        <v/>
      </c>
      <c r="AE1052" t="str">
        <f t="shared" si="349"/>
        <v/>
      </c>
      <c r="AF1052" t="str">
        <f t="shared" si="349"/>
        <v>IBCLBFLV BANK OCC F1 FOR FMLA FAMILY SERIOUS/TRAUMATIC - USED</v>
      </c>
      <c r="AG1052" t="str">
        <f t="shared" si="349"/>
        <v/>
      </c>
      <c r="AI1052">
        <f t="shared" si="339"/>
        <v>1</v>
      </c>
      <c r="AJ1052">
        <f t="shared" si="340"/>
        <v>609</v>
      </c>
      <c r="AK1052" t="str">
        <f t="shared" si="341"/>
        <v>20181IBCLBGLV BANK OCC F2 FOR FMLA FAMILY SERIOUS/TRAUMATIC - USED</v>
      </c>
      <c r="AL1052" t="str">
        <f t="shared" si="342"/>
        <v>LV BANK OCC F2 FOR FMLA FAMILY SERIOUS/TRAUMATIC - USED</v>
      </c>
      <c r="AM1052" t="str">
        <f t="shared" si="343"/>
        <v>20181IBCLBFLV BANK OCC F1 FOR FMLA FAMILY SERIOUS/TRAUMATIC - USED</v>
      </c>
      <c r="AN1052" t="str">
        <f t="shared" si="344"/>
        <v>LV BANK OCC F1 FOR FMLA FAMILY SERIOUS/TRAUMATIC - USED</v>
      </c>
      <c r="AO1052" s="13">
        <f t="shared" si="345"/>
        <v>0.84624380084139705</v>
      </c>
      <c r="AP1052">
        <f t="shared" si="346"/>
        <v>1</v>
      </c>
      <c r="AQ1052" t="str">
        <f t="shared" si="347"/>
        <v>IBCLBGLV BANK OCC F2 FOR FMLA FAMILY SERIOUS/TRAUMATIC - USEDIBCLBFLV BANK OCC F1 FOR FMLA FAMILY SERIOUS/TRAUMATIC - USED</v>
      </c>
    </row>
    <row r="1053" spans="1:43" x14ac:dyDescent="0.35">
      <c r="A1053" s="18" t="s">
        <v>1837</v>
      </c>
      <c r="B1053" t="s">
        <v>424</v>
      </c>
      <c r="C1053" t="s">
        <v>425</v>
      </c>
      <c r="D1053" s="18" t="s">
        <v>1837</v>
      </c>
      <c r="E1053" t="s">
        <v>82</v>
      </c>
      <c r="F1053" t="s">
        <v>83</v>
      </c>
      <c r="G1053" s="13">
        <v>0.7143744863127004</v>
      </c>
      <c r="I1053">
        <v>20181</v>
      </c>
      <c r="J1053" t="str">
        <f t="shared" si="330"/>
        <v>20181IBCLBGLV BANK OCC F2 FOR FMLA FAMILY SERIOUS/TRAUMATIC - USED20181IBCIB2LV BANK OCC F2 FOR FAMILY MILITARY INJURY - USED</v>
      </c>
      <c r="K1053" t="str">
        <f t="shared" si="331"/>
        <v>20181IBCLBGLV BANK OCC F2 FOR FMLA FAMILY SERIOUS/TRAUMATIC - USED</v>
      </c>
      <c r="L1053" t="str">
        <f t="shared" si="332"/>
        <v>20181IBCIB2LV BANK OCC F2 FOR FAMILY MILITARY INJURY - USED</v>
      </c>
      <c r="M1053" s="13">
        <f t="shared" si="333"/>
        <v>0.7143744863127004</v>
      </c>
      <c r="N1053" s="13"/>
      <c r="O1053" s="19">
        <v>1043</v>
      </c>
      <c r="P1053">
        <f t="shared" si="334"/>
        <v>3</v>
      </c>
      <c r="Q1053">
        <f t="shared" si="335"/>
        <v>609</v>
      </c>
      <c r="R1053">
        <f t="shared" si="336"/>
        <v>3</v>
      </c>
      <c r="S1053" t="b">
        <f t="shared" si="337"/>
        <v>1</v>
      </c>
      <c r="T1053" t="b">
        <f t="shared" si="338"/>
        <v>0</v>
      </c>
      <c r="W1053" t="str">
        <f t="shared" si="348"/>
        <v/>
      </c>
      <c r="X1053" t="str">
        <f t="shared" si="348"/>
        <v/>
      </c>
      <c r="Y1053" t="str">
        <f t="shared" si="348"/>
        <v/>
      </c>
      <c r="Z1053" t="str">
        <f t="shared" si="348"/>
        <v>IBCLBGLV BANK OCC F2 FOR FMLA FAMILY SERIOUS/TRAUMATIC - USED</v>
      </c>
      <c r="AA1053" t="str">
        <f t="shared" si="348"/>
        <v/>
      </c>
      <c r="AC1053" t="str">
        <f t="shared" si="349"/>
        <v/>
      </c>
      <c r="AD1053" t="str">
        <f t="shared" si="349"/>
        <v/>
      </c>
      <c r="AE1053" t="str">
        <f t="shared" si="349"/>
        <v/>
      </c>
      <c r="AF1053" t="str">
        <f t="shared" si="349"/>
        <v>IBCIB2LV BANK OCC F2 FOR FAMILY MILITARY INJURY - USED</v>
      </c>
      <c r="AG1053" t="str">
        <f t="shared" si="349"/>
        <v/>
      </c>
      <c r="AI1053">
        <f t="shared" si="339"/>
        <v>1</v>
      </c>
      <c r="AJ1053">
        <f t="shared" si="340"/>
        <v>609</v>
      </c>
      <c r="AK1053" t="str">
        <f t="shared" si="341"/>
        <v>20181IBCLBGLV BANK OCC F2 FOR FMLA FAMILY SERIOUS/TRAUMATIC - USED</v>
      </c>
      <c r="AL1053" t="str">
        <f t="shared" si="342"/>
        <v>LV BANK OCC F2 FOR FMLA FAMILY SERIOUS/TRAUMATIC - USED</v>
      </c>
      <c r="AM1053" t="str">
        <f t="shared" si="343"/>
        <v>20181IBCIB2LV BANK OCC F2 FOR FAMILY MILITARY INJURY - USED</v>
      </c>
      <c r="AN1053" t="str">
        <f t="shared" si="344"/>
        <v>LV BANK OCC F2 FOR FAMILY MILITARY INJURY - USED</v>
      </c>
      <c r="AO1053" s="13">
        <f t="shared" si="345"/>
        <v>0.7143744863127004</v>
      </c>
      <c r="AP1053">
        <f t="shared" si="346"/>
        <v>1</v>
      </c>
      <c r="AQ1053" t="str">
        <f t="shared" si="347"/>
        <v>IBCLBGLV BANK OCC F2 FOR FMLA FAMILY SERIOUS/TRAUMATIC - USEDIBCIB2LV BANK OCC F2 FOR FAMILY MILITARY INJURY - USED</v>
      </c>
    </row>
    <row r="1054" spans="1:43" x14ac:dyDescent="0.35">
      <c r="A1054" s="18" t="s">
        <v>1837</v>
      </c>
      <c r="B1054" t="s">
        <v>426</v>
      </c>
      <c r="C1054" t="s">
        <v>427</v>
      </c>
      <c r="D1054" s="18" t="s">
        <v>1837</v>
      </c>
      <c r="E1054" t="s">
        <v>122</v>
      </c>
      <c r="F1054" t="s">
        <v>123</v>
      </c>
      <c r="G1054" s="13">
        <v>0.85189070311232207</v>
      </c>
      <c r="I1054">
        <v>20181</v>
      </c>
      <c r="J1054" t="str">
        <f t="shared" si="330"/>
        <v>20181IBCLBHLV BANK OCC M2 FOR FMLA SERIOUS SELF - USED20181IBCLSHLV SHARE OCC M2 FOR FMLA SERIOUS SELF - USED</v>
      </c>
      <c r="K1054" t="str">
        <f t="shared" si="331"/>
        <v>20181IBCLBHLV BANK OCC M2 FOR FMLA SERIOUS SELF - USED</v>
      </c>
      <c r="L1054" t="str">
        <f t="shared" si="332"/>
        <v>20181IBCLSHLV SHARE OCC M2 FOR FMLA SERIOUS SELF - USED</v>
      </c>
      <c r="M1054" s="13">
        <f t="shared" si="333"/>
        <v>0.85189070311232207</v>
      </c>
      <c r="N1054" s="13"/>
      <c r="O1054" s="19">
        <v>1044</v>
      </c>
      <c r="P1054">
        <f t="shared" si="334"/>
        <v>3</v>
      </c>
      <c r="Q1054">
        <f t="shared" si="335"/>
        <v>610</v>
      </c>
      <c r="R1054">
        <f t="shared" si="336"/>
        <v>1</v>
      </c>
      <c r="S1054" t="b">
        <f t="shared" si="337"/>
        <v>1</v>
      </c>
      <c r="T1054" t="b">
        <f t="shared" si="338"/>
        <v>0</v>
      </c>
      <c r="W1054" t="str">
        <f t="shared" si="348"/>
        <v/>
      </c>
      <c r="X1054" t="str">
        <f t="shared" si="348"/>
        <v/>
      </c>
      <c r="Y1054" t="str">
        <f t="shared" si="348"/>
        <v/>
      </c>
      <c r="Z1054" t="str">
        <f t="shared" si="348"/>
        <v>IBCLBHLV BANK OCC M2 FOR FMLA SERIOUS SELF - USED</v>
      </c>
      <c r="AA1054" t="str">
        <f t="shared" si="348"/>
        <v/>
      </c>
      <c r="AC1054" t="str">
        <f t="shared" si="349"/>
        <v/>
      </c>
      <c r="AD1054" t="str">
        <f t="shared" si="349"/>
        <v/>
      </c>
      <c r="AE1054" t="str">
        <f t="shared" si="349"/>
        <v/>
      </c>
      <c r="AF1054" t="str">
        <f t="shared" si="349"/>
        <v>IBCLSHLV SHARE OCC M2 FOR FMLA SERIOUS SELF - USED</v>
      </c>
      <c r="AG1054" t="str">
        <f t="shared" si="349"/>
        <v/>
      </c>
      <c r="AI1054">
        <f t="shared" si="339"/>
        <v>1</v>
      </c>
      <c r="AJ1054">
        <f t="shared" si="340"/>
        <v>610</v>
      </c>
      <c r="AK1054" t="str">
        <f t="shared" si="341"/>
        <v>20181IBCLBHLV BANK OCC M2 FOR FMLA SERIOUS SELF - USED</v>
      </c>
      <c r="AL1054" t="str">
        <f t="shared" si="342"/>
        <v>LV BANK OCC M2 FOR FMLA SERIOUS SELF - USED</v>
      </c>
      <c r="AM1054" t="str">
        <f t="shared" si="343"/>
        <v>20181IBCLSHLV SHARE OCC M2 FOR FMLA SERIOUS SELF - USED</v>
      </c>
      <c r="AN1054" t="str">
        <f t="shared" si="344"/>
        <v>LV SHARE OCC M2 FOR FMLA SERIOUS SELF - USED</v>
      </c>
      <c r="AO1054" s="13">
        <f t="shared" si="345"/>
        <v>0.85189070311232207</v>
      </c>
      <c r="AP1054">
        <f t="shared" si="346"/>
        <v>1</v>
      </c>
      <c r="AQ1054" t="str">
        <f t="shared" si="347"/>
        <v>IBCLBHLV BANK OCC M2 FOR FMLA SERIOUS SELF - USEDIBCLSHLV SHARE OCC M2 FOR FMLA SERIOUS SELF - USED</v>
      </c>
    </row>
    <row r="1055" spans="1:43" x14ac:dyDescent="0.35">
      <c r="A1055" s="18" t="s">
        <v>1837</v>
      </c>
      <c r="B1055" t="s">
        <v>426</v>
      </c>
      <c r="C1055" t="s">
        <v>427</v>
      </c>
      <c r="D1055" s="18" t="s">
        <v>1837</v>
      </c>
      <c r="E1055" t="s">
        <v>436</v>
      </c>
      <c r="F1055" t="s">
        <v>437</v>
      </c>
      <c r="G1055" s="13">
        <v>0.83216126827550096</v>
      </c>
      <c r="I1055">
        <v>20181</v>
      </c>
      <c r="J1055" t="str">
        <f t="shared" si="330"/>
        <v>20181IBCLBHLV BANK OCC M2 FOR FMLA SERIOUS SELF - USED20181IBCLBSLV BANK OCC M1 FOR FMLA SERIOUS SELF - USED</v>
      </c>
      <c r="K1055" t="str">
        <f t="shared" si="331"/>
        <v>20181IBCLBHLV BANK OCC M2 FOR FMLA SERIOUS SELF - USED</v>
      </c>
      <c r="L1055" t="str">
        <f t="shared" si="332"/>
        <v>20181IBCLBSLV BANK OCC M1 FOR FMLA SERIOUS SELF - USED</v>
      </c>
      <c r="M1055" s="13">
        <f t="shared" si="333"/>
        <v>0.83216126827550096</v>
      </c>
      <c r="N1055" s="13"/>
      <c r="O1055" s="19">
        <v>1045</v>
      </c>
      <c r="P1055">
        <f t="shared" si="334"/>
        <v>3</v>
      </c>
      <c r="Q1055">
        <f t="shared" si="335"/>
        <v>610</v>
      </c>
      <c r="R1055">
        <f t="shared" si="336"/>
        <v>2</v>
      </c>
      <c r="S1055" t="b">
        <f t="shared" si="337"/>
        <v>1</v>
      </c>
      <c r="T1055" t="b">
        <f t="shared" si="338"/>
        <v>0</v>
      </c>
      <c r="W1055" t="str">
        <f t="shared" si="348"/>
        <v/>
      </c>
      <c r="X1055" t="str">
        <f t="shared" si="348"/>
        <v/>
      </c>
      <c r="Y1055" t="str">
        <f t="shared" si="348"/>
        <v/>
      </c>
      <c r="Z1055" t="str">
        <f t="shared" si="348"/>
        <v>IBCLBHLV BANK OCC M2 FOR FMLA SERIOUS SELF - USED</v>
      </c>
      <c r="AA1055" t="str">
        <f t="shared" si="348"/>
        <v/>
      </c>
      <c r="AC1055" t="str">
        <f t="shared" si="349"/>
        <v/>
      </c>
      <c r="AD1055" t="str">
        <f t="shared" si="349"/>
        <v/>
      </c>
      <c r="AE1055" t="str">
        <f t="shared" si="349"/>
        <v/>
      </c>
      <c r="AF1055" t="str">
        <f t="shared" si="349"/>
        <v>IBCLBSLV BANK OCC M1 FOR FMLA SERIOUS SELF - USED</v>
      </c>
      <c r="AG1055" t="str">
        <f t="shared" si="349"/>
        <v/>
      </c>
      <c r="AI1055">
        <f t="shared" si="339"/>
        <v>1</v>
      </c>
      <c r="AJ1055">
        <f t="shared" si="340"/>
        <v>610</v>
      </c>
      <c r="AK1055" t="str">
        <f t="shared" si="341"/>
        <v>20181IBCLBHLV BANK OCC M2 FOR FMLA SERIOUS SELF - USED</v>
      </c>
      <c r="AL1055" t="str">
        <f t="shared" si="342"/>
        <v>LV BANK OCC M2 FOR FMLA SERIOUS SELF - USED</v>
      </c>
      <c r="AM1055" t="str">
        <f t="shared" si="343"/>
        <v>20181IBCLBSLV BANK OCC M1 FOR FMLA SERIOUS SELF - USED</v>
      </c>
      <c r="AN1055" t="str">
        <f t="shared" si="344"/>
        <v>LV BANK OCC M1 FOR FMLA SERIOUS SELF - USED</v>
      </c>
      <c r="AO1055" s="13">
        <f t="shared" si="345"/>
        <v>0.83216126827550096</v>
      </c>
      <c r="AP1055">
        <f t="shared" si="346"/>
        <v>1</v>
      </c>
      <c r="AQ1055" t="str">
        <f t="shared" si="347"/>
        <v>IBCLBHLV BANK OCC M2 FOR FMLA SERIOUS SELF - USEDIBCLBSLV BANK OCC M1 FOR FMLA SERIOUS SELF - USED</v>
      </c>
    </row>
    <row r="1056" spans="1:43" x14ac:dyDescent="0.35">
      <c r="A1056" s="18" t="s">
        <v>1837</v>
      </c>
      <c r="B1056" t="s">
        <v>426</v>
      </c>
      <c r="C1056" t="s">
        <v>427</v>
      </c>
      <c r="D1056" s="18" t="s">
        <v>1837</v>
      </c>
      <c r="E1056" t="s">
        <v>422</v>
      </c>
      <c r="F1056" t="s">
        <v>423</v>
      </c>
      <c r="G1056" s="13">
        <v>0.69566780759557922</v>
      </c>
      <c r="I1056">
        <v>20181</v>
      </c>
      <c r="J1056" t="str">
        <f t="shared" si="330"/>
        <v>20181IBCLBHLV BANK OCC M2 FOR FMLA SERIOUS SELF - USED20181IBCLBFLV BANK OCC F1 FOR FMLA FAMILY SERIOUS/TRAUMATIC - USED</v>
      </c>
      <c r="K1056" t="str">
        <f t="shared" si="331"/>
        <v>20181IBCLBHLV BANK OCC M2 FOR FMLA SERIOUS SELF - USED</v>
      </c>
      <c r="L1056" t="str">
        <f t="shared" si="332"/>
        <v>20181IBCLBFLV BANK OCC F1 FOR FMLA FAMILY SERIOUS/TRAUMATIC - USED</v>
      </c>
      <c r="M1056" s="13">
        <f t="shared" si="333"/>
        <v>0.69566780759557922</v>
      </c>
      <c r="N1056" s="13"/>
      <c r="O1056" s="19">
        <v>1046</v>
      </c>
      <c r="P1056">
        <f t="shared" si="334"/>
        <v>3</v>
      </c>
      <c r="Q1056">
        <f t="shared" si="335"/>
        <v>610</v>
      </c>
      <c r="R1056">
        <f t="shared" si="336"/>
        <v>3</v>
      </c>
      <c r="S1056" t="b">
        <f t="shared" si="337"/>
        <v>1</v>
      </c>
      <c r="T1056" t="b">
        <f t="shared" si="338"/>
        <v>0</v>
      </c>
      <c r="W1056" t="str">
        <f t="shared" si="348"/>
        <v/>
      </c>
      <c r="X1056" t="str">
        <f t="shared" si="348"/>
        <v/>
      </c>
      <c r="Y1056" t="str">
        <f t="shared" si="348"/>
        <v/>
      </c>
      <c r="Z1056" t="str">
        <f t="shared" si="348"/>
        <v>IBCLBHLV BANK OCC M2 FOR FMLA SERIOUS SELF - USED</v>
      </c>
      <c r="AA1056" t="str">
        <f t="shared" si="348"/>
        <v/>
      </c>
      <c r="AC1056" t="str">
        <f t="shared" si="349"/>
        <v/>
      </c>
      <c r="AD1056" t="str">
        <f t="shared" si="349"/>
        <v/>
      </c>
      <c r="AE1056" t="str">
        <f t="shared" si="349"/>
        <v/>
      </c>
      <c r="AF1056" t="str">
        <f t="shared" si="349"/>
        <v>IBCLBFLV BANK OCC F1 FOR FMLA FAMILY SERIOUS/TRAUMATIC - USED</v>
      </c>
      <c r="AG1056" t="str">
        <f t="shared" si="349"/>
        <v/>
      </c>
      <c r="AI1056">
        <f t="shared" si="339"/>
        <v>1</v>
      </c>
      <c r="AJ1056">
        <f t="shared" si="340"/>
        <v>610</v>
      </c>
      <c r="AK1056" t="str">
        <f t="shared" si="341"/>
        <v>20181IBCLBHLV BANK OCC M2 FOR FMLA SERIOUS SELF - USED</v>
      </c>
      <c r="AL1056" t="str">
        <f t="shared" si="342"/>
        <v>LV BANK OCC M2 FOR FMLA SERIOUS SELF - USED</v>
      </c>
      <c r="AM1056" t="str">
        <f t="shared" si="343"/>
        <v>20181IBCLBFLV BANK OCC F1 FOR FMLA FAMILY SERIOUS/TRAUMATIC - USED</v>
      </c>
      <c r="AN1056" t="str">
        <f t="shared" si="344"/>
        <v>LV BANK OCC F1 FOR FMLA FAMILY SERIOUS/TRAUMATIC - USED</v>
      </c>
      <c r="AO1056" s="13">
        <f t="shared" si="345"/>
        <v>0.69566780759557922</v>
      </c>
      <c r="AP1056">
        <f t="shared" si="346"/>
        <v>1</v>
      </c>
      <c r="AQ1056" t="str">
        <f t="shared" si="347"/>
        <v>IBCLBHLV BANK OCC M2 FOR FMLA SERIOUS SELF - USEDIBCLBFLV BANK OCC F1 FOR FMLA FAMILY SERIOUS/TRAUMATIC - USED</v>
      </c>
    </row>
    <row r="1057" spans="1:43" x14ac:dyDescent="0.35">
      <c r="A1057" s="18" t="s">
        <v>1837</v>
      </c>
      <c r="B1057" t="s">
        <v>428</v>
      </c>
      <c r="C1057" t="s">
        <v>429</v>
      </c>
      <c r="D1057" s="18" t="s">
        <v>1837</v>
      </c>
      <c r="E1057" t="s">
        <v>128</v>
      </c>
      <c r="F1057" t="s">
        <v>129</v>
      </c>
      <c r="G1057" s="13">
        <v>0.80198538997654667</v>
      </c>
      <c r="I1057">
        <v>20181</v>
      </c>
      <c r="J1057" t="str">
        <f t="shared" si="330"/>
        <v>20181IBCLBLLV BK OCC F1 FMLA ADOPT - USED20181IBCLSLLV SHARE OCC F1 FOR FMLA ADOPT-USED</v>
      </c>
      <c r="K1057" t="str">
        <f t="shared" si="331"/>
        <v>20181IBCLBLLV BK OCC F1 FMLA ADOPT - USED</v>
      </c>
      <c r="L1057" t="str">
        <f t="shared" si="332"/>
        <v>20181IBCLSLLV SHARE OCC F1 FOR FMLA ADOPT-USED</v>
      </c>
      <c r="M1057" s="13">
        <f t="shared" si="333"/>
        <v>0.80198538997654667</v>
      </c>
      <c r="N1057" s="13"/>
      <c r="O1057" s="19">
        <v>1047</v>
      </c>
      <c r="P1057">
        <f t="shared" si="334"/>
        <v>3</v>
      </c>
      <c r="Q1057">
        <f t="shared" si="335"/>
        <v>611</v>
      </c>
      <c r="R1057">
        <f t="shared" si="336"/>
        <v>1</v>
      </c>
      <c r="S1057" t="b">
        <f t="shared" si="337"/>
        <v>1</v>
      </c>
      <c r="T1057" t="b">
        <f t="shared" si="338"/>
        <v>0</v>
      </c>
      <c r="W1057" t="str">
        <f t="shared" si="348"/>
        <v/>
      </c>
      <c r="X1057" t="str">
        <f t="shared" si="348"/>
        <v/>
      </c>
      <c r="Y1057" t="str">
        <f t="shared" si="348"/>
        <v/>
      </c>
      <c r="Z1057" t="str">
        <f t="shared" si="348"/>
        <v>IBCLBLLV BK OCC F1 FMLA ADOPT - USED</v>
      </c>
      <c r="AA1057" t="str">
        <f t="shared" si="348"/>
        <v/>
      </c>
      <c r="AC1057" t="str">
        <f t="shared" si="349"/>
        <v/>
      </c>
      <c r="AD1057" t="str">
        <f t="shared" si="349"/>
        <v/>
      </c>
      <c r="AE1057" t="str">
        <f t="shared" si="349"/>
        <v/>
      </c>
      <c r="AF1057" t="str">
        <f t="shared" si="349"/>
        <v>IBCLSLLV SHARE OCC F1 FOR FMLA ADOPT-USED</v>
      </c>
      <c r="AG1057" t="str">
        <f t="shared" si="349"/>
        <v/>
      </c>
      <c r="AI1057">
        <f t="shared" si="339"/>
        <v>1</v>
      </c>
      <c r="AJ1057">
        <f t="shared" si="340"/>
        <v>611</v>
      </c>
      <c r="AK1057" t="str">
        <f t="shared" si="341"/>
        <v>20181IBCLBLLV BK OCC F1 FMLA ADOPT - USED</v>
      </c>
      <c r="AL1057" t="str">
        <f t="shared" si="342"/>
        <v>LV BK OCC F1 FMLA ADOPT - USED</v>
      </c>
      <c r="AM1057" t="str">
        <f t="shared" si="343"/>
        <v>20181IBCLSLLV SHARE OCC F1 FOR FMLA ADOPT-USED</v>
      </c>
      <c r="AN1057" t="str">
        <f t="shared" si="344"/>
        <v>LV SHARE OCC F1 FOR FMLA ADOPT-USED</v>
      </c>
      <c r="AO1057" s="13">
        <f t="shared" si="345"/>
        <v>0.80198538997654667</v>
      </c>
      <c r="AP1057">
        <f t="shared" si="346"/>
        <v>1</v>
      </c>
      <c r="AQ1057" t="str">
        <f t="shared" si="347"/>
        <v>IBCLBLLV BK OCC F1 FMLA ADOPT - USEDIBCLSLLV SHARE OCC F1 FOR FMLA ADOPT-USED</v>
      </c>
    </row>
    <row r="1058" spans="1:43" x14ac:dyDescent="0.35">
      <c r="A1058" s="18" t="s">
        <v>1837</v>
      </c>
      <c r="B1058" t="s">
        <v>428</v>
      </c>
      <c r="C1058" t="s">
        <v>429</v>
      </c>
      <c r="D1058" s="18" t="s">
        <v>1837</v>
      </c>
      <c r="E1058" t="s">
        <v>430</v>
      </c>
      <c r="F1058" t="s">
        <v>431</v>
      </c>
      <c r="G1058" s="13">
        <v>0.79871675441203527</v>
      </c>
      <c r="I1058">
        <v>20181</v>
      </c>
      <c r="J1058" t="str">
        <f t="shared" si="330"/>
        <v>20181IBCLBLLV BK OCC F1 FMLA ADOPT - USED20181IBCLBMLV BK OCC F2 FOR FMLA ADOPT - USED</v>
      </c>
      <c r="K1058" t="str">
        <f t="shared" si="331"/>
        <v>20181IBCLBLLV BK OCC F1 FMLA ADOPT - USED</v>
      </c>
      <c r="L1058" t="str">
        <f t="shared" si="332"/>
        <v>20181IBCLBMLV BK OCC F2 FOR FMLA ADOPT - USED</v>
      </c>
      <c r="M1058" s="13">
        <f t="shared" si="333"/>
        <v>0.79871675441203527</v>
      </c>
      <c r="N1058" s="13"/>
      <c r="O1058" s="19">
        <v>1048</v>
      </c>
      <c r="P1058">
        <f t="shared" si="334"/>
        <v>3</v>
      </c>
      <c r="Q1058">
        <f t="shared" si="335"/>
        <v>611</v>
      </c>
      <c r="R1058">
        <f t="shared" si="336"/>
        <v>2</v>
      </c>
      <c r="S1058" t="b">
        <f t="shared" si="337"/>
        <v>1</v>
      </c>
      <c r="T1058" t="b">
        <f t="shared" si="338"/>
        <v>0</v>
      </c>
      <c r="W1058" t="str">
        <f t="shared" si="348"/>
        <v/>
      </c>
      <c r="X1058" t="str">
        <f t="shared" si="348"/>
        <v/>
      </c>
      <c r="Y1058" t="str">
        <f t="shared" si="348"/>
        <v/>
      </c>
      <c r="Z1058" t="str">
        <f t="shared" si="348"/>
        <v>IBCLBLLV BK OCC F1 FMLA ADOPT - USED</v>
      </c>
      <c r="AA1058" t="str">
        <f t="shared" si="348"/>
        <v/>
      </c>
      <c r="AC1058" t="str">
        <f t="shared" si="349"/>
        <v/>
      </c>
      <c r="AD1058" t="str">
        <f t="shared" si="349"/>
        <v/>
      </c>
      <c r="AE1058" t="str">
        <f t="shared" si="349"/>
        <v/>
      </c>
      <c r="AF1058" t="str">
        <f t="shared" si="349"/>
        <v>IBCLBMLV BK OCC F2 FOR FMLA ADOPT - USED</v>
      </c>
      <c r="AG1058" t="str">
        <f t="shared" si="349"/>
        <v/>
      </c>
      <c r="AI1058">
        <f t="shared" si="339"/>
        <v>1</v>
      </c>
      <c r="AJ1058">
        <f t="shared" si="340"/>
        <v>611</v>
      </c>
      <c r="AK1058" t="str">
        <f t="shared" si="341"/>
        <v>20181IBCLBLLV BK OCC F1 FMLA ADOPT - USED</v>
      </c>
      <c r="AL1058" t="str">
        <f t="shared" si="342"/>
        <v>LV BK OCC F1 FMLA ADOPT - USED</v>
      </c>
      <c r="AM1058" t="str">
        <f t="shared" si="343"/>
        <v>20181IBCLBMLV BK OCC F2 FOR FMLA ADOPT - USED</v>
      </c>
      <c r="AN1058" t="str">
        <f t="shared" si="344"/>
        <v>LV BK OCC F2 FOR FMLA ADOPT - USED</v>
      </c>
      <c r="AO1058" s="13">
        <f t="shared" si="345"/>
        <v>0.79871675441203527</v>
      </c>
      <c r="AP1058">
        <f t="shared" si="346"/>
        <v>1</v>
      </c>
      <c r="AQ1058" t="str">
        <f t="shared" si="347"/>
        <v>IBCLBLLV BK OCC F1 FMLA ADOPT - USEDIBCLBMLV BK OCC F2 FOR FMLA ADOPT - USED</v>
      </c>
    </row>
    <row r="1059" spans="1:43" x14ac:dyDescent="0.35">
      <c r="A1059" s="18" t="s">
        <v>1837</v>
      </c>
      <c r="B1059" t="s">
        <v>428</v>
      </c>
      <c r="C1059" t="s">
        <v>429</v>
      </c>
      <c r="D1059" s="18" t="s">
        <v>1837</v>
      </c>
      <c r="E1059" t="s">
        <v>432</v>
      </c>
      <c r="F1059" t="s">
        <v>433</v>
      </c>
      <c r="G1059" s="13">
        <v>0.65366817087579776</v>
      </c>
      <c r="I1059">
        <v>20181</v>
      </c>
      <c r="J1059" t="str">
        <f t="shared" si="330"/>
        <v>20181IBCLBLLV BK OCC F1 FMLA ADOPT - USED20181IBCLBNLV BK OCC M1 FOR FMLA BIRTH - USED</v>
      </c>
      <c r="K1059" t="str">
        <f t="shared" si="331"/>
        <v>20181IBCLBLLV BK OCC F1 FMLA ADOPT - USED</v>
      </c>
      <c r="L1059" t="str">
        <f t="shared" si="332"/>
        <v>20181IBCLBNLV BK OCC M1 FOR FMLA BIRTH - USED</v>
      </c>
      <c r="M1059" s="13">
        <f t="shared" si="333"/>
        <v>0.65366817087579776</v>
      </c>
      <c r="N1059" s="13"/>
      <c r="O1059" s="19">
        <v>1049</v>
      </c>
      <c r="P1059">
        <f t="shared" si="334"/>
        <v>3</v>
      </c>
      <c r="Q1059">
        <f t="shared" si="335"/>
        <v>611</v>
      </c>
      <c r="R1059">
        <f t="shared" si="336"/>
        <v>3</v>
      </c>
      <c r="S1059" t="b">
        <f t="shared" si="337"/>
        <v>1</v>
      </c>
      <c r="T1059" t="b">
        <f t="shared" si="338"/>
        <v>0</v>
      </c>
      <c r="W1059" t="str">
        <f t="shared" si="348"/>
        <v/>
      </c>
      <c r="X1059" t="str">
        <f t="shared" si="348"/>
        <v/>
      </c>
      <c r="Y1059" t="str">
        <f t="shared" si="348"/>
        <v/>
      </c>
      <c r="Z1059" t="str">
        <f t="shared" si="348"/>
        <v>IBCLBLLV BK OCC F1 FMLA ADOPT - USED</v>
      </c>
      <c r="AA1059" t="str">
        <f t="shared" si="348"/>
        <v/>
      </c>
      <c r="AC1059" t="str">
        <f t="shared" si="349"/>
        <v/>
      </c>
      <c r="AD1059" t="str">
        <f t="shared" si="349"/>
        <v/>
      </c>
      <c r="AE1059" t="str">
        <f t="shared" si="349"/>
        <v/>
      </c>
      <c r="AF1059" t="str">
        <f t="shared" si="349"/>
        <v>IBCLBNLV BK OCC M1 FOR FMLA BIRTH - USED</v>
      </c>
      <c r="AG1059" t="str">
        <f t="shared" si="349"/>
        <v/>
      </c>
      <c r="AI1059">
        <f t="shared" si="339"/>
        <v>1</v>
      </c>
      <c r="AJ1059">
        <f t="shared" si="340"/>
        <v>611</v>
      </c>
      <c r="AK1059" t="str">
        <f t="shared" si="341"/>
        <v>20181IBCLBLLV BK OCC F1 FMLA ADOPT - USED</v>
      </c>
      <c r="AL1059" t="str">
        <f t="shared" si="342"/>
        <v>LV BK OCC F1 FMLA ADOPT - USED</v>
      </c>
      <c r="AM1059" t="str">
        <f t="shared" si="343"/>
        <v>20181IBCLBNLV BK OCC M1 FOR FMLA BIRTH - USED</v>
      </c>
      <c r="AN1059" t="str">
        <f t="shared" si="344"/>
        <v>LV BK OCC M1 FOR FMLA BIRTH - USED</v>
      </c>
      <c r="AO1059" s="13">
        <f t="shared" si="345"/>
        <v>0.65366817087579776</v>
      </c>
      <c r="AP1059">
        <f t="shared" si="346"/>
        <v>1</v>
      </c>
      <c r="AQ1059" t="str">
        <f t="shared" si="347"/>
        <v>IBCLBLLV BK OCC F1 FMLA ADOPT - USEDIBCLBNLV BK OCC M1 FOR FMLA BIRTH - USED</v>
      </c>
    </row>
    <row r="1060" spans="1:43" x14ac:dyDescent="0.35">
      <c r="A1060" s="18" t="s">
        <v>1837</v>
      </c>
      <c r="B1060" t="s">
        <v>430</v>
      </c>
      <c r="C1060" t="s">
        <v>431</v>
      </c>
      <c r="D1060" s="18" t="s">
        <v>1837</v>
      </c>
      <c r="E1060" t="s">
        <v>428</v>
      </c>
      <c r="F1060" t="s">
        <v>429</v>
      </c>
      <c r="G1060" s="13">
        <v>0.79871675441203527</v>
      </c>
      <c r="I1060">
        <v>20181</v>
      </c>
      <c r="J1060" t="str">
        <f t="shared" si="330"/>
        <v>20181IBCLBMLV BK OCC F2 FOR FMLA ADOPT - USED20181IBCLBLLV BK OCC F1 FMLA ADOPT - USED</v>
      </c>
      <c r="K1060" t="str">
        <f t="shared" si="331"/>
        <v>20181IBCLBMLV BK OCC F2 FOR FMLA ADOPT - USED</v>
      </c>
      <c r="L1060" t="str">
        <f t="shared" si="332"/>
        <v>20181IBCLBLLV BK OCC F1 FMLA ADOPT - USED</v>
      </c>
      <c r="M1060" s="13">
        <f t="shared" si="333"/>
        <v>0.79871675441203527</v>
      </c>
      <c r="N1060" s="13"/>
      <c r="O1060" s="19">
        <v>1050</v>
      </c>
      <c r="P1060">
        <f t="shared" si="334"/>
        <v>3</v>
      </c>
      <c r="Q1060">
        <f t="shared" si="335"/>
        <v>612</v>
      </c>
      <c r="R1060">
        <f t="shared" si="336"/>
        <v>1</v>
      </c>
      <c r="S1060" t="b">
        <f t="shared" si="337"/>
        <v>1</v>
      </c>
      <c r="T1060" t="b">
        <f t="shared" si="338"/>
        <v>0</v>
      </c>
      <c r="W1060" t="str">
        <f t="shared" si="348"/>
        <v/>
      </c>
      <c r="X1060" t="str">
        <f t="shared" si="348"/>
        <v/>
      </c>
      <c r="Y1060" t="str">
        <f t="shared" si="348"/>
        <v/>
      </c>
      <c r="Z1060" t="str">
        <f t="shared" si="348"/>
        <v>IBCLBMLV BK OCC F2 FOR FMLA ADOPT - USED</v>
      </c>
      <c r="AA1060" t="str">
        <f t="shared" si="348"/>
        <v/>
      </c>
      <c r="AC1060" t="str">
        <f t="shared" si="349"/>
        <v/>
      </c>
      <c r="AD1060" t="str">
        <f t="shared" si="349"/>
        <v/>
      </c>
      <c r="AE1060" t="str">
        <f t="shared" si="349"/>
        <v/>
      </c>
      <c r="AF1060" t="str">
        <f t="shared" si="349"/>
        <v>IBCLBLLV BK OCC F1 FMLA ADOPT - USED</v>
      </c>
      <c r="AG1060" t="str">
        <f t="shared" si="349"/>
        <v/>
      </c>
      <c r="AI1060">
        <f t="shared" si="339"/>
        <v>1</v>
      </c>
      <c r="AJ1060">
        <f t="shared" si="340"/>
        <v>612</v>
      </c>
      <c r="AK1060" t="str">
        <f t="shared" si="341"/>
        <v>20181IBCLBMLV BK OCC F2 FOR FMLA ADOPT - USED</v>
      </c>
      <c r="AL1060" t="str">
        <f t="shared" si="342"/>
        <v>LV BK OCC F2 FOR FMLA ADOPT - USED</v>
      </c>
      <c r="AM1060" t="str">
        <f t="shared" si="343"/>
        <v>20181IBCLBLLV BK OCC F1 FMLA ADOPT - USED</v>
      </c>
      <c r="AN1060" t="str">
        <f t="shared" si="344"/>
        <v>LV BK OCC F1 FMLA ADOPT - USED</v>
      </c>
      <c r="AO1060" s="13">
        <f t="shared" si="345"/>
        <v>0.79871675441203527</v>
      </c>
      <c r="AP1060">
        <f t="shared" si="346"/>
        <v>1</v>
      </c>
      <c r="AQ1060" t="str">
        <f t="shared" si="347"/>
        <v>IBCLBMLV BK OCC F2 FOR FMLA ADOPT - USEDIBCLBLLV BK OCC F1 FMLA ADOPT - USED</v>
      </c>
    </row>
    <row r="1061" spans="1:43" x14ac:dyDescent="0.35">
      <c r="A1061" s="18" t="s">
        <v>1837</v>
      </c>
      <c r="B1061" t="s">
        <v>430</v>
      </c>
      <c r="C1061" t="s">
        <v>431</v>
      </c>
      <c r="D1061" s="18" t="s">
        <v>1837</v>
      </c>
      <c r="E1061" t="s">
        <v>414</v>
      </c>
      <c r="F1061" t="s">
        <v>415</v>
      </c>
      <c r="G1061" s="13">
        <v>0.70312803966131054</v>
      </c>
      <c r="I1061">
        <v>20181</v>
      </c>
      <c r="J1061" t="str">
        <f t="shared" si="330"/>
        <v>20181IBCLBMLV BK OCC F2 FOR FMLA ADOPT - USED20181IBCFLAFMLA FOR ADOPT - USED</v>
      </c>
      <c r="K1061" t="str">
        <f t="shared" si="331"/>
        <v>20181IBCLBMLV BK OCC F2 FOR FMLA ADOPT - USED</v>
      </c>
      <c r="L1061" t="str">
        <f t="shared" si="332"/>
        <v>20181IBCFLAFMLA FOR ADOPT - USED</v>
      </c>
      <c r="M1061" s="13">
        <f t="shared" si="333"/>
        <v>0.70312803966131054</v>
      </c>
      <c r="N1061" s="13"/>
      <c r="O1061" s="19">
        <v>1051</v>
      </c>
      <c r="P1061">
        <f t="shared" si="334"/>
        <v>3</v>
      </c>
      <c r="Q1061">
        <f t="shared" si="335"/>
        <v>612</v>
      </c>
      <c r="R1061">
        <f t="shared" si="336"/>
        <v>2</v>
      </c>
      <c r="S1061" t="b">
        <f t="shared" si="337"/>
        <v>1</v>
      </c>
      <c r="T1061" t="b">
        <f t="shared" si="338"/>
        <v>0</v>
      </c>
      <c r="W1061" t="str">
        <f t="shared" si="348"/>
        <v/>
      </c>
      <c r="X1061" t="str">
        <f t="shared" si="348"/>
        <v/>
      </c>
      <c r="Y1061" t="str">
        <f t="shared" si="348"/>
        <v/>
      </c>
      <c r="Z1061" t="str">
        <f t="shared" si="348"/>
        <v>IBCLBMLV BK OCC F2 FOR FMLA ADOPT - USED</v>
      </c>
      <c r="AA1061" t="str">
        <f t="shared" si="348"/>
        <v/>
      </c>
      <c r="AC1061" t="str">
        <f t="shared" si="349"/>
        <v/>
      </c>
      <c r="AD1061" t="str">
        <f t="shared" si="349"/>
        <v/>
      </c>
      <c r="AE1061" t="str">
        <f t="shared" si="349"/>
        <v/>
      </c>
      <c r="AF1061" t="str">
        <f t="shared" si="349"/>
        <v>IBCFLAFMLA FOR ADOPT - USED</v>
      </c>
      <c r="AG1061" t="str">
        <f t="shared" si="349"/>
        <v/>
      </c>
      <c r="AI1061">
        <f t="shared" si="339"/>
        <v>1</v>
      </c>
      <c r="AJ1061">
        <f t="shared" si="340"/>
        <v>612</v>
      </c>
      <c r="AK1061" t="str">
        <f t="shared" si="341"/>
        <v>20181IBCLBMLV BK OCC F2 FOR FMLA ADOPT - USED</v>
      </c>
      <c r="AL1061" t="str">
        <f t="shared" si="342"/>
        <v>LV BK OCC F2 FOR FMLA ADOPT - USED</v>
      </c>
      <c r="AM1061" t="str">
        <f t="shared" si="343"/>
        <v>20181IBCFLAFMLA FOR ADOPT - USED</v>
      </c>
      <c r="AN1061" t="str">
        <f t="shared" si="344"/>
        <v>FMLA FOR ADOPT - USED</v>
      </c>
      <c r="AO1061" s="13">
        <f t="shared" si="345"/>
        <v>0.70312803966131054</v>
      </c>
      <c r="AP1061">
        <f t="shared" si="346"/>
        <v>1</v>
      </c>
      <c r="AQ1061" t="str">
        <f t="shared" si="347"/>
        <v>IBCLBMLV BK OCC F2 FOR FMLA ADOPT - USEDIBCFLAFMLA FOR ADOPT - USED</v>
      </c>
    </row>
    <row r="1062" spans="1:43" x14ac:dyDescent="0.35">
      <c r="A1062" s="18" t="s">
        <v>1837</v>
      </c>
      <c r="B1062" t="s">
        <v>430</v>
      </c>
      <c r="C1062" t="s">
        <v>431</v>
      </c>
      <c r="D1062" s="18" t="s">
        <v>1837</v>
      </c>
      <c r="E1062" t="s">
        <v>432</v>
      </c>
      <c r="F1062" t="s">
        <v>433</v>
      </c>
      <c r="G1062" s="13">
        <v>0.67496743556972738</v>
      </c>
      <c r="I1062">
        <v>20181</v>
      </c>
      <c r="J1062" t="str">
        <f t="shared" si="330"/>
        <v>20181IBCLBMLV BK OCC F2 FOR FMLA ADOPT - USED20181IBCLBNLV BK OCC M1 FOR FMLA BIRTH - USED</v>
      </c>
      <c r="K1062" t="str">
        <f t="shared" si="331"/>
        <v>20181IBCLBMLV BK OCC F2 FOR FMLA ADOPT - USED</v>
      </c>
      <c r="L1062" t="str">
        <f t="shared" si="332"/>
        <v>20181IBCLBNLV BK OCC M1 FOR FMLA BIRTH - USED</v>
      </c>
      <c r="M1062" s="13">
        <f t="shared" si="333"/>
        <v>0.67496743556972738</v>
      </c>
      <c r="N1062" s="13"/>
      <c r="O1062" s="19">
        <v>1052</v>
      </c>
      <c r="P1062">
        <f t="shared" si="334"/>
        <v>3</v>
      </c>
      <c r="Q1062">
        <f t="shared" si="335"/>
        <v>612</v>
      </c>
      <c r="R1062">
        <f t="shared" si="336"/>
        <v>3</v>
      </c>
      <c r="S1062" t="b">
        <f t="shared" si="337"/>
        <v>1</v>
      </c>
      <c r="T1062" t="b">
        <f t="shared" si="338"/>
        <v>0</v>
      </c>
      <c r="W1062" t="str">
        <f t="shared" si="348"/>
        <v/>
      </c>
      <c r="X1062" t="str">
        <f t="shared" si="348"/>
        <v/>
      </c>
      <c r="Y1062" t="str">
        <f t="shared" si="348"/>
        <v/>
      </c>
      <c r="Z1062" t="str">
        <f t="shared" si="348"/>
        <v>IBCLBMLV BK OCC F2 FOR FMLA ADOPT - USED</v>
      </c>
      <c r="AA1062" t="str">
        <f t="shared" si="348"/>
        <v/>
      </c>
      <c r="AC1062" t="str">
        <f t="shared" si="349"/>
        <v/>
      </c>
      <c r="AD1062" t="str">
        <f t="shared" si="349"/>
        <v/>
      </c>
      <c r="AE1062" t="str">
        <f t="shared" si="349"/>
        <v/>
      </c>
      <c r="AF1062" t="str">
        <f t="shared" si="349"/>
        <v>IBCLBNLV BK OCC M1 FOR FMLA BIRTH - USED</v>
      </c>
      <c r="AG1062" t="str">
        <f t="shared" si="349"/>
        <v/>
      </c>
      <c r="AI1062">
        <f t="shared" si="339"/>
        <v>1</v>
      </c>
      <c r="AJ1062">
        <f t="shared" si="340"/>
        <v>612</v>
      </c>
      <c r="AK1062" t="str">
        <f t="shared" si="341"/>
        <v>20181IBCLBMLV BK OCC F2 FOR FMLA ADOPT - USED</v>
      </c>
      <c r="AL1062" t="str">
        <f t="shared" si="342"/>
        <v>LV BK OCC F2 FOR FMLA ADOPT - USED</v>
      </c>
      <c r="AM1062" t="str">
        <f t="shared" si="343"/>
        <v>20181IBCLBNLV BK OCC M1 FOR FMLA BIRTH - USED</v>
      </c>
      <c r="AN1062" t="str">
        <f t="shared" si="344"/>
        <v>LV BK OCC M1 FOR FMLA BIRTH - USED</v>
      </c>
      <c r="AO1062" s="13">
        <f t="shared" si="345"/>
        <v>0.67496743556972738</v>
      </c>
      <c r="AP1062">
        <f t="shared" si="346"/>
        <v>1</v>
      </c>
      <c r="AQ1062" t="str">
        <f t="shared" si="347"/>
        <v>IBCLBMLV BK OCC F2 FOR FMLA ADOPT - USEDIBCLBNLV BK OCC M1 FOR FMLA BIRTH - USED</v>
      </c>
    </row>
    <row r="1063" spans="1:43" x14ac:dyDescent="0.35">
      <c r="A1063" s="18" t="s">
        <v>1837</v>
      </c>
      <c r="B1063" t="s">
        <v>432</v>
      </c>
      <c r="C1063" t="s">
        <v>433</v>
      </c>
      <c r="D1063" s="18" t="s">
        <v>1837</v>
      </c>
      <c r="E1063" t="s">
        <v>434</v>
      </c>
      <c r="F1063" t="s">
        <v>435</v>
      </c>
      <c r="G1063" s="13">
        <v>0.81523068443816005</v>
      </c>
      <c r="I1063">
        <v>20181</v>
      </c>
      <c r="J1063" t="str">
        <f t="shared" si="330"/>
        <v>20181IBCLBNLV BK OCC M1 FOR FMLA BIRTH - USED20181IBCLBOLV BK OCC M2 FOR FMLA BIRTH - USED</v>
      </c>
      <c r="K1063" t="str">
        <f t="shared" si="331"/>
        <v>20181IBCLBNLV BK OCC M1 FOR FMLA BIRTH - USED</v>
      </c>
      <c r="L1063" t="str">
        <f t="shared" si="332"/>
        <v>20181IBCLBOLV BK OCC M2 FOR FMLA BIRTH - USED</v>
      </c>
      <c r="M1063" s="13">
        <f t="shared" si="333"/>
        <v>0.81523068443816005</v>
      </c>
      <c r="N1063" s="13"/>
      <c r="O1063" s="19">
        <v>1053</v>
      </c>
      <c r="P1063">
        <f t="shared" si="334"/>
        <v>3</v>
      </c>
      <c r="Q1063">
        <f t="shared" si="335"/>
        <v>613</v>
      </c>
      <c r="R1063">
        <f t="shared" si="336"/>
        <v>1</v>
      </c>
      <c r="S1063" t="b">
        <f t="shared" si="337"/>
        <v>1</v>
      </c>
      <c r="T1063" t="b">
        <f t="shared" si="338"/>
        <v>0</v>
      </c>
      <c r="W1063" t="str">
        <f t="shared" si="348"/>
        <v/>
      </c>
      <c r="X1063" t="str">
        <f t="shared" si="348"/>
        <v/>
      </c>
      <c r="Y1063" t="str">
        <f t="shared" si="348"/>
        <v/>
      </c>
      <c r="Z1063" t="str">
        <f t="shared" si="348"/>
        <v>IBCLBNLV BK OCC M1 FOR FMLA BIRTH - USED</v>
      </c>
      <c r="AA1063" t="str">
        <f t="shared" si="348"/>
        <v/>
      </c>
      <c r="AC1063" t="str">
        <f t="shared" si="349"/>
        <v/>
      </c>
      <c r="AD1063" t="str">
        <f t="shared" si="349"/>
        <v/>
      </c>
      <c r="AE1063" t="str">
        <f t="shared" si="349"/>
        <v/>
      </c>
      <c r="AF1063" t="str">
        <f t="shared" si="349"/>
        <v>IBCLBOLV BK OCC M2 FOR FMLA BIRTH - USED</v>
      </c>
      <c r="AG1063" t="str">
        <f t="shared" si="349"/>
        <v/>
      </c>
      <c r="AI1063">
        <f t="shared" si="339"/>
        <v>1</v>
      </c>
      <c r="AJ1063">
        <f t="shared" si="340"/>
        <v>613</v>
      </c>
      <c r="AK1063" t="str">
        <f t="shared" si="341"/>
        <v>20181IBCLBNLV BK OCC M1 FOR FMLA BIRTH - USED</v>
      </c>
      <c r="AL1063" t="str">
        <f t="shared" si="342"/>
        <v>LV BK OCC M1 FOR FMLA BIRTH - USED</v>
      </c>
      <c r="AM1063" t="str">
        <f t="shared" si="343"/>
        <v>20181IBCLBOLV BK OCC M2 FOR FMLA BIRTH - USED</v>
      </c>
      <c r="AN1063" t="str">
        <f t="shared" si="344"/>
        <v>LV BK OCC M2 FOR FMLA BIRTH - USED</v>
      </c>
      <c r="AO1063" s="13">
        <f t="shared" si="345"/>
        <v>0.81523068443816005</v>
      </c>
      <c r="AP1063">
        <f t="shared" si="346"/>
        <v>1</v>
      </c>
      <c r="AQ1063" t="str">
        <f t="shared" si="347"/>
        <v>IBCLBNLV BK OCC M1 FOR FMLA BIRTH - USEDIBCLBOLV BK OCC M2 FOR FMLA BIRTH - USED</v>
      </c>
    </row>
    <row r="1064" spans="1:43" x14ac:dyDescent="0.35">
      <c r="A1064" s="18" t="s">
        <v>1837</v>
      </c>
      <c r="B1064" t="s">
        <v>432</v>
      </c>
      <c r="C1064" t="s">
        <v>433</v>
      </c>
      <c r="D1064" s="18" t="s">
        <v>1837</v>
      </c>
      <c r="E1064" t="s">
        <v>430</v>
      </c>
      <c r="F1064" t="s">
        <v>431</v>
      </c>
      <c r="G1064" s="13">
        <v>0.67496743556972738</v>
      </c>
      <c r="I1064">
        <v>20181</v>
      </c>
      <c r="J1064" t="str">
        <f t="shared" si="330"/>
        <v>20181IBCLBNLV BK OCC M1 FOR FMLA BIRTH - USED20181IBCLBMLV BK OCC F2 FOR FMLA ADOPT - USED</v>
      </c>
      <c r="K1064" t="str">
        <f t="shared" si="331"/>
        <v>20181IBCLBNLV BK OCC M1 FOR FMLA BIRTH - USED</v>
      </c>
      <c r="L1064" t="str">
        <f t="shared" si="332"/>
        <v>20181IBCLBMLV BK OCC F2 FOR FMLA ADOPT - USED</v>
      </c>
      <c r="M1064" s="13">
        <f t="shared" si="333"/>
        <v>0.67496743556972738</v>
      </c>
      <c r="N1064" s="13"/>
      <c r="O1064" s="19">
        <v>1054</v>
      </c>
      <c r="P1064">
        <f t="shared" si="334"/>
        <v>3</v>
      </c>
      <c r="Q1064">
        <f t="shared" si="335"/>
        <v>613</v>
      </c>
      <c r="R1064">
        <f t="shared" si="336"/>
        <v>2</v>
      </c>
      <c r="S1064" t="b">
        <f t="shared" si="337"/>
        <v>1</v>
      </c>
      <c r="T1064" t="b">
        <f t="shared" si="338"/>
        <v>0</v>
      </c>
      <c r="W1064" t="str">
        <f t="shared" si="348"/>
        <v/>
      </c>
      <c r="X1064" t="str">
        <f t="shared" si="348"/>
        <v/>
      </c>
      <c r="Y1064" t="str">
        <f t="shared" si="348"/>
        <v/>
      </c>
      <c r="Z1064" t="str">
        <f t="shared" si="348"/>
        <v>IBCLBNLV BK OCC M1 FOR FMLA BIRTH - USED</v>
      </c>
      <c r="AA1064" t="str">
        <f t="shared" si="348"/>
        <v/>
      </c>
      <c r="AC1064" t="str">
        <f t="shared" si="349"/>
        <v/>
      </c>
      <c r="AD1064" t="str">
        <f t="shared" si="349"/>
        <v/>
      </c>
      <c r="AE1064" t="str">
        <f t="shared" si="349"/>
        <v/>
      </c>
      <c r="AF1064" t="str">
        <f t="shared" si="349"/>
        <v>IBCLBMLV BK OCC F2 FOR FMLA ADOPT - USED</v>
      </c>
      <c r="AG1064" t="str">
        <f t="shared" si="349"/>
        <v/>
      </c>
      <c r="AI1064">
        <f t="shared" si="339"/>
        <v>1</v>
      </c>
      <c r="AJ1064">
        <f t="shared" si="340"/>
        <v>613</v>
      </c>
      <c r="AK1064" t="str">
        <f t="shared" si="341"/>
        <v>20181IBCLBNLV BK OCC M1 FOR FMLA BIRTH - USED</v>
      </c>
      <c r="AL1064" t="str">
        <f t="shared" si="342"/>
        <v>LV BK OCC M1 FOR FMLA BIRTH - USED</v>
      </c>
      <c r="AM1064" t="str">
        <f t="shared" si="343"/>
        <v>20181IBCLBMLV BK OCC F2 FOR FMLA ADOPT - USED</v>
      </c>
      <c r="AN1064" t="str">
        <f t="shared" si="344"/>
        <v>LV BK OCC F2 FOR FMLA ADOPT - USED</v>
      </c>
      <c r="AO1064" s="13">
        <f t="shared" si="345"/>
        <v>0.67496743556972738</v>
      </c>
      <c r="AP1064">
        <f t="shared" si="346"/>
        <v>1</v>
      </c>
      <c r="AQ1064" t="str">
        <f t="shared" si="347"/>
        <v>IBCLBNLV BK OCC M1 FOR FMLA BIRTH - USEDIBCLBMLV BK OCC F2 FOR FMLA ADOPT - USED</v>
      </c>
    </row>
    <row r="1065" spans="1:43" x14ac:dyDescent="0.35">
      <c r="A1065" s="18" t="s">
        <v>1837</v>
      </c>
      <c r="B1065" t="s">
        <v>432</v>
      </c>
      <c r="C1065" t="s">
        <v>433</v>
      </c>
      <c r="D1065" s="18" t="s">
        <v>1837</v>
      </c>
      <c r="E1065" t="s">
        <v>436</v>
      </c>
      <c r="F1065" t="s">
        <v>437</v>
      </c>
      <c r="G1065" s="13">
        <v>0.66643270490540452</v>
      </c>
      <c r="I1065">
        <v>20181</v>
      </c>
      <c r="J1065" t="str">
        <f t="shared" si="330"/>
        <v>20181IBCLBNLV BK OCC M1 FOR FMLA BIRTH - USED20181IBCLBSLV BANK OCC M1 FOR FMLA SERIOUS SELF - USED</v>
      </c>
      <c r="K1065" t="str">
        <f t="shared" si="331"/>
        <v>20181IBCLBNLV BK OCC M1 FOR FMLA BIRTH - USED</v>
      </c>
      <c r="L1065" t="str">
        <f t="shared" si="332"/>
        <v>20181IBCLBSLV BANK OCC M1 FOR FMLA SERIOUS SELF - USED</v>
      </c>
      <c r="M1065" s="13">
        <f t="shared" si="333"/>
        <v>0.66643270490540452</v>
      </c>
      <c r="N1065" s="13"/>
      <c r="O1065" s="19">
        <v>1055</v>
      </c>
      <c r="P1065">
        <f t="shared" si="334"/>
        <v>3</v>
      </c>
      <c r="Q1065">
        <f t="shared" si="335"/>
        <v>613</v>
      </c>
      <c r="R1065">
        <f t="shared" si="336"/>
        <v>3</v>
      </c>
      <c r="S1065" t="b">
        <f t="shared" si="337"/>
        <v>1</v>
      </c>
      <c r="T1065" t="b">
        <f t="shared" si="338"/>
        <v>0</v>
      </c>
      <c r="W1065" t="str">
        <f t="shared" si="348"/>
        <v/>
      </c>
      <c r="X1065" t="str">
        <f t="shared" si="348"/>
        <v/>
      </c>
      <c r="Y1065" t="str">
        <f t="shared" si="348"/>
        <v/>
      </c>
      <c r="Z1065" t="str">
        <f t="shared" si="348"/>
        <v>IBCLBNLV BK OCC M1 FOR FMLA BIRTH - USED</v>
      </c>
      <c r="AA1065" t="str">
        <f t="shared" si="348"/>
        <v/>
      </c>
      <c r="AC1065" t="str">
        <f t="shared" si="349"/>
        <v/>
      </c>
      <c r="AD1065" t="str">
        <f t="shared" si="349"/>
        <v/>
      </c>
      <c r="AE1065" t="str">
        <f t="shared" si="349"/>
        <v/>
      </c>
      <c r="AF1065" t="str">
        <f t="shared" si="349"/>
        <v>IBCLBSLV BANK OCC M1 FOR FMLA SERIOUS SELF - USED</v>
      </c>
      <c r="AG1065" t="str">
        <f t="shared" si="349"/>
        <v/>
      </c>
      <c r="AI1065">
        <f t="shared" si="339"/>
        <v>1</v>
      </c>
      <c r="AJ1065">
        <f t="shared" si="340"/>
        <v>613</v>
      </c>
      <c r="AK1065" t="str">
        <f t="shared" si="341"/>
        <v>20181IBCLBNLV BK OCC M1 FOR FMLA BIRTH - USED</v>
      </c>
      <c r="AL1065" t="str">
        <f t="shared" si="342"/>
        <v>LV BK OCC M1 FOR FMLA BIRTH - USED</v>
      </c>
      <c r="AM1065" t="str">
        <f t="shared" si="343"/>
        <v>20181IBCLBSLV BANK OCC M1 FOR FMLA SERIOUS SELF - USED</v>
      </c>
      <c r="AN1065" t="str">
        <f t="shared" si="344"/>
        <v>LV BANK OCC M1 FOR FMLA SERIOUS SELF - USED</v>
      </c>
      <c r="AO1065" s="13">
        <f t="shared" si="345"/>
        <v>0.66643270490540452</v>
      </c>
      <c r="AP1065">
        <f t="shared" si="346"/>
        <v>1</v>
      </c>
      <c r="AQ1065" t="str">
        <f t="shared" si="347"/>
        <v>IBCLBNLV BK OCC M1 FOR FMLA BIRTH - USEDIBCLBSLV BANK OCC M1 FOR FMLA SERIOUS SELF - USED</v>
      </c>
    </row>
    <row r="1066" spans="1:43" x14ac:dyDescent="0.35">
      <c r="A1066" s="18" t="s">
        <v>1837</v>
      </c>
      <c r="B1066" t="s">
        <v>434</v>
      </c>
      <c r="C1066" t="s">
        <v>435</v>
      </c>
      <c r="D1066" s="18" t="s">
        <v>1837</v>
      </c>
      <c r="E1066" t="s">
        <v>432</v>
      </c>
      <c r="F1066" t="s">
        <v>433</v>
      </c>
      <c r="G1066" s="13">
        <v>0.81523068443816005</v>
      </c>
      <c r="I1066">
        <v>20181</v>
      </c>
      <c r="J1066" t="str">
        <f t="shared" si="330"/>
        <v>20181IBCLBOLV BK OCC M2 FOR FMLA BIRTH - USED20181IBCLBNLV BK OCC M1 FOR FMLA BIRTH - USED</v>
      </c>
      <c r="K1066" t="str">
        <f t="shared" si="331"/>
        <v>20181IBCLBOLV BK OCC M2 FOR FMLA BIRTH - USED</v>
      </c>
      <c r="L1066" t="str">
        <f t="shared" si="332"/>
        <v>20181IBCLBNLV BK OCC M1 FOR FMLA BIRTH - USED</v>
      </c>
      <c r="M1066" s="13">
        <f t="shared" si="333"/>
        <v>0.81523068443816005</v>
      </c>
      <c r="N1066" s="13"/>
      <c r="O1066" s="19">
        <v>1056</v>
      </c>
      <c r="P1066">
        <f t="shared" si="334"/>
        <v>3</v>
      </c>
      <c r="Q1066">
        <f t="shared" si="335"/>
        <v>614</v>
      </c>
      <c r="R1066">
        <f t="shared" si="336"/>
        <v>1</v>
      </c>
      <c r="S1066" t="b">
        <f t="shared" si="337"/>
        <v>1</v>
      </c>
      <c r="T1066" t="b">
        <f t="shared" si="338"/>
        <v>0</v>
      </c>
      <c r="W1066" t="str">
        <f t="shared" si="348"/>
        <v/>
      </c>
      <c r="X1066" t="str">
        <f t="shared" si="348"/>
        <v/>
      </c>
      <c r="Y1066" t="str">
        <f t="shared" si="348"/>
        <v/>
      </c>
      <c r="Z1066" t="str">
        <f t="shared" si="348"/>
        <v>IBCLBOLV BK OCC M2 FOR FMLA BIRTH - USED</v>
      </c>
      <c r="AA1066" t="str">
        <f t="shared" si="348"/>
        <v/>
      </c>
      <c r="AC1066" t="str">
        <f t="shared" si="349"/>
        <v/>
      </c>
      <c r="AD1066" t="str">
        <f t="shared" si="349"/>
        <v/>
      </c>
      <c r="AE1066" t="str">
        <f t="shared" si="349"/>
        <v/>
      </c>
      <c r="AF1066" t="str">
        <f t="shared" si="349"/>
        <v>IBCLBNLV BK OCC M1 FOR FMLA BIRTH - USED</v>
      </c>
      <c r="AG1066" t="str">
        <f t="shared" si="349"/>
        <v/>
      </c>
      <c r="AI1066">
        <f t="shared" si="339"/>
        <v>1</v>
      </c>
      <c r="AJ1066">
        <f t="shared" si="340"/>
        <v>614</v>
      </c>
      <c r="AK1066" t="str">
        <f t="shared" si="341"/>
        <v>20181IBCLBOLV BK OCC M2 FOR FMLA BIRTH - USED</v>
      </c>
      <c r="AL1066" t="str">
        <f t="shared" si="342"/>
        <v>LV BK OCC M2 FOR FMLA BIRTH - USED</v>
      </c>
      <c r="AM1066" t="str">
        <f t="shared" si="343"/>
        <v>20181IBCLBNLV BK OCC M1 FOR FMLA BIRTH - USED</v>
      </c>
      <c r="AN1066" t="str">
        <f t="shared" si="344"/>
        <v>LV BK OCC M1 FOR FMLA BIRTH - USED</v>
      </c>
      <c r="AO1066" s="13">
        <f t="shared" si="345"/>
        <v>0.81523068443816005</v>
      </c>
      <c r="AP1066">
        <f t="shared" si="346"/>
        <v>1</v>
      </c>
      <c r="AQ1066" t="str">
        <f t="shared" si="347"/>
        <v>IBCLBOLV BK OCC M2 FOR FMLA BIRTH - USEDIBCLBNLV BK OCC M1 FOR FMLA BIRTH - USED</v>
      </c>
    </row>
    <row r="1067" spans="1:43" x14ac:dyDescent="0.35">
      <c r="A1067" s="18" t="s">
        <v>1837</v>
      </c>
      <c r="B1067" t="s">
        <v>434</v>
      </c>
      <c r="C1067" t="s">
        <v>435</v>
      </c>
      <c r="D1067" s="18" t="s">
        <v>1837</v>
      </c>
      <c r="E1067" t="s">
        <v>430</v>
      </c>
      <c r="F1067" t="s">
        <v>431</v>
      </c>
      <c r="G1067" s="13">
        <v>0.67496743556972738</v>
      </c>
      <c r="I1067">
        <v>20181</v>
      </c>
      <c r="J1067" t="str">
        <f t="shared" si="330"/>
        <v>20181IBCLBOLV BK OCC M2 FOR FMLA BIRTH - USED20181IBCLBMLV BK OCC F2 FOR FMLA ADOPT - USED</v>
      </c>
      <c r="K1067" t="str">
        <f t="shared" si="331"/>
        <v>20181IBCLBOLV BK OCC M2 FOR FMLA BIRTH - USED</v>
      </c>
      <c r="L1067" t="str">
        <f t="shared" si="332"/>
        <v>20181IBCLBMLV BK OCC F2 FOR FMLA ADOPT - USED</v>
      </c>
      <c r="M1067" s="13">
        <f t="shared" si="333"/>
        <v>0.67496743556972738</v>
      </c>
      <c r="N1067" s="13"/>
      <c r="O1067" s="19">
        <v>1057</v>
      </c>
      <c r="P1067">
        <f t="shared" si="334"/>
        <v>3</v>
      </c>
      <c r="Q1067">
        <f t="shared" si="335"/>
        <v>614</v>
      </c>
      <c r="R1067">
        <f t="shared" si="336"/>
        <v>2</v>
      </c>
      <c r="S1067" t="b">
        <f t="shared" si="337"/>
        <v>1</v>
      </c>
      <c r="T1067" t="b">
        <f t="shared" si="338"/>
        <v>0</v>
      </c>
      <c r="W1067" t="str">
        <f t="shared" si="348"/>
        <v/>
      </c>
      <c r="X1067" t="str">
        <f t="shared" si="348"/>
        <v/>
      </c>
      <c r="Y1067" t="str">
        <f t="shared" si="348"/>
        <v/>
      </c>
      <c r="Z1067" t="str">
        <f t="shared" si="348"/>
        <v>IBCLBOLV BK OCC M2 FOR FMLA BIRTH - USED</v>
      </c>
      <c r="AA1067" t="str">
        <f t="shared" si="348"/>
        <v/>
      </c>
      <c r="AC1067" t="str">
        <f t="shared" si="349"/>
        <v/>
      </c>
      <c r="AD1067" t="str">
        <f t="shared" si="349"/>
        <v/>
      </c>
      <c r="AE1067" t="str">
        <f t="shared" si="349"/>
        <v/>
      </c>
      <c r="AF1067" t="str">
        <f t="shared" si="349"/>
        <v>IBCLBMLV BK OCC F2 FOR FMLA ADOPT - USED</v>
      </c>
      <c r="AG1067" t="str">
        <f t="shared" si="349"/>
        <v/>
      </c>
      <c r="AI1067">
        <f t="shared" si="339"/>
        <v>1</v>
      </c>
      <c r="AJ1067">
        <f t="shared" si="340"/>
        <v>614</v>
      </c>
      <c r="AK1067" t="str">
        <f t="shared" si="341"/>
        <v>20181IBCLBOLV BK OCC M2 FOR FMLA BIRTH - USED</v>
      </c>
      <c r="AL1067" t="str">
        <f t="shared" si="342"/>
        <v>LV BK OCC M2 FOR FMLA BIRTH - USED</v>
      </c>
      <c r="AM1067" t="str">
        <f t="shared" si="343"/>
        <v>20181IBCLBMLV BK OCC F2 FOR FMLA ADOPT - USED</v>
      </c>
      <c r="AN1067" t="str">
        <f t="shared" si="344"/>
        <v>LV BK OCC F2 FOR FMLA ADOPT - USED</v>
      </c>
      <c r="AO1067" s="13">
        <f t="shared" si="345"/>
        <v>0.67496743556972738</v>
      </c>
      <c r="AP1067">
        <f t="shared" si="346"/>
        <v>1</v>
      </c>
      <c r="AQ1067" t="str">
        <f t="shared" si="347"/>
        <v>IBCLBOLV BK OCC M2 FOR FMLA BIRTH - USEDIBCLBMLV BK OCC F2 FOR FMLA ADOPT - USED</v>
      </c>
    </row>
    <row r="1068" spans="1:43" x14ac:dyDescent="0.35">
      <c r="A1068" s="18" t="s">
        <v>1837</v>
      </c>
      <c r="B1068" t="s">
        <v>434</v>
      </c>
      <c r="C1068" t="s">
        <v>435</v>
      </c>
      <c r="D1068" s="18" t="s">
        <v>1837</v>
      </c>
      <c r="E1068" t="s">
        <v>426</v>
      </c>
      <c r="F1068" t="s">
        <v>427</v>
      </c>
      <c r="G1068" s="13">
        <v>0.66643270490540452</v>
      </c>
      <c r="I1068">
        <v>20181</v>
      </c>
      <c r="J1068" t="str">
        <f t="shared" si="330"/>
        <v>20181IBCLBOLV BK OCC M2 FOR FMLA BIRTH - USED20181IBCLBHLV BANK OCC M2 FOR FMLA SERIOUS SELF - USED</v>
      </c>
      <c r="K1068" t="str">
        <f t="shared" si="331"/>
        <v>20181IBCLBOLV BK OCC M2 FOR FMLA BIRTH - USED</v>
      </c>
      <c r="L1068" t="str">
        <f t="shared" si="332"/>
        <v>20181IBCLBHLV BANK OCC M2 FOR FMLA SERIOUS SELF - USED</v>
      </c>
      <c r="M1068" s="13">
        <f t="shared" si="333"/>
        <v>0.66643270490540452</v>
      </c>
      <c r="N1068" s="13"/>
      <c r="O1068" s="19">
        <v>1058</v>
      </c>
      <c r="P1068">
        <f t="shared" si="334"/>
        <v>3</v>
      </c>
      <c r="Q1068">
        <f t="shared" si="335"/>
        <v>614</v>
      </c>
      <c r="R1068">
        <f t="shared" si="336"/>
        <v>3</v>
      </c>
      <c r="S1068" t="b">
        <f t="shared" si="337"/>
        <v>1</v>
      </c>
      <c r="T1068" t="b">
        <f t="shared" si="338"/>
        <v>0</v>
      </c>
      <c r="W1068" t="str">
        <f t="shared" si="348"/>
        <v/>
      </c>
      <c r="X1068" t="str">
        <f t="shared" si="348"/>
        <v/>
      </c>
      <c r="Y1068" t="str">
        <f t="shared" si="348"/>
        <v/>
      </c>
      <c r="Z1068" t="str">
        <f t="shared" si="348"/>
        <v>IBCLBOLV BK OCC M2 FOR FMLA BIRTH - USED</v>
      </c>
      <c r="AA1068" t="str">
        <f t="shared" si="348"/>
        <v/>
      </c>
      <c r="AC1068" t="str">
        <f t="shared" si="349"/>
        <v/>
      </c>
      <c r="AD1068" t="str">
        <f t="shared" si="349"/>
        <v/>
      </c>
      <c r="AE1068" t="str">
        <f t="shared" si="349"/>
        <v/>
      </c>
      <c r="AF1068" t="str">
        <f t="shared" si="349"/>
        <v>IBCLBHLV BANK OCC M2 FOR FMLA SERIOUS SELF - USED</v>
      </c>
      <c r="AG1068" t="str">
        <f t="shared" si="349"/>
        <v/>
      </c>
      <c r="AI1068">
        <f t="shared" si="339"/>
        <v>1</v>
      </c>
      <c r="AJ1068">
        <f t="shared" si="340"/>
        <v>614</v>
      </c>
      <c r="AK1068" t="str">
        <f t="shared" si="341"/>
        <v>20181IBCLBOLV BK OCC M2 FOR FMLA BIRTH - USED</v>
      </c>
      <c r="AL1068" t="str">
        <f t="shared" si="342"/>
        <v>LV BK OCC M2 FOR FMLA BIRTH - USED</v>
      </c>
      <c r="AM1068" t="str">
        <f t="shared" si="343"/>
        <v>20181IBCLBHLV BANK OCC M2 FOR FMLA SERIOUS SELF - USED</v>
      </c>
      <c r="AN1068" t="str">
        <f t="shared" si="344"/>
        <v>LV BANK OCC M2 FOR FMLA SERIOUS SELF - USED</v>
      </c>
      <c r="AO1068" s="13">
        <f t="shared" si="345"/>
        <v>0.66643270490540452</v>
      </c>
      <c r="AP1068">
        <f t="shared" si="346"/>
        <v>1</v>
      </c>
      <c r="AQ1068" t="str">
        <f t="shared" si="347"/>
        <v>IBCLBOLV BK OCC M2 FOR FMLA BIRTH - USEDIBCLBHLV BANK OCC M2 FOR FMLA SERIOUS SELF - USED</v>
      </c>
    </row>
    <row r="1069" spans="1:43" x14ac:dyDescent="0.35">
      <c r="A1069" s="18" t="s">
        <v>1837</v>
      </c>
      <c r="B1069" t="s">
        <v>436</v>
      </c>
      <c r="C1069" t="s">
        <v>437</v>
      </c>
      <c r="D1069" s="18" t="s">
        <v>1837</v>
      </c>
      <c r="E1069" t="s">
        <v>134</v>
      </c>
      <c r="F1069" t="s">
        <v>135</v>
      </c>
      <c r="G1069" s="13">
        <v>0.85189070311232207</v>
      </c>
      <c r="I1069">
        <v>20181</v>
      </c>
      <c r="J1069" t="str">
        <f t="shared" si="330"/>
        <v>20181IBCLBSLV BANK OCC M1 FOR FMLA SERIOUS SELF - USED20181IBCLSSLV SHARE OCC M1 FOR FMLA SERIOUS SELF - USED</v>
      </c>
      <c r="K1069" t="str">
        <f t="shared" si="331"/>
        <v>20181IBCLBSLV BANK OCC M1 FOR FMLA SERIOUS SELF - USED</v>
      </c>
      <c r="L1069" t="str">
        <f t="shared" si="332"/>
        <v>20181IBCLSSLV SHARE OCC M1 FOR FMLA SERIOUS SELF - USED</v>
      </c>
      <c r="M1069" s="13">
        <f t="shared" si="333"/>
        <v>0.85189070311232207</v>
      </c>
      <c r="N1069" s="13"/>
      <c r="O1069" s="19">
        <v>1059</v>
      </c>
      <c r="P1069">
        <f t="shared" si="334"/>
        <v>3</v>
      </c>
      <c r="Q1069">
        <f t="shared" si="335"/>
        <v>615</v>
      </c>
      <c r="R1069">
        <f t="shared" si="336"/>
        <v>1</v>
      </c>
      <c r="S1069" t="b">
        <f t="shared" si="337"/>
        <v>1</v>
      </c>
      <c r="T1069" t="b">
        <f t="shared" si="338"/>
        <v>0</v>
      </c>
      <c r="W1069" t="str">
        <f t="shared" si="348"/>
        <v/>
      </c>
      <c r="X1069" t="str">
        <f t="shared" si="348"/>
        <v/>
      </c>
      <c r="Y1069" t="str">
        <f t="shared" si="348"/>
        <v/>
      </c>
      <c r="Z1069" t="str">
        <f t="shared" si="348"/>
        <v>IBCLBSLV BANK OCC M1 FOR FMLA SERIOUS SELF - USED</v>
      </c>
      <c r="AA1069" t="str">
        <f t="shared" si="348"/>
        <v/>
      </c>
      <c r="AC1069" t="str">
        <f t="shared" si="349"/>
        <v/>
      </c>
      <c r="AD1069" t="str">
        <f t="shared" si="349"/>
        <v/>
      </c>
      <c r="AE1069" t="str">
        <f t="shared" si="349"/>
        <v/>
      </c>
      <c r="AF1069" t="str">
        <f t="shared" si="349"/>
        <v>IBCLSSLV SHARE OCC M1 FOR FMLA SERIOUS SELF - USED</v>
      </c>
      <c r="AG1069" t="str">
        <f t="shared" si="349"/>
        <v/>
      </c>
      <c r="AI1069">
        <f t="shared" si="339"/>
        <v>1</v>
      </c>
      <c r="AJ1069">
        <f t="shared" si="340"/>
        <v>615</v>
      </c>
      <c r="AK1069" t="str">
        <f t="shared" si="341"/>
        <v>20181IBCLBSLV BANK OCC M1 FOR FMLA SERIOUS SELF - USED</v>
      </c>
      <c r="AL1069" t="str">
        <f t="shared" si="342"/>
        <v>LV BANK OCC M1 FOR FMLA SERIOUS SELF - USED</v>
      </c>
      <c r="AM1069" t="str">
        <f t="shared" si="343"/>
        <v>20181IBCLSSLV SHARE OCC M1 FOR FMLA SERIOUS SELF - USED</v>
      </c>
      <c r="AN1069" t="str">
        <f t="shared" si="344"/>
        <v>LV SHARE OCC M1 FOR FMLA SERIOUS SELF - USED</v>
      </c>
      <c r="AO1069" s="13">
        <f t="shared" si="345"/>
        <v>0.85189070311232207</v>
      </c>
      <c r="AP1069">
        <f t="shared" si="346"/>
        <v>1</v>
      </c>
      <c r="AQ1069" t="str">
        <f t="shared" si="347"/>
        <v>IBCLBSLV BANK OCC M1 FOR FMLA SERIOUS SELF - USEDIBCLSSLV SHARE OCC M1 FOR FMLA SERIOUS SELF - USED</v>
      </c>
    </row>
    <row r="1070" spans="1:43" x14ac:dyDescent="0.35">
      <c r="A1070" s="18" t="s">
        <v>1837</v>
      </c>
      <c r="B1070" t="s">
        <v>436</v>
      </c>
      <c r="C1070" t="s">
        <v>437</v>
      </c>
      <c r="D1070" s="18" t="s">
        <v>1837</v>
      </c>
      <c r="E1070" t="s">
        <v>426</v>
      </c>
      <c r="F1070" t="s">
        <v>427</v>
      </c>
      <c r="G1070" s="13">
        <v>0.83216126827550096</v>
      </c>
      <c r="I1070">
        <v>20181</v>
      </c>
      <c r="J1070" t="str">
        <f t="shared" si="330"/>
        <v>20181IBCLBSLV BANK OCC M1 FOR FMLA SERIOUS SELF - USED20181IBCLBHLV BANK OCC M2 FOR FMLA SERIOUS SELF - USED</v>
      </c>
      <c r="K1070" t="str">
        <f t="shared" si="331"/>
        <v>20181IBCLBSLV BANK OCC M1 FOR FMLA SERIOUS SELF - USED</v>
      </c>
      <c r="L1070" t="str">
        <f t="shared" si="332"/>
        <v>20181IBCLBHLV BANK OCC M2 FOR FMLA SERIOUS SELF - USED</v>
      </c>
      <c r="M1070" s="13">
        <f t="shared" si="333"/>
        <v>0.83216126827550096</v>
      </c>
      <c r="N1070" s="13"/>
      <c r="O1070" s="19">
        <v>1060</v>
      </c>
      <c r="P1070">
        <f t="shared" si="334"/>
        <v>3</v>
      </c>
      <c r="Q1070">
        <f t="shared" si="335"/>
        <v>615</v>
      </c>
      <c r="R1070">
        <f t="shared" si="336"/>
        <v>2</v>
      </c>
      <c r="S1070" t="b">
        <f t="shared" si="337"/>
        <v>1</v>
      </c>
      <c r="T1070" t="b">
        <f t="shared" si="338"/>
        <v>0</v>
      </c>
      <c r="W1070" t="str">
        <f t="shared" si="348"/>
        <v/>
      </c>
      <c r="X1070" t="str">
        <f t="shared" si="348"/>
        <v/>
      </c>
      <c r="Y1070" t="str">
        <f t="shared" si="348"/>
        <v/>
      </c>
      <c r="Z1070" t="str">
        <f t="shared" si="348"/>
        <v>IBCLBSLV BANK OCC M1 FOR FMLA SERIOUS SELF - USED</v>
      </c>
      <c r="AA1070" t="str">
        <f t="shared" si="348"/>
        <v/>
      </c>
      <c r="AC1070" t="str">
        <f t="shared" si="349"/>
        <v/>
      </c>
      <c r="AD1070" t="str">
        <f t="shared" si="349"/>
        <v/>
      </c>
      <c r="AE1070" t="str">
        <f t="shared" si="349"/>
        <v/>
      </c>
      <c r="AF1070" t="str">
        <f t="shared" si="349"/>
        <v>IBCLBHLV BANK OCC M2 FOR FMLA SERIOUS SELF - USED</v>
      </c>
      <c r="AG1070" t="str">
        <f t="shared" si="349"/>
        <v/>
      </c>
      <c r="AI1070">
        <f t="shared" si="339"/>
        <v>1</v>
      </c>
      <c r="AJ1070">
        <f t="shared" si="340"/>
        <v>615</v>
      </c>
      <c r="AK1070" t="str">
        <f t="shared" si="341"/>
        <v>20181IBCLBSLV BANK OCC M1 FOR FMLA SERIOUS SELF - USED</v>
      </c>
      <c r="AL1070" t="str">
        <f t="shared" si="342"/>
        <v>LV BANK OCC M1 FOR FMLA SERIOUS SELF - USED</v>
      </c>
      <c r="AM1070" t="str">
        <f t="shared" si="343"/>
        <v>20181IBCLBHLV BANK OCC M2 FOR FMLA SERIOUS SELF - USED</v>
      </c>
      <c r="AN1070" t="str">
        <f t="shared" si="344"/>
        <v>LV BANK OCC M2 FOR FMLA SERIOUS SELF - USED</v>
      </c>
      <c r="AO1070" s="13">
        <f t="shared" si="345"/>
        <v>0.83216126827550096</v>
      </c>
      <c r="AP1070">
        <f t="shared" si="346"/>
        <v>1</v>
      </c>
      <c r="AQ1070" t="str">
        <f t="shared" si="347"/>
        <v>IBCLBSLV BANK OCC M1 FOR FMLA SERIOUS SELF - USEDIBCLBHLV BANK OCC M2 FOR FMLA SERIOUS SELF - USED</v>
      </c>
    </row>
    <row r="1071" spans="1:43" x14ac:dyDescent="0.35">
      <c r="A1071" s="18" t="s">
        <v>1837</v>
      </c>
      <c r="B1071" t="s">
        <v>436</v>
      </c>
      <c r="C1071" t="s">
        <v>437</v>
      </c>
      <c r="D1071" s="18" t="s">
        <v>1837</v>
      </c>
      <c r="E1071" t="s">
        <v>422</v>
      </c>
      <c r="F1071" t="s">
        <v>423</v>
      </c>
      <c r="G1071" s="13">
        <v>0.69566780759557922</v>
      </c>
      <c r="I1071">
        <v>20181</v>
      </c>
      <c r="J1071" t="str">
        <f t="shared" si="330"/>
        <v>20181IBCLBSLV BANK OCC M1 FOR FMLA SERIOUS SELF - USED20181IBCLBFLV BANK OCC F1 FOR FMLA FAMILY SERIOUS/TRAUMATIC - USED</v>
      </c>
      <c r="K1071" t="str">
        <f t="shared" si="331"/>
        <v>20181IBCLBSLV BANK OCC M1 FOR FMLA SERIOUS SELF - USED</v>
      </c>
      <c r="L1071" t="str">
        <f t="shared" si="332"/>
        <v>20181IBCLBFLV BANK OCC F1 FOR FMLA FAMILY SERIOUS/TRAUMATIC - USED</v>
      </c>
      <c r="M1071" s="13">
        <f t="shared" si="333"/>
        <v>0.69566780759557922</v>
      </c>
      <c r="N1071" s="13"/>
      <c r="O1071" s="19">
        <v>1061</v>
      </c>
      <c r="P1071">
        <f t="shared" si="334"/>
        <v>3</v>
      </c>
      <c r="Q1071">
        <f t="shared" si="335"/>
        <v>615</v>
      </c>
      <c r="R1071">
        <f t="shared" si="336"/>
        <v>3</v>
      </c>
      <c r="S1071" t="b">
        <f t="shared" si="337"/>
        <v>1</v>
      </c>
      <c r="T1071" t="b">
        <f t="shared" si="338"/>
        <v>0</v>
      </c>
      <c r="W1071" t="str">
        <f t="shared" si="348"/>
        <v/>
      </c>
      <c r="X1071" t="str">
        <f t="shared" si="348"/>
        <v/>
      </c>
      <c r="Y1071" t="str">
        <f t="shared" si="348"/>
        <v/>
      </c>
      <c r="Z1071" t="str">
        <f t="shared" si="348"/>
        <v>IBCLBSLV BANK OCC M1 FOR FMLA SERIOUS SELF - USED</v>
      </c>
      <c r="AA1071" t="str">
        <f t="shared" si="348"/>
        <v/>
      </c>
      <c r="AC1071" t="str">
        <f t="shared" si="349"/>
        <v/>
      </c>
      <c r="AD1071" t="str">
        <f t="shared" si="349"/>
        <v/>
      </c>
      <c r="AE1071" t="str">
        <f t="shared" si="349"/>
        <v/>
      </c>
      <c r="AF1071" t="str">
        <f t="shared" si="349"/>
        <v>IBCLBFLV BANK OCC F1 FOR FMLA FAMILY SERIOUS/TRAUMATIC - USED</v>
      </c>
      <c r="AG1071" t="str">
        <f t="shared" si="349"/>
        <v/>
      </c>
      <c r="AI1071">
        <f t="shared" si="339"/>
        <v>1</v>
      </c>
      <c r="AJ1071">
        <f t="shared" si="340"/>
        <v>615</v>
      </c>
      <c r="AK1071" t="str">
        <f t="shared" si="341"/>
        <v>20181IBCLBSLV BANK OCC M1 FOR FMLA SERIOUS SELF - USED</v>
      </c>
      <c r="AL1071" t="str">
        <f t="shared" si="342"/>
        <v>LV BANK OCC M1 FOR FMLA SERIOUS SELF - USED</v>
      </c>
      <c r="AM1071" t="str">
        <f t="shared" si="343"/>
        <v>20181IBCLBFLV BANK OCC F1 FOR FMLA FAMILY SERIOUS/TRAUMATIC - USED</v>
      </c>
      <c r="AN1071" t="str">
        <f t="shared" si="344"/>
        <v>LV BANK OCC F1 FOR FMLA FAMILY SERIOUS/TRAUMATIC - USED</v>
      </c>
      <c r="AO1071" s="13">
        <f t="shared" si="345"/>
        <v>0.69566780759557922</v>
      </c>
      <c r="AP1071">
        <f t="shared" si="346"/>
        <v>1</v>
      </c>
      <c r="AQ1071" t="str">
        <f t="shared" si="347"/>
        <v>IBCLBSLV BANK OCC M1 FOR FMLA SERIOUS SELF - USEDIBCLBFLV BANK OCC F1 FOR FMLA FAMILY SERIOUS/TRAUMATIC - USED</v>
      </c>
    </row>
    <row r="1072" spans="1:43" x14ac:dyDescent="0.35">
      <c r="A1072" s="18" t="s">
        <v>1837</v>
      </c>
      <c r="B1072" t="s">
        <v>286</v>
      </c>
      <c r="C1072" t="s">
        <v>287</v>
      </c>
      <c r="D1072" s="18" t="s">
        <v>1837</v>
      </c>
      <c r="E1072">
        <v>44</v>
      </c>
      <c r="F1072" t="s">
        <v>485</v>
      </c>
      <c r="G1072" s="13">
        <v>0.89215689212441707</v>
      </c>
      <c r="I1072">
        <v>20181</v>
      </c>
      <c r="J1072" t="str">
        <f t="shared" si="330"/>
        <v>20181IBC04ACOMPENSATORY TIME - PAID20181IBC44RELIGIOUS COMPENSATORY TIME - PAID</v>
      </c>
      <c r="K1072" t="str">
        <f t="shared" si="331"/>
        <v>20181IBC04ACOMPENSATORY TIME - PAID</v>
      </c>
      <c r="L1072" t="str">
        <f t="shared" si="332"/>
        <v>20181IBC44RELIGIOUS COMPENSATORY TIME - PAID</v>
      </c>
      <c r="M1072" s="13">
        <f t="shared" si="333"/>
        <v>0.89215689212441707</v>
      </c>
      <c r="N1072" s="13"/>
      <c r="O1072" s="19">
        <v>1062</v>
      </c>
      <c r="P1072">
        <f t="shared" si="334"/>
        <v>3</v>
      </c>
      <c r="Q1072">
        <f t="shared" si="335"/>
        <v>616</v>
      </c>
      <c r="R1072">
        <f t="shared" si="336"/>
        <v>1</v>
      </c>
      <c r="S1072" t="b">
        <f t="shared" si="337"/>
        <v>1</v>
      </c>
      <c r="T1072" t="b">
        <f t="shared" si="338"/>
        <v>0</v>
      </c>
      <c r="W1072" t="str">
        <f t="shared" si="348"/>
        <v/>
      </c>
      <c r="X1072" t="str">
        <f t="shared" si="348"/>
        <v/>
      </c>
      <c r="Y1072" t="str">
        <f t="shared" si="348"/>
        <v/>
      </c>
      <c r="Z1072" t="str">
        <f t="shared" si="348"/>
        <v>IBC04ACOMPENSATORY TIME - PAID</v>
      </c>
      <c r="AA1072" t="str">
        <f t="shared" si="348"/>
        <v/>
      </c>
      <c r="AC1072" t="str">
        <f t="shared" si="349"/>
        <v/>
      </c>
      <c r="AD1072" t="str">
        <f t="shared" si="349"/>
        <v/>
      </c>
      <c r="AE1072" t="str">
        <f t="shared" si="349"/>
        <v/>
      </c>
      <c r="AF1072" t="str">
        <f t="shared" si="349"/>
        <v>IBC44RELIGIOUS COMPENSATORY TIME - PAID</v>
      </c>
      <c r="AG1072" t="str">
        <f t="shared" si="349"/>
        <v/>
      </c>
      <c r="AI1072">
        <f t="shared" si="339"/>
        <v>1</v>
      </c>
      <c r="AJ1072">
        <f t="shared" si="340"/>
        <v>616</v>
      </c>
      <c r="AK1072" t="str">
        <f t="shared" si="341"/>
        <v>20181IBC04ACOMPENSATORY TIME - PAID</v>
      </c>
      <c r="AL1072" t="str">
        <f t="shared" si="342"/>
        <v>COMPENSATORY TIME - PAID</v>
      </c>
      <c r="AM1072" t="str">
        <f t="shared" si="343"/>
        <v>20181IBC44RELIGIOUS COMPENSATORY TIME - PAID</v>
      </c>
      <c r="AN1072" t="str">
        <f t="shared" si="344"/>
        <v>RELIGIOUS COMPENSATORY TIME - PAID</v>
      </c>
      <c r="AO1072" s="13">
        <f t="shared" si="345"/>
        <v>0.89215689212441707</v>
      </c>
      <c r="AP1072">
        <f t="shared" si="346"/>
        <v>1</v>
      </c>
      <c r="AQ1072" t="str">
        <f t="shared" si="347"/>
        <v>IBC04ACOMPENSATORY TIME - PAIDIBC44RELIGIOUS COMPENSATORY TIME - PAID</v>
      </c>
    </row>
    <row r="1073" spans="1:43" x14ac:dyDescent="0.35">
      <c r="A1073" s="18" t="s">
        <v>1837</v>
      </c>
      <c r="B1073" t="s">
        <v>286</v>
      </c>
      <c r="C1073" t="s">
        <v>287</v>
      </c>
      <c r="D1073" s="18" t="s">
        <v>1837</v>
      </c>
      <c r="E1073">
        <v>41</v>
      </c>
      <c r="F1073" t="s">
        <v>341</v>
      </c>
      <c r="G1073" s="13">
        <v>0.79458649253175018</v>
      </c>
      <c r="I1073">
        <v>20181</v>
      </c>
      <c r="J1073" t="str">
        <f t="shared" si="330"/>
        <v>20181IBC04ACOMPENSATORY TIME - PAID20181IBC41COMPENSATORY TIME - USED</v>
      </c>
      <c r="K1073" t="str">
        <f t="shared" si="331"/>
        <v>20181IBC04ACOMPENSATORY TIME - PAID</v>
      </c>
      <c r="L1073" t="str">
        <f t="shared" si="332"/>
        <v>20181IBC41COMPENSATORY TIME - USED</v>
      </c>
      <c r="M1073" s="13">
        <f t="shared" si="333"/>
        <v>0.79458649253175018</v>
      </c>
      <c r="N1073" s="13"/>
      <c r="O1073" s="19">
        <v>1063</v>
      </c>
      <c r="P1073">
        <f t="shared" si="334"/>
        <v>3</v>
      </c>
      <c r="Q1073">
        <f t="shared" si="335"/>
        <v>616</v>
      </c>
      <c r="R1073">
        <f t="shared" si="336"/>
        <v>2</v>
      </c>
      <c r="S1073" t="b">
        <f t="shared" si="337"/>
        <v>1</v>
      </c>
      <c r="T1073" t="b">
        <f t="shared" si="338"/>
        <v>0</v>
      </c>
      <c r="W1073" t="str">
        <f t="shared" si="348"/>
        <v/>
      </c>
      <c r="X1073" t="str">
        <f t="shared" si="348"/>
        <v/>
      </c>
      <c r="Y1073" t="str">
        <f t="shared" si="348"/>
        <v/>
      </c>
      <c r="Z1073" t="str">
        <f t="shared" si="348"/>
        <v>IBC04ACOMPENSATORY TIME - PAID</v>
      </c>
      <c r="AA1073" t="str">
        <f t="shared" si="348"/>
        <v/>
      </c>
      <c r="AC1073" t="str">
        <f t="shared" si="349"/>
        <v/>
      </c>
      <c r="AD1073" t="str">
        <f t="shared" si="349"/>
        <v/>
      </c>
      <c r="AE1073" t="str">
        <f t="shared" si="349"/>
        <v/>
      </c>
      <c r="AF1073" t="str">
        <f t="shared" si="349"/>
        <v>IBC41COMPENSATORY TIME - USED</v>
      </c>
      <c r="AG1073" t="str">
        <f t="shared" si="349"/>
        <v/>
      </c>
      <c r="AI1073">
        <f t="shared" si="339"/>
        <v>1</v>
      </c>
      <c r="AJ1073">
        <f t="shared" si="340"/>
        <v>616</v>
      </c>
      <c r="AK1073" t="str">
        <f t="shared" si="341"/>
        <v>20181IBC04ACOMPENSATORY TIME - PAID</v>
      </c>
      <c r="AL1073" t="str">
        <f t="shared" si="342"/>
        <v>COMPENSATORY TIME - PAID</v>
      </c>
      <c r="AM1073" t="str">
        <f t="shared" si="343"/>
        <v>20181IBC41COMPENSATORY TIME - USED</v>
      </c>
      <c r="AN1073" t="str">
        <f t="shared" si="344"/>
        <v>COMPENSATORY TIME - USED</v>
      </c>
      <c r="AO1073" s="13">
        <f t="shared" si="345"/>
        <v>0.79458649253175018</v>
      </c>
      <c r="AP1073">
        <f t="shared" si="346"/>
        <v>1</v>
      </c>
      <c r="AQ1073" t="str">
        <f t="shared" si="347"/>
        <v>IBC04ACOMPENSATORY TIME - PAIDIBC41COMPENSATORY TIME - USED</v>
      </c>
    </row>
    <row r="1074" spans="1:43" x14ac:dyDescent="0.35">
      <c r="A1074" s="18" t="s">
        <v>1837</v>
      </c>
      <c r="B1074" t="s">
        <v>286</v>
      </c>
      <c r="C1074" t="s">
        <v>287</v>
      </c>
      <c r="D1074" s="18" t="s">
        <v>1837</v>
      </c>
      <c r="E1074">
        <v>43</v>
      </c>
      <c r="F1074" t="s">
        <v>343</v>
      </c>
      <c r="G1074" s="13">
        <v>0.73411067793292328</v>
      </c>
      <c r="I1074">
        <v>20181</v>
      </c>
      <c r="J1074" t="str">
        <f t="shared" si="330"/>
        <v>20181IBC04ACOMPENSATORY TIME - PAID20181IBC43RELIGIOUS COMPENSATORY TIME - USED</v>
      </c>
      <c r="K1074" t="str">
        <f t="shared" si="331"/>
        <v>20181IBC04ACOMPENSATORY TIME - PAID</v>
      </c>
      <c r="L1074" t="str">
        <f t="shared" si="332"/>
        <v>20181IBC43RELIGIOUS COMPENSATORY TIME - USED</v>
      </c>
      <c r="M1074" s="13">
        <f t="shared" si="333"/>
        <v>0.73411067793292328</v>
      </c>
      <c r="N1074" s="13"/>
      <c r="O1074" s="19">
        <v>1064</v>
      </c>
      <c r="P1074">
        <f t="shared" si="334"/>
        <v>3</v>
      </c>
      <c r="Q1074">
        <f t="shared" si="335"/>
        <v>616</v>
      </c>
      <c r="R1074">
        <f t="shared" si="336"/>
        <v>3</v>
      </c>
      <c r="S1074" t="b">
        <f t="shared" si="337"/>
        <v>1</v>
      </c>
      <c r="T1074" t="b">
        <f t="shared" si="338"/>
        <v>0</v>
      </c>
      <c r="W1074" t="str">
        <f t="shared" si="348"/>
        <v/>
      </c>
      <c r="X1074" t="str">
        <f t="shared" si="348"/>
        <v/>
      </c>
      <c r="Y1074" t="str">
        <f t="shared" si="348"/>
        <v/>
      </c>
      <c r="Z1074" t="str">
        <f t="shared" si="348"/>
        <v>IBC04ACOMPENSATORY TIME - PAID</v>
      </c>
      <c r="AA1074" t="str">
        <f t="shared" si="348"/>
        <v/>
      </c>
      <c r="AC1074" t="str">
        <f t="shared" si="349"/>
        <v/>
      </c>
      <c r="AD1074" t="str">
        <f t="shared" si="349"/>
        <v/>
      </c>
      <c r="AE1074" t="str">
        <f t="shared" si="349"/>
        <v/>
      </c>
      <c r="AF1074" t="str">
        <f t="shared" si="349"/>
        <v>IBC43RELIGIOUS COMPENSATORY TIME - USED</v>
      </c>
      <c r="AG1074" t="str">
        <f t="shared" si="349"/>
        <v/>
      </c>
      <c r="AI1074">
        <f t="shared" si="339"/>
        <v>1</v>
      </c>
      <c r="AJ1074">
        <f t="shared" si="340"/>
        <v>616</v>
      </c>
      <c r="AK1074" t="str">
        <f t="shared" si="341"/>
        <v>20181IBC04ACOMPENSATORY TIME - PAID</v>
      </c>
      <c r="AL1074" t="str">
        <f t="shared" si="342"/>
        <v>COMPENSATORY TIME - PAID</v>
      </c>
      <c r="AM1074" t="str">
        <f t="shared" si="343"/>
        <v>20181IBC43RELIGIOUS COMPENSATORY TIME - USED</v>
      </c>
      <c r="AN1074" t="str">
        <f t="shared" si="344"/>
        <v>RELIGIOUS COMPENSATORY TIME - USED</v>
      </c>
      <c r="AO1074" s="13">
        <f t="shared" si="345"/>
        <v>0.73411067793292328</v>
      </c>
      <c r="AP1074">
        <f t="shared" si="346"/>
        <v>1</v>
      </c>
      <c r="AQ1074" t="str">
        <f t="shared" si="347"/>
        <v>IBC04ACOMPENSATORY TIME - PAIDIBC43RELIGIOUS COMPENSATORY TIME - USED</v>
      </c>
    </row>
    <row r="1075" spans="1:43" x14ac:dyDescent="0.35">
      <c r="A1075" s="18" t="s">
        <v>1837</v>
      </c>
      <c r="B1075">
        <v>51</v>
      </c>
      <c r="C1075" t="s">
        <v>289</v>
      </c>
      <c r="D1075" s="18" t="s">
        <v>1837</v>
      </c>
      <c r="E1075">
        <v>50</v>
      </c>
      <c r="F1075" t="s">
        <v>349</v>
      </c>
      <c r="G1075" s="13">
        <v>0.87450131367436124</v>
      </c>
      <c r="I1075">
        <v>20181</v>
      </c>
      <c r="J1075" t="str">
        <f t="shared" si="330"/>
        <v>20181IBC51HOLIDAY - WORKED20181IBC50HOLIDAY - NOT WORKED</v>
      </c>
      <c r="K1075" t="str">
        <f t="shared" si="331"/>
        <v>20181IBC51HOLIDAY - WORKED</v>
      </c>
      <c r="L1075" t="str">
        <f t="shared" si="332"/>
        <v>20181IBC50HOLIDAY - NOT WORKED</v>
      </c>
      <c r="M1075" s="13">
        <f t="shared" si="333"/>
        <v>0.87450131367436124</v>
      </c>
      <c r="N1075" s="13"/>
      <c r="O1075" s="19">
        <v>1065</v>
      </c>
      <c r="P1075">
        <f t="shared" si="334"/>
        <v>3</v>
      </c>
      <c r="Q1075">
        <f t="shared" si="335"/>
        <v>617</v>
      </c>
      <c r="R1075">
        <f t="shared" si="336"/>
        <v>1</v>
      </c>
      <c r="S1075" t="b">
        <f t="shared" si="337"/>
        <v>1</v>
      </c>
      <c r="T1075" t="b">
        <f t="shared" si="338"/>
        <v>0</v>
      </c>
      <c r="W1075" t="str">
        <f t="shared" si="348"/>
        <v/>
      </c>
      <c r="X1075" t="str">
        <f t="shared" si="348"/>
        <v/>
      </c>
      <c r="Y1075" t="str">
        <f t="shared" si="348"/>
        <v/>
      </c>
      <c r="Z1075" t="str">
        <f t="shared" si="348"/>
        <v>IBC51HOLIDAY - WORKED</v>
      </c>
      <c r="AA1075" t="str">
        <f t="shared" si="348"/>
        <v/>
      </c>
      <c r="AC1075" t="str">
        <f t="shared" si="349"/>
        <v/>
      </c>
      <c r="AD1075" t="str">
        <f t="shared" si="349"/>
        <v/>
      </c>
      <c r="AE1075" t="str">
        <f t="shared" si="349"/>
        <v/>
      </c>
      <c r="AF1075" t="str">
        <f t="shared" si="349"/>
        <v>IBC50HOLIDAY - NOT WORKED</v>
      </c>
      <c r="AG1075" t="str">
        <f t="shared" si="349"/>
        <v/>
      </c>
      <c r="AI1075">
        <f t="shared" si="339"/>
        <v>1</v>
      </c>
      <c r="AJ1075">
        <f t="shared" si="340"/>
        <v>617</v>
      </c>
      <c r="AK1075" t="str">
        <f t="shared" si="341"/>
        <v>20181IBC51HOLIDAY - WORKED</v>
      </c>
      <c r="AL1075" t="str">
        <f t="shared" si="342"/>
        <v>HOLIDAY - WORKED</v>
      </c>
      <c r="AM1075" t="str">
        <f t="shared" si="343"/>
        <v>20181IBC50HOLIDAY - NOT WORKED</v>
      </c>
      <c r="AN1075" t="str">
        <f t="shared" si="344"/>
        <v>HOLIDAY - NOT WORKED</v>
      </c>
      <c r="AO1075" s="13">
        <f t="shared" si="345"/>
        <v>0.87450131367436124</v>
      </c>
      <c r="AP1075">
        <f t="shared" si="346"/>
        <v>1</v>
      </c>
      <c r="AQ1075" t="str">
        <f t="shared" si="347"/>
        <v>IBC51HOLIDAY - WORKEDIBC50HOLIDAY - NOT WORKED</v>
      </c>
    </row>
    <row r="1076" spans="1:43" x14ac:dyDescent="0.35">
      <c r="A1076" s="18" t="s">
        <v>1837</v>
      </c>
      <c r="B1076">
        <v>51</v>
      </c>
      <c r="C1076" t="s">
        <v>289</v>
      </c>
      <c r="D1076" s="18" t="s">
        <v>1837</v>
      </c>
      <c r="E1076">
        <v>52</v>
      </c>
      <c r="F1076" t="s">
        <v>290</v>
      </c>
      <c r="G1076" s="13">
        <v>0.84970614171606229</v>
      </c>
      <c r="I1076">
        <v>20181</v>
      </c>
      <c r="J1076" t="str">
        <f t="shared" si="330"/>
        <v>20181IBC51HOLIDAY - WORKED20181IBC52HOLIDAY - CALLBACK NOT WORKED</v>
      </c>
      <c r="K1076" t="str">
        <f t="shared" si="331"/>
        <v>20181IBC51HOLIDAY - WORKED</v>
      </c>
      <c r="L1076" t="str">
        <f t="shared" si="332"/>
        <v>20181IBC52HOLIDAY - CALLBACK NOT WORKED</v>
      </c>
      <c r="M1076" s="13">
        <f t="shared" si="333"/>
        <v>0.84970614171606229</v>
      </c>
      <c r="N1076" s="13"/>
      <c r="O1076" s="19">
        <v>1066</v>
      </c>
      <c r="P1076">
        <f t="shared" si="334"/>
        <v>3</v>
      </c>
      <c r="Q1076">
        <f t="shared" si="335"/>
        <v>617</v>
      </c>
      <c r="R1076">
        <f t="shared" si="336"/>
        <v>2</v>
      </c>
      <c r="S1076" t="b">
        <f t="shared" si="337"/>
        <v>1</v>
      </c>
      <c r="T1076" t="b">
        <f t="shared" si="338"/>
        <v>0</v>
      </c>
      <c r="W1076" t="str">
        <f t="shared" si="348"/>
        <v/>
      </c>
      <c r="X1076" t="str">
        <f t="shared" si="348"/>
        <v/>
      </c>
      <c r="Y1076" t="str">
        <f t="shared" si="348"/>
        <v/>
      </c>
      <c r="Z1076" t="str">
        <f t="shared" si="348"/>
        <v>IBC51HOLIDAY - WORKED</v>
      </c>
      <c r="AA1076" t="str">
        <f t="shared" si="348"/>
        <v/>
      </c>
      <c r="AC1076" t="str">
        <f t="shared" si="349"/>
        <v/>
      </c>
      <c r="AD1076" t="str">
        <f t="shared" si="349"/>
        <v/>
      </c>
      <c r="AE1076" t="str">
        <f t="shared" si="349"/>
        <v/>
      </c>
      <c r="AF1076" t="str">
        <f t="shared" si="349"/>
        <v>IBC52HOLIDAY - CALLBACK NOT WORKED</v>
      </c>
      <c r="AG1076" t="str">
        <f t="shared" si="349"/>
        <v/>
      </c>
      <c r="AI1076">
        <f t="shared" si="339"/>
        <v>1</v>
      </c>
      <c r="AJ1076">
        <f t="shared" si="340"/>
        <v>617</v>
      </c>
      <c r="AK1076" t="str">
        <f t="shared" si="341"/>
        <v>20181IBC51HOLIDAY - WORKED</v>
      </c>
      <c r="AL1076" t="str">
        <f t="shared" si="342"/>
        <v>HOLIDAY - WORKED</v>
      </c>
      <c r="AM1076" t="str">
        <f t="shared" si="343"/>
        <v>20181IBC52HOLIDAY - CALLBACK NOT WORKED</v>
      </c>
      <c r="AN1076" t="str">
        <f t="shared" si="344"/>
        <v>HOLIDAY - CALLBACK NOT WORKED</v>
      </c>
      <c r="AO1076" s="13">
        <f t="shared" si="345"/>
        <v>0.84970614171606229</v>
      </c>
      <c r="AP1076">
        <f t="shared" si="346"/>
        <v>1</v>
      </c>
      <c r="AQ1076" t="str">
        <f t="shared" si="347"/>
        <v>IBC51HOLIDAY - WORKEDIBC52HOLIDAY - CALLBACK NOT WORKED</v>
      </c>
    </row>
    <row r="1077" spans="1:43" x14ac:dyDescent="0.35">
      <c r="A1077" s="18" t="s">
        <v>1837</v>
      </c>
      <c r="B1077">
        <v>51</v>
      </c>
      <c r="C1077" t="s">
        <v>289</v>
      </c>
      <c r="D1077" s="18" t="s">
        <v>1837</v>
      </c>
      <c r="E1077" t="s">
        <v>7</v>
      </c>
      <c r="F1077" t="s">
        <v>8</v>
      </c>
      <c r="G1077" s="13">
        <v>0.83216442655711653</v>
      </c>
      <c r="I1077">
        <v>20181</v>
      </c>
      <c r="J1077" t="str">
        <f t="shared" si="330"/>
        <v>20181IBC51HOLIDAY - WORKED20181IBC05AHOLIDAY WORKED- ADMINISTRATIVE LEAVE - OTHER - USED</v>
      </c>
      <c r="K1077" t="str">
        <f t="shared" si="331"/>
        <v>20181IBC51HOLIDAY - WORKED</v>
      </c>
      <c r="L1077" t="str">
        <f t="shared" si="332"/>
        <v>20181IBC05AHOLIDAY WORKED- ADMINISTRATIVE LEAVE - OTHER - USED</v>
      </c>
      <c r="M1077" s="13">
        <f t="shared" si="333"/>
        <v>0.83216442655711653</v>
      </c>
      <c r="N1077" s="13"/>
      <c r="O1077" s="19">
        <v>1067</v>
      </c>
      <c r="P1077">
        <f t="shared" si="334"/>
        <v>3</v>
      </c>
      <c r="Q1077">
        <f t="shared" si="335"/>
        <v>617</v>
      </c>
      <c r="R1077">
        <f t="shared" si="336"/>
        <v>3</v>
      </c>
      <c r="S1077" t="b">
        <f t="shared" si="337"/>
        <v>1</v>
      </c>
      <c r="T1077" t="b">
        <f t="shared" si="338"/>
        <v>0</v>
      </c>
      <c r="W1077" t="str">
        <f t="shared" si="348"/>
        <v/>
      </c>
      <c r="X1077" t="str">
        <f t="shared" si="348"/>
        <v/>
      </c>
      <c r="Y1077" t="str">
        <f t="shared" si="348"/>
        <v/>
      </c>
      <c r="Z1077" t="str">
        <f t="shared" si="348"/>
        <v>IBC51HOLIDAY - WORKED</v>
      </c>
      <c r="AA1077" t="str">
        <f t="shared" si="348"/>
        <v/>
      </c>
      <c r="AC1077" t="str">
        <f t="shared" si="349"/>
        <v/>
      </c>
      <c r="AD1077" t="str">
        <f t="shared" si="349"/>
        <v/>
      </c>
      <c r="AE1077" t="str">
        <f t="shared" si="349"/>
        <v/>
      </c>
      <c r="AF1077" t="str">
        <f t="shared" si="349"/>
        <v>IBC05AHOLIDAY WORKED- ADMINISTRATIVE LEAVE - OTHER - USED</v>
      </c>
      <c r="AG1077" t="str">
        <f t="shared" si="349"/>
        <v/>
      </c>
      <c r="AI1077">
        <f t="shared" si="339"/>
        <v>1</v>
      </c>
      <c r="AJ1077">
        <f t="shared" si="340"/>
        <v>617</v>
      </c>
      <c r="AK1077" t="str">
        <f t="shared" si="341"/>
        <v>20181IBC51HOLIDAY - WORKED</v>
      </c>
      <c r="AL1077" t="str">
        <f t="shared" si="342"/>
        <v>HOLIDAY - WORKED</v>
      </c>
      <c r="AM1077" t="str">
        <f t="shared" si="343"/>
        <v>20181IBC05AHOLIDAY WORKED- ADMINISTRATIVE LEAVE - OTHER - USED</v>
      </c>
      <c r="AN1077" t="str">
        <f t="shared" si="344"/>
        <v>HOLIDAY WORKED- ADMINISTRATIVE LEAVE - OTHER - USED</v>
      </c>
      <c r="AO1077" s="13">
        <f t="shared" si="345"/>
        <v>0.83216442655711653</v>
      </c>
      <c r="AP1077">
        <f t="shared" si="346"/>
        <v>1</v>
      </c>
      <c r="AQ1077" t="str">
        <f t="shared" si="347"/>
        <v>IBC51HOLIDAY - WORKEDIBC05AHOLIDAY WORKED- ADMINISTRATIVE LEAVE - OTHER - USED</v>
      </c>
    </row>
    <row r="1078" spans="1:43" x14ac:dyDescent="0.35">
      <c r="A1078" s="18" t="s">
        <v>1837</v>
      </c>
      <c r="B1078">
        <v>52</v>
      </c>
      <c r="C1078" t="s">
        <v>290</v>
      </c>
      <c r="D1078" s="18" t="s">
        <v>1837</v>
      </c>
      <c r="E1078">
        <v>50</v>
      </c>
      <c r="F1078" t="s">
        <v>349</v>
      </c>
      <c r="G1078" s="13">
        <v>0.89849005231119461</v>
      </c>
      <c r="I1078">
        <v>20181</v>
      </c>
      <c r="J1078" t="str">
        <f t="shared" si="330"/>
        <v>20181IBC52HOLIDAY - CALLBACK NOT WORKED20181IBC50HOLIDAY - NOT WORKED</v>
      </c>
      <c r="K1078" t="str">
        <f t="shared" si="331"/>
        <v>20181IBC52HOLIDAY - CALLBACK NOT WORKED</v>
      </c>
      <c r="L1078" t="str">
        <f t="shared" si="332"/>
        <v>20181IBC50HOLIDAY - NOT WORKED</v>
      </c>
      <c r="M1078" s="13">
        <f t="shared" si="333"/>
        <v>0.89849005231119461</v>
      </c>
      <c r="N1078" s="13"/>
      <c r="O1078" s="19">
        <v>1068</v>
      </c>
      <c r="P1078">
        <f t="shared" si="334"/>
        <v>3</v>
      </c>
      <c r="Q1078">
        <f t="shared" si="335"/>
        <v>618</v>
      </c>
      <c r="R1078">
        <f t="shared" si="336"/>
        <v>1</v>
      </c>
      <c r="S1078" t="b">
        <f t="shared" si="337"/>
        <v>1</v>
      </c>
      <c r="T1078" t="b">
        <f t="shared" si="338"/>
        <v>0</v>
      </c>
      <c r="W1078" t="str">
        <f t="shared" si="348"/>
        <v/>
      </c>
      <c r="X1078" t="str">
        <f t="shared" si="348"/>
        <v/>
      </c>
      <c r="Y1078" t="str">
        <f t="shared" si="348"/>
        <v/>
      </c>
      <c r="Z1078" t="str">
        <f t="shared" si="348"/>
        <v>IBC52HOLIDAY - CALLBACK NOT WORKED</v>
      </c>
      <c r="AA1078" t="str">
        <f t="shared" si="348"/>
        <v/>
      </c>
      <c r="AC1078" t="str">
        <f t="shared" si="349"/>
        <v/>
      </c>
      <c r="AD1078" t="str">
        <f t="shared" si="349"/>
        <v/>
      </c>
      <c r="AE1078" t="str">
        <f t="shared" si="349"/>
        <v/>
      </c>
      <c r="AF1078" t="str">
        <f t="shared" si="349"/>
        <v>IBC50HOLIDAY - NOT WORKED</v>
      </c>
      <c r="AG1078" t="str">
        <f t="shared" si="349"/>
        <v/>
      </c>
      <c r="AI1078">
        <f t="shared" si="339"/>
        <v>1</v>
      </c>
      <c r="AJ1078">
        <f t="shared" si="340"/>
        <v>618</v>
      </c>
      <c r="AK1078" t="str">
        <f t="shared" si="341"/>
        <v>20181IBC52HOLIDAY - CALLBACK NOT WORKED</v>
      </c>
      <c r="AL1078" t="str">
        <f t="shared" si="342"/>
        <v>HOLIDAY - CALLBACK NOT WORKED</v>
      </c>
      <c r="AM1078" t="str">
        <f t="shared" si="343"/>
        <v>20181IBC50HOLIDAY - NOT WORKED</v>
      </c>
      <c r="AN1078" t="str">
        <f t="shared" si="344"/>
        <v>HOLIDAY - NOT WORKED</v>
      </c>
      <c r="AO1078" s="13">
        <f t="shared" si="345"/>
        <v>0.89849005231119461</v>
      </c>
      <c r="AP1078">
        <f t="shared" si="346"/>
        <v>1</v>
      </c>
      <c r="AQ1078" t="str">
        <f t="shared" si="347"/>
        <v>IBC52HOLIDAY - CALLBACK NOT WORKEDIBC50HOLIDAY - NOT WORKED</v>
      </c>
    </row>
    <row r="1079" spans="1:43" x14ac:dyDescent="0.35">
      <c r="A1079" s="18" t="s">
        <v>1837</v>
      </c>
      <c r="B1079">
        <v>52</v>
      </c>
      <c r="C1079" t="s">
        <v>290</v>
      </c>
      <c r="D1079" s="18" t="s">
        <v>1837</v>
      </c>
      <c r="E1079">
        <v>55</v>
      </c>
      <c r="F1079" t="s">
        <v>292</v>
      </c>
      <c r="G1079" s="13">
        <v>0.86256822110274645</v>
      </c>
      <c r="I1079">
        <v>20181</v>
      </c>
      <c r="J1079" t="str">
        <f t="shared" si="330"/>
        <v>20181IBC52HOLIDAY - CALLBACK NOT WORKED20181IBC55HOLIDAY - CALLBACK</v>
      </c>
      <c r="K1079" t="str">
        <f t="shared" si="331"/>
        <v>20181IBC52HOLIDAY - CALLBACK NOT WORKED</v>
      </c>
      <c r="L1079" t="str">
        <f t="shared" si="332"/>
        <v>20181IBC55HOLIDAY - CALLBACK</v>
      </c>
      <c r="M1079" s="13">
        <f t="shared" si="333"/>
        <v>0.86256822110274645</v>
      </c>
      <c r="N1079" s="13"/>
      <c r="O1079" s="19">
        <v>1069</v>
      </c>
      <c r="P1079">
        <f t="shared" si="334"/>
        <v>3</v>
      </c>
      <c r="Q1079">
        <f t="shared" si="335"/>
        <v>618</v>
      </c>
      <c r="R1079">
        <f t="shared" si="336"/>
        <v>2</v>
      </c>
      <c r="S1079" t="b">
        <f t="shared" si="337"/>
        <v>1</v>
      </c>
      <c r="T1079" t="b">
        <f t="shared" si="338"/>
        <v>0</v>
      </c>
      <c r="W1079" t="str">
        <f t="shared" si="348"/>
        <v/>
      </c>
      <c r="X1079" t="str">
        <f t="shared" si="348"/>
        <v/>
      </c>
      <c r="Y1079" t="str">
        <f t="shared" si="348"/>
        <v/>
      </c>
      <c r="Z1079" t="str">
        <f t="shared" si="348"/>
        <v>IBC52HOLIDAY - CALLBACK NOT WORKED</v>
      </c>
      <c r="AA1079" t="str">
        <f t="shared" si="348"/>
        <v/>
      </c>
      <c r="AC1079" t="str">
        <f t="shared" si="349"/>
        <v/>
      </c>
      <c r="AD1079" t="str">
        <f t="shared" si="349"/>
        <v/>
      </c>
      <c r="AE1079" t="str">
        <f t="shared" si="349"/>
        <v/>
      </c>
      <c r="AF1079" t="str">
        <f t="shared" si="349"/>
        <v>IBC55HOLIDAY - CALLBACK</v>
      </c>
      <c r="AG1079" t="str">
        <f t="shared" si="349"/>
        <v/>
      </c>
      <c r="AI1079">
        <f t="shared" si="339"/>
        <v>1</v>
      </c>
      <c r="AJ1079">
        <f t="shared" si="340"/>
        <v>618</v>
      </c>
      <c r="AK1079" t="str">
        <f t="shared" si="341"/>
        <v>20181IBC52HOLIDAY - CALLBACK NOT WORKED</v>
      </c>
      <c r="AL1079" t="str">
        <f t="shared" si="342"/>
        <v>HOLIDAY - CALLBACK NOT WORKED</v>
      </c>
      <c r="AM1079" t="str">
        <f t="shared" si="343"/>
        <v>20181IBC55HOLIDAY - CALLBACK</v>
      </c>
      <c r="AN1079" t="str">
        <f t="shared" si="344"/>
        <v>HOLIDAY - CALLBACK</v>
      </c>
      <c r="AO1079" s="13">
        <f t="shared" si="345"/>
        <v>0.86256822110274645</v>
      </c>
      <c r="AP1079">
        <f t="shared" si="346"/>
        <v>1</v>
      </c>
      <c r="AQ1079" t="str">
        <f t="shared" si="347"/>
        <v>IBC52HOLIDAY - CALLBACK NOT WORKEDIBC55HOLIDAY - CALLBACK</v>
      </c>
    </row>
    <row r="1080" spans="1:43" x14ac:dyDescent="0.35">
      <c r="A1080" s="18" t="s">
        <v>1837</v>
      </c>
      <c r="B1080">
        <v>52</v>
      </c>
      <c r="C1080" t="s">
        <v>290</v>
      </c>
      <c r="D1080" s="18" t="s">
        <v>1837</v>
      </c>
      <c r="E1080">
        <v>128</v>
      </c>
      <c r="F1080" t="s">
        <v>1481</v>
      </c>
      <c r="G1080" s="13">
        <v>0.64545454545454539</v>
      </c>
      <c r="I1080">
        <v>20181</v>
      </c>
      <c r="J1080" t="str">
        <f t="shared" si="330"/>
        <v>20181IBC52HOLIDAY - CALLBACK NOT WORKED20181IBC128OVERTIME - HOLIDAY CALLBACK - NOT WORKED</v>
      </c>
      <c r="K1080" t="str">
        <f t="shared" si="331"/>
        <v>20181IBC52HOLIDAY - CALLBACK NOT WORKED</v>
      </c>
      <c r="L1080" t="str">
        <f t="shared" si="332"/>
        <v>20181IBC128OVERTIME - HOLIDAY CALLBACK - NOT WORKED</v>
      </c>
      <c r="M1080" s="13">
        <f t="shared" si="333"/>
        <v>0.64545454545454539</v>
      </c>
      <c r="N1080" s="13"/>
      <c r="O1080" s="19">
        <v>1070</v>
      </c>
      <c r="P1080">
        <f t="shared" si="334"/>
        <v>3</v>
      </c>
      <c r="Q1080">
        <f t="shared" si="335"/>
        <v>618</v>
      </c>
      <c r="R1080">
        <f t="shared" si="336"/>
        <v>3</v>
      </c>
      <c r="S1080" t="b">
        <f t="shared" si="337"/>
        <v>1</v>
      </c>
      <c r="T1080" t="b">
        <f t="shared" si="338"/>
        <v>0</v>
      </c>
      <c r="W1080" t="str">
        <f t="shared" si="348"/>
        <v/>
      </c>
      <c r="X1080" t="str">
        <f t="shared" si="348"/>
        <v/>
      </c>
      <c r="Y1080" t="str">
        <f t="shared" si="348"/>
        <v/>
      </c>
      <c r="Z1080" t="str">
        <f t="shared" si="348"/>
        <v>IBC52HOLIDAY - CALLBACK NOT WORKED</v>
      </c>
      <c r="AA1080" t="str">
        <f t="shared" si="348"/>
        <v/>
      </c>
      <c r="AC1080" t="str">
        <f t="shared" si="349"/>
        <v/>
      </c>
      <c r="AD1080" t="str">
        <f t="shared" si="349"/>
        <v/>
      </c>
      <c r="AE1080" t="str">
        <f t="shared" si="349"/>
        <v/>
      </c>
      <c r="AF1080" t="str">
        <f t="shared" si="349"/>
        <v>IBC128OVERTIME - HOLIDAY CALLBACK - NOT WORKED</v>
      </c>
      <c r="AG1080" t="str">
        <f t="shared" si="349"/>
        <v/>
      </c>
      <c r="AI1080">
        <f t="shared" si="339"/>
        <v>1</v>
      </c>
      <c r="AJ1080">
        <f t="shared" si="340"/>
        <v>618</v>
      </c>
      <c r="AK1080" t="str">
        <f t="shared" si="341"/>
        <v>20181IBC52HOLIDAY - CALLBACK NOT WORKED</v>
      </c>
      <c r="AL1080" t="str">
        <f t="shared" si="342"/>
        <v>HOLIDAY - CALLBACK NOT WORKED</v>
      </c>
      <c r="AM1080" t="str">
        <f t="shared" si="343"/>
        <v>20181IBC128OVERTIME - HOLIDAY CALLBACK - NOT WORKED</v>
      </c>
      <c r="AN1080" t="str">
        <f t="shared" si="344"/>
        <v>OVERTIME - HOLIDAY CALLBACK - NOT WORKED</v>
      </c>
      <c r="AO1080" s="13">
        <f t="shared" si="345"/>
        <v>0.64545454545454539</v>
      </c>
      <c r="AP1080">
        <f t="shared" si="346"/>
        <v>1</v>
      </c>
      <c r="AQ1080" t="str">
        <f t="shared" si="347"/>
        <v>IBC52HOLIDAY - CALLBACK NOT WORKEDIBC128OVERTIME - HOLIDAY CALLBACK - NOT WORKED</v>
      </c>
    </row>
    <row r="1081" spans="1:43" x14ac:dyDescent="0.35">
      <c r="A1081" s="18" t="s">
        <v>1837</v>
      </c>
      <c r="B1081">
        <v>55</v>
      </c>
      <c r="C1081" t="s">
        <v>292</v>
      </c>
      <c r="D1081" s="18" t="s">
        <v>1837</v>
      </c>
      <c r="E1081">
        <v>52</v>
      </c>
      <c r="F1081" t="s">
        <v>290</v>
      </c>
      <c r="G1081" s="13">
        <v>0.86256822110274645</v>
      </c>
      <c r="I1081">
        <v>20181</v>
      </c>
      <c r="J1081" t="str">
        <f t="shared" si="330"/>
        <v>20181IBC55HOLIDAY - CALLBACK20181IBC52HOLIDAY - CALLBACK NOT WORKED</v>
      </c>
      <c r="K1081" t="str">
        <f t="shared" si="331"/>
        <v>20181IBC55HOLIDAY - CALLBACK</v>
      </c>
      <c r="L1081" t="str">
        <f t="shared" si="332"/>
        <v>20181IBC52HOLIDAY - CALLBACK NOT WORKED</v>
      </c>
      <c r="M1081" s="13">
        <f t="shared" si="333"/>
        <v>0.86256822110274645</v>
      </c>
      <c r="N1081" s="13"/>
      <c r="O1081" s="19">
        <v>1071</v>
      </c>
      <c r="P1081">
        <f t="shared" si="334"/>
        <v>1</v>
      </c>
      <c r="Q1081">
        <f t="shared" si="335"/>
        <v>619</v>
      </c>
      <c r="R1081">
        <f t="shared" si="336"/>
        <v>1</v>
      </c>
      <c r="S1081" t="b">
        <f t="shared" si="337"/>
        <v>1</v>
      </c>
      <c r="T1081" t="b">
        <f t="shared" si="338"/>
        <v>0</v>
      </c>
      <c r="W1081" t="str">
        <f t="shared" si="348"/>
        <v/>
      </c>
      <c r="X1081" t="str">
        <f t="shared" si="348"/>
        <v/>
      </c>
      <c r="Y1081" t="str">
        <f t="shared" si="348"/>
        <v/>
      </c>
      <c r="Z1081" t="str">
        <f t="shared" si="348"/>
        <v>IBC55HOLIDAY - CALLBACK</v>
      </c>
      <c r="AA1081" t="str">
        <f t="shared" si="348"/>
        <v/>
      </c>
      <c r="AC1081" t="str">
        <f t="shared" si="349"/>
        <v/>
      </c>
      <c r="AD1081" t="str">
        <f t="shared" si="349"/>
        <v/>
      </c>
      <c r="AE1081" t="str">
        <f t="shared" si="349"/>
        <v/>
      </c>
      <c r="AF1081" t="str">
        <f t="shared" si="349"/>
        <v>IBC52HOLIDAY - CALLBACK NOT WORKED</v>
      </c>
      <c r="AG1081" t="str">
        <f t="shared" si="349"/>
        <v/>
      </c>
      <c r="AI1081">
        <f t="shared" si="339"/>
        <v>1</v>
      </c>
      <c r="AJ1081">
        <f t="shared" si="340"/>
        <v>619</v>
      </c>
      <c r="AK1081" t="str">
        <f t="shared" si="341"/>
        <v>20181IBC55HOLIDAY - CALLBACK</v>
      </c>
      <c r="AL1081" t="str">
        <f t="shared" si="342"/>
        <v>HOLIDAY - CALLBACK</v>
      </c>
      <c r="AM1081" t="str">
        <f t="shared" si="343"/>
        <v>20181IBC52HOLIDAY - CALLBACK NOT WORKED</v>
      </c>
      <c r="AN1081" t="str">
        <f t="shared" si="344"/>
        <v>HOLIDAY - CALLBACK NOT WORKED</v>
      </c>
      <c r="AO1081" s="13">
        <f t="shared" si="345"/>
        <v>0.86256822110274645</v>
      </c>
      <c r="AP1081">
        <f t="shared" si="346"/>
        <v>1</v>
      </c>
      <c r="AQ1081" t="str">
        <f t="shared" si="347"/>
        <v>IBC55HOLIDAY - CALLBACKIBC52HOLIDAY - CALLBACK NOT WORKED</v>
      </c>
    </row>
    <row r="1082" spans="1:43" x14ac:dyDescent="0.35">
      <c r="A1082" s="18" t="s">
        <v>1837</v>
      </c>
      <c r="B1082" t="s">
        <v>293</v>
      </c>
      <c r="C1082" t="s">
        <v>294</v>
      </c>
      <c r="D1082" s="18" t="s">
        <v>1837</v>
      </c>
      <c r="E1082" t="s">
        <v>1495</v>
      </c>
      <c r="F1082" t="s">
        <v>1496</v>
      </c>
      <c r="G1082" s="13">
        <v>0.74256220299579989</v>
      </c>
      <c r="I1082">
        <v>20181</v>
      </c>
      <c r="J1082" t="str">
        <f t="shared" si="330"/>
        <v>20181IBCDHCDIVE HOLIDAY - CALLBACK WG SPECIAL RATE20181IBCDIVDIVING - WG SPECIAL RATE</v>
      </c>
      <c r="K1082" t="str">
        <f t="shared" si="331"/>
        <v>20181IBCDHCDIVE HOLIDAY - CALLBACK WG SPECIAL RATE</v>
      </c>
      <c r="L1082" t="str">
        <f t="shared" si="332"/>
        <v>20181IBCDIVDIVING - WG SPECIAL RATE</v>
      </c>
      <c r="M1082" s="13">
        <f t="shared" si="333"/>
        <v>0.74256220299579989</v>
      </c>
      <c r="N1082" s="13"/>
      <c r="O1082" s="19">
        <v>1072</v>
      </c>
      <c r="P1082">
        <f t="shared" si="334"/>
        <v>3</v>
      </c>
      <c r="Q1082">
        <f t="shared" si="335"/>
        <v>620</v>
      </c>
      <c r="R1082">
        <f t="shared" si="336"/>
        <v>1</v>
      </c>
      <c r="S1082" t="b">
        <f t="shared" si="337"/>
        <v>1</v>
      </c>
      <c r="T1082" t="b">
        <f t="shared" si="338"/>
        <v>0</v>
      </c>
      <c r="W1082" t="str">
        <f t="shared" si="348"/>
        <v/>
      </c>
      <c r="X1082" t="str">
        <f t="shared" si="348"/>
        <v/>
      </c>
      <c r="Y1082" t="str">
        <f t="shared" si="348"/>
        <v/>
      </c>
      <c r="Z1082" t="str">
        <f t="shared" si="348"/>
        <v>IBCDHCDIVE HOLIDAY - CALLBACK WG SPECIAL RATE</v>
      </c>
      <c r="AA1082" t="str">
        <f t="shared" si="348"/>
        <v/>
      </c>
      <c r="AC1082" t="str">
        <f t="shared" si="349"/>
        <v/>
      </c>
      <c r="AD1082" t="str">
        <f t="shared" si="349"/>
        <v/>
      </c>
      <c r="AE1082" t="str">
        <f t="shared" si="349"/>
        <v/>
      </c>
      <c r="AF1082" t="str">
        <f t="shared" si="349"/>
        <v>IBCDIVDIVING - WG SPECIAL RATE</v>
      </c>
      <c r="AG1082" t="str">
        <f t="shared" si="349"/>
        <v/>
      </c>
      <c r="AI1082">
        <f t="shared" si="339"/>
        <v>1</v>
      </c>
      <c r="AJ1082">
        <f t="shared" si="340"/>
        <v>620</v>
      </c>
      <c r="AK1082" t="str">
        <f t="shared" si="341"/>
        <v>20181IBCDHCDIVE HOLIDAY - CALLBACK WG SPECIAL RATE</v>
      </c>
      <c r="AL1082" t="str">
        <f t="shared" si="342"/>
        <v>DIVE HOLIDAY - CALLBACK WG SPECIAL RATE</v>
      </c>
      <c r="AM1082" t="str">
        <f t="shared" si="343"/>
        <v>20181IBCDIVDIVING - WG SPECIAL RATE</v>
      </c>
      <c r="AN1082" t="str">
        <f t="shared" si="344"/>
        <v>DIVING - WG SPECIAL RATE</v>
      </c>
      <c r="AO1082" s="13">
        <f t="shared" si="345"/>
        <v>0.74256220299579989</v>
      </c>
      <c r="AP1082">
        <f t="shared" si="346"/>
        <v>1</v>
      </c>
      <c r="AQ1082" t="str">
        <f t="shared" si="347"/>
        <v>IBCDHCDIVE HOLIDAY - CALLBACK WG SPECIAL RATEIBCDIVDIVING - WG SPECIAL RATE</v>
      </c>
    </row>
    <row r="1083" spans="1:43" x14ac:dyDescent="0.35">
      <c r="A1083" s="18" t="s">
        <v>1837</v>
      </c>
      <c r="B1083" t="s">
        <v>293</v>
      </c>
      <c r="C1083" t="s">
        <v>294</v>
      </c>
      <c r="D1083" s="18" t="s">
        <v>1837</v>
      </c>
      <c r="E1083" t="s">
        <v>295</v>
      </c>
      <c r="F1083" t="s">
        <v>296</v>
      </c>
      <c r="G1083" s="13">
        <v>0.73455472787490794</v>
      </c>
      <c r="I1083">
        <v>20181</v>
      </c>
      <c r="J1083" t="str">
        <f t="shared" si="330"/>
        <v>20181IBCDHCDIVE HOLIDAY - CALLBACK WG SPECIAL RATE20181IBCDHNDIVING HOLIDAY - CALLBACK NOT WORKED - WG SPECIAL RATE</v>
      </c>
      <c r="K1083" t="str">
        <f t="shared" si="331"/>
        <v>20181IBCDHCDIVE HOLIDAY - CALLBACK WG SPECIAL RATE</v>
      </c>
      <c r="L1083" t="str">
        <f t="shared" si="332"/>
        <v>20181IBCDHNDIVING HOLIDAY - CALLBACK NOT WORKED - WG SPECIAL RATE</v>
      </c>
      <c r="M1083" s="13">
        <f t="shared" si="333"/>
        <v>0.73455472787490794</v>
      </c>
      <c r="N1083" s="13"/>
      <c r="O1083" s="19">
        <v>1073</v>
      </c>
      <c r="P1083">
        <f t="shared" si="334"/>
        <v>3</v>
      </c>
      <c r="Q1083">
        <f t="shared" si="335"/>
        <v>620</v>
      </c>
      <c r="R1083">
        <f t="shared" si="336"/>
        <v>2</v>
      </c>
      <c r="S1083" t="b">
        <f t="shared" si="337"/>
        <v>1</v>
      </c>
      <c r="T1083" t="b">
        <f t="shared" si="338"/>
        <v>0</v>
      </c>
      <c r="W1083" t="str">
        <f t="shared" si="348"/>
        <v/>
      </c>
      <c r="X1083" t="str">
        <f t="shared" si="348"/>
        <v/>
      </c>
      <c r="Y1083" t="str">
        <f t="shared" si="348"/>
        <v/>
      </c>
      <c r="Z1083" t="str">
        <f t="shared" si="348"/>
        <v>IBCDHCDIVE HOLIDAY - CALLBACK WG SPECIAL RATE</v>
      </c>
      <c r="AA1083" t="str">
        <f t="shared" si="348"/>
        <v/>
      </c>
      <c r="AC1083" t="str">
        <f t="shared" si="349"/>
        <v/>
      </c>
      <c r="AD1083" t="str">
        <f t="shared" si="349"/>
        <v/>
      </c>
      <c r="AE1083" t="str">
        <f t="shared" si="349"/>
        <v/>
      </c>
      <c r="AF1083" t="str">
        <f t="shared" si="349"/>
        <v>IBCDHNDIVING HOLIDAY - CALLBACK NOT WORKED - WG SPECIAL RATE</v>
      </c>
      <c r="AG1083" t="str">
        <f t="shared" si="349"/>
        <v/>
      </c>
      <c r="AI1083">
        <f t="shared" si="339"/>
        <v>1</v>
      </c>
      <c r="AJ1083">
        <f t="shared" si="340"/>
        <v>620</v>
      </c>
      <c r="AK1083" t="str">
        <f t="shared" si="341"/>
        <v>20181IBCDHCDIVE HOLIDAY - CALLBACK WG SPECIAL RATE</v>
      </c>
      <c r="AL1083" t="str">
        <f t="shared" si="342"/>
        <v>DIVE HOLIDAY - CALLBACK WG SPECIAL RATE</v>
      </c>
      <c r="AM1083" t="str">
        <f t="shared" si="343"/>
        <v>20181IBCDHNDIVING HOLIDAY - CALLBACK NOT WORKED - WG SPECIAL RATE</v>
      </c>
      <c r="AN1083" t="str">
        <f t="shared" si="344"/>
        <v>DIVING HOLIDAY - CALLBACK NOT WORKED - WG SPECIAL RATE</v>
      </c>
      <c r="AO1083" s="13">
        <f t="shared" si="345"/>
        <v>0.73455472787490794</v>
      </c>
      <c r="AP1083">
        <f t="shared" si="346"/>
        <v>1</v>
      </c>
      <c r="AQ1083" t="str">
        <f t="shared" si="347"/>
        <v>IBCDHCDIVE HOLIDAY - CALLBACK WG SPECIAL RATEIBCDHNDIVING HOLIDAY - CALLBACK NOT WORKED - WG SPECIAL RATE</v>
      </c>
    </row>
    <row r="1084" spans="1:43" x14ac:dyDescent="0.35">
      <c r="A1084" s="18" t="s">
        <v>1837</v>
      </c>
      <c r="B1084" t="s">
        <v>293</v>
      </c>
      <c r="C1084" t="s">
        <v>294</v>
      </c>
      <c r="D1084" s="18" t="s">
        <v>1837</v>
      </c>
      <c r="E1084" t="s">
        <v>301</v>
      </c>
      <c r="F1084" t="s">
        <v>302</v>
      </c>
      <c r="G1084" s="13">
        <v>0.73188085388224267</v>
      </c>
      <c r="I1084">
        <v>20181</v>
      </c>
      <c r="J1084" t="str">
        <f t="shared" si="330"/>
        <v>20181IBCDHCDIVE HOLIDAY - CALLBACK WG SPECIAL RATE20181IBCTHCTENDING HOLIDAY - CALLBACK WG SPECIAL RATE</v>
      </c>
      <c r="K1084" t="str">
        <f t="shared" si="331"/>
        <v>20181IBCDHCDIVE HOLIDAY - CALLBACK WG SPECIAL RATE</v>
      </c>
      <c r="L1084" t="str">
        <f t="shared" si="332"/>
        <v>20181IBCTHCTENDING HOLIDAY - CALLBACK WG SPECIAL RATE</v>
      </c>
      <c r="M1084" s="13">
        <f t="shared" si="333"/>
        <v>0.73188085388224267</v>
      </c>
      <c r="N1084" s="13"/>
      <c r="O1084" s="19">
        <v>1074</v>
      </c>
      <c r="P1084">
        <f t="shared" si="334"/>
        <v>3</v>
      </c>
      <c r="Q1084">
        <f t="shared" si="335"/>
        <v>620</v>
      </c>
      <c r="R1084">
        <f t="shared" si="336"/>
        <v>3</v>
      </c>
      <c r="S1084" t="b">
        <f t="shared" si="337"/>
        <v>1</v>
      </c>
      <c r="T1084" t="b">
        <f t="shared" si="338"/>
        <v>0</v>
      </c>
      <c r="W1084" t="str">
        <f t="shared" si="348"/>
        <v/>
      </c>
      <c r="X1084" t="str">
        <f t="shared" si="348"/>
        <v/>
      </c>
      <c r="Y1084" t="str">
        <f t="shared" si="348"/>
        <v/>
      </c>
      <c r="Z1084" t="str">
        <f t="shared" si="348"/>
        <v>IBCDHCDIVE HOLIDAY - CALLBACK WG SPECIAL RATE</v>
      </c>
      <c r="AA1084" t="str">
        <f t="shared" si="348"/>
        <v/>
      </c>
      <c r="AC1084" t="str">
        <f t="shared" si="349"/>
        <v/>
      </c>
      <c r="AD1084" t="str">
        <f t="shared" si="349"/>
        <v/>
      </c>
      <c r="AE1084" t="str">
        <f t="shared" si="349"/>
        <v/>
      </c>
      <c r="AF1084" t="str">
        <f t="shared" si="349"/>
        <v>IBCTHCTENDING HOLIDAY - CALLBACK WG SPECIAL RATE</v>
      </c>
      <c r="AG1084" t="str">
        <f t="shared" si="349"/>
        <v/>
      </c>
      <c r="AI1084">
        <f t="shared" si="339"/>
        <v>1</v>
      </c>
      <c r="AJ1084">
        <f t="shared" si="340"/>
        <v>620</v>
      </c>
      <c r="AK1084" t="str">
        <f t="shared" si="341"/>
        <v>20181IBCDHCDIVE HOLIDAY - CALLBACK WG SPECIAL RATE</v>
      </c>
      <c r="AL1084" t="str">
        <f t="shared" si="342"/>
        <v>DIVE HOLIDAY - CALLBACK WG SPECIAL RATE</v>
      </c>
      <c r="AM1084" t="str">
        <f t="shared" si="343"/>
        <v>20181IBCTHCTENDING HOLIDAY - CALLBACK WG SPECIAL RATE</v>
      </c>
      <c r="AN1084" t="str">
        <f t="shared" si="344"/>
        <v>TENDING HOLIDAY - CALLBACK WG SPECIAL RATE</v>
      </c>
      <c r="AO1084" s="13">
        <f t="shared" si="345"/>
        <v>0.73188085388224267</v>
      </c>
      <c r="AP1084">
        <f t="shared" si="346"/>
        <v>1</v>
      </c>
      <c r="AQ1084" t="str">
        <f t="shared" si="347"/>
        <v>IBCDHCDIVE HOLIDAY - CALLBACK WG SPECIAL RATEIBCTHCTENDING HOLIDAY - CALLBACK WG SPECIAL RATE</v>
      </c>
    </row>
    <row r="1085" spans="1:43" x14ac:dyDescent="0.35">
      <c r="A1085" s="18" t="s">
        <v>1837</v>
      </c>
      <c r="B1085" t="s">
        <v>295</v>
      </c>
      <c r="C1085" t="s">
        <v>296</v>
      </c>
      <c r="D1085" s="18" t="s">
        <v>1837</v>
      </c>
      <c r="E1085" t="s">
        <v>303</v>
      </c>
      <c r="F1085" t="s">
        <v>304</v>
      </c>
      <c r="G1085" s="13">
        <v>0.79624317916917287</v>
      </c>
      <c r="I1085">
        <v>20181</v>
      </c>
      <c r="J1085" t="str">
        <f t="shared" si="330"/>
        <v>20181IBCDHNDIVING HOLIDAY - CALLBACK NOT WORKED - WG SPECIAL RATE20181IBCTHNTENDING HOLIDAY - CALLBACK NOT WORKED - WG SPECIAL RATE</v>
      </c>
      <c r="K1085" t="str">
        <f t="shared" si="331"/>
        <v>20181IBCDHNDIVING HOLIDAY - CALLBACK NOT WORKED - WG SPECIAL RATE</v>
      </c>
      <c r="L1085" t="str">
        <f t="shared" si="332"/>
        <v>20181IBCTHNTENDING HOLIDAY - CALLBACK NOT WORKED - WG SPECIAL RATE</v>
      </c>
      <c r="M1085" s="13">
        <f t="shared" si="333"/>
        <v>0.79624317916917287</v>
      </c>
      <c r="N1085" s="13"/>
      <c r="O1085" s="19">
        <v>1075</v>
      </c>
      <c r="P1085">
        <f t="shared" si="334"/>
        <v>3</v>
      </c>
      <c r="Q1085">
        <f t="shared" si="335"/>
        <v>621</v>
      </c>
      <c r="R1085">
        <f t="shared" si="336"/>
        <v>1</v>
      </c>
      <c r="S1085" t="b">
        <f t="shared" si="337"/>
        <v>1</v>
      </c>
      <c r="T1085" t="b">
        <f t="shared" si="338"/>
        <v>0</v>
      </c>
      <c r="W1085" t="str">
        <f t="shared" si="348"/>
        <v/>
      </c>
      <c r="X1085" t="str">
        <f t="shared" si="348"/>
        <v/>
      </c>
      <c r="Y1085" t="str">
        <f t="shared" si="348"/>
        <v/>
      </c>
      <c r="Z1085" t="str">
        <f t="shared" si="348"/>
        <v>IBCDHNDIVING HOLIDAY - CALLBACK NOT WORKED - WG SPECIAL RATE</v>
      </c>
      <c r="AA1085" t="str">
        <f t="shared" si="348"/>
        <v/>
      </c>
      <c r="AC1085" t="str">
        <f t="shared" si="349"/>
        <v/>
      </c>
      <c r="AD1085" t="str">
        <f t="shared" si="349"/>
        <v/>
      </c>
      <c r="AE1085" t="str">
        <f t="shared" si="349"/>
        <v/>
      </c>
      <c r="AF1085" t="str">
        <f t="shared" si="349"/>
        <v>IBCTHNTENDING HOLIDAY - CALLBACK NOT WORKED - WG SPECIAL RATE</v>
      </c>
      <c r="AG1085" t="str">
        <f t="shared" si="349"/>
        <v/>
      </c>
      <c r="AI1085">
        <f t="shared" si="339"/>
        <v>1</v>
      </c>
      <c r="AJ1085">
        <f t="shared" si="340"/>
        <v>621</v>
      </c>
      <c r="AK1085" t="str">
        <f t="shared" si="341"/>
        <v>20181IBCDHNDIVING HOLIDAY - CALLBACK NOT WORKED - WG SPECIAL RATE</v>
      </c>
      <c r="AL1085" t="str">
        <f t="shared" si="342"/>
        <v>DIVING HOLIDAY - CALLBACK NOT WORKED - WG SPECIAL RATE</v>
      </c>
      <c r="AM1085" t="str">
        <f t="shared" si="343"/>
        <v>20181IBCTHNTENDING HOLIDAY - CALLBACK NOT WORKED - WG SPECIAL RATE</v>
      </c>
      <c r="AN1085" t="str">
        <f t="shared" si="344"/>
        <v>TENDING HOLIDAY - CALLBACK NOT WORKED - WG SPECIAL RATE</v>
      </c>
      <c r="AO1085" s="13">
        <f t="shared" si="345"/>
        <v>0.79624317916917287</v>
      </c>
      <c r="AP1085">
        <f t="shared" si="346"/>
        <v>1</v>
      </c>
      <c r="AQ1085" t="str">
        <f t="shared" si="347"/>
        <v>IBCDHNDIVING HOLIDAY - CALLBACK NOT WORKED - WG SPECIAL RATEIBCTHNTENDING HOLIDAY - CALLBACK NOT WORKED - WG SPECIAL RATE</v>
      </c>
    </row>
    <row r="1086" spans="1:43" x14ac:dyDescent="0.35">
      <c r="A1086" s="18" t="s">
        <v>1837</v>
      </c>
      <c r="B1086" t="s">
        <v>295</v>
      </c>
      <c r="C1086" t="s">
        <v>296</v>
      </c>
      <c r="D1086" s="18" t="s">
        <v>1837</v>
      </c>
      <c r="E1086" t="s">
        <v>1487</v>
      </c>
      <c r="F1086" t="s">
        <v>1488</v>
      </c>
      <c r="G1086" s="13">
        <v>0.77303918463612775</v>
      </c>
      <c r="I1086">
        <v>20181</v>
      </c>
      <c r="J1086" t="str">
        <f t="shared" si="330"/>
        <v>20181IBCDHNDIVING HOLIDAY - CALLBACK NOT WORKED - WG SPECIAL RATE20181IBCDOTDIVING OVERTIME - WG SPECIAL RATE</v>
      </c>
      <c r="K1086" t="str">
        <f t="shared" si="331"/>
        <v>20181IBCDHNDIVING HOLIDAY - CALLBACK NOT WORKED - WG SPECIAL RATE</v>
      </c>
      <c r="L1086" t="str">
        <f t="shared" si="332"/>
        <v>20181IBCDOTDIVING OVERTIME - WG SPECIAL RATE</v>
      </c>
      <c r="M1086" s="13">
        <f t="shared" si="333"/>
        <v>0.77303918463612775</v>
      </c>
      <c r="N1086" s="13"/>
      <c r="O1086" s="19">
        <v>1076</v>
      </c>
      <c r="P1086">
        <f t="shared" si="334"/>
        <v>3</v>
      </c>
      <c r="Q1086">
        <f t="shared" si="335"/>
        <v>621</v>
      </c>
      <c r="R1086">
        <f t="shared" si="336"/>
        <v>2</v>
      </c>
      <c r="S1086" t="b">
        <f t="shared" si="337"/>
        <v>1</v>
      </c>
      <c r="T1086" t="b">
        <f t="shared" si="338"/>
        <v>0</v>
      </c>
      <c r="W1086" t="str">
        <f t="shared" si="348"/>
        <v/>
      </c>
      <c r="X1086" t="str">
        <f t="shared" si="348"/>
        <v/>
      </c>
      <c r="Y1086" t="str">
        <f t="shared" si="348"/>
        <v/>
      </c>
      <c r="Z1086" t="str">
        <f t="shared" si="348"/>
        <v>IBCDHNDIVING HOLIDAY - CALLBACK NOT WORKED - WG SPECIAL RATE</v>
      </c>
      <c r="AA1086" t="str">
        <f t="shared" si="348"/>
        <v/>
      </c>
      <c r="AC1086" t="str">
        <f t="shared" si="349"/>
        <v/>
      </c>
      <c r="AD1086" t="str">
        <f t="shared" si="349"/>
        <v/>
      </c>
      <c r="AE1086" t="str">
        <f t="shared" si="349"/>
        <v/>
      </c>
      <c r="AF1086" t="str">
        <f t="shared" si="349"/>
        <v>IBCDOTDIVING OVERTIME - WG SPECIAL RATE</v>
      </c>
      <c r="AG1086" t="str">
        <f t="shared" si="349"/>
        <v/>
      </c>
      <c r="AI1086">
        <f t="shared" si="339"/>
        <v>1</v>
      </c>
      <c r="AJ1086">
        <f t="shared" si="340"/>
        <v>621</v>
      </c>
      <c r="AK1086" t="str">
        <f t="shared" si="341"/>
        <v>20181IBCDHNDIVING HOLIDAY - CALLBACK NOT WORKED - WG SPECIAL RATE</v>
      </c>
      <c r="AL1086" t="str">
        <f t="shared" si="342"/>
        <v>DIVING HOLIDAY - CALLBACK NOT WORKED - WG SPECIAL RATE</v>
      </c>
      <c r="AM1086" t="str">
        <f t="shared" si="343"/>
        <v>20181IBCDOTDIVING OVERTIME - WG SPECIAL RATE</v>
      </c>
      <c r="AN1086" t="str">
        <f t="shared" si="344"/>
        <v>DIVING OVERTIME - WG SPECIAL RATE</v>
      </c>
      <c r="AO1086" s="13">
        <f t="shared" si="345"/>
        <v>0.77303918463612775</v>
      </c>
      <c r="AP1086">
        <f t="shared" si="346"/>
        <v>1</v>
      </c>
      <c r="AQ1086" t="str">
        <f t="shared" si="347"/>
        <v>IBCDHNDIVING HOLIDAY - CALLBACK NOT WORKED - WG SPECIAL RATEIBCDOTDIVING OVERTIME - WG SPECIAL RATE</v>
      </c>
    </row>
    <row r="1087" spans="1:43" x14ac:dyDescent="0.35">
      <c r="A1087" s="18" t="s">
        <v>1837</v>
      </c>
      <c r="B1087" t="s">
        <v>295</v>
      </c>
      <c r="C1087" t="s">
        <v>296</v>
      </c>
      <c r="D1087" s="18" t="s">
        <v>1837</v>
      </c>
      <c r="E1087" t="s">
        <v>293</v>
      </c>
      <c r="F1087" t="s">
        <v>294</v>
      </c>
      <c r="G1087" s="13">
        <v>0.73455472787490794</v>
      </c>
      <c r="I1087">
        <v>20181</v>
      </c>
      <c r="J1087" t="str">
        <f t="shared" si="330"/>
        <v>20181IBCDHNDIVING HOLIDAY - CALLBACK NOT WORKED - WG SPECIAL RATE20181IBCDHCDIVE HOLIDAY - CALLBACK WG SPECIAL RATE</v>
      </c>
      <c r="K1087" t="str">
        <f t="shared" si="331"/>
        <v>20181IBCDHNDIVING HOLIDAY - CALLBACK NOT WORKED - WG SPECIAL RATE</v>
      </c>
      <c r="L1087" t="str">
        <f t="shared" si="332"/>
        <v>20181IBCDHCDIVE HOLIDAY - CALLBACK WG SPECIAL RATE</v>
      </c>
      <c r="M1087" s="13">
        <f t="shared" si="333"/>
        <v>0.73455472787490794</v>
      </c>
      <c r="N1087" s="13"/>
      <c r="O1087" s="19">
        <v>1077</v>
      </c>
      <c r="P1087">
        <f t="shared" si="334"/>
        <v>3</v>
      </c>
      <c r="Q1087">
        <f t="shared" si="335"/>
        <v>621</v>
      </c>
      <c r="R1087">
        <f t="shared" si="336"/>
        <v>3</v>
      </c>
      <c r="S1087" t="b">
        <f t="shared" si="337"/>
        <v>1</v>
      </c>
      <c r="T1087" t="b">
        <f t="shared" si="338"/>
        <v>0</v>
      </c>
      <c r="W1087" t="str">
        <f t="shared" si="348"/>
        <v/>
      </c>
      <c r="X1087" t="str">
        <f t="shared" si="348"/>
        <v/>
      </c>
      <c r="Y1087" t="str">
        <f t="shared" si="348"/>
        <v/>
      </c>
      <c r="Z1087" t="str">
        <f t="shared" si="348"/>
        <v>IBCDHNDIVING HOLIDAY - CALLBACK NOT WORKED - WG SPECIAL RATE</v>
      </c>
      <c r="AA1087" t="str">
        <f t="shared" si="348"/>
        <v/>
      </c>
      <c r="AC1087" t="str">
        <f t="shared" si="349"/>
        <v/>
      </c>
      <c r="AD1087" t="str">
        <f t="shared" si="349"/>
        <v/>
      </c>
      <c r="AE1087" t="str">
        <f t="shared" si="349"/>
        <v/>
      </c>
      <c r="AF1087" t="str">
        <f t="shared" si="349"/>
        <v>IBCDHCDIVE HOLIDAY - CALLBACK WG SPECIAL RATE</v>
      </c>
      <c r="AG1087" t="str">
        <f t="shared" si="349"/>
        <v/>
      </c>
      <c r="AI1087">
        <f t="shared" si="339"/>
        <v>1</v>
      </c>
      <c r="AJ1087">
        <f t="shared" si="340"/>
        <v>621</v>
      </c>
      <c r="AK1087" t="str">
        <f t="shared" si="341"/>
        <v>20181IBCDHNDIVING HOLIDAY - CALLBACK NOT WORKED - WG SPECIAL RATE</v>
      </c>
      <c r="AL1087" t="str">
        <f t="shared" si="342"/>
        <v>DIVING HOLIDAY - CALLBACK NOT WORKED - WG SPECIAL RATE</v>
      </c>
      <c r="AM1087" t="str">
        <f t="shared" si="343"/>
        <v>20181IBCDHCDIVE HOLIDAY - CALLBACK WG SPECIAL RATE</v>
      </c>
      <c r="AN1087" t="str">
        <f t="shared" si="344"/>
        <v>DIVE HOLIDAY - CALLBACK WG SPECIAL RATE</v>
      </c>
      <c r="AO1087" s="13">
        <f t="shared" si="345"/>
        <v>0.73455472787490794</v>
      </c>
      <c r="AP1087">
        <f t="shared" si="346"/>
        <v>1</v>
      </c>
      <c r="AQ1087" t="str">
        <f t="shared" si="347"/>
        <v>IBCDHNDIVING HOLIDAY - CALLBACK NOT WORKED - WG SPECIAL RATEIBCDHCDIVE HOLIDAY - CALLBACK WG SPECIAL RATE</v>
      </c>
    </row>
    <row r="1088" spans="1:43" x14ac:dyDescent="0.35">
      <c r="A1088" s="18" t="s">
        <v>1837</v>
      </c>
      <c r="B1088" t="s">
        <v>297</v>
      </c>
      <c r="C1088" t="s">
        <v>298</v>
      </c>
      <c r="D1088" s="18" t="s">
        <v>1837</v>
      </c>
      <c r="E1088" t="s">
        <v>1495</v>
      </c>
      <c r="F1088" t="s">
        <v>1496</v>
      </c>
      <c r="G1088" s="13">
        <v>0.91366848806486811</v>
      </c>
      <c r="I1088">
        <v>20181</v>
      </c>
      <c r="J1088" t="str">
        <f t="shared" si="330"/>
        <v>20181IBCDIHDIVING HOLIDAY WORKED - WG SPECIAL RATE20181IBCDIVDIVING - WG SPECIAL RATE</v>
      </c>
      <c r="K1088" t="str">
        <f t="shared" si="331"/>
        <v>20181IBCDIHDIVING HOLIDAY WORKED - WG SPECIAL RATE</v>
      </c>
      <c r="L1088" t="str">
        <f t="shared" si="332"/>
        <v>20181IBCDIVDIVING - WG SPECIAL RATE</v>
      </c>
      <c r="M1088" s="13">
        <f t="shared" si="333"/>
        <v>0.91366848806486811</v>
      </c>
      <c r="N1088" s="13"/>
      <c r="O1088" s="19">
        <v>1078</v>
      </c>
      <c r="P1088">
        <f t="shared" si="334"/>
        <v>3</v>
      </c>
      <c r="Q1088">
        <f t="shared" si="335"/>
        <v>622</v>
      </c>
      <c r="R1088">
        <f t="shared" si="336"/>
        <v>1</v>
      </c>
      <c r="S1088" t="b">
        <f t="shared" si="337"/>
        <v>1</v>
      </c>
      <c r="T1088" t="b">
        <f t="shared" si="338"/>
        <v>0</v>
      </c>
      <c r="W1088" t="str">
        <f t="shared" si="348"/>
        <v/>
      </c>
      <c r="X1088" t="str">
        <f t="shared" si="348"/>
        <v/>
      </c>
      <c r="Y1088" t="str">
        <f t="shared" si="348"/>
        <v/>
      </c>
      <c r="Z1088" t="str">
        <f t="shared" si="348"/>
        <v>IBCDIHDIVING HOLIDAY WORKED - WG SPECIAL RATE</v>
      </c>
      <c r="AA1088" t="str">
        <f t="shared" si="348"/>
        <v/>
      </c>
      <c r="AC1088" t="str">
        <f t="shared" si="349"/>
        <v/>
      </c>
      <c r="AD1088" t="str">
        <f t="shared" si="349"/>
        <v/>
      </c>
      <c r="AE1088" t="str">
        <f t="shared" si="349"/>
        <v/>
      </c>
      <c r="AF1088" t="str">
        <f t="shared" si="349"/>
        <v>IBCDIVDIVING - WG SPECIAL RATE</v>
      </c>
      <c r="AG1088" t="str">
        <f t="shared" si="349"/>
        <v/>
      </c>
      <c r="AI1088">
        <f t="shared" si="339"/>
        <v>1</v>
      </c>
      <c r="AJ1088">
        <f t="shared" si="340"/>
        <v>622</v>
      </c>
      <c r="AK1088" t="str">
        <f t="shared" si="341"/>
        <v>20181IBCDIHDIVING HOLIDAY WORKED - WG SPECIAL RATE</v>
      </c>
      <c r="AL1088" t="str">
        <f t="shared" si="342"/>
        <v>DIVING HOLIDAY WORKED - WG SPECIAL RATE</v>
      </c>
      <c r="AM1088" t="str">
        <f t="shared" si="343"/>
        <v>20181IBCDIVDIVING - WG SPECIAL RATE</v>
      </c>
      <c r="AN1088" t="str">
        <f t="shared" si="344"/>
        <v>DIVING - WG SPECIAL RATE</v>
      </c>
      <c r="AO1088" s="13">
        <f t="shared" si="345"/>
        <v>0.91366848806486811</v>
      </c>
      <c r="AP1088">
        <f t="shared" si="346"/>
        <v>1</v>
      </c>
      <c r="AQ1088" t="str">
        <f t="shared" si="347"/>
        <v>IBCDIHDIVING HOLIDAY WORKED - WG SPECIAL RATEIBCDIVDIVING - WG SPECIAL RATE</v>
      </c>
    </row>
    <row r="1089" spans="1:43" x14ac:dyDescent="0.35">
      <c r="A1089" s="18" t="s">
        <v>1837</v>
      </c>
      <c r="B1089" t="s">
        <v>297</v>
      </c>
      <c r="C1089" t="s">
        <v>298</v>
      </c>
      <c r="D1089" s="18" t="s">
        <v>1837</v>
      </c>
      <c r="E1089" t="s">
        <v>295</v>
      </c>
      <c r="F1089" t="s">
        <v>296</v>
      </c>
      <c r="G1089" s="13">
        <v>0.72062722111268163</v>
      </c>
      <c r="I1089">
        <v>20181</v>
      </c>
      <c r="J1089" t="str">
        <f t="shared" si="330"/>
        <v>20181IBCDIHDIVING HOLIDAY WORKED - WG SPECIAL RATE20181IBCDHNDIVING HOLIDAY - CALLBACK NOT WORKED - WG SPECIAL RATE</v>
      </c>
      <c r="K1089" t="str">
        <f t="shared" si="331"/>
        <v>20181IBCDIHDIVING HOLIDAY WORKED - WG SPECIAL RATE</v>
      </c>
      <c r="L1089" t="str">
        <f t="shared" si="332"/>
        <v>20181IBCDHNDIVING HOLIDAY - CALLBACK NOT WORKED - WG SPECIAL RATE</v>
      </c>
      <c r="M1089" s="13">
        <f t="shared" si="333"/>
        <v>0.72062722111268163</v>
      </c>
      <c r="N1089" s="13"/>
      <c r="O1089" s="19">
        <v>1079</v>
      </c>
      <c r="P1089">
        <f t="shared" si="334"/>
        <v>3</v>
      </c>
      <c r="Q1089">
        <f t="shared" si="335"/>
        <v>622</v>
      </c>
      <c r="R1089">
        <f t="shared" si="336"/>
        <v>2</v>
      </c>
      <c r="S1089" t="b">
        <f t="shared" si="337"/>
        <v>1</v>
      </c>
      <c r="T1089" t="b">
        <f t="shared" si="338"/>
        <v>0</v>
      </c>
      <c r="W1089" t="str">
        <f t="shared" si="348"/>
        <v/>
      </c>
      <c r="X1089" t="str">
        <f t="shared" si="348"/>
        <v/>
      </c>
      <c r="Y1089" t="str">
        <f t="shared" si="348"/>
        <v/>
      </c>
      <c r="Z1089" t="str">
        <f t="shared" si="348"/>
        <v>IBCDIHDIVING HOLIDAY WORKED - WG SPECIAL RATE</v>
      </c>
      <c r="AA1089" t="str">
        <f t="shared" si="348"/>
        <v/>
      </c>
      <c r="AC1089" t="str">
        <f t="shared" si="349"/>
        <v/>
      </c>
      <c r="AD1089" t="str">
        <f t="shared" si="349"/>
        <v/>
      </c>
      <c r="AE1089" t="str">
        <f t="shared" si="349"/>
        <v/>
      </c>
      <c r="AF1089" t="str">
        <f t="shared" si="349"/>
        <v>IBCDHNDIVING HOLIDAY - CALLBACK NOT WORKED - WG SPECIAL RATE</v>
      </c>
      <c r="AG1089" t="str">
        <f t="shared" si="349"/>
        <v/>
      </c>
      <c r="AI1089">
        <f t="shared" si="339"/>
        <v>1</v>
      </c>
      <c r="AJ1089">
        <f t="shared" si="340"/>
        <v>622</v>
      </c>
      <c r="AK1089" t="str">
        <f t="shared" si="341"/>
        <v>20181IBCDIHDIVING HOLIDAY WORKED - WG SPECIAL RATE</v>
      </c>
      <c r="AL1089" t="str">
        <f t="shared" si="342"/>
        <v>DIVING HOLIDAY WORKED - WG SPECIAL RATE</v>
      </c>
      <c r="AM1089" t="str">
        <f t="shared" si="343"/>
        <v>20181IBCDHNDIVING HOLIDAY - CALLBACK NOT WORKED - WG SPECIAL RATE</v>
      </c>
      <c r="AN1089" t="str">
        <f t="shared" si="344"/>
        <v>DIVING HOLIDAY - CALLBACK NOT WORKED - WG SPECIAL RATE</v>
      </c>
      <c r="AO1089" s="13">
        <f t="shared" si="345"/>
        <v>0.72062722111268163</v>
      </c>
      <c r="AP1089">
        <f t="shared" si="346"/>
        <v>1</v>
      </c>
      <c r="AQ1089" t="str">
        <f t="shared" si="347"/>
        <v>IBCDIHDIVING HOLIDAY WORKED - WG SPECIAL RATEIBCDHNDIVING HOLIDAY - CALLBACK NOT WORKED - WG SPECIAL RATE</v>
      </c>
    </row>
    <row r="1090" spans="1:43" x14ac:dyDescent="0.35">
      <c r="A1090" s="18" t="s">
        <v>1837</v>
      </c>
      <c r="B1090" t="s">
        <v>297</v>
      </c>
      <c r="C1090" t="s">
        <v>298</v>
      </c>
      <c r="D1090" s="18" t="s">
        <v>1837</v>
      </c>
      <c r="E1090" t="s">
        <v>1487</v>
      </c>
      <c r="F1090" t="s">
        <v>1488</v>
      </c>
      <c r="G1090" s="13">
        <v>0.63891401604649933</v>
      </c>
      <c r="I1090">
        <v>20181</v>
      </c>
      <c r="J1090" t="str">
        <f t="shared" si="330"/>
        <v>20181IBCDIHDIVING HOLIDAY WORKED - WG SPECIAL RATE20181IBCDOTDIVING OVERTIME - WG SPECIAL RATE</v>
      </c>
      <c r="K1090" t="str">
        <f t="shared" si="331"/>
        <v>20181IBCDIHDIVING HOLIDAY WORKED - WG SPECIAL RATE</v>
      </c>
      <c r="L1090" t="str">
        <f t="shared" si="332"/>
        <v>20181IBCDOTDIVING OVERTIME - WG SPECIAL RATE</v>
      </c>
      <c r="M1090" s="13">
        <f t="shared" si="333"/>
        <v>0.63891401604649933</v>
      </c>
      <c r="N1090" s="13"/>
      <c r="O1090" s="19">
        <v>1080</v>
      </c>
      <c r="P1090">
        <f t="shared" si="334"/>
        <v>3</v>
      </c>
      <c r="Q1090">
        <f t="shared" si="335"/>
        <v>622</v>
      </c>
      <c r="R1090">
        <f t="shared" si="336"/>
        <v>3</v>
      </c>
      <c r="S1090" t="b">
        <f t="shared" si="337"/>
        <v>1</v>
      </c>
      <c r="T1090" t="b">
        <f t="shared" si="338"/>
        <v>0</v>
      </c>
      <c r="W1090" t="str">
        <f t="shared" si="348"/>
        <v/>
      </c>
      <c r="X1090" t="str">
        <f t="shared" si="348"/>
        <v/>
      </c>
      <c r="Y1090" t="str">
        <f t="shared" si="348"/>
        <v/>
      </c>
      <c r="Z1090" t="str">
        <f t="shared" si="348"/>
        <v>IBCDIHDIVING HOLIDAY WORKED - WG SPECIAL RATE</v>
      </c>
      <c r="AA1090" t="str">
        <f t="shared" si="348"/>
        <v/>
      </c>
      <c r="AC1090" t="str">
        <f t="shared" si="349"/>
        <v/>
      </c>
      <c r="AD1090" t="str">
        <f t="shared" si="349"/>
        <v/>
      </c>
      <c r="AE1090" t="str">
        <f t="shared" si="349"/>
        <v/>
      </c>
      <c r="AF1090" t="str">
        <f t="shared" si="349"/>
        <v>IBCDOTDIVING OVERTIME - WG SPECIAL RATE</v>
      </c>
      <c r="AG1090" t="str">
        <f t="shared" si="349"/>
        <v/>
      </c>
      <c r="AI1090">
        <f t="shared" si="339"/>
        <v>1</v>
      </c>
      <c r="AJ1090">
        <f t="shared" si="340"/>
        <v>622</v>
      </c>
      <c r="AK1090" t="str">
        <f t="shared" si="341"/>
        <v>20181IBCDIHDIVING HOLIDAY WORKED - WG SPECIAL RATE</v>
      </c>
      <c r="AL1090" t="str">
        <f t="shared" si="342"/>
        <v>DIVING HOLIDAY WORKED - WG SPECIAL RATE</v>
      </c>
      <c r="AM1090" t="str">
        <f t="shared" si="343"/>
        <v>20181IBCDOTDIVING OVERTIME - WG SPECIAL RATE</v>
      </c>
      <c r="AN1090" t="str">
        <f t="shared" si="344"/>
        <v>DIVING OVERTIME - WG SPECIAL RATE</v>
      </c>
      <c r="AO1090" s="13">
        <f t="shared" si="345"/>
        <v>0.63891401604649933</v>
      </c>
      <c r="AP1090">
        <f t="shared" si="346"/>
        <v>1</v>
      </c>
      <c r="AQ1090" t="str">
        <f t="shared" si="347"/>
        <v>IBCDIHDIVING HOLIDAY WORKED - WG SPECIAL RATEIBCDOTDIVING OVERTIME - WG SPECIAL RATE</v>
      </c>
    </row>
    <row r="1091" spans="1:43" x14ac:dyDescent="0.35">
      <c r="A1091" s="18" t="s">
        <v>1837</v>
      </c>
      <c r="B1091" t="s">
        <v>299</v>
      </c>
      <c r="C1091" t="s">
        <v>300</v>
      </c>
      <c r="D1091" s="18" t="s">
        <v>1837</v>
      </c>
      <c r="E1091" t="s">
        <v>1497</v>
      </c>
      <c r="F1091" t="s">
        <v>1498</v>
      </c>
      <c r="G1091" s="13">
        <v>0.91652648459515074</v>
      </c>
      <c r="I1091">
        <v>20181</v>
      </c>
      <c r="J1091" t="str">
        <f t="shared" si="330"/>
        <v>20181IBCTEHTENDING HOLIDAY WORKED - WG SPECIAL RATE20181IBCTENTENDING - WG SPECIAL RATE</v>
      </c>
      <c r="K1091" t="str">
        <f t="shared" si="331"/>
        <v>20181IBCTEHTENDING HOLIDAY WORKED - WG SPECIAL RATE</v>
      </c>
      <c r="L1091" t="str">
        <f t="shared" si="332"/>
        <v>20181IBCTENTENDING - WG SPECIAL RATE</v>
      </c>
      <c r="M1091" s="13">
        <f t="shared" si="333"/>
        <v>0.91652648459515074</v>
      </c>
      <c r="N1091" s="13"/>
      <c r="O1091" s="19">
        <v>1081</v>
      </c>
      <c r="P1091">
        <f t="shared" si="334"/>
        <v>3</v>
      </c>
      <c r="Q1091">
        <f t="shared" si="335"/>
        <v>623</v>
      </c>
      <c r="R1091">
        <f t="shared" si="336"/>
        <v>1</v>
      </c>
      <c r="S1091" t="b">
        <f t="shared" si="337"/>
        <v>1</v>
      </c>
      <c r="T1091" t="b">
        <f t="shared" si="338"/>
        <v>0</v>
      </c>
      <c r="W1091" t="str">
        <f t="shared" si="348"/>
        <v/>
      </c>
      <c r="X1091" t="str">
        <f t="shared" si="348"/>
        <v/>
      </c>
      <c r="Y1091" t="str">
        <f t="shared" si="348"/>
        <v/>
      </c>
      <c r="Z1091" t="str">
        <f t="shared" si="348"/>
        <v>IBCTEHTENDING HOLIDAY WORKED - WG SPECIAL RATE</v>
      </c>
      <c r="AA1091" t="str">
        <f t="shared" si="348"/>
        <v/>
      </c>
      <c r="AC1091" t="str">
        <f t="shared" si="349"/>
        <v/>
      </c>
      <c r="AD1091" t="str">
        <f t="shared" si="349"/>
        <v/>
      </c>
      <c r="AE1091" t="str">
        <f t="shared" si="349"/>
        <v/>
      </c>
      <c r="AF1091" t="str">
        <f t="shared" si="349"/>
        <v>IBCTENTENDING - WG SPECIAL RATE</v>
      </c>
      <c r="AG1091" t="str">
        <f t="shared" si="349"/>
        <v/>
      </c>
      <c r="AI1091">
        <f t="shared" si="339"/>
        <v>1</v>
      </c>
      <c r="AJ1091">
        <f t="shared" si="340"/>
        <v>623</v>
      </c>
      <c r="AK1091" t="str">
        <f t="shared" si="341"/>
        <v>20181IBCTEHTENDING HOLIDAY WORKED - WG SPECIAL RATE</v>
      </c>
      <c r="AL1091" t="str">
        <f t="shared" si="342"/>
        <v>TENDING HOLIDAY WORKED - WG SPECIAL RATE</v>
      </c>
      <c r="AM1091" t="str">
        <f t="shared" si="343"/>
        <v>20181IBCTENTENDING - WG SPECIAL RATE</v>
      </c>
      <c r="AN1091" t="str">
        <f t="shared" si="344"/>
        <v>TENDING - WG SPECIAL RATE</v>
      </c>
      <c r="AO1091" s="13">
        <f t="shared" si="345"/>
        <v>0.91652648459515074</v>
      </c>
      <c r="AP1091">
        <f t="shared" si="346"/>
        <v>1</v>
      </c>
      <c r="AQ1091" t="str">
        <f t="shared" si="347"/>
        <v>IBCTEHTENDING HOLIDAY WORKED - WG SPECIAL RATEIBCTENTENDING - WG SPECIAL RATE</v>
      </c>
    </row>
    <row r="1092" spans="1:43" x14ac:dyDescent="0.35">
      <c r="A1092" s="18" t="s">
        <v>1837</v>
      </c>
      <c r="B1092" t="s">
        <v>299</v>
      </c>
      <c r="C1092" t="s">
        <v>300</v>
      </c>
      <c r="D1092" s="18" t="s">
        <v>1837</v>
      </c>
      <c r="E1092" t="s">
        <v>303</v>
      </c>
      <c r="F1092" t="s">
        <v>304</v>
      </c>
      <c r="G1092" s="13">
        <v>0.7316904020523185</v>
      </c>
      <c r="I1092">
        <v>20181</v>
      </c>
      <c r="J1092" t="str">
        <f t="shared" si="330"/>
        <v>20181IBCTEHTENDING HOLIDAY WORKED - WG SPECIAL RATE20181IBCTHNTENDING HOLIDAY - CALLBACK NOT WORKED - WG SPECIAL RATE</v>
      </c>
      <c r="K1092" t="str">
        <f t="shared" si="331"/>
        <v>20181IBCTEHTENDING HOLIDAY WORKED - WG SPECIAL RATE</v>
      </c>
      <c r="L1092" t="str">
        <f t="shared" si="332"/>
        <v>20181IBCTHNTENDING HOLIDAY - CALLBACK NOT WORKED - WG SPECIAL RATE</v>
      </c>
      <c r="M1092" s="13">
        <f t="shared" si="333"/>
        <v>0.7316904020523185</v>
      </c>
      <c r="N1092" s="13"/>
      <c r="O1092" s="19">
        <v>1082</v>
      </c>
      <c r="P1092">
        <f t="shared" si="334"/>
        <v>3</v>
      </c>
      <c r="Q1092">
        <f t="shared" si="335"/>
        <v>623</v>
      </c>
      <c r="R1092">
        <f t="shared" si="336"/>
        <v>2</v>
      </c>
      <c r="S1092" t="b">
        <f t="shared" si="337"/>
        <v>1</v>
      </c>
      <c r="T1092" t="b">
        <f t="shared" si="338"/>
        <v>0</v>
      </c>
      <c r="W1092" t="str">
        <f t="shared" si="348"/>
        <v/>
      </c>
      <c r="X1092" t="str">
        <f t="shared" si="348"/>
        <v/>
      </c>
      <c r="Y1092" t="str">
        <f t="shared" si="348"/>
        <v/>
      </c>
      <c r="Z1092" t="str">
        <f t="shared" si="348"/>
        <v>IBCTEHTENDING HOLIDAY WORKED - WG SPECIAL RATE</v>
      </c>
      <c r="AA1092" t="str">
        <f t="shared" si="348"/>
        <v/>
      </c>
      <c r="AC1092" t="str">
        <f t="shared" si="349"/>
        <v/>
      </c>
      <c r="AD1092" t="str">
        <f t="shared" si="349"/>
        <v/>
      </c>
      <c r="AE1092" t="str">
        <f t="shared" si="349"/>
        <v/>
      </c>
      <c r="AF1092" t="str">
        <f t="shared" si="349"/>
        <v>IBCTHNTENDING HOLIDAY - CALLBACK NOT WORKED - WG SPECIAL RATE</v>
      </c>
      <c r="AG1092" t="str">
        <f t="shared" si="349"/>
        <v/>
      </c>
      <c r="AI1092">
        <f t="shared" si="339"/>
        <v>1</v>
      </c>
      <c r="AJ1092">
        <f t="shared" si="340"/>
        <v>623</v>
      </c>
      <c r="AK1092" t="str">
        <f t="shared" si="341"/>
        <v>20181IBCTEHTENDING HOLIDAY WORKED - WG SPECIAL RATE</v>
      </c>
      <c r="AL1092" t="str">
        <f t="shared" si="342"/>
        <v>TENDING HOLIDAY WORKED - WG SPECIAL RATE</v>
      </c>
      <c r="AM1092" t="str">
        <f t="shared" si="343"/>
        <v>20181IBCTHNTENDING HOLIDAY - CALLBACK NOT WORKED - WG SPECIAL RATE</v>
      </c>
      <c r="AN1092" t="str">
        <f t="shared" si="344"/>
        <v>TENDING HOLIDAY - CALLBACK NOT WORKED - WG SPECIAL RATE</v>
      </c>
      <c r="AO1092" s="13">
        <f t="shared" si="345"/>
        <v>0.7316904020523185</v>
      </c>
      <c r="AP1092">
        <f t="shared" si="346"/>
        <v>1</v>
      </c>
      <c r="AQ1092" t="str">
        <f t="shared" si="347"/>
        <v>IBCTEHTENDING HOLIDAY WORKED - WG SPECIAL RATEIBCTHNTENDING HOLIDAY - CALLBACK NOT WORKED - WG SPECIAL RATE</v>
      </c>
    </row>
    <row r="1093" spans="1:43" x14ac:dyDescent="0.35">
      <c r="A1093" s="18" t="s">
        <v>1837</v>
      </c>
      <c r="B1093" t="s">
        <v>299</v>
      </c>
      <c r="C1093" t="s">
        <v>300</v>
      </c>
      <c r="D1093" s="18" t="s">
        <v>1837</v>
      </c>
      <c r="E1093" t="s">
        <v>1489</v>
      </c>
      <c r="F1093" t="s">
        <v>1490</v>
      </c>
      <c r="G1093" s="13">
        <v>0.68785214181005516</v>
      </c>
      <c r="I1093">
        <v>20181</v>
      </c>
      <c r="J1093" t="str">
        <f t="shared" si="330"/>
        <v>20181IBCTEHTENDING HOLIDAY WORKED - WG SPECIAL RATE20181IBCOTPTENDING OVERTIME - WG SPECIAL RATE</v>
      </c>
      <c r="K1093" t="str">
        <f t="shared" si="331"/>
        <v>20181IBCTEHTENDING HOLIDAY WORKED - WG SPECIAL RATE</v>
      </c>
      <c r="L1093" t="str">
        <f t="shared" si="332"/>
        <v>20181IBCOTPTENDING OVERTIME - WG SPECIAL RATE</v>
      </c>
      <c r="M1093" s="13">
        <f t="shared" si="333"/>
        <v>0.68785214181005516</v>
      </c>
      <c r="N1093" s="13"/>
      <c r="O1093" s="19">
        <v>1083</v>
      </c>
      <c r="P1093">
        <f t="shared" si="334"/>
        <v>3</v>
      </c>
      <c r="Q1093">
        <f t="shared" si="335"/>
        <v>623</v>
      </c>
      <c r="R1093">
        <f t="shared" si="336"/>
        <v>3</v>
      </c>
      <c r="S1093" t="b">
        <f t="shared" si="337"/>
        <v>1</v>
      </c>
      <c r="T1093" t="b">
        <f t="shared" si="338"/>
        <v>0</v>
      </c>
      <c r="W1093" t="str">
        <f t="shared" si="348"/>
        <v/>
      </c>
      <c r="X1093" t="str">
        <f t="shared" si="348"/>
        <v/>
      </c>
      <c r="Y1093" t="str">
        <f t="shared" si="348"/>
        <v/>
      </c>
      <c r="Z1093" t="str">
        <f t="shared" si="348"/>
        <v>IBCTEHTENDING HOLIDAY WORKED - WG SPECIAL RATE</v>
      </c>
      <c r="AA1093" t="str">
        <f t="shared" si="348"/>
        <v/>
      </c>
      <c r="AC1093" t="str">
        <f t="shared" si="349"/>
        <v/>
      </c>
      <c r="AD1093" t="str">
        <f t="shared" si="349"/>
        <v/>
      </c>
      <c r="AE1093" t="str">
        <f t="shared" si="349"/>
        <v/>
      </c>
      <c r="AF1093" t="str">
        <f t="shared" si="349"/>
        <v>IBCOTPTENDING OVERTIME - WG SPECIAL RATE</v>
      </c>
      <c r="AG1093" t="str">
        <f t="shared" si="349"/>
        <v/>
      </c>
      <c r="AI1093">
        <f t="shared" si="339"/>
        <v>1</v>
      </c>
      <c r="AJ1093">
        <f t="shared" si="340"/>
        <v>623</v>
      </c>
      <c r="AK1093" t="str">
        <f t="shared" si="341"/>
        <v>20181IBCTEHTENDING HOLIDAY WORKED - WG SPECIAL RATE</v>
      </c>
      <c r="AL1093" t="str">
        <f t="shared" si="342"/>
        <v>TENDING HOLIDAY WORKED - WG SPECIAL RATE</v>
      </c>
      <c r="AM1093" t="str">
        <f t="shared" si="343"/>
        <v>20181IBCOTPTENDING OVERTIME - WG SPECIAL RATE</v>
      </c>
      <c r="AN1093" t="str">
        <f t="shared" si="344"/>
        <v>TENDING OVERTIME - WG SPECIAL RATE</v>
      </c>
      <c r="AO1093" s="13">
        <f t="shared" si="345"/>
        <v>0.68785214181005516</v>
      </c>
      <c r="AP1093">
        <f t="shared" si="346"/>
        <v>1</v>
      </c>
      <c r="AQ1093" t="str">
        <f t="shared" si="347"/>
        <v>IBCTEHTENDING HOLIDAY WORKED - WG SPECIAL RATEIBCOTPTENDING OVERTIME - WG SPECIAL RATE</v>
      </c>
    </row>
    <row r="1094" spans="1:43" x14ac:dyDescent="0.35">
      <c r="A1094" s="18" t="s">
        <v>1837</v>
      </c>
      <c r="B1094" t="s">
        <v>301</v>
      </c>
      <c r="C1094" t="s">
        <v>302</v>
      </c>
      <c r="D1094" s="18" t="s">
        <v>1837</v>
      </c>
      <c r="E1094" t="s">
        <v>303</v>
      </c>
      <c r="F1094" t="s">
        <v>304</v>
      </c>
      <c r="G1094" s="13">
        <v>0.92824676882594659</v>
      </c>
      <c r="I1094">
        <v>20181</v>
      </c>
      <c r="J1094" t="str">
        <f t="shared" si="330"/>
        <v>20181IBCTHCTENDING HOLIDAY - CALLBACK WG SPECIAL RATE20181IBCTHNTENDING HOLIDAY - CALLBACK NOT WORKED - WG SPECIAL RATE</v>
      </c>
      <c r="K1094" t="str">
        <f t="shared" si="331"/>
        <v>20181IBCTHCTENDING HOLIDAY - CALLBACK WG SPECIAL RATE</v>
      </c>
      <c r="L1094" t="str">
        <f t="shared" si="332"/>
        <v>20181IBCTHNTENDING HOLIDAY - CALLBACK NOT WORKED - WG SPECIAL RATE</v>
      </c>
      <c r="M1094" s="13">
        <f t="shared" si="333"/>
        <v>0.92824676882594659</v>
      </c>
      <c r="N1094" s="13"/>
      <c r="O1094" s="19">
        <v>1084</v>
      </c>
      <c r="P1094">
        <f t="shared" si="334"/>
        <v>3</v>
      </c>
      <c r="Q1094">
        <f t="shared" si="335"/>
        <v>624</v>
      </c>
      <c r="R1094">
        <f t="shared" si="336"/>
        <v>1</v>
      </c>
      <c r="S1094" t="b">
        <f t="shared" si="337"/>
        <v>1</v>
      </c>
      <c r="T1094" t="b">
        <f t="shared" si="338"/>
        <v>0</v>
      </c>
      <c r="W1094" t="str">
        <f t="shared" si="348"/>
        <v/>
      </c>
      <c r="X1094" t="str">
        <f t="shared" si="348"/>
        <v/>
      </c>
      <c r="Y1094" t="str">
        <f t="shared" si="348"/>
        <v/>
      </c>
      <c r="Z1094" t="str">
        <f t="shared" si="348"/>
        <v>IBCTHCTENDING HOLIDAY - CALLBACK WG SPECIAL RATE</v>
      </c>
      <c r="AA1094" t="str">
        <f t="shared" si="348"/>
        <v/>
      </c>
      <c r="AC1094" t="str">
        <f t="shared" si="349"/>
        <v/>
      </c>
      <c r="AD1094" t="str">
        <f t="shared" si="349"/>
        <v/>
      </c>
      <c r="AE1094" t="str">
        <f t="shared" si="349"/>
        <v/>
      </c>
      <c r="AF1094" t="str">
        <f t="shared" si="349"/>
        <v>IBCTHNTENDING HOLIDAY - CALLBACK NOT WORKED - WG SPECIAL RATE</v>
      </c>
      <c r="AG1094" t="str">
        <f t="shared" si="349"/>
        <v/>
      </c>
      <c r="AI1094">
        <f t="shared" si="339"/>
        <v>1</v>
      </c>
      <c r="AJ1094">
        <f t="shared" si="340"/>
        <v>624</v>
      </c>
      <c r="AK1094" t="str">
        <f t="shared" si="341"/>
        <v>20181IBCTHCTENDING HOLIDAY - CALLBACK WG SPECIAL RATE</v>
      </c>
      <c r="AL1094" t="str">
        <f t="shared" si="342"/>
        <v>TENDING HOLIDAY - CALLBACK WG SPECIAL RATE</v>
      </c>
      <c r="AM1094" t="str">
        <f t="shared" si="343"/>
        <v>20181IBCTHNTENDING HOLIDAY - CALLBACK NOT WORKED - WG SPECIAL RATE</v>
      </c>
      <c r="AN1094" t="str">
        <f t="shared" si="344"/>
        <v>TENDING HOLIDAY - CALLBACK NOT WORKED - WG SPECIAL RATE</v>
      </c>
      <c r="AO1094" s="13">
        <f t="shared" si="345"/>
        <v>0.92824676882594659</v>
      </c>
      <c r="AP1094">
        <f t="shared" si="346"/>
        <v>1</v>
      </c>
      <c r="AQ1094" t="str">
        <f t="shared" si="347"/>
        <v>IBCTHCTENDING HOLIDAY - CALLBACK WG SPECIAL RATEIBCTHNTENDING HOLIDAY - CALLBACK NOT WORKED - WG SPECIAL RATE</v>
      </c>
    </row>
    <row r="1095" spans="1:43" x14ac:dyDescent="0.35">
      <c r="A1095" s="18" t="s">
        <v>1837</v>
      </c>
      <c r="B1095" t="s">
        <v>301</v>
      </c>
      <c r="C1095" t="s">
        <v>302</v>
      </c>
      <c r="D1095" s="18" t="s">
        <v>1837</v>
      </c>
      <c r="E1095" t="s">
        <v>293</v>
      </c>
      <c r="F1095" t="s">
        <v>294</v>
      </c>
      <c r="G1095" s="13">
        <v>0.73188085388224267</v>
      </c>
      <c r="I1095">
        <v>20181</v>
      </c>
      <c r="J1095" t="str">
        <f t="shared" si="330"/>
        <v>20181IBCTHCTENDING HOLIDAY - CALLBACK WG SPECIAL RATE20181IBCDHCDIVE HOLIDAY - CALLBACK WG SPECIAL RATE</v>
      </c>
      <c r="K1095" t="str">
        <f t="shared" si="331"/>
        <v>20181IBCTHCTENDING HOLIDAY - CALLBACK WG SPECIAL RATE</v>
      </c>
      <c r="L1095" t="str">
        <f t="shared" si="332"/>
        <v>20181IBCDHCDIVE HOLIDAY - CALLBACK WG SPECIAL RATE</v>
      </c>
      <c r="M1095" s="13">
        <f t="shared" si="333"/>
        <v>0.73188085388224267</v>
      </c>
      <c r="N1095" s="13"/>
      <c r="O1095" s="19">
        <v>1085</v>
      </c>
      <c r="P1095">
        <f t="shared" si="334"/>
        <v>3</v>
      </c>
      <c r="Q1095">
        <f t="shared" si="335"/>
        <v>624</v>
      </c>
      <c r="R1095">
        <f t="shared" si="336"/>
        <v>2</v>
      </c>
      <c r="S1095" t="b">
        <f t="shared" si="337"/>
        <v>1</v>
      </c>
      <c r="T1095" t="b">
        <f t="shared" si="338"/>
        <v>0</v>
      </c>
      <c r="W1095" t="str">
        <f t="shared" ref="W1095:AA1145" si="350">IF($A1095=W$10, $A1095&amp;$B1095&amp;$C1095, "")</f>
        <v/>
      </c>
      <c r="X1095" t="str">
        <f t="shared" si="350"/>
        <v/>
      </c>
      <c r="Y1095" t="str">
        <f t="shared" si="350"/>
        <v/>
      </c>
      <c r="Z1095" t="str">
        <f t="shared" si="350"/>
        <v>IBCTHCTENDING HOLIDAY - CALLBACK WG SPECIAL RATE</v>
      </c>
      <c r="AA1095" t="str">
        <f t="shared" si="350"/>
        <v/>
      </c>
      <c r="AC1095" t="str">
        <f t="shared" ref="AC1095:AG1145" si="351">IF($D1095=AC$10, $D1095&amp;$E1095&amp;$F1095, "")</f>
        <v/>
      </c>
      <c r="AD1095" t="str">
        <f t="shared" si="351"/>
        <v/>
      </c>
      <c r="AE1095" t="str">
        <f t="shared" si="351"/>
        <v/>
      </c>
      <c r="AF1095" t="str">
        <f t="shared" si="351"/>
        <v>IBCDHCDIVE HOLIDAY - CALLBACK WG SPECIAL RATE</v>
      </c>
      <c r="AG1095" t="str">
        <f t="shared" si="351"/>
        <v/>
      </c>
      <c r="AI1095">
        <f t="shared" si="339"/>
        <v>1</v>
      </c>
      <c r="AJ1095">
        <f t="shared" si="340"/>
        <v>624</v>
      </c>
      <c r="AK1095" t="str">
        <f t="shared" si="341"/>
        <v>20181IBCTHCTENDING HOLIDAY - CALLBACK WG SPECIAL RATE</v>
      </c>
      <c r="AL1095" t="str">
        <f t="shared" si="342"/>
        <v>TENDING HOLIDAY - CALLBACK WG SPECIAL RATE</v>
      </c>
      <c r="AM1095" t="str">
        <f t="shared" si="343"/>
        <v>20181IBCDHCDIVE HOLIDAY - CALLBACK WG SPECIAL RATE</v>
      </c>
      <c r="AN1095" t="str">
        <f t="shared" si="344"/>
        <v>DIVE HOLIDAY - CALLBACK WG SPECIAL RATE</v>
      </c>
      <c r="AO1095" s="13">
        <f t="shared" si="345"/>
        <v>0.73188085388224267</v>
      </c>
      <c r="AP1095">
        <f t="shared" si="346"/>
        <v>1</v>
      </c>
      <c r="AQ1095" t="str">
        <f t="shared" si="347"/>
        <v>IBCTHCTENDING HOLIDAY - CALLBACK WG SPECIAL RATEIBCDHCDIVE HOLIDAY - CALLBACK WG SPECIAL RATE</v>
      </c>
    </row>
    <row r="1096" spans="1:43" x14ac:dyDescent="0.35">
      <c r="A1096" s="18" t="s">
        <v>1837</v>
      </c>
      <c r="B1096" t="s">
        <v>301</v>
      </c>
      <c r="C1096" t="s">
        <v>302</v>
      </c>
      <c r="D1096" s="18" t="s">
        <v>1837</v>
      </c>
      <c r="E1096" t="s">
        <v>1489</v>
      </c>
      <c r="F1096" t="s">
        <v>1490</v>
      </c>
      <c r="G1096" s="13">
        <v>0.68538759755478873</v>
      </c>
      <c r="I1096">
        <v>20181</v>
      </c>
      <c r="J1096" t="str">
        <f t="shared" si="330"/>
        <v>20181IBCTHCTENDING HOLIDAY - CALLBACK WG SPECIAL RATE20181IBCOTPTENDING OVERTIME - WG SPECIAL RATE</v>
      </c>
      <c r="K1096" t="str">
        <f t="shared" si="331"/>
        <v>20181IBCTHCTENDING HOLIDAY - CALLBACK WG SPECIAL RATE</v>
      </c>
      <c r="L1096" t="str">
        <f t="shared" si="332"/>
        <v>20181IBCOTPTENDING OVERTIME - WG SPECIAL RATE</v>
      </c>
      <c r="M1096" s="13">
        <f t="shared" si="333"/>
        <v>0.68538759755478873</v>
      </c>
      <c r="N1096" s="13"/>
      <c r="O1096" s="19">
        <v>1086</v>
      </c>
      <c r="P1096">
        <f t="shared" si="334"/>
        <v>3</v>
      </c>
      <c r="Q1096">
        <f t="shared" si="335"/>
        <v>624</v>
      </c>
      <c r="R1096">
        <f t="shared" si="336"/>
        <v>3</v>
      </c>
      <c r="S1096" t="b">
        <f t="shared" si="337"/>
        <v>1</v>
      </c>
      <c r="T1096" t="b">
        <f t="shared" si="338"/>
        <v>0</v>
      </c>
      <c r="W1096" t="str">
        <f t="shared" si="350"/>
        <v/>
      </c>
      <c r="X1096" t="str">
        <f t="shared" si="350"/>
        <v/>
      </c>
      <c r="Y1096" t="str">
        <f t="shared" si="350"/>
        <v/>
      </c>
      <c r="Z1096" t="str">
        <f t="shared" si="350"/>
        <v>IBCTHCTENDING HOLIDAY - CALLBACK WG SPECIAL RATE</v>
      </c>
      <c r="AA1096" t="str">
        <f t="shared" si="350"/>
        <v/>
      </c>
      <c r="AC1096" t="str">
        <f t="shared" si="351"/>
        <v/>
      </c>
      <c r="AD1096" t="str">
        <f t="shared" si="351"/>
        <v/>
      </c>
      <c r="AE1096" t="str">
        <f t="shared" si="351"/>
        <v/>
      </c>
      <c r="AF1096" t="str">
        <f t="shared" si="351"/>
        <v>IBCOTPTENDING OVERTIME - WG SPECIAL RATE</v>
      </c>
      <c r="AG1096" t="str">
        <f t="shared" si="351"/>
        <v/>
      </c>
      <c r="AI1096">
        <f t="shared" si="339"/>
        <v>1</v>
      </c>
      <c r="AJ1096">
        <f t="shared" si="340"/>
        <v>624</v>
      </c>
      <c r="AK1096" t="str">
        <f t="shared" si="341"/>
        <v>20181IBCTHCTENDING HOLIDAY - CALLBACK WG SPECIAL RATE</v>
      </c>
      <c r="AL1096" t="str">
        <f t="shared" si="342"/>
        <v>TENDING HOLIDAY - CALLBACK WG SPECIAL RATE</v>
      </c>
      <c r="AM1096" t="str">
        <f t="shared" si="343"/>
        <v>20181IBCOTPTENDING OVERTIME - WG SPECIAL RATE</v>
      </c>
      <c r="AN1096" t="str">
        <f t="shared" si="344"/>
        <v>TENDING OVERTIME - WG SPECIAL RATE</v>
      </c>
      <c r="AO1096" s="13">
        <f t="shared" si="345"/>
        <v>0.68538759755478873</v>
      </c>
      <c r="AP1096">
        <f t="shared" si="346"/>
        <v>1</v>
      </c>
      <c r="AQ1096" t="str">
        <f t="shared" si="347"/>
        <v>IBCTHCTENDING HOLIDAY - CALLBACK WG SPECIAL RATEIBCOTPTENDING OVERTIME - WG SPECIAL RATE</v>
      </c>
    </row>
    <row r="1097" spans="1:43" x14ac:dyDescent="0.35">
      <c r="A1097" s="18" t="s">
        <v>1837</v>
      </c>
      <c r="B1097" t="s">
        <v>303</v>
      </c>
      <c r="C1097" t="s">
        <v>304</v>
      </c>
      <c r="D1097" s="18" t="s">
        <v>1837</v>
      </c>
      <c r="E1097" t="s">
        <v>301</v>
      </c>
      <c r="F1097" t="s">
        <v>302</v>
      </c>
      <c r="G1097" s="13">
        <v>0.92824676882594659</v>
      </c>
      <c r="I1097">
        <v>20181</v>
      </c>
      <c r="J1097" t="str">
        <f t="shared" si="330"/>
        <v>20181IBCTHNTENDING HOLIDAY - CALLBACK NOT WORKED - WG SPECIAL RATE20181IBCTHCTENDING HOLIDAY - CALLBACK WG SPECIAL RATE</v>
      </c>
      <c r="K1097" t="str">
        <f t="shared" si="331"/>
        <v>20181IBCTHNTENDING HOLIDAY - CALLBACK NOT WORKED - WG SPECIAL RATE</v>
      </c>
      <c r="L1097" t="str">
        <f t="shared" si="332"/>
        <v>20181IBCTHCTENDING HOLIDAY - CALLBACK WG SPECIAL RATE</v>
      </c>
      <c r="M1097" s="13">
        <f t="shared" si="333"/>
        <v>0.92824676882594659</v>
      </c>
      <c r="N1097" s="13"/>
      <c r="O1097" s="19">
        <v>1087</v>
      </c>
      <c r="P1097">
        <f t="shared" si="334"/>
        <v>3</v>
      </c>
      <c r="Q1097">
        <f t="shared" si="335"/>
        <v>625</v>
      </c>
      <c r="R1097">
        <f t="shared" si="336"/>
        <v>1</v>
      </c>
      <c r="S1097" t="b">
        <f t="shared" si="337"/>
        <v>1</v>
      </c>
      <c r="T1097" t="b">
        <f t="shared" si="338"/>
        <v>0</v>
      </c>
      <c r="W1097" t="str">
        <f t="shared" si="350"/>
        <v/>
      </c>
      <c r="X1097" t="str">
        <f t="shared" si="350"/>
        <v/>
      </c>
      <c r="Y1097" t="str">
        <f t="shared" si="350"/>
        <v/>
      </c>
      <c r="Z1097" t="str">
        <f t="shared" si="350"/>
        <v>IBCTHNTENDING HOLIDAY - CALLBACK NOT WORKED - WG SPECIAL RATE</v>
      </c>
      <c r="AA1097" t="str">
        <f t="shared" si="350"/>
        <v/>
      </c>
      <c r="AC1097" t="str">
        <f t="shared" si="351"/>
        <v/>
      </c>
      <c r="AD1097" t="str">
        <f t="shared" si="351"/>
        <v/>
      </c>
      <c r="AE1097" t="str">
        <f t="shared" si="351"/>
        <v/>
      </c>
      <c r="AF1097" t="str">
        <f t="shared" si="351"/>
        <v>IBCTHCTENDING HOLIDAY - CALLBACK WG SPECIAL RATE</v>
      </c>
      <c r="AG1097" t="str">
        <f t="shared" si="351"/>
        <v/>
      </c>
      <c r="AI1097">
        <f t="shared" si="339"/>
        <v>1</v>
      </c>
      <c r="AJ1097">
        <f t="shared" si="340"/>
        <v>625</v>
      </c>
      <c r="AK1097" t="str">
        <f t="shared" si="341"/>
        <v>20181IBCTHNTENDING HOLIDAY - CALLBACK NOT WORKED - WG SPECIAL RATE</v>
      </c>
      <c r="AL1097" t="str">
        <f t="shared" si="342"/>
        <v>TENDING HOLIDAY - CALLBACK NOT WORKED - WG SPECIAL RATE</v>
      </c>
      <c r="AM1097" t="str">
        <f t="shared" si="343"/>
        <v>20181IBCTHCTENDING HOLIDAY - CALLBACK WG SPECIAL RATE</v>
      </c>
      <c r="AN1097" t="str">
        <f t="shared" si="344"/>
        <v>TENDING HOLIDAY - CALLBACK WG SPECIAL RATE</v>
      </c>
      <c r="AO1097" s="13">
        <f t="shared" si="345"/>
        <v>0.92824676882594659</v>
      </c>
      <c r="AP1097">
        <f t="shared" si="346"/>
        <v>1</v>
      </c>
      <c r="AQ1097" t="str">
        <f t="shared" si="347"/>
        <v>IBCTHNTENDING HOLIDAY - CALLBACK NOT WORKED - WG SPECIAL RATEIBCTHCTENDING HOLIDAY - CALLBACK WG SPECIAL RATE</v>
      </c>
    </row>
    <row r="1098" spans="1:43" x14ac:dyDescent="0.35">
      <c r="A1098" s="18" t="s">
        <v>1837</v>
      </c>
      <c r="B1098" t="s">
        <v>303</v>
      </c>
      <c r="C1098" t="s">
        <v>304</v>
      </c>
      <c r="D1098" s="18" t="s">
        <v>1837</v>
      </c>
      <c r="E1098" t="s">
        <v>1497</v>
      </c>
      <c r="F1098" t="s">
        <v>1498</v>
      </c>
      <c r="G1098" s="13">
        <v>0.8863555326460375</v>
      </c>
      <c r="I1098">
        <v>20181</v>
      </c>
      <c r="J1098" t="str">
        <f t="shared" si="330"/>
        <v>20181IBCTHNTENDING HOLIDAY - CALLBACK NOT WORKED - WG SPECIAL RATE20181IBCTENTENDING - WG SPECIAL RATE</v>
      </c>
      <c r="K1098" t="str">
        <f t="shared" si="331"/>
        <v>20181IBCTHNTENDING HOLIDAY - CALLBACK NOT WORKED - WG SPECIAL RATE</v>
      </c>
      <c r="L1098" t="str">
        <f t="shared" si="332"/>
        <v>20181IBCTENTENDING - WG SPECIAL RATE</v>
      </c>
      <c r="M1098" s="13">
        <f t="shared" si="333"/>
        <v>0.8863555326460375</v>
      </c>
      <c r="N1098" s="13"/>
      <c r="O1098" s="19">
        <v>1088</v>
      </c>
      <c r="P1098">
        <f t="shared" si="334"/>
        <v>3</v>
      </c>
      <c r="Q1098">
        <f t="shared" si="335"/>
        <v>625</v>
      </c>
      <c r="R1098">
        <f t="shared" si="336"/>
        <v>2</v>
      </c>
      <c r="S1098" t="b">
        <f t="shared" si="337"/>
        <v>1</v>
      </c>
      <c r="T1098" t="b">
        <f t="shared" si="338"/>
        <v>0</v>
      </c>
      <c r="W1098" t="str">
        <f t="shared" si="350"/>
        <v/>
      </c>
      <c r="X1098" t="str">
        <f t="shared" si="350"/>
        <v/>
      </c>
      <c r="Y1098" t="str">
        <f t="shared" si="350"/>
        <v/>
      </c>
      <c r="Z1098" t="str">
        <f t="shared" si="350"/>
        <v>IBCTHNTENDING HOLIDAY - CALLBACK NOT WORKED - WG SPECIAL RATE</v>
      </c>
      <c r="AA1098" t="str">
        <f t="shared" si="350"/>
        <v/>
      </c>
      <c r="AC1098" t="str">
        <f t="shared" si="351"/>
        <v/>
      </c>
      <c r="AD1098" t="str">
        <f t="shared" si="351"/>
        <v/>
      </c>
      <c r="AE1098" t="str">
        <f t="shared" si="351"/>
        <v/>
      </c>
      <c r="AF1098" t="str">
        <f t="shared" si="351"/>
        <v>IBCTENTENDING - WG SPECIAL RATE</v>
      </c>
      <c r="AG1098" t="str">
        <f t="shared" si="351"/>
        <v/>
      </c>
      <c r="AI1098">
        <f t="shared" si="339"/>
        <v>1</v>
      </c>
      <c r="AJ1098">
        <f t="shared" si="340"/>
        <v>625</v>
      </c>
      <c r="AK1098" t="str">
        <f t="shared" si="341"/>
        <v>20181IBCTHNTENDING HOLIDAY - CALLBACK NOT WORKED - WG SPECIAL RATE</v>
      </c>
      <c r="AL1098" t="str">
        <f t="shared" si="342"/>
        <v>TENDING HOLIDAY - CALLBACK NOT WORKED - WG SPECIAL RATE</v>
      </c>
      <c r="AM1098" t="str">
        <f t="shared" si="343"/>
        <v>20181IBCTENTENDING - WG SPECIAL RATE</v>
      </c>
      <c r="AN1098" t="str">
        <f t="shared" si="344"/>
        <v>TENDING - WG SPECIAL RATE</v>
      </c>
      <c r="AO1098" s="13">
        <f t="shared" si="345"/>
        <v>0.8863555326460375</v>
      </c>
      <c r="AP1098">
        <f t="shared" si="346"/>
        <v>1</v>
      </c>
      <c r="AQ1098" t="str">
        <f t="shared" si="347"/>
        <v>IBCTHNTENDING HOLIDAY - CALLBACK NOT WORKED - WG SPECIAL RATEIBCTENTENDING - WG SPECIAL RATE</v>
      </c>
    </row>
    <row r="1099" spans="1:43" x14ac:dyDescent="0.35">
      <c r="A1099" s="18" t="s">
        <v>1837</v>
      </c>
      <c r="B1099" t="s">
        <v>303</v>
      </c>
      <c r="C1099" t="s">
        <v>304</v>
      </c>
      <c r="D1099" s="18" t="s">
        <v>1837</v>
      </c>
      <c r="E1099" t="s">
        <v>295</v>
      </c>
      <c r="F1099" t="s">
        <v>296</v>
      </c>
      <c r="G1099" s="13">
        <v>0.79624317916917287</v>
      </c>
      <c r="I1099">
        <v>20181</v>
      </c>
      <c r="J1099" t="str">
        <f t="shared" si="330"/>
        <v>20181IBCTHNTENDING HOLIDAY - CALLBACK NOT WORKED - WG SPECIAL RATE20181IBCDHNDIVING HOLIDAY - CALLBACK NOT WORKED - WG SPECIAL RATE</v>
      </c>
      <c r="K1099" t="str">
        <f t="shared" si="331"/>
        <v>20181IBCTHNTENDING HOLIDAY - CALLBACK NOT WORKED - WG SPECIAL RATE</v>
      </c>
      <c r="L1099" t="str">
        <f t="shared" si="332"/>
        <v>20181IBCDHNDIVING HOLIDAY - CALLBACK NOT WORKED - WG SPECIAL RATE</v>
      </c>
      <c r="M1099" s="13">
        <f t="shared" si="333"/>
        <v>0.79624317916917287</v>
      </c>
      <c r="N1099" s="13"/>
      <c r="O1099" s="19">
        <v>1089</v>
      </c>
      <c r="P1099">
        <f t="shared" si="334"/>
        <v>3</v>
      </c>
      <c r="Q1099">
        <f t="shared" si="335"/>
        <v>625</v>
      </c>
      <c r="R1099">
        <f t="shared" si="336"/>
        <v>3</v>
      </c>
      <c r="S1099" t="b">
        <f t="shared" si="337"/>
        <v>1</v>
      </c>
      <c r="T1099" t="b">
        <f t="shared" si="338"/>
        <v>0</v>
      </c>
      <c r="W1099" t="str">
        <f t="shared" si="350"/>
        <v/>
      </c>
      <c r="X1099" t="str">
        <f t="shared" si="350"/>
        <v/>
      </c>
      <c r="Y1099" t="str">
        <f t="shared" si="350"/>
        <v/>
      </c>
      <c r="Z1099" t="str">
        <f t="shared" si="350"/>
        <v>IBCTHNTENDING HOLIDAY - CALLBACK NOT WORKED - WG SPECIAL RATE</v>
      </c>
      <c r="AA1099" t="str">
        <f t="shared" si="350"/>
        <v/>
      </c>
      <c r="AC1099" t="str">
        <f t="shared" si="351"/>
        <v/>
      </c>
      <c r="AD1099" t="str">
        <f t="shared" si="351"/>
        <v/>
      </c>
      <c r="AE1099" t="str">
        <f t="shared" si="351"/>
        <v/>
      </c>
      <c r="AF1099" t="str">
        <f t="shared" si="351"/>
        <v>IBCDHNDIVING HOLIDAY - CALLBACK NOT WORKED - WG SPECIAL RATE</v>
      </c>
      <c r="AG1099" t="str">
        <f t="shared" si="351"/>
        <v/>
      </c>
      <c r="AI1099">
        <f t="shared" si="339"/>
        <v>1</v>
      </c>
      <c r="AJ1099">
        <f t="shared" si="340"/>
        <v>625</v>
      </c>
      <c r="AK1099" t="str">
        <f t="shared" si="341"/>
        <v>20181IBCTHNTENDING HOLIDAY - CALLBACK NOT WORKED - WG SPECIAL RATE</v>
      </c>
      <c r="AL1099" t="str">
        <f t="shared" si="342"/>
        <v>TENDING HOLIDAY - CALLBACK NOT WORKED - WG SPECIAL RATE</v>
      </c>
      <c r="AM1099" t="str">
        <f t="shared" si="343"/>
        <v>20181IBCDHNDIVING HOLIDAY - CALLBACK NOT WORKED - WG SPECIAL RATE</v>
      </c>
      <c r="AN1099" t="str">
        <f t="shared" si="344"/>
        <v>DIVING HOLIDAY - CALLBACK NOT WORKED - WG SPECIAL RATE</v>
      </c>
      <c r="AO1099" s="13">
        <f t="shared" si="345"/>
        <v>0.79624317916917287</v>
      </c>
      <c r="AP1099">
        <f t="shared" si="346"/>
        <v>1</v>
      </c>
      <c r="AQ1099" t="str">
        <f t="shared" si="347"/>
        <v>IBCTHNTENDING HOLIDAY - CALLBACK NOT WORKED - WG SPECIAL RATEIBCDHNDIVING HOLIDAY - CALLBACK NOT WORKED - WG SPECIAL RATE</v>
      </c>
    </row>
    <row r="1100" spans="1:43" x14ac:dyDescent="0.35">
      <c r="A1100" s="18" t="s">
        <v>1837</v>
      </c>
      <c r="B1100">
        <v>42</v>
      </c>
      <c r="C1100" t="s">
        <v>306</v>
      </c>
      <c r="D1100" s="18" t="s">
        <v>1837</v>
      </c>
      <c r="E1100">
        <v>41</v>
      </c>
      <c r="F1100" t="s">
        <v>341</v>
      </c>
      <c r="G1100" s="13">
        <v>0.76791681956850155</v>
      </c>
      <c r="I1100">
        <v>20181</v>
      </c>
      <c r="J1100" t="str">
        <f t="shared" ref="J1100:J1163" si="352">K1100&amp;L1100</f>
        <v>20181IBC42COMPENSATORY TIME - LUMP SUM PAY20181IBC41COMPENSATORY TIME - USED</v>
      </c>
      <c r="K1100" t="str">
        <f t="shared" ref="K1100:K1163" si="353">I1100&amp;A1100&amp;B1100&amp;C1100</f>
        <v>20181IBC42COMPENSATORY TIME - LUMP SUM PAY</v>
      </c>
      <c r="L1100" t="str">
        <f t="shared" ref="L1100:L1163" si="354">I1100&amp;D1100&amp;E1100&amp;F1100</f>
        <v>20181IBC41COMPENSATORY TIME - USED</v>
      </c>
      <c r="M1100" s="13">
        <f t="shared" ref="M1100:M1163" si="355">G1100</f>
        <v>0.76791681956850155</v>
      </c>
      <c r="N1100" s="13"/>
      <c r="O1100" s="19">
        <v>1090</v>
      </c>
      <c r="P1100">
        <f t="shared" ref="P1100:P1163" si="356">COUNTIF(C$11:C$2269, C1100)</f>
        <v>3</v>
      </c>
      <c r="Q1100">
        <f t="shared" ref="Q1100:Q1163" si="357">IF(ROW()=11,1,IF(R1099+1=R1100,Q1099,Q1099+1))</f>
        <v>626</v>
      </c>
      <c r="R1100">
        <f t="shared" ref="R1100:R1163" si="358">IF(C1100=C1099, R1099+1, 1)</f>
        <v>1</v>
      </c>
      <c r="S1100" t="b">
        <f t="shared" ref="S1100:S1163" si="359">A1100=D1100</f>
        <v>1</v>
      </c>
      <c r="T1100" t="b">
        <f t="shared" ref="T1100:T1163" si="360">A1100&amp;B1100&amp;C1100=D1100&amp;E1100&amp;F1100</f>
        <v>0</v>
      </c>
      <c r="W1100" t="str">
        <f t="shared" si="350"/>
        <v/>
      </c>
      <c r="X1100" t="str">
        <f t="shared" si="350"/>
        <v/>
      </c>
      <c r="Y1100" t="str">
        <f t="shared" si="350"/>
        <v/>
      </c>
      <c r="Z1100" t="str">
        <f t="shared" si="350"/>
        <v>IBC42COMPENSATORY TIME - LUMP SUM PAY</v>
      </c>
      <c r="AA1100" t="str">
        <f t="shared" si="350"/>
        <v/>
      </c>
      <c r="AC1100" t="str">
        <f t="shared" si="351"/>
        <v/>
      </c>
      <c r="AD1100" t="str">
        <f t="shared" si="351"/>
        <v/>
      </c>
      <c r="AE1100" t="str">
        <f t="shared" si="351"/>
        <v/>
      </c>
      <c r="AF1100" t="str">
        <f t="shared" si="351"/>
        <v>IBC41COMPENSATORY TIME - USED</v>
      </c>
      <c r="AG1100" t="str">
        <f t="shared" si="351"/>
        <v/>
      </c>
      <c r="AI1100">
        <f t="shared" ref="AI1100:AI1163" si="361">COUNTIF(AQ1100:AQ3358, AQ1100)</f>
        <v>1</v>
      </c>
      <c r="AJ1100">
        <f t="shared" ref="AJ1100:AJ1163" si="362">Q1100</f>
        <v>626</v>
      </c>
      <c r="AK1100" t="str">
        <f t="shared" ref="AK1100:AK1163" si="363">K1100</f>
        <v>20181IBC42COMPENSATORY TIME - LUMP SUM PAY</v>
      </c>
      <c r="AL1100" t="str">
        <f t="shared" ref="AL1100:AL1163" si="364">C1100</f>
        <v>COMPENSATORY TIME - LUMP SUM PAY</v>
      </c>
      <c r="AM1100" t="str">
        <f t="shared" ref="AM1100:AM1163" si="365">L1100</f>
        <v>20181IBC41COMPENSATORY TIME - USED</v>
      </c>
      <c r="AN1100" t="str">
        <f t="shared" ref="AN1100:AN1163" si="366">IF(F1100="", "", F1100)</f>
        <v>COMPENSATORY TIME - USED</v>
      </c>
      <c r="AO1100" s="13">
        <f t="shared" ref="AO1100:AO1163" si="367">M1100</f>
        <v>0.76791681956850155</v>
      </c>
      <c r="AP1100">
        <f t="shared" ref="AP1100:AP1163" si="368">COUNTIF(AQ$11:AQ$2269, AQ1100)</f>
        <v>1</v>
      </c>
      <c r="AQ1100" t="str">
        <f t="shared" ref="AQ1100:AQ1163" si="369">W1100&amp;AC1100&amp;X1100&amp;AD1100&amp;Y1100&amp;AE1100&amp;Z1100&amp;AF1100&amp;AA1100&amp;AG1100</f>
        <v>IBC42COMPENSATORY TIME - LUMP SUM PAYIBC41COMPENSATORY TIME - USED</v>
      </c>
    </row>
    <row r="1101" spans="1:43" x14ac:dyDescent="0.35">
      <c r="A1101" s="18" t="s">
        <v>1837</v>
      </c>
      <c r="B1101">
        <v>42</v>
      </c>
      <c r="C1101" t="s">
        <v>306</v>
      </c>
      <c r="D1101" s="18" t="s">
        <v>1837</v>
      </c>
      <c r="E1101" t="s">
        <v>286</v>
      </c>
      <c r="F1101" t="s">
        <v>287</v>
      </c>
      <c r="G1101" s="13">
        <v>0.72994701544617269</v>
      </c>
      <c r="I1101">
        <v>20181</v>
      </c>
      <c r="J1101" t="str">
        <f t="shared" si="352"/>
        <v>20181IBC42COMPENSATORY TIME - LUMP SUM PAY20181IBC04ACOMPENSATORY TIME - PAID</v>
      </c>
      <c r="K1101" t="str">
        <f t="shared" si="353"/>
        <v>20181IBC42COMPENSATORY TIME - LUMP SUM PAY</v>
      </c>
      <c r="L1101" t="str">
        <f t="shared" si="354"/>
        <v>20181IBC04ACOMPENSATORY TIME - PAID</v>
      </c>
      <c r="M1101" s="13">
        <f t="shared" si="355"/>
        <v>0.72994701544617269</v>
      </c>
      <c r="N1101" s="13"/>
      <c r="O1101" s="19">
        <v>1091</v>
      </c>
      <c r="P1101">
        <f t="shared" si="356"/>
        <v>3</v>
      </c>
      <c r="Q1101">
        <f t="shared" si="357"/>
        <v>626</v>
      </c>
      <c r="R1101">
        <f t="shared" si="358"/>
        <v>2</v>
      </c>
      <c r="S1101" t="b">
        <f t="shared" si="359"/>
        <v>1</v>
      </c>
      <c r="T1101" t="b">
        <f t="shared" si="360"/>
        <v>0</v>
      </c>
      <c r="W1101" t="str">
        <f t="shared" si="350"/>
        <v/>
      </c>
      <c r="X1101" t="str">
        <f t="shared" si="350"/>
        <v/>
      </c>
      <c r="Y1101" t="str">
        <f t="shared" si="350"/>
        <v/>
      </c>
      <c r="Z1101" t="str">
        <f t="shared" si="350"/>
        <v>IBC42COMPENSATORY TIME - LUMP SUM PAY</v>
      </c>
      <c r="AA1101" t="str">
        <f t="shared" si="350"/>
        <v/>
      </c>
      <c r="AC1101" t="str">
        <f t="shared" si="351"/>
        <v/>
      </c>
      <c r="AD1101" t="str">
        <f t="shared" si="351"/>
        <v/>
      </c>
      <c r="AE1101" t="str">
        <f t="shared" si="351"/>
        <v/>
      </c>
      <c r="AF1101" t="str">
        <f t="shared" si="351"/>
        <v>IBC04ACOMPENSATORY TIME - PAID</v>
      </c>
      <c r="AG1101" t="str">
        <f t="shared" si="351"/>
        <v/>
      </c>
      <c r="AI1101">
        <f t="shared" si="361"/>
        <v>1</v>
      </c>
      <c r="AJ1101">
        <f t="shared" si="362"/>
        <v>626</v>
      </c>
      <c r="AK1101" t="str">
        <f t="shared" si="363"/>
        <v>20181IBC42COMPENSATORY TIME - LUMP SUM PAY</v>
      </c>
      <c r="AL1101" t="str">
        <f t="shared" si="364"/>
        <v>COMPENSATORY TIME - LUMP SUM PAY</v>
      </c>
      <c r="AM1101" t="str">
        <f t="shared" si="365"/>
        <v>20181IBC04ACOMPENSATORY TIME - PAID</v>
      </c>
      <c r="AN1101" t="str">
        <f t="shared" si="366"/>
        <v>COMPENSATORY TIME - PAID</v>
      </c>
      <c r="AO1101" s="13">
        <f t="shared" si="367"/>
        <v>0.72994701544617269</v>
      </c>
      <c r="AP1101">
        <f t="shared" si="368"/>
        <v>1</v>
      </c>
      <c r="AQ1101" t="str">
        <f t="shared" si="369"/>
        <v>IBC42COMPENSATORY TIME - LUMP SUM PAYIBC04ACOMPENSATORY TIME - PAID</v>
      </c>
    </row>
    <row r="1102" spans="1:43" x14ac:dyDescent="0.35">
      <c r="A1102" s="18" t="s">
        <v>1837</v>
      </c>
      <c r="B1102">
        <v>42</v>
      </c>
      <c r="C1102" t="s">
        <v>306</v>
      </c>
      <c r="D1102" s="18" t="s">
        <v>1837</v>
      </c>
      <c r="E1102">
        <v>43</v>
      </c>
      <c r="F1102" t="s">
        <v>343</v>
      </c>
      <c r="G1102" s="13">
        <v>0.60968382827688694</v>
      </c>
      <c r="I1102">
        <v>20181</v>
      </c>
      <c r="J1102" t="str">
        <f t="shared" si="352"/>
        <v>20181IBC42COMPENSATORY TIME - LUMP SUM PAY20181IBC43RELIGIOUS COMPENSATORY TIME - USED</v>
      </c>
      <c r="K1102" t="str">
        <f t="shared" si="353"/>
        <v>20181IBC42COMPENSATORY TIME - LUMP SUM PAY</v>
      </c>
      <c r="L1102" t="str">
        <f t="shared" si="354"/>
        <v>20181IBC43RELIGIOUS COMPENSATORY TIME - USED</v>
      </c>
      <c r="M1102" s="13">
        <f t="shared" si="355"/>
        <v>0.60968382827688694</v>
      </c>
      <c r="N1102" s="13"/>
      <c r="O1102" s="19">
        <v>1092</v>
      </c>
      <c r="P1102">
        <f t="shared" si="356"/>
        <v>3</v>
      </c>
      <c r="Q1102">
        <f t="shared" si="357"/>
        <v>626</v>
      </c>
      <c r="R1102">
        <f t="shared" si="358"/>
        <v>3</v>
      </c>
      <c r="S1102" t="b">
        <f t="shared" si="359"/>
        <v>1</v>
      </c>
      <c r="T1102" t="b">
        <f t="shared" si="360"/>
        <v>0</v>
      </c>
      <c r="W1102" t="str">
        <f t="shared" si="350"/>
        <v/>
      </c>
      <c r="X1102" t="str">
        <f t="shared" si="350"/>
        <v/>
      </c>
      <c r="Y1102" t="str">
        <f t="shared" si="350"/>
        <v/>
      </c>
      <c r="Z1102" t="str">
        <f t="shared" si="350"/>
        <v>IBC42COMPENSATORY TIME - LUMP SUM PAY</v>
      </c>
      <c r="AA1102" t="str">
        <f t="shared" si="350"/>
        <v/>
      </c>
      <c r="AC1102" t="str">
        <f t="shared" si="351"/>
        <v/>
      </c>
      <c r="AD1102" t="str">
        <f t="shared" si="351"/>
        <v/>
      </c>
      <c r="AE1102" t="str">
        <f t="shared" si="351"/>
        <v/>
      </c>
      <c r="AF1102" t="str">
        <f t="shared" si="351"/>
        <v>IBC43RELIGIOUS COMPENSATORY TIME - USED</v>
      </c>
      <c r="AG1102" t="str">
        <f t="shared" si="351"/>
        <v/>
      </c>
      <c r="AI1102">
        <f t="shared" si="361"/>
        <v>1</v>
      </c>
      <c r="AJ1102">
        <f t="shared" si="362"/>
        <v>626</v>
      </c>
      <c r="AK1102" t="str">
        <f t="shared" si="363"/>
        <v>20181IBC42COMPENSATORY TIME - LUMP SUM PAY</v>
      </c>
      <c r="AL1102" t="str">
        <f t="shared" si="364"/>
        <v>COMPENSATORY TIME - LUMP SUM PAY</v>
      </c>
      <c r="AM1102" t="str">
        <f t="shared" si="365"/>
        <v>20181IBC43RELIGIOUS COMPENSATORY TIME - USED</v>
      </c>
      <c r="AN1102" t="str">
        <f t="shared" si="366"/>
        <v>RELIGIOUS COMPENSATORY TIME - USED</v>
      </c>
      <c r="AO1102" s="13">
        <f t="shared" si="367"/>
        <v>0.60968382827688694</v>
      </c>
      <c r="AP1102">
        <f t="shared" si="368"/>
        <v>1</v>
      </c>
      <c r="AQ1102" t="str">
        <f t="shared" si="369"/>
        <v>IBC42COMPENSATORY TIME - LUMP SUM PAYIBC43RELIGIOUS COMPENSATORY TIME - USED</v>
      </c>
    </row>
    <row r="1103" spans="1:43" x14ac:dyDescent="0.35">
      <c r="A1103" s="18" t="s">
        <v>1837</v>
      </c>
      <c r="B1103" t="s">
        <v>311</v>
      </c>
      <c r="C1103" t="s">
        <v>312</v>
      </c>
      <c r="D1103" s="18"/>
      <c r="G1103" s="13">
        <v>0</v>
      </c>
      <c r="I1103">
        <v>20181</v>
      </c>
      <c r="J1103" t="str">
        <f t="shared" si="352"/>
        <v>20181IBCPPCPARK POLICE COMPENSATORY TIME EARNED AND PAID AS OVERTIME20181</v>
      </c>
      <c r="K1103" t="str">
        <f t="shared" si="353"/>
        <v>20181IBCPPCPARK POLICE COMPENSATORY TIME EARNED AND PAID AS OVERTIME</v>
      </c>
      <c r="L1103" t="str">
        <f t="shared" si="354"/>
        <v>20181</v>
      </c>
      <c r="M1103" s="13">
        <f t="shared" si="355"/>
        <v>0</v>
      </c>
      <c r="N1103" s="13"/>
      <c r="O1103" s="19">
        <v>1093</v>
      </c>
      <c r="P1103">
        <f t="shared" si="356"/>
        <v>1</v>
      </c>
      <c r="Q1103">
        <f t="shared" si="357"/>
        <v>627</v>
      </c>
      <c r="R1103">
        <f t="shared" si="358"/>
        <v>1</v>
      </c>
      <c r="S1103" t="b">
        <f t="shared" si="359"/>
        <v>0</v>
      </c>
      <c r="T1103" t="b">
        <f t="shared" si="360"/>
        <v>0</v>
      </c>
      <c r="W1103" t="str">
        <f t="shared" si="350"/>
        <v/>
      </c>
      <c r="X1103" t="str">
        <f t="shared" si="350"/>
        <v/>
      </c>
      <c r="Y1103" t="str">
        <f t="shared" si="350"/>
        <v/>
      </c>
      <c r="Z1103" t="str">
        <f t="shared" si="350"/>
        <v>IBCPPCPARK POLICE COMPENSATORY TIME EARNED AND PAID AS OVERTIME</v>
      </c>
      <c r="AA1103" t="str">
        <f t="shared" si="350"/>
        <v/>
      </c>
      <c r="AC1103" t="str">
        <f t="shared" si="351"/>
        <v/>
      </c>
      <c r="AD1103" t="str">
        <f t="shared" si="351"/>
        <v/>
      </c>
      <c r="AE1103" t="str">
        <f t="shared" si="351"/>
        <v/>
      </c>
      <c r="AF1103" t="str">
        <f t="shared" si="351"/>
        <v/>
      </c>
      <c r="AG1103" t="str">
        <f t="shared" si="351"/>
        <v/>
      </c>
      <c r="AI1103">
        <f t="shared" si="361"/>
        <v>1</v>
      </c>
      <c r="AJ1103">
        <f t="shared" si="362"/>
        <v>627</v>
      </c>
      <c r="AK1103" t="str">
        <f t="shared" si="363"/>
        <v>20181IBCPPCPARK POLICE COMPENSATORY TIME EARNED AND PAID AS OVERTIME</v>
      </c>
      <c r="AL1103" t="str">
        <f t="shared" si="364"/>
        <v>PARK POLICE COMPENSATORY TIME EARNED AND PAID AS OVERTIME</v>
      </c>
      <c r="AM1103" t="str">
        <f t="shared" si="365"/>
        <v>20181</v>
      </c>
      <c r="AN1103" t="str">
        <f t="shared" si="366"/>
        <v/>
      </c>
      <c r="AO1103" s="13">
        <f t="shared" si="367"/>
        <v>0</v>
      </c>
      <c r="AP1103">
        <f t="shared" si="368"/>
        <v>1</v>
      </c>
      <c r="AQ1103" t="str">
        <f t="shared" si="369"/>
        <v>IBCPPCPARK POLICE COMPENSATORY TIME EARNED AND PAID AS OVERTIME</v>
      </c>
    </row>
    <row r="1104" spans="1:43" x14ac:dyDescent="0.35">
      <c r="A1104" s="18" t="s">
        <v>1837</v>
      </c>
      <c r="B1104">
        <v>41</v>
      </c>
      <c r="C1104" t="s">
        <v>341</v>
      </c>
      <c r="D1104" s="18" t="s">
        <v>1837</v>
      </c>
      <c r="E1104">
        <v>43</v>
      </c>
      <c r="F1104" t="s">
        <v>343</v>
      </c>
      <c r="G1104" s="13">
        <v>0.88688756548089487</v>
      </c>
      <c r="I1104">
        <v>20181</v>
      </c>
      <c r="J1104" t="str">
        <f t="shared" si="352"/>
        <v>20181IBC41COMPENSATORY TIME - USED20181IBC43RELIGIOUS COMPENSATORY TIME - USED</v>
      </c>
      <c r="K1104" t="str">
        <f t="shared" si="353"/>
        <v>20181IBC41COMPENSATORY TIME - USED</v>
      </c>
      <c r="L1104" t="str">
        <f t="shared" si="354"/>
        <v>20181IBC43RELIGIOUS COMPENSATORY TIME - USED</v>
      </c>
      <c r="M1104" s="13">
        <f t="shared" si="355"/>
        <v>0.88688756548089487</v>
      </c>
      <c r="N1104" s="13"/>
      <c r="O1104" s="19">
        <v>1094</v>
      </c>
      <c r="P1104">
        <f t="shared" si="356"/>
        <v>3</v>
      </c>
      <c r="Q1104">
        <f t="shared" si="357"/>
        <v>628</v>
      </c>
      <c r="R1104">
        <f t="shared" si="358"/>
        <v>1</v>
      </c>
      <c r="S1104" t="b">
        <f t="shared" si="359"/>
        <v>1</v>
      </c>
      <c r="T1104" t="b">
        <f t="shared" si="360"/>
        <v>0</v>
      </c>
      <c r="W1104" t="str">
        <f t="shared" si="350"/>
        <v/>
      </c>
      <c r="X1104" t="str">
        <f t="shared" si="350"/>
        <v/>
      </c>
      <c r="Y1104" t="str">
        <f t="shared" si="350"/>
        <v/>
      </c>
      <c r="Z1104" t="str">
        <f t="shared" si="350"/>
        <v>IBC41COMPENSATORY TIME - USED</v>
      </c>
      <c r="AA1104" t="str">
        <f t="shared" si="350"/>
        <v/>
      </c>
      <c r="AC1104" t="str">
        <f t="shared" si="351"/>
        <v/>
      </c>
      <c r="AD1104" t="str">
        <f t="shared" si="351"/>
        <v/>
      </c>
      <c r="AE1104" t="str">
        <f t="shared" si="351"/>
        <v/>
      </c>
      <c r="AF1104" t="str">
        <f t="shared" si="351"/>
        <v>IBC43RELIGIOUS COMPENSATORY TIME - USED</v>
      </c>
      <c r="AG1104" t="str">
        <f t="shared" si="351"/>
        <v/>
      </c>
      <c r="AI1104">
        <f t="shared" si="361"/>
        <v>1</v>
      </c>
      <c r="AJ1104">
        <f t="shared" si="362"/>
        <v>628</v>
      </c>
      <c r="AK1104" t="str">
        <f t="shared" si="363"/>
        <v>20181IBC41COMPENSATORY TIME - USED</v>
      </c>
      <c r="AL1104" t="str">
        <f t="shared" si="364"/>
        <v>COMPENSATORY TIME - USED</v>
      </c>
      <c r="AM1104" t="str">
        <f t="shared" si="365"/>
        <v>20181IBC43RELIGIOUS COMPENSATORY TIME - USED</v>
      </c>
      <c r="AN1104" t="str">
        <f t="shared" si="366"/>
        <v>RELIGIOUS COMPENSATORY TIME - USED</v>
      </c>
      <c r="AO1104" s="13">
        <f t="shared" si="367"/>
        <v>0.88688756548089487</v>
      </c>
      <c r="AP1104">
        <f t="shared" si="368"/>
        <v>1</v>
      </c>
      <c r="AQ1104" t="str">
        <f t="shared" si="369"/>
        <v>IBC41COMPENSATORY TIME - USEDIBC43RELIGIOUS COMPENSATORY TIME - USED</v>
      </c>
    </row>
    <row r="1105" spans="1:43" x14ac:dyDescent="0.35">
      <c r="A1105" s="18" t="s">
        <v>1837</v>
      </c>
      <c r="B1105">
        <v>41</v>
      </c>
      <c r="C1105" t="s">
        <v>341</v>
      </c>
      <c r="D1105" s="18" t="s">
        <v>1837</v>
      </c>
      <c r="E1105" t="s">
        <v>346</v>
      </c>
      <c r="F1105" t="s">
        <v>347</v>
      </c>
      <c r="G1105" s="13">
        <v>0.88688756548089487</v>
      </c>
      <c r="I1105">
        <v>20181</v>
      </c>
      <c r="J1105" t="str">
        <f t="shared" si="352"/>
        <v>20181IBC41COMPENSATORY TIME - USED20181IBC04UCOMPENSATORY TIME - USED UNSCHEDULED</v>
      </c>
      <c r="K1105" t="str">
        <f t="shared" si="353"/>
        <v>20181IBC41COMPENSATORY TIME - USED</v>
      </c>
      <c r="L1105" t="str">
        <f t="shared" si="354"/>
        <v>20181IBC04UCOMPENSATORY TIME - USED UNSCHEDULED</v>
      </c>
      <c r="M1105" s="13">
        <f t="shared" si="355"/>
        <v>0.88688756548089487</v>
      </c>
      <c r="N1105" s="13"/>
      <c r="O1105" s="19">
        <v>1095</v>
      </c>
      <c r="P1105">
        <f t="shared" si="356"/>
        <v>3</v>
      </c>
      <c r="Q1105">
        <f t="shared" si="357"/>
        <v>628</v>
      </c>
      <c r="R1105">
        <f t="shared" si="358"/>
        <v>2</v>
      </c>
      <c r="S1105" t="b">
        <f t="shared" si="359"/>
        <v>1</v>
      </c>
      <c r="T1105" t="b">
        <f t="shared" si="360"/>
        <v>0</v>
      </c>
      <c r="W1105" t="str">
        <f t="shared" si="350"/>
        <v/>
      </c>
      <c r="X1105" t="str">
        <f t="shared" si="350"/>
        <v/>
      </c>
      <c r="Y1105" t="str">
        <f t="shared" si="350"/>
        <v/>
      </c>
      <c r="Z1105" t="str">
        <f t="shared" si="350"/>
        <v>IBC41COMPENSATORY TIME - USED</v>
      </c>
      <c r="AA1105" t="str">
        <f t="shared" si="350"/>
        <v/>
      </c>
      <c r="AC1105" t="str">
        <f t="shared" si="351"/>
        <v/>
      </c>
      <c r="AD1105" t="str">
        <f t="shared" si="351"/>
        <v/>
      </c>
      <c r="AE1105" t="str">
        <f t="shared" si="351"/>
        <v/>
      </c>
      <c r="AF1105" t="str">
        <f t="shared" si="351"/>
        <v>IBC04UCOMPENSATORY TIME - USED UNSCHEDULED</v>
      </c>
      <c r="AG1105" t="str">
        <f t="shared" si="351"/>
        <v/>
      </c>
      <c r="AI1105">
        <f t="shared" si="361"/>
        <v>1</v>
      </c>
      <c r="AJ1105">
        <f t="shared" si="362"/>
        <v>628</v>
      </c>
      <c r="AK1105" t="str">
        <f t="shared" si="363"/>
        <v>20181IBC41COMPENSATORY TIME - USED</v>
      </c>
      <c r="AL1105" t="str">
        <f t="shared" si="364"/>
        <v>COMPENSATORY TIME - USED</v>
      </c>
      <c r="AM1105" t="str">
        <f t="shared" si="365"/>
        <v>20181IBC04UCOMPENSATORY TIME - USED UNSCHEDULED</v>
      </c>
      <c r="AN1105" t="str">
        <f t="shared" si="366"/>
        <v>COMPENSATORY TIME - USED UNSCHEDULED</v>
      </c>
      <c r="AO1105" s="13">
        <f t="shared" si="367"/>
        <v>0.88688756548089487</v>
      </c>
      <c r="AP1105">
        <f t="shared" si="368"/>
        <v>1</v>
      </c>
      <c r="AQ1105" t="str">
        <f t="shared" si="369"/>
        <v>IBC41COMPENSATORY TIME - USEDIBC04UCOMPENSATORY TIME - USED UNSCHEDULED</v>
      </c>
    </row>
    <row r="1106" spans="1:43" x14ac:dyDescent="0.35">
      <c r="A1106" s="18" t="s">
        <v>1837</v>
      </c>
      <c r="B1106">
        <v>41</v>
      </c>
      <c r="C1106" t="s">
        <v>341</v>
      </c>
      <c r="D1106" s="18" t="s">
        <v>1837</v>
      </c>
      <c r="E1106">
        <v>47</v>
      </c>
      <c r="F1106" t="s">
        <v>345</v>
      </c>
      <c r="G1106" s="13">
        <v>0.86301639254247264</v>
      </c>
      <c r="I1106">
        <v>20181</v>
      </c>
      <c r="J1106" t="str">
        <f t="shared" si="352"/>
        <v>20181IBC41COMPENSATORY TIME - USED20181IBC47COMPENSATORY TIME OFF FOR TRAVEL - USED</v>
      </c>
      <c r="K1106" t="str">
        <f t="shared" si="353"/>
        <v>20181IBC41COMPENSATORY TIME - USED</v>
      </c>
      <c r="L1106" t="str">
        <f t="shared" si="354"/>
        <v>20181IBC47COMPENSATORY TIME OFF FOR TRAVEL - USED</v>
      </c>
      <c r="M1106" s="13">
        <f t="shared" si="355"/>
        <v>0.86301639254247264</v>
      </c>
      <c r="N1106" s="13"/>
      <c r="O1106" s="19">
        <v>1096</v>
      </c>
      <c r="P1106">
        <f t="shared" si="356"/>
        <v>3</v>
      </c>
      <c r="Q1106">
        <f t="shared" si="357"/>
        <v>628</v>
      </c>
      <c r="R1106">
        <f t="shared" si="358"/>
        <v>3</v>
      </c>
      <c r="S1106" t="b">
        <f t="shared" si="359"/>
        <v>1</v>
      </c>
      <c r="T1106" t="b">
        <f t="shared" si="360"/>
        <v>0</v>
      </c>
      <c r="W1106" t="str">
        <f t="shared" si="350"/>
        <v/>
      </c>
      <c r="X1106" t="str">
        <f t="shared" si="350"/>
        <v/>
      </c>
      <c r="Y1106" t="str">
        <f t="shared" si="350"/>
        <v/>
      </c>
      <c r="Z1106" t="str">
        <f t="shared" si="350"/>
        <v>IBC41COMPENSATORY TIME - USED</v>
      </c>
      <c r="AA1106" t="str">
        <f t="shared" si="350"/>
        <v/>
      </c>
      <c r="AC1106" t="str">
        <f t="shared" si="351"/>
        <v/>
      </c>
      <c r="AD1106" t="str">
        <f t="shared" si="351"/>
        <v/>
      </c>
      <c r="AE1106" t="str">
        <f t="shared" si="351"/>
        <v/>
      </c>
      <c r="AF1106" t="str">
        <f t="shared" si="351"/>
        <v>IBC47COMPENSATORY TIME OFF FOR TRAVEL - USED</v>
      </c>
      <c r="AG1106" t="str">
        <f t="shared" si="351"/>
        <v/>
      </c>
      <c r="AI1106">
        <f t="shared" si="361"/>
        <v>1</v>
      </c>
      <c r="AJ1106">
        <f t="shared" si="362"/>
        <v>628</v>
      </c>
      <c r="AK1106" t="str">
        <f t="shared" si="363"/>
        <v>20181IBC41COMPENSATORY TIME - USED</v>
      </c>
      <c r="AL1106" t="str">
        <f t="shared" si="364"/>
        <v>COMPENSATORY TIME - USED</v>
      </c>
      <c r="AM1106" t="str">
        <f t="shared" si="365"/>
        <v>20181IBC47COMPENSATORY TIME OFF FOR TRAVEL - USED</v>
      </c>
      <c r="AN1106" t="str">
        <f t="shared" si="366"/>
        <v>COMPENSATORY TIME OFF FOR TRAVEL - USED</v>
      </c>
      <c r="AO1106" s="13">
        <f t="shared" si="367"/>
        <v>0.86301639254247264</v>
      </c>
      <c r="AP1106">
        <f t="shared" si="368"/>
        <v>1</v>
      </c>
      <c r="AQ1106" t="str">
        <f t="shared" si="369"/>
        <v>IBC41COMPENSATORY TIME - USEDIBC47COMPENSATORY TIME OFF FOR TRAVEL - USED</v>
      </c>
    </row>
    <row r="1107" spans="1:43" x14ac:dyDescent="0.35">
      <c r="A1107" s="18" t="s">
        <v>1837</v>
      </c>
      <c r="B1107">
        <v>43</v>
      </c>
      <c r="C1107" t="s">
        <v>343</v>
      </c>
      <c r="D1107" s="18" t="s">
        <v>1837</v>
      </c>
      <c r="E1107">
        <v>44</v>
      </c>
      <c r="F1107" t="s">
        <v>485</v>
      </c>
      <c r="G1107" s="13">
        <v>0.83712754033933268</v>
      </c>
      <c r="I1107">
        <v>20181</v>
      </c>
      <c r="J1107" t="str">
        <f t="shared" si="352"/>
        <v>20181IBC43RELIGIOUS COMPENSATORY TIME - USED20181IBC44RELIGIOUS COMPENSATORY TIME - PAID</v>
      </c>
      <c r="K1107" t="str">
        <f t="shared" si="353"/>
        <v>20181IBC43RELIGIOUS COMPENSATORY TIME - USED</v>
      </c>
      <c r="L1107" t="str">
        <f t="shared" si="354"/>
        <v>20181IBC44RELIGIOUS COMPENSATORY TIME - PAID</v>
      </c>
      <c r="M1107" s="13">
        <f t="shared" si="355"/>
        <v>0.83712754033933268</v>
      </c>
      <c r="N1107" s="13"/>
      <c r="O1107" s="19">
        <v>1097</v>
      </c>
      <c r="P1107">
        <f t="shared" si="356"/>
        <v>3</v>
      </c>
      <c r="Q1107">
        <f t="shared" si="357"/>
        <v>629</v>
      </c>
      <c r="R1107">
        <f t="shared" si="358"/>
        <v>1</v>
      </c>
      <c r="S1107" t="b">
        <f t="shared" si="359"/>
        <v>1</v>
      </c>
      <c r="T1107" t="b">
        <f t="shared" si="360"/>
        <v>0</v>
      </c>
      <c r="W1107" t="str">
        <f t="shared" si="350"/>
        <v/>
      </c>
      <c r="X1107" t="str">
        <f t="shared" si="350"/>
        <v/>
      </c>
      <c r="Y1107" t="str">
        <f t="shared" si="350"/>
        <v/>
      </c>
      <c r="Z1107" t="str">
        <f t="shared" si="350"/>
        <v>IBC43RELIGIOUS COMPENSATORY TIME - USED</v>
      </c>
      <c r="AA1107" t="str">
        <f t="shared" si="350"/>
        <v/>
      </c>
      <c r="AC1107" t="str">
        <f t="shared" si="351"/>
        <v/>
      </c>
      <c r="AD1107" t="str">
        <f t="shared" si="351"/>
        <v/>
      </c>
      <c r="AE1107" t="str">
        <f t="shared" si="351"/>
        <v/>
      </c>
      <c r="AF1107" t="str">
        <f t="shared" si="351"/>
        <v>IBC44RELIGIOUS COMPENSATORY TIME - PAID</v>
      </c>
      <c r="AG1107" t="str">
        <f t="shared" si="351"/>
        <v/>
      </c>
      <c r="AI1107">
        <f t="shared" si="361"/>
        <v>1</v>
      </c>
      <c r="AJ1107">
        <f t="shared" si="362"/>
        <v>629</v>
      </c>
      <c r="AK1107" t="str">
        <f t="shared" si="363"/>
        <v>20181IBC43RELIGIOUS COMPENSATORY TIME - USED</v>
      </c>
      <c r="AL1107" t="str">
        <f t="shared" si="364"/>
        <v>RELIGIOUS COMPENSATORY TIME - USED</v>
      </c>
      <c r="AM1107" t="str">
        <f t="shared" si="365"/>
        <v>20181IBC44RELIGIOUS COMPENSATORY TIME - PAID</v>
      </c>
      <c r="AN1107" t="str">
        <f t="shared" si="366"/>
        <v>RELIGIOUS COMPENSATORY TIME - PAID</v>
      </c>
      <c r="AO1107" s="13">
        <f t="shared" si="367"/>
        <v>0.83712754033933268</v>
      </c>
      <c r="AP1107">
        <f t="shared" si="368"/>
        <v>1</v>
      </c>
      <c r="AQ1107" t="str">
        <f t="shared" si="369"/>
        <v>IBC43RELIGIOUS COMPENSATORY TIME - USEDIBC44RELIGIOUS COMPENSATORY TIME - PAID</v>
      </c>
    </row>
    <row r="1108" spans="1:43" x14ac:dyDescent="0.35">
      <c r="A1108" s="18" t="s">
        <v>1837</v>
      </c>
      <c r="B1108">
        <v>43</v>
      </c>
      <c r="C1108" t="s">
        <v>343</v>
      </c>
      <c r="D1108" s="18" t="s">
        <v>1839</v>
      </c>
      <c r="E1108" t="s">
        <v>790</v>
      </c>
      <c r="F1108" t="s">
        <v>791</v>
      </c>
      <c r="G1108" s="13">
        <v>0.50695187165775402</v>
      </c>
      <c r="I1108">
        <v>20181</v>
      </c>
      <c r="J1108" t="str">
        <f t="shared" si="352"/>
        <v>20181IBC43RELIGIOUS COMPENSATORY TIME - USED20181DFASCRReligious compensatory time earned</v>
      </c>
      <c r="K1108" t="str">
        <f t="shared" si="353"/>
        <v>20181IBC43RELIGIOUS COMPENSATORY TIME - USED</v>
      </c>
      <c r="L1108" t="str">
        <f t="shared" si="354"/>
        <v>20181DFASCRReligious compensatory time earned</v>
      </c>
      <c r="M1108" s="13">
        <f t="shared" si="355"/>
        <v>0.50695187165775402</v>
      </c>
      <c r="N1108" s="13"/>
      <c r="O1108" s="19">
        <v>1098</v>
      </c>
      <c r="P1108">
        <f t="shared" si="356"/>
        <v>3</v>
      </c>
      <c r="Q1108">
        <f t="shared" si="357"/>
        <v>629</v>
      </c>
      <c r="R1108">
        <f t="shared" si="358"/>
        <v>2</v>
      </c>
      <c r="S1108" t="b">
        <f t="shared" si="359"/>
        <v>0</v>
      </c>
      <c r="T1108" t="b">
        <f t="shared" si="360"/>
        <v>0</v>
      </c>
      <c r="W1108" t="str">
        <f t="shared" si="350"/>
        <v/>
      </c>
      <c r="X1108" t="str">
        <f t="shared" si="350"/>
        <v/>
      </c>
      <c r="Y1108" t="str">
        <f t="shared" si="350"/>
        <v/>
      </c>
      <c r="Z1108" t="str">
        <f t="shared" si="350"/>
        <v>IBC43RELIGIOUS COMPENSATORY TIME - USED</v>
      </c>
      <c r="AA1108" t="str">
        <f t="shared" si="350"/>
        <v/>
      </c>
      <c r="AC1108" t="str">
        <f t="shared" si="351"/>
        <v>DFASCRReligious compensatory time earned</v>
      </c>
      <c r="AD1108" t="str">
        <f t="shared" si="351"/>
        <v/>
      </c>
      <c r="AE1108" t="str">
        <f t="shared" si="351"/>
        <v/>
      </c>
      <c r="AF1108" t="str">
        <f t="shared" si="351"/>
        <v/>
      </c>
      <c r="AG1108" t="str">
        <f t="shared" si="351"/>
        <v/>
      </c>
      <c r="AI1108">
        <f t="shared" si="361"/>
        <v>1</v>
      </c>
      <c r="AJ1108">
        <f t="shared" si="362"/>
        <v>629</v>
      </c>
      <c r="AK1108" t="str">
        <f t="shared" si="363"/>
        <v>20181IBC43RELIGIOUS COMPENSATORY TIME - USED</v>
      </c>
      <c r="AL1108" t="str">
        <f t="shared" si="364"/>
        <v>RELIGIOUS COMPENSATORY TIME - USED</v>
      </c>
      <c r="AM1108" t="str">
        <f t="shared" si="365"/>
        <v>20181DFASCRReligious compensatory time earned</v>
      </c>
      <c r="AN1108" t="str">
        <f t="shared" si="366"/>
        <v>Religious compensatory time earned</v>
      </c>
      <c r="AO1108" s="13">
        <f t="shared" si="367"/>
        <v>0.50695187165775402</v>
      </c>
      <c r="AP1108">
        <f t="shared" si="368"/>
        <v>1</v>
      </c>
      <c r="AQ1108" t="str">
        <f t="shared" si="369"/>
        <v>DFASCRReligious compensatory time earnedIBC43RELIGIOUS COMPENSATORY TIME - USED</v>
      </c>
    </row>
    <row r="1109" spans="1:43" x14ac:dyDescent="0.35">
      <c r="A1109" s="18" t="s">
        <v>1837</v>
      </c>
      <c r="B1109">
        <v>43</v>
      </c>
      <c r="C1109" t="s">
        <v>343</v>
      </c>
      <c r="D1109" s="18" t="s">
        <v>1839</v>
      </c>
      <c r="E1109" t="s">
        <v>776</v>
      </c>
      <c r="F1109" t="s">
        <v>777</v>
      </c>
      <c r="G1109" s="13">
        <v>0.5049350649350649</v>
      </c>
      <c r="I1109">
        <v>20181</v>
      </c>
      <c r="J1109" t="str">
        <f t="shared" si="352"/>
        <v>20181IBC43RELIGIOUS COMPENSATORY TIME - USED20181DFASCAReligious compensatory time taken</v>
      </c>
      <c r="K1109" t="str">
        <f t="shared" si="353"/>
        <v>20181IBC43RELIGIOUS COMPENSATORY TIME - USED</v>
      </c>
      <c r="L1109" t="str">
        <f t="shared" si="354"/>
        <v>20181DFASCAReligious compensatory time taken</v>
      </c>
      <c r="M1109" s="13">
        <f t="shared" si="355"/>
        <v>0.5049350649350649</v>
      </c>
      <c r="N1109" s="13"/>
      <c r="O1109" s="19">
        <v>1099</v>
      </c>
      <c r="P1109">
        <f t="shared" si="356"/>
        <v>3</v>
      </c>
      <c r="Q1109">
        <f t="shared" si="357"/>
        <v>629</v>
      </c>
      <c r="R1109">
        <f t="shared" si="358"/>
        <v>3</v>
      </c>
      <c r="S1109" t="b">
        <f t="shared" si="359"/>
        <v>0</v>
      </c>
      <c r="T1109" t="b">
        <f t="shared" si="360"/>
        <v>0</v>
      </c>
      <c r="W1109" t="str">
        <f t="shared" si="350"/>
        <v/>
      </c>
      <c r="X1109" t="str">
        <f t="shared" si="350"/>
        <v/>
      </c>
      <c r="Y1109" t="str">
        <f t="shared" si="350"/>
        <v/>
      </c>
      <c r="Z1109" t="str">
        <f t="shared" si="350"/>
        <v>IBC43RELIGIOUS COMPENSATORY TIME - USED</v>
      </c>
      <c r="AA1109" t="str">
        <f t="shared" si="350"/>
        <v/>
      </c>
      <c r="AC1109" t="str">
        <f t="shared" si="351"/>
        <v>DFASCAReligious compensatory time taken</v>
      </c>
      <c r="AD1109" t="str">
        <f t="shared" si="351"/>
        <v/>
      </c>
      <c r="AE1109" t="str">
        <f t="shared" si="351"/>
        <v/>
      </c>
      <c r="AF1109" t="str">
        <f t="shared" si="351"/>
        <v/>
      </c>
      <c r="AG1109" t="str">
        <f t="shared" si="351"/>
        <v/>
      </c>
      <c r="AI1109">
        <f t="shared" si="361"/>
        <v>1</v>
      </c>
      <c r="AJ1109">
        <f t="shared" si="362"/>
        <v>629</v>
      </c>
      <c r="AK1109" t="str">
        <f t="shared" si="363"/>
        <v>20181IBC43RELIGIOUS COMPENSATORY TIME - USED</v>
      </c>
      <c r="AL1109" t="str">
        <f t="shared" si="364"/>
        <v>RELIGIOUS COMPENSATORY TIME - USED</v>
      </c>
      <c r="AM1109" t="str">
        <f t="shared" si="365"/>
        <v>20181DFASCAReligious compensatory time taken</v>
      </c>
      <c r="AN1109" t="str">
        <f t="shared" si="366"/>
        <v>Religious compensatory time taken</v>
      </c>
      <c r="AO1109" s="13">
        <f t="shared" si="367"/>
        <v>0.5049350649350649</v>
      </c>
      <c r="AP1109">
        <f t="shared" si="368"/>
        <v>1</v>
      </c>
      <c r="AQ1109" t="str">
        <f t="shared" si="369"/>
        <v>DFASCAReligious compensatory time takenIBC43RELIGIOUS COMPENSATORY TIME - USED</v>
      </c>
    </row>
    <row r="1110" spans="1:43" x14ac:dyDescent="0.35">
      <c r="A1110" s="18" t="s">
        <v>1837</v>
      </c>
      <c r="B1110">
        <v>47</v>
      </c>
      <c r="C1110" t="s">
        <v>345</v>
      </c>
      <c r="D1110" s="18" t="s">
        <v>1837</v>
      </c>
      <c r="E1110">
        <v>41</v>
      </c>
      <c r="F1110" t="s">
        <v>341</v>
      </c>
      <c r="G1110" s="13">
        <v>0.86301639254247264</v>
      </c>
      <c r="I1110">
        <v>20181</v>
      </c>
      <c r="J1110" t="str">
        <f t="shared" si="352"/>
        <v>20181IBC47COMPENSATORY TIME OFF FOR TRAVEL - USED20181IBC41COMPENSATORY TIME - USED</v>
      </c>
      <c r="K1110" t="str">
        <f t="shared" si="353"/>
        <v>20181IBC47COMPENSATORY TIME OFF FOR TRAVEL - USED</v>
      </c>
      <c r="L1110" t="str">
        <f t="shared" si="354"/>
        <v>20181IBC41COMPENSATORY TIME - USED</v>
      </c>
      <c r="M1110" s="13">
        <f t="shared" si="355"/>
        <v>0.86301639254247264</v>
      </c>
      <c r="N1110" s="13"/>
      <c r="O1110" s="19">
        <v>1100</v>
      </c>
      <c r="P1110">
        <f t="shared" si="356"/>
        <v>3</v>
      </c>
      <c r="Q1110">
        <f t="shared" si="357"/>
        <v>630</v>
      </c>
      <c r="R1110">
        <f t="shared" si="358"/>
        <v>1</v>
      </c>
      <c r="S1110" t="b">
        <f t="shared" si="359"/>
        <v>1</v>
      </c>
      <c r="T1110" t="b">
        <f t="shared" si="360"/>
        <v>0</v>
      </c>
      <c r="W1110" t="str">
        <f t="shared" si="350"/>
        <v/>
      </c>
      <c r="X1110" t="str">
        <f t="shared" si="350"/>
        <v/>
      </c>
      <c r="Y1110" t="str">
        <f t="shared" si="350"/>
        <v/>
      </c>
      <c r="Z1110" t="str">
        <f t="shared" si="350"/>
        <v>IBC47COMPENSATORY TIME OFF FOR TRAVEL - USED</v>
      </c>
      <c r="AA1110" t="str">
        <f t="shared" si="350"/>
        <v/>
      </c>
      <c r="AC1110" t="str">
        <f t="shared" si="351"/>
        <v/>
      </c>
      <c r="AD1110" t="str">
        <f t="shared" si="351"/>
        <v/>
      </c>
      <c r="AE1110" t="str">
        <f t="shared" si="351"/>
        <v/>
      </c>
      <c r="AF1110" t="str">
        <f t="shared" si="351"/>
        <v>IBC41COMPENSATORY TIME - USED</v>
      </c>
      <c r="AG1110" t="str">
        <f t="shared" si="351"/>
        <v/>
      </c>
      <c r="AI1110">
        <f t="shared" si="361"/>
        <v>1</v>
      </c>
      <c r="AJ1110">
        <f t="shared" si="362"/>
        <v>630</v>
      </c>
      <c r="AK1110" t="str">
        <f t="shared" si="363"/>
        <v>20181IBC47COMPENSATORY TIME OFF FOR TRAVEL - USED</v>
      </c>
      <c r="AL1110" t="str">
        <f t="shared" si="364"/>
        <v>COMPENSATORY TIME OFF FOR TRAVEL - USED</v>
      </c>
      <c r="AM1110" t="str">
        <f t="shared" si="365"/>
        <v>20181IBC41COMPENSATORY TIME - USED</v>
      </c>
      <c r="AN1110" t="str">
        <f t="shared" si="366"/>
        <v>COMPENSATORY TIME - USED</v>
      </c>
      <c r="AO1110" s="13">
        <f t="shared" si="367"/>
        <v>0.86301639254247264</v>
      </c>
      <c r="AP1110">
        <f t="shared" si="368"/>
        <v>1</v>
      </c>
      <c r="AQ1110" t="str">
        <f t="shared" si="369"/>
        <v>IBC47COMPENSATORY TIME OFF FOR TRAVEL - USEDIBC41COMPENSATORY TIME - USED</v>
      </c>
    </row>
    <row r="1111" spans="1:43" x14ac:dyDescent="0.35">
      <c r="A1111" s="18" t="s">
        <v>1837</v>
      </c>
      <c r="B1111">
        <v>47</v>
      </c>
      <c r="C1111" t="s">
        <v>345</v>
      </c>
      <c r="D1111" s="18" t="s">
        <v>1837</v>
      </c>
      <c r="E1111" t="s">
        <v>286</v>
      </c>
      <c r="F1111" t="s">
        <v>287</v>
      </c>
      <c r="G1111" s="13">
        <v>0.71725683088968661</v>
      </c>
      <c r="I1111">
        <v>20181</v>
      </c>
      <c r="J1111" t="str">
        <f t="shared" si="352"/>
        <v>20181IBC47COMPENSATORY TIME OFF FOR TRAVEL - USED20181IBC04ACOMPENSATORY TIME - PAID</v>
      </c>
      <c r="K1111" t="str">
        <f t="shared" si="353"/>
        <v>20181IBC47COMPENSATORY TIME OFF FOR TRAVEL - USED</v>
      </c>
      <c r="L1111" t="str">
        <f t="shared" si="354"/>
        <v>20181IBC04ACOMPENSATORY TIME - PAID</v>
      </c>
      <c r="M1111" s="13">
        <f t="shared" si="355"/>
        <v>0.71725683088968661</v>
      </c>
      <c r="N1111" s="13"/>
      <c r="O1111" s="19">
        <v>1101</v>
      </c>
      <c r="P1111">
        <f t="shared" si="356"/>
        <v>3</v>
      </c>
      <c r="Q1111">
        <f t="shared" si="357"/>
        <v>630</v>
      </c>
      <c r="R1111">
        <f t="shared" si="358"/>
        <v>2</v>
      </c>
      <c r="S1111" t="b">
        <f t="shared" si="359"/>
        <v>1</v>
      </c>
      <c r="T1111" t="b">
        <f t="shared" si="360"/>
        <v>0</v>
      </c>
      <c r="W1111" t="str">
        <f t="shared" si="350"/>
        <v/>
      </c>
      <c r="X1111" t="str">
        <f t="shared" si="350"/>
        <v/>
      </c>
      <c r="Y1111" t="str">
        <f t="shared" si="350"/>
        <v/>
      </c>
      <c r="Z1111" t="str">
        <f t="shared" si="350"/>
        <v>IBC47COMPENSATORY TIME OFF FOR TRAVEL - USED</v>
      </c>
      <c r="AA1111" t="str">
        <f t="shared" si="350"/>
        <v/>
      </c>
      <c r="AC1111" t="str">
        <f t="shared" si="351"/>
        <v/>
      </c>
      <c r="AD1111" t="str">
        <f t="shared" si="351"/>
        <v/>
      </c>
      <c r="AE1111" t="str">
        <f t="shared" si="351"/>
        <v/>
      </c>
      <c r="AF1111" t="str">
        <f t="shared" si="351"/>
        <v>IBC04ACOMPENSATORY TIME - PAID</v>
      </c>
      <c r="AG1111" t="str">
        <f t="shared" si="351"/>
        <v/>
      </c>
      <c r="AI1111">
        <f t="shared" si="361"/>
        <v>1</v>
      </c>
      <c r="AJ1111">
        <f t="shared" si="362"/>
        <v>630</v>
      </c>
      <c r="AK1111" t="str">
        <f t="shared" si="363"/>
        <v>20181IBC47COMPENSATORY TIME OFF FOR TRAVEL - USED</v>
      </c>
      <c r="AL1111" t="str">
        <f t="shared" si="364"/>
        <v>COMPENSATORY TIME OFF FOR TRAVEL - USED</v>
      </c>
      <c r="AM1111" t="str">
        <f t="shared" si="365"/>
        <v>20181IBC04ACOMPENSATORY TIME - PAID</v>
      </c>
      <c r="AN1111" t="str">
        <f t="shared" si="366"/>
        <v>COMPENSATORY TIME - PAID</v>
      </c>
      <c r="AO1111" s="13">
        <f t="shared" si="367"/>
        <v>0.71725683088968661</v>
      </c>
      <c r="AP1111">
        <f t="shared" si="368"/>
        <v>1</v>
      </c>
      <c r="AQ1111" t="str">
        <f t="shared" si="369"/>
        <v>IBC47COMPENSATORY TIME OFF FOR TRAVEL - USEDIBC04ACOMPENSATORY TIME - PAID</v>
      </c>
    </row>
    <row r="1112" spans="1:43" x14ac:dyDescent="0.35">
      <c r="A1112" s="18" t="s">
        <v>1837</v>
      </c>
      <c r="B1112">
        <v>47</v>
      </c>
      <c r="C1112" t="s">
        <v>345</v>
      </c>
      <c r="D1112" s="18" t="s">
        <v>1837</v>
      </c>
      <c r="E1112">
        <v>43</v>
      </c>
      <c r="F1112" t="s">
        <v>343</v>
      </c>
      <c r="G1112" s="13">
        <v>0.68577875833819357</v>
      </c>
      <c r="I1112">
        <v>20181</v>
      </c>
      <c r="J1112" t="str">
        <f t="shared" si="352"/>
        <v>20181IBC47COMPENSATORY TIME OFF FOR TRAVEL - USED20181IBC43RELIGIOUS COMPENSATORY TIME - USED</v>
      </c>
      <c r="K1112" t="str">
        <f t="shared" si="353"/>
        <v>20181IBC47COMPENSATORY TIME OFF FOR TRAVEL - USED</v>
      </c>
      <c r="L1112" t="str">
        <f t="shared" si="354"/>
        <v>20181IBC43RELIGIOUS COMPENSATORY TIME - USED</v>
      </c>
      <c r="M1112" s="13">
        <f t="shared" si="355"/>
        <v>0.68577875833819357</v>
      </c>
      <c r="N1112" s="13"/>
      <c r="O1112" s="19">
        <v>1102</v>
      </c>
      <c r="P1112">
        <f t="shared" si="356"/>
        <v>3</v>
      </c>
      <c r="Q1112">
        <f t="shared" si="357"/>
        <v>630</v>
      </c>
      <c r="R1112">
        <f t="shared" si="358"/>
        <v>3</v>
      </c>
      <c r="S1112" t="b">
        <f t="shared" si="359"/>
        <v>1</v>
      </c>
      <c r="T1112" t="b">
        <f t="shared" si="360"/>
        <v>0</v>
      </c>
      <c r="W1112" t="str">
        <f t="shared" si="350"/>
        <v/>
      </c>
      <c r="X1112" t="str">
        <f t="shared" si="350"/>
        <v/>
      </c>
      <c r="Y1112" t="str">
        <f t="shared" si="350"/>
        <v/>
      </c>
      <c r="Z1112" t="str">
        <f t="shared" si="350"/>
        <v>IBC47COMPENSATORY TIME OFF FOR TRAVEL - USED</v>
      </c>
      <c r="AA1112" t="str">
        <f t="shared" si="350"/>
        <v/>
      </c>
      <c r="AC1112" t="str">
        <f t="shared" si="351"/>
        <v/>
      </c>
      <c r="AD1112" t="str">
        <f t="shared" si="351"/>
        <v/>
      </c>
      <c r="AE1112" t="str">
        <f t="shared" si="351"/>
        <v/>
      </c>
      <c r="AF1112" t="str">
        <f t="shared" si="351"/>
        <v>IBC43RELIGIOUS COMPENSATORY TIME - USED</v>
      </c>
      <c r="AG1112" t="str">
        <f t="shared" si="351"/>
        <v/>
      </c>
      <c r="AI1112">
        <f t="shared" si="361"/>
        <v>1</v>
      </c>
      <c r="AJ1112">
        <f t="shared" si="362"/>
        <v>630</v>
      </c>
      <c r="AK1112" t="str">
        <f t="shared" si="363"/>
        <v>20181IBC47COMPENSATORY TIME OFF FOR TRAVEL - USED</v>
      </c>
      <c r="AL1112" t="str">
        <f t="shared" si="364"/>
        <v>COMPENSATORY TIME OFF FOR TRAVEL - USED</v>
      </c>
      <c r="AM1112" t="str">
        <f t="shared" si="365"/>
        <v>20181IBC43RELIGIOUS COMPENSATORY TIME - USED</v>
      </c>
      <c r="AN1112" t="str">
        <f t="shared" si="366"/>
        <v>RELIGIOUS COMPENSATORY TIME - USED</v>
      </c>
      <c r="AO1112" s="13">
        <f t="shared" si="367"/>
        <v>0.68577875833819357</v>
      </c>
      <c r="AP1112">
        <f t="shared" si="368"/>
        <v>1</v>
      </c>
      <c r="AQ1112" t="str">
        <f t="shared" si="369"/>
        <v>IBC47COMPENSATORY TIME OFF FOR TRAVEL - USEDIBC43RELIGIOUS COMPENSATORY TIME - USED</v>
      </c>
    </row>
    <row r="1113" spans="1:43" x14ac:dyDescent="0.35">
      <c r="A1113" s="18" t="s">
        <v>1837</v>
      </c>
      <c r="B1113" t="s">
        <v>346</v>
      </c>
      <c r="C1113" t="s">
        <v>347</v>
      </c>
      <c r="D1113" s="18" t="s">
        <v>1837</v>
      </c>
      <c r="E1113" t="s">
        <v>322</v>
      </c>
      <c r="F1113" t="s">
        <v>323</v>
      </c>
      <c r="G1113" s="13">
        <v>0.66796665515682241</v>
      </c>
      <c r="I1113">
        <v>20181</v>
      </c>
      <c r="J1113" t="str">
        <f t="shared" si="352"/>
        <v>20181IBC04UCOMPENSATORY TIME - USED UNSCHEDULED20181IBC02UANNUAL LEAVE - USED UNSCHEDULED</v>
      </c>
      <c r="K1113" t="str">
        <f t="shared" si="353"/>
        <v>20181IBC04UCOMPENSATORY TIME - USED UNSCHEDULED</v>
      </c>
      <c r="L1113" t="str">
        <f t="shared" si="354"/>
        <v>20181IBC02UANNUAL LEAVE - USED UNSCHEDULED</v>
      </c>
      <c r="M1113" s="13">
        <f t="shared" si="355"/>
        <v>0.66796665515682241</v>
      </c>
      <c r="N1113" s="13"/>
      <c r="O1113" s="19">
        <v>1103</v>
      </c>
      <c r="P1113">
        <f t="shared" si="356"/>
        <v>2</v>
      </c>
      <c r="Q1113">
        <f t="shared" si="357"/>
        <v>631</v>
      </c>
      <c r="R1113">
        <f t="shared" si="358"/>
        <v>1</v>
      </c>
      <c r="S1113" t="b">
        <f t="shared" si="359"/>
        <v>1</v>
      </c>
      <c r="T1113" t="b">
        <f t="shared" si="360"/>
        <v>0</v>
      </c>
      <c r="W1113" t="str">
        <f t="shared" si="350"/>
        <v/>
      </c>
      <c r="X1113" t="str">
        <f t="shared" si="350"/>
        <v/>
      </c>
      <c r="Y1113" t="str">
        <f t="shared" si="350"/>
        <v/>
      </c>
      <c r="Z1113" t="str">
        <f t="shared" si="350"/>
        <v>IBC04UCOMPENSATORY TIME - USED UNSCHEDULED</v>
      </c>
      <c r="AA1113" t="str">
        <f t="shared" si="350"/>
        <v/>
      </c>
      <c r="AC1113" t="str">
        <f t="shared" si="351"/>
        <v/>
      </c>
      <c r="AD1113" t="str">
        <f t="shared" si="351"/>
        <v/>
      </c>
      <c r="AE1113" t="str">
        <f t="shared" si="351"/>
        <v/>
      </c>
      <c r="AF1113" t="str">
        <f t="shared" si="351"/>
        <v>IBC02UANNUAL LEAVE - USED UNSCHEDULED</v>
      </c>
      <c r="AG1113" t="str">
        <f t="shared" si="351"/>
        <v/>
      </c>
      <c r="AI1113">
        <f t="shared" si="361"/>
        <v>1</v>
      </c>
      <c r="AJ1113">
        <f t="shared" si="362"/>
        <v>631</v>
      </c>
      <c r="AK1113" t="str">
        <f t="shared" si="363"/>
        <v>20181IBC04UCOMPENSATORY TIME - USED UNSCHEDULED</v>
      </c>
      <c r="AL1113" t="str">
        <f t="shared" si="364"/>
        <v>COMPENSATORY TIME - USED UNSCHEDULED</v>
      </c>
      <c r="AM1113" t="str">
        <f t="shared" si="365"/>
        <v>20181IBC02UANNUAL LEAVE - USED UNSCHEDULED</v>
      </c>
      <c r="AN1113" t="str">
        <f t="shared" si="366"/>
        <v>ANNUAL LEAVE - USED UNSCHEDULED</v>
      </c>
      <c r="AO1113" s="13">
        <f t="shared" si="367"/>
        <v>0.66796665515682241</v>
      </c>
      <c r="AP1113">
        <f t="shared" si="368"/>
        <v>1</v>
      </c>
      <c r="AQ1113" t="str">
        <f t="shared" si="369"/>
        <v>IBC04UCOMPENSATORY TIME - USED UNSCHEDULEDIBC02UANNUAL LEAVE - USED UNSCHEDULED</v>
      </c>
    </row>
    <row r="1114" spans="1:43" x14ac:dyDescent="0.35">
      <c r="A1114" s="18" t="s">
        <v>1837</v>
      </c>
      <c r="B1114" t="s">
        <v>346</v>
      </c>
      <c r="C1114" t="s">
        <v>347</v>
      </c>
      <c r="D1114" s="18" t="s">
        <v>1837</v>
      </c>
      <c r="E1114" t="s">
        <v>338</v>
      </c>
      <c r="F1114" t="s">
        <v>339</v>
      </c>
      <c r="G1114" s="13">
        <v>0.63920578568672326</v>
      </c>
      <c r="I1114">
        <v>20181</v>
      </c>
      <c r="J1114" t="str">
        <f t="shared" si="352"/>
        <v>20181IBC04UCOMPENSATORY TIME - USED UNSCHEDULED20181IBC03USICK LEAVE - USED UNSCHEDULED</v>
      </c>
      <c r="K1114" t="str">
        <f t="shared" si="353"/>
        <v>20181IBC04UCOMPENSATORY TIME - USED UNSCHEDULED</v>
      </c>
      <c r="L1114" t="str">
        <f t="shared" si="354"/>
        <v>20181IBC03USICK LEAVE - USED UNSCHEDULED</v>
      </c>
      <c r="M1114" s="13">
        <f t="shared" si="355"/>
        <v>0.63920578568672326</v>
      </c>
      <c r="N1114" s="13"/>
      <c r="O1114" s="19">
        <v>1104</v>
      </c>
      <c r="P1114">
        <f t="shared" si="356"/>
        <v>2</v>
      </c>
      <c r="Q1114">
        <f t="shared" si="357"/>
        <v>631</v>
      </c>
      <c r="R1114">
        <f t="shared" si="358"/>
        <v>2</v>
      </c>
      <c r="S1114" t="b">
        <f t="shared" si="359"/>
        <v>1</v>
      </c>
      <c r="T1114" t="b">
        <f t="shared" si="360"/>
        <v>0</v>
      </c>
      <c r="W1114" t="str">
        <f t="shared" si="350"/>
        <v/>
      </c>
      <c r="X1114" t="str">
        <f t="shared" si="350"/>
        <v/>
      </c>
      <c r="Y1114" t="str">
        <f t="shared" si="350"/>
        <v/>
      </c>
      <c r="Z1114" t="str">
        <f t="shared" si="350"/>
        <v>IBC04UCOMPENSATORY TIME - USED UNSCHEDULED</v>
      </c>
      <c r="AA1114" t="str">
        <f t="shared" si="350"/>
        <v/>
      </c>
      <c r="AC1114" t="str">
        <f t="shared" si="351"/>
        <v/>
      </c>
      <c r="AD1114" t="str">
        <f t="shared" si="351"/>
        <v/>
      </c>
      <c r="AE1114" t="str">
        <f t="shared" si="351"/>
        <v/>
      </c>
      <c r="AF1114" t="str">
        <f t="shared" si="351"/>
        <v>IBC03USICK LEAVE - USED UNSCHEDULED</v>
      </c>
      <c r="AG1114" t="str">
        <f t="shared" si="351"/>
        <v/>
      </c>
      <c r="AI1114">
        <f t="shared" si="361"/>
        <v>1</v>
      </c>
      <c r="AJ1114">
        <f t="shared" si="362"/>
        <v>631</v>
      </c>
      <c r="AK1114" t="str">
        <f t="shared" si="363"/>
        <v>20181IBC04UCOMPENSATORY TIME - USED UNSCHEDULED</v>
      </c>
      <c r="AL1114" t="str">
        <f t="shared" si="364"/>
        <v>COMPENSATORY TIME - USED UNSCHEDULED</v>
      </c>
      <c r="AM1114" t="str">
        <f t="shared" si="365"/>
        <v>20181IBC03USICK LEAVE - USED UNSCHEDULED</v>
      </c>
      <c r="AN1114" t="str">
        <f t="shared" si="366"/>
        <v>SICK LEAVE - USED UNSCHEDULED</v>
      </c>
      <c r="AO1114" s="13">
        <f t="shared" si="367"/>
        <v>0.63920578568672326</v>
      </c>
      <c r="AP1114">
        <f t="shared" si="368"/>
        <v>1</v>
      </c>
      <c r="AQ1114" t="str">
        <f t="shared" si="369"/>
        <v>IBC04UCOMPENSATORY TIME - USED UNSCHEDULEDIBC03USICK LEAVE - USED UNSCHEDULED</v>
      </c>
    </row>
    <row r="1115" spans="1:43" x14ac:dyDescent="0.35">
      <c r="A1115" s="18" t="s">
        <v>1837</v>
      </c>
      <c r="B1115">
        <v>50</v>
      </c>
      <c r="C1115" t="s">
        <v>349</v>
      </c>
      <c r="D1115" s="18" t="s">
        <v>1837</v>
      </c>
      <c r="E1115">
        <v>52</v>
      </c>
      <c r="F1115" t="s">
        <v>290</v>
      </c>
      <c r="G1115" s="13">
        <v>0.89849005231119461</v>
      </c>
      <c r="I1115">
        <v>20181</v>
      </c>
      <c r="J1115" t="str">
        <f t="shared" si="352"/>
        <v>20181IBC50HOLIDAY - NOT WORKED20181IBC52HOLIDAY - CALLBACK NOT WORKED</v>
      </c>
      <c r="K1115" t="str">
        <f t="shared" si="353"/>
        <v>20181IBC50HOLIDAY - NOT WORKED</v>
      </c>
      <c r="L1115" t="str">
        <f t="shared" si="354"/>
        <v>20181IBC52HOLIDAY - CALLBACK NOT WORKED</v>
      </c>
      <c r="M1115" s="13">
        <f t="shared" si="355"/>
        <v>0.89849005231119461</v>
      </c>
      <c r="N1115" s="13"/>
      <c r="O1115" s="19">
        <v>1105</v>
      </c>
      <c r="P1115">
        <f t="shared" si="356"/>
        <v>3</v>
      </c>
      <c r="Q1115">
        <f t="shared" si="357"/>
        <v>632</v>
      </c>
      <c r="R1115">
        <f t="shared" si="358"/>
        <v>1</v>
      </c>
      <c r="S1115" t="b">
        <f t="shared" si="359"/>
        <v>1</v>
      </c>
      <c r="T1115" t="b">
        <f t="shared" si="360"/>
        <v>0</v>
      </c>
      <c r="W1115" t="str">
        <f t="shared" si="350"/>
        <v/>
      </c>
      <c r="X1115" t="str">
        <f t="shared" si="350"/>
        <v/>
      </c>
      <c r="Y1115" t="str">
        <f t="shared" si="350"/>
        <v/>
      </c>
      <c r="Z1115" t="str">
        <f t="shared" si="350"/>
        <v>IBC50HOLIDAY - NOT WORKED</v>
      </c>
      <c r="AA1115" t="str">
        <f t="shared" si="350"/>
        <v/>
      </c>
      <c r="AC1115" t="str">
        <f t="shared" si="351"/>
        <v/>
      </c>
      <c r="AD1115" t="str">
        <f t="shared" si="351"/>
        <v/>
      </c>
      <c r="AE1115" t="str">
        <f t="shared" si="351"/>
        <v/>
      </c>
      <c r="AF1115" t="str">
        <f t="shared" si="351"/>
        <v>IBC52HOLIDAY - CALLBACK NOT WORKED</v>
      </c>
      <c r="AG1115" t="str">
        <f t="shared" si="351"/>
        <v/>
      </c>
      <c r="AI1115">
        <f t="shared" si="361"/>
        <v>1</v>
      </c>
      <c r="AJ1115">
        <f t="shared" si="362"/>
        <v>632</v>
      </c>
      <c r="AK1115" t="str">
        <f t="shared" si="363"/>
        <v>20181IBC50HOLIDAY - NOT WORKED</v>
      </c>
      <c r="AL1115" t="str">
        <f t="shared" si="364"/>
        <v>HOLIDAY - NOT WORKED</v>
      </c>
      <c r="AM1115" t="str">
        <f t="shared" si="365"/>
        <v>20181IBC52HOLIDAY - CALLBACK NOT WORKED</v>
      </c>
      <c r="AN1115" t="str">
        <f t="shared" si="366"/>
        <v>HOLIDAY - CALLBACK NOT WORKED</v>
      </c>
      <c r="AO1115" s="13">
        <f t="shared" si="367"/>
        <v>0.89849005231119461</v>
      </c>
      <c r="AP1115">
        <f t="shared" si="368"/>
        <v>1</v>
      </c>
      <c r="AQ1115" t="str">
        <f t="shared" si="369"/>
        <v>IBC50HOLIDAY - NOT WORKEDIBC52HOLIDAY - CALLBACK NOT WORKED</v>
      </c>
    </row>
    <row r="1116" spans="1:43" x14ac:dyDescent="0.35">
      <c r="A1116" s="18" t="s">
        <v>1837</v>
      </c>
      <c r="B1116">
        <v>50</v>
      </c>
      <c r="C1116" t="s">
        <v>349</v>
      </c>
      <c r="D1116" s="18" t="s">
        <v>1837</v>
      </c>
      <c r="E1116">
        <v>128</v>
      </c>
      <c r="F1116" t="s">
        <v>1481</v>
      </c>
      <c r="G1116" s="13">
        <v>0.56222222222222229</v>
      </c>
      <c r="I1116">
        <v>20181</v>
      </c>
      <c r="J1116" t="str">
        <f t="shared" si="352"/>
        <v>20181IBC50HOLIDAY - NOT WORKED20181IBC128OVERTIME - HOLIDAY CALLBACK - NOT WORKED</v>
      </c>
      <c r="K1116" t="str">
        <f t="shared" si="353"/>
        <v>20181IBC50HOLIDAY - NOT WORKED</v>
      </c>
      <c r="L1116" t="str">
        <f t="shared" si="354"/>
        <v>20181IBC128OVERTIME - HOLIDAY CALLBACK - NOT WORKED</v>
      </c>
      <c r="M1116" s="13">
        <f t="shared" si="355"/>
        <v>0.56222222222222229</v>
      </c>
      <c r="N1116" s="13"/>
      <c r="O1116" s="19">
        <v>1106</v>
      </c>
      <c r="P1116">
        <f t="shared" si="356"/>
        <v>3</v>
      </c>
      <c r="Q1116">
        <f t="shared" si="357"/>
        <v>632</v>
      </c>
      <c r="R1116">
        <f t="shared" si="358"/>
        <v>2</v>
      </c>
      <c r="S1116" t="b">
        <f t="shared" si="359"/>
        <v>1</v>
      </c>
      <c r="T1116" t="b">
        <f t="shared" si="360"/>
        <v>0</v>
      </c>
      <c r="W1116" t="str">
        <f t="shared" si="350"/>
        <v/>
      </c>
      <c r="X1116" t="str">
        <f t="shared" si="350"/>
        <v/>
      </c>
      <c r="Y1116" t="str">
        <f t="shared" si="350"/>
        <v/>
      </c>
      <c r="Z1116" t="str">
        <f t="shared" si="350"/>
        <v>IBC50HOLIDAY - NOT WORKED</v>
      </c>
      <c r="AA1116" t="str">
        <f t="shared" si="350"/>
        <v/>
      </c>
      <c r="AC1116" t="str">
        <f t="shared" si="351"/>
        <v/>
      </c>
      <c r="AD1116" t="str">
        <f t="shared" si="351"/>
        <v/>
      </c>
      <c r="AE1116" t="str">
        <f t="shared" si="351"/>
        <v/>
      </c>
      <c r="AF1116" t="str">
        <f t="shared" si="351"/>
        <v>IBC128OVERTIME - HOLIDAY CALLBACK - NOT WORKED</v>
      </c>
      <c r="AG1116" t="str">
        <f t="shared" si="351"/>
        <v/>
      </c>
      <c r="AI1116">
        <f t="shared" si="361"/>
        <v>1</v>
      </c>
      <c r="AJ1116">
        <f t="shared" si="362"/>
        <v>632</v>
      </c>
      <c r="AK1116" t="str">
        <f t="shared" si="363"/>
        <v>20181IBC50HOLIDAY - NOT WORKED</v>
      </c>
      <c r="AL1116" t="str">
        <f t="shared" si="364"/>
        <v>HOLIDAY - NOT WORKED</v>
      </c>
      <c r="AM1116" t="str">
        <f t="shared" si="365"/>
        <v>20181IBC128OVERTIME - HOLIDAY CALLBACK - NOT WORKED</v>
      </c>
      <c r="AN1116" t="str">
        <f t="shared" si="366"/>
        <v>OVERTIME - HOLIDAY CALLBACK - NOT WORKED</v>
      </c>
      <c r="AO1116" s="13">
        <f t="shared" si="367"/>
        <v>0.56222222222222229</v>
      </c>
      <c r="AP1116">
        <f t="shared" si="368"/>
        <v>1</v>
      </c>
      <c r="AQ1116" t="str">
        <f t="shared" si="369"/>
        <v>IBC50HOLIDAY - NOT WORKEDIBC128OVERTIME - HOLIDAY CALLBACK - NOT WORKED</v>
      </c>
    </row>
    <row r="1117" spans="1:43" x14ac:dyDescent="0.35">
      <c r="A1117" s="18" t="s">
        <v>1837</v>
      </c>
      <c r="B1117">
        <v>50</v>
      </c>
      <c r="C1117" t="s">
        <v>349</v>
      </c>
      <c r="D1117" s="18" t="s">
        <v>1837</v>
      </c>
      <c r="E1117" t="s">
        <v>1482</v>
      </c>
      <c r="F1117" t="s">
        <v>1483</v>
      </c>
      <c r="G1117" s="13">
        <v>0.55763888888888891</v>
      </c>
      <c r="I1117">
        <v>20181</v>
      </c>
      <c r="J1117" t="str">
        <f t="shared" si="352"/>
        <v>20181IBC50HOLIDAY - NOT WORKED20181IBC12AOVERTIME SCHEDULED HOLIDAY - NOT WORKED</v>
      </c>
      <c r="K1117" t="str">
        <f t="shared" si="353"/>
        <v>20181IBC50HOLIDAY - NOT WORKED</v>
      </c>
      <c r="L1117" t="str">
        <f t="shared" si="354"/>
        <v>20181IBC12AOVERTIME SCHEDULED HOLIDAY - NOT WORKED</v>
      </c>
      <c r="M1117" s="13">
        <f t="shared" si="355"/>
        <v>0.55763888888888891</v>
      </c>
      <c r="N1117" s="13"/>
      <c r="O1117" s="19">
        <v>1107</v>
      </c>
      <c r="P1117">
        <f t="shared" si="356"/>
        <v>3</v>
      </c>
      <c r="Q1117">
        <f t="shared" si="357"/>
        <v>632</v>
      </c>
      <c r="R1117">
        <f t="shared" si="358"/>
        <v>3</v>
      </c>
      <c r="S1117" t="b">
        <f t="shared" si="359"/>
        <v>1</v>
      </c>
      <c r="T1117" t="b">
        <f t="shared" si="360"/>
        <v>0</v>
      </c>
      <c r="W1117" t="str">
        <f t="shared" si="350"/>
        <v/>
      </c>
      <c r="X1117" t="str">
        <f t="shared" si="350"/>
        <v/>
      </c>
      <c r="Y1117" t="str">
        <f t="shared" si="350"/>
        <v/>
      </c>
      <c r="Z1117" t="str">
        <f t="shared" si="350"/>
        <v>IBC50HOLIDAY - NOT WORKED</v>
      </c>
      <c r="AA1117" t="str">
        <f t="shared" si="350"/>
        <v/>
      </c>
      <c r="AC1117" t="str">
        <f t="shared" si="351"/>
        <v/>
      </c>
      <c r="AD1117" t="str">
        <f t="shared" si="351"/>
        <v/>
      </c>
      <c r="AE1117" t="str">
        <f t="shared" si="351"/>
        <v/>
      </c>
      <c r="AF1117" t="str">
        <f t="shared" si="351"/>
        <v>IBC12AOVERTIME SCHEDULED HOLIDAY - NOT WORKED</v>
      </c>
      <c r="AG1117" t="str">
        <f t="shared" si="351"/>
        <v/>
      </c>
      <c r="AI1117">
        <f t="shared" si="361"/>
        <v>1</v>
      </c>
      <c r="AJ1117">
        <f t="shared" si="362"/>
        <v>632</v>
      </c>
      <c r="AK1117" t="str">
        <f t="shared" si="363"/>
        <v>20181IBC50HOLIDAY - NOT WORKED</v>
      </c>
      <c r="AL1117" t="str">
        <f t="shared" si="364"/>
        <v>HOLIDAY - NOT WORKED</v>
      </c>
      <c r="AM1117" t="str">
        <f t="shared" si="365"/>
        <v>20181IBC12AOVERTIME SCHEDULED HOLIDAY - NOT WORKED</v>
      </c>
      <c r="AN1117" t="str">
        <f t="shared" si="366"/>
        <v>OVERTIME SCHEDULED HOLIDAY - NOT WORKED</v>
      </c>
      <c r="AO1117" s="13">
        <f t="shared" si="367"/>
        <v>0.55763888888888891</v>
      </c>
      <c r="AP1117">
        <f t="shared" si="368"/>
        <v>1</v>
      </c>
      <c r="AQ1117" t="str">
        <f t="shared" si="369"/>
        <v>IBC50HOLIDAY - NOT WORKEDIBC12AOVERTIME SCHEDULED HOLIDAY - NOT WORKED</v>
      </c>
    </row>
    <row r="1118" spans="1:43" x14ac:dyDescent="0.35">
      <c r="A1118" s="18" t="s">
        <v>1837</v>
      </c>
      <c r="B1118" t="s">
        <v>388</v>
      </c>
      <c r="C1118" t="s">
        <v>389</v>
      </c>
      <c r="D1118" s="18" t="s">
        <v>1837</v>
      </c>
      <c r="E1118" t="s">
        <v>390</v>
      </c>
      <c r="F1118" t="s">
        <v>391</v>
      </c>
      <c r="G1118" s="13">
        <v>0.80541213247296795</v>
      </c>
      <c r="I1118">
        <v>20181</v>
      </c>
      <c r="J1118" t="str">
        <f t="shared" si="352"/>
        <v>20181IBCCFACOMP TIME IN LIEU OF FMLA ADOPT - USED20181IBCCFBCOMP TIME IN LIEU OF FMLA BIRTH - USED</v>
      </c>
      <c r="K1118" t="str">
        <f t="shared" si="353"/>
        <v>20181IBCCFACOMP TIME IN LIEU OF FMLA ADOPT - USED</v>
      </c>
      <c r="L1118" t="str">
        <f t="shared" si="354"/>
        <v>20181IBCCFBCOMP TIME IN LIEU OF FMLA BIRTH - USED</v>
      </c>
      <c r="M1118" s="13">
        <f t="shared" si="355"/>
        <v>0.80541213247296795</v>
      </c>
      <c r="N1118" s="13"/>
      <c r="O1118" s="19">
        <v>1108</v>
      </c>
      <c r="P1118">
        <f t="shared" si="356"/>
        <v>3</v>
      </c>
      <c r="Q1118">
        <f t="shared" si="357"/>
        <v>633</v>
      </c>
      <c r="R1118">
        <f t="shared" si="358"/>
        <v>1</v>
      </c>
      <c r="S1118" t="b">
        <f t="shared" si="359"/>
        <v>1</v>
      </c>
      <c r="T1118" t="b">
        <f t="shared" si="360"/>
        <v>0</v>
      </c>
      <c r="W1118" t="str">
        <f t="shared" si="350"/>
        <v/>
      </c>
      <c r="X1118" t="str">
        <f t="shared" si="350"/>
        <v/>
      </c>
      <c r="Y1118" t="str">
        <f t="shared" si="350"/>
        <v/>
      </c>
      <c r="Z1118" t="str">
        <f t="shared" si="350"/>
        <v>IBCCFACOMP TIME IN LIEU OF FMLA ADOPT - USED</v>
      </c>
      <c r="AA1118" t="str">
        <f t="shared" si="350"/>
        <v/>
      </c>
      <c r="AC1118" t="str">
        <f t="shared" si="351"/>
        <v/>
      </c>
      <c r="AD1118" t="str">
        <f t="shared" si="351"/>
        <v/>
      </c>
      <c r="AE1118" t="str">
        <f t="shared" si="351"/>
        <v/>
      </c>
      <c r="AF1118" t="str">
        <f t="shared" si="351"/>
        <v>IBCCFBCOMP TIME IN LIEU OF FMLA BIRTH - USED</v>
      </c>
      <c r="AG1118" t="str">
        <f t="shared" si="351"/>
        <v/>
      </c>
      <c r="AI1118">
        <f t="shared" si="361"/>
        <v>1</v>
      </c>
      <c r="AJ1118">
        <f t="shared" si="362"/>
        <v>633</v>
      </c>
      <c r="AK1118" t="str">
        <f t="shared" si="363"/>
        <v>20181IBCCFACOMP TIME IN LIEU OF FMLA ADOPT - USED</v>
      </c>
      <c r="AL1118" t="str">
        <f t="shared" si="364"/>
        <v>COMP TIME IN LIEU OF FMLA ADOPT - USED</v>
      </c>
      <c r="AM1118" t="str">
        <f t="shared" si="365"/>
        <v>20181IBCCFBCOMP TIME IN LIEU OF FMLA BIRTH - USED</v>
      </c>
      <c r="AN1118" t="str">
        <f t="shared" si="366"/>
        <v>COMP TIME IN LIEU OF FMLA BIRTH - USED</v>
      </c>
      <c r="AO1118" s="13">
        <f t="shared" si="367"/>
        <v>0.80541213247296795</v>
      </c>
      <c r="AP1118">
        <f t="shared" si="368"/>
        <v>1</v>
      </c>
      <c r="AQ1118" t="str">
        <f t="shared" si="369"/>
        <v>IBCCFACOMP TIME IN LIEU OF FMLA ADOPT - USEDIBCCFBCOMP TIME IN LIEU OF FMLA BIRTH - USED</v>
      </c>
    </row>
    <row r="1119" spans="1:43" x14ac:dyDescent="0.35">
      <c r="A1119" s="18" t="s">
        <v>1837</v>
      </c>
      <c r="B1119" t="s">
        <v>388</v>
      </c>
      <c r="C1119" t="s">
        <v>389</v>
      </c>
      <c r="D1119" s="18" t="s">
        <v>1837</v>
      </c>
      <c r="E1119" t="s">
        <v>396</v>
      </c>
      <c r="F1119" t="s">
        <v>397</v>
      </c>
      <c r="G1119" s="13">
        <v>0.79261196499609532</v>
      </c>
      <c r="I1119">
        <v>20181</v>
      </c>
      <c r="J1119" t="str">
        <f t="shared" si="352"/>
        <v>20181IBCCFACOMP TIME IN LIEU OF FMLA ADOPT - USED20181IBCCFSCOMP TIME IN LIEU OF FMLA SERIOUS SELF - USED</v>
      </c>
      <c r="K1119" t="str">
        <f t="shared" si="353"/>
        <v>20181IBCCFACOMP TIME IN LIEU OF FMLA ADOPT - USED</v>
      </c>
      <c r="L1119" t="str">
        <f t="shared" si="354"/>
        <v>20181IBCCFSCOMP TIME IN LIEU OF FMLA SERIOUS SELF - USED</v>
      </c>
      <c r="M1119" s="13">
        <f t="shared" si="355"/>
        <v>0.79261196499609532</v>
      </c>
      <c r="N1119" s="13"/>
      <c r="O1119" s="19">
        <v>1109</v>
      </c>
      <c r="P1119">
        <f t="shared" si="356"/>
        <v>3</v>
      </c>
      <c r="Q1119">
        <f t="shared" si="357"/>
        <v>633</v>
      </c>
      <c r="R1119">
        <f t="shared" si="358"/>
        <v>2</v>
      </c>
      <c r="S1119" t="b">
        <f t="shared" si="359"/>
        <v>1</v>
      </c>
      <c r="T1119" t="b">
        <f t="shared" si="360"/>
        <v>0</v>
      </c>
      <c r="W1119" t="str">
        <f t="shared" si="350"/>
        <v/>
      </c>
      <c r="X1119" t="str">
        <f t="shared" si="350"/>
        <v/>
      </c>
      <c r="Y1119" t="str">
        <f t="shared" si="350"/>
        <v/>
      </c>
      <c r="Z1119" t="str">
        <f t="shared" si="350"/>
        <v>IBCCFACOMP TIME IN LIEU OF FMLA ADOPT - USED</v>
      </c>
      <c r="AA1119" t="str">
        <f t="shared" si="350"/>
        <v/>
      </c>
      <c r="AC1119" t="str">
        <f t="shared" si="351"/>
        <v/>
      </c>
      <c r="AD1119" t="str">
        <f t="shared" si="351"/>
        <v/>
      </c>
      <c r="AE1119" t="str">
        <f t="shared" si="351"/>
        <v/>
      </c>
      <c r="AF1119" t="str">
        <f t="shared" si="351"/>
        <v>IBCCFSCOMP TIME IN LIEU OF FMLA SERIOUS SELF - USED</v>
      </c>
      <c r="AG1119" t="str">
        <f t="shared" si="351"/>
        <v/>
      </c>
      <c r="AI1119">
        <f t="shared" si="361"/>
        <v>1</v>
      </c>
      <c r="AJ1119">
        <f t="shared" si="362"/>
        <v>633</v>
      </c>
      <c r="AK1119" t="str">
        <f t="shared" si="363"/>
        <v>20181IBCCFACOMP TIME IN LIEU OF FMLA ADOPT - USED</v>
      </c>
      <c r="AL1119" t="str">
        <f t="shared" si="364"/>
        <v>COMP TIME IN LIEU OF FMLA ADOPT - USED</v>
      </c>
      <c r="AM1119" t="str">
        <f t="shared" si="365"/>
        <v>20181IBCCFSCOMP TIME IN LIEU OF FMLA SERIOUS SELF - USED</v>
      </c>
      <c r="AN1119" t="str">
        <f t="shared" si="366"/>
        <v>COMP TIME IN LIEU OF FMLA SERIOUS SELF - USED</v>
      </c>
      <c r="AO1119" s="13">
        <f t="shared" si="367"/>
        <v>0.79261196499609532</v>
      </c>
      <c r="AP1119">
        <f t="shared" si="368"/>
        <v>1</v>
      </c>
      <c r="AQ1119" t="str">
        <f t="shared" si="369"/>
        <v>IBCCFACOMP TIME IN LIEU OF FMLA ADOPT - USEDIBCCFSCOMP TIME IN LIEU OF FMLA SERIOUS SELF - USED</v>
      </c>
    </row>
    <row r="1120" spans="1:43" x14ac:dyDescent="0.35">
      <c r="A1120" s="18" t="s">
        <v>1837</v>
      </c>
      <c r="B1120" t="s">
        <v>388</v>
      </c>
      <c r="C1120" t="s">
        <v>389</v>
      </c>
      <c r="D1120" s="18" t="s">
        <v>1837</v>
      </c>
      <c r="E1120" t="s">
        <v>392</v>
      </c>
      <c r="F1120" t="s">
        <v>393</v>
      </c>
      <c r="G1120" s="13">
        <v>0.78188691915262165</v>
      </c>
      <c r="I1120">
        <v>20181</v>
      </c>
      <c r="J1120" t="str">
        <f t="shared" si="352"/>
        <v>20181IBCCFACOMP TIME IN LIEU OF FMLA ADOPT - USED20181IBCCFFCOMP TIME IN LIEU OF FMLA FAMILY SERIOUS/TRAUMATIC - USED</v>
      </c>
      <c r="K1120" t="str">
        <f t="shared" si="353"/>
        <v>20181IBCCFACOMP TIME IN LIEU OF FMLA ADOPT - USED</v>
      </c>
      <c r="L1120" t="str">
        <f t="shared" si="354"/>
        <v>20181IBCCFFCOMP TIME IN LIEU OF FMLA FAMILY SERIOUS/TRAUMATIC - USED</v>
      </c>
      <c r="M1120" s="13">
        <f t="shared" si="355"/>
        <v>0.78188691915262165</v>
      </c>
      <c r="N1120" s="13"/>
      <c r="O1120" s="19">
        <v>1110</v>
      </c>
      <c r="P1120">
        <f t="shared" si="356"/>
        <v>3</v>
      </c>
      <c r="Q1120">
        <f t="shared" si="357"/>
        <v>633</v>
      </c>
      <c r="R1120">
        <f t="shared" si="358"/>
        <v>3</v>
      </c>
      <c r="S1120" t="b">
        <f t="shared" si="359"/>
        <v>1</v>
      </c>
      <c r="T1120" t="b">
        <f t="shared" si="360"/>
        <v>0</v>
      </c>
      <c r="W1120" t="str">
        <f t="shared" si="350"/>
        <v/>
      </c>
      <c r="X1120" t="str">
        <f t="shared" si="350"/>
        <v/>
      </c>
      <c r="Y1120" t="str">
        <f t="shared" si="350"/>
        <v/>
      </c>
      <c r="Z1120" t="str">
        <f t="shared" si="350"/>
        <v>IBCCFACOMP TIME IN LIEU OF FMLA ADOPT - USED</v>
      </c>
      <c r="AA1120" t="str">
        <f t="shared" si="350"/>
        <v/>
      </c>
      <c r="AC1120" t="str">
        <f t="shared" si="351"/>
        <v/>
      </c>
      <c r="AD1120" t="str">
        <f t="shared" si="351"/>
        <v/>
      </c>
      <c r="AE1120" t="str">
        <f t="shared" si="351"/>
        <v/>
      </c>
      <c r="AF1120" t="str">
        <f t="shared" si="351"/>
        <v>IBCCFFCOMP TIME IN LIEU OF FMLA FAMILY SERIOUS/TRAUMATIC - USED</v>
      </c>
      <c r="AG1120" t="str">
        <f t="shared" si="351"/>
        <v/>
      </c>
      <c r="AI1120">
        <f t="shared" si="361"/>
        <v>1</v>
      </c>
      <c r="AJ1120">
        <f t="shared" si="362"/>
        <v>633</v>
      </c>
      <c r="AK1120" t="str">
        <f t="shared" si="363"/>
        <v>20181IBCCFACOMP TIME IN LIEU OF FMLA ADOPT - USED</v>
      </c>
      <c r="AL1120" t="str">
        <f t="shared" si="364"/>
        <v>COMP TIME IN LIEU OF FMLA ADOPT - USED</v>
      </c>
      <c r="AM1120" t="str">
        <f t="shared" si="365"/>
        <v>20181IBCCFFCOMP TIME IN LIEU OF FMLA FAMILY SERIOUS/TRAUMATIC - USED</v>
      </c>
      <c r="AN1120" t="str">
        <f t="shared" si="366"/>
        <v>COMP TIME IN LIEU OF FMLA FAMILY SERIOUS/TRAUMATIC - USED</v>
      </c>
      <c r="AO1120" s="13">
        <f t="shared" si="367"/>
        <v>0.78188691915262165</v>
      </c>
      <c r="AP1120">
        <f t="shared" si="368"/>
        <v>1</v>
      </c>
      <c r="AQ1120" t="str">
        <f t="shared" si="369"/>
        <v>IBCCFACOMP TIME IN LIEU OF FMLA ADOPT - USEDIBCCFFCOMP TIME IN LIEU OF FMLA FAMILY SERIOUS/TRAUMATIC - USED</v>
      </c>
    </row>
    <row r="1121" spans="1:43" x14ac:dyDescent="0.35">
      <c r="A1121" s="18" t="s">
        <v>1837</v>
      </c>
      <c r="B1121" t="s">
        <v>390</v>
      </c>
      <c r="C1121" t="s">
        <v>391</v>
      </c>
      <c r="D1121" s="18" t="s">
        <v>1837</v>
      </c>
      <c r="E1121" t="s">
        <v>388</v>
      </c>
      <c r="F1121" t="s">
        <v>389</v>
      </c>
      <c r="G1121" s="13">
        <v>0.80541213247296795</v>
      </c>
      <c r="I1121">
        <v>20181</v>
      </c>
      <c r="J1121" t="str">
        <f t="shared" si="352"/>
        <v>20181IBCCFBCOMP TIME IN LIEU OF FMLA BIRTH - USED20181IBCCFACOMP TIME IN LIEU OF FMLA ADOPT - USED</v>
      </c>
      <c r="K1121" t="str">
        <f t="shared" si="353"/>
        <v>20181IBCCFBCOMP TIME IN LIEU OF FMLA BIRTH - USED</v>
      </c>
      <c r="L1121" t="str">
        <f t="shared" si="354"/>
        <v>20181IBCCFACOMP TIME IN LIEU OF FMLA ADOPT - USED</v>
      </c>
      <c r="M1121" s="13">
        <f t="shared" si="355"/>
        <v>0.80541213247296795</v>
      </c>
      <c r="N1121" s="13"/>
      <c r="O1121" s="19">
        <v>1111</v>
      </c>
      <c r="P1121">
        <f t="shared" si="356"/>
        <v>3</v>
      </c>
      <c r="Q1121">
        <f t="shared" si="357"/>
        <v>634</v>
      </c>
      <c r="R1121">
        <f t="shared" si="358"/>
        <v>1</v>
      </c>
      <c r="S1121" t="b">
        <f t="shared" si="359"/>
        <v>1</v>
      </c>
      <c r="T1121" t="b">
        <f t="shared" si="360"/>
        <v>0</v>
      </c>
      <c r="W1121" t="str">
        <f t="shared" si="350"/>
        <v/>
      </c>
      <c r="X1121" t="str">
        <f t="shared" si="350"/>
        <v/>
      </c>
      <c r="Y1121" t="str">
        <f t="shared" si="350"/>
        <v/>
      </c>
      <c r="Z1121" t="str">
        <f t="shared" si="350"/>
        <v>IBCCFBCOMP TIME IN LIEU OF FMLA BIRTH - USED</v>
      </c>
      <c r="AA1121" t="str">
        <f t="shared" si="350"/>
        <v/>
      </c>
      <c r="AC1121" t="str">
        <f t="shared" si="351"/>
        <v/>
      </c>
      <c r="AD1121" t="str">
        <f t="shared" si="351"/>
        <v/>
      </c>
      <c r="AE1121" t="str">
        <f t="shared" si="351"/>
        <v/>
      </c>
      <c r="AF1121" t="str">
        <f t="shared" si="351"/>
        <v>IBCCFACOMP TIME IN LIEU OF FMLA ADOPT - USED</v>
      </c>
      <c r="AG1121" t="str">
        <f t="shared" si="351"/>
        <v/>
      </c>
      <c r="AI1121">
        <f t="shared" si="361"/>
        <v>1</v>
      </c>
      <c r="AJ1121">
        <f t="shared" si="362"/>
        <v>634</v>
      </c>
      <c r="AK1121" t="str">
        <f t="shared" si="363"/>
        <v>20181IBCCFBCOMP TIME IN LIEU OF FMLA BIRTH - USED</v>
      </c>
      <c r="AL1121" t="str">
        <f t="shared" si="364"/>
        <v>COMP TIME IN LIEU OF FMLA BIRTH - USED</v>
      </c>
      <c r="AM1121" t="str">
        <f t="shared" si="365"/>
        <v>20181IBCCFACOMP TIME IN LIEU OF FMLA ADOPT - USED</v>
      </c>
      <c r="AN1121" t="str">
        <f t="shared" si="366"/>
        <v>COMP TIME IN LIEU OF FMLA ADOPT - USED</v>
      </c>
      <c r="AO1121" s="13">
        <f t="shared" si="367"/>
        <v>0.80541213247296795</v>
      </c>
      <c r="AP1121">
        <f t="shared" si="368"/>
        <v>1</v>
      </c>
      <c r="AQ1121" t="str">
        <f t="shared" si="369"/>
        <v>IBCCFBCOMP TIME IN LIEU OF FMLA BIRTH - USEDIBCCFACOMP TIME IN LIEU OF FMLA ADOPT - USED</v>
      </c>
    </row>
    <row r="1122" spans="1:43" x14ac:dyDescent="0.35">
      <c r="A1122" s="18" t="s">
        <v>1837</v>
      </c>
      <c r="B1122" t="s">
        <v>390</v>
      </c>
      <c r="C1122" t="s">
        <v>391</v>
      </c>
      <c r="D1122" s="18" t="s">
        <v>1837</v>
      </c>
      <c r="E1122" t="s">
        <v>396</v>
      </c>
      <c r="F1122" t="s">
        <v>397</v>
      </c>
      <c r="G1122" s="13">
        <v>0.79261196499609532</v>
      </c>
      <c r="I1122">
        <v>20181</v>
      </c>
      <c r="J1122" t="str">
        <f t="shared" si="352"/>
        <v>20181IBCCFBCOMP TIME IN LIEU OF FMLA BIRTH - USED20181IBCCFSCOMP TIME IN LIEU OF FMLA SERIOUS SELF - USED</v>
      </c>
      <c r="K1122" t="str">
        <f t="shared" si="353"/>
        <v>20181IBCCFBCOMP TIME IN LIEU OF FMLA BIRTH - USED</v>
      </c>
      <c r="L1122" t="str">
        <f t="shared" si="354"/>
        <v>20181IBCCFSCOMP TIME IN LIEU OF FMLA SERIOUS SELF - USED</v>
      </c>
      <c r="M1122" s="13">
        <f t="shared" si="355"/>
        <v>0.79261196499609532</v>
      </c>
      <c r="N1122" s="13"/>
      <c r="O1122" s="19">
        <v>1112</v>
      </c>
      <c r="P1122">
        <f t="shared" si="356"/>
        <v>3</v>
      </c>
      <c r="Q1122">
        <f t="shared" si="357"/>
        <v>634</v>
      </c>
      <c r="R1122">
        <f t="shared" si="358"/>
        <v>2</v>
      </c>
      <c r="S1122" t="b">
        <f t="shared" si="359"/>
        <v>1</v>
      </c>
      <c r="T1122" t="b">
        <f t="shared" si="360"/>
        <v>0</v>
      </c>
      <c r="W1122" t="str">
        <f t="shared" si="350"/>
        <v/>
      </c>
      <c r="X1122" t="str">
        <f t="shared" si="350"/>
        <v/>
      </c>
      <c r="Y1122" t="str">
        <f t="shared" si="350"/>
        <v/>
      </c>
      <c r="Z1122" t="str">
        <f t="shared" si="350"/>
        <v>IBCCFBCOMP TIME IN LIEU OF FMLA BIRTH - USED</v>
      </c>
      <c r="AA1122" t="str">
        <f t="shared" si="350"/>
        <v/>
      </c>
      <c r="AC1122" t="str">
        <f t="shared" si="351"/>
        <v/>
      </c>
      <c r="AD1122" t="str">
        <f t="shared" si="351"/>
        <v/>
      </c>
      <c r="AE1122" t="str">
        <f t="shared" si="351"/>
        <v/>
      </c>
      <c r="AF1122" t="str">
        <f t="shared" si="351"/>
        <v>IBCCFSCOMP TIME IN LIEU OF FMLA SERIOUS SELF - USED</v>
      </c>
      <c r="AG1122" t="str">
        <f t="shared" si="351"/>
        <v/>
      </c>
      <c r="AI1122">
        <f t="shared" si="361"/>
        <v>1</v>
      </c>
      <c r="AJ1122">
        <f t="shared" si="362"/>
        <v>634</v>
      </c>
      <c r="AK1122" t="str">
        <f t="shared" si="363"/>
        <v>20181IBCCFBCOMP TIME IN LIEU OF FMLA BIRTH - USED</v>
      </c>
      <c r="AL1122" t="str">
        <f t="shared" si="364"/>
        <v>COMP TIME IN LIEU OF FMLA BIRTH - USED</v>
      </c>
      <c r="AM1122" t="str">
        <f t="shared" si="365"/>
        <v>20181IBCCFSCOMP TIME IN LIEU OF FMLA SERIOUS SELF - USED</v>
      </c>
      <c r="AN1122" t="str">
        <f t="shared" si="366"/>
        <v>COMP TIME IN LIEU OF FMLA SERIOUS SELF - USED</v>
      </c>
      <c r="AO1122" s="13">
        <f t="shared" si="367"/>
        <v>0.79261196499609532</v>
      </c>
      <c r="AP1122">
        <f t="shared" si="368"/>
        <v>1</v>
      </c>
      <c r="AQ1122" t="str">
        <f t="shared" si="369"/>
        <v>IBCCFBCOMP TIME IN LIEU OF FMLA BIRTH - USEDIBCCFSCOMP TIME IN LIEU OF FMLA SERIOUS SELF - USED</v>
      </c>
    </row>
    <row r="1123" spans="1:43" x14ac:dyDescent="0.35">
      <c r="A1123" s="18" t="s">
        <v>1837</v>
      </c>
      <c r="B1123" t="s">
        <v>390</v>
      </c>
      <c r="C1123" t="s">
        <v>391</v>
      </c>
      <c r="D1123" s="18" t="s">
        <v>1837</v>
      </c>
      <c r="E1123" t="s">
        <v>392</v>
      </c>
      <c r="F1123" t="s">
        <v>393</v>
      </c>
      <c r="G1123" s="13">
        <v>0.78188691915262165</v>
      </c>
      <c r="I1123">
        <v>20181</v>
      </c>
      <c r="J1123" t="str">
        <f t="shared" si="352"/>
        <v>20181IBCCFBCOMP TIME IN LIEU OF FMLA BIRTH - USED20181IBCCFFCOMP TIME IN LIEU OF FMLA FAMILY SERIOUS/TRAUMATIC - USED</v>
      </c>
      <c r="K1123" t="str">
        <f t="shared" si="353"/>
        <v>20181IBCCFBCOMP TIME IN LIEU OF FMLA BIRTH - USED</v>
      </c>
      <c r="L1123" t="str">
        <f t="shared" si="354"/>
        <v>20181IBCCFFCOMP TIME IN LIEU OF FMLA FAMILY SERIOUS/TRAUMATIC - USED</v>
      </c>
      <c r="M1123" s="13">
        <f t="shared" si="355"/>
        <v>0.78188691915262165</v>
      </c>
      <c r="N1123" s="13"/>
      <c r="O1123" s="19">
        <v>1113</v>
      </c>
      <c r="P1123">
        <f t="shared" si="356"/>
        <v>3</v>
      </c>
      <c r="Q1123">
        <f t="shared" si="357"/>
        <v>634</v>
      </c>
      <c r="R1123">
        <f t="shared" si="358"/>
        <v>3</v>
      </c>
      <c r="S1123" t="b">
        <f t="shared" si="359"/>
        <v>1</v>
      </c>
      <c r="T1123" t="b">
        <f t="shared" si="360"/>
        <v>0</v>
      </c>
      <c r="W1123" t="str">
        <f t="shared" si="350"/>
        <v/>
      </c>
      <c r="X1123" t="str">
        <f t="shared" si="350"/>
        <v/>
      </c>
      <c r="Y1123" t="str">
        <f t="shared" si="350"/>
        <v/>
      </c>
      <c r="Z1123" t="str">
        <f t="shared" si="350"/>
        <v>IBCCFBCOMP TIME IN LIEU OF FMLA BIRTH - USED</v>
      </c>
      <c r="AA1123" t="str">
        <f t="shared" si="350"/>
        <v/>
      </c>
      <c r="AC1123" t="str">
        <f t="shared" si="351"/>
        <v/>
      </c>
      <c r="AD1123" t="str">
        <f t="shared" si="351"/>
        <v/>
      </c>
      <c r="AE1123" t="str">
        <f t="shared" si="351"/>
        <v/>
      </c>
      <c r="AF1123" t="str">
        <f t="shared" si="351"/>
        <v>IBCCFFCOMP TIME IN LIEU OF FMLA FAMILY SERIOUS/TRAUMATIC - USED</v>
      </c>
      <c r="AG1123" t="str">
        <f t="shared" si="351"/>
        <v/>
      </c>
      <c r="AI1123">
        <f t="shared" si="361"/>
        <v>1</v>
      </c>
      <c r="AJ1123">
        <f t="shared" si="362"/>
        <v>634</v>
      </c>
      <c r="AK1123" t="str">
        <f t="shared" si="363"/>
        <v>20181IBCCFBCOMP TIME IN LIEU OF FMLA BIRTH - USED</v>
      </c>
      <c r="AL1123" t="str">
        <f t="shared" si="364"/>
        <v>COMP TIME IN LIEU OF FMLA BIRTH - USED</v>
      </c>
      <c r="AM1123" t="str">
        <f t="shared" si="365"/>
        <v>20181IBCCFFCOMP TIME IN LIEU OF FMLA FAMILY SERIOUS/TRAUMATIC - USED</v>
      </c>
      <c r="AN1123" t="str">
        <f t="shared" si="366"/>
        <v>COMP TIME IN LIEU OF FMLA FAMILY SERIOUS/TRAUMATIC - USED</v>
      </c>
      <c r="AO1123" s="13">
        <f t="shared" si="367"/>
        <v>0.78188691915262165</v>
      </c>
      <c r="AP1123">
        <f t="shared" si="368"/>
        <v>1</v>
      </c>
      <c r="AQ1123" t="str">
        <f t="shared" si="369"/>
        <v>IBCCFBCOMP TIME IN LIEU OF FMLA BIRTH - USEDIBCCFFCOMP TIME IN LIEU OF FMLA FAMILY SERIOUS/TRAUMATIC - USED</v>
      </c>
    </row>
    <row r="1124" spans="1:43" x14ac:dyDescent="0.35">
      <c r="A1124" s="18" t="s">
        <v>1837</v>
      </c>
      <c r="B1124" t="s">
        <v>392</v>
      </c>
      <c r="C1124" t="s">
        <v>393</v>
      </c>
      <c r="D1124" s="18" t="s">
        <v>1837</v>
      </c>
      <c r="E1124" t="s">
        <v>396</v>
      </c>
      <c r="F1124" t="s">
        <v>397</v>
      </c>
      <c r="G1124" s="13">
        <v>0.81194845988245634</v>
      </c>
      <c r="I1124">
        <v>20181</v>
      </c>
      <c r="J1124" t="str">
        <f t="shared" si="352"/>
        <v>20181IBCCFFCOMP TIME IN LIEU OF FMLA FAMILY SERIOUS/TRAUMATIC - USED20181IBCCFSCOMP TIME IN LIEU OF FMLA SERIOUS SELF - USED</v>
      </c>
      <c r="K1124" t="str">
        <f t="shared" si="353"/>
        <v>20181IBCCFFCOMP TIME IN LIEU OF FMLA FAMILY SERIOUS/TRAUMATIC - USED</v>
      </c>
      <c r="L1124" t="str">
        <f t="shared" si="354"/>
        <v>20181IBCCFSCOMP TIME IN LIEU OF FMLA SERIOUS SELF - USED</v>
      </c>
      <c r="M1124" s="13">
        <f t="shared" si="355"/>
        <v>0.81194845988245634</v>
      </c>
      <c r="N1124" s="13"/>
      <c r="O1124" s="19">
        <v>1114</v>
      </c>
      <c r="P1124">
        <f t="shared" si="356"/>
        <v>3</v>
      </c>
      <c r="Q1124">
        <f t="shared" si="357"/>
        <v>635</v>
      </c>
      <c r="R1124">
        <f t="shared" si="358"/>
        <v>1</v>
      </c>
      <c r="S1124" t="b">
        <f t="shared" si="359"/>
        <v>1</v>
      </c>
      <c r="T1124" t="b">
        <f t="shared" si="360"/>
        <v>0</v>
      </c>
      <c r="W1124" t="str">
        <f t="shared" si="350"/>
        <v/>
      </c>
      <c r="X1124" t="str">
        <f t="shared" si="350"/>
        <v/>
      </c>
      <c r="Y1124" t="str">
        <f t="shared" si="350"/>
        <v/>
      </c>
      <c r="Z1124" t="str">
        <f t="shared" si="350"/>
        <v>IBCCFFCOMP TIME IN LIEU OF FMLA FAMILY SERIOUS/TRAUMATIC - USED</v>
      </c>
      <c r="AA1124" t="str">
        <f t="shared" si="350"/>
        <v/>
      </c>
      <c r="AC1124" t="str">
        <f t="shared" si="351"/>
        <v/>
      </c>
      <c r="AD1124" t="str">
        <f t="shared" si="351"/>
        <v/>
      </c>
      <c r="AE1124" t="str">
        <f t="shared" si="351"/>
        <v/>
      </c>
      <c r="AF1124" t="str">
        <f t="shared" si="351"/>
        <v>IBCCFSCOMP TIME IN LIEU OF FMLA SERIOUS SELF - USED</v>
      </c>
      <c r="AG1124" t="str">
        <f t="shared" si="351"/>
        <v/>
      </c>
      <c r="AI1124">
        <f t="shared" si="361"/>
        <v>1</v>
      </c>
      <c r="AJ1124">
        <f t="shared" si="362"/>
        <v>635</v>
      </c>
      <c r="AK1124" t="str">
        <f t="shared" si="363"/>
        <v>20181IBCCFFCOMP TIME IN LIEU OF FMLA FAMILY SERIOUS/TRAUMATIC - USED</v>
      </c>
      <c r="AL1124" t="str">
        <f t="shared" si="364"/>
        <v>COMP TIME IN LIEU OF FMLA FAMILY SERIOUS/TRAUMATIC - USED</v>
      </c>
      <c r="AM1124" t="str">
        <f t="shared" si="365"/>
        <v>20181IBCCFSCOMP TIME IN LIEU OF FMLA SERIOUS SELF - USED</v>
      </c>
      <c r="AN1124" t="str">
        <f t="shared" si="366"/>
        <v>COMP TIME IN LIEU OF FMLA SERIOUS SELF - USED</v>
      </c>
      <c r="AO1124" s="13">
        <f t="shared" si="367"/>
        <v>0.81194845988245634</v>
      </c>
      <c r="AP1124">
        <f t="shared" si="368"/>
        <v>1</v>
      </c>
      <c r="AQ1124" t="str">
        <f t="shared" si="369"/>
        <v>IBCCFFCOMP TIME IN LIEU OF FMLA FAMILY SERIOUS/TRAUMATIC - USEDIBCCFSCOMP TIME IN LIEU OF FMLA SERIOUS SELF - USED</v>
      </c>
    </row>
    <row r="1125" spans="1:43" x14ac:dyDescent="0.35">
      <c r="A1125" s="18" t="s">
        <v>1837</v>
      </c>
      <c r="B1125" t="s">
        <v>392</v>
      </c>
      <c r="C1125" t="s">
        <v>393</v>
      </c>
      <c r="D1125" s="18" t="s">
        <v>1837</v>
      </c>
      <c r="E1125" t="s">
        <v>388</v>
      </c>
      <c r="F1125" t="s">
        <v>389</v>
      </c>
      <c r="G1125" s="13">
        <v>0.78188691915262165</v>
      </c>
      <c r="I1125">
        <v>20181</v>
      </c>
      <c r="J1125" t="str">
        <f t="shared" si="352"/>
        <v>20181IBCCFFCOMP TIME IN LIEU OF FMLA FAMILY SERIOUS/TRAUMATIC - USED20181IBCCFACOMP TIME IN LIEU OF FMLA ADOPT - USED</v>
      </c>
      <c r="K1125" t="str">
        <f t="shared" si="353"/>
        <v>20181IBCCFFCOMP TIME IN LIEU OF FMLA FAMILY SERIOUS/TRAUMATIC - USED</v>
      </c>
      <c r="L1125" t="str">
        <f t="shared" si="354"/>
        <v>20181IBCCFACOMP TIME IN LIEU OF FMLA ADOPT - USED</v>
      </c>
      <c r="M1125" s="13">
        <f t="shared" si="355"/>
        <v>0.78188691915262165</v>
      </c>
      <c r="N1125" s="13"/>
      <c r="O1125" s="19">
        <v>1115</v>
      </c>
      <c r="P1125">
        <f t="shared" si="356"/>
        <v>3</v>
      </c>
      <c r="Q1125">
        <f t="shared" si="357"/>
        <v>635</v>
      </c>
      <c r="R1125">
        <f t="shared" si="358"/>
        <v>2</v>
      </c>
      <c r="S1125" t="b">
        <f t="shared" si="359"/>
        <v>1</v>
      </c>
      <c r="T1125" t="b">
        <f t="shared" si="360"/>
        <v>0</v>
      </c>
      <c r="W1125" t="str">
        <f t="shared" si="350"/>
        <v/>
      </c>
      <c r="X1125" t="str">
        <f t="shared" si="350"/>
        <v/>
      </c>
      <c r="Y1125" t="str">
        <f t="shared" si="350"/>
        <v/>
      </c>
      <c r="Z1125" t="str">
        <f t="shared" si="350"/>
        <v>IBCCFFCOMP TIME IN LIEU OF FMLA FAMILY SERIOUS/TRAUMATIC - USED</v>
      </c>
      <c r="AA1125" t="str">
        <f t="shared" si="350"/>
        <v/>
      </c>
      <c r="AC1125" t="str">
        <f t="shared" si="351"/>
        <v/>
      </c>
      <c r="AD1125" t="str">
        <f t="shared" si="351"/>
        <v/>
      </c>
      <c r="AE1125" t="str">
        <f t="shared" si="351"/>
        <v/>
      </c>
      <c r="AF1125" t="str">
        <f t="shared" si="351"/>
        <v>IBCCFACOMP TIME IN LIEU OF FMLA ADOPT - USED</v>
      </c>
      <c r="AG1125" t="str">
        <f t="shared" si="351"/>
        <v/>
      </c>
      <c r="AI1125">
        <f t="shared" si="361"/>
        <v>1</v>
      </c>
      <c r="AJ1125">
        <f t="shared" si="362"/>
        <v>635</v>
      </c>
      <c r="AK1125" t="str">
        <f t="shared" si="363"/>
        <v>20181IBCCFFCOMP TIME IN LIEU OF FMLA FAMILY SERIOUS/TRAUMATIC - USED</v>
      </c>
      <c r="AL1125" t="str">
        <f t="shared" si="364"/>
        <v>COMP TIME IN LIEU OF FMLA FAMILY SERIOUS/TRAUMATIC - USED</v>
      </c>
      <c r="AM1125" t="str">
        <f t="shared" si="365"/>
        <v>20181IBCCFACOMP TIME IN LIEU OF FMLA ADOPT - USED</v>
      </c>
      <c r="AN1125" t="str">
        <f t="shared" si="366"/>
        <v>COMP TIME IN LIEU OF FMLA ADOPT - USED</v>
      </c>
      <c r="AO1125" s="13">
        <f t="shared" si="367"/>
        <v>0.78188691915262165</v>
      </c>
      <c r="AP1125">
        <f t="shared" si="368"/>
        <v>1</v>
      </c>
      <c r="AQ1125" t="str">
        <f t="shared" si="369"/>
        <v>IBCCFFCOMP TIME IN LIEU OF FMLA FAMILY SERIOUS/TRAUMATIC - USEDIBCCFACOMP TIME IN LIEU OF FMLA ADOPT - USED</v>
      </c>
    </row>
    <row r="1126" spans="1:43" x14ac:dyDescent="0.35">
      <c r="A1126" s="18" t="s">
        <v>1837</v>
      </c>
      <c r="B1126" t="s">
        <v>392</v>
      </c>
      <c r="C1126" t="s">
        <v>393</v>
      </c>
      <c r="D1126" s="18" t="s">
        <v>1837</v>
      </c>
      <c r="E1126" t="s">
        <v>390</v>
      </c>
      <c r="F1126" t="s">
        <v>391</v>
      </c>
      <c r="G1126" s="13">
        <v>0.78188691915262165</v>
      </c>
      <c r="I1126">
        <v>20181</v>
      </c>
      <c r="J1126" t="str">
        <f t="shared" si="352"/>
        <v>20181IBCCFFCOMP TIME IN LIEU OF FMLA FAMILY SERIOUS/TRAUMATIC - USED20181IBCCFBCOMP TIME IN LIEU OF FMLA BIRTH - USED</v>
      </c>
      <c r="K1126" t="str">
        <f t="shared" si="353"/>
        <v>20181IBCCFFCOMP TIME IN LIEU OF FMLA FAMILY SERIOUS/TRAUMATIC - USED</v>
      </c>
      <c r="L1126" t="str">
        <f t="shared" si="354"/>
        <v>20181IBCCFBCOMP TIME IN LIEU OF FMLA BIRTH - USED</v>
      </c>
      <c r="M1126" s="13">
        <f t="shared" si="355"/>
        <v>0.78188691915262165</v>
      </c>
      <c r="N1126" s="13"/>
      <c r="O1126" s="19">
        <v>1116</v>
      </c>
      <c r="P1126">
        <f t="shared" si="356"/>
        <v>3</v>
      </c>
      <c r="Q1126">
        <f t="shared" si="357"/>
        <v>635</v>
      </c>
      <c r="R1126">
        <f t="shared" si="358"/>
        <v>3</v>
      </c>
      <c r="S1126" t="b">
        <f t="shared" si="359"/>
        <v>1</v>
      </c>
      <c r="T1126" t="b">
        <f t="shared" si="360"/>
        <v>0</v>
      </c>
      <c r="W1126" t="str">
        <f t="shared" si="350"/>
        <v/>
      </c>
      <c r="X1126" t="str">
        <f t="shared" si="350"/>
        <v/>
      </c>
      <c r="Y1126" t="str">
        <f t="shared" si="350"/>
        <v/>
      </c>
      <c r="Z1126" t="str">
        <f t="shared" si="350"/>
        <v>IBCCFFCOMP TIME IN LIEU OF FMLA FAMILY SERIOUS/TRAUMATIC - USED</v>
      </c>
      <c r="AA1126" t="str">
        <f t="shared" si="350"/>
        <v/>
      </c>
      <c r="AC1126" t="str">
        <f t="shared" si="351"/>
        <v/>
      </c>
      <c r="AD1126" t="str">
        <f t="shared" si="351"/>
        <v/>
      </c>
      <c r="AE1126" t="str">
        <f t="shared" si="351"/>
        <v/>
      </c>
      <c r="AF1126" t="str">
        <f t="shared" si="351"/>
        <v>IBCCFBCOMP TIME IN LIEU OF FMLA BIRTH - USED</v>
      </c>
      <c r="AG1126" t="str">
        <f t="shared" si="351"/>
        <v/>
      </c>
      <c r="AI1126">
        <f t="shared" si="361"/>
        <v>1</v>
      </c>
      <c r="AJ1126">
        <f t="shared" si="362"/>
        <v>635</v>
      </c>
      <c r="AK1126" t="str">
        <f t="shared" si="363"/>
        <v>20181IBCCFFCOMP TIME IN LIEU OF FMLA FAMILY SERIOUS/TRAUMATIC - USED</v>
      </c>
      <c r="AL1126" t="str">
        <f t="shared" si="364"/>
        <v>COMP TIME IN LIEU OF FMLA FAMILY SERIOUS/TRAUMATIC - USED</v>
      </c>
      <c r="AM1126" t="str">
        <f t="shared" si="365"/>
        <v>20181IBCCFBCOMP TIME IN LIEU OF FMLA BIRTH - USED</v>
      </c>
      <c r="AN1126" t="str">
        <f t="shared" si="366"/>
        <v>COMP TIME IN LIEU OF FMLA BIRTH - USED</v>
      </c>
      <c r="AO1126" s="13">
        <f t="shared" si="367"/>
        <v>0.78188691915262165</v>
      </c>
      <c r="AP1126">
        <f t="shared" si="368"/>
        <v>1</v>
      </c>
      <c r="AQ1126" t="str">
        <f t="shared" si="369"/>
        <v>IBCCFFCOMP TIME IN LIEU OF FMLA FAMILY SERIOUS/TRAUMATIC - USEDIBCCFBCOMP TIME IN LIEU OF FMLA BIRTH - USED</v>
      </c>
    </row>
    <row r="1127" spans="1:43" x14ac:dyDescent="0.35">
      <c r="A1127" s="18" t="s">
        <v>1837</v>
      </c>
      <c r="B1127" t="s">
        <v>394</v>
      </c>
      <c r="C1127" t="s">
        <v>395</v>
      </c>
      <c r="D1127" s="18" t="s">
        <v>1837</v>
      </c>
      <c r="E1127" t="s">
        <v>388</v>
      </c>
      <c r="F1127" t="s">
        <v>389</v>
      </c>
      <c r="G1127" s="13">
        <v>0.78188691915262165</v>
      </c>
      <c r="I1127">
        <v>20181</v>
      </c>
      <c r="J1127" t="str">
        <f t="shared" si="352"/>
        <v>20181IBCCFMCOMP TIME IN LIEU OF FMLA MIL CNSLING/THERAPY - USED20181IBCCFACOMP TIME IN LIEU OF FMLA ADOPT - USED</v>
      </c>
      <c r="K1127" t="str">
        <f t="shared" si="353"/>
        <v>20181IBCCFMCOMP TIME IN LIEU OF FMLA MIL CNSLING/THERAPY - USED</v>
      </c>
      <c r="L1127" t="str">
        <f t="shared" si="354"/>
        <v>20181IBCCFACOMP TIME IN LIEU OF FMLA ADOPT - USED</v>
      </c>
      <c r="M1127" s="13">
        <f t="shared" si="355"/>
        <v>0.78188691915262165</v>
      </c>
      <c r="N1127" s="13"/>
      <c r="O1127" s="19">
        <v>1117</v>
      </c>
      <c r="P1127">
        <f t="shared" si="356"/>
        <v>3</v>
      </c>
      <c r="Q1127">
        <f t="shared" si="357"/>
        <v>636</v>
      </c>
      <c r="R1127">
        <f t="shared" si="358"/>
        <v>1</v>
      </c>
      <c r="S1127" t="b">
        <f t="shared" si="359"/>
        <v>1</v>
      </c>
      <c r="T1127" t="b">
        <f t="shared" si="360"/>
        <v>0</v>
      </c>
      <c r="W1127" t="str">
        <f t="shared" si="350"/>
        <v/>
      </c>
      <c r="X1127" t="str">
        <f t="shared" si="350"/>
        <v/>
      </c>
      <c r="Y1127" t="str">
        <f t="shared" si="350"/>
        <v/>
      </c>
      <c r="Z1127" t="str">
        <f t="shared" si="350"/>
        <v>IBCCFMCOMP TIME IN LIEU OF FMLA MIL CNSLING/THERAPY - USED</v>
      </c>
      <c r="AA1127" t="str">
        <f t="shared" si="350"/>
        <v/>
      </c>
      <c r="AC1127" t="str">
        <f t="shared" si="351"/>
        <v/>
      </c>
      <c r="AD1127" t="str">
        <f t="shared" si="351"/>
        <v/>
      </c>
      <c r="AE1127" t="str">
        <f t="shared" si="351"/>
        <v/>
      </c>
      <c r="AF1127" t="str">
        <f t="shared" si="351"/>
        <v>IBCCFACOMP TIME IN LIEU OF FMLA ADOPT - USED</v>
      </c>
      <c r="AG1127" t="str">
        <f t="shared" si="351"/>
        <v/>
      </c>
      <c r="AI1127">
        <f t="shared" si="361"/>
        <v>1</v>
      </c>
      <c r="AJ1127">
        <f t="shared" si="362"/>
        <v>636</v>
      </c>
      <c r="AK1127" t="str">
        <f t="shared" si="363"/>
        <v>20181IBCCFMCOMP TIME IN LIEU OF FMLA MIL CNSLING/THERAPY - USED</v>
      </c>
      <c r="AL1127" t="str">
        <f t="shared" si="364"/>
        <v>COMP TIME IN LIEU OF FMLA MIL CNSLING/THERAPY - USED</v>
      </c>
      <c r="AM1127" t="str">
        <f t="shared" si="365"/>
        <v>20181IBCCFACOMP TIME IN LIEU OF FMLA ADOPT - USED</v>
      </c>
      <c r="AN1127" t="str">
        <f t="shared" si="366"/>
        <v>COMP TIME IN LIEU OF FMLA ADOPT - USED</v>
      </c>
      <c r="AO1127" s="13">
        <f t="shared" si="367"/>
        <v>0.78188691915262165</v>
      </c>
      <c r="AP1127">
        <f t="shared" si="368"/>
        <v>1</v>
      </c>
      <c r="AQ1127" t="str">
        <f t="shared" si="369"/>
        <v>IBCCFMCOMP TIME IN LIEU OF FMLA MIL CNSLING/THERAPY - USEDIBCCFACOMP TIME IN LIEU OF FMLA ADOPT - USED</v>
      </c>
    </row>
    <row r="1128" spans="1:43" x14ac:dyDescent="0.35">
      <c r="A1128" s="18" t="s">
        <v>1837</v>
      </c>
      <c r="B1128" t="s">
        <v>394</v>
      </c>
      <c r="C1128" t="s">
        <v>395</v>
      </c>
      <c r="D1128" s="18" t="s">
        <v>1837</v>
      </c>
      <c r="E1128" t="s">
        <v>390</v>
      </c>
      <c r="F1128" t="s">
        <v>391</v>
      </c>
      <c r="G1128" s="13">
        <v>0.78188691915262165</v>
      </c>
      <c r="I1128">
        <v>20181</v>
      </c>
      <c r="J1128" t="str">
        <f t="shared" si="352"/>
        <v>20181IBCCFMCOMP TIME IN LIEU OF FMLA MIL CNSLING/THERAPY - USED20181IBCCFBCOMP TIME IN LIEU OF FMLA BIRTH - USED</v>
      </c>
      <c r="K1128" t="str">
        <f t="shared" si="353"/>
        <v>20181IBCCFMCOMP TIME IN LIEU OF FMLA MIL CNSLING/THERAPY - USED</v>
      </c>
      <c r="L1128" t="str">
        <f t="shared" si="354"/>
        <v>20181IBCCFBCOMP TIME IN LIEU OF FMLA BIRTH - USED</v>
      </c>
      <c r="M1128" s="13">
        <f t="shared" si="355"/>
        <v>0.78188691915262165</v>
      </c>
      <c r="N1128" s="13"/>
      <c r="O1128" s="19">
        <v>1118</v>
      </c>
      <c r="P1128">
        <f t="shared" si="356"/>
        <v>3</v>
      </c>
      <c r="Q1128">
        <f t="shared" si="357"/>
        <v>636</v>
      </c>
      <c r="R1128">
        <f t="shared" si="358"/>
        <v>2</v>
      </c>
      <c r="S1128" t="b">
        <f t="shared" si="359"/>
        <v>1</v>
      </c>
      <c r="T1128" t="b">
        <f t="shared" si="360"/>
        <v>0</v>
      </c>
      <c r="W1128" t="str">
        <f t="shared" si="350"/>
        <v/>
      </c>
      <c r="X1128" t="str">
        <f t="shared" si="350"/>
        <v/>
      </c>
      <c r="Y1128" t="str">
        <f t="shared" si="350"/>
        <v/>
      </c>
      <c r="Z1128" t="str">
        <f t="shared" si="350"/>
        <v>IBCCFMCOMP TIME IN LIEU OF FMLA MIL CNSLING/THERAPY - USED</v>
      </c>
      <c r="AA1128" t="str">
        <f t="shared" si="350"/>
        <v/>
      </c>
      <c r="AC1128" t="str">
        <f t="shared" si="351"/>
        <v/>
      </c>
      <c r="AD1128" t="str">
        <f t="shared" si="351"/>
        <v/>
      </c>
      <c r="AE1128" t="str">
        <f t="shared" si="351"/>
        <v/>
      </c>
      <c r="AF1128" t="str">
        <f t="shared" si="351"/>
        <v>IBCCFBCOMP TIME IN LIEU OF FMLA BIRTH - USED</v>
      </c>
      <c r="AG1128" t="str">
        <f t="shared" si="351"/>
        <v/>
      </c>
      <c r="AI1128">
        <f t="shared" si="361"/>
        <v>1</v>
      </c>
      <c r="AJ1128">
        <f t="shared" si="362"/>
        <v>636</v>
      </c>
      <c r="AK1128" t="str">
        <f t="shared" si="363"/>
        <v>20181IBCCFMCOMP TIME IN LIEU OF FMLA MIL CNSLING/THERAPY - USED</v>
      </c>
      <c r="AL1128" t="str">
        <f t="shared" si="364"/>
        <v>COMP TIME IN LIEU OF FMLA MIL CNSLING/THERAPY - USED</v>
      </c>
      <c r="AM1128" t="str">
        <f t="shared" si="365"/>
        <v>20181IBCCFBCOMP TIME IN LIEU OF FMLA BIRTH - USED</v>
      </c>
      <c r="AN1128" t="str">
        <f t="shared" si="366"/>
        <v>COMP TIME IN LIEU OF FMLA BIRTH - USED</v>
      </c>
      <c r="AO1128" s="13">
        <f t="shared" si="367"/>
        <v>0.78188691915262165</v>
      </c>
      <c r="AP1128">
        <f t="shared" si="368"/>
        <v>1</v>
      </c>
      <c r="AQ1128" t="str">
        <f t="shared" si="369"/>
        <v>IBCCFMCOMP TIME IN LIEU OF FMLA MIL CNSLING/THERAPY - USEDIBCCFBCOMP TIME IN LIEU OF FMLA BIRTH - USED</v>
      </c>
    </row>
    <row r="1129" spans="1:43" x14ac:dyDescent="0.35">
      <c r="A1129" s="18" t="s">
        <v>1837</v>
      </c>
      <c r="B1129" t="s">
        <v>394</v>
      </c>
      <c r="C1129" t="s">
        <v>395</v>
      </c>
      <c r="D1129" s="18" t="s">
        <v>1837</v>
      </c>
      <c r="E1129" t="s">
        <v>396</v>
      </c>
      <c r="F1129" t="s">
        <v>397</v>
      </c>
      <c r="G1129" s="13">
        <v>0.70730840601446443</v>
      </c>
      <c r="I1129">
        <v>20181</v>
      </c>
      <c r="J1129" t="str">
        <f t="shared" si="352"/>
        <v>20181IBCCFMCOMP TIME IN LIEU OF FMLA MIL CNSLING/THERAPY - USED20181IBCCFSCOMP TIME IN LIEU OF FMLA SERIOUS SELF - USED</v>
      </c>
      <c r="K1129" t="str">
        <f t="shared" si="353"/>
        <v>20181IBCCFMCOMP TIME IN LIEU OF FMLA MIL CNSLING/THERAPY - USED</v>
      </c>
      <c r="L1129" t="str">
        <f t="shared" si="354"/>
        <v>20181IBCCFSCOMP TIME IN LIEU OF FMLA SERIOUS SELF - USED</v>
      </c>
      <c r="M1129" s="13">
        <f t="shared" si="355"/>
        <v>0.70730840601446443</v>
      </c>
      <c r="N1129" s="13"/>
      <c r="O1129" s="19">
        <v>1119</v>
      </c>
      <c r="P1129">
        <f t="shared" si="356"/>
        <v>3</v>
      </c>
      <c r="Q1129">
        <f t="shared" si="357"/>
        <v>636</v>
      </c>
      <c r="R1129">
        <f t="shared" si="358"/>
        <v>3</v>
      </c>
      <c r="S1129" t="b">
        <f t="shared" si="359"/>
        <v>1</v>
      </c>
      <c r="T1129" t="b">
        <f t="shared" si="360"/>
        <v>0</v>
      </c>
      <c r="W1129" t="str">
        <f t="shared" si="350"/>
        <v/>
      </c>
      <c r="X1129" t="str">
        <f t="shared" si="350"/>
        <v/>
      </c>
      <c r="Y1129" t="str">
        <f t="shared" si="350"/>
        <v/>
      </c>
      <c r="Z1129" t="str">
        <f t="shared" si="350"/>
        <v>IBCCFMCOMP TIME IN LIEU OF FMLA MIL CNSLING/THERAPY - USED</v>
      </c>
      <c r="AA1129" t="str">
        <f t="shared" si="350"/>
        <v/>
      </c>
      <c r="AC1129" t="str">
        <f t="shared" si="351"/>
        <v/>
      </c>
      <c r="AD1129" t="str">
        <f t="shared" si="351"/>
        <v/>
      </c>
      <c r="AE1129" t="str">
        <f t="shared" si="351"/>
        <v/>
      </c>
      <c r="AF1129" t="str">
        <f t="shared" si="351"/>
        <v>IBCCFSCOMP TIME IN LIEU OF FMLA SERIOUS SELF - USED</v>
      </c>
      <c r="AG1129" t="str">
        <f t="shared" si="351"/>
        <v/>
      </c>
      <c r="AI1129">
        <f t="shared" si="361"/>
        <v>1</v>
      </c>
      <c r="AJ1129">
        <f t="shared" si="362"/>
        <v>636</v>
      </c>
      <c r="AK1129" t="str">
        <f t="shared" si="363"/>
        <v>20181IBCCFMCOMP TIME IN LIEU OF FMLA MIL CNSLING/THERAPY - USED</v>
      </c>
      <c r="AL1129" t="str">
        <f t="shared" si="364"/>
        <v>COMP TIME IN LIEU OF FMLA MIL CNSLING/THERAPY - USED</v>
      </c>
      <c r="AM1129" t="str">
        <f t="shared" si="365"/>
        <v>20181IBCCFSCOMP TIME IN LIEU OF FMLA SERIOUS SELF - USED</v>
      </c>
      <c r="AN1129" t="str">
        <f t="shared" si="366"/>
        <v>COMP TIME IN LIEU OF FMLA SERIOUS SELF - USED</v>
      </c>
      <c r="AO1129" s="13">
        <f t="shared" si="367"/>
        <v>0.70730840601446443</v>
      </c>
      <c r="AP1129">
        <f t="shared" si="368"/>
        <v>1</v>
      </c>
      <c r="AQ1129" t="str">
        <f t="shared" si="369"/>
        <v>IBCCFMCOMP TIME IN LIEU OF FMLA MIL CNSLING/THERAPY - USEDIBCCFSCOMP TIME IN LIEU OF FMLA SERIOUS SELF - USED</v>
      </c>
    </row>
    <row r="1130" spans="1:43" x14ac:dyDescent="0.35">
      <c r="A1130" s="18" t="s">
        <v>1837</v>
      </c>
      <c r="B1130" t="s">
        <v>396</v>
      </c>
      <c r="C1130" t="s">
        <v>397</v>
      </c>
      <c r="D1130" s="18" t="s">
        <v>1837</v>
      </c>
      <c r="E1130" t="s">
        <v>392</v>
      </c>
      <c r="F1130" t="s">
        <v>393</v>
      </c>
      <c r="G1130" s="13">
        <v>0.81194845988245634</v>
      </c>
      <c r="I1130">
        <v>20181</v>
      </c>
      <c r="J1130" t="str">
        <f t="shared" si="352"/>
        <v>20181IBCCFSCOMP TIME IN LIEU OF FMLA SERIOUS SELF - USED20181IBCCFFCOMP TIME IN LIEU OF FMLA FAMILY SERIOUS/TRAUMATIC - USED</v>
      </c>
      <c r="K1130" t="str">
        <f t="shared" si="353"/>
        <v>20181IBCCFSCOMP TIME IN LIEU OF FMLA SERIOUS SELF - USED</v>
      </c>
      <c r="L1130" t="str">
        <f t="shared" si="354"/>
        <v>20181IBCCFFCOMP TIME IN LIEU OF FMLA FAMILY SERIOUS/TRAUMATIC - USED</v>
      </c>
      <c r="M1130" s="13">
        <f t="shared" si="355"/>
        <v>0.81194845988245634</v>
      </c>
      <c r="N1130" s="13"/>
      <c r="O1130" s="19">
        <v>1120</v>
      </c>
      <c r="P1130">
        <f t="shared" si="356"/>
        <v>3</v>
      </c>
      <c r="Q1130">
        <f t="shared" si="357"/>
        <v>637</v>
      </c>
      <c r="R1130">
        <f t="shared" si="358"/>
        <v>1</v>
      </c>
      <c r="S1130" t="b">
        <f t="shared" si="359"/>
        <v>1</v>
      </c>
      <c r="T1130" t="b">
        <f t="shared" si="360"/>
        <v>0</v>
      </c>
      <c r="W1130" t="str">
        <f t="shared" si="350"/>
        <v/>
      </c>
      <c r="X1130" t="str">
        <f t="shared" si="350"/>
        <v/>
      </c>
      <c r="Y1130" t="str">
        <f t="shared" si="350"/>
        <v/>
      </c>
      <c r="Z1130" t="str">
        <f t="shared" si="350"/>
        <v>IBCCFSCOMP TIME IN LIEU OF FMLA SERIOUS SELF - USED</v>
      </c>
      <c r="AA1130" t="str">
        <f t="shared" si="350"/>
        <v/>
      </c>
      <c r="AC1130" t="str">
        <f t="shared" si="351"/>
        <v/>
      </c>
      <c r="AD1130" t="str">
        <f t="shared" si="351"/>
        <v/>
      </c>
      <c r="AE1130" t="str">
        <f t="shared" si="351"/>
        <v/>
      </c>
      <c r="AF1130" t="str">
        <f t="shared" si="351"/>
        <v>IBCCFFCOMP TIME IN LIEU OF FMLA FAMILY SERIOUS/TRAUMATIC - USED</v>
      </c>
      <c r="AG1130" t="str">
        <f t="shared" si="351"/>
        <v/>
      </c>
      <c r="AI1130">
        <f t="shared" si="361"/>
        <v>1</v>
      </c>
      <c r="AJ1130">
        <f t="shared" si="362"/>
        <v>637</v>
      </c>
      <c r="AK1130" t="str">
        <f t="shared" si="363"/>
        <v>20181IBCCFSCOMP TIME IN LIEU OF FMLA SERIOUS SELF - USED</v>
      </c>
      <c r="AL1130" t="str">
        <f t="shared" si="364"/>
        <v>COMP TIME IN LIEU OF FMLA SERIOUS SELF - USED</v>
      </c>
      <c r="AM1130" t="str">
        <f t="shared" si="365"/>
        <v>20181IBCCFFCOMP TIME IN LIEU OF FMLA FAMILY SERIOUS/TRAUMATIC - USED</v>
      </c>
      <c r="AN1130" t="str">
        <f t="shared" si="366"/>
        <v>COMP TIME IN LIEU OF FMLA FAMILY SERIOUS/TRAUMATIC - USED</v>
      </c>
      <c r="AO1130" s="13">
        <f t="shared" si="367"/>
        <v>0.81194845988245634</v>
      </c>
      <c r="AP1130">
        <f t="shared" si="368"/>
        <v>1</v>
      </c>
      <c r="AQ1130" t="str">
        <f t="shared" si="369"/>
        <v>IBCCFSCOMP TIME IN LIEU OF FMLA SERIOUS SELF - USEDIBCCFFCOMP TIME IN LIEU OF FMLA FAMILY SERIOUS/TRAUMATIC - USED</v>
      </c>
    </row>
    <row r="1131" spans="1:43" x14ac:dyDescent="0.35">
      <c r="A1131" s="18" t="s">
        <v>1837</v>
      </c>
      <c r="B1131" t="s">
        <v>396</v>
      </c>
      <c r="C1131" t="s">
        <v>397</v>
      </c>
      <c r="D1131" s="18" t="s">
        <v>1837</v>
      </c>
      <c r="E1131" t="s">
        <v>388</v>
      </c>
      <c r="F1131" t="s">
        <v>389</v>
      </c>
      <c r="G1131" s="13">
        <v>0.79261196499609532</v>
      </c>
      <c r="I1131">
        <v>20181</v>
      </c>
      <c r="J1131" t="str">
        <f t="shared" si="352"/>
        <v>20181IBCCFSCOMP TIME IN LIEU OF FMLA SERIOUS SELF - USED20181IBCCFACOMP TIME IN LIEU OF FMLA ADOPT - USED</v>
      </c>
      <c r="K1131" t="str">
        <f t="shared" si="353"/>
        <v>20181IBCCFSCOMP TIME IN LIEU OF FMLA SERIOUS SELF - USED</v>
      </c>
      <c r="L1131" t="str">
        <f t="shared" si="354"/>
        <v>20181IBCCFACOMP TIME IN LIEU OF FMLA ADOPT - USED</v>
      </c>
      <c r="M1131" s="13">
        <f t="shared" si="355"/>
        <v>0.79261196499609532</v>
      </c>
      <c r="N1131" s="13"/>
      <c r="O1131" s="19">
        <v>1121</v>
      </c>
      <c r="P1131">
        <f t="shared" si="356"/>
        <v>3</v>
      </c>
      <c r="Q1131">
        <f t="shared" si="357"/>
        <v>637</v>
      </c>
      <c r="R1131">
        <f t="shared" si="358"/>
        <v>2</v>
      </c>
      <c r="S1131" t="b">
        <f t="shared" si="359"/>
        <v>1</v>
      </c>
      <c r="T1131" t="b">
        <f t="shared" si="360"/>
        <v>0</v>
      </c>
      <c r="W1131" t="str">
        <f t="shared" si="350"/>
        <v/>
      </c>
      <c r="X1131" t="str">
        <f t="shared" si="350"/>
        <v/>
      </c>
      <c r="Y1131" t="str">
        <f t="shared" si="350"/>
        <v/>
      </c>
      <c r="Z1131" t="str">
        <f t="shared" si="350"/>
        <v>IBCCFSCOMP TIME IN LIEU OF FMLA SERIOUS SELF - USED</v>
      </c>
      <c r="AA1131" t="str">
        <f t="shared" si="350"/>
        <v/>
      </c>
      <c r="AC1131" t="str">
        <f t="shared" si="351"/>
        <v/>
      </c>
      <c r="AD1131" t="str">
        <f t="shared" si="351"/>
        <v/>
      </c>
      <c r="AE1131" t="str">
        <f t="shared" si="351"/>
        <v/>
      </c>
      <c r="AF1131" t="str">
        <f t="shared" si="351"/>
        <v>IBCCFACOMP TIME IN LIEU OF FMLA ADOPT - USED</v>
      </c>
      <c r="AG1131" t="str">
        <f t="shared" si="351"/>
        <v/>
      </c>
      <c r="AI1131">
        <f t="shared" si="361"/>
        <v>1</v>
      </c>
      <c r="AJ1131">
        <f t="shared" si="362"/>
        <v>637</v>
      </c>
      <c r="AK1131" t="str">
        <f t="shared" si="363"/>
        <v>20181IBCCFSCOMP TIME IN LIEU OF FMLA SERIOUS SELF - USED</v>
      </c>
      <c r="AL1131" t="str">
        <f t="shared" si="364"/>
        <v>COMP TIME IN LIEU OF FMLA SERIOUS SELF - USED</v>
      </c>
      <c r="AM1131" t="str">
        <f t="shared" si="365"/>
        <v>20181IBCCFACOMP TIME IN LIEU OF FMLA ADOPT - USED</v>
      </c>
      <c r="AN1131" t="str">
        <f t="shared" si="366"/>
        <v>COMP TIME IN LIEU OF FMLA ADOPT - USED</v>
      </c>
      <c r="AO1131" s="13">
        <f t="shared" si="367"/>
        <v>0.79261196499609532</v>
      </c>
      <c r="AP1131">
        <f t="shared" si="368"/>
        <v>1</v>
      </c>
      <c r="AQ1131" t="str">
        <f t="shared" si="369"/>
        <v>IBCCFSCOMP TIME IN LIEU OF FMLA SERIOUS SELF - USEDIBCCFACOMP TIME IN LIEU OF FMLA ADOPT - USED</v>
      </c>
    </row>
    <row r="1132" spans="1:43" x14ac:dyDescent="0.35">
      <c r="A1132" s="18" t="s">
        <v>1837</v>
      </c>
      <c r="B1132" t="s">
        <v>396</v>
      </c>
      <c r="C1132" t="s">
        <v>397</v>
      </c>
      <c r="D1132" s="18" t="s">
        <v>1837</v>
      </c>
      <c r="E1132" t="s">
        <v>390</v>
      </c>
      <c r="F1132" t="s">
        <v>391</v>
      </c>
      <c r="G1132" s="13">
        <v>0.79261196499609532</v>
      </c>
      <c r="I1132">
        <v>20181</v>
      </c>
      <c r="J1132" t="str">
        <f t="shared" si="352"/>
        <v>20181IBCCFSCOMP TIME IN LIEU OF FMLA SERIOUS SELF - USED20181IBCCFBCOMP TIME IN LIEU OF FMLA BIRTH - USED</v>
      </c>
      <c r="K1132" t="str">
        <f t="shared" si="353"/>
        <v>20181IBCCFSCOMP TIME IN LIEU OF FMLA SERIOUS SELF - USED</v>
      </c>
      <c r="L1132" t="str">
        <f t="shared" si="354"/>
        <v>20181IBCCFBCOMP TIME IN LIEU OF FMLA BIRTH - USED</v>
      </c>
      <c r="M1132" s="13">
        <f t="shared" si="355"/>
        <v>0.79261196499609532</v>
      </c>
      <c r="N1132" s="13"/>
      <c r="O1132" s="19">
        <v>1122</v>
      </c>
      <c r="P1132">
        <f t="shared" si="356"/>
        <v>3</v>
      </c>
      <c r="Q1132">
        <f t="shared" si="357"/>
        <v>637</v>
      </c>
      <c r="R1132">
        <f t="shared" si="358"/>
        <v>3</v>
      </c>
      <c r="S1132" t="b">
        <f t="shared" si="359"/>
        <v>1</v>
      </c>
      <c r="T1132" t="b">
        <f t="shared" si="360"/>
        <v>0</v>
      </c>
      <c r="W1132" t="str">
        <f t="shared" si="350"/>
        <v/>
      </c>
      <c r="X1132" t="str">
        <f t="shared" si="350"/>
        <v/>
      </c>
      <c r="Y1132" t="str">
        <f t="shared" si="350"/>
        <v/>
      </c>
      <c r="Z1132" t="str">
        <f t="shared" si="350"/>
        <v>IBCCFSCOMP TIME IN LIEU OF FMLA SERIOUS SELF - USED</v>
      </c>
      <c r="AA1132" t="str">
        <f t="shared" si="350"/>
        <v/>
      </c>
      <c r="AC1132" t="str">
        <f t="shared" si="351"/>
        <v/>
      </c>
      <c r="AD1132" t="str">
        <f t="shared" si="351"/>
        <v/>
      </c>
      <c r="AE1132" t="str">
        <f t="shared" si="351"/>
        <v/>
      </c>
      <c r="AF1132" t="str">
        <f t="shared" si="351"/>
        <v>IBCCFBCOMP TIME IN LIEU OF FMLA BIRTH - USED</v>
      </c>
      <c r="AG1132" t="str">
        <f t="shared" si="351"/>
        <v/>
      </c>
      <c r="AI1132">
        <f t="shared" si="361"/>
        <v>1</v>
      </c>
      <c r="AJ1132">
        <f t="shared" si="362"/>
        <v>637</v>
      </c>
      <c r="AK1132" t="str">
        <f t="shared" si="363"/>
        <v>20181IBCCFSCOMP TIME IN LIEU OF FMLA SERIOUS SELF - USED</v>
      </c>
      <c r="AL1132" t="str">
        <f t="shared" si="364"/>
        <v>COMP TIME IN LIEU OF FMLA SERIOUS SELF - USED</v>
      </c>
      <c r="AM1132" t="str">
        <f t="shared" si="365"/>
        <v>20181IBCCFBCOMP TIME IN LIEU OF FMLA BIRTH - USED</v>
      </c>
      <c r="AN1132" t="str">
        <f t="shared" si="366"/>
        <v>COMP TIME IN LIEU OF FMLA BIRTH - USED</v>
      </c>
      <c r="AO1132" s="13">
        <f t="shared" si="367"/>
        <v>0.79261196499609532</v>
      </c>
      <c r="AP1132">
        <f t="shared" si="368"/>
        <v>1</v>
      </c>
      <c r="AQ1132" t="str">
        <f t="shared" si="369"/>
        <v>IBCCFSCOMP TIME IN LIEU OF FMLA SERIOUS SELF - USEDIBCCFBCOMP TIME IN LIEU OF FMLA BIRTH - USED</v>
      </c>
    </row>
    <row r="1133" spans="1:43" x14ac:dyDescent="0.35">
      <c r="A1133" s="18" t="s">
        <v>1837</v>
      </c>
      <c r="B1133" t="s">
        <v>398</v>
      </c>
      <c r="C1133" t="s">
        <v>399</v>
      </c>
      <c r="D1133" s="18" t="s">
        <v>1837</v>
      </c>
      <c r="E1133" t="s">
        <v>388</v>
      </c>
      <c r="F1133" t="s">
        <v>389</v>
      </c>
      <c r="G1133" s="13">
        <v>0.78188691915262165</v>
      </c>
      <c r="I1133">
        <v>20181</v>
      </c>
      <c r="J1133" t="str">
        <f t="shared" si="352"/>
        <v>20181IBCCMACOMP TIME IN LIEU OF FMLA MIL ADDTL HRS - USED20181IBCCFACOMP TIME IN LIEU OF FMLA ADOPT - USED</v>
      </c>
      <c r="K1133" t="str">
        <f t="shared" si="353"/>
        <v>20181IBCCMACOMP TIME IN LIEU OF FMLA MIL ADDTL HRS - USED</v>
      </c>
      <c r="L1133" t="str">
        <f t="shared" si="354"/>
        <v>20181IBCCFACOMP TIME IN LIEU OF FMLA ADOPT - USED</v>
      </c>
      <c r="M1133" s="13">
        <f t="shared" si="355"/>
        <v>0.78188691915262165</v>
      </c>
      <c r="N1133" s="13"/>
      <c r="O1133" s="19">
        <v>1123</v>
      </c>
      <c r="P1133">
        <f t="shared" si="356"/>
        <v>3</v>
      </c>
      <c r="Q1133">
        <f t="shared" si="357"/>
        <v>638</v>
      </c>
      <c r="R1133">
        <f t="shared" si="358"/>
        <v>1</v>
      </c>
      <c r="S1133" t="b">
        <f t="shared" si="359"/>
        <v>1</v>
      </c>
      <c r="T1133" t="b">
        <f t="shared" si="360"/>
        <v>0</v>
      </c>
      <c r="W1133" t="str">
        <f t="shared" si="350"/>
        <v/>
      </c>
      <c r="X1133" t="str">
        <f t="shared" si="350"/>
        <v/>
      </c>
      <c r="Y1133" t="str">
        <f t="shared" si="350"/>
        <v/>
      </c>
      <c r="Z1133" t="str">
        <f t="shared" si="350"/>
        <v>IBCCMACOMP TIME IN LIEU OF FMLA MIL ADDTL HRS - USED</v>
      </c>
      <c r="AA1133" t="str">
        <f t="shared" si="350"/>
        <v/>
      </c>
      <c r="AC1133" t="str">
        <f t="shared" si="351"/>
        <v/>
      </c>
      <c r="AD1133" t="str">
        <f t="shared" si="351"/>
        <v/>
      </c>
      <c r="AE1133" t="str">
        <f t="shared" si="351"/>
        <v/>
      </c>
      <c r="AF1133" t="str">
        <f t="shared" si="351"/>
        <v>IBCCFACOMP TIME IN LIEU OF FMLA ADOPT - USED</v>
      </c>
      <c r="AG1133" t="str">
        <f t="shared" si="351"/>
        <v/>
      </c>
      <c r="AI1133">
        <f t="shared" si="361"/>
        <v>1</v>
      </c>
      <c r="AJ1133">
        <f t="shared" si="362"/>
        <v>638</v>
      </c>
      <c r="AK1133" t="str">
        <f t="shared" si="363"/>
        <v>20181IBCCMACOMP TIME IN LIEU OF FMLA MIL ADDTL HRS - USED</v>
      </c>
      <c r="AL1133" t="str">
        <f t="shared" si="364"/>
        <v>COMP TIME IN LIEU OF FMLA MIL ADDTL HRS - USED</v>
      </c>
      <c r="AM1133" t="str">
        <f t="shared" si="365"/>
        <v>20181IBCCFACOMP TIME IN LIEU OF FMLA ADOPT - USED</v>
      </c>
      <c r="AN1133" t="str">
        <f t="shared" si="366"/>
        <v>COMP TIME IN LIEU OF FMLA ADOPT - USED</v>
      </c>
      <c r="AO1133" s="13">
        <f t="shared" si="367"/>
        <v>0.78188691915262165</v>
      </c>
      <c r="AP1133">
        <f t="shared" si="368"/>
        <v>1</v>
      </c>
      <c r="AQ1133" t="str">
        <f t="shared" si="369"/>
        <v>IBCCMACOMP TIME IN LIEU OF FMLA MIL ADDTL HRS - USEDIBCCFACOMP TIME IN LIEU OF FMLA ADOPT - USED</v>
      </c>
    </row>
    <row r="1134" spans="1:43" x14ac:dyDescent="0.35">
      <c r="A1134" s="18" t="s">
        <v>1837</v>
      </c>
      <c r="B1134" t="s">
        <v>398</v>
      </c>
      <c r="C1134" t="s">
        <v>399</v>
      </c>
      <c r="D1134" s="18" t="s">
        <v>1837</v>
      </c>
      <c r="E1134" t="s">
        <v>410</v>
      </c>
      <c r="F1134" t="s">
        <v>411</v>
      </c>
      <c r="G1134" s="13">
        <v>0.7632830141790794</v>
      </c>
      <c r="I1134">
        <v>20181</v>
      </c>
      <c r="J1134" t="str">
        <f t="shared" si="352"/>
        <v>20181IBCCMACOMP TIME IN LIEU OF FMLA MIL ADDTL HRS - USED20181IBCCMRCOMP TIME IN LIEU OF FMLA MIL R&amp;R - USED</v>
      </c>
      <c r="K1134" t="str">
        <f t="shared" si="353"/>
        <v>20181IBCCMACOMP TIME IN LIEU OF FMLA MIL ADDTL HRS - USED</v>
      </c>
      <c r="L1134" t="str">
        <f t="shared" si="354"/>
        <v>20181IBCCMRCOMP TIME IN LIEU OF FMLA MIL R&amp;R - USED</v>
      </c>
      <c r="M1134" s="13">
        <f t="shared" si="355"/>
        <v>0.7632830141790794</v>
      </c>
      <c r="N1134" s="13"/>
      <c r="O1134" s="19">
        <v>1124</v>
      </c>
      <c r="P1134">
        <f t="shared" si="356"/>
        <v>3</v>
      </c>
      <c r="Q1134">
        <f t="shared" si="357"/>
        <v>638</v>
      </c>
      <c r="R1134">
        <f t="shared" si="358"/>
        <v>2</v>
      </c>
      <c r="S1134" t="b">
        <f t="shared" si="359"/>
        <v>1</v>
      </c>
      <c r="T1134" t="b">
        <f t="shared" si="360"/>
        <v>0</v>
      </c>
      <c r="W1134" t="str">
        <f t="shared" si="350"/>
        <v/>
      </c>
      <c r="X1134" t="str">
        <f t="shared" si="350"/>
        <v/>
      </c>
      <c r="Y1134" t="str">
        <f t="shared" si="350"/>
        <v/>
      </c>
      <c r="Z1134" t="str">
        <f t="shared" si="350"/>
        <v>IBCCMACOMP TIME IN LIEU OF FMLA MIL ADDTL HRS - USED</v>
      </c>
      <c r="AA1134" t="str">
        <f t="shared" si="350"/>
        <v/>
      </c>
      <c r="AC1134" t="str">
        <f t="shared" si="351"/>
        <v/>
      </c>
      <c r="AD1134" t="str">
        <f t="shared" si="351"/>
        <v/>
      </c>
      <c r="AE1134" t="str">
        <f t="shared" si="351"/>
        <v/>
      </c>
      <c r="AF1134" t="str">
        <f t="shared" si="351"/>
        <v>IBCCMRCOMP TIME IN LIEU OF FMLA MIL R&amp;R - USED</v>
      </c>
      <c r="AG1134" t="str">
        <f t="shared" si="351"/>
        <v/>
      </c>
      <c r="AI1134">
        <f t="shared" si="361"/>
        <v>1</v>
      </c>
      <c r="AJ1134">
        <f t="shared" si="362"/>
        <v>638</v>
      </c>
      <c r="AK1134" t="str">
        <f t="shared" si="363"/>
        <v>20181IBCCMACOMP TIME IN LIEU OF FMLA MIL ADDTL HRS - USED</v>
      </c>
      <c r="AL1134" t="str">
        <f t="shared" si="364"/>
        <v>COMP TIME IN LIEU OF FMLA MIL ADDTL HRS - USED</v>
      </c>
      <c r="AM1134" t="str">
        <f t="shared" si="365"/>
        <v>20181IBCCMRCOMP TIME IN LIEU OF FMLA MIL R&amp;R - USED</v>
      </c>
      <c r="AN1134" t="str">
        <f t="shared" si="366"/>
        <v>COMP TIME IN LIEU OF FMLA MIL R&amp;R - USED</v>
      </c>
      <c r="AO1134" s="13">
        <f t="shared" si="367"/>
        <v>0.7632830141790794</v>
      </c>
      <c r="AP1134">
        <f t="shared" si="368"/>
        <v>1</v>
      </c>
      <c r="AQ1134" t="str">
        <f t="shared" si="369"/>
        <v>IBCCMACOMP TIME IN LIEU OF FMLA MIL ADDTL HRS - USEDIBCCMRCOMP TIME IN LIEU OF FMLA MIL R&amp;R - USED</v>
      </c>
    </row>
    <row r="1135" spans="1:43" x14ac:dyDescent="0.35">
      <c r="A1135" s="18" t="s">
        <v>1837</v>
      </c>
      <c r="B1135" t="s">
        <v>398</v>
      </c>
      <c r="C1135" t="s">
        <v>399</v>
      </c>
      <c r="D1135" s="18" t="s">
        <v>1837</v>
      </c>
      <c r="E1135" t="s">
        <v>408</v>
      </c>
      <c r="F1135" t="s">
        <v>409</v>
      </c>
      <c r="G1135" s="13">
        <v>0.73275451929663649</v>
      </c>
      <c r="I1135">
        <v>20181</v>
      </c>
      <c r="J1135" t="str">
        <f t="shared" si="352"/>
        <v>20181IBCCMACOMP TIME IN LIEU OF FMLA MIL ADDTL HRS - USED20181IBCCMPCOMP TIME IN LIEU OF FMLA MIL POST DPLYMNT - USED</v>
      </c>
      <c r="K1135" t="str">
        <f t="shared" si="353"/>
        <v>20181IBCCMACOMP TIME IN LIEU OF FMLA MIL ADDTL HRS - USED</v>
      </c>
      <c r="L1135" t="str">
        <f t="shared" si="354"/>
        <v>20181IBCCMPCOMP TIME IN LIEU OF FMLA MIL POST DPLYMNT - USED</v>
      </c>
      <c r="M1135" s="13">
        <f t="shared" si="355"/>
        <v>0.73275451929663649</v>
      </c>
      <c r="N1135" s="13"/>
      <c r="O1135" s="19">
        <v>1125</v>
      </c>
      <c r="P1135">
        <f t="shared" si="356"/>
        <v>3</v>
      </c>
      <c r="Q1135">
        <f t="shared" si="357"/>
        <v>638</v>
      </c>
      <c r="R1135">
        <f t="shared" si="358"/>
        <v>3</v>
      </c>
      <c r="S1135" t="b">
        <f t="shared" si="359"/>
        <v>1</v>
      </c>
      <c r="T1135" t="b">
        <f t="shared" si="360"/>
        <v>0</v>
      </c>
      <c r="W1135" t="str">
        <f t="shared" si="350"/>
        <v/>
      </c>
      <c r="X1135" t="str">
        <f t="shared" si="350"/>
        <v/>
      </c>
      <c r="Y1135" t="str">
        <f t="shared" si="350"/>
        <v/>
      </c>
      <c r="Z1135" t="str">
        <f t="shared" si="350"/>
        <v>IBCCMACOMP TIME IN LIEU OF FMLA MIL ADDTL HRS - USED</v>
      </c>
      <c r="AA1135" t="str">
        <f t="shared" si="350"/>
        <v/>
      </c>
      <c r="AC1135" t="str">
        <f t="shared" si="351"/>
        <v/>
      </c>
      <c r="AD1135" t="str">
        <f t="shared" si="351"/>
        <v/>
      </c>
      <c r="AE1135" t="str">
        <f t="shared" si="351"/>
        <v/>
      </c>
      <c r="AF1135" t="str">
        <f t="shared" si="351"/>
        <v>IBCCMPCOMP TIME IN LIEU OF FMLA MIL POST DPLYMNT - USED</v>
      </c>
      <c r="AG1135" t="str">
        <f t="shared" si="351"/>
        <v/>
      </c>
      <c r="AI1135">
        <f t="shared" si="361"/>
        <v>1</v>
      </c>
      <c r="AJ1135">
        <f t="shared" si="362"/>
        <v>638</v>
      </c>
      <c r="AK1135" t="str">
        <f t="shared" si="363"/>
        <v>20181IBCCMACOMP TIME IN LIEU OF FMLA MIL ADDTL HRS - USED</v>
      </c>
      <c r="AL1135" t="str">
        <f t="shared" si="364"/>
        <v>COMP TIME IN LIEU OF FMLA MIL ADDTL HRS - USED</v>
      </c>
      <c r="AM1135" t="str">
        <f t="shared" si="365"/>
        <v>20181IBCCMPCOMP TIME IN LIEU OF FMLA MIL POST DPLYMNT - USED</v>
      </c>
      <c r="AN1135" t="str">
        <f t="shared" si="366"/>
        <v>COMP TIME IN LIEU OF FMLA MIL POST DPLYMNT - USED</v>
      </c>
      <c r="AO1135" s="13">
        <f t="shared" si="367"/>
        <v>0.73275451929663649</v>
      </c>
      <c r="AP1135">
        <f t="shared" si="368"/>
        <v>1</v>
      </c>
      <c r="AQ1135" t="str">
        <f t="shared" si="369"/>
        <v>IBCCMACOMP TIME IN LIEU OF FMLA MIL ADDTL HRS - USEDIBCCMPCOMP TIME IN LIEU OF FMLA MIL POST DPLYMNT - USED</v>
      </c>
    </row>
    <row r="1136" spans="1:43" x14ac:dyDescent="0.35">
      <c r="A1136" s="18" t="s">
        <v>1837</v>
      </c>
      <c r="B1136" t="s">
        <v>400</v>
      </c>
      <c r="C1136" t="s">
        <v>401</v>
      </c>
      <c r="D1136" s="18" t="s">
        <v>1837</v>
      </c>
      <c r="E1136" t="s">
        <v>410</v>
      </c>
      <c r="F1136" t="s">
        <v>411</v>
      </c>
      <c r="G1136" s="13">
        <v>0.7442576882655485</v>
      </c>
      <c r="I1136">
        <v>20181</v>
      </c>
      <c r="J1136" t="str">
        <f t="shared" si="352"/>
        <v>20181IBCCMCCOMP TIME IN LIEU OF FMLA MIL CHILD CARE/SCHL ACTIVITIES - USED20181IBCCMRCOMP TIME IN LIEU OF FMLA MIL R&amp;R - USED</v>
      </c>
      <c r="K1136" t="str">
        <f t="shared" si="353"/>
        <v>20181IBCCMCCOMP TIME IN LIEU OF FMLA MIL CHILD CARE/SCHL ACTIVITIES - USED</v>
      </c>
      <c r="L1136" t="str">
        <f t="shared" si="354"/>
        <v>20181IBCCMRCOMP TIME IN LIEU OF FMLA MIL R&amp;R - USED</v>
      </c>
      <c r="M1136" s="13">
        <f t="shared" si="355"/>
        <v>0.7442576882655485</v>
      </c>
      <c r="N1136" s="13"/>
      <c r="O1136" s="19">
        <v>1126</v>
      </c>
      <c r="P1136">
        <f t="shared" si="356"/>
        <v>3</v>
      </c>
      <c r="Q1136">
        <f t="shared" si="357"/>
        <v>639</v>
      </c>
      <c r="R1136">
        <f t="shared" si="358"/>
        <v>1</v>
      </c>
      <c r="S1136" t="b">
        <f t="shared" si="359"/>
        <v>1</v>
      </c>
      <c r="T1136" t="b">
        <f t="shared" si="360"/>
        <v>0</v>
      </c>
      <c r="W1136" t="str">
        <f t="shared" si="350"/>
        <v/>
      </c>
      <c r="X1136" t="str">
        <f t="shared" si="350"/>
        <v/>
      </c>
      <c r="Y1136" t="str">
        <f t="shared" si="350"/>
        <v/>
      </c>
      <c r="Z1136" t="str">
        <f t="shared" si="350"/>
        <v>IBCCMCCOMP TIME IN LIEU OF FMLA MIL CHILD CARE/SCHL ACTIVITIES - USED</v>
      </c>
      <c r="AA1136" t="str">
        <f t="shared" si="350"/>
        <v/>
      </c>
      <c r="AC1136" t="str">
        <f t="shared" si="351"/>
        <v/>
      </c>
      <c r="AD1136" t="str">
        <f t="shared" si="351"/>
        <v/>
      </c>
      <c r="AE1136" t="str">
        <f t="shared" si="351"/>
        <v/>
      </c>
      <c r="AF1136" t="str">
        <f t="shared" si="351"/>
        <v>IBCCMRCOMP TIME IN LIEU OF FMLA MIL R&amp;R - USED</v>
      </c>
      <c r="AG1136" t="str">
        <f t="shared" si="351"/>
        <v/>
      </c>
      <c r="AI1136">
        <f t="shared" si="361"/>
        <v>1</v>
      </c>
      <c r="AJ1136">
        <f t="shared" si="362"/>
        <v>639</v>
      </c>
      <c r="AK1136" t="str">
        <f t="shared" si="363"/>
        <v>20181IBCCMCCOMP TIME IN LIEU OF FMLA MIL CHILD CARE/SCHL ACTIVITIES - USED</v>
      </c>
      <c r="AL1136" t="str">
        <f t="shared" si="364"/>
        <v>COMP TIME IN LIEU OF FMLA MIL CHILD CARE/SCHL ACTIVITIES - USED</v>
      </c>
      <c r="AM1136" t="str">
        <f t="shared" si="365"/>
        <v>20181IBCCMRCOMP TIME IN LIEU OF FMLA MIL R&amp;R - USED</v>
      </c>
      <c r="AN1136" t="str">
        <f t="shared" si="366"/>
        <v>COMP TIME IN LIEU OF FMLA MIL R&amp;R - USED</v>
      </c>
      <c r="AO1136" s="13">
        <f t="shared" si="367"/>
        <v>0.7442576882655485</v>
      </c>
      <c r="AP1136">
        <f t="shared" si="368"/>
        <v>1</v>
      </c>
      <c r="AQ1136" t="str">
        <f t="shared" si="369"/>
        <v>IBCCMCCOMP TIME IN LIEU OF FMLA MIL CHILD CARE/SCHL ACTIVITIES - USEDIBCCMRCOMP TIME IN LIEU OF FMLA MIL R&amp;R - USED</v>
      </c>
    </row>
    <row r="1137" spans="1:43" x14ac:dyDescent="0.35">
      <c r="A1137" s="18" t="s">
        <v>1837</v>
      </c>
      <c r="B1137" t="s">
        <v>400</v>
      </c>
      <c r="C1137" t="s">
        <v>401</v>
      </c>
      <c r="D1137" s="18" t="s">
        <v>1837</v>
      </c>
      <c r="E1137" t="s">
        <v>374</v>
      </c>
      <c r="F1137" t="s">
        <v>375</v>
      </c>
      <c r="G1137" s="13">
        <v>0.73447737938801194</v>
      </c>
      <c r="I1137">
        <v>20181</v>
      </c>
      <c r="J1137" t="str">
        <f t="shared" si="352"/>
        <v>20181IBCCMCCOMP TIME IN LIEU OF FMLA MIL CHILD CARE/SCHL ACTIVITIES - USED20181IBCAMCAL FOR FMLA MIL CHILD CARE/SCHL ACTIVITIES - USED</v>
      </c>
      <c r="K1137" t="str">
        <f t="shared" si="353"/>
        <v>20181IBCCMCCOMP TIME IN LIEU OF FMLA MIL CHILD CARE/SCHL ACTIVITIES - USED</v>
      </c>
      <c r="L1137" t="str">
        <f t="shared" si="354"/>
        <v>20181IBCAMCAL FOR FMLA MIL CHILD CARE/SCHL ACTIVITIES - USED</v>
      </c>
      <c r="M1137" s="13">
        <f t="shared" si="355"/>
        <v>0.73447737938801194</v>
      </c>
      <c r="N1137" s="13"/>
      <c r="O1137" s="19">
        <v>1127</v>
      </c>
      <c r="P1137">
        <f t="shared" si="356"/>
        <v>3</v>
      </c>
      <c r="Q1137">
        <f t="shared" si="357"/>
        <v>639</v>
      </c>
      <c r="R1137">
        <f t="shared" si="358"/>
        <v>2</v>
      </c>
      <c r="S1137" t="b">
        <f t="shared" si="359"/>
        <v>1</v>
      </c>
      <c r="T1137" t="b">
        <f t="shared" si="360"/>
        <v>0</v>
      </c>
      <c r="W1137" t="str">
        <f t="shared" si="350"/>
        <v/>
      </c>
      <c r="X1137" t="str">
        <f t="shared" si="350"/>
        <v/>
      </c>
      <c r="Y1137" t="str">
        <f t="shared" si="350"/>
        <v/>
      </c>
      <c r="Z1137" t="str">
        <f t="shared" si="350"/>
        <v>IBCCMCCOMP TIME IN LIEU OF FMLA MIL CHILD CARE/SCHL ACTIVITIES - USED</v>
      </c>
      <c r="AA1137" t="str">
        <f t="shared" si="350"/>
        <v/>
      </c>
      <c r="AC1137" t="str">
        <f t="shared" si="351"/>
        <v/>
      </c>
      <c r="AD1137" t="str">
        <f t="shared" si="351"/>
        <v/>
      </c>
      <c r="AE1137" t="str">
        <f t="shared" si="351"/>
        <v/>
      </c>
      <c r="AF1137" t="str">
        <f t="shared" si="351"/>
        <v>IBCAMCAL FOR FMLA MIL CHILD CARE/SCHL ACTIVITIES - USED</v>
      </c>
      <c r="AG1137" t="str">
        <f t="shared" si="351"/>
        <v/>
      </c>
      <c r="AI1137">
        <f t="shared" si="361"/>
        <v>1</v>
      </c>
      <c r="AJ1137">
        <f t="shared" si="362"/>
        <v>639</v>
      </c>
      <c r="AK1137" t="str">
        <f t="shared" si="363"/>
        <v>20181IBCCMCCOMP TIME IN LIEU OF FMLA MIL CHILD CARE/SCHL ACTIVITIES - USED</v>
      </c>
      <c r="AL1137" t="str">
        <f t="shared" si="364"/>
        <v>COMP TIME IN LIEU OF FMLA MIL CHILD CARE/SCHL ACTIVITIES - USED</v>
      </c>
      <c r="AM1137" t="str">
        <f t="shared" si="365"/>
        <v>20181IBCAMCAL FOR FMLA MIL CHILD CARE/SCHL ACTIVITIES - USED</v>
      </c>
      <c r="AN1137" t="str">
        <f t="shared" si="366"/>
        <v>AL FOR FMLA MIL CHILD CARE/SCHL ACTIVITIES - USED</v>
      </c>
      <c r="AO1137" s="13">
        <f t="shared" si="367"/>
        <v>0.73447737938801194</v>
      </c>
      <c r="AP1137">
        <f t="shared" si="368"/>
        <v>1</v>
      </c>
      <c r="AQ1137" t="str">
        <f t="shared" si="369"/>
        <v>IBCCMCCOMP TIME IN LIEU OF FMLA MIL CHILD CARE/SCHL ACTIVITIES - USEDIBCAMCAL FOR FMLA MIL CHILD CARE/SCHL ACTIVITIES - USED</v>
      </c>
    </row>
    <row r="1138" spans="1:43" x14ac:dyDescent="0.35">
      <c r="A1138" s="18" t="s">
        <v>1837</v>
      </c>
      <c r="B1138" t="s">
        <v>400</v>
      </c>
      <c r="C1138" t="s">
        <v>401</v>
      </c>
      <c r="D1138" s="18" t="s">
        <v>1837</v>
      </c>
      <c r="E1138" t="s">
        <v>408</v>
      </c>
      <c r="F1138" t="s">
        <v>409</v>
      </c>
      <c r="G1138" s="13">
        <v>0.71489545886578343</v>
      </c>
      <c r="I1138">
        <v>20181</v>
      </c>
      <c r="J1138" t="str">
        <f t="shared" si="352"/>
        <v>20181IBCCMCCOMP TIME IN LIEU OF FMLA MIL CHILD CARE/SCHL ACTIVITIES - USED20181IBCCMPCOMP TIME IN LIEU OF FMLA MIL POST DPLYMNT - USED</v>
      </c>
      <c r="K1138" t="str">
        <f t="shared" si="353"/>
        <v>20181IBCCMCCOMP TIME IN LIEU OF FMLA MIL CHILD CARE/SCHL ACTIVITIES - USED</v>
      </c>
      <c r="L1138" t="str">
        <f t="shared" si="354"/>
        <v>20181IBCCMPCOMP TIME IN LIEU OF FMLA MIL POST DPLYMNT - USED</v>
      </c>
      <c r="M1138" s="13">
        <f t="shared" si="355"/>
        <v>0.71489545886578343</v>
      </c>
      <c r="N1138" s="13"/>
      <c r="O1138" s="19">
        <v>1128</v>
      </c>
      <c r="P1138">
        <f t="shared" si="356"/>
        <v>3</v>
      </c>
      <c r="Q1138">
        <f t="shared" si="357"/>
        <v>639</v>
      </c>
      <c r="R1138">
        <f t="shared" si="358"/>
        <v>3</v>
      </c>
      <c r="S1138" t="b">
        <f t="shared" si="359"/>
        <v>1</v>
      </c>
      <c r="T1138" t="b">
        <f t="shared" si="360"/>
        <v>0</v>
      </c>
      <c r="W1138" t="str">
        <f t="shared" si="350"/>
        <v/>
      </c>
      <c r="X1138" t="str">
        <f t="shared" si="350"/>
        <v/>
      </c>
      <c r="Y1138" t="str">
        <f t="shared" si="350"/>
        <v/>
      </c>
      <c r="Z1138" t="str">
        <f t="shared" si="350"/>
        <v>IBCCMCCOMP TIME IN LIEU OF FMLA MIL CHILD CARE/SCHL ACTIVITIES - USED</v>
      </c>
      <c r="AA1138" t="str">
        <f t="shared" si="350"/>
        <v/>
      </c>
      <c r="AC1138" t="str">
        <f t="shared" si="351"/>
        <v/>
      </c>
      <c r="AD1138" t="str">
        <f t="shared" si="351"/>
        <v/>
      </c>
      <c r="AE1138" t="str">
        <f t="shared" si="351"/>
        <v/>
      </c>
      <c r="AF1138" t="str">
        <f t="shared" si="351"/>
        <v>IBCCMPCOMP TIME IN LIEU OF FMLA MIL POST DPLYMNT - USED</v>
      </c>
      <c r="AG1138" t="str">
        <f t="shared" si="351"/>
        <v/>
      </c>
      <c r="AI1138">
        <f t="shared" si="361"/>
        <v>1</v>
      </c>
      <c r="AJ1138">
        <f t="shared" si="362"/>
        <v>639</v>
      </c>
      <c r="AK1138" t="str">
        <f t="shared" si="363"/>
        <v>20181IBCCMCCOMP TIME IN LIEU OF FMLA MIL CHILD CARE/SCHL ACTIVITIES - USED</v>
      </c>
      <c r="AL1138" t="str">
        <f t="shared" si="364"/>
        <v>COMP TIME IN LIEU OF FMLA MIL CHILD CARE/SCHL ACTIVITIES - USED</v>
      </c>
      <c r="AM1138" t="str">
        <f t="shared" si="365"/>
        <v>20181IBCCMPCOMP TIME IN LIEU OF FMLA MIL POST DPLYMNT - USED</v>
      </c>
      <c r="AN1138" t="str">
        <f t="shared" si="366"/>
        <v>COMP TIME IN LIEU OF FMLA MIL POST DPLYMNT - USED</v>
      </c>
      <c r="AO1138" s="13">
        <f t="shared" si="367"/>
        <v>0.71489545886578343</v>
      </c>
      <c r="AP1138">
        <f t="shared" si="368"/>
        <v>1</v>
      </c>
      <c r="AQ1138" t="str">
        <f t="shared" si="369"/>
        <v>IBCCMCCOMP TIME IN LIEU OF FMLA MIL CHILD CARE/SCHL ACTIVITIES - USEDIBCCMPCOMP TIME IN LIEU OF FMLA MIL POST DPLYMNT - USED</v>
      </c>
    </row>
    <row r="1139" spans="1:43" x14ac:dyDescent="0.35">
      <c r="A1139" s="18" t="s">
        <v>1837</v>
      </c>
      <c r="B1139" t="s">
        <v>402</v>
      </c>
      <c r="C1139" t="s">
        <v>403</v>
      </c>
      <c r="D1139" s="18" t="s">
        <v>1837</v>
      </c>
      <c r="E1139" t="s">
        <v>410</v>
      </c>
      <c r="F1139" t="s">
        <v>411</v>
      </c>
      <c r="G1139" s="13">
        <v>0.74993837018006604</v>
      </c>
      <c r="I1139">
        <v>20181</v>
      </c>
      <c r="J1139" t="str">
        <f t="shared" si="352"/>
        <v>20181IBCCMDCOMP TIME IN LIEU OF FMLA MIL SHORT NOTICE DEPLOYMENT - USED20181IBCCMRCOMP TIME IN LIEU OF FMLA MIL R&amp;R - USED</v>
      </c>
      <c r="K1139" t="str">
        <f t="shared" si="353"/>
        <v>20181IBCCMDCOMP TIME IN LIEU OF FMLA MIL SHORT NOTICE DEPLOYMENT - USED</v>
      </c>
      <c r="L1139" t="str">
        <f t="shared" si="354"/>
        <v>20181IBCCMRCOMP TIME IN LIEU OF FMLA MIL R&amp;R - USED</v>
      </c>
      <c r="M1139" s="13">
        <f t="shared" si="355"/>
        <v>0.74993837018006604</v>
      </c>
      <c r="N1139" s="13"/>
      <c r="O1139" s="19">
        <v>1129</v>
      </c>
      <c r="P1139">
        <f t="shared" si="356"/>
        <v>3</v>
      </c>
      <c r="Q1139">
        <f t="shared" si="357"/>
        <v>640</v>
      </c>
      <c r="R1139">
        <f t="shared" si="358"/>
        <v>1</v>
      </c>
      <c r="S1139" t="b">
        <f t="shared" si="359"/>
        <v>1</v>
      </c>
      <c r="T1139" t="b">
        <f t="shared" si="360"/>
        <v>0</v>
      </c>
      <c r="W1139" t="str">
        <f t="shared" si="350"/>
        <v/>
      </c>
      <c r="X1139" t="str">
        <f t="shared" si="350"/>
        <v/>
      </c>
      <c r="Y1139" t="str">
        <f t="shared" si="350"/>
        <v/>
      </c>
      <c r="Z1139" t="str">
        <f t="shared" si="350"/>
        <v>IBCCMDCOMP TIME IN LIEU OF FMLA MIL SHORT NOTICE DEPLOYMENT - USED</v>
      </c>
      <c r="AA1139" t="str">
        <f t="shared" si="350"/>
        <v/>
      </c>
      <c r="AC1139" t="str">
        <f t="shared" si="351"/>
        <v/>
      </c>
      <c r="AD1139" t="str">
        <f t="shared" si="351"/>
        <v/>
      </c>
      <c r="AE1139" t="str">
        <f t="shared" si="351"/>
        <v/>
      </c>
      <c r="AF1139" t="str">
        <f t="shared" si="351"/>
        <v>IBCCMRCOMP TIME IN LIEU OF FMLA MIL R&amp;R - USED</v>
      </c>
      <c r="AG1139" t="str">
        <f t="shared" si="351"/>
        <v/>
      </c>
      <c r="AI1139">
        <f t="shared" si="361"/>
        <v>1</v>
      </c>
      <c r="AJ1139">
        <f t="shared" si="362"/>
        <v>640</v>
      </c>
      <c r="AK1139" t="str">
        <f t="shared" si="363"/>
        <v>20181IBCCMDCOMP TIME IN LIEU OF FMLA MIL SHORT NOTICE DEPLOYMENT - USED</v>
      </c>
      <c r="AL1139" t="str">
        <f t="shared" si="364"/>
        <v>COMP TIME IN LIEU OF FMLA MIL SHORT NOTICE DEPLOYMENT - USED</v>
      </c>
      <c r="AM1139" t="str">
        <f t="shared" si="365"/>
        <v>20181IBCCMRCOMP TIME IN LIEU OF FMLA MIL R&amp;R - USED</v>
      </c>
      <c r="AN1139" t="str">
        <f t="shared" si="366"/>
        <v>COMP TIME IN LIEU OF FMLA MIL R&amp;R - USED</v>
      </c>
      <c r="AO1139" s="13">
        <f t="shared" si="367"/>
        <v>0.74993837018006604</v>
      </c>
      <c r="AP1139">
        <f t="shared" si="368"/>
        <v>1</v>
      </c>
      <c r="AQ1139" t="str">
        <f t="shared" si="369"/>
        <v>IBCCMDCOMP TIME IN LIEU OF FMLA MIL SHORT NOTICE DEPLOYMENT - USEDIBCCMRCOMP TIME IN LIEU OF FMLA MIL R&amp;R - USED</v>
      </c>
    </row>
    <row r="1140" spans="1:43" x14ac:dyDescent="0.35">
      <c r="A1140" s="18" t="s">
        <v>1837</v>
      </c>
      <c r="B1140" t="s">
        <v>402</v>
      </c>
      <c r="C1140" t="s">
        <v>403</v>
      </c>
      <c r="D1140" s="18" t="s">
        <v>1837</v>
      </c>
      <c r="E1140" t="s">
        <v>408</v>
      </c>
      <c r="F1140" t="s">
        <v>409</v>
      </c>
      <c r="G1140" s="13">
        <v>0.74933890773887479</v>
      </c>
      <c r="I1140">
        <v>20181</v>
      </c>
      <c r="J1140" t="str">
        <f t="shared" si="352"/>
        <v>20181IBCCMDCOMP TIME IN LIEU OF FMLA MIL SHORT NOTICE DEPLOYMENT - USED20181IBCCMPCOMP TIME IN LIEU OF FMLA MIL POST DPLYMNT - USED</v>
      </c>
      <c r="K1140" t="str">
        <f t="shared" si="353"/>
        <v>20181IBCCMDCOMP TIME IN LIEU OF FMLA MIL SHORT NOTICE DEPLOYMENT - USED</v>
      </c>
      <c r="L1140" t="str">
        <f t="shared" si="354"/>
        <v>20181IBCCMPCOMP TIME IN LIEU OF FMLA MIL POST DPLYMNT - USED</v>
      </c>
      <c r="M1140" s="13">
        <f t="shared" si="355"/>
        <v>0.74933890773887479</v>
      </c>
      <c r="N1140" s="13"/>
      <c r="O1140" s="19">
        <v>1130</v>
      </c>
      <c r="P1140">
        <f t="shared" si="356"/>
        <v>3</v>
      </c>
      <c r="Q1140">
        <f t="shared" si="357"/>
        <v>640</v>
      </c>
      <c r="R1140">
        <f t="shared" si="358"/>
        <v>2</v>
      </c>
      <c r="S1140" t="b">
        <f t="shared" si="359"/>
        <v>1</v>
      </c>
      <c r="T1140" t="b">
        <f t="shared" si="360"/>
        <v>0</v>
      </c>
      <c r="W1140" t="str">
        <f t="shared" si="350"/>
        <v/>
      </c>
      <c r="X1140" t="str">
        <f t="shared" si="350"/>
        <v/>
      </c>
      <c r="Y1140" t="str">
        <f t="shared" si="350"/>
        <v/>
      </c>
      <c r="Z1140" t="str">
        <f t="shared" si="350"/>
        <v>IBCCMDCOMP TIME IN LIEU OF FMLA MIL SHORT NOTICE DEPLOYMENT - USED</v>
      </c>
      <c r="AA1140" t="str">
        <f t="shared" si="350"/>
        <v/>
      </c>
      <c r="AC1140" t="str">
        <f t="shared" si="351"/>
        <v/>
      </c>
      <c r="AD1140" t="str">
        <f t="shared" si="351"/>
        <v/>
      </c>
      <c r="AE1140" t="str">
        <f t="shared" si="351"/>
        <v/>
      </c>
      <c r="AF1140" t="str">
        <f t="shared" si="351"/>
        <v>IBCCMPCOMP TIME IN LIEU OF FMLA MIL POST DPLYMNT - USED</v>
      </c>
      <c r="AG1140" t="str">
        <f t="shared" si="351"/>
        <v/>
      </c>
      <c r="AI1140">
        <f t="shared" si="361"/>
        <v>1</v>
      </c>
      <c r="AJ1140">
        <f t="shared" si="362"/>
        <v>640</v>
      </c>
      <c r="AK1140" t="str">
        <f t="shared" si="363"/>
        <v>20181IBCCMDCOMP TIME IN LIEU OF FMLA MIL SHORT NOTICE DEPLOYMENT - USED</v>
      </c>
      <c r="AL1140" t="str">
        <f t="shared" si="364"/>
        <v>COMP TIME IN LIEU OF FMLA MIL SHORT NOTICE DEPLOYMENT - USED</v>
      </c>
      <c r="AM1140" t="str">
        <f t="shared" si="365"/>
        <v>20181IBCCMPCOMP TIME IN LIEU OF FMLA MIL POST DPLYMNT - USED</v>
      </c>
      <c r="AN1140" t="str">
        <f t="shared" si="366"/>
        <v>COMP TIME IN LIEU OF FMLA MIL POST DPLYMNT - USED</v>
      </c>
      <c r="AO1140" s="13">
        <f t="shared" si="367"/>
        <v>0.74933890773887479</v>
      </c>
      <c r="AP1140">
        <f t="shared" si="368"/>
        <v>1</v>
      </c>
      <c r="AQ1140" t="str">
        <f t="shared" si="369"/>
        <v>IBCCMDCOMP TIME IN LIEU OF FMLA MIL SHORT NOTICE DEPLOYMENT - USEDIBCCMPCOMP TIME IN LIEU OF FMLA MIL POST DPLYMNT - USED</v>
      </c>
    </row>
    <row r="1141" spans="1:43" x14ac:dyDescent="0.35">
      <c r="A1141" s="18" t="s">
        <v>1837</v>
      </c>
      <c r="B1141" t="s">
        <v>402</v>
      </c>
      <c r="C1141" t="s">
        <v>403</v>
      </c>
      <c r="D1141" s="18" t="s">
        <v>1837</v>
      </c>
      <c r="E1141" t="s">
        <v>376</v>
      </c>
      <c r="F1141" t="s">
        <v>377</v>
      </c>
      <c r="G1141" s="13">
        <v>0.7070399481898606</v>
      </c>
      <c r="I1141">
        <v>20181</v>
      </c>
      <c r="J1141" t="str">
        <f t="shared" si="352"/>
        <v>20181IBCCMDCOMP TIME IN LIEU OF FMLA MIL SHORT NOTICE DEPLOYMENT - USED20181IBCAMDAL FOR FMLA MIL SHORT NOTICE DPLYMENT -USED</v>
      </c>
      <c r="K1141" t="str">
        <f t="shared" si="353"/>
        <v>20181IBCCMDCOMP TIME IN LIEU OF FMLA MIL SHORT NOTICE DEPLOYMENT - USED</v>
      </c>
      <c r="L1141" t="str">
        <f t="shared" si="354"/>
        <v>20181IBCAMDAL FOR FMLA MIL SHORT NOTICE DPLYMENT -USED</v>
      </c>
      <c r="M1141" s="13">
        <f t="shared" si="355"/>
        <v>0.7070399481898606</v>
      </c>
      <c r="N1141" s="13"/>
      <c r="O1141" s="19">
        <v>1131</v>
      </c>
      <c r="P1141">
        <f t="shared" si="356"/>
        <v>3</v>
      </c>
      <c r="Q1141">
        <f t="shared" si="357"/>
        <v>640</v>
      </c>
      <c r="R1141">
        <f t="shared" si="358"/>
        <v>3</v>
      </c>
      <c r="S1141" t="b">
        <f t="shared" si="359"/>
        <v>1</v>
      </c>
      <c r="T1141" t="b">
        <f t="shared" si="360"/>
        <v>0</v>
      </c>
      <c r="W1141" t="str">
        <f t="shared" si="350"/>
        <v/>
      </c>
      <c r="X1141" t="str">
        <f t="shared" si="350"/>
        <v/>
      </c>
      <c r="Y1141" t="str">
        <f t="shared" si="350"/>
        <v/>
      </c>
      <c r="Z1141" t="str">
        <f t="shared" si="350"/>
        <v>IBCCMDCOMP TIME IN LIEU OF FMLA MIL SHORT NOTICE DEPLOYMENT - USED</v>
      </c>
      <c r="AA1141" t="str">
        <f t="shared" si="350"/>
        <v/>
      </c>
      <c r="AC1141" t="str">
        <f t="shared" si="351"/>
        <v/>
      </c>
      <c r="AD1141" t="str">
        <f t="shared" si="351"/>
        <v/>
      </c>
      <c r="AE1141" t="str">
        <f t="shared" si="351"/>
        <v/>
      </c>
      <c r="AF1141" t="str">
        <f t="shared" si="351"/>
        <v>IBCAMDAL FOR FMLA MIL SHORT NOTICE DPLYMENT -USED</v>
      </c>
      <c r="AG1141" t="str">
        <f t="shared" si="351"/>
        <v/>
      </c>
      <c r="AI1141">
        <f t="shared" si="361"/>
        <v>1</v>
      </c>
      <c r="AJ1141">
        <f t="shared" si="362"/>
        <v>640</v>
      </c>
      <c r="AK1141" t="str">
        <f t="shared" si="363"/>
        <v>20181IBCCMDCOMP TIME IN LIEU OF FMLA MIL SHORT NOTICE DEPLOYMENT - USED</v>
      </c>
      <c r="AL1141" t="str">
        <f t="shared" si="364"/>
        <v>COMP TIME IN LIEU OF FMLA MIL SHORT NOTICE DEPLOYMENT - USED</v>
      </c>
      <c r="AM1141" t="str">
        <f t="shared" si="365"/>
        <v>20181IBCAMDAL FOR FMLA MIL SHORT NOTICE DPLYMENT -USED</v>
      </c>
      <c r="AN1141" t="str">
        <f t="shared" si="366"/>
        <v>AL FOR FMLA MIL SHORT NOTICE DPLYMENT -USED</v>
      </c>
      <c r="AO1141" s="13">
        <f t="shared" si="367"/>
        <v>0.7070399481898606</v>
      </c>
      <c r="AP1141">
        <f t="shared" si="368"/>
        <v>1</v>
      </c>
      <c r="AQ1141" t="str">
        <f t="shared" si="369"/>
        <v>IBCCMDCOMP TIME IN LIEU OF FMLA MIL SHORT NOTICE DEPLOYMENT - USEDIBCAMDAL FOR FMLA MIL SHORT NOTICE DPLYMENT -USED</v>
      </c>
    </row>
    <row r="1142" spans="1:43" x14ac:dyDescent="0.35">
      <c r="A1142" s="18" t="s">
        <v>1837</v>
      </c>
      <c r="B1142" t="s">
        <v>404</v>
      </c>
      <c r="C1142" t="s">
        <v>405</v>
      </c>
      <c r="D1142" s="18" t="s">
        <v>1837</v>
      </c>
      <c r="E1142" t="s">
        <v>410</v>
      </c>
      <c r="F1142" t="s">
        <v>411</v>
      </c>
      <c r="G1142" s="13">
        <v>0.74798013560821119</v>
      </c>
      <c r="I1142">
        <v>20181</v>
      </c>
      <c r="J1142" t="str">
        <f t="shared" si="352"/>
        <v>20181IBCCMECOMP TIME IN LIEU OF FMLA MIL EVENTS/RLTD ACTIVITIES - USED20181IBCCMRCOMP TIME IN LIEU OF FMLA MIL R&amp;R - USED</v>
      </c>
      <c r="K1142" t="str">
        <f t="shared" si="353"/>
        <v>20181IBCCMECOMP TIME IN LIEU OF FMLA MIL EVENTS/RLTD ACTIVITIES - USED</v>
      </c>
      <c r="L1142" t="str">
        <f t="shared" si="354"/>
        <v>20181IBCCMRCOMP TIME IN LIEU OF FMLA MIL R&amp;R - USED</v>
      </c>
      <c r="M1142" s="13">
        <f t="shared" si="355"/>
        <v>0.74798013560821119</v>
      </c>
      <c r="N1142" s="13"/>
      <c r="O1142" s="19">
        <v>1132</v>
      </c>
      <c r="P1142">
        <f t="shared" si="356"/>
        <v>3</v>
      </c>
      <c r="Q1142">
        <f t="shared" si="357"/>
        <v>641</v>
      </c>
      <c r="R1142">
        <f t="shared" si="358"/>
        <v>1</v>
      </c>
      <c r="S1142" t="b">
        <f t="shared" si="359"/>
        <v>1</v>
      </c>
      <c r="T1142" t="b">
        <f t="shared" si="360"/>
        <v>0</v>
      </c>
      <c r="W1142" t="str">
        <f t="shared" si="350"/>
        <v/>
      </c>
      <c r="X1142" t="str">
        <f t="shared" si="350"/>
        <v/>
      </c>
      <c r="Y1142" t="str">
        <f t="shared" si="350"/>
        <v/>
      </c>
      <c r="Z1142" t="str">
        <f t="shared" si="350"/>
        <v>IBCCMECOMP TIME IN LIEU OF FMLA MIL EVENTS/RLTD ACTIVITIES - USED</v>
      </c>
      <c r="AA1142" t="str">
        <f t="shared" si="350"/>
        <v/>
      </c>
      <c r="AC1142" t="str">
        <f t="shared" si="351"/>
        <v/>
      </c>
      <c r="AD1142" t="str">
        <f t="shared" si="351"/>
        <v/>
      </c>
      <c r="AE1142" t="str">
        <f t="shared" si="351"/>
        <v/>
      </c>
      <c r="AF1142" t="str">
        <f t="shared" si="351"/>
        <v>IBCCMRCOMP TIME IN LIEU OF FMLA MIL R&amp;R - USED</v>
      </c>
      <c r="AG1142" t="str">
        <f t="shared" si="351"/>
        <v/>
      </c>
      <c r="AI1142">
        <f t="shared" si="361"/>
        <v>1</v>
      </c>
      <c r="AJ1142">
        <f t="shared" si="362"/>
        <v>641</v>
      </c>
      <c r="AK1142" t="str">
        <f t="shared" si="363"/>
        <v>20181IBCCMECOMP TIME IN LIEU OF FMLA MIL EVENTS/RLTD ACTIVITIES - USED</v>
      </c>
      <c r="AL1142" t="str">
        <f t="shared" si="364"/>
        <v>COMP TIME IN LIEU OF FMLA MIL EVENTS/RLTD ACTIVITIES - USED</v>
      </c>
      <c r="AM1142" t="str">
        <f t="shared" si="365"/>
        <v>20181IBCCMRCOMP TIME IN LIEU OF FMLA MIL R&amp;R - USED</v>
      </c>
      <c r="AN1142" t="str">
        <f t="shared" si="366"/>
        <v>COMP TIME IN LIEU OF FMLA MIL R&amp;R - USED</v>
      </c>
      <c r="AO1142" s="13">
        <f t="shared" si="367"/>
        <v>0.74798013560821119</v>
      </c>
      <c r="AP1142">
        <f t="shared" si="368"/>
        <v>1</v>
      </c>
      <c r="AQ1142" t="str">
        <f t="shared" si="369"/>
        <v>IBCCMECOMP TIME IN LIEU OF FMLA MIL EVENTS/RLTD ACTIVITIES - USEDIBCCMRCOMP TIME IN LIEU OF FMLA MIL R&amp;R - USED</v>
      </c>
    </row>
    <row r="1143" spans="1:43" x14ac:dyDescent="0.35">
      <c r="A1143" s="18" t="s">
        <v>1837</v>
      </c>
      <c r="B1143" t="s">
        <v>404</v>
      </c>
      <c r="C1143" t="s">
        <v>405</v>
      </c>
      <c r="D1143" s="18" t="s">
        <v>1837</v>
      </c>
      <c r="E1143" t="s">
        <v>378</v>
      </c>
      <c r="F1143" t="s">
        <v>379</v>
      </c>
      <c r="G1143" s="13">
        <v>0.72328626619757641</v>
      </c>
      <c r="I1143">
        <v>20181</v>
      </c>
      <c r="J1143" t="str">
        <f t="shared" si="352"/>
        <v>20181IBCCMECOMP TIME IN LIEU OF FMLA MIL EVENTS/RLTD ACTIVITIES - USED20181IBCAMEAL FOR FMLA MIL EVENTS/RLTD ACTIVITIES -USED</v>
      </c>
      <c r="K1143" t="str">
        <f t="shared" si="353"/>
        <v>20181IBCCMECOMP TIME IN LIEU OF FMLA MIL EVENTS/RLTD ACTIVITIES - USED</v>
      </c>
      <c r="L1143" t="str">
        <f t="shared" si="354"/>
        <v>20181IBCAMEAL FOR FMLA MIL EVENTS/RLTD ACTIVITIES -USED</v>
      </c>
      <c r="M1143" s="13">
        <f t="shared" si="355"/>
        <v>0.72328626619757641</v>
      </c>
      <c r="N1143" s="13"/>
      <c r="O1143" s="19">
        <v>1133</v>
      </c>
      <c r="P1143">
        <f t="shared" si="356"/>
        <v>3</v>
      </c>
      <c r="Q1143">
        <f t="shared" si="357"/>
        <v>641</v>
      </c>
      <c r="R1143">
        <f t="shared" si="358"/>
        <v>2</v>
      </c>
      <c r="S1143" t="b">
        <f t="shared" si="359"/>
        <v>1</v>
      </c>
      <c r="T1143" t="b">
        <f t="shared" si="360"/>
        <v>0</v>
      </c>
      <c r="W1143" t="str">
        <f t="shared" si="350"/>
        <v/>
      </c>
      <c r="X1143" t="str">
        <f t="shared" si="350"/>
        <v/>
      </c>
      <c r="Y1143" t="str">
        <f t="shared" si="350"/>
        <v/>
      </c>
      <c r="Z1143" t="str">
        <f t="shared" si="350"/>
        <v>IBCCMECOMP TIME IN LIEU OF FMLA MIL EVENTS/RLTD ACTIVITIES - USED</v>
      </c>
      <c r="AA1143" t="str">
        <f t="shared" si="350"/>
        <v/>
      </c>
      <c r="AC1143" t="str">
        <f t="shared" si="351"/>
        <v/>
      </c>
      <c r="AD1143" t="str">
        <f t="shared" si="351"/>
        <v/>
      </c>
      <c r="AE1143" t="str">
        <f t="shared" si="351"/>
        <v/>
      </c>
      <c r="AF1143" t="str">
        <f t="shared" si="351"/>
        <v>IBCAMEAL FOR FMLA MIL EVENTS/RLTD ACTIVITIES -USED</v>
      </c>
      <c r="AG1143" t="str">
        <f t="shared" si="351"/>
        <v/>
      </c>
      <c r="AI1143">
        <f t="shared" si="361"/>
        <v>1</v>
      </c>
      <c r="AJ1143">
        <f t="shared" si="362"/>
        <v>641</v>
      </c>
      <c r="AK1143" t="str">
        <f t="shared" si="363"/>
        <v>20181IBCCMECOMP TIME IN LIEU OF FMLA MIL EVENTS/RLTD ACTIVITIES - USED</v>
      </c>
      <c r="AL1143" t="str">
        <f t="shared" si="364"/>
        <v>COMP TIME IN LIEU OF FMLA MIL EVENTS/RLTD ACTIVITIES - USED</v>
      </c>
      <c r="AM1143" t="str">
        <f t="shared" si="365"/>
        <v>20181IBCAMEAL FOR FMLA MIL EVENTS/RLTD ACTIVITIES -USED</v>
      </c>
      <c r="AN1143" t="str">
        <f t="shared" si="366"/>
        <v>AL FOR FMLA MIL EVENTS/RLTD ACTIVITIES -USED</v>
      </c>
      <c r="AO1143" s="13">
        <f t="shared" si="367"/>
        <v>0.72328626619757641</v>
      </c>
      <c r="AP1143">
        <f t="shared" si="368"/>
        <v>1</v>
      </c>
      <c r="AQ1143" t="str">
        <f t="shared" si="369"/>
        <v>IBCCMECOMP TIME IN LIEU OF FMLA MIL EVENTS/RLTD ACTIVITIES - USEDIBCAMEAL FOR FMLA MIL EVENTS/RLTD ACTIVITIES -USED</v>
      </c>
    </row>
    <row r="1144" spans="1:43" x14ac:dyDescent="0.35">
      <c r="A1144" s="18" t="s">
        <v>1837</v>
      </c>
      <c r="B1144" t="s">
        <v>404</v>
      </c>
      <c r="C1144" t="s">
        <v>405</v>
      </c>
      <c r="D1144" s="18" t="s">
        <v>1837</v>
      </c>
      <c r="E1144" t="s">
        <v>408</v>
      </c>
      <c r="F1144" t="s">
        <v>409</v>
      </c>
      <c r="G1144" s="13">
        <v>0.71840378979208042</v>
      </c>
      <c r="I1144">
        <v>20181</v>
      </c>
      <c r="J1144" t="str">
        <f t="shared" si="352"/>
        <v>20181IBCCMECOMP TIME IN LIEU OF FMLA MIL EVENTS/RLTD ACTIVITIES - USED20181IBCCMPCOMP TIME IN LIEU OF FMLA MIL POST DPLYMNT - USED</v>
      </c>
      <c r="K1144" t="str">
        <f t="shared" si="353"/>
        <v>20181IBCCMECOMP TIME IN LIEU OF FMLA MIL EVENTS/RLTD ACTIVITIES - USED</v>
      </c>
      <c r="L1144" t="str">
        <f t="shared" si="354"/>
        <v>20181IBCCMPCOMP TIME IN LIEU OF FMLA MIL POST DPLYMNT - USED</v>
      </c>
      <c r="M1144" s="13">
        <f t="shared" si="355"/>
        <v>0.71840378979208042</v>
      </c>
      <c r="N1144" s="13"/>
      <c r="O1144" s="19">
        <v>1134</v>
      </c>
      <c r="P1144">
        <f t="shared" si="356"/>
        <v>3</v>
      </c>
      <c r="Q1144">
        <f t="shared" si="357"/>
        <v>641</v>
      </c>
      <c r="R1144">
        <f t="shared" si="358"/>
        <v>3</v>
      </c>
      <c r="S1144" t="b">
        <f t="shared" si="359"/>
        <v>1</v>
      </c>
      <c r="T1144" t="b">
        <f t="shared" si="360"/>
        <v>0</v>
      </c>
      <c r="W1144" t="str">
        <f t="shared" si="350"/>
        <v/>
      </c>
      <c r="X1144" t="str">
        <f t="shared" si="350"/>
        <v/>
      </c>
      <c r="Y1144" t="str">
        <f t="shared" si="350"/>
        <v/>
      </c>
      <c r="Z1144" t="str">
        <f t="shared" si="350"/>
        <v>IBCCMECOMP TIME IN LIEU OF FMLA MIL EVENTS/RLTD ACTIVITIES - USED</v>
      </c>
      <c r="AA1144" t="str">
        <f t="shared" si="350"/>
        <v/>
      </c>
      <c r="AC1144" t="str">
        <f t="shared" si="351"/>
        <v/>
      </c>
      <c r="AD1144" t="str">
        <f t="shared" si="351"/>
        <v/>
      </c>
      <c r="AE1144" t="str">
        <f t="shared" si="351"/>
        <v/>
      </c>
      <c r="AF1144" t="str">
        <f t="shared" si="351"/>
        <v>IBCCMPCOMP TIME IN LIEU OF FMLA MIL POST DPLYMNT - USED</v>
      </c>
      <c r="AG1144" t="str">
        <f t="shared" si="351"/>
        <v/>
      </c>
      <c r="AI1144">
        <f t="shared" si="361"/>
        <v>1</v>
      </c>
      <c r="AJ1144">
        <f t="shared" si="362"/>
        <v>641</v>
      </c>
      <c r="AK1144" t="str">
        <f t="shared" si="363"/>
        <v>20181IBCCMECOMP TIME IN LIEU OF FMLA MIL EVENTS/RLTD ACTIVITIES - USED</v>
      </c>
      <c r="AL1144" t="str">
        <f t="shared" si="364"/>
        <v>COMP TIME IN LIEU OF FMLA MIL EVENTS/RLTD ACTIVITIES - USED</v>
      </c>
      <c r="AM1144" t="str">
        <f t="shared" si="365"/>
        <v>20181IBCCMPCOMP TIME IN LIEU OF FMLA MIL POST DPLYMNT - USED</v>
      </c>
      <c r="AN1144" t="str">
        <f t="shared" si="366"/>
        <v>COMP TIME IN LIEU OF FMLA MIL POST DPLYMNT - USED</v>
      </c>
      <c r="AO1144" s="13">
        <f t="shared" si="367"/>
        <v>0.71840378979208042</v>
      </c>
      <c r="AP1144">
        <f t="shared" si="368"/>
        <v>1</v>
      </c>
      <c r="AQ1144" t="str">
        <f t="shared" si="369"/>
        <v>IBCCMECOMP TIME IN LIEU OF FMLA MIL EVENTS/RLTD ACTIVITIES - USEDIBCCMPCOMP TIME IN LIEU OF FMLA MIL POST DPLYMNT - USED</v>
      </c>
    </row>
    <row r="1145" spans="1:43" x14ac:dyDescent="0.35">
      <c r="A1145" s="18" t="s">
        <v>1837</v>
      </c>
      <c r="B1145" t="s">
        <v>406</v>
      </c>
      <c r="C1145" t="s">
        <v>407</v>
      </c>
      <c r="D1145" s="18" t="s">
        <v>1837</v>
      </c>
      <c r="E1145" t="s">
        <v>410</v>
      </c>
      <c r="F1145" t="s">
        <v>411</v>
      </c>
      <c r="G1145" s="13">
        <v>0.74993837018006604</v>
      </c>
      <c r="I1145">
        <v>20181</v>
      </c>
      <c r="J1145" t="str">
        <f t="shared" si="352"/>
        <v>20181IBCCMLCOMP TIME IN LIEU OF FMLA MIL FINANCIAL/LEGAL ARRNGMNTS - USED20181IBCCMRCOMP TIME IN LIEU OF FMLA MIL R&amp;R - USED</v>
      </c>
      <c r="K1145" t="str">
        <f t="shared" si="353"/>
        <v>20181IBCCMLCOMP TIME IN LIEU OF FMLA MIL FINANCIAL/LEGAL ARRNGMNTS - USED</v>
      </c>
      <c r="L1145" t="str">
        <f t="shared" si="354"/>
        <v>20181IBCCMRCOMP TIME IN LIEU OF FMLA MIL R&amp;R - USED</v>
      </c>
      <c r="M1145" s="13">
        <f t="shared" si="355"/>
        <v>0.74993837018006604</v>
      </c>
      <c r="N1145" s="13"/>
      <c r="O1145" s="19">
        <v>1135</v>
      </c>
      <c r="P1145">
        <f t="shared" si="356"/>
        <v>3</v>
      </c>
      <c r="Q1145">
        <f t="shared" si="357"/>
        <v>642</v>
      </c>
      <c r="R1145">
        <f t="shared" si="358"/>
        <v>1</v>
      </c>
      <c r="S1145" t="b">
        <f t="shared" si="359"/>
        <v>1</v>
      </c>
      <c r="T1145" t="b">
        <f t="shared" si="360"/>
        <v>0</v>
      </c>
      <c r="W1145" t="str">
        <f t="shared" si="350"/>
        <v/>
      </c>
      <c r="X1145" t="str">
        <f t="shared" si="350"/>
        <v/>
      </c>
      <c r="Y1145" t="str">
        <f t="shared" si="350"/>
        <v/>
      </c>
      <c r="Z1145" t="str">
        <f t="shared" si="350"/>
        <v>IBCCMLCOMP TIME IN LIEU OF FMLA MIL FINANCIAL/LEGAL ARRNGMNTS - USED</v>
      </c>
      <c r="AA1145" t="str">
        <f t="shared" si="350"/>
        <v/>
      </c>
      <c r="AC1145" t="str">
        <f t="shared" si="351"/>
        <v/>
      </c>
      <c r="AD1145" t="str">
        <f t="shared" si="351"/>
        <v/>
      </c>
      <c r="AE1145" t="str">
        <f t="shared" si="351"/>
        <v/>
      </c>
      <c r="AF1145" t="str">
        <f t="shared" si="351"/>
        <v>IBCCMRCOMP TIME IN LIEU OF FMLA MIL R&amp;R - USED</v>
      </c>
      <c r="AG1145" t="str">
        <f t="shared" si="351"/>
        <v/>
      </c>
      <c r="AI1145">
        <f t="shared" si="361"/>
        <v>1</v>
      </c>
      <c r="AJ1145">
        <f t="shared" si="362"/>
        <v>642</v>
      </c>
      <c r="AK1145" t="str">
        <f t="shared" si="363"/>
        <v>20181IBCCMLCOMP TIME IN LIEU OF FMLA MIL FINANCIAL/LEGAL ARRNGMNTS - USED</v>
      </c>
      <c r="AL1145" t="str">
        <f t="shared" si="364"/>
        <v>COMP TIME IN LIEU OF FMLA MIL FINANCIAL/LEGAL ARRNGMNTS - USED</v>
      </c>
      <c r="AM1145" t="str">
        <f t="shared" si="365"/>
        <v>20181IBCCMRCOMP TIME IN LIEU OF FMLA MIL R&amp;R - USED</v>
      </c>
      <c r="AN1145" t="str">
        <f t="shared" si="366"/>
        <v>COMP TIME IN LIEU OF FMLA MIL R&amp;R - USED</v>
      </c>
      <c r="AO1145" s="13">
        <f t="shared" si="367"/>
        <v>0.74993837018006604</v>
      </c>
      <c r="AP1145">
        <f t="shared" si="368"/>
        <v>1</v>
      </c>
      <c r="AQ1145" t="str">
        <f t="shared" si="369"/>
        <v>IBCCMLCOMP TIME IN LIEU OF FMLA MIL FINANCIAL/LEGAL ARRNGMNTS - USEDIBCCMRCOMP TIME IN LIEU OF FMLA MIL R&amp;R - USED</v>
      </c>
    </row>
    <row r="1146" spans="1:43" x14ac:dyDescent="0.35">
      <c r="A1146" s="18" t="s">
        <v>1837</v>
      </c>
      <c r="B1146" t="s">
        <v>406</v>
      </c>
      <c r="C1146" t="s">
        <v>407</v>
      </c>
      <c r="D1146" s="18" t="s">
        <v>1837</v>
      </c>
      <c r="E1146" t="s">
        <v>408</v>
      </c>
      <c r="F1146" t="s">
        <v>409</v>
      </c>
      <c r="G1146" s="13">
        <v>0.72024662836478426</v>
      </c>
      <c r="I1146">
        <v>20181</v>
      </c>
      <c r="J1146" t="str">
        <f t="shared" si="352"/>
        <v>20181IBCCMLCOMP TIME IN LIEU OF FMLA MIL FINANCIAL/LEGAL ARRNGMNTS - USED20181IBCCMPCOMP TIME IN LIEU OF FMLA MIL POST DPLYMNT - USED</v>
      </c>
      <c r="K1146" t="str">
        <f t="shared" si="353"/>
        <v>20181IBCCMLCOMP TIME IN LIEU OF FMLA MIL FINANCIAL/LEGAL ARRNGMNTS - USED</v>
      </c>
      <c r="L1146" t="str">
        <f t="shared" si="354"/>
        <v>20181IBCCMPCOMP TIME IN LIEU OF FMLA MIL POST DPLYMNT - USED</v>
      </c>
      <c r="M1146" s="13">
        <f t="shared" si="355"/>
        <v>0.72024662836478426</v>
      </c>
      <c r="N1146" s="13"/>
      <c r="O1146" s="19">
        <v>1136</v>
      </c>
      <c r="P1146">
        <f t="shared" si="356"/>
        <v>3</v>
      </c>
      <c r="Q1146">
        <f t="shared" si="357"/>
        <v>642</v>
      </c>
      <c r="R1146">
        <f t="shared" si="358"/>
        <v>2</v>
      </c>
      <c r="S1146" t="b">
        <f t="shared" si="359"/>
        <v>1</v>
      </c>
      <c r="T1146" t="b">
        <f t="shared" si="360"/>
        <v>0</v>
      </c>
      <c r="W1146" t="str">
        <f t="shared" ref="W1146:AA1196" si="370">IF($A1146=W$10, $A1146&amp;$B1146&amp;$C1146, "")</f>
        <v/>
      </c>
      <c r="X1146" t="str">
        <f t="shared" si="370"/>
        <v/>
      </c>
      <c r="Y1146" t="str">
        <f t="shared" si="370"/>
        <v/>
      </c>
      <c r="Z1146" t="str">
        <f t="shared" si="370"/>
        <v>IBCCMLCOMP TIME IN LIEU OF FMLA MIL FINANCIAL/LEGAL ARRNGMNTS - USED</v>
      </c>
      <c r="AA1146" t="str">
        <f t="shared" si="370"/>
        <v/>
      </c>
      <c r="AC1146" t="str">
        <f t="shared" ref="AC1146:AG1196" si="371">IF($D1146=AC$10, $D1146&amp;$E1146&amp;$F1146, "")</f>
        <v/>
      </c>
      <c r="AD1146" t="str">
        <f t="shared" si="371"/>
        <v/>
      </c>
      <c r="AE1146" t="str">
        <f t="shared" si="371"/>
        <v/>
      </c>
      <c r="AF1146" t="str">
        <f t="shared" si="371"/>
        <v>IBCCMPCOMP TIME IN LIEU OF FMLA MIL POST DPLYMNT - USED</v>
      </c>
      <c r="AG1146" t="str">
        <f t="shared" si="371"/>
        <v/>
      </c>
      <c r="AI1146">
        <f t="shared" si="361"/>
        <v>1</v>
      </c>
      <c r="AJ1146">
        <f t="shared" si="362"/>
        <v>642</v>
      </c>
      <c r="AK1146" t="str">
        <f t="shared" si="363"/>
        <v>20181IBCCMLCOMP TIME IN LIEU OF FMLA MIL FINANCIAL/LEGAL ARRNGMNTS - USED</v>
      </c>
      <c r="AL1146" t="str">
        <f t="shared" si="364"/>
        <v>COMP TIME IN LIEU OF FMLA MIL FINANCIAL/LEGAL ARRNGMNTS - USED</v>
      </c>
      <c r="AM1146" t="str">
        <f t="shared" si="365"/>
        <v>20181IBCCMPCOMP TIME IN LIEU OF FMLA MIL POST DPLYMNT - USED</v>
      </c>
      <c r="AN1146" t="str">
        <f t="shared" si="366"/>
        <v>COMP TIME IN LIEU OF FMLA MIL POST DPLYMNT - USED</v>
      </c>
      <c r="AO1146" s="13">
        <f t="shared" si="367"/>
        <v>0.72024662836478426</v>
      </c>
      <c r="AP1146">
        <f t="shared" si="368"/>
        <v>1</v>
      </c>
      <c r="AQ1146" t="str">
        <f t="shared" si="369"/>
        <v>IBCCMLCOMP TIME IN LIEU OF FMLA MIL FINANCIAL/LEGAL ARRNGMNTS - USEDIBCCMPCOMP TIME IN LIEU OF FMLA MIL POST DPLYMNT - USED</v>
      </c>
    </row>
    <row r="1147" spans="1:43" x14ac:dyDescent="0.35">
      <c r="A1147" s="18" t="s">
        <v>1837</v>
      </c>
      <c r="B1147" t="s">
        <v>406</v>
      </c>
      <c r="C1147" t="s">
        <v>407</v>
      </c>
      <c r="D1147" s="18" t="s">
        <v>1837</v>
      </c>
      <c r="E1147" t="s">
        <v>380</v>
      </c>
      <c r="F1147" t="s">
        <v>381</v>
      </c>
      <c r="G1147" s="13">
        <v>0.71732125168780492</v>
      </c>
      <c r="I1147">
        <v>20181</v>
      </c>
      <c r="J1147" t="str">
        <f t="shared" si="352"/>
        <v>20181IBCCMLCOMP TIME IN LIEU OF FMLA MIL FINANCIAL/LEGAL ARRNGMNTS - USED20181IBCAMLAL FOR FMLA MIL FINANCIAL/LEGAL ARRNGMNTS - USED</v>
      </c>
      <c r="K1147" t="str">
        <f t="shared" si="353"/>
        <v>20181IBCCMLCOMP TIME IN LIEU OF FMLA MIL FINANCIAL/LEGAL ARRNGMNTS - USED</v>
      </c>
      <c r="L1147" t="str">
        <f t="shared" si="354"/>
        <v>20181IBCAMLAL FOR FMLA MIL FINANCIAL/LEGAL ARRNGMNTS - USED</v>
      </c>
      <c r="M1147" s="13">
        <f t="shared" si="355"/>
        <v>0.71732125168780492</v>
      </c>
      <c r="N1147" s="13"/>
      <c r="O1147" s="19">
        <v>1137</v>
      </c>
      <c r="P1147">
        <f t="shared" si="356"/>
        <v>3</v>
      </c>
      <c r="Q1147">
        <f t="shared" si="357"/>
        <v>642</v>
      </c>
      <c r="R1147">
        <f t="shared" si="358"/>
        <v>3</v>
      </c>
      <c r="S1147" t="b">
        <f t="shared" si="359"/>
        <v>1</v>
      </c>
      <c r="T1147" t="b">
        <f t="shared" si="360"/>
        <v>0</v>
      </c>
      <c r="W1147" t="str">
        <f t="shared" si="370"/>
        <v/>
      </c>
      <c r="X1147" t="str">
        <f t="shared" si="370"/>
        <v/>
      </c>
      <c r="Y1147" t="str">
        <f t="shared" si="370"/>
        <v/>
      </c>
      <c r="Z1147" t="str">
        <f t="shared" si="370"/>
        <v>IBCCMLCOMP TIME IN LIEU OF FMLA MIL FINANCIAL/LEGAL ARRNGMNTS - USED</v>
      </c>
      <c r="AA1147" t="str">
        <f t="shared" si="370"/>
        <v/>
      </c>
      <c r="AC1147" t="str">
        <f t="shared" si="371"/>
        <v/>
      </c>
      <c r="AD1147" t="str">
        <f t="shared" si="371"/>
        <v/>
      </c>
      <c r="AE1147" t="str">
        <f t="shared" si="371"/>
        <v/>
      </c>
      <c r="AF1147" t="str">
        <f t="shared" si="371"/>
        <v>IBCAMLAL FOR FMLA MIL FINANCIAL/LEGAL ARRNGMNTS - USED</v>
      </c>
      <c r="AG1147" t="str">
        <f t="shared" si="371"/>
        <v/>
      </c>
      <c r="AI1147">
        <f t="shared" si="361"/>
        <v>1</v>
      </c>
      <c r="AJ1147">
        <f t="shared" si="362"/>
        <v>642</v>
      </c>
      <c r="AK1147" t="str">
        <f t="shared" si="363"/>
        <v>20181IBCCMLCOMP TIME IN LIEU OF FMLA MIL FINANCIAL/LEGAL ARRNGMNTS - USED</v>
      </c>
      <c r="AL1147" t="str">
        <f t="shared" si="364"/>
        <v>COMP TIME IN LIEU OF FMLA MIL FINANCIAL/LEGAL ARRNGMNTS - USED</v>
      </c>
      <c r="AM1147" t="str">
        <f t="shared" si="365"/>
        <v>20181IBCAMLAL FOR FMLA MIL FINANCIAL/LEGAL ARRNGMNTS - USED</v>
      </c>
      <c r="AN1147" t="str">
        <f t="shared" si="366"/>
        <v>AL FOR FMLA MIL FINANCIAL/LEGAL ARRNGMNTS - USED</v>
      </c>
      <c r="AO1147" s="13">
        <f t="shared" si="367"/>
        <v>0.71732125168780492</v>
      </c>
      <c r="AP1147">
        <f t="shared" si="368"/>
        <v>1</v>
      </c>
      <c r="AQ1147" t="str">
        <f t="shared" si="369"/>
        <v>IBCCMLCOMP TIME IN LIEU OF FMLA MIL FINANCIAL/LEGAL ARRNGMNTS - USEDIBCAMLAL FOR FMLA MIL FINANCIAL/LEGAL ARRNGMNTS - USED</v>
      </c>
    </row>
    <row r="1148" spans="1:43" x14ac:dyDescent="0.35">
      <c r="A1148" s="18" t="s">
        <v>1837</v>
      </c>
      <c r="B1148" t="s">
        <v>408</v>
      </c>
      <c r="C1148" t="s">
        <v>409</v>
      </c>
      <c r="D1148" s="18" t="s">
        <v>1837</v>
      </c>
      <c r="E1148" t="s">
        <v>410</v>
      </c>
      <c r="F1148" t="s">
        <v>411</v>
      </c>
      <c r="G1148" s="13">
        <v>0.76581506511940889</v>
      </c>
      <c r="I1148">
        <v>20181</v>
      </c>
      <c r="J1148" t="str">
        <f t="shared" si="352"/>
        <v>20181IBCCMPCOMP TIME IN LIEU OF FMLA MIL POST DPLYMNT - USED20181IBCCMRCOMP TIME IN LIEU OF FMLA MIL R&amp;R - USED</v>
      </c>
      <c r="K1148" t="str">
        <f t="shared" si="353"/>
        <v>20181IBCCMPCOMP TIME IN LIEU OF FMLA MIL POST DPLYMNT - USED</v>
      </c>
      <c r="L1148" t="str">
        <f t="shared" si="354"/>
        <v>20181IBCCMRCOMP TIME IN LIEU OF FMLA MIL R&amp;R - USED</v>
      </c>
      <c r="M1148" s="13">
        <f t="shared" si="355"/>
        <v>0.76581506511940889</v>
      </c>
      <c r="N1148" s="13"/>
      <c r="O1148" s="19">
        <v>1138</v>
      </c>
      <c r="P1148">
        <f t="shared" si="356"/>
        <v>3</v>
      </c>
      <c r="Q1148">
        <f t="shared" si="357"/>
        <v>643</v>
      </c>
      <c r="R1148">
        <f t="shared" si="358"/>
        <v>1</v>
      </c>
      <c r="S1148" t="b">
        <f t="shared" si="359"/>
        <v>1</v>
      </c>
      <c r="T1148" t="b">
        <f t="shared" si="360"/>
        <v>0</v>
      </c>
      <c r="W1148" t="str">
        <f t="shared" si="370"/>
        <v/>
      </c>
      <c r="X1148" t="str">
        <f t="shared" si="370"/>
        <v/>
      </c>
      <c r="Y1148" t="str">
        <f t="shared" si="370"/>
        <v/>
      </c>
      <c r="Z1148" t="str">
        <f t="shared" si="370"/>
        <v>IBCCMPCOMP TIME IN LIEU OF FMLA MIL POST DPLYMNT - USED</v>
      </c>
      <c r="AA1148" t="str">
        <f t="shared" si="370"/>
        <v/>
      </c>
      <c r="AC1148" t="str">
        <f t="shared" si="371"/>
        <v/>
      </c>
      <c r="AD1148" t="str">
        <f t="shared" si="371"/>
        <v/>
      </c>
      <c r="AE1148" t="str">
        <f t="shared" si="371"/>
        <v/>
      </c>
      <c r="AF1148" t="str">
        <f t="shared" si="371"/>
        <v>IBCCMRCOMP TIME IN LIEU OF FMLA MIL R&amp;R - USED</v>
      </c>
      <c r="AG1148" t="str">
        <f t="shared" si="371"/>
        <v/>
      </c>
      <c r="AI1148">
        <f t="shared" si="361"/>
        <v>1</v>
      </c>
      <c r="AJ1148">
        <f t="shared" si="362"/>
        <v>643</v>
      </c>
      <c r="AK1148" t="str">
        <f t="shared" si="363"/>
        <v>20181IBCCMPCOMP TIME IN LIEU OF FMLA MIL POST DPLYMNT - USED</v>
      </c>
      <c r="AL1148" t="str">
        <f t="shared" si="364"/>
        <v>COMP TIME IN LIEU OF FMLA MIL POST DPLYMNT - USED</v>
      </c>
      <c r="AM1148" t="str">
        <f t="shared" si="365"/>
        <v>20181IBCCMRCOMP TIME IN LIEU OF FMLA MIL R&amp;R - USED</v>
      </c>
      <c r="AN1148" t="str">
        <f t="shared" si="366"/>
        <v>COMP TIME IN LIEU OF FMLA MIL R&amp;R - USED</v>
      </c>
      <c r="AO1148" s="13">
        <f t="shared" si="367"/>
        <v>0.76581506511940889</v>
      </c>
      <c r="AP1148">
        <f t="shared" si="368"/>
        <v>1</v>
      </c>
      <c r="AQ1148" t="str">
        <f t="shared" si="369"/>
        <v>IBCCMPCOMP TIME IN LIEU OF FMLA MIL POST DPLYMNT - USEDIBCCMRCOMP TIME IN LIEU OF FMLA MIL R&amp;R - USED</v>
      </c>
    </row>
    <row r="1149" spans="1:43" x14ac:dyDescent="0.35">
      <c r="A1149" s="18" t="s">
        <v>1837</v>
      </c>
      <c r="B1149" t="s">
        <v>408</v>
      </c>
      <c r="C1149" t="s">
        <v>409</v>
      </c>
      <c r="D1149" s="18" t="s">
        <v>1837</v>
      </c>
      <c r="E1149" t="s">
        <v>402</v>
      </c>
      <c r="F1149" t="s">
        <v>403</v>
      </c>
      <c r="G1149" s="13">
        <v>0.74933890773887479</v>
      </c>
      <c r="I1149">
        <v>20181</v>
      </c>
      <c r="J1149" t="str">
        <f t="shared" si="352"/>
        <v>20181IBCCMPCOMP TIME IN LIEU OF FMLA MIL POST DPLYMNT - USED20181IBCCMDCOMP TIME IN LIEU OF FMLA MIL SHORT NOTICE DEPLOYMENT - USED</v>
      </c>
      <c r="K1149" t="str">
        <f t="shared" si="353"/>
        <v>20181IBCCMPCOMP TIME IN LIEU OF FMLA MIL POST DPLYMNT - USED</v>
      </c>
      <c r="L1149" t="str">
        <f t="shared" si="354"/>
        <v>20181IBCCMDCOMP TIME IN LIEU OF FMLA MIL SHORT NOTICE DEPLOYMENT - USED</v>
      </c>
      <c r="M1149" s="13">
        <f t="shared" si="355"/>
        <v>0.74933890773887479</v>
      </c>
      <c r="N1149" s="13"/>
      <c r="O1149" s="19">
        <v>1139</v>
      </c>
      <c r="P1149">
        <f t="shared" si="356"/>
        <v>3</v>
      </c>
      <c r="Q1149">
        <f t="shared" si="357"/>
        <v>643</v>
      </c>
      <c r="R1149">
        <f t="shared" si="358"/>
        <v>2</v>
      </c>
      <c r="S1149" t="b">
        <f t="shared" si="359"/>
        <v>1</v>
      </c>
      <c r="T1149" t="b">
        <f t="shared" si="360"/>
        <v>0</v>
      </c>
      <c r="W1149" t="str">
        <f t="shared" si="370"/>
        <v/>
      </c>
      <c r="X1149" t="str">
        <f t="shared" si="370"/>
        <v/>
      </c>
      <c r="Y1149" t="str">
        <f t="shared" si="370"/>
        <v/>
      </c>
      <c r="Z1149" t="str">
        <f t="shared" si="370"/>
        <v>IBCCMPCOMP TIME IN LIEU OF FMLA MIL POST DPLYMNT - USED</v>
      </c>
      <c r="AA1149" t="str">
        <f t="shared" si="370"/>
        <v/>
      </c>
      <c r="AC1149" t="str">
        <f t="shared" si="371"/>
        <v/>
      </c>
      <c r="AD1149" t="str">
        <f t="shared" si="371"/>
        <v/>
      </c>
      <c r="AE1149" t="str">
        <f t="shared" si="371"/>
        <v/>
      </c>
      <c r="AF1149" t="str">
        <f t="shared" si="371"/>
        <v>IBCCMDCOMP TIME IN LIEU OF FMLA MIL SHORT NOTICE DEPLOYMENT - USED</v>
      </c>
      <c r="AG1149" t="str">
        <f t="shared" si="371"/>
        <v/>
      </c>
      <c r="AI1149">
        <f t="shared" si="361"/>
        <v>1</v>
      </c>
      <c r="AJ1149">
        <f t="shared" si="362"/>
        <v>643</v>
      </c>
      <c r="AK1149" t="str">
        <f t="shared" si="363"/>
        <v>20181IBCCMPCOMP TIME IN LIEU OF FMLA MIL POST DPLYMNT - USED</v>
      </c>
      <c r="AL1149" t="str">
        <f t="shared" si="364"/>
        <v>COMP TIME IN LIEU OF FMLA MIL POST DPLYMNT - USED</v>
      </c>
      <c r="AM1149" t="str">
        <f t="shared" si="365"/>
        <v>20181IBCCMDCOMP TIME IN LIEU OF FMLA MIL SHORT NOTICE DEPLOYMENT - USED</v>
      </c>
      <c r="AN1149" t="str">
        <f t="shared" si="366"/>
        <v>COMP TIME IN LIEU OF FMLA MIL SHORT NOTICE DEPLOYMENT - USED</v>
      </c>
      <c r="AO1149" s="13">
        <f t="shared" si="367"/>
        <v>0.74933890773887479</v>
      </c>
      <c r="AP1149">
        <f t="shared" si="368"/>
        <v>1</v>
      </c>
      <c r="AQ1149" t="str">
        <f t="shared" si="369"/>
        <v>IBCCMPCOMP TIME IN LIEU OF FMLA MIL POST DPLYMNT - USEDIBCCMDCOMP TIME IN LIEU OF FMLA MIL SHORT NOTICE DEPLOYMENT - USED</v>
      </c>
    </row>
    <row r="1150" spans="1:43" x14ac:dyDescent="0.35">
      <c r="A1150" s="18" t="s">
        <v>1837</v>
      </c>
      <c r="B1150" t="s">
        <v>408</v>
      </c>
      <c r="C1150" t="s">
        <v>409</v>
      </c>
      <c r="D1150" s="18" t="s">
        <v>1837</v>
      </c>
      <c r="E1150" t="s">
        <v>398</v>
      </c>
      <c r="F1150" t="s">
        <v>399</v>
      </c>
      <c r="G1150" s="13">
        <v>0.73275451929663649</v>
      </c>
      <c r="I1150">
        <v>20181</v>
      </c>
      <c r="J1150" t="str">
        <f t="shared" si="352"/>
        <v>20181IBCCMPCOMP TIME IN LIEU OF FMLA MIL POST DPLYMNT - USED20181IBCCMACOMP TIME IN LIEU OF FMLA MIL ADDTL HRS - USED</v>
      </c>
      <c r="K1150" t="str">
        <f t="shared" si="353"/>
        <v>20181IBCCMPCOMP TIME IN LIEU OF FMLA MIL POST DPLYMNT - USED</v>
      </c>
      <c r="L1150" t="str">
        <f t="shared" si="354"/>
        <v>20181IBCCMACOMP TIME IN LIEU OF FMLA MIL ADDTL HRS - USED</v>
      </c>
      <c r="M1150" s="13">
        <f t="shared" si="355"/>
        <v>0.73275451929663649</v>
      </c>
      <c r="N1150" s="13"/>
      <c r="O1150" s="19">
        <v>1140</v>
      </c>
      <c r="P1150">
        <f t="shared" si="356"/>
        <v>3</v>
      </c>
      <c r="Q1150">
        <f t="shared" si="357"/>
        <v>643</v>
      </c>
      <c r="R1150">
        <f t="shared" si="358"/>
        <v>3</v>
      </c>
      <c r="S1150" t="b">
        <f t="shared" si="359"/>
        <v>1</v>
      </c>
      <c r="T1150" t="b">
        <f t="shared" si="360"/>
        <v>0</v>
      </c>
      <c r="W1150" t="str">
        <f t="shared" si="370"/>
        <v/>
      </c>
      <c r="X1150" t="str">
        <f t="shared" si="370"/>
        <v/>
      </c>
      <c r="Y1150" t="str">
        <f t="shared" si="370"/>
        <v/>
      </c>
      <c r="Z1150" t="str">
        <f t="shared" si="370"/>
        <v>IBCCMPCOMP TIME IN LIEU OF FMLA MIL POST DPLYMNT - USED</v>
      </c>
      <c r="AA1150" t="str">
        <f t="shared" si="370"/>
        <v/>
      </c>
      <c r="AC1150" t="str">
        <f t="shared" si="371"/>
        <v/>
      </c>
      <c r="AD1150" t="str">
        <f t="shared" si="371"/>
        <v/>
      </c>
      <c r="AE1150" t="str">
        <f t="shared" si="371"/>
        <v/>
      </c>
      <c r="AF1150" t="str">
        <f t="shared" si="371"/>
        <v>IBCCMACOMP TIME IN LIEU OF FMLA MIL ADDTL HRS - USED</v>
      </c>
      <c r="AG1150" t="str">
        <f t="shared" si="371"/>
        <v/>
      </c>
      <c r="AI1150">
        <f t="shared" si="361"/>
        <v>1</v>
      </c>
      <c r="AJ1150">
        <f t="shared" si="362"/>
        <v>643</v>
      </c>
      <c r="AK1150" t="str">
        <f t="shared" si="363"/>
        <v>20181IBCCMPCOMP TIME IN LIEU OF FMLA MIL POST DPLYMNT - USED</v>
      </c>
      <c r="AL1150" t="str">
        <f t="shared" si="364"/>
        <v>COMP TIME IN LIEU OF FMLA MIL POST DPLYMNT - USED</v>
      </c>
      <c r="AM1150" t="str">
        <f t="shared" si="365"/>
        <v>20181IBCCMACOMP TIME IN LIEU OF FMLA MIL ADDTL HRS - USED</v>
      </c>
      <c r="AN1150" t="str">
        <f t="shared" si="366"/>
        <v>COMP TIME IN LIEU OF FMLA MIL ADDTL HRS - USED</v>
      </c>
      <c r="AO1150" s="13">
        <f t="shared" si="367"/>
        <v>0.73275451929663649</v>
      </c>
      <c r="AP1150">
        <f t="shared" si="368"/>
        <v>1</v>
      </c>
      <c r="AQ1150" t="str">
        <f t="shared" si="369"/>
        <v>IBCCMPCOMP TIME IN LIEU OF FMLA MIL POST DPLYMNT - USEDIBCCMACOMP TIME IN LIEU OF FMLA MIL ADDTL HRS - USED</v>
      </c>
    </row>
    <row r="1151" spans="1:43" x14ac:dyDescent="0.35">
      <c r="A1151" s="18" t="s">
        <v>1837</v>
      </c>
      <c r="B1151" t="s">
        <v>410</v>
      </c>
      <c r="C1151" t="s">
        <v>411</v>
      </c>
      <c r="D1151" s="18" t="s">
        <v>1837</v>
      </c>
      <c r="E1151" t="s">
        <v>408</v>
      </c>
      <c r="F1151" t="s">
        <v>409</v>
      </c>
      <c r="G1151" s="13">
        <v>0.76581506511940889</v>
      </c>
      <c r="I1151">
        <v>20181</v>
      </c>
      <c r="J1151" t="str">
        <f t="shared" si="352"/>
        <v>20181IBCCMRCOMP TIME IN LIEU OF FMLA MIL R&amp;R - USED20181IBCCMPCOMP TIME IN LIEU OF FMLA MIL POST DPLYMNT - USED</v>
      </c>
      <c r="K1151" t="str">
        <f t="shared" si="353"/>
        <v>20181IBCCMRCOMP TIME IN LIEU OF FMLA MIL R&amp;R - USED</v>
      </c>
      <c r="L1151" t="str">
        <f t="shared" si="354"/>
        <v>20181IBCCMPCOMP TIME IN LIEU OF FMLA MIL POST DPLYMNT - USED</v>
      </c>
      <c r="M1151" s="13">
        <f t="shared" si="355"/>
        <v>0.76581506511940889</v>
      </c>
      <c r="N1151" s="13"/>
      <c r="O1151" s="19">
        <v>1141</v>
      </c>
      <c r="P1151">
        <f t="shared" si="356"/>
        <v>3</v>
      </c>
      <c r="Q1151">
        <f t="shared" si="357"/>
        <v>644</v>
      </c>
      <c r="R1151">
        <f t="shared" si="358"/>
        <v>1</v>
      </c>
      <c r="S1151" t="b">
        <f t="shared" si="359"/>
        <v>1</v>
      </c>
      <c r="T1151" t="b">
        <f t="shared" si="360"/>
        <v>0</v>
      </c>
      <c r="W1151" t="str">
        <f t="shared" si="370"/>
        <v/>
      </c>
      <c r="X1151" t="str">
        <f t="shared" si="370"/>
        <v/>
      </c>
      <c r="Y1151" t="str">
        <f t="shared" si="370"/>
        <v/>
      </c>
      <c r="Z1151" t="str">
        <f t="shared" si="370"/>
        <v>IBCCMRCOMP TIME IN LIEU OF FMLA MIL R&amp;R - USED</v>
      </c>
      <c r="AA1151" t="str">
        <f t="shared" si="370"/>
        <v/>
      </c>
      <c r="AC1151" t="str">
        <f t="shared" si="371"/>
        <v/>
      </c>
      <c r="AD1151" t="str">
        <f t="shared" si="371"/>
        <v/>
      </c>
      <c r="AE1151" t="str">
        <f t="shared" si="371"/>
        <v/>
      </c>
      <c r="AF1151" t="str">
        <f t="shared" si="371"/>
        <v>IBCCMPCOMP TIME IN LIEU OF FMLA MIL POST DPLYMNT - USED</v>
      </c>
      <c r="AG1151" t="str">
        <f t="shared" si="371"/>
        <v/>
      </c>
      <c r="AI1151">
        <f t="shared" si="361"/>
        <v>1</v>
      </c>
      <c r="AJ1151">
        <f t="shared" si="362"/>
        <v>644</v>
      </c>
      <c r="AK1151" t="str">
        <f t="shared" si="363"/>
        <v>20181IBCCMRCOMP TIME IN LIEU OF FMLA MIL R&amp;R - USED</v>
      </c>
      <c r="AL1151" t="str">
        <f t="shared" si="364"/>
        <v>COMP TIME IN LIEU OF FMLA MIL R&amp;R - USED</v>
      </c>
      <c r="AM1151" t="str">
        <f t="shared" si="365"/>
        <v>20181IBCCMPCOMP TIME IN LIEU OF FMLA MIL POST DPLYMNT - USED</v>
      </c>
      <c r="AN1151" t="str">
        <f t="shared" si="366"/>
        <v>COMP TIME IN LIEU OF FMLA MIL POST DPLYMNT - USED</v>
      </c>
      <c r="AO1151" s="13">
        <f t="shared" si="367"/>
        <v>0.76581506511940889</v>
      </c>
      <c r="AP1151">
        <f t="shared" si="368"/>
        <v>1</v>
      </c>
      <c r="AQ1151" t="str">
        <f t="shared" si="369"/>
        <v>IBCCMRCOMP TIME IN LIEU OF FMLA MIL R&amp;R - USEDIBCCMPCOMP TIME IN LIEU OF FMLA MIL POST DPLYMNT - USED</v>
      </c>
    </row>
    <row r="1152" spans="1:43" x14ac:dyDescent="0.35">
      <c r="A1152" s="18" t="s">
        <v>1837</v>
      </c>
      <c r="B1152" t="s">
        <v>410</v>
      </c>
      <c r="C1152" t="s">
        <v>411</v>
      </c>
      <c r="D1152" s="18" t="s">
        <v>1837</v>
      </c>
      <c r="E1152" t="s">
        <v>398</v>
      </c>
      <c r="F1152" t="s">
        <v>399</v>
      </c>
      <c r="G1152" s="13">
        <v>0.7632830141790794</v>
      </c>
      <c r="I1152">
        <v>20181</v>
      </c>
      <c r="J1152" t="str">
        <f t="shared" si="352"/>
        <v>20181IBCCMRCOMP TIME IN LIEU OF FMLA MIL R&amp;R - USED20181IBCCMACOMP TIME IN LIEU OF FMLA MIL ADDTL HRS - USED</v>
      </c>
      <c r="K1152" t="str">
        <f t="shared" si="353"/>
        <v>20181IBCCMRCOMP TIME IN LIEU OF FMLA MIL R&amp;R - USED</v>
      </c>
      <c r="L1152" t="str">
        <f t="shared" si="354"/>
        <v>20181IBCCMACOMP TIME IN LIEU OF FMLA MIL ADDTL HRS - USED</v>
      </c>
      <c r="M1152" s="13">
        <f t="shared" si="355"/>
        <v>0.7632830141790794</v>
      </c>
      <c r="N1152" s="13"/>
      <c r="O1152" s="19">
        <v>1142</v>
      </c>
      <c r="P1152">
        <f t="shared" si="356"/>
        <v>3</v>
      </c>
      <c r="Q1152">
        <f t="shared" si="357"/>
        <v>644</v>
      </c>
      <c r="R1152">
        <f t="shared" si="358"/>
        <v>2</v>
      </c>
      <c r="S1152" t="b">
        <f t="shared" si="359"/>
        <v>1</v>
      </c>
      <c r="T1152" t="b">
        <f t="shared" si="360"/>
        <v>0</v>
      </c>
      <c r="W1152" t="str">
        <f t="shared" si="370"/>
        <v/>
      </c>
      <c r="X1152" t="str">
        <f t="shared" si="370"/>
        <v/>
      </c>
      <c r="Y1152" t="str">
        <f t="shared" si="370"/>
        <v/>
      </c>
      <c r="Z1152" t="str">
        <f t="shared" si="370"/>
        <v>IBCCMRCOMP TIME IN LIEU OF FMLA MIL R&amp;R - USED</v>
      </c>
      <c r="AA1152" t="str">
        <f t="shared" si="370"/>
        <v/>
      </c>
      <c r="AC1152" t="str">
        <f t="shared" si="371"/>
        <v/>
      </c>
      <c r="AD1152" t="str">
        <f t="shared" si="371"/>
        <v/>
      </c>
      <c r="AE1152" t="str">
        <f t="shared" si="371"/>
        <v/>
      </c>
      <c r="AF1152" t="str">
        <f t="shared" si="371"/>
        <v>IBCCMACOMP TIME IN LIEU OF FMLA MIL ADDTL HRS - USED</v>
      </c>
      <c r="AG1152" t="str">
        <f t="shared" si="371"/>
        <v/>
      </c>
      <c r="AI1152">
        <f t="shared" si="361"/>
        <v>1</v>
      </c>
      <c r="AJ1152">
        <f t="shared" si="362"/>
        <v>644</v>
      </c>
      <c r="AK1152" t="str">
        <f t="shared" si="363"/>
        <v>20181IBCCMRCOMP TIME IN LIEU OF FMLA MIL R&amp;R - USED</v>
      </c>
      <c r="AL1152" t="str">
        <f t="shared" si="364"/>
        <v>COMP TIME IN LIEU OF FMLA MIL R&amp;R - USED</v>
      </c>
      <c r="AM1152" t="str">
        <f t="shared" si="365"/>
        <v>20181IBCCMACOMP TIME IN LIEU OF FMLA MIL ADDTL HRS - USED</v>
      </c>
      <c r="AN1152" t="str">
        <f t="shared" si="366"/>
        <v>COMP TIME IN LIEU OF FMLA MIL ADDTL HRS - USED</v>
      </c>
      <c r="AO1152" s="13">
        <f t="shared" si="367"/>
        <v>0.7632830141790794</v>
      </c>
      <c r="AP1152">
        <f t="shared" si="368"/>
        <v>1</v>
      </c>
      <c r="AQ1152" t="str">
        <f t="shared" si="369"/>
        <v>IBCCMRCOMP TIME IN LIEU OF FMLA MIL R&amp;R - USEDIBCCMACOMP TIME IN LIEU OF FMLA MIL ADDTL HRS - USED</v>
      </c>
    </row>
    <row r="1153" spans="1:43" x14ac:dyDescent="0.35">
      <c r="A1153" s="18" t="s">
        <v>1837</v>
      </c>
      <c r="B1153" t="s">
        <v>410</v>
      </c>
      <c r="C1153" t="s">
        <v>411</v>
      </c>
      <c r="D1153" s="18" t="s">
        <v>1837</v>
      </c>
      <c r="E1153" t="s">
        <v>402</v>
      </c>
      <c r="F1153" t="s">
        <v>403</v>
      </c>
      <c r="G1153" s="13">
        <v>0.74993837018006604</v>
      </c>
      <c r="I1153">
        <v>20181</v>
      </c>
      <c r="J1153" t="str">
        <f t="shared" si="352"/>
        <v>20181IBCCMRCOMP TIME IN LIEU OF FMLA MIL R&amp;R - USED20181IBCCMDCOMP TIME IN LIEU OF FMLA MIL SHORT NOTICE DEPLOYMENT - USED</v>
      </c>
      <c r="K1153" t="str">
        <f t="shared" si="353"/>
        <v>20181IBCCMRCOMP TIME IN LIEU OF FMLA MIL R&amp;R - USED</v>
      </c>
      <c r="L1153" t="str">
        <f t="shared" si="354"/>
        <v>20181IBCCMDCOMP TIME IN LIEU OF FMLA MIL SHORT NOTICE DEPLOYMENT - USED</v>
      </c>
      <c r="M1153" s="13">
        <f t="shared" si="355"/>
        <v>0.74993837018006604</v>
      </c>
      <c r="N1153" s="13"/>
      <c r="O1153" s="19">
        <v>1143</v>
      </c>
      <c r="P1153">
        <f t="shared" si="356"/>
        <v>3</v>
      </c>
      <c r="Q1153">
        <f t="shared" si="357"/>
        <v>644</v>
      </c>
      <c r="R1153">
        <f t="shared" si="358"/>
        <v>3</v>
      </c>
      <c r="S1153" t="b">
        <f t="shared" si="359"/>
        <v>1</v>
      </c>
      <c r="T1153" t="b">
        <f t="shared" si="360"/>
        <v>0</v>
      </c>
      <c r="W1153" t="str">
        <f t="shared" si="370"/>
        <v/>
      </c>
      <c r="X1153" t="str">
        <f t="shared" si="370"/>
        <v/>
      </c>
      <c r="Y1153" t="str">
        <f t="shared" si="370"/>
        <v/>
      </c>
      <c r="Z1153" t="str">
        <f t="shared" si="370"/>
        <v>IBCCMRCOMP TIME IN LIEU OF FMLA MIL R&amp;R - USED</v>
      </c>
      <c r="AA1153" t="str">
        <f t="shared" si="370"/>
        <v/>
      </c>
      <c r="AC1153" t="str">
        <f t="shared" si="371"/>
        <v/>
      </c>
      <c r="AD1153" t="str">
        <f t="shared" si="371"/>
        <v/>
      </c>
      <c r="AE1153" t="str">
        <f t="shared" si="371"/>
        <v/>
      </c>
      <c r="AF1153" t="str">
        <f t="shared" si="371"/>
        <v>IBCCMDCOMP TIME IN LIEU OF FMLA MIL SHORT NOTICE DEPLOYMENT - USED</v>
      </c>
      <c r="AG1153" t="str">
        <f t="shared" si="371"/>
        <v/>
      </c>
      <c r="AI1153">
        <f t="shared" si="361"/>
        <v>1</v>
      </c>
      <c r="AJ1153">
        <f t="shared" si="362"/>
        <v>644</v>
      </c>
      <c r="AK1153" t="str">
        <f t="shared" si="363"/>
        <v>20181IBCCMRCOMP TIME IN LIEU OF FMLA MIL R&amp;R - USED</v>
      </c>
      <c r="AL1153" t="str">
        <f t="shared" si="364"/>
        <v>COMP TIME IN LIEU OF FMLA MIL R&amp;R - USED</v>
      </c>
      <c r="AM1153" t="str">
        <f t="shared" si="365"/>
        <v>20181IBCCMDCOMP TIME IN LIEU OF FMLA MIL SHORT NOTICE DEPLOYMENT - USED</v>
      </c>
      <c r="AN1153" t="str">
        <f t="shared" si="366"/>
        <v>COMP TIME IN LIEU OF FMLA MIL SHORT NOTICE DEPLOYMENT - USED</v>
      </c>
      <c r="AO1153" s="13">
        <f t="shared" si="367"/>
        <v>0.74993837018006604</v>
      </c>
      <c r="AP1153">
        <f t="shared" si="368"/>
        <v>1</v>
      </c>
      <c r="AQ1153" t="str">
        <f t="shared" si="369"/>
        <v>IBCCMRCOMP TIME IN LIEU OF FMLA MIL R&amp;R - USEDIBCCMDCOMP TIME IN LIEU OF FMLA MIL SHORT NOTICE DEPLOYMENT - USED</v>
      </c>
    </row>
    <row r="1154" spans="1:43" x14ac:dyDescent="0.35">
      <c r="A1154" s="18" t="s">
        <v>1837</v>
      </c>
      <c r="B1154" t="s">
        <v>466</v>
      </c>
      <c r="C1154" t="s">
        <v>467</v>
      </c>
      <c r="D1154" s="18" t="s">
        <v>1837</v>
      </c>
      <c r="E1154" t="s">
        <v>458</v>
      </c>
      <c r="F1154" t="s">
        <v>459</v>
      </c>
      <c r="G1154" s="13">
        <v>0.7340576948595785</v>
      </c>
      <c r="I1154">
        <v>20181</v>
      </c>
      <c r="J1154" t="str">
        <f t="shared" si="352"/>
        <v>20181IBCRRTREST AND RESTORATION COMPENSATORY TIME OFF FOR TRAVEL - USED20181IBCRRAREST AND RESTORATION ANNUAL LEAVE - USED</v>
      </c>
      <c r="K1154" t="str">
        <f t="shared" si="353"/>
        <v>20181IBCRRTREST AND RESTORATION COMPENSATORY TIME OFF FOR TRAVEL - USED</v>
      </c>
      <c r="L1154" t="str">
        <f t="shared" si="354"/>
        <v>20181IBCRRAREST AND RESTORATION ANNUAL LEAVE - USED</v>
      </c>
      <c r="M1154" s="13">
        <f t="shared" si="355"/>
        <v>0.7340576948595785</v>
      </c>
      <c r="N1154" s="13"/>
      <c r="O1154" s="19">
        <v>1144</v>
      </c>
      <c r="P1154">
        <f t="shared" si="356"/>
        <v>3</v>
      </c>
      <c r="Q1154">
        <f t="shared" si="357"/>
        <v>645</v>
      </c>
      <c r="R1154">
        <f t="shared" si="358"/>
        <v>1</v>
      </c>
      <c r="S1154" t="b">
        <f t="shared" si="359"/>
        <v>1</v>
      </c>
      <c r="T1154" t="b">
        <f t="shared" si="360"/>
        <v>0</v>
      </c>
      <c r="W1154" t="str">
        <f t="shared" si="370"/>
        <v/>
      </c>
      <c r="X1154" t="str">
        <f t="shared" si="370"/>
        <v/>
      </c>
      <c r="Y1154" t="str">
        <f t="shared" si="370"/>
        <v/>
      </c>
      <c r="Z1154" t="str">
        <f t="shared" si="370"/>
        <v>IBCRRTREST AND RESTORATION COMPENSATORY TIME OFF FOR TRAVEL - USED</v>
      </c>
      <c r="AA1154" t="str">
        <f t="shared" si="370"/>
        <v/>
      </c>
      <c r="AC1154" t="str">
        <f t="shared" si="371"/>
        <v/>
      </c>
      <c r="AD1154" t="str">
        <f t="shared" si="371"/>
        <v/>
      </c>
      <c r="AE1154" t="str">
        <f t="shared" si="371"/>
        <v/>
      </c>
      <c r="AF1154" t="str">
        <f t="shared" si="371"/>
        <v>IBCRRAREST AND RESTORATION ANNUAL LEAVE - USED</v>
      </c>
      <c r="AG1154" t="str">
        <f t="shared" si="371"/>
        <v/>
      </c>
      <c r="AI1154">
        <f t="shared" si="361"/>
        <v>1</v>
      </c>
      <c r="AJ1154">
        <f t="shared" si="362"/>
        <v>645</v>
      </c>
      <c r="AK1154" t="str">
        <f t="shared" si="363"/>
        <v>20181IBCRRTREST AND RESTORATION COMPENSATORY TIME OFF FOR TRAVEL - USED</v>
      </c>
      <c r="AL1154" t="str">
        <f t="shared" si="364"/>
        <v>REST AND RESTORATION COMPENSATORY TIME OFF FOR TRAVEL - USED</v>
      </c>
      <c r="AM1154" t="str">
        <f t="shared" si="365"/>
        <v>20181IBCRRAREST AND RESTORATION ANNUAL LEAVE - USED</v>
      </c>
      <c r="AN1154" t="str">
        <f t="shared" si="366"/>
        <v>REST AND RESTORATION ANNUAL LEAVE - USED</v>
      </c>
      <c r="AO1154" s="13">
        <f t="shared" si="367"/>
        <v>0.7340576948595785</v>
      </c>
      <c r="AP1154">
        <f t="shared" si="368"/>
        <v>1</v>
      </c>
      <c r="AQ1154" t="str">
        <f t="shared" si="369"/>
        <v>IBCRRTREST AND RESTORATION COMPENSATORY TIME OFF FOR TRAVEL - USEDIBCRRAREST AND RESTORATION ANNUAL LEAVE - USED</v>
      </c>
    </row>
    <row r="1155" spans="1:43" x14ac:dyDescent="0.35">
      <c r="A1155" s="18" t="s">
        <v>1837</v>
      </c>
      <c r="B1155" t="s">
        <v>466</v>
      </c>
      <c r="C1155" t="s">
        <v>467</v>
      </c>
      <c r="D1155" s="18" t="s">
        <v>1837</v>
      </c>
      <c r="E1155" t="s">
        <v>464</v>
      </c>
      <c r="F1155" t="s">
        <v>465</v>
      </c>
      <c r="G1155" s="13">
        <v>0.71177782314798632</v>
      </c>
      <c r="I1155">
        <v>20181</v>
      </c>
      <c r="J1155" t="str">
        <f t="shared" si="352"/>
        <v>20181IBCRRTREST AND RESTORATION COMPENSATORY TIME OFF FOR TRAVEL - USED20181IBCRRSREST AND RESTORATION SICK LEAVE - USED</v>
      </c>
      <c r="K1155" t="str">
        <f t="shared" si="353"/>
        <v>20181IBCRRTREST AND RESTORATION COMPENSATORY TIME OFF FOR TRAVEL - USED</v>
      </c>
      <c r="L1155" t="str">
        <f t="shared" si="354"/>
        <v>20181IBCRRSREST AND RESTORATION SICK LEAVE - USED</v>
      </c>
      <c r="M1155" s="13">
        <f t="shared" si="355"/>
        <v>0.71177782314798632</v>
      </c>
      <c r="N1155" s="13"/>
      <c r="O1155" s="19">
        <v>1145</v>
      </c>
      <c r="P1155">
        <f t="shared" si="356"/>
        <v>3</v>
      </c>
      <c r="Q1155">
        <f t="shared" si="357"/>
        <v>645</v>
      </c>
      <c r="R1155">
        <f t="shared" si="358"/>
        <v>2</v>
      </c>
      <c r="S1155" t="b">
        <f t="shared" si="359"/>
        <v>1</v>
      </c>
      <c r="T1155" t="b">
        <f t="shared" si="360"/>
        <v>0</v>
      </c>
      <c r="W1155" t="str">
        <f t="shared" si="370"/>
        <v/>
      </c>
      <c r="X1155" t="str">
        <f t="shared" si="370"/>
        <v/>
      </c>
      <c r="Y1155" t="str">
        <f t="shared" si="370"/>
        <v/>
      </c>
      <c r="Z1155" t="str">
        <f t="shared" si="370"/>
        <v>IBCRRTREST AND RESTORATION COMPENSATORY TIME OFF FOR TRAVEL - USED</v>
      </c>
      <c r="AA1155" t="str">
        <f t="shared" si="370"/>
        <v/>
      </c>
      <c r="AC1155" t="str">
        <f t="shared" si="371"/>
        <v/>
      </c>
      <c r="AD1155" t="str">
        <f t="shared" si="371"/>
        <v/>
      </c>
      <c r="AE1155" t="str">
        <f t="shared" si="371"/>
        <v/>
      </c>
      <c r="AF1155" t="str">
        <f t="shared" si="371"/>
        <v>IBCRRSREST AND RESTORATION SICK LEAVE - USED</v>
      </c>
      <c r="AG1155" t="str">
        <f t="shared" si="371"/>
        <v/>
      </c>
      <c r="AI1155">
        <f t="shared" si="361"/>
        <v>1</v>
      </c>
      <c r="AJ1155">
        <f t="shared" si="362"/>
        <v>645</v>
      </c>
      <c r="AK1155" t="str">
        <f t="shared" si="363"/>
        <v>20181IBCRRTREST AND RESTORATION COMPENSATORY TIME OFF FOR TRAVEL - USED</v>
      </c>
      <c r="AL1155" t="str">
        <f t="shared" si="364"/>
        <v>REST AND RESTORATION COMPENSATORY TIME OFF FOR TRAVEL - USED</v>
      </c>
      <c r="AM1155" t="str">
        <f t="shared" si="365"/>
        <v>20181IBCRRSREST AND RESTORATION SICK LEAVE - USED</v>
      </c>
      <c r="AN1155" t="str">
        <f t="shared" si="366"/>
        <v>REST AND RESTORATION SICK LEAVE - USED</v>
      </c>
      <c r="AO1155" s="13">
        <f t="shared" si="367"/>
        <v>0.71177782314798632</v>
      </c>
      <c r="AP1155">
        <f t="shared" si="368"/>
        <v>1</v>
      </c>
      <c r="AQ1155" t="str">
        <f t="shared" si="369"/>
        <v>IBCRRTREST AND RESTORATION COMPENSATORY TIME OFF FOR TRAVEL - USEDIBCRRSREST AND RESTORATION SICK LEAVE - USED</v>
      </c>
    </row>
    <row r="1156" spans="1:43" x14ac:dyDescent="0.35">
      <c r="A1156" s="18" t="s">
        <v>1837</v>
      </c>
      <c r="B1156" t="s">
        <v>466</v>
      </c>
      <c r="C1156" t="s">
        <v>467</v>
      </c>
      <c r="D1156" s="18" t="s">
        <v>1837</v>
      </c>
      <c r="E1156">
        <v>47</v>
      </c>
      <c r="F1156" t="s">
        <v>345</v>
      </c>
      <c r="G1156" s="13">
        <v>0.67592592592592593</v>
      </c>
      <c r="I1156">
        <v>20181</v>
      </c>
      <c r="J1156" t="str">
        <f t="shared" si="352"/>
        <v>20181IBCRRTREST AND RESTORATION COMPENSATORY TIME OFF FOR TRAVEL - USED20181IBC47COMPENSATORY TIME OFF FOR TRAVEL - USED</v>
      </c>
      <c r="K1156" t="str">
        <f t="shared" si="353"/>
        <v>20181IBCRRTREST AND RESTORATION COMPENSATORY TIME OFF FOR TRAVEL - USED</v>
      </c>
      <c r="L1156" t="str">
        <f t="shared" si="354"/>
        <v>20181IBC47COMPENSATORY TIME OFF FOR TRAVEL - USED</v>
      </c>
      <c r="M1156" s="13">
        <f t="shared" si="355"/>
        <v>0.67592592592592593</v>
      </c>
      <c r="N1156" s="13"/>
      <c r="O1156" s="19">
        <v>1146</v>
      </c>
      <c r="P1156">
        <f t="shared" si="356"/>
        <v>3</v>
      </c>
      <c r="Q1156">
        <f t="shared" si="357"/>
        <v>645</v>
      </c>
      <c r="R1156">
        <f t="shared" si="358"/>
        <v>3</v>
      </c>
      <c r="S1156" t="b">
        <f t="shared" si="359"/>
        <v>1</v>
      </c>
      <c r="T1156" t="b">
        <f t="shared" si="360"/>
        <v>0</v>
      </c>
      <c r="W1156" t="str">
        <f t="shared" si="370"/>
        <v/>
      </c>
      <c r="X1156" t="str">
        <f t="shared" si="370"/>
        <v/>
      </c>
      <c r="Y1156" t="str">
        <f t="shared" si="370"/>
        <v/>
      </c>
      <c r="Z1156" t="str">
        <f t="shared" si="370"/>
        <v>IBCRRTREST AND RESTORATION COMPENSATORY TIME OFF FOR TRAVEL - USED</v>
      </c>
      <c r="AA1156" t="str">
        <f t="shared" si="370"/>
        <v/>
      </c>
      <c r="AC1156" t="str">
        <f t="shared" si="371"/>
        <v/>
      </c>
      <c r="AD1156" t="str">
        <f t="shared" si="371"/>
        <v/>
      </c>
      <c r="AE1156" t="str">
        <f t="shared" si="371"/>
        <v/>
      </c>
      <c r="AF1156" t="str">
        <f t="shared" si="371"/>
        <v>IBC47COMPENSATORY TIME OFF FOR TRAVEL - USED</v>
      </c>
      <c r="AG1156" t="str">
        <f t="shared" si="371"/>
        <v/>
      </c>
      <c r="AI1156">
        <f t="shared" si="361"/>
        <v>1</v>
      </c>
      <c r="AJ1156">
        <f t="shared" si="362"/>
        <v>645</v>
      </c>
      <c r="AK1156" t="str">
        <f t="shared" si="363"/>
        <v>20181IBCRRTREST AND RESTORATION COMPENSATORY TIME OFF FOR TRAVEL - USED</v>
      </c>
      <c r="AL1156" t="str">
        <f t="shared" si="364"/>
        <v>REST AND RESTORATION COMPENSATORY TIME OFF FOR TRAVEL - USED</v>
      </c>
      <c r="AM1156" t="str">
        <f t="shared" si="365"/>
        <v>20181IBC47COMPENSATORY TIME OFF FOR TRAVEL - USED</v>
      </c>
      <c r="AN1156" t="str">
        <f t="shared" si="366"/>
        <v>COMPENSATORY TIME OFF FOR TRAVEL - USED</v>
      </c>
      <c r="AO1156" s="13">
        <f t="shared" si="367"/>
        <v>0.67592592592592593</v>
      </c>
      <c r="AP1156">
        <f t="shared" si="368"/>
        <v>1</v>
      </c>
      <c r="AQ1156" t="str">
        <f t="shared" si="369"/>
        <v>IBCRRTREST AND RESTORATION COMPENSATORY TIME OFF FOR TRAVEL - USEDIBC47COMPENSATORY TIME OFF FOR TRAVEL - USED</v>
      </c>
    </row>
    <row r="1157" spans="1:43" x14ac:dyDescent="0.35">
      <c r="A1157" s="18" t="s">
        <v>1837</v>
      </c>
      <c r="B1157">
        <v>44</v>
      </c>
      <c r="C1157" t="s">
        <v>485</v>
      </c>
      <c r="D1157" s="18" t="s">
        <v>1837</v>
      </c>
      <c r="E1157">
        <v>43</v>
      </c>
      <c r="F1157" t="s">
        <v>343</v>
      </c>
      <c r="G1157" s="13">
        <v>0.83712754033933268</v>
      </c>
      <c r="I1157">
        <v>20181</v>
      </c>
      <c r="J1157" t="str">
        <f t="shared" si="352"/>
        <v>20181IBC44RELIGIOUS COMPENSATORY TIME - PAID20181IBC43RELIGIOUS COMPENSATORY TIME - USED</v>
      </c>
      <c r="K1157" t="str">
        <f t="shared" si="353"/>
        <v>20181IBC44RELIGIOUS COMPENSATORY TIME - PAID</v>
      </c>
      <c r="L1157" t="str">
        <f t="shared" si="354"/>
        <v>20181IBC43RELIGIOUS COMPENSATORY TIME - USED</v>
      </c>
      <c r="M1157" s="13">
        <f t="shared" si="355"/>
        <v>0.83712754033933268</v>
      </c>
      <c r="N1157" s="13"/>
      <c r="O1157" s="19">
        <v>1147</v>
      </c>
      <c r="P1157">
        <f t="shared" si="356"/>
        <v>1</v>
      </c>
      <c r="Q1157">
        <f t="shared" si="357"/>
        <v>646</v>
      </c>
      <c r="R1157">
        <f t="shared" si="358"/>
        <v>1</v>
      </c>
      <c r="S1157" t="b">
        <f t="shared" si="359"/>
        <v>1</v>
      </c>
      <c r="T1157" t="b">
        <f t="shared" si="360"/>
        <v>0</v>
      </c>
      <c r="W1157" t="str">
        <f t="shared" si="370"/>
        <v/>
      </c>
      <c r="X1157" t="str">
        <f t="shared" si="370"/>
        <v/>
      </c>
      <c r="Y1157" t="str">
        <f t="shared" si="370"/>
        <v/>
      </c>
      <c r="Z1157" t="str">
        <f t="shared" si="370"/>
        <v>IBC44RELIGIOUS COMPENSATORY TIME - PAID</v>
      </c>
      <c r="AA1157" t="str">
        <f t="shared" si="370"/>
        <v/>
      </c>
      <c r="AC1157" t="str">
        <f t="shared" si="371"/>
        <v/>
      </c>
      <c r="AD1157" t="str">
        <f t="shared" si="371"/>
        <v/>
      </c>
      <c r="AE1157" t="str">
        <f t="shared" si="371"/>
        <v/>
      </c>
      <c r="AF1157" t="str">
        <f t="shared" si="371"/>
        <v>IBC43RELIGIOUS COMPENSATORY TIME - USED</v>
      </c>
      <c r="AG1157" t="str">
        <f t="shared" si="371"/>
        <v/>
      </c>
      <c r="AI1157">
        <f t="shared" si="361"/>
        <v>1</v>
      </c>
      <c r="AJ1157">
        <f t="shared" si="362"/>
        <v>646</v>
      </c>
      <c r="AK1157" t="str">
        <f t="shared" si="363"/>
        <v>20181IBC44RELIGIOUS COMPENSATORY TIME - PAID</v>
      </c>
      <c r="AL1157" t="str">
        <f t="shared" si="364"/>
        <v>RELIGIOUS COMPENSATORY TIME - PAID</v>
      </c>
      <c r="AM1157" t="str">
        <f t="shared" si="365"/>
        <v>20181IBC43RELIGIOUS COMPENSATORY TIME - USED</v>
      </c>
      <c r="AN1157" t="str">
        <f t="shared" si="366"/>
        <v>RELIGIOUS COMPENSATORY TIME - USED</v>
      </c>
      <c r="AO1157" s="13">
        <f t="shared" si="367"/>
        <v>0.83712754033933268</v>
      </c>
      <c r="AP1157">
        <f t="shared" si="368"/>
        <v>1</v>
      </c>
      <c r="AQ1157" t="str">
        <f t="shared" si="369"/>
        <v>IBC44RELIGIOUS COMPENSATORY TIME - PAIDIBC43RELIGIOUS COMPENSATORY TIME - USED</v>
      </c>
    </row>
    <row r="1158" spans="1:43" x14ac:dyDescent="0.35">
      <c r="A1158" s="18" t="s">
        <v>1837</v>
      </c>
      <c r="B1158" t="s">
        <v>826</v>
      </c>
      <c r="C1158" t="s">
        <v>827</v>
      </c>
      <c r="D1158" s="18" t="s">
        <v>1837</v>
      </c>
      <c r="E1158" t="s">
        <v>828</v>
      </c>
      <c r="F1158" t="s">
        <v>829</v>
      </c>
      <c r="G1158" s="13">
        <v>0.93256132520985746</v>
      </c>
      <c r="I1158">
        <v>20181</v>
      </c>
      <c r="J1158" t="str">
        <f t="shared" si="352"/>
        <v>20181IBC16WFECA/COP - PAID (10TH OCCURRENCE)20181IBC16YFECA/COP - PAID (11TH OCCURRENCE)</v>
      </c>
      <c r="K1158" t="str">
        <f t="shared" si="353"/>
        <v>20181IBC16WFECA/COP - PAID (10TH OCCURRENCE)</v>
      </c>
      <c r="L1158" t="str">
        <f t="shared" si="354"/>
        <v>20181IBC16YFECA/COP - PAID (11TH OCCURRENCE)</v>
      </c>
      <c r="M1158" s="13">
        <f t="shared" si="355"/>
        <v>0.93256132520985746</v>
      </c>
      <c r="N1158" s="13"/>
      <c r="O1158" s="19">
        <v>1148</v>
      </c>
      <c r="P1158">
        <f t="shared" si="356"/>
        <v>3</v>
      </c>
      <c r="Q1158">
        <f t="shared" si="357"/>
        <v>647</v>
      </c>
      <c r="R1158">
        <f t="shared" si="358"/>
        <v>1</v>
      </c>
      <c r="S1158" t="b">
        <f t="shared" si="359"/>
        <v>1</v>
      </c>
      <c r="T1158" t="b">
        <f t="shared" si="360"/>
        <v>0</v>
      </c>
      <c r="W1158" t="str">
        <f t="shared" si="370"/>
        <v/>
      </c>
      <c r="X1158" t="str">
        <f t="shared" si="370"/>
        <v/>
      </c>
      <c r="Y1158" t="str">
        <f t="shared" si="370"/>
        <v/>
      </c>
      <c r="Z1158" t="str">
        <f t="shared" si="370"/>
        <v>IBC16WFECA/COP - PAID (10TH OCCURRENCE)</v>
      </c>
      <c r="AA1158" t="str">
        <f t="shared" si="370"/>
        <v/>
      </c>
      <c r="AC1158" t="str">
        <f t="shared" si="371"/>
        <v/>
      </c>
      <c r="AD1158" t="str">
        <f t="shared" si="371"/>
        <v/>
      </c>
      <c r="AE1158" t="str">
        <f t="shared" si="371"/>
        <v/>
      </c>
      <c r="AF1158" t="str">
        <f t="shared" si="371"/>
        <v>IBC16YFECA/COP - PAID (11TH OCCURRENCE)</v>
      </c>
      <c r="AG1158" t="str">
        <f t="shared" si="371"/>
        <v/>
      </c>
      <c r="AI1158">
        <f t="shared" si="361"/>
        <v>1</v>
      </c>
      <c r="AJ1158">
        <f t="shared" si="362"/>
        <v>647</v>
      </c>
      <c r="AK1158" t="str">
        <f t="shared" si="363"/>
        <v>20181IBC16WFECA/COP - PAID (10TH OCCURRENCE)</v>
      </c>
      <c r="AL1158" t="str">
        <f t="shared" si="364"/>
        <v>FECA/COP - PAID (10TH OCCURRENCE)</v>
      </c>
      <c r="AM1158" t="str">
        <f t="shared" si="365"/>
        <v>20181IBC16YFECA/COP - PAID (11TH OCCURRENCE)</v>
      </c>
      <c r="AN1158" t="str">
        <f t="shared" si="366"/>
        <v>FECA/COP - PAID (11TH OCCURRENCE)</v>
      </c>
      <c r="AO1158" s="13">
        <f t="shared" si="367"/>
        <v>0.93256132520985746</v>
      </c>
      <c r="AP1158">
        <f t="shared" si="368"/>
        <v>1</v>
      </c>
      <c r="AQ1158" t="str">
        <f t="shared" si="369"/>
        <v>IBC16WFECA/COP - PAID (10TH OCCURRENCE)IBC16YFECA/COP - PAID (11TH OCCURRENCE)</v>
      </c>
    </row>
    <row r="1159" spans="1:43" x14ac:dyDescent="0.35">
      <c r="A1159" s="18" t="s">
        <v>1837</v>
      </c>
      <c r="B1159" t="s">
        <v>826</v>
      </c>
      <c r="C1159" t="s">
        <v>827</v>
      </c>
      <c r="D1159" s="18" t="s">
        <v>1837</v>
      </c>
      <c r="E1159" t="s">
        <v>846</v>
      </c>
      <c r="F1159" t="s">
        <v>847</v>
      </c>
      <c r="G1159" s="13">
        <v>0.91189277474770458</v>
      </c>
      <c r="I1159">
        <v>20181</v>
      </c>
      <c r="J1159" t="str">
        <f t="shared" si="352"/>
        <v>20181IBC16WFECA/COP - PAID (10TH OCCURRENCE)20181IBC16JFECA/COP LIGHT DUTY - PAID (10TH OCCURRENCE)</v>
      </c>
      <c r="K1159" t="str">
        <f t="shared" si="353"/>
        <v>20181IBC16WFECA/COP - PAID (10TH OCCURRENCE)</v>
      </c>
      <c r="L1159" t="str">
        <f t="shared" si="354"/>
        <v>20181IBC16JFECA/COP LIGHT DUTY - PAID (10TH OCCURRENCE)</v>
      </c>
      <c r="M1159" s="13">
        <f t="shared" si="355"/>
        <v>0.91189277474770458</v>
      </c>
      <c r="N1159" s="13"/>
      <c r="O1159" s="19">
        <v>1149</v>
      </c>
      <c r="P1159">
        <f t="shared" si="356"/>
        <v>3</v>
      </c>
      <c r="Q1159">
        <f t="shared" si="357"/>
        <v>647</v>
      </c>
      <c r="R1159">
        <f t="shared" si="358"/>
        <v>2</v>
      </c>
      <c r="S1159" t="b">
        <f t="shared" si="359"/>
        <v>1</v>
      </c>
      <c r="T1159" t="b">
        <f t="shared" si="360"/>
        <v>0</v>
      </c>
      <c r="W1159" t="str">
        <f t="shared" si="370"/>
        <v/>
      </c>
      <c r="X1159" t="str">
        <f t="shared" si="370"/>
        <v/>
      </c>
      <c r="Y1159" t="str">
        <f t="shared" si="370"/>
        <v/>
      </c>
      <c r="Z1159" t="str">
        <f t="shared" si="370"/>
        <v>IBC16WFECA/COP - PAID (10TH OCCURRENCE)</v>
      </c>
      <c r="AA1159" t="str">
        <f t="shared" si="370"/>
        <v/>
      </c>
      <c r="AC1159" t="str">
        <f t="shared" si="371"/>
        <v/>
      </c>
      <c r="AD1159" t="str">
        <f t="shared" si="371"/>
        <v/>
      </c>
      <c r="AE1159" t="str">
        <f t="shared" si="371"/>
        <v/>
      </c>
      <c r="AF1159" t="str">
        <f t="shared" si="371"/>
        <v>IBC16JFECA/COP LIGHT DUTY - PAID (10TH OCCURRENCE)</v>
      </c>
      <c r="AG1159" t="str">
        <f t="shared" si="371"/>
        <v/>
      </c>
      <c r="AI1159">
        <f t="shared" si="361"/>
        <v>1</v>
      </c>
      <c r="AJ1159">
        <f t="shared" si="362"/>
        <v>647</v>
      </c>
      <c r="AK1159" t="str">
        <f t="shared" si="363"/>
        <v>20181IBC16WFECA/COP - PAID (10TH OCCURRENCE)</v>
      </c>
      <c r="AL1159" t="str">
        <f t="shared" si="364"/>
        <v>FECA/COP - PAID (10TH OCCURRENCE)</v>
      </c>
      <c r="AM1159" t="str">
        <f t="shared" si="365"/>
        <v>20181IBC16JFECA/COP LIGHT DUTY - PAID (10TH OCCURRENCE)</v>
      </c>
      <c r="AN1159" t="str">
        <f t="shared" si="366"/>
        <v>FECA/COP LIGHT DUTY - PAID (10TH OCCURRENCE)</v>
      </c>
      <c r="AO1159" s="13">
        <f t="shared" si="367"/>
        <v>0.91189277474770458</v>
      </c>
      <c r="AP1159">
        <f t="shared" si="368"/>
        <v>1</v>
      </c>
      <c r="AQ1159" t="str">
        <f t="shared" si="369"/>
        <v>IBC16WFECA/COP - PAID (10TH OCCURRENCE)IBC16JFECA/COP LIGHT DUTY - PAID (10TH OCCURRENCE)</v>
      </c>
    </row>
    <row r="1160" spans="1:43" x14ac:dyDescent="0.35">
      <c r="A1160" s="18" t="s">
        <v>1837</v>
      </c>
      <c r="B1160" t="s">
        <v>826</v>
      </c>
      <c r="C1160" t="s">
        <v>827</v>
      </c>
      <c r="D1160" s="18" t="s">
        <v>1837</v>
      </c>
      <c r="E1160" t="s">
        <v>848</v>
      </c>
      <c r="F1160" t="s">
        <v>849</v>
      </c>
      <c r="G1160" s="13">
        <v>0.89069774240951272</v>
      </c>
      <c r="I1160">
        <v>20181</v>
      </c>
      <c r="J1160" t="str">
        <f t="shared" si="352"/>
        <v>20181IBC16WFECA/COP - PAID (10TH OCCURRENCE)20181IBC16KFECA/COP LIGHT DUTY - PAID (11TH OCCURRENCE)</v>
      </c>
      <c r="K1160" t="str">
        <f t="shared" si="353"/>
        <v>20181IBC16WFECA/COP - PAID (10TH OCCURRENCE)</v>
      </c>
      <c r="L1160" t="str">
        <f t="shared" si="354"/>
        <v>20181IBC16KFECA/COP LIGHT DUTY - PAID (11TH OCCURRENCE)</v>
      </c>
      <c r="M1160" s="13">
        <f t="shared" si="355"/>
        <v>0.89069774240951272</v>
      </c>
      <c r="N1160" s="13"/>
      <c r="O1160" s="19">
        <v>1150</v>
      </c>
      <c r="P1160">
        <f t="shared" si="356"/>
        <v>3</v>
      </c>
      <c r="Q1160">
        <f t="shared" si="357"/>
        <v>647</v>
      </c>
      <c r="R1160">
        <f t="shared" si="358"/>
        <v>3</v>
      </c>
      <c r="S1160" t="b">
        <f t="shared" si="359"/>
        <v>1</v>
      </c>
      <c r="T1160" t="b">
        <f t="shared" si="360"/>
        <v>0</v>
      </c>
      <c r="W1160" t="str">
        <f t="shared" si="370"/>
        <v/>
      </c>
      <c r="X1160" t="str">
        <f t="shared" si="370"/>
        <v/>
      </c>
      <c r="Y1160" t="str">
        <f t="shared" si="370"/>
        <v/>
      </c>
      <c r="Z1160" t="str">
        <f t="shared" si="370"/>
        <v>IBC16WFECA/COP - PAID (10TH OCCURRENCE)</v>
      </c>
      <c r="AA1160" t="str">
        <f t="shared" si="370"/>
        <v/>
      </c>
      <c r="AC1160" t="str">
        <f t="shared" si="371"/>
        <v/>
      </c>
      <c r="AD1160" t="str">
        <f t="shared" si="371"/>
        <v/>
      </c>
      <c r="AE1160" t="str">
        <f t="shared" si="371"/>
        <v/>
      </c>
      <c r="AF1160" t="str">
        <f t="shared" si="371"/>
        <v>IBC16KFECA/COP LIGHT DUTY - PAID (11TH OCCURRENCE)</v>
      </c>
      <c r="AG1160" t="str">
        <f t="shared" si="371"/>
        <v/>
      </c>
      <c r="AI1160">
        <f t="shared" si="361"/>
        <v>1</v>
      </c>
      <c r="AJ1160">
        <f t="shared" si="362"/>
        <v>647</v>
      </c>
      <c r="AK1160" t="str">
        <f t="shared" si="363"/>
        <v>20181IBC16WFECA/COP - PAID (10TH OCCURRENCE)</v>
      </c>
      <c r="AL1160" t="str">
        <f t="shared" si="364"/>
        <v>FECA/COP - PAID (10TH OCCURRENCE)</v>
      </c>
      <c r="AM1160" t="str">
        <f t="shared" si="365"/>
        <v>20181IBC16KFECA/COP LIGHT DUTY - PAID (11TH OCCURRENCE)</v>
      </c>
      <c r="AN1160" t="str">
        <f t="shared" si="366"/>
        <v>FECA/COP LIGHT DUTY - PAID (11TH OCCURRENCE)</v>
      </c>
      <c r="AO1160" s="13">
        <f t="shared" si="367"/>
        <v>0.89069774240951272</v>
      </c>
      <c r="AP1160">
        <f t="shared" si="368"/>
        <v>1</v>
      </c>
      <c r="AQ1160" t="str">
        <f t="shared" si="369"/>
        <v>IBC16WFECA/COP - PAID (10TH OCCURRENCE)IBC16KFECA/COP LIGHT DUTY - PAID (11TH OCCURRENCE)</v>
      </c>
    </row>
    <row r="1161" spans="1:43" x14ac:dyDescent="0.35">
      <c r="A1161" s="18" t="s">
        <v>1837</v>
      </c>
      <c r="B1161" t="s">
        <v>828</v>
      </c>
      <c r="C1161" t="s">
        <v>829</v>
      </c>
      <c r="D1161" s="18" t="s">
        <v>1837</v>
      </c>
      <c r="E1161" t="s">
        <v>826</v>
      </c>
      <c r="F1161" t="s">
        <v>827</v>
      </c>
      <c r="G1161" s="13">
        <v>0.93256132520985746</v>
      </c>
      <c r="I1161">
        <v>20181</v>
      </c>
      <c r="J1161" t="str">
        <f t="shared" si="352"/>
        <v>20181IBC16YFECA/COP - PAID (11TH OCCURRENCE)20181IBC16WFECA/COP - PAID (10TH OCCURRENCE)</v>
      </c>
      <c r="K1161" t="str">
        <f t="shared" si="353"/>
        <v>20181IBC16YFECA/COP - PAID (11TH OCCURRENCE)</v>
      </c>
      <c r="L1161" t="str">
        <f t="shared" si="354"/>
        <v>20181IBC16WFECA/COP - PAID (10TH OCCURRENCE)</v>
      </c>
      <c r="M1161" s="13">
        <f t="shared" si="355"/>
        <v>0.93256132520985746</v>
      </c>
      <c r="N1161" s="13"/>
      <c r="O1161" s="19">
        <v>1151</v>
      </c>
      <c r="P1161">
        <f t="shared" si="356"/>
        <v>3</v>
      </c>
      <c r="Q1161">
        <f t="shared" si="357"/>
        <v>648</v>
      </c>
      <c r="R1161">
        <f t="shared" si="358"/>
        <v>1</v>
      </c>
      <c r="S1161" t="b">
        <f t="shared" si="359"/>
        <v>1</v>
      </c>
      <c r="T1161" t="b">
        <f t="shared" si="360"/>
        <v>0</v>
      </c>
      <c r="W1161" t="str">
        <f t="shared" si="370"/>
        <v/>
      </c>
      <c r="X1161" t="str">
        <f t="shared" si="370"/>
        <v/>
      </c>
      <c r="Y1161" t="str">
        <f t="shared" si="370"/>
        <v/>
      </c>
      <c r="Z1161" t="str">
        <f t="shared" si="370"/>
        <v>IBC16YFECA/COP - PAID (11TH OCCURRENCE)</v>
      </c>
      <c r="AA1161" t="str">
        <f t="shared" si="370"/>
        <v/>
      </c>
      <c r="AC1161" t="str">
        <f t="shared" si="371"/>
        <v/>
      </c>
      <c r="AD1161" t="str">
        <f t="shared" si="371"/>
        <v/>
      </c>
      <c r="AE1161" t="str">
        <f t="shared" si="371"/>
        <v/>
      </c>
      <c r="AF1161" t="str">
        <f t="shared" si="371"/>
        <v>IBC16WFECA/COP - PAID (10TH OCCURRENCE)</v>
      </c>
      <c r="AG1161" t="str">
        <f t="shared" si="371"/>
        <v/>
      </c>
      <c r="AI1161">
        <f t="shared" si="361"/>
        <v>1</v>
      </c>
      <c r="AJ1161">
        <f t="shared" si="362"/>
        <v>648</v>
      </c>
      <c r="AK1161" t="str">
        <f t="shared" si="363"/>
        <v>20181IBC16YFECA/COP - PAID (11TH OCCURRENCE)</v>
      </c>
      <c r="AL1161" t="str">
        <f t="shared" si="364"/>
        <v>FECA/COP - PAID (11TH OCCURRENCE)</v>
      </c>
      <c r="AM1161" t="str">
        <f t="shared" si="365"/>
        <v>20181IBC16WFECA/COP - PAID (10TH OCCURRENCE)</v>
      </c>
      <c r="AN1161" t="str">
        <f t="shared" si="366"/>
        <v>FECA/COP - PAID (10TH OCCURRENCE)</v>
      </c>
      <c r="AO1161" s="13">
        <f t="shared" si="367"/>
        <v>0.93256132520985746</v>
      </c>
      <c r="AP1161">
        <f t="shared" si="368"/>
        <v>1</v>
      </c>
      <c r="AQ1161" t="str">
        <f t="shared" si="369"/>
        <v>IBC16YFECA/COP - PAID (11TH OCCURRENCE)IBC16WFECA/COP - PAID (10TH OCCURRENCE)</v>
      </c>
    </row>
    <row r="1162" spans="1:43" x14ac:dyDescent="0.35">
      <c r="A1162" s="18" t="s">
        <v>1837</v>
      </c>
      <c r="B1162" t="s">
        <v>828</v>
      </c>
      <c r="C1162" t="s">
        <v>829</v>
      </c>
      <c r="D1162" s="18" t="s">
        <v>1837</v>
      </c>
      <c r="E1162" t="s">
        <v>848</v>
      </c>
      <c r="F1162" t="s">
        <v>849</v>
      </c>
      <c r="G1162" s="13">
        <v>0.91189277474770458</v>
      </c>
      <c r="I1162">
        <v>20181</v>
      </c>
      <c r="J1162" t="str">
        <f t="shared" si="352"/>
        <v>20181IBC16YFECA/COP - PAID (11TH OCCURRENCE)20181IBC16KFECA/COP LIGHT DUTY - PAID (11TH OCCURRENCE)</v>
      </c>
      <c r="K1162" t="str">
        <f t="shared" si="353"/>
        <v>20181IBC16YFECA/COP - PAID (11TH OCCURRENCE)</v>
      </c>
      <c r="L1162" t="str">
        <f t="shared" si="354"/>
        <v>20181IBC16KFECA/COP LIGHT DUTY - PAID (11TH OCCURRENCE)</v>
      </c>
      <c r="M1162" s="13">
        <f t="shared" si="355"/>
        <v>0.91189277474770458</v>
      </c>
      <c r="N1162" s="13"/>
      <c r="O1162" s="19">
        <v>1152</v>
      </c>
      <c r="P1162">
        <f t="shared" si="356"/>
        <v>3</v>
      </c>
      <c r="Q1162">
        <f t="shared" si="357"/>
        <v>648</v>
      </c>
      <c r="R1162">
        <f t="shared" si="358"/>
        <v>2</v>
      </c>
      <c r="S1162" t="b">
        <f t="shared" si="359"/>
        <v>1</v>
      </c>
      <c r="T1162" t="b">
        <f t="shared" si="360"/>
        <v>0</v>
      </c>
      <c r="W1162" t="str">
        <f t="shared" si="370"/>
        <v/>
      </c>
      <c r="X1162" t="str">
        <f t="shared" si="370"/>
        <v/>
      </c>
      <c r="Y1162" t="str">
        <f t="shared" si="370"/>
        <v/>
      </c>
      <c r="Z1162" t="str">
        <f t="shared" si="370"/>
        <v>IBC16YFECA/COP - PAID (11TH OCCURRENCE)</v>
      </c>
      <c r="AA1162" t="str">
        <f t="shared" si="370"/>
        <v/>
      </c>
      <c r="AC1162" t="str">
        <f t="shared" si="371"/>
        <v/>
      </c>
      <c r="AD1162" t="str">
        <f t="shared" si="371"/>
        <v/>
      </c>
      <c r="AE1162" t="str">
        <f t="shared" si="371"/>
        <v/>
      </c>
      <c r="AF1162" t="str">
        <f t="shared" si="371"/>
        <v>IBC16KFECA/COP LIGHT DUTY - PAID (11TH OCCURRENCE)</v>
      </c>
      <c r="AG1162" t="str">
        <f t="shared" si="371"/>
        <v/>
      </c>
      <c r="AI1162">
        <f t="shared" si="361"/>
        <v>1</v>
      </c>
      <c r="AJ1162">
        <f t="shared" si="362"/>
        <v>648</v>
      </c>
      <c r="AK1162" t="str">
        <f t="shared" si="363"/>
        <v>20181IBC16YFECA/COP - PAID (11TH OCCURRENCE)</v>
      </c>
      <c r="AL1162" t="str">
        <f t="shared" si="364"/>
        <v>FECA/COP - PAID (11TH OCCURRENCE)</v>
      </c>
      <c r="AM1162" t="str">
        <f t="shared" si="365"/>
        <v>20181IBC16KFECA/COP LIGHT DUTY - PAID (11TH OCCURRENCE)</v>
      </c>
      <c r="AN1162" t="str">
        <f t="shared" si="366"/>
        <v>FECA/COP LIGHT DUTY - PAID (11TH OCCURRENCE)</v>
      </c>
      <c r="AO1162" s="13">
        <f t="shared" si="367"/>
        <v>0.91189277474770458</v>
      </c>
      <c r="AP1162">
        <f t="shared" si="368"/>
        <v>1</v>
      </c>
      <c r="AQ1162" t="str">
        <f t="shared" si="369"/>
        <v>IBC16YFECA/COP - PAID (11TH OCCURRENCE)IBC16KFECA/COP LIGHT DUTY - PAID (11TH OCCURRENCE)</v>
      </c>
    </row>
    <row r="1163" spans="1:43" x14ac:dyDescent="0.35">
      <c r="A1163" s="18" t="s">
        <v>1837</v>
      </c>
      <c r="B1163" t="s">
        <v>828</v>
      </c>
      <c r="C1163" t="s">
        <v>829</v>
      </c>
      <c r="D1163" s="18" t="s">
        <v>1837</v>
      </c>
      <c r="E1163" t="s">
        <v>846</v>
      </c>
      <c r="F1163" t="s">
        <v>847</v>
      </c>
      <c r="G1163" s="13">
        <v>0.89069774240951272</v>
      </c>
      <c r="I1163">
        <v>20181</v>
      </c>
      <c r="J1163" t="str">
        <f t="shared" si="352"/>
        <v>20181IBC16YFECA/COP - PAID (11TH OCCURRENCE)20181IBC16JFECA/COP LIGHT DUTY - PAID (10TH OCCURRENCE)</v>
      </c>
      <c r="K1163" t="str">
        <f t="shared" si="353"/>
        <v>20181IBC16YFECA/COP - PAID (11TH OCCURRENCE)</v>
      </c>
      <c r="L1163" t="str">
        <f t="shared" si="354"/>
        <v>20181IBC16JFECA/COP LIGHT DUTY - PAID (10TH OCCURRENCE)</v>
      </c>
      <c r="M1163" s="13">
        <f t="shared" si="355"/>
        <v>0.89069774240951272</v>
      </c>
      <c r="N1163" s="13"/>
      <c r="O1163" s="19">
        <v>1153</v>
      </c>
      <c r="P1163">
        <f t="shared" si="356"/>
        <v>3</v>
      </c>
      <c r="Q1163">
        <f t="shared" si="357"/>
        <v>648</v>
      </c>
      <c r="R1163">
        <f t="shared" si="358"/>
        <v>3</v>
      </c>
      <c r="S1163" t="b">
        <f t="shared" si="359"/>
        <v>1</v>
      </c>
      <c r="T1163" t="b">
        <f t="shared" si="360"/>
        <v>0</v>
      </c>
      <c r="W1163" t="str">
        <f t="shared" si="370"/>
        <v/>
      </c>
      <c r="X1163" t="str">
        <f t="shared" si="370"/>
        <v/>
      </c>
      <c r="Y1163" t="str">
        <f t="shared" si="370"/>
        <v/>
      </c>
      <c r="Z1163" t="str">
        <f t="shared" si="370"/>
        <v>IBC16YFECA/COP - PAID (11TH OCCURRENCE)</v>
      </c>
      <c r="AA1163" t="str">
        <f t="shared" si="370"/>
        <v/>
      </c>
      <c r="AC1163" t="str">
        <f t="shared" si="371"/>
        <v/>
      </c>
      <c r="AD1163" t="str">
        <f t="shared" si="371"/>
        <v/>
      </c>
      <c r="AE1163" t="str">
        <f t="shared" si="371"/>
        <v/>
      </c>
      <c r="AF1163" t="str">
        <f t="shared" si="371"/>
        <v>IBC16JFECA/COP LIGHT DUTY - PAID (10TH OCCURRENCE)</v>
      </c>
      <c r="AG1163" t="str">
        <f t="shared" si="371"/>
        <v/>
      </c>
      <c r="AI1163">
        <f t="shared" si="361"/>
        <v>1</v>
      </c>
      <c r="AJ1163">
        <f t="shared" si="362"/>
        <v>648</v>
      </c>
      <c r="AK1163" t="str">
        <f t="shared" si="363"/>
        <v>20181IBC16YFECA/COP - PAID (11TH OCCURRENCE)</v>
      </c>
      <c r="AL1163" t="str">
        <f t="shared" si="364"/>
        <v>FECA/COP - PAID (11TH OCCURRENCE)</v>
      </c>
      <c r="AM1163" t="str">
        <f t="shared" si="365"/>
        <v>20181IBC16JFECA/COP LIGHT DUTY - PAID (10TH OCCURRENCE)</v>
      </c>
      <c r="AN1163" t="str">
        <f t="shared" si="366"/>
        <v>FECA/COP LIGHT DUTY - PAID (10TH OCCURRENCE)</v>
      </c>
      <c r="AO1163" s="13">
        <f t="shared" si="367"/>
        <v>0.89069774240951272</v>
      </c>
      <c r="AP1163">
        <f t="shared" si="368"/>
        <v>1</v>
      </c>
      <c r="AQ1163" t="str">
        <f t="shared" si="369"/>
        <v>IBC16YFECA/COP - PAID (11TH OCCURRENCE)IBC16JFECA/COP LIGHT DUTY - PAID (10TH OCCURRENCE)</v>
      </c>
    </row>
    <row r="1164" spans="1:43" x14ac:dyDescent="0.35">
      <c r="A1164" s="18" t="s">
        <v>1837</v>
      </c>
      <c r="B1164">
        <v>160</v>
      </c>
      <c r="C1164" t="s">
        <v>830</v>
      </c>
      <c r="D1164" s="18" t="s">
        <v>1837</v>
      </c>
      <c r="E1164" t="s">
        <v>850</v>
      </c>
      <c r="F1164" t="s">
        <v>851</v>
      </c>
      <c r="G1164" s="13">
        <v>0.91189277474770458</v>
      </c>
      <c r="I1164">
        <v>20181</v>
      </c>
      <c r="J1164" t="str">
        <f t="shared" ref="J1164:J1227" si="372">K1164&amp;L1164</f>
        <v>20181IBC160FECA/COP - PAID (1ST OCCURRENCE)20181IBC16AFECA/COP LIGHT DUTY - PAID (1ST OCCURRENCE)</v>
      </c>
      <c r="K1164" t="str">
        <f t="shared" ref="K1164:K1227" si="373">I1164&amp;A1164&amp;B1164&amp;C1164</f>
        <v>20181IBC160FECA/COP - PAID (1ST OCCURRENCE)</v>
      </c>
      <c r="L1164" t="str">
        <f t="shared" ref="L1164:L1227" si="374">I1164&amp;D1164&amp;E1164&amp;F1164</f>
        <v>20181IBC16AFECA/COP LIGHT DUTY - PAID (1ST OCCURRENCE)</v>
      </c>
      <c r="M1164" s="13">
        <f t="shared" ref="M1164:M1227" si="375">G1164</f>
        <v>0.91189277474770458</v>
      </c>
      <c r="N1164" s="13"/>
      <c r="O1164" s="19">
        <v>1154</v>
      </c>
      <c r="P1164">
        <f t="shared" ref="P1164:P1227" si="376">COUNTIF(C$11:C$2269, C1164)</f>
        <v>3</v>
      </c>
      <c r="Q1164">
        <f t="shared" ref="Q1164:Q1227" si="377">IF(ROW()=11,1,IF(R1163+1=R1164,Q1163,Q1163+1))</f>
        <v>649</v>
      </c>
      <c r="R1164">
        <f t="shared" ref="R1164:R1227" si="378">IF(C1164=C1163, R1163+1, 1)</f>
        <v>1</v>
      </c>
      <c r="S1164" t="b">
        <f t="shared" ref="S1164:S1227" si="379">A1164=D1164</f>
        <v>1</v>
      </c>
      <c r="T1164" t="b">
        <f t="shared" ref="T1164:T1227" si="380">A1164&amp;B1164&amp;C1164=D1164&amp;E1164&amp;F1164</f>
        <v>0</v>
      </c>
      <c r="W1164" t="str">
        <f t="shared" si="370"/>
        <v/>
      </c>
      <c r="X1164" t="str">
        <f t="shared" si="370"/>
        <v/>
      </c>
      <c r="Y1164" t="str">
        <f t="shared" si="370"/>
        <v/>
      </c>
      <c r="Z1164" t="str">
        <f t="shared" si="370"/>
        <v>IBC160FECA/COP - PAID (1ST OCCURRENCE)</v>
      </c>
      <c r="AA1164" t="str">
        <f t="shared" si="370"/>
        <v/>
      </c>
      <c r="AC1164" t="str">
        <f t="shared" si="371"/>
        <v/>
      </c>
      <c r="AD1164" t="str">
        <f t="shared" si="371"/>
        <v/>
      </c>
      <c r="AE1164" t="str">
        <f t="shared" si="371"/>
        <v/>
      </c>
      <c r="AF1164" t="str">
        <f t="shared" si="371"/>
        <v>IBC16AFECA/COP LIGHT DUTY - PAID (1ST OCCURRENCE)</v>
      </c>
      <c r="AG1164" t="str">
        <f t="shared" si="371"/>
        <v/>
      </c>
      <c r="AI1164">
        <f t="shared" ref="AI1164:AI1227" si="381">COUNTIF(AQ1164:AQ3422, AQ1164)</f>
        <v>1</v>
      </c>
      <c r="AJ1164">
        <f t="shared" ref="AJ1164:AJ1227" si="382">Q1164</f>
        <v>649</v>
      </c>
      <c r="AK1164" t="str">
        <f t="shared" ref="AK1164:AK1227" si="383">K1164</f>
        <v>20181IBC160FECA/COP - PAID (1ST OCCURRENCE)</v>
      </c>
      <c r="AL1164" t="str">
        <f t="shared" ref="AL1164:AL1227" si="384">C1164</f>
        <v>FECA/COP - PAID (1ST OCCURRENCE)</v>
      </c>
      <c r="AM1164" t="str">
        <f t="shared" ref="AM1164:AM1227" si="385">L1164</f>
        <v>20181IBC16AFECA/COP LIGHT DUTY - PAID (1ST OCCURRENCE)</v>
      </c>
      <c r="AN1164" t="str">
        <f t="shared" ref="AN1164:AN1227" si="386">IF(F1164="", "", F1164)</f>
        <v>FECA/COP LIGHT DUTY - PAID (1ST OCCURRENCE)</v>
      </c>
      <c r="AO1164" s="13">
        <f t="shared" ref="AO1164:AO1227" si="387">M1164</f>
        <v>0.91189277474770458</v>
      </c>
      <c r="AP1164">
        <f t="shared" ref="AP1164:AP1227" si="388">COUNTIF(AQ$11:AQ$2269, AQ1164)</f>
        <v>1</v>
      </c>
      <c r="AQ1164" t="str">
        <f t="shared" ref="AQ1164:AQ1227" si="389">W1164&amp;AC1164&amp;X1164&amp;AD1164&amp;Y1164&amp;AE1164&amp;Z1164&amp;AF1164&amp;AA1164&amp;AG1164</f>
        <v>IBC160FECA/COP - PAID (1ST OCCURRENCE)IBC16AFECA/COP LIGHT DUTY - PAID (1ST OCCURRENCE)</v>
      </c>
    </row>
    <row r="1165" spans="1:43" x14ac:dyDescent="0.35">
      <c r="A1165" s="18" t="s">
        <v>1837</v>
      </c>
      <c r="B1165">
        <v>160</v>
      </c>
      <c r="C1165" t="s">
        <v>830</v>
      </c>
      <c r="D1165" s="18" t="s">
        <v>1837</v>
      </c>
      <c r="E1165" t="s">
        <v>826</v>
      </c>
      <c r="F1165" t="s">
        <v>827</v>
      </c>
      <c r="G1165" s="13">
        <v>0.73287459564043111</v>
      </c>
      <c r="I1165">
        <v>20181</v>
      </c>
      <c r="J1165" t="str">
        <f t="shared" si="372"/>
        <v>20181IBC160FECA/COP - PAID (1ST OCCURRENCE)20181IBC16WFECA/COP - PAID (10TH OCCURRENCE)</v>
      </c>
      <c r="K1165" t="str">
        <f t="shared" si="373"/>
        <v>20181IBC160FECA/COP - PAID (1ST OCCURRENCE)</v>
      </c>
      <c r="L1165" t="str">
        <f t="shared" si="374"/>
        <v>20181IBC16WFECA/COP - PAID (10TH OCCURRENCE)</v>
      </c>
      <c r="M1165" s="13">
        <f t="shared" si="375"/>
        <v>0.73287459564043111</v>
      </c>
      <c r="N1165" s="13"/>
      <c r="O1165" s="19">
        <v>1155</v>
      </c>
      <c r="P1165">
        <f t="shared" si="376"/>
        <v>3</v>
      </c>
      <c r="Q1165">
        <f t="shared" si="377"/>
        <v>649</v>
      </c>
      <c r="R1165">
        <f t="shared" si="378"/>
        <v>2</v>
      </c>
      <c r="S1165" t="b">
        <f t="shared" si="379"/>
        <v>1</v>
      </c>
      <c r="T1165" t="b">
        <f t="shared" si="380"/>
        <v>0</v>
      </c>
      <c r="W1165" t="str">
        <f t="shared" si="370"/>
        <v/>
      </c>
      <c r="X1165" t="str">
        <f t="shared" si="370"/>
        <v/>
      </c>
      <c r="Y1165" t="str">
        <f t="shared" si="370"/>
        <v/>
      </c>
      <c r="Z1165" t="str">
        <f t="shared" si="370"/>
        <v>IBC160FECA/COP - PAID (1ST OCCURRENCE)</v>
      </c>
      <c r="AA1165" t="str">
        <f t="shared" si="370"/>
        <v/>
      </c>
      <c r="AC1165" t="str">
        <f t="shared" si="371"/>
        <v/>
      </c>
      <c r="AD1165" t="str">
        <f t="shared" si="371"/>
        <v/>
      </c>
      <c r="AE1165" t="str">
        <f t="shared" si="371"/>
        <v/>
      </c>
      <c r="AF1165" t="str">
        <f t="shared" si="371"/>
        <v>IBC16WFECA/COP - PAID (10TH OCCURRENCE)</v>
      </c>
      <c r="AG1165" t="str">
        <f t="shared" si="371"/>
        <v/>
      </c>
      <c r="AI1165">
        <f t="shared" si="381"/>
        <v>1</v>
      </c>
      <c r="AJ1165">
        <f t="shared" si="382"/>
        <v>649</v>
      </c>
      <c r="AK1165" t="str">
        <f t="shared" si="383"/>
        <v>20181IBC160FECA/COP - PAID (1ST OCCURRENCE)</v>
      </c>
      <c r="AL1165" t="str">
        <f t="shared" si="384"/>
        <v>FECA/COP - PAID (1ST OCCURRENCE)</v>
      </c>
      <c r="AM1165" t="str">
        <f t="shared" si="385"/>
        <v>20181IBC16WFECA/COP - PAID (10TH OCCURRENCE)</v>
      </c>
      <c r="AN1165" t="str">
        <f t="shared" si="386"/>
        <v>FECA/COP - PAID (10TH OCCURRENCE)</v>
      </c>
      <c r="AO1165" s="13">
        <f t="shared" si="387"/>
        <v>0.73287459564043111</v>
      </c>
      <c r="AP1165">
        <f t="shared" si="388"/>
        <v>1</v>
      </c>
      <c r="AQ1165" t="str">
        <f t="shared" si="389"/>
        <v>IBC160FECA/COP - PAID (1ST OCCURRENCE)IBC16WFECA/COP - PAID (10TH OCCURRENCE)</v>
      </c>
    </row>
    <row r="1166" spans="1:43" x14ac:dyDescent="0.35">
      <c r="A1166" s="18" t="s">
        <v>1837</v>
      </c>
      <c r="B1166">
        <v>160</v>
      </c>
      <c r="C1166" t="s">
        <v>830</v>
      </c>
      <c r="D1166" s="18" t="s">
        <v>1837</v>
      </c>
      <c r="E1166" t="s">
        <v>828</v>
      </c>
      <c r="F1166" t="s">
        <v>829</v>
      </c>
      <c r="G1166" s="13">
        <v>0.73287459564043111</v>
      </c>
      <c r="I1166">
        <v>20181</v>
      </c>
      <c r="J1166" t="str">
        <f t="shared" si="372"/>
        <v>20181IBC160FECA/COP - PAID (1ST OCCURRENCE)20181IBC16YFECA/COP - PAID (11TH OCCURRENCE)</v>
      </c>
      <c r="K1166" t="str">
        <f t="shared" si="373"/>
        <v>20181IBC160FECA/COP - PAID (1ST OCCURRENCE)</v>
      </c>
      <c r="L1166" t="str">
        <f t="shared" si="374"/>
        <v>20181IBC16YFECA/COP - PAID (11TH OCCURRENCE)</v>
      </c>
      <c r="M1166" s="13">
        <f t="shared" si="375"/>
        <v>0.73287459564043111</v>
      </c>
      <c r="N1166" s="13"/>
      <c r="O1166" s="19">
        <v>1156</v>
      </c>
      <c r="P1166">
        <f t="shared" si="376"/>
        <v>3</v>
      </c>
      <c r="Q1166">
        <f t="shared" si="377"/>
        <v>649</v>
      </c>
      <c r="R1166">
        <f t="shared" si="378"/>
        <v>3</v>
      </c>
      <c r="S1166" t="b">
        <f t="shared" si="379"/>
        <v>1</v>
      </c>
      <c r="T1166" t="b">
        <f t="shared" si="380"/>
        <v>0</v>
      </c>
      <c r="W1166" t="str">
        <f t="shared" si="370"/>
        <v/>
      </c>
      <c r="X1166" t="str">
        <f t="shared" si="370"/>
        <v/>
      </c>
      <c r="Y1166" t="str">
        <f t="shared" si="370"/>
        <v/>
      </c>
      <c r="Z1166" t="str">
        <f t="shared" si="370"/>
        <v>IBC160FECA/COP - PAID (1ST OCCURRENCE)</v>
      </c>
      <c r="AA1166" t="str">
        <f t="shared" si="370"/>
        <v/>
      </c>
      <c r="AC1166" t="str">
        <f t="shared" si="371"/>
        <v/>
      </c>
      <c r="AD1166" t="str">
        <f t="shared" si="371"/>
        <v/>
      </c>
      <c r="AE1166" t="str">
        <f t="shared" si="371"/>
        <v/>
      </c>
      <c r="AF1166" t="str">
        <f t="shared" si="371"/>
        <v>IBC16YFECA/COP - PAID (11TH OCCURRENCE)</v>
      </c>
      <c r="AG1166" t="str">
        <f t="shared" si="371"/>
        <v/>
      </c>
      <c r="AI1166">
        <f t="shared" si="381"/>
        <v>1</v>
      </c>
      <c r="AJ1166">
        <f t="shared" si="382"/>
        <v>649</v>
      </c>
      <c r="AK1166" t="str">
        <f t="shared" si="383"/>
        <v>20181IBC160FECA/COP - PAID (1ST OCCURRENCE)</v>
      </c>
      <c r="AL1166" t="str">
        <f t="shared" si="384"/>
        <v>FECA/COP - PAID (1ST OCCURRENCE)</v>
      </c>
      <c r="AM1166" t="str">
        <f t="shared" si="385"/>
        <v>20181IBC16YFECA/COP - PAID (11TH OCCURRENCE)</v>
      </c>
      <c r="AN1166" t="str">
        <f t="shared" si="386"/>
        <v>FECA/COP - PAID (11TH OCCURRENCE)</v>
      </c>
      <c r="AO1166" s="13">
        <f t="shared" si="387"/>
        <v>0.73287459564043111</v>
      </c>
      <c r="AP1166">
        <f t="shared" si="388"/>
        <v>1</v>
      </c>
      <c r="AQ1166" t="str">
        <f t="shared" si="389"/>
        <v>IBC160FECA/COP - PAID (1ST OCCURRENCE)IBC16YFECA/COP - PAID (11TH OCCURRENCE)</v>
      </c>
    </row>
    <row r="1167" spans="1:43" x14ac:dyDescent="0.35">
      <c r="A1167" s="18" t="s">
        <v>1837</v>
      </c>
      <c r="B1167">
        <v>164</v>
      </c>
      <c r="C1167" t="s">
        <v>831</v>
      </c>
      <c r="D1167" s="18" t="s">
        <v>1837</v>
      </c>
      <c r="E1167" t="s">
        <v>852</v>
      </c>
      <c r="F1167" t="s">
        <v>853</v>
      </c>
      <c r="G1167" s="13">
        <v>0.91189277474770458</v>
      </c>
      <c r="I1167">
        <v>20181</v>
      </c>
      <c r="J1167" t="str">
        <f t="shared" si="372"/>
        <v>20181IBC164FECA/COP - PAID (2ND OCCURRENCE)20181IBC16BFECA/COP LIGHT DUTY - PAID (2ND OCCURRENCE)</v>
      </c>
      <c r="K1167" t="str">
        <f t="shared" si="373"/>
        <v>20181IBC164FECA/COP - PAID (2ND OCCURRENCE)</v>
      </c>
      <c r="L1167" t="str">
        <f t="shared" si="374"/>
        <v>20181IBC16BFECA/COP LIGHT DUTY - PAID (2ND OCCURRENCE)</v>
      </c>
      <c r="M1167" s="13">
        <f t="shared" si="375"/>
        <v>0.91189277474770458</v>
      </c>
      <c r="N1167" s="13"/>
      <c r="O1167" s="19">
        <v>1157</v>
      </c>
      <c r="P1167">
        <f t="shared" si="376"/>
        <v>3</v>
      </c>
      <c r="Q1167">
        <f t="shared" si="377"/>
        <v>650</v>
      </c>
      <c r="R1167">
        <f t="shared" si="378"/>
        <v>1</v>
      </c>
      <c r="S1167" t="b">
        <f t="shared" si="379"/>
        <v>1</v>
      </c>
      <c r="T1167" t="b">
        <f t="shared" si="380"/>
        <v>0</v>
      </c>
      <c r="W1167" t="str">
        <f t="shared" si="370"/>
        <v/>
      </c>
      <c r="X1167" t="str">
        <f t="shared" si="370"/>
        <v/>
      </c>
      <c r="Y1167" t="str">
        <f t="shared" si="370"/>
        <v/>
      </c>
      <c r="Z1167" t="str">
        <f t="shared" si="370"/>
        <v>IBC164FECA/COP - PAID (2ND OCCURRENCE)</v>
      </c>
      <c r="AA1167" t="str">
        <f t="shared" si="370"/>
        <v/>
      </c>
      <c r="AC1167" t="str">
        <f t="shared" si="371"/>
        <v/>
      </c>
      <c r="AD1167" t="str">
        <f t="shared" si="371"/>
        <v/>
      </c>
      <c r="AE1167" t="str">
        <f t="shared" si="371"/>
        <v/>
      </c>
      <c r="AF1167" t="str">
        <f t="shared" si="371"/>
        <v>IBC16BFECA/COP LIGHT DUTY - PAID (2ND OCCURRENCE)</v>
      </c>
      <c r="AG1167" t="str">
        <f t="shared" si="371"/>
        <v/>
      </c>
      <c r="AI1167">
        <f t="shared" si="381"/>
        <v>1</v>
      </c>
      <c r="AJ1167">
        <f t="shared" si="382"/>
        <v>650</v>
      </c>
      <c r="AK1167" t="str">
        <f t="shared" si="383"/>
        <v>20181IBC164FECA/COP - PAID (2ND OCCURRENCE)</v>
      </c>
      <c r="AL1167" t="str">
        <f t="shared" si="384"/>
        <v>FECA/COP - PAID (2ND OCCURRENCE)</v>
      </c>
      <c r="AM1167" t="str">
        <f t="shared" si="385"/>
        <v>20181IBC16BFECA/COP LIGHT DUTY - PAID (2ND OCCURRENCE)</v>
      </c>
      <c r="AN1167" t="str">
        <f t="shared" si="386"/>
        <v>FECA/COP LIGHT DUTY - PAID (2ND OCCURRENCE)</v>
      </c>
      <c r="AO1167" s="13">
        <f t="shared" si="387"/>
        <v>0.91189277474770458</v>
      </c>
      <c r="AP1167">
        <f t="shared" si="388"/>
        <v>1</v>
      </c>
      <c r="AQ1167" t="str">
        <f t="shared" si="389"/>
        <v>IBC164FECA/COP - PAID (2ND OCCURRENCE)IBC16BFECA/COP LIGHT DUTY - PAID (2ND OCCURRENCE)</v>
      </c>
    </row>
    <row r="1168" spans="1:43" x14ac:dyDescent="0.35">
      <c r="A1168" s="18" t="s">
        <v>1837</v>
      </c>
      <c r="B1168">
        <v>164</v>
      </c>
      <c r="C1168" t="s">
        <v>831</v>
      </c>
      <c r="D1168" s="18" t="s">
        <v>1837</v>
      </c>
      <c r="E1168" t="s">
        <v>826</v>
      </c>
      <c r="F1168" t="s">
        <v>827</v>
      </c>
      <c r="G1168" s="13">
        <v>0.73287459564043111</v>
      </c>
      <c r="I1168">
        <v>20181</v>
      </c>
      <c r="J1168" t="str">
        <f t="shared" si="372"/>
        <v>20181IBC164FECA/COP - PAID (2ND OCCURRENCE)20181IBC16WFECA/COP - PAID (10TH OCCURRENCE)</v>
      </c>
      <c r="K1168" t="str">
        <f t="shared" si="373"/>
        <v>20181IBC164FECA/COP - PAID (2ND OCCURRENCE)</v>
      </c>
      <c r="L1168" t="str">
        <f t="shared" si="374"/>
        <v>20181IBC16WFECA/COP - PAID (10TH OCCURRENCE)</v>
      </c>
      <c r="M1168" s="13">
        <f t="shared" si="375"/>
        <v>0.73287459564043111</v>
      </c>
      <c r="N1168" s="13"/>
      <c r="O1168" s="19">
        <v>1158</v>
      </c>
      <c r="P1168">
        <f t="shared" si="376"/>
        <v>3</v>
      </c>
      <c r="Q1168">
        <f t="shared" si="377"/>
        <v>650</v>
      </c>
      <c r="R1168">
        <f t="shared" si="378"/>
        <v>2</v>
      </c>
      <c r="S1168" t="b">
        <f t="shared" si="379"/>
        <v>1</v>
      </c>
      <c r="T1168" t="b">
        <f t="shared" si="380"/>
        <v>0</v>
      </c>
      <c r="W1168" t="str">
        <f t="shared" si="370"/>
        <v/>
      </c>
      <c r="X1168" t="str">
        <f t="shared" si="370"/>
        <v/>
      </c>
      <c r="Y1168" t="str">
        <f t="shared" si="370"/>
        <v/>
      </c>
      <c r="Z1168" t="str">
        <f t="shared" si="370"/>
        <v>IBC164FECA/COP - PAID (2ND OCCURRENCE)</v>
      </c>
      <c r="AA1168" t="str">
        <f t="shared" si="370"/>
        <v/>
      </c>
      <c r="AC1168" t="str">
        <f t="shared" si="371"/>
        <v/>
      </c>
      <c r="AD1168" t="str">
        <f t="shared" si="371"/>
        <v/>
      </c>
      <c r="AE1168" t="str">
        <f t="shared" si="371"/>
        <v/>
      </c>
      <c r="AF1168" t="str">
        <f t="shared" si="371"/>
        <v>IBC16WFECA/COP - PAID (10TH OCCURRENCE)</v>
      </c>
      <c r="AG1168" t="str">
        <f t="shared" si="371"/>
        <v/>
      </c>
      <c r="AI1168">
        <f t="shared" si="381"/>
        <v>1</v>
      </c>
      <c r="AJ1168">
        <f t="shared" si="382"/>
        <v>650</v>
      </c>
      <c r="AK1168" t="str">
        <f t="shared" si="383"/>
        <v>20181IBC164FECA/COP - PAID (2ND OCCURRENCE)</v>
      </c>
      <c r="AL1168" t="str">
        <f t="shared" si="384"/>
        <v>FECA/COP - PAID (2ND OCCURRENCE)</v>
      </c>
      <c r="AM1168" t="str">
        <f t="shared" si="385"/>
        <v>20181IBC16WFECA/COP - PAID (10TH OCCURRENCE)</v>
      </c>
      <c r="AN1168" t="str">
        <f t="shared" si="386"/>
        <v>FECA/COP - PAID (10TH OCCURRENCE)</v>
      </c>
      <c r="AO1168" s="13">
        <f t="shared" si="387"/>
        <v>0.73287459564043111</v>
      </c>
      <c r="AP1168">
        <f t="shared" si="388"/>
        <v>1</v>
      </c>
      <c r="AQ1168" t="str">
        <f t="shared" si="389"/>
        <v>IBC164FECA/COP - PAID (2ND OCCURRENCE)IBC16WFECA/COP - PAID (10TH OCCURRENCE)</v>
      </c>
    </row>
    <row r="1169" spans="1:43" x14ac:dyDescent="0.35">
      <c r="A1169" s="18" t="s">
        <v>1837</v>
      </c>
      <c r="B1169">
        <v>164</v>
      </c>
      <c r="C1169" t="s">
        <v>831</v>
      </c>
      <c r="D1169" s="18" t="s">
        <v>1837</v>
      </c>
      <c r="E1169" t="s">
        <v>828</v>
      </c>
      <c r="F1169" t="s">
        <v>829</v>
      </c>
      <c r="G1169" s="13">
        <v>0.73287459564043111</v>
      </c>
      <c r="I1169">
        <v>20181</v>
      </c>
      <c r="J1169" t="str">
        <f t="shared" si="372"/>
        <v>20181IBC164FECA/COP - PAID (2ND OCCURRENCE)20181IBC16YFECA/COP - PAID (11TH OCCURRENCE)</v>
      </c>
      <c r="K1169" t="str">
        <f t="shared" si="373"/>
        <v>20181IBC164FECA/COP - PAID (2ND OCCURRENCE)</v>
      </c>
      <c r="L1169" t="str">
        <f t="shared" si="374"/>
        <v>20181IBC16YFECA/COP - PAID (11TH OCCURRENCE)</v>
      </c>
      <c r="M1169" s="13">
        <f t="shared" si="375"/>
        <v>0.73287459564043111</v>
      </c>
      <c r="N1169" s="13"/>
      <c r="O1169" s="19">
        <v>1159</v>
      </c>
      <c r="P1169">
        <f t="shared" si="376"/>
        <v>3</v>
      </c>
      <c r="Q1169">
        <f t="shared" si="377"/>
        <v>650</v>
      </c>
      <c r="R1169">
        <f t="shared" si="378"/>
        <v>3</v>
      </c>
      <c r="S1169" t="b">
        <f t="shared" si="379"/>
        <v>1</v>
      </c>
      <c r="T1169" t="b">
        <f t="shared" si="380"/>
        <v>0</v>
      </c>
      <c r="W1169" t="str">
        <f t="shared" si="370"/>
        <v/>
      </c>
      <c r="X1169" t="str">
        <f t="shared" si="370"/>
        <v/>
      </c>
      <c r="Y1169" t="str">
        <f t="shared" si="370"/>
        <v/>
      </c>
      <c r="Z1169" t="str">
        <f t="shared" si="370"/>
        <v>IBC164FECA/COP - PAID (2ND OCCURRENCE)</v>
      </c>
      <c r="AA1169" t="str">
        <f t="shared" si="370"/>
        <v/>
      </c>
      <c r="AC1169" t="str">
        <f t="shared" si="371"/>
        <v/>
      </c>
      <c r="AD1169" t="str">
        <f t="shared" si="371"/>
        <v/>
      </c>
      <c r="AE1169" t="str">
        <f t="shared" si="371"/>
        <v/>
      </c>
      <c r="AF1169" t="str">
        <f t="shared" si="371"/>
        <v>IBC16YFECA/COP - PAID (11TH OCCURRENCE)</v>
      </c>
      <c r="AG1169" t="str">
        <f t="shared" si="371"/>
        <v/>
      </c>
      <c r="AI1169">
        <f t="shared" si="381"/>
        <v>1</v>
      </c>
      <c r="AJ1169">
        <f t="shared" si="382"/>
        <v>650</v>
      </c>
      <c r="AK1169" t="str">
        <f t="shared" si="383"/>
        <v>20181IBC164FECA/COP - PAID (2ND OCCURRENCE)</v>
      </c>
      <c r="AL1169" t="str">
        <f t="shared" si="384"/>
        <v>FECA/COP - PAID (2ND OCCURRENCE)</v>
      </c>
      <c r="AM1169" t="str">
        <f t="shared" si="385"/>
        <v>20181IBC16YFECA/COP - PAID (11TH OCCURRENCE)</v>
      </c>
      <c r="AN1169" t="str">
        <f t="shared" si="386"/>
        <v>FECA/COP - PAID (11TH OCCURRENCE)</v>
      </c>
      <c r="AO1169" s="13">
        <f t="shared" si="387"/>
        <v>0.73287459564043111</v>
      </c>
      <c r="AP1169">
        <f t="shared" si="388"/>
        <v>1</v>
      </c>
      <c r="AQ1169" t="str">
        <f t="shared" si="389"/>
        <v>IBC164FECA/COP - PAID (2ND OCCURRENCE)IBC16YFECA/COP - PAID (11TH OCCURRENCE)</v>
      </c>
    </row>
    <row r="1170" spans="1:43" x14ac:dyDescent="0.35">
      <c r="A1170" s="18" t="s">
        <v>1837</v>
      </c>
      <c r="B1170">
        <v>166</v>
      </c>
      <c r="C1170" t="s">
        <v>832</v>
      </c>
      <c r="D1170" s="18" t="s">
        <v>1837</v>
      </c>
      <c r="E1170" t="s">
        <v>854</v>
      </c>
      <c r="F1170" t="s">
        <v>855</v>
      </c>
      <c r="G1170" s="13">
        <v>0.91189277474770458</v>
      </c>
      <c r="I1170">
        <v>20181</v>
      </c>
      <c r="J1170" t="str">
        <f t="shared" si="372"/>
        <v>20181IBC166FECA/COP - PAID (3RD OCCURRENCE)20181IBC16CFECA/COP LIGHT DUTY - PAID (3RD OCCURRENCE)</v>
      </c>
      <c r="K1170" t="str">
        <f t="shared" si="373"/>
        <v>20181IBC166FECA/COP - PAID (3RD OCCURRENCE)</v>
      </c>
      <c r="L1170" t="str">
        <f t="shared" si="374"/>
        <v>20181IBC16CFECA/COP LIGHT DUTY - PAID (3RD OCCURRENCE)</v>
      </c>
      <c r="M1170" s="13">
        <f t="shared" si="375"/>
        <v>0.91189277474770458</v>
      </c>
      <c r="N1170" s="13"/>
      <c r="O1170" s="19">
        <v>1160</v>
      </c>
      <c r="P1170">
        <f t="shared" si="376"/>
        <v>3</v>
      </c>
      <c r="Q1170">
        <f t="shared" si="377"/>
        <v>651</v>
      </c>
      <c r="R1170">
        <f t="shared" si="378"/>
        <v>1</v>
      </c>
      <c r="S1170" t="b">
        <f t="shared" si="379"/>
        <v>1</v>
      </c>
      <c r="T1170" t="b">
        <f t="shared" si="380"/>
        <v>0</v>
      </c>
      <c r="W1170" t="str">
        <f t="shared" si="370"/>
        <v/>
      </c>
      <c r="X1170" t="str">
        <f t="shared" si="370"/>
        <v/>
      </c>
      <c r="Y1170" t="str">
        <f t="shared" si="370"/>
        <v/>
      </c>
      <c r="Z1170" t="str">
        <f t="shared" si="370"/>
        <v>IBC166FECA/COP - PAID (3RD OCCURRENCE)</v>
      </c>
      <c r="AA1170" t="str">
        <f t="shared" si="370"/>
        <v/>
      </c>
      <c r="AC1170" t="str">
        <f t="shared" si="371"/>
        <v/>
      </c>
      <c r="AD1170" t="str">
        <f t="shared" si="371"/>
        <v/>
      </c>
      <c r="AE1170" t="str">
        <f t="shared" si="371"/>
        <v/>
      </c>
      <c r="AF1170" t="str">
        <f t="shared" si="371"/>
        <v>IBC16CFECA/COP LIGHT DUTY - PAID (3RD OCCURRENCE)</v>
      </c>
      <c r="AG1170" t="str">
        <f t="shared" si="371"/>
        <v/>
      </c>
      <c r="AI1170">
        <f t="shared" si="381"/>
        <v>1</v>
      </c>
      <c r="AJ1170">
        <f t="shared" si="382"/>
        <v>651</v>
      </c>
      <c r="AK1170" t="str">
        <f t="shared" si="383"/>
        <v>20181IBC166FECA/COP - PAID (3RD OCCURRENCE)</v>
      </c>
      <c r="AL1170" t="str">
        <f t="shared" si="384"/>
        <v>FECA/COP - PAID (3RD OCCURRENCE)</v>
      </c>
      <c r="AM1170" t="str">
        <f t="shared" si="385"/>
        <v>20181IBC16CFECA/COP LIGHT DUTY - PAID (3RD OCCURRENCE)</v>
      </c>
      <c r="AN1170" t="str">
        <f t="shared" si="386"/>
        <v>FECA/COP LIGHT DUTY - PAID (3RD OCCURRENCE)</v>
      </c>
      <c r="AO1170" s="13">
        <f t="shared" si="387"/>
        <v>0.91189277474770458</v>
      </c>
      <c r="AP1170">
        <f t="shared" si="388"/>
        <v>1</v>
      </c>
      <c r="AQ1170" t="str">
        <f t="shared" si="389"/>
        <v>IBC166FECA/COP - PAID (3RD OCCURRENCE)IBC16CFECA/COP LIGHT DUTY - PAID (3RD OCCURRENCE)</v>
      </c>
    </row>
    <row r="1171" spans="1:43" x14ac:dyDescent="0.35">
      <c r="A1171" s="18" t="s">
        <v>1837</v>
      </c>
      <c r="B1171">
        <v>166</v>
      </c>
      <c r="C1171" t="s">
        <v>832</v>
      </c>
      <c r="D1171" s="18" t="s">
        <v>1837</v>
      </c>
      <c r="E1171" t="s">
        <v>826</v>
      </c>
      <c r="F1171" t="s">
        <v>827</v>
      </c>
      <c r="G1171" s="13">
        <v>0.73287459564043111</v>
      </c>
      <c r="I1171">
        <v>20181</v>
      </c>
      <c r="J1171" t="str">
        <f t="shared" si="372"/>
        <v>20181IBC166FECA/COP - PAID (3RD OCCURRENCE)20181IBC16WFECA/COP - PAID (10TH OCCURRENCE)</v>
      </c>
      <c r="K1171" t="str">
        <f t="shared" si="373"/>
        <v>20181IBC166FECA/COP - PAID (3RD OCCURRENCE)</v>
      </c>
      <c r="L1171" t="str">
        <f t="shared" si="374"/>
        <v>20181IBC16WFECA/COP - PAID (10TH OCCURRENCE)</v>
      </c>
      <c r="M1171" s="13">
        <f t="shared" si="375"/>
        <v>0.73287459564043111</v>
      </c>
      <c r="N1171" s="13"/>
      <c r="O1171" s="19">
        <v>1161</v>
      </c>
      <c r="P1171">
        <f t="shared" si="376"/>
        <v>3</v>
      </c>
      <c r="Q1171">
        <f t="shared" si="377"/>
        <v>651</v>
      </c>
      <c r="R1171">
        <f t="shared" si="378"/>
        <v>2</v>
      </c>
      <c r="S1171" t="b">
        <f t="shared" si="379"/>
        <v>1</v>
      </c>
      <c r="T1171" t="b">
        <f t="shared" si="380"/>
        <v>0</v>
      </c>
      <c r="W1171" t="str">
        <f t="shared" si="370"/>
        <v/>
      </c>
      <c r="X1171" t="str">
        <f t="shared" si="370"/>
        <v/>
      </c>
      <c r="Y1171" t="str">
        <f t="shared" si="370"/>
        <v/>
      </c>
      <c r="Z1171" t="str">
        <f t="shared" si="370"/>
        <v>IBC166FECA/COP - PAID (3RD OCCURRENCE)</v>
      </c>
      <c r="AA1171" t="str">
        <f t="shared" si="370"/>
        <v/>
      </c>
      <c r="AC1171" t="str">
        <f t="shared" si="371"/>
        <v/>
      </c>
      <c r="AD1171" t="str">
        <f t="shared" si="371"/>
        <v/>
      </c>
      <c r="AE1171" t="str">
        <f t="shared" si="371"/>
        <v/>
      </c>
      <c r="AF1171" t="str">
        <f t="shared" si="371"/>
        <v>IBC16WFECA/COP - PAID (10TH OCCURRENCE)</v>
      </c>
      <c r="AG1171" t="str">
        <f t="shared" si="371"/>
        <v/>
      </c>
      <c r="AI1171">
        <f t="shared" si="381"/>
        <v>1</v>
      </c>
      <c r="AJ1171">
        <f t="shared" si="382"/>
        <v>651</v>
      </c>
      <c r="AK1171" t="str">
        <f t="shared" si="383"/>
        <v>20181IBC166FECA/COP - PAID (3RD OCCURRENCE)</v>
      </c>
      <c r="AL1171" t="str">
        <f t="shared" si="384"/>
        <v>FECA/COP - PAID (3RD OCCURRENCE)</v>
      </c>
      <c r="AM1171" t="str">
        <f t="shared" si="385"/>
        <v>20181IBC16WFECA/COP - PAID (10TH OCCURRENCE)</v>
      </c>
      <c r="AN1171" t="str">
        <f t="shared" si="386"/>
        <v>FECA/COP - PAID (10TH OCCURRENCE)</v>
      </c>
      <c r="AO1171" s="13">
        <f t="shared" si="387"/>
        <v>0.73287459564043111</v>
      </c>
      <c r="AP1171">
        <f t="shared" si="388"/>
        <v>1</v>
      </c>
      <c r="AQ1171" t="str">
        <f t="shared" si="389"/>
        <v>IBC166FECA/COP - PAID (3RD OCCURRENCE)IBC16WFECA/COP - PAID (10TH OCCURRENCE)</v>
      </c>
    </row>
    <row r="1172" spans="1:43" x14ac:dyDescent="0.35">
      <c r="A1172" s="18" t="s">
        <v>1837</v>
      </c>
      <c r="B1172">
        <v>166</v>
      </c>
      <c r="C1172" t="s">
        <v>832</v>
      </c>
      <c r="D1172" s="18" t="s">
        <v>1837</v>
      </c>
      <c r="E1172" t="s">
        <v>828</v>
      </c>
      <c r="F1172" t="s">
        <v>829</v>
      </c>
      <c r="G1172" s="13">
        <v>0.73287459564043111</v>
      </c>
      <c r="I1172">
        <v>20181</v>
      </c>
      <c r="J1172" t="str">
        <f t="shared" si="372"/>
        <v>20181IBC166FECA/COP - PAID (3RD OCCURRENCE)20181IBC16YFECA/COP - PAID (11TH OCCURRENCE)</v>
      </c>
      <c r="K1172" t="str">
        <f t="shared" si="373"/>
        <v>20181IBC166FECA/COP - PAID (3RD OCCURRENCE)</v>
      </c>
      <c r="L1172" t="str">
        <f t="shared" si="374"/>
        <v>20181IBC16YFECA/COP - PAID (11TH OCCURRENCE)</v>
      </c>
      <c r="M1172" s="13">
        <f t="shared" si="375"/>
        <v>0.73287459564043111</v>
      </c>
      <c r="N1172" s="13"/>
      <c r="O1172" s="19">
        <v>1162</v>
      </c>
      <c r="P1172">
        <f t="shared" si="376"/>
        <v>3</v>
      </c>
      <c r="Q1172">
        <f t="shared" si="377"/>
        <v>651</v>
      </c>
      <c r="R1172">
        <f t="shared" si="378"/>
        <v>3</v>
      </c>
      <c r="S1172" t="b">
        <f t="shared" si="379"/>
        <v>1</v>
      </c>
      <c r="T1172" t="b">
        <f t="shared" si="380"/>
        <v>0</v>
      </c>
      <c r="W1172" t="str">
        <f t="shared" si="370"/>
        <v/>
      </c>
      <c r="X1172" t="str">
        <f t="shared" si="370"/>
        <v/>
      </c>
      <c r="Y1172" t="str">
        <f t="shared" si="370"/>
        <v/>
      </c>
      <c r="Z1172" t="str">
        <f t="shared" si="370"/>
        <v>IBC166FECA/COP - PAID (3RD OCCURRENCE)</v>
      </c>
      <c r="AA1172" t="str">
        <f t="shared" si="370"/>
        <v/>
      </c>
      <c r="AC1172" t="str">
        <f t="shared" si="371"/>
        <v/>
      </c>
      <c r="AD1172" t="str">
        <f t="shared" si="371"/>
        <v/>
      </c>
      <c r="AE1172" t="str">
        <f t="shared" si="371"/>
        <v/>
      </c>
      <c r="AF1172" t="str">
        <f t="shared" si="371"/>
        <v>IBC16YFECA/COP - PAID (11TH OCCURRENCE)</v>
      </c>
      <c r="AG1172" t="str">
        <f t="shared" si="371"/>
        <v/>
      </c>
      <c r="AI1172">
        <f t="shared" si="381"/>
        <v>1</v>
      </c>
      <c r="AJ1172">
        <f t="shared" si="382"/>
        <v>651</v>
      </c>
      <c r="AK1172" t="str">
        <f t="shared" si="383"/>
        <v>20181IBC166FECA/COP - PAID (3RD OCCURRENCE)</v>
      </c>
      <c r="AL1172" t="str">
        <f t="shared" si="384"/>
        <v>FECA/COP - PAID (3RD OCCURRENCE)</v>
      </c>
      <c r="AM1172" t="str">
        <f t="shared" si="385"/>
        <v>20181IBC16YFECA/COP - PAID (11TH OCCURRENCE)</v>
      </c>
      <c r="AN1172" t="str">
        <f t="shared" si="386"/>
        <v>FECA/COP - PAID (11TH OCCURRENCE)</v>
      </c>
      <c r="AO1172" s="13">
        <f t="shared" si="387"/>
        <v>0.73287459564043111</v>
      </c>
      <c r="AP1172">
        <f t="shared" si="388"/>
        <v>1</v>
      </c>
      <c r="AQ1172" t="str">
        <f t="shared" si="389"/>
        <v>IBC166FECA/COP - PAID (3RD OCCURRENCE)IBC16YFECA/COP - PAID (11TH OCCURRENCE)</v>
      </c>
    </row>
    <row r="1173" spans="1:43" x14ac:dyDescent="0.35">
      <c r="A1173" s="18" t="s">
        <v>1837</v>
      </c>
      <c r="B1173">
        <v>168</v>
      </c>
      <c r="C1173" t="s">
        <v>833</v>
      </c>
      <c r="D1173" s="18" t="s">
        <v>1837</v>
      </c>
      <c r="E1173" t="s">
        <v>856</v>
      </c>
      <c r="F1173" t="s">
        <v>857</v>
      </c>
      <c r="G1173" s="13">
        <v>0.91189277474770458</v>
      </c>
      <c r="I1173">
        <v>20181</v>
      </c>
      <c r="J1173" t="str">
        <f t="shared" si="372"/>
        <v>20181IBC168FECA/COP - PAID (4TH OCCURRENCE)20181IBC16DFECA/COP LIGHT DUTY - PAID (4TH OCCURRENCE)</v>
      </c>
      <c r="K1173" t="str">
        <f t="shared" si="373"/>
        <v>20181IBC168FECA/COP - PAID (4TH OCCURRENCE)</v>
      </c>
      <c r="L1173" t="str">
        <f t="shared" si="374"/>
        <v>20181IBC16DFECA/COP LIGHT DUTY - PAID (4TH OCCURRENCE)</v>
      </c>
      <c r="M1173" s="13">
        <f t="shared" si="375"/>
        <v>0.91189277474770458</v>
      </c>
      <c r="N1173" s="13"/>
      <c r="O1173" s="19">
        <v>1163</v>
      </c>
      <c r="P1173">
        <f t="shared" si="376"/>
        <v>3</v>
      </c>
      <c r="Q1173">
        <f t="shared" si="377"/>
        <v>652</v>
      </c>
      <c r="R1173">
        <f t="shared" si="378"/>
        <v>1</v>
      </c>
      <c r="S1173" t="b">
        <f t="shared" si="379"/>
        <v>1</v>
      </c>
      <c r="T1173" t="b">
        <f t="shared" si="380"/>
        <v>0</v>
      </c>
      <c r="W1173" t="str">
        <f t="shared" si="370"/>
        <v/>
      </c>
      <c r="X1173" t="str">
        <f t="shared" si="370"/>
        <v/>
      </c>
      <c r="Y1173" t="str">
        <f t="shared" si="370"/>
        <v/>
      </c>
      <c r="Z1173" t="str">
        <f t="shared" si="370"/>
        <v>IBC168FECA/COP - PAID (4TH OCCURRENCE)</v>
      </c>
      <c r="AA1173" t="str">
        <f t="shared" si="370"/>
        <v/>
      </c>
      <c r="AC1173" t="str">
        <f t="shared" si="371"/>
        <v/>
      </c>
      <c r="AD1173" t="str">
        <f t="shared" si="371"/>
        <v/>
      </c>
      <c r="AE1173" t="str">
        <f t="shared" si="371"/>
        <v/>
      </c>
      <c r="AF1173" t="str">
        <f t="shared" si="371"/>
        <v>IBC16DFECA/COP LIGHT DUTY - PAID (4TH OCCURRENCE)</v>
      </c>
      <c r="AG1173" t="str">
        <f t="shared" si="371"/>
        <v/>
      </c>
      <c r="AI1173">
        <f t="shared" si="381"/>
        <v>1</v>
      </c>
      <c r="AJ1173">
        <f t="shared" si="382"/>
        <v>652</v>
      </c>
      <c r="AK1173" t="str">
        <f t="shared" si="383"/>
        <v>20181IBC168FECA/COP - PAID (4TH OCCURRENCE)</v>
      </c>
      <c r="AL1173" t="str">
        <f t="shared" si="384"/>
        <v>FECA/COP - PAID (4TH OCCURRENCE)</v>
      </c>
      <c r="AM1173" t="str">
        <f t="shared" si="385"/>
        <v>20181IBC16DFECA/COP LIGHT DUTY - PAID (4TH OCCURRENCE)</v>
      </c>
      <c r="AN1173" t="str">
        <f t="shared" si="386"/>
        <v>FECA/COP LIGHT DUTY - PAID (4TH OCCURRENCE)</v>
      </c>
      <c r="AO1173" s="13">
        <f t="shared" si="387"/>
        <v>0.91189277474770458</v>
      </c>
      <c r="AP1173">
        <f t="shared" si="388"/>
        <v>1</v>
      </c>
      <c r="AQ1173" t="str">
        <f t="shared" si="389"/>
        <v>IBC168FECA/COP - PAID (4TH OCCURRENCE)IBC16DFECA/COP LIGHT DUTY - PAID (4TH OCCURRENCE)</v>
      </c>
    </row>
    <row r="1174" spans="1:43" x14ac:dyDescent="0.35">
      <c r="A1174" s="18" t="s">
        <v>1837</v>
      </c>
      <c r="B1174">
        <v>168</v>
      </c>
      <c r="C1174" t="s">
        <v>833</v>
      </c>
      <c r="D1174" s="18" t="s">
        <v>1837</v>
      </c>
      <c r="E1174" t="s">
        <v>834</v>
      </c>
      <c r="F1174" t="s">
        <v>835</v>
      </c>
      <c r="G1174" s="13">
        <v>0.85770263080960474</v>
      </c>
      <c r="I1174">
        <v>20181</v>
      </c>
      <c r="J1174" t="str">
        <f t="shared" si="372"/>
        <v>20181IBC168FECA/COP - PAID (4TH OCCURRENCE)20181IBC16LFECA/COP - PAID (5TH OCCURRENCE)</v>
      </c>
      <c r="K1174" t="str">
        <f t="shared" si="373"/>
        <v>20181IBC168FECA/COP - PAID (4TH OCCURRENCE)</v>
      </c>
      <c r="L1174" t="str">
        <f t="shared" si="374"/>
        <v>20181IBC16LFECA/COP - PAID (5TH OCCURRENCE)</v>
      </c>
      <c r="M1174" s="13">
        <f t="shared" si="375"/>
        <v>0.85770263080960474</v>
      </c>
      <c r="N1174" s="13"/>
      <c r="O1174" s="19">
        <v>1164</v>
      </c>
      <c r="P1174">
        <f t="shared" si="376"/>
        <v>3</v>
      </c>
      <c r="Q1174">
        <f t="shared" si="377"/>
        <v>652</v>
      </c>
      <c r="R1174">
        <f t="shared" si="378"/>
        <v>2</v>
      </c>
      <c r="S1174" t="b">
        <f t="shared" si="379"/>
        <v>1</v>
      </c>
      <c r="T1174" t="b">
        <f t="shared" si="380"/>
        <v>0</v>
      </c>
      <c r="W1174" t="str">
        <f t="shared" si="370"/>
        <v/>
      </c>
      <c r="X1174" t="str">
        <f t="shared" si="370"/>
        <v/>
      </c>
      <c r="Y1174" t="str">
        <f t="shared" si="370"/>
        <v/>
      </c>
      <c r="Z1174" t="str">
        <f t="shared" si="370"/>
        <v>IBC168FECA/COP - PAID (4TH OCCURRENCE)</v>
      </c>
      <c r="AA1174" t="str">
        <f t="shared" si="370"/>
        <v/>
      </c>
      <c r="AC1174" t="str">
        <f t="shared" si="371"/>
        <v/>
      </c>
      <c r="AD1174" t="str">
        <f t="shared" si="371"/>
        <v/>
      </c>
      <c r="AE1174" t="str">
        <f t="shared" si="371"/>
        <v/>
      </c>
      <c r="AF1174" t="str">
        <f t="shared" si="371"/>
        <v>IBC16LFECA/COP - PAID (5TH OCCURRENCE)</v>
      </c>
      <c r="AG1174" t="str">
        <f t="shared" si="371"/>
        <v/>
      </c>
      <c r="AI1174">
        <f t="shared" si="381"/>
        <v>1</v>
      </c>
      <c r="AJ1174">
        <f t="shared" si="382"/>
        <v>652</v>
      </c>
      <c r="AK1174" t="str">
        <f t="shared" si="383"/>
        <v>20181IBC168FECA/COP - PAID (4TH OCCURRENCE)</v>
      </c>
      <c r="AL1174" t="str">
        <f t="shared" si="384"/>
        <v>FECA/COP - PAID (4TH OCCURRENCE)</v>
      </c>
      <c r="AM1174" t="str">
        <f t="shared" si="385"/>
        <v>20181IBC16LFECA/COP - PAID (5TH OCCURRENCE)</v>
      </c>
      <c r="AN1174" t="str">
        <f t="shared" si="386"/>
        <v>FECA/COP - PAID (5TH OCCURRENCE)</v>
      </c>
      <c r="AO1174" s="13">
        <f t="shared" si="387"/>
        <v>0.85770263080960474</v>
      </c>
      <c r="AP1174">
        <f t="shared" si="388"/>
        <v>1</v>
      </c>
      <c r="AQ1174" t="str">
        <f t="shared" si="389"/>
        <v>IBC168FECA/COP - PAID (4TH OCCURRENCE)IBC16LFECA/COP - PAID (5TH OCCURRENCE)</v>
      </c>
    </row>
    <row r="1175" spans="1:43" x14ac:dyDescent="0.35">
      <c r="A1175" s="18" t="s">
        <v>1837</v>
      </c>
      <c r="B1175">
        <v>168</v>
      </c>
      <c r="C1175" t="s">
        <v>833</v>
      </c>
      <c r="D1175" s="18" t="s">
        <v>1837</v>
      </c>
      <c r="E1175" t="s">
        <v>836</v>
      </c>
      <c r="F1175" t="s">
        <v>837</v>
      </c>
      <c r="G1175" s="13">
        <v>0.85770263080960474</v>
      </c>
      <c r="I1175">
        <v>20181</v>
      </c>
      <c r="J1175" t="str">
        <f t="shared" si="372"/>
        <v>20181IBC168FECA/COP - PAID (4TH OCCURRENCE)20181IBC16NFECA/COP - PAID (6TH OCCURRENCE)</v>
      </c>
      <c r="K1175" t="str">
        <f t="shared" si="373"/>
        <v>20181IBC168FECA/COP - PAID (4TH OCCURRENCE)</v>
      </c>
      <c r="L1175" t="str">
        <f t="shared" si="374"/>
        <v>20181IBC16NFECA/COP - PAID (6TH OCCURRENCE)</v>
      </c>
      <c r="M1175" s="13">
        <f t="shared" si="375"/>
        <v>0.85770263080960474</v>
      </c>
      <c r="N1175" s="13"/>
      <c r="O1175" s="19">
        <v>1165</v>
      </c>
      <c r="P1175">
        <f t="shared" si="376"/>
        <v>3</v>
      </c>
      <c r="Q1175">
        <f t="shared" si="377"/>
        <v>652</v>
      </c>
      <c r="R1175">
        <f t="shared" si="378"/>
        <v>3</v>
      </c>
      <c r="S1175" t="b">
        <f t="shared" si="379"/>
        <v>1</v>
      </c>
      <c r="T1175" t="b">
        <f t="shared" si="380"/>
        <v>0</v>
      </c>
      <c r="W1175" t="str">
        <f t="shared" si="370"/>
        <v/>
      </c>
      <c r="X1175" t="str">
        <f t="shared" si="370"/>
        <v/>
      </c>
      <c r="Y1175" t="str">
        <f t="shared" si="370"/>
        <v/>
      </c>
      <c r="Z1175" t="str">
        <f t="shared" si="370"/>
        <v>IBC168FECA/COP - PAID (4TH OCCURRENCE)</v>
      </c>
      <c r="AA1175" t="str">
        <f t="shared" si="370"/>
        <v/>
      </c>
      <c r="AC1175" t="str">
        <f t="shared" si="371"/>
        <v/>
      </c>
      <c r="AD1175" t="str">
        <f t="shared" si="371"/>
        <v/>
      </c>
      <c r="AE1175" t="str">
        <f t="shared" si="371"/>
        <v/>
      </c>
      <c r="AF1175" t="str">
        <f t="shared" si="371"/>
        <v>IBC16NFECA/COP - PAID (6TH OCCURRENCE)</v>
      </c>
      <c r="AG1175" t="str">
        <f t="shared" si="371"/>
        <v/>
      </c>
      <c r="AI1175">
        <f t="shared" si="381"/>
        <v>1</v>
      </c>
      <c r="AJ1175">
        <f t="shared" si="382"/>
        <v>652</v>
      </c>
      <c r="AK1175" t="str">
        <f t="shared" si="383"/>
        <v>20181IBC168FECA/COP - PAID (4TH OCCURRENCE)</v>
      </c>
      <c r="AL1175" t="str">
        <f t="shared" si="384"/>
        <v>FECA/COP - PAID (4TH OCCURRENCE)</v>
      </c>
      <c r="AM1175" t="str">
        <f t="shared" si="385"/>
        <v>20181IBC16NFECA/COP - PAID (6TH OCCURRENCE)</v>
      </c>
      <c r="AN1175" t="str">
        <f t="shared" si="386"/>
        <v>FECA/COP - PAID (6TH OCCURRENCE)</v>
      </c>
      <c r="AO1175" s="13">
        <f t="shared" si="387"/>
        <v>0.85770263080960474</v>
      </c>
      <c r="AP1175">
        <f t="shared" si="388"/>
        <v>1</v>
      </c>
      <c r="AQ1175" t="str">
        <f t="shared" si="389"/>
        <v>IBC168FECA/COP - PAID (4TH OCCURRENCE)IBC16NFECA/COP - PAID (6TH OCCURRENCE)</v>
      </c>
    </row>
    <row r="1176" spans="1:43" x14ac:dyDescent="0.35">
      <c r="A1176" s="18" t="s">
        <v>1837</v>
      </c>
      <c r="B1176" t="s">
        <v>834</v>
      </c>
      <c r="C1176" t="s">
        <v>835</v>
      </c>
      <c r="D1176" s="18" t="s">
        <v>1837</v>
      </c>
      <c r="E1176" t="s">
        <v>858</v>
      </c>
      <c r="F1176" t="s">
        <v>859</v>
      </c>
      <c r="G1176" s="13">
        <v>0.91189277474770458</v>
      </c>
      <c r="I1176">
        <v>20181</v>
      </c>
      <c r="J1176" t="str">
        <f t="shared" si="372"/>
        <v>20181IBC16LFECA/COP - PAID (5TH OCCURRENCE)20181IBC16EFECA/COP LIGHT DUTY - PAID (5TH OCCURRENCE)</v>
      </c>
      <c r="K1176" t="str">
        <f t="shared" si="373"/>
        <v>20181IBC16LFECA/COP - PAID (5TH OCCURRENCE)</v>
      </c>
      <c r="L1176" t="str">
        <f t="shared" si="374"/>
        <v>20181IBC16EFECA/COP LIGHT DUTY - PAID (5TH OCCURRENCE)</v>
      </c>
      <c r="M1176" s="13">
        <f t="shared" si="375"/>
        <v>0.91189277474770458</v>
      </c>
      <c r="N1176" s="13"/>
      <c r="O1176" s="19">
        <v>1166</v>
      </c>
      <c r="P1176">
        <f t="shared" si="376"/>
        <v>3</v>
      </c>
      <c r="Q1176">
        <f t="shared" si="377"/>
        <v>653</v>
      </c>
      <c r="R1176">
        <f t="shared" si="378"/>
        <v>1</v>
      </c>
      <c r="S1176" t="b">
        <f t="shared" si="379"/>
        <v>1</v>
      </c>
      <c r="T1176" t="b">
        <f t="shared" si="380"/>
        <v>0</v>
      </c>
      <c r="W1176" t="str">
        <f t="shared" si="370"/>
        <v/>
      </c>
      <c r="X1176" t="str">
        <f t="shared" si="370"/>
        <v/>
      </c>
      <c r="Y1176" t="str">
        <f t="shared" si="370"/>
        <v/>
      </c>
      <c r="Z1176" t="str">
        <f t="shared" si="370"/>
        <v>IBC16LFECA/COP - PAID (5TH OCCURRENCE)</v>
      </c>
      <c r="AA1176" t="str">
        <f t="shared" si="370"/>
        <v/>
      </c>
      <c r="AC1176" t="str">
        <f t="shared" si="371"/>
        <v/>
      </c>
      <c r="AD1176" t="str">
        <f t="shared" si="371"/>
        <v/>
      </c>
      <c r="AE1176" t="str">
        <f t="shared" si="371"/>
        <v/>
      </c>
      <c r="AF1176" t="str">
        <f t="shared" si="371"/>
        <v>IBC16EFECA/COP LIGHT DUTY - PAID (5TH OCCURRENCE)</v>
      </c>
      <c r="AG1176" t="str">
        <f t="shared" si="371"/>
        <v/>
      </c>
      <c r="AI1176">
        <f t="shared" si="381"/>
        <v>1</v>
      </c>
      <c r="AJ1176">
        <f t="shared" si="382"/>
        <v>653</v>
      </c>
      <c r="AK1176" t="str">
        <f t="shared" si="383"/>
        <v>20181IBC16LFECA/COP - PAID (5TH OCCURRENCE)</v>
      </c>
      <c r="AL1176" t="str">
        <f t="shared" si="384"/>
        <v>FECA/COP - PAID (5TH OCCURRENCE)</v>
      </c>
      <c r="AM1176" t="str">
        <f t="shared" si="385"/>
        <v>20181IBC16EFECA/COP LIGHT DUTY - PAID (5TH OCCURRENCE)</v>
      </c>
      <c r="AN1176" t="str">
        <f t="shared" si="386"/>
        <v>FECA/COP LIGHT DUTY - PAID (5TH OCCURRENCE)</v>
      </c>
      <c r="AO1176" s="13">
        <f t="shared" si="387"/>
        <v>0.91189277474770458</v>
      </c>
      <c r="AP1176">
        <f t="shared" si="388"/>
        <v>1</v>
      </c>
      <c r="AQ1176" t="str">
        <f t="shared" si="389"/>
        <v>IBC16LFECA/COP - PAID (5TH OCCURRENCE)IBC16EFECA/COP LIGHT DUTY - PAID (5TH OCCURRENCE)</v>
      </c>
    </row>
    <row r="1177" spans="1:43" x14ac:dyDescent="0.35">
      <c r="A1177" s="18" t="s">
        <v>1837</v>
      </c>
      <c r="B1177" t="s">
        <v>834</v>
      </c>
      <c r="C1177" t="s">
        <v>835</v>
      </c>
      <c r="D1177" s="18" t="s">
        <v>1837</v>
      </c>
      <c r="E1177">
        <v>168</v>
      </c>
      <c r="F1177" t="s">
        <v>833</v>
      </c>
      <c r="G1177" s="13">
        <v>0.85770263080960474</v>
      </c>
      <c r="I1177">
        <v>20181</v>
      </c>
      <c r="J1177" t="str">
        <f t="shared" si="372"/>
        <v>20181IBC16LFECA/COP - PAID (5TH OCCURRENCE)20181IBC168FECA/COP - PAID (4TH OCCURRENCE)</v>
      </c>
      <c r="K1177" t="str">
        <f t="shared" si="373"/>
        <v>20181IBC16LFECA/COP - PAID (5TH OCCURRENCE)</v>
      </c>
      <c r="L1177" t="str">
        <f t="shared" si="374"/>
        <v>20181IBC168FECA/COP - PAID (4TH OCCURRENCE)</v>
      </c>
      <c r="M1177" s="13">
        <f t="shared" si="375"/>
        <v>0.85770263080960474</v>
      </c>
      <c r="N1177" s="13"/>
      <c r="O1177" s="19">
        <v>1167</v>
      </c>
      <c r="P1177">
        <f t="shared" si="376"/>
        <v>3</v>
      </c>
      <c r="Q1177">
        <f t="shared" si="377"/>
        <v>653</v>
      </c>
      <c r="R1177">
        <f t="shared" si="378"/>
        <v>2</v>
      </c>
      <c r="S1177" t="b">
        <f t="shared" si="379"/>
        <v>1</v>
      </c>
      <c r="T1177" t="b">
        <f t="shared" si="380"/>
        <v>0</v>
      </c>
      <c r="W1177" t="str">
        <f t="shared" si="370"/>
        <v/>
      </c>
      <c r="X1177" t="str">
        <f t="shared" si="370"/>
        <v/>
      </c>
      <c r="Y1177" t="str">
        <f t="shared" si="370"/>
        <v/>
      </c>
      <c r="Z1177" t="str">
        <f t="shared" si="370"/>
        <v>IBC16LFECA/COP - PAID (5TH OCCURRENCE)</v>
      </c>
      <c r="AA1177" t="str">
        <f t="shared" si="370"/>
        <v/>
      </c>
      <c r="AC1177" t="str">
        <f t="shared" si="371"/>
        <v/>
      </c>
      <c r="AD1177" t="str">
        <f t="shared" si="371"/>
        <v/>
      </c>
      <c r="AE1177" t="str">
        <f t="shared" si="371"/>
        <v/>
      </c>
      <c r="AF1177" t="str">
        <f t="shared" si="371"/>
        <v>IBC168FECA/COP - PAID (4TH OCCURRENCE)</v>
      </c>
      <c r="AG1177" t="str">
        <f t="shared" si="371"/>
        <v/>
      </c>
      <c r="AI1177">
        <f t="shared" si="381"/>
        <v>1</v>
      </c>
      <c r="AJ1177">
        <f t="shared" si="382"/>
        <v>653</v>
      </c>
      <c r="AK1177" t="str">
        <f t="shared" si="383"/>
        <v>20181IBC16LFECA/COP - PAID (5TH OCCURRENCE)</v>
      </c>
      <c r="AL1177" t="str">
        <f t="shared" si="384"/>
        <v>FECA/COP - PAID (5TH OCCURRENCE)</v>
      </c>
      <c r="AM1177" t="str">
        <f t="shared" si="385"/>
        <v>20181IBC168FECA/COP - PAID (4TH OCCURRENCE)</v>
      </c>
      <c r="AN1177" t="str">
        <f t="shared" si="386"/>
        <v>FECA/COP - PAID (4TH OCCURRENCE)</v>
      </c>
      <c r="AO1177" s="13">
        <f t="shared" si="387"/>
        <v>0.85770263080960474</v>
      </c>
      <c r="AP1177">
        <f t="shared" si="388"/>
        <v>1</v>
      </c>
      <c r="AQ1177" t="str">
        <f t="shared" si="389"/>
        <v>IBC16LFECA/COP - PAID (5TH OCCURRENCE)IBC168FECA/COP - PAID (4TH OCCURRENCE)</v>
      </c>
    </row>
    <row r="1178" spans="1:43" x14ac:dyDescent="0.35">
      <c r="A1178" s="18" t="s">
        <v>1837</v>
      </c>
      <c r="B1178" t="s">
        <v>834</v>
      </c>
      <c r="C1178" t="s">
        <v>835</v>
      </c>
      <c r="D1178" s="18" t="s">
        <v>1837</v>
      </c>
      <c r="E1178" t="s">
        <v>836</v>
      </c>
      <c r="F1178" t="s">
        <v>837</v>
      </c>
      <c r="G1178" s="13">
        <v>0.85770263080960474</v>
      </c>
      <c r="I1178">
        <v>20181</v>
      </c>
      <c r="J1178" t="str">
        <f t="shared" si="372"/>
        <v>20181IBC16LFECA/COP - PAID (5TH OCCURRENCE)20181IBC16NFECA/COP - PAID (6TH OCCURRENCE)</v>
      </c>
      <c r="K1178" t="str">
        <f t="shared" si="373"/>
        <v>20181IBC16LFECA/COP - PAID (5TH OCCURRENCE)</v>
      </c>
      <c r="L1178" t="str">
        <f t="shared" si="374"/>
        <v>20181IBC16NFECA/COP - PAID (6TH OCCURRENCE)</v>
      </c>
      <c r="M1178" s="13">
        <f t="shared" si="375"/>
        <v>0.85770263080960474</v>
      </c>
      <c r="N1178" s="13"/>
      <c r="O1178" s="19">
        <v>1168</v>
      </c>
      <c r="P1178">
        <f t="shared" si="376"/>
        <v>3</v>
      </c>
      <c r="Q1178">
        <f t="shared" si="377"/>
        <v>653</v>
      </c>
      <c r="R1178">
        <f t="shared" si="378"/>
        <v>3</v>
      </c>
      <c r="S1178" t="b">
        <f t="shared" si="379"/>
        <v>1</v>
      </c>
      <c r="T1178" t="b">
        <f t="shared" si="380"/>
        <v>0</v>
      </c>
      <c r="W1178" t="str">
        <f t="shared" si="370"/>
        <v/>
      </c>
      <c r="X1178" t="str">
        <f t="shared" si="370"/>
        <v/>
      </c>
      <c r="Y1178" t="str">
        <f t="shared" si="370"/>
        <v/>
      </c>
      <c r="Z1178" t="str">
        <f t="shared" si="370"/>
        <v>IBC16LFECA/COP - PAID (5TH OCCURRENCE)</v>
      </c>
      <c r="AA1178" t="str">
        <f t="shared" si="370"/>
        <v/>
      </c>
      <c r="AC1178" t="str">
        <f t="shared" si="371"/>
        <v/>
      </c>
      <c r="AD1178" t="str">
        <f t="shared" si="371"/>
        <v/>
      </c>
      <c r="AE1178" t="str">
        <f t="shared" si="371"/>
        <v/>
      </c>
      <c r="AF1178" t="str">
        <f t="shared" si="371"/>
        <v>IBC16NFECA/COP - PAID (6TH OCCURRENCE)</v>
      </c>
      <c r="AG1178" t="str">
        <f t="shared" si="371"/>
        <v/>
      </c>
      <c r="AI1178">
        <f t="shared" si="381"/>
        <v>1</v>
      </c>
      <c r="AJ1178">
        <f t="shared" si="382"/>
        <v>653</v>
      </c>
      <c r="AK1178" t="str">
        <f t="shared" si="383"/>
        <v>20181IBC16LFECA/COP - PAID (5TH OCCURRENCE)</v>
      </c>
      <c r="AL1178" t="str">
        <f t="shared" si="384"/>
        <v>FECA/COP - PAID (5TH OCCURRENCE)</v>
      </c>
      <c r="AM1178" t="str">
        <f t="shared" si="385"/>
        <v>20181IBC16NFECA/COP - PAID (6TH OCCURRENCE)</v>
      </c>
      <c r="AN1178" t="str">
        <f t="shared" si="386"/>
        <v>FECA/COP - PAID (6TH OCCURRENCE)</v>
      </c>
      <c r="AO1178" s="13">
        <f t="shared" si="387"/>
        <v>0.85770263080960474</v>
      </c>
      <c r="AP1178">
        <f t="shared" si="388"/>
        <v>1</v>
      </c>
      <c r="AQ1178" t="str">
        <f t="shared" si="389"/>
        <v>IBC16LFECA/COP - PAID (5TH OCCURRENCE)IBC16NFECA/COP - PAID (6TH OCCURRENCE)</v>
      </c>
    </row>
    <row r="1179" spans="1:43" x14ac:dyDescent="0.35">
      <c r="A1179" s="18" t="s">
        <v>1837</v>
      </c>
      <c r="B1179" t="s">
        <v>836</v>
      </c>
      <c r="C1179" t="s">
        <v>837</v>
      </c>
      <c r="D1179" s="18" t="s">
        <v>1837</v>
      </c>
      <c r="E1179" t="s">
        <v>860</v>
      </c>
      <c r="F1179" t="s">
        <v>861</v>
      </c>
      <c r="G1179" s="13">
        <v>0.91189277474770458</v>
      </c>
      <c r="I1179">
        <v>20181</v>
      </c>
      <c r="J1179" t="str">
        <f t="shared" si="372"/>
        <v>20181IBC16NFECA/COP - PAID (6TH OCCURRENCE)20181IBC16FFECA/COP LIGHT DUTY - PAID (6TH OCCURRENCE)</v>
      </c>
      <c r="K1179" t="str">
        <f t="shared" si="373"/>
        <v>20181IBC16NFECA/COP - PAID (6TH OCCURRENCE)</v>
      </c>
      <c r="L1179" t="str">
        <f t="shared" si="374"/>
        <v>20181IBC16FFECA/COP LIGHT DUTY - PAID (6TH OCCURRENCE)</v>
      </c>
      <c r="M1179" s="13">
        <f t="shared" si="375"/>
        <v>0.91189277474770458</v>
      </c>
      <c r="N1179" s="13"/>
      <c r="O1179" s="19">
        <v>1169</v>
      </c>
      <c r="P1179">
        <f t="shared" si="376"/>
        <v>3</v>
      </c>
      <c r="Q1179">
        <f t="shared" si="377"/>
        <v>654</v>
      </c>
      <c r="R1179">
        <f t="shared" si="378"/>
        <v>1</v>
      </c>
      <c r="S1179" t="b">
        <f t="shared" si="379"/>
        <v>1</v>
      </c>
      <c r="T1179" t="b">
        <f t="shared" si="380"/>
        <v>0</v>
      </c>
      <c r="W1179" t="str">
        <f t="shared" si="370"/>
        <v/>
      </c>
      <c r="X1179" t="str">
        <f t="shared" si="370"/>
        <v/>
      </c>
      <c r="Y1179" t="str">
        <f t="shared" si="370"/>
        <v/>
      </c>
      <c r="Z1179" t="str">
        <f t="shared" si="370"/>
        <v>IBC16NFECA/COP - PAID (6TH OCCURRENCE)</v>
      </c>
      <c r="AA1179" t="str">
        <f t="shared" si="370"/>
        <v/>
      </c>
      <c r="AC1179" t="str">
        <f t="shared" si="371"/>
        <v/>
      </c>
      <c r="AD1179" t="str">
        <f t="shared" si="371"/>
        <v/>
      </c>
      <c r="AE1179" t="str">
        <f t="shared" si="371"/>
        <v/>
      </c>
      <c r="AF1179" t="str">
        <f t="shared" si="371"/>
        <v>IBC16FFECA/COP LIGHT DUTY - PAID (6TH OCCURRENCE)</v>
      </c>
      <c r="AG1179" t="str">
        <f t="shared" si="371"/>
        <v/>
      </c>
      <c r="AI1179">
        <f t="shared" si="381"/>
        <v>1</v>
      </c>
      <c r="AJ1179">
        <f t="shared" si="382"/>
        <v>654</v>
      </c>
      <c r="AK1179" t="str">
        <f t="shared" si="383"/>
        <v>20181IBC16NFECA/COP - PAID (6TH OCCURRENCE)</v>
      </c>
      <c r="AL1179" t="str">
        <f t="shared" si="384"/>
        <v>FECA/COP - PAID (6TH OCCURRENCE)</v>
      </c>
      <c r="AM1179" t="str">
        <f t="shared" si="385"/>
        <v>20181IBC16FFECA/COP LIGHT DUTY - PAID (6TH OCCURRENCE)</v>
      </c>
      <c r="AN1179" t="str">
        <f t="shared" si="386"/>
        <v>FECA/COP LIGHT DUTY - PAID (6TH OCCURRENCE)</v>
      </c>
      <c r="AO1179" s="13">
        <f t="shared" si="387"/>
        <v>0.91189277474770458</v>
      </c>
      <c r="AP1179">
        <f t="shared" si="388"/>
        <v>1</v>
      </c>
      <c r="AQ1179" t="str">
        <f t="shared" si="389"/>
        <v>IBC16NFECA/COP - PAID (6TH OCCURRENCE)IBC16FFECA/COP LIGHT DUTY - PAID (6TH OCCURRENCE)</v>
      </c>
    </row>
    <row r="1180" spans="1:43" x14ac:dyDescent="0.35">
      <c r="A1180" s="18" t="s">
        <v>1837</v>
      </c>
      <c r="B1180" t="s">
        <v>836</v>
      </c>
      <c r="C1180" t="s">
        <v>837</v>
      </c>
      <c r="D1180" s="18" t="s">
        <v>1837</v>
      </c>
      <c r="E1180">
        <v>168</v>
      </c>
      <c r="F1180" t="s">
        <v>833</v>
      </c>
      <c r="G1180" s="13">
        <v>0.85770263080960474</v>
      </c>
      <c r="I1180">
        <v>20181</v>
      </c>
      <c r="J1180" t="str">
        <f t="shared" si="372"/>
        <v>20181IBC16NFECA/COP - PAID (6TH OCCURRENCE)20181IBC168FECA/COP - PAID (4TH OCCURRENCE)</v>
      </c>
      <c r="K1180" t="str">
        <f t="shared" si="373"/>
        <v>20181IBC16NFECA/COP - PAID (6TH OCCURRENCE)</v>
      </c>
      <c r="L1180" t="str">
        <f t="shared" si="374"/>
        <v>20181IBC168FECA/COP - PAID (4TH OCCURRENCE)</v>
      </c>
      <c r="M1180" s="13">
        <f t="shared" si="375"/>
        <v>0.85770263080960474</v>
      </c>
      <c r="N1180" s="13"/>
      <c r="O1180" s="19">
        <v>1170</v>
      </c>
      <c r="P1180">
        <f t="shared" si="376"/>
        <v>3</v>
      </c>
      <c r="Q1180">
        <f t="shared" si="377"/>
        <v>654</v>
      </c>
      <c r="R1180">
        <f t="shared" si="378"/>
        <v>2</v>
      </c>
      <c r="S1180" t="b">
        <f t="shared" si="379"/>
        <v>1</v>
      </c>
      <c r="T1180" t="b">
        <f t="shared" si="380"/>
        <v>0</v>
      </c>
      <c r="W1180" t="str">
        <f t="shared" si="370"/>
        <v/>
      </c>
      <c r="X1180" t="str">
        <f t="shared" si="370"/>
        <v/>
      </c>
      <c r="Y1180" t="str">
        <f t="shared" si="370"/>
        <v/>
      </c>
      <c r="Z1180" t="str">
        <f t="shared" si="370"/>
        <v>IBC16NFECA/COP - PAID (6TH OCCURRENCE)</v>
      </c>
      <c r="AA1180" t="str">
        <f t="shared" si="370"/>
        <v/>
      </c>
      <c r="AC1180" t="str">
        <f t="shared" si="371"/>
        <v/>
      </c>
      <c r="AD1180" t="str">
        <f t="shared" si="371"/>
        <v/>
      </c>
      <c r="AE1180" t="str">
        <f t="shared" si="371"/>
        <v/>
      </c>
      <c r="AF1180" t="str">
        <f t="shared" si="371"/>
        <v>IBC168FECA/COP - PAID (4TH OCCURRENCE)</v>
      </c>
      <c r="AG1180" t="str">
        <f t="shared" si="371"/>
        <v/>
      </c>
      <c r="AI1180">
        <f t="shared" si="381"/>
        <v>1</v>
      </c>
      <c r="AJ1180">
        <f t="shared" si="382"/>
        <v>654</v>
      </c>
      <c r="AK1180" t="str">
        <f t="shared" si="383"/>
        <v>20181IBC16NFECA/COP - PAID (6TH OCCURRENCE)</v>
      </c>
      <c r="AL1180" t="str">
        <f t="shared" si="384"/>
        <v>FECA/COP - PAID (6TH OCCURRENCE)</v>
      </c>
      <c r="AM1180" t="str">
        <f t="shared" si="385"/>
        <v>20181IBC168FECA/COP - PAID (4TH OCCURRENCE)</v>
      </c>
      <c r="AN1180" t="str">
        <f t="shared" si="386"/>
        <v>FECA/COP - PAID (4TH OCCURRENCE)</v>
      </c>
      <c r="AO1180" s="13">
        <f t="shared" si="387"/>
        <v>0.85770263080960474</v>
      </c>
      <c r="AP1180">
        <f t="shared" si="388"/>
        <v>1</v>
      </c>
      <c r="AQ1180" t="str">
        <f t="shared" si="389"/>
        <v>IBC16NFECA/COP - PAID (6TH OCCURRENCE)IBC168FECA/COP - PAID (4TH OCCURRENCE)</v>
      </c>
    </row>
    <row r="1181" spans="1:43" x14ac:dyDescent="0.35">
      <c r="A1181" s="18" t="s">
        <v>1837</v>
      </c>
      <c r="B1181" t="s">
        <v>836</v>
      </c>
      <c r="C1181" t="s">
        <v>837</v>
      </c>
      <c r="D1181" s="18" t="s">
        <v>1837</v>
      </c>
      <c r="E1181" t="s">
        <v>834</v>
      </c>
      <c r="F1181" t="s">
        <v>835</v>
      </c>
      <c r="G1181" s="13">
        <v>0.85770263080960474</v>
      </c>
      <c r="I1181">
        <v>20181</v>
      </c>
      <c r="J1181" t="str">
        <f t="shared" si="372"/>
        <v>20181IBC16NFECA/COP - PAID (6TH OCCURRENCE)20181IBC16LFECA/COP - PAID (5TH OCCURRENCE)</v>
      </c>
      <c r="K1181" t="str">
        <f t="shared" si="373"/>
        <v>20181IBC16NFECA/COP - PAID (6TH OCCURRENCE)</v>
      </c>
      <c r="L1181" t="str">
        <f t="shared" si="374"/>
        <v>20181IBC16LFECA/COP - PAID (5TH OCCURRENCE)</v>
      </c>
      <c r="M1181" s="13">
        <f t="shared" si="375"/>
        <v>0.85770263080960474</v>
      </c>
      <c r="N1181" s="13"/>
      <c r="O1181" s="19">
        <v>1171</v>
      </c>
      <c r="P1181">
        <f t="shared" si="376"/>
        <v>3</v>
      </c>
      <c r="Q1181">
        <f t="shared" si="377"/>
        <v>654</v>
      </c>
      <c r="R1181">
        <f t="shared" si="378"/>
        <v>3</v>
      </c>
      <c r="S1181" t="b">
        <f t="shared" si="379"/>
        <v>1</v>
      </c>
      <c r="T1181" t="b">
        <f t="shared" si="380"/>
        <v>0</v>
      </c>
      <c r="W1181" t="str">
        <f t="shared" si="370"/>
        <v/>
      </c>
      <c r="X1181" t="str">
        <f t="shared" si="370"/>
        <v/>
      </c>
      <c r="Y1181" t="str">
        <f t="shared" si="370"/>
        <v/>
      </c>
      <c r="Z1181" t="str">
        <f t="shared" si="370"/>
        <v>IBC16NFECA/COP - PAID (6TH OCCURRENCE)</v>
      </c>
      <c r="AA1181" t="str">
        <f t="shared" si="370"/>
        <v/>
      </c>
      <c r="AC1181" t="str">
        <f t="shared" si="371"/>
        <v/>
      </c>
      <c r="AD1181" t="str">
        <f t="shared" si="371"/>
        <v/>
      </c>
      <c r="AE1181" t="str">
        <f t="shared" si="371"/>
        <v/>
      </c>
      <c r="AF1181" t="str">
        <f t="shared" si="371"/>
        <v>IBC16LFECA/COP - PAID (5TH OCCURRENCE)</v>
      </c>
      <c r="AG1181" t="str">
        <f t="shared" si="371"/>
        <v/>
      </c>
      <c r="AI1181">
        <f t="shared" si="381"/>
        <v>1</v>
      </c>
      <c r="AJ1181">
        <f t="shared" si="382"/>
        <v>654</v>
      </c>
      <c r="AK1181" t="str">
        <f t="shared" si="383"/>
        <v>20181IBC16NFECA/COP - PAID (6TH OCCURRENCE)</v>
      </c>
      <c r="AL1181" t="str">
        <f t="shared" si="384"/>
        <v>FECA/COP - PAID (6TH OCCURRENCE)</v>
      </c>
      <c r="AM1181" t="str">
        <f t="shared" si="385"/>
        <v>20181IBC16LFECA/COP - PAID (5TH OCCURRENCE)</v>
      </c>
      <c r="AN1181" t="str">
        <f t="shared" si="386"/>
        <v>FECA/COP - PAID (5TH OCCURRENCE)</v>
      </c>
      <c r="AO1181" s="13">
        <f t="shared" si="387"/>
        <v>0.85770263080960474</v>
      </c>
      <c r="AP1181">
        <f t="shared" si="388"/>
        <v>1</v>
      </c>
      <c r="AQ1181" t="str">
        <f t="shared" si="389"/>
        <v>IBC16NFECA/COP - PAID (6TH OCCURRENCE)IBC16LFECA/COP - PAID (5TH OCCURRENCE)</v>
      </c>
    </row>
    <row r="1182" spans="1:43" x14ac:dyDescent="0.35">
      <c r="A1182" s="18" t="s">
        <v>1837</v>
      </c>
      <c r="B1182" t="s">
        <v>838</v>
      </c>
      <c r="C1182" t="s">
        <v>839</v>
      </c>
      <c r="D1182" s="18" t="s">
        <v>1837</v>
      </c>
      <c r="E1182" t="s">
        <v>862</v>
      </c>
      <c r="F1182" t="s">
        <v>863</v>
      </c>
      <c r="G1182" s="13">
        <v>0.91189277474770458</v>
      </c>
      <c r="I1182">
        <v>20181</v>
      </c>
      <c r="J1182" t="str">
        <f t="shared" si="372"/>
        <v>20181IBC16QFECA/COP - PAID (7TH OCCURRENCE)20181IBC16GFECA/COP LIGHT DUTY - PAID (7TH OCCURRENCE)</v>
      </c>
      <c r="K1182" t="str">
        <f t="shared" si="373"/>
        <v>20181IBC16QFECA/COP - PAID (7TH OCCURRENCE)</v>
      </c>
      <c r="L1182" t="str">
        <f t="shared" si="374"/>
        <v>20181IBC16GFECA/COP LIGHT DUTY - PAID (7TH OCCURRENCE)</v>
      </c>
      <c r="M1182" s="13">
        <f t="shared" si="375"/>
        <v>0.91189277474770458</v>
      </c>
      <c r="N1182" s="13"/>
      <c r="O1182" s="19">
        <v>1172</v>
      </c>
      <c r="P1182">
        <f t="shared" si="376"/>
        <v>3</v>
      </c>
      <c r="Q1182">
        <f t="shared" si="377"/>
        <v>655</v>
      </c>
      <c r="R1182">
        <f t="shared" si="378"/>
        <v>1</v>
      </c>
      <c r="S1182" t="b">
        <f t="shared" si="379"/>
        <v>1</v>
      </c>
      <c r="T1182" t="b">
        <f t="shared" si="380"/>
        <v>0</v>
      </c>
      <c r="W1182" t="str">
        <f t="shared" si="370"/>
        <v/>
      </c>
      <c r="X1182" t="str">
        <f t="shared" si="370"/>
        <v/>
      </c>
      <c r="Y1182" t="str">
        <f t="shared" si="370"/>
        <v/>
      </c>
      <c r="Z1182" t="str">
        <f t="shared" si="370"/>
        <v>IBC16QFECA/COP - PAID (7TH OCCURRENCE)</v>
      </c>
      <c r="AA1182" t="str">
        <f t="shared" si="370"/>
        <v/>
      </c>
      <c r="AC1182" t="str">
        <f t="shared" si="371"/>
        <v/>
      </c>
      <c r="AD1182" t="str">
        <f t="shared" si="371"/>
        <v/>
      </c>
      <c r="AE1182" t="str">
        <f t="shared" si="371"/>
        <v/>
      </c>
      <c r="AF1182" t="str">
        <f t="shared" si="371"/>
        <v>IBC16GFECA/COP LIGHT DUTY - PAID (7TH OCCURRENCE)</v>
      </c>
      <c r="AG1182" t="str">
        <f t="shared" si="371"/>
        <v/>
      </c>
      <c r="AI1182">
        <f t="shared" si="381"/>
        <v>1</v>
      </c>
      <c r="AJ1182">
        <f t="shared" si="382"/>
        <v>655</v>
      </c>
      <c r="AK1182" t="str">
        <f t="shared" si="383"/>
        <v>20181IBC16QFECA/COP - PAID (7TH OCCURRENCE)</v>
      </c>
      <c r="AL1182" t="str">
        <f t="shared" si="384"/>
        <v>FECA/COP - PAID (7TH OCCURRENCE)</v>
      </c>
      <c r="AM1182" t="str">
        <f t="shared" si="385"/>
        <v>20181IBC16GFECA/COP LIGHT DUTY - PAID (7TH OCCURRENCE)</v>
      </c>
      <c r="AN1182" t="str">
        <f t="shared" si="386"/>
        <v>FECA/COP LIGHT DUTY - PAID (7TH OCCURRENCE)</v>
      </c>
      <c r="AO1182" s="13">
        <f t="shared" si="387"/>
        <v>0.91189277474770458</v>
      </c>
      <c r="AP1182">
        <f t="shared" si="388"/>
        <v>1</v>
      </c>
      <c r="AQ1182" t="str">
        <f t="shared" si="389"/>
        <v>IBC16QFECA/COP - PAID (7TH OCCURRENCE)IBC16GFECA/COP LIGHT DUTY - PAID (7TH OCCURRENCE)</v>
      </c>
    </row>
    <row r="1183" spans="1:43" x14ac:dyDescent="0.35">
      <c r="A1183" s="18" t="s">
        <v>1837</v>
      </c>
      <c r="B1183" t="s">
        <v>838</v>
      </c>
      <c r="C1183" t="s">
        <v>839</v>
      </c>
      <c r="D1183" s="18" t="s">
        <v>1837</v>
      </c>
      <c r="E1183">
        <v>168</v>
      </c>
      <c r="F1183" t="s">
        <v>833</v>
      </c>
      <c r="G1183" s="13">
        <v>0.85770263080960474</v>
      </c>
      <c r="I1183">
        <v>20181</v>
      </c>
      <c r="J1183" t="str">
        <f t="shared" si="372"/>
        <v>20181IBC16QFECA/COP - PAID (7TH OCCURRENCE)20181IBC168FECA/COP - PAID (4TH OCCURRENCE)</v>
      </c>
      <c r="K1183" t="str">
        <f t="shared" si="373"/>
        <v>20181IBC16QFECA/COP - PAID (7TH OCCURRENCE)</v>
      </c>
      <c r="L1183" t="str">
        <f t="shared" si="374"/>
        <v>20181IBC168FECA/COP - PAID (4TH OCCURRENCE)</v>
      </c>
      <c r="M1183" s="13">
        <f t="shared" si="375"/>
        <v>0.85770263080960474</v>
      </c>
      <c r="N1183" s="13"/>
      <c r="O1183" s="19">
        <v>1173</v>
      </c>
      <c r="P1183">
        <f t="shared" si="376"/>
        <v>3</v>
      </c>
      <c r="Q1183">
        <f t="shared" si="377"/>
        <v>655</v>
      </c>
      <c r="R1183">
        <f t="shared" si="378"/>
        <v>2</v>
      </c>
      <c r="S1183" t="b">
        <f t="shared" si="379"/>
        <v>1</v>
      </c>
      <c r="T1183" t="b">
        <f t="shared" si="380"/>
        <v>0</v>
      </c>
      <c r="W1183" t="str">
        <f t="shared" si="370"/>
        <v/>
      </c>
      <c r="X1183" t="str">
        <f t="shared" si="370"/>
        <v/>
      </c>
      <c r="Y1183" t="str">
        <f t="shared" si="370"/>
        <v/>
      </c>
      <c r="Z1183" t="str">
        <f t="shared" si="370"/>
        <v>IBC16QFECA/COP - PAID (7TH OCCURRENCE)</v>
      </c>
      <c r="AA1183" t="str">
        <f t="shared" si="370"/>
        <v/>
      </c>
      <c r="AC1183" t="str">
        <f t="shared" si="371"/>
        <v/>
      </c>
      <c r="AD1183" t="str">
        <f t="shared" si="371"/>
        <v/>
      </c>
      <c r="AE1183" t="str">
        <f t="shared" si="371"/>
        <v/>
      </c>
      <c r="AF1183" t="str">
        <f t="shared" si="371"/>
        <v>IBC168FECA/COP - PAID (4TH OCCURRENCE)</v>
      </c>
      <c r="AG1183" t="str">
        <f t="shared" si="371"/>
        <v/>
      </c>
      <c r="AI1183">
        <f t="shared" si="381"/>
        <v>1</v>
      </c>
      <c r="AJ1183">
        <f t="shared" si="382"/>
        <v>655</v>
      </c>
      <c r="AK1183" t="str">
        <f t="shared" si="383"/>
        <v>20181IBC16QFECA/COP - PAID (7TH OCCURRENCE)</v>
      </c>
      <c r="AL1183" t="str">
        <f t="shared" si="384"/>
        <v>FECA/COP - PAID (7TH OCCURRENCE)</v>
      </c>
      <c r="AM1183" t="str">
        <f t="shared" si="385"/>
        <v>20181IBC168FECA/COP - PAID (4TH OCCURRENCE)</v>
      </c>
      <c r="AN1183" t="str">
        <f t="shared" si="386"/>
        <v>FECA/COP - PAID (4TH OCCURRENCE)</v>
      </c>
      <c r="AO1183" s="13">
        <f t="shared" si="387"/>
        <v>0.85770263080960474</v>
      </c>
      <c r="AP1183">
        <f t="shared" si="388"/>
        <v>1</v>
      </c>
      <c r="AQ1183" t="str">
        <f t="shared" si="389"/>
        <v>IBC16QFECA/COP - PAID (7TH OCCURRENCE)IBC168FECA/COP - PAID (4TH OCCURRENCE)</v>
      </c>
    </row>
    <row r="1184" spans="1:43" x14ac:dyDescent="0.35">
      <c r="A1184" s="18" t="s">
        <v>1837</v>
      </c>
      <c r="B1184" t="s">
        <v>838</v>
      </c>
      <c r="C1184" t="s">
        <v>839</v>
      </c>
      <c r="D1184" s="18" t="s">
        <v>1837</v>
      </c>
      <c r="E1184" t="s">
        <v>834</v>
      </c>
      <c r="F1184" t="s">
        <v>835</v>
      </c>
      <c r="G1184" s="13">
        <v>0.85770263080960474</v>
      </c>
      <c r="I1184">
        <v>20181</v>
      </c>
      <c r="J1184" t="str">
        <f t="shared" si="372"/>
        <v>20181IBC16QFECA/COP - PAID (7TH OCCURRENCE)20181IBC16LFECA/COP - PAID (5TH OCCURRENCE)</v>
      </c>
      <c r="K1184" t="str">
        <f t="shared" si="373"/>
        <v>20181IBC16QFECA/COP - PAID (7TH OCCURRENCE)</v>
      </c>
      <c r="L1184" t="str">
        <f t="shared" si="374"/>
        <v>20181IBC16LFECA/COP - PAID (5TH OCCURRENCE)</v>
      </c>
      <c r="M1184" s="13">
        <f t="shared" si="375"/>
        <v>0.85770263080960474</v>
      </c>
      <c r="N1184" s="13"/>
      <c r="O1184" s="19">
        <v>1174</v>
      </c>
      <c r="P1184">
        <f t="shared" si="376"/>
        <v>3</v>
      </c>
      <c r="Q1184">
        <f t="shared" si="377"/>
        <v>655</v>
      </c>
      <c r="R1184">
        <f t="shared" si="378"/>
        <v>3</v>
      </c>
      <c r="S1184" t="b">
        <f t="shared" si="379"/>
        <v>1</v>
      </c>
      <c r="T1184" t="b">
        <f t="shared" si="380"/>
        <v>0</v>
      </c>
      <c r="W1184" t="str">
        <f t="shared" si="370"/>
        <v/>
      </c>
      <c r="X1184" t="str">
        <f t="shared" si="370"/>
        <v/>
      </c>
      <c r="Y1184" t="str">
        <f t="shared" si="370"/>
        <v/>
      </c>
      <c r="Z1184" t="str">
        <f t="shared" si="370"/>
        <v>IBC16QFECA/COP - PAID (7TH OCCURRENCE)</v>
      </c>
      <c r="AA1184" t="str">
        <f t="shared" si="370"/>
        <v/>
      </c>
      <c r="AC1184" t="str">
        <f t="shared" si="371"/>
        <v/>
      </c>
      <c r="AD1184" t="str">
        <f t="shared" si="371"/>
        <v/>
      </c>
      <c r="AE1184" t="str">
        <f t="shared" si="371"/>
        <v/>
      </c>
      <c r="AF1184" t="str">
        <f t="shared" si="371"/>
        <v>IBC16LFECA/COP - PAID (5TH OCCURRENCE)</v>
      </c>
      <c r="AG1184" t="str">
        <f t="shared" si="371"/>
        <v/>
      </c>
      <c r="AI1184">
        <f t="shared" si="381"/>
        <v>1</v>
      </c>
      <c r="AJ1184">
        <f t="shared" si="382"/>
        <v>655</v>
      </c>
      <c r="AK1184" t="str">
        <f t="shared" si="383"/>
        <v>20181IBC16QFECA/COP - PAID (7TH OCCURRENCE)</v>
      </c>
      <c r="AL1184" t="str">
        <f t="shared" si="384"/>
        <v>FECA/COP - PAID (7TH OCCURRENCE)</v>
      </c>
      <c r="AM1184" t="str">
        <f t="shared" si="385"/>
        <v>20181IBC16LFECA/COP - PAID (5TH OCCURRENCE)</v>
      </c>
      <c r="AN1184" t="str">
        <f t="shared" si="386"/>
        <v>FECA/COP - PAID (5TH OCCURRENCE)</v>
      </c>
      <c r="AO1184" s="13">
        <f t="shared" si="387"/>
        <v>0.85770263080960474</v>
      </c>
      <c r="AP1184">
        <f t="shared" si="388"/>
        <v>1</v>
      </c>
      <c r="AQ1184" t="str">
        <f t="shared" si="389"/>
        <v>IBC16QFECA/COP - PAID (7TH OCCURRENCE)IBC16LFECA/COP - PAID (5TH OCCURRENCE)</v>
      </c>
    </row>
    <row r="1185" spans="1:43" x14ac:dyDescent="0.35">
      <c r="A1185" s="18" t="s">
        <v>1837</v>
      </c>
      <c r="B1185" t="s">
        <v>840</v>
      </c>
      <c r="C1185" t="s">
        <v>841</v>
      </c>
      <c r="D1185" s="18" t="s">
        <v>1837</v>
      </c>
      <c r="E1185" t="s">
        <v>864</v>
      </c>
      <c r="F1185" t="s">
        <v>865</v>
      </c>
      <c r="G1185" s="13">
        <v>0.91189277474770458</v>
      </c>
      <c r="I1185">
        <v>20181</v>
      </c>
      <c r="J1185" t="str">
        <f t="shared" si="372"/>
        <v>20181IBC16SFECA/COP - PAID (8TH OCCURRENCE)20181IBC16HFECA/COP LIGHT DUTY - PAID (8TH OCCURRENCE)</v>
      </c>
      <c r="K1185" t="str">
        <f t="shared" si="373"/>
        <v>20181IBC16SFECA/COP - PAID (8TH OCCURRENCE)</v>
      </c>
      <c r="L1185" t="str">
        <f t="shared" si="374"/>
        <v>20181IBC16HFECA/COP LIGHT DUTY - PAID (8TH OCCURRENCE)</v>
      </c>
      <c r="M1185" s="13">
        <f t="shared" si="375"/>
        <v>0.91189277474770458</v>
      </c>
      <c r="N1185" s="13"/>
      <c r="O1185" s="19">
        <v>1175</v>
      </c>
      <c r="P1185">
        <f t="shared" si="376"/>
        <v>3</v>
      </c>
      <c r="Q1185">
        <f t="shared" si="377"/>
        <v>656</v>
      </c>
      <c r="R1185">
        <f t="shared" si="378"/>
        <v>1</v>
      </c>
      <c r="S1185" t="b">
        <f t="shared" si="379"/>
        <v>1</v>
      </c>
      <c r="T1185" t="b">
        <f t="shared" si="380"/>
        <v>0</v>
      </c>
      <c r="W1185" t="str">
        <f t="shared" si="370"/>
        <v/>
      </c>
      <c r="X1185" t="str">
        <f t="shared" si="370"/>
        <v/>
      </c>
      <c r="Y1185" t="str">
        <f t="shared" si="370"/>
        <v/>
      </c>
      <c r="Z1185" t="str">
        <f t="shared" si="370"/>
        <v>IBC16SFECA/COP - PAID (8TH OCCURRENCE)</v>
      </c>
      <c r="AA1185" t="str">
        <f t="shared" si="370"/>
        <v/>
      </c>
      <c r="AC1185" t="str">
        <f t="shared" si="371"/>
        <v/>
      </c>
      <c r="AD1185" t="str">
        <f t="shared" si="371"/>
        <v/>
      </c>
      <c r="AE1185" t="str">
        <f t="shared" si="371"/>
        <v/>
      </c>
      <c r="AF1185" t="str">
        <f t="shared" si="371"/>
        <v>IBC16HFECA/COP LIGHT DUTY - PAID (8TH OCCURRENCE)</v>
      </c>
      <c r="AG1185" t="str">
        <f t="shared" si="371"/>
        <v/>
      </c>
      <c r="AI1185">
        <f t="shared" si="381"/>
        <v>1</v>
      </c>
      <c r="AJ1185">
        <f t="shared" si="382"/>
        <v>656</v>
      </c>
      <c r="AK1185" t="str">
        <f t="shared" si="383"/>
        <v>20181IBC16SFECA/COP - PAID (8TH OCCURRENCE)</v>
      </c>
      <c r="AL1185" t="str">
        <f t="shared" si="384"/>
        <v>FECA/COP - PAID (8TH OCCURRENCE)</v>
      </c>
      <c r="AM1185" t="str">
        <f t="shared" si="385"/>
        <v>20181IBC16HFECA/COP LIGHT DUTY - PAID (8TH OCCURRENCE)</v>
      </c>
      <c r="AN1185" t="str">
        <f t="shared" si="386"/>
        <v>FECA/COP LIGHT DUTY - PAID (8TH OCCURRENCE)</v>
      </c>
      <c r="AO1185" s="13">
        <f t="shared" si="387"/>
        <v>0.91189277474770458</v>
      </c>
      <c r="AP1185">
        <f t="shared" si="388"/>
        <v>1</v>
      </c>
      <c r="AQ1185" t="str">
        <f t="shared" si="389"/>
        <v>IBC16SFECA/COP - PAID (8TH OCCURRENCE)IBC16HFECA/COP LIGHT DUTY - PAID (8TH OCCURRENCE)</v>
      </c>
    </row>
    <row r="1186" spans="1:43" x14ac:dyDescent="0.35">
      <c r="A1186" s="18" t="s">
        <v>1837</v>
      </c>
      <c r="B1186" t="s">
        <v>840</v>
      </c>
      <c r="C1186" t="s">
        <v>841</v>
      </c>
      <c r="D1186" s="18" t="s">
        <v>1837</v>
      </c>
      <c r="E1186">
        <v>168</v>
      </c>
      <c r="F1186" t="s">
        <v>833</v>
      </c>
      <c r="G1186" s="13">
        <v>0.85770263080960474</v>
      </c>
      <c r="I1186">
        <v>20181</v>
      </c>
      <c r="J1186" t="str">
        <f t="shared" si="372"/>
        <v>20181IBC16SFECA/COP - PAID (8TH OCCURRENCE)20181IBC168FECA/COP - PAID (4TH OCCURRENCE)</v>
      </c>
      <c r="K1186" t="str">
        <f t="shared" si="373"/>
        <v>20181IBC16SFECA/COP - PAID (8TH OCCURRENCE)</v>
      </c>
      <c r="L1186" t="str">
        <f t="shared" si="374"/>
        <v>20181IBC168FECA/COP - PAID (4TH OCCURRENCE)</v>
      </c>
      <c r="M1186" s="13">
        <f t="shared" si="375"/>
        <v>0.85770263080960474</v>
      </c>
      <c r="N1186" s="13"/>
      <c r="O1186" s="19">
        <v>1176</v>
      </c>
      <c r="P1186">
        <f t="shared" si="376"/>
        <v>3</v>
      </c>
      <c r="Q1186">
        <f t="shared" si="377"/>
        <v>656</v>
      </c>
      <c r="R1186">
        <f t="shared" si="378"/>
        <v>2</v>
      </c>
      <c r="S1186" t="b">
        <f t="shared" si="379"/>
        <v>1</v>
      </c>
      <c r="T1186" t="b">
        <f t="shared" si="380"/>
        <v>0</v>
      </c>
      <c r="W1186" t="str">
        <f t="shared" si="370"/>
        <v/>
      </c>
      <c r="X1186" t="str">
        <f t="shared" si="370"/>
        <v/>
      </c>
      <c r="Y1186" t="str">
        <f t="shared" si="370"/>
        <v/>
      </c>
      <c r="Z1186" t="str">
        <f t="shared" si="370"/>
        <v>IBC16SFECA/COP - PAID (8TH OCCURRENCE)</v>
      </c>
      <c r="AA1186" t="str">
        <f t="shared" si="370"/>
        <v/>
      </c>
      <c r="AC1186" t="str">
        <f t="shared" si="371"/>
        <v/>
      </c>
      <c r="AD1186" t="str">
        <f t="shared" si="371"/>
        <v/>
      </c>
      <c r="AE1186" t="str">
        <f t="shared" si="371"/>
        <v/>
      </c>
      <c r="AF1186" t="str">
        <f t="shared" si="371"/>
        <v>IBC168FECA/COP - PAID (4TH OCCURRENCE)</v>
      </c>
      <c r="AG1186" t="str">
        <f t="shared" si="371"/>
        <v/>
      </c>
      <c r="AI1186">
        <f t="shared" si="381"/>
        <v>1</v>
      </c>
      <c r="AJ1186">
        <f t="shared" si="382"/>
        <v>656</v>
      </c>
      <c r="AK1186" t="str">
        <f t="shared" si="383"/>
        <v>20181IBC16SFECA/COP - PAID (8TH OCCURRENCE)</v>
      </c>
      <c r="AL1186" t="str">
        <f t="shared" si="384"/>
        <v>FECA/COP - PAID (8TH OCCURRENCE)</v>
      </c>
      <c r="AM1186" t="str">
        <f t="shared" si="385"/>
        <v>20181IBC168FECA/COP - PAID (4TH OCCURRENCE)</v>
      </c>
      <c r="AN1186" t="str">
        <f t="shared" si="386"/>
        <v>FECA/COP - PAID (4TH OCCURRENCE)</v>
      </c>
      <c r="AO1186" s="13">
        <f t="shared" si="387"/>
        <v>0.85770263080960474</v>
      </c>
      <c r="AP1186">
        <f t="shared" si="388"/>
        <v>1</v>
      </c>
      <c r="AQ1186" t="str">
        <f t="shared" si="389"/>
        <v>IBC16SFECA/COP - PAID (8TH OCCURRENCE)IBC168FECA/COP - PAID (4TH OCCURRENCE)</v>
      </c>
    </row>
    <row r="1187" spans="1:43" x14ac:dyDescent="0.35">
      <c r="A1187" s="18" t="s">
        <v>1837</v>
      </c>
      <c r="B1187" t="s">
        <v>840</v>
      </c>
      <c r="C1187" t="s">
        <v>841</v>
      </c>
      <c r="D1187" s="18" t="s">
        <v>1837</v>
      </c>
      <c r="E1187" t="s">
        <v>834</v>
      </c>
      <c r="F1187" t="s">
        <v>835</v>
      </c>
      <c r="G1187" s="13">
        <v>0.85770263080960474</v>
      </c>
      <c r="I1187">
        <v>20181</v>
      </c>
      <c r="J1187" t="str">
        <f t="shared" si="372"/>
        <v>20181IBC16SFECA/COP - PAID (8TH OCCURRENCE)20181IBC16LFECA/COP - PAID (5TH OCCURRENCE)</v>
      </c>
      <c r="K1187" t="str">
        <f t="shared" si="373"/>
        <v>20181IBC16SFECA/COP - PAID (8TH OCCURRENCE)</v>
      </c>
      <c r="L1187" t="str">
        <f t="shared" si="374"/>
        <v>20181IBC16LFECA/COP - PAID (5TH OCCURRENCE)</v>
      </c>
      <c r="M1187" s="13">
        <f t="shared" si="375"/>
        <v>0.85770263080960474</v>
      </c>
      <c r="N1187" s="13"/>
      <c r="O1187" s="19">
        <v>1177</v>
      </c>
      <c r="P1187">
        <f t="shared" si="376"/>
        <v>3</v>
      </c>
      <c r="Q1187">
        <f t="shared" si="377"/>
        <v>656</v>
      </c>
      <c r="R1187">
        <f t="shared" si="378"/>
        <v>3</v>
      </c>
      <c r="S1187" t="b">
        <f t="shared" si="379"/>
        <v>1</v>
      </c>
      <c r="T1187" t="b">
        <f t="shared" si="380"/>
        <v>0</v>
      </c>
      <c r="W1187" t="str">
        <f t="shared" si="370"/>
        <v/>
      </c>
      <c r="X1187" t="str">
        <f t="shared" si="370"/>
        <v/>
      </c>
      <c r="Y1187" t="str">
        <f t="shared" si="370"/>
        <v/>
      </c>
      <c r="Z1187" t="str">
        <f t="shared" si="370"/>
        <v>IBC16SFECA/COP - PAID (8TH OCCURRENCE)</v>
      </c>
      <c r="AA1187" t="str">
        <f t="shared" si="370"/>
        <v/>
      </c>
      <c r="AC1187" t="str">
        <f t="shared" si="371"/>
        <v/>
      </c>
      <c r="AD1187" t="str">
        <f t="shared" si="371"/>
        <v/>
      </c>
      <c r="AE1187" t="str">
        <f t="shared" si="371"/>
        <v/>
      </c>
      <c r="AF1187" t="str">
        <f t="shared" si="371"/>
        <v>IBC16LFECA/COP - PAID (5TH OCCURRENCE)</v>
      </c>
      <c r="AG1187" t="str">
        <f t="shared" si="371"/>
        <v/>
      </c>
      <c r="AI1187">
        <f t="shared" si="381"/>
        <v>1</v>
      </c>
      <c r="AJ1187">
        <f t="shared" si="382"/>
        <v>656</v>
      </c>
      <c r="AK1187" t="str">
        <f t="shared" si="383"/>
        <v>20181IBC16SFECA/COP - PAID (8TH OCCURRENCE)</v>
      </c>
      <c r="AL1187" t="str">
        <f t="shared" si="384"/>
        <v>FECA/COP - PAID (8TH OCCURRENCE)</v>
      </c>
      <c r="AM1187" t="str">
        <f t="shared" si="385"/>
        <v>20181IBC16LFECA/COP - PAID (5TH OCCURRENCE)</v>
      </c>
      <c r="AN1187" t="str">
        <f t="shared" si="386"/>
        <v>FECA/COP - PAID (5TH OCCURRENCE)</v>
      </c>
      <c r="AO1187" s="13">
        <f t="shared" si="387"/>
        <v>0.85770263080960474</v>
      </c>
      <c r="AP1187">
        <f t="shared" si="388"/>
        <v>1</v>
      </c>
      <c r="AQ1187" t="str">
        <f t="shared" si="389"/>
        <v>IBC16SFECA/COP - PAID (8TH OCCURRENCE)IBC16LFECA/COP - PAID (5TH OCCURRENCE)</v>
      </c>
    </row>
    <row r="1188" spans="1:43" x14ac:dyDescent="0.35">
      <c r="A1188" s="18" t="s">
        <v>1837</v>
      </c>
      <c r="B1188" t="s">
        <v>842</v>
      </c>
      <c r="C1188" t="s">
        <v>843</v>
      </c>
      <c r="D1188" s="18" t="s">
        <v>1837</v>
      </c>
      <c r="E1188" t="s">
        <v>866</v>
      </c>
      <c r="F1188" t="s">
        <v>867</v>
      </c>
      <c r="G1188" s="13">
        <v>0.91189277474770458</v>
      </c>
      <c r="I1188">
        <v>20181</v>
      </c>
      <c r="J1188" t="str">
        <f t="shared" si="372"/>
        <v>20181IBC16UFECA/COP - PAID (9TH OCCURRENCE)20181IBC16IFECA/COP LIGHT DUTY - PAID (9TH OCCURRENCE)</v>
      </c>
      <c r="K1188" t="str">
        <f t="shared" si="373"/>
        <v>20181IBC16UFECA/COP - PAID (9TH OCCURRENCE)</v>
      </c>
      <c r="L1188" t="str">
        <f t="shared" si="374"/>
        <v>20181IBC16IFECA/COP LIGHT DUTY - PAID (9TH OCCURRENCE)</v>
      </c>
      <c r="M1188" s="13">
        <f t="shared" si="375"/>
        <v>0.91189277474770458</v>
      </c>
      <c r="N1188" s="13"/>
      <c r="O1188" s="19">
        <v>1178</v>
      </c>
      <c r="P1188">
        <f t="shared" si="376"/>
        <v>3</v>
      </c>
      <c r="Q1188">
        <f t="shared" si="377"/>
        <v>657</v>
      </c>
      <c r="R1188">
        <f t="shared" si="378"/>
        <v>1</v>
      </c>
      <c r="S1188" t="b">
        <f t="shared" si="379"/>
        <v>1</v>
      </c>
      <c r="T1188" t="b">
        <f t="shared" si="380"/>
        <v>0</v>
      </c>
      <c r="W1188" t="str">
        <f t="shared" si="370"/>
        <v/>
      </c>
      <c r="X1188" t="str">
        <f t="shared" si="370"/>
        <v/>
      </c>
      <c r="Y1188" t="str">
        <f t="shared" si="370"/>
        <v/>
      </c>
      <c r="Z1188" t="str">
        <f t="shared" si="370"/>
        <v>IBC16UFECA/COP - PAID (9TH OCCURRENCE)</v>
      </c>
      <c r="AA1188" t="str">
        <f t="shared" si="370"/>
        <v/>
      </c>
      <c r="AC1188" t="str">
        <f t="shared" si="371"/>
        <v/>
      </c>
      <c r="AD1188" t="str">
        <f t="shared" si="371"/>
        <v/>
      </c>
      <c r="AE1188" t="str">
        <f t="shared" si="371"/>
        <v/>
      </c>
      <c r="AF1188" t="str">
        <f t="shared" si="371"/>
        <v>IBC16IFECA/COP LIGHT DUTY - PAID (9TH OCCURRENCE)</v>
      </c>
      <c r="AG1188" t="str">
        <f t="shared" si="371"/>
        <v/>
      </c>
      <c r="AI1188">
        <f t="shared" si="381"/>
        <v>1</v>
      </c>
      <c r="AJ1188">
        <f t="shared" si="382"/>
        <v>657</v>
      </c>
      <c r="AK1188" t="str">
        <f t="shared" si="383"/>
        <v>20181IBC16UFECA/COP - PAID (9TH OCCURRENCE)</v>
      </c>
      <c r="AL1188" t="str">
        <f t="shared" si="384"/>
        <v>FECA/COP - PAID (9TH OCCURRENCE)</v>
      </c>
      <c r="AM1188" t="str">
        <f t="shared" si="385"/>
        <v>20181IBC16IFECA/COP LIGHT DUTY - PAID (9TH OCCURRENCE)</v>
      </c>
      <c r="AN1188" t="str">
        <f t="shared" si="386"/>
        <v>FECA/COP LIGHT DUTY - PAID (9TH OCCURRENCE)</v>
      </c>
      <c r="AO1188" s="13">
        <f t="shared" si="387"/>
        <v>0.91189277474770458</v>
      </c>
      <c r="AP1188">
        <f t="shared" si="388"/>
        <v>1</v>
      </c>
      <c r="AQ1188" t="str">
        <f t="shared" si="389"/>
        <v>IBC16UFECA/COP - PAID (9TH OCCURRENCE)IBC16IFECA/COP LIGHT DUTY - PAID (9TH OCCURRENCE)</v>
      </c>
    </row>
    <row r="1189" spans="1:43" x14ac:dyDescent="0.35">
      <c r="A1189" s="18" t="s">
        <v>1837</v>
      </c>
      <c r="B1189" t="s">
        <v>842</v>
      </c>
      <c r="C1189" t="s">
        <v>843</v>
      </c>
      <c r="D1189" s="18" t="s">
        <v>1837</v>
      </c>
      <c r="E1189">
        <v>168</v>
      </c>
      <c r="F1189" t="s">
        <v>833</v>
      </c>
      <c r="G1189" s="13">
        <v>0.85770263080960474</v>
      </c>
      <c r="I1189">
        <v>20181</v>
      </c>
      <c r="J1189" t="str">
        <f t="shared" si="372"/>
        <v>20181IBC16UFECA/COP - PAID (9TH OCCURRENCE)20181IBC168FECA/COP - PAID (4TH OCCURRENCE)</v>
      </c>
      <c r="K1189" t="str">
        <f t="shared" si="373"/>
        <v>20181IBC16UFECA/COP - PAID (9TH OCCURRENCE)</v>
      </c>
      <c r="L1189" t="str">
        <f t="shared" si="374"/>
        <v>20181IBC168FECA/COP - PAID (4TH OCCURRENCE)</v>
      </c>
      <c r="M1189" s="13">
        <f t="shared" si="375"/>
        <v>0.85770263080960474</v>
      </c>
      <c r="N1189" s="13"/>
      <c r="O1189" s="19">
        <v>1179</v>
      </c>
      <c r="P1189">
        <f t="shared" si="376"/>
        <v>3</v>
      </c>
      <c r="Q1189">
        <f t="shared" si="377"/>
        <v>657</v>
      </c>
      <c r="R1189">
        <f t="shared" si="378"/>
        <v>2</v>
      </c>
      <c r="S1189" t="b">
        <f t="shared" si="379"/>
        <v>1</v>
      </c>
      <c r="T1189" t="b">
        <f t="shared" si="380"/>
        <v>0</v>
      </c>
      <c r="W1189" t="str">
        <f t="shared" si="370"/>
        <v/>
      </c>
      <c r="X1189" t="str">
        <f t="shared" si="370"/>
        <v/>
      </c>
      <c r="Y1189" t="str">
        <f t="shared" si="370"/>
        <v/>
      </c>
      <c r="Z1189" t="str">
        <f t="shared" si="370"/>
        <v>IBC16UFECA/COP - PAID (9TH OCCURRENCE)</v>
      </c>
      <c r="AA1189" t="str">
        <f t="shared" si="370"/>
        <v/>
      </c>
      <c r="AC1189" t="str">
        <f t="shared" si="371"/>
        <v/>
      </c>
      <c r="AD1189" t="str">
        <f t="shared" si="371"/>
        <v/>
      </c>
      <c r="AE1189" t="str">
        <f t="shared" si="371"/>
        <v/>
      </c>
      <c r="AF1189" t="str">
        <f t="shared" si="371"/>
        <v>IBC168FECA/COP - PAID (4TH OCCURRENCE)</v>
      </c>
      <c r="AG1189" t="str">
        <f t="shared" si="371"/>
        <v/>
      </c>
      <c r="AI1189">
        <f t="shared" si="381"/>
        <v>1</v>
      </c>
      <c r="AJ1189">
        <f t="shared" si="382"/>
        <v>657</v>
      </c>
      <c r="AK1189" t="str">
        <f t="shared" si="383"/>
        <v>20181IBC16UFECA/COP - PAID (9TH OCCURRENCE)</v>
      </c>
      <c r="AL1189" t="str">
        <f t="shared" si="384"/>
        <v>FECA/COP - PAID (9TH OCCURRENCE)</v>
      </c>
      <c r="AM1189" t="str">
        <f t="shared" si="385"/>
        <v>20181IBC168FECA/COP - PAID (4TH OCCURRENCE)</v>
      </c>
      <c r="AN1189" t="str">
        <f t="shared" si="386"/>
        <v>FECA/COP - PAID (4TH OCCURRENCE)</v>
      </c>
      <c r="AO1189" s="13">
        <f t="shared" si="387"/>
        <v>0.85770263080960474</v>
      </c>
      <c r="AP1189">
        <f t="shared" si="388"/>
        <v>1</v>
      </c>
      <c r="AQ1189" t="str">
        <f t="shared" si="389"/>
        <v>IBC16UFECA/COP - PAID (9TH OCCURRENCE)IBC168FECA/COP - PAID (4TH OCCURRENCE)</v>
      </c>
    </row>
    <row r="1190" spans="1:43" x14ac:dyDescent="0.35">
      <c r="A1190" s="18" t="s">
        <v>1837</v>
      </c>
      <c r="B1190" t="s">
        <v>842</v>
      </c>
      <c r="C1190" t="s">
        <v>843</v>
      </c>
      <c r="D1190" s="18" t="s">
        <v>1837</v>
      </c>
      <c r="E1190" t="s">
        <v>834</v>
      </c>
      <c r="F1190" t="s">
        <v>835</v>
      </c>
      <c r="G1190" s="13">
        <v>0.85770263080960474</v>
      </c>
      <c r="I1190">
        <v>20181</v>
      </c>
      <c r="J1190" t="str">
        <f t="shared" si="372"/>
        <v>20181IBC16UFECA/COP - PAID (9TH OCCURRENCE)20181IBC16LFECA/COP - PAID (5TH OCCURRENCE)</v>
      </c>
      <c r="K1190" t="str">
        <f t="shared" si="373"/>
        <v>20181IBC16UFECA/COP - PAID (9TH OCCURRENCE)</v>
      </c>
      <c r="L1190" t="str">
        <f t="shared" si="374"/>
        <v>20181IBC16LFECA/COP - PAID (5TH OCCURRENCE)</v>
      </c>
      <c r="M1190" s="13">
        <f t="shared" si="375"/>
        <v>0.85770263080960474</v>
      </c>
      <c r="N1190" s="13"/>
      <c r="O1190" s="19">
        <v>1180</v>
      </c>
      <c r="P1190">
        <f t="shared" si="376"/>
        <v>3</v>
      </c>
      <c r="Q1190">
        <f t="shared" si="377"/>
        <v>657</v>
      </c>
      <c r="R1190">
        <f t="shared" si="378"/>
        <v>3</v>
      </c>
      <c r="S1190" t="b">
        <f t="shared" si="379"/>
        <v>1</v>
      </c>
      <c r="T1190" t="b">
        <f t="shared" si="380"/>
        <v>0</v>
      </c>
      <c r="W1190" t="str">
        <f t="shared" si="370"/>
        <v/>
      </c>
      <c r="X1190" t="str">
        <f t="shared" si="370"/>
        <v/>
      </c>
      <c r="Y1190" t="str">
        <f t="shared" si="370"/>
        <v/>
      </c>
      <c r="Z1190" t="str">
        <f t="shared" si="370"/>
        <v>IBC16UFECA/COP - PAID (9TH OCCURRENCE)</v>
      </c>
      <c r="AA1190" t="str">
        <f t="shared" si="370"/>
        <v/>
      </c>
      <c r="AC1190" t="str">
        <f t="shared" si="371"/>
        <v/>
      </c>
      <c r="AD1190" t="str">
        <f t="shared" si="371"/>
        <v/>
      </c>
      <c r="AE1190" t="str">
        <f t="shared" si="371"/>
        <v/>
      </c>
      <c r="AF1190" t="str">
        <f t="shared" si="371"/>
        <v>IBC16LFECA/COP - PAID (5TH OCCURRENCE)</v>
      </c>
      <c r="AG1190" t="str">
        <f t="shared" si="371"/>
        <v/>
      </c>
      <c r="AI1190">
        <f t="shared" si="381"/>
        <v>1</v>
      </c>
      <c r="AJ1190">
        <f t="shared" si="382"/>
        <v>657</v>
      </c>
      <c r="AK1190" t="str">
        <f t="shared" si="383"/>
        <v>20181IBC16UFECA/COP - PAID (9TH OCCURRENCE)</v>
      </c>
      <c r="AL1190" t="str">
        <f t="shared" si="384"/>
        <v>FECA/COP - PAID (9TH OCCURRENCE)</v>
      </c>
      <c r="AM1190" t="str">
        <f t="shared" si="385"/>
        <v>20181IBC16LFECA/COP - PAID (5TH OCCURRENCE)</v>
      </c>
      <c r="AN1190" t="str">
        <f t="shared" si="386"/>
        <v>FECA/COP - PAID (5TH OCCURRENCE)</v>
      </c>
      <c r="AO1190" s="13">
        <f t="shared" si="387"/>
        <v>0.85770263080960474</v>
      </c>
      <c r="AP1190">
        <f t="shared" si="388"/>
        <v>1</v>
      </c>
      <c r="AQ1190" t="str">
        <f t="shared" si="389"/>
        <v>IBC16UFECA/COP - PAID (9TH OCCURRENCE)IBC16LFECA/COP - PAID (5TH OCCURRENCE)</v>
      </c>
    </row>
    <row r="1191" spans="1:43" x14ac:dyDescent="0.35">
      <c r="A1191" s="18" t="s">
        <v>1837</v>
      </c>
      <c r="B1191" t="s">
        <v>844</v>
      </c>
      <c r="C1191" t="s">
        <v>845</v>
      </c>
      <c r="D1191" s="18"/>
      <c r="G1191" s="13">
        <v>0</v>
      </c>
      <c r="I1191">
        <v>20181</v>
      </c>
      <c r="J1191" t="str">
        <f t="shared" si="372"/>
        <v>20181IBCFMLFECA/COP IN CONJUNCTION WITH FMLA - USED20181</v>
      </c>
      <c r="K1191" t="str">
        <f t="shared" si="373"/>
        <v>20181IBCFMLFECA/COP IN CONJUNCTION WITH FMLA - USED</v>
      </c>
      <c r="L1191" t="str">
        <f t="shared" si="374"/>
        <v>20181</v>
      </c>
      <c r="M1191" s="13">
        <f t="shared" si="375"/>
        <v>0</v>
      </c>
      <c r="N1191" s="13"/>
      <c r="O1191" s="19">
        <v>1181</v>
      </c>
      <c r="P1191">
        <f t="shared" si="376"/>
        <v>1</v>
      </c>
      <c r="Q1191">
        <f t="shared" si="377"/>
        <v>658</v>
      </c>
      <c r="R1191">
        <f t="shared" si="378"/>
        <v>1</v>
      </c>
      <c r="S1191" t="b">
        <f t="shared" si="379"/>
        <v>0</v>
      </c>
      <c r="T1191" t="b">
        <f t="shared" si="380"/>
        <v>0</v>
      </c>
      <c r="W1191" t="str">
        <f t="shared" si="370"/>
        <v/>
      </c>
      <c r="X1191" t="str">
        <f t="shared" si="370"/>
        <v/>
      </c>
      <c r="Y1191" t="str">
        <f t="shared" si="370"/>
        <v/>
      </c>
      <c r="Z1191" t="str">
        <f t="shared" si="370"/>
        <v>IBCFMLFECA/COP IN CONJUNCTION WITH FMLA - USED</v>
      </c>
      <c r="AA1191" t="str">
        <f t="shared" si="370"/>
        <v/>
      </c>
      <c r="AC1191" t="str">
        <f t="shared" si="371"/>
        <v/>
      </c>
      <c r="AD1191" t="str">
        <f t="shared" si="371"/>
        <v/>
      </c>
      <c r="AE1191" t="str">
        <f t="shared" si="371"/>
        <v/>
      </c>
      <c r="AF1191" t="str">
        <f t="shared" si="371"/>
        <v/>
      </c>
      <c r="AG1191" t="str">
        <f t="shared" si="371"/>
        <v/>
      </c>
      <c r="AI1191">
        <f t="shared" si="381"/>
        <v>1</v>
      </c>
      <c r="AJ1191">
        <f t="shared" si="382"/>
        <v>658</v>
      </c>
      <c r="AK1191" t="str">
        <f t="shared" si="383"/>
        <v>20181IBCFMLFECA/COP IN CONJUNCTION WITH FMLA - USED</v>
      </c>
      <c r="AL1191" t="str">
        <f t="shared" si="384"/>
        <v>FECA/COP IN CONJUNCTION WITH FMLA - USED</v>
      </c>
      <c r="AM1191" t="str">
        <f t="shared" si="385"/>
        <v>20181</v>
      </c>
      <c r="AN1191" t="str">
        <f t="shared" si="386"/>
        <v/>
      </c>
      <c r="AO1191" s="13">
        <f t="shared" si="387"/>
        <v>0</v>
      </c>
      <c r="AP1191">
        <f t="shared" si="388"/>
        <v>1</v>
      </c>
      <c r="AQ1191" t="str">
        <f t="shared" si="389"/>
        <v>IBCFMLFECA/COP IN CONJUNCTION WITH FMLA - USED</v>
      </c>
    </row>
    <row r="1192" spans="1:43" x14ac:dyDescent="0.35">
      <c r="A1192" s="18" t="s">
        <v>1837</v>
      </c>
      <c r="B1192" t="s">
        <v>846</v>
      </c>
      <c r="C1192" t="s">
        <v>847</v>
      </c>
      <c r="D1192" s="18" t="s">
        <v>1837</v>
      </c>
      <c r="E1192" t="s">
        <v>848</v>
      </c>
      <c r="F1192" t="s">
        <v>849</v>
      </c>
      <c r="G1192" s="13">
        <v>0.94769826296238191</v>
      </c>
      <c r="I1192">
        <v>20181</v>
      </c>
      <c r="J1192" t="str">
        <f t="shared" si="372"/>
        <v>20181IBC16JFECA/COP LIGHT DUTY - PAID (10TH OCCURRENCE)20181IBC16KFECA/COP LIGHT DUTY - PAID (11TH OCCURRENCE)</v>
      </c>
      <c r="K1192" t="str">
        <f t="shared" si="373"/>
        <v>20181IBC16JFECA/COP LIGHT DUTY - PAID (10TH OCCURRENCE)</v>
      </c>
      <c r="L1192" t="str">
        <f t="shared" si="374"/>
        <v>20181IBC16KFECA/COP LIGHT DUTY - PAID (11TH OCCURRENCE)</v>
      </c>
      <c r="M1192" s="13">
        <f t="shared" si="375"/>
        <v>0.94769826296238191</v>
      </c>
      <c r="N1192" s="13"/>
      <c r="O1192" s="19">
        <v>1182</v>
      </c>
      <c r="P1192">
        <f t="shared" si="376"/>
        <v>3</v>
      </c>
      <c r="Q1192">
        <f t="shared" si="377"/>
        <v>659</v>
      </c>
      <c r="R1192">
        <f t="shared" si="378"/>
        <v>1</v>
      </c>
      <c r="S1192" t="b">
        <f t="shared" si="379"/>
        <v>1</v>
      </c>
      <c r="T1192" t="b">
        <f t="shared" si="380"/>
        <v>0</v>
      </c>
      <c r="W1192" t="str">
        <f t="shared" si="370"/>
        <v/>
      </c>
      <c r="X1192" t="str">
        <f t="shared" si="370"/>
        <v/>
      </c>
      <c r="Y1192" t="str">
        <f t="shared" si="370"/>
        <v/>
      </c>
      <c r="Z1192" t="str">
        <f t="shared" si="370"/>
        <v>IBC16JFECA/COP LIGHT DUTY - PAID (10TH OCCURRENCE)</v>
      </c>
      <c r="AA1192" t="str">
        <f t="shared" si="370"/>
        <v/>
      </c>
      <c r="AC1192" t="str">
        <f t="shared" si="371"/>
        <v/>
      </c>
      <c r="AD1192" t="str">
        <f t="shared" si="371"/>
        <v/>
      </c>
      <c r="AE1192" t="str">
        <f t="shared" si="371"/>
        <v/>
      </c>
      <c r="AF1192" t="str">
        <f t="shared" si="371"/>
        <v>IBC16KFECA/COP LIGHT DUTY - PAID (11TH OCCURRENCE)</v>
      </c>
      <c r="AG1192" t="str">
        <f t="shared" si="371"/>
        <v/>
      </c>
      <c r="AI1192">
        <f t="shared" si="381"/>
        <v>1</v>
      </c>
      <c r="AJ1192">
        <f t="shared" si="382"/>
        <v>659</v>
      </c>
      <c r="AK1192" t="str">
        <f t="shared" si="383"/>
        <v>20181IBC16JFECA/COP LIGHT DUTY - PAID (10TH OCCURRENCE)</v>
      </c>
      <c r="AL1192" t="str">
        <f t="shared" si="384"/>
        <v>FECA/COP LIGHT DUTY - PAID (10TH OCCURRENCE)</v>
      </c>
      <c r="AM1192" t="str">
        <f t="shared" si="385"/>
        <v>20181IBC16KFECA/COP LIGHT DUTY - PAID (11TH OCCURRENCE)</v>
      </c>
      <c r="AN1192" t="str">
        <f t="shared" si="386"/>
        <v>FECA/COP LIGHT DUTY - PAID (11TH OCCURRENCE)</v>
      </c>
      <c r="AO1192" s="13">
        <f t="shared" si="387"/>
        <v>0.94769826296238191</v>
      </c>
      <c r="AP1192">
        <f t="shared" si="388"/>
        <v>1</v>
      </c>
      <c r="AQ1192" t="str">
        <f t="shared" si="389"/>
        <v>IBC16JFECA/COP LIGHT DUTY - PAID (10TH OCCURRENCE)IBC16KFECA/COP LIGHT DUTY - PAID (11TH OCCURRENCE)</v>
      </c>
    </row>
    <row r="1193" spans="1:43" x14ac:dyDescent="0.35">
      <c r="A1193" s="18" t="s">
        <v>1837</v>
      </c>
      <c r="B1193" t="s">
        <v>846</v>
      </c>
      <c r="C1193" t="s">
        <v>847</v>
      </c>
      <c r="D1193" s="18" t="s">
        <v>1837</v>
      </c>
      <c r="E1193" t="s">
        <v>826</v>
      </c>
      <c r="F1193" t="s">
        <v>827</v>
      </c>
      <c r="G1193" s="13">
        <v>0.91189277474770458</v>
      </c>
      <c r="I1193">
        <v>20181</v>
      </c>
      <c r="J1193" t="str">
        <f t="shared" si="372"/>
        <v>20181IBC16JFECA/COP LIGHT DUTY - PAID (10TH OCCURRENCE)20181IBC16WFECA/COP - PAID (10TH OCCURRENCE)</v>
      </c>
      <c r="K1193" t="str">
        <f t="shared" si="373"/>
        <v>20181IBC16JFECA/COP LIGHT DUTY - PAID (10TH OCCURRENCE)</v>
      </c>
      <c r="L1193" t="str">
        <f t="shared" si="374"/>
        <v>20181IBC16WFECA/COP - PAID (10TH OCCURRENCE)</v>
      </c>
      <c r="M1193" s="13">
        <f t="shared" si="375"/>
        <v>0.91189277474770458</v>
      </c>
      <c r="N1193" s="13"/>
      <c r="O1193" s="19">
        <v>1183</v>
      </c>
      <c r="P1193">
        <f t="shared" si="376"/>
        <v>3</v>
      </c>
      <c r="Q1193">
        <f t="shared" si="377"/>
        <v>659</v>
      </c>
      <c r="R1193">
        <f t="shared" si="378"/>
        <v>2</v>
      </c>
      <c r="S1193" t="b">
        <f t="shared" si="379"/>
        <v>1</v>
      </c>
      <c r="T1193" t="b">
        <f t="shared" si="380"/>
        <v>0</v>
      </c>
      <c r="W1193" t="str">
        <f t="shared" si="370"/>
        <v/>
      </c>
      <c r="X1193" t="str">
        <f t="shared" si="370"/>
        <v/>
      </c>
      <c r="Y1193" t="str">
        <f t="shared" si="370"/>
        <v/>
      </c>
      <c r="Z1193" t="str">
        <f t="shared" si="370"/>
        <v>IBC16JFECA/COP LIGHT DUTY - PAID (10TH OCCURRENCE)</v>
      </c>
      <c r="AA1193" t="str">
        <f t="shared" si="370"/>
        <v/>
      </c>
      <c r="AC1193" t="str">
        <f t="shared" si="371"/>
        <v/>
      </c>
      <c r="AD1193" t="str">
        <f t="shared" si="371"/>
        <v/>
      </c>
      <c r="AE1193" t="str">
        <f t="shared" si="371"/>
        <v/>
      </c>
      <c r="AF1193" t="str">
        <f t="shared" si="371"/>
        <v>IBC16WFECA/COP - PAID (10TH OCCURRENCE)</v>
      </c>
      <c r="AG1193" t="str">
        <f t="shared" si="371"/>
        <v/>
      </c>
      <c r="AI1193">
        <f t="shared" si="381"/>
        <v>1</v>
      </c>
      <c r="AJ1193">
        <f t="shared" si="382"/>
        <v>659</v>
      </c>
      <c r="AK1193" t="str">
        <f t="shared" si="383"/>
        <v>20181IBC16JFECA/COP LIGHT DUTY - PAID (10TH OCCURRENCE)</v>
      </c>
      <c r="AL1193" t="str">
        <f t="shared" si="384"/>
        <v>FECA/COP LIGHT DUTY - PAID (10TH OCCURRENCE)</v>
      </c>
      <c r="AM1193" t="str">
        <f t="shared" si="385"/>
        <v>20181IBC16WFECA/COP - PAID (10TH OCCURRENCE)</v>
      </c>
      <c r="AN1193" t="str">
        <f t="shared" si="386"/>
        <v>FECA/COP - PAID (10TH OCCURRENCE)</v>
      </c>
      <c r="AO1193" s="13">
        <f t="shared" si="387"/>
        <v>0.91189277474770458</v>
      </c>
      <c r="AP1193">
        <f t="shared" si="388"/>
        <v>1</v>
      </c>
      <c r="AQ1193" t="str">
        <f t="shared" si="389"/>
        <v>IBC16JFECA/COP LIGHT DUTY - PAID (10TH OCCURRENCE)IBC16WFECA/COP - PAID (10TH OCCURRENCE)</v>
      </c>
    </row>
    <row r="1194" spans="1:43" x14ac:dyDescent="0.35">
      <c r="A1194" s="18" t="s">
        <v>1837</v>
      </c>
      <c r="B1194" t="s">
        <v>846</v>
      </c>
      <c r="C1194" t="s">
        <v>847</v>
      </c>
      <c r="D1194" s="18" t="s">
        <v>1837</v>
      </c>
      <c r="E1194" t="s">
        <v>828</v>
      </c>
      <c r="F1194" t="s">
        <v>829</v>
      </c>
      <c r="G1194" s="13">
        <v>0.89069774240951272</v>
      </c>
      <c r="I1194">
        <v>20181</v>
      </c>
      <c r="J1194" t="str">
        <f t="shared" si="372"/>
        <v>20181IBC16JFECA/COP LIGHT DUTY - PAID (10TH OCCURRENCE)20181IBC16YFECA/COP - PAID (11TH OCCURRENCE)</v>
      </c>
      <c r="K1194" t="str">
        <f t="shared" si="373"/>
        <v>20181IBC16JFECA/COP LIGHT DUTY - PAID (10TH OCCURRENCE)</v>
      </c>
      <c r="L1194" t="str">
        <f t="shared" si="374"/>
        <v>20181IBC16YFECA/COP - PAID (11TH OCCURRENCE)</v>
      </c>
      <c r="M1194" s="13">
        <f t="shared" si="375"/>
        <v>0.89069774240951272</v>
      </c>
      <c r="N1194" s="13"/>
      <c r="O1194" s="19">
        <v>1184</v>
      </c>
      <c r="P1194">
        <f t="shared" si="376"/>
        <v>3</v>
      </c>
      <c r="Q1194">
        <f t="shared" si="377"/>
        <v>659</v>
      </c>
      <c r="R1194">
        <f t="shared" si="378"/>
        <v>3</v>
      </c>
      <c r="S1194" t="b">
        <f t="shared" si="379"/>
        <v>1</v>
      </c>
      <c r="T1194" t="b">
        <f t="shared" si="380"/>
        <v>0</v>
      </c>
      <c r="W1194" t="str">
        <f t="shared" si="370"/>
        <v/>
      </c>
      <c r="X1194" t="str">
        <f t="shared" si="370"/>
        <v/>
      </c>
      <c r="Y1194" t="str">
        <f t="shared" si="370"/>
        <v/>
      </c>
      <c r="Z1194" t="str">
        <f t="shared" si="370"/>
        <v>IBC16JFECA/COP LIGHT DUTY - PAID (10TH OCCURRENCE)</v>
      </c>
      <c r="AA1194" t="str">
        <f t="shared" si="370"/>
        <v/>
      </c>
      <c r="AC1194" t="str">
        <f t="shared" si="371"/>
        <v/>
      </c>
      <c r="AD1194" t="str">
        <f t="shared" si="371"/>
        <v/>
      </c>
      <c r="AE1194" t="str">
        <f t="shared" si="371"/>
        <v/>
      </c>
      <c r="AF1194" t="str">
        <f t="shared" si="371"/>
        <v>IBC16YFECA/COP - PAID (11TH OCCURRENCE)</v>
      </c>
      <c r="AG1194" t="str">
        <f t="shared" si="371"/>
        <v/>
      </c>
      <c r="AI1194">
        <f t="shared" si="381"/>
        <v>1</v>
      </c>
      <c r="AJ1194">
        <f t="shared" si="382"/>
        <v>659</v>
      </c>
      <c r="AK1194" t="str">
        <f t="shared" si="383"/>
        <v>20181IBC16JFECA/COP LIGHT DUTY - PAID (10TH OCCURRENCE)</v>
      </c>
      <c r="AL1194" t="str">
        <f t="shared" si="384"/>
        <v>FECA/COP LIGHT DUTY - PAID (10TH OCCURRENCE)</v>
      </c>
      <c r="AM1194" t="str">
        <f t="shared" si="385"/>
        <v>20181IBC16YFECA/COP - PAID (11TH OCCURRENCE)</v>
      </c>
      <c r="AN1194" t="str">
        <f t="shared" si="386"/>
        <v>FECA/COP - PAID (11TH OCCURRENCE)</v>
      </c>
      <c r="AO1194" s="13">
        <f t="shared" si="387"/>
        <v>0.89069774240951272</v>
      </c>
      <c r="AP1194">
        <f t="shared" si="388"/>
        <v>1</v>
      </c>
      <c r="AQ1194" t="str">
        <f t="shared" si="389"/>
        <v>IBC16JFECA/COP LIGHT DUTY - PAID (10TH OCCURRENCE)IBC16YFECA/COP - PAID (11TH OCCURRENCE)</v>
      </c>
    </row>
    <row r="1195" spans="1:43" x14ac:dyDescent="0.35">
      <c r="A1195" s="18" t="s">
        <v>1837</v>
      </c>
      <c r="B1195" t="s">
        <v>848</v>
      </c>
      <c r="C1195" t="s">
        <v>849</v>
      </c>
      <c r="D1195" s="18" t="s">
        <v>1837</v>
      </c>
      <c r="E1195" t="s">
        <v>846</v>
      </c>
      <c r="F1195" t="s">
        <v>847</v>
      </c>
      <c r="G1195" s="13">
        <v>0.94769826296238191</v>
      </c>
      <c r="I1195">
        <v>20181</v>
      </c>
      <c r="J1195" t="str">
        <f t="shared" si="372"/>
        <v>20181IBC16KFECA/COP LIGHT DUTY - PAID (11TH OCCURRENCE)20181IBC16JFECA/COP LIGHT DUTY - PAID (10TH OCCURRENCE)</v>
      </c>
      <c r="K1195" t="str">
        <f t="shared" si="373"/>
        <v>20181IBC16KFECA/COP LIGHT DUTY - PAID (11TH OCCURRENCE)</v>
      </c>
      <c r="L1195" t="str">
        <f t="shared" si="374"/>
        <v>20181IBC16JFECA/COP LIGHT DUTY - PAID (10TH OCCURRENCE)</v>
      </c>
      <c r="M1195" s="13">
        <f t="shared" si="375"/>
        <v>0.94769826296238191</v>
      </c>
      <c r="N1195" s="13"/>
      <c r="O1195" s="19">
        <v>1185</v>
      </c>
      <c r="P1195">
        <f t="shared" si="376"/>
        <v>3</v>
      </c>
      <c r="Q1195">
        <f t="shared" si="377"/>
        <v>660</v>
      </c>
      <c r="R1195">
        <f t="shared" si="378"/>
        <v>1</v>
      </c>
      <c r="S1195" t="b">
        <f t="shared" si="379"/>
        <v>1</v>
      </c>
      <c r="T1195" t="b">
        <f t="shared" si="380"/>
        <v>0</v>
      </c>
      <c r="W1195" t="str">
        <f t="shared" si="370"/>
        <v/>
      </c>
      <c r="X1195" t="str">
        <f t="shared" si="370"/>
        <v/>
      </c>
      <c r="Y1195" t="str">
        <f t="shared" si="370"/>
        <v/>
      </c>
      <c r="Z1195" t="str">
        <f t="shared" si="370"/>
        <v>IBC16KFECA/COP LIGHT DUTY - PAID (11TH OCCURRENCE)</v>
      </c>
      <c r="AA1195" t="str">
        <f t="shared" si="370"/>
        <v/>
      </c>
      <c r="AC1195" t="str">
        <f t="shared" si="371"/>
        <v/>
      </c>
      <c r="AD1195" t="str">
        <f t="shared" si="371"/>
        <v/>
      </c>
      <c r="AE1195" t="str">
        <f t="shared" si="371"/>
        <v/>
      </c>
      <c r="AF1195" t="str">
        <f t="shared" si="371"/>
        <v>IBC16JFECA/COP LIGHT DUTY - PAID (10TH OCCURRENCE)</v>
      </c>
      <c r="AG1195" t="str">
        <f t="shared" si="371"/>
        <v/>
      </c>
      <c r="AI1195">
        <f t="shared" si="381"/>
        <v>1</v>
      </c>
      <c r="AJ1195">
        <f t="shared" si="382"/>
        <v>660</v>
      </c>
      <c r="AK1195" t="str">
        <f t="shared" si="383"/>
        <v>20181IBC16KFECA/COP LIGHT DUTY - PAID (11TH OCCURRENCE)</v>
      </c>
      <c r="AL1195" t="str">
        <f t="shared" si="384"/>
        <v>FECA/COP LIGHT DUTY - PAID (11TH OCCURRENCE)</v>
      </c>
      <c r="AM1195" t="str">
        <f t="shared" si="385"/>
        <v>20181IBC16JFECA/COP LIGHT DUTY - PAID (10TH OCCURRENCE)</v>
      </c>
      <c r="AN1195" t="str">
        <f t="shared" si="386"/>
        <v>FECA/COP LIGHT DUTY - PAID (10TH OCCURRENCE)</v>
      </c>
      <c r="AO1195" s="13">
        <f t="shared" si="387"/>
        <v>0.94769826296238191</v>
      </c>
      <c r="AP1195">
        <f t="shared" si="388"/>
        <v>1</v>
      </c>
      <c r="AQ1195" t="str">
        <f t="shared" si="389"/>
        <v>IBC16KFECA/COP LIGHT DUTY - PAID (11TH OCCURRENCE)IBC16JFECA/COP LIGHT DUTY - PAID (10TH OCCURRENCE)</v>
      </c>
    </row>
    <row r="1196" spans="1:43" x14ac:dyDescent="0.35">
      <c r="A1196" s="18" t="s">
        <v>1837</v>
      </c>
      <c r="B1196" t="s">
        <v>848</v>
      </c>
      <c r="C1196" t="s">
        <v>849</v>
      </c>
      <c r="D1196" s="18" t="s">
        <v>1837</v>
      </c>
      <c r="E1196" t="s">
        <v>828</v>
      </c>
      <c r="F1196" t="s">
        <v>829</v>
      </c>
      <c r="G1196" s="13">
        <v>0.91189277474770458</v>
      </c>
      <c r="I1196">
        <v>20181</v>
      </c>
      <c r="J1196" t="str">
        <f t="shared" si="372"/>
        <v>20181IBC16KFECA/COP LIGHT DUTY - PAID (11TH OCCURRENCE)20181IBC16YFECA/COP - PAID (11TH OCCURRENCE)</v>
      </c>
      <c r="K1196" t="str">
        <f t="shared" si="373"/>
        <v>20181IBC16KFECA/COP LIGHT DUTY - PAID (11TH OCCURRENCE)</v>
      </c>
      <c r="L1196" t="str">
        <f t="shared" si="374"/>
        <v>20181IBC16YFECA/COP - PAID (11TH OCCURRENCE)</v>
      </c>
      <c r="M1196" s="13">
        <f t="shared" si="375"/>
        <v>0.91189277474770458</v>
      </c>
      <c r="N1196" s="13"/>
      <c r="O1196" s="19">
        <v>1186</v>
      </c>
      <c r="P1196">
        <f t="shared" si="376"/>
        <v>3</v>
      </c>
      <c r="Q1196">
        <f t="shared" si="377"/>
        <v>660</v>
      </c>
      <c r="R1196">
        <f t="shared" si="378"/>
        <v>2</v>
      </c>
      <c r="S1196" t="b">
        <f t="shared" si="379"/>
        <v>1</v>
      </c>
      <c r="T1196" t="b">
        <f t="shared" si="380"/>
        <v>0</v>
      </c>
      <c r="W1196" t="str">
        <f t="shared" si="370"/>
        <v/>
      </c>
      <c r="X1196" t="str">
        <f t="shared" si="370"/>
        <v/>
      </c>
      <c r="Y1196" t="str">
        <f t="shared" si="370"/>
        <v/>
      </c>
      <c r="Z1196" t="str">
        <f t="shared" si="370"/>
        <v>IBC16KFECA/COP LIGHT DUTY - PAID (11TH OCCURRENCE)</v>
      </c>
      <c r="AA1196" t="str">
        <f t="shared" si="370"/>
        <v/>
      </c>
      <c r="AC1196" t="str">
        <f t="shared" si="371"/>
        <v/>
      </c>
      <c r="AD1196" t="str">
        <f t="shared" si="371"/>
        <v/>
      </c>
      <c r="AE1196" t="str">
        <f t="shared" si="371"/>
        <v/>
      </c>
      <c r="AF1196" t="str">
        <f t="shared" si="371"/>
        <v>IBC16YFECA/COP - PAID (11TH OCCURRENCE)</v>
      </c>
      <c r="AG1196" t="str">
        <f t="shared" si="371"/>
        <v/>
      </c>
      <c r="AI1196">
        <f t="shared" si="381"/>
        <v>1</v>
      </c>
      <c r="AJ1196">
        <f t="shared" si="382"/>
        <v>660</v>
      </c>
      <c r="AK1196" t="str">
        <f t="shared" si="383"/>
        <v>20181IBC16KFECA/COP LIGHT DUTY - PAID (11TH OCCURRENCE)</v>
      </c>
      <c r="AL1196" t="str">
        <f t="shared" si="384"/>
        <v>FECA/COP LIGHT DUTY - PAID (11TH OCCURRENCE)</v>
      </c>
      <c r="AM1196" t="str">
        <f t="shared" si="385"/>
        <v>20181IBC16YFECA/COP - PAID (11TH OCCURRENCE)</v>
      </c>
      <c r="AN1196" t="str">
        <f t="shared" si="386"/>
        <v>FECA/COP - PAID (11TH OCCURRENCE)</v>
      </c>
      <c r="AO1196" s="13">
        <f t="shared" si="387"/>
        <v>0.91189277474770458</v>
      </c>
      <c r="AP1196">
        <f t="shared" si="388"/>
        <v>1</v>
      </c>
      <c r="AQ1196" t="str">
        <f t="shared" si="389"/>
        <v>IBC16KFECA/COP LIGHT DUTY - PAID (11TH OCCURRENCE)IBC16YFECA/COP - PAID (11TH OCCURRENCE)</v>
      </c>
    </row>
    <row r="1197" spans="1:43" x14ac:dyDescent="0.35">
      <c r="A1197" s="18" t="s">
        <v>1837</v>
      </c>
      <c r="B1197" t="s">
        <v>848</v>
      </c>
      <c r="C1197" t="s">
        <v>849</v>
      </c>
      <c r="D1197" s="18" t="s">
        <v>1837</v>
      </c>
      <c r="E1197" t="s">
        <v>826</v>
      </c>
      <c r="F1197" t="s">
        <v>827</v>
      </c>
      <c r="G1197" s="13">
        <v>0.89069774240951272</v>
      </c>
      <c r="I1197">
        <v>20181</v>
      </c>
      <c r="J1197" t="str">
        <f t="shared" si="372"/>
        <v>20181IBC16KFECA/COP LIGHT DUTY - PAID (11TH OCCURRENCE)20181IBC16WFECA/COP - PAID (10TH OCCURRENCE)</v>
      </c>
      <c r="K1197" t="str">
        <f t="shared" si="373"/>
        <v>20181IBC16KFECA/COP LIGHT DUTY - PAID (11TH OCCURRENCE)</v>
      </c>
      <c r="L1197" t="str">
        <f t="shared" si="374"/>
        <v>20181IBC16WFECA/COP - PAID (10TH OCCURRENCE)</v>
      </c>
      <c r="M1197" s="13">
        <f t="shared" si="375"/>
        <v>0.89069774240951272</v>
      </c>
      <c r="N1197" s="13"/>
      <c r="O1197" s="19">
        <v>1187</v>
      </c>
      <c r="P1197">
        <f t="shared" si="376"/>
        <v>3</v>
      </c>
      <c r="Q1197">
        <f t="shared" si="377"/>
        <v>660</v>
      </c>
      <c r="R1197">
        <f t="shared" si="378"/>
        <v>3</v>
      </c>
      <c r="S1197" t="b">
        <f t="shared" si="379"/>
        <v>1</v>
      </c>
      <c r="T1197" t="b">
        <f t="shared" si="380"/>
        <v>0</v>
      </c>
      <c r="W1197" t="str">
        <f t="shared" ref="W1197:AA1247" si="390">IF($A1197=W$10, $A1197&amp;$B1197&amp;$C1197, "")</f>
        <v/>
      </c>
      <c r="X1197" t="str">
        <f t="shared" si="390"/>
        <v/>
      </c>
      <c r="Y1197" t="str">
        <f t="shared" si="390"/>
        <v/>
      </c>
      <c r="Z1197" t="str">
        <f t="shared" si="390"/>
        <v>IBC16KFECA/COP LIGHT DUTY - PAID (11TH OCCURRENCE)</v>
      </c>
      <c r="AA1197" t="str">
        <f t="shared" si="390"/>
        <v/>
      </c>
      <c r="AC1197" t="str">
        <f t="shared" ref="AC1197:AG1247" si="391">IF($D1197=AC$10, $D1197&amp;$E1197&amp;$F1197, "")</f>
        <v/>
      </c>
      <c r="AD1197" t="str">
        <f t="shared" si="391"/>
        <v/>
      </c>
      <c r="AE1197" t="str">
        <f t="shared" si="391"/>
        <v/>
      </c>
      <c r="AF1197" t="str">
        <f t="shared" si="391"/>
        <v>IBC16WFECA/COP - PAID (10TH OCCURRENCE)</v>
      </c>
      <c r="AG1197" t="str">
        <f t="shared" si="391"/>
        <v/>
      </c>
      <c r="AI1197">
        <f t="shared" si="381"/>
        <v>1</v>
      </c>
      <c r="AJ1197">
        <f t="shared" si="382"/>
        <v>660</v>
      </c>
      <c r="AK1197" t="str">
        <f t="shared" si="383"/>
        <v>20181IBC16KFECA/COP LIGHT DUTY - PAID (11TH OCCURRENCE)</v>
      </c>
      <c r="AL1197" t="str">
        <f t="shared" si="384"/>
        <v>FECA/COP LIGHT DUTY - PAID (11TH OCCURRENCE)</v>
      </c>
      <c r="AM1197" t="str">
        <f t="shared" si="385"/>
        <v>20181IBC16WFECA/COP - PAID (10TH OCCURRENCE)</v>
      </c>
      <c r="AN1197" t="str">
        <f t="shared" si="386"/>
        <v>FECA/COP - PAID (10TH OCCURRENCE)</v>
      </c>
      <c r="AO1197" s="13">
        <f t="shared" si="387"/>
        <v>0.89069774240951272</v>
      </c>
      <c r="AP1197">
        <f t="shared" si="388"/>
        <v>1</v>
      </c>
      <c r="AQ1197" t="str">
        <f t="shared" si="389"/>
        <v>IBC16KFECA/COP LIGHT DUTY - PAID (11TH OCCURRENCE)IBC16WFECA/COP - PAID (10TH OCCURRENCE)</v>
      </c>
    </row>
    <row r="1198" spans="1:43" x14ac:dyDescent="0.35">
      <c r="A1198" s="18" t="s">
        <v>1837</v>
      </c>
      <c r="B1198" t="s">
        <v>850</v>
      </c>
      <c r="C1198" t="s">
        <v>851</v>
      </c>
      <c r="D1198" s="18" t="s">
        <v>1837</v>
      </c>
      <c r="E1198">
        <v>160</v>
      </c>
      <c r="F1198" t="s">
        <v>830</v>
      </c>
      <c r="G1198" s="13">
        <v>0.91189277474770458</v>
      </c>
      <c r="I1198">
        <v>20181</v>
      </c>
      <c r="J1198" t="str">
        <f t="shared" si="372"/>
        <v>20181IBC16AFECA/COP LIGHT DUTY - PAID (1ST OCCURRENCE)20181IBC160FECA/COP - PAID (1ST OCCURRENCE)</v>
      </c>
      <c r="K1198" t="str">
        <f t="shared" si="373"/>
        <v>20181IBC16AFECA/COP LIGHT DUTY - PAID (1ST OCCURRENCE)</v>
      </c>
      <c r="L1198" t="str">
        <f t="shared" si="374"/>
        <v>20181IBC160FECA/COP - PAID (1ST OCCURRENCE)</v>
      </c>
      <c r="M1198" s="13">
        <f t="shared" si="375"/>
        <v>0.91189277474770458</v>
      </c>
      <c r="N1198" s="13"/>
      <c r="O1198" s="19">
        <v>1188</v>
      </c>
      <c r="P1198">
        <f t="shared" si="376"/>
        <v>3</v>
      </c>
      <c r="Q1198">
        <f t="shared" si="377"/>
        <v>661</v>
      </c>
      <c r="R1198">
        <f t="shared" si="378"/>
        <v>1</v>
      </c>
      <c r="S1198" t="b">
        <f t="shared" si="379"/>
        <v>1</v>
      </c>
      <c r="T1198" t="b">
        <f t="shared" si="380"/>
        <v>0</v>
      </c>
      <c r="W1198" t="str">
        <f t="shared" si="390"/>
        <v/>
      </c>
      <c r="X1198" t="str">
        <f t="shared" si="390"/>
        <v/>
      </c>
      <c r="Y1198" t="str">
        <f t="shared" si="390"/>
        <v/>
      </c>
      <c r="Z1198" t="str">
        <f t="shared" si="390"/>
        <v>IBC16AFECA/COP LIGHT DUTY - PAID (1ST OCCURRENCE)</v>
      </c>
      <c r="AA1198" t="str">
        <f t="shared" si="390"/>
        <v/>
      </c>
      <c r="AC1198" t="str">
        <f t="shared" si="391"/>
        <v/>
      </c>
      <c r="AD1198" t="str">
        <f t="shared" si="391"/>
        <v/>
      </c>
      <c r="AE1198" t="str">
        <f t="shared" si="391"/>
        <v/>
      </c>
      <c r="AF1198" t="str">
        <f t="shared" si="391"/>
        <v>IBC160FECA/COP - PAID (1ST OCCURRENCE)</v>
      </c>
      <c r="AG1198" t="str">
        <f t="shared" si="391"/>
        <v/>
      </c>
      <c r="AI1198">
        <f t="shared" si="381"/>
        <v>1</v>
      </c>
      <c r="AJ1198">
        <f t="shared" si="382"/>
        <v>661</v>
      </c>
      <c r="AK1198" t="str">
        <f t="shared" si="383"/>
        <v>20181IBC16AFECA/COP LIGHT DUTY - PAID (1ST OCCURRENCE)</v>
      </c>
      <c r="AL1198" t="str">
        <f t="shared" si="384"/>
        <v>FECA/COP LIGHT DUTY - PAID (1ST OCCURRENCE)</v>
      </c>
      <c r="AM1198" t="str">
        <f t="shared" si="385"/>
        <v>20181IBC160FECA/COP - PAID (1ST OCCURRENCE)</v>
      </c>
      <c r="AN1198" t="str">
        <f t="shared" si="386"/>
        <v>FECA/COP - PAID (1ST OCCURRENCE)</v>
      </c>
      <c r="AO1198" s="13">
        <f t="shared" si="387"/>
        <v>0.91189277474770458</v>
      </c>
      <c r="AP1198">
        <f t="shared" si="388"/>
        <v>1</v>
      </c>
      <c r="AQ1198" t="str">
        <f t="shared" si="389"/>
        <v>IBC16AFECA/COP LIGHT DUTY - PAID (1ST OCCURRENCE)IBC160FECA/COP - PAID (1ST OCCURRENCE)</v>
      </c>
    </row>
    <row r="1199" spans="1:43" x14ac:dyDescent="0.35">
      <c r="A1199" s="18" t="s">
        <v>1837</v>
      </c>
      <c r="B1199" t="s">
        <v>850</v>
      </c>
      <c r="C1199" t="s">
        <v>851</v>
      </c>
      <c r="D1199" s="18" t="s">
        <v>1837</v>
      </c>
      <c r="E1199" t="s">
        <v>846</v>
      </c>
      <c r="F1199" t="s">
        <v>847</v>
      </c>
      <c r="G1199" s="13">
        <v>0.79175235762496343</v>
      </c>
      <c r="I1199">
        <v>20181</v>
      </c>
      <c r="J1199" t="str">
        <f t="shared" si="372"/>
        <v>20181IBC16AFECA/COP LIGHT DUTY - PAID (1ST OCCURRENCE)20181IBC16JFECA/COP LIGHT DUTY - PAID (10TH OCCURRENCE)</v>
      </c>
      <c r="K1199" t="str">
        <f t="shared" si="373"/>
        <v>20181IBC16AFECA/COP LIGHT DUTY - PAID (1ST OCCURRENCE)</v>
      </c>
      <c r="L1199" t="str">
        <f t="shared" si="374"/>
        <v>20181IBC16JFECA/COP LIGHT DUTY - PAID (10TH OCCURRENCE)</v>
      </c>
      <c r="M1199" s="13">
        <f t="shared" si="375"/>
        <v>0.79175235762496343</v>
      </c>
      <c r="N1199" s="13"/>
      <c r="O1199" s="19">
        <v>1189</v>
      </c>
      <c r="P1199">
        <f t="shared" si="376"/>
        <v>3</v>
      </c>
      <c r="Q1199">
        <f t="shared" si="377"/>
        <v>661</v>
      </c>
      <c r="R1199">
        <f t="shared" si="378"/>
        <v>2</v>
      </c>
      <c r="S1199" t="b">
        <f t="shared" si="379"/>
        <v>1</v>
      </c>
      <c r="T1199" t="b">
        <f t="shared" si="380"/>
        <v>0</v>
      </c>
      <c r="W1199" t="str">
        <f t="shared" si="390"/>
        <v/>
      </c>
      <c r="X1199" t="str">
        <f t="shared" si="390"/>
        <v/>
      </c>
      <c r="Y1199" t="str">
        <f t="shared" si="390"/>
        <v/>
      </c>
      <c r="Z1199" t="str">
        <f t="shared" si="390"/>
        <v>IBC16AFECA/COP LIGHT DUTY - PAID (1ST OCCURRENCE)</v>
      </c>
      <c r="AA1199" t="str">
        <f t="shared" si="390"/>
        <v/>
      </c>
      <c r="AC1199" t="str">
        <f t="shared" si="391"/>
        <v/>
      </c>
      <c r="AD1199" t="str">
        <f t="shared" si="391"/>
        <v/>
      </c>
      <c r="AE1199" t="str">
        <f t="shared" si="391"/>
        <v/>
      </c>
      <c r="AF1199" t="str">
        <f t="shared" si="391"/>
        <v>IBC16JFECA/COP LIGHT DUTY - PAID (10TH OCCURRENCE)</v>
      </c>
      <c r="AG1199" t="str">
        <f t="shared" si="391"/>
        <v/>
      </c>
      <c r="AI1199">
        <f t="shared" si="381"/>
        <v>1</v>
      </c>
      <c r="AJ1199">
        <f t="shared" si="382"/>
        <v>661</v>
      </c>
      <c r="AK1199" t="str">
        <f t="shared" si="383"/>
        <v>20181IBC16AFECA/COP LIGHT DUTY - PAID (1ST OCCURRENCE)</v>
      </c>
      <c r="AL1199" t="str">
        <f t="shared" si="384"/>
        <v>FECA/COP LIGHT DUTY - PAID (1ST OCCURRENCE)</v>
      </c>
      <c r="AM1199" t="str">
        <f t="shared" si="385"/>
        <v>20181IBC16JFECA/COP LIGHT DUTY - PAID (10TH OCCURRENCE)</v>
      </c>
      <c r="AN1199" t="str">
        <f t="shared" si="386"/>
        <v>FECA/COP LIGHT DUTY - PAID (10TH OCCURRENCE)</v>
      </c>
      <c r="AO1199" s="13">
        <f t="shared" si="387"/>
        <v>0.79175235762496343</v>
      </c>
      <c r="AP1199">
        <f t="shared" si="388"/>
        <v>1</v>
      </c>
      <c r="AQ1199" t="str">
        <f t="shared" si="389"/>
        <v>IBC16AFECA/COP LIGHT DUTY - PAID (1ST OCCURRENCE)IBC16JFECA/COP LIGHT DUTY - PAID (10TH OCCURRENCE)</v>
      </c>
    </row>
    <row r="1200" spans="1:43" x14ac:dyDescent="0.35">
      <c r="A1200" s="18" t="s">
        <v>1837</v>
      </c>
      <c r="B1200" t="s">
        <v>850</v>
      </c>
      <c r="C1200" t="s">
        <v>851</v>
      </c>
      <c r="D1200" s="18" t="s">
        <v>1837</v>
      </c>
      <c r="E1200" t="s">
        <v>848</v>
      </c>
      <c r="F1200" t="s">
        <v>849</v>
      </c>
      <c r="G1200" s="13">
        <v>0.79175235762496343</v>
      </c>
      <c r="I1200">
        <v>20181</v>
      </c>
      <c r="J1200" t="str">
        <f t="shared" si="372"/>
        <v>20181IBC16AFECA/COP LIGHT DUTY - PAID (1ST OCCURRENCE)20181IBC16KFECA/COP LIGHT DUTY - PAID (11TH OCCURRENCE)</v>
      </c>
      <c r="K1200" t="str">
        <f t="shared" si="373"/>
        <v>20181IBC16AFECA/COP LIGHT DUTY - PAID (1ST OCCURRENCE)</v>
      </c>
      <c r="L1200" t="str">
        <f t="shared" si="374"/>
        <v>20181IBC16KFECA/COP LIGHT DUTY - PAID (11TH OCCURRENCE)</v>
      </c>
      <c r="M1200" s="13">
        <f t="shared" si="375"/>
        <v>0.79175235762496343</v>
      </c>
      <c r="N1200" s="13"/>
      <c r="O1200" s="19">
        <v>1190</v>
      </c>
      <c r="P1200">
        <f t="shared" si="376"/>
        <v>3</v>
      </c>
      <c r="Q1200">
        <f t="shared" si="377"/>
        <v>661</v>
      </c>
      <c r="R1200">
        <f t="shared" si="378"/>
        <v>3</v>
      </c>
      <c r="S1200" t="b">
        <f t="shared" si="379"/>
        <v>1</v>
      </c>
      <c r="T1200" t="b">
        <f t="shared" si="380"/>
        <v>0</v>
      </c>
      <c r="W1200" t="str">
        <f t="shared" si="390"/>
        <v/>
      </c>
      <c r="X1200" t="str">
        <f t="shared" si="390"/>
        <v/>
      </c>
      <c r="Y1200" t="str">
        <f t="shared" si="390"/>
        <v/>
      </c>
      <c r="Z1200" t="str">
        <f t="shared" si="390"/>
        <v>IBC16AFECA/COP LIGHT DUTY - PAID (1ST OCCURRENCE)</v>
      </c>
      <c r="AA1200" t="str">
        <f t="shared" si="390"/>
        <v/>
      </c>
      <c r="AC1200" t="str">
        <f t="shared" si="391"/>
        <v/>
      </c>
      <c r="AD1200" t="str">
        <f t="shared" si="391"/>
        <v/>
      </c>
      <c r="AE1200" t="str">
        <f t="shared" si="391"/>
        <v/>
      </c>
      <c r="AF1200" t="str">
        <f t="shared" si="391"/>
        <v>IBC16KFECA/COP LIGHT DUTY - PAID (11TH OCCURRENCE)</v>
      </c>
      <c r="AG1200" t="str">
        <f t="shared" si="391"/>
        <v/>
      </c>
      <c r="AI1200">
        <f t="shared" si="381"/>
        <v>1</v>
      </c>
      <c r="AJ1200">
        <f t="shared" si="382"/>
        <v>661</v>
      </c>
      <c r="AK1200" t="str">
        <f t="shared" si="383"/>
        <v>20181IBC16AFECA/COP LIGHT DUTY - PAID (1ST OCCURRENCE)</v>
      </c>
      <c r="AL1200" t="str">
        <f t="shared" si="384"/>
        <v>FECA/COP LIGHT DUTY - PAID (1ST OCCURRENCE)</v>
      </c>
      <c r="AM1200" t="str">
        <f t="shared" si="385"/>
        <v>20181IBC16KFECA/COP LIGHT DUTY - PAID (11TH OCCURRENCE)</v>
      </c>
      <c r="AN1200" t="str">
        <f t="shared" si="386"/>
        <v>FECA/COP LIGHT DUTY - PAID (11TH OCCURRENCE)</v>
      </c>
      <c r="AO1200" s="13">
        <f t="shared" si="387"/>
        <v>0.79175235762496343</v>
      </c>
      <c r="AP1200">
        <f t="shared" si="388"/>
        <v>1</v>
      </c>
      <c r="AQ1200" t="str">
        <f t="shared" si="389"/>
        <v>IBC16AFECA/COP LIGHT DUTY - PAID (1ST OCCURRENCE)IBC16KFECA/COP LIGHT DUTY - PAID (11TH OCCURRENCE)</v>
      </c>
    </row>
    <row r="1201" spans="1:43" x14ac:dyDescent="0.35">
      <c r="A1201" s="18" t="s">
        <v>1837</v>
      </c>
      <c r="B1201" t="s">
        <v>852</v>
      </c>
      <c r="C1201" t="s">
        <v>853</v>
      </c>
      <c r="D1201" s="18" t="s">
        <v>1837</v>
      </c>
      <c r="E1201">
        <v>164</v>
      </c>
      <c r="F1201" t="s">
        <v>831</v>
      </c>
      <c r="G1201" s="13">
        <v>0.91189277474770458</v>
      </c>
      <c r="I1201">
        <v>20181</v>
      </c>
      <c r="J1201" t="str">
        <f t="shared" si="372"/>
        <v>20181IBC16BFECA/COP LIGHT DUTY - PAID (2ND OCCURRENCE)20181IBC164FECA/COP - PAID (2ND OCCURRENCE)</v>
      </c>
      <c r="K1201" t="str">
        <f t="shared" si="373"/>
        <v>20181IBC16BFECA/COP LIGHT DUTY - PAID (2ND OCCURRENCE)</v>
      </c>
      <c r="L1201" t="str">
        <f t="shared" si="374"/>
        <v>20181IBC164FECA/COP - PAID (2ND OCCURRENCE)</v>
      </c>
      <c r="M1201" s="13">
        <f t="shared" si="375"/>
        <v>0.91189277474770458</v>
      </c>
      <c r="N1201" s="13"/>
      <c r="O1201" s="19">
        <v>1191</v>
      </c>
      <c r="P1201">
        <f t="shared" si="376"/>
        <v>3</v>
      </c>
      <c r="Q1201">
        <f t="shared" si="377"/>
        <v>662</v>
      </c>
      <c r="R1201">
        <f t="shared" si="378"/>
        <v>1</v>
      </c>
      <c r="S1201" t="b">
        <f t="shared" si="379"/>
        <v>1</v>
      </c>
      <c r="T1201" t="b">
        <f t="shared" si="380"/>
        <v>0</v>
      </c>
      <c r="W1201" t="str">
        <f t="shared" si="390"/>
        <v/>
      </c>
      <c r="X1201" t="str">
        <f t="shared" si="390"/>
        <v/>
      </c>
      <c r="Y1201" t="str">
        <f t="shared" si="390"/>
        <v/>
      </c>
      <c r="Z1201" t="str">
        <f t="shared" si="390"/>
        <v>IBC16BFECA/COP LIGHT DUTY - PAID (2ND OCCURRENCE)</v>
      </c>
      <c r="AA1201" t="str">
        <f t="shared" si="390"/>
        <v/>
      </c>
      <c r="AC1201" t="str">
        <f t="shared" si="391"/>
        <v/>
      </c>
      <c r="AD1201" t="str">
        <f t="shared" si="391"/>
        <v/>
      </c>
      <c r="AE1201" t="str">
        <f t="shared" si="391"/>
        <v/>
      </c>
      <c r="AF1201" t="str">
        <f t="shared" si="391"/>
        <v>IBC164FECA/COP - PAID (2ND OCCURRENCE)</v>
      </c>
      <c r="AG1201" t="str">
        <f t="shared" si="391"/>
        <v/>
      </c>
      <c r="AI1201">
        <f t="shared" si="381"/>
        <v>1</v>
      </c>
      <c r="AJ1201">
        <f t="shared" si="382"/>
        <v>662</v>
      </c>
      <c r="AK1201" t="str">
        <f t="shared" si="383"/>
        <v>20181IBC16BFECA/COP LIGHT DUTY - PAID (2ND OCCURRENCE)</v>
      </c>
      <c r="AL1201" t="str">
        <f t="shared" si="384"/>
        <v>FECA/COP LIGHT DUTY - PAID (2ND OCCURRENCE)</v>
      </c>
      <c r="AM1201" t="str">
        <f t="shared" si="385"/>
        <v>20181IBC164FECA/COP - PAID (2ND OCCURRENCE)</v>
      </c>
      <c r="AN1201" t="str">
        <f t="shared" si="386"/>
        <v>FECA/COP - PAID (2ND OCCURRENCE)</v>
      </c>
      <c r="AO1201" s="13">
        <f t="shared" si="387"/>
        <v>0.91189277474770458</v>
      </c>
      <c r="AP1201">
        <f t="shared" si="388"/>
        <v>1</v>
      </c>
      <c r="AQ1201" t="str">
        <f t="shared" si="389"/>
        <v>IBC16BFECA/COP LIGHT DUTY - PAID (2ND OCCURRENCE)IBC164FECA/COP - PAID (2ND OCCURRENCE)</v>
      </c>
    </row>
    <row r="1202" spans="1:43" x14ac:dyDescent="0.35">
      <c r="A1202" s="18" t="s">
        <v>1837</v>
      </c>
      <c r="B1202" t="s">
        <v>852</v>
      </c>
      <c r="C1202" t="s">
        <v>853</v>
      </c>
      <c r="D1202" s="18" t="s">
        <v>1837</v>
      </c>
      <c r="E1202" t="s">
        <v>846</v>
      </c>
      <c r="F1202" t="s">
        <v>847</v>
      </c>
      <c r="G1202" s="13">
        <v>0.79175235762496343</v>
      </c>
      <c r="I1202">
        <v>20181</v>
      </c>
      <c r="J1202" t="str">
        <f t="shared" si="372"/>
        <v>20181IBC16BFECA/COP LIGHT DUTY - PAID (2ND OCCURRENCE)20181IBC16JFECA/COP LIGHT DUTY - PAID (10TH OCCURRENCE)</v>
      </c>
      <c r="K1202" t="str">
        <f t="shared" si="373"/>
        <v>20181IBC16BFECA/COP LIGHT DUTY - PAID (2ND OCCURRENCE)</v>
      </c>
      <c r="L1202" t="str">
        <f t="shared" si="374"/>
        <v>20181IBC16JFECA/COP LIGHT DUTY - PAID (10TH OCCURRENCE)</v>
      </c>
      <c r="M1202" s="13">
        <f t="shared" si="375"/>
        <v>0.79175235762496343</v>
      </c>
      <c r="N1202" s="13"/>
      <c r="O1202" s="19">
        <v>1192</v>
      </c>
      <c r="P1202">
        <f t="shared" si="376"/>
        <v>3</v>
      </c>
      <c r="Q1202">
        <f t="shared" si="377"/>
        <v>662</v>
      </c>
      <c r="R1202">
        <f t="shared" si="378"/>
        <v>2</v>
      </c>
      <c r="S1202" t="b">
        <f t="shared" si="379"/>
        <v>1</v>
      </c>
      <c r="T1202" t="b">
        <f t="shared" si="380"/>
        <v>0</v>
      </c>
      <c r="W1202" t="str">
        <f t="shared" si="390"/>
        <v/>
      </c>
      <c r="X1202" t="str">
        <f t="shared" si="390"/>
        <v/>
      </c>
      <c r="Y1202" t="str">
        <f t="shared" si="390"/>
        <v/>
      </c>
      <c r="Z1202" t="str">
        <f t="shared" si="390"/>
        <v>IBC16BFECA/COP LIGHT DUTY - PAID (2ND OCCURRENCE)</v>
      </c>
      <c r="AA1202" t="str">
        <f t="shared" si="390"/>
        <v/>
      </c>
      <c r="AC1202" t="str">
        <f t="shared" si="391"/>
        <v/>
      </c>
      <c r="AD1202" t="str">
        <f t="shared" si="391"/>
        <v/>
      </c>
      <c r="AE1202" t="str">
        <f t="shared" si="391"/>
        <v/>
      </c>
      <c r="AF1202" t="str">
        <f t="shared" si="391"/>
        <v>IBC16JFECA/COP LIGHT DUTY - PAID (10TH OCCURRENCE)</v>
      </c>
      <c r="AG1202" t="str">
        <f t="shared" si="391"/>
        <v/>
      </c>
      <c r="AI1202">
        <f t="shared" si="381"/>
        <v>1</v>
      </c>
      <c r="AJ1202">
        <f t="shared" si="382"/>
        <v>662</v>
      </c>
      <c r="AK1202" t="str">
        <f t="shared" si="383"/>
        <v>20181IBC16BFECA/COP LIGHT DUTY - PAID (2ND OCCURRENCE)</v>
      </c>
      <c r="AL1202" t="str">
        <f t="shared" si="384"/>
        <v>FECA/COP LIGHT DUTY - PAID (2ND OCCURRENCE)</v>
      </c>
      <c r="AM1202" t="str">
        <f t="shared" si="385"/>
        <v>20181IBC16JFECA/COP LIGHT DUTY - PAID (10TH OCCURRENCE)</v>
      </c>
      <c r="AN1202" t="str">
        <f t="shared" si="386"/>
        <v>FECA/COP LIGHT DUTY - PAID (10TH OCCURRENCE)</v>
      </c>
      <c r="AO1202" s="13">
        <f t="shared" si="387"/>
        <v>0.79175235762496343</v>
      </c>
      <c r="AP1202">
        <f t="shared" si="388"/>
        <v>1</v>
      </c>
      <c r="AQ1202" t="str">
        <f t="shared" si="389"/>
        <v>IBC16BFECA/COP LIGHT DUTY - PAID (2ND OCCURRENCE)IBC16JFECA/COP LIGHT DUTY - PAID (10TH OCCURRENCE)</v>
      </c>
    </row>
    <row r="1203" spans="1:43" x14ac:dyDescent="0.35">
      <c r="A1203" s="18" t="s">
        <v>1837</v>
      </c>
      <c r="B1203" t="s">
        <v>852</v>
      </c>
      <c r="C1203" t="s">
        <v>853</v>
      </c>
      <c r="D1203" s="18" t="s">
        <v>1837</v>
      </c>
      <c r="E1203" t="s">
        <v>848</v>
      </c>
      <c r="F1203" t="s">
        <v>849</v>
      </c>
      <c r="G1203" s="13">
        <v>0.79175235762496343</v>
      </c>
      <c r="I1203">
        <v>20181</v>
      </c>
      <c r="J1203" t="str">
        <f t="shared" si="372"/>
        <v>20181IBC16BFECA/COP LIGHT DUTY - PAID (2ND OCCURRENCE)20181IBC16KFECA/COP LIGHT DUTY - PAID (11TH OCCURRENCE)</v>
      </c>
      <c r="K1203" t="str">
        <f t="shared" si="373"/>
        <v>20181IBC16BFECA/COP LIGHT DUTY - PAID (2ND OCCURRENCE)</v>
      </c>
      <c r="L1203" t="str">
        <f t="shared" si="374"/>
        <v>20181IBC16KFECA/COP LIGHT DUTY - PAID (11TH OCCURRENCE)</v>
      </c>
      <c r="M1203" s="13">
        <f t="shared" si="375"/>
        <v>0.79175235762496343</v>
      </c>
      <c r="N1203" s="13"/>
      <c r="O1203" s="19">
        <v>1193</v>
      </c>
      <c r="P1203">
        <f t="shared" si="376"/>
        <v>3</v>
      </c>
      <c r="Q1203">
        <f t="shared" si="377"/>
        <v>662</v>
      </c>
      <c r="R1203">
        <f t="shared" si="378"/>
        <v>3</v>
      </c>
      <c r="S1203" t="b">
        <f t="shared" si="379"/>
        <v>1</v>
      </c>
      <c r="T1203" t="b">
        <f t="shared" si="380"/>
        <v>0</v>
      </c>
      <c r="W1203" t="str">
        <f t="shared" si="390"/>
        <v/>
      </c>
      <c r="X1203" t="str">
        <f t="shared" si="390"/>
        <v/>
      </c>
      <c r="Y1203" t="str">
        <f t="shared" si="390"/>
        <v/>
      </c>
      <c r="Z1203" t="str">
        <f t="shared" si="390"/>
        <v>IBC16BFECA/COP LIGHT DUTY - PAID (2ND OCCURRENCE)</v>
      </c>
      <c r="AA1203" t="str">
        <f t="shared" si="390"/>
        <v/>
      </c>
      <c r="AC1203" t="str">
        <f t="shared" si="391"/>
        <v/>
      </c>
      <c r="AD1203" t="str">
        <f t="shared" si="391"/>
        <v/>
      </c>
      <c r="AE1203" t="str">
        <f t="shared" si="391"/>
        <v/>
      </c>
      <c r="AF1203" t="str">
        <f t="shared" si="391"/>
        <v>IBC16KFECA/COP LIGHT DUTY - PAID (11TH OCCURRENCE)</v>
      </c>
      <c r="AG1203" t="str">
        <f t="shared" si="391"/>
        <v/>
      </c>
      <c r="AI1203">
        <f t="shared" si="381"/>
        <v>1</v>
      </c>
      <c r="AJ1203">
        <f t="shared" si="382"/>
        <v>662</v>
      </c>
      <c r="AK1203" t="str">
        <f t="shared" si="383"/>
        <v>20181IBC16BFECA/COP LIGHT DUTY - PAID (2ND OCCURRENCE)</v>
      </c>
      <c r="AL1203" t="str">
        <f t="shared" si="384"/>
        <v>FECA/COP LIGHT DUTY - PAID (2ND OCCURRENCE)</v>
      </c>
      <c r="AM1203" t="str">
        <f t="shared" si="385"/>
        <v>20181IBC16KFECA/COP LIGHT DUTY - PAID (11TH OCCURRENCE)</v>
      </c>
      <c r="AN1203" t="str">
        <f t="shared" si="386"/>
        <v>FECA/COP LIGHT DUTY - PAID (11TH OCCURRENCE)</v>
      </c>
      <c r="AO1203" s="13">
        <f t="shared" si="387"/>
        <v>0.79175235762496343</v>
      </c>
      <c r="AP1203">
        <f t="shared" si="388"/>
        <v>1</v>
      </c>
      <c r="AQ1203" t="str">
        <f t="shared" si="389"/>
        <v>IBC16BFECA/COP LIGHT DUTY - PAID (2ND OCCURRENCE)IBC16KFECA/COP LIGHT DUTY - PAID (11TH OCCURRENCE)</v>
      </c>
    </row>
    <row r="1204" spans="1:43" x14ac:dyDescent="0.35">
      <c r="A1204" s="18" t="s">
        <v>1837</v>
      </c>
      <c r="B1204" t="s">
        <v>854</v>
      </c>
      <c r="C1204" t="s">
        <v>855</v>
      </c>
      <c r="D1204" s="18" t="s">
        <v>1837</v>
      </c>
      <c r="E1204">
        <v>166</v>
      </c>
      <c r="F1204" t="s">
        <v>832</v>
      </c>
      <c r="G1204" s="13">
        <v>0.91189277474770458</v>
      </c>
      <c r="I1204">
        <v>20181</v>
      </c>
      <c r="J1204" t="str">
        <f t="shared" si="372"/>
        <v>20181IBC16CFECA/COP LIGHT DUTY - PAID (3RD OCCURRENCE)20181IBC166FECA/COP - PAID (3RD OCCURRENCE)</v>
      </c>
      <c r="K1204" t="str">
        <f t="shared" si="373"/>
        <v>20181IBC16CFECA/COP LIGHT DUTY - PAID (3RD OCCURRENCE)</v>
      </c>
      <c r="L1204" t="str">
        <f t="shared" si="374"/>
        <v>20181IBC166FECA/COP - PAID (3RD OCCURRENCE)</v>
      </c>
      <c r="M1204" s="13">
        <f t="shared" si="375"/>
        <v>0.91189277474770458</v>
      </c>
      <c r="N1204" s="13"/>
      <c r="O1204" s="19">
        <v>1194</v>
      </c>
      <c r="P1204">
        <f t="shared" si="376"/>
        <v>3</v>
      </c>
      <c r="Q1204">
        <f t="shared" si="377"/>
        <v>663</v>
      </c>
      <c r="R1204">
        <f t="shared" si="378"/>
        <v>1</v>
      </c>
      <c r="S1204" t="b">
        <f t="shared" si="379"/>
        <v>1</v>
      </c>
      <c r="T1204" t="b">
        <f t="shared" si="380"/>
        <v>0</v>
      </c>
      <c r="W1204" t="str">
        <f t="shared" si="390"/>
        <v/>
      </c>
      <c r="X1204" t="str">
        <f t="shared" si="390"/>
        <v/>
      </c>
      <c r="Y1204" t="str">
        <f t="shared" si="390"/>
        <v/>
      </c>
      <c r="Z1204" t="str">
        <f t="shared" si="390"/>
        <v>IBC16CFECA/COP LIGHT DUTY - PAID (3RD OCCURRENCE)</v>
      </c>
      <c r="AA1204" t="str">
        <f t="shared" si="390"/>
        <v/>
      </c>
      <c r="AC1204" t="str">
        <f t="shared" si="391"/>
        <v/>
      </c>
      <c r="AD1204" t="str">
        <f t="shared" si="391"/>
        <v/>
      </c>
      <c r="AE1204" t="str">
        <f t="shared" si="391"/>
        <v/>
      </c>
      <c r="AF1204" t="str">
        <f t="shared" si="391"/>
        <v>IBC166FECA/COP - PAID (3RD OCCURRENCE)</v>
      </c>
      <c r="AG1204" t="str">
        <f t="shared" si="391"/>
        <v/>
      </c>
      <c r="AI1204">
        <f t="shared" si="381"/>
        <v>1</v>
      </c>
      <c r="AJ1204">
        <f t="shared" si="382"/>
        <v>663</v>
      </c>
      <c r="AK1204" t="str">
        <f t="shared" si="383"/>
        <v>20181IBC16CFECA/COP LIGHT DUTY - PAID (3RD OCCURRENCE)</v>
      </c>
      <c r="AL1204" t="str">
        <f t="shared" si="384"/>
        <v>FECA/COP LIGHT DUTY - PAID (3RD OCCURRENCE)</v>
      </c>
      <c r="AM1204" t="str">
        <f t="shared" si="385"/>
        <v>20181IBC166FECA/COP - PAID (3RD OCCURRENCE)</v>
      </c>
      <c r="AN1204" t="str">
        <f t="shared" si="386"/>
        <v>FECA/COP - PAID (3RD OCCURRENCE)</v>
      </c>
      <c r="AO1204" s="13">
        <f t="shared" si="387"/>
        <v>0.91189277474770458</v>
      </c>
      <c r="AP1204">
        <f t="shared" si="388"/>
        <v>1</v>
      </c>
      <c r="AQ1204" t="str">
        <f t="shared" si="389"/>
        <v>IBC16CFECA/COP LIGHT DUTY - PAID (3RD OCCURRENCE)IBC166FECA/COP - PAID (3RD OCCURRENCE)</v>
      </c>
    </row>
    <row r="1205" spans="1:43" x14ac:dyDescent="0.35">
      <c r="A1205" s="18" t="s">
        <v>1837</v>
      </c>
      <c r="B1205" t="s">
        <v>854</v>
      </c>
      <c r="C1205" t="s">
        <v>855</v>
      </c>
      <c r="D1205" s="18" t="s">
        <v>1837</v>
      </c>
      <c r="E1205" t="s">
        <v>846</v>
      </c>
      <c r="F1205" t="s">
        <v>847</v>
      </c>
      <c r="G1205" s="13">
        <v>0.79175235762496343</v>
      </c>
      <c r="I1205">
        <v>20181</v>
      </c>
      <c r="J1205" t="str">
        <f t="shared" si="372"/>
        <v>20181IBC16CFECA/COP LIGHT DUTY - PAID (3RD OCCURRENCE)20181IBC16JFECA/COP LIGHT DUTY - PAID (10TH OCCURRENCE)</v>
      </c>
      <c r="K1205" t="str">
        <f t="shared" si="373"/>
        <v>20181IBC16CFECA/COP LIGHT DUTY - PAID (3RD OCCURRENCE)</v>
      </c>
      <c r="L1205" t="str">
        <f t="shared" si="374"/>
        <v>20181IBC16JFECA/COP LIGHT DUTY - PAID (10TH OCCURRENCE)</v>
      </c>
      <c r="M1205" s="13">
        <f t="shared" si="375"/>
        <v>0.79175235762496343</v>
      </c>
      <c r="N1205" s="13"/>
      <c r="O1205" s="19">
        <v>1195</v>
      </c>
      <c r="P1205">
        <f t="shared" si="376"/>
        <v>3</v>
      </c>
      <c r="Q1205">
        <f t="shared" si="377"/>
        <v>663</v>
      </c>
      <c r="R1205">
        <f t="shared" si="378"/>
        <v>2</v>
      </c>
      <c r="S1205" t="b">
        <f t="shared" si="379"/>
        <v>1</v>
      </c>
      <c r="T1205" t="b">
        <f t="shared" si="380"/>
        <v>0</v>
      </c>
      <c r="W1205" t="str">
        <f t="shared" si="390"/>
        <v/>
      </c>
      <c r="X1205" t="str">
        <f t="shared" si="390"/>
        <v/>
      </c>
      <c r="Y1205" t="str">
        <f t="shared" si="390"/>
        <v/>
      </c>
      <c r="Z1205" t="str">
        <f t="shared" si="390"/>
        <v>IBC16CFECA/COP LIGHT DUTY - PAID (3RD OCCURRENCE)</v>
      </c>
      <c r="AA1205" t="str">
        <f t="shared" si="390"/>
        <v/>
      </c>
      <c r="AC1205" t="str">
        <f t="shared" si="391"/>
        <v/>
      </c>
      <c r="AD1205" t="str">
        <f t="shared" si="391"/>
        <v/>
      </c>
      <c r="AE1205" t="str">
        <f t="shared" si="391"/>
        <v/>
      </c>
      <c r="AF1205" t="str">
        <f t="shared" si="391"/>
        <v>IBC16JFECA/COP LIGHT DUTY - PAID (10TH OCCURRENCE)</v>
      </c>
      <c r="AG1205" t="str">
        <f t="shared" si="391"/>
        <v/>
      </c>
      <c r="AI1205">
        <f t="shared" si="381"/>
        <v>1</v>
      </c>
      <c r="AJ1205">
        <f t="shared" si="382"/>
        <v>663</v>
      </c>
      <c r="AK1205" t="str">
        <f t="shared" si="383"/>
        <v>20181IBC16CFECA/COP LIGHT DUTY - PAID (3RD OCCURRENCE)</v>
      </c>
      <c r="AL1205" t="str">
        <f t="shared" si="384"/>
        <v>FECA/COP LIGHT DUTY - PAID (3RD OCCURRENCE)</v>
      </c>
      <c r="AM1205" t="str">
        <f t="shared" si="385"/>
        <v>20181IBC16JFECA/COP LIGHT DUTY - PAID (10TH OCCURRENCE)</v>
      </c>
      <c r="AN1205" t="str">
        <f t="shared" si="386"/>
        <v>FECA/COP LIGHT DUTY - PAID (10TH OCCURRENCE)</v>
      </c>
      <c r="AO1205" s="13">
        <f t="shared" si="387"/>
        <v>0.79175235762496343</v>
      </c>
      <c r="AP1205">
        <f t="shared" si="388"/>
        <v>1</v>
      </c>
      <c r="AQ1205" t="str">
        <f t="shared" si="389"/>
        <v>IBC16CFECA/COP LIGHT DUTY - PAID (3RD OCCURRENCE)IBC16JFECA/COP LIGHT DUTY - PAID (10TH OCCURRENCE)</v>
      </c>
    </row>
    <row r="1206" spans="1:43" x14ac:dyDescent="0.35">
      <c r="A1206" s="18" t="s">
        <v>1837</v>
      </c>
      <c r="B1206" t="s">
        <v>854</v>
      </c>
      <c r="C1206" t="s">
        <v>855</v>
      </c>
      <c r="D1206" s="18" t="s">
        <v>1837</v>
      </c>
      <c r="E1206" t="s">
        <v>848</v>
      </c>
      <c r="F1206" t="s">
        <v>849</v>
      </c>
      <c r="G1206" s="13">
        <v>0.79175235762496343</v>
      </c>
      <c r="I1206">
        <v>20181</v>
      </c>
      <c r="J1206" t="str">
        <f t="shared" si="372"/>
        <v>20181IBC16CFECA/COP LIGHT DUTY - PAID (3RD OCCURRENCE)20181IBC16KFECA/COP LIGHT DUTY - PAID (11TH OCCURRENCE)</v>
      </c>
      <c r="K1206" t="str">
        <f t="shared" si="373"/>
        <v>20181IBC16CFECA/COP LIGHT DUTY - PAID (3RD OCCURRENCE)</v>
      </c>
      <c r="L1206" t="str">
        <f t="shared" si="374"/>
        <v>20181IBC16KFECA/COP LIGHT DUTY - PAID (11TH OCCURRENCE)</v>
      </c>
      <c r="M1206" s="13">
        <f t="shared" si="375"/>
        <v>0.79175235762496343</v>
      </c>
      <c r="N1206" s="13"/>
      <c r="O1206" s="19">
        <v>1196</v>
      </c>
      <c r="P1206">
        <f t="shared" si="376"/>
        <v>3</v>
      </c>
      <c r="Q1206">
        <f t="shared" si="377"/>
        <v>663</v>
      </c>
      <c r="R1206">
        <f t="shared" si="378"/>
        <v>3</v>
      </c>
      <c r="S1206" t="b">
        <f t="shared" si="379"/>
        <v>1</v>
      </c>
      <c r="T1206" t="b">
        <f t="shared" si="380"/>
        <v>0</v>
      </c>
      <c r="W1206" t="str">
        <f t="shared" si="390"/>
        <v/>
      </c>
      <c r="X1206" t="str">
        <f t="shared" si="390"/>
        <v/>
      </c>
      <c r="Y1206" t="str">
        <f t="shared" si="390"/>
        <v/>
      </c>
      <c r="Z1206" t="str">
        <f t="shared" si="390"/>
        <v>IBC16CFECA/COP LIGHT DUTY - PAID (3RD OCCURRENCE)</v>
      </c>
      <c r="AA1206" t="str">
        <f t="shared" si="390"/>
        <v/>
      </c>
      <c r="AC1206" t="str">
        <f t="shared" si="391"/>
        <v/>
      </c>
      <c r="AD1206" t="str">
        <f t="shared" si="391"/>
        <v/>
      </c>
      <c r="AE1206" t="str">
        <f t="shared" si="391"/>
        <v/>
      </c>
      <c r="AF1206" t="str">
        <f t="shared" si="391"/>
        <v>IBC16KFECA/COP LIGHT DUTY - PAID (11TH OCCURRENCE)</v>
      </c>
      <c r="AG1206" t="str">
        <f t="shared" si="391"/>
        <v/>
      </c>
      <c r="AI1206">
        <f t="shared" si="381"/>
        <v>1</v>
      </c>
      <c r="AJ1206">
        <f t="shared" si="382"/>
        <v>663</v>
      </c>
      <c r="AK1206" t="str">
        <f t="shared" si="383"/>
        <v>20181IBC16CFECA/COP LIGHT DUTY - PAID (3RD OCCURRENCE)</v>
      </c>
      <c r="AL1206" t="str">
        <f t="shared" si="384"/>
        <v>FECA/COP LIGHT DUTY - PAID (3RD OCCURRENCE)</v>
      </c>
      <c r="AM1206" t="str">
        <f t="shared" si="385"/>
        <v>20181IBC16KFECA/COP LIGHT DUTY - PAID (11TH OCCURRENCE)</v>
      </c>
      <c r="AN1206" t="str">
        <f t="shared" si="386"/>
        <v>FECA/COP LIGHT DUTY - PAID (11TH OCCURRENCE)</v>
      </c>
      <c r="AO1206" s="13">
        <f t="shared" si="387"/>
        <v>0.79175235762496343</v>
      </c>
      <c r="AP1206">
        <f t="shared" si="388"/>
        <v>1</v>
      </c>
      <c r="AQ1206" t="str">
        <f t="shared" si="389"/>
        <v>IBC16CFECA/COP LIGHT DUTY - PAID (3RD OCCURRENCE)IBC16KFECA/COP LIGHT DUTY - PAID (11TH OCCURRENCE)</v>
      </c>
    </row>
    <row r="1207" spans="1:43" x14ac:dyDescent="0.35">
      <c r="A1207" s="18" t="s">
        <v>1837</v>
      </c>
      <c r="B1207" t="s">
        <v>856</v>
      </c>
      <c r="C1207" t="s">
        <v>857</v>
      </c>
      <c r="D1207" s="18" t="s">
        <v>1837</v>
      </c>
      <c r="E1207">
        <v>168</v>
      </c>
      <c r="F1207" t="s">
        <v>833</v>
      </c>
      <c r="G1207" s="13">
        <v>0.91189277474770458</v>
      </c>
      <c r="I1207">
        <v>20181</v>
      </c>
      <c r="J1207" t="str">
        <f t="shared" si="372"/>
        <v>20181IBC16DFECA/COP LIGHT DUTY - PAID (4TH OCCURRENCE)20181IBC168FECA/COP - PAID (4TH OCCURRENCE)</v>
      </c>
      <c r="K1207" t="str">
        <f t="shared" si="373"/>
        <v>20181IBC16DFECA/COP LIGHT DUTY - PAID (4TH OCCURRENCE)</v>
      </c>
      <c r="L1207" t="str">
        <f t="shared" si="374"/>
        <v>20181IBC168FECA/COP - PAID (4TH OCCURRENCE)</v>
      </c>
      <c r="M1207" s="13">
        <f t="shared" si="375"/>
        <v>0.91189277474770458</v>
      </c>
      <c r="N1207" s="13"/>
      <c r="O1207" s="19">
        <v>1197</v>
      </c>
      <c r="P1207">
        <f t="shared" si="376"/>
        <v>3</v>
      </c>
      <c r="Q1207">
        <f t="shared" si="377"/>
        <v>664</v>
      </c>
      <c r="R1207">
        <f t="shared" si="378"/>
        <v>1</v>
      </c>
      <c r="S1207" t="b">
        <f t="shared" si="379"/>
        <v>1</v>
      </c>
      <c r="T1207" t="b">
        <f t="shared" si="380"/>
        <v>0</v>
      </c>
      <c r="W1207" t="str">
        <f t="shared" si="390"/>
        <v/>
      </c>
      <c r="X1207" t="str">
        <f t="shared" si="390"/>
        <v/>
      </c>
      <c r="Y1207" t="str">
        <f t="shared" si="390"/>
        <v/>
      </c>
      <c r="Z1207" t="str">
        <f t="shared" si="390"/>
        <v>IBC16DFECA/COP LIGHT DUTY - PAID (4TH OCCURRENCE)</v>
      </c>
      <c r="AA1207" t="str">
        <f t="shared" si="390"/>
        <v/>
      </c>
      <c r="AC1207" t="str">
        <f t="shared" si="391"/>
        <v/>
      </c>
      <c r="AD1207" t="str">
        <f t="shared" si="391"/>
        <v/>
      </c>
      <c r="AE1207" t="str">
        <f t="shared" si="391"/>
        <v/>
      </c>
      <c r="AF1207" t="str">
        <f t="shared" si="391"/>
        <v>IBC168FECA/COP - PAID (4TH OCCURRENCE)</v>
      </c>
      <c r="AG1207" t="str">
        <f t="shared" si="391"/>
        <v/>
      </c>
      <c r="AI1207">
        <f t="shared" si="381"/>
        <v>1</v>
      </c>
      <c r="AJ1207">
        <f t="shared" si="382"/>
        <v>664</v>
      </c>
      <c r="AK1207" t="str">
        <f t="shared" si="383"/>
        <v>20181IBC16DFECA/COP LIGHT DUTY - PAID (4TH OCCURRENCE)</v>
      </c>
      <c r="AL1207" t="str">
        <f t="shared" si="384"/>
        <v>FECA/COP LIGHT DUTY - PAID (4TH OCCURRENCE)</v>
      </c>
      <c r="AM1207" t="str">
        <f t="shared" si="385"/>
        <v>20181IBC168FECA/COP - PAID (4TH OCCURRENCE)</v>
      </c>
      <c r="AN1207" t="str">
        <f t="shared" si="386"/>
        <v>FECA/COP - PAID (4TH OCCURRENCE)</v>
      </c>
      <c r="AO1207" s="13">
        <f t="shared" si="387"/>
        <v>0.91189277474770458</v>
      </c>
      <c r="AP1207">
        <f t="shared" si="388"/>
        <v>1</v>
      </c>
      <c r="AQ1207" t="str">
        <f t="shared" si="389"/>
        <v>IBC16DFECA/COP LIGHT DUTY - PAID (4TH OCCURRENCE)IBC168FECA/COP - PAID (4TH OCCURRENCE)</v>
      </c>
    </row>
    <row r="1208" spans="1:43" x14ac:dyDescent="0.35">
      <c r="A1208" s="18" t="s">
        <v>1837</v>
      </c>
      <c r="B1208" t="s">
        <v>856</v>
      </c>
      <c r="C1208" t="s">
        <v>857</v>
      </c>
      <c r="D1208" s="18" t="s">
        <v>1837</v>
      </c>
      <c r="E1208" t="s">
        <v>858</v>
      </c>
      <c r="F1208" t="s">
        <v>859</v>
      </c>
      <c r="G1208" s="13">
        <v>0.88761711019546696</v>
      </c>
      <c r="I1208">
        <v>20181</v>
      </c>
      <c r="J1208" t="str">
        <f t="shared" si="372"/>
        <v>20181IBC16DFECA/COP LIGHT DUTY - PAID (4TH OCCURRENCE)20181IBC16EFECA/COP LIGHT DUTY - PAID (5TH OCCURRENCE)</v>
      </c>
      <c r="K1208" t="str">
        <f t="shared" si="373"/>
        <v>20181IBC16DFECA/COP LIGHT DUTY - PAID (4TH OCCURRENCE)</v>
      </c>
      <c r="L1208" t="str">
        <f t="shared" si="374"/>
        <v>20181IBC16EFECA/COP LIGHT DUTY - PAID (5TH OCCURRENCE)</v>
      </c>
      <c r="M1208" s="13">
        <f t="shared" si="375"/>
        <v>0.88761711019546696</v>
      </c>
      <c r="N1208" s="13"/>
      <c r="O1208" s="19">
        <v>1198</v>
      </c>
      <c r="P1208">
        <f t="shared" si="376"/>
        <v>3</v>
      </c>
      <c r="Q1208">
        <f t="shared" si="377"/>
        <v>664</v>
      </c>
      <c r="R1208">
        <f t="shared" si="378"/>
        <v>2</v>
      </c>
      <c r="S1208" t="b">
        <f t="shared" si="379"/>
        <v>1</v>
      </c>
      <c r="T1208" t="b">
        <f t="shared" si="380"/>
        <v>0</v>
      </c>
      <c r="W1208" t="str">
        <f t="shared" si="390"/>
        <v/>
      </c>
      <c r="X1208" t="str">
        <f t="shared" si="390"/>
        <v/>
      </c>
      <c r="Y1208" t="str">
        <f t="shared" si="390"/>
        <v/>
      </c>
      <c r="Z1208" t="str">
        <f t="shared" si="390"/>
        <v>IBC16DFECA/COP LIGHT DUTY - PAID (4TH OCCURRENCE)</v>
      </c>
      <c r="AA1208" t="str">
        <f t="shared" si="390"/>
        <v/>
      </c>
      <c r="AC1208" t="str">
        <f t="shared" si="391"/>
        <v/>
      </c>
      <c r="AD1208" t="str">
        <f t="shared" si="391"/>
        <v/>
      </c>
      <c r="AE1208" t="str">
        <f t="shared" si="391"/>
        <v/>
      </c>
      <c r="AF1208" t="str">
        <f t="shared" si="391"/>
        <v>IBC16EFECA/COP LIGHT DUTY - PAID (5TH OCCURRENCE)</v>
      </c>
      <c r="AG1208" t="str">
        <f t="shared" si="391"/>
        <v/>
      </c>
      <c r="AI1208">
        <f t="shared" si="381"/>
        <v>1</v>
      </c>
      <c r="AJ1208">
        <f t="shared" si="382"/>
        <v>664</v>
      </c>
      <c r="AK1208" t="str">
        <f t="shared" si="383"/>
        <v>20181IBC16DFECA/COP LIGHT DUTY - PAID (4TH OCCURRENCE)</v>
      </c>
      <c r="AL1208" t="str">
        <f t="shared" si="384"/>
        <v>FECA/COP LIGHT DUTY - PAID (4TH OCCURRENCE)</v>
      </c>
      <c r="AM1208" t="str">
        <f t="shared" si="385"/>
        <v>20181IBC16EFECA/COP LIGHT DUTY - PAID (5TH OCCURRENCE)</v>
      </c>
      <c r="AN1208" t="str">
        <f t="shared" si="386"/>
        <v>FECA/COP LIGHT DUTY - PAID (5TH OCCURRENCE)</v>
      </c>
      <c r="AO1208" s="13">
        <f t="shared" si="387"/>
        <v>0.88761711019546696</v>
      </c>
      <c r="AP1208">
        <f t="shared" si="388"/>
        <v>1</v>
      </c>
      <c r="AQ1208" t="str">
        <f t="shared" si="389"/>
        <v>IBC16DFECA/COP LIGHT DUTY - PAID (4TH OCCURRENCE)IBC16EFECA/COP LIGHT DUTY - PAID (5TH OCCURRENCE)</v>
      </c>
    </row>
    <row r="1209" spans="1:43" x14ac:dyDescent="0.35">
      <c r="A1209" s="18" t="s">
        <v>1837</v>
      </c>
      <c r="B1209" t="s">
        <v>856</v>
      </c>
      <c r="C1209" t="s">
        <v>857</v>
      </c>
      <c r="D1209" s="18" t="s">
        <v>1837</v>
      </c>
      <c r="E1209" t="s">
        <v>860</v>
      </c>
      <c r="F1209" t="s">
        <v>861</v>
      </c>
      <c r="G1209" s="13">
        <v>0.88761711019546696</v>
      </c>
      <c r="I1209">
        <v>20181</v>
      </c>
      <c r="J1209" t="str">
        <f t="shared" si="372"/>
        <v>20181IBC16DFECA/COP LIGHT DUTY - PAID (4TH OCCURRENCE)20181IBC16FFECA/COP LIGHT DUTY - PAID (6TH OCCURRENCE)</v>
      </c>
      <c r="K1209" t="str">
        <f t="shared" si="373"/>
        <v>20181IBC16DFECA/COP LIGHT DUTY - PAID (4TH OCCURRENCE)</v>
      </c>
      <c r="L1209" t="str">
        <f t="shared" si="374"/>
        <v>20181IBC16FFECA/COP LIGHT DUTY - PAID (6TH OCCURRENCE)</v>
      </c>
      <c r="M1209" s="13">
        <f t="shared" si="375"/>
        <v>0.88761711019546696</v>
      </c>
      <c r="N1209" s="13"/>
      <c r="O1209" s="19">
        <v>1199</v>
      </c>
      <c r="P1209">
        <f t="shared" si="376"/>
        <v>3</v>
      </c>
      <c r="Q1209">
        <f t="shared" si="377"/>
        <v>664</v>
      </c>
      <c r="R1209">
        <f t="shared" si="378"/>
        <v>3</v>
      </c>
      <c r="S1209" t="b">
        <f t="shared" si="379"/>
        <v>1</v>
      </c>
      <c r="T1209" t="b">
        <f t="shared" si="380"/>
        <v>0</v>
      </c>
      <c r="W1209" t="str">
        <f t="shared" si="390"/>
        <v/>
      </c>
      <c r="X1209" t="str">
        <f t="shared" si="390"/>
        <v/>
      </c>
      <c r="Y1209" t="str">
        <f t="shared" si="390"/>
        <v/>
      </c>
      <c r="Z1209" t="str">
        <f t="shared" si="390"/>
        <v>IBC16DFECA/COP LIGHT DUTY - PAID (4TH OCCURRENCE)</v>
      </c>
      <c r="AA1209" t="str">
        <f t="shared" si="390"/>
        <v/>
      </c>
      <c r="AC1209" t="str">
        <f t="shared" si="391"/>
        <v/>
      </c>
      <c r="AD1209" t="str">
        <f t="shared" si="391"/>
        <v/>
      </c>
      <c r="AE1209" t="str">
        <f t="shared" si="391"/>
        <v/>
      </c>
      <c r="AF1209" t="str">
        <f t="shared" si="391"/>
        <v>IBC16FFECA/COP LIGHT DUTY - PAID (6TH OCCURRENCE)</v>
      </c>
      <c r="AG1209" t="str">
        <f t="shared" si="391"/>
        <v/>
      </c>
      <c r="AI1209">
        <f t="shared" si="381"/>
        <v>1</v>
      </c>
      <c r="AJ1209">
        <f t="shared" si="382"/>
        <v>664</v>
      </c>
      <c r="AK1209" t="str">
        <f t="shared" si="383"/>
        <v>20181IBC16DFECA/COP LIGHT DUTY - PAID (4TH OCCURRENCE)</v>
      </c>
      <c r="AL1209" t="str">
        <f t="shared" si="384"/>
        <v>FECA/COP LIGHT DUTY - PAID (4TH OCCURRENCE)</v>
      </c>
      <c r="AM1209" t="str">
        <f t="shared" si="385"/>
        <v>20181IBC16FFECA/COP LIGHT DUTY - PAID (6TH OCCURRENCE)</v>
      </c>
      <c r="AN1209" t="str">
        <f t="shared" si="386"/>
        <v>FECA/COP LIGHT DUTY - PAID (6TH OCCURRENCE)</v>
      </c>
      <c r="AO1209" s="13">
        <f t="shared" si="387"/>
        <v>0.88761711019546696</v>
      </c>
      <c r="AP1209">
        <f t="shared" si="388"/>
        <v>1</v>
      </c>
      <c r="AQ1209" t="str">
        <f t="shared" si="389"/>
        <v>IBC16DFECA/COP LIGHT DUTY - PAID (4TH OCCURRENCE)IBC16FFECA/COP LIGHT DUTY - PAID (6TH OCCURRENCE)</v>
      </c>
    </row>
    <row r="1210" spans="1:43" x14ac:dyDescent="0.35">
      <c r="A1210" s="18" t="s">
        <v>1837</v>
      </c>
      <c r="B1210" t="s">
        <v>858</v>
      </c>
      <c r="C1210" t="s">
        <v>859</v>
      </c>
      <c r="D1210" s="18" t="s">
        <v>1837</v>
      </c>
      <c r="E1210" t="s">
        <v>834</v>
      </c>
      <c r="F1210" t="s">
        <v>835</v>
      </c>
      <c r="G1210" s="13">
        <v>0.91189277474770458</v>
      </c>
      <c r="I1210">
        <v>20181</v>
      </c>
      <c r="J1210" t="str">
        <f t="shared" si="372"/>
        <v>20181IBC16EFECA/COP LIGHT DUTY - PAID (5TH OCCURRENCE)20181IBC16LFECA/COP - PAID (5TH OCCURRENCE)</v>
      </c>
      <c r="K1210" t="str">
        <f t="shared" si="373"/>
        <v>20181IBC16EFECA/COP LIGHT DUTY - PAID (5TH OCCURRENCE)</v>
      </c>
      <c r="L1210" t="str">
        <f t="shared" si="374"/>
        <v>20181IBC16LFECA/COP - PAID (5TH OCCURRENCE)</v>
      </c>
      <c r="M1210" s="13">
        <f t="shared" si="375"/>
        <v>0.91189277474770458</v>
      </c>
      <c r="N1210" s="13"/>
      <c r="O1210" s="19">
        <v>1200</v>
      </c>
      <c r="P1210">
        <f t="shared" si="376"/>
        <v>3</v>
      </c>
      <c r="Q1210">
        <f t="shared" si="377"/>
        <v>665</v>
      </c>
      <c r="R1210">
        <f t="shared" si="378"/>
        <v>1</v>
      </c>
      <c r="S1210" t="b">
        <f t="shared" si="379"/>
        <v>1</v>
      </c>
      <c r="T1210" t="b">
        <f t="shared" si="380"/>
        <v>0</v>
      </c>
      <c r="W1210" t="str">
        <f t="shared" si="390"/>
        <v/>
      </c>
      <c r="X1210" t="str">
        <f t="shared" si="390"/>
        <v/>
      </c>
      <c r="Y1210" t="str">
        <f t="shared" si="390"/>
        <v/>
      </c>
      <c r="Z1210" t="str">
        <f t="shared" si="390"/>
        <v>IBC16EFECA/COP LIGHT DUTY - PAID (5TH OCCURRENCE)</v>
      </c>
      <c r="AA1210" t="str">
        <f t="shared" si="390"/>
        <v/>
      </c>
      <c r="AC1210" t="str">
        <f t="shared" si="391"/>
        <v/>
      </c>
      <c r="AD1210" t="str">
        <f t="shared" si="391"/>
        <v/>
      </c>
      <c r="AE1210" t="str">
        <f t="shared" si="391"/>
        <v/>
      </c>
      <c r="AF1210" t="str">
        <f t="shared" si="391"/>
        <v>IBC16LFECA/COP - PAID (5TH OCCURRENCE)</v>
      </c>
      <c r="AG1210" t="str">
        <f t="shared" si="391"/>
        <v/>
      </c>
      <c r="AI1210">
        <f t="shared" si="381"/>
        <v>1</v>
      </c>
      <c r="AJ1210">
        <f t="shared" si="382"/>
        <v>665</v>
      </c>
      <c r="AK1210" t="str">
        <f t="shared" si="383"/>
        <v>20181IBC16EFECA/COP LIGHT DUTY - PAID (5TH OCCURRENCE)</v>
      </c>
      <c r="AL1210" t="str">
        <f t="shared" si="384"/>
        <v>FECA/COP LIGHT DUTY - PAID (5TH OCCURRENCE)</v>
      </c>
      <c r="AM1210" t="str">
        <f t="shared" si="385"/>
        <v>20181IBC16LFECA/COP - PAID (5TH OCCURRENCE)</v>
      </c>
      <c r="AN1210" t="str">
        <f t="shared" si="386"/>
        <v>FECA/COP - PAID (5TH OCCURRENCE)</v>
      </c>
      <c r="AO1210" s="13">
        <f t="shared" si="387"/>
        <v>0.91189277474770458</v>
      </c>
      <c r="AP1210">
        <f t="shared" si="388"/>
        <v>1</v>
      </c>
      <c r="AQ1210" t="str">
        <f t="shared" si="389"/>
        <v>IBC16EFECA/COP LIGHT DUTY - PAID (5TH OCCURRENCE)IBC16LFECA/COP - PAID (5TH OCCURRENCE)</v>
      </c>
    </row>
    <row r="1211" spans="1:43" x14ac:dyDescent="0.35">
      <c r="A1211" s="18" t="s">
        <v>1837</v>
      </c>
      <c r="B1211" t="s">
        <v>858</v>
      </c>
      <c r="C1211" t="s">
        <v>859</v>
      </c>
      <c r="D1211" s="18" t="s">
        <v>1837</v>
      </c>
      <c r="E1211" t="s">
        <v>856</v>
      </c>
      <c r="F1211" t="s">
        <v>857</v>
      </c>
      <c r="G1211" s="13">
        <v>0.88761711019546696</v>
      </c>
      <c r="I1211">
        <v>20181</v>
      </c>
      <c r="J1211" t="str">
        <f t="shared" si="372"/>
        <v>20181IBC16EFECA/COP LIGHT DUTY - PAID (5TH OCCURRENCE)20181IBC16DFECA/COP LIGHT DUTY - PAID (4TH OCCURRENCE)</v>
      </c>
      <c r="K1211" t="str">
        <f t="shared" si="373"/>
        <v>20181IBC16EFECA/COP LIGHT DUTY - PAID (5TH OCCURRENCE)</v>
      </c>
      <c r="L1211" t="str">
        <f t="shared" si="374"/>
        <v>20181IBC16DFECA/COP LIGHT DUTY - PAID (4TH OCCURRENCE)</v>
      </c>
      <c r="M1211" s="13">
        <f t="shared" si="375"/>
        <v>0.88761711019546696</v>
      </c>
      <c r="N1211" s="13"/>
      <c r="O1211" s="19">
        <v>1201</v>
      </c>
      <c r="P1211">
        <f t="shared" si="376"/>
        <v>3</v>
      </c>
      <c r="Q1211">
        <f t="shared" si="377"/>
        <v>665</v>
      </c>
      <c r="R1211">
        <f t="shared" si="378"/>
        <v>2</v>
      </c>
      <c r="S1211" t="b">
        <f t="shared" si="379"/>
        <v>1</v>
      </c>
      <c r="T1211" t="b">
        <f t="shared" si="380"/>
        <v>0</v>
      </c>
      <c r="W1211" t="str">
        <f t="shared" si="390"/>
        <v/>
      </c>
      <c r="X1211" t="str">
        <f t="shared" si="390"/>
        <v/>
      </c>
      <c r="Y1211" t="str">
        <f t="shared" si="390"/>
        <v/>
      </c>
      <c r="Z1211" t="str">
        <f t="shared" si="390"/>
        <v>IBC16EFECA/COP LIGHT DUTY - PAID (5TH OCCURRENCE)</v>
      </c>
      <c r="AA1211" t="str">
        <f t="shared" si="390"/>
        <v/>
      </c>
      <c r="AC1211" t="str">
        <f t="shared" si="391"/>
        <v/>
      </c>
      <c r="AD1211" t="str">
        <f t="shared" si="391"/>
        <v/>
      </c>
      <c r="AE1211" t="str">
        <f t="shared" si="391"/>
        <v/>
      </c>
      <c r="AF1211" t="str">
        <f t="shared" si="391"/>
        <v>IBC16DFECA/COP LIGHT DUTY - PAID (4TH OCCURRENCE)</v>
      </c>
      <c r="AG1211" t="str">
        <f t="shared" si="391"/>
        <v/>
      </c>
      <c r="AI1211">
        <f t="shared" si="381"/>
        <v>1</v>
      </c>
      <c r="AJ1211">
        <f t="shared" si="382"/>
        <v>665</v>
      </c>
      <c r="AK1211" t="str">
        <f t="shared" si="383"/>
        <v>20181IBC16EFECA/COP LIGHT DUTY - PAID (5TH OCCURRENCE)</v>
      </c>
      <c r="AL1211" t="str">
        <f t="shared" si="384"/>
        <v>FECA/COP LIGHT DUTY - PAID (5TH OCCURRENCE)</v>
      </c>
      <c r="AM1211" t="str">
        <f t="shared" si="385"/>
        <v>20181IBC16DFECA/COP LIGHT DUTY - PAID (4TH OCCURRENCE)</v>
      </c>
      <c r="AN1211" t="str">
        <f t="shared" si="386"/>
        <v>FECA/COP LIGHT DUTY - PAID (4TH OCCURRENCE)</v>
      </c>
      <c r="AO1211" s="13">
        <f t="shared" si="387"/>
        <v>0.88761711019546696</v>
      </c>
      <c r="AP1211">
        <f t="shared" si="388"/>
        <v>1</v>
      </c>
      <c r="AQ1211" t="str">
        <f t="shared" si="389"/>
        <v>IBC16EFECA/COP LIGHT DUTY - PAID (5TH OCCURRENCE)IBC16DFECA/COP LIGHT DUTY - PAID (4TH OCCURRENCE)</v>
      </c>
    </row>
    <row r="1212" spans="1:43" x14ac:dyDescent="0.35">
      <c r="A1212" s="18" t="s">
        <v>1837</v>
      </c>
      <c r="B1212" t="s">
        <v>858</v>
      </c>
      <c r="C1212" t="s">
        <v>859</v>
      </c>
      <c r="D1212" s="18" t="s">
        <v>1837</v>
      </c>
      <c r="E1212" t="s">
        <v>860</v>
      </c>
      <c r="F1212" t="s">
        <v>861</v>
      </c>
      <c r="G1212" s="13">
        <v>0.88761711019546696</v>
      </c>
      <c r="I1212">
        <v>20181</v>
      </c>
      <c r="J1212" t="str">
        <f t="shared" si="372"/>
        <v>20181IBC16EFECA/COP LIGHT DUTY - PAID (5TH OCCURRENCE)20181IBC16FFECA/COP LIGHT DUTY - PAID (6TH OCCURRENCE)</v>
      </c>
      <c r="K1212" t="str">
        <f t="shared" si="373"/>
        <v>20181IBC16EFECA/COP LIGHT DUTY - PAID (5TH OCCURRENCE)</v>
      </c>
      <c r="L1212" t="str">
        <f t="shared" si="374"/>
        <v>20181IBC16FFECA/COP LIGHT DUTY - PAID (6TH OCCURRENCE)</v>
      </c>
      <c r="M1212" s="13">
        <f t="shared" si="375"/>
        <v>0.88761711019546696</v>
      </c>
      <c r="N1212" s="13"/>
      <c r="O1212" s="19">
        <v>1202</v>
      </c>
      <c r="P1212">
        <f t="shared" si="376"/>
        <v>3</v>
      </c>
      <c r="Q1212">
        <f t="shared" si="377"/>
        <v>665</v>
      </c>
      <c r="R1212">
        <f t="shared" si="378"/>
        <v>3</v>
      </c>
      <c r="S1212" t="b">
        <f t="shared" si="379"/>
        <v>1</v>
      </c>
      <c r="T1212" t="b">
        <f t="shared" si="380"/>
        <v>0</v>
      </c>
      <c r="W1212" t="str">
        <f t="shared" si="390"/>
        <v/>
      </c>
      <c r="X1212" t="str">
        <f t="shared" si="390"/>
        <v/>
      </c>
      <c r="Y1212" t="str">
        <f t="shared" si="390"/>
        <v/>
      </c>
      <c r="Z1212" t="str">
        <f t="shared" si="390"/>
        <v>IBC16EFECA/COP LIGHT DUTY - PAID (5TH OCCURRENCE)</v>
      </c>
      <c r="AA1212" t="str">
        <f t="shared" si="390"/>
        <v/>
      </c>
      <c r="AC1212" t="str">
        <f t="shared" si="391"/>
        <v/>
      </c>
      <c r="AD1212" t="str">
        <f t="shared" si="391"/>
        <v/>
      </c>
      <c r="AE1212" t="str">
        <f t="shared" si="391"/>
        <v/>
      </c>
      <c r="AF1212" t="str">
        <f t="shared" si="391"/>
        <v>IBC16FFECA/COP LIGHT DUTY - PAID (6TH OCCURRENCE)</v>
      </c>
      <c r="AG1212" t="str">
        <f t="shared" si="391"/>
        <v/>
      </c>
      <c r="AI1212">
        <f t="shared" si="381"/>
        <v>1</v>
      </c>
      <c r="AJ1212">
        <f t="shared" si="382"/>
        <v>665</v>
      </c>
      <c r="AK1212" t="str">
        <f t="shared" si="383"/>
        <v>20181IBC16EFECA/COP LIGHT DUTY - PAID (5TH OCCURRENCE)</v>
      </c>
      <c r="AL1212" t="str">
        <f t="shared" si="384"/>
        <v>FECA/COP LIGHT DUTY - PAID (5TH OCCURRENCE)</v>
      </c>
      <c r="AM1212" t="str">
        <f t="shared" si="385"/>
        <v>20181IBC16FFECA/COP LIGHT DUTY - PAID (6TH OCCURRENCE)</v>
      </c>
      <c r="AN1212" t="str">
        <f t="shared" si="386"/>
        <v>FECA/COP LIGHT DUTY - PAID (6TH OCCURRENCE)</v>
      </c>
      <c r="AO1212" s="13">
        <f t="shared" si="387"/>
        <v>0.88761711019546696</v>
      </c>
      <c r="AP1212">
        <f t="shared" si="388"/>
        <v>1</v>
      </c>
      <c r="AQ1212" t="str">
        <f t="shared" si="389"/>
        <v>IBC16EFECA/COP LIGHT DUTY - PAID (5TH OCCURRENCE)IBC16FFECA/COP LIGHT DUTY - PAID (6TH OCCURRENCE)</v>
      </c>
    </row>
    <row r="1213" spans="1:43" x14ac:dyDescent="0.35">
      <c r="A1213" s="18" t="s">
        <v>1837</v>
      </c>
      <c r="B1213" t="s">
        <v>860</v>
      </c>
      <c r="C1213" t="s">
        <v>861</v>
      </c>
      <c r="D1213" s="18" t="s">
        <v>1837</v>
      </c>
      <c r="E1213" t="s">
        <v>836</v>
      </c>
      <c r="F1213" t="s">
        <v>837</v>
      </c>
      <c r="G1213" s="13">
        <v>0.91189277474770458</v>
      </c>
      <c r="I1213">
        <v>20181</v>
      </c>
      <c r="J1213" t="str">
        <f t="shared" si="372"/>
        <v>20181IBC16FFECA/COP LIGHT DUTY - PAID (6TH OCCURRENCE)20181IBC16NFECA/COP - PAID (6TH OCCURRENCE)</v>
      </c>
      <c r="K1213" t="str">
        <f t="shared" si="373"/>
        <v>20181IBC16FFECA/COP LIGHT DUTY - PAID (6TH OCCURRENCE)</v>
      </c>
      <c r="L1213" t="str">
        <f t="shared" si="374"/>
        <v>20181IBC16NFECA/COP - PAID (6TH OCCURRENCE)</v>
      </c>
      <c r="M1213" s="13">
        <f t="shared" si="375"/>
        <v>0.91189277474770458</v>
      </c>
      <c r="N1213" s="13"/>
      <c r="O1213" s="19">
        <v>1203</v>
      </c>
      <c r="P1213">
        <f t="shared" si="376"/>
        <v>3</v>
      </c>
      <c r="Q1213">
        <f t="shared" si="377"/>
        <v>666</v>
      </c>
      <c r="R1213">
        <f t="shared" si="378"/>
        <v>1</v>
      </c>
      <c r="S1213" t="b">
        <f t="shared" si="379"/>
        <v>1</v>
      </c>
      <c r="T1213" t="b">
        <f t="shared" si="380"/>
        <v>0</v>
      </c>
      <c r="W1213" t="str">
        <f t="shared" si="390"/>
        <v/>
      </c>
      <c r="X1213" t="str">
        <f t="shared" si="390"/>
        <v/>
      </c>
      <c r="Y1213" t="str">
        <f t="shared" si="390"/>
        <v/>
      </c>
      <c r="Z1213" t="str">
        <f t="shared" si="390"/>
        <v>IBC16FFECA/COP LIGHT DUTY - PAID (6TH OCCURRENCE)</v>
      </c>
      <c r="AA1213" t="str">
        <f t="shared" si="390"/>
        <v/>
      </c>
      <c r="AC1213" t="str">
        <f t="shared" si="391"/>
        <v/>
      </c>
      <c r="AD1213" t="str">
        <f t="shared" si="391"/>
        <v/>
      </c>
      <c r="AE1213" t="str">
        <f t="shared" si="391"/>
        <v/>
      </c>
      <c r="AF1213" t="str">
        <f t="shared" si="391"/>
        <v>IBC16NFECA/COP - PAID (6TH OCCURRENCE)</v>
      </c>
      <c r="AG1213" t="str">
        <f t="shared" si="391"/>
        <v/>
      </c>
      <c r="AI1213">
        <f t="shared" si="381"/>
        <v>1</v>
      </c>
      <c r="AJ1213">
        <f t="shared" si="382"/>
        <v>666</v>
      </c>
      <c r="AK1213" t="str">
        <f t="shared" si="383"/>
        <v>20181IBC16FFECA/COP LIGHT DUTY - PAID (6TH OCCURRENCE)</v>
      </c>
      <c r="AL1213" t="str">
        <f t="shared" si="384"/>
        <v>FECA/COP LIGHT DUTY - PAID (6TH OCCURRENCE)</v>
      </c>
      <c r="AM1213" t="str">
        <f t="shared" si="385"/>
        <v>20181IBC16NFECA/COP - PAID (6TH OCCURRENCE)</v>
      </c>
      <c r="AN1213" t="str">
        <f t="shared" si="386"/>
        <v>FECA/COP - PAID (6TH OCCURRENCE)</v>
      </c>
      <c r="AO1213" s="13">
        <f t="shared" si="387"/>
        <v>0.91189277474770458</v>
      </c>
      <c r="AP1213">
        <f t="shared" si="388"/>
        <v>1</v>
      </c>
      <c r="AQ1213" t="str">
        <f t="shared" si="389"/>
        <v>IBC16FFECA/COP LIGHT DUTY - PAID (6TH OCCURRENCE)IBC16NFECA/COP - PAID (6TH OCCURRENCE)</v>
      </c>
    </row>
    <row r="1214" spans="1:43" x14ac:dyDescent="0.35">
      <c r="A1214" s="18" t="s">
        <v>1837</v>
      </c>
      <c r="B1214" t="s">
        <v>860</v>
      </c>
      <c r="C1214" t="s">
        <v>861</v>
      </c>
      <c r="D1214" s="18" t="s">
        <v>1837</v>
      </c>
      <c r="E1214" t="s">
        <v>856</v>
      </c>
      <c r="F1214" t="s">
        <v>857</v>
      </c>
      <c r="G1214" s="13">
        <v>0.88761711019546696</v>
      </c>
      <c r="I1214">
        <v>20181</v>
      </c>
      <c r="J1214" t="str">
        <f t="shared" si="372"/>
        <v>20181IBC16FFECA/COP LIGHT DUTY - PAID (6TH OCCURRENCE)20181IBC16DFECA/COP LIGHT DUTY - PAID (4TH OCCURRENCE)</v>
      </c>
      <c r="K1214" t="str">
        <f t="shared" si="373"/>
        <v>20181IBC16FFECA/COP LIGHT DUTY - PAID (6TH OCCURRENCE)</v>
      </c>
      <c r="L1214" t="str">
        <f t="shared" si="374"/>
        <v>20181IBC16DFECA/COP LIGHT DUTY - PAID (4TH OCCURRENCE)</v>
      </c>
      <c r="M1214" s="13">
        <f t="shared" si="375"/>
        <v>0.88761711019546696</v>
      </c>
      <c r="N1214" s="13"/>
      <c r="O1214" s="19">
        <v>1204</v>
      </c>
      <c r="P1214">
        <f t="shared" si="376"/>
        <v>3</v>
      </c>
      <c r="Q1214">
        <f t="shared" si="377"/>
        <v>666</v>
      </c>
      <c r="R1214">
        <f t="shared" si="378"/>
        <v>2</v>
      </c>
      <c r="S1214" t="b">
        <f t="shared" si="379"/>
        <v>1</v>
      </c>
      <c r="T1214" t="b">
        <f t="shared" si="380"/>
        <v>0</v>
      </c>
      <c r="W1214" t="str">
        <f t="shared" si="390"/>
        <v/>
      </c>
      <c r="X1214" t="str">
        <f t="shared" si="390"/>
        <v/>
      </c>
      <c r="Y1214" t="str">
        <f t="shared" si="390"/>
        <v/>
      </c>
      <c r="Z1214" t="str">
        <f t="shared" si="390"/>
        <v>IBC16FFECA/COP LIGHT DUTY - PAID (6TH OCCURRENCE)</v>
      </c>
      <c r="AA1214" t="str">
        <f t="shared" si="390"/>
        <v/>
      </c>
      <c r="AC1214" t="str">
        <f t="shared" si="391"/>
        <v/>
      </c>
      <c r="AD1214" t="str">
        <f t="shared" si="391"/>
        <v/>
      </c>
      <c r="AE1214" t="str">
        <f t="shared" si="391"/>
        <v/>
      </c>
      <c r="AF1214" t="str">
        <f t="shared" si="391"/>
        <v>IBC16DFECA/COP LIGHT DUTY - PAID (4TH OCCURRENCE)</v>
      </c>
      <c r="AG1214" t="str">
        <f t="shared" si="391"/>
        <v/>
      </c>
      <c r="AI1214">
        <f t="shared" si="381"/>
        <v>1</v>
      </c>
      <c r="AJ1214">
        <f t="shared" si="382"/>
        <v>666</v>
      </c>
      <c r="AK1214" t="str">
        <f t="shared" si="383"/>
        <v>20181IBC16FFECA/COP LIGHT DUTY - PAID (6TH OCCURRENCE)</v>
      </c>
      <c r="AL1214" t="str">
        <f t="shared" si="384"/>
        <v>FECA/COP LIGHT DUTY - PAID (6TH OCCURRENCE)</v>
      </c>
      <c r="AM1214" t="str">
        <f t="shared" si="385"/>
        <v>20181IBC16DFECA/COP LIGHT DUTY - PAID (4TH OCCURRENCE)</v>
      </c>
      <c r="AN1214" t="str">
        <f t="shared" si="386"/>
        <v>FECA/COP LIGHT DUTY - PAID (4TH OCCURRENCE)</v>
      </c>
      <c r="AO1214" s="13">
        <f t="shared" si="387"/>
        <v>0.88761711019546696</v>
      </c>
      <c r="AP1214">
        <f t="shared" si="388"/>
        <v>1</v>
      </c>
      <c r="AQ1214" t="str">
        <f t="shared" si="389"/>
        <v>IBC16FFECA/COP LIGHT DUTY - PAID (6TH OCCURRENCE)IBC16DFECA/COP LIGHT DUTY - PAID (4TH OCCURRENCE)</v>
      </c>
    </row>
    <row r="1215" spans="1:43" x14ac:dyDescent="0.35">
      <c r="A1215" s="18" t="s">
        <v>1837</v>
      </c>
      <c r="B1215" t="s">
        <v>860</v>
      </c>
      <c r="C1215" t="s">
        <v>861</v>
      </c>
      <c r="D1215" s="18" t="s">
        <v>1837</v>
      </c>
      <c r="E1215" t="s">
        <v>858</v>
      </c>
      <c r="F1215" t="s">
        <v>859</v>
      </c>
      <c r="G1215" s="13">
        <v>0.88761711019546696</v>
      </c>
      <c r="I1215">
        <v>20181</v>
      </c>
      <c r="J1215" t="str">
        <f t="shared" si="372"/>
        <v>20181IBC16FFECA/COP LIGHT DUTY - PAID (6TH OCCURRENCE)20181IBC16EFECA/COP LIGHT DUTY - PAID (5TH OCCURRENCE)</v>
      </c>
      <c r="K1215" t="str">
        <f t="shared" si="373"/>
        <v>20181IBC16FFECA/COP LIGHT DUTY - PAID (6TH OCCURRENCE)</v>
      </c>
      <c r="L1215" t="str">
        <f t="shared" si="374"/>
        <v>20181IBC16EFECA/COP LIGHT DUTY - PAID (5TH OCCURRENCE)</v>
      </c>
      <c r="M1215" s="13">
        <f t="shared" si="375"/>
        <v>0.88761711019546696</v>
      </c>
      <c r="N1215" s="13"/>
      <c r="O1215" s="19">
        <v>1205</v>
      </c>
      <c r="P1215">
        <f t="shared" si="376"/>
        <v>3</v>
      </c>
      <c r="Q1215">
        <f t="shared" si="377"/>
        <v>666</v>
      </c>
      <c r="R1215">
        <f t="shared" si="378"/>
        <v>3</v>
      </c>
      <c r="S1215" t="b">
        <f t="shared" si="379"/>
        <v>1</v>
      </c>
      <c r="T1215" t="b">
        <f t="shared" si="380"/>
        <v>0</v>
      </c>
      <c r="W1215" t="str">
        <f t="shared" si="390"/>
        <v/>
      </c>
      <c r="X1215" t="str">
        <f t="shared" si="390"/>
        <v/>
      </c>
      <c r="Y1215" t="str">
        <f t="shared" si="390"/>
        <v/>
      </c>
      <c r="Z1215" t="str">
        <f t="shared" si="390"/>
        <v>IBC16FFECA/COP LIGHT DUTY - PAID (6TH OCCURRENCE)</v>
      </c>
      <c r="AA1215" t="str">
        <f t="shared" si="390"/>
        <v/>
      </c>
      <c r="AC1215" t="str">
        <f t="shared" si="391"/>
        <v/>
      </c>
      <c r="AD1215" t="str">
        <f t="shared" si="391"/>
        <v/>
      </c>
      <c r="AE1215" t="str">
        <f t="shared" si="391"/>
        <v/>
      </c>
      <c r="AF1215" t="str">
        <f t="shared" si="391"/>
        <v>IBC16EFECA/COP LIGHT DUTY - PAID (5TH OCCURRENCE)</v>
      </c>
      <c r="AG1215" t="str">
        <f t="shared" si="391"/>
        <v/>
      </c>
      <c r="AI1215">
        <f t="shared" si="381"/>
        <v>1</v>
      </c>
      <c r="AJ1215">
        <f t="shared" si="382"/>
        <v>666</v>
      </c>
      <c r="AK1215" t="str">
        <f t="shared" si="383"/>
        <v>20181IBC16FFECA/COP LIGHT DUTY - PAID (6TH OCCURRENCE)</v>
      </c>
      <c r="AL1215" t="str">
        <f t="shared" si="384"/>
        <v>FECA/COP LIGHT DUTY - PAID (6TH OCCURRENCE)</v>
      </c>
      <c r="AM1215" t="str">
        <f t="shared" si="385"/>
        <v>20181IBC16EFECA/COP LIGHT DUTY - PAID (5TH OCCURRENCE)</v>
      </c>
      <c r="AN1215" t="str">
        <f t="shared" si="386"/>
        <v>FECA/COP LIGHT DUTY - PAID (5TH OCCURRENCE)</v>
      </c>
      <c r="AO1215" s="13">
        <f t="shared" si="387"/>
        <v>0.88761711019546696</v>
      </c>
      <c r="AP1215">
        <f t="shared" si="388"/>
        <v>1</v>
      </c>
      <c r="AQ1215" t="str">
        <f t="shared" si="389"/>
        <v>IBC16FFECA/COP LIGHT DUTY - PAID (6TH OCCURRENCE)IBC16EFECA/COP LIGHT DUTY - PAID (5TH OCCURRENCE)</v>
      </c>
    </row>
    <row r="1216" spans="1:43" x14ac:dyDescent="0.35">
      <c r="A1216" s="18" t="s">
        <v>1837</v>
      </c>
      <c r="B1216" t="s">
        <v>862</v>
      </c>
      <c r="C1216" t="s">
        <v>863</v>
      </c>
      <c r="D1216" s="18" t="s">
        <v>1837</v>
      </c>
      <c r="E1216" t="s">
        <v>838</v>
      </c>
      <c r="F1216" t="s">
        <v>839</v>
      </c>
      <c r="G1216" s="13">
        <v>0.91189277474770458</v>
      </c>
      <c r="I1216">
        <v>20181</v>
      </c>
      <c r="J1216" t="str">
        <f t="shared" si="372"/>
        <v>20181IBC16GFECA/COP LIGHT DUTY - PAID (7TH OCCURRENCE)20181IBC16QFECA/COP - PAID (7TH OCCURRENCE)</v>
      </c>
      <c r="K1216" t="str">
        <f t="shared" si="373"/>
        <v>20181IBC16GFECA/COP LIGHT DUTY - PAID (7TH OCCURRENCE)</v>
      </c>
      <c r="L1216" t="str">
        <f t="shared" si="374"/>
        <v>20181IBC16QFECA/COP - PAID (7TH OCCURRENCE)</v>
      </c>
      <c r="M1216" s="13">
        <f t="shared" si="375"/>
        <v>0.91189277474770458</v>
      </c>
      <c r="N1216" s="13"/>
      <c r="O1216" s="19">
        <v>1206</v>
      </c>
      <c r="P1216">
        <f t="shared" si="376"/>
        <v>3</v>
      </c>
      <c r="Q1216">
        <f t="shared" si="377"/>
        <v>667</v>
      </c>
      <c r="R1216">
        <f t="shared" si="378"/>
        <v>1</v>
      </c>
      <c r="S1216" t="b">
        <f t="shared" si="379"/>
        <v>1</v>
      </c>
      <c r="T1216" t="b">
        <f t="shared" si="380"/>
        <v>0</v>
      </c>
      <c r="W1216" t="str">
        <f t="shared" si="390"/>
        <v/>
      </c>
      <c r="X1216" t="str">
        <f t="shared" si="390"/>
        <v/>
      </c>
      <c r="Y1216" t="str">
        <f t="shared" si="390"/>
        <v/>
      </c>
      <c r="Z1216" t="str">
        <f t="shared" si="390"/>
        <v>IBC16GFECA/COP LIGHT DUTY - PAID (7TH OCCURRENCE)</v>
      </c>
      <c r="AA1216" t="str">
        <f t="shared" si="390"/>
        <v/>
      </c>
      <c r="AC1216" t="str">
        <f t="shared" si="391"/>
        <v/>
      </c>
      <c r="AD1216" t="str">
        <f t="shared" si="391"/>
        <v/>
      </c>
      <c r="AE1216" t="str">
        <f t="shared" si="391"/>
        <v/>
      </c>
      <c r="AF1216" t="str">
        <f t="shared" si="391"/>
        <v>IBC16QFECA/COP - PAID (7TH OCCURRENCE)</v>
      </c>
      <c r="AG1216" t="str">
        <f t="shared" si="391"/>
        <v/>
      </c>
      <c r="AI1216">
        <f t="shared" si="381"/>
        <v>1</v>
      </c>
      <c r="AJ1216">
        <f t="shared" si="382"/>
        <v>667</v>
      </c>
      <c r="AK1216" t="str">
        <f t="shared" si="383"/>
        <v>20181IBC16GFECA/COP LIGHT DUTY - PAID (7TH OCCURRENCE)</v>
      </c>
      <c r="AL1216" t="str">
        <f t="shared" si="384"/>
        <v>FECA/COP LIGHT DUTY - PAID (7TH OCCURRENCE)</v>
      </c>
      <c r="AM1216" t="str">
        <f t="shared" si="385"/>
        <v>20181IBC16QFECA/COP - PAID (7TH OCCURRENCE)</v>
      </c>
      <c r="AN1216" t="str">
        <f t="shared" si="386"/>
        <v>FECA/COP - PAID (7TH OCCURRENCE)</v>
      </c>
      <c r="AO1216" s="13">
        <f t="shared" si="387"/>
        <v>0.91189277474770458</v>
      </c>
      <c r="AP1216">
        <f t="shared" si="388"/>
        <v>1</v>
      </c>
      <c r="AQ1216" t="str">
        <f t="shared" si="389"/>
        <v>IBC16GFECA/COP LIGHT DUTY - PAID (7TH OCCURRENCE)IBC16QFECA/COP - PAID (7TH OCCURRENCE)</v>
      </c>
    </row>
    <row r="1217" spans="1:43" x14ac:dyDescent="0.35">
      <c r="A1217" s="18" t="s">
        <v>1837</v>
      </c>
      <c r="B1217" t="s">
        <v>862</v>
      </c>
      <c r="C1217" t="s">
        <v>863</v>
      </c>
      <c r="D1217" s="18" t="s">
        <v>1837</v>
      </c>
      <c r="E1217" t="s">
        <v>856</v>
      </c>
      <c r="F1217" t="s">
        <v>857</v>
      </c>
      <c r="G1217" s="13">
        <v>0.88761711019546696</v>
      </c>
      <c r="I1217">
        <v>20181</v>
      </c>
      <c r="J1217" t="str">
        <f t="shared" si="372"/>
        <v>20181IBC16GFECA/COP LIGHT DUTY - PAID (7TH OCCURRENCE)20181IBC16DFECA/COP LIGHT DUTY - PAID (4TH OCCURRENCE)</v>
      </c>
      <c r="K1217" t="str">
        <f t="shared" si="373"/>
        <v>20181IBC16GFECA/COP LIGHT DUTY - PAID (7TH OCCURRENCE)</v>
      </c>
      <c r="L1217" t="str">
        <f t="shared" si="374"/>
        <v>20181IBC16DFECA/COP LIGHT DUTY - PAID (4TH OCCURRENCE)</v>
      </c>
      <c r="M1217" s="13">
        <f t="shared" si="375"/>
        <v>0.88761711019546696</v>
      </c>
      <c r="N1217" s="13"/>
      <c r="O1217" s="19">
        <v>1207</v>
      </c>
      <c r="P1217">
        <f t="shared" si="376"/>
        <v>3</v>
      </c>
      <c r="Q1217">
        <f t="shared" si="377"/>
        <v>667</v>
      </c>
      <c r="R1217">
        <f t="shared" si="378"/>
        <v>2</v>
      </c>
      <c r="S1217" t="b">
        <f t="shared" si="379"/>
        <v>1</v>
      </c>
      <c r="T1217" t="b">
        <f t="shared" si="380"/>
        <v>0</v>
      </c>
      <c r="W1217" t="str">
        <f t="shared" si="390"/>
        <v/>
      </c>
      <c r="X1217" t="str">
        <f t="shared" si="390"/>
        <v/>
      </c>
      <c r="Y1217" t="str">
        <f t="shared" si="390"/>
        <v/>
      </c>
      <c r="Z1217" t="str">
        <f t="shared" si="390"/>
        <v>IBC16GFECA/COP LIGHT DUTY - PAID (7TH OCCURRENCE)</v>
      </c>
      <c r="AA1217" t="str">
        <f t="shared" si="390"/>
        <v/>
      </c>
      <c r="AC1217" t="str">
        <f t="shared" si="391"/>
        <v/>
      </c>
      <c r="AD1217" t="str">
        <f t="shared" si="391"/>
        <v/>
      </c>
      <c r="AE1217" t="str">
        <f t="shared" si="391"/>
        <v/>
      </c>
      <c r="AF1217" t="str">
        <f t="shared" si="391"/>
        <v>IBC16DFECA/COP LIGHT DUTY - PAID (4TH OCCURRENCE)</v>
      </c>
      <c r="AG1217" t="str">
        <f t="shared" si="391"/>
        <v/>
      </c>
      <c r="AI1217">
        <f t="shared" si="381"/>
        <v>1</v>
      </c>
      <c r="AJ1217">
        <f t="shared" si="382"/>
        <v>667</v>
      </c>
      <c r="AK1217" t="str">
        <f t="shared" si="383"/>
        <v>20181IBC16GFECA/COP LIGHT DUTY - PAID (7TH OCCURRENCE)</v>
      </c>
      <c r="AL1217" t="str">
        <f t="shared" si="384"/>
        <v>FECA/COP LIGHT DUTY - PAID (7TH OCCURRENCE)</v>
      </c>
      <c r="AM1217" t="str">
        <f t="shared" si="385"/>
        <v>20181IBC16DFECA/COP LIGHT DUTY - PAID (4TH OCCURRENCE)</v>
      </c>
      <c r="AN1217" t="str">
        <f t="shared" si="386"/>
        <v>FECA/COP LIGHT DUTY - PAID (4TH OCCURRENCE)</v>
      </c>
      <c r="AO1217" s="13">
        <f t="shared" si="387"/>
        <v>0.88761711019546696</v>
      </c>
      <c r="AP1217">
        <f t="shared" si="388"/>
        <v>1</v>
      </c>
      <c r="AQ1217" t="str">
        <f t="shared" si="389"/>
        <v>IBC16GFECA/COP LIGHT DUTY - PAID (7TH OCCURRENCE)IBC16DFECA/COP LIGHT DUTY - PAID (4TH OCCURRENCE)</v>
      </c>
    </row>
    <row r="1218" spans="1:43" x14ac:dyDescent="0.35">
      <c r="A1218" s="18" t="s">
        <v>1837</v>
      </c>
      <c r="B1218" t="s">
        <v>862</v>
      </c>
      <c r="C1218" t="s">
        <v>863</v>
      </c>
      <c r="D1218" s="18" t="s">
        <v>1837</v>
      </c>
      <c r="E1218" t="s">
        <v>858</v>
      </c>
      <c r="F1218" t="s">
        <v>859</v>
      </c>
      <c r="G1218" s="13">
        <v>0.88761711019546696</v>
      </c>
      <c r="I1218">
        <v>20181</v>
      </c>
      <c r="J1218" t="str">
        <f t="shared" si="372"/>
        <v>20181IBC16GFECA/COP LIGHT DUTY - PAID (7TH OCCURRENCE)20181IBC16EFECA/COP LIGHT DUTY - PAID (5TH OCCURRENCE)</v>
      </c>
      <c r="K1218" t="str">
        <f t="shared" si="373"/>
        <v>20181IBC16GFECA/COP LIGHT DUTY - PAID (7TH OCCURRENCE)</v>
      </c>
      <c r="L1218" t="str">
        <f t="shared" si="374"/>
        <v>20181IBC16EFECA/COP LIGHT DUTY - PAID (5TH OCCURRENCE)</v>
      </c>
      <c r="M1218" s="13">
        <f t="shared" si="375"/>
        <v>0.88761711019546696</v>
      </c>
      <c r="N1218" s="13"/>
      <c r="O1218" s="19">
        <v>1208</v>
      </c>
      <c r="P1218">
        <f t="shared" si="376"/>
        <v>3</v>
      </c>
      <c r="Q1218">
        <f t="shared" si="377"/>
        <v>667</v>
      </c>
      <c r="R1218">
        <f t="shared" si="378"/>
        <v>3</v>
      </c>
      <c r="S1218" t="b">
        <f t="shared" si="379"/>
        <v>1</v>
      </c>
      <c r="T1218" t="b">
        <f t="shared" si="380"/>
        <v>0</v>
      </c>
      <c r="W1218" t="str">
        <f t="shared" si="390"/>
        <v/>
      </c>
      <c r="X1218" t="str">
        <f t="shared" si="390"/>
        <v/>
      </c>
      <c r="Y1218" t="str">
        <f t="shared" si="390"/>
        <v/>
      </c>
      <c r="Z1218" t="str">
        <f t="shared" si="390"/>
        <v>IBC16GFECA/COP LIGHT DUTY - PAID (7TH OCCURRENCE)</v>
      </c>
      <c r="AA1218" t="str">
        <f t="shared" si="390"/>
        <v/>
      </c>
      <c r="AC1218" t="str">
        <f t="shared" si="391"/>
        <v/>
      </c>
      <c r="AD1218" t="str">
        <f t="shared" si="391"/>
        <v/>
      </c>
      <c r="AE1218" t="str">
        <f t="shared" si="391"/>
        <v/>
      </c>
      <c r="AF1218" t="str">
        <f t="shared" si="391"/>
        <v>IBC16EFECA/COP LIGHT DUTY - PAID (5TH OCCURRENCE)</v>
      </c>
      <c r="AG1218" t="str">
        <f t="shared" si="391"/>
        <v/>
      </c>
      <c r="AI1218">
        <f t="shared" si="381"/>
        <v>1</v>
      </c>
      <c r="AJ1218">
        <f t="shared" si="382"/>
        <v>667</v>
      </c>
      <c r="AK1218" t="str">
        <f t="shared" si="383"/>
        <v>20181IBC16GFECA/COP LIGHT DUTY - PAID (7TH OCCURRENCE)</v>
      </c>
      <c r="AL1218" t="str">
        <f t="shared" si="384"/>
        <v>FECA/COP LIGHT DUTY - PAID (7TH OCCURRENCE)</v>
      </c>
      <c r="AM1218" t="str">
        <f t="shared" si="385"/>
        <v>20181IBC16EFECA/COP LIGHT DUTY - PAID (5TH OCCURRENCE)</v>
      </c>
      <c r="AN1218" t="str">
        <f t="shared" si="386"/>
        <v>FECA/COP LIGHT DUTY - PAID (5TH OCCURRENCE)</v>
      </c>
      <c r="AO1218" s="13">
        <f t="shared" si="387"/>
        <v>0.88761711019546696</v>
      </c>
      <c r="AP1218">
        <f t="shared" si="388"/>
        <v>1</v>
      </c>
      <c r="AQ1218" t="str">
        <f t="shared" si="389"/>
        <v>IBC16GFECA/COP LIGHT DUTY - PAID (7TH OCCURRENCE)IBC16EFECA/COP LIGHT DUTY - PAID (5TH OCCURRENCE)</v>
      </c>
    </row>
    <row r="1219" spans="1:43" x14ac:dyDescent="0.35">
      <c r="A1219" s="18" t="s">
        <v>1837</v>
      </c>
      <c r="B1219" t="s">
        <v>864</v>
      </c>
      <c r="C1219" t="s">
        <v>865</v>
      </c>
      <c r="D1219" s="18" t="s">
        <v>1837</v>
      </c>
      <c r="E1219" t="s">
        <v>840</v>
      </c>
      <c r="F1219" t="s">
        <v>841</v>
      </c>
      <c r="G1219" s="13">
        <v>0.91189277474770458</v>
      </c>
      <c r="I1219">
        <v>20181</v>
      </c>
      <c r="J1219" t="str">
        <f t="shared" si="372"/>
        <v>20181IBC16HFECA/COP LIGHT DUTY - PAID (8TH OCCURRENCE)20181IBC16SFECA/COP - PAID (8TH OCCURRENCE)</v>
      </c>
      <c r="K1219" t="str">
        <f t="shared" si="373"/>
        <v>20181IBC16HFECA/COP LIGHT DUTY - PAID (8TH OCCURRENCE)</v>
      </c>
      <c r="L1219" t="str">
        <f t="shared" si="374"/>
        <v>20181IBC16SFECA/COP - PAID (8TH OCCURRENCE)</v>
      </c>
      <c r="M1219" s="13">
        <f t="shared" si="375"/>
        <v>0.91189277474770458</v>
      </c>
      <c r="N1219" s="13"/>
      <c r="O1219" s="19">
        <v>1209</v>
      </c>
      <c r="P1219">
        <f t="shared" si="376"/>
        <v>3</v>
      </c>
      <c r="Q1219">
        <f t="shared" si="377"/>
        <v>668</v>
      </c>
      <c r="R1219">
        <f t="shared" si="378"/>
        <v>1</v>
      </c>
      <c r="S1219" t="b">
        <f t="shared" si="379"/>
        <v>1</v>
      </c>
      <c r="T1219" t="b">
        <f t="shared" si="380"/>
        <v>0</v>
      </c>
      <c r="W1219" t="str">
        <f t="shared" si="390"/>
        <v/>
      </c>
      <c r="X1219" t="str">
        <f t="shared" si="390"/>
        <v/>
      </c>
      <c r="Y1219" t="str">
        <f t="shared" si="390"/>
        <v/>
      </c>
      <c r="Z1219" t="str">
        <f t="shared" si="390"/>
        <v>IBC16HFECA/COP LIGHT DUTY - PAID (8TH OCCURRENCE)</v>
      </c>
      <c r="AA1219" t="str">
        <f t="shared" si="390"/>
        <v/>
      </c>
      <c r="AC1219" t="str">
        <f t="shared" si="391"/>
        <v/>
      </c>
      <c r="AD1219" t="str">
        <f t="shared" si="391"/>
        <v/>
      </c>
      <c r="AE1219" t="str">
        <f t="shared" si="391"/>
        <v/>
      </c>
      <c r="AF1219" t="str">
        <f t="shared" si="391"/>
        <v>IBC16SFECA/COP - PAID (8TH OCCURRENCE)</v>
      </c>
      <c r="AG1219" t="str">
        <f t="shared" si="391"/>
        <v/>
      </c>
      <c r="AI1219">
        <f t="shared" si="381"/>
        <v>1</v>
      </c>
      <c r="AJ1219">
        <f t="shared" si="382"/>
        <v>668</v>
      </c>
      <c r="AK1219" t="str">
        <f t="shared" si="383"/>
        <v>20181IBC16HFECA/COP LIGHT DUTY - PAID (8TH OCCURRENCE)</v>
      </c>
      <c r="AL1219" t="str">
        <f t="shared" si="384"/>
        <v>FECA/COP LIGHT DUTY - PAID (8TH OCCURRENCE)</v>
      </c>
      <c r="AM1219" t="str">
        <f t="shared" si="385"/>
        <v>20181IBC16SFECA/COP - PAID (8TH OCCURRENCE)</v>
      </c>
      <c r="AN1219" t="str">
        <f t="shared" si="386"/>
        <v>FECA/COP - PAID (8TH OCCURRENCE)</v>
      </c>
      <c r="AO1219" s="13">
        <f t="shared" si="387"/>
        <v>0.91189277474770458</v>
      </c>
      <c r="AP1219">
        <f t="shared" si="388"/>
        <v>1</v>
      </c>
      <c r="AQ1219" t="str">
        <f t="shared" si="389"/>
        <v>IBC16HFECA/COP LIGHT DUTY - PAID (8TH OCCURRENCE)IBC16SFECA/COP - PAID (8TH OCCURRENCE)</v>
      </c>
    </row>
    <row r="1220" spans="1:43" x14ac:dyDescent="0.35">
      <c r="A1220" s="18" t="s">
        <v>1837</v>
      </c>
      <c r="B1220" t="s">
        <v>864</v>
      </c>
      <c r="C1220" t="s">
        <v>865</v>
      </c>
      <c r="D1220" s="18" t="s">
        <v>1837</v>
      </c>
      <c r="E1220" t="s">
        <v>856</v>
      </c>
      <c r="F1220" t="s">
        <v>857</v>
      </c>
      <c r="G1220" s="13">
        <v>0.88761711019546696</v>
      </c>
      <c r="I1220">
        <v>20181</v>
      </c>
      <c r="J1220" t="str">
        <f t="shared" si="372"/>
        <v>20181IBC16HFECA/COP LIGHT DUTY - PAID (8TH OCCURRENCE)20181IBC16DFECA/COP LIGHT DUTY - PAID (4TH OCCURRENCE)</v>
      </c>
      <c r="K1220" t="str">
        <f t="shared" si="373"/>
        <v>20181IBC16HFECA/COP LIGHT DUTY - PAID (8TH OCCURRENCE)</v>
      </c>
      <c r="L1220" t="str">
        <f t="shared" si="374"/>
        <v>20181IBC16DFECA/COP LIGHT DUTY - PAID (4TH OCCURRENCE)</v>
      </c>
      <c r="M1220" s="13">
        <f t="shared" si="375"/>
        <v>0.88761711019546696</v>
      </c>
      <c r="N1220" s="13"/>
      <c r="O1220" s="19">
        <v>1210</v>
      </c>
      <c r="P1220">
        <f t="shared" si="376"/>
        <v>3</v>
      </c>
      <c r="Q1220">
        <f t="shared" si="377"/>
        <v>668</v>
      </c>
      <c r="R1220">
        <f t="shared" si="378"/>
        <v>2</v>
      </c>
      <c r="S1220" t="b">
        <f t="shared" si="379"/>
        <v>1</v>
      </c>
      <c r="T1220" t="b">
        <f t="shared" si="380"/>
        <v>0</v>
      </c>
      <c r="W1220" t="str">
        <f t="shared" si="390"/>
        <v/>
      </c>
      <c r="X1220" t="str">
        <f t="shared" si="390"/>
        <v/>
      </c>
      <c r="Y1220" t="str">
        <f t="shared" si="390"/>
        <v/>
      </c>
      <c r="Z1220" t="str">
        <f t="shared" si="390"/>
        <v>IBC16HFECA/COP LIGHT DUTY - PAID (8TH OCCURRENCE)</v>
      </c>
      <c r="AA1220" t="str">
        <f t="shared" si="390"/>
        <v/>
      </c>
      <c r="AC1220" t="str">
        <f t="shared" si="391"/>
        <v/>
      </c>
      <c r="AD1220" t="str">
        <f t="shared" si="391"/>
        <v/>
      </c>
      <c r="AE1220" t="str">
        <f t="shared" si="391"/>
        <v/>
      </c>
      <c r="AF1220" t="str">
        <f t="shared" si="391"/>
        <v>IBC16DFECA/COP LIGHT DUTY - PAID (4TH OCCURRENCE)</v>
      </c>
      <c r="AG1220" t="str">
        <f t="shared" si="391"/>
        <v/>
      </c>
      <c r="AI1220">
        <f t="shared" si="381"/>
        <v>1</v>
      </c>
      <c r="AJ1220">
        <f t="shared" si="382"/>
        <v>668</v>
      </c>
      <c r="AK1220" t="str">
        <f t="shared" si="383"/>
        <v>20181IBC16HFECA/COP LIGHT DUTY - PAID (8TH OCCURRENCE)</v>
      </c>
      <c r="AL1220" t="str">
        <f t="shared" si="384"/>
        <v>FECA/COP LIGHT DUTY - PAID (8TH OCCURRENCE)</v>
      </c>
      <c r="AM1220" t="str">
        <f t="shared" si="385"/>
        <v>20181IBC16DFECA/COP LIGHT DUTY - PAID (4TH OCCURRENCE)</v>
      </c>
      <c r="AN1220" t="str">
        <f t="shared" si="386"/>
        <v>FECA/COP LIGHT DUTY - PAID (4TH OCCURRENCE)</v>
      </c>
      <c r="AO1220" s="13">
        <f t="shared" si="387"/>
        <v>0.88761711019546696</v>
      </c>
      <c r="AP1220">
        <f t="shared" si="388"/>
        <v>1</v>
      </c>
      <c r="AQ1220" t="str">
        <f t="shared" si="389"/>
        <v>IBC16HFECA/COP LIGHT DUTY - PAID (8TH OCCURRENCE)IBC16DFECA/COP LIGHT DUTY - PAID (4TH OCCURRENCE)</v>
      </c>
    </row>
    <row r="1221" spans="1:43" x14ac:dyDescent="0.35">
      <c r="A1221" s="18" t="s">
        <v>1837</v>
      </c>
      <c r="B1221" t="s">
        <v>864</v>
      </c>
      <c r="C1221" t="s">
        <v>865</v>
      </c>
      <c r="D1221" s="18" t="s">
        <v>1837</v>
      </c>
      <c r="E1221" t="s">
        <v>858</v>
      </c>
      <c r="F1221" t="s">
        <v>859</v>
      </c>
      <c r="G1221" s="13">
        <v>0.88761711019546696</v>
      </c>
      <c r="I1221">
        <v>20181</v>
      </c>
      <c r="J1221" t="str">
        <f t="shared" si="372"/>
        <v>20181IBC16HFECA/COP LIGHT DUTY - PAID (8TH OCCURRENCE)20181IBC16EFECA/COP LIGHT DUTY - PAID (5TH OCCURRENCE)</v>
      </c>
      <c r="K1221" t="str">
        <f t="shared" si="373"/>
        <v>20181IBC16HFECA/COP LIGHT DUTY - PAID (8TH OCCURRENCE)</v>
      </c>
      <c r="L1221" t="str">
        <f t="shared" si="374"/>
        <v>20181IBC16EFECA/COP LIGHT DUTY - PAID (5TH OCCURRENCE)</v>
      </c>
      <c r="M1221" s="13">
        <f t="shared" si="375"/>
        <v>0.88761711019546696</v>
      </c>
      <c r="N1221" s="13"/>
      <c r="O1221" s="19">
        <v>1211</v>
      </c>
      <c r="P1221">
        <f t="shared" si="376"/>
        <v>3</v>
      </c>
      <c r="Q1221">
        <f t="shared" si="377"/>
        <v>668</v>
      </c>
      <c r="R1221">
        <f t="shared" si="378"/>
        <v>3</v>
      </c>
      <c r="S1221" t="b">
        <f t="shared" si="379"/>
        <v>1</v>
      </c>
      <c r="T1221" t="b">
        <f t="shared" si="380"/>
        <v>0</v>
      </c>
      <c r="W1221" t="str">
        <f t="shared" si="390"/>
        <v/>
      </c>
      <c r="X1221" t="str">
        <f t="shared" si="390"/>
        <v/>
      </c>
      <c r="Y1221" t="str">
        <f t="shared" si="390"/>
        <v/>
      </c>
      <c r="Z1221" t="str">
        <f t="shared" si="390"/>
        <v>IBC16HFECA/COP LIGHT DUTY - PAID (8TH OCCURRENCE)</v>
      </c>
      <c r="AA1221" t="str">
        <f t="shared" si="390"/>
        <v/>
      </c>
      <c r="AC1221" t="str">
        <f t="shared" si="391"/>
        <v/>
      </c>
      <c r="AD1221" t="str">
        <f t="shared" si="391"/>
        <v/>
      </c>
      <c r="AE1221" t="str">
        <f t="shared" si="391"/>
        <v/>
      </c>
      <c r="AF1221" t="str">
        <f t="shared" si="391"/>
        <v>IBC16EFECA/COP LIGHT DUTY - PAID (5TH OCCURRENCE)</v>
      </c>
      <c r="AG1221" t="str">
        <f t="shared" si="391"/>
        <v/>
      </c>
      <c r="AI1221">
        <f t="shared" si="381"/>
        <v>1</v>
      </c>
      <c r="AJ1221">
        <f t="shared" si="382"/>
        <v>668</v>
      </c>
      <c r="AK1221" t="str">
        <f t="shared" si="383"/>
        <v>20181IBC16HFECA/COP LIGHT DUTY - PAID (8TH OCCURRENCE)</v>
      </c>
      <c r="AL1221" t="str">
        <f t="shared" si="384"/>
        <v>FECA/COP LIGHT DUTY - PAID (8TH OCCURRENCE)</v>
      </c>
      <c r="AM1221" t="str">
        <f t="shared" si="385"/>
        <v>20181IBC16EFECA/COP LIGHT DUTY - PAID (5TH OCCURRENCE)</v>
      </c>
      <c r="AN1221" t="str">
        <f t="shared" si="386"/>
        <v>FECA/COP LIGHT DUTY - PAID (5TH OCCURRENCE)</v>
      </c>
      <c r="AO1221" s="13">
        <f t="shared" si="387"/>
        <v>0.88761711019546696</v>
      </c>
      <c r="AP1221">
        <f t="shared" si="388"/>
        <v>1</v>
      </c>
      <c r="AQ1221" t="str">
        <f t="shared" si="389"/>
        <v>IBC16HFECA/COP LIGHT DUTY - PAID (8TH OCCURRENCE)IBC16EFECA/COP LIGHT DUTY - PAID (5TH OCCURRENCE)</v>
      </c>
    </row>
    <row r="1222" spans="1:43" x14ac:dyDescent="0.35">
      <c r="A1222" s="18" t="s">
        <v>1837</v>
      </c>
      <c r="B1222" t="s">
        <v>866</v>
      </c>
      <c r="C1222" t="s">
        <v>867</v>
      </c>
      <c r="D1222" s="18" t="s">
        <v>1837</v>
      </c>
      <c r="E1222" t="s">
        <v>842</v>
      </c>
      <c r="F1222" t="s">
        <v>843</v>
      </c>
      <c r="G1222" s="13">
        <v>0.91189277474770458</v>
      </c>
      <c r="I1222">
        <v>20181</v>
      </c>
      <c r="J1222" t="str">
        <f t="shared" si="372"/>
        <v>20181IBC16IFECA/COP LIGHT DUTY - PAID (9TH OCCURRENCE)20181IBC16UFECA/COP - PAID (9TH OCCURRENCE)</v>
      </c>
      <c r="K1222" t="str">
        <f t="shared" si="373"/>
        <v>20181IBC16IFECA/COP LIGHT DUTY - PAID (9TH OCCURRENCE)</v>
      </c>
      <c r="L1222" t="str">
        <f t="shared" si="374"/>
        <v>20181IBC16UFECA/COP - PAID (9TH OCCURRENCE)</v>
      </c>
      <c r="M1222" s="13">
        <f t="shared" si="375"/>
        <v>0.91189277474770458</v>
      </c>
      <c r="N1222" s="13"/>
      <c r="O1222" s="19">
        <v>1212</v>
      </c>
      <c r="P1222">
        <f t="shared" si="376"/>
        <v>3</v>
      </c>
      <c r="Q1222">
        <f t="shared" si="377"/>
        <v>669</v>
      </c>
      <c r="R1222">
        <f t="shared" si="378"/>
        <v>1</v>
      </c>
      <c r="S1222" t="b">
        <f t="shared" si="379"/>
        <v>1</v>
      </c>
      <c r="T1222" t="b">
        <f t="shared" si="380"/>
        <v>0</v>
      </c>
      <c r="W1222" t="str">
        <f t="shared" si="390"/>
        <v/>
      </c>
      <c r="X1222" t="str">
        <f t="shared" si="390"/>
        <v/>
      </c>
      <c r="Y1222" t="str">
        <f t="shared" si="390"/>
        <v/>
      </c>
      <c r="Z1222" t="str">
        <f t="shared" si="390"/>
        <v>IBC16IFECA/COP LIGHT DUTY - PAID (9TH OCCURRENCE)</v>
      </c>
      <c r="AA1222" t="str">
        <f t="shared" si="390"/>
        <v/>
      </c>
      <c r="AC1222" t="str">
        <f t="shared" si="391"/>
        <v/>
      </c>
      <c r="AD1222" t="str">
        <f t="shared" si="391"/>
        <v/>
      </c>
      <c r="AE1222" t="str">
        <f t="shared" si="391"/>
        <v/>
      </c>
      <c r="AF1222" t="str">
        <f t="shared" si="391"/>
        <v>IBC16UFECA/COP - PAID (9TH OCCURRENCE)</v>
      </c>
      <c r="AG1222" t="str">
        <f t="shared" si="391"/>
        <v/>
      </c>
      <c r="AI1222">
        <f t="shared" si="381"/>
        <v>1</v>
      </c>
      <c r="AJ1222">
        <f t="shared" si="382"/>
        <v>669</v>
      </c>
      <c r="AK1222" t="str">
        <f t="shared" si="383"/>
        <v>20181IBC16IFECA/COP LIGHT DUTY - PAID (9TH OCCURRENCE)</v>
      </c>
      <c r="AL1222" t="str">
        <f t="shared" si="384"/>
        <v>FECA/COP LIGHT DUTY - PAID (9TH OCCURRENCE)</v>
      </c>
      <c r="AM1222" t="str">
        <f t="shared" si="385"/>
        <v>20181IBC16UFECA/COP - PAID (9TH OCCURRENCE)</v>
      </c>
      <c r="AN1222" t="str">
        <f t="shared" si="386"/>
        <v>FECA/COP - PAID (9TH OCCURRENCE)</v>
      </c>
      <c r="AO1222" s="13">
        <f t="shared" si="387"/>
        <v>0.91189277474770458</v>
      </c>
      <c r="AP1222">
        <f t="shared" si="388"/>
        <v>1</v>
      </c>
      <c r="AQ1222" t="str">
        <f t="shared" si="389"/>
        <v>IBC16IFECA/COP LIGHT DUTY - PAID (9TH OCCURRENCE)IBC16UFECA/COP - PAID (9TH OCCURRENCE)</v>
      </c>
    </row>
    <row r="1223" spans="1:43" x14ac:dyDescent="0.35">
      <c r="A1223" s="18" t="s">
        <v>1837</v>
      </c>
      <c r="B1223" t="s">
        <v>866</v>
      </c>
      <c r="C1223" t="s">
        <v>867</v>
      </c>
      <c r="D1223" s="18" t="s">
        <v>1837</v>
      </c>
      <c r="E1223" t="s">
        <v>856</v>
      </c>
      <c r="F1223" t="s">
        <v>857</v>
      </c>
      <c r="G1223" s="13">
        <v>0.88761711019546696</v>
      </c>
      <c r="I1223">
        <v>20181</v>
      </c>
      <c r="J1223" t="str">
        <f t="shared" si="372"/>
        <v>20181IBC16IFECA/COP LIGHT DUTY - PAID (9TH OCCURRENCE)20181IBC16DFECA/COP LIGHT DUTY - PAID (4TH OCCURRENCE)</v>
      </c>
      <c r="K1223" t="str">
        <f t="shared" si="373"/>
        <v>20181IBC16IFECA/COP LIGHT DUTY - PAID (9TH OCCURRENCE)</v>
      </c>
      <c r="L1223" t="str">
        <f t="shared" si="374"/>
        <v>20181IBC16DFECA/COP LIGHT DUTY - PAID (4TH OCCURRENCE)</v>
      </c>
      <c r="M1223" s="13">
        <f t="shared" si="375"/>
        <v>0.88761711019546696</v>
      </c>
      <c r="N1223" s="13"/>
      <c r="O1223" s="19">
        <v>1213</v>
      </c>
      <c r="P1223">
        <f t="shared" si="376"/>
        <v>3</v>
      </c>
      <c r="Q1223">
        <f t="shared" si="377"/>
        <v>669</v>
      </c>
      <c r="R1223">
        <f t="shared" si="378"/>
        <v>2</v>
      </c>
      <c r="S1223" t="b">
        <f t="shared" si="379"/>
        <v>1</v>
      </c>
      <c r="T1223" t="b">
        <f t="shared" si="380"/>
        <v>0</v>
      </c>
      <c r="W1223" t="str">
        <f t="shared" si="390"/>
        <v/>
      </c>
      <c r="X1223" t="str">
        <f t="shared" si="390"/>
        <v/>
      </c>
      <c r="Y1223" t="str">
        <f t="shared" si="390"/>
        <v/>
      </c>
      <c r="Z1223" t="str">
        <f t="shared" si="390"/>
        <v>IBC16IFECA/COP LIGHT DUTY - PAID (9TH OCCURRENCE)</v>
      </c>
      <c r="AA1223" t="str">
        <f t="shared" si="390"/>
        <v/>
      </c>
      <c r="AC1223" t="str">
        <f t="shared" si="391"/>
        <v/>
      </c>
      <c r="AD1223" t="str">
        <f t="shared" si="391"/>
        <v/>
      </c>
      <c r="AE1223" t="str">
        <f t="shared" si="391"/>
        <v/>
      </c>
      <c r="AF1223" t="str">
        <f t="shared" si="391"/>
        <v>IBC16DFECA/COP LIGHT DUTY - PAID (4TH OCCURRENCE)</v>
      </c>
      <c r="AG1223" t="str">
        <f t="shared" si="391"/>
        <v/>
      </c>
      <c r="AI1223">
        <f t="shared" si="381"/>
        <v>1</v>
      </c>
      <c r="AJ1223">
        <f t="shared" si="382"/>
        <v>669</v>
      </c>
      <c r="AK1223" t="str">
        <f t="shared" si="383"/>
        <v>20181IBC16IFECA/COP LIGHT DUTY - PAID (9TH OCCURRENCE)</v>
      </c>
      <c r="AL1223" t="str">
        <f t="shared" si="384"/>
        <v>FECA/COP LIGHT DUTY - PAID (9TH OCCURRENCE)</v>
      </c>
      <c r="AM1223" t="str">
        <f t="shared" si="385"/>
        <v>20181IBC16DFECA/COP LIGHT DUTY - PAID (4TH OCCURRENCE)</v>
      </c>
      <c r="AN1223" t="str">
        <f t="shared" si="386"/>
        <v>FECA/COP LIGHT DUTY - PAID (4TH OCCURRENCE)</v>
      </c>
      <c r="AO1223" s="13">
        <f t="shared" si="387"/>
        <v>0.88761711019546696</v>
      </c>
      <c r="AP1223">
        <f t="shared" si="388"/>
        <v>1</v>
      </c>
      <c r="AQ1223" t="str">
        <f t="shared" si="389"/>
        <v>IBC16IFECA/COP LIGHT DUTY - PAID (9TH OCCURRENCE)IBC16DFECA/COP LIGHT DUTY - PAID (4TH OCCURRENCE)</v>
      </c>
    </row>
    <row r="1224" spans="1:43" x14ac:dyDescent="0.35">
      <c r="A1224" s="18" t="s">
        <v>1837</v>
      </c>
      <c r="B1224" t="s">
        <v>866</v>
      </c>
      <c r="C1224" t="s">
        <v>867</v>
      </c>
      <c r="D1224" s="18" t="s">
        <v>1837</v>
      </c>
      <c r="E1224" t="s">
        <v>858</v>
      </c>
      <c r="F1224" t="s">
        <v>859</v>
      </c>
      <c r="G1224" s="13">
        <v>0.88761711019546696</v>
      </c>
      <c r="I1224">
        <v>20181</v>
      </c>
      <c r="J1224" t="str">
        <f t="shared" si="372"/>
        <v>20181IBC16IFECA/COP LIGHT DUTY - PAID (9TH OCCURRENCE)20181IBC16EFECA/COP LIGHT DUTY - PAID (5TH OCCURRENCE)</v>
      </c>
      <c r="K1224" t="str">
        <f t="shared" si="373"/>
        <v>20181IBC16IFECA/COP LIGHT DUTY - PAID (9TH OCCURRENCE)</v>
      </c>
      <c r="L1224" t="str">
        <f t="shared" si="374"/>
        <v>20181IBC16EFECA/COP LIGHT DUTY - PAID (5TH OCCURRENCE)</v>
      </c>
      <c r="M1224" s="13">
        <f t="shared" si="375"/>
        <v>0.88761711019546696</v>
      </c>
      <c r="N1224" s="13"/>
      <c r="O1224" s="19">
        <v>1214</v>
      </c>
      <c r="P1224">
        <f t="shared" si="376"/>
        <v>3</v>
      </c>
      <c r="Q1224">
        <f t="shared" si="377"/>
        <v>669</v>
      </c>
      <c r="R1224">
        <f t="shared" si="378"/>
        <v>3</v>
      </c>
      <c r="S1224" t="b">
        <f t="shared" si="379"/>
        <v>1</v>
      </c>
      <c r="T1224" t="b">
        <f t="shared" si="380"/>
        <v>0</v>
      </c>
      <c r="W1224" t="str">
        <f t="shared" si="390"/>
        <v/>
      </c>
      <c r="X1224" t="str">
        <f t="shared" si="390"/>
        <v/>
      </c>
      <c r="Y1224" t="str">
        <f t="shared" si="390"/>
        <v/>
      </c>
      <c r="Z1224" t="str">
        <f t="shared" si="390"/>
        <v>IBC16IFECA/COP LIGHT DUTY - PAID (9TH OCCURRENCE)</v>
      </c>
      <c r="AA1224" t="str">
        <f t="shared" si="390"/>
        <v/>
      </c>
      <c r="AC1224" t="str">
        <f t="shared" si="391"/>
        <v/>
      </c>
      <c r="AD1224" t="str">
        <f t="shared" si="391"/>
        <v/>
      </c>
      <c r="AE1224" t="str">
        <f t="shared" si="391"/>
        <v/>
      </c>
      <c r="AF1224" t="str">
        <f t="shared" si="391"/>
        <v>IBC16EFECA/COP LIGHT DUTY - PAID (5TH OCCURRENCE)</v>
      </c>
      <c r="AG1224" t="str">
        <f t="shared" si="391"/>
        <v/>
      </c>
      <c r="AI1224">
        <f t="shared" si="381"/>
        <v>1</v>
      </c>
      <c r="AJ1224">
        <f t="shared" si="382"/>
        <v>669</v>
      </c>
      <c r="AK1224" t="str">
        <f t="shared" si="383"/>
        <v>20181IBC16IFECA/COP LIGHT DUTY - PAID (9TH OCCURRENCE)</v>
      </c>
      <c r="AL1224" t="str">
        <f t="shared" si="384"/>
        <v>FECA/COP LIGHT DUTY - PAID (9TH OCCURRENCE)</v>
      </c>
      <c r="AM1224" t="str">
        <f t="shared" si="385"/>
        <v>20181IBC16EFECA/COP LIGHT DUTY - PAID (5TH OCCURRENCE)</v>
      </c>
      <c r="AN1224" t="str">
        <f t="shared" si="386"/>
        <v>FECA/COP LIGHT DUTY - PAID (5TH OCCURRENCE)</v>
      </c>
      <c r="AO1224" s="13">
        <f t="shared" si="387"/>
        <v>0.88761711019546696</v>
      </c>
      <c r="AP1224">
        <f t="shared" si="388"/>
        <v>1</v>
      </c>
      <c r="AQ1224" t="str">
        <f t="shared" si="389"/>
        <v>IBC16IFECA/COP LIGHT DUTY - PAID (9TH OCCURRENCE)IBC16EFECA/COP LIGHT DUTY - PAID (5TH OCCURRENCE)</v>
      </c>
    </row>
    <row r="1225" spans="1:43" x14ac:dyDescent="0.35">
      <c r="A1225" s="18" t="s">
        <v>1837</v>
      </c>
      <c r="B1225" t="s">
        <v>891</v>
      </c>
      <c r="C1225" t="s">
        <v>892</v>
      </c>
      <c r="D1225" s="18"/>
      <c r="G1225" s="13">
        <v>0</v>
      </c>
      <c r="I1225">
        <v>20181</v>
      </c>
      <c r="J1225" t="str">
        <f t="shared" si="372"/>
        <v>20181IBCCUDOPERATIONAL CURRENCY DIFFERENTIAL20181</v>
      </c>
      <c r="K1225" t="str">
        <f t="shared" si="373"/>
        <v>20181IBCCUDOPERATIONAL CURRENCY DIFFERENTIAL</v>
      </c>
      <c r="L1225" t="str">
        <f t="shared" si="374"/>
        <v>20181</v>
      </c>
      <c r="M1225" s="13">
        <f t="shared" si="375"/>
        <v>0</v>
      </c>
      <c r="N1225" s="13"/>
      <c r="O1225" s="19">
        <v>1215</v>
      </c>
      <c r="P1225">
        <f t="shared" si="376"/>
        <v>1</v>
      </c>
      <c r="Q1225">
        <f t="shared" si="377"/>
        <v>670</v>
      </c>
      <c r="R1225">
        <f t="shared" si="378"/>
        <v>1</v>
      </c>
      <c r="S1225" t="b">
        <f t="shared" si="379"/>
        <v>0</v>
      </c>
      <c r="T1225" t="b">
        <f t="shared" si="380"/>
        <v>0</v>
      </c>
      <c r="W1225" t="str">
        <f t="shared" si="390"/>
        <v/>
      </c>
      <c r="X1225" t="str">
        <f t="shared" si="390"/>
        <v/>
      </c>
      <c r="Y1225" t="str">
        <f t="shared" si="390"/>
        <v/>
      </c>
      <c r="Z1225" t="str">
        <f t="shared" si="390"/>
        <v>IBCCUDOPERATIONAL CURRENCY DIFFERENTIAL</v>
      </c>
      <c r="AA1225" t="str">
        <f t="shared" si="390"/>
        <v/>
      </c>
      <c r="AC1225" t="str">
        <f t="shared" si="391"/>
        <v/>
      </c>
      <c r="AD1225" t="str">
        <f t="shared" si="391"/>
        <v/>
      </c>
      <c r="AE1225" t="str">
        <f t="shared" si="391"/>
        <v/>
      </c>
      <c r="AF1225" t="str">
        <f t="shared" si="391"/>
        <v/>
      </c>
      <c r="AG1225" t="str">
        <f t="shared" si="391"/>
        <v/>
      </c>
      <c r="AI1225">
        <f t="shared" si="381"/>
        <v>1</v>
      </c>
      <c r="AJ1225">
        <f t="shared" si="382"/>
        <v>670</v>
      </c>
      <c r="AK1225" t="str">
        <f t="shared" si="383"/>
        <v>20181IBCCUDOPERATIONAL CURRENCY DIFFERENTIAL</v>
      </c>
      <c r="AL1225" t="str">
        <f t="shared" si="384"/>
        <v>OPERATIONAL CURRENCY DIFFERENTIAL</v>
      </c>
      <c r="AM1225" t="str">
        <f t="shared" si="385"/>
        <v>20181</v>
      </c>
      <c r="AN1225" t="str">
        <f t="shared" si="386"/>
        <v/>
      </c>
      <c r="AO1225" s="13">
        <f t="shared" si="387"/>
        <v>0</v>
      </c>
      <c r="AP1225">
        <f t="shared" si="388"/>
        <v>1</v>
      </c>
      <c r="AQ1225" t="str">
        <f t="shared" si="389"/>
        <v>IBCCUDOPERATIONAL CURRENCY DIFFERENTIAL</v>
      </c>
    </row>
    <row r="1226" spans="1:43" x14ac:dyDescent="0.35">
      <c r="A1226" s="18" t="s">
        <v>1837</v>
      </c>
      <c r="B1226" t="s">
        <v>893</v>
      </c>
      <c r="C1226" t="s">
        <v>894</v>
      </c>
      <c r="D1226" s="18"/>
      <c r="G1226" s="13">
        <v>0</v>
      </c>
      <c r="I1226">
        <v>20181</v>
      </c>
      <c r="J1226" t="str">
        <f t="shared" si="372"/>
        <v>20181IBC47BBIA DIRECTORS STAFF DIFFERENTIAL20181</v>
      </c>
      <c r="K1226" t="str">
        <f t="shared" si="373"/>
        <v>20181IBC47BBIA DIRECTORS STAFF DIFFERENTIAL</v>
      </c>
      <c r="L1226" t="str">
        <f t="shared" si="374"/>
        <v>20181</v>
      </c>
      <c r="M1226" s="13">
        <f t="shared" si="375"/>
        <v>0</v>
      </c>
      <c r="N1226" s="13"/>
      <c r="O1226" s="19">
        <v>1216</v>
      </c>
      <c r="P1226">
        <f t="shared" si="376"/>
        <v>1</v>
      </c>
      <c r="Q1226">
        <f t="shared" si="377"/>
        <v>671</v>
      </c>
      <c r="R1226">
        <f t="shared" si="378"/>
        <v>1</v>
      </c>
      <c r="S1226" t="b">
        <f t="shared" si="379"/>
        <v>0</v>
      </c>
      <c r="T1226" t="b">
        <f t="shared" si="380"/>
        <v>0</v>
      </c>
      <c r="W1226" t="str">
        <f t="shared" si="390"/>
        <v/>
      </c>
      <c r="X1226" t="str">
        <f t="shared" si="390"/>
        <v/>
      </c>
      <c r="Y1226" t="str">
        <f t="shared" si="390"/>
        <v/>
      </c>
      <c r="Z1226" t="str">
        <f t="shared" si="390"/>
        <v>IBC47BBIA DIRECTORS STAFF DIFFERENTIAL</v>
      </c>
      <c r="AA1226" t="str">
        <f t="shared" si="390"/>
        <v/>
      </c>
      <c r="AC1226" t="str">
        <f t="shared" si="391"/>
        <v/>
      </c>
      <c r="AD1226" t="str">
        <f t="shared" si="391"/>
        <v/>
      </c>
      <c r="AE1226" t="str">
        <f t="shared" si="391"/>
        <v/>
      </c>
      <c r="AF1226" t="str">
        <f t="shared" si="391"/>
        <v/>
      </c>
      <c r="AG1226" t="str">
        <f t="shared" si="391"/>
        <v/>
      </c>
      <c r="AI1226">
        <f t="shared" si="381"/>
        <v>1</v>
      </c>
      <c r="AJ1226">
        <f t="shared" si="382"/>
        <v>671</v>
      </c>
      <c r="AK1226" t="str">
        <f t="shared" si="383"/>
        <v>20181IBC47BBIA DIRECTORS STAFF DIFFERENTIAL</v>
      </c>
      <c r="AL1226" t="str">
        <f t="shared" si="384"/>
        <v>BIA DIRECTORS STAFF DIFFERENTIAL</v>
      </c>
      <c r="AM1226" t="str">
        <f t="shared" si="385"/>
        <v>20181</v>
      </c>
      <c r="AN1226" t="str">
        <f t="shared" si="386"/>
        <v/>
      </c>
      <c r="AO1226" s="13">
        <f t="shared" si="387"/>
        <v>0</v>
      </c>
      <c r="AP1226">
        <f t="shared" si="388"/>
        <v>1</v>
      </c>
      <c r="AQ1226" t="str">
        <f t="shared" si="389"/>
        <v>IBC47BBIA DIRECTORS STAFF DIFFERENTIAL</v>
      </c>
    </row>
    <row r="1227" spans="1:43" x14ac:dyDescent="0.35">
      <c r="A1227" s="18" t="s">
        <v>1837</v>
      </c>
      <c r="B1227" t="s">
        <v>895</v>
      </c>
      <c r="C1227" t="s">
        <v>889</v>
      </c>
      <c r="D1227" s="18"/>
      <c r="G1227" s="13">
        <v>0</v>
      </c>
      <c r="I1227">
        <v>20181</v>
      </c>
      <c r="J1227" t="str">
        <f t="shared" si="372"/>
        <v>20181IBCSTASTAFFING DIFFERENTIAL20181</v>
      </c>
      <c r="K1227" t="str">
        <f t="shared" si="373"/>
        <v>20181IBCSTASTAFFING DIFFERENTIAL</v>
      </c>
      <c r="L1227" t="str">
        <f t="shared" si="374"/>
        <v>20181</v>
      </c>
      <c r="M1227" s="13">
        <f t="shared" si="375"/>
        <v>0</v>
      </c>
      <c r="N1227" s="13"/>
      <c r="O1227" s="19">
        <v>1217</v>
      </c>
      <c r="P1227">
        <f t="shared" si="376"/>
        <v>2</v>
      </c>
      <c r="Q1227">
        <f t="shared" si="377"/>
        <v>672</v>
      </c>
      <c r="R1227">
        <f t="shared" si="378"/>
        <v>1</v>
      </c>
      <c r="S1227" t="b">
        <f t="shared" si="379"/>
        <v>0</v>
      </c>
      <c r="T1227" t="b">
        <f t="shared" si="380"/>
        <v>0</v>
      </c>
      <c r="W1227" t="str">
        <f t="shared" si="390"/>
        <v/>
      </c>
      <c r="X1227" t="str">
        <f t="shared" si="390"/>
        <v/>
      </c>
      <c r="Y1227" t="str">
        <f t="shared" si="390"/>
        <v/>
      </c>
      <c r="Z1227" t="str">
        <f t="shared" si="390"/>
        <v>IBCSTASTAFFING DIFFERENTIAL</v>
      </c>
      <c r="AA1227" t="str">
        <f t="shared" si="390"/>
        <v/>
      </c>
      <c r="AC1227" t="str">
        <f t="shared" si="391"/>
        <v/>
      </c>
      <c r="AD1227" t="str">
        <f t="shared" si="391"/>
        <v/>
      </c>
      <c r="AE1227" t="str">
        <f t="shared" si="391"/>
        <v/>
      </c>
      <c r="AF1227" t="str">
        <f t="shared" si="391"/>
        <v/>
      </c>
      <c r="AG1227" t="str">
        <f t="shared" si="391"/>
        <v/>
      </c>
      <c r="AI1227">
        <f t="shared" si="381"/>
        <v>1</v>
      </c>
      <c r="AJ1227">
        <f t="shared" si="382"/>
        <v>672</v>
      </c>
      <c r="AK1227" t="str">
        <f t="shared" si="383"/>
        <v>20181IBCSTASTAFFING DIFFERENTIAL</v>
      </c>
      <c r="AL1227" t="str">
        <f t="shared" si="384"/>
        <v>STAFFING DIFFERENTIAL</v>
      </c>
      <c r="AM1227" t="str">
        <f t="shared" si="385"/>
        <v>20181</v>
      </c>
      <c r="AN1227" t="str">
        <f t="shared" si="386"/>
        <v/>
      </c>
      <c r="AO1227" s="13">
        <f t="shared" si="387"/>
        <v>0</v>
      </c>
      <c r="AP1227">
        <f t="shared" si="388"/>
        <v>1</v>
      </c>
      <c r="AQ1227" t="str">
        <f t="shared" si="389"/>
        <v>IBCSTASTAFFING DIFFERENTIAL</v>
      </c>
    </row>
    <row r="1228" spans="1:43" x14ac:dyDescent="0.35">
      <c r="A1228" s="18" t="s">
        <v>1837</v>
      </c>
      <c r="B1228">
        <v>90</v>
      </c>
      <c r="C1228" t="s">
        <v>896</v>
      </c>
      <c r="D1228" s="18" t="s">
        <v>1837</v>
      </c>
      <c r="E1228">
        <v>99</v>
      </c>
      <c r="F1228" t="s">
        <v>897</v>
      </c>
      <c r="G1228" s="13">
        <v>0.90376869007396654</v>
      </c>
      <c r="I1228">
        <v>20181</v>
      </c>
      <c r="J1228" t="str">
        <f t="shared" ref="J1228:J1291" si="392">K1228&amp;L1228</f>
        <v>20181IBC90ENVIRONMENTAL/HAZARD DIFFERENTIAL20181IBC99ENVIRONMENTAL/HAZARD DIFFERENTIAL - GENERATED</v>
      </c>
      <c r="K1228" t="str">
        <f t="shared" ref="K1228:K1291" si="393">I1228&amp;A1228&amp;B1228&amp;C1228</f>
        <v>20181IBC90ENVIRONMENTAL/HAZARD DIFFERENTIAL</v>
      </c>
      <c r="L1228" t="str">
        <f t="shared" ref="L1228:L1291" si="394">I1228&amp;D1228&amp;E1228&amp;F1228</f>
        <v>20181IBC99ENVIRONMENTAL/HAZARD DIFFERENTIAL - GENERATED</v>
      </c>
      <c r="M1228" s="13">
        <f t="shared" ref="M1228:M1291" si="395">G1228</f>
        <v>0.90376869007396654</v>
      </c>
      <c r="N1228" s="13"/>
      <c r="O1228" s="19">
        <v>1218</v>
      </c>
      <c r="P1228">
        <f t="shared" ref="P1228:P1291" si="396">COUNTIF(C$11:C$2269, C1228)</f>
        <v>1</v>
      </c>
      <c r="Q1228">
        <f t="shared" ref="Q1228:Q1291" si="397">IF(ROW()=11,1,IF(R1227+1=R1228,Q1227,Q1227+1))</f>
        <v>673</v>
      </c>
      <c r="R1228">
        <f t="shared" ref="R1228:R1291" si="398">IF(C1228=C1227, R1227+1, 1)</f>
        <v>1</v>
      </c>
      <c r="S1228" t="b">
        <f t="shared" ref="S1228:S1291" si="399">A1228=D1228</f>
        <v>1</v>
      </c>
      <c r="T1228" t="b">
        <f t="shared" ref="T1228:T1291" si="400">A1228&amp;B1228&amp;C1228=D1228&amp;E1228&amp;F1228</f>
        <v>0</v>
      </c>
      <c r="W1228" t="str">
        <f t="shared" si="390"/>
        <v/>
      </c>
      <c r="X1228" t="str">
        <f t="shared" si="390"/>
        <v/>
      </c>
      <c r="Y1228" t="str">
        <f t="shared" si="390"/>
        <v/>
      </c>
      <c r="Z1228" t="str">
        <f t="shared" si="390"/>
        <v>IBC90ENVIRONMENTAL/HAZARD DIFFERENTIAL</v>
      </c>
      <c r="AA1228" t="str">
        <f t="shared" si="390"/>
        <v/>
      </c>
      <c r="AC1228" t="str">
        <f t="shared" si="391"/>
        <v/>
      </c>
      <c r="AD1228" t="str">
        <f t="shared" si="391"/>
        <v/>
      </c>
      <c r="AE1228" t="str">
        <f t="shared" si="391"/>
        <v/>
      </c>
      <c r="AF1228" t="str">
        <f t="shared" si="391"/>
        <v>IBC99ENVIRONMENTAL/HAZARD DIFFERENTIAL - GENERATED</v>
      </c>
      <c r="AG1228" t="str">
        <f t="shared" si="391"/>
        <v/>
      </c>
      <c r="AI1228">
        <f t="shared" ref="AI1228:AI1291" si="401">COUNTIF(AQ1228:AQ3486, AQ1228)</f>
        <v>1</v>
      </c>
      <c r="AJ1228">
        <f t="shared" ref="AJ1228:AJ1291" si="402">Q1228</f>
        <v>673</v>
      </c>
      <c r="AK1228" t="str">
        <f t="shared" ref="AK1228:AK1291" si="403">K1228</f>
        <v>20181IBC90ENVIRONMENTAL/HAZARD DIFFERENTIAL</v>
      </c>
      <c r="AL1228" t="str">
        <f t="shared" ref="AL1228:AL1291" si="404">C1228</f>
        <v>ENVIRONMENTAL/HAZARD DIFFERENTIAL</v>
      </c>
      <c r="AM1228" t="str">
        <f t="shared" ref="AM1228:AM1291" si="405">L1228</f>
        <v>20181IBC99ENVIRONMENTAL/HAZARD DIFFERENTIAL - GENERATED</v>
      </c>
      <c r="AN1228" t="str">
        <f t="shared" ref="AN1228:AN1291" si="406">IF(F1228="", "", F1228)</f>
        <v>ENVIRONMENTAL/HAZARD DIFFERENTIAL - GENERATED</v>
      </c>
      <c r="AO1228" s="13">
        <f t="shared" ref="AO1228:AO1291" si="407">M1228</f>
        <v>0.90376869007396654</v>
      </c>
      <c r="AP1228">
        <f t="shared" ref="AP1228:AP1291" si="408">COUNTIF(AQ$11:AQ$2269, AQ1228)</f>
        <v>1</v>
      </c>
      <c r="AQ1228" t="str">
        <f t="shared" ref="AQ1228:AQ1291" si="409">W1228&amp;AC1228&amp;X1228&amp;AD1228&amp;Y1228&amp;AE1228&amp;Z1228&amp;AF1228&amp;AA1228&amp;AG1228</f>
        <v>IBC90ENVIRONMENTAL/HAZARD DIFFERENTIALIBC99ENVIRONMENTAL/HAZARD DIFFERENTIAL - GENERATED</v>
      </c>
    </row>
    <row r="1229" spans="1:43" x14ac:dyDescent="0.35">
      <c r="A1229" s="18" t="s">
        <v>1837</v>
      </c>
      <c r="B1229">
        <v>99</v>
      </c>
      <c r="C1229" t="s">
        <v>897</v>
      </c>
      <c r="D1229" s="18" t="s">
        <v>1837</v>
      </c>
      <c r="E1229">
        <v>90</v>
      </c>
      <c r="F1229" t="s">
        <v>896</v>
      </c>
      <c r="G1229" s="13">
        <v>0.90376869007396654</v>
      </c>
      <c r="I1229">
        <v>20181</v>
      </c>
      <c r="J1229" t="str">
        <f t="shared" si="392"/>
        <v>20181IBC99ENVIRONMENTAL/HAZARD DIFFERENTIAL - GENERATED20181IBC90ENVIRONMENTAL/HAZARD DIFFERENTIAL</v>
      </c>
      <c r="K1229" t="str">
        <f t="shared" si="393"/>
        <v>20181IBC99ENVIRONMENTAL/HAZARD DIFFERENTIAL - GENERATED</v>
      </c>
      <c r="L1229" t="str">
        <f t="shared" si="394"/>
        <v>20181IBC90ENVIRONMENTAL/HAZARD DIFFERENTIAL</v>
      </c>
      <c r="M1229" s="13">
        <f t="shared" si="395"/>
        <v>0.90376869007396654</v>
      </c>
      <c r="N1229" s="13"/>
      <c r="O1229" s="19">
        <v>1219</v>
      </c>
      <c r="P1229">
        <f t="shared" si="396"/>
        <v>1</v>
      </c>
      <c r="Q1229">
        <f t="shared" si="397"/>
        <v>674</v>
      </c>
      <c r="R1229">
        <f t="shared" si="398"/>
        <v>1</v>
      </c>
      <c r="S1229" t="b">
        <f t="shared" si="399"/>
        <v>1</v>
      </c>
      <c r="T1229" t="b">
        <f t="shared" si="400"/>
        <v>0</v>
      </c>
      <c r="W1229" t="str">
        <f t="shared" si="390"/>
        <v/>
      </c>
      <c r="X1229" t="str">
        <f t="shared" si="390"/>
        <v/>
      </c>
      <c r="Y1229" t="str">
        <f t="shared" si="390"/>
        <v/>
      </c>
      <c r="Z1229" t="str">
        <f t="shared" si="390"/>
        <v>IBC99ENVIRONMENTAL/HAZARD DIFFERENTIAL - GENERATED</v>
      </c>
      <c r="AA1229" t="str">
        <f t="shared" si="390"/>
        <v/>
      </c>
      <c r="AC1229" t="str">
        <f t="shared" si="391"/>
        <v/>
      </c>
      <c r="AD1229" t="str">
        <f t="shared" si="391"/>
        <v/>
      </c>
      <c r="AE1229" t="str">
        <f t="shared" si="391"/>
        <v/>
      </c>
      <c r="AF1229" t="str">
        <f t="shared" si="391"/>
        <v>IBC90ENVIRONMENTAL/HAZARD DIFFERENTIAL</v>
      </c>
      <c r="AG1229" t="str">
        <f t="shared" si="391"/>
        <v/>
      </c>
      <c r="AI1229">
        <f t="shared" si="401"/>
        <v>1</v>
      </c>
      <c r="AJ1229">
        <f t="shared" si="402"/>
        <v>674</v>
      </c>
      <c r="AK1229" t="str">
        <f t="shared" si="403"/>
        <v>20181IBC99ENVIRONMENTAL/HAZARD DIFFERENTIAL - GENERATED</v>
      </c>
      <c r="AL1229" t="str">
        <f t="shared" si="404"/>
        <v>ENVIRONMENTAL/HAZARD DIFFERENTIAL - GENERATED</v>
      </c>
      <c r="AM1229" t="str">
        <f t="shared" si="405"/>
        <v>20181IBC90ENVIRONMENTAL/HAZARD DIFFERENTIAL</v>
      </c>
      <c r="AN1229" t="str">
        <f t="shared" si="406"/>
        <v>ENVIRONMENTAL/HAZARD DIFFERENTIAL</v>
      </c>
      <c r="AO1229" s="13">
        <f t="shared" si="407"/>
        <v>0.90376869007396654</v>
      </c>
      <c r="AP1229">
        <f t="shared" si="408"/>
        <v>1</v>
      </c>
      <c r="AQ1229" t="str">
        <f t="shared" si="409"/>
        <v>IBC99ENVIRONMENTAL/HAZARD DIFFERENTIAL - GENERATEDIBC90ENVIRONMENTAL/HAZARD DIFFERENTIAL</v>
      </c>
    </row>
    <row r="1230" spans="1:43" x14ac:dyDescent="0.35">
      <c r="A1230" s="18" t="s">
        <v>1837</v>
      </c>
      <c r="B1230" t="s">
        <v>898</v>
      </c>
      <c r="C1230" t="s">
        <v>899</v>
      </c>
      <c r="D1230" s="18" t="s">
        <v>1837</v>
      </c>
      <c r="E1230" t="s">
        <v>900</v>
      </c>
      <c r="F1230" t="s">
        <v>901</v>
      </c>
      <c r="G1230" s="13">
        <v>0.91118372224710742</v>
      </c>
      <c r="I1230">
        <v>20181</v>
      </c>
      <c r="J1230" t="str">
        <f t="shared" si="392"/>
        <v>20181IBC42CFOREIGN POST DIFFERENTIAL - WORKED20181IBC42GFOREIGN POST DIFFERENTIAL - NOT WORKED</v>
      </c>
      <c r="K1230" t="str">
        <f t="shared" si="393"/>
        <v>20181IBC42CFOREIGN POST DIFFERENTIAL - WORKED</v>
      </c>
      <c r="L1230" t="str">
        <f t="shared" si="394"/>
        <v>20181IBC42GFOREIGN POST DIFFERENTIAL - NOT WORKED</v>
      </c>
      <c r="M1230" s="13">
        <f t="shared" si="395"/>
        <v>0.91118372224710742</v>
      </c>
      <c r="N1230" s="13"/>
      <c r="O1230" s="19">
        <v>1220</v>
      </c>
      <c r="P1230">
        <f t="shared" si="396"/>
        <v>3</v>
      </c>
      <c r="Q1230">
        <f t="shared" si="397"/>
        <v>675</v>
      </c>
      <c r="R1230">
        <f t="shared" si="398"/>
        <v>1</v>
      </c>
      <c r="S1230" t="b">
        <f t="shared" si="399"/>
        <v>1</v>
      </c>
      <c r="T1230" t="b">
        <f t="shared" si="400"/>
        <v>0</v>
      </c>
      <c r="W1230" t="str">
        <f t="shared" si="390"/>
        <v/>
      </c>
      <c r="X1230" t="str">
        <f t="shared" si="390"/>
        <v/>
      </c>
      <c r="Y1230" t="str">
        <f t="shared" si="390"/>
        <v/>
      </c>
      <c r="Z1230" t="str">
        <f t="shared" si="390"/>
        <v>IBC42CFOREIGN POST DIFFERENTIAL - WORKED</v>
      </c>
      <c r="AA1230" t="str">
        <f t="shared" si="390"/>
        <v/>
      </c>
      <c r="AC1230" t="str">
        <f t="shared" si="391"/>
        <v/>
      </c>
      <c r="AD1230" t="str">
        <f t="shared" si="391"/>
        <v/>
      </c>
      <c r="AE1230" t="str">
        <f t="shared" si="391"/>
        <v/>
      </c>
      <c r="AF1230" t="str">
        <f t="shared" si="391"/>
        <v>IBC42GFOREIGN POST DIFFERENTIAL - NOT WORKED</v>
      </c>
      <c r="AG1230" t="str">
        <f t="shared" si="391"/>
        <v/>
      </c>
      <c r="AI1230">
        <f t="shared" si="401"/>
        <v>1</v>
      </c>
      <c r="AJ1230">
        <f t="shared" si="402"/>
        <v>675</v>
      </c>
      <c r="AK1230" t="str">
        <f t="shared" si="403"/>
        <v>20181IBC42CFOREIGN POST DIFFERENTIAL - WORKED</v>
      </c>
      <c r="AL1230" t="str">
        <f t="shared" si="404"/>
        <v>FOREIGN POST DIFFERENTIAL - WORKED</v>
      </c>
      <c r="AM1230" t="str">
        <f t="shared" si="405"/>
        <v>20181IBC42GFOREIGN POST DIFFERENTIAL - NOT WORKED</v>
      </c>
      <c r="AN1230" t="str">
        <f t="shared" si="406"/>
        <v>FOREIGN POST DIFFERENTIAL - NOT WORKED</v>
      </c>
      <c r="AO1230" s="13">
        <f t="shared" si="407"/>
        <v>0.91118372224710742</v>
      </c>
      <c r="AP1230">
        <f t="shared" si="408"/>
        <v>1</v>
      </c>
      <c r="AQ1230" t="str">
        <f t="shared" si="409"/>
        <v>IBC42CFOREIGN POST DIFFERENTIAL - WORKEDIBC42GFOREIGN POST DIFFERENTIAL - NOT WORKED</v>
      </c>
    </row>
    <row r="1231" spans="1:43" x14ac:dyDescent="0.35">
      <c r="A1231" s="18" t="s">
        <v>1837</v>
      </c>
      <c r="B1231" t="s">
        <v>898</v>
      </c>
      <c r="C1231" t="s">
        <v>899</v>
      </c>
      <c r="D1231" s="18" t="s">
        <v>1837</v>
      </c>
      <c r="E1231" t="s">
        <v>903</v>
      </c>
      <c r="F1231" t="s">
        <v>904</v>
      </c>
      <c r="G1231" s="13">
        <v>0.5932294586284077</v>
      </c>
      <c r="I1231">
        <v>20181</v>
      </c>
      <c r="J1231" t="str">
        <f t="shared" si="392"/>
        <v>20181IBC42CFOREIGN POST DIFFERENTIAL - WORKED20181IBC41BNONFOREIGN POST DIFFERENTIAL - WORKED</v>
      </c>
      <c r="K1231" t="str">
        <f t="shared" si="393"/>
        <v>20181IBC42CFOREIGN POST DIFFERENTIAL - WORKED</v>
      </c>
      <c r="L1231" t="str">
        <f t="shared" si="394"/>
        <v>20181IBC41BNONFOREIGN POST DIFFERENTIAL - WORKED</v>
      </c>
      <c r="M1231" s="13">
        <f t="shared" si="395"/>
        <v>0.5932294586284077</v>
      </c>
      <c r="N1231" s="13"/>
      <c r="O1231" s="19">
        <v>1221</v>
      </c>
      <c r="P1231">
        <f t="shared" si="396"/>
        <v>3</v>
      </c>
      <c r="Q1231">
        <f t="shared" si="397"/>
        <v>675</v>
      </c>
      <c r="R1231">
        <f t="shared" si="398"/>
        <v>2</v>
      </c>
      <c r="S1231" t="b">
        <f t="shared" si="399"/>
        <v>1</v>
      </c>
      <c r="T1231" t="b">
        <f t="shared" si="400"/>
        <v>0</v>
      </c>
      <c r="W1231" t="str">
        <f t="shared" si="390"/>
        <v/>
      </c>
      <c r="X1231" t="str">
        <f t="shared" si="390"/>
        <v/>
      </c>
      <c r="Y1231" t="str">
        <f t="shared" si="390"/>
        <v/>
      </c>
      <c r="Z1231" t="str">
        <f t="shared" si="390"/>
        <v>IBC42CFOREIGN POST DIFFERENTIAL - WORKED</v>
      </c>
      <c r="AA1231" t="str">
        <f t="shared" si="390"/>
        <v/>
      </c>
      <c r="AC1231" t="str">
        <f t="shared" si="391"/>
        <v/>
      </c>
      <c r="AD1231" t="str">
        <f t="shared" si="391"/>
        <v/>
      </c>
      <c r="AE1231" t="str">
        <f t="shared" si="391"/>
        <v/>
      </c>
      <c r="AF1231" t="str">
        <f t="shared" si="391"/>
        <v>IBC41BNONFOREIGN POST DIFFERENTIAL - WORKED</v>
      </c>
      <c r="AG1231" t="str">
        <f t="shared" si="391"/>
        <v/>
      </c>
      <c r="AI1231">
        <f t="shared" si="401"/>
        <v>1</v>
      </c>
      <c r="AJ1231">
        <f t="shared" si="402"/>
        <v>675</v>
      </c>
      <c r="AK1231" t="str">
        <f t="shared" si="403"/>
        <v>20181IBC42CFOREIGN POST DIFFERENTIAL - WORKED</v>
      </c>
      <c r="AL1231" t="str">
        <f t="shared" si="404"/>
        <v>FOREIGN POST DIFFERENTIAL - WORKED</v>
      </c>
      <c r="AM1231" t="str">
        <f t="shared" si="405"/>
        <v>20181IBC41BNONFOREIGN POST DIFFERENTIAL - WORKED</v>
      </c>
      <c r="AN1231" t="str">
        <f t="shared" si="406"/>
        <v>NONFOREIGN POST DIFFERENTIAL - WORKED</v>
      </c>
      <c r="AO1231" s="13">
        <f t="shared" si="407"/>
        <v>0.5932294586284077</v>
      </c>
      <c r="AP1231">
        <f t="shared" si="408"/>
        <v>1</v>
      </c>
      <c r="AQ1231" t="str">
        <f t="shared" si="409"/>
        <v>IBC42CFOREIGN POST DIFFERENTIAL - WORKEDIBC41BNONFOREIGN POST DIFFERENTIAL - WORKED</v>
      </c>
    </row>
    <row r="1232" spans="1:43" x14ac:dyDescent="0.35">
      <c r="A1232" s="18" t="s">
        <v>1837</v>
      </c>
      <c r="B1232" t="s">
        <v>898</v>
      </c>
      <c r="C1232" t="s">
        <v>899</v>
      </c>
      <c r="D1232" s="18" t="s">
        <v>1839</v>
      </c>
      <c r="E1232" t="s">
        <v>1085</v>
      </c>
      <c r="F1232" t="s">
        <v>1086</v>
      </c>
      <c r="G1232" s="13">
        <v>0.51340996168582376</v>
      </c>
      <c r="I1232">
        <v>20181</v>
      </c>
      <c r="J1232" t="str">
        <f t="shared" si="392"/>
        <v xml:space="preserve">20181IBC42CFOREIGN POST DIFFERENTIAL - WORKED20181DFASYGPost Differential (Foreign) </v>
      </c>
      <c r="K1232" t="str">
        <f t="shared" si="393"/>
        <v>20181IBC42CFOREIGN POST DIFFERENTIAL - WORKED</v>
      </c>
      <c r="L1232" t="str">
        <f t="shared" si="394"/>
        <v xml:space="preserve">20181DFASYGPost Differential (Foreign) </v>
      </c>
      <c r="M1232" s="13">
        <f t="shared" si="395"/>
        <v>0.51340996168582376</v>
      </c>
      <c r="N1232" s="13"/>
      <c r="O1232" s="19">
        <v>1222</v>
      </c>
      <c r="P1232">
        <f t="shared" si="396"/>
        <v>3</v>
      </c>
      <c r="Q1232">
        <f t="shared" si="397"/>
        <v>675</v>
      </c>
      <c r="R1232">
        <f t="shared" si="398"/>
        <v>3</v>
      </c>
      <c r="S1232" t="b">
        <f t="shared" si="399"/>
        <v>0</v>
      </c>
      <c r="T1232" t="b">
        <f t="shared" si="400"/>
        <v>0</v>
      </c>
      <c r="W1232" t="str">
        <f t="shared" si="390"/>
        <v/>
      </c>
      <c r="X1232" t="str">
        <f t="shared" si="390"/>
        <v/>
      </c>
      <c r="Y1232" t="str">
        <f t="shared" si="390"/>
        <v/>
      </c>
      <c r="Z1232" t="str">
        <f t="shared" si="390"/>
        <v>IBC42CFOREIGN POST DIFFERENTIAL - WORKED</v>
      </c>
      <c r="AA1232" t="str">
        <f t="shared" si="390"/>
        <v/>
      </c>
      <c r="AC1232" t="str">
        <f t="shared" si="391"/>
        <v xml:space="preserve">DFASYGPost Differential (Foreign) </v>
      </c>
      <c r="AD1232" t="str">
        <f t="shared" si="391"/>
        <v/>
      </c>
      <c r="AE1232" t="str">
        <f t="shared" si="391"/>
        <v/>
      </c>
      <c r="AF1232" t="str">
        <f t="shared" si="391"/>
        <v/>
      </c>
      <c r="AG1232" t="str">
        <f t="shared" si="391"/>
        <v/>
      </c>
      <c r="AI1232">
        <f t="shared" si="401"/>
        <v>1</v>
      </c>
      <c r="AJ1232">
        <f t="shared" si="402"/>
        <v>675</v>
      </c>
      <c r="AK1232" t="str">
        <f t="shared" si="403"/>
        <v>20181IBC42CFOREIGN POST DIFFERENTIAL - WORKED</v>
      </c>
      <c r="AL1232" t="str">
        <f t="shared" si="404"/>
        <v>FOREIGN POST DIFFERENTIAL - WORKED</v>
      </c>
      <c r="AM1232" t="str">
        <f t="shared" si="405"/>
        <v xml:space="preserve">20181DFASYGPost Differential (Foreign) </v>
      </c>
      <c r="AN1232" t="str">
        <f t="shared" si="406"/>
        <v xml:space="preserve">Post Differential (Foreign) </v>
      </c>
      <c r="AO1232" s="13">
        <f t="shared" si="407"/>
        <v>0.51340996168582376</v>
      </c>
      <c r="AP1232">
        <f t="shared" si="408"/>
        <v>2</v>
      </c>
      <c r="AQ1232" t="str">
        <f t="shared" si="409"/>
        <v>DFASYGPost Differential (Foreign) IBC42CFOREIGN POST DIFFERENTIAL - WORKED</v>
      </c>
    </row>
    <row r="1233" spans="1:43" x14ac:dyDescent="0.35">
      <c r="A1233" s="18" t="s">
        <v>1837</v>
      </c>
      <c r="B1233" t="s">
        <v>900</v>
      </c>
      <c r="C1233" t="s">
        <v>901</v>
      </c>
      <c r="D1233" s="18" t="s">
        <v>1837</v>
      </c>
      <c r="E1233" t="s">
        <v>898</v>
      </c>
      <c r="F1233" t="s">
        <v>899</v>
      </c>
      <c r="G1233" s="13">
        <v>0.91118372224710742</v>
      </c>
      <c r="I1233">
        <v>20181</v>
      </c>
      <c r="J1233" t="str">
        <f t="shared" si="392"/>
        <v>20181IBC42GFOREIGN POST DIFFERENTIAL - NOT WORKED20181IBC42CFOREIGN POST DIFFERENTIAL - WORKED</v>
      </c>
      <c r="K1233" t="str">
        <f t="shared" si="393"/>
        <v>20181IBC42GFOREIGN POST DIFFERENTIAL - NOT WORKED</v>
      </c>
      <c r="L1233" t="str">
        <f t="shared" si="394"/>
        <v>20181IBC42CFOREIGN POST DIFFERENTIAL - WORKED</v>
      </c>
      <c r="M1233" s="13">
        <f t="shared" si="395"/>
        <v>0.91118372224710742</v>
      </c>
      <c r="N1233" s="13"/>
      <c r="O1233" s="19">
        <v>1223</v>
      </c>
      <c r="P1233">
        <f t="shared" si="396"/>
        <v>3</v>
      </c>
      <c r="Q1233">
        <f t="shared" si="397"/>
        <v>676</v>
      </c>
      <c r="R1233">
        <f t="shared" si="398"/>
        <v>1</v>
      </c>
      <c r="S1233" t="b">
        <f t="shared" si="399"/>
        <v>1</v>
      </c>
      <c r="T1233" t="b">
        <f t="shared" si="400"/>
        <v>0</v>
      </c>
      <c r="W1233" t="str">
        <f t="shared" si="390"/>
        <v/>
      </c>
      <c r="X1233" t="str">
        <f t="shared" si="390"/>
        <v/>
      </c>
      <c r="Y1233" t="str">
        <f t="shared" si="390"/>
        <v/>
      </c>
      <c r="Z1233" t="str">
        <f t="shared" si="390"/>
        <v>IBC42GFOREIGN POST DIFFERENTIAL - NOT WORKED</v>
      </c>
      <c r="AA1233" t="str">
        <f t="shared" si="390"/>
        <v/>
      </c>
      <c r="AC1233" t="str">
        <f t="shared" si="391"/>
        <v/>
      </c>
      <c r="AD1233" t="str">
        <f t="shared" si="391"/>
        <v/>
      </c>
      <c r="AE1233" t="str">
        <f t="shared" si="391"/>
        <v/>
      </c>
      <c r="AF1233" t="str">
        <f t="shared" si="391"/>
        <v>IBC42CFOREIGN POST DIFFERENTIAL - WORKED</v>
      </c>
      <c r="AG1233" t="str">
        <f t="shared" si="391"/>
        <v/>
      </c>
      <c r="AI1233">
        <f t="shared" si="401"/>
        <v>1</v>
      </c>
      <c r="AJ1233">
        <f t="shared" si="402"/>
        <v>676</v>
      </c>
      <c r="AK1233" t="str">
        <f t="shared" si="403"/>
        <v>20181IBC42GFOREIGN POST DIFFERENTIAL - NOT WORKED</v>
      </c>
      <c r="AL1233" t="str">
        <f t="shared" si="404"/>
        <v>FOREIGN POST DIFFERENTIAL - NOT WORKED</v>
      </c>
      <c r="AM1233" t="str">
        <f t="shared" si="405"/>
        <v>20181IBC42CFOREIGN POST DIFFERENTIAL - WORKED</v>
      </c>
      <c r="AN1233" t="str">
        <f t="shared" si="406"/>
        <v>FOREIGN POST DIFFERENTIAL - WORKED</v>
      </c>
      <c r="AO1233" s="13">
        <f t="shared" si="407"/>
        <v>0.91118372224710742</v>
      </c>
      <c r="AP1233">
        <f t="shared" si="408"/>
        <v>1</v>
      </c>
      <c r="AQ1233" t="str">
        <f t="shared" si="409"/>
        <v>IBC42GFOREIGN POST DIFFERENTIAL - NOT WORKEDIBC42CFOREIGN POST DIFFERENTIAL - WORKED</v>
      </c>
    </row>
    <row r="1234" spans="1:43" x14ac:dyDescent="0.35">
      <c r="A1234" s="18" t="s">
        <v>1837</v>
      </c>
      <c r="B1234" t="s">
        <v>900</v>
      </c>
      <c r="C1234" t="s">
        <v>901</v>
      </c>
      <c r="D1234" s="18" t="s">
        <v>1837</v>
      </c>
      <c r="E1234" t="s">
        <v>905</v>
      </c>
      <c r="F1234" t="s">
        <v>906</v>
      </c>
      <c r="G1234" s="13">
        <v>0.6513608183053391</v>
      </c>
      <c r="I1234">
        <v>20181</v>
      </c>
      <c r="J1234" t="str">
        <f t="shared" si="392"/>
        <v>20181IBC42GFOREIGN POST DIFFERENTIAL - NOT WORKED20181IBC41FNONFOREIGN POST DIFFERENTIAL - NOT WORKED</v>
      </c>
      <c r="K1234" t="str">
        <f t="shared" si="393"/>
        <v>20181IBC42GFOREIGN POST DIFFERENTIAL - NOT WORKED</v>
      </c>
      <c r="L1234" t="str">
        <f t="shared" si="394"/>
        <v>20181IBC41FNONFOREIGN POST DIFFERENTIAL - NOT WORKED</v>
      </c>
      <c r="M1234" s="13">
        <f t="shared" si="395"/>
        <v>0.6513608183053391</v>
      </c>
      <c r="N1234" s="13"/>
      <c r="O1234" s="19">
        <v>1224</v>
      </c>
      <c r="P1234">
        <f t="shared" si="396"/>
        <v>3</v>
      </c>
      <c r="Q1234">
        <f t="shared" si="397"/>
        <v>676</v>
      </c>
      <c r="R1234">
        <f t="shared" si="398"/>
        <v>2</v>
      </c>
      <c r="S1234" t="b">
        <f t="shared" si="399"/>
        <v>1</v>
      </c>
      <c r="T1234" t="b">
        <f t="shared" si="400"/>
        <v>0</v>
      </c>
      <c r="W1234" t="str">
        <f t="shared" si="390"/>
        <v/>
      </c>
      <c r="X1234" t="str">
        <f t="shared" si="390"/>
        <v/>
      </c>
      <c r="Y1234" t="str">
        <f t="shared" si="390"/>
        <v/>
      </c>
      <c r="Z1234" t="str">
        <f t="shared" si="390"/>
        <v>IBC42GFOREIGN POST DIFFERENTIAL - NOT WORKED</v>
      </c>
      <c r="AA1234" t="str">
        <f t="shared" si="390"/>
        <v/>
      </c>
      <c r="AC1234" t="str">
        <f t="shared" si="391"/>
        <v/>
      </c>
      <c r="AD1234" t="str">
        <f t="shared" si="391"/>
        <v/>
      </c>
      <c r="AE1234" t="str">
        <f t="shared" si="391"/>
        <v/>
      </c>
      <c r="AF1234" t="str">
        <f t="shared" si="391"/>
        <v>IBC41FNONFOREIGN POST DIFFERENTIAL - NOT WORKED</v>
      </c>
      <c r="AG1234" t="str">
        <f t="shared" si="391"/>
        <v/>
      </c>
      <c r="AI1234">
        <f t="shared" si="401"/>
        <v>1</v>
      </c>
      <c r="AJ1234">
        <f t="shared" si="402"/>
        <v>676</v>
      </c>
      <c r="AK1234" t="str">
        <f t="shared" si="403"/>
        <v>20181IBC42GFOREIGN POST DIFFERENTIAL - NOT WORKED</v>
      </c>
      <c r="AL1234" t="str">
        <f t="shared" si="404"/>
        <v>FOREIGN POST DIFFERENTIAL - NOT WORKED</v>
      </c>
      <c r="AM1234" t="str">
        <f t="shared" si="405"/>
        <v>20181IBC41FNONFOREIGN POST DIFFERENTIAL - NOT WORKED</v>
      </c>
      <c r="AN1234" t="str">
        <f t="shared" si="406"/>
        <v>NONFOREIGN POST DIFFERENTIAL - NOT WORKED</v>
      </c>
      <c r="AO1234" s="13">
        <f t="shared" si="407"/>
        <v>0.6513608183053391</v>
      </c>
      <c r="AP1234">
        <f t="shared" si="408"/>
        <v>1</v>
      </c>
      <c r="AQ1234" t="str">
        <f t="shared" si="409"/>
        <v>IBC42GFOREIGN POST DIFFERENTIAL - NOT WORKEDIBC41FNONFOREIGN POST DIFFERENTIAL - NOT WORKED</v>
      </c>
    </row>
    <row r="1235" spans="1:43" x14ac:dyDescent="0.35">
      <c r="A1235" s="18" t="s">
        <v>1837</v>
      </c>
      <c r="B1235" t="s">
        <v>900</v>
      </c>
      <c r="C1235" t="s">
        <v>901</v>
      </c>
      <c r="D1235" s="18" t="s">
        <v>1837</v>
      </c>
      <c r="E1235" t="s">
        <v>903</v>
      </c>
      <c r="F1235" t="s">
        <v>904</v>
      </c>
      <c r="G1235" s="13">
        <v>0.58188099869191967</v>
      </c>
      <c r="I1235">
        <v>20181</v>
      </c>
      <c r="J1235" t="str">
        <f t="shared" si="392"/>
        <v>20181IBC42GFOREIGN POST DIFFERENTIAL - NOT WORKED20181IBC41BNONFOREIGN POST DIFFERENTIAL - WORKED</v>
      </c>
      <c r="K1235" t="str">
        <f t="shared" si="393"/>
        <v>20181IBC42GFOREIGN POST DIFFERENTIAL - NOT WORKED</v>
      </c>
      <c r="L1235" t="str">
        <f t="shared" si="394"/>
        <v>20181IBC41BNONFOREIGN POST DIFFERENTIAL - WORKED</v>
      </c>
      <c r="M1235" s="13">
        <f t="shared" si="395"/>
        <v>0.58188099869191967</v>
      </c>
      <c r="N1235" s="13"/>
      <c r="O1235" s="19">
        <v>1225</v>
      </c>
      <c r="P1235">
        <f t="shared" si="396"/>
        <v>3</v>
      </c>
      <c r="Q1235">
        <f t="shared" si="397"/>
        <v>676</v>
      </c>
      <c r="R1235">
        <f t="shared" si="398"/>
        <v>3</v>
      </c>
      <c r="S1235" t="b">
        <f t="shared" si="399"/>
        <v>1</v>
      </c>
      <c r="T1235" t="b">
        <f t="shared" si="400"/>
        <v>0</v>
      </c>
      <c r="W1235" t="str">
        <f t="shared" si="390"/>
        <v/>
      </c>
      <c r="X1235" t="str">
        <f t="shared" si="390"/>
        <v/>
      </c>
      <c r="Y1235" t="str">
        <f t="shared" si="390"/>
        <v/>
      </c>
      <c r="Z1235" t="str">
        <f t="shared" si="390"/>
        <v>IBC42GFOREIGN POST DIFFERENTIAL - NOT WORKED</v>
      </c>
      <c r="AA1235" t="str">
        <f t="shared" si="390"/>
        <v/>
      </c>
      <c r="AC1235" t="str">
        <f t="shared" si="391"/>
        <v/>
      </c>
      <c r="AD1235" t="str">
        <f t="shared" si="391"/>
        <v/>
      </c>
      <c r="AE1235" t="str">
        <f t="shared" si="391"/>
        <v/>
      </c>
      <c r="AF1235" t="str">
        <f t="shared" si="391"/>
        <v>IBC41BNONFOREIGN POST DIFFERENTIAL - WORKED</v>
      </c>
      <c r="AG1235" t="str">
        <f t="shared" si="391"/>
        <v/>
      </c>
      <c r="AI1235">
        <f t="shared" si="401"/>
        <v>1</v>
      </c>
      <c r="AJ1235">
        <f t="shared" si="402"/>
        <v>676</v>
      </c>
      <c r="AK1235" t="str">
        <f t="shared" si="403"/>
        <v>20181IBC42GFOREIGN POST DIFFERENTIAL - NOT WORKED</v>
      </c>
      <c r="AL1235" t="str">
        <f t="shared" si="404"/>
        <v>FOREIGN POST DIFFERENTIAL - NOT WORKED</v>
      </c>
      <c r="AM1235" t="str">
        <f t="shared" si="405"/>
        <v>20181IBC41BNONFOREIGN POST DIFFERENTIAL - WORKED</v>
      </c>
      <c r="AN1235" t="str">
        <f t="shared" si="406"/>
        <v>NONFOREIGN POST DIFFERENTIAL - WORKED</v>
      </c>
      <c r="AO1235" s="13">
        <f t="shared" si="407"/>
        <v>0.58188099869191967</v>
      </c>
      <c r="AP1235">
        <f t="shared" si="408"/>
        <v>1</v>
      </c>
      <c r="AQ1235" t="str">
        <f t="shared" si="409"/>
        <v>IBC42GFOREIGN POST DIFFERENTIAL - NOT WORKEDIBC41BNONFOREIGN POST DIFFERENTIAL - WORKED</v>
      </c>
    </row>
    <row r="1236" spans="1:43" x14ac:dyDescent="0.35">
      <c r="A1236" s="18" t="s">
        <v>1837</v>
      </c>
      <c r="B1236">
        <v>130</v>
      </c>
      <c r="C1236" t="s">
        <v>886</v>
      </c>
      <c r="D1236" s="18" t="s">
        <v>1837</v>
      </c>
      <c r="E1236">
        <v>131</v>
      </c>
      <c r="F1236" t="s">
        <v>902</v>
      </c>
      <c r="G1236" s="13">
        <v>0.86753996407518297</v>
      </c>
      <c r="I1236">
        <v>20181</v>
      </c>
      <c r="J1236" t="str">
        <f t="shared" si="392"/>
        <v>20181IBC130NIGHT DIFFERENTIAL20181IBC131NIGHT DIFFERENTIAL - NOT WORKED</v>
      </c>
      <c r="K1236" t="str">
        <f t="shared" si="393"/>
        <v>20181IBC130NIGHT DIFFERENTIAL</v>
      </c>
      <c r="L1236" t="str">
        <f t="shared" si="394"/>
        <v>20181IBC131NIGHT DIFFERENTIAL - NOT WORKED</v>
      </c>
      <c r="M1236" s="13">
        <f t="shared" si="395"/>
        <v>0.86753996407518297</v>
      </c>
      <c r="N1236" s="13"/>
      <c r="O1236" s="19">
        <v>1226</v>
      </c>
      <c r="P1236">
        <f t="shared" si="396"/>
        <v>9</v>
      </c>
      <c r="Q1236">
        <f t="shared" si="397"/>
        <v>677</v>
      </c>
      <c r="R1236">
        <f t="shared" si="398"/>
        <v>1</v>
      </c>
      <c r="S1236" t="b">
        <f t="shared" si="399"/>
        <v>1</v>
      </c>
      <c r="T1236" t="b">
        <f t="shared" si="400"/>
        <v>0</v>
      </c>
      <c r="W1236" t="str">
        <f t="shared" si="390"/>
        <v/>
      </c>
      <c r="X1236" t="str">
        <f t="shared" si="390"/>
        <v/>
      </c>
      <c r="Y1236" t="str">
        <f t="shared" si="390"/>
        <v/>
      </c>
      <c r="Z1236" t="str">
        <f t="shared" si="390"/>
        <v>IBC130NIGHT DIFFERENTIAL</v>
      </c>
      <c r="AA1236" t="str">
        <f t="shared" si="390"/>
        <v/>
      </c>
      <c r="AC1236" t="str">
        <f t="shared" si="391"/>
        <v/>
      </c>
      <c r="AD1236" t="str">
        <f t="shared" si="391"/>
        <v/>
      </c>
      <c r="AE1236" t="str">
        <f t="shared" si="391"/>
        <v/>
      </c>
      <c r="AF1236" t="str">
        <f t="shared" si="391"/>
        <v>IBC131NIGHT DIFFERENTIAL - NOT WORKED</v>
      </c>
      <c r="AG1236" t="str">
        <f t="shared" si="391"/>
        <v/>
      </c>
      <c r="AI1236">
        <f t="shared" si="401"/>
        <v>1</v>
      </c>
      <c r="AJ1236">
        <f t="shared" si="402"/>
        <v>677</v>
      </c>
      <c r="AK1236" t="str">
        <f t="shared" si="403"/>
        <v>20181IBC130NIGHT DIFFERENTIAL</v>
      </c>
      <c r="AL1236" t="str">
        <f t="shared" si="404"/>
        <v>NIGHT DIFFERENTIAL</v>
      </c>
      <c r="AM1236" t="str">
        <f t="shared" si="405"/>
        <v>20181IBC131NIGHT DIFFERENTIAL - NOT WORKED</v>
      </c>
      <c r="AN1236" t="str">
        <f t="shared" si="406"/>
        <v>NIGHT DIFFERENTIAL - NOT WORKED</v>
      </c>
      <c r="AO1236" s="13">
        <f t="shared" si="407"/>
        <v>0.86753996407518297</v>
      </c>
      <c r="AP1236">
        <f t="shared" si="408"/>
        <v>1</v>
      </c>
      <c r="AQ1236" t="str">
        <f t="shared" si="409"/>
        <v>IBC130NIGHT DIFFERENTIALIBC131NIGHT DIFFERENTIAL - NOT WORKED</v>
      </c>
    </row>
    <row r="1237" spans="1:43" x14ac:dyDescent="0.35">
      <c r="A1237" s="18" t="s">
        <v>1837</v>
      </c>
      <c r="B1237">
        <v>130</v>
      </c>
      <c r="C1237" t="s">
        <v>886</v>
      </c>
      <c r="D1237" s="18" t="s">
        <v>1836</v>
      </c>
      <c r="E1237">
        <v>120</v>
      </c>
      <c r="F1237" t="s">
        <v>886</v>
      </c>
      <c r="G1237" s="13">
        <v>0.83097987830199815</v>
      </c>
      <c r="I1237">
        <v>20181</v>
      </c>
      <c r="J1237" t="str">
        <f t="shared" si="392"/>
        <v>20181IBC130NIGHT DIFFERENTIAL20181GSA120NIGHT DIFFERENTIAL</v>
      </c>
      <c r="K1237" t="str">
        <f t="shared" si="393"/>
        <v>20181IBC130NIGHT DIFFERENTIAL</v>
      </c>
      <c r="L1237" t="str">
        <f t="shared" si="394"/>
        <v>20181GSA120NIGHT DIFFERENTIAL</v>
      </c>
      <c r="M1237" s="13">
        <f t="shared" si="395"/>
        <v>0.83097987830199815</v>
      </c>
      <c r="N1237" s="13"/>
      <c r="O1237" s="19">
        <v>1227</v>
      </c>
      <c r="P1237">
        <f t="shared" si="396"/>
        <v>9</v>
      </c>
      <c r="Q1237">
        <f t="shared" si="397"/>
        <v>677</v>
      </c>
      <c r="R1237">
        <f t="shared" si="398"/>
        <v>2</v>
      </c>
      <c r="S1237" t="b">
        <f t="shared" si="399"/>
        <v>0</v>
      </c>
      <c r="T1237" t="b">
        <f t="shared" si="400"/>
        <v>0</v>
      </c>
      <c r="W1237" t="str">
        <f t="shared" si="390"/>
        <v/>
      </c>
      <c r="X1237" t="str">
        <f t="shared" si="390"/>
        <v/>
      </c>
      <c r="Y1237" t="str">
        <f t="shared" si="390"/>
        <v/>
      </c>
      <c r="Z1237" t="str">
        <f t="shared" si="390"/>
        <v>IBC130NIGHT DIFFERENTIAL</v>
      </c>
      <c r="AA1237" t="str">
        <f t="shared" si="390"/>
        <v/>
      </c>
      <c r="AC1237" t="str">
        <f t="shared" si="391"/>
        <v/>
      </c>
      <c r="AD1237" t="str">
        <f t="shared" si="391"/>
        <v>GSA120NIGHT DIFFERENTIAL</v>
      </c>
      <c r="AE1237" t="str">
        <f t="shared" si="391"/>
        <v/>
      </c>
      <c r="AF1237" t="str">
        <f t="shared" si="391"/>
        <v/>
      </c>
      <c r="AG1237" t="str">
        <f t="shared" si="391"/>
        <v/>
      </c>
      <c r="AI1237">
        <f t="shared" si="401"/>
        <v>1</v>
      </c>
      <c r="AJ1237">
        <f t="shared" si="402"/>
        <v>677</v>
      </c>
      <c r="AK1237" t="str">
        <f t="shared" si="403"/>
        <v>20181IBC130NIGHT DIFFERENTIAL</v>
      </c>
      <c r="AL1237" t="str">
        <f t="shared" si="404"/>
        <v>NIGHT DIFFERENTIAL</v>
      </c>
      <c r="AM1237" t="str">
        <f t="shared" si="405"/>
        <v>20181GSA120NIGHT DIFFERENTIAL</v>
      </c>
      <c r="AN1237" t="str">
        <f t="shared" si="406"/>
        <v>NIGHT DIFFERENTIAL</v>
      </c>
      <c r="AO1237" s="13">
        <f t="shared" si="407"/>
        <v>0.83097987830199815</v>
      </c>
      <c r="AP1237">
        <f t="shared" si="408"/>
        <v>2</v>
      </c>
      <c r="AQ1237" t="str">
        <f t="shared" si="409"/>
        <v>GSA120NIGHT DIFFERENTIALIBC130NIGHT DIFFERENTIAL</v>
      </c>
    </row>
    <row r="1238" spans="1:43" x14ac:dyDescent="0.35">
      <c r="A1238" s="18" t="s">
        <v>1837</v>
      </c>
      <c r="B1238">
        <v>130</v>
      </c>
      <c r="C1238" t="s">
        <v>886</v>
      </c>
      <c r="D1238" s="18" t="s">
        <v>1838</v>
      </c>
      <c r="E1238">
        <v>1300</v>
      </c>
      <c r="F1238" t="s">
        <v>929</v>
      </c>
      <c r="G1238" s="13">
        <v>0.6003752388545055</v>
      </c>
      <c r="I1238">
        <v>20181</v>
      </c>
      <c r="J1238" t="str">
        <f t="shared" si="392"/>
        <v>20181IBC130NIGHT DIFFERENTIAL20181NFC1300NIGHT DIFF ON SUN DT</v>
      </c>
      <c r="K1238" t="str">
        <f t="shared" si="393"/>
        <v>20181IBC130NIGHT DIFFERENTIAL</v>
      </c>
      <c r="L1238" t="str">
        <f t="shared" si="394"/>
        <v>20181NFC1300NIGHT DIFF ON SUN DT</v>
      </c>
      <c r="M1238" s="13">
        <f t="shared" si="395"/>
        <v>0.6003752388545055</v>
      </c>
      <c r="N1238" s="13"/>
      <c r="O1238" s="19">
        <v>1228</v>
      </c>
      <c r="P1238">
        <f t="shared" si="396"/>
        <v>9</v>
      </c>
      <c r="Q1238">
        <f t="shared" si="397"/>
        <v>677</v>
      </c>
      <c r="R1238">
        <f t="shared" si="398"/>
        <v>3</v>
      </c>
      <c r="S1238" t="b">
        <f t="shared" si="399"/>
        <v>0</v>
      </c>
      <c r="T1238" t="b">
        <f t="shared" si="400"/>
        <v>0</v>
      </c>
      <c r="W1238" t="str">
        <f t="shared" si="390"/>
        <v/>
      </c>
      <c r="X1238" t="str">
        <f t="shared" si="390"/>
        <v/>
      </c>
      <c r="Y1238" t="str">
        <f t="shared" si="390"/>
        <v/>
      </c>
      <c r="Z1238" t="str">
        <f t="shared" si="390"/>
        <v>IBC130NIGHT DIFFERENTIAL</v>
      </c>
      <c r="AA1238" t="str">
        <f t="shared" si="390"/>
        <v/>
      </c>
      <c r="AC1238" t="str">
        <f t="shared" si="391"/>
        <v/>
      </c>
      <c r="AD1238" t="str">
        <f t="shared" si="391"/>
        <v/>
      </c>
      <c r="AE1238" t="str">
        <f t="shared" si="391"/>
        <v/>
      </c>
      <c r="AF1238" t="str">
        <f t="shared" si="391"/>
        <v/>
      </c>
      <c r="AG1238" t="str">
        <f t="shared" si="391"/>
        <v>NFC1300NIGHT DIFF ON SUN DT</v>
      </c>
      <c r="AI1238">
        <f t="shared" si="401"/>
        <v>1</v>
      </c>
      <c r="AJ1238">
        <f t="shared" si="402"/>
        <v>677</v>
      </c>
      <c r="AK1238" t="str">
        <f t="shared" si="403"/>
        <v>20181IBC130NIGHT DIFFERENTIAL</v>
      </c>
      <c r="AL1238" t="str">
        <f t="shared" si="404"/>
        <v>NIGHT DIFFERENTIAL</v>
      </c>
      <c r="AM1238" t="str">
        <f t="shared" si="405"/>
        <v>20181NFC1300NIGHT DIFF ON SUN DT</v>
      </c>
      <c r="AN1238" t="str">
        <f t="shared" si="406"/>
        <v>NIGHT DIFF ON SUN DT</v>
      </c>
      <c r="AO1238" s="13">
        <f t="shared" si="407"/>
        <v>0.6003752388545055</v>
      </c>
      <c r="AP1238">
        <f t="shared" si="408"/>
        <v>1</v>
      </c>
      <c r="AQ1238" t="str">
        <f t="shared" si="409"/>
        <v>IBC130NIGHT DIFFERENTIALNFC1300NIGHT DIFF ON SUN DT</v>
      </c>
    </row>
    <row r="1239" spans="1:43" x14ac:dyDescent="0.35">
      <c r="A1239" s="18" t="s">
        <v>1837</v>
      </c>
      <c r="B1239">
        <v>131</v>
      </c>
      <c r="C1239" t="s">
        <v>902</v>
      </c>
      <c r="D1239" s="18" t="s">
        <v>1837</v>
      </c>
      <c r="E1239">
        <v>130</v>
      </c>
      <c r="F1239" t="s">
        <v>886</v>
      </c>
      <c r="G1239" s="13">
        <v>0.86753996407518297</v>
      </c>
      <c r="I1239">
        <v>20181</v>
      </c>
      <c r="J1239" t="str">
        <f t="shared" si="392"/>
        <v>20181IBC131NIGHT DIFFERENTIAL - NOT WORKED20181IBC130NIGHT DIFFERENTIAL</v>
      </c>
      <c r="K1239" t="str">
        <f t="shared" si="393"/>
        <v>20181IBC131NIGHT DIFFERENTIAL - NOT WORKED</v>
      </c>
      <c r="L1239" t="str">
        <f t="shared" si="394"/>
        <v>20181IBC130NIGHT DIFFERENTIAL</v>
      </c>
      <c r="M1239" s="13">
        <f t="shared" si="395"/>
        <v>0.86753996407518297</v>
      </c>
      <c r="N1239" s="13"/>
      <c r="O1239" s="19">
        <v>1229</v>
      </c>
      <c r="P1239">
        <f t="shared" si="396"/>
        <v>1</v>
      </c>
      <c r="Q1239">
        <f t="shared" si="397"/>
        <v>678</v>
      </c>
      <c r="R1239">
        <f t="shared" si="398"/>
        <v>1</v>
      </c>
      <c r="S1239" t="b">
        <f t="shared" si="399"/>
        <v>1</v>
      </c>
      <c r="T1239" t="b">
        <f t="shared" si="400"/>
        <v>0</v>
      </c>
      <c r="W1239" t="str">
        <f t="shared" si="390"/>
        <v/>
      </c>
      <c r="X1239" t="str">
        <f t="shared" si="390"/>
        <v/>
      </c>
      <c r="Y1239" t="str">
        <f t="shared" si="390"/>
        <v/>
      </c>
      <c r="Z1239" t="str">
        <f t="shared" si="390"/>
        <v>IBC131NIGHT DIFFERENTIAL - NOT WORKED</v>
      </c>
      <c r="AA1239" t="str">
        <f t="shared" si="390"/>
        <v/>
      </c>
      <c r="AC1239" t="str">
        <f t="shared" si="391"/>
        <v/>
      </c>
      <c r="AD1239" t="str">
        <f t="shared" si="391"/>
        <v/>
      </c>
      <c r="AE1239" t="str">
        <f t="shared" si="391"/>
        <v/>
      </c>
      <c r="AF1239" t="str">
        <f t="shared" si="391"/>
        <v>IBC130NIGHT DIFFERENTIAL</v>
      </c>
      <c r="AG1239" t="str">
        <f t="shared" si="391"/>
        <v/>
      </c>
      <c r="AI1239">
        <f t="shared" si="401"/>
        <v>1</v>
      </c>
      <c r="AJ1239">
        <f t="shared" si="402"/>
        <v>678</v>
      </c>
      <c r="AK1239" t="str">
        <f t="shared" si="403"/>
        <v>20181IBC131NIGHT DIFFERENTIAL - NOT WORKED</v>
      </c>
      <c r="AL1239" t="str">
        <f t="shared" si="404"/>
        <v>NIGHT DIFFERENTIAL - NOT WORKED</v>
      </c>
      <c r="AM1239" t="str">
        <f t="shared" si="405"/>
        <v>20181IBC130NIGHT DIFFERENTIAL</v>
      </c>
      <c r="AN1239" t="str">
        <f t="shared" si="406"/>
        <v>NIGHT DIFFERENTIAL</v>
      </c>
      <c r="AO1239" s="13">
        <f t="shared" si="407"/>
        <v>0.86753996407518297</v>
      </c>
      <c r="AP1239">
        <f t="shared" si="408"/>
        <v>1</v>
      </c>
      <c r="AQ1239" t="str">
        <f t="shared" si="409"/>
        <v>IBC131NIGHT DIFFERENTIAL - NOT WORKEDIBC130NIGHT DIFFERENTIAL</v>
      </c>
    </row>
    <row r="1240" spans="1:43" x14ac:dyDescent="0.35">
      <c r="A1240" s="18" t="s">
        <v>1837</v>
      </c>
      <c r="B1240" t="s">
        <v>903</v>
      </c>
      <c r="C1240" t="s">
        <v>904</v>
      </c>
      <c r="D1240" s="18" t="s">
        <v>1837</v>
      </c>
      <c r="E1240" t="s">
        <v>905</v>
      </c>
      <c r="F1240" t="s">
        <v>906</v>
      </c>
      <c r="G1240" s="13">
        <v>0.92104091156509782</v>
      </c>
      <c r="I1240">
        <v>20181</v>
      </c>
      <c r="J1240" t="str">
        <f t="shared" si="392"/>
        <v>20181IBC41BNONFOREIGN POST DIFFERENTIAL - WORKED20181IBC41FNONFOREIGN POST DIFFERENTIAL - NOT WORKED</v>
      </c>
      <c r="K1240" t="str">
        <f t="shared" si="393"/>
        <v>20181IBC41BNONFOREIGN POST DIFFERENTIAL - WORKED</v>
      </c>
      <c r="L1240" t="str">
        <f t="shared" si="394"/>
        <v>20181IBC41FNONFOREIGN POST DIFFERENTIAL - NOT WORKED</v>
      </c>
      <c r="M1240" s="13">
        <f t="shared" si="395"/>
        <v>0.92104091156509782</v>
      </c>
      <c r="N1240" s="13"/>
      <c r="O1240" s="19">
        <v>1230</v>
      </c>
      <c r="P1240">
        <f t="shared" si="396"/>
        <v>3</v>
      </c>
      <c r="Q1240">
        <f t="shared" si="397"/>
        <v>679</v>
      </c>
      <c r="R1240">
        <f t="shared" si="398"/>
        <v>1</v>
      </c>
      <c r="S1240" t="b">
        <f t="shared" si="399"/>
        <v>1</v>
      </c>
      <c r="T1240" t="b">
        <f t="shared" si="400"/>
        <v>0</v>
      </c>
      <c r="W1240" t="str">
        <f t="shared" si="390"/>
        <v/>
      </c>
      <c r="X1240" t="str">
        <f t="shared" si="390"/>
        <v/>
      </c>
      <c r="Y1240" t="str">
        <f t="shared" si="390"/>
        <v/>
      </c>
      <c r="Z1240" t="str">
        <f t="shared" si="390"/>
        <v>IBC41BNONFOREIGN POST DIFFERENTIAL - WORKED</v>
      </c>
      <c r="AA1240" t="str">
        <f t="shared" si="390"/>
        <v/>
      </c>
      <c r="AC1240" t="str">
        <f t="shared" si="391"/>
        <v/>
      </c>
      <c r="AD1240" t="str">
        <f t="shared" si="391"/>
        <v/>
      </c>
      <c r="AE1240" t="str">
        <f t="shared" si="391"/>
        <v/>
      </c>
      <c r="AF1240" t="str">
        <f t="shared" si="391"/>
        <v>IBC41FNONFOREIGN POST DIFFERENTIAL - NOT WORKED</v>
      </c>
      <c r="AG1240" t="str">
        <f t="shared" si="391"/>
        <v/>
      </c>
      <c r="AI1240">
        <f t="shared" si="401"/>
        <v>1</v>
      </c>
      <c r="AJ1240">
        <f t="shared" si="402"/>
        <v>679</v>
      </c>
      <c r="AK1240" t="str">
        <f t="shared" si="403"/>
        <v>20181IBC41BNONFOREIGN POST DIFFERENTIAL - WORKED</v>
      </c>
      <c r="AL1240" t="str">
        <f t="shared" si="404"/>
        <v>NONFOREIGN POST DIFFERENTIAL - WORKED</v>
      </c>
      <c r="AM1240" t="str">
        <f t="shared" si="405"/>
        <v>20181IBC41FNONFOREIGN POST DIFFERENTIAL - NOT WORKED</v>
      </c>
      <c r="AN1240" t="str">
        <f t="shared" si="406"/>
        <v>NONFOREIGN POST DIFFERENTIAL - NOT WORKED</v>
      </c>
      <c r="AO1240" s="13">
        <f t="shared" si="407"/>
        <v>0.92104091156509782</v>
      </c>
      <c r="AP1240">
        <f t="shared" si="408"/>
        <v>1</v>
      </c>
      <c r="AQ1240" t="str">
        <f t="shared" si="409"/>
        <v>IBC41BNONFOREIGN POST DIFFERENTIAL - WORKEDIBC41FNONFOREIGN POST DIFFERENTIAL - NOT WORKED</v>
      </c>
    </row>
    <row r="1241" spans="1:43" x14ac:dyDescent="0.35">
      <c r="A1241" s="18" t="s">
        <v>1837</v>
      </c>
      <c r="B1241" t="s">
        <v>903</v>
      </c>
      <c r="C1241" t="s">
        <v>904</v>
      </c>
      <c r="D1241" s="18" t="s">
        <v>1837</v>
      </c>
      <c r="E1241" t="s">
        <v>898</v>
      </c>
      <c r="F1241" t="s">
        <v>899</v>
      </c>
      <c r="G1241" s="13">
        <v>0.5932294586284077</v>
      </c>
      <c r="I1241">
        <v>20181</v>
      </c>
      <c r="J1241" t="str">
        <f t="shared" si="392"/>
        <v>20181IBC41BNONFOREIGN POST DIFFERENTIAL - WORKED20181IBC42CFOREIGN POST DIFFERENTIAL - WORKED</v>
      </c>
      <c r="K1241" t="str">
        <f t="shared" si="393"/>
        <v>20181IBC41BNONFOREIGN POST DIFFERENTIAL - WORKED</v>
      </c>
      <c r="L1241" t="str">
        <f t="shared" si="394"/>
        <v>20181IBC42CFOREIGN POST DIFFERENTIAL - WORKED</v>
      </c>
      <c r="M1241" s="13">
        <f t="shared" si="395"/>
        <v>0.5932294586284077</v>
      </c>
      <c r="N1241" s="13"/>
      <c r="O1241" s="19">
        <v>1231</v>
      </c>
      <c r="P1241">
        <f t="shared" si="396"/>
        <v>3</v>
      </c>
      <c r="Q1241">
        <f t="shared" si="397"/>
        <v>679</v>
      </c>
      <c r="R1241">
        <f t="shared" si="398"/>
        <v>2</v>
      </c>
      <c r="S1241" t="b">
        <f t="shared" si="399"/>
        <v>1</v>
      </c>
      <c r="T1241" t="b">
        <f t="shared" si="400"/>
        <v>0</v>
      </c>
      <c r="W1241" t="str">
        <f t="shared" si="390"/>
        <v/>
      </c>
      <c r="X1241" t="str">
        <f t="shared" si="390"/>
        <v/>
      </c>
      <c r="Y1241" t="str">
        <f t="shared" si="390"/>
        <v/>
      </c>
      <c r="Z1241" t="str">
        <f t="shared" si="390"/>
        <v>IBC41BNONFOREIGN POST DIFFERENTIAL - WORKED</v>
      </c>
      <c r="AA1241" t="str">
        <f t="shared" si="390"/>
        <v/>
      </c>
      <c r="AC1241" t="str">
        <f t="shared" si="391"/>
        <v/>
      </c>
      <c r="AD1241" t="str">
        <f t="shared" si="391"/>
        <v/>
      </c>
      <c r="AE1241" t="str">
        <f t="shared" si="391"/>
        <v/>
      </c>
      <c r="AF1241" t="str">
        <f t="shared" si="391"/>
        <v>IBC42CFOREIGN POST DIFFERENTIAL - WORKED</v>
      </c>
      <c r="AG1241" t="str">
        <f t="shared" si="391"/>
        <v/>
      </c>
      <c r="AI1241">
        <f t="shared" si="401"/>
        <v>1</v>
      </c>
      <c r="AJ1241">
        <f t="shared" si="402"/>
        <v>679</v>
      </c>
      <c r="AK1241" t="str">
        <f t="shared" si="403"/>
        <v>20181IBC41BNONFOREIGN POST DIFFERENTIAL - WORKED</v>
      </c>
      <c r="AL1241" t="str">
        <f t="shared" si="404"/>
        <v>NONFOREIGN POST DIFFERENTIAL - WORKED</v>
      </c>
      <c r="AM1241" t="str">
        <f t="shared" si="405"/>
        <v>20181IBC42CFOREIGN POST DIFFERENTIAL - WORKED</v>
      </c>
      <c r="AN1241" t="str">
        <f t="shared" si="406"/>
        <v>FOREIGN POST DIFFERENTIAL - WORKED</v>
      </c>
      <c r="AO1241" s="13">
        <f t="shared" si="407"/>
        <v>0.5932294586284077</v>
      </c>
      <c r="AP1241">
        <f t="shared" si="408"/>
        <v>1</v>
      </c>
      <c r="AQ1241" t="str">
        <f t="shared" si="409"/>
        <v>IBC41BNONFOREIGN POST DIFFERENTIAL - WORKEDIBC42CFOREIGN POST DIFFERENTIAL - WORKED</v>
      </c>
    </row>
    <row r="1242" spans="1:43" x14ac:dyDescent="0.35">
      <c r="A1242" s="18" t="s">
        <v>1837</v>
      </c>
      <c r="B1242" t="s">
        <v>903</v>
      </c>
      <c r="C1242" t="s">
        <v>904</v>
      </c>
      <c r="D1242" s="18" t="s">
        <v>1837</v>
      </c>
      <c r="E1242" t="s">
        <v>900</v>
      </c>
      <c r="F1242" t="s">
        <v>901</v>
      </c>
      <c r="G1242" s="13">
        <v>0.58188099869191967</v>
      </c>
      <c r="I1242">
        <v>20181</v>
      </c>
      <c r="J1242" t="str">
        <f t="shared" si="392"/>
        <v>20181IBC41BNONFOREIGN POST DIFFERENTIAL - WORKED20181IBC42GFOREIGN POST DIFFERENTIAL - NOT WORKED</v>
      </c>
      <c r="K1242" t="str">
        <f t="shared" si="393"/>
        <v>20181IBC41BNONFOREIGN POST DIFFERENTIAL - WORKED</v>
      </c>
      <c r="L1242" t="str">
        <f t="shared" si="394"/>
        <v>20181IBC42GFOREIGN POST DIFFERENTIAL - NOT WORKED</v>
      </c>
      <c r="M1242" s="13">
        <f t="shared" si="395"/>
        <v>0.58188099869191967</v>
      </c>
      <c r="N1242" s="13"/>
      <c r="O1242" s="19">
        <v>1232</v>
      </c>
      <c r="P1242">
        <f t="shared" si="396"/>
        <v>3</v>
      </c>
      <c r="Q1242">
        <f t="shared" si="397"/>
        <v>679</v>
      </c>
      <c r="R1242">
        <f t="shared" si="398"/>
        <v>3</v>
      </c>
      <c r="S1242" t="b">
        <f t="shared" si="399"/>
        <v>1</v>
      </c>
      <c r="T1242" t="b">
        <f t="shared" si="400"/>
        <v>0</v>
      </c>
      <c r="W1242" t="str">
        <f t="shared" si="390"/>
        <v/>
      </c>
      <c r="X1242" t="str">
        <f t="shared" si="390"/>
        <v/>
      </c>
      <c r="Y1242" t="str">
        <f t="shared" si="390"/>
        <v/>
      </c>
      <c r="Z1242" t="str">
        <f t="shared" si="390"/>
        <v>IBC41BNONFOREIGN POST DIFFERENTIAL - WORKED</v>
      </c>
      <c r="AA1242" t="str">
        <f t="shared" si="390"/>
        <v/>
      </c>
      <c r="AC1242" t="str">
        <f t="shared" si="391"/>
        <v/>
      </c>
      <c r="AD1242" t="str">
        <f t="shared" si="391"/>
        <v/>
      </c>
      <c r="AE1242" t="str">
        <f t="shared" si="391"/>
        <v/>
      </c>
      <c r="AF1242" t="str">
        <f t="shared" si="391"/>
        <v>IBC42GFOREIGN POST DIFFERENTIAL - NOT WORKED</v>
      </c>
      <c r="AG1242" t="str">
        <f t="shared" si="391"/>
        <v/>
      </c>
      <c r="AI1242">
        <f t="shared" si="401"/>
        <v>1</v>
      </c>
      <c r="AJ1242">
        <f t="shared" si="402"/>
        <v>679</v>
      </c>
      <c r="AK1242" t="str">
        <f t="shared" si="403"/>
        <v>20181IBC41BNONFOREIGN POST DIFFERENTIAL - WORKED</v>
      </c>
      <c r="AL1242" t="str">
        <f t="shared" si="404"/>
        <v>NONFOREIGN POST DIFFERENTIAL - WORKED</v>
      </c>
      <c r="AM1242" t="str">
        <f t="shared" si="405"/>
        <v>20181IBC42GFOREIGN POST DIFFERENTIAL - NOT WORKED</v>
      </c>
      <c r="AN1242" t="str">
        <f t="shared" si="406"/>
        <v>FOREIGN POST DIFFERENTIAL - NOT WORKED</v>
      </c>
      <c r="AO1242" s="13">
        <f t="shared" si="407"/>
        <v>0.58188099869191967</v>
      </c>
      <c r="AP1242">
        <f t="shared" si="408"/>
        <v>1</v>
      </c>
      <c r="AQ1242" t="str">
        <f t="shared" si="409"/>
        <v>IBC41BNONFOREIGN POST DIFFERENTIAL - WORKEDIBC42GFOREIGN POST DIFFERENTIAL - NOT WORKED</v>
      </c>
    </row>
    <row r="1243" spans="1:43" x14ac:dyDescent="0.35">
      <c r="A1243" s="18" t="s">
        <v>1837</v>
      </c>
      <c r="B1243" t="s">
        <v>905</v>
      </c>
      <c r="C1243" t="s">
        <v>906</v>
      </c>
      <c r="D1243" s="18" t="s">
        <v>1837</v>
      </c>
      <c r="E1243" t="s">
        <v>903</v>
      </c>
      <c r="F1243" t="s">
        <v>904</v>
      </c>
      <c r="G1243" s="13">
        <v>0.92104091156509782</v>
      </c>
      <c r="I1243">
        <v>20181</v>
      </c>
      <c r="J1243" t="str">
        <f t="shared" si="392"/>
        <v>20181IBC41FNONFOREIGN POST DIFFERENTIAL - NOT WORKED20181IBC41BNONFOREIGN POST DIFFERENTIAL - WORKED</v>
      </c>
      <c r="K1243" t="str">
        <f t="shared" si="393"/>
        <v>20181IBC41FNONFOREIGN POST DIFFERENTIAL - NOT WORKED</v>
      </c>
      <c r="L1243" t="str">
        <f t="shared" si="394"/>
        <v>20181IBC41BNONFOREIGN POST DIFFERENTIAL - WORKED</v>
      </c>
      <c r="M1243" s="13">
        <f t="shared" si="395"/>
        <v>0.92104091156509782</v>
      </c>
      <c r="N1243" s="13"/>
      <c r="O1243" s="19">
        <v>1233</v>
      </c>
      <c r="P1243">
        <f t="shared" si="396"/>
        <v>3</v>
      </c>
      <c r="Q1243">
        <f t="shared" si="397"/>
        <v>680</v>
      </c>
      <c r="R1243">
        <f t="shared" si="398"/>
        <v>1</v>
      </c>
      <c r="S1243" t="b">
        <f t="shared" si="399"/>
        <v>1</v>
      </c>
      <c r="T1243" t="b">
        <f t="shared" si="400"/>
        <v>0</v>
      </c>
      <c r="W1243" t="str">
        <f t="shared" si="390"/>
        <v/>
      </c>
      <c r="X1243" t="str">
        <f t="shared" si="390"/>
        <v/>
      </c>
      <c r="Y1243" t="str">
        <f t="shared" si="390"/>
        <v/>
      </c>
      <c r="Z1243" t="str">
        <f t="shared" si="390"/>
        <v>IBC41FNONFOREIGN POST DIFFERENTIAL - NOT WORKED</v>
      </c>
      <c r="AA1243" t="str">
        <f t="shared" si="390"/>
        <v/>
      </c>
      <c r="AC1243" t="str">
        <f t="shared" si="391"/>
        <v/>
      </c>
      <c r="AD1243" t="str">
        <f t="shared" si="391"/>
        <v/>
      </c>
      <c r="AE1243" t="str">
        <f t="shared" si="391"/>
        <v/>
      </c>
      <c r="AF1243" t="str">
        <f t="shared" si="391"/>
        <v>IBC41BNONFOREIGN POST DIFFERENTIAL - WORKED</v>
      </c>
      <c r="AG1243" t="str">
        <f t="shared" si="391"/>
        <v/>
      </c>
      <c r="AI1243">
        <f t="shared" si="401"/>
        <v>1</v>
      </c>
      <c r="AJ1243">
        <f t="shared" si="402"/>
        <v>680</v>
      </c>
      <c r="AK1243" t="str">
        <f t="shared" si="403"/>
        <v>20181IBC41FNONFOREIGN POST DIFFERENTIAL - NOT WORKED</v>
      </c>
      <c r="AL1243" t="str">
        <f t="shared" si="404"/>
        <v>NONFOREIGN POST DIFFERENTIAL - NOT WORKED</v>
      </c>
      <c r="AM1243" t="str">
        <f t="shared" si="405"/>
        <v>20181IBC41BNONFOREIGN POST DIFFERENTIAL - WORKED</v>
      </c>
      <c r="AN1243" t="str">
        <f t="shared" si="406"/>
        <v>NONFOREIGN POST DIFFERENTIAL - WORKED</v>
      </c>
      <c r="AO1243" s="13">
        <f t="shared" si="407"/>
        <v>0.92104091156509782</v>
      </c>
      <c r="AP1243">
        <f t="shared" si="408"/>
        <v>1</v>
      </c>
      <c r="AQ1243" t="str">
        <f t="shared" si="409"/>
        <v>IBC41FNONFOREIGN POST DIFFERENTIAL - NOT WORKEDIBC41BNONFOREIGN POST DIFFERENTIAL - WORKED</v>
      </c>
    </row>
    <row r="1244" spans="1:43" x14ac:dyDescent="0.35">
      <c r="A1244" s="18" t="s">
        <v>1837</v>
      </c>
      <c r="B1244" t="s">
        <v>905</v>
      </c>
      <c r="C1244" t="s">
        <v>906</v>
      </c>
      <c r="D1244" s="18" t="s">
        <v>1837</v>
      </c>
      <c r="E1244" t="s">
        <v>900</v>
      </c>
      <c r="F1244" t="s">
        <v>901</v>
      </c>
      <c r="G1244" s="13">
        <v>0.6513608183053391</v>
      </c>
      <c r="I1244">
        <v>20181</v>
      </c>
      <c r="J1244" t="str">
        <f t="shared" si="392"/>
        <v>20181IBC41FNONFOREIGN POST DIFFERENTIAL - NOT WORKED20181IBC42GFOREIGN POST DIFFERENTIAL - NOT WORKED</v>
      </c>
      <c r="K1244" t="str">
        <f t="shared" si="393"/>
        <v>20181IBC41FNONFOREIGN POST DIFFERENTIAL - NOT WORKED</v>
      </c>
      <c r="L1244" t="str">
        <f t="shared" si="394"/>
        <v>20181IBC42GFOREIGN POST DIFFERENTIAL - NOT WORKED</v>
      </c>
      <c r="M1244" s="13">
        <f t="shared" si="395"/>
        <v>0.6513608183053391</v>
      </c>
      <c r="N1244" s="13"/>
      <c r="O1244" s="19">
        <v>1234</v>
      </c>
      <c r="P1244">
        <f t="shared" si="396"/>
        <v>3</v>
      </c>
      <c r="Q1244">
        <f t="shared" si="397"/>
        <v>680</v>
      </c>
      <c r="R1244">
        <f t="shared" si="398"/>
        <v>2</v>
      </c>
      <c r="S1244" t="b">
        <f t="shared" si="399"/>
        <v>1</v>
      </c>
      <c r="T1244" t="b">
        <f t="shared" si="400"/>
        <v>0</v>
      </c>
      <c r="W1244" t="str">
        <f t="shared" si="390"/>
        <v/>
      </c>
      <c r="X1244" t="str">
        <f t="shared" si="390"/>
        <v/>
      </c>
      <c r="Y1244" t="str">
        <f t="shared" si="390"/>
        <v/>
      </c>
      <c r="Z1244" t="str">
        <f t="shared" si="390"/>
        <v>IBC41FNONFOREIGN POST DIFFERENTIAL - NOT WORKED</v>
      </c>
      <c r="AA1244" t="str">
        <f t="shared" si="390"/>
        <v/>
      </c>
      <c r="AC1244" t="str">
        <f t="shared" si="391"/>
        <v/>
      </c>
      <c r="AD1244" t="str">
        <f t="shared" si="391"/>
        <v/>
      </c>
      <c r="AE1244" t="str">
        <f t="shared" si="391"/>
        <v/>
      </c>
      <c r="AF1244" t="str">
        <f t="shared" si="391"/>
        <v>IBC42GFOREIGN POST DIFFERENTIAL - NOT WORKED</v>
      </c>
      <c r="AG1244" t="str">
        <f t="shared" si="391"/>
        <v/>
      </c>
      <c r="AI1244">
        <f t="shared" si="401"/>
        <v>1</v>
      </c>
      <c r="AJ1244">
        <f t="shared" si="402"/>
        <v>680</v>
      </c>
      <c r="AK1244" t="str">
        <f t="shared" si="403"/>
        <v>20181IBC41FNONFOREIGN POST DIFFERENTIAL - NOT WORKED</v>
      </c>
      <c r="AL1244" t="str">
        <f t="shared" si="404"/>
        <v>NONFOREIGN POST DIFFERENTIAL - NOT WORKED</v>
      </c>
      <c r="AM1244" t="str">
        <f t="shared" si="405"/>
        <v>20181IBC42GFOREIGN POST DIFFERENTIAL - NOT WORKED</v>
      </c>
      <c r="AN1244" t="str">
        <f t="shared" si="406"/>
        <v>FOREIGN POST DIFFERENTIAL - NOT WORKED</v>
      </c>
      <c r="AO1244" s="13">
        <f t="shared" si="407"/>
        <v>0.6513608183053391</v>
      </c>
      <c r="AP1244">
        <f t="shared" si="408"/>
        <v>1</v>
      </c>
      <c r="AQ1244" t="str">
        <f t="shared" si="409"/>
        <v>IBC41FNONFOREIGN POST DIFFERENTIAL - NOT WORKEDIBC42GFOREIGN POST DIFFERENTIAL - NOT WORKED</v>
      </c>
    </row>
    <row r="1245" spans="1:43" x14ac:dyDescent="0.35">
      <c r="A1245" s="18" t="s">
        <v>1837</v>
      </c>
      <c r="B1245" t="s">
        <v>905</v>
      </c>
      <c r="C1245" t="s">
        <v>906</v>
      </c>
      <c r="D1245" s="18" t="s">
        <v>1839</v>
      </c>
      <c r="E1245" t="s">
        <v>1083</v>
      </c>
      <c r="F1245" t="s">
        <v>1084</v>
      </c>
      <c r="G1245" s="13">
        <v>0.57046493638050588</v>
      </c>
      <c r="I1245">
        <v>20181</v>
      </c>
      <c r="J1245" t="str">
        <f t="shared" si="392"/>
        <v xml:space="preserve">20181IBC41FNONFOREIGN POST DIFFERENTIAL - NOT WORKED20181DFASYDPost Differential (Non-Foreign) </v>
      </c>
      <c r="K1245" t="str">
        <f t="shared" si="393"/>
        <v>20181IBC41FNONFOREIGN POST DIFFERENTIAL - NOT WORKED</v>
      </c>
      <c r="L1245" t="str">
        <f t="shared" si="394"/>
        <v xml:space="preserve">20181DFASYDPost Differential (Non-Foreign) </v>
      </c>
      <c r="M1245" s="13">
        <f t="shared" si="395"/>
        <v>0.57046493638050588</v>
      </c>
      <c r="N1245" s="13"/>
      <c r="O1245" s="19">
        <v>1235</v>
      </c>
      <c r="P1245">
        <f t="shared" si="396"/>
        <v>3</v>
      </c>
      <c r="Q1245">
        <f t="shared" si="397"/>
        <v>680</v>
      </c>
      <c r="R1245">
        <f t="shared" si="398"/>
        <v>3</v>
      </c>
      <c r="S1245" t="b">
        <f t="shared" si="399"/>
        <v>0</v>
      </c>
      <c r="T1245" t="b">
        <f t="shared" si="400"/>
        <v>0</v>
      </c>
      <c r="W1245" t="str">
        <f t="shared" si="390"/>
        <v/>
      </c>
      <c r="X1245" t="str">
        <f t="shared" si="390"/>
        <v/>
      </c>
      <c r="Y1245" t="str">
        <f t="shared" si="390"/>
        <v/>
      </c>
      <c r="Z1245" t="str">
        <f t="shared" si="390"/>
        <v>IBC41FNONFOREIGN POST DIFFERENTIAL - NOT WORKED</v>
      </c>
      <c r="AA1245" t="str">
        <f t="shared" si="390"/>
        <v/>
      </c>
      <c r="AC1245" t="str">
        <f t="shared" si="391"/>
        <v xml:space="preserve">DFASYDPost Differential (Non-Foreign) </v>
      </c>
      <c r="AD1245" t="str">
        <f t="shared" si="391"/>
        <v/>
      </c>
      <c r="AE1245" t="str">
        <f t="shared" si="391"/>
        <v/>
      </c>
      <c r="AF1245" t="str">
        <f t="shared" si="391"/>
        <v/>
      </c>
      <c r="AG1245" t="str">
        <f t="shared" si="391"/>
        <v/>
      </c>
      <c r="AI1245">
        <f t="shared" si="401"/>
        <v>1</v>
      </c>
      <c r="AJ1245">
        <f t="shared" si="402"/>
        <v>680</v>
      </c>
      <c r="AK1245" t="str">
        <f t="shared" si="403"/>
        <v>20181IBC41FNONFOREIGN POST DIFFERENTIAL - NOT WORKED</v>
      </c>
      <c r="AL1245" t="str">
        <f t="shared" si="404"/>
        <v>NONFOREIGN POST DIFFERENTIAL - NOT WORKED</v>
      </c>
      <c r="AM1245" t="str">
        <f t="shared" si="405"/>
        <v xml:space="preserve">20181DFASYDPost Differential (Non-Foreign) </v>
      </c>
      <c r="AN1245" t="str">
        <f t="shared" si="406"/>
        <v xml:space="preserve">Post Differential (Non-Foreign) </v>
      </c>
      <c r="AO1245" s="13">
        <f t="shared" si="407"/>
        <v>0.57046493638050588</v>
      </c>
      <c r="AP1245">
        <f t="shared" si="408"/>
        <v>1</v>
      </c>
      <c r="AQ1245" t="str">
        <f t="shared" si="409"/>
        <v>DFASYDPost Differential (Non-Foreign) IBC41FNONFOREIGN POST DIFFERENTIAL - NOT WORKED</v>
      </c>
    </row>
    <row r="1246" spans="1:43" x14ac:dyDescent="0.35">
      <c r="A1246" s="18" t="s">
        <v>1837</v>
      </c>
      <c r="B1246" t="s">
        <v>907</v>
      </c>
      <c r="C1246" t="s">
        <v>908</v>
      </c>
      <c r="D1246" s="18"/>
      <c r="G1246" s="13">
        <v>0</v>
      </c>
      <c r="I1246">
        <v>20181</v>
      </c>
      <c r="J1246" t="str">
        <f t="shared" si="392"/>
        <v>20181IBCOPDOPERATIONAL RESPONSIBILITY DIFFERENTIAL20181</v>
      </c>
      <c r="K1246" t="str">
        <f t="shared" si="393"/>
        <v>20181IBCOPDOPERATIONAL RESPONSIBILITY DIFFERENTIAL</v>
      </c>
      <c r="L1246" t="str">
        <f t="shared" si="394"/>
        <v>20181</v>
      </c>
      <c r="M1246" s="13">
        <f t="shared" si="395"/>
        <v>0</v>
      </c>
      <c r="N1246" s="13"/>
      <c r="O1246" s="19">
        <v>1236</v>
      </c>
      <c r="P1246">
        <f t="shared" si="396"/>
        <v>1</v>
      </c>
      <c r="Q1246">
        <f t="shared" si="397"/>
        <v>681</v>
      </c>
      <c r="R1246">
        <f t="shared" si="398"/>
        <v>1</v>
      </c>
      <c r="S1246" t="b">
        <f t="shared" si="399"/>
        <v>0</v>
      </c>
      <c r="T1246" t="b">
        <f t="shared" si="400"/>
        <v>0</v>
      </c>
      <c r="W1246" t="str">
        <f t="shared" si="390"/>
        <v/>
      </c>
      <c r="X1246" t="str">
        <f t="shared" si="390"/>
        <v/>
      </c>
      <c r="Y1246" t="str">
        <f t="shared" si="390"/>
        <v/>
      </c>
      <c r="Z1246" t="str">
        <f t="shared" si="390"/>
        <v>IBCOPDOPERATIONAL RESPONSIBILITY DIFFERENTIAL</v>
      </c>
      <c r="AA1246" t="str">
        <f t="shared" si="390"/>
        <v/>
      </c>
      <c r="AC1246" t="str">
        <f t="shared" si="391"/>
        <v/>
      </c>
      <c r="AD1246" t="str">
        <f t="shared" si="391"/>
        <v/>
      </c>
      <c r="AE1246" t="str">
        <f t="shared" si="391"/>
        <v/>
      </c>
      <c r="AF1246" t="str">
        <f t="shared" si="391"/>
        <v/>
      </c>
      <c r="AG1246" t="str">
        <f t="shared" si="391"/>
        <v/>
      </c>
      <c r="AI1246">
        <f t="shared" si="401"/>
        <v>1</v>
      </c>
      <c r="AJ1246">
        <f t="shared" si="402"/>
        <v>681</v>
      </c>
      <c r="AK1246" t="str">
        <f t="shared" si="403"/>
        <v>20181IBCOPDOPERATIONAL RESPONSIBILITY DIFFERENTIAL</v>
      </c>
      <c r="AL1246" t="str">
        <f t="shared" si="404"/>
        <v>OPERATIONAL RESPONSIBILITY DIFFERENTIAL</v>
      </c>
      <c r="AM1246" t="str">
        <f t="shared" si="405"/>
        <v>20181</v>
      </c>
      <c r="AN1246" t="str">
        <f t="shared" si="406"/>
        <v/>
      </c>
      <c r="AO1246" s="13">
        <f t="shared" si="407"/>
        <v>0</v>
      </c>
      <c r="AP1246">
        <f t="shared" si="408"/>
        <v>1</v>
      </c>
      <c r="AQ1246" t="str">
        <f t="shared" si="409"/>
        <v>IBCOPDOPERATIONAL RESPONSIBILITY DIFFERENTIAL</v>
      </c>
    </row>
    <row r="1247" spans="1:43" x14ac:dyDescent="0.35">
      <c r="A1247" s="18" t="s">
        <v>1837</v>
      </c>
      <c r="B1247" t="s">
        <v>909</v>
      </c>
      <c r="C1247" t="s">
        <v>910</v>
      </c>
      <c r="D1247" s="18" t="s">
        <v>1837</v>
      </c>
      <c r="E1247" t="s">
        <v>911</v>
      </c>
      <c r="F1247" t="s">
        <v>890</v>
      </c>
      <c r="G1247" s="13">
        <v>0.802535621452384</v>
      </c>
      <c r="I1247">
        <v>20181</v>
      </c>
      <c r="J1247" t="str">
        <f t="shared" si="392"/>
        <v>20181IBCRDIRESERVIST DIFFERENTIAL INTEREST20181IBCRDPRESERVIST DIFFERENTIAL PAY</v>
      </c>
      <c r="K1247" t="str">
        <f t="shared" si="393"/>
        <v>20181IBCRDIRESERVIST DIFFERENTIAL INTEREST</v>
      </c>
      <c r="L1247" t="str">
        <f t="shared" si="394"/>
        <v>20181IBCRDPRESERVIST DIFFERENTIAL PAY</v>
      </c>
      <c r="M1247" s="13">
        <f t="shared" si="395"/>
        <v>0.802535621452384</v>
      </c>
      <c r="N1247" s="13"/>
      <c r="O1247" s="19">
        <v>1237</v>
      </c>
      <c r="P1247">
        <f t="shared" si="396"/>
        <v>1</v>
      </c>
      <c r="Q1247">
        <f t="shared" si="397"/>
        <v>682</v>
      </c>
      <c r="R1247">
        <f t="shared" si="398"/>
        <v>1</v>
      </c>
      <c r="S1247" t="b">
        <f t="shared" si="399"/>
        <v>1</v>
      </c>
      <c r="T1247" t="b">
        <f t="shared" si="400"/>
        <v>0</v>
      </c>
      <c r="W1247" t="str">
        <f t="shared" si="390"/>
        <v/>
      </c>
      <c r="X1247" t="str">
        <f t="shared" si="390"/>
        <v/>
      </c>
      <c r="Y1247" t="str">
        <f t="shared" si="390"/>
        <v/>
      </c>
      <c r="Z1247" t="str">
        <f t="shared" si="390"/>
        <v>IBCRDIRESERVIST DIFFERENTIAL INTEREST</v>
      </c>
      <c r="AA1247" t="str">
        <f t="shared" si="390"/>
        <v/>
      </c>
      <c r="AC1247" t="str">
        <f t="shared" si="391"/>
        <v/>
      </c>
      <c r="AD1247" t="str">
        <f t="shared" si="391"/>
        <v/>
      </c>
      <c r="AE1247" t="str">
        <f t="shared" si="391"/>
        <v/>
      </c>
      <c r="AF1247" t="str">
        <f t="shared" si="391"/>
        <v>IBCRDPRESERVIST DIFFERENTIAL PAY</v>
      </c>
      <c r="AG1247" t="str">
        <f t="shared" si="391"/>
        <v/>
      </c>
      <c r="AI1247">
        <f t="shared" si="401"/>
        <v>1</v>
      </c>
      <c r="AJ1247">
        <f t="shared" si="402"/>
        <v>682</v>
      </c>
      <c r="AK1247" t="str">
        <f t="shared" si="403"/>
        <v>20181IBCRDIRESERVIST DIFFERENTIAL INTEREST</v>
      </c>
      <c r="AL1247" t="str">
        <f t="shared" si="404"/>
        <v>RESERVIST DIFFERENTIAL INTEREST</v>
      </c>
      <c r="AM1247" t="str">
        <f t="shared" si="405"/>
        <v>20181IBCRDPRESERVIST DIFFERENTIAL PAY</v>
      </c>
      <c r="AN1247" t="str">
        <f t="shared" si="406"/>
        <v>RESERVIST DIFFERENTIAL PAY</v>
      </c>
      <c r="AO1247" s="13">
        <f t="shared" si="407"/>
        <v>0.802535621452384</v>
      </c>
      <c r="AP1247">
        <f t="shared" si="408"/>
        <v>1</v>
      </c>
      <c r="AQ1247" t="str">
        <f t="shared" si="409"/>
        <v>IBCRDIRESERVIST DIFFERENTIAL INTERESTIBCRDPRESERVIST DIFFERENTIAL PAY</v>
      </c>
    </row>
    <row r="1248" spans="1:43" x14ac:dyDescent="0.35">
      <c r="A1248" s="18" t="s">
        <v>1837</v>
      </c>
      <c r="B1248" t="s">
        <v>911</v>
      </c>
      <c r="C1248" t="s">
        <v>890</v>
      </c>
      <c r="D1248" s="18" t="s">
        <v>1837</v>
      </c>
      <c r="E1248" t="s">
        <v>909</v>
      </c>
      <c r="F1248" t="s">
        <v>910</v>
      </c>
      <c r="G1248" s="13">
        <v>0.802535621452384</v>
      </c>
      <c r="I1248">
        <v>20181</v>
      </c>
      <c r="J1248" t="str">
        <f t="shared" si="392"/>
        <v>20181IBCRDPRESERVIST DIFFERENTIAL PAY20181IBCRDIRESERVIST DIFFERENTIAL INTEREST</v>
      </c>
      <c r="K1248" t="str">
        <f t="shared" si="393"/>
        <v>20181IBCRDPRESERVIST DIFFERENTIAL PAY</v>
      </c>
      <c r="L1248" t="str">
        <f t="shared" si="394"/>
        <v>20181IBCRDIRESERVIST DIFFERENTIAL INTEREST</v>
      </c>
      <c r="M1248" s="13">
        <f t="shared" si="395"/>
        <v>0.802535621452384</v>
      </c>
      <c r="N1248" s="13"/>
      <c r="O1248" s="19">
        <v>1238</v>
      </c>
      <c r="P1248">
        <f t="shared" si="396"/>
        <v>3</v>
      </c>
      <c r="Q1248">
        <f t="shared" si="397"/>
        <v>683</v>
      </c>
      <c r="R1248">
        <f t="shared" si="398"/>
        <v>1</v>
      </c>
      <c r="S1248" t="b">
        <f t="shared" si="399"/>
        <v>1</v>
      </c>
      <c r="T1248" t="b">
        <f t="shared" si="400"/>
        <v>0</v>
      </c>
      <c r="W1248" t="str">
        <f t="shared" ref="W1248:AA1298" si="410">IF($A1248=W$10, $A1248&amp;$B1248&amp;$C1248, "")</f>
        <v/>
      </c>
      <c r="X1248" t="str">
        <f t="shared" si="410"/>
        <v/>
      </c>
      <c r="Y1248" t="str">
        <f t="shared" si="410"/>
        <v/>
      </c>
      <c r="Z1248" t="str">
        <f t="shared" si="410"/>
        <v>IBCRDPRESERVIST DIFFERENTIAL PAY</v>
      </c>
      <c r="AA1248" t="str">
        <f t="shared" si="410"/>
        <v/>
      </c>
      <c r="AC1248" t="str">
        <f t="shared" ref="AC1248:AG1298" si="411">IF($D1248=AC$10, $D1248&amp;$E1248&amp;$F1248, "")</f>
        <v/>
      </c>
      <c r="AD1248" t="str">
        <f t="shared" si="411"/>
        <v/>
      </c>
      <c r="AE1248" t="str">
        <f t="shared" si="411"/>
        <v/>
      </c>
      <c r="AF1248" t="str">
        <f t="shared" si="411"/>
        <v>IBCRDIRESERVIST DIFFERENTIAL INTEREST</v>
      </c>
      <c r="AG1248" t="str">
        <f t="shared" si="411"/>
        <v/>
      </c>
      <c r="AI1248">
        <f t="shared" si="401"/>
        <v>1</v>
      </c>
      <c r="AJ1248">
        <f t="shared" si="402"/>
        <v>683</v>
      </c>
      <c r="AK1248" t="str">
        <f t="shared" si="403"/>
        <v>20181IBCRDPRESERVIST DIFFERENTIAL PAY</v>
      </c>
      <c r="AL1248" t="str">
        <f t="shared" si="404"/>
        <v>RESERVIST DIFFERENTIAL PAY</v>
      </c>
      <c r="AM1248" t="str">
        <f t="shared" si="405"/>
        <v>20181IBCRDIRESERVIST DIFFERENTIAL INTEREST</v>
      </c>
      <c r="AN1248" t="str">
        <f t="shared" si="406"/>
        <v>RESERVIST DIFFERENTIAL INTEREST</v>
      </c>
      <c r="AO1248" s="13">
        <f t="shared" si="407"/>
        <v>0.802535621452384</v>
      </c>
      <c r="AP1248">
        <f t="shared" si="408"/>
        <v>1</v>
      </c>
      <c r="AQ1248" t="str">
        <f t="shared" si="409"/>
        <v>IBCRDPRESERVIST DIFFERENTIAL PAYIBCRDIRESERVIST DIFFERENTIAL INTEREST</v>
      </c>
    </row>
    <row r="1249" spans="1:43" x14ac:dyDescent="0.35">
      <c r="A1249" s="18" t="s">
        <v>1837</v>
      </c>
      <c r="B1249" t="s">
        <v>911</v>
      </c>
      <c r="C1249" t="s">
        <v>890</v>
      </c>
      <c r="D1249" s="18" t="s">
        <v>1836</v>
      </c>
      <c r="E1249">
        <v>145</v>
      </c>
      <c r="F1249" t="s">
        <v>890</v>
      </c>
      <c r="G1249" s="13">
        <v>0.53901996370235938</v>
      </c>
      <c r="I1249">
        <v>20181</v>
      </c>
      <c r="J1249" t="str">
        <f t="shared" si="392"/>
        <v>20181IBCRDPRESERVIST DIFFERENTIAL PAY20181GSA145RESERVIST DIFFERENTIAL PAY</v>
      </c>
      <c r="K1249" t="str">
        <f t="shared" si="393"/>
        <v>20181IBCRDPRESERVIST DIFFERENTIAL PAY</v>
      </c>
      <c r="L1249" t="str">
        <f t="shared" si="394"/>
        <v>20181GSA145RESERVIST DIFFERENTIAL PAY</v>
      </c>
      <c r="M1249" s="13">
        <f t="shared" si="395"/>
        <v>0.53901996370235938</v>
      </c>
      <c r="N1249" s="13"/>
      <c r="O1249" s="19">
        <v>1239</v>
      </c>
      <c r="P1249">
        <f t="shared" si="396"/>
        <v>3</v>
      </c>
      <c r="Q1249">
        <f t="shared" si="397"/>
        <v>683</v>
      </c>
      <c r="R1249">
        <f t="shared" si="398"/>
        <v>2</v>
      </c>
      <c r="S1249" t="b">
        <f t="shared" si="399"/>
        <v>0</v>
      </c>
      <c r="T1249" t="b">
        <f t="shared" si="400"/>
        <v>0</v>
      </c>
      <c r="W1249" t="str">
        <f t="shared" si="410"/>
        <v/>
      </c>
      <c r="X1249" t="str">
        <f t="shared" si="410"/>
        <v/>
      </c>
      <c r="Y1249" t="str">
        <f t="shared" si="410"/>
        <v/>
      </c>
      <c r="Z1249" t="str">
        <f t="shared" si="410"/>
        <v>IBCRDPRESERVIST DIFFERENTIAL PAY</v>
      </c>
      <c r="AA1249" t="str">
        <f t="shared" si="410"/>
        <v/>
      </c>
      <c r="AC1249" t="str">
        <f t="shared" si="411"/>
        <v/>
      </c>
      <c r="AD1249" t="str">
        <f t="shared" si="411"/>
        <v>GSA145RESERVIST DIFFERENTIAL PAY</v>
      </c>
      <c r="AE1249" t="str">
        <f t="shared" si="411"/>
        <v/>
      </c>
      <c r="AF1249" t="str">
        <f t="shared" si="411"/>
        <v/>
      </c>
      <c r="AG1249" t="str">
        <f t="shared" si="411"/>
        <v/>
      </c>
      <c r="AI1249">
        <f t="shared" si="401"/>
        <v>1</v>
      </c>
      <c r="AJ1249">
        <f t="shared" si="402"/>
        <v>683</v>
      </c>
      <c r="AK1249" t="str">
        <f t="shared" si="403"/>
        <v>20181IBCRDPRESERVIST DIFFERENTIAL PAY</v>
      </c>
      <c r="AL1249" t="str">
        <f t="shared" si="404"/>
        <v>RESERVIST DIFFERENTIAL PAY</v>
      </c>
      <c r="AM1249" t="str">
        <f t="shared" si="405"/>
        <v>20181GSA145RESERVIST DIFFERENTIAL PAY</v>
      </c>
      <c r="AN1249" t="str">
        <f t="shared" si="406"/>
        <v>RESERVIST DIFFERENTIAL PAY</v>
      </c>
      <c r="AO1249" s="13">
        <f t="shared" si="407"/>
        <v>0.53901996370235938</v>
      </c>
      <c r="AP1249">
        <f t="shared" si="408"/>
        <v>2</v>
      </c>
      <c r="AQ1249" t="str">
        <f t="shared" si="409"/>
        <v>GSA145RESERVIST DIFFERENTIAL PAYIBCRDPRESERVIST DIFFERENTIAL PAY</v>
      </c>
    </row>
    <row r="1250" spans="1:43" x14ac:dyDescent="0.35">
      <c r="A1250" s="18" t="s">
        <v>1837</v>
      </c>
      <c r="B1250" t="s">
        <v>912</v>
      </c>
      <c r="C1250" t="s">
        <v>888</v>
      </c>
      <c r="D1250" s="18" t="s">
        <v>1839</v>
      </c>
      <c r="E1250" t="s">
        <v>1091</v>
      </c>
      <c r="F1250" t="s">
        <v>1092</v>
      </c>
      <c r="G1250" s="13">
        <v>0.61371573750052721</v>
      </c>
      <c r="I1250">
        <v>20181</v>
      </c>
      <c r="J1250" t="str">
        <f t="shared" si="392"/>
        <v xml:space="preserve">20181IBCSUPSUPERVISORY DIFFERENTIAL20181DFASY5Supervisory Differential </v>
      </c>
      <c r="K1250" t="str">
        <f t="shared" si="393"/>
        <v>20181IBCSUPSUPERVISORY DIFFERENTIAL</v>
      </c>
      <c r="L1250" t="str">
        <f t="shared" si="394"/>
        <v xml:space="preserve">20181DFASY5Supervisory Differential </v>
      </c>
      <c r="M1250" s="13">
        <f t="shared" si="395"/>
        <v>0.61371573750052721</v>
      </c>
      <c r="N1250" s="13"/>
      <c r="O1250" s="19">
        <v>1240</v>
      </c>
      <c r="P1250">
        <f t="shared" si="396"/>
        <v>4</v>
      </c>
      <c r="Q1250">
        <f t="shared" si="397"/>
        <v>684</v>
      </c>
      <c r="R1250">
        <f t="shared" si="398"/>
        <v>1</v>
      </c>
      <c r="S1250" t="b">
        <f t="shared" si="399"/>
        <v>0</v>
      </c>
      <c r="T1250" t="b">
        <f t="shared" si="400"/>
        <v>0</v>
      </c>
      <c r="W1250" t="str">
        <f t="shared" si="410"/>
        <v/>
      </c>
      <c r="X1250" t="str">
        <f t="shared" si="410"/>
        <v/>
      </c>
      <c r="Y1250" t="str">
        <f t="shared" si="410"/>
        <v/>
      </c>
      <c r="Z1250" t="str">
        <f t="shared" si="410"/>
        <v>IBCSUPSUPERVISORY DIFFERENTIAL</v>
      </c>
      <c r="AA1250" t="str">
        <f t="shared" si="410"/>
        <v/>
      </c>
      <c r="AC1250" t="str">
        <f t="shared" si="411"/>
        <v xml:space="preserve">DFASY5Supervisory Differential </v>
      </c>
      <c r="AD1250" t="str">
        <f t="shared" si="411"/>
        <v/>
      </c>
      <c r="AE1250" t="str">
        <f t="shared" si="411"/>
        <v/>
      </c>
      <c r="AF1250" t="str">
        <f t="shared" si="411"/>
        <v/>
      </c>
      <c r="AG1250" t="str">
        <f t="shared" si="411"/>
        <v/>
      </c>
      <c r="AI1250">
        <f t="shared" si="401"/>
        <v>1</v>
      </c>
      <c r="AJ1250">
        <f t="shared" si="402"/>
        <v>684</v>
      </c>
      <c r="AK1250" t="str">
        <f t="shared" si="403"/>
        <v>20181IBCSUPSUPERVISORY DIFFERENTIAL</v>
      </c>
      <c r="AL1250" t="str">
        <f t="shared" si="404"/>
        <v>SUPERVISORY DIFFERENTIAL</v>
      </c>
      <c r="AM1250" t="str">
        <f t="shared" si="405"/>
        <v xml:space="preserve">20181DFASY5Supervisory Differential </v>
      </c>
      <c r="AN1250" t="str">
        <f t="shared" si="406"/>
        <v xml:space="preserve">Supervisory Differential </v>
      </c>
      <c r="AO1250" s="13">
        <f t="shared" si="407"/>
        <v>0.61371573750052721</v>
      </c>
      <c r="AP1250">
        <f t="shared" si="408"/>
        <v>2</v>
      </c>
      <c r="AQ1250" t="str">
        <f t="shared" si="409"/>
        <v>DFASY5Supervisory Differential IBCSUPSUPERVISORY DIFFERENTIAL</v>
      </c>
    </row>
    <row r="1251" spans="1:43" x14ac:dyDescent="0.35">
      <c r="A1251" s="18" t="s">
        <v>1837</v>
      </c>
      <c r="B1251" t="s">
        <v>912</v>
      </c>
      <c r="C1251" t="s">
        <v>888</v>
      </c>
      <c r="D1251" s="18" t="s">
        <v>1836</v>
      </c>
      <c r="E1251">
        <v>136</v>
      </c>
      <c r="F1251" t="s">
        <v>888</v>
      </c>
      <c r="G1251" s="13">
        <v>0.60663938605918855</v>
      </c>
      <c r="I1251">
        <v>20181</v>
      </c>
      <c r="J1251" t="str">
        <f t="shared" si="392"/>
        <v>20181IBCSUPSUPERVISORY DIFFERENTIAL20181GSA136SUPERVISORY DIFFERENTIAL</v>
      </c>
      <c r="K1251" t="str">
        <f t="shared" si="393"/>
        <v>20181IBCSUPSUPERVISORY DIFFERENTIAL</v>
      </c>
      <c r="L1251" t="str">
        <f t="shared" si="394"/>
        <v>20181GSA136SUPERVISORY DIFFERENTIAL</v>
      </c>
      <c r="M1251" s="13">
        <f t="shared" si="395"/>
        <v>0.60663938605918855</v>
      </c>
      <c r="N1251" s="13"/>
      <c r="O1251" s="19">
        <v>1241</v>
      </c>
      <c r="P1251">
        <f t="shared" si="396"/>
        <v>4</v>
      </c>
      <c r="Q1251">
        <f t="shared" si="397"/>
        <v>684</v>
      </c>
      <c r="R1251">
        <f t="shared" si="398"/>
        <v>2</v>
      </c>
      <c r="S1251" t="b">
        <f t="shared" si="399"/>
        <v>0</v>
      </c>
      <c r="T1251" t="b">
        <f t="shared" si="400"/>
        <v>0</v>
      </c>
      <c r="W1251" t="str">
        <f t="shared" si="410"/>
        <v/>
      </c>
      <c r="X1251" t="str">
        <f t="shared" si="410"/>
        <v/>
      </c>
      <c r="Y1251" t="str">
        <f t="shared" si="410"/>
        <v/>
      </c>
      <c r="Z1251" t="str">
        <f t="shared" si="410"/>
        <v>IBCSUPSUPERVISORY DIFFERENTIAL</v>
      </c>
      <c r="AA1251" t="str">
        <f t="shared" si="410"/>
        <v/>
      </c>
      <c r="AC1251" t="str">
        <f t="shared" si="411"/>
        <v/>
      </c>
      <c r="AD1251" t="str">
        <f t="shared" si="411"/>
        <v>GSA136SUPERVISORY DIFFERENTIAL</v>
      </c>
      <c r="AE1251" t="str">
        <f t="shared" si="411"/>
        <v/>
      </c>
      <c r="AF1251" t="str">
        <f t="shared" si="411"/>
        <v/>
      </c>
      <c r="AG1251" t="str">
        <f t="shared" si="411"/>
        <v/>
      </c>
      <c r="AI1251">
        <f t="shared" si="401"/>
        <v>1</v>
      </c>
      <c r="AJ1251">
        <f t="shared" si="402"/>
        <v>684</v>
      </c>
      <c r="AK1251" t="str">
        <f t="shared" si="403"/>
        <v>20181IBCSUPSUPERVISORY DIFFERENTIAL</v>
      </c>
      <c r="AL1251" t="str">
        <f t="shared" si="404"/>
        <v>SUPERVISORY DIFFERENTIAL</v>
      </c>
      <c r="AM1251" t="str">
        <f t="shared" si="405"/>
        <v>20181GSA136SUPERVISORY DIFFERENTIAL</v>
      </c>
      <c r="AN1251" t="str">
        <f t="shared" si="406"/>
        <v>SUPERVISORY DIFFERENTIAL</v>
      </c>
      <c r="AO1251" s="13">
        <f t="shared" si="407"/>
        <v>0.60663938605918855</v>
      </c>
      <c r="AP1251">
        <f t="shared" si="408"/>
        <v>2</v>
      </c>
      <c r="AQ1251" t="str">
        <f t="shared" si="409"/>
        <v>GSA136SUPERVISORY DIFFERENTIALIBCSUPSUPERVISORY DIFFERENTIAL</v>
      </c>
    </row>
    <row r="1252" spans="1:43" x14ac:dyDescent="0.35">
      <c r="A1252" s="18" t="s">
        <v>1837</v>
      </c>
      <c r="B1252" t="s">
        <v>912</v>
      </c>
      <c r="C1252" t="s">
        <v>888</v>
      </c>
      <c r="D1252" s="18" t="s">
        <v>1837</v>
      </c>
      <c r="E1252" t="s">
        <v>1721</v>
      </c>
      <c r="F1252" t="s">
        <v>1722</v>
      </c>
      <c r="G1252" s="13">
        <v>0.60636713896041028</v>
      </c>
      <c r="I1252">
        <v>20181</v>
      </c>
      <c r="J1252" t="str">
        <f t="shared" si="392"/>
        <v>20181IBCSUPSUPERVISORY DIFFERENTIAL20181IBCSCISUPERIOR CONTRIBUTION INCREASE LUMP SUM PAY</v>
      </c>
      <c r="K1252" t="str">
        <f t="shared" si="393"/>
        <v>20181IBCSUPSUPERVISORY DIFFERENTIAL</v>
      </c>
      <c r="L1252" t="str">
        <f t="shared" si="394"/>
        <v>20181IBCSCISUPERIOR CONTRIBUTION INCREASE LUMP SUM PAY</v>
      </c>
      <c r="M1252" s="13">
        <f t="shared" si="395"/>
        <v>0.60636713896041028</v>
      </c>
      <c r="N1252" s="13"/>
      <c r="O1252" s="19">
        <v>1242</v>
      </c>
      <c r="P1252">
        <f t="shared" si="396"/>
        <v>4</v>
      </c>
      <c r="Q1252">
        <f t="shared" si="397"/>
        <v>684</v>
      </c>
      <c r="R1252">
        <f t="shared" si="398"/>
        <v>3</v>
      </c>
      <c r="S1252" t="b">
        <f t="shared" si="399"/>
        <v>1</v>
      </c>
      <c r="T1252" t="b">
        <f t="shared" si="400"/>
        <v>0</v>
      </c>
      <c r="W1252" t="str">
        <f t="shared" si="410"/>
        <v/>
      </c>
      <c r="X1252" t="str">
        <f t="shared" si="410"/>
        <v/>
      </c>
      <c r="Y1252" t="str">
        <f t="shared" si="410"/>
        <v/>
      </c>
      <c r="Z1252" t="str">
        <f t="shared" si="410"/>
        <v>IBCSUPSUPERVISORY DIFFERENTIAL</v>
      </c>
      <c r="AA1252" t="str">
        <f t="shared" si="410"/>
        <v/>
      </c>
      <c r="AC1252" t="str">
        <f t="shared" si="411"/>
        <v/>
      </c>
      <c r="AD1252" t="str">
        <f t="shared" si="411"/>
        <v/>
      </c>
      <c r="AE1252" t="str">
        <f t="shared" si="411"/>
        <v/>
      </c>
      <c r="AF1252" t="str">
        <f t="shared" si="411"/>
        <v>IBCSCISUPERIOR CONTRIBUTION INCREASE LUMP SUM PAY</v>
      </c>
      <c r="AG1252" t="str">
        <f t="shared" si="411"/>
        <v/>
      </c>
      <c r="AI1252">
        <f t="shared" si="401"/>
        <v>1</v>
      </c>
      <c r="AJ1252">
        <f t="shared" si="402"/>
        <v>684</v>
      </c>
      <c r="AK1252" t="str">
        <f t="shared" si="403"/>
        <v>20181IBCSUPSUPERVISORY DIFFERENTIAL</v>
      </c>
      <c r="AL1252" t="str">
        <f t="shared" si="404"/>
        <v>SUPERVISORY DIFFERENTIAL</v>
      </c>
      <c r="AM1252" t="str">
        <f t="shared" si="405"/>
        <v>20181IBCSCISUPERIOR CONTRIBUTION INCREASE LUMP SUM PAY</v>
      </c>
      <c r="AN1252" t="str">
        <f t="shared" si="406"/>
        <v>SUPERIOR CONTRIBUTION INCREASE LUMP SUM PAY</v>
      </c>
      <c r="AO1252" s="13">
        <f t="shared" si="407"/>
        <v>0.60636713896041028</v>
      </c>
      <c r="AP1252">
        <f t="shared" si="408"/>
        <v>1</v>
      </c>
      <c r="AQ1252" t="str">
        <f t="shared" si="409"/>
        <v>IBCSUPSUPERVISORY DIFFERENTIALIBCSCISUPERIOR CONTRIBUTION INCREASE LUMP SUM PAY</v>
      </c>
    </row>
    <row r="1253" spans="1:43" x14ac:dyDescent="0.35">
      <c r="A1253" s="18" t="s">
        <v>1837</v>
      </c>
      <c r="B1253" t="s">
        <v>412</v>
      </c>
      <c r="C1253" t="s">
        <v>413</v>
      </c>
      <c r="D1253" s="18" t="s">
        <v>1837</v>
      </c>
      <c r="E1253" t="s">
        <v>414</v>
      </c>
      <c r="F1253" t="s">
        <v>415</v>
      </c>
      <c r="G1253" s="13">
        <v>0.84667872486161744</v>
      </c>
      <c r="I1253">
        <v>20181</v>
      </c>
      <c r="J1253" t="str">
        <f t="shared" si="392"/>
        <v>20181IBCFL2FMLA - USED20181IBCFLAFMLA FOR ADOPT - USED</v>
      </c>
      <c r="K1253" t="str">
        <f t="shared" si="393"/>
        <v>20181IBCFL2FMLA - USED</v>
      </c>
      <c r="L1253" t="str">
        <f t="shared" si="394"/>
        <v>20181IBCFLAFMLA FOR ADOPT - USED</v>
      </c>
      <c r="M1253" s="13">
        <f t="shared" si="395"/>
        <v>0.84667872486161744</v>
      </c>
      <c r="N1253" s="13"/>
      <c r="O1253" s="19">
        <v>1243</v>
      </c>
      <c r="P1253">
        <f t="shared" si="396"/>
        <v>3</v>
      </c>
      <c r="Q1253">
        <f t="shared" si="397"/>
        <v>685</v>
      </c>
      <c r="R1253">
        <f t="shared" si="398"/>
        <v>1</v>
      </c>
      <c r="S1253" t="b">
        <f t="shared" si="399"/>
        <v>1</v>
      </c>
      <c r="T1253" t="b">
        <f t="shared" si="400"/>
        <v>0</v>
      </c>
      <c r="W1253" t="str">
        <f t="shared" si="410"/>
        <v/>
      </c>
      <c r="X1253" t="str">
        <f t="shared" si="410"/>
        <v/>
      </c>
      <c r="Y1253" t="str">
        <f t="shared" si="410"/>
        <v/>
      </c>
      <c r="Z1253" t="str">
        <f t="shared" si="410"/>
        <v>IBCFL2FMLA - USED</v>
      </c>
      <c r="AA1253" t="str">
        <f t="shared" si="410"/>
        <v/>
      </c>
      <c r="AC1253" t="str">
        <f t="shared" si="411"/>
        <v/>
      </c>
      <c r="AD1253" t="str">
        <f t="shared" si="411"/>
        <v/>
      </c>
      <c r="AE1253" t="str">
        <f t="shared" si="411"/>
        <v/>
      </c>
      <c r="AF1253" t="str">
        <f t="shared" si="411"/>
        <v>IBCFLAFMLA FOR ADOPT - USED</v>
      </c>
      <c r="AG1253" t="str">
        <f t="shared" si="411"/>
        <v/>
      </c>
      <c r="AI1253">
        <f t="shared" si="401"/>
        <v>1</v>
      </c>
      <c r="AJ1253">
        <f t="shared" si="402"/>
        <v>685</v>
      </c>
      <c r="AK1253" t="str">
        <f t="shared" si="403"/>
        <v>20181IBCFL2FMLA - USED</v>
      </c>
      <c r="AL1253" t="str">
        <f t="shared" si="404"/>
        <v>FMLA - USED</v>
      </c>
      <c r="AM1253" t="str">
        <f t="shared" si="405"/>
        <v>20181IBCFLAFMLA FOR ADOPT - USED</v>
      </c>
      <c r="AN1253" t="str">
        <f t="shared" si="406"/>
        <v>FMLA FOR ADOPT - USED</v>
      </c>
      <c r="AO1253" s="13">
        <f t="shared" si="407"/>
        <v>0.84667872486161744</v>
      </c>
      <c r="AP1253">
        <f t="shared" si="408"/>
        <v>1</v>
      </c>
      <c r="AQ1253" t="str">
        <f t="shared" si="409"/>
        <v>IBCFL2FMLA - USEDIBCFLAFMLA FOR ADOPT - USED</v>
      </c>
    </row>
    <row r="1254" spans="1:43" x14ac:dyDescent="0.35">
      <c r="A1254" s="18" t="s">
        <v>1837</v>
      </c>
      <c r="B1254" t="s">
        <v>412</v>
      </c>
      <c r="C1254" t="s">
        <v>413</v>
      </c>
      <c r="D1254" s="18" t="s">
        <v>1837</v>
      </c>
      <c r="E1254" t="s">
        <v>418</v>
      </c>
      <c r="F1254" t="s">
        <v>419</v>
      </c>
      <c r="G1254" s="13">
        <v>0.80686794324547106</v>
      </c>
      <c r="I1254">
        <v>20181</v>
      </c>
      <c r="J1254" t="str">
        <f t="shared" si="392"/>
        <v>20181IBCFL2FMLA - USED20181IBCFLFFMLA FOR FMLY SERIOUS ILL - USED</v>
      </c>
      <c r="K1254" t="str">
        <f t="shared" si="393"/>
        <v>20181IBCFL2FMLA - USED</v>
      </c>
      <c r="L1254" t="str">
        <f t="shared" si="394"/>
        <v>20181IBCFLFFMLA FOR FMLY SERIOUS ILL - USED</v>
      </c>
      <c r="M1254" s="13">
        <f t="shared" si="395"/>
        <v>0.80686794324547106</v>
      </c>
      <c r="N1254" s="13"/>
      <c r="O1254" s="19">
        <v>1244</v>
      </c>
      <c r="P1254">
        <f t="shared" si="396"/>
        <v>3</v>
      </c>
      <c r="Q1254">
        <f t="shared" si="397"/>
        <v>685</v>
      </c>
      <c r="R1254">
        <f t="shared" si="398"/>
        <v>2</v>
      </c>
      <c r="S1254" t="b">
        <f t="shared" si="399"/>
        <v>1</v>
      </c>
      <c r="T1254" t="b">
        <f t="shared" si="400"/>
        <v>0</v>
      </c>
      <c r="W1254" t="str">
        <f t="shared" si="410"/>
        <v/>
      </c>
      <c r="X1254" t="str">
        <f t="shared" si="410"/>
        <v/>
      </c>
      <c r="Y1254" t="str">
        <f t="shared" si="410"/>
        <v/>
      </c>
      <c r="Z1254" t="str">
        <f t="shared" si="410"/>
        <v>IBCFL2FMLA - USED</v>
      </c>
      <c r="AA1254" t="str">
        <f t="shared" si="410"/>
        <v/>
      </c>
      <c r="AC1254" t="str">
        <f t="shared" si="411"/>
        <v/>
      </c>
      <c r="AD1254" t="str">
        <f t="shared" si="411"/>
        <v/>
      </c>
      <c r="AE1254" t="str">
        <f t="shared" si="411"/>
        <v/>
      </c>
      <c r="AF1254" t="str">
        <f t="shared" si="411"/>
        <v>IBCFLFFMLA FOR FMLY SERIOUS ILL - USED</v>
      </c>
      <c r="AG1254" t="str">
        <f t="shared" si="411"/>
        <v/>
      </c>
      <c r="AI1254">
        <f t="shared" si="401"/>
        <v>1</v>
      </c>
      <c r="AJ1254">
        <f t="shared" si="402"/>
        <v>685</v>
      </c>
      <c r="AK1254" t="str">
        <f t="shared" si="403"/>
        <v>20181IBCFL2FMLA - USED</v>
      </c>
      <c r="AL1254" t="str">
        <f t="shared" si="404"/>
        <v>FMLA - USED</v>
      </c>
      <c r="AM1254" t="str">
        <f t="shared" si="405"/>
        <v>20181IBCFLFFMLA FOR FMLY SERIOUS ILL - USED</v>
      </c>
      <c r="AN1254" t="str">
        <f t="shared" si="406"/>
        <v>FMLA FOR FMLY SERIOUS ILL - USED</v>
      </c>
      <c r="AO1254" s="13">
        <f t="shared" si="407"/>
        <v>0.80686794324547106</v>
      </c>
      <c r="AP1254">
        <f t="shared" si="408"/>
        <v>1</v>
      </c>
      <c r="AQ1254" t="str">
        <f t="shared" si="409"/>
        <v>IBCFL2FMLA - USEDIBCFLFFMLA FOR FMLY SERIOUS ILL - USED</v>
      </c>
    </row>
    <row r="1255" spans="1:43" x14ac:dyDescent="0.35">
      <c r="A1255" s="18" t="s">
        <v>1837</v>
      </c>
      <c r="B1255" t="s">
        <v>412</v>
      </c>
      <c r="C1255" t="s">
        <v>413</v>
      </c>
      <c r="D1255" s="18" t="s">
        <v>1837</v>
      </c>
      <c r="E1255" t="s">
        <v>82</v>
      </c>
      <c r="F1255" t="s">
        <v>83</v>
      </c>
      <c r="G1255" s="13">
        <v>0.64182567738516783</v>
      </c>
      <c r="I1255">
        <v>20181</v>
      </c>
      <c r="J1255" t="str">
        <f t="shared" si="392"/>
        <v>20181IBCFL2FMLA - USED20181IBCIB2LV BANK OCC F2 FOR FAMILY MILITARY INJURY - USED</v>
      </c>
      <c r="K1255" t="str">
        <f t="shared" si="393"/>
        <v>20181IBCFL2FMLA - USED</v>
      </c>
      <c r="L1255" t="str">
        <f t="shared" si="394"/>
        <v>20181IBCIB2LV BANK OCC F2 FOR FAMILY MILITARY INJURY - USED</v>
      </c>
      <c r="M1255" s="13">
        <f t="shared" si="395"/>
        <v>0.64182567738516783</v>
      </c>
      <c r="N1255" s="13"/>
      <c r="O1255" s="19">
        <v>1245</v>
      </c>
      <c r="P1255">
        <f t="shared" si="396"/>
        <v>3</v>
      </c>
      <c r="Q1255">
        <f t="shared" si="397"/>
        <v>685</v>
      </c>
      <c r="R1255">
        <f t="shared" si="398"/>
        <v>3</v>
      </c>
      <c r="S1255" t="b">
        <f t="shared" si="399"/>
        <v>1</v>
      </c>
      <c r="T1255" t="b">
        <f t="shared" si="400"/>
        <v>0</v>
      </c>
      <c r="W1255" t="str">
        <f t="shared" si="410"/>
        <v/>
      </c>
      <c r="X1255" t="str">
        <f t="shared" si="410"/>
        <v/>
      </c>
      <c r="Y1255" t="str">
        <f t="shared" si="410"/>
        <v/>
      </c>
      <c r="Z1255" t="str">
        <f t="shared" si="410"/>
        <v>IBCFL2FMLA - USED</v>
      </c>
      <c r="AA1255" t="str">
        <f t="shared" si="410"/>
        <v/>
      </c>
      <c r="AC1255" t="str">
        <f t="shared" si="411"/>
        <v/>
      </c>
      <c r="AD1255" t="str">
        <f t="shared" si="411"/>
        <v/>
      </c>
      <c r="AE1255" t="str">
        <f t="shared" si="411"/>
        <v/>
      </c>
      <c r="AF1255" t="str">
        <f t="shared" si="411"/>
        <v>IBCIB2LV BANK OCC F2 FOR FAMILY MILITARY INJURY - USED</v>
      </c>
      <c r="AG1255" t="str">
        <f t="shared" si="411"/>
        <v/>
      </c>
      <c r="AI1255">
        <f t="shared" si="401"/>
        <v>1</v>
      </c>
      <c r="AJ1255">
        <f t="shared" si="402"/>
        <v>685</v>
      </c>
      <c r="AK1255" t="str">
        <f t="shared" si="403"/>
        <v>20181IBCFL2FMLA - USED</v>
      </c>
      <c r="AL1255" t="str">
        <f t="shared" si="404"/>
        <v>FMLA - USED</v>
      </c>
      <c r="AM1255" t="str">
        <f t="shared" si="405"/>
        <v>20181IBCIB2LV BANK OCC F2 FOR FAMILY MILITARY INJURY - USED</v>
      </c>
      <c r="AN1255" t="str">
        <f t="shared" si="406"/>
        <v>LV BANK OCC F2 FOR FAMILY MILITARY INJURY - USED</v>
      </c>
      <c r="AO1255" s="13">
        <f t="shared" si="407"/>
        <v>0.64182567738516783</v>
      </c>
      <c r="AP1255">
        <f t="shared" si="408"/>
        <v>1</v>
      </c>
      <c r="AQ1255" t="str">
        <f t="shared" si="409"/>
        <v>IBCFL2FMLA - USEDIBCIB2LV BANK OCC F2 FOR FAMILY MILITARY INJURY - USED</v>
      </c>
    </row>
    <row r="1256" spans="1:43" x14ac:dyDescent="0.35">
      <c r="A1256" s="18" t="s">
        <v>1837</v>
      </c>
      <c r="B1256" t="s">
        <v>414</v>
      </c>
      <c r="C1256" t="s">
        <v>415</v>
      </c>
      <c r="D1256" s="18" t="s">
        <v>1837</v>
      </c>
      <c r="E1256" t="s">
        <v>412</v>
      </c>
      <c r="F1256" t="s">
        <v>413</v>
      </c>
      <c r="G1256" s="13">
        <v>0.84667872486161744</v>
      </c>
      <c r="I1256">
        <v>20181</v>
      </c>
      <c r="J1256" t="str">
        <f t="shared" si="392"/>
        <v>20181IBCFLAFMLA FOR ADOPT - USED20181IBCFL2FMLA - USED</v>
      </c>
      <c r="K1256" t="str">
        <f t="shared" si="393"/>
        <v>20181IBCFLAFMLA FOR ADOPT - USED</v>
      </c>
      <c r="L1256" t="str">
        <f t="shared" si="394"/>
        <v>20181IBCFL2FMLA - USED</v>
      </c>
      <c r="M1256" s="13">
        <f t="shared" si="395"/>
        <v>0.84667872486161744</v>
      </c>
      <c r="N1256" s="13"/>
      <c r="O1256" s="19">
        <v>1246</v>
      </c>
      <c r="P1256">
        <f t="shared" si="396"/>
        <v>3</v>
      </c>
      <c r="Q1256">
        <f t="shared" si="397"/>
        <v>686</v>
      </c>
      <c r="R1256">
        <f t="shared" si="398"/>
        <v>1</v>
      </c>
      <c r="S1256" t="b">
        <f t="shared" si="399"/>
        <v>1</v>
      </c>
      <c r="T1256" t="b">
        <f t="shared" si="400"/>
        <v>0</v>
      </c>
      <c r="W1256" t="str">
        <f t="shared" si="410"/>
        <v/>
      </c>
      <c r="X1256" t="str">
        <f t="shared" si="410"/>
        <v/>
      </c>
      <c r="Y1256" t="str">
        <f t="shared" si="410"/>
        <v/>
      </c>
      <c r="Z1256" t="str">
        <f t="shared" si="410"/>
        <v>IBCFLAFMLA FOR ADOPT - USED</v>
      </c>
      <c r="AA1256" t="str">
        <f t="shared" si="410"/>
        <v/>
      </c>
      <c r="AC1256" t="str">
        <f t="shared" si="411"/>
        <v/>
      </c>
      <c r="AD1256" t="str">
        <f t="shared" si="411"/>
        <v/>
      </c>
      <c r="AE1256" t="str">
        <f t="shared" si="411"/>
        <v/>
      </c>
      <c r="AF1256" t="str">
        <f t="shared" si="411"/>
        <v>IBCFL2FMLA - USED</v>
      </c>
      <c r="AG1256" t="str">
        <f t="shared" si="411"/>
        <v/>
      </c>
      <c r="AI1256">
        <f t="shared" si="401"/>
        <v>1</v>
      </c>
      <c r="AJ1256">
        <f t="shared" si="402"/>
        <v>686</v>
      </c>
      <c r="AK1256" t="str">
        <f t="shared" si="403"/>
        <v>20181IBCFLAFMLA FOR ADOPT - USED</v>
      </c>
      <c r="AL1256" t="str">
        <f t="shared" si="404"/>
        <v>FMLA FOR ADOPT - USED</v>
      </c>
      <c r="AM1256" t="str">
        <f t="shared" si="405"/>
        <v>20181IBCFL2FMLA - USED</v>
      </c>
      <c r="AN1256" t="str">
        <f t="shared" si="406"/>
        <v>FMLA - USED</v>
      </c>
      <c r="AO1256" s="13">
        <f t="shared" si="407"/>
        <v>0.84667872486161744</v>
      </c>
      <c r="AP1256">
        <f t="shared" si="408"/>
        <v>1</v>
      </c>
      <c r="AQ1256" t="str">
        <f t="shared" si="409"/>
        <v>IBCFLAFMLA FOR ADOPT - USEDIBCFL2FMLA - USED</v>
      </c>
    </row>
    <row r="1257" spans="1:43" x14ac:dyDescent="0.35">
      <c r="A1257" s="18" t="s">
        <v>1837</v>
      </c>
      <c r="B1257" t="s">
        <v>414</v>
      </c>
      <c r="C1257" t="s">
        <v>415</v>
      </c>
      <c r="D1257" s="18" t="s">
        <v>1837</v>
      </c>
      <c r="E1257" t="s">
        <v>176</v>
      </c>
      <c r="F1257" t="s">
        <v>177</v>
      </c>
      <c r="G1257" s="13">
        <v>0.73402868961488532</v>
      </c>
      <c r="I1257">
        <v>20181</v>
      </c>
      <c r="J1257" t="str">
        <f t="shared" si="392"/>
        <v>20181IBCFLAFMLA FOR ADOPT - USED20181IBCVFAVACATION FOR FMLA ADOPT - USED</v>
      </c>
      <c r="K1257" t="str">
        <f t="shared" si="393"/>
        <v>20181IBCFLAFMLA FOR ADOPT - USED</v>
      </c>
      <c r="L1257" t="str">
        <f t="shared" si="394"/>
        <v>20181IBCVFAVACATION FOR FMLA ADOPT - USED</v>
      </c>
      <c r="M1257" s="13">
        <f t="shared" si="395"/>
        <v>0.73402868961488532</v>
      </c>
      <c r="N1257" s="13"/>
      <c r="O1257" s="19">
        <v>1247</v>
      </c>
      <c r="P1257">
        <f t="shared" si="396"/>
        <v>3</v>
      </c>
      <c r="Q1257">
        <f t="shared" si="397"/>
        <v>686</v>
      </c>
      <c r="R1257">
        <f t="shared" si="398"/>
        <v>2</v>
      </c>
      <c r="S1257" t="b">
        <f t="shared" si="399"/>
        <v>1</v>
      </c>
      <c r="T1257" t="b">
        <f t="shared" si="400"/>
        <v>0</v>
      </c>
      <c r="W1257" t="str">
        <f t="shared" si="410"/>
        <v/>
      </c>
      <c r="X1257" t="str">
        <f t="shared" si="410"/>
        <v/>
      </c>
      <c r="Y1257" t="str">
        <f t="shared" si="410"/>
        <v/>
      </c>
      <c r="Z1257" t="str">
        <f t="shared" si="410"/>
        <v>IBCFLAFMLA FOR ADOPT - USED</v>
      </c>
      <c r="AA1257" t="str">
        <f t="shared" si="410"/>
        <v/>
      </c>
      <c r="AC1257" t="str">
        <f t="shared" si="411"/>
        <v/>
      </c>
      <c r="AD1257" t="str">
        <f t="shared" si="411"/>
        <v/>
      </c>
      <c r="AE1257" t="str">
        <f t="shared" si="411"/>
        <v/>
      </c>
      <c r="AF1257" t="str">
        <f t="shared" si="411"/>
        <v>IBCVFAVACATION FOR FMLA ADOPT - USED</v>
      </c>
      <c r="AG1257" t="str">
        <f t="shared" si="411"/>
        <v/>
      </c>
      <c r="AI1257">
        <f t="shared" si="401"/>
        <v>1</v>
      </c>
      <c r="AJ1257">
        <f t="shared" si="402"/>
        <v>686</v>
      </c>
      <c r="AK1257" t="str">
        <f t="shared" si="403"/>
        <v>20181IBCFLAFMLA FOR ADOPT - USED</v>
      </c>
      <c r="AL1257" t="str">
        <f t="shared" si="404"/>
        <v>FMLA FOR ADOPT - USED</v>
      </c>
      <c r="AM1257" t="str">
        <f t="shared" si="405"/>
        <v>20181IBCVFAVACATION FOR FMLA ADOPT - USED</v>
      </c>
      <c r="AN1257" t="str">
        <f t="shared" si="406"/>
        <v>VACATION FOR FMLA ADOPT - USED</v>
      </c>
      <c r="AO1257" s="13">
        <f t="shared" si="407"/>
        <v>0.73402868961488532</v>
      </c>
      <c r="AP1257">
        <f t="shared" si="408"/>
        <v>1</v>
      </c>
      <c r="AQ1257" t="str">
        <f t="shared" si="409"/>
        <v>IBCFLAFMLA FOR ADOPT - USEDIBCVFAVACATION FOR FMLA ADOPT - USED</v>
      </c>
    </row>
    <row r="1258" spans="1:43" x14ac:dyDescent="0.35">
      <c r="A1258" s="18" t="s">
        <v>1837</v>
      </c>
      <c r="B1258" t="s">
        <v>414</v>
      </c>
      <c r="C1258" t="s">
        <v>415</v>
      </c>
      <c r="D1258" s="18" t="s">
        <v>1837</v>
      </c>
      <c r="E1258" t="s">
        <v>362</v>
      </c>
      <c r="F1258" t="s">
        <v>363</v>
      </c>
      <c r="G1258" s="13">
        <v>0.73362862710511811</v>
      </c>
      <c r="I1258">
        <v>20181</v>
      </c>
      <c r="J1258" t="str">
        <f t="shared" si="392"/>
        <v>20181IBCFLAFMLA FOR ADOPT - USED20181IBCAFAA/L FOR FMLA ADOPT - USED</v>
      </c>
      <c r="K1258" t="str">
        <f t="shared" si="393"/>
        <v>20181IBCFLAFMLA FOR ADOPT - USED</v>
      </c>
      <c r="L1258" t="str">
        <f t="shared" si="394"/>
        <v>20181IBCAFAA/L FOR FMLA ADOPT - USED</v>
      </c>
      <c r="M1258" s="13">
        <f t="shared" si="395"/>
        <v>0.73362862710511811</v>
      </c>
      <c r="N1258" s="13"/>
      <c r="O1258" s="19">
        <v>1248</v>
      </c>
      <c r="P1258">
        <f t="shared" si="396"/>
        <v>3</v>
      </c>
      <c r="Q1258">
        <f t="shared" si="397"/>
        <v>686</v>
      </c>
      <c r="R1258">
        <f t="shared" si="398"/>
        <v>3</v>
      </c>
      <c r="S1258" t="b">
        <f t="shared" si="399"/>
        <v>1</v>
      </c>
      <c r="T1258" t="b">
        <f t="shared" si="400"/>
        <v>0</v>
      </c>
      <c r="W1258" t="str">
        <f t="shared" si="410"/>
        <v/>
      </c>
      <c r="X1258" t="str">
        <f t="shared" si="410"/>
        <v/>
      </c>
      <c r="Y1258" t="str">
        <f t="shared" si="410"/>
        <v/>
      </c>
      <c r="Z1258" t="str">
        <f t="shared" si="410"/>
        <v>IBCFLAFMLA FOR ADOPT - USED</v>
      </c>
      <c r="AA1258" t="str">
        <f t="shared" si="410"/>
        <v/>
      </c>
      <c r="AC1258" t="str">
        <f t="shared" si="411"/>
        <v/>
      </c>
      <c r="AD1258" t="str">
        <f t="shared" si="411"/>
        <v/>
      </c>
      <c r="AE1258" t="str">
        <f t="shared" si="411"/>
        <v/>
      </c>
      <c r="AF1258" t="str">
        <f t="shared" si="411"/>
        <v>IBCAFAA/L FOR FMLA ADOPT - USED</v>
      </c>
      <c r="AG1258" t="str">
        <f t="shared" si="411"/>
        <v/>
      </c>
      <c r="AI1258">
        <f t="shared" si="401"/>
        <v>1</v>
      </c>
      <c r="AJ1258">
        <f t="shared" si="402"/>
        <v>686</v>
      </c>
      <c r="AK1258" t="str">
        <f t="shared" si="403"/>
        <v>20181IBCFLAFMLA FOR ADOPT - USED</v>
      </c>
      <c r="AL1258" t="str">
        <f t="shared" si="404"/>
        <v>FMLA FOR ADOPT - USED</v>
      </c>
      <c r="AM1258" t="str">
        <f t="shared" si="405"/>
        <v>20181IBCAFAA/L FOR FMLA ADOPT - USED</v>
      </c>
      <c r="AN1258" t="str">
        <f t="shared" si="406"/>
        <v>A/L FOR FMLA ADOPT - USED</v>
      </c>
      <c r="AO1258" s="13">
        <f t="shared" si="407"/>
        <v>0.73362862710511811</v>
      </c>
      <c r="AP1258">
        <f t="shared" si="408"/>
        <v>1</v>
      </c>
      <c r="AQ1258" t="str">
        <f t="shared" si="409"/>
        <v>IBCFLAFMLA FOR ADOPT - USEDIBCAFAA/L FOR FMLA ADOPT - USED</v>
      </c>
    </row>
    <row r="1259" spans="1:43" x14ac:dyDescent="0.35">
      <c r="A1259" s="18" t="s">
        <v>1837</v>
      </c>
      <c r="B1259" t="s">
        <v>416</v>
      </c>
      <c r="C1259" t="s">
        <v>417</v>
      </c>
      <c r="D1259" s="18" t="s">
        <v>1837</v>
      </c>
      <c r="E1259" t="s">
        <v>412</v>
      </c>
      <c r="F1259" t="s">
        <v>413</v>
      </c>
      <c r="G1259" s="13">
        <v>0.84667872486161744</v>
      </c>
      <c r="I1259">
        <v>20181</v>
      </c>
      <c r="J1259" t="str">
        <f t="shared" si="392"/>
        <v>20181IBCFLBFMLA FOR BIRTH - USED20181IBCFL2FMLA - USED</v>
      </c>
      <c r="K1259" t="str">
        <f t="shared" si="393"/>
        <v>20181IBCFLBFMLA FOR BIRTH - USED</v>
      </c>
      <c r="L1259" t="str">
        <f t="shared" si="394"/>
        <v>20181IBCFL2FMLA - USED</v>
      </c>
      <c r="M1259" s="13">
        <f t="shared" si="395"/>
        <v>0.84667872486161744</v>
      </c>
      <c r="N1259" s="13"/>
      <c r="O1259" s="19">
        <v>1249</v>
      </c>
      <c r="P1259">
        <f t="shared" si="396"/>
        <v>3</v>
      </c>
      <c r="Q1259">
        <f t="shared" si="397"/>
        <v>687</v>
      </c>
      <c r="R1259">
        <f t="shared" si="398"/>
        <v>1</v>
      </c>
      <c r="S1259" t="b">
        <f t="shared" si="399"/>
        <v>1</v>
      </c>
      <c r="T1259" t="b">
        <f t="shared" si="400"/>
        <v>0</v>
      </c>
      <c r="W1259" t="str">
        <f t="shared" si="410"/>
        <v/>
      </c>
      <c r="X1259" t="str">
        <f t="shared" si="410"/>
        <v/>
      </c>
      <c r="Y1259" t="str">
        <f t="shared" si="410"/>
        <v/>
      </c>
      <c r="Z1259" t="str">
        <f t="shared" si="410"/>
        <v>IBCFLBFMLA FOR BIRTH - USED</v>
      </c>
      <c r="AA1259" t="str">
        <f t="shared" si="410"/>
        <v/>
      </c>
      <c r="AC1259" t="str">
        <f t="shared" si="411"/>
        <v/>
      </c>
      <c r="AD1259" t="str">
        <f t="shared" si="411"/>
        <v/>
      </c>
      <c r="AE1259" t="str">
        <f t="shared" si="411"/>
        <v/>
      </c>
      <c r="AF1259" t="str">
        <f t="shared" si="411"/>
        <v>IBCFL2FMLA - USED</v>
      </c>
      <c r="AG1259" t="str">
        <f t="shared" si="411"/>
        <v/>
      </c>
      <c r="AI1259">
        <f t="shared" si="401"/>
        <v>1</v>
      </c>
      <c r="AJ1259">
        <f t="shared" si="402"/>
        <v>687</v>
      </c>
      <c r="AK1259" t="str">
        <f t="shared" si="403"/>
        <v>20181IBCFLBFMLA FOR BIRTH - USED</v>
      </c>
      <c r="AL1259" t="str">
        <f t="shared" si="404"/>
        <v>FMLA FOR BIRTH - USED</v>
      </c>
      <c r="AM1259" t="str">
        <f t="shared" si="405"/>
        <v>20181IBCFL2FMLA - USED</v>
      </c>
      <c r="AN1259" t="str">
        <f t="shared" si="406"/>
        <v>FMLA - USED</v>
      </c>
      <c r="AO1259" s="13">
        <f t="shared" si="407"/>
        <v>0.84667872486161744</v>
      </c>
      <c r="AP1259">
        <f t="shared" si="408"/>
        <v>1</v>
      </c>
      <c r="AQ1259" t="str">
        <f t="shared" si="409"/>
        <v>IBCFLBFMLA FOR BIRTH - USEDIBCFL2FMLA - USED</v>
      </c>
    </row>
    <row r="1260" spans="1:43" x14ac:dyDescent="0.35">
      <c r="A1260" s="18" t="s">
        <v>1837</v>
      </c>
      <c r="B1260" t="s">
        <v>416</v>
      </c>
      <c r="C1260" t="s">
        <v>417</v>
      </c>
      <c r="D1260" s="18" t="s">
        <v>1837</v>
      </c>
      <c r="E1260" t="s">
        <v>418</v>
      </c>
      <c r="F1260" t="s">
        <v>419</v>
      </c>
      <c r="G1260" s="13">
        <v>0.6765466291307195</v>
      </c>
      <c r="I1260">
        <v>20181</v>
      </c>
      <c r="J1260" t="str">
        <f t="shared" si="392"/>
        <v>20181IBCFLBFMLA FOR BIRTH - USED20181IBCFLFFMLA FOR FMLY SERIOUS ILL - USED</v>
      </c>
      <c r="K1260" t="str">
        <f t="shared" si="393"/>
        <v>20181IBCFLBFMLA FOR BIRTH - USED</v>
      </c>
      <c r="L1260" t="str">
        <f t="shared" si="394"/>
        <v>20181IBCFLFFMLA FOR FMLY SERIOUS ILL - USED</v>
      </c>
      <c r="M1260" s="13">
        <f t="shared" si="395"/>
        <v>0.6765466291307195</v>
      </c>
      <c r="N1260" s="13"/>
      <c r="O1260" s="19">
        <v>1250</v>
      </c>
      <c r="P1260">
        <f t="shared" si="396"/>
        <v>3</v>
      </c>
      <c r="Q1260">
        <f t="shared" si="397"/>
        <v>687</v>
      </c>
      <c r="R1260">
        <f t="shared" si="398"/>
        <v>2</v>
      </c>
      <c r="S1260" t="b">
        <f t="shared" si="399"/>
        <v>1</v>
      </c>
      <c r="T1260" t="b">
        <f t="shared" si="400"/>
        <v>0</v>
      </c>
      <c r="W1260" t="str">
        <f t="shared" si="410"/>
        <v/>
      </c>
      <c r="X1260" t="str">
        <f t="shared" si="410"/>
        <v/>
      </c>
      <c r="Y1260" t="str">
        <f t="shared" si="410"/>
        <v/>
      </c>
      <c r="Z1260" t="str">
        <f t="shared" si="410"/>
        <v>IBCFLBFMLA FOR BIRTH - USED</v>
      </c>
      <c r="AA1260" t="str">
        <f t="shared" si="410"/>
        <v/>
      </c>
      <c r="AC1260" t="str">
        <f t="shared" si="411"/>
        <v/>
      </c>
      <c r="AD1260" t="str">
        <f t="shared" si="411"/>
        <v/>
      </c>
      <c r="AE1260" t="str">
        <f t="shared" si="411"/>
        <v/>
      </c>
      <c r="AF1260" t="str">
        <f t="shared" si="411"/>
        <v>IBCFLFFMLA FOR FMLY SERIOUS ILL - USED</v>
      </c>
      <c r="AG1260" t="str">
        <f t="shared" si="411"/>
        <v/>
      </c>
      <c r="AI1260">
        <f t="shared" si="401"/>
        <v>1</v>
      </c>
      <c r="AJ1260">
        <f t="shared" si="402"/>
        <v>687</v>
      </c>
      <c r="AK1260" t="str">
        <f t="shared" si="403"/>
        <v>20181IBCFLBFMLA FOR BIRTH - USED</v>
      </c>
      <c r="AL1260" t="str">
        <f t="shared" si="404"/>
        <v>FMLA FOR BIRTH - USED</v>
      </c>
      <c r="AM1260" t="str">
        <f t="shared" si="405"/>
        <v>20181IBCFLFFMLA FOR FMLY SERIOUS ILL - USED</v>
      </c>
      <c r="AN1260" t="str">
        <f t="shared" si="406"/>
        <v>FMLA FOR FMLY SERIOUS ILL - USED</v>
      </c>
      <c r="AO1260" s="13">
        <f t="shared" si="407"/>
        <v>0.6765466291307195</v>
      </c>
      <c r="AP1260">
        <f t="shared" si="408"/>
        <v>1</v>
      </c>
      <c r="AQ1260" t="str">
        <f t="shared" si="409"/>
        <v>IBCFLBFMLA FOR BIRTH - USEDIBCFLFFMLA FOR FMLY SERIOUS ILL - USED</v>
      </c>
    </row>
    <row r="1261" spans="1:43" x14ac:dyDescent="0.35">
      <c r="A1261" s="18" t="s">
        <v>1837</v>
      </c>
      <c r="B1261" t="s">
        <v>416</v>
      </c>
      <c r="C1261" t="s">
        <v>417</v>
      </c>
      <c r="D1261" s="18" t="s">
        <v>1837</v>
      </c>
      <c r="E1261" t="s">
        <v>414</v>
      </c>
      <c r="F1261" t="s">
        <v>415</v>
      </c>
      <c r="G1261" s="13">
        <v>0.67600021780187125</v>
      </c>
      <c r="I1261">
        <v>20181</v>
      </c>
      <c r="J1261" t="str">
        <f t="shared" si="392"/>
        <v>20181IBCFLBFMLA FOR BIRTH - USED20181IBCFLAFMLA FOR ADOPT - USED</v>
      </c>
      <c r="K1261" t="str">
        <f t="shared" si="393"/>
        <v>20181IBCFLBFMLA FOR BIRTH - USED</v>
      </c>
      <c r="L1261" t="str">
        <f t="shared" si="394"/>
        <v>20181IBCFLAFMLA FOR ADOPT - USED</v>
      </c>
      <c r="M1261" s="13">
        <f t="shared" si="395"/>
        <v>0.67600021780187125</v>
      </c>
      <c r="N1261" s="13"/>
      <c r="O1261" s="19">
        <v>1251</v>
      </c>
      <c r="P1261">
        <f t="shared" si="396"/>
        <v>3</v>
      </c>
      <c r="Q1261">
        <f t="shared" si="397"/>
        <v>687</v>
      </c>
      <c r="R1261">
        <f t="shared" si="398"/>
        <v>3</v>
      </c>
      <c r="S1261" t="b">
        <f t="shared" si="399"/>
        <v>1</v>
      </c>
      <c r="T1261" t="b">
        <f t="shared" si="400"/>
        <v>0</v>
      </c>
      <c r="W1261" t="str">
        <f t="shared" si="410"/>
        <v/>
      </c>
      <c r="X1261" t="str">
        <f t="shared" si="410"/>
        <v/>
      </c>
      <c r="Y1261" t="str">
        <f t="shared" si="410"/>
        <v/>
      </c>
      <c r="Z1261" t="str">
        <f t="shared" si="410"/>
        <v>IBCFLBFMLA FOR BIRTH - USED</v>
      </c>
      <c r="AA1261" t="str">
        <f t="shared" si="410"/>
        <v/>
      </c>
      <c r="AC1261" t="str">
        <f t="shared" si="411"/>
        <v/>
      </c>
      <c r="AD1261" t="str">
        <f t="shared" si="411"/>
        <v/>
      </c>
      <c r="AE1261" t="str">
        <f t="shared" si="411"/>
        <v/>
      </c>
      <c r="AF1261" t="str">
        <f t="shared" si="411"/>
        <v>IBCFLAFMLA FOR ADOPT - USED</v>
      </c>
      <c r="AG1261" t="str">
        <f t="shared" si="411"/>
        <v/>
      </c>
      <c r="AI1261">
        <f t="shared" si="401"/>
        <v>1</v>
      </c>
      <c r="AJ1261">
        <f t="shared" si="402"/>
        <v>687</v>
      </c>
      <c r="AK1261" t="str">
        <f t="shared" si="403"/>
        <v>20181IBCFLBFMLA FOR BIRTH - USED</v>
      </c>
      <c r="AL1261" t="str">
        <f t="shared" si="404"/>
        <v>FMLA FOR BIRTH - USED</v>
      </c>
      <c r="AM1261" t="str">
        <f t="shared" si="405"/>
        <v>20181IBCFLAFMLA FOR ADOPT - USED</v>
      </c>
      <c r="AN1261" t="str">
        <f t="shared" si="406"/>
        <v>FMLA FOR ADOPT - USED</v>
      </c>
      <c r="AO1261" s="13">
        <f t="shared" si="407"/>
        <v>0.67600021780187125</v>
      </c>
      <c r="AP1261">
        <f t="shared" si="408"/>
        <v>1</v>
      </c>
      <c r="AQ1261" t="str">
        <f t="shared" si="409"/>
        <v>IBCFLBFMLA FOR BIRTH - USEDIBCFLAFMLA FOR ADOPT - USED</v>
      </c>
    </row>
    <row r="1262" spans="1:43" x14ac:dyDescent="0.35">
      <c r="A1262" s="18" t="s">
        <v>1837</v>
      </c>
      <c r="B1262" t="s">
        <v>418</v>
      </c>
      <c r="C1262" t="s">
        <v>419</v>
      </c>
      <c r="D1262" s="18" t="s">
        <v>1837</v>
      </c>
      <c r="E1262" t="s">
        <v>412</v>
      </c>
      <c r="F1262" t="s">
        <v>413</v>
      </c>
      <c r="G1262" s="13">
        <v>0.80686794324547106</v>
      </c>
      <c r="I1262">
        <v>20181</v>
      </c>
      <c r="J1262" t="str">
        <f t="shared" si="392"/>
        <v>20181IBCFLFFMLA FOR FMLY SERIOUS ILL - USED20181IBCFL2FMLA - USED</v>
      </c>
      <c r="K1262" t="str">
        <f t="shared" si="393"/>
        <v>20181IBCFLFFMLA FOR FMLY SERIOUS ILL - USED</v>
      </c>
      <c r="L1262" t="str">
        <f t="shared" si="394"/>
        <v>20181IBCFL2FMLA - USED</v>
      </c>
      <c r="M1262" s="13">
        <f t="shared" si="395"/>
        <v>0.80686794324547106</v>
      </c>
      <c r="N1262" s="13"/>
      <c r="O1262" s="19">
        <v>1252</v>
      </c>
      <c r="P1262">
        <f t="shared" si="396"/>
        <v>3</v>
      </c>
      <c r="Q1262">
        <f t="shared" si="397"/>
        <v>688</v>
      </c>
      <c r="R1262">
        <f t="shared" si="398"/>
        <v>1</v>
      </c>
      <c r="S1262" t="b">
        <f t="shared" si="399"/>
        <v>1</v>
      </c>
      <c r="T1262" t="b">
        <f t="shared" si="400"/>
        <v>0</v>
      </c>
      <c r="W1262" t="str">
        <f t="shared" si="410"/>
        <v/>
      </c>
      <c r="X1262" t="str">
        <f t="shared" si="410"/>
        <v/>
      </c>
      <c r="Y1262" t="str">
        <f t="shared" si="410"/>
        <v/>
      </c>
      <c r="Z1262" t="str">
        <f t="shared" si="410"/>
        <v>IBCFLFFMLA FOR FMLY SERIOUS ILL - USED</v>
      </c>
      <c r="AA1262" t="str">
        <f t="shared" si="410"/>
        <v/>
      </c>
      <c r="AC1262" t="str">
        <f t="shared" si="411"/>
        <v/>
      </c>
      <c r="AD1262" t="str">
        <f t="shared" si="411"/>
        <v/>
      </c>
      <c r="AE1262" t="str">
        <f t="shared" si="411"/>
        <v/>
      </c>
      <c r="AF1262" t="str">
        <f t="shared" si="411"/>
        <v>IBCFL2FMLA - USED</v>
      </c>
      <c r="AG1262" t="str">
        <f t="shared" si="411"/>
        <v/>
      </c>
      <c r="AI1262">
        <f t="shared" si="401"/>
        <v>1</v>
      </c>
      <c r="AJ1262">
        <f t="shared" si="402"/>
        <v>688</v>
      </c>
      <c r="AK1262" t="str">
        <f t="shared" si="403"/>
        <v>20181IBCFLFFMLA FOR FMLY SERIOUS ILL - USED</v>
      </c>
      <c r="AL1262" t="str">
        <f t="shared" si="404"/>
        <v>FMLA FOR FMLY SERIOUS ILL - USED</v>
      </c>
      <c r="AM1262" t="str">
        <f t="shared" si="405"/>
        <v>20181IBCFL2FMLA - USED</v>
      </c>
      <c r="AN1262" t="str">
        <f t="shared" si="406"/>
        <v>FMLA - USED</v>
      </c>
      <c r="AO1262" s="13">
        <f t="shared" si="407"/>
        <v>0.80686794324547106</v>
      </c>
      <c r="AP1262">
        <f t="shared" si="408"/>
        <v>1</v>
      </c>
      <c r="AQ1262" t="str">
        <f t="shared" si="409"/>
        <v>IBCFLFFMLA FOR FMLY SERIOUS ILL - USEDIBCFL2FMLA - USED</v>
      </c>
    </row>
    <row r="1263" spans="1:43" x14ac:dyDescent="0.35">
      <c r="A1263" s="18" t="s">
        <v>1837</v>
      </c>
      <c r="B1263" t="s">
        <v>418</v>
      </c>
      <c r="C1263" t="s">
        <v>419</v>
      </c>
      <c r="D1263" s="18" t="s">
        <v>1837</v>
      </c>
      <c r="E1263" t="s">
        <v>420</v>
      </c>
      <c r="F1263" t="s">
        <v>421</v>
      </c>
      <c r="G1263" s="13">
        <v>0.72610563900670522</v>
      </c>
      <c r="I1263">
        <v>20181</v>
      </c>
      <c r="J1263" t="str">
        <f t="shared" si="392"/>
        <v>20181IBCFLFFMLA FOR FMLY SERIOUS ILL - USED20181IBCFLMFMLA FOR SERIOUS SELF - USED</v>
      </c>
      <c r="K1263" t="str">
        <f t="shared" si="393"/>
        <v>20181IBCFLFFMLA FOR FMLY SERIOUS ILL - USED</v>
      </c>
      <c r="L1263" t="str">
        <f t="shared" si="394"/>
        <v>20181IBCFLMFMLA FOR SERIOUS SELF - USED</v>
      </c>
      <c r="M1263" s="13">
        <f t="shared" si="395"/>
        <v>0.72610563900670522</v>
      </c>
      <c r="N1263" s="13"/>
      <c r="O1263" s="19">
        <v>1253</v>
      </c>
      <c r="P1263">
        <f t="shared" si="396"/>
        <v>3</v>
      </c>
      <c r="Q1263">
        <f t="shared" si="397"/>
        <v>688</v>
      </c>
      <c r="R1263">
        <f t="shared" si="398"/>
        <v>2</v>
      </c>
      <c r="S1263" t="b">
        <f t="shared" si="399"/>
        <v>1</v>
      </c>
      <c r="T1263" t="b">
        <f t="shared" si="400"/>
        <v>0</v>
      </c>
      <c r="W1263" t="str">
        <f t="shared" si="410"/>
        <v/>
      </c>
      <c r="X1263" t="str">
        <f t="shared" si="410"/>
        <v/>
      </c>
      <c r="Y1263" t="str">
        <f t="shared" si="410"/>
        <v/>
      </c>
      <c r="Z1263" t="str">
        <f t="shared" si="410"/>
        <v>IBCFLFFMLA FOR FMLY SERIOUS ILL - USED</v>
      </c>
      <c r="AA1263" t="str">
        <f t="shared" si="410"/>
        <v/>
      </c>
      <c r="AC1263" t="str">
        <f t="shared" si="411"/>
        <v/>
      </c>
      <c r="AD1263" t="str">
        <f t="shared" si="411"/>
        <v/>
      </c>
      <c r="AE1263" t="str">
        <f t="shared" si="411"/>
        <v/>
      </c>
      <c r="AF1263" t="str">
        <f t="shared" si="411"/>
        <v>IBCFLMFMLA FOR SERIOUS SELF - USED</v>
      </c>
      <c r="AG1263" t="str">
        <f t="shared" si="411"/>
        <v/>
      </c>
      <c r="AI1263">
        <f t="shared" si="401"/>
        <v>1</v>
      </c>
      <c r="AJ1263">
        <f t="shared" si="402"/>
        <v>688</v>
      </c>
      <c r="AK1263" t="str">
        <f t="shared" si="403"/>
        <v>20181IBCFLFFMLA FOR FMLY SERIOUS ILL - USED</v>
      </c>
      <c r="AL1263" t="str">
        <f t="shared" si="404"/>
        <v>FMLA FOR FMLY SERIOUS ILL - USED</v>
      </c>
      <c r="AM1263" t="str">
        <f t="shared" si="405"/>
        <v>20181IBCFLMFMLA FOR SERIOUS SELF - USED</v>
      </c>
      <c r="AN1263" t="str">
        <f t="shared" si="406"/>
        <v>FMLA FOR SERIOUS SELF - USED</v>
      </c>
      <c r="AO1263" s="13">
        <f t="shared" si="407"/>
        <v>0.72610563900670522</v>
      </c>
      <c r="AP1263">
        <f t="shared" si="408"/>
        <v>1</v>
      </c>
      <c r="AQ1263" t="str">
        <f t="shared" si="409"/>
        <v>IBCFLFFMLA FOR FMLY SERIOUS ILL - USEDIBCFLMFMLA FOR SERIOUS SELF - USED</v>
      </c>
    </row>
    <row r="1264" spans="1:43" x14ac:dyDescent="0.35">
      <c r="A1264" s="18" t="s">
        <v>1837</v>
      </c>
      <c r="B1264" t="s">
        <v>418</v>
      </c>
      <c r="C1264" t="s">
        <v>419</v>
      </c>
      <c r="D1264" s="18" t="s">
        <v>1837</v>
      </c>
      <c r="E1264" t="s">
        <v>414</v>
      </c>
      <c r="F1264" t="s">
        <v>415</v>
      </c>
      <c r="G1264" s="13">
        <v>0.6765466291307195</v>
      </c>
      <c r="I1264">
        <v>20181</v>
      </c>
      <c r="J1264" t="str">
        <f t="shared" si="392"/>
        <v>20181IBCFLFFMLA FOR FMLY SERIOUS ILL - USED20181IBCFLAFMLA FOR ADOPT - USED</v>
      </c>
      <c r="K1264" t="str">
        <f t="shared" si="393"/>
        <v>20181IBCFLFFMLA FOR FMLY SERIOUS ILL - USED</v>
      </c>
      <c r="L1264" t="str">
        <f t="shared" si="394"/>
        <v>20181IBCFLAFMLA FOR ADOPT - USED</v>
      </c>
      <c r="M1264" s="13">
        <f t="shared" si="395"/>
        <v>0.6765466291307195</v>
      </c>
      <c r="N1264" s="13"/>
      <c r="O1264" s="19">
        <v>1254</v>
      </c>
      <c r="P1264">
        <f t="shared" si="396"/>
        <v>3</v>
      </c>
      <c r="Q1264">
        <f t="shared" si="397"/>
        <v>688</v>
      </c>
      <c r="R1264">
        <f t="shared" si="398"/>
        <v>3</v>
      </c>
      <c r="S1264" t="b">
        <f t="shared" si="399"/>
        <v>1</v>
      </c>
      <c r="T1264" t="b">
        <f t="shared" si="400"/>
        <v>0</v>
      </c>
      <c r="W1264" t="str">
        <f t="shared" si="410"/>
        <v/>
      </c>
      <c r="X1264" t="str">
        <f t="shared" si="410"/>
        <v/>
      </c>
      <c r="Y1264" t="str">
        <f t="shared" si="410"/>
        <v/>
      </c>
      <c r="Z1264" t="str">
        <f t="shared" si="410"/>
        <v>IBCFLFFMLA FOR FMLY SERIOUS ILL - USED</v>
      </c>
      <c r="AA1264" t="str">
        <f t="shared" si="410"/>
        <v/>
      </c>
      <c r="AC1264" t="str">
        <f t="shared" si="411"/>
        <v/>
      </c>
      <c r="AD1264" t="str">
        <f t="shared" si="411"/>
        <v/>
      </c>
      <c r="AE1264" t="str">
        <f t="shared" si="411"/>
        <v/>
      </c>
      <c r="AF1264" t="str">
        <f t="shared" si="411"/>
        <v>IBCFLAFMLA FOR ADOPT - USED</v>
      </c>
      <c r="AG1264" t="str">
        <f t="shared" si="411"/>
        <v/>
      </c>
      <c r="AI1264">
        <f t="shared" si="401"/>
        <v>1</v>
      </c>
      <c r="AJ1264">
        <f t="shared" si="402"/>
        <v>688</v>
      </c>
      <c r="AK1264" t="str">
        <f t="shared" si="403"/>
        <v>20181IBCFLFFMLA FOR FMLY SERIOUS ILL - USED</v>
      </c>
      <c r="AL1264" t="str">
        <f t="shared" si="404"/>
        <v>FMLA FOR FMLY SERIOUS ILL - USED</v>
      </c>
      <c r="AM1264" t="str">
        <f t="shared" si="405"/>
        <v>20181IBCFLAFMLA FOR ADOPT - USED</v>
      </c>
      <c r="AN1264" t="str">
        <f t="shared" si="406"/>
        <v>FMLA FOR ADOPT - USED</v>
      </c>
      <c r="AO1264" s="13">
        <f t="shared" si="407"/>
        <v>0.6765466291307195</v>
      </c>
      <c r="AP1264">
        <f t="shared" si="408"/>
        <v>1</v>
      </c>
      <c r="AQ1264" t="str">
        <f t="shared" si="409"/>
        <v>IBCFLFFMLA FOR FMLY SERIOUS ILL - USEDIBCFLAFMLA FOR ADOPT - USED</v>
      </c>
    </row>
    <row r="1265" spans="1:43" x14ac:dyDescent="0.35">
      <c r="A1265" s="18" t="s">
        <v>1837</v>
      </c>
      <c r="B1265" t="s">
        <v>420</v>
      </c>
      <c r="C1265" t="s">
        <v>421</v>
      </c>
      <c r="D1265" s="18" t="s">
        <v>1837</v>
      </c>
      <c r="E1265" t="s">
        <v>412</v>
      </c>
      <c r="F1265" t="s">
        <v>413</v>
      </c>
      <c r="G1265" s="13">
        <v>0.82745824265653367</v>
      </c>
      <c r="I1265">
        <v>20181</v>
      </c>
      <c r="J1265" t="str">
        <f t="shared" si="392"/>
        <v>20181IBCFLMFMLA FOR SERIOUS SELF - USED20181IBCFL2FMLA - USED</v>
      </c>
      <c r="K1265" t="str">
        <f t="shared" si="393"/>
        <v>20181IBCFLMFMLA FOR SERIOUS SELF - USED</v>
      </c>
      <c r="L1265" t="str">
        <f t="shared" si="394"/>
        <v>20181IBCFL2FMLA - USED</v>
      </c>
      <c r="M1265" s="13">
        <f t="shared" si="395"/>
        <v>0.82745824265653367</v>
      </c>
      <c r="N1265" s="13"/>
      <c r="O1265" s="19">
        <v>1255</v>
      </c>
      <c r="P1265">
        <f t="shared" si="396"/>
        <v>3</v>
      </c>
      <c r="Q1265">
        <f t="shared" si="397"/>
        <v>689</v>
      </c>
      <c r="R1265">
        <f t="shared" si="398"/>
        <v>1</v>
      </c>
      <c r="S1265" t="b">
        <f t="shared" si="399"/>
        <v>1</v>
      </c>
      <c r="T1265" t="b">
        <f t="shared" si="400"/>
        <v>0</v>
      </c>
      <c r="W1265" t="str">
        <f t="shared" si="410"/>
        <v/>
      </c>
      <c r="X1265" t="str">
        <f t="shared" si="410"/>
        <v/>
      </c>
      <c r="Y1265" t="str">
        <f t="shared" si="410"/>
        <v/>
      </c>
      <c r="Z1265" t="str">
        <f t="shared" si="410"/>
        <v>IBCFLMFMLA FOR SERIOUS SELF - USED</v>
      </c>
      <c r="AA1265" t="str">
        <f t="shared" si="410"/>
        <v/>
      </c>
      <c r="AC1265" t="str">
        <f t="shared" si="411"/>
        <v/>
      </c>
      <c r="AD1265" t="str">
        <f t="shared" si="411"/>
        <v/>
      </c>
      <c r="AE1265" t="str">
        <f t="shared" si="411"/>
        <v/>
      </c>
      <c r="AF1265" t="str">
        <f t="shared" si="411"/>
        <v>IBCFL2FMLA - USED</v>
      </c>
      <c r="AG1265" t="str">
        <f t="shared" si="411"/>
        <v/>
      </c>
      <c r="AI1265">
        <f t="shared" si="401"/>
        <v>1</v>
      </c>
      <c r="AJ1265">
        <f t="shared" si="402"/>
        <v>689</v>
      </c>
      <c r="AK1265" t="str">
        <f t="shared" si="403"/>
        <v>20181IBCFLMFMLA FOR SERIOUS SELF - USED</v>
      </c>
      <c r="AL1265" t="str">
        <f t="shared" si="404"/>
        <v>FMLA FOR SERIOUS SELF - USED</v>
      </c>
      <c r="AM1265" t="str">
        <f t="shared" si="405"/>
        <v>20181IBCFL2FMLA - USED</v>
      </c>
      <c r="AN1265" t="str">
        <f t="shared" si="406"/>
        <v>FMLA - USED</v>
      </c>
      <c r="AO1265" s="13">
        <f t="shared" si="407"/>
        <v>0.82745824265653367</v>
      </c>
      <c r="AP1265">
        <f t="shared" si="408"/>
        <v>1</v>
      </c>
      <c r="AQ1265" t="str">
        <f t="shared" si="409"/>
        <v>IBCFLMFMLA FOR SERIOUS SELF - USEDIBCFL2FMLA - USED</v>
      </c>
    </row>
    <row r="1266" spans="1:43" x14ac:dyDescent="0.35">
      <c r="A1266" s="18" t="s">
        <v>1837</v>
      </c>
      <c r="B1266" t="s">
        <v>420</v>
      </c>
      <c r="C1266" t="s">
        <v>421</v>
      </c>
      <c r="D1266" s="18" t="s">
        <v>1837</v>
      </c>
      <c r="E1266" t="s">
        <v>418</v>
      </c>
      <c r="F1266" t="s">
        <v>419</v>
      </c>
      <c r="G1266" s="13">
        <v>0.72610563900670522</v>
      </c>
      <c r="I1266">
        <v>20181</v>
      </c>
      <c r="J1266" t="str">
        <f t="shared" si="392"/>
        <v>20181IBCFLMFMLA FOR SERIOUS SELF - USED20181IBCFLFFMLA FOR FMLY SERIOUS ILL - USED</v>
      </c>
      <c r="K1266" t="str">
        <f t="shared" si="393"/>
        <v>20181IBCFLMFMLA FOR SERIOUS SELF - USED</v>
      </c>
      <c r="L1266" t="str">
        <f t="shared" si="394"/>
        <v>20181IBCFLFFMLA FOR FMLY SERIOUS ILL - USED</v>
      </c>
      <c r="M1266" s="13">
        <f t="shared" si="395"/>
        <v>0.72610563900670522</v>
      </c>
      <c r="N1266" s="13"/>
      <c r="O1266" s="19">
        <v>1256</v>
      </c>
      <c r="P1266">
        <f t="shared" si="396"/>
        <v>3</v>
      </c>
      <c r="Q1266">
        <f t="shared" si="397"/>
        <v>689</v>
      </c>
      <c r="R1266">
        <f t="shared" si="398"/>
        <v>2</v>
      </c>
      <c r="S1266" t="b">
        <f t="shared" si="399"/>
        <v>1</v>
      </c>
      <c r="T1266" t="b">
        <f t="shared" si="400"/>
        <v>0</v>
      </c>
      <c r="W1266" t="str">
        <f t="shared" si="410"/>
        <v/>
      </c>
      <c r="X1266" t="str">
        <f t="shared" si="410"/>
        <v/>
      </c>
      <c r="Y1266" t="str">
        <f t="shared" si="410"/>
        <v/>
      </c>
      <c r="Z1266" t="str">
        <f t="shared" si="410"/>
        <v>IBCFLMFMLA FOR SERIOUS SELF - USED</v>
      </c>
      <c r="AA1266" t="str">
        <f t="shared" si="410"/>
        <v/>
      </c>
      <c r="AC1266" t="str">
        <f t="shared" si="411"/>
        <v/>
      </c>
      <c r="AD1266" t="str">
        <f t="shared" si="411"/>
        <v/>
      </c>
      <c r="AE1266" t="str">
        <f t="shared" si="411"/>
        <v/>
      </c>
      <c r="AF1266" t="str">
        <f t="shared" si="411"/>
        <v>IBCFLFFMLA FOR FMLY SERIOUS ILL - USED</v>
      </c>
      <c r="AG1266" t="str">
        <f t="shared" si="411"/>
        <v/>
      </c>
      <c r="AI1266">
        <f t="shared" si="401"/>
        <v>1</v>
      </c>
      <c r="AJ1266">
        <f t="shared" si="402"/>
        <v>689</v>
      </c>
      <c r="AK1266" t="str">
        <f t="shared" si="403"/>
        <v>20181IBCFLMFMLA FOR SERIOUS SELF - USED</v>
      </c>
      <c r="AL1266" t="str">
        <f t="shared" si="404"/>
        <v>FMLA FOR SERIOUS SELF - USED</v>
      </c>
      <c r="AM1266" t="str">
        <f t="shared" si="405"/>
        <v>20181IBCFLFFMLA FOR FMLY SERIOUS ILL - USED</v>
      </c>
      <c r="AN1266" t="str">
        <f t="shared" si="406"/>
        <v>FMLA FOR FMLY SERIOUS ILL - USED</v>
      </c>
      <c r="AO1266" s="13">
        <f t="shared" si="407"/>
        <v>0.72610563900670522</v>
      </c>
      <c r="AP1266">
        <f t="shared" si="408"/>
        <v>1</v>
      </c>
      <c r="AQ1266" t="str">
        <f t="shared" si="409"/>
        <v>IBCFLMFMLA FOR SERIOUS SELF - USEDIBCFLFFMLA FOR FMLY SERIOUS ILL - USED</v>
      </c>
    </row>
    <row r="1267" spans="1:43" x14ac:dyDescent="0.35">
      <c r="A1267" s="18" t="s">
        <v>1837</v>
      </c>
      <c r="B1267" t="s">
        <v>420</v>
      </c>
      <c r="C1267" t="s">
        <v>421</v>
      </c>
      <c r="D1267" s="18" t="s">
        <v>1837</v>
      </c>
      <c r="E1267" t="s">
        <v>368</v>
      </c>
      <c r="F1267" t="s">
        <v>369</v>
      </c>
      <c r="G1267" s="13">
        <v>0.69273802198069512</v>
      </c>
      <c r="I1267">
        <v>20181</v>
      </c>
      <c r="J1267" t="str">
        <f t="shared" si="392"/>
        <v>20181IBCFLMFMLA FOR SERIOUS SELF - USED20181IBCAFSA/L FOR FMLA SERIOUS SELF - USED</v>
      </c>
      <c r="K1267" t="str">
        <f t="shared" si="393"/>
        <v>20181IBCFLMFMLA FOR SERIOUS SELF - USED</v>
      </c>
      <c r="L1267" t="str">
        <f t="shared" si="394"/>
        <v>20181IBCAFSA/L FOR FMLA SERIOUS SELF - USED</v>
      </c>
      <c r="M1267" s="13">
        <f t="shared" si="395"/>
        <v>0.69273802198069512</v>
      </c>
      <c r="N1267" s="13"/>
      <c r="O1267" s="19">
        <v>1257</v>
      </c>
      <c r="P1267">
        <f t="shared" si="396"/>
        <v>3</v>
      </c>
      <c r="Q1267">
        <f t="shared" si="397"/>
        <v>689</v>
      </c>
      <c r="R1267">
        <f t="shared" si="398"/>
        <v>3</v>
      </c>
      <c r="S1267" t="b">
        <f t="shared" si="399"/>
        <v>1</v>
      </c>
      <c r="T1267" t="b">
        <f t="shared" si="400"/>
        <v>0</v>
      </c>
      <c r="W1267" t="str">
        <f t="shared" si="410"/>
        <v/>
      </c>
      <c r="X1267" t="str">
        <f t="shared" si="410"/>
        <v/>
      </c>
      <c r="Y1267" t="str">
        <f t="shared" si="410"/>
        <v/>
      </c>
      <c r="Z1267" t="str">
        <f t="shared" si="410"/>
        <v>IBCFLMFMLA FOR SERIOUS SELF - USED</v>
      </c>
      <c r="AA1267" t="str">
        <f t="shared" si="410"/>
        <v/>
      </c>
      <c r="AC1267" t="str">
        <f t="shared" si="411"/>
        <v/>
      </c>
      <c r="AD1267" t="str">
        <f t="shared" si="411"/>
        <v/>
      </c>
      <c r="AE1267" t="str">
        <f t="shared" si="411"/>
        <v/>
      </c>
      <c r="AF1267" t="str">
        <f t="shared" si="411"/>
        <v>IBCAFSA/L FOR FMLA SERIOUS SELF - USED</v>
      </c>
      <c r="AG1267" t="str">
        <f t="shared" si="411"/>
        <v/>
      </c>
      <c r="AI1267">
        <f t="shared" si="401"/>
        <v>1</v>
      </c>
      <c r="AJ1267">
        <f t="shared" si="402"/>
        <v>689</v>
      </c>
      <c r="AK1267" t="str">
        <f t="shared" si="403"/>
        <v>20181IBCFLMFMLA FOR SERIOUS SELF - USED</v>
      </c>
      <c r="AL1267" t="str">
        <f t="shared" si="404"/>
        <v>FMLA FOR SERIOUS SELF - USED</v>
      </c>
      <c r="AM1267" t="str">
        <f t="shared" si="405"/>
        <v>20181IBCAFSA/L FOR FMLA SERIOUS SELF - USED</v>
      </c>
      <c r="AN1267" t="str">
        <f t="shared" si="406"/>
        <v>A/L FOR FMLA SERIOUS SELF - USED</v>
      </c>
      <c r="AO1267" s="13">
        <f t="shared" si="407"/>
        <v>0.69273802198069512</v>
      </c>
      <c r="AP1267">
        <f t="shared" si="408"/>
        <v>1</v>
      </c>
      <c r="AQ1267" t="str">
        <f t="shared" si="409"/>
        <v>IBCFLMFMLA FOR SERIOUS SELF - USEDIBCAFSA/L FOR FMLA SERIOUS SELF - USED</v>
      </c>
    </row>
    <row r="1268" spans="1:43" x14ac:dyDescent="0.35">
      <c r="A1268" s="18" t="s">
        <v>1837</v>
      </c>
      <c r="B1268" t="s">
        <v>438</v>
      </c>
      <c r="C1268" t="s">
        <v>439</v>
      </c>
      <c r="D1268" s="18" t="s">
        <v>1837</v>
      </c>
      <c r="E1268" t="s">
        <v>420</v>
      </c>
      <c r="F1268" t="s">
        <v>421</v>
      </c>
      <c r="G1268" s="13">
        <v>0.64107370957759791</v>
      </c>
      <c r="I1268">
        <v>20181</v>
      </c>
      <c r="J1268" t="str">
        <f t="shared" si="392"/>
        <v>20181IBCMLMFMLA FOR MILITARY - USED20181IBCFLMFMLA FOR SERIOUS SELF - USED</v>
      </c>
      <c r="K1268" t="str">
        <f t="shared" si="393"/>
        <v>20181IBCMLMFMLA FOR MILITARY - USED</v>
      </c>
      <c r="L1268" t="str">
        <f t="shared" si="394"/>
        <v>20181IBCFLMFMLA FOR SERIOUS SELF - USED</v>
      </c>
      <c r="M1268" s="13">
        <f t="shared" si="395"/>
        <v>0.64107370957759791</v>
      </c>
      <c r="N1268" s="13"/>
      <c r="O1268" s="19">
        <v>1258</v>
      </c>
      <c r="P1268">
        <f t="shared" si="396"/>
        <v>1</v>
      </c>
      <c r="Q1268">
        <f t="shared" si="397"/>
        <v>690</v>
      </c>
      <c r="R1268">
        <f t="shared" si="398"/>
        <v>1</v>
      </c>
      <c r="S1268" t="b">
        <f t="shared" si="399"/>
        <v>1</v>
      </c>
      <c r="T1268" t="b">
        <f t="shared" si="400"/>
        <v>0</v>
      </c>
      <c r="W1268" t="str">
        <f t="shared" si="410"/>
        <v/>
      </c>
      <c r="X1268" t="str">
        <f t="shared" si="410"/>
        <v/>
      </c>
      <c r="Y1268" t="str">
        <f t="shared" si="410"/>
        <v/>
      </c>
      <c r="Z1268" t="str">
        <f t="shared" si="410"/>
        <v>IBCMLMFMLA FOR MILITARY - USED</v>
      </c>
      <c r="AA1268" t="str">
        <f t="shared" si="410"/>
        <v/>
      </c>
      <c r="AC1268" t="str">
        <f t="shared" si="411"/>
        <v/>
      </c>
      <c r="AD1268" t="str">
        <f t="shared" si="411"/>
        <v/>
      </c>
      <c r="AE1268" t="str">
        <f t="shared" si="411"/>
        <v/>
      </c>
      <c r="AF1268" t="str">
        <f t="shared" si="411"/>
        <v>IBCFLMFMLA FOR SERIOUS SELF - USED</v>
      </c>
      <c r="AG1268" t="str">
        <f t="shared" si="411"/>
        <v/>
      </c>
      <c r="AI1268">
        <f t="shared" si="401"/>
        <v>1</v>
      </c>
      <c r="AJ1268">
        <f t="shared" si="402"/>
        <v>690</v>
      </c>
      <c r="AK1268" t="str">
        <f t="shared" si="403"/>
        <v>20181IBCMLMFMLA FOR MILITARY - USED</v>
      </c>
      <c r="AL1268" t="str">
        <f t="shared" si="404"/>
        <v>FMLA FOR MILITARY - USED</v>
      </c>
      <c r="AM1268" t="str">
        <f t="shared" si="405"/>
        <v>20181IBCFLMFMLA FOR SERIOUS SELF - USED</v>
      </c>
      <c r="AN1268" t="str">
        <f t="shared" si="406"/>
        <v>FMLA FOR SERIOUS SELF - USED</v>
      </c>
      <c r="AO1268" s="13">
        <f t="shared" si="407"/>
        <v>0.64107370957759791</v>
      </c>
      <c r="AP1268">
        <f t="shared" si="408"/>
        <v>1</v>
      </c>
      <c r="AQ1268" t="str">
        <f t="shared" si="409"/>
        <v>IBCMLMFMLA FOR MILITARY - USEDIBCFLMFMLA FOR SERIOUS SELF - USED</v>
      </c>
    </row>
    <row r="1269" spans="1:43" x14ac:dyDescent="0.35">
      <c r="A1269" s="18" t="s">
        <v>1837</v>
      </c>
      <c r="B1269" t="s">
        <v>624</v>
      </c>
      <c r="C1269" t="s">
        <v>625</v>
      </c>
      <c r="D1269" s="18"/>
      <c r="G1269" s="13">
        <v>0</v>
      </c>
      <c r="I1269">
        <v>20181</v>
      </c>
      <c r="J1269" t="str">
        <f t="shared" si="392"/>
        <v>20181IBC31ABIA STIPEND20181</v>
      </c>
      <c r="K1269" t="str">
        <f t="shared" si="393"/>
        <v>20181IBC31ABIA STIPEND</v>
      </c>
      <c r="L1269" t="str">
        <f t="shared" si="394"/>
        <v>20181</v>
      </c>
      <c r="M1269" s="13">
        <f t="shared" si="395"/>
        <v>0</v>
      </c>
      <c r="N1269" s="13"/>
      <c r="O1269" s="19">
        <v>1259</v>
      </c>
      <c r="P1269">
        <f t="shared" si="396"/>
        <v>1</v>
      </c>
      <c r="Q1269">
        <f t="shared" si="397"/>
        <v>691</v>
      </c>
      <c r="R1269">
        <f t="shared" si="398"/>
        <v>1</v>
      </c>
      <c r="S1269" t="b">
        <f t="shared" si="399"/>
        <v>0</v>
      </c>
      <c r="T1269" t="b">
        <f t="shared" si="400"/>
        <v>0</v>
      </c>
      <c r="W1269" t="str">
        <f t="shared" si="410"/>
        <v/>
      </c>
      <c r="X1269" t="str">
        <f t="shared" si="410"/>
        <v/>
      </c>
      <c r="Y1269" t="str">
        <f t="shared" si="410"/>
        <v/>
      </c>
      <c r="Z1269" t="str">
        <f t="shared" si="410"/>
        <v>IBC31ABIA STIPEND</v>
      </c>
      <c r="AA1269" t="str">
        <f t="shared" si="410"/>
        <v/>
      </c>
      <c r="AC1269" t="str">
        <f t="shared" si="411"/>
        <v/>
      </c>
      <c r="AD1269" t="str">
        <f t="shared" si="411"/>
        <v/>
      </c>
      <c r="AE1269" t="str">
        <f t="shared" si="411"/>
        <v/>
      </c>
      <c r="AF1269" t="str">
        <f t="shared" si="411"/>
        <v/>
      </c>
      <c r="AG1269" t="str">
        <f t="shared" si="411"/>
        <v/>
      </c>
      <c r="AI1269">
        <f t="shared" si="401"/>
        <v>1</v>
      </c>
      <c r="AJ1269">
        <f t="shared" si="402"/>
        <v>691</v>
      </c>
      <c r="AK1269" t="str">
        <f t="shared" si="403"/>
        <v>20181IBC31ABIA STIPEND</v>
      </c>
      <c r="AL1269" t="str">
        <f t="shared" si="404"/>
        <v>BIA STIPEND</v>
      </c>
      <c r="AM1269" t="str">
        <f t="shared" si="405"/>
        <v>20181</v>
      </c>
      <c r="AN1269" t="str">
        <f t="shared" si="406"/>
        <v/>
      </c>
      <c r="AO1269" s="13">
        <f t="shared" si="407"/>
        <v>0</v>
      </c>
      <c r="AP1269">
        <f t="shared" si="408"/>
        <v>1</v>
      </c>
      <c r="AQ1269" t="str">
        <f t="shared" si="409"/>
        <v>IBC31ABIA STIPEND</v>
      </c>
    </row>
    <row r="1270" spans="1:43" x14ac:dyDescent="0.35">
      <c r="A1270" s="18" t="s">
        <v>1837</v>
      </c>
      <c r="B1270" t="s">
        <v>626</v>
      </c>
      <c r="C1270" t="s">
        <v>627</v>
      </c>
      <c r="D1270" s="18" t="s">
        <v>1837</v>
      </c>
      <c r="E1270" t="s">
        <v>628</v>
      </c>
      <c r="F1270" t="s">
        <v>629</v>
      </c>
      <c r="G1270" s="13">
        <v>0.78985523096250343</v>
      </c>
      <c r="I1270">
        <v>20181</v>
      </c>
      <c r="J1270" t="str">
        <f t="shared" si="392"/>
        <v>20181IBC36AELECTRICITY ALLOWANCE - NONTAXABLE20181IBC36BELECTRICITY ALLOWANCE - TAXABLE</v>
      </c>
      <c r="K1270" t="str">
        <f t="shared" si="393"/>
        <v>20181IBC36AELECTRICITY ALLOWANCE - NONTAXABLE</v>
      </c>
      <c r="L1270" t="str">
        <f t="shared" si="394"/>
        <v>20181IBC36BELECTRICITY ALLOWANCE - TAXABLE</v>
      </c>
      <c r="M1270" s="13">
        <f t="shared" si="395"/>
        <v>0.78985523096250343</v>
      </c>
      <c r="N1270" s="13"/>
      <c r="O1270" s="19">
        <v>1260</v>
      </c>
      <c r="P1270">
        <f t="shared" si="396"/>
        <v>1</v>
      </c>
      <c r="Q1270">
        <f t="shared" si="397"/>
        <v>692</v>
      </c>
      <c r="R1270">
        <f t="shared" si="398"/>
        <v>1</v>
      </c>
      <c r="S1270" t="b">
        <f t="shared" si="399"/>
        <v>1</v>
      </c>
      <c r="T1270" t="b">
        <f t="shared" si="400"/>
        <v>0</v>
      </c>
      <c r="W1270" t="str">
        <f t="shared" si="410"/>
        <v/>
      </c>
      <c r="X1270" t="str">
        <f t="shared" si="410"/>
        <v/>
      </c>
      <c r="Y1270" t="str">
        <f t="shared" si="410"/>
        <v/>
      </c>
      <c r="Z1270" t="str">
        <f t="shared" si="410"/>
        <v>IBC36AELECTRICITY ALLOWANCE - NONTAXABLE</v>
      </c>
      <c r="AA1270" t="str">
        <f t="shared" si="410"/>
        <v/>
      </c>
      <c r="AC1270" t="str">
        <f t="shared" si="411"/>
        <v/>
      </c>
      <c r="AD1270" t="str">
        <f t="shared" si="411"/>
        <v/>
      </c>
      <c r="AE1270" t="str">
        <f t="shared" si="411"/>
        <v/>
      </c>
      <c r="AF1270" t="str">
        <f t="shared" si="411"/>
        <v>IBC36BELECTRICITY ALLOWANCE - TAXABLE</v>
      </c>
      <c r="AG1270" t="str">
        <f t="shared" si="411"/>
        <v/>
      </c>
      <c r="AI1270">
        <f t="shared" si="401"/>
        <v>1</v>
      </c>
      <c r="AJ1270">
        <f t="shared" si="402"/>
        <v>692</v>
      </c>
      <c r="AK1270" t="str">
        <f t="shared" si="403"/>
        <v>20181IBC36AELECTRICITY ALLOWANCE - NONTAXABLE</v>
      </c>
      <c r="AL1270" t="str">
        <f t="shared" si="404"/>
        <v>ELECTRICITY ALLOWANCE - NONTAXABLE</v>
      </c>
      <c r="AM1270" t="str">
        <f t="shared" si="405"/>
        <v>20181IBC36BELECTRICITY ALLOWANCE - TAXABLE</v>
      </c>
      <c r="AN1270" t="str">
        <f t="shared" si="406"/>
        <v>ELECTRICITY ALLOWANCE - TAXABLE</v>
      </c>
      <c r="AO1270" s="13">
        <f t="shared" si="407"/>
        <v>0.78985523096250343</v>
      </c>
      <c r="AP1270">
        <f t="shared" si="408"/>
        <v>1</v>
      </c>
      <c r="AQ1270" t="str">
        <f t="shared" si="409"/>
        <v>IBC36AELECTRICITY ALLOWANCE - NONTAXABLEIBC36BELECTRICITY ALLOWANCE - TAXABLE</v>
      </c>
    </row>
    <row r="1271" spans="1:43" x14ac:dyDescent="0.35">
      <c r="A1271" s="18" t="s">
        <v>1837</v>
      </c>
      <c r="B1271" t="s">
        <v>628</v>
      </c>
      <c r="C1271" t="s">
        <v>629</v>
      </c>
      <c r="D1271" s="18" t="s">
        <v>1837</v>
      </c>
      <c r="E1271" t="s">
        <v>626</v>
      </c>
      <c r="F1271" t="s">
        <v>627</v>
      </c>
      <c r="G1271" s="13">
        <v>0.78985523096250343</v>
      </c>
      <c r="I1271">
        <v>20181</v>
      </c>
      <c r="J1271" t="str">
        <f t="shared" si="392"/>
        <v>20181IBC36BELECTRICITY ALLOWANCE - TAXABLE20181IBC36AELECTRICITY ALLOWANCE - NONTAXABLE</v>
      </c>
      <c r="K1271" t="str">
        <f t="shared" si="393"/>
        <v>20181IBC36BELECTRICITY ALLOWANCE - TAXABLE</v>
      </c>
      <c r="L1271" t="str">
        <f t="shared" si="394"/>
        <v>20181IBC36AELECTRICITY ALLOWANCE - NONTAXABLE</v>
      </c>
      <c r="M1271" s="13">
        <f t="shared" si="395"/>
        <v>0.78985523096250343</v>
      </c>
      <c r="N1271" s="13"/>
      <c r="O1271" s="19">
        <v>1261</v>
      </c>
      <c r="P1271">
        <f t="shared" si="396"/>
        <v>1</v>
      </c>
      <c r="Q1271">
        <f t="shared" si="397"/>
        <v>693</v>
      </c>
      <c r="R1271">
        <f t="shared" si="398"/>
        <v>1</v>
      </c>
      <c r="S1271" t="b">
        <f t="shared" si="399"/>
        <v>1</v>
      </c>
      <c r="T1271" t="b">
        <f t="shared" si="400"/>
        <v>0</v>
      </c>
      <c r="W1271" t="str">
        <f t="shared" si="410"/>
        <v/>
      </c>
      <c r="X1271" t="str">
        <f t="shared" si="410"/>
        <v/>
      </c>
      <c r="Y1271" t="str">
        <f t="shared" si="410"/>
        <v/>
      </c>
      <c r="Z1271" t="str">
        <f t="shared" si="410"/>
        <v>IBC36BELECTRICITY ALLOWANCE - TAXABLE</v>
      </c>
      <c r="AA1271" t="str">
        <f t="shared" si="410"/>
        <v/>
      </c>
      <c r="AC1271" t="str">
        <f t="shared" si="411"/>
        <v/>
      </c>
      <c r="AD1271" t="str">
        <f t="shared" si="411"/>
        <v/>
      </c>
      <c r="AE1271" t="str">
        <f t="shared" si="411"/>
        <v/>
      </c>
      <c r="AF1271" t="str">
        <f t="shared" si="411"/>
        <v>IBC36AELECTRICITY ALLOWANCE - NONTAXABLE</v>
      </c>
      <c r="AG1271" t="str">
        <f t="shared" si="411"/>
        <v/>
      </c>
      <c r="AI1271">
        <f t="shared" si="401"/>
        <v>1</v>
      </c>
      <c r="AJ1271">
        <f t="shared" si="402"/>
        <v>693</v>
      </c>
      <c r="AK1271" t="str">
        <f t="shared" si="403"/>
        <v>20181IBC36BELECTRICITY ALLOWANCE - TAXABLE</v>
      </c>
      <c r="AL1271" t="str">
        <f t="shared" si="404"/>
        <v>ELECTRICITY ALLOWANCE - TAXABLE</v>
      </c>
      <c r="AM1271" t="str">
        <f t="shared" si="405"/>
        <v>20181IBC36AELECTRICITY ALLOWANCE - NONTAXABLE</v>
      </c>
      <c r="AN1271" t="str">
        <f t="shared" si="406"/>
        <v>ELECTRICITY ALLOWANCE - NONTAXABLE</v>
      </c>
      <c r="AO1271" s="13">
        <f t="shared" si="407"/>
        <v>0.78985523096250343</v>
      </c>
      <c r="AP1271">
        <f t="shared" si="408"/>
        <v>1</v>
      </c>
      <c r="AQ1271" t="str">
        <f t="shared" si="409"/>
        <v>IBC36BELECTRICITY ALLOWANCE - TAXABLEIBC36AELECTRICITY ALLOWANCE - NONTAXABLE</v>
      </c>
    </row>
    <row r="1272" spans="1:43" x14ac:dyDescent="0.35">
      <c r="A1272" s="18" t="s">
        <v>1837</v>
      </c>
      <c r="B1272" t="s">
        <v>630</v>
      </c>
      <c r="C1272" t="s">
        <v>631</v>
      </c>
      <c r="D1272" s="18"/>
      <c r="G1272" s="13">
        <v>0</v>
      </c>
      <c r="I1272">
        <v>20181</v>
      </c>
      <c r="J1272" t="str">
        <f t="shared" si="392"/>
        <v>20181IBCEXAEXAMINER IN-CHARGE STIPEND20181</v>
      </c>
      <c r="K1272" t="str">
        <f t="shared" si="393"/>
        <v>20181IBCEXAEXAMINER IN-CHARGE STIPEND</v>
      </c>
      <c r="L1272" t="str">
        <f t="shared" si="394"/>
        <v>20181</v>
      </c>
      <c r="M1272" s="13">
        <f t="shared" si="395"/>
        <v>0</v>
      </c>
      <c r="N1272" s="13"/>
      <c r="O1272" s="19">
        <v>1262</v>
      </c>
      <c r="P1272">
        <f t="shared" si="396"/>
        <v>1</v>
      </c>
      <c r="Q1272">
        <f t="shared" si="397"/>
        <v>694</v>
      </c>
      <c r="R1272">
        <f t="shared" si="398"/>
        <v>1</v>
      </c>
      <c r="S1272" t="b">
        <f t="shared" si="399"/>
        <v>0</v>
      </c>
      <c r="T1272" t="b">
        <f t="shared" si="400"/>
        <v>0</v>
      </c>
      <c r="W1272" t="str">
        <f t="shared" si="410"/>
        <v/>
      </c>
      <c r="X1272" t="str">
        <f t="shared" si="410"/>
        <v/>
      </c>
      <c r="Y1272" t="str">
        <f t="shared" si="410"/>
        <v/>
      </c>
      <c r="Z1272" t="str">
        <f t="shared" si="410"/>
        <v>IBCEXAEXAMINER IN-CHARGE STIPEND</v>
      </c>
      <c r="AA1272" t="str">
        <f t="shared" si="410"/>
        <v/>
      </c>
      <c r="AC1272" t="str">
        <f t="shared" si="411"/>
        <v/>
      </c>
      <c r="AD1272" t="str">
        <f t="shared" si="411"/>
        <v/>
      </c>
      <c r="AE1272" t="str">
        <f t="shared" si="411"/>
        <v/>
      </c>
      <c r="AF1272" t="str">
        <f t="shared" si="411"/>
        <v/>
      </c>
      <c r="AG1272" t="str">
        <f t="shared" si="411"/>
        <v/>
      </c>
      <c r="AI1272">
        <f t="shared" si="401"/>
        <v>1</v>
      </c>
      <c r="AJ1272">
        <f t="shared" si="402"/>
        <v>694</v>
      </c>
      <c r="AK1272" t="str">
        <f t="shared" si="403"/>
        <v>20181IBCEXAEXAMINER IN-CHARGE STIPEND</v>
      </c>
      <c r="AL1272" t="str">
        <f t="shared" si="404"/>
        <v>EXAMINER IN-CHARGE STIPEND</v>
      </c>
      <c r="AM1272" t="str">
        <f t="shared" si="405"/>
        <v>20181</v>
      </c>
      <c r="AN1272" t="str">
        <f t="shared" si="406"/>
        <v/>
      </c>
      <c r="AO1272" s="13">
        <f t="shared" si="407"/>
        <v>0</v>
      </c>
      <c r="AP1272">
        <f t="shared" si="408"/>
        <v>1</v>
      </c>
      <c r="AQ1272" t="str">
        <f t="shared" si="409"/>
        <v>IBCEXAEXAMINER IN-CHARGE STIPEND</v>
      </c>
    </row>
    <row r="1273" spans="1:43" x14ac:dyDescent="0.35">
      <c r="A1273" s="18" t="s">
        <v>1837</v>
      </c>
      <c r="B1273" t="s">
        <v>1133</v>
      </c>
      <c r="C1273" t="s">
        <v>1134</v>
      </c>
      <c r="D1273" s="18"/>
      <c r="G1273" s="13">
        <v>0</v>
      </c>
      <c r="I1273">
        <v>20181</v>
      </c>
      <c r="J1273" t="str">
        <f t="shared" si="392"/>
        <v>20181IBCFMGFANNIE MAE/FREDDIE MAC GYM REIMBURSEMENT20181</v>
      </c>
      <c r="K1273" t="str">
        <f t="shared" si="393"/>
        <v>20181IBCFMGFANNIE MAE/FREDDIE MAC GYM REIMBURSEMENT</v>
      </c>
      <c r="L1273" t="str">
        <f t="shared" si="394"/>
        <v>20181</v>
      </c>
      <c r="M1273" s="13">
        <f t="shared" si="395"/>
        <v>0</v>
      </c>
      <c r="N1273" s="13"/>
      <c r="O1273" s="19">
        <v>1263</v>
      </c>
      <c r="P1273">
        <f t="shared" si="396"/>
        <v>1</v>
      </c>
      <c r="Q1273">
        <f t="shared" si="397"/>
        <v>695</v>
      </c>
      <c r="R1273">
        <f t="shared" si="398"/>
        <v>1</v>
      </c>
      <c r="S1273" t="b">
        <f t="shared" si="399"/>
        <v>0</v>
      </c>
      <c r="T1273" t="b">
        <f t="shared" si="400"/>
        <v>0</v>
      </c>
      <c r="W1273" t="str">
        <f t="shared" si="410"/>
        <v/>
      </c>
      <c r="X1273" t="str">
        <f t="shared" si="410"/>
        <v/>
      </c>
      <c r="Y1273" t="str">
        <f t="shared" si="410"/>
        <v/>
      </c>
      <c r="Z1273" t="str">
        <f t="shared" si="410"/>
        <v>IBCFMGFANNIE MAE/FREDDIE MAC GYM REIMBURSEMENT</v>
      </c>
      <c r="AA1273" t="str">
        <f t="shared" si="410"/>
        <v/>
      </c>
      <c r="AC1273" t="str">
        <f t="shared" si="411"/>
        <v/>
      </c>
      <c r="AD1273" t="str">
        <f t="shared" si="411"/>
        <v/>
      </c>
      <c r="AE1273" t="str">
        <f t="shared" si="411"/>
        <v/>
      </c>
      <c r="AF1273" t="str">
        <f t="shared" si="411"/>
        <v/>
      </c>
      <c r="AG1273" t="str">
        <f t="shared" si="411"/>
        <v/>
      </c>
      <c r="AI1273">
        <f t="shared" si="401"/>
        <v>1</v>
      </c>
      <c r="AJ1273">
        <f t="shared" si="402"/>
        <v>695</v>
      </c>
      <c r="AK1273" t="str">
        <f t="shared" si="403"/>
        <v>20181IBCFMGFANNIE MAE/FREDDIE MAC GYM REIMBURSEMENT</v>
      </c>
      <c r="AL1273" t="str">
        <f t="shared" si="404"/>
        <v>FANNIE MAE/FREDDIE MAC GYM REIMBURSEMENT</v>
      </c>
      <c r="AM1273" t="str">
        <f t="shared" si="405"/>
        <v>20181</v>
      </c>
      <c r="AN1273" t="str">
        <f t="shared" si="406"/>
        <v/>
      </c>
      <c r="AO1273" s="13">
        <f t="shared" si="407"/>
        <v>0</v>
      </c>
      <c r="AP1273">
        <f t="shared" si="408"/>
        <v>1</v>
      </c>
      <c r="AQ1273" t="str">
        <f t="shared" si="409"/>
        <v>IBCFMGFANNIE MAE/FREDDIE MAC GYM REIMBURSEMENT</v>
      </c>
    </row>
    <row r="1274" spans="1:43" x14ac:dyDescent="0.35">
      <c r="A1274" s="18" t="s">
        <v>1837</v>
      </c>
      <c r="B1274" t="s">
        <v>1135</v>
      </c>
      <c r="C1274" t="s">
        <v>1136</v>
      </c>
      <c r="D1274" s="18"/>
      <c r="G1274" s="13">
        <v>0</v>
      </c>
      <c r="I1274">
        <v>20181</v>
      </c>
      <c r="J1274" t="str">
        <f t="shared" si="392"/>
        <v>20181IBCFBTFEGLI BASIC TAXABLE PORTION OF AGENCY PAID PREMIUMS20181</v>
      </c>
      <c r="K1274" t="str">
        <f t="shared" si="393"/>
        <v>20181IBCFBTFEGLI BASIC TAXABLE PORTION OF AGENCY PAID PREMIUMS</v>
      </c>
      <c r="L1274" t="str">
        <f t="shared" si="394"/>
        <v>20181</v>
      </c>
      <c r="M1274" s="13">
        <f t="shared" si="395"/>
        <v>0</v>
      </c>
      <c r="N1274" s="13"/>
      <c r="O1274" s="19">
        <v>1264</v>
      </c>
      <c r="P1274">
        <f t="shared" si="396"/>
        <v>1</v>
      </c>
      <c r="Q1274">
        <f t="shared" si="397"/>
        <v>696</v>
      </c>
      <c r="R1274">
        <f t="shared" si="398"/>
        <v>1</v>
      </c>
      <c r="S1274" t="b">
        <f t="shared" si="399"/>
        <v>0</v>
      </c>
      <c r="T1274" t="b">
        <f t="shared" si="400"/>
        <v>0</v>
      </c>
      <c r="W1274" t="str">
        <f t="shared" si="410"/>
        <v/>
      </c>
      <c r="X1274" t="str">
        <f t="shared" si="410"/>
        <v/>
      </c>
      <c r="Y1274" t="str">
        <f t="shared" si="410"/>
        <v/>
      </c>
      <c r="Z1274" t="str">
        <f t="shared" si="410"/>
        <v>IBCFBTFEGLI BASIC TAXABLE PORTION OF AGENCY PAID PREMIUMS</v>
      </c>
      <c r="AA1274" t="str">
        <f t="shared" si="410"/>
        <v/>
      </c>
      <c r="AC1274" t="str">
        <f t="shared" si="411"/>
        <v/>
      </c>
      <c r="AD1274" t="str">
        <f t="shared" si="411"/>
        <v/>
      </c>
      <c r="AE1274" t="str">
        <f t="shared" si="411"/>
        <v/>
      </c>
      <c r="AF1274" t="str">
        <f t="shared" si="411"/>
        <v/>
      </c>
      <c r="AG1274" t="str">
        <f t="shared" si="411"/>
        <v/>
      </c>
      <c r="AI1274">
        <f t="shared" si="401"/>
        <v>1</v>
      </c>
      <c r="AJ1274">
        <f t="shared" si="402"/>
        <v>696</v>
      </c>
      <c r="AK1274" t="str">
        <f t="shared" si="403"/>
        <v>20181IBCFBTFEGLI BASIC TAXABLE PORTION OF AGENCY PAID PREMIUMS</v>
      </c>
      <c r="AL1274" t="str">
        <f t="shared" si="404"/>
        <v>FEGLI BASIC TAXABLE PORTION OF AGENCY PAID PREMIUMS</v>
      </c>
      <c r="AM1274" t="str">
        <f t="shared" si="405"/>
        <v>20181</v>
      </c>
      <c r="AN1274" t="str">
        <f t="shared" si="406"/>
        <v/>
      </c>
      <c r="AO1274" s="13">
        <f t="shared" si="407"/>
        <v>0</v>
      </c>
      <c r="AP1274">
        <f t="shared" si="408"/>
        <v>1</v>
      </c>
      <c r="AQ1274" t="str">
        <f t="shared" si="409"/>
        <v>IBCFBTFEGLI BASIC TAXABLE PORTION OF AGENCY PAID PREMIUMS</v>
      </c>
    </row>
    <row r="1275" spans="1:43" x14ac:dyDescent="0.35">
      <c r="A1275" s="18" t="s">
        <v>1837</v>
      </c>
      <c r="B1275" t="s">
        <v>632</v>
      </c>
      <c r="C1275" t="s">
        <v>633</v>
      </c>
      <c r="D1275" s="18" t="s">
        <v>1839</v>
      </c>
      <c r="E1275" t="s">
        <v>1183</v>
      </c>
      <c r="F1275" t="s">
        <v>1184</v>
      </c>
      <c r="G1275" s="13">
        <v>0.54463937621832359</v>
      </c>
      <c r="I1275">
        <v>20181</v>
      </c>
      <c r="J1275" t="str">
        <f t="shared" si="392"/>
        <v>20181IBCEFBFRINGE BENEFIT20181DFASZ1Fringe Benefit</v>
      </c>
      <c r="K1275" t="str">
        <f t="shared" si="393"/>
        <v>20181IBCEFBFRINGE BENEFIT</v>
      </c>
      <c r="L1275" t="str">
        <f t="shared" si="394"/>
        <v>20181DFASZ1Fringe Benefit</v>
      </c>
      <c r="M1275" s="13">
        <f t="shared" si="395"/>
        <v>0.54463937621832359</v>
      </c>
      <c r="N1275" s="13"/>
      <c r="O1275" s="19">
        <v>1265</v>
      </c>
      <c r="P1275">
        <f t="shared" si="396"/>
        <v>2</v>
      </c>
      <c r="Q1275">
        <f t="shared" si="397"/>
        <v>697</v>
      </c>
      <c r="R1275">
        <f t="shared" si="398"/>
        <v>1</v>
      </c>
      <c r="S1275" t="b">
        <f t="shared" si="399"/>
        <v>0</v>
      </c>
      <c r="T1275" t="b">
        <f t="shared" si="400"/>
        <v>0</v>
      </c>
      <c r="W1275" t="str">
        <f t="shared" si="410"/>
        <v/>
      </c>
      <c r="X1275" t="str">
        <f t="shared" si="410"/>
        <v/>
      </c>
      <c r="Y1275" t="str">
        <f t="shared" si="410"/>
        <v/>
      </c>
      <c r="Z1275" t="str">
        <f t="shared" si="410"/>
        <v>IBCEFBFRINGE BENEFIT</v>
      </c>
      <c r="AA1275" t="str">
        <f t="shared" si="410"/>
        <v/>
      </c>
      <c r="AC1275" t="str">
        <f t="shared" si="411"/>
        <v>DFASZ1Fringe Benefit</v>
      </c>
      <c r="AD1275" t="str">
        <f t="shared" si="411"/>
        <v/>
      </c>
      <c r="AE1275" t="str">
        <f t="shared" si="411"/>
        <v/>
      </c>
      <c r="AF1275" t="str">
        <f t="shared" si="411"/>
        <v/>
      </c>
      <c r="AG1275" t="str">
        <f t="shared" si="411"/>
        <v/>
      </c>
      <c r="AI1275">
        <f t="shared" si="401"/>
        <v>1</v>
      </c>
      <c r="AJ1275">
        <f t="shared" si="402"/>
        <v>697</v>
      </c>
      <c r="AK1275" t="str">
        <f t="shared" si="403"/>
        <v>20181IBCEFBFRINGE BENEFIT</v>
      </c>
      <c r="AL1275" t="str">
        <f t="shared" si="404"/>
        <v>FRINGE BENEFIT</v>
      </c>
      <c r="AM1275" t="str">
        <f t="shared" si="405"/>
        <v>20181DFASZ1Fringe Benefit</v>
      </c>
      <c r="AN1275" t="str">
        <f t="shared" si="406"/>
        <v>Fringe Benefit</v>
      </c>
      <c r="AO1275" s="13">
        <f t="shared" si="407"/>
        <v>0.54463937621832359</v>
      </c>
      <c r="AP1275">
        <f t="shared" si="408"/>
        <v>2</v>
      </c>
      <c r="AQ1275" t="str">
        <f t="shared" si="409"/>
        <v>DFASZ1Fringe BenefitIBCEFBFRINGE BENEFIT</v>
      </c>
    </row>
    <row r="1276" spans="1:43" x14ac:dyDescent="0.35">
      <c r="A1276" s="18" t="s">
        <v>1837</v>
      </c>
      <c r="B1276" t="s">
        <v>1137</v>
      </c>
      <c r="C1276" t="s">
        <v>1138</v>
      </c>
      <c r="D1276" s="18"/>
      <c r="G1276" s="13">
        <v>0</v>
      </c>
      <c r="I1276">
        <v>20181</v>
      </c>
      <c r="J1276" t="str">
        <f t="shared" si="392"/>
        <v>20181IBCLCPLIFE CYCLE PAYMENT20181</v>
      </c>
      <c r="K1276" t="str">
        <f t="shared" si="393"/>
        <v>20181IBCLCPLIFE CYCLE PAYMENT</v>
      </c>
      <c r="L1276" t="str">
        <f t="shared" si="394"/>
        <v>20181</v>
      </c>
      <c r="M1276" s="13">
        <f t="shared" si="395"/>
        <v>0</v>
      </c>
      <c r="N1276" s="13"/>
      <c r="O1276" s="19">
        <v>1266</v>
      </c>
      <c r="P1276">
        <f t="shared" si="396"/>
        <v>1</v>
      </c>
      <c r="Q1276">
        <f t="shared" si="397"/>
        <v>698</v>
      </c>
      <c r="R1276">
        <f t="shared" si="398"/>
        <v>1</v>
      </c>
      <c r="S1276" t="b">
        <f t="shared" si="399"/>
        <v>0</v>
      </c>
      <c r="T1276" t="b">
        <f t="shared" si="400"/>
        <v>0</v>
      </c>
      <c r="W1276" t="str">
        <f t="shared" si="410"/>
        <v/>
      </c>
      <c r="X1276" t="str">
        <f t="shared" si="410"/>
        <v/>
      </c>
      <c r="Y1276" t="str">
        <f t="shared" si="410"/>
        <v/>
      </c>
      <c r="Z1276" t="str">
        <f t="shared" si="410"/>
        <v>IBCLCPLIFE CYCLE PAYMENT</v>
      </c>
      <c r="AA1276" t="str">
        <f t="shared" si="410"/>
        <v/>
      </c>
      <c r="AC1276" t="str">
        <f t="shared" si="411"/>
        <v/>
      </c>
      <c r="AD1276" t="str">
        <f t="shared" si="411"/>
        <v/>
      </c>
      <c r="AE1276" t="str">
        <f t="shared" si="411"/>
        <v/>
      </c>
      <c r="AF1276" t="str">
        <f t="shared" si="411"/>
        <v/>
      </c>
      <c r="AG1276" t="str">
        <f t="shared" si="411"/>
        <v/>
      </c>
      <c r="AI1276">
        <f t="shared" si="401"/>
        <v>1</v>
      </c>
      <c r="AJ1276">
        <f t="shared" si="402"/>
        <v>698</v>
      </c>
      <c r="AK1276" t="str">
        <f t="shared" si="403"/>
        <v>20181IBCLCPLIFE CYCLE PAYMENT</v>
      </c>
      <c r="AL1276" t="str">
        <f t="shared" si="404"/>
        <v>LIFE CYCLE PAYMENT</v>
      </c>
      <c r="AM1276" t="str">
        <f t="shared" si="405"/>
        <v>20181</v>
      </c>
      <c r="AN1276" t="str">
        <f t="shared" si="406"/>
        <v/>
      </c>
      <c r="AO1276" s="13">
        <f t="shared" si="407"/>
        <v>0</v>
      </c>
      <c r="AP1276">
        <f t="shared" si="408"/>
        <v>1</v>
      </c>
      <c r="AQ1276" t="str">
        <f t="shared" si="409"/>
        <v>IBCLCPLIFE CYCLE PAYMENT</v>
      </c>
    </row>
    <row r="1277" spans="1:43" x14ac:dyDescent="0.35">
      <c r="A1277" s="18" t="s">
        <v>1837</v>
      </c>
      <c r="B1277" t="s">
        <v>634</v>
      </c>
      <c r="C1277" t="s">
        <v>635</v>
      </c>
      <c r="D1277" s="18" t="s">
        <v>1837</v>
      </c>
      <c r="E1277" t="s">
        <v>524</v>
      </c>
      <c r="F1277" t="s">
        <v>525</v>
      </c>
      <c r="G1277" s="13">
        <v>0.79216690672317613</v>
      </c>
      <c r="I1277">
        <v>20181</v>
      </c>
      <c r="J1277" t="str">
        <f t="shared" si="392"/>
        <v>20181IBC33AMOVING ALLOWANCE- NONTAXABLE20181IBC34AFOREIGN LIVING QUARTERS ALLOWANCE - NONTAXABLE</v>
      </c>
      <c r="K1277" t="str">
        <f t="shared" si="393"/>
        <v>20181IBC33AMOVING ALLOWANCE- NONTAXABLE</v>
      </c>
      <c r="L1277" t="str">
        <f t="shared" si="394"/>
        <v>20181IBC34AFOREIGN LIVING QUARTERS ALLOWANCE - NONTAXABLE</v>
      </c>
      <c r="M1277" s="13">
        <f t="shared" si="395"/>
        <v>0.79216690672317613</v>
      </c>
      <c r="N1277" s="13"/>
      <c r="O1277" s="19">
        <v>1267</v>
      </c>
      <c r="P1277">
        <f t="shared" si="396"/>
        <v>3</v>
      </c>
      <c r="Q1277">
        <f t="shared" si="397"/>
        <v>699</v>
      </c>
      <c r="R1277">
        <f t="shared" si="398"/>
        <v>1</v>
      </c>
      <c r="S1277" t="b">
        <f t="shared" si="399"/>
        <v>1</v>
      </c>
      <c r="T1277" t="b">
        <f t="shared" si="400"/>
        <v>0</v>
      </c>
      <c r="W1277" t="str">
        <f t="shared" si="410"/>
        <v/>
      </c>
      <c r="X1277" t="str">
        <f t="shared" si="410"/>
        <v/>
      </c>
      <c r="Y1277" t="str">
        <f t="shared" si="410"/>
        <v/>
      </c>
      <c r="Z1277" t="str">
        <f t="shared" si="410"/>
        <v>IBC33AMOVING ALLOWANCE- NONTAXABLE</v>
      </c>
      <c r="AA1277" t="str">
        <f t="shared" si="410"/>
        <v/>
      </c>
      <c r="AC1277" t="str">
        <f t="shared" si="411"/>
        <v/>
      </c>
      <c r="AD1277" t="str">
        <f t="shared" si="411"/>
        <v/>
      </c>
      <c r="AE1277" t="str">
        <f t="shared" si="411"/>
        <v/>
      </c>
      <c r="AF1277" t="str">
        <f t="shared" si="411"/>
        <v>IBC34AFOREIGN LIVING QUARTERS ALLOWANCE - NONTAXABLE</v>
      </c>
      <c r="AG1277" t="str">
        <f t="shared" si="411"/>
        <v/>
      </c>
      <c r="AI1277">
        <f t="shared" si="401"/>
        <v>1</v>
      </c>
      <c r="AJ1277">
        <f t="shared" si="402"/>
        <v>699</v>
      </c>
      <c r="AK1277" t="str">
        <f t="shared" si="403"/>
        <v>20181IBC33AMOVING ALLOWANCE- NONTAXABLE</v>
      </c>
      <c r="AL1277" t="str">
        <f t="shared" si="404"/>
        <v>MOVING ALLOWANCE- NONTAXABLE</v>
      </c>
      <c r="AM1277" t="str">
        <f t="shared" si="405"/>
        <v>20181IBC34AFOREIGN LIVING QUARTERS ALLOWANCE - NONTAXABLE</v>
      </c>
      <c r="AN1277" t="str">
        <f t="shared" si="406"/>
        <v>FOREIGN LIVING QUARTERS ALLOWANCE - NONTAXABLE</v>
      </c>
      <c r="AO1277" s="13">
        <f t="shared" si="407"/>
        <v>0.79216690672317613</v>
      </c>
      <c r="AP1277">
        <f t="shared" si="408"/>
        <v>1</v>
      </c>
      <c r="AQ1277" t="str">
        <f t="shared" si="409"/>
        <v>IBC33AMOVING ALLOWANCE- NONTAXABLEIBC34AFOREIGN LIVING QUARTERS ALLOWANCE - NONTAXABLE</v>
      </c>
    </row>
    <row r="1278" spans="1:43" x14ac:dyDescent="0.35">
      <c r="A1278" s="18" t="s">
        <v>1837</v>
      </c>
      <c r="B1278" t="s">
        <v>634</v>
      </c>
      <c r="C1278" t="s">
        <v>635</v>
      </c>
      <c r="D1278" s="18" t="s">
        <v>1837</v>
      </c>
      <c r="E1278" t="s">
        <v>528</v>
      </c>
      <c r="F1278" t="s">
        <v>529</v>
      </c>
      <c r="G1278" s="13">
        <v>0.68566608346212499</v>
      </c>
      <c r="I1278">
        <v>20181</v>
      </c>
      <c r="J1278" t="str">
        <f t="shared" si="392"/>
        <v>20181IBC33AMOVING ALLOWANCE- NONTAXABLE20181IBC35AMEAL ALLOWANCE - NONTAXABLE</v>
      </c>
      <c r="K1278" t="str">
        <f t="shared" si="393"/>
        <v>20181IBC33AMOVING ALLOWANCE- NONTAXABLE</v>
      </c>
      <c r="L1278" t="str">
        <f t="shared" si="394"/>
        <v>20181IBC35AMEAL ALLOWANCE - NONTAXABLE</v>
      </c>
      <c r="M1278" s="13">
        <f t="shared" si="395"/>
        <v>0.68566608346212499</v>
      </c>
      <c r="N1278" s="13"/>
      <c r="O1278" s="19">
        <v>1268</v>
      </c>
      <c r="P1278">
        <f t="shared" si="396"/>
        <v>3</v>
      </c>
      <c r="Q1278">
        <f t="shared" si="397"/>
        <v>699</v>
      </c>
      <c r="R1278">
        <f t="shared" si="398"/>
        <v>2</v>
      </c>
      <c r="S1278" t="b">
        <f t="shared" si="399"/>
        <v>1</v>
      </c>
      <c r="T1278" t="b">
        <f t="shared" si="400"/>
        <v>0</v>
      </c>
      <c r="W1278" t="str">
        <f t="shared" si="410"/>
        <v/>
      </c>
      <c r="X1278" t="str">
        <f t="shared" si="410"/>
        <v/>
      </c>
      <c r="Y1278" t="str">
        <f t="shared" si="410"/>
        <v/>
      </c>
      <c r="Z1278" t="str">
        <f t="shared" si="410"/>
        <v>IBC33AMOVING ALLOWANCE- NONTAXABLE</v>
      </c>
      <c r="AA1278" t="str">
        <f t="shared" si="410"/>
        <v/>
      </c>
      <c r="AC1278" t="str">
        <f t="shared" si="411"/>
        <v/>
      </c>
      <c r="AD1278" t="str">
        <f t="shared" si="411"/>
        <v/>
      </c>
      <c r="AE1278" t="str">
        <f t="shared" si="411"/>
        <v/>
      </c>
      <c r="AF1278" t="str">
        <f t="shared" si="411"/>
        <v>IBC35AMEAL ALLOWANCE - NONTAXABLE</v>
      </c>
      <c r="AG1278" t="str">
        <f t="shared" si="411"/>
        <v/>
      </c>
      <c r="AI1278">
        <f t="shared" si="401"/>
        <v>1</v>
      </c>
      <c r="AJ1278">
        <f t="shared" si="402"/>
        <v>699</v>
      </c>
      <c r="AK1278" t="str">
        <f t="shared" si="403"/>
        <v>20181IBC33AMOVING ALLOWANCE- NONTAXABLE</v>
      </c>
      <c r="AL1278" t="str">
        <f t="shared" si="404"/>
        <v>MOVING ALLOWANCE- NONTAXABLE</v>
      </c>
      <c r="AM1278" t="str">
        <f t="shared" si="405"/>
        <v>20181IBC35AMEAL ALLOWANCE - NONTAXABLE</v>
      </c>
      <c r="AN1278" t="str">
        <f t="shared" si="406"/>
        <v>MEAL ALLOWANCE - NONTAXABLE</v>
      </c>
      <c r="AO1278" s="13">
        <f t="shared" si="407"/>
        <v>0.68566608346212499</v>
      </c>
      <c r="AP1278">
        <f t="shared" si="408"/>
        <v>1</v>
      </c>
      <c r="AQ1278" t="str">
        <f t="shared" si="409"/>
        <v>IBC33AMOVING ALLOWANCE- NONTAXABLEIBC35AMEAL ALLOWANCE - NONTAXABLE</v>
      </c>
    </row>
    <row r="1279" spans="1:43" x14ac:dyDescent="0.35">
      <c r="A1279" s="18" t="s">
        <v>1837</v>
      </c>
      <c r="B1279" t="s">
        <v>634</v>
      </c>
      <c r="C1279" t="s">
        <v>635</v>
      </c>
      <c r="D1279" s="18" t="s">
        <v>1837</v>
      </c>
      <c r="E1279" t="s">
        <v>542</v>
      </c>
      <c r="F1279" t="s">
        <v>543</v>
      </c>
      <c r="G1279" s="13">
        <v>0.68566608346212499</v>
      </c>
      <c r="I1279">
        <v>20181</v>
      </c>
      <c r="J1279" t="str">
        <f t="shared" si="392"/>
        <v>20181IBC33AMOVING ALLOWANCE- NONTAXABLE20181IBC37AUNIFORM ALLOWANCE - NONTAXABLE</v>
      </c>
      <c r="K1279" t="str">
        <f t="shared" si="393"/>
        <v>20181IBC33AMOVING ALLOWANCE- NONTAXABLE</v>
      </c>
      <c r="L1279" t="str">
        <f t="shared" si="394"/>
        <v>20181IBC37AUNIFORM ALLOWANCE - NONTAXABLE</v>
      </c>
      <c r="M1279" s="13">
        <f t="shared" si="395"/>
        <v>0.68566608346212499</v>
      </c>
      <c r="N1279" s="13"/>
      <c r="O1279" s="19">
        <v>1269</v>
      </c>
      <c r="P1279">
        <f t="shared" si="396"/>
        <v>3</v>
      </c>
      <c r="Q1279">
        <f t="shared" si="397"/>
        <v>699</v>
      </c>
      <c r="R1279">
        <f t="shared" si="398"/>
        <v>3</v>
      </c>
      <c r="S1279" t="b">
        <f t="shared" si="399"/>
        <v>1</v>
      </c>
      <c r="T1279" t="b">
        <f t="shared" si="400"/>
        <v>0</v>
      </c>
      <c r="W1279" t="str">
        <f t="shared" si="410"/>
        <v/>
      </c>
      <c r="X1279" t="str">
        <f t="shared" si="410"/>
        <v/>
      </c>
      <c r="Y1279" t="str">
        <f t="shared" si="410"/>
        <v/>
      </c>
      <c r="Z1279" t="str">
        <f t="shared" si="410"/>
        <v>IBC33AMOVING ALLOWANCE- NONTAXABLE</v>
      </c>
      <c r="AA1279" t="str">
        <f t="shared" si="410"/>
        <v/>
      </c>
      <c r="AC1279" t="str">
        <f t="shared" si="411"/>
        <v/>
      </c>
      <c r="AD1279" t="str">
        <f t="shared" si="411"/>
        <v/>
      </c>
      <c r="AE1279" t="str">
        <f t="shared" si="411"/>
        <v/>
      </c>
      <c r="AF1279" t="str">
        <f t="shared" si="411"/>
        <v>IBC37AUNIFORM ALLOWANCE - NONTAXABLE</v>
      </c>
      <c r="AG1279" t="str">
        <f t="shared" si="411"/>
        <v/>
      </c>
      <c r="AI1279">
        <f t="shared" si="401"/>
        <v>1</v>
      </c>
      <c r="AJ1279">
        <f t="shared" si="402"/>
        <v>699</v>
      </c>
      <c r="AK1279" t="str">
        <f t="shared" si="403"/>
        <v>20181IBC33AMOVING ALLOWANCE- NONTAXABLE</v>
      </c>
      <c r="AL1279" t="str">
        <f t="shared" si="404"/>
        <v>MOVING ALLOWANCE- NONTAXABLE</v>
      </c>
      <c r="AM1279" t="str">
        <f t="shared" si="405"/>
        <v>20181IBC37AUNIFORM ALLOWANCE - NONTAXABLE</v>
      </c>
      <c r="AN1279" t="str">
        <f t="shared" si="406"/>
        <v>UNIFORM ALLOWANCE - NONTAXABLE</v>
      </c>
      <c r="AO1279" s="13">
        <f t="shared" si="407"/>
        <v>0.68566608346212499</v>
      </c>
      <c r="AP1279">
        <f t="shared" si="408"/>
        <v>1</v>
      </c>
      <c r="AQ1279" t="str">
        <f t="shared" si="409"/>
        <v>IBC33AMOVING ALLOWANCE- NONTAXABLEIBC37AUNIFORM ALLOWANCE - NONTAXABLE</v>
      </c>
    </row>
    <row r="1280" spans="1:43" x14ac:dyDescent="0.35">
      <c r="A1280" s="18" t="s">
        <v>1837</v>
      </c>
      <c r="B1280" t="s">
        <v>636</v>
      </c>
      <c r="C1280" t="s">
        <v>637</v>
      </c>
      <c r="D1280" s="18"/>
      <c r="G1280" s="13">
        <v>0</v>
      </c>
      <c r="I1280">
        <v>20181</v>
      </c>
      <c r="J1280" t="str">
        <f t="shared" si="392"/>
        <v>20181IBCMTPMEAL TIME PAY20181</v>
      </c>
      <c r="K1280" t="str">
        <f t="shared" si="393"/>
        <v>20181IBCMTPMEAL TIME PAY</v>
      </c>
      <c r="L1280" t="str">
        <f t="shared" si="394"/>
        <v>20181</v>
      </c>
      <c r="M1280" s="13">
        <f t="shared" si="395"/>
        <v>0</v>
      </c>
      <c r="N1280" s="13"/>
      <c r="O1280" s="19">
        <v>1270</v>
      </c>
      <c r="P1280">
        <f t="shared" si="396"/>
        <v>1</v>
      </c>
      <c r="Q1280">
        <f t="shared" si="397"/>
        <v>700</v>
      </c>
      <c r="R1280">
        <f t="shared" si="398"/>
        <v>1</v>
      </c>
      <c r="S1280" t="b">
        <f t="shared" si="399"/>
        <v>0</v>
      </c>
      <c r="T1280" t="b">
        <f t="shared" si="400"/>
        <v>0</v>
      </c>
      <c r="W1280" t="str">
        <f t="shared" si="410"/>
        <v/>
      </c>
      <c r="X1280" t="str">
        <f t="shared" si="410"/>
        <v/>
      </c>
      <c r="Y1280" t="str">
        <f t="shared" si="410"/>
        <v/>
      </c>
      <c r="Z1280" t="str">
        <f t="shared" si="410"/>
        <v>IBCMTPMEAL TIME PAY</v>
      </c>
      <c r="AA1280" t="str">
        <f t="shared" si="410"/>
        <v/>
      </c>
      <c r="AC1280" t="str">
        <f t="shared" si="411"/>
        <v/>
      </c>
      <c r="AD1280" t="str">
        <f t="shared" si="411"/>
        <v/>
      </c>
      <c r="AE1280" t="str">
        <f t="shared" si="411"/>
        <v/>
      </c>
      <c r="AF1280" t="str">
        <f t="shared" si="411"/>
        <v/>
      </c>
      <c r="AG1280" t="str">
        <f t="shared" si="411"/>
        <v/>
      </c>
      <c r="AI1280">
        <f t="shared" si="401"/>
        <v>1</v>
      </c>
      <c r="AJ1280">
        <f t="shared" si="402"/>
        <v>700</v>
      </c>
      <c r="AK1280" t="str">
        <f t="shared" si="403"/>
        <v>20181IBCMTPMEAL TIME PAY</v>
      </c>
      <c r="AL1280" t="str">
        <f t="shared" si="404"/>
        <v>MEAL TIME PAY</v>
      </c>
      <c r="AM1280" t="str">
        <f t="shared" si="405"/>
        <v>20181</v>
      </c>
      <c r="AN1280" t="str">
        <f t="shared" si="406"/>
        <v/>
      </c>
      <c r="AO1280" s="13">
        <f t="shared" si="407"/>
        <v>0</v>
      </c>
      <c r="AP1280">
        <f t="shared" si="408"/>
        <v>1</v>
      </c>
      <c r="AQ1280" t="str">
        <f t="shared" si="409"/>
        <v>IBCMTPMEAL TIME PAY</v>
      </c>
    </row>
    <row r="1281" spans="1:43" x14ac:dyDescent="0.35">
      <c r="A1281" s="18" t="s">
        <v>1837</v>
      </c>
      <c r="B1281" t="s">
        <v>1139</v>
      </c>
      <c r="C1281" t="s">
        <v>1140</v>
      </c>
      <c r="D1281" s="18"/>
      <c r="G1281" s="13">
        <v>0</v>
      </c>
      <c r="I1281">
        <v>20181</v>
      </c>
      <c r="J1281" t="str">
        <f t="shared" si="392"/>
        <v>20181IBCOSSOUT-STATIONED STIPEND (ONE-TIME PAYEMENT)20181</v>
      </c>
      <c r="K1281" t="str">
        <f t="shared" si="393"/>
        <v>20181IBCOSSOUT-STATIONED STIPEND (ONE-TIME PAYEMENT)</v>
      </c>
      <c r="L1281" t="str">
        <f t="shared" si="394"/>
        <v>20181</v>
      </c>
      <c r="M1281" s="13">
        <f t="shared" si="395"/>
        <v>0</v>
      </c>
      <c r="N1281" s="13"/>
      <c r="O1281" s="19">
        <v>1271</v>
      </c>
      <c r="P1281">
        <f t="shared" si="396"/>
        <v>1</v>
      </c>
      <c r="Q1281">
        <f t="shared" si="397"/>
        <v>701</v>
      </c>
      <c r="R1281">
        <f t="shared" si="398"/>
        <v>1</v>
      </c>
      <c r="S1281" t="b">
        <f t="shared" si="399"/>
        <v>0</v>
      </c>
      <c r="T1281" t="b">
        <f t="shared" si="400"/>
        <v>0</v>
      </c>
      <c r="W1281" t="str">
        <f t="shared" si="410"/>
        <v/>
      </c>
      <c r="X1281" t="str">
        <f t="shared" si="410"/>
        <v/>
      </c>
      <c r="Y1281" t="str">
        <f t="shared" si="410"/>
        <v/>
      </c>
      <c r="Z1281" t="str">
        <f t="shared" si="410"/>
        <v>IBCOSSOUT-STATIONED STIPEND (ONE-TIME PAYEMENT)</v>
      </c>
      <c r="AA1281" t="str">
        <f t="shared" si="410"/>
        <v/>
      </c>
      <c r="AC1281" t="str">
        <f t="shared" si="411"/>
        <v/>
      </c>
      <c r="AD1281" t="str">
        <f t="shared" si="411"/>
        <v/>
      </c>
      <c r="AE1281" t="str">
        <f t="shared" si="411"/>
        <v/>
      </c>
      <c r="AF1281" t="str">
        <f t="shared" si="411"/>
        <v/>
      </c>
      <c r="AG1281" t="str">
        <f t="shared" si="411"/>
        <v/>
      </c>
      <c r="AI1281">
        <f t="shared" si="401"/>
        <v>1</v>
      </c>
      <c r="AJ1281">
        <f t="shared" si="402"/>
        <v>701</v>
      </c>
      <c r="AK1281" t="str">
        <f t="shared" si="403"/>
        <v>20181IBCOSSOUT-STATIONED STIPEND (ONE-TIME PAYEMENT)</v>
      </c>
      <c r="AL1281" t="str">
        <f t="shared" si="404"/>
        <v>OUT-STATIONED STIPEND (ONE-TIME PAYEMENT)</v>
      </c>
      <c r="AM1281" t="str">
        <f t="shared" si="405"/>
        <v>20181</v>
      </c>
      <c r="AN1281" t="str">
        <f t="shared" si="406"/>
        <v/>
      </c>
      <c r="AO1281" s="13">
        <f t="shared" si="407"/>
        <v>0</v>
      </c>
      <c r="AP1281">
        <f t="shared" si="408"/>
        <v>1</v>
      </c>
      <c r="AQ1281" t="str">
        <f t="shared" si="409"/>
        <v>IBCOSSOUT-STATIONED STIPEND (ONE-TIME PAYEMENT)</v>
      </c>
    </row>
    <row r="1282" spans="1:43" x14ac:dyDescent="0.35">
      <c r="A1282" s="18" t="s">
        <v>1837</v>
      </c>
      <c r="B1282" t="s">
        <v>1141</v>
      </c>
      <c r="C1282" t="s">
        <v>1142</v>
      </c>
      <c r="D1282" s="18" t="s">
        <v>1837</v>
      </c>
      <c r="E1282" t="s">
        <v>1143</v>
      </c>
      <c r="F1282" t="s">
        <v>1144</v>
      </c>
      <c r="G1282" s="13">
        <v>0.52113856862342312</v>
      </c>
      <c r="I1282">
        <v>20181</v>
      </c>
      <c r="J1282" t="str">
        <f t="shared" si="392"/>
        <v>20181IBCPLIPRO LIABILITY INSURANCE REIMBURSEMENT20181IBCPLCPRO LICENSING/CERTIFICATION REIMBURSEMENT</v>
      </c>
      <c r="K1282" t="str">
        <f t="shared" si="393"/>
        <v>20181IBCPLIPRO LIABILITY INSURANCE REIMBURSEMENT</v>
      </c>
      <c r="L1282" t="str">
        <f t="shared" si="394"/>
        <v>20181IBCPLCPRO LICENSING/CERTIFICATION REIMBURSEMENT</v>
      </c>
      <c r="M1282" s="13">
        <f t="shared" si="395"/>
        <v>0.52113856862342312</v>
      </c>
      <c r="N1282" s="13"/>
      <c r="O1282" s="19">
        <v>1272</v>
      </c>
      <c r="P1282">
        <f t="shared" si="396"/>
        <v>1</v>
      </c>
      <c r="Q1282">
        <f t="shared" si="397"/>
        <v>702</v>
      </c>
      <c r="R1282">
        <f t="shared" si="398"/>
        <v>1</v>
      </c>
      <c r="S1282" t="b">
        <f t="shared" si="399"/>
        <v>1</v>
      </c>
      <c r="T1282" t="b">
        <f t="shared" si="400"/>
        <v>0</v>
      </c>
      <c r="W1282" t="str">
        <f t="shared" si="410"/>
        <v/>
      </c>
      <c r="X1282" t="str">
        <f t="shared" si="410"/>
        <v/>
      </c>
      <c r="Y1282" t="str">
        <f t="shared" si="410"/>
        <v/>
      </c>
      <c r="Z1282" t="str">
        <f t="shared" si="410"/>
        <v>IBCPLIPRO LIABILITY INSURANCE REIMBURSEMENT</v>
      </c>
      <c r="AA1282" t="str">
        <f t="shared" si="410"/>
        <v/>
      </c>
      <c r="AC1282" t="str">
        <f t="shared" si="411"/>
        <v/>
      </c>
      <c r="AD1282" t="str">
        <f t="shared" si="411"/>
        <v/>
      </c>
      <c r="AE1282" t="str">
        <f t="shared" si="411"/>
        <v/>
      </c>
      <c r="AF1282" t="str">
        <f t="shared" si="411"/>
        <v>IBCPLCPRO LICENSING/CERTIFICATION REIMBURSEMENT</v>
      </c>
      <c r="AG1282" t="str">
        <f t="shared" si="411"/>
        <v/>
      </c>
      <c r="AI1282">
        <f t="shared" si="401"/>
        <v>1</v>
      </c>
      <c r="AJ1282">
        <f t="shared" si="402"/>
        <v>702</v>
      </c>
      <c r="AK1282" t="str">
        <f t="shared" si="403"/>
        <v>20181IBCPLIPRO LIABILITY INSURANCE REIMBURSEMENT</v>
      </c>
      <c r="AL1282" t="str">
        <f t="shared" si="404"/>
        <v>PRO LIABILITY INSURANCE REIMBURSEMENT</v>
      </c>
      <c r="AM1282" t="str">
        <f t="shared" si="405"/>
        <v>20181IBCPLCPRO LICENSING/CERTIFICATION REIMBURSEMENT</v>
      </c>
      <c r="AN1282" t="str">
        <f t="shared" si="406"/>
        <v>PRO LICENSING/CERTIFICATION REIMBURSEMENT</v>
      </c>
      <c r="AO1282" s="13">
        <f t="shared" si="407"/>
        <v>0.52113856862342312</v>
      </c>
      <c r="AP1282">
        <f t="shared" si="408"/>
        <v>1</v>
      </c>
      <c r="AQ1282" t="str">
        <f t="shared" si="409"/>
        <v>IBCPLIPRO LIABILITY INSURANCE REIMBURSEMENTIBCPLCPRO LICENSING/CERTIFICATION REIMBURSEMENT</v>
      </c>
    </row>
    <row r="1283" spans="1:43" x14ac:dyDescent="0.35">
      <c r="A1283" s="18" t="s">
        <v>1837</v>
      </c>
      <c r="B1283" t="s">
        <v>1143</v>
      </c>
      <c r="C1283" t="s">
        <v>1144</v>
      </c>
      <c r="D1283" s="18" t="s">
        <v>1837</v>
      </c>
      <c r="E1283" t="s">
        <v>1141</v>
      </c>
      <c r="F1283" t="s">
        <v>1142</v>
      </c>
      <c r="G1283" s="13">
        <v>0.52113856862342312</v>
      </c>
      <c r="I1283">
        <v>20181</v>
      </c>
      <c r="J1283" t="str">
        <f t="shared" si="392"/>
        <v>20181IBCPLCPRO LICENSING/CERTIFICATION REIMBURSEMENT20181IBCPLIPRO LIABILITY INSURANCE REIMBURSEMENT</v>
      </c>
      <c r="K1283" t="str">
        <f t="shared" si="393"/>
        <v>20181IBCPLCPRO LICENSING/CERTIFICATION REIMBURSEMENT</v>
      </c>
      <c r="L1283" t="str">
        <f t="shared" si="394"/>
        <v>20181IBCPLIPRO LIABILITY INSURANCE REIMBURSEMENT</v>
      </c>
      <c r="M1283" s="13">
        <f t="shared" si="395"/>
        <v>0.52113856862342312</v>
      </c>
      <c r="N1283" s="13"/>
      <c r="O1283" s="19">
        <v>1273</v>
      </c>
      <c r="P1283">
        <f t="shared" si="396"/>
        <v>1</v>
      </c>
      <c r="Q1283">
        <f t="shared" si="397"/>
        <v>703</v>
      </c>
      <c r="R1283">
        <f t="shared" si="398"/>
        <v>1</v>
      </c>
      <c r="S1283" t="b">
        <f t="shared" si="399"/>
        <v>1</v>
      </c>
      <c r="T1283" t="b">
        <f t="shared" si="400"/>
        <v>0</v>
      </c>
      <c r="W1283" t="str">
        <f t="shared" si="410"/>
        <v/>
      </c>
      <c r="X1283" t="str">
        <f t="shared" si="410"/>
        <v/>
      </c>
      <c r="Y1283" t="str">
        <f t="shared" si="410"/>
        <v/>
      </c>
      <c r="Z1283" t="str">
        <f t="shared" si="410"/>
        <v>IBCPLCPRO LICENSING/CERTIFICATION REIMBURSEMENT</v>
      </c>
      <c r="AA1283" t="str">
        <f t="shared" si="410"/>
        <v/>
      </c>
      <c r="AC1283" t="str">
        <f t="shared" si="411"/>
        <v/>
      </c>
      <c r="AD1283" t="str">
        <f t="shared" si="411"/>
        <v/>
      </c>
      <c r="AE1283" t="str">
        <f t="shared" si="411"/>
        <v/>
      </c>
      <c r="AF1283" t="str">
        <f t="shared" si="411"/>
        <v>IBCPLIPRO LIABILITY INSURANCE REIMBURSEMENT</v>
      </c>
      <c r="AG1283" t="str">
        <f t="shared" si="411"/>
        <v/>
      </c>
      <c r="AI1283">
        <f t="shared" si="401"/>
        <v>1</v>
      </c>
      <c r="AJ1283">
        <f t="shared" si="402"/>
        <v>703</v>
      </c>
      <c r="AK1283" t="str">
        <f t="shared" si="403"/>
        <v>20181IBCPLCPRO LICENSING/CERTIFICATION REIMBURSEMENT</v>
      </c>
      <c r="AL1283" t="str">
        <f t="shared" si="404"/>
        <v>PRO LICENSING/CERTIFICATION REIMBURSEMENT</v>
      </c>
      <c r="AM1283" t="str">
        <f t="shared" si="405"/>
        <v>20181IBCPLIPRO LIABILITY INSURANCE REIMBURSEMENT</v>
      </c>
      <c r="AN1283" t="str">
        <f t="shared" si="406"/>
        <v>PRO LIABILITY INSURANCE REIMBURSEMENT</v>
      </c>
      <c r="AO1283" s="13">
        <f t="shared" si="407"/>
        <v>0.52113856862342312</v>
      </c>
      <c r="AP1283">
        <f t="shared" si="408"/>
        <v>1</v>
      </c>
      <c r="AQ1283" t="str">
        <f t="shared" si="409"/>
        <v>IBCPLCPRO LICENSING/CERTIFICATION REIMBURSEMENTIBCPLIPRO LIABILITY INSURANCE REIMBURSEMENT</v>
      </c>
    </row>
    <row r="1284" spans="1:43" x14ac:dyDescent="0.35">
      <c r="A1284" s="18" t="s">
        <v>1837</v>
      </c>
      <c r="B1284" t="s">
        <v>1145</v>
      </c>
      <c r="C1284" t="s">
        <v>1146</v>
      </c>
      <c r="D1284" s="18"/>
      <c r="G1284" s="13">
        <v>0</v>
      </c>
      <c r="I1284">
        <v>20181</v>
      </c>
      <c r="J1284" t="str">
        <f t="shared" si="392"/>
        <v>20181IBCQOSQUARTERLY OUT-STATIONED STIPEND20181</v>
      </c>
      <c r="K1284" t="str">
        <f t="shared" si="393"/>
        <v>20181IBCQOSQUARTERLY OUT-STATIONED STIPEND</v>
      </c>
      <c r="L1284" t="str">
        <f t="shared" si="394"/>
        <v>20181</v>
      </c>
      <c r="M1284" s="13">
        <f t="shared" si="395"/>
        <v>0</v>
      </c>
      <c r="N1284" s="13"/>
      <c r="O1284" s="19">
        <v>1274</v>
      </c>
      <c r="P1284">
        <f t="shared" si="396"/>
        <v>1</v>
      </c>
      <c r="Q1284">
        <f t="shared" si="397"/>
        <v>704</v>
      </c>
      <c r="R1284">
        <f t="shared" si="398"/>
        <v>1</v>
      </c>
      <c r="S1284" t="b">
        <f t="shared" si="399"/>
        <v>0</v>
      </c>
      <c r="T1284" t="b">
        <f t="shared" si="400"/>
        <v>0</v>
      </c>
      <c r="W1284" t="str">
        <f t="shared" si="410"/>
        <v/>
      </c>
      <c r="X1284" t="str">
        <f t="shared" si="410"/>
        <v/>
      </c>
      <c r="Y1284" t="str">
        <f t="shared" si="410"/>
        <v/>
      </c>
      <c r="Z1284" t="str">
        <f t="shared" si="410"/>
        <v>IBCQOSQUARTERLY OUT-STATIONED STIPEND</v>
      </c>
      <c r="AA1284" t="str">
        <f t="shared" si="410"/>
        <v/>
      </c>
      <c r="AC1284" t="str">
        <f t="shared" si="411"/>
        <v/>
      </c>
      <c r="AD1284" t="str">
        <f t="shared" si="411"/>
        <v/>
      </c>
      <c r="AE1284" t="str">
        <f t="shared" si="411"/>
        <v/>
      </c>
      <c r="AF1284" t="str">
        <f t="shared" si="411"/>
        <v/>
      </c>
      <c r="AG1284" t="str">
        <f t="shared" si="411"/>
        <v/>
      </c>
      <c r="AI1284">
        <f t="shared" si="401"/>
        <v>1</v>
      </c>
      <c r="AJ1284">
        <f t="shared" si="402"/>
        <v>704</v>
      </c>
      <c r="AK1284" t="str">
        <f t="shared" si="403"/>
        <v>20181IBCQOSQUARTERLY OUT-STATIONED STIPEND</v>
      </c>
      <c r="AL1284" t="str">
        <f t="shared" si="404"/>
        <v>QUARTERLY OUT-STATIONED STIPEND</v>
      </c>
      <c r="AM1284" t="str">
        <f t="shared" si="405"/>
        <v>20181</v>
      </c>
      <c r="AN1284" t="str">
        <f t="shared" si="406"/>
        <v/>
      </c>
      <c r="AO1284" s="13">
        <f t="shared" si="407"/>
        <v>0</v>
      </c>
      <c r="AP1284">
        <f t="shared" si="408"/>
        <v>1</v>
      </c>
      <c r="AQ1284" t="str">
        <f t="shared" si="409"/>
        <v>IBCQOSQUARTERLY OUT-STATIONED STIPEND</v>
      </c>
    </row>
    <row r="1285" spans="1:43" x14ac:dyDescent="0.35">
      <c r="A1285" s="18" t="s">
        <v>1837</v>
      </c>
      <c r="B1285" t="s">
        <v>1147</v>
      </c>
      <c r="C1285" t="s">
        <v>1148</v>
      </c>
      <c r="D1285" s="18"/>
      <c r="G1285" s="13">
        <v>0</v>
      </c>
      <c r="I1285">
        <v>20181</v>
      </c>
      <c r="J1285" t="str">
        <f t="shared" si="392"/>
        <v>20181IBCRENRENT CREDIT TAXABLE20181</v>
      </c>
      <c r="K1285" t="str">
        <f t="shared" si="393"/>
        <v>20181IBCRENRENT CREDIT TAXABLE</v>
      </c>
      <c r="L1285" t="str">
        <f t="shared" si="394"/>
        <v>20181</v>
      </c>
      <c r="M1285" s="13">
        <f t="shared" si="395"/>
        <v>0</v>
      </c>
      <c r="N1285" s="13"/>
      <c r="O1285" s="19">
        <v>1275</v>
      </c>
      <c r="P1285">
        <f t="shared" si="396"/>
        <v>1</v>
      </c>
      <c r="Q1285">
        <f t="shared" si="397"/>
        <v>705</v>
      </c>
      <c r="R1285">
        <f t="shared" si="398"/>
        <v>1</v>
      </c>
      <c r="S1285" t="b">
        <f t="shared" si="399"/>
        <v>0</v>
      </c>
      <c r="T1285" t="b">
        <f t="shared" si="400"/>
        <v>0</v>
      </c>
      <c r="W1285" t="str">
        <f t="shared" si="410"/>
        <v/>
      </c>
      <c r="X1285" t="str">
        <f t="shared" si="410"/>
        <v/>
      </c>
      <c r="Y1285" t="str">
        <f t="shared" si="410"/>
        <v/>
      </c>
      <c r="Z1285" t="str">
        <f t="shared" si="410"/>
        <v>IBCRENRENT CREDIT TAXABLE</v>
      </c>
      <c r="AA1285" t="str">
        <f t="shared" si="410"/>
        <v/>
      </c>
      <c r="AC1285" t="str">
        <f t="shared" si="411"/>
        <v/>
      </c>
      <c r="AD1285" t="str">
        <f t="shared" si="411"/>
        <v/>
      </c>
      <c r="AE1285" t="str">
        <f t="shared" si="411"/>
        <v/>
      </c>
      <c r="AF1285" t="str">
        <f t="shared" si="411"/>
        <v/>
      </c>
      <c r="AG1285" t="str">
        <f t="shared" si="411"/>
        <v/>
      </c>
      <c r="AI1285">
        <f t="shared" si="401"/>
        <v>1</v>
      </c>
      <c r="AJ1285">
        <f t="shared" si="402"/>
        <v>705</v>
      </c>
      <c r="AK1285" t="str">
        <f t="shared" si="403"/>
        <v>20181IBCRENRENT CREDIT TAXABLE</v>
      </c>
      <c r="AL1285" t="str">
        <f t="shared" si="404"/>
        <v>RENT CREDIT TAXABLE</v>
      </c>
      <c r="AM1285" t="str">
        <f t="shared" si="405"/>
        <v>20181</v>
      </c>
      <c r="AN1285" t="str">
        <f t="shared" si="406"/>
        <v/>
      </c>
      <c r="AO1285" s="13">
        <f t="shared" si="407"/>
        <v>0</v>
      </c>
      <c r="AP1285">
        <f t="shared" si="408"/>
        <v>1</v>
      </c>
      <c r="AQ1285" t="str">
        <f t="shared" si="409"/>
        <v>IBCRENRENT CREDIT TAXABLE</v>
      </c>
    </row>
    <row r="1286" spans="1:43" x14ac:dyDescent="0.35">
      <c r="A1286" s="18" t="s">
        <v>1837</v>
      </c>
      <c r="B1286" t="s">
        <v>1149</v>
      </c>
      <c r="C1286" t="s">
        <v>1150</v>
      </c>
      <c r="D1286" s="18" t="s">
        <v>1837</v>
      </c>
      <c r="E1286" t="s">
        <v>1300</v>
      </c>
      <c r="F1286" t="s">
        <v>1301</v>
      </c>
      <c r="G1286" s="13">
        <v>0.61792721045147669</v>
      </c>
      <c r="I1286">
        <v>20181</v>
      </c>
      <c r="J1286" t="str">
        <f t="shared" si="392"/>
        <v>20181IBCETTTRANSPORTATION - TAXABLE20181IBCEPTPARKING - TAXABLE</v>
      </c>
      <c r="K1286" t="str">
        <f t="shared" si="393"/>
        <v>20181IBCETTTRANSPORTATION - TAXABLE</v>
      </c>
      <c r="L1286" t="str">
        <f t="shared" si="394"/>
        <v>20181IBCEPTPARKING - TAXABLE</v>
      </c>
      <c r="M1286" s="13">
        <f t="shared" si="395"/>
        <v>0.61792721045147669</v>
      </c>
      <c r="N1286" s="13"/>
      <c r="O1286" s="19">
        <v>1276</v>
      </c>
      <c r="P1286">
        <f t="shared" si="396"/>
        <v>2</v>
      </c>
      <c r="Q1286">
        <f t="shared" si="397"/>
        <v>706</v>
      </c>
      <c r="R1286">
        <f t="shared" si="398"/>
        <v>1</v>
      </c>
      <c r="S1286" t="b">
        <f t="shared" si="399"/>
        <v>1</v>
      </c>
      <c r="T1286" t="b">
        <f t="shared" si="400"/>
        <v>0</v>
      </c>
      <c r="W1286" t="str">
        <f t="shared" si="410"/>
        <v/>
      </c>
      <c r="X1286" t="str">
        <f t="shared" si="410"/>
        <v/>
      </c>
      <c r="Y1286" t="str">
        <f t="shared" si="410"/>
        <v/>
      </c>
      <c r="Z1286" t="str">
        <f t="shared" si="410"/>
        <v>IBCETTTRANSPORTATION - TAXABLE</v>
      </c>
      <c r="AA1286" t="str">
        <f t="shared" si="410"/>
        <v/>
      </c>
      <c r="AC1286" t="str">
        <f t="shared" si="411"/>
        <v/>
      </c>
      <c r="AD1286" t="str">
        <f t="shared" si="411"/>
        <v/>
      </c>
      <c r="AE1286" t="str">
        <f t="shared" si="411"/>
        <v/>
      </c>
      <c r="AF1286" t="str">
        <f t="shared" si="411"/>
        <v>IBCEPTPARKING - TAXABLE</v>
      </c>
      <c r="AG1286" t="str">
        <f t="shared" si="411"/>
        <v/>
      </c>
      <c r="AI1286">
        <f t="shared" si="401"/>
        <v>1</v>
      </c>
      <c r="AJ1286">
        <f t="shared" si="402"/>
        <v>706</v>
      </c>
      <c r="AK1286" t="str">
        <f t="shared" si="403"/>
        <v>20181IBCETTTRANSPORTATION - TAXABLE</v>
      </c>
      <c r="AL1286" t="str">
        <f t="shared" si="404"/>
        <v>TRANSPORTATION - TAXABLE</v>
      </c>
      <c r="AM1286" t="str">
        <f t="shared" si="405"/>
        <v>20181IBCEPTPARKING - TAXABLE</v>
      </c>
      <c r="AN1286" t="str">
        <f t="shared" si="406"/>
        <v>PARKING - TAXABLE</v>
      </c>
      <c r="AO1286" s="13">
        <f t="shared" si="407"/>
        <v>0.61792721045147669</v>
      </c>
      <c r="AP1286">
        <f t="shared" si="408"/>
        <v>1</v>
      </c>
      <c r="AQ1286" t="str">
        <f t="shared" si="409"/>
        <v>IBCETTTRANSPORTATION - TAXABLEIBCEPTPARKING - TAXABLE</v>
      </c>
    </row>
    <row r="1287" spans="1:43" x14ac:dyDescent="0.35">
      <c r="A1287" s="18" t="s">
        <v>1837</v>
      </c>
      <c r="B1287" t="s">
        <v>1149</v>
      </c>
      <c r="C1287" t="s">
        <v>1150</v>
      </c>
      <c r="D1287" s="18" t="s">
        <v>1837</v>
      </c>
      <c r="E1287" t="s">
        <v>1520</v>
      </c>
      <c r="F1287" t="s">
        <v>1521</v>
      </c>
      <c r="G1287" s="13">
        <v>0.53735363651547574</v>
      </c>
      <c r="I1287">
        <v>20181</v>
      </c>
      <c r="J1287" t="str">
        <f t="shared" si="392"/>
        <v>20181IBCETTTRANSPORTATION - TAXABLE20181IBCEDTDELINQUENT TRAVEL ADVANCE - TAXABLE</v>
      </c>
      <c r="K1287" t="str">
        <f t="shared" si="393"/>
        <v>20181IBCETTTRANSPORTATION - TAXABLE</v>
      </c>
      <c r="L1287" t="str">
        <f t="shared" si="394"/>
        <v>20181IBCEDTDELINQUENT TRAVEL ADVANCE - TAXABLE</v>
      </c>
      <c r="M1287" s="13">
        <f t="shared" si="395"/>
        <v>0.53735363651547574</v>
      </c>
      <c r="N1287" s="13"/>
      <c r="O1287" s="19">
        <v>1277</v>
      </c>
      <c r="P1287">
        <f t="shared" si="396"/>
        <v>2</v>
      </c>
      <c r="Q1287">
        <f t="shared" si="397"/>
        <v>706</v>
      </c>
      <c r="R1287">
        <f t="shared" si="398"/>
        <v>2</v>
      </c>
      <c r="S1287" t="b">
        <f t="shared" si="399"/>
        <v>1</v>
      </c>
      <c r="T1287" t="b">
        <f t="shared" si="400"/>
        <v>0</v>
      </c>
      <c r="W1287" t="str">
        <f t="shared" si="410"/>
        <v/>
      </c>
      <c r="X1287" t="str">
        <f t="shared" si="410"/>
        <v/>
      </c>
      <c r="Y1287" t="str">
        <f t="shared" si="410"/>
        <v/>
      </c>
      <c r="Z1287" t="str">
        <f t="shared" si="410"/>
        <v>IBCETTTRANSPORTATION - TAXABLE</v>
      </c>
      <c r="AA1287" t="str">
        <f t="shared" si="410"/>
        <v/>
      </c>
      <c r="AC1287" t="str">
        <f t="shared" si="411"/>
        <v/>
      </c>
      <c r="AD1287" t="str">
        <f t="shared" si="411"/>
        <v/>
      </c>
      <c r="AE1287" t="str">
        <f t="shared" si="411"/>
        <v/>
      </c>
      <c r="AF1287" t="str">
        <f t="shared" si="411"/>
        <v>IBCEDTDELINQUENT TRAVEL ADVANCE - TAXABLE</v>
      </c>
      <c r="AG1287" t="str">
        <f t="shared" si="411"/>
        <v/>
      </c>
      <c r="AI1287">
        <f t="shared" si="401"/>
        <v>1</v>
      </c>
      <c r="AJ1287">
        <f t="shared" si="402"/>
        <v>706</v>
      </c>
      <c r="AK1287" t="str">
        <f t="shared" si="403"/>
        <v>20181IBCETTTRANSPORTATION - TAXABLE</v>
      </c>
      <c r="AL1287" t="str">
        <f t="shared" si="404"/>
        <v>TRANSPORTATION - TAXABLE</v>
      </c>
      <c r="AM1287" t="str">
        <f t="shared" si="405"/>
        <v>20181IBCEDTDELINQUENT TRAVEL ADVANCE - TAXABLE</v>
      </c>
      <c r="AN1287" t="str">
        <f t="shared" si="406"/>
        <v>DELINQUENT TRAVEL ADVANCE - TAXABLE</v>
      </c>
      <c r="AO1287" s="13">
        <f t="shared" si="407"/>
        <v>0.53735363651547574</v>
      </c>
      <c r="AP1287">
        <f t="shared" si="408"/>
        <v>1</v>
      </c>
      <c r="AQ1287" t="str">
        <f t="shared" si="409"/>
        <v>IBCETTTRANSPORTATION - TAXABLEIBCEDTDELINQUENT TRAVEL ADVANCE - TAXABLE</v>
      </c>
    </row>
    <row r="1288" spans="1:43" x14ac:dyDescent="0.35">
      <c r="A1288" s="18" t="s">
        <v>1837</v>
      </c>
      <c r="B1288" t="s">
        <v>1187</v>
      </c>
      <c r="C1288" t="s">
        <v>1188</v>
      </c>
      <c r="D1288" s="18"/>
      <c r="G1288" s="13">
        <v>0</v>
      </c>
      <c r="I1288">
        <v>20181</v>
      </c>
      <c r="J1288" t="str">
        <f t="shared" si="392"/>
        <v>20181IBCPCRTSA PRE-CHECK REIMBURSEMENT20181</v>
      </c>
      <c r="K1288" t="str">
        <f t="shared" si="393"/>
        <v>20181IBCPCRTSA PRE-CHECK REIMBURSEMENT</v>
      </c>
      <c r="L1288" t="str">
        <f t="shared" si="394"/>
        <v>20181</v>
      </c>
      <c r="M1288" s="13">
        <f t="shared" si="395"/>
        <v>0</v>
      </c>
      <c r="N1288" s="13"/>
      <c r="O1288" s="19">
        <v>1278</v>
      </c>
      <c r="P1288">
        <f t="shared" si="396"/>
        <v>1</v>
      </c>
      <c r="Q1288">
        <f t="shared" si="397"/>
        <v>707</v>
      </c>
      <c r="R1288">
        <f t="shared" si="398"/>
        <v>1</v>
      </c>
      <c r="S1288" t="b">
        <f t="shared" si="399"/>
        <v>0</v>
      </c>
      <c r="T1288" t="b">
        <f t="shared" si="400"/>
        <v>0</v>
      </c>
      <c r="W1288" t="str">
        <f t="shared" si="410"/>
        <v/>
      </c>
      <c r="X1288" t="str">
        <f t="shared" si="410"/>
        <v/>
      </c>
      <c r="Y1288" t="str">
        <f t="shared" si="410"/>
        <v/>
      </c>
      <c r="Z1288" t="str">
        <f t="shared" si="410"/>
        <v>IBCPCRTSA PRE-CHECK REIMBURSEMENT</v>
      </c>
      <c r="AA1288" t="str">
        <f t="shared" si="410"/>
        <v/>
      </c>
      <c r="AC1288" t="str">
        <f t="shared" si="411"/>
        <v/>
      </c>
      <c r="AD1288" t="str">
        <f t="shared" si="411"/>
        <v/>
      </c>
      <c r="AE1288" t="str">
        <f t="shared" si="411"/>
        <v/>
      </c>
      <c r="AF1288" t="str">
        <f t="shared" si="411"/>
        <v/>
      </c>
      <c r="AG1288" t="str">
        <f t="shared" si="411"/>
        <v/>
      </c>
      <c r="AI1288">
        <f t="shared" si="401"/>
        <v>1</v>
      </c>
      <c r="AJ1288">
        <f t="shared" si="402"/>
        <v>707</v>
      </c>
      <c r="AK1288" t="str">
        <f t="shared" si="403"/>
        <v>20181IBCPCRTSA PRE-CHECK REIMBURSEMENT</v>
      </c>
      <c r="AL1288" t="str">
        <f t="shared" si="404"/>
        <v>TSA PRE-CHECK REIMBURSEMENT</v>
      </c>
      <c r="AM1288" t="str">
        <f t="shared" si="405"/>
        <v>20181</v>
      </c>
      <c r="AN1288" t="str">
        <f t="shared" si="406"/>
        <v/>
      </c>
      <c r="AO1288" s="13">
        <f t="shared" si="407"/>
        <v>0</v>
      </c>
      <c r="AP1288">
        <f t="shared" si="408"/>
        <v>1</v>
      </c>
      <c r="AQ1288" t="str">
        <f t="shared" si="409"/>
        <v>IBCPCRTSA PRE-CHECK REIMBURSEMENT</v>
      </c>
    </row>
    <row r="1289" spans="1:43" x14ac:dyDescent="0.35">
      <c r="A1289" s="18" t="s">
        <v>1837</v>
      </c>
      <c r="B1289" t="s">
        <v>1198</v>
      </c>
      <c r="C1289" t="s">
        <v>1199</v>
      </c>
      <c r="D1289" s="18"/>
      <c r="G1289" s="13">
        <v>0</v>
      </c>
      <c r="I1289">
        <v>20181</v>
      </c>
      <c r="J1289" t="str">
        <f t="shared" si="392"/>
        <v>20181IBCCIPCONTROLLER INCENTIVE PAY &amp; ENHANCED20181</v>
      </c>
      <c r="K1289" t="str">
        <f t="shared" si="393"/>
        <v>20181IBCCIPCONTROLLER INCENTIVE PAY &amp; ENHANCED</v>
      </c>
      <c r="L1289" t="str">
        <f t="shared" si="394"/>
        <v>20181</v>
      </c>
      <c r="M1289" s="13">
        <f t="shared" si="395"/>
        <v>0</v>
      </c>
      <c r="N1289" s="13"/>
      <c r="O1289" s="19">
        <v>1279</v>
      </c>
      <c r="P1289">
        <f t="shared" si="396"/>
        <v>1</v>
      </c>
      <c r="Q1289">
        <f t="shared" si="397"/>
        <v>708</v>
      </c>
      <c r="R1289">
        <f t="shared" si="398"/>
        <v>1</v>
      </c>
      <c r="S1289" t="b">
        <f t="shared" si="399"/>
        <v>0</v>
      </c>
      <c r="T1289" t="b">
        <f t="shared" si="400"/>
        <v>0</v>
      </c>
      <c r="W1289" t="str">
        <f t="shared" si="410"/>
        <v/>
      </c>
      <c r="X1289" t="str">
        <f t="shared" si="410"/>
        <v/>
      </c>
      <c r="Y1289" t="str">
        <f t="shared" si="410"/>
        <v/>
      </c>
      <c r="Z1289" t="str">
        <f t="shared" si="410"/>
        <v>IBCCIPCONTROLLER INCENTIVE PAY &amp; ENHANCED</v>
      </c>
      <c r="AA1289" t="str">
        <f t="shared" si="410"/>
        <v/>
      </c>
      <c r="AC1289" t="str">
        <f t="shared" si="411"/>
        <v/>
      </c>
      <c r="AD1289" t="str">
        <f t="shared" si="411"/>
        <v/>
      </c>
      <c r="AE1289" t="str">
        <f t="shared" si="411"/>
        <v/>
      </c>
      <c r="AF1289" t="str">
        <f t="shared" si="411"/>
        <v/>
      </c>
      <c r="AG1289" t="str">
        <f t="shared" si="411"/>
        <v/>
      </c>
      <c r="AI1289">
        <f t="shared" si="401"/>
        <v>1</v>
      </c>
      <c r="AJ1289">
        <f t="shared" si="402"/>
        <v>708</v>
      </c>
      <c r="AK1289" t="str">
        <f t="shared" si="403"/>
        <v>20181IBCCIPCONTROLLER INCENTIVE PAY &amp; ENHANCED</v>
      </c>
      <c r="AL1289" t="str">
        <f t="shared" si="404"/>
        <v>CONTROLLER INCENTIVE PAY &amp; ENHANCED</v>
      </c>
      <c r="AM1289" t="str">
        <f t="shared" si="405"/>
        <v>20181</v>
      </c>
      <c r="AN1289" t="str">
        <f t="shared" si="406"/>
        <v/>
      </c>
      <c r="AO1289" s="13">
        <f t="shared" si="407"/>
        <v>0</v>
      </c>
      <c r="AP1289">
        <f t="shared" si="408"/>
        <v>1</v>
      </c>
      <c r="AQ1289" t="str">
        <f t="shared" si="409"/>
        <v>IBCCIPCONTROLLER INCENTIVE PAY &amp; ENHANCED</v>
      </c>
    </row>
    <row r="1290" spans="1:43" x14ac:dyDescent="0.35">
      <c r="A1290" s="18" t="s">
        <v>1837</v>
      </c>
      <c r="B1290" t="s">
        <v>1200</v>
      </c>
      <c r="C1290" t="s">
        <v>1201</v>
      </c>
      <c r="D1290" s="18"/>
      <c r="G1290" s="13">
        <v>0</v>
      </c>
      <c r="I1290">
        <v>20181</v>
      </c>
      <c r="J1290" t="str">
        <f t="shared" si="392"/>
        <v>20181IBCEAIEXTENDED ASSIGNMENT INCENTIVE20181</v>
      </c>
      <c r="K1290" t="str">
        <f t="shared" si="393"/>
        <v>20181IBCEAIEXTENDED ASSIGNMENT INCENTIVE</v>
      </c>
      <c r="L1290" t="str">
        <f t="shared" si="394"/>
        <v>20181</v>
      </c>
      <c r="M1290" s="13">
        <f t="shared" si="395"/>
        <v>0</v>
      </c>
      <c r="N1290" s="13"/>
      <c r="O1290" s="19">
        <v>1280</v>
      </c>
      <c r="P1290">
        <f t="shared" si="396"/>
        <v>1</v>
      </c>
      <c r="Q1290">
        <f t="shared" si="397"/>
        <v>709</v>
      </c>
      <c r="R1290">
        <f t="shared" si="398"/>
        <v>1</v>
      </c>
      <c r="S1290" t="b">
        <f t="shared" si="399"/>
        <v>0</v>
      </c>
      <c r="T1290" t="b">
        <f t="shared" si="400"/>
        <v>0</v>
      </c>
      <c r="W1290" t="str">
        <f t="shared" si="410"/>
        <v/>
      </c>
      <c r="X1290" t="str">
        <f t="shared" si="410"/>
        <v/>
      </c>
      <c r="Y1290" t="str">
        <f t="shared" si="410"/>
        <v/>
      </c>
      <c r="Z1290" t="str">
        <f t="shared" si="410"/>
        <v>IBCEAIEXTENDED ASSIGNMENT INCENTIVE</v>
      </c>
      <c r="AA1290" t="str">
        <f t="shared" si="410"/>
        <v/>
      </c>
      <c r="AC1290" t="str">
        <f t="shared" si="411"/>
        <v/>
      </c>
      <c r="AD1290" t="str">
        <f t="shared" si="411"/>
        <v/>
      </c>
      <c r="AE1290" t="str">
        <f t="shared" si="411"/>
        <v/>
      </c>
      <c r="AF1290" t="str">
        <f t="shared" si="411"/>
        <v/>
      </c>
      <c r="AG1290" t="str">
        <f t="shared" si="411"/>
        <v/>
      </c>
      <c r="AI1290">
        <f t="shared" si="401"/>
        <v>1</v>
      </c>
      <c r="AJ1290">
        <f t="shared" si="402"/>
        <v>709</v>
      </c>
      <c r="AK1290" t="str">
        <f t="shared" si="403"/>
        <v>20181IBCEAIEXTENDED ASSIGNMENT INCENTIVE</v>
      </c>
      <c r="AL1290" t="str">
        <f t="shared" si="404"/>
        <v>EXTENDED ASSIGNMENT INCENTIVE</v>
      </c>
      <c r="AM1290" t="str">
        <f t="shared" si="405"/>
        <v>20181</v>
      </c>
      <c r="AN1290" t="str">
        <f t="shared" si="406"/>
        <v/>
      </c>
      <c r="AO1290" s="13">
        <f t="shared" si="407"/>
        <v>0</v>
      </c>
      <c r="AP1290">
        <f t="shared" si="408"/>
        <v>1</v>
      </c>
      <c r="AQ1290" t="str">
        <f t="shared" si="409"/>
        <v>IBCEAIEXTENDED ASSIGNMENT INCENTIVE</v>
      </c>
    </row>
    <row r="1291" spans="1:43" x14ac:dyDescent="0.35">
      <c r="A1291" s="18" t="s">
        <v>1837</v>
      </c>
      <c r="B1291" t="s">
        <v>1202</v>
      </c>
      <c r="C1291" t="s">
        <v>1203</v>
      </c>
      <c r="D1291" s="18"/>
      <c r="G1291" s="13">
        <v>0</v>
      </c>
      <c r="I1291">
        <v>20181</v>
      </c>
      <c r="J1291" t="str">
        <f t="shared" si="392"/>
        <v>20181IBCIIPINTERIM INCENTIVE PAY20181</v>
      </c>
      <c r="K1291" t="str">
        <f t="shared" si="393"/>
        <v>20181IBCIIPINTERIM INCENTIVE PAY</v>
      </c>
      <c r="L1291" t="str">
        <f t="shared" si="394"/>
        <v>20181</v>
      </c>
      <c r="M1291" s="13">
        <f t="shared" si="395"/>
        <v>0</v>
      </c>
      <c r="N1291" s="13"/>
      <c r="O1291" s="19">
        <v>1281</v>
      </c>
      <c r="P1291">
        <f t="shared" si="396"/>
        <v>1</v>
      </c>
      <c r="Q1291">
        <f t="shared" si="397"/>
        <v>710</v>
      </c>
      <c r="R1291">
        <f t="shared" si="398"/>
        <v>1</v>
      </c>
      <c r="S1291" t="b">
        <f t="shared" si="399"/>
        <v>0</v>
      </c>
      <c r="T1291" t="b">
        <f t="shared" si="400"/>
        <v>0</v>
      </c>
      <c r="W1291" t="str">
        <f t="shared" si="410"/>
        <v/>
      </c>
      <c r="X1291" t="str">
        <f t="shared" si="410"/>
        <v/>
      </c>
      <c r="Y1291" t="str">
        <f t="shared" si="410"/>
        <v/>
      </c>
      <c r="Z1291" t="str">
        <f t="shared" si="410"/>
        <v>IBCIIPINTERIM INCENTIVE PAY</v>
      </c>
      <c r="AA1291" t="str">
        <f t="shared" si="410"/>
        <v/>
      </c>
      <c r="AC1291" t="str">
        <f t="shared" si="411"/>
        <v/>
      </c>
      <c r="AD1291" t="str">
        <f t="shared" si="411"/>
        <v/>
      </c>
      <c r="AE1291" t="str">
        <f t="shared" si="411"/>
        <v/>
      </c>
      <c r="AF1291" t="str">
        <f t="shared" si="411"/>
        <v/>
      </c>
      <c r="AG1291" t="str">
        <f t="shared" si="411"/>
        <v/>
      </c>
      <c r="AI1291">
        <f t="shared" si="401"/>
        <v>1</v>
      </c>
      <c r="AJ1291">
        <f t="shared" si="402"/>
        <v>710</v>
      </c>
      <c r="AK1291" t="str">
        <f t="shared" si="403"/>
        <v>20181IBCIIPINTERIM INCENTIVE PAY</v>
      </c>
      <c r="AL1291" t="str">
        <f t="shared" si="404"/>
        <v>INTERIM INCENTIVE PAY</v>
      </c>
      <c r="AM1291" t="str">
        <f t="shared" si="405"/>
        <v>20181</v>
      </c>
      <c r="AN1291" t="str">
        <f t="shared" si="406"/>
        <v/>
      </c>
      <c r="AO1291" s="13">
        <f t="shared" si="407"/>
        <v>0</v>
      </c>
      <c r="AP1291">
        <f t="shared" si="408"/>
        <v>1</v>
      </c>
      <c r="AQ1291" t="str">
        <f t="shared" si="409"/>
        <v>IBCIIPINTERIM INCENTIVE PAY</v>
      </c>
    </row>
    <row r="1292" spans="1:43" x14ac:dyDescent="0.35">
      <c r="A1292" s="18" t="s">
        <v>1837</v>
      </c>
      <c r="B1292" t="s">
        <v>1204</v>
      </c>
      <c r="C1292" t="s">
        <v>1205</v>
      </c>
      <c r="D1292" s="18"/>
      <c r="G1292" s="13">
        <v>0</v>
      </c>
      <c r="I1292">
        <v>20181</v>
      </c>
      <c r="J1292" t="str">
        <f t="shared" ref="J1292:J1355" si="412">K1292&amp;L1292</f>
        <v>20181IBCMPIMANAGEMENT PERFORMANCE INCENTIVE PROGRAM LUMP SUM PAY20181</v>
      </c>
      <c r="K1292" t="str">
        <f t="shared" ref="K1292:K1355" si="413">I1292&amp;A1292&amp;B1292&amp;C1292</f>
        <v>20181IBCMPIMANAGEMENT PERFORMANCE INCENTIVE PROGRAM LUMP SUM PAY</v>
      </c>
      <c r="L1292" t="str">
        <f t="shared" ref="L1292:L1355" si="414">I1292&amp;D1292&amp;E1292&amp;F1292</f>
        <v>20181</v>
      </c>
      <c r="M1292" s="13">
        <f t="shared" ref="M1292:M1355" si="415">G1292</f>
        <v>0</v>
      </c>
      <c r="N1292" s="13"/>
      <c r="O1292" s="19">
        <v>1282</v>
      </c>
      <c r="P1292">
        <f t="shared" ref="P1292:P1355" si="416">COUNTIF(C$11:C$2269, C1292)</f>
        <v>1</v>
      </c>
      <c r="Q1292">
        <f t="shared" ref="Q1292:Q1355" si="417">IF(ROW()=11,1,IF(R1291+1=R1292,Q1291,Q1291+1))</f>
        <v>711</v>
      </c>
      <c r="R1292">
        <f t="shared" ref="R1292:R1355" si="418">IF(C1292=C1291, R1291+1, 1)</f>
        <v>1</v>
      </c>
      <c r="S1292" t="b">
        <f t="shared" ref="S1292:S1355" si="419">A1292=D1292</f>
        <v>0</v>
      </c>
      <c r="T1292" t="b">
        <f t="shared" ref="T1292:T1355" si="420">A1292&amp;B1292&amp;C1292=D1292&amp;E1292&amp;F1292</f>
        <v>0</v>
      </c>
      <c r="W1292" t="str">
        <f t="shared" si="410"/>
        <v/>
      </c>
      <c r="X1292" t="str">
        <f t="shared" si="410"/>
        <v/>
      </c>
      <c r="Y1292" t="str">
        <f t="shared" si="410"/>
        <v/>
      </c>
      <c r="Z1292" t="str">
        <f t="shared" si="410"/>
        <v>IBCMPIMANAGEMENT PERFORMANCE INCENTIVE PROGRAM LUMP SUM PAY</v>
      </c>
      <c r="AA1292" t="str">
        <f t="shared" si="410"/>
        <v/>
      </c>
      <c r="AC1292" t="str">
        <f t="shared" si="411"/>
        <v/>
      </c>
      <c r="AD1292" t="str">
        <f t="shared" si="411"/>
        <v/>
      </c>
      <c r="AE1292" t="str">
        <f t="shared" si="411"/>
        <v/>
      </c>
      <c r="AF1292" t="str">
        <f t="shared" si="411"/>
        <v/>
      </c>
      <c r="AG1292" t="str">
        <f t="shared" si="411"/>
        <v/>
      </c>
      <c r="AI1292">
        <f t="shared" ref="AI1292:AI1355" si="421">COUNTIF(AQ1292:AQ3550, AQ1292)</f>
        <v>1</v>
      </c>
      <c r="AJ1292">
        <f t="shared" ref="AJ1292:AJ1355" si="422">Q1292</f>
        <v>711</v>
      </c>
      <c r="AK1292" t="str">
        <f t="shared" ref="AK1292:AK1355" si="423">K1292</f>
        <v>20181IBCMPIMANAGEMENT PERFORMANCE INCENTIVE PROGRAM LUMP SUM PAY</v>
      </c>
      <c r="AL1292" t="str">
        <f t="shared" ref="AL1292:AL1355" si="424">C1292</f>
        <v>MANAGEMENT PERFORMANCE INCENTIVE PROGRAM LUMP SUM PAY</v>
      </c>
      <c r="AM1292" t="str">
        <f t="shared" ref="AM1292:AM1355" si="425">L1292</f>
        <v>20181</v>
      </c>
      <c r="AN1292" t="str">
        <f t="shared" ref="AN1292:AN1355" si="426">IF(F1292="", "", F1292)</f>
        <v/>
      </c>
      <c r="AO1292" s="13">
        <f t="shared" ref="AO1292:AO1355" si="427">M1292</f>
        <v>0</v>
      </c>
      <c r="AP1292">
        <f t="shared" ref="AP1292:AP1355" si="428">COUNTIF(AQ$11:AQ$2269, AQ1292)</f>
        <v>1</v>
      </c>
      <c r="AQ1292" t="str">
        <f t="shared" ref="AQ1292:AQ1355" si="429">W1292&amp;AC1292&amp;X1292&amp;AD1292&amp;Y1292&amp;AE1292&amp;Z1292&amp;AF1292&amp;AA1292&amp;AG1292</f>
        <v>IBCMPIMANAGEMENT PERFORMANCE INCENTIVE PROGRAM LUMP SUM PAY</v>
      </c>
    </row>
    <row r="1293" spans="1:43" x14ac:dyDescent="0.35">
      <c r="A1293" s="18" t="s">
        <v>1837</v>
      </c>
      <c r="B1293" t="s">
        <v>1206</v>
      </c>
      <c r="C1293" t="s">
        <v>1207</v>
      </c>
      <c r="D1293" s="18"/>
      <c r="G1293" s="13">
        <v>0</v>
      </c>
      <c r="I1293">
        <v>20181</v>
      </c>
      <c r="J1293" t="str">
        <f t="shared" si="412"/>
        <v>20181IBCREAREASSIGNMENT BONUS20181</v>
      </c>
      <c r="K1293" t="str">
        <f t="shared" si="413"/>
        <v>20181IBCREAREASSIGNMENT BONUS</v>
      </c>
      <c r="L1293" t="str">
        <f t="shared" si="414"/>
        <v>20181</v>
      </c>
      <c r="M1293" s="13">
        <f t="shared" si="415"/>
        <v>0</v>
      </c>
      <c r="N1293" s="13"/>
      <c r="O1293" s="19">
        <v>1283</v>
      </c>
      <c r="P1293">
        <f t="shared" si="416"/>
        <v>1</v>
      </c>
      <c r="Q1293">
        <f t="shared" si="417"/>
        <v>712</v>
      </c>
      <c r="R1293">
        <f t="shared" si="418"/>
        <v>1</v>
      </c>
      <c r="S1293" t="b">
        <f t="shared" si="419"/>
        <v>0</v>
      </c>
      <c r="T1293" t="b">
        <f t="shared" si="420"/>
        <v>0</v>
      </c>
      <c r="W1293" t="str">
        <f t="shared" si="410"/>
        <v/>
      </c>
      <c r="X1293" t="str">
        <f t="shared" si="410"/>
        <v/>
      </c>
      <c r="Y1293" t="str">
        <f t="shared" si="410"/>
        <v/>
      </c>
      <c r="Z1293" t="str">
        <f t="shared" si="410"/>
        <v>IBCREAREASSIGNMENT BONUS</v>
      </c>
      <c r="AA1293" t="str">
        <f t="shared" si="410"/>
        <v/>
      </c>
      <c r="AC1293" t="str">
        <f t="shared" si="411"/>
        <v/>
      </c>
      <c r="AD1293" t="str">
        <f t="shared" si="411"/>
        <v/>
      </c>
      <c r="AE1293" t="str">
        <f t="shared" si="411"/>
        <v/>
      </c>
      <c r="AF1293" t="str">
        <f t="shared" si="411"/>
        <v/>
      </c>
      <c r="AG1293" t="str">
        <f t="shared" si="411"/>
        <v/>
      </c>
      <c r="AI1293">
        <f t="shared" si="421"/>
        <v>1</v>
      </c>
      <c r="AJ1293">
        <f t="shared" si="422"/>
        <v>712</v>
      </c>
      <c r="AK1293" t="str">
        <f t="shared" si="423"/>
        <v>20181IBCREAREASSIGNMENT BONUS</v>
      </c>
      <c r="AL1293" t="str">
        <f t="shared" si="424"/>
        <v>REASSIGNMENT BONUS</v>
      </c>
      <c r="AM1293" t="str">
        <f t="shared" si="425"/>
        <v>20181</v>
      </c>
      <c r="AN1293" t="str">
        <f t="shared" si="426"/>
        <v/>
      </c>
      <c r="AO1293" s="13">
        <f t="shared" si="427"/>
        <v>0</v>
      </c>
      <c r="AP1293">
        <f t="shared" si="428"/>
        <v>1</v>
      </c>
      <c r="AQ1293" t="str">
        <f t="shared" si="429"/>
        <v>IBCREAREASSIGNMENT BONUS</v>
      </c>
    </row>
    <row r="1294" spans="1:43" x14ac:dyDescent="0.35">
      <c r="A1294" s="18" t="s">
        <v>1837</v>
      </c>
      <c r="B1294" t="s">
        <v>1208</v>
      </c>
      <c r="C1294" t="s">
        <v>1209</v>
      </c>
      <c r="D1294" s="18" t="s">
        <v>1837</v>
      </c>
      <c r="E1294" t="s">
        <v>1214</v>
      </c>
      <c r="F1294" t="s">
        <v>1215</v>
      </c>
      <c r="G1294" s="13">
        <v>0.62603828151592578</v>
      </c>
      <c r="I1294">
        <v>20181</v>
      </c>
      <c r="J1294" t="str">
        <f t="shared" si="412"/>
        <v>20181IBCRECRECRUITMENT INCENTIVE20181IBCRELRELOCATION INCENTIVE</v>
      </c>
      <c r="K1294" t="str">
        <f t="shared" si="413"/>
        <v>20181IBCRECRECRUITMENT INCENTIVE</v>
      </c>
      <c r="L1294" t="str">
        <f t="shared" si="414"/>
        <v>20181IBCRELRELOCATION INCENTIVE</v>
      </c>
      <c r="M1294" s="13">
        <f t="shared" si="415"/>
        <v>0.62603828151592578</v>
      </c>
      <c r="N1294" s="13"/>
      <c r="O1294" s="19">
        <v>1284</v>
      </c>
      <c r="P1294">
        <f t="shared" si="416"/>
        <v>4</v>
      </c>
      <c r="Q1294">
        <f t="shared" si="417"/>
        <v>713</v>
      </c>
      <c r="R1294">
        <f t="shared" si="418"/>
        <v>1</v>
      </c>
      <c r="S1294" t="b">
        <f t="shared" si="419"/>
        <v>1</v>
      </c>
      <c r="T1294" t="b">
        <f t="shared" si="420"/>
        <v>0</v>
      </c>
      <c r="W1294" t="str">
        <f t="shared" si="410"/>
        <v/>
      </c>
      <c r="X1294" t="str">
        <f t="shared" si="410"/>
        <v/>
      </c>
      <c r="Y1294" t="str">
        <f t="shared" si="410"/>
        <v/>
      </c>
      <c r="Z1294" t="str">
        <f t="shared" si="410"/>
        <v>IBCRECRECRUITMENT INCENTIVE</v>
      </c>
      <c r="AA1294" t="str">
        <f t="shared" si="410"/>
        <v/>
      </c>
      <c r="AC1294" t="str">
        <f t="shared" si="411"/>
        <v/>
      </c>
      <c r="AD1294" t="str">
        <f t="shared" si="411"/>
        <v/>
      </c>
      <c r="AE1294" t="str">
        <f t="shared" si="411"/>
        <v/>
      </c>
      <c r="AF1294" t="str">
        <f t="shared" si="411"/>
        <v>IBCRELRELOCATION INCENTIVE</v>
      </c>
      <c r="AG1294" t="str">
        <f t="shared" si="411"/>
        <v/>
      </c>
      <c r="AI1294">
        <f t="shared" si="421"/>
        <v>1</v>
      </c>
      <c r="AJ1294">
        <f t="shared" si="422"/>
        <v>713</v>
      </c>
      <c r="AK1294" t="str">
        <f t="shared" si="423"/>
        <v>20181IBCRECRECRUITMENT INCENTIVE</v>
      </c>
      <c r="AL1294" t="str">
        <f t="shared" si="424"/>
        <v>RECRUITMENT INCENTIVE</v>
      </c>
      <c r="AM1294" t="str">
        <f t="shared" si="425"/>
        <v>20181IBCRELRELOCATION INCENTIVE</v>
      </c>
      <c r="AN1294" t="str">
        <f t="shared" si="426"/>
        <v>RELOCATION INCENTIVE</v>
      </c>
      <c r="AO1294" s="13">
        <f t="shared" si="427"/>
        <v>0.62603828151592578</v>
      </c>
      <c r="AP1294">
        <f t="shared" si="428"/>
        <v>1</v>
      </c>
      <c r="AQ1294" t="str">
        <f t="shared" si="429"/>
        <v>IBCRECRECRUITMENT INCENTIVEIBCRELRELOCATION INCENTIVE</v>
      </c>
    </row>
    <row r="1295" spans="1:43" x14ac:dyDescent="0.35">
      <c r="A1295" s="18" t="s">
        <v>1837</v>
      </c>
      <c r="B1295" t="s">
        <v>1208</v>
      </c>
      <c r="C1295" t="s">
        <v>1209</v>
      </c>
      <c r="D1295" s="18" t="s">
        <v>1837</v>
      </c>
      <c r="E1295" t="s">
        <v>1210</v>
      </c>
      <c r="F1295" t="s">
        <v>1211</v>
      </c>
      <c r="G1295" s="13">
        <v>0.5702378705844835</v>
      </c>
      <c r="I1295">
        <v>20181</v>
      </c>
      <c r="J1295" t="str">
        <f t="shared" si="412"/>
        <v>20181IBCRECRECRUITMENT INCENTIVE20181IBCRCBRECRUITMENT INCENTIVE - NASA</v>
      </c>
      <c r="K1295" t="str">
        <f t="shared" si="413"/>
        <v>20181IBCRECRECRUITMENT INCENTIVE</v>
      </c>
      <c r="L1295" t="str">
        <f t="shared" si="414"/>
        <v>20181IBCRCBRECRUITMENT INCENTIVE - NASA</v>
      </c>
      <c r="M1295" s="13">
        <f t="shared" si="415"/>
        <v>0.5702378705844835</v>
      </c>
      <c r="N1295" s="13"/>
      <c r="O1295" s="19">
        <v>1285</v>
      </c>
      <c r="P1295">
        <f t="shared" si="416"/>
        <v>4</v>
      </c>
      <c r="Q1295">
        <f t="shared" si="417"/>
        <v>713</v>
      </c>
      <c r="R1295">
        <f t="shared" si="418"/>
        <v>2</v>
      </c>
      <c r="S1295" t="b">
        <f t="shared" si="419"/>
        <v>1</v>
      </c>
      <c r="T1295" t="b">
        <f t="shared" si="420"/>
        <v>0</v>
      </c>
      <c r="W1295" t="str">
        <f t="shared" si="410"/>
        <v/>
      </c>
      <c r="X1295" t="str">
        <f t="shared" si="410"/>
        <v/>
      </c>
      <c r="Y1295" t="str">
        <f t="shared" si="410"/>
        <v/>
      </c>
      <c r="Z1295" t="str">
        <f t="shared" si="410"/>
        <v>IBCRECRECRUITMENT INCENTIVE</v>
      </c>
      <c r="AA1295" t="str">
        <f t="shared" si="410"/>
        <v/>
      </c>
      <c r="AC1295" t="str">
        <f t="shared" si="411"/>
        <v/>
      </c>
      <c r="AD1295" t="str">
        <f t="shared" si="411"/>
        <v/>
      </c>
      <c r="AE1295" t="str">
        <f t="shared" si="411"/>
        <v/>
      </c>
      <c r="AF1295" t="str">
        <f t="shared" si="411"/>
        <v>IBCRCBRECRUITMENT INCENTIVE - NASA</v>
      </c>
      <c r="AG1295" t="str">
        <f t="shared" si="411"/>
        <v/>
      </c>
      <c r="AI1295">
        <f t="shared" si="421"/>
        <v>1</v>
      </c>
      <c r="AJ1295">
        <f t="shared" si="422"/>
        <v>713</v>
      </c>
      <c r="AK1295" t="str">
        <f t="shared" si="423"/>
        <v>20181IBCRECRECRUITMENT INCENTIVE</v>
      </c>
      <c r="AL1295" t="str">
        <f t="shared" si="424"/>
        <v>RECRUITMENT INCENTIVE</v>
      </c>
      <c r="AM1295" t="str">
        <f t="shared" si="425"/>
        <v>20181IBCRCBRECRUITMENT INCENTIVE - NASA</v>
      </c>
      <c r="AN1295" t="str">
        <f t="shared" si="426"/>
        <v>RECRUITMENT INCENTIVE - NASA</v>
      </c>
      <c r="AO1295" s="13">
        <f t="shared" si="427"/>
        <v>0.5702378705844835</v>
      </c>
      <c r="AP1295">
        <f t="shared" si="428"/>
        <v>1</v>
      </c>
      <c r="AQ1295" t="str">
        <f t="shared" si="429"/>
        <v>IBCRECRECRUITMENT INCENTIVEIBCRCBRECRUITMENT INCENTIVE - NASA</v>
      </c>
    </row>
    <row r="1296" spans="1:43" x14ac:dyDescent="0.35">
      <c r="A1296" s="18" t="s">
        <v>1837</v>
      </c>
      <c r="B1296" t="s">
        <v>1208</v>
      </c>
      <c r="C1296" t="s">
        <v>1209</v>
      </c>
      <c r="D1296" s="18" t="s">
        <v>1839</v>
      </c>
      <c r="E1296" t="s">
        <v>1243</v>
      </c>
      <c r="F1296" t="s">
        <v>1244</v>
      </c>
      <c r="G1296" s="13">
        <v>0.52618237017973823</v>
      </c>
      <c r="I1296">
        <v>20181</v>
      </c>
      <c r="J1296" t="str">
        <f t="shared" si="412"/>
        <v xml:space="preserve">20181IBCRECRECRUITMENT INCENTIVE20181DFASZ6Recruitment Incentive </v>
      </c>
      <c r="K1296" t="str">
        <f t="shared" si="413"/>
        <v>20181IBCRECRECRUITMENT INCENTIVE</v>
      </c>
      <c r="L1296" t="str">
        <f t="shared" si="414"/>
        <v xml:space="preserve">20181DFASZ6Recruitment Incentive </v>
      </c>
      <c r="M1296" s="13">
        <f t="shared" si="415"/>
        <v>0.52618237017973823</v>
      </c>
      <c r="N1296" s="13"/>
      <c r="O1296" s="19">
        <v>1286</v>
      </c>
      <c r="P1296">
        <f t="shared" si="416"/>
        <v>4</v>
      </c>
      <c r="Q1296">
        <f t="shared" si="417"/>
        <v>713</v>
      </c>
      <c r="R1296">
        <f t="shared" si="418"/>
        <v>3</v>
      </c>
      <c r="S1296" t="b">
        <f t="shared" si="419"/>
        <v>0</v>
      </c>
      <c r="T1296" t="b">
        <f t="shared" si="420"/>
        <v>0</v>
      </c>
      <c r="W1296" t="str">
        <f t="shared" si="410"/>
        <v/>
      </c>
      <c r="X1296" t="str">
        <f t="shared" si="410"/>
        <v/>
      </c>
      <c r="Y1296" t="str">
        <f t="shared" si="410"/>
        <v/>
      </c>
      <c r="Z1296" t="str">
        <f t="shared" si="410"/>
        <v>IBCRECRECRUITMENT INCENTIVE</v>
      </c>
      <c r="AA1296" t="str">
        <f t="shared" si="410"/>
        <v/>
      </c>
      <c r="AC1296" t="str">
        <f t="shared" si="411"/>
        <v xml:space="preserve">DFASZ6Recruitment Incentive </v>
      </c>
      <c r="AD1296" t="str">
        <f t="shared" si="411"/>
        <v/>
      </c>
      <c r="AE1296" t="str">
        <f t="shared" si="411"/>
        <v/>
      </c>
      <c r="AF1296" t="str">
        <f t="shared" si="411"/>
        <v/>
      </c>
      <c r="AG1296" t="str">
        <f t="shared" si="411"/>
        <v/>
      </c>
      <c r="AI1296">
        <f t="shared" si="421"/>
        <v>1</v>
      </c>
      <c r="AJ1296">
        <f t="shared" si="422"/>
        <v>713</v>
      </c>
      <c r="AK1296" t="str">
        <f t="shared" si="423"/>
        <v>20181IBCRECRECRUITMENT INCENTIVE</v>
      </c>
      <c r="AL1296" t="str">
        <f t="shared" si="424"/>
        <v>RECRUITMENT INCENTIVE</v>
      </c>
      <c r="AM1296" t="str">
        <f t="shared" si="425"/>
        <v xml:space="preserve">20181DFASZ6Recruitment Incentive </v>
      </c>
      <c r="AN1296" t="str">
        <f t="shared" si="426"/>
        <v xml:space="preserve">Recruitment Incentive </v>
      </c>
      <c r="AO1296" s="13">
        <f t="shared" si="427"/>
        <v>0.52618237017973823</v>
      </c>
      <c r="AP1296">
        <f t="shared" si="428"/>
        <v>2</v>
      </c>
      <c r="AQ1296" t="str">
        <f t="shared" si="429"/>
        <v>DFASZ6Recruitment Incentive IBCRECRECRUITMENT INCENTIVE</v>
      </c>
    </row>
    <row r="1297" spans="1:43" x14ac:dyDescent="0.35">
      <c r="A1297" s="18" t="s">
        <v>1837</v>
      </c>
      <c r="B1297" t="s">
        <v>1210</v>
      </c>
      <c r="C1297" t="s">
        <v>1211</v>
      </c>
      <c r="D1297" s="18" t="s">
        <v>1837</v>
      </c>
      <c r="E1297" t="s">
        <v>1216</v>
      </c>
      <c r="F1297" t="s">
        <v>1217</v>
      </c>
      <c r="G1297" s="13">
        <v>0.71411446931340783</v>
      </c>
      <c r="I1297">
        <v>20181</v>
      </c>
      <c r="J1297" t="str">
        <f t="shared" si="412"/>
        <v>20181IBCRCBRECRUITMENT INCENTIVE - NASA20181IBCRLBRELOCATION INCENTIVE - NASA</v>
      </c>
      <c r="K1297" t="str">
        <f t="shared" si="413"/>
        <v>20181IBCRCBRECRUITMENT INCENTIVE - NASA</v>
      </c>
      <c r="L1297" t="str">
        <f t="shared" si="414"/>
        <v>20181IBCRLBRELOCATION INCENTIVE - NASA</v>
      </c>
      <c r="M1297" s="13">
        <f t="shared" si="415"/>
        <v>0.71411446931340783</v>
      </c>
      <c r="N1297" s="13"/>
      <c r="O1297" s="19">
        <v>1287</v>
      </c>
      <c r="P1297">
        <f t="shared" si="416"/>
        <v>3</v>
      </c>
      <c r="Q1297">
        <f t="shared" si="417"/>
        <v>714</v>
      </c>
      <c r="R1297">
        <f t="shared" si="418"/>
        <v>1</v>
      </c>
      <c r="S1297" t="b">
        <f t="shared" si="419"/>
        <v>1</v>
      </c>
      <c r="T1297" t="b">
        <f t="shared" si="420"/>
        <v>0</v>
      </c>
      <c r="W1297" t="str">
        <f t="shared" si="410"/>
        <v/>
      </c>
      <c r="X1297" t="str">
        <f t="shared" si="410"/>
        <v/>
      </c>
      <c r="Y1297" t="str">
        <f t="shared" si="410"/>
        <v/>
      </c>
      <c r="Z1297" t="str">
        <f t="shared" si="410"/>
        <v>IBCRCBRECRUITMENT INCENTIVE - NASA</v>
      </c>
      <c r="AA1297" t="str">
        <f t="shared" si="410"/>
        <v/>
      </c>
      <c r="AC1297" t="str">
        <f t="shared" si="411"/>
        <v/>
      </c>
      <c r="AD1297" t="str">
        <f t="shared" si="411"/>
        <v/>
      </c>
      <c r="AE1297" t="str">
        <f t="shared" si="411"/>
        <v/>
      </c>
      <c r="AF1297" t="str">
        <f t="shared" si="411"/>
        <v>IBCRLBRELOCATION INCENTIVE - NASA</v>
      </c>
      <c r="AG1297" t="str">
        <f t="shared" si="411"/>
        <v/>
      </c>
      <c r="AI1297">
        <f t="shared" si="421"/>
        <v>1</v>
      </c>
      <c r="AJ1297">
        <f t="shared" si="422"/>
        <v>714</v>
      </c>
      <c r="AK1297" t="str">
        <f t="shared" si="423"/>
        <v>20181IBCRCBRECRUITMENT INCENTIVE - NASA</v>
      </c>
      <c r="AL1297" t="str">
        <f t="shared" si="424"/>
        <v>RECRUITMENT INCENTIVE - NASA</v>
      </c>
      <c r="AM1297" t="str">
        <f t="shared" si="425"/>
        <v>20181IBCRLBRELOCATION INCENTIVE - NASA</v>
      </c>
      <c r="AN1297" t="str">
        <f t="shared" si="426"/>
        <v>RELOCATION INCENTIVE - NASA</v>
      </c>
      <c r="AO1297" s="13">
        <f t="shared" si="427"/>
        <v>0.71411446931340783</v>
      </c>
      <c r="AP1297">
        <f t="shared" si="428"/>
        <v>1</v>
      </c>
      <c r="AQ1297" t="str">
        <f t="shared" si="429"/>
        <v>IBCRCBRECRUITMENT INCENTIVE - NASAIBCRLBRELOCATION INCENTIVE - NASA</v>
      </c>
    </row>
    <row r="1298" spans="1:43" x14ac:dyDescent="0.35">
      <c r="A1298" s="18" t="s">
        <v>1837</v>
      </c>
      <c r="B1298" t="s">
        <v>1210</v>
      </c>
      <c r="C1298" t="s">
        <v>1211</v>
      </c>
      <c r="D1298" s="18" t="s">
        <v>1837</v>
      </c>
      <c r="E1298" t="s">
        <v>1220</v>
      </c>
      <c r="F1298" t="s">
        <v>1219</v>
      </c>
      <c r="G1298" s="13">
        <v>0.60502167149154717</v>
      </c>
      <c r="I1298">
        <v>20181</v>
      </c>
      <c r="J1298" t="str">
        <f t="shared" si="412"/>
        <v>20181IBCRCBRECRUITMENT INCENTIVE - NASA20181IBCRTBRETENTION INCENTIVE</v>
      </c>
      <c r="K1298" t="str">
        <f t="shared" si="413"/>
        <v>20181IBCRCBRECRUITMENT INCENTIVE - NASA</v>
      </c>
      <c r="L1298" t="str">
        <f t="shared" si="414"/>
        <v>20181IBCRTBRETENTION INCENTIVE</v>
      </c>
      <c r="M1298" s="13">
        <f t="shared" si="415"/>
        <v>0.60502167149154717</v>
      </c>
      <c r="N1298" s="13"/>
      <c r="O1298" s="19">
        <v>1288</v>
      </c>
      <c r="P1298">
        <f t="shared" si="416"/>
        <v>3</v>
      </c>
      <c r="Q1298">
        <f t="shared" si="417"/>
        <v>714</v>
      </c>
      <c r="R1298">
        <f t="shared" si="418"/>
        <v>2</v>
      </c>
      <c r="S1298" t="b">
        <f t="shared" si="419"/>
        <v>1</v>
      </c>
      <c r="T1298" t="b">
        <f t="shared" si="420"/>
        <v>0</v>
      </c>
      <c r="W1298" t="str">
        <f t="shared" si="410"/>
        <v/>
      </c>
      <c r="X1298" t="str">
        <f t="shared" si="410"/>
        <v/>
      </c>
      <c r="Y1298" t="str">
        <f t="shared" si="410"/>
        <v/>
      </c>
      <c r="Z1298" t="str">
        <f t="shared" si="410"/>
        <v>IBCRCBRECRUITMENT INCENTIVE - NASA</v>
      </c>
      <c r="AA1298" t="str">
        <f t="shared" si="410"/>
        <v/>
      </c>
      <c r="AC1298" t="str">
        <f t="shared" si="411"/>
        <v/>
      </c>
      <c r="AD1298" t="str">
        <f t="shared" si="411"/>
        <v/>
      </c>
      <c r="AE1298" t="str">
        <f t="shared" si="411"/>
        <v/>
      </c>
      <c r="AF1298" t="str">
        <f t="shared" si="411"/>
        <v>IBCRTBRETENTION INCENTIVE</v>
      </c>
      <c r="AG1298" t="str">
        <f t="shared" si="411"/>
        <v/>
      </c>
      <c r="AI1298">
        <f t="shared" si="421"/>
        <v>1</v>
      </c>
      <c r="AJ1298">
        <f t="shared" si="422"/>
        <v>714</v>
      </c>
      <c r="AK1298" t="str">
        <f t="shared" si="423"/>
        <v>20181IBCRCBRECRUITMENT INCENTIVE - NASA</v>
      </c>
      <c r="AL1298" t="str">
        <f t="shared" si="424"/>
        <v>RECRUITMENT INCENTIVE - NASA</v>
      </c>
      <c r="AM1298" t="str">
        <f t="shared" si="425"/>
        <v>20181IBCRTBRETENTION INCENTIVE</v>
      </c>
      <c r="AN1298" t="str">
        <f t="shared" si="426"/>
        <v>RETENTION INCENTIVE</v>
      </c>
      <c r="AO1298" s="13">
        <f t="shared" si="427"/>
        <v>0.60502167149154717</v>
      </c>
      <c r="AP1298">
        <f t="shared" si="428"/>
        <v>1</v>
      </c>
      <c r="AQ1298" t="str">
        <f t="shared" si="429"/>
        <v>IBCRCBRECRUITMENT INCENTIVE - NASAIBCRTBRETENTION INCENTIVE</v>
      </c>
    </row>
    <row r="1299" spans="1:43" x14ac:dyDescent="0.35">
      <c r="A1299" s="18" t="s">
        <v>1837</v>
      </c>
      <c r="B1299" t="s">
        <v>1210</v>
      </c>
      <c r="C1299" t="s">
        <v>1211</v>
      </c>
      <c r="D1299" s="18" t="s">
        <v>1837</v>
      </c>
      <c r="E1299" t="s">
        <v>1208</v>
      </c>
      <c r="F1299" t="s">
        <v>1209</v>
      </c>
      <c r="G1299" s="13">
        <v>0.5702378705844835</v>
      </c>
      <c r="I1299">
        <v>20181</v>
      </c>
      <c r="J1299" t="str">
        <f t="shared" si="412"/>
        <v>20181IBCRCBRECRUITMENT INCENTIVE - NASA20181IBCRECRECRUITMENT INCENTIVE</v>
      </c>
      <c r="K1299" t="str">
        <f t="shared" si="413"/>
        <v>20181IBCRCBRECRUITMENT INCENTIVE - NASA</v>
      </c>
      <c r="L1299" t="str">
        <f t="shared" si="414"/>
        <v>20181IBCRECRECRUITMENT INCENTIVE</v>
      </c>
      <c r="M1299" s="13">
        <f t="shared" si="415"/>
        <v>0.5702378705844835</v>
      </c>
      <c r="N1299" s="13"/>
      <c r="O1299" s="19">
        <v>1289</v>
      </c>
      <c r="P1299">
        <f t="shared" si="416"/>
        <v>3</v>
      </c>
      <c r="Q1299">
        <f t="shared" si="417"/>
        <v>714</v>
      </c>
      <c r="R1299">
        <f t="shared" si="418"/>
        <v>3</v>
      </c>
      <c r="S1299" t="b">
        <f t="shared" si="419"/>
        <v>1</v>
      </c>
      <c r="T1299" t="b">
        <f t="shared" si="420"/>
        <v>0</v>
      </c>
      <c r="W1299" t="str">
        <f t="shared" ref="W1299:AA1349" si="430">IF($A1299=W$10, $A1299&amp;$B1299&amp;$C1299, "")</f>
        <v/>
      </c>
      <c r="X1299" t="str">
        <f t="shared" si="430"/>
        <v/>
      </c>
      <c r="Y1299" t="str">
        <f t="shared" si="430"/>
        <v/>
      </c>
      <c r="Z1299" t="str">
        <f t="shared" si="430"/>
        <v>IBCRCBRECRUITMENT INCENTIVE - NASA</v>
      </c>
      <c r="AA1299" t="str">
        <f t="shared" si="430"/>
        <v/>
      </c>
      <c r="AC1299" t="str">
        <f t="shared" ref="AC1299:AG1349" si="431">IF($D1299=AC$10, $D1299&amp;$E1299&amp;$F1299, "")</f>
        <v/>
      </c>
      <c r="AD1299" t="str">
        <f t="shared" si="431"/>
        <v/>
      </c>
      <c r="AE1299" t="str">
        <f t="shared" si="431"/>
        <v/>
      </c>
      <c r="AF1299" t="str">
        <f t="shared" si="431"/>
        <v>IBCRECRECRUITMENT INCENTIVE</v>
      </c>
      <c r="AG1299" t="str">
        <f t="shared" si="431"/>
        <v/>
      </c>
      <c r="AI1299">
        <f t="shared" si="421"/>
        <v>1</v>
      </c>
      <c r="AJ1299">
        <f t="shared" si="422"/>
        <v>714</v>
      </c>
      <c r="AK1299" t="str">
        <f t="shared" si="423"/>
        <v>20181IBCRCBRECRUITMENT INCENTIVE - NASA</v>
      </c>
      <c r="AL1299" t="str">
        <f t="shared" si="424"/>
        <v>RECRUITMENT INCENTIVE - NASA</v>
      </c>
      <c r="AM1299" t="str">
        <f t="shared" si="425"/>
        <v>20181IBCRECRECRUITMENT INCENTIVE</v>
      </c>
      <c r="AN1299" t="str">
        <f t="shared" si="426"/>
        <v>RECRUITMENT INCENTIVE</v>
      </c>
      <c r="AO1299" s="13">
        <f t="shared" si="427"/>
        <v>0.5702378705844835</v>
      </c>
      <c r="AP1299">
        <f t="shared" si="428"/>
        <v>1</v>
      </c>
      <c r="AQ1299" t="str">
        <f t="shared" si="429"/>
        <v>IBCRCBRECRUITMENT INCENTIVE - NASAIBCRECRECRUITMENT INCENTIVE</v>
      </c>
    </row>
    <row r="1300" spans="1:43" x14ac:dyDescent="0.35">
      <c r="A1300" s="18" t="s">
        <v>1837</v>
      </c>
      <c r="B1300" t="s">
        <v>1212</v>
      </c>
      <c r="C1300" t="s">
        <v>1213</v>
      </c>
      <c r="D1300" s="18" t="s">
        <v>1837</v>
      </c>
      <c r="E1300" t="s">
        <v>1210</v>
      </c>
      <c r="F1300" t="s">
        <v>1211</v>
      </c>
      <c r="G1300" s="13">
        <v>0.53704768607976128</v>
      </c>
      <c r="I1300">
        <v>20181</v>
      </c>
      <c r="J1300" t="str">
        <f t="shared" si="412"/>
        <v>20181IBCRDBREDESIGNATION BONUS - NASA20181IBCRCBRECRUITMENT INCENTIVE - NASA</v>
      </c>
      <c r="K1300" t="str">
        <f t="shared" si="413"/>
        <v>20181IBCRDBREDESIGNATION BONUS - NASA</v>
      </c>
      <c r="L1300" t="str">
        <f t="shared" si="414"/>
        <v>20181IBCRCBRECRUITMENT INCENTIVE - NASA</v>
      </c>
      <c r="M1300" s="13">
        <f t="shared" si="415"/>
        <v>0.53704768607976128</v>
      </c>
      <c r="N1300" s="13"/>
      <c r="O1300" s="19">
        <v>1290</v>
      </c>
      <c r="P1300">
        <f t="shared" si="416"/>
        <v>2</v>
      </c>
      <c r="Q1300">
        <f t="shared" si="417"/>
        <v>715</v>
      </c>
      <c r="R1300">
        <f t="shared" si="418"/>
        <v>1</v>
      </c>
      <c r="S1300" t="b">
        <f t="shared" si="419"/>
        <v>1</v>
      </c>
      <c r="T1300" t="b">
        <f t="shared" si="420"/>
        <v>0</v>
      </c>
      <c r="W1300" t="str">
        <f t="shared" si="430"/>
        <v/>
      </c>
      <c r="X1300" t="str">
        <f t="shared" si="430"/>
        <v/>
      </c>
      <c r="Y1300" t="str">
        <f t="shared" si="430"/>
        <v/>
      </c>
      <c r="Z1300" t="str">
        <f t="shared" si="430"/>
        <v>IBCRDBREDESIGNATION BONUS - NASA</v>
      </c>
      <c r="AA1300" t="str">
        <f t="shared" si="430"/>
        <v/>
      </c>
      <c r="AC1300" t="str">
        <f t="shared" si="431"/>
        <v/>
      </c>
      <c r="AD1300" t="str">
        <f t="shared" si="431"/>
        <v/>
      </c>
      <c r="AE1300" t="str">
        <f t="shared" si="431"/>
        <v/>
      </c>
      <c r="AF1300" t="str">
        <f t="shared" si="431"/>
        <v>IBCRCBRECRUITMENT INCENTIVE - NASA</v>
      </c>
      <c r="AG1300" t="str">
        <f t="shared" si="431"/>
        <v/>
      </c>
      <c r="AI1300">
        <f t="shared" si="421"/>
        <v>1</v>
      </c>
      <c r="AJ1300">
        <f t="shared" si="422"/>
        <v>715</v>
      </c>
      <c r="AK1300" t="str">
        <f t="shared" si="423"/>
        <v>20181IBCRDBREDESIGNATION BONUS - NASA</v>
      </c>
      <c r="AL1300" t="str">
        <f t="shared" si="424"/>
        <v>REDESIGNATION BONUS - NASA</v>
      </c>
      <c r="AM1300" t="str">
        <f t="shared" si="425"/>
        <v>20181IBCRCBRECRUITMENT INCENTIVE - NASA</v>
      </c>
      <c r="AN1300" t="str">
        <f t="shared" si="426"/>
        <v>RECRUITMENT INCENTIVE - NASA</v>
      </c>
      <c r="AO1300" s="13">
        <f t="shared" si="427"/>
        <v>0.53704768607976128</v>
      </c>
      <c r="AP1300">
        <f t="shared" si="428"/>
        <v>1</v>
      </c>
      <c r="AQ1300" t="str">
        <f t="shared" si="429"/>
        <v>IBCRDBREDESIGNATION BONUS - NASAIBCRCBRECRUITMENT INCENTIVE - NASA</v>
      </c>
    </row>
    <row r="1301" spans="1:43" x14ac:dyDescent="0.35">
      <c r="A1301" s="18" t="s">
        <v>1837</v>
      </c>
      <c r="B1301" t="s">
        <v>1212</v>
      </c>
      <c r="C1301" t="s">
        <v>1213</v>
      </c>
      <c r="D1301" s="18" t="s">
        <v>1837</v>
      </c>
      <c r="E1301" t="s">
        <v>1216</v>
      </c>
      <c r="F1301" t="s">
        <v>1217</v>
      </c>
      <c r="G1301" s="13">
        <v>0.53704768607976128</v>
      </c>
      <c r="I1301">
        <v>20181</v>
      </c>
      <c r="J1301" t="str">
        <f t="shared" si="412"/>
        <v>20181IBCRDBREDESIGNATION BONUS - NASA20181IBCRLBRELOCATION INCENTIVE - NASA</v>
      </c>
      <c r="K1301" t="str">
        <f t="shared" si="413"/>
        <v>20181IBCRDBREDESIGNATION BONUS - NASA</v>
      </c>
      <c r="L1301" t="str">
        <f t="shared" si="414"/>
        <v>20181IBCRLBRELOCATION INCENTIVE - NASA</v>
      </c>
      <c r="M1301" s="13">
        <f t="shared" si="415"/>
        <v>0.53704768607976128</v>
      </c>
      <c r="N1301" s="13"/>
      <c r="O1301" s="19">
        <v>1291</v>
      </c>
      <c r="P1301">
        <f t="shared" si="416"/>
        <v>2</v>
      </c>
      <c r="Q1301">
        <f t="shared" si="417"/>
        <v>715</v>
      </c>
      <c r="R1301">
        <f t="shared" si="418"/>
        <v>2</v>
      </c>
      <c r="S1301" t="b">
        <f t="shared" si="419"/>
        <v>1</v>
      </c>
      <c r="T1301" t="b">
        <f t="shared" si="420"/>
        <v>0</v>
      </c>
      <c r="W1301" t="str">
        <f t="shared" si="430"/>
        <v/>
      </c>
      <c r="X1301" t="str">
        <f t="shared" si="430"/>
        <v/>
      </c>
      <c r="Y1301" t="str">
        <f t="shared" si="430"/>
        <v/>
      </c>
      <c r="Z1301" t="str">
        <f t="shared" si="430"/>
        <v>IBCRDBREDESIGNATION BONUS - NASA</v>
      </c>
      <c r="AA1301" t="str">
        <f t="shared" si="430"/>
        <v/>
      </c>
      <c r="AC1301" t="str">
        <f t="shared" si="431"/>
        <v/>
      </c>
      <c r="AD1301" t="str">
        <f t="shared" si="431"/>
        <v/>
      </c>
      <c r="AE1301" t="str">
        <f t="shared" si="431"/>
        <v/>
      </c>
      <c r="AF1301" t="str">
        <f t="shared" si="431"/>
        <v>IBCRLBRELOCATION INCENTIVE - NASA</v>
      </c>
      <c r="AG1301" t="str">
        <f t="shared" si="431"/>
        <v/>
      </c>
      <c r="AI1301">
        <f t="shared" si="421"/>
        <v>1</v>
      </c>
      <c r="AJ1301">
        <f t="shared" si="422"/>
        <v>715</v>
      </c>
      <c r="AK1301" t="str">
        <f t="shared" si="423"/>
        <v>20181IBCRDBREDESIGNATION BONUS - NASA</v>
      </c>
      <c r="AL1301" t="str">
        <f t="shared" si="424"/>
        <v>REDESIGNATION BONUS - NASA</v>
      </c>
      <c r="AM1301" t="str">
        <f t="shared" si="425"/>
        <v>20181IBCRLBRELOCATION INCENTIVE - NASA</v>
      </c>
      <c r="AN1301" t="str">
        <f t="shared" si="426"/>
        <v>RELOCATION INCENTIVE - NASA</v>
      </c>
      <c r="AO1301" s="13">
        <f t="shared" si="427"/>
        <v>0.53704768607976128</v>
      </c>
      <c r="AP1301">
        <f t="shared" si="428"/>
        <v>1</v>
      </c>
      <c r="AQ1301" t="str">
        <f t="shared" si="429"/>
        <v>IBCRDBREDESIGNATION BONUS - NASAIBCRLBRELOCATION INCENTIVE - NASA</v>
      </c>
    </row>
    <row r="1302" spans="1:43" x14ac:dyDescent="0.35">
      <c r="A1302" s="18" t="s">
        <v>1837</v>
      </c>
      <c r="B1302" t="s">
        <v>1214</v>
      </c>
      <c r="C1302" t="s">
        <v>1215</v>
      </c>
      <c r="D1302" s="18" t="s">
        <v>1837</v>
      </c>
      <c r="E1302" t="s">
        <v>1208</v>
      </c>
      <c r="F1302" t="s">
        <v>1209</v>
      </c>
      <c r="G1302" s="13">
        <v>0.62603828151592578</v>
      </c>
      <c r="I1302">
        <v>20181</v>
      </c>
      <c r="J1302" t="str">
        <f t="shared" si="412"/>
        <v>20181IBCRELRELOCATION INCENTIVE20181IBCRECRECRUITMENT INCENTIVE</v>
      </c>
      <c r="K1302" t="str">
        <f t="shared" si="413"/>
        <v>20181IBCRELRELOCATION INCENTIVE</v>
      </c>
      <c r="L1302" t="str">
        <f t="shared" si="414"/>
        <v>20181IBCRECRECRUITMENT INCENTIVE</v>
      </c>
      <c r="M1302" s="13">
        <f t="shared" si="415"/>
        <v>0.62603828151592578</v>
      </c>
      <c r="N1302" s="13"/>
      <c r="O1302" s="19">
        <v>1292</v>
      </c>
      <c r="P1302">
        <f t="shared" si="416"/>
        <v>3</v>
      </c>
      <c r="Q1302">
        <f t="shared" si="417"/>
        <v>716</v>
      </c>
      <c r="R1302">
        <f t="shared" si="418"/>
        <v>1</v>
      </c>
      <c r="S1302" t="b">
        <f t="shared" si="419"/>
        <v>1</v>
      </c>
      <c r="T1302" t="b">
        <f t="shared" si="420"/>
        <v>0</v>
      </c>
      <c r="W1302" t="str">
        <f t="shared" si="430"/>
        <v/>
      </c>
      <c r="X1302" t="str">
        <f t="shared" si="430"/>
        <v/>
      </c>
      <c r="Y1302" t="str">
        <f t="shared" si="430"/>
        <v/>
      </c>
      <c r="Z1302" t="str">
        <f t="shared" si="430"/>
        <v>IBCRELRELOCATION INCENTIVE</v>
      </c>
      <c r="AA1302" t="str">
        <f t="shared" si="430"/>
        <v/>
      </c>
      <c r="AC1302" t="str">
        <f t="shared" si="431"/>
        <v/>
      </c>
      <c r="AD1302" t="str">
        <f t="shared" si="431"/>
        <v/>
      </c>
      <c r="AE1302" t="str">
        <f t="shared" si="431"/>
        <v/>
      </c>
      <c r="AF1302" t="str">
        <f t="shared" si="431"/>
        <v>IBCRECRECRUITMENT INCENTIVE</v>
      </c>
      <c r="AG1302" t="str">
        <f t="shared" si="431"/>
        <v/>
      </c>
      <c r="AI1302">
        <f t="shared" si="421"/>
        <v>1</v>
      </c>
      <c r="AJ1302">
        <f t="shared" si="422"/>
        <v>716</v>
      </c>
      <c r="AK1302" t="str">
        <f t="shared" si="423"/>
        <v>20181IBCRELRELOCATION INCENTIVE</v>
      </c>
      <c r="AL1302" t="str">
        <f t="shared" si="424"/>
        <v>RELOCATION INCENTIVE</v>
      </c>
      <c r="AM1302" t="str">
        <f t="shared" si="425"/>
        <v>20181IBCRECRECRUITMENT INCENTIVE</v>
      </c>
      <c r="AN1302" t="str">
        <f t="shared" si="426"/>
        <v>RECRUITMENT INCENTIVE</v>
      </c>
      <c r="AO1302" s="13">
        <f t="shared" si="427"/>
        <v>0.62603828151592578</v>
      </c>
      <c r="AP1302">
        <f t="shared" si="428"/>
        <v>1</v>
      </c>
      <c r="AQ1302" t="str">
        <f t="shared" si="429"/>
        <v>IBCRELRELOCATION INCENTIVEIBCRECRECRUITMENT INCENTIVE</v>
      </c>
    </row>
    <row r="1303" spans="1:43" x14ac:dyDescent="0.35">
      <c r="A1303" s="18" t="s">
        <v>1837</v>
      </c>
      <c r="B1303" t="s">
        <v>1214</v>
      </c>
      <c r="C1303" t="s">
        <v>1215</v>
      </c>
      <c r="D1303" s="18" t="s">
        <v>1837</v>
      </c>
      <c r="E1303" t="s">
        <v>1216</v>
      </c>
      <c r="F1303" t="s">
        <v>1217</v>
      </c>
      <c r="G1303" s="13">
        <v>0.60476190476190472</v>
      </c>
      <c r="I1303">
        <v>20181</v>
      </c>
      <c r="J1303" t="str">
        <f t="shared" si="412"/>
        <v>20181IBCRELRELOCATION INCENTIVE20181IBCRLBRELOCATION INCENTIVE - NASA</v>
      </c>
      <c r="K1303" t="str">
        <f t="shared" si="413"/>
        <v>20181IBCRELRELOCATION INCENTIVE</v>
      </c>
      <c r="L1303" t="str">
        <f t="shared" si="414"/>
        <v>20181IBCRLBRELOCATION INCENTIVE - NASA</v>
      </c>
      <c r="M1303" s="13">
        <f t="shared" si="415"/>
        <v>0.60476190476190472</v>
      </c>
      <c r="N1303" s="13"/>
      <c r="O1303" s="19">
        <v>1293</v>
      </c>
      <c r="P1303">
        <f t="shared" si="416"/>
        <v>3</v>
      </c>
      <c r="Q1303">
        <f t="shared" si="417"/>
        <v>716</v>
      </c>
      <c r="R1303">
        <f t="shared" si="418"/>
        <v>2</v>
      </c>
      <c r="S1303" t="b">
        <f t="shared" si="419"/>
        <v>1</v>
      </c>
      <c r="T1303" t="b">
        <f t="shared" si="420"/>
        <v>0</v>
      </c>
      <c r="W1303" t="str">
        <f t="shared" si="430"/>
        <v/>
      </c>
      <c r="X1303" t="str">
        <f t="shared" si="430"/>
        <v/>
      </c>
      <c r="Y1303" t="str">
        <f t="shared" si="430"/>
        <v/>
      </c>
      <c r="Z1303" t="str">
        <f t="shared" si="430"/>
        <v>IBCRELRELOCATION INCENTIVE</v>
      </c>
      <c r="AA1303" t="str">
        <f t="shared" si="430"/>
        <v/>
      </c>
      <c r="AC1303" t="str">
        <f t="shared" si="431"/>
        <v/>
      </c>
      <c r="AD1303" t="str">
        <f t="shared" si="431"/>
        <v/>
      </c>
      <c r="AE1303" t="str">
        <f t="shared" si="431"/>
        <v/>
      </c>
      <c r="AF1303" t="str">
        <f t="shared" si="431"/>
        <v>IBCRLBRELOCATION INCENTIVE - NASA</v>
      </c>
      <c r="AG1303" t="str">
        <f t="shared" si="431"/>
        <v/>
      </c>
      <c r="AI1303">
        <f t="shared" si="421"/>
        <v>1</v>
      </c>
      <c r="AJ1303">
        <f t="shared" si="422"/>
        <v>716</v>
      </c>
      <c r="AK1303" t="str">
        <f t="shared" si="423"/>
        <v>20181IBCRELRELOCATION INCENTIVE</v>
      </c>
      <c r="AL1303" t="str">
        <f t="shared" si="424"/>
        <v>RELOCATION INCENTIVE</v>
      </c>
      <c r="AM1303" t="str">
        <f t="shared" si="425"/>
        <v>20181IBCRLBRELOCATION INCENTIVE - NASA</v>
      </c>
      <c r="AN1303" t="str">
        <f t="shared" si="426"/>
        <v>RELOCATION INCENTIVE - NASA</v>
      </c>
      <c r="AO1303" s="13">
        <f t="shared" si="427"/>
        <v>0.60476190476190472</v>
      </c>
      <c r="AP1303">
        <f t="shared" si="428"/>
        <v>1</v>
      </c>
      <c r="AQ1303" t="str">
        <f t="shared" si="429"/>
        <v>IBCRELRELOCATION INCENTIVEIBCRLBRELOCATION INCENTIVE - NASA</v>
      </c>
    </row>
    <row r="1304" spans="1:43" x14ac:dyDescent="0.35">
      <c r="A1304" s="18" t="s">
        <v>1837</v>
      </c>
      <c r="B1304" t="s">
        <v>1214</v>
      </c>
      <c r="C1304" t="s">
        <v>1215</v>
      </c>
      <c r="D1304" s="18" t="s">
        <v>1839</v>
      </c>
      <c r="E1304" t="s">
        <v>1245</v>
      </c>
      <c r="F1304" t="s">
        <v>1246</v>
      </c>
      <c r="G1304" s="13">
        <v>0.55826086956521737</v>
      </c>
      <c r="I1304">
        <v>20181</v>
      </c>
      <c r="J1304" t="str">
        <f t="shared" si="412"/>
        <v xml:space="preserve">20181IBCRELRELOCATION INCENTIVE20181DFASZ7Relocation Incentive </v>
      </c>
      <c r="K1304" t="str">
        <f t="shared" si="413"/>
        <v>20181IBCRELRELOCATION INCENTIVE</v>
      </c>
      <c r="L1304" t="str">
        <f t="shared" si="414"/>
        <v xml:space="preserve">20181DFASZ7Relocation Incentive </v>
      </c>
      <c r="M1304" s="13">
        <f t="shared" si="415"/>
        <v>0.55826086956521737</v>
      </c>
      <c r="N1304" s="13"/>
      <c r="O1304" s="19">
        <v>1294</v>
      </c>
      <c r="P1304">
        <f t="shared" si="416"/>
        <v>3</v>
      </c>
      <c r="Q1304">
        <f t="shared" si="417"/>
        <v>716</v>
      </c>
      <c r="R1304">
        <f t="shared" si="418"/>
        <v>3</v>
      </c>
      <c r="S1304" t="b">
        <f t="shared" si="419"/>
        <v>0</v>
      </c>
      <c r="T1304" t="b">
        <f t="shared" si="420"/>
        <v>0</v>
      </c>
      <c r="W1304" t="str">
        <f t="shared" si="430"/>
        <v/>
      </c>
      <c r="X1304" t="str">
        <f t="shared" si="430"/>
        <v/>
      </c>
      <c r="Y1304" t="str">
        <f t="shared" si="430"/>
        <v/>
      </c>
      <c r="Z1304" t="str">
        <f t="shared" si="430"/>
        <v>IBCRELRELOCATION INCENTIVE</v>
      </c>
      <c r="AA1304" t="str">
        <f t="shared" si="430"/>
        <v/>
      </c>
      <c r="AC1304" t="str">
        <f t="shared" si="431"/>
        <v xml:space="preserve">DFASZ7Relocation Incentive </v>
      </c>
      <c r="AD1304" t="str">
        <f t="shared" si="431"/>
        <v/>
      </c>
      <c r="AE1304" t="str">
        <f t="shared" si="431"/>
        <v/>
      </c>
      <c r="AF1304" t="str">
        <f t="shared" si="431"/>
        <v/>
      </c>
      <c r="AG1304" t="str">
        <f t="shared" si="431"/>
        <v/>
      </c>
      <c r="AI1304">
        <f t="shared" si="421"/>
        <v>1</v>
      </c>
      <c r="AJ1304">
        <f t="shared" si="422"/>
        <v>716</v>
      </c>
      <c r="AK1304" t="str">
        <f t="shared" si="423"/>
        <v>20181IBCRELRELOCATION INCENTIVE</v>
      </c>
      <c r="AL1304" t="str">
        <f t="shared" si="424"/>
        <v>RELOCATION INCENTIVE</v>
      </c>
      <c r="AM1304" t="str">
        <f t="shared" si="425"/>
        <v xml:space="preserve">20181DFASZ7Relocation Incentive </v>
      </c>
      <c r="AN1304" t="str">
        <f t="shared" si="426"/>
        <v xml:space="preserve">Relocation Incentive </v>
      </c>
      <c r="AO1304" s="13">
        <f t="shared" si="427"/>
        <v>0.55826086956521737</v>
      </c>
      <c r="AP1304">
        <f t="shared" si="428"/>
        <v>2</v>
      </c>
      <c r="AQ1304" t="str">
        <f t="shared" si="429"/>
        <v>DFASZ7Relocation Incentive IBCRELRELOCATION INCENTIVE</v>
      </c>
    </row>
    <row r="1305" spans="1:43" x14ac:dyDescent="0.35">
      <c r="A1305" s="18" t="s">
        <v>1837</v>
      </c>
      <c r="B1305" t="s">
        <v>1216</v>
      </c>
      <c r="C1305" t="s">
        <v>1217</v>
      </c>
      <c r="D1305" s="18" t="s">
        <v>1837</v>
      </c>
      <c r="E1305" t="s">
        <v>1210</v>
      </c>
      <c r="F1305" t="s">
        <v>1211</v>
      </c>
      <c r="G1305" s="13">
        <v>0.71411446931340783</v>
      </c>
      <c r="I1305">
        <v>20181</v>
      </c>
      <c r="J1305" t="str">
        <f t="shared" si="412"/>
        <v>20181IBCRLBRELOCATION INCENTIVE - NASA20181IBCRCBRECRUITMENT INCENTIVE - NASA</v>
      </c>
      <c r="K1305" t="str">
        <f t="shared" si="413"/>
        <v>20181IBCRLBRELOCATION INCENTIVE - NASA</v>
      </c>
      <c r="L1305" t="str">
        <f t="shared" si="414"/>
        <v>20181IBCRCBRECRUITMENT INCENTIVE - NASA</v>
      </c>
      <c r="M1305" s="13">
        <f t="shared" si="415"/>
        <v>0.71411446931340783</v>
      </c>
      <c r="N1305" s="13"/>
      <c r="O1305" s="19">
        <v>1295</v>
      </c>
      <c r="P1305">
        <f t="shared" si="416"/>
        <v>2</v>
      </c>
      <c r="Q1305">
        <f t="shared" si="417"/>
        <v>717</v>
      </c>
      <c r="R1305">
        <f t="shared" si="418"/>
        <v>1</v>
      </c>
      <c r="S1305" t="b">
        <f t="shared" si="419"/>
        <v>1</v>
      </c>
      <c r="T1305" t="b">
        <f t="shared" si="420"/>
        <v>0</v>
      </c>
      <c r="W1305" t="str">
        <f t="shared" si="430"/>
        <v/>
      </c>
      <c r="X1305" t="str">
        <f t="shared" si="430"/>
        <v/>
      </c>
      <c r="Y1305" t="str">
        <f t="shared" si="430"/>
        <v/>
      </c>
      <c r="Z1305" t="str">
        <f t="shared" si="430"/>
        <v>IBCRLBRELOCATION INCENTIVE - NASA</v>
      </c>
      <c r="AA1305" t="str">
        <f t="shared" si="430"/>
        <v/>
      </c>
      <c r="AC1305" t="str">
        <f t="shared" si="431"/>
        <v/>
      </c>
      <c r="AD1305" t="str">
        <f t="shared" si="431"/>
        <v/>
      </c>
      <c r="AE1305" t="str">
        <f t="shared" si="431"/>
        <v/>
      </c>
      <c r="AF1305" t="str">
        <f t="shared" si="431"/>
        <v>IBCRCBRECRUITMENT INCENTIVE - NASA</v>
      </c>
      <c r="AG1305" t="str">
        <f t="shared" si="431"/>
        <v/>
      </c>
      <c r="AI1305">
        <f t="shared" si="421"/>
        <v>1</v>
      </c>
      <c r="AJ1305">
        <f t="shared" si="422"/>
        <v>717</v>
      </c>
      <c r="AK1305" t="str">
        <f t="shared" si="423"/>
        <v>20181IBCRLBRELOCATION INCENTIVE - NASA</v>
      </c>
      <c r="AL1305" t="str">
        <f t="shared" si="424"/>
        <v>RELOCATION INCENTIVE - NASA</v>
      </c>
      <c r="AM1305" t="str">
        <f t="shared" si="425"/>
        <v>20181IBCRCBRECRUITMENT INCENTIVE - NASA</v>
      </c>
      <c r="AN1305" t="str">
        <f t="shared" si="426"/>
        <v>RECRUITMENT INCENTIVE - NASA</v>
      </c>
      <c r="AO1305" s="13">
        <f t="shared" si="427"/>
        <v>0.71411446931340783</v>
      </c>
      <c r="AP1305">
        <f t="shared" si="428"/>
        <v>1</v>
      </c>
      <c r="AQ1305" t="str">
        <f t="shared" si="429"/>
        <v>IBCRLBRELOCATION INCENTIVE - NASAIBCRCBRECRUITMENT INCENTIVE - NASA</v>
      </c>
    </row>
    <row r="1306" spans="1:43" x14ac:dyDescent="0.35">
      <c r="A1306" s="18" t="s">
        <v>1837</v>
      </c>
      <c r="B1306" t="s">
        <v>1216</v>
      </c>
      <c r="C1306" t="s">
        <v>1217</v>
      </c>
      <c r="D1306" s="18" t="s">
        <v>1837</v>
      </c>
      <c r="E1306" t="s">
        <v>1212</v>
      </c>
      <c r="F1306" t="s">
        <v>1213</v>
      </c>
      <c r="G1306" s="13">
        <v>0.53704768607976128</v>
      </c>
      <c r="I1306">
        <v>20181</v>
      </c>
      <c r="J1306" t="str">
        <f t="shared" si="412"/>
        <v>20181IBCRLBRELOCATION INCENTIVE - NASA20181IBCRDBREDESIGNATION BONUS - NASA</v>
      </c>
      <c r="K1306" t="str">
        <f t="shared" si="413"/>
        <v>20181IBCRLBRELOCATION INCENTIVE - NASA</v>
      </c>
      <c r="L1306" t="str">
        <f t="shared" si="414"/>
        <v>20181IBCRDBREDESIGNATION BONUS - NASA</v>
      </c>
      <c r="M1306" s="13">
        <f t="shared" si="415"/>
        <v>0.53704768607976128</v>
      </c>
      <c r="N1306" s="13"/>
      <c r="O1306" s="19">
        <v>1296</v>
      </c>
      <c r="P1306">
        <f t="shared" si="416"/>
        <v>2</v>
      </c>
      <c r="Q1306">
        <f t="shared" si="417"/>
        <v>717</v>
      </c>
      <c r="R1306">
        <f t="shared" si="418"/>
        <v>2</v>
      </c>
      <c r="S1306" t="b">
        <f t="shared" si="419"/>
        <v>1</v>
      </c>
      <c r="T1306" t="b">
        <f t="shared" si="420"/>
        <v>0</v>
      </c>
      <c r="W1306" t="str">
        <f t="shared" si="430"/>
        <v/>
      </c>
      <c r="X1306" t="str">
        <f t="shared" si="430"/>
        <v/>
      </c>
      <c r="Y1306" t="str">
        <f t="shared" si="430"/>
        <v/>
      </c>
      <c r="Z1306" t="str">
        <f t="shared" si="430"/>
        <v>IBCRLBRELOCATION INCENTIVE - NASA</v>
      </c>
      <c r="AA1306" t="str">
        <f t="shared" si="430"/>
        <v/>
      </c>
      <c r="AC1306" t="str">
        <f t="shared" si="431"/>
        <v/>
      </c>
      <c r="AD1306" t="str">
        <f t="shared" si="431"/>
        <v/>
      </c>
      <c r="AE1306" t="str">
        <f t="shared" si="431"/>
        <v/>
      </c>
      <c r="AF1306" t="str">
        <f t="shared" si="431"/>
        <v>IBCRDBREDESIGNATION BONUS - NASA</v>
      </c>
      <c r="AG1306" t="str">
        <f t="shared" si="431"/>
        <v/>
      </c>
      <c r="AI1306">
        <f t="shared" si="421"/>
        <v>1</v>
      </c>
      <c r="AJ1306">
        <f t="shared" si="422"/>
        <v>717</v>
      </c>
      <c r="AK1306" t="str">
        <f t="shared" si="423"/>
        <v>20181IBCRLBRELOCATION INCENTIVE - NASA</v>
      </c>
      <c r="AL1306" t="str">
        <f t="shared" si="424"/>
        <v>RELOCATION INCENTIVE - NASA</v>
      </c>
      <c r="AM1306" t="str">
        <f t="shared" si="425"/>
        <v>20181IBCRDBREDESIGNATION BONUS - NASA</v>
      </c>
      <c r="AN1306" t="str">
        <f t="shared" si="426"/>
        <v>REDESIGNATION BONUS - NASA</v>
      </c>
      <c r="AO1306" s="13">
        <f t="shared" si="427"/>
        <v>0.53704768607976128</v>
      </c>
      <c r="AP1306">
        <f t="shared" si="428"/>
        <v>1</v>
      </c>
      <c r="AQ1306" t="str">
        <f t="shared" si="429"/>
        <v>IBCRLBRELOCATION INCENTIVE - NASAIBCRDBREDESIGNATION BONUS - NASA</v>
      </c>
    </row>
    <row r="1307" spans="1:43" x14ac:dyDescent="0.35">
      <c r="A1307" s="18" t="s">
        <v>1837</v>
      </c>
      <c r="B1307" t="s">
        <v>1218</v>
      </c>
      <c r="C1307" t="s">
        <v>1219</v>
      </c>
      <c r="D1307" s="18" t="s">
        <v>1837</v>
      </c>
      <c r="E1307" t="s">
        <v>1220</v>
      </c>
      <c r="F1307" t="s">
        <v>1219</v>
      </c>
      <c r="G1307" s="13">
        <v>0.92657439536986208</v>
      </c>
      <c r="I1307">
        <v>20181</v>
      </c>
      <c r="J1307" t="str">
        <f t="shared" si="412"/>
        <v>20181IBCRTIRETENTION INCENTIVE20181IBCRTBRETENTION INCENTIVE</v>
      </c>
      <c r="K1307" t="str">
        <f t="shared" si="413"/>
        <v>20181IBCRTIRETENTION INCENTIVE</v>
      </c>
      <c r="L1307" t="str">
        <f t="shared" si="414"/>
        <v>20181IBCRTBRETENTION INCENTIVE</v>
      </c>
      <c r="M1307" s="13">
        <f t="shared" si="415"/>
        <v>0.92657439536986208</v>
      </c>
      <c r="N1307" s="13"/>
      <c r="O1307" s="19">
        <v>1297</v>
      </c>
      <c r="P1307">
        <f t="shared" si="416"/>
        <v>6</v>
      </c>
      <c r="Q1307">
        <f t="shared" si="417"/>
        <v>718</v>
      </c>
      <c r="R1307">
        <f t="shared" si="418"/>
        <v>1</v>
      </c>
      <c r="S1307" t="b">
        <f t="shared" si="419"/>
        <v>1</v>
      </c>
      <c r="T1307" t="b">
        <f t="shared" si="420"/>
        <v>0</v>
      </c>
      <c r="W1307" t="str">
        <f t="shared" si="430"/>
        <v/>
      </c>
      <c r="X1307" t="str">
        <f t="shared" si="430"/>
        <v/>
      </c>
      <c r="Y1307" t="str">
        <f t="shared" si="430"/>
        <v/>
      </c>
      <c r="Z1307" t="str">
        <f t="shared" si="430"/>
        <v>IBCRTIRETENTION INCENTIVE</v>
      </c>
      <c r="AA1307" t="str">
        <f t="shared" si="430"/>
        <v/>
      </c>
      <c r="AC1307" t="str">
        <f t="shared" si="431"/>
        <v/>
      </c>
      <c r="AD1307" t="str">
        <f t="shared" si="431"/>
        <v/>
      </c>
      <c r="AE1307" t="str">
        <f t="shared" si="431"/>
        <v/>
      </c>
      <c r="AF1307" t="str">
        <f t="shared" si="431"/>
        <v>IBCRTBRETENTION INCENTIVE</v>
      </c>
      <c r="AG1307" t="str">
        <f t="shared" si="431"/>
        <v/>
      </c>
      <c r="AI1307">
        <f t="shared" si="421"/>
        <v>1</v>
      </c>
      <c r="AJ1307">
        <f t="shared" si="422"/>
        <v>718</v>
      </c>
      <c r="AK1307" t="str">
        <f t="shared" si="423"/>
        <v>20181IBCRTIRETENTION INCENTIVE</v>
      </c>
      <c r="AL1307" t="str">
        <f t="shared" si="424"/>
        <v>RETENTION INCENTIVE</v>
      </c>
      <c r="AM1307" t="str">
        <f t="shared" si="425"/>
        <v>20181IBCRTBRETENTION INCENTIVE</v>
      </c>
      <c r="AN1307" t="str">
        <f t="shared" si="426"/>
        <v>RETENTION INCENTIVE</v>
      </c>
      <c r="AO1307" s="13">
        <f t="shared" si="427"/>
        <v>0.92657439536986208</v>
      </c>
      <c r="AP1307">
        <f t="shared" si="428"/>
        <v>1</v>
      </c>
      <c r="AQ1307" t="str">
        <f t="shared" si="429"/>
        <v>IBCRTIRETENTION INCENTIVEIBCRTBRETENTION INCENTIVE</v>
      </c>
    </row>
    <row r="1308" spans="1:43" x14ac:dyDescent="0.35">
      <c r="A1308" s="18" t="s">
        <v>1837</v>
      </c>
      <c r="B1308" t="s">
        <v>1218</v>
      </c>
      <c r="C1308" t="s">
        <v>1219</v>
      </c>
      <c r="D1308" s="18" t="s">
        <v>1837</v>
      </c>
      <c r="E1308" t="s">
        <v>640</v>
      </c>
      <c r="F1308" t="s">
        <v>621</v>
      </c>
      <c r="G1308" s="13">
        <v>0.72131820439301575</v>
      </c>
      <c r="I1308">
        <v>20181</v>
      </c>
      <c r="J1308" t="str">
        <f t="shared" si="412"/>
        <v>20181IBCRTIRETENTION INCENTIVE20181IBCRTNRETENTION ALLOWANCE</v>
      </c>
      <c r="K1308" t="str">
        <f t="shared" si="413"/>
        <v>20181IBCRTIRETENTION INCENTIVE</v>
      </c>
      <c r="L1308" t="str">
        <f t="shared" si="414"/>
        <v>20181IBCRTNRETENTION ALLOWANCE</v>
      </c>
      <c r="M1308" s="13">
        <f t="shared" si="415"/>
        <v>0.72131820439301575</v>
      </c>
      <c r="N1308" s="13"/>
      <c r="O1308" s="19">
        <v>1298</v>
      </c>
      <c r="P1308">
        <f t="shared" si="416"/>
        <v>6</v>
      </c>
      <c r="Q1308">
        <f t="shared" si="417"/>
        <v>718</v>
      </c>
      <c r="R1308">
        <f t="shared" si="418"/>
        <v>2</v>
      </c>
      <c r="S1308" t="b">
        <f t="shared" si="419"/>
        <v>1</v>
      </c>
      <c r="T1308" t="b">
        <f t="shared" si="420"/>
        <v>0</v>
      </c>
      <c r="W1308" t="str">
        <f t="shared" si="430"/>
        <v/>
      </c>
      <c r="X1308" t="str">
        <f t="shared" si="430"/>
        <v/>
      </c>
      <c r="Y1308" t="str">
        <f t="shared" si="430"/>
        <v/>
      </c>
      <c r="Z1308" t="str">
        <f t="shared" si="430"/>
        <v>IBCRTIRETENTION INCENTIVE</v>
      </c>
      <c r="AA1308" t="str">
        <f t="shared" si="430"/>
        <v/>
      </c>
      <c r="AC1308" t="str">
        <f t="shared" si="431"/>
        <v/>
      </c>
      <c r="AD1308" t="str">
        <f t="shared" si="431"/>
        <v/>
      </c>
      <c r="AE1308" t="str">
        <f t="shared" si="431"/>
        <v/>
      </c>
      <c r="AF1308" t="str">
        <f t="shared" si="431"/>
        <v>IBCRTNRETENTION ALLOWANCE</v>
      </c>
      <c r="AG1308" t="str">
        <f t="shared" si="431"/>
        <v/>
      </c>
      <c r="AI1308">
        <f t="shared" si="421"/>
        <v>1</v>
      </c>
      <c r="AJ1308">
        <f t="shared" si="422"/>
        <v>718</v>
      </c>
      <c r="AK1308" t="str">
        <f t="shared" si="423"/>
        <v>20181IBCRTIRETENTION INCENTIVE</v>
      </c>
      <c r="AL1308" t="str">
        <f t="shared" si="424"/>
        <v>RETENTION INCENTIVE</v>
      </c>
      <c r="AM1308" t="str">
        <f t="shared" si="425"/>
        <v>20181IBCRTNRETENTION ALLOWANCE</v>
      </c>
      <c r="AN1308" t="str">
        <f t="shared" si="426"/>
        <v>RETENTION ALLOWANCE</v>
      </c>
      <c r="AO1308" s="13">
        <f t="shared" si="427"/>
        <v>0.72131820439301575</v>
      </c>
      <c r="AP1308">
        <f t="shared" si="428"/>
        <v>1</v>
      </c>
      <c r="AQ1308" t="str">
        <f t="shared" si="429"/>
        <v>IBCRTIRETENTION INCENTIVEIBCRTNRETENTION ALLOWANCE</v>
      </c>
    </row>
    <row r="1309" spans="1:43" x14ac:dyDescent="0.35">
      <c r="A1309" s="18" t="s">
        <v>1837</v>
      </c>
      <c r="B1309" t="s">
        <v>1218</v>
      </c>
      <c r="C1309" t="s">
        <v>1219</v>
      </c>
      <c r="D1309" s="18" t="s">
        <v>1837</v>
      </c>
      <c r="E1309" t="s">
        <v>638</v>
      </c>
      <c r="F1309" t="s">
        <v>639</v>
      </c>
      <c r="G1309" s="13">
        <v>0.66191940280418415</v>
      </c>
      <c r="I1309">
        <v>20181</v>
      </c>
      <c r="J1309" t="str">
        <f t="shared" si="412"/>
        <v>20181IBCRTIRETENTION INCENTIVE20181IBCRTARETENTION ALLOWANCE - NASA</v>
      </c>
      <c r="K1309" t="str">
        <f t="shared" si="413"/>
        <v>20181IBCRTIRETENTION INCENTIVE</v>
      </c>
      <c r="L1309" t="str">
        <f t="shared" si="414"/>
        <v>20181IBCRTARETENTION ALLOWANCE - NASA</v>
      </c>
      <c r="M1309" s="13">
        <f t="shared" si="415"/>
        <v>0.66191940280418415</v>
      </c>
      <c r="N1309" s="13"/>
      <c r="O1309" s="19">
        <v>1299</v>
      </c>
      <c r="P1309">
        <f t="shared" si="416"/>
        <v>6</v>
      </c>
      <c r="Q1309">
        <f t="shared" si="417"/>
        <v>718</v>
      </c>
      <c r="R1309">
        <f t="shared" si="418"/>
        <v>3</v>
      </c>
      <c r="S1309" t="b">
        <f t="shared" si="419"/>
        <v>1</v>
      </c>
      <c r="T1309" t="b">
        <f t="shared" si="420"/>
        <v>0</v>
      </c>
      <c r="W1309" t="str">
        <f t="shared" si="430"/>
        <v/>
      </c>
      <c r="X1309" t="str">
        <f t="shared" si="430"/>
        <v/>
      </c>
      <c r="Y1309" t="str">
        <f t="shared" si="430"/>
        <v/>
      </c>
      <c r="Z1309" t="str">
        <f t="shared" si="430"/>
        <v>IBCRTIRETENTION INCENTIVE</v>
      </c>
      <c r="AA1309" t="str">
        <f t="shared" si="430"/>
        <v/>
      </c>
      <c r="AC1309" t="str">
        <f t="shared" si="431"/>
        <v/>
      </c>
      <c r="AD1309" t="str">
        <f t="shared" si="431"/>
        <v/>
      </c>
      <c r="AE1309" t="str">
        <f t="shared" si="431"/>
        <v/>
      </c>
      <c r="AF1309" t="str">
        <f t="shared" si="431"/>
        <v>IBCRTARETENTION ALLOWANCE - NASA</v>
      </c>
      <c r="AG1309" t="str">
        <f t="shared" si="431"/>
        <v/>
      </c>
      <c r="AI1309">
        <f t="shared" si="421"/>
        <v>1</v>
      </c>
      <c r="AJ1309">
        <f t="shared" si="422"/>
        <v>718</v>
      </c>
      <c r="AK1309" t="str">
        <f t="shared" si="423"/>
        <v>20181IBCRTIRETENTION INCENTIVE</v>
      </c>
      <c r="AL1309" t="str">
        <f t="shared" si="424"/>
        <v>RETENTION INCENTIVE</v>
      </c>
      <c r="AM1309" t="str">
        <f t="shared" si="425"/>
        <v>20181IBCRTARETENTION ALLOWANCE - NASA</v>
      </c>
      <c r="AN1309" t="str">
        <f t="shared" si="426"/>
        <v>RETENTION ALLOWANCE - NASA</v>
      </c>
      <c r="AO1309" s="13">
        <f t="shared" si="427"/>
        <v>0.66191940280418415</v>
      </c>
      <c r="AP1309">
        <f t="shared" si="428"/>
        <v>1</v>
      </c>
      <c r="AQ1309" t="str">
        <f t="shared" si="429"/>
        <v>IBCRTIRETENTION INCENTIVEIBCRTARETENTION ALLOWANCE - NASA</v>
      </c>
    </row>
    <row r="1310" spans="1:43" x14ac:dyDescent="0.35">
      <c r="A1310" s="18" t="s">
        <v>1837</v>
      </c>
      <c r="B1310" t="s">
        <v>638</v>
      </c>
      <c r="C1310" t="s">
        <v>639</v>
      </c>
      <c r="D1310" s="18" t="s">
        <v>1837</v>
      </c>
      <c r="E1310" t="s">
        <v>640</v>
      </c>
      <c r="F1310" t="s">
        <v>621</v>
      </c>
      <c r="G1310" s="13">
        <v>0.87493503488133562</v>
      </c>
      <c r="I1310">
        <v>20181</v>
      </c>
      <c r="J1310" t="str">
        <f t="shared" si="412"/>
        <v>20181IBCRTARETENTION ALLOWANCE - NASA20181IBCRTNRETENTION ALLOWANCE</v>
      </c>
      <c r="K1310" t="str">
        <f t="shared" si="413"/>
        <v>20181IBCRTARETENTION ALLOWANCE - NASA</v>
      </c>
      <c r="L1310" t="str">
        <f t="shared" si="414"/>
        <v>20181IBCRTNRETENTION ALLOWANCE</v>
      </c>
      <c r="M1310" s="13">
        <f t="shared" si="415"/>
        <v>0.87493503488133562</v>
      </c>
      <c r="N1310" s="13"/>
      <c r="O1310" s="19">
        <v>1300</v>
      </c>
      <c r="P1310">
        <f t="shared" si="416"/>
        <v>3</v>
      </c>
      <c r="Q1310">
        <f t="shared" si="417"/>
        <v>719</v>
      </c>
      <c r="R1310">
        <f t="shared" si="418"/>
        <v>1</v>
      </c>
      <c r="S1310" t="b">
        <f t="shared" si="419"/>
        <v>1</v>
      </c>
      <c r="T1310" t="b">
        <f t="shared" si="420"/>
        <v>0</v>
      </c>
      <c r="W1310" t="str">
        <f t="shared" si="430"/>
        <v/>
      </c>
      <c r="X1310" t="str">
        <f t="shared" si="430"/>
        <v/>
      </c>
      <c r="Y1310" t="str">
        <f t="shared" si="430"/>
        <v/>
      </c>
      <c r="Z1310" t="str">
        <f t="shared" si="430"/>
        <v>IBCRTARETENTION ALLOWANCE - NASA</v>
      </c>
      <c r="AA1310" t="str">
        <f t="shared" si="430"/>
        <v/>
      </c>
      <c r="AC1310" t="str">
        <f t="shared" si="431"/>
        <v/>
      </c>
      <c r="AD1310" t="str">
        <f t="shared" si="431"/>
        <v/>
      </c>
      <c r="AE1310" t="str">
        <f t="shared" si="431"/>
        <v/>
      </c>
      <c r="AF1310" t="str">
        <f t="shared" si="431"/>
        <v>IBCRTNRETENTION ALLOWANCE</v>
      </c>
      <c r="AG1310" t="str">
        <f t="shared" si="431"/>
        <v/>
      </c>
      <c r="AI1310">
        <f t="shared" si="421"/>
        <v>1</v>
      </c>
      <c r="AJ1310">
        <f t="shared" si="422"/>
        <v>719</v>
      </c>
      <c r="AK1310" t="str">
        <f t="shared" si="423"/>
        <v>20181IBCRTARETENTION ALLOWANCE - NASA</v>
      </c>
      <c r="AL1310" t="str">
        <f t="shared" si="424"/>
        <v>RETENTION ALLOWANCE - NASA</v>
      </c>
      <c r="AM1310" t="str">
        <f t="shared" si="425"/>
        <v>20181IBCRTNRETENTION ALLOWANCE</v>
      </c>
      <c r="AN1310" t="str">
        <f t="shared" si="426"/>
        <v>RETENTION ALLOWANCE</v>
      </c>
      <c r="AO1310" s="13">
        <f t="shared" si="427"/>
        <v>0.87493503488133562</v>
      </c>
      <c r="AP1310">
        <f t="shared" si="428"/>
        <v>1</v>
      </c>
      <c r="AQ1310" t="str">
        <f t="shared" si="429"/>
        <v>IBCRTARETENTION ALLOWANCE - NASAIBCRTNRETENTION ALLOWANCE</v>
      </c>
    </row>
    <row r="1311" spans="1:43" x14ac:dyDescent="0.35">
      <c r="A1311" s="18" t="s">
        <v>1837</v>
      </c>
      <c r="B1311" t="s">
        <v>638</v>
      </c>
      <c r="C1311" t="s">
        <v>639</v>
      </c>
      <c r="D1311" s="18" t="s">
        <v>1837</v>
      </c>
      <c r="E1311" t="s">
        <v>1218</v>
      </c>
      <c r="F1311" t="s">
        <v>1219</v>
      </c>
      <c r="G1311" s="13">
        <v>0.66191940280418415</v>
      </c>
      <c r="I1311">
        <v>20181</v>
      </c>
      <c r="J1311" t="str">
        <f t="shared" si="412"/>
        <v>20181IBCRTARETENTION ALLOWANCE - NASA20181IBCRTIRETENTION INCENTIVE</v>
      </c>
      <c r="K1311" t="str">
        <f t="shared" si="413"/>
        <v>20181IBCRTARETENTION ALLOWANCE - NASA</v>
      </c>
      <c r="L1311" t="str">
        <f t="shared" si="414"/>
        <v>20181IBCRTIRETENTION INCENTIVE</v>
      </c>
      <c r="M1311" s="13">
        <f t="shared" si="415"/>
        <v>0.66191940280418415</v>
      </c>
      <c r="N1311" s="13"/>
      <c r="O1311" s="19">
        <v>1301</v>
      </c>
      <c r="P1311">
        <f t="shared" si="416"/>
        <v>3</v>
      </c>
      <c r="Q1311">
        <f t="shared" si="417"/>
        <v>719</v>
      </c>
      <c r="R1311">
        <f t="shared" si="418"/>
        <v>2</v>
      </c>
      <c r="S1311" t="b">
        <f t="shared" si="419"/>
        <v>1</v>
      </c>
      <c r="T1311" t="b">
        <f t="shared" si="420"/>
        <v>0</v>
      </c>
      <c r="W1311" t="str">
        <f t="shared" si="430"/>
        <v/>
      </c>
      <c r="X1311" t="str">
        <f t="shared" si="430"/>
        <v/>
      </c>
      <c r="Y1311" t="str">
        <f t="shared" si="430"/>
        <v/>
      </c>
      <c r="Z1311" t="str">
        <f t="shared" si="430"/>
        <v>IBCRTARETENTION ALLOWANCE - NASA</v>
      </c>
      <c r="AA1311" t="str">
        <f t="shared" si="430"/>
        <v/>
      </c>
      <c r="AC1311" t="str">
        <f t="shared" si="431"/>
        <v/>
      </c>
      <c r="AD1311" t="str">
        <f t="shared" si="431"/>
        <v/>
      </c>
      <c r="AE1311" t="str">
        <f t="shared" si="431"/>
        <v/>
      </c>
      <c r="AF1311" t="str">
        <f t="shared" si="431"/>
        <v>IBCRTIRETENTION INCENTIVE</v>
      </c>
      <c r="AG1311" t="str">
        <f t="shared" si="431"/>
        <v/>
      </c>
      <c r="AI1311">
        <f t="shared" si="421"/>
        <v>1</v>
      </c>
      <c r="AJ1311">
        <f t="shared" si="422"/>
        <v>719</v>
      </c>
      <c r="AK1311" t="str">
        <f t="shared" si="423"/>
        <v>20181IBCRTARETENTION ALLOWANCE - NASA</v>
      </c>
      <c r="AL1311" t="str">
        <f t="shared" si="424"/>
        <v>RETENTION ALLOWANCE - NASA</v>
      </c>
      <c r="AM1311" t="str">
        <f t="shared" si="425"/>
        <v>20181IBCRTIRETENTION INCENTIVE</v>
      </c>
      <c r="AN1311" t="str">
        <f t="shared" si="426"/>
        <v>RETENTION INCENTIVE</v>
      </c>
      <c r="AO1311" s="13">
        <f t="shared" si="427"/>
        <v>0.66191940280418415</v>
      </c>
      <c r="AP1311">
        <f t="shared" si="428"/>
        <v>1</v>
      </c>
      <c r="AQ1311" t="str">
        <f t="shared" si="429"/>
        <v>IBCRTARETENTION ALLOWANCE - NASAIBCRTIRETENTION INCENTIVE</v>
      </c>
    </row>
    <row r="1312" spans="1:43" x14ac:dyDescent="0.35">
      <c r="A1312" s="18" t="s">
        <v>1837</v>
      </c>
      <c r="B1312" t="s">
        <v>638</v>
      </c>
      <c r="C1312" t="s">
        <v>639</v>
      </c>
      <c r="D1312" s="18" t="s">
        <v>1837</v>
      </c>
      <c r="E1312" t="s">
        <v>1220</v>
      </c>
      <c r="F1312" t="s">
        <v>1219</v>
      </c>
      <c r="G1312" s="13">
        <v>0.66191940280418415</v>
      </c>
      <c r="I1312">
        <v>20181</v>
      </c>
      <c r="J1312" t="str">
        <f t="shared" si="412"/>
        <v>20181IBCRTARETENTION ALLOWANCE - NASA20181IBCRTBRETENTION INCENTIVE</v>
      </c>
      <c r="K1312" t="str">
        <f t="shared" si="413"/>
        <v>20181IBCRTARETENTION ALLOWANCE - NASA</v>
      </c>
      <c r="L1312" t="str">
        <f t="shared" si="414"/>
        <v>20181IBCRTBRETENTION INCENTIVE</v>
      </c>
      <c r="M1312" s="13">
        <f t="shared" si="415"/>
        <v>0.66191940280418415</v>
      </c>
      <c r="N1312" s="13"/>
      <c r="O1312" s="19">
        <v>1302</v>
      </c>
      <c r="P1312">
        <f t="shared" si="416"/>
        <v>3</v>
      </c>
      <c r="Q1312">
        <f t="shared" si="417"/>
        <v>719</v>
      </c>
      <c r="R1312">
        <f t="shared" si="418"/>
        <v>3</v>
      </c>
      <c r="S1312" t="b">
        <f t="shared" si="419"/>
        <v>1</v>
      </c>
      <c r="T1312" t="b">
        <f t="shared" si="420"/>
        <v>0</v>
      </c>
      <c r="W1312" t="str">
        <f t="shared" si="430"/>
        <v/>
      </c>
      <c r="X1312" t="str">
        <f t="shared" si="430"/>
        <v/>
      </c>
      <c r="Y1312" t="str">
        <f t="shared" si="430"/>
        <v/>
      </c>
      <c r="Z1312" t="str">
        <f t="shared" si="430"/>
        <v>IBCRTARETENTION ALLOWANCE - NASA</v>
      </c>
      <c r="AA1312" t="str">
        <f t="shared" si="430"/>
        <v/>
      </c>
      <c r="AC1312" t="str">
        <f t="shared" si="431"/>
        <v/>
      </c>
      <c r="AD1312" t="str">
        <f t="shared" si="431"/>
        <v/>
      </c>
      <c r="AE1312" t="str">
        <f t="shared" si="431"/>
        <v/>
      </c>
      <c r="AF1312" t="str">
        <f t="shared" si="431"/>
        <v>IBCRTBRETENTION INCENTIVE</v>
      </c>
      <c r="AG1312" t="str">
        <f t="shared" si="431"/>
        <v/>
      </c>
      <c r="AI1312">
        <f t="shared" si="421"/>
        <v>1</v>
      </c>
      <c r="AJ1312">
        <f t="shared" si="422"/>
        <v>719</v>
      </c>
      <c r="AK1312" t="str">
        <f t="shared" si="423"/>
        <v>20181IBCRTARETENTION ALLOWANCE - NASA</v>
      </c>
      <c r="AL1312" t="str">
        <f t="shared" si="424"/>
        <v>RETENTION ALLOWANCE - NASA</v>
      </c>
      <c r="AM1312" t="str">
        <f t="shared" si="425"/>
        <v>20181IBCRTBRETENTION INCENTIVE</v>
      </c>
      <c r="AN1312" t="str">
        <f t="shared" si="426"/>
        <v>RETENTION INCENTIVE</v>
      </c>
      <c r="AO1312" s="13">
        <f t="shared" si="427"/>
        <v>0.66191940280418415</v>
      </c>
      <c r="AP1312">
        <f t="shared" si="428"/>
        <v>1</v>
      </c>
      <c r="AQ1312" t="str">
        <f t="shared" si="429"/>
        <v>IBCRTARETENTION ALLOWANCE - NASAIBCRTBRETENTION INCENTIVE</v>
      </c>
    </row>
    <row r="1313" spans="1:43" x14ac:dyDescent="0.35">
      <c r="A1313" s="18" t="s">
        <v>1837</v>
      </c>
      <c r="B1313" t="s">
        <v>1220</v>
      </c>
      <c r="C1313" t="s">
        <v>1219</v>
      </c>
      <c r="D1313" s="18" t="s">
        <v>1837</v>
      </c>
      <c r="E1313" t="s">
        <v>1218</v>
      </c>
      <c r="F1313" t="s">
        <v>1219</v>
      </c>
      <c r="G1313" s="13">
        <v>0.92657439536986208</v>
      </c>
      <c r="I1313">
        <v>20181</v>
      </c>
      <c r="J1313" t="str">
        <f t="shared" si="412"/>
        <v>20181IBCRTBRETENTION INCENTIVE20181IBCRTIRETENTION INCENTIVE</v>
      </c>
      <c r="K1313" t="str">
        <f t="shared" si="413"/>
        <v>20181IBCRTBRETENTION INCENTIVE</v>
      </c>
      <c r="L1313" t="str">
        <f t="shared" si="414"/>
        <v>20181IBCRTIRETENTION INCENTIVE</v>
      </c>
      <c r="M1313" s="13">
        <f t="shared" si="415"/>
        <v>0.92657439536986208</v>
      </c>
      <c r="N1313" s="13"/>
      <c r="O1313" s="19">
        <v>1303</v>
      </c>
      <c r="P1313">
        <f t="shared" si="416"/>
        <v>6</v>
      </c>
      <c r="Q1313">
        <f t="shared" si="417"/>
        <v>720</v>
      </c>
      <c r="R1313">
        <f t="shared" si="418"/>
        <v>1</v>
      </c>
      <c r="S1313" t="b">
        <f t="shared" si="419"/>
        <v>1</v>
      </c>
      <c r="T1313" t="b">
        <f t="shared" si="420"/>
        <v>0</v>
      </c>
      <c r="W1313" t="str">
        <f t="shared" si="430"/>
        <v/>
      </c>
      <c r="X1313" t="str">
        <f t="shared" si="430"/>
        <v/>
      </c>
      <c r="Y1313" t="str">
        <f t="shared" si="430"/>
        <v/>
      </c>
      <c r="Z1313" t="str">
        <f t="shared" si="430"/>
        <v>IBCRTBRETENTION INCENTIVE</v>
      </c>
      <c r="AA1313" t="str">
        <f t="shared" si="430"/>
        <v/>
      </c>
      <c r="AC1313" t="str">
        <f t="shared" si="431"/>
        <v/>
      </c>
      <c r="AD1313" t="str">
        <f t="shared" si="431"/>
        <v/>
      </c>
      <c r="AE1313" t="str">
        <f t="shared" si="431"/>
        <v/>
      </c>
      <c r="AF1313" t="str">
        <f t="shared" si="431"/>
        <v>IBCRTIRETENTION INCENTIVE</v>
      </c>
      <c r="AG1313" t="str">
        <f t="shared" si="431"/>
        <v/>
      </c>
      <c r="AI1313">
        <f t="shared" si="421"/>
        <v>1</v>
      </c>
      <c r="AJ1313">
        <f t="shared" si="422"/>
        <v>720</v>
      </c>
      <c r="AK1313" t="str">
        <f t="shared" si="423"/>
        <v>20181IBCRTBRETENTION INCENTIVE</v>
      </c>
      <c r="AL1313" t="str">
        <f t="shared" si="424"/>
        <v>RETENTION INCENTIVE</v>
      </c>
      <c r="AM1313" t="str">
        <f t="shared" si="425"/>
        <v>20181IBCRTIRETENTION INCENTIVE</v>
      </c>
      <c r="AN1313" t="str">
        <f t="shared" si="426"/>
        <v>RETENTION INCENTIVE</v>
      </c>
      <c r="AO1313" s="13">
        <f t="shared" si="427"/>
        <v>0.92657439536986208</v>
      </c>
      <c r="AP1313">
        <f t="shared" si="428"/>
        <v>1</v>
      </c>
      <c r="AQ1313" t="str">
        <f t="shared" si="429"/>
        <v>IBCRTBRETENTION INCENTIVEIBCRTIRETENTION INCENTIVE</v>
      </c>
    </row>
    <row r="1314" spans="1:43" x14ac:dyDescent="0.35">
      <c r="A1314" s="18" t="s">
        <v>1837</v>
      </c>
      <c r="B1314" t="s">
        <v>1220</v>
      </c>
      <c r="C1314" t="s">
        <v>1219</v>
      </c>
      <c r="D1314" s="18" t="s">
        <v>1837</v>
      </c>
      <c r="E1314" t="s">
        <v>640</v>
      </c>
      <c r="F1314" t="s">
        <v>621</v>
      </c>
      <c r="G1314" s="13">
        <v>0.72131820439301575</v>
      </c>
      <c r="I1314">
        <v>20181</v>
      </c>
      <c r="J1314" t="str">
        <f t="shared" si="412"/>
        <v>20181IBCRTBRETENTION INCENTIVE20181IBCRTNRETENTION ALLOWANCE</v>
      </c>
      <c r="K1314" t="str">
        <f t="shared" si="413"/>
        <v>20181IBCRTBRETENTION INCENTIVE</v>
      </c>
      <c r="L1314" t="str">
        <f t="shared" si="414"/>
        <v>20181IBCRTNRETENTION ALLOWANCE</v>
      </c>
      <c r="M1314" s="13">
        <f t="shared" si="415"/>
        <v>0.72131820439301575</v>
      </c>
      <c r="N1314" s="13"/>
      <c r="O1314" s="19">
        <v>1304</v>
      </c>
      <c r="P1314">
        <f t="shared" si="416"/>
        <v>6</v>
      </c>
      <c r="Q1314">
        <f t="shared" si="417"/>
        <v>720</v>
      </c>
      <c r="R1314">
        <f t="shared" si="418"/>
        <v>2</v>
      </c>
      <c r="S1314" t="b">
        <f t="shared" si="419"/>
        <v>1</v>
      </c>
      <c r="T1314" t="b">
        <f t="shared" si="420"/>
        <v>0</v>
      </c>
      <c r="W1314" t="str">
        <f t="shared" si="430"/>
        <v/>
      </c>
      <c r="X1314" t="str">
        <f t="shared" si="430"/>
        <v/>
      </c>
      <c r="Y1314" t="str">
        <f t="shared" si="430"/>
        <v/>
      </c>
      <c r="Z1314" t="str">
        <f t="shared" si="430"/>
        <v>IBCRTBRETENTION INCENTIVE</v>
      </c>
      <c r="AA1314" t="str">
        <f t="shared" si="430"/>
        <v/>
      </c>
      <c r="AC1314" t="str">
        <f t="shared" si="431"/>
        <v/>
      </c>
      <c r="AD1314" t="str">
        <f t="shared" si="431"/>
        <v/>
      </c>
      <c r="AE1314" t="str">
        <f t="shared" si="431"/>
        <v/>
      </c>
      <c r="AF1314" t="str">
        <f t="shared" si="431"/>
        <v>IBCRTNRETENTION ALLOWANCE</v>
      </c>
      <c r="AG1314" t="str">
        <f t="shared" si="431"/>
        <v/>
      </c>
      <c r="AI1314">
        <f t="shared" si="421"/>
        <v>1</v>
      </c>
      <c r="AJ1314">
        <f t="shared" si="422"/>
        <v>720</v>
      </c>
      <c r="AK1314" t="str">
        <f t="shared" si="423"/>
        <v>20181IBCRTBRETENTION INCENTIVE</v>
      </c>
      <c r="AL1314" t="str">
        <f t="shared" si="424"/>
        <v>RETENTION INCENTIVE</v>
      </c>
      <c r="AM1314" t="str">
        <f t="shared" si="425"/>
        <v>20181IBCRTNRETENTION ALLOWANCE</v>
      </c>
      <c r="AN1314" t="str">
        <f t="shared" si="426"/>
        <v>RETENTION ALLOWANCE</v>
      </c>
      <c r="AO1314" s="13">
        <f t="shared" si="427"/>
        <v>0.72131820439301575</v>
      </c>
      <c r="AP1314">
        <f t="shared" si="428"/>
        <v>1</v>
      </c>
      <c r="AQ1314" t="str">
        <f t="shared" si="429"/>
        <v>IBCRTBRETENTION INCENTIVEIBCRTNRETENTION ALLOWANCE</v>
      </c>
    </row>
    <row r="1315" spans="1:43" x14ac:dyDescent="0.35">
      <c r="A1315" s="18" t="s">
        <v>1837</v>
      </c>
      <c r="B1315" t="s">
        <v>1220</v>
      </c>
      <c r="C1315" t="s">
        <v>1219</v>
      </c>
      <c r="D1315" s="18" t="s">
        <v>1837</v>
      </c>
      <c r="E1315" t="s">
        <v>638</v>
      </c>
      <c r="F1315" t="s">
        <v>639</v>
      </c>
      <c r="G1315" s="13">
        <v>0.66191940280418415</v>
      </c>
      <c r="I1315">
        <v>20181</v>
      </c>
      <c r="J1315" t="str">
        <f t="shared" si="412"/>
        <v>20181IBCRTBRETENTION INCENTIVE20181IBCRTARETENTION ALLOWANCE - NASA</v>
      </c>
      <c r="K1315" t="str">
        <f t="shared" si="413"/>
        <v>20181IBCRTBRETENTION INCENTIVE</v>
      </c>
      <c r="L1315" t="str">
        <f t="shared" si="414"/>
        <v>20181IBCRTARETENTION ALLOWANCE - NASA</v>
      </c>
      <c r="M1315" s="13">
        <f t="shared" si="415"/>
        <v>0.66191940280418415</v>
      </c>
      <c r="N1315" s="13"/>
      <c r="O1315" s="19">
        <v>1305</v>
      </c>
      <c r="P1315">
        <f t="shared" si="416"/>
        <v>6</v>
      </c>
      <c r="Q1315">
        <f t="shared" si="417"/>
        <v>720</v>
      </c>
      <c r="R1315">
        <f t="shared" si="418"/>
        <v>3</v>
      </c>
      <c r="S1315" t="b">
        <f t="shared" si="419"/>
        <v>1</v>
      </c>
      <c r="T1315" t="b">
        <f t="shared" si="420"/>
        <v>0</v>
      </c>
      <c r="W1315" t="str">
        <f t="shared" si="430"/>
        <v/>
      </c>
      <c r="X1315" t="str">
        <f t="shared" si="430"/>
        <v/>
      </c>
      <c r="Y1315" t="str">
        <f t="shared" si="430"/>
        <v/>
      </c>
      <c r="Z1315" t="str">
        <f t="shared" si="430"/>
        <v>IBCRTBRETENTION INCENTIVE</v>
      </c>
      <c r="AA1315" t="str">
        <f t="shared" si="430"/>
        <v/>
      </c>
      <c r="AC1315" t="str">
        <f t="shared" si="431"/>
        <v/>
      </c>
      <c r="AD1315" t="str">
        <f t="shared" si="431"/>
        <v/>
      </c>
      <c r="AE1315" t="str">
        <f t="shared" si="431"/>
        <v/>
      </c>
      <c r="AF1315" t="str">
        <f t="shared" si="431"/>
        <v>IBCRTARETENTION ALLOWANCE - NASA</v>
      </c>
      <c r="AG1315" t="str">
        <f t="shared" si="431"/>
        <v/>
      </c>
      <c r="AI1315">
        <f t="shared" si="421"/>
        <v>1</v>
      </c>
      <c r="AJ1315">
        <f t="shared" si="422"/>
        <v>720</v>
      </c>
      <c r="AK1315" t="str">
        <f t="shared" si="423"/>
        <v>20181IBCRTBRETENTION INCENTIVE</v>
      </c>
      <c r="AL1315" t="str">
        <f t="shared" si="424"/>
        <v>RETENTION INCENTIVE</v>
      </c>
      <c r="AM1315" t="str">
        <f t="shared" si="425"/>
        <v>20181IBCRTARETENTION ALLOWANCE - NASA</v>
      </c>
      <c r="AN1315" t="str">
        <f t="shared" si="426"/>
        <v>RETENTION ALLOWANCE - NASA</v>
      </c>
      <c r="AO1315" s="13">
        <f t="shared" si="427"/>
        <v>0.66191940280418415</v>
      </c>
      <c r="AP1315">
        <f t="shared" si="428"/>
        <v>1</v>
      </c>
      <c r="AQ1315" t="str">
        <f t="shared" si="429"/>
        <v>IBCRTBRETENTION INCENTIVEIBCRTARETENTION ALLOWANCE - NASA</v>
      </c>
    </row>
    <row r="1316" spans="1:43" x14ac:dyDescent="0.35">
      <c r="A1316" s="18" t="s">
        <v>1837</v>
      </c>
      <c r="B1316" t="s">
        <v>640</v>
      </c>
      <c r="C1316" t="s">
        <v>621</v>
      </c>
      <c r="D1316" s="18" t="s">
        <v>1837</v>
      </c>
      <c r="E1316" t="s">
        <v>638</v>
      </c>
      <c r="F1316" t="s">
        <v>639</v>
      </c>
      <c r="G1316" s="13">
        <v>0.87493503488133562</v>
      </c>
      <c r="I1316">
        <v>20181</v>
      </c>
      <c r="J1316" t="str">
        <f t="shared" si="412"/>
        <v>20181IBCRTNRETENTION ALLOWANCE20181IBCRTARETENTION ALLOWANCE - NASA</v>
      </c>
      <c r="K1316" t="str">
        <f t="shared" si="413"/>
        <v>20181IBCRTNRETENTION ALLOWANCE</v>
      </c>
      <c r="L1316" t="str">
        <f t="shared" si="414"/>
        <v>20181IBCRTARETENTION ALLOWANCE - NASA</v>
      </c>
      <c r="M1316" s="13">
        <f t="shared" si="415"/>
        <v>0.87493503488133562</v>
      </c>
      <c r="N1316" s="13"/>
      <c r="O1316" s="19">
        <v>1306</v>
      </c>
      <c r="P1316">
        <f t="shared" si="416"/>
        <v>5</v>
      </c>
      <c r="Q1316">
        <f t="shared" si="417"/>
        <v>721</v>
      </c>
      <c r="R1316">
        <f t="shared" si="418"/>
        <v>1</v>
      </c>
      <c r="S1316" t="b">
        <f t="shared" si="419"/>
        <v>1</v>
      </c>
      <c r="T1316" t="b">
        <f t="shared" si="420"/>
        <v>0</v>
      </c>
      <c r="W1316" t="str">
        <f t="shared" si="430"/>
        <v/>
      </c>
      <c r="X1316" t="str">
        <f t="shared" si="430"/>
        <v/>
      </c>
      <c r="Y1316" t="str">
        <f t="shared" si="430"/>
        <v/>
      </c>
      <c r="Z1316" t="str">
        <f t="shared" si="430"/>
        <v>IBCRTNRETENTION ALLOWANCE</v>
      </c>
      <c r="AA1316" t="str">
        <f t="shared" si="430"/>
        <v/>
      </c>
      <c r="AC1316" t="str">
        <f t="shared" si="431"/>
        <v/>
      </c>
      <c r="AD1316" t="str">
        <f t="shared" si="431"/>
        <v/>
      </c>
      <c r="AE1316" t="str">
        <f t="shared" si="431"/>
        <v/>
      </c>
      <c r="AF1316" t="str">
        <f t="shared" si="431"/>
        <v>IBCRTARETENTION ALLOWANCE - NASA</v>
      </c>
      <c r="AG1316" t="str">
        <f t="shared" si="431"/>
        <v/>
      </c>
      <c r="AI1316">
        <f t="shared" si="421"/>
        <v>1</v>
      </c>
      <c r="AJ1316">
        <f t="shared" si="422"/>
        <v>721</v>
      </c>
      <c r="AK1316" t="str">
        <f t="shared" si="423"/>
        <v>20181IBCRTNRETENTION ALLOWANCE</v>
      </c>
      <c r="AL1316" t="str">
        <f t="shared" si="424"/>
        <v>RETENTION ALLOWANCE</v>
      </c>
      <c r="AM1316" t="str">
        <f t="shared" si="425"/>
        <v>20181IBCRTARETENTION ALLOWANCE - NASA</v>
      </c>
      <c r="AN1316" t="str">
        <f t="shared" si="426"/>
        <v>RETENTION ALLOWANCE - NASA</v>
      </c>
      <c r="AO1316" s="13">
        <f t="shared" si="427"/>
        <v>0.87493503488133562</v>
      </c>
      <c r="AP1316">
        <f t="shared" si="428"/>
        <v>1</v>
      </c>
      <c r="AQ1316" t="str">
        <f t="shared" si="429"/>
        <v>IBCRTNRETENTION ALLOWANCEIBCRTARETENTION ALLOWANCE - NASA</v>
      </c>
    </row>
    <row r="1317" spans="1:43" x14ac:dyDescent="0.35">
      <c r="A1317" s="18" t="s">
        <v>1837</v>
      </c>
      <c r="B1317" t="s">
        <v>640</v>
      </c>
      <c r="C1317" t="s">
        <v>621</v>
      </c>
      <c r="D1317" s="18" t="s">
        <v>1837</v>
      </c>
      <c r="E1317" t="s">
        <v>1218</v>
      </c>
      <c r="F1317" t="s">
        <v>1219</v>
      </c>
      <c r="G1317" s="13">
        <v>0.72131820439301575</v>
      </c>
      <c r="I1317">
        <v>20181</v>
      </c>
      <c r="J1317" t="str">
        <f t="shared" si="412"/>
        <v>20181IBCRTNRETENTION ALLOWANCE20181IBCRTIRETENTION INCENTIVE</v>
      </c>
      <c r="K1317" t="str">
        <f t="shared" si="413"/>
        <v>20181IBCRTNRETENTION ALLOWANCE</v>
      </c>
      <c r="L1317" t="str">
        <f t="shared" si="414"/>
        <v>20181IBCRTIRETENTION INCENTIVE</v>
      </c>
      <c r="M1317" s="13">
        <f t="shared" si="415"/>
        <v>0.72131820439301575</v>
      </c>
      <c r="N1317" s="13"/>
      <c r="O1317" s="19">
        <v>1307</v>
      </c>
      <c r="P1317">
        <f t="shared" si="416"/>
        <v>5</v>
      </c>
      <c r="Q1317">
        <f t="shared" si="417"/>
        <v>721</v>
      </c>
      <c r="R1317">
        <f t="shared" si="418"/>
        <v>2</v>
      </c>
      <c r="S1317" t="b">
        <f t="shared" si="419"/>
        <v>1</v>
      </c>
      <c r="T1317" t="b">
        <f t="shared" si="420"/>
        <v>0</v>
      </c>
      <c r="W1317" t="str">
        <f t="shared" si="430"/>
        <v/>
      </c>
      <c r="X1317" t="str">
        <f t="shared" si="430"/>
        <v/>
      </c>
      <c r="Y1317" t="str">
        <f t="shared" si="430"/>
        <v/>
      </c>
      <c r="Z1317" t="str">
        <f t="shared" si="430"/>
        <v>IBCRTNRETENTION ALLOWANCE</v>
      </c>
      <c r="AA1317" t="str">
        <f t="shared" si="430"/>
        <v/>
      </c>
      <c r="AC1317" t="str">
        <f t="shared" si="431"/>
        <v/>
      </c>
      <c r="AD1317" t="str">
        <f t="shared" si="431"/>
        <v/>
      </c>
      <c r="AE1317" t="str">
        <f t="shared" si="431"/>
        <v/>
      </c>
      <c r="AF1317" t="str">
        <f t="shared" si="431"/>
        <v>IBCRTIRETENTION INCENTIVE</v>
      </c>
      <c r="AG1317" t="str">
        <f t="shared" si="431"/>
        <v/>
      </c>
      <c r="AI1317">
        <f t="shared" si="421"/>
        <v>1</v>
      </c>
      <c r="AJ1317">
        <f t="shared" si="422"/>
        <v>721</v>
      </c>
      <c r="AK1317" t="str">
        <f t="shared" si="423"/>
        <v>20181IBCRTNRETENTION ALLOWANCE</v>
      </c>
      <c r="AL1317" t="str">
        <f t="shared" si="424"/>
        <v>RETENTION ALLOWANCE</v>
      </c>
      <c r="AM1317" t="str">
        <f t="shared" si="425"/>
        <v>20181IBCRTIRETENTION INCENTIVE</v>
      </c>
      <c r="AN1317" t="str">
        <f t="shared" si="426"/>
        <v>RETENTION INCENTIVE</v>
      </c>
      <c r="AO1317" s="13">
        <f t="shared" si="427"/>
        <v>0.72131820439301575</v>
      </c>
      <c r="AP1317">
        <f t="shared" si="428"/>
        <v>1</v>
      </c>
      <c r="AQ1317" t="str">
        <f t="shared" si="429"/>
        <v>IBCRTNRETENTION ALLOWANCEIBCRTIRETENTION INCENTIVE</v>
      </c>
    </row>
    <row r="1318" spans="1:43" x14ac:dyDescent="0.35">
      <c r="A1318" s="18" t="s">
        <v>1837</v>
      </c>
      <c r="B1318" t="s">
        <v>640</v>
      </c>
      <c r="C1318" t="s">
        <v>621</v>
      </c>
      <c r="D1318" s="18" t="s">
        <v>1837</v>
      </c>
      <c r="E1318" t="s">
        <v>1220</v>
      </c>
      <c r="F1318" t="s">
        <v>1219</v>
      </c>
      <c r="G1318" s="13">
        <v>0.72131820439301575</v>
      </c>
      <c r="I1318">
        <v>20181</v>
      </c>
      <c r="J1318" t="str">
        <f t="shared" si="412"/>
        <v>20181IBCRTNRETENTION ALLOWANCE20181IBCRTBRETENTION INCENTIVE</v>
      </c>
      <c r="K1318" t="str">
        <f t="shared" si="413"/>
        <v>20181IBCRTNRETENTION ALLOWANCE</v>
      </c>
      <c r="L1318" t="str">
        <f t="shared" si="414"/>
        <v>20181IBCRTBRETENTION INCENTIVE</v>
      </c>
      <c r="M1318" s="13">
        <f t="shared" si="415"/>
        <v>0.72131820439301575</v>
      </c>
      <c r="N1318" s="13"/>
      <c r="O1318" s="19">
        <v>1308</v>
      </c>
      <c r="P1318">
        <f t="shared" si="416"/>
        <v>5</v>
      </c>
      <c r="Q1318">
        <f t="shared" si="417"/>
        <v>721</v>
      </c>
      <c r="R1318">
        <f t="shared" si="418"/>
        <v>3</v>
      </c>
      <c r="S1318" t="b">
        <f t="shared" si="419"/>
        <v>1</v>
      </c>
      <c r="T1318" t="b">
        <f t="shared" si="420"/>
        <v>0</v>
      </c>
      <c r="W1318" t="str">
        <f t="shared" si="430"/>
        <v/>
      </c>
      <c r="X1318" t="str">
        <f t="shared" si="430"/>
        <v/>
      </c>
      <c r="Y1318" t="str">
        <f t="shared" si="430"/>
        <v/>
      </c>
      <c r="Z1318" t="str">
        <f t="shared" si="430"/>
        <v>IBCRTNRETENTION ALLOWANCE</v>
      </c>
      <c r="AA1318" t="str">
        <f t="shared" si="430"/>
        <v/>
      </c>
      <c r="AC1318" t="str">
        <f t="shared" si="431"/>
        <v/>
      </c>
      <c r="AD1318" t="str">
        <f t="shared" si="431"/>
        <v/>
      </c>
      <c r="AE1318" t="str">
        <f t="shared" si="431"/>
        <v/>
      </c>
      <c r="AF1318" t="str">
        <f t="shared" si="431"/>
        <v>IBCRTBRETENTION INCENTIVE</v>
      </c>
      <c r="AG1318" t="str">
        <f t="shared" si="431"/>
        <v/>
      </c>
      <c r="AI1318">
        <f t="shared" si="421"/>
        <v>1</v>
      </c>
      <c r="AJ1318">
        <f t="shared" si="422"/>
        <v>721</v>
      </c>
      <c r="AK1318" t="str">
        <f t="shared" si="423"/>
        <v>20181IBCRTNRETENTION ALLOWANCE</v>
      </c>
      <c r="AL1318" t="str">
        <f t="shared" si="424"/>
        <v>RETENTION ALLOWANCE</v>
      </c>
      <c r="AM1318" t="str">
        <f t="shared" si="425"/>
        <v>20181IBCRTBRETENTION INCENTIVE</v>
      </c>
      <c r="AN1318" t="str">
        <f t="shared" si="426"/>
        <v>RETENTION INCENTIVE</v>
      </c>
      <c r="AO1318" s="13">
        <f t="shared" si="427"/>
        <v>0.72131820439301575</v>
      </c>
      <c r="AP1318">
        <f t="shared" si="428"/>
        <v>1</v>
      </c>
      <c r="AQ1318" t="str">
        <f t="shared" si="429"/>
        <v>IBCRTNRETENTION ALLOWANCEIBCRTBRETENTION INCENTIVE</v>
      </c>
    </row>
    <row r="1319" spans="1:43" x14ac:dyDescent="0.35">
      <c r="A1319" s="18" t="s">
        <v>1837</v>
      </c>
      <c r="B1319">
        <v>201</v>
      </c>
      <c r="C1319" t="s">
        <v>1221</v>
      </c>
      <c r="D1319" s="18"/>
      <c r="G1319" s="13">
        <v>0</v>
      </c>
      <c r="I1319">
        <v>20181</v>
      </c>
      <c r="J1319" t="str">
        <f t="shared" si="412"/>
        <v>20181IBC201SEPARATION INCENTIVE20181</v>
      </c>
      <c r="K1319" t="str">
        <f t="shared" si="413"/>
        <v>20181IBC201SEPARATION INCENTIVE</v>
      </c>
      <c r="L1319" t="str">
        <f t="shared" si="414"/>
        <v>20181</v>
      </c>
      <c r="M1319" s="13">
        <f t="shared" si="415"/>
        <v>0</v>
      </c>
      <c r="N1319" s="13"/>
      <c r="O1319" s="19">
        <v>1309</v>
      </c>
      <c r="P1319">
        <f t="shared" si="416"/>
        <v>2</v>
      </c>
      <c r="Q1319">
        <f t="shared" si="417"/>
        <v>722</v>
      </c>
      <c r="R1319">
        <f t="shared" si="418"/>
        <v>1</v>
      </c>
      <c r="S1319" t="b">
        <f t="shared" si="419"/>
        <v>0</v>
      </c>
      <c r="T1319" t="b">
        <f t="shared" si="420"/>
        <v>0</v>
      </c>
      <c r="W1319" t="str">
        <f t="shared" si="430"/>
        <v/>
      </c>
      <c r="X1319" t="str">
        <f t="shared" si="430"/>
        <v/>
      </c>
      <c r="Y1319" t="str">
        <f t="shared" si="430"/>
        <v/>
      </c>
      <c r="Z1319" t="str">
        <f t="shared" si="430"/>
        <v>IBC201SEPARATION INCENTIVE</v>
      </c>
      <c r="AA1319" t="str">
        <f t="shared" si="430"/>
        <v/>
      </c>
      <c r="AC1319" t="str">
        <f t="shared" si="431"/>
        <v/>
      </c>
      <c r="AD1319" t="str">
        <f t="shared" si="431"/>
        <v/>
      </c>
      <c r="AE1319" t="str">
        <f t="shared" si="431"/>
        <v/>
      </c>
      <c r="AF1319" t="str">
        <f t="shared" si="431"/>
        <v/>
      </c>
      <c r="AG1319" t="str">
        <f t="shared" si="431"/>
        <v/>
      </c>
      <c r="AI1319">
        <f t="shared" si="421"/>
        <v>1</v>
      </c>
      <c r="AJ1319">
        <f t="shared" si="422"/>
        <v>722</v>
      </c>
      <c r="AK1319" t="str">
        <f t="shared" si="423"/>
        <v>20181IBC201SEPARATION INCENTIVE</v>
      </c>
      <c r="AL1319" t="str">
        <f t="shared" si="424"/>
        <v>SEPARATION INCENTIVE</v>
      </c>
      <c r="AM1319" t="str">
        <f t="shared" si="425"/>
        <v>20181</v>
      </c>
      <c r="AN1319" t="str">
        <f t="shared" si="426"/>
        <v/>
      </c>
      <c r="AO1319" s="13">
        <f t="shared" si="427"/>
        <v>0</v>
      </c>
      <c r="AP1319">
        <f t="shared" si="428"/>
        <v>1</v>
      </c>
      <c r="AQ1319" t="str">
        <f t="shared" si="429"/>
        <v>IBC201SEPARATION INCENTIVE</v>
      </c>
    </row>
    <row r="1320" spans="1:43" x14ac:dyDescent="0.35">
      <c r="A1320" s="18" t="s">
        <v>1837</v>
      </c>
      <c r="B1320" t="s">
        <v>1222</v>
      </c>
      <c r="C1320" t="s">
        <v>1223</v>
      </c>
      <c r="D1320" s="18"/>
      <c r="G1320" s="13">
        <v>0</v>
      </c>
      <c r="I1320">
        <v>20181</v>
      </c>
      <c r="J1320" t="str">
        <f t="shared" si="412"/>
        <v>20181IBCSTISHORT TERM INCENTIVE PAY20181</v>
      </c>
      <c r="K1320" t="str">
        <f t="shared" si="413"/>
        <v>20181IBCSTISHORT TERM INCENTIVE PAY</v>
      </c>
      <c r="L1320" t="str">
        <f t="shared" si="414"/>
        <v>20181</v>
      </c>
      <c r="M1320" s="13">
        <f t="shared" si="415"/>
        <v>0</v>
      </c>
      <c r="N1320" s="13"/>
      <c r="O1320" s="19">
        <v>1310</v>
      </c>
      <c r="P1320">
        <f t="shared" si="416"/>
        <v>1</v>
      </c>
      <c r="Q1320">
        <f t="shared" si="417"/>
        <v>723</v>
      </c>
      <c r="R1320">
        <f t="shared" si="418"/>
        <v>1</v>
      </c>
      <c r="S1320" t="b">
        <f t="shared" si="419"/>
        <v>0</v>
      </c>
      <c r="T1320" t="b">
        <f t="shared" si="420"/>
        <v>0</v>
      </c>
      <c r="W1320" t="str">
        <f t="shared" si="430"/>
        <v/>
      </c>
      <c r="X1320" t="str">
        <f t="shared" si="430"/>
        <v/>
      </c>
      <c r="Y1320" t="str">
        <f t="shared" si="430"/>
        <v/>
      </c>
      <c r="Z1320" t="str">
        <f t="shared" si="430"/>
        <v>IBCSTISHORT TERM INCENTIVE PAY</v>
      </c>
      <c r="AA1320" t="str">
        <f t="shared" si="430"/>
        <v/>
      </c>
      <c r="AC1320" t="str">
        <f t="shared" si="431"/>
        <v/>
      </c>
      <c r="AD1320" t="str">
        <f t="shared" si="431"/>
        <v/>
      </c>
      <c r="AE1320" t="str">
        <f t="shared" si="431"/>
        <v/>
      </c>
      <c r="AF1320" t="str">
        <f t="shared" si="431"/>
        <v/>
      </c>
      <c r="AG1320" t="str">
        <f t="shared" si="431"/>
        <v/>
      </c>
      <c r="AI1320">
        <f t="shared" si="421"/>
        <v>1</v>
      </c>
      <c r="AJ1320">
        <f t="shared" si="422"/>
        <v>723</v>
      </c>
      <c r="AK1320" t="str">
        <f t="shared" si="423"/>
        <v>20181IBCSTISHORT TERM INCENTIVE PAY</v>
      </c>
      <c r="AL1320" t="str">
        <f t="shared" si="424"/>
        <v>SHORT TERM INCENTIVE PAY</v>
      </c>
      <c r="AM1320" t="str">
        <f t="shared" si="425"/>
        <v>20181</v>
      </c>
      <c r="AN1320" t="str">
        <f t="shared" si="426"/>
        <v/>
      </c>
      <c r="AO1320" s="13">
        <f t="shared" si="427"/>
        <v>0</v>
      </c>
      <c r="AP1320">
        <f t="shared" si="428"/>
        <v>1</v>
      </c>
      <c r="AQ1320" t="str">
        <f t="shared" si="429"/>
        <v>IBCSTISHORT TERM INCENTIVE PAY</v>
      </c>
    </row>
    <row r="1321" spans="1:43" x14ac:dyDescent="0.35">
      <c r="A1321" s="18" t="s">
        <v>1837</v>
      </c>
      <c r="B1321" t="s">
        <v>1224</v>
      </c>
      <c r="C1321" t="s">
        <v>1225</v>
      </c>
      <c r="D1321" s="18" t="s">
        <v>1839</v>
      </c>
      <c r="E1321" t="s">
        <v>1241</v>
      </c>
      <c r="F1321" t="s">
        <v>1242</v>
      </c>
      <c r="G1321" s="13">
        <v>0.71225472600734308</v>
      </c>
      <c r="I1321">
        <v>20181</v>
      </c>
      <c r="J1321" t="str">
        <f t="shared" si="412"/>
        <v>20181IBCSLPSTUDENT LOAN RE-PAYMENT20181DFASZRStudent Loan Repayment</v>
      </c>
      <c r="K1321" t="str">
        <f t="shared" si="413"/>
        <v>20181IBCSLPSTUDENT LOAN RE-PAYMENT</v>
      </c>
      <c r="L1321" t="str">
        <f t="shared" si="414"/>
        <v>20181DFASZRStudent Loan Repayment</v>
      </c>
      <c r="M1321" s="13">
        <f t="shared" si="415"/>
        <v>0.71225472600734308</v>
      </c>
      <c r="N1321" s="13"/>
      <c r="O1321" s="19">
        <v>1311</v>
      </c>
      <c r="P1321">
        <f t="shared" si="416"/>
        <v>2</v>
      </c>
      <c r="Q1321">
        <f t="shared" si="417"/>
        <v>724</v>
      </c>
      <c r="R1321">
        <f t="shared" si="418"/>
        <v>1</v>
      </c>
      <c r="S1321" t="b">
        <f t="shared" si="419"/>
        <v>0</v>
      </c>
      <c r="T1321" t="b">
        <f t="shared" si="420"/>
        <v>0</v>
      </c>
      <c r="W1321" t="str">
        <f t="shared" si="430"/>
        <v/>
      </c>
      <c r="X1321" t="str">
        <f t="shared" si="430"/>
        <v/>
      </c>
      <c r="Y1321" t="str">
        <f t="shared" si="430"/>
        <v/>
      </c>
      <c r="Z1321" t="str">
        <f t="shared" si="430"/>
        <v>IBCSLPSTUDENT LOAN RE-PAYMENT</v>
      </c>
      <c r="AA1321" t="str">
        <f t="shared" si="430"/>
        <v/>
      </c>
      <c r="AC1321" t="str">
        <f t="shared" si="431"/>
        <v>DFASZRStudent Loan Repayment</v>
      </c>
      <c r="AD1321" t="str">
        <f t="shared" si="431"/>
        <v/>
      </c>
      <c r="AE1321" t="str">
        <f t="shared" si="431"/>
        <v/>
      </c>
      <c r="AF1321" t="str">
        <f t="shared" si="431"/>
        <v/>
      </c>
      <c r="AG1321" t="str">
        <f t="shared" si="431"/>
        <v/>
      </c>
      <c r="AI1321">
        <f t="shared" si="421"/>
        <v>1</v>
      </c>
      <c r="AJ1321">
        <f t="shared" si="422"/>
        <v>724</v>
      </c>
      <c r="AK1321" t="str">
        <f t="shared" si="423"/>
        <v>20181IBCSLPSTUDENT LOAN RE-PAYMENT</v>
      </c>
      <c r="AL1321" t="str">
        <f t="shared" si="424"/>
        <v>STUDENT LOAN RE-PAYMENT</v>
      </c>
      <c r="AM1321" t="str">
        <f t="shared" si="425"/>
        <v>20181DFASZRStudent Loan Repayment</v>
      </c>
      <c r="AN1321" t="str">
        <f t="shared" si="426"/>
        <v>Student Loan Repayment</v>
      </c>
      <c r="AO1321" s="13">
        <f t="shared" si="427"/>
        <v>0.71225472600734308</v>
      </c>
      <c r="AP1321">
        <f t="shared" si="428"/>
        <v>2</v>
      </c>
      <c r="AQ1321" t="str">
        <f t="shared" si="429"/>
        <v>DFASZRStudent Loan RepaymentIBCSLPSTUDENT LOAN RE-PAYMENT</v>
      </c>
    </row>
    <row r="1322" spans="1:43" x14ac:dyDescent="0.35">
      <c r="A1322" s="18" t="s">
        <v>1837</v>
      </c>
      <c r="B1322" t="s">
        <v>1224</v>
      </c>
      <c r="C1322" t="s">
        <v>1225</v>
      </c>
      <c r="D1322" s="18" t="s">
        <v>1836</v>
      </c>
      <c r="E1322">
        <v>161</v>
      </c>
      <c r="F1322" t="s">
        <v>1197</v>
      </c>
      <c r="G1322" s="13">
        <v>0.68605554049505257</v>
      </c>
      <c r="I1322">
        <v>20181</v>
      </c>
      <c r="J1322" t="str">
        <f t="shared" si="412"/>
        <v>20181IBCSLPSTUDENT LOAN RE-PAYMENT20181GSA161STUDENT LOAN REPAYMENT</v>
      </c>
      <c r="K1322" t="str">
        <f t="shared" si="413"/>
        <v>20181IBCSLPSTUDENT LOAN RE-PAYMENT</v>
      </c>
      <c r="L1322" t="str">
        <f t="shared" si="414"/>
        <v>20181GSA161STUDENT LOAN REPAYMENT</v>
      </c>
      <c r="M1322" s="13">
        <f t="shared" si="415"/>
        <v>0.68605554049505257</v>
      </c>
      <c r="N1322" s="13"/>
      <c r="O1322" s="19">
        <v>1312</v>
      </c>
      <c r="P1322">
        <f t="shared" si="416"/>
        <v>2</v>
      </c>
      <c r="Q1322">
        <f t="shared" si="417"/>
        <v>724</v>
      </c>
      <c r="R1322">
        <f t="shared" si="418"/>
        <v>2</v>
      </c>
      <c r="S1322" t="b">
        <f t="shared" si="419"/>
        <v>0</v>
      </c>
      <c r="T1322" t="b">
        <f t="shared" si="420"/>
        <v>0</v>
      </c>
      <c r="W1322" t="str">
        <f t="shared" si="430"/>
        <v/>
      </c>
      <c r="X1322" t="str">
        <f t="shared" si="430"/>
        <v/>
      </c>
      <c r="Y1322" t="str">
        <f t="shared" si="430"/>
        <v/>
      </c>
      <c r="Z1322" t="str">
        <f t="shared" si="430"/>
        <v>IBCSLPSTUDENT LOAN RE-PAYMENT</v>
      </c>
      <c r="AA1322" t="str">
        <f t="shared" si="430"/>
        <v/>
      </c>
      <c r="AC1322" t="str">
        <f t="shared" si="431"/>
        <v/>
      </c>
      <c r="AD1322" t="str">
        <f t="shared" si="431"/>
        <v>GSA161STUDENT LOAN REPAYMENT</v>
      </c>
      <c r="AE1322" t="str">
        <f t="shared" si="431"/>
        <v/>
      </c>
      <c r="AF1322" t="str">
        <f t="shared" si="431"/>
        <v/>
      </c>
      <c r="AG1322" t="str">
        <f t="shared" si="431"/>
        <v/>
      </c>
      <c r="AI1322">
        <f t="shared" si="421"/>
        <v>1</v>
      </c>
      <c r="AJ1322">
        <f t="shared" si="422"/>
        <v>724</v>
      </c>
      <c r="AK1322" t="str">
        <f t="shared" si="423"/>
        <v>20181IBCSLPSTUDENT LOAN RE-PAYMENT</v>
      </c>
      <c r="AL1322" t="str">
        <f t="shared" si="424"/>
        <v>STUDENT LOAN RE-PAYMENT</v>
      </c>
      <c r="AM1322" t="str">
        <f t="shared" si="425"/>
        <v>20181GSA161STUDENT LOAN REPAYMENT</v>
      </c>
      <c r="AN1322" t="str">
        <f t="shared" si="426"/>
        <v>STUDENT LOAN REPAYMENT</v>
      </c>
      <c r="AO1322" s="13">
        <f t="shared" si="427"/>
        <v>0.68605554049505257</v>
      </c>
      <c r="AP1322">
        <f t="shared" si="428"/>
        <v>2</v>
      </c>
      <c r="AQ1322" t="str">
        <f t="shared" si="429"/>
        <v>GSA161STUDENT LOAN REPAYMENTIBCSLPSTUDENT LOAN RE-PAYMENT</v>
      </c>
    </row>
    <row r="1323" spans="1:43" x14ac:dyDescent="0.35">
      <c r="A1323" s="18" t="s">
        <v>1837</v>
      </c>
      <c r="B1323" t="s">
        <v>1287</v>
      </c>
      <c r="C1323" t="s">
        <v>1288</v>
      </c>
      <c r="D1323" s="18"/>
      <c r="G1323" s="13">
        <v>0</v>
      </c>
      <c r="I1323">
        <v>20181</v>
      </c>
      <c r="J1323" t="str">
        <f t="shared" si="412"/>
        <v>20181IBCCTACOMPENSATED TELEPHONE AVAILABILITY20181</v>
      </c>
      <c r="K1323" t="str">
        <f t="shared" si="413"/>
        <v>20181IBCCTACOMPENSATED TELEPHONE AVAILABILITY</v>
      </c>
      <c r="L1323" t="str">
        <f t="shared" si="414"/>
        <v>20181</v>
      </c>
      <c r="M1323" s="13">
        <f t="shared" si="415"/>
        <v>0</v>
      </c>
      <c r="N1323" s="13"/>
      <c r="O1323" s="19">
        <v>1313</v>
      </c>
      <c r="P1323">
        <f t="shared" si="416"/>
        <v>1</v>
      </c>
      <c r="Q1323">
        <f t="shared" si="417"/>
        <v>725</v>
      </c>
      <c r="R1323">
        <f t="shared" si="418"/>
        <v>1</v>
      </c>
      <c r="S1323" t="b">
        <f t="shared" si="419"/>
        <v>0</v>
      </c>
      <c r="T1323" t="b">
        <f t="shared" si="420"/>
        <v>0</v>
      </c>
      <c r="W1323" t="str">
        <f t="shared" si="430"/>
        <v/>
      </c>
      <c r="X1323" t="str">
        <f t="shared" si="430"/>
        <v/>
      </c>
      <c r="Y1323" t="str">
        <f t="shared" si="430"/>
        <v/>
      </c>
      <c r="Z1323" t="str">
        <f t="shared" si="430"/>
        <v>IBCCTACOMPENSATED TELEPHONE AVAILABILITY</v>
      </c>
      <c r="AA1323" t="str">
        <f t="shared" si="430"/>
        <v/>
      </c>
      <c r="AC1323" t="str">
        <f t="shared" si="431"/>
        <v/>
      </c>
      <c r="AD1323" t="str">
        <f t="shared" si="431"/>
        <v/>
      </c>
      <c r="AE1323" t="str">
        <f t="shared" si="431"/>
        <v/>
      </c>
      <c r="AF1323" t="str">
        <f t="shared" si="431"/>
        <v/>
      </c>
      <c r="AG1323" t="str">
        <f t="shared" si="431"/>
        <v/>
      </c>
      <c r="AI1323">
        <f t="shared" si="421"/>
        <v>1</v>
      </c>
      <c r="AJ1323">
        <f t="shared" si="422"/>
        <v>725</v>
      </c>
      <c r="AK1323" t="str">
        <f t="shared" si="423"/>
        <v>20181IBCCTACOMPENSATED TELEPHONE AVAILABILITY</v>
      </c>
      <c r="AL1323" t="str">
        <f t="shared" si="424"/>
        <v>COMPENSATED TELEPHONE AVAILABILITY</v>
      </c>
      <c r="AM1323" t="str">
        <f t="shared" si="425"/>
        <v>20181</v>
      </c>
      <c r="AN1323" t="str">
        <f t="shared" si="426"/>
        <v/>
      </c>
      <c r="AO1323" s="13">
        <f t="shared" si="427"/>
        <v>0</v>
      </c>
      <c r="AP1323">
        <f t="shared" si="428"/>
        <v>1</v>
      </c>
      <c r="AQ1323" t="str">
        <f t="shared" si="429"/>
        <v>IBCCTACOMPENSATED TELEPHONE AVAILABILITY</v>
      </c>
    </row>
    <row r="1324" spans="1:43" x14ac:dyDescent="0.35">
      <c r="A1324" s="18" t="s">
        <v>1837</v>
      </c>
      <c r="B1324" t="s">
        <v>1289</v>
      </c>
      <c r="C1324" t="s">
        <v>1290</v>
      </c>
      <c r="D1324" s="18"/>
      <c r="G1324" s="13">
        <v>0</v>
      </c>
      <c r="I1324">
        <v>20181</v>
      </c>
      <c r="J1324" t="str">
        <f t="shared" si="412"/>
        <v>20181IBCCARCUTBACK AMOUNT READJUSTMENT20181</v>
      </c>
      <c r="K1324" t="str">
        <f t="shared" si="413"/>
        <v>20181IBCCARCUTBACK AMOUNT READJUSTMENT</v>
      </c>
      <c r="L1324" t="str">
        <f t="shared" si="414"/>
        <v>20181</v>
      </c>
      <c r="M1324" s="13">
        <f t="shared" si="415"/>
        <v>0</v>
      </c>
      <c r="N1324" s="13"/>
      <c r="O1324" s="19">
        <v>1314</v>
      </c>
      <c r="P1324">
        <f t="shared" si="416"/>
        <v>1</v>
      </c>
      <c r="Q1324">
        <f t="shared" si="417"/>
        <v>726</v>
      </c>
      <c r="R1324">
        <f t="shared" si="418"/>
        <v>1</v>
      </c>
      <c r="S1324" t="b">
        <f t="shared" si="419"/>
        <v>0</v>
      </c>
      <c r="T1324" t="b">
        <f t="shared" si="420"/>
        <v>0</v>
      </c>
      <c r="W1324" t="str">
        <f t="shared" si="430"/>
        <v/>
      </c>
      <c r="X1324" t="str">
        <f t="shared" si="430"/>
        <v/>
      </c>
      <c r="Y1324" t="str">
        <f t="shared" si="430"/>
        <v/>
      </c>
      <c r="Z1324" t="str">
        <f t="shared" si="430"/>
        <v>IBCCARCUTBACK AMOUNT READJUSTMENT</v>
      </c>
      <c r="AA1324" t="str">
        <f t="shared" si="430"/>
        <v/>
      </c>
      <c r="AC1324" t="str">
        <f t="shared" si="431"/>
        <v/>
      </c>
      <c r="AD1324" t="str">
        <f t="shared" si="431"/>
        <v/>
      </c>
      <c r="AE1324" t="str">
        <f t="shared" si="431"/>
        <v/>
      </c>
      <c r="AF1324" t="str">
        <f t="shared" si="431"/>
        <v/>
      </c>
      <c r="AG1324" t="str">
        <f t="shared" si="431"/>
        <v/>
      </c>
      <c r="AI1324">
        <f t="shared" si="421"/>
        <v>1</v>
      </c>
      <c r="AJ1324">
        <f t="shared" si="422"/>
        <v>726</v>
      </c>
      <c r="AK1324" t="str">
        <f t="shared" si="423"/>
        <v>20181IBCCARCUTBACK AMOUNT READJUSTMENT</v>
      </c>
      <c r="AL1324" t="str">
        <f t="shared" si="424"/>
        <v>CUTBACK AMOUNT READJUSTMENT</v>
      </c>
      <c r="AM1324" t="str">
        <f t="shared" si="425"/>
        <v>20181</v>
      </c>
      <c r="AN1324" t="str">
        <f t="shared" si="426"/>
        <v/>
      </c>
      <c r="AO1324" s="13">
        <f t="shared" si="427"/>
        <v>0</v>
      </c>
      <c r="AP1324">
        <f t="shared" si="428"/>
        <v>1</v>
      </c>
      <c r="AQ1324" t="str">
        <f t="shared" si="429"/>
        <v>IBCCARCUTBACK AMOUNT READJUSTMENT</v>
      </c>
    </row>
    <row r="1325" spans="1:43" x14ac:dyDescent="0.35">
      <c r="A1325" s="18" t="s">
        <v>1837</v>
      </c>
      <c r="B1325" t="s">
        <v>1291</v>
      </c>
      <c r="C1325" t="s">
        <v>1292</v>
      </c>
      <c r="D1325" s="18"/>
      <c r="G1325" s="13">
        <v>0</v>
      </c>
      <c r="I1325">
        <v>20181</v>
      </c>
      <c r="J1325" t="str">
        <f t="shared" si="412"/>
        <v>20181IBCINTINTEREST FEE PAID BY THE GOVERNMENT TO AN EMPLOYEE/CASUAL FOR BACKPAY20181</v>
      </c>
      <c r="K1325" t="str">
        <f t="shared" si="413"/>
        <v>20181IBCINTINTEREST FEE PAID BY THE GOVERNMENT TO AN EMPLOYEE/CASUAL FOR BACKPAY</v>
      </c>
      <c r="L1325" t="str">
        <f t="shared" si="414"/>
        <v>20181</v>
      </c>
      <c r="M1325" s="13">
        <f t="shared" si="415"/>
        <v>0</v>
      </c>
      <c r="N1325" s="13"/>
      <c r="O1325" s="19">
        <v>1315</v>
      </c>
      <c r="P1325">
        <f t="shared" si="416"/>
        <v>1</v>
      </c>
      <c r="Q1325">
        <f t="shared" si="417"/>
        <v>727</v>
      </c>
      <c r="R1325">
        <f t="shared" si="418"/>
        <v>1</v>
      </c>
      <c r="S1325" t="b">
        <f t="shared" si="419"/>
        <v>0</v>
      </c>
      <c r="T1325" t="b">
        <f t="shared" si="420"/>
        <v>0</v>
      </c>
      <c r="W1325" t="str">
        <f t="shared" si="430"/>
        <v/>
      </c>
      <c r="X1325" t="str">
        <f t="shared" si="430"/>
        <v/>
      </c>
      <c r="Y1325" t="str">
        <f t="shared" si="430"/>
        <v/>
      </c>
      <c r="Z1325" t="str">
        <f t="shared" si="430"/>
        <v>IBCINTINTEREST FEE PAID BY THE GOVERNMENT TO AN EMPLOYEE/CASUAL FOR BACKPAY</v>
      </c>
      <c r="AA1325" t="str">
        <f t="shared" si="430"/>
        <v/>
      </c>
      <c r="AC1325" t="str">
        <f t="shared" si="431"/>
        <v/>
      </c>
      <c r="AD1325" t="str">
        <f t="shared" si="431"/>
        <v/>
      </c>
      <c r="AE1325" t="str">
        <f t="shared" si="431"/>
        <v/>
      </c>
      <c r="AF1325" t="str">
        <f t="shared" si="431"/>
        <v/>
      </c>
      <c r="AG1325" t="str">
        <f t="shared" si="431"/>
        <v/>
      </c>
      <c r="AI1325">
        <f t="shared" si="421"/>
        <v>1</v>
      </c>
      <c r="AJ1325">
        <f t="shared" si="422"/>
        <v>727</v>
      </c>
      <c r="AK1325" t="str">
        <f t="shared" si="423"/>
        <v>20181IBCINTINTEREST FEE PAID BY THE GOVERNMENT TO AN EMPLOYEE/CASUAL FOR BACKPAY</v>
      </c>
      <c r="AL1325" t="str">
        <f t="shared" si="424"/>
        <v>INTEREST FEE PAID BY THE GOVERNMENT TO AN EMPLOYEE/CASUAL FOR BACKPAY</v>
      </c>
      <c r="AM1325" t="str">
        <f t="shared" si="425"/>
        <v>20181</v>
      </c>
      <c r="AN1325" t="str">
        <f t="shared" si="426"/>
        <v/>
      </c>
      <c r="AO1325" s="13">
        <f t="shared" si="427"/>
        <v>0</v>
      </c>
      <c r="AP1325">
        <f t="shared" si="428"/>
        <v>1</v>
      </c>
      <c r="AQ1325" t="str">
        <f t="shared" si="429"/>
        <v>IBCINTINTEREST FEE PAID BY THE GOVERNMENT TO AN EMPLOYEE/CASUAL FOR BACKPAY</v>
      </c>
    </row>
    <row r="1326" spans="1:43" x14ac:dyDescent="0.35">
      <c r="A1326" s="18" t="s">
        <v>1837</v>
      </c>
      <c r="B1326" t="s">
        <v>1293</v>
      </c>
      <c r="C1326" t="s">
        <v>1294</v>
      </c>
      <c r="D1326" s="18" t="s">
        <v>1837</v>
      </c>
      <c r="E1326" t="s">
        <v>1299</v>
      </c>
      <c r="F1326" t="s">
        <v>1294</v>
      </c>
      <c r="G1326" s="13">
        <v>0.64890282131661436</v>
      </c>
      <c r="I1326">
        <v>20181</v>
      </c>
      <c r="J1326" t="str">
        <f t="shared" si="412"/>
        <v>20181IBC33BOTHER-TAXABLE-INCOME20181IBCDCBOTHER-TAXABLE-INCOME</v>
      </c>
      <c r="K1326" t="str">
        <f t="shared" si="413"/>
        <v>20181IBC33BOTHER-TAXABLE-INCOME</v>
      </c>
      <c r="L1326" t="str">
        <f t="shared" si="414"/>
        <v>20181IBCDCBOTHER-TAXABLE-INCOME</v>
      </c>
      <c r="M1326" s="13">
        <f t="shared" si="415"/>
        <v>0.64890282131661436</v>
      </c>
      <c r="N1326" s="13"/>
      <c r="O1326" s="19">
        <v>1316</v>
      </c>
      <c r="P1326">
        <f t="shared" si="416"/>
        <v>2</v>
      </c>
      <c r="Q1326">
        <f t="shared" si="417"/>
        <v>728</v>
      </c>
      <c r="R1326">
        <f t="shared" si="418"/>
        <v>1</v>
      </c>
      <c r="S1326" t="b">
        <f t="shared" si="419"/>
        <v>1</v>
      </c>
      <c r="T1326" t="b">
        <f t="shared" si="420"/>
        <v>0</v>
      </c>
      <c r="W1326" t="str">
        <f t="shared" si="430"/>
        <v/>
      </c>
      <c r="X1326" t="str">
        <f t="shared" si="430"/>
        <v/>
      </c>
      <c r="Y1326" t="str">
        <f t="shared" si="430"/>
        <v/>
      </c>
      <c r="Z1326" t="str">
        <f t="shared" si="430"/>
        <v>IBC33BOTHER-TAXABLE-INCOME</v>
      </c>
      <c r="AA1326" t="str">
        <f t="shared" si="430"/>
        <v/>
      </c>
      <c r="AC1326" t="str">
        <f t="shared" si="431"/>
        <v/>
      </c>
      <c r="AD1326" t="str">
        <f t="shared" si="431"/>
        <v/>
      </c>
      <c r="AE1326" t="str">
        <f t="shared" si="431"/>
        <v/>
      </c>
      <c r="AF1326" t="str">
        <f t="shared" si="431"/>
        <v>IBCDCBOTHER-TAXABLE-INCOME</v>
      </c>
      <c r="AG1326" t="str">
        <f t="shared" si="431"/>
        <v/>
      </c>
      <c r="AI1326">
        <f t="shared" si="421"/>
        <v>1</v>
      </c>
      <c r="AJ1326">
        <f t="shared" si="422"/>
        <v>728</v>
      </c>
      <c r="AK1326" t="str">
        <f t="shared" si="423"/>
        <v>20181IBC33BOTHER-TAXABLE-INCOME</v>
      </c>
      <c r="AL1326" t="str">
        <f t="shared" si="424"/>
        <v>OTHER-TAXABLE-INCOME</v>
      </c>
      <c r="AM1326" t="str">
        <f t="shared" si="425"/>
        <v>20181IBCDCBOTHER-TAXABLE-INCOME</v>
      </c>
      <c r="AN1326" t="str">
        <f t="shared" si="426"/>
        <v>OTHER-TAXABLE-INCOME</v>
      </c>
      <c r="AO1326" s="13">
        <f t="shared" si="427"/>
        <v>0.64890282131661436</v>
      </c>
      <c r="AP1326">
        <f t="shared" si="428"/>
        <v>1</v>
      </c>
      <c r="AQ1326" t="str">
        <f t="shared" si="429"/>
        <v>IBC33BOTHER-TAXABLE-INCOMEIBCDCBOTHER-TAXABLE-INCOME</v>
      </c>
    </row>
    <row r="1327" spans="1:43" x14ac:dyDescent="0.35">
      <c r="A1327" s="18" t="s">
        <v>1837</v>
      </c>
      <c r="B1327" t="s">
        <v>1295</v>
      </c>
      <c r="C1327" t="s">
        <v>1296</v>
      </c>
      <c r="D1327" s="18" t="s">
        <v>1837</v>
      </c>
      <c r="E1327" t="s">
        <v>1297</v>
      </c>
      <c r="F1327" t="s">
        <v>1298</v>
      </c>
      <c r="G1327" s="13">
        <v>0.89829041858794634</v>
      </c>
      <c r="I1327">
        <v>20181</v>
      </c>
      <c r="J1327" t="str">
        <f t="shared" si="412"/>
        <v>20181IBCOJIFAA ON-THE-JOB TRAINING INITIATIVE20181IBCOJTON THE JOB TRAINING</v>
      </c>
      <c r="K1327" t="str">
        <f t="shared" si="413"/>
        <v>20181IBCOJIFAA ON-THE-JOB TRAINING INITIATIVE</v>
      </c>
      <c r="L1327" t="str">
        <f t="shared" si="414"/>
        <v>20181IBCOJTON THE JOB TRAINING</v>
      </c>
      <c r="M1327" s="13">
        <f t="shared" si="415"/>
        <v>0.89829041858794634</v>
      </c>
      <c r="N1327" s="13"/>
      <c r="O1327" s="19">
        <v>1317</v>
      </c>
      <c r="P1327">
        <f t="shared" si="416"/>
        <v>1</v>
      </c>
      <c r="Q1327">
        <f t="shared" si="417"/>
        <v>729</v>
      </c>
      <c r="R1327">
        <f t="shared" si="418"/>
        <v>1</v>
      </c>
      <c r="S1327" t="b">
        <f t="shared" si="419"/>
        <v>1</v>
      </c>
      <c r="T1327" t="b">
        <f t="shared" si="420"/>
        <v>0</v>
      </c>
      <c r="W1327" t="str">
        <f t="shared" si="430"/>
        <v/>
      </c>
      <c r="X1327" t="str">
        <f t="shared" si="430"/>
        <v/>
      </c>
      <c r="Y1327" t="str">
        <f t="shared" si="430"/>
        <v/>
      </c>
      <c r="Z1327" t="str">
        <f t="shared" si="430"/>
        <v>IBCOJIFAA ON-THE-JOB TRAINING INITIATIVE</v>
      </c>
      <c r="AA1327" t="str">
        <f t="shared" si="430"/>
        <v/>
      </c>
      <c r="AC1327" t="str">
        <f t="shared" si="431"/>
        <v/>
      </c>
      <c r="AD1327" t="str">
        <f t="shared" si="431"/>
        <v/>
      </c>
      <c r="AE1327" t="str">
        <f t="shared" si="431"/>
        <v/>
      </c>
      <c r="AF1327" t="str">
        <f t="shared" si="431"/>
        <v>IBCOJTON THE JOB TRAINING</v>
      </c>
      <c r="AG1327" t="str">
        <f t="shared" si="431"/>
        <v/>
      </c>
      <c r="AI1327">
        <f t="shared" si="421"/>
        <v>1</v>
      </c>
      <c r="AJ1327">
        <f t="shared" si="422"/>
        <v>729</v>
      </c>
      <c r="AK1327" t="str">
        <f t="shared" si="423"/>
        <v>20181IBCOJIFAA ON-THE-JOB TRAINING INITIATIVE</v>
      </c>
      <c r="AL1327" t="str">
        <f t="shared" si="424"/>
        <v>FAA ON-THE-JOB TRAINING INITIATIVE</v>
      </c>
      <c r="AM1327" t="str">
        <f t="shared" si="425"/>
        <v>20181IBCOJTON THE JOB TRAINING</v>
      </c>
      <c r="AN1327" t="str">
        <f t="shared" si="426"/>
        <v>ON THE JOB TRAINING</v>
      </c>
      <c r="AO1327" s="13">
        <f t="shared" si="427"/>
        <v>0.89829041858794634</v>
      </c>
      <c r="AP1327">
        <f t="shared" si="428"/>
        <v>1</v>
      </c>
      <c r="AQ1327" t="str">
        <f t="shared" si="429"/>
        <v>IBCOJIFAA ON-THE-JOB TRAINING INITIATIVEIBCOJTON THE JOB TRAINING</v>
      </c>
    </row>
    <row r="1328" spans="1:43" x14ac:dyDescent="0.35">
      <c r="A1328" s="18" t="s">
        <v>1837</v>
      </c>
      <c r="B1328" t="s">
        <v>1297</v>
      </c>
      <c r="C1328" t="s">
        <v>1298</v>
      </c>
      <c r="D1328" s="18" t="s">
        <v>1837</v>
      </c>
      <c r="E1328" t="s">
        <v>1295</v>
      </c>
      <c r="F1328" t="s">
        <v>1296</v>
      </c>
      <c r="G1328" s="13">
        <v>0.89829041858794634</v>
      </c>
      <c r="I1328">
        <v>20181</v>
      </c>
      <c r="J1328" t="str">
        <f t="shared" si="412"/>
        <v>20181IBCOJTON THE JOB TRAINING20181IBCOJIFAA ON-THE-JOB TRAINING INITIATIVE</v>
      </c>
      <c r="K1328" t="str">
        <f t="shared" si="413"/>
        <v>20181IBCOJTON THE JOB TRAINING</v>
      </c>
      <c r="L1328" t="str">
        <f t="shared" si="414"/>
        <v>20181IBCOJIFAA ON-THE-JOB TRAINING INITIATIVE</v>
      </c>
      <c r="M1328" s="13">
        <f t="shared" si="415"/>
        <v>0.89829041858794634</v>
      </c>
      <c r="N1328" s="13"/>
      <c r="O1328" s="19">
        <v>1318</v>
      </c>
      <c r="P1328">
        <f t="shared" si="416"/>
        <v>1</v>
      </c>
      <c r="Q1328">
        <f t="shared" si="417"/>
        <v>730</v>
      </c>
      <c r="R1328">
        <f t="shared" si="418"/>
        <v>1</v>
      </c>
      <c r="S1328" t="b">
        <f t="shared" si="419"/>
        <v>1</v>
      </c>
      <c r="T1328" t="b">
        <f t="shared" si="420"/>
        <v>0</v>
      </c>
      <c r="W1328" t="str">
        <f t="shared" si="430"/>
        <v/>
      </c>
      <c r="X1328" t="str">
        <f t="shared" si="430"/>
        <v/>
      </c>
      <c r="Y1328" t="str">
        <f t="shared" si="430"/>
        <v/>
      </c>
      <c r="Z1328" t="str">
        <f t="shared" si="430"/>
        <v>IBCOJTON THE JOB TRAINING</v>
      </c>
      <c r="AA1328" t="str">
        <f t="shared" si="430"/>
        <v/>
      </c>
      <c r="AC1328" t="str">
        <f t="shared" si="431"/>
        <v/>
      </c>
      <c r="AD1328" t="str">
        <f t="shared" si="431"/>
        <v/>
      </c>
      <c r="AE1328" t="str">
        <f t="shared" si="431"/>
        <v/>
      </c>
      <c r="AF1328" t="str">
        <f t="shared" si="431"/>
        <v>IBCOJIFAA ON-THE-JOB TRAINING INITIATIVE</v>
      </c>
      <c r="AG1328" t="str">
        <f t="shared" si="431"/>
        <v/>
      </c>
      <c r="AI1328">
        <f t="shared" si="421"/>
        <v>1</v>
      </c>
      <c r="AJ1328">
        <f t="shared" si="422"/>
        <v>730</v>
      </c>
      <c r="AK1328" t="str">
        <f t="shared" si="423"/>
        <v>20181IBCOJTON THE JOB TRAINING</v>
      </c>
      <c r="AL1328" t="str">
        <f t="shared" si="424"/>
        <v>ON THE JOB TRAINING</v>
      </c>
      <c r="AM1328" t="str">
        <f t="shared" si="425"/>
        <v>20181IBCOJIFAA ON-THE-JOB TRAINING INITIATIVE</v>
      </c>
      <c r="AN1328" t="str">
        <f t="shared" si="426"/>
        <v>FAA ON-THE-JOB TRAINING INITIATIVE</v>
      </c>
      <c r="AO1328" s="13">
        <f t="shared" si="427"/>
        <v>0.89829041858794634</v>
      </c>
      <c r="AP1328">
        <f t="shared" si="428"/>
        <v>1</v>
      </c>
      <c r="AQ1328" t="str">
        <f t="shared" si="429"/>
        <v>IBCOJTON THE JOB TRAININGIBCOJIFAA ON-THE-JOB TRAINING INITIATIVE</v>
      </c>
    </row>
    <row r="1329" spans="1:43" x14ac:dyDescent="0.35">
      <c r="A1329" s="18" t="s">
        <v>1837</v>
      </c>
      <c r="B1329" t="s">
        <v>1299</v>
      </c>
      <c r="C1329" t="s">
        <v>1294</v>
      </c>
      <c r="D1329" s="18" t="s">
        <v>1837</v>
      </c>
      <c r="E1329" t="s">
        <v>1293</v>
      </c>
      <c r="F1329" t="s">
        <v>1294</v>
      </c>
      <c r="G1329" s="13">
        <v>0.64890282131661436</v>
      </c>
      <c r="I1329">
        <v>20181</v>
      </c>
      <c r="J1329" t="str">
        <f t="shared" si="412"/>
        <v>20181IBCDCBOTHER-TAXABLE-INCOME20181IBC33BOTHER-TAXABLE-INCOME</v>
      </c>
      <c r="K1329" t="str">
        <f t="shared" si="413"/>
        <v>20181IBCDCBOTHER-TAXABLE-INCOME</v>
      </c>
      <c r="L1329" t="str">
        <f t="shared" si="414"/>
        <v>20181IBC33BOTHER-TAXABLE-INCOME</v>
      </c>
      <c r="M1329" s="13">
        <f t="shared" si="415"/>
        <v>0.64890282131661436</v>
      </c>
      <c r="N1329" s="13"/>
      <c r="O1329" s="19">
        <v>1319</v>
      </c>
      <c r="P1329">
        <f t="shared" si="416"/>
        <v>2</v>
      </c>
      <c r="Q1329">
        <f t="shared" si="417"/>
        <v>731</v>
      </c>
      <c r="R1329">
        <f t="shared" si="418"/>
        <v>1</v>
      </c>
      <c r="S1329" t="b">
        <f t="shared" si="419"/>
        <v>1</v>
      </c>
      <c r="T1329" t="b">
        <f t="shared" si="420"/>
        <v>0</v>
      </c>
      <c r="W1329" t="str">
        <f t="shared" si="430"/>
        <v/>
      </c>
      <c r="X1329" t="str">
        <f t="shared" si="430"/>
        <v/>
      </c>
      <c r="Y1329" t="str">
        <f t="shared" si="430"/>
        <v/>
      </c>
      <c r="Z1329" t="str">
        <f t="shared" si="430"/>
        <v>IBCDCBOTHER-TAXABLE-INCOME</v>
      </c>
      <c r="AA1329" t="str">
        <f t="shared" si="430"/>
        <v/>
      </c>
      <c r="AC1329" t="str">
        <f t="shared" si="431"/>
        <v/>
      </c>
      <c r="AD1329" t="str">
        <f t="shared" si="431"/>
        <v/>
      </c>
      <c r="AE1329" t="str">
        <f t="shared" si="431"/>
        <v/>
      </c>
      <c r="AF1329" t="str">
        <f t="shared" si="431"/>
        <v>IBC33BOTHER-TAXABLE-INCOME</v>
      </c>
      <c r="AG1329" t="str">
        <f t="shared" si="431"/>
        <v/>
      </c>
      <c r="AI1329">
        <f t="shared" si="421"/>
        <v>1</v>
      </c>
      <c r="AJ1329">
        <f t="shared" si="422"/>
        <v>731</v>
      </c>
      <c r="AK1329" t="str">
        <f t="shared" si="423"/>
        <v>20181IBCDCBOTHER-TAXABLE-INCOME</v>
      </c>
      <c r="AL1329" t="str">
        <f t="shared" si="424"/>
        <v>OTHER-TAXABLE-INCOME</v>
      </c>
      <c r="AM1329" t="str">
        <f t="shared" si="425"/>
        <v>20181IBC33BOTHER-TAXABLE-INCOME</v>
      </c>
      <c r="AN1329" t="str">
        <f t="shared" si="426"/>
        <v>OTHER-TAXABLE-INCOME</v>
      </c>
      <c r="AO1329" s="13">
        <f t="shared" si="427"/>
        <v>0.64890282131661436</v>
      </c>
      <c r="AP1329">
        <f t="shared" si="428"/>
        <v>1</v>
      </c>
      <c r="AQ1329" t="str">
        <f t="shared" si="429"/>
        <v>IBCDCBOTHER-TAXABLE-INCOMEIBC33BOTHER-TAXABLE-INCOME</v>
      </c>
    </row>
    <row r="1330" spans="1:43" x14ac:dyDescent="0.35">
      <c r="A1330" s="18" t="s">
        <v>1837</v>
      </c>
      <c r="B1330" t="s">
        <v>1300</v>
      </c>
      <c r="C1330" t="s">
        <v>1301</v>
      </c>
      <c r="D1330" s="18" t="s">
        <v>1837</v>
      </c>
      <c r="E1330" t="s">
        <v>1149</v>
      </c>
      <c r="F1330" t="s">
        <v>1150</v>
      </c>
      <c r="G1330" s="13">
        <v>0.61792721045147669</v>
      </c>
      <c r="I1330">
        <v>20181</v>
      </c>
      <c r="J1330" t="str">
        <f t="shared" si="412"/>
        <v>20181IBCEPTPARKING - TAXABLE20181IBCETTTRANSPORTATION - TAXABLE</v>
      </c>
      <c r="K1330" t="str">
        <f t="shared" si="413"/>
        <v>20181IBCEPTPARKING - TAXABLE</v>
      </c>
      <c r="L1330" t="str">
        <f t="shared" si="414"/>
        <v>20181IBCETTTRANSPORTATION - TAXABLE</v>
      </c>
      <c r="M1330" s="13">
        <f t="shared" si="415"/>
        <v>0.61792721045147669</v>
      </c>
      <c r="N1330" s="13"/>
      <c r="O1330" s="19">
        <v>1320</v>
      </c>
      <c r="P1330">
        <f t="shared" si="416"/>
        <v>2</v>
      </c>
      <c r="Q1330">
        <f t="shared" si="417"/>
        <v>732</v>
      </c>
      <c r="R1330">
        <f t="shared" si="418"/>
        <v>1</v>
      </c>
      <c r="S1330" t="b">
        <f t="shared" si="419"/>
        <v>1</v>
      </c>
      <c r="T1330" t="b">
        <f t="shared" si="420"/>
        <v>0</v>
      </c>
      <c r="W1330" t="str">
        <f t="shared" si="430"/>
        <v/>
      </c>
      <c r="X1330" t="str">
        <f t="shared" si="430"/>
        <v/>
      </c>
      <c r="Y1330" t="str">
        <f t="shared" si="430"/>
        <v/>
      </c>
      <c r="Z1330" t="str">
        <f t="shared" si="430"/>
        <v>IBCEPTPARKING - TAXABLE</v>
      </c>
      <c r="AA1330" t="str">
        <f t="shared" si="430"/>
        <v/>
      </c>
      <c r="AC1330" t="str">
        <f t="shared" si="431"/>
        <v/>
      </c>
      <c r="AD1330" t="str">
        <f t="shared" si="431"/>
        <v/>
      </c>
      <c r="AE1330" t="str">
        <f t="shared" si="431"/>
        <v/>
      </c>
      <c r="AF1330" t="str">
        <f t="shared" si="431"/>
        <v>IBCETTTRANSPORTATION - TAXABLE</v>
      </c>
      <c r="AG1330" t="str">
        <f t="shared" si="431"/>
        <v/>
      </c>
      <c r="AI1330">
        <f t="shared" si="421"/>
        <v>1</v>
      </c>
      <c r="AJ1330">
        <f t="shared" si="422"/>
        <v>732</v>
      </c>
      <c r="AK1330" t="str">
        <f t="shared" si="423"/>
        <v>20181IBCEPTPARKING - TAXABLE</v>
      </c>
      <c r="AL1330" t="str">
        <f t="shared" si="424"/>
        <v>PARKING - TAXABLE</v>
      </c>
      <c r="AM1330" t="str">
        <f t="shared" si="425"/>
        <v>20181IBCETTTRANSPORTATION - TAXABLE</v>
      </c>
      <c r="AN1330" t="str">
        <f t="shared" si="426"/>
        <v>TRANSPORTATION - TAXABLE</v>
      </c>
      <c r="AO1330" s="13">
        <f t="shared" si="427"/>
        <v>0.61792721045147669</v>
      </c>
      <c r="AP1330">
        <f t="shared" si="428"/>
        <v>1</v>
      </c>
      <c r="AQ1330" t="str">
        <f t="shared" si="429"/>
        <v>IBCEPTPARKING - TAXABLEIBCETTTRANSPORTATION - TAXABLE</v>
      </c>
    </row>
    <row r="1331" spans="1:43" x14ac:dyDescent="0.35">
      <c r="A1331" s="18" t="s">
        <v>1837</v>
      </c>
      <c r="B1331" t="s">
        <v>1300</v>
      </c>
      <c r="C1331" t="s">
        <v>1301</v>
      </c>
      <c r="D1331" s="18" t="s">
        <v>1837</v>
      </c>
      <c r="E1331" t="s">
        <v>1520</v>
      </c>
      <c r="F1331" t="s">
        <v>1521</v>
      </c>
      <c r="G1331" s="13">
        <v>0.59257185858157491</v>
      </c>
      <c r="I1331">
        <v>20181</v>
      </c>
      <c r="J1331" t="str">
        <f t="shared" si="412"/>
        <v>20181IBCEPTPARKING - TAXABLE20181IBCEDTDELINQUENT TRAVEL ADVANCE - TAXABLE</v>
      </c>
      <c r="K1331" t="str">
        <f t="shared" si="413"/>
        <v>20181IBCEPTPARKING - TAXABLE</v>
      </c>
      <c r="L1331" t="str">
        <f t="shared" si="414"/>
        <v>20181IBCEDTDELINQUENT TRAVEL ADVANCE - TAXABLE</v>
      </c>
      <c r="M1331" s="13">
        <f t="shared" si="415"/>
        <v>0.59257185858157491</v>
      </c>
      <c r="N1331" s="13"/>
      <c r="O1331" s="19">
        <v>1321</v>
      </c>
      <c r="P1331">
        <f t="shared" si="416"/>
        <v>2</v>
      </c>
      <c r="Q1331">
        <f t="shared" si="417"/>
        <v>732</v>
      </c>
      <c r="R1331">
        <f t="shared" si="418"/>
        <v>2</v>
      </c>
      <c r="S1331" t="b">
        <f t="shared" si="419"/>
        <v>1</v>
      </c>
      <c r="T1331" t="b">
        <f t="shared" si="420"/>
        <v>0</v>
      </c>
      <c r="W1331" t="str">
        <f t="shared" si="430"/>
        <v/>
      </c>
      <c r="X1331" t="str">
        <f t="shared" si="430"/>
        <v/>
      </c>
      <c r="Y1331" t="str">
        <f t="shared" si="430"/>
        <v/>
      </c>
      <c r="Z1331" t="str">
        <f t="shared" si="430"/>
        <v>IBCEPTPARKING - TAXABLE</v>
      </c>
      <c r="AA1331" t="str">
        <f t="shared" si="430"/>
        <v/>
      </c>
      <c r="AC1331" t="str">
        <f t="shared" si="431"/>
        <v/>
      </c>
      <c r="AD1331" t="str">
        <f t="shared" si="431"/>
        <v/>
      </c>
      <c r="AE1331" t="str">
        <f t="shared" si="431"/>
        <v/>
      </c>
      <c r="AF1331" t="str">
        <f t="shared" si="431"/>
        <v>IBCEDTDELINQUENT TRAVEL ADVANCE - TAXABLE</v>
      </c>
      <c r="AG1331" t="str">
        <f t="shared" si="431"/>
        <v/>
      </c>
      <c r="AI1331">
        <f t="shared" si="421"/>
        <v>1</v>
      </c>
      <c r="AJ1331">
        <f t="shared" si="422"/>
        <v>732</v>
      </c>
      <c r="AK1331" t="str">
        <f t="shared" si="423"/>
        <v>20181IBCEPTPARKING - TAXABLE</v>
      </c>
      <c r="AL1331" t="str">
        <f t="shared" si="424"/>
        <v>PARKING - TAXABLE</v>
      </c>
      <c r="AM1331" t="str">
        <f t="shared" si="425"/>
        <v>20181IBCEDTDELINQUENT TRAVEL ADVANCE - TAXABLE</v>
      </c>
      <c r="AN1331" t="str">
        <f t="shared" si="426"/>
        <v>DELINQUENT TRAVEL ADVANCE - TAXABLE</v>
      </c>
      <c r="AO1331" s="13">
        <f t="shared" si="427"/>
        <v>0.59257185858157491</v>
      </c>
      <c r="AP1331">
        <f t="shared" si="428"/>
        <v>1</v>
      </c>
      <c r="AQ1331" t="str">
        <f t="shared" si="429"/>
        <v>IBCEPTPARKING - TAXABLEIBCEDTDELINQUENT TRAVEL ADVANCE - TAXABLE</v>
      </c>
    </row>
    <row r="1332" spans="1:43" x14ac:dyDescent="0.35">
      <c r="A1332" s="18" t="s">
        <v>1837</v>
      </c>
      <c r="B1332" t="s">
        <v>1302</v>
      </c>
      <c r="C1332" t="s">
        <v>1303</v>
      </c>
      <c r="D1332" s="18"/>
      <c r="G1332" s="13">
        <v>0</v>
      </c>
      <c r="I1332">
        <v>20181</v>
      </c>
      <c r="J1332" t="str">
        <f t="shared" si="412"/>
        <v>20181IBCMSAMISCELLANEOUS SALARY ADJUSTMENT FOR USJ &amp; SC/DC20181</v>
      </c>
      <c r="K1332" t="str">
        <f t="shared" si="413"/>
        <v>20181IBCMSAMISCELLANEOUS SALARY ADJUSTMENT FOR USJ &amp; SC/DC</v>
      </c>
      <c r="L1332" t="str">
        <f t="shared" si="414"/>
        <v>20181</v>
      </c>
      <c r="M1332" s="13">
        <f t="shared" si="415"/>
        <v>0</v>
      </c>
      <c r="N1332" s="13"/>
      <c r="O1332" s="19">
        <v>1322</v>
      </c>
      <c r="P1332">
        <f t="shared" si="416"/>
        <v>1</v>
      </c>
      <c r="Q1332">
        <f t="shared" si="417"/>
        <v>733</v>
      </c>
      <c r="R1332">
        <f t="shared" si="418"/>
        <v>1</v>
      </c>
      <c r="S1332" t="b">
        <f t="shared" si="419"/>
        <v>0</v>
      </c>
      <c r="T1332" t="b">
        <f t="shared" si="420"/>
        <v>0</v>
      </c>
      <c r="W1332" t="str">
        <f t="shared" si="430"/>
        <v/>
      </c>
      <c r="X1332" t="str">
        <f t="shared" si="430"/>
        <v/>
      </c>
      <c r="Y1332" t="str">
        <f t="shared" si="430"/>
        <v/>
      </c>
      <c r="Z1332" t="str">
        <f t="shared" si="430"/>
        <v>IBCMSAMISCELLANEOUS SALARY ADJUSTMENT FOR USJ &amp; SC/DC</v>
      </c>
      <c r="AA1332" t="str">
        <f t="shared" si="430"/>
        <v/>
      </c>
      <c r="AC1332" t="str">
        <f t="shared" si="431"/>
        <v/>
      </c>
      <c r="AD1332" t="str">
        <f t="shared" si="431"/>
        <v/>
      </c>
      <c r="AE1332" t="str">
        <f t="shared" si="431"/>
        <v/>
      </c>
      <c r="AF1332" t="str">
        <f t="shared" si="431"/>
        <v/>
      </c>
      <c r="AG1332" t="str">
        <f t="shared" si="431"/>
        <v/>
      </c>
      <c r="AI1332">
        <f t="shared" si="421"/>
        <v>1</v>
      </c>
      <c r="AJ1332">
        <f t="shared" si="422"/>
        <v>733</v>
      </c>
      <c r="AK1332" t="str">
        <f t="shared" si="423"/>
        <v>20181IBCMSAMISCELLANEOUS SALARY ADJUSTMENT FOR USJ &amp; SC/DC</v>
      </c>
      <c r="AL1332" t="str">
        <f t="shared" si="424"/>
        <v>MISCELLANEOUS SALARY ADJUSTMENT FOR USJ &amp; SC/DC</v>
      </c>
      <c r="AM1332" t="str">
        <f t="shared" si="425"/>
        <v>20181</v>
      </c>
      <c r="AN1332" t="str">
        <f t="shared" si="426"/>
        <v/>
      </c>
      <c r="AO1332" s="13">
        <f t="shared" si="427"/>
        <v>0</v>
      </c>
      <c r="AP1332">
        <f t="shared" si="428"/>
        <v>1</v>
      </c>
      <c r="AQ1332" t="str">
        <f t="shared" si="429"/>
        <v>IBCMSAMISCELLANEOUS SALARY ADJUSTMENT FOR USJ &amp; SC/DC</v>
      </c>
    </row>
    <row r="1333" spans="1:43" x14ac:dyDescent="0.35">
      <c r="A1333" s="18" t="s">
        <v>1837</v>
      </c>
      <c r="B1333" t="s">
        <v>1304</v>
      </c>
      <c r="C1333" t="s">
        <v>1305</v>
      </c>
      <c r="D1333" s="18"/>
      <c r="G1333" s="13">
        <v>0</v>
      </c>
      <c r="I1333">
        <v>20181</v>
      </c>
      <c r="J1333" t="str">
        <f t="shared" si="412"/>
        <v>20181IBCTRNTRAINING - WHILE IN A 1040 APPOINTMENT20181</v>
      </c>
      <c r="K1333" t="str">
        <f t="shared" si="413"/>
        <v>20181IBCTRNTRAINING - WHILE IN A 1040 APPOINTMENT</v>
      </c>
      <c r="L1333" t="str">
        <f t="shared" si="414"/>
        <v>20181</v>
      </c>
      <c r="M1333" s="13">
        <f t="shared" si="415"/>
        <v>0</v>
      </c>
      <c r="N1333" s="13"/>
      <c r="O1333" s="19">
        <v>1323</v>
      </c>
      <c r="P1333">
        <f t="shared" si="416"/>
        <v>1</v>
      </c>
      <c r="Q1333">
        <f t="shared" si="417"/>
        <v>734</v>
      </c>
      <c r="R1333">
        <f t="shared" si="418"/>
        <v>1</v>
      </c>
      <c r="S1333" t="b">
        <f t="shared" si="419"/>
        <v>0</v>
      </c>
      <c r="T1333" t="b">
        <f t="shared" si="420"/>
        <v>0</v>
      </c>
      <c r="W1333" t="str">
        <f t="shared" si="430"/>
        <v/>
      </c>
      <c r="X1333" t="str">
        <f t="shared" si="430"/>
        <v/>
      </c>
      <c r="Y1333" t="str">
        <f t="shared" si="430"/>
        <v/>
      </c>
      <c r="Z1333" t="str">
        <f t="shared" si="430"/>
        <v>IBCTRNTRAINING - WHILE IN A 1040 APPOINTMENT</v>
      </c>
      <c r="AA1333" t="str">
        <f t="shared" si="430"/>
        <v/>
      </c>
      <c r="AC1333" t="str">
        <f t="shared" si="431"/>
        <v/>
      </c>
      <c r="AD1333" t="str">
        <f t="shared" si="431"/>
        <v/>
      </c>
      <c r="AE1333" t="str">
        <f t="shared" si="431"/>
        <v/>
      </c>
      <c r="AF1333" t="str">
        <f t="shared" si="431"/>
        <v/>
      </c>
      <c r="AG1333" t="str">
        <f t="shared" si="431"/>
        <v/>
      </c>
      <c r="AI1333">
        <f t="shared" si="421"/>
        <v>1</v>
      </c>
      <c r="AJ1333">
        <f t="shared" si="422"/>
        <v>734</v>
      </c>
      <c r="AK1333" t="str">
        <f t="shared" si="423"/>
        <v>20181IBCTRNTRAINING - WHILE IN A 1040 APPOINTMENT</v>
      </c>
      <c r="AL1333" t="str">
        <f t="shared" si="424"/>
        <v>TRAINING - WHILE IN A 1040 APPOINTMENT</v>
      </c>
      <c r="AM1333" t="str">
        <f t="shared" si="425"/>
        <v>20181</v>
      </c>
      <c r="AN1333" t="str">
        <f t="shared" si="426"/>
        <v/>
      </c>
      <c r="AO1333" s="13">
        <f t="shared" si="427"/>
        <v>0</v>
      </c>
      <c r="AP1333">
        <f t="shared" si="428"/>
        <v>1</v>
      </c>
      <c r="AQ1333" t="str">
        <f t="shared" si="429"/>
        <v>IBCTRNTRAINING - WHILE IN A 1040 APPOINTMENT</v>
      </c>
    </row>
    <row r="1334" spans="1:43" x14ac:dyDescent="0.35">
      <c r="A1334" s="18" t="s">
        <v>1837</v>
      </c>
      <c r="B1334">
        <v>200</v>
      </c>
      <c r="C1334" t="s">
        <v>1306</v>
      </c>
      <c r="D1334" s="18" t="s">
        <v>1839</v>
      </c>
      <c r="E1334" t="s">
        <v>1792</v>
      </c>
      <c r="F1334" t="s">
        <v>1793</v>
      </c>
      <c r="G1334" s="13">
        <v>0.52987012987012982</v>
      </c>
      <c r="I1334">
        <v>20181</v>
      </c>
      <c r="J1334" t="str">
        <f t="shared" si="412"/>
        <v xml:space="preserve">20181IBC200SEVERANCE PAY20181DFASYPSeverance Pay </v>
      </c>
      <c r="K1334" t="str">
        <f t="shared" si="413"/>
        <v>20181IBC200SEVERANCE PAY</v>
      </c>
      <c r="L1334" t="str">
        <f t="shared" si="414"/>
        <v xml:space="preserve">20181DFASYPSeverance Pay </v>
      </c>
      <c r="M1334" s="13">
        <f t="shared" si="415"/>
        <v>0.52987012987012982</v>
      </c>
      <c r="N1334" s="13"/>
      <c r="O1334" s="19">
        <v>1324</v>
      </c>
      <c r="P1334">
        <f t="shared" si="416"/>
        <v>5</v>
      </c>
      <c r="Q1334">
        <f t="shared" si="417"/>
        <v>735</v>
      </c>
      <c r="R1334">
        <f t="shared" si="418"/>
        <v>1</v>
      </c>
      <c r="S1334" t="b">
        <f t="shared" si="419"/>
        <v>0</v>
      </c>
      <c r="T1334" t="b">
        <f t="shared" si="420"/>
        <v>0</v>
      </c>
      <c r="W1334" t="str">
        <f t="shared" si="430"/>
        <v/>
      </c>
      <c r="X1334" t="str">
        <f t="shared" si="430"/>
        <v/>
      </c>
      <c r="Y1334" t="str">
        <f t="shared" si="430"/>
        <v/>
      </c>
      <c r="Z1334" t="str">
        <f t="shared" si="430"/>
        <v>IBC200SEVERANCE PAY</v>
      </c>
      <c r="AA1334" t="str">
        <f t="shared" si="430"/>
        <v/>
      </c>
      <c r="AC1334" t="str">
        <f t="shared" si="431"/>
        <v xml:space="preserve">DFASYPSeverance Pay </v>
      </c>
      <c r="AD1334" t="str">
        <f t="shared" si="431"/>
        <v/>
      </c>
      <c r="AE1334" t="str">
        <f t="shared" si="431"/>
        <v/>
      </c>
      <c r="AF1334" t="str">
        <f t="shared" si="431"/>
        <v/>
      </c>
      <c r="AG1334" t="str">
        <f t="shared" si="431"/>
        <v/>
      </c>
      <c r="AI1334">
        <f t="shared" si="421"/>
        <v>1</v>
      </c>
      <c r="AJ1334">
        <f t="shared" si="422"/>
        <v>735</v>
      </c>
      <c r="AK1334" t="str">
        <f t="shared" si="423"/>
        <v>20181IBC200SEVERANCE PAY</v>
      </c>
      <c r="AL1334" t="str">
        <f t="shared" si="424"/>
        <v>SEVERANCE PAY</v>
      </c>
      <c r="AM1334" t="str">
        <f t="shared" si="425"/>
        <v xml:space="preserve">20181DFASYPSeverance Pay </v>
      </c>
      <c r="AN1334" t="str">
        <f t="shared" si="426"/>
        <v xml:space="preserve">Severance Pay </v>
      </c>
      <c r="AO1334" s="13">
        <f t="shared" si="427"/>
        <v>0.52987012987012982</v>
      </c>
      <c r="AP1334">
        <f t="shared" si="428"/>
        <v>2</v>
      </c>
      <c r="AQ1334" t="str">
        <f t="shared" si="429"/>
        <v>DFASYPSeverance Pay IBC200SEVERANCE PAY</v>
      </c>
    </row>
    <row r="1335" spans="1:43" x14ac:dyDescent="0.35">
      <c r="A1335" s="18" t="s">
        <v>1837</v>
      </c>
      <c r="B1335">
        <v>200</v>
      </c>
      <c r="C1335" t="s">
        <v>1306</v>
      </c>
      <c r="D1335" s="18" t="s">
        <v>1838</v>
      </c>
      <c r="E1335">
        <v>1703</v>
      </c>
      <c r="F1335" t="s">
        <v>1306</v>
      </c>
      <c r="G1335" s="13">
        <v>0.52987012987012982</v>
      </c>
      <c r="I1335">
        <v>20181</v>
      </c>
      <c r="J1335" t="str">
        <f t="shared" si="412"/>
        <v>20181IBC200SEVERANCE PAY20181NFC1703SEVERANCE PAY</v>
      </c>
      <c r="K1335" t="str">
        <f t="shared" si="413"/>
        <v>20181IBC200SEVERANCE PAY</v>
      </c>
      <c r="L1335" t="str">
        <f t="shared" si="414"/>
        <v>20181NFC1703SEVERANCE PAY</v>
      </c>
      <c r="M1335" s="13">
        <f t="shared" si="415"/>
        <v>0.52987012987012982</v>
      </c>
      <c r="N1335" s="13"/>
      <c r="O1335" s="19">
        <v>1325</v>
      </c>
      <c r="P1335">
        <f t="shared" si="416"/>
        <v>5</v>
      </c>
      <c r="Q1335">
        <f t="shared" si="417"/>
        <v>735</v>
      </c>
      <c r="R1335">
        <f t="shared" si="418"/>
        <v>2</v>
      </c>
      <c r="S1335" t="b">
        <f t="shared" si="419"/>
        <v>0</v>
      </c>
      <c r="T1335" t="b">
        <f t="shared" si="420"/>
        <v>0</v>
      </c>
      <c r="W1335" t="str">
        <f t="shared" si="430"/>
        <v/>
      </c>
      <c r="X1335" t="str">
        <f t="shared" si="430"/>
        <v/>
      </c>
      <c r="Y1335" t="str">
        <f t="shared" si="430"/>
        <v/>
      </c>
      <c r="Z1335" t="str">
        <f t="shared" si="430"/>
        <v>IBC200SEVERANCE PAY</v>
      </c>
      <c r="AA1335" t="str">
        <f t="shared" si="430"/>
        <v/>
      </c>
      <c r="AC1335" t="str">
        <f t="shared" si="431"/>
        <v/>
      </c>
      <c r="AD1335" t="str">
        <f t="shared" si="431"/>
        <v/>
      </c>
      <c r="AE1335" t="str">
        <f t="shared" si="431"/>
        <v/>
      </c>
      <c r="AF1335" t="str">
        <f t="shared" si="431"/>
        <v/>
      </c>
      <c r="AG1335" t="str">
        <f t="shared" si="431"/>
        <v>NFC1703SEVERANCE PAY</v>
      </c>
      <c r="AI1335">
        <f t="shared" si="421"/>
        <v>2</v>
      </c>
      <c r="AJ1335">
        <f t="shared" si="422"/>
        <v>735</v>
      </c>
      <c r="AK1335" t="str">
        <f t="shared" si="423"/>
        <v>20181IBC200SEVERANCE PAY</v>
      </c>
      <c r="AL1335" t="str">
        <f t="shared" si="424"/>
        <v>SEVERANCE PAY</v>
      </c>
      <c r="AM1335" t="str">
        <f t="shared" si="425"/>
        <v>20181NFC1703SEVERANCE PAY</v>
      </c>
      <c r="AN1335" t="str">
        <f t="shared" si="426"/>
        <v>SEVERANCE PAY</v>
      </c>
      <c r="AO1335" s="13">
        <f t="shared" si="427"/>
        <v>0.52987012987012982</v>
      </c>
      <c r="AP1335">
        <f t="shared" si="428"/>
        <v>2</v>
      </c>
      <c r="AQ1335" t="str">
        <f t="shared" si="429"/>
        <v>IBC200SEVERANCE PAYNFC1703SEVERANCE PAY</v>
      </c>
    </row>
    <row r="1336" spans="1:43" x14ac:dyDescent="0.35">
      <c r="A1336" s="18" t="s">
        <v>1837</v>
      </c>
      <c r="B1336">
        <v>200</v>
      </c>
      <c r="C1336" t="s">
        <v>1306</v>
      </c>
      <c r="D1336" s="18" t="s">
        <v>1836</v>
      </c>
      <c r="E1336">
        <v>110</v>
      </c>
      <c r="F1336" t="s">
        <v>1306</v>
      </c>
      <c r="G1336" s="13">
        <v>0.52670807453416146</v>
      </c>
      <c r="I1336">
        <v>20181</v>
      </c>
      <c r="J1336" t="str">
        <f t="shared" si="412"/>
        <v>20181IBC200SEVERANCE PAY20181GSA110SEVERANCE PAY</v>
      </c>
      <c r="K1336" t="str">
        <f t="shared" si="413"/>
        <v>20181IBC200SEVERANCE PAY</v>
      </c>
      <c r="L1336" t="str">
        <f t="shared" si="414"/>
        <v>20181GSA110SEVERANCE PAY</v>
      </c>
      <c r="M1336" s="13">
        <f t="shared" si="415"/>
        <v>0.52670807453416146</v>
      </c>
      <c r="N1336" s="13"/>
      <c r="O1336" s="19">
        <v>1326</v>
      </c>
      <c r="P1336">
        <f t="shared" si="416"/>
        <v>5</v>
      </c>
      <c r="Q1336">
        <f t="shared" si="417"/>
        <v>735</v>
      </c>
      <c r="R1336">
        <f t="shared" si="418"/>
        <v>3</v>
      </c>
      <c r="S1336" t="b">
        <f t="shared" si="419"/>
        <v>0</v>
      </c>
      <c r="T1336" t="b">
        <f t="shared" si="420"/>
        <v>0</v>
      </c>
      <c r="W1336" t="str">
        <f t="shared" si="430"/>
        <v/>
      </c>
      <c r="X1336" t="str">
        <f t="shared" si="430"/>
        <v/>
      </c>
      <c r="Y1336" t="str">
        <f t="shared" si="430"/>
        <v/>
      </c>
      <c r="Z1336" t="str">
        <f t="shared" si="430"/>
        <v>IBC200SEVERANCE PAY</v>
      </c>
      <c r="AA1336" t="str">
        <f t="shared" si="430"/>
        <v/>
      </c>
      <c r="AC1336" t="str">
        <f t="shared" si="431"/>
        <v/>
      </c>
      <c r="AD1336" t="str">
        <f t="shared" si="431"/>
        <v>GSA110SEVERANCE PAY</v>
      </c>
      <c r="AE1336" t="str">
        <f t="shared" si="431"/>
        <v/>
      </c>
      <c r="AF1336" t="str">
        <f t="shared" si="431"/>
        <v/>
      </c>
      <c r="AG1336" t="str">
        <f t="shared" si="431"/>
        <v/>
      </c>
      <c r="AI1336">
        <f t="shared" si="421"/>
        <v>1</v>
      </c>
      <c r="AJ1336">
        <f t="shared" si="422"/>
        <v>735</v>
      </c>
      <c r="AK1336" t="str">
        <f t="shared" si="423"/>
        <v>20181IBC200SEVERANCE PAY</v>
      </c>
      <c r="AL1336" t="str">
        <f t="shared" si="424"/>
        <v>SEVERANCE PAY</v>
      </c>
      <c r="AM1336" t="str">
        <f t="shared" si="425"/>
        <v>20181GSA110SEVERANCE PAY</v>
      </c>
      <c r="AN1336" t="str">
        <f t="shared" si="426"/>
        <v>SEVERANCE PAY</v>
      </c>
      <c r="AO1336" s="13">
        <f t="shared" si="427"/>
        <v>0.52670807453416146</v>
      </c>
      <c r="AP1336">
        <f t="shared" si="428"/>
        <v>2</v>
      </c>
      <c r="AQ1336" t="str">
        <f t="shared" si="429"/>
        <v>GSA110SEVERANCE PAYIBC200SEVERANCE PAY</v>
      </c>
    </row>
    <row r="1337" spans="1:43" x14ac:dyDescent="0.35">
      <c r="A1337" s="18" t="s">
        <v>1837</v>
      </c>
      <c r="B1337" t="s">
        <v>1351</v>
      </c>
      <c r="C1337" t="s">
        <v>1352</v>
      </c>
      <c r="D1337" s="18"/>
      <c r="G1337" s="13">
        <v>0</v>
      </c>
      <c r="I1337">
        <v>20181</v>
      </c>
      <c r="J1337" t="str">
        <f t="shared" si="412"/>
        <v>20181IBCADVADVANCE PAY20181</v>
      </c>
      <c r="K1337" t="str">
        <f t="shared" si="413"/>
        <v>20181IBCADVADVANCE PAY</v>
      </c>
      <c r="L1337" t="str">
        <f t="shared" si="414"/>
        <v>20181</v>
      </c>
      <c r="M1337" s="13">
        <f t="shared" si="415"/>
        <v>0</v>
      </c>
      <c r="N1337" s="13"/>
      <c r="O1337" s="19">
        <v>1327</v>
      </c>
      <c r="P1337">
        <f t="shared" si="416"/>
        <v>1</v>
      </c>
      <c r="Q1337">
        <f t="shared" si="417"/>
        <v>736</v>
      </c>
      <c r="R1337">
        <f t="shared" si="418"/>
        <v>1</v>
      </c>
      <c r="S1337" t="b">
        <f t="shared" si="419"/>
        <v>0</v>
      </c>
      <c r="T1337" t="b">
        <f t="shared" si="420"/>
        <v>0</v>
      </c>
      <c r="W1337" t="str">
        <f t="shared" si="430"/>
        <v/>
      </c>
      <c r="X1337" t="str">
        <f t="shared" si="430"/>
        <v/>
      </c>
      <c r="Y1337" t="str">
        <f t="shared" si="430"/>
        <v/>
      </c>
      <c r="Z1337" t="str">
        <f t="shared" si="430"/>
        <v>IBCADVADVANCE PAY</v>
      </c>
      <c r="AA1337" t="str">
        <f t="shared" si="430"/>
        <v/>
      </c>
      <c r="AC1337" t="str">
        <f t="shared" si="431"/>
        <v/>
      </c>
      <c r="AD1337" t="str">
        <f t="shared" si="431"/>
        <v/>
      </c>
      <c r="AE1337" t="str">
        <f t="shared" si="431"/>
        <v/>
      </c>
      <c r="AF1337" t="str">
        <f t="shared" si="431"/>
        <v/>
      </c>
      <c r="AG1337" t="str">
        <f t="shared" si="431"/>
        <v/>
      </c>
      <c r="AI1337">
        <f t="shared" si="421"/>
        <v>1</v>
      </c>
      <c r="AJ1337">
        <f t="shared" si="422"/>
        <v>736</v>
      </c>
      <c r="AK1337" t="str">
        <f t="shared" si="423"/>
        <v>20181IBCADVADVANCE PAY</v>
      </c>
      <c r="AL1337" t="str">
        <f t="shared" si="424"/>
        <v>ADVANCE PAY</v>
      </c>
      <c r="AM1337" t="str">
        <f t="shared" si="425"/>
        <v>20181</v>
      </c>
      <c r="AN1337" t="str">
        <f t="shared" si="426"/>
        <v/>
      </c>
      <c r="AO1337" s="13">
        <f t="shared" si="427"/>
        <v>0</v>
      </c>
      <c r="AP1337">
        <f t="shared" si="428"/>
        <v>1</v>
      </c>
      <c r="AQ1337" t="str">
        <f t="shared" si="429"/>
        <v>IBCADVADVANCE PAY</v>
      </c>
    </row>
    <row r="1338" spans="1:43" x14ac:dyDescent="0.35">
      <c r="A1338" s="18" t="s">
        <v>1837</v>
      </c>
      <c r="B1338" t="s">
        <v>811</v>
      </c>
      <c r="C1338" t="s">
        <v>812</v>
      </c>
      <c r="D1338" s="18"/>
      <c r="G1338" s="13">
        <v>0</v>
      </c>
      <c r="I1338">
        <v>20181</v>
      </c>
      <c r="J1338" t="str">
        <f t="shared" si="412"/>
        <v>20181IBC30AOTHER AWARD20181</v>
      </c>
      <c r="K1338" t="str">
        <f t="shared" si="413"/>
        <v>20181IBC30AOTHER AWARD</v>
      </c>
      <c r="L1338" t="str">
        <f t="shared" si="414"/>
        <v>20181</v>
      </c>
      <c r="M1338" s="13">
        <f t="shared" si="415"/>
        <v>0</v>
      </c>
      <c r="N1338" s="13"/>
      <c r="O1338" s="19">
        <v>1328</v>
      </c>
      <c r="P1338">
        <f t="shared" si="416"/>
        <v>1</v>
      </c>
      <c r="Q1338">
        <f t="shared" si="417"/>
        <v>737</v>
      </c>
      <c r="R1338">
        <f t="shared" si="418"/>
        <v>1</v>
      </c>
      <c r="S1338" t="b">
        <f t="shared" si="419"/>
        <v>0</v>
      </c>
      <c r="T1338" t="b">
        <f t="shared" si="420"/>
        <v>0</v>
      </c>
      <c r="W1338" t="str">
        <f t="shared" si="430"/>
        <v/>
      </c>
      <c r="X1338" t="str">
        <f t="shared" si="430"/>
        <v/>
      </c>
      <c r="Y1338" t="str">
        <f t="shared" si="430"/>
        <v/>
      </c>
      <c r="Z1338" t="str">
        <f t="shared" si="430"/>
        <v>IBC30AOTHER AWARD</v>
      </c>
      <c r="AA1338" t="str">
        <f t="shared" si="430"/>
        <v/>
      </c>
      <c r="AC1338" t="str">
        <f t="shared" si="431"/>
        <v/>
      </c>
      <c r="AD1338" t="str">
        <f t="shared" si="431"/>
        <v/>
      </c>
      <c r="AE1338" t="str">
        <f t="shared" si="431"/>
        <v/>
      </c>
      <c r="AF1338" t="str">
        <f t="shared" si="431"/>
        <v/>
      </c>
      <c r="AG1338" t="str">
        <f t="shared" si="431"/>
        <v/>
      </c>
      <c r="AI1338">
        <f t="shared" si="421"/>
        <v>1</v>
      </c>
      <c r="AJ1338">
        <f t="shared" si="422"/>
        <v>737</v>
      </c>
      <c r="AK1338" t="str">
        <f t="shared" si="423"/>
        <v>20181IBC30AOTHER AWARD</v>
      </c>
      <c r="AL1338" t="str">
        <f t="shared" si="424"/>
        <v>OTHER AWARD</v>
      </c>
      <c r="AM1338" t="str">
        <f t="shared" si="425"/>
        <v>20181</v>
      </c>
      <c r="AN1338" t="str">
        <f t="shared" si="426"/>
        <v/>
      </c>
      <c r="AO1338" s="13">
        <f t="shared" si="427"/>
        <v>0</v>
      </c>
      <c r="AP1338">
        <f t="shared" si="428"/>
        <v>1</v>
      </c>
      <c r="AQ1338" t="str">
        <f t="shared" si="429"/>
        <v>IBC30AOTHER AWARD</v>
      </c>
    </row>
    <row r="1339" spans="1:43" x14ac:dyDescent="0.35">
      <c r="A1339" s="18" t="s">
        <v>1837</v>
      </c>
      <c r="B1339" t="s">
        <v>1353</v>
      </c>
      <c r="C1339" t="s">
        <v>1354</v>
      </c>
      <c r="D1339" s="18"/>
      <c r="G1339" s="13">
        <v>0</v>
      </c>
      <c r="I1339">
        <v>20181</v>
      </c>
      <c r="J1339" t="str">
        <f t="shared" si="412"/>
        <v>20181IBC30DDISTINGUISHED SERVICE AWARD20181</v>
      </c>
      <c r="K1339" t="str">
        <f t="shared" si="413"/>
        <v>20181IBC30DDISTINGUISHED SERVICE AWARD</v>
      </c>
      <c r="L1339" t="str">
        <f t="shared" si="414"/>
        <v>20181</v>
      </c>
      <c r="M1339" s="13">
        <f t="shared" si="415"/>
        <v>0</v>
      </c>
      <c r="N1339" s="13"/>
      <c r="O1339" s="19">
        <v>1329</v>
      </c>
      <c r="P1339">
        <f t="shared" si="416"/>
        <v>1</v>
      </c>
      <c r="Q1339">
        <f t="shared" si="417"/>
        <v>738</v>
      </c>
      <c r="R1339">
        <f t="shared" si="418"/>
        <v>1</v>
      </c>
      <c r="S1339" t="b">
        <f t="shared" si="419"/>
        <v>0</v>
      </c>
      <c r="T1339" t="b">
        <f t="shared" si="420"/>
        <v>0</v>
      </c>
      <c r="W1339" t="str">
        <f t="shared" si="430"/>
        <v/>
      </c>
      <c r="X1339" t="str">
        <f t="shared" si="430"/>
        <v/>
      </c>
      <c r="Y1339" t="str">
        <f t="shared" si="430"/>
        <v/>
      </c>
      <c r="Z1339" t="str">
        <f t="shared" si="430"/>
        <v>IBC30DDISTINGUISHED SERVICE AWARD</v>
      </c>
      <c r="AA1339" t="str">
        <f t="shared" si="430"/>
        <v/>
      </c>
      <c r="AC1339" t="str">
        <f t="shared" si="431"/>
        <v/>
      </c>
      <c r="AD1339" t="str">
        <f t="shared" si="431"/>
        <v/>
      </c>
      <c r="AE1339" t="str">
        <f t="shared" si="431"/>
        <v/>
      </c>
      <c r="AF1339" t="str">
        <f t="shared" si="431"/>
        <v/>
      </c>
      <c r="AG1339" t="str">
        <f t="shared" si="431"/>
        <v/>
      </c>
      <c r="AI1339">
        <f t="shared" si="421"/>
        <v>1</v>
      </c>
      <c r="AJ1339">
        <f t="shared" si="422"/>
        <v>738</v>
      </c>
      <c r="AK1339" t="str">
        <f t="shared" si="423"/>
        <v>20181IBC30DDISTINGUISHED SERVICE AWARD</v>
      </c>
      <c r="AL1339" t="str">
        <f t="shared" si="424"/>
        <v>DISTINGUISHED SERVICE AWARD</v>
      </c>
      <c r="AM1339" t="str">
        <f t="shared" si="425"/>
        <v>20181</v>
      </c>
      <c r="AN1339" t="str">
        <f t="shared" si="426"/>
        <v/>
      </c>
      <c r="AO1339" s="13">
        <f t="shared" si="427"/>
        <v>0</v>
      </c>
      <c r="AP1339">
        <f t="shared" si="428"/>
        <v>1</v>
      </c>
      <c r="AQ1339" t="str">
        <f t="shared" si="429"/>
        <v>IBC30DDISTINGUISHED SERVICE AWARD</v>
      </c>
    </row>
    <row r="1340" spans="1:43" x14ac:dyDescent="0.35">
      <c r="A1340" s="18" t="s">
        <v>1837</v>
      </c>
      <c r="B1340" t="s">
        <v>1355</v>
      </c>
      <c r="C1340" t="s">
        <v>1356</v>
      </c>
      <c r="D1340" s="18"/>
      <c r="G1340" s="13">
        <v>0</v>
      </c>
      <c r="I1340">
        <v>20181</v>
      </c>
      <c r="J1340" t="str">
        <f t="shared" si="412"/>
        <v>20181IBC30EEXEMPLARY ACT AWARD20181</v>
      </c>
      <c r="K1340" t="str">
        <f t="shared" si="413"/>
        <v>20181IBC30EEXEMPLARY ACT AWARD</v>
      </c>
      <c r="L1340" t="str">
        <f t="shared" si="414"/>
        <v>20181</v>
      </c>
      <c r="M1340" s="13">
        <f t="shared" si="415"/>
        <v>0</v>
      </c>
      <c r="N1340" s="13"/>
      <c r="O1340" s="19">
        <v>1330</v>
      </c>
      <c r="P1340">
        <f t="shared" si="416"/>
        <v>1</v>
      </c>
      <c r="Q1340">
        <f t="shared" si="417"/>
        <v>739</v>
      </c>
      <c r="R1340">
        <f t="shared" si="418"/>
        <v>1</v>
      </c>
      <c r="S1340" t="b">
        <f t="shared" si="419"/>
        <v>0</v>
      </c>
      <c r="T1340" t="b">
        <f t="shared" si="420"/>
        <v>0</v>
      </c>
      <c r="W1340" t="str">
        <f t="shared" si="430"/>
        <v/>
      </c>
      <c r="X1340" t="str">
        <f t="shared" si="430"/>
        <v/>
      </c>
      <c r="Y1340" t="str">
        <f t="shared" si="430"/>
        <v/>
      </c>
      <c r="Z1340" t="str">
        <f t="shared" si="430"/>
        <v>IBC30EEXEMPLARY ACT AWARD</v>
      </c>
      <c r="AA1340" t="str">
        <f t="shared" si="430"/>
        <v/>
      </c>
      <c r="AC1340" t="str">
        <f t="shared" si="431"/>
        <v/>
      </c>
      <c r="AD1340" t="str">
        <f t="shared" si="431"/>
        <v/>
      </c>
      <c r="AE1340" t="str">
        <f t="shared" si="431"/>
        <v/>
      </c>
      <c r="AF1340" t="str">
        <f t="shared" si="431"/>
        <v/>
      </c>
      <c r="AG1340" t="str">
        <f t="shared" si="431"/>
        <v/>
      </c>
      <c r="AI1340">
        <f t="shared" si="421"/>
        <v>1</v>
      </c>
      <c r="AJ1340">
        <f t="shared" si="422"/>
        <v>739</v>
      </c>
      <c r="AK1340" t="str">
        <f t="shared" si="423"/>
        <v>20181IBC30EEXEMPLARY ACT AWARD</v>
      </c>
      <c r="AL1340" t="str">
        <f t="shared" si="424"/>
        <v>EXEMPLARY ACT AWARD</v>
      </c>
      <c r="AM1340" t="str">
        <f t="shared" si="425"/>
        <v>20181</v>
      </c>
      <c r="AN1340" t="str">
        <f t="shared" si="426"/>
        <v/>
      </c>
      <c r="AO1340" s="13">
        <f t="shared" si="427"/>
        <v>0</v>
      </c>
      <c r="AP1340">
        <f t="shared" si="428"/>
        <v>1</v>
      </c>
      <c r="AQ1340" t="str">
        <f t="shared" si="429"/>
        <v>IBC30EEXEMPLARY ACT AWARD</v>
      </c>
    </row>
    <row r="1341" spans="1:43" x14ac:dyDescent="0.35">
      <c r="A1341" s="18" t="s">
        <v>1837</v>
      </c>
      <c r="B1341" t="s">
        <v>805</v>
      </c>
      <c r="C1341" t="s">
        <v>806</v>
      </c>
      <c r="D1341" s="18" t="s">
        <v>1839</v>
      </c>
      <c r="E1341" t="s">
        <v>798</v>
      </c>
      <c r="F1341" t="s">
        <v>1405</v>
      </c>
      <c r="G1341" s="13">
        <v>0.56571428571428573</v>
      </c>
      <c r="I1341">
        <v>20181</v>
      </c>
      <c r="J1341" t="str">
        <f t="shared" si="412"/>
        <v xml:space="preserve">20181IBC30FFOREIGN LANGUAGE AWARD20181DFASY8Foreign Language Award </v>
      </c>
      <c r="K1341" t="str">
        <f t="shared" si="413"/>
        <v>20181IBC30FFOREIGN LANGUAGE AWARD</v>
      </c>
      <c r="L1341" t="str">
        <f t="shared" si="414"/>
        <v xml:space="preserve">20181DFASY8Foreign Language Award </v>
      </c>
      <c r="M1341" s="13">
        <f t="shared" si="415"/>
        <v>0.56571428571428573</v>
      </c>
      <c r="N1341" s="13"/>
      <c r="O1341" s="19">
        <v>1331</v>
      </c>
      <c r="P1341">
        <f t="shared" si="416"/>
        <v>1</v>
      </c>
      <c r="Q1341">
        <f t="shared" si="417"/>
        <v>740</v>
      </c>
      <c r="R1341">
        <f t="shared" si="418"/>
        <v>1</v>
      </c>
      <c r="S1341" t="b">
        <f t="shared" si="419"/>
        <v>0</v>
      </c>
      <c r="T1341" t="b">
        <f t="shared" si="420"/>
        <v>0</v>
      </c>
      <c r="W1341" t="str">
        <f t="shared" si="430"/>
        <v/>
      </c>
      <c r="X1341" t="str">
        <f t="shared" si="430"/>
        <v/>
      </c>
      <c r="Y1341" t="str">
        <f t="shared" si="430"/>
        <v/>
      </c>
      <c r="Z1341" t="str">
        <f t="shared" si="430"/>
        <v>IBC30FFOREIGN LANGUAGE AWARD</v>
      </c>
      <c r="AA1341" t="str">
        <f t="shared" si="430"/>
        <v/>
      </c>
      <c r="AC1341" t="str">
        <f t="shared" si="431"/>
        <v xml:space="preserve">DFASY8Foreign Language Award </v>
      </c>
      <c r="AD1341" t="str">
        <f t="shared" si="431"/>
        <v/>
      </c>
      <c r="AE1341" t="str">
        <f t="shared" si="431"/>
        <v/>
      </c>
      <c r="AF1341" t="str">
        <f t="shared" si="431"/>
        <v/>
      </c>
      <c r="AG1341" t="str">
        <f t="shared" si="431"/>
        <v/>
      </c>
      <c r="AI1341">
        <f t="shared" si="421"/>
        <v>1</v>
      </c>
      <c r="AJ1341">
        <f t="shared" si="422"/>
        <v>740</v>
      </c>
      <c r="AK1341" t="str">
        <f t="shared" si="423"/>
        <v>20181IBC30FFOREIGN LANGUAGE AWARD</v>
      </c>
      <c r="AL1341" t="str">
        <f t="shared" si="424"/>
        <v>FOREIGN LANGUAGE AWARD</v>
      </c>
      <c r="AM1341" t="str">
        <f t="shared" si="425"/>
        <v xml:space="preserve">20181DFASY8Foreign Language Award </v>
      </c>
      <c r="AN1341" t="str">
        <f t="shared" si="426"/>
        <v xml:space="preserve">Foreign Language Award </v>
      </c>
      <c r="AO1341" s="13">
        <f t="shared" si="427"/>
        <v>0.56571428571428573</v>
      </c>
      <c r="AP1341">
        <f t="shared" si="428"/>
        <v>2</v>
      </c>
      <c r="AQ1341" t="str">
        <f t="shared" si="429"/>
        <v>DFASY8Foreign Language Award IBC30FFOREIGN LANGUAGE AWARD</v>
      </c>
    </row>
    <row r="1342" spans="1:43" x14ac:dyDescent="0.35">
      <c r="A1342" s="18" t="s">
        <v>1837</v>
      </c>
      <c r="B1342" t="s">
        <v>1256</v>
      </c>
      <c r="C1342" t="s">
        <v>1257</v>
      </c>
      <c r="D1342" s="18"/>
      <c r="G1342" s="13">
        <v>0</v>
      </c>
      <c r="I1342">
        <v>20181</v>
      </c>
      <c r="J1342" t="str">
        <f t="shared" si="412"/>
        <v>20181IBC30GTRAVEL SAVINGS INCENTIVES20181</v>
      </c>
      <c r="K1342" t="str">
        <f t="shared" si="413"/>
        <v>20181IBC30GTRAVEL SAVINGS INCENTIVES</v>
      </c>
      <c r="L1342" t="str">
        <f t="shared" si="414"/>
        <v>20181</v>
      </c>
      <c r="M1342" s="13">
        <f t="shared" si="415"/>
        <v>0</v>
      </c>
      <c r="N1342" s="13"/>
      <c r="O1342" s="19">
        <v>1332</v>
      </c>
      <c r="P1342">
        <f t="shared" si="416"/>
        <v>1</v>
      </c>
      <c r="Q1342">
        <f t="shared" si="417"/>
        <v>741</v>
      </c>
      <c r="R1342">
        <f t="shared" si="418"/>
        <v>1</v>
      </c>
      <c r="S1342" t="b">
        <f t="shared" si="419"/>
        <v>0</v>
      </c>
      <c r="T1342" t="b">
        <f t="shared" si="420"/>
        <v>0</v>
      </c>
      <c r="W1342" t="str">
        <f t="shared" si="430"/>
        <v/>
      </c>
      <c r="X1342" t="str">
        <f t="shared" si="430"/>
        <v/>
      </c>
      <c r="Y1342" t="str">
        <f t="shared" si="430"/>
        <v/>
      </c>
      <c r="Z1342" t="str">
        <f t="shared" si="430"/>
        <v>IBC30GTRAVEL SAVINGS INCENTIVES</v>
      </c>
      <c r="AA1342" t="str">
        <f t="shared" si="430"/>
        <v/>
      </c>
      <c r="AC1342" t="str">
        <f t="shared" si="431"/>
        <v/>
      </c>
      <c r="AD1342" t="str">
        <f t="shared" si="431"/>
        <v/>
      </c>
      <c r="AE1342" t="str">
        <f t="shared" si="431"/>
        <v/>
      </c>
      <c r="AF1342" t="str">
        <f t="shared" si="431"/>
        <v/>
      </c>
      <c r="AG1342" t="str">
        <f t="shared" si="431"/>
        <v/>
      </c>
      <c r="AI1342">
        <f t="shared" si="421"/>
        <v>1</v>
      </c>
      <c r="AJ1342">
        <f t="shared" si="422"/>
        <v>741</v>
      </c>
      <c r="AK1342" t="str">
        <f t="shared" si="423"/>
        <v>20181IBC30GTRAVEL SAVINGS INCENTIVES</v>
      </c>
      <c r="AL1342" t="str">
        <f t="shared" si="424"/>
        <v>TRAVEL SAVINGS INCENTIVES</v>
      </c>
      <c r="AM1342" t="str">
        <f t="shared" si="425"/>
        <v>20181</v>
      </c>
      <c r="AN1342" t="str">
        <f t="shared" si="426"/>
        <v/>
      </c>
      <c r="AO1342" s="13">
        <f t="shared" si="427"/>
        <v>0</v>
      </c>
      <c r="AP1342">
        <f t="shared" si="428"/>
        <v>1</v>
      </c>
      <c r="AQ1342" t="str">
        <f t="shared" si="429"/>
        <v>IBC30GTRAVEL SAVINGS INCENTIVES</v>
      </c>
    </row>
    <row r="1343" spans="1:43" x14ac:dyDescent="0.35">
      <c r="A1343" s="18" t="s">
        <v>1837</v>
      </c>
      <c r="B1343" t="s">
        <v>1357</v>
      </c>
      <c r="C1343" t="s">
        <v>1358</v>
      </c>
      <c r="D1343" s="18"/>
      <c r="G1343" s="13">
        <v>0</v>
      </c>
      <c r="I1343">
        <v>20181</v>
      </c>
      <c r="J1343" t="str">
        <f t="shared" si="412"/>
        <v>20181IBC30HOUTSTANDING SERVICE AWARD20181</v>
      </c>
      <c r="K1343" t="str">
        <f t="shared" si="413"/>
        <v>20181IBC30HOUTSTANDING SERVICE AWARD</v>
      </c>
      <c r="L1343" t="str">
        <f t="shared" si="414"/>
        <v>20181</v>
      </c>
      <c r="M1343" s="13">
        <f t="shared" si="415"/>
        <v>0</v>
      </c>
      <c r="N1343" s="13"/>
      <c r="O1343" s="19">
        <v>1333</v>
      </c>
      <c r="P1343">
        <f t="shared" si="416"/>
        <v>1</v>
      </c>
      <c r="Q1343">
        <f t="shared" si="417"/>
        <v>742</v>
      </c>
      <c r="R1343">
        <f t="shared" si="418"/>
        <v>1</v>
      </c>
      <c r="S1343" t="b">
        <f t="shared" si="419"/>
        <v>0</v>
      </c>
      <c r="T1343" t="b">
        <f t="shared" si="420"/>
        <v>0</v>
      </c>
      <c r="W1343" t="str">
        <f t="shared" si="430"/>
        <v/>
      </c>
      <c r="X1343" t="str">
        <f t="shared" si="430"/>
        <v/>
      </c>
      <c r="Y1343" t="str">
        <f t="shared" si="430"/>
        <v/>
      </c>
      <c r="Z1343" t="str">
        <f t="shared" si="430"/>
        <v>IBC30HOUTSTANDING SERVICE AWARD</v>
      </c>
      <c r="AA1343" t="str">
        <f t="shared" si="430"/>
        <v/>
      </c>
      <c r="AC1343" t="str">
        <f t="shared" si="431"/>
        <v/>
      </c>
      <c r="AD1343" t="str">
        <f t="shared" si="431"/>
        <v/>
      </c>
      <c r="AE1343" t="str">
        <f t="shared" si="431"/>
        <v/>
      </c>
      <c r="AF1343" t="str">
        <f t="shared" si="431"/>
        <v/>
      </c>
      <c r="AG1343" t="str">
        <f t="shared" si="431"/>
        <v/>
      </c>
      <c r="AI1343">
        <f t="shared" si="421"/>
        <v>1</v>
      </c>
      <c r="AJ1343">
        <f t="shared" si="422"/>
        <v>742</v>
      </c>
      <c r="AK1343" t="str">
        <f t="shared" si="423"/>
        <v>20181IBC30HOUTSTANDING SERVICE AWARD</v>
      </c>
      <c r="AL1343" t="str">
        <f t="shared" si="424"/>
        <v>OUTSTANDING SERVICE AWARD</v>
      </c>
      <c r="AM1343" t="str">
        <f t="shared" si="425"/>
        <v>20181</v>
      </c>
      <c r="AN1343" t="str">
        <f t="shared" si="426"/>
        <v/>
      </c>
      <c r="AO1343" s="13">
        <f t="shared" si="427"/>
        <v>0</v>
      </c>
      <c r="AP1343">
        <f t="shared" si="428"/>
        <v>1</v>
      </c>
      <c r="AQ1343" t="str">
        <f t="shared" si="429"/>
        <v>IBC30HOUTSTANDING SERVICE AWARD</v>
      </c>
    </row>
    <row r="1344" spans="1:43" x14ac:dyDescent="0.35">
      <c r="A1344" s="18" t="s">
        <v>1837</v>
      </c>
      <c r="B1344" t="s">
        <v>809</v>
      </c>
      <c r="C1344" t="s">
        <v>810</v>
      </c>
      <c r="D1344" s="18" t="s">
        <v>1837</v>
      </c>
      <c r="E1344" t="s">
        <v>815</v>
      </c>
      <c r="F1344" t="s">
        <v>816</v>
      </c>
      <c r="G1344" s="13">
        <v>0.73287459564043111</v>
      </c>
      <c r="I1344">
        <v>20181</v>
      </c>
      <c r="J1344" t="str">
        <f t="shared" si="412"/>
        <v>20181IBC30IGROUP SUGGESTION/INVENTION AWARD20181IBC30SINDIVIDUAL SUGGESTION/INVENTION AWARD</v>
      </c>
      <c r="K1344" t="str">
        <f t="shared" si="413"/>
        <v>20181IBC30IGROUP SUGGESTION/INVENTION AWARD</v>
      </c>
      <c r="L1344" t="str">
        <f t="shared" si="414"/>
        <v>20181IBC30SINDIVIDUAL SUGGESTION/INVENTION AWARD</v>
      </c>
      <c r="M1344" s="13">
        <f t="shared" si="415"/>
        <v>0.73287459564043111</v>
      </c>
      <c r="N1344" s="13"/>
      <c r="O1344" s="19">
        <v>1334</v>
      </c>
      <c r="P1344">
        <f t="shared" si="416"/>
        <v>2</v>
      </c>
      <c r="Q1344">
        <f t="shared" si="417"/>
        <v>743</v>
      </c>
      <c r="R1344">
        <f t="shared" si="418"/>
        <v>1</v>
      </c>
      <c r="S1344" t="b">
        <f t="shared" si="419"/>
        <v>1</v>
      </c>
      <c r="T1344" t="b">
        <f t="shared" si="420"/>
        <v>0</v>
      </c>
      <c r="W1344" t="str">
        <f t="shared" si="430"/>
        <v/>
      </c>
      <c r="X1344" t="str">
        <f t="shared" si="430"/>
        <v/>
      </c>
      <c r="Y1344" t="str">
        <f t="shared" si="430"/>
        <v/>
      </c>
      <c r="Z1344" t="str">
        <f t="shared" si="430"/>
        <v>IBC30IGROUP SUGGESTION/INVENTION AWARD</v>
      </c>
      <c r="AA1344" t="str">
        <f t="shared" si="430"/>
        <v/>
      </c>
      <c r="AC1344" t="str">
        <f t="shared" si="431"/>
        <v/>
      </c>
      <c r="AD1344" t="str">
        <f t="shared" si="431"/>
        <v/>
      </c>
      <c r="AE1344" t="str">
        <f t="shared" si="431"/>
        <v/>
      </c>
      <c r="AF1344" t="str">
        <f t="shared" si="431"/>
        <v>IBC30SINDIVIDUAL SUGGESTION/INVENTION AWARD</v>
      </c>
      <c r="AG1344" t="str">
        <f t="shared" si="431"/>
        <v/>
      </c>
      <c r="AI1344">
        <f t="shared" si="421"/>
        <v>1</v>
      </c>
      <c r="AJ1344">
        <f t="shared" si="422"/>
        <v>743</v>
      </c>
      <c r="AK1344" t="str">
        <f t="shared" si="423"/>
        <v>20181IBC30IGROUP SUGGESTION/INVENTION AWARD</v>
      </c>
      <c r="AL1344" t="str">
        <f t="shared" si="424"/>
        <v>GROUP SUGGESTION/INVENTION AWARD</v>
      </c>
      <c r="AM1344" t="str">
        <f t="shared" si="425"/>
        <v>20181IBC30SINDIVIDUAL SUGGESTION/INVENTION AWARD</v>
      </c>
      <c r="AN1344" t="str">
        <f t="shared" si="426"/>
        <v>INDIVIDUAL SUGGESTION/INVENTION AWARD</v>
      </c>
      <c r="AO1344" s="13">
        <f t="shared" si="427"/>
        <v>0.73287459564043111</v>
      </c>
      <c r="AP1344">
        <f t="shared" si="428"/>
        <v>1</v>
      </c>
      <c r="AQ1344" t="str">
        <f t="shared" si="429"/>
        <v>IBC30IGROUP SUGGESTION/INVENTION AWARDIBC30SINDIVIDUAL SUGGESTION/INVENTION AWARD</v>
      </c>
    </row>
    <row r="1345" spans="1:43" x14ac:dyDescent="0.35">
      <c r="A1345" s="18" t="s">
        <v>1837</v>
      </c>
      <c r="B1345" t="s">
        <v>809</v>
      </c>
      <c r="C1345" t="s">
        <v>810</v>
      </c>
      <c r="D1345" s="18" t="s">
        <v>1837</v>
      </c>
      <c r="E1345" t="s">
        <v>807</v>
      </c>
      <c r="F1345" t="s">
        <v>808</v>
      </c>
      <c r="G1345" s="13">
        <v>0.71124516172192587</v>
      </c>
      <c r="I1345">
        <v>20181</v>
      </c>
      <c r="J1345" t="str">
        <f t="shared" si="412"/>
        <v>20181IBC30IGROUP SUGGESTION/INVENTION AWARD20181IBC30PGROUP CASH AWARD</v>
      </c>
      <c r="K1345" t="str">
        <f t="shared" si="413"/>
        <v>20181IBC30IGROUP SUGGESTION/INVENTION AWARD</v>
      </c>
      <c r="L1345" t="str">
        <f t="shared" si="414"/>
        <v>20181IBC30PGROUP CASH AWARD</v>
      </c>
      <c r="M1345" s="13">
        <f t="shared" si="415"/>
        <v>0.71124516172192587</v>
      </c>
      <c r="N1345" s="13"/>
      <c r="O1345" s="19">
        <v>1335</v>
      </c>
      <c r="P1345">
        <f t="shared" si="416"/>
        <v>2</v>
      </c>
      <c r="Q1345">
        <f t="shared" si="417"/>
        <v>743</v>
      </c>
      <c r="R1345">
        <f t="shared" si="418"/>
        <v>2</v>
      </c>
      <c r="S1345" t="b">
        <f t="shared" si="419"/>
        <v>1</v>
      </c>
      <c r="T1345" t="b">
        <f t="shared" si="420"/>
        <v>0</v>
      </c>
      <c r="W1345" t="str">
        <f t="shared" si="430"/>
        <v/>
      </c>
      <c r="X1345" t="str">
        <f t="shared" si="430"/>
        <v/>
      </c>
      <c r="Y1345" t="str">
        <f t="shared" si="430"/>
        <v/>
      </c>
      <c r="Z1345" t="str">
        <f t="shared" si="430"/>
        <v>IBC30IGROUP SUGGESTION/INVENTION AWARD</v>
      </c>
      <c r="AA1345" t="str">
        <f t="shared" si="430"/>
        <v/>
      </c>
      <c r="AC1345" t="str">
        <f t="shared" si="431"/>
        <v/>
      </c>
      <c r="AD1345" t="str">
        <f t="shared" si="431"/>
        <v/>
      </c>
      <c r="AE1345" t="str">
        <f t="shared" si="431"/>
        <v/>
      </c>
      <c r="AF1345" t="str">
        <f t="shared" si="431"/>
        <v>IBC30PGROUP CASH AWARD</v>
      </c>
      <c r="AG1345" t="str">
        <f t="shared" si="431"/>
        <v/>
      </c>
      <c r="AI1345">
        <f t="shared" si="421"/>
        <v>1</v>
      </c>
      <c r="AJ1345">
        <f t="shared" si="422"/>
        <v>743</v>
      </c>
      <c r="AK1345" t="str">
        <f t="shared" si="423"/>
        <v>20181IBC30IGROUP SUGGESTION/INVENTION AWARD</v>
      </c>
      <c r="AL1345" t="str">
        <f t="shared" si="424"/>
        <v>GROUP SUGGESTION/INVENTION AWARD</v>
      </c>
      <c r="AM1345" t="str">
        <f t="shared" si="425"/>
        <v>20181IBC30PGROUP CASH AWARD</v>
      </c>
      <c r="AN1345" t="str">
        <f t="shared" si="426"/>
        <v>GROUP CASH AWARD</v>
      </c>
      <c r="AO1345" s="13">
        <f t="shared" si="427"/>
        <v>0.71124516172192587</v>
      </c>
      <c r="AP1345">
        <f t="shared" si="428"/>
        <v>1</v>
      </c>
      <c r="AQ1345" t="str">
        <f t="shared" si="429"/>
        <v>IBC30IGROUP SUGGESTION/INVENTION AWARDIBC30PGROUP CASH AWARD</v>
      </c>
    </row>
    <row r="1346" spans="1:43" x14ac:dyDescent="0.35">
      <c r="A1346" s="18" t="s">
        <v>1837</v>
      </c>
      <c r="B1346" t="s">
        <v>881</v>
      </c>
      <c r="C1346" t="s">
        <v>882</v>
      </c>
      <c r="D1346" s="18" t="s">
        <v>1837</v>
      </c>
      <c r="E1346" t="s">
        <v>819</v>
      </c>
      <c r="F1346" t="s">
        <v>820</v>
      </c>
      <c r="G1346" s="13">
        <v>0.69501246324447374</v>
      </c>
      <c r="I1346">
        <v>20181</v>
      </c>
      <c r="J1346" t="str">
        <f t="shared" si="412"/>
        <v>20181IBC30JSES PERFORMANCE AWARD20181IBC30RSES RANK AWARD</v>
      </c>
      <c r="K1346" t="str">
        <f t="shared" si="413"/>
        <v>20181IBC30JSES PERFORMANCE AWARD</v>
      </c>
      <c r="L1346" t="str">
        <f t="shared" si="414"/>
        <v>20181IBC30RSES RANK AWARD</v>
      </c>
      <c r="M1346" s="13">
        <f t="shared" si="415"/>
        <v>0.69501246324447374</v>
      </c>
      <c r="N1346" s="13"/>
      <c r="O1346" s="19">
        <v>1336</v>
      </c>
      <c r="P1346">
        <f t="shared" si="416"/>
        <v>1</v>
      </c>
      <c r="Q1346">
        <f t="shared" si="417"/>
        <v>744</v>
      </c>
      <c r="R1346">
        <f t="shared" si="418"/>
        <v>1</v>
      </c>
      <c r="S1346" t="b">
        <f t="shared" si="419"/>
        <v>1</v>
      </c>
      <c r="T1346" t="b">
        <f t="shared" si="420"/>
        <v>0</v>
      </c>
      <c r="W1346" t="str">
        <f t="shared" si="430"/>
        <v/>
      </c>
      <c r="X1346" t="str">
        <f t="shared" si="430"/>
        <v/>
      </c>
      <c r="Y1346" t="str">
        <f t="shared" si="430"/>
        <v/>
      </c>
      <c r="Z1346" t="str">
        <f t="shared" si="430"/>
        <v>IBC30JSES PERFORMANCE AWARD</v>
      </c>
      <c r="AA1346" t="str">
        <f t="shared" si="430"/>
        <v/>
      </c>
      <c r="AC1346" t="str">
        <f t="shared" si="431"/>
        <v/>
      </c>
      <c r="AD1346" t="str">
        <f t="shared" si="431"/>
        <v/>
      </c>
      <c r="AE1346" t="str">
        <f t="shared" si="431"/>
        <v/>
      </c>
      <c r="AF1346" t="str">
        <f t="shared" si="431"/>
        <v>IBC30RSES RANK AWARD</v>
      </c>
      <c r="AG1346" t="str">
        <f t="shared" si="431"/>
        <v/>
      </c>
      <c r="AI1346">
        <f t="shared" si="421"/>
        <v>1</v>
      </c>
      <c r="AJ1346">
        <f t="shared" si="422"/>
        <v>744</v>
      </c>
      <c r="AK1346" t="str">
        <f t="shared" si="423"/>
        <v>20181IBC30JSES PERFORMANCE AWARD</v>
      </c>
      <c r="AL1346" t="str">
        <f t="shared" si="424"/>
        <v>SES PERFORMANCE AWARD</v>
      </c>
      <c r="AM1346" t="str">
        <f t="shared" si="425"/>
        <v>20181IBC30RSES RANK AWARD</v>
      </c>
      <c r="AN1346" t="str">
        <f t="shared" si="426"/>
        <v>SES RANK AWARD</v>
      </c>
      <c r="AO1346" s="13">
        <f t="shared" si="427"/>
        <v>0.69501246324447374</v>
      </c>
      <c r="AP1346">
        <f t="shared" si="428"/>
        <v>1</v>
      </c>
      <c r="AQ1346" t="str">
        <f t="shared" si="429"/>
        <v>IBC30JSES PERFORMANCE AWARDIBC30RSES RANK AWARD</v>
      </c>
    </row>
    <row r="1347" spans="1:43" x14ac:dyDescent="0.35">
      <c r="A1347" s="18" t="s">
        <v>1837</v>
      </c>
      <c r="B1347" t="s">
        <v>1359</v>
      </c>
      <c r="C1347" t="s">
        <v>1360</v>
      </c>
      <c r="D1347" s="18"/>
      <c r="G1347" s="13">
        <v>0</v>
      </c>
      <c r="I1347">
        <v>20181</v>
      </c>
      <c r="J1347" t="str">
        <f t="shared" si="412"/>
        <v>20181IBC30KSUPERIOR SERVICE AWARD20181</v>
      </c>
      <c r="K1347" t="str">
        <f t="shared" si="413"/>
        <v>20181IBC30KSUPERIOR SERVICE AWARD</v>
      </c>
      <c r="L1347" t="str">
        <f t="shared" si="414"/>
        <v>20181</v>
      </c>
      <c r="M1347" s="13">
        <f t="shared" si="415"/>
        <v>0</v>
      </c>
      <c r="N1347" s="13"/>
      <c r="O1347" s="19">
        <v>1337</v>
      </c>
      <c r="P1347">
        <f t="shared" si="416"/>
        <v>1</v>
      </c>
      <c r="Q1347">
        <f t="shared" si="417"/>
        <v>745</v>
      </c>
      <c r="R1347">
        <f t="shared" si="418"/>
        <v>1</v>
      </c>
      <c r="S1347" t="b">
        <f t="shared" si="419"/>
        <v>0</v>
      </c>
      <c r="T1347" t="b">
        <f t="shared" si="420"/>
        <v>0</v>
      </c>
      <c r="W1347" t="str">
        <f t="shared" si="430"/>
        <v/>
      </c>
      <c r="X1347" t="str">
        <f t="shared" si="430"/>
        <v/>
      </c>
      <c r="Y1347" t="str">
        <f t="shared" si="430"/>
        <v/>
      </c>
      <c r="Z1347" t="str">
        <f t="shared" si="430"/>
        <v>IBC30KSUPERIOR SERVICE AWARD</v>
      </c>
      <c r="AA1347" t="str">
        <f t="shared" si="430"/>
        <v/>
      </c>
      <c r="AC1347" t="str">
        <f t="shared" si="431"/>
        <v/>
      </c>
      <c r="AD1347" t="str">
        <f t="shared" si="431"/>
        <v/>
      </c>
      <c r="AE1347" t="str">
        <f t="shared" si="431"/>
        <v/>
      </c>
      <c r="AF1347" t="str">
        <f t="shared" si="431"/>
        <v/>
      </c>
      <c r="AG1347" t="str">
        <f t="shared" si="431"/>
        <v/>
      </c>
      <c r="AI1347">
        <f t="shared" si="421"/>
        <v>1</v>
      </c>
      <c r="AJ1347">
        <f t="shared" si="422"/>
        <v>745</v>
      </c>
      <c r="AK1347" t="str">
        <f t="shared" si="423"/>
        <v>20181IBC30KSUPERIOR SERVICE AWARD</v>
      </c>
      <c r="AL1347" t="str">
        <f t="shared" si="424"/>
        <v>SUPERIOR SERVICE AWARD</v>
      </c>
      <c r="AM1347" t="str">
        <f t="shared" si="425"/>
        <v>20181</v>
      </c>
      <c r="AN1347" t="str">
        <f t="shared" si="426"/>
        <v/>
      </c>
      <c r="AO1347" s="13">
        <f t="shared" si="427"/>
        <v>0</v>
      </c>
      <c r="AP1347">
        <f t="shared" si="428"/>
        <v>1</v>
      </c>
      <c r="AQ1347" t="str">
        <f t="shared" si="429"/>
        <v>IBC30KSUPERIOR SERVICE AWARD</v>
      </c>
    </row>
    <row r="1348" spans="1:43" x14ac:dyDescent="0.35">
      <c r="A1348" s="18" t="s">
        <v>1837</v>
      </c>
      <c r="B1348" t="s">
        <v>877</v>
      </c>
      <c r="C1348" t="s">
        <v>878</v>
      </c>
      <c r="D1348" s="18" t="s">
        <v>1837</v>
      </c>
      <c r="E1348" t="s">
        <v>813</v>
      </c>
      <c r="F1348" t="s">
        <v>814</v>
      </c>
      <c r="G1348" s="13">
        <v>0.8612994336922748</v>
      </c>
      <c r="I1348">
        <v>20181</v>
      </c>
      <c r="J1348" t="str">
        <f t="shared" si="412"/>
        <v>20181IBC30LINDIVIDUAL CASH AWARD20181IBC30QINDIVIDUAL CASH AWARD NOT RATING BASED</v>
      </c>
      <c r="K1348" t="str">
        <f t="shared" si="413"/>
        <v>20181IBC30LINDIVIDUAL CASH AWARD</v>
      </c>
      <c r="L1348" t="str">
        <f t="shared" si="414"/>
        <v>20181IBC30QINDIVIDUAL CASH AWARD NOT RATING BASED</v>
      </c>
      <c r="M1348" s="13">
        <f t="shared" si="415"/>
        <v>0.8612994336922748</v>
      </c>
      <c r="N1348" s="13"/>
      <c r="O1348" s="19">
        <v>1338</v>
      </c>
      <c r="P1348">
        <f t="shared" si="416"/>
        <v>2</v>
      </c>
      <c r="Q1348">
        <f t="shared" si="417"/>
        <v>746</v>
      </c>
      <c r="R1348">
        <f t="shared" si="418"/>
        <v>1</v>
      </c>
      <c r="S1348" t="b">
        <f t="shared" si="419"/>
        <v>1</v>
      </c>
      <c r="T1348" t="b">
        <f t="shared" si="420"/>
        <v>0</v>
      </c>
      <c r="W1348" t="str">
        <f t="shared" si="430"/>
        <v/>
      </c>
      <c r="X1348" t="str">
        <f t="shared" si="430"/>
        <v/>
      </c>
      <c r="Y1348" t="str">
        <f t="shared" si="430"/>
        <v/>
      </c>
      <c r="Z1348" t="str">
        <f t="shared" si="430"/>
        <v>IBC30LINDIVIDUAL CASH AWARD</v>
      </c>
      <c r="AA1348" t="str">
        <f t="shared" si="430"/>
        <v/>
      </c>
      <c r="AC1348" t="str">
        <f t="shared" si="431"/>
        <v/>
      </c>
      <c r="AD1348" t="str">
        <f t="shared" si="431"/>
        <v/>
      </c>
      <c r="AE1348" t="str">
        <f t="shared" si="431"/>
        <v/>
      </c>
      <c r="AF1348" t="str">
        <f t="shared" si="431"/>
        <v>IBC30QINDIVIDUAL CASH AWARD NOT RATING BASED</v>
      </c>
      <c r="AG1348" t="str">
        <f t="shared" si="431"/>
        <v/>
      </c>
      <c r="AI1348">
        <f t="shared" si="421"/>
        <v>1</v>
      </c>
      <c r="AJ1348">
        <f t="shared" si="422"/>
        <v>746</v>
      </c>
      <c r="AK1348" t="str">
        <f t="shared" si="423"/>
        <v>20181IBC30LINDIVIDUAL CASH AWARD</v>
      </c>
      <c r="AL1348" t="str">
        <f t="shared" si="424"/>
        <v>INDIVIDUAL CASH AWARD</v>
      </c>
      <c r="AM1348" t="str">
        <f t="shared" si="425"/>
        <v>20181IBC30QINDIVIDUAL CASH AWARD NOT RATING BASED</v>
      </c>
      <c r="AN1348" t="str">
        <f t="shared" si="426"/>
        <v>INDIVIDUAL CASH AWARD NOT RATING BASED</v>
      </c>
      <c r="AO1348" s="13">
        <f t="shared" si="427"/>
        <v>0.8612994336922748</v>
      </c>
      <c r="AP1348">
        <f t="shared" si="428"/>
        <v>1</v>
      </c>
      <c r="AQ1348" t="str">
        <f t="shared" si="429"/>
        <v>IBC30LINDIVIDUAL CASH AWARDIBC30QINDIVIDUAL CASH AWARD NOT RATING BASED</v>
      </c>
    </row>
    <row r="1349" spans="1:43" x14ac:dyDescent="0.35">
      <c r="A1349" s="18" t="s">
        <v>1837</v>
      </c>
      <c r="B1349" t="s">
        <v>877</v>
      </c>
      <c r="C1349" t="s">
        <v>878</v>
      </c>
      <c r="D1349" s="18" t="s">
        <v>1837</v>
      </c>
      <c r="E1349" t="s">
        <v>815</v>
      </c>
      <c r="F1349" t="s">
        <v>816</v>
      </c>
      <c r="G1349" s="13">
        <v>0.71124516172192587</v>
      </c>
      <c r="I1349">
        <v>20181</v>
      </c>
      <c r="J1349" t="str">
        <f t="shared" si="412"/>
        <v>20181IBC30LINDIVIDUAL CASH AWARD20181IBC30SINDIVIDUAL SUGGESTION/INVENTION AWARD</v>
      </c>
      <c r="K1349" t="str">
        <f t="shared" si="413"/>
        <v>20181IBC30LINDIVIDUAL CASH AWARD</v>
      </c>
      <c r="L1349" t="str">
        <f t="shared" si="414"/>
        <v>20181IBC30SINDIVIDUAL SUGGESTION/INVENTION AWARD</v>
      </c>
      <c r="M1349" s="13">
        <f t="shared" si="415"/>
        <v>0.71124516172192587</v>
      </c>
      <c r="N1349" s="13"/>
      <c r="O1349" s="19">
        <v>1339</v>
      </c>
      <c r="P1349">
        <f t="shared" si="416"/>
        <v>2</v>
      </c>
      <c r="Q1349">
        <f t="shared" si="417"/>
        <v>746</v>
      </c>
      <c r="R1349">
        <f t="shared" si="418"/>
        <v>2</v>
      </c>
      <c r="S1349" t="b">
        <f t="shared" si="419"/>
        <v>1</v>
      </c>
      <c r="T1349" t="b">
        <f t="shared" si="420"/>
        <v>0</v>
      </c>
      <c r="W1349" t="str">
        <f t="shared" si="430"/>
        <v/>
      </c>
      <c r="X1349" t="str">
        <f t="shared" si="430"/>
        <v/>
      </c>
      <c r="Y1349" t="str">
        <f t="shared" si="430"/>
        <v/>
      </c>
      <c r="Z1349" t="str">
        <f t="shared" si="430"/>
        <v>IBC30LINDIVIDUAL CASH AWARD</v>
      </c>
      <c r="AA1349" t="str">
        <f t="shared" si="430"/>
        <v/>
      </c>
      <c r="AC1349" t="str">
        <f t="shared" si="431"/>
        <v/>
      </c>
      <c r="AD1349" t="str">
        <f t="shared" si="431"/>
        <v/>
      </c>
      <c r="AE1349" t="str">
        <f t="shared" si="431"/>
        <v/>
      </c>
      <c r="AF1349" t="str">
        <f t="shared" si="431"/>
        <v>IBC30SINDIVIDUAL SUGGESTION/INVENTION AWARD</v>
      </c>
      <c r="AG1349" t="str">
        <f t="shared" si="431"/>
        <v/>
      </c>
      <c r="AI1349">
        <f t="shared" si="421"/>
        <v>1</v>
      </c>
      <c r="AJ1349">
        <f t="shared" si="422"/>
        <v>746</v>
      </c>
      <c r="AK1349" t="str">
        <f t="shared" si="423"/>
        <v>20181IBC30LINDIVIDUAL CASH AWARD</v>
      </c>
      <c r="AL1349" t="str">
        <f t="shared" si="424"/>
        <v>INDIVIDUAL CASH AWARD</v>
      </c>
      <c r="AM1349" t="str">
        <f t="shared" si="425"/>
        <v>20181IBC30SINDIVIDUAL SUGGESTION/INVENTION AWARD</v>
      </c>
      <c r="AN1349" t="str">
        <f t="shared" si="426"/>
        <v>INDIVIDUAL SUGGESTION/INVENTION AWARD</v>
      </c>
      <c r="AO1349" s="13">
        <f t="shared" si="427"/>
        <v>0.71124516172192587</v>
      </c>
      <c r="AP1349">
        <f t="shared" si="428"/>
        <v>1</v>
      </c>
      <c r="AQ1349" t="str">
        <f t="shared" si="429"/>
        <v>IBC30LINDIVIDUAL CASH AWARDIBC30SINDIVIDUAL SUGGESTION/INVENTION AWARD</v>
      </c>
    </row>
    <row r="1350" spans="1:43" x14ac:dyDescent="0.35">
      <c r="A1350" s="18" t="s">
        <v>1837</v>
      </c>
      <c r="B1350" t="s">
        <v>1361</v>
      </c>
      <c r="C1350" t="s">
        <v>1362</v>
      </c>
      <c r="D1350" s="18"/>
      <c r="G1350" s="13">
        <v>0</v>
      </c>
      <c r="I1350">
        <v>20181</v>
      </c>
      <c r="J1350" t="str">
        <f t="shared" si="412"/>
        <v>20181IBC30MMERITORIOUS SERVICE AWARD20181</v>
      </c>
      <c r="K1350" t="str">
        <f t="shared" si="413"/>
        <v>20181IBC30MMERITORIOUS SERVICE AWARD</v>
      </c>
      <c r="L1350" t="str">
        <f t="shared" si="414"/>
        <v>20181</v>
      </c>
      <c r="M1350" s="13">
        <f t="shared" si="415"/>
        <v>0</v>
      </c>
      <c r="N1350" s="13"/>
      <c r="O1350" s="19">
        <v>1340</v>
      </c>
      <c r="P1350">
        <f t="shared" si="416"/>
        <v>1</v>
      </c>
      <c r="Q1350">
        <f t="shared" si="417"/>
        <v>747</v>
      </c>
      <c r="R1350">
        <f t="shared" si="418"/>
        <v>1</v>
      </c>
      <c r="S1350" t="b">
        <f t="shared" si="419"/>
        <v>0</v>
      </c>
      <c r="T1350" t="b">
        <f t="shared" si="420"/>
        <v>0</v>
      </c>
      <c r="W1350" t="str">
        <f t="shared" ref="W1350:AA1400" si="432">IF($A1350=W$10, $A1350&amp;$B1350&amp;$C1350, "")</f>
        <v/>
      </c>
      <c r="X1350" t="str">
        <f t="shared" si="432"/>
        <v/>
      </c>
      <c r="Y1350" t="str">
        <f t="shared" si="432"/>
        <v/>
      </c>
      <c r="Z1350" t="str">
        <f t="shared" si="432"/>
        <v>IBC30MMERITORIOUS SERVICE AWARD</v>
      </c>
      <c r="AA1350" t="str">
        <f t="shared" si="432"/>
        <v/>
      </c>
      <c r="AC1350" t="str">
        <f t="shared" ref="AC1350:AG1400" si="433">IF($D1350=AC$10, $D1350&amp;$E1350&amp;$F1350, "")</f>
        <v/>
      </c>
      <c r="AD1350" t="str">
        <f t="shared" si="433"/>
        <v/>
      </c>
      <c r="AE1350" t="str">
        <f t="shared" si="433"/>
        <v/>
      </c>
      <c r="AF1350" t="str">
        <f t="shared" si="433"/>
        <v/>
      </c>
      <c r="AG1350" t="str">
        <f t="shared" si="433"/>
        <v/>
      </c>
      <c r="AI1350">
        <f t="shared" si="421"/>
        <v>1</v>
      </c>
      <c r="AJ1350">
        <f t="shared" si="422"/>
        <v>747</v>
      </c>
      <c r="AK1350" t="str">
        <f t="shared" si="423"/>
        <v>20181IBC30MMERITORIOUS SERVICE AWARD</v>
      </c>
      <c r="AL1350" t="str">
        <f t="shared" si="424"/>
        <v>MERITORIOUS SERVICE AWARD</v>
      </c>
      <c r="AM1350" t="str">
        <f t="shared" si="425"/>
        <v>20181</v>
      </c>
      <c r="AN1350" t="str">
        <f t="shared" si="426"/>
        <v/>
      </c>
      <c r="AO1350" s="13">
        <f t="shared" si="427"/>
        <v>0</v>
      </c>
      <c r="AP1350">
        <f t="shared" si="428"/>
        <v>1</v>
      </c>
      <c r="AQ1350" t="str">
        <f t="shared" si="429"/>
        <v>IBC30MMERITORIOUS SERVICE AWARD</v>
      </c>
    </row>
    <row r="1351" spans="1:43" x14ac:dyDescent="0.35">
      <c r="A1351" s="18" t="s">
        <v>1837</v>
      </c>
      <c r="B1351" t="s">
        <v>807</v>
      </c>
      <c r="C1351" t="s">
        <v>808</v>
      </c>
      <c r="D1351" s="18" t="s">
        <v>1837</v>
      </c>
      <c r="E1351" t="s">
        <v>809</v>
      </c>
      <c r="F1351" t="s">
        <v>810</v>
      </c>
      <c r="G1351" s="13">
        <v>0.71124516172192587</v>
      </c>
      <c r="I1351">
        <v>20181</v>
      </c>
      <c r="J1351" t="str">
        <f t="shared" si="412"/>
        <v>20181IBC30PGROUP CASH AWARD20181IBC30IGROUP SUGGESTION/INVENTION AWARD</v>
      </c>
      <c r="K1351" t="str">
        <f t="shared" si="413"/>
        <v>20181IBC30PGROUP CASH AWARD</v>
      </c>
      <c r="L1351" t="str">
        <f t="shared" si="414"/>
        <v>20181IBC30IGROUP SUGGESTION/INVENTION AWARD</v>
      </c>
      <c r="M1351" s="13">
        <f t="shared" si="415"/>
        <v>0.71124516172192587</v>
      </c>
      <c r="N1351" s="13"/>
      <c r="O1351" s="19">
        <v>1341</v>
      </c>
      <c r="P1351">
        <f t="shared" si="416"/>
        <v>2</v>
      </c>
      <c r="Q1351">
        <f t="shared" si="417"/>
        <v>748</v>
      </c>
      <c r="R1351">
        <f t="shared" si="418"/>
        <v>1</v>
      </c>
      <c r="S1351" t="b">
        <f t="shared" si="419"/>
        <v>1</v>
      </c>
      <c r="T1351" t="b">
        <f t="shared" si="420"/>
        <v>0</v>
      </c>
      <c r="W1351" t="str">
        <f t="shared" si="432"/>
        <v/>
      </c>
      <c r="X1351" t="str">
        <f t="shared" si="432"/>
        <v/>
      </c>
      <c r="Y1351" t="str">
        <f t="shared" si="432"/>
        <v/>
      </c>
      <c r="Z1351" t="str">
        <f t="shared" si="432"/>
        <v>IBC30PGROUP CASH AWARD</v>
      </c>
      <c r="AA1351" t="str">
        <f t="shared" si="432"/>
        <v/>
      </c>
      <c r="AC1351" t="str">
        <f t="shared" si="433"/>
        <v/>
      </c>
      <c r="AD1351" t="str">
        <f t="shared" si="433"/>
        <v/>
      </c>
      <c r="AE1351" t="str">
        <f t="shared" si="433"/>
        <v/>
      </c>
      <c r="AF1351" t="str">
        <f t="shared" si="433"/>
        <v>IBC30IGROUP SUGGESTION/INVENTION AWARD</v>
      </c>
      <c r="AG1351" t="str">
        <f t="shared" si="433"/>
        <v/>
      </c>
      <c r="AI1351">
        <f t="shared" si="421"/>
        <v>1</v>
      </c>
      <c r="AJ1351">
        <f t="shared" si="422"/>
        <v>748</v>
      </c>
      <c r="AK1351" t="str">
        <f t="shared" si="423"/>
        <v>20181IBC30PGROUP CASH AWARD</v>
      </c>
      <c r="AL1351" t="str">
        <f t="shared" si="424"/>
        <v>GROUP CASH AWARD</v>
      </c>
      <c r="AM1351" t="str">
        <f t="shared" si="425"/>
        <v>20181IBC30IGROUP SUGGESTION/INVENTION AWARD</v>
      </c>
      <c r="AN1351" t="str">
        <f t="shared" si="426"/>
        <v>GROUP SUGGESTION/INVENTION AWARD</v>
      </c>
      <c r="AO1351" s="13">
        <f t="shared" si="427"/>
        <v>0.71124516172192587</v>
      </c>
      <c r="AP1351">
        <f t="shared" si="428"/>
        <v>1</v>
      </c>
      <c r="AQ1351" t="str">
        <f t="shared" si="429"/>
        <v>IBC30PGROUP CASH AWARDIBC30IGROUP SUGGESTION/INVENTION AWARD</v>
      </c>
    </row>
    <row r="1352" spans="1:43" x14ac:dyDescent="0.35">
      <c r="A1352" s="18" t="s">
        <v>1837</v>
      </c>
      <c r="B1352" t="s">
        <v>807</v>
      </c>
      <c r="C1352" t="s">
        <v>808</v>
      </c>
      <c r="D1352" s="18" t="s">
        <v>1837</v>
      </c>
      <c r="E1352" t="s">
        <v>1192</v>
      </c>
      <c r="F1352" t="s">
        <v>1193</v>
      </c>
      <c r="G1352" s="13">
        <v>0.57338120526762193</v>
      </c>
      <c r="I1352">
        <v>20181</v>
      </c>
      <c r="J1352" t="str">
        <f t="shared" si="412"/>
        <v>20181IBC30PGROUP CASH AWARD20181IBC31GGROUP CONTRIBUTION CASH AWARD MADE UNDER OTHER THAN CHAPTER 45</v>
      </c>
      <c r="K1352" t="str">
        <f t="shared" si="413"/>
        <v>20181IBC30PGROUP CASH AWARD</v>
      </c>
      <c r="L1352" t="str">
        <f t="shared" si="414"/>
        <v>20181IBC31GGROUP CONTRIBUTION CASH AWARD MADE UNDER OTHER THAN CHAPTER 45</v>
      </c>
      <c r="M1352" s="13">
        <f t="shared" si="415"/>
        <v>0.57338120526762193</v>
      </c>
      <c r="N1352" s="13"/>
      <c r="O1352" s="19">
        <v>1342</v>
      </c>
      <c r="P1352">
        <f t="shared" si="416"/>
        <v>2</v>
      </c>
      <c r="Q1352">
        <f t="shared" si="417"/>
        <v>748</v>
      </c>
      <c r="R1352">
        <f t="shared" si="418"/>
        <v>2</v>
      </c>
      <c r="S1352" t="b">
        <f t="shared" si="419"/>
        <v>1</v>
      </c>
      <c r="T1352" t="b">
        <f t="shared" si="420"/>
        <v>0</v>
      </c>
      <c r="W1352" t="str">
        <f t="shared" si="432"/>
        <v/>
      </c>
      <c r="X1352" t="str">
        <f t="shared" si="432"/>
        <v/>
      </c>
      <c r="Y1352" t="str">
        <f t="shared" si="432"/>
        <v/>
      </c>
      <c r="Z1352" t="str">
        <f t="shared" si="432"/>
        <v>IBC30PGROUP CASH AWARD</v>
      </c>
      <c r="AA1352" t="str">
        <f t="shared" si="432"/>
        <v/>
      </c>
      <c r="AC1352" t="str">
        <f t="shared" si="433"/>
        <v/>
      </c>
      <c r="AD1352" t="str">
        <f t="shared" si="433"/>
        <v/>
      </c>
      <c r="AE1352" t="str">
        <f t="shared" si="433"/>
        <v/>
      </c>
      <c r="AF1352" t="str">
        <f t="shared" si="433"/>
        <v>IBC31GGROUP CONTRIBUTION CASH AWARD MADE UNDER OTHER THAN CHAPTER 45</v>
      </c>
      <c r="AG1352" t="str">
        <f t="shared" si="433"/>
        <v/>
      </c>
      <c r="AI1352">
        <f t="shared" si="421"/>
        <v>1</v>
      </c>
      <c r="AJ1352">
        <f t="shared" si="422"/>
        <v>748</v>
      </c>
      <c r="AK1352" t="str">
        <f t="shared" si="423"/>
        <v>20181IBC30PGROUP CASH AWARD</v>
      </c>
      <c r="AL1352" t="str">
        <f t="shared" si="424"/>
        <v>GROUP CASH AWARD</v>
      </c>
      <c r="AM1352" t="str">
        <f t="shared" si="425"/>
        <v>20181IBC31GGROUP CONTRIBUTION CASH AWARD MADE UNDER OTHER THAN CHAPTER 45</v>
      </c>
      <c r="AN1352" t="str">
        <f t="shared" si="426"/>
        <v>GROUP CONTRIBUTION CASH AWARD MADE UNDER OTHER THAN CHAPTER 45</v>
      </c>
      <c r="AO1352" s="13">
        <f t="shared" si="427"/>
        <v>0.57338120526762193</v>
      </c>
      <c r="AP1352">
        <f t="shared" si="428"/>
        <v>1</v>
      </c>
      <c r="AQ1352" t="str">
        <f t="shared" si="429"/>
        <v>IBC30PGROUP CASH AWARDIBC31GGROUP CONTRIBUTION CASH AWARD MADE UNDER OTHER THAN CHAPTER 45</v>
      </c>
    </row>
    <row r="1353" spans="1:43" x14ac:dyDescent="0.35">
      <c r="A1353" s="18" t="s">
        <v>1837</v>
      </c>
      <c r="B1353" t="s">
        <v>813</v>
      </c>
      <c r="C1353" t="s">
        <v>814</v>
      </c>
      <c r="D1353" s="18" t="s">
        <v>1837</v>
      </c>
      <c r="E1353" t="s">
        <v>877</v>
      </c>
      <c r="F1353" t="s">
        <v>878</v>
      </c>
      <c r="G1353" s="13">
        <v>0.8612994336922748</v>
      </c>
      <c r="I1353">
        <v>20181</v>
      </c>
      <c r="J1353" t="str">
        <f t="shared" si="412"/>
        <v>20181IBC30QINDIVIDUAL CASH AWARD NOT RATING BASED20181IBC30LINDIVIDUAL CASH AWARD</v>
      </c>
      <c r="K1353" t="str">
        <f t="shared" si="413"/>
        <v>20181IBC30QINDIVIDUAL CASH AWARD NOT RATING BASED</v>
      </c>
      <c r="L1353" t="str">
        <f t="shared" si="414"/>
        <v>20181IBC30LINDIVIDUAL CASH AWARD</v>
      </c>
      <c r="M1353" s="13">
        <f t="shared" si="415"/>
        <v>0.8612994336922748</v>
      </c>
      <c r="N1353" s="13"/>
      <c r="O1353" s="19">
        <v>1343</v>
      </c>
      <c r="P1353">
        <f t="shared" si="416"/>
        <v>2</v>
      </c>
      <c r="Q1353">
        <f t="shared" si="417"/>
        <v>749</v>
      </c>
      <c r="R1353">
        <f t="shared" si="418"/>
        <v>1</v>
      </c>
      <c r="S1353" t="b">
        <f t="shared" si="419"/>
        <v>1</v>
      </c>
      <c r="T1353" t="b">
        <f t="shared" si="420"/>
        <v>0</v>
      </c>
      <c r="W1353" t="str">
        <f t="shared" si="432"/>
        <v/>
      </c>
      <c r="X1353" t="str">
        <f t="shared" si="432"/>
        <v/>
      </c>
      <c r="Y1353" t="str">
        <f t="shared" si="432"/>
        <v/>
      </c>
      <c r="Z1353" t="str">
        <f t="shared" si="432"/>
        <v>IBC30QINDIVIDUAL CASH AWARD NOT RATING BASED</v>
      </c>
      <c r="AA1353" t="str">
        <f t="shared" si="432"/>
        <v/>
      </c>
      <c r="AC1353" t="str">
        <f t="shared" si="433"/>
        <v/>
      </c>
      <c r="AD1353" t="str">
        <f t="shared" si="433"/>
        <v/>
      </c>
      <c r="AE1353" t="str">
        <f t="shared" si="433"/>
        <v/>
      </c>
      <c r="AF1353" t="str">
        <f t="shared" si="433"/>
        <v>IBC30LINDIVIDUAL CASH AWARD</v>
      </c>
      <c r="AG1353" t="str">
        <f t="shared" si="433"/>
        <v/>
      </c>
      <c r="AI1353">
        <f t="shared" si="421"/>
        <v>1</v>
      </c>
      <c r="AJ1353">
        <f t="shared" si="422"/>
        <v>749</v>
      </c>
      <c r="AK1353" t="str">
        <f t="shared" si="423"/>
        <v>20181IBC30QINDIVIDUAL CASH AWARD NOT RATING BASED</v>
      </c>
      <c r="AL1353" t="str">
        <f t="shared" si="424"/>
        <v>INDIVIDUAL CASH AWARD NOT RATING BASED</v>
      </c>
      <c r="AM1353" t="str">
        <f t="shared" si="425"/>
        <v>20181IBC30LINDIVIDUAL CASH AWARD</v>
      </c>
      <c r="AN1353" t="str">
        <f t="shared" si="426"/>
        <v>INDIVIDUAL CASH AWARD</v>
      </c>
      <c r="AO1353" s="13">
        <f t="shared" si="427"/>
        <v>0.8612994336922748</v>
      </c>
      <c r="AP1353">
        <f t="shared" si="428"/>
        <v>1</v>
      </c>
      <c r="AQ1353" t="str">
        <f t="shared" si="429"/>
        <v>IBC30QINDIVIDUAL CASH AWARD NOT RATING BASEDIBC30LINDIVIDUAL CASH AWARD</v>
      </c>
    </row>
    <row r="1354" spans="1:43" x14ac:dyDescent="0.35">
      <c r="A1354" s="18" t="s">
        <v>1837</v>
      </c>
      <c r="B1354" t="s">
        <v>813</v>
      </c>
      <c r="C1354" t="s">
        <v>814</v>
      </c>
      <c r="D1354" s="18" t="s">
        <v>1837</v>
      </c>
      <c r="E1354" t="s">
        <v>815</v>
      </c>
      <c r="F1354" t="s">
        <v>816</v>
      </c>
      <c r="G1354" s="13">
        <v>0.53630441076946134</v>
      </c>
      <c r="I1354">
        <v>20181</v>
      </c>
      <c r="J1354" t="str">
        <f t="shared" si="412"/>
        <v>20181IBC30QINDIVIDUAL CASH AWARD NOT RATING BASED20181IBC30SINDIVIDUAL SUGGESTION/INVENTION AWARD</v>
      </c>
      <c r="K1354" t="str">
        <f t="shared" si="413"/>
        <v>20181IBC30QINDIVIDUAL CASH AWARD NOT RATING BASED</v>
      </c>
      <c r="L1354" t="str">
        <f t="shared" si="414"/>
        <v>20181IBC30SINDIVIDUAL SUGGESTION/INVENTION AWARD</v>
      </c>
      <c r="M1354" s="13">
        <f t="shared" si="415"/>
        <v>0.53630441076946134</v>
      </c>
      <c r="N1354" s="13"/>
      <c r="O1354" s="19">
        <v>1344</v>
      </c>
      <c r="P1354">
        <f t="shared" si="416"/>
        <v>2</v>
      </c>
      <c r="Q1354">
        <f t="shared" si="417"/>
        <v>749</v>
      </c>
      <c r="R1354">
        <f t="shared" si="418"/>
        <v>2</v>
      </c>
      <c r="S1354" t="b">
        <f t="shared" si="419"/>
        <v>1</v>
      </c>
      <c r="T1354" t="b">
        <f t="shared" si="420"/>
        <v>0</v>
      </c>
      <c r="W1354" t="str">
        <f t="shared" si="432"/>
        <v/>
      </c>
      <c r="X1354" t="str">
        <f t="shared" si="432"/>
        <v/>
      </c>
      <c r="Y1354" t="str">
        <f t="shared" si="432"/>
        <v/>
      </c>
      <c r="Z1354" t="str">
        <f t="shared" si="432"/>
        <v>IBC30QINDIVIDUAL CASH AWARD NOT RATING BASED</v>
      </c>
      <c r="AA1354" t="str">
        <f t="shared" si="432"/>
        <v/>
      </c>
      <c r="AC1354" t="str">
        <f t="shared" si="433"/>
        <v/>
      </c>
      <c r="AD1354" t="str">
        <f t="shared" si="433"/>
        <v/>
      </c>
      <c r="AE1354" t="str">
        <f t="shared" si="433"/>
        <v/>
      </c>
      <c r="AF1354" t="str">
        <f t="shared" si="433"/>
        <v>IBC30SINDIVIDUAL SUGGESTION/INVENTION AWARD</v>
      </c>
      <c r="AG1354" t="str">
        <f t="shared" si="433"/>
        <v/>
      </c>
      <c r="AI1354">
        <f t="shared" si="421"/>
        <v>1</v>
      </c>
      <c r="AJ1354">
        <f t="shared" si="422"/>
        <v>749</v>
      </c>
      <c r="AK1354" t="str">
        <f t="shared" si="423"/>
        <v>20181IBC30QINDIVIDUAL CASH AWARD NOT RATING BASED</v>
      </c>
      <c r="AL1354" t="str">
        <f t="shared" si="424"/>
        <v>INDIVIDUAL CASH AWARD NOT RATING BASED</v>
      </c>
      <c r="AM1354" t="str">
        <f t="shared" si="425"/>
        <v>20181IBC30SINDIVIDUAL SUGGESTION/INVENTION AWARD</v>
      </c>
      <c r="AN1354" t="str">
        <f t="shared" si="426"/>
        <v>INDIVIDUAL SUGGESTION/INVENTION AWARD</v>
      </c>
      <c r="AO1354" s="13">
        <f t="shared" si="427"/>
        <v>0.53630441076946134</v>
      </c>
      <c r="AP1354">
        <f t="shared" si="428"/>
        <v>1</v>
      </c>
      <c r="AQ1354" t="str">
        <f t="shared" si="429"/>
        <v>IBC30QINDIVIDUAL CASH AWARD NOT RATING BASEDIBC30SINDIVIDUAL SUGGESTION/INVENTION AWARD</v>
      </c>
    </row>
    <row r="1355" spans="1:43" x14ac:dyDescent="0.35">
      <c r="A1355" s="18" t="s">
        <v>1837</v>
      </c>
      <c r="B1355" t="s">
        <v>819</v>
      </c>
      <c r="C1355" t="s">
        <v>820</v>
      </c>
      <c r="D1355" s="18" t="s">
        <v>1837</v>
      </c>
      <c r="E1355" t="s">
        <v>881</v>
      </c>
      <c r="F1355" t="s">
        <v>882</v>
      </c>
      <c r="G1355" s="13">
        <v>0.69501246324447374</v>
      </c>
      <c r="I1355">
        <v>20181</v>
      </c>
      <c r="J1355" t="str">
        <f t="shared" si="412"/>
        <v>20181IBC30RSES RANK AWARD20181IBC30JSES PERFORMANCE AWARD</v>
      </c>
      <c r="K1355" t="str">
        <f t="shared" si="413"/>
        <v>20181IBC30RSES RANK AWARD</v>
      </c>
      <c r="L1355" t="str">
        <f t="shared" si="414"/>
        <v>20181IBC30JSES PERFORMANCE AWARD</v>
      </c>
      <c r="M1355" s="13">
        <f t="shared" si="415"/>
        <v>0.69501246324447374</v>
      </c>
      <c r="N1355" s="13"/>
      <c r="O1355" s="19">
        <v>1345</v>
      </c>
      <c r="P1355">
        <f t="shared" si="416"/>
        <v>1</v>
      </c>
      <c r="Q1355">
        <f t="shared" si="417"/>
        <v>750</v>
      </c>
      <c r="R1355">
        <f t="shared" si="418"/>
        <v>1</v>
      </c>
      <c r="S1355" t="b">
        <f t="shared" si="419"/>
        <v>1</v>
      </c>
      <c r="T1355" t="b">
        <f t="shared" si="420"/>
        <v>0</v>
      </c>
      <c r="W1355" t="str">
        <f t="shared" si="432"/>
        <v/>
      </c>
      <c r="X1355" t="str">
        <f t="shared" si="432"/>
        <v/>
      </c>
      <c r="Y1355" t="str">
        <f t="shared" si="432"/>
        <v/>
      </c>
      <c r="Z1355" t="str">
        <f t="shared" si="432"/>
        <v>IBC30RSES RANK AWARD</v>
      </c>
      <c r="AA1355" t="str">
        <f t="shared" si="432"/>
        <v/>
      </c>
      <c r="AC1355" t="str">
        <f t="shared" si="433"/>
        <v/>
      </c>
      <c r="AD1355" t="str">
        <f t="shared" si="433"/>
        <v/>
      </c>
      <c r="AE1355" t="str">
        <f t="shared" si="433"/>
        <v/>
      </c>
      <c r="AF1355" t="str">
        <f t="shared" si="433"/>
        <v>IBC30JSES PERFORMANCE AWARD</v>
      </c>
      <c r="AG1355" t="str">
        <f t="shared" si="433"/>
        <v/>
      </c>
      <c r="AI1355">
        <f t="shared" si="421"/>
        <v>1</v>
      </c>
      <c r="AJ1355">
        <f t="shared" si="422"/>
        <v>750</v>
      </c>
      <c r="AK1355" t="str">
        <f t="shared" si="423"/>
        <v>20181IBC30RSES RANK AWARD</v>
      </c>
      <c r="AL1355" t="str">
        <f t="shared" si="424"/>
        <v>SES RANK AWARD</v>
      </c>
      <c r="AM1355" t="str">
        <f t="shared" si="425"/>
        <v>20181IBC30JSES PERFORMANCE AWARD</v>
      </c>
      <c r="AN1355" t="str">
        <f t="shared" si="426"/>
        <v>SES PERFORMANCE AWARD</v>
      </c>
      <c r="AO1355" s="13">
        <f t="shared" si="427"/>
        <v>0.69501246324447374</v>
      </c>
      <c r="AP1355">
        <f t="shared" si="428"/>
        <v>1</v>
      </c>
      <c r="AQ1355" t="str">
        <f t="shared" si="429"/>
        <v>IBC30RSES RANK AWARDIBC30JSES PERFORMANCE AWARD</v>
      </c>
    </row>
    <row r="1356" spans="1:43" x14ac:dyDescent="0.35">
      <c r="A1356" s="18" t="s">
        <v>1837</v>
      </c>
      <c r="B1356" t="s">
        <v>815</v>
      </c>
      <c r="C1356" t="s">
        <v>816</v>
      </c>
      <c r="D1356" s="18" t="s">
        <v>1837</v>
      </c>
      <c r="E1356" t="s">
        <v>809</v>
      </c>
      <c r="F1356" t="s">
        <v>810</v>
      </c>
      <c r="G1356" s="13">
        <v>0.73287459564043111</v>
      </c>
      <c r="I1356">
        <v>20181</v>
      </c>
      <c r="J1356" t="str">
        <f t="shared" ref="J1356:J1419" si="434">K1356&amp;L1356</f>
        <v>20181IBC30SINDIVIDUAL SUGGESTION/INVENTION AWARD20181IBC30IGROUP SUGGESTION/INVENTION AWARD</v>
      </c>
      <c r="K1356" t="str">
        <f t="shared" ref="K1356:K1419" si="435">I1356&amp;A1356&amp;B1356&amp;C1356</f>
        <v>20181IBC30SINDIVIDUAL SUGGESTION/INVENTION AWARD</v>
      </c>
      <c r="L1356" t="str">
        <f t="shared" ref="L1356:L1419" si="436">I1356&amp;D1356&amp;E1356&amp;F1356</f>
        <v>20181IBC30IGROUP SUGGESTION/INVENTION AWARD</v>
      </c>
      <c r="M1356" s="13">
        <f t="shared" ref="M1356:M1419" si="437">G1356</f>
        <v>0.73287459564043111</v>
      </c>
      <c r="N1356" s="13"/>
      <c r="O1356" s="19">
        <v>1346</v>
      </c>
      <c r="P1356">
        <f t="shared" ref="P1356:P1419" si="438">COUNTIF(C$11:C$2269, C1356)</f>
        <v>3</v>
      </c>
      <c r="Q1356">
        <f t="shared" ref="Q1356:Q1419" si="439">IF(ROW()=11,1,IF(R1355+1=R1356,Q1355,Q1355+1))</f>
        <v>751</v>
      </c>
      <c r="R1356">
        <f t="shared" ref="R1356:R1419" si="440">IF(C1356=C1355, R1355+1, 1)</f>
        <v>1</v>
      </c>
      <c r="S1356" t="b">
        <f t="shared" ref="S1356:S1419" si="441">A1356=D1356</f>
        <v>1</v>
      </c>
      <c r="T1356" t="b">
        <f t="shared" ref="T1356:T1419" si="442">A1356&amp;B1356&amp;C1356=D1356&amp;E1356&amp;F1356</f>
        <v>0</v>
      </c>
      <c r="W1356" t="str">
        <f t="shared" si="432"/>
        <v/>
      </c>
      <c r="X1356" t="str">
        <f t="shared" si="432"/>
        <v/>
      </c>
      <c r="Y1356" t="str">
        <f t="shared" si="432"/>
        <v/>
      </c>
      <c r="Z1356" t="str">
        <f t="shared" si="432"/>
        <v>IBC30SINDIVIDUAL SUGGESTION/INVENTION AWARD</v>
      </c>
      <c r="AA1356" t="str">
        <f t="shared" si="432"/>
        <v/>
      </c>
      <c r="AC1356" t="str">
        <f t="shared" si="433"/>
        <v/>
      </c>
      <c r="AD1356" t="str">
        <f t="shared" si="433"/>
        <v/>
      </c>
      <c r="AE1356" t="str">
        <f t="shared" si="433"/>
        <v/>
      </c>
      <c r="AF1356" t="str">
        <f t="shared" si="433"/>
        <v>IBC30IGROUP SUGGESTION/INVENTION AWARD</v>
      </c>
      <c r="AG1356" t="str">
        <f t="shared" si="433"/>
        <v/>
      </c>
      <c r="AI1356">
        <f t="shared" ref="AI1356:AI1419" si="443">COUNTIF(AQ1356:AQ3614, AQ1356)</f>
        <v>1</v>
      </c>
      <c r="AJ1356">
        <f t="shared" ref="AJ1356:AJ1419" si="444">Q1356</f>
        <v>751</v>
      </c>
      <c r="AK1356" t="str">
        <f t="shared" ref="AK1356:AK1419" si="445">K1356</f>
        <v>20181IBC30SINDIVIDUAL SUGGESTION/INVENTION AWARD</v>
      </c>
      <c r="AL1356" t="str">
        <f t="shared" ref="AL1356:AL1419" si="446">C1356</f>
        <v>INDIVIDUAL SUGGESTION/INVENTION AWARD</v>
      </c>
      <c r="AM1356" t="str">
        <f t="shared" ref="AM1356:AM1419" si="447">L1356</f>
        <v>20181IBC30IGROUP SUGGESTION/INVENTION AWARD</v>
      </c>
      <c r="AN1356" t="str">
        <f t="shared" ref="AN1356:AN1419" si="448">IF(F1356="", "", F1356)</f>
        <v>GROUP SUGGESTION/INVENTION AWARD</v>
      </c>
      <c r="AO1356" s="13">
        <f t="shared" ref="AO1356:AO1419" si="449">M1356</f>
        <v>0.73287459564043111</v>
      </c>
      <c r="AP1356">
        <f t="shared" ref="AP1356:AP1419" si="450">COUNTIF(AQ$11:AQ$2269, AQ1356)</f>
        <v>1</v>
      </c>
      <c r="AQ1356" t="str">
        <f t="shared" ref="AQ1356:AQ1419" si="451">W1356&amp;AC1356&amp;X1356&amp;AD1356&amp;Y1356&amp;AE1356&amp;Z1356&amp;AF1356&amp;AA1356&amp;AG1356</f>
        <v>IBC30SINDIVIDUAL SUGGESTION/INVENTION AWARDIBC30IGROUP SUGGESTION/INVENTION AWARD</v>
      </c>
    </row>
    <row r="1357" spans="1:43" x14ac:dyDescent="0.35">
      <c r="A1357" s="18" t="s">
        <v>1837</v>
      </c>
      <c r="B1357" t="s">
        <v>815</v>
      </c>
      <c r="C1357" t="s">
        <v>816</v>
      </c>
      <c r="D1357" s="18" t="s">
        <v>1837</v>
      </c>
      <c r="E1357" t="s">
        <v>877</v>
      </c>
      <c r="F1357" t="s">
        <v>878</v>
      </c>
      <c r="G1357" s="13">
        <v>0.71124516172192587</v>
      </c>
      <c r="I1357">
        <v>20181</v>
      </c>
      <c r="J1357" t="str">
        <f t="shared" si="434"/>
        <v>20181IBC30SINDIVIDUAL SUGGESTION/INVENTION AWARD20181IBC30LINDIVIDUAL CASH AWARD</v>
      </c>
      <c r="K1357" t="str">
        <f t="shared" si="435"/>
        <v>20181IBC30SINDIVIDUAL SUGGESTION/INVENTION AWARD</v>
      </c>
      <c r="L1357" t="str">
        <f t="shared" si="436"/>
        <v>20181IBC30LINDIVIDUAL CASH AWARD</v>
      </c>
      <c r="M1357" s="13">
        <f t="shared" si="437"/>
        <v>0.71124516172192587</v>
      </c>
      <c r="N1357" s="13"/>
      <c r="O1357" s="19">
        <v>1347</v>
      </c>
      <c r="P1357">
        <f t="shared" si="438"/>
        <v>3</v>
      </c>
      <c r="Q1357">
        <f t="shared" si="439"/>
        <v>751</v>
      </c>
      <c r="R1357">
        <f t="shared" si="440"/>
        <v>2</v>
      </c>
      <c r="S1357" t="b">
        <f t="shared" si="441"/>
        <v>1</v>
      </c>
      <c r="T1357" t="b">
        <f t="shared" si="442"/>
        <v>0</v>
      </c>
      <c r="W1357" t="str">
        <f t="shared" si="432"/>
        <v/>
      </c>
      <c r="X1357" t="str">
        <f t="shared" si="432"/>
        <v/>
      </c>
      <c r="Y1357" t="str">
        <f t="shared" si="432"/>
        <v/>
      </c>
      <c r="Z1357" t="str">
        <f t="shared" si="432"/>
        <v>IBC30SINDIVIDUAL SUGGESTION/INVENTION AWARD</v>
      </c>
      <c r="AA1357" t="str">
        <f t="shared" si="432"/>
        <v/>
      </c>
      <c r="AC1357" t="str">
        <f t="shared" si="433"/>
        <v/>
      </c>
      <c r="AD1357" t="str">
        <f t="shared" si="433"/>
        <v/>
      </c>
      <c r="AE1357" t="str">
        <f t="shared" si="433"/>
        <v/>
      </c>
      <c r="AF1357" t="str">
        <f t="shared" si="433"/>
        <v>IBC30LINDIVIDUAL CASH AWARD</v>
      </c>
      <c r="AG1357" t="str">
        <f t="shared" si="433"/>
        <v/>
      </c>
      <c r="AI1357">
        <f t="shared" si="443"/>
        <v>1</v>
      </c>
      <c r="AJ1357">
        <f t="shared" si="444"/>
        <v>751</v>
      </c>
      <c r="AK1357" t="str">
        <f t="shared" si="445"/>
        <v>20181IBC30SINDIVIDUAL SUGGESTION/INVENTION AWARD</v>
      </c>
      <c r="AL1357" t="str">
        <f t="shared" si="446"/>
        <v>INDIVIDUAL SUGGESTION/INVENTION AWARD</v>
      </c>
      <c r="AM1357" t="str">
        <f t="shared" si="447"/>
        <v>20181IBC30LINDIVIDUAL CASH AWARD</v>
      </c>
      <c r="AN1357" t="str">
        <f t="shared" si="448"/>
        <v>INDIVIDUAL CASH AWARD</v>
      </c>
      <c r="AO1357" s="13">
        <f t="shared" si="449"/>
        <v>0.71124516172192587</v>
      </c>
      <c r="AP1357">
        <f t="shared" si="450"/>
        <v>1</v>
      </c>
      <c r="AQ1357" t="str">
        <f t="shared" si="451"/>
        <v>IBC30SINDIVIDUAL SUGGESTION/INVENTION AWARDIBC30LINDIVIDUAL CASH AWARD</v>
      </c>
    </row>
    <row r="1358" spans="1:43" x14ac:dyDescent="0.35">
      <c r="A1358" s="18" t="s">
        <v>1837</v>
      </c>
      <c r="B1358" t="s">
        <v>815</v>
      </c>
      <c r="C1358" t="s">
        <v>816</v>
      </c>
      <c r="D1358" s="18" t="s">
        <v>1837</v>
      </c>
      <c r="E1358" t="s">
        <v>813</v>
      </c>
      <c r="F1358" t="s">
        <v>814</v>
      </c>
      <c r="G1358" s="13">
        <v>0.53630441076946134</v>
      </c>
      <c r="I1358">
        <v>20181</v>
      </c>
      <c r="J1358" t="str">
        <f t="shared" si="434"/>
        <v>20181IBC30SINDIVIDUAL SUGGESTION/INVENTION AWARD20181IBC30QINDIVIDUAL CASH AWARD NOT RATING BASED</v>
      </c>
      <c r="K1358" t="str">
        <f t="shared" si="435"/>
        <v>20181IBC30SINDIVIDUAL SUGGESTION/INVENTION AWARD</v>
      </c>
      <c r="L1358" t="str">
        <f t="shared" si="436"/>
        <v>20181IBC30QINDIVIDUAL CASH AWARD NOT RATING BASED</v>
      </c>
      <c r="M1358" s="13">
        <f t="shared" si="437"/>
        <v>0.53630441076946134</v>
      </c>
      <c r="N1358" s="13"/>
      <c r="O1358" s="19">
        <v>1348</v>
      </c>
      <c r="P1358">
        <f t="shared" si="438"/>
        <v>3</v>
      </c>
      <c r="Q1358">
        <f t="shared" si="439"/>
        <v>751</v>
      </c>
      <c r="R1358">
        <f t="shared" si="440"/>
        <v>3</v>
      </c>
      <c r="S1358" t="b">
        <f t="shared" si="441"/>
        <v>1</v>
      </c>
      <c r="T1358" t="b">
        <f t="shared" si="442"/>
        <v>0</v>
      </c>
      <c r="W1358" t="str">
        <f t="shared" si="432"/>
        <v/>
      </c>
      <c r="X1358" t="str">
        <f t="shared" si="432"/>
        <v/>
      </c>
      <c r="Y1358" t="str">
        <f t="shared" si="432"/>
        <v/>
      </c>
      <c r="Z1358" t="str">
        <f t="shared" si="432"/>
        <v>IBC30SINDIVIDUAL SUGGESTION/INVENTION AWARD</v>
      </c>
      <c r="AA1358" t="str">
        <f t="shared" si="432"/>
        <v/>
      </c>
      <c r="AC1358" t="str">
        <f t="shared" si="433"/>
        <v/>
      </c>
      <c r="AD1358" t="str">
        <f t="shared" si="433"/>
        <v/>
      </c>
      <c r="AE1358" t="str">
        <f t="shared" si="433"/>
        <v/>
      </c>
      <c r="AF1358" t="str">
        <f t="shared" si="433"/>
        <v>IBC30QINDIVIDUAL CASH AWARD NOT RATING BASED</v>
      </c>
      <c r="AG1358" t="str">
        <f t="shared" si="433"/>
        <v/>
      </c>
      <c r="AI1358">
        <f t="shared" si="443"/>
        <v>1</v>
      </c>
      <c r="AJ1358">
        <f t="shared" si="444"/>
        <v>751</v>
      </c>
      <c r="AK1358" t="str">
        <f t="shared" si="445"/>
        <v>20181IBC30SINDIVIDUAL SUGGESTION/INVENTION AWARD</v>
      </c>
      <c r="AL1358" t="str">
        <f t="shared" si="446"/>
        <v>INDIVIDUAL SUGGESTION/INVENTION AWARD</v>
      </c>
      <c r="AM1358" t="str">
        <f t="shared" si="447"/>
        <v>20181IBC30QINDIVIDUAL CASH AWARD NOT RATING BASED</v>
      </c>
      <c r="AN1358" t="str">
        <f t="shared" si="448"/>
        <v>INDIVIDUAL CASH AWARD NOT RATING BASED</v>
      </c>
      <c r="AO1358" s="13">
        <f t="shared" si="449"/>
        <v>0.53630441076946134</v>
      </c>
      <c r="AP1358">
        <f t="shared" si="450"/>
        <v>1</v>
      </c>
      <c r="AQ1358" t="str">
        <f t="shared" si="451"/>
        <v>IBC30SINDIVIDUAL SUGGESTION/INVENTION AWARDIBC30QINDIVIDUAL CASH AWARD NOT RATING BASED</v>
      </c>
    </row>
    <row r="1359" spans="1:43" x14ac:dyDescent="0.35">
      <c r="A1359" s="18" t="s">
        <v>1837</v>
      </c>
      <c r="B1359" t="s">
        <v>1254</v>
      </c>
      <c r="C1359" t="s">
        <v>1255</v>
      </c>
      <c r="D1359" s="18" t="s">
        <v>1839</v>
      </c>
      <c r="E1359" t="s">
        <v>1239</v>
      </c>
      <c r="F1359" t="s">
        <v>1240</v>
      </c>
      <c r="G1359" s="13">
        <v>0.52786377708978327</v>
      </c>
      <c r="I1359">
        <v>20181</v>
      </c>
      <c r="J1359" t="str">
        <f t="shared" si="434"/>
        <v xml:space="preserve">20181IBC30TREFERRAL BONUS CASH AWARD20181DFASZIReferral Bonus </v>
      </c>
      <c r="K1359" t="str">
        <f t="shared" si="435"/>
        <v>20181IBC30TREFERRAL BONUS CASH AWARD</v>
      </c>
      <c r="L1359" t="str">
        <f t="shared" si="436"/>
        <v xml:space="preserve">20181DFASZIReferral Bonus </v>
      </c>
      <c r="M1359" s="13">
        <f t="shared" si="437"/>
        <v>0.52786377708978327</v>
      </c>
      <c r="N1359" s="13"/>
      <c r="O1359" s="19">
        <v>1349</v>
      </c>
      <c r="P1359">
        <f t="shared" si="438"/>
        <v>1</v>
      </c>
      <c r="Q1359">
        <f t="shared" si="439"/>
        <v>752</v>
      </c>
      <c r="R1359">
        <f t="shared" si="440"/>
        <v>1</v>
      </c>
      <c r="S1359" t="b">
        <f t="shared" si="441"/>
        <v>0</v>
      </c>
      <c r="T1359" t="b">
        <f t="shared" si="442"/>
        <v>0</v>
      </c>
      <c r="W1359" t="str">
        <f t="shared" si="432"/>
        <v/>
      </c>
      <c r="X1359" t="str">
        <f t="shared" si="432"/>
        <v/>
      </c>
      <c r="Y1359" t="str">
        <f t="shared" si="432"/>
        <v/>
      </c>
      <c r="Z1359" t="str">
        <f t="shared" si="432"/>
        <v>IBC30TREFERRAL BONUS CASH AWARD</v>
      </c>
      <c r="AA1359" t="str">
        <f t="shared" si="432"/>
        <v/>
      </c>
      <c r="AC1359" t="str">
        <f t="shared" si="433"/>
        <v xml:space="preserve">DFASZIReferral Bonus </v>
      </c>
      <c r="AD1359" t="str">
        <f t="shared" si="433"/>
        <v/>
      </c>
      <c r="AE1359" t="str">
        <f t="shared" si="433"/>
        <v/>
      </c>
      <c r="AF1359" t="str">
        <f t="shared" si="433"/>
        <v/>
      </c>
      <c r="AG1359" t="str">
        <f t="shared" si="433"/>
        <v/>
      </c>
      <c r="AI1359">
        <f t="shared" si="443"/>
        <v>1</v>
      </c>
      <c r="AJ1359">
        <f t="shared" si="444"/>
        <v>752</v>
      </c>
      <c r="AK1359" t="str">
        <f t="shared" si="445"/>
        <v>20181IBC30TREFERRAL BONUS CASH AWARD</v>
      </c>
      <c r="AL1359" t="str">
        <f t="shared" si="446"/>
        <v>REFERRAL BONUS CASH AWARD</v>
      </c>
      <c r="AM1359" t="str">
        <f t="shared" si="447"/>
        <v xml:space="preserve">20181DFASZIReferral Bonus </v>
      </c>
      <c r="AN1359" t="str">
        <f t="shared" si="448"/>
        <v xml:space="preserve">Referral Bonus </v>
      </c>
      <c r="AO1359" s="13">
        <f t="shared" si="449"/>
        <v>0.52786377708978327</v>
      </c>
      <c r="AP1359">
        <f t="shared" si="450"/>
        <v>2</v>
      </c>
      <c r="AQ1359" t="str">
        <f t="shared" si="451"/>
        <v>DFASZIReferral Bonus IBC30TREFERRAL BONUS CASH AWARD</v>
      </c>
    </row>
    <row r="1360" spans="1:43" x14ac:dyDescent="0.35">
      <c r="A1360" s="18" t="s">
        <v>1837</v>
      </c>
      <c r="B1360" t="s">
        <v>1363</v>
      </c>
      <c r="C1360" t="s">
        <v>1364</v>
      </c>
      <c r="D1360" s="18"/>
      <c r="G1360" s="13">
        <v>0</v>
      </c>
      <c r="I1360">
        <v>20181</v>
      </c>
      <c r="J1360" t="str">
        <f t="shared" si="434"/>
        <v>20181IBC30UUNIT AWARD FOR EXCELLENCE20181</v>
      </c>
      <c r="K1360" t="str">
        <f t="shared" si="435"/>
        <v>20181IBC30UUNIT AWARD FOR EXCELLENCE</v>
      </c>
      <c r="L1360" t="str">
        <f t="shared" si="436"/>
        <v>20181</v>
      </c>
      <c r="M1360" s="13">
        <f t="shared" si="437"/>
        <v>0</v>
      </c>
      <c r="N1360" s="13"/>
      <c r="O1360" s="19">
        <v>1350</v>
      </c>
      <c r="P1360">
        <f t="shared" si="438"/>
        <v>1</v>
      </c>
      <c r="Q1360">
        <f t="shared" si="439"/>
        <v>753</v>
      </c>
      <c r="R1360">
        <f t="shared" si="440"/>
        <v>1</v>
      </c>
      <c r="S1360" t="b">
        <f t="shared" si="441"/>
        <v>0</v>
      </c>
      <c r="T1360" t="b">
        <f t="shared" si="442"/>
        <v>0</v>
      </c>
      <c r="W1360" t="str">
        <f t="shared" si="432"/>
        <v/>
      </c>
      <c r="X1360" t="str">
        <f t="shared" si="432"/>
        <v/>
      </c>
      <c r="Y1360" t="str">
        <f t="shared" si="432"/>
        <v/>
      </c>
      <c r="Z1360" t="str">
        <f t="shared" si="432"/>
        <v>IBC30UUNIT AWARD FOR EXCELLENCE</v>
      </c>
      <c r="AA1360" t="str">
        <f t="shared" si="432"/>
        <v/>
      </c>
      <c r="AC1360" t="str">
        <f t="shared" si="433"/>
        <v/>
      </c>
      <c r="AD1360" t="str">
        <f t="shared" si="433"/>
        <v/>
      </c>
      <c r="AE1360" t="str">
        <f t="shared" si="433"/>
        <v/>
      </c>
      <c r="AF1360" t="str">
        <f t="shared" si="433"/>
        <v/>
      </c>
      <c r="AG1360" t="str">
        <f t="shared" si="433"/>
        <v/>
      </c>
      <c r="AI1360">
        <f t="shared" si="443"/>
        <v>1</v>
      </c>
      <c r="AJ1360">
        <f t="shared" si="444"/>
        <v>753</v>
      </c>
      <c r="AK1360" t="str">
        <f t="shared" si="445"/>
        <v>20181IBC30UUNIT AWARD FOR EXCELLENCE</v>
      </c>
      <c r="AL1360" t="str">
        <f t="shared" si="446"/>
        <v>UNIT AWARD FOR EXCELLENCE</v>
      </c>
      <c r="AM1360" t="str">
        <f t="shared" si="447"/>
        <v>20181</v>
      </c>
      <c r="AN1360" t="str">
        <f t="shared" si="448"/>
        <v/>
      </c>
      <c r="AO1360" s="13">
        <f t="shared" si="449"/>
        <v>0</v>
      </c>
      <c r="AP1360">
        <f t="shared" si="450"/>
        <v>1</v>
      </c>
      <c r="AQ1360" t="str">
        <f t="shared" si="451"/>
        <v>IBC30UUNIT AWARD FOR EXCELLENCE</v>
      </c>
    </row>
    <row r="1361" spans="1:43" x14ac:dyDescent="0.35">
      <c r="A1361" s="18" t="s">
        <v>1837</v>
      </c>
      <c r="B1361" t="s">
        <v>1365</v>
      </c>
      <c r="C1361" t="s">
        <v>1366</v>
      </c>
      <c r="D1361" s="18"/>
      <c r="G1361" s="13">
        <v>0</v>
      </c>
      <c r="I1361">
        <v>20181</v>
      </c>
      <c r="J1361" t="str">
        <f t="shared" si="434"/>
        <v>20181IBC30VVALOR AWARD20181</v>
      </c>
      <c r="K1361" t="str">
        <f t="shared" si="435"/>
        <v>20181IBC30VVALOR AWARD</v>
      </c>
      <c r="L1361" t="str">
        <f t="shared" si="436"/>
        <v>20181</v>
      </c>
      <c r="M1361" s="13">
        <f t="shared" si="437"/>
        <v>0</v>
      </c>
      <c r="N1361" s="13"/>
      <c r="O1361" s="19">
        <v>1351</v>
      </c>
      <c r="P1361">
        <f t="shared" si="438"/>
        <v>1</v>
      </c>
      <c r="Q1361">
        <f t="shared" si="439"/>
        <v>754</v>
      </c>
      <c r="R1361">
        <f t="shared" si="440"/>
        <v>1</v>
      </c>
      <c r="S1361" t="b">
        <f t="shared" si="441"/>
        <v>0</v>
      </c>
      <c r="T1361" t="b">
        <f t="shared" si="442"/>
        <v>0</v>
      </c>
      <c r="W1361" t="str">
        <f t="shared" si="432"/>
        <v/>
      </c>
      <c r="X1361" t="str">
        <f t="shared" si="432"/>
        <v/>
      </c>
      <c r="Y1361" t="str">
        <f t="shared" si="432"/>
        <v/>
      </c>
      <c r="Z1361" t="str">
        <f t="shared" si="432"/>
        <v>IBC30VVALOR AWARD</v>
      </c>
      <c r="AA1361" t="str">
        <f t="shared" si="432"/>
        <v/>
      </c>
      <c r="AC1361" t="str">
        <f t="shared" si="433"/>
        <v/>
      </c>
      <c r="AD1361" t="str">
        <f t="shared" si="433"/>
        <v/>
      </c>
      <c r="AE1361" t="str">
        <f t="shared" si="433"/>
        <v/>
      </c>
      <c r="AF1361" t="str">
        <f t="shared" si="433"/>
        <v/>
      </c>
      <c r="AG1361" t="str">
        <f t="shared" si="433"/>
        <v/>
      </c>
      <c r="AI1361">
        <f t="shared" si="443"/>
        <v>1</v>
      </c>
      <c r="AJ1361">
        <f t="shared" si="444"/>
        <v>754</v>
      </c>
      <c r="AK1361" t="str">
        <f t="shared" si="445"/>
        <v>20181IBC30VVALOR AWARD</v>
      </c>
      <c r="AL1361" t="str">
        <f t="shared" si="446"/>
        <v>VALOR AWARD</v>
      </c>
      <c r="AM1361" t="str">
        <f t="shared" si="447"/>
        <v>20181</v>
      </c>
      <c r="AN1361" t="str">
        <f t="shared" si="448"/>
        <v/>
      </c>
      <c r="AO1361" s="13">
        <f t="shared" si="449"/>
        <v>0</v>
      </c>
      <c r="AP1361">
        <f t="shared" si="450"/>
        <v>1</v>
      </c>
      <c r="AQ1361" t="str">
        <f t="shared" si="451"/>
        <v>IBC30VVALOR AWARD</v>
      </c>
    </row>
    <row r="1362" spans="1:43" x14ac:dyDescent="0.35">
      <c r="A1362" s="18" t="s">
        <v>1837</v>
      </c>
      <c r="B1362" t="s">
        <v>1367</v>
      </c>
      <c r="C1362" t="s">
        <v>1368</v>
      </c>
      <c r="D1362" s="18"/>
      <c r="G1362" s="13">
        <v>0</v>
      </c>
      <c r="I1362">
        <v>20181</v>
      </c>
      <c r="J1362" t="str">
        <f t="shared" si="434"/>
        <v>20181IBC30WSPACE ACT AWARD20181</v>
      </c>
      <c r="K1362" t="str">
        <f t="shared" si="435"/>
        <v>20181IBC30WSPACE ACT AWARD</v>
      </c>
      <c r="L1362" t="str">
        <f t="shared" si="436"/>
        <v>20181</v>
      </c>
      <c r="M1362" s="13">
        <f t="shared" si="437"/>
        <v>0</v>
      </c>
      <c r="N1362" s="13"/>
      <c r="O1362" s="19">
        <v>1352</v>
      </c>
      <c r="P1362">
        <f t="shared" si="438"/>
        <v>1</v>
      </c>
      <c r="Q1362">
        <f t="shared" si="439"/>
        <v>755</v>
      </c>
      <c r="R1362">
        <f t="shared" si="440"/>
        <v>1</v>
      </c>
      <c r="S1362" t="b">
        <f t="shared" si="441"/>
        <v>0</v>
      </c>
      <c r="T1362" t="b">
        <f t="shared" si="442"/>
        <v>0</v>
      </c>
      <c r="W1362" t="str">
        <f t="shared" si="432"/>
        <v/>
      </c>
      <c r="X1362" t="str">
        <f t="shared" si="432"/>
        <v/>
      </c>
      <c r="Y1362" t="str">
        <f t="shared" si="432"/>
        <v/>
      </c>
      <c r="Z1362" t="str">
        <f t="shared" si="432"/>
        <v>IBC30WSPACE ACT AWARD</v>
      </c>
      <c r="AA1362" t="str">
        <f t="shared" si="432"/>
        <v/>
      </c>
      <c r="AC1362" t="str">
        <f t="shared" si="433"/>
        <v/>
      </c>
      <c r="AD1362" t="str">
        <f t="shared" si="433"/>
        <v/>
      </c>
      <c r="AE1362" t="str">
        <f t="shared" si="433"/>
        <v/>
      </c>
      <c r="AF1362" t="str">
        <f t="shared" si="433"/>
        <v/>
      </c>
      <c r="AG1362" t="str">
        <f t="shared" si="433"/>
        <v/>
      </c>
      <c r="AI1362">
        <f t="shared" si="443"/>
        <v>1</v>
      </c>
      <c r="AJ1362">
        <f t="shared" si="444"/>
        <v>755</v>
      </c>
      <c r="AK1362" t="str">
        <f t="shared" si="445"/>
        <v>20181IBC30WSPACE ACT AWARD</v>
      </c>
      <c r="AL1362" t="str">
        <f t="shared" si="446"/>
        <v>SPACE ACT AWARD</v>
      </c>
      <c r="AM1362" t="str">
        <f t="shared" si="447"/>
        <v>20181</v>
      </c>
      <c r="AN1362" t="str">
        <f t="shared" si="448"/>
        <v/>
      </c>
      <c r="AO1362" s="13">
        <f t="shared" si="449"/>
        <v>0</v>
      </c>
      <c r="AP1362">
        <f t="shared" si="450"/>
        <v>1</v>
      </c>
      <c r="AQ1362" t="str">
        <f t="shared" si="451"/>
        <v>IBC30WSPACE ACT AWARD</v>
      </c>
    </row>
    <row r="1363" spans="1:43" x14ac:dyDescent="0.35">
      <c r="A1363" s="18" t="s">
        <v>1837</v>
      </c>
      <c r="B1363" t="s">
        <v>1192</v>
      </c>
      <c r="C1363" t="s">
        <v>1193</v>
      </c>
      <c r="D1363" s="18" t="s">
        <v>1837</v>
      </c>
      <c r="E1363" t="s">
        <v>807</v>
      </c>
      <c r="F1363" t="s">
        <v>808</v>
      </c>
      <c r="G1363" s="13">
        <v>0.57338120526762193</v>
      </c>
      <c r="I1363">
        <v>20181</v>
      </c>
      <c r="J1363" t="str">
        <f t="shared" si="434"/>
        <v>20181IBC31GGROUP CONTRIBUTION CASH AWARD MADE UNDER OTHER THAN CHAPTER 4520181IBC30PGROUP CASH AWARD</v>
      </c>
      <c r="K1363" t="str">
        <f t="shared" si="435"/>
        <v>20181IBC31GGROUP CONTRIBUTION CASH AWARD MADE UNDER OTHER THAN CHAPTER 45</v>
      </c>
      <c r="L1363" t="str">
        <f t="shared" si="436"/>
        <v>20181IBC30PGROUP CASH AWARD</v>
      </c>
      <c r="M1363" s="13">
        <f t="shared" si="437"/>
        <v>0.57338120526762193</v>
      </c>
      <c r="N1363" s="13"/>
      <c r="O1363" s="19">
        <v>1353</v>
      </c>
      <c r="P1363">
        <f t="shared" si="438"/>
        <v>1</v>
      </c>
      <c r="Q1363">
        <f t="shared" si="439"/>
        <v>756</v>
      </c>
      <c r="R1363">
        <f t="shared" si="440"/>
        <v>1</v>
      </c>
      <c r="S1363" t="b">
        <f t="shared" si="441"/>
        <v>1</v>
      </c>
      <c r="T1363" t="b">
        <f t="shared" si="442"/>
        <v>0</v>
      </c>
      <c r="W1363" t="str">
        <f t="shared" si="432"/>
        <v/>
      </c>
      <c r="X1363" t="str">
        <f t="shared" si="432"/>
        <v/>
      </c>
      <c r="Y1363" t="str">
        <f t="shared" si="432"/>
        <v/>
      </c>
      <c r="Z1363" t="str">
        <f t="shared" si="432"/>
        <v>IBC31GGROUP CONTRIBUTION CASH AWARD MADE UNDER OTHER THAN CHAPTER 45</v>
      </c>
      <c r="AA1363" t="str">
        <f t="shared" si="432"/>
        <v/>
      </c>
      <c r="AC1363" t="str">
        <f t="shared" si="433"/>
        <v/>
      </c>
      <c r="AD1363" t="str">
        <f t="shared" si="433"/>
        <v/>
      </c>
      <c r="AE1363" t="str">
        <f t="shared" si="433"/>
        <v/>
      </c>
      <c r="AF1363" t="str">
        <f t="shared" si="433"/>
        <v>IBC30PGROUP CASH AWARD</v>
      </c>
      <c r="AG1363" t="str">
        <f t="shared" si="433"/>
        <v/>
      </c>
      <c r="AI1363">
        <f t="shared" si="443"/>
        <v>1</v>
      </c>
      <c r="AJ1363">
        <f t="shared" si="444"/>
        <v>756</v>
      </c>
      <c r="AK1363" t="str">
        <f t="shared" si="445"/>
        <v>20181IBC31GGROUP CONTRIBUTION CASH AWARD MADE UNDER OTHER THAN CHAPTER 45</v>
      </c>
      <c r="AL1363" t="str">
        <f t="shared" si="446"/>
        <v>GROUP CONTRIBUTION CASH AWARD MADE UNDER OTHER THAN CHAPTER 45</v>
      </c>
      <c r="AM1363" t="str">
        <f t="shared" si="447"/>
        <v>20181IBC30PGROUP CASH AWARD</v>
      </c>
      <c r="AN1363" t="str">
        <f t="shared" si="448"/>
        <v>GROUP CASH AWARD</v>
      </c>
      <c r="AO1363" s="13">
        <f t="shared" si="449"/>
        <v>0.57338120526762193</v>
      </c>
      <c r="AP1363">
        <f t="shared" si="450"/>
        <v>1</v>
      </c>
      <c r="AQ1363" t="str">
        <f t="shared" si="451"/>
        <v>IBC31GGROUP CONTRIBUTION CASH AWARD MADE UNDER OTHER THAN CHAPTER 45IBC30PGROUP CASH AWARD</v>
      </c>
    </row>
    <row r="1364" spans="1:43" x14ac:dyDescent="0.35">
      <c r="A1364" s="18" t="s">
        <v>1837</v>
      </c>
      <c r="B1364" t="s">
        <v>875</v>
      </c>
      <c r="C1364" t="s">
        <v>876</v>
      </c>
      <c r="D1364" s="18" t="s">
        <v>1837</v>
      </c>
      <c r="E1364" t="s">
        <v>879</v>
      </c>
      <c r="F1364" t="s">
        <v>880</v>
      </c>
      <c r="G1364" s="13">
        <v>0.96043273879982138</v>
      </c>
      <c r="I1364">
        <v>20181</v>
      </c>
      <c r="J1364" t="str">
        <f t="shared" si="434"/>
        <v>20181IBC31IRATE BASED LUMP SUM PERFORMANCE PAYMENT - IN LIEU OF PAY ADJUSTMENT20181IBC31NRATE BASED LUMP SUM PERFORMANCE PAYMENT - NOT IN LIEU OF PAY ADJUSTMENT</v>
      </c>
      <c r="K1364" t="str">
        <f t="shared" si="435"/>
        <v>20181IBC31IRATE BASED LUMP SUM PERFORMANCE PAYMENT - IN LIEU OF PAY ADJUSTMENT</v>
      </c>
      <c r="L1364" t="str">
        <f t="shared" si="436"/>
        <v>20181IBC31NRATE BASED LUMP SUM PERFORMANCE PAYMENT - NOT IN LIEU OF PAY ADJUSTMENT</v>
      </c>
      <c r="M1364" s="13">
        <f t="shared" si="437"/>
        <v>0.96043273879982138</v>
      </c>
      <c r="N1364" s="13"/>
      <c r="O1364" s="19">
        <v>1354</v>
      </c>
      <c r="P1364">
        <f t="shared" si="438"/>
        <v>2</v>
      </c>
      <c r="Q1364">
        <f t="shared" si="439"/>
        <v>757</v>
      </c>
      <c r="R1364">
        <f t="shared" si="440"/>
        <v>1</v>
      </c>
      <c r="S1364" t="b">
        <f t="shared" si="441"/>
        <v>1</v>
      </c>
      <c r="T1364" t="b">
        <f t="shared" si="442"/>
        <v>0</v>
      </c>
      <c r="W1364" t="str">
        <f t="shared" si="432"/>
        <v/>
      </c>
      <c r="X1364" t="str">
        <f t="shared" si="432"/>
        <v/>
      </c>
      <c r="Y1364" t="str">
        <f t="shared" si="432"/>
        <v/>
      </c>
      <c r="Z1364" t="str">
        <f t="shared" si="432"/>
        <v>IBC31IRATE BASED LUMP SUM PERFORMANCE PAYMENT - IN LIEU OF PAY ADJUSTMENT</v>
      </c>
      <c r="AA1364" t="str">
        <f t="shared" si="432"/>
        <v/>
      </c>
      <c r="AC1364" t="str">
        <f t="shared" si="433"/>
        <v/>
      </c>
      <c r="AD1364" t="str">
        <f t="shared" si="433"/>
        <v/>
      </c>
      <c r="AE1364" t="str">
        <f t="shared" si="433"/>
        <v/>
      </c>
      <c r="AF1364" t="str">
        <f t="shared" si="433"/>
        <v>IBC31NRATE BASED LUMP SUM PERFORMANCE PAYMENT - NOT IN LIEU OF PAY ADJUSTMENT</v>
      </c>
      <c r="AG1364" t="str">
        <f t="shared" si="433"/>
        <v/>
      </c>
      <c r="AI1364">
        <f t="shared" si="443"/>
        <v>1</v>
      </c>
      <c r="AJ1364">
        <f t="shared" si="444"/>
        <v>757</v>
      </c>
      <c r="AK1364" t="str">
        <f t="shared" si="445"/>
        <v>20181IBC31IRATE BASED LUMP SUM PERFORMANCE PAYMENT - IN LIEU OF PAY ADJUSTMENT</v>
      </c>
      <c r="AL1364" t="str">
        <f t="shared" si="446"/>
        <v>RATE BASED LUMP SUM PERFORMANCE PAYMENT - IN LIEU OF PAY ADJUSTMENT</v>
      </c>
      <c r="AM1364" t="str">
        <f t="shared" si="447"/>
        <v>20181IBC31NRATE BASED LUMP SUM PERFORMANCE PAYMENT - NOT IN LIEU OF PAY ADJUSTMENT</v>
      </c>
      <c r="AN1364" t="str">
        <f t="shared" si="448"/>
        <v>RATE BASED LUMP SUM PERFORMANCE PAYMENT - NOT IN LIEU OF PAY ADJUSTMENT</v>
      </c>
      <c r="AO1364" s="13">
        <f t="shared" si="449"/>
        <v>0.96043273879982138</v>
      </c>
      <c r="AP1364">
        <f t="shared" si="450"/>
        <v>1</v>
      </c>
      <c r="AQ1364" t="str">
        <f t="shared" si="451"/>
        <v>IBC31IRATE BASED LUMP SUM PERFORMANCE PAYMENT - IN LIEU OF PAY ADJUSTMENTIBC31NRATE BASED LUMP SUM PERFORMANCE PAYMENT - NOT IN LIEU OF PAY ADJUSTMENT</v>
      </c>
    </row>
    <row r="1365" spans="1:43" x14ac:dyDescent="0.35">
      <c r="A1365" s="18" t="s">
        <v>1837</v>
      </c>
      <c r="B1365" t="s">
        <v>875</v>
      </c>
      <c r="C1365" t="s">
        <v>876</v>
      </c>
      <c r="D1365" s="18" t="s">
        <v>1837</v>
      </c>
      <c r="E1365" t="s">
        <v>817</v>
      </c>
      <c r="F1365" t="s">
        <v>818</v>
      </c>
      <c r="G1365" s="13">
        <v>0.80557853418383552</v>
      </c>
      <c r="I1365">
        <v>20181</v>
      </c>
      <c r="J1365" t="str">
        <f t="shared" si="434"/>
        <v>20181IBC31IRATE BASED LUMP SUM PERFORMANCE PAYMENT - IN LIEU OF PAY ADJUSTMENT20181IBC31PNOT RATE BASED LUMP SUM PERFORMANCE PAYMENT</v>
      </c>
      <c r="K1365" t="str">
        <f t="shared" si="435"/>
        <v>20181IBC31IRATE BASED LUMP SUM PERFORMANCE PAYMENT - IN LIEU OF PAY ADJUSTMENT</v>
      </c>
      <c r="L1365" t="str">
        <f t="shared" si="436"/>
        <v>20181IBC31PNOT RATE BASED LUMP SUM PERFORMANCE PAYMENT</v>
      </c>
      <c r="M1365" s="13">
        <f t="shared" si="437"/>
        <v>0.80557853418383552</v>
      </c>
      <c r="N1365" s="13"/>
      <c r="O1365" s="19">
        <v>1355</v>
      </c>
      <c r="P1365">
        <f t="shared" si="438"/>
        <v>2</v>
      </c>
      <c r="Q1365">
        <f t="shared" si="439"/>
        <v>757</v>
      </c>
      <c r="R1365">
        <f t="shared" si="440"/>
        <v>2</v>
      </c>
      <c r="S1365" t="b">
        <f t="shared" si="441"/>
        <v>1</v>
      </c>
      <c r="T1365" t="b">
        <f t="shared" si="442"/>
        <v>0</v>
      </c>
      <c r="W1365" t="str">
        <f t="shared" si="432"/>
        <v/>
      </c>
      <c r="X1365" t="str">
        <f t="shared" si="432"/>
        <v/>
      </c>
      <c r="Y1365" t="str">
        <f t="shared" si="432"/>
        <v/>
      </c>
      <c r="Z1365" t="str">
        <f t="shared" si="432"/>
        <v>IBC31IRATE BASED LUMP SUM PERFORMANCE PAYMENT - IN LIEU OF PAY ADJUSTMENT</v>
      </c>
      <c r="AA1365" t="str">
        <f t="shared" si="432"/>
        <v/>
      </c>
      <c r="AC1365" t="str">
        <f t="shared" si="433"/>
        <v/>
      </c>
      <c r="AD1365" t="str">
        <f t="shared" si="433"/>
        <v/>
      </c>
      <c r="AE1365" t="str">
        <f t="shared" si="433"/>
        <v/>
      </c>
      <c r="AF1365" t="str">
        <f t="shared" si="433"/>
        <v>IBC31PNOT RATE BASED LUMP SUM PERFORMANCE PAYMENT</v>
      </c>
      <c r="AG1365" t="str">
        <f t="shared" si="433"/>
        <v/>
      </c>
      <c r="AI1365">
        <f t="shared" si="443"/>
        <v>1</v>
      </c>
      <c r="AJ1365">
        <f t="shared" si="444"/>
        <v>757</v>
      </c>
      <c r="AK1365" t="str">
        <f t="shared" si="445"/>
        <v>20181IBC31IRATE BASED LUMP SUM PERFORMANCE PAYMENT - IN LIEU OF PAY ADJUSTMENT</v>
      </c>
      <c r="AL1365" t="str">
        <f t="shared" si="446"/>
        <v>RATE BASED LUMP SUM PERFORMANCE PAYMENT - IN LIEU OF PAY ADJUSTMENT</v>
      </c>
      <c r="AM1365" t="str">
        <f t="shared" si="447"/>
        <v>20181IBC31PNOT RATE BASED LUMP SUM PERFORMANCE PAYMENT</v>
      </c>
      <c r="AN1365" t="str">
        <f t="shared" si="448"/>
        <v>NOT RATE BASED LUMP SUM PERFORMANCE PAYMENT</v>
      </c>
      <c r="AO1365" s="13">
        <f t="shared" si="449"/>
        <v>0.80557853418383552</v>
      </c>
      <c r="AP1365">
        <f t="shared" si="450"/>
        <v>1</v>
      </c>
      <c r="AQ1365" t="str">
        <f t="shared" si="451"/>
        <v>IBC31IRATE BASED LUMP SUM PERFORMANCE PAYMENT - IN LIEU OF PAY ADJUSTMENTIBC31PNOT RATE BASED LUMP SUM PERFORMANCE PAYMENT</v>
      </c>
    </row>
    <row r="1366" spans="1:43" x14ac:dyDescent="0.35">
      <c r="A1366" s="18" t="s">
        <v>1837</v>
      </c>
      <c r="B1366" t="s">
        <v>879</v>
      </c>
      <c r="C1366" t="s">
        <v>880</v>
      </c>
      <c r="D1366" s="18" t="s">
        <v>1837</v>
      </c>
      <c r="E1366" t="s">
        <v>875</v>
      </c>
      <c r="F1366" t="s">
        <v>876</v>
      </c>
      <c r="G1366" s="13">
        <v>0.96043273879982138</v>
      </c>
      <c r="I1366">
        <v>20181</v>
      </c>
      <c r="J1366" t="str">
        <f t="shared" si="434"/>
        <v>20181IBC31NRATE BASED LUMP SUM PERFORMANCE PAYMENT - NOT IN LIEU OF PAY ADJUSTMENT20181IBC31IRATE BASED LUMP SUM PERFORMANCE PAYMENT - IN LIEU OF PAY ADJUSTMENT</v>
      </c>
      <c r="K1366" t="str">
        <f t="shared" si="435"/>
        <v>20181IBC31NRATE BASED LUMP SUM PERFORMANCE PAYMENT - NOT IN LIEU OF PAY ADJUSTMENT</v>
      </c>
      <c r="L1366" t="str">
        <f t="shared" si="436"/>
        <v>20181IBC31IRATE BASED LUMP SUM PERFORMANCE PAYMENT - IN LIEU OF PAY ADJUSTMENT</v>
      </c>
      <c r="M1366" s="13">
        <f t="shared" si="437"/>
        <v>0.96043273879982138</v>
      </c>
      <c r="N1366" s="13"/>
      <c r="O1366" s="19">
        <v>1356</v>
      </c>
      <c r="P1366">
        <f t="shared" si="438"/>
        <v>2</v>
      </c>
      <c r="Q1366">
        <f t="shared" si="439"/>
        <v>758</v>
      </c>
      <c r="R1366">
        <f t="shared" si="440"/>
        <v>1</v>
      </c>
      <c r="S1366" t="b">
        <f t="shared" si="441"/>
        <v>1</v>
      </c>
      <c r="T1366" t="b">
        <f t="shared" si="442"/>
        <v>0</v>
      </c>
      <c r="W1366" t="str">
        <f t="shared" si="432"/>
        <v/>
      </c>
      <c r="X1366" t="str">
        <f t="shared" si="432"/>
        <v/>
      </c>
      <c r="Y1366" t="str">
        <f t="shared" si="432"/>
        <v/>
      </c>
      <c r="Z1366" t="str">
        <f t="shared" si="432"/>
        <v>IBC31NRATE BASED LUMP SUM PERFORMANCE PAYMENT - NOT IN LIEU OF PAY ADJUSTMENT</v>
      </c>
      <c r="AA1366" t="str">
        <f t="shared" si="432"/>
        <v/>
      </c>
      <c r="AC1366" t="str">
        <f t="shared" si="433"/>
        <v/>
      </c>
      <c r="AD1366" t="str">
        <f t="shared" si="433"/>
        <v/>
      </c>
      <c r="AE1366" t="str">
        <f t="shared" si="433"/>
        <v/>
      </c>
      <c r="AF1366" t="str">
        <f t="shared" si="433"/>
        <v>IBC31IRATE BASED LUMP SUM PERFORMANCE PAYMENT - IN LIEU OF PAY ADJUSTMENT</v>
      </c>
      <c r="AG1366" t="str">
        <f t="shared" si="433"/>
        <v/>
      </c>
      <c r="AI1366">
        <f t="shared" si="443"/>
        <v>1</v>
      </c>
      <c r="AJ1366">
        <f t="shared" si="444"/>
        <v>758</v>
      </c>
      <c r="AK1366" t="str">
        <f t="shared" si="445"/>
        <v>20181IBC31NRATE BASED LUMP SUM PERFORMANCE PAYMENT - NOT IN LIEU OF PAY ADJUSTMENT</v>
      </c>
      <c r="AL1366" t="str">
        <f t="shared" si="446"/>
        <v>RATE BASED LUMP SUM PERFORMANCE PAYMENT - NOT IN LIEU OF PAY ADJUSTMENT</v>
      </c>
      <c r="AM1366" t="str">
        <f t="shared" si="447"/>
        <v>20181IBC31IRATE BASED LUMP SUM PERFORMANCE PAYMENT - IN LIEU OF PAY ADJUSTMENT</v>
      </c>
      <c r="AN1366" t="str">
        <f t="shared" si="448"/>
        <v>RATE BASED LUMP SUM PERFORMANCE PAYMENT - IN LIEU OF PAY ADJUSTMENT</v>
      </c>
      <c r="AO1366" s="13">
        <f t="shared" si="449"/>
        <v>0.96043273879982138</v>
      </c>
      <c r="AP1366">
        <f t="shared" si="450"/>
        <v>1</v>
      </c>
      <c r="AQ1366" t="str">
        <f t="shared" si="451"/>
        <v>IBC31NRATE BASED LUMP SUM PERFORMANCE PAYMENT - NOT IN LIEU OF PAY ADJUSTMENTIBC31IRATE BASED LUMP SUM PERFORMANCE PAYMENT - IN LIEU OF PAY ADJUSTMENT</v>
      </c>
    </row>
    <row r="1367" spans="1:43" x14ac:dyDescent="0.35">
      <c r="A1367" s="18" t="s">
        <v>1837</v>
      </c>
      <c r="B1367" t="s">
        <v>879</v>
      </c>
      <c r="C1367" t="s">
        <v>880</v>
      </c>
      <c r="D1367" s="18" t="s">
        <v>1837</v>
      </c>
      <c r="E1367" t="s">
        <v>817</v>
      </c>
      <c r="F1367" t="s">
        <v>818</v>
      </c>
      <c r="G1367" s="13">
        <v>0.90322441711520951</v>
      </c>
      <c r="I1367">
        <v>20181</v>
      </c>
      <c r="J1367" t="str">
        <f t="shared" si="434"/>
        <v>20181IBC31NRATE BASED LUMP SUM PERFORMANCE PAYMENT - NOT IN LIEU OF PAY ADJUSTMENT20181IBC31PNOT RATE BASED LUMP SUM PERFORMANCE PAYMENT</v>
      </c>
      <c r="K1367" t="str">
        <f t="shared" si="435"/>
        <v>20181IBC31NRATE BASED LUMP SUM PERFORMANCE PAYMENT - NOT IN LIEU OF PAY ADJUSTMENT</v>
      </c>
      <c r="L1367" t="str">
        <f t="shared" si="436"/>
        <v>20181IBC31PNOT RATE BASED LUMP SUM PERFORMANCE PAYMENT</v>
      </c>
      <c r="M1367" s="13">
        <f t="shared" si="437"/>
        <v>0.90322441711520951</v>
      </c>
      <c r="N1367" s="13"/>
      <c r="O1367" s="19">
        <v>1357</v>
      </c>
      <c r="P1367">
        <f t="shared" si="438"/>
        <v>2</v>
      </c>
      <c r="Q1367">
        <f t="shared" si="439"/>
        <v>758</v>
      </c>
      <c r="R1367">
        <f t="shared" si="440"/>
        <v>2</v>
      </c>
      <c r="S1367" t="b">
        <f t="shared" si="441"/>
        <v>1</v>
      </c>
      <c r="T1367" t="b">
        <f t="shared" si="442"/>
        <v>0</v>
      </c>
      <c r="W1367" t="str">
        <f t="shared" si="432"/>
        <v/>
      </c>
      <c r="X1367" t="str">
        <f t="shared" si="432"/>
        <v/>
      </c>
      <c r="Y1367" t="str">
        <f t="shared" si="432"/>
        <v/>
      </c>
      <c r="Z1367" t="str">
        <f t="shared" si="432"/>
        <v>IBC31NRATE BASED LUMP SUM PERFORMANCE PAYMENT - NOT IN LIEU OF PAY ADJUSTMENT</v>
      </c>
      <c r="AA1367" t="str">
        <f t="shared" si="432"/>
        <v/>
      </c>
      <c r="AC1367" t="str">
        <f t="shared" si="433"/>
        <v/>
      </c>
      <c r="AD1367" t="str">
        <f t="shared" si="433"/>
        <v/>
      </c>
      <c r="AE1367" t="str">
        <f t="shared" si="433"/>
        <v/>
      </c>
      <c r="AF1367" t="str">
        <f t="shared" si="433"/>
        <v>IBC31PNOT RATE BASED LUMP SUM PERFORMANCE PAYMENT</v>
      </c>
      <c r="AG1367" t="str">
        <f t="shared" si="433"/>
        <v/>
      </c>
      <c r="AI1367">
        <f t="shared" si="443"/>
        <v>1</v>
      </c>
      <c r="AJ1367">
        <f t="shared" si="444"/>
        <v>758</v>
      </c>
      <c r="AK1367" t="str">
        <f t="shared" si="445"/>
        <v>20181IBC31NRATE BASED LUMP SUM PERFORMANCE PAYMENT - NOT IN LIEU OF PAY ADJUSTMENT</v>
      </c>
      <c r="AL1367" t="str">
        <f t="shared" si="446"/>
        <v>RATE BASED LUMP SUM PERFORMANCE PAYMENT - NOT IN LIEU OF PAY ADJUSTMENT</v>
      </c>
      <c r="AM1367" t="str">
        <f t="shared" si="447"/>
        <v>20181IBC31PNOT RATE BASED LUMP SUM PERFORMANCE PAYMENT</v>
      </c>
      <c r="AN1367" t="str">
        <f t="shared" si="448"/>
        <v>NOT RATE BASED LUMP SUM PERFORMANCE PAYMENT</v>
      </c>
      <c r="AO1367" s="13">
        <f t="shared" si="449"/>
        <v>0.90322441711520951</v>
      </c>
      <c r="AP1367">
        <f t="shared" si="450"/>
        <v>1</v>
      </c>
      <c r="AQ1367" t="str">
        <f t="shared" si="451"/>
        <v>IBC31NRATE BASED LUMP SUM PERFORMANCE PAYMENT - NOT IN LIEU OF PAY ADJUSTMENTIBC31PNOT RATE BASED LUMP SUM PERFORMANCE PAYMENT</v>
      </c>
    </row>
    <row r="1368" spans="1:43" x14ac:dyDescent="0.35">
      <c r="A1368" s="18" t="s">
        <v>1837</v>
      </c>
      <c r="B1368" t="s">
        <v>817</v>
      </c>
      <c r="C1368" t="s">
        <v>818</v>
      </c>
      <c r="D1368" s="18" t="s">
        <v>1837</v>
      </c>
      <c r="E1368" t="s">
        <v>879</v>
      </c>
      <c r="F1368" t="s">
        <v>880</v>
      </c>
      <c r="G1368" s="13">
        <v>0.90322441711520951</v>
      </c>
      <c r="I1368">
        <v>20181</v>
      </c>
      <c r="J1368" t="str">
        <f t="shared" si="434"/>
        <v>20181IBC31PNOT RATE BASED LUMP SUM PERFORMANCE PAYMENT20181IBC31NRATE BASED LUMP SUM PERFORMANCE PAYMENT - NOT IN LIEU OF PAY ADJUSTMENT</v>
      </c>
      <c r="K1368" t="str">
        <f t="shared" si="435"/>
        <v>20181IBC31PNOT RATE BASED LUMP SUM PERFORMANCE PAYMENT</v>
      </c>
      <c r="L1368" t="str">
        <f t="shared" si="436"/>
        <v>20181IBC31NRATE BASED LUMP SUM PERFORMANCE PAYMENT - NOT IN LIEU OF PAY ADJUSTMENT</v>
      </c>
      <c r="M1368" s="13">
        <f t="shared" si="437"/>
        <v>0.90322441711520951</v>
      </c>
      <c r="N1368" s="13"/>
      <c r="O1368" s="19">
        <v>1358</v>
      </c>
      <c r="P1368">
        <f t="shared" si="438"/>
        <v>2</v>
      </c>
      <c r="Q1368">
        <f t="shared" si="439"/>
        <v>759</v>
      </c>
      <c r="R1368">
        <f t="shared" si="440"/>
        <v>1</v>
      </c>
      <c r="S1368" t="b">
        <f t="shared" si="441"/>
        <v>1</v>
      </c>
      <c r="T1368" t="b">
        <f t="shared" si="442"/>
        <v>0</v>
      </c>
      <c r="W1368" t="str">
        <f t="shared" si="432"/>
        <v/>
      </c>
      <c r="X1368" t="str">
        <f t="shared" si="432"/>
        <v/>
      </c>
      <c r="Y1368" t="str">
        <f t="shared" si="432"/>
        <v/>
      </c>
      <c r="Z1368" t="str">
        <f t="shared" si="432"/>
        <v>IBC31PNOT RATE BASED LUMP SUM PERFORMANCE PAYMENT</v>
      </c>
      <c r="AA1368" t="str">
        <f t="shared" si="432"/>
        <v/>
      </c>
      <c r="AC1368" t="str">
        <f t="shared" si="433"/>
        <v/>
      </c>
      <c r="AD1368" t="str">
        <f t="shared" si="433"/>
        <v/>
      </c>
      <c r="AE1368" t="str">
        <f t="shared" si="433"/>
        <v/>
      </c>
      <c r="AF1368" t="str">
        <f t="shared" si="433"/>
        <v>IBC31NRATE BASED LUMP SUM PERFORMANCE PAYMENT - NOT IN LIEU OF PAY ADJUSTMENT</v>
      </c>
      <c r="AG1368" t="str">
        <f t="shared" si="433"/>
        <v/>
      </c>
      <c r="AI1368">
        <f t="shared" si="443"/>
        <v>1</v>
      </c>
      <c r="AJ1368">
        <f t="shared" si="444"/>
        <v>759</v>
      </c>
      <c r="AK1368" t="str">
        <f t="shared" si="445"/>
        <v>20181IBC31PNOT RATE BASED LUMP SUM PERFORMANCE PAYMENT</v>
      </c>
      <c r="AL1368" t="str">
        <f t="shared" si="446"/>
        <v>NOT RATE BASED LUMP SUM PERFORMANCE PAYMENT</v>
      </c>
      <c r="AM1368" t="str">
        <f t="shared" si="447"/>
        <v>20181IBC31NRATE BASED LUMP SUM PERFORMANCE PAYMENT - NOT IN LIEU OF PAY ADJUSTMENT</v>
      </c>
      <c r="AN1368" t="str">
        <f t="shared" si="448"/>
        <v>RATE BASED LUMP SUM PERFORMANCE PAYMENT - NOT IN LIEU OF PAY ADJUSTMENT</v>
      </c>
      <c r="AO1368" s="13">
        <f t="shared" si="449"/>
        <v>0.90322441711520951</v>
      </c>
      <c r="AP1368">
        <f t="shared" si="450"/>
        <v>1</v>
      </c>
      <c r="AQ1368" t="str">
        <f t="shared" si="451"/>
        <v>IBC31PNOT RATE BASED LUMP SUM PERFORMANCE PAYMENTIBC31NRATE BASED LUMP SUM PERFORMANCE PAYMENT - NOT IN LIEU OF PAY ADJUSTMENT</v>
      </c>
    </row>
    <row r="1369" spans="1:43" x14ac:dyDescent="0.35">
      <c r="A1369" s="18" t="s">
        <v>1837</v>
      </c>
      <c r="B1369" t="s">
        <v>817</v>
      </c>
      <c r="C1369" t="s">
        <v>818</v>
      </c>
      <c r="D1369" s="18" t="s">
        <v>1837</v>
      </c>
      <c r="E1369" t="s">
        <v>875</v>
      </c>
      <c r="F1369" t="s">
        <v>876</v>
      </c>
      <c r="G1369" s="13">
        <v>0.80557853418383552</v>
      </c>
      <c r="I1369">
        <v>20181</v>
      </c>
      <c r="J1369" t="str">
        <f t="shared" si="434"/>
        <v>20181IBC31PNOT RATE BASED LUMP SUM PERFORMANCE PAYMENT20181IBC31IRATE BASED LUMP SUM PERFORMANCE PAYMENT - IN LIEU OF PAY ADJUSTMENT</v>
      </c>
      <c r="K1369" t="str">
        <f t="shared" si="435"/>
        <v>20181IBC31PNOT RATE BASED LUMP SUM PERFORMANCE PAYMENT</v>
      </c>
      <c r="L1369" t="str">
        <f t="shared" si="436"/>
        <v>20181IBC31IRATE BASED LUMP SUM PERFORMANCE PAYMENT - IN LIEU OF PAY ADJUSTMENT</v>
      </c>
      <c r="M1369" s="13">
        <f t="shared" si="437"/>
        <v>0.80557853418383552</v>
      </c>
      <c r="N1369" s="13"/>
      <c r="O1369" s="19">
        <v>1359</v>
      </c>
      <c r="P1369">
        <f t="shared" si="438"/>
        <v>2</v>
      </c>
      <c r="Q1369">
        <f t="shared" si="439"/>
        <v>759</v>
      </c>
      <c r="R1369">
        <f t="shared" si="440"/>
        <v>2</v>
      </c>
      <c r="S1369" t="b">
        <f t="shared" si="441"/>
        <v>1</v>
      </c>
      <c r="T1369" t="b">
        <f t="shared" si="442"/>
        <v>0</v>
      </c>
      <c r="W1369" t="str">
        <f t="shared" si="432"/>
        <v/>
      </c>
      <c r="X1369" t="str">
        <f t="shared" si="432"/>
        <v/>
      </c>
      <c r="Y1369" t="str">
        <f t="shared" si="432"/>
        <v/>
      </c>
      <c r="Z1369" t="str">
        <f t="shared" si="432"/>
        <v>IBC31PNOT RATE BASED LUMP SUM PERFORMANCE PAYMENT</v>
      </c>
      <c r="AA1369" t="str">
        <f t="shared" si="432"/>
        <v/>
      </c>
      <c r="AC1369" t="str">
        <f t="shared" si="433"/>
        <v/>
      </c>
      <c r="AD1369" t="str">
        <f t="shared" si="433"/>
        <v/>
      </c>
      <c r="AE1369" t="str">
        <f t="shared" si="433"/>
        <v/>
      </c>
      <c r="AF1369" t="str">
        <f t="shared" si="433"/>
        <v>IBC31IRATE BASED LUMP SUM PERFORMANCE PAYMENT - IN LIEU OF PAY ADJUSTMENT</v>
      </c>
      <c r="AG1369" t="str">
        <f t="shared" si="433"/>
        <v/>
      </c>
      <c r="AI1369">
        <f t="shared" si="443"/>
        <v>1</v>
      </c>
      <c r="AJ1369">
        <f t="shared" si="444"/>
        <v>759</v>
      </c>
      <c r="AK1369" t="str">
        <f t="shared" si="445"/>
        <v>20181IBC31PNOT RATE BASED LUMP SUM PERFORMANCE PAYMENT</v>
      </c>
      <c r="AL1369" t="str">
        <f t="shared" si="446"/>
        <v>NOT RATE BASED LUMP SUM PERFORMANCE PAYMENT</v>
      </c>
      <c r="AM1369" t="str">
        <f t="shared" si="447"/>
        <v>20181IBC31IRATE BASED LUMP SUM PERFORMANCE PAYMENT - IN LIEU OF PAY ADJUSTMENT</v>
      </c>
      <c r="AN1369" t="str">
        <f t="shared" si="448"/>
        <v>RATE BASED LUMP SUM PERFORMANCE PAYMENT - IN LIEU OF PAY ADJUSTMENT</v>
      </c>
      <c r="AO1369" s="13">
        <f t="shared" si="449"/>
        <v>0.80557853418383552</v>
      </c>
      <c r="AP1369">
        <f t="shared" si="450"/>
        <v>1</v>
      </c>
      <c r="AQ1369" t="str">
        <f t="shared" si="451"/>
        <v>IBC31PNOT RATE BASED LUMP SUM PERFORMANCE PAYMENTIBC31IRATE BASED LUMP SUM PERFORMANCE PAYMENT - IN LIEU OF PAY ADJUSTMENT</v>
      </c>
    </row>
    <row r="1370" spans="1:43" x14ac:dyDescent="0.35">
      <c r="A1370" s="18" t="s">
        <v>1837</v>
      </c>
      <c r="B1370" t="s">
        <v>1369</v>
      </c>
      <c r="C1370" t="s">
        <v>1370</v>
      </c>
      <c r="D1370" s="18"/>
      <c r="G1370" s="13">
        <v>0</v>
      </c>
      <c r="I1370">
        <v>20181</v>
      </c>
      <c r="J1370" t="str">
        <f t="shared" si="434"/>
        <v>20181IBCCAPCONTRACTUAL AWARD PAYMENT20181</v>
      </c>
      <c r="K1370" t="str">
        <f t="shared" si="435"/>
        <v>20181IBCCAPCONTRACTUAL AWARD PAYMENT</v>
      </c>
      <c r="L1370" t="str">
        <f t="shared" si="436"/>
        <v>20181</v>
      </c>
      <c r="M1370" s="13">
        <f t="shared" si="437"/>
        <v>0</v>
      </c>
      <c r="N1370" s="13"/>
      <c r="O1370" s="19">
        <v>1360</v>
      </c>
      <c r="P1370">
        <f t="shared" si="438"/>
        <v>1</v>
      </c>
      <c r="Q1370">
        <f t="shared" si="439"/>
        <v>760</v>
      </c>
      <c r="R1370">
        <f t="shared" si="440"/>
        <v>1</v>
      </c>
      <c r="S1370" t="b">
        <f t="shared" si="441"/>
        <v>0</v>
      </c>
      <c r="T1370" t="b">
        <f t="shared" si="442"/>
        <v>0</v>
      </c>
      <c r="W1370" t="str">
        <f t="shared" si="432"/>
        <v/>
      </c>
      <c r="X1370" t="str">
        <f t="shared" si="432"/>
        <v/>
      </c>
      <c r="Y1370" t="str">
        <f t="shared" si="432"/>
        <v/>
      </c>
      <c r="Z1370" t="str">
        <f t="shared" si="432"/>
        <v>IBCCAPCONTRACTUAL AWARD PAYMENT</v>
      </c>
      <c r="AA1370" t="str">
        <f t="shared" si="432"/>
        <v/>
      </c>
      <c r="AC1370" t="str">
        <f t="shared" si="433"/>
        <v/>
      </c>
      <c r="AD1370" t="str">
        <f t="shared" si="433"/>
        <v/>
      </c>
      <c r="AE1370" t="str">
        <f t="shared" si="433"/>
        <v/>
      </c>
      <c r="AF1370" t="str">
        <f t="shared" si="433"/>
        <v/>
      </c>
      <c r="AG1370" t="str">
        <f t="shared" si="433"/>
        <v/>
      </c>
      <c r="AI1370">
        <f t="shared" si="443"/>
        <v>1</v>
      </c>
      <c r="AJ1370">
        <f t="shared" si="444"/>
        <v>760</v>
      </c>
      <c r="AK1370" t="str">
        <f t="shared" si="445"/>
        <v>20181IBCCAPCONTRACTUAL AWARD PAYMENT</v>
      </c>
      <c r="AL1370" t="str">
        <f t="shared" si="446"/>
        <v>CONTRACTUAL AWARD PAYMENT</v>
      </c>
      <c r="AM1370" t="str">
        <f t="shared" si="447"/>
        <v>20181</v>
      </c>
      <c r="AN1370" t="str">
        <f t="shared" si="448"/>
        <v/>
      </c>
      <c r="AO1370" s="13">
        <f t="shared" si="449"/>
        <v>0</v>
      </c>
      <c r="AP1370">
        <f t="shared" si="450"/>
        <v>1</v>
      </c>
      <c r="AQ1370" t="str">
        <f t="shared" si="451"/>
        <v>IBCCAPCONTRACTUAL AWARD PAYMENT</v>
      </c>
    </row>
    <row r="1371" spans="1:43" x14ac:dyDescent="0.35">
      <c r="A1371" s="18" t="s">
        <v>1837</v>
      </c>
      <c r="B1371" t="s">
        <v>1371</v>
      </c>
      <c r="C1371" t="s">
        <v>1372</v>
      </c>
      <c r="D1371" s="18"/>
      <c r="G1371" s="13">
        <v>0</v>
      </c>
      <c r="I1371">
        <v>20181</v>
      </c>
      <c r="J1371" t="str">
        <f t="shared" si="434"/>
        <v>20181IBCPIAPRESIDENTIAL INCREASE AWARD LUMP SUM PAY20181</v>
      </c>
      <c r="K1371" t="str">
        <f t="shared" si="435"/>
        <v>20181IBCPIAPRESIDENTIAL INCREASE AWARD LUMP SUM PAY</v>
      </c>
      <c r="L1371" t="str">
        <f t="shared" si="436"/>
        <v>20181</v>
      </c>
      <c r="M1371" s="13">
        <f t="shared" si="437"/>
        <v>0</v>
      </c>
      <c r="N1371" s="13"/>
      <c r="O1371" s="19">
        <v>1361</v>
      </c>
      <c r="P1371">
        <f t="shared" si="438"/>
        <v>1</v>
      </c>
      <c r="Q1371">
        <f t="shared" si="439"/>
        <v>761</v>
      </c>
      <c r="R1371">
        <f t="shared" si="440"/>
        <v>1</v>
      </c>
      <c r="S1371" t="b">
        <f t="shared" si="441"/>
        <v>0</v>
      </c>
      <c r="T1371" t="b">
        <f t="shared" si="442"/>
        <v>0</v>
      </c>
      <c r="W1371" t="str">
        <f t="shared" si="432"/>
        <v/>
      </c>
      <c r="X1371" t="str">
        <f t="shared" si="432"/>
        <v/>
      </c>
      <c r="Y1371" t="str">
        <f t="shared" si="432"/>
        <v/>
      </c>
      <c r="Z1371" t="str">
        <f t="shared" si="432"/>
        <v>IBCPIAPRESIDENTIAL INCREASE AWARD LUMP SUM PAY</v>
      </c>
      <c r="AA1371" t="str">
        <f t="shared" si="432"/>
        <v/>
      </c>
      <c r="AC1371" t="str">
        <f t="shared" si="433"/>
        <v/>
      </c>
      <c r="AD1371" t="str">
        <f t="shared" si="433"/>
        <v/>
      </c>
      <c r="AE1371" t="str">
        <f t="shared" si="433"/>
        <v/>
      </c>
      <c r="AF1371" t="str">
        <f t="shared" si="433"/>
        <v/>
      </c>
      <c r="AG1371" t="str">
        <f t="shared" si="433"/>
        <v/>
      </c>
      <c r="AI1371">
        <f t="shared" si="443"/>
        <v>1</v>
      </c>
      <c r="AJ1371">
        <f t="shared" si="444"/>
        <v>761</v>
      </c>
      <c r="AK1371" t="str">
        <f t="shared" si="445"/>
        <v>20181IBCPIAPRESIDENTIAL INCREASE AWARD LUMP SUM PAY</v>
      </c>
      <c r="AL1371" t="str">
        <f t="shared" si="446"/>
        <v>PRESIDENTIAL INCREASE AWARD LUMP SUM PAY</v>
      </c>
      <c r="AM1371" t="str">
        <f t="shared" si="447"/>
        <v>20181</v>
      </c>
      <c r="AN1371" t="str">
        <f t="shared" si="448"/>
        <v/>
      </c>
      <c r="AO1371" s="13">
        <f t="shared" si="449"/>
        <v>0</v>
      </c>
      <c r="AP1371">
        <f t="shared" si="450"/>
        <v>1</v>
      </c>
      <c r="AQ1371" t="str">
        <f t="shared" si="451"/>
        <v>IBCPIAPRESIDENTIAL INCREASE AWARD LUMP SUM PAY</v>
      </c>
    </row>
    <row r="1372" spans="1:43" x14ac:dyDescent="0.35">
      <c r="A1372" s="18" t="s">
        <v>1837</v>
      </c>
      <c r="B1372" t="s">
        <v>693</v>
      </c>
      <c r="C1372" t="s">
        <v>694</v>
      </c>
      <c r="D1372" s="18" t="s">
        <v>1839</v>
      </c>
      <c r="E1372" t="s">
        <v>696</v>
      </c>
      <c r="F1372" t="s">
        <v>1337</v>
      </c>
      <c r="G1372" s="13">
        <v>0.52067796610169492</v>
      </c>
      <c r="I1372">
        <v>20181</v>
      </c>
      <c r="J1372" t="str">
        <f t="shared" si="434"/>
        <v>20181IBC30CTIME OFF AWARD - USED20181DFASL1Time off award, advanced and used (Pay/Leave History input only)</v>
      </c>
      <c r="K1372" t="str">
        <f t="shared" si="435"/>
        <v>20181IBC30CTIME OFF AWARD - USED</v>
      </c>
      <c r="L1372" t="str">
        <f t="shared" si="436"/>
        <v>20181DFASL1Time off award, advanced and used (Pay/Leave History input only)</v>
      </c>
      <c r="M1372" s="13">
        <f t="shared" si="437"/>
        <v>0.52067796610169492</v>
      </c>
      <c r="N1372" s="13"/>
      <c r="O1372" s="19">
        <v>1362</v>
      </c>
      <c r="P1372">
        <f t="shared" si="438"/>
        <v>3</v>
      </c>
      <c r="Q1372">
        <f t="shared" si="439"/>
        <v>762</v>
      </c>
      <c r="R1372">
        <f t="shared" si="440"/>
        <v>1</v>
      </c>
      <c r="S1372" t="b">
        <f t="shared" si="441"/>
        <v>0</v>
      </c>
      <c r="T1372" t="b">
        <f t="shared" si="442"/>
        <v>0</v>
      </c>
      <c r="W1372" t="str">
        <f t="shared" si="432"/>
        <v/>
      </c>
      <c r="X1372" t="str">
        <f t="shared" si="432"/>
        <v/>
      </c>
      <c r="Y1372" t="str">
        <f t="shared" si="432"/>
        <v/>
      </c>
      <c r="Z1372" t="str">
        <f t="shared" si="432"/>
        <v>IBC30CTIME OFF AWARD - USED</v>
      </c>
      <c r="AA1372" t="str">
        <f t="shared" si="432"/>
        <v/>
      </c>
      <c r="AC1372" t="str">
        <f t="shared" si="433"/>
        <v>DFASL1Time off award, advanced and used (Pay/Leave History input only)</v>
      </c>
      <c r="AD1372" t="str">
        <f t="shared" si="433"/>
        <v/>
      </c>
      <c r="AE1372" t="str">
        <f t="shared" si="433"/>
        <v/>
      </c>
      <c r="AF1372" t="str">
        <f t="shared" si="433"/>
        <v/>
      </c>
      <c r="AG1372" t="str">
        <f t="shared" si="433"/>
        <v/>
      </c>
      <c r="AI1372">
        <f t="shared" si="443"/>
        <v>1</v>
      </c>
      <c r="AJ1372">
        <f t="shared" si="444"/>
        <v>762</v>
      </c>
      <c r="AK1372" t="str">
        <f t="shared" si="445"/>
        <v>20181IBC30CTIME OFF AWARD - USED</v>
      </c>
      <c r="AL1372" t="str">
        <f t="shared" si="446"/>
        <v>TIME OFF AWARD - USED</v>
      </c>
      <c r="AM1372" t="str">
        <f t="shared" si="447"/>
        <v>20181DFASL1Time off award, advanced and used (Pay/Leave History input only)</v>
      </c>
      <c r="AN1372" t="str">
        <f t="shared" si="448"/>
        <v>Time off award, advanced and used (Pay/Leave History input only)</v>
      </c>
      <c r="AO1372" s="13">
        <f t="shared" si="449"/>
        <v>0.52067796610169492</v>
      </c>
      <c r="AP1372">
        <f t="shared" si="450"/>
        <v>1</v>
      </c>
      <c r="AQ1372" t="str">
        <f t="shared" si="451"/>
        <v>DFASL1Time off award, advanced and used (Pay/Leave History input only)IBC30CTIME OFF AWARD - USED</v>
      </c>
    </row>
    <row r="1373" spans="1:43" x14ac:dyDescent="0.35">
      <c r="A1373" s="18" t="s">
        <v>1837</v>
      </c>
      <c r="B1373" t="s">
        <v>693</v>
      </c>
      <c r="C1373" t="s">
        <v>694</v>
      </c>
      <c r="D1373" s="18" t="s">
        <v>1838</v>
      </c>
      <c r="E1373">
        <v>6661</v>
      </c>
      <c r="F1373" t="s">
        <v>1382</v>
      </c>
      <c r="G1373" s="13">
        <v>0.51828580418786463</v>
      </c>
      <c r="I1373">
        <v>20181</v>
      </c>
      <c r="J1373" t="str">
        <f t="shared" si="434"/>
        <v>20181IBC30CTIME OFF AWARD - USED20181NFC6661TIME OFF AWARDS</v>
      </c>
      <c r="K1373" t="str">
        <f t="shared" si="435"/>
        <v>20181IBC30CTIME OFF AWARD - USED</v>
      </c>
      <c r="L1373" t="str">
        <f t="shared" si="436"/>
        <v>20181NFC6661TIME OFF AWARDS</v>
      </c>
      <c r="M1373" s="13">
        <f t="shared" si="437"/>
        <v>0.51828580418786463</v>
      </c>
      <c r="N1373" s="13"/>
      <c r="O1373" s="19">
        <v>1363</v>
      </c>
      <c r="P1373">
        <f t="shared" si="438"/>
        <v>3</v>
      </c>
      <c r="Q1373">
        <f t="shared" si="439"/>
        <v>762</v>
      </c>
      <c r="R1373">
        <f t="shared" si="440"/>
        <v>2</v>
      </c>
      <c r="S1373" t="b">
        <f t="shared" si="441"/>
        <v>0</v>
      </c>
      <c r="T1373" t="b">
        <f t="shared" si="442"/>
        <v>0</v>
      </c>
      <c r="W1373" t="str">
        <f t="shared" si="432"/>
        <v/>
      </c>
      <c r="X1373" t="str">
        <f t="shared" si="432"/>
        <v/>
      </c>
      <c r="Y1373" t="str">
        <f t="shared" si="432"/>
        <v/>
      </c>
      <c r="Z1373" t="str">
        <f t="shared" si="432"/>
        <v>IBC30CTIME OFF AWARD - USED</v>
      </c>
      <c r="AA1373" t="str">
        <f t="shared" si="432"/>
        <v/>
      </c>
      <c r="AC1373" t="str">
        <f t="shared" si="433"/>
        <v/>
      </c>
      <c r="AD1373" t="str">
        <f t="shared" si="433"/>
        <v/>
      </c>
      <c r="AE1373" t="str">
        <f t="shared" si="433"/>
        <v/>
      </c>
      <c r="AF1373" t="str">
        <f t="shared" si="433"/>
        <v/>
      </c>
      <c r="AG1373" t="str">
        <f t="shared" si="433"/>
        <v>NFC6661TIME OFF AWARDS</v>
      </c>
      <c r="AI1373">
        <f t="shared" si="443"/>
        <v>1</v>
      </c>
      <c r="AJ1373">
        <f t="shared" si="444"/>
        <v>762</v>
      </c>
      <c r="AK1373" t="str">
        <f t="shared" si="445"/>
        <v>20181IBC30CTIME OFF AWARD - USED</v>
      </c>
      <c r="AL1373" t="str">
        <f t="shared" si="446"/>
        <v>TIME OFF AWARD - USED</v>
      </c>
      <c r="AM1373" t="str">
        <f t="shared" si="447"/>
        <v>20181NFC6661TIME OFF AWARDS</v>
      </c>
      <c r="AN1373" t="str">
        <f t="shared" si="448"/>
        <v>TIME OFF AWARDS</v>
      </c>
      <c r="AO1373" s="13">
        <f t="shared" si="449"/>
        <v>0.51828580418786463</v>
      </c>
      <c r="AP1373">
        <f t="shared" si="450"/>
        <v>1</v>
      </c>
      <c r="AQ1373" t="str">
        <f t="shared" si="451"/>
        <v>IBC30CTIME OFF AWARD - USEDNFC6661TIME OFF AWARDS</v>
      </c>
    </row>
    <row r="1374" spans="1:43" x14ac:dyDescent="0.35">
      <c r="A1374" s="18" t="s">
        <v>1837</v>
      </c>
      <c r="B1374" t="s">
        <v>693</v>
      </c>
      <c r="C1374" t="s">
        <v>694</v>
      </c>
      <c r="D1374" s="18" t="s">
        <v>1838</v>
      </c>
      <c r="E1374">
        <v>6662</v>
      </c>
      <c r="F1374" t="s">
        <v>1382</v>
      </c>
      <c r="G1374" s="13">
        <v>0.51828580418786463</v>
      </c>
      <c r="I1374">
        <v>20181</v>
      </c>
      <c r="J1374" t="str">
        <f t="shared" si="434"/>
        <v>20181IBC30CTIME OFF AWARD - USED20181NFC6662TIME OFF AWARDS</v>
      </c>
      <c r="K1374" t="str">
        <f t="shared" si="435"/>
        <v>20181IBC30CTIME OFF AWARD - USED</v>
      </c>
      <c r="L1374" t="str">
        <f t="shared" si="436"/>
        <v>20181NFC6662TIME OFF AWARDS</v>
      </c>
      <c r="M1374" s="13">
        <f t="shared" si="437"/>
        <v>0.51828580418786463</v>
      </c>
      <c r="N1374" s="13"/>
      <c r="O1374" s="19">
        <v>1364</v>
      </c>
      <c r="P1374">
        <f t="shared" si="438"/>
        <v>3</v>
      </c>
      <c r="Q1374">
        <f t="shared" si="439"/>
        <v>762</v>
      </c>
      <c r="R1374">
        <f t="shared" si="440"/>
        <v>3</v>
      </c>
      <c r="S1374" t="b">
        <f t="shared" si="441"/>
        <v>0</v>
      </c>
      <c r="T1374" t="b">
        <f t="shared" si="442"/>
        <v>0</v>
      </c>
      <c r="W1374" t="str">
        <f t="shared" si="432"/>
        <v/>
      </c>
      <c r="X1374" t="str">
        <f t="shared" si="432"/>
        <v/>
      </c>
      <c r="Y1374" t="str">
        <f t="shared" si="432"/>
        <v/>
      </c>
      <c r="Z1374" t="str">
        <f t="shared" si="432"/>
        <v>IBC30CTIME OFF AWARD - USED</v>
      </c>
      <c r="AA1374" t="str">
        <f t="shared" si="432"/>
        <v/>
      </c>
      <c r="AC1374" t="str">
        <f t="shared" si="433"/>
        <v/>
      </c>
      <c r="AD1374" t="str">
        <f t="shared" si="433"/>
        <v/>
      </c>
      <c r="AE1374" t="str">
        <f t="shared" si="433"/>
        <v/>
      </c>
      <c r="AF1374" t="str">
        <f t="shared" si="433"/>
        <v/>
      </c>
      <c r="AG1374" t="str">
        <f t="shared" si="433"/>
        <v>NFC6662TIME OFF AWARDS</v>
      </c>
      <c r="AI1374">
        <f t="shared" si="443"/>
        <v>1</v>
      </c>
      <c r="AJ1374">
        <f t="shared" si="444"/>
        <v>762</v>
      </c>
      <c r="AK1374" t="str">
        <f t="shared" si="445"/>
        <v>20181IBC30CTIME OFF AWARD - USED</v>
      </c>
      <c r="AL1374" t="str">
        <f t="shared" si="446"/>
        <v>TIME OFF AWARD - USED</v>
      </c>
      <c r="AM1374" t="str">
        <f t="shared" si="447"/>
        <v>20181NFC6662TIME OFF AWARDS</v>
      </c>
      <c r="AN1374" t="str">
        <f t="shared" si="448"/>
        <v>TIME OFF AWARDS</v>
      </c>
      <c r="AO1374" s="13">
        <f t="shared" si="449"/>
        <v>0.51828580418786463</v>
      </c>
      <c r="AP1374">
        <f t="shared" si="450"/>
        <v>1</v>
      </c>
      <c r="AQ1374" t="str">
        <f t="shared" si="451"/>
        <v>IBC30CTIME OFF AWARD - USEDNFC6662TIME OFF AWARDS</v>
      </c>
    </row>
    <row r="1375" spans="1:43" x14ac:dyDescent="0.35">
      <c r="A1375" s="18" t="s">
        <v>1837</v>
      </c>
      <c r="B1375" t="s">
        <v>1373</v>
      </c>
      <c r="C1375" t="s">
        <v>1374</v>
      </c>
      <c r="D1375" s="18"/>
      <c r="G1375" s="13">
        <v>0</v>
      </c>
      <c r="I1375">
        <v>20181</v>
      </c>
      <c r="J1375" t="str">
        <f t="shared" si="434"/>
        <v>20181IBCSAPSETTLEMENT AWARD20181</v>
      </c>
      <c r="K1375" t="str">
        <f t="shared" si="435"/>
        <v>20181IBCSAPSETTLEMENT AWARD</v>
      </c>
      <c r="L1375" t="str">
        <f t="shared" si="436"/>
        <v>20181</v>
      </c>
      <c r="M1375" s="13">
        <f t="shared" si="437"/>
        <v>0</v>
      </c>
      <c r="N1375" s="13"/>
      <c r="O1375" s="19">
        <v>1365</v>
      </c>
      <c r="P1375">
        <f t="shared" si="438"/>
        <v>1</v>
      </c>
      <c r="Q1375">
        <f t="shared" si="439"/>
        <v>763</v>
      </c>
      <c r="R1375">
        <f t="shared" si="440"/>
        <v>1</v>
      </c>
      <c r="S1375" t="b">
        <f t="shared" si="441"/>
        <v>0</v>
      </c>
      <c r="T1375" t="b">
        <f t="shared" si="442"/>
        <v>0</v>
      </c>
      <c r="W1375" t="str">
        <f t="shared" si="432"/>
        <v/>
      </c>
      <c r="X1375" t="str">
        <f t="shared" si="432"/>
        <v/>
      </c>
      <c r="Y1375" t="str">
        <f t="shared" si="432"/>
        <v/>
      </c>
      <c r="Z1375" t="str">
        <f t="shared" si="432"/>
        <v>IBCSAPSETTLEMENT AWARD</v>
      </c>
      <c r="AA1375" t="str">
        <f t="shared" si="432"/>
        <v/>
      </c>
      <c r="AC1375" t="str">
        <f t="shared" si="433"/>
        <v/>
      </c>
      <c r="AD1375" t="str">
        <f t="shared" si="433"/>
        <v/>
      </c>
      <c r="AE1375" t="str">
        <f t="shared" si="433"/>
        <v/>
      </c>
      <c r="AF1375" t="str">
        <f t="shared" si="433"/>
        <v/>
      </c>
      <c r="AG1375" t="str">
        <f t="shared" si="433"/>
        <v/>
      </c>
      <c r="AI1375">
        <f t="shared" si="443"/>
        <v>1</v>
      </c>
      <c r="AJ1375">
        <f t="shared" si="444"/>
        <v>763</v>
      </c>
      <c r="AK1375" t="str">
        <f t="shared" si="445"/>
        <v>20181IBCSAPSETTLEMENT AWARD</v>
      </c>
      <c r="AL1375" t="str">
        <f t="shared" si="446"/>
        <v>SETTLEMENT AWARD</v>
      </c>
      <c r="AM1375" t="str">
        <f t="shared" si="447"/>
        <v>20181</v>
      </c>
      <c r="AN1375" t="str">
        <f t="shared" si="448"/>
        <v/>
      </c>
      <c r="AO1375" s="13">
        <f t="shared" si="449"/>
        <v>0</v>
      </c>
      <c r="AP1375">
        <f t="shared" si="450"/>
        <v>1</v>
      </c>
      <c r="AQ1375" t="str">
        <f t="shared" si="451"/>
        <v>IBCSAPSETTLEMENT AWARD</v>
      </c>
    </row>
    <row r="1376" spans="1:43" x14ac:dyDescent="0.35">
      <c r="A1376" s="18" t="s">
        <v>1837</v>
      </c>
      <c r="B1376" t="s">
        <v>1375</v>
      </c>
      <c r="C1376" t="s">
        <v>1376</v>
      </c>
      <c r="D1376" s="18"/>
      <c r="G1376" s="13">
        <v>0</v>
      </c>
      <c r="I1376">
        <v>20181</v>
      </c>
      <c r="J1376" t="str">
        <f t="shared" si="434"/>
        <v>20181IBCVPAVALUING PERFORMANCE AWARD LUMP SUM20181</v>
      </c>
      <c r="K1376" t="str">
        <f t="shared" si="435"/>
        <v>20181IBCVPAVALUING PERFORMANCE AWARD LUMP SUM</v>
      </c>
      <c r="L1376" t="str">
        <f t="shared" si="436"/>
        <v>20181</v>
      </c>
      <c r="M1376" s="13">
        <f t="shared" si="437"/>
        <v>0</v>
      </c>
      <c r="N1376" s="13"/>
      <c r="O1376" s="19">
        <v>1366</v>
      </c>
      <c r="P1376">
        <f t="shared" si="438"/>
        <v>1</v>
      </c>
      <c r="Q1376">
        <f t="shared" si="439"/>
        <v>764</v>
      </c>
      <c r="R1376">
        <f t="shared" si="440"/>
        <v>1</v>
      </c>
      <c r="S1376" t="b">
        <f t="shared" si="441"/>
        <v>0</v>
      </c>
      <c r="T1376" t="b">
        <f t="shared" si="442"/>
        <v>0</v>
      </c>
      <c r="W1376" t="str">
        <f t="shared" si="432"/>
        <v/>
      </c>
      <c r="X1376" t="str">
        <f t="shared" si="432"/>
        <v/>
      </c>
      <c r="Y1376" t="str">
        <f t="shared" si="432"/>
        <v/>
      </c>
      <c r="Z1376" t="str">
        <f t="shared" si="432"/>
        <v>IBCVPAVALUING PERFORMANCE AWARD LUMP SUM</v>
      </c>
      <c r="AA1376" t="str">
        <f t="shared" si="432"/>
        <v/>
      </c>
      <c r="AC1376" t="str">
        <f t="shared" si="433"/>
        <v/>
      </c>
      <c r="AD1376" t="str">
        <f t="shared" si="433"/>
        <v/>
      </c>
      <c r="AE1376" t="str">
        <f t="shared" si="433"/>
        <v/>
      </c>
      <c r="AF1376" t="str">
        <f t="shared" si="433"/>
        <v/>
      </c>
      <c r="AG1376" t="str">
        <f t="shared" si="433"/>
        <v/>
      </c>
      <c r="AI1376">
        <f t="shared" si="443"/>
        <v>1</v>
      </c>
      <c r="AJ1376">
        <f t="shared" si="444"/>
        <v>764</v>
      </c>
      <c r="AK1376" t="str">
        <f t="shared" si="445"/>
        <v>20181IBCVPAVALUING PERFORMANCE AWARD LUMP SUM</v>
      </c>
      <c r="AL1376" t="str">
        <f t="shared" si="446"/>
        <v>VALUING PERFORMANCE AWARD LUMP SUM</v>
      </c>
      <c r="AM1376" t="str">
        <f t="shared" si="447"/>
        <v>20181</v>
      </c>
      <c r="AN1376" t="str">
        <f t="shared" si="448"/>
        <v/>
      </c>
      <c r="AO1376" s="13">
        <f t="shared" si="449"/>
        <v>0</v>
      </c>
      <c r="AP1376">
        <f t="shared" si="450"/>
        <v>1</v>
      </c>
      <c r="AQ1376" t="str">
        <f t="shared" si="451"/>
        <v>IBCVPAVALUING PERFORMANCE AWARD LUMP SUM</v>
      </c>
    </row>
    <row r="1377" spans="1:43" x14ac:dyDescent="0.35">
      <c r="A1377" s="18" t="s">
        <v>1837</v>
      </c>
      <c r="B1377" t="s">
        <v>680</v>
      </c>
      <c r="C1377" t="s">
        <v>681</v>
      </c>
      <c r="D1377" s="18"/>
      <c r="G1377" s="13">
        <v>0</v>
      </c>
      <c r="I1377">
        <v>20181</v>
      </c>
      <c r="J1377" t="str">
        <f t="shared" si="434"/>
        <v>20181IBCALRUNION/LABOR RELATIONS - USED20181</v>
      </c>
      <c r="K1377" t="str">
        <f t="shared" si="435"/>
        <v>20181IBCALRUNION/LABOR RELATIONS - USED</v>
      </c>
      <c r="L1377" t="str">
        <f t="shared" si="436"/>
        <v>20181</v>
      </c>
      <c r="M1377" s="13">
        <f t="shared" si="437"/>
        <v>0</v>
      </c>
      <c r="N1377" s="13"/>
      <c r="O1377" s="19">
        <v>1367</v>
      </c>
      <c r="P1377">
        <f t="shared" si="438"/>
        <v>1</v>
      </c>
      <c r="Q1377">
        <f t="shared" si="439"/>
        <v>765</v>
      </c>
      <c r="R1377">
        <f t="shared" si="440"/>
        <v>1</v>
      </c>
      <c r="S1377" t="b">
        <f t="shared" si="441"/>
        <v>0</v>
      </c>
      <c r="T1377" t="b">
        <f t="shared" si="442"/>
        <v>0</v>
      </c>
      <c r="W1377" t="str">
        <f t="shared" si="432"/>
        <v/>
      </c>
      <c r="X1377" t="str">
        <f t="shared" si="432"/>
        <v/>
      </c>
      <c r="Y1377" t="str">
        <f t="shared" si="432"/>
        <v/>
      </c>
      <c r="Z1377" t="str">
        <f t="shared" si="432"/>
        <v>IBCALRUNION/LABOR RELATIONS - USED</v>
      </c>
      <c r="AA1377" t="str">
        <f t="shared" si="432"/>
        <v/>
      </c>
      <c r="AC1377" t="str">
        <f t="shared" si="433"/>
        <v/>
      </c>
      <c r="AD1377" t="str">
        <f t="shared" si="433"/>
        <v/>
      </c>
      <c r="AE1377" t="str">
        <f t="shared" si="433"/>
        <v/>
      </c>
      <c r="AF1377" t="str">
        <f t="shared" si="433"/>
        <v/>
      </c>
      <c r="AG1377" t="str">
        <f t="shared" si="433"/>
        <v/>
      </c>
      <c r="AI1377">
        <f t="shared" si="443"/>
        <v>1</v>
      </c>
      <c r="AJ1377">
        <f t="shared" si="444"/>
        <v>765</v>
      </c>
      <c r="AK1377" t="str">
        <f t="shared" si="445"/>
        <v>20181IBCALRUNION/LABOR RELATIONS - USED</v>
      </c>
      <c r="AL1377" t="str">
        <f t="shared" si="446"/>
        <v>UNION/LABOR RELATIONS - USED</v>
      </c>
      <c r="AM1377" t="str">
        <f t="shared" si="447"/>
        <v>20181</v>
      </c>
      <c r="AN1377" t="str">
        <f t="shared" si="448"/>
        <v/>
      </c>
      <c r="AO1377" s="13">
        <f t="shared" si="449"/>
        <v>0</v>
      </c>
      <c r="AP1377">
        <f t="shared" si="450"/>
        <v>1</v>
      </c>
      <c r="AQ1377" t="str">
        <f t="shared" si="451"/>
        <v>IBCALRUNION/LABOR RELATIONS - USED</v>
      </c>
    </row>
    <row r="1378" spans="1:43" x14ac:dyDescent="0.35">
      <c r="A1378" s="18" t="s">
        <v>1837</v>
      </c>
      <c r="B1378" t="s">
        <v>682</v>
      </c>
      <c r="C1378" t="s">
        <v>683</v>
      </c>
      <c r="D1378" s="18" t="s">
        <v>1837</v>
      </c>
      <c r="E1378" t="s">
        <v>684</v>
      </c>
      <c r="F1378" t="s">
        <v>685</v>
      </c>
      <c r="G1378" s="13">
        <v>0.67496705746512609</v>
      </c>
      <c r="I1378">
        <v>20181</v>
      </c>
      <c r="J1378" t="str">
        <f t="shared" si="434"/>
        <v>20181IBCLRDLABOR RELATION - DISPUTE RESOLUTION20181IBCLRGLABOR RELATION - GENERAL LABOR MANAGEMENT RELATIONS</v>
      </c>
      <c r="K1378" t="str">
        <f t="shared" si="435"/>
        <v>20181IBCLRDLABOR RELATION - DISPUTE RESOLUTION</v>
      </c>
      <c r="L1378" t="str">
        <f t="shared" si="436"/>
        <v>20181IBCLRGLABOR RELATION - GENERAL LABOR MANAGEMENT RELATIONS</v>
      </c>
      <c r="M1378" s="13">
        <f t="shared" si="437"/>
        <v>0.67496705746512609</v>
      </c>
      <c r="N1378" s="13"/>
      <c r="O1378" s="19">
        <v>1368</v>
      </c>
      <c r="P1378">
        <f t="shared" si="438"/>
        <v>3</v>
      </c>
      <c r="Q1378">
        <f t="shared" si="439"/>
        <v>766</v>
      </c>
      <c r="R1378">
        <f t="shared" si="440"/>
        <v>1</v>
      </c>
      <c r="S1378" t="b">
        <f t="shared" si="441"/>
        <v>1</v>
      </c>
      <c r="T1378" t="b">
        <f t="shared" si="442"/>
        <v>0</v>
      </c>
      <c r="W1378" t="str">
        <f t="shared" si="432"/>
        <v/>
      </c>
      <c r="X1378" t="str">
        <f t="shared" si="432"/>
        <v/>
      </c>
      <c r="Y1378" t="str">
        <f t="shared" si="432"/>
        <v/>
      </c>
      <c r="Z1378" t="str">
        <f t="shared" si="432"/>
        <v>IBCLRDLABOR RELATION - DISPUTE RESOLUTION</v>
      </c>
      <c r="AA1378" t="str">
        <f t="shared" si="432"/>
        <v/>
      </c>
      <c r="AC1378" t="str">
        <f t="shared" si="433"/>
        <v/>
      </c>
      <c r="AD1378" t="str">
        <f t="shared" si="433"/>
        <v/>
      </c>
      <c r="AE1378" t="str">
        <f t="shared" si="433"/>
        <v/>
      </c>
      <c r="AF1378" t="str">
        <f t="shared" si="433"/>
        <v>IBCLRGLABOR RELATION - GENERAL LABOR MANAGEMENT RELATIONS</v>
      </c>
      <c r="AG1378" t="str">
        <f t="shared" si="433"/>
        <v/>
      </c>
      <c r="AI1378">
        <f t="shared" si="443"/>
        <v>1</v>
      </c>
      <c r="AJ1378">
        <f t="shared" si="444"/>
        <v>766</v>
      </c>
      <c r="AK1378" t="str">
        <f t="shared" si="445"/>
        <v>20181IBCLRDLABOR RELATION - DISPUTE RESOLUTION</v>
      </c>
      <c r="AL1378" t="str">
        <f t="shared" si="446"/>
        <v>LABOR RELATION - DISPUTE RESOLUTION</v>
      </c>
      <c r="AM1378" t="str">
        <f t="shared" si="447"/>
        <v>20181IBCLRGLABOR RELATION - GENERAL LABOR MANAGEMENT RELATIONS</v>
      </c>
      <c r="AN1378" t="str">
        <f t="shared" si="448"/>
        <v>LABOR RELATION - GENERAL LABOR MANAGEMENT RELATIONS</v>
      </c>
      <c r="AO1378" s="13">
        <f t="shared" si="449"/>
        <v>0.67496705746512609</v>
      </c>
      <c r="AP1378">
        <f t="shared" si="450"/>
        <v>1</v>
      </c>
      <c r="AQ1378" t="str">
        <f t="shared" si="451"/>
        <v>IBCLRDLABOR RELATION - DISPUTE RESOLUTIONIBCLRGLABOR RELATION - GENERAL LABOR MANAGEMENT RELATIONS</v>
      </c>
    </row>
    <row r="1379" spans="1:43" x14ac:dyDescent="0.35">
      <c r="A1379" s="18" t="s">
        <v>1837</v>
      </c>
      <c r="B1379" t="s">
        <v>682</v>
      </c>
      <c r="C1379" t="s">
        <v>683</v>
      </c>
      <c r="D1379" s="18" t="s">
        <v>1837</v>
      </c>
      <c r="E1379" t="s">
        <v>688</v>
      </c>
      <c r="F1379" t="s">
        <v>689</v>
      </c>
      <c r="G1379" s="13">
        <v>0.56649086666180659</v>
      </c>
      <c r="I1379">
        <v>20181</v>
      </c>
      <c r="J1379" t="str">
        <f t="shared" si="434"/>
        <v>20181IBCLRDLABOR RELATION - DISPUTE RESOLUTION20181IBCLRTLABOR RELATION - TERM NEGOTIATION</v>
      </c>
      <c r="K1379" t="str">
        <f t="shared" si="435"/>
        <v>20181IBCLRDLABOR RELATION - DISPUTE RESOLUTION</v>
      </c>
      <c r="L1379" t="str">
        <f t="shared" si="436"/>
        <v>20181IBCLRTLABOR RELATION - TERM NEGOTIATION</v>
      </c>
      <c r="M1379" s="13">
        <f t="shared" si="437"/>
        <v>0.56649086666180659</v>
      </c>
      <c r="N1379" s="13"/>
      <c r="O1379" s="19">
        <v>1369</v>
      </c>
      <c r="P1379">
        <f t="shared" si="438"/>
        <v>3</v>
      </c>
      <c r="Q1379">
        <f t="shared" si="439"/>
        <v>766</v>
      </c>
      <c r="R1379">
        <f t="shared" si="440"/>
        <v>2</v>
      </c>
      <c r="S1379" t="b">
        <f t="shared" si="441"/>
        <v>1</v>
      </c>
      <c r="T1379" t="b">
        <f t="shared" si="442"/>
        <v>0</v>
      </c>
      <c r="W1379" t="str">
        <f t="shared" si="432"/>
        <v/>
      </c>
      <c r="X1379" t="str">
        <f t="shared" si="432"/>
        <v/>
      </c>
      <c r="Y1379" t="str">
        <f t="shared" si="432"/>
        <v/>
      </c>
      <c r="Z1379" t="str">
        <f t="shared" si="432"/>
        <v>IBCLRDLABOR RELATION - DISPUTE RESOLUTION</v>
      </c>
      <c r="AA1379" t="str">
        <f t="shared" si="432"/>
        <v/>
      </c>
      <c r="AC1379" t="str">
        <f t="shared" si="433"/>
        <v/>
      </c>
      <c r="AD1379" t="str">
        <f t="shared" si="433"/>
        <v/>
      </c>
      <c r="AE1379" t="str">
        <f t="shared" si="433"/>
        <v/>
      </c>
      <c r="AF1379" t="str">
        <f t="shared" si="433"/>
        <v>IBCLRTLABOR RELATION - TERM NEGOTIATION</v>
      </c>
      <c r="AG1379" t="str">
        <f t="shared" si="433"/>
        <v/>
      </c>
      <c r="AI1379">
        <f t="shared" si="443"/>
        <v>1</v>
      </c>
      <c r="AJ1379">
        <f t="shared" si="444"/>
        <v>766</v>
      </c>
      <c r="AK1379" t="str">
        <f t="shared" si="445"/>
        <v>20181IBCLRDLABOR RELATION - DISPUTE RESOLUTION</v>
      </c>
      <c r="AL1379" t="str">
        <f t="shared" si="446"/>
        <v>LABOR RELATION - DISPUTE RESOLUTION</v>
      </c>
      <c r="AM1379" t="str">
        <f t="shared" si="447"/>
        <v>20181IBCLRTLABOR RELATION - TERM NEGOTIATION</v>
      </c>
      <c r="AN1379" t="str">
        <f t="shared" si="448"/>
        <v>LABOR RELATION - TERM NEGOTIATION</v>
      </c>
      <c r="AO1379" s="13">
        <f t="shared" si="449"/>
        <v>0.56649086666180659</v>
      </c>
      <c r="AP1379">
        <f t="shared" si="450"/>
        <v>1</v>
      </c>
      <c r="AQ1379" t="str">
        <f t="shared" si="451"/>
        <v>IBCLRDLABOR RELATION - DISPUTE RESOLUTIONIBCLRTLABOR RELATION - TERM NEGOTIATION</v>
      </c>
    </row>
    <row r="1380" spans="1:43" x14ac:dyDescent="0.35">
      <c r="A1380" s="18" t="s">
        <v>1837</v>
      </c>
      <c r="B1380" t="s">
        <v>682</v>
      </c>
      <c r="C1380" t="s">
        <v>683</v>
      </c>
      <c r="D1380" s="18" t="s">
        <v>1837</v>
      </c>
      <c r="E1380" t="s">
        <v>686</v>
      </c>
      <c r="F1380" t="s">
        <v>687</v>
      </c>
      <c r="G1380" s="13">
        <v>0.56610504916212645</v>
      </c>
      <c r="I1380">
        <v>20181</v>
      </c>
      <c r="J1380" t="str">
        <f t="shared" si="434"/>
        <v>20181IBCLRDLABOR RELATION - DISPUTE RESOLUTION20181IBCLRMLABOR RELATION - MID-TERM NEGOTIATIONS</v>
      </c>
      <c r="K1380" t="str">
        <f t="shared" si="435"/>
        <v>20181IBCLRDLABOR RELATION - DISPUTE RESOLUTION</v>
      </c>
      <c r="L1380" t="str">
        <f t="shared" si="436"/>
        <v>20181IBCLRMLABOR RELATION - MID-TERM NEGOTIATIONS</v>
      </c>
      <c r="M1380" s="13">
        <f t="shared" si="437"/>
        <v>0.56610504916212645</v>
      </c>
      <c r="N1380" s="13"/>
      <c r="O1380" s="19">
        <v>1370</v>
      </c>
      <c r="P1380">
        <f t="shared" si="438"/>
        <v>3</v>
      </c>
      <c r="Q1380">
        <f t="shared" si="439"/>
        <v>766</v>
      </c>
      <c r="R1380">
        <f t="shared" si="440"/>
        <v>3</v>
      </c>
      <c r="S1380" t="b">
        <f t="shared" si="441"/>
        <v>1</v>
      </c>
      <c r="T1380" t="b">
        <f t="shared" si="442"/>
        <v>0</v>
      </c>
      <c r="W1380" t="str">
        <f t="shared" si="432"/>
        <v/>
      </c>
      <c r="X1380" t="str">
        <f t="shared" si="432"/>
        <v/>
      </c>
      <c r="Y1380" t="str">
        <f t="shared" si="432"/>
        <v/>
      </c>
      <c r="Z1380" t="str">
        <f t="shared" si="432"/>
        <v>IBCLRDLABOR RELATION - DISPUTE RESOLUTION</v>
      </c>
      <c r="AA1380" t="str">
        <f t="shared" si="432"/>
        <v/>
      </c>
      <c r="AC1380" t="str">
        <f t="shared" si="433"/>
        <v/>
      </c>
      <c r="AD1380" t="str">
        <f t="shared" si="433"/>
        <v/>
      </c>
      <c r="AE1380" t="str">
        <f t="shared" si="433"/>
        <v/>
      </c>
      <c r="AF1380" t="str">
        <f t="shared" si="433"/>
        <v>IBCLRMLABOR RELATION - MID-TERM NEGOTIATIONS</v>
      </c>
      <c r="AG1380" t="str">
        <f t="shared" si="433"/>
        <v/>
      </c>
      <c r="AI1380">
        <f t="shared" si="443"/>
        <v>1</v>
      </c>
      <c r="AJ1380">
        <f t="shared" si="444"/>
        <v>766</v>
      </c>
      <c r="AK1380" t="str">
        <f t="shared" si="445"/>
        <v>20181IBCLRDLABOR RELATION - DISPUTE RESOLUTION</v>
      </c>
      <c r="AL1380" t="str">
        <f t="shared" si="446"/>
        <v>LABOR RELATION - DISPUTE RESOLUTION</v>
      </c>
      <c r="AM1380" t="str">
        <f t="shared" si="447"/>
        <v>20181IBCLRMLABOR RELATION - MID-TERM NEGOTIATIONS</v>
      </c>
      <c r="AN1380" t="str">
        <f t="shared" si="448"/>
        <v>LABOR RELATION - MID-TERM NEGOTIATIONS</v>
      </c>
      <c r="AO1380" s="13">
        <f t="shared" si="449"/>
        <v>0.56610504916212645</v>
      </c>
      <c r="AP1380">
        <f t="shared" si="450"/>
        <v>1</v>
      </c>
      <c r="AQ1380" t="str">
        <f t="shared" si="451"/>
        <v>IBCLRDLABOR RELATION - DISPUTE RESOLUTIONIBCLRMLABOR RELATION - MID-TERM NEGOTIATIONS</v>
      </c>
    </row>
    <row r="1381" spans="1:43" x14ac:dyDescent="0.35">
      <c r="A1381" s="18" t="s">
        <v>1837</v>
      </c>
      <c r="B1381" t="s">
        <v>684</v>
      </c>
      <c r="C1381" t="s">
        <v>685</v>
      </c>
      <c r="D1381" s="18" t="s">
        <v>1837</v>
      </c>
      <c r="E1381" t="s">
        <v>682</v>
      </c>
      <c r="F1381" t="s">
        <v>683</v>
      </c>
      <c r="G1381" s="13">
        <v>0.67496705746512609</v>
      </c>
      <c r="I1381">
        <v>20181</v>
      </c>
      <c r="J1381" t="str">
        <f t="shared" si="434"/>
        <v>20181IBCLRGLABOR RELATION - GENERAL LABOR MANAGEMENT RELATIONS20181IBCLRDLABOR RELATION - DISPUTE RESOLUTION</v>
      </c>
      <c r="K1381" t="str">
        <f t="shared" si="435"/>
        <v>20181IBCLRGLABOR RELATION - GENERAL LABOR MANAGEMENT RELATIONS</v>
      </c>
      <c r="L1381" t="str">
        <f t="shared" si="436"/>
        <v>20181IBCLRDLABOR RELATION - DISPUTE RESOLUTION</v>
      </c>
      <c r="M1381" s="13">
        <f t="shared" si="437"/>
        <v>0.67496705746512609</v>
      </c>
      <c r="N1381" s="13"/>
      <c r="O1381" s="19">
        <v>1371</v>
      </c>
      <c r="P1381">
        <f t="shared" si="438"/>
        <v>3</v>
      </c>
      <c r="Q1381">
        <f t="shared" si="439"/>
        <v>767</v>
      </c>
      <c r="R1381">
        <f t="shared" si="440"/>
        <v>1</v>
      </c>
      <c r="S1381" t="b">
        <f t="shared" si="441"/>
        <v>1</v>
      </c>
      <c r="T1381" t="b">
        <f t="shared" si="442"/>
        <v>0</v>
      </c>
      <c r="W1381" t="str">
        <f t="shared" si="432"/>
        <v/>
      </c>
      <c r="X1381" t="str">
        <f t="shared" si="432"/>
        <v/>
      </c>
      <c r="Y1381" t="str">
        <f t="shared" si="432"/>
        <v/>
      </c>
      <c r="Z1381" t="str">
        <f t="shared" si="432"/>
        <v>IBCLRGLABOR RELATION - GENERAL LABOR MANAGEMENT RELATIONS</v>
      </c>
      <c r="AA1381" t="str">
        <f t="shared" si="432"/>
        <v/>
      </c>
      <c r="AC1381" t="str">
        <f t="shared" si="433"/>
        <v/>
      </c>
      <c r="AD1381" t="str">
        <f t="shared" si="433"/>
        <v/>
      </c>
      <c r="AE1381" t="str">
        <f t="shared" si="433"/>
        <v/>
      </c>
      <c r="AF1381" t="str">
        <f t="shared" si="433"/>
        <v>IBCLRDLABOR RELATION - DISPUTE RESOLUTION</v>
      </c>
      <c r="AG1381" t="str">
        <f t="shared" si="433"/>
        <v/>
      </c>
      <c r="AI1381">
        <f t="shared" si="443"/>
        <v>1</v>
      </c>
      <c r="AJ1381">
        <f t="shared" si="444"/>
        <v>767</v>
      </c>
      <c r="AK1381" t="str">
        <f t="shared" si="445"/>
        <v>20181IBCLRGLABOR RELATION - GENERAL LABOR MANAGEMENT RELATIONS</v>
      </c>
      <c r="AL1381" t="str">
        <f t="shared" si="446"/>
        <v>LABOR RELATION - GENERAL LABOR MANAGEMENT RELATIONS</v>
      </c>
      <c r="AM1381" t="str">
        <f t="shared" si="447"/>
        <v>20181IBCLRDLABOR RELATION - DISPUTE RESOLUTION</v>
      </c>
      <c r="AN1381" t="str">
        <f t="shared" si="448"/>
        <v>LABOR RELATION - DISPUTE RESOLUTION</v>
      </c>
      <c r="AO1381" s="13">
        <f t="shared" si="449"/>
        <v>0.67496705746512609</v>
      </c>
      <c r="AP1381">
        <f t="shared" si="450"/>
        <v>1</v>
      </c>
      <c r="AQ1381" t="str">
        <f t="shared" si="451"/>
        <v>IBCLRGLABOR RELATION - GENERAL LABOR MANAGEMENT RELATIONSIBCLRDLABOR RELATION - DISPUTE RESOLUTION</v>
      </c>
    </row>
    <row r="1382" spans="1:43" x14ac:dyDescent="0.35">
      <c r="A1382" s="18" t="s">
        <v>1837</v>
      </c>
      <c r="B1382" t="s">
        <v>684</v>
      </c>
      <c r="C1382" t="s">
        <v>685</v>
      </c>
      <c r="D1382" s="18" t="s">
        <v>1837</v>
      </c>
      <c r="E1382" t="s">
        <v>686</v>
      </c>
      <c r="F1382" t="s">
        <v>687</v>
      </c>
      <c r="G1382" s="13">
        <v>0.55231175140569766</v>
      </c>
      <c r="I1382">
        <v>20181</v>
      </c>
      <c r="J1382" t="str">
        <f t="shared" si="434"/>
        <v>20181IBCLRGLABOR RELATION - GENERAL LABOR MANAGEMENT RELATIONS20181IBCLRMLABOR RELATION - MID-TERM NEGOTIATIONS</v>
      </c>
      <c r="K1382" t="str">
        <f t="shared" si="435"/>
        <v>20181IBCLRGLABOR RELATION - GENERAL LABOR MANAGEMENT RELATIONS</v>
      </c>
      <c r="L1382" t="str">
        <f t="shared" si="436"/>
        <v>20181IBCLRMLABOR RELATION - MID-TERM NEGOTIATIONS</v>
      </c>
      <c r="M1382" s="13">
        <f t="shared" si="437"/>
        <v>0.55231175140569766</v>
      </c>
      <c r="N1382" s="13"/>
      <c r="O1382" s="19">
        <v>1372</v>
      </c>
      <c r="P1382">
        <f t="shared" si="438"/>
        <v>3</v>
      </c>
      <c r="Q1382">
        <f t="shared" si="439"/>
        <v>767</v>
      </c>
      <c r="R1382">
        <f t="shared" si="440"/>
        <v>2</v>
      </c>
      <c r="S1382" t="b">
        <f t="shared" si="441"/>
        <v>1</v>
      </c>
      <c r="T1382" t="b">
        <f t="shared" si="442"/>
        <v>0</v>
      </c>
      <c r="W1382" t="str">
        <f t="shared" si="432"/>
        <v/>
      </c>
      <c r="X1382" t="str">
        <f t="shared" si="432"/>
        <v/>
      </c>
      <c r="Y1382" t="str">
        <f t="shared" si="432"/>
        <v/>
      </c>
      <c r="Z1382" t="str">
        <f t="shared" si="432"/>
        <v>IBCLRGLABOR RELATION - GENERAL LABOR MANAGEMENT RELATIONS</v>
      </c>
      <c r="AA1382" t="str">
        <f t="shared" si="432"/>
        <v/>
      </c>
      <c r="AC1382" t="str">
        <f t="shared" si="433"/>
        <v/>
      </c>
      <c r="AD1382" t="str">
        <f t="shared" si="433"/>
        <v/>
      </c>
      <c r="AE1382" t="str">
        <f t="shared" si="433"/>
        <v/>
      </c>
      <c r="AF1382" t="str">
        <f t="shared" si="433"/>
        <v>IBCLRMLABOR RELATION - MID-TERM NEGOTIATIONS</v>
      </c>
      <c r="AG1382" t="str">
        <f t="shared" si="433"/>
        <v/>
      </c>
      <c r="AI1382">
        <f t="shared" si="443"/>
        <v>1</v>
      </c>
      <c r="AJ1382">
        <f t="shared" si="444"/>
        <v>767</v>
      </c>
      <c r="AK1382" t="str">
        <f t="shared" si="445"/>
        <v>20181IBCLRGLABOR RELATION - GENERAL LABOR MANAGEMENT RELATIONS</v>
      </c>
      <c r="AL1382" t="str">
        <f t="shared" si="446"/>
        <v>LABOR RELATION - GENERAL LABOR MANAGEMENT RELATIONS</v>
      </c>
      <c r="AM1382" t="str">
        <f t="shared" si="447"/>
        <v>20181IBCLRMLABOR RELATION - MID-TERM NEGOTIATIONS</v>
      </c>
      <c r="AN1382" t="str">
        <f t="shared" si="448"/>
        <v>LABOR RELATION - MID-TERM NEGOTIATIONS</v>
      </c>
      <c r="AO1382" s="13">
        <f t="shared" si="449"/>
        <v>0.55231175140569766</v>
      </c>
      <c r="AP1382">
        <f t="shared" si="450"/>
        <v>1</v>
      </c>
      <c r="AQ1382" t="str">
        <f t="shared" si="451"/>
        <v>IBCLRGLABOR RELATION - GENERAL LABOR MANAGEMENT RELATIONSIBCLRMLABOR RELATION - MID-TERM NEGOTIATIONS</v>
      </c>
    </row>
    <row r="1383" spans="1:43" x14ac:dyDescent="0.35">
      <c r="A1383" s="18" t="s">
        <v>1837</v>
      </c>
      <c r="B1383" t="s">
        <v>684</v>
      </c>
      <c r="C1383" t="s">
        <v>685</v>
      </c>
      <c r="D1383" s="18" t="s">
        <v>1837</v>
      </c>
      <c r="E1383" t="s">
        <v>688</v>
      </c>
      <c r="F1383" t="s">
        <v>689</v>
      </c>
      <c r="G1383" s="13">
        <v>0.55207179565404019</v>
      </c>
      <c r="I1383">
        <v>20181</v>
      </c>
      <c r="J1383" t="str">
        <f t="shared" si="434"/>
        <v>20181IBCLRGLABOR RELATION - GENERAL LABOR MANAGEMENT RELATIONS20181IBCLRTLABOR RELATION - TERM NEGOTIATION</v>
      </c>
      <c r="K1383" t="str">
        <f t="shared" si="435"/>
        <v>20181IBCLRGLABOR RELATION - GENERAL LABOR MANAGEMENT RELATIONS</v>
      </c>
      <c r="L1383" t="str">
        <f t="shared" si="436"/>
        <v>20181IBCLRTLABOR RELATION - TERM NEGOTIATION</v>
      </c>
      <c r="M1383" s="13">
        <f t="shared" si="437"/>
        <v>0.55207179565404019</v>
      </c>
      <c r="N1383" s="13"/>
      <c r="O1383" s="19">
        <v>1373</v>
      </c>
      <c r="P1383">
        <f t="shared" si="438"/>
        <v>3</v>
      </c>
      <c r="Q1383">
        <f t="shared" si="439"/>
        <v>767</v>
      </c>
      <c r="R1383">
        <f t="shared" si="440"/>
        <v>3</v>
      </c>
      <c r="S1383" t="b">
        <f t="shared" si="441"/>
        <v>1</v>
      </c>
      <c r="T1383" t="b">
        <f t="shared" si="442"/>
        <v>0</v>
      </c>
      <c r="W1383" t="str">
        <f t="shared" si="432"/>
        <v/>
      </c>
      <c r="X1383" t="str">
        <f t="shared" si="432"/>
        <v/>
      </c>
      <c r="Y1383" t="str">
        <f t="shared" si="432"/>
        <v/>
      </c>
      <c r="Z1383" t="str">
        <f t="shared" si="432"/>
        <v>IBCLRGLABOR RELATION - GENERAL LABOR MANAGEMENT RELATIONS</v>
      </c>
      <c r="AA1383" t="str">
        <f t="shared" si="432"/>
        <v/>
      </c>
      <c r="AC1383" t="str">
        <f t="shared" si="433"/>
        <v/>
      </c>
      <c r="AD1383" t="str">
        <f t="shared" si="433"/>
        <v/>
      </c>
      <c r="AE1383" t="str">
        <f t="shared" si="433"/>
        <v/>
      </c>
      <c r="AF1383" t="str">
        <f t="shared" si="433"/>
        <v>IBCLRTLABOR RELATION - TERM NEGOTIATION</v>
      </c>
      <c r="AG1383" t="str">
        <f t="shared" si="433"/>
        <v/>
      </c>
      <c r="AI1383">
        <f t="shared" si="443"/>
        <v>1</v>
      </c>
      <c r="AJ1383">
        <f t="shared" si="444"/>
        <v>767</v>
      </c>
      <c r="AK1383" t="str">
        <f t="shared" si="445"/>
        <v>20181IBCLRGLABOR RELATION - GENERAL LABOR MANAGEMENT RELATIONS</v>
      </c>
      <c r="AL1383" t="str">
        <f t="shared" si="446"/>
        <v>LABOR RELATION - GENERAL LABOR MANAGEMENT RELATIONS</v>
      </c>
      <c r="AM1383" t="str">
        <f t="shared" si="447"/>
        <v>20181IBCLRTLABOR RELATION - TERM NEGOTIATION</v>
      </c>
      <c r="AN1383" t="str">
        <f t="shared" si="448"/>
        <v>LABOR RELATION - TERM NEGOTIATION</v>
      </c>
      <c r="AO1383" s="13">
        <f t="shared" si="449"/>
        <v>0.55207179565404019</v>
      </c>
      <c r="AP1383">
        <f t="shared" si="450"/>
        <v>1</v>
      </c>
      <c r="AQ1383" t="str">
        <f t="shared" si="451"/>
        <v>IBCLRGLABOR RELATION - GENERAL LABOR MANAGEMENT RELATIONSIBCLRTLABOR RELATION - TERM NEGOTIATION</v>
      </c>
    </row>
    <row r="1384" spans="1:43" x14ac:dyDescent="0.35">
      <c r="A1384" s="18" t="s">
        <v>1837</v>
      </c>
      <c r="B1384" t="s">
        <v>686</v>
      </c>
      <c r="C1384" t="s">
        <v>687</v>
      </c>
      <c r="D1384" s="18" t="s">
        <v>1837</v>
      </c>
      <c r="E1384" t="s">
        <v>688</v>
      </c>
      <c r="F1384" t="s">
        <v>689</v>
      </c>
      <c r="G1384" s="13">
        <v>0.93340297836706809</v>
      </c>
      <c r="I1384">
        <v>20181</v>
      </c>
      <c r="J1384" t="str">
        <f t="shared" si="434"/>
        <v>20181IBCLRMLABOR RELATION - MID-TERM NEGOTIATIONS20181IBCLRTLABOR RELATION - TERM NEGOTIATION</v>
      </c>
      <c r="K1384" t="str">
        <f t="shared" si="435"/>
        <v>20181IBCLRMLABOR RELATION - MID-TERM NEGOTIATIONS</v>
      </c>
      <c r="L1384" t="str">
        <f t="shared" si="436"/>
        <v>20181IBCLRTLABOR RELATION - TERM NEGOTIATION</v>
      </c>
      <c r="M1384" s="13">
        <f t="shared" si="437"/>
        <v>0.93340297836706809</v>
      </c>
      <c r="N1384" s="13"/>
      <c r="O1384" s="19">
        <v>1374</v>
      </c>
      <c r="P1384">
        <f t="shared" si="438"/>
        <v>3</v>
      </c>
      <c r="Q1384">
        <f t="shared" si="439"/>
        <v>768</v>
      </c>
      <c r="R1384">
        <f t="shared" si="440"/>
        <v>1</v>
      </c>
      <c r="S1384" t="b">
        <f t="shared" si="441"/>
        <v>1</v>
      </c>
      <c r="T1384" t="b">
        <f t="shared" si="442"/>
        <v>0</v>
      </c>
      <c r="W1384" t="str">
        <f t="shared" si="432"/>
        <v/>
      </c>
      <c r="X1384" t="str">
        <f t="shared" si="432"/>
        <v/>
      </c>
      <c r="Y1384" t="str">
        <f t="shared" si="432"/>
        <v/>
      </c>
      <c r="Z1384" t="str">
        <f t="shared" si="432"/>
        <v>IBCLRMLABOR RELATION - MID-TERM NEGOTIATIONS</v>
      </c>
      <c r="AA1384" t="str">
        <f t="shared" si="432"/>
        <v/>
      </c>
      <c r="AC1384" t="str">
        <f t="shared" si="433"/>
        <v/>
      </c>
      <c r="AD1384" t="str">
        <f t="shared" si="433"/>
        <v/>
      </c>
      <c r="AE1384" t="str">
        <f t="shared" si="433"/>
        <v/>
      </c>
      <c r="AF1384" t="str">
        <f t="shared" si="433"/>
        <v>IBCLRTLABOR RELATION - TERM NEGOTIATION</v>
      </c>
      <c r="AG1384" t="str">
        <f t="shared" si="433"/>
        <v/>
      </c>
      <c r="AI1384">
        <f t="shared" si="443"/>
        <v>1</v>
      </c>
      <c r="AJ1384">
        <f t="shared" si="444"/>
        <v>768</v>
      </c>
      <c r="AK1384" t="str">
        <f t="shared" si="445"/>
        <v>20181IBCLRMLABOR RELATION - MID-TERM NEGOTIATIONS</v>
      </c>
      <c r="AL1384" t="str">
        <f t="shared" si="446"/>
        <v>LABOR RELATION - MID-TERM NEGOTIATIONS</v>
      </c>
      <c r="AM1384" t="str">
        <f t="shared" si="447"/>
        <v>20181IBCLRTLABOR RELATION - TERM NEGOTIATION</v>
      </c>
      <c r="AN1384" t="str">
        <f t="shared" si="448"/>
        <v>LABOR RELATION - TERM NEGOTIATION</v>
      </c>
      <c r="AO1384" s="13">
        <f t="shared" si="449"/>
        <v>0.93340297836706809</v>
      </c>
      <c r="AP1384">
        <f t="shared" si="450"/>
        <v>1</v>
      </c>
      <c r="AQ1384" t="str">
        <f t="shared" si="451"/>
        <v>IBCLRMLABOR RELATION - MID-TERM NEGOTIATIONSIBCLRTLABOR RELATION - TERM NEGOTIATION</v>
      </c>
    </row>
    <row r="1385" spans="1:43" x14ac:dyDescent="0.35">
      <c r="A1385" s="18" t="s">
        <v>1837</v>
      </c>
      <c r="B1385" t="s">
        <v>686</v>
      </c>
      <c r="C1385" t="s">
        <v>687</v>
      </c>
      <c r="D1385" s="18" t="s">
        <v>1839</v>
      </c>
      <c r="E1385" t="s">
        <v>691</v>
      </c>
      <c r="F1385" t="s">
        <v>1437</v>
      </c>
      <c r="G1385" s="13">
        <v>0.6241006746058968</v>
      </c>
      <c r="I1385">
        <v>20181</v>
      </c>
      <c r="J1385" t="str">
        <f t="shared" si="434"/>
        <v>20181IBCLRMLABOR RELATION - MID-TERM NEGOTIATIONS20181DFASBBMid-Term Negotiations</v>
      </c>
      <c r="K1385" t="str">
        <f t="shared" si="435"/>
        <v>20181IBCLRMLABOR RELATION - MID-TERM NEGOTIATIONS</v>
      </c>
      <c r="L1385" t="str">
        <f t="shared" si="436"/>
        <v>20181DFASBBMid-Term Negotiations</v>
      </c>
      <c r="M1385" s="13">
        <f t="shared" si="437"/>
        <v>0.6241006746058968</v>
      </c>
      <c r="N1385" s="13"/>
      <c r="O1385" s="19">
        <v>1375</v>
      </c>
      <c r="P1385">
        <f t="shared" si="438"/>
        <v>3</v>
      </c>
      <c r="Q1385">
        <f t="shared" si="439"/>
        <v>768</v>
      </c>
      <c r="R1385">
        <f t="shared" si="440"/>
        <v>2</v>
      </c>
      <c r="S1385" t="b">
        <f t="shared" si="441"/>
        <v>0</v>
      </c>
      <c r="T1385" t="b">
        <f t="shared" si="442"/>
        <v>0</v>
      </c>
      <c r="W1385" t="str">
        <f t="shared" si="432"/>
        <v/>
      </c>
      <c r="X1385" t="str">
        <f t="shared" si="432"/>
        <v/>
      </c>
      <c r="Y1385" t="str">
        <f t="shared" si="432"/>
        <v/>
      </c>
      <c r="Z1385" t="str">
        <f t="shared" si="432"/>
        <v>IBCLRMLABOR RELATION - MID-TERM NEGOTIATIONS</v>
      </c>
      <c r="AA1385" t="str">
        <f t="shared" si="432"/>
        <v/>
      </c>
      <c r="AC1385" t="str">
        <f t="shared" si="433"/>
        <v>DFASBBMid-Term Negotiations</v>
      </c>
      <c r="AD1385" t="str">
        <f t="shared" si="433"/>
        <v/>
      </c>
      <c r="AE1385" t="str">
        <f t="shared" si="433"/>
        <v/>
      </c>
      <c r="AF1385" t="str">
        <f t="shared" si="433"/>
        <v/>
      </c>
      <c r="AG1385" t="str">
        <f t="shared" si="433"/>
        <v/>
      </c>
      <c r="AI1385">
        <f t="shared" si="443"/>
        <v>1</v>
      </c>
      <c r="AJ1385">
        <f t="shared" si="444"/>
        <v>768</v>
      </c>
      <c r="AK1385" t="str">
        <f t="shared" si="445"/>
        <v>20181IBCLRMLABOR RELATION - MID-TERM NEGOTIATIONS</v>
      </c>
      <c r="AL1385" t="str">
        <f t="shared" si="446"/>
        <v>LABOR RELATION - MID-TERM NEGOTIATIONS</v>
      </c>
      <c r="AM1385" t="str">
        <f t="shared" si="447"/>
        <v>20181DFASBBMid-Term Negotiations</v>
      </c>
      <c r="AN1385" t="str">
        <f t="shared" si="448"/>
        <v>Mid-Term Negotiations</v>
      </c>
      <c r="AO1385" s="13">
        <f t="shared" si="449"/>
        <v>0.6241006746058968</v>
      </c>
      <c r="AP1385">
        <f t="shared" si="450"/>
        <v>2</v>
      </c>
      <c r="AQ1385" t="str">
        <f t="shared" si="451"/>
        <v>DFASBBMid-Term NegotiationsIBCLRMLABOR RELATION - MID-TERM NEGOTIATIONS</v>
      </c>
    </row>
    <row r="1386" spans="1:43" x14ac:dyDescent="0.35">
      <c r="A1386" s="18" t="s">
        <v>1837</v>
      </c>
      <c r="B1386" t="s">
        <v>686</v>
      </c>
      <c r="C1386" t="s">
        <v>687</v>
      </c>
      <c r="D1386" s="18" t="s">
        <v>1837</v>
      </c>
      <c r="E1386" t="s">
        <v>682</v>
      </c>
      <c r="F1386" t="s">
        <v>683</v>
      </c>
      <c r="G1386" s="13">
        <v>0.56610504916212645</v>
      </c>
      <c r="I1386">
        <v>20181</v>
      </c>
      <c r="J1386" t="str">
        <f t="shared" si="434"/>
        <v>20181IBCLRMLABOR RELATION - MID-TERM NEGOTIATIONS20181IBCLRDLABOR RELATION - DISPUTE RESOLUTION</v>
      </c>
      <c r="K1386" t="str">
        <f t="shared" si="435"/>
        <v>20181IBCLRMLABOR RELATION - MID-TERM NEGOTIATIONS</v>
      </c>
      <c r="L1386" t="str">
        <f t="shared" si="436"/>
        <v>20181IBCLRDLABOR RELATION - DISPUTE RESOLUTION</v>
      </c>
      <c r="M1386" s="13">
        <f t="shared" si="437"/>
        <v>0.56610504916212645</v>
      </c>
      <c r="N1386" s="13"/>
      <c r="O1386" s="19">
        <v>1376</v>
      </c>
      <c r="P1386">
        <f t="shared" si="438"/>
        <v>3</v>
      </c>
      <c r="Q1386">
        <f t="shared" si="439"/>
        <v>768</v>
      </c>
      <c r="R1386">
        <f t="shared" si="440"/>
        <v>3</v>
      </c>
      <c r="S1386" t="b">
        <f t="shared" si="441"/>
        <v>1</v>
      </c>
      <c r="T1386" t="b">
        <f t="shared" si="442"/>
        <v>0</v>
      </c>
      <c r="W1386" t="str">
        <f t="shared" si="432"/>
        <v/>
      </c>
      <c r="X1386" t="str">
        <f t="shared" si="432"/>
        <v/>
      </c>
      <c r="Y1386" t="str">
        <f t="shared" si="432"/>
        <v/>
      </c>
      <c r="Z1386" t="str">
        <f t="shared" si="432"/>
        <v>IBCLRMLABOR RELATION - MID-TERM NEGOTIATIONS</v>
      </c>
      <c r="AA1386" t="str">
        <f t="shared" si="432"/>
        <v/>
      </c>
      <c r="AC1386" t="str">
        <f t="shared" si="433"/>
        <v/>
      </c>
      <c r="AD1386" t="str">
        <f t="shared" si="433"/>
        <v/>
      </c>
      <c r="AE1386" t="str">
        <f t="shared" si="433"/>
        <v/>
      </c>
      <c r="AF1386" t="str">
        <f t="shared" si="433"/>
        <v>IBCLRDLABOR RELATION - DISPUTE RESOLUTION</v>
      </c>
      <c r="AG1386" t="str">
        <f t="shared" si="433"/>
        <v/>
      </c>
      <c r="AI1386">
        <f t="shared" si="443"/>
        <v>1</v>
      </c>
      <c r="AJ1386">
        <f t="shared" si="444"/>
        <v>768</v>
      </c>
      <c r="AK1386" t="str">
        <f t="shared" si="445"/>
        <v>20181IBCLRMLABOR RELATION - MID-TERM NEGOTIATIONS</v>
      </c>
      <c r="AL1386" t="str">
        <f t="shared" si="446"/>
        <v>LABOR RELATION - MID-TERM NEGOTIATIONS</v>
      </c>
      <c r="AM1386" t="str">
        <f t="shared" si="447"/>
        <v>20181IBCLRDLABOR RELATION - DISPUTE RESOLUTION</v>
      </c>
      <c r="AN1386" t="str">
        <f t="shared" si="448"/>
        <v>LABOR RELATION - DISPUTE RESOLUTION</v>
      </c>
      <c r="AO1386" s="13">
        <f t="shared" si="449"/>
        <v>0.56610504916212645</v>
      </c>
      <c r="AP1386">
        <f t="shared" si="450"/>
        <v>1</v>
      </c>
      <c r="AQ1386" t="str">
        <f t="shared" si="451"/>
        <v>IBCLRMLABOR RELATION - MID-TERM NEGOTIATIONSIBCLRDLABOR RELATION - DISPUTE RESOLUTION</v>
      </c>
    </row>
    <row r="1387" spans="1:43" x14ac:dyDescent="0.35">
      <c r="A1387" s="18" t="s">
        <v>1837</v>
      </c>
      <c r="B1387" t="s">
        <v>688</v>
      </c>
      <c r="C1387" t="s">
        <v>689</v>
      </c>
      <c r="D1387" s="18" t="s">
        <v>1837</v>
      </c>
      <c r="E1387" t="s">
        <v>686</v>
      </c>
      <c r="F1387" t="s">
        <v>687</v>
      </c>
      <c r="G1387" s="13">
        <v>0.93340297836706809</v>
      </c>
      <c r="I1387">
        <v>20181</v>
      </c>
      <c r="J1387" t="str">
        <f t="shared" si="434"/>
        <v>20181IBCLRTLABOR RELATION - TERM NEGOTIATION20181IBCLRMLABOR RELATION - MID-TERM NEGOTIATIONS</v>
      </c>
      <c r="K1387" t="str">
        <f t="shared" si="435"/>
        <v>20181IBCLRTLABOR RELATION - TERM NEGOTIATION</v>
      </c>
      <c r="L1387" t="str">
        <f t="shared" si="436"/>
        <v>20181IBCLRMLABOR RELATION - MID-TERM NEGOTIATIONS</v>
      </c>
      <c r="M1387" s="13">
        <f t="shared" si="437"/>
        <v>0.93340297836706809</v>
      </c>
      <c r="N1387" s="13"/>
      <c r="O1387" s="19">
        <v>1377</v>
      </c>
      <c r="P1387">
        <f t="shared" si="438"/>
        <v>3</v>
      </c>
      <c r="Q1387">
        <f t="shared" si="439"/>
        <v>769</v>
      </c>
      <c r="R1387">
        <f t="shared" si="440"/>
        <v>1</v>
      </c>
      <c r="S1387" t="b">
        <f t="shared" si="441"/>
        <v>1</v>
      </c>
      <c r="T1387" t="b">
        <f t="shared" si="442"/>
        <v>0</v>
      </c>
      <c r="W1387" t="str">
        <f t="shared" si="432"/>
        <v/>
      </c>
      <c r="X1387" t="str">
        <f t="shared" si="432"/>
        <v/>
      </c>
      <c r="Y1387" t="str">
        <f t="shared" si="432"/>
        <v/>
      </c>
      <c r="Z1387" t="str">
        <f t="shared" si="432"/>
        <v>IBCLRTLABOR RELATION - TERM NEGOTIATION</v>
      </c>
      <c r="AA1387" t="str">
        <f t="shared" si="432"/>
        <v/>
      </c>
      <c r="AC1387" t="str">
        <f t="shared" si="433"/>
        <v/>
      </c>
      <c r="AD1387" t="str">
        <f t="shared" si="433"/>
        <v/>
      </c>
      <c r="AE1387" t="str">
        <f t="shared" si="433"/>
        <v/>
      </c>
      <c r="AF1387" t="str">
        <f t="shared" si="433"/>
        <v>IBCLRMLABOR RELATION - MID-TERM NEGOTIATIONS</v>
      </c>
      <c r="AG1387" t="str">
        <f t="shared" si="433"/>
        <v/>
      </c>
      <c r="AI1387">
        <f t="shared" si="443"/>
        <v>1</v>
      </c>
      <c r="AJ1387">
        <f t="shared" si="444"/>
        <v>769</v>
      </c>
      <c r="AK1387" t="str">
        <f t="shared" si="445"/>
        <v>20181IBCLRTLABOR RELATION - TERM NEGOTIATION</v>
      </c>
      <c r="AL1387" t="str">
        <f t="shared" si="446"/>
        <v>LABOR RELATION - TERM NEGOTIATION</v>
      </c>
      <c r="AM1387" t="str">
        <f t="shared" si="447"/>
        <v>20181IBCLRMLABOR RELATION - MID-TERM NEGOTIATIONS</v>
      </c>
      <c r="AN1387" t="str">
        <f t="shared" si="448"/>
        <v>LABOR RELATION - MID-TERM NEGOTIATIONS</v>
      </c>
      <c r="AO1387" s="13">
        <f t="shared" si="449"/>
        <v>0.93340297836706809</v>
      </c>
      <c r="AP1387">
        <f t="shared" si="450"/>
        <v>1</v>
      </c>
      <c r="AQ1387" t="str">
        <f t="shared" si="451"/>
        <v>IBCLRTLABOR RELATION - TERM NEGOTIATIONIBCLRMLABOR RELATION - MID-TERM NEGOTIATIONS</v>
      </c>
    </row>
    <row r="1388" spans="1:43" x14ac:dyDescent="0.35">
      <c r="A1388" s="18" t="s">
        <v>1837</v>
      </c>
      <c r="B1388" t="s">
        <v>688</v>
      </c>
      <c r="C1388" t="s">
        <v>689</v>
      </c>
      <c r="D1388" s="18" t="s">
        <v>1837</v>
      </c>
      <c r="E1388" t="s">
        <v>682</v>
      </c>
      <c r="F1388" t="s">
        <v>683</v>
      </c>
      <c r="G1388" s="13">
        <v>0.56649086666180659</v>
      </c>
      <c r="I1388">
        <v>20181</v>
      </c>
      <c r="J1388" t="str">
        <f t="shared" si="434"/>
        <v>20181IBCLRTLABOR RELATION - TERM NEGOTIATION20181IBCLRDLABOR RELATION - DISPUTE RESOLUTION</v>
      </c>
      <c r="K1388" t="str">
        <f t="shared" si="435"/>
        <v>20181IBCLRTLABOR RELATION - TERM NEGOTIATION</v>
      </c>
      <c r="L1388" t="str">
        <f t="shared" si="436"/>
        <v>20181IBCLRDLABOR RELATION - DISPUTE RESOLUTION</v>
      </c>
      <c r="M1388" s="13">
        <f t="shared" si="437"/>
        <v>0.56649086666180659</v>
      </c>
      <c r="N1388" s="13"/>
      <c r="O1388" s="19">
        <v>1378</v>
      </c>
      <c r="P1388">
        <f t="shared" si="438"/>
        <v>3</v>
      </c>
      <c r="Q1388">
        <f t="shared" si="439"/>
        <v>769</v>
      </c>
      <c r="R1388">
        <f t="shared" si="440"/>
        <v>2</v>
      </c>
      <c r="S1388" t="b">
        <f t="shared" si="441"/>
        <v>1</v>
      </c>
      <c r="T1388" t="b">
        <f t="shared" si="442"/>
        <v>0</v>
      </c>
      <c r="W1388" t="str">
        <f t="shared" si="432"/>
        <v/>
      </c>
      <c r="X1388" t="str">
        <f t="shared" si="432"/>
        <v/>
      </c>
      <c r="Y1388" t="str">
        <f t="shared" si="432"/>
        <v/>
      </c>
      <c r="Z1388" t="str">
        <f t="shared" si="432"/>
        <v>IBCLRTLABOR RELATION - TERM NEGOTIATION</v>
      </c>
      <c r="AA1388" t="str">
        <f t="shared" si="432"/>
        <v/>
      </c>
      <c r="AC1388" t="str">
        <f t="shared" si="433"/>
        <v/>
      </c>
      <c r="AD1388" t="str">
        <f t="shared" si="433"/>
        <v/>
      </c>
      <c r="AE1388" t="str">
        <f t="shared" si="433"/>
        <v/>
      </c>
      <c r="AF1388" t="str">
        <f t="shared" si="433"/>
        <v>IBCLRDLABOR RELATION - DISPUTE RESOLUTION</v>
      </c>
      <c r="AG1388" t="str">
        <f t="shared" si="433"/>
        <v/>
      </c>
      <c r="AI1388">
        <f t="shared" si="443"/>
        <v>1</v>
      </c>
      <c r="AJ1388">
        <f t="shared" si="444"/>
        <v>769</v>
      </c>
      <c r="AK1388" t="str">
        <f t="shared" si="445"/>
        <v>20181IBCLRTLABOR RELATION - TERM NEGOTIATION</v>
      </c>
      <c r="AL1388" t="str">
        <f t="shared" si="446"/>
        <v>LABOR RELATION - TERM NEGOTIATION</v>
      </c>
      <c r="AM1388" t="str">
        <f t="shared" si="447"/>
        <v>20181IBCLRDLABOR RELATION - DISPUTE RESOLUTION</v>
      </c>
      <c r="AN1388" t="str">
        <f t="shared" si="448"/>
        <v>LABOR RELATION - DISPUTE RESOLUTION</v>
      </c>
      <c r="AO1388" s="13">
        <f t="shared" si="449"/>
        <v>0.56649086666180659</v>
      </c>
      <c r="AP1388">
        <f t="shared" si="450"/>
        <v>1</v>
      </c>
      <c r="AQ1388" t="str">
        <f t="shared" si="451"/>
        <v>IBCLRTLABOR RELATION - TERM NEGOTIATIONIBCLRDLABOR RELATION - DISPUTE RESOLUTION</v>
      </c>
    </row>
    <row r="1389" spans="1:43" x14ac:dyDescent="0.35">
      <c r="A1389" s="18" t="s">
        <v>1837</v>
      </c>
      <c r="B1389" t="s">
        <v>688</v>
      </c>
      <c r="C1389" t="s">
        <v>689</v>
      </c>
      <c r="D1389" s="18" t="s">
        <v>1837</v>
      </c>
      <c r="E1389" t="s">
        <v>684</v>
      </c>
      <c r="F1389" t="s">
        <v>685</v>
      </c>
      <c r="G1389" s="13">
        <v>0.55207179565404019</v>
      </c>
      <c r="I1389">
        <v>20181</v>
      </c>
      <c r="J1389" t="str">
        <f t="shared" si="434"/>
        <v>20181IBCLRTLABOR RELATION - TERM NEGOTIATION20181IBCLRGLABOR RELATION - GENERAL LABOR MANAGEMENT RELATIONS</v>
      </c>
      <c r="K1389" t="str">
        <f t="shared" si="435"/>
        <v>20181IBCLRTLABOR RELATION - TERM NEGOTIATION</v>
      </c>
      <c r="L1389" t="str">
        <f t="shared" si="436"/>
        <v>20181IBCLRGLABOR RELATION - GENERAL LABOR MANAGEMENT RELATIONS</v>
      </c>
      <c r="M1389" s="13">
        <f t="shared" si="437"/>
        <v>0.55207179565404019</v>
      </c>
      <c r="N1389" s="13"/>
      <c r="O1389" s="19">
        <v>1379</v>
      </c>
      <c r="P1389">
        <f t="shared" si="438"/>
        <v>3</v>
      </c>
      <c r="Q1389">
        <f t="shared" si="439"/>
        <v>769</v>
      </c>
      <c r="R1389">
        <f t="shared" si="440"/>
        <v>3</v>
      </c>
      <c r="S1389" t="b">
        <f t="shared" si="441"/>
        <v>1</v>
      </c>
      <c r="T1389" t="b">
        <f t="shared" si="442"/>
        <v>0</v>
      </c>
      <c r="W1389" t="str">
        <f t="shared" si="432"/>
        <v/>
      </c>
      <c r="X1389" t="str">
        <f t="shared" si="432"/>
        <v/>
      </c>
      <c r="Y1389" t="str">
        <f t="shared" si="432"/>
        <v/>
      </c>
      <c r="Z1389" t="str">
        <f t="shared" si="432"/>
        <v>IBCLRTLABOR RELATION - TERM NEGOTIATION</v>
      </c>
      <c r="AA1389" t="str">
        <f t="shared" si="432"/>
        <v/>
      </c>
      <c r="AC1389" t="str">
        <f t="shared" si="433"/>
        <v/>
      </c>
      <c r="AD1389" t="str">
        <f t="shared" si="433"/>
        <v/>
      </c>
      <c r="AE1389" t="str">
        <f t="shared" si="433"/>
        <v/>
      </c>
      <c r="AF1389" t="str">
        <f t="shared" si="433"/>
        <v>IBCLRGLABOR RELATION - GENERAL LABOR MANAGEMENT RELATIONS</v>
      </c>
      <c r="AG1389" t="str">
        <f t="shared" si="433"/>
        <v/>
      </c>
      <c r="AI1389">
        <f t="shared" si="443"/>
        <v>1</v>
      </c>
      <c r="AJ1389">
        <f t="shared" si="444"/>
        <v>769</v>
      </c>
      <c r="AK1389" t="str">
        <f t="shared" si="445"/>
        <v>20181IBCLRTLABOR RELATION - TERM NEGOTIATION</v>
      </c>
      <c r="AL1389" t="str">
        <f t="shared" si="446"/>
        <v>LABOR RELATION - TERM NEGOTIATION</v>
      </c>
      <c r="AM1389" t="str">
        <f t="shared" si="447"/>
        <v>20181IBCLRGLABOR RELATION - GENERAL LABOR MANAGEMENT RELATIONS</v>
      </c>
      <c r="AN1389" t="str">
        <f t="shared" si="448"/>
        <v>LABOR RELATION - GENERAL LABOR MANAGEMENT RELATIONS</v>
      </c>
      <c r="AO1389" s="13">
        <f t="shared" si="449"/>
        <v>0.55207179565404019</v>
      </c>
      <c r="AP1389">
        <f t="shared" si="450"/>
        <v>1</v>
      </c>
      <c r="AQ1389" t="str">
        <f t="shared" si="451"/>
        <v>IBCLRTLABOR RELATION - TERM NEGOTIATIONIBCLRGLABOR RELATION - GENERAL LABOR MANAGEMENT RELATIONS</v>
      </c>
    </row>
    <row r="1390" spans="1:43" x14ac:dyDescent="0.35">
      <c r="A1390" s="18" t="s">
        <v>1837</v>
      </c>
      <c r="B1390">
        <v>180</v>
      </c>
      <c r="C1390" t="s">
        <v>1460</v>
      </c>
      <c r="D1390" s="18" t="s">
        <v>1837</v>
      </c>
      <c r="E1390">
        <v>181</v>
      </c>
      <c r="F1390" t="s">
        <v>1461</v>
      </c>
      <c r="G1390" s="13">
        <v>0.89420294813943413</v>
      </c>
      <c r="I1390">
        <v>20181</v>
      </c>
      <c r="J1390" t="str">
        <f t="shared" si="434"/>
        <v>20181IBC180ADMINISTRATIVELY UNCONTROLLABLE OVERTIME20181IBC181ADMINISTRATIVELY UNCONTROLLABLE OVERTIME - LUMP SUM PAY</v>
      </c>
      <c r="K1390" t="str">
        <f t="shared" si="435"/>
        <v>20181IBC180ADMINISTRATIVELY UNCONTROLLABLE OVERTIME</v>
      </c>
      <c r="L1390" t="str">
        <f t="shared" si="436"/>
        <v>20181IBC181ADMINISTRATIVELY UNCONTROLLABLE OVERTIME - LUMP SUM PAY</v>
      </c>
      <c r="M1390" s="13">
        <f t="shared" si="437"/>
        <v>0.89420294813943413</v>
      </c>
      <c r="N1390" s="13"/>
      <c r="O1390" s="19">
        <v>1380</v>
      </c>
      <c r="P1390">
        <f t="shared" si="438"/>
        <v>1</v>
      </c>
      <c r="Q1390">
        <f t="shared" si="439"/>
        <v>770</v>
      </c>
      <c r="R1390">
        <f t="shared" si="440"/>
        <v>1</v>
      </c>
      <c r="S1390" t="b">
        <f t="shared" si="441"/>
        <v>1</v>
      </c>
      <c r="T1390" t="b">
        <f t="shared" si="442"/>
        <v>0</v>
      </c>
      <c r="W1390" t="str">
        <f t="shared" si="432"/>
        <v/>
      </c>
      <c r="X1390" t="str">
        <f t="shared" si="432"/>
        <v/>
      </c>
      <c r="Y1390" t="str">
        <f t="shared" si="432"/>
        <v/>
      </c>
      <c r="Z1390" t="str">
        <f t="shared" si="432"/>
        <v>IBC180ADMINISTRATIVELY UNCONTROLLABLE OVERTIME</v>
      </c>
      <c r="AA1390" t="str">
        <f t="shared" si="432"/>
        <v/>
      </c>
      <c r="AC1390" t="str">
        <f t="shared" si="433"/>
        <v/>
      </c>
      <c r="AD1390" t="str">
        <f t="shared" si="433"/>
        <v/>
      </c>
      <c r="AE1390" t="str">
        <f t="shared" si="433"/>
        <v/>
      </c>
      <c r="AF1390" t="str">
        <f t="shared" si="433"/>
        <v>IBC181ADMINISTRATIVELY UNCONTROLLABLE OVERTIME - LUMP SUM PAY</v>
      </c>
      <c r="AG1390" t="str">
        <f t="shared" si="433"/>
        <v/>
      </c>
      <c r="AI1390">
        <f t="shared" si="443"/>
        <v>1</v>
      </c>
      <c r="AJ1390">
        <f t="shared" si="444"/>
        <v>770</v>
      </c>
      <c r="AK1390" t="str">
        <f t="shared" si="445"/>
        <v>20181IBC180ADMINISTRATIVELY UNCONTROLLABLE OVERTIME</v>
      </c>
      <c r="AL1390" t="str">
        <f t="shared" si="446"/>
        <v>ADMINISTRATIVELY UNCONTROLLABLE OVERTIME</v>
      </c>
      <c r="AM1390" t="str">
        <f t="shared" si="447"/>
        <v>20181IBC181ADMINISTRATIVELY UNCONTROLLABLE OVERTIME - LUMP SUM PAY</v>
      </c>
      <c r="AN1390" t="str">
        <f t="shared" si="448"/>
        <v>ADMINISTRATIVELY UNCONTROLLABLE OVERTIME - LUMP SUM PAY</v>
      </c>
      <c r="AO1390" s="13">
        <f t="shared" si="449"/>
        <v>0.89420294813943413</v>
      </c>
      <c r="AP1390">
        <f t="shared" si="450"/>
        <v>1</v>
      </c>
      <c r="AQ1390" t="str">
        <f t="shared" si="451"/>
        <v>IBC180ADMINISTRATIVELY UNCONTROLLABLE OVERTIMEIBC181ADMINISTRATIVELY UNCONTROLLABLE OVERTIME - LUMP SUM PAY</v>
      </c>
    </row>
    <row r="1391" spans="1:43" x14ac:dyDescent="0.35">
      <c r="A1391" s="18" t="s">
        <v>1837</v>
      </c>
      <c r="B1391">
        <v>181</v>
      </c>
      <c r="C1391" t="s">
        <v>1461</v>
      </c>
      <c r="D1391" s="18" t="s">
        <v>1837</v>
      </c>
      <c r="E1391">
        <v>180</v>
      </c>
      <c r="F1391" t="s">
        <v>1460</v>
      </c>
      <c r="G1391" s="13">
        <v>0.89420294813943413</v>
      </c>
      <c r="I1391">
        <v>20181</v>
      </c>
      <c r="J1391" t="str">
        <f t="shared" si="434"/>
        <v>20181IBC181ADMINISTRATIVELY UNCONTROLLABLE OVERTIME - LUMP SUM PAY20181IBC180ADMINISTRATIVELY UNCONTROLLABLE OVERTIME</v>
      </c>
      <c r="K1391" t="str">
        <f t="shared" si="435"/>
        <v>20181IBC181ADMINISTRATIVELY UNCONTROLLABLE OVERTIME - LUMP SUM PAY</v>
      </c>
      <c r="L1391" t="str">
        <f t="shared" si="436"/>
        <v>20181IBC180ADMINISTRATIVELY UNCONTROLLABLE OVERTIME</v>
      </c>
      <c r="M1391" s="13">
        <f t="shared" si="437"/>
        <v>0.89420294813943413</v>
      </c>
      <c r="N1391" s="13"/>
      <c r="O1391" s="19">
        <v>1381</v>
      </c>
      <c r="P1391">
        <f t="shared" si="438"/>
        <v>1</v>
      </c>
      <c r="Q1391">
        <f t="shared" si="439"/>
        <v>771</v>
      </c>
      <c r="R1391">
        <f t="shared" si="440"/>
        <v>1</v>
      </c>
      <c r="S1391" t="b">
        <f t="shared" si="441"/>
        <v>1</v>
      </c>
      <c r="T1391" t="b">
        <f t="shared" si="442"/>
        <v>0</v>
      </c>
      <c r="W1391" t="str">
        <f t="shared" si="432"/>
        <v/>
      </c>
      <c r="X1391" t="str">
        <f t="shared" si="432"/>
        <v/>
      </c>
      <c r="Y1391" t="str">
        <f t="shared" si="432"/>
        <v/>
      </c>
      <c r="Z1391" t="str">
        <f t="shared" si="432"/>
        <v>IBC181ADMINISTRATIVELY UNCONTROLLABLE OVERTIME - LUMP SUM PAY</v>
      </c>
      <c r="AA1391" t="str">
        <f t="shared" si="432"/>
        <v/>
      </c>
      <c r="AC1391" t="str">
        <f t="shared" si="433"/>
        <v/>
      </c>
      <c r="AD1391" t="str">
        <f t="shared" si="433"/>
        <v/>
      </c>
      <c r="AE1391" t="str">
        <f t="shared" si="433"/>
        <v/>
      </c>
      <c r="AF1391" t="str">
        <f t="shared" si="433"/>
        <v>IBC180ADMINISTRATIVELY UNCONTROLLABLE OVERTIME</v>
      </c>
      <c r="AG1391" t="str">
        <f t="shared" si="433"/>
        <v/>
      </c>
      <c r="AI1391">
        <f t="shared" si="443"/>
        <v>1</v>
      </c>
      <c r="AJ1391">
        <f t="shared" si="444"/>
        <v>771</v>
      </c>
      <c r="AK1391" t="str">
        <f t="shared" si="445"/>
        <v>20181IBC181ADMINISTRATIVELY UNCONTROLLABLE OVERTIME - LUMP SUM PAY</v>
      </c>
      <c r="AL1391" t="str">
        <f t="shared" si="446"/>
        <v>ADMINISTRATIVELY UNCONTROLLABLE OVERTIME - LUMP SUM PAY</v>
      </c>
      <c r="AM1391" t="str">
        <f t="shared" si="447"/>
        <v>20181IBC180ADMINISTRATIVELY UNCONTROLLABLE OVERTIME</v>
      </c>
      <c r="AN1391" t="str">
        <f t="shared" si="448"/>
        <v>ADMINISTRATIVELY UNCONTROLLABLE OVERTIME</v>
      </c>
      <c r="AO1391" s="13">
        <f t="shared" si="449"/>
        <v>0.89420294813943413</v>
      </c>
      <c r="AP1391">
        <f t="shared" si="450"/>
        <v>1</v>
      </c>
      <c r="AQ1391" t="str">
        <f t="shared" si="451"/>
        <v>IBC181ADMINISTRATIVELY UNCONTROLLABLE OVERTIME - LUMP SUM PAYIBC180ADMINISTRATIVELY UNCONTROLLABLE OVERTIME</v>
      </c>
    </row>
    <row r="1392" spans="1:43" x14ac:dyDescent="0.35">
      <c r="A1392" s="18" t="s">
        <v>1837</v>
      </c>
      <c r="B1392">
        <v>115</v>
      </c>
      <c r="C1392" t="s">
        <v>1462</v>
      </c>
      <c r="D1392" s="18" t="s">
        <v>1837</v>
      </c>
      <c r="E1392" t="s">
        <v>1463</v>
      </c>
      <c r="F1392" t="s">
        <v>1464</v>
      </c>
      <c r="G1392" s="13">
        <v>0.61563702108285245</v>
      </c>
      <c r="I1392">
        <v>20181</v>
      </c>
      <c r="J1392" t="str">
        <f t="shared" si="434"/>
        <v>20181IBC115FLSA PREMIUM DIFFERENTIAL20181IBCFLSFLSA PREMIUM</v>
      </c>
      <c r="K1392" t="str">
        <f t="shared" si="435"/>
        <v>20181IBC115FLSA PREMIUM DIFFERENTIAL</v>
      </c>
      <c r="L1392" t="str">
        <f t="shared" si="436"/>
        <v>20181IBCFLSFLSA PREMIUM</v>
      </c>
      <c r="M1392" s="13">
        <f t="shared" si="437"/>
        <v>0.61563702108285245</v>
      </c>
      <c r="N1392" s="13"/>
      <c r="O1392" s="19">
        <v>1382</v>
      </c>
      <c r="P1392">
        <f t="shared" si="438"/>
        <v>3</v>
      </c>
      <c r="Q1392">
        <f t="shared" si="439"/>
        <v>772</v>
      </c>
      <c r="R1392">
        <f t="shared" si="440"/>
        <v>1</v>
      </c>
      <c r="S1392" t="b">
        <f t="shared" si="441"/>
        <v>1</v>
      </c>
      <c r="T1392" t="b">
        <f t="shared" si="442"/>
        <v>0</v>
      </c>
      <c r="W1392" t="str">
        <f t="shared" si="432"/>
        <v/>
      </c>
      <c r="X1392" t="str">
        <f t="shared" si="432"/>
        <v/>
      </c>
      <c r="Y1392" t="str">
        <f t="shared" si="432"/>
        <v/>
      </c>
      <c r="Z1392" t="str">
        <f t="shared" si="432"/>
        <v>IBC115FLSA PREMIUM DIFFERENTIAL</v>
      </c>
      <c r="AA1392" t="str">
        <f t="shared" si="432"/>
        <v/>
      </c>
      <c r="AC1392" t="str">
        <f t="shared" si="433"/>
        <v/>
      </c>
      <c r="AD1392" t="str">
        <f t="shared" si="433"/>
        <v/>
      </c>
      <c r="AE1392" t="str">
        <f t="shared" si="433"/>
        <v/>
      </c>
      <c r="AF1392" t="str">
        <f t="shared" si="433"/>
        <v>IBCFLSFLSA PREMIUM</v>
      </c>
      <c r="AG1392" t="str">
        <f t="shared" si="433"/>
        <v/>
      </c>
      <c r="AI1392">
        <f t="shared" si="443"/>
        <v>1</v>
      </c>
      <c r="AJ1392">
        <f t="shared" si="444"/>
        <v>772</v>
      </c>
      <c r="AK1392" t="str">
        <f t="shared" si="445"/>
        <v>20181IBC115FLSA PREMIUM DIFFERENTIAL</v>
      </c>
      <c r="AL1392" t="str">
        <f t="shared" si="446"/>
        <v>FLSA PREMIUM DIFFERENTIAL</v>
      </c>
      <c r="AM1392" t="str">
        <f t="shared" si="447"/>
        <v>20181IBCFLSFLSA PREMIUM</v>
      </c>
      <c r="AN1392" t="str">
        <f t="shared" si="448"/>
        <v>FLSA PREMIUM</v>
      </c>
      <c r="AO1392" s="13">
        <f t="shared" si="449"/>
        <v>0.61563702108285245</v>
      </c>
      <c r="AP1392">
        <f t="shared" si="450"/>
        <v>1</v>
      </c>
      <c r="AQ1392" t="str">
        <f t="shared" si="451"/>
        <v>IBC115FLSA PREMIUM DIFFERENTIALIBCFLSFLSA PREMIUM</v>
      </c>
    </row>
    <row r="1393" spans="1:43" x14ac:dyDescent="0.35">
      <c r="A1393" s="18" t="s">
        <v>1837</v>
      </c>
      <c r="B1393">
        <v>115</v>
      </c>
      <c r="C1393" t="s">
        <v>1462</v>
      </c>
      <c r="D1393" s="18" t="s">
        <v>1837</v>
      </c>
      <c r="E1393">
        <v>117</v>
      </c>
      <c r="F1393" t="s">
        <v>1470</v>
      </c>
      <c r="G1393" s="13">
        <v>0.57218175297008056</v>
      </c>
      <c r="I1393">
        <v>20181</v>
      </c>
      <c r="J1393" t="str">
        <f t="shared" si="434"/>
        <v>20181IBC115FLSA PREMIUM DIFFERENTIAL20181IBC117OVERTIME - FLSA ONLY</v>
      </c>
      <c r="K1393" t="str">
        <f t="shared" si="435"/>
        <v>20181IBC115FLSA PREMIUM DIFFERENTIAL</v>
      </c>
      <c r="L1393" t="str">
        <f t="shared" si="436"/>
        <v>20181IBC117OVERTIME - FLSA ONLY</v>
      </c>
      <c r="M1393" s="13">
        <f t="shared" si="437"/>
        <v>0.57218175297008056</v>
      </c>
      <c r="N1393" s="13"/>
      <c r="O1393" s="19">
        <v>1383</v>
      </c>
      <c r="P1393">
        <f t="shared" si="438"/>
        <v>3</v>
      </c>
      <c r="Q1393">
        <f t="shared" si="439"/>
        <v>772</v>
      </c>
      <c r="R1393">
        <f t="shared" si="440"/>
        <v>2</v>
      </c>
      <c r="S1393" t="b">
        <f t="shared" si="441"/>
        <v>1</v>
      </c>
      <c r="T1393" t="b">
        <f t="shared" si="442"/>
        <v>0</v>
      </c>
      <c r="W1393" t="str">
        <f t="shared" si="432"/>
        <v/>
      </c>
      <c r="X1393" t="str">
        <f t="shared" si="432"/>
        <v/>
      </c>
      <c r="Y1393" t="str">
        <f t="shared" si="432"/>
        <v/>
      </c>
      <c r="Z1393" t="str">
        <f t="shared" si="432"/>
        <v>IBC115FLSA PREMIUM DIFFERENTIAL</v>
      </c>
      <c r="AA1393" t="str">
        <f t="shared" si="432"/>
        <v/>
      </c>
      <c r="AC1393" t="str">
        <f t="shared" si="433"/>
        <v/>
      </c>
      <c r="AD1393" t="str">
        <f t="shared" si="433"/>
        <v/>
      </c>
      <c r="AE1393" t="str">
        <f t="shared" si="433"/>
        <v/>
      </c>
      <c r="AF1393" t="str">
        <f t="shared" si="433"/>
        <v>IBC117OVERTIME - FLSA ONLY</v>
      </c>
      <c r="AG1393" t="str">
        <f t="shared" si="433"/>
        <v/>
      </c>
      <c r="AI1393">
        <f t="shared" si="443"/>
        <v>1</v>
      </c>
      <c r="AJ1393">
        <f t="shared" si="444"/>
        <v>772</v>
      </c>
      <c r="AK1393" t="str">
        <f t="shared" si="445"/>
        <v>20181IBC115FLSA PREMIUM DIFFERENTIAL</v>
      </c>
      <c r="AL1393" t="str">
        <f t="shared" si="446"/>
        <v>FLSA PREMIUM DIFFERENTIAL</v>
      </c>
      <c r="AM1393" t="str">
        <f t="shared" si="447"/>
        <v>20181IBC117OVERTIME - FLSA ONLY</v>
      </c>
      <c r="AN1393" t="str">
        <f t="shared" si="448"/>
        <v>OVERTIME - FLSA ONLY</v>
      </c>
      <c r="AO1393" s="13">
        <f t="shared" si="449"/>
        <v>0.57218175297008056</v>
      </c>
      <c r="AP1393">
        <f t="shared" si="450"/>
        <v>1</v>
      </c>
      <c r="AQ1393" t="str">
        <f t="shared" si="451"/>
        <v>IBC115FLSA PREMIUM DIFFERENTIALIBC117OVERTIME - FLSA ONLY</v>
      </c>
    </row>
    <row r="1394" spans="1:43" x14ac:dyDescent="0.35">
      <c r="A1394" s="18" t="s">
        <v>1837</v>
      </c>
      <c r="B1394">
        <v>115</v>
      </c>
      <c r="C1394" t="s">
        <v>1462</v>
      </c>
      <c r="D1394" s="18" t="s">
        <v>1838</v>
      </c>
      <c r="E1394">
        <v>1715</v>
      </c>
      <c r="F1394" t="s">
        <v>1528</v>
      </c>
      <c r="G1394" s="13">
        <v>0.50050516221317143</v>
      </c>
      <c r="I1394">
        <v>20181</v>
      </c>
      <c r="J1394" t="str">
        <f t="shared" si="434"/>
        <v>20181IBC115FLSA PREMIUM DIFFERENTIAL20181NFC1715FLSA HOME - WORK TRAVEL</v>
      </c>
      <c r="K1394" t="str">
        <f t="shared" si="435"/>
        <v>20181IBC115FLSA PREMIUM DIFFERENTIAL</v>
      </c>
      <c r="L1394" t="str">
        <f t="shared" si="436"/>
        <v>20181NFC1715FLSA HOME - WORK TRAVEL</v>
      </c>
      <c r="M1394" s="13">
        <f t="shared" si="437"/>
        <v>0.50050516221317143</v>
      </c>
      <c r="N1394" s="13"/>
      <c r="O1394" s="19">
        <v>1384</v>
      </c>
      <c r="P1394">
        <f t="shared" si="438"/>
        <v>3</v>
      </c>
      <c r="Q1394">
        <f t="shared" si="439"/>
        <v>772</v>
      </c>
      <c r="R1394">
        <f t="shared" si="440"/>
        <v>3</v>
      </c>
      <c r="S1394" t="b">
        <f t="shared" si="441"/>
        <v>0</v>
      </c>
      <c r="T1394" t="b">
        <f t="shared" si="442"/>
        <v>0</v>
      </c>
      <c r="W1394" t="str">
        <f t="shared" si="432"/>
        <v/>
      </c>
      <c r="X1394" t="str">
        <f t="shared" si="432"/>
        <v/>
      </c>
      <c r="Y1394" t="str">
        <f t="shared" si="432"/>
        <v/>
      </c>
      <c r="Z1394" t="str">
        <f t="shared" si="432"/>
        <v>IBC115FLSA PREMIUM DIFFERENTIAL</v>
      </c>
      <c r="AA1394" t="str">
        <f t="shared" si="432"/>
        <v/>
      </c>
      <c r="AC1394" t="str">
        <f t="shared" si="433"/>
        <v/>
      </c>
      <c r="AD1394" t="str">
        <f t="shared" si="433"/>
        <v/>
      </c>
      <c r="AE1394" t="str">
        <f t="shared" si="433"/>
        <v/>
      </c>
      <c r="AF1394" t="str">
        <f t="shared" si="433"/>
        <v/>
      </c>
      <c r="AG1394" t="str">
        <f t="shared" si="433"/>
        <v>NFC1715FLSA HOME - WORK TRAVEL</v>
      </c>
      <c r="AI1394">
        <f t="shared" si="443"/>
        <v>1</v>
      </c>
      <c r="AJ1394">
        <f t="shared" si="444"/>
        <v>772</v>
      </c>
      <c r="AK1394" t="str">
        <f t="shared" si="445"/>
        <v>20181IBC115FLSA PREMIUM DIFFERENTIAL</v>
      </c>
      <c r="AL1394" t="str">
        <f t="shared" si="446"/>
        <v>FLSA PREMIUM DIFFERENTIAL</v>
      </c>
      <c r="AM1394" t="str">
        <f t="shared" si="447"/>
        <v>20181NFC1715FLSA HOME - WORK TRAVEL</v>
      </c>
      <c r="AN1394" t="str">
        <f t="shared" si="448"/>
        <v>FLSA HOME - WORK TRAVEL</v>
      </c>
      <c r="AO1394" s="13">
        <f t="shared" si="449"/>
        <v>0.50050516221317143</v>
      </c>
      <c r="AP1394">
        <f t="shared" si="450"/>
        <v>1</v>
      </c>
      <c r="AQ1394" t="str">
        <f t="shared" si="451"/>
        <v>IBC115FLSA PREMIUM DIFFERENTIALNFC1715FLSA HOME - WORK TRAVEL</v>
      </c>
    </row>
    <row r="1395" spans="1:43" x14ac:dyDescent="0.35">
      <c r="A1395" s="18" t="s">
        <v>1837</v>
      </c>
      <c r="B1395" t="s">
        <v>1463</v>
      </c>
      <c r="C1395" t="s">
        <v>1464</v>
      </c>
      <c r="D1395" s="18" t="s">
        <v>1837</v>
      </c>
      <c r="E1395">
        <v>115</v>
      </c>
      <c r="F1395" t="s">
        <v>1462</v>
      </c>
      <c r="G1395" s="13">
        <v>0.61563702108285245</v>
      </c>
      <c r="I1395">
        <v>20181</v>
      </c>
      <c r="J1395" t="str">
        <f t="shared" si="434"/>
        <v>20181IBCFLSFLSA PREMIUM20181IBC115FLSA PREMIUM DIFFERENTIAL</v>
      </c>
      <c r="K1395" t="str">
        <f t="shared" si="435"/>
        <v>20181IBCFLSFLSA PREMIUM</v>
      </c>
      <c r="L1395" t="str">
        <f t="shared" si="436"/>
        <v>20181IBC115FLSA PREMIUM DIFFERENTIAL</v>
      </c>
      <c r="M1395" s="13">
        <f t="shared" si="437"/>
        <v>0.61563702108285245</v>
      </c>
      <c r="N1395" s="13"/>
      <c r="O1395" s="19">
        <v>1385</v>
      </c>
      <c r="P1395">
        <f t="shared" si="438"/>
        <v>2</v>
      </c>
      <c r="Q1395">
        <f t="shared" si="439"/>
        <v>773</v>
      </c>
      <c r="R1395">
        <f t="shared" si="440"/>
        <v>1</v>
      </c>
      <c r="S1395" t="b">
        <f t="shared" si="441"/>
        <v>1</v>
      </c>
      <c r="T1395" t="b">
        <f t="shared" si="442"/>
        <v>0</v>
      </c>
      <c r="W1395" t="str">
        <f t="shared" si="432"/>
        <v/>
      </c>
      <c r="X1395" t="str">
        <f t="shared" si="432"/>
        <v/>
      </c>
      <c r="Y1395" t="str">
        <f t="shared" si="432"/>
        <v/>
      </c>
      <c r="Z1395" t="str">
        <f t="shared" si="432"/>
        <v>IBCFLSFLSA PREMIUM</v>
      </c>
      <c r="AA1395" t="str">
        <f t="shared" si="432"/>
        <v/>
      </c>
      <c r="AC1395" t="str">
        <f t="shared" si="433"/>
        <v/>
      </c>
      <c r="AD1395" t="str">
        <f t="shared" si="433"/>
        <v/>
      </c>
      <c r="AE1395" t="str">
        <f t="shared" si="433"/>
        <v/>
      </c>
      <c r="AF1395" t="str">
        <f t="shared" si="433"/>
        <v>IBC115FLSA PREMIUM DIFFERENTIAL</v>
      </c>
      <c r="AG1395" t="str">
        <f t="shared" si="433"/>
        <v/>
      </c>
      <c r="AI1395">
        <f t="shared" si="443"/>
        <v>1</v>
      </c>
      <c r="AJ1395">
        <f t="shared" si="444"/>
        <v>773</v>
      </c>
      <c r="AK1395" t="str">
        <f t="shared" si="445"/>
        <v>20181IBCFLSFLSA PREMIUM</v>
      </c>
      <c r="AL1395" t="str">
        <f t="shared" si="446"/>
        <v>FLSA PREMIUM</v>
      </c>
      <c r="AM1395" t="str">
        <f t="shared" si="447"/>
        <v>20181IBC115FLSA PREMIUM DIFFERENTIAL</v>
      </c>
      <c r="AN1395" t="str">
        <f t="shared" si="448"/>
        <v>FLSA PREMIUM DIFFERENTIAL</v>
      </c>
      <c r="AO1395" s="13">
        <f t="shared" si="449"/>
        <v>0.61563702108285245</v>
      </c>
      <c r="AP1395">
        <f t="shared" si="450"/>
        <v>1</v>
      </c>
      <c r="AQ1395" t="str">
        <f t="shared" si="451"/>
        <v>IBCFLSFLSA PREMIUMIBC115FLSA PREMIUM DIFFERENTIAL</v>
      </c>
    </row>
    <row r="1396" spans="1:43" x14ac:dyDescent="0.35">
      <c r="A1396" s="18" t="s">
        <v>1837</v>
      </c>
      <c r="B1396" t="s">
        <v>1463</v>
      </c>
      <c r="C1396" t="s">
        <v>1464</v>
      </c>
      <c r="D1396" s="18" t="s">
        <v>1837</v>
      </c>
      <c r="E1396" t="s">
        <v>412</v>
      </c>
      <c r="F1396" t="s">
        <v>413</v>
      </c>
      <c r="G1396" s="13">
        <v>0.51767910119849236</v>
      </c>
      <c r="I1396">
        <v>20181</v>
      </c>
      <c r="J1396" t="str">
        <f t="shared" si="434"/>
        <v>20181IBCFLSFLSA PREMIUM20181IBCFL2FMLA - USED</v>
      </c>
      <c r="K1396" t="str">
        <f t="shared" si="435"/>
        <v>20181IBCFLSFLSA PREMIUM</v>
      </c>
      <c r="L1396" t="str">
        <f t="shared" si="436"/>
        <v>20181IBCFL2FMLA - USED</v>
      </c>
      <c r="M1396" s="13">
        <f t="shared" si="437"/>
        <v>0.51767910119849236</v>
      </c>
      <c r="N1396" s="13"/>
      <c r="O1396" s="19">
        <v>1386</v>
      </c>
      <c r="P1396">
        <f t="shared" si="438"/>
        <v>2</v>
      </c>
      <c r="Q1396">
        <f t="shared" si="439"/>
        <v>773</v>
      </c>
      <c r="R1396">
        <f t="shared" si="440"/>
        <v>2</v>
      </c>
      <c r="S1396" t="b">
        <f t="shared" si="441"/>
        <v>1</v>
      </c>
      <c r="T1396" t="b">
        <f t="shared" si="442"/>
        <v>0</v>
      </c>
      <c r="W1396" t="str">
        <f t="shared" si="432"/>
        <v/>
      </c>
      <c r="X1396" t="str">
        <f t="shared" si="432"/>
        <v/>
      </c>
      <c r="Y1396" t="str">
        <f t="shared" si="432"/>
        <v/>
      </c>
      <c r="Z1396" t="str">
        <f t="shared" si="432"/>
        <v>IBCFLSFLSA PREMIUM</v>
      </c>
      <c r="AA1396" t="str">
        <f t="shared" si="432"/>
        <v/>
      </c>
      <c r="AC1396" t="str">
        <f t="shared" si="433"/>
        <v/>
      </c>
      <c r="AD1396" t="str">
        <f t="shared" si="433"/>
        <v/>
      </c>
      <c r="AE1396" t="str">
        <f t="shared" si="433"/>
        <v/>
      </c>
      <c r="AF1396" t="str">
        <f t="shared" si="433"/>
        <v>IBCFL2FMLA - USED</v>
      </c>
      <c r="AG1396" t="str">
        <f t="shared" si="433"/>
        <v/>
      </c>
      <c r="AI1396">
        <f t="shared" si="443"/>
        <v>1</v>
      </c>
      <c r="AJ1396">
        <f t="shared" si="444"/>
        <v>773</v>
      </c>
      <c r="AK1396" t="str">
        <f t="shared" si="445"/>
        <v>20181IBCFLSFLSA PREMIUM</v>
      </c>
      <c r="AL1396" t="str">
        <f t="shared" si="446"/>
        <v>FLSA PREMIUM</v>
      </c>
      <c r="AM1396" t="str">
        <f t="shared" si="447"/>
        <v>20181IBCFL2FMLA - USED</v>
      </c>
      <c r="AN1396" t="str">
        <f t="shared" si="448"/>
        <v>FMLA - USED</v>
      </c>
      <c r="AO1396" s="13">
        <f t="shared" si="449"/>
        <v>0.51767910119849236</v>
      </c>
      <c r="AP1396">
        <f t="shared" si="450"/>
        <v>1</v>
      </c>
      <c r="AQ1396" t="str">
        <f t="shared" si="451"/>
        <v>IBCFLSFLSA PREMIUMIBCFL2FMLA - USED</v>
      </c>
    </row>
    <row r="1397" spans="1:43" x14ac:dyDescent="0.35">
      <c r="A1397" s="18" t="s">
        <v>1837</v>
      </c>
      <c r="B1397">
        <v>110</v>
      </c>
      <c r="C1397" t="s">
        <v>1465</v>
      </c>
      <c r="D1397" s="18" t="s">
        <v>1837</v>
      </c>
      <c r="E1397" t="s">
        <v>1472</v>
      </c>
      <c r="F1397" t="s">
        <v>1473</v>
      </c>
      <c r="G1397" s="13">
        <v>0.58686892992061546</v>
      </c>
      <c r="I1397">
        <v>20181</v>
      </c>
      <c r="J1397" t="str">
        <f t="shared" si="434"/>
        <v>20181IBC110OVT - REG UNSHCED (NOT PART OF TOD)20181IBC11UREGULARLY SCHEDULED OVERTIME (PART OF TOD)</v>
      </c>
      <c r="K1397" t="str">
        <f t="shared" si="435"/>
        <v>20181IBC110OVT - REG UNSHCED (NOT PART OF TOD)</v>
      </c>
      <c r="L1397" t="str">
        <f t="shared" si="436"/>
        <v>20181IBC11UREGULARLY SCHEDULED OVERTIME (PART OF TOD)</v>
      </c>
      <c r="M1397" s="13">
        <f t="shared" si="437"/>
        <v>0.58686892992061546</v>
      </c>
      <c r="N1397" s="13"/>
      <c r="O1397" s="19">
        <v>1387</v>
      </c>
      <c r="P1397">
        <f t="shared" si="438"/>
        <v>1</v>
      </c>
      <c r="Q1397">
        <f t="shared" si="439"/>
        <v>774</v>
      </c>
      <c r="R1397">
        <f t="shared" si="440"/>
        <v>1</v>
      </c>
      <c r="S1397" t="b">
        <f t="shared" si="441"/>
        <v>1</v>
      </c>
      <c r="T1397" t="b">
        <f t="shared" si="442"/>
        <v>0</v>
      </c>
      <c r="W1397" t="str">
        <f t="shared" si="432"/>
        <v/>
      </c>
      <c r="X1397" t="str">
        <f t="shared" si="432"/>
        <v/>
      </c>
      <c r="Y1397" t="str">
        <f t="shared" si="432"/>
        <v/>
      </c>
      <c r="Z1397" t="str">
        <f t="shared" si="432"/>
        <v>IBC110OVT - REG UNSHCED (NOT PART OF TOD)</v>
      </c>
      <c r="AA1397" t="str">
        <f t="shared" si="432"/>
        <v/>
      </c>
      <c r="AC1397" t="str">
        <f t="shared" si="433"/>
        <v/>
      </c>
      <c r="AD1397" t="str">
        <f t="shared" si="433"/>
        <v/>
      </c>
      <c r="AE1397" t="str">
        <f t="shared" si="433"/>
        <v/>
      </c>
      <c r="AF1397" t="str">
        <f t="shared" si="433"/>
        <v>IBC11UREGULARLY SCHEDULED OVERTIME (PART OF TOD)</v>
      </c>
      <c r="AG1397" t="str">
        <f t="shared" si="433"/>
        <v/>
      </c>
      <c r="AI1397">
        <f t="shared" si="443"/>
        <v>1</v>
      </c>
      <c r="AJ1397">
        <f t="shared" si="444"/>
        <v>774</v>
      </c>
      <c r="AK1397" t="str">
        <f t="shared" si="445"/>
        <v>20181IBC110OVT - REG UNSHCED (NOT PART OF TOD)</v>
      </c>
      <c r="AL1397" t="str">
        <f t="shared" si="446"/>
        <v>OVT - REG UNSHCED (NOT PART OF TOD)</v>
      </c>
      <c r="AM1397" t="str">
        <f t="shared" si="447"/>
        <v>20181IBC11UREGULARLY SCHEDULED OVERTIME (PART OF TOD)</v>
      </c>
      <c r="AN1397" t="str">
        <f t="shared" si="448"/>
        <v>REGULARLY SCHEDULED OVERTIME (PART OF TOD)</v>
      </c>
      <c r="AO1397" s="13">
        <f t="shared" si="449"/>
        <v>0.58686892992061546</v>
      </c>
      <c r="AP1397">
        <f t="shared" si="450"/>
        <v>1</v>
      </c>
      <c r="AQ1397" t="str">
        <f t="shared" si="451"/>
        <v>IBC110OVT - REG UNSHCED (NOT PART OF TOD)IBC11UREGULARLY SCHEDULED OVERTIME (PART OF TOD)</v>
      </c>
    </row>
    <row r="1398" spans="1:43" x14ac:dyDescent="0.35">
      <c r="A1398" s="18" t="s">
        <v>1837</v>
      </c>
      <c r="B1398">
        <v>111</v>
      </c>
      <c r="C1398" t="s">
        <v>1466</v>
      </c>
      <c r="D1398" s="18" t="s">
        <v>1837</v>
      </c>
      <c r="E1398">
        <v>112</v>
      </c>
      <c r="F1398" t="s">
        <v>1467</v>
      </c>
      <c r="G1398" s="13">
        <v>0.85764238378756452</v>
      </c>
      <c r="I1398">
        <v>20181</v>
      </c>
      <c r="J1398" t="str">
        <f t="shared" si="434"/>
        <v>20181IBC111OVERTIME - CALLBACK20181IBC112OVERTIME - CALLBACK NOT WORKED</v>
      </c>
      <c r="K1398" t="str">
        <f t="shared" si="435"/>
        <v>20181IBC111OVERTIME - CALLBACK</v>
      </c>
      <c r="L1398" t="str">
        <f t="shared" si="436"/>
        <v>20181IBC112OVERTIME - CALLBACK NOT WORKED</v>
      </c>
      <c r="M1398" s="13">
        <f t="shared" si="437"/>
        <v>0.85764238378756452</v>
      </c>
      <c r="N1398" s="13"/>
      <c r="O1398" s="19">
        <v>1388</v>
      </c>
      <c r="P1398">
        <f t="shared" si="438"/>
        <v>2</v>
      </c>
      <c r="Q1398">
        <f t="shared" si="439"/>
        <v>775</v>
      </c>
      <c r="R1398">
        <f t="shared" si="440"/>
        <v>1</v>
      </c>
      <c r="S1398" t="b">
        <f t="shared" si="441"/>
        <v>1</v>
      </c>
      <c r="T1398" t="b">
        <f t="shared" si="442"/>
        <v>0</v>
      </c>
      <c r="W1398" t="str">
        <f t="shared" si="432"/>
        <v/>
      </c>
      <c r="X1398" t="str">
        <f t="shared" si="432"/>
        <v/>
      </c>
      <c r="Y1398" t="str">
        <f t="shared" si="432"/>
        <v/>
      </c>
      <c r="Z1398" t="str">
        <f t="shared" si="432"/>
        <v>IBC111OVERTIME - CALLBACK</v>
      </c>
      <c r="AA1398" t="str">
        <f t="shared" si="432"/>
        <v/>
      </c>
      <c r="AC1398" t="str">
        <f t="shared" si="433"/>
        <v/>
      </c>
      <c r="AD1398" t="str">
        <f t="shared" si="433"/>
        <v/>
      </c>
      <c r="AE1398" t="str">
        <f t="shared" si="433"/>
        <v/>
      </c>
      <c r="AF1398" t="str">
        <f t="shared" si="433"/>
        <v>IBC112OVERTIME - CALLBACK NOT WORKED</v>
      </c>
      <c r="AG1398" t="str">
        <f t="shared" si="433"/>
        <v/>
      </c>
      <c r="AI1398">
        <f t="shared" si="443"/>
        <v>1</v>
      </c>
      <c r="AJ1398">
        <f t="shared" si="444"/>
        <v>775</v>
      </c>
      <c r="AK1398" t="str">
        <f t="shared" si="445"/>
        <v>20181IBC111OVERTIME - CALLBACK</v>
      </c>
      <c r="AL1398" t="str">
        <f t="shared" si="446"/>
        <v>OVERTIME - CALLBACK</v>
      </c>
      <c r="AM1398" t="str">
        <f t="shared" si="447"/>
        <v>20181IBC112OVERTIME - CALLBACK NOT WORKED</v>
      </c>
      <c r="AN1398" t="str">
        <f t="shared" si="448"/>
        <v>OVERTIME - CALLBACK NOT WORKED</v>
      </c>
      <c r="AO1398" s="13">
        <f t="shared" si="449"/>
        <v>0.85764238378756452</v>
      </c>
      <c r="AP1398">
        <f t="shared" si="450"/>
        <v>1</v>
      </c>
      <c r="AQ1398" t="str">
        <f t="shared" si="451"/>
        <v>IBC111OVERTIME - CALLBACKIBC112OVERTIME - CALLBACK NOT WORKED</v>
      </c>
    </row>
    <row r="1399" spans="1:43" x14ac:dyDescent="0.35">
      <c r="A1399" s="18" t="s">
        <v>1837</v>
      </c>
      <c r="B1399">
        <v>111</v>
      </c>
      <c r="C1399" t="s">
        <v>1466</v>
      </c>
      <c r="D1399" s="18" t="s">
        <v>1838</v>
      </c>
      <c r="E1399">
        <v>2122</v>
      </c>
      <c r="F1399" t="s">
        <v>1545</v>
      </c>
      <c r="G1399" s="13">
        <v>0.5760605486737983</v>
      </c>
      <c r="I1399">
        <v>20181</v>
      </c>
      <c r="J1399" t="str">
        <f t="shared" si="434"/>
        <v>20181IBC111OVERTIME - CALLBACK20181NFC2122CALL BACK OT DOUBLE RT</v>
      </c>
      <c r="K1399" t="str">
        <f t="shared" si="435"/>
        <v>20181IBC111OVERTIME - CALLBACK</v>
      </c>
      <c r="L1399" t="str">
        <f t="shared" si="436"/>
        <v>20181NFC2122CALL BACK OT DOUBLE RT</v>
      </c>
      <c r="M1399" s="13">
        <f t="shared" si="437"/>
        <v>0.5760605486737983</v>
      </c>
      <c r="N1399" s="13"/>
      <c r="O1399" s="19">
        <v>1389</v>
      </c>
      <c r="P1399">
        <f t="shared" si="438"/>
        <v>2</v>
      </c>
      <c r="Q1399">
        <f t="shared" si="439"/>
        <v>775</v>
      </c>
      <c r="R1399">
        <f t="shared" si="440"/>
        <v>2</v>
      </c>
      <c r="S1399" t="b">
        <f t="shared" si="441"/>
        <v>0</v>
      </c>
      <c r="T1399" t="b">
        <f t="shared" si="442"/>
        <v>0</v>
      </c>
      <c r="W1399" t="str">
        <f t="shared" si="432"/>
        <v/>
      </c>
      <c r="X1399" t="str">
        <f t="shared" si="432"/>
        <v/>
      </c>
      <c r="Y1399" t="str">
        <f t="shared" si="432"/>
        <v/>
      </c>
      <c r="Z1399" t="str">
        <f t="shared" si="432"/>
        <v>IBC111OVERTIME - CALLBACK</v>
      </c>
      <c r="AA1399" t="str">
        <f t="shared" si="432"/>
        <v/>
      </c>
      <c r="AC1399" t="str">
        <f t="shared" si="433"/>
        <v/>
      </c>
      <c r="AD1399" t="str">
        <f t="shared" si="433"/>
        <v/>
      </c>
      <c r="AE1399" t="str">
        <f t="shared" si="433"/>
        <v/>
      </c>
      <c r="AF1399" t="str">
        <f t="shared" si="433"/>
        <v/>
      </c>
      <c r="AG1399" t="str">
        <f t="shared" si="433"/>
        <v>NFC2122CALL BACK OT DOUBLE RT</v>
      </c>
      <c r="AI1399">
        <f t="shared" si="443"/>
        <v>1</v>
      </c>
      <c r="AJ1399">
        <f t="shared" si="444"/>
        <v>775</v>
      </c>
      <c r="AK1399" t="str">
        <f t="shared" si="445"/>
        <v>20181IBC111OVERTIME - CALLBACK</v>
      </c>
      <c r="AL1399" t="str">
        <f t="shared" si="446"/>
        <v>OVERTIME - CALLBACK</v>
      </c>
      <c r="AM1399" t="str">
        <f t="shared" si="447"/>
        <v>20181NFC2122CALL BACK OT DOUBLE RT</v>
      </c>
      <c r="AN1399" t="str">
        <f t="shared" si="448"/>
        <v>CALL BACK OT DOUBLE RT</v>
      </c>
      <c r="AO1399" s="13">
        <f t="shared" si="449"/>
        <v>0.5760605486737983</v>
      </c>
      <c r="AP1399">
        <f t="shared" si="450"/>
        <v>1</v>
      </c>
      <c r="AQ1399" t="str">
        <f t="shared" si="451"/>
        <v>IBC111OVERTIME - CALLBACKNFC2122CALL BACK OT DOUBLE RT</v>
      </c>
    </row>
    <row r="1400" spans="1:43" x14ac:dyDescent="0.35">
      <c r="A1400" s="18" t="s">
        <v>1837</v>
      </c>
      <c r="B1400">
        <v>112</v>
      </c>
      <c r="C1400" t="s">
        <v>1467</v>
      </c>
      <c r="D1400" s="18" t="s">
        <v>1837</v>
      </c>
      <c r="E1400">
        <v>111</v>
      </c>
      <c r="F1400" t="s">
        <v>1466</v>
      </c>
      <c r="G1400" s="13">
        <v>0.85764238378756452</v>
      </c>
      <c r="I1400">
        <v>20181</v>
      </c>
      <c r="J1400" t="str">
        <f t="shared" si="434"/>
        <v>20181IBC112OVERTIME - CALLBACK NOT WORKED20181IBC111OVERTIME - CALLBACK</v>
      </c>
      <c r="K1400" t="str">
        <f t="shared" si="435"/>
        <v>20181IBC112OVERTIME - CALLBACK NOT WORKED</v>
      </c>
      <c r="L1400" t="str">
        <f t="shared" si="436"/>
        <v>20181IBC111OVERTIME - CALLBACK</v>
      </c>
      <c r="M1400" s="13">
        <f t="shared" si="437"/>
        <v>0.85764238378756452</v>
      </c>
      <c r="N1400" s="13"/>
      <c r="O1400" s="19">
        <v>1390</v>
      </c>
      <c r="P1400">
        <f t="shared" si="438"/>
        <v>3</v>
      </c>
      <c r="Q1400">
        <f t="shared" si="439"/>
        <v>776</v>
      </c>
      <c r="R1400">
        <f t="shared" si="440"/>
        <v>1</v>
      </c>
      <c r="S1400" t="b">
        <f t="shared" si="441"/>
        <v>1</v>
      </c>
      <c r="T1400" t="b">
        <f t="shared" si="442"/>
        <v>0</v>
      </c>
      <c r="W1400" t="str">
        <f t="shared" si="432"/>
        <v/>
      </c>
      <c r="X1400" t="str">
        <f t="shared" si="432"/>
        <v/>
      </c>
      <c r="Y1400" t="str">
        <f t="shared" si="432"/>
        <v/>
      </c>
      <c r="Z1400" t="str">
        <f t="shared" si="432"/>
        <v>IBC112OVERTIME - CALLBACK NOT WORKED</v>
      </c>
      <c r="AA1400" t="str">
        <f t="shared" si="432"/>
        <v/>
      </c>
      <c r="AC1400" t="str">
        <f t="shared" si="433"/>
        <v/>
      </c>
      <c r="AD1400" t="str">
        <f t="shared" si="433"/>
        <v/>
      </c>
      <c r="AE1400" t="str">
        <f t="shared" si="433"/>
        <v/>
      </c>
      <c r="AF1400" t="str">
        <f t="shared" si="433"/>
        <v>IBC111OVERTIME - CALLBACK</v>
      </c>
      <c r="AG1400" t="str">
        <f t="shared" si="433"/>
        <v/>
      </c>
      <c r="AI1400">
        <f t="shared" si="443"/>
        <v>1</v>
      </c>
      <c r="AJ1400">
        <f t="shared" si="444"/>
        <v>776</v>
      </c>
      <c r="AK1400" t="str">
        <f t="shared" si="445"/>
        <v>20181IBC112OVERTIME - CALLBACK NOT WORKED</v>
      </c>
      <c r="AL1400" t="str">
        <f t="shared" si="446"/>
        <v>OVERTIME - CALLBACK NOT WORKED</v>
      </c>
      <c r="AM1400" t="str">
        <f t="shared" si="447"/>
        <v>20181IBC111OVERTIME - CALLBACK</v>
      </c>
      <c r="AN1400" t="str">
        <f t="shared" si="448"/>
        <v>OVERTIME - CALLBACK</v>
      </c>
      <c r="AO1400" s="13">
        <f t="shared" si="449"/>
        <v>0.85764238378756452</v>
      </c>
      <c r="AP1400">
        <f t="shared" si="450"/>
        <v>1</v>
      </c>
      <c r="AQ1400" t="str">
        <f t="shared" si="451"/>
        <v>IBC112OVERTIME - CALLBACK NOT WORKEDIBC111OVERTIME - CALLBACK</v>
      </c>
    </row>
    <row r="1401" spans="1:43" x14ac:dyDescent="0.35">
      <c r="A1401" s="18" t="s">
        <v>1837</v>
      </c>
      <c r="B1401">
        <v>112</v>
      </c>
      <c r="C1401" t="s">
        <v>1467</v>
      </c>
      <c r="D1401" s="18" t="s">
        <v>1837</v>
      </c>
      <c r="E1401">
        <v>122</v>
      </c>
      <c r="F1401" t="s">
        <v>1476</v>
      </c>
      <c r="G1401" s="13">
        <v>0.67621479896464065</v>
      </c>
      <c r="I1401">
        <v>20181</v>
      </c>
      <c r="J1401" t="str">
        <f t="shared" si="434"/>
        <v>20181IBC112OVERTIME - CALLBACK NOT WORKED20181IBC122OVERTIME - SUNDAY CALLBACK</v>
      </c>
      <c r="K1401" t="str">
        <f t="shared" si="435"/>
        <v>20181IBC112OVERTIME - CALLBACK NOT WORKED</v>
      </c>
      <c r="L1401" t="str">
        <f t="shared" si="436"/>
        <v>20181IBC122OVERTIME - SUNDAY CALLBACK</v>
      </c>
      <c r="M1401" s="13">
        <f t="shared" si="437"/>
        <v>0.67621479896464065</v>
      </c>
      <c r="N1401" s="13"/>
      <c r="O1401" s="19">
        <v>1391</v>
      </c>
      <c r="P1401">
        <f t="shared" si="438"/>
        <v>3</v>
      </c>
      <c r="Q1401">
        <f t="shared" si="439"/>
        <v>776</v>
      </c>
      <c r="R1401">
        <f t="shared" si="440"/>
        <v>2</v>
      </c>
      <c r="S1401" t="b">
        <f t="shared" si="441"/>
        <v>1</v>
      </c>
      <c r="T1401" t="b">
        <f t="shared" si="442"/>
        <v>0</v>
      </c>
      <c r="W1401" t="str">
        <f t="shared" ref="W1401:AA1451" si="452">IF($A1401=W$10, $A1401&amp;$B1401&amp;$C1401, "")</f>
        <v/>
      </c>
      <c r="X1401" t="str">
        <f t="shared" si="452"/>
        <v/>
      </c>
      <c r="Y1401" t="str">
        <f t="shared" si="452"/>
        <v/>
      </c>
      <c r="Z1401" t="str">
        <f t="shared" si="452"/>
        <v>IBC112OVERTIME - CALLBACK NOT WORKED</v>
      </c>
      <c r="AA1401" t="str">
        <f t="shared" si="452"/>
        <v/>
      </c>
      <c r="AC1401" t="str">
        <f t="shared" ref="AC1401:AG1451" si="453">IF($D1401=AC$10, $D1401&amp;$E1401&amp;$F1401, "")</f>
        <v/>
      </c>
      <c r="AD1401" t="str">
        <f t="shared" si="453"/>
        <v/>
      </c>
      <c r="AE1401" t="str">
        <f t="shared" si="453"/>
        <v/>
      </c>
      <c r="AF1401" t="str">
        <f t="shared" si="453"/>
        <v>IBC122OVERTIME - SUNDAY CALLBACK</v>
      </c>
      <c r="AG1401" t="str">
        <f t="shared" si="453"/>
        <v/>
      </c>
      <c r="AI1401">
        <f t="shared" si="443"/>
        <v>1</v>
      </c>
      <c r="AJ1401">
        <f t="shared" si="444"/>
        <v>776</v>
      </c>
      <c r="AK1401" t="str">
        <f t="shared" si="445"/>
        <v>20181IBC112OVERTIME - CALLBACK NOT WORKED</v>
      </c>
      <c r="AL1401" t="str">
        <f t="shared" si="446"/>
        <v>OVERTIME - CALLBACK NOT WORKED</v>
      </c>
      <c r="AM1401" t="str">
        <f t="shared" si="447"/>
        <v>20181IBC122OVERTIME - SUNDAY CALLBACK</v>
      </c>
      <c r="AN1401" t="str">
        <f t="shared" si="448"/>
        <v>OVERTIME - SUNDAY CALLBACK</v>
      </c>
      <c r="AO1401" s="13">
        <f t="shared" si="449"/>
        <v>0.67621479896464065</v>
      </c>
      <c r="AP1401">
        <f t="shared" si="450"/>
        <v>1</v>
      </c>
      <c r="AQ1401" t="str">
        <f t="shared" si="451"/>
        <v>IBC112OVERTIME - CALLBACK NOT WORKEDIBC122OVERTIME - SUNDAY CALLBACK</v>
      </c>
    </row>
    <row r="1402" spans="1:43" x14ac:dyDescent="0.35">
      <c r="A1402" s="18" t="s">
        <v>1837</v>
      </c>
      <c r="B1402">
        <v>112</v>
      </c>
      <c r="C1402" t="s">
        <v>1467</v>
      </c>
      <c r="D1402" s="18" t="s">
        <v>1837</v>
      </c>
      <c r="E1402">
        <v>128</v>
      </c>
      <c r="F1402" t="s">
        <v>1481</v>
      </c>
      <c r="G1402" s="13">
        <v>0.65655172413793106</v>
      </c>
      <c r="I1402">
        <v>20181</v>
      </c>
      <c r="J1402" t="str">
        <f t="shared" si="434"/>
        <v>20181IBC112OVERTIME - CALLBACK NOT WORKED20181IBC128OVERTIME - HOLIDAY CALLBACK - NOT WORKED</v>
      </c>
      <c r="K1402" t="str">
        <f t="shared" si="435"/>
        <v>20181IBC112OVERTIME - CALLBACK NOT WORKED</v>
      </c>
      <c r="L1402" t="str">
        <f t="shared" si="436"/>
        <v>20181IBC128OVERTIME - HOLIDAY CALLBACK - NOT WORKED</v>
      </c>
      <c r="M1402" s="13">
        <f t="shared" si="437"/>
        <v>0.65655172413793106</v>
      </c>
      <c r="N1402" s="13"/>
      <c r="O1402" s="19">
        <v>1392</v>
      </c>
      <c r="P1402">
        <f t="shared" si="438"/>
        <v>3</v>
      </c>
      <c r="Q1402">
        <f t="shared" si="439"/>
        <v>776</v>
      </c>
      <c r="R1402">
        <f t="shared" si="440"/>
        <v>3</v>
      </c>
      <c r="S1402" t="b">
        <f t="shared" si="441"/>
        <v>1</v>
      </c>
      <c r="T1402" t="b">
        <f t="shared" si="442"/>
        <v>0</v>
      </c>
      <c r="W1402" t="str">
        <f t="shared" si="452"/>
        <v/>
      </c>
      <c r="X1402" t="str">
        <f t="shared" si="452"/>
        <v/>
      </c>
      <c r="Y1402" t="str">
        <f t="shared" si="452"/>
        <v/>
      </c>
      <c r="Z1402" t="str">
        <f t="shared" si="452"/>
        <v>IBC112OVERTIME - CALLBACK NOT WORKED</v>
      </c>
      <c r="AA1402" t="str">
        <f t="shared" si="452"/>
        <v/>
      </c>
      <c r="AC1402" t="str">
        <f t="shared" si="453"/>
        <v/>
      </c>
      <c r="AD1402" t="str">
        <f t="shared" si="453"/>
        <v/>
      </c>
      <c r="AE1402" t="str">
        <f t="shared" si="453"/>
        <v/>
      </c>
      <c r="AF1402" t="str">
        <f t="shared" si="453"/>
        <v>IBC128OVERTIME - HOLIDAY CALLBACK - NOT WORKED</v>
      </c>
      <c r="AG1402" t="str">
        <f t="shared" si="453"/>
        <v/>
      </c>
      <c r="AI1402">
        <f t="shared" si="443"/>
        <v>1</v>
      </c>
      <c r="AJ1402">
        <f t="shared" si="444"/>
        <v>776</v>
      </c>
      <c r="AK1402" t="str">
        <f t="shared" si="445"/>
        <v>20181IBC112OVERTIME - CALLBACK NOT WORKED</v>
      </c>
      <c r="AL1402" t="str">
        <f t="shared" si="446"/>
        <v>OVERTIME - CALLBACK NOT WORKED</v>
      </c>
      <c r="AM1402" t="str">
        <f t="shared" si="447"/>
        <v>20181IBC128OVERTIME - HOLIDAY CALLBACK - NOT WORKED</v>
      </c>
      <c r="AN1402" t="str">
        <f t="shared" si="448"/>
        <v>OVERTIME - HOLIDAY CALLBACK - NOT WORKED</v>
      </c>
      <c r="AO1402" s="13">
        <f t="shared" si="449"/>
        <v>0.65655172413793106</v>
      </c>
      <c r="AP1402">
        <f t="shared" si="450"/>
        <v>1</v>
      </c>
      <c r="AQ1402" t="str">
        <f t="shared" si="451"/>
        <v>IBC112OVERTIME - CALLBACK NOT WORKEDIBC128OVERTIME - HOLIDAY CALLBACK - NOT WORKED</v>
      </c>
    </row>
    <row r="1403" spans="1:43" x14ac:dyDescent="0.35">
      <c r="A1403" s="18" t="s">
        <v>1837</v>
      </c>
      <c r="B1403">
        <v>113</v>
      </c>
      <c r="C1403" t="s">
        <v>1468</v>
      </c>
      <c r="D1403" s="18"/>
      <c r="G1403" s="13">
        <v>0</v>
      </c>
      <c r="I1403">
        <v>20181</v>
      </c>
      <c r="J1403" t="str">
        <f t="shared" si="434"/>
        <v>20181IBC113FIRE FIGHTING AND ACCIDENT INCIDENT OVERTIME20181</v>
      </c>
      <c r="K1403" t="str">
        <f t="shared" si="435"/>
        <v>20181IBC113FIRE FIGHTING AND ACCIDENT INCIDENT OVERTIME</v>
      </c>
      <c r="L1403" t="str">
        <f t="shared" si="436"/>
        <v>20181</v>
      </c>
      <c r="M1403" s="13">
        <f t="shared" si="437"/>
        <v>0</v>
      </c>
      <c r="N1403" s="13"/>
      <c r="O1403" s="19">
        <v>1393</v>
      </c>
      <c r="P1403">
        <f t="shared" si="438"/>
        <v>1</v>
      </c>
      <c r="Q1403">
        <f t="shared" si="439"/>
        <v>777</v>
      </c>
      <c r="R1403">
        <f t="shared" si="440"/>
        <v>1</v>
      </c>
      <c r="S1403" t="b">
        <f t="shared" si="441"/>
        <v>0</v>
      </c>
      <c r="T1403" t="b">
        <f t="shared" si="442"/>
        <v>0</v>
      </c>
      <c r="W1403" t="str">
        <f t="shared" si="452"/>
        <v/>
      </c>
      <c r="X1403" t="str">
        <f t="shared" si="452"/>
        <v/>
      </c>
      <c r="Y1403" t="str">
        <f t="shared" si="452"/>
        <v/>
      </c>
      <c r="Z1403" t="str">
        <f t="shared" si="452"/>
        <v>IBC113FIRE FIGHTING AND ACCIDENT INCIDENT OVERTIME</v>
      </c>
      <c r="AA1403" t="str">
        <f t="shared" si="452"/>
        <v/>
      </c>
      <c r="AC1403" t="str">
        <f t="shared" si="453"/>
        <v/>
      </c>
      <c r="AD1403" t="str">
        <f t="shared" si="453"/>
        <v/>
      </c>
      <c r="AE1403" t="str">
        <f t="shared" si="453"/>
        <v/>
      </c>
      <c r="AF1403" t="str">
        <f t="shared" si="453"/>
        <v/>
      </c>
      <c r="AG1403" t="str">
        <f t="shared" si="453"/>
        <v/>
      </c>
      <c r="AI1403">
        <f t="shared" si="443"/>
        <v>1</v>
      </c>
      <c r="AJ1403">
        <f t="shared" si="444"/>
        <v>777</v>
      </c>
      <c r="AK1403" t="str">
        <f t="shared" si="445"/>
        <v>20181IBC113FIRE FIGHTING AND ACCIDENT INCIDENT OVERTIME</v>
      </c>
      <c r="AL1403" t="str">
        <f t="shared" si="446"/>
        <v>FIRE FIGHTING AND ACCIDENT INCIDENT OVERTIME</v>
      </c>
      <c r="AM1403" t="str">
        <f t="shared" si="447"/>
        <v>20181</v>
      </c>
      <c r="AN1403" t="str">
        <f t="shared" si="448"/>
        <v/>
      </c>
      <c r="AO1403" s="13">
        <f t="shared" si="449"/>
        <v>0</v>
      </c>
      <c r="AP1403">
        <f t="shared" si="450"/>
        <v>1</v>
      </c>
      <c r="AQ1403" t="str">
        <f t="shared" si="451"/>
        <v>IBC113FIRE FIGHTING AND ACCIDENT INCIDENT OVERTIME</v>
      </c>
    </row>
    <row r="1404" spans="1:43" x14ac:dyDescent="0.35">
      <c r="A1404" s="18" t="s">
        <v>1837</v>
      </c>
      <c r="B1404">
        <v>116</v>
      </c>
      <c r="C1404" t="s">
        <v>1469</v>
      </c>
      <c r="D1404" s="18"/>
      <c r="G1404" s="13">
        <v>0</v>
      </c>
      <c r="I1404">
        <v>20181</v>
      </c>
      <c r="J1404" t="str">
        <f t="shared" si="434"/>
        <v>20181IBC116OVERTIME - PAID AT REGULAR RATE20181</v>
      </c>
      <c r="K1404" t="str">
        <f t="shared" si="435"/>
        <v>20181IBC116OVERTIME - PAID AT REGULAR RATE</v>
      </c>
      <c r="L1404" t="str">
        <f t="shared" si="436"/>
        <v>20181</v>
      </c>
      <c r="M1404" s="13">
        <f t="shared" si="437"/>
        <v>0</v>
      </c>
      <c r="N1404" s="13"/>
      <c r="O1404" s="19">
        <v>1394</v>
      </c>
      <c r="P1404">
        <f t="shared" si="438"/>
        <v>1</v>
      </c>
      <c r="Q1404">
        <f t="shared" si="439"/>
        <v>778</v>
      </c>
      <c r="R1404">
        <f t="shared" si="440"/>
        <v>1</v>
      </c>
      <c r="S1404" t="b">
        <f t="shared" si="441"/>
        <v>0</v>
      </c>
      <c r="T1404" t="b">
        <f t="shared" si="442"/>
        <v>0</v>
      </c>
      <c r="W1404" t="str">
        <f t="shared" si="452"/>
        <v/>
      </c>
      <c r="X1404" t="str">
        <f t="shared" si="452"/>
        <v/>
      </c>
      <c r="Y1404" t="str">
        <f t="shared" si="452"/>
        <v/>
      </c>
      <c r="Z1404" t="str">
        <f t="shared" si="452"/>
        <v>IBC116OVERTIME - PAID AT REGULAR RATE</v>
      </c>
      <c r="AA1404" t="str">
        <f t="shared" si="452"/>
        <v/>
      </c>
      <c r="AC1404" t="str">
        <f t="shared" si="453"/>
        <v/>
      </c>
      <c r="AD1404" t="str">
        <f t="shared" si="453"/>
        <v/>
      </c>
      <c r="AE1404" t="str">
        <f t="shared" si="453"/>
        <v/>
      </c>
      <c r="AF1404" t="str">
        <f t="shared" si="453"/>
        <v/>
      </c>
      <c r="AG1404" t="str">
        <f t="shared" si="453"/>
        <v/>
      </c>
      <c r="AI1404">
        <f t="shared" si="443"/>
        <v>1</v>
      </c>
      <c r="AJ1404">
        <f t="shared" si="444"/>
        <v>778</v>
      </c>
      <c r="AK1404" t="str">
        <f t="shared" si="445"/>
        <v>20181IBC116OVERTIME - PAID AT REGULAR RATE</v>
      </c>
      <c r="AL1404" t="str">
        <f t="shared" si="446"/>
        <v>OVERTIME - PAID AT REGULAR RATE</v>
      </c>
      <c r="AM1404" t="str">
        <f t="shared" si="447"/>
        <v>20181</v>
      </c>
      <c r="AN1404" t="str">
        <f t="shared" si="448"/>
        <v/>
      </c>
      <c r="AO1404" s="13">
        <f t="shared" si="449"/>
        <v>0</v>
      </c>
      <c r="AP1404">
        <f t="shared" si="450"/>
        <v>1</v>
      </c>
      <c r="AQ1404" t="str">
        <f t="shared" si="451"/>
        <v>IBC116OVERTIME - PAID AT REGULAR RATE</v>
      </c>
    </row>
    <row r="1405" spans="1:43" x14ac:dyDescent="0.35">
      <c r="A1405" s="18" t="s">
        <v>1837</v>
      </c>
      <c r="B1405">
        <v>117</v>
      </c>
      <c r="C1405" t="s">
        <v>1470</v>
      </c>
      <c r="D1405" s="18"/>
      <c r="G1405" s="13">
        <v>0</v>
      </c>
      <c r="I1405">
        <v>20181</v>
      </c>
      <c r="J1405" t="str">
        <f t="shared" si="434"/>
        <v>20181IBC117OVERTIME - FLSA ONLY20181</v>
      </c>
      <c r="K1405" t="str">
        <f t="shared" si="435"/>
        <v>20181IBC117OVERTIME - FLSA ONLY</v>
      </c>
      <c r="L1405" t="str">
        <f t="shared" si="436"/>
        <v>20181</v>
      </c>
      <c r="M1405" s="13">
        <f t="shared" si="437"/>
        <v>0</v>
      </c>
      <c r="N1405" s="13"/>
      <c r="O1405" s="19">
        <v>1395</v>
      </c>
      <c r="P1405">
        <f t="shared" si="438"/>
        <v>1</v>
      </c>
      <c r="Q1405">
        <f t="shared" si="439"/>
        <v>779</v>
      </c>
      <c r="R1405">
        <f t="shared" si="440"/>
        <v>1</v>
      </c>
      <c r="S1405" t="b">
        <f t="shared" si="441"/>
        <v>0</v>
      </c>
      <c r="T1405" t="b">
        <f t="shared" si="442"/>
        <v>0</v>
      </c>
      <c r="W1405" t="str">
        <f t="shared" si="452"/>
        <v/>
      </c>
      <c r="X1405" t="str">
        <f t="shared" si="452"/>
        <v/>
      </c>
      <c r="Y1405" t="str">
        <f t="shared" si="452"/>
        <v/>
      </c>
      <c r="Z1405" t="str">
        <f t="shared" si="452"/>
        <v>IBC117OVERTIME - FLSA ONLY</v>
      </c>
      <c r="AA1405" t="str">
        <f t="shared" si="452"/>
        <v/>
      </c>
      <c r="AC1405" t="str">
        <f t="shared" si="453"/>
        <v/>
      </c>
      <c r="AD1405" t="str">
        <f t="shared" si="453"/>
        <v/>
      </c>
      <c r="AE1405" t="str">
        <f t="shared" si="453"/>
        <v/>
      </c>
      <c r="AF1405" t="str">
        <f t="shared" si="453"/>
        <v/>
      </c>
      <c r="AG1405" t="str">
        <f t="shared" si="453"/>
        <v/>
      </c>
      <c r="AI1405">
        <f t="shared" si="443"/>
        <v>1</v>
      </c>
      <c r="AJ1405">
        <f t="shared" si="444"/>
        <v>779</v>
      </c>
      <c r="AK1405" t="str">
        <f t="shared" si="445"/>
        <v>20181IBC117OVERTIME - FLSA ONLY</v>
      </c>
      <c r="AL1405" t="str">
        <f t="shared" si="446"/>
        <v>OVERTIME - FLSA ONLY</v>
      </c>
      <c r="AM1405" t="str">
        <f t="shared" si="447"/>
        <v>20181</v>
      </c>
      <c r="AN1405" t="str">
        <f t="shared" si="448"/>
        <v/>
      </c>
      <c r="AO1405" s="13">
        <f t="shared" si="449"/>
        <v>0</v>
      </c>
      <c r="AP1405">
        <f t="shared" si="450"/>
        <v>1</v>
      </c>
      <c r="AQ1405" t="str">
        <f t="shared" si="451"/>
        <v>IBC117OVERTIME - FLSA ONLY</v>
      </c>
    </row>
    <row r="1406" spans="1:43" x14ac:dyDescent="0.35">
      <c r="A1406" s="18" t="s">
        <v>1837</v>
      </c>
      <c r="B1406">
        <v>118</v>
      </c>
      <c r="C1406" t="s">
        <v>1471</v>
      </c>
      <c r="D1406" s="18"/>
      <c r="G1406" s="13">
        <v>0</v>
      </c>
      <c r="I1406">
        <v>20181</v>
      </c>
      <c r="J1406" t="str">
        <f t="shared" si="434"/>
        <v>20181IBC118OVERTIME - MEAL BREAK20181</v>
      </c>
      <c r="K1406" t="str">
        <f t="shared" si="435"/>
        <v>20181IBC118OVERTIME - MEAL BREAK</v>
      </c>
      <c r="L1406" t="str">
        <f t="shared" si="436"/>
        <v>20181</v>
      </c>
      <c r="M1406" s="13">
        <f t="shared" si="437"/>
        <v>0</v>
      </c>
      <c r="N1406" s="13"/>
      <c r="O1406" s="19">
        <v>1396</v>
      </c>
      <c r="P1406">
        <f t="shared" si="438"/>
        <v>1</v>
      </c>
      <c r="Q1406">
        <f t="shared" si="439"/>
        <v>780</v>
      </c>
      <c r="R1406">
        <f t="shared" si="440"/>
        <v>1</v>
      </c>
      <c r="S1406" t="b">
        <f t="shared" si="441"/>
        <v>0</v>
      </c>
      <c r="T1406" t="b">
        <f t="shared" si="442"/>
        <v>0</v>
      </c>
      <c r="W1406" t="str">
        <f t="shared" si="452"/>
        <v/>
      </c>
      <c r="X1406" t="str">
        <f t="shared" si="452"/>
        <v/>
      </c>
      <c r="Y1406" t="str">
        <f t="shared" si="452"/>
        <v/>
      </c>
      <c r="Z1406" t="str">
        <f t="shared" si="452"/>
        <v>IBC118OVERTIME - MEAL BREAK</v>
      </c>
      <c r="AA1406" t="str">
        <f t="shared" si="452"/>
        <v/>
      </c>
      <c r="AC1406" t="str">
        <f t="shared" si="453"/>
        <v/>
      </c>
      <c r="AD1406" t="str">
        <f t="shared" si="453"/>
        <v/>
      </c>
      <c r="AE1406" t="str">
        <f t="shared" si="453"/>
        <v/>
      </c>
      <c r="AF1406" t="str">
        <f t="shared" si="453"/>
        <v/>
      </c>
      <c r="AG1406" t="str">
        <f t="shared" si="453"/>
        <v/>
      </c>
      <c r="AI1406">
        <f t="shared" si="443"/>
        <v>1</v>
      </c>
      <c r="AJ1406">
        <f t="shared" si="444"/>
        <v>780</v>
      </c>
      <c r="AK1406" t="str">
        <f t="shared" si="445"/>
        <v>20181IBC118OVERTIME - MEAL BREAK</v>
      </c>
      <c r="AL1406" t="str">
        <f t="shared" si="446"/>
        <v>OVERTIME - MEAL BREAK</v>
      </c>
      <c r="AM1406" t="str">
        <f t="shared" si="447"/>
        <v>20181</v>
      </c>
      <c r="AN1406" t="str">
        <f t="shared" si="448"/>
        <v/>
      </c>
      <c r="AO1406" s="13">
        <f t="shared" si="449"/>
        <v>0</v>
      </c>
      <c r="AP1406">
        <f t="shared" si="450"/>
        <v>1</v>
      </c>
      <c r="AQ1406" t="str">
        <f t="shared" si="451"/>
        <v>IBC118OVERTIME - MEAL BREAK</v>
      </c>
    </row>
    <row r="1407" spans="1:43" x14ac:dyDescent="0.35">
      <c r="A1407" s="18" t="s">
        <v>1837</v>
      </c>
      <c r="B1407" t="s">
        <v>1472</v>
      </c>
      <c r="C1407" t="s">
        <v>1473</v>
      </c>
      <c r="D1407" s="18" t="s">
        <v>1837</v>
      </c>
      <c r="E1407">
        <v>110</v>
      </c>
      <c r="F1407" t="s">
        <v>1465</v>
      </c>
      <c r="G1407" s="13">
        <v>0.58686892992061546</v>
      </c>
      <c r="I1407">
        <v>20181</v>
      </c>
      <c r="J1407" t="str">
        <f t="shared" si="434"/>
        <v>20181IBC11UREGULARLY SCHEDULED OVERTIME (PART OF TOD)20181IBC110OVT - REG UNSHCED (NOT PART OF TOD)</v>
      </c>
      <c r="K1407" t="str">
        <f t="shared" si="435"/>
        <v>20181IBC11UREGULARLY SCHEDULED OVERTIME (PART OF TOD)</v>
      </c>
      <c r="L1407" t="str">
        <f t="shared" si="436"/>
        <v>20181IBC110OVT - REG UNSHCED (NOT PART OF TOD)</v>
      </c>
      <c r="M1407" s="13">
        <f t="shared" si="437"/>
        <v>0.58686892992061546</v>
      </c>
      <c r="N1407" s="13"/>
      <c r="O1407" s="19">
        <v>1397</v>
      </c>
      <c r="P1407">
        <f t="shared" si="438"/>
        <v>1</v>
      </c>
      <c r="Q1407">
        <f t="shared" si="439"/>
        <v>781</v>
      </c>
      <c r="R1407">
        <f t="shared" si="440"/>
        <v>1</v>
      </c>
      <c r="S1407" t="b">
        <f t="shared" si="441"/>
        <v>1</v>
      </c>
      <c r="T1407" t="b">
        <f t="shared" si="442"/>
        <v>0</v>
      </c>
      <c r="W1407" t="str">
        <f t="shared" si="452"/>
        <v/>
      </c>
      <c r="X1407" t="str">
        <f t="shared" si="452"/>
        <v/>
      </c>
      <c r="Y1407" t="str">
        <f t="shared" si="452"/>
        <v/>
      </c>
      <c r="Z1407" t="str">
        <f t="shared" si="452"/>
        <v>IBC11UREGULARLY SCHEDULED OVERTIME (PART OF TOD)</v>
      </c>
      <c r="AA1407" t="str">
        <f t="shared" si="452"/>
        <v/>
      </c>
      <c r="AC1407" t="str">
        <f t="shared" si="453"/>
        <v/>
      </c>
      <c r="AD1407" t="str">
        <f t="shared" si="453"/>
        <v/>
      </c>
      <c r="AE1407" t="str">
        <f t="shared" si="453"/>
        <v/>
      </c>
      <c r="AF1407" t="str">
        <f t="shared" si="453"/>
        <v>IBC110OVT - REG UNSHCED (NOT PART OF TOD)</v>
      </c>
      <c r="AG1407" t="str">
        <f t="shared" si="453"/>
        <v/>
      </c>
      <c r="AI1407">
        <f t="shared" si="443"/>
        <v>1</v>
      </c>
      <c r="AJ1407">
        <f t="shared" si="444"/>
        <v>781</v>
      </c>
      <c r="AK1407" t="str">
        <f t="shared" si="445"/>
        <v>20181IBC11UREGULARLY SCHEDULED OVERTIME (PART OF TOD)</v>
      </c>
      <c r="AL1407" t="str">
        <f t="shared" si="446"/>
        <v>REGULARLY SCHEDULED OVERTIME (PART OF TOD)</v>
      </c>
      <c r="AM1407" t="str">
        <f t="shared" si="447"/>
        <v>20181IBC110OVT - REG UNSHCED (NOT PART OF TOD)</v>
      </c>
      <c r="AN1407" t="str">
        <f t="shared" si="448"/>
        <v>OVT - REG UNSHCED (NOT PART OF TOD)</v>
      </c>
      <c r="AO1407" s="13">
        <f t="shared" si="449"/>
        <v>0.58686892992061546</v>
      </c>
      <c r="AP1407">
        <f t="shared" si="450"/>
        <v>1</v>
      </c>
      <c r="AQ1407" t="str">
        <f t="shared" si="451"/>
        <v>IBC11UREGULARLY SCHEDULED OVERTIME (PART OF TOD)IBC110OVT - REG UNSHCED (NOT PART OF TOD)</v>
      </c>
    </row>
    <row r="1408" spans="1:43" x14ac:dyDescent="0.35">
      <c r="A1408" s="18" t="s">
        <v>1837</v>
      </c>
      <c r="B1408">
        <v>120</v>
      </c>
      <c r="C1408" t="s">
        <v>1474</v>
      </c>
      <c r="D1408" s="18" t="s">
        <v>1837</v>
      </c>
      <c r="E1408">
        <v>127</v>
      </c>
      <c r="F1408" t="s">
        <v>1480</v>
      </c>
      <c r="G1408" s="13">
        <v>0.86968050574590239</v>
      </c>
      <c r="I1408">
        <v>20181</v>
      </c>
      <c r="J1408" t="str">
        <f t="shared" si="434"/>
        <v>20181IBC120OVERTIME - HOLIDAY20181IBC127OVERTIME - HOLIDAY CALLBACK</v>
      </c>
      <c r="K1408" t="str">
        <f t="shared" si="435"/>
        <v>20181IBC120OVERTIME - HOLIDAY</v>
      </c>
      <c r="L1408" t="str">
        <f t="shared" si="436"/>
        <v>20181IBC127OVERTIME - HOLIDAY CALLBACK</v>
      </c>
      <c r="M1408" s="13">
        <f t="shared" si="437"/>
        <v>0.86968050574590239</v>
      </c>
      <c r="N1408" s="13"/>
      <c r="O1408" s="19">
        <v>1398</v>
      </c>
      <c r="P1408">
        <f t="shared" si="438"/>
        <v>3</v>
      </c>
      <c r="Q1408">
        <f t="shared" si="439"/>
        <v>782</v>
      </c>
      <c r="R1408">
        <f t="shared" si="440"/>
        <v>1</v>
      </c>
      <c r="S1408" t="b">
        <f t="shared" si="441"/>
        <v>1</v>
      </c>
      <c r="T1408" t="b">
        <f t="shared" si="442"/>
        <v>0</v>
      </c>
      <c r="W1408" t="str">
        <f t="shared" si="452"/>
        <v/>
      </c>
      <c r="X1408" t="str">
        <f t="shared" si="452"/>
        <v/>
      </c>
      <c r="Y1408" t="str">
        <f t="shared" si="452"/>
        <v/>
      </c>
      <c r="Z1408" t="str">
        <f t="shared" si="452"/>
        <v>IBC120OVERTIME - HOLIDAY</v>
      </c>
      <c r="AA1408" t="str">
        <f t="shared" si="452"/>
        <v/>
      </c>
      <c r="AC1408" t="str">
        <f t="shared" si="453"/>
        <v/>
      </c>
      <c r="AD1408" t="str">
        <f t="shared" si="453"/>
        <v/>
      </c>
      <c r="AE1408" t="str">
        <f t="shared" si="453"/>
        <v/>
      </c>
      <c r="AF1408" t="str">
        <f t="shared" si="453"/>
        <v>IBC127OVERTIME - HOLIDAY CALLBACK</v>
      </c>
      <c r="AG1408" t="str">
        <f t="shared" si="453"/>
        <v/>
      </c>
      <c r="AI1408">
        <f t="shared" si="443"/>
        <v>1</v>
      </c>
      <c r="AJ1408">
        <f t="shared" si="444"/>
        <v>782</v>
      </c>
      <c r="AK1408" t="str">
        <f t="shared" si="445"/>
        <v>20181IBC120OVERTIME - HOLIDAY</v>
      </c>
      <c r="AL1408" t="str">
        <f t="shared" si="446"/>
        <v>OVERTIME - HOLIDAY</v>
      </c>
      <c r="AM1408" t="str">
        <f t="shared" si="447"/>
        <v>20181IBC127OVERTIME - HOLIDAY CALLBACK</v>
      </c>
      <c r="AN1408" t="str">
        <f t="shared" si="448"/>
        <v>OVERTIME - HOLIDAY CALLBACK</v>
      </c>
      <c r="AO1408" s="13">
        <f t="shared" si="449"/>
        <v>0.86968050574590239</v>
      </c>
      <c r="AP1408">
        <f t="shared" si="450"/>
        <v>1</v>
      </c>
      <c r="AQ1408" t="str">
        <f t="shared" si="451"/>
        <v>IBC120OVERTIME - HOLIDAYIBC127OVERTIME - HOLIDAY CALLBACK</v>
      </c>
    </row>
    <row r="1409" spans="1:43" x14ac:dyDescent="0.35">
      <c r="A1409" s="18" t="s">
        <v>1837</v>
      </c>
      <c r="B1409">
        <v>120</v>
      </c>
      <c r="C1409" t="s">
        <v>1474</v>
      </c>
      <c r="D1409" s="18" t="s">
        <v>1837</v>
      </c>
      <c r="E1409">
        <v>128</v>
      </c>
      <c r="F1409" t="s">
        <v>1481</v>
      </c>
      <c r="G1409" s="13">
        <v>0.82913670275297258</v>
      </c>
      <c r="I1409">
        <v>20181</v>
      </c>
      <c r="J1409" t="str">
        <f t="shared" si="434"/>
        <v>20181IBC120OVERTIME - HOLIDAY20181IBC128OVERTIME - HOLIDAY CALLBACK - NOT WORKED</v>
      </c>
      <c r="K1409" t="str">
        <f t="shared" si="435"/>
        <v>20181IBC120OVERTIME - HOLIDAY</v>
      </c>
      <c r="L1409" t="str">
        <f t="shared" si="436"/>
        <v>20181IBC128OVERTIME - HOLIDAY CALLBACK - NOT WORKED</v>
      </c>
      <c r="M1409" s="13">
        <f t="shared" si="437"/>
        <v>0.82913670275297258</v>
      </c>
      <c r="N1409" s="13"/>
      <c r="O1409" s="19">
        <v>1399</v>
      </c>
      <c r="P1409">
        <f t="shared" si="438"/>
        <v>3</v>
      </c>
      <c r="Q1409">
        <f t="shared" si="439"/>
        <v>782</v>
      </c>
      <c r="R1409">
        <f t="shared" si="440"/>
        <v>2</v>
      </c>
      <c r="S1409" t="b">
        <f t="shared" si="441"/>
        <v>1</v>
      </c>
      <c r="T1409" t="b">
        <f t="shared" si="442"/>
        <v>0</v>
      </c>
      <c r="W1409" t="str">
        <f t="shared" si="452"/>
        <v/>
      </c>
      <c r="X1409" t="str">
        <f t="shared" si="452"/>
        <v/>
      </c>
      <c r="Y1409" t="str">
        <f t="shared" si="452"/>
        <v/>
      </c>
      <c r="Z1409" t="str">
        <f t="shared" si="452"/>
        <v>IBC120OVERTIME - HOLIDAY</v>
      </c>
      <c r="AA1409" t="str">
        <f t="shared" si="452"/>
        <v/>
      </c>
      <c r="AC1409" t="str">
        <f t="shared" si="453"/>
        <v/>
      </c>
      <c r="AD1409" t="str">
        <f t="shared" si="453"/>
        <v/>
      </c>
      <c r="AE1409" t="str">
        <f t="shared" si="453"/>
        <v/>
      </c>
      <c r="AF1409" t="str">
        <f t="shared" si="453"/>
        <v>IBC128OVERTIME - HOLIDAY CALLBACK - NOT WORKED</v>
      </c>
      <c r="AG1409" t="str">
        <f t="shared" si="453"/>
        <v/>
      </c>
      <c r="AI1409">
        <f t="shared" si="443"/>
        <v>1</v>
      </c>
      <c r="AJ1409">
        <f t="shared" si="444"/>
        <v>782</v>
      </c>
      <c r="AK1409" t="str">
        <f t="shared" si="445"/>
        <v>20181IBC120OVERTIME - HOLIDAY</v>
      </c>
      <c r="AL1409" t="str">
        <f t="shared" si="446"/>
        <v>OVERTIME - HOLIDAY</v>
      </c>
      <c r="AM1409" t="str">
        <f t="shared" si="447"/>
        <v>20181IBC128OVERTIME - HOLIDAY CALLBACK - NOT WORKED</v>
      </c>
      <c r="AN1409" t="str">
        <f t="shared" si="448"/>
        <v>OVERTIME - HOLIDAY CALLBACK - NOT WORKED</v>
      </c>
      <c r="AO1409" s="13">
        <f t="shared" si="449"/>
        <v>0.82913670275297258</v>
      </c>
      <c r="AP1409">
        <f t="shared" si="450"/>
        <v>1</v>
      </c>
      <c r="AQ1409" t="str">
        <f t="shared" si="451"/>
        <v>IBC120OVERTIME - HOLIDAYIBC128OVERTIME - HOLIDAY CALLBACK - NOT WORKED</v>
      </c>
    </row>
    <row r="1410" spans="1:43" x14ac:dyDescent="0.35">
      <c r="A1410" s="18" t="s">
        <v>1837</v>
      </c>
      <c r="B1410">
        <v>120</v>
      </c>
      <c r="C1410" t="s">
        <v>1474</v>
      </c>
      <c r="D1410" s="18" t="s">
        <v>1837</v>
      </c>
      <c r="E1410" t="s">
        <v>1482</v>
      </c>
      <c r="F1410" t="s">
        <v>1483</v>
      </c>
      <c r="G1410" s="13">
        <v>0.82356500829346868</v>
      </c>
      <c r="I1410">
        <v>20181</v>
      </c>
      <c r="J1410" t="str">
        <f t="shared" si="434"/>
        <v>20181IBC120OVERTIME - HOLIDAY20181IBC12AOVERTIME SCHEDULED HOLIDAY - NOT WORKED</v>
      </c>
      <c r="K1410" t="str">
        <f t="shared" si="435"/>
        <v>20181IBC120OVERTIME - HOLIDAY</v>
      </c>
      <c r="L1410" t="str">
        <f t="shared" si="436"/>
        <v>20181IBC12AOVERTIME SCHEDULED HOLIDAY - NOT WORKED</v>
      </c>
      <c r="M1410" s="13">
        <f t="shared" si="437"/>
        <v>0.82356500829346868</v>
      </c>
      <c r="N1410" s="13"/>
      <c r="O1410" s="19">
        <v>1400</v>
      </c>
      <c r="P1410">
        <f t="shared" si="438"/>
        <v>3</v>
      </c>
      <c r="Q1410">
        <f t="shared" si="439"/>
        <v>782</v>
      </c>
      <c r="R1410">
        <f t="shared" si="440"/>
        <v>3</v>
      </c>
      <c r="S1410" t="b">
        <f t="shared" si="441"/>
        <v>1</v>
      </c>
      <c r="T1410" t="b">
        <f t="shared" si="442"/>
        <v>0</v>
      </c>
      <c r="W1410" t="str">
        <f t="shared" si="452"/>
        <v/>
      </c>
      <c r="X1410" t="str">
        <f t="shared" si="452"/>
        <v/>
      </c>
      <c r="Y1410" t="str">
        <f t="shared" si="452"/>
        <v/>
      </c>
      <c r="Z1410" t="str">
        <f t="shared" si="452"/>
        <v>IBC120OVERTIME - HOLIDAY</v>
      </c>
      <c r="AA1410" t="str">
        <f t="shared" si="452"/>
        <v/>
      </c>
      <c r="AC1410" t="str">
        <f t="shared" si="453"/>
        <v/>
      </c>
      <c r="AD1410" t="str">
        <f t="shared" si="453"/>
        <v/>
      </c>
      <c r="AE1410" t="str">
        <f t="shared" si="453"/>
        <v/>
      </c>
      <c r="AF1410" t="str">
        <f t="shared" si="453"/>
        <v>IBC12AOVERTIME SCHEDULED HOLIDAY - NOT WORKED</v>
      </c>
      <c r="AG1410" t="str">
        <f t="shared" si="453"/>
        <v/>
      </c>
      <c r="AI1410">
        <f t="shared" si="443"/>
        <v>1</v>
      </c>
      <c r="AJ1410">
        <f t="shared" si="444"/>
        <v>782</v>
      </c>
      <c r="AK1410" t="str">
        <f t="shared" si="445"/>
        <v>20181IBC120OVERTIME - HOLIDAY</v>
      </c>
      <c r="AL1410" t="str">
        <f t="shared" si="446"/>
        <v>OVERTIME - HOLIDAY</v>
      </c>
      <c r="AM1410" t="str">
        <f t="shared" si="447"/>
        <v>20181IBC12AOVERTIME SCHEDULED HOLIDAY - NOT WORKED</v>
      </c>
      <c r="AN1410" t="str">
        <f t="shared" si="448"/>
        <v>OVERTIME SCHEDULED HOLIDAY - NOT WORKED</v>
      </c>
      <c r="AO1410" s="13">
        <f t="shared" si="449"/>
        <v>0.82356500829346868</v>
      </c>
      <c r="AP1410">
        <f t="shared" si="450"/>
        <v>1</v>
      </c>
      <c r="AQ1410" t="str">
        <f t="shared" si="451"/>
        <v>IBC120OVERTIME - HOLIDAYIBC12AOVERTIME SCHEDULED HOLIDAY - NOT WORKED</v>
      </c>
    </row>
    <row r="1411" spans="1:43" x14ac:dyDescent="0.35">
      <c r="A1411" s="18" t="s">
        <v>1837</v>
      </c>
      <c r="B1411">
        <v>121</v>
      </c>
      <c r="C1411" t="s">
        <v>1475</v>
      </c>
      <c r="D1411" s="18" t="s">
        <v>1837</v>
      </c>
      <c r="E1411">
        <v>122</v>
      </c>
      <c r="F1411" t="s">
        <v>1476</v>
      </c>
      <c r="G1411" s="13">
        <v>0.87795185570594614</v>
      </c>
      <c r="I1411">
        <v>20181</v>
      </c>
      <c r="J1411" t="str">
        <f t="shared" si="434"/>
        <v>20181IBC121OVERTIME - SUNDAY20181IBC122OVERTIME - SUNDAY CALLBACK</v>
      </c>
      <c r="K1411" t="str">
        <f t="shared" si="435"/>
        <v>20181IBC121OVERTIME - SUNDAY</v>
      </c>
      <c r="L1411" t="str">
        <f t="shared" si="436"/>
        <v>20181IBC122OVERTIME - SUNDAY CALLBACK</v>
      </c>
      <c r="M1411" s="13">
        <f t="shared" si="437"/>
        <v>0.87795185570594614</v>
      </c>
      <c r="N1411" s="13"/>
      <c r="O1411" s="19">
        <v>1401</v>
      </c>
      <c r="P1411">
        <f t="shared" si="438"/>
        <v>2</v>
      </c>
      <c r="Q1411">
        <f t="shared" si="439"/>
        <v>783</v>
      </c>
      <c r="R1411">
        <f t="shared" si="440"/>
        <v>1</v>
      </c>
      <c r="S1411" t="b">
        <f t="shared" si="441"/>
        <v>1</v>
      </c>
      <c r="T1411" t="b">
        <f t="shared" si="442"/>
        <v>0</v>
      </c>
      <c r="W1411" t="str">
        <f t="shared" si="452"/>
        <v/>
      </c>
      <c r="X1411" t="str">
        <f t="shared" si="452"/>
        <v/>
      </c>
      <c r="Y1411" t="str">
        <f t="shared" si="452"/>
        <v/>
      </c>
      <c r="Z1411" t="str">
        <f t="shared" si="452"/>
        <v>IBC121OVERTIME - SUNDAY</v>
      </c>
      <c r="AA1411" t="str">
        <f t="shared" si="452"/>
        <v/>
      </c>
      <c r="AC1411" t="str">
        <f t="shared" si="453"/>
        <v/>
      </c>
      <c r="AD1411" t="str">
        <f t="shared" si="453"/>
        <v/>
      </c>
      <c r="AE1411" t="str">
        <f t="shared" si="453"/>
        <v/>
      </c>
      <c r="AF1411" t="str">
        <f t="shared" si="453"/>
        <v>IBC122OVERTIME - SUNDAY CALLBACK</v>
      </c>
      <c r="AG1411" t="str">
        <f t="shared" si="453"/>
        <v/>
      </c>
      <c r="AI1411">
        <f t="shared" si="443"/>
        <v>1</v>
      </c>
      <c r="AJ1411">
        <f t="shared" si="444"/>
        <v>783</v>
      </c>
      <c r="AK1411" t="str">
        <f t="shared" si="445"/>
        <v>20181IBC121OVERTIME - SUNDAY</v>
      </c>
      <c r="AL1411" t="str">
        <f t="shared" si="446"/>
        <v>OVERTIME - SUNDAY</v>
      </c>
      <c r="AM1411" t="str">
        <f t="shared" si="447"/>
        <v>20181IBC122OVERTIME - SUNDAY CALLBACK</v>
      </c>
      <c r="AN1411" t="str">
        <f t="shared" si="448"/>
        <v>OVERTIME - SUNDAY CALLBACK</v>
      </c>
      <c r="AO1411" s="13">
        <f t="shared" si="449"/>
        <v>0.87795185570594614</v>
      </c>
      <c r="AP1411">
        <f t="shared" si="450"/>
        <v>1</v>
      </c>
      <c r="AQ1411" t="str">
        <f t="shared" si="451"/>
        <v>IBC121OVERTIME - SUNDAYIBC122OVERTIME - SUNDAY CALLBACK</v>
      </c>
    </row>
    <row r="1412" spans="1:43" x14ac:dyDescent="0.35">
      <c r="A1412" s="18" t="s">
        <v>1837</v>
      </c>
      <c r="B1412">
        <v>121</v>
      </c>
      <c r="C1412" t="s">
        <v>1475</v>
      </c>
      <c r="D1412" s="18" t="s">
        <v>1837</v>
      </c>
      <c r="E1412">
        <v>123</v>
      </c>
      <c r="F1412" t="s">
        <v>1477</v>
      </c>
      <c r="G1412" s="13">
        <v>0.83809866046061099</v>
      </c>
      <c r="I1412">
        <v>20181</v>
      </c>
      <c r="J1412" t="str">
        <f t="shared" si="434"/>
        <v>20181IBC121OVERTIME - SUNDAY20181IBC123OVERTIME - SUNDAY CALLBACK NOT WORKED</v>
      </c>
      <c r="K1412" t="str">
        <f t="shared" si="435"/>
        <v>20181IBC121OVERTIME - SUNDAY</v>
      </c>
      <c r="L1412" t="str">
        <f t="shared" si="436"/>
        <v>20181IBC123OVERTIME - SUNDAY CALLBACK NOT WORKED</v>
      </c>
      <c r="M1412" s="13">
        <f t="shared" si="437"/>
        <v>0.83809866046061099</v>
      </c>
      <c r="N1412" s="13"/>
      <c r="O1412" s="19">
        <v>1402</v>
      </c>
      <c r="P1412">
        <f t="shared" si="438"/>
        <v>2</v>
      </c>
      <c r="Q1412">
        <f t="shared" si="439"/>
        <v>783</v>
      </c>
      <c r="R1412">
        <f t="shared" si="440"/>
        <v>2</v>
      </c>
      <c r="S1412" t="b">
        <f t="shared" si="441"/>
        <v>1</v>
      </c>
      <c r="T1412" t="b">
        <f t="shared" si="442"/>
        <v>0</v>
      </c>
      <c r="W1412" t="str">
        <f t="shared" si="452"/>
        <v/>
      </c>
      <c r="X1412" t="str">
        <f t="shared" si="452"/>
        <v/>
      </c>
      <c r="Y1412" t="str">
        <f t="shared" si="452"/>
        <v/>
      </c>
      <c r="Z1412" t="str">
        <f t="shared" si="452"/>
        <v>IBC121OVERTIME - SUNDAY</v>
      </c>
      <c r="AA1412" t="str">
        <f t="shared" si="452"/>
        <v/>
      </c>
      <c r="AC1412" t="str">
        <f t="shared" si="453"/>
        <v/>
      </c>
      <c r="AD1412" t="str">
        <f t="shared" si="453"/>
        <v/>
      </c>
      <c r="AE1412" t="str">
        <f t="shared" si="453"/>
        <v/>
      </c>
      <c r="AF1412" t="str">
        <f t="shared" si="453"/>
        <v>IBC123OVERTIME - SUNDAY CALLBACK NOT WORKED</v>
      </c>
      <c r="AG1412" t="str">
        <f t="shared" si="453"/>
        <v/>
      </c>
      <c r="AI1412">
        <f t="shared" si="443"/>
        <v>1</v>
      </c>
      <c r="AJ1412">
        <f t="shared" si="444"/>
        <v>783</v>
      </c>
      <c r="AK1412" t="str">
        <f t="shared" si="445"/>
        <v>20181IBC121OVERTIME - SUNDAY</v>
      </c>
      <c r="AL1412" t="str">
        <f t="shared" si="446"/>
        <v>OVERTIME - SUNDAY</v>
      </c>
      <c r="AM1412" t="str">
        <f t="shared" si="447"/>
        <v>20181IBC123OVERTIME - SUNDAY CALLBACK NOT WORKED</v>
      </c>
      <c r="AN1412" t="str">
        <f t="shared" si="448"/>
        <v>OVERTIME - SUNDAY CALLBACK NOT WORKED</v>
      </c>
      <c r="AO1412" s="13">
        <f t="shared" si="449"/>
        <v>0.83809866046061099</v>
      </c>
      <c r="AP1412">
        <f t="shared" si="450"/>
        <v>1</v>
      </c>
      <c r="AQ1412" t="str">
        <f t="shared" si="451"/>
        <v>IBC121OVERTIME - SUNDAYIBC123OVERTIME - SUNDAY CALLBACK NOT WORKED</v>
      </c>
    </row>
    <row r="1413" spans="1:43" x14ac:dyDescent="0.35">
      <c r="A1413" s="18" t="s">
        <v>1837</v>
      </c>
      <c r="B1413">
        <v>122</v>
      </c>
      <c r="C1413" t="s">
        <v>1476</v>
      </c>
      <c r="D1413" s="18" t="s">
        <v>1837</v>
      </c>
      <c r="E1413">
        <v>123</v>
      </c>
      <c r="F1413" t="s">
        <v>1477</v>
      </c>
      <c r="G1413" s="13">
        <v>0.88428089095376095</v>
      </c>
      <c r="I1413">
        <v>20181</v>
      </c>
      <c r="J1413" t="str">
        <f t="shared" si="434"/>
        <v>20181IBC122OVERTIME - SUNDAY CALLBACK20181IBC123OVERTIME - SUNDAY CALLBACK NOT WORKED</v>
      </c>
      <c r="K1413" t="str">
        <f t="shared" si="435"/>
        <v>20181IBC122OVERTIME - SUNDAY CALLBACK</v>
      </c>
      <c r="L1413" t="str">
        <f t="shared" si="436"/>
        <v>20181IBC123OVERTIME - SUNDAY CALLBACK NOT WORKED</v>
      </c>
      <c r="M1413" s="13">
        <f t="shared" si="437"/>
        <v>0.88428089095376095</v>
      </c>
      <c r="N1413" s="13"/>
      <c r="O1413" s="19">
        <v>1403</v>
      </c>
      <c r="P1413">
        <f t="shared" si="438"/>
        <v>3</v>
      </c>
      <c r="Q1413">
        <f t="shared" si="439"/>
        <v>784</v>
      </c>
      <c r="R1413">
        <f t="shared" si="440"/>
        <v>1</v>
      </c>
      <c r="S1413" t="b">
        <f t="shared" si="441"/>
        <v>1</v>
      </c>
      <c r="T1413" t="b">
        <f t="shared" si="442"/>
        <v>0</v>
      </c>
      <c r="W1413" t="str">
        <f t="shared" si="452"/>
        <v/>
      </c>
      <c r="X1413" t="str">
        <f t="shared" si="452"/>
        <v/>
      </c>
      <c r="Y1413" t="str">
        <f t="shared" si="452"/>
        <v/>
      </c>
      <c r="Z1413" t="str">
        <f t="shared" si="452"/>
        <v>IBC122OVERTIME - SUNDAY CALLBACK</v>
      </c>
      <c r="AA1413" t="str">
        <f t="shared" si="452"/>
        <v/>
      </c>
      <c r="AC1413" t="str">
        <f t="shared" si="453"/>
        <v/>
      </c>
      <c r="AD1413" t="str">
        <f t="shared" si="453"/>
        <v/>
      </c>
      <c r="AE1413" t="str">
        <f t="shared" si="453"/>
        <v/>
      </c>
      <c r="AF1413" t="str">
        <f t="shared" si="453"/>
        <v>IBC123OVERTIME - SUNDAY CALLBACK NOT WORKED</v>
      </c>
      <c r="AG1413" t="str">
        <f t="shared" si="453"/>
        <v/>
      </c>
      <c r="AI1413">
        <f t="shared" si="443"/>
        <v>1</v>
      </c>
      <c r="AJ1413">
        <f t="shared" si="444"/>
        <v>784</v>
      </c>
      <c r="AK1413" t="str">
        <f t="shared" si="445"/>
        <v>20181IBC122OVERTIME - SUNDAY CALLBACK</v>
      </c>
      <c r="AL1413" t="str">
        <f t="shared" si="446"/>
        <v>OVERTIME - SUNDAY CALLBACK</v>
      </c>
      <c r="AM1413" t="str">
        <f t="shared" si="447"/>
        <v>20181IBC123OVERTIME - SUNDAY CALLBACK NOT WORKED</v>
      </c>
      <c r="AN1413" t="str">
        <f t="shared" si="448"/>
        <v>OVERTIME - SUNDAY CALLBACK NOT WORKED</v>
      </c>
      <c r="AO1413" s="13">
        <f t="shared" si="449"/>
        <v>0.88428089095376095</v>
      </c>
      <c r="AP1413">
        <f t="shared" si="450"/>
        <v>1</v>
      </c>
      <c r="AQ1413" t="str">
        <f t="shared" si="451"/>
        <v>IBC122OVERTIME - SUNDAY CALLBACKIBC123OVERTIME - SUNDAY CALLBACK NOT WORKED</v>
      </c>
    </row>
    <row r="1414" spans="1:43" x14ac:dyDescent="0.35">
      <c r="A1414" s="18" t="s">
        <v>1837</v>
      </c>
      <c r="B1414">
        <v>122</v>
      </c>
      <c r="C1414" t="s">
        <v>1476</v>
      </c>
      <c r="D1414" s="18" t="s">
        <v>1837</v>
      </c>
      <c r="E1414">
        <v>127</v>
      </c>
      <c r="F1414" t="s">
        <v>1480</v>
      </c>
      <c r="G1414" s="13">
        <v>0.72915195834058655</v>
      </c>
      <c r="I1414">
        <v>20181</v>
      </c>
      <c r="J1414" t="str">
        <f t="shared" si="434"/>
        <v>20181IBC122OVERTIME - SUNDAY CALLBACK20181IBC127OVERTIME - HOLIDAY CALLBACK</v>
      </c>
      <c r="K1414" t="str">
        <f t="shared" si="435"/>
        <v>20181IBC122OVERTIME - SUNDAY CALLBACK</v>
      </c>
      <c r="L1414" t="str">
        <f t="shared" si="436"/>
        <v>20181IBC127OVERTIME - HOLIDAY CALLBACK</v>
      </c>
      <c r="M1414" s="13">
        <f t="shared" si="437"/>
        <v>0.72915195834058655</v>
      </c>
      <c r="N1414" s="13"/>
      <c r="O1414" s="19">
        <v>1404</v>
      </c>
      <c r="P1414">
        <f t="shared" si="438"/>
        <v>3</v>
      </c>
      <c r="Q1414">
        <f t="shared" si="439"/>
        <v>784</v>
      </c>
      <c r="R1414">
        <f t="shared" si="440"/>
        <v>2</v>
      </c>
      <c r="S1414" t="b">
        <f t="shared" si="441"/>
        <v>1</v>
      </c>
      <c r="T1414" t="b">
        <f t="shared" si="442"/>
        <v>0</v>
      </c>
      <c r="W1414" t="str">
        <f t="shared" si="452"/>
        <v/>
      </c>
      <c r="X1414" t="str">
        <f t="shared" si="452"/>
        <v/>
      </c>
      <c r="Y1414" t="str">
        <f t="shared" si="452"/>
        <v/>
      </c>
      <c r="Z1414" t="str">
        <f t="shared" si="452"/>
        <v>IBC122OVERTIME - SUNDAY CALLBACK</v>
      </c>
      <c r="AA1414" t="str">
        <f t="shared" si="452"/>
        <v/>
      </c>
      <c r="AC1414" t="str">
        <f t="shared" si="453"/>
        <v/>
      </c>
      <c r="AD1414" t="str">
        <f t="shared" si="453"/>
        <v/>
      </c>
      <c r="AE1414" t="str">
        <f t="shared" si="453"/>
        <v/>
      </c>
      <c r="AF1414" t="str">
        <f t="shared" si="453"/>
        <v>IBC127OVERTIME - HOLIDAY CALLBACK</v>
      </c>
      <c r="AG1414" t="str">
        <f t="shared" si="453"/>
        <v/>
      </c>
      <c r="AI1414">
        <f t="shared" si="443"/>
        <v>1</v>
      </c>
      <c r="AJ1414">
        <f t="shared" si="444"/>
        <v>784</v>
      </c>
      <c r="AK1414" t="str">
        <f t="shared" si="445"/>
        <v>20181IBC122OVERTIME - SUNDAY CALLBACK</v>
      </c>
      <c r="AL1414" t="str">
        <f t="shared" si="446"/>
        <v>OVERTIME - SUNDAY CALLBACK</v>
      </c>
      <c r="AM1414" t="str">
        <f t="shared" si="447"/>
        <v>20181IBC127OVERTIME - HOLIDAY CALLBACK</v>
      </c>
      <c r="AN1414" t="str">
        <f t="shared" si="448"/>
        <v>OVERTIME - HOLIDAY CALLBACK</v>
      </c>
      <c r="AO1414" s="13">
        <f t="shared" si="449"/>
        <v>0.72915195834058655</v>
      </c>
      <c r="AP1414">
        <f t="shared" si="450"/>
        <v>1</v>
      </c>
      <c r="AQ1414" t="str">
        <f t="shared" si="451"/>
        <v>IBC122OVERTIME - SUNDAY CALLBACKIBC127OVERTIME - HOLIDAY CALLBACK</v>
      </c>
    </row>
    <row r="1415" spans="1:43" x14ac:dyDescent="0.35">
      <c r="A1415" s="18" t="s">
        <v>1837</v>
      </c>
      <c r="B1415">
        <v>122</v>
      </c>
      <c r="C1415" t="s">
        <v>1476</v>
      </c>
      <c r="D1415" s="18" t="s">
        <v>1837</v>
      </c>
      <c r="E1415">
        <v>112</v>
      </c>
      <c r="F1415" t="s">
        <v>1467</v>
      </c>
      <c r="G1415" s="13">
        <v>0.67621479896464065</v>
      </c>
      <c r="I1415">
        <v>20181</v>
      </c>
      <c r="J1415" t="str">
        <f t="shared" si="434"/>
        <v>20181IBC122OVERTIME - SUNDAY CALLBACK20181IBC112OVERTIME - CALLBACK NOT WORKED</v>
      </c>
      <c r="K1415" t="str">
        <f t="shared" si="435"/>
        <v>20181IBC122OVERTIME - SUNDAY CALLBACK</v>
      </c>
      <c r="L1415" t="str">
        <f t="shared" si="436"/>
        <v>20181IBC112OVERTIME - CALLBACK NOT WORKED</v>
      </c>
      <c r="M1415" s="13">
        <f t="shared" si="437"/>
        <v>0.67621479896464065</v>
      </c>
      <c r="N1415" s="13"/>
      <c r="O1415" s="19">
        <v>1405</v>
      </c>
      <c r="P1415">
        <f t="shared" si="438"/>
        <v>3</v>
      </c>
      <c r="Q1415">
        <f t="shared" si="439"/>
        <v>784</v>
      </c>
      <c r="R1415">
        <f t="shared" si="440"/>
        <v>3</v>
      </c>
      <c r="S1415" t="b">
        <f t="shared" si="441"/>
        <v>1</v>
      </c>
      <c r="T1415" t="b">
        <f t="shared" si="442"/>
        <v>0</v>
      </c>
      <c r="W1415" t="str">
        <f t="shared" si="452"/>
        <v/>
      </c>
      <c r="X1415" t="str">
        <f t="shared" si="452"/>
        <v/>
      </c>
      <c r="Y1415" t="str">
        <f t="shared" si="452"/>
        <v/>
      </c>
      <c r="Z1415" t="str">
        <f t="shared" si="452"/>
        <v>IBC122OVERTIME - SUNDAY CALLBACK</v>
      </c>
      <c r="AA1415" t="str">
        <f t="shared" si="452"/>
        <v/>
      </c>
      <c r="AC1415" t="str">
        <f t="shared" si="453"/>
        <v/>
      </c>
      <c r="AD1415" t="str">
        <f t="shared" si="453"/>
        <v/>
      </c>
      <c r="AE1415" t="str">
        <f t="shared" si="453"/>
        <v/>
      </c>
      <c r="AF1415" t="str">
        <f t="shared" si="453"/>
        <v>IBC112OVERTIME - CALLBACK NOT WORKED</v>
      </c>
      <c r="AG1415" t="str">
        <f t="shared" si="453"/>
        <v/>
      </c>
      <c r="AI1415">
        <f t="shared" si="443"/>
        <v>1</v>
      </c>
      <c r="AJ1415">
        <f t="shared" si="444"/>
        <v>784</v>
      </c>
      <c r="AK1415" t="str">
        <f t="shared" si="445"/>
        <v>20181IBC122OVERTIME - SUNDAY CALLBACK</v>
      </c>
      <c r="AL1415" t="str">
        <f t="shared" si="446"/>
        <v>OVERTIME - SUNDAY CALLBACK</v>
      </c>
      <c r="AM1415" t="str">
        <f t="shared" si="447"/>
        <v>20181IBC112OVERTIME - CALLBACK NOT WORKED</v>
      </c>
      <c r="AN1415" t="str">
        <f t="shared" si="448"/>
        <v>OVERTIME - CALLBACK NOT WORKED</v>
      </c>
      <c r="AO1415" s="13">
        <f t="shared" si="449"/>
        <v>0.67621479896464065</v>
      </c>
      <c r="AP1415">
        <f t="shared" si="450"/>
        <v>1</v>
      </c>
      <c r="AQ1415" t="str">
        <f t="shared" si="451"/>
        <v>IBC122OVERTIME - SUNDAY CALLBACKIBC112OVERTIME - CALLBACK NOT WORKED</v>
      </c>
    </row>
    <row r="1416" spans="1:43" x14ac:dyDescent="0.35">
      <c r="A1416" s="18" t="s">
        <v>1837</v>
      </c>
      <c r="B1416">
        <v>123</v>
      </c>
      <c r="C1416" t="s">
        <v>1477</v>
      </c>
      <c r="D1416" s="18" t="s">
        <v>1837</v>
      </c>
      <c r="E1416">
        <v>122</v>
      </c>
      <c r="F1416" t="s">
        <v>1476</v>
      </c>
      <c r="G1416" s="13">
        <v>0.88428089095376095</v>
      </c>
      <c r="I1416">
        <v>20181</v>
      </c>
      <c r="J1416" t="str">
        <f t="shared" si="434"/>
        <v>20181IBC123OVERTIME - SUNDAY CALLBACK NOT WORKED20181IBC122OVERTIME - SUNDAY CALLBACK</v>
      </c>
      <c r="K1416" t="str">
        <f t="shared" si="435"/>
        <v>20181IBC123OVERTIME - SUNDAY CALLBACK NOT WORKED</v>
      </c>
      <c r="L1416" t="str">
        <f t="shared" si="436"/>
        <v>20181IBC122OVERTIME - SUNDAY CALLBACK</v>
      </c>
      <c r="M1416" s="13">
        <f t="shared" si="437"/>
        <v>0.88428089095376095</v>
      </c>
      <c r="N1416" s="13"/>
      <c r="O1416" s="19">
        <v>1406</v>
      </c>
      <c r="P1416">
        <f t="shared" si="438"/>
        <v>3</v>
      </c>
      <c r="Q1416">
        <f t="shared" si="439"/>
        <v>785</v>
      </c>
      <c r="R1416">
        <f t="shared" si="440"/>
        <v>1</v>
      </c>
      <c r="S1416" t="b">
        <f t="shared" si="441"/>
        <v>1</v>
      </c>
      <c r="T1416" t="b">
        <f t="shared" si="442"/>
        <v>0</v>
      </c>
      <c r="W1416" t="str">
        <f t="shared" si="452"/>
        <v/>
      </c>
      <c r="X1416" t="str">
        <f t="shared" si="452"/>
        <v/>
      </c>
      <c r="Y1416" t="str">
        <f t="shared" si="452"/>
        <v/>
      </c>
      <c r="Z1416" t="str">
        <f t="shared" si="452"/>
        <v>IBC123OVERTIME - SUNDAY CALLBACK NOT WORKED</v>
      </c>
      <c r="AA1416" t="str">
        <f t="shared" si="452"/>
        <v/>
      </c>
      <c r="AC1416" t="str">
        <f t="shared" si="453"/>
        <v/>
      </c>
      <c r="AD1416" t="str">
        <f t="shared" si="453"/>
        <v/>
      </c>
      <c r="AE1416" t="str">
        <f t="shared" si="453"/>
        <v/>
      </c>
      <c r="AF1416" t="str">
        <f t="shared" si="453"/>
        <v>IBC122OVERTIME - SUNDAY CALLBACK</v>
      </c>
      <c r="AG1416" t="str">
        <f t="shared" si="453"/>
        <v/>
      </c>
      <c r="AI1416">
        <f t="shared" si="443"/>
        <v>1</v>
      </c>
      <c r="AJ1416">
        <f t="shared" si="444"/>
        <v>785</v>
      </c>
      <c r="AK1416" t="str">
        <f t="shared" si="445"/>
        <v>20181IBC123OVERTIME - SUNDAY CALLBACK NOT WORKED</v>
      </c>
      <c r="AL1416" t="str">
        <f t="shared" si="446"/>
        <v>OVERTIME - SUNDAY CALLBACK NOT WORKED</v>
      </c>
      <c r="AM1416" t="str">
        <f t="shared" si="447"/>
        <v>20181IBC122OVERTIME - SUNDAY CALLBACK</v>
      </c>
      <c r="AN1416" t="str">
        <f t="shared" si="448"/>
        <v>OVERTIME - SUNDAY CALLBACK</v>
      </c>
      <c r="AO1416" s="13">
        <f t="shared" si="449"/>
        <v>0.88428089095376095</v>
      </c>
      <c r="AP1416">
        <f t="shared" si="450"/>
        <v>1</v>
      </c>
      <c r="AQ1416" t="str">
        <f t="shared" si="451"/>
        <v>IBC123OVERTIME - SUNDAY CALLBACK NOT WORKEDIBC122OVERTIME - SUNDAY CALLBACK</v>
      </c>
    </row>
    <row r="1417" spans="1:43" x14ac:dyDescent="0.35">
      <c r="A1417" s="18" t="s">
        <v>1837</v>
      </c>
      <c r="B1417">
        <v>123</v>
      </c>
      <c r="C1417" t="s">
        <v>1477</v>
      </c>
      <c r="D1417" s="18" t="s">
        <v>1837</v>
      </c>
      <c r="E1417">
        <v>121</v>
      </c>
      <c r="F1417" t="s">
        <v>1475</v>
      </c>
      <c r="G1417" s="13">
        <v>0.83809866046061099</v>
      </c>
      <c r="I1417">
        <v>20181</v>
      </c>
      <c r="J1417" t="str">
        <f t="shared" si="434"/>
        <v>20181IBC123OVERTIME - SUNDAY CALLBACK NOT WORKED20181IBC121OVERTIME - SUNDAY</v>
      </c>
      <c r="K1417" t="str">
        <f t="shared" si="435"/>
        <v>20181IBC123OVERTIME - SUNDAY CALLBACK NOT WORKED</v>
      </c>
      <c r="L1417" t="str">
        <f t="shared" si="436"/>
        <v>20181IBC121OVERTIME - SUNDAY</v>
      </c>
      <c r="M1417" s="13">
        <f t="shared" si="437"/>
        <v>0.83809866046061099</v>
      </c>
      <c r="N1417" s="13"/>
      <c r="O1417" s="19">
        <v>1407</v>
      </c>
      <c r="P1417">
        <f t="shared" si="438"/>
        <v>3</v>
      </c>
      <c r="Q1417">
        <f t="shared" si="439"/>
        <v>785</v>
      </c>
      <c r="R1417">
        <f t="shared" si="440"/>
        <v>2</v>
      </c>
      <c r="S1417" t="b">
        <f t="shared" si="441"/>
        <v>1</v>
      </c>
      <c r="T1417" t="b">
        <f t="shared" si="442"/>
        <v>0</v>
      </c>
      <c r="W1417" t="str">
        <f t="shared" si="452"/>
        <v/>
      </c>
      <c r="X1417" t="str">
        <f t="shared" si="452"/>
        <v/>
      </c>
      <c r="Y1417" t="str">
        <f t="shared" si="452"/>
        <v/>
      </c>
      <c r="Z1417" t="str">
        <f t="shared" si="452"/>
        <v>IBC123OVERTIME - SUNDAY CALLBACK NOT WORKED</v>
      </c>
      <c r="AA1417" t="str">
        <f t="shared" si="452"/>
        <v/>
      </c>
      <c r="AC1417" t="str">
        <f t="shared" si="453"/>
        <v/>
      </c>
      <c r="AD1417" t="str">
        <f t="shared" si="453"/>
        <v/>
      </c>
      <c r="AE1417" t="str">
        <f t="shared" si="453"/>
        <v/>
      </c>
      <c r="AF1417" t="str">
        <f t="shared" si="453"/>
        <v>IBC121OVERTIME - SUNDAY</v>
      </c>
      <c r="AG1417" t="str">
        <f t="shared" si="453"/>
        <v/>
      </c>
      <c r="AI1417">
        <f t="shared" si="443"/>
        <v>1</v>
      </c>
      <c r="AJ1417">
        <f t="shared" si="444"/>
        <v>785</v>
      </c>
      <c r="AK1417" t="str">
        <f t="shared" si="445"/>
        <v>20181IBC123OVERTIME - SUNDAY CALLBACK NOT WORKED</v>
      </c>
      <c r="AL1417" t="str">
        <f t="shared" si="446"/>
        <v>OVERTIME - SUNDAY CALLBACK NOT WORKED</v>
      </c>
      <c r="AM1417" t="str">
        <f t="shared" si="447"/>
        <v>20181IBC121OVERTIME - SUNDAY</v>
      </c>
      <c r="AN1417" t="str">
        <f t="shared" si="448"/>
        <v>OVERTIME - SUNDAY</v>
      </c>
      <c r="AO1417" s="13">
        <f t="shared" si="449"/>
        <v>0.83809866046061099</v>
      </c>
      <c r="AP1417">
        <f t="shared" si="450"/>
        <v>1</v>
      </c>
      <c r="AQ1417" t="str">
        <f t="shared" si="451"/>
        <v>IBC123OVERTIME - SUNDAY CALLBACK NOT WORKEDIBC121OVERTIME - SUNDAY</v>
      </c>
    </row>
    <row r="1418" spans="1:43" x14ac:dyDescent="0.35">
      <c r="A1418" s="18" t="s">
        <v>1837</v>
      </c>
      <c r="B1418">
        <v>123</v>
      </c>
      <c r="C1418" t="s">
        <v>1477</v>
      </c>
      <c r="D1418" s="18" t="s">
        <v>1837</v>
      </c>
      <c r="E1418">
        <v>128</v>
      </c>
      <c r="F1418" t="s">
        <v>1481</v>
      </c>
      <c r="G1418" s="13">
        <v>0.80446914272650583</v>
      </c>
      <c r="I1418">
        <v>20181</v>
      </c>
      <c r="J1418" t="str">
        <f t="shared" si="434"/>
        <v>20181IBC123OVERTIME - SUNDAY CALLBACK NOT WORKED20181IBC128OVERTIME - HOLIDAY CALLBACK - NOT WORKED</v>
      </c>
      <c r="K1418" t="str">
        <f t="shared" si="435"/>
        <v>20181IBC123OVERTIME - SUNDAY CALLBACK NOT WORKED</v>
      </c>
      <c r="L1418" t="str">
        <f t="shared" si="436"/>
        <v>20181IBC128OVERTIME - HOLIDAY CALLBACK - NOT WORKED</v>
      </c>
      <c r="M1418" s="13">
        <f t="shared" si="437"/>
        <v>0.80446914272650583</v>
      </c>
      <c r="N1418" s="13"/>
      <c r="O1418" s="19">
        <v>1408</v>
      </c>
      <c r="P1418">
        <f t="shared" si="438"/>
        <v>3</v>
      </c>
      <c r="Q1418">
        <f t="shared" si="439"/>
        <v>785</v>
      </c>
      <c r="R1418">
        <f t="shared" si="440"/>
        <v>3</v>
      </c>
      <c r="S1418" t="b">
        <f t="shared" si="441"/>
        <v>1</v>
      </c>
      <c r="T1418" t="b">
        <f t="shared" si="442"/>
        <v>0</v>
      </c>
      <c r="W1418" t="str">
        <f t="shared" si="452"/>
        <v/>
      </c>
      <c r="X1418" t="str">
        <f t="shared" si="452"/>
        <v/>
      </c>
      <c r="Y1418" t="str">
        <f t="shared" si="452"/>
        <v/>
      </c>
      <c r="Z1418" t="str">
        <f t="shared" si="452"/>
        <v>IBC123OVERTIME - SUNDAY CALLBACK NOT WORKED</v>
      </c>
      <c r="AA1418" t="str">
        <f t="shared" si="452"/>
        <v/>
      </c>
      <c r="AC1418" t="str">
        <f t="shared" si="453"/>
        <v/>
      </c>
      <c r="AD1418" t="str">
        <f t="shared" si="453"/>
        <v/>
      </c>
      <c r="AE1418" t="str">
        <f t="shared" si="453"/>
        <v/>
      </c>
      <c r="AF1418" t="str">
        <f t="shared" si="453"/>
        <v>IBC128OVERTIME - HOLIDAY CALLBACK - NOT WORKED</v>
      </c>
      <c r="AG1418" t="str">
        <f t="shared" si="453"/>
        <v/>
      </c>
      <c r="AI1418">
        <f t="shared" si="443"/>
        <v>1</v>
      </c>
      <c r="AJ1418">
        <f t="shared" si="444"/>
        <v>785</v>
      </c>
      <c r="AK1418" t="str">
        <f t="shared" si="445"/>
        <v>20181IBC123OVERTIME - SUNDAY CALLBACK NOT WORKED</v>
      </c>
      <c r="AL1418" t="str">
        <f t="shared" si="446"/>
        <v>OVERTIME - SUNDAY CALLBACK NOT WORKED</v>
      </c>
      <c r="AM1418" t="str">
        <f t="shared" si="447"/>
        <v>20181IBC128OVERTIME - HOLIDAY CALLBACK - NOT WORKED</v>
      </c>
      <c r="AN1418" t="str">
        <f t="shared" si="448"/>
        <v>OVERTIME - HOLIDAY CALLBACK - NOT WORKED</v>
      </c>
      <c r="AO1418" s="13">
        <f t="shared" si="449"/>
        <v>0.80446914272650583</v>
      </c>
      <c r="AP1418">
        <f t="shared" si="450"/>
        <v>1</v>
      </c>
      <c r="AQ1418" t="str">
        <f t="shared" si="451"/>
        <v>IBC123OVERTIME - SUNDAY CALLBACK NOT WORKEDIBC128OVERTIME - HOLIDAY CALLBACK - NOT WORKED</v>
      </c>
    </row>
    <row r="1419" spans="1:43" x14ac:dyDescent="0.35">
      <c r="A1419" s="18" t="s">
        <v>1837</v>
      </c>
      <c r="B1419">
        <v>124</v>
      </c>
      <c r="C1419" t="s">
        <v>1478</v>
      </c>
      <c r="D1419" s="18" t="s">
        <v>1838</v>
      </c>
      <c r="E1419">
        <v>1900</v>
      </c>
      <c r="F1419" t="s">
        <v>1539</v>
      </c>
      <c r="G1419" s="13">
        <v>0.58088578088578091</v>
      </c>
      <c r="I1419">
        <v>20181</v>
      </c>
      <c r="J1419" t="str">
        <f t="shared" si="434"/>
        <v>20181IBC124OVERTIME - EXCESS OVER 8 HOURS20181NFC1900OVERTIME OVER 8</v>
      </c>
      <c r="K1419" t="str">
        <f t="shared" si="435"/>
        <v>20181IBC124OVERTIME - EXCESS OVER 8 HOURS</v>
      </c>
      <c r="L1419" t="str">
        <f t="shared" si="436"/>
        <v>20181NFC1900OVERTIME OVER 8</v>
      </c>
      <c r="M1419" s="13">
        <f t="shared" si="437"/>
        <v>0.58088578088578091</v>
      </c>
      <c r="N1419" s="13"/>
      <c r="O1419" s="19">
        <v>1409</v>
      </c>
      <c r="P1419">
        <f t="shared" si="438"/>
        <v>1</v>
      </c>
      <c r="Q1419">
        <f t="shared" si="439"/>
        <v>786</v>
      </c>
      <c r="R1419">
        <f t="shared" si="440"/>
        <v>1</v>
      </c>
      <c r="S1419" t="b">
        <f t="shared" si="441"/>
        <v>0</v>
      </c>
      <c r="T1419" t="b">
        <f t="shared" si="442"/>
        <v>0</v>
      </c>
      <c r="W1419" t="str">
        <f t="shared" si="452"/>
        <v/>
      </c>
      <c r="X1419" t="str">
        <f t="shared" si="452"/>
        <v/>
      </c>
      <c r="Y1419" t="str">
        <f t="shared" si="452"/>
        <v/>
      </c>
      <c r="Z1419" t="str">
        <f t="shared" si="452"/>
        <v>IBC124OVERTIME - EXCESS OVER 8 HOURS</v>
      </c>
      <c r="AA1419" t="str">
        <f t="shared" si="452"/>
        <v/>
      </c>
      <c r="AC1419" t="str">
        <f t="shared" si="453"/>
        <v/>
      </c>
      <c r="AD1419" t="str">
        <f t="shared" si="453"/>
        <v/>
      </c>
      <c r="AE1419" t="str">
        <f t="shared" si="453"/>
        <v/>
      </c>
      <c r="AF1419" t="str">
        <f t="shared" si="453"/>
        <v/>
      </c>
      <c r="AG1419" t="str">
        <f t="shared" si="453"/>
        <v>NFC1900OVERTIME OVER 8</v>
      </c>
      <c r="AI1419">
        <f t="shared" si="443"/>
        <v>2</v>
      </c>
      <c r="AJ1419">
        <f t="shared" si="444"/>
        <v>786</v>
      </c>
      <c r="AK1419" t="str">
        <f t="shared" si="445"/>
        <v>20181IBC124OVERTIME - EXCESS OVER 8 HOURS</v>
      </c>
      <c r="AL1419" t="str">
        <f t="shared" si="446"/>
        <v>OVERTIME - EXCESS OVER 8 HOURS</v>
      </c>
      <c r="AM1419" t="str">
        <f t="shared" si="447"/>
        <v>20181NFC1900OVERTIME OVER 8</v>
      </c>
      <c r="AN1419" t="str">
        <f t="shared" si="448"/>
        <v>OVERTIME OVER 8</v>
      </c>
      <c r="AO1419" s="13">
        <f t="shared" si="449"/>
        <v>0.58088578088578091</v>
      </c>
      <c r="AP1419">
        <f t="shared" si="450"/>
        <v>2</v>
      </c>
      <c r="AQ1419" t="str">
        <f t="shared" si="451"/>
        <v>IBC124OVERTIME - EXCESS OVER 8 HOURSNFC1900OVERTIME OVER 8</v>
      </c>
    </row>
    <row r="1420" spans="1:43" x14ac:dyDescent="0.35">
      <c r="A1420" s="18" t="s">
        <v>1837</v>
      </c>
      <c r="B1420">
        <v>125</v>
      </c>
      <c r="C1420" t="s">
        <v>1479</v>
      </c>
      <c r="D1420" s="18"/>
      <c r="G1420" s="13">
        <v>0</v>
      </c>
      <c r="I1420">
        <v>20181</v>
      </c>
      <c r="J1420" t="str">
        <f t="shared" ref="J1420:J1483" si="454">K1420&amp;L1420</f>
        <v>20181IBC125OVERTIME - NONWORKDAY ROTATING SHIFT20181</v>
      </c>
      <c r="K1420" t="str">
        <f t="shared" ref="K1420:K1483" si="455">I1420&amp;A1420&amp;B1420&amp;C1420</f>
        <v>20181IBC125OVERTIME - NONWORKDAY ROTATING SHIFT</v>
      </c>
      <c r="L1420" t="str">
        <f t="shared" ref="L1420:L1483" si="456">I1420&amp;D1420&amp;E1420&amp;F1420</f>
        <v>20181</v>
      </c>
      <c r="M1420" s="13">
        <f t="shared" ref="M1420:M1483" si="457">G1420</f>
        <v>0</v>
      </c>
      <c r="N1420" s="13"/>
      <c r="O1420" s="19">
        <v>1410</v>
      </c>
      <c r="P1420">
        <f t="shared" ref="P1420:P1483" si="458">COUNTIF(C$11:C$2269, C1420)</f>
        <v>1</v>
      </c>
      <c r="Q1420">
        <f t="shared" ref="Q1420:Q1483" si="459">IF(ROW()=11,1,IF(R1419+1=R1420,Q1419,Q1419+1))</f>
        <v>787</v>
      </c>
      <c r="R1420">
        <f t="shared" ref="R1420:R1483" si="460">IF(C1420=C1419, R1419+1, 1)</f>
        <v>1</v>
      </c>
      <c r="S1420" t="b">
        <f t="shared" ref="S1420:S1483" si="461">A1420=D1420</f>
        <v>0</v>
      </c>
      <c r="T1420" t="b">
        <f t="shared" ref="T1420:T1483" si="462">A1420&amp;B1420&amp;C1420=D1420&amp;E1420&amp;F1420</f>
        <v>0</v>
      </c>
      <c r="W1420" t="str">
        <f t="shared" si="452"/>
        <v/>
      </c>
      <c r="X1420" t="str">
        <f t="shared" si="452"/>
        <v/>
      </c>
      <c r="Y1420" t="str">
        <f t="shared" si="452"/>
        <v/>
      </c>
      <c r="Z1420" t="str">
        <f t="shared" si="452"/>
        <v>IBC125OVERTIME - NONWORKDAY ROTATING SHIFT</v>
      </c>
      <c r="AA1420" t="str">
        <f t="shared" si="452"/>
        <v/>
      </c>
      <c r="AC1420" t="str">
        <f t="shared" si="453"/>
        <v/>
      </c>
      <c r="AD1420" t="str">
        <f t="shared" si="453"/>
        <v/>
      </c>
      <c r="AE1420" t="str">
        <f t="shared" si="453"/>
        <v/>
      </c>
      <c r="AF1420" t="str">
        <f t="shared" si="453"/>
        <v/>
      </c>
      <c r="AG1420" t="str">
        <f t="shared" si="453"/>
        <v/>
      </c>
      <c r="AI1420">
        <f t="shared" ref="AI1420:AI1483" si="463">COUNTIF(AQ1420:AQ3678, AQ1420)</f>
        <v>1</v>
      </c>
      <c r="AJ1420">
        <f t="shared" ref="AJ1420:AJ1483" si="464">Q1420</f>
        <v>787</v>
      </c>
      <c r="AK1420" t="str">
        <f t="shared" ref="AK1420:AK1483" si="465">K1420</f>
        <v>20181IBC125OVERTIME - NONWORKDAY ROTATING SHIFT</v>
      </c>
      <c r="AL1420" t="str">
        <f t="shared" ref="AL1420:AL1483" si="466">C1420</f>
        <v>OVERTIME - NONWORKDAY ROTATING SHIFT</v>
      </c>
      <c r="AM1420" t="str">
        <f t="shared" ref="AM1420:AM1483" si="467">L1420</f>
        <v>20181</v>
      </c>
      <c r="AN1420" t="str">
        <f t="shared" ref="AN1420:AN1483" si="468">IF(F1420="", "", F1420)</f>
        <v/>
      </c>
      <c r="AO1420" s="13">
        <f t="shared" ref="AO1420:AO1483" si="469">M1420</f>
        <v>0</v>
      </c>
      <c r="AP1420">
        <f t="shared" ref="AP1420:AP1483" si="470">COUNTIF(AQ$11:AQ$2269, AQ1420)</f>
        <v>1</v>
      </c>
      <c r="AQ1420" t="str">
        <f t="shared" ref="AQ1420:AQ1483" si="471">W1420&amp;AC1420&amp;X1420&amp;AD1420&amp;Y1420&amp;AE1420&amp;Z1420&amp;AF1420&amp;AA1420&amp;AG1420</f>
        <v>IBC125OVERTIME - NONWORKDAY ROTATING SHIFT</v>
      </c>
    </row>
    <row r="1421" spans="1:43" x14ac:dyDescent="0.35">
      <c r="A1421" s="18" t="s">
        <v>1837</v>
      </c>
      <c r="B1421">
        <v>127</v>
      </c>
      <c r="C1421" t="s">
        <v>1480</v>
      </c>
      <c r="D1421" s="18" t="s">
        <v>1837</v>
      </c>
      <c r="E1421">
        <v>128</v>
      </c>
      <c r="F1421" t="s">
        <v>1481</v>
      </c>
      <c r="G1421" s="13">
        <v>0.87863056742015455</v>
      </c>
      <c r="I1421">
        <v>20181</v>
      </c>
      <c r="J1421" t="str">
        <f t="shared" si="454"/>
        <v>20181IBC127OVERTIME - HOLIDAY CALLBACK20181IBC128OVERTIME - HOLIDAY CALLBACK - NOT WORKED</v>
      </c>
      <c r="K1421" t="str">
        <f t="shared" si="455"/>
        <v>20181IBC127OVERTIME - HOLIDAY CALLBACK</v>
      </c>
      <c r="L1421" t="str">
        <f t="shared" si="456"/>
        <v>20181IBC128OVERTIME - HOLIDAY CALLBACK - NOT WORKED</v>
      </c>
      <c r="M1421" s="13">
        <f t="shared" si="457"/>
        <v>0.87863056742015455</v>
      </c>
      <c r="N1421" s="13"/>
      <c r="O1421" s="19">
        <v>1411</v>
      </c>
      <c r="P1421">
        <f t="shared" si="458"/>
        <v>3</v>
      </c>
      <c r="Q1421">
        <f t="shared" si="459"/>
        <v>788</v>
      </c>
      <c r="R1421">
        <f t="shared" si="460"/>
        <v>1</v>
      </c>
      <c r="S1421" t="b">
        <f t="shared" si="461"/>
        <v>1</v>
      </c>
      <c r="T1421" t="b">
        <f t="shared" si="462"/>
        <v>0</v>
      </c>
      <c r="W1421" t="str">
        <f t="shared" si="452"/>
        <v/>
      </c>
      <c r="X1421" t="str">
        <f t="shared" si="452"/>
        <v/>
      </c>
      <c r="Y1421" t="str">
        <f t="shared" si="452"/>
        <v/>
      </c>
      <c r="Z1421" t="str">
        <f t="shared" si="452"/>
        <v>IBC127OVERTIME - HOLIDAY CALLBACK</v>
      </c>
      <c r="AA1421" t="str">
        <f t="shared" si="452"/>
        <v/>
      </c>
      <c r="AC1421" t="str">
        <f t="shared" si="453"/>
        <v/>
      </c>
      <c r="AD1421" t="str">
        <f t="shared" si="453"/>
        <v/>
      </c>
      <c r="AE1421" t="str">
        <f t="shared" si="453"/>
        <v/>
      </c>
      <c r="AF1421" t="str">
        <f t="shared" si="453"/>
        <v>IBC128OVERTIME - HOLIDAY CALLBACK - NOT WORKED</v>
      </c>
      <c r="AG1421" t="str">
        <f t="shared" si="453"/>
        <v/>
      </c>
      <c r="AI1421">
        <f t="shared" si="463"/>
        <v>1</v>
      </c>
      <c r="AJ1421">
        <f t="shared" si="464"/>
        <v>788</v>
      </c>
      <c r="AK1421" t="str">
        <f t="shared" si="465"/>
        <v>20181IBC127OVERTIME - HOLIDAY CALLBACK</v>
      </c>
      <c r="AL1421" t="str">
        <f t="shared" si="466"/>
        <v>OVERTIME - HOLIDAY CALLBACK</v>
      </c>
      <c r="AM1421" t="str">
        <f t="shared" si="467"/>
        <v>20181IBC128OVERTIME - HOLIDAY CALLBACK - NOT WORKED</v>
      </c>
      <c r="AN1421" t="str">
        <f t="shared" si="468"/>
        <v>OVERTIME - HOLIDAY CALLBACK - NOT WORKED</v>
      </c>
      <c r="AO1421" s="13">
        <f t="shared" si="469"/>
        <v>0.87863056742015455</v>
      </c>
      <c r="AP1421">
        <f t="shared" si="470"/>
        <v>1</v>
      </c>
      <c r="AQ1421" t="str">
        <f t="shared" si="471"/>
        <v>IBC127OVERTIME - HOLIDAY CALLBACKIBC128OVERTIME - HOLIDAY CALLBACK - NOT WORKED</v>
      </c>
    </row>
    <row r="1422" spans="1:43" x14ac:dyDescent="0.35">
      <c r="A1422" s="18" t="s">
        <v>1837</v>
      </c>
      <c r="B1422">
        <v>127</v>
      </c>
      <c r="C1422" t="s">
        <v>1480</v>
      </c>
      <c r="D1422" s="18" t="s">
        <v>1837</v>
      </c>
      <c r="E1422">
        <v>122</v>
      </c>
      <c r="F1422" t="s">
        <v>1476</v>
      </c>
      <c r="G1422" s="13">
        <v>0.72915195834058655</v>
      </c>
      <c r="I1422">
        <v>20181</v>
      </c>
      <c r="J1422" t="str">
        <f t="shared" si="454"/>
        <v>20181IBC127OVERTIME - HOLIDAY CALLBACK20181IBC122OVERTIME - SUNDAY CALLBACK</v>
      </c>
      <c r="K1422" t="str">
        <f t="shared" si="455"/>
        <v>20181IBC127OVERTIME - HOLIDAY CALLBACK</v>
      </c>
      <c r="L1422" t="str">
        <f t="shared" si="456"/>
        <v>20181IBC122OVERTIME - SUNDAY CALLBACK</v>
      </c>
      <c r="M1422" s="13">
        <f t="shared" si="457"/>
        <v>0.72915195834058655</v>
      </c>
      <c r="N1422" s="13"/>
      <c r="O1422" s="19">
        <v>1412</v>
      </c>
      <c r="P1422">
        <f t="shared" si="458"/>
        <v>3</v>
      </c>
      <c r="Q1422">
        <f t="shared" si="459"/>
        <v>788</v>
      </c>
      <c r="R1422">
        <f t="shared" si="460"/>
        <v>2</v>
      </c>
      <c r="S1422" t="b">
        <f t="shared" si="461"/>
        <v>1</v>
      </c>
      <c r="T1422" t="b">
        <f t="shared" si="462"/>
        <v>0</v>
      </c>
      <c r="W1422" t="str">
        <f t="shared" si="452"/>
        <v/>
      </c>
      <c r="X1422" t="str">
        <f t="shared" si="452"/>
        <v/>
      </c>
      <c r="Y1422" t="str">
        <f t="shared" si="452"/>
        <v/>
      </c>
      <c r="Z1422" t="str">
        <f t="shared" si="452"/>
        <v>IBC127OVERTIME - HOLIDAY CALLBACK</v>
      </c>
      <c r="AA1422" t="str">
        <f t="shared" si="452"/>
        <v/>
      </c>
      <c r="AC1422" t="str">
        <f t="shared" si="453"/>
        <v/>
      </c>
      <c r="AD1422" t="str">
        <f t="shared" si="453"/>
        <v/>
      </c>
      <c r="AE1422" t="str">
        <f t="shared" si="453"/>
        <v/>
      </c>
      <c r="AF1422" t="str">
        <f t="shared" si="453"/>
        <v>IBC122OVERTIME - SUNDAY CALLBACK</v>
      </c>
      <c r="AG1422" t="str">
        <f t="shared" si="453"/>
        <v/>
      </c>
      <c r="AI1422">
        <f t="shared" si="463"/>
        <v>1</v>
      </c>
      <c r="AJ1422">
        <f t="shared" si="464"/>
        <v>788</v>
      </c>
      <c r="AK1422" t="str">
        <f t="shared" si="465"/>
        <v>20181IBC127OVERTIME - HOLIDAY CALLBACK</v>
      </c>
      <c r="AL1422" t="str">
        <f t="shared" si="466"/>
        <v>OVERTIME - HOLIDAY CALLBACK</v>
      </c>
      <c r="AM1422" t="str">
        <f t="shared" si="467"/>
        <v>20181IBC122OVERTIME - SUNDAY CALLBACK</v>
      </c>
      <c r="AN1422" t="str">
        <f t="shared" si="468"/>
        <v>OVERTIME - SUNDAY CALLBACK</v>
      </c>
      <c r="AO1422" s="13">
        <f t="shared" si="469"/>
        <v>0.72915195834058655</v>
      </c>
      <c r="AP1422">
        <f t="shared" si="470"/>
        <v>1</v>
      </c>
      <c r="AQ1422" t="str">
        <f t="shared" si="471"/>
        <v>IBC127OVERTIME - HOLIDAY CALLBACKIBC122OVERTIME - SUNDAY CALLBACK</v>
      </c>
    </row>
    <row r="1423" spans="1:43" x14ac:dyDescent="0.35">
      <c r="A1423" s="18" t="s">
        <v>1837</v>
      </c>
      <c r="B1423">
        <v>127</v>
      </c>
      <c r="C1423" t="s">
        <v>1480</v>
      </c>
      <c r="D1423" s="18" t="s">
        <v>1837</v>
      </c>
      <c r="E1423">
        <v>123</v>
      </c>
      <c r="F1423" t="s">
        <v>1477</v>
      </c>
      <c r="G1423" s="13">
        <v>0.69859475574159136</v>
      </c>
      <c r="I1423">
        <v>20181</v>
      </c>
      <c r="J1423" t="str">
        <f t="shared" si="454"/>
        <v>20181IBC127OVERTIME - HOLIDAY CALLBACK20181IBC123OVERTIME - SUNDAY CALLBACK NOT WORKED</v>
      </c>
      <c r="K1423" t="str">
        <f t="shared" si="455"/>
        <v>20181IBC127OVERTIME - HOLIDAY CALLBACK</v>
      </c>
      <c r="L1423" t="str">
        <f t="shared" si="456"/>
        <v>20181IBC123OVERTIME - SUNDAY CALLBACK NOT WORKED</v>
      </c>
      <c r="M1423" s="13">
        <f t="shared" si="457"/>
        <v>0.69859475574159136</v>
      </c>
      <c r="N1423" s="13"/>
      <c r="O1423" s="19">
        <v>1413</v>
      </c>
      <c r="P1423">
        <f t="shared" si="458"/>
        <v>3</v>
      </c>
      <c r="Q1423">
        <f t="shared" si="459"/>
        <v>788</v>
      </c>
      <c r="R1423">
        <f t="shared" si="460"/>
        <v>3</v>
      </c>
      <c r="S1423" t="b">
        <f t="shared" si="461"/>
        <v>1</v>
      </c>
      <c r="T1423" t="b">
        <f t="shared" si="462"/>
        <v>0</v>
      </c>
      <c r="W1423" t="str">
        <f t="shared" si="452"/>
        <v/>
      </c>
      <c r="X1423" t="str">
        <f t="shared" si="452"/>
        <v/>
      </c>
      <c r="Y1423" t="str">
        <f t="shared" si="452"/>
        <v/>
      </c>
      <c r="Z1423" t="str">
        <f t="shared" si="452"/>
        <v>IBC127OVERTIME - HOLIDAY CALLBACK</v>
      </c>
      <c r="AA1423" t="str">
        <f t="shared" si="452"/>
        <v/>
      </c>
      <c r="AC1423" t="str">
        <f t="shared" si="453"/>
        <v/>
      </c>
      <c r="AD1423" t="str">
        <f t="shared" si="453"/>
        <v/>
      </c>
      <c r="AE1423" t="str">
        <f t="shared" si="453"/>
        <v/>
      </c>
      <c r="AF1423" t="str">
        <f t="shared" si="453"/>
        <v>IBC123OVERTIME - SUNDAY CALLBACK NOT WORKED</v>
      </c>
      <c r="AG1423" t="str">
        <f t="shared" si="453"/>
        <v/>
      </c>
      <c r="AI1423">
        <f t="shared" si="463"/>
        <v>1</v>
      </c>
      <c r="AJ1423">
        <f t="shared" si="464"/>
        <v>788</v>
      </c>
      <c r="AK1423" t="str">
        <f t="shared" si="465"/>
        <v>20181IBC127OVERTIME - HOLIDAY CALLBACK</v>
      </c>
      <c r="AL1423" t="str">
        <f t="shared" si="466"/>
        <v>OVERTIME - HOLIDAY CALLBACK</v>
      </c>
      <c r="AM1423" t="str">
        <f t="shared" si="467"/>
        <v>20181IBC123OVERTIME - SUNDAY CALLBACK NOT WORKED</v>
      </c>
      <c r="AN1423" t="str">
        <f t="shared" si="468"/>
        <v>OVERTIME - SUNDAY CALLBACK NOT WORKED</v>
      </c>
      <c r="AO1423" s="13">
        <f t="shared" si="469"/>
        <v>0.69859475574159136</v>
      </c>
      <c r="AP1423">
        <f t="shared" si="470"/>
        <v>1</v>
      </c>
      <c r="AQ1423" t="str">
        <f t="shared" si="471"/>
        <v>IBC127OVERTIME - HOLIDAY CALLBACKIBC123OVERTIME - SUNDAY CALLBACK NOT WORKED</v>
      </c>
    </row>
    <row r="1424" spans="1:43" x14ac:dyDescent="0.35">
      <c r="A1424" s="18" t="s">
        <v>1837</v>
      </c>
      <c r="B1424">
        <v>128</v>
      </c>
      <c r="C1424" t="s">
        <v>1481</v>
      </c>
      <c r="D1424" s="18" t="s">
        <v>1837</v>
      </c>
      <c r="E1424">
        <v>127</v>
      </c>
      <c r="F1424" t="s">
        <v>1480</v>
      </c>
      <c r="G1424" s="13">
        <v>0.87863056742015455</v>
      </c>
      <c r="I1424">
        <v>20181</v>
      </c>
      <c r="J1424" t="str">
        <f t="shared" si="454"/>
        <v>20181IBC128OVERTIME - HOLIDAY CALLBACK - NOT WORKED20181IBC127OVERTIME - HOLIDAY CALLBACK</v>
      </c>
      <c r="K1424" t="str">
        <f t="shared" si="455"/>
        <v>20181IBC128OVERTIME - HOLIDAY CALLBACK - NOT WORKED</v>
      </c>
      <c r="L1424" t="str">
        <f t="shared" si="456"/>
        <v>20181IBC127OVERTIME - HOLIDAY CALLBACK</v>
      </c>
      <c r="M1424" s="13">
        <f t="shared" si="457"/>
        <v>0.87863056742015455</v>
      </c>
      <c r="N1424" s="13"/>
      <c r="O1424" s="19">
        <v>1414</v>
      </c>
      <c r="P1424">
        <f t="shared" si="458"/>
        <v>3</v>
      </c>
      <c r="Q1424">
        <f t="shared" si="459"/>
        <v>789</v>
      </c>
      <c r="R1424">
        <f t="shared" si="460"/>
        <v>1</v>
      </c>
      <c r="S1424" t="b">
        <f t="shared" si="461"/>
        <v>1</v>
      </c>
      <c r="T1424" t="b">
        <f t="shared" si="462"/>
        <v>0</v>
      </c>
      <c r="W1424" t="str">
        <f t="shared" si="452"/>
        <v/>
      </c>
      <c r="X1424" t="str">
        <f t="shared" si="452"/>
        <v/>
      </c>
      <c r="Y1424" t="str">
        <f t="shared" si="452"/>
        <v/>
      </c>
      <c r="Z1424" t="str">
        <f t="shared" si="452"/>
        <v>IBC128OVERTIME - HOLIDAY CALLBACK - NOT WORKED</v>
      </c>
      <c r="AA1424" t="str">
        <f t="shared" si="452"/>
        <v/>
      </c>
      <c r="AC1424" t="str">
        <f t="shared" si="453"/>
        <v/>
      </c>
      <c r="AD1424" t="str">
        <f t="shared" si="453"/>
        <v/>
      </c>
      <c r="AE1424" t="str">
        <f t="shared" si="453"/>
        <v/>
      </c>
      <c r="AF1424" t="str">
        <f t="shared" si="453"/>
        <v>IBC127OVERTIME - HOLIDAY CALLBACK</v>
      </c>
      <c r="AG1424" t="str">
        <f t="shared" si="453"/>
        <v/>
      </c>
      <c r="AI1424">
        <f t="shared" si="463"/>
        <v>1</v>
      </c>
      <c r="AJ1424">
        <f t="shared" si="464"/>
        <v>789</v>
      </c>
      <c r="AK1424" t="str">
        <f t="shared" si="465"/>
        <v>20181IBC128OVERTIME - HOLIDAY CALLBACK - NOT WORKED</v>
      </c>
      <c r="AL1424" t="str">
        <f t="shared" si="466"/>
        <v>OVERTIME - HOLIDAY CALLBACK - NOT WORKED</v>
      </c>
      <c r="AM1424" t="str">
        <f t="shared" si="467"/>
        <v>20181IBC127OVERTIME - HOLIDAY CALLBACK</v>
      </c>
      <c r="AN1424" t="str">
        <f t="shared" si="468"/>
        <v>OVERTIME - HOLIDAY CALLBACK</v>
      </c>
      <c r="AO1424" s="13">
        <f t="shared" si="469"/>
        <v>0.87863056742015455</v>
      </c>
      <c r="AP1424">
        <f t="shared" si="470"/>
        <v>1</v>
      </c>
      <c r="AQ1424" t="str">
        <f t="shared" si="471"/>
        <v>IBC128OVERTIME - HOLIDAY CALLBACK - NOT WORKEDIBC127OVERTIME - HOLIDAY CALLBACK</v>
      </c>
    </row>
    <row r="1425" spans="1:43" x14ac:dyDescent="0.35">
      <c r="A1425" s="18" t="s">
        <v>1837</v>
      </c>
      <c r="B1425">
        <v>128</v>
      </c>
      <c r="C1425" t="s">
        <v>1481</v>
      </c>
      <c r="D1425" s="18" t="s">
        <v>1837</v>
      </c>
      <c r="E1425">
        <v>120</v>
      </c>
      <c r="F1425" t="s">
        <v>1474</v>
      </c>
      <c r="G1425" s="13">
        <v>0.82913670275297258</v>
      </c>
      <c r="I1425">
        <v>20181</v>
      </c>
      <c r="J1425" t="str">
        <f t="shared" si="454"/>
        <v>20181IBC128OVERTIME - HOLIDAY CALLBACK - NOT WORKED20181IBC120OVERTIME - HOLIDAY</v>
      </c>
      <c r="K1425" t="str">
        <f t="shared" si="455"/>
        <v>20181IBC128OVERTIME - HOLIDAY CALLBACK - NOT WORKED</v>
      </c>
      <c r="L1425" t="str">
        <f t="shared" si="456"/>
        <v>20181IBC120OVERTIME - HOLIDAY</v>
      </c>
      <c r="M1425" s="13">
        <f t="shared" si="457"/>
        <v>0.82913670275297258</v>
      </c>
      <c r="N1425" s="13"/>
      <c r="O1425" s="19">
        <v>1415</v>
      </c>
      <c r="P1425">
        <f t="shared" si="458"/>
        <v>3</v>
      </c>
      <c r="Q1425">
        <f t="shared" si="459"/>
        <v>789</v>
      </c>
      <c r="R1425">
        <f t="shared" si="460"/>
        <v>2</v>
      </c>
      <c r="S1425" t="b">
        <f t="shared" si="461"/>
        <v>1</v>
      </c>
      <c r="T1425" t="b">
        <f t="shared" si="462"/>
        <v>0</v>
      </c>
      <c r="W1425" t="str">
        <f t="shared" si="452"/>
        <v/>
      </c>
      <c r="X1425" t="str">
        <f t="shared" si="452"/>
        <v/>
      </c>
      <c r="Y1425" t="str">
        <f t="shared" si="452"/>
        <v/>
      </c>
      <c r="Z1425" t="str">
        <f t="shared" si="452"/>
        <v>IBC128OVERTIME - HOLIDAY CALLBACK - NOT WORKED</v>
      </c>
      <c r="AA1425" t="str">
        <f t="shared" si="452"/>
        <v/>
      </c>
      <c r="AC1425" t="str">
        <f t="shared" si="453"/>
        <v/>
      </c>
      <c r="AD1425" t="str">
        <f t="shared" si="453"/>
        <v/>
      </c>
      <c r="AE1425" t="str">
        <f t="shared" si="453"/>
        <v/>
      </c>
      <c r="AF1425" t="str">
        <f t="shared" si="453"/>
        <v>IBC120OVERTIME - HOLIDAY</v>
      </c>
      <c r="AG1425" t="str">
        <f t="shared" si="453"/>
        <v/>
      </c>
      <c r="AI1425">
        <f t="shared" si="463"/>
        <v>1</v>
      </c>
      <c r="AJ1425">
        <f t="shared" si="464"/>
        <v>789</v>
      </c>
      <c r="AK1425" t="str">
        <f t="shared" si="465"/>
        <v>20181IBC128OVERTIME - HOLIDAY CALLBACK - NOT WORKED</v>
      </c>
      <c r="AL1425" t="str">
        <f t="shared" si="466"/>
        <v>OVERTIME - HOLIDAY CALLBACK - NOT WORKED</v>
      </c>
      <c r="AM1425" t="str">
        <f t="shared" si="467"/>
        <v>20181IBC120OVERTIME - HOLIDAY</v>
      </c>
      <c r="AN1425" t="str">
        <f t="shared" si="468"/>
        <v>OVERTIME - HOLIDAY</v>
      </c>
      <c r="AO1425" s="13">
        <f t="shared" si="469"/>
        <v>0.82913670275297258</v>
      </c>
      <c r="AP1425">
        <f t="shared" si="470"/>
        <v>1</v>
      </c>
      <c r="AQ1425" t="str">
        <f t="shared" si="471"/>
        <v>IBC128OVERTIME - HOLIDAY CALLBACK - NOT WORKEDIBC120OVERTIME - HOLIDAY</v>
      </c>
    </row>
    <row r="1426" spans="1:43" x14ac:dyDescent="0.35">
      <c r="A1426" s="18" t="s">
        <v>1837</v>
      </c>
      <c r="B1426">
        <v>128</v>
      </c>
      <c r="C1426" t="s">
        <v>1481</v>
      </c>
      <c r="D1426" s="18" t="s">
        <v>1837</v>
      </c>
      <c r="E1426">
        <v>123</v>
      </c>
      <c r="F1426" t="s">
        <v>1477</v>
      </c>
      <c r="G1426" s="13">
        <v>0.80446914272650583</v>
      </c>
      <c r="I1426">
        <v>20181</v>
      </c>
      <c r="J1426" t="str">
        <f t="shared" si="454"/>
        <v>20181IBC128OVERTIME - HOLIDAY CALLBACK - NOT WORKED20181IBC123OVERTIME - SUNDAY CALLBACK NOT WORKED</v>
      </c>
      <c r="K1426" t="str">
        <f t="shared" si="455"/>
        <v>20181IBC128OVERTIME - HOLIDAY CALLBACK - NOT WORKED</v>
      </c>
      <c r="L1426" t="str">
        <f t="shared" si="456"/>
        <v>20181IBC123OVERTIME - SUNDAY CALLBACK NOT WORKED</v>
      </c>
      <c r="M1426" s="13">
        <f t="shared" si="457"/>
        <v>0.80446914272650583</v>
      </c>
      <c r="N1426" s="13"/>
      <c r="O1426" s="19">
        <v>1416</v>
      </c>
      <c r="P1426">
        <f t="shared" si="458"/>
        <v>3</v>
      </c>
      <c r="Q1426">
        <f t="shared" si="459"/>
        <v>789</v>
      </c>
      <c r="R1426">
        <f t="shared" si="460"/>
        <v>3</v>
      </c>
      <c r="S1426" t="b">
        <f t="shared" si="461"/>
        <v>1</v>
      </c>
      <c r="T1426" t="b">
        <f t="shared" si="462"/>
        <v>0</v>
      </c>
      <c r="W1426" t="str">
        <f t="shared" si="452"/>
        <v/>
      </c>
      <c r="X1426" t="str">
        <f t="shared" si="452"/>
        <v/>
      </c>
      <c r="Y1426" t="str">
        <f t="shared" si="452"/>
        <v/>
      </c>
      <c r="Z1426" t="str">
        <f t="shared" si="452"/>
        <v>IBC128OVERTIME - HOLIDAY CALLBACK - NOT WORKED</v>
      </c>
      <c r="AA1426" t="str">
        <f t="shared" si="452"/>
        <v/>
      </c>
      <c r="AC1426" t="str">
        <f t="shared" si="453"/>
        <v/>
      </c>
      <c r="AD1426" t="str">
        <f t="shared" si="453"/>
        <v/>
      </c>
      <c r="AE1426" t="str">
        <f t="shared" si="453"/>
        <v/>
      </c>
      <c r="AF1426" t="str">
        <f t="shared" si="453"/>
        <v>IBC123OVERTIME - SUNDAY CALLBACK NOT WORKED</v>
      </c>
      <c r="AG1426" t="str">
        <f t="shared" si="453"/>
        <v/>
      </c>
      <c r="AI1426">
        <f t="shared" si="463"/>
        <v>1</v>
      </c>
      <c r="AJ1426">
        <f t="shared" si="464"/>
        <v>789</v>
      </c>
      <c r="AK1426" t="str">
        <f t="shared" si="465"/>
        <v>20181IBC128OVERTIME - HOLIDAY CALLBACK - NOT WORKED</v>
      </c>
      <c r="AL1426" t="str">
        <f t="shared" si="466"/>
        <v>OVERTIME - HOLIDAY CALLBACK - NOT WORKED</v>
      </c>
      <c r="AM1426" t="str">
        <f t="shared" si="467"/>
        <v>20181IBC123OVERTIME - SUNDAY CALLBACK NOT WORKED</v>
      </c>
      <c r="AN1426" t="str">
        <f t="shared" si="468"/>
        <v>OVERTIME - SUNDAY CALLBACK NOT WORKED</v>
      </c>
      <c r="AO1426" s="13">
        <f t="shared" si="469"/>
        <v>0.80446914272650583</v>
      </c>
      <c r="AP1426">
        <f t="shared" si="470"/>
        <v>1</v>
      </c>
      <c r="AQ1426" t="str">
        <f t="shared" si="471"/>
        <v>IBC128OVERTIME - HOLIDAY CALLBACK - NOT WORKEDIBC123OVERTIME - SUNDAY CALLBACK NOT WORKED</v>
      </c>
    </row>
    <row r="1427" spans="1:43" x14ac:dyDescent="0.35">
      <c r="A1427" s="18" t="s">
        <v>1837</v>
      </c>
      <c r="B1427" t="s">
        <v>1482</v>
      </c>
      <c r="C1427" t="s">
        <v>1483</v>
      </c>
      <c r="D1427" s="18" t="s">
        <v>1837</v>
      </c>
      <c r="E1427">
        <v>120</v>
      </c>
      <c r="F1427" t="s">
        <v>1474</v>
      </c>
      <c r="G1427" s="13">
        <v>0.82356500829346868</v>
      </c>
      <c r="I1427">
        <v>20181</v>
      </c>
      <c r="J1427" t="str">
        <f t="shared" si="454"/>
        <v>20181IBC12AOVERTIME SCHEDULED HOLIDAY - NOT WORKED20181IBC120OVERTIME - HOLIDAY</v>
      </c>
      <c r="K1427" t="str">
        <f t="shared" si="455"/>
        <v>20181IBC12AOVERTIME SCHEDULED HOLIDAY - NOT WORKED</v>
      </c>
      <c r="L1427" t="str">
        <f t="shared" si="456"/>
        <v>20181IBC120OVERTIME - HOLIDAY</v>
      </c>
      <c r="M1427" s="13">
        <f t="shared" si="457"/>
        <v>0.82356500829346868</v>
      </c>
      <c r="N1427" s="13"/>
      <c r="O1427" s="19">
        <v>1417</v>
      </c>
      <c r="P1427">
        <f t="shared" si="458"/>
        <v>3</v>
      </c>
      <c r="Q1427">
        <f t="shared" si="459"/>
        <v>790</v>
      </c>
      <c r="R1427">
        <f t="shared" si="460"/>
        <v>1</v>
      </c>
      <c r="S1427" t="b">
        <f t="shared" si="461"/>
        <v>1</v>
      </c>
      <c r="T1427" t="b">
        <f t="shared" si="462"/>
        <v>0</v>
      </c>
      <c r="W1427" t="str">
        <f t="shared" si="452"/>
        <v/>
      </c>
      <c r="X1427" t="str">
        <f t="shared" si="452"/>
        <v/>
      </c>
      <c r="Y1427" t="str">
        <f t="shared" si="452"/>
        <v/>
      </c>
      <c r="Z1427" t="str">
        <f t="shared" si="452"/>
        <v>IBC12AOVERTIME SCHEDULED HOLIDAY - NOT WORKED</v>
      </c>
      <c r="AA1427" t="str">
        <f t="shared" si="452"/>
        <v/>
      </c>
      <c r="AC1427" t="str">
        <f t="shared" si="453"/>
        <v/>
      </c>
      <c r="AD1427" t="str">
        <f t="shared" si="453"/>
        <v/>
      </c>
      <c r="AE1427" t="str">
        <f t="shared" si="453"/>
        <v/>
      </c>
      <c r="AF1427" t="str">
        <f t="shared" si="453"/>
        <v>IBC120OVERTIME - HOLIDAY</v>
      </c>
      <c r="AG1427" t="str">
        <f t="shared" si="453"/>
        <v/>
      </c>
      <c r="AI1427">
        <f t="shared" si="463"/>
        <v>1</v>
      </c>
      <c r="AJ1427">
        <f t="shared" si="464"/>
        <v>790</v>
      </c>
      <c r="AK1427" t="str">
        <f t="shared" si="465"/>
        <v>20181IBC12AOVERTIME SCHEDULED HOLIDAY - NOT WORKED</v>
      </c>
      <c r="AL1427" t="str">
        <f t="shared" si="466"/>
        <v>OVERTIME SCHEDULED HOLIDAY - NOT WORKED</v>
      </c>
      <c r="AM1427" t="str">
        <f t="shared" si="467"/>
        <v>20181IBC120OVERTIME - HOLIDAY</v>
      </c>
      <c r="AN1427" t="str">
        <f t="shared" si="468"/>
        <v>OVERTIME - HOLIDAY</v>
      </c>
      <c r="AO1427" s="13">
        <f t="shared" si="469"/>
        <v>0.82356500829346868</v>
      </c>
      <c r="AP1427">
        <f t="shared" si="470"/>
        <v>1</v>
      </c>
      <c r="AQ1427" t="str">
        <f t="shared" si="471"/>
        <v>IBC12AOVERTIME SCHEDULED HOLIDAY - NOT WORKEDIBC120OVERTIME - HOLIDAY</v>
      </c>
    </row>
    <row r="1428" spans="1:43" x14ac:dyDescent="0.35">
      <c r="A1428" s="18" t="s">
        <v>1837</v>
      </c>
      <c r="B1428" t="s">
        <v>1482</v>
      </c>
      <c r="C1428" t="s">
        <v>1483</v>
      </c>
      <c r="D1428" s="18" t="s">
        <v>1837</v>
      </c>
      <c r="E1428">
        <v>128</v>
      </c>
      <c r="F1428" t="s">
        <v>1481</v>
      </c>
      <c r="G1428" s="13">
        <v>0.76304275093407703</v>
      </c>
      <c r="I1428">
        <v>20181</v>
      </c>
      <c r="J1428" t="str">
        <f t="shared" si="454"/>
        <v>20181IBC12AOVERTIME SCHEDULED HOLIDAY - NOT WORKED20181IBC128OVERTIME - HOLIDAY CALLBACK - NOT WORKED</v>
      </c>
      <c r="K1428" t="str">
        <f t="shared" si="455"/>
        <v>20181IBC12AOVERTIME SCHEDULED HOLIDAY - NOT WORKED</v>
      </c>
      <c r="L1428" t="str">
        <f t="shared" si="456"/>
        <v>20181IBC128OVERTIME - HOLIDAY CALLBACK - NOT WORKED</v>
      </c>
      <c r="M1428" s="13">
        <f t="shared" si="457"/>
        <v>0.76304275093407703</v>
      </c>
      <c r="N1428" s="13"/>
      <c r="O1428" s="19">
        <v>1418</v>
      </c>
      <c r="P1428">
        <f t="shared" si="458"/>
        <v>3</v>
      </c>
      <c r="Q1428">
        <f t="shared" si="459"/>
        <v>790</v>
      </c>
      <c r="R1428">
        <f t="shared" si="460"/>
        <v>2</v>
      </c>
      <c r="S1428" t="b">
        <f t="shared" si="461"/>
        <v>1</v>
      </c>
      <c r="T1428" t="b">
        <f t="shared" si="462"/>
        <v>0</v>
      </c>
      <c r="W1428" t="str">
        <f t="shared" si="452"/>
        <v/>
      </c>
      <c r="X1428" t="str">
        <f t="shared" si="452"/>
        <v/>
      </c>
      <c r="Y1428" t="str">
        <f t="shared" si="452"/>
        <v/>
      </c>
      <c r="Z1428" t="str">
        <f t="shared" si="452"/>
        <v>IBC12AOVERTIME SCHEDULED HOLIDAY - NOT WORKED</v>
      </c>
      <c r="AA1428" t="str">
        <f t="shared" si="452"/>
        <v/>
      </c>
      <c r="AC1428" t="str">
        <f t="shared" si="453"/>
        <v/>
      </c>
      <c r="AD1428" t="str">
        <f t="shared" si="453"/>
        <v/>
      </c>
      <c r="AE1428" t="str">
        <f t="shared" si="453"/>
        <v/>
      </c>
      <c r="AF1428" t="str">
        <f t="shared" si="453"/>
        <v>IBC128OVERTIME - HOLIDAY CALLBACK - NOT WORKED</v>
      </c>
      <c r="AG1428" t="str">
        <f t="shared" si="453"/>
        <v/>
      </c>
      <c r="AI1428">
        <f t="shared" si="463"/>
        <v>1</v>
      </c>
      <c r="AJ1428">
        <f t="shared" si="464"/>
        <v>790</v>
      </c>
      <c r="AK1428" t="str">
        <f t="shared" si="465"/>
        <v>20181IBC12AOVERTIME SCHEDULED HOLIDAY - NOT WORKED</v>
      </c>
      <c r="AL1428" t="str">
        <f t="shared" si="466"/>
        <v>OVERTIME SCHEDULED HOLIDAY - NOT WORKED</v>
      </c>
      <c r="AM1428" t="str">
        <f t="shared" si="467"/>
        <v>20181IBC128OVERTIME - HOLIDAY CALLBACK - NOT WORKED</v>
      </c>
      <c r="AN1428" t="str">
        <f t="shared" si="468"/>
        <v>OVERTIME - HOLIDAY CALLBACK - NOT WORKED</v>
      </c>
      <c r="AO1428" s="13">
        <f t="shared" si="469"/>
        <v>0.76304275093407703</v>
      </c>
      <c r="AP1428">
        <f t="shared" si="470"/>
        <v>1</v>
      </c>
      <c r="AQ1428" t="str">
        <f t="shared" si="471"/>
        <v>IBC12AOVERTIME SCHEDULED HOLIDAY - NOT WORKEDIBC128OVERTIME - HOLIDAY CALLBACK - NOT WORKED</v>
      </c>
    </row>
    <row r="1429" spans="1:43" x14ac:dyDescent="0.35">
      <c r="A1429" s="18" t="s">
        <v>1837</v>
      </c>
      <c r="B1429" t="s">
        <v>1482</v>
      </c>
      <c r="C1429" t="s">
        <v>1483</v>
      </c>
      <c r="D1429" s="18" t="s">
        <v>1839</v>
      </c>
      <c r="E1429" t="s">
        <v>1446</v>
      </c>
      <c r="F1429" t="s">
        <v>1575</v>
      </c>
      <c r="G1429" s="13">
        <v>0.68280701754385964</v>
      </c>
      <c r="I1429">
        <v>20181</v>
      </c>
      <c r="J1429" t="str">
        <f t="shared" si="454"/>
        <v>20181IBC12AOVERTIME SCHEDULED HOLIDAY - NOT WORKED20181DFASONOvertime Scheduled-Not Worked</v>
      </c>
      <c r="K1429" t="str">
        <f t="shared" si="455"/>
        <v>20181IBC12AOVERTIME SCHEDULED HOLIDAY - NOT WORKED</v>
      </c>
      <c r="L1429" t="str">
        <f t="shared" si="456"/>
        <v>20181DFASONOvertime Scheduled-Not Worked</v>
      </c>
      <c r="M1429" s="13">
        <f t="shared" si="457"/>
        <v>0.68280701754385964</v>
      </c>
      <c r="N1429" s="13"/>
      <c r="O1429" s="19">
        <v>1419</v>
      </c>
      <c r="P1429">
        <f t="shared" si="458"/>
        <v>3</v>
      </c>
      <c r="Q1429">
        <f t="shared" si="459"/>
        <v>790</v>
      </c>
      <c r="R1429">
        <f t="shared" si="460"/>
        <v>3</v>
      </c>
      <c r="S1429" t="b">
        <f t="shared" si="461"/>
        <v>0</v>
      </c>
      <c r="T1429" t="b">
        <f t="shared" si="462"/>
        <v>0</v>
      </c>
      <c r="W1429" t="str">
        <f t="shared" si="452"/>
        <v/>
      </c>
      <c r="X1429" t="str">
        <f t="shared" si="452"/>
        <v/>
      </c>
      <c r="Y1429" t="str">
        <f t="shared" si="452"/>
        <v/>
      </c>
      <c r="Z1429" t="str">
        <f t="shared" si="452"/>
        <v>IBC12AOVERTIME SCHEDULED HOLIDAY - NOT WORKED</v>
      </c>
      <c r="AA1429" t="str">
        <f t="shared" si="452"/>
        <v/>
      </c>
      <c r="AC1429" t="str">
        <f t="shared" si="453"/>
        <v>DFASONOvertime Scheduled-Not Worked</v>
      </c>
      <c r="AD1429" t="str">
        <f t="shared" si="453"/>
        <v/>
      </c>
      <c r="AE1429" t="str">
        <f t="shared" si="453"/>
        <v/>
      </c>
      <c r="AF1429" t="str">
        <f t="shared" si="453"/>
        <v/>
      </c>
      <c r="AG1429" t="str">
        <f t="shared" si="453"/>
        <v/>
      </c>
      <c r="AI1429">
        <f t="shared" si="463"/>
        <v>1</v>
      </c>
      <c r="AJ1429">
        <f t="shared" si="464"/>
        <v>790</v>
      </c>
      <c r="AK1429" t="str">
        <f t="shared" si="465"/>
        <v>20181IBC12AOVERTIME SCHEDULED HOLIDAY - NOT WORKED</v>
      </c>
      <c r="AL1429" t="str">
        <f t="shared" si="466"/>
        <v>OVERTIME SCHEDULED HOLIDAY - NOT WORKED</v>
      </c>
      <c r="AM1429" t="str">
        <f t="shared" si="467"/>
        <v>20181DFASONOvertime Scheduled-Not Worked</v>
      </c>
      <c r="AN1429" t="str">
        <f t="shared" si="468"/>
        <v>Overtime Scheduled-Not Worked</v>
      </c>
      <c r="AO1429" s="13">
        <f t="shared" si="469"/>
        <v>0.68280701754385964</v>
      </c>
      <c r="AP1429">
        <f t="shared" si="470"/>
        <v>2</v>
      </c>
      <c r="AQ1429" t="str">
        <f t="shared" si="471"/>
        <v>DFASONOvertime Scheduled-Not WorkedIBC12AOVERTIME SCHEDULED HOLIDAY - NOT WORKED</v>
      </c>
    </row>
    <row r="1430" spans="1:43" x14ac:dyDescent="0.35">
      <c r="A1430" s="18" t="s">
        <v>1837</v>
      </c>
      <c r="B1430">
        <v>156</v>
      </c>
      <c r="C1430" t="s">
        <v>1484</v>
      </c>
      <c r="D1430" s="18" t="s">
        <v>1837</v>
      </c>
      <c r="E1430" t="s">
        <v>1482</v>
      </c>
      <c r="F1430" t="s">
        <v>1483</v>
      </c>
      <c r="G1430" s="13">
        <v>0.65259574468085102</v>
      </c>
      <c r="I1430">
        <v>20181</v>
      </c>
      <c r="J1430" t="str">
        <f t="shared" si="454"/>
        <v>20181IBC156OVERTIME SCHEDULED HOLIDAY - NOT WORKED - TIME AND A HALF20181IBC12AOVERTIME SCHEDULED HOLIDAY - NOT WORKED</v>
      </c>
      <c r="K1430" t="str">
        <f t="shared" si="455"/>
        <v>20181IBC156OVERTIME SCHEDULED HOLIDAY - NOT WORKED - TIME AND A HALF</v>
      </c>
      <c r="L1430" t="str">
        <f t="shared" si="456"/>
        <v>20181IBC12AOVERTIME SCHEDULED HOLIDAY - NOT WORKED</v>
      </c>
      <c r="M1430" s="13">
        <f t="shared" si="457"/>
        <v>0.65259574468085102</v>
      </c>
      <c r="N1430" s="13"/>
      <c r="O1430" s="19">
        <v>1420</v>
      </c>
      <c r="P1430">
        <f t="shared" si="458"/>
        <v>3</v>
      </c>
      <c r="Q1430">
        <f t="shared" si="459"/>
        <v>791</v>
      </c>
      <c r="R1430">
        <f t="shared" si="460"/>
        <v>1</v>
      </c>
      <c r="S1430" t="b">
        <f t="shared" si="461"/>
        <v>1</v>
      </c>
      <c r="T1430" t="b">
        <f t="shared" si="462"/>
        <v>0</v>
      </c>
      <c r="W1430" t="str">
        <f t="shared" si="452"/>
        <v/>
      </c>
      <c r="X1430" t="str">
        <f t="shared" si="452"/>
        <v/>
      </c>
      <c r="Y1430" t="str">
        <f t="shared" si="452"/>
        <v/>
      </c>
      <c r="Z1430" t="str">
        <f t="shared" si="452"/>
        <v>IBC156OVERTIME SCHEDULED HOLIDAY - NOT WORKED - TIME AND A HALF</v>
      </c>
      <c r="AA1430" t="str">
        <f t="shared" si="452"/>
        <v/>
      </c>
      <c r="AC1430" t="str">
        <f t="shared" si="453"/>
        <v/>
      </c>
      <c r="AD1430" t="str">
        <f t="shared" si="453"/>
        <v/>
      </c>
      <c r="AE1430" t="str">
        <f t="shared" si="453"/>
        <v/>
      </c>
      <c r="AF1430" t="str">
        <f t="shared" si="453"/>
        <v>IBC12AOVERTIME SCHEDULED HOLIDAY - NOT WORKED</v>
      </c>
      <c r="AG1430" t="str">
        <f t="shared" si="453"/>
        <v/>
      </c>
      <c r="AI1430">
        <f t="shared" si="463"/>
        <v>1</v>
      </c>
      <c r="AJ1430">
        <f t="shared" si="464"/>
        <v>791</v>
      </c>
      <c r="AK1430" t="str">
        <f t="shared" si="465"/>
        <v>20181IBC156OVERTIME SCHEDULED HOLIDAY - NOT WORKED - TIME AND A HALF</v>
      </c>
      <c r="AL1430" t="str">
        <f t="shared" si="466"/>
        <v>OVERTIME SCHEDULED HOLIDAY - NOT WORKED - TIME AND A HALF</v>
      </c>
      <c r="AM1430" t="str">
        <f t="shared" si="467"/>
        <v>20181IBC12AOVERTIME SCHEDULED HOLIDAY - NOT WORKED</v>
      </c>
      <c r="AN1430" t="str">
        <f t="shared" si="468"/>
        <v>OVERTIME SCHEDULED HOLIDAY - NOT WORKED</v>
      </c>
      <c r="AO1430" s="13">
        <f t="shared" si="469"/>
        <v>0.65259574468085102</v>
      </c>
      <c r="AP1430">
        <f t="shared" si="470"/>
        <v>1</v>
      </c>
      <c r="AQ1430" t="str">
        <f t="shared" si="471"/>
        <v>IBC156OVERTIME SCHEDULED HOLIDAY - NOT WORKED - TIME AND A HALFIBC12AOVERTIME SCHEDULED HOLIDAY - NOT WORKED</v>
      </c>
    </row>
    <row r="1431" spans="1:43" x14ac:dyDescent="0.35">
      <c r="A1431" s="18" t="s">
        <v>1837</v>
      </c>
      <c r="B1431">
        <v>156</v>
      </c>
      <c r="C1431" t="s">
        <v>1484</v>
      </c>
      <c r="D1431" s="18" t="s">
        <v>1839</v>
      </c>
      <c r="E1431" t="s">
        <v>1446</v>
      </c>
      <c r="F1431" t="s">
        <v>1575</v>
      </c>
      <c r="G1431" s="13">
        <v>0.65169590643274855</v>
      </c>
      <c r="I1431">
        <v>20181</v>
      </c>
      <c r="J1431" t="str">
        <f t="shared" si="454"/>
        <v>20181IBC156OVERTIME SCHEDULED HOLIDAY - NOT WORKED - TIME AND A HALF20181DFASONOvertime Scheduled-Not Worked</v>
      </c>
      <c r="K1431" t="str">
        <f t="shared" si="455"/>
        <v>20181IBC156OVERTIME SCHEDULED HOLIDAY - NOT WORKED - TIME AND A HALF</v>
      </c>
      <c r="L1431" t="str">
        <f t="shared" si="456"/>
        <v>20181DFASONOvertime Scheduled-Not Worked</v>
      </c>
      <c r="M1431" s="13">
        <f t="shared" si="457"/>
        <v>0.65169590643274855</v>
      </c>
      <c r="N1431" s="13"/>
      <c r="O1431" s="19">
        <v>1421</v>
      </c>
      <c r="P1431">
        <f t="shared" si="458"/>
        <v>3</v>
      </c>
      <c r="Q1431">
        <f t="shared" si="459"/>
        <v>791</v>
      </c>
      <c r="R1431">
        <f t="shared" si="460"/>
        <v>2</v>
      </c>
      <c r="S1431" t="b">
        <f t="shared" si="461"/>
        <v>0</v>
      </c>
      <c r="T1431" t="b">
        <f t="shared" si="462"/>
        <v>0</v>
      </c>
      <c r="W1431" t="str">
        <f t="shared" si="452"/>
        <v/>
      </c>
      <c r="X1431" t="str">
        <f t="shared" si="452"/>
        <v/>
      </c>
      <c r="Y1431" t="str">
        <f t="shared" si="452"/>
        <v/>
      </c>
      <c r="Z1431" t="str">
        <f t="shared" si="452"/>
        <v>IBC156OVERTIME SCHEDULED HOLIDAY - NOT WORKED - TIME AND A HALF</v>
      </c>
      <c r="AA1431" t="str">
        <f t="shared" si="452"/>
        <v/>
      </c>
      <c r="AC1431" t="str">
        <f t="shared" si="453"/>
        <v>DFASONOvertime Scheduled-Not Worked</v>
      </c>
      <c r="AD1431" t="str">
        <f t="shared" si="453"/>
        <v/>
      </c>
      <c r="AE1431" t="str">
        <f t="shared" si="453"/>
        <v/>
      </c>
      <c r="AF1431" t="str">
        <f t="shared" si="453"/>
        <v/>
      </c>
      <c r="AG1431" t="str">
        <f t="shared" si="453"/>
        <v/>
      </c>
      <c r="AI1431">
        <f t="shared" si="463"/>
        <v>1</v>
      </c>
      <c r="AJ1431">
        <f t="shared" si="464"/>
        <v>791</v>
      </c>
      <c r="AK1431" t="str">
        <f t="shared" si="465"/>
        <v>20181IBC156OVERTIME SCHEDULED HOLIDAY - NOT WORKED - TIME AND A HALF</v>
      </c>
      <c r="AL1431" t="str">
        <f t="shared" si="466"/>
        <v>OVERTIME SCHEDULED HOLIDAY - NOT WORKED - TIME AND A HALF</v>
      </c>
      <c r="AM1431" t="str">
        <f t="shared" si="467"/>
        <v>20181DFASONOvertime Scheduled-Not Worked</v>
      </c>
      <c r="AN1431" t="str">
        <f t="shared" si="468"/>
        <v>Overtime Scheduled-Not Worked</v>
      </c>
      <c r="AO1431" s="13">
        <f t="shared" si="469"/>
        <v>0.65169590643274855</v>
      </c>
      <c r="AP1431">
        <f t="shared" si="470"/>
        <v>2</v>
      </c>
      <c r="AQ1431" t="str">
        <f t="shared" si="471"/>
        <v>DFASONOvertime Scheduled-Not WorkedIBC156OVERTIME SCHEDULED HOLIDAY - NOT WORKED - TIME AND A HALF</v>
      </c>
    </row>
    <row r="1432" spans="1:43" x14ac:dyDescent="0.35">
      <c r="A1432" s="18" t="s">
        <v>1837</v>
      </c>
      <c r="B1432">
        <v>156</v>
      </c>
      <c r="C1432" t="s">
        <v>1484</v>
      </c>
      <c r="D1432" s="18" t="s">
        <v>1837</v>
      </c>
      <c r="E1432">
        <v>155</v>
      </c>
      <c r="F1432" t="s">
        <v>1672</v>
      </c>
      <c r="G1432" s="13">
        <v>0.52032797331725411</v>
      </c>
      <c r="I1432">
        <v>20181</v>
      </c>
      <c r="J1432" t="str">
        <f t="shared" si="454"/>
        <v>20181IBC156OVERTIME SCHEDULED HOLIDAY - NOT WORKED - TIME AND A HALF20181IBC155PREMIUM PENALTY PAY NTWK COMPENSATE - TIME AND A HALF</v>
      </c>
      <c r="K1432" t="str">
        <f t="shared" si="455"/>
        <v>20181IBC156OVERTIME SCHEDULED HOLIDAY - NOT WORKED - TIME AND A HALF</v>
      </c>
      <c r="L1432" t="str">
        <f t="shared" si="456"/>
        <v>20181IBC155PREMIUM PENALTY PAY NTWK COMPENSATE - TIME AND A HALF</v>
      </c>
      <c r="M1432" s="13">
        <f t="shared" si="457"/>
        <v>0.52032797331725411</v>
      </c>
      <c r="N1432" s="13"/>
      <c r="O1432" s="19">
        <v>1422</v>
      </c>
      <c r="P1432">
        <f t="shared" si="458"/>
        <v>3</v>
      </c>
      <c r="Q1432">
        <f t="shared" si="459"/>
        <v>791</v>
      </c>
      <c r="R1432">
        <f t="shared" si="460"/>
        <v>3</v>
      </c>
      <c r="S1432" t="b">
        <f t="shared" si="461"/>
        <v>1</v>
      </c>
      <c r="T1432" t="b">
        <f t="shared" si="462"/>
        <v>0</v>
      </c>
      <c r="W1432" t="str">
        <f t="shared" si="452"/>
        <v/>
      </c>
      <c r="X1432" t="str">
        <f t="shared" si="452"/>
        <v/>
      </c>
      <c r="Y1432" t="str">
        <f t="shared" si="452"/>
        <v/>
      </c>
      <c r="Z1432" t="str">
        <f t="shared" si="452"/>
        <v>IBC156OVERTIME SCHEDULED HOLIDAY - NOT WORKED - TIME AND A HALF</v>
      </c>
      <c r="AA1432" t="str">
        <f t="shared" si="452"/>
        <v/>
      </c>
      <c r="AC1432" t="str">
        <f t="shared" si="453"/>
        <v/>
      </c>
      <c r="AD1432" t="str">
        <f t="shared" si="453"/>
        <v/>
      </c>
      <c r="AE1432" t="str">
        <f t="shared" si="453"/>
        <v/>
      </c>
      <c r="AF1432" t="str">
        <f t="shared" si="453"/>
        <v>IBC155PREMIUM PENALTY PAY NTWK COMPENSATE - TIME AND A HALF</v>
      </c>
      <c r="AG1432" t="str">
        <f t="shared" si="453"/>
        <v/>
      </c>
      <c r="AI1432">
        <f t="shared" si="463"/>
        <v>1</v>
      </c>
      <c r="AJ1432">
        <f t="shared" si="464"/>
        <v>791</v>
      </c>
      <c r="AK1432" t="str">
        <f t="shared" si="465"/>
        <v>20181IBC156OVERTIME SCHEDULED HOLIDAY - NOT WORKED - TIME AND A HALF</v>
      </c>
      <c r="AL1432" t="str">
        <f t="shared" si="466"/>
        <v>OVERTIME SCHEDULED HOLIDAY - NOT WORKED - TIME AND A HALF</v>
      </c>
      <c r="AM1432" t="str">
        <f t="shared" si="467"/>
        <v>20181IBC155PREMIUM PENALTY PAY NTWK COMPENSATE - TIME AND A HALF</v>
      </c>
      <c r="AN1432" t="str">
        <f t="shared" si="468"/>
        <v>PREMIUM PENALTY PAY NTWK COMPENSATE - TIME AND A HALF</v>
      </c>
      <c r="AO1432" s="13">
        <f t="shared" si="469"/>
        <v>0.52032797331725411</v>
      </c>
      <c r="AP1432">
        <f t="shared" si="470"/>
        <v>1</v>
      </c>
      <c r="AQ1432" t="str">
        <f t="shared" si="471"/>
        <v>IBC156OVERTIME SCHEDULED HOLIDAY - NOT WORKED - TIME AND A HALFIBC155PREMIUM PENALTY PAY NTWK COMPENSATE - TIME AND A HALF</v>
      </c>
    </row>
    <row r="1433" spans="1:43" x14ac:dyDescent="0.35">
      <c r="A1433" s="18" t="s">
        <v>1837</v>
      </c>
      <c r="B1433" t="s">
        <v>1485</v>
      </c>
      <c r="C1433" t="s">
        <v>1486</v>
      </c>
      <c r="D1433" s="18" t="s">
        <v>1837</v>
      </c>
      <c r="E1433" t="s">
        <v>1487</v>
      </c>
      <c r="F1433" t="s">
        <v>1488</v>
      </c>
      <c r="G1433" s="13">
        <v>0.84966672340511762</v>
      </c>
      <c r="I1433">
        <v>20181</v>
      </c>
      <c r="J1433" t="str">
        <f t="shared" si="454"/>
        <v>20181IBCDNBDIVING OVERTIME CALLBACK NOT WORKED - WG SPECIAL RATE20181IBCDOTDIVING OVERTIME - WG SPECIAL RATE</v>
      </c>
      <c r="K1433" t="str">
        <f t="shared" si="455"/>
        <v>20181IBCDNBDIVING OVERTIME CALLBACK NOT WORKED - WG SPECIAL RATE</v>
      </c>
      <c r="L1433" t="str">
        <f t="shared" si="456"/>
        <v>20181IBCDOTDIVING OVERTIME - WG SPECIAL RATE</v>
      </c>
      <c r="M1433" s="13">
        <f t="shared" si="457"/>
        <v>0.84966672340511762</v>
      </c>
      <c r="N1433" s="13"/>
      <c r="O1433" s="19">
        <v>1423</v>
      </c>
      <c r="P1433">
        <f t="shared" si="458"/>
        <v>3</v>
      </c>
      <c r="Q1433">
        <f t="shared" si="459"/>
        <v>792</v>
      </c>
      <c r="R1433">
        <f t="shared" si="460"/>
        <v>1</v>
      </c>
      <c r="S1433" t="b">
        <f t="shared" si="461"/>
        <v>1</v>
      </c>
      <c r="T1433" t="b">
        <f t="shared" si="462"/>
        <v>0</v>
      </c>
      <c r="W1433" t="str">
        <f t="shared" si="452"/>
        <v/>
      </c>
      <c r="X1433" t="str">
        <f t="shared" si="452"/>
        <v/>
      </c>
      <c r="Y1433" t="str">
        <f t="shared" si="452"/>
        <v/>
      </c>
      <c r="Z1433" t="str">
        <f t="shared" si="452"/>
        <v>IBCDNBDIVING OVERTIME CALLBACK NOT WORKED - WG SPECIAL RATE</v>
      </c>
      <c r="AA1433" t="str">
        <f t="shared" si="452"/>
        <v/>
      </c>
      <c r="AC1433" t="str">
        <f t="shared" si="453"/>
        <v/>
      </c>
      <c r="AD1433" t="str">
        <f t="shared" si="453"/>
        <v/>
      </c>
      <c r="AE1433" t="str">
        <f t="shared" si="453"/>
        <v/>
      </c>
      <c r="AF1433" t="str">
        <f t="shared" si="453"/>
        <v>IBCDOTDIVING OVERTIME - WG SPECIAL RATE</v>
      </c>
      <c r="AG1433" t="str">
        <f t="shared" si="453"/>
        <v/>
      </c>
      <c r="AI1433">
        <f t="shared" si="463"/>
        <v>1</v>
      </c>
      <c r="AJ1433">
        <f t="shared" si="464"/>
        <v>792</v>
      </c>
      <c r="AK1433" t="str">
        <f t="shared" si="465"/>
        <v>20181IBCDNBDIVING OVERTIME CALLBACK NOT WORKED - WG SPECIAL RATE</v>
      </c>
      <c r="AL1433" t="str">
        <f t="shared" si="466"/>
        <v>DIVING OVERTIME CALLBACK NOT WORKED - WG SPECIAL RATE</v>
      </c>
      <c r="AM1433" t="str">
        <f t="shared" si="467"/>
        <v>20181IBCDOTDIVING OVERTIME - WG SPECIAL RATE</v>
      </c>
      <c r="AN1433" t="str">
        <f t="shared" si="468"/>
        <v>DIVING OVERTIME - WG SPECIAL RATE</v>
      </c>
      <c r="AO1433" s="13">
        <f t="shared" si="469"/>
        <v>0.84966672340511762</v>
      </c>
      <c r="AP1433">
        <f t="shared" si="470"/>
        <v>1</v>
      </c>
      <c r="AQ1433" t="str">
        <f t="shared" si="471"/>
        <v>IBCDNBDIVING OVERTIME CALLBACK NOT WORKED - WG SPECIAL RATEIBCDOTDIVING OVERTIME - WG SPECIAL RATE</v>
      </c>
    </row>
    <row r="1434" spans="1:43" x14ac:dyDescent="0.35">
      <c r="A1434" s="18" t="s">
        <v>1837</v>
      </c>
      <c r="B1434" t="s">
        <v>1485</v>
      </c>
      <c r="C1434" t="s">
        <v>1486</v>
      </c>
      <c r="D1434" s="18" t="s">
        <v>1837</v>
      </c>
      <c r="E1434" t="s">
        <v>1493</v>
      </c>
      <c r="F1434" t="s">
        <v>1494</v>
      </c>
      <c r="G1434" s="13">
        <v>0.79153387195164049</v>
      </c>
      <c r="I1434">
        <v>20181</v>
      </c>
      <c r="J1434" t="str">
        <f t="shared" si="454"/>
        <v>20181IBCDNBDIVING OVERTIME CALLBACK NOT WORKED - WG SPECIAL RATE20181IBCTNBTENDING OVERTIME CALLBACK NOT WORKED - WG SPECIAL RATE</v>
      </c>
      <c r="K1434" t="str">
        <f t="shared" si="455"/>
        <v>20181IBCDNBDIVING OVERTIME CALLBACK NOT WORKED - WG SPECIAL RATE</v>
      </c>
      <c r="L1434" t="str">
        <f t="shared" si="456"/>
        <v>20181IBCTNBTENDING OVERTIME CALLBACK NOT WORKED - WG SPECIAL RATE</v>
      </c>
      <c r="M1434" s="13">
        <f t="shared" si="457"/>
        <v>0.79153387195164049</v>
      </c>
      <c r="N1434" s="13"/>
      <c r="O1434" s="19">
        <v>1424</v>
      </c>
      <c r="P1434">
        <f t="shared" si="458"/>
        <v>3</v>
      </c>
      <c r="Q1434">
        <f t="shared" si="459"/>
        <v>792</v>
      </c>
      <c r="R1434">
        <f t="shared" si="460"/>
        <v>2</v>
      </c>
      <c r="S1434" t="b">
        <f t="shared" si="461"/>
        <v>1</v>
      </c>
      <c r="T1434" t="b">
        <f t="shared" si="462"/>
        <v>0</v>
      </c>
      <c r="W1434" t="str">
        <f t="shared" si="452"/>
        <v/>
      </c>
      <c r="X1434" t="str">
        <f t="shared" si="452"/>
        <v/>
      </c>
      <c r="Y1434" t="str">
        <f t="shared" si="452"/>
        <v/>
      </c>
      <c r="Z1434" t="str">
        <f t="shared" si="452"/>
        <v>IBCDNBDIVING OVERTIME CALLBACK NOT WORKED - WG SPECIAL RATE</v>
      </c>
      <c r="AA1434" t="str">
        <f t="shared" si="452"/>
        <v/>
      </c>
      <c r="AC1434" t="str">
        <f t="shared" si="453"/>
        <v/>
      </c>
      <c r="AD1434" t="str">
        <f t="shared" si="453"/>
        <v/>
      </c>
      <c r="AE1434" t="str">
        <f t="shared" si="453"/>
        <v/>
      </c>
      <c r="AF1434" t="str">
        <f t="shared" si="453"/>
        <v>IBCTNBTENDING OVERTIME CALLBACK NOT WORKED - WG SPECIAL RATE</v>
      </c>
      <c r="AG1434" t="str">
        <f t="shared" si="453"/>
        <v/>
      </c>
      <c r="AI1434">
        <f t="shared" si="463"/>
        <v>1</v>
      </c>
      <c r="AJ1434">
        <f t="shared" si="464"/>
        <v>792</v>
      </c>
      <c r="AK1434" t="str">
        <f t="shared" si="465"/>
        <v>20181IBCDNBDIVING OVERTIME CALLBACK NOT WORKED - WG SPECIAL RATE</v>
      </c>
      <c r="AL1434" t="str">
        <f t="shared" si="466"/>
        <v>DIVING OVERTIME CALLBACK NOT WORKED - WG SPECIAL RATE</v>
      </c>
      <c r="AM1434" t="str">
        <f t="shared" si="467"/>
        <v>20181IBCTNBTENDING OVERTIME CALLBACK NOT WORKED - WG SPECIAL RATE</v>
      </c>
      <c r="AN1434" t="str">
        <f t="shared" si="468"/>
        <v>TENDING OVERTIME CALLBACK NOT WORKED - WG SPECIAL RATE</v>
      </c>
      <c r="AO1434" s="13">
        <f t="shared" si="469"/>
        <v>0.79153387195164049</v>
      </c>
      <c r="AP1434">
        <f t="shared" si="470"/>
        <v>1</v>
      </c>
      <c r="AQ1434" t="str">
        <f t="shared" si="471"/>
        <v>IBCDNBDIVING OVERTIME CALLBACK NOT WORKED - WG SPECIAL RATEIBCTNBTENDING OVERTIME CALLBACK NOT WORKED - WG SPECIAL RATE</v>
      </c>
    </row>
    <row r="1435" spans="1:43" x14ac:dyDescent="0.35">
      <c r="A1435" s="18" t="s">
        <v>1837</v>
      </c>
      <c r="B1435" t="s">
        <v>1485</v>
      </c>
      <c r="C1435" t="s">
        <v>1486</v>
      </c>
      <c r="D1435" s="18" t="s">
        <v>1837</v>
      </c>
      <c r="E1435" t="s">
        <v>295</v>
      </c>
      <c r="F1435" t="s">
        <v>296</v>
      </c>
      <c r="G1435" s="13">
        <v>0.73135964912280704</v>
      </c>
      <c r="I1435">
        <v>20181</v>
      </c>
      <c r="J1435" t="str">
        <f t="shared" si="454"/>
        <v>20181IBCDNBDIVING OVERTIME CALLBACK NOT WORKED - WG SPECIAL RATE20181IBCDHNDIVING HOLIDAY - CALLBACK NOT WORKED - WG SPECIAL RATE</v>
      </c>
      <c r="K1435" t="str">
        <f t="shared" si="455"/>
        <v>20181IBCDNBDIVING OVERTIME CALLBACK NOT WORKED - WG SPECIAL RATE</v>
      </c>
      <c r="L1435" t="str">
        <f t="shared" si="456"/>
        <v>20181IBCDHNDIVING HOLIDAY - CALLBACK NOT WORKED - WG SPECIAL RATE</v>
      </c>
      <c r="M1435" s="13">
        <f t="shared" si="457"/>
        <v>0.73135964912280704</v>
      </c>
      <c r="N1435" s="13"/>
      <c r="O1435" s="19">
        <v>1425</v>
      </c>
      <c r="P1435">
        <f t="shared" si="458"/>
        <v>3</v>
      </c>
      <c r="Q1435">
        <f t="shared" si="459"/>
        <v>792</v>
      </c>
      <c r="R1435">
        <f t="shared" si="460"/>
        <v>3</v>
      </c>
      <c r="S1435" t="b">
        <f t="shared" si="461"/>
        <v>1</v>
      </c>
      <c r="T1435" t="b">
        <f t="shared" si="462"/>
        <v>0</v>
      </c>
      <c r="W1435" t="str">
        <f t="shared" si="452"/>
        <v/>
      </c>
      <c r="X1435" t="str">
        <f t="shared" si="452"/>
        <v/>
      </c>
      <c r="Y1435" t="str">
        <f t="shared" si="452"/>
        <v/>
      </c>
      <c r="Z1435" t="str">
        <f t="shared" si="452"/>
        <v>IBCDNBDIVING OVERTIME CALLBACK NOT WORKED - WG SPECIAL RATE</v>
      </c>
      <c r="AA1435" t="str">
        <f t="shared" si="452"/>
        <v/>
      </c>
      <c r="AC1435" t="str">
        <f t="shared" si="453"/>
        <v/>
      </c>
      <c r="AD1435" t="str">
        <f t="shared" si="453"/>
        <v/>
      </c>
      <c r="AE1435" t="str">
        <f t="shared" si="453"/>
        <v/>
      </c>
      <c r="AF1435" t="str">
        <f t="shared" si="453"/>
        <v>IBCDHNDIVING HOLIDAY - CALLBACK NOT WORKED - WG SPECIAL RATE</v>
      </c>
      <c r="AG1435" t="str">
        <f t="shared" si="453"/>
        <v/>
      </c>
      <c r="AI1435">
        <f t="shared" si="463"/>
        <v>1</v>
      </c>
      <c r="AJ1435">
        <f t="shared" si="464"/>
        <v>792</v>
      </c>
      <c r="AK1435" t="str">
        <f t="shared" si="465"/>
        <v>20181IBCDNBDIVING OVERTIME CALLBACK NOT WORKED - WG SPECIAL RATE</v>
      </c>
      <c r="AL1435" t="str">
        <f t="shared" si="466"/>
        <v>DIVING OVERTIME CALLBACK NOT WORKED - WG SPECIAL RATE</v>
      </c>
      <c r="AM1435" t="str">
        <f t="shared" si="467"/>
        <v>20181IBCDHNDIVING HOLIDAY - CALLBACK NOT WORKED - WG SPECIAL RATE</v>
      </c>
      <c r="AN1435" t="str">
        <f t="shared" si="468"/>
        <v>DIVING HOLIDAY - CALLBACK NOT WORKED - WG SPECIAL RATE</v>
      </c>
      <c r="AO1435" s="13">
        <f t="shared" si="469"/>
        <v>0.73135964912280704</v>
      </c>
      <c r="AP1435">
        <f t="shared" si="470"/>
        <v>1</v>
      </c>
      <c r="AQ1435" t="str">
        <f t="shared" si="471"/>
        <v>IBCDNBDIVING OVERTIME CALLBACK NOT WORKED - WG SPECIAL RATEIBCDHNDIVING HOLIDAY - CALLBACK NOT WORKED - WG SPECIAL RATE</v>
      </c>
    </row>
    <row r="1436" spans="1:43" x14ac:dyDescent="0.35">
      <c r="A1436" s="18" t="s">
        <v>1837</v>
      </c>
      <c r="B1436" t="s">
        <v>1487</v>
      </c>
      <c r="C1436" t="s">
        <v>1488</v>
      </c>
      <c r="D1436" s="18" t="s">
        <v>1837</v>
      </c>
      <c r="E1436" t="s">
        <v>1485</v>
      </c>
      <c r="F1436" t="s">
        <v>1486</v>
      </c>
      <c r="G1436" s="13">
        <v>0.84966672340511762</v>
      </c>
      <c r="I1436">
        <v>20181</v>
      </c>
      <c r="J1436" t="str">
        <f t="shared" si="454"/>
        <v>20181IBCDOTDIVING OVERTIME - WG SPECIAL RATE20181IBCDNBDIVING OVERTIME CALLBACK NOT WORKED - WG SPECIAL RATE</v>
      </c>
      <c r="K1436" t="str">
        <f t="shared" si="455"/>
        <v>20181IBCDOTDIVING OVERTIME - WG SPECIAL RATE</v>
      </c>
      <c r="L1436" t="str">
        <f t="shared" si="456"/>
        <v>20181IBCDNBDIVING OVERTIME CALLBACK NOT WORKED - WG SPECIAL RATE</v>
      </c>
      <c r="M1436" s="13">
        <f t="shared" si="457"/>
        <v>0.84966672340511762</v>
      </c>
      <c r="N1436" s="13"/>
      <c r="O1436" s="19">
        <v>1426</v>
      </c>
      <c r="P1436">
        <f t="shared" si="458"/>
        <v>3</v>
      </c>
      <c r="Q1436">
        <f t="shared" si="459"/>
        <v>793</v>
      </c>
      <c r="R1436">
        <f t="shared" si="460"/>
        <v>1</v>
      </c>
      <c r="S1436" t="b">
        <f t="shared" si="461"/>
        <v>1</v>
      </c>
      <c r="T1436" t="b">
        <f t="shared" si="462"/>
        <v>0</v>
      </c>
      <c r="W1436" t="str">
        <f t="shared" si="452"/>
        <v/>
      </c>
      <c r="X1436" t="str">
        <f t="shared" si="452"/>
        <v/>
      </c>
      <c r="Y1436" t="str">
        <f t="shared" si="452"/>
        <v/>
      </c>
      <c r="Z1436" t="str">
        <f t="shared" si="452"/>
        <v>IBCDOTDIVING OVERTIME - WG SPECIAL RATE</v>
      </c>
      <c r="AA1436" t="str">
        <f t="shared" si="452"/>
        <v/>
      </c>
      <c r="AC1436" t="str">
        <f t="shared" si="453"/>
        <v/>
      </c>
      <c r="AD1436" t="str">
        <f t="shared" si="453"/>
        <v/>
      </c>
      <c r="AE1436" t="str">
        <f t="shared" si="453"/>
        <v/>
      </c>
      <c r="AF1436" t="str">
        <f t="shared" si="453"/>
        <v>IBCDNBDIVING OVERTIME CALLBACK NOT WORKED - WG SPECIAL RATE</v>
      </c>
      <c r="AG1436" t="str">
        <f t="shared" si="453"/>
        <v/>
      </c>
      <c r="AI1436">
        <f t="shared" si="463"/>
        <v>1</v>
      </c>
      <c r="AJ1436">
        <f t="shared" si="464"/>
        <v>793</v>
      </c>
      <c r="AK1436" t="str">
        <f t="shared" si="465"/>
        <v>20181IBCDOTDIVING OVERTIME - WG SPECIAL RATE</v>
      </c>
      <c r="AL1436" t="str">
        <f t="shared" si="466"/>
        <v>DIVING OVERTIME - WG SPECIAL RATE</v>
      </c>
      <c r="AM1436" t="str">
        <f t="shared" si="467"/>
        <v>20181IBCDNBDIVING OVERTIME CALLBACK NOT WORKED - WG SPECIAL RATE</v>
      </c>
      <c r="AN1436" t="str">
        <f t="shared" si="468"/>
        <v>DIVING OVERTIME CALLBACK NOT WORKED - WG SPECIAL RATE</v>
      </c>
      <c r="AO1436" s="13">
        <f t="shared" si="469"/>
        <v>0.84966672340511762</v>
      </c>
      <c r="AP1436">
        <f t="shared" si="470"/>
        <v>1</v>
      </c>
      <c r="AQ1436" t="str">
        <f t="shared" si="471"/>
        <v>IBCDOTDIVING OVERTIME - WG SPECIAL RATEIBCDNBDIVING OVERTIME CALLBACK NOT WORKED - WG SPECIAL RATE</v>
      </c>
    </row>
    <row r="1437" spans="1:43" x14ac:dyDescent="0.35">
      <c r="A1437" s="18" t="s">
        <v>1837</v>
      </c>
      <c r="B1437" t="s">
        <v>1487</v>
      </c>
      <c r="C1437" t="s">
        <v>1488</v>
      </c>
      <c r="D1437" s="18" t="s">
        <v>1837</v>
      </c>
      <c r="E1437" t="s">
        <v>295</v>
      </c>
      <c r="F1437" t="s">
        <v>296</v>
      </c>
      <c r="G1437" s="13">
        <v>0.77303918463612775</v>
      </c>
      <c r="I1437">
        <v>20181</v>
      </c>
      <c r="J1437" t="str">
        <f t="shared" si="454"/>
        <v>20181IBCDOTDIVING OVERTIME - WG SPECIAL RATE20181IBCDHNDIVING HOLIDAY - CALLBACK NOT WORKED - WG SPECIAL RATE</v>
      </c>
      <c r="K1437" t="str">
        <f t="shared" si="455"/>
        <v>20181IBCDOTDIVING OVERTIME - WG SPECIAL RATE</v>
      </c>
      <c r="L1437" t="str">
        <f t="shared" si="456"/>
        <v>20181IBCDHNDIVING HOLIDAY - CALLBACK NOT WORKED - WG SPECIAL RATE</v>
      </c>
      <c r="M1437" s="13">
        <f t="shared" si="457"/>
        <v>0.77303918463612775</v>
      </c>
      <c r="N1437" s="13"/>
      <c r="O1437" s="19">
        <v>1427</v>
      </c>
      <c r="P1437">
        <f t="shared" si="458"/>
        <v>3</v>
      </c>
      <c r="Q1437">
        <f t="shared" si="459"/>
        <v>793</v>
      </c>
      <c r="R1437">
        <f t="shared" si="460"/>
        <v>2</v>
      </c>
      <c r="S1437" t="b">
        <f t="shared" si="461"/>
        <v>1</v>
      </c>
      <c r="T1437" t="b">
        <f t="shared" si="462"/>
        <v>0</v>
      </c>
      <c r="W1437" t="str">
        <f t="shared" si="452"/>
        <v/>
      </c>
      <c r="X1437" t="str">
        <f t="shared" si="452"/>
        <v/>
      </c>
      <c r="Y1437" t="str">
        <f t="shared" si="452"/>
        <v/>
      </c>
      <c r="Z1437" t="str">
        <f t="shared" si="452"/>
        <v>IBCDOTDIVING OVERTIME - WG SPECIAL RATE</v>
      </c>
      <c r="AA1437" t="str">
        <f t="shared" si="452"/>
        <v/>
      </c>
      <c r="AC1437" t="str">
        <f t="shared" si="453"/>
        <v/>
      </c>
      <c r="AD1437" t="str">
        <f t="shared" si="453"/>
        <v/>
      </c>
      <c r="AE1437" t="str">
        <f t="shared" si="453"/>
        <v/>
      </c>
      <c r="AF1437" t="str">
        <f t="shared" si="453"/>
        <v>IBCDHNDIVING HOLIDAY - CALLBACK NOT WORKED - WG SPECIAL RATE</v>
      </c>
      <c r="AG1437" t="str">
        <f t="shared" si="453"/>
        <v/>
      </c>
      <c r="AI1437">
        <f t="shared" si="463"/>
        <v>1</v>
      </c>
      <c r="AJ1437">
        <f t="shared" si="464"/>
        <v>793</v>
      </c>
      <c r="AK1437" t="str">
        <f t="shared" si="465"/>
        <v>20181IBCDOTDIVING OVERTIME - WG SPECIAL RATE</v>
      </c>
      <c r="AL1437" t="str">
        <f t="shared" si="466"/>
        <v>DIVING OVERTIME - WG SPECIAL RATE</v>
      </c>
      <c r="AM1437" t="str">
        <f t="shared" si="467"/>
        <v>20181IBCDHNDIVING HOLIDAY - CALLBACK NOT WORKED - WG SPECIAL RATE</v>
      </c>
      <c r="AN1437" t="str">
        <f t="shared" si="468"/>
        <v>DIVING HOLIDAY - CALLBACK NOT WORKED - WG SPECIAL RATE</v>
      </c>
      <c r="AO1437" s="13">
        <f t="shared" si="469"/>
        <v>0.77303918463612775</v>
      </c>
      <c r="AP1437">
        <f t="shared" si="470"/>
        <v>1</v>
      </c>
      <c r="AQ1437" t="str">
        <f t="shared" si="471"/>
        <v>IBCDOTDIVING OVERTIME - WG SPECIAL RATEIBCDHNDIVING HOLIDAY - CALLBACK NOT WORKED - WG SPECIAL RATE</v>
      </c>
    </row>
    <row r="1438" spans="1:43" x14ac:dyDescent="0.35">
      <c r="A1438" s="18" t="s">
        <v>1837</v>
      </c>
      <c r="B1438" t="s">
        <v>1487</v>
      </c>
      <c r="C1438" t="s">
        <v>1488</v>
      </c>
      <c r="D1438" s="18" t="s">
        <v>1837</v>
      </c>
      <c r="E1438" t="s">
        <v>1493</v>
      </c>
      <c r="F1438" t="s">
        <v>1494</v>
      </c>
      <c r="G1438" s="13">
        <v>0.70007142507429121</v>
      </c>
      <c r="I1438">
        <v>20181</v>
      </c>
      <c r="J1438" t="str">
        <f t="shared" si="454"/>
        <v>20181IBCDOTDIVING OVERTIME - WG SPECIAL RATE20181IBCTNBTENDING OVERTIME CALLBACK NOT WORKED - WG SPECIAL RATE</v>
      </c>
      <c r="K1438" t="str">
        <f t="shared" si="455"/>
        <v>20181IBCDOTDIVING OVERTIME - WG SPECIAL RATE</v>
      </c>
      <c r="L1438" t="str">
        <f t="shared" si="456"/>
        <v>20181IBCTNBTENDING OVERTIME CALLBACK NOT WORKED - WG SPECIAL RATE</v>
      </c>
      <c r="M1438" s="13">
        <f t="shared" si="457"/>
        <v>0.70007142507429121</v>
      </c>
      <c r="N1438" s="13"/>
      <c r="O1438" s="19">
        <v>1428</v>
      </c>
      <c r="P1438">
        <f t="shared" si="458"/>
        <v>3</v>
      </c>
      <c r="Q1438">
        <f t="shared" si="459"/>
        <v>793</v>
      </c>
      <c r="R1438">
        <f t="shared" si="460"/>
        <v>3</v>
      </c>
      <c r="S1438" t="b">
        <f t="shared" si="461"/>
        <v>1</v>
      </c>
      <c r="T1438" t="b">
        <f t="shared" si="462"/>
        <v>0</v>
      </c>
      <c r="W1438" t="str">
        <f t="shared" si="452"/>
        <v/>
      </c>
      <c r="X1438" t="str">
        <f t="shared" si="452"/>
        <v/>
      </c>
      <c r="Y1438" t="str">
        <f t="shared" si="452"/>
        <v/>
      </c>
      <c r="Z1438" t="str">
        <f t="shared" si="452"/>
        <v>IBCDOTDIVING OVERTIME - WG SPECIAL RATE</v>
      </c>
      <c r="AA1438" t="str">
        <f t="shared" si="452"/>
        <v/>
      </c>
      <c r="AC1438" t="str">
        <f t="shared" si="453"/>
        <v/>
      </c>
      <c r="AD1438" t="str">
        <f t="shared" si="453"/>
        <v/>
      </c>
      <c r="AE1438" t="str">
        <f t="shared" si="453"/>
        <v/>
      </c>
      <c r="AF1438" t="str">
        <f t="shared" si="453"/>
        <v>IBCTNBTENDING OVERTIME CALLBACK NOT WORKED - WG SPECIAL RATE</v>
      </c>
      <c r="AG1438" t="str">
        <f t="shared" si="453"/>
        <v/>
      </c>
      <c r="AI1438">
        <f t="shared" si="463"/>
        <v>1</v>
      </c>
      <c r="AJ1438">
        <f t="shared" si="464"/>
        <v>793</v>
      </c>
      <c r="AK1438" t="str">
        <f t="shared" si="465"/>
        <v>20181IBCDOTDIVING OVERTIME - WG SPECIAL RATE</v>
      </c>
      <c r="AL1438" t="str">
        <f t="shared" si="466"/>
        <v>DIVING OVERTIME - WG SPECIAL RATE</v>
      </c>
      <c r="AM1438" t="str">
        <f t="shared" si="467"/>
        <v>20181IBCTNBTENDING OVERTIME CALLBACK NOT WORKED - WG SPECIAL RATE</v>
      </c>
      <c r="AN1438" t="str">
        <f t="shared" si="468"/>
        <v>TENDING OVERTIME CALLBACK NOT WORKED - WG SPECIAL RATE</v>
      </c>
      <c r="AO1438" s="13">
        <f t="shared" si="469"/>
        <v>0.70007142507429121</v>
      </c>
      <c r="AP1438">
        <f t="shared" si="470"/>
        <v>1</v>
      </c>
      <c r="AQ1438" t="str">
        <f t="shared" si="471"/>
        <v>IBCDOTDIVING OVERTIME - WG SPECIAL RATEIBCTNBTENDING OVERTIME CALLBACK NOT WORKED - WG SPECIAL RATE</v>
      </c>
    </row>
    <row r="1439" spans="1:43" x14ac:dyDescent="0.35">
      <c r="A1439" s="18" t="s">
        <v>1837</v>
      </c>
      <c r="B1439" t="s">
        <v>1489</v>
      </c>
      <c r="C1439" t="s">
        <v>1490</v>
      </c>
      <c r="D1439" s="18" t="s">
        <v>1837</v>
      </c>
      <c r="E1439" t="s">
        <v>1491</v>
      </c>
      <c r="F1439" t="s">
        <v>1492</v>
      </c>
      <c r="G1439" s="13">
        <v>0.76615006065992597</v>
      </c>
      <c r="I1439">
        <v>20181</v>
      </c>
      <c r="J1439" t="str">
        <f t="shared" si="454"/>
        <v>20181IBCOTPTENDING OVERTIME - WG SPECIAL RATE20181IBCTCBTENDING OVERTIME CALLBACK - WG SPECIAL RATE</v>
      </c>
      <c r="K1439" t="str">
        <f t="shared" si="455"/>
        <v>20181IBCOTPTENDING OVERTIME - WG SPECIAL RATE</v>
      </c>
      <c r="L1439" t="str">
        <f t="shared" si="456"/>
        <v>20181IBCTCBTENDING OVERTIME CALLBACK - WG SPECIAL RATE</v>
      </c>
      <c r="M1439" s="13">
        <f t="shared" si="457"/>
        <v>0.76615006065992597</v>
      </c>
      <c r="N1439" s="13"/>
      <c r="O1439" s="19">
        <v>1429</v>
      </c>
      <c r="P1439">
        <f t="shared" si="458"/>
        <v>3</v>
      </c>
      <c r="Q1439">
        <f t="shared" si="459"/>
        <v>794</v>
      </c>
      <c r="R1439">
        <f t="shared" si="460"/>
        <v>1</v>
      </c>
      <c r="S1439" t="b">
        <f t="shared" si="461"/>
        <v>1</v>
      </c>
      <c r="T1439" t="b">
        <f t="shared" si="462"/>
        <v>0</v>
      </c>
      <c r="W1439" t="str">
        <f t="shared" si="452"/>
        <v/>
      </c>
      <c r="X1439" t="str">
        <f t="shared" si="452"/>
        <v/>
      </c>
      <c r="Y1439" t="str">
        <f t="shared" si="452"/>
        <v/>
      </c>
      <c r="Z1439" t="str">
        <f t="shared" si="452"/>
        <v>IBCOTPTENDING OVERTIME - WG SPECIAL RATE</v>
      </c>
      <c r="AA1439" t="str">
        <f t="shared" si="452"/>
        <v/>
      </c>
      <c r="AC1439" t="str">
        <f t="shared" si="453"/>
        <v/>
      </c>
      <c r="AD1439" t="str">
        <f t="shared" si="453"/>
        <v/>
      </c>
      <c r="AE1439" t="str">
        <f t="shared" si="453"/>
        <v/>
      </c>
      <c r="AF1439" t="str">
        <f t="shared" si="453"/>
        <v>IBCTCBTENDING OVERTIME CALLBACK - WG SPECIAL RATE</v>
      </c>
      <c r="AG1439" t="str">
        <f t="shared" si="453"/>
        <v/>
      </c>
      <c r="AI1439">
        <f t="shared" si="463"/>
        <v>1</v>
      </c>
      <c r="AJ1439">
        <f t="shared" si="464"/>
        <v>794</v>
      </c>
      <c r="AK1439" t="str">
        <f t="shared" si="465"/>
        <v>20181IBCOTPTENDING OVERTIME - WG SPECIAL RATE</v>
      </c>
      <c r="AL1439" t="str">
        <f t="shared" si="466"/>
        <v>TENDING OVERTIME - WG SPECIAL RATE</v>
      </c>
      <c r="AM1439" t="str">
        <f t="shared" si="467"/>
        <v>20181IBCTCBTENDING OVERTIME CALLBACK - WG SPECIAL RATE</v>
      </c>
      <c r="AN1439" t="str">
        <f t="shared" si="468"/>
        <v>TENDING OVERTIME CALLBACK - WG SPECIAL RATE</v>
      </c>
      <c r="AO1439" s="13">
        <f t="shared" si="469"/>
        <v>0.76615006065992597</v>
      </c>
      <c r="AP1439">
        <f t="shared" si="470"/>
        <v>1</v>
      </c>
      <c r="AQ1439" t="str">
        <f t="shared" si="471"/>
        <v>IBCOTPTENDING OVERTIME - WG SPECIAL RATEIBCTCBTENDING OVERTIME CALLBACK - WG SPECIAL RATE</v>
      </c>
    </row>
    <row r="1440" spans="1:43" x14ac:dyDescent="0.35">
      <c r="A1440" s="18" t="s">
        <v>1837</v>
      </c>
      <c r="B1440" t="s">
        <v>1489</v>
      </c>
      <c r="C1440" t="s">
        <v>1490</v>
      </c>
      <c r="D1440" s="18" t="s">
        <v>1837</v>
      </c>
      <c r="E1440" t="s">
        <v>1493</v>
      </c>
      <c r="F1440" t="s">
        <v>1494</v>
      </c>
      <c r="G1440" s="13">
        <v>0.7478824606862311</v>
      </c>
      <c r="I1440">
        <v>20181</v>
      </c>
      <c r="J1440" t="str">
        <f t="shared" si="454"/>
        <v>20181IBCOTPTENDING OVERTIME - WG SPECIAL RATE20181IBCTNBTENDING OVERTIME CALLBACK NOT WORKED - WG SPECIAL RATE</v>
      </c>
      <c r="K1440" t="str">
        <f t="shared" si="455"/>
        <v>20181IBCOTPTENDING OVERTIME - WG SPECIAL RATE</v>
      </c>
      <c r="L1440" t="str">
        <f t="shared" si="456"/>
        <v>20181IBCTNBTENDING OVERTIME CALLBACK NOT WORKED - WG SPECIAL RATE</v>
      </c>
      <c r="M1440" s="13">
        <f t="shared" si="457"/>
        <v>0.7478824606862311</v>
      </c>
      <c r="N1440" s="13"/>
      <c r="O1440" s="19">
        <v>1430</v>
      </c>
      <c r="P1440">
        <f t="shared" si="458"/>
        <v>3</v>
      </c>
      <c r="Q1440">
        <f t="shared" si="459"/>
        <v>794</v>
      </c>
      <c r="R1440">
        <f t="shared" si="460"/>
        <v>2</v>
      </c>
      <c r="S1440" t="b">
        <f t="shared" si="461"/>
        <v>1</v>
      </c>
      <c r="T1440" t="b">
        <f t="shared" si="462"/>
        <v>0</v>
      </c>
      <c r="W1440" t="str">
        <f t="shared" si="452"/>
        <v/>
      </c>
      <c r="X1440" t="str">
        <f t="shared" si="452"/>
        <v/>
      </c>
      <c r="Y1440" t="str">
        <f t="shared" si="452"/>
        <v/>
      </c>
      <c r="Z1440" t="str">
        <f t="shared" si="452"/>
        <v>IBCOTPTENDING OVERTIME - WG SPECIAL RATE</v>
      </c>
      <c r="AA1440" t="str">
        <f t="shared" si="452"/>
        <v/>
      </c>
      <c r="AC1440" t="str">
        <f t="shared" si="453"/>
        <v/>
      </c>
      <c r="AD1440" t="str">
        <f t="shared" si="453"/>
        <v/>
      </c>
      <c r="AE1440" t="str">
        <f t="shared" si="453"/>
        <v/>
      </c>
      <c r="AF1440" t="str">
        <f t="shared" si="453"/>
        <v>IBCTNBTENDING OVERTIME CALLBACK NOT WORKED - WG SPECIAL RATE</v>
      </c>
      <c r="AG1440" t="str">
        <f t="shared" si="453"/>
        <v/>
      </c>
      <c r="AI1440">
        <f t="shared" si="463"/>
        <v>1</v>
      </c>
      <c r="AJ1440">
        <f t="shared" si="464"/>
        <v>794</v>
      </c>
      <c r="AK1440" t="str">
        <f t="shared" si="465"/>
        <v>20181IBCOTPTENDING OVERTIME - WG SPECIAL RATE</v>
      </c>
      <c r="AL1440" t="str">
        <f t="shared" si="466"/>
        <v>TENDING OVERTIME - WG SPECIAL RATE</v>
      </c>
      <c r="AM1440" t="str">
        <f t="shared" si="467"/>
        <v>20181IBCTNBTENDING OVERTIME CALLBACK NOT WORKED - WG SPECIAL RATE</v>
      </c>
      <c r="AN1440" t="str">
        <f t="shared" si="468"/>
        <v>TENDING OVERTIME CALLBACK NOT WORKED - WG SPECIAL RATE</v>
      </c>
      <c r="AO1440" s="13">
        <f t="shared" si="469"/>
        <v>0.7478824606862311</v>
      </c>
      <c r="AP1440">
        <f t="shared" si="470"/>
        <v>1</v>
      </c>
      <c r="AQ1440" t="str">
        <f t="shared" si="471"/>
        <v>IBCOTPTENDING OVERTIME - WG SPECIAL RATEIBCTNBTENDING OVERTIME CALLBACK NOT WORKED - WG SPECIAL RATE</v>
      </c>
    </row>
    <row r="1441" spans="1:43" x14ac:dyDescent="0.35">
      <c r="A1441" s="18" t="s">
        <v>1837</v>
      </c>
      <c r="B1441" t="s">
        <v>1489</v>
      </c>
      <c r="C1441" t="s">
        <v>1490</v>
      </c>
      <c r="D1441" s="18" t="s">
        <v>1837</v>
      </c>
      <c r="E1441" t="s">
        <v>1497</v>
      </c>
      <c r="F1441" t="s">
        <v>1498</v>
      </c>
      <c r="G1441" s="13">
        <v>0.70579813451079931</v>
      </c>
      <c r="I1441">
        <v>20181</v>
      </c>
      <c r="J1441" t="str">
        <f t="shared" si="454"/>
        <v>20181IBCOTPTENDING OVERTIME - WG SPECIAL RATE20181IBCTENTENDING - WG SPECIAL RATE</v>
      </c>
      <c r="K1441" t="str">
        <f t="shared" si="455"/>
        <v>20181IBCOTPTENDING OVERTIME - WG SPECIAL RATE</v>
      </c>
      <c r="L1441" t="str">
        <f t="shared" si="456"/>
        <v>20181IBCTENTENDING - WG SPECIAL RATE</v>
      </c>
      <c r="M1441" s="13">
        <f t="shared" si="457"/>
        <v>0.70579813451079931</v>
      </c>
      <c r="N1441" s="13"/>
      <c r="O1441" s="19">
        <v>1431</v>
      </c>
      <c r="P1441">
        <f t="shared" si="458"/>
        <v>3</v>
      </c>
      <c r="Q1441">
        <f t="shared" si="459"/>
        <v>794</v>
      </c>
      <c r="R1441">
        <f t="shared" si="460"/>
        <v>3</v>
      </c>
      <c r="S1441" t="b">
        <f t="shared" si="461"/>
        <v>1</v>
      </c>
      <c r="T1441" t="b">
        <f t="shared" si="462"/>
        <v>0</v>
      </c>
      <c r="W1441" t="str">
        <f t="shared" si="452"/>
        <v/>
      </c>
      <c r="X1441" t="str">
        <f t="shared" si="452"/>
        <v/>
      </c>
      <c r="Y1441" t="str">
        <f t="shared" si="452"/>
        <v/>
      </c>
      <c r="Z1441" t="str">
        <f t="shared" si="452"/>
        <v>IBCOTPTENDING OVERTIME - WG SPECIAL RATE</v>
      </c>
      <c r="AA1441" t="str">
        <f t="shared" si="452"/>
        <v/>
      </c>
      <c r="AC1441" t="str">
        <f t="shared" si="453"/>
        <v/>
      </c>
      <c r="AD1441" t="str">
        <f t="shared" si="453"/>
        <v/>
      </c>
      <c r="AE1441" t="str">
        <f t="shared" si="453"/>
        <v/>
      </c>
      <c r="AF1441" t="str">
        <f t="shared" si="453"/>
        <v>IBCTENTENDING - WG SPECIAL RATE</v>
      </c>
      <c r="AG1441" t="str">
        <f t="shared" si="453"/>
        <v/>
      </c>
      <c r="AI1441">
        <f t="shared" si="463"/>
        <v>1</v>
      </c>
      <c r="AJ1441">
        <f t="shared" si="464"/>
        <v>794</v>
      </c>
      <c r="AK1441" t="str">
        <f t="shared" si="465"/>
        <v>20181IBCOTPTENDING OVERTIME - WG SPECIAL RATE</v>
      </c>
      <c r="AL1441" t="str">
        <f t="shared" si="466"/>
        <v>TENDING OVERTIME - WG SPECIAL RATE</v>
      </c>
      <c r="AM1441" t="str">
        <f t="shared" si="467"/>
        <v>20181IBCTENTENDING - WG SPECIAL RATE</v>
      </c>
      <c r="AN1441" t="str">
        <f t="shared" si="468"/>
        <v>TENDING - WG SPECIAL RATE</v>
      </c>
      <c r="AO1441" s="13">
        <f t="shared" si="469"/>
        <v>0.70579813451079931</v>
      </c>
      <c r="AP1441">
        <f t="shared" si="470"/>
        <v>1</v>
      </c>
      <c r="AQ1441" t="str">
        <f t="shared" si="471"/>
        <v>IBCOTPTENDING OVERTIME - WG SPECIAL RATEIBCTENTENDING - WG SPECIAL RATE</v>
      </c>
    </row>
    <row r="1442" spans="1:43" x14ac:dyDescent="0.35">
      <c r="A1442" s="18" t="s">
        <v>1837</v>
      </c>
      <c r="B1442" t="s">
        <v>1491</v>
      </c>
      <c r="C1442" t="s">
        <v>1492</v>
      </c>
      <c r="D1442" s="18" t="s">
        <v>1837</v>
      </c>
      <c r="E1442" t="s">
        <v>1493</v>
      </c>
      <c r="F1442" t="s">
        <v>1494</v>
      </c>
      <c r="G1442" s="13">
        <v>0.92630512658839581</v>
      </c>
      <c r="I1442">
        <v>20181</v>
      </c>
      <c r="J1442" t="str">
        <f t="shared" si="454"/>
        <v>20181IBCTCBTENDING OVERTIME CALLBACK - WG SPECIAL RATE20181IBCTNBTENDING OVERTIME CALLBACK NOT WORKED - WG SPECIAL RATE</v>
      </c>
      <c r="K1442" t="str">
        <f t="shared" si="455"/>
        <v>20181IBCTCBTENDING OVERTIME CALLBACK - WG SPECIAL RATE</v>
      </c>
      <c r="L1442" t="str">
        <f t="shared" si="456"/>
        <v>20181IBCTNBTENDING OVERTIME CALLBACK NOT WORKED - WG SPECIAL RATE</v>
      </c>
      <c r="M1442" s="13">
        <f t="shared" si="457"/>
        <v>0.92630512658839581</v>
      </c>
      <c r="N1442" s="13"/>
      <c r="O1442" s="19">
        <v>1432</v>
      </c>
      <c r="P1442">
        <f t="shared" si="458"/>
        <v>3</v>
      </c>
      <c r="Q1442">
        <f t="shared" si="459"/>
        <v>795</v>
      </c>
      <c r="R1442">
        <f t="shared" si="460"/>
        <v>1</v>
      </c>
      <c r="S1442" t="b">
        <f t="shared" si="461"/>
        <v>1</v>
      </c>
      <c r="T1442" t="b">
        <f t="shared" si="462"/>
        <v>0</v>
      </c>
      <c r="W1442" t="str">
        <f t="shared" si="452"/>
        <v/>
      </c>
      <c r="X1442" t="str">
        <f t="shared" si="452"/>
        <v/>
      </c>
      <c r="Y1442" t="str">
        <f t="shared" si="452"/>
        <v/>
      </c>
      <c r="Z1442" t="str">
        <f t="shared" si="452"/>
        <v>IBCTCBTENDING OVERTIME CALLBACK - WG SPECIAL RATE</v>
      </c>
      <c r="AA1442" t="str">
        <f t="shared" si="452"/>
        <v/>
      </c>
      <c r="AC1442" t="str">
        <f t="shared" si="453"/>
        <v/>
      </c>
      <c r="AD1442" t="str">
        <f t="shared" si="453"/>
        <v/>
      </c>
      <c r="AE1442" t="str">
        <f t="shared" si="453"/>
        <v/>
      </c>
      <c r="AF1442" t="str">
        <f t="shared" si="453"/>
        <v>IBCTNBTENDING OVERTIME CALLBACK NOT WORKED - WG SPECIAL RATE</v>
      </c>
      <c r="AG1442" t="str">
        <f t="shared" si="453"/>
        <v/>
      </c>
      <c r="AI1442">
        <f t="shared" si="463"/>
        <v>1</v>
      </c>
      <c r="AJ1442">
        <f t="shared" si="464"/>
        <v>795</v>
      </c>
      <c r="AK1442" t="str">
        <f t="shared" si="465"/>
        <v>20181IBCTCBTENDING OVERTIME CALLBACK - WG SPECIAL RATE</v>
      </c>
      <c r="AL1442" t="str">
        <f t="shared" si="466"/>
        <v>TENDING OVERTIME CALLBACK - WG SPECIAL RATE</v>
      </c>
      <c r="AM1442" t="str">
        <f t="shared" si="467"/>
        <v>20181IBCTNBTENDING OVERTIME CALLBACK NOT WORKED - WG SPECIAL RATE</v>
      </c>
      <c r="AN1442" t="str">
        <f t="shared" si="468"/>
        <v>TENDING OVERTIME CALLBACK NOT WORKED - WG SPECIAL RATE</v>
      </c>
      <c r="AO1442" s="13">
        <f t="shared" si="469"/>
        <v>0.92630512658839581</v>
      </c>
      <c r="AP1442">
        <f t="shared" si="470"/>
        <v>1</v>
      </c>
      <c r="AQ1442" t="str">
        <f t="shared" si="471"/>
        <v>IBCTCBTENDING OVERTIME CALLBACK - WG SPECIAL RATEIBCTNBTENDING OVERTIME CALLBACK NOT WORKED - WG SPECIAL RATE</v>
      </c>
    </row>
    <row r="1443" spans="1:43" x14ac:dyDescent="0.35">
      <c r="A1443" s="18" t="s">
        <v>1837</v>
      </c>
      <c r="B1443" t="s">
        <v>1491</v>
      </c>
      <c r="C1443" t="s">
        <v>1492</v>
      </c>
      <c r="D1443" s="18" t="s">
        <v>1837</v>
      </c>
      <c r="E1443" t="s">
        <v>1489</v>
      </c>
      <c r="F1443" t="s">
        <v>1490</v>
      </c>
      <c r="G1443" s="13">
        <v>0.76615006065992597</v>
      </c>
      <c r="I1443">
        <v>20181</v>
      </c>
      <c r="J1443" t="str">
        <f t="shared" si="454"/>
        <v>20181IBCTCBTENDING OVERTIME CALLBACK - WG SPECIAL RATE20181IBCOTPTENDING OVERTIME - WG SPECIAL RATE</v>
      </c>
      <c r="K1443" t="str">
        <f t="shared" si="455"/>
        <v>20181IBCTCBTENDING OVERTIME CALLBACK - WG SPECIAL RATE</v>
      </c>
      <c r="L1443" t="str">
        <f t="shared" si="456"/>
        <v>20181IBCOTPTENDING OVERTIME - WG SPECIAL RATE</v>
      </c>
      <c r="M1443" s="13">
        <f t="shared" si="457"/>
        <v>0.76615006065992597</v>
      </c>
      <c r="N1443" s="13"/>
      <c r="O1443" s="19">
        <v>1433</v>
      </c>
      <c r="P1443">
        <f t="shared" si="458"/>
        <v>3</v>
      </c>
      <c r="Q1443">
        <f t="shared" si="459"/>
        <v>795</v>
      </c>
      <c r="R1443">
        <f t="shared" si="460"/>
        <v>2</v>
      </c>
      <c r="S1443" t="b">
        <f t="shared" si="461"/>
        <v>1</v>
      </c>
      <c r="T1443" t="b">
        <f t="shared" si="462"/>
        <v>0</v>
      </c>
      <c r="W1443" t="str">
        <f t="shared" si="452"/>
        <v/>
      </c>
      <c r="X1443" t="str">
        <f t="shared" si="452"/>
        <v/>
      </c>
      <c r="Y1443" t="str">
        <f t="shared" si="452"/>
        <v/>
      </c>
      <c r="Z1443" t="str">
        <f t="shared" si="452"/>
        <v>IBCTCBTENDING OVERTIME CALLBACK - WG SPECIAL RATE</v>
      </c>
      <c r="AA1443" t="str">
        <f t="shared" si="452"/>
        <v/>
      </c>
      <c r="AC1443" t="str">
        <f t="shared" si="453"/>
        <v/>
      </c>
      <c r="AD1443" t="str">
        <f t="shared" si="453"/>
        <v/>
      </c>
      <c r="AE1443" t="str">
        <f t="shared" si="453"/>
        <v/>
      </c>
      <c r="AF1443" t="str">
        <f t="shared" si="453"/>
        <v>IBCOTPTENDING OVERTIME - WG SPECIAL RATE</v>
      </c>
      <c r="AG1443" t="str">
        <f t="shared" si="453"/>
        <v/>
      </c>
      <c r="AI1443">
        <f t="shared" si="463"/>
        <v>1</v>
      </c>
      <c r="AJ1443">
        <f t="shared" si="464"/>
        <v>795</v>
      </c>
      <c r="AK1443" t="str">
        <f t="shared" si="465"/>
        <v>20181IBCTCBTENDING OVERTIME CALLBACK - WG SPECIAL RATE</v>
      </c>
      <c r="AL1443" t="str">
        <f t="shared" si="466"/>
        <v>TENDING OVERTIME CALLBACK - WG SPECIAL RATE</v>
      </c>
      <c r="AM1443" t="str">
        <f t="shared" si="467"/>
        <v>20181IBCOTPTENDING OVERTIME - WG SPECIAL RATE</v>
      </c>
      <c r="AN1443" t="str">
        <f t="shared" si="468"/>
        <v>TENDING OVERTIME - WG SPECIAL RATE</v>
      </c>
      <c r="AO1443" s="13">
        <f t="shared" si="469"/>
        <v>0.76615006065992597</v>
      </c>
      <c r="AP1443">
        <f t="shared" si="470"/>
        <v>1</v>
      </c>
      <c r="AQ1443" t="str">
        <f t="shared" si="471"/>
        <v>IBCTCBTENDING OVERTIME CALLBACK - WG SPECIAL RATEIBCOTPTENDING OVERTIME - WG SPECIAL RATE</v>
      </c>
    </row>
    <row r="1444" spans="1:43" x14ac:dyDescent="0.35">
      <c r="A1444" s="18" t="s">
        <v>1837</v>
      </c>
      <c r="B1444" t="s">
        <v>1491</v>
      </c>
      <c r="C1444" t="s">
        <v>1492</v>
      </c>
      <c r="D1444" s="18" t="s">
        <v>1837</v>
      </c>
      <c r="E1444" t="s">
        <v>301</v>
      </c>
      <c r="F1444" t="s">
        <v>302</v>
      </c>
      <c r="G1444" s="13">
        <v>0.68452380952380953</v>
      </c>
      <c r="I1444">
        <v>20181</v>
      </c>
      <c r="J1444" t="str">
        <f t="shared" si="454"/>
        <v>20181IBCTCBTENDING OVERTIME CALLBACK - WG SPECIAL RATE20181IBCTHCTENDING HOLIDAY - CALLBACK WG SPECIAL RATE</v>
      </c>
      <c r="K1444" t="str">
        <f t="shared" si="455"/>
        <v>20181IBCTCBTENDING OVERTIME CALLBACK - WG SPECIAL RATE</v>
      </c>
      <c r="L1444" t="str">
        <f t="shared" si="456"/>
        <v>20181IBCTHCTENDING HOLIDAY - CALLBACK WG SPECIAL RATE</v>
      </c>
      <c r="M1444" s="13">
        <f t="shared" si="457"/>
        <v>0.68452380952380953</v>
      </c>
      <c r="N1444" s="13"/>
      <c r="O1444" s="19">
        <v>1434</v>
      </c>
      <c r="P1444">
        <f t="shared" si="458"/>
        <v>3</v>
      </c>
      <c r="Q1444">
        <f t="shared" si="459"/>
        <v>795</v>
      </c>
      <c r="R1444">
        <f t="shared" si="460"/>
        <v>3</v>
      </c>
      <c r="S1444" t="b">
        <f t="shared" si="461"/>
        <v>1</v>
      </c>
      <c r="T1444" t="b">
        <f t="shared" si="462"/>
        <v>0</v>
      </c>
      <c r="W1444" t="str">
        <f t="shared" si="452"/>
        <v/>
      </c>
      <c r="X1444" t="str">
        <f t="shared" si="452"/>
        <v/>
      </c>
      <c r="Y1444" t="str">
        <f t="shared" si="452"/>
        <v/>
      </c>
      <c r="Z1444" t="str">
        <f t="shared" si="452"/>
        <v>IBCTCBTENDING OVERTIME CALLBACK - WG SPECIAL RATE</v>
      </c>
      <c r="AA1444" t="str">
        <f t="shared" si="452"/>
        <v/>
      </c>
      <c r="AC1444" t="str">
        <f t="shared" si="453"/>
        <v/>
      </c>
      <c r="AD1444" t="str">
        <f t="shared" si="453"/>
        <v/>
      </c>
      <c r="AE1444" t="str">
        <f t="shared" si="453"/>
        <v/>
      </c>
      <c r="AF1444" t="str">
        <f t="shared" si="453"/>
        <v>IBCTHCTENDING HOLIDAY - CALLBACK WG SPECIAL RATE</v>
      </c>
      <c r="AG1444" t="str">
        <f t="shared" si="453"/>
        <v/>
      </c>
      <c r="AI1444">
        <f t="shared" si="463"/>
        <v>1</v>
      </c>
      <c r="AJ1444">
        <f t="shared" si="464"/>
        <v>795</v>
      </c>
      <c r="AK1444" t="str">
        <f t="shared" si="465"/>
        <v>20181IBCTCBTENDING OVERTIME CALLBACK - WG SPECIAL RATE</v>
      </c>
      <c r="AL1444" t="str">
        <f t="shared" si="466"/>
        <v>TENDING OVERTIME CALLBACK - WG SPECIAL RATE</v>
      </c>
      <c r="AM1444" t="str">
        <f t="shared" si="467"/>
        <v>20181IBCTHCTENDING HOLIDAY - CALLBACK WG SPECIAL RATE</v>
      </c>
      <c r="AN1444" t="str">
        <f t="shared" si="468"/>
        <v>TENDING HOLIDAY - CALLBACK WG SPECIAL RATE</v>
      </c>
      <c r="AO1444" s="13">
        <f t="shared" si="469"/>
        <v>0.68452380952380953</v>
      </c>
      <c r="AP1444">
        <f t="shared" si="470"/>
        <v>1</v>
      </c>
      <c r="AQ1444" t="str">
        <f t="shared" si="471"/>
        <v>IBCTCBTENDING OVERTIME CALLBACK - WG SPECIAL RATEIBCTHCTENDING HOLIDAY - CALLBACK WG SPECIAL RATE</v>
      </c>
    </row>
    <row r="1445" spans="1:43" x14ac:dyDescent="0.35">
      <c r="A1445" s="18" t="s">
        <v>1837</v>
      </c>
      <c r="B1445" t="s">
        <v>1493</v>
      </c>
      <c r="C1445" t="s">
        <v>1494</v>
      </c>
      <c r="D1445" s="18" t="s">
        <v>1837</v>
      </c>
      <c r="E1445" t="s">
        <v>1491</v>
      </c>
      <c r="F1445" t="s">
        <v>1492</v>
      </c>
      <c r="G1445" s="13">
        <v>0.92630512658839581</v>
      </c>
      <c r="I1445">
        <v>20181</v>
      </c>
      <c r="J1445" t="str">
        <f t="shared" si="454"/>
        <v>20181IBCTNBTENDING OVERTIME CALLBACK NOT WORKED - WG SPECIAL RATE20181IBCTCBTENDING OVERTIME CALLBACK - WG SPECIAL RATE</v>
      </c>
      <c r="K1445" t="str">
        <f t="shared" si="455"/>
        <v>20181IBCTNBTENDING OVERTIME CALLBACK NOT WORKED - WG SPECIAL RATE</v>
      </c>
      <c r="L1445" t="str">
        <f t="shared" si="456"/>
        <v>20181IBCTCBTENDING OVERTIME CALLBACK - WG SPECIAL RATE</v>
      </c>
      <c r="M1445" s="13">
        <f t="shared" si="457"/>
        <v>0.92630512658839581</v>
      </c>
      <c r="N1445" s="13"/>
      <c r="O1445" s="19">
        <v>1435</v>
      </c>
      <c r="P1445">
        <f t="shared" si="458"/>
        <v>3</v>
      </c>
      <c r="Q1445">
        <f t="shared" si="459"/>
        <v>796</v>
      </c>
      <c r="R1445">
        <f t="shared" si="460"/>
        <v>1</v>
      </c>
      <c r="S1445" t="b">
        <f t="shared" si="461"/>
        <v>1</v>
      </c>
      <c r="T1445" t="b">
        <f t="shared" si="462"/>
        <v>0</v>
      </c>
      <c r="W1445" t="str">
        <f t="shared" si="452"/>
        <v/>
      </c>
      <c r="X1445" t="str">
        <f t="shared" si="452"/>
        <v/>
      </c>
      <c r="Y1445" t="str">
        <f t="shared" si="452"/>
        <v/>
      </c>
      <c r="Z1445" t="str">
        <f t="shared" si="452"/>
        <v>IBCTNBTENDING OVERTIME CALLBACK NOT WORKED - WG SPECIAL RATE</v>
      </c>
      <c r="AA1445" t="str">
        <f t="shared" si="452"/>
        <v/>
      </c>
      <c r="AC1445" t="str">
        <f t="shared" si="453"/>
        <v/>
      </c>
      <c r="AD1445" t="str">
        <f t="shared" si="453"/>
        <v/>
      </c>
      <c r="AE1445" t="str">
        <f t="shared" si="453"/>
        <v/>
      </c>
      <c r="AF1445" t="str">
        <f t="shared" si="453"/>
        <v>IBCTCBTENDING OVERTIME CALLBACK - WG SPECIAL RATE</v>
      </c>
      <c r="AG1445" t="str">
        <f t="shared" si="453"/>
        <v/>
      </c>
      <c r="AI1445">
        <f t="shared" si="463"/>
        <v>1</v>
      </c>
      <c r="AJ1445">
        <f t="shared" si="464"/>
        <v>796</v>
      </c>
      <c r="AK1445" t="str">
        <f t="shared" si="465"/>
        <v>20181IBCTNBTENDING OVERTIME CALLBACK NOT WORKED - WG SPECIAL RATE</v>
      </c>
      <c r="AL1445" t="str">
        <f t="shared" si="466"/>
        <v>TENDING OVERTIME CALLBACK NOT WORKED - WG SPECIAL RATE</v>
      </c>
      <c r="AM1445" t="str">
        <f t="shared" si="467"/>
        <v>20181IBCTCBTENDING OVERTIME CALLBACK - WG SPECIAL RATE</v>
      </c>
      <c r="AN1445" t="str">
        <f t="shared" si="468"/>
        <v>TENDING OVERTIME CALLBACK - WG SPECIAL RATE</v>
      </c>
      <c r="AO1445" s="13">
        <f t="shared" si="469"/>
        <v>0.92630512658839581</v>
      </c>
      <c r="AP1445">
        <f t="shared" si="470"/>
        <v>1</v>
      </c>
      <c r="AQ1445" t="str">
        <f t="shared" si="471"/>
        <v>IBCTNBTENDING OVERTIME CALLBACK NOT WORKED - WG SPECIAL RATEIBCTCBTENDING OVERTIME CALLBACK - WG SPECIAL RATE</v>
      </c>
    </row>
    <row r="1446" spans="1:43" x14ac:dyDescent="0.35">
      <c r="A1446" s="18" t="s">
        <v>1837</v>
      </c>
      <c r="B1446" t="s">
        <v>1493</v>
      </c>
      <c r="C1446" t="s">
        <v>1494</v>
      </c>
      <c r="D1446" s="18" t="s">
        <v>1837</v>
      </c>
      <c r="E1446" t="s">
        <v>1485</v>
      </c>
      <c r="F1446" t="s">
        <v>1486</v>
      </c>
      <c r="G1446" s="13">
        <v>0.79153387195164049</v>
      </c>
      <c r="I1446">
        <v>20181</v>
      </c>
      <c r="J1446" t="str">
        <f t="shared" si="454"/>
        <v>20181IBCTNBTENDING OVERTIME CALLBACK NOT WORKED - WG SPECIAL RATE20181IBCDNBDIVING OVERTIME CALLBACK NOT WORKED - WG SPECIAL RATE</v>
      </c>
      <c r="K1446" t="str">
        <f t="shared" si="455"/>
        <v>20181IBCTNBTENDING OVERTIME CALLBACK NOT WORKED - WG SPECIAL RATE</v>
      </c>
      <c r="L1446" t="str">
        <f t="shared" si="456"/>
        <v>20181IBCDNBDIVING OVERTIME CALLBACK NOT WORKED - WG SPECIAL RATE</v>
      </c>
      <c r="M1446" s="13">
        <f t="shared" si="457"/>
        <v>0.79153387195164049</v>
      </c>
      <c r="N1446" s="13"/>
      <c r="O1446" s="19">
        <v>1436</v>
      </c>
      <c r="P1446">
        <f t="shared" si="458"/>
        <v>3</v>
      </c>
      <c r="Q1446">
        <f t="shared" si="459"/>
        <v>796</v>
      </c>
      <c r="R1446">
        <f t="shared" si="460"/>
        <v>2</v>
      </c>
      <c r="S1446" t="b">
        <f t="shared" si="461"/>
        <v>1</v>
      </c>
      <c r="T1446" t="b">
        <f t="shared" si="462"/>
        <v>0</v>
      </c>
      <c r="W1446" t="str">
        <f t="shared" si="452"/>
        <v/>
      </c>
      <c r="X1446" t="str">
        <f t="shared" si="452"/>
        <v/>
      </c>
      <c r="Y1446" t="str">
        <f t="shared" si="452"/>
        <v/>
      </c>
      <c r="Z1446" t="str">
        <f t="shared" si="452"/>
        <v>IBCTNBTENDING OVERTIME CALLBACK NOT WORKED - WG SPECIAL RATE</v>
      </c>
      <c r="AA1446" t="str">
        <f t="shared" si="452"/>
        <v/>
      </c>
      <c r="AC1446" t="str">
        <f t="shared" si="453"/>
        <v/>
      </c>
      <c r="AD1446" t="str">
        <f t="shared" si="453"/>
        <v/>
      </c>
      <c r="AE1446" t="str">
        <f t="shared" si="453"/>
        <v/>
      </c>
      <c r="AF1446" t="str">
        <f t="shared" si="453"/>
        <v>IBCDNBDIVING OVERTIME CALLBACK NOT WORKED - WG SPECIAL RATE</v>
      </c>
      <c r="AG1446" t="str">
        <f t="shared" si="453"/>
        <v/>
      </c>
      <c r="AI1446">
        <f t="shared" si="463"/>
        <v>1</v>
      </c>
      <c r="AJ1446">
        <f t="shared" si="464"/>
        <v>796</v>
      </c>
      <c r="AK1446" t="str">
        <f t="shared" si="465"/>
        <v>20181IBCTNBTENDING OVERTIME CALLBACK NOT WORKED - WG SPECIAL RATE</v>
      </c>
      <c r="AL1446" t="str">
        <f t="shared" si="466"/>
        <v>TENDING OVERTIME CALLBACK NOT WORKED - WG SPECIAL RATE</v>
      </c>
      <c r="AM1446" t="str">
        <f t="shared" si="467"/>
        <v>20181IBCDNBDIVING OVERTIME CALLBACK NOT WORKED - WG SPECIAL RATE</v>
      </c>
      <c r="AN1446" t="str">
        <f t="shared" si="468"/>
        <v>DIVING OVERTIME CALLBACK NOT WORKED - WG SPECIAL RATE</v>
      </c>
      <c r="AO1446" s="13">
        <f t="shared" si="469"/>
        <v>0.79153387195164049</v>
      </c>
      <c r="AP1446">
        <f t="shared" si="470"/>
        <v>1</v>
      </c>
      <c r="AQ1446" t="str">
        <f t="shared" si="471"/>
        <v>IBCTNBTENDING OVERTIME CALLBACK NOT WORKED - WG SPECIAL RATEIBCDNBDIVING OVERTIME CALLBACK NOT WORKED - WG SPECIAL RATE</v>
      </c>
    </row>
    <row r="1447" spans="1:43" x14ac:dyDescent="0.35">
      <c r="A1447" s="18" t="s">
        <v>1837</v>
      </c>
      <c r="B1447" t="s">
        <v>1493</v>
      </c>
      <c r="C1447" t="s">
        <v>1494</v>
      </c>
      <c r="D1447" s="18" t="s">
        <v>1837</v>
      </c>
      <c r="E1447" t="s">
        <v>1489</v>
      </c>
      <c r="F1447" t="s">
        <v>1490</v>
      </c>
      <c r="G1447" s="13">
        <v>0.7478824606862311</v>
      </c>
      <c r="I1447">
        <v>20181</v>
      </c>
      <c r="J1447" t="str">
        <f t="shared" si="454"/>
        <v>20181IBCTNBTENDING OVERTIME CALLBACK NOT WORKED - WG SPECIAL RATE20181IBCOTPTENDING OVERTIME - WG SPECIAL RATE</v>
      </c>
      <c r="K1447" t="str">
        <f t="shared" si="455"/>
        <v>20181IBCTNBTENDING OVERTIME CALLBACK NOT WORKED - WG SPECIAL RATE</v>
      </c>
      <c r="L1447" t="str">
        <f t="shared" si="456"/>
        <v>20181IBCOTPTENDING OVERTIME - WG SPECIAL RATE</v>
      </c>
      <c r="M1447" s="13">
        <f t="shared" si="457"/>
        <v>0.7478824606862311</v>
      </c>
      <c r="N1447" s="13"/>
      <c r="O1447" s="19">
        <v>1437</v>
      </c>
      <c r="P1447">
        <f t="shared" si="458"/>
        <v>3</v>
      </c>
      <c r="Q1447">
        <f t="shared" si="459"/>
        <v>796</v>
      </c>
      <c r="R1447">
        <f t="shared" si="460"/>
        <v>3</v>
      </c>
      <c r="S1447" t="b">
        <f t="shared" si="461"/>
        <v>1</v>
      </c>
      <c r="T1447" t="b">
        <f t="shared" si="462"/>
        <v>0</v>
      </c>
      <c r="W1447" t="str">
        <f t="shared" si="452"/>
        <v/>
      </c>
      <c r="X1447" t="str">
        <f t="shared" si="452"/>
        <v/>
      </c>
      <c r="Y1447" t="str">
        <f t="shared" si="452"/>
        <v/>
      </c>
      <c r="Z1447" t="str">
        <f t="shared" si="452"/>
        <v>IBCTNBTENDING OVERTIME CALLBACK NOT WORKED - WG SPECIAL RATE</v>
      </c>
      <c r="AA1447" t="str">
        <f t="shared" si="452"/>
        <v/>
      </c>
      <c r="AC1447" t="str">
        <f t="shared" si="453"/>
        <v/>
      </c>
      <c r="AD1447" t="str">
        <f t="shared" si="453"/>
        <v/>
      </c>
      <c r="AE1447" t="str">
        <f t="shared" si="453"/>
        <v/>
      </c>
      <c r="AF1447" t="str">
        <f t="shared" si="453"/>
        <v>IBCOTPTENDING OVERTIME - WG SPECIAL RATE</v>
      </c>
      <c r="AG1447" t="str">
        <f t="shared" si="453"/>
        <v/>
      </c>
      <c r="AI1447">
        <f t="shared" si="463"/>
        <v>1</v>
      </c>
      <c r="AJ1447">
        <f t="shared" si="464"/>
        <v>796</v>
      </c>
      <c r="AK1447" t="str">
        <f t="shared" si="465"/>
        <v>20181IBCTNBTENDING OVERTIME CALLBACK NOT WORKED - WG SPECIAL RATE</v>
      </c>
      <c r="AL1447" t="str">
        <f t="shared" si="466"/>
        <v>TENDING OVERTIME CALLBACK NOT WORKED - WG SPECIAL RATE</v>
      </c>
      <c r="AM1447" t="str">
        <f t="shared" si="467"/>
        <v>20181IBCOTPTENDING OVERTIME - WG SPECIAL RATE</v>
      </c>
      <c r="AN1447" t="str">
        <f t="shared" si="468"/>
        <v>TENDING OVERTIME - WG SPECIAL RATE</v>
      </c>
      <c r="AO1447" s="13">
        <f t="shared" si="469"/>
        <v>0.7478824606862311</v>
      </c>
      <c r="AP1447">
        <f t="shared" si="470"/>
        <v>1</v>
      </c>
      <c r="AQ1447" t="str">
        <f t="shared" si="471"/>
        <v>IBCTNBTENDING OVERTIME CALLBACK NOT WORKED - WG SPECIAL RATEIBCOTPTENDING OVERTIME - WG SPECIAL RATE</v>
      </c>
    </row>
    <row r="1448" spans="1:43" x14ac:dyDescent="0.35">
      <c r="A1448" s="18" t="s">
        <v>1837</v>
      </c>
      <c r="B1448" t="s">
        <v>1497</v>
      </c>
      <c r="C1448" t="s">
        <v>1498</v>
      </c>
      <c r="D1448" s="18" t="s">
        <v>1837</v>
      </c>
      <c r="E1448" t="s">
        <v>299</v>
      </c>
      <c r="F1448" t="s">
        <v>300</v>
      </c>
      <c r="G1448" s="13">
        <v>0.91652648459515074</v>
      </c>
      <c r="I1448">
        <v>20181</v>
      </c>
      <c r="J1448" t="str">
        <f t="shared" si="454"/>
        <v>20181IBCTENTENDING - WG SPECIAL RATE20181IBCTEHTENDING HOLIDAY WORKED - WG SPECIAL RATE</v>
      </c>
      <c r="K1448" t="str">
        <f t="shared" si="455"/>
        <v>20181IBCTENTENDING - WG SPECIAL RATE</v>
      </c>
      <c r="L1448" t="str">
        <f t="shared" si="456"/>
        <v>20181IBCTEHTENDING HOLIDAY WORKED - WG SPECIAL RATE</v>
      </c>
      <c r="M1448" s="13">
        <f t="shared" si="457"/>
        <v>0.91652648459515074</v>
      </c>
      <c r="N1448" s="13"/>
      <c r="O1448" s="19">
        <v>1438</v>
      </c>
      <c r="P1448">
        <f t="shared" si="458"/>
        <v>3</v>
      </c>
      <c r="Q1448">
        <f t="shared" si="459"/>
        <v>797</v>
      </c>
      <c r="R1448">
        <f t="shared" si="460"/>
        <v>1</v>
      </c>
      <c r="S1448" t="b">
        <f t="shared" si="461"/>
        <v>1</v>
      </c>
      <c r="T1448" t="b">
        <f t="shared" si="462"/>
        <v>0</v>
      </c>
      <c r="W1448" t="str">
        <f t="shared" si="452"/>
        <v/>
      </c>
      <c r="X1448" t="str">
        <f t="shared" si="452"/>
        <v/>
      </c>
      <c r="Y1448" t="str">
        <f t="shared" si="452"/>
        <v/>
      </c>
      <c r="Z1448" t="str">
        <f t="shared" si="452"/>
        <v>IBCTENTENDING - WG SPECIAL RATE</v>
      </c>
      <c r="AA1448" t="str">
        <f t="shared" si="452"/>
        <v/>
      </c>
      <c r="AC1448" t="str">
        <f t="shared" si="453"/>
        <v/>
      </c>
      <c r="AD1448" t="str">
        <f t="shared" si="453"/>
        <v/>
      </c>
      <c r="AE1448" t="str">
        <f t="shared" si="453"/>
        <v/>
      </c>
      <c r="AF1448" t="str">
        <f t="shared" si="453"/>
        <v>IBCTEHTENDING HOLIDAY WORKED - WG SPECIAL RATE</v>
      </c>
      <c r="AG1448" t="str">
        <f t="shared" si="453"/>
        <v/>
      </c>
      <c r="AI1448">
        <f t="shared" si="463"/>
        <v>1</v>
      </c>
      <c r="AJ1448">
        <f t="shared" si="464"/>
        <v>797</v>
      </c>
      <c r="AK1448" t="str">
        <f t="shared" si="465"/>
        <v>20181IBCTENTENDING - WG SPECIAL RATE</v>
      </c>
      <c r="AL1448" t="str">
        <f t="shared" si="466"/>
        <v>TENDING - WG SPECIAL RATE</v>
      </c>
      <c r="AM1448" t="str">
        <f t="shared" si="467"/>
        <v>20181IBCTEHTENDING HOLIDAY WORKED - WG SPECIAL RATE</v>
      </c>
      <c r="AN1448" t="str">
        <f t="shared" si="468"/>
        <v>TENDING HOLIDAY WORKED - WG SPECIAL RATE</v>
      </c>
      <c r="AO1448" s="13">
        <f t="shared" si="469"/>
        <v>0.91652648459515074</v>
      </c>
      <c r="AP1448">
        <f t="shared" si="470"/>
        <v>1</v>
      </c>
      <c r="AQ1448" t="str">
        <f t="shared" si="471"/>
        <v>IBCTENTENDING - WG SPECIAL RATEIBCTEHTENDING HOLIDAY WORKED - WG SPECIAL RATE</v>
      </c>
    </row>
    <row r="1449" spans="1:43" x14ac:dyDescent="0.35">
      <c r="A1449" s="18" t="s">
        <v>1837</v>
      </c>
      <c r="B1449" t="s">
        <v>1497</v>
      </c>
      <c r="C1449" t="s">
        <v>1498</v>
      </c>
      <c r="D1449" s="18" t="s">
        <v>1837</v>
      </c>
      <c r="E1449" t="s">
        <v>303</v>
      </c>
      <c r="F1449" t="s">
        <v>304</v>
      </c>
      <c r="G1449" s="13">
        <v>0.8863555326460375</v>
      </c>
      <c r="I1449">
        <v>20181</v>
      </c>
      <c r="J1449" t="str">
        <f t="shared" si="454"/>
        <v>20181IBCTENTENDING - WG SPECIAL RATE20181IBCTHNTENDING HOLIDAY - CALLBACK NOT WORKED - WG SPECIAL RATE</v>
      </c>
      <c r="K1449" t="str">
        <f t="shared" si="455"/>
        <v>20181IBCTENTENDING - WG SPECIAL RATE</v>
      </c>
      <c r="L1449" t="str">
        <f t="shared" si="456"/>
        <v>20181IBCTHNTENDING HOLIDAY - CALLBACK NOT WORKED - WG SPECIAL RATE</v>
      </c>
      <c r="M1449" s="13">
        <f t="shared" si="457"/>
        <v>0.8863555326460375</v>
      </c>
      <c r="N1449" s="13"/>
      <c r="O1449" s="19">
        <v>1439</v>
      </c>
      <c r="P1449">
        <f t="shared" si="458"/>
        <v>3</v>
      </c>
      <c r="Q1449">
        <f t="shared" si="459"/>
        <v>797</v>
      </c>
      <c r="R1449">
        <f t="shared" si="460"/>
        <v>2</v>
      </c>
      <c r="S1449" t="b">
        <f t="shared" si="461"/>
        <v>1</v>
      </c>
      <c r="T1449" t="b">
        <f t="shared" si="462"/>
        <v>0</v>
      </c>
      <c r="W1449" t="str">
        <f t="shared" si="452"/>
        <v/>
      </c>
      <c r="X1449" t="str">
        <f t="shared" si="452"/>
        <v/>
      </c>
      <c r="Y1449" t="str">
        <f t="shared" si="452"/>
        <v/>
      </c>
      <c r="Z1449" t="str">
        <f t="shared" si="452"/>
        <v>IBCTENTENDING - WG SPECIAL RATE</v>
      </c>
      <c r="AA1449" t="str">
        <f t="shared" si="452"/>
        <v/>
      </c>
      <c r="AC1449" t="str">
        <f t="shared" si="453"/>
        <v/>
      </c>
      <c r="AD1449" t="str">
        <f t="shared" si="453"/>
        <v/>
      </c>
      <c r="AE1449" t="str">
        <f t="shared" si="453"/>
        <v/>
      </c>
      <c r="AF1449" t="str">
        <f t="shared" si="453"/>
        <v>IBCTHNTENDING HOLIDAY - CALLBACK NOT WORKED - WG SPECIAL RATE</v>
      </c>
      <c r="AG1449" t="str">
        <f t="shared" si="453"/>
        <v/>
      </c>
      <c r="AI1449">
        <f t="shared" si="463"/>
        <v>1</v>
      </c>
      <c r="AJ1449">
        <f t="shared" si="464"/>
        <v>797</v>
      </c>
      <c r="AK1449" t="str">
        <f t="shared" si="465"/>
        <v>20181IBCTENTENDING - WG SPECIAL RATE</v>
      </c>
      <c r="AL1449" t="str">
        <f t="shared" si="466"/>
        <v>TENDING - WG SPECIAL RATE</v>
      </c>
      <c r="AM1449" t="str">
        <f t="shared" si="467"/>
        <v>20181IBCTHNTENDING HOLIDAY - CALLBACK NOT WORKED - WG SPECIAL RATE</v>
      </c>
      <c r="AN1449" t="str">
        <f t="shared" si="468"/>
        <v>TENDING HOLIDAY - CALLBACK NOT WORKED - WG SPECIAL RATE</v>
      </c>
      <c r="AO1449" s="13">
        <f t="shared" si="469"/>
        <v>0.8863555326460375</v>
      </c>
      <c r="AP1449">
        <f t="shared" si="470"/>
        <v>1</v>
      </c>
      <c r="AQ1449" t="str">
        <f t="shared" si="471"/>
        <v>IBCTENTENDING - WG SPECIAL RATEIBCTHNTENDING HOLIDAY - CALLBACK NOT WORKED - WG SPECIAL RATE</v>
      </c>
    </row>
    <row r="1450" spans="1:43" x14ac:dyDescent="0.35">
      <c r="A1450" s="18" t="s">
        <v>1837</v>
      </c>
      <c r="B1450" t="s">
        <v>1497</v>
      </c>
      <c r="C1450" t="s">
        <v>1498</v>
      </c>
      <c r="D1450" s="18" t="s">
        <v>1837</v>
      </c>
      <c r="E1450" t="s">
        <v>1489</v>
      </c>
      <c r="F1450" t="s">
        <v>1490</v>
      </c>
      <c r="G1450" s="13">
        <v>0.70579813451079931</v>
      </c>
      <c r="I1450">
        <v>20181</v>
      </c>
      <c r="J1450" t="str">
        <f t="shared" si="454"/>
        <v>20181IBCTENTENDING - WG SPECIAL RATE20181IBCOTPTENDING OVERTIME - WG SPECIAL RATE</v>
      </c>
      <c r="K1450" t="str">
        <f t="shared" si="455"/>
        <v>20181IBCTENTENDING - WG SPECIAL RATE</v>
      </c>
      <c r="L1450" t="str">
        <f t="shared" si="456"/>
        <v>20181IBCOTPTENDING OVERTIME - WG SPECIAL RATE</v>
      </c>
      <c r="M1450" s="13">
        <f t="shared" si="457"/>
        <v>0.70579813451079931</v>
      </c>
      <c r="N1450" s="13"/>
      <c r="O1450" s="19">
        <v>1440</v>
      </c>
      <c r="P1450">
        <f t="shared" si="458"/>
        <v>3</v>
      </c>
      <c r="Q1450">
        <f t="shared" si="459"/>
        <v>797</v>
      </c>
      <c r="R1450">
        <f t="shared" si="460"/>
        <v>3</v>
      </c>
      <c r="S1450" t="b">
        <f t="shared" si="461"/>
        <v>1</v>
      </c>
      <c r="T1450" t="b">
        <f t="shared" si="462"/>
        <v>0</v>
      </c>
      <c r="W1450" t="str">
        <f t="shared" si="452"/>
        <v/>
      </c>
      <c r="X1450" t="str">
        <f t="shared" si="452"/>
        <v/>
      </c>
      <c r="Y1450" t="str">
        <f t="shared" si="452"/>
        <v/>
      </c>
      <c r="Z1450" t="str">
        <f t="shared" si="452"/>
        <v>IBCTENTENDING - WG SPECIAL RATE</v>
      </c>
      <c r="AA1450" t="str">
        <f t="shared" si="452"/>
        <v/>
      </c>
      <c r="AC1450" t="str">
        <f t="shared" si="453"/>
        <v/>
      </c>
      <c r="AD1450" t="str">
        <f t="shared" si="453"/>
        <v/>
      </c>
      <c r="AE1450" t="str">
        <f t="shared" si="453"/>
        <v/>
      </c>
      <c r="AF1450" t="str">
        <f t="shared" si="453"/>
        <v>IBCOTPTENDING OVERTIME - WG SPECIAL RATE</v>
      </c>
      <c r="AG1450" t="str">
        <f t="shared" si="453"/>
        <v/>
      </c>
      <c r="AI1450">
        <f t="shared" si="463"/>
        <v>1</v>
      </c>
      <c r="AJ1450">
        <f t="shared" si="464"/>
        <v>797</v>
      </c>
      <c r="AK1450" t="str">
        <f t="shared" si="465"/>
        <v>20181IBCTENTENDING - WG SPECIAL RATE</v>
      </c>
      <c r="AL1450" t="str">
        <f t="shared" si="466"/>
        <v>TENDING - WG SPECIAL RATE</v>
      </c>
      <c r="AM1450" t="str">
        <f t="shared" si="467"/>
        <v>20181IBCOTPTENDING OVERTIME - WG SPECIAL RATE</v>
      </c>
      <c r="AN1450" t="str">
        <f t="shared" si="468"/>
        <v>TENDING OVERTIME - WG SPECIAL RATE</v>
      </c>
      <c r="AO1450" s="13">
        <f t="shared" si="469"/>
        <v>0.70579813451079931</v>
      </c>
      <c r="AP1450">
        <f t="shared" si="470"/>
        <v>1</v>
      </c>
      <c r="AQ1450" t="str">
        <f t="shared" si="471"/>
        <v>IBCTENTENDING - WG SPECIAL RATEIBCOTPTENDING OVERTIME - WG SPECIAL RATE</v>
      </c>
    </row>
    <row r="1451" spans="1:43" x14ac:dyDescent="0.35">
      <c r="A1451" s="18" t="s">
        <v>1837</v>
      </c>
      <c r="B1451" t="s">
        <v>1499</v>
      </c>
      <c r="C1451" t="s">
        <v>1500</v>
      </c>
      <c r="D1451" s="18" t="s">
        <v>1837</v>
      </c>
      <c r="E1451" t="s">
        <v>1501</v>
      </c>
      <c r="F1451" t="s">
        <v>1502</v>
      </c>
      <c r="G1451" s="13">
        <v>0.91800905660207222</v>
      </c>
      <c r="I1451">
        <v>20181</v>
      </c>
      <c r="J1451" t="str">
        <f t="shared" si="454"/>
        <v>20181IBCTOCTRUE OVERTIME - CALLBACK WORKED20181IBCTONTRUE OVERTIME-CALLBACK NOT WORKED</v>
      </c>
      <c r="K1451" t="str">
        <f t="shared" si="455"/>
        <v>20181IBCTOCTRUE OVERTIME - CALLBACK WORKED</v>
      </c>
      <c r="L1451" t="str">
        <f t="shared" si="456"/>
        <v>20181IBCTONTRUE OVERTIME-CALLBACK NOT WORKED</v>
      </c>
      <c r="M1451" s="13">
        <f t="shared" si="457"/>
        <v>0.91800905660207222</v>
      </c>
      <c r="N1451" s="13"/>
      <c r="O1451" s="19">
        <v>1441</v>
      </c>
      <c r="P1451">
        <f t="shared" si="458"/>
        <v>2</v>
      </c>
      <c r="Q1451">
        <f t="shared" si="459"/>
        <v>798</v>
      </c>
      <c r="R1451">
        <f t="shared" si="460"/>
        <v>1</v>
      </c>
      <c r="S1451" t="b">
        <f t="shared" si="461"/>
        <v>1</v>
      </c>
      <c r="T1451" t="b">
        <f t="shared" si="462"/>
        <v>0</v>
      </c>
      <c r="W1451" t="str">
        <f t="shared" si="452"/>
        <v/>
      </c>
      <c r="X1451" t="str">
        <f t="shared" si="452"/>
        <v/>
      </c>
      <c r="Y1451" t="str">
        <f t="shared" si="452"/>
        <v/>
      </c>
      <c r="Z1451" t="str">
        <f t="shared" si="452"/>
        <v>IBCTOCTRUE OVERTIME - CALLBACK WORKED</v>
      </c>
      <c r="AA1451" t="str">
        <f t="shared" si="452"/>
        <v/>
      </c>
      <c r="AC1451" t="str">
        <f t="shared" si="453"/>
        <v/>
      </c>
      <c r="AD1451" t="str">
        <f t="shared" si="453"/>
        <v/>
      </c>
      <c r="AE1451" t="str">
        <f t="shared" si="453"/>
        <v/>
      </c>
      <c r="AF1451" t="str">
        <f t="shared" si="453"/>
        <v>IBCTONTRUE OVERTIME-CALLBACK NOT WORKED</v>
      </c>
      <c r="AG1451" t="str">
        <f t="shared" si="453"/>
        <v/>
      </c>
      <c r="AI1451">
        <f t="shared" si="463"/>
        <v>1</v>
      </c>
      <c r="AJ1451">
        <f t="shared" si="464"/>
        <v>798</v>
      </c>
      <c r="AK1451" t="str">
        <f t="shared" si="465"/>
        <v>20181IBCTOCTRUE OVERTIME - CALLBACK WORKED</v>
      </c>
      <c r="AL1451" t="str">
        <f t="shared" si="466"/>
        <v>TRUE OVERTIME - CALLBACK WORKED</v>
      </c>
      <c r="AM1451" t="str">
        <f t="shared" si="467"/>
        <v>20181IBCTONTRUE OVERTIME-CALLBACK NOT WORKED</v>
      </c>
      <c r="AN1451" t="str">
        <f t="shared" si="468"/>
        <v>TRUE OVERTIME-CALLBACK NOT WORKED</v>
      </c>
      <c r="AO1451" s="13">
        <f t="shared" si="469"/>
        <v>0.91800905660207222</v>
      </c>
      <c r="AP1451">
        <f t="shared" si="470"/>
        <v>1</v>
      </c>
      <c r="AQ1451" t="str">
        <f t="shared" si="471"/>
        <v>IBCTOCTRUE OVERTIME - CALLBACK WORKEDIBCTONTRUE OVERTIME-CALLBACK NOT WORKED</v>
      </c>
    </row>
    <row r="1452" spans="1:43" x14ac:dyDescent="0.35">
      <c r="A1452" s="18" t="s">
        <v>1837</v>
      </c>
      <c r="B1452" t="s">
        <v>1499</v>
      </c>
      <c r="C1452" t="s">
        <v>1500</v>
      </c>
      <c r="D1452" s="18" t="s">
        <v>1837</v>
      </c>
      <c r="E1452" t="s">
        <v>1503</v>
      </c>
      <c r="F1452" t="s">
        <v>1504</v>
      </c>
      <c r="G1452" s="13">
        <v>0.8693055591597556</v>
      </c>
      <c r="I1452">
        <v>20181</v>
      </c>
      <c r="J1452" t="str">
        <f t="shared" si="454"/>
        <v>20181IBCTOCTRUE OVERTIME - CALLBACK WORKED20181IBCTOTTRUE OVERTIME</v>
      </c>
      <c r="K1452" t="str">
        <f t="shared" si="455"/>
        <v>20181IBCTOCTRUE OVERTIME - CALLBACK WORKED</v>
      </c>
      <c r="L1452" t="str">
        <f t="shared" si="456"/>
        <v>20181IBCTOTTRUE OVERTIME</v>
      </c>
      <c r="M1452" s="13">
        <f t="shared" si="457"/>
        <v>0.8693055591597556</v>
      </c>
      <c r="N1452" s="13"/>
      <c r="O1452" s="19">
        <v>1442</v>
      </c>
      <c r="P1452">
        <f t="shared" si="458"/>
        <v>2</v>
      </c>
      <c r="Q1452">
        <f t="shared" si="459"/>
        <v>798</v>
      </c>
      <c r="R1452">
        <f t="shared" si="460"/>
        <v>2</v>
      </c>
      <c r="S1452" t="b">
        <f t="shared" si="461"/>
        <v>1</v>
      </c>
      <c r="T1452" t="b">
        <f t="shared" si="462"/>
        <v>0</v>
      </c>
      <c r="W1452" t="str">
        <f t="shared" ref="W1452:AA1502" si="472">IF($A1452=W$10, $A1452&amp;$B1452&amp;$C1452, "")</f>
        <v/>
      </c>
      <c r="X1452" t="str">
        <f t="shared" si="472"/>
        <v/>
      </c>
      <c r="Y1452" t="str">
        <f t="shared" si="472"/>
        <v/>
      </c>
      <c r="Z1452" t="str">
        <f t="shared" si="472"/>
        <v>IBCTOCTRUE OVERTIME - CALLBACK WORKED</v>
      </c>
      <c r="AA1452" t="str">
        <f t="shared" si="472"/>
        <v/>
      </c>
      <c r="AC1452" t="str">
        <f t="shared" ref="AC1452:AG1502" si="473">IF($D1452=AC$10, $D1452&amp;$E1452&amp;$F1452, "")</f>
        <v/>
      </c>
      <c r="AD1452" t="str">
        <f t="shared" si="473"/>
        <v/>
      </c>
      <c r="AE1452" t="str">
        <f t="shared" si="473"/>
        <v/>
      </c>
      <c r="AF1452" t="str">
        <f t="shared" si="473"/>
        <v>IBCTOTTRUE OVERTIME</v>
      </c>
      <c r="AG1452" t="str">
        <f t="shared" si="473"/>
        <v/>
      </c>
      <c r="AI1452">
        <f t="shared" si="463"/>
        <v>1</v>
      </c>
      <c r="AJ1452">
        <f t="shared" si="464"/>
        <v>798</v>
      </c>
      <c r="AK1452" t="str">
        <f t="shared" si="465"/>
        <v>20181IBCTOCTRUE OVERTIME - CALLBACK WORKED</v>
      </c>
      <c r="AL1452" t="str">
        <f t="shared" si="466"/>
        <v>TRUE OVERTIME - CALLBACK WORKED</v>
      </c>
      <c r="AM1452" t="str">
        <f t="shared" si="467"/>
        <v>20181IBCTOTTRUE OVERTIME</v>
      </c>
      <c r="AN1452" t="str">
        <f t="shared" si="468"/>
        <v>TRUE OVERTIME</v>
      </c>
      <c r="AO1452" s="13">
        <f t="shared" si="469"/>
        <v>0.8693055591597556</v>
      </c>
      <c r="AP1452">
        <f t="shared" si="470"/>
        <v>1</v>
      </c>
      <c r="AQ1452" t="str">
        <f t="shared" si="471"/>
        <v>IBCTOCTRUE OVERTIME - CALLBACK WORKEDIBCTOTTRUE OVERTIME</v>
      </c>
    </row>
    <row r="1453" spans="1:43" x14ac:dyDescent="0.35">
      <c r="A1453" s="18" t="s">
        <v>1837</v>
      </c>
      <c r="B1453" t="s">
        <v>1501</v>
      </c>
      <c r="C1453" t="s">
        <v>1502</v>
      </c>
      <c r="D1453" s="18" t="s">
        <v>1837</v>
      </c>
      <c r="E1453" t="s">
        <v>1499</v>
      </c>
      <c r="F1453" t="s">
        <v>1500</v>
      </c>
      <c r="G1453" s="13">
        <v>0.91800905660207222</v>
      </c>
      <c r="I1453">
        <v>20181</v>
      </c>
      <c r="J1453" t="str">
        <f t="shared" si="454"/>
        <v>20181IBCTONTRUE OVERTIME-CALLBACK NOT WORKED20181IBCTOCTRUE OVERTIME - CALLBACK WORKED</v>
      </c>
      <c r="K1453" t="str">
        <f t="shared" si="455"/>
        <v>20181IBCTONTRUE OVERTIME-CALLBACK NOT WORKED</v>
      </c>
      <c r="L1453" t="str">
        <f t="shared" si="456"/>
        <v>20181IBCTOCTRUE OVERTIME - CALLBACK WORKED</v>
      </c>
      <c r="M1453" s="13">
        <f t="shared" si="457"/>
        <v>0.91800905660207222</v>
      </c>
      <c r="N1453" s="13"/>
      <c r="O1453" s="19">
        <v>1443</v>
      </c>
      <c r="P1453">
        <f t="shared" si="458"/>
        <v>3</v>
      </c>
      <c r="Q1453">
        <f t="shared" si="459"/>
        <v>799</v>
      </c>
      <c r="R1453">
        <f t="shared" si="460"/>
        <v>1</v>
      </c>
      <c r="S1453" t="b">
        <f t="shared" si="461"/>
        <v>1</v>
      </c>
      <c r="T1453" t="b">
        <f t="shared" si="462"/>
        <v>0</v>
      </c>
      <c r="W1453" t="str">
        <f t="shared" si="472"/>
        <v/>
      </c>
      <c r="X1453" t="str">
        <f t="shared" si="472"/>
        <v/>
      </c>
      <c r="Y1453" t="str">
        <f t="shared" si="472"/>
        <v/>
      </c>
      <c r="Z1453" t="str">
        <f t="shared" si="472"/>
        <v>IBCTONTRUE OVERTIME-CALLBACK NOT WORKED</v>
      </c>
      <c r="AA1453" t="str">
        <f t="shared" si="472"/>
        <v/>
      </c>
      <c r="AC1453" t="str">
        <f t="shared" si="473"/>
        <v/>
      </c>
      <c r="AD1453" t="str">
        <f t="shared" si="473"/>
        <v/>
      </c>
      <c r="AE1453" t="str">
        <f t="shared" si="473"/>
        <v/>
      </c>
      <c r="AF1453" t="str">
        <f t="shared" si="473"/>
        <v>IBCTOCTRUE OVERTIME - CALLBACK WORKED</v>
      </c>
      <c r="AG1453" t="str">
        <f t="shared" si="473"/>
        <v/>
      </c>
      <c r="AI1453">
        <f t="shared" si="463"/>
        <v>1</v>
      </c>
      <c r="AJ1453">
        <f t="shared" si="464"/>
        <v>799</v>
      </c>
      <c r="AK1453" t="str">
        <f t="shared" si="465"/>
        <v>20181IBCTONTRUE OVERTIME-CALLBACK NOT WORKED</v>
      </c>
      <c r="AL1453" t="str">
        <f t="shared" si="466"/>
        <v>TRUE OVERTIME-CALLBACK NOT WORKED</v>
      </c>
      <c r="AM1453" t="str">
        <f t="shared" si="467"/>
        <v>20181IBCTOCTRUE OVERTIME - CALLBACK WORKED</v>
      </c>
      <c r="AN1453" t="str">
        <f t="shared" si="468"/>
        <v>TRUE OVERTIME - CALLBACK WORKED</v>
      </c>
      <c r="AO1453" s="13">
        <f t="shared" si="469"/>
        <v>0.91800905660207222</v>
      </c>
      <c r="AP1453">
        <f t="shared" si="470"/>
        <v>1</v>
      </c>
      <c r="AQ1453" t="str">
        <f t="shared" si="471"/>
        <v>IBCTONTRUE OVERTIME-CALLBACK NOT WORKEDIBCTOCTRUE OVERTIME - CALLBACK WORKED</v>
      </c>
    </row>
    <row r="1454" spans="1:43" x14ac:dyDescent="0.35">
      <c r="A1454" s="18" t="s">
        <v>1837</v>
      </c>
      <c r="B1454" t="s">
        <v>1501</v>
      </c>
      <c r="C1454" t="s">
        <v>1502</v>
      </c>
      <c r="D1454" s="18" t="s">
        <v>1837</v>
      </c>
      <c r="E1454" t="s">
        <v>1503</v>
      </c>
      <c r="F1454" t="s">
        <v>1504</v>
      </c>
      <c r="G1454" s="13">
        <v>0.85075946691178417</v>
      </c>
      <c r="I1454">
        <v>20181</v>
      </c>
      <c r="J1454" t="str">
        <f t="shared" si="454"/>
        <v>20181IBCTONTRUE OVERTIME-CALLBACK NOT WORKED20181IBCTOTTRUE OVERTIME</v>
      </c>
      <c r="K1454" t="str">
        <f t="shared" si="455"/>
        <v>20181IBCTONTRUE OVERTIME-CALLBACK NOT WORKED</v>
      </c>
      <c r="L1454" t="str">
        <f t="shared" si="456"/>
        <v>20181IBCTOTTRUE OVERTIME</v>
      </c>
      <c r="M1454" s="13">
        <f t="shared" si="457"/>
        <v>0.85075946691178417</v>
      </c>
      <c r="N1454" s="13"/>
      <c r="O1454" s="19">
        <v>1444</v>
      </c>
      <c r="P1454">
        <f t="shared" si="458"/>
        <v>3</v>
      </c>
      <c r="Q1454">
        <f t="shared" si="459"/>
        <v>799</v>
      </c>
      <c r="R1454">
        <f t="shared" si="460"/>
        <v>2</v>
      </c>
      <c r="S1454" t="b">
        <f t="shared" si="461"/>
        <v>1</v>
      </c>
      <c r="T1454" t="b">
        <f t="shared" si="462"/>
        <v>0</v>
      </c>
      <c r="W1454" t="str">
        <f t="shared" si="472"/>
        <v/>
      </c>
      <c r="X1454" t="str">
        <f t="shared" si="472"/>
        <v/>
      </c>
      <c r="Y1454" t="str">
        <f t="shared" si="472"/>
        <v/>
      </c>
      <c r="Z1454" t="str">
        <f t="shared" si="472"/>
        <v>IBCTONTRUE OVERTIME-CALLBACK NOT WORKED</v>
      </c>
      <c r="AA1454" t="str">
        <f t="shared" si="472"/>
        <v/>
      </c>
      <c r="AC1454" t="str">
        <f t="shared" si="473"/>
        <v/>
      </c>
      <c r="AD1454" t="str">
        <f t="shared" si="473"/>
        <v/>
      </c>
      <c r="AE1454" t="str">
        <f t="shared" si="473"/>
        <v/>
      </c>
      <c r="AF1454" t="str">
        <f t="shared" si="473"/>
        <v>IBCTOTTRUE OVERTIME</v>
      </c>
      <c r="AG1454" t="str">
        <f t="shared" si="473"/>
        <v/>
      </c>
      <c r="AI1454">
        <f t="shared" si="463"/>
        <v>1</v>
      </c>
      <c r="AJ1454">
        <f t="shared" si="464"/>
        <v>799</v>
      </c>
      <c r="AK1454" t="str">
        <f t="shared" si="465"/>
        <v>20181IBCTONTRUE OVERTIME-CALLBACK NOT WORKED</v>
      </c>
      <c r="AL1454" t="str">
        <f t="shared" si="466"/>
        <v>TRUE OVERTIME-CALLBACK NOT WORKED</v>
      </c>
      <c r="AM1454" t="str">
        <f t="shared" si="467"/>
        <v>20181IBCTOTTRUE OVERTIME</v>
      </c>
      <c r="AN1454" t="str">
        <f t="shared" si="468"/>
        <v>TRUE OVERTIME</v>
      </c>
      <c r="AO1454" s="13">
        <f t="shared" si="469"/>
        <v>0.85075946691178417</v>
      </c>
      <c r="AP1454">
        <f t="shared" si="470"/>
        <v>1</v>
      </c>
      <c r="AQ1454" t="str">
        <f t="shared" si="471"/>
        <v>IBCTONTRUE OVERTIME-CALLBACK NOT WORKEDIBCTOTTRUE OVERTIME</v>
      </c>
    </row>
    <row r="1455" spans="1:43" x14ac:dyDescent="0.35">
      <c r="A1455" s="18" t="s">
        <v>1837</v>
      </c>
      <c r="B1455" t="s">
        <v>1501</v>
      </c>
      <c r="C1455" t="s">
        <v>1502</v>
      </c>
      <c r="D1455" s="18" t="s">
        <v>1837</v>
      </c>
      <c r="E1455">
        <v>112</v>
      </c>
      <c r="F1455" t="s">
        <v>1467</v>
      </c>
      <c r="G1455" s="13">
        <v>0.646662083068267</v>
      </c>
      <c r="I1455">
        <v>20181</v>
      </c>
      <c r="J1455" t="str">
        <f t="shared" si="454"/>
        <v>20181IBCTONTRUE OVERTIME-CALLBACK NOT WORKED20181IBC112OVERTIME - CALLBACK NOT WORKED</v>
      </c>
      <c r="K1455" t="str">
        <f t="shared" si="455"/>
        <v>20181IBCTONTRUE OVERTIME-CALLBACK NOT WORKED</v>
      </c>
      <c r="L1455" t="str">
        <f t="shared" si="456"/>
        <v>20181IBC112OVERTIME - CALLBACK NOT WORKED</v>
      </c>
      <c r="M1455" s="13">
        <f t="shared" si="457"/>
        <v>0.646662083068267</v>
      </c>
      <c r="N1455" s="13"/>
      <c r="O1455" s="19">
        <v>1445</v>
      </c>
      <c r="P1455">
        <f t="shared" si="458"/>
        <v>3</v>
      </c>
      <c r="Q1455">
        <f t="shared" si="459"/>
        <v>799</v>
      </c>
      <c r="R1455">
        <f t="shared" si="460"/>
        <v>3</v>
      </c>
      <c r="S1455" t="b">
        <f t="shared" si="461"/>
        <v>1</v>
      </c>
      <c r="T1455" t="b">
        <f t="shared" si="462"/>
        <v>0</v>
      </c>
      <c r="W1455" t="str">
        <f t="shared" si="472"/>
        <v/>
      </c>
      <c r="X1455" t="str">
        <f t="shared" si="472"/>
        <v/>
      </c>
      <c r="Y1455" t="str">
        <f t="shared" si="472"/>
        <v/>
      </c>
      <c r="Z1455" t="str">
        <f t="shared" si="472"/>
        <v>IBCTONTRUE OVERTIME-CALLBACK NOT WORKED</v>
      </c>
      <c r="AA1455" t="str">
        <f t="shared" si="472"/>
        <v/>
      </c>
      <c r="AC1455" t="str">
        <f t="shared" si="473"/>
        <v/>
      </c>
      <c r="AD1455" t="str">
        <f t="shared" si="473"/>
        <v/>
      </c>
      <c r="AE1455" t="str">
        <f t="shared" si="473"/>
        <v/>
      </c>
      <c r="AF1455" t="str">
        <f t="shared" si="473"/>
        <v>IBC112OVERTIME - CALLBACK NOT WORKED</v>
      </c>
      <c r="AG1455" t="str">
        <f t="shared" si="473"/>
        <v/>
      </c>
      <c r="AI1455">
        <f t="shared" si="463"/>
        <v>1</v>
      </c>
      <c r="AJ1455">
        <f t="shared" si="464"/>
        <v>799</v>
      </c>
      <c r="AK1455" t="str">
        <f t="shared" si="465"/>
        <v>20181IBCTONTRUE OVERTIME-CALLBACK NOT WORKED</v>
      </c>
      <c r="AL1455" t="str">
        <f t="shared" si="466"/>
        <v>TRUE OVERTIME-CALLBACK NOT WORKED</v>
      </c>
      <c r="AM1455" t="str">
        <f t="shared" si="467"/>
        <v>20181IBC112OVERTIME - CALLBACK NOT WORKED</v>
      </c>
      <c r="AN1455" t="str">
        <f t="shared" si="468"/>
        <v>OVERTIME - CALLBACK NOT WORKED</v>
      </c>
      <c r="AO1455" s="13">
        <f t="shared" si="469"/>
        <v>0.646662083068267</v>
      </c>
      <c r="AP1455">
        <f t="shared" si="470"/>
        <v>1</v>
      </c>
      <c r="AQ1455" t="str">
        <f t="shared" si="471"/>
        <v>IBCTONTRUE OVERTIME-CALLBACK NOT WORKEDIBC112OVERTIME - CALLBACK NOT WORKED</v>
      </c>
    </row>
    <row r="1456" spans="1:43" x14ac:dyDescent="0.35">
      <c r="A1456" s="18" t="s">
        <v>1837</v>
      </c>
      <c r="B1456" t="s">
        <v>1503</v>
      </c>
      <c r="C1456" t="s">
        <v>1504</v>
      </c>
      <c r="D1456" s="18" t="s">
        <v>1837</v>
      </c>
      <c r="E1456" t="s">
        <v>1499</v>
      </c>
      <c r="F1456" t="s">
        <v>1500</v>
      </c>
      <c r="G1456" s="13">
        <v>0.8693055591597556</v>
      </c>
      <c r="I1456">
        <v>20181</v>
      </c>
      <c r="J1456" t="str">
        <f t="shared" si="454"/>
        <v>20181IBCTOTTRUE OVERTIME20181IBCTOCTRUE OVERTIME - CALLBACK WORKED</v>
      </c>
      <c r="K1456" t="str">
        <f t="shared" si="455"/>
        <v>20181IBCTOTTRUE OVERTIME</v>
      </c>
      <c r="L1456" t="str">
        <f t="shared" si="456"/>
        <v>20181IBCTOCTRUE OVERTIME - CALLBACK WORKED</v>
      </c>
      <c r="M1456" s="13">
        <f t="shared" si="457"/>
        <v>0.8693055591597556</v>
      </c>
      <c r="N1456" s="13"/>
      <c r="O1456" s="19">
        <v>1446</v>
      </c>
      <c r="P1456">
        <f t="shared" si="458"/>
        <v>2</v>
      </c>
      <c r="Q1456">
        <f t="shared" si="459"/>
        <v>800</v>
      </c>
      <c r="R1456">
        <f t="shared" si="460"/>
        <v>1</v>
      </c>
      <c r="S1456" t="b">
        <f t="shared" si="461"/>
        <v>1</v>
      </c>
      <c r="T1456" t="b">
        <f t="shared" si="462"/>
        <v>0</v>
      </c>
      <c r="W1456" t="str">
        <f t="shared" si="472"/>
        <v/>
      </c>
      <c r="X1456" t="str">
        <f t="shared" si="472"/>
        <v/>
      </c>
      <c r="Y1456" t="str">
        <f t="shared" si="472"/>
        <v/>
      </c>
      <c r="Z1456" t="str">
        <f t="shared" si="472"/>
        <v>IBCTOTTRUE OVERTIME</v>
      </c>
      <c r="AA1456" t="str">
        <f t="shared" si="472"/>
        <v/>
      </c>
      <c r="AC1456" t="str">
        <f t="shared" si="473"/>
        <v/>
      </c>
      <c r="AD1456" t="str">
        <f t="shared" si="473"/>
        <v/>
      </c>
      <c r="AE1456" t="str">
        <f t="shared" si="473"/>
        <v/>
      </c>
      <c r="AF1456" t="str">
        <f t="shared" si="473"/>
        <v>IBCTOCTRUE OVERTIME - CALLBACK WORKED</v>
      </c>
      <c r="AG1456" t="str">
        <f t="shared" si="473"/>
        <v/>
      </c>
      <c r="AI1456">
        <f t="shared" si="463"/>
        <v>1</v>
      </c>
      <c r="AJ1456">
        <f t="shared" si="464"/>
        <v>800</v>
      </c>
      <c r="AK1456" t="str">
        <f t="shared" si="465"/>
        <v>20181IBCTOTTRUE OVERTIME</v>
      </c>
      <c r="AL1456" t="str">
        <f t="shared" si="466"/>
        <v>TRUE OVERTIME</v>
      </c>
      <c r="AM1456" t="str">
        <f t="shared" si="467"/>
        <v>20181IBCTOCTRUE OVERTIME - CALLBACK WORKED</v>
      </c>
      <c r="AN1456" t="str">
        <f t="shared" si="468"/>
        <v>TRUE OVERTIME - CALLBACK WORKED</v>
      </c>
      <c r="AO1456" s="13">
        <f t="shared" si="469"/>
        <v>0.8693055591597556</v>
      </c>
      <c r="AP1456">
        <f t="shared" si="470"/>
        <v>1</v>
      </c>
      <c r="AQ1456" t="str">
        <f t="shared" si="471"/>
        <v>IBCTOTTRUE OVERTIMEIBCTOCTRUE OVERTIME - CALLBACK WORKED</v>
      </c>
    </row>
    <row r="1457" spans="1:43" x14ac:dyDescent="0.35">
      <c r="A1457" s="18" t="s">
        <v>1837</v>
      </c>
      <c r="B1457" t="s">
        <v>1503</v>
      </c>
      <c r="C1457" t="s">
        <v>1504</v>
      </c>
      <c r="D1457" s="18" t="s">
        <v>1837</v>
      </c>
      <c r="E1457" t="s">
        <v>1501</v>
      </c>
      <c r="F1457" t="s">
        <v>1502</v>
      </c>
      <c r="G1457" s="13">
        <v>0.85075946691178417</v>
      </c>
      <c r="I1457">
        <v>20181</v>
      </c>
      <c r="J1457" t="str">
        <f t="shared" si="454"/>
        <v>20181IBCTOTTRUE OVERTIME20181IBCTONTRUE OVERTIME-CALLBACK NOT WORKED</v>
      </c>
      <c r="K1457" t="str">
        <f t="shared" si="455"/>
        <v>20181IBCTOTTRUE OVERTIME</v>
      </c>
      <c r="L1457" t="str">
        <f t="shared" si="456"/>
        <v>20181IBCTONTRUE OVERTIME-CALLBACK NOT WORKED</v>
      </c>
      <c r="M1457" s="13">
        <f t="shared" si="457"/>
        <v>0.85075946691178417</v>
      </c>
      <c r="N1457" s="13"/>
      <c r="O1457" s="19">
        <v>1447</v>
      </c>
      <c r="P1457">
        <f t="shared" si="458"/>
        <v>2</v>
      </c>
      <c r="Q1457">
        <f t="shared" si="459"/>
        <v>800</v>
      </c>
      <c r="R1457">
        <f t="shared" si="460"/>
        <v>2</v>
      </c>
      <c r="S1457" t="b">
        <f t="shared" si="461"/>
        <v>1</v>
      </c>
      <c r="T1457" t="b">
        <f t="shared" si="462"/>
        <v>0</v>
      </c>
      <c r="W1457" t="str">
        <f t="shared" si="472"/>
        <v/>
      </c>
      <c r="X1457" t="str">
        <f t="shared" si="472"/>
        <v/>
      </c>
      <c r="Y1457" t="str">
        <f t="shared" si="472"/>
        <v/>
      </c>
      <c r="Z1457" t="str">
        <f t="shared" si="472"/>
        <v>IBCTOTTRUE OVERTIME</v>
      </c>
      <c r="AA1457" t="str">
        <f t="shared" si="472"/>
        <v/>
      </c>
      <c r="AC1457" t="str">
        <f t="shared" si="473"/>
        <v/>
      </c>
      <c r="AD1457" t="str">
        <f t="shared" si="473"/>
        <v/>
      </c>
      <c r="AE1457" t="str">
        <f t="shared" si="473"/>
        <v/>
      </c>
      <c r="AF1457" t="str">
        <f t="shared" si="473"/>
        <v>IBCTONTRUE OVERTIME-CALLBACK NOT WORKED</v>
      </c>
      <c r="AG1457" t="str">
        <f t="shared" si="473"/>
        <v/>
      </c>
      <c r="AI1457">
        <f t="shared" si="463"/>
        <v>1</v>
      </c>
      <c r="AJ1457">
        <f t="shared" si="464"/>
        <v>800</v>
      </c>
      <c r="AK1457" t="str">
        <f t="shared" si="465"/>
        <v>20181IBCTOTTRUE OVERTIME</v>
      </c>
      <c r="AL1457" t="str">
        <f t="shared" si="466"/>
        <v>TRUE OVERTIME</v>
      </c>
      <c r="AM1457" t="str">
        <f t="shared" si="467"/>
        <v>20181IBCTONTRUE OVERTIME-CALLBACK NOT WORKED</v>
      </c>
      <c r="AN1457" t="str">
        <f t="shared" si="468"/>
        <v>TRUE OVERTIME-CALLBACK NOT WORKED</v>
      </c>
      <c r="AO1457" s="13">
        <f t="shared" si="469"/>
        <v>0.85075946691178417</v>
      </c>
      <c r="AP1457">
        <f t="shared" si="470"/>
        <v>1</v>
      </c>
      <c r="AQ1457" t="str">
        <f t="shared" si="471"/>
        <v>IBCTOTTRUE OVERTIMEIBCTONTRUE OVERTIME-CALLBACK NOT WORKED</v>
      </c>
    </row>
    <row r="1458" spans="1:43" x14ac:dyDescent="0.35">
      <c r="A1458" s="18" t="s">
        <v>1837</v>
      </c>
      <c r="B1458" t="s">
        <v>1612</v>
      </c>
      <c r="C1458" t="s">
        <v>1613</v>
      </c>
      <c r="D1458" s="18" t="s">
        <v>1837</v>
      </c>
      <c r="E1458" t="s">
        <v>1673</v>
      </c>
      <c r="F1458" t="s">
        <v>1674</v>
      </c>
      <c r="G1458" s="13">
        <v>0.60454740833925558</v>
      </c>
      <c r="I1458">
        <v>20181</v>
      </c>
      <c r="J1458" t="str">
        <f t="shared" si="454"/>
        <v>20181IBCAPPAFFORDABILITY PREMIUM PAY20181IBCRPPREGULAR PREMIUM PAY</v>
      </c>
      <c r="K1458" t="str">
        <f t="shared" si="455"/>
        <v>20181IBCAPPAFFORDABILITY PREMIUM PAY</v>
      </c>
      <c r="L1458" t="str">
        <f t="shared" si="456"/>
        <v>20181IBCRPPREGULAR PREMIUM PAY</v>
      </c>
      <c r="M1458" s="13">
        <f t="shared" si="457"/>
        <v>0.60454740833925558</v>
      </c>
      <c r="N1458" s="13"/>
      <c r="O1458" s="19">
        <v>1448</v>
      </c>
      <c r="P1458">
        <f t="shared" si="458"/>
        <v>2</v>
      </c>
      <c r="Q1458">
        <f t="shared" si="459"/>
        <v>801</v>
      </c>
      <c r="R1458">
        <f t="shared" si="460"/>
        <v>1</v>
      </c>
      <c r="S1458" t="b">
        <f t="shared" si="461"/>
        <v>1</v>
      </c>
      <c r="T1458" t="b">
        <f t="shared" si="462"/>
        <v>0</v>
      </c>
      <c r="W1458" t="str">
        <f t="shared" si="472"/>
        <v/>
      </c>
      <c r="X1458" t="str">
        <f t="shared" si="472"/>
        <v/>
      </c>
      <c r="Y1458" t="str">
        <f t="shared" si="472"/>
        <v/>
      </c>
      <c r="Z1458" t="str">
        <f t="shared" si="472"/>
        <v>IBCAPPAFFORDABILITY PREMIUM PAY</v>
      </c>
      <c r="AA1458" t="str">
        <f t="shared" si="472"/>
        <v/>
      </c>
      <c r="AC1458" t="str">
        <f t="shared" si="473"/>
        <v/>
      </c>
      <c r="AD1458" t="str">
        <f t="shared" si="473"/>
        <v/>
      </c>
      <c r="AE1458" t="str">
        <f t="shared" si="473"/>
        <v/>
      </c>
      <c r="AF1458" t="str">
        <f t="shared" si="473"/>
        <v>IBCRPPREGULAR PREMIUM PAY</v>
      </c>
      <c r="AG1458" t="str">
        <f t="shared" si="473"/>
        <v/>
      </c>
      <c r="AI1458">
        <f t="shared" si="463"/>
        <v>1</v>
      </c>
      <c r="AJ1458">
        <f t="shared" si="464"/>
        <v>801</v>
      </c>
      <c r="AK1458" t="str">
        <f t="shared" si="465"/>
        <v>20181IBCAPPAFFORDABILITY PREMIUM PAY</v>
      </c>
      <c r="AL1458" t="str">
        <f t="shared" si="466"/>
        <v>AFFORDABILITY PREMIUM PAY</v>
      </c>
      <c r="AM1458" t="str">
        <f t="shared" si="467"/>
        <v>20181IBCRPPREGULAR PREMIUM PAY</v>
      </c>
      <c r="AN1458" t="str">
        <f t="shared" si="468"/>
        <v>REGULAR PREMIUM PAY</v>
      </c>
      <c r="AO1458" s="13">
        <f t="shared" si="469"/>
        <v>0.60454740833925558</v>
      </c>
      <c r="AP1458">
        <f t="shared" si="470"/>
        <v>1</v>
      </c>
      <c r="AQ1458" t="str">
        <f t="shared" si="471"/>
        <v>IBCAPPAFFORDABILITY PREMIUM PAYIBCRPPREGULAR PREMIUM PAY</v>
      </c>
    </row>
    <row r="1459" spans="1:43" x14ac:dyDescent="0.35">
      <c r="A1459" s="18" t="s">
        <v>1837</v>
      </c>
      <c r="B1459" t="s">
        <v>1612</v>
      </c>
      <c r="C1459" t="s">
        <v>1613</v>
      </c>
      <c r="D1459" s="18" t="s">
        <v>1837</v>
      </c>
      <c r="E1459" t="s">
        <v>1667</v>
      </c>
      <c r="F1459" t="s">
        <v>1668</v>
      </c>
      <c r="G1459" s="13">
        <v>0.55606401391620253</v>
      </c>
      <c r="I1459">
        <v>20181</v>
      </c>
      <c r="J1459" t="str">
        <f t="shared" si="454"/>
        <v>20181IBCAPPAFFORDABILITY PREMIUM PAY20181IBCPPPPHYSICIANS PREMIUM PAY</v>
      </c>
      <c r="K1459" t="str">
        <f t="shared" si="455"/>
        <v>20181IBCAPPAFFORDABILITY PREMIUM PAY</v>
      </c>
      <c r="L1459" t="str">
        <f t="shared" si="456"/>
        <v>20181IBCPPPPHYSICIANS PREMIUM PAY</v>
      </c>
      <c r="M1459" s="13">
        <f t="shared" si="457"/>
        <v>0.55606401391620253</v>
      </c>
      <c r="N1459" s="13"/>
      <c r="O1459" s="19">
        <v>1449</v>
      </c>
      <c r="P1459">
        <f t="shared" si="458"/>
        <v>2</v>
      </c>
      <c r="Q1459">
        <f t="shared" si="459"/>
        <v>801</v>
      </c>
      <c r="R1459">
        <f t="shared" si="460"/>
        <v>2</v>
      </c>
      <c r="S1459" t="b">
        <f t="shared" si="461"/>
        <v>1</v>
      </c>
      <c r="T1459" t="b">
        <f t="shared" si="462"/>
        <v>0</v>
      </c>
      <c r="W1459" t="str">
        <f t="shared" si="472"/>
        <v/>
      </c>
      <c r="X1459" t="str">
        <f t="shared" si="472"/>
        <v/>
      </c>
      <c r="Y1459" t="str">
        <f t="shared" si="472"/>
        <v/>
      </c>
      <c r="Z1459" t="str">
        <f t="shared" si="472"/>
        <v>IBCAPPAFFORDABILITY PREMIUM PAY</v>
      </c>
      <c r="AA1459" t="str">
        <f t="shared" si="472"/>
        <v/>
      </c>
      <c r="AC1459" t="str">
        <f t="shared" si="473"/>
        <v/>
      </c>
      <c r="AD1459" t="str">
        <f t="shared" si="473"/>
        <v/>
      </c>
      <c r="AE1459" t="str">
        <f t="shared" si="473"/>
        <v/>
      </c>
      <c r="AF1459" t="str">
        <f t="shared" si="473"/>
        <v>IBCPPPPHYSICIANS PREMIUM PAY</v>
      </c>
      <c r="AG1459" t="str">
        <f t="shared" si="473"/>
        <v/>
      </c>
      <c r="AI1459">
        <f t="shared" si="463"/>
        <v>1</v>
      </c>
      <c r="AJ1459">
        <f t="shared" si="464"/>
        <v>801</v>
      </c>
      <c r="AK1459" t="str">
        <f t="shared" si="465"/>
        <v>20181IBCAPPAFFORDABILITY PREMIUM PAY</v>
      </c>
      <c r="AL1459" t="str">
        <f t="shared" si="466"/>
        <v>AFFORDABILITY PREMIUM PAY</v>
      </c>
      <c r="AM1459" t="str">
        <f t="shared" si="467"/>
        <v>20181IBCPPPPHYSICIANS PREMIUM PAY</v>
      </c>
      <c r="AN1459" t="str">
        <f t="shared" si="468"/>
        <v>PHYSICIANS PREMIUM PAY</v>
      </c>
      <c r="AO1459" s="13">
        <f t="shared" si="469"/>
        <v>0.55606401391620253</v>
      </c>
      <c r="AP1459">
        <f t="shared" si="470"/>
        <v>1</v>
      </c>
      <c r="AQ1459" t="str">
        <f t="shared" si="471"/>
        <v>IBCAPPAFFORDABILITY PREMIUM PAYIBCPPPPHYSICIANS PREMIUM PAY</v>
      </c>
    </row>
    <row r="1460" spans="1:43" x14ac:dyDescent="0.35">
      <c r="A1460" s="18" t="s">
        <v>1837</v>
      </c>
      <c r="B1460" t="s">
        <v>1618</v>
      </c>
      <c r="C1460" t="s">
        <v>1617</v>
      </c>
      <c r="D1460" s="18"/>
      <c r="G1460" s="13">
        <v>0</v>
      </c>
      <c r="I1460">
        <v>20181</v>
      </c>
      <c r="J1460" t="str">
        <f t="shared" si="454"/>
        <v>20181IBCEAPAVAILABILITY PAY20181</v>
      </c>
      <c r="K1460" t="str">
        <f t="shared" si="455"/>
        <v>20181IBCEAPAVAILABILITY PAY</v>
      </c>
      <c r="L1460" t="str">
        <f t="shared" si="456"/>
        <v>20181</v>
      </c>
      <c r="M1460" s="13">
        <f t="shared" si="457"/>
        <v>0</v>
      </c>
      <c r="N1460" s="13"/>
      <c r="O1460" s="19">
        <v>1450</v>
      </c>
      <c r="P1460">
        <f t="shared" si="458"/>
        <v>2</v>
      </c>
      <c r="Q1460">
        <f t="shared" si="459"/>
        <v>802</v>
      </c>
      <c r="R1460">
        <f t="shared" si="460"/>
        <v>1</v>
      </c>
      <c r="S1460" t="b">
        <f t="shared" si="461"/>
        <v>0</v>
      </c>
      <c r="T1460" t="b">
        <f t="shared" si="462"/>
        <v>0</v>
      </c>
      <c r="W1460" t="str">
        <f t="shared" si="472"/>
        <v/>
      </c>
      <c r="X1460" t="str">
        <f t="shared" si="472"/>
        <v/>
      </c>
      <c r="Y1460" t="str">
        <f t="shared" si="472"/>
        <v/>
      </c>
      <c r="Z1460" t="str">
        <f t="shared" si="472"/>
        <v>IBCEAPAVAILABILITY PAY</v>
      </c>
      <c r="AA1460" t="str">
        <f t="shared" si="472"/>
        <v/>
      </c>
      <c r="AC1460" t="str">
        <f t="shared" si="473"/>
        <v/>
      </c>
      <c r="AD1460" t="str">
        <f t="shared" si="473"/>
        <v/>
      </c>
      <c r="AE1460" t="str">
        <f t="shared" si="473"/>
        <v/>
      </c>
      <c r="AF1460" t="str">
        <f t="shared" si="473"/>
        <v/>
      </c>
      <c r="AG1460" t="str">
        <f t="shared" si="473"/>
        <v/>
      </c>
      <c r="AI1460">
        <f t="shared" si="463"/>
        <v>1</v>
      </c>
      <c r="AJ1460">
        <f t="shared" si="464"/>
        <v>802</v>
      </c>
      <c r="AK1460" t="str">
        <f t="shared" si="465"/>
        <v>20181IBCEAPAVAILABILITY PAY</v>
      </c>
      <c r="AL1460" t="str">
        <f t="shared" si="466"/>
        <v>AVAILABILITY PAY</v>
      </c>
      <c r="AM1460" t="str">
        <f t="shared" si="467"/>
        <v>20181</v>
      </c>
      <c r="AN1460" t="str">
        <f t="shared" si="468"/>
        <v/>
      </c>
      <c r="AO1460" s="13">
        <f t="shared" si="469"/>
        <v>0</v>
      </c>
      <c r="AP1460">
        <f t="shared" si="470"/>
        <v>1</v>
      </c>
      <c r="AQ1460" t="str">
        <f t="shared" si="471"/>
        <v>IBCEAPAVAILABILITY PAY</v>
      </c>
    </row>
    <row r="1461" spans="1:43" x14ac:dyDescent="0.35">
      <c r="A1461" s="18" t="s">
        <v>1837</v>
      </c>
      <c r="B1461" t="s">
        <v>1622</v>
      </c>
      <c r="C1461" t="s">
        <v>1623</v>
      </c>
      <c r="D1461" s="18" t="s">
        <v>1837</v>
      </c>
      <c r="E1461" t="s">
        <v>1649</v>
      </c>
      <c r="F1461" t="s">
        <v>1650</v>
      </c>
      <c r="G1461" s="13">
        <v>0.65161767916588254</v>
      </c>
      <c r="I1461">
        <v>20181</v>
      </c>
      <c r="J1461" t="str">
        <f t="shared" si="454"/>
        <v>20181IBCCICCONTROLLER IN CHARGE PREMIUM20181IBCNICNAS IN CHARGE PREMIUM</v>
      </c>
      <c r="K1461" t="str">
        <f t="shared" si="455"/>
        <v>20181IBCCICCONTROLLER IN CHARGE PREMIUM</v>
      </c>
      <c r="L1461" t="str">
        <f t="shared" si="456"/>
        <v>20181IBCNICNAS IN CHARGE PREMIUM</v>
      </c>
      <c r="M1461" s="13">
        <f t="shared" si="457"/>
        <v>0.65161767916588254</v>
      </c>
      <c r="N1461" s="13"/>
      <c r="O1461" s="19">
        <v>1451</v>
      </c>
      <c r="P1461">
        <f t="shared" si="458"/>
        <v>2</v>
      </c>
      <c r="Q1461">
        <f t="shared" si="459"/>
        <v>803</v>
      </c>
      <c r="R1461">
        <f t="shared" si="460"/>
        <v>1</v>
      </c>
      <c r="S1461" t="b">
        <f t="shared" si="461"/>
        <v>1</v>
      </c>
      <c r="T1461" t="b">
        <f t="shared" si="462"/>
        <v>0</v>
      </c>
      <c r="W1461" t="str">
        <f t="shared" si="472"/>
        <v/>
      </c>
      <c r="X1461" t="str">
        <f t="shared" si="472"/>
        <v/>
      </c>
      <c r="Y1461" t="str">
        <f t="shared" si="472"/>
        <v/>
      </c>
      <c r="Z1461" t="str">
        <f t="shared" si="472"/>
        <v>IBCCICCONTROLLER IN CHARGE PREMIUM</v>
      </c>
      <c r="AA1461" t="str">
        <f t="shared" si="472"/>
        <v/>
      </c>
      <c r="AC1461" t="str">
        <f t="shared" si="473"/>
        <v/>
      </c>
      <c r="AD1461" t="str">
        <f t="shared" si="473"/>
        <v/>
      </c>
      <c r="AE1461" t="str">
        <f t="shared" si="473"/>
        <v/>
      </c>
      <c r="AF1461" t="str">
        <f t="shared" si="473"/>
        <v>IBCNICNAS IN CHARGE PREMIUM</v>
      </c>
      <c r="AG1461" t="str">
        <f t="shared" si="473"/>
        <v/>
      </c>
      <c r="AI1461">
        <f t="shared" si="463"/>
        <v>1</v>
      </c>
      <c r="AJ1461">
        <f t="shared" si="464"/>
        <v>803</v>
      </c>
      <c r="AK1461" t="str">
        <f t="shared" si="465"/>
        <v>20181IBCCICCONTROLLER IN CHARGE PREMIUM</v>
      </c>
      <c r="AL1461" t="str">
        <f t="shared" si="466"/>
        <v>CONTROLLER IN CHARGE PREMIUM</v>
      </c>
      <c r="AM1461" t="str">
        <f t="shared" si="467"/>
        <v>20181IBCNICNAS IN CHARGE PREMIUM</v>
      </c>
      <c r="AN1461" t="str">
        <f t="shared" si="468"/>
        <v>NAS IN CHARGE PREMIUM</v>
      </c>
      <c r="AO1461" s="13">
        <f t="shared" si="469"/>
        <v>0.65161767916588254</v>
      </c>
      <c r="AP1461">
        <f t="shared" si="470"/>
        <v>1</v>
      </c>
      <c r="AQ1461" t="str">
        <f t="shared" si="471"/>
        <v>IBCCICCONTROLLER IN CHARGE PREMIUMIBCNICNAS IN CHARGE PREMIUM</v>
      </c>
    </row>
    <row r="1462" spans="1:43" x14ac:dyDescent="0.35">
      <c r="A1462" s="18" t="s">
        <v>1837</v>
      </c>
      <c r="B1462" t="s">
        <v>1622</v>
      </c>
      <c r="C1462" t="s">
        <v>1623</v>
      </c>
      <c r="D1462" s="18" t="s">
        <v>1837</v>
      </c>
      <c r="E1462" t="s">
        <v>1190</v>
      </c>
      <c r="F1462" t="s">
        <v>1627</v>
      </c>
      <c r="G1462" s="13">
        <v>0.61658012957306418</v>
      </c>
      <c r="I1462">
        <v>20181</v>
      </c>
      <c r="J1462" t="str">
        <f t="shared" si="454"/>
        <v>20181IBCCICCONTROLLER IN CHARGE PREMIUM20181IBCEICEMPLOYEE IN CHARGE</v>
      </c>
      <c r="K1462" t="str">
        <f t="shared" si="455"/>
        <v>20181IBCCICCONTROLLER IN CHARGE PREMIUM</v>
      </c>
      <c r="L1462" t="str">
        <f t="shared" si="456"/>
        <v>20181IBCEICEMPLOYEE IN CHARGE</v>
      </c>
      <c r="M1462" s="13">
        <f t="shared" si="457"/>
        <v>0.61658012957306418</v>
      </c>
      <c r="N1462" s="13"/>
      <c r="O1462" s="19">
        <v>1452</v>
      </c>
      <c r="P1462">
        <f t="shared" si="458"/>
        <v>2</v>
      </c>
      <c r="Q1462">
        <f t="shared" si="459"/>
        <v>803</v>
      </c>
      <c r="R1462">
        <f t="shared" si="460"/>
        <v>2</v>
      </c>
      <c r="S1462" t="b">
        <f t="shared" si="461"/>
        <v>1</v>
      </c>
      <c r="T1462" t="b">
        <f t="shared" si="462"/>
        <v>0</v>
      </c>
      <c r="W1462" t="str">
        <f t="shared" si="472"/>
        <v/>
      </c>
      <c r="X1462" t="str">
        <f t="shared" si="472"/>
        <v/>
      </c>
      <c r="Y1462" t="str">
        <f t="shared" si="472"/>
        <v/>
      </c>
      <c r="Z1462" t="str">
        <f t="shared" si="472"/>
        <v>IBCCICCONTROLLER IN CHARGE PREMIUM</v>
      </c>
      <c r="AA1462" t="str">
        <f t="shared" si="472"/>
        <v/>
      </c>
      <c r="AC1462" t="str">
        <f t="shared" si="473"/>
        <v/>
      </c>
      <c r="AD1462" t="str">
        <f t="shared" si="473"/>
        <v/>
      </c>
      <c r="AE1462" t="str">
        <f t="shared" si="473"/>
        <v/>
      </c>
      <c r="AF1462" t="str">
        <f t="shared" si="473"/>
        <v>IBCEICEMPLOYEE IN CHARGE</v>
      </c>
      <c r="AG1462" t="str">
        <f t="shared" si="473"/>
        <v/>
      </c>
      <c r="AI1462">
        <f t="shared" si="463"/>
        <v>1</v>
      </c>
      <c r="AJ1462">
        <f t="shared" si="464"/>
        <v>803</v>
      </c>
      <c r="AK1462" t="str">
        <f t="shared" si="465"/>
        <v>20181IBCCICCONTROLLER IN CHARGE PREMIUM</v>
      </c>
      <c r="AL1462" t="str">
        <f t="shared" si="466"/>
        <v>CONTROLLER IN CHARGE PREMIUM</v>
      </c>
      <c r="AM1462" t="str">
        <f t="shared" si="467"/>
        <v>20181IBCEICEMPLOYEE IN CHARGE</v>
      </c>
      <c r="AN1462" t="str">
        <f t="shared" si="468"/>
        <v>EMPLOYEE IN CHARGE</v>
      </c>
      <c r="AO1462" s="13">
        <f t="shared" si="469"/>
        <v>0.61658012957306418</v>
      </c>
      <c r="AP1462">
        <f t="shared" si="470"/>
        <v>1</v>
      </c>
      <c r="AQ1462" t="str">
        <f t="shared" si="471"/>
        <v>IBCCICCONTROLLER IN CHARGE PREMIUMIBCEICEMPLOYEE IN CHARGE</v>
      </c>
    </row>
    <row r="1463" spans="1:43" x14ac:dyDescent="0.35">
      <c r="A1463" s="18" t="s">
        <v>1837</v>
      </c>
      <c r="B1463" t="s">
        <v>1190</v>
      </c>
      <c r="C1463" t="s">
        <v>1627</v>
      </c>
      <c r="D1463" s="18" t="s">
        <v>1837</v>
      </c>
      <c r="E1463" t="s">
        <v>1622</v>
      </c>
      <c r="F1463" t="s">
        <v>1623</v>
      </c>
      <c r="G1463" s="13">
        <v>0.61658012957306418</v>
      </c>
      <c r="I1463">
        <v>20181</v>
      </c>
      <c r="J1463" t="str">
        <f t="shared" si="454"/>
        <v>20181IBCEICEMPLOYEE IN CHARGE20181IBCCICCONTROLLER IN CHARGE PREMIUM</v>
      </c>
      <c r="K1463" t="str">
        <f t="shared" si="455"/>
        <v>20181IBCEICEMPLOYEE IN CHARGE</v>
      </c>
      <c r="L1463" t="str">
        <f t="shared" si="456"/>
        <v>20181IBCCICCONTROLLER IN CHARGE PREMIUM</v>
      </c>
      <c r="M1463" s="13">
        <f t="shared" si="457"/>
        <v>0.61658012957306418</v>
      </c>
      <c r="N1463" s="13"/>
      <c r="O1463" s="19">
        <v>1453</v>
      </c>
      <c r="P1463">
        <f t="shared" si="458"/>
        <v>2</v>
      </c>
      <c r="Q1463">
        <f t="shared" si="459"/>
        <v>804</v>
      </c>
      <c r="R1463">
        <f t="shared" si="460"/>
        <v>1</v>
      </c>
      <c r="S1463" t="b">
        <f t="shared" si="461"/>
        <v>1</v>
      </c>
      <c r="T1463" t="b">
        <f t="shared" si="462"/>
        <v>0</v>
      </c>
      <c r="W1463" t="str">
        <f t="shared" si="472"/>
        <v/>
      </c>
      <c r="X1463" t="str">
        <f t="shared" si="472"/>
        <v/>
      </c>
      <c r="Y1463" t="str">
        <f t="shared" si="472"/>
        <v/>
      </c>
      <c r="Z1463" t="str">
        <f t="shared" si="472"/>
        <v>IBCEICEMPLOYEE IN CHARGE</v>
      </c>
      <c r="AA1463" t="str">
        <f t="shared" si="472"/>
        <v/>
      </c>
      <c r="AC1463" t="str">
        <f t="shared" si="473"/>
        <v/>
      </c>
      <c r="AD1463" t="str">
        <f t="shared" si="473"/>
        <v/>
      </c>
      <c r="AE1463" t="str">
        <f t="shared" si="473"/>
        <v/>
      </c>
      <c r="AF1463" t="str">
        <f t="shared" si="473"/>
        <v>IBCCICCONTROLLER IN CHARGE PREMIUM</v>
      </c>
      <c r="AG1463" t="str">
        <f t="shared" si="473"/>
        <v/>
      </c>
      <c r="AI1463">
        <f t="shared" si="463"/>
        <v>1</v>
      </c>
      <c r="AJ1463">
        <f t="shared" si="464"/>
        <v>804</v>
      </c>
      <c r="AK1463" t="str">
        <f t="shared" si="465"/>
        <v>20181IBCEICEMPLOYEE IN CHARGE</v>
      </c>
      <c r="AL1463" t="str">
        <f t="shared" si="466"/>
        <v>EMPLOYEE IN CHARGE</v>
      </c>
      <c r="AM1463" t="str">
        <f t="shared" si="467"/>
        <v>20181IBCCICCONTROLLER IN CHARGE PREMIUM</v>
      </c>
      <c r="AN1463" t="str">
        <f t="shared" si="468"/>
        <v>CONTROLLER IN CHARGE PREMIUM</v>
      </c>
      <c r="AO1463" s="13">
        <f t="shared" si="469"/>
        <v>0.61658012957306418</v>
      </c>
      <c r="AP1463">
        <f t="shared" si="470"/>
        <v>1</v>
      </c>
      <c r="AQ1463" t="str">
        <f t="shared" si="471"/>
        <v>IBCEICEMPLOYEE IN CHARGEIBCCICCONTROLLER IN CHARGE PREMIUM</v>
      </c>
    </row>
    <row r="1464" spans="1:43" x14ac:dyDescent="0.35">
      <c r="A1464" s="18" t="s">
        <v>1837</v>
      </c>
      <c r="B1464" t="s">
        <v>1190</v>
      </c>
      <c r="C1464" t="s">
        <v>1627</v>
      </c>
      <c r="D1464" s="18" t="s">
        <v>1837</v>
      </c>
      <c r="E1464" t="s">
        <v>1649</v>
      </c>
      <c r="F1464" t="s">
        <v>1650</v>
      </c>
      <c r="G1464" s="13">
        <v>0.61403336594771651</v>
      </c>
      <c r="I1464">
        <v>20181</v>
      </c>
      <c r="J1464" t="str">
        <f t="shared" si="454"/>
        <v>20181IBCEICEMPLOYEE IN CHARGE20181IBCNICNAS IN CHARGE PREMIUM</v>
      </c>
      <c r="K1464" t="str">
        <f t="shared" si="455"/>
        <v>20181IBCEICEMPLOYEE IN CHARGE</v>
      </c>
      <c r="L1464" t="str">
        <f t="shared" si="456"/>
        <v>20181IBCNICNAS IN CHARGE PREMIUM</v>
      </c>
      <c r="M1464" s="13">
        <f t="shared" si="457"/>
        <v>0.61403336594771651</v>
      </c>
      <c r="N1464" s="13"/>
      <c r="O1464" s="19">
        <v>1454</v>
      </c>
      <c r="P1464">
        <f t="shared" si="458"/>
        <v>2</v>
      </c>
      <c r="Q1464">
        <f t="shared" si="459"/>
        <v>804</v>
      </c>
      <c r="R1464">
        <f t="shared" si="460"/>
        <v>2</v>
      </c>
      <c r="S1464" t="b">
        <f t="shared" si="461"/>
        <v>1</v>
      </c>
      <c r="T1464" t="b">
        <f t="shared" si="462"/>
        <v>0</v>
      </c>
      <c r="W1464" t="str">
        <f t="shared" si="472"/>
        <v/>
      </c>
      <c r="X1464" t="str">
        <f t="shared" si="472"/>
        <v/>
      </c>
      <c r="Y1464" t="str">
        <f t="shared" si="472"/>
        <v/>
      </c>
      <c r="Z1464" t="str">
        <f t="shared" si="472"/>
        <v>IBCEICEMPLOYEE IN CHARGE</v>
      </c>
      <c r="AA1464" t="str">
        <f t="shared" si="472"/>
        <v/>
      </c>
      <c r="AC1464" t="str">
        <f t="shared" si="473"/>
        <v/>
      </c>
      <c r="AD1464" t="str">
        <f t="shared" si="473"/>
        <v/>
      </c>
      <c r="AE1464" t="str">
        <f t="shared" si="473"/>
        <v/>
      </c>
      <c r="AF1464" t="str">
        <f t="shared" si="473"/>
        <v>IBCNICNAS IN CHARGE PREMIUM</v>
      </c>
      <c r="AG1464" t="str">
        <f t="shared" si="473"/>
        <v/>
      </c>
      <c r="AI1464">
        <f t="shared" si="463"/>
        <v>1</v>
      </c>
      <c r="AJ1464">
        <f t="shared" si="464"/>
        <v>804</v>
      </c>
      <c r="AK1464" t="str">
        <f t="shared" si="465"/>
        <v>20181IBCEICEMPLOYEE IN CHARGE</v>
      </c>
      <c r="AL1464" t="str">
        <f t="shared" si="466"/>
        <v>EMPLOYEE IN CHARGE</v>
      </c>
      <c r="AM1464" t="str">
        <f t="shared" si="467"/>
        <v>20181IBCNICNAS IN CHARGE PREMIUM</v>
      </c>
      <c r="AN1464" t="str">
        <f t="shared" si="468"/>
        <v>NAS IN CHARGE PREMIUM</v>
      </c>
      <c r="AO1464" s="13">
        <f t="shared" si="469"/>
        <v>0.61403336594771651</v>
      </c>
      <c r="AP1464">
        <f t="shared" si="470"/>
        <v>1</v>
      </c>
      <c r="AQ1464" t="str">
        <f t="shared" si="471"/>
        <v>IBCEICEMPLOYEE IN CHARGEIBCNICNAS IN CHARGE PREMIUM</v>
      </c>
    </row>
    <row r="1465" spans="1:43" x14ac:dyDescent="0.35">
      <c r="A1465" s="18" t="s">
        <v>1837</v>
      </c>
      <c r="B1465" t="s">
        <v>1629</v>
      </c>
      <c r="C1465" t="s">
        <v>1630</v>
      </c>
      <c r="D1465" s="18"/>
      <c r="G1465" s="13">
        <v>0</v>
      </c>
      <c r="I1465">
        <v>20181</v>
      </c>
      <c r="J1465" t="str">
        <f t="shared" si="454"/>
        <v>20181IBCFFOHALF TIME PREMIUM FOR EXEMPT FIREFIGHTERS WITH PREMIUM CLASS 23.20181</v>
      </c>
      <c r="K1465" t="str">
        <f t="shared" si="455"/>
        <v>20181IBCFFOHALF TIME PREMIUM FOR EXEMPT FIREFIGHTERS WITH PREMIUM CLASS 23.</v>
      </c>
      <c r="L1465" t="str">
        <f t="shared" si="456"/>
        <v>20181</v>
      </c>
      <c r="M1465" s="13">
        <f t="shared" si="457"/>
        <v>0</v>
      </c>
      <c r="N1465" s="13"/>
      <c r="O1465" s="19">
        <v>1455</v>
      </c>
      <c r="P1465">
        <f t="shared" si="458"/>
        <v>1</v>
      </c>
      <c r="Q1465">
        <f t="shared" si="459"/>
        <v>805</v>
      </c>
      <c r="R1465">
        <f t="shared" si="460"/>
        <v>1</v>
      </c>
      <c r="S1465" t="b">
        <f t="shared" si="461"/>
        <v>0</v>
      </c>
      <c r="T1465" t="b">
        <f t="shared" si="462"/>
        <v>0</v>
      </c>
      <c r="W1465" t="str">
        <f t="shared" si="472"/>
        <v/>
      </c>
      <c r="X1465" t="str">
        <f t="shared" si="472"/>
        <v/>
      </c>
      <c r="Y1465" t="str">
        <f t="shared" si="472"/>
        <v/>
      </c>
      <c r="Z1465" t="str">
        <f t="shared" si="472"/>
        <v>IBCFFOHALF TIME PREMIUM FOR EXEMPT FIREFIGHTERS WITH PREMIUM CLASS 23.</v>
      </c>
      <c r="AA1465" t="str">
        <f t="shared" si="472"/>
        <v/>
      </c>
      <c r="AC1465" t="str">
        <f t="shared" si="473"/>
        <v/>
      </c>
      <c r="AD1465" t="str">
        <f t="shared" si="473"/>
        <v/>
      </c>
      <c r="AE1465" t="str">
        <f t="shared" si="473"/>
        <v/>
      </c>
      <c r="AF1465" t="str">
        <f t="shared" si="473"/>
        <v/>
      </c>
      <c r="AG1465" t="str">
        <f t="shared" si="473"/>
        <v/>
      </c>
      <c r="AI1465">
        <f t="shared" si="463"/>
        <v>1</v>
      </c>
      <c r="AJ1465">
        <f t="shared" si="464"/>
        <v>805</v>
      </c>
      <c r="AK1465" t="str">
        <f t="shared" si="465"/>
        <v>20181IBCFFOHALF TIME PREMIUM FOR EXEMPT FIREFIGHTERS WITH PREMIUM CLASS 23.</v>
      </c>
      <c r="AL1465" t="str">
        <f t="shared" si="466"/>
        <v>HALF TIME PREMIUM FOR EXEMPT FIREFIGHTERS WITH PREMIUM CLASS 23.</v>
      </c>
      <c r="AM1465" t="str">
        <f t="shared" si="467"/>
        <v>20181</v>
      </c>
      <c r="AN1465" t="str">
        <f t="shared" si="468"/>
        <v/>
      </c>
      <c r="AO1465" s="13">
        <f t="shared" si="469"/>
        <v>0</v>
      </c>
      <c r="AP1465">
        <f t="shared" si="470"/>
        <v>1</v>
      </c>
      <c r="AQ1465" t="str">
        <f t="shared" si="471"/>
        <v>IBCFFOHALF TIME PREMIUM FOR EXEMPT FIREFIGHTERS WITH PREMIUM CLASS 23.</v>
      </c>
    </row>
    <row r="1466" spans="1:43" x14ac:dyDescent="0.35">
      <c r="A1466" s="18" t="s">
        <v>1837</v>
      </c>
      <c r="B1466" t="s">
        <v>1649</v>
      </c>
      <c r="C1466" t="s">
        <v>1650</v>
      </c>
      <c r="D1466" s="18" t="s">
        <v>1837</v>
      </c>
      <c r="E1466" t="s">
        <v>1622</v>
      </c>
      <c r="F1466" t="s">
        <v>1623</v>
      </c>
      <c r="G1466" s="13">
        <v>0.65161767916588254</v>
      </c>
      <c r="I1466">
        <v>20181</v>
      </c>
      <c r="J1466" t="str">
        <f t="shared" si="454"/>
        <v>20181IBCNICNAS IN CHARGE PREMIUM20181IBCCICCONTROLLER IN CHARGE PREMIUM</v>
      </c>
      <c r="K1466" t="str">
        <f t="shared" si="455"/>
        <v>20181IBCNICNAS IN CHARGE PREMIUM</v>
      </c>
      <c r="L1466" t="str">
        <f t="shared" si="456"/>
        <v>20181IBCCICCONTROLLER IN CHARGE PREMIUM</v>
      </c>
      <c r="M1466" s="13">
        <f t="shared" si="457"/>
        <v>0.65161767916588254</v>
      </c>
      <c r="N1466" s="13"/>
      <c r="O1466" s="19">
        <v>1456</v>
      </c>
      <c r="P1466">
        <f t="shared" si="458"/>
        <v>2</v>
      </c>
      <c r="Q1466">
        <f t="shared" si="459"/>
        <v>806</v>
      </c>
      <c r="R1466">
        <f t="shared" si="460"/>
        <v>1</v>
      </c>
      <c r="S1466" t="b">
        <f t="shared" si="461"/>
        <v>1</v>
      </c>
      <c r="T1466" t="b">
        <f t="shared" si="462"/>
        <v>0</v>
      </c>
      <c r="W1466" t="str">
        <f t="shared" si="472"/>
        <v/>
      </c>
      <c r="X1466" t="str">
        <f t="shared" si="472"/>
        <v/>
      </c>
      <c r="Y1466" t="str">
        <f t="shared" si="472"/>
        <v/>
      </c>
      <c r="Z1466" t="str">
        <f t="shared" si="472"/>
        <v>IBCNICNAS IN CHARGE PREMIUM</v>
      </c>
      <c r="AA1466" t="str">
        <f t="shared" si="472"/>
        <v/>
      </c>
      <c r="AC1466" t="str">
        <f t="shared" si="473"/>
        <v/>
      </c>
      <c r="AD1466" t="str">
        <f t="shared" si="473"/>
        <v/>
      </c>
      <c r="AE1466" t="str">
        <f t="shared" si="473"/>
        <v/>
      </c>
      <c r="AF1466" t="str">
        <f t="shared" si="473"/>
        <v>IBCCICCONTROLLER IN CHARGE PREMIUM</v>
      </c>
      <c r="AG1466" t="str">
        <f t="shared" si="473"/>
        <v/>
      </c>
      <c r="AI1466">
        <f t="shared" si="463"/>
        <v>1</v>
      </c>
      <c r="AJ1466">
        <f t="shared" si="464"/>
        <v>806</v>
      </c>
      <c r="AK1466" t="str">
        <f t="shared" si="465"/>
        <v>20181IBCNICNAS IN CHARGE PREMIUM</v>
      </c>
      <c r="AL1466" t="str">
        <f t="shared" si="466"/>
        <v>NAS IN CHARGE PREMIUM</v>
      </c>
      <c r="AM1466" t="str">
        <f t="shared" si="467"/>
        <v>20181IBCCICCONTROLLER IN CHARGE PREMIUM</v>
      </c>
      <c r="AN1466" t="str">
        <f t="shared" si="468"/>
        <v>CONTROLLER IN CHARGE PREMIUM</v>
      </c>
      <c r="AO1466" s="13">
        <f t="shared" si="469"/>
        <v>0.65161767916588254</v>
      </c>
      <c r="AP1466">
        <f t="shared" si="470"/>
        <v>1</v>
      </c>
      <c r="AQ1466" t="str">
        <f t="shared" si="471"/>
        <v>IBCNICNAS IN CHARGE PREMIUMIBCCICCONTROLLER IN CHARGE PREMIUM</v>
      </c>
    </row>
    <row r="1467" spans="1:43" x14ac:dyDescent="0.35">
      <c r="A1467" s="18" t="s">
        <v>1837</v>
      </c>
      <c r="B1467" t="s">
        <v>1649</v>
      </c>
      <c r="C1467" t="s">
        <v>1650</v>
      </c>
      <c r="D1467" s="18" t="s">
        <v>1837</v>
      </c>
      <c r="E1467" t="s">
        <v>1190</v>
      </c>
      <c r="F1467" t="s">
        <v>1627</v>
      </c>
      <c r="G1467" s="13">
        <v>0.61403336594771651</v>
      </c>
      <c r="I1467">
        <v>20181</v>
      </c>
      <c r="J1467" t="str">
        <f t="shared" si="454"/>
        <v>20181IBCNICNAS IN CHARGE PREMIUM20181IBCEICEMPLOYEE IN CHARGE</v>
      </c>
      <c r="K1467" t="str">
        <f t="shared" si="455"/>
        <v>20181IBCNICNAS IN CHARGE PREMIUM</v>
      </c>
      <c r="L1467" t="str">
        <f t="shared" si="456"/>
        <v>20181IBCEICEMPLOYEE IN CHARGE</v>
      </c>
      <c r="M1467" s="13">
        <f t="shared" si="457"/>
        <v>0.61403336594771651</v>
      </c>
      <c r="N1467" s="13"/>
      <c r="O1467" s="19">
        <v>1457</v>
      </c>
      <c r="P1467">
        <f t="shared" si="458"/>
        <v>2</v>
      </c>
      <c r="Q1467">
        <f t="shared" si="459"/>
        <v>806</v>
      </c>
      <c r="R1467">
        <f t="shared" si="460"/>
        <v>2</v>
      </c>
      <c r="S1467" t="b">
        <f t="shared" si="461"/>
        <v>1</v>
      </c>
      <c r="T1467" t="b">
        <f t="shared" si="462"/>
        <v>0</v>
      </c>
      <c r="W1467" t="str">
        <f t="shared" si="472"/>
        <v/>
      </c>
      <c r="X1467" t="str">
        <f t="shared" si="472"/>
        <v/>
      </c>
      <c r="Y1467" t="str">
        <f t="shared" si="472"/>
        <v/>
      </c>
      <c r="Z1467" t="str">
        <f t="shared" si="472"/>
        <v>IBCNICNAS IN CHARGE PREMIUM</v>
      </c>
      <c r="AA1467" t="str">
        <f t="shared" si="472"/>
        <v/>
      </c>
      <c r="AC1467" t="str">
        <f t="shared" si="473"/>
        <v/>
      </c>
      <c r="AD1467" t="str">
        <f t="shared" si="473"/>
        <v/>
      </c>
      <c r="AE1467" t="str">
        <f t="shared" si="473"/>
        <v/>
      </c>
      <c r="AF1467" t="str">
        <f t="shared" si="473"/>
        <v>IBCEICEMPLOYEE IN CHARGE</v>
      </c>
      <c r="AG1467" t="str">
        <f t="shared" si="473"/>
        <v/>
      </c>
      <c r="AI1467">
        <f t="shared" si="463"/>
        <v>1</v>
      </c>
      <c r="AJ1467">
        <f t="shared" si="464"/>
        <v>806</v>
      </c>
      <c r="AK1467" t="str">
        <f t="shared" si="465"/>
        <v>20181IBCNICNAS IN CHARGE PREMIUM</v>
      </c>
      <c r="AL1467" t="str">
        <f t="shared" si="466"/>
        <v>NAS IN CHARGE PREMIUM</v>
      </c>
      <c r="AM1467" t="str">
        <f t="shared" si="467"/>
        <v>20181IBCEICEMPLOYEE IN CHARGE</v>
      </c>
      <c r="AN1467" t="str">
        <f t="shared" si="468"/>
        <v>EMPLOYEE IN CHARGE</v>
      </c>
      <c r="AO1467" s="13">
        <f t="shared" si="469"/>
        <v>0.61403336594771651</v>
      </c>
      <c r="AP1467">
        <f t="shared" si="470"/>
        <v>1</v>
      </c>
      <c r="AQ1467" t="str">
        <f t="shared" si="471"/>
        <v>IBCNICNAS IN CHARGE PREMIUMIBCEICEMPLOYEE IN CHARGE</v>
      </c>
    </row>
    <row r="1468" spans="1:43" x14ac:dyDescent="0.35">
      <c r="A1468" s="18" t="s">
        <v>1837</v>
      </c>
      <c r="B1468" t="s">
        <v>1667</v>
      </c>
      <c r="C1468" t="s">
        <v>1668</v>
      </c>
      <c r="D1468" s="18" t="s">
        <v>1837</v>
      </c>
      <c r="E1468" t="s">
        <v>1673</v>
      </c>
      <c r="F1468" t="s">
        <v>1674</v>
      </c>
      <c r="G1468" s="13">
        <v>0.60798567226611988</v>
      </c>
      <c r="I1468">
        <v>20181</v>
      </c>
      <c r="J1468" t="str">
        <f t="shared" si="454"/>
        <v>20181IBCPPPPHYSICIANS PREMIUM PAY20181IBCRPPREGULAR PREMIUM PAY</v>
      </c>
      <c r="K1468" t="str">
        <f t="shared" si="455"/>
        <v>20181IBCPPPPHYSICIANS PREMIUM PAY</v>
      </c>
      <c r="L1468" t="str">
        <f t="shared" si="456"/>
        <v>20181IBCRPPREGULAR PREMIUM PAY</v>
      </c>
      <c r="M1468" s="13">
        <f t="shared" si="457"/>
        <v>0.60798567226611988</v>
      </c>
      <c r="N1468" s="13"/>
      <c r="O1468" s="19">
        <v>1458</v>
      </c>
      <c r="P1468">
        <f t="shared" si="458"/>
        <v>2</v>
      </c>
      <c r="Q1468">
        <f t="shared" si="459"/>
        <v>807</v>
      </c>
      <c r="R1468">
        <f t="shared" si="460"/>
        <v>1</v>
      </c>
      <c r="S1468" t="b">
        <f t="shared" si="461"/>
        <v>1</v>
      </c>
      <c r="T1468" t="b">
        <f t="shared" si="462"/>
        <v>0</v>
      </c>
      <c r="W1468" t="str">
        <f t="shared" si="472"/>
        <v/>
      </c>
      <c r="X1468" t="str">
        <f t="shared" si="472"/>
        <v/>
      </c>
      <c r="Y1468" t="str">
        <f t="shared" si="472"/>
        <v/>
      </c>
      <c r="Z1468" t="str">
        <f t="shared" si="472"/>
        <v>IBCPPPPHYSICIANS PREMIUM PAY</v>
      </c>
      <c r="AA1468" t="str">
        <f t="shared" si="472"/>
        <v/>
      </c>
      <c r="AC1468" t="str">
        <f t="shared" si="473"/>
        <v/>
      </c>
      <c r="AD1468" t="str">
        <f t="shared" si="473"/>
        <v/>
      </c>
      <c r="AE1468" t="str">
        <f t="shared" si="473"/>
        <v/>
      </c>
      <c r="AF1468" t="str">
        <f t="shared" si="473"/>
        <v>IBCRPPREGULAR PREMIUM PAY</v>
      </c>
      <c r="AG1468" t="str">
        <f t="shared" si="473"/>
        <v/>
      </c>
      <c r="AI1468">
        <f t="shared" si="463"/>
        <v>1</v>
      </c>
      <c r="AJ1468">
        <f t="shared" si="464"/>
        <v>807</v>
      </c>
      <c r="AK1468" t="str">
        <f t="shared" si="465"/>
        <v>20181IBCPPPPHYSICIANS PREMIUM PAY</v>
      </c>
      <c r="AL1468" t="str">
        <f t="shared" si="466"/>
        <v>PHYSICIANS PREMIUM PAY</v>
      </c>
      <c r="AM1468" t="str">
        <f t="shared" si="467"/>
        <v>20181IBCRPPREGULAR PREMIUM PAY</v>
      </c>
      <c r="AN1468" t="str">
        <f t="shared" si="468"/>
        <v>REGULAR PREMIUM PAY</v>
      </c>
      <c r="AO1468" s="13">
        <f t="shared" si="469"/>
        <v>0.60798567226611988</v>
      </c>
      <c r="AP1468">
        <f t="shared" si="470"/>
        <v>1</v>
      </c>
      <c r="AQ1468" t="str">
        <f t="shared" si="471"/>
        <v>IBCPPPPHYSICIANS PREMIUM PAYIBCRPPREGULAR PREMIUM PAY</v>
      </c>
    </row>
    <row r="1469" spans="1:43" x14ac:dyDescent="0.35">
      <c r="A1469" s="18" t="s">
        <v>1837</v>
      </c>
      <c r="B1469" t="s">
        <v>1667</v>
      </c>
      <c r="C1469" t="s">
        <v>1668</v>
      </c>
      <c r="D1469" s="18" t="s">
        <v>1837</v>
      </c>
      <c r="E1469" t="s">
        <v>1612</v>
      </c>
      <c r="F1469" t="s">
        <v>1613</v>
      </c>
      <c r="G1469" s="13">
        <v>0.55606401391620253</v>
      </c>
      <c r="I1469">
        <v>20181</v>
      </c>
      <c r="J1469" t="str">
        <f t="shared" si="454"/>
        <v>20181IBCPPPPHYSICIANS PREMIUM PAY20181IBCAPPAFFORDABILITY PREMIUM PAY</v>
      </c>
      <c r="K1469" t="str">
        <f t="shared" si="455"/>
        <v>20181IBCPPPPHYSICIANS PREMIUM PAY</v>
      </c>
      <c r="L1469" t="str">
        <f t="shared" si="456"/>
        <v>20181IBCAPPAFFORDABILITY PREMIUM PAY</v>
      </c>
      <c r="M1469" s="13">
        <f t="shared" si="457"/>
        <v>0.55606401391620253</v>
      </c>
      <c r="N1469" s="13"/>
      <c r="O1469" s="19">
        <v>1459</v>
      </c>
      <c r="P1469">
        <f t="shared" si="458"/>
        <v>2</v>
      </c>
      <c r="Q1469">
        <f t="shared" si="459"/>
        <v>807</v>
      </c>
      <c r="R1469">
        <f t="shared" si="460"/>
        <v>2</v>
      </c>
      <c r="S1469" t="b">
        <f t="shared" si="461"/>
        <v>1</v>
      </c>
      <c r="T1469" t="b">
        <f t="shared" si="462"/>
        <v>0</v>
      </c>
      <c r="W1469" t="str">
        <f t="shared" si="472"/>
        <v/>
      </c>
      <c r="X1469" t="str">
        <f t="shared" si="472"/>
        <v/>
      </c>
      <c r="Y1469" t="str">
        <f t="shared" si="472"/>
        <v/>
      </c>
      <c r="Z1469" t="str">
        <f t="shared" si="472"/>
        <v>IBCPPPPHYSICIANS PREMIUM PAY</v>
      </c>
      <c r="AA1469" t="str">
        <f t="shared" si="472"/>
        <v/>
      </c>
      <c r="AC1469" t="str">
        <f t="shared" si="473"/>
        <v/>
      </c>
      <c r="AD1469" t="str">
        <f t="shared" si="473"/>
        <v/>
      </c>
      <c r="AE1469" t="str">
        <f t="shared" si="473"/>
        <v/>
      </c>
      <c r="AF1469" t="str">
        <f t="shared" si="473"/>
        <v>IBCAPPAFFORDABILITY PREMIUM PAY</v>
      </c>
      <c r="AG1469" t="str">
        <f t="shared" si="473"/>
        <v/>
      </c>
      <c r="AI1469">
        <f t="shared" si="463"/>
        <v>1</v>
      </c>
      <c r="AJ1469">
        <f t="shared" si="464"/>
        <v>807</v>
      </c>
      <c r="AK1469" t="str">
        <f t="shared" si="465"/>
        <v>20181IBCPPPPHYSICIANS PREMIUM PAY</v>
      </c>
      <c r="AL1469" t="str">
        <f t="shared" si="466"/>
        <v>PHYSICIANS PREMIUM PAY</v>
      </c>
      <c r="AM1469" t="str">
        <f t="shared" si="467"/>
        <v>20181IBCAPPAFFORDABILITY PREMIUM PAY</v>
      </c>
      <c r="AN1469" t="str">
        <f t="shared" si="468"/>
        <v>AFFORDABILITY PREMIUM PAY</v>
      </c>
      <c r="AO1469" s="13">
        <f t="shared" si="469"/>
        <v>0.55606401391620253</v>
      </c>
      <c r="AP1469">
        <f t="shared" si="470"/>
        <v>1</v>
      </c>
      <c r="AQ1469" t="str">
        <f t="shared" si="471"/>
        <v>IBCPPPPHYSICIANS PREMIUM PAYIBCAPPAFFORDABILITY PREMIUM PAY</v>
      </c>
    </row>
    <row r="1470" spans="1:43" x14ac:dyDescent="0.35">
      <c r="A1470" s="18" t="s">
        <v>1837</v>
      </c>
      <c r="B1470">
        <v>157</v>
      </c>
      <c r="C1470" t="s">
        <v>1669</v>
      </c>
      <c r="D1470" s="18" t="s">
        <v>1837</v>
      </c>
      <c r="E1470">
        <v>158</v>
      </c>
      <c r="F1470" t="s">
        <v>1671</v>
      </c>
      <c r="G1470" s="13">
        <v>0.93559206794289029</v>
      </c>
      <c r="I1470">
        <v>20181</v>
      </c>
      <c r="J1470" t="str">
        <f t="shared" si="454"/>
        <v>20181IBC157PREMIUM PENALTY PAY COMPENSATE - DOUBLE TIME20181IBC158PREMIUM PENALTY PAY NTWK COMPENSATE - DOUBLE TIME</v>
      </c>
      <c r="K1470" t="str">
        <f t="shared" si="455"/>
        <v>20181IBC157PREMIUM PENALTY PAY COMPENSATE - DOUBLE TIME</v>
      </c>
      <c r="L1470" t="str">
        <f t="shared" si="456"/>
        <v>20181IBC158PREMIUM PENALTY PAY NTWK COMPENSATE - DOUBLE TIME</v>
      </c>
      <c r="M1470" s="13">
        <f t="shared" si="457"/>
        <v>0.93559206794289029</v>
      </c>
      <c r="N1470" s="13"/>
      <c r="O1470" s="19">
        <v>1460</v>
      </c>
      <c r="P1470">
        <f t="shared" si="458"/>
        <v>3</v>
      </c>
      <c r="Q1470">
        <f t="shared" si="459"/>
        <v>808</v>
      </c>
      <c r="R1470">
        <f t="shared" si="460"/>
        <v>1</v>
      </c>
      <c r="S1470" t="b">
        <f t="shared" si="461"/>
        <v>1</v>
      </c>
      <c r="T1470" t="b">
        <f t="shared" si="462"/>
        <v>0</v>
      </c>
      <c r="W1470" t="str">
        <f t="shared" si="472"/>
        <v/>
      </c>
      <c r="X1470" t="str">
        <f t="shared" si="472"/>
        <v/>
      </c>
      <c r="Y1470" t="str">
        <f t="shared" si="472"/>
        <v/>
      </c>
      <c r="Z1470" t="str">
        <f t="shared" si="472"/>
        <v>IBC157PREMIUM PENALTY PAY COMPENSATE - DOUBLE TIME</v>
      </c>
      <c r="AA1470" t="str">
        <f t="shared" si="472"/>
        <v/>
      </c>
      <c r="AC1470" t="str">
        <f t="shared" si="473"/>
        <v/>
      </c>
      <c r="AD1470" t="str">
        <f t="shared" si="473"/>
        <v/>
      </c>
      <c r="AE1470" t="str">
        <f t="shared" si="473"/>
        <v/>
      </c>
      <c r="AF1470" t="str">
        <f t="shared" si="473"/>
        <v>IBC158PREMIUM PENALTY PAY NTWK COMPENSATE - DOUBLE TIME</v>
      </c>
      <c r="AG1470" t="str">
        <f t="shared" si="473"/>
        <v/>
      </c>
      <c r="AI1470">
        <f t="shared" si="463"/>
        <v>1</v>
      </c>
      <c r="AJ1470">
        <f t="shared" si="464"/>
        <v>808</v>
      </c>
      <c r="AK1470" t="str">
        <f t="shared" si="465"/>
        <v>20181IBC157PREMIUM PENALTY PAY COMPENSATE - DOUBLE TIME</v>
      </c>
      <c r="AL1470" t="str">
        <f t="shared" si="466"/>
        <v>PREMIUM PENALTY PAY COMPENSATE - DOUBLE TIME</v>
      </c>
      <c r="AM1470" t="str">
        <f t="shared" si="467"/>
        <v>20181IBC158PREMIUM PENALTY PAY NTWK COMPENSATE - DOUBLE TIME</v>
      </c>
      <c r="AN1470" t="str">
        <f t="shared" si="468"/>
        <v>PREMIUM PENALTY PAY NTWK COMPENSATE - DOUBLE TIME</v>
      </c>
      <c r="AO1470" s="13">
        <f t="shared" si="469"/>
        <v>0.93559206794289029</v>
      </c>
      <c r="AP1470">
        <f t="shared" si="470"/>
        <v>1</v>
      </c>
      <c r="AQ1470" t="str">
        <f t="shared" si="471"/>
        <v>IBC157PREMIUM PENALTY PAY COMPENSATE - DOUBLE TIMEIBC158PREMIUM PENALTY PAY NTWK COMPENSATE - DOUBLE TIME</v>
      </c>
    </row>
    <row r="1471" spans="1:43" x14ac:dyDescent="0.35">
      <c r="A1471" s="18" t="s">
        <v>1837</v>
      </c>
      <c r="B1471">
        <v>157</v>
      </c>
      <c r="C1471" t="s">
        <v>1669</v>
      </c>
      <c r="D1471" s="18" t="s">
        <v>1837</v>
      </c>
      <c r="E1471">
        <v>150</v>
      </c>
      <c r="F1471" t="s">
        <v>1670</v>
      </c>
      <c r="G1471" s="13">
        <v>0.79302042030654174</v>
      </c>
      <c r="I1471">
        <v>20181</v>
      </c>
      <c r="J1471" t="str">
        <f t="shared" si="454"/>
        <v>20181IBC157PREMIUM PENALTY PAY COMPENSATE - DOUBLE TIME20181IBC150PREMIUM PENALTY PAY COMPENSATE - HALF TIME</v>
      </c>
      <c r="K1471" t="str">
        <f t="shared" si="455"/>
        <v>20181IBC157PREMIUM PENALTY PAY COMPENSATE - DOUBLE TIME</v>
      </c>
      <c r="L1471" t="str">
        <f t="shared" si="456"/>
        <v>20181IBC150PREMIUM PENALTY PAY COMPENSATE - HALF TIME</v>
      </c>
      <c r="M1471" s="13">
        <f t="shared" si="457"/>
        <v>0.79302042030654174</v>
      </c>
      <c r="N1471" s="13"/>
      <c r="O1471" s="19">
        <v>1461</v>
      </c>
      <c r="P1471">
        <f t="shared" si="458"/>
        <v>3</v>
      </c>
      <c r="Q1471">
        <f t="shared" si="459"/>
        <v>808</v>
      </c>
      <c r="R1471">
        <f t="shared" si="460"/>
        <v>2</v>
      </c>
      <c r="S1471" t="b">
        <f t="shared" si="461"/>
        <v>1</v>
      </c>
      <c r="T1471" t="b">
        <f t="shared" si="462"/>
        <v>0</v>
      </c>
      <c r="W1471" t="str">
        <f t="shared" si="472"/>
        <v/>
      </c>
      <c r="X1471" t="str">
        <f t="shared" si="472"/>
        <v/>
      </c>
      <c r="Y1471" t="str">
        <f t="shared" si="472"/>
        <v/>
      </c>
      <c r="Z1471" t="str">
        <f t="shared" si="472"/>
        <v>IBC157PREMIUM PENALTY PAY COMPENSATE - DOUBLE TIME</v>
      </c>
      <c r="AA1471" t="str">
        <f t="shared" si="472"/>
        <v/>
      </c>
      <c r="AC1471" t="str">
        <f t="shared" si="473"/>
        <v/>
      </c>
      <c r="AD1471" t="str">
        <f t="shared" si="473"/>
        <v/>
      </c>
      <c r="AE1471" t="str">
        <f t="shared" si="473"/>
        <v/>
      </c>
      <c r="AF1471" t="str">
        <f t="shared" si="473"/>
        <v>IBC150PREMIUM PENALTY PAY COMPENSATE - HALF TIME</v>
      </c>
      <c r="AG1471" t="str">
        <f t="shared" si="473"/>
        <v/>
      </c>
      <c r="AI1471">
        <f t="shared" si="463"/>
        <v>1</v>
      </c>
      <c r="AJ1471">
        <f t="shared" si="464"/>
        <v>808</v>
      </c>
      <c r="AK1471" t="str">
        <f t="shared" si="465"/>
        <v>20181IBC157PREMIUM PENALTY PAY COMPENSATE - DOUBLE TIME</v>
      </c>
      <c r="AL1471" t="str">
        <f t="shared" si="466"/>
        <v>PREMIUM PENALTY PAY COMPENSATE - DOUBLE TIME</v>
      </c>
      <c r="AM1471" t="str">
        <f t="shared" si="467"/>
        <v>20181IBC150PREMIUM PENALTY PAY COMPENSATE - HALF TIME</v>
      </c>
      <c r="AN1471" t="str">
        <f t="shared" si="468"/>
        <v>PREMIUM PENALTY PAY COMPENSATE - HALF TIME</v>
      </c>
      <c r="AO1471" s="13">
        <f t="shared" si="469"/>
        <v>0.79302042030654174</v>
      </c>
      <c r="AP1471">
        <f t="shared" si="470"/>
        <v>1</v>
      </c>
      <c r="AQ1471" t="str">
        <f t="shared" si="471"/>
        <v>IBC157PREMIUM PENALTY PAY COMPENSATE - DOUBLE TIMEIBC150PREMIUM PENALTY PAY COMPENSATE - HALF TIME</v>
      </c>
    </row>
    <row r="1472" spans="1:43" x14ac:dyDescent="0.35">
      <c r="A1472" s="18" t="s">
        <v>1837</v>
      </c>
      <c r="B1472">
        <v>157</v>
      </c>
      <c r="C1472" t="s">
        <v>1669</v>
      </c>
      <c r="D1472" s="18" t="s">
        <v>1837</v>
      </c>
      <c r="E1472">
        <v>155</v>
      </c>
      <c r="F1472" t="s">
        <v>1672</v>
      </c>
      <c r="G1472" s="13">
        <v>0.75502945836995816</v>
      </c>
      <c r="I1472">
        <v>20181</v>
      </c>
      <c r="J1472" t="str">
        <f t="shared" si="454"/>
        <v>20181IBC157PREMIUM PENALTY PAY COMPENSATE - DOUBLE TIME20181IBC155PREMIUM PENALTY PAY NTWK COMPENSATE - TIME AND A HALF</v>
      </c>
      <c r="K1472" t="str">
        <f t="shared" si="455"/>
        <v>20181IBC157PREMIUM PENALTY PAY COMPENSATE - DOUBLE TIME</v>
      </c>
      <c r="L1472" t="str">
        <f t="shared" si="456"/>
        <v>20181IBC155PREMIUM PENALTY PAY NTWK COMPENSATE - TIME AND A HALF</v>
      </c>
      <c r="M1472" s="13">
        <f t="shared" si="457"/>
        <v>0.75502945836995816</v>
      </c>
      <c r="N1472" s="13"/>
      <c r="O1472" s="19">
        <v>1462</v>
      </c>
      <c r="P1472">
        <f t="shared" si="458"/>
        <v>3</v>
      </c>
      <c r="Q1472">
        <f t="shared" si="459"/>
        <v>808</v>
      </c>
      <c r="R1472">
        <f t="shared" si="460"/>
        <v>3</v>
      </c>
      <c r="S1472" t="b">
        <f t="shared" si="461"/>
        <v>1</v>
      </c>
      <c r="T1472" t="b">
        <f t="shared" si="462"/>
        <v>0</v>
      </c>
      <c r="W1472" t="str">
        <f t="shared" si="472"/>
        <v/>
      </c>
      <c r="X1472" t="str">
        <f t="shared" si="472"/>
        <v/>
      </c>
      <c r="Y1472" t="str">
        <f t="shared" si="472"/>
        <v/>
      </c>
      <c r="Z1472" t="str">
        <f t="shared" si="472"/>
        <v>IBC157PREMIUM PENALTY PAY COMPENSATE - DOUBLE TIME</v>
      </c>
      <c r="AA1472" t="str">
        <f t="shared" si="472"/>
        <v/>
      </c>
      <c r="AC1472" t="str">
        <f t="shared" si="473"/>
        <v/>
      </c>
      <c r="AD1472" t="str">
        <f t="shared" si="473"/>
        <v/>
      </c>
      <c r="AE1472" t="str">
        <f t="shared" si="473"/>
        <v/>
      </c>
      <c r="AF1472" t="str">
        <f t="shared" si="473"/>
        <v>IBC155PREMIUM PENALTY PAY NTWK COMPENSATE - TIME AND A HALF</v>
      </c>
      <c r="AG1472" t="str">
        <f t="shared" si="473"/>
        <v/>
      </c>
      <c r="AI1472">
        <f t="shared" si="463"/>
        <v>1</v>
      </c>
      <c r="AJ1472">
        <f t="shared" si="464"/>
        <v>808</v>
      </c>
      <c r="AK1472" t="str">
        <f t="shared" si="465"/>
        <v>20181IBC157PREMIUM PENALTY PAY COMPENSATE - DOUBLE TIME</v>
      </c>
      <c r="AL1472" t="str">
        <f t="shared" si="466"/>
        <v>PREMIUM PENALTY PAY COMPENSATE - DOUBLE TIME</v>
      </c>
      <c r="AM1472" t="str">
        <f t="shared" si="467"/>
        <v>20181IBC155PREMIUM PENALTY PAY NTWK COMPENSATE - TIME AND A HALF</v>
      </c>
      <c r="AN1472" t="str">
        <f t="shared" si="468"/>
        <v>PREMIUM PENALTY PAY NTWK COMPENSATE - TIME AND A HALF</v>
      </c>
      <c r="AO1472" s="13">
        <f t="shared" si="469"/>
        <v>0.75502945836995816</v>
      </c>
      <c r="AP1472">
        <f t="shared" si="470"/>
        <v>1</v>
      </c>
      <c r="AQ1472" t="str">
        <f t="shared" si="471"/>
        <v>IBC157PREMIUM PENALTY PAY COMPENSATE - DOUBLE TIMEIBC155PREMIUM PENALTY PAY NTWK COMPENSATE - TIME AND A HALF</v>
      </c>
    </row>
    <row r="1473" spans="1:43" x14ac:dyDescent="0.35">
      <c r="A1473" s="18" t="s">
        <v>1837</v>
      </c>
      <c r="B1473">
        <v>150</v>
      </c>
      <c r="C1473" t="s">
        <v>1670</v>
      </c>
      <c r="D1473" s="18" t="s">
        <v>1837</v>
      </c>
      <c r="E1473">
        <v>155</v>
      </c>
      <c r="F1473" t="s">
        <v>1672</v>
      </c>
      <c r="G1473" s="13">
        <v>0.90786135322238481</v>
      </c>
      <c r="I1473">
        <v>20181</v>
      </c>
      <c r="J1473" t="str">
        <f t="shared" si="454"/>
        <v>20181IBC150PREMIUM PENALTY PAY COMPENSATE - HALF TIME20181IBC155PREMIUM PENALTY PAY NTWK COMPENSATE - TIME AND A HALF</v>
      </c>
      <c r="K1473" t="str">
        <f t="shared" si="455"/>
        <v>20181IBC150PREMIUM PENALTY PAY COMPENSATE - HALF TIME</v>
      </c>
      <c r="L1473" t="str">
        <f t="shared" si="456"/>
        <v>20181IBC155PREMIUM PENALTY PAY NTWK COMPENSATE - TIME AND A HALF</v>
      </c>
      <c r="M1473" s="13">
        <f t="shared" si="457"/>
        <v>0.90786135322238481</v>
      </c>
      <c r="N1473" s="13"/>
      <c r="O1473" s="19">
        <v>1463</v>
      </c>
      <c r="P1473">
        <f t="shared" si="458"/>
        <v>3</v>
      </c>
      <c r="Q1473">
        <f t="shared" si="459"/>
        <v>809</v>
      </c>
      <c r="R1473">
        <f t="shared" si="460"/>
        <v>1</v>
      </c>
      <c r="S1473" t="b">
        <f t="shared" si="461"/>
        <v>1</v>
      </c>
      <c r="T1473" t="b">
        <f t="shared" si="462"/>
        <v>0</v>
      </c>
      <c r="W1473" t="str">
        <f t="shared" si="472"/>
        <v/>
      </c>
      <c r="X1473" t="str">
        <f t="shared" si="472"/>
        <v/>
      </c>
      <c r="Y1473" t="str">
        <f t="shared" si="472"/>
        <v/>
      </c>
      <c r="Z1473" t="str">
        <f t="shared" si="472"/>
        <v>IBC150PREMIUM PENALTY PAY COMPENSATE - HALF TIME</v>
      </c>
      <c r="AA1473" t="str">
        <f t="shared" si="472"/>
        <v/>
      </c>
      <c r="AC1473" t="str">
        <f t="shared" si="473"/>
        <v/>
      </c>
      <c r="AD1473" t="str">
        <f t="shared" si="473"/>
        <v/>
      </c>
      <c r="AE1473" t="str">
        <f t="shared" si="473"/>
        <v/>
      </c>
      <c r="AF1473" t="str">
        <f t="shared" si="473"/>
        <v>IBC155PREMIUM PENALTY PAY NTWK COMPENSATE - TIME AND A HALF</v>
      </c>
      <c r="AG1473" t="str">
        <f t="shared" si="473"/>
        <v/>
      </c>
      <c r="AI1473">
        <f t="shared" si="463"/>
        <v>1</v>
      </c>
      <c r="AJ1473">
        <f t="shared" si="464"/>
        <v>809</v>
      </c>
      <c r="AK1473" t="str">
        <f t="shared" si="465"/>
        <v>20181IBC150PREMIUM PENALTY PAY COMPENSATE - HALF TIME</v>
      </c>
      <c r="AL1473" t="str">
        <f t="shared" si="466"/>
        <v>PREMIUM PENALTY PAY COMPENSATE - HALF TIME</v>
      </c>
      <c r="AM1473" t="str">
        <f t="shared" si="467"/>
        <v>20181IBC155PREMIUM PENALTY PAY NTWK COMPENSATE - TIME AND A HALF</v>
      </c>
      <c r="AN1473" t="str">
        <f t="shared" si="468"/>
        <v>PREMIUM PENALTY PAY NTWK COMPENSATE - TIME AND A HALF</v>
      </c>
      <c r="AO1473" s="13">
        <f t="shared" si="469"/>
        <v>0.90786135322238481</v>
      </c>
      <c r="AP1473">
        <f t="shared" si="470"/>
        <v>1</v>
      </c>
      <c r="AQ1473" t="str">
        <f t="shared" si="471"/>
        <v>IBC150PREMIUM PENALTY PAY COMPENSATE - HALF TIMEIBC155PREMIUM PENALTY PAY NTWK COMPENSATE - TIME AND A HALF</v>
      </c>
    </row>
    <row r="1474" spans="1:43" x14ac:dyDescent="0.35">
      <c r="A1474" s="18" t="s">
        <v>1837</v>
      </c>
      <c r="B1474">
        <v>150</v>
      </c>
      <c r="C1474" t="s">
        <v>1670</v>
      </c>
      <c r="D1474" s="18" t="s">
        <v>1837</v>
      </c>
      <c r="E1474">
        <v>157</v>
      </c>
      <c r="F1474" t="s">
        <v>1669</v>
      </c>
      <c r="G1474" s="13">
        <v>0.79302042030654174</v>
      </c>
      <c r="I1474">
        <v>20181</v>
      </c>
      <c r="J1474" t="str">
        <f t="shared" si="454"/>
        <v>20181IBC150PREMIUM PENALTY PAY COMPENSATE - HALF TIME20181IBC157PREMIUM PENALTY PAY COMPENSATE - DOUBLE TIME</v>
      </c>
      <c r="K1474" t="str">
        <f t="shared" si="455"/>
        <v>20181IBC150PREMIUM PENALTY PAY COMPENSATE - HALF TIME</v>
      </c>
      <c r="L1474" t="str">
        <f t="shared" si="456"/>
        <v>20181IBC157PREMIUM PENALTY PAY COMPENSATE - DOUBLE TIME</v>
      </c>
      <c r="M1474" s="13">
        <f t="shared" si="457"/>
        <v>0.79302042030654174</v>
      </c>
      <c r="N1474" s="13"/>
      <c r="O1474" s="19">
        <v>1464</v>
      </c>
      <c r="P1474">
        <f t="shared" si="458"/>
        <v>3</v>
      </c>
      <c r="Q1474">
        <f t="shared" si="459"/>
        <v>809</v>
      </c>
      <c r="R1474">
        <f t="shared" si="460"/>
        <v>2</v>
      </c>
      <c r="S1474" t="b">
        <f t="shared" si="461"/>
        <v>1</v>
      </c>
      <c r="T1474" t="b">
        <f t="shared" si="462"/>
        <v>0</v>
      </c>
      <c r="W1474" t="str">
        <f t="shared" si="472"/>
        <v/>
      </c>
      <c r="X1474" t="str">
        <f t="shared" si="472"/>
        <v/>
      </c>
      <c r="Y1474" t="str">
        <f t="shared" si="472"/>
        <v/>
      </c>
      <c r="Z1474" t="str">
        <f t="shared" si="472"/>
        <v>IBC150PREMIUM PENALTY PAY COMPENSATE - HALF TIME</v>
      </c>
      <c r="AA1474" t="str">
        <f t="shared" si="472"/>
        <v/>
      </c>
      <c r="AC1474" t="str">
        <f t="shared" si="473"/>
        <v/>
      </c>
      <c r="AD1474" t="str">
        <f t="shared" si="473"/>
        <v/>
      </c>
      <c r="AE1474" t="str">
        <f t="shared" si="473"/>
        <v/>
      </c>
      <c r="AF1474" t="str">
        <f t="shared" si="473"/>
        <v>IBC157PREMIUM PENALTY PAY COMPENSATE - DOUBLE TIME</v>
      </c>
      <c r="AG1474" t="str">
        <f t="shared" si="473"/>
        <v/>
      </c>
      <c r="AI1474">
        <f t="shared" si="463"/>
        <v>1</v>
      </c>
      <c r="AJ1474">
        <f t="shared" si="464"/>
        <v>809</v>
      </c>
      <c r="AK1474" t="str">
        <f t="shared" si="465"/>
        <v>20181IBC150PREMIUM PENALTY PAY COMPENSATE - HALF TIME</v>
      </c>
      <c r="AL1474" t="str">
        <f t="shared" si="466"/>
        <v>PREMIUM PENALTY PAY COMPENSATE - HALF TIME</v>
      </c>
      <c r="AM1474" t="str">
        <f t="shared" si="467"/>
        <v>20181IBC157PREMIUM PENALTY PAY COMPENSATE - DOUBLE TIME</v>
      </c>
      <c r="AN1474" t="str">
        <f t="shared" si="468"/>
        <v>PREMIUM PENALTY PAY COMPENSATE - DOUBLE TIME</v>
      </c>
      <c r="AO1474" s="13">
        <f t="shared" si="469"/>
        <v>0.79302042030654174</v>
      </c>
      <c r="AP1474">
        <f t="shared" si="470"/>
        <v>1</v>
      </c>
      <c r="AQ1474" t="str">
        <f t="shared" si="471"/>
        <v>IBC150PREMIUM PENALTY PAY COMPENSATE - HALF TIMEIBC157PREMIUM PENALTY PAY COMPENSATE - DOUBLE TIME</v>
      </c>
    </row>
    <row r="1475" spans="1:43" x14ac:dyDescent="0.35">
      <c r="A1475" s="18" t="s">
        <v>1837</v>
      </c>
      <c r="B1475">
        <v>150</v>
      </c>
      <c r="C1475" t="s">
        <v>1670</v>
      </c>
      <c r="D1475" s="18" t="s">
        <v>1837</v>
      </c>
      <c r="E1475">
        <v>158</v>
      </c>
      <c r="F1475" t="s">
        <v>1671</v>
      </c>
      <c r="G1475" s="13">
        <v>0.7737886166175495</v>
      </c>
      <c r="I1475">
        <v>20181</v>
      </c>
      <c r="J1475" t="str">
        <f t="shared" si="454"/>
        <v>20181IBC150PREMIUM PENALTY PAY COMPENSATE - HALF TIME20181IBC158PREMIUM PENALTY PAY NTWK COMPENSATE - DOUBLE TIME</v>
      </c>
      <c r="K1475" t="str">
        <f t="shared" si="455"/>
        <v>20181IBC150PREMIUM PENALTY PAY COMPENSATE - HALF TIME</v>
      </c>
      <c r="L1475" t="str">
        <f t="shared" si="456"/>
        <v>20181IBC158PREMIUM PENALTY PAY NTWK COMPENSATE - DOUBLE TIME</v>
      </c>
      <c r="M1475" s="13">
        <f t="shared" si="457"/>
        <v>0.7737886166175495</v>
      </c>
      <c r="N1475" s="13"/>
      <c r="O1475" s="19">
        <v>1465</v>
      </c>
      <c r="P1475">
        <f t="shared" si="458"/>
        <v>3</v>
      </c>
      <c r="Q1475">
        <f t="shared" si="459"/>
        <v>809</v>
      </c>
      <c r="R1475">
        <f t="shared" si="460"/>
        <v>3</v>
      </c>
      <c r="S1475" t="b">
        <f t="shared" si="461"/>
        <v>1</v>
      </c>
      <c r="T1475" t="b">
        <f t="shared" si="462"/>
        <v>0</v>
      </c>
      <c r="W1475" t="str">
        <f t="shared" si="472"/>
        <v/>
      </c>
      <c r="X1475" t="str">
        <f t="shared" si="472"/>
        <v/>
      </c>
      <c r="Y1475" t="str">
        <f t="shared" si="472"/>
        <v/>
      </c>
      <c r="Z1475" t="str">
        <f t="shared" si="472"/>
        <v>IBC150PREMIUM PENALTY PAY COMPENSATE - HALF TIME</v>
      </c>
      <c r="AA1475" t="str">
        <f t="shared" si="472"/>
        <v/>
      </c>
      <c r="AC1475" t="str">
        <f t="shared" si="473"/>
        <v/>
      </c>
      <c r="AD1475" t="str">
        <f t="shared" si="473"/>
        <v/>
      </c>
      <c r="AE1475" t="str">
        <f t="shared" si="473"/>
        <v/>
      </c>
      <c r="AF1475" t="str">
        <f t="shared" si="473"/>
        <v>IBC158PREMIUM PENALTY PAY NTWK COMPENSATE - DOUBLE TIME</v>
      </c>
      <c r="AG1475" t="str">
        <f t="shared" si="473"/>
        <v/>
      </c>
      <c r="AI1475">
        <f t="shared" si="463"/>
        <v>1</v>
      </c>
      <c r="AJ1475">
        <f t="shared" si="464"/>
        <v>809</v>
      </c>
      <c r="AK1475" t="str">
        <f t="shared" si="465"/>
        <v>20181IBC150PREMIUM PENALTY PAY COMPENSATE - HALF TIME</v>
      </c>
      <c r="AL1475" t="str">
        <f t="shared" si="466"/>
        <v>PREMIUM PENALTY PAY COMPENSATE - HALF TIME</v>
      </c>
      <c r="AM1475" t="str">
        <f t="shared" si="467"/>
        <v>20181IBC158PREMIUM PENALTY PAY NTWK COMPENSATE - DOUBLE TIME</v>
      </c>
      <c r="AN1475" t="str">
        <f t="shared" si="468"/>
        <v>PREMIUM PENALTY PAY NTWK COMPENSATE - DOUBLE TIME</v>
      </c>
      <c r="AO1475" s="13">
        <f t="shared" si="469"/>
        <v>0.7737886166175495</v>
      </c>
      <c r="AP1475">
        <f t="shared" si="470"/>
        <v>1</v>
      </c>
      <c r="AQ1475" t="str">
        <f t="shared" si="471"/>
        <v>IBC150PREMIUM PENALTY PAY COMPENSATE - HALF TIMEIBC158PREMIUM PENALTY PAY NTWK COMPENSATE - DOUBLE TIME</v>
      </c>
    </row>
    <row r="1476" spans="1:43" x14ac:dyDescent="0.35">
      <c r="A1476" s="18" t="s">
        <v>1837</v>
      </c>
      <c r="B1476">
        <v>158</v>
      </c>
      <c r="C1476" t="s">
        <v>1671</v>
      </c>
      <c r="D1476" s="18" t="s">
        <v>1837</v>
      </c>
      <c r="E1476">
        <v>157</v>
      </c>
      <c r="F1476" t="s">
        <v>1669</v>
      </c>
      <c r="G1476" s="13">
        <v>0.93559206794289029</v>
      </c>
      <c r="I1476">
        <v>20181</v>
      </c>
      <c r="J1476" t="str">
        <f t="shared" si="454"/>
        <v>20181IBC158PREMIUM PENALTY PAY NTWK COMPENSATE - DOUBLE TIME20181IBC157PREMIUM PENALTY PAY COMPENSATE - DOUBLE TIME</v>
      </c>
      <c r="K1476" t="str">
        <f t="shared" si="455"/>
        <v>20181IBC158PREMIUM PENALTY PAY NTWK COMPENSATE - DOUBLE TIME</v>
      </c>
      <c r="L1476" t="str">
        <f t="shared" si="456"/>
        <v>20181IBC157PREMIUM PENALTY PAY COMPENSATE - DOUBLE TIME</v>
      </c>
      <c r="M1476" s="13">
        <f t="shared" si="457"/>
        <v>0.93559206794289029</v>
      </c>
      <c r="N1476" s="13"/>
      <c r="O1476" s="19">
        <v>1466</v>
      </c>
      <c r="P1476">
        <f t="shared" si="458"/>
        <v>3</v>
      </c>
      <c r="Q1476">
        <f t="shared" si="459"/>
        <v>810</v>
      </c>
      <c r="R1476">
        <f t="shared" si="460"/>
        <v>1</v>
      </c>
      <c r="S1476" t="b">
        <f t="shared" si="461"/>
        <v>1</v>
      </c>
      <c r="T1476" t="b">
        <f t="shared" si="462"/>
        <v>0</v>
      </c>
      <c r="W1476" t="str">
        <f t="shared" si="472"/>
        <v/>
      </c>
      <c r="X1476" t="str">
        <f t="shared" si="472"/>
        <v/>
      </c>
      <c r="Y1476" t="str">
        <f t="shared" si="472"/>
        <v/>
      </c>
      <c r="Z1476" t="str">
        <f t="shared" si="472"/>
        <v>IBC158PREMIUM PENALTY PAY NTWK COMPENSATE - DOUBLE TIME</v>
      </c>
      <c r="AA1476" t="str">
        <f t="shared" si="472"/>
        <v/>
      </c>
      <c r="AC1476" t="str">
        <f t="shared" si="473"/>
        <v/>
      </c>
      <c r="AD1476" t="str">
        <f t="shared" si="473"/>
        <v/>
      </c>
      <c r="AE1476" t="str">
        <f t="shared" si="473"/>
        <v/>
      </c>
      <c r="AF1476" t="str">
        <f t="shared" si="473"/>
        <v>IBC157PREMIUM PENALTY PAY COMPENSATE - DOUBLE TIME</v>
      </c>
      <c r="AG1476" t="str">
        <f t="shared" si="473"/>
        <v/>
      </c>
      <c r="AI1476">
        <f t="shared" si="463"/>
        <v>1</v>
      </c>
      <c r="AJ1476">
        <f t="shared" si="464"/>
        <v>810</v>
      </c>
      <c r="AK1476" t="str">
        <f t="shared" si="465"/>
        <v>20181IBC158PREMIUM PENALTY PAY NTWK COMPENSATE - DOUBLE TIME</v>
      </c>
      <c r="AL1476" t="str">
        <f t="shared" si="466"/>
        <v>PREMIUM PENALTY PAY NTWK COMPENSATE - DOUBLE TIME</v>
      </c>
      <c r="AM1476" t="str">
        <f t="shared" si="467"/>
        <v>20181IBC157PREMIUM PENALTY PAY COMPENSATE - DOUBLE TIME</v>
      </c>
      <c r="AN1476" t="str">
        <f t="shared" si="468"/>
        <v>PREMIUM PENALTY PAY COMPENSATE - DOUBLE TIME</v>
      </c>
      <c r="AO1476" s="13">
        <f t="shared" si="469"/>
        <v>0.93559206794289029</v>
      </c>
      <c r="AP1476">
        <f t="shared" si="470"/>
        <v>1</v>
      </c>
      <c r="AQ1476" t="str">
        <f t="shared" si="471"/>
        <v>IBC158PREMIUM PENALTY PAY NTWK COMPENSATE - DOUBLE TIMEIBC157PREMIUM PENALTY PAY COMPENSATE - DOUBLE TIME</v>
      </c>
    </row>
    <row r="1477" spans="1:43" x14ac:dyDescent="0.35">
      <c r="A1477" s="18" t="s">
        <v>1837</v>
      </c>
      <c r="B1477">
        <v>158</v>
      </c>
      <c r="C1477" t="s">
        <v>1671</v>
      </c>
      <c r="D1477" s="18" t="s">
        <v>1837</v>
      </c>
      <c r="E1477">
        <v>155</v>
      </c>
      <c r="F1477" t="s">
        <v>1672</v>
      </c>
      <c r="G1477" s="13">
        <v>0.80079514785289863</v>
      </c>
      <c r="I1477">
        <v>20181</v>
      </c>
      <c r="J1477" t="str">
        <f t="shared" si="454"/>
        <v>20181IBC158PREMIUM PENALTY PAY NTWK COMPENSATE - DOUBLE TIME20181IBC155PREMIUM PENALTY PAY NTWK COMPENSATE - TIME AND A HALF</v>
      </c>
      <c r="K1477" t="str">
        <f t="shared" si="455"/>
        <v>20181IBC158PREMIUM PENALTY PAY NTWK COMPENSATE - DOUBLE TIME</v>
      </c>
      <c r="L1477" t="str">
        <f t="shared" si="456"/>
        <v>20181IBC155PREMIUM PENALTY PAY NTWK COMPENSATE - TIME AND A HALF</v>
      </c>
      <c r="M1477" s="13">
        <f t="shared" si="457"/>
        <v>0.80079514785289863</v>
      </c>
      <c r="N1477" s="13"/>
      <c r="O1477" s="19">
        <v>1467</v>
      </c>
      <c r="P1477">
        <f t="shared" si="458"/>
        <v>3</v>
      </c>
      <c r="Q1477">
        <f t="shared" si="459"/>
        <v>810</v>
      </c>
      <c r="R1477">
        <f t="shared" si="460"/>
        <v>2</v>
      </c>
      <c r="S1477" t="b">
        <f t="shared" si="461"/>
        <v>1</v>
      </c>
      <c r="T1477" t="b">
        <f t="shared" si="462"/>
        <v>0</v>
      </c>
      <c r="W1477" t="str">
        <f t="shared" si="472"/>
        <v/>
      </c>
      <c r="X1477" t="str">
        <f t="shared" si="472"/>
        <v/>
      </c>
      <c r="Y1477" t="str">
        <f t="shared" si="472"/>
        <v/>
      </c>
      <c r="Z1477" t="str">
        <f t="shared" si="472"/>
        <v>IBC158PREMIUM PENALTY PAY NTWK COMPENSATE - DOUBLE TIME</v>
      </c>
      <c r="AA1477" t="str">
        <f t="shared" si="472"/>
        <v/>
      </c>
      <c r="AC1477" t="str">
        <f t="shared" si="473"/>
        <v/>
      </c>
      <c r="AD1477" t="str">
        <f t="shared" si="473"/>
        <v/>
      </c>
      <c r="AE1477" t="str">
        <f t="shared" si="473"/>
        <v/>
      </c>
      <c r="AF1477" t="str">
        <f t="shared" si="473"/>
        <v>IBC155PREMIUM PENALTY PAY NTWK COMPENSATE - TIME AND A HALF</v>
      </c>
      <c r="AG1477" t="str">
        <f t="shared" si="473"/>
        <v/>
      </c>
      <c r="AI1477">
        <f t="shared" si="463"/>
        <v>1</v>
      </c>
      <c r="AJ1477">
        <f t="shared" si="464"/>
        <v>810</v>
      </c>
      <c r="AK1477" t="str">
        <f t="shared" si="465"/>
        <v>20181IBC158PREMIUM PENALTY PAY NTWK COMPENSATE - DOUBLE TIME</v>
      </c>
      <c r="AL1477" t="str">
        <f t="shared" si="466"/>
        <v>PREMIUM PENALTY PAY NTWK COMPENSATE - DOUBLE TIME</v>
      </c>
      <c r="AM1477" t="str">
        <f t="shared" si="467"/>
        <v>20181IBC155PREMIUM PENALTY PAY NTWK COMPENSATE - TIME AND A HALF</v>
      </c>
      <c r="AN1477" t="str">
        <f t="shared" si="468"/>
        <v>PREMIUM PENALTY PAY NTWK COMPENSATE - TIME AND A HALF</v>
      </c>
      <c r="AO1477" s="13">
        <f t="shared" si="469"/>
        <v>0.80079514785289863</v>
      </c>
      <c r="AP1477">
        <f t="shared" si="470"/>
        <v>1</v>
      </c>
      <c r="AQ1477" t="str">
        <f t="shared" si="471"/>
        <v>IBC158PREMIUM PENALTY PAY NTWK COMPENSATE - DOUBLE TIMEIBC155PREMIUM PENALTY PAY NTWK COMPENSATE - TIME AND A HALF</v>
      </c>
    </row>
    <row r="1478" spans="1:43" x14ac:dyDescent="0.35">
      <c r="A1478" s="18" t="s">
        <v>1837</v>
      </c>
      <c r="B1478">
        <v>158</v>
      </c>
      <c r="C1478" t="s">
        <v>1671</v>
      </c>
      <c r="D1478" s="18" t="s">
        <v>1837</v>
      </c>
      <c r="E1478">
        <v>150</v>
      </c>
      <c r="F1478" t="s">
        <v>1670</v>
      </c>
      <c r="G1478" s="13">
        <v>0.7737886166175495</v>
      </c>
      <c r="I1478">
        <v>20181</v>
      </c>
      <c r="J1478" t="str">
        <f t="shared" si="454"/>
        <v>20181IBC158PREMIUM PENALTY PAY NTWK COMPENSATE - DOUBLE TIME20181IBC150PREMIUM PENALTY PAY COMPENSATE - HALF TIME</v>
      </c>
      <c r="K1478" t="str">
        <f t="shared" si="455"/>
        <v>20181IBC158PREMIUM PENALTY PAY NTWK COMPENSATE - DOUBLE TIME</v>
      </c>
      <c r="L1478" t="str">
        <f t="shared" si="456"/>
        <v>20181IBC150PREMIUM PENALTY PAY COMPENSATE - HALF TIME</v>
      </c>
      <c r="M1478" s="13">
        <f t="shared" si="457"/>
        <v>0.7737886166175495</v>
      </c>
      <c r="N1478" s="13"/>
      <c r="O1478" s="19">
        <v>1468</v>
      </c>
      <c r="P1478">
        <f t="shared" si="458"/>
        <v>3</v>
      </c>
      <c r="Q1478">
        <f t="shared" si="459"/>
        <v>810</v>
      </c>
      <c r="R1478">
        <f t="shared" si="460"/>
        <v>3</v>
      </c>
      <c r="S1478" t="b">
        <f t="shared" si="461"/>
        <v>1</v>
      </c>
      <c r="T1478" t="b">
        <f t="shared" si="462"/>
        <v>0</v>
      </c>
      <c r="W1478" t="str">
        <f t="shared" si="472"/>
        <v/>
      </c>
      <c r="X1478" t="str">
        <f t="shared" si="472"/>
        <v/>
      </c>
      <c r="Y1478" t="str">
        <f t="shared" si="472"/>
        <v/>
      </c>
      <c r="Z1478" t="str">
        <f t="shared" si="472"/>
        <v>IBC158PREMIUM PENALTY PAY NTWK COMPENSATE - DOUBLE TIME</v>
      </c>
      <c r="AA1478" t="str">
        <f t="shared" si="472"/>
        <v/>
      </c>
      <c r="AC1478" t="str">
        <f t="shared" si="473"/>
        <v/>
      </c>
      <c r="AD1478" t="str">
        <f t="shared" si="473"/>
        <v/>
      </c>
      <c r="AE1478" t="str">
        <f t="shared" si="473"/>
        <v/>
      </c>
      <c r="AF1478" t="str">
        <f t="shared" si="473"/>
        <v>IBC150PREMIUM PENALTY PAY COMPENSATE - HALF TIME</v>
      </c>
      <c r="AG1478" t="str">
        <f t="shared" si="473"/>
        <v/>
      </c>
      <c r="AI1478">
        <f t="shared" si="463"/>
        <v>1</v>
      </c>
      <c r="AJ1478">
        <f t="shared" si="464"/>
        <v>810</v>
      </c>
      <c r="AK1478" t="str">
        <f t="shared" si="465"/>
        <v>20181IBC158PREMIUM PENALTY PAY NTWK COMPENSATE - DOUBLE TIME</v>
      </c>
      <c r="AL1478" t="str">
        <f t="shared" si="466"/>
        <v>PREMIUM PENALTY PAY NTWK COMPENSATE - DOUBLE TIME</v>
      </c>
      <c r="AM1478" t="str">
        <f t="shared" si="467"/>
        <v>20181IBC150PREMIUM PENALTY PAY COMPENSATE - HALF TIME</v>
      </c>
      <c r="AN1478" t="str">
        <f t="shared" si="468"/>
        <v>PREMIUM PENALTY PAY COMPENSATE - HALF TIME</v>
      </c>
      <c r="AO1478" s="13">
        <f t="shared" si="469"/>
        <v>0.7737886166175495</v>
      </c>
      <c r="AP1478">
        <f t="shared" si="470"/>
        <v>1</v>
      </c>
      <c r="AQ1478" t="str">
        <f t="shared" si="471"/>
        <v>IBC158PREMIUM PENALTY PAY NTWK COMPENSATE - DOUBLE TIMEIBC150PREMIUM PENALTY PAY COMPENSATE - HALF TIME</v>
      </c>
    </row>
    <row r="1479" spans="1:43" x14ac:dyDescent="0.35">
      <c r="A1479" s="18" t="s">
        <v>1837</v>
      </c>
      <c r="B1479">
        <v>155</v>
      </c>
      <c r="C1479" t="s">
        <v>1672</v>
      </c>
      <c r="D1479" s="18" t="s">
        <v>1837</v>
      </c>
      <c r="E1479">
        <v>150</v>
      </c>
      <c r="F1479" t="s">
        <v>1670</v>
      </c>
      <c r="G1479" s="13">
        <v>0.90786135322238481</v>
      </c>
      <c r="I1479">
        <v>20181</v>
      </c>
      <c r="J1479" t="str">
        <f t="shared" si="454"/>
        <v>20181IBC155PREMIUM PENALTY PAY NTWK COMPENSATE - TIME AND A HALF20181IBC150PREMIUM PENALTY PAY COMPENSATE - HALF TIME</v>
      </c>
      <c r="K1479" t="str">
        <f t="shared" si="455"/>
        <v>20181IBC155PREMIUM PENALTY PAY NTWK COMPENSATE - TIME AND A HALF</v>
      </c>
      <c r="L1479" t="str">
        <f t="shared" si="456"/>
        <v>20181IBC150PREMIUM PENALTY PAY COMPENSATE - HALF TIME</v>
      </c>
      <c r="M1479" s="13">
        <f t="shared" si="457"/>
        <v>0.90786135322238481</v>
      </c>
      <c r="N1479" s="13"/>
      <c r="O1479" s="19">
        <v>1469</v>
      </c>
      <c r="P1479">
        <f t="shared" si="458"/>
        <v>3</v>
      </c>
      <c r="Q1479">
        <f t="shared" si="459"/>
        <v>811</v>
      </c>
      <c r="R1479">
        <f t="shared" si="460"/>
        <v>1</v>
      </c>
      <c r="S1479" t="b">
        <f t="shared" si="461"/>
        <v>1</v>
      </c>
      <c r="T1479" t="b">
        <f t="shared" si="462"/>
        <v>0</v>
      </c>
      <c r="W1479" t="str">
        <f t="shared" si="472"/>
        <v/>
      </c>
      <c r="X1479" t="str">
        <f t="shared" si="472"/>
        <v/>
      </c>
      <c r="Y1479" t="str">
        <f t="shared" si="472"/>
        <v/>
      </c>
      <c r="Z1479" t="str">
        <f t="shared" si="472"/>
        <v>IBC155PREMIUM PENALTY PAY NTWK COMPENSATE - TIME AND A HALF</v>
      </c>
      <c r="AA1479" t="str">
        <f t="shared" si="472"/>
        <v/>
      </c>
      <c r="AC1479" t="str">
        <f t="shared" si="473"/>
        <v/>
      </c>
      <c r="AD1479" t="str">
        <f t="shared" si="473"/>
        <v/>
      </c>
      <c r="AE1479" t="str">
        <f t="shared" si="473"/>
        <v/>
      </c>
      <c r="AF1479" t="str">
        <f t="shared" si="473"/>
        <v>IBC150PREMIUM PENALTY PAY COMPENSATE - HALF TIME</v>
      </c>
      <c r="AG1479" t="str">
        <f t="shared" si="473"/>
        <v/>
      </c>
      <c r="AI1479">
        <f t="shared" si="463"/>
        <v>1</v>
      </c>
      <c r="AJ1479">
        <f t="shared" si="464"/>
        <v>811</v>
      </c>
      <c r="AK1479" t="str">
        <f t="shared" si="465"/>
        <v>20181IBC155PREMIUM PENALTY PAY NTWK COMPENSATE - TIME AND A HALF</v>
      </c>
      <c r="AL1479" t="str">
        <f t="shared" si="466"/>
        <v>PREMIUM PENALTY PAY NTWK COMPENSATE - TIME AND A HALF</v>
      </c>
      <c r="AM1479" t="str">
        <f t="shared" si="467"/>
        <v>20181IBC150PREMIUM PENALTY PAY COMPENSATE - HALF TIME</v>
      </c>
      <c r="AN1479" t="str">
        <f t="shared" si="468"/>
        <v>PREMIUM PENALTY PAY COMPENSATE - HALF TIME</v>
      </c>
      <c r="AO1479" s="13">
        <f t="shared" si="469"/>
        <v>0.90786135322238481</v>
      </c>
      <c r="AP1479">
        <f t="shared" si="470"/>
        <v>1</v>
      </c>
      <c r="AQ1479" t="str">
        <f t="shared" si="471"/>
        <v>IBC155PREMIUM PENALTY PAY NTWK COMPENSATE - TIME AND A HALFIBC150PREMIUM PENALTY PAY COMPENSATE - HALF TIME</v>
      </c>
    </row>
    <row r="1480" spans="1:43" x14ac:dyDescent="0.35">
      <c r="A1480" s="18" t="s">
        <v>1837</v>
      </c>
      <c r="B1480">
        <v>155</v>
      </c>
      <c r="C1480" t="s">
        <v>1672</v>
      </c>
      <c r="D1480" s="18" t="s">
        <v>1837</v>
      </c>
      <c r="E1480">
        <v>158</v>
      </c>
      <c r="F1480" t="s">
        <v>1671</v>
      </c>
      <c r="G1480" s="13">
        <v>0.80079514785289863</v>
      </c>
      <c r="I1480">
        <v>20181</v>
      </c>
      <c r="J1480" t="str">
        <f t="shared" si="454"/>
        <v>20181IBC155PREMIUM PENALTY PAY NTWK COMPENSATE - TIME AND A HALF20181IBC158PREMIUM PENALTY PAY NTWK COMPENSATE - DOUBLE TIME</v>
      </c>
      <c r="K1480" t="str">
        <f t="shared" si="455"/>
        <v>20181IBC155PREMIUM PENALTY PAY NTWK COMPENSATE - TIME AND A HALF</v>
      </c>
      <c r="L1480" t="str">
        <f t="shared" si="456"/>
        <v>20181IBC158PREMIUM PENALTY PAY NTWK COMPENSATE - DOUBLE TIME</v>
      </c>
      <c r="M1480" s="13">
        <f t="shared" si="457"/>
        <v>0.80079514785289863</v>
      </c>
      <c r="N1480" s="13"/>
      <c r="O1480" s="19">
        <v>1470</v>
      </c>
      <c r="P1480">
        <f t="shared" si="458"/>
        <v>3</v>
      </c>
      <c r="Q1480">
        <f t="shared" si="459"/>
        <v>811</v>
      </c>
      <c r="R1480">
        <f t="shared" si="460"/>
        <v>2</v>
      </c>
      <c r="S1480" t="b">
        <f t="shared" si="461"/>
        <v>1</v>
      </c>
      <c r="T1480" t="b">
        <f t="shared" si="462"/>
        <v>0</v>
      </c>
      <c r="W1480" t="str">
        <f t="shared" si="472"/>
        <v/>
      </c>
      <c r="X1480" t="str">
        <f t="shared" si="472"/>
        <v/>
      </c>
      <c r="Y1480" t="str">
        <f t="shared" si="472"/>
        <v/>
      </c>
      <c r="Z1480" t="str">
        <f t="shared" si="472"/>
        <v>IBC155PREMIUM PENALTY PAY NTWK COMPENSATE - TIME AND A HALF</v>
      </c>
      <c r="AA1480" t="str">
        <f t="shared" si="472"/>
        <v/>
      </c>
      <c r="AC1480" t="str">
        <f t="shared" si="473"/>
        <v/>
      </c>
      <c r="AD1480" t="str">
        <f t="shared" si="473"/>
        <v/>
      </c>
      <c r="AE1480" t="str">
        <f t="shared" si="473"/>
        <v/>
      </c>
      <c r="AF1480" t="str">
        <f t="shared" si="473"/>
        <v>IBC158PREMIUM PENALTY PAY NTWK COMPENSATE - DOUBLE TIME</v>
      </c>
      <c r="AG1480" t="str">
        <f t="shared" si="473"/>
        <v/>
      </c>
      <c r="AI1480">
        <f t="shared" si="463"/>
        <v>1</v>
      </c>
      <c r="AJ1480">
        <f t="shared" si="464"/>
        <v>811</v>
      </c>
      <c r="AK1480" t="str">
        <f t="shared" si="465"/>
        <v>20181IBC155PREMIUM PENALTY PAY NTWK COMPENSATE - TIME AND A HALF</v>
      </c>
      <c r="AL1480" t="str">
        <f t="shared" si="466"/>
        <v>PREMIUM PENALTY PAY NTWK COMPENSATE - TIME AND A HALF</v>
      </c>
      <c r="AM1480" t="str">
        <f t="shared" si="467"/>
        <v>20181IBC158PREMIUM PENALTY PAY NTWK COMPENSATE - DOUBLE TIME</v>
      </c>
      <c r="AN1480" t="str">
        <f t="shared" si="468"/>
        <v>PREMIUM PENALTY PAY NTWK COMPENSATE - DOUBLE TIME</v>
      </c>
      <c r="AO1480" s="13">
        <f t="shared" si="469"/>
        <v>0.80079514785289863</v>
      </c>
      <c r="AP1480">
        <f t="shared" si="470"/>
        <v>1</v>
      </c>
      <c r="AQ1480" t="str">
        <f t="shared" si="471"/>
        <v>IBC155PREMIUM PENALTY PAY NTWK COMPENSATE - TIME AND A HALFIBC158PREMIUM PENALTY PAY NTWK COMPENSATE - DOUBLE TIME</v>
      </c>
    </row>
    <row r="1481" spans="1:43" x14ac:dyDescent="0.35">
      <c r="A1481" s="18" t="s">
        <v>1837</v>
      </c>
      <c r="B1481">
        <v>155</v>
      </c>
      <c r="C1481" t="s">
        <v>1672</v>
      </c>
      <c r="D1481" s="18" t="s">
        <v>1837</v>
      </c>
      <c r="E1481">
        <v>157</v>
      </c>
      <c r="F1481" t="s">
        <v>1669</v>
      </c>
      <c r="G1481" s="13">
        <v>0.75502945836995816</v>
      </c>
      <c r="I1481">
        <v>20181</v>
      </c>
      <c r="J1481" t="str">
        <f t="shared" si="454"/>
        <v>20181IBC155PREMIUM PENALTY PAY NTWK COMPENSATE - TIME AND A HALF20181IBC157PREMIUM PENALTY PAY COMPENSATE - DOUBLE TIME</v>
      </c>
      <c r="K1481" t="str">
        <f t="shared" si="455"/>
        <v>20181IBC155PREMIUM PENALTY PAY NTWK COMPENSATE - TIME AND A HALF</v>
      </c>
      <c r="L1481" t="str">
        <f t="shared" si="456"/>
        <v>20181IBC157PREMIUM PENALTY PAY COMPENSATE - DOUBLE TIME</v>
      </c>
      <c r="M1481" s="13">
        <f t="shared" si="457"/>
        <v>0.75502945836995816</v>
      </c>
      <c r="N1481" s="13"/>
      <c r="O1481" s="19">
        <v>1471</v>
      </c>
      <c r="P1481">
        <f t="shared" si="458"/>
        <v>3</v>
      </c>
      <c r="Q1481">
        <f t="shared" si="459"/>
        <v>811</v>
      </c>
      <c r="R1481">
        <f t="shared" si="460"/>
        <v>3</v>
      </c>
      <c r="S1481" t="b">
        <f t="shared" si="461"/>
        <v>1</v>
      </c>
      <c r="T1481" t="b">
        <f t="shared" si="462"/>
        <v>0</v>
      </c>
      <c r="W1481" t="str">
        <f t="shared" si="472"/>
        <v/>
      </c>
      <c r="X1481" t="str">
        <f t="shared" si="472"/>
        <v/>
      </c>
      <c r="Y1481" t="str">
        <f t="shared" si="472"/>
        <v/>
      </c>
      <c r="Z1481" t="str">
        <f t="shared" si="472"/>
        <v>IBC155PREMIUM PENALTY PAY NTWK COMPENSATE - TIME AND A HALF</v>
      </c>
      <c r="AA1481" t="str">
        <f t="shared" si="472"/>
        <v/>
      </c>
      <c r="AC1481" t="str">
        <f t="shared" si="473"/>
        <v/>
      </c>
      <c r="AD1481" t="str">
        <f t="shared" si="473"/>
        <v/>
      </c>
      <c r="AE1481" t="str">
        <f t="shared" si="473"/>
        <v/>
      </c>
      <c r="AF1481" t="str">
        <f t="shared" si="473"/>
        <v>IBC157PREMIUM PENALTY PAY COMPENSATE - DOUBLE TIME</v>
      </c>
      <c r="AG1481" t="str">
        <f t="shared" si="473"/>
        <v/>
      </c>
      <c r="AI1481">
        <f t="shared" si="463"/>
        <v>1</v>
      </c>
      <c r="AJ1481">
        <f t="shared" si="464"/>
        <v>811</v>
      </c>
      <c r="AK1481" t="str">
        <f t="shared" si="465"/>
        <v>20181IBC155PREMIUM PENALTY PAY NTWK COMPENSATE - TIME AND A HALF</v>
      </c>
      <c r="AL1481" t="str">
        <f t="shared" si="466"/>
        <v>PREMIUM PENALTY PAY NTWK COMPENSATE - TIME AND A HALF</v>
      </c>
      <c r="AM1481" t="str">
        <f t="shared" si="467"/>
        <v>20181IBC157PREMIUM PENALTY PAY COMPENSATE - DOUBLE TIME</v>
      </c>
      <c r="AN1481" t="str">
        <f t="shared" si="468"/>
        <v>PREMIUM PENALTY PAY COMPENSATE - DOUBLE TIME</v>
      </c>
      <c r="AO1481" s="13">
        <f t="shared" si="469"/>
        <v>0.75502945836995816</v>
      </c>
      <c r="AP1481">
        <f t="shared" si="470"/>
        <v>1</v>
      </c>
      <c r="AQ1481" t="str">
        <f t="shared" si="471"/>
        <v>IBC155PREMIUM PENALTY PAY NTWK COMPENSATE - TIME AND A HALFIBC157PREMIUM PENALTY PAY COMPENSATE - DOUBLE TIME</v>
      </c>
    </row>
    <row r="1482" spans="1:43" x14ac:dyDescent="0.35">
      <c r="A1482" s="18" t="s">
        <v>1837</v>
      </c>
      <c r="B1482" t="s">
        <v>1673</v>
      </c>
      <c r="C1482" t="s">
        <v>1674</v>
      </c>
      <c r="D1482" s="18" t="s">
        <v>1837</v>
      </c>
      <c r="E1482" t="s">
        <v>1612</v>
      </c>
      <c r="F1482" t="s">
        <v>1613</v>
      </c>
      <c r="G1482" s="13">
        <v>0.60454740833925558</v>
      </c>
      <c r="I1482">
        <v>20181</v>
      </c>
      <c r="J1482" t="str">
        <f t="shared" si="454"/>
        <v>20181IBCRPPREGULAR PREMIUM PAY20181IBCAPPAFFORDABILITY PREMIUM PAY</v>
      </c>
      <c r="K1482" t="str">
        <f t="shared" si="455"/>
        <v>20181IBCRPPREGULAR PREMIUM PAY</v>
      </c>
      <c r="L1482" t="str">
        <f t="shared" si="456"/>
        <v>20181IBCAPPAFFORDABILITY PREMIUM PAY</v>
      </c>
      <c r="M1482" s="13">
        <f t="shared" si="457"/>
        <v>0.60454740833925558</v>
      </c>
      <c r="N1482" s="13"/>
      <c r="O1482" s="19">
        <v>1472</v>
      </c>
      <c r="P1482">
        <f t="shared" si="458"/>
        <v>2</v>
      </c>
      <c r="Q1482">
        <f t="shared" si="459"/>
        <v>812</v>
      </c>
      <c r="R1482">
        <f t="shared" si="460"/>
        <v>1</v>
      </c>
      <c r="S1482" t="b">
        <f t="shared" si="461"/>
        <v>1</v>
      </c>
      <c r="T1482" t="b">
        <f t="shared" si="462"/>
        <v>0</v>
      </c>
      <c r="W1482" t="str">
        <f t="shared" si="472"/>
        <v/>
      </c>
      <c r="X1482" t="str">
        <f t="shared" si="472"/>
        <v/>
      </c>
      <c r="Y1482" t="str">
        <f t="shared" si="472"/>
        <v/>
      </c>
      <c r="Z1482" t="str">
        <f t="shared" si="472"/>
        <v>IBCRPPREGULAR PREMIUM PAY</v>
      </c>
      <c r="AA1482" t="str">
        <f t="shared" si="472"/>
        <v/>
      </c>
      <c r="AC1482" t="str">
        <f t="shared" si="473"/>
        <v/>
      </c>
      <c r="AD1482" t="str">
        <f t="shared" si="473"/>
        <v/>
      </c>
      <c r="AE1482" t="str">
        <f t="shared" si="473"/>
        <v/>
      </c>
      <c r="AF1482" t="str">
        <f t="shared" si="473"/>
        <v>IBCAPPAFFORDABILITY PREMIUM PAY</v>
      </c>
      <c r="AG1482" t="str">
        <f t="shared" si="473"/>
        <v/>
      </c>
      <c r="AI1482">
        <f t="shared" si="463"/>
        <v>1</v>
      </c>
      <c r="AJ1482">
        <f t="shared" si="464"/>
        <v>812</v>
      </c>
      <c r="AK1482" t="str">
        <f t="shared" si="465"/>
        <v>20181IBCRPPREGULAR PREMIUM PAY</v>
      </c>
      <c r="AL1482" t="str">
        <f t="shared" si="466"/>
        <v>REGULAR PREMIUM PAY</v>
      </c>
      <c r="AM1482" t="str">
        <f t="shared" si="467"/>
        <v>20181IBCAPPAFFORDABILITY PREMIUM PAY</v>
      </c>
      <c r="AN1482" t="str">
        <f t="shared" si="468"/>
        <v>AFFORDABILITY PREMIUM PAY</v>
      </c>
      <c r="AO1482" s="13">
        <f t="shared" si="469"/>
        <v>0.60454740833925558</v>
      </c>
      <c r="AP1482">
        <f t="shared" si="470"/>
        <v>1</v>
      </c>
      <c r="AQ1482" t="str">
        <f t="shared" si="471"/>
        <v>IBCRPPREGULAR PREMIUM PAYIBCAPPAFFORDABILITY PREMIUM PAY</v>
      </c>
    </row>
    <row r="1483" spans="1:43" x14ac:dyDescent="0.35">
      <c r="A1483" s="18" t="s">
        <v>1837</v>
      </c>
      <c r="B1483" t="s">
        <v>1673</v>
      </c>
      <c r="C1483" t="s">
        <v>1674</v>
      </c>
      <c r="D1483" s="18" t="s">
        <v>1839</v>
      </c>
      <c r="E1483" t="s">
        <v>1775</v>
      </c>
      <c r="F1483" t="s">
        <v>1776</v>
      </c>
      <c r="G1483" s="13">
        <v>0.57992861287919861</v>
      </c>
      <c r="I1483">
        <v>20181</v>
      </c>
      <c r="J1483" t="str">
        <f t="shared" si="454"/>
        <v>20181IBCRPPREGULAR PREMIUM PAY20181DFASRPRegular, code CE (compensatory time earned) converted due to non-pay</v>
      </c>
      <c r="K1483" t="str">
        <f t="shared" si="455"/>
        <v>20181IBCRPPREGULAR PREMIUM PAY</v>
      </c>
      <c r="L1483" t="str">
        <f t="shared" si="456"/>
        <v>20181DFASRPRegular, code CE (compensatory time earned) converted due to non-pay</v>
      </c>
      <c r="M1483" s="13">
        <f t="shared" si="457"/>
        <v>0.57992861287919861</v>
      </c>
      <c r="N1483" s="13"/>
      <c r="O1483" s="19">
        <v>1473</v>
      </c>
      <c r="P1483">
        <f t="shared" si="458"/>
        <v>2</v>
      </c>
      <c r="Q1483">
        <f t="shared" si="459"/>
        <v>812</v>
      </c>
      <c r="R1483">
        <f t="shared" si="460"/>
        <v>2</v>
      </c>
      <c r="S1483" t="b">
        <f t="shared" si="461"/>
        <v>0</v>
      </c>
      <c r="T1483" t="b">
        <f t="shared" si="462"/>
        <v>0</v>
      </c>
      <c r="W1483" t="str">
        <f t="shared" si="472"/>
        <v/>
      </c>
      <c r="X1483" t="str">
        <f t="shared" si="472"/>
        <v/>
      </c>
      <c r="Y1483" t="str">
        <f t="shared" si="472"/>
        <v/>
      </c>
      <c r="Z1483" t="str">
        <f t="shared" si="472"/>
        <v>IBCRPPREGULAR PREMIUM PAY</v>
      </c>
      <c r="AA1483" t="str">
        <f t="shared" si="472"/>
        <v/>
      </c>
      <c r="AC1483" t="str">
        <f t="shared" si="473"/>
        <v>DFASRPRegular, code CE (compensatory time earned) converted due to non-pay</v>
      </c>
      <c r="AD1483" t="str">
        <f t="shared" si="473"/>
        <v/>
      </c>
      <c r="AE1483" t="str">
        <f t="shared" si="473"/>
        <v/>
      </c>
      <c r="AF1483" t="str">
        <f t="shared" si="473"/>
        <v/>
      </c>
      <c r="AG1483" t="str">
        <f t="shared" si="473"/>
        <v/>
      </c>
      <c r="AI1483">
        <f t="shared" si="463"/>
        <v>1</v>
      </c>
      <c r="AJ1483">
        <f t="shared" si="464"/>
        <v>812</v>
      </c>
      <c r="AK1483" t="str">
        <f t="shared" si="465"/>
        <v>20181IBCRPPREGULAR PREMIUM PAY</v>
      </c>
      <c r="AL1483" t="str">
        <f t="shared" si="466"/>
        <v>REGULAR PREMIUM PAY</v>
      </c>
      <c r="AM1483" t="str">
        <f t="shared" si="467"/>
        <v>20181DFASRPRegular, code CE (compensatory time earned) converted due to non-pay</v>
      </c>
      <c r="AN1483" t="str">
        <f t="shared" si="468"/>
        <v>Regular, code CE (compensatory time earned) converted due to non-pay</v>
      </c>
      <c r="AO1483" s="13">
        <f t="shared" si="469"/>
        <v>0.57992861287919861</v>
      </c>
      <c r="AP1483">
        <f t="shared" si="470"/>
        <v>1</v>
      </c>
      <c r="AQ1483" t="str">
        <f t="shared" si="471"/>
        <v>DFASRPRegular, code CE (compensatory time earned) converted due to non-payIBCRPPREGULAR PREMIUM PAY</v>
      </c>
    </row>
    <row r="1484" spans="1:43" x14ac:dyDescent="0.35">
      <c r="A1484" s="18" t="s">
        <v>1837</v>
      </c>
      <c r="B1484" t="s">
        <v>1683</v>
      </c>
      <c r="C1484" t="s">
        <v>1684</v>
      </c>
      <c r="D1484" s="18"/>
      <c r="G1484" s="13">
        <v>0</v>
      </c>
      <c r="I1484">
        <v>20181</v>
      </c>
      <c r="J1484" t="str">
        <f t="shared" ref="J1484:J1547" si="474">K1484&amp;L1484</f>
        <v>20181IBCSAWSTAND ALONE WATCH PAY-SINGLE PRSN SHFT PREM - FAA ONLY20181</v>
      </c>
      <c r="K1484" t="str">
        <f t="shared" ref="K1484:K1547" si="475">I1484&amp;A1484&amp;B1484&amp;C1484</f>
        <v>20181IBCSAWSTAND ALONE WATCH PAY-SINGLE PRSN SHFT PREM - FAA ONLY</v>
      </c>
      <c r="L1484" t="str">
        <f t="shared" ref="L1484:L1547" si="476">I1484&amp;D1484&amp;E1484&amp;F1484</f>
        <v>20181</v>
      </c>
      <c r="M1484" s="13">
        <f t="shared" ref="M1484:M1547" si="477">G1484</f>
        <v>0</v>
      </c>
      <c r="N1484" s="13"/>
      <c r="O1484" s="19">
        <v>1474</v>
      </c>
      <c r="P1484">
        <f t="shared" ref="P1484:P1547" si="478">COUNTIF(C$11:C$2269, C1484)</f>
        <v>1</v>
      </c>
      <c r="Q1484">
        <f t="shared" ref="Q1484:Q1547" si="479">IF(ROW()=11,1,IF(R1483+1=R1484,Q1483,Q1483+1))</f>
        <v>813</v>
      </c>
      <c r="R1484">
        <f t="shared" ref="R1484:R1547" si="480">IF(C1484=C1483, R1483+1, 1)</f>
        <v>1</v>
      </c>
      <c r="S1484" t="b">
        <f t="shared" ref="S1484:S1547" si="481">A1484=D1484</f>
        <v>0</v>
      </c>
      <c r="T1484" t="b">
        <f t="shared" ref="T1484:T1547" si="482">A1484&amp;B1484&amp;C1484=D1484&amp;E1484&amp;F1484</f>
        <v>0</v>
      </c>
      <c r="W1484" t="str">
        <f t="shared" si="472"/>
        <v/>
      </c>
      <c r="X1484" t="str">
        <f t="shared" si="472"/>
        <v/>
      </c>
      <c r="Y1484" t="str">
        <f t="shared" si="472"/>
        <v/>
      </c>
      <c r="Z1484" t="str">
        <f t="shared" si="472"/>
        <v>IBCSAWSTAND ALONE WATCH PAY-SINGLE PRSN SHFT PREM - FAA ONLY</v>
      </c>
      <c r="AA1484" t="str">
        <f t="shared" si="472"/>
        <v/>
      </c>
      <c r="AC1484" t="str">
        <f t="shared" si="473"/>
        <v/>
      </c>
      <c r="AD1484" t="str">
        <f t="shared" si="473"/>
        <v/>
      </c>
      <c r="AE1484" t="str">
        <f t="shared" si="473"/>
        <v/>
      </c>
      <c r="AF1484" t="str">
        <f t="shared" si="473"/>
        <v/>
      </c>
      <c r="AG1484" t="str">
        <f t="shared" si="473"/>
        <v/>
      </c>
      <c r="AI1484">
        <f t="shared" ref="AI1484:AI1547" si="483">COUNTIF(AQ1484:AQ3742, AQ1484)</f>
        <v>1</v>
      </c>
      <c r="AJ1484">
        <f t="shared" ref="AJ1484:AJ1547" si="484">Q1484</f>
        <v>813</v>
      </c>
      <c r="AK1484" t="str">
        <f t="shared" ref="AK1484:AK1547" si="485">K1484</f>
        <v>20181IBCSAWSTAND ALONE WATCH PAY-SINGLE PRSN SHFT PREM - FAA ONLY</v>
      </c>
      <c r="AL1484" t="str">
        <f t="shared" ref="AL1484:AL1547" si="486">C1484</f>
        <v>STAND ALONE WATCH PAY-SINGLE PRSN SHFT PREM - FAA ONLY</v>
      </c>
      <c r="AM1484" t="str">
        <f t="shared" ref="AM1484:AM1547" si="487">L1484</f>
        <v>20181</v>
      </c>
      <c r="AN1484" t="str">
        <f t="shared" ref="AN1484:AN1547" si="488">IF(F1484="", "", F1484)</f>
        <v/>
      </c>
      <c r="AO1484" s="13">
        <f t="shared" ref="AO1484:AO1547" si="489">M1484</f>
        <v>0</v>
      </c>
      <c r="AP1484">
        <f t="shared" ref="AP1484:AP1547" si="490">COUNTIF(AQ$11:AQ$2269, AQ1484)</f>
        <v>1</v>
      </c>
      <c r="AQ1484" t="str">
        <f t="shared" ref="AQ1484:AQ1547" si="491">W1484&amp;AC1484&amp;X1484&amp;AD1484&amp;Y1484&amp;AE1484&amp;Z1484&amp;AF1484&amp;AA1484&amp;AG1484</f>
        <v>IBCSAWSTAND ALONE WATCH PAY-SINGLE PRSN SHFT PREM - FAA ONLY</v>
      </c>
    </row>
    <row r="1485" spans="1:43" x14ac:dyDescent="0.35">
      <c r="A1485" s="18" t="s">
        <v>1837</v>
      </c>
      <c r="B1485">
        <v>190</v>
      </c>
      <c r="C1485" t="s">
        <v>1686</v>
      </c>
      <c r="D1485" s="18" t="s">
        <v>1837</v>
      </c>
      <c r="E1485">
        <v>191</v>
      </c>
      <c r="F1485" t="s">
        <v>1687</v>
      </c>
      <c r="G1485" s="13">
        <v>0.8703057288443018</v>
      </c>
      <c r="I1485">
        <v>20181</v>
      </c>
      <c r="J1485" t="str">
        <f t="shared" si="474"/>
        <v>20181IBC190STANDBY PREMIUM20181IBC191STANDBY PREMIUM - LUMP SUM PAY</v>
      </c>
      <c r="K1485" t="str">
        <f t="shared" si="475"/>
        <v>20181IBC190STANDBY PREMIUM</v>
      </c>
      <c r="L1485" t="str">
        <f t="shared" si="476"/>
        <v>20181IBC191STANDBY PREMIUM - LUMP SUM PAY</v>
      </c>
      <c r="M1485" s="13">
        <f t="shared" si="477"/>
        <v>0.8703057288443018</v>
      </c>
      <c r="N1485" s="13"/>
      <c r="O1485" s="19">
        <v>1475</v>
      </c>
      <c r="P1485">
        <f t="shared" si="478"/>
        <v>3</v>
      </c>
      <c r="Q1485">
        <f t="shared" si="479"/>
        <v>814</v>
      </c>
      <c r="R1485">
        <f t="shared" si="480"/>
        <v>1</v>
      </c>
      <c r="S1485" t="b">
        <f t="shared" si="481"/>
        <v>1</v>
      </c>
      <c r="T1485" t="b">
        <f t="shared" si="482"/>
        <v>0</v>
      </c>
      <c r="W1485" t="str">
        <f t="shared" si="472"/>
        <v/>
      </c>
      <c r="X1485" t="str">
        <f t="shared" si="472"/>
        <v/>
      </c>
      <c r="Y1485" t="str">
        <f t="shared" si="472"/>
        <v/>
      </c>
      <c r="Z1485" t="str">
        <f t="shared" si="472"/>
        <v>IBC190STANDBY PREMIUM</v>
      </c>
      <c r="AA1485" t="str">
        <f t="shared" si="472"/>
        <v/>
      </c>
      <c r="AC1485" t="str">
        <f t="shared" si="473"/>
        <v/>
      </c>
      <c r="AD1485" t="str">
        <f t="shared" si="473"/>
        <v/>
      </c>
      <c r="AE1485" t="str">
        <f t="shared" si="473"/>
        <v/>
      </c>
      <c r="AF1485" t="str">
        <f t="shared" si="473"/>
        <v>IBC191STANDBY PREMIUM - LUMP SUM PAY</v>
      </c>
      <c r="AG1485" t="str">
        <f t="shared" si="473"/>
        <v/>
      </c>
      <c r="AI1485">
        <f t="shared" si="483"/>
        <v>1</v>
      </c>
      <c r="AJ1485">
        <f t="shared" si="484"/>
        <v>814</v>
      </c>
      <c r="AK1485" t="str">
        <f t="shared" si="485"/>
        <v>20181IBC190STANDBY PREMIUM</v>
      </c>
      <c r="AL1485" t="str">
        <f t="shared" si="486"/>
        <v>STANDBY PREMIUM</v>
      </c>
      <c r="AM1485" t="str">
        <f t="shared" si="487"/>
        <v>20181IBC191STANDBY PREMIUM - LUMP SUM PAY</v>
      </c>
      <c r="AN1485" t="str">
        <f t="shared" si="488"/>
        <v>STANDBY PREMIUM - LUMP SUM PAY</v>
      </c>
      <c r="AO1485" s="13">
        <f t="shared" si="489"/>
        <v>0.8703057288443018</v>
      </c>
      <c r="AP1485">
        <f t="shared" si="490"/>
        <v>1</v>
      </c>
      <c r="AQ1485" t="str">
        <f t="shared" si="491"/>
        <v>IBC190STANDBY PREMIUMIBC191STANDBY PREMIUM - LUMP SUM PAY</v>
      </c>
    </row>
    <row r="1486" spans="1:43" x14ac:dyDescent="0.35">
      <c r="A1486" s="18" t="s">
        <v>1837</v>
      </c>
      <c r="B1486">
        <v>190</v>
      </c>
      <c r="C1486" t="s">
        <v>1686</v>
      </c>
      <c r="D1486" s="18" t="s">
        <v>1839</v>
      </c>
      <c r="E1486" t="s">
        <v>1615</v>
      </c>
      <c r="F1486" t="s">
        <v>1616</v>
      </c>
      <c r="G1486" s="13">
        <v>0.51206896551724135</v>
      </c>
      <c r="I1486">
        <v>20181</v>
      </c>
      <c r="J1486" t="str">
        <f t="shared" si="474"/>
        <v>20181IBC190STANDBY PREMIUM20181DFASYTAnnual Premium for Standby</v>
      </c>
      <c r="K1486" t="str">
        <f t="shared" si="475"/>
        <v>20181IBC190STANDBY PREMIUM</v>
      </c>
      <c r="L1486" t="str">
        <f t="shared" si="476"/>
        <v>20181DFASYTAnnual Premium for Standby</v>
      </c>
      <c r="M1486" s="13">
        <f t="shared" si="477"/>
        <v>0.51206896551724135</v>
      </c>
      <c r="N1486" s="13"/>
      <c r="O1486" s="19">
        <v>1476</v>
      </c>
      <c r="P1486">
        <f t="shared" si="478"/>
        <v>3</v>
      </c>
      <c r="Q1486">
        <f t="shared" si="479"/>
        <v>814</v>
      </c>
      <c r="R1486">
        <f t="shared" si="480"/>
        <v>2</v>
      </c>
      <c r="S1486" t="b">
        <f t="shared" si="481"/>
        <v>0</v>
      </c>
      <c r="T1486" t="b">
        <f t="shared" si="482"/>
        <v>0</v>
      </c>
      <c r="W1486" t="str">
        <f t="shared" si="472"/>
        <v/>
      </c>
      <c r="X1486" t="str">
        <f t="shared" si="472"/>
        <v/>
      </c>
      <c r="Y1486" t="str">
        <f t="shared" si="472"/>
        <v/>
      </c>
      <c r="Z1486" t="str">
        <f t="shared" si="472"/>
        <v>IBC190STANDBY PREMIUM</v>
      </c>
      <c r="AA1486" t="str">
        <f t="shared" si="472"/>
        <v/>
      </c>
      <c r="AC1486" t="str">
        <f t="shared" si="473"/>
        <v>DFASYTAnnual Premium for Standby</v>
      </c>
      <c r="AD1486" t="str">
        <f t="shared" si="473"/>
        <v/>
      </c>
      <c r="AE1486" t="str">
        <f t="shared" si="473"/>
        <v/>
      </c>
      <c r="AF1486" t="str">
        <f t="shared" si="473"/>
        <v/>
      </c>
      <c r="AG1486" t="str">
        <f t="shared" si="473"/>
        <v/>
      </c>
      <c r="AI1486">
        <f t="shared" si="483"/>
        <v>1</v>
      </c>
      <c r="AJ1486">
        <f t="shared" si="484"/>
        <v>814</v>
      </c>
      <c r="AK1486" t="str">
        <f t="shared" si="485"/>
        <v>20181IBC190STANDBY PREMIUM</v>
      </c>
      <c r="AL1486" t="str">
        <f t="shared" si="486"/>
        <v>STANDBY PREMIUM</v>
      </c>
      <c r="AM1486" t="str">
        <f t="shared" si="487"/>
        <v>20181DFASYTAnnual Premium for Standby</v>
      </c>
      <c r="AN1486" t="str">
        <f t="shared" si="488"/>
        <v>Annual Premium for Standby</v>
      </c>
      <c r="AO1486" s="13">
        <f t="shared" si="489"/>
        <v>0.51206896551724135</v>
      </c>
      <c r="AP1486">
        <f t="shared" si="490"/>
        <v>2</v>
      </c>
      <c r="AQ1486" t="str">
        <f t="shared" si="491"/>
        <v>DFASYTAnnual Premium for StandbyIBC190STANDBY PREMIUM</v>
      </c>
    </row>
    <row r="1487" spans="1:43" x14ac:dyDescent="0.35">
      <c r="A1487" s="18" t="s">
        <v>1837</v>
      </c>
      <c r="B1487">
        <v>190</v>
      </c>
      <c r="C1487" t="s">
        <v>1686</v>
      </c>
      <c r="D1487" s="18" t="s">
        <v>1839</v>
      </c>
      <c r="E1487" t="s">
        <v>1640</v>
      </c>
      <c r="F1487" t="s">
        <v>1641</v>
      </c>
      <c r="G1487" s="13">
        <v>0.51</v>
      </c>
      <c r="I1487">
        <v>20181</v>
      </c>
      <c r="J1487" t="str">
        <f t="shared" si="474"/>
        <v xml:space="preserve">20181IBC190STANDBY PREMIUM20181DFASPKLump Sum - Standby Premium </v>
      </c>
      <c r="K1487" t="str">
        <f t="shared" si="475"/>
        <v>20181IBC190STANDBY PREMIUM</v>
      </c>
      <c r="L1487" t="str">
        <f t="shared" si="476"/>
        <v xml:space="preserve">20181DFASPKLump Sum - Standby Premium </v>
      </c>
      <c r="M1487" s="13">
        <f t="shared" si="477"/>
        <v>0.51</v>
      </c>
      <c r="N1487" s="13"/>
      <c r="O1487" s="19">
        <v>1477</v>
      </c>
      <c r="P1487">
        <f t="shared" si="478"/>
        <v>3</v>
      </c>
      <c r="Q1487">
        <f t="shared" si="479"/>
        <v>814</v>
      </c>
      <c r="R1487">
        <f t="shared" si="480"/>
        <v>3</v>
      </c>
      <c r="S1487" t="b">
        <f t="shared" si="481"/>
        <v>0</v>
      </c>
      <c r="T1487" t="b">
        <f t="shared" si="482"/>
        <v>0</v>
      </c>
      <c r="W1487" t="str">
        <f t="shared" si="472"/>
        <v/>
      </c>
      <c r="X1487" t="str">
        <f t="shared" si="472"/>
        <v/>
      </c>
      <c r="Y1487" t="str">
        <f t="shared" si="472"/>
        <v/>
      </c>
      <c r="Z1487" t="str">
        <f t="shared" si="472"/>
        <v>IBC190STANDBY PREMIUM</v>
      </c>
      <c r="AA1487" t="str">
        <f t="shared" si="472"/>
        <v/>
      </c>
      <c r="AC1487" t="str">
        <f t="shared" si="473"/>
        <v xml:space="preserve">DFASPKLump Sum - Standby Premium </v>
      </c>
      <c r="AD1487" t="str">
        <f t="shared" si="473"/>
        <v/>
      </c>
      <c r="AE1487" t="str">
        <f t="shared" si="473"/>
        <v/>
      </c>
      <c r="AF1487" t="str">
        <f t="shared" si="473"/>
        <v/>
      </c>
      <c r="AG1487" t="str">
        <f t="shared" si="473"/>
        <v/>
      </c>
      <c r="AI1487">
        <f t="shared" si="483"/>
        <v>1</v>
      </c>
      <c r="AJ1487">
        <f t="shared" si="484"/>
        <v>814</v>
      </c>
      <c r="AK1487" t="str">
        <f t="shared" si="485"/>
        <v>20181IBC190STANDBY PREMIUM</v>
      </c>
      <c r="AL1487" t="str">
        <f t="shared" si="486"/>
        <v>STANDBY PREMIUM</v>
      </c>
      <c r="AM1487" t="str">
        <f t="shared" si="487"/>
        <v xml:space="preserve">20181DFASPKLump Sum - Standby Premium </v>
      </c>
      <c r="AN1487" t="str">
        <f t="shared" si="488"/>
        <v xml:space="preserve">Lump Sum - Standby Premium </v>
      </c>
      <c r="AO1487" s="13">
        <f t="shared" si="489"/>
        <v>0.51</v>
      </c>
      <c r="AP1487">
        <f t="shared" si="490"/>
        <v>2</v>
      </c>
      <c r="AQ1487" t="str">
        <f t="shared" si="491"/>
        <v>DFASPKLump Sum - Standby Premium IBC190STANDBY PREMIUM</v>
      </c>
    </row>
    <row r="1488" spans="1:43" x14ac:dyDescent="0.35">
      <c r="A1488" s="18" t="s">
        <v>1837</v>
      </c>
      <c r="B1488">
        <v>191</v>
      </c>
      <c r="C1488" t="s">
        <v>1687</v>
      </c>
      <c r="D1488" s="18" t="s">
        <v>1837</v>
      </c>
      <c r="E1488">
        <v>190</v>
      </c>
      <c r="F1488" t="s">
        <v>1686</v>
      </c>
      <c r="G1488" s="13">
        <v>0.8703057288443018</v>
      </c>
      <c r="I1488">
        <v>20181</v>
      </c>
      <c r="J1488" t="str">
        <f t="shared" si="474"/>
        <v>20181IBC191STANDBY PREMIUM - LUMP SUM PAY20181IBC190STANDBY PREMIUM</v>
      </c>
      <c r="K1488" t="str">
        <f t="shared" si="475"/>
        <v>20181IBC191STANDBY PREMIUM - LUMP SUM PAY</v>
      </c>
      <c r="L1488" t="str">
        <f t="shared" si="476"/>
        <v>20181IBC190STANDBY PREMIUM</v>
      </c>
      <c r="M1488" s="13">
        <f t="shared" si="477"/>
        <v>0.8703057288443018</v>
      </c>
      <c r="N1488" s="13"/>
      <c r="O1488" s="19">
        <v>1478</v>
      </c>
      <c r="P1488">
        <f t="shared" si="478"/>
        <v>2</v>
      </c>
      <c r="Q1488">
        <f t="shared" si="479"/>
        <v>815</v>
      </c>
      <c r="R1488">
        <f t="shared" si="480"/>
        <v>1</v>
      </c>
      <c r="S1488" t="b">
        <f t="shared" si="481"/>
        <v>1</v>
      </c>
      <c r="T1488" t="b">
        <f t="shared" si="482"/>
        <v>0</v>
      </c>
      <c r="W1488" t="str">
        <f t="shared" si="472"/>
        <v/>
      </c>
      <c r="X1488" t="str">
        <f t="shared" si="472"/>
        <v/>
      </c>
      <c r="Y1488" t="str">
        <f t="shared" si="472"/>
        <v/>
      </c>
      <c r="Z1488" t="str">
        <f t="shared" si="472"/>
        <v>IBC191STANDBY PREMIUM - LUMP SUM PAY</v>
      </c>
      <c r="AA1488" t="str">
        <f t="shared" si="472"/>
        <v/>
      </c>
      <c r="AC1488" t="str">
        <f t="shared" si="473"/>
        <v/>
      </c>
      <c r="AD1488" t="str">
        <f t="shared" si="473"/>
        <v/>
      </c>
      <c r="AE1488" t="str">
        <f t="shared" si="473"/>
        <v/>
      </c>
      <c r="AF1488" t="str">
        <f t="shared" si="473"/>
        <v>IBC190STANDBY PREMIUM</v>
      </c>
      <c r="AG1488" t="str">
        <f t="shared" si="473"/>
        <v/>
      </c>
      <c r="AI1488">
        <f t="shared" si="483"/>
        <v>1</v>
      </c>
      <c r="AJ1488">
        <f t="shared" si="484"/>
        <v>815</v>
      </c>
      <c r="AK1488" t="str">
        <f t="shared" si="485"/>
        <v>20181IBC191STANDBY PREMIUM - LUMP SUM PAY</v>
      </c>
      <c r="AL1488" t="str">
        <f t="shared" si="486"/>
        <v>STANDBY PREMIUM - LUMP SUM PAY</v>
      </c>
      <c r="AM1488" t="str">
        <f t="shared" si="487"/>
        <v>20181IBC190STANDBY PREMIUM</v>
      </c>
      <c r="AN1488" t="str">
        <f t="shared" si="488"/>
        <v>STANDBY PREMIUM</v>
      </c>
      <c r="AO1488" s="13">
        <f t="shared" si="489"/>
        <v>0.8703057288443018</v>
      </c>
      <c r="AP1488">
        <f t="shared" si="490"/>
        <v>1</v>
      </c>
      <c r="AQ1488" t="str">
        <f t="shared" si="491"/>
        <v>IBC191STANDBY PREMIUM - LUMP SUM PAYIBC190STANDBY PREMIUM</v>
      </c>
    </row>
    <row r="1489" spans="1:43" x14ac:dyDescent="0.35">
      <c r="A1489" s="18" t="s">
        <v>1837</v>
      </c>
      <c r="B1489">
        <v>191</v>
      </c>
      <c r="C1489" t="s">
        <v>1687</v>
      </c>
      <c r="D1489" s="18" t="s">
        <v>1839</v>
      </c>
      <c r="E1489" t="s">
        <v>1640</v>
      </c>
      <c r="F1489" t="s">
        <v>1641</v>
      </c>
      <c r="G1489" s="13">
        <v>0.61264822134387353</v>
      </c>
      <c r="I1489">
        <v>20181</v>
      </c>
      <c r="J1489" t="str">
        <f t="shared" si="474"/>
        <v xml:space="preserve">20181IBC191STANDBY PREMIUM - LUMP SUM PAY20181DFASPKLump Sum - Standby Premium </v>
      </c>
      <c r="K1489" t="str">
        <f t="shared" si="475"/>
        <v>20181IBC191STANDBY PREMIUM - LUMP SUM PAY</v>
      </c>
      <c r="L1489" t="str">
        <f t="shared" si="476"/>
        <v xml:space="preserve">20181DFASPKLump Sum - Standby Premium </v>
      </c>
      <c r="M1489" s="13">
        <f t="shared" si="477"/>
        <v>0.61264822134387353</v>
      </c>
      <c r="N1489" s="13"/>
      <c r="O1489" s="19">
        <v>1479</v>
      </c>
      <c r="P1489">
        <f t="shared" si="478"/>
        <v>2</v>
      </c>
      <c r="Q1489">
        <f t="shared" si="479"/>
        <v>815</v>
      </c>
      <c r="R1489">
        <f t="shared" si="480"/>
        <v>2</v>
      </c>
      <c r="S1489" t="b">
        <f t="shared" si="481"/>
        <v>0</v>
      </c>
      <c r="T1489" t="b">
        <f t="shared" si="482"/>
        <v>0</v>
      </c>
      <c r="W1489" t="str">
        <f t="shared" si="472"/>
        <v/>
      </c>
      <c r="X1489" t="str">
        <f t="shared" si="472"/>
        <v/>
      </c>
      <c r="Y1489" t="str">
        <f t="shared" si="472"/>
        <v/>
      </c>
      <c r="Z1489" t="str">
        <f t="shared" si="472"/>
        <v>IBC191STANDBY PREMIUM - LUMP SUM PAY</v>
      </c>
      <c r="AA1489" t="str">
        <f t="shared" si="472"/>
        <v/>
      </c>
      <c r="AC1489" t="str">
        <f t="shared" si="473"/>
        <v xml:space="preserve">DFASPKLump Sum - Standby Premium </v>
      </c>
      <c r="AD1489" t="str">
        <f t="shared" si="473"/>
        <v/>
      </c>
      <c r="AE1489" t="str">
        <f t="shared" si="473"/>
        <v/>
      </c>
      <c r="AF1489" t="str">
        <f t="shared" si="473"/>
        <v/>
      </c>
      <c r="AG1489" t="str">
        <f t="shared" si="473"/>
        <v/>
      </c>
      <c r="AI1489">
        <f t="shared" si="483"/>
        <v>1</v>
      </c>
      <c r="AJ1489">
        <f t="shared" si="484"/>
        <v>815</v>
      </c>
      <c r="AK1489" t="str">
        <f t="shared" si="485"/>
        <v>20181IBC191STANDBY PREMIUM - LUMP SUM PAY</v>
      </c>
      <c r="AL1489" t="str">
        <f t="shared" si="486"/>
        <v>STANDBY PREMIUM - LUMP SUM PAY</v>
      </c>
      <c r="AM1489" t="str">
        <f t="shared" si="487"/>
        <v xml:space="preserve">20181DFASPKLump Sum - Standby Premium </v>
      </c>
      <c r="AN1489" t="str">
        <f t="shared" si="488"/>
        <v xml:space="preserve">Lump Sum - Standby Premium </v>
      </c>
      <c r="AO1489" s="13">
        <f t="shared" si="489"/>
        <v>0.61264822134387353</v>
      </c>
      <c r="AP1489">
        <f t="shared" si="490"/>
        <v>2</v>
      </c>
      <c r="AQ1489" t="str">
        <f t="shared" si="491"/>
        <v>DFASPKLump Sum - Standby Premium IBC191STANDBY PREMIUM - LUMP SUM PAY</v>
      </c>
    </row>
    <row r="1490" spans="1:43" x14ac:dyDescent="0.35">
      <c r="A1490" s="18" t="s">
        <v>1837</v>
      </c>
      <c r="B1490">
        <v>140</v>
      </c>
      <c r="C1490" t="s">
        <v>1691</v>
      </c>
      <c r="D1490" s="18"/>
      <c r="G1490" s="13">
        <v>0</v>
      </c>
      <c r="I1490">
        <v>20181</v>
      </c>
      <c r="J1490" t="str">
        <f t="shared" si="474"/>
        <v>20181IBC140SUNDAY PREMIUM - WORKED20181</v>
      </c>
      <c r="K1490" t="str">
        <f t="shared" si="475"/>
        <v>20181IBC140SUNDAY PREMIUM - WORKED</v>
      </c>
      <c r="L1490" t="str">
        <f t="shared" si="476"/>
        <v>20181</v>
      </c>
      <c r="M1490" s="13">
        <f t="shared" si="477"/>
        <v>0</v>
      </c>
      <c r="N1490" s="13"/>
      <c r="O1490" s="19">
        <v>1480</v>
      </c>
      <c r="P1490">
        <f t="shared" si="478"/>
        <v>1</v>
      </c>
      <c r="Q1490">
        <f t="shared" si="479"/>
        <v>816</v>
      </c>
      <c r="R1490">
        <f t="shared" si="480"/>
        <v>1</v>
      </c>
      <c r="S1490" t="b">
        <f t="shared" si="481"/>
        <v>0</v>
      </c>
      <c r="T1490" t="b">
        <f t="shared" si="482"/>
        <v>0</v>
      </c>
      <c r="W1490" t="str">
        <f t="shared" si="472"/>
        <v/>
      </c>
      <c r="X1490" t="str">
        <f t="shared" si="472"/>
        <v/>
      </c>
      <c r="Y1490" t="str">
        <f t="shared" si="472"/>
        <v/>
      </c>
      <c r="Z1490" t="str">
        <f t="shared" si="472"/>
        <v>IBC140SUNDAY PREMIUM - WORKED</v>
      </c>
      <c r="AA1490" t="str">
        <f t="shared" si="472"/>
        <v/>
      </c>
      <c r="AC1490" t="str">
        <f t="shared" si="473"/>
        <v/>
      </c>
      <c r="AD1490" t="str">
        <f t="shared" si="473"/>
        <v/>
      </c>
      <c r="AE1490" t="str">
        <f t="shared" si="473"/>
        <v/>
      </c>
      <c r="AF1490" t="str">
        <f t="shared" si="473"/>
        <v/>
      </c>
      <c r="AG1490" t="str">
        <f t="shared" si="473"/>
        <v/>
      </c>
      <c r="AI1490">
        <f t="shared" si="483"/>
        <v>1</v>
      </c>
      <c r="AJ1490">
        <f t="shared" si="484"/>
        <v>816</v>
      </c>
      <c r="AK1490" t="str">
        <f t="shared" si="485"/>
        <v>20181IBC140SUNDAY PREMIUM - WORKED</v>
      </c>
      <c r="AL1490" t="str">
        <f t="shared" si="486"/>
        <v>SUNDAY PREMIUM - WORKED</v>
      </c>
      <c r="AM1490" t="str">
        <f t="shared" si="487"/>
        <v>20181</v>
      </c>
      <c r="AN1490" t="str">
        <f t="shared" si="488"/>
        <v/>
      </c>
      <c r="AO1490" s="13">
        <f t="shared" si="489"/>
        <v>0</v>
      </c>
      <c r="AP1490">
        <f t="shared" si="490"/>
        <v>1</v>
      </c>
      <c r="AQ1490" t="str">
        <f t="shared" si="491"/>
        <v>IBC140SUNDAY PREMIUM - WORKED</v>
      </c>
    </row>
    <row r="1491" spans="1:43" x14ac:dyDescent="0.35">
      <c r="A1491" s="18" t="s">
        <v>1837</v>
      </c>
      <c r="B1491">
        <v>195</v>
      </c>
      <c r="C1491" t="s">
        <v>1717</v>
      </c>
      <c r="D1491" s="18"/>
      <c r="G1491" s="13">
        <v>0</v>
      </c>
      <c r="I1491">
        <v>20181</v>
      </c>
      <c r="J1491" t="str">
        <f t="shared" si="474"/>
        <v>20181IBC195LONGEVITY PAY20181</v>
      </c>
      <c r="K1491" t="str">
        <f t="shared" si="475"/>
        <v>20181IBC195LONGEVITY PAY</v>
      </c>
      <c r="L1491" t="str">
        <f t="shared" si="476"/>
        <v>20181</v>
      </c>
      <c r="M1491" s="13">
        <f t="shared" si="477"/>
        <v>0</v>
      </c>
      <c r="N1491" s="13"/>
      <c r="O1491" s="19">
        <v>1481</v>
      </c>
      <c r="P1491">
        <f t="shared" si="478"/>
        <v>2</v>
      </c>
      <c r="Q1491">
        <f t="shared" si="479"/>
        <v>817</v>
      </c>
      <c r="R1491">
        <f t="shared" si="480"/>
        <v>1</v>
      </c>
      <c r="S1491" t="b">
        <f t="shared" si="481"/>
        <v>0</v>
      </c>
      <c r="T1491" t="b">
        <f t="shared" si="482"/>
        <v>0</v>
      </c>
      <c r="W1491" t="str">
        <f t="shared" si="472"/>
        <v/>
      </c>
      <c r="X1491" t="str">
        <f t="shared" si="472"/>
        <v/>
      </c>
      <c r="Y1491" t="str">
        <f t="shared" si="472"/>
        <v/>
      </c>
      <c r="Z1491" t="str">
        <f t="shared" si="472"/>
        <v>IBC195LONGEVITY PAY</v>
      </c>
      <c r="AA1491" t="str">
        <f t="shared" si="472"/>
        <v/>
      </c>
      <c r="AC1491" t="str">
        <f t="shared" si="473"/>
        <v/>
      </c>
      <c r="AD1491" t="str">
        <f t="shared" si="473"/>
        <v/>
      </c>
      <c r="AE1491" t="str">
        <f t="shared" si="473"/>
        <v/>
      </c>
      <c r="AF1491" t="str">
        <f t="shared" si="473"/>
        <v/>
      </c>
      <c r="AG1491" t="str">
        <f t="shared" si="473"/>
        <v/>
      </c>
      <c r="AI1491">
        <f t="shared" si="483"/>
        <v>1</v>
      </c>
      <c r="AJ1491">
        <f t="shared" si="484"/>
        <v>817</v>
      </c>
      <c r="AK1491" t="str">
        <f t="shared" si="485"/>
        <v>20181IBC195LONGEVITY PAY</v>
      </c>
      <c r="AL1491" t="str">
        <f t="shared" si="486"/>
        <v>LONGEVITY PAY</v>
      </c>
      <c r="AM1491" t="str">
        <f t="shared" si="487"/>
        <v>20181</v>
      </c>
      <c r="AN1491" t="str">
        <f t="shared" si="488"/>
        <v/>
      </c>
      <c r="AO1491" s="13">
        <f t="shared" si="489"/>
        <v>0</v>
      </c>
      <c r="AP1491">
        <f t="shared" si="490"/>
        <v>1</v>
      </c>
      <c r="AQ1491" t="str">
        <f t="shared" si="491"/>
        <v>IBC195LONGEVITY PAY</v>
      </c>
    </row>
    <row r="1492" spans="1:43" x14ac:dyDescent="0.35">
      <c r="A1492" s="18" t="s">
        <v>1837</v>
      </c>
      <c r="B1492" t="s">
        <v>1718</v>
      </c>
      <c r="C1492" t="s">
        <v>1719</v>
      </c>
      <c r="D1492" s="18"/>
      <c r="G1492" s="13">
        <v>0</v>
      </c>
      <c r="I1492">
        <v>20181</v>
      </c>
      <c r="J1492" t="str">
        <f t="shared" si="474"/>
        <v>20181IBCOSIORGANIZATIONAL SUCCESS INCREASE LUMP SUM PAY20181</v>
      </c>
      <c r="K1492" t="str">
        <f t="shared" si="475"/>
        <v>20181IBCOSIORGANIZATIONAL SUCCESS INCREASE LUMP SUM PAY</v>
      </c>
      <c r="L1492" t="str">
        <f t="shared" si="476"/>
        <v>20181</v>
      </c>
      <c r="M1492" s="13">
        <f t="shared" si="477"/>
        <v>0</v>
      </c>
      <c r="N1492" s="13"/>
      <c r="O1492" s="19">
        <v>1482</v>
      </c>
      <c r="P1492">
        <f t="shared" si="478"/>
        <v>1</v>
      </c>
      <c r="Q1492">
        <f t="shared" si="479"/>
        <v>818</v>
      </c>
      <c r="R1492">
        <f t="shared" si="480"/>
        <v>1</v>
      </c>
      <c r="S1492" t="b">
        <f t="shared" si="481"/>
        <v>0</v>
      </c>
      <c r="T1492" t="b">
        <f t="shared" si="482"/>
        <v>0</v>
      </c>
      <c r="W1492" t="str">
        <f t="shared" si="472"/>
        <v/>
      </c>
      <c r="X1492" t="str">
        <f t="shared" si="472"/>
        <v/>
      </c>
      <c r="Y1492" t="str">
        <f t="shared" si="472"/>
        <v/>
      </c>
      <c r="Z1492" t="str">
        <f t="shared" si="472"/>
        <v>IBCOSIORGANIZATIONAL SUCCESS INCREASE LUMP SUM PAY</v>
      </c>
      <c r="AA1492" t="str">
        <f t="shared" si="472"/>
        <v/>
      </c>
      <c r="AC1492" t="str">
        <f t="shared" si="473"/>
        <v/>
      </c>
      <c r="AD1492" t="str">
        <f t="shared" si="473"/>
        <v/>
      </c>
      <c r="AE1492" t="str">
        <f t="shared" si="473"/>
        <v/>
      </c>
      <c r="AF1492" t="str">
        <f t="shared" si="473"/>
        <v/>
      </c>
      <c r="AG1492" t="str">
        <f t="shared" si="473"/>
        <v/>
      </c>
      <c r="AI1492">
        <f t="shared" si="483"/>
        <v>1</v>
      </c>
      <c r="AJ1492">
        <f t="shared" si="484"/>
        <v>818</v>
      </c>
      <c r="AK1492" t="str">
        <f t="shared" si="485"/>
        <v>20181IBCOSIORGANIZATIONAL SUCCESS INCREASE LUMP SUM PAY</v>
      </c>
      <c r="AL1492" t="str">
        <f t="shared" si="486"/>
        <v>ORGANIZATIONAL SUCCESS INCREASE LUMP SUM PAY</v>
      </c>
      <c r="AM1492" t="str">
        <f t="shared" si="487"/>
        <v>20181</v>
      </c>
      <c r="AN1492" t="str">
        <f t="shared" si="488"/>
        <v/>
      </c>
      <c r="AO1492" s="13">
        <f t="shared" si="489"/>
        <v>0</v>
      </c>
      <c r="AP1492">
        <f t="shared" si="490"/>
        <v>1</v>
      </c>
      <c r="AQ1492" t="str">
        <f t="shared" si="491"/>
        <v>IBCOSIORGANIZATIONAL SUCCESS INCREASE LUMP SUM PAY</v>
      </c>
    </row>
    <row r="1493" spans="1:43" x14ac:dyDescent="0.35">
      <c r="A1493" s="18" t="s">
        <v>1837</v>
      </c>
      <c r="B1493">
        <v>12</v>
      </c>
      <c r="C1493" t="s">
        <v>313</v>
      </c>
      <c r="D1493" s="18"/>
      <c r="G1493" s="13">
        <v>0</v>
      </c>
      <c r="I1493">
        <v>20181</v>
      </c>
      <c r="J1493" t="str">
        <f t="shared" si="474"/>
        <v>20181IBC12REGULAR PAID AT TIME AND A HALF20181</v>
      </c>
      <c r="K1493" t="str">
        <f t="shared" si="475"/>
        <v>20181IBC12REGULAR PAID AT TIME AND A HALF</v>
      </c>
      <c r="L1493" t="str">
        <f t="shared" si="476"/>
        <v>20181</v>
      </c>
      <c r="M1493" s="13">
        <f t="shared" si="477"/>
        <v>0</v>
      </c>
      <c r="N1493" s="13"/>
      <c r="O1493" s="19">
        <v>1483</v>
      </c>
      <c r="P1493">
        <f t="shared" si="478"/>
        <v>1</v>
      </c>
      <c r="Q1493">
        <f t="shared" si="479"/>
        <v>819</v>
      </c>
      <c r="R1493">
        <f t="shared" si="480"/>
        <v>1</v>
      </c>
      <c r="S1493" t="b">
        <f t="shared" si="481"/>
        <v>0</v>
      </c>
      <c r="T1493" t="b">
        <f t="shared" si="482"/>
        <v>0</v>
      </c>
      <c r="W1493" t="str">
        <f t="shared" si="472"/>
        <v/>
      </c>
      <c r="X1493" t="str">
        <f t="shared" si="472"/>
        <v/>
      </c>
      <c r="Y1493" t="str">
        <f t="shared" si="472"/>
        <v/>
      </c>
      <c r="Z1493" t="str">
        <f t="shared" si="472"/>
        <v>IBC12REGULAR PAID AT TIME AND A HALF</v>
      </c>
      <c r="AA1493" t="str">
        <f t="shared" si="472"/>
        <v/>
      </c>
      <c r="AC1493" t="str">
        <f t="shared" si="473"/>
        <v/>
      </c>
      <c r="AD1493" t="str">
        <f t="shared" si="473"/>
        <v/>
      </c>
      <c r="AE1493" t="str">
        <f t="shared" si="473"/>
        <v/>
      </c>
      <c r="AF1493" t="str">
        <f t="shared" si="473"/>
        <v/>
      </c>
      <c r="AG1493" t="str">
        <f t="shared" si="473"/>
        <v/>
      </c>
      <c r="AI1493">
        <f t="shared" si="483"/>
        <v>1</v>
      </c>
      <c r="AJ1493">
        <f t="shared" si="484"/>
        <v>819</v>
      </c>
      <c r="AK1493" t="str">
        <f t="shared" si="485"/>
        <v>20181IBC12REGULAR PAID AT TIME AND A HALF</v>
      </c>
      <c r="AL1493" t="str">
        <f t="shared" si="486"/>
        <v>REGULAR PAID AT TIME AND A HALF</v>
      </c>
      <c r="AM1493" t="str">
        <f t="shared" si="487"/>
        <v>20181</v>
      </c>
      <c r="AN1493" t="str">
        <f t="shared" si="488"/>
        <v/>
      </c>
      <c r="AO1493" s="13">
        <f t="shared" si="489"/>
        <v>0</v>
      </c>
      <c r="AP1493">
        <f t="shared" si="490"/>
        <v>1</v>
      </c>
      <c r="AQ1493" t="str">
        <f t="shared" si="491"/>
        <v>IBC12REGULAR PAID AT TIME AND A HALF</v>
      </c>
    </row>
    <row r="1494" spans="1:43" x14ac:dyDescent="0.35">
      <c r="A1494" s="18" t="s">
        <v>1837</v>
      </c>
      <c r="B1494">
        <v>162</v>
      </c>
      <c r="C1494" t="s">
        <v>1111</v>
      </c>
      <c r="D1494" s="18" t="s">
        <v>1837</v>
      </c>
      <c r="E1494">
        <v>160</v>
      </c>
      <c r="F1494" t="s">
        <v>830</v>
      </c>
      <c r="G1494" s="13">
        <v>0.69240387843738749</v>
      </c>
      <c r="I1494">
        <v>20181</v>
      </c>
      <c r="J1494" t="str">
        <f t="shared" si="474"/>
        <v>20181IBC162FECA - OWCP (1ST OCCURRENCE)20181IBC160FECA/COP - PAID (1ST OCCURRENCE)</v>
      </c>
      <c r="K1494" t="str">
        <f t="shared" si="475"/>
        <v>20181IBC162FECA - OWCP (1ST OCCURRENCE)</v>
      </c>
      <c r="L1494" t="str">
        <f t="shared" si="476"/>
        <v>20181IBC160FECA/COP - PAID (1ST OCCURRENCE)</v>
      </c>
      <c r="M1494" s="13">
        <f t="shared" si="477"/>
        <v>0.69240387843738749</v>
      </c>
      <c r="N1494" s="13"/>
      <c r="O1494" s="19">
        <v>1484</v>
      </c>
      <c r="P1494">
        <f t="shared" si="478"/>
        <v>2</v>
      </c>
      <c r="Q1494">
        <f t="shared" si="479"/>
        <v>820</v>
      </c>
      <c r="R1494">
        <f t="shared" si="480"/>
        <v>1</v>
      </c>
      <c r="S1494" t="b">
        <f t="shared" si="481"/>
        <v>1</v>
      </c>
      <c r="T1494" t="b">
        <f t="shared" si="482"/>
        <v>0</v>
      </c>
      <c r="W1494" t="str">
        <f t="shared" si="472"/>
        <v/>
      </c>
      <c r="X1494" t="str">
        <f t="shared" si="472"/>
        <v/>
      </c>
      <c r="Y1494" t="str">
        <f t="shared" si="472"/>
        <v/>
      </c>
      <c r="Z1494" t="str">
        <f t="shared" si="472"/>
        <v>IBC162FECA - OWCP (1ST OCCURRENCE)</v>
      </c>
      <c r="AA1494" t="str">
        <f t="shared" si="472"/>
        <v/>
      </c>
      <c r="AC1494" t="str">
        <f t="shared" si="473"/>
        <v/>
      </c>
      <c r="AD1494" t="str">
        <f t="shared" si="473"/>
        <v/>
      </c>
      <c r="AE1494" t="str">
        <f t="shared" si="473"/>
        <v/>
      </c>
      <c r="AF1494" t="str">
        <f t="shared" si="473"/>
        <v>IBC160FECA/COP - PAID (1ST OCCURRENCE)</v>
      </c>
      <c r="AG1494" t="str">
        <f t="shared" si="473"/>
        <v/>
      </c>
      <c r="AI1494">
        <f t="shared" si="483"/>
        <v>1</v>
      </c>
      <c r="AJ1494">
        <f t="shared" si="484"/>
        <v>820</v>
      </c>
      <c r="AK1494" t="str">
        <f t="shared" si="485"/>
        <v>20181IBC162FECA - OWCP (1ST OCCURRENCE)</v>
      </c>
      <c r="AL1494" t="str">
        <f t="shared" si="486"/>
        <v>FECA - OWCP (1ST OCCURRENCE)</v>
      </c>
      <c r="AM1494" t="str">
        <f t="shared" si="487"/>
        <v>20181IBC160FECA/COP - PAID (1ST OCCURRENCE)</v>
      </c>
      <c r="AN1494" t="str">
        <f t="shared" si="488"/>
        <v>FECA/COP - PAID (1ST OCCURRENCE)</v>
      </c>
      <c r="AO1494" s="13">
        <f t="shared" si="489"/>
        <v>0.69240387843738749</v>
      </c>
      <c r="AP1494">
        <f t="shared" si="490"/>
        <v>1</v>
      </c>
      <c r="AQ1494" t="str">
        <f t="shared" si="491"/>
        <v>IBC162FECA - OWCP (1ST OCCURRENCE)IBC160FECA/COP - PAID (1ST OCCURRENCE)</v>
      </c>
    </row>
    <row r="1495" spans="1:43" x14ac:dyDescent="0.35">
      <c r="A1495" s="18" t="s">
        <v>1837</v>
      </c>
      <c r="B1495">
        <v>162</v>
      </c>
      <c r="C1495" t="s">
        <v>1111</v>
      </c>
      <c r="D1495" s="18" t="s">
        <v>1837</v>
      </c>
      <c r="E1495" t="s">
        <v>850</v>
      </c>
      <c r="F1495" t="s">
        <v>851</v>
      </c>
      <c r="G1495" s="13">
        <v>0.6748913191431688</v>
      </c>
      <c r="I1495">
        <v>20181</v>
      </c>
      <c r="J1495" t="str">
        <f t="shared" si="474"/>
        <v>20181IBC162FECA - OWCP (1ST OCCURRENCE)20181IBC16AFECA/COP LIGHT DUTY - PAID (1ST OCCURRENCE)</v>
      </c>
      <c r="K1495" t="str">
        <f t="shared" si="475"/>
        <v>20181IBC162FECA - OWCP (1ST OCCURRENCE)</v>
      </c>
      <c r="L1495" t="str">
        <f t="shared" si="476"/>
        <v>20181IBC16AFECA/COP LIGHT DUTY - PAID (1ST OCCURRENCE)</v>
      </c>
      <c r="M1495" s="13">
        <f t="shared" si="477"/>
        <v>0.6748913191431688</v>
      </c>
      <c r="N1495" s="13"/>
      <c r="O1495" s="19">
        <v>1485</v>
      </c>
      <c r="P1495">
        <f t="shared" si="478"/>
        <v>2</v>
      </c>
      <c r="Q1495">
        <f t="shared" si="479"/>
        <v>820</v>
      </c>
      <c r="R1495">
        <f t="shared" si="480"/>
        <v>2</v>
      </c>
      <c r="S1495" t="b">
        <f t="shared" si="481"/>
        <v>1</v>
      </c>
      <c r="T1495" t="b">
        <f t="shared" si="482"/>
        <v>0</v>
      </c>
      <c r="W1495" t="str">
        <f t="shared" si="472"/>
        <v/>
      </c>
      <c r="X1495" t="str">
        <f t="shared" si="472"/>
        <v/>
      </c>
      <c r="Y1495" t="str">
        <f t="shared" si="472"/>
        <v/>
      </c>
      <c r="Z1495" t="str">
        <f t="shared" si="472"/>
        <v>IBC162FECA - OWCP (1ST OCCURRENCE)</v>
      </c>
      <c r="AA1495" t="str">
        <f t="shared" si="472"/>
        <v/>
      </c>
      <c r="AC1495" t="str">
        <f t="shared" si="473"/>
        <v/>
      </c>
      <c r="AD1495" t="str">
        <f t="shared" si="473"/>
        <v/>
      </c>
      <c r="AE1495" t="str">
        <f t="shared" si="473"/>
        <v/>
      </c>
      <c r="AF1495" t="str">
        <f t="shared" si="473"/>
        <v>IBC16AFECA/COP LIGHT DUTY - PAID (1ST OCCURRENCE)</v>
      </c>
      <c r="AG1495" t="str">
        <f t="shared" si="473"/>
        <v/>
      </c>
      <c r="AI1495">
        <f t="shared" si="483"/>
        <v>1</v>
      </c>
      <c r="AJ1495">
        <f t="shared" si="484"/>
        <v>820</v>
      </c>
      <c r="AK1495" t="str">
        <f t="shared" si="485"/>
        <v>20181IBC162FECA - OWCP (1ST OCCURRENCE)</v>
      </c>
      <c r="AL1495" t="str">
        <f t="shared" si="486"/>
        <v>FECA - OWCP (1ST OCCURRENCE)</v>
      </c>
      <c r="AM1495" t="str">
        <f t="shared" si="487"/>
        <v>20181IBC16AFECA/COP LIGHT DUTY - PAID (1ST OCCURRENCE)</v>
      </c>
      <c r="AN1495" t="str">
        <f t="shared" si="488"/>
        <v>FECA/COP LIGHT DUTY - PAID (1ST OCCURRENCE)</v>
      </c>
      <c r="AO1495" s="13">
        <f t="shared" si="489"/>
        <v>0.6748913191431688</v>
      </c>
      <c r="AP1495">
        <f t="shared" si="490"/>
        <v>1</v>
      </c>
      <c r="AQ1495" t="str">
        <f t="shared" si="491"/>
        <v>IBC162FECA - OWCP (1ST OCCURRENCE)IBC16AFECA/COP LIGHT DUTY - PAID (1ST OCCURRENCE)</v>
      </c>
    </row>
    <row r="1496" spans="1:43" x14ac:dyDescent="0.35">
      <c r="A1496" s="18" t="s">
        <v>1837</v>
      </c>
      <c r="B1496" t="s">
        <v>1495</v>
      </c>
      <c r="C1496" t="s">
        <v>1496</v>
      </c>
      <c r="D1496" s="18" t="s">
        <v>1837</v>
      </c>
      <c r="E1496" t="s">
        <v>297</v>
      </c>
      <c r="F1496" t="s">
        <v>298</v>
      </c>
      <c r="G1496" s="13">
        <v>0.91366848806486811</v>
      </c>
      <c r="I1496">
        <v>20181</v>
      </c>
      <c r="J1496" t="str">
        <f t="shared" si="474"/>
        <v>20181IBCDIVDIVING - WG SPECIAL RATE20181IBCDIHDIVING HOLIDAY WORKED - WG SPECIAL RATE</v>
      </c>
      <c r="K1496" t="str">
        <f t="shared" si="475"/>
        <v>20181IBCDIVDIVING - WG SPECIAL RATE</v>
      </c>
      <c r="L1496" t="str">
        <f t="shared" si="476"/>
        <v>20181IBCDIHDIVING HOLIDAY WORKED - WG SPECIAL RATE</v>
      </c>
      <c r="M1496" s="13">
        <f t="shared" si="477"/>
        <v>0.91366848806486811</v>
      </c>
      <c r="N1496" s="13"/>
      <c r="O1496" s="19">
        <v>1486</v>
      </c>
      <c r="P1496">
        <f t="shared" si="478"/>
        <v>3</v>
      </c>
      <c r="Q1496">
        <f t="shared" si="479"/>
        <v>821</v>
      </c>
      <c r="R1496">
        <f t="shared" si="480"/>
        <v>1</v>
      </c>
      <c r="S1496" t="b">
        <f t="shared" si="481"/>
        <v>1</v>
      </c>
      <c r="T1496" t="b">
        <f t="shared" si="482"/>
        <v>0</v>
      </c>
      <c r="W1496" t="str">
        <f t="shared" si="472"/>
        <v/>
      </c>
      <c r="X1496" t="str">
        <f t="shared" si="472"/>
        <v/>
      </c>
      <c r="Y1496" t="str">
        <f t="shared" si="472"/>
        <v/>
      </c>
      <c r="Z1496" t="str">
        <f t="shared" si="472"/>
        <v>IBCDIVDIVING - WG SPECIAL RATE</v>
      </c>
      <c r="AA1496" t="str">
        <f t="shared" si="472"/>
        <v/>
      </c>
      <c r="AC1496" t="str">
        <f t="shared" si="473"/>
        <v/>
      </c>
      <c r="AD1496" t="str">
        <f t="shared" si="473"/>
        <v/>
      </c>
      <c r="AE1496" t="str">
        <f t="shared" si="473"/>
        <v/>
      </c>
      <c r="AF1496" t="str">
        <f t="shared" si="473"/>
        <v>IBCDIHDIVING HOLIDAY WORKED - WG SPECIAL RATE</v>
      </c>
      <c r="AG1496" t="str">
        <f t="shared" si="473"/>
        <v/>
      </c>
      <c r="AI1496">
        <f t="shared" si="483"/>
        <v>1</v>
      </c>
      <c r="AJ1496">
        <f t="shared" si="484"/>
        <v>821</v>
      </c>
      <c r="AK1496" t="str">
        <f t="shared" si="485"/>
        <v>20181IBCDIVDIVING - WG SPECIAL RATE</v>
      </c>
      <c r="AL1496" t="str">
        <f t="shared" si="486"/>
        <v>DIVING - WG SPECIAL RATE</v>
      </c>
      <c r="AM1496" t="str">
        <f t="shared" si="487"/>
        <v>20181IBCDIHDIVING HOLIDAY WORKED - WG SPECIAL RATE</v>
      </c>
      <c r="AN1496" t="str">
        <f t="shared" si="488"/>
        <v>DIVING HOLIDAY WORKED - WG SPECIAL RATE</v>
      </c>
      <c r="AO1496" s="13">
        <f t="shared" si="489"/>
        <v>0.91366848806486811</v>
      </c>
      <c r="AP1496">
        <f t="shared" si="490"/>
        <v>1</v>
      </c>
      <c r="AQ1496" t="str">
        <f t="shared" si="491"/>
        <v>IBCDIVDIVING - WG SPECIAL RATEIBCDIHDIVING HOLIDAY WORKED - WG SPECIAL RATE</v>
      </c>
    </row>
    <row r="1497" spans="1:43" x14ac:dyDescent="0.35">
      <c r="A1497" s="18" t="s">
        <v>1837</v>
      </c>
      <c r="B1497" t="s">
        <v>1495</v>
      </c>
      <c r="C1497" t="s">
        <v>1496</v>
      </c>
      <c r="D1497" s="18" t="s">
        <v>1837</v>
      </c>
      <c r="E1497" t="s">
        <v>293</v>
      </c>
      <c r="F1497" t="s">
        <v>294</v>
      </c>
      <c r="G1497" s="13">
        <v>0.74256220299579989</v>
      </c>
      <c r="I1497">
        <v>20181</v>
      </c>
      <c r="J1497" t="str">
        <f t="shared" si="474"/>
        <v>20181IBCDIVDIVING - WG SPECIAL RATE20181IBCDHCDIVE HOLIDAY - CALLBACK WG SPECIAL RATE</v>
      </c>
      <c r="K1497" t="str">
        <f t="shared" si="475"/>
        <v>20181IBCDIVDIVING - WG SPECIAL RATE</v>
      </c>
      <c r="L1497" t="str">
        <f t="shared" si="476"/>
        <v>20181IBCDHCDIVE HOLIDAY - CALLBACK WG SPECIAL RATE</v>
      </c>
      <c r="M1497" s="13">
        <f t="shared" si="477"/>
        <v>0.74256220299579989</v>
      </c>
      <c r="N1497" s="13"/>
      <c r="O1497" s="19">
        <v>1487</v>
      </c>
      <c r="P1497">
        <f t="shared" si="478"/>
        <v>3</v>
      </c>
      <c r="Q1497">
        <f t="shared" si="479"/>
        <v>821</v>
      </c>
      <c r="R1497">
        <f t="shared" si="480"/>
        <v>2</v>
      </c>
      <c r="S1497" t="b">
        <f t="shared" si="481"/>
        <v>1</v>
      </c>
      <c r="T1497" t="b">
        <f t="shared" si="482"/>
        <v>0</v>
      </c>
      <c r="W1497" t="str">
        <f t="shared" si="472"/>
        <v/>
      </c>
      <c r="X1497" t="str">
        <f t="shared" si="472"/>
        <v/>
      </c>
      <c r="Y1497" t="str">
        <f t="shared" si="472"/>
        <v/>
      </c>
      <c r="Z1497" t="str">
        <f t="shared" si="472"/>
        <v>IBCDIVDIVING - WG SPECIAL RATE</v>
      </c>
      <c r="AA1497" t="str">
        <f t="shared" si="472"/>
        <v/>
      </c>
      <c r="AC1497" t="str">
        <f t="shared" si="473"/>
        <v/>
      </c>
      <c r="AD1497" t="str">
        <f t="shared" si="473"/>
        <v/>
      </c>
      <c r="AE1497" t="str">
        <f t="shared" si="473"/>
        <v/>
      </c>
      <c r="AF1497" t="str">
        <f t="shared" si="473"/>
        <v>IBCDHCDIVE HOLIDAY - CALLBACK WG SPECIAL RATE</v>
      </c>
      <c r="AG1497" t="str">
        <f t="shared" si="473"/>
        <v/>
      </c>
      <c r="AI1497">
        <f t="shared" si="483"/>
        <v>1</v>
      </c>
      <c r="AJ1497">
        <f t="shared" si="484"/>
        <v>821</v>
      </c>
      <c r="AK1497" t="str">
        <f t="shared" si="485"/>
        <v>20181IBCDIVDIVING - WG SPECIAL RATE</v>
      </c>
      <c r="AL1497" t="str">
        <f t="shared" si="486"/>
        <v>DIVING - WG SPECIAL RATE</v>
      </c>
      <c r="AM1497" t="str">
        <f t="shared" si="487"/>
        <v>20181IBCDHCDIVE HOLIDAY - CALLBACK WG SPECIAL RATE</v>
      </c>
      <c r="AN1497" t="str">
        <f t="shared" si="488"/>
        <v>DIVE HOLIDAY - CALLBACK WG SPECIAL RATE</v>
      </c>
      <c r="AO1497" s="13">
        <f t="shared" si="489"/>
        <v>0.74256220299579989</v>
      </c>
      <c r="AP1497">
        <f t="shared" si="490"/>
        <v>1</v>
      </c>
      <c r="AQ1497" t="str">
        <f t="shared" si="491"/>
        <v>IBCDIVDIVING - WG SPECIAL RATEIBCDHCDIVE HOLIDAY - CALLBACK WG SPECIAL RATE</v>
      </c>
    </row>
    <row r="1498" spans="1:43" x14ac:dyDescent="0.35">
      <c r="A1498" s="18" t="s">
        <v>1837</v>
      </c>
      <c r="B1498" t="s">
        <v>1495</v>
      </c>
      <c r="C1498" t="s">
        <v>1496</v>
      </c>
      <c r="D1498" s="18" t="s">
        <v>1837</v>
      </c>
      <c r="E1498" t="s">
        <v>1487</v>
      </c>
      <c r="F1498" t="s">
        <v>1488</v>
      </c>
      <c r="G1498" s="13">
        <v>0.68053521614284695</v>
      </c>
      <c r="I1498">
        <v>20181</v>
      </c>
      <c r="J1498" t="str">
        <f t="shared" si="474"/>
        <v>20181IBCDIVDIVING - WG SPECIAL RATE20181IBCDOTDIVING OVERTIME - WG SPECIAL RATE</v>
      </c>
      <c r="K1498" t="str">
        <f t="shared" si="475"/>
        <v>20181IBCDIVDIVING - WG SPECIAL RATE</v>
      </c>
      <c r="L1498" t="str">
        <f t="shared" si="476"/>
        <v>20181IBCDOTDIVING OVERTIME - WG SPECIAL RATE</v>
      </c>
      <c r="M1498" s="13">
        <f t="shared" si="477"/>
        <v>0.68053521614284695</v>
      </c>
      <c r="N1498" s="13"/>
      <c r="O1498" s="19">
        <v>1488</v>
      </c>
      <c r="P1498">
        <f t="shared" si="478"/>
        <v>3</v>
      </c>
      <c r="Q1498">
        <f t="shared" si="479"/>
        <v>821</v>
      </c>
      <c r="R1498">
        <f t="shared" si="480"/>
        <v>3</v>
      </c>
      <c r="S1498" t="b">
        <f t="shared" si="481"/>
        <v>1</v>
      </c>
      <c r="T1498" t="b">
        <f t="shared" si="482"/>
        <v>0</v>
      </c>
      <c r="W1498" t="str">
        <f t="shared" si="472"/>
        <v/>
      </c>
      <c r="X1498" t="str">
        <f t="shared" si="472"/>
        <v/>
      </c>
      <c r="Y1498" t="str">
        <f t="shared" si="472"/>
        <v/>
      </c>
      <c r="Z1498" t="str">
        <f t="shared" si="472"/>
        <v>IBCDIVDIVING - WG SPECIAL RATE</v>
      </c>
      <c r="AA1498" t="str">
        <f t="shared" si="472"/>
        <v/>
      </c>
      <c r="AC1498" t="str">
        <f t="shared" si="473"/>
        <v/>
      </c>
      <c r="AD1498" t="str">
        <f t="shared" si="473"/>
        <v/>
      </c>
      <c r="AE1498" t="str">
        <f t="shared" si="473"/>
        <v/>
      </c>
      <c r="AF1498" t="str">
        <f t="shared" si="473"/>
        <v>IBCDOTDIVING OVERTIME - WG SPECIAL RATE</v>
      </c>
      <c r="AG1498" t="str">
        <f t="shared" si="473"/>
        <v/>
      </c>
      <c r="AI1498">
        <f t="shared" si="483"/>
        <v>1</v>
      </c>
      <c r="AJ1498">
        <f t="shared" si="484"/>
        <v>821</v>
      </c>
      <c r="AK1498" t="str">
        <f t="shared" si="485"/>
        <v>20181IBCDIVDIVING - WG SPECIAL RATE</v>
      </c>
      <c r="AL1498" t="str">
        <f t="shared" si="486"/>
        <v>DIVING - WG SPECIAL RATE</v>
      </c>
      <c r="AM1498" t="str">
        <f t="shared" si="487"/>
        <v>20181IBCDOTDIVING OVERTIME - WG SPECIAL RATE</v>
      </c>
      <c r="AN1498" t="str">
        <f t="shared" si="488"/>
        <v>DIVING OVERTIME - WG SPECIAL RATE</v>
      </c>
      <c r="AO1498" s="13">
        <f t="shared" si="489"/>
        <v>0.68053521614284695</v>
      </c>
      <c r="AP1498">
        <f t="shared" si="490"/>
        <v>1</v>
      </c>
      <c r="AQ1498" t="str">
        <f t="shared" si="491"/>
        <v>IBCDIVDIVING - WG SPECIAL RATEIBCDOTDIVING OVERTIME - WG SPECIAL RATE</v>
      </c>
    </row>
    <row r="1499" spans="1:43" x14ac:dyDescent="0.35">
      <c r="A1499" s="18" t="s">
        <v>1837</v>
      </c>
      <c r="B1499" t="s">
        <v>460</v>
      </c>
      <c r="C1499" t="s">
        <v>461</v>
      </c>
      <c r="D1499" s="18" t="s">
        <v>1837</v>
      </c>
      <c r="E1499" t="s">
        <v>458</v>
      </c>
      <c r="F1499" t="s">
        <v>459</v>
      </c>
      <c r="G1499" s="13">
        <v>0.75785111094411084</v>
      </c>
      <c r="I1499">
        <v>20181</v>
      </c>
      <c r="J1499" t="str">
        <f t="shared" si="474"/>
        <v>20181IBCRRCREST AND RESTORATION CREDIT HOURS - USED20181IBCRRAREST AND RESTORATION ANNUAL LEAVE - USED</v>
      </c>
      <c r="K1499" t="str">
        <f t="shared" si="475"/>
        <v>20181IBCRRCREST AND RESTORATION CREDIT HOURS - USED</v>
      </c>
      <c r="L1499" t="str">
        <f t="shared" si="476"/>
        <v>20181IBCRRAREST AND RESTORATION ANNUAL LEAVE - USED</v>
      </c>
      <c r="M1499" s="13">
        <f t="shared" si="477"/>
        <v>0.75785111094411084</v>
      </c>
      <c r="N1499" s="13"/>
      <c r="O1499" s="19">
        <v>1489</v>
      </c>
      <c r="P1499">
        <f t="shared" si="478"/>
        <v>3</v>
      </c>
      <c r="Q1499">
        <f t="shared" si="479"/>
        <v>822</v>
      </c>
      <c r="R1499">
        <f t="shared" si="480"/>
        <v>1</v>
      </c>
      <c r="S1499" t="b">
        <f t="shared" si="481"/>
        <v>1</v>
      </c>
      <c r="T1499" t="b">
        <f t="shared" si="482"/>
        <v>0</v>
      </c>
      <c r="W1499" t="str">
        <f t="shared" si="472"/>
        <v/>
      </c>
      <c r="X1499" t="str">
        <f t="shared" si="472"/>
        <v/>
      </c>
      <c r="Y1499" t="str">
        <f t="shared" si="472"/>
        <v/>
      </c>
      <c r="Z1499" t="str">
        <f t="shared" si="472"/>
        <v>IBCRRCREST AND RESTORATION CREDIT HOURS - USED</v>
      </c>
      <c r="AA1499" t="str">
        <f t="shared" si="472"/>
        <v/>
      </c>
      <c r="AC1499" t="str">
        <f t="shared" si="473"/>
        <v/>
      </c>
      <c r="AD1499" t="str">
        <f t="shared" si="473"/>
        <v/>
      </c>
      <c r="AE1499" t="str">
        <f t="shared" si="473"/>
        <v/>
      </c>
      <c r="AF1499" t="str">
        <f t="shared" si="473"/>
        <v>IBCRRAREST AND RESTORATION ANNUAL LEAVE - USED</v>
      </c>
      <c r="AG1499" t="str">
        <f t="shared" si="473"/>
        <v/>
      </c>
      <c r="AI1499">
        <f t="shared" si="483"/>
        <v>1</v>
      </c>
      <c r="AJ1499">
        <f t="shared" si="484"/>
        <v>822</v>
      </c>
      <c r="AK1499" t="str">
        <f t="shared" si="485"/>
        <v>20181IBCRRCREST AND RESTORATION CREDIT HOURS - USED</v>
      </c>
      <c r="AL1499" t="str">
        <f t="shared" si="486"/>
        <v>REST AND RESTORATION CREDIT HOURS - USED</v>
      </c>
      <c r="AM1499" t="str">
        <f t="shared" si="487"/>
        <v>20181IBCRRAREST AND RESTORATION ANNUAL LEAVE - USED</v>
      </c>
      <c r="AN1499" t="str">
        <f t="shared" si="488"/>
        <v>REST AND RESTORATION ANNUAL LEAVE - USED</v>
      </c>
      <c r="AO1499" s="13">
        <f t="shared" si="489"/>
        <v>0.75785111094411084</v>
      </c>
      <c r="AP1499">
        <f t="shared" si="490"/>
        <v>1</v>
      </c>
      <c r="AQ1499" t="str">
        <f t="shared" si="491"/>
        <v>IBCRRCREST AND RESTORATION CREDIT HOURS - USEDIBCRRAREST AND RESTORATION ANNUAL LEAVE - USED</v>
      </c>
    </row>
    <row r="1500" spans="1:43" x14ac:dyDescent="0.35">
      <c r="A1500" s="18" t="s">
        <v>1837</v>
      </c>
      <c r="B1500" t="s">
        <v>460</v>
      </c>
      <c r="C1500" t="s">
        <v>461</v>
      </c>
      <c r="D1500" s="18" t="s">
        <v>1837</v>
      </c>
      <c r="E1500" t="s">
        <v>464</v>
      </c>
      <c r="F1500" t="s">
        <v>465</v>
      </c>
      <c r="G1500" s="13">
        <v>0.73448690497595903</v>
      </c>
      <c r="I1500">
        <v>20181</v>
      </c>
      <c r="J1500" t="str">
        <f t="shared" si="474"/>
        <v>20181IBCRRCREST AND RESTORATION CREDIT HOURS - USED20181IBCRRSREST AND RESTORATION SICK LEAVE - USED</v>
      </c>
      <c r="K1500" t="str">
        <f t="shared" si="475"/>
        <v>20181IBCRRCREST AND RESTORATION CREDIT HOURS - USED</v>
      </c>
      <c r="L1500" t="str">
        <f t="shared" si="476"/>
        <v>20181IBCRRSREST AND RESTORATION SICK LEAVE - USED</v>
      </c>
      <c r="M1500" s="13">
        <f t="shared" si="477"/>
        <v>0.73448690497595903</v>
      </c>
      <c r="N1500" s="13"/>
      <c r="O1500" s="19">
        <v>1490</v>
      </c>
      <c r="P1500">
        <f t="shared" si="478"/>
        <v>3</v>
      </c>
      <c r="Q1500">
        <f t="shared" si="479"/>
        <v>822</v>
      </c>
      <c r="R1500">
        <f t="shared" si="480"/>
        <v>2</v>
      </c>
      <c r="S1500" t="b">
        <f t="shared" si="481"/>
        <v>1</v>
      </c>
      <c r="T1500" t="b">
        <f t="shared" si="482"/>
        <v>0</v>
      </c>
      <c r="W1500" t="str">
        <f t="shared" si="472"/>
        <v/>
      </c>
      <c r="X1500" t="str">
        <f t="shared" si="472"/>
        <v/>
      </c>
      <c r="Y1500" t="str">
        <f t="shared" si="472"/>
        <v/>
      </c>
      <c r="Z1500" t="str">
        <f t="shared" si="472"/>
        <v>IBCRRCREST AND RESTORATION CREDIT HOURS - USED</v>
      </c>
      <c r="AA1500" t="str">
        <f t="shared" si="472"/>
        <v/>
      </c>
      <c r="AC1500" t="str">
        <f t="shared" si="473"/>
        <v/>
      </c>
      <c r="AD1500" t="str">
        <f t="shared" si="473"/>
        <v/>
      </c>
      <c r="AE1500" t="str">
        <f t="shared" si="473"/>
        <v/>
      </c>
      <c r="AF1500" t="str">
        <f t="shared" si="473"/>
        <v>IBCRRSREST AND RESTORATION SICK LEAVE - USED</v>
      </c>
      <c r="AG1500" t="str">
        <f t="shared" si="473"/>
        <v/>
      </c>
      <c r="AI1500">
        <f t="shared" si="483"/>
        <v>1</v>
      </c>
      <c r="AJ1500">
        <f t="shared" si="484"/>
        <v>822</v>
      </c>
      <c r="AK1500" t="str">
        <f t="shared" si="485"/>
        <v>20181IBCRRCREST AND RESTORATION CREDIT HOURS - USED</v>
      </c>
      <c r="AL1500" t="str">
        <f t="shared" si="486"/>
        <v>REST AND RESTORATION CREDIT HOURS - USED</v>
      </c>
      <c r="AM1500" t="str">
        <f t="shared" si="487"/>
        <v>20181IBCRRSREST AND RESTORATION SICK LEAVE - USED</v>
      </c>
      <c r="AN1500" t="str">
        <f t="shared" si="488"/>
        <v>REST AND RESTORATION SICK LEAVE - USED</v>
      </c>
      <c r="AO1500" s="13">
        <f t="shared" si="489"/>
        <v>0.73448690497595903</v>
      </c>
      <c r="AP1500">
        <f t="shared" si="490"/>
        <v>1</v>
      </c>
      <c r="AQ1500" t="str">
        <f t="shared" si="491"/>
        <v>IBCRRCREST AND RESTORATION CREDIT HOURS - USEDIBCRRSREST AND RESTORATION SICK LEAVE - USED</v>
      </c>
    </row>
    <row r="1501" spans="1:43" x14ac:dyDescent="0.35">
      <c r="A1501" s="18" t="s">
        <v>1837</v>
      </c>
      <c r="B1501" t="s">
        <v>460</v>
      </c>
      <c r="C1501" t="s">
        <v>461</v>
      </c>
      <c r="D1501" s="18" t="s">
        <v>1837</v>
      </c>
      <c r="E1501" t="s">
        <v>462</v>
      </c>
      <c r="F1501" t="s">
        <v>463</v>
      </c>
      <c r="G1501" s="13">
        <v>0.68911016660758329</v>
      </c>
      <c r="I1501">
        <v>20181</v>
      </c>
      <c r="J1501" t="str">
        <f t="shared" si="474"/>
        <v>20181IBCRRCREST AND RESTORATION CREDIT HOURS - USED20181IBCRRRREST AND RESTORATION RESTORED ANNUAL LEAVE - USED</v>
      </c>
      <c r="K1501" t="str">
        <f t="shared" si="475"/>
        <v>20181IBCRRCREST AND RESTORATION CREDIT HOURS - USED</v>
      </c>
      <c r="L1501" t="str">
        <f t="shared" si="476"/>
        <v>20181IBCRRRREST AND RESTORATION RESTORED ANNUAL LEAVE - USED</v>
      </c>
      <c r="M1501" s="13">
        <f t="shared" si="477"/>
        <v>0.68911016660758329</v>
      </c>
      <c r="N1501" s="13"/>
      <c r="O1501" s="19">
        <v>1491</v>
      </c>
      <c r="P1501">
        <f t="shared" si="478"/>
        <v>3</v>
      </c>
      <c r="Q1501">
        <f t="shared" si="479"/>
        <v>822</v>
      </c>
      <c r="R1501">
        <f t="shared" si="480"/>
        <v>3</v>
      </c>
      <c r="S1501" t="b">
        <f t="shared" si="481"/>
        <v>1</v>
      </c>
      <c r="T1501" t="b">
        <f t="shared" si="482"/>
        <v>0</v>
      </c>
      <c r="W1501" t="str">
        <f t="shared" si="472"/>
        <v/>
      </c>
      <c r="X1501" t="str">
        <f t="shared" si="472"/>
        <v/>
      </c>
      <c r="Y1501" t="str">
        <f t="shared" si="472"/>
        <v/>
      </c>
      <c r="Z1501" t="str">
        <f t="shared" si="472"/>
        <v>IBCRRCREST AND RESTORATION CREDIT HOURS - USED</v>
      </c>
      <c r="AA1501" t="str">
        <f t="shared" si="472"/>
        <v/>
      </c>
      <c r="AC1501" t="str">
        <f t="shared" si="473"/>
        <v/>
      </c>
      <c r="AD1501" t="str">
        <f t="shared" si="473"/>
        <v/>
      </c>
      <c r="AE1501" t="str">
        <f t="shared" si="473"/>
        <v/>
      </c>
      <c r="AF1501" t="str">
        <f t="shared" si="473"/>
        <v>IBCRRRREST AND RESTORATION RESTORED ANNUAL LEAVE - USED</v>
      </c>
      <c r="AG1501" t="str">
        <f t="shared" si="473"/>
        <v/>
      </c>
      <c r="AI1501">
        <f t="shared" si="483"/>
        <v>1</v>
      </c>
      <c r="AJ1501">
        <f t="shared" si="484"/>
        <v>822</v>
      </c>
      <c r="AK1501" t="str">
        <f t="shared" si="485"/>
        <v>20181IBCRRCREST AND RESTORATION CREDIT HOURS - USED</v>
      </c>
      <c r="AL1501" t="str">
        <f t="shared" si="486"/>
        <v>REST AND RESTORATION CREDIT HOURS - USED</v>
      </c>
      <c r="AM1501" t="str">
        <f t="shared" si="487"/>
        <v>20181IBCRRRREST AND RESTORATION RESTORED ANNUAL LEAVE - USED</v>
      </c>
      <c r="AN1501" t="str">
        <f t="shared" si="488"/>
        <v>REST AND RESTORATION RESTORED ANNUAL LEAVE - USED</v>
      </c>
      <c r="AO1501" s="13">
        <f t="shared" si="489"/>
        <v>0.68911016660758329</v>
      </c>
      <c r="AP1501">
        <f t="shared" si="490"/>
        <v>1</v>
      </c>
      <c r="AQ1501" t="str">
        <f t="shared" si="491"/>
        <v>IBCRRCREST AND RESTORATION CREDIT HOURS - USEDIBCRRRREST AND RESTORATION RESTORED ANNUAL LEAVE - USED</v>
      </c>
    </row>
    <row r="1502" spans="1:43" x14ac:dyDescent="0.35">
      <c r="A1502" s="18" t="s">
        <v>1837</v>
      </c>
      <c r="B1502">
        <v>10</v>
      </c>
      <c r="C1502" t="s">
        <v>1720</v>
      </c>
      <c r="D1502" s="18"/>
      <c r="G1502" s="13">
        <v>0</v>
      </c>
      <c r="I1502">
        <v>20181</v>
      </c>
      <c r="J1502" t="str">
        <f t="shared" si="474"/>
        <v>20181IBC10REGULAR20181</v>
      </c>
      <c r="K1502" t="str">
        <f t="shared" si="475"/>
        <v>20181IBC10REGULAR</v>
      </c>
      <c r="L1502" t="str">
        <f t="shared" si="476"/>
        <v>20181</v>
      </c>
      <c r="M1502" s="13">
        <f t="shared" si="477"/>
        <v>0</v>
      </c>
      <c r="N1502" s="13"/>
      <c r="O1502" s="19">
        <v>1492</v>
      </c>
      <c r="P1502">
        <f t="shared" si="478"/>
        <v>2</v>
      </c>
      <c r="Q1502">
        <f t="shared" si="479"/>
        <v>823</v>
      </c>
      <c r="R1502">
        <f t="shared" si="480"/>
        <v>1</v>
      </c>
      <c r="S1502" t="b">
        <f t="shared" si="481"/>
        <v>0</v>
      </c>
      <c r="T1502" t="b">
        <f t="shared" si="482"/>
        <v>0</v>
      </c>
      <c r="W1502" t="str">
        <f t="shared" si="472"/>
        <v/>
      </c>
      <c r="X1502" t="str">
        <f t="shared" si="472"/>
        <v/>
      </c>
      <c r="Y1502" t="str">
        <f t="shared" si="472"/>
        <v/>
      </c>
      <c r="Z1502" t="str">
        <f t="shared" si="472"/>
        <v>IBC10REGULAR</v>
      </c>
      <c r="AA1502" t="str">
        <f t="shared" si="472"/>
        <v/>
      </c>
      <c r="AC1502" t="str">
        <f t="shared" si="473"/>
        <v/>
      </c>
      <c r="AD1502" t="str">
        <f t="shared" si="473"/>
        <v/>
      </c>
      <c r="AE1502" t="str">
        <f t="shared" si="473"/>
        <v/>
      </c>
      <c r="AF1502" t="str">
        <f t="shared" si="473"/>
        <v/>
      </c>
      <c r="AG1502" t="str">
        <f t="shared" si="473"/>
        <v/>
      </c>
      <c r="AI1502">
        <f t="shared" si="483"/>
        <v>1</v>
      </c>
      <c r="AJ1502">
        <f t="shared" si="484"/>
        <v>823</v>
      </c>
      <c r="AK1502" t="str">
        <f t="shared" si="485"/>
        <v>20181IBC10REGULAR</v>
      </c>
      <c r="AL1502" t="str">
        <f t="shared" si="486"/>
        <v>REGULAR</v>
      </c>
      <c r="AM1502" t="str">
        <f t="shared" si="487"/>
        <v>20181</v>
      </c>
      <c r="AN1502" t="str">
        <f t="shared" si="488"/>
        <v/>
      </c>
      <c r="AO1502" s="13">
        <f t="shared" si="489"/>
        <v>0</v>
      </c>
      <c r="AP1502">
        <f t="shared" si="490"/>
        <v>1</v>
      </c>
      <c r="AQ1502" t="str">
        <f t="shared" si="491"/>
        <v>IBC10REGULAR</v>
      </c>
    </row>
    <row r="1503" spans="1:43" x14ac:dyDescent="0.35">
      <c r="A1503" s="18" t="s">
        <v>1837</v>
      </c>
      <c r="B1503" t="s">
        <v>1721</v>
      </c>
      <c r="C1503" t="s">
        <v>1722</v>
      </c>
      <c r="D1503" s="18" t="s">
        <v>1837</v>
      </c>
      <c r="E1503" t="s">
        <v>912</v>
      </c>
      <c r="F1503" t="s">
        <v>888</v>
      </c>
      <c r="G1503" s="13">
        <v>0.60636713896041028</v>
      </c>
      <c r="I1503">
        <v>20181</v>
      </c>
      <c r="J1503" t="str">
        <f t="shared" si="474"/>
        <v>20181IBCSCISUPERIOR CONTRIBUTION INCREASE LUMP SUM PAY20181IBCSUPSUPERVISORY DIFFERENTIAL</v>
      </c>
      <c r="K1503" t="str">
        <f t="shared" si="475"/>
        <v>20181IBCSCISUPERIOR CONTRIBUTION INCREASE LUMP SUM PAY</v>
      </c>
      <c r="L1503" t="str">
        <f t="shared" si="476"/>
        <v>20181IBCSUPSUPERVISORY DIFFERENTIAL</v>
      </c>
      <c r="M1503" s="13">
        <f t="shared" si="477"/>
        <v>0.60636713896041028</v>
      </c>
      <c r="N1503" s="13"/>
      <c r="O1503" s="19">
        <v>1493</v>
      </c>
      <c r="P1503">
        <f t="shared" si="478"/>
        <v>1</v>
      </c>
      <c r="Q1503">
        <f t="shared" si="479"/>
        <v>824</v>
      </c>
      <c r="R1503">
        <f t="shared" si="480"/>
        <v>1</v>
      </c>
      <c r="S1503" t="b">
        <f t="shared" si="481"/>
        <v>1</v>
      </c>
      <c r="T1503" t="b">
        <f t="shared" si="482"/>
        <v>0</v>
      </c>
      <c r="W1503" t="str">
        <f t="shared" ref="W1503:AA1553" si="492">IF($A1503=W$10, $A1503&amp;$B1503&amp;$C1503, "")</f>
        <v/>
      </c>
      <c r="X1503" t="str">
        <f t="shared" si="492"/>
        <v/>
      </c>
      <c r="Y1503" t="str">
        <f t="shared" si="492"/>
        <v/>
      </c>
      <c r="Z1503" t="str">
        <f t="shared" si="492"/>
        <v>IBCSCISUPERIOR CONTRIBUTION INCREASE LUMP SUM PAY</v>
      </c>
      <c r="AA1503" t="str">
        <f t="shared" si="492"/>
        <v/>
      </c>
      <c r="AC1503" t="str">
        <f t="shared" ref="AC1503:AG1553" si="493">IF($D1503=AC$10, $D1503&amp;$E1503&amp;$F1503, "")</f>
        <v/>
      </c>
      <c r="AD1503" t="str">
        <f t="shared" si="493"/>
        <v/>
      </c>
      <c r="AE1503" t="str">
        <f t="shared" si="493"/>
        <v/>
      </c>
      <c r="AF1503" t="str">
        <f t="shared" si="493"/>
        <v>IBCSUPSUPERVISORY DIFFERENTIAL</v>
      </c>
      <c r="AG1503" t="str">
        <f t="shared" si="493"/>
        <v/>
      </c>
      <c r="AI1503">
        <f t="shared" si="483"/>
        <v>1</v>
      </c>
      <c r="AJ1503">
        <f t="shared" si="484"/>
        <v>824</v>
      </c>
      <c r="AK1503" t="str">
        <f t="shared" si="485"/>
        <v>20181IBCSCISUPERIOR CONTRIBUTION INCREASE LUMP SUM PAY</v>
      </c>
      <c r="AL1503" t="str">
        <f t="shared" si="486"/>
        <v>SUPERIOR CONTRIBUTION INCREASE LUMP SUM PAY</v>
      </c>
      <c r="AM1503" t="str">
        <f t="shared" si="487"/>
        <v>20181IBCSUPSUPERVISORY DIFFERENTIAL</v>
      </c>
      <c r="AN1503" t="str">
        <f t="shared" si="488"/>
        <v>SUPERVISORY DIFFERENTIAL</v>
      </c>
      <c r="AO1503" s="13">
        <f t="shared" si="489"/>
        <v>0.60636713896041028</v>
      </c>
      <c r="AP1503">
        <f t="shared" si="490"/>
        <v>1</v>
      </c>
      <c r="AQ1503" t="str">
        <f t="shared" si="491"/>
        <v>IBCSCISUPERIOR CONTRIBUTION INCREASE LUMP SUM PAYIBCSUPSUPERVISORY DIFFERENTIAL</v>
      </c>
    </row>
    <row r="1504" spans="1:43" x14ac:dyDescent="0.35">
      <c r="A1504" s="18" t="s">
        <v>1837</v>
      </c>
      <c r="B1504" t="s">
        <v>1723</v>
      </c>
      <c r="C1504" t="s">
        <v>1724</v>
      </c>
      <c r="D1504" s="18"/>
      <c r="G1504" s="13">
        <v>0</v>
      </c>
      <c r="I1504">
        <v>20181</v>
      </c>
      <c r="J1504" t="str">
        <f t="shared" si="474"/>
        <v>20181IBC69BSUMMER PAYOUT DISBURSEMENT20181</v>
      </c>
      <c r="K1504" t="str">
        <f t="shared" si="475"/>
        <v>20181IBC69BSUMMER PAYOUT DISBURSEMENT</v>
      </c>
      <c r="L1504" t="str">
        <f t="shared" si="476"/>
        <v>20181</v>
      </c>
      <c r="M1504" s="13">
        <f t="shared" si="477"/>
        <v>0</v>
      </c>
      <c r="N1504" s="13"/>
      <c r="O1504" s="19">
        <v>1494</v>
      </c>
      <c r="P1504">
        <f t="shared" si="478"/>
        <v>1</v>
      </c>
      <c r="Q1504">
        <f t="shared" si="479"/>
        <v>825</v>
      </c>
      <c r="R1504">
        <f t="shared" si="480"/>
        <v>1</v>
      </c>
      <c r="S1504" t="b">
        <f t="shared" si="481"/>
        <v>0</v>
      </c>
      <c r="T1504" t="b">
        <f t="shared" si="482"/>
        <v>0</v>
      </c>
      <c r="W1504" t="str">
        <f t="shared" si="492"/>
        <v/>
      </c>
      <c r="X1504" t="str">
        <f t="shared" si="492"/>
        <v/>
      </c>
      <c r="Y1504" t="str">
        <f t="shared" si="492"/>
        <v/>
      </c>
      <c r="Z1504" t="str">
        <f t="shared" si="492"/>
        <v>IBC69BSUMMER PAYOUT DISBURSEMENT</v>
      </c>
      <c r="AA1504" t="str">
        <f t="shared" si="492"/>
        <v/>
      </c>
      <c r="AC1504" t="str">
        <f t="shared" si="493"/>
        <v/>
      </c>
      <c r="AD1504" t="str">
        <f t="shared" si="493"/>
        <v/>
      </c>
      <c r="AE1504" t="str">
        <f t="shared" si="493"/>
        <v/>
      </c>
      <c r="AF1504" t="str">
        <f t="shared" si="493"/>
        <v/>
      </c>
      <c r="AG1504" t="str">
        <f t="shared" si="493"/>
        <v/>
      </c>
      <c r="AI1504">
        <f t="shared" si="483"/>
        <v>1</v>
      </c>
      <c r="AJ1504">
        <f t="shared" si="484"/>
        <v>825</v>
      </c>
      <c r="AK1504" t="str">
        <f t="shared" si="485"/>
        <v>20181IBC69BSUMMER PAYOUT DISBURSEMENT</v>
      </c>
      <c r="AL1504" t="str">
        <f t="shared" si="486"/>
        <v>SUMMER PAYOUT DISBURSEMENT</v>
      </c>
      <c r="AM1504" t="str">
        <f t="shared" si="487"/>
        <v>20181</v>
      </c>
      <c r="AN1504" t="str">
        <f t="shared" si="488"/>
        <v/>
      </c>
      <c r="AO1504" s="13">
        <f t="shared" si="489"/>
        <v>0</v>
      </c>
      <c r="AP1504">
        <f t="shared" si="490"/>
        <v>1</v>
      </c>
      <c r="AQ1504" t="str">
        <f t="shared" si="491"/>
        <v>IBC69BSUMMER PAYOUT DISBURSEMENT</v>
      </c>
    </row>
    <row r="1505" spans="1:43" x14ac:dyDescent="0.35">
      <c r="A1505" s="18" t="s">
        <v>1837</v>
      </c>
      <c r="B1505">
        <v>30</v>
      </c>
      <c r="C1505" t="s">
        <v>325</v>
      </c>
      <c r="D1505" s="18" t="s">
        <v>1837</v>
      </c>
      <c r="E1505" t="s">
        <v>338</v>
      </c>
      <c r="F1505" t="s">
        <v>339</v>
      </c>
      <c r="G1505" s="13">
        <v>0.88106833105101334</v>
      </c>
      <c r="I1505">
        <v>20181</v>
      </c>
      <c r="J1505" t="str">
        <f t="shared" si="474"/>
        <v>20181IBC30SICK LEAVE - USED20181IBC03USICK LEAVE - USED UNSCHEDULED</v>
      </c>
      <c r="K1505" t="str">
        <f t="shared" si="475"/>
        <v>20181IBC30SICK LEAVE - USED</v>
      </c>
      <c r="L1505" t="str">
        <f t="shared" si="476"/>
        <v>20181IBC03USICK LEAVE - USED UNSCHEDULED</v>
      </c>
      <c r="M1505" s="13">
        <f t="shared" si="477"/>
        <v>0.88106833105101334</v>
      </c>
      <c r="N1505" s="13"/>
      <c r="O1505" s="19">
        <v>1495</v>
      </c>
      <c r="P1505">
        <f t="shared" si="478"/>
        <v>3</v>
      </c>
      <c r="Q1505">
        <f t="shared" si="479"/>
        <v>826</v>
      </c>
      <c r="R1505">
        <f t="shared" si="480"/>
        <v>1</v>
      </c>
      <c r="S1505" t="b">
        <f t="shared" si="481"/>
        <v>1</v>
      </c>
      <c r="T1505" t="b">
        <f t="shared" si="482"/>
        <v>0</v>
      </c>
      <c r="W1505" t="str">
        <f t="shared" si="492"/>
        <v/>
      </c>
      <c r="X1505" t="str">
        <f t="shared" si="492"/>
        <v/>
      </c>
      <c r="Y1505" t="str">
        <f t="shared" si="492"/>
        <v/>
      </c>
      <c r="Z1505" t="str">
        <f t="shared" si="492"/>
        <v>IBC30SICK LEAVE - USED</v>
      </c>
      <c r="AA1505" t="str">
        <f t="shared" si="492"/>
        <v/>
      </c>
      <c r="AC1505" t="str">
        <f t="shared" si="493"/>
        <v/>
      </c>
      <c r="AD1505" t="str">
        <f t="shared" si="493"/>
        <v/>
      </c>
      <c r="AE1505" t="str">
        <f t="shared" si="493"/>
        <v/>
      </c>
      <c r="AF1505" t="str">
        <f t="shared" si="493"/>
        <v>IBC03USICK LEAVE - USED UNSCHEDULED</v>
      </c>
      <c r="AG1505" t="str">
        <f t="shared" si="493"/>
        <v/>
      </c>
      <c r="AI1505">
        <f t="shared" si="483"/>
        <v>1</v>
      </c>
      <c r="AJ1505">
        <f t="shared" si="484"/>
        <v>826</v>
      </c>
      <c r="AK1505" t="str">
        <f t="shared" si="485"/>
        <v>20181IBC30SICK LEAVE - USED</v>
      </c>
      <c r="AL1505" t="str">
        <f t="shared" si="486"/>
        <v>SICK LEAVE - USED</v>
      </c>
      <c r="AM1505" t="str">
        <f t="shared" si="487"/>
        <v>20181IBC03USICK LEAVE - USED UNSCHEDULED</v>
      </c>
      <c r="AN1505" t="str">
        <f t="shared" si="488"/>
        <v>SICK LEAVE - USED UNSCHEDULED</v>
      </c>
      <c r="AO1505" s="13">
        <f t="shared" si="489"/>
        <v>0.88106833105101334</v>
      </c>
      <c r="AP1505">
        <f t="shared" si="490"/>
        <v>1</v>
      </c>
      <c r="AQ1505" t="str">
        <f t="shared" si="491"/>
        <v>IBC30SICK LEAVE - USEDIBC03USICK LEAVE - USED UNSCHEDULED</v>
      </c>
    </row>
    <row r="1506" spans="1:43" x14ac:dyDescent="0.35">
      <c r="A1506" s="18" t="s">
        <v>1837</v>
      </c>
      <c r="B1506">
        <v>30</v>
      </c>
      <c r="C1506" t="s">
        <v>325</v>
      </c>
      <c r="D1506" s="18" t="s">
        <v>1837</v>
      </c>
      <c r="E1506">
        <v>38</v>
      </c>
      <c r="F1506" t="s">
        <v>329</v>
      </c>
      <c r="G1506" s="13">
        <v>0.8641202734620701</v>
      </c>
      <c r="I1506">
        <v>20181</v>
      </c>
      <c r="J1506" t="str">
        <f t="shared" si="474"/>
        <v>20181IBC30SICK LEAVE - USED20181IBC38SICK LEAVE FOR ADOPTION - USED</v>
      </c>
      <c r="K1506" t="str">
        <f t="shared" si="475"/>
        <v>20181IBC30SICK LEAVE - USED</v>
      </c>
      <c r="L1506" t="str">
        <f t="shared" si="476"/>
        <v>20181IBC38SICK LEAVE FOR ADOPTION - USED</v>
      </c>
      <c r="M1506" s="13">
        <f t="shared" si="477"/>
        <v>0.8641202734620701</v>
      </c>
      <c r="N1506" s="13"/>
      <c r="O1506" s="19">
        <v>1496</v>
      </c>
      <c r="P1506">
        <f t="shared" si="478"/>
        <v>3</v>
      </c>
      <c r="Q1506">
        <f t="shared" si="479"/>
        <v>826</v>
      </c>
      <c r="R1506">
        <f t="shared" si="480"/>
        <v>2</v>
      </c>
      <c r="S1506" t="b">
        <f t="shared" si="481"/>
        <v>1</v>
      </c>
      <c r="T1506" t="b">
        <f t="shared" si="482"/>
        <v>0</v>
      </c>
      <c r="W1506" t="str">
        <f t="shared" si="492"/>
        <v/>
      </c>
      <c r="X1506" t="str">
        <f t="shared" si="492"/>
        <v/>
      </c>
      <c r="Y1506" t="str">
        <f t="shared" si="492"/>
        <v/>
      </c>
      <c r="Z1506" t="str">
        <f t="shared" si="492"/>
        <v>IBC30SICK LEAVE - USED</v>
      </c>
      <c r="AA1506" t="str">
        <f t="shared" si="492"/>
        <v/>
      </c>
      <c r="AC1506" t="str">
        <f t="shared" si="493"/>
        <v/>
      </c>
      <c r="AD1506" t="str">
        <f t="shared" si="493"/>
        <v/>
      </c>
      <c r="AE1506" t="str">
        <f t="shared" si="493"/>
        <v/>
      </c>
      <c r="AF1506" t="str">
        <f t="shared" si="493"/>
        <v>IBC38SICK LEAVE FOR ADOPTION - USED</v>
      </c>
      <c r="AG1506" t="str">
        <f t="shared" si="493"/>
        <v/>
      </c>
      <c r="AI1506">
        <f t="shared" si="483"/>
        <v>1</v>
      </c>
      <c r="AJ1506">
        <f t="shared" si="484"/>
        <v>826</v>
      </c>
      <c r="AK1506" t="str">
        <f t="shared" si="485"/>
        <v>20181IBC30SICK LEAVE - USED</v>
      </c>
      <c r="AL1506" t="str">
        <f t="shared" si="486"/>
        <v>SICK LEAVE - USED</v>
      </c>
      <c r="AM1506" t="str">
        <f t="shared" si="487"/>
        <v>20181IBC38SICK LEAVE FOR ADOPTION - USED</v>
      </c>
      <c r="AN1506" t="str">
        <f t="shared" si="488"/>
        <v>SICK LEAVE FOR ADOPTION - USED</v>
      </c>
      <c r="AO1506" s="13">
        <f t="shared" si="489"/>
        <v>0.8641202734620701</v>
      </c>
      <c r="AP1506">
        <f t="shared" si="490"/>
        <v>1</v>
      </c>
      <c r="AQ1506" t="str">
        <f t="shared" si="491"/>
        <v>IBC30SICK LEAVE - USEDIBC38SICK LEAVE FOR ADOPTION - USED</v>
      </c>
    </row>
    <row r="1507" spans="1:43" x14ac:dyDescent="0.35">
      <c r="A1507" s="18" t="s">
        <v>1837</v>
      </c>
      <c r="B1507">
        <v>30</v>
      </c>
      <c r="C1507" t="s">
        <v>325</v>
      </c>
      <c r="D1507" s="18" t="s">
        <v>1837</v>
      </c>
      <c r="E1507">
        <v>34</v>
      </c>
      <c r="F1507" t="s">
        <v>327</v>
      </c>
      <c r="G1507" s="13">
        <v>0.85075946691178417</v>
      </c>
      <c r="I1507">
        <v>20181</v>
      </c>
      <c r="J1507" t="str">
        <f t="shared" si="474"/>
        <v>20181IBC30SICK LEAVE - USED20181IBC34SICK LEAVE IN LIEU FECA - USED</v>
      </c>
      <c r="K1507" t="str">
        <f t="shared" si="475"/>
        <v>20181IBC30SICK LEAVE - USED</v>
      </c>
      <c r="L1507" t="str">
        <f t="shared" si="476"/>
        <v>20181IBC34SICK LEAVE IN LIEU FECA - USED</v>
      </c>
      <c r="M1507" s="13">
        <f t="shared" si="477"/>
        <v>0.85075946691178417</v>
      </c>
      <c r="N1507" s="13"/>
      <c r="O1507" s="19">
        <v>1497</v>
      </c>
      <c r="P1507">
        <f t="shared" si="478"/>
        <v>3</v>
      </c>
      <c r="Q1507">
        <f t="shared" si="479"/>
        <v>826</v>
      </c>
      <c r="R1507">
        <f t="shared" si="480"/>
        <v>3</v>
      </c>
      <c r="S1507" t="b">
        <f t="shared" si="481"/>
        <v>1</v>
      </c>
      <c r="T1507" t="b">
        <f t="shared" si="482"/>
        <v>0</v>
      </c>
      <c r="W1507" t="str">
        <f t="shared" si="492"/>
        <v/>
      </c>
      <c r="X1507" t="str">
        <f t="shared" si="492"/>
        <v/>
      </c>
      <c r="Y1507" t="str">
        <f t="shared" si="492"/>
        <v/>
      </c>
      <c r="Z1507" t="str">
        <f t="shared" si="492"/>
        <v>IBC30SICK LEAVE - USED</v>
      </c>
      <c r="AA1507" t="str">
        <f t="shared" si="492"/>
        <v/>
      </c>
      <c r="AC1507" t="str">
        <f t="shared" si="493"/>
        <v/>
      </c>
      <c r="AD1507" t="str">
        <f t="shared" si="493"/>
        <v/>
      </c>
      <c r="AE1507" t="str">
        <f t="shared" si="493"/>
        <v/>
      </c>
      <c r="AF1507" t="str">
        <f t="shared" si="493"/>
        <v>IBC34SICK LEAVE IN LIEU FECA - USED</v>
      </c>
      <c r="AG1507" t="str">
        <f t="shared" si="493"/>
        <v/>
      </c>
      <c r="AI1507">
        <f t="shared" si="483"/>
        <v>1</v>
      </c>
      <c r="AJ1507">
        <f t="shared" si="484"/>
        <v>826</v>
      </c>
      <c r="AK1507" t="str">
        <f t="shared" si="485"/>
        <v>20181IBC30SICK LEAVE - USED</v>
      </c>
      <c r="AL1507" t="str">
        <f t="shared" si="486"/>
        <v>SICK LEAVE - USED</v>
      </c>
      <c r="AM1507" t="str">
        <f t="shared" si="487"/>
        <v>20181IBC34SICK LEAVE IN LIEU FECA - USED</v>
      </c>
      <c r="AN1507" t="str">
        <f t="shared" si="488"/>
        <v>SICK LEAVE IN LIEU FECA - USED</v>
      </c>
      <c r="AO1507" s="13">
        <f t="shared" si="489"/>
        <v>0.85075946691178417</v>
      </c>
      <c r="AP1507">
        <f t="shared" si="490"/>
        <v>1</v>
      </c>
      <c r="AQ1507" t="str">
        <f t="shared" si="491"/>
        <v>IBC30SICK LEAVE - USEDIBC34SICK LEAVE IN LIEU FECA - USED</v>
      </c>
    </row>
    <row r="1508" spans="1:43" x14ac:dyDescent="0.35">
      <c r="A1508" s="18" t="s">
        <v>1837</v>
      </c>
      <c r="B1508">
        <v>34</v>
      </c>
      <c r="C1508" t="s">
        <v>327</v>
      </c>
      <c r="D1508" s="18" t="s">
        <v>1837</v>
      </c>
      <c r="E1508">
        <v>30</v>
      </c>
      <c r="F1508" t="s">
        <v>325</v>
      </c>
      <c r="G1508" s="13">
        <v>0.85075946691178417</v>
      </c>
      <c r="I1508">
        <v>20181</v>
      </c>
      <c r="J1508" t="str">
        <f t="shared" si="474"/>
        <v>20181IBC34SICK LEAVE IN LIEU FECA - USED20181IBC30SICK LEAVE - USED</v>
      </c>
      <c r="K1508" t="str">
        <f t="shared" si="475"/>
        <v>20181IBC34SICK LEAVE IN LIEU FECA - USED</v>
      </c>
      <c r="L1508" t="str">
        <f t="shared" si="476"/>
        <v>20181IBC30SICK LEAVE - USED</v>
      </c>
      <c r="M1508" s="13">
        <f t="shared" si="477"/>
        <v>0.85075946691178417</v>
      </c>
      <c r="N1508" s="13"/>
      <c r="O1508" s="19">
        <v>1498</v>
      </c>
      <c r="P1508">
        <f t="shared" si="478"/>
        <v>3</v>
      </c>
      <c r="Q1508">
        <f t="shared" si="479"/>
        <v>827</v>
      </c>
      <c r="R1508">
        <f t="shared" si="480"/>
        <v>1</v>
      </c>
      <c r="S1508" t="b">
        <f t="shared" si="481"/>
        <v>1</v>
      </c>
      <c r="T1508" t="b">
        <f t="shared" si="482"/>
        <v>0</v>
      </c>
      <c r="W1508" t="str">
        <f t="shared" si="492"/>
        <v/>
      </c>
      <c r="X1508" t="str">
        <f t="shared" si="492"/>
        <v/>
      </c>
      <c r="Y1508" t="str">
        <f t="shared" si="492"/>
        <v/>
      </c>
      <c r="Z1508" t="str">
        <f t="shared" si="492"/>
        <v>IBC34SICK LEAVE IN LIEU FECA - USED</v>
      </c>
      <c r="AA1508" t="str">
        <f t="shared" si="492"/>
        <v/>
      </c>
      <c r="AC1508" t="str">
        <f t="shared" si="493"/>
        <v/>
      </c>
      <c r="AD1508" t="str">
        <f t="shared" si="493"/>
        <v/>
      </c>
      <c r="AE1508" t="str">
        <f t="shared" si="493"/>
        <v/>
      </c>
      <c r="AF1508" t="str">
        <f t="shared" si="493"/>
        <v>IBC30SICK LEAVE - USED</v>
      </c>
      <c r="AG1508" t="str">
        <f t="shared" si="493"/>
        <v/>
      </c>
      <c r="AI1508">
        <f t="shared" si="483"/>
        <v>1</v>
      </c>
      <c r="AJ1508">
        <f t="shared" si="484"/>
        <v>827</v>
      </c>
      <c r="AK1508" t="str">
        <f t="shared" si="485"/>
        <v>20181IBC34SICK LEAVE IN LIEU FECA - USED</v>
      </c>
      <c r="AL1508" t="str">
        <f t="shared" si="486"/>
        <v>SICK LEAVE IN LIEU FECA - USED</v>
      </c>
      <c r="AM1508" t="str">
        <f t="shared" si="487"/>
        <v>20181IBC30SICK LEAVE - USED</v>
      </c>
      <c r="AN1508" t="str">
        <f t="shared" si="488"/>
        <v>SICK LEAVE - USED</v>
      </c>
      <c r="AO1508" s="13">
        <f t="shared" si="489"/>
        <v>0.85075946691178417</v>
      </c>
      <c r="AP1508">
        <f t="shared" si="490"/>
        <v>1</v>
      </c>
      <c r="AQ1508" t="str">
        <f t="shared" si="491"/>
        <v>IBC34SICK LEAVE IN LIEU FECA - USEDIBC30SICK LEAVE - USED</v>
      </c>
    </row>
    <row r="1509" spans="1:43" x14ac:dyDescent="0.35">
      <c r="A1509" s="18" t="s">
        <v>1837</v>
      </c>
      <c r="B1509">
        <v>34</v>
      </c>
      <c r="C1509" t="s">
        <v>327</v>
      </c>
      <c r="D1509" s="18" t="s">
        <v>1837</v>
      </c>
      <c r="E1509">
        <v>24</v>
      </c>
      <c r="F1509" t="s">
        <v>317</v>
      </c>
      <c r="G1509" s="13">
        <v>0.71493304394824142</v>
      </c>
      <c r="I1509">
        <v>20181</v>
      </c>
      <c r="J1509" t="str">
        <f t="shared" si="474"/>
        <v>20181IBC34SICK LEAVE IN LIEU FECA - USED20181IBC24ANNUAL IN LIEU OF FECA - USED</v>
      </c>
      <c r="K1509" t="str">
        <f t="shared" si="475"/>
        <v>20181IBC34SICK LEAVE IN LIEU FECA - USED</v>
      </c>
      <c r="L1509" t="str">
        <f t="shared" si="476"/>
        <v>20181IBC24ANNUAL IN LIEU OF FECA - USED</v>
      </c>
      <c r="M1509" s="13">
        <f t="shared" si="477"/>
        <v>0.71493304394824142</v>
      </c>
      <c r="N1509" s="13"/>
      <c r="O1509" s="19">
        <v>1499</v>
      </c>
      <c r="P1509">
        <f t="shared" si="478"/>
        <v>3</v>
      </c>
      <c r="Q1509">
        <f t="shared" si="479"/>
        <v>827</v>
      </c>
      <c r="R1509">
        <f t="shared" si="480"/>
        <v>2</v>
      </c>
      <c r="S1509" t="b">
        <f t="shared" si="481"/>
        <v>1</v>
      </c>
      <c r="T1509" t="b">
        <f t="shared" si="482"/>
        <v>0</v>
      </c>
      <c r="W1509" t="str">
        <f t="shared" si="492"/>
        <v/>
      </c>
      <c r="X1509" t="str">
        <f t="shared" si="492"/>
        <v/>
      </c>
      <c r="Y1509" t="str">
        <f t="shared" si="492"/>
        <v/>
      </c>
      <c r="Z1509" t="str">
        <f t="shared" si="492"/>
        <v>IBC34SICK LEAVE IN LIEU FECA - USED</v>
      </c>
      <c r="AA1509" t="str">
        <f t="shared" si="492"/>
        <v/>
      </c>
      <c r="AC1509" t="str">
        <f t="shared" si="493"/>
        <v/>
      </c>
      <c r="AD1509" t="str">
        <f t="shared" si="493"/>
        <v/>
      </c>
      <c r="AE1509" t="str">
        <f t="shared" si="493"/>
        <v/>
      </c>
      <c r="AF1509" t="str">
        <f t="shared" si="493"/>
        <v>IBC24ANNUAL IN LIEU OF FECA - USED</v>
      </c>
      <c r="AG1509" t="str">
        <f t="shared" si="493"/>
        <v/>
      </c>
      <c r="AI1509">
        <f t="shared" si="483"/>
        <v>1</v>
      </c>
      <c r="AJ1509">
        <f t="shared" si="484"/>
        <v>827</v>
      </c>
      <c r="AK1509" t="str">
        <f t="shared" si="485"/>
        <v>20181IBC34SICK LEAVE IN LIEU FECA - USED</v>
      </c>
      <c r="AL1509" t="str">
        <f t="shared" si="486"/>
        <v>SICK LEAVE IN LIEU FECA - USED</v>
      </c>
      <c r="AM1509" t="str">
        <f t="shared" si="487"/>
        <v>20181IBC24ANNUAL IN LIEU OF FECA - USED</v>
      </c>
      <c r="AN1509" t="str">
        <f t="shared" si="488"/>
        <v>ANNUAL IN LIEU OF FECA - USED</v>
      </c>
      <c r="AO1509" s="13">
        <f t="shared" si="489"/>
        <v>0.71493304394824142</v>
      </c>
      <c r="AP1509">
        <f t="shared" si="490"/>
        <v>1</v>
      </c>
      <c r="AQ1509" t="str">
        <f t="shared" si="491"/>
        <v>IBC34SICK LEAVE IN LIEU FECA - USEDIBC24ANNUAL IN LIEU OF FECA - USED</v>
      </c>
    </row>
    <row r="1510" spans="1:43" x14ac:dyDescent="0.35">
      <c r="A1510" s="18" t="s">
        <v>1837</v>
      </c>
      <c r="B1510">
        <v>34</v>
      </c>
      <c r="C1510" t="s">
        <v>327</v>
      </c>
      <c r="D1510" s="18" t="s">
        <v>1837</v>
      </c>
      <c r="E1510" t="s">
        <v>338</v>
      </c>
      <c r="F1510" t="s">
        <v>339</v>
      </c>
      <c r="G1510" s="13">
        <v>0.66874018076057795</v>
      </c>
      <c r="I1510">
        <v>20181</v>
      </c>
      <c r="J1510" t="str">
        <f t="shared" si="474"/>
        <v>20181IBC34SICK LEAVE IN LIEU FECA - USED20181IBC03USICK LEAVE - USED UNSCHEDULED</v>
      </c>
      <c r="K1510" t="str">
        <f t="shared" si="475"/>
        <v>20181IBC34SICK LEAVE IN LIEU FECA - USED</v>
      </c>
      <c r="L1510" t="str">
        <f t="shared" si="476"/>
        <v>20181IBC03USICK LEAVE - USED UNSCHEDULED</v>
      </c>
      <c r="M1510" s="13">
        <f t="shared" si="477"/>
        <v>0.66874018076057795</v>
      </c>
      <c r="N1510" s="13"/>
      <c r="O1510" s="19">
        <v>1500</v>
      </c>
      <c r="P1510">
        <f t="shared" si="478"/>
        <v>3</v>
      </c>
      <c r="Q1510">
        <f t="shared" si="479"/>
        <v>827</v>
      </c>
      <c r="R1510">
        <f t="shared" si="480"/>
        <v>3</v>
      </c>
      <c r="S1510" t="b">
        <f t="shared" si="481"/>
        <v>1</v>
      </c>
      <c r="T1510" t="b">
        <f t="shared" si="482"/>
        <v>0</v>
      </c>
      <c r="W1510" t="str">
        <f t="shared" si="492"/>
        <v/>
      </c>
      <c r="X1510" t="str">
        <f t="shared" si="492"/>
        <v/>
      </c>
      <c r="Y1510" t="str">
        <f t="shared" si="492"/>
        <v/>
      </c>
      <c r="Z1510" t="str">
        <f t="shared" si="492"/>
        <v>IBC34SICK LEAVE IN LIEU FECA - USED</v>
      </c>
      <c r="AA1510" t="str">
        <f t="shared" si="492"/>
        <v/>
      </c>
      <c r="AC1510" t="str">
        <f t="shared" si="493"/>
        <v/>
      </c>
      <c r="AD1510" t="str">
        <f t="shared" si="493"/>
        <v/>
      </c>
      <c r="AE1510" t="str">
        <f t="shared" si="493"/>
        <v/>
      </c>
      <c r="AF1510" t="str">
        <f t="shared" si="493"/>
        <v>IBC03USICK LEAVE - USED UNSCHEDULED</v>
      </c>
      <c r="AG1510" t="str">
        <f t="shared" si="493"/>
        <v/>
      </c>
      <c r="AI1510">
        <f t="shared" si="483"/>
        <v>1</v>
      </c>
      <c r="AJ1510">
        <f t="shared" si="484"/>
        <v>827</v>
      </c>
      <c r="AK1510" t="str">
        <f t="shared" si="485"/>
        <v>20181IBC34SICK LEAVE IN LIEU FECA - USED</v>
      </c>
      <c r="AL1510" t="str">
        <f t="shared" si="486"/>
        <v>SICK LEAVE IN LIEU FECA - USED</v>
      </c>
      <c r="AM1510" t="str">
        <f t="shared" si="487"/>
        <v>20181IBC03USICK LEAVE - USED UNSCHEDULED</v>
      </c>
      <c r="AN1510" t="str">
        <f t="shared" si="488"/>
        <v>SICK LEAVE - USED UNSCHEDULED</v>
      </c>
      <c r="AO1510" s="13">
        <f t="shared" si="489"/>
        <v>0.66874018076057795</v>
      </c>
      <c r="AP1510">
        <f t="shared" si="490"/>
        <v>1</v>
      </c>
      <c r="AQ1510" t="str">
        <f t="shared" si="491"/>
        <v>IBC34SICK LEAVE IN LIEU FECA - USEDIBC03USICK LEAVE - USED UNSCHEDULED</v>
      </c>
    </row>
    <row r="1511" spans="1:43" x14ac:dyDescent="0.35">
      <c r="A1511" s="18" t="s">
        <v>1837</v>
      </c>
      <c r="B1511">
        <v>38</v>
      </c>
      <c r="C1511" t="s">
        <v>329</v>
      </c>
      <c r="D1511" s="18"/>
      <c r="G1511" s="13">
        <v>0</v>
      </c>
      <c r="I1511">
        <v>20181</v>
      </c>
      <c r="J1511" t="str">
        <f t="shared" si="474"/>
        <v>20181IBC38SICK LEAVE FOR ADOPTION - USED20181</v>
      </c>
      <c r="K1511" t="str">
        <f t="shared" si="475"/>
        <v>20181IBC38SICK LEAVE FOR ADOPTION - USED</v>
      </c>
      <c r="L1511" t="str">
        <f t="shared" si="476"/>
        <v>20181</v>
      </c>
      <c r="M1511" s="13">
        <f t="shared" si="477"/>
        <v>0</v>
      </c>
      <c r="N1511" s="13"/>
      <c r="O1511" s="19">
        <v>1501</v>
      </c>
      <c r="P1511">
        <f t="shared" si="478"/>
        <v>1</v>
      </c>
      <c r="Q1511">
        <f t="shared" si="479"/>
        <v>828</v>
      </c>
      <c r="R1511">
        <f t="shared" si="480"/>
        <v>1</v>
      </c>
      <c r="S1511" t="b">
        <f t="shared" si="481"/>
        <v>0</v>
      </c>
      <c r="T1511" t="b">
        <f t="shared" si="482"/>
        <v>0</v>
      </c>
      <c r="W1511" t="str">
        <f t="shared" si="492"/>
        <v/>
      </c>
      <c r="X1511" t="str">
        <f t="shared" si="492"/>
        <v/>
      </c>
      <c r="Y1511" t="str">
        <f t="shared" si="492"/>
        <v/>
      </c>
      <c r="Z1511" t="str">
        <f t="shared" si="492"/>
        <v>IBC38SICK LEAVE FOR ADOPTION - USED</v>
      </c>
      <c r="AA1511" t="str">
        <f t="shared" si="492"/>
        <v/>
      </c>
      <c r="AC1511" t="str">
        <f t="shared" si="493"/>
        <v/>
      </c>
      <c r="AD1511" t="str">
        <f t="shared" si="493"/>
        <v/>
      </c>
      <c r="AE1511" t="str">
        <f t="shared" si="493"/>
        <v/>
      </c>
      <c r="AF1511" t="str">
        <f t="shared" si="493"/>
        <v/>
      </c>
      <c r="AG1511" t="str">
        <f t="shared" si="493"/>
        <v/>
      </c>
      <c r="AI1511">
        <f t="shared" si="483"/>
        <v>1</v>
      </c>
      <c r="AJ1511">
        <f t="shared" si="484"/>
        <v>828</v>
      </c>
      <c r="AK1511" t="str">
        <f t="shared" si="485"/>
        <v>20181IBC38SICK LEAVE FOR ADOPTION - USED</v>
      </c>
      <c r="AL1511" t="str">
        <f t="shared" si="486"/>
        <v>SICK LEAVE FOR ADOPTION - USED</v>
      </c>
      <c r="AM1511" t="str">
        <f t="shared" si="487"/>
        <v>20181</v>
      </c>
      <c r="AN1511" t="str">
        <f t="shared" si="488"/>
        <v/>
      </c>
      <c r="AO1511" s="13">
        <f t="shared" si="489"/>
        <v>0</v>
      </c>
      <c r="AP1511">
        <f t="shared" si="490"/>
        <v>1</v>
      </c>
      <c r="AQ1511" t="str">
        <f t="shared" si="491"/>
        <v>IBC38SICK LEAVE FOR ADOPTION - USED</v>
      </c>
    </row>
    <row r="1512" spans="1:43" x14ac:dyDescent="0.35">
      <c r="A1512" s="18" t="s">
        <v>1837</v>
      </c>
      <c r="B1512" t="s">
        <v>330</v>
      </c>
      <c r="C1512" t="s">
        <v>331</v>
      </c>
      <c r="D1512" s="18" t="s">
        <v>1837</v>
      </c>
      <c r="E1512" t="s">
        <v>320</v>
      </c>
      <c r="F1512" t="s">
        <v>321</v>
      </c>
      <c r="G1512" s="13">
        <v>0.87272896698907332</v>
      </c>
      <c r="I1512">
        <v>20181</v>
      </c>
      <c r="J1512" t="str">
        <f t="shared" si="474"/>
        <v>20181IBC03FADVANCED S/L USED - EMPLOYEE ON LV SHARE/LV BANK20181IBC02FADVANCED A/L USED - EMPLOYEE ON LV SHARE/LV BANK</v>
      </c>
      <c r="K1512" t="str">
        <f t="shared" si="475"/>
        <v>20181IBC03FADVANCED S/L USED - EMPLOYEE ON LV SHARE/LV BANK</v>
      </c>
      <c r="L1512" t="str">
        <f t="shared" si="476"/>
        <v>20181IBC02FADVANCED A/L USED - EMPLOYEE ON LV SHARE/LV BANK</v>
      </c>
      <c r="M1512" s="13">
        <f t="shared" si="477"/>
        <v>0.87272896698907332</v>
      </c>
      <c r="N1512" s="13"/>
      <c r="O1512" s="19">
        <v>1502</v>
      </c>
      <c r="P1512">
        <f t="shared" si="478"/>
        <v>1</v>
      </c>
      <c r="Q1512">
        <f t="shared" si="479"/>
        <v>829</v>
      </c>
      <c r="R1512">
        <f t="shared" si="480"/>
        <v>1</v>
      </c>
      <c r="S1512" t="b">
        <f t="shared" si="481"/>
        <v>1</v>
      </c>
      <c r="T1512" t="b">
        <f t="shared" si="482"/>
        <v>0</v>
      </c>
      <c r="W1512" t="str">
        <f t="shared" si="492"/>
        <v/>
      </c>
      <c r="X1512" t="str">
        <f t="shared" si="492"/>
        <v/>
      </c>
      <c r="Y1512" t="str">
        <f t="shared" si="492"/>
        <v/>
      </c>
      <c r="Z1512" t="str">
        <f t="shared" si="492"/>
        <v>IBC03FADVANCED S/L USED - EMPLOYEE ON LV SHARE/LV BANK</v>
      </c>
      <c r="AA1512" t="str">
        <f t="shared" si="492"/>
        <v/>
      </c>
      <c r="AC1512" t="str">
        <f t="shared" si="493"/>
        <v/>
      </c>
      <c r="AD1512" t="str">
        <f t="shared" si="493"/>
        <v/>
      </c>
      <c r="AE1512" t="str">
        <f t="shared" si="493"/>
        <v/>
      </c>
      <c r="AF1512" t="str">
        <f t="shared" si="493"/>
        <v>IBC02FADVANCED A/L USED - EMPLOYEE ON LV SHARE/LV BANK</v>
      </c>
      <c r="AG1512" t="str">
        <f t="shared" si="493"/>
        <v/>
      </c>
      <c r="AI1512">
        <f t="shared" si="483"/>
        <v>1</v>
      </c>
      <c r="AJ1512">
        <f t="shared" si="484"/>
        <v>829</v>
      </c>
      <c r="AK1512" t="str">
        <f t="shared" si="485"/>
        <v>20181IBC03FADVANCED S/L USED - EMPLOYEE ON LV SHARE/LV BANK</v>
      </c>
      <c r="AL1512" t="str">
        <f t="shared" si="486"/>
        <v>ADVANCED S/L USED - EMPLOYEE ON LV SHARE/LV BANK</v>
      </c>
      <c r="AM1512" t="str">
        <f t="shared" si="487"/>
        <v>20181IBC02FADVANCED A/L USED - EMPLOYEE ON LV SHARE/LV BANK</v>
      </c>
      <c r="AN1512" t="str">
        <f t="shared" si="488"/>
        <v>ADVANCED A/L USED - EMPLOYEE ON LV SHARE/LV BANK</v>
      </c>
      <c r="AO1512" s="13">
        <f t="shared" si="489"/>
        <v>0.87272896698907332</v>
      </c>
      <c r="AP1512">
        <f t="shared" si="490"/>
        <v>1</v>
      </c>
      <c r="AQ1512" t="str">
        <f t="shared" si="491"/>
        <v>IBC03FADVANCED S/L USED - EMPLOYEE ON LV SHARE/LV BANKIBC02FADVANCED A/L USED - EMPLOYEE ON LV SHARE/LV BANK</v>
      </c>
    </row>
    <row r="1513" spans="1:43" x14ac:dyDescent="0.35">
      <c r="A1513" s="18" t="s">
        <v>1837</v>
      </c>
      <c r="B1513" t="s">
        <v>332</v>
      </c>
      <c r="C1513" t="s">
        <v>333</v>
      </c>
      <c r="D1513" s="18" t="s">
        <v>1837</v>
      </c>
      <c r="E1513" t="s">
        <v>334</v>
      </c>
      <c r="F1513" t="s">
        <v>335</v>
      </c>
      <c r="G1513" s="13">
        <v>0.62649760304110946</v>
      </c>
      <c r="I1513">
        <v>20181</v>
      </c>
      <c r="J1513" t="str">
        <f t="shared" si="474"/>
        <v>20181IBC03IS/L BEREAVE / FUNERAL - USED20181IBC03PSL GENERAL FAMILY CARE - USED</v>
      </c>
      <c r="K1513" t="str">
        <f t="shared" si="475"/>
        <v>20181IBC03IS/L BEREAVE / FUNERAL - USED</v>
      </c>
      <c r="L1513" t="str">
        <f t="shared" si="476"/>
        <v>20181IBC03PSL GENERAL FAMILY CARE - USED</v>
      </c>
      <c r="M1513" s="13">
        <f t="shared" si="477"/>
        <v>0.62649760304110946</v>
      </c>
      <c r="N1513" s="13"/>
      <c r="O1513" s="19">
        <v>1503</v>
      </c>
      <c r="P1513">
        <f t="shared" si="478"/>
        <v>1</v>
      </c>
      <c r="Q1513">
        <f t="shared" si="479"/>
        <v>830</v>
      </c>
      <c r="R1513">
        <f t="shared" si="480"/>
        <v>1</v>
      </c>
      <c r="S1513" t="b">
        <f t="shared" si="481"/>
        <v>1</v>
      </c>
      <c r="T1513" t="b">
        <f t="shared" si="482"/>
        <v>0</v>
      </c>
      <c r="W1513" t="str">
        <f t="shared" si="492"/>
        <v/>
      </c>
      <c r="X1513" t="str">
        <f t="shared" si="492"/>
        <v/>
      </c>
      <c r="Y1513" t="str">
        <f t="shared" si="492"/>
        <v/>
      </c>
      <c r="Z1513" t="str">
        <f t="shared" si="492"/>
        <v>IBC03IS/L BEREAVE / FUNERAL - USED</v>
      </c>
      <c r="AA1513" t="str">
        <f t="shared" si="492"/>
        <v/>
      </c>
      <c r="AC1513" t="str">
        <f t="shared" si="493"/>
        <v/>
      </c>
      <c r="AD1513" t="str">
        <f t="shared" si="493"/>
        <v/>
      </c>
      <c r="AE1513" t="str">
        <f t="shared" si="493"/>
        <v/>
      </c>
      <c r="AF1513" t="str">
        <f t="shared" si="493"/>
        <v>IBC03PSL GENERAL FAMILY CARE - USED</v>
      </c>
      <c r="AG1513" t="str">
        <f t="shared" si="493"/>
        <v/>
      </c>
      <c r="AI1513">
        <f t="shared" si="483"/>
        <v>1</v>
      </c>
      <c r="AJ1513">
        <f t="shared" si="484"/>
        <v>830</v>
      </c>
      <c r="AK1513" t="str">
        <f t="shared" si="485"/>
        <v>20181IBC03IS/L BEREAVE / FUNERAL - USED</v>
      </c>
      <c r="AL1513" t="str">
        <f t="shared" si="486"/>
        <v>S/L BEREAVE / FUNERAL - USED</v>
      </c>
      <c r="AM1513" t="str">
        <f t="shared" si="487"/>
        <v>20181IBC03PSL GENERAL FAMILY CARE - USED</v>
      </c>
      <c r="AN1513" t="str">
        <f t="shared" si="488"/>
        <v>SL GENERAL FAMILY CARE - USED</v>
      </c>
      <c r="AO1513" s="13">
        <f t="shared" si="489"/>
        <v>0.62649760304110946</v>
      </c>
      <c r="AP1513">
        <f t="shared" si="490"/>
        <v>1</v>
      </c>
      <c r="AQ1513" t="str">
        <f t="shared" si="491"/>
        <v>IBC03IS/L BEREAVE / FUNERAL - USEDIBC03PSL GENERAL FAMILY CARE - USED</v>
      </c>
    </row>
    <row r="1514" spans="1:43" x14ac:dyDescent="0.35">
      <c r="A1514" s="18" t="s">
        <v>1837</v>
      </c>
      <c r="B1514" t="s">
        <v>334</v>
      </c>
      <c r="C1514" t="s">
        <v>335</v>
      </c>
      <c r="D1514" s="18" t="s">
        <v>1837</v>
      </c>
      <c r="E1514" t="s">
        <v>332</v>
      </c>
      <c r="F1514" t="s">
        <v>333</v>
      </c>
      <c r="G1514" s="13">
        <v>0.62649760304110946</v>
      </c>
      <c r="I1514">
        <v>20181</v>
      </c>
      <c r="J1514" t="str">
        <f t="shared" si="474"/>
        <v>20181IBC03PSL GENERAL FAMILY CARE - USED20181IBC03IS/L BEREAVE / FUNERAL - USED</v>
      </c>
      <c r="K1514" t="str">
        <f t="shared" si="475"/>
        <v>20181IBC03PSL GENERAL FAMILY CARE - USED</v>
      </c>
      <c r="L1514" t="str">
        <f t="shared" si="476"/>
        <v>20181IBC03IS/L BEREAVE / FUNERAL - USED</v>
      </c>
      <c r="M1514" s="13">
        <f t="shared" si="477"/>
        <v>0.62649760304110946</v>
      </c>
      <c r="N1514" s="13"/>
      <c r="O1514" s="19">
        <v>1504</v>
      </c>
      <c r="P1514">
        <f t="shared" si="478"/>
        <v>2</v>
      </c>
      <c r="Q1514">
        <f t="shared" si="479"/>
        <v>831</v>
      </c>
      <c r="R1514">
        <f t="shared" si="480"/>
        <v>1</v>
      </c>
      <c r="S1514" t="b">
        <f t="shared" si="481"/>
        <v>1</v>
      </c>
      <c r="T1514" t="b">
        <f t="shared" si="482"/>
        <v>0</v>
      </c>
      <c r="W1514" t="str">
        <f t="shared" si="492"/>
        <v/>
      </c>
      <c r="X1514" t="str">
        <f t="shared" si="492"/>
        <v/>
      </c>
      <c r="Y1514" t="str">
        <f t="shared" si="492"/>
        <v/>
      </c>
      <c r="Z1514" t="str">
        <f t="shared" si="492"/>
        <v>IBC03PSL GENERAL FAMILY CARE - USED</v>
      </c>
      <c r="AA1514" t="str">
        <f t="shared" si="492"/>
        <v/>
      </c>
      <c r="AC1514" t="str">
        <f t="shared" si="493"/>
        <v/>
      </c>
      <c r="AD1514" t="str">
        <f t="shared" si="493"/>
        <v/>
      </c>
      <c r="AE1514" t="str">
        <f t="shared" si="493"/>
        <v/>
      </c>
      <c r="AF1514" t="str">
        <f t="shared" si="493"/>
        <v>IBC03IS/L BEREAVE / FUNERAL - USED</v>
      </c>
      <c r="AG1514" t="str">
        <f t="shared" si="493"/>
        <v/>
      </c>
      <c r="AI1514">
        <f t="shared" si="483"/>
        <v>1</v>
      </c>
      <c r="AJ1514">
        <f t="shared" si="484"/>
        <v>831</v>
      </c>
      <c r="AK1514" t="str">
        <f t="shared" si="485"/>
        <v>20181IBC03PSL GENERAL FAMILY CARE - USED</v>
      </c>
      <c r="AL1514" t="str">
        <f t="shared" si="486"/>
        <v>SL GENERAL FAMILY CARE - USED</v>
      </c>
      <c r="AM1514" t="str">
        <f t="shared" si="487"/>
        <v>20181IBC03IS/L BEREAVE / FUNERAL - USED</v>
      </c>
      <c r="AN1514" t="str">
        <f t="shared" si="488"/>
        <v>S/L BEREAVE / FUNERAL - USED</v>
      </c>
      <c r="AO1514" s="13">
        <f t="shared" si="489"/>
        <v>0.62649760304110946</v>
      </c>
      <c r="AP1514">
        <f t="shared" si="490"/>
        <v>1</v>
      </c>
      <c r="AQ1514" t="str">
        <f t="shared" si="491"/>
        <v>IBC03PSL GENERAL FAMILY CARE - USEDIBC03IS/L BEREAVE / FUNERAL - USED</v>
      </c>
    </row>
    <row r="1515" spans="1:43" x14ac:dyDescent="0.35">
      <c r="A1515" s="18" t="s">
        <v>1837</v>
      </c>
      <c r="B1515" t="s">
        <v>334</v>
      </c>
      <c r="C1515" t="s">
        <v>335</v>
      </c>
      <c r="D1515" s="18" t="s">
        <v>1837</v>
      </c>
      <c r="E1515" t="s">
        <v>336</v>
      </c>
      <c r="F1515" t="s">
        <v>337</v>
      </c>
      <c r="G1515" s="13">
        <v>0.5846687352033868</v>
      </c>
      <c r="I1515">
        <v>20181</v>
      </c>
      <c r="J1515" t="str">
        <f t="shared" si="474"/>
        <v>20181IBC03PSL GENERAL FAMILY CARE - USED20181IBC03TSL SERIOUS/TRAUMATIC FAMILY ILL - USED</v>
      </c>
      <c r="K1515" t="str">
        <f t="shared" si="475"/>
        <v>20181IBC03PSL GENERAL FAMILY CARE - USED</v>
      </c>
      <c r="L1515" t="str">
        <f t="shared" si="476"/>
        <v>20181IBC03TSL SERIOUS/TRAUMATIC FAMILY ILL - USED</v>
      </c>
      <c r="M1515" s="13">
        <f t="shared" si="477"/>
        <v>0.5846687352033868</v>
      </c>
      <c r="N1515" s="13"/>
      <c r="O1515" s="19">
        <v>1505</v>
      </c>
      <c r="P1515">
        <f t="shared" si="478"/>
        <v>2</v>
      </c>
      <c r="Q1515">
        <f t="shared" si="479"/>
        <v>831</v>
      </c>
      <c r="R1515">
        <f t="shared" si="480"/>
        <v>2</v>
      </c>
      <c r="S1515" t="b">
        <f t="shared" si="481"/>
        <v>1</v>
      </c>
      <c r="T1515" t="b">
        <f t="shared" si="482"/>
        <v>0</v>
      </c>
      <c r="W1515" t="str">
        <f t="shared" si="492"/>
        <v/>
      </c>
      <c r="X1515" t="str">
        <f t="shared" si="492"/>
        <v/>
      </c>
      <c r="Y1515" t="str">
        <f t="shared" si="492"/>
        <v/>
      </c>
      <c r="Z1515" t="str">
        <f t="shared" si="492"/>
        <v>IBC03PSL GENERAL FAMILY CARE - USED</v>
      </c>
      <c r="AA1515" t="str">
        <f t="shared" si="492"/>
        <v/>
      </c>
      <c r="AC1515" t="str">
        <f t="shared" si="493"/>
        <v/>
      </c>
      <c r="AD1515" t="str">
        <f t="shared" si="493"/>
        <v/>
      </c>
      <c r="AE1515" t="str">
        <f t="shared" si="493"/>
        <v/>
      </c>
      <c r="AF1515" t="str">
        <f t="shared" si="493"/>
        <v>IBC03TSL SERIOUS/TRAUMATIC FAMILY ILL - USED</v>
      </c>
      <c r="AG1515" t="str">
        <f t="shared" si="493"/>
        <v/>
      </c>
      <c r="AI1515">
        <f t="shared" si="483"/>
        <v>1</v>
      </c>
      <c r="AJ1515">
        <f t="shared" si="484"/>
        <v>831</v>
      </c>
      <c r="AK1515" t="str">
        <f t="shared" si="485"/>
        <v>20181IBC03PSL GENERAL FAMILY CARE - USED</v>
      </c>
      <c r="AL1515" t="str">
        <f t="shared" si="486"/>
        <v>SL GENERAL FAMILY CARE - USED</v>
      </c>
      <c r="AM1515" t="str">
        <f t="shared" si="487"/>
        <v>20181IBC03TSL SERIOUS/TRAUMATIC FAMILY ILL - USED</v>
      </c>
      <c r="AN1515" t="str">
        <f t="shared" si="488"/>
        <v>SL SERIOUS/TRAUMATIC FAMILY ILL - USED</v>
      </c>
      <c r="AO1515" s="13">
        <f t="shared" si="489"/>
        <v>0.5846687352033868</v>
      </c>
      <c r="AP1515">
        <f t="shared" si="490"/>
        <v>1</v>
      </c>
      <c r="AQ1515" t="str">
        <f t="shared" si="491"/>
        <v>IBC03PSL GENERAL FAMILY CARE - USEDIBC03TSL SERIOUS/TRAUMATIC FAMILY ILL - USED</v>
      </c>
    </row>
    <row r="1516" spans="1:43" x14ac:dyDescent="0.35">
      <c r="A1516" s="18" t="s">
        <v>1837</v>
      </c>
      <c r="B1516" t="s">
        <v>336</v>
      </c>
      <c r="C1516" t="s">
        <v>337</v>
      </c>
      <c r="D1516" s="18" t="s">
        <v>1837</v>
      </c>
      <c r="E1516" t="s">
        <v>472</v>
      </c>
      <c r="F1516" t="s">
        <v>473</v>
      </c>
      <c r="G1516" s="13">
        <v>0.61266849306388549</v>
      </c>
      <c r="I1516">
        <v>20181</v>
      </c>
      <c r="J1516" t="str">
        <f t="shared" si="474"/>
        <v>20181IBC03TSL SERIOUS/TRAUMATIC FAMILY ILL - USED20181IBCSFFSL FOR FMLA FAMILY SERIOUS/TRAUMATIC - USED</v>
      </c>
      <c r="K1516" t="str">
        <f t="shared" si="475"/>
        <v>20181IBC03TSL SERIOUS/TRAUMATIC FAMILY ILL - USED</v>
      </c>
      <c r="L1516" t="str">
        <f t="shared" si="476"/>
        <v>20181IBCSFFSL FOR FMLA FAMILY SERIOUS/TRAUMATIC - USED</v>
      </c>
      <c r="M1516" s="13">
        <f t="shared" si="477"/>
        <v>0.61266849306388549</v>
      </c>
      <c r="N1516" s="13"/>
      <c r="O1516" s="19">
        <v>1506</v>
      </c>
      <c r="P1516">
        <f t="shared" si="478"/>
        <v>1</v>
      </c>
      <c r="Q1516">
        <f t="shared" si="479"/>
        <v>832</v>
      </c>
      <c r="R1516">
        <f t="shared" si="480"/>
        <v>1</v>
      </c>
      <c r="S1516" t="b">
        <f t="shared" si="481"/>
        <v>1</v>
      </c>
      <c r="T1516" t="b">
        <f t="shared" si="482"/>
        <v>0</v>
      </c>
      <c r="W1516" t="str">
        <f t="shared" si="492"/>
        <v/>
      </c>
      <c r="X1516" t="str">
        <f t="shared" si="492"/>
        <v/>
      </c>
      <c r="Y1516" t="str">
        <f t="shared" si="492"/>
        <v/>
      </c>
      <c r="Z1516" t="str">
        <f t="shared" si="492"/>
        <v>IBC03TSL SERIOUS/TRAUMATIC FAMILY ILL - USED</v>
      </c>
      <c r="AA1516" t="str">
        <f t="shared" si="492"/>
        <v/>
      </c>
      <c r="AC1516" t="str">
        <f t="shared" si="493"/>
        <v/>
      </c>
      <c r="AD1516" t="str">
        <f t="shared" si="493"/>
        <v/>
      </c>
      <c r="AE1516" t="str">
        <f t="shared" si="493"/>
        <v/>
      </c>
      <c r="AF1516" t="str">
        <f t="shared" si="493"/>
        <v>IBCSFFSL FOR FMLA FAMILY SERIOUS/TRAUMATIC - USED</v>
      </c>
      <c r="AG1516" t="str">
        <f t="shared" si="493"/>
        <v/>
      </c>
      <c r="AI1516">
        <f t="shared" si="483"/>
        <v>1</v>
      </c>
      <c r="AJ1516">
        <f t="shared" si="484"/>
        <v>832</v>
      </c>
      <c r="AK1516" t="str">
        <f t="shared" si="485"/>
        <v>20181IBC03TSL SERIOUS/TRAUMATIC FAMILY ILL - USED</v>
      </c>
      <c r="AL1516" t="str">
        <f t="shared" si="486"/>
        <v>SL SERIOUS/TRAUMATIC FAMILY ILL - USED</v>
      </c>
      <c r="AM1516" t="str">
        <f t="shared" si="487"/>
        <v>20181IBCSFFSL FOR FMLA FAMILY SERIOUS/TRAUMATIC - USED</v>
      </c>
      <c r="AN1516" t="str">
        <f t="shared" si="488"/>
        <v>SL FOR FMLA FAMILY SERIOUS/TRAUMATIC - USED</v>
      </c>
      <c r="AO1516" s="13">
        <f t="shared" si="489"/>
        <v>0.61266849306388549</v>
      </c>
      <c r="AP1516">
        <f t="shared" si="490"/>
        <v>1</v>
      </c>
      <c r="AQ1516" t="str">
        <f t="shared" si="491"/>
        <v>IBC03TSL SERIOUS/TRAUMATIC FAMILY ILL - USEDIBCSFFSL FOR FMLA FAMILY SERIOUS/TRAUMATIC - USED</v>
      </c>
    </row>
    <row r="1517" spans="1:43" x14ac:dyDescent="0.35">
      <c r="A1517" s="18" t="s">
        <v>1837</v>
      </c>
      <c r="B1517" t="s">
        <v>338</v>
      </c>
      <c r="C1517" t="s">
        <v>339</v>
      </c>
      <c r="D1517" s="18" t="s">
        <v>1837</v>
      </c>
      <c r="E1517" t="s">
        <v>322</v>
      </c>
      <c r="F1517" t="s">
        <v>323</v>
      </c>
      <c r="G1517" s="13">
        <v>0.77122473280407766</v>
      </c>
      <c r="I1517">
        <v>20181</v>
      </c>
      <c r="J1517" t="str">
        <f t="shared" si="474"/>
        <v>20181IBC03USICK LEAVE - USED UNSCHEDULED20181IBC02UANNUAL LEAVE - USED UNSCHEDULED</v>
      </c>
      <c r="K1517" t="str">
        <f t="shared" si="475"/>
        <v>20181IBC03USICK LEAVE - USED UNSCHEDULED</v>
      </c>
      <c r="L1517" t="str">
        <f t="shared" si="476"/>
        <v>20181IBC02UANNUAL LEAVE - USED UNSCHEDULED</v>
      </c>
      <c r="M1517" s="13">
        <f t="shared" si="477"/>
        <v>0.77122473280407766</v>
      </c>
      <c r="N1517" s="13"/>
      <c r="O1517" s="19">
        <v>1507</v>
      </c>
      <c r="P1517">
        <f t="shared" si="478"/>
        <v>2</v>
      </c>
      <c r="Q1517">
        <f t="shared" si="479"/>
        <v>833</v>
      </c>
      <c r="R1517">
        <f t="shared" si="480"/>
        <v>1</v>
      </c>
      <c r="S1517" t="b">
        <f t="shared" si="481"/>
        <v>1</v>
      </c>
      <c r="T1517" t="b">
        <f t="shared" si="482"/>
        <v>0</v>
      </c>
      <c r="W1517" t="str">
        <f t="shared" si="492"/>
        <v/>
      </c>
      <c r="X1517" t="str">
        <f t="shared" si="492"/>
        <v/>
      </c>
      <c r="Y1517" t="str">
        <f t="shared" si="492"/>
        <v/>
      </c>
      <c r="Z1517" t="str">
        <f t="shared" si="492"/>
        <v>IBC03USICK LEAVE - USED UNSCHEDULED</v>
      </c>
      <c r="AA1517" t="str">
        <f t="shared" si="492"/>
        <v/>
      </c>
      <c r="AC1517" t="str">
        <f t="shared" si="493"/>
        <v/>
      </c>
      <c r="AD1517" t="str">
        <f t="shared" si="493"/>
        <v/>
      </c>
      <c r="AE1517" t="str">
        <f t="shared" si="493"/>
        <v/>
      </c>
      <c r="AF1517" t="str">
        <f t="shared" si="493"/>
        <v>IBC02UANNUAL LEAVE - USED UNSCHEDULED</v>
      </c>
      <c r="AG1517" t="str">
        <f t="shared" si="493"/>
        <v/>
      </c>
      <c r="AI1517">
        <f t="shared" si="483"/>
        <v>1</v>
      </c>
      <c r="AJ1517">
        <f t="shared" si="484"/>
        <v>833</v>
      </c>
      <c r="AK1517" t="str">
        <f t="shared" si="485"/>
        <v>20181IBC03USICK LEAVE - USED UNSCHEDULED</v>
      </c>
      <c r="AL1517" t="str">
        <f t="shared" si="486"/>
        <v>SICK LEAVE - USED UNSCHEDULED</v>
      </c>
      <c r="AM1517" t="str">
        <f t="shared" si="487"/>
        <v>20181IBC02UANNUAL LEAVE - USED UNSCHEDULED</v>
      </c>
      <c r="AN1517" t="str">
        <f t="shared" si="488"/>
        <v>ANNUAL LEAVE - USED UNSCHEDULED</v>
      </c>
      <c r="AO1517" s="13">
        <f t="shared" si="489"/>
        <v>0.77122473280407766</v>
      </c>
      <c r="AP1517">
        <f t="shared" si="490"/>
        <v>1</v>
      </c>
      <c r="AQ1517" t="str">
        <f t="shared" si="491"/>
        <v>IBC03USICK LEAVE - USED UNSCHEDULEDIBC02UANNUAL LEAVE - USED UNSCHEDULED</v>
      </c>
    </row>
    <row r="1518" spans="1:43" x14ac:dyDescent="0.35">
      <c r="A1518" s="18" t="s">
        <v>1837</v>
      </c>
      <c r="B1518" t="s">
        <v>338</v>
      </c>
      <c r="C1518" t="s">
        <v>339</v>
      </c>
      <c r="D1518" s="18" t="s">
        <v>1837</v>
      </c>
      <c r="E1518" t="s">
        <v>346</v>
      </c>
      <c r="F1518" t="s">
        <v>347</v>
      </c>
      <c r="G1518" s="13">
        <v>0.63920578568672326</v>
      </c>
      <c r="I1518">
        <v>20181</v>
      </c>
      <c r="J1518" t="str">
        <f t="shared" si="474"/>
        <v>20181IBC03USICK LEAVE - USED UNSCHEDULED20181IBC04UCOMPENSATORY TIME - USED UNSCHEDULED</v>
      </c>
      <c r="K1518" t="str">
        <f t="shared" si="475"/>
        <v>20181IBC03USICK LEAVE - USED UNSCHEDULED</v>
      </c>
      <c r="L1518" t="str">
        <f t="shared" si="476"/>
        <v>20181IBC04UCOMPENSATORY TIME - USED UNSCHEDULED</v>
      </c>
      <c r="M1518" s="13">
        <f t="shared" si="477"/>
        <v>0.63920578568672326</v>
      </c>
      <c r="N1518" s="13"/>
      <c r="O1518" s="19">
        <v>1508</v>
      </c>
      <c r="P1518">
        <f t="shared" si="478"/>
        <v>2</v>
      </c>
      <c r="Q1518">
        <f t="shared" si="479"/>
        <v>833</v>
      </c>
      <c r="R1518">
        <f t="shared" si="480"/>
        <v>2</v>
      </c>
      <c r="S1518" t="b">
        <f t="shared" si="481"/>
        <v>1</v>
      </c>
      <c r="T1518" t="b">
        <f t="shared" si="482"/>
        <v>0</v>
      </c>
      <c r="W1518" t="str">
        <f t="shared" si="492"/>
        <v/>
      </c>
      <c r="X1518" t="str">
        <f t="shared" si="492"/>
        <v/>
      </c>
      <c r="Y1518" t="str">
        <f t="shared" si="492"/>
        <v/>
      </c>
      <c r="Z1518" t="str">
        <f t="shared" si="492"/>
        <v>IBC03USICK LEAVE - USED UNSCHEDULED</v>
      </c>
      <c r="AA1518" t="str">
        <f t="shared" si="492"/>
        <v/>
      </c>
      <c r="AC1518" t="str">
        <f t="shared" si="493"/>
        <v/>
      </c>
      <c r="AD1518" t="str">
        <f t="shared" si="493"/>
        <v/>
      </c>
      <c r="AE1518" t="str">
        <f t="shared" si="493"/>
        <v/>
      </c>
      <c r="AF1518" t="str">
        <f t="shared" si="493"/>
        <v>IBC04UCOMPENSATORY TIME - USED UNSCHEDULED</v>
      </c>
      <c r="AG1518" t="str">
        <f t="shared" si="493"/>
        <v/>
      </c>
      <c r="AI1518">
        <f t="shared" si="483"/>
        <v>1</v>
      </c>
      <c r="AJ1518">
        <f t="shared" si="484"/>
        <v>833</v>
      </c>
      <c r="AK1518" t="str">
        <f t="shared" si="485"/>
        <v>20181IBC03USICK LEAVE - USED UNSCHEDULED</v>
      </c>
      <c r="AL1518" t="str">
        <f t="shared" si="486"/>
        <v>SICK LEAVE - USED UNSCHEDULED</v>
      </c>
      <c r="AM1518" t="str">
        <f t="shared" si="487"/>
        <v>20181IBC04UCOMPENSATORY TIME - USED UNSCHEDULED</v>
      </c>
      <c r="AN1518" t="str">
        <f t="shared" si="488"/>
        <v>COMPENSATORY TIME - USED UNSCHEDULED</v>
      </c>
      <c r="AO1518" s="13">
        <f t="shared" si="489"/>
        <v>0.63920578568672326</v>
      </c>
      <c r="AP1518">
        <f t="shared" si="490"/>
        <v>1</v>
      </c>
      <c r="AQ1518" t="str">
        <f t="shared" si="491"/>
        <v>IBC03USICK LEAVE - USED UNSCHEDULEDIBC04UCOMPENSATORY TIME - USED UNSCHEDULED</v>
      </c>
    </row>
    <row r="1519" spans="1:43" x14ac:dyDescent="0.35">
      <c r="A1519" s="18" t="s">
        <v>1837</v>
      </c>
      <c r="B1519" t="s">
        <v>350</v>
      </c>
      <c r="C1519" t="s">
        <v>351</v>
      </c>
      <c r="D1519" s="18" t="s">
        <v>1837</v>
      </c>
      <c r="E1519">
        <v>60</v>
      </c>
      <c r="F1519" t="s">
        <v>34</v>
      </c>
      <c r="G1519" s="13">
        <v>0.72585857205089654</v>
      </c>
      <c r="I1519">
        <v>20181</v>
      </c>
      <c r="J1519" t="str">
        <f t="shared" si="474"/>
        <v>20181IBC06AADMINISTRATIVE SICK LEAVE - USED20181IBC60ADMINISTRATIVE LEAVE - OTHER - USED</v>
      </c>
      <c r="K1519" t="str">
        <f t="shared" si="475"/>
        <v>20181IBC06AADMINISTRATIVE SICK LEAVE - USED</v>
      </c>
      <c r="L1519" t="str">
        <f t="shared" si="476"/>
        <v>20181IBC60ADMINISTRATIVE LEAVE - OTHER - USED</v>
      </c>
      <c r="M1519" s="13">
        <f t="shared" si="477"/>
        <v>0.72585857205089654</v>
      </c>
      <c r="N1519" s="13"/>
      <c r="O1519" s="19">
        <v>1509</v>
      </c>
      <c r="P1519">
        <f t="shared" si="478"/>
        <v>3</v>
      </c>
      <c r="Q1519">
        <f t="shared" si="479"/>
        <v>834</v>
      </c>
      <c r="R1519">
        <f t="shared" si="480"/>
        <v>1</v>
      </c>
      <c r="S1519" t="b">
        <f t="shared" si="481"/>
        <v>1</v>
      </c>
      <c r="T1519" t="b">
        <f t="shared" si="482"/>
        <v>0</v>
      </c>
      <c r="W1519" t="str">
        <f t="shared" si="492"/>
        <v/>
      </c>
      <c r="X1519" t="str">
        <f t="shared" si="492"/>
        <v/>
      </c>
      <c r="Y1519" t="str">
        <f t="shared" si="492"/>
        <v/>
      </c>
      <c r="Z1519" t="str">
        <f t="shared" si="492"/>
        <v>IBC06AADMINISTRATIVE SICK LEAVE - USED</v>
      </c>
      <c r="AA1519" t="str">
        <f t="shared" si="492"/>
        <v/>
      </c>
      <c r="AC1519" t="str">
        <f t="shared" si="493"/>
        <v/>
      </c>
      <c r="AD1519" t="str">
        <f t="shared" si="493"/>
        <v/>
      </c>
      <c r="AE1519" t="str">
        <f t="shared" si="493"/>
        <v/>
      </c>
      <c r="AF1519" t="str">
        <f t="shared" si="493"/>
        <v>IBC60ADMINISTRATIVE LEAVE - OTHER - USED</v>
      </c>
      <c r="AG1519" t="str">
        <f t="shared" si="493"/>
        <v/>
      </c>
      <c r="AI1519">
        <f t="shared" si="483"/>
        <v>1</v>
      </c>
      <c r="AJ1519">
        <f t="shared" si="484"/>
        <v>834</v>
      </c>
      <c r="AK1519" t="str">
        <f t="shared" si="485"/>
        <v>20181IBC06AADMINISTRATIVE SICK LEAVE - USED</v>
      </c>
      <c r="AL1519" t="str">
        <f t="shared" si="486"/>
        <v>ADMINISTRATIVE SICK LEAVE - USED</v>
      </c>
      <c r="AM1519" t="str">
        <f t="shared" si="487"/>
        <v>20181IBC60ADMINISTRATIVE LEAVE - OTHER - USED</v>
      </c>
      <c r="AN1519" t="str">
        <f t="shared" si="488"/>
        <v>ADMINISTRATIVE LEAVE - OTHER - USED</v>
      </c>
      <c r="AO1519" s="13">
        <f t="shared" si="489"/>
        <v>0.72585857205089654</v>
      </c>
      <c r="AP1519">
        <f t="shared" si="490"/>
        <v>1</v>
      </c>
      <c r="AQ1519" t="str">
        <f t="shared" si="491"/>
        <v>IBC06AADMINISTRATIVE SICK LEAVE - USEDIBC60ADMINISTRATIVE LEAVE - OTHER - USED</v>
      </c>
    </row>
    <row r="1520" spans="1:43" x14ac:dyDescent="0.35">
      <c r="A1520" s="18" t="s">
        <v>1837</v>
      </c>
      <c r="B1520" t="s">
        <v>350</v>
      </c>
      <c r="C1520" t="s">
        <v>351</v>
      </c>
      <c r="D1520" s="18" t="s">
        <v>1837</v>
      </c>
      <c r="E1520">
        <v>69</v>
      </c>
      <c r="F1520" t="s">
        <v>48</v>
      </c>
      <c r="G1520" s="13">
        <v>0.72106689898866272</v>
      </c>
      <c r="I1520">
        <v>20181</v>
      </c>
      <c r="J1520" t="str">
        <f t="shared" si="474"/>
        <v>20181IBC06AADMINISTRATIVE SICK LEAVE - USED20181IBC69ADMINISTRATIVE LEAVE - COURT - USED</v>
      </c>
      <c r="K1520" t="str">
        <f t="shared" si="475"/>
        <v>20181IBC06AADMINISTRATIVE SICK LEAVE - USED</v>
      </c>
      <c r="L1520" t="str">
        <f t="shared" si="476"/>
        <v>20181IBC69ADMINISTRATIVE LEAVE - COURT - USED</v>
      </c>
      <c r="M1520" s="13">
        <f t="shared" si="477"/>
        <v>0.72106689898866272</v>
      </c>
      <c r="N1520" s="13"/>
      <c r="O1520" s="19">
        <v>1510</v>
      </c>
      <c r="P1520">
        <f t="shared" si="478"/>
        <v>3</v>
      </c>
      <c r="Q1520">
        <f t="shared" si="479"/>
        <v>834</v>
      </c>
      <c r="R1520">
        <f t="shared" si="480"/>
        <v>2</v>
      </c>
      <c r="S1520" t="b">
        <f t="shared" si="481"/>
        <v>1</v>
      </c>
      <c r="T1520" t="b">
        <f t="shared" si="482"/>
        <v>0</v>
      </c>
      <c r="W1520" t="str">
        <f t="shared" si="492"/>
        <v/>
      </c>
      <c r="X1520" t="str">
        <f t="shared" si="492"/>
        <v/>
      </c>
      <c r="Y1520" t="str">
        <f t="shared" si="492"/>
        <v/>
      </c>
      <c r="Z1520" t="str">
        <f t="shared" si="492"/>
        <v>IBC06AADMINISTRATIVE SICK LEAVE - USED</v>
      </c>
      <c r="AA1520" t="str">
        <f t="shared" si="492"/>
        <v/>
      </c>
      <c r="AC1520" t="str">
        <f t="shared" si="493"/>
        <v/>
      </c>
      <c r="AD1520" t="str">
        <f t="shared" si="493"/>
        <v/>
      </c>
      <c r="AE1520" t="str">
        <f t="shared" si="493"/>
        <v/>
      </c>
      <c r="AF1520" t="str">
        <f t="shared" si="493"/>
        <v>IBC69ADMINISTRATIVE LEAVE - COURT - USED</v>
      </c>
      <c r="AG1520" t="str">
        <f t="shared" si="493"/>
        <v/>
      </c>
      <c r="AI1520">
        <f t="shared" si="483"/>
        <v>1</v>
      </c>
      <c r="AJ1520">
        <f t="shared" si="484"/>
        <v>834</v>
      </c>
      <c r="AK1520" t="str">
        <f t="shared" si="485"/>
        <v>20181IBC06AADMINISTRATIVE SICK LEAVE - USED</v>
      </c>
      <c r="AL1520" t="str">
        <f t="shared" si="486"/>
        <v>ADMINISTRATIVE SICK LEAVE - USED</v>
      </c>
      <c r="AM1520" t="str">
        <f t="shared" si="487"/>
        <v>20181IBC69ADMINISTRATIVE LEAVE - COURT - USED</v>
      </c>
      <c r="AN1520" t="str">
        <f t="shared" si="488"/>
        <v>ADMINISTRATIVE LEAVE - COURT - USED</v>
      </c>
      <c r="AO1520" s="13">
        <f t="shared" si="489"/>
        <v>0.72106689898866272</v>
      </c>
      <c r="AP1520">
        <f t="shared" si="490"/>
        <v>1</v>
      </c>
      <c r="AQ1520" t="str">
        <f t="shared" si="491"/>
        <v>IBC06AADMINISTRATIVE SICK LEAVE - USEDIBC69ADMINISTRATIVE LEAVE - COURT - USED</v>
      </c>
    </row>
    <row r="1521" spans="1:43" x14ac:dyDescent="0.35">
      <c r="A1521" s="18" t="s">
        <v>1837</v>
      </c>
      <c r="B1521" t="s">
        <v>350</v>
      </c>
      <c r="C1521" t="s">
        <v>351</v>
      </c>
      <c r="D1521" s="18" t="s">
        <v>1837</v>
      </c>
      <c r="E1521">
        <v>63</v>
      </c>
      <c r="F1521" t="s">
        <v>40</v>
      </c>
      <c r="G1521" s="13">
        <v>0.71249776550061061</v>
      </c>
      <c r="I1521">
        <v>20181</v>
      </c>
      <c r="J1521" t="str">
        <f t="shared" si="474"/>
        <v>20181IBC06AADMINISTRATIVE SICK LEAVE - USED20181IBC63ADMINISTRATIVE LEAVE INVESTIGATION - USED</v>
      </c>
      <c r="K1521" t="str">
        <f t="shared" si="475"/>
        <v>20181IBC06AADMINISTRATIVE SICK LEAVE - USED</v>
      </c>
      <c r="L1521" t="str">
        <f t="shared" si="476"/>
        <v>20181IBC63ADMINISTRATIVE LEAVE INVESTIGATION - USED</v>
      </c>
      <c r="M1521" s="13">
        <f t="shared" si="477"/>
        <v>0.71249776550061061</v>
      </c>
      <c r="N1521" s="13"/>
      <c r="O1521" s="19">
        <v>1511</v>
      </c>
      <c r="P1521">
        <f t="shared" si="478"/>
        <v>3</v>
      </c>
      <c r="Q1521">
        <f t="shared" si="479"/>
        <v>834</v>
      </c>
      <c r="R1521">
        <f t="shared" si="480"/>
        <v>3</v>
      </c>
      <c r="S1521" t="b">
        <f t="shared" si="481"/>
        <v>1</v>
      </c>
      <c r="T1521" t="b">
        <f t="shared" si="482"/>
        <v>0</v>
      </c>
      <c r="W1521" t="str">
        <f t="shared" si="492"/>
        <v/>
      </c>
      <c r="X1521" t="str">
        <f t="shared" si="492"/>
        <v/>
      </c>
      <c r="Y1521" t="str">
        <f t="shared" si="492"/>
        <v/>
      </c>
      <c r="Z1521" t="str">
        <f t="shared" si="492"/>
        <v>IBC06AADMINISTRATIVE SICK LEAVE - USED</v>
      </c>
      <c r="AA1521" t="str">
        <f t="shared" si="492"/>
        <v/>
      </c>
      <c r="AC1521" t="str">
        <f t="shared" si="493"/>
        <v/>
      </c>
      <c r="AD1521" t="str">
        <f t="shared" si="493"/>
        <v/>
      </c>
      <c r="AE1521" t="str">
        <f t="shared" si="493"/>
        <v/>
      </c>
      <c r="AF1521" t="str">
        <f t="shared" si="493"/>
        <v>IBC63ADMINISTRATIVE LEAVE INVESTIGATION - USED</v>
      </c>
      <c r="AG1521" t="str">
        <f t="shared" si="493"/>
        <v/>
      </c>
      <c r="AI1521">
        <f t="shared" si="483"/>
        <v>1</v>
      </c>
      <c r="AJ1521">
        <f t="shared" si="484"/>
        <v>834</v>
      </c>
      <c r="AK1521" t="str">
        <f t="shared" si="485"/>
        <v>20181IBC06AADMINISTRATIVE SICK LEAVE - USED</v>
      </c>
      <c r="AL1521" t="str">
        <f t="shared" si="486"/>
        <v>ADMINISTRATIVE SICK LEAVE - USED</v>
      </c>
      <c r="AM1521" t="str">
        <f t="shared" si="487"/>
        <v>20181IBC63ADMINISTRATIVE LEAVE INVESTIGATION - USED</v>
      </c>
      <c r="AN1521" t="str">
        <f t="shared" si="488"/>
        <v>ADMINISTRATIVE LEAVE INVESTIGATION - USED</v>
      </c>
      <c r="AO1521" s="13">
        <f t="shared" si="489"/>
        <v>0.71249776550061061</v>
      </c>
      <c r="AP1521">
        <f t="shared" si="490"/>
        <v>1</v>
      </c>
      <c r="AQ1521" t="str">
        <f t="shared" si="491"/>
        <v>IBC06AADMINISTRATIVE SICK LEAVE - USEDIBC63ADMINISTRATIVE LEAVE INVESTIGATION - USED</v>
      </c>
    </row>
    <row r="1522" spans="1:43" x14ac:dyDescent="0.35">
      <c r="A1522" s="18" t="s">
        <v>1837</v>
      </c>
      <c r="B1522" t="s">
        <v>464</v>
      </c>
      <c r="C1522" t="s">
        <v>465</v>
      </c>
      <c r="D1522" s="18" t="s">
        <v>1837</v>
      </c>
      <c r="E1522" t="s">
        <v>458</v>
      </c>
      <c r="F1522" t="s">
        <v>459</v>
      </c>
      <c r="G1522" s="13">
        <v>0.83679745693516383</v>
      </c>
      <c r="I1522">
        <v>20181</v>
      </c>
      <c r="J1522" t="str">
        <f t="shared" si="474"/>
        <v>20181IBCRRSREST AND RESTORATION SICK LEAVE - USED20181IBCRRAREST AND RESTORATION ANNUAL LEAVE - USED</v>
      </c>
      <c r="K1522" t="str">
        <f t="shared" si="475"/>
        <v>20181IBCRRSREST AND RESTORATION SICK LEAVE - USED</v>
      </c>
      <c r="L1522" t="str">
        <f t="shared" si="476"/>
        <v>20181IBCRRAREST AND RESTORATION ANNUAL LEAVE - USED</v>
      </c>
      <c r="M1522" s="13">
        <f t="shared" si="477"/>
        <v>0.83679745693516383</v>
      </c>
      <c r="N1522" s="13"/>
      <c r="O1522" s="19">
        <v>1512</v>
      </c>
      <c r="P1522">
        <f t="shared" si="478"/>
        <v>3</v>
      </c>
      <c r="Q1522">
        <f t="shared" si="479"/>
        <v>835</v>
      </c>
      <c r="R1522">
        <f t="shared" si="480"/>
        <v>1</v>
      </c>
      <c r="S1522" t="b">
        <f t="shared" si="481"/>
        <v>1</v>
      </c>
      <c r="T1522" t="b">
        <f t="shared" si="482"/>
        <v>0</v>
      </c>
      <c r="W1522" t="str">
        <f t="shared" si="492"/>
        <v/>
      </c>
      <c r="X1522" t="str">
        <f t="shared" si="492"/>
        <v/>
      </c>
      <c r="Y1522" t="str">
        <f t="shared" si="492"/>
        <v/>
      </c>
      <c r="Z1522" t="str">
        <f t="shared" si="492"/>
        <v>IBCRRSREST AND RESTORATION SICK LEAVE - USED</v>
      </c>
      <c r="AA1522" t="str">
        <f t="shared" si="492"/>
        <v/>
      </c>
      <c r="AC1522" t="str">
        <f t="shared" si="493"/>
        <v/>
      </c>
      <c r="AD1522" t="str">
        <f t="shared" si="493"/>
        <v/>
      </c>
      <c r="AE1522" t="str">
        <f t="shared" si="493"/>
        <v/>
      </c>
      <c r="AF1522" t="str">
        <f t="shared" si="493"/>
        <v>IBCRRAREST AND RESTORATION ANNUAL LEAVE - USED</v>
      </c>
      <c r="AG1522" t="str">
        <f t="shared" si="493"/>
        <v/>
      </c>
      <c r="AI1522">
        <f t="shared" si="483"/>
        <v>1</v>
      </c>
      <c r="AJ1522">
        <f t="shared" si="484"/>
        <v>835</v>
      </c>
      <c r="AK1522" t="str">
        <f t="shared" si="485"/>
        <v>20181IBCRRSREST AND RESTORATION SICK LEAVE - USED</v>
      </c>
      <c r="AL1522" t="str">
        <f t="shared" si="486"/>
        <v>REST AND RESTORATION SICK LEAVE - USED</v>
      </c>
      <c r="AM1522" t="str">
        <f t="shared" si="487"/>
        <v>20181IBCRRAREST AND RESTORATION ANNUAL LEAVE - USED</v>
      </c>
      <c r="AN1522" t="str">
        <f t="shared" si="488"/>
        <v>REST AND RESTORATION ANNUAL LEAVE - USED</v>
      </c>
      <c r="AO1522" s="13">
        <f t="shared" si="489"/>
        <v>0.83679745693516383</v>
      </c>
      <c r="AP1522">
        <f t="shared" si="490"/>
        <v>1</v>
      </c>
      <c r="AQ1522" t="str">
        <f t="shared" si="491"/>
        <v>IBCRRSREST AND RESTORATION SICK LEAVE - USEDIBCRRAREST AND RESTORATION ANNUAL LEAVE - USED</v>
      </c>
    </row>
    <row r="1523" spans="1:43" x14ac:dyDescent="0.35">
      <c r="A1523" s="18" t="s">
        <v>1837</v>
      </c>
      <c r="B1523" t="s">
        <v>464</v>
      </c>
      <c r="C1523" t="s">
        <v>465</v>
      </c>
      <c r="D1523" s="18" t="s">
        <v>1837</v>
      </c>
      <c r="E1523" t="s">
        <v>462</v>
      </c>
      <c r="F1523" t="s">
        <v>463</v>
      </c>
      <c r="G1523" s="13">
        <v>0.79914047781776587</v>
      </c>
      <c r="I1523">
        <v>20181</v>
      </c>
      <c r="J1523" t="str">
        <f t="shared" si="474"/>
        <v>20181IBCRRSREST AND RESTORATION SICK LEAVE - USED20181IBCRRRREST AND RESTORATION RESTORED ANNUAL LEAVE - USED</v>
      </c>
      <c r="K1523" t="str">
        <f t="shared" si="475"/>
        <v>20181IBCRRSREST AND RESTORATION SICK LEAVE - USED</v>
      </c>
      <c r="L1523" t="str">
        <f t="shared" si="476"/>
        <v>20181IBCRRRREST AND RESTORATION RESTORED ANNUAL LEAVE - USED</v>
      </c>
      <c r="M1523" s="13">
        <f t="shared" si="477"/>
        <v>0.79914047781776587</v>
      </c>
      <c r="N1523" s="13"/>
      <c r="O1523" s="19">
        <v>1513</v>
      </c>
      <c r="P1523">
        <f t="shared" si="478"/>
        <v>3</v>
      </c>
      <c r="Q1523">
        <f t="shared" si="479"/>
        <v>835</v>
      </c>
      <c r="R1523">
        <f t="shared" si="480"/>
        <v>2</v>
      </c>
      <c r="S1523" t="b">
        <f t="shared" si="481"/>
        <v>1</v>
      </c>
      <c r="T1523" t="b">
        <f t="shared" si="482"/>
        <v>0</v>
      </c>
      <c r="W1523" t="str">
        <f t="shared" si="492"/>
        <v/>
      </c>
      <c r="X1523" t="str">
        <f t="shared" si="492"/>
        <v/>
      </c>
      <c r="Y1523" t="str">
        <f t="shared" si="492"/>
        <v/>
      </c>
      <c r="Z1523" t="str">
        <f t="shared" si="492"/>
        <v>IBCRRSREST AND RESTORATION SICK LEAVE - USED</v>
      </c>
      <c r="AA1523" t="str">
        <f t="shared" si="492"/>
        <v/>
      </c>
      <c r="AC1523" t="str">
        <f t="shared" si="493"/>
        <v/>
      </c>
      <c r="AD1523" t="str">
        <f t="shared" si="493"/>
        <v/>
      </c>
      <c r="AE1523" t="str">
        <f t="shared" si="493"/>
        <v/>
      </c>
      <c r="AF1523" t="str">
        <f t="shared" si="493"/>
        <v>IBCRRRREST AND RESTORATION RESTORED ANNUAL LEAVE - USED</v>
      </c>
      <c r="AG1523" t="str">
        <f t="shared" si="493"/>
        <v/>
      </c>
      <c r="AI1523">
        <f t="shared" si="483"/>
        <v>1</v>
      </c>
      <c r="AJ1523">
        <f t="shared" si="484"/>
        <v>835</v>
      </c>
      <c r="AK1523" t="str">
        <f t="shared" si="485"/>
        <v>20181IBCRRSREST AND RESTORATION SICK LEAVE - USED</v>
      </c>
      <c r="AL1523" t="str">
        <f t="shared" si="486"/>
        <v>REST AND RESTORATION SICK LEAVE - USED</v>
      </c>
      <c r="AM1523" t="str">
        <f t="shared" si="487"/>
        <v>20181IBCRRRREST AND RESTORATION RESTORED ANNUAL LEAVE - USED</v>
      </c>
      <c r="AN1523" t="str">
        <f t="shared" si="488"/>
        <v>REST AND RESTORATION RESTORED ANNUAL LEAVE - USED</v>
      </c>
      <c r="AO1523" s="13">
        <f t="shared" si="489"/>
        <v>0.79914047781776587</v>
      </c>
      <c r="AP1523">
        <f t="shared" si="490"/>
        <v>1</v>
      </c>
      <c r="AQ1523" t="str">
        <f t="shared" si="491"/>
        <v>IBCRRSREST AND RESTORATION SICK LEAVE - USEDIBCRRRREST AND RESTORATION RESTORED ANNUAL LEAVE - USED</v>
      </c>
    </row>
    <row r="1524" spans="1:43" x14ac:dyDescent="0.35">
      <c r="A1524" s="18" t="s">
        <v>1837</v>
      </c>
      <c r="B1524" t="s">
        <v>464</v>
      </c>
      <c r="C1524" t="s">
        <v>465</v>
      </c>
      <c r="D1524" s="18" t="s">
        <v>1837</v>
      </c>
      <c r="E1524" t="s">
        <v>460</v>
      </c>
      <c r="F1524" t="s">
        <v>461</v>
      </c>
      <c r="G1524" s="13">
        <v>0.73448690497595903</v>
      </c>
      <c r="I1524">
        <v>20181</v>
      </c>
      <c r="J1524" t="str">
        <f t="shared" si="474"/>
        <v>20181IBCRRSREST AND RESTORATION SICK LEAVE - USED20181IBCRRCREST AND RESTORATION CREDIT HOURS - USED</v>
      </c>
      <c r="K1524" t="str">
        <f t="shared" si="475"/>
        <v>20181IBCRRSREST AND RESTORATION SICK LEAVE - USED</v>
      </c>
      <c r="L1524" t="str">
        <f t="shared" si="476"/>
        <v>20181IBCRRCREST AND RESTORATION CREDIT HOURS - USED</v>
      </c>
      <c r="M1524" s="13">
        <f t="shared" si="477"/>
        <v>0.73448690497595903</v>
      </c>
      <c r="N1524" s="13"/>
      <c r="O1524" s="19">
        <v>1514</v>
      </c>
      <c r="P1524">
        <f t="shared" si="478"/>
        <v>3</v>
      </c>
      <c r="Q1524">
        <f t="shared" si="479"/>
        <v>835</v>
      </c>
      <c r="R1524">
        <f t="shared" si="480"/>
        <v>3</v>
      </c>
      <c r="S1524" t="b">
        <f t="shared" si="481"/>
        <v>1</v>
      </c>
      <c r="T1524" t="b">
        <f t="shared" si="482"/>
        <v>0</v>
      </c>
      <c r="W1524" t="str">
        <f t="shared" si="492"/>
        <v/>
      </c>
      <c r="X1524" t="str">
        <f t="shared" si="492"/>
        <v/>
      </c>
      <c r="Y1524" t="str">
        <f t="shared" si="492"/>
        <v/>
      </c>
      <c r="Z1524" t="str">
        <f t="shared" si="492"/>
        <v>IBCRRSREST AND RESTORATION SICK LEAVE - USED</v>
      </c>
      <c r="AA1524" t="str">
        <f t="shared" si="492"/>
        <v/>
      </c>
      <c r="AC1524" t="str">
        <f t="shared" si="493"/>
        <v/>
      </c>
      <c r="AD1524" t="str">
        <f t="shared" si="493"/>
        <v/>
      </c>
      <c r="AE1524" t="str">
        <f t="shared" si="493"/>
        <v/>
      </c>
      <c r="AF1524" t="str">
        <f t="shared" si="493"/>
        <v>IBCRRCREST AND RESTORATION CREDIT HOURS - USED</v>
      </c>
      <c r="AG1524" t="str">
        <f t="shared" si="493"/>
        <v/>
      </c>
      <c r="AI1524">
        <f t="shared" si="483"/>
        <v>1</v>
      </c>
      <c r="AJ1524">
        <f t="shared" si="484"/>
        <v>835</v>
      </c>
      <c r="AK1524" t="str">
        <f t="shared" si="485"/>
        <v>20181IBCRRSREST AND RESTORATION SICK LEAVE - USED</v>
      </c>
      <c r="AL1524" t="str">
        <f t="shared" si="486"/>
        <v>REST AND RESTORATION SICK LEAVE - USED</v>
      </c>
      <c r="AM1524" t="str">
        <f t="shared" si="487"/>
        <v>20181IBCRRCREST AND RESTORATION CREDIT HOURS - USED</v>
      </c>
      <c r="AN1524" t="str">
        <f t="shared" si="488"/>
        <v>REST AND RESTORATION CREDIT HOURS - USED</v>
      </c>
      <c r="AO1524" s="13">
        <f t="shared" si="489"/>
        <v>0.73448690497595903</v>
      </c>
      <c r="AP1524">
        <f t="shared" si="490"/>
        <v>1</v>
      </c>
      <c r="AQ1524" t="str">
        <f t="shared" si="491"/>
        <v>IBCRRSREST AND RESTORATION SICK LEAVE - USEDIBCRRCREST AND RESTORATION CREDIT HOURS - USED</v>
      </c>
    </row>
    <row r="1525" spans="1:43" x14ac:dyDescent="0.35">
      <c r="A1525" s="18" t="s">
        <v>1837</v>
      </c>
      <c r="B1525" t="s">
        <v>468</v>
      </c>
      <c r="C1525" t="s">
        <v>469</v>
      </c>
      <c r="D1525" s="18" t="s">
        <v>1837</v>
      </c>
      <c r="E1525" t="s">
        <v>470</v>
      </c>
      <c r="F1525" t="s">
        <v>471</v>
      </c>
      <c r="G1525" s="13">
        <v>0.76847479097954174</v>
      </c>
      <c r="I1525">
        <v>20181</v>
      </c>
      <c r="J1525" t="str">
        <f t="shared" si="474"/>
        <v>20181IBCSFAS/L FOR FMLA ADOPT - USED20181IBCSFBS/L FOR FMLA BIRTH - USED</v>
      </c>
      <c r="K1525" t="str">
        <f t="shared" si="475"/>
        <v>20181IBCSFAS/L FOR FMLA ADOPT - USED</v>
      </c>
      <c r="L1525" t="str">
        <f t="shared" si="476"/>
        <v>20181IBCSFBS/L FOR FMLA BIRTH - USED</v>
      </c>
      <c r="M1525" s="13">
        <f t="shared" si="477"/>
        <v>0.76847479097954174</v>
      </c>
      <c r="N1525" s="13"/>
      <c r="O1525" s="19">
        <v>1515</v>
      </c>
      <c r="P1525">
        <f t="shared" si="478"/>
        <v>3</v>
      </c>
      <c r="Q1525">
        <f t="shared" si="479"/>
        <v>836</v>
      </c>
      <c r="R1525">
        <f t="shared" si="480"/>
        <v>1</v>
      </c>
      <c r="S1525" t="b">
        <f t="shared" si="481"/>
        <v>1</v>
      </c>
      <c r="T1525" t="b">
        <f t="shared" si="482"/>
        <v>0</v>
      </c>
      <c r="W1525" t="str">
        <f t="shared" si="492"/>
        <v/>
      </c>
      <c r="X1525" t="str">
        <f t="shared" si="492"/>
        <v/>
      </c>
      <c r="Y1525" t="str">
        <f t="shared" si="492"/>
        <v/>
      </c>
      <c r="Z1525" t="str">
        <f t="shared" si="492"/>
        <v>IBCSFAS/L FOR FMLA ADOPT - USED</v>
      </c>
      <c r="AA1525" t="str">
        <f t="shared" si="492"/>
        <v/>
      </c>
      <c r="AC1525" t="str">
        <f t="shared" si="493"/>
        <v/>
      </c>
      <c r="AD1525" t="str">
        <f t="shared" si="493"/>
        <v/>
      </c>
      <c r="AE1525" t="str">
        <f t="shared" si="493"/>
        <v/>
      </c>
      <c r="AF1525" t="str">
        <f t="shared" si="493"/>
        <v>IBCSFBS/L FOR FMLA BIRTH - USED</v>
      </c>
      <c r="AG1525" t="str">
        <f t="shared" si="493"/>
        <v/>
      </c>
      <c r="AI1525">
        <f t="shared" si="483"/>
        <v>1</v>
      </c>
      <c r="AJ1525">
        <f t="shared" si="484"/>
        <v>836</v>
      </c>
      <c r="AK1525" t="str">
        <f t="shared" si="485"/>
        <v>20181IBCSFAS/L FOR FMLA ADOPT - USED</v>
      </c>
      <c r="AL1525" t="str">
        <f t="shared" si="486"/>
        <v>S/L FOR FMLA ADOPT - USED</v>
      </c>
      <c r="AM1525" t="str">
        <f t="shared" si="487"/>
        <v>20181IBCSFBS/L FOR FMLA BIRTH - USED</v>
      </c>
      <c r="AN1525" t="str">
        <f t="shared" si="488"/>
        <v>S/L FOR FMLA BIRTH - USED</v>
      </c>
      <c r="AO1525" s="13">
        <f t="shared" si="489"/>
        <v>0.76847479097954174</v>
      </c>
      <c r="AP1525">
        <f t="shared" si="490"/>
        <v>1</v>
      </c>
      <c r="AQ1525" t="str">
        <f t="shared" si="491"/>
        <v>IBCSFAS/L FOR FMLA ADOPT - USEDIBCSFBS/L FOR FMLA BIRTH - USED</v>
      </c>
    </row>
    <row r="1526" spans="1:43" x14ac:dyDescent="0.35">
      <c r="A1526" s="18" t="s">
        <v>1837</v>
      </c>
      <c r="B1526" t="s">
        <v>468</v>
      </c>
      <c r="C1526" t="s">
        <v>469</v>
      </c>
      <c r="D1526" s="18" t="s">
        <v>1837</v>
      </c>
      <c r="E1526" t="s">
        <v>474</v>
      </c>
      <c r="F1526" t="s">
        <v>475</v>
      </c>
      <c r="G1526" s="13">
        <v>0.75466988254982448</v>
      </c>
      <c r="I1526">
        <v>20181</v>
      </c>
      <c r="J1526" t="str">
        <f t="shared" si="474"/>
        <v>20181IBCSFAS/L FOR FMLA ADOPT - USED20181IBCSFSS/L FOR FMLA SERIOUS SELF - USED</v>
      </c>
      <c r="K1526" t="str">
        <f t="shared" si="475"/>
        <v>20181IBCSFAS/L FOR FMLA ADOPT - USED</v>
      </c>
      <c r="L1526" t="str">
        <f t="shared" si="476"/>
        <v>20181IBCSFSS/L FOR FMLA SERIOUS SELF - USED</v>
      </c>
      <c r="M1526" s="13">
        <f t="shared" si="477"/>
        <v>0.75466988254982448</v>
      </c>
      <c r="N1526" s="13"/>
      <c r="O1526" s="19">
        <v>1516</v>
      </c>
      <c r="P1526">
        <f t="shared" si="478"/>
        <v>3</v>
      </c>
      <c r="Q1526">
        <f t="shared" si="479"/>
        <v>836</v>
      </c>
      <c r="R1526">
        <f t="shared" si="480"/>
        <v>2</v>
      </c>
      <c r="S1526" t="b">
        <f t="shared" si="481"/>
        <v>1</v>
      </c>
      <c r="T1526" t="b">
        <f t="shared" si="482"/>
        <v>0</v>
      </c>
      <c r="W1526" t="str">
        <f t="shared" si="492"/>
        <v/>
      </c>
      <c r="X1526" t="str">
        <f t="shared" si="492"/>
        <v/>
      </c>
      <c r="Y1526" t="str">
        <f t="shared" si="492"/>
        <v/>
      </c>
      <c r="Z1526" t="str">
        <f t="shared" si="492"/>
        <v>IBCSFAS/L FOR FMLA ADOPT - USED</v>
      </c>
      <c r="AA1526" t="str">
        <f t="shared" si="492"/>
        <v/>
      </c>
      <c r="AC1526" t="str">
        <f t="shared" si="493"/>
        <v/>
      </c>
      <c r="AD1526" t="str">
        <f t="shared" si="493"/>
        <v/>
      </c>
      <c r="AE1526" t="str">
        <f t="shared" si="493"/>
        <v/>
      </c>
      <c r="AF1526" t="str">
        <f t="shared" si="493"/>
        <v>IBCSFSS/L FOR FMLA SERIOUS SELF - USED</v>
      </c>
      <c r="AG1526" t="str">
        <f t="shared" si="493"/>
        <v/>
      </c>
      <c r="AI1526">
        <f t="shared" si="483"/>
        <v>1</v>
      </c>
      <c r="AJ1526">
        <f t="shared" si="484"/>
        <v>836</v>
      </c>
      <c r="AK1526" t="str">
        <f t="shared" si="485"/>
        <v>20181IBCSFAS/L FOR FMLA ADOPT - USED</v>
      </c>
      <c r="AL1526" t="str">
        <f t="shared" si="486"/>
        <v>S/L FOR FMLA ADOPT - USED</v>
      </c>
      <c r="AM1526" t="str">
        <f t="shared" si="487"/>
        <v>20181IBCSFSS/L FOR FMLA SERIOUS SELF - USED</v>
      </c>
      <c r="AN1526" t="str">
        <f t="shared" si="488"/>
        <v>S/L FOR FMLA SERIOUS SELF - USED</v>
      </c>
      <c r="AO1526" s="13">
        <f t="shared" si="489"/>
        <v>0.75466988254982448</v>
      </c>
      <c r="AP1526">
        <f t="shared" si="490"/>
        <v>1</v>
      </c>
      <c r="AQ1526" t="str">
        <f t="shared" si="491"/>
        <v>IBCSFAS/L FOR FMLA ADOPT - USEDIBCSFSS/L FOR FMLA SERIOUS SELF - USED</v>
      </c>
    </row>
    <row r="1527" spans="1:43" x14ac:dyDescent="0.35">
      <c r="A1527" s="18" t="s">
        <v>1837</v>
      </c>
      <c r="B1527" t="s">
        <v>468</v>
      </c>
      <c r="C1527" t="s">
        <v>469</v>
      </c>
      <c r="D1527" s="18" t="s">
        <v>1837</v>
      </c>
      <c r="E1527" t="s">
        <v>414</v>
      </c>
      <c r="F1527" t="s">
        <v>415</v>
      </c>
      <c r="G1527" s="13">
        <v>0.73031433180514527</v>
      </c>
      <c r="I1527">
        <v>20181</v>
      </c>
      <c r="J1527" t="str">
        <f t="shared" si="474"/>
        <v>20181IBCSFAS/L FOR FMLA ADOPT - USED20181IBCFLAFMLA FOR ADOPT - USED</v>
      </c>
      <c r="K1527" t="str">
        <f t="shared" si="475"/>
        <v>20181IBCSFAS/L FOR FMLA ADOPT - USED</v>
      </c>
      <c r="L1527" t="str">
        <f t="shared" si="476"/>
        <v>20181IBCFLAFMLA FOR ADOPT - USED</v>
      </c>
      <c r="M1527" s="13">
        <f t="shared" si="477"/>
        <v>0.73031433180514527</v>
      </c>
      <c r="N1527" s="13"/>
      <c r="O1527" s="19">
        <v>1517</v>
      </c>
      <c r="P1527">
        <f t="shared" si="478"/>
        <v>3</v>
      </c>
      <c r="Q1527">
        <f t="shared" si="479"/>
        <v>836</v>
      </c>
      <c r="R1527">
        <f t="shared" si="480"/>
        <v>3</v>
      </c>
      <c r="S1527" t="b">
        <f t="shared" si="481"/>
        <v>1</v>
      </c>
      <c r="T1527" t="b">
        <f t="shared" si="482"/>
        <v>0</v>
      </c>
      <c r="W1527" t="str">
        <f t="shared" si="492"/>
        <v/>
      </c>
      <c r="X1527" t="str">
        <f t="shared" si="492"/>
        <v/>
      </c>
      <c r="Y1527" t="str">
        <f t="shared" si="492"/>
        <v/>
      </c>
      <c r="Z1527" t="str">
        <f t="shared" si="492"/>
        <v>IBCSFAS/L FOR FMLA ADOPT - USED</v>
      </c>
      <c r="AA1527" t="str">
        <f t="shared" si="492"/>
        <v/>
      </c>
      <c r="AC1527" t="str">
        <f t="shared" si="493"/>
        <v/>
      </c>
      <c r="AD1527" t="str">
        <f t="shared" si="493"/>
        <v/>
      </c>
      <c r="AE1527" t="str">
        <f t="shared" si="493"/>
        <v/>
      </c>
      <c r="AF1527" t="str">
        <f t="shared" si="493"/>
        <v>IBCFLAFMLA FOR ADOPT - USED</v>
      </c>
      <c r="AG1527" t="str">
        <f t="shared" si="493"/>
        <v/>
      </c>
      <c r="AI1527">
        <f t="shared" si="483"/>
        <v>1</v>
      </c>
      <c r="AJ1527">
        <f t="shared" si="484"/>
        <v>836</v>
      </c>
      <c r="AK1527" t="str">
        <f t="shared" si="485"/>
        <v>20181IBCSFAS/L FOR FMLA ADOPT - USED</v>
      </c>
      <c r="AL1527" t="str">
        <f t="shared" si="486"/>
        <v>S/L FOR FMLA ADOPT - USED</v>
      </c>
      <c r="AM1527" t="str">
        <f t="shared" si="487"/>
        <v>20181IBCFLAFMLA FOR ADOPT - USED</v>
      </c>
      <c r="AN1527" t="str">
        <f t="shared" si="488"/>
        <v>FMLA FOR ADOPT - USED</v>
      </c>
      <c r="AO1527" s="13">
        <f t="shared" si="489"/>
        <v>0.73031433180514527</v>
      </c>
      <c r="AP1527">
        <f t="shared" si="490"/>
        <v>1</v>
      </c>
      <c r="AQ1527" t="str">
        <f t="shared" si="491"/>
        <v>IBCSFAS/L FOR FMLA ADOPT - USEDIBCFLAFMLA FOR ADOPT - USED</v>
      </c>
    </row>
    <row r="1528" spans="1:43" x14ac:dyDescent="0.35">
      <c r="A1528" s="18" t="s">
        <v>1837</v>
      </c>
      <c r="B1528" t="s">
        <v>470</v>
      </c>
      <c r="C1528" t="s">
        <v>471</v>
      </c>
      <c r="D1528" s="18" t="s">
        <v>1837</v>
      </c>
      <c r="E1528" t="s">
        <v>468</v>
      </c>
      <c r="F1528" t="s">
        <v>469</v>
      </c>
      <c r="G1528" s="13">
        <v>0.76847479097954174</v>
      </c>
      <c r="I1528">
        <v>20181</v>
      </c>
      <c r="J1528" t="str">
        <f t="shared" si="474"/>
        <v>20181IBCSFBS/L FOR FMLA BIRTH - USED20181IBCSFAS/L FOR FMLA ADOPT - USED</v>
      </c>
      <c r="K1528" t="str">
        <f t="shared" si="475"/>
        <v>20181IBCSFBS/L FOR FMLA BIRTH - USED</v>
      </c>
      <c r="L1528" t="str">
        <f t="shared" si="476"/>
        <v>20181IBCSFAS/L FOR FMLA ADOPT - USED</v>
      </c>
      <c r="M1528" s="13">
        <f t="shared" si="477"/>
        <v>0.76847479097954174</v>
      </c>
      <c r="N1528" s="13"/>
      <c r="O1528" s="19">
        <v>1518</v>
      </c>
      <c r="P1528">
        <f t="shared" si="478"/>
        <v>3</v>
      </c>
      <c r="Q1528">
        <f t="shared" si="479"/>
        <v>837</v>
      </c>
      <c r="R1528">
        <f t="shared" si="480"/>
        <v>1</v>
      </c>
      <c r="S1528" t="b">
        <f t="shared" si="481"/>
        <v>1</v>
      </c>
      <c r="T1528" t="b">
        <f t="shared" si="482"/>
        <v>0</v>
      </c>
      <c r="W1528" t="str">
        <f t="shared" si="492"/>
        <v/>
      </c>
      <c r="X1528" t="str">
        <f t="shared" si="492"/>
        <v/>
      </c>
      <c r="Y1528" t="str">
        <f t="shared" si="492"/>
        <v/>
      </c>
      <c r="Z1528" t="str">
        <f t="shared" si="492"/>
        <v>IBCSFBS/L FOR FMLA BIRTH - USED</v>
      </c>
      <c r="AA1528" t="str">
        <f t="shared" si="492"/>
        <v/>
      </c>
      <c r="AC1528" t="str">
        <f t="shared" si="493"/>
        <v/>
      </c>
      <c r="AD1528" t="str">
        <f t="shared" si="493"/>
        <v/>
      </c>
      <c r="AE1528" t="str">
        <f t="shared" si="493"/>
        <v/>
      </c>
      <c r="AF1528" t="str">
        <f t="shared" si="493"/>
        <v>IBCSFAS/L FOR FMLA ADOPT - USED</v>
      </c>
      <c r="AG1528" t="str">
        <f t="shared" si="493"/>
        <v/>
      </c>
      <c r="AI1528">
        <f t="shared" si="483"/>
        <v>1</v>
      </c>
      <c r="AJ1528">
        <f t="shared" si="484"/>
        <v>837</v>
      </c>
      <c r="AK1528" t="str">
        <f t="shared" si="485"/>
        <v>20181IBCSFBS/L FOR FMLA BIRTH - USED</v>
      </c>
      <c r="AL1528" t="str">
        <f t="shared" si="486"/>
        <v>S/L FOR FMLA BIRTH - USED</v>
      </c>
      <c r="AM1528" t="str">
        <f t="shared" si="487"/>
        <v>20181IBCSFAS/L FOR FMLA ADOPT - USED</v>
      </c>
      <c r="AN1528" t="str">
        <f t="shared" si="488"/>
        <v>S/L FOR FMLA ADOPT - USED</v>
      </c>
      <c r="AO1528" s="13">
        <f t="shared" si="489"/>
        <v>0.76847479097954174</v>
      </c>
      <c r="AP1528">
        <f t="shared" si="490"/>
        <v>1</v>
      </c>
      <c r="AQ1528" t="str">
        <f t="shared" si="491"/>
        <v>IBCSFBS/L FOR FMLA BIRTH - USEDIBCSFAS/L FOR FMLA ADOPT - USED</v>
      </c>
    </row>
    <row r="1529" spans="1:43" x14ac:dyDescent="0.35">
      <c r="A1529" s="18" t="s">
        <v>1837</v>
      </c>
      <c r="B1529" t="s">
        <v>470</v>
      </c>
      <c r="C1529" t="s">
        <v>471</v>
      </c>
      <c r="D1529" s="18" t="s">
        <v>1837</v>
      </c>
      <c r="E1529" t="s">
        <v>474</v>
      </c>
      <c r="F1529" t="s">
        <v>475</v>
      </c>
      <c r="G1529" s="13">
        <v>0.75466988254982448</v>
      </c>
      <c r="I1529">
        <v>20181</v>
      </c>
      <c r="J1529" t="str">
        <f t="shared" si="474"/>
        <v>20181IBCSFBS/L FOR FMLA BIRTH - USED20181IBCSFSS/L FOR FMLA SERIOUS SELF - USED</v>
      </c>
      <c r="K1529" t="str">
        <f t="shared" si="475"/>
        <v>20181IBCSFBS/L FOR FMLA BIRTH - USED</v>
      </c>
      <c r="L1529" t="str">
        <f t="shared" si="476"/>
        <v>20181IBCSFSS/L FOR FMLA SERIOUS SELF - USED</v>
      </c>
      <c r="M1529" s="13">
        <f t="shared" si="477"/>
        <v>0.75466988254982448</v>
      </c>
      <c r="N1529" s="13"/>
      <c r="O1529" s="19">
        <v>1519</v>
      </c>
      <c r="P1529">
        <f t="shared" si="478"/>
        <v>3</v>
      </c>
      <c r="Q1529">
        <f t="shared" si="479"/>
        <v>837</v>
      </c>
      <c r="R1529">
        <f t="shared" si="480"/>
        <v>2</v>
      </c>
      <c r="S1529" t="b">
        <f t="shared" si="481"/>
        <v>1</v>
      </c>
      <c r="T1529" t="b">
        <f t="shared" si="482"/>
        <v>0</v>
      </c>
      <c r="W1529" t="str">
        <f t="shared" si="492"/>
        <v/>
      </c>
      <c r="X1529" t="str">
        <f t="shared" si="492"/>
        <v/>
      </c>
      <c r="Y1529" t="str">
        <f t="shared" si="492"/>
        <v/>
      </c>
      <c r="Z1529" t="str">
        <f t="shared" si="492"/>
        <v>IBCSFBS/L FOR FMLA BIRTH - USED</v>
      </c>
      <c r="AA1529" t="str">
        <f t="shared" si="492"/>
        <v/>
      </c>
      <c r="AC1529" t="str">
        <f t="shared" si="493"/>
        <v/>
      </c>
      <c r="AD1529" t="str">
        <f t="shared" si="493"/>
        <v/>
      </c>
      <c r="AE1529" t="str">
        <f t="shared" si="493"/>
        <v/>
      </c>
      <c r="AF1529" t="str">
        <f t="shared" si="493"/>
        <v>IBCSFSS/L FOR FMLA SERIOUS SELF - USED</v>
      </c>
      <c r="AG1529" t="str">
        <f t="shared" si="493"/>
        <v/>
      </c>
      <c r="AI1529">
        <f t="shared" si="483"/>
        <v>1</v>
      </c>
      <c r="AJ1529">
        <f t="shared" si="484"/>
        <v>837</v>
      </c>
      <c r="AK1529" t="str">
        <f t="shared" si="485"/>
        <v>20181IBCSFBS/L FOR FMLA BIRTH - USED</v>
      </c>
      <c r="AL1529" t="str">
        <f t="shared" si="486"/>
        <v>S/L FOR FMLA BIRTH - USED</v>
      </c>
      <c r="AM1529" t="str">
        <f t="shared" si="487"/>
        <v>20181IBCSFSS/L FOR FMLA SERIOUS SELF - USED</v>
      </c>
      <c r="AN1529" t="str">
        <f t="shared" si="488"/>
        <v>S/L FOR FMLA SERIOUS SELF - USED</v>
      </c>
      <c r="AO1529" s="13">
        <f t="shared" si="489"/>
        <v>0.75466988254982448</v>
      </c>
      <c r="AP1529">
        <f t="shared" si="490"/>
        <v>1</v>
      </c>
      <c r="AQ1529" t="str">
        <f t="shared" si="491"/>
        <v>IBCSFBS/L FOR FMLA BIRTH - USEDIBCSFSS/L FOR FMLA SERIOUS SELF - USED</v>
      </c>
    </row>
    <row r="1530" spans="1:43" x14ac:dyDescent="0.35">
      <c r="A1530" s="18" t="s">
        <v>1837</v>
      </c>
      <c r="B1530" t="s">
        <v>470</v>
      </c>
      <c r="C1530" t="s">
        <v>471</v>
      </c>
      <c r="D1530" s="18" t="s">
        <v>1837</v>
      </c>
      <c r="E1530" t="s">
        <v>364</v>
      </c>
      <c r="F1530" t="s">
        <v>365</v>
      </c>
      <c r="G1530" s="13">
        <v>0.72880833606620343</v>
      </c>
      <c r="I1530">
        <v>20181</v>
      </c>
      <c r="J1530" t="str">
        <f t="shared" si="474"/>
        <v>20181IBCSFBS/L FOR FMLA BIRTH - USED20181IBCAFBA/L FOR FMLA BIRTH - USED</v>
      </c>
      <c r="K1530" t="str">
        <f t="shared" si="475"/>
        <v>20181IBCSFBS/L FOR FMLA BIRTH - USED</v>
      </c>
      <c r="L1530" t="str">
        <f t="shared" si="476"/>
        <v>20181IBCAFBA/L FOR FMLA BIRTH - USED</v>
      </c>
      <c r="M1530" s="13">
        <f t="shared" si="477"/>
        <v>0.72880833606620343</v>
      </c>
      <c r="N1530" s="13"/>
      <c r="O1530" s="19">
        <v>1520</v>
      </c>
      <c r="P1530">
        <f t="shared" si="478"/>
        <v>3</v>
      </c>
      <c r="Q1530">
        <f t="shared" si="479"/>
        <v>837</v>
      </c>
      <c r="R1530">
        <f t="shared" si="480"/>
        <v>3</v>
      </c>
      <c r="S1530" t="b">
        <f t="shared" si="481"/>
        <v>1</v>
      </c>
      <c r="T1530" t="b">
        <f t="shared" si="482"/>
        <v>0</v>
      </c>
      <c r="W1530" t="str">
        <f t="shared" si="492"/>
        <v/>
      </c>
      <c r="X1530" t="str">
        <f t="shared" si="492"/>
        <v/>
      </c>
      <c r="Y1530" t="str">
        <f t="shared" si="492"/>
        <v/>
      </c>
      <c r="Z1530" t="str">
        <f t="shared" si="492"/>
        <v>IBCSFBS/L FOR FMLA BIRTH - USED</v>
      </c>
      <c r="AA1530" t="str">
        <f t="shared" si="492"/>
        <v/>
      </c>
      <c r="AC1530" t="str">
        <f t="shared" si="493"/>
        <v/>
      </c>
      <c r="AD1530" t="str">
        <f t="shared" si="493"/>
        <v/>
      </c>
      <c r="AE1530" t="str">
        <f t="shared" si="493"/>
        <v/>
      </c>
      <c r="AF1530" t="str">
        <f t="shared" si="493"/>
        <v>IBCAFBA/L FOR FMLA BIRTH - USED</v>
      </c>
      <c r="AG1530" t="str">
        <f t="shared" si="493"/>
        <v/>
      </c>
      <c r="AI1530">
        <f t="shared" si="483"/>
        <v>1</v>
      </c>
      <c r="AJ1530">
        <f t="shared" si="484"/>
        <v>837</v>
      </c>
      <c r="AK1530" t="str">
        <f t="shared" si="485"/>
        <v>20181IBCSFBS/L FOR FMLA BIRTH - USED</v>
      </c>
      <c r="AL1530" t="str">
        <f t="shared" si="486"/>
        <v>S/L FOR FMLA BIRTH - USED</v>
      </c>
      <c r="AM1530" t="str">
        <f t="shared" si="487"/>
        <v>20181IBCAFBA/L FOR FMLA BIRTH - USED</v>
      </c>
      <c r="AN1530" t="str">
        <f t="shared" si="488"/>
        <v>A/L FOR FMLA BIRTH - USED</v>
      </c>
      <c r="AO1530" s="13">
        <f t="shared" si="489"/>
        <v>0.72880833606620343</v>
      </c>
      <c r="AP1530">
        <f t="shared" si="490"/>
        <v>1</v>
      </c>
      <c r="AQ1530" t="str">
        <f t="shared" si="491"/>
        <v>IBCSFBS/L FOR FMLA BIRTH - USEDIBCAFBA/L FOR FMLA BIRTH - USED</v>
      </c>
    </row>
    <row r="1531" spans="1:43" x14ac:dyDescent="0.35">
      <c r="A1531" s="18" t="s">
        <v>1837</v>
      </c>
      <c r="B1531" t="s">
        <v>472</v>
      </c>
      <c r="C1531" t="s">
        <v>473</v>
      </c>
      <c r="D1531" s="18" t="s">
        <v>1837</v>
      </c>
      <c r="E1531" t="s">
        <v>366</v>
      </c>
      <c r="F1531" t="s">
        <v>367</v>
      </c>
      <c r="G1531" s="13">
        <v>0.75549377756528102</v>
      </c>
      <c r="I1531">
        <v>20181</v>
      </c>
      <c r="J1531" t="str">
        <f t="shared" si="474"/>
        <v>20181IBCSFFSL FOR FMLA FAMILY SERIOUS/TRAUMATIC - USED20181IBCAFFA/L FOR FMLA FAMILY SERIOUS/TRAUMATIC - USED</v>
      </c>
      <c r="K1531" t="str">
        <f t="shared" si="475"/>
        <v>20181IBCSFFSL FOR FMLA FAMILY SERIOUS/TRAUMATIC - USED</v>
      </c>
      <c r="L1531" t="str">
        <f t="shared" si="476"/>
        <v>20181IBCAFFA/L FOR FMLA FAMILY SERIOUS/TRAUMATIC - USED</v>
      </c>
      <c r="M1531" s="13">
        <f t="shared" si="477"/>
        <v>0.75549377756528102</v>
      </c>
      <c r="N1531" s="13"/>
      <c r="O1531" s="19">
        <v>1521</v>
      </c>
      <c r="P1531">
        <f t="shared" si="478"/>
        <v>3</v>
      </c>
      <c r="Q1531">
        <f t="shared" si="479"/>
        <v>838</v>
      </c>
      <c r="R1531">
        <f t="shared" si="480"/>
        <v>1</v>
      </c>
      <c r="S1531" t="b">
        <f t="shared" si="481"/>
        <v>1</v>
      </c>
      <c r="T1531" t="b">
        <f t="shared" si="482"/>
        <v>0</v>
      </c>
      <c r="W1531" t="str">
        <f t="shared" si="492"/>
        <v/>
      </c>
      <c r="X1531" t="str">
        <f t="shared" si="492"/>
        <v/>
      </c>
      <c r="Y1531" t="str">
        <f t="shared" si="492"/>
        <v/>
      </c>
      <c r="Z1531" t="str">
        <f t="shared" si="492"/>
        <v>IBCSFFSL FOR FMLA FAMILY SERIOUS/TRAUMATIC - USED</v>
      </c>
      <c r="AA1531" t="str">
        <f t="shared" si="492"/>
        <v/>
      </c>
      <c r="AC1531" t="str">
        <f t="shared" si="493"/>
        <v/>
      </c>
      <c r="AD1531" t="str">
        <f t="shared" si="493"/>
        <v/>
      </c>
      <c r="AE1531" t="str">
        <f t="shared" si="493"/>
        <v/>
      </c>
      <c r="AF1531" t="str">
        <f t="shared" si="493"/>
        <v>IBCAFFA/L FOR FMLA FAMILY SERIOUS/TRAUMATIC - USED</v>
      </c>
      <c r="AG1531" t="str">
        <f t="shared" si="493"/>
        <v/>
      </c>
      <c r="AI1531">
        <f t="shared" si="483"/>
        <v>1</v>
      </c>
      <c r="AJ1531">
        <f t="shared" si="484"/>
        <v>838</v>
      </c>
      <c r="AK1531" t="str">
        <f t="shared" si="485"/>
        <v>20181IBCSFFSL FOR FMLA FAMILY SERIOUS/TRAUMATIC - USED</v>
      </c>
      <c r="AL1531" t="str">
        <f t="shared" si="486"/>
        <v>SL FOR FMLA FAMILY SERIOUS/TRAUMATIC - USED</v>
      </c>
      <c r="AM1531" t="str">
        <f t="shared" si="487"/>
        <v>20181IBCAFFA/L FOR FMLA FAMILY SERIOUS/TRAUMATIC - USED</v>
      </c>
      <c r="AN1531" t="str">
        <f t="shared" si="488"/>
        <v>A/L FOR FMLA FAMILY SERIOUS/TRAUMATIC - USED</v>
      </c>
      <c r="AO1531" s="13">
        <f t="shared" si="489"/>
        <v>0.75549377756528102</v>
      </c>
      <c r="AP1531">
        <f t="shared" si="490"/>
        <v>1</v>
      </c>
      <c r="AQ1531" t="str">
        <f t="shared" si="491"/>
        <v>IBCSFFSL FOR FMLA FAMILY SERIOUS/TRAUMATIC - USEDIBCAFFA/L FOR FMLA FAMILY SERIOUS/TRAUMATIC - USED</v>
      </c>
    </row>
    <row r="1532" spans="1:43" x14ac:dyDescent="0.35">
      <c r="A1532" s="18" t="s">
        <v>1837</v>
      </c>
      <c r="B1532" t="s">
        <v>472</v>
      </c>
      <c r="C1532" t="s">
        <v>473</v>
      </c>
      <c r="D1532" s="18" t="s">
        <v>1837</v>
      </c>
      <c r="E1532" t="s">
        <v>474</v>
      </c>
      <c r="F1532" t="s">
        <v>475</v>
      </c>
      <c r="G1532" s="13">
        <v>0.75109476601659886</v>
      </c>
      <c r="I1532">
        <v>20181</v>
      </c>
      <c r="J1532" t="str">
        <f t="shared" si="474"/>
        <v>20181IBCSFFSL FOR FMLA FAMILY SERIOUS/TRAUMATIC - USED20181IBCSFSS/L FOR FMLA SERIOUS SELF - USED</v>
      </c>
      <c r="K1532" t="str">
        <f t="shared" si="475"/>
        <v>20181IBCSFFSL FOR FMLA FAMILY SERIOUS/TRAUMATIC - USED</v>
      </c>
      <c r="L1532" t="str">
        <f t="shared" si="476"/>
        <v>20181IBCSFSS/L FOR FMLA SERIOUS SELF - USED</v>
      </c>
      <c r="M1532" s="13">
        <f t="shared" si="477"/>
        <v>0.75109476601659886</v>
      </c>
      <c r="N1532" s="13"/>
      <c r="O1532" s="19">
        <v>1522</v>
      </c>
      <c r="P1532">
        <f t="shared" si="478"/>
        <v>3</v>
      </c>
      <c r="Q1532">
        <f t="shared" si="479"/>
        <v>838</v>
      </c>
      <c r="R1532">
        <f t="shared" si="480"/>
        <v>2</v>
      </c>
      <c r="S1532" t="b">
        <f t="shared" si="481"/>
        <v>1</v>
      </c>
      <c r="T1532" t="b">
        <f t="shared" si="482"/>
        <v>0</v>
      </c>
      <c r="W1532" t="str">
        <f t="shared" si="492"/>
        <v/>
      </c>
      <c r="X1532" t="str">
        <f t="shared" si="492"/>
        <v/>
      </c>
      <c r="Y1532" t="str">
        <f t="shared" si="492"/>
        <v/>
      </c>
      <c r="Z1532" t="str">
        <f t="shared" si="492"/>
        <v>IBCSFFSL FOR FMLA FAMILY SERIOUS/TRAUMATIC - USED</v>
      </c>
      <c r="AA1532" t="str">
        <f t="shared" si="492"/>
        <v/>
      </c>
      <c r="AC1532" t="str">
        <f t="shared" si="493"/>
        <v/>
      </c>
      <c r="AD1532" t="str">
        <f t="shared" si="493"/>
        <v/>
      </c>
      <c r="AE1532" t="str">
        <f t="shared" si="493"/>
        <v/>
      </c>
      <c r="AF1532" t="str">
        <f t="shared" si="493"/>
        <v>IBCSFSS/L FOR FMLA SERIOUS SELF - USED</v>
      </c>
      <c r="AG1532" t="str">
        <f t="shared" si="493"/>
        <v/>
      </c>
      <c r="AI1532">
        <f t="shared" si="483"/>
        <v>1</v>
      </c>
      <c r="AJ1532">
        <f t="shared" si="484"/>
        <v>838</v>
      </c>
      <c r="AK1532" t="str">
        <f t="shared" si="485"/>
        <v>20181IBCSFFSL FOR FMLA FAMILY SERIOUS/TRAUMATIC - USED</v>
      </c>
      <c r="AL1532" t="str">
        <f t="shared" si="486"/>
        <v>SL FOR FMLA FAMILY SERIOUS/TRAUMATIC - USED</v>
      </c>
      <c r="AM1532" t="str">
        <f t="shared" si="487"/>
        <v>20181IBCSFSS/L FOR FMLA SERIOUS SELF - USED</v>
      </c>
      <c r="AN1532" t="str">
        <f t="shared" si="488"/>
        <v>S/L FOR FMLA SERIOUS SELF - USED</v>
      </c>
      <c r="AO1532" s="13">
        <f t="shared" si="489"/>
        <v>0.75109476601659886</v>
      </c>
      <c r="AP1532">
        <f t="shared" si="490"/>
        <v>1</v>
      </c>
      <c r="AQ1532" t="str">
        <f t="shared" si="491"/>
        <v>IBCSFFSL FOR FMLA FAMILY SERIOUS/TRAUMATIC - USEDIBCSFSS/L FOR FMLA SERIOUS SELF - USED</v>
      </c>
    </row>
    <row r="1533" spans="1:43" x14ac:dyDescent="0.35">
      <c r="A1533" s="18" t="s">
        <v>1837</v>
      </c>
      <c r="B1533" t="s">
        <v>472</v>
      </c>
      <c r="C1533" t="s">
        <v>473</v>
      </c>
      <c r="D1533" s="18" t="s">
        <v>1837</v>
      </c>
      <c r="E1533" t="s">
        <v>180</v>
      </c>
      <c r="F1533" t="s">
        <v>181</v>
      </c>
      <c r="G1533" s="13">
        <v>0.73188085388224267</v>
      </c>
      <c r="I1533">
        <v>20181</v>
      </c>
      <c r="J1533" t="str">
        <f t="shared" si="474"/>
        <v>20181IBCSFFSL FOR FMLA FAMILY SERIOUS/TRAUMATIC - USED20181IBCVFFVACATION LV FOR FMLA FAMILY SERIOUS/TRAUMATIC - USED</v>
      </c>
      <c r="K1533" t="str">
        <f t="shared" si="475"/>
        <v>20181IBCSFFSL FOR FMLA FAMILY SERIOUS/TRAUMATIC - USED</v>
      </c>
      <c r="L1533" t="str">
        <f t="shared" si="476"/>
        <v>20181IBCVFFVACATION LV FOR FMLA FAMILY SERIOUS/TRAUMATIC - USED</v>
      </c>
      <c r="M1533" s="13">
        <f t="shared" si="477"/>
        <v>0.73188085388224267</v>
      </c>
      <c r="N1533" s="13"/>
      <c r="O1533" s="19">
        <v>1523</v>
      </c>
      <c r="P1533">
        <f t="shared" si="478"/>
        <v>3</v>
      </c>
      <c r="Q1533">
        <f t="shared" si="479"/>
        <v>838</v>
      </c>
      <c r="R1533">
        <f t="shared" si="480"/>
        <v>3</v>
      </c>
      <c r="S1533" t="b">
        <f t="shared" si="481"/>
        <v>1</v>
      </c>
      <c r="T1533" t="b">
        <f t="shared" si="482"/>
        <v>0</v>
      </c>
      <c r="W1533" t="str">
        <f t="shared" si="492"/>
        <v/>
      </c>
      <c r="X1533" t="str">
        <f t="shared" si="492"/>
        <v/>
      </c>
      <c r="Y1533" t="str">
        <f t="shared" si="492"/>
        <v/>
      </c>
      <c r="Z1533" t="str">
        <f t="shared" si="492"/>
        <v>IBCSFFSL FOR FMLA FAMILY SERIOUS/TRAUMATIC - USED</v>
      </c>
      <c r="AA1533" t="str">
        <f t="shared" si="492"/>
        <v/>
      </c>
      <c r="AC1533" t="str">
        <f t="shared" si="493"/>
        <v/>
      </c>
      <c r="AD1533" t="str">
        <f t="shared" si="493"/>
        <v/>
      </c>
      <c r="AE1533" t="str">
        <f t="shared" si="493"/>
        <v/>
      </c>
      <c r="AF1533" t="str">
        <f t="shared" si="493"/>
        <v>IBCVFFVACATION LV FOR FMLA FAMILY SERIOUS/TRAUMATIC - USED</v>
      </c>
      <c r="AG1533" t="str">
        <f t="shared" si="493"/>
        <v/>
      </c>
      <c r="AI1533">
        <f t="shared" si="483"/>
        <v>1</v>
      </c>
      <c r="AJ1533">
        <f t="shared" si="484"/>
        <v>838</v>
      </c>
      <c r="AK1533" t="str">
        <f t="shared" si="485"/>
        <v>20181IBCSFFSL FOR FMLA FAMILY SERIOUS/TRAUMATIC - USED</v>
      </c>
      <c r="AL1533" t="str">
        <f t="shared" si="486"/>
        <v>SL FOR FMLA FAMILY SERIOUS/TRAUMATIC - USED</v>
      </c>
      <c r="AM1533" t="str">
        <f t="shared" si="487"/>
        <v>20181IBCVFFVACATION LV FOR FMLA FAMILY SERIOUS/TRAUMATIC - USED</v>
      </c>
      <c r="AN1533" t="str">
        <f t="shared" si="488"/>
        <v>VACATION LV FOR FMLA FAMILY SERIOUS/TRAUMATIC - USED</v>
      </c>
      <c r="AO1533" s="13">
        <f t="shared" si="489"/>
        <v>0.73188085388224267</v>
      </c>
      <c r="AP1533">
        <f t="shared" si="490"/>
        <v>1</v>
      </c>
      <c r="AQ1533" t="str">
        <f t="shared" si="491"/>
        <v>IBCSFFSL FOR FMLA FAMILY SERIOUS/TRAUMATIC - USEDIBCVFFVACATION LV FOR FMLA FAMILY SERIOUS/TRAUMATIC - USED</v>
      </c>
    </row>
    <row r="1534" spans="1:43" x14ac:dyDescent="0.35">
      <c r="A1534" s="18" t="s">
        <v>1837</v>
      </c>
      <c r="B1534" t="s">
        <v>474</v>
      </c>
      <c r="C1534" t="s">
        <v>475</v>
      </c>
      <c r="D1534" s="18" t="s">
        <v>1837</v>
      </c>
      <c r="E1534" t="s">
        <v>368</v>
      </c>
      <c r="F1534" t="s">
        <v>369</v>
      </c>
      <c r="G1534" s="13">
        <v>0.75795400847896066</v>
      </c>
      <c r="I1534">
        <v>20181</v>
      </c>
      <c r="J1534" t="str">
        <f t="shared" si="474"/>
        <v>20181IBCSFSS/L FOR FMLA SERIOUS SELF - USED20181IBCAFSA/L FOR FMLA SERIOUS SELF - USED</v>
      </c>
      <c r="K1534" t="str">
        <f t="shared" si="475"/>
        <v>20181IBCSFSS/L FOR FMLA SERIOUS SELF - USED</v>
      </c>
      <c r="L1534" t="str">
        <f t="shared" si="476"/>
        <v>20181IBCAFSA/L FOR FMLA SERIOUS SELF - USED</v>
      </c>
      <c r="M1534" s="13">
        <f t="shared" si="477"/>
        <v>0.75795400847896066</v>
      </c>
      <c r="N1534" s="13"/>
      <c r="O1534" s="19">
        <v>1524</v>
      </c>
      <c r="P1534">
        <f t="shared" si="478"/>
        <v>3</v>
      </c>
      <c r="Q1534">
        <f t="shared" si="479"/>
        <v>839</v>
      </c>
      <c r="R1534">
        <f t="shared" si="480"/>
        <v>1</v>
      </c>
      <c r="S1534" t="b">
        <f t="shared" si="481"/>
        <v>1</v>
      </c>
      <c r="T1534" t="b">
        <f t="shared" si="482"/>
        <v>0</v>
      </c>
      <c r="W1534" t="str">
        <f t="shared" si="492"/>
        <v/>
      </c>
      <c r="X1534" t="str">
        <f t="shared" si="492"/>
        <v/>
      </c>
      <c r="Y1534" t="str">
        <f t="shared" si="492"/>
        <v/>
      </c>
      <c r="Z1534" t="str">
        <f t="shared" si="492"/>
        <v>IBCSFSS/L FOR FMLA SERIOUS SELF - USED</v>
      </c>
      <c r="AA1534" t="str">
        <f t="shared" si="492"/>
        <v/>
      </c>
      <c r="AC1534" t="str">
        <f t="shared" si="493"/>
        <v/>
      </c>
      <c r="AD1534" t="str">
        <f t="shared" si="493"/>
        <v/>
      </c>
      <c r="AE1534" t="str">
        <f t="shared" si="493"/>
        <v/>
      </c>
      <c r="AF1534" t="str">
        <f t="shared" si="493"/>
        <v>IBCAFSA/L FOR FMLA SERIOUS SELF - USED</v>
      </c>
      <c r="AG1534" t="str">
        <f t="shared" si="493"/>
        <v/>
      </c>
      <c r="AI1534">
        <f t="shared" si="483"/>
        <v>1</v>
      </c>
      <c r="AJ1534">
        <f t="shared" si="484"/>
        <v>839</v>
      </c>
      <c r="AK1534" t="str">
        <f t="shared" si="485"/>
        <v>20181IBCSFSS/L FOR FMLA SERIOUS SELF - USED</v>
      </c>
      <c r="AL1534" t="str">
        <f t="shared" si="486"/>
        <v>S/L FOR FMLA SERIOUS SELF - USED</v>
      </c>
      <c r="AM1534" t="str">
        <f t="shared" si="487"/>
        <v>20181IBCAFSA/L FOR FMLA SERIOUS SELF - USED</v>
      </c>
      <c r="AN1534" t="str">
        <f t="shared" si="488"/>
        <v>A/L FOR FMLA SERIOUS SELF - USED</v>
      </c>
      <c r="AO1534" s="13">
        <f t="shared" si="489"/>
        <v>0.75795400847896066</v>
      </c>
      <c r="AP1534">
        <f t="shared" si="490"/>
        <v>1</v>
      </c>
      <c r="AQ1534" t="str">
        <f t="shared" si="491"/>
        <v>IBCSFSS/L FOR FMLA SERIOUS SELF - USEDIBCAFSA/L FOR FMLA SERIOUS SELF - USED</v>
      </c>
    </row>
    <row r="1535" spans="1:43" x14ac:dyDescent="0.35">
      <c r="A1535" s="18" t="s">
        <v>1837</v>
      </c>
      <c r="B1535" t="s">
        <v>474</v>
      </c>
      <c r="C1535" t="s">
        <v>475</v>
      </c>
      <c r="D1535" s="18" t="s">
        <v>1837</v>
      </c>
      <c r="E1535" t="s">
        <v>468</v>
      </c>
      <c r="F1535" t="s">
        <v>469</v>
      </c>
      <c r="G1535" s="13">
        <v>0.75466988254982448</v>
      </c>
      <c r="I1535">
        <v>20181</v>
      </c>
      <c r="J1535" t="str">
        <f t="shared" si="474"/>
        <v>20181IBCSFSS/L FOR FMLA SERIOUS SELF - USED20181IBCSFAS/L FOR FMLA ADOPT - USED</v>
      </c>
      <c r="K1535" t="str">
        <f t="shared" si="475"/>
        <v>20181IBCSFSS/L FOR FMLA SERIOUS SELF - USED</v>
      </c>
      <c r="L1535" t="str">
        <f t="shared" si="476"/>
        <v>20181IBCSFAS/L FOR FMLA ADOPT - USED</v>
      </c>
      <c r="M1535" s="13">
        <f t="shared" si="477"/>
        <v>0.75466988254982448</v>
      </c>
      <c r="N1535" s="13"/>
      <c r="O1535" s="19">
        <v>1525</v>
      </c>
      <c r="P1535">
        <f t="shared" si="478"/>
        <v>3</v>
      </c>
      <c r="Q1535">
        <f t="shared" si="479"/>
        <v>839</v>
      </c>
      <c r="R1535">
        <f t="shared" si="480"/>
        <v>2</v>
      </c>
      <c r="S1535" t="b">
        <f t="shared" si="481"/>
        <v>1</v>
      </c>
      <c r="T1535" t="b">
        <f t="shared" si="482"/>
        <v>0</v>
      </c>
      <c r="W1535" t="str">
        <f t="shared" si="492"/>
        <v/>
      </c>
      <c r="X1535" t="str">
        <f t="shared" si="492"/>
        <v/>
      </c>
      <c r="Y1535" t="str">
        <f t="shared" si="492"/>
        <v/>
      </c>
      <c r="Z1535" t="str">
        <f t="shared" si="492"/>
        <v>IBCSFSS/L FOR FMLA SERIOUS SELF - USED</v>
      </c>
      <c r="AA1535" t="str">
        <f t="shared" si="492"/>
        <v/>
      </c>
      <c r="AC1535" t="str">
        <f t="shared" si="493"/>
        <v/>
      </c>
      <c r="AD1535" t="str">
        <f t="shared" si="493"/>
        <v/>
      </c>
      <c r="AE1535" t="str">
        <f t="shared" si="493"/>
        <v/>
      </c>
      <c r="AF1535" t="str">
        <f t="shared" si="493"/>
        <v>IBCSFAS/L FOR FMLA ADOPT - USED</v>
      </c>
      <c r="AG1535" t="str">
        <f t="shared" si="493"/>
        <v/>
      </c>
      <c r="AI1535">
        <f t="shared" si="483"/>
        <v>1</v>
      </c>
      <c r="AJ1535">
        <f t="shared" si="484"/>
        <v>839</v>
      </c>
      <c r="AK1535" t="str">
        <f t="shared" si="485"/>
        <v>20181IBCSFSS/L FOR FMLA SERIOUS SELF - USED</v>
      </c>
      <c r="AL1535" t="str">
        <f t="shared" si="486"/>
        <v>S/L FOR FMLA SERIOUS SELF - USED</v>
      </c>
      <c r="AM1535" t="str">
        <f t="shared" si="487"/>
        <v>20181IBCSFAS/L FOR FMLA ADOPT - USED</v>
      </c>
      <c r="AN1535" t="str">
        <f t="shared" si="488"/>
        <v>S/L FOR FMLA ADOPT - USED</v>
      </c>
      <c r="AO1535" s="13">
        <f t="shared" si="489"/>
        <v>0.75466988254982448</v>
      </c>
      <c r="AP1535">
        <f t="shared" si="490"/>
        <v>1</v>
      </c>
      <c r="AQ1535" t="str">
        <f t="shared" si="491"/>
        <v>IBCSFSS/L FOR FMLA SERIOUS SELF - USEDIBCSFAS/L FOR FMLA ADOPT - USED</v>
      </c>
    </row>
    <row r="1536" spans="1:43" x14ac:dyDescent="0.35">
      <c r="A1536" s="18" t="s">
        <v>1837</v>
      </c>
      <c r="B1536" t="s">
        <v>474</v>
      </c>
      <c r="C1536" t="s">
        <v>475</v>
      </c>
      <c r="D1536" s="18" t="s">
        <v>1837</v>
      </c>
      <c r="E1536" t="s">
        <v>470</v>
      </c>
      <c r="F1536" t="s">
        <v>471</v>
      </c>
      <c r="G1536" s="13">
        <v>0.75466988254982448</v>
      </c>
      <c r="I1536">
        <v>20181</v>
      </c>
      <c r="J1536" t="str">
        <f t="shared" si="474"/>
        <v>20181IBCSFSS/L FOR FMLA SERIOUS SELF - USED20181IBCSFBS/L FOR FMLA BIRTH - USED</v>
      </c>
      <c r="K1536" t="str">
        <f t="shared" si="475"/>
        <v>20181IBCSFSS/L FOR FMLA SERIOUS SELF - USED</v>
      </c>
      <c r="L1536" t="str">
        <f t="shared" si="476"/>
        <v>20181IBCSFBS/L FOR FMLA BIRTH - USED</v>
      </c>
      <c r="M1536" s="13">
        <f t="shared" si="477"/>
        <v>0.75466988254982448</v>
      </c>
      <c r="N1536" s="13"/>
      <c r="O1536" s="19">
        <v>1526</v>
      </c>
      <c r="P1536">
        <f t="shared" si="478"/>
        <v>3</v>
      </c>
      <c r="Q1536">
        <f t="shared" si="479"/>
        <v>839</v>
      </c>
      <c r="R1536">
        <f t="shared" si="480"/>
        <v>3</v>
      </c>
      <c r="S1536" t="b">
        <f t="shared" si="481"/>
        <v>1</v>
      </c>
      <c r="T1536" t="b">
        <f t="shared" si="482"/>
        <v>0</v>
      </c>
      <c r="W1536" t="str">
        <f t="shared" si="492"/>
        <v/>
      </c>
      <c r="X1536" t="str">
        <f t="shared" si="492"/>
        <v/>
      </c>
      <c r="Y1536" t="str">
        <f t="shared" si="492"/>
        <v/>
      </c>
      <c r="Z1536" t="str">
        <f t="shared" si="492"/>
        <v>IBCSFSS/L FOR FMLA SERIOUS SELF - USED</v>
      </c>
      <c r="AA1536" t="str">
        <f t="shared" si="492"/>
        <v/>
      </c>
      <c r="AC1536" t="str">
        <f t="shared" si="493"/>
        <v/>
      </c>
      <c r="AD1536" t="str">
        <f t="shared" si="493"/>
        <v/>
      </c>
      <c r="AE1536" t="str">
        <f t="shared" si="493"/>
        <v/>
      </c>
      <c r="AF1536" t="str">
        <f t="shared" si="493"/>
        <v>IBCSFBS/L FOR FMLA BIRTH - USED</v>
      </c>
      <c r="AG1536" t="str">
        <f t="shared" si="493"/>
        <v/>
      </c>
      <c r="AI1536">
        <f t="shared" si="483"/>
        <v>1</v>
      </c>
      <c r="AJ1536">
        <f t="shared" si="484"/>
        <v>839</v>
      </c>
      <c r="AK1536" t="str">
        <f t="shared" si="485"/>
        <v>20181IBCSFSS/L FOR FMLA SERIOUS SELF - USED</v>
      </c>
      <c r="AL1536" t="str">
        <f t="shared" si="486"/>
        <v>S/L FOR FMLA SERIOUS SELF - USED</v>
      </c>
      <c r="AM1536" t="str">
        <f t="shared" si="487"/>
        <v>20181IBCSFBS/L FOR FMLA BIRTH - USED</v>
      </c>
      <c r="AN1536" t="str">
        <f t="shared" si="488"/>
        <v>S/L FOR FMLA BIRTH - USED</v>
      </c>
      <c r="AO1536" s="13">
        <f t="shared" si="489"/>
        <v>0.75466988254982448</v>
      </c>
      <c r="AP1536">
        <f t="shared" si="490"/>
        <v>1</v>
      </c>
      <c r="AQ1536" t="str">
        <f t="shared" si="491"/>
        <v>IBCSFSS/L FOR FMLA SERIOUS SELF - USEDIBCSFBS/L FOR FMLA BIRTH - USED</v>
      </c>
    </row>
    <row r="1537" spans="1:43" x14ac:dyDescent="0.35">
      <c r="A1537" s="18" t="s">
        <v>1837</v>
      </c>
      <c r="B1537" t="s">
        <v>476</v>
      </c>
      <c r="C1537" t="s">
        <v>477</v>
      </c>
      <c r="D1537" s="18" t="s">
        <v>1837</v>
      </c>
      <c r="E1537" t="s">
        <v>370</v>
      </c>
      <c r="F1537" t="s">
        <v>371</v>
      </c>
      <c r="G1537" s="13">
        <v>0.73017087462531849</v>
      </c>
      <c r="I1537">
        <v>20181</v>
      </c>
      <c r="J1537" t="str">
        <f t="shared" si="474"/>
        <v>20181IBCSIFS/L FOR FAMILY MILITARY INJURY-USED20181IBCAIFA/L FAMILY MILITARY INJURY - USED</v>
      </c>
      <c r="K1537" t="str">
        <f t="shared" si="475"/>
        <v>20181IBCSIFS/L FOR FAMILY MILITARY INJURY-USED</v>
      </c>
      <c r="L1537" t="str">
        <f t="shared" si="476"/>
        <v>20181IBCAIFA/L FAMILY MILITARY INJURY - USED</v>
      </c>
      <c r="M1537" s="13">
        <f t="shared" si="477"/>
        <v>0.73017087462531849</v>
      </c>
      <c r="N1537" s="13"/>
      <c r="O1537" s="19">
        <v>1527</v>
      </c>
      <c r="P1537">
        <f t="shared" si="478"/>
        <v>3</v>
      </c>
      <c r="Q1537">
        <f t="shared" si="479"/>
        <v>840</v>
      </c>
      <c r="R1537">
        <f t="shared" si="480"/>
        <v>1</v>
      </c>
      <c r="S1537" t="b">
        <f t="shared" si="481"/>
        <v>1</v>
      </c>
      <c r="T1537" t="b">
        <f t="shared" si="482"/>
        <v>0</v>
      </c>
      <c r="W1537" t="str">
        <f t="shared" si="492"/>
        <v/>
      </c>
      <c r="X1537" t="str">
        <f t="shared" si="492"/>
        <v/>
      </c>
      <c r="Y1537" t="str">
        <f t="shared" si="492"/>
        <v/>
      </c>
      <c r="Z1537" t="str">
        <f t="shared" si="492"/>
        <v>IBCSIFS/L FOR FAMILY MILITARY INJURY-USED</v>
      </c>
      <c r="AA1537" t="str">
        <f t="shared" si="492"/>
        <v/>
      </c>
      <c r="AC1537" t="str">
        <f t="shared" si="493"/>
        <v/>
      </c>
      <c r="AD1537" t="str">
        <f t="shared" si="493"/>
        <v/>
      </c>
      <c r="AE1537" t="str">
        <f t="shared" si="493"/>
        <v/>
      </c>
      <c r="AF1537" t="str">
        <f t="shared" si="493"/>
        <v>IBCAIFA/L FAMILY MILITARY INJURY - USED</v>
      </c>
      <c r="AG1537" t="str">
        <f t="shared" si="493"/>
        <v/>
      </c>
      <c r="AI1537">
        <f t="shared" si="483"/>
        <v>1</v>
      </c>
      <c r="AJ1537">
        <f t="shared" si="484"/>
        <v>840</v>
      </c>
      <c r="AK1537" t="str">
        <f t="shared" si="485"/>
        <v>20181IBCSIFS/L FOR FAMILY MILITARY INJURY-USED</v>
      </c>
      <c r="AL1537" t="str">
        <f t="shared" si="486"/>
        <v>S/L FOR FAMILY MILITARY INJURY-USED</v>
      </c>
      <c r="AM1537" t="str">
        <f t="shared" si="487"/>
        <v>20181IBCAIFA/L FAMILY MILITARY INJURY - USED</v>
      </c>
      <c r="AN1537" t="str">
        <f t="shared" si="488"/>
        <v>A/L FAMILY MILITARY INJURY - USED</v>
      </c>
      <c r="AO1537" s="13">
        <f t="shared" si="489"/>
        <v>0.73017087462531849</v>
      </c>
      <c r="AP1537">
        <f t="shared" si="490"/>
        <v>1</v>
      </c>
      <c r="AQ1537" t="str">
        <f t="shared" si="491"/>
        <v>IBCSIFS/L FOR FAMILY MILITARY INJURY-USEDIBCAIFA/L FAMILY MILITARY INJURY - USED</v>
      </c>
    </row>
    <row r="1538" spans="1:43" x14ac:dyDescent="0.35">
      <c r="A1538" s="18" t="s">
        <v>1837</v>
      </c>
      <c r="B1538" t="s">
        <v>476</v>
      </c>
      <c r="C1538" t="s">
        <v>477</v>
      </c>
      <c r="D1538" s="18" t="s">
        <v>1837</v>
      </c>
      <c r="E1538" t="s">
        <v>440</v>
      </c>
      <c r="F1538" t="s">
        <v>441</v>
      </c>
      <c r="G1538" s="13">
        <v>0.72192169146008556</v>
      </c>
      <c r="I1538">
        <v>20181</v>
      </c>
      <c r="J1538" t="str">
        <f t="shared" si="474"/>
        <v>20181IBCSIFS/L FOR FAMILY MILITARY INJURY-USED20181IBCRIFRESTORED A/L FOR FAMILY MILITARY INJURY - USED</v>
      </c>
      <c r="K1538" t="str">
        <f t="shared" si="475"/>
        <v>20181IBCSIFS/L FOR FAMILY MILITARY INJURY-USED</v>
      </c>
      <c r="L1538" t="str">
        <f t="shared" si="476"/>
        <v>20181IBCRIFRESTORED A/L FOR FAMILY MILITARY INJURY - USED</v>
      </c>
      <c r="M1538" s="13">
        <f t="shared" si="477"/>
        <v>0.72192169146008556</v>
      </c>
      <c r="N1538" s="13"/>
      <c r="O1538" s="19">
        <v>1528</v>
      </c>
      <c r="P1538">
        <f t="shared" si="478"/>
        <v>3</v>
      </c>
      <c r="Q1538">
        <f t="shared" si="479"/>
        <v>840</v>
      </c>
      <c r="R1538">
        <f t="shared" si="480"/>
        <v>2</v>
      </c>
      <c r="S1538" t="b">
        <f t="shared" si="481"/>
        <v>1</v>
      </c>
      <c r="T1538" t="b">
        <f t="shared" si="482"/>
        <v>0</v>
      </c>
      <c r="W1538" t="str">
        <f t="shared" si="492"/>
        <v/>
      </c>
      <c r="X1538" t="str">
        <f t="shared" si="492"/>
        <v/>
      </c>
      <c r="Y1538" t="str">
        <f t="shared" si="492"/>
        <v/>
      </c>
      <c r="Z1538" t="str">
        <f t="shared" si="492"/>
        <v>IBCSIFS/L FOR FAMILY MILITARY INJURY-USED</v>
      </c>
      <c r="AA1538" t="str">
        <f t="shared" si="492"/>
        <v/>
      </c>
      <c r="AC1538" t="str">
        <f t="shared" si="493"/>
        <v/>
      </c>
      <c r="AD1538" t="str">
        <f t="shared" si="493"/>
        <v/>
      </c>
      <c r="AE1538" t="str">
        <f t="shared" si="493"/>
        <v/>
      </c>
      <c r="AF1538" t="str">
        <f t="shared" si="493"/>
        <v>IBCRIFRESTORED A/L FOR FAMILY MILITARY INJURY - USED</v>
      </c>
      <c r="AG1538" t="str">
        <f t="shared" si="493"/>
        <v/>
      </c>
      <c r="AI1538">
        <f t="shared" si="483"/>
        <v>1</v>
      </c>
      <c r="AJ1538">
        <f t="shared" si="484"/>
        <v>840</v>
      </c>
      <c r="AK1538" t="str">
        <f t="shared" si="485"/>
        <v>20181IBCSIFS/L FOR FAMILY MILITARY INJURY-USED</v>
      </c>
      <c r="AL1538" t="str">
        <f t="shared" si="486"/>
        <v>S/L FOR FAMILY MILITARY INJURY-USED</v>
      </c>
      <c r="AM1538" t="str">
        <f t="shared" si="487"/>
        <v>20181IBCRIFRESTORED A/L FOR FAMILY MILITARY INJURY - USED</v>
      </c>
      <c r="AN1538" t="str">
        <f t="shared" si="488"/>
        <v>RESTORED A/L FOR FAMILY MILITARY INJURY - USED</v>
      </c>
      <c r="AO1538" s="13">
        <f t="shared" si="489"/>
        <v>0.72192169146008556</v>
      </c>
      <c r="AP1538">
        <f t="shared" si="490"/>
        <v>1</v>
      </c>
      <c r="AQ1538" t="str">
        <f t="shared" si="491"/>
        <v>IBCSIFS/L FOR FAMILY MILITARY INJURY-USEDIBCRIFRESTORED A/L FOR FAMILY MILITARY INJURY - USED</v>
      </c>
    </row>
    <row r="1539" spans="1:43" x14ac:dyDescent="0.35">
      <c r="A1539" s="18" t="s">
        <v>1837</v>
      </c>
      <c r="B1539" t="s">
        <v>476</v>
      </c>
      <c r="C1539" t="s">
        <v>477</v>
      </c>
      <c r="D1539" s="18" t="s">
        <v>1837</v>
      </c>
      <c r="E1539" t="s">
        <v>138</v>
      </c>
      <c r="F1539" t="s">
        <v>139</v>
      </c>
      <c r="G1539" s="13">
        <v>0.71684224449082568</v>
      </c>
      <c r="I1539">
        <v>20181</v>
      </c>
      <c r="J1539" t="str">
        <f t="shared" si="474"/>
        <v>20181IBCSIFS/L FOR FAMILY MILITARY INJURY-USED20181IBCMIOFAMILY MILITARY INJURY - USED</v>
      </c>
      <c r="K1539" t="str">
        <f t="shared" si="475"/>
        <v>20181IBCSIFS/L FOR FAMILY MILITARY INJURY-USED</v>
      </c>
      <c r="L1539" t="str">
        <f t="shared" si="476"/>
        <v>20181IBCMIOFAMILY MILITARY INJURY - USED</v>
      </c>
      <c r="M1539" s="13">
        <f t="shared" si="477"/>
        <v>0.71684224449082568</v>
      </c>
      <c r="N1539" s="13"/>
      <c r="O1539" s="19">
        <v>1529</v>
      </c>
      <c r="P1539">
        <f t="shared" si="478"/>
        <v>3</v>
      </c>
      <c r="Q1539">
        <f t="shared" si="479"/>
        <v>840</v>
      </c>
      <c r="R1539">
        <f t="shared" si="480"/>
        <v>3</v>
      </c>
      <c r="S1539" t="b">
        <f t="shared" si="481"/>
        <v>1</v>
      </c>
      <c r="T1539" t="b">
        <f t="shared" si="482"/>
        <v>0</v>
      </c>
      <c r="W1539" t="str">
        <f t="shared" si="492"/>
        <v/>
      </c>
      <c r="X1539" t="str">
        <f t="shared" si="492"/>
        <v/>
      </c>
      <c r="Y1539" t="str">
        <f t="shared" si="492"/>
        <v/>
      </c>
      <c r="Z1539" t="str">
        <f t="shared" si="492"/>
        <v>IBCSIFS/L FOR FAMILY MILITARY INJURY-USED</v>
      </c>
      <c r="AA1539" t="str">
        <f t="shared" si="492"/>
        <v/>
      </c>
      <c r="AC1539" t="str">
        <f t="shared" si="493"/>
        <v/>
      </c>
      <c r="AD1539" t="str">
        <f t="shared" si="493"/>
        <v/>
      </c>
      <c r="AE1539" t="str">
        <f t="shared" si="493"/>
        <v/>
      </c>
      <c r="AF1539" t="str">
        <f t="shared" si="493"/>
        <v>IBCMIOFAMILY MILITARY INJURY - USED</v>
      </c>
      <c r="AG1539" t="str">
        <f t="shared" si="493"/>
        <v/>
      </c>
      <c r="AI1539">
        <f t="shared" si="483"/>
        <v>1</v>
      </c>
      <c r="AJ1539">
        <f t="shared" si="484"/>
        <v>840</v>
      </c>
      <c r="AK1539" t="str">
        <f t="shared" si="485"/>
        <v>20181IBCSIFS/L FOR FAMILY MILITARY INJURY-USED</v>
      </c>
      <c r="AL1539" t="str">
        <f t="shared" si="486"/>
        <v>S/L FOR FAMILY MILITARY INJURY-USED</v>
      </c>
      <c r="AM1539" t="str">
        <f t="shared" si="487"/>
        <v>20181IBCMIOFAMILY MILITARY INJURY - USED</v>
      </c>
      <c r="AN1539" t="str">
        <f t="shared" si="488"/>
        <v>FAMILY MILITARY INJURY - USED</v>
      </c>
      <c r="AO1539" s="13">
        <f t="shared" si="489"/>
        <v>0.71684224449082568</v>
      </c>
      <c r="AP1539">
        <f t="shared" si="490"/>
        <v>1</v>
      </c>
      <c r="AQ1539" t="str">
        <f t="shared" si="491"/>
        <v>IBCSIFS/L FOR FAMILY MILITARY INJURY-USEDIBCMIOFAMILY MILITARY INJURY - USED</v>
      </c>
    </row>
    <row r="1540" spans="1:43" x14ac:dyDescent="0.35">
      <c r="A1540" s="18" t="s">
        <v>1837</v>
      </c>
      <c r="B1540" t="s">
        <v>478</v>
      </c>
      <c r="C1540" t="s">
        <v>479</v>
      </c>
      <c r="D1540" s="18" t="s">
        <v>1837</v>
      </c>
      <c r="E1540" t="s">
        <v>382</v>
      </c>
      <c r="F1540" t="s">
        <v>383</v>
      </c>
      <c r="G1540" s="13">
        <v>0.71810159943784113</v>
      </c>
      <c r="I1540">
        <v>20181</v>
      </c>
      <c r="J1540" t="str">
        <f t="shared" si="474"/>
        <v>20181IBCSMPSL FOR FMLA MIL POST DEPLOYMENT - USED20181IBCAMPAL FOR FMLA MIL POST DPLYMNT-USED</v>
      </c>
      <c r="K1540" t="str">
        <f t="shared" si="475"/>
        <v>20181IBCSMPSL FOR FMLA MIL POST DEPLOYMENT - USED</v>
      </c>
      <c r="L1540" t="str">
        <f t="shared" si="476"/>
        <v>20181IBCAMPAL FOR FMLA MIL POST DPLYMNT-USED</v>
      </c>
      <c r="M1540" s="13">
        <f t="shared" si="477"/>
        <v>0.71810159943784113</v>
      </c>
      <c r="N1540" s="13"/>
      <c r="O1540" s="19">
        <v>1530</v>
      </c>
      <c r="P1540">
        <f t="shared" si="478"/>
        <v>3</v>
      </c>
      <c r="Q1540">
        <f t="shared" si="479"/>
        <v>841</v>
      </c>
      <c r="R1540">
        <f t="shared" si="480"/>
        <v>1</v>
      </c>
      <c r="S1540" t="b">
        <f t="shared" si="481"/>
        <v>1</v>
      </c>
      <c r="T1540" t="b">
        <f t="shared" si="482"/>
        <v>0</v>
      </c>
      <c r="W1540" t="str">
        <f t="shared" si="492"/>
        <v/>
      </c>
      <c r="X1540" t="str">
        <f t="shared" si="492"/>
        <v/>
      </c>
      <c r="Y1540" t="str">
        <f t="shared" si="492"/>
        <v/>
      </c>
      <c r="Z1540" t="str">
        <f t="shared" si="492"/>
        <v>IBCSMPSL FOR FMLA MIL POST DEPLOYMENT - USED</v>
      </c>
      <c r="AA1540" t="str">
        <f t="shared" si="492"/>
        <v/>
      </c>
      <c r="AC1540" t="str">
        <f t="shared" si="493"/>
        <v/>
      </c>
      <c r="AD1540" t="str">
        <f t="shared" si="493"/>
        <v/>
      </c>
      <c r="AE1540" t="str">
        <f t="shared" si="493"/>
        <v/>
      </c>
      <c r="AF1540" t="str">
        <f t="shared" si="493"/>
        <v>IBCAMPAL FOR FMLA MIL POST DPLYMNT-USED</v>
      </c>
      <c r="AG1540" t="str">
        <f t="shared" si="493"/>
        <v/>
      </c>
      <c r="AI1540">
        <f t="shared" si="483"/>
        <v>1</v>
      </c>
      <c r="AJ1540">
        <f t="shared" si="484"/>
        <v>841</v>
      </c>
      <c r="AK1540" t="str">
        <f t="shared" si="485"/>
        <v>20181IBCSMPSL FOR FMLA MIL POST DEPLOYMENT - USED</v>
      </c>
      <c r="AL1540" t="str">
        <f t="shared" si="486"/>
        <v>SL FOR FMLA MIL POST DEPLOYMENT - USED</v>
      </c>
      <c r="AM1540" t="str">
        <f t="shared" si="487"/>
        <v>20181IBCAMPAL FOR FMLA MIL POST DPLYMNT-USED</v>
      </c>
      <c r="AN1540" t="str">
        <f t="shared" si="488"/>
        <v>AL FOR FMLA MIL POST DPLYMNT-USED</v>
      </c>
      <c r="AO1540" s="13">
        <f t="shared" si="489"/>
        <v>0.71810159943784113</v>
      </c>
      <c r="AP1540">
        <f t="shared" si="490"/>
        <v>1</v>
      </c>
      <c r="AQ1540" t="str">
        <f t="shared" si="491"/>
        <v>IBCSMPSL FOR FMLA MIL POST DEPLOYMENT - USEDIBCAMPAL FOR FMLA MIL POST DPLYMNT-USED</v>
      </c>
    </row>
    <row r="1541" spans="1:43" x14ac:dyDescent="0.35">
      <c r="A1541" s="18" t="s">
        <v>1837</v>
      </c>
      <c r="B1541" t="s">
        <v>478</v>
      </c>
      <c r="C1541" t="s">
        <v>479</v>
      </c>
      <c r="D1541" s="18" t="s">
        <v>1837</v>
      </c>
      <c r="E1541" t="s">
        <v>196</v>
      </c>
      <c r="F1541" t="s">
        <v>197</v>
      </c>
      <c r="G1541" s="13">
        <v>0.70906332130290806</v>
      </c>
      <c r="I1541">
        <v>20181</v>
      </c>
      <c r="J1541" t="str">
        <f t="shared" si="474"/>
        <v>20181IBCSMPSL FOR FMLA MIL POST DEPLOYMENT - USED20181IBCVMPVACATION LV FOR FMLA MIL POST DPLYMNT - USED</v>
      </c>
      <c r="K1541" t="str">
        <f t="shared" si="475"/>
        <v>20181IBCSMPSL FOR FMLA MIL POST DEPLOYMENT - USED</v>
      </c>
      <c r="L1541" t="str">
        <f t="shared" si="476"/>
        <v>20181IBCVMPVACATION LV FOR FMLA MIL POST DPLYMNT - USED</v>
      </c>
      <c r="M1541" s="13">
        <f t="shared" si="477"/>
        <v>0.70906332130290806</v>
      </c>
      <c r="N1541" s="13"/>
      <c r="O1541" s="19">
        <v>1531</v>
      </c>
      <c r="P1541">
        <f t="shared" si="478"/>
        <v>3</v>
      </c>
      <c r="Q1541">
        <f t="shared" si="479"/>
        <v>841</v>
      </c>
      <c r="R1541">
        <f t="shared" si="480"/>
        <v>2</v>
      </c>
      <c r="S1541" t="b">
        <f t="shared" si="481"/>
        <v>1</v>
      </c>
      <c r="T1541" t="b">
        <f t="shared" si="482"/>
        <v>0</v>
      </c>
      <c r="W1541" t="str">
        <f t="shared" si="492"/>
        <v/>
      </c>
      <c r="X1541" t="str">
        <f t="shared" si="492"/>
        <v/>
      </c>
      <c r="Y1541" t="str">
        <f t="shared" si="492"/>
        <v/>
      </c>
      <c r="Z1541" t="str">
        <f t="shared" si="492"/>
        <v>IBCSMPSL FOR FMLA MIL POST DEPLOYMENT - USED</v>
      </c>
      <c r="AA1541" t="str">
        <f t="shared" si="492"/>
        <v/>
      </c>
      <c r="AC1541" t="str">
        <f t="shared" si="493"/>
        <v/>
      </c>
      <c r="AD1541" t="str">
        <f t="shared" si="493"/>
        <v/>
      </c>
      <c r="AE1541" t="str">
        <f t="shared" si="493"/>
        <v/>
      </c>
      <c r="AF1541" t="str">
        <f t="shared" si="493"/>
        <v>IBCVMPVACATION LV FOR FMLA MIL POST DPLYMNT - USED</v>
      </c>
      <c r="AG1541" t="str">
        <f t="shared" si="493"/>
        <v/>
      </c>
      <c r="AI1541">
        <f t="shared" si="483"/>
        <v>1</v>
      </c>
      <c r="AJ1541">
        <f t="shared" si="484"/>
        <v>841</v>
      </c>
      <c r="AK1541" t="str">
        <f t="shared" si="485"/>
        <v>20181IBCSMPSL FOR FMLA MIL POST DEPLOYMENT - USED</v>
      </c>
      <c r="AL1541" t="str">
        <f t="shared" si="486"/>
        <v>SL FOR FMLA MIL POST DEPLOYMENT - USED</v>
      </c>
      <c r="AM1541" t="str">
        <f t="shared" si="487"/>
        <v>20181IBCVMPVACATION LV FOR FMLA MIL POST DPLYMNT - USED</v>
      </c>
      <c r="AN1541" t="str">
        <f t="shared" si="488"/>
        <v>VACATION LV FOR FMLA MIL POST DPLYMNT - USED</v>
      </c>
      <c r="AO1541" s="13">
        <f t="shared" si="489"/>
        <v>0.70906332130290806</v>
      </c>
      <c r="AP1541">
        <f t="shared" si="490"/>
        <v>1</v>
      </c>
      <c r="AQ1541" t="str">
        <f t="shared" si="491"/>
        <v>IBCSMPSL FOR FMLA MIL POST DEPLOYMENT - USEDIBCVMPVACATION LV FOR FMLA MIL POST DPLYMNT - USED</v>
      </c>
    </row>
    <row r="1542" spans="1:43" x14ac:dyDescent="0.35">
      <c r="A1542" s="18" t="s">
        <v>1837</v>
      </c>
      <c r="B1542" t="s">
        <v>478</v>
      </c>
      <c r="C1542" t="s">
        <v>479</v>
      </c>
      <c r="D1542" s="18" t="s">
        <v>1837</v>
      </c>
      <c r="E1542" t="s">
        <v>170</v>
      </c>
      <c r="F1542" t="s">
        <v>171</v>
      </c>
      <c r="G1542" s="13">
        <v>0.70631918033883667</v>
      </c>
      <c r="I1542">
        <v>20181</v>
      </c>
      <c r="J1542" t="str">
        <f t="shared" si="474"/>
        <v>20181IBCSMPSL FOR FMLA MIL POST DEPLOYMENT - USED20181IBCPMPPERS LV FOR FMLA MIL POST DPLYMNT - USED</v>
      </c>
      <c r="K1542" t="str">
        <f t="shared" si="475"/>
        <v>20181IBCSMPSL FOR FMLA MIL POST DEPLOYMENT - USED</v>
      </c>
      <c r="L1542" t="str">
        <f t="shared" si="476"/>
        <v>20181IBCPMPPERS LV FOR FMLA MIL POST DPLYMNT - USED</v>
      </c>
      <c r="M1542" s="13">
        <f t="shared" si="477"/>
        <v>0.70631918033883667</v>
      </c>
      <c r="N1542" s="13"/>
      <c r="O1542" s="19">
        <v>1532</v>
      </c>
      <c r="P1542">
        <f t="shared" si="478"/>
        <v>3</v>
      </c>
      <c r="Q1542">
        <f t="shared" si="479"/>
        <v>841</v>
      </c>
      <c r="R1542">
        <f t="shared" si="480"/>
        <v>3</v>
      </c>
      <c r="S1542" t="b">
        <f t="shared" si="481"/>
        <v>1</v>
      </c>
      <c r="T1542" t="b">
        <f t="shared" si="482"/>
        <v>0</v>
      </c>
      <c r="W1542" t="str">
        <f t="shared" si="492"/>
        <v/>
      </c>
      <c r="X1542" t="str">
        <f t="shared" si="492"/>
        <v/>
      </c>
      <c r="Y1542" t="str">
        <f t="shared" si="492"/>
        <v/>
      </c>
      <c r="Z1542" t="str">
        <f t="shared" si="492"/>
        <v>IBCSMPSL FOR FMLA MIL POST DEPLOYMENT - USED</v>
      </c>
      <c r="AA1542" t="str">
        <f t="shared" si="492"/>
        <v/>
      </c>
      <c r="AC1542" t="str">
        <f t="shared" si="493"/>
        <v/>
      </c>
      <c r="AD1542" t="str">
        <f t="shared" si="493"/>
        <v/>
      </c>
      <c r="AE1542" t="str">
        <f t="shared" si="493"/>
        <v/>
      </c>
      <c r="AF1542" t="str">
        <f t="shared" si="493"/>
        <v>IBCPMPPERS LV FOR FMLA MIL POST DPLYMNT - USED</v>
      </c>
      <c r="AG1542" t="str">
        <f t="shared" si="493"/>
        <v/>
      </c>
      <c r="AI1542">
        <f t="shared" si="483"/>
        <v>1</v>
      </c>
      <c r="AJ1542">
        <f t="shared" si="484"/>
        <v>841</v>
      </c>
      <c r="AK1542" t="str">
        <f t="shared" si="485"/>
        <v>20181IBCSMPSL FOR FMLA MIL POST DEPLOYMENT - USED</v>
      </c>
      <c r="AL1542" t="str">
        <f t="shared" si="486"/>
        <v>SL FOR FMLA MIL POST DEPLOYMENT - USED</v>
      </c>
      <c r="AM1542" t="str">
        <f t="shared" si="487"/>
        <v>20181IBCPMPPERS LV FOR FMLA MIL POST DPLYMNT - USED</v>
      </c>
      <c r="AN1542" t="str">
        <f t="shared" si="488"/>
        <v>PERS LV FOR FMLA MIL POST DPLYMNT - USED</v>
      </c>
      <c r="AO1542" s="13">
        <f t="shared" si="489"/>
        <v>0.70631918033883667</v>
      </c>
      <c r="AP1542">
        <f t="shared" si="490"/>
        <v>1</v>
      </c>
      <c r="AQ1542" t="str">
        <f t="shared" si="491"/>
        <v>IBCSMPSL FOR FMLA MIL POST DEPLOYMENT - USEDIBCPMPPERS LV FOR FMLA MIL POST DPLYMNT - USED</v>
      </c>
    </row>
    <row r="1543" spans="1:43" x14ac:dyDescent="0.35">
      <c r="A1543" s="18" t="s">
        <v>1837</v>
      </c>
      <c r="B1543" t="s">
        <v>480</v>
      </c>
      <c r="C1543" t="s">
        <v>481</v>
      </c>
      <c r="D1543" s="18" t="s">
        <v>1837</v>
      </c>
      <c r="E1543" t="s">
        <v>384</v>
      </c>
      <c r="F1543" t="s">
        <v>385</v>
      </c>
      <c r="G1543" s="13">
        <v>0.75795400847896066</v>
      </c>
      <c r="I1543">
        <v>20181</v>
      </c>
      <c r="J1543" t="str">
        <f t="shared" si="474"/>
        <v>20181IBCSMRSL FOR FMLA MIL R&amp;R - USED20181IBCAMRAL FOR FMLA MIL R&amp;R - USED</v>
      </c>
      <c r="K1543" t="str">
        <f t="shared" si="475"/>
        <v>20181IBCSMRSL FOR FMLA MIL R&amp;R - USED</v>
      </c>
      <c r="L1543" t="str">
        <f t="shared" si="476"/>
        <v>20181IBCAMRAL FOR FMLA MIL R&amp;R - USED</v>
      </c>
      <c r="M1543" s="13">
        <f t="shared" si="477"/>
        <v>0.75795400847896066</v>
      </c>
      <c r="N1543" s="13"/>
      <c r="O1543" s="19">
        <v>1533</v>
      </c>
      <c r="P1543">
        <f t="shared" si="478"/>
        <v>3</v>
      </c>
      <c r="Q1543">
        <f t="shared" si="479"/>
        <v>842</v>
      </c>
      <c r="R1543">
        <f t="shared" si="480"/>
        <v>1</v>
      </c>
      <c r="S1543" t="b">
        <f t="shared" si="481"/>
        <v>1</v>
      </c>
      <c r="T1543" t="b">
        <f t="shared" si="482"/>
        <v>0</v>
      </c>
      <c r="W1543" t="str">
        <f t="shared" si="492"/>
        <v/>
      </c>
      <c r="X1543" t="str">
        <f t="shared" si="492"/>
        <v/>
      </c>
      <c r="Y1543" t="str">
        <f t="shared" si="492"/>
        <v/>
      </c>
      <c r="Z1543" t="str">
        <f t="shared" si="492"/>
        <v>IBCSMRSL FOR FMLA MIL R&amp;R - USED</v>
      </c>
      <c r="AA1543" t="str">
        <f t="shared" si="492"/>
        <v/>
      </c>
      <c r="AC1543" t="str">
        <f t="shared" si="493"/>
        <v/>
      </c>
      <c r="AD1543" t="str">
        <f t="shared" si="493"/>
        <v/>
      </c>
      <c r="AE1543" t="str">
        <f t="shared" si="493"/>
        <v/>
      </c>
      <c r="AF1543" t="str">
        <f t="shared" si="493"/>
        <v>IBCAMRAL FOR FMLA MIL R&amp;R - USED</v>
      </c>
      <c r="AG1543" t="str">
        <f t="shared" si="493"/>
        <v/>
      </c>
      <c r="AI1543">
        <f t="shared" si="483"/>
        <v>1</v>
      </c>
      <c r="AJ1543">
        <f t="shared" si="484"/>
        <v>842</v>
      </c>
      <c r="AK1543" t="str">
        <f t="shared" si="485"/>
        <v>20181IBCSMRSL FOR FMLA MIL R&amp;R - USED</v>
      </c>
      <c r="AL1543" t="str">
        <f t="shared" si="486"/>
        <v>SL FOR FMLA MIL R&amp;R - USED</v>
      </c>
      <c r="AM1543" t="str">
        <f t="shared" si="487"/>
        <v>20181IBCAMRAL FOR FMLA MIL R&amp;R - USED</v>
      </c>
      <c r="AN1543" t="str">
        <f t="shared" si="488"/>
        <v>AL FOR FMLA MIL R&amp;R - USED</v>
      </c>
      <c r="AO1543" s="13">
        <f t="shared" si="489"/>
        <v>0.75795400847896066</v>
      </c>
      <c r="AP1543">
        <f t="shared" si="490"/>
        <v>1</v>
      </c>
      <c r="AQ1543" t="str">
        <f t="shared" si="491"/>
        <v>IBCSMRSL FOR FMLA MIL R&amp;R - USEDIBCAMRAL FOR FMLA MIL R&amp;R - USED</v>
      </c>
    </row>
    <row r="1544" spans="1:43" x14ac:dyDescent="0.35">
      <c r="A1544" s="18" t="s">
        <v>1837</v>
      </c>
      <c r="B1544" t="s">
        <v>480</v>
      </c>
      <c r="C1544" t="s">
        <v>481</v>
      </c>
      <c r="D1544" s="18" t="s">
        <v>1837</v>
      </c>
      <c r="E1544" t="s">
        <v>198</v>
      </c>
      <c r="F1544" t="s">
        <v>199</v>
      </c>
      <c r="G1544" s="13">
        <v>0.73188085388224267</v>
      </c>
      <c r="I1544">
        <v>20181</v>
      </c>
      <c r="J1544" t="str">
        <f t="shared" si="474"/>
        <v>20181IBCSMRSL FOR FMLA MIL R&amp;R - USED20181IBCVMRVACATION LV FOR FMLA MIL R&amp;R - USED</v>
      </c>
      <c r="K1544" t="str">
        <f t="shared" si="475"/>
        <v>20181IBCSMRSL FOR FMLA MIL R&amp;R - USED</v>
      </c>
      <c r="L1544" t="str">
        <f t="shared" si="476"/>
        <v>20181IBCVMRVACATION LV FOR FMLA MIL R&amp;R - USED</v>
      </c>
      <c r="M1544" s="13">
        <f t="shared" si="477"/>
        <v>0.73188085388224267</v>
      </c>
      <c r="N1544" s="13"/>
      <c r="O1544" s="19">
        <v>1534</v>
      </c>
      <c r="P1544">
        <f t="shared" si="478"/>
        <v>3</v>
      </c>
      <c r="Q1544">
        <f t="shared" si="479"/>
        <v>842</v>
      </c>
      <c r="R1544">
        <f t="shared" si="480"/>
        <v>2</v>
      </c>
      <c r="S1544" t="b">
        <f t="shared" si="481"/>
        <v>1</v>
      </c>
      <c r="T1544" t="b">
        <f t="shared" si="482"/>
        <v>0</v>
      </c>
      <c r="W1544" t="str">
        <f t="shared" si="492"/>
        <v/>
      </c>
      <c r="X1544" t="str">
        <f t="shared" si="492"/>
        <v/>
      </c>
      <c r="Y1544" t="str">
        <f t="shared" si="492"/>
        <v/>
      </c>
      <c r="Z1544" t="str">
        <f t="shared" si="492"/>
        <v>IBCSMRSL FOR FMLA MIL R&amp;R - USED</v>
      </c>
      <c r="AA1544" t="str">
        <f t="shared" si="492"/>
        <v/>
      </c>
      <c r="AC1544" t="str">
        <f t="shared" si="493"/>
        <v/>
      </c>
      <c r="AD1544" t="str">
        <f t="shared" si="493"/>
        <v/>
      </c>
      <c r="AE1544" t="str">
        <f t="shared" si="493"/>
        <v/>
      </c>
      <c r="AF1544" t="str">
        <f t="shared" si="493"/>
        <v>IBCVMRVACATION LV FOR FMLA MIL R&amp;R - USED</v>
      </c>
      <c r="AG1544" t="str">
        <f t="shared" si="493"/>
        <v/>
      </c>
      <c r="AI1544">
        <f t="shared" si="483"/>
        <v>1</v>
      </c>
      <c r="AJ1544">
        <f t="shared" si="484"/>
        <v>842</v>
      </c>
      <c r="AK1544" t="str">
        <f t="shared" si="485"/>
        <v>20181IBCSMRSL FOR FMLA MIL R&amp;R - USED</v>
      </c>
      <c r="AL1544" t="str">
        <f t="shared" si="486"/>
        <v>SL FOR FMLA MIL R&amp;R - USED</v>
      </c>
      <c r="AM1544" t="str">
        <f t="shared" si="487"/>
        <v>20181IBCVMRVACATION LV FOR FMLA MIL R&amp;R - USED</v>
      </c>
      <c r="AN1544" t="str">
        <f t="shared" si="488"/>
        <v>VACATION LV FOR FMLA MIL R&amp;R - USED</v>
      </c>
      <c r="AO1544" s="13">
        <f t="shared" si="489"/>
        <v>0.73188085388224267</v>
      </c>
      <c r="AP1544">
        <f t="shared" si="490"/>
        <v>1</v>
      </c>
      <c r="AQ1544" t="str">
        <f t="shared" si="491"/>
        <v>IBCSMRSL FOR FMLA MIL R&amp;R - USEDIBCVMRVACATION LV FOR FMLA MIL R&amp;R - USED</v>
      </c>
    </row>
    <row r="1545" spans="1:43" x14ac:dyDescent="0.35">
      <c r="A1545" s="18" t="s">
        <v>1837</v>
      </c>
      <c r="B1545" t="s">
        <v>480</v>
      </c>
      <c r="C1545" t="s">
        <v>481</v>
      </c>
      <c r="D1545" s="18" t="s">
        <v>1837</v>
      </c>
      <c r="E1545" t="s">
        <v>172</v>
      </c>
      <c r="F1545" t="s">
        <v>173</v>
      </c>
      <c r="G1545" s="13">
        <v>0.72905783347191899</v>
      </c>
      <c r="I1545">
        <v>20181</v>
      </c>
      <c r="J1545" t="str">
        <f t="shared" si="474"/>
        <v>20181IBCSMRSL FOR FMLA MIL R&amp;R - USED20181IBCPMRPERS LV FOR FMLA MIL R&amp;R - USED</v>
      </c>
      <c r="K1545" t="str">
        <f t="shared" si="475"/>
        <v>20181IBCSMRSL FOR FMLA MIL R&amp;R - USED</v>
      </c>
      <c r="L1545" t="str">
        <f t="shared" si="476"/>
        <v>20181IBCPMRPERS LV FOR FMLA MIL R&amp;R - USED</v>
      </c>
      <c r="M1545" s="13">
        <f t="shared" si="477"/>
        <v>0.72905783347191899</v>
      </c>
      <c r="N1545" s="13"/>
      <c r="O1545" s="19">
        <v>1535</v>
      </c>
      <c r="P1545">
        <f t="shared" si="478"/>
        <v>3</v>
      </c>
      <c r="Q1545">
        <f t="shared" si="479"/>
        <v>842</v>
      </c>
      <c r="R1545">
        <f t="shared" si="480"/>
        <v>3</v>
      </c>
      <c r="S1545" t="b">
        <f t="shared" si="481"/>
        <v>1</v>
      </c>
      <c r="T1545" t="b">
        <f t="shared" si="482"/>
        <v>0</v>
      </c>
      <c r="W1545" t="str">
        <f t="shared" si="492"/>
        <v/>
      </c>
      <c r="X1545" t="str">
        <f t="shared" si="492"/>
        <v/>
      </c>
      <c r="Y1545" t="str">
        <f t="shared" si="492"/>
        <v/>
      </c>
      <c r="Z1545" t="str">
        <f t="shared" si="492"/>
        <v>IBCSMRSL FOR FMLA MIL R&amp;R - USED</v>
      </c>
      <c r="AA1545" t="str">
        <f t="shared" si="492"/>
        <v/>
      </c>
      <c r="AC1545" t="str">
        <f t="shared" si="493"/>
        <v/>
      </c>
      <c r="AD1545" t="str">
        <f t="shared" si="493"/>
        <v/>
      </c>
      <c r="AE1545" t="str">
        <f t="shared" si="493"/>
        <v/>
      </c>
      <c r="AF1545" t="str">
        <f t="shared" si="493"/>
        <v>IBCPMRPERS LV FOR FMLA MIL R&amp;R - USED</v>
      </c>
      <c r="AG1545" t="str">
        <f t="shared" si="493"/>
        <v/>
      </c>
      <c r="AI1545">
        <f t="shared" si="483"/>
        <v>1</v>
      </c>
      <c r="AJ1545">
        <f t="shared" si="484"/>
        <v>842</v>
      </c>
      <c r="AK1545" t="str">
        <f t="shared" si="485"/>
        <v>20181IBCSMRSL FOR FMLA MIL R&amp;R - USED</v>
      </c>
      <c r="AL1545" t="str">
        <f t="shared" si="486"/>
        <v>SL FOR FMLA MIL R&amp;R - USED</v>
      </c>
      <c r="AM1545" t="str">
        <f t="shared" si="487"/>
        <v>20181IBCPMRPERS LV FOR FMLA MIL R&amp;R - USED</v>
      </c>
      <c r="AN1545" t="str">
        <f t="shared" si="488"/>
        <v>PERS LV FOR FMLA MIL R&amp;R - USED</v>
      </c>
      <c r="AO1545" s="13">
        <f t="shared" si="489"/>
        <v>0.72905783347191899</v>
      </c>
      <c r="AP1545">
        <f t="shared" si="490"/>
        <v>1</v>
      </c>
      <c r="AQ1545" t="str">
        <f t="shared" si="491"/>
        <v>IBCSMRSL FOR FMLA MIL R&amp;R - USEDIBCPMRPERS LV FOR FMLA MIL R&amp;R - USED</v>
      </c>
    </row>
    <row r="1546" spans="1:43" x14ac:dyDescent="0.35">
      <c r="A1546" s="18" t="s">
        <v>1837</v>
      </c>
      <c r="B1546" t="s">
        <v>482</v>
      </c>
      <c r="C1546" t="s">
        <v>483</v>
      </c>
      <c r="D1546" s="18" t="s">
        <v>1837</v>
      </c>
      <c r="E1546" t="s">
        <v>386</v>
      </c>
      <c r="F1546" t="s">
        <v>387</v>
      </c>
      <c r="G1546" s="13">
        <v>0.75833981141089579</v>
      </c>
      <c r="I1546">
        <v>20181</v>
      </c>
      <c r="J1546" t="str">
        <f t="shared" si="474"/>
        <v>20181IBCSMTSL FOR FMLA MIL CNSLING/THERAPY - USED20181IBCAMTAL FOR FMLA MIL CNSLING/THERAPY -USED</v>
      </c>
      <c r="K1546" t="str">
        <f t="shared" si="475"/>
        <v>20181IBCSMTSL FOR FMLA MIL CNSLING/THERAPY - USED</v>
      </c>
      <c r="L1546" t="str">
        <f t="shared" si="476"/>
        <v>20181IBCAMTAL FOR FMLA MIL CNSLING/THERAPY -USED</v>
      </c>
      <c r="M1546" s="13">
        <f t="shared" si="477"/>
        <v>0.75833981141089579</v>
      </c>
      <c r="N1546" s="13"/>
      <c r="O1546" s="19">
        <v>1536</v>
      </c>
      <c r="P1546">
        <f t="shared" si="478"/>
        <v>3</v>
      </c>
      <c r="Q1546">
        <f t="shared" si="479"/>
        <v>843</v>
      </c>
      <c r="R1546">
        <f t="shared" si="480"/>
        <v>1</v>
      </c>
      <c r="S1546" t="b">
        <f t="shared" si="481"/>
        <v>1</v>
      </c>
      <c r="T1546" t="b">
        <f t="shared" si="482"/>
        <v>0</v>
      </c>
      <c r="W1546" t="str">
        <f t="shared" si="492"/>
        <v/>
      </c>
      <c r="X1546" t="str">
        <f t="shared" si="492"/>
        <v/>
      </c>
      <c r="Y1546" t="str">
        <f t="shared" si="492"/>
        <v/>
      </c>
      <c r="Z1546" t="str">
        <f t="shared" si="492"/>
        <v>IBCSMTSL FOR FMLA MIL CNSLING/THERAPY - USED</v>
      </c>
      <c r="AA1546" t="str">
        <f t="shared" si="492"/>
        <v/>
      </c>
      <c r="AC1546" t="str">
        <f t="shared" si="493"/>
        <v/>
      </c>
      <c r="AD1546" t="str">
        <f t="shared" si="493"/>
        <v/>
      </c>
      <c r="AE1546" t="str">
        <f t="shared" si="493"/>
        <v/>
      </c>
      <c r="AF1546" t="str">
        <f t="shared" si="493"/>
        <v>IBCAMTAL FOR FMLA MIL CNSLING/THERAPY -USED</v>
      </c>
      <c r="AG1546" t="str">
        <f t="shared" si="493"/>
        <v/>
      </c>
      <c r="AI1546">
        <f t="shared" si="483"/>
        <v>1</v>
      </c>
      <c r="AJ1546">
        <f t="shared" si="484"/>
        <v>843</v>
      </c>
      <c r="AK1546" t="str">
        <f t="shared" si="485"/>
        <v>20181IBCSMTSL FOR FMLA MIL CNSLING/THERAPY - USED</v>
      </c>
      <c r="AL1546" t="str">
        <f t="shared" si="486"/>
        <v>SL FOR FMLA MIL CNSLING/THERAPY - USED</v>
      </c>
      <c r="AM1546" t="str">
        <f t="shared" si="487"/>
        <v>20181IBCAMTAL FOR FMLA MIL CNSLING/THERAPY -USED</v>
      </c>
      <c r="AN1546" t="str">
        <f t="shared" si="488"/>
        <v>AL FOR FMLA MIL CNSLING/THERAPY -USED</v>
      </c>
      <c r="AO1546" s="13">
        <f t="shared" si="489"/>
        <v>0.75833981141089579</v>
      </c>
      <c r="AP1546">
        <f t="shared" si="490"/>
        <v>1</v>
      </c>
      <c r="AQ1546" t="str">
        <f t="shared" si="491"/>
        <v>IBCSMTSL FOR FMLA MIL CNSLING/THERAPY - USEDIBCAMTAL FOR FMLA MIL CNSLING/THERAPY -USED</v>
      </c>
    </row>
    <row r="1547" spans="1:43" x14ac:dyDescent="0.35">
      <c r="A1547" s="18" t="s">
        <v>1837</v>
      </c>
      <c r="B1547" t="s">
        <v>482</v>
      </c>
      <c r="C1547" t="s">
        <v>483</v>
      </c>
      <c r="D1547" s="18" t="s">
        <v>1837</v>
      </c>
      <c r="E1547" t="s">
        <v>456</v>
      </c>
      <c r="F1547" t="s">
        <v>457</v>
      </c>
      <c r="G1547" s="13">
        <v>0.73375040063536079</v>
      </c>
      <c r="I1547">
        <v>20181</v>
      </c>
      <c r="J1547" t="str">
        <f t="shared" si="474"/>
        <v>20181IBCSMTSL FOR FMLA MIL CNSLING/THERAPY - USED20181IBCRMTRSTRD AL FOR FMLA MIL CNSLING/THEARPY - USED</v>
      </c>
      <c r="K1547" t="str">
        <f t="shared" si="475"/>
        <v>20181IBCSMTSL FOR FMLA MIL CNSLING/THERAPY - USED</v>
      </c>
      <c r="L1547" t="str">
        <f t="shared" si="476"/>
        <v>20181IBCRMTRSTRD AL FOR FMLA MIL CNSLING/THEARPY - USED</v>
      </c>
      <c r="M1547" s="13">
        <f t="shared" si="477"/>
        <v>0.73375040063536079</v>
      </c>
      <c r="N1547" s="13"/>
      <c r="O1547" s="19">
        <v>1537</v>
      </c>
      <c r="P1547">
        <f t="shared" si="478"/>
        <v>3</v>
      </c>
      <c r="Q1547">
        <f t="shared" si="479"/>
        <v>843</v>
      </c>
      <c r="R1547">
        <f t="shared" si="480"/>
        <v>2</v>
      </c>
      <c r="S1547" t="b">
        <f t="shared" si="481"/>
        <v>1</v>
      </c>
      <c r="T1547" t="b">
        <f t="shared" si="482"/>
        <v>0</v>
      </c>
      <c r="W1547" t="str">
        <f t="shared" si="492"/>
        <v/>
      </c>
      <c r="X1547" t="str">
        <f t="shared" si="492"/>
        <v/>
      </c>
      <c r="Y1547" t="str">
        <f t="shared" si="492"/>
        <v/>
      </c>
      <c r="Z1547" t="str">
        <f t="shared" si="492"/>
        <v>IBCSMTSL FOR FMLA MIL CNSLING/THERAPY - USED</v>
      </c>
      <c r="AA1547" t="str">
        <f t="shared" si="492"/>
        <v/>
      </c>
      <c r="AC1547" t="str">
        <f t="shared" si="493"/>
        <v/>
      </c>
      <c r="AD1547" t="str">
        <f t="shared" si="493"/>
        <v/>
      </c>
      <c r="AE1547" t="str">
        <f t="shared" si="493"/>
        <v/>
      </c>
      <c r="AF1547" t="str">
        <f t="shared" si="493"/>
        <v>IBCRMTRSTRD AL FOR FMLA MIL CNSLING/THEARPY - USED</v>
      </c>
      <c r="AG1547" t="str">
        <f t="shared" si="493"/>
        <v/>
      </c>
      <c r="AI1547">
        <f t="shared" si="483"/>
        <v>1</v>
      </c>
      <c r="AJ1547">
        <f t="shared" si="484"/>
        <v>843</v>
      </c>
      <c r="AK1547" t="str">
        <f t="shared" si="485"/>
        <v>20181IBCSMTSL FOR FMLA MIL CNSLING/THERAPY - USED</v>
      </c>
      <c r="AL1547" t="str">
        <f t="shared" si="486"/>
        <v>SL FOR FMLA MIL CNSLING/THERAPY - USED</v>
      </c>
      <c r="AM1547" t="str">
        <f t="shared" si="487"/>
        <v>20181IBCRMTRSTRD AL FOR FMLA MIL CNSLING/THEARPY - USED</v>
      </c>
      <c r="AN1547" t="str">
        <f t="shared" si="488"/>
        <v>RSTRD AL FOR FMLA MIL CNSLING/THEARPY - USED</v>
      </c>
      <c r="AO1547" s="13">
        <f t="shared" si="489"/>
        <v>0.73375040063536079</v>
      </c>
      <c r="AP1547">
        <f t="shared" si="490"/>
        <v>1</v>
      </c>
      <c r="AQ1547" t="str">
        <f t="shared" si="491"/>
        <v>IBCSMTSL FOR FMLA MIL CNSLING/THERAPY - USEDIBCRMTRSTRD AL FOR FMLA MIL CNSLING/THEARPY - USED</v>
      </c>
    </row>
    <row r="1548" spans="1:43" x14ac:dyDescent="0.35">
      <c r="A1548" s="18" t="s">
        <v>1837</v>
      </c>
      <c r="B1548" t="s">
        <v>482</v>
      </c>
      <c r="C1548" t="s">
        <v>483</v>
      </c>
      <c r="D1548" s="18" t="s">
        <v>1837</v>
      </c>
      <c r="E1548" t="s">
        <v>174</v>
      </c>
      <c r="F1548" t="s">
        <v>175</v>
      </c>
      <c r="G1548" s="13">
        <v>0.73339652341265316</v>
      </c>
      <c r="I1548">
        <v>20181</v>
      </c>
      <c r="J1548" t="str">
        <f t="shared" ref="J1548:J1611" si="494">K1548&amp;L1548</f>
        <v>20181IBCSMTSL FOR FMLA MIL CNSLING/THERAPY - USED20181IBCPMTPERS LV FOR FMLA MIL CNSLING / THERAPY - USED</v>
      </c>
      <c r="K1548" t="str">
        <f t="shared" ref="K1548:K1611" si="495">I1548&amp;A1548&amp;B1548&amp;C1548</f>
        <v>20181IBCSMTSL FOR FMLA MIL CNSLING/THERAPY - USED</v>
      </c>
      <c r="L1548" t="str">
        <f t="shared" ref="L1548:L1611" si="496">I1548&amp;D1548&amp;E1548&amp;F1548</f>
        <v>20181IBCPMTPERS LV FOR FMLA MIL CNSLING / THERAPY - USED</v>
      </c>
      <c r="M1548" s="13">
        <f t="shared" ref="M1548:M1611" si="497">G1548</f>
        <v>0.73339652341265316</v>
      </c>
      <c r="N1548" s="13"/>
      <c r="O1548" s="19">
        <v>1538</v>
      </c>
      <c r="P1548">
        <f t="shared" ref="P1548:P1611" si="498">COUNTIF(C$11:C$2269, C1548)</f>
        <v>3</v>
      </c>
      <c r="Q1548">
        <f t="shared" ref="Q1548:Q1611" si="499">IF(ROW()=11,1,IF(R1547+1=R1548,Q1547,Q1547+1))</f>
        <v>843</v>
      </c>
      <c r="R1548">
        <f t="shared" ref="R1548:R1611" si="500">IF(C1548=C1547, R1547+1, 1)</f>
        <v>3</v>
      </c>
      <c r="S1548" t="b">
        <f t="shared" ref="S1548:S1611" si="501">A1548=D1548</f>
        <v>1</v>
      </c>
      <c r="T1548" t="b">
        <f t="shared" ref="T1548:T1611" si="502">A1548&amp;B1548&amp;C1548=D1548&amp;E1548&amp;F1548</f>
        <v>0</v>
      </c>
      <c r="W1548" t="str">
        <f t="shared" si="492"/>
        <v/>
      </c>
      <c r="X1548" t="str">
        <f t="shared" si="492"/>
        <v/>
      </c>
      <c r="Y1548" t="str">
        <f t="shared" si="492"/>
        <v/>
      </c>
      <c r="Z1548" t="str">
        <f t="shared" si="492"/>
        <v>IBCSMTSL FOR FMLA MIL CNSLING/THERAPY - USED</v>
      </c>
      <c r="AA1548" t="str">
        <f t="shared" si="492"/>
        <v/>
      </c>
      <c r="AC1548" t="str">
        <f t="shared" si="493"/>
        <v/>
      </c>
      <c r="AD1548" t="str">
        <f t="shared" si="493"/>
        <v/>
      </c>
      <c r="AE1548" t="str">
        <f t="shared" si="493"/>
        <v/>
      </c>
      <c r="AF1548" t="str">
        <f t="shared" si="493"/>
        <v>IBCPMTPERS LV FOR FMLA MIL CNSLING / THERAPY - USED</v>
      </c>
      <c r="AG1548" t="str">
        <f t="shared" si="493"/>
        <v/>
      </c>
      <c r="AI1548">
        <f t="shared" ref="AI1548:AI1611" si="503">COUNTIF(AQ1548:AQ3806, AQ1548)</f>
        <v>1</v>
      </c>
      <c r="AJ1548">
        <f t="shared" ref="AJ1548:AJ1611" si="504">Q1548</f>
        <v>843</v>
      </c>
      <c r="AK1548" t="str">
        <f t="shared" ref="AK1548:AK1611" si="505">K1548</f>
        <v>20181IBCSMTSL FOR FMLA MIL CNSLING/THERAPY - USED</v>
      </c>
      <c r="AL1548" t="str">
        <f t="shared" ref="AL1548:AL1611" si="506">C1548</f>
        <v>SL FOR FMLA MIL CNSLING/THERAPY - USED</v>
      </c>
      <c r="AM1548" t="str">
        <f t="shared" ref="AM1548:AM1611" si="507">L1548</f>
        <v>20181IBCPMTPERS LV FOR FMLA MIL CNSLING / THERAPY - USED</v>
      </c>
      <c r="AN1548" t="str">
        <f t="shared" ref="AN1548:AN1611" si="508">IF(F1548="", "", F1548)</f>
        <v>PERS LV FOR FMLA MIL CNSLING / THERAPY - USED</v>
      </c>
      <c r="AO1548" s="13">
        <f t="shared" ref="AO1548:AO1611" si="509">M1548</f>
        <v>0.73339652341265316</v>
      </c>
      <c r="AP1548">
        <f t="shared" ref="AP1548:AP1611" si="510">COUNTIF(AQ$11:AQ$2269, AQ1548)</f>
        <v>1</v>
      </c>
      <c r="AQ1548" t="str">
        <f t="shared" ref="AQ1548:AQ1611" si="511">W1548&amp;AC1548&amp;X1548&amp;AD1548&amp;Y1548&amp;AE1548&amp;Z1548&amp;AF1548&amp;AA1548&amp;AG1548</f>
        <v>IBCSMTSL FOR FMLA MIL CNSLING/THERAPY - USEDIBCPMTPERS LV FOR FMLA MIL CNSLING / THERAPY - USED</v>
      </c>
    </row>
    <row r="1549" spans="1:43" x14ac:dyDescent="0.35">
      <c r="A1549" s="18" t="s">
        <v>1837</v>
      </c>
      <c r="B1549" t="s">
        <v>486</v>
      </c>
      <c r="C1549" t="s">
        <v>487</v>
      </c>
      <c r="D1549" s="18" t="s">
        <v>1838</v>
      </c>
      <c r="E1549">
        <v>4409</v>
      </c>
      <c r="F1549" t="s">
        <v>1381</v>
      </c>
      <c r="G1549" s="13">
        <v>0.53004175637909789</v>
      </c>
      <c r="I1549">
        <v>20181</v>
      </c>
      <c r="J1549" t="str">
        <f t="shared" si="494"/>
        <v>20181IBC03ASICK LEAVE LUMP SUM PAY OUT - FAA ONLY20181NFC4409LUMP SUM PAYOUT</v>
      </c>
      <c r="K1549" t="str">
        <f t="shared" si="495"/>
        <v>20181IBC03ASICK LEAVE LUMP SUM PAY OUT - FAA ONLY</v>
      </c>
      <c r="L1549" t="str">
        <f t="shared" si="496"/>
        <v>20181NFC4409LUMP SUM PAYOUT</v>
      </c>
      <c r="M1549" s="13">
        <f t="shared" si="497"/>
        <v>0.53004175637909789</v>
      </c>
      <c r="N1549" s="13"/>
      <c r="O1549" s="19">
        <v>1539</v>
      </c>
      <c r="P1549">
        <f t="shared" si="498"/>
        <v>1</v>
      </c>
      <c r="Q1549">
        <f t="shared" si="499"/>
        <v>844</v>
      </c>
      <c r="R1549">
        <f t="shared" si="500"/>
        <v>1</v>
      </c>
      <c r="S1549" t="b">
        <f t="shared" si="501"/>
        <v>0</v>
      </c>
      <c r="T1549" t="b">
        <f t="shared" si="502"/>
        <v>0</v>
      </c>
      <c r="W1549" t="str">
        <f t="shared" si="492"/>
        <v/>
      </c>
      <c r="X1549" t="str">
        <f t="shared" si="492"/>
        <v/>
      </c>
      <c r="Y1549" t="str">
        <f t="shared" si="492"/>
        <v/>
      </c>
      <c r="Z1549" t="str">
        <f t="shared" si="492"/>
        <v>IBC03ASICK LEAVE LUMP SUM PAY OUT - FAA ONLY</v>
      </c>
      <c r="AA1549" t="str">
        <f t="shared" si="492"/>
        <v/>
      </c>
      <c r="AC1549" t="str">
        <f t="shared" si="493"/>
        <v/>
      </c>
      <c r="AD1549" t="str">
        <f t="shared" si="493"/>
        <v/>
      </c>
      <c r="AE1549" t="str">
        <f t="shared" si="493"/>
        <v/>
      </c>
      <c r="AF1549" t="str">
        <f t="shared" si="493"/>
        <v/>
      </c>
      <c r="AG1549" t="str">
        <f t="shared" si="493"/>
        <v>NFC4409LUMP SUM PAYOUT</v>
      </c>
      <c r="AI1549">
        <f t="shared" si="503"/>
        <v>2</v>
      </c>
      <c r="AJ1549">
        <f t="shared" si="504"/>
        <v>844</v>
      </c>
      <c r="AK1549" t="str">
        <f t="shared" si="505"/>
        <v>20181IBC03ASICK LEAVE LUMP SUM PAY OUT - FAA ONLY</v>
      </c>
      <c r="AL1549" t="str">
        <f t="shared" si="506"/>
        <v>SICK LEAVE LUMP SUM PAY OUT - FAA ONLY</v>
      </c>
      <c r="AM1549" t="str">
        <f t="shared" si="507"/>
        <v>20181NFC4409LUMP SUM PAYOUT</v>
      </c>
      <c r="AN1549" t="str">
        <f t="shared" si="508"/>
        <v>LUMP SUM PAYOUT</v>
      </c>
      <c r="AO1549" s="13">
        <f t="shared" si="509"/>
        <v>0.53004175637909789</v>
      </c>
      <c r="AP1549">
        <f t="shared" si="510"/>
        <v>2</v>
      </c>
      <c r="AQ1549" t="str">
        <f t="shared" si="511"/>
        <v>IBC03ASICK LEAVE LUMP SUM PAY OUT - FAA ONLYNFC4409LUMP SUM PAYOUT</v>
      </c>
    </row>
    <row r="1550" spans="1:43" x14ac:dyDescent="0.35">
      <c r="A1550" s="18" t="s">
        <v>1837</v>
      </c>
      <c r="B1550" t="s">
        <v>1520</v>
      </c>
      <c r="C1550" t="s">
        <v>1521</v>
      </c>
      <c r="D1550" s="18" t="s">
        <v>1837</v>
      </c>
      <c r="E1550" t="s">
        <v>1300</v>
      </c>
      <c r="F1550" t="s">
        <v>1301</v>
      </c>
      <c r="G1550" s="13">
        <v>0.59257185858157491</v>
      </c>
      <c r="I1550">
        <v>20181</v>
      </c>
      <c r="J1550" t="str">
        <f t="shared" si="494"/>
        <v>20181IBCEDTDELINQUENT TRAVEL ADVANCE - TAXABLE20181IBCEPTPARKING - TAXABLE</v>
      </c>
      <c r="K1550" t="str">
        <f t="shared" si="495"/>
        <v>20181IBCEDTDELINQUENT TRAVEL ADVANCE - TAXABLE</v>
      </c>
      <c r="L1550" t="str">
        <f t="shared" si="496"/>
        <v>20181IBCEPTPARKING - TAXABLE</v>
      </c>
      <c r="M1550" s="13">
        <f t="shared" si="497"/>
        <v>0.59257185858157491</v>
      </c>
      <c r="N1550" s="13"/>
      <c r="O1550" s="19">
        <v>1540</v>
      </c>
      <c r="P1550">
        <f t="shared" si="498"/>
        <v>2</v>
      </c>
      <c r="Q1550">
        <f t="shared" si="499"/>
        <v>845</v>
      </c>
      <c r="R1550">
        <f t="shared" si="500"/>
        <v>1</v>
      </c>
      <c r="S1550" t="b">
        <f t="shared" si="501"/>
        <v>1</v>
      </c>
      <c r="T1550" t="b">
        <f t="shared" si="502"/>
        <v>0</v>
      </c>
      <c r="W1550" t="str">
        <f t="shared" si="492"/>
        <v/>
      </c>
      <c r="X1550" t="str">
        <f t="shared" si="492"/>
        <v/>
      </c>
      <c r="Y1550" t="str">
        <f t="shared" si="492"/>
        <v/>
      </c>
      <c r="Z1550" t="str">
        <f t="shared" si="492"/>
        <v>IBCEDTDELINQUENT TRAVEL ADVANCE - TAXABLE</v>
      </c>
      <c r="AA1550" t="str">
        <f t="shared" si="492"/>
        <v/>
      </c>
      <c r="AC1550" t="str">
        <f t="shared" si="493"/>
        <v/>
      </c>
      <c r="AD1550" t="str">
        <f t="shared" si="493"/>
        <v/>
      </c>
      <c r="AE1550" t="str">
        <f t="shared" si="493"/>
        <v/>
      </c>
      <c r="AF1550" t="str">
        <f t="shared" si="493"/>
        <v>IBCEPTPARKING - TAXABLE</v>
      </c>
      <c r="AG1550" t="str">
        <f t="shared" si="493"/>
        <v/>
      </c>
      <c r="AI1550">
        <f t="shared" si="503"/>
        <v>1</v>
      </c>
      <c r="AJ1550">
        <f t="shared" si="504"/>
        <v>845</v>
      </c>
      <c r="AK1550" t="str">
        <f t="shared" si="505"/>
        <v>20181IBCEDTDELINQUENT TRAVEL ADVANCE - TAXABLE</v>
      </c>
      <c r="AL1550" t="str">
        <f t="shared" si="506"/>
        <v>DELINQUENT TRAVEL ADVANCE - TAXABLE</v>
      </c>
      <c r="AM1550" t="str">
        <f t="shared" si="507"/>
        <v>20181IBCEPTPARKING - TAXABLE</v>
      </c>
      <c r="AN1550" t="str">
        <f t="shared" si="508"/>
        <v>PARKING - TAXABLE</v>
      </c>
      <c r="AO1550" s="13">
        <f t="shared" si="509"/>
        <v>0.59257185858157491</v>
      </c>
      <c r="AP1550">
        <f t="shared" si="510"/>
        <v>1</v>
      </c>
      <c r="AQ1550" t="str">
        <f t="shared" si="511"/>
        <v>IBCEDTDELINQUENT TRAVEL ADVANCE - TAXABLEIBCEPTPARKING - TAXABLE</v>
      </c>
    </row>
    <row r="1551" spans="1:43" x14ac:dyDescent="0.35">
      <c r="A1551" s="18" t="s">
        <v>1837</v>
      </c>
      <c r="B1551" t="s">
        <v>1520</v>
      </c>
      <c r="C1551" t="s">
        <v>1521</v>
      </c>
      <c r="D1551" s="18" t="s">
        <v>1837</v>
      </c>
      <c r="E1551" t="s">
        <v>1149</v>
      </c>
      <c r="F1551" t="s">
        <v>1150</v>
      </c>
      <c r="G1551" s="13">
        <v>0.53735363651547574</v>
      </c>
      <c r="I1551">
        <v>20181</v>
      </c>
      <c r="J1551" t="str">
        <f t="shared" si="494"/>
        <v>20181IBCEDTDELINQUENT TRAVEL ADVANCE - TAXABLE20181IBCETTTRANSPORTATION - TAXABLE</v>
      </c>
      <c r="K1551" t="str">
        <f t="shared" si="495"/>
        <v>20181IBCEDTDELINQUENT TRAVEL ADVANCE - TAXABLE</v>
      </c>
      <c r="L1551" t="str">
        <f t="shared" si="496"/>
        <v>20181IBCETTTRANSPORTATION - TAXABLE</v>
      </c>
      <c r="M1551" s="13">
        <f t="shared" si="497"/>
        <v>0.53735363651547574</v>
      </c>
      <c r="N1551" s="13"/>
      <c r="O1551" s="19">
        <v>1541</v>
      </c>
      <c r="P1551">
        <f t="shared" si="498"/>
        <v>2</v>
      </c>
      <c r="Q1551">
        <f t="shared" si="499"/>
        <v>845</v>
      </c>
      <c r="R1551">
        <f t="shared" si="500"/>
        <v>2</v>
      </c>
      <c r="S1551" t="b">
        <f t="shared" si="501"/>
        <v>1</v>
      </c>
      <c r="T1551" t="b">
        <f t="shared" si="502"/>
        <v>0</v>
      </c>
      <c r="W1551" t="str">
        <f t="shared" si="492"/>
        <v/>
      </c>
      <c r="X1551" t="str">
        <f t="shared" si="492"/>
        <v/>
      </c>
      <c r="Y1551" t="str">
        <f t="shared" si="492"/>
        <v/>
      </c>
      <c r="Z1551" t="str">
        <f t="shared" si="492"/>
        <v>IBCEDTDELINQUENT TRAVEL ADVANCE - TAXABLE</v>
      </c>
      <c r="AA1551" t="str">
        <f t="shared" si="492"/>
        <v/>
      </c>
      <c r="AC1551" t="str">
        <f t="shared" si="493"/>
        <v/>
      </c>
      <c r="AD1551" t="str">
        <f t="shared" si="493"/>
        <v/>
      </c>
      <c r="AE1551" t="str">
        <f t="shared" si="493"/>
        <v/>
      </c>
      <c r="AF1551" t="str">
        <f t="shared" si="493"/>
        <v>IBCETTTRANSPORTATION - TAXABLE</v>
      </c>
      <c r="AG1551" t="str">
        <f t="shared" si="493"/>
        <v/>
      </c>
      <c r="AI1551">
        <f t="shared" si="503"/>
        <v>1</v>
      </c>
      <c r="AJ1551">
        <f t="shared" si="504"/>
        <v>845</v>
      </c>
      <c r="AK1551" t="str">
        <f t="shared" si="505"/>
        <v>20181IBCEDTDELINQUENT TRAVEL ADVANCE - TAXABLE</v>
      </c>
      <c r="AL1551" t="str">
        <f t="shared" si="506"/>
        <v>DELINQUENT TRAVEL ADVANCE - TAXABLE</v>
      </c>
      <c r="AM1551" t="str">
        <f t="shared" si="507"/>
        <v>20181IBCETTTRANSPORTATION - TAXABLE</v>
      </c>
      <c r="AN1551" t="str">
        <f t="shared" si="508"/>
        <v>TRANSPORTATION - TAXABLE</v>
      </c>
      <c r="AO1551" s="13">
        <f t="shared" si="509"/>
        <v>0.53735363651547574</v>
      </c>
      <c r="AP1551">
        <f t="shared" si="510"/>
        <v>1</v>
      </c>
      <c r="AQ1551" t="str">
        <f t="shared" si="511"/>
        <v>IBCEDTDELINQUENT TRAVEL ADVANCE - TAXABLEIBCETTTRANSPORTATION - TAXABLE</v>
      </c>
    </row>
    <row r="1552" spans="1:43" x14ac:dyDescent="0.35">
      <c r="A1552" s="18" t="s">
        <v>1837</v>
      </c>
      <c r="B1552" t="s">
        <v>1522</v>
      </c>
      <c r="C1552" t="s">
        <v>1523</v>
      </c>
      <c r="D1552" s="18"/>
      <c r="G1552" s="13">
        <v>0</v>
      </c>
      <c r="I1552">
        <v>20181</v>
      </c>
      <c r="J1552" t="str">
        <f t="shared" si="494"/>
        <v>20181IBCETRTRAVEL REIMBURSEMENT - NOT PAID20181</v>
      </c>
      <c r="K1552" t="str">
        <f t="shared" si="495"/>
        <v>20181IBCETRTRAVEL REIMBURSEMENT - NOT PAID</v>
      </c>
      <c r="L1552" t="str">
        <f t="shared" si="496"/>
        <v>20181</v>
      </c>
      <c r="M1552" s="13">
        <f t="shared" si="497"/>
        <v>0</v>
      </c>
      <c r="N1552" s="13"/>
      <c r="O1552" s="19">
        <v>1542</v>
      </c>
      <c r="P1552">
        <f t="shared" si="498"/>
        <v>1</v>
      </c>
      <c r="Q1552">
        <f t="shared" si="499"/>
        <v>846</v>
      </c>
      <c r="R1552">
        <f t="shared" si="500"/>
        <v>1</v>
      </c>
      <c r="S1552" t="b">
        <f t="shared" si="501"/>
        <v>0</v>
      </c>
      <c r="T1552" t="b">
        <f t="shared" si="502"/>
        <v>0</v>
      </c>
      <c r="W1552" t="str">
        <f t="shared" si="492"/>
        <v/>
      </c>
      <c r="X1552" t="str">
        <f t="shared" si="492"/>
        <v/>
      </c>
      <c r="Y1552" t="str">
        <f t="shared" si="492"/>
        <v/>
      </c>
      <c r="Z1552" t="str">
        <f t="shared" si="492"/>
        <v>IBCETRTRAVEL REIMBURSEMENT - NOT PAID</v>
      </c>
      <c r="AA1552" t="str">
        <f t="shared" si="492"/>
        <v/>
      </c>
      <c r="AC1552" t="str">
        <f t="shared" si="493"/>
        <v/>
      </c>
      <c r="AD1552" t="str">
        <f t="shared" si="493"/>
        <v/>
      </c>
      <c r="AE1552" t="str">
        <f t="shared" si="493"/>
        <v/>
      </c>
      <c r="AF1552" t="str">
        <f t="shared" si="493"/>
        <v/>
      </c>
      <c r="AG1552" t="str">
        <f t="shared" si="493"/>
        <v/>
      </c>
      <c r="AI1552">
        <f t="shared" si="503"/>
        <v>1</v>
      </c>
      <c r="AJ1552">
        <f t="shared" si="504"/>
        <v>846</v>
      </c>
      <c r="AK1552" t="str">
        <f t="shared" si="505"/>
        <v>20181IBCETRTRAVEL REIMBURSEMENT - NOT PAID</v>
      </c>
      <c r="AL1552" t="str">
        <f t="shared" si="506"/>
        <v>TRAVEL REIMBURSEMENT - NOT PAID</v>
      </c>
      <c r="AM1552" t="str">
        <f t="shared" si="507"/>
        <v>20181</v>
      </c>
      <c r="AN1552" t="str">
        <f t="shared" si="508"/>
        <v/>
      </c>
      <c r="AO1552" s="13">
        <f t="shared" si="509"/>
        <v>0</v>
      </c>
      <c r="AP1552">
        <f t="shared" si="510"/>
        <v>1</v>
      </c>
      <c r="AQ1552" t="str">
        <f t="shared" si="511"/>
        <v>IBCETRTRAVEL REIMBURSEMENT - NOT PAID</v>
      </c>
    </row>
    <row r="1553" spans="1:43" x14ac:dyDescent="0.35">
      <c r="A1553" s="18" t="s">
        <v>1837</v>
      </c>
      <c r="B1553" t="s">
        <v>641</v>
      </c>
      <c r="C1553" t="s">
        <v>642</v>
      </c>
      <c r="D1553" s="18"/>
      <c r="G1553" s="13">
        <v>0</v>
      </c>
      <c r="I1553">
        <v>20181</v>
      </c>
      <c r="J1553" t="str">
        <f t="shared" si="494"/>
        <v>20181IBCTVLTRAVEL STIPEND20181</v>
      </c>
      <c r="K1553" t="str">
        <f t="shared" si="495"/>
        <v>20181IBCTVLTRAVEL STIPEND</v>
      </c>
      <c r="L1553" t="str">
        <f t="shared" si="496"/>
        <v>20181</v>
      </c>
      <c r="M1553" s="13">
        <f t="shared" si="497"/>
        <v>0</v>
      </c>
      <c r="N1553" s="13"/>
      <c r="O1553" s="19">
        <v>1543</v>
      </c>
      <c r="P1553">
        <f t="shared" si="498"/>
        <v>1</v>
      </c>
      <c r="Q1553">
        <f t="shared" si="499"/>
        <v>847</v>
      </c>
      <c r="R1553">
        <f t="shared" si="500"/>
        <v>1</v>
      </c>
      <c r="S1553" t="b">
        <f t="shared" si="501"/>
        <v>0</v>
      </c>
      <c r="T1553" t="b">
        <f t="shared" si="502"/>
        <v>0</v>
      </c>
      <c r="W1553" t="str">
        <f t="shared" si="492"/>
        <v/>
      </c>
      <c r="X1553" t="str">
        <f t="shared" si="492"/>
        <v/>
      </c>
      <c r="Y1553" t="str">
        <f t="shared" si="492"/>
        <v/>
      </c>
      <c r="Z1553" t="str">
        <f t="shared" si="492"/>
        <v>IBCTVLTRAVEL STIPEND</v>
      </c>
      <c r="AA1553" t="str">
        <f t="shared" si="492"/>
        <v/>
      </c>
      <c r="AC1553" t="str">
        <f t="shared" si="493"/>
        <v/>
      </c>
      <c r="AD1553" t="str">
        <f t="shared" si="493"/>
        <v/>
      </c>
      <c r="AE1553" t="str">
        <f t="shared" si="493"/>
        <v/>
      </c>
      <c r="AF1553" t="str">
        <f t="shared" si="493"/>
        <v/>
      </c>
      <c r="AG1553" t="str">
        <f t="shared" si="493"/>
        <v/>
      </c>
      <c r="AI1553">
        <f t="shared" si="503"/>
        <v>1</v>
      </c>
      <c r="AJ1553">
        <f t="shared" si="504"/>
        <v>847</v>
      </c>
      <c r="AK1553" t="str">
        <f t="shared" si="505"/>
        <v>20181IBCTVLTRAVEL STIPEND</v>
      </c>
      <c r="AL1553" t="str">
        <f t="shared" si="506"/>
        <v>TRAVEL STIPEND</v>
      </c>
      <c r="AM1553" t="str">
        <f t="shared" si="507"/>
        <v>20181</v>
      </c>
      <c r="AN1553" t="str">
        <f t="shared" si="508"/>
        <v/>
      </c>
      <c r="AO1553" s="13">
        <f t="shared" si="509"/>
        <v>0</v>
      </c>
      <c r="AP1553">
        <f t="shared" si="510"/>
        <v>1</v>
      </c>
      <c r="AQ1553" t="str">
        <f t="shared" si="511"/>
        <v>IBCTVLTRAVEL STIPEND</v>
      </c>
    </row>
    <row r="1554" spans="1:43" x14ac:dyDescent="0.35">
      <c r="A1554" s="18" t="s">
        <v>1838</v>
      </c>
      <c r="B1554">
        <v>1721</v>
      </c>
      <c r="C1554" t="s">
        <v>206</v>
      </c>
      <c r="D1554" s="18"/>
      <c r="G1554" s="13">
        <v>0</v>
      </c>
      <c r="I1554">
        <v>20181</v>
      </c>
      <c r="J1554" t="str">
        <f t="shared" si="494"/>
        <v>20181NFC1721PLACE ON FURLOUGH20181</v>
      </c>
      <c r="K1554" t="str">
        <f t="shared" si="495"/>
        <v>20181NFC1721PLACE ON FURLOUGH</v>
      </c>
      <c r="L1554" t="str">
        <f t="shared" si="496"/>
        <v>20181</v>
      </c>
      <c r="M1554" s="13">
        <f t="shared" si="497"/>
        <v>0</v>
      </c>
      <c r="N1554" s="13"/>
      <c r="O1554" s="19">
        <v>1544</v>
      </c>
      <c r="P1554">
        <f t="shared" si="498"/>
        <v>1</v>
      </c>
      <c r="Q1554">
        <f t="shared" si="499"/>
        <v>848</v>
      </c>
      <c r="R1554">
        <f t="shared" si="500"/>
        <v>1</v>
      </c>
      <c r="S1554" t="b">
        <f t="shared" si="501"/>
        <v>0</v>
      </c>
      <c r="T1554" t="b">
        <f t="shared" si="502"/>
        <v>0</v>
      </c>
      <c r="W1554" t="str">
        <f t="shared" ref="W1554:AA1604" si="512">IF($A1554=W$10, $A1554&amp;$B1554&amp;$C1554, "")</f>
        <v/>
      </c>
      <c r="X1554" t="str">
        <f t="shared" si="512"/>
        <v/>
      </c>
      <c r="Y1554" t="str">
        <f t="shared" si="512"/>
        <v/>
      </c>
      <c r="Z1554" t="str">
        <f t="shared" si="512"/>
        <v/>
      </c>
      <c r="AA1554" t="str">
        <f t="shared" si="512"/>
        <v>NFC1721PLACE ON FURLOUGH</v>
      </c>
      <c r="AC1554" t="str">
        <f t="shared" ref="AC1554:AG1604" si="513">IF($D1554=AC$10, $D1554&amp;$E1554&amp;$F1554, "")</f>
        <v/>
      </c>
      <c r="AD1554" t="str">
        <f t="shared" si="513"/>
        <v/>
      </c>
      <c r="AE1554" t="str">
        <f t="shared" si="513"/>
        <v/>
      </c>
      <c r="AF1554" t="str">
        <f t="shared" si="513"/>
        <v/>
      </c>
      <c r="AG1554" t="str">
        <f t="shared" si="513"/>
        <v/>
      </c>
      <c r="AI1554">
        <f t="shared" si="503"/>
        <v>1</v>
      </c>
      <c r="AJ1554">
        <f t="shared" si="504"/>
        <v>848</v>
      </c>
      <c r="AK1554" t="str">
        <f t="shared" si="505"/>
        <v>20181NFC1721PLACE ON FURLOUGH</v>
      </c>
      <c r="AL1554" t="str">
        <f t="shared" si="506"/>
        <v>PLACE ON FURLOUGH</v>
      </c>
      <c r="AM1554" t="str">
        <f t="shared" si="507"/>
        <v>20181</v>
      </c>
      <c r="AN1554" t="str">
        <f t="shared" si="508"/>
        <v/>
      </c>
      <c r="AO1554" s="13">
        <f t="shared" si="509"/>
        <v>0</v>
      </c>
      <c r="AP1554">
        <f t="shared" si="510"/>
        <v>1</v>
      </c>
      <c r="AQ1554" t="str">
        <f t="shared" si="511"/>
        <v>NFC1721PLACE ON FURLOUGH</v>
      </c>
    </row>
    <row r="1555" spans="1:43" x14ac:dyDescent="0.35">
      <c r="A1555" s="18" t="s">
        <v>1838</v>
      </c>
      <c r="B1555">
        <v>2900</v>
      </c>
      <c r="C1555" t="s">
        <v>207</v>
      </c>
      <c r="D1555" s="18" t="s">
        <v>1838</v>
      </c>
      <c r="E1555">
        <v>5000</v>
      </c>
      <c r="F1555" t="s">
        <v>211</v>
      </c>
      <c r="G1555" s="13">
        <v>0.51923076923076927</v>
      </c>
      <c r="I1555">
        <v>20181</v>
      </c>
      <c r="J1555" t="str">
        <f t="shared" si="494"/>
        <v>20181NFC2900CREDIT HOURS WORKED20181NFC5000CREDIT HOURS</v>
      </c>
      <c r="K1555" t="str">
        <f t="shared" si="495"/>
        <v>20181NFC2900CREDIT HOURS WORKED</v>
      </c>
      <c r="L1555" t="str">
        <f t="shared" si="496"/>
        <v>20181NFC5000CREDIT HOURS</v>
      </c>
      <c r="M1555" s="13">
        <f t="shared" si="497"/>
        <v>0.51923076923076927</v>
      </c>
      <c r="N1555" s="13"/>
      <c r="O1555" s="19">
        <v>1545</v>
      </c>
      <c r="P1555">
        <f t="shared" si="498"/>
        <v>1</v>
      </c>
      <c r="Q1555">
        <f t="shared" si="499"/>
        <v>849</v>
      </c>
      <c r="R1555">
        <f t="shared" si="500"/>
        <v>1</v>
      </c>
      <c r="S1555" t="b">
        <f t="shared" si="501"/>
        <v>1</v>
      </c>
      <c r="T1555" t="b">
        <f t="shared" si="502"/>
        <v>0</v>
      </c>
      <c r="W1555" t="str">
        <f t="shared" si="512"/>
        <v/>
      </c>
      <c r="X1555" t="str">
        <f t="shared" si="512"/>
        <v/>
      </c>
      <c r="Y1555" t="str">
        <f t="shared" si="512"/>
        <v/>
      </c>
      <c r="Z1555" t="str">
        <f t="shared" si="512"/>
        <v/>
      </c>
      <c r="AA1555" t="str">
        <f t="shared" si="512"/>
        <v>NFC2900CREDIT HOURS WORKED</v>
      </c>
      <c r="AC1555" t="str">
        <f t="shared" si="513"/>
        <v/>
      </c>
      <c r="AD1555" t="str">
        <f t="shared" si="513"/>
        <v/>
      </c>
      <c r="AE1555" t="str">
        <f t="shared" si="513"/>
        <v/>
      </c>
      <c r="AF1555" t="str">
        <f t="shared" si="513"/>
        <v/>
      </c>
      <c r="AG1555" t="str">
        <f t="shared" si="513"/>
        <v>NFC5000CREDIT HOURS</v>
      </c>
      <c r="AI1555">
        <f t="shared" si="503"/>
        <v>1</v>
      </c>
      <c r="AJ1555">
        <f t="shared" si="504"/>
        <v>849</v>
      </c>
      <c r="AK1555" t="str">
        <f t="shared" si="505"/>
        <v>20181NFC2900CREDIT HOURS WORKED</v>
      </c>
      <c r="AL1555" t="str">
        <f t="shared" si="506"/>
        <v>CREDIT HOURS WORKED</v>
      </c>
      <c r="AM1555" t="str">
        <f t="shared" si="507"/>
        <v>20181NFC5000CREDIT HOURS</v>
      </c>
      <c r="AN1555" t="str">
        <f t="shared" si="508"/>
        <v>CREDIT HOURS</v>
      </c>
      <c r="AO1555" s="13">
        <f t="shared" si="509"/>
        <v>0.51923076923076927</v>
      </c>
      <c r="AP1555">
        <f t="shared" si="510"/>
        <v>1</v>
      </c>
      <c r="AQ1555" t="str">
        <f t="shared" si="511"/>
        <v>NFC2900CREDIT HOURS WORKEDNFC5000CREDIT HOURS</v>
      </c>
    </row>
    <row r="1556" spans="1:43" x14ac:dyDescent="0.35">
      <c r="A1556" s="18" t="s">
        <v>1838</v>
      </c>
      <c r="B1556">
        <v>3110</v>
      </c>
      <c r="C1556" t="s">
        <v>208</v>
      </c>
      <c r="D1556" s="18" t="s">
        <v>1838</v>
      </c>
      <c r="E1556">
        <v>3810</v>
      </c>
      <c r="F1556" t="s">
        <v>1434</v>
      </c>
      <c r="G1556" s="13">
        <v>0.50500728226814795</v>
      </c>
      <c r="I1556">
        <v>20181</v>
      </c>
      <c r="J1556" t="str">
        <f t="shared" si="494"/>
        <v>20181NFC3110HOLIDAY PAY REG RATE20181NFC3810UNION/GRIEV./APPEAL REP</v>
      </c>
      <c r="K1556" t="str">
        <f t="shared" si="495"/>
        <v>20181NFC3110HOLIDAY PAY REG RATE</v>
      </c>
      <c r="L1556" t="str">
        <f t="shared" si="496"/>
        <v>20181NFC3810UNION/GRIEV./APPEAL REP</v>
      </c>
      <c r="M1556" s="13">
        <f t="shared" si="497"/>
        <v>0.50500728226814795</v>
      </c>
      <c r="N1556" s="13"/>
      <c r="O1556" s="19">
        <v>1546</v>
      </c>
      <c r="P1556">
        <f t="shared" si="498"/>
        <v>1</v>
      </c>
      <c r="Q1556">
        <f t="shared" si="499"/>
        <v>850</v>
      </c>
      <c r="R1556">
        <f t="shared" si="500"/>
        <v>1</v>
      </c>
      <c r="S1556" t="b">
        <f t="shared" si="501"/>
        <v>1</v>
      </c>
      <c r="T1556" t="b">
        <f t="shared" si="502"/>
        <v>0</v>
      </c>
      <c r="W1556" t="str">
        <f t="shared" si="512"/>
        <v/>
      </c>
      <c r="X1556" t="str">
        <f t="shared" si="512"/>
        <v/>
      </c>
      <c r="Y1556" t="str">
        <f t="shared" si="512"/>
        <v/>
      </c>
      <c r="Z1556" t="str">
        <f t="shared" si="512"/>
        <v/>
      </c>
      <c r="AA1556" t="str">
        <f t="shared" si="512"/>
        <v>NFC3110HOLIDAY PAY REG RATE</v>
      </c>
      <c r="AC1556" t="str">
        <f t="shared" si="513"/>
        <v/>
      </c>
      <c r="AD1556" t="str">
        <f t="shared" si="513"/>
        <v/>
      </c>
      <c r="AE1556" t="str">
        <f t="shared" si="513"/>
        <v/>
      </c>
      <c r="AF1556" t="str">
        <f t="shared" si="513"/>
        <v/>
      </c>
      <c r="AG1556" t="str">
        <f t="shared" si="513"/>
        <v>NFC3810UNION/GRIEV./APPEAL REP</v>
      </c>
      <c r="AI1556">
        <f t="shared" si="503"/>
        <v>1</v>
      </c>
      <c r="AJ1556">
        <f t="shared" si="504"/>
        <v>850</v>
      </c>
      <c r="AK1556" t="str">
        <f t="shared" si="505"/>
        <v>20181NFC3110HOLIDAY PAY REG RATE</v>
      </c>
      <c r="AL1556" t="str">
        <f t="shared" si="506"/>
        <v>HOLIDAY PAY REG RATE</v>
      </c>
      <c r="AM1556" t="str">
        <f t="shared" si="507"/>
        <v>20181NFC3810UNION/GRIEV./APPEAL REP</v>
      </c>
      <c r="AN1556" t="str">
        <f t="shared" si="508"/>
        <v>UNION/GRIEV./APPEAL REP</v>
      </c>
      <c r="AO1556" s="13">
        <f t="shared" si="509"/>
        <v>0.50500728226814795</v>
      </c>
      <c r="AP1556">
        <f t="shared" si="510"/>
        <v>1</v>
      </c>
      <c r="AQ1556" t="str">
        <f t="shared" si="511"/>
        <v>NFC3110HOLIDAY PAY REG RATENFC3810UNION/GRIEV./APPEAL REP</v>
      </c>
    </row>
    <row r="1557" spans="1:43" x14ac:dyDescent="0.35">
      <c r="A1557" s="18" t="s">
        <v>1838</v>
      </c>
      <c r="B1557">
        <v>3900</v>
      </c>
      <c r="C1557" t="s">
        <v>209</v>
      </c>
      <c r="D1557" s="18" t="s">
        <v>1838</v>
      </c>
      <c r="E1557">
        <v>5900</v>
      </c>
      <c r="F1557" t="s">
        <v>213</v>
      </c>
      <c r="G1557" s="13">
        <v>0.81957938752920922</v>
      </c>
      <c r="I1557">
        <v>20181</v>
      </c>
      <c r="J1557" t="str">
        <f t="shared" si="494"/>
        <v>20181NFC3900SHORE LEAVE EARNED20181NFC5900SHORE LEAVE</v>
      </c>
      <c r="K1557" t="str">
        <f t="shared" si="495"/>
        <v>20181NFC3900SHORE LEAVE EARNED</v>
      </c>
      <c r="L1557" t="str">
        <f t="shared" si="496"/>
        <v>20181NFC5900SHORE LEAVE</v>
      </c>
      <c r="M1557" s="13">
        <f t="shared" si="497"/>
        <v>0.81957938752920922</v>
      </c>
      <c r="N1557" s="13"/>
      <c r="O1557" s="19">
        <v>1547</v>
      </c>
      <c r="P1557">
        <f t="shared" si="498"/>
        <v>2</v>
      </c>
      <c r="Q1557">
        <f t="shared" si="499"/>
        <v>851</v>
      </c>
      <c r="R1557">
        <f t="shared" si="500"/>
        <v>1</v>
      </c>
      <c r="S1557" t="b">
        <f t="shared" si="501"/>
        <v>1</v>
      </c>
      <c r="T1557" t="b">
        <f t="shared" si="502"/>
        <v>0</v>
      </c>
      <c r="W1557" t="str">
        <f t="shared" si="512"/>
        <v/>
      </c>
      <c r="X1557" t="str">
        <f t="shared" si="512"/>
        <v/>
      </c>
      <c r="Y1557" t="str">
        <f t="shared" si="512"/>
        <v/>
      </c>
      <c r="Z1557" t="str">
        <f t="shared" si="512"/>
        <v/>
      </c>
      <c r="AA1557" t="str">
        <f t="shared" si="512"/>
        <v>NFC3900SHORE LEAVE EARNED</v>
      </c>
      <c r="AC1557" t="str">
        <f t="shared" si="513"/>
        <v/>
      </c>
      <c r="AD1557" t="str">
        <f t="shared" si="513"/>
        <v/>
      </c>
      <c r="AE1557" t="str">
        <f t="shared" si="513"/>
        <v/>
      </c>
      <c r="AF1557" t="str">
        <f t="shared" si="513"/>
        <v/>
      </c>
      <c r="AG1557" t="str">
        <f t="shared" si="513"/>
        <v>NFC5900SHORE LEAVE</v>
      </c>
      <c r="AI1557">
        <f t="shared" si="503"/>
        <v>1</v>
      </c>
      <c r="AJ1557">
        <f t="shared" si="504"/>
        <v>851</v>
      </c>
      <c r="AK1557" t="str">
        <f t="shared" si="505"/>
        <v>20181NFC3900SHORE LEAVE EARNED</v>
      </c>
      <c r="AL1557" t="str">
        <f t="shared" si="506"/>
        <v>SHORE LEAVE EARNED</v>
      </c>
      <c r="AM1557" t="str">
        <f t="shared" si="507"/>
        <v>20181NFC5900SHORE LEAVE</v>
      </c>
      <c r="AN1557" t="str">
        <f t="shared" si="508"/>
        <v>SHORE LEAVE</v>
      </c>
      <c r="AO1557" s="13">
        <f t="shared" si="509"/>
        <v>0.81957938752920922</v>
      </c>
      <c r="AP1557">
        <f t="shared" si="510"/>
        <v>1</v>
      </c>
      <c r="AQ1557" t="str">
        <f t="shared" si="511"/>
        <v>NFC3900SHORE LEAVE EARNEDNFC5900SHORE LEAVE</v>
      </c>
    </row>
    <row r="1558" spans="1:43" x14ac:dyDescent="0.35">
      <c r="A1558" s="18" t="s">
        <v>1838</v>
      </c>
      <c r="B1558">
        <v>3900</v>
      </c>
      <c r="C1558" t="s">
        <v>209</v>
      </c>
      <c r="D1558" s="18" t="s">
        <v>1838</v>
      </c>
      <c r="E1558">
        <v>3200</v>
      </c>
      <c r="F1558" t="s">
        <v>757</v>
      </c>
      <c r="G1558" s="13">
        <v>0.5906366656511749</v>
      </c>
      <c r="I1558">
        <v>20181</v>
      </c>
      <c r="J1558" t="str">
        <f t="shared" si="494"/>
        <v>20181NFC3900SHORE LEAVE EARNED20181NFC3200COMP TIME EARNED</v>
      </c>
      <c r="K1558" t="str">
        <f t="shared" si="495"/>
        <v>20181NFC3900SHORE LEAVE EARNED</v>
      </c>
      <c r="L1558" t="str">
        <f t="shared" si="496"/>
        <v>20181NFC3200COMP TIME EARNED</v>
      </c>
      <c r="M1558" s="13">
        <f t="shared" si="497"/>
        <v>0.5906366656511749</v>
      </c>
      <c r="N1558" s="13"/>
      <c r="O1558" s="19">
        <v>1548</v>
      </c>
      <c r="P1558">
        <f t="shared" si="498"/>
        <v>2</v>
      </c>
      <c r="Q1558">
        <f t="shared" si="499"/>
        <v>851</v>
      </c>
      <c r="R1558">
        <f t="shared" si="500"/>
        <v>2</v>
      </c>
      <c r="S1558" t="b">
        <f t="shared" si="501"/>
        <v>1</v>
      </c>
      <c r="T1558" t="b">
        <f t="shared" si="502"/>
        <v>0</v>
      </c>
      <c r="W1558" t="str">
        <f t="shared" si="512"/>
        <v/>
      </c>
      <c r="X1558" t="str">
        <f t="shared" si="512"/>
        <v/>
      </c>
      <c r="Y1558" t="str">
        <f t="shared" si="512"/>
        <v/>
      </c>
      <c r="Z1558" t="str">
        <f t="shared" si="512"/>
        <v/>
      </c>
      <c r="AA1558" t="str">
        <f t="shared" si="512"/>
        <v>NFC3900SHORE LEAVE EARNED</v>
      </c>
      <c r="AC1558" t="str">
        <f t="shared" si="513"/>
        <v/>
      </c>
      <c r="AD1558" t="str">
        <f t="shared" si="513"/>
        <v/>
      </c>
      <c r="AE1558" t="str">
        <f t="shared" si="513"/>
        <v/>
      </c>
      <c r="AF1558" t="str">
        <f t="shared" si="513"/>
        <v/>
      </c>
      <c r="AG1558" t="str">
        <f t="shared" si="513"/>
        <v>NFC3200COMP TIME EARNED</v>
      </c>
      <c r="AI1558">
        <f t="shared" si="503"/>
        <v>1</v>
      </c>
      <c r="AJ1558">
        <f t="shared" si="504"/>
        <v>851</v>
      </c>
      <c r="AK1558" t="str">
        <f t="shared" si="505"/>
        <v>20181NFC3900SHORE LEAVE EARNED</v>
      </c>
      <c r="AL1558" t="str">
        <f t="shared" si="506"/>
        <v>SHORE LEAVE EARNED</v>
      </c>
      <c r="AM1558" t="str">
        <f t="shared" si="507"/>
        <v>20181NFC3200COMP TIME EARNED</v>
      </c>
      <c r="AN1558" t="str">
        <f t="shared" si="508"/>
        <v>COMP TIME EARNED</v>
      </c>
      <c r="AO1558" s="13">
        <f t="shared" si="509"/>
        <v>0.5906366656511749</v>
      </c>
      <c r="AP1558">
        <f t="shared" si="510"/>
        <v>1</v>
      </c>
      <c r="AQ1558" t="str">
        <f t="shared" si="511"/>
        <v>NFC3900SHORE LEAVE EARNEDNFC3200COMP TIME EARNED</v>
      </c>
    </row>
    <row r="1559" spans="1:43" x14ac:dyDescent="0.35">
      <c r="A1559" s="18" t="s">
        <v>1838</v>
      </c>
      <c r="B1559">
        <v>4000</v>
      </c>
      <c r="C1559" t="s">
        <v>210</v>
      </c>
      <c r="D1559" s="18"/>
      <c r="G1559" s="13">
        <v>0</v>
      </c>
      <c r="I1559">
        <v>20181</v>
      </c>
      <c r="J1559" t="str">
        <f t="shared" si="494"/>
        <v>20181NFC4000HOME LEAVE EARNED20181</v>
      </c>
      <c r="K1559" t="str">
        <f t="shared" si="495"/>
        <v>20181NFC4000HOME LEAVE EARNED</v>
      </c>
      <c r="L1559" t="str">
        <f t="shared" si="496"/>
        <v>20181</v>
      </c>
      <c r="M1559" s="13">
        <f t="shared" si="497"/>
        <v>0</v>
      </c>
      <c r="N1559" s="13"/>
      <c r="O1559" s="19">
        <v>1549</v>
      </c>
      <c r="P1559">
        <f t="shared" si="498"/>
        <v>1</v>
      </c>
      <c r="Q1559">
        <f t="shared" si="499"/>
        <v>852</v>
      </c>
      <c r="R1559">
        <f t="shared" si="500"/>
        <v>1</v>
      </c>
      <c r="S1559" t="b">
        <f t="shared" si="501"/>
        <v>0</v>
      </c>
      <c r="T1559" t="b">
        <f t="shared" si="502"/>
        <v>0</v>
      </c>
      <c r="W1559" t="str">
        <f t="shared" si="512"/>
        <v/>
      </c>
      <c r="X1559" t="str">
        <f t="shared" si="512"/>
        <v/>
      </c>
      <c r="Y1559" t="str">
        <f t="shared" si="512"/>
        <v/>
      </c>
      <c r="Z1559" t="str">
        <f t="shared" si="512"/>
        <v/>
      </c>
      <c r="AA1559" t="str">
        <f t="shared" si="512"/>
        <v>NFC4000HOME LEAVE EARNED</v>
      </c>
      <c r="AC1559" t="str">
        <f t="shared" si="513"/>
        <v/>
      </c>
      <c r="AD1559" t="str">
        <f t="shared" si="513"/>
        <v/>
      </c>
      <c r="AE1559" t="str">
        <f t="shared" si="513"/>
        <v/>
      </c>
      <c r="AF1559" t="str">
        <f t="shared" si="513"/>
        <v/>
      </c>
      <c r="AG1559" t="str">
        <f t="shared" si="513"/>
        <v/>
      </c>
      <c r="AI1559">
        <f t="shared" si="503"/>
        <v>1</v>
      </c>
      <c r="AJ1559">
        <f t="shared" si="504"/>
        <v>852</v>
      </c>
      <c r="AK1559" t="str">
        <f t="shared" si="505"/>
        <v>20181NFC4000HOME LEAVE EARNED</v>
      </c>
      <c r="AL1559" t="str">
        <f t="shared" si="506"/>
        <v>HOME LEAVE EARNED</v>
      </c>
      <c r="AM1559" t="str">
        <f t="shared" si="507"/>
        <v>20181</v>
      </c>
      <c r="AN1559" t="str">
        <f t="shared" si="508"/>
        <v/>
      </c>
      <c r="AO1559" s="13">
        <f t="shared" si="509"/>
        <v>0</v>
      </c>
      <c r="AP1559">
        <f t="shared" si="510"/>
        <v>1</v>
      </c>
      <c r="AQ1559" t="str">
        <f t="shared" si="511"/>
        <v>NFC4000HOME LEAVE EARNED</v>
      </c>
    </row>
    <row r="1560" spans="1:43" x14ac:dyDescent="0.35">
      <c r="A1560" s="18" t="s">
        <v>1838</v>
      </c>
      <c r="B1560">
        <v>5000</v>
      </c>
      <c r="C1560" t="s">
        <v>211</v>
      </c>
      <c r="D1560" s="18" t="s">
        <v>1838</v>
      </c>
      <c r="E1560">
        <v>5008</v>
      </c>
      <c r="F1560" t="s">
        <v>212</v>
      </c>
      <c r="G1560" s="13">
        <v>0.91952480782669466</v>
      </c>
      <c r="I1560">
        <v>20181</v>
      </c>
      <c r="J1560" t="str">
        <f t="shared" si="494"/>
        <v>20181NFC5000CREDIT HOURS20181NFC5008CREDIT HOURS PAID</v>
      </c>
      <c r="K1560" t="str">
        <f t="shared" si="495"/>
        <v>20181NFC5000CREDIT HOURS</v>
      </c>
      <c r="L1560" t="str">
        <f t="shared" si="496"/>
        <v>20181NFC5008CREDIT HOURS PAID</v>
      </c>
      <c r="M1560" s="13">
        <f t="shared" si="497"/>
        <v>0.91952480782669466</v>
      </c>
      <c r="N1560" s="13"/>
      <c r="O1560" s="19">
        <v>1550</v>
      </c>
      <c r="P1560">
        <f t="shared" si="498"/>
        <v>2</v>
      </c>
      <c r="Q1560">
        <f t="shared" si="499"/>
        <v>853</v>
      </c>
      <c r="R1560">
        <f t="shared" si="500"/>
        <v>1</v>
      </c>
      <c r="S1560" t="b">
        <f t="shared" si="501"/>
        <v>1</v>
      </c>
      <c r="T1560" t="b">
        <f t="shared" si="502"/>
        <v>0</v>
      </c>
      <c r="W1560" t="str">
        <f t="shared" si="512"/>
        <v/>
      </c>
      <c r="X1560" t="str">
        <f t="shared" si="512"/>
        <v/>
      </c>
      <c r="Y1560" t="str">
        <f t="shared" si="512"/>
        <v/>
      </c>
      <c r="Z1560" t="str">
        <f t="shared" si="512"/>
        <v/>
      </c>
      <c r="AA1560" t="str">
        <f t="shared" si="512"/>
        <v>NFC5000CREDIT HOURS</v>
      </c>
      <c r="AC1560" t="str">
        <f t="shared" si="513"/>
        <v/>
      </c>
      <c r="AD1560" t="str">
        <f t="shared" si="513"/>
        <v/>
      </c>
      <c r="AE1560" t="str">
        <f t="shared" si="513"/>
        <v/>
      </c>
      <c r="AF1560" t="str">
        <f t="shared" si="513"/>
        <v/>
      </c>
      <c r="AG1560" t="str">
        <f t="shared" si="513"/>
        <v>NFC5008CREDIT HOURS PAID</v>
      </c>
      <c r="AI1560">
        <f t="shared" si="503"/>
        <v>1</v>
      </c>
      <c r="AJ1560">
        <f t="shared" si="504"/>
        <v>853</v>
      </c>
      <c r="AK1560" t="str">
        <f t="shared" si="505"/>
        <v>20181NFC5000CREDIT HOURS</v>
      </c>
      <c r="AL1560" t="str">
        <f t="shared" si="506"/>
        <v>CREDIT HOURS</v>
      </c>
      <c r="AM1560" t="str">
        <f t="shared" si="507"/>
        <v>20181NFC5008CREDIT HOURS PAID</v>
      </c>
      <c r="AN1560" t="str">
        <f t="shared" si="508"/>
        <v>CREDIT HOURS PAID</v>
      </c>
      <c r="AO1560" s="13">
        <f t="shared" si="509"/>
        <v>0.91952480782669466</v>
      </c>
      <c r="AP1560">
        <f t="shared" si="510"/>
        <v>1</v>
      </c>
      <c r="AQ1560" t="str">
        <f t="shared" si="511"/>
        <v>NFC5000CREDIT HOURSNFC5008CREDIT HOURS PAID</v>
      </c>
    </row>
    <row r="1561" spans="1:43" x14ac:dyDescent="0.35">
      <c r="A1561" s="18" t="s">
        <v>1838</v>
      </c>
      <c r="B1561">
        <v>5000</v>
      </c>
      <c r="C1561" t="s">
        <v>211</v>
      </c>
      <c r="D1561" s="18" t="s">
        <v>1838</v>
      </c>
      <c r="E1561">
        <v>2900</v>
      </c>
      <c r="F1561" t="s">
        <v>207</v>
      </c>
      <c r="G1561" s="13">
        <v>0.51923076923076927</v>
      </c>
      <c r="I1561">
        <v>20181</v>
      </c>
      <c r="J1561" t="str">
        <f t="shared" si="494"/>
        <v>20181NFC5000CREDIT HOURS20181NFC2900CREDIT HOURS WORKED</v>
      </c>
      <c r="K1561" t="str">
        <f t="shared" si="495"/>
        <v>20181NFC5000CREDIT HOURS</v>
      </c>
      <c r="L1561" t="str">
        <f t="shared" si="496"/>
        <v>20181NFC2900CREDIT HOURS WORKED</v>
      </c>
      <c r="M1561" s="13">
        <f t="shared" si="497"/>
        <v>0.51923076923076927</v>
      </c>
      <c r="N1561" s="13"/>
      <c r="O1561" s="19">
        <v>1551</v>
      </c>
      <c r="P1561">
        <f t="shared" si="498"/>
        <v>2</v>
      </c>
      <c r="Q1561">
        <f t="shared" si="499"/>
        <v>853</v>
      </c>
      <c r="R1561">
        <f t="shared" si="500"/>
        <v>2</v>
      </c>
      <c r="S1561" t="b">
        <f t="shared" si="501"/>
        <v>1</v>
      </c>
      <c r="T1561" t="b">
        <f t="shared" si="502"/>
        <v>0</v>
      </c>
      <c r="W1561" t="str">
        <f t="shared" si="512"/>
        <v/>
      </c>
      <c r="X1561" t="str">
        <f t="shared" si="512"/>
        <v/>
      </c>
      <c r="Y1561" t="str">
        <f t="shared" si="512"/>
        <v/>
      </c>
      <c r="Z1561" t="str">
        <f t="shared" si="512"/>
        <v/>
      </c>
      <c r="AA1561" t="str">
        <f t="shared" si="512"/>
        <v>NFC5000CREDIT HOURS</v>
      </c>
      <c r="AC1561" t="str">
        <f t="shared" si="513"/>
        <v/>
      </c>
      <c r="AD1561" t="str">
        <f t="shared" si="513"/>
        <v/>
      </c>
      <c r="AE1561" t="str">
        <f t="shared" si="513"/>
        <v/>
      </c>
      <c r="AF1561" t="str">
        <f t="shared" si="513"/>
        <v/>
      </c>
      <c r="AG1561" t="str">
        <f t="shared" si="513"/>
        <v>NFC2900CREDIT HOURS WORKED</v>
      </c>
      <c r="AI1561">
        <f t="shared" si="503"/>
        <v>1</v>
      </c>
      <c r="AJ1561">
        <f t="shared" si="504"/>
        <v>853</v>
      </c>
      <c r="AK1561" t="str">
        <f t="shared" si="505"/>
        <v>20181NFC5000CREDIT HOURS</v>
      </c>
      <c r="AL1561" t="str">
        <f t="shared" si="506"/>
        <v>CREDIT HOURS</v>
      </c>
      <c r="AM1561" t="str">
        <f t="shared" si="507"/>
        <v>20181NFC2900CREDIT HOURS WORKED</v>
      </c>
      <c r="AN1561" t="str">
        <f t="shared" si="508"/>
        <v>CREDIT HOURS WORKED</v>
      </c>
      <c r="AO1561" s="13">
        <f t="shared" si="509"/>
        <v>0.51923076923076927</v>
      </c>
      <c r="AP1561">
        <f t="shared" si="510"/>
        <v>1</v>
      </c>
      <c r="AQ1561" t="str">
        <f t="shared" si="511"/>
        <v>NFC5000CREDIT HOURSNFC2900CREDIT HOURS WORKED</v>
      </c>
    </row>
    <row r="1562" spans="1:43" x14ac:dyDescent="0.35">
      <c r="A1562" s="18" t="s">
        <v>1838</v>
      </c>
      <c r="B1562">
        <v>5008</v>
      </c>
      <c r="C1562" t="s">
        <v>212</v>
      </c>
      <c r="D1562" s="18" t="s">
        <v>1838</v>
      </c>
      <c r="E1562">
        <v>5000</v>
      </c>
      <c r="F1562" t="s">
        <v>211</v>
      </c>
      <c r="G1562" s="13">
        <v>0.91952480782669466</v>
      </c>
      <c r="I1562">
        <v>20181</v>
      </c>
      <c r="J1562" t="str">
        <f t="shared" si="494"/>
        <v>20181NFC5008CREDIT HOURS PAID20181NFC5000CREDIT HOURS</v>
      </c>
      <c r="K1562" t="str">
        <f t="shared" si="495"/>
        <v>20181NFC5008CREDIT HOURS PAID</v>
      </c>
      <c r="L1562" t="str">
        <f t="shared" si="496"/>
        <v>20181NFC5000CREDIT HOURS</v>
      </c>
      <c r="M1562" s="13">
        <f t="shared" si="497"/>
        <v>0.91952480782669466</v>
      </c>
      <c r="N1562" s="13"/>
      <c r="O1562" s="19">
        <v>1552</v>
      </c>
      <c r="P1562">
        <f t="shared" si="498"/>
        <v>5</v>
      </c>
      <c r="Q1562">
        <f t="shared" si="499"/>
        <v>854</v>
      </c>
      <c r="R1562">
        <f t="shared" si="500"/>
        <v>1</v>
      </c>
      <c r="S1562" t="b">
        <f t="shared" si="501"/>
        <v>1</v>
      </c>
      <c r="T1562" t="b">
        <f t="shared" si="502"/>
        <v>0</v>
      </c>
      <c r="W1562" t="str">
        <f t="shared" si="512"/>
        <v/>
      </c>
      <c r="X1562" t="str">
        <f t="shared" si="512"/>
        <v/>
      </c>
      <c r="Y1562" t="str">
        <f t="shared" si="512"/>
        <v/>
      </c>
      <c r="Z1562" t="str">
        <f t="shared" si="512"/>
        <v/>
      </c>
      <c r="AA1562" t="str">
        <f t="shared" si="512"/>
        <v>NFC5008CREDIT HOURS PAID</v>
      </c>
      <c r="AC1562" t="str">
        <f t="shared" si="513"/>
        <v/>
      </c>
      <c r="AD1562" t="str">
        <f t="shared" si="513"/>
        <v/>
      </c>
      <c r="AE1562" t="str">
        <f t="shared" si="513"/>
        <v/>
      </c>
      <c r="AF1562" t="str">
        <f t="shared" si="513"/>
        <v/>
      </c>
      <c r="AG1562" t="str">
        <f t="shared" si="513"/>
        <v>NFC5000CREDIT HOURS</v>
      </c>
      <c r="AI1562">
        <f t="shared" si="503"/>
        <v>1</v>
      </c>
      <c r="AJ1562">
        <f t="shared" si="504"/>
        <v>854</v>
      </c>
      <c r="AK1562" t="str">
        <f t="shared" si="505"/>
        <v>20181NFC5008CREDIT HOURS PAID</v>
      </c>
      <c r="AL1562" t="str">
        <f t="shared" si="506"/>
        <v>CREDIT HOURS PAID</v>
      </c>
      <c r="AM1562" t="str">
        <f t="shared" si="507"/>
        <v>20181NFC5000CREDIT HOURS</v>
      </c>
      <c r="AN1562" t="str">
        <f t="shared" si="508"/>
        <v>CREDIT HOURS</v>
      </c>
      <c r="AO1562" s="13">
        <f t="shared" si="509"/>
        <v>0.91952480782669466</v>
      </c>
      <c r="AP1562">
        <f t="shared" si="510"/>
        <v>1</v>
      </c>
      <c r="AQ1562" t="str">
        <f t="shared" si="511"/>
        <v>NFC5008CREDIT HOURS PAIDNFC5000CREDIT HOURS</v>
      </c>
    </row>
    <row r="1563" spans="1:43" x14ac:dyDescent="0.35">
      <c r="A1563" s="18" t="s">
        <v>1838</v>
      </c>
      <c r="B1563">
        <v>5008</v>
      </c>
      <c r="C1563" t="s">
        <v>212</v>
      </c>
      <c r="D1563" s="18" t="s">
        <v>1837</v>
      </c>
      <c r="E1563" t="s">
        <v>5</v>
      </c>
      <c r="F1563" t="s">
        <v>6</v>
      </c>
      <c r="G1563" s="13">
        <v>0.54463937621832359</v>
      </c>
      <c r="I1563">
        <v>20181</v>
      </c>
      <c r="J1563" t="str">
        <f t="shared" si="494"/>
        <v>20181NFC5008CREDIT HOURS PAID20181IBC23ACREDIT HOURS - PAID</v>
      </c>
      <c r="K1563" t="str">
        <f t="shared" si="495"/>
        <v>20181NFC5008CREDIT HOURS PAID</v>
      </c>
      <c r="L1563" t="str">
        <f t="shared" si="496"/>
        <v>20181IBC23ACREDIT HOURS - PAID</v>
      </c>
      <c r="M1563" s="13">
        <f t="shared" si="497"/>
        <v>0.54463937621832359</v>
      </c>
      <c r="N1563" s="13"/>
      <c r="O1563" s="19">
        <v>1553</v>
      </c>
      <c r="P1563">
        <f t="shared" si="498"/>
        <v>5</v>
      </c>
      <c r="Q1563">
        <f t="shared" si="499"/>
        <v>854</v>
      </c>
      <c r="R1563">
        <f t="shared" si="500"/>
        <v>2</v>
      </c>
      <c r="S1563" t="b">
        <f t="shared" si="501"/>
        <v>0</v>
      </c>
      <c r="T1563" t="b">
        <f t="shared" si="502"/>
        <v>0</v>
      </c>
      <c r="W1563" t="str">
        <f t="shared" si="512"/>
        <v/>
      </c>
      <c r="X1563" t="str">
        <f t="shared" si="512"/>
        <v/>
      </c>
      <c r="Y1563" t="str">
        <f t="shared" si="512"/>
        <v/>
      </c>
      <c r="Z1563" t="str">
        <f t="shared" si="512"/>
        <v/>
      </c>
      <c r="AA1563" t="str">
        <f t="shared" si="512"/>
        <v>NFC5008CREDIT HOURS PAID</v>
      </c>
      <c r="AC1563" t="str">
        <f t="shared" si="513"/>
        <v/>
      </c>
      <c r="AD1563" t="str">
        <f t="shared" si="513"/>
        <v/>
      </c>
      <c r="AE1563" t="str">
        <f t="shared" si="513"/>
        <v/>
      </c>
      <c r="AF1563" t="str">
        <f t="shared" si="513"/>
        <v>IBC23ACREDIT HOURS - PAID</v>
      </c>
      <c r="AG1563" t="str">
        <f t="shared" si="513"/>
        <v/>
      </c>
      <c r="AI1563">
        <f t="shared" si="503"/>
        <v>1</v>
      </c>
      <c r="AJ1563">
        <f t="shared" si="504"/>
        <v>854</v>
      </c>
      <c r="AK1563" t="str">
        <f t="shared" si="505"/>
        <v>20181NFC5008CREDIT HOURS PAID</v>
      </c>
      <c r="AL1563" t="str">
        <f t="shared" si="506"/>
        <v>CREDIT HOURS PAID</v>
      </c>
      <c r="AM1563" t="str">
        <f t="shared" si="507"/>
        <v>20181IBC23ACREDIT HOURS - PAID</v>
      </c>
      <c r="AN1563" t="str">
        <f t="shared" si="508"/>
        <v>CREDIT HOURS - PAID</v>
      </c>
      <c r="AO1563" s="13">
        <f t="shared" si="509"/>
        <v>0.54463937621832359</v>
      </c>
      <c r="AP1563">
        <f t="shared" si="510"/>
        <v>1</v>
      </c>
      <c r="AQ1563" t="str">
        <f t="shared" si="511"/>
        <v>IBC23ACREDIT HOURS - PAIDNFC5008CREDIT HOURS PAID</v>
      </c>
    </row>
    <row r="1564" spans="1:43" x14ac:dyDescent="0.35">
      <c r="A1564" s="18" t="s">
        <v>1838</v>
      </c>
      <c r="B1564">
        <v>5008</v>
      </c>
      <c r="C1564" t="s">
        <v>212</v>
      </c>
      <c r="D1564" s="18" t="s">
        <v>1836</v>
      </c>
      <c r="E1564">
        <v>124</v>
      </c>
      <c r="F1564" t="s">
        <v>212</v>
      </c>
      <c r="G1564" s="13">
        <v>0.54172932330827073</v>
      </c>
      <c r="I1564">
        <v>20181</v>
      </c>
      <c r="J1564" t="str">
        <f t="shared" si="494"/>
        <v>20181NFC5008CREDIT HOURS PAID20181GSA124CREDIT HOURS PAID</v>
      </c>
      <c r="K1564" t="str">
        <f t="shared" si="495"/>
        <v>20181NFC5008CREDIT HOURS PAID</v>
      </c>
      <c r="L1564" t="str">
        <f t="shared" si="496"/>
        <v>20181GSA124CREDIT HOURS PAID</v>
      </c>
      <c r="M1564" s="13">
        <f t="shared" si="497"/>
        <v>0.54172932330827073</v>
      </c>
      <c r="N1564" s="13"/>
      <c r="O1564" s="19">
        <v>1554</v>
      </c>
      <c r="P1564">
        <f t="shared" si="498"/>
        <v>5</v>
      </c>
      <c r="Q1564">
        <f t="shared" si="499"/>
        <v>854</v>
      </c>
      <c r="R1564">
        <f t="shared" si="500"/>
        <v>3</v>
      </c>
      <c r="S1564" t="b">
        <f t="shared" si="501"/>
        <v>0</v>
      </c>
      <c r="T1564" t="b">
        <f t="shared" si="502"/>
        <v>0</v>
      </c>
      <c r="W1564" t="str">
        <f t="shared" si="512"/>
        <v/>
      </c>
      <c r="X1564" t="str">
        <f t="shared" si="512"/>
        <v/>
      </c>
      <c r="Y1564" t="str">
        <f t="shared" si="512"/>
        <v/>
      </c>
      <c r="Z1564" t="str">
        <f t="shared" si="512"/>
        <v/>
      </c>
      <c r="AA1564" t="str">
        <f t="shared" si="512"/>
        <v>NFC5008CREDIT HOURS PAID</v>
      </c>
      <c r="AC1564" t="str">
        <f t="shared" si="513"/>
        <v/>
      </c>
      <c r="AD1564" t="str">
        <f t="shared" si="513"/>
        <v>GSA124CREDIT HOURS PAID</v>
      </c>
      <c r="AE1564" t="str">
        <f t="shared" si="513"/>
        <v/>
      </c>
      <c r="AF1564" t="str">
        <f t="shared" si="513"/>
        <v/>
      </c>
      <c r="AG1564" t="str">
        <f t="shared" si="513"/>
        <v/>
      </c>
      <c r="AI1564">
        <f t="shared" si="503"/>
        <v>1</v>
      </c>
      <c r="AJ1564">
        <f t="shared" si="504"/>
        <v>854</v>
      </c>
      <c r="AK1564" t="str">
        <f t="shared" si="505"/>
        <v>20181NFC5008CREDIT HOURS PAID</v>
      </c>
      <c r="AL1564" t="str">
        <f t="shared" si="506"/>
        <v>CREDIT HOURS PAID</v>
      </c>
      <c r="AM1564" t="str">
        <f t="shared" si="507"/>
        <v>20181GSA124CREDIT HOURS PAID</v>
      </c>
      <c r="AN1564" t="str">
        <f t="shared" si="508"/>
        <v>CREDIT HOURS PAID</v>
      </c>
      <c r="AO1564" s="13">
        <f t="shared" si="509"/>
        <v>0.54172932330827073</v>
      </c>
      <c r="AP1564">
        <f t="shared" si="510"/>
        <v>2</v>
      </c>
      <c r="AQ1564" t="str">
        <f t="shared" si="511"/>
        <v>GSA124CREDIT HOURS PAIDNFC5008CREDIT HOURS PAID</v>
      </c>
    </row>
    <row r="1565" spans="1:43" x14ac:dyDescent="0.35">
      <c r="A1565" s="18" t="s">
        <v>1838</v>
      </c>
      <c r="B1565">
        <v>5900</v>
      </c>
      <c r="C1565" t="s">
        <v>213</v>
      </c>
      <c r="D1565" s="18" t="s">
        <v>1838</v>
      </c>
      <c r="E1565">
        <v>5904</v>
      </c>
      <c r="F1565" t="s">
        <v>213</v>
      </c>
      <c r="G1565" s="13">
        <v>0.94488188976377951</v>
      </c>
      <c r="I1565">
        <v>20181</v>
      </c>
      <c r="J1565" t="str">
        <f t="shared" si="494"/>
        <v>20181NFC5900SHORE LEAVE20181NFC5904SHORE LEAVE</v>
      </c>
      <c r="K1565" t="str">
        <f t="shared" si="495"/>
        <v>20181NFC5900SHORE LEAVE</v>
      </c>
      <c r="L1565" t="str">
        <f t="shared" si="496"/>
        <v>20181NFC5904SHORE LEAVE</v>
      </c>
      <c r="M1565" s="13">
        <f t="shared" si="497"/>
        <v>0.94488188976377951</v>
      </c>
      <c r="N1565" s="13"/>
      <c r="O1565" s="19">
        <v>1555</v>
      </c>
      <c r="P1565">
        <f t="shared" si="498"/>
        <v>13</v>
      </c>
      <c r="Q1565">
        <f t="shared" si="499"/>
        <v>855</v>
      </c>
      <c r="R1565">
        <f t="shared" si="500"/>
        <v>1</v>
      </c>
      <c r="S1565" t="b">
        <f t="shared" si="501"/>
        <v>1</v>
      </c>
      <c r="T1565" t="b">
        <f t="shared" si="502"/>
        <v>0</v>
      </c>
      <c r="W1565" t="str">
        <f t="shared" si="512"/>
        <v/>
      </c>
      <c r="X1565" t="str">
        <f t="shared" si="512"/>
        <v/>
      </c>
      <c r="Y1565" t="str">
        <f t="shared" si="512"/>
        <v/>
      </c>
      <c r="Z1565" t="str">
        <f t="shared" si="512"/>
        <v/>
      </c>
      <c r="AA1565" t="str">
        <f t="shared" si="512"/>
        <v>NFC5900SHORE LEAVE</v>
      </c>
      <c r="AC1565" t="str">
        <f t="shared" si="513"/>
        <v/>
      </c>
      <c r="AD1565" t="str">
        <f t="shared" si="513"/>
        <v/>
      </c>
      <c r="AE1565" t="str">
        <f t="shared" si="513"/>
        <v/>
      </c>
      <c r="AF1565" t="str">
        <f t="shared" si="513"/>
        <v/>
      </c>
      <c r="AG1565" t="str">
        <f t="shared" si="513"/>
        <v>NFC5904SHORE LEAVE</v>
      </c>
      <c r="AI1565">
        <f t="shared" si="503"/>
        <v>1</v>
      </c>
      <c r="AJ1565">
        <f t="shared" si="504"/>
        <v>855</v>
      </c>
      <c r="AK1565" t="str">
        <f t="shared" si="505"/>
        <v>20181NFC5900SHORE LEAVE</v>
      </c>
      <c r="AL1565" t="str">
        <f t="shared" si="506"/>
        <v>SHORE LEAVE</v>
      </c>
      <c r="AM1565" t="str">
        <f t="shared" si="507"/>
        <v>20181NFC5904SHORE LEAVE</v>
      </c>
      <c r="AN1565" t="str">
        <f t="shared" si="508"/>
        <v>SHORE LEAVE</v>
      </c>
      <c r="AO1565" s="13">
        <f t="shared" si="509"/>
        <v>0.94488188976377951</v>
      </c>
      <c r="AP1565">
        <f t="shared" si="510"/>
        <v>1</v>
      </c>
      <c r="AQ1565" t="str">
        <f t="shared" si="511"/>
        <v>NFC5900SHORE LEAVENFC5904SHORE LEAVE</v>
      </c>
    </row>
    <row r="1566" spans="1:43" x14ac:dyDescent="0.35">
      <c r="A1566" s="18" t="s">
        <v>1838</v>
      </c>
      <c r="B1566">
        <v>5900</v>
      </c>
      <c r="C1566" t="s">
        <v>213</v>
      </c>
      <c r="D1566" s="18" t="s">
        <v>1838</v>
      </c>
      <c r="E1566">
        <v>5905</v>
      </c>
      <c r="F1566" t="s">
        <v>213</v>
      </c>
      <c r="G1566" s="13">
        <v>0.94488188976377951</v>
      </c>
      <c r="I1566">
        <v>20181</v>
      </c>
      <c r="J1566" t="str">
        <f t="shared" si="494"/>
        <v>20181NFC5900SHORE LEAVE20181NFC5905SHORE LEAVE</v>
      </c>
      <c r="K1566" t="str">
        <f t="shared" si="495"/>
        <v>20181NFC5900SHORE LEAVE</v>
      </c>
      <c r="L1566" t="str">
        <f t="shared" si="496"/>
        <v>20181NFC5905SHORE LEAVE</v>
      </c>
      <c r="M1566" s="13">
        <f t="shared" si="497"/>
        <v>0.94488188976377951</v>
      </c>
      <c r="N1566" s="13"/>
      <c r="O1566" s="19">
        <v>1556</v>
      </c>
      <c r="P1566">
        <f t="shared" si="498"/>
        <v>13</v>
      </c>
      <c r="Q1566">
        <f t="shared" si="499"/>
        <v>855</v>
      </c>
      <c r="R1566">
        <f t="shared" si="500"/>
        <v>2</v>
      </c>
      <c r="S1566" t="b">
        <f t="shared" si="501"/>
        <v>1</v>
      </c>
      <c r="T1566" t="b">
        <f t="shared" si="502"/>
        <v>0</v>
      </c>
      <c r="W1566" t="str">
        <f t="shared" si="512"/>
        <v/>
      </c>
      <c r="X1566" t="str">
        <f t="shared" si="512"/>
        <v/>
      </c>
      <c r="Y1566" t="str">
        <f t="shared" si="512"/>
        <v/>
      </c>
      <c r="Z1566" t="str">
        <f t="shared" si="512"/>
        <v/>
      </c>
      <c r="AA1566" t="str">
        <f t="shared" si="512"/>
        <v>NFC5900SHORE LEAVE</v>
      </c>
      <c r="AC1566" t="str">
        <f t="shared" si="513"/>
        <v/>
      </c>
      <c r="AD1566" t="str">
        <f t="shared" si="513"/>
        <v/>
      </c>
      <c r="AE1566" t="str">
        <f t="shared" si="513"/>
        <v/>
      </c>
      <c r="AF1566" t="str">
        <f t="shared" si="513"/>
        <v/>
      </c>
      <c r="AG1566" t="str">
        <f t="shared" si="513"/>
        <v>NFC5905SHORE LEAVE</v>
      </c>
      <c r="AI1566">
        <f t="shared" si="503"/>
        <v>1</v>
      </c>
      <c r="AJ1566">
        <f t="shared" si="504"/>
        <v>855</v>
      </c>
      <c r="AK1566" t="str">
        <f t="shared" si="505"/>
        <v>20181NFC5900SHORE LEAVE</v>
      </c>
      <c r="AL1566" t="str">
        <f t="shared" si="506"/>
        <v>SHORE LEAVE</v>
      </c>
      <c r="AM1566" t="str">
        <f t="shared" si="507"/>
        <v>20181NFC5905SHORE LEAVE</v>
      </c>
      <c r="AN1566" t="str">
        <f t="shared" si="508"/>
        <v>SHORE LEAVE</v>
      </c>
      <c r="AO1566" s="13">
        <f t="shared" si="509"/>
        <v>0.94488188976377951</v>
      </c>
      <c r="AP1566">
        <f t="shared" si="510"/>
        <v>1</v>
      </c>
      <c r="AQ1566" t="str">
        <f t="shared" si="511"/>
        <v>NFC5900SHORE LEAVENFC5905SHORE LEAVE</v>
      </c>
    </row>
    <row r="1567" spans="1:43" x14ac:dyDescent="0.35">
      <c r="A1567" s="18" t="s">
        <v>1838</v>
      </c>
      <c r="B1567">
        <v>5900</v>
      </c>
      <c r="C1567" t="s">
        <v>213</v>
      </c>
      <c r="D1567" s="18" t="s">
        <v>1838</v>
      </c>
      <c r="E1567">
        <v>5906</v>
      </c>
      <c r="F1567" t="s">
        <v>213</v>
      </c>
      <c r="G1567" s="13">
        <v>0.94488188976377951</v>
      </c>
      <c r="I1567">
        <v>20181</v>
      </c>
      <c r="J1567" t="str">
        <f t="shared" si="494"/>
        <v>20181NFC5900SHORE LEAVE20181NFC5906SHORE LEAVE</v>
      </c>
      <c r="K1567" t="str">
        <f t="shared" si="495"/>
        <v>20181NFC5900SHORE LEAVE</v>
      </c>
      <c r="L1567" t="str">
        <f t="shared" si="496"/>
        <v>20181NFC5906SHORE LEAVE</v>
      </c>
      <c r="M1567" s="13">
        <f t="shared" si="497"/>
        <v>0.94488188976377951</v>
      </c>
      <c r="N1567" s="13"/>
      <c r="O1567" s="19">
        <v>1557</v>
      </c>
      <c r="P1567">
        <f t="shared" si="498"/>
        <v>13</v>
      </c>
      <c r="Q1567">
        <f t="shared" si="499"/>
        <v>855</v>
      </c>
      <c r="R1567">
        <f t="shared" si="500"/>
        <v>3</v>
      </c>
      <c r="S1567" t="b">
        <f t="shared" si="501"/>
        <v>1</v>
      </c>
      <c r="T1567" t="b">
        <f t="shared" si="502"/>
        <v>0</v>
      </c>
      <c r="W1567" t="str">
        <f t="shared" si="512"/>
        <v/>
      </c>
      <c r="X1567" t="str">
        <f t="shared" si="512"/>
        <v/>
      </c>
      <c r="Y1567" t="str">
        <f t="shared" si="512"/>
        <v/>
      </c>
      <c r="Z1567" t="str">
        <f t="shared" si="512"/>
        <v/>
      </c>
      <c r="AA1567" t="str">
        <f t="shared" si="512"/>
        <v>NFC5900SHORE LEAVE</v>
      </c>
      <c r="AC1567" t="str">
        <f t="shared" si="513"/>
        <v/>
      </c>
      <c r="AD1567" t="str">
        <f t="shared" si="513"/>
        <v/>
      </c>
      <c r="AE1567" t="str">
        <f t="shared" si="513"/>
        <v/>
      </c>
      <c r="AF1567" t="str">
        <f t="shared" si="513"/>
        <v/>
      </c>
      <c r="AG1567" t="str">
        <f t="shared" si="513"/>
        <v>NFC5906SHORE LEAVE</v>
      </c>
      <c r="AI1567">
        <f t="shared" si="503"/>
        <v>1</v>
      </c>
      <c r="AJ1567">
        <f t="shared" si="504"/>
        <v>855</v>
      </c>
      <c r="AK1567" t="str">
        <f t="shared" si="505"/>
        <v>20181NFC5900SHORE LEAVE</v>
      </c>
      <c r="AL1567" t="str">
        <f t="shared" si="506"/>
        <v>SHORE LEAVE</v>
      </c>
      <c r="AM1567" t="str">
        <f t="shared" si="507"/>
        <v>20181NFC5906SHORE LEAVE</v>
      </c>
      <c r="AN1567" t="str">
        <f t="shared" si="508"/>
        <v>SHORE LEAVE</v>
      </c>
      <c r="AO1567" s="13">
        <f t="shared" si="509"/>
        <v>0.94488188976377951</v>
      </c>
      <c r="AP1567">
        <f t="shared" si="510"/>
        <v>1</v>
      </c>
      <c r="AQ1567" t="str">
        <f t="shared" si="511"/>
        <v>NFC5900SHORE LEAVENFC5906SHORE LEAVE</v>
      </c>
    </row>
    <row r="1568" spans="1:43" x14ac:dyDescent="0.35">
      <c r="A1568" s="18" t="s">
        <v>1838</v>
      </c>
      <c r="B1568">
        <v>5904</v>
      </c>
      <c r="C1568" t="s">
        <v>213</v>
      </c>
      <c r="D1568" s="18" t="s">
        <v>1838</v>
      </c>
      <c r="E1568">
        <v>5900</v>
      </c>
      <c r="F1568" t="s">
        <v>213</v>
      </c>
      <c r="G1568" s="13">
        <v>0.94488188976377951</v>
      </c>
      <c r="I1568">
        <v>20181</v>
      </c>
      <c r="J1568" t="str">
        <f t="shared" si="494"/>
        <v>20181NFC5904SHORE LEAVE20181NFC5900SHORE LEAVE</v>
      </c>
      <c r="K1568" t="str">
        <f t="shared" si="495"/>
        <v>20181NFC5904SHORE LEAVE</v>
      </c>
      <c r="L1568" t="str">
        <f t="shared" si="496"/>
        <v>20181NFC5900SHORE LEAVE</v>
      </c>
      <c r="M1568" s="13">
        <f t="shared" si="497"/>
        <v>0.94488188976377951</v>
      </c>
      <c r="N1568" s="13"/>
      <c r="O1568" s="19">
        <v>1558</v>
      </c>
      <c r="P1568">
        <f t="shared" si="498"/>
        <v>13</v>
      </c>
      <c r="Q1568">
        <f t="shared" si="499"/>
        <v>855</v>
      </c>
      <c r="R1568">
        <f t="shared" si="500"/>
        <v>4</v>
      </c>
      <c r="S1568" t="b">
        <f t="shared" si="501"/>
        <v>1</v>
      </c>
      <c r="T1568" t="b">
        <f t="shared" si="502"/>
        <v>0</v>
      </c>
      <c r="W1568" t="str">
        <f t="shared" si="512"/>
        <v/>
      </c>
      <c r="X1568" t="str">
        <f t="shared" si="512"/>
        <v/>
      </c>
      <c r="Y1568" t="str">
        <f t="shared" si="512"/>
        <v/>
      </c>
      <c r="Z1568" t="str">
        <f t="shared" si="512"/>
        <v/>
      </c>
      <c r="AA1568" t="str">
        <f t="shared" si="512"/>
        <v>NFC5904SHORE LEAVE</v>
      </c>
      <c r="AC1568" t="str">
        <f t="shared" si="513"/>
        <v/>
      </c>
      <c r="AD1568" t="str">
        <f t="shared" si="513"/>
        <v/>
      </c>
      <c r="AE1568" t="str">
        <f t="shared" si="513"/>
        <v/>
      </c>
      <c r="AF1568" t="str">
        <f t="shared" si="513"/>
        <v/>
      </c>
      <c r="AG1568" t="str">
        <f t="shared" si="513"/>
        <v>NFC5900SHORE LEAVE</v>
      </c>
      <c r="AI1568">
        <f t="shared" si="503"/>
        <v>1</v>
      </c>
      <c r="AJ1568">
        <f t="shared" si="504"/>
        <v>855</v>
      </c>
      <c r="AK1568" t="str">
        <f t="shared" si="505"/>
        <v>20181NFC5904SHORE LEAVE</v>
      </c>
      <c r="AL1568" t="str">
        <f t="shared" si="506"/>
        <v>SHORE LEAVE</v>
      </c>
      <c r="AM1568" t="str">
        <f t="shared" si="507"/>
        <v>20181NFC5900SHORE LEAVE</v>
      </c>
      <c r="AN1568" t="str">
        <f t="shared" si="508"/>
        <v>SHORE LEAVE</v>
      </c>
      <c r="AO1568" s="13">
        <f t="shared" si="509"/>
        <v>0.94488188976377951</v>
      </c>
      <c r="AP1568">
        <f t="shared" si="510"/>
        <v>1</v>
      </c>
      <c r="AQ1568" t="str">
        <f t="shared" si="511"/>
        <v>NFC5904SHORE LEAVENFC5900SHORE LEAVE</v>
      </c>
    </row>
    <row r="1569" spans="1:43" x14ac:dyDescent="0.35">
      <c r="A1569" s="18" t="s">
        <v>1838</v>
      </c>
      <c r="B1569">
        <v>5904</v>
      </c>
      <c r="C1569" t="s">
        <v>213</v>
      </c>
      <c r="D1569" s="18" t="s">
        <v>1838</v>
      </c>
      <c r="E1569">
        <v>5905</v>
      </c>
      <c r="F1569" t="s">
        <v>213</v>
      </c>
      <c r="G1569" s="13">
        <v>0.94488188976377951</v>
      </c>
      <c r="I1569">
        <v>20181</v>
      </c>
      <c r="J1569" t="str">
        <f t="shared" si="494"/>
        <v>20181NFC5904SHORE LEAVE20181NFC5905SHORE LEAVE</v>
      </c>
      <c r="K1569" t="str">
        <f t="shared" si="495"/>
        <v>20181NFC5904SHORE LEAVE</v>
      </c>
      <c r="L1569" t="str">
        <f t="shared" si="496"/>
        <v>20181NFC5905SHORE LEAVE</v>
      </c>
      <c r="M1569" s="13">
        <f t="shared" si="497"/>
        <v>0.94488188976377951</v>
      </c>
      <c r="N1569" s="13"/>
      <c r="O1569" s="19">
        <v>1559</v>
      </c>
      <c r="P1569">
        <f t="shared" si="498"/>
        <v>13</v>
      </c>
      <c r="Q1569">
        <f t="shared" si="499"/>
        <v>855</v>
      </c>
      <c r="R1569">
        <f t="shared" si="500"/>
        <v>5</v>
      </c>
      <c r="S1569" t="b">
        <f t="shared" si="501"/>
        <v>1</v>
      </c>
      <c r="T1569" t="b">
        <f t="shared" si="502"/>
        <v>0</v>
      </c>
      <c r="W1569" t="str">
        <f t="shared" si="512"/>
        <v/>
      </c>
      <c r="X1569" t="str">
        <f t="shared" si="512"/>
        <v/>
      </c>
      <c r="Y1569" t="str">
        <f t="shared" si="512"/>
        <v/>
      </c>
      <c r="Z1569" t="str">
        <f t="shared" si="512"/>
        <v/>
      </c>
      <c r="AA1569" t="str">
        <f t="shared" si="512"/>
        <v>NFC5904SHORE LEAVE</v>
      </c>
      <c r="AC1569" t="str">
        <f t="shared" si="513"/>
        <v/>
      </c>
      <c r="AD1569" t="str">
        <f t="shared" si="513"/>
        <v/>
      </c>
      <c r="AE1569" t="str">
        <f t="shared" si="513"/>
        <v/>
      </c>
      <c r="AF1569" t="str">
        <f t="shared" si="513"/>
        <v/>
      </c>
      <c r="AG1569" t="str">
        <f t="shared" si="513"/>
        <v>NFC5905SHORE LEAVE</v>
      </c>
      <c r="AI1569">
        <f t="shared" si="503"/>
        <v>1</v>
      </c>
      <c r="AJ1569">
        <f t="shared" si="504"/>
        <v>855</v>
      </c>
      <c r="AK1569" t="str">
        <f t="shared" si="505"/>
        <v>20181NFC5904SHORE LEAVE</v>
      </c>
      <c r="AL1569" t="str">
        <f t="shared" si="506"/>
        <v>SHORE LEAVE</v>
      </c>
      <c r="AM1569" t="str">
        <f t="shared" si="507"/>
        <v>20181NFC5905SHORE LEAVE</v>
      </c>
      <c r="AN1569" t="str">
        <f t="shared" si="508"/>
        <v>SHORE LEAVE</v>
      </c>
      <c r="AO1569" s="13">
        <f t="shared" si="509"/>
        <v>0.94488188976377951</v>
      </c>
      <c r="AP1569">
        <f t="shared" si="510"/>
        <v>1</v>
      </c>
      <c r="AQ1569" t="str">
        <f t="shared" si="511"/>
        <v>NFC5904SHORE LEAVENFC5905SHORE LEAVE</v>
      </c>
    </row>
    <row r="1570" spans="1:43" x14ac:dyDescent="0.35">
      <c r="A1570" s="18" t="s">
        <v>1838</v>
      </c>
      <c r="B1570">
        <v>5904</v>
      </c>
      <c r="C1570" t="s">
        <v>213</v>
      </c>
      <c r="D1570" s="18" t="s">
        <v>1838</v>
      </c>
      <c r="E1570">
        <v>5906</v>
      </c>
      <c r="F1570" t="s">
        <v>213</v>
      </c>
      <c r="G1570" s="13">
        <v>0.94488188976377951</v>
      </c>
      <c r="I1570">
        <v>20181</v>
      </c>
      <c r="J1570" t="str">
        <f t="shared" si="494"/>
        <v>20181NFC5904SHORE LEAVE20181NFC5906SHORE LEAVE</v>
      </c>
      <c r="K1570" t="str">
        <f t="shared" si="495"/>
        <v>20181NFC5904SHORE LEAVE</v>
      </c>
      <c r="L1570" t="str">
        <f t="shared" si="496"/>
        <v>20181NFC5906SHORE LEAVE</v>
      </c>
      <c r="M1570" s="13">
        <f t="shared" si="497"/>
        <v>0.94488188976377951</v>
      </c>
      <c r="N1570" s="13"/>
      <c r="O1570" s="19">
        <v>1560</v>
      </c>
      <c r="P1570">
        <f t="shared" si="498"/>
        <v>13</v>
      </c>
      <c r="Q1570">
        <f t="shared" si="499"/>
        <v>855</v>
      </c>
      <c r="R1570">
        <f t="shared" si="500"/>
        <v>6</v>
      </c>
      <c r="S1570" t="b">
        <f t="shared" si="501"/>
        <v>1</v>
      </c>
      <c r="T1570" t="b">
        <f t="shared" si="502"/>
        <v>0</v>
      </c>
      <c r="W1570" t="str">
        <f t="shared" si="512"/>
        <v/>
      </c>
      <c r="X1570" t="str">
        <f t="shared" si="512"/>
        <v/>
      </c>
      <c r="Y1570" t="str">
        <f t="shared" si="512"/>
        <v/>
      </c>
      <c r="Z1570" t="str">
        <f t="shared" si="512"/>
        <v/>
      </c>
      <c r="AA1570" t="str">
        <f t="shared" si="512"/>
        <v>NFC5904SHORE LEAVE</v>
      </c>
      <c r="AC1570" t="str">
        <f t="shared" si="513"/>
        <v/>
      </c>
      <c r="AD1570" t="str">
        <f t="shared" si="513"/>
        <v/>
      </c>
      <c r="AE1570" t="str">
        <f t="shared" si="513"/>
        <v/>
      </c>
      <c r="AF1570" t="str">
        <f t="shared" si="513"/>
        <v/>
      </c>
      <c r="AG1570" t="str">
        <f t="shared" si="513"/>
        <v>NFC5906SHORE LEAVE</v>
      </c>
      <c r="AI1570">
        <f t="shared" si="503"/>
        <v>1</v>
      </c>
      <c r="AJ1570">
        <f t="shared" si="504"/>
        <v>855</v>
      </c>
      <c r="AK1570" t="str">
        <f t="shared" si="505"/>
        <v>20181NFC5904SHORE LEAVE</v>
      </c>
      <c r="AL1570" t="str">
        <f t="shared" si="506"/>
        <v>SHORE LEAVE</v>
      </c>
      <c r="AM1570" t="str">
        <f t="shared" si="507"/>
        <v>20181NFC5906SHORE LEAVE</v>
      </c>
      <c r="AN1570" t="str">
        <f t="shared" si="508"/>
        <v>SHORE LEAVE</v>
      </c>
      <c r="AO1570" s="13">
        <f t="shared" si="509"/>
        <v>0.94488188976377951</v>
      </c>
      <c r="AP1570">
        <f t="shared" si="510"/>
        <v>1</v>
      </c>
      <c r="AQ1570" t="str">
        <f t="shared" si="511"/>
        <v>NFC5904SHORE LEAVENFC5906SHORE LEAVE</v>
      </c>
    </row>
    <row r="1571" spans="1:43" x14ac:dyDescent="0.35">
      <c r="A1571" s="18" t="s">
        <v>1838</v>
      </c>
      <c r="B1571">
        <v>5905</v>
      </c>
      <c r="C1571" t="s">
        <v>213</v>
      </c>
      <c r="D1571" s="18" t="s">
        <v>1838</v>
      </c>
      <c r="E1571">
        <v>5900</v>
      </c>
      <c r="F1571" t="s">
        <v>213</v>
      </c>
      <c r="G1571" s="13">
        <v>0.94488188976377951</v>
      </c>
      <c r="I1571">
        <v>20181</v>
      </c>
      <c r="J1571" t="str">
        <f t="shared" si="494"/>
        <v>20181NFC5905SHORE LEAVE20181NFC5900SHORE LEAVE</v>
      </c>
      <c r="K1571" t="str">
        <f t="shared" si="495"/>
        <v>20181NFC5905SHORE LEAVE</v>
      </c>
      <c r="L1571" t="str">
        <f t="shared" si="496"/>
        <v>20181NFC5900SHORE LEAVE</v>
      </c>
      <c r="M1571" s="13">
        <f t="shared" si="497"/>
        <v>0.94488188976377951</v>
      </c>
      <c r="N1571" s="13"/>
      <c r="O1571" s="19">
        <v>1561</v>
      </c>
      <c r="P1571">
        <f t="shared" si="498"/>
        <v>13</v>
      </c>
      <c r="Q1571">
        <f t="shared" si="499"/>
        <v>855</v>
      </c>
      <c r="R1571">
        <f t="shared" si="500"/>
        <v>7</v>
      </c>
      <c r="S1571" t="b">
        <f t="shared" si="501"/>
        <v>1</v>
      </c>
      <c r="T1571" t="b">
        <f t="shared" si="502"/>
        <v>0</v>
      </c>
      <c r="W1571" t="str">
        <f t="shared" si="512"/>
        <v/>
      </c>
      <c r="X1571" t="str">
        <f t="shared" si="512"/>
        <v/>
      </c>
      <c r="Y1571" t="str">
        <f t="shared" si="512"/>
        <v/>
      </c>
      <c r="Z1571" t="str">
        <f t="shared" si="512"/>
        <v/>
      </c>
      <c r="AA1571" t="str">
        <f t="shared" si="512"/>
        <v>NFC5905SHORE LEAVE</v>
      </c>
      <c r="AC1571" t="str">
        <f t="shared" si="513"/>
        <v/>
      </c>
      <c r="AD1571" t="str">
        <f t="shared" si="513"/>
        <v/>
      </c>
      <c r="AE1571" t="str">
        <f t="shared" si="513"/>
        <v/>
      </c>
      <c r="AF1571" t="str">
        <f t="shared" si="513"/>
        <v/>
      </c>
      <c r="AG1571" t="str">
        <f t="shared" si="513"/>
        <v>NFC5900SHORE LEAVE</v>
      </c>
      <c r="AI1571">
        <f t="shared" si="503"/>
        <v>1</v>
      </c>
      <c r="AJ1571">
        <f t="shared" si="504"/>
        <v>855</v>
      </c>
      <c r="AK1571" t="str">
        <f t="shared" si="505"/>
        <v>20181NFC5905SHORE LEAVE</v>
      </c>
      <c r="AL1571" t="str">
        <f t="shared" si="506"/>
        <v>SHORE LEAVE</v>
      </c>
      <c r="AM1571" t="str">
        <f t="shared" si="507"/>
        <v>20181NFC5900SHORE LEAVE</v>
      </c>
      <c r="AN1571" t="str">
        <f t="shared" si="508"/>
        <v>SHORE LEAVE</v>
      </c>
      <c r="AO1571" s="13">
        <f t="shared" si="509"/>
        <v>0.94488188976377951</v>
      </c>
      <c r="AP1571">
        <f t="shared" si="510"/>
        <v>1</v>
      </c>
      <c r="AQ1571" t="str">
        <f t="shared" si="511"/>
        <v>NFC5905SHORE LEAVENFC5900SHORE LEAVE</v>
      </c>
    </row>
    <row r="1572" spans="1:43" x14ac:dyDescent="0.35">
      <c r="A1572" s="18" t="s">
        <v>1838</v>
      </c>
      <c r="B1572">
        <v>5905</v>
      </c>
      <c r="C1572" t="s">
        <v>213</v>
      </c>
      <c r="D1572" s="18" t="s">
        <v>1838</v>
      </c>
      <c r="E1572">
        <v>5904</v>
      </c>
      <c r="F1572" t="s">
        <v>213</v>
      </c>
      <c r="G1572" s="13">
        <v>0.94488188976377951</v>
      </c>
      <c r="I1572">
        <v>20181</v>
      </c>
      <c r="J1572" t="str">
        <f t="shared" si="494"/>
        <v>20181NFC5905SHORE LEAVE20181NFC5904SHORE LEAVE</v>
      </c>
      <c r="K1572" t="str">
        <f t="shared" si="495"/>
        <v>20181NFC5905SHORE LEAVE</v>
      </c>
      <c r="L1572" t="str">
        <f t="shared" si="496"/>
        <v>20181NFC5904SHORE LEAVE</v>
      </c>
      <c r="M1572" s="13">
        <f t="shared" si="497"/>
        <v>0.94488188976377951</v>
      </c>
      <c r="N1572" s="13"/>
      <c r="O1572" s="19">
        <v>1562</v>
      </c>
      <c r="P1572">
        <f t="shared" si="498"/>
        <v>13</v>
      </c>
      <c r="Q1572">
        <f t="shared" si="499"/>
        <v>855</v>
      </c>
      <c r="R1572">
        <f t="shared" si="500"/>
        <v>8</v>
      </c>
      <c r="S1572" t="b">
        <f t="shared" si="501"/>
        <v>1</v>
      </c>
      <c r="T1572" t="b">
        <f t="shared" si="502"/>
        <v>0</v>
      </c>
      <c r="W1572" t="str">
        <f t="shared" si="512"/>
        <v/>
      </c>
      <c r="X1572" t="str">
        <f t="shared" si="512"/>
        <v/>
      </c>
      <c r="Y1572" t="str">
        <f t="shared" si="512"/>
        <v/>
      </c>
      <c r="Z1572" t="str">
        <f t="shared" si="512"/>
        <v/>
      </c>
      <c r="AA1572" t="str">
        <f t="shared" si="512"/>
        <v>NFC5905SHORE LEAVE</v>
      </c>
      <c r="AC1572" t="str">
        <f t="shared" si="513"/>
        <v/>
      </c>
      <c r="AD1572" t="str">
        <f t="shared" si="513"/>
        <v/>
      </c>
      <c r="AE1572" t="str">
        <f t="shared" si="513"/>
        <v/>
      </c>
      <c r="AF1572" t="str">
        <f t="shared" si="513"/>
        <v/>
      </c>
      <c r="AG1572" t="str">
        <f t="shared" si="513"/>
        <v>NFC5904SHORE LEAVE</v>
      </c>
      <c r="AI1572">
        <f t="shared" si="503"/>
        <v>1</v>
      </c>
      <c r="AJ1572">
        <f t="shared" si="504"/>
        <v>855</v>
      </c>
      <c r="AK1572" t="str">
        <f t="shared" si="505"/>
        <v>20181NFC5905SHORE LEAVE</v>
      </c>
      <c r="AL1572" t="str">
        <f t="shared" si="506"/>
        <v>SHORE LEAVE</v>
      </c>
      <c r="AM1572" t="str">
        <f t="shared" si="507"/>
        <v>20181NFC5904SHORE LEAVE</v>
      </c>
      <c r="AN1572" t="str">
        <f t="shared" si="508"/>
        <v>SHORE LEAVE</v>
      </c>
      <c r="AO1572" s="13">
        <f t="shared" si="509"/>
        <v>0.94488188976377951</v>
      </c>
      <c r="AP1572">
        <f t="shared" si="510"/>
        <v>1</v>
      </c>
      <c r="AQ1572" t="str">
        <f t="shared" si="511"/>
        <v>NFC5905SHORE LEAVENFC5904SHORE LEAVE</v>
      </c>
    </row>
    <row r="1573" spans="1:43" x14ac:dyDescent="0.35">
      <c r="A1573" s="18" t="s">
        <v>1838</v>
      </c>
      <c r="B1573">
        <v>5905</v>
      </c>
      <c r="C1573" t="s">
        <v>213</v>
      </c>
      <c r="D1573" s="18" t="s">
        <v>1838</v>
      </c>
      <c r="E1573">
        <v>5906</v>
      </c>
      <c r="F1573" t="s">
        <v>213</v>
      </c>
      <c r="G1573" s="13">
        <v>0.94488188976377951</v>
      </c>
      <c r="I1573">
        <v>20181</v>
      </c>
      <c r="J1573" t="str">
        <f t="shared" si="494"/>
        <v>20181NFC5905SHORE LEAVE20181NFC5906SHORE LEAVE</v>
      </c>
      <c r="K1573" t="str">
        <f t="shared" si="495"/>
        <v>20181NFC5905SHORE LEAVE</v>
      </c>
      <c r="L1573" t="str">
        <f t="shared" si="496"/>
        <v>20181NFC5906SHORE LEAVE</v>
      </c>
      <c r="M1573" s="13">
        <f t="shared" si="497"/>
        <v>0.94488188976377951</v>
      </c>
      <c r="N1573" s="13"/>
      <c r="O1573" s="19">
        <v>1563</v>
      </c>
      <c r="P1573">
        <f t="shared" si="498"/>
        <v>13</v>
      </c>
      <c r="Q1573">
        <f t="shared" si="499"/>
        <v>855</v>
      </c>
      <c r="R1573">
        <f t="shared" si="500"/>
        <v>9</v>
      </c>
      <c r="S1573" t="b">
        <f t="shared" si="501"/>
        <v>1</v>
      </c>
      <c r="T1573" t="b">
        <f t="shared" si="502"/>
        <v>0</v>
      </c>
      <c r="W1573" t="str">
        <f t="shared" si="512"/>
        <v/>
      </c>
      <c r="X1573" t="str">
        <f t="shared" si="512"/>
        <v/>
      </c>
      <c r="Y1573" t="str">
        <f t="shared" si="512"/>
        <v/>
      </c>
      <c r="Z1573" t="str">
        <f t="shared" si="512"/>
        <v/>
      </c>
      <c r="AA1573" t="str">
        <f t="shared" si="512"/>
        <v>NFC5905SHORE LEAVE</v>
      </c>
      <c r="AC1573" t="str">
        <f t="shared" si="513"/>
        <v/>
      </c>
      <c r="AD1573" t="str">
        <f t="shared" si="513"/>
        <v/>
      </c>
      <c r="AE1573" t="str">
        <f t="shared" si="513"/>
        <v/>
      </c>
      <c r="AF1573" t="str">
        <f t="shared" si="513"/>
        <v/>
      </c>
      <c r="AG1573" t="str">
        <f t="shared" si="513"/>
        <v>NFC5906SHORE LEAVE</v>
      </c>
      <c r="AI1573">
        <f t="shared" si="503"/>
        <v>1</v>
      </c>
      <c r="AJ1573">
        <f t="shared" si="504"/>
        <v>855</v>
      </c>
      <c r="AK1573" t="str">
        <f t="shared" si="505"/>
        <v>20181NFC5905SHORE LEAVE</v>
      </c>
      <c r="AL1573" t="str">
        <f t="shared" si="506"/>
        <v>SHORE LEAVE</v>
      </c>
      <c r="AM1573" t="str">
        <f t="shared" si="507"/>
        <v>20181NFC5906SHORE LEAVE</v>
      </c>
      <c r="AN1573" t="str">
        <f t="shared" si="508"/>
        <v>SHORE LEAVE</v>
      </c>
      <c r="AO1573" s="13">
        <f t="shared" si="509"/>
        <v>0.94488188976377951</v>
      </c>
      <c r="AP1573">
        <f t="shared" si="510"/>
        <v>1</v>
      </c>
      <c r="AQ1573" t="str">
        <f t="shared" si="511"/>
        <v>NFC5905SHORE LEAVENFC5906SHORE LEAVE</v>
      </c>
    </row>
    <row r="1574" spans="1:43" x14ac:dyDescent="0.35">
      <c r="A1574" s="18" t="s">
        <v>1838</v>
      </c>
      <c r="B1574">
        <v>5906</v>
      </c>
      <c r="C1574" t="s">
        <v>213</v>
      </c>
      <c r="D1574" s="18" t="s">
        <v>1838</v>
      </c>
      <c r="E1574">
        <v>5900</v>
      </c>
      <c r="F1574" t="s">
        <v>213</v>
      </c>
      <c r="G1574" s="13">
        <v>0.94488188976377951</v>
      </c>
      <c r="I1574">
        <v>20181</v>
      </c>
      <c r="J1574" t="str">
        <f t="shared" si="494"/>
        <v>20181NFC5906SHORE LEAVE20181NFC5900SHORE LEAVE</v>
      </c>
      <c r="K1574" t="str">
        <f t="shared" si="495"/>
        <v>20181NFC5906SHORE LEAVE</v>
      </c>
      <c r="L1574" t="str">
        <f t="shared" si="496"/>
        <v>20181NFC5900SHORE LEAVE</v>
      </c>
      <c r="M1574" s="13">
        <f t="shared" si="497"/>
        <v>0.94488188976377951</v>
      </c>
      <c r="N1574" s="13"/>
      <c r="O1574" s="19">
        <v>1564</v>
      </c>
      <c r="P1574">
        <f t="shared" si="498"/>
        <v>13</v>
      </c>
      <c r="Q1574">
        <f t="shared" si="499"/>
        <v>855</v>
      </c>
      <c r="R1574">
        <f t="shared" si="500"/>
        <v>10</v>
      </c>
      <c r="S1574" t="b">
        <f t="shared" si="501"/>
        <v>1</v>
      </c>
      <c r="T1574" t="b">
        <f t="shared" si="502"/>
        <v>0</v>
      </c>
      <c r="W1574" t="str">
        <f t="shared" si="512"/>
        <v/>
      </c>
      <c r="X1574" t="str">
        <f t="shared" si="512"/>
        <v/>
      </c>
      <c r="Y1574" t="str">
        <f t="shared" si="512"/>
        <v/>
      </c>
      <c r="Z1574" t="str">
        <f t="shared" si="512"/>
        <v/>
      </c>
      <c r="AA1574" t="str">
        <f t="shared" si="512"/>
        <v>NFC5906SHORE LEAVE</v>
      </c>
      <c r="AC1574" t="str">
        <f t="shared" si="513"/>
        <v/>
      </c>
      <c r="AD1574" t="str">
        <f t="shared" si="513"/>
        <v/>
      </c>
      <c r="AE1574" t="str">
        <f t="shared" si="513"/>
        <v/>
      </c>
      <c r="AF1574" t="str">
        <f t="shared" si="513"/>
        <v/>
      </c>
      <c r="AG1574" t="str">
        <f t="shared" si="513"/>
        <v>NFC5900SHORE LEAVE</v>
      </c>
      <c r="AI1574">
        <f t="shared" si="503"/>
        <v>1</v>
      </c>
      <c r="AJ1574">
        <f t="shared" si="504"/>
        <v>855</v>
      </c>
      <c r="AK1574" t="str">
        <f t="shared" si="505"/>
        <v>20181NFC5906SHORE LEAVE</v>
      </c>
      <c r="AL1574" t="str">
        <f t="shared" si="506"/>
        <v>SHORE LEAVE</v>
      </c>
      <c r="AM1574" t="str">
        <f t="shared" si="507"/>
        <v>20181NFC5900SHORE LEAVE</v>
      </c>
      <c r="AN1574" t="str">
        <f t="shared" si="508"/>
        <v>SHORE LEAVE</v>
      </c>
      <c r="AO1574" s="13">
        <f t="shared" si="509"/>
        <v>0.94488188976377951</v>
      </c>
      <c r="AP1574">
        <f t="shared" si="510"/>
        <v>1</v>
      </c>
      <c r="AQ1574" t="str">
        <f t="shared" si="511"/>
        <v>NFC5906SHORE LEAVENFC5900SHORE LEAVE</v>
      </c>
    </row>
    <row r="1575" spans="1:43" x14ac:dyDescent="0.35">
      <c r="A1575" s="18" t="s">
        <v>1838</v>
      </c>
      <c r="B1575">
        <v>5906</v>
      </c>
      <c r="C1575" t="s">
        <v>213</v>
      </c>
      <c r="D1575" s="18" t="s">
        <v>1838</v>
      </c>
      <c r="E1575">
        <v>5904</v>
      </c>
      <c r="F1575" t="s">
        <v>213</v>
      </c>
      <c r="G1575" s="13">
        <v>0.94488188976377951</v>
      </c>
      <c r="I1575">
        <v>20181</v>
      </c>
      <c r="J1575" t="str">
        <f t="shared" si="494"/>
        <v>20181NFC5906SHORE LEAVE20181NFC5904SHORE LEAVE</v>
      </c>
      <c r="K1575" t="str">
        <f t="shared" si="495"/>
        <v>20181NFC5906SHORE LEAVE</v>
      </c>
      <c r="L1575" t="str">
        <f t="shared" si="496"/>
        <v>20181NFC5904SHORE LEAVE</v>
      </c>
      <c r="M1575" s="13">
        <f t="shared" si="497"/>
        <v>0.94488188976377951</v>
      </c>
      <c r="N1575" s="13"/>
      <c r="O1575" s="19">
        <v>1565</v>
      </c>
      <c r="P1575">
        <f t="shared" si="498"/>
        <v>13</v>
      </c>
      <c r="Q1575">
        <f t="shared" si="499"/>
        <v>855</v>
      </c>
      <c r="R1575">
        <f t="shared" si="500"/>
        <v>11</v>
      </c>
      <c r="S1575" t="b">
        <f t="shared" si="501"/>
        <v>1</v>
      </c>
      <c r="T1575" t="b">
        <f t="shared" si="502"/>
        <v>0</v>
      </c>
      <c r="W1575" t="str">
        <f t="shared" si="512"/>
        <v/>
      </c>
      <c r="X1575" t="str">
        <f t="shared" si="512"/>
        <v/>
      </c>
      <c r="Y1575" t="str">
        <f t="shared" si="512"/>
        <v/>
      </c>
      <c r="Z1575" t="str">
        <f t="shared" si="512"/>
        <v/>
      </c>
      <c r="AA1575" t="str">
        <f t="shared" si="512"/>
        <v>NFC5906SHORE LEAVE</v>
      </c>
      <c r="AC1575" t="str">
        <f t="shared" si="513"/>
        <v/>
      </c>
      <c r="AD1575" t="str">
        <f t="shared" si="513"/>
        <v/>
      </c>
      <c r="AE1575" t="str">
        <f t="shared" si="513"/>
        <v/>
      </c>
      <c r="AF1575" t="str">
        <f t="shared" si="513"/>
        <v/>
      </c>
      <c r="AG1575" t="str">
        <f t="shared" si="513"/>
        <v>NFC5904SHORE LEAVE</v>
      </c>
      <c r="AI1575">
        <f t="shared" si="503"/>
        <v>1</v>
      </c>
      <c r="AJ1575">
        <f t="shared" si="504"/>
        <v>855</v>
      </c>
      <c r="AK1575" t="str">
        <f t="shared" si="505"/>
        <v>20181NFC5906SHORE LEAVE</v>
      </c>
      <c r="AL1575" t="str">
        <f t="shared" si="506"/>
        <v>SHORE LEAVE</v>
      </c>
      <c r="AM1575" t="str">
        <f t="shared" si="507"/>
        <v>20181NFC5904SHORE LEAVE</v>
      </c>
      <c r="AN1575" t="str">
        <f t="shared" si="508"/>
        <v>SHORE LEAVE</v>
      </c>
      <c r="AO1575" s="13">
        <f t="shared" si="509"/>
        <v>0.94488188976377951</v>
      </c>
      <c r="AP1575">
        <f t="shared" si="510"/>
        <v>1</v>
      </c>
      <c r="AQ1575" t="str">
        <f t="shared" si="511"/>
        <v>NFC5906SHORE LEAVENFC5904SHORE LEAVE</v>
      </c>
    </row>
    <row r="1576" spans="1:43" x14ac:dyDescent="0.35">
      <c r="A1576" s="18" t="s">
        <v>1838</v>
      </c>
      <c r="B1576">
        <v>5906</v>
      </c>
      <c r="C1576" t="s">
        <v>213</v>
      </c>
      <c r="D1576" s="18" t="s">
        <v>1838</v>
      </c>
      <c r="E1576">
        <v>5905</v>
      </c>
      <c r="F1576" t="s">
        <v>213</v>
      </c>
      <c r="G1576" s="13">
        <v>0.94488188976377951</v>
      </c>
      <c r="I1576">
        <v>20181</v>
      </c>
      <c r="J1576" t="str">
        <f t="shared" si="494"/>
        <v>20181NFC5906SHORE LEAVE20181NFC5905SHORE LEAVE</v>
      </c>
      <c r="K1576" t="str">
        <f t="shared" si="495"/>
        <v>20181NFC5906SHORE LEAVE</v>
      </c>
      <c r="L1576" t="str">
        <f t="shared" si="496"/>
        <v>20181NFC5905SHORE LEAVE</v>
      </c>
      <c r="M1576" s="13">
        <f t="shared" si="497"/>
        <v>0.94488188976377951</v>
      </c>
      <c r="N1576" s="13"/>
      <c r="O1576" s="19">
        <v>1566</v>
      </c>
      <c r="P1576">
        <f t="shared" si="498"/>
        <v>13</v>
      </c>
      <c r="Q1576">
        <f t="shared" si="499"/>
        <v>855</v>
      </c>
      <c r="R1576">
        <f t="shared" si="500"/>
        <v>12</v>
      </c>
      <c r="S1576" t="b">
        <f t="shared" si="501"/>
        <v>1</v>
      </c>
      <c r="T1576" t="b">
        <f t="shared" si="502"/>
        <v>0</v>
      </c>
      <c r="W1576" t="str">
        <f t="shared" si="512"/>
        <v/>
      </c>
      <c r="X1576" t="str">
        <f t="shared" si="512"/>
        <v/>
      </c>
      <c r="Y1576" t="str">
        <f t="shared" si="512"/>
        <v/>
      </c>
      <c r="Z1576" t="str">
        <f t="shared" si="512"/>
        <v/>
      </c>
      <c r="AA1576" t="str">
        <f t="shared" si="512"/>
        <v>NFC5906SHORE LEAVE</v>
      </c>
      <c r="AC1576" t="str">
        <f t="shared" si="513"/>
        <v/>
      </c>
      <c r="AD1576" t="str">
        <f t="shared" si="513"/>
        <v/>
      </c>
      <c r="AE1576" t="str">
        <f t="shared" si="513"/>
        <v/>
      </c>
      <c r="AF1576" t="str">
        <f t="shared" si="513"/>
        <v/>
      </c>
      <c r="AG1576" t="str">
        <f t="shared" si="513"/>
        <v>NFC5905SHORE LEAVE</v>
      </c>
      <c r="AI1576">
        <f t="shared" si="503"/>
        <v>1</v>
      </c>
      <c r="AJ1576">
        <f t="shared" si="504"/>
        <v>855</v>
      </c>
      <c r="AK1576" t="str">
        <f t="shared" si="505"/>
        <v>20181NFC5906SHORE LEAVE</v>
      </c>
      <c r="AL1576" t="str">
        <f t="shared" si="506"/>
        <v>SHORE LEAVE</v>
      </c>
      <c r="AM1576" t="str">
        <f t="shared" si="507"/>
        <v>20181NFC5905SHORE LEAVE</v>
      </c>
      <c r="AN1576" t="str">
        <f t="shared" si="508"/>
        <v>SHORE LEAVE</v>
      </c>
      <c r="AO1576" s="13">
        <f t="shared" si="509"/>
        <v>0.94488188976377951</v>
      </c>
      <c r="AP1576">
        <f t="shared" si="510"/>
        <v>1</v>
      </c>
      <c r="AQ1576" t="str">
        <f t="shared" si="511"/>
        <v>NFC5906SHORE LEAVENFC5905SHORE LEAVE</v>
      </c>
    </row>
    <row r="1577" spans="1:43" x14ac:dyDescent="0.35">
      <c r="A1577" s="18" t="s">
        <v>1838</v>
      </c>
      <c r="B1577">
        <v>6069</v>
      </c>
      <c r="C1577" t="s">
        <v>214</v>
      </c>
      <c r="D1577" s="18" t="s">
        <v>1838</v>
      </c>
      <c r="E1577">
        <v>6068</v>
      </c>
      <c r="F1577" t="s">
        <v>765</v>
      </c>
      <c r="G1577" s="13">
        <v>0.86600960945055805</v>
      </c>
      <c r="I1577">
        <v>20181</v>
      </c>
      <c r="J1577" t="str">
        <f t="shared" si="494"/>
        <v>20181NFC6069COMP LV RELG OBV-FF PAY20181NFC6068COMP REL OBV-FF OT PAY</v>
      </c>
      <c r="K1577" t="str">
        <f t="shared" si="495"/>
        <v>20181NFC6069COMP LV RELG OBV-FF PAY</v>
      </c>
      <c r="L1577" t="str">
        <f t="shared" si="496"/>
        <v>20181NFC6068COMP REL OBV-FF OT PAY</v>
      </c>
      <c r="M1577" s="13">
        <f t="shared" si="497"/>
        <v>0.86600960945055805</v>
      </c>
      <c r="N1577" s="13"/>
      <c r="O1577" s="19">
        <v>1567</v>
      </c>
      <c r="P1577">
        <f t="shared" si="498"/>
        <v>3</v>
      </c>
      <c r="Q1577">
        <f t="shared" si="499"/>
        <v>856</v>
      </c>
      <c r="R1577">
        <f t="shared" si="500"/>
        <v>1</v>
      </c>
      <c r="S1577" t="b">
        <f t="shared" si="501"/>
        <v>1</v>
      </c>
      <c r="T1577" t="b">
        <f t="shared" si="502"/>
        <v>0</v>
      </c>
      <c r="W1577" t="str">
        <f t="shared" si="512"/>
        <v/>
      </c>
      <c r="X1577" t="str">
        <f t="shared" si="512"/>
        <v/>
      </c>
      <c r="Y1577" t="str">
        <f t="shared" si="512"/>
        <v/>
      </c>
      <c r="Z1577" t="str">
        <f t="shared" si="512"/>
        <v/>
      </c>
      <c r="AA1577" t="str">
        <f t="shared" si="512"/>
        <v>NFC6069COMP LV RELG OBV-FF PAY</v>
      </c>
      <c r="AC1577" t="str">
        <f t="shared" si="513"/>
        <v/>
      </c>
      <c r="AD1577" t="str">
        <f t="shared" si="513"/>
        <v/>
      </c>
      <c r="AE1577" t="str">
        <f t="shared" si="513"/>
        <v/>
      </c>
      <c r="AF1577" t="str">
        <f t="shared" si="513"/>
        <v/>
      </c>
      <c r="AG1577" t="str">
        <f t="shared" si="513"/>
        <v>NFC6068COMP REL OBV-FF OT PAY</v>
      </c>
      <c r="AI1577">
        <f t="shared" si="503"/>
        <v>1</v>
      </c>
      <c r="AJ1577">
        <f t="shared" si="504"/>
        <v>856</v>
      </c>
      <c r="AK1577" t="str">
        <f t="shared" si="505"/>
        <v>20181NFC6069COMP LV RELG OBV-FF PAY</v>
      </c>
      <c r="AL1577" t="str">
        <f t="shared" si="506"/>
        <v>COMP LV RELG OBV-FF PAY</v>
      </c>
      <c r="AM1577" t="str">
        <f t="shared" si="507"/>
        <v>20181NFC6068COMP REL OBV-FF OT PAY</v>
      </c>
      <c r="AN1577" t="str">
        <f t="shared" si="508"/>
        <v>COMP REL OBV-FF OT PAY</v>
      </c>
      <c r="AO1577" s="13">
        <f t="shared" si="509"/>
        <v>0.86600960945055805</v>
      </c>
      <c r="AP1577">
        <f t="shared" si="510"/>
        <v>1</v>
      </c>
      <c r="AQ1577" t="str">
        <f t="shared" si="511"/>
        <v>NFC6069COMP LV RELG OBV-FF PAYNFC6068COMP REL OBV-FF OT PAY</v>
      </c>
    </row>
    <row r="1578" spans="1:43" x14ac:dyDescent="0.35">
      <c r="A1578" s="18" t="s">
        <v>1838</v>
      </c>
      <c r="B1578">
        <v>6069</v>
      </c>
      <c r="C1578" t="s">
        <v>214</v>
      </c>
      <c r="D1578" s="18" t="s">
        <v>1838</v>
      </c>
      <c r="E1578">
        <v>6569</v>
      </c>
      <c r="F1578" t="s">
        <v>227</v>
      </c>
      <c r="G1578" s="13">
        <v>0.77941565704757254</v>
      </c>
      <c r="I1578">
        <v>20181</v>
      </c>
      <c r="J1578" t="str">
        <f t="shared" si="494"/>
        <v>20181NFC6069COMP LV RELG OBV-FF PAY20181NFC6569REG MILITARY LV-FF PAY</v>
      </c>
      <c r="K1578" t="str">
        <f t="shared" si="495"/>
        <v>20181NFC6069COMP LV RELG OBV-FF PAY</v>
      </c>
      <c r="L1578" t="str">
        <f t="shared" si="496"/>
        <v>20181NFC6569REG MILITARY LV-FF PAY</v>
      </c>
      <c r="M1578" s="13">
        <f t="shared" si="497"/>
        <v>0.77941565704757254</v>
      </c>
      <c r="N1578" s="13"/>
      <c r="O1578" s="19">
        <v>1568</v>
      </c>
      <c r="P1578">
        <f t="shared" si="498"/>
        <v>3</v>
      </c>
      <c r="Q1578">
        <f t="shared" si="499"/>
        <v>856</v>
      </c>
      <c r="R1578">
        <f t="shared" si="500"/>
        <v>2</v>
      </c>
      <c r="S1578" t="b">
        <f t="shared" si="501"/>
        <v>1</v>
      </c>
      <c r="T1578" t="b">
        <f t="shared" si="502"/>
        <v>0</v>
      </c>
      <c r="W1578" t="str">
        <f t="shared" si="512"/>
        <v/>
      </c>
      <c r="X1578" t="str">
        <f t="shared" si="512"/>
        <v/>
      </c>
      <c r="Y1578" t="str">
        <f t="shared" si="512"/>
        <v/>
      </c>
      <c r="Z1578" t="str">
        <f t="shared" si="512"/>
        <v/>
      </c>
      <c r="AA1578" t="str">
        <f t="shared" si="512"/>
        <v>NFC6069COMP LV RELG OBV-FF PAY</v>
      </c>
      <c r="AC1578" t="str">
        <f t="shared" si="513"/>
        <v/>
      </c>
      <c r="AD1578" t="str">
        <f t="shared" si="513"/>
        <v/>
      </c>
      <c r="AE1578" t="str">
        <f t="shared" si="513"/>
        <v/>
      </c>
      <c r="AF1578" t="str">
        <f t="shared" si="513"/>
        <v/>
      </c>
      <c r="AG1578" t="str">
        <f t="shared" si="513"/>
        <v>NFC6569REG MILITARY LV-FF PAY</v>
      </c>
      <c r="AI1578">
        <f t="shared" si="503"/>
        <v>1</v>
      </c>
      <c r="AJ1578">
        <f t="shared" si="504"/>
        <v>856</v>
      </c>
      <c r="AK1578" t="str">
        <f t="shared" si="505"/>
        <v>20181NFC6069COMP LV RELG OBV-FF PAY</v>
      </c>
      <c r="AL1578" t="str">
        <f t="shared" si="506"/>
        <v>COMP LV RELG OBV-FF PAY</v>
      </c>
      <c r="AM1578" t="str">
        <f t="shared" si="507"/>
        <v>20181NFC6569REG MILITARY LV-FF PAY</v>
      </c>
      <c r="AN1578" t="str">
        <f t="shared" si="508"/>
        <v>REG MILITARY LV-FF PAY</v>
      </c>
      <c r="AO1578" s="13">
        <f t="shared" si="509"/>
        <v>0.77941565704757254</v>
      </c>
      <c r="AP1578">
        <f t="shared" si="510"/>
        <v>1</v>
      </c>
      <c r="AQ1578" t="str">
        <f t="shared" si="511"/>
        <v>NFC6069COMP LV RELG OBV-FF PAYNFC6569REG MILITARY LV-FF PAY</v>
      </c>
    </row>
    <row r="1579" spans="1:43" x14ac:dyDescent="0.35">
      <c r="A1579" s="18" t="s">
        <v>1838</v>
      </c>
      <c r="B1579">
        <v>6069</v>
      </c>
      <c r="C1579" t="s">
        <v>214</v>
      </c>
      <c r="D1579" s="18" t="s">
        <v>1838</v>
      </c>
      <c r="E1579">
        <v>6568</v>
      </c>
      <c r="F1579" t="s">
        <v>226</v>
      </c>
      <c r="G1579" s="13">
        <v>0.50978534193990954</v>
      </c>
      <c r="I1579">
        <v>20181</v>
      </c>
      <c r="J1579" t="str">
        <f t="shared" si="494"/>
        <v>20181NFC6069COMP LV RELG OBV-FF PAY20181NFC6568REG MILTRY LV-FF OT PAY</v>
      </c>
      <c r="K1579" t="str">
        <f t="shared" si="495"/>
        <v>20181NFC6069COMP LV RELG OBV-FF PAY</v>
      </c>
      <c r="L1579" t="str">
        <f t="shared" si="496"/>
        <v>20181NFC6568REG MILTRY LV-FF OT PAY</v>
      </c>
      <c r="M1579" s="13">
        <f t="shared" si="497"/>
        <v>0.50978534193990954</v>
      </c>
      <c r="N1579" s="13"/>
      <c r="O1579" s="19">
        <v>1569</v>
      </c>
      <c r="P1579">
        <f t="shared" si="498"/>
        <v>3</v>
      </c>
      <c r="Q1579">
        <f t="shared" si="499"/>
        <v>856</v>
      </c>
      <c r="R1579">
        <f t="shared" si="500"/>
        <v>3</v>
      </c>
      <c r="S1579" t="b">
        <f t="shared" si="501"/>
        <v>1</v>
      </c>
      <c r="T1579" t="b">
        <f t="shared" si="502"/>
        <v>0</v>
      </c>
      <c r="W1579" t="str">
        <f t="shared" si="512"/>
        <v/>
      </c>
      <c r="X1579" t="str">
        <f t="shared" si="512"/>
        <v/>
      </c>
      <c r="Y1579" t="str">
        <f t="shared" si="512"/>
        <v/>
      </c>
      <c r="Z1579" t="str">
        <f t="shared" si="512"/>
        <v/>
      </c>
      <c r="AA1579" t="str">
        <f t="shared" si="512"/>
        <v>NFC6069COMP LV RELG OBV-FF PAY</v>
      </c>
      <c r="AC1579" t="str">
        <f t="shared" si="513"/>
        <v/>
      </c>
      <c r="AD1579" t="str">
        <f t="shared" si="513"/>
        <v/>
      </c>
      <c r="AE1579" t="str">
        <f t="shared" si="513"/>
        <v/>
      </c>
      <c r="AF1579" t="str">
        <f t="shared" si="513"/>
        <v/>
      </c>
      <c r="AG1579" t="str">
        <f t="shared" si="513"/>
        <v>NFC6568REG MILTRY LV-FF OT PAY</v>
      </c>
      <c r="AI1579">
        <f t="shared" si="503"/>
        <v>1</v>
      </c>
      <c r="AJ1579">
        <f t="shared" si="504"/>
        <v>856</v>
      </c>
      <c r="AK1579" t="str">
        <f t="shared" si="505"/>
        <v>20181NFC6069COMP LV RELG OBV-FF PAY</v>
      </c>
      <c r="AL1579" t="str">
        <f t="shared" si="506"/>
        <v>COMP LV RELG OBV-FF PAY</v>
      </c>
      <c r="AM1579" t="str">
        <f t="shared" si="507"/>
        <v>20181NFC6568REG MILTRY LV-FF OT PAY</v>
      </c>
      <c r="AN1579" t="str">
        <f t="shared" si="508"/>
        <v>REG MILTRY LV-FF OT PAY</v>
      </c>
      <c r="AO1579" s="13">
        <f t="shared" si="509"/>
        <v>0.50978534193990954</v>
      </c>
      <c r="AP1579">
        <f t="shared" si="510"/>
        <v>1</v>
      </c>
      <c r="AQ1579" t="str">
        <f t="shared" si="511"/>
        <v>NFC6069COMP LV RELG OBV-FF PAYNFC6568REG MILTRY LV-FF OT PAY</v>
      </c>
    </row>
    <row r="1580" spans="1:43" x14ac:dyDescent="0.35">
      <c r="A1580" s="18" t="s">
        <v>1838</v>
      </c>
      <c r="B1580">
        <v>6262</v>
      </c>
      <c r="C1580" t="s">
        <v>215</v>
      </c>
      <c r="D1580" s="18"/>
      <c r="G1580" s="13">
        <v>0</v>
      </c>
      <c r="I1580">
        <v>20181</v>
      </c>
      <c r="J1580" t="str">
        <f t="shared" si="494"/>
        <v>20181NFC6262FED EMP FAM FRLY LV ACT20181</v>
      </c>
      <c r="K1580" t="str">
        <f t="shared" si="495"/>
        <v>20181NFC6262FED EMP FAM FRLY LV ACT</v>
      </c>
      <c r="L1580" t="str">
        <f t="shared" si="496"/>
        <v>20181</v>
      </c>
      <c r="M1580" s="13">
        <f t="shared" si="497"/>
        <v>0</v>
      </c>
      <c r="N1580" s="13"/>
      <c r="O1580" s="19">
        <v>1570</v>
      </c>
      <c r="P1580">
        <f t="shared" si="498"/>
        <v>1</v>
      </c>
      <c r="Q1580">
        <f t="shared" si="499"/>
        <v>857</v>
      </c>
      <c r="R1580">
        <f t="shared" si="500"/>
        <v>1</v>
      </c>
      <c r="S1580" t="b">
        <f t="shared" si="501"/>
        <v>0</v>
      </c>
      <c r="T1580" t="b">
        <f t="shared" si="502"/>
        <v>0</v>
      </c>
      <c r="W1580" t="str">
        <f t="shared" si="512"/>
        <v/>
      </c>
      <c r="X1580" t="str">
        <f t="shared" si="512"/>
        <v/>
      </c>
      <c r="Y1580" t="str">
        <f t="shared" si="512"/>
        <v/>
      </c>
      <c r="Z1580" t="str">
        <f t="shared" si="512"/>
        <v/>
      </c>
      <c r="AA1580" t="str">
        <f t="shared" si="512"/>
        <v>NFC6262FED EMP FAM FRLY LV ACT</v>
      </c>
      <c r="AC1580" t="str">
        <f t="shared" si="513"/>
        <v/>
      </c>
      <c r="AD1580" t="str">
        <f t="shared" si="513"/>
        <v/>
      </c>
      <c r="AE1580" t="str">
        <f t="shared" si="513"/>
        <v/>
      </c>
      <c r="AF1580" t="str">
        <f t="shared" si="513"/>
        <v/>
      </c>
      <c r="AG1580" t="str">
        <f t="shared" si="513"/>
        <v/>
      </c>
      <c r="AI1580">
        <f t="shared" si="503"/>
        <v>1</v>
      </c>
      <c r="AJ1580">
        <f t="shared" si="504"/>
        <v>857</v>
      </c>
      <c r="AK1580" t="str">
        <f t="shared" si="505"/>
        <v>20181NFC6262FED EMP FAM FRLY LV ACT</v>
      </c>
      <c r="AL1580" t="str">
        <f t="shared" si="506"/>
        <v>FED EMP FAM FRLY LV ACT</v>
      </c>
      <c r="AM1580" t="str">
        <f t="shared" si="507"/>
        <v>20181</v>
      </c>
      <c r="AN1580" t="str">
        <f t="shared" si="508"/>
        <v/>
      </c>
      <c r="AO1580" s="13">
        <f t="shared" si="509"/>
        <v>0</v>
      </c>
      <c r="AP1580">
        <f t="shared" si="510"/>
        <v>1</v>
      </c>
      <c r="AQ1580" t="str">
        <f t="shared" si="511"/>
        <v>NFC6262FED EMP FAM FRLY LV ACT</v>
      </c>
    </row>
    <row r="1581" spans="1:43" x14ac:dyDescent="0.35">
      <c r="A1581" s="18" t="s">
        <v>1838</v>
      </c>
      <c r="B1581">
        <v>6263</v>
      </c>
      <c r="C1581" t="s">
        <v>216</v>
      </c>
      <c r="D1581" s="18" t="s">
        <v>1837</v>
      </c>
      <c r="E1581" t="s">
        <v>78</v>
      </c>
      <c r="F1581" t="s">
        <v>79</v>
      </c>
      <c r="G1581" s="13">
        <v>0.59659090909090906</v>
      </c>
      <c r="I1581">
        <v>20181</v>
      </c>
      <c r="J1581" t="str">
        <f t="shared" si="494"/>
        <v>20181NFC6263DISABLED VETERAN LEAVE20181IBCDVUDISABLED VETERAN LEAVE - USED</v>
      </c>
      <c r="K1581" t="str">
        <f t="shared" si="495"/>
        <v>20181NFC6263DISABLED VETERAN LEAVE</v>
      </c>
      <c r="L1581" t="str">
        <f t="shared" si="496"/>
        <v>20181IBCDVUDISABLED VETERAN LEAVE - USED</v>
      </c>
      <c r="M1581" s="13">
        <f t="shared" si="497"/>
        <v>0.59659090909090906</v>
      </c>
      <c r="N1581" s="13"/>
      <c r="O1581" s="19">
        <v>1571</v>
      </c>
      <c r="P1581">
        <f t="shared" si="498"/>
        <v>1</v>
      </c>
      <c r="Q1581">
        <f t="shared" si="499"/>
        <v>858</v>
      </c>
      <c r="R1581">
        <f t="shared" si="500"/>
        <v>1</v>
      </c>
      <c r="S1581" t="b">
        <f t="shared" si="501"/>
        <v>0</v>
      </c>
      <c r="T1581" t="b">
        <f t="shared" si="502"/>
        <v>0</v>
      </c>
      <c r="W1581" t="str">
        <f t="shared" si="512"/>
        <v/>
      </c>
      <c r="X1581" t="str">
        <f t="shared" si="512"/>
        <v/>
      </c>
      <c r="Y1581" t="str">
        <f t="shared" si="512"/>
        <v/>
      </c>
      <c r="Z1581" t="str">
        <f t="shared" si="512"/>
        <v/>
      </c>
      <c r="AA1581" t="str">
        <f t="shared" si="512"/>
        <v>NFC6263DISABLED VETERAN LEAVE</v>
      </c>
      <c r="AC1581" t="str">
        <f t="shared" si="513"/>
        <v/>
      </c>
      <c r="AD1581" t="str">
        <f t="shared" si="513"/>
        <v/>
      </c>
      <c r="AE1581" t="str">
        <f t="shared" si="513"/>
        <v/>
      </c>
      <c r="AF1581" t="str">
        <f t="shared" si="513"/>
        <v>IBCDVUDISABLED VETERAN LEAVE - USED</v>
      </c>
      <c r="AG1581" t="str">
        <f t="shared" si="513"/>
        <v/>
      </c>
      <c r="AI1581">
        <f t="shared" si="503"/>
        <v>1</v>
      </c>
      <c r="AJ1581">
        <f t="shared" si="504"/>
        <v>858</v>
      </c>
      <c r="AK1581" t="str">
        <f t="shared" si="505"/>
        <v>20181NFC6263DISABLED VETERAN LEAVE</v>
      </c>
      <c r="AL1581" t="str">
        <f t="shared" si="506"/>
        <v>DISABLED VETERAN LEAVE</v>
      </c>
      <c r="AM1581" t="str">
        <f t="shared" si="507"/>
        <v>20181IBCDVUDISABLED VETERAN LEAVE - USED</v>
      </c>
      <c r="AN1581" t="str">
        <f t="shared" si="508"/>
        <v>DISABLED VETERAN LEAVE - USED</v>
      </c>
      <c r="AO1581" s="13">
        <f t="shared" si="509"/>
        <v>0.59659090909090906</v>
      </c>
      <c r="AP1581">
        <f t="shared" si="510"/>
        <v>2</v>
      </c>
      <c r="AQ1581" t="str">
        <f t="shared" si="511"/>
        <v>IBCDVUDISABLED VETERAN LEAVE - USEDNFC6263DISABLED VETERAN LEAVE</v>
      </c>
    </row>
    <row r="1582" spans="1:43" x14ac:dyDescent="0.35">
      <c r="A1582" s="18" t="s">
        <v>1838</v>
      </c>
      <c r="B1582">
        <v>6400</v>
      </c>
      <c r="C1582" t="s">
        <v>217</v>
      </c>
      <c r="D1582" s="18"/>
      <c r="G1582" s="13">
        <v>0</v>
      </c>
      <c r="I1582">
        <v>20181</v>
      </c>
      <c r="J1582" t="str">
        <f t="shared" si="494"/>
        <v>20181NFC6400COMPENSATORY LEAVE20181</v>
      </c>
      <c r="K1582" t="str">
        <f t="shared" si="495"/>
        <v>20181NFC6400COMPENSATORY LEAVE</v>
      </c>
      <c r="L1582" t="str">
        <f t="shared" si="496"/>
        <v>20181</v>
      </c>
      <c r="M1582" s="13">
        <f t="shared" si="497"/>
        <v>0</v>
      </c>
      <c r="N1582" s="13"/>
      <c r="O1582" s="19">
        <v>1572</v>
      </c>
      <c r="P1582">
        <f t="shared" si="498"/>
        <v>1</v>
      </c>
      <c r="Q1582">
        <f t="shared" si="499"/>
        <v>859</v>
      </c>
      <c r="R1582">
        <f t="shared" si="500"/>
        <v>1</v>
      </c>
      <c r="S1582" t="b">
        <f t="shared" si="501"/>
        <v>0</v>
      </c>
      <c r="T1582" t="b">
        <f t="shared" si="502"/>
        <v>0</v>
      </c>
      <c r="W1582" t="str">
        <f t="shared" si="512"/>
        <v/>
      </c>
      <c r="X1582" t="str">
        <f t="shared" si="512"/>
        <v/>
      </c>
      <c r="Y1582" t="str">
        <f t="shared" si="512"/>
        <v/>
      </c>
      <c r="Z1582" t="str">
        <f t="shared" si="512"/>
        <v/>
      </c>
      <c r="AA1582" t="str">
        <f t="shared" si="512"/>
        <v>NFC6400COMPENSATORY LEAVE</v>
      </c>
      <c r="AC1582" t="str">
        <f t="shared" si="513"/>
        <v/>
      </c>
      <c r="AD1582" t="str">
        <f t="shared" si="513"/>
        <v/>
      </c>
      <c r="AE1582" t="str">
        <f t="shared" si="513"/>
        <v/>
      </c>
      <c r="AF1582" t="str">
        <f t="shared" si="513"/>
        <v/>
      </c>
      <c r="AG1582" t="str">
        <f t="shared" si="513"/>
        <v/>
      </c>
      <c r="AI1582">
        <f t="shared" si="503"/>
        <v>1</v>
      </c>
      <c r="AJ1582">
        <f t="shared" si="504"/>
        <v>859</v>
      </c>
      <c r="AK1582" t="str">
        <f t="shared" si="505"/>
        <v>20181NFC6400COMPENSATORY LEAVE</v>
      </c>
      <c r="AL1582" t="str">
        <f t="shared" si="506"/>
        <v>COMPENSATORY LEAVE</v>
      </c>
      <c r="AM1582" t="str">
        <f t="shared" si="507"/>
        <v>20181</v>
      </c>
      <c r="AN1582" t="str">
        <f t="shared" si="508"/>
        <v/>
      </c>
      <c r="AO1582" s="13">
        <f t="shared" si="509"/>
        <v>0</v>
      </c>
      <c r="AP1582">
        <f t="shared" si="510"/>
        <v>1</v>
      </c>
      <c r="AQ1582" t="str">
        <f t="shared" si="511"/>
        <v>NFC6400COMPENSATORY LEAVE</v>
      </c>
    </row>
    <row r="1583" spans="1:43" x14ac:dyDescent="0.35">
      <c r="A1583" s="18" t="s">
        <v>1838</v>
      </c>
      <c r="B1583">
        <v>6461</v>
      </c>
      <c r="C1583" t="s">
        <v>218</v>
      </c>
      <c r="D1583" s="18" t="s">
        <v>1838</v>
      </c>
      <c r="E1583">
        <v>6161</v>
      </c>
      <c r="F1583" t="s">
        <v>652</v>
      </c>
      <c r="G1583" s="13">
        <v>0.74338490778962374</v>
      </c>
      <c r="I1583">
        <v>20181</v>
      </c>
      <c r="J1583" t="str">
        <f t="shared" si="494"/>
        <v>20181NFC6461REG COMP LEAVE DONATED20181NFC6161ANNUAL LEAVE DONATED</v>
      </c>
      <c r="K1583" t="str">
        <f t="shared" si="495"/>
        <v>20181NFC6461REG COMP LEAVE DONATED</v>
      </c>
      <c r="L1583" t="str">
        <f t="shared" si="496"/>
        <v>20181NFC6161ANNUAL LEAVE DONATED</v>
      </c>
      <c r="M1583" s="13">
        <f t="shared" si="497"/>
        <v>0.74338490778962374</v>
      </c>
      <c r="N1583" s="13"/>
      <c r="O1583" s="19">
        <v>1573</v>
      </c>
      <c r="P1583">
        <f t="shared" si="498"/>
        <v>3</v>
      </c>
      <c r="Q1583">
        <f t="shared" si="499"/>
        <v>860</v>
      </c>
      <c r="R1583">
        <f t="shared" si="500"/>
        <v>1</v>
      </c>
      <c r="S1583" t="b">
        <f t="shared" si="501"/>
        <v>1</v>
      </c>
      <c r="T1583" t="b">
        <f t="shared" si="502"/>
        <v>0</v>
      </c>
      <c r="W1583" t="str">
        <f t="shared" si="512"/>
        <v/>
      </c>
      <c r="X1583" t="str">
        <f t="shared" si="512"/>
        <v/>
      </c>
      <c r="Y1583" t="str">
        <f t="shared" si="512"/>
        <v/>
      </c>
      <c r="Z1583" t="str">
        <f t="shared" si="512"/>
        <v/>
      </c>
      <c r="AA1583" t="str">
        <f t="shared" si="512"/>
        <v>NFC6461REG COMP LEAVE DONATED</v>
      </c>
      <c r="AC1583" t="str">
        <f t="shared" si="513"/>
        <v/>
      </c>
      <c r="AD1583" t="str">
        <f t="shared" si="513"/>
        <v/>
      </c>
      <c r="AE1583" t="str">
        <f t="shared" si="513"/>
        <v/>
      </c>
      <c r="AF1583" t="str">
        <f t="shared" si="513"/>
        <v/>
      </c>
      <c r="AG1583" t="str">
        <f t="shared" si="513"/>
        <v>NFC6161ANNUAL LEAVE DONATED</v>
      </c>
      <c r="AI1583">
        <f t="shared" si="503"/>
        <v>1</v>
      </c>
      <c r="AJ1583">
        <f t="shared" si="504"/>
        <v>860</v>
      </c>
      <c r="AK1583" t="str">
        <f t="shared" si="505"/>
        <v>20181NFC6461REG COMP LEAVE DONATED</v>
      </c>
      <c r="AL1583" t="str">
        <f t="shared" si="506"/>
        <v>REG COMP LEAVE DONATED</v>
      </c>
      <c r="AM1583" t="str">
        <f t="shared" si="507"/>
        <v>20181NFC6161ANNUAL LEAVE DONATED</v>
      </c>
      <c r="AN1583" t="str">
        <f t="shared" si="508"/>
        <v>ANNUAL LEAVE DONATED</v>
      </c>
      <c r="AO1583" s="13">
        <f t="shared" si="509"/>
        <v>0.74338490778962374</v>
      </c>
      <c r="AP1583">
        <f t="shared" si="510"/>
        <v>1</v>
      </c>
      <c r="AQ1583" t="str">
        <f t="shared" si="511"/>
        <v>NFC6461REG COMP LEAVE DONATEDNFC6161ANNUAL LEAVE DONATED</v>
      </c>
    </row>
    <row r="1584" spans="1:43" x14ac:dyDescent="0.35">
      <c r="A1584" s="18" t="s">
        <v>1838</v>
      </c>
      <c r="B1584">
        <v>6461</v>
      </c>
      <c r="C1584" t="s">
        <v>218</v>
      </c>
      <c r="D1584" s="18" t="s">
        <v>1838</v>
      </c>
      <c r="E1584">
        <v>6261</v>
      </c>
      <c r="F1584" t="s">
        <v>1816</v>
      </c>
      <c r="G1584" s="13">
        <v>0.70766968880176429</v>
      </c>
      <c r="I1584">
        <v>20181</v>
      </c>
      <c r="J1584" t="str">
        <f t="shared" si="494"/>
        <v>20181NFC6461REG COMP LEAVE DONATED20181NFC6261SICK LEAVE DONATED</v>
      </c>
      <c r="K1584" t="str">
        <f t="shared" si="495"/>
        <v>20181NFC6461REG COMP LEAVE DONATED</v>
      </c>
      <c r="L1584" t="str">
        <f t="shared" si="496"/>
        <v>20181NFC6261SICK LEAVE DONATED</v>
      </c>
      <c r="M1584" s="13">
        <f t="shared" si="497"/>
        <v>0.70766968880176429</v>
      </c>
      <c r="N1584" s="13"/>
      <c r="O1584" s="19">
        <v>1574</v>
      </c>
      <c r="P1584">
        <f t="shared" si="498"/>
        <v>3</v>
      </c>
      <c r="Q1584">
        <f t="shared" si="499"/>
        <v>860</v>
      </c>
      <c r="R1584">
        <f t="shared" si="500"/>
        <v>2</v>
      </c>
      <c r="S1584" t="b">
        <f t="shared" si="501"/>
        <v>1</v>
      </c>
      <c r="T1584" t="b">
        <f t="shared" si="502"/>
        <v>0</v>
      </c>
      <c r="W1584" t="str">
        <f t="shared" si="512"/>
        <v/>
      </c>
      <c r="X1584" t="str">
        <f t="shared" si="512"/>
        <v/>
      </c>
      <c r="Y1584" t="str">
        <f t="shared" si="512"/>
        <v/>
      </c>
      <c r="Z1584" t="str">
        <f t="shared" si="512"/>
        <v/>
      </c>
      <c r="AA1584" t="str">
        <f t="shared" si="512"/>
        <v>NFC6461REG COMP LEAVE DONATED</v>
      </c>
      <c r="AC1584" t="str">
        <f t="shared" si="513"/>
        <v/>
      </c>
      <c r="AD1584" t="str">
        <f t="shared" si="513"/>
        <v/>
      </c>
      <c r="AE1584" t="str">
        <f t="shared" si="513"/>
        <v/>
      </c>
      <c r="AF1584" t="str">
        <f t="shared" si="513"/>
        <v/>
      </c>
      <c r="AG1584" t="str">
        <f t="shared" si="513"/>
        <v>NFC6261SICK LEAVE DONATED</v>
      </c>
      <c r="AI1584">
        <f t="shared" si="503"/>
        <v>1</v>
      </c>
      <c r="AJ1584">
        <f t="shared" si="504"/>
        <v>860</v>
      </c>
      <c r="AK1584" t="str">
        <f t="shared" si="505"/>
        <v>20181NFC6461REG COMP LEAVE DONATED</v>
      </c>
      <c r="AL1584" t="str">
        <f t="shared" si="506"/>
        <v>REG COMP LEAVE DONATED</v>
      </c>
      <c r="AM1584" t="str">
        <f t="shared" si="507"/>
        <v>20181NFC6261SICK LEAVE DONATED</v>
      </c>
      <c r="AN1584" t="str">
        <f t="shared" si="508"/>
        <v>SICK LEAVE DONATED</v>
      </c>
      <c r="AO1584" s="13">
        <f t="shared" si="509"/>
        <v>0.70766968880176429</v>
      </c>
      <c r="AP1584">
        <f t="shared" si="510"/>
        <v>1</v>
      </c>
      <c r="AQ1584" t="str">
        <f t="shared" si="511"/>
        <v>NFC6461REG COMP LEAVE DONATEDNFC6261SICK LEAVE DONATED</v>
      </c>
    </row>
    <row r="1585" spans="1:43" x14ac:dyDescent="0.35">
      <c r="A1585" s="18" t="s">
        <v>1838</v>
      </c>
      <c r="B1585">
        <v>6461</v>
      </c>
      <c r="C1585" t="s">
        <v>218</v>
      </c>
      <c r="D1585" s="18" t="s">
        <v>1838</v>
      </c>
      <c r="E1585">
        <v>6361</v>
      </c>
      <c r="F1585" t="s">
        <v>656</v>
      </c>
      <c r="G1585" s="13">
        <v>0.56900514119445689</v>
      </c>
      <c r="I1585">
        <v>20181</v>
      </c>
      <c r="J1585" t="str">
        <f t="shared" si="494"/>
        <v>20181NFC6461REG COMP LEAVE DONATED20181NFC6361REST ANN LEAVE DONATED</v>
      </c>
      <c r="K1585" t="str">
        <f t="shared" si="495"/>
        <v>20181NFC6461REG COMP LEAVE DONATED</v>
      </c>
      <c r="L1585" t="str">
        <f t="shared" si="496"/>
        <v>20181NFC6361REST ANN LEAVE DONATED</v>
      </c>
      <c r="M1585" s="13">
        <f t="shared" si="497"/>
        <v>0.56900514119445689</v>
      </c>
      <c r="N1585" s="13"/>
      <c r="O1585" s="19">
        <v>1575</v>
      </c>
      <c r="P1585">
        <f t="shared" si="498"/>
        <v>3</v>
      </c>
      <c r="Q1585">
        <f t="shared" si="499"/>
        <v>860</v>
      </c>
      <c r="R1585">
        <f t="shared" si="500"/>
        <v>3</v>
      </c>
      <c r="S1585" t="b">
        <f t="shared" si="501"/>
        <v>1</v>
      </c>
      <c r="T1585" t="b">
        <f t="shared" si="502"/>
        <v>0</v>
      </c>
      <c r="W1585" t="str">
        <f t="shared" si="512"/>
        <v/>
      </c>
      <c r="X1585" t="str">
        <f t="shared" si="512"/>
        <v/>
      </c>
      <c r="Y1585" t="str">
        <f t="shared" si="512"/>
        <v/>
      </c>
      <c r="Z1585" t="str">
        <f t="shared" si="512"/>
        <v/>
      </c>
      <c r="AA1585" t="str">
        <f t="shared" si="512"/>
        <v>NFC6461REG COMP LEAVE DONATED</v>
      </c>
      <c r="AC1585" t="str">
        <f t="shared" si="513"/>
        <v/>
      </c>
      <c r="AD1585" t="str">
        <f t="shared" si="513"/>
        <v/>
      </c>
      <c r="AE1585" t="str">
        <f t="shared" si="513"/>
        <v/>
      </c>
      <c r="AF1585" t="str">
        <f t="shared" si="513"/>
        <v/>
      </c>
      <c r="AG1585" t="str">
        <f t="shared" si="513"/>
        <v>NFC6361REST ANN LEAVE DONATED</v>
      </c>
      <c r="AI1585">
        <f t="shared" si="503"/>
        <v>1</v>
      </c>
      <c r="AJ1585">
        <f t="shared" si="504"/>
        <v>860</v>
      </c>
      <c r="AK1585" t="str">
        <f t="shared" si="505"/>
        <v>20181NFC6461REG COMP LEAVE DONATED</v>
      </c>
      <c r="AL1585" t="str">
        <f t="shared" si="506"/>
        <v>REG COMP LEAVE DONATED</v>
      </c>
      <c r="AM1585" t="str">
        <f t="shared" si="507"/>
        <v>20181NFC6361REST ANN LEAVE DONATED</v>
      </c>
      <c r="AN1585" t="str">
        <f t="shared" si="508"/>
        <v>REST ANN LEAVE DONATED</v>
      </c>
      <c r="AO1585" s="13">
        <f t="shared" si="509"/>
        <v>0.56900514119445689</v>
      </c>
      <c r="AP1585">
        <f t="shared" si="510"/>
        <v>1</v>
      </c>
      <c r="AQ1585" t="str">
        <f t="shared" si="511"/>
        <v>NFC6461REG COMP LEAVE DONATEDNFC6361REST ANN LEAVE DONATED</v>
      </c>
    </row>
    <row r="1586" spans="1:43" x14ac:dyDescent="0.35">
      <c r="A1586" s="18" t="s">
        <v>1838</v>
      </c>
      <c r="B1586">
        <v>6467</v>
      </c>
      <c r="C1586" t="s">
        <v>219</v>
      </c>
      <c r="D1586" s="18" t="s">
        <v>1838</v>
      </c>
      <c r="E1586">
        <v>6466</v>
      </c>
      <c r="F1586" t="s">
        <v>766</v>
      </c>
      <c r="G1586" s="13">
        <v>0.88168335061750225</v>
      </c>
      <c r="I1586">
        <v>20181</v>
      </c>
      <c r="J1586" t="str">
        <f t="shared" si="494"/>
        <v>20181NFC6467COMP LV USED TVL-FF PAY20181NFC6466COMP USED TVL-FF OT PAY</v>
      </c>
      <c r="K1586" t="str">
        <f t="shared" si="495"/>
        <v>20181NFC6467COMP LV USED TVL-FF PAY</v>
      </c>
      <c r="L1586" t="str">
        <f t="shared" si="496"/>
        <v>20181NFC6466COMP USED TVL-FF OT PAY</v>
      </c>
      <c r="M1586" s="13">
        <f t="shared" si="497"/>
        <v>0.88168335061750225</v>
      </c>
      <c r="N1586" s="13"/>
      <c r="O1586" s="19">
        <v>1576</v>
      </c>
      <c r="P1586">
        <f t="shared" si="498"/>
        <v>3</v>
      </c>
      <c r="Q1586">
        <f t="shared" si="499"/>
        <v>861</v>
      </c>
      <c r="R1586">
        <f t="shared" si="500"/>
        <v>1</v>
      </c>
      <c r="S1586" t="b">
        <f t="shared" si="501"/>
        <v>1</v>
      </c>
      <c r="T1586" t="b">
        <f t="shared" si="502"/>
        <v>0</v>
      </c>
      <c r="W1586" t="str">
        <f t="shared" si="512"/>
        <v/>
      </c>
      <c r="X1586" t="str">
        <f t="shared" si="512"/>
        <v/>
      </c>
      <c r="Y1586" t="str">
        <f t="shared" si="512"/>
        <v/>
      </c>
      <c r="Z1586" t="str">
        <f t="shared" si="512"/>
        <v/>
      </c>
      <c r="AA1586" t="str">
        <f t="shared" si="512"/>
        <v>NFC6467COMP LV USED TVL-FF PAY</v>
      </c>
      <c r="AC1586" t="str">
        <f t="shared" si="513"/>
        <v/>
      </c>
      <c r="AD1586" t="str">
        <f t="shared" si="513"/>
        <v/>
      </c>
      <c r="AE1586" t="str">
        <f t="shared" si="513"/>
        <v/>
      </c>
      <c r="AF1586" t="str">
        <f t="shared" si="513"/>
        <v/>
      </c>
      <c r="AG1586" t="str">
        <f t="shared" si="513"/>
        <v>NFC6466COMP USED TVL-FF OT PAY</v>
      </c>
      <c r="AI1586">
        <f t="shared" si="503"/>
        <v>1</v>
      </c>
      <c r="AJ1586">
        <f t="shared" si="504"/>
        <v>861</v>
      </c>
      <c r="AK1586" t="str">
        <f t="shared" si="505"/>
        <v>20181NFC6467COMP LV USED TVL-FF PAY</v>
      </c>
      <c r="AL1586" t="str">
        <f t="shared" si="506"/>
        <v>COMP LV USED TVL-FF PAY</v>
      </c>
      <c r="AM1586" t="str">
        <f t="shared" si="507"/>
        <v>20181NFC6466COMP USED TVL-FF OT PAY</v>
      </c>
      <c r="AN1586" t="str">
        <f t="shared" si="508"/>
        <v>COMP USED TVL-FF OT PAY</v>
      </c>
      <c r="AO1586" s="13">
        <f t="shared" si="509"/>
        <v>0.88168335061750225</v>
      </c>
      <c r="AP1586">
        <f t="shared" si="510"/>
        <v>1</v>
      </c>
      <c r="AQ1586" t="str">
        <f t="shared" si="511"/>
        <v>NFC6467COMP LV USED TVL-FF PAYNFC6466COMP USED TVL-FF OT PAY</v>
      </c>
    </row>
    <row r="1587" spans="1:43" x14ac:dyDescent="0.35">
      <c r="A1587" s="18" t="s">
        <v>1838</v>
      </c>
      <c r="B1587">
        <v>6467</v>
      </c>
      <c r="C1587" t="s">
        <v>219</v>
      </c>
      <c r="D1587" s="18" t="s">
        <v>1838</v>
      </c>
      <c r="E1587">
        <v>6468</v>
      </c>
      <c r="F1587" t="s">
        <v>220</v>
      </c>
      <c r="G1587" s="13">
        <v>0.85350855912770329</v>
      </c>
      <c r="I1587">
        <v>20181</v>
      </c>
      <c r="J1587" t="str">
        <f t="shared" si="494"/>
        <v>20181NFC6467COMP LV USED TVL-FF PAY20181NFC6468COMP LV USED-FF OT PAY</v>
      </c>
      <c r="K1587" t="str">
        <f t="shared" si="495"/>
        <v>20181NFC6467COMP LV USED TVL-FF PAY</v>
      </c>
      <c r="L1587" t="str">
        <f t="shared" si="496"/>
        <v>20181NFC6468COMP LV USED-FF OT PAY</v>
      </c>
      <c r="M1587" s="13">
        <f t="shared" si="497"/>
        <v>0.85350855912770329</v>
      </c>
      <c r="N1587" s="13"/>
      <c r="O1587" s="19">
        <v>1577</v>
      </c>
      <c r="P1587">
        <f t="shared" si="498"/>
        <v>3</v>
      </c>
      <c r="Q1587">
        <f t="shared" si="499"/>
        <v>861</v>
      </c>
      <c r="R1587">
        <f t="shared" si="500"/>
        <v>2</v>
      </c>
      <c r="S1587" t="b">
        <f t="shared" si="501"/>
        <v>1</v>
      </c>
      <c r="T1587" t="b">
        <f t="shared" si="502"/>
        <v>0</v>
      </c>
      <c r="W1587" t="str">
        <f t="shared" si="512"/>
        <v/>
      </c>
      <c r="X1587" t="str">
        <f t="shared" si="512"/>
        <v/>
      </c>
      <c r="Y1587" t="str">
        <f t="shared" si="512"/>
        <v/>
      </c>
      <c r="Z1587" t="str">
        <f t="shared" si="512"/>
        <v/>
      </c>
      <c r="AA1587" t="str">
        <f t="shared" si="512"/>
        <v>NFC6467COMP LV USED TVL-FF PAY</v>
      </c>
      <c r="AC1587" t="str">
        <f t="shared" si="513"/>
        <v/>
      </c>
      <c r="AD1587" t="str">
        <f t="shared" si="513"/>
        <v/>
      </c>
      <c r="AE1587" t="str">
        <f t="shared" si="513"/>
        <v/>
      </c>
      <c r="AF1587" t="str">
        <f t="shared" si="513"/>
        <v/>
      </c>
      <c r="AG1587" t="str">
        <f t="shared" si="513"/>
        <v>NFC6468COMP LV USED-FF OT PAY</v>
      </c>
      <c r="AI1587">
        <f t="shared" si="503"/>
        <v>1</v>
      </c>
      <c r="AJ1587">
        <f t="shared" si="504"/>
        <v>861</v>
      </c>
      <c r="AK1587" t="str">
        <f t="shared" si="505"/>
        <v>20181NFC6467COMP LV USED TVL-FF PAY</v>
      </c>
      <c r="AL1587" t="str">
        <f t="shared" si="506"/>
        <v>COMP LV USED TVL-FF PAY</v>
      </c>
      <c r="AM1587" t="str">
        <f t="shared" si="507"/>
        <v>20181NFC6468COMP LV USED-FF OT PAY</v>
      </c>
      <c r="AN1587" t="str">
        <f t="shared" si="508"/>
        <v>COMP LV USED-FF OT PAY</v>
      </c>
      <c r="AO1587" s="13">
        <f t="shared" si="509"/>
        <v>0.85350855912770329</v>
      </c>
      <c r="AP1587">
        <f t="shared" si="510"/>
        <v>1</v>
      </c>
      <c r="AQ1587" t="str">
        <f t="shared" si="511"/>
        <v>NFC6467COMP LV USED TVL-FF PAYNFC6468COMP LV USED-FF OT PAY</v>
      </c>
    </row>
    <row r="1588" spans="1:43" x14ac:dyDescent="0.35">
      <c r="A1588" s="18" t="s">
        <v>1838</v>
      </c>
      <c r="B1588">
        <v>6467</v>
      </c>
      <c r="C1588" t="s">
        <v>219</v>
      </c>
      <c r="D1588" s="18" t="s">
        <v>1838</v>
      </c>
      <c r="E1588">
        <v>6469</v>
      </c>
      <c r="F1588" t="s">
        <v>221</v>
      </c>
      <c r="G1588" s="13">
        <v>0.82494374799099968</v>
      </c>
      <c r="I1588">
        <v>20181</v>
      </c>
      <c r="J1588" t="str">
        <f t="shared" si="494"/>
        <v>20181NFC6467COMP LV USED TVL-FF PAY20181NFC6469COMP LEAVE USED-FF PAY</v>
      </c>
      <c r="K1588" t="str">
        <f t="shared" si="495"/>
        <v>20181NFC6467COMP LV USED TVL-FF PAY</v>
      </c>
      <c r="L1588" t="str">
        <f t="shared" si="496"/>
        <v>20181NFC6469COMP LEAVE USED-FF PAY</v>
      </c>
      <c r="M1588" s="13">
        <f t="shared" si="497"/>
        <v>0.82494374799099968</v>
      </c>
      <c r="N1588" s="13"/>
      <c r="O1588" s="19">
        <v>1578</v>
      </c>
      <c r="P1588">
        <f t="shared" si="498"/>
        <v>3</v>
      </c>
      <c r="Q1588">
        <f t="shared" si="499"/>
        <v>861</v>
      </c>
      <c r="R1588">
        <f t="shared" si="500"/>
        <v>3</v>
      </c>
      <c r="S1588" t="b">
        <f t="shared" si="501"/>
        <v>1</v>
      </c>
      <c r="T1588" t="b">
        <f t="shared" si="502"/>
        <v>0</v>
      </c>
      <c r="W1588" t="str">
        <f t="shared" si="512"/>
        <v/>
      </c>
      <c r="X1588" t="str">
        <f t="shared" si="512"/>
        <v/>
      </c>
      <c r="Y1588" t="str">
        <f t="shared" si="512"/>
        <v/>
      </c>
      <c r="Z1588" t="str">
        <f t="shared" si="512"/>
        <v/>
      </c>
      <c r="AA1588" t="str">
        <f t="shared" si="512"/>
        <v>NFC6467COMP LV USED TVL-FF PAY</v>
      </c>
      <c r="AC1588" t="str">
        <f t="shared" si="513"/>
        <v/>
      </c>
      <c r="AD1588" t="str">
        <f t="shared" si="513"/>
        <v/>
      </c>
      <c r="AE1588" t="str">
        <f t="shared" si="513"/>
        <v/>
      </c>
      <c r="AF1588" t="str">
        <f t="shared" si="513"/>
        <v/>
      </c>
      <c r="AG1588" t="str">
        <f t="shared" si="513"/>
        <v>NFC6469COMP LEAVE USED-FF PAY</v>
      </c>
      <c r="AI1588">
        <f t="shared" si="503"/>
        <v>1</v>
      </c>
      <c r="AJ1588">
        <f t="shared" si="504"/>
        <v>861</v>
      </c>
      <c r="AK1588" t="str">
        <f t="shared" si="505"/>
        <v>20181NFC6467COMP LV USED TVL-FF PAY</v>
      </c>
      <c r="AL1588" t="str">
        <f t="shared" si="506"/>
        <v>COMP LV USED TVL-FF PAY</v>
      </c>
      <c r="AM1588" t="str">
        <f t="shared" si="507"/>
        <v>20181NFC6469COMP LEAVE USED-FF PAY</v>
      </c>
      <c r="AN1588" t="str">
        <f t="shared" si="508"/>
        <v>COMP LEAVE USED-FF PAY</v>
      </c>
      <c r="AO1588" s="13">
        <f t="shared" si="509"/>
        <v>0.82494374799099968</v>
      </c>
      <c r="AP1588">
        <f t="shared" si="510"/>
        <v>1</v>
      </c>
      <c r="AQ1588" t="str">
        <f t="shared" si="511"/>
        <v>NFC6467COMP LV USED TVL-FF PAYNFC6469COMP LEAVE USED-FF PAY</v>
      </c>
    </row>
    <row r="1589" spans="1:43" x14ac:dyDescent="0.35">
      <c r="A1589" s="18" t="s">
        <v>1838</v>
      </c>
      <c r="B1589">
        <v>6468</v>
      </c>
      <c r="C1589" t="s">
        <v>220</v>
      </c>
      <c r="D1589" s="18" t="s">
        <v>1838</v>
      </c>
      <c r="E1589">
        <v>6467</v>
      </c>
      <c r="F1589" t="s">
        <v>219</v>
      </c>
      <c r="G1589" s="13">
        <v>0.85350855912770329</v>
      </c>
      <c r="I1589">
        <v>20181</v>
      </c>
      <c r="J1589" t="str">
        <f t="shared" si="494"/>
        <v>20181NFC6468COMP LV USED-FF OT PAY20181NFC6467COMP LV USED TVL-FF PAY</v>
      </c>
      <c r="K1589" t="str">
        <f t="shared" si="495"/>
        <v>20181NFC6468COMP LV USED-FF OT PAY</v>
      </c>
      <c r="L1589" t="str">
        <f t="shared" si="496"/>
        <v>20181NFC6467COMP LV USED TVL-FF PAY</v>
      </c>
      <c r="M1589" s="13">
        <f t="shared" si="497"/>
        <v>0.85350855912770329</v>
      </c>
      <c r="N1589" s="13"/>
      <c r="O1589" s="19">
        <v>1579</v>
      </c>
      <c r="P1589">
        <f t="shared" si="498"/>
        <v>3</v>
      </c>
      <c r="Q1589">
        <f t="shared" si="499"/>
        <v>862</v>
      </c>
      <c r="R1589">
        <f t="shared" si="500"/>
        <v>1</v>
      </c>
      <c r="S1589" t="b">
        <f t="shared" si="501"/>
        <v>1</v>
      </c>
      <c r="T1589" t="b">
        <f t="shared" si="502"/>
        <v>0</v>
      </c>
      <c r="W1589" t="str">
        <f t="shared" si="512"/>
        <v/>
      </c>
      <c r="X1589" t="str">
        <f t="shared" si="512"/>
        <v/>
      </c>
      <c r="Y1589" t="str">
        <f t="shared" si="512"/>
        <v/>
      </c>
      <c r="Z1589" t="str">
        <f t="shared" si="512"/>
        <v/>
      </c>
      <c r="AA1589" t="str">
        <f t="shared" si="512"/>
        <v>NFC6468COMP LV USED-FF OT PAY</v>
      </c>
      <c r="AC1589" t="str">
        <f t="shared" si="513"/>
        <v/>
      </c>
      <c r="AD1589" t="str">
        <f t="shared" si="513"/>
        <v/>
      </c>
      <c r="AE1589" t="str">
        <f t="shared" si="513"/>
        <v/>
      </c>
      <c r="AF1589" t="str">
        <f t="shared" si="513"/>
        <v/>
      </c>
      <c r="AG1589" t="str">
        <f t="shared" si="513"/>
        <v>NFC6467COMP LV USED TVL-FF PAY</v>
      </c>
      <c r="AI1589">
        <f t="shared" si="503"/>
        <v>1</v>
      </c>
      <c r="AJ1589">
        <f t="shared" si="504"/>
        <v>862</v>
      </c>
      <c r="AK1589" t="str">
        <f t="shared" si="505"/>
        <v>20181NFC6468COMP LV USED-FF OT PAY</v>
      </c>
      <c r="AL1589" t="str">
        <f t="shared" si="506"/>
        <v>COMP LV USED-FF OT PAY</v>
      </c>
      <c r="AM1589" t="str">
        <f t="shared" si="507"/>
        <v>20181NFC6467COMP LV USED TVL-FF PAY</v>
      </c>
      <c r="AN1589" t="str">
        <f t="shared" si="508"/>
        <v>COMP LV USED TVL-FF PAY</v>
      </c>
      <c r="AO1589" s="13">
        <f t="shared" si="509"/>
        <v>0.85350855912770329</v>
      </c>
      <c r="AP1589">
        <f t="shared" si="510"/>
        <v>1</v>
      </c>
      <c r="AQ1589" t="str">
        <f t="shared" si="511"/>
        <v>NFC6468COMP LV USED-FF OT PAYNFC6467COMP LV USED TVL-FF PAY</v>
      </c>
    </row>
    <row r="1590" spans="1:43" x14ac:dyDescent="0.35">
      <c r="A1590" s="18" t="s">
        <v>1838</v>
      </c>
      <c r="B1590">
        <v>6468</v>
      </c>
      <c r="C1590" t="s">
        <v>220</v>
      </c>
      <c r="D1590" s="18" t="s">
        <v>1838</v>
      </c>
      <c r="E1590">
        <v>6469</v>
      </c>
      <c r="F1590" t="s">
        <v>221</v>
      </c>
      <c r="G1590" s="13">
        <v>0.8426430990756254</v>
      </c>
      <c r="I1590">
        <v>20181</v>
      </c>
      <c r="J1590" t="str">
        <f t="shared" si="494"/>
        <v>20181NFC6468COMP LV USED-FF OT PAY20181NFC6469COMP LEAVE USED-FF PAY</v>
      </c>
      <c r="K1590" t="str">
        <f t="shared" si="495"/>
        <v>20181NFC6468COMP LV USED-FF OT PAY</v>
      </c>
      <c r="L1590" t="str">
        <f t="shared" si="496"/>
        <v>20181NFC6469COMP LEAVE USED-FF PAY</v>
      </c>
      <c r="M1590" s="13">
        <f t="shared" si="497"/>
        <v>0.8426430990756254</v>
      </c>
      <c r="N1590" s="13"/>
      <c r="O1590" s="19">
        <v>1580</v>
      </c>
      <c r="P1590">
        <f t="shared" si="498"/>
        <v>3</v>
      </c>
      <c r="Q1590">
        <f t="shared" si="499"/>
        <v>862</v>
      </c>
      <c r="R1590">
        <f t="shared" si="500"/>
        <v>2</v>
      </c>
      <c r="S1590" t="b">
        <f t="shared" si="501"/>
        <v>1</v>
      </c>
      <c r="T1590" t="b">
        <f t="shared" si="502"/>
        <v>0</v>
      </c>
      <c r="W1590" t="str">
        <f t="shared" si="512"/>
        <v/>
      </c>
      <c r="X1590" t="str">
        <f t="shared" si="512"/>
        <v/>
      </c>
      <c r="Y1590" t="str">
        <f t="shared" si="512"/>
        <v/>
      </c>
      <c r="Z1590" t="str">
        <f t="shared" si="512"/>
        <v/>
      </c>
      <c r="AA1590" t="str">
        <f t="shared" si="512"/>
        <v>NFC6468COMP LV USED-FF OT PAY</v>
      </c>
      <c r="AC1590" t="str">
        <f t="shared" si="513"/>
        <v/>
      </c>
      <c r="AD1590" t="str">
        <f t="shared" si="513"/>
        <v/>
      </c>
      <c r="AE1590" t="str">
        <f t="shared" si="513"/>
        <v/>
      </c>
      <c r="AF1590" t="str">
        <f t="shared" si="513"/>
        <v/>
      </c>
      <c r="AG1590" t="str">
        <f t="shared" si="513"/>
        <v>NFC6469COMP LEAVE USED-FF PAY</v>
      </c>
      <c r="AI1590">
        <f t="shared" si="503"/>
        <v>1</v>
      </c>
      <c r="AJ1590">
        <f t="shared" si="504"/>
        <v>862</v>
      </c>
      <c r="AK1590" t="str">
        <f t="shared" si="505"/>
        <v>20181NFC6468COMP LV USED-FF OT PAY</v>
      </c>
      <c r="AL1590" t="str">
        <f t="shared" si="506"/>
        <v>COMP LV USED-FF OT PAY</v>
      </c>
      <c r="AM1590" t="str">
        <f t="shared" si="507"/>
        <v>20181NFC6469COMP LEAVE USED-FF PAY</v>
      </c>
      <c r="AN1590" t="str">
        <f t="shared" si="508"/>
        <v>COMP LEAVE USED-FF PAY</v>
      </c>
      <c r="AO1590" s="13">
        <f t="shared" si="509"/>
        <v>0.8426430990756254</v>
      </c>
      <c r="AP1590">
        <f t="shared" si="510"/>
        <v>1</v>
      </c>
      <c r="AQ1590" t="str">
        <f t="shared" si="511"/>
        <v>NFC6468COMP LV USED-FF OT PAYNFC6469COMP LEAVE USED-FF PAY</v>
      </c>
    </row>
    <row r="1591" spans="1:43" x14ac:dyDescent="0.35">
      <c r="A1591" s="18" t="s">
        <v>1838</v>
      </c>
      <c r="B1591">
        <v>6468</v>
      </c>
      <c r="C1591" t="s">
        <v>220</v>
      </c>
      <c r="D1591" s="18" t="s">
        <v>1838</v>
      </c>
      <c r="E1591">
        <v>6466</v>
      </c>
      <c r="F1591" t="s">
        <v>766</v>
      </c>
      <c r="G1591" s="13">
        <v>0.83048665464233118</v>
      </c>
      <c r="I1591">
        <v>20181</v>
      </c>
      <c r="J1591" t="str">
        <f t="shared" si="494"/>
        <v>20181NFC6468COMP LV USED-FF OT PAY20181NFC6466COMP USED TVL-FF OT PAY</v>
      </c>
      <c r="K1591" t="str">
        <f t="shared" si="495"/>
        <v>20181NFC6468COMP LV USED-FF OT PAY</v>
      </c>
      <c r="L1591" t="str">
        <f t="shared" si="496"/>
        <v>20181NFC6466COMP USED TVL-FF OT PAY</v>
      </c>
      <c r="M1591" s="13">
        <f t="shared" si="497"/>
        <v>0.83048665464233118</v>
      </c>
      <c r="N1591" s="13"/>
      <c r="O1591" s="19">
        <v>1581</v>
      </c>
      <c r="P1591">
        <f t="shared" si="498"/>
        <v>3</v>
      </c>
      <c r="Q1591">
        <f t="shared" si="499"/>
        <v>862</v>
      </c>
      <c r="R1591">
        <f t="shared" si="500"/>
        <v>3</v>
      </c>
      <c r="S1591" t="b">
        <f t="shared" si="501"/>
        <v>1</v>
      </c>
      <c r="T1591" t="b">
        <f t="shared" si="502"/>
        <v>0</v>
      </c>
      <c r="W1591" t="str">
        <f t="shared" si="512"/>
        <v/>
      </c>
      <c r="X1591" t="str">
        <f t="shared" si="512"/>
        <v/>
      </c>
      <c r="Y1591" t="str">
        <f t="shared" si="512"/>
        <v/>
      </c>
      <c r="Z1591" t="str">
        <f t="shared" si="512"/>
        <v/>
      </c>
      <c r="AA1591" t="str">
        <f t="shared" si="512"/>
        <v>NFC6468COMP LV USED-FF OT PAY</v>
      </c>
      <c r="AC1591" t="str">
        <f t="shared" si="513"/>
        <v/>
      </c>
      <c r="AD1591" t="str">
        <f t="shared" si="513"/>
        <v/>
      </c>
      <c r="AE1591" t="str">
        <f t="shared" si="513"/>
        <v/>
      </c>
      <c r="AF1591" t="str">
        <f t="shared" si="513"/>
        <v/>
      </c>
      <c r="AG1591" t="str">
        <f t="shared" si="513"/>
        <v>NFC6466COMP USED TVL-FF OT PAY</v>
      </c>
      <c r="AI1591">
        <f t="shared" si="503"/>
        <v>1</v>
      </c>
      <c r="AJ1591">
        <f t="shared" si="504"/>
        <v>862</v>
      </c>
      <c r="AK1591" t="str">
        <f t="shared" si="505"/>
        <v>20181NFC6468COMP LV USED-FF OT PAY</v>
      </c>
      <c r="AL1591" t="str">
        <f t="shared" si="506"/>
        <v>COMP LV USED-FF OT PAY</v>
      </c>
      <c r="AM1591" t="str">
        <f t="shared" si="507"/>
        <v>20181NFC6466COMP USED TVL-FF OT PAY</v>
      </c>
      <c r="AN1591" t="str">
        <f t="shared" si="508"/>
        <v>COMP USED TVL-FF OT PAY</v>
      </c>
      <c r="AO1591" s="13">
        <f t="shared" si="509"/>
        <v>0.83048665464233118</v>
      </c>
      <c r="AP1591">
        <f t="shared" si="510"/>
        <v>1</v>
      </c>
      <c r="AQ1591" t="str">
        <f t="shared" si="511"/>
        <v>NFC6468COMP LV USED-FF OT PAYNFC6466COMP USED TVL-FF OT PAY</v>
      </c>
    </row>
    <row r="1592" spans="1:43" x14ac:dyDescent="0.35">
      <c r="A1592" s="18" t="s">
        <v>1838</v>
      </c>
      <c r="B1592">
        <v>6469</v>
      </c>
      <c r="C1592" t="s">
        <v>221</v>
      </c>
      <c r="D1592" s="18" t="s">
        <v>1838</v>
      </c>
      <c r="E1592">
        <v>6468</v>
      </c>
      <c r="F1592" t="s">
        <v>220</v>
      </c>
      <c r="G1592" s="13">
        <v>0.8426430990756254</v>
      </c>
      <c r="I1592">
        <v>20181</v>
      </c>
      <c r="J1592" t="str">
        <f t="shared" si="494"/>
        <v>20181NFC6469COMP LEAVE USED-FF PAY20181NFC6468COMP LV USED-FF OT PAY</v>
      </c>
      <c r="K1592" t="str">
        <f t="shared" si="495"/>
        <v>20181NFC6469COMP LEAVE USED-FF PAY</v>
      </c>
      <c r="L1592" t="str">
        <f t="shared" si="496"/>
        <v>20181NFC6468COMP LV USED-FF OT PAY</v>
      </c>
      <c r="M1592" s="13">
        <f t="shared" si="497"/>
        <v>0.8426430990756254</v>
      </c>
      <c r="N1592" s="13"/>
      <c r="O1592" s="19">
        <v>1582</v>
      </c>
      <c r="P1592">
        <f t="shared" si="498"/>
        <v>3</v>
      </c>
      <c r="Q1592">
        <f t="shared" si="499"/>
        <v>863</v>
      </c>
      <c r="R1592">
        <f t="shared" si="500"/>
        <v>1</v>
      </c>
      <c r="S1592" t="b">
        <f t="shared" si="501"/>
        <v>1</v>
      </c>
      <c r="T1592" t="b">
        <f t="shared" si="502"/>
        <v>0</v>
      </c>
      <c r="W1592" t="str">
        <f t="shared" si="512"/>
        <v/>
      </c>
      <c r="X1592" t="str">
        <f t="shared" si="512"/>
        <v/>
      </c>
      <c r="Y1592" t="str">
        <f t="shared" si="512"/>
        <v/>
      </c>
      <c r="Z1592" t="str">
        <f t="shared" si="512"/>
        <v/>
      </c>
      <c r="AA1592" t="str">
        <f t="shared" si="512"/>
        <v>NFC6469COMP LEAVE USED-FF PAY</v>
      </c>
      <c r="AC1592" t="str">
        <f t="shared" si="513"/>
        <v/>
      </c>
      <c r="AD1592" t="str">
        <f t="shared" si="513"/>
        <v/>
      </c>
      <c r="AE1592" t="str">
        <f t="shared" si="513"/>
        <v/>
      </c>
      <c r="AF1592" t="str">
        <f t="shared" si="513"/>
        <v/>
      </c>
      <c r="AG1592" t="str">
        <f t="shared" si="513"/>
        <v>NFC6468COMP LV USED-FF OT PAY</v>
      </c>
      <c r="AI1592">
        <f t="shared" si="503"/>
        <v>1</v>
      </c>
      <c r="AJ1592">
        <f t="shared" si="504"/>
        <v>863</v>
      </c>
      <c r="AK1592" t="str">
        <f t="shared" si="505"/>
        <v>20181NFC6469COMP LEAVE USED-FF PAY</v>
      </c>
      <c r="AL1592" t="str">
        <f t="shared" si="506"/>
        <v>COMP LEAVE USED-FF PAY</v>
      </c>
      <c r="AM1592" t="str">
        <f t="shared" si="507"/>
        <v>20181NFC6468COMP LV USED-FF OT PAY</v>
      </c>
      <c r="AN1592" t="str">
        <f t="shared" si="508"/>
        <v>COMP LV USED-FF OT PAY</v>
      </c>
      <c r="AO1592" s="13">
        <f t="shared" si="509"/>
        <v>0.8426430990756254</v>
      </c>
      <c r="AP1592">
        <f t="shared" si="510"/>
        <v>1</v>
      </c>
      <c r="AQ1592" t="str">
        <f t="shared" si="511"/>
        <v>NFC6469COMP LEAVE USED-FF PAYNFC6468COMP LV USED-FF OT PAY</v>
      </c>
    </row>
    <row r="1593" spans="1:43" x14ac:dyDescent="0.35">
      <c r="A1593" s="18" t="s">
        <v>1838</v>
      </c>
      <c r="B1593">
        <v>6469</v>
      </c>
      <c r="C1593" t="s">
        <v>221</v>
      </c>
      <c r="D1593" s="18" t="s">
        <v>1838</v>
      </c>
      <c r="E1593">
        <v>6466</v>
      </c>
      <c r="F1593" t="s">
        <v>766</v>
      </c>
      <c r="G1593" s="13">
        <v>0.82875692996331984</v>
      </c>
      <c r="I1593">
        <v>20181</v>
      </c>
      <c r="J1593" t="str">
        <f t="shared" si="494"/>
        <v>20181NFC6469COMP LEAVE USED-FF PAY20181NFC6466COMP USED TVL-FF OT PAY</v>
      </c>
      <c r="K1593" t="str">
        <f t="shared" si="495"/>
        <v>20181NFC6469COMP LEAVE USED-FF PAY</v>
      </c>
      <c r="L1593" t="str">
        <f t="shared" si="496"/>
        <v>20181NFC6466COMP USED TVL-FF OT PAY</v>
      </c>
      <c r="M1593" s="13">
        <f t="shared" si="497"/>
        <v>0.82875692996331984</v>
      </c>
      <c r="N1593" s="13"/>
      <c r="O1593" s="19">
        <v>1583</v>
      </c>
      <c r="P1593">
        <f t="shared" si="498"/>
        <v>3</v>
      </c>
      <c r="Q1593">
        <f t="shared" si="499"/>
        <v>863</v>
      </c>
      <c r="R1593">
        <f t="shared" si="500"/>
        <v>2</v>
      </c>
      <c r="S1593" t="b">
        <f t="shared" si="501"/>
        <v>1</v>
      </c>
      <c r="T1593" t="b">
        <f t="shared" si="502"/>
        <v>0</v>
      </c>
      <c r="W1593" t="str">
        <f t="shared" si="512"/>
        <v/>
      </c>
      <c r="X1593" t="str">
        <f t="shared" si="512"/>
        <v/>
      </c>
      <c r="Y1593" t="str">
        <f t="shared" si="512"/>
        <v/>
      </c>
      <c r="Z1593" t="str">
        <f t="shared" si="512"/>
        <v/>
      </c>
      <c r="AA1593" t="str">
        <f t="shared" si="512"/>
        <v>NFC6469COMP LEAVE USED-FF PAY</v>
      </c>
      <c r="AC1593" t="str">
        <f t="shared" si="513"/>
        <v/>
      </c>
      <c r="AD1593" t="str">
        <f t="shared" si="513"/>
        <v/>
      </c>
      <c r="AE1593" t="str">
        <f t="shared" si="513"/>
        <v/>
      </c>
      <c r="AF1593" t="str">
        <f t="shared" si="513"/>
        <v/>
      </c>
      <c r="AG1593" t="str">
        <f t="shared" si="513"/>
        <v>NFC6466COMP USED TVL-FF OT PAY</v>
      </c>
      <c r="AI1593">
        <f t="shared" si="503"/>
        <v>1</v>
      </c>
      <c r="AJ1593">
        <f t="shared" si="504"/>
        <v>863</v>
      </c>
      <c r="AK1593" t="str">
        <f t="shared" si="505"/>
        <v>20181NFC6469COMP LEAVE USED-FF PAY</v>
      </c>
      <c r="AL1593" t="str">
        <f t="shared" si="506"/>
        <v>COMP LEAVE USED-FF PAY</v>
      </c>
      <c r="AM1593" t="str">
        <f t="shared" si="507"/>
        <v>20181NFC6466COMP USED TVL-FF OT PAY</v>
      </c>
      <c r="AN1593" t="str">
        <f t="shared" si="508"/>
        <v>COMP USED TVL-FF OT PAY</v>
      </c>
      <c r="AO1593" s="13">
        <f t="shared" si="509"/>
        <v>0.82875692996331984</v>
      </c>
      <c r="AP1593">
        <f t="shared" si="510"/>
        <v>1</v>
      </c>
      <c r="AQ1593" t="str">
        <f t="shared" si="511"/>
        <v>NFC6469COMP LEAVE USED-FF PAYNFC6466COMP USED TVL-FF OT PAY</v>
      </c>
    </row>
    <row r="1594" spans="1:43" x14ac:dyDescent="0.35">
      <c r="A1594" s="18" t="s">
        <v>1838</v>
      </c>
      <c r="B1594">
        <v>6469</v>
      </c>
      <c r="C1594" t="s">
        <v>221</v>
      </c>
      <c r="D1594" s="18" t="s">
        <v>1838</v>
      </c>
      <c r="E1594">
        <v>6467</v>
      </c>
      <c r="F1594" t="s">
        <v>219</v>
      </c>
      <c r="G1594" s="13">
        <v>0.82494374799099968</v>
      </c>
      <c r="I1594">
        <v>20181</v>
      </c>
      <c r="J1594" t="str">
        <f t="shared" si="494"/>
        <v>20181NFC6469COMP LEAVE USED-FF PAY20181NFC6467COMP LV USED TVL-FF PAY</v>
      </c>
      <c r="K1594" t="str">
        <f t="shared" si="495"/>
        <v>20181NFC6469COMP LEAVE USED-FF PAY</v>
      </c>
      <c r="L1594" t="str">
        <f t="shared" si="496"/>
        <v>20181NFC6467COMP LV USED TVL-FF PAY</v>
      </c>
      <c r="M1594" s="13">
        <f t="shared" si="497"/>
        <v>0.82494374799099968</v>
      </c>
      <c r="N1594" s="13"/>
      <c r="O1594" s="19">
        <v>1584</v>
      </c>
      <c r="P1594">
        <f t="shared" si="498"/>
        <v>3</v>
      </c>
      <c r="Q1594">
        <f t="shared" si="499"/>
        <v>863</v>
      </c>
      <c r="R1594">
        <f t="shared" si="500"/>
        <v>3</v>
      </c>
      <c r="S1594" t="b">
        <f t="shared" si="501"/>
        <v>1</v>
      </c>
      <c r="T1594" t="b">
        <f t="shared" si="502"/>
        <v>0</v>
      </c>
      <c r="W1594" t="str">
        <f t="shared" si="512"/>
        <v/>
      </c>
      <c r="X1594" t="str">
        <f t="shared" si="512"/>
        <v/>
      </c>
      <c r="Y1594" t="str">
        <f t="shared" si="512"/>
        <v/>
      </c>
      <c r="Z1594" t="str">
        <f t="shared" si="512"/>
        <v/>
      </c>
      <c r="AA1594" t="str">
        <f t="shared" si="512"/>
        <v>NFC6469COMP LEAVE USED-FF PAY</v>
      </c>
      <c r="AC1594" t="str">
        <f t="shared" si="513"/>
        <v/>
      </c>
      <c r="AD1594" t="str">
        <f t="shared" si="513"/>
        <v/>
      </c>
      <c r="AE1594" t="str">
        <f t="shared" si="513"/>
        <v/>
      </c>
      <c r="AF1594" t="str">
        <f t="shared" si="513"/>
        <v/>
      </c>
      <c r="AG1594" t="str">
        <f t="shared" si="513"/>
        <v>NFC6467COMP LV USED TVL-FF PAY</v>
      </c>
      <c r="AI1594">
        <f t="shared" si="503"/>
        <v>1</v>
      </c>
      <c r="AJ1594">
        <f t="shared" si="504"/>
        <v>863</v>
      </c>
      <c r="AK1594" t="str">
        <f t="shared" si="505"/>
        <v>20181NFC6469COMP LEAVE USED-FF PAY</v>
      </c>
      <c r="AL1594" t="str">
        <f t="shared" si="506"/>
        <v>COMP LEAVE USED-FF PAY</v>
      </c>
      <c r="AM1594" t="str">
        <f t="shared" si="507"/>
        <v>20181NFC6467COMP LV USED TVL-FF PAY</v>
      </c>
      <c r="AN1594" t="str">
        <f t="shared" si="508"/>
        <v>COMP LV USED TVL-FF PAY</v>
      </c>
      <c r="AO1594" s="13">
        <f t="shared" si="509"/>
        <v>0.82494374799099968</v>
      </c>
      <c r="AP1594">
        <f t="shared" si="510"/>
        <v>1</v>
      </c>
      <c r="AQ1594" t="str">
        <f t="shared" si="511"/>
        <v>NFC6469COMP LEAVE USED-FF PAYNFC6467COMP LV USED TVL-FF PAY</v>
      </c>
    </row>
    <row r="1595" spans="1:43" x14ac:dyDescent="0.35">
      <c r="A1595" s="18" t="s">
        <v>1838</v>
      </c>
      <c r="B1595">
        <v>6471</v>
      </c>
      <c r="C1595" t="s">
        <v>222</v>
      </c>
      <c r="D1595" s="18" t="s">
        <v>1838</v>
      </c>
      <c r="E1595">
        <v>6483</v>
      </c>
      <c r="F1595" t="s">
        <v>224</v>
      </c>
      <c r="G1595" s="13">
        <v>0.56456332599638781</v>
      </c>
      <c r="I1595">
        <v>20181</v>
      </c>
      <c r="J1595" t="str">
        <f t="shared" si="494"/>
        <v>20181NFC6471BPA COMP LV USED-SUB20181NFC6483BPA COMP LV USED-DEBT</v>
      </c>
      <c r="K1595" t="str">
        <f t="shared" si="495"/>
        <v>20181NFC6471BPA COMP LV USED-SUB</v>
      </c>
      <c r="L1595" t="str">
        <f t="shared" si="496"/>
        <v>20181NFC6483BPA COMP LV USED-DEBT</v>
      </c>
      <c r="M1595" s="13">
        <f t="shared" si="497"/>
        <v>0.56456332599638781</v>
      </c>
      <c r="N1595" s="13"/>
      <c r="O1595" s="19">
        <v>1585</v>
      </c>
      <c r="P1595">
        <f t="shared" si="498"/>
        <v>1</v>
      </c>
      <c r="Q1595">
        <f t="shared" si="499"/>
        <v>864</v>
      </c>
      <c r="R1595">
        <f t="shared" si="500"/>
        <v>1</v>
      </c>
      <c r="S1595" t="b">
        <f t="shared" si="501"/>
        <v>1</v>
      </c>
      <c r="T1595" t="b">
        <f t="shared" si="502"/>
        <v>0</v>
      </c>
      <c r="W1595" t="str">
        <f t="shared" si="512"/>
        <v/>
      </c>
      <c r="X1595" t="str">
        <f t="shared" si="512"/>
        <v/>
      </c>
      <c r="Y1595" t="str">
        <f t="shared" si="512"/>
        <v/>
      </c>
      <c r="Z1595" t="str">
        <f t="shared" si="512"/>
        <v/>
      </c>
      <c r="AA1595" t="str">
        <f t="shared" si="512"/>
        <v>NFC6471BPA COMP LV USED-SUB</v>
      </c>
      <c r="AC1595" t="str">
        <f t="shared" si="513"/>
        <v/>
      </c>
      <c r="AD1595" t="str">
        <f t="shared" si="513"/>
        <v/>
      </c>
      <c r="AE1595" t="str">
        <f t="shared" si="513"/>
        <v/>
      </c>
      <c r="AF1595" t="str">
        <f t="shared" si="513"/>
        <v/>
      </c>
      <c r="AG1595" t="str">
        <f t="shared" si="513"/>
        <v>NFC6483BPA COMP LV USED-DEBT</v>
      </c>
      <c r="AI1595">
        <f t="shared" si="503"/>
        <v>1</v>
      </c>
      <c r="AJ1595">
        <f t="shared" si="504"/>
        <v>864</v>
      </c>
      <c r="AK1595" t="str">
        <f t="shared" si="505"/>
        <v>20181NFC6471BPA COMP LV USED-SUB</v>
      </c>
      <c r="AL1595" t="str">
        <f t="shared" si="506"/>
        <v>BPA COMP LV USED-SUB</v>
      </c>
      <c r="AM1595" t="str">
        <f t="shared" si="507"/>
        <v>20181NFC6483BPA COMP LV USED-DEBT</v>
      </c>
      <c r="AN1595" t="str">
        <f t="shared" si="508"/>
        <v>BPA COMP LV USED-DEBT</v>
      </c>
      <c r="AO1595" s="13">
        <f t="shared" si="509"/>
        <v>0.56456332599638781</v>
      </c>
      <c r="AP1595">
        <f t="shared" si="510"/>
        <v>1</v>
      </c>
      <c r="AQ1595" t="str">
        <f t="shared" si="511"/>
        <v>NFC6471BPA COMP LV USED-SUBNFC6483BPA COMP LV USED-DEBT</v>
      </c>
    </row>
    <row r="1596" spans="1:43" x14ac:dyDescent="0.35">
      <c r="A1596" s="18" t="s">
        <v>1838</v>
      </c>
      <c r="B1596">
        <v>6480</v>
      </c>
      <c r="C1596" t="s">
        <v>223</v>
      </c>
      <c r="D1596" s="18"/>
      <c r="G1596" s="13">
        <v>0</v>
      </c>
      <c r="I1596">
        <v>20181</v>
      </c>
      <c r="J1596" t="str">
        <f t="shared" si="494"/>
        <v>20181NFC6480BPAPRA COMP LEAVE USED20181</v>
      </c>
      <c r="K1596" t="str">
        <f t="shared" si="495"/>
        <v>20181NFC6480BPAPRA COMP LEAVE USED</v>
      </c>
      <c r="L1596" t="str">
        <f t="shared" si="496"/>
        <v>20181</v>
      </c>
      <c r="M1596" s="13">
        <f t="shared" si="497"/>
        <v>0</v>
      </c>
      <c r="N1596" s="13"/>
      <c r="O1596" s="19">
        <v>1586</v>
      </c>
      <c r="P1596">
        <f t="shared" si="498"/>
        <v>1</v>
      </c>
      <c r="Q1596">
        <f t="shared" si="499"/>
        <v>865</v>
      </c>
      <c r="R1596">
        <f t="shared" si="500"/>
        <v>1</v>
      </c>
      <c r="S1596" t="b">
        <f t="shared" si="501"/>
        <v>0</v>
      </c>
      <c r="T1596" t="b">
        <f t="shared" si="502"/>
        <v>0</v>
      </c>
      <c r="W1596" t="str">
        <f t="shared" si="512"/>
        <v/>
      </c>
      <c r="X1596" t="str">
        <f t="shared" si="512"/>
        <v/>
      </c>
      <c r="Y1596" t="str">
        <f t="shared" si="512"/>
        <v/>
      </c>
      <c r="Z1596" t="str">
        <f t="shared" si="512"/>
        <v/>
      </c>
      <c r="AA1596" t="str">
        <f t="shared" si="512"/>
        <v>NFC6480BPAPRA COMP LEAVE USED</v>
      </c>
      <c r="AC1596" t="str">
        <f t="shared" si="513"/>
        <v/>
      </c>
      <c r="AD1596" t="str">
        <f t="shared" si="513"/>
        <v/>
      </c>
      <c r="AE1596" t="str">
        <f t="shared" si="513"/>
        <v/>
      </c>
      <c r="AF1596" t="str">
        <f t="shared" si="513"/>
        <v/>
      </c>
      <c r="AG1596" t="str">
        <f t="shared" si="513"/>
        <v/>
      </c>
      <c r="AI1596">
        <f t="shared" si="503"/>
        <v>1</v>
      </c>
      <c r="AJ1596">
        <f t="shared" si="504"/>
        <v>865</v>
      </c>
      <c r="AK1596" t="str">
        <f t="shared" si="505"/>
        <v>20181NFC6480BPAPRA COMP LEAVE USED</v>
      </c>
      <c r="AL1596" t="str">
        <f t="shared" si="506"/>
        <v>BPAPRA COMP LEAVE USED</v>
      </c>
      <c r="AM1596" t="str">
        <f t="shared" si="507"/>
        <v>20181</v>
      </c>
      <c r="AN1596" t="str">
        <f t="shared" si="508"/>
        <v/>
      </c>
      <c r="AO1596" s="13">
        <f t="shared" si="509"/>
        <v>0</v>
      </c>
      <c r="AP1596">
        <f t="shared" si="510"/>
        <v>1</v>
      </c>
      <c r="AQ1596" t="str">
        <f t="shared" si="511"/>
        <v>NFC6480BPAPRA COMP LEAVE USED</v>
      </c>
    </row>
    <row r="1597" spans="1:43" x14ac:dyDescent="0.35">
      <c r="A1597" s="18" t="s">
        <v>1838</v>
      </c>
      <c r="B1597">
        <v>6483</v>
      </c>
      <c r="C1597" t="s">
        <v>224</v>
      </c>
      <c r="D1597" s="18" t="s">
        <v>1838</v>
      </c>
      <c r="E1597">
        <v>6471</v>
      </c>
      <c r="F1597" t="s">
        <v>222</v>
      </c>
      <c r="G1597" s="13">
        <v>0.56456332599638781</v>
      </c>
      <c r="I1597">
        <v>20181</v>
      </c>
      <c r="J1597" t="str">
        <f t="shared" si="494"/>
        <v>20181NFC6483BPA COMP LV USED-DEBT20181NFC6471BPA COMP LV USED-SUB</v>
      </c>
      <c r="K1597" t="str">
        <f t="shared" si="495"/>
        <v>20181NFC6483BPA COMP LV USED-DEBT</v>
      </c>
      <c r="L1597" t="str">
        <f t="shared" si="496"/>
        <v>20181NFC6471BPA COMP LV USED-SUB</v>
      </c>
      <c r="M1597" s="13">
        <f t="shared" si="497"/>
        <v>0.56456332599638781</v>
      </c>
      <c r="N1597" s="13"/>
      <c r="O1597" s="19">
        <v>1587</v>
      </c>
      <c r="P1597">
        <f t="shared" si="498"/>
        <v>1</v>
      </c>
      <c r="Q1597">
        <f t="shared" si="499"/>
        <v>866</v>
      </c>
      <c r="R1597">
        <f t="shared" si="500"/>
        <v>1</v>
      </c>
      <c r="S1597" t="b">
        <f t="shared" si="501"/>
        <v>1</v>
      </c>
      <c r="T1597" t="b">
        <f t="shared" si="502"/>
        <v>0</v>
      </c>
      <c r="W1597" t="str">
        <f t="shared" si="512"/>
        <v/>
      </c>
      <c r="X1597" t="str">
        <f t="shared" si="512"/>
        <v/>
      </c>
      <c r="Y1597" t="str">
        <f t="shared" si="512"/>
        <v/>
      </c>
      <c r="Z1597" t="str">
        <f t="shared" si="512"/>
        <v/>
      </c>
      <c r="AA1597" t="str">
        <f t="shared" si="512"/>
        <v>NFC6483BPA COMP LV USED-DEBT</v>
      </c>
      <c r="AC1597" t="str">
        <f t="shared" si="513"/>
        <v/>
      </c>
      <c r="AD1597" t="str">
        <f t="shared" si="513"/>
        <v/>
      </c>
      <c r="AE1597" t="str">
        <f t="shared" si="513"/>
        <v/>
      </c>
      <c r="AF1597" t="str">
        <f t="shared" si="513"/>
        <v/>
      </c>
      <c r="AG1597" t="str">
        <f t="shared" si="513"/>
        <v>NFC6471BPA COMP LV USED-SUB</v>
      </c>
      <c r="AI1597">
        <f t="shared" si="503"/>
        <v>1</v>
      </c>
      <c r="AJ1597">
        <f t="shared" si="504"/>
        <v>866</v>
      </c>
      <c r="AK1597" t="str">
        <f t="shared" si="505"/>
        <v>20181NFC6483BPA COMP LV USED-DEBT</v>
      </c>
      <c r="AL1597" t="str">
        <f t="shared" si="506"/>
        <v>BPA COMP LV USED-DEBT</v>
      </c>
      <c r="AM1597" t="str">
        <f t="shared" si="507"/>
        <v>20181NFC6471BPA COMP LV USED-SUB</v>
      </c>
      <c r="AN1597" t="str">
        <f t="shared" si="508"/>
        <v>BPA COMP LV USED-SUB</v>
      </c>
      <c r="AO1597" s="13">
        <f t="shared" si="509"/>
        <v>0.56456332599638781</v>
      </c>
      <c r="AP1597">
        <f t="shared" si="510"/>
        <v>1</v>
      </c>
      <c r="AQ1597" t="str">
        <f t="shared" si="511"/>
        <v>NFC6483BPA COMP LV USED-DEBTNFC6471BPA COMP LV USED-SUB</v>
      </c>
    </row>
    <row r="1598" spans="1:43" x14ac:dyDescent="0.35">
      <c r="A1598" s="18" t="s">
        <v>1838</v>
      </c>
      <c r="B1598">
        <v>6500</v>
      </c>
      <c r="C1598" t="s">
        <v>225</v>
      </c>
      <c r="D1598" s="18" t="s">
        <v>1838</v>
      </c>
      <c r="E1598">
        <v>6504</v>
      </c>
      <c r="F1598" t="s">
        <v>225</v>
      </c>
      <c r="G1598" s="13">
        <v>0.95104895104895104</v>
      </c>
      <c r="I1598">
        <v>20181</v>
      </c>
      <c r="J1598" t="str">
        <f t="shared" si="494"/>
        <v>20181NFC6500REGULAR MILITARY LEAVE20181NFC6504REGULAR MILITARY LEAVE</v>
      </c>
      <c r="K1598" t="str">
        <f t="shared" si="495"/>
        <v>20181NFC6500REGULAR MILITARY LEAVE</v>
      </c>
      <c r="L1598" t="str">
        <f t="shared" si="496"/>
        <v>20181NFC6504REGULAR MILITARY LEAVE</v>
      </c>
      <c r="M1598" s="13">
        <f t="shared" si="497"/>
        <v>0.95104895104895104</v>
      </c>
      <c r="N1598" s="13"/>
      <c r="O1598" s="19">
        <v>1588</v>
      </c>
      <c r="P1598">
        <f t="shared" si="498"/>
        <v>24</v>
      </c>
      <c r="Q1598">
        <f t="shared" si="499"/>
        <v>867</v>
      </c>
      <c r="R1598">
        <f t="shared" si="500"/>
        <v>1</v>
      </c>
      <c r="S1598" t="b">
        <f t="shared" si="501"/>
        <v>1</v>
      </c>
      <c r="T1598" t="b">
        <f t="shared" si="502"/>
        <v>0</v>
      </c>
      <c r="W1598" t="str">
        <f t="shared" si="512"/>
        <v/>
      </c>
      <c r="X1598" t="str">
        <f t="shared" si="512"/>
        <v/>
      </c>
      <c r="Y1598" t="str">
        <f t="shared" si="512"/>
        <v/>
      </c>
      <c r="Z1598" t="str">
        <f t="shared" si="512"/>
        <v/>
      </c>
      <c r="AA1598" t="str">
        <f t="shared" si="512"/>
        <v>NFC6500REGULAR MILITARY LEAVE</v>
      </c>
      <c r="AC1598" t="str">
        <f t="shared" si="513"/>
        <v/>
      </c>
      <c r="AD1598" t="str">
        <f t="shared" si="513"/>
        <v/>
      </c>
      <c r="AE1598" t="str">
        <f t="shared" si="513"/>
        <v/>
      </c>
      <c r="AF1598" t="str">
        <f t="shared" si="513"/>
        <v/>
      </c>
      <c r="AG1598" t="str">
        <f t="shared" si="513"/>
        <v>NFC6504REGULAR MILITARY LEAVE</v>
      </c>
      <c r="AI1598">
        <f t="shared" si="503"/>
        <v>1</v>
      </c>
      <c r="AJ1598">
        <f t="shared" si="504"/>
        <v>867</v>
      </c>
      <c r="AK1598" t="str">
        <f t="shared" si="505"/>
        <v>20181NFC6500REGULAR MILITARY LEAVE</v>
      </c>
      <c r="AL1598" t="str">
        <f t="shared" si="506"/>
        <v>REGULAR MILITARY LEAVE</v>
      </c>
      <c r="AM1598" t="str">
        <f t="shared" si="507"/>
        <v>20181NFC6504REGULAR MILITARY LEAVE</v>
      </c>
      <c r="AN1598" t="str">
        <f t="shared" si="508"/>
        <v>REGULAR MILITARY LEAVE</v>
      </c>
      <c r="AO1598" s="13">
        <f t="shared" si="509"/>
        <v>0.95104895104895104</v>
      </c>
      <c r="AP1598">
        <f t="shared" si="510"/>
        <v>1</v>
      </c>
      <c r="AQ1598" t="str">
        <f t="shared" si="511"/>
        <v>NFC6500REGULAR MILITARY LEAVENFC6504REGULAR MILITARY LEAVE</v>
      </c>
    </row>
    <row r="1599" spans="1:43" x14ac:dyDescent="0.35">
      <c r="A1599" s="18" t="s">
        <v>1838</v>
      </c>
      <c r="B1599">
        <v>6500</v>
      </c>
      <c r="C1599" t="s">
        <v>225</v>
      </c>
      <c r="D1599" s="18" t="s">
        <v>1838</v>
      </c>
      <c r="E1599">
        <v>6505</v>
      </c>
      <c r="F1599" t="s">
        <v>225</v>
      </c>
      <c r="G1599" s="13">
        <v>0.95104895104895104</v>
      </c>
      <c r="I1599">
        <v>20181</v>
      </c>
      <c r="J1599" t="str">
        <f t="shared" si="494"/>
        <v>20181NFC6500REGULAR MILITARY LEAVE20181NFC6505REGULAR MILITARY LEAVE</v>
      </c>
      <c r="K1599" t="str">
        <f t="shared" si="495"/>
        <v>20181NFC6500REGULAR MILITARY LEAVE</v>
      </c>
      <c r="L1599" t="str">
        <f t="shared" si="496"/>
        <v>20181NFC6505REGULAR MILITARY LEAVE</v>
      </c>
      <c r="M1599" s="13">
        <f t="shared" si="497"/>
        <v>0.95104895104895104</v>
      </c>
      <c r="N1599" s="13"/>
      <c r="O1599" s="19">
        <v>1589</v>
      </c>
      <c r="P1599">
        <f t="shared" si="498"/>
        <v>24</v>
      </c>
      <c r="Q1599">
        <f t="shared" si="499"/>
        <v>867</v>
      </c>
      <c r="R1599">
        <f t="shared" si="500"/>
        <v>2</v>
      </c>
      <c r="S1599" t="b">
        <f t="shared" si="501"/>
        <v>1</v>
      </c>
      <c r="T1599" t="b">
        <f t="shared" si="502"/>
        <v>0</v>
      </c>
      <c r="W1599" t="str">
        <f t="shared" si="512"/>
        <v/>
      </c>
      <c r="X1599" t="str">
        <f t="shared" si="512"/>
        <v/>
      </c>
      <c r="Y1599" t="str">
        <f t="shared" si="512"/>
        <v/>
      </c>
      <c r="Z1599" t="str">
        <f t="shared" si="512"/>
        <v/>
      </c>
      <c r="AA1599" t="str">
        <f t="shared" si="512"/>
        <v>NFC6500REGULAR MILITARY LEAVE</v>
      </c>
      <c r="AC1599" t="str">
        <f t="shared" si="513"/>
        <v/>
      </c>
      <c r="AD1599" t="str">
        <f t="shared" si="513"/>
        <v/>
      </c>
      <c r="AE1599" t="str">
        <f t="shared" si="513"/>
        <v/>
      </c>
      <c r="AF1599" t="str">
        <f t="shared" si="513"/>
        <v/>
      </c>
      <c r="AG1599" t="str">
        <f t="shared" si="513"/>
        <v>NFC6505REGULAR MILITARY LEAVE</v>
      </c>
      <c r="AI1599">
        <f t="shared" si="503"/>
        <v>1</v>
      </c>
      <c r="AJ1599">
        <f t="shared" si="504"/>
        <v>867</v>
      </c>
      <c r="AK1599" t="str">
        <f t="shared" si="505"/>
        <v>20181NFC6500REGULAR MILITARY LEAVE</v>
      </c>
      <c r="AL1599" t="str">
        <f t="shared" si="506"/>
        <v>REGULAR MILITARY LEAVE</v>
      </c>
      <c r="AM1599" t="str">
        <f t="shared" si="507"/>
        <v>20181NFC6505REGULAR MILITARY LEAVE</v>
      </c>
      <c r="AN1599" t="str">
        <f t="shared" si="508"/>
        <v>REGULAR MILITARY LEAVE</v>
      </c>
      <c r="AO1599" s="13">
        <f t="shared" si="509"/>
        <v>0.95104895104895104</v>
      </c>
      <c r="AP1599">
        <f t="shared" si="510"/>
        <v>1</v>
      </c>
      <c r="AQ1599" t="str">
        <f t="shared" si="511"/>
        <v>NFC6500REGULAR MILITARY LEAVENFC6505REGULAR MILITARY LEAVE</v>
      </c>
    </row>
    <row r="1600" spans="1:43" x14ac:dyDescent="0.35">
      <c r="A1600" s="18" t="s">
        <v>1838</v>
      </c>
      <c r="B1600">
        <v>6500</v>
      </c>
      <c r="C1600" t="s">
        <v>225</v>
      </c>
      <c r="D1600" s="18" t="s">
        <v>1838</v>
      </c>
      <c r="E1600">
        <v>6506</v>
      </c>
      <c r="F1600" t="s">
        <v>225</v>
      </c>
      <c r="G1600" s="13">
        <v>0.95104895104895104</v>
      </c>
      <c r="I1600">
        <v>20181</v>
      </c>
      <c r="J1600" t="str">
        <f t="shared" si="494"/>
        <v>20181NFC6500REGULAR MILITARY LEAVE20181NFC6506REGULAR MILITARY LEAVE</v>
      </c>
      <c r="K1600" t="str">
        <f t="shared" si="495"/>
        <v>20181NFC6500REGULAR MILITARY LEAVE</v>
      </c>
      <c r="L1600" t="str">
        <f t="shared" si="496"/>
        <v>20181NFC6506REGULAR MILITARY LEAVE</v>
      </c>
      <c r="M1600" s="13">
        <f t="shared" si="497"/>
        <v>0.95104895104895104</v>
      </c>
      <c r="N1600" s="13"/>
      <c r="O1600" s="19">
        <v>1590</v>
      </c>
      <c r="P1600">
        <f t="shared" si="498"/>
        <v>24</v>
      </c>
      <c r="Q1600">
        <f t="shared" si="499"/>
        <v>867</v>
      </c>
      <c r="R1600">
        <f t="shared" si="500"/>
        <v>3</v>
      </c>
      <c r="S1600" t="b">
        <f t="shared" si="501"/>
        <v>1</v>
      </c>
      <c r="T1600" t="b">
        <f t="shared" si="502"/>
        <v>0</v>
      </c>
      <c r="W1600" t="str">
        <f t="shared" si="512"/>
        <v/>
      </c>
      <c r="X1600" t="str">
        <f t="shared" si="512"/>
        <v/>
      </c>
      <c r="Y1600" t="str">
        <f t="shared" si="512"/>
        <v/>
      </c>
      <c r="Z1600" t="str">
        <f t="shared" si="512"/>
        <v/>
      </c>
      <c r="AA1600" t="str">
        <f t="shared" si="512"/>
        <v>NFC6500REGULAR MILITARY LEAVE</v>
      </c>
      <c r="AC1600" t="str">
        <f t="shared" si="513"/>
        <v/>
      </c>
      <c r="AD1600" t="str">
        <f t="shared" si="513"/>
        <v/>
      </c>
      <c r="AE1600" t="str">
        <f t="shared" si="513"/>
        <v/>
      </c>
      <c r="AF1600" t="str">
        <f t="shared" si="513"/>
        <v/>
      </c>
      <c r="AG1600" t="str">
        <f t="shared" si="513"/>
        <v>NFC6506REGULAR MILITARY LEAVE</v>
      </c>
      <c r="AI1600">
        <f t="shared" si="503"/>
        <v>1</v>
      </c>
      <c r="AJ1600">
        <f t="shared" si="504"/>
        <v>867</v>
      </c>
      <c r="AK1600" t="str">
        <f t="shared" si="505"/>
        <v>20181NFC6500REGULAR MILITARY LEAVE</v>
      </c>
      <c r="AL1600" t="str">
        <f t="shared" si="506"/>
        <v>REGULAR MILITARY LEAVE</v>
      </c>
      <c r="AM1600" t="str">
        <f t="shared" si="507"/>
        <v>20181NFC6506REGULAR MILITARY LEAVE</v>
      </c>
      <c r="AN1600" t="str">
        <f t="shared" si="508"/>
        <v>REGULAR MILITARY LEAVE</v>
      </c>
      <c r="AO1600" s="13">
        <f t="shared" si="509"/>
        <v>0.95104895104895104</v>
      </c>
      <c r="AP1600">
        <f t="shared" si="510"/>
        <v>1</v>
      </c>
      <c r="AQ1600" t="str">
        <f t="shared" si="511"/>
        <v>NFC6500REGULAR MILITARY LEAVENFC6506REGULAR MILITARY LEAVE</v>
      </c>
    </row>
    <row r="1601" spans="1:43" x14ac:dyDescent="0.35">
      <c r="A1601" s="18" t="s">
        <v>1838</v>
      </c>
      <c r="B1601">
        <v>6504</v>
      </c>
      <c r="C1601" t="s">
        <v>225</v>
      </c>
      <c r="D1601" s="18" t="s">
        <v>1838</v>
      </c>
      <c r="E1601">
        <v>6500</v>
      </c>
      <c r="F1601" t="s">
        <v>225</v>
      </c>
      <c r="G1601" s="13">
        <v>0.95104895104895104</v>
      </c>
      <c r="I1601">
        <v>20181</v>
      </c>
      <c r="J1601" t="str">
        <f t="shared" si="494"/>
        <v>20181NFC6504REGULAR MILITARY LEAVE20181NFC6500REGULAR MILITARY LEAVE</v>
      </c>
      <c r="K1601" t="str">
        <f t="shared" si="495"/>
        <v>20181NFC6504REGULAR MILITARY LEAVE</v>
      </c>
      <c r="L1601" t="str">
        <f t="shared" si="496"/>
        <v>20181NFC6500REGULAR MILITARY LEAVE</v>
      </c>
      <c r="M1601" s="13">
        <f t="shared" si="497"/>
        <v>0.95104895104895104</v>
      </c>
      <c r="N1601" s="13"/>
      <c r="O1601" s="19">
        <v>1591</v>
      </c>
      <c r="P1601">
        <f t="shared" si="498"/>
        <v>24</v>
      </c>
      <c r="Q1601">
        <f t="shared" si="499"/>
        <v>867</v>
      </c>
      <c r="R1601">
        <f t="shared" si="500"/>
        <v>4</v>
      </c>
      <c r="S1601" t="b">
        <f t="shared" si="501"/>
        <v>1</v>
      </c>
      <c r="T1601" t="b">
        <f t="shared" si="502"/>
        <v>0</v>
      </c>
      <c r="W1601" t="str">
        <f t="shared" si="512"/>
        <v/>
      </c>
      <c r="X1601" t="str">
        <f t="shared" si="512"/>
        <v/>
      </c>
      <c r="Y1601" t="str">
        <f t="shared" si="512"/>
        <v/>
      </c>
      <c r="Z1601" t="str">
        <f t="shared" si="512"/>
        <v/>
      </c>
      <c r="AA1601" t="str">
        <f t="shared" si="512"/>
        <v>NFC6504REGULAR MILITARY LEAVE</v>
      </c>
      <c r="AC1601" t="str">
        <f t="shared" si="513"/>
        <v/>
      </c>
      <c r="AD1601" t="str">
        <f t="shared" si="513"/>
        <v/>
      </c>
      <c r="AE1601" t="str">
        <f t="shared" si="513"/>
        <v/>
      </c>
      <c r="AF1601" t="str">
        <f t="shared" si="513"/>
        <v/>
      </c>
      <c r="AG1601" t="str">
        <f t="shared" si="513"/>
        <v>NFC6500REGULAR MILITARY LEAVE</v>
      </c>
      <c r="AI1601">
        <f t="shared" si="503"/>
        <v>1</v>
      </c>
      <c r="AJ1601">
        <f t="shared" si="504"/>
        <v>867</v>
      </c>
      <c r="AK1601" t="str">
        <f t="shared" si="505"/>
        <v>20181NFC6504REGULAR MILITARY LEAVE</v>
      </c>
      <c r="AL1601" t="str">
        <f t="shared" si="506"/>
        <v>REGULAR MILITARY LEAVE</v>
      </c>
      <c r="AM1601" t="str">
        <f t="shared" si="507"/>
        <v>20181NFC6500REGULAR MILITARY LEAVE</v>
      </c>
      <c r="AN1601" t="str">
        <f t="shared" si="508"/>
        <v>REGULAR MILITARY LEAVE</v>
      </c>
      <c r="AO1601" s="13">
        <f t="shared" si="509"/>
        <v>0.95104895104895104</v>
      </c>
      <c r="AP1601">
        <f t="shared" si="510"/>
        <v>1</v>
      </c>
      <c r="AQ1601" t="str">
        <f t="shared" si="511"/>
        <v>NFC6504REGULAR MILITARY LEAVENFC6500REGULAR MILITARY LEAVE</v>
      </c>
    </row>
    <row r="1602" spans="1:43" x14ac:dyDescent="0.35">
      <c r="A1602" s="18" t="s">
        <v>1838</v>
      </c>
      <c r="B1602">
        <v>6504</v>
      </c>
      <c r="C1602" t="s">
        <v>225</v>
      </c>
      <c r="D1602" s="18" t="s">
        <v>1838</v>
      </c>
      <c r="E1602">
        <v>6505</v>
      </c>
      <c r="F1602" t="s">
        <v>225</v>
      </c>
      <c r="G1602" s="13">
        <v>0.95104895104895104</v>
      </c>
      <c r="I1602">
        <v>20181</v>
      </c>
      <c r="J1602" t="str">
        <f t="shared" si="494"/>
        <v>20181NFC6504REGULAR MILITARY LEAVE20181NFC6505REGULAR MILITARY LEAVE</v>
      </c>
      <c r="K1602" t="str">
        <f t="shared" si="495"/>
        <v>20181NFC6504REGULAR MILITARY LEAVE</v>
      </c>
      <c r="L1602" t="str">
        <f t="shared" si="496"/>
        <v>20181NFC6505REGULAR MILITARY LEAVE</v>
      </c>
      <c r="M1602" s="13">
        <f t="shared" si="497"/>
        <v>0.95104895104895104</v>
      </c>
      <c r="N1602" s="13"/>
      <c r="O1602" s="19">
        <v>1592</v>
      </c>
      <c r="P1602">
        <f t="shared" si="498"/>
        <v>24</v>
      </c>
      <c r="Q1602">
        <f t="shared" si="499"/>
        <v>867</v>
      </c>
      <c r="R1602">
        <f t="shared" si="500"/>
        <v>5</v>
      </c>
      <c r="S1602" t="b">
        <f t="shared" si="501"/>
        <v>1</v>
      </c>
      <c r="T1602" t="b">
        <f t="shared" si="502"/>
        <v>0</v>
      </c>
      <c r="W1602" t="str">
        <f t="shared" si="512"/>
        <v/>
      </c>
      <c r="X1602" t="str">
        <f t="shared" si="512"/>
        <v/>
      </c>
      <c r="Y1602" t="str">
        <f t="shared" si="512"/>
        <v/>
      </c>
      <c r="Z1602" t="str">
        <f t="shared" si="512"/>
        <v/>
      </c>
      <c r="AA1602" t="str">
        <f t="shared" si="512"/>
        <v>NFC6504REGULAR MILITARY LEAVE</v>
      </c>
      <c r="AC1602" t="str">
        <f t="shared" si="513"/>
        <v/>
      </c>
      <c r="AD1602" t="str">
        <f t="shared" si="513"/>
        <v/>
      </c>
      <c r="AE1602" t="str">
        <f t="shared" si="513"/>
        <v/>
      </c>
      <c r="AF1602" t="str">
        <f t="shared" si="513"/>
        <v/>
      </c>
      <c r="AG1602" t="str">
        <f t="shared" si="513"/>
        <v>NFC6505REGULAR MILITARY LEAVE</v>
      </c>
      <c r="AI1602">
        <f t="shared" si="503"/>
        <v>1</v>
      </c>
      <c r="AJ1602">
        <f t="shared" si="504"/>
        <v>867</v>
      </c>
      <c r="AK1602" t="str">
        <f t="shared" si="505"/>
        <v>20181NFC6504REGULAR MILITARY LEAVE</v>
      </c>
      <c r="AL1602" t="str">
        <f t="shared" si="506"/>
        <v>REGULAR MILITARY LEAVE</v>
      </c>
      <c r="AM1602" t="str">
        <f t="shared" si="507"/>
        <v>20181NFC6505REGULAR MILITARY LEAVE</v>
      </c>
      <c r="AN1602" t="str">
        <f t="shared" si="508"/>
        <v>REGULAR MILITARY LEAVE</v>
      </c>
      <c r="AO1602" s="13">
        <f t="shared" si="509"/>
        <v>0.95104895104895104</v>
      </c>
      <c r="AP1602">
        <f t="shared" si="510"/>
        <v>1</v>
      </c>
      <c r="AQ1602" t="str">
        <f t="shared" si="511"/>
        <v>NFC6504REGULAR MILITARY LEAVENFC6505REGULAR MILITARY LEAVE</v>
      </c>
    </row>
    <row r="1603" spans="1:43" x14ac:dyDescent="0.35">
      <c r="A1603" s="18" t="s">
        <v>1838</v>
      </c>
      <c r="B1603">
        <v>6504</v>
      </c>
      <c r="C1603" t="s">
        <v>225</v>
      </c>
      <c r="D1603" s="18" t="s">
        <v>1838</v>
      </c>
      <c r="E1603">
        <v>6506</v>
      </c>
      <c r="F1603" t="s">
        <v>225</v>
      </c>
      <c r="G1603" s="13">
        <v>0.95104895104895104</v>
      </c>
      <c r="I1603">
        <v>20181</v>
      </c>
      <c r="J1603" t="str">
        <f t="shared" si="494"/>
        <v>20181NFC6504REGULAR MILITARY LEAVE20181NFC6506REGULAR MILITARY LEAVE</v>
      </c>
      <c r="K1603" t="str">
        <f t="shared" si="495"/>
        <v>20181NFC6504REGULAR MILITARY LEAVE</v>
      </c>
      <c r="L1603" t="str">
        <f t="shared" si="496"/>
        <v>20181NFC6506REGULAR MILITARY LEAVE</v>
      </c>
      <c r="M1603" s="13">
        <f t="shared" si="497"/>
        <v>0.95104895104895104</v>
      </c>
      <c r="N1603" s="13"/>
      <c r="O1603" s="19">
        <v>1593</v>
      </c>
      <c r="P1603">
        <f t="shared" si="498"/>
        <v>24</v>
      </c>
      <c r="Q1603">
        <f t="shared" si="499"/>
        <v>867</v>
      </c>
      <c r="R1603">
        <f t="shared" si="500"/>
        <v>6</v>
      </c>
      <c r="S1603" t="b">
        <f t="shared" si="501"/>
        <v>1</v>
      </c>
      <c r="T1603" t="b">
        <f t="shared" si="502"/>
        <v>0</v>
      </c>
      <c r="W1603" t="str">
        <f t="shared" si="512"/>
        <v/>
      </c>
      <c r="X1603" t="str">
        <f t="shared" si="512"/>
        <v/>
      </c>
      <c r="Y1603" t="str">
        <f t="shared" si="512"/>
        <v/>
      </c>
      <c r="Z1603" t="str">
        <f t="shared" si="512"/>
        <v/>
      </c>
      <c r="AA1603" t="str">
        <f t="shared" si="512"/>
        <v>NFC6504REGULAR MILITARY LEAVE</v>
      </c>
      <c r="AC1603" t="str">
        <f t="shared" si="513"/>
        <v/>
      </c>
      <c r="AD1603" t="str">
        <f t="shared" si="513"/>
        <v/>
      </c>
      <c r="AE1603" t="str">
        <f t="shared" si="513"/>
        <v/>
      </c>
      <c r="AF1603" t="str">
        <f t="shared" si="513"/>
        <v/>
      </c>
      <c r="AG1603" t="str">
        <f t="shared" si="513"/>
        <v>NFC6506REGULAR MILITARY LEAVE</v>
      </c>
      <c r="AI1603">
        <f t="shared" si="503"/>
        <v>1</v>
      </c>
      <c r="AJ1603">
        <f t="shared" si="504"/>
        <v>867</v>
      </c>
      <c r="AK1603" t="str">
        <f t="shared" si="505"/>
        <v>20181NFC6504REGULAR MILITARY LEAVE</v>
      </c>
      <c r="AL1603" t="str">
        <f t="shared" si="506"/>
        <v>REGULAR MILITARY LEAVE</v>
      </c>
      <c r="AM1603" t="str">
        <f t="shared" si="507"/>
        <v>20181NFC6506REGULAR MILITARY LEAVE</v>
      </c>
      <c r="AN1603" t="str">
        <f t="shared" si="508"/>
        <v>REGULAR MILITARY LEAVE</v>
      </c>
      <c r="AO1603" s="13">
        <f t="shared" si="509"/>
        <v>0.95104895104895104</v>
      </c>
      <c r="AP1603">
        <f t="shared" si="510"/>
        <v>1</v>
      </c>
      <c r="AQ1603" t="str">
        <f t="shared" si="511"/>
        <v>NFC6504REGULAR MILITARY LEAVENFC6506REGULAR MILITARY LEAVE</v>
      </c>
    </row>
    <row r="1604" spans="1:43" x14ac:dyDescent="0.35">
      <c r="A1604" s="18" t="s">
        <v>1838</v>
      </c>
      <c r="B1604">
        <v>6505</v>
      </c>
      <c r="C1604" t="s">
        <v>225</v>
      </c>
      <c r="D1604" s="18" t="s">
        <v>1838</v>
      </c>
      <c r="E1604">
        <v>6500</v>
      </c>
      <c r="F1604" t="s">
        <v>225</v>
      </c>
      <c r="G1604" s="13">
        <v>0.95104895104895104</v>
      </c>
      <c r="I1604">
        <v>20181</v>
      </c>
      <c r="J1604" t="str">
        <f t="shared" si="494"/>
        <v>20181NFC6505REGULAR MILITARY LEAVE20181NFC6500REGULAR MILITARY LEAVE</v>
      </c>
      <c r="K1604" t="str">
        <f t="shared" si="495"/>
        <v>20181NFC6505REGULAR MILITARY LEAVE</v>
      </c>
      <c r="L1604" t="str">
        <f t="shared" si="496"/>
        <v>20181NFC6500REGULAR MILITARY LEAVE</v>
      </c>
      <c r="M1604" s="13">
        <f t="shared" si="497"/>
        <v>0.95104895104895104</v>
      </c>
      <c r="N1604" s="13"/>
      <c r="O1604" s="19">
        <v>1594</v>
      </c>
      <c r="P1604">
        <f t="shared" si="498"/>
        <v>24</v>
      </c>
      <c r="Q1604">
        <f t="shared" si="499"/>
        <v>867</v>
      </c>
      <c r="R1604">
        <f t="shared" si="500"/>
        <v>7</v>
      </c>
      <c r="S1604" t="b">
        <f t="shared" si="501"/>
        <v>1</v>
      </c>
      <c r="T1604" t="b">
        <f t="shared" si="502"/>
        <v>0</v>
      </c>
      <c r="W1604" t="str">
        <f t="shared" si="512"/>
        <v/>
      </c>
      <c r="X1604" t="str">
        <f t="shared" si="512"/>
        <v/>
      </c>
      <c r="Y1604" t="str">
        <f t="shared" si="512"/>
        <v/>
      </c>
      <c r="Z1604" t="str">
        <f t="shared" si="512"/>
        <v/>
      </c>
      <c r="AA1604" t="str">
        <f t="shared" si="512"/>
        <v>NFC6505REGULAR MILITARY LEAVE</v>
      </c>
      <c r="AC1604" t="str">
        <f t="shared" si="513"/>
        <v/>
      </c>
      <c r="AD1604" t="str">
        <f t="shared" si="513"/>
        <v/>
      </c>
      <c r="AE1604" t="str">
        <f t="shared" si="513"/>
        <v/>
      </c>
      <c r="AF1604" t="str">
        <f t="shared" si="513"/>
        <v/>
      </c>
      <c r="AG1604" t="str">
        <f t="shared" si="513"/>
        <v>NFC6500REGULAR MILITARY LEAVE</v>
      </c>
      <c r="AI1604">
        <f t="shared" si="503"/>
        <v>1</v>
      </c>
      <c r="AJ1604">
        <f t="shared" si="504"/>
        <v>867</v>
      </c>
      <c r="AK1604" t="str">
        <f t="shared" si="505"/>
        <v>20181NFC6505REGULAR MILITARY LEAVE</v>
      </c>
      <c r="AL1604" t="str">
        <f t="shared" si="506"/>
        <v>REGULAR MILITARY LEAVE</v>
      </c>
      <c r="AM1604" t="str">
        <f t="shared" si="507"/>
        <v>20181NFC6500REGULAR MILITARY LEAVE</v>
      </c>
      <c r="AN1604" t="str">
        <f t="shared" si="508"/>
        <v>REGULAR MILITARY LEAVE</v>
      </c>
      <c r="AO1604" s="13">
        <f t="shared" si="509"/>
        <v>0.95104895104895104</v>
      </c>
      <c r="AP1604">
        <f t="shared" si="510"/>
        <v>1</v>
      </c>
      <c r="AQ1604" t="str">
        <f t="shared" si="511"/>
        <v>NFC6505REGULAR MILITARY LEAVENFC6500REGULAR MILITARY LEAVE</v>
      </c>
    </row>
    <row r="1605" spans="1:43" x14ac:dyDescent="0.35">
      <c r="A1605" s="18" t="s">
        <v>1838</v>
      </c>
      <c r="B1605">
        <v>6505</v>
      </c>
      <c r="C1605" t="s">
        <v>225</v>
      </c>
      <c r="D1605" s="18" t="s">
        <v>1838</v>
      </c>
      <c r="E1605">
        <v>6504</v>
      </c>
      <c r="F1605" t="s">
        <v>225</v>
      </c>
      <c r="G1605" s="13">
        <v>0.95104895104895104</v>
      </c>
      <c r="I1605">
        <v>20181</v>
      </c>
      <c r="J1605" t="str">
        <f t="shared" si="494"/>
        <v>20181NFC6505REGULAR MILITARY LEAVE20181NFC6504REGULAR MILITARY LEAVE</v>
      </c>
      <c r="K1605" t="str">
        <f t="shared" si="495"/>
        <v>20181NFC6505REGULAR MILITARY LEAVE</v>
      </c>
      <c r="L1605" t="str">
        <f t="shared" si="496"/>
        <v>20181NFC6504REGULAR MILITARY LEAVE</v>
      </c>
      <c r="M1605" s="13">
        <f t="shared" si="497"/>
        <v>0.95104895104895104</v>
      </c>
      <c r="N1605" s="13"/>
      <c r="O1605" s="19">
        <v>1595</v>
      </c>
      <c r="P1605">
        <f t="shared" si="498"/>
        <v>24</v>
      </c>
      <c r="Q1605">
        <f t="shared" si="499"/>
        <v>867</v>
      </c>
      <c r="R1605">
        <f t="shared" si="500"/>
        <v>8</v>
      </c>
      <c r="S1605" t="b">
        <f t="shared" si="501"/>
        <v>1</v>
      </c>
      <c r="T1605" t="b">
        <f t="shared" si="502"/>
        <v>0</v>
      </c>
      <c r="W1605" t="str">
        <f t="shared" ref="W1605:AA1655" si="514">IF($A1605=W$10, $A1605&amp;$B1605&amp;$C1605, "")</f>
        <v/>
      </c>
      <c r="X1605" t="str">
        <f t="shared" si="514"/>
        <v/>
      </c>
      <c r="Y1605" t="str">
        <f t="shared" si="514"/>
        <v/>
      </c>
      <c r="Z1605" t="str">
        <f t="shared" si="514"/>
        <v/>
      </c>
      <c r="AA1605" t="str">
        <f t="shared" si="514"/>
        <v>NFC6505REGULAR MILITARY LEAVE</v>
      </c>
      <c r="AC1605" t="str">
        <f t="shared" ref="AC1605:AG1655" si="515">IF($D1605=AC$10, $D1605&amp;$E1605&amp;$F1605, "")</f>
        <v/>
      </c>
      <c r="AD1605" t="str">
        <f t="shared" si="515"/>
        <v/>
      </c>
      <c r="AE1605" t="str">
        <f t="shared" si="515"/>
        <v/>
      </c>
      <c r="AF1605" t="str">
        <f t="shared" si="515"/>
        <v/>
      </c>
      <c r="AG1605" t="str">
        <f t="shared" si="515"/>
        <v>NFC6504REGULAR MILITARY LEAVE</v>
      </c>
      <c r="AI1605">
        <f t="shared" si="503"/>
        <v>1</v>
      </c>
      <c r="AJ1605">
        <f t="shared" si="504"/>
        <v>867</v>
      </c>
      <c r="AK1605" t="str">
        <f t="shared" si="505"/>
        <v>20181NFC6505REGULAR MILITARY LEAVE</v>
      </c>
      <c r="AL1605" t="str">
        <f t="shared" si="506"/>
        <v>REGULAR MILITARY LEAVE</v>
      </c>
      <c r="AM1605" t="str">
        <f t="shared" si="507"/>
        <v>20181NFC6504REGULAR MILITARY LEAVE</v>
      </c>
      <c r="AN1605" t="str">
        <f t="shared" si="508"/>
        <v>REGULAR MILITARY LEAVE</v>
      </c>
      <c r="AO1605" s="13">
        <f t="shared" si="509"/>
        <v>0.95104895104895104</v>
      </c>
      <c r="AP1605">
        <f t="shared" si="510"/>
        <v>1</v>
      </c>
      <c r="AQ1605" t="str">
        <f t="shared" si="511"/>
        <v>NFC6505REGULAR MILITARY LEAVENFC6504REGULAR MILITARY LEAVE</v>
      </c>
    </row>
    <row r="1606" spans="1:43" x14ac:dyDescent="0.35">
      <c r="A1606" s="18" t="s">
        <v>1838</v>
      </c>
      <c r="B1606">
        <v>6505</v>
      </c>
      <c r="C1606" t="s">
        <v>225</v>
      </c>
      <c r="D1606" s="18" t="s">
        <v>1838</v>
      </c>
      <c r="E1606">
        <v>6506</v>
      </c>
      <c r="F1606" t="s">
        <v>225</v>
      </c>
      <c r="G1606" s="13">
        <v>0.95104895104895104</v>
      </c>
      <c r="I1606">
        <v>20181</v>
      </c>
      <c r="J1606" t="str">
        <f t="shared" si="494"/>
        <v>20181NFC6505REGULAR MILITARY LEAVE20181NFC6506REGULAR MILITARY LEAVE</v>
      </c>
      <c r="K1606" t="str">
        <f t="shared" si="495"/>
        <v>20181NFC6505REGULAR MILITARY LEAVE</v>
      </c>
      <c r="L1606" t="str">
        <f t="shared" si="496"/>
        <v>20181NFC6506REGULAR MILITARY LEAVE</v>
      </c>
      <c r="M1606" s="13">
        <f t="shared" si="497"/>
        <v>0.95104895104895104</v>
      </c>
      <c r="N1606" s="13"/>
      <c r="O1606" s="19">
        <v>1596</v>
      </c>
      <c r="P1606">
        <f t="shared" si="498"/>
        <v>24</v>
      </c>
      <c r="Q1606">
        <f t="shared" si="499"/>
        <v>867</v>
      </c>
      <c r="R1606">
        <f t="shared" si="500"/>
        <v>9</v>
      </c>
      <c r="S1606" t="b">
        <f t="shared" si="501"/>
        <v>1</v>
      </c>
      <c r="T1606" t="b">
        <f t="shared" si="502"/>
        <v>0</v>
      </c>
      <c r="W1606" t="str">
        <f t="shared" si="514"/>
        <v/>
      </c>
      <c r="X1606" t="str">
        <f t="shared" si="514"/>
        <v/>
      </c>
      <c r="Y1606" t="str">
        <f t="shared" si="514"/>
        <v/>
      </c>
      <c r="Z1606" t="str">
        <f t="shared" si="514"/>
        <v/>
      </c>
      <c r="AA1606" t="str">
        <f t="shared" si="514"/>
        <v>NFC6505REGULAR MILITARY LEAVE</v>
      </c>
      <c r="AC1606" t="str">
        <f t="shared" si="515"/>
        <v/>
      </c>
      <c r="AD1606" t="str">
        <f t="shared" si="515"/>
        <v/>
      </c>
      <c r="AE1606" t="str">
        <f t="shared" si="515"/>
        <v/>
      </c>
      <c r="AF1606" t="str">
        <f t="shared" si="515"/>
        <v/>
      </c>
      <c r="AG1606" t="str">
        <f t="shared" si="515"/>
        <v>NFC6506REGULAR MILITARY LEAVE</v>
      </c>
      <c r="AI1606">
        <f t="shared" si="503"/>
        <v>1</v>
      </c>
      <c r="AJ1606">
        <f t="shared" si="504"/>
        <v>867</v>
      </c>
      <c r="AK1606" t="str">
        <f t="shared" si="505"/>
        <v>20181NFC6505REGULAR MILITARY LEAVE</v>
      </c>
      <c r="AL1606" t="str">
        <f t="shared" si="506"/>
        <v>REGULAR MILITARY LEAVE</v>
      </c>
      <c r="AM1606" t="str">
        <f t="shared" si="507"/>
        <v>20181NFC6506REGULAR MILITARY LEAVE</v>
      </c>
      <c r="AN1606" t="str">
        <f t="shared" si="508"/>
        <v>REGULAR MILITARY LEAVE</v>
      </c>
      <c r="AO1606" s="13">
        <f t="shared" si="509"/>
        <v>0.95104895104895104</v>
      </c>
      <c r="AP1606">
        <f t="shared" si="510"/>
        <v>1</v>
      </c>
      <c r="AQ1606" t="str">
        <f t="shared" si="511"/>
        <v>NFC6505REGULAR MILITARY LEAVENFC6506REGULAR MILITARY LEAVE</v>
      </c>
    </row>
    <row r="1607" spans="1:43" x14ac:dyDescent="0.35">
      <c r="A1607" s="18" t="s">
        <v>1838</v>
      </c>
      <c r="B1607">
        <v>6506</v>
      </c>
      <c r="C1607" t="s">
        <v>225</v>
      </c>
      <c r="D1607" s="18" t="s">
        <v>1838</v>
      </c>
      <c r="E1607">
        <v>6500</v>
      </c>
      <c r="F1607" t="s">
        <v>225</v>
      </c>
      <c r="G1607" s="13">
        <v>0.95104895104895104</v>
      </c>
      <c r="I1607">
        <v>20181</v>
      </c>
      <c r="J1607" t="str">
        <f t="shared" si="494"/>
        <v>20181NFC6506REGULAR MILITARY LEAVE20181NFC6500REGULAR MILITARY LEAVE</v>
      </c>
      <c r="K1607" t="str">
        <f t="shared" si="495"/>
        <v>20181NFC6506REGULAR MILITARY LEAVE</v>
      </c>
      <c r="L1607" t="str">
        <f t="shared" si="496"/>
        <v>20181NFC6500REGULAR MILITARY LEAVE</v>
      </c>
      <c r="M1607" s="13">
        <f t="shared" si="497"/>
        <v>0.95104895104895104</v>
      </c>
      <c r="N1607" s="13"/>
      <c r="O1607" s="19">
        <v>1597</v>
      </c>
      <c r="P1607">
        <f t="shared" si="498"/>
        <v>24</v>
      </c>
      <c r="Q1607">
        <f t="shared" si="499"/>
        <v>867</v>
      </c>
      <c r="R1607">
        <f t="shared" si="500"/>
        <v>10</v>
      </c>
      <c r="S1607" t="b">
        <f t="shared" si="501"/>
        <v>1</v>
      </c>
      <c r="T1607" t="b">
        <f t="shared" si="502"/>
        <v>0</v>
      </c>
      <c r="W1607" t="str">
        <f t="shared" si="514"/>
        <v/>
      </c>
      <c r="X1607" t="str">
        <f t="shared" si="514"/>
        <v/>
      </c>
      <c r="Y1607" t="str">
        <f t="shared" si="514"/>
        <v/>
      </c>
      <c r="Z1607" t="str">
        <f t="shared" si="514"/>
        <v/>
      </c>
      <c r="AA1607" t="str">
        <f t="shared" si="514"/>
        <v>NFC6506REGULAR MILITARY LEAVE</v>
      </c>
      <c r="AC1607" t="str">
        <f t="shared" si="515"/>
        <v/>
      </c>
      <c r="AD1607" t="str">
        <f t="shared" si="515"/>
        <v/>
      </c>
      <c r="AE1607" t="str">
        <f t="shared" si="515"/>
        <v/>
      </c>
      <c r="AF1607" t="str">
        <f t="shared" si="515"/>
        <v/>
      </c>
      <c r="AG1607" t="str">
        <f t="shared" si="515"/>
        <v>NFC6500REGULAR MILITARY LEAVE</v>
      </c>
      <c r="AI1607">
        <f t="shared" si="503"/>
        <v>1</v>
      </c>
      <c r="AJ1607">
        <f t="shared" si="504"/>
        <v>867</v>
      </c>
      <c r="AK1607" t="str">
        <f t="shared" si="505"/>
        <v>20181NFC6506REGULAR MILITARY LEAVE</v>
      </c>
      <c r="AL1607" t="str">
        <f t="shared" si="506"/>
        <v>REGULAR MILITARY LEAVE</v>
      </c>
      <c r="AM1607" t="str">
        <f t="shared" si="507"/>
        <v>20181NFC6500REGULAR MILITARY LEAVE</v>
      </c>
      <c r="AN1607" t="str">
        <f t="shared" si="508"/>
        <v>REGULAR MILITARY LEAVE</v>
      </c>
      <c r="AO1607" s="13">
        <f t="shared" si="509"/>
        <v>0.95104895104895104</v>
      </c>
      <c r="AP1607">
        <f t="shared" si="510"/>
        <v>1</v>
      </c>
      <c r="AQ1607" t="str">
        <f t="shared" si="511"/>
        <v>NFC6506REGULAR MILITARY LEAVENFC6500REGULAR MILITARY LEAVE</v>
      </c>
    </row>
    <row r="1608" spans="1:43" x14ac:dyDescent="0.35">
      <c r="A1608" s="18" t="s">
        <v>1838</v>
      </c>
      <c r="B1608">
        <v>6506</v>
      </c>
      <c r="C1608" t="s">
        <v>225</v>
      </c>
      <c r="D1608" s="18" t="s">
        <v>1838</v>
      </c>
      <c r="E1608">
        <v>6504</v>
      </c>
      <c r="F1608" t="s">
        <v>225</v>
      </c>
      <c r="G1608" s="13">
        <v>0.95104895104895104</v>
      </c>
      <c r="I1608">
        <v>20181</v>
      </c>
      <c r="J1608" t="str">
        <f t="shared" si="494"/>
        <v>20181NFC6506REGULAR MILITARY LEAVE20181NFC6504REGULAR MILITARY LEAVE</v>
      </c>
      <c r="K1608" t="str">
        <f t="shared" si="495"/>
        <v>20181NFC6506REGULAR MILITARY LEAVE</v>
      </c>
      <c r="L1608" t="str">
        <f t="shared" si="496"/>
        <v>20181NFC6504REGULAR MILITARY LEAVE</v>
      </c>
      <c r="M1608" s="13">
        <f t="shared" si="497"/>
        <v>0.95104895104895104</v>
      </c>
      <c r="N1608" s="13"/>
      <c r="O1608" s="19">
        <v>1598</v>
      </c>
      <c r="P1608">
        <f t="shared" si="498"/>
        <v>24</v>
      </c>
      <c r="Q1608">
        <f t="shared" si="499"/>
        <v>867</v>
      </c>
      <c r="R1608">
        <f t="shared" si="500"/>
        <v>11</v>
      </c>
      <c r="S1608" t="b">
        <f t="shared" si="501"/>
        <v>1</v>
      </c>
      <c r="T1608" t="b">
        <f t="shared" si="502"/>
        <v>0</v>
      </c>
      <c r="W1608" t="str">
        <f t="shared" si="514"/>
        <v/>
      </c>
      <c r="X1608" t="str">
        <f t="shared" si="514"/>
        <v/>
      </c>
      <c r="Y1608" t="str">
        <f t="shared" si="514"/>
        <v/>
      </c>
      <c r="Z1608" t="str">
        <f t="shared" si="514"/>
        <v/>
      </c>
      <c r="AA1608" t="str">
        <f t="shared" si="514"/>
        <v>NFC6506REGULAR MILITARY LEAVE</v>
      </c>
      <c r="AC1608" t="str">
        <f t="shared" si="515"/>
        <v/>
      </c>
      <c r="AD1608" t="str">
        <f t="shared" si="515"/>
        <v/>
      </c>
      <c r="AE1608" t="str">
        <f t="shared" si="515"/>
        <v/>
      </c>
      <c r="AF1608" t="str">
        <f t="shared" si="515"/>
        <v/>
      </c>
      <c r="AG1608" t="str">
        <f t="shared" si="515"/>
        <v>NFC6504REGULAR MILITARY LEAVE</v>
      </c>
      <c r="AI1608">
        <f t="shared" si="503"/>
        <v>1</v>
      </c>
      <c r="AJ1608">
        <f t="shared" si="504"/>
        <v>867</v>
      </c>
      <c r="AK1608" t="str">
        <f t="shared" si="505"/>
        <v>20181NFC6506REGULAR MILITARY LEAVE</v>
      </c>
      <c r="AL1608" t="str">
        <f t="shared" si="506"/>
        <v>REGULAR MILITARY LEAVE</v>
      </c>
      <c r="AM1608" t="str">
        <f t="shared" si="507"/>
        <v>20181NFC6504REGULAR MILITARY LEAVE</v>
      </c>
      <c r="AN1608" t="str">
        <f t="shared" si="508"/>
        <v>REGULAR MILITARY LEAVE</v>
      </c>
      <c r="AO1608" s="13">
        <f t="shared" si="509"/>
        <v>0.95104895104895104</v>
      </c>
      <c r="AP1608">
        <f t="shared" si="510"/>
        <v>1</v>
      </c>
      <c r="AQ1608" t="str">
        <f t="shared" si="511"/>
        <v>NFC6506REGULAR MILITARY LEAVENFC6504REGULAR MILITARY LEAVE</v>
      </c>
    </row>
    <row r="1609" spans="1:43" x14ac:dyDescent="0.35">
      <c r="A1609" s="18" t="s">
        <v>1838</v>
      </c>
      <c r="B1609">
        <v>6506</v>
      </c>
      <c r="C1609" t="s">
        <v>225</v>
      </c>
      <c r="D1609" s="18" t="s">
        <v>1838</v>
      </c>
      <c r="E1609">
        <v>6505</v>
      </c>
      <c r="F1609" t="s">
        <v>225</v>
      </c>
      <c r="G1609" s="13">
        <v>0.95104895104895104</v>
      </c>
      <c r="I1609">
        <v>20181</v>
      </c>
      <c r="J1609" t="str">
        <f t="shared" si="494"/>
        <v>20181NFC6506REGULAR MILITARY LEAVE20181NFC6505REGULAR MILITARY LEAVE</v>
      </c>
      <c r="K1609" t="str">
        <f t="shared" si="495"/>
        <v>20181NFC6506REGULAR MILITARY LEAVE</v>
      </c>
      <c r="L1609" t="str">
        <f t="shared" si="496"/>
        <v>20181NFC6505REGULAR MILITARY LEAVE</v>
      </c>
      <c r="M1609" s="13">
        <f t="shared" si="497"/>
        <v>0.95104895104895104</v>
      </c>
      <c r="N1609" s="13"/>
      <c r="O1609" s="19">
        <v>1599</v>
      </c>
      <c r="P1609">
        <f t="shared" si="498"/>
        <v>24</v>
      </c>
      <c r="Q1609">
        <f t="shared" si="499"/>
        <v>867</v>
      </c>
      <c r="R1609">
        <f t="shared" si="500"/>
        <v>12</v>
      </c>
      <c r="S1609" t="b">
        <f t="shared" si="501"/>
        <v>1</v>
      </c>
      <c r="T1609" t="b">
        <f t="shared" si="502"/>
        <v>0</v>
      </c>
      <c r="W1609" t="str">
        <f t="shared" si="514"/>
        <v/>
      </c>
      <c r="X1609" t="str">
        <f t="shared" si="514"/>
        <v/>
      </c>
      <c r="Y1609" t="str">
        <f t="shared" si="514"/>
        <v/>
      </c>
      <c r="Z1609" t="str">
        <f t="shared" si="514"/>
        <v/>
      </c>
      <c r="AA1609" t="str">
        <f t="shared" si="514"/>
        <v>NFC6506REGULAR MILITARY LEAVE</v>
      </c>
      <c r="AC1609" t="str">
        <f t="shared" si="515"/>
        <v/>
      </c>
      <c r="AD1609" t="str">
        <f t="shared" si="515"/>
        <v/>
      </c>
      <c r="AE1609" t="str">
        <f t="shared" si="515"/>
        <v/>
      </c>
      <c r="AF1609" t="str">
        <f t="shared" si="515"/>
        <v/>
      </c>
      <c r="AG1609" t="str">
        <f t="shared" si="515"/>
        <v>NFC6505REGULAR MILITARY LEAVE</v>
      </c>
      <c r="AI1609">
        <f t="shared" si="503"/>
        <v>1</v>
      </c>
      <c r="AJ1609">
        <f t="shared" si="504"/>
        <v>867</v>
      </c>
      <c r="AK1609" t="str">
        <f t="shared" si="505"/>
        <v>20181NFC6506REGULAR MILITARY LEAVE</v>
      </c>
      <c r="AL1609" t="str">
        <f t="shared" si="506"/>
        <v>REGULAR MILITARY LEAVE</v>
      </c>
      <c r="AM1609" t="str">
        <f t="shared" si="507"/>
        <v>20181NFC6505REGULAR MILITARY LEAVE</v>
      </c>
      <c r="AN1609" t="str">
        <f t="shared" si="508"/>
        <v>REGULAR MILITARY LEAVE</v>
      </c>
      <c r="AO1609" s="13">
        <f t="shared" si="509"/>
        <v>0.95104895104895104</v>
      </c>
      <c r="AP1609">
        <f t="shared" si="510"/>
        <v>1</v>
      </c>
      <c r="AQ1609" t="str">
        <f t="shared" si="511"/>
        <v>NFC6506REGULAR MILITARY LEAVENFC6505REGULAR MILITARY LEAVE</v>
      </c>
    </row>
    <row r="1610" spans="1:43" x14ac:dyDescent="0.35">
      <c r="A1610" s="18" t="s">
        <v>1838</v>
      </c>
      <c r="B1610">
        <v>6510</v>
      </c>
      <c r="C1610" t="s">
        <v>225</v>
      </c>
      <c r="D1610" s="18" t="s">
        <v>1838</v>
      </c>
      <c r="E1610">
        <v>6500</v>
      </c>
      <c r="F1610" t="s">
        <v>225</v>
      </c>
      <c r="G1610" s="13">
        <v>0.95104895104895104</v>
      </c>
      <c r="I1610">
        <v>20181</v>
      </c>
      <c r="J1610" t="str">
        <f t="shared" si="494"/>
        <v>20181NFC6510REGULAR MILITARY LEAVE20181NFC6500REGULAR MILITARY LEAVE</v>
      </c>
      <c r="K1610" t="str">
        <f t="shared" si="495"/>
        <v>20181NFC6510REGULAR MILITARY LEAVE</v>
      </c>
      <c r="L1610" t="str">
        <f t="shared" si="496"/>
        <v>20181NFC6500REGULAR MILITARY LEAVE</v>
      </c>
      <c r="M1610" s="13">
        <f t="shared" si="497"/>
        <v>0.95104895104895104</v>
      </c>
      <c r="N1610" s="13"/>
      <c r="O1610" s="19">
        <v>1600</v>
      </c>
      <c r="P1610">
        <f t="shared" si="498"/>
        <v>24</v>
      </c>
      <c r="Q1610">
        <f t="shared" si="499"/>
        <v>867</v>
      </c>
      <c r="R1610">
        <f t="shared" si="500"/>
        <v>13</v>
      </c>
      <c r="S1610" t="b">
        <f t="shared" si="501"/>
        <v>1</v>
      </c>
      <c r="T1610" t="b">
        <f t="shared" si="502"/>
        <v>0</v>
      </c>
      <c r="W1610" t="str">
        <f t="shared" si="514"/>
        <v/>
      </c>
      <c r="X1610" t="str">
        <f t="shared" si="514"/>
        <v/>
      </c>
      <c r="Y1610" t="str">
        <f t="shared" si="514"/>
        <v/>
      </c>
      <c r="Z1610" t="str">
        <f t="shared" si="514"/>
        <v/>
      </c>
      <c r="AA1610" t="str">
        <f t="shared" si="514"/>
        <v>NFC6510REGULAR MILITARY LEAVE</v>
      </c>
      <c r="AC1610" t="str">
        <f t="shared" si="515"/>
        <v/>
      </c>
      <c r="AD1610" t="str">
        <f t="shared" si="515"/>
        <v/>
      </c>
      <c r="AE1610" t="str">
        <f t="shared" si="515"/>
        <v/>
      </c>
      <c r="AF1610" t="str">
        <f t="shared" si="515"/>
        <v/>
      </c>
      <c r="AG1610" t="str">
        <f t="shared" si="515"/>
        <v>NFC6500REGULAR MILITARY LEAVE</v>
      </c>
      <c r="AI1610">
        <f t="shared" si="503"/>
        <v>1</v>
      </c>
      <c r="AJ1610">
        <f t="shared" si="504"/>
        <v>867</v>
      </c>
      <c r="AK1610" t="str">
        <f t="shared" si="505"/>
        <v>20181NFC6510REGULAR MILITARY LEAVE</v>
      </c>
      <c r="AL1610" t="str">
        <f t="shared" si="506"/>
        <v>REGULAR MILITARY LEAVE</v>
      </c>
      <c r="AM1610" t="str">
        <f t="shared" si="507"/>
        <v>20181NFC6500REGULAR MILITARY LEAVE</v>
      </c>
      <c r="AN1610" t="str">
        <f t="shared" si="508"/>
        <v>REGULAR MILITARY LEAVE</v>
      </c>
      <c r="AO1610" s="13">
        <f t="shared" si="509"/>
        <v>0.95104895104895104</v>
      </c>
      <c r="AP1610">
        <f t="shared" si="510"/>
        <v>1</v>
      </c>
      <c r="AQ1610" t="str">
        <f t="shared" si="511"/>
        <v>NFC6510REGULAR MILITARY LEAVENFC6500REGULAR MILITARY LEAVE</v>
      </c>
    </row>
    <row r="1611" spans="1:43" x14ac:dyDescent="0.35">
      <c r="A1611" s="18" t="s">
        <v>1838</v>
      </c>
      <c r="B1611">
        <v>6510</v>
      </c>
      <c r="C1611" t="s">
        <v>225</v>
      </c>
      <c r="D1611" s="18" t="s">
        <v>1838</v>
      </c>
      <c r="E1611">
        <v>6515</v>
      </c>
      <c r="F1611" t="s">
        <v>225</v>
      </c>
      <c r="G1611" s="13">
        <v>0.95104895104895104</v>
      </c>
      <c r="I1611">
        <v>20181</v>
      </c>
      <c r="J1611" t="str">
        <f t="shared" si="494"/>
        <v>20181NFC6510REGULAR MILITARY LEAVE20181NFC6515REGULAR MILITARY LEAVE</v>
      </c>
      <c r="K1611" t="str">
        <f t="shared" si="495"/>
        <v>20181NFC6510REGULAR MILITARY LEAVE</v>
      </c>
      <c r="L1611" t="str">
        <f t="shared" si="496"/>
        <v>20181NFC6515REGULAR MILITARY LEAVE</v>
      </c>
      <c r="M1611" s="13">
        <f t="shared" si="497"/>
        <v>0.95104895104895104</v>
      </c>
      <c r="N1611" s="13"/>
      <c r="O1611" s="19">
        <v>1601</v>
      </c>
      <c r="P1611">
        <f t="shared" si="498"/>
        <v>24</v>
      </c>
      <c r="Q1611">
        <f t="shared" si="499"/>
        <v>867</v>
      </c>
      <c r="R1611">
        <f t="shared" si="500"/>
        <v>14</v>
      </c>
      <c r="S1611" t="b">
        <f t="shared" si="501"/>
        <v>1</v>
      </c>
      <c r="T1611" t="b">
        <f t="shared" si="502"/>
        <v>0</v>
      </c>
      <c r="W1611" t="str">
        <f t="shared" si="514"/>
        <v/>
      </c>
      <c r="X1611" t="str">
        <f t="shared" si="514"/>
        <v/>
      </c>
      <c r="Y1611" t="str">
        <f t="shared" si="514"/>
        <v/>
      </c>
      <c r="Z1611" t="str">
        <f t="shared" si="514"/>
        <v/>
      </c>
      <c r="AA1611" t="str">
        <f t="shared" si="514"/>
        <v>NFC6510REGULAR MILITARY LEAVE</v>
      </c>
      <c r="AC1611" t="str">
        <f t="shared" si="515"/>
        <v/>
      </c>
      <c r="AD1611" t="str">
        <f t="shared" si="515"/>
        <v/>
      </c>
      <c r="AE1611" t="str">
        <f t="shared" si="515"/>
        <v/>
      </c>
      <c r="AF1611" t="str">
        <f t="shared" si="515"/>
        <v/>
      </c>
      <c r="AG1611" t="str">
        <f t="shared" si="515"/>
        <v>NFC6515REGULAR MILITARY LEAVE</v>
      </c>
      <c r="AI1611">
        <f t="shared" si="503"/>
        <v>1</v>
      </c>
      <c r="AJ1611">
        <f t="shared" si="504"/>
        <v>867</v>
      </c>
      <c r="AK1611" t="str">
        <f t="shared" si="505"/>
        <v>20181NFC6510REGULAR MILITARY LEAVE</v>
      </c>
      <c r="AL1611" t="str">
        <f t="shared" si="506"/>
        <v>REGULAR MILITARY LEAVE</v>
      </c>
      <c r="AM1611" t="str">
        <f t="shared" si="507"/>
        <v>20181NFC6515REGULAR MILITARY LEAVE</v>
      </c>
      <c r="AN1611" t="str">
        <f t="shared" si="508"/>
        <v>REGULAR MILITARY LEAVE</v>
      </c>
      <c r="AO1611" s="13">
        <f t="shared" si="509"/>
        <v>0.95104895104895104</v>
      </c>
      <c r="AP1611">
        <f t="shared" si="510"/>
        <v>1</v>
      </c>
      <c r="AQ1611" t="str">
        <f t="shared" si="511"/>
        <v>NFC6510REGULAR MILITARY LEAVENFC6515REGULAR MILITARY LEAVE</v>
      </c>
    </row>
    <row r="1612" spans="1:43" x14ac:dyDescent="0.35">
      <c r="A1612" s="18" t="s">
        <v>1838</v>
      </c>
      <c r="B1612">
        <v>6510</v>
      </c>
      <c r="C1612" t="s">
        <v>225</v>
      </c>
      <c r="D1612" s="18" t="s">
        <v>1838</v>
      </c>
      <c r="E1612">
        <v>6520</v>
      </c>
      <c r="F1612" t="s">
        <v>225</v>
      </c>
      <c r="G1612" s="13">
        <v>0.95104895104895104</v>
      </c>
      <c r="I1612">
        <v>20181</v>
      </c>
      <c r="J1612" t="str">
        <f t="shared" ref="J1612:J1675" si="516">K1612&amp;L1612</f>
        <v>20181NFC6510REGULAR MILITARY LEAVE20181NFC6520REGULAR MILITARY LEAVE</v>
      </c>
      <c r="K1612" t="str">
        <f t="shared" ref="K1612:K1675" si="517">I1612&amp;A1612&amp;B1612&amp;C1612</f>
        <v>20181NFC6510REGULAR MILITARY LEAVE</v>
      </c>
      <c r="L1612" t="str">
        <f t="shared" ref="L1612:L1675" si="518">I1612&amp;D1612&amp;E1612&amp;F1612</f>
        <v>20181NFC6520REGULAR MILITARY LEAVE</v>
      </c>
      <c r="M1612" s="13">
        <f t="shared" ref="M1612:M1675" si="519">G1612</f>
        <v>0.95104895104895104</v>
      </c>
      <c r="N1612" s="13"/>
      <c r="O1612" s="19">
        <v>1602</v>
      </c>
      <c r="P1612">
        <f t="shared" ref="P1612:P1675" si="520">COUNTIF(C$11:C$2269, C1612)</f>
        <v>24</v>
      </c>
      <c r="Q1612">
        <f t="shared" ref="Q1612:Q1675" si="521">IF(ROW()=11,1,IF(R1611+1=R1612,Q1611,Q1611+1))</f>
        <v>867</v>
      </c>
      <c r="R1612">
        <f t="shared" ref="R1612:R1675" si="522">IF(C1612=C1611, R1611+1, 1)</f>
        <v>15</v>
      </c>
      <c r="S1612" t="b">
        <f t="shared" ref="S1612:S1675" si="523">A1612=D1612</f>
        <v>1</v>
      </c>
      <c r="T1612" t="b">
        <f t="shared" ref="T1612:T1675" si="524">A1612&amp;B1612&amp;C1612=D1612&amp;E1612&amp;F1612</f>
        <v>0</v>
      </c>
      <c r="W1612" t="str">
        <f t="shared" si="514"/>
        <v/>
      </c>
      <c r="X1612" t="str">
        <f t="shared" si="514"/>
        <v/>
      </c>
      <c r="Y1612" t="str">
        <f t="shared" si="514"/>
        <v/>
      </c>
      <c r="Z1612" t="str">
        <f t="shared" si="514"/>
        <v/>
      </c>
      <c r="AA1612" t="str">
        <f t="shared" si="514"/>
        <v>NFC6510REGULAR MILITARY LEAVE</v>
      </c>
      <c r="AC1612" t="str">
        <f t="shared" si="515"/>
        <v/>
      </c>
      <c r="AD1612" t="str">
        <f t="shared" si="515"/>
        <v/>
      </c>
      <c r="AE1612" t="str">
        <f t="shared" si="515"/>
        <v/>
      </c>
      <c r="AF1612" t="str">
        <f t="shared" si="515"/>
        <v/>
      </c>
      <c r="AG1612" t="str">
        <f t="shared" si="515"/>
        <v>NFC6520REGULAR MILITARY LEAVE</v>
      </c>
      <c r="AI1612">
        <f t="shared" ref="AI1612:AI1675" si="525">COUNTIF(AQ1612:AQ3870, AQ1612)</f>
        <v>1</v>
      </c>
      <c r="AJ1612">
        <f t="shared" ref="AJ1612:AJ1675" si="526">Q1612</f>
        <v>867</v>
      </c>
      <c r="AK1612" t="str">
        <f t="shared" ref="AK1612:AK1675" si="527">K1612</f>
        <v>20181NFC6510REGULAR MILITARY LEAVE</v>
      </c>
      <c r="AL1612" t="str">
        <f t="shared" ref="AL1612:AL1675" si="528">C1612</f>
        <v>REGULAR MILITARY LEAVE</v>
      </c>
      <c r="AM1612" t="str">
        <f t="shared" ref="AM1612:AM1675" si="529">L1612</f>
        <v>20181NFC6520REGULAR MILITARY LEAVE</v>
      </c>
      <c r="AN1612" t="str">
        <f t="shared" ref="AN1612:AN1675" si="530">IF(F1612="", "", F1612)</f>
        <v>REGULAR MILITARY LEAVE</v>
      </c>
      <c r="AO1612" s="13">
        <f t="shared" ref="AO1612:AO1675" si="531">M1612</f>
        <v>0.95104895104895104</v>
      </c>
      <c r="AP1612">
        <f t="shared" ref="AP1612:AP1675" si="532">COUNTIF(AQ$11:AQ$2269, AQ1612)</f>
        <v>1</v>
      </c>
      <c r="AQ1612" t="str">
        <f t="shared" ref="AQ1612:AQ1675" si="533">W1612&amp;AC1612&amp;X1612&amp;AD1612&amp;Y1612&amp;AE1612&amp;Z1612&amp;AF1612&amp;AA1612&amp;AG1612</f>
        <v>NFC6510REGULAR MILITARY LEAVENFC6520REGULAR MILITARY LEAVE</v>
      </c>
    </row>
    <row r="1613" spans="1:43" x14ac:dyDescent="0.35">
      <c r="A1613" s="18" t="s">
        <v>1838</v>
      </c>
      <c r="B1613">
        <v>6515</v>
      </c>
      <c r="C1613" t="s">
        <v>225</v>
      </c>
      <c r="D1613" s="18" t="s">
        <v>1838</v>
      </c>
      <c r="E1613">
        <v>6505</v>
      </c>
      <c r="F1613" t="s">
        <v>225</v>
      </c>
      <c r="G1613" s="13">
        <v>0.95104895104895104</v>
      </c>
      <c r="I1613">
        <v>20181</v>
      </c>
      <c r="J1613" t="str">
        <f t="shared" si="516"/>
        <v>20181NFC6515REGULAR MILITARY LEAVE20181NFC6505REGULAR MILITARY LEAVE</v>
      </c>
      <c r="K1613" t="str">
        <f t="shared" si="517"/>
        <v>20181NFC6515REGULAR MILITARY LEAVE</v>
      </c>
      <c r="L1613" t="str">
        <f t="shared" si="518"/>
        <v>20181NFC6505REGULAR MILITARY LEAVE</v>
      </c>
      <c r="M1613" s="13">
        <f t="shared" si="519"/>
        <v>0.95104895104895104</v>
      </c>
      <c r="N1613" s="13"/>
      <c r="O1613" s="19">
        <v>1603</v>
      </c>
      <c r="P1613">
        <f t="shared" si="520"/>
        <v>24</v>
      </c>
      <c r="Q1613">
        <f t="shared" si="521"/>
        <v>867</v>
      </c>
      <c r="R1613">
        <f t="shared" si="522"/>
        <v>16</v>
      </c>
      <c r="S1613" t="b">
        <f t="shared" si="523"/>
        <v>1</v>
      </c>
      <c r="T1613" t="b">
        <f t="shared" si="524"/>
        <v>0</v>
      </c>
      <c r="W1613" t="str">
        <f t="shared" si="514"/>
        <v/>
      </c>
      <c r="X1613" t="str">
        <f t="shared" si="514"/>
        <v/>
      </c>
      <c r="Y1613" t="str">
        <f t="shared" si="514"/>
        <v/>
      </c>
      <c r="Z1613" t="str">
        <f t="shared" si="514"/>
        <v/>
      </c>
      <c r="AA1613" t="str">
        <f t="shared" si="514"/>
        <v>NFC6515REGULAR MILITARY LEAVE</v>
      </c>
      <c r="AC1613" t="str">
        <f t="shared" si="515"/>
        <v/>
      </c>
      <c r="AD1613" t="str">
        <f t="shared" si="515"/>
        <v/>
      </c>
      <c r="AE1613" t="str">
        <f t="shared" si="515"/>
        <v/>
      </c>
      <c r="AF1613" t="str">
        <f t="shared" si="515"/>
        <v/>
      </c>
      <c r="AG1613" t="str">
        <f t="shared" si="515"/>
        <v>NFC6505REGULAR MILITARY LEAVE</v>
      </c>
      <c r="AI1613">
        <f t="shared" si="525"/>
        <v>1</v>
      </c>
      <c r="AJ1613">
        <f t="shared" si="526"/>
        <v>867</v>
      </c>
      <c r="AK1613" t="str">
        <f t="shared" si="527"/>
        <v>20181NFC6515REGULAR MILITARY LEAVE</v>
      </c>
      <c r="AL1613" t="str">
        <f t="shared" si="528"/>
        <v>REGULAR MILITARY LEAVE</v>
      </c>
      <c r="AM1613" t="str">
        <f t="shared" si="529"/>
        <v>20181NFC6505REGULAR MILITARY LEAVE</v>
      </c>
      <c r="AN1613" t="str">
        <f t="shared" si="530"/>
        <v>REGULAR MILITARY LEAVE</v>
      </c>
      <c r="AO1613" s="13">
        <f t="shared" si="531"/>
        <v>0.95104895104895104</v>
      </c>
      <c r="AP1613">
        <f t="shared" si="532"/>
        <v>1</v>
      </c>
      <c r="AQ1613" t="str">
        <f t="shared" si="533"/>
        <v>NFC6515REGULAR MILITARY LEAVENFC6505REGULAR MILITARY LEAVE</v>
      </c>
    </row>
    <row r="1614" spans="1:43" x14ac:dyDescent="0.35">
      <c r="A1614" s="18" t="s">
        <v>1838</v>
      </c>
      <c r="B1614">
        <v>6515</v>
      </c>
      <c r="C1614" t="s">
        <v>225</v>
      </c>
      <c r="D1614" s="18" t="s">
        <v>1838</v>
      </c>
      <c r="E1614">
        <v>6510</v>
      </c>
      <c r="F1614" t="s">
        <v>225</v>
      </c>
      <c r="G1614" s="13">
        <v>0.95104895104895104</v>
      </c>
      <c r="I1614">
        <v>20181</v>
      </c>
      <c r="J1614" t="str">
        <f t="shared" si="516"/>
        <v>20181NFC6515REGULAR MILITARY LEAVE20181NFC6510REGULAR MILITARY LEAVE</v>
      </c>
      <c r="K1614" t="str">
        <f t="shared" si="517"/>
        <v>20181NFC6515REGULAR MILITARY LEAVE</v>
      </c>
      <c r="L1614" t="str">
        <f t="shared" si="518"/>
        <v>20181NFC6510REGULAR MILITARY LEAVE</v>
      </c>
      <c r="M1614" s="13">
        <f t="shared" si="519"/>
        <v>0.95104895104895104</v>
      </c>
      <c r="N1614" s="13"/>
      <c r="O1614" s="19">
        <v>1604</v>
      </c>
      <c r="P1614">
        <f t="shared" si="520"/>
        <v>24</v>
      </c>
      <c r="Q1614">
        <f t="shared" si="521"/>
        <v>867</v>
      </c>
      <c r="R1614">
        <f t="shared" si="522"/>
        <v>17</v>
      </c>
      <c r="S1614" t="b">
        <f t="shared" si="523"/>
        <v>1</v>
      </c>
      <c r="T1614" t="b">
        <f t="shared" si="524"/>
        <v>0</v>
      </c>
      <c r="W1614" t="str">
        <f t="shared" si="514"/>
        <v/>
      </c>
      <c r="X1614" t="str">
        <f t="shared" si="514"/>
        <v/>
      </c>
      <c r="Y1614" t="str">
        <f t="shared" si="514"/>
        <v/>
      </c>
      <c r="Z1614" t="str">
        <f t="shared" si="514"/>
        <v/>
      </c>
      <c r="AA1614" t="str">
        <f t="shared" si="514"/>
        <v>NFC6515REGULAR MILITARY LEAVE</v>
      </c>
      <c r="AC1614" t="str">
        <f t="shared" si="515"/>
        <v/>
      </c>
      <c r="AD1614" t="str">
        <f t="shared" si="515"/>
        <v/>
      </c>
      <c r="AE1614" t="str">
        <f t="shared" si="515"/>
        <v/>
      </c>
      <c r="AF1614" t="str">
        <f t="shared" si="515"/>
        <v/>
      </c>
      <c r="AG1614" t="str">
        <f t="shared" si="515"/>
        <v>NFC6510REGULAR MILITARY LEAVE</v>
      </c>
      <c r="AI1614">
        <f t="shared" si="525"/>
        <v>1</v>
      </c>
      <c r="AJ1614">
        <f t="shared" si="526"/>
        <v>867</v>
      </c>
      <c r="AK1614" t="str">
        <f t="shared" si="527"/>
        <v>20181NFC6515REGULAR MILITARY LEAVE</v>
      </c>
      <c r="AL1614" t="str">
        <f t="shared" si="528"/>
        <v>REGULAR MILITARY LEAVE</v>
      </c>
      <c r="AM1614" t="str">
        <f t="shared" si="529"/>
        <v>20181NFC6510REGULAR MILITARY LEAVE</v>
      </c>
      <c r="AN1614" t="str">
        <f t="shared" si="530"/>
        <v>REGULAR MILITARY LEAVE</v>
      </c>
      <c r="AO1614" s="13">
        <f t="shared" si="531"/>
        <v>0.95104895104895104</v>
      </c>
      <c r="AP1614">
        <f t="shared" si="532"/>
        <v>1</v>
      </c>
      <c r="AQ1614" t="str">
        <f t="shared" si="533"/>
        <v>NFC6515REGULAR MILITARY LEAVENFC6510REGULAR MILITARY LEAVE</v>
      </c>
    </row>
    <row r="1615" spans="1:43" x14ac:dyDescent="0.35">
      <c r="A1615" s="18" t="s">
        <v>1838</v>
      </c>
      <c r="B1615">
        <v>6515</v>
      </c>
      <c r="C1615" t="s">
        <v>225</v>
      </c>
      <c r="D1615" s="18" t="s">
        <v>1838</v>
      </c>
      <c r="E1615">
        <v>6500</v>
      </c>
      <c r="F1615" t="s">
        <v>225</v>
      </c>
      <c r="G1615" s="13">
        <v>0.55392156862745101</v>
      </c>
      <c r="I1615">
        <v>20181</v>
      </c>
      <c r="J1615" t="str">
        <f t="shared" si="516"/>
        <v>20181NFC6515REGULAR MILITARY LEAVE20181NFC6500REGULAR MILITARY LEAVE</v>
      </c>
      <c r="K1615" t="str">
        <f t="shared" si="517"/>
        <v>20181NFC6515REGULAR MILITARY LEAVE</v>
      </c>
      <c r="L1615" t="str">
        <f t="shared" si="518"/>
        <v>20181NFC6500REGULAR MILITARY LEAVE</v>
      </c>
      <c r="M1615" s="13">
        <f t="shared" si="519"/>
        <v>0.55392156862745101</v>
      </c>
      <c r="N1615" s="13"/>
      <c r="O1615" s="19">
        <v>1605</v>
      </c>
      <c r="P1615">
        <f t="shared" si="520"/>
        <v>24</v>
      </c>
      <c r="Q1615">
        <f t="shared" si="521"/>
        <v>867</v>
      </c>
      <c r="R1615">
        <f t="shared" si="522"/>
        <v>18</v>
      </c>
      <c r="S1615" t="b">
        <f t="shared" si="523"/>
        <v>1</v>
      </c>
      <c r="T1615" t="b">
        <f t="shared" si="524"/>
        <v>0</v>
      </c>
      <c r="W1615" t="str">
        <f t="shared" si="514"/>
        <v/>
      </c>
      <c r="X1615" t="str">
        <f t="shared" si="514"/>
        <v/>
      </c>
      <c r="Y1615" t="str">
        <f t="shared" si="514"/>
        <v/>
      </c>
      <c r="Z1615" t="str">
        <f t="shared" si="514"/>
        <v/>
      </c>
      <c r="AA1615" t="str">
        <f t="shared" si="514"/>
        <v>NFC6515REGULAR MILITARY LEAVE</v>
      </c>
      <c r="AC1615" t="str">
        <f t="shared" si="515"/>
        <v/>
      </c>
      <c r="AD1615" t="str">
        <f t="shared" si="515"/>
        <v/>
      </c>
      <c r="AE1615" t="str">
        <f t="shared" si="515"/>
        <v/>
      </c>
      <c r="AF1615" t="str">
        <f t="shared" si="515"/>
        <v/>
      </c>
      <c r="AG1615" t="str">
        <f t="shared" si="515"/>
        <v>NFC6500REGULAR MILITARY LEAVE</v>
      </c>
      <c r="AI1615">
        <f t="shared" si="525"/>
        <v>1</v>
      </c>
      <c r="AJ1615">
        <f t="shared" si="526"/>
        <v>867</v>
      </c>
      <c r="AK1615" t="str">
        <f t="shared" si="527"/>
        <v>20181NFC6515REGULAR MILITARY LEAVE</v>
      </c>
      <c r="AL1615" t="str">
        <f t="shared" si="528"/>
        <v>REGULAR MILITARY LEAVE</v>
      </c>
      <c r="AM1615" t="str">
        <f t="shared" si="529"/>
        <v>20181NFC6500REGULAR MILITARY LEAVE</v>
      </c>
      <c r="AN1615" t="str">
        <f t="shared" si="530"/>
        <v>REGULAR MILITARY LEAVE</v>
      </c>
      <c r="AO1615" s="13">
        <f t="shared" si="531"/>
        <v>0.55392156862745101</v>
      </c>
      <c r="AP1615">
        <f t="shared" si="532"/>
        <v>1</v>
      </c>
      <c r="AQ1615" t="str">
        <f t="shared" si="533"/>
        <v>NFC6515REGULAR MILITARY LEAVENFC6500REGULAR MILITARY LEAVE</v>
      </c>
    </row>
    <row r="1616" spans="1:43" x14ac:dyDescent="0.35">
      <c r="A1616" s="18" t="s">
        <v>1838</v>
      </c>
      <c r="B1616">
        <v>6520</v>
      </c>
      <c r="C1616" t="s">
        <v>225</v>
      </c>
      <c r="D1616" s="18" t="s">
        <v>1838</v>
      </c>
      <c r="E1616">
        <v>6500</v>
      </c>
      <c r="F1616" t="s">
        <v>225</v>
      </c>
      <c r="G1616" s="13">
        <v>0.95104895104895104</v>
      </c>
      <c r="I1616">
        <v>20181</v>
      </c>
      <c r="J1616" t="str">
        <f t="shared" si="516"/>
        <v>20181NFC6520REGULAR MILITARY LEAVE20181NFC6500REGULAR MILITARY LEAVE</v>
      </c>
      <c r="K1616" t="str">
        <f t="shared" si="517"/>
        <v>20181NFC6520REGULAR MILITARY LEAVE</v>
      </c>
      <c r="L1616" t="str">
        <f t="shared" si="518"/>
        <v>20181NFC6500REGULAR MILITARY LEAVE</v>
      </c>
      <c r="M1616" s="13">
        <f t="shared" si="519"/>
        <v>0.95104895104895104</v>
      </c>
      <c r="N1616" s="13"/>
      <c r="O1616" s="19">
        <v>1606</v>
      </c>
      <c r="P1616">
        <f t="shared" si="520"/>
        <v>24</v>
      </c>
      <c r="Q1616">
        <f t="shared" si="521"/>
        <v>867</v>
      </c>
      <c r="R1616">
        <f t="shared" si="522"/>
        <v>19</v>
      </c>
      <c r="S1616" t="b">
        <f t="shared" si="523"/>
        <v>1</v>
      </c>
      <c r="T1616" t="b">
        <f t="shared" si="524"/>
        <v>0</v>
      </c>
      <c r="W1616" t="str">
        <f t="shared" si="514"/>
        <v/>
      </c>
      <c r="X1616" t="str">
        <f t="shared" si="514"/>
        <v/>
      </c>
      <c r="Y1616" t="str">
        <f t="shared" si="514"/>
        <v/>
      </c>
      <c r="Z1616" t="str">
        <f t="shared" si="514"/>
        <v/>
      </c>
      <c r="AA1616" t="str">
        <f t="shared" si="514"/>
        <v>NFC6520REGULAR MILITARY LEAVE</v>
      </c>
      <c r="AC1616" t="str">
        <f t="shared" si="515"/>
        <v/>
      </c>
      <c r="AD1616" t="str">
        <f t="shared" si="515"/>
        <v/>
      </c>
      <c r="AE1616" t="str">
        <f t="shared" si="515"/>
        <v/>
      </c>
      <c r="AF1616" t="str">
        <f t="shared" si="515"/>
        <v/>
      </c>
      <c r="AG1616" t="str">
        <f t="shared" si="515"/>
        <v>NFC6500REGULAR MILITARY LEAVE</v>
      </c>
      <c r="AI1616">
        <f t="shared" si="525"/>
        <v>1</v>
      </c>
      <c r="AJ1616">
        <f t="shared" si="526"/>
        <v>867</v>
      </c>
      <c r="AK1616" t="str">
        <f t="shared" si="527"/>
        <v>20181NFC6520REGULAR MILITARY LEAVE</v>
      </c>
      <c r="AL1616" t="str">
        <f t="shared" si="528"/>
        <v>REGULAR MILITARY LEAVE</v>
      </c>
      <c r="AM1616" t="str">
        <f t="shared" si="529"/>
        <v>20181NFC6500REGULAR MILITARY LEAVE</v>
      </c>
      <c r="AN1616" t="str">
        <f t="shared" si="530"/>
        <v>REGULAR MILITARY LEAVE</v>
      </c>
      <c r="AO1616" s="13">
        <f t="shared" si="531"/>
        <v>0.95104895104895104</v>
      </c>
      <c r="AP1616">
        <f t="shared" si="532"/>
        <v>1</v>
      </c>
      <c r="AQ1616" t="str">
        <f t="shared" si="533"/>
        <v>NFC6520REGULAR MILITARY LEAVENFC6500REGULAR MILITARY LEAVE</v>
      </c>
    </row>
    <row r="1617" spans="1:43" x14ac:dyDescent="0.35">
      <c r="A1617" s="18" t="s">
        <v>1838</v>
      </c>
      <c r="B1617">
        <v>6520</v>
      </c>
      <c r="C1617" t="s">
        <v>225</v>
      </c>
      <c r="D1617" s="18" t="s">
        <v>1838</v>
      </c>
      <c r="E1617">
        <v>6510</v>
      </c>
      <c r="F1617" t="s">
        <v>225</v>
      </c>
      <c r="G1617" s="13">
        <v>0.95104895104895104</v>
      </c>
      <c r="I1617">
        <v>20181</v>
      </c>
      <c r="J1617" t="str">
        <f t="shared" si="516"/>
        <v>20181NFC6520REGULAR MILITARY LEAVE20181NFC6510REGULAR MILITARY LEAVE</v>
      </c>
      <c r="K1617" t="str">
        <f t="shared" si="517"/>
        <v>20181NFC6520REGULAR MILITARY LEAVE</v>
      </c>
      <c r="L1617" t="str">
        <f t="shared" si="518"/>
        <v>20181NFC6510REGULAR MILITARY LEAVE</v>
      </c>
      <c r="M1617" s="13">
        <f t="shared" si="519"/>
        <v>0.95104895104895104</v>
      </c>
      <c r="N1617" s="13"/>
      <c r="O1617" s="19">
        <v>1607</v>
      </c>
      <c r="P1617">
        <f t="shared" si="520"/>
        <v>24</v>
      </c>
      <c r="Q1617">
        <f t="shared" si="521"/>
        <v>867</v>
      </c>
      <c r="R1617">
        <f t="shared" si="522"/>
        <v>20</v>
      </c>
      <c r="S1617" t="b">
        <f t="shared" si="523"/>
        <v>1</v>
      </c>
      <c r="T1617" t="b">
        <f t="shared" si="524"/>
        <v>0</v>
      </c>
      <c r="W1617" t="str">
        <f t="shared" si="514"/>
        <v/>
      </c>
      <c r="X1617" t="str">
        <f t="shared" si="514"/>
        <v/>
      </c>
      <c r="Y1617" t="str">
        <f t="shared" si="514"/>
        <v/>
      </c>
      <c r="Z1617" t="str">
        <f t="shared" si="514"/>
        <v/>
      </c>
      <c r="AA1617" t="str">
        <f t="shared" si="514"/>
        <v>NFC6520REGULAR MILITARY LEAVE</v>
      </c>
      <c r="AC1617" t="str">
        <f t="shared" si="515"/>
        <v/>
      </c>
      <c r="AD1617" t="str">
        <f t="shared" si="515"/>
        <v/>
      </c>
      <c r="AE1617" t="str">
        <f t="shared" si="515"/>
        <v/>
      </c>
      <c r="AF1617" t="str">
        <f t="shared" si="515"/>
        <v/>
      </c>
      <c r="AG1617" t="str">
        <f t="shared" si="515"/>
        <v>NFC6510REGULAR MILITARY LEAVE</v>
      </c>
      <c r="AI1617">
        <f t="shared" si="525"/>
        <v>1</v>
      </c>
      <c r="AJ1617">
        <f t="shared" si="526"/>
        <v>867</v>
      </c>
      <c r="AK1617" t="str">
        <f t="shared" si="527"/>
        <v>20181NFC6520REGULAR MILITARY LEAVE</v>
      </c>
      <c r="AL1617" t="str">
        <f t="shared" si="528"/>
        <v>REGULAR MILITARY LEAVE</v>
      </c>
      <c r="AM1617" t="str">
        <f t="shared" si="529"/>
        <v>20181NFC6510REGULAR MILITARY LEAVE</v>
      </c>
      <c r="AN1617" t="str">
        <f t="shared" si="530"/>
        <v>REGULAR MILITARY LEAVE</v>
      </c>
      <c r="AO1617" s="13">
        <f t="shared" si="531"/>
        <v>0.95104895104895104</v>
      </c>
      <c r="AP1617">
        <f t="shared" si="532"/>
        <v>1</v>
      </c>
      <c r="AQ1617" t="str">
        <f t="shared" si="533"/>
        <v>NFC6520REGULAR MILITARY LEAVENFC6510REGULAR MILITARY LEAVE</v>
      </c>
    </row>
    <row r="1618" spans="1:43" x14ac:dyDescent="0.35">
      <c r="A1618" s="18" t="s">
        <v>1838</v>
      </c>
      <c r="B1618">
        <v>6520</v>
      </c>
      <c r="C1618" t="s">
        <v>225</v>
      </c>
      <c r="D1618" s="18" t="s">
        <v>1838</v>
      </c>
      <c r="E1618">
        <v>6550</v>
      </c>
      <c r="F1618" t="s">
        <v>225</v>
      </c>
      <c r="G1618" s="13">
        <v>0.95104895104895104</v>
      </c>
      <c r="I1618">
        <v>20181</v>
      </c>
      <c r="J1618" t="str">
        <f t="shared" si="516"/>
        <v>20181NFC6520REGULAR MILITARY LEAVE20181NFC6550REGULAR MILITARY LEAVE</v>
      </c>
      <c r="K1618" t="str">
        <f t="shared" si="517"/>
        <v>20181NFC6520REGULAR MILITARY LEAVE</v>
      </c>
      <c r="L1618" t="str">
        <f t="shared" si="518"/>
        <v>20181NFC6550REGULAR MILITARY LEAVE</v>
      </c>
      <c r="M1618" s="13">
        <f t="shared" si="519"/>
        <v>0.95104895104895104</v>
      </c>
      <c r="N1618" s="13"/>
      <c r="O1618" s="19">
        <v>1608</v>
      </c>
      <c r="P1618">
        <f t="shared" si="520"/>
        <v>24</v>
      </c>
      <c r="Q1618">
        <f t="shared" si="521"/>
        <v>867</v>
      </c>
      <c r="R1618">
        <f t="shared" si="522"/>
        <v>21</v>
      </c>
      <c r="S1618" t="b">
        <f t="shared" si="523"/>
        <v>1</v>
      </c>
      <c r="T1618" t="b">
        <f t="shared" si="524"/>
        <v>0</v>
      </c>
      <c r="W1618" t="str">
        <f t="shared" si="514"/>
        <v/>
      </c>
      <c r="X1618" t="str">
        <f t="shared" si="514"/>
        <v/>
      </c>
      <c r="Y1618" t="str">
        <f t="shared" si="514"/>
        <v/>
      </c>
      <c r="Z1618" t="str">
        <f t="shared" si="514"/>
        <v/>
      </c>
      <c r="AA1618" t="str">
        <f t="shared" si="514"/>
        <v>NFC6520REGULAR MILITARY LEAVE</v>
      </c>
      <c r="AC1618" t="str">
        <f t="shared" si="515"/>
        <v/>
      </c>
      <c r="AD1618" t="str">
        <f t="shared" si="515"/>
        <v/>
      </c>
      <c r="AE1618" t="str">
        <f t="shared" si="515"/>
        <v/>
      </c>
      <c r="AF1618" t="str">
        <f t="shared" si="515"/>
        <v/>
      </c>
      <c r="AG1618" t="str">
        <f t="shared" si="515"/>
        <v>NFC6550REGULAR MILITARY LEAVE</v>
      </c>
      <c r="AI1618">
        <f t="shared" si="525"/>
        <v>1</v>
      </c>
      <c r="AJ1618">
        <f t="shared" si="526"/>
        <v>867</v>
      </c>
      <c r="AK1618" t="str">
        <f t="shared" si="527"/>
        <v>20181NFC6520REGULAR MILITARY LEAVE</v>
      </c>
      <c r="AL1618" t="str">
        <f t="shared" si="528"/>
        <v>REGULAR MILITARY LEAVE</v>
      </c>
      <c r="AM1618" t="str">
        <f t="shared" si="529"/>
        <v>20181NFC6550REGULAR MILITARY LEAVE</v>
      </c>
      <c r="AN1618" t="str">
        <f t="shared" si="530"/>
        <v>REGULAR MILITARY LEAVE</v>
      </c>
      <c r="AO1618" s="13">
        <f t="shared" si="531"/>
        <v>0.95104895104895104</v>
      </c>
      <c r="AP1618">
        <f t="shared" si="532"/>
        <v>1</v>
      </c>
      <c r="AQ1618" t="str">
        <f t="shared" si="533"/>
        <v>NFC6520REGULAR MILITARY LEAVENFC6550REGULAR MILITARY LEAVE</v>
      </c>
    </row>
    <row r="1619" spans="1:43" x14ac:dyDescent="0.35">
      <c r="A1619" s="18" t="s">
        <v>1838</v>
      </c>
      <c r="B1619">
        <v>6550</v>
      </c>
      <c r="C1619" t="s">
        <v>225</v>
      </c>
      <c r="D1619" s="18" t="s">
        <v>1838</v>
      </c>
      <c r="E1619">
        <v>6500</v>
      </c>
      <c r="F1619" t="s">
        <v>225</v>
      </c>
      <c r="G1619" s="13">
        <v>0.95104895104895104</v>
      </c>
      <c r="I1619">
        <v>20181</v>
      </c>
      <c r="J1619" t="str">
        <f t="shared" si="516"/>
        <v>20181NFC6550REGULAR MILITARY LEAVE20181NFC6500REGULAR MILITARY LEAVE</v>
      </c>
      <c r="K1619" t="str">
        <f t="shared" si="517"/>
        <v>20181NFC6550REGULAR MILITARY LEAVE</v>
      </c>
      <c r="L1619" t="str">
        <f t="shared" si="518"/>
        <v>20181NFC6500REGULAR MILITARY LEAVE</v>
      </c>
      <c r="M1619" s="13">
        <f t="shared" si="519"/>
        <v>0.95104895104895104</v>
      </c>
      <c r="N1619" s="13"/>
      <c r="O1619" s="19">
        <v>1609</v>
      </c>
      <c r="P1619">
        <f t="shared" si="520"/>
        <v>24</v>
      </c>
      <c r="Q1619">
        <f t="shared" si="521"/>
        <v>867</v>
      </c>
      <c r="R1619">
        <f t="shared" si="522"/>
        <v>22</v>
      </c>
      <c r="S1619" t="b">
        <f t="shared" si="523"/>
        <v>1</v>
      </c>
      <c r="T1619" t="b">
        <f t="shared" si="524"/>
        <v>0</v>
      </c>
      <c r="W1619" t="str">
        <f t="shared" si="514"/>
        <v/>
      </c>
      <c r="X1619" t="str">
        <f t="shared" si="514"/>
        <v/>
      </c>
      <c r="Y1619" t="str">
        <f t="shared" si="514"/>
        <v/>
      </c>
      <c r="Z1619" t="str">
        <f t="shared" si="514"/>
        <v/>
      </c>
      <c r="AA1619" t="str">
        <f t="shared" si="514"/>
        <v>NFC6550REGULAR MILITARY LEAVE</v>
      </c>
      <c r="AC1619" t="str">
        <f t="shared" si="515"/>
        <v/>
      </c>
      <c r="AD1619" t="str">
        <f t="shared" si="515"/>
        <v/>
      </c>
      <c r="AE1619" t="str">
        <f t="shared" si="515"/>
        <v/>
      </c>
      <c r="AF1619" t="str">
        <f t="shared" si="515"/>
        <v/>
      </c>
      <c r="AG1619" t="str">
        <f t="shared" si="515"/>
        <v>NFC6500REGULAR MILITARY LEAVE</v>
      </c>
      <c r="AI1619">
        <f t="shared" si="525"/>
        <v>1</v>
      </c>
      <c r="AJ1619">
        <f t="shared" si="526"/>
        <v>867</v>
      </c>
      <c r="AK1619" t="str">
        <f t="shared" si="527"/>
        <v>20181NFC6550REGULAR MILITARY LEAVE</v>
      </c>
      <c r="AL1619" t="str">
        <f t="shared" si="528"/>
        <v>REGULAR MILITARY LEAVE</v>
      </c>
      <c r="AM1619" t="str">
        <f t="shared" si="529"/>
        <v>20181NFC6500REGULAR MILITARY LEAVE</v>
      </c>
      <c r="AN1619" t="str">
        <f t="shared" si="530"/>
        <v>REGULAR MILITARY LEAVE</v>
      </c>
      <c r="AO1619" s="13">
        <f t="shared" si="531"/>
        <v>0.95104895104895104</v>
      </c>
      <c r="AP1619">
        <f t="shared" si="532"/>
        <v>1</v>
      </c>
      <c r="AQ1619" t="str">
        <f t="shared" si="533"/>
        <v>NFC6550REGULAR MILITARY LEAVENFC6500REGULAR MILITARY LEAVE</v>
      </c>
    </row>
    <row r="1620" spans="1:43" x14ac:dyDescent="0.35">
      <c r="A1620" s="18" t="s">
        <v>1838</v>
      </c>
      <c r="B1620">
        <v>6550</v>
      </c>
      <c r="C1620" t="s">
        <v>225</v>
      </c>
      <c r="D1620" s="18" t="s">
        <v>1838</v>
      </c>
      <c r="E1620">
        <v>6510</v>
      </c>
      <c r="F1620" t="s">
        <v>225</v>
      </c>
      <c r="G1620" s="13">
        <v>0.95104895104895104</v>
      </c>
      <c r="I1620">
        <v>20181</v>
      </c>
      <c r="J1620" t="str">
        <f t="shared" si="516"/>
        <v>20181NFC6550REGULAR MILITARY LEAVE20181NFC6510REGULAR MILITARY LEAVE</v>
      </c>
      <c r="K1620" t="str">
        <f t="shared" si="517"/>
        <v>20181NFC6550REGULAR MILITARY LEAVE</v>
      </c>
      <c r="L1620" t="str">
        <f t="shared" si="518"/>
        <v>20181NFC6510REGULAR MILITARY LEAVE</v>
      </c>
      <c r="M1620" s="13">
        <f t="shared" si="519"/>
        <v>0.95104895104895104</v>
      </c>
      <c r="N1620" s="13"/>
      <c r="O1620" s="19">
        <v>1610</v>
      </c>
      <c r="P1620">
        <f t="shared" si="520"/>
        <v>24</v>
      </c>
      <c r="Q1620">
        <f t="shared" si="521"/>
        <v>867</v>
      </c>
      <c r="R1620">
        <f t="shared" si="522"/>
        <v>23</v>
      </c>
      <c r="S1620" t="b">
        <f t="shared" si="523"/>
        <v>1</v>
      </c>
      <c r="T1620" t="b">
        <f t="shared" si="524"/>
        <v>0</v>
      </c>
      <c r="W1620" t="str">
        <f t="shared" si="514"/>
        <v/>
      </c>
      <c r="X1620" t="str">
        <f t="shared" si="514"/>
        <v/>
      </c>
      <c r="Y1620" t="str">
        <f t="shared" si="514"/>
        <v/>
      </c>
      <c r="Z1620" t="str">
        <f t="shared" si="514"/>
        <v/>
      </c>
      <c r="AA1620" t="str">
        <f t="shared" si="514"/>
        <v>NFC6550REGULAR MILITARY LEAVE</v>
      </c>
      <c r="AC1620" t="str">
        <f t="shared" si="515"/>
        <v/>
      </c>
      <c r="AD1620" t="str">
        <f t="shared" si="515"/>
        <v/>
      </c>
      <c r="AE1620" t="str">
        <f t="shared" si="515"/>
        <v/>
      </c>
      <c r="AF1620" t="str">
        <f t="shared" si="515"/>
        <v/>
      </c>
      <c r="AG1620" t="str">
        <f t="shared" si="515"/>
        <v>NFC6510REGULAR MILITARY LEAVE</v>
      </c>
      <c r="AI1620">
        <f t="shared" si="525"/>
        <v>1</v>
      </c>
      <c r="AJ1620">
        <f t="shared" si="526"/>
        <v>867</v>
      </c>
      <c r="AK1620" t="str">
        <f t="shared" si="527"/>
        <v>20181NFC6550REGULAR MILITARY LEAVE</v>
      </c>
      <c r="AL1620" t="str">
        <f t="shared" si="528"/>
        <v>REGULAR MILITARY LEAVE</v>
      </c>
      <c r="AM1620" t="str">
        <f t="shared" si="529"/>
        <v>20181NFC6510REGULAR MILITARY LEAVE</v>
      </c>
      <c r="AN1620" t="str">
        <f t="shared" si="530"/>
        <v>REGULAR MILITARY LEAVE</v>
      </c>
      <c r="AO1620" s="13">
        <f t="shared" si="531"/>
        <v>0.95104895104895104</v>
      </c>
      <c r="AP1620">
        <f t="shared" si="532"/>
        <v>1</v>
      </c>
      <c r="AQ1620" t="str">
        <f t="shared" si="533"/>
        <v>NFC6550REGULAR MILITARY LEAVENFC6510REGULAR MILITARY LEAVE</v>
      </c>
    </row>
    <row r="1621" spans="1:43" x14ac:dyDescent="0.35">
      <c r="A1621" s="18" t="s">
        <v>1838</v>
      </c>
      <c r="B1621">
        <v>6550</v>
      </c>
      <c r="C1621" t="s">
        <v>225</v>
      </c>
      <c r="D1621" s="18" t="s">
        <v>1838</v>
      </c>
      <c r="E1621">
        <v>6520</v>
      </c>
      <c r="F1621" t="s">
        <v>225</v>
      </c>
      <c r="G1621" s="13">
        <v>0.95104895104895104</v>
      </c>
      <c r="I1621">
        <v>20181</v>
      </c>
      <c r="J1621" t="str">
        <f t="shared" si="516"/>
        <v>20181NFC6550REGULAR MILITARY LEAVE20181NFC6520REGULAR MILITARY LEAVE</v>
      </c>
      <c r="K1621" t="str">
        <f t="shared" si="517"/>
        <v>20181NFC6550REGULAR MILITARY LEAVE</v>
      </c>
      <c r="L1621" t="str">
        <f t="shared" si="518"/>
        <v>20181NFC6520REGULAR MILITARY LEAVE</v>
      </c>
      <c r="M1621" s="13">
        <f t="shared" si="519"/>
        <v>0.95104895104895104</v>
      </c>
      <c r="N1621" s="13"/>
      <c r="O1621" s="19">
        <v>1611</v>
      </c>
      <c r="P1621">
        <f t="shared" si="520"/>
        <v>24</v>
      </c>
      <c r="Q1621">
        <f t="shared" si="521"/>
        <v>867</v>
      </c>
      <c r="R1621">
        <f t="shared" si="522"/>
        <v>24</v>
      </c>
      <c r="S1621" t="b">
        <f t="shared" si="523"/>
        <v>1</v>
      </c>
      <c r="T1621" t="b">
        <f t="shared" si="524"/>
        <v>0</v>
      </c>
      <c r="W1621" t="str">
        <f t="shared" si="514"/>
        <v/>
      </c>
      <c r="X1621" t="str">
        <f t="shared" si="514"/>
        <v/>
      </c>
      <c r="Y1621" t="str">
        <f t="shared" si="514"/>
        <v/>
      </c>
      <c r="Z1621" t="str">
        <f t="shared" si="514"/>
        <v/>
      </c>
      <c r="AA1621" t="str">
        <f t="shared" si="514"/>
        <v>NFC6550REGULAR MILITARY LEAVE</v>
      </c>
      <c r="AC1621" t="str">
        <f t="shared" si="515"/>
        <v/>
      </c>
      <c r="AD1621" t="str">
        <f t="shared" si="515"/>
        <v/>
      </c>
      <c r="AE1621" t="str">
        <f t="shared" si="515"/>
        <v/>
      </c>
      <c r="AF1621" t="str">
        <f t="shared" si="515"/>
        <v/>
      </c>
      <c r="AG1621" t="str">
        <f t="shared" si="515"/>
        <v>NFC6520REGULAR MILITARY LEAVE</v>
      </c>
      <c r="AI1621">
        <f t="shared" si="525"/>
        <v>1</v>
      </c>
      <c r="AJ1621">
        <f t="shared" si="526"/>
        <v>867</v>
      </c>
      <c r="AK1621" t="str">
        <f t="shared" si="527"/>
        <v>20181NFC6550REGULAR MILITARY LEAVE</v>
      </c>
      <c r="AL1621" t="str">
        <f t="shared" si="528"/>
        <v>REGULAR MILITARY LEAVE</v>
      </c>
      <c r="AM1621" t="str">
        <f t="shared" si="529"/>
        <v>20181NFC6520REGULAR MILITARY LEAVE</v>
      </c>
      <c r="AN1621" t="str">
        <f t="shared" si="530"/>
        <v>REGULAR MILITARY LEAVE</v>
      </c>
      <c r="AO1621" s="13">
        <f t="shared" si="531"/>
        <v>0.95104895104895104</v>
      </c>
      <c r="AP1621">
        <f t="shared" si="532"/>
        <v>1</v>
      </c>
      <c r="AQ1621" t="str">
        <f t="shared" si="533"/>
        <v>NFC6550REGULAR MILITARY LEAVENFC6520REGULAR MILITARY LEAVE</v>
      </c>
    </row>
    <row r="1622" spans="1:43" x14ac:dyDescent="0.35">
      <c r="A1622" s="18" t="s">
        <v>1838</v>
      </c>
      <c r="B1622">
        <v>6568</v>
      </c>
      <c r="C1622" t="s">
        <v>226</v>
      </c>
      <c r="D1622" s="18" t="s">
        <v>1838</v>
      </c>
      <c r="E1622">
        <v>6569</v>
      </c>
      <c r="F1622" t="s">
        <v>227</v>
      </c>
      <c r="G1622" s="13">
        <v>0.93124691807722715</v>
      </c>
      <c r="I1622">
        <v>20181</v>
      </c>
      <c r="J1622" t="str">
        <f t="shared" si="516"/>
        <v>20181NFC6568REG MILTRY LV-FF OT PAY20181NFC6569REG MILITARY LV-FF PAY</v>
      </c>
      <c r="K1622" t="str">
        <f t="shared" si="517"/>
        <v>20181NFC6568REG MILTRY LV-FF OT PAY</v>
      </c>
      <c r="L1622" t="str">
        <f t="shared" si="518"/>
        <v>20181NFC6569REG MILITARY LV-FF PAY</v>
      </c>
      <c r="M1622" s="13">
        <f t="shared" si="519"/>
        <v>0.93124691807722715</v>
      </c>
      <c r="N1622" s="13"/>
      <c r="O1622" s="19">
        <v>1612</v>
      </c>
      <c r="P1622">
        <f t="shared" si="520"/>
        <v>3</v>
      </c>
      <c r="Q1622">
        <f t="shared" si="521"/>
        <v>868</v>
      </c>
      <c r="R1622">
        <f t="shared" si="522"/>
        <v>1</v>
      </c>
      <c r="S1622" t="b">
        <f t="shared" si="523"/>
        <v>1</v>
      </c>
      <c r="T1622" t="b">
        <f t="shared" si="524"/>
        <v>0</v>
      </c>
      <c r="W1622" t="str">
        <f t="shared" si="514"/>
        <v/>
      </c>
      <c r="X1622" t="str">
        <f t="shared" si="514"/>
        <v/>
      </c>
      <c r="Y1622" t="str">
        <f t="shared" si="514"/>
        <v/>
      </c>
      <c r="Z1622" t="str">
        <f t="shared" si="514"/>
        <v/>
      </c>
      <c r="AA1622" t="str">
        <f t="shared" si="514"/>
        <v>NFC6568REG MILTRY LV-FF OT PAY</v>
      </c>
      <c r="AC1622" t="str">
        <f t="shared" si="515"/>
        <v/>
      </c>
      <c r="AD1622" t="str">
        <f t="shared" si="515"/>
        <v/>
      </c>
      <c r="AE1622" t="str">
        <f t="shared" si="515"/>
        <v/>
      </c>
      <c r="AF1622" t="str">
        <f t="shared" si="515"/>
        <v/>
      </c>
      <c r="AG1622" t="str">
        <f t="shared" si="515"/>
        <v>NFC6569REG MILITARY LV-FF PAY</v>
      </c>
      <c r="AI1622">
        <f t="shared" si="525"/>
        <v>1</v>
      </c>
      <c r="AJ1622">
        <f t="shared" si="526"/>
        <v>868</v>
      </c>
      <c r="AK1622" t="str">
        <f t="shared" si="527"/>
        <v>20181NFC6568REG MILTRY LV-FF OT PAY</v>
      </c>
      <c r="AL1622" t="str">
        <f t="shared" si="528"/>
        <v>REG MILTRY LV-FF OT PAY</v>
      </c>
      <c r="AM1622" t="str">
        <f t="shared" si="529"/>
        <v>20181NFC6569REG MILITARY LV-FF PAY</v>
      </c>
      <c r="AN1622" t="str">
        <f t="shared" si="530"/>
        <v>REG MILITARY LV-FF PAY</v>
      </c>
      <c r="AO1622" s="13">
        <f t="shared" si="531"/>
        <v>0.93124691807722715</v>
      </c>
      <c r="AP1622">
        <f t="shared" si="532"/>
        <v>1</v>
      </c>
      <c r="AQ1622" t="str">
        <f t="shared" si="533"/>
        <v>NFC6568REG MILTRY LV-FF OT PAYNFC6569REG MILITARY LV-FF PAY</v>
      </c>
    </row>
    <row r="1623" spans="1:43" x14ac:dyDescent="0.35">
      <c r="A1623" s="18" t="s">
        <v>1838</v>
      </c>
      <c r="B1623">
        <v>6568</v>
      </c>
      <c r="C1623" t="s">
        <v>226</v>
      </c>
      <c r="D1623" s="18" t="s">
        <v>1838</v>
      </c>
      <c r="E1623">
        <v>6868</v>
      </c>
      <c r="F1623" t="s">
        <v>240</v>
      </c>
      <c r="G1623" s="13">
        <v>0.79086733333896075</v>
      </c>
      <c r="I1623">
        <v>20181</v>
      </c>
      <c r="J1623" t="str">
        <f t="shared" si="516"/>
        <v>20181NFC6568REG MILTRY LV-FF OT PAY20181NFC6868EMER MILTR LV-FF OT PAY</v>
      </c>
      <c r="K1623" t="str">
        <f t="shared" si="517"/>
        <v>20181NFC6568REG MILTRY LV-FF OT PAY</v>
      </c>
      <c r="L1623" t="str">
        <f t="shared" si="518"/>
        <v>20181NFC6868EMER MILTR LV-FF OT PAY</v>
      </c>
      <c r="M1623" s="13">
        <f t="shared" si="519"/>
        <v>0.79086733333896075</v>
      </c>
      <c r="N1623" s="13"/>
      <c r="O1623" s="19">
        <v>1613</v>
      </c>
      <c r="P1623">
        <f t="shared" si="520"/>
        <v>3</v>
      </c>
      <c r="Q1623">
        <f t="shared" si="521"/>
        <v>868</v>
      </c>
      <c r="R1623">
        <f t="shared" si="522"/>
        <v>2</v>
      </c>
      <c r="S1623" t="b">
        <f t="shared" si="523"/>
        <v>1</v>
      </c>
      <c r="T1623" t="b">
        <f t="shared" si="524"/>
        <v>0</v>
      </c>
      <c r="W1623" t="str">
        <f t="shared" si="514"/>
        <v/>
      </c>
      <c r="X1623" t="str">
        <f t="shared" si="514"/>
        <v/>
      </c>
      <c r="Y1623" t="str">
        <f t="shared" si="514"/>
        <v/>
      </c>
      <c r="Z1623" t="str">
        <f t="shared" si="514"/>
        <v/>
      </c>
      <c r="AA1623" t="str">
        <f t="shared" si="514"/>
        <v>NFC6568REG MILTRY LV-FF OT PAY</v>
      </c>
      <c r="AC1623" t="str">
        <f t="shared" si="515"/>
        <v/>
      </c>
      <c r="AD1623" t="str">
        <f t="shared" si="515"/>
        <v/>
      </c>
      <c r="AE1623" t="str">
        <f t="shared" si="515"/>
        <v/>
      </c>
      <c r="AF1623" t="str">
        <f t="shared" si="515"/>
        <v/>
      </c>
      <c r="AG1623" t="str">
        <f t="shared" si="515"/>
        <v>NFC6868EMER MILTR LV-FF OT PAY</v>
      </c>
      <c r="AI1623">
        <f t="shared" si="525"/>
        <v>1</v>
      </c>
      <c r="AJ1623">
        <f t="shared" si="526"/>
        <v>868</v>
      </c>
      <c r="AK1623" t="str">
        <f t="shared" si="527"/>
        <v>20181NFC6568REG MILTRY LV-FF OT PAY</v>
      </c>
      <c r="AL1623" t="str">
        <f t="shared" si="528"/>
        <v>REG MILTRY LV-FF OT PAY</v>
      </c>
      <c r="AM1623" t="str">
        <f t="shared" si="529"/>
        <v>20181NFC6868EMER MILTR LV-FF OT PAY</v>
      </c>
      <c r="AN1623" t="str">
        <f t="shared" si="530"/>
        <v>EMER MILTR LV-FF OT PAY</v>
      </c>
      <c r="AO1623" s="13">
        <f t="shared" si="531"/>
        <v>0.79086733333896075</v>
      </c>
      <c r="AP1623">
        <f t="shared" si="532"/>
        <v>1</v>
      </c>
      <c r="AQ1623" t="str">
        <f t="shared" si="533"/>
        <v>NFC6568REG MILTRY LV-FF OT PAYNFC6868EMER MILTR LV-FF OT PAY</v>
      </c>
    </row>
    <row r="1624" spans="1:43" x14ac:dyDescent="0.35">
      <c r="A1624" s="18" t="s">
        <v>1838</v>
      </c>
      <c r="B1624">
        <v>6568</v>
      </c>
      <c r="C1624" t="s">
        <v>226</v>
      </c>
      <c r="D1624" s="18" t="s">
        <v>1838</v>
      </c>
      <c r="E1624">
        <v>6468</v>
      </c>
      <c r="F1624" t="s">
        <v>220</v>
      </c>
      <c r="G1624" s="13">
        <v>0.71790949117774694</v>
      </c>
      <c r="I1624">
        <v>20181</v>
      </c>
      <c r="J1624" t="str">
        <f t="shared" si="516"/>
        <v>20181NFC6568REG MILTRY LV-FF OT PAY20181NFC6468COMP LV USED-FF OT PAY</v>
      </c>
      <c r="K1624" t="str">
        <f t="shared" si="517"/>
        <v>20181NFC6568REG MILTRY LV-FF OT PAY</v>
      </c>
      <c r="L1624" t="str">
        <f t="shared" si="518"/>
        <v>20181NFC6468COMP LV USED-FF OT PAY</v>
      </c>
      <c r="M1624" s="13">
        <f t="shared" si="519"/>
        <v>0.71790949117774694</v>
      </c>
      <c r="N1624" s="13"/>
      <c r="O1624" s="19">
        <v>1614</v>
      </c>
      <c r="P1624">
        <f t="shared" si="520"/>
        <v>3</v>
      </c>
      <c r="Q1624">
        <f t="shared" si="521"/>
        <v>868</v>
      </c>
      <c r="R1624">
        <f t="shared" si="522"/>
        <v>3</v>
      </c>
      <c r="S1624" t="b">
        <f t="shared" si="523"/>
        <v>1</v>
      </c>
      <c r="T1624" t="b">
        <f t="shared" si="524"/>
        <v>0</v>
      </c>
      <c r="W1624" t="str">
        <f t="shared" si="514"/>
        <v/>
      </c>
      <c r="X1624" t="str">
        <f t="shared" si="514"/>
        <v/>
      </c>
      <c r="Y1624" t="str">
        <f t="shared" si="514"/>
        <v/>
      </c>
      <c r="Z1624" t="str">
        <f t="shared" si="514"/>
        <v/>
      </c>
      <c r="AA1624" t="str">
        <f t="shared" si="514"/>
        <v>NFC6568REG MILTRY LV-FF OT PAY</v>
      </c>
      <c r="AC1624" t="str">
        <f t="shared" si="515"/>
        <v/>
      </c>
      <c r="AD1624" t="str">
        <f t="shared" si="515"/>
        <v/>
      </c>
      <c r="AE1624" t="str">
        <f t="shared" si="515"/>
        <v/>
      </c>
      <c r="AF1624" t="str">
        <f t="shared" si="515"/>
        <v/>
      </c>
      <c r="AG1624" t="str">
        <f t="shared" si="515"/>
        <v>NFC6468COMP LV USED-FF OT PAY</v>
      </c>
      <c r="AI1624">
        <f t="shared" si="525"/>
        <v>1</v>
      </c>
      <c r="AJ1624">
        <f t="shared" si="526"/>
        <v>868</v>
      </c>
      <c r="AK1624" t="str">
        <f t="shared" si="527"/>
        <v>20181NFC6568REG MILTRY LV-FF OT PAY</v>
      </c>
      <c r="AL1624" t="str">
        <f t="shared" si="528"/>
        <v>REG MILTRY LV-FF OT PAY</v>
      </c>
      <c r="AM1624" t="str">
        <f t="shared" si="529"/>
        <v>20181NFC6468COMP LV USED-FF OT PAY</v>
      </c>
      <c r="AN1624" t="str">
        <f t="shared" si="530"/>
        <v>COMP LV USED-FF OT PAY</v>
      </c>
      <c r="AO1624" s="13">
        <f t="shared" si="531"/>
        <v>0.71790949117774694</v>
      </c>
      <c r="AP1624">
        <f t="shared" si="532"/>
        <v>1</v>
      </c>
      <c r="AQ1624" t="str">
        <f t="shared" si="533"/>
        <v>NFC6568REG MILTRY LV-FF OT PAYNFC6468COMP LV USED-FF OT PAY</v>
      </c>
    </row>
    <row r="1625" spans="1:43" x14ac:dyDescent="0.35">
      <c r="A1625" s="18" t="s">
        <v>1838</v>
      </c>
      <c r="B1625">
        <v>6569</v>
      </c>
      <c r="C1625" t="s">
        <v>227</v>
      </c>
      <c r="D1625" s="18" t="s">
        <v>1838</v>
      </c>
      <c r="E1625">
        <v>6568</v>
      </c>
      <c r="F1625" t="s">
        <v>226</v>
      </c>
      <c r="G1625" s="13">
        <v>0.93124691807722715</v>
      </c>
      <c r="I1625">
        <v>20181</v>
      </c>
      <c r="J1625" t="str">
        <f t="shared" si="516"/>
        <v>20181NFC6569REG MILITARY LV-FF PAY20181NFC6568REG MILTRY LV-FF OT PAY</v>
      </c>
      <c r="K1625" t="str">
        <f t="shared" si="517"/>
        <v>20181NFC6569REG MILITARY LV-FF PAY</v>
      </c>
      <c r="L1625" t="str">
        <f t="shared" si="518"/>
        <v>20181NFC6568REG MILTRY LV-FF OT PAY</v>
      </c>
      <c r="M1625" s="13">
        <f t="shared" si="519"/>
        <v>0.93124691807722715</v>
      </c>
      <c r="N1625" s="13"/>
      <c r="O1625" s="19">
        <v>1615</v>
      </c>
      <c r="P1625">
        <f t="shared" si="520"/>
        <v>3</v>
      </c>
      <c r="Q1625">
        <f t="shared" si="521"/>
        <v>869</v>
      </c>
      <c r="R1625">
        <f t="shared" si="522"/>
        <v>1</v>
      </c>
      <c r="S1625" t="b">
        <f t="shared" si="523"/>
        <v>1</v>
      </c>
      <c r="T1625" t="b">
        <f t="shared" si="524"/>
        <v>0</v>
      </c>
      <c r="W1625" t="str">
        <f t="shared" si="514"/>
        <v/>
      </c>
      <c r="X1625" t="str">
        <f t="shared" si="514"/>
        <v/>
      </c>
      <c r="Y1625" t="str">
        <f t="shared" si="514"/>
        <v/>
      </c>
      <c r="Z1625" t="str">
        <f t="shared" si="514"/>
        <v/>
      </c>
      <c r="AA1625" t="str">
        <f t="shared" si="514"/>
        <v>NFC6569REG MILITARY LV-FF PAY</v>
      </c>
      <c r="AC1625" t="str">
        <f t="shared" si="515"/>
        <v/>
      </c>
      <c r="AD1625" t="str">
        <f t="shared" si="515"/>
        <v/>
      </c>
      <c r="AE1625" t="str">
        <f t="shared" si="515"/>
        <v/>
      </c>
      <c r="AF1625" t="str">
        <f t="shared" si="515"/>
        <v/>
      </c>
      <c r="AG1625" t="str">
        <f t="shared" si="515"/>
        <v>NFC6568REG MILTRY LV-FF OT PAY</v>
      </c>
      <c r="AI1625">
        <f t="shared" si="525"/>
        <v>1</v>
      </c>
      <c r="AJ1625">
        <f t="shared" si="526"/>
        <v>869</v>
      </c>
      <c r="AK1625" t="str">
        <f t="shared" si="527"/>
        <v>20181NFC6569REG MILITARY LV-FF PAY</v>
      </c>
      <c r="AL1625" t="str">
        <f t="shared" si="528"/>
        <v>REG MILITARY LV-FF PAY</v>
      </c>
      <c r="AM1625" t="str">
        <f t="shared" si="529"/>
        <v>20181NFC6568REG MILTRY LV-FF OT PAY</v>
      </c>
      <c r="AN1625" t="str">
        <f t="shared" si="530"/>
        <v>REG MILTRY LV-FF OT PAY</v>
      </c>
      <c r="AO1625" s="13">
        <f t="shared" si="531"/>
        <v>0.93124691807722715</v>
      </c>
      <c r="AP1625">
        <f t="shared" si="532"/>
        <v>1</v>
      </c>
      <c r="AQ1625" t="str">
        <f t="shared" si="533"/>
        <v>NFC6569REG MILITARY LV-FF PAYNFC6568REG MILTRY LV-FF OT PAY</v>
      </c>
    </row>
    <row r="1626" spans="1:43" x14ac:dyDescent="0.35">
      <c r="A1626" s="18" t="s">
        <v>1838</v>
      </c>
      <c r="B1626">
        <v>6569</v>
      </c>
      <c r="C1626" t="s">
        <v>227</v>
      </c>
      <c r="D1626" s="18" t="s">
        <v>1838</v>
      </c>
      <c r="E1626">
        <v>6069</v>
      </c>
      <c r="F1626" t="s">
        <v>214</v>
      </c>
      <c r="G1626" s="13">
        <v>0.77941565704757254</v>
      </c>
      <c r="I1626">
        <v>20181</v>
      </c>
      <c r="J1626" t="str">
        <f t="shared" si="516"/>
        <v>20181NFC6569REG MILITARY LV-FF PAY20181NFC6069COMP LV RELG OBV-FF PAY</v>
      </c>
      <c r="K1626" t="str">
        <f t="shared" si="517"/>
        <v>20181NFC6569REG MILITARY LV-FF PAY</v>
      </c>
      <c r="L1626" t="str">
        <f t="shared" si="518"/>
        <v>20181NFC6069COMP LV RELG OBV-FF PAY</v>
      </c>
      <c r="M1626" s="13">
        <f t="shared" si="519"/>
        <v>0.77941565704757254</v>
      </c>
      <c r="N1626" s="13"/>
      <c r="O1626" s="19">
        <v>1616</v>
      </c>
      <c r="P1626">
        <f t="shared" si="520"/>
        <v>3</v>
      </c>
      <c r="Q1626">
        <f t="shared" si="521"/>
        <v>869</v>
      </c>
      <c r="R1626">
        <f t="shared" si="522"/>
        <v>2</v>
      </c>
      <c r="S1626" t="b">
        <f t="shared" si="523"/>
        <v>1</v>
      </c>
      <c r="T1626" t="b">
        <f t="shared" si="524"/>
        <v>0</v>
      </c>
      <c r="W1626" t="str">
        <f t="shared" si="514"/>
        <v/>
      </c>
      <c r="X1626" t="str">
        <f t="shared" si="514"/>
        <v/>
      </c>
      <c r="Y1626" t="str">
        <f t="shared" si="514"/>
        <v/>
      </c>
      <c r="Z1626" t="str">
        <f t="shared" si="514"/>
        <v/>
      </c>
      <c r="AA1626" t="str">
        <f t="shared" si="514"/>
        <v>NFC6569REG MILITARY LV-FF PAY</v>
      </c>
      <c r="AC1626" t="str">
        <f t="shared" si="515"/>
        <v/>
      </c>
      <c r="AD1626" t="str">
        <f t="shared" si="515"/>
        <v/>
      </c>
      <c r="AE1626" t="str">
        <f t="shared" si="515"/>
        <v/>
      </c>
      <c r="AF1626" t="str">
        <f t="shared" si="515"/>
        <v/>
      </c>
      <c r="AG1626" t="str">
        <f t="shared" si="515"/>
        <v>NFC6069COMP LV RELG OBV-FF PAY</v>
      </c>
      <c r="AI1626">
        <f t="shared" si="525"/>
        <v>1</v>
      </c>
      <c r="AJ1626">
        <f t="shared" si="526"/>
        <v>869</v>
      </c>
      <c r="AK1626" t="str">
        <f t="shared" si="527"/>
        <v>20181NFC6569REG MILITARY LV-FF PAY</v>
      </c>
      <c r="AL1626" t="str">
        <f t="shared" si="528"/>
        <v>REG MILITARY LV-FF PAY</v>
      </c>
      <c r="AM1626" t="str">
        <f t="shared" si="529"/>
        <v>20181NFC6069COMP LV RELG OBV-FF PAY</v>
      </c>
      <c r="AN1626" t="str">
        <f t="shared" si="530"/>
        <v>COMP LV RELG OBV-FF PAY</v>
      </c>
      <c r="AO1626" s="13">
        <f t="shared" si="531"/>
        <v>0.77941565704757254</v>
      </c>
      <c r="AP1626">
        <f t="shared" si="532"/>
        <v>1</v>
      </c>
      <c r="AQ1626" t="str">
        <f t="shared" si="533"/>
        <v>NFC6569REG MILITARY LV-FF PAYNFC6069COMP LV RELG OBV-FF PAY</v>
      </c>
    </row>
    <row r="1627" spans="1:43" x14ac:dyDescent="0.35">
      <c r="A1627" s="18" t="s">
        <v>1838</v>
      </c>
      <c r="B1627">
        <v>6569</v>
      </c>
      <c r="C1627" t="s">
        <v>227</v>
      </c>
      <c r="D1627" s="18" t="s">
        <v>1838</v>
      </c>
      <c r="E1627">
        <v>6869</v>
      </c>
      <c r="F1627" t="s">
        <v>241</v>
      </c>
      <c r="G1627" s="13">
        <v>0.74384768400113666</v>
      </c>
      <c r="I1627">
        <v>20181</v>
      </c>
      <c r="J1627" t="str">
        <f t="shared" si="516"/>
        <v>20181NFC6569REG MILITARY LV-FF PAY20181NFC6869EMER MILITARY LV-FF PAY</v>
      </c>
      <c r="K1627" t="str">
        <f t="shared" si="517"/>
        <v>20181NFC6569REG MILITARY LV-FF PAY</v>
      </c>
      <c r="L1627" t="str">
        <f t="shared" si="518"/>
        <v>20181NFC6869EMER MILITARY LV-FF PAY</v>
      </c>
      <c r="M1627" s="13">
        <f t="shared" si="519"/>
        <v>0.74384768400113666</v>
      </c>
      <c r="N1627" s="13"/>
      <c r="O1627" s="19">
        <v>1617</v>
      </c>
      <c r="P1627">
        <f t="shared" si="520"/>
        <v>3</v>
      </c>
      <c r="Q1627">
        <f t="shared" si="521"/>
        <v>869</v>
      </c>
      <c r="R1627">
        <f t="shared" si="522"/>
        <v>3</v>
      </c>
      <c r="S1627" t="b">
        <f t="shared" si="523"/>
        <v>1</v>
      </c>
      <c r="T1627" t="b">
        <f t="shared" si="524"/>
        <v>0</v>
      </c>
      <c r="W1627" t="str">
        <f t="shared" si="514"/>
        <v/>
      </c>
      <c r="X1627" t="str">
        <f t="shared" si="514"/>
        <v/>
      </c>
      <c r="Y1627" t="str">
        <f t="shared" si="514"/>
        <v/>
      </c>
      <c r="Z1627" t="str">
        <f t="shared" si="514"/>
        <v/>
      </c>
      <c r="AA1627" t="str">
        <f t="shared" si="514"/>
        <v>NFC6569REG MILITARY LV-FF PAY</v>
      </c>
      <c r="AC1627" t="str">
        <f t="shared" si="515"/>
        <v/>
      </c>
      <c r="AD1627" t="str">
        <f t="shared" si="515"/>
        <v/>
      </c>
      <c r="AE1627" t="str">
        <f t="shared" si="515"/>
        <v/>
      </c>
      <c r="AF1627" t="str">
        <f t="shared" si="515"/>
        <v/>
      </c>
      <c r="AG1627" t="str">
        <f t="shared" si="515"/>
        <v>NFC6869EMER MILITARY LV-FF PAY</v>
      </c>
      <c r="AI1627">
        <f t="shared" si="525"/>
        <v>1</v>
      </c>
      <c r="AJ1627">
        <f t="shared" si="526"/>
        <v>869</v>
      </c>
      <c r="AK1627" t="str">
        <f t="shared" si="527"/>
        <v>20181NFC6569REG MILITARY LV-FF PAY</v>
      </c>
      <c r="AL1627" t="str">
        <f t="shared" si="528"/>
        <v>REG MILITARY LV-FF PAY</v>
      </c>
      <c r="AM1627" t="str">
        <f t="shared" si="529"/>
        <v>20181NFC6869EMER MILITARY LV-FF PAY</v>
      </c>
      <c r="AN1627" t="str">
        <f t="shared" si="530"/>
        <v>EMER MILITARY LV-FF PAY</v>
      </c>
      <c r="AO1627" s="13">
        <f t="shared" si="531"/>
        <v>0.74384768400113666</v>
      </c>
      <c r="AP1627">
        <f t="shared" si="532"/>
        <v>1</v>
      </c>
      <c r="AQ1627" t="str">
        <f t="shared" si="533"/>
        <v>NFC6569REG MILITARY LV-FF PAYNFC6869EMER MILITARY LV-FF PAY</v>
      </c>
    </row>
    <row r="1628" spans="1:43" x14ac:dyDescent="0.35">
      <c r="A1628" s="18" t="s">
        <v>1838</v>
      </c>
      <c r="B1628">
        <v>6600</v>
      </c>
      <c r="C1628" t="s">
        <v>228</v>
      </c>
      <c r="D1628" s="18" t="s">
        <v>1838</v>
      </c>
      <c r="E1628">
        <v>6604</v>
      </c>
      <c r="F1628" t="s">
        <v>228</v>
      </c>
      <c r="G1628" s="13">
        <v>0.94117647058823528</v>
      </c>
      <c r="I1628">
        <v>20181</v>
      </c>
      <c r="J1628" t="str">
        <f t="shared" si="516"/>
        <v>20181NFC6600OTHER LEAVE20181NFC6604OTHER LEAVE</v>
      </c>
      <c r="K1628" t="str">
        <f t="shared" si="517"/>
        <v>20181NFC6600OTHER LEAVE</v>
      </c>
      <c r="L1628" t="str">
        <f t="shared" si="518"/>
        <v>20181NFC6604OTHER LEAVE</v>
      </c>
      <c r="M1628" s="13">
        <f t="shared" si="519"/>
        <v>0.94117647058823528</v>
      </c>
      <c r="N1628" s="13"/>
      <c r="O1628" s="19">
        <v>1618</v>
      </c>
      <c r="P1628">
        <f t="shared" si="520"/>
        <v>23</v>
      </c>
      <c r="Q1628">
        <f t="shared" si="521"/>
        <v>870</v>
      </c>
      <c r="R1628">
        <f t="shared" si="522"/>
        <v>1</v>
      </c>
      <c r="S1628" t="b">
        <f t="shared" si="523"/>
        <v>1</v>
      </c>
      <c r="T1628" t="b">
        <f t="shared" si="524"/>
        <v>0</v>
      </c>
      <c r="W1628" t="str">
        <f t="shared" si="514"/>
        <v/>
      </c>
      <c r="X1628" t="str">
        <f t="shared" si="514"/>
        <v/>
      </c>
      <c r="Y1628" t="str">
        <f t="shared" si="514"/>
        <v/>
      </c>
      <c r="Z1628" t="str">
        <f t="shared" si="514"/>
        <v/>
      </c>
      <c r="AA1628" t="str">
        <f t="shared" si="514"/>
        <v>NFC6600OTHER LEAVE</v>
      </c>
      <c r="AC1628" t="str">
        <f t="shared" si="515"/>
        <v/>
      </c>
      <c r="AD1628" t="str">
        <f t="shared" si="515"/>
        <v/>
      </c>
      <c r="AE1628" t="str">
        <f t="shared" si="515"/>
        <v/>
      </c>
      <c r="AF1628" t="str">
        <f t="shared" si="515"/>
        <v/>
      </c>
      <c r="AG1628" t="str">
        <f t="shared" si="515"/>
        <v>NFC6604OTHER LEAVE</v>
      </c>
      <c r="AI1628">
        <f t="shared" si="525"/>
        <v>1</v>
      </c>
      <c r="AJ1628">
        <f t="shared" si="526"/>
        <v>870</v>
      </c>
      <c r="AK1628" t="str">
        <f t="shared" si="527"/>
        <v>20181NFC6600OTHER LEAVE</v>
      </c>
      <c r="AL1628" t="str">
        <f t="shared" si="528"/>
        <v>OTHER LEAVE</v>
      </c>
      <c r="AM1628" t="str">
        <f t="shared" si="529"/>
        <v>20181NFC6604OTHER LEAVE</v>
      </c>
      <c r="AN1628" t="str">
        <f t="shared" si="530"/>
        <v>OTHER LEAVE</v>
      </c>
      <c r="AO1628" s="13">
        <f t="shared" si="531"/>
        <v>0.94117647058823528</v>
      </c>
      <c r="AP1628">
        <f t="shared" si="532"/>
        <v>1</v>
      </c>
      <c r="AQ1628" t="str">
        <f t="shared" si="533"/>
        <v>NFC6600OTHER LEAVENFC6604OTHER LEAVE</v>
      </c>
    </row>
    <row r="1629" spans="1:43" x14ac:dyDescent="0.35">
      <c r="A1629" s="18" t="s">
        <v>1838</v>
      </c>
      <c r="B1629">
        <v>6600</v>
      </c>
      <c r="C1629" t="s">
        <v>228</v>
      </c>
      <c r="D1629" s="18" t="s">
        <v>1838</v>
      </c>
      <c r="E1629">
        <v>6605</v>
      </c>
      <c r="F1629" t="s">
        <v>228</v>
      </c>
      <c r="G1629" s="13">
        <v>0.94117647058823528</v>
      </c>
      <c r="I1629">
        <v>20181</v>
      </c>
      <c r="J1629" t="str">
        <f t="shared" si="516"/>
        <v>20181NFC6600OTHER LEAVE20181NFC6605OTHER LEAVE</v>
      </c>
      <c r="K1629" t="str">
        <f t="shared" si="517"/>
        <v>20181NFC6600OTHER LEAVE</v>
      </c>
      <c r="L1629" t="str">
        <f t="shared" si="518"/>
        <v>20181NFC6605OTHER LEAVE</v>
      </c>
      <c r="M1629" s="13">
        <f t="shared" si="519"/>
        <v>0.94117647058823528</v>
      </c>
      <c r="N1629" s="13"/>
      <c r="O1629" s="19">
        <v>1619</v>
      </c>
      <c r="P1629">
        <f t="shared" si="520"/>
        <v>23</v>
      </c>
      <c r="Q1629">
        <f t="shared" si="521"/>
        <v>870</v>
      </c>
      <c r="R1629">
        <f t="shared" si="522"/>
        <v>2</v>
      </c>
      <c r="S1629" t="b">
        <f t="shared" si="523"/>
        <v>1</v>
      </c>
      <c r="T1629" t="b">
        <f t="shared" si="524"/>
        <v>0</v>
      </c>
      <c r="W1629" t="str">
        <f t="shared" si="514"/>
        <v/>
      </c>
      <c r="X1629" t="str">
        <f t="shared" si="514"/>
        <v/>
      </c>
      <c r="Y1629" t="str">
        <f t="shared" si="514"/>
        <v/>
      </c>
      <c r="Z1629" t="str">
        <f t="shared" si="514"/>
        <v/>
      </c>
      <c r="AA1629" t="str">
        <f t="shared" si="514"/>
        <v>NFC6600OTHER LEAVE</v>
      </c>
      <c r="AC1629" t="str">
        <f t="shared" si="515"/>
        <v/>
      </c>
      <c r="AD1629" t="str">
        <f t="shared" si="515"/>
        <v/>
      </c>
      <c r="AE1629" t="str">
        <f t="shared" si="515"/>
        <v/>
      </c>
      <c r="AF1629" t="str">
        <f t="shared" si="515"/>
        <v/>
      </c>
      <c r="AG1629" t="str">
        <f t="shared" si="515"/>
        <v>NFC6605OTHER LEAVE</v>
      </c>
      <c r="AI1629">
        <f t="shared" si="525"/>
        <v>1</v>
      </c>
      <c r="AJ1629">
        <f t="shared" si="526"/>
        <v>870</v>
      </c>
      <c r="AK1629" t="str">
        <f t="shared" si="527"/>
        <v>20181NFC6600OTHER LEAVE</v>
      </c>
      <c r="AL1629" t="str">
        <f t="shared" si="528"/>
        <v>OTHER LEAVE</v>
      </c>
      <c r="AM1629" t="str">
        <f t="shared" si="529"/>
        <v>20181NFC6605OTHER LEAVE</v>
      </c>
      <c r="AN1629" t="str">
        <f t="shared" si="530"/>
        <v>OTHER LEAVE</v>
      </c>
      <c r="AO1629" s="13">
        <f t="shared" si="531"/>
        <v>0.94117647058823528</v>
      </c>
      <c r="AP1629">
        <f t="shared" si="532"/>
        <v>1</v>
      </c>
      <c r="AQ1629" t="str">
        <f t="shared" si="533"/>
        <v>NFC6600OTHER LEAVENFC6605OTHER LEAVE</v>
      </c>
    </row>
    <row r="1630" spans="1:43" x14ac:dyDescent="0.35">
      <c r="A1630" s="18" t="s">
        <v>1838</v>
      </c>
      <c r="B1630">
        <v>6600</v>
      </c>
      <c r="C1630" t="s">
        <v>228</v>
      </c>
      <c r="D1630" s="18" t="s">
        <v>1838</v>
      </c>
      <c r="E1630">
        <v>6606</v>
      </c>
      <c r="F1630" t="s">
        <v>228</v>
      </c>
      <c r="G1630" s="13">
        <v>0.94117647058823528</v>
      </c>
      <c r="I1630">
        <v>20181</v>
      </c>
      <c r="J1630" t="str">
        <f t="shared" si="516"/>
        <v>20181NFC6600OTHER LEAVE20181NFC6606OTHER LEAVE</v>
      </c>
      <c r="K1630" t="str">
        <f t="shared" si="517"/>
        <v>20181NFC6600OTHER LEAVE</v>
      </c>
      <c r="L1630" t="str">
        <f t="shared" si="518"/>
        <v>20181NFC6606OTHER LEAVE</v>
      </c>
      <c r="M1630" s="13">
        <f t="shared" si="519"/>
        <v>0.94117647058823528</v>
      </c>
      <c r="N1630" s="13"/>
      <c r="O1630" s="19">
        <v>1620</v>
      </c>
      <c r="P1630">
        <f t="shared" si="520"/>
        <v>23</v>
      </c>
      <c r="Q1630">
        <f t="shared" si="521"/>
        <v>870</v>
      </c>
      <c r="R1630">
        <f t="shared" si="522"/>
        <v>3</v>
      </c>
      <c r="S1630" t="b">
        <f t="shared" si="523"/>
        <v>1</v>
      </c>
      <c r="T1630" t="b">
        <f t="shared" si="524"/>
        <v>0</v>
      </c>
      <c r="W1630" t="str">
        <f t="shared" si="514"/>
        <v/>
      </c>
      <c r="X1630" t="str">
        <f t="shared" si="514"/>
        <v/>
      </c>
      <c r="Y1630" t="str">
        <f t="shared" si="514"/>
        <v/>
      </c>
      <c r="Z1630" t="str">
        <f t="shared" si="514"/>
        <v/>
      </c>
      <c r="AA1630" t="str">
        <f t="shared" si="514"/>
        <v>NFC6600OTHER LEAVE</v>
      </c>
      <c r="AC1630" t="str">
        <f t="shared" si="515"/>
        <v/>
      </c>
      <c r="AD1630" t="str">
        <f t="shared" si="515"/>
        <v/>
      </c>
      <c r="AE1630" t="str">
        <f t="shared" si="515"/>
        <v/>
      </c>
      <c r="AF1630" t="str">
        <f t="shared" si="515"/>
        <v/>
      </c>
      <c r="AG1630" t="str">
        <f t="shared" si="515"/>
        <v>NFC6606OTHER LEAVE</v>
      </c>
      <c r="AI1630">
        <f t="shared" si="525"/>
        <v>1</v>
      </c>
      <c r="AJ1630">
        <f t="shared" si="526"/>
        <v>870</v>
      </c>
      <c r="AK1630" t="str">
        <f t="shared" si="527"/>
        <v>20181NFC6600OTHER LEAVE</v>
      </c>
      <c r="AL1630" t="str">
        <f t="shared" si="528"/>
        <v>OTHER LEAVE</v>
      </c>
      <c r="AM1630" t="str">
        <f t="shared" si="529"/>
        <v>20181NFC6606OTHER LEAVE</v>
      </c>
      <c r="AN1630" t="str">
        <f t="shared" si="530"/>
        <v>OTHER LEAVE</v>
      </c>
      <c r="AO1630" s="13">
        <f t="shared" si="531"/>
        <v>0.94117647058823528</v>
      </c>
      <c r="AP1630">
        <f t="shared" si="532"/>
        <v>1</v>
      </c>
      <c r="AQ1630" t="str">
        <f t="shared" si="533"/>
        <v>NFC6600OTHER LEAVENFC6606OTHER LEAVE</v>
      </c>
    </row>
    <row r="1631" spans="1:43" x14ac:dyDescent="0.35">
      <c r="A1631" s="18" t="s">
        <v>1838</v>
      </c>
      <c r="B1631">
        <v>6604</v>
      </c>
      <c r="C1631" t="s">
        <v>228</v>
      </c>
      <c r="D1631" s="18" t="s">
        <v>1838</v>
      </c>
      <c r="E1631">
        <v>6600</v>
      </c>
      <c r="F1631" t="s">
        <v>228</v>
      </c>
      <c r="G1631" s="13">
        <v>0.94117647058823528</v>
      </c>
      <c r="I1631">
        <v>20181</v>
      </c>
      <c r="J1631" t="str">
        <f t="shared" si="516"/>
        <v>20181NFC6604OTHER LEAVE20181NFC6600OTHER LEAVE</v>
      </c>
      <c r="K1631" t="str">
        <f t="shared" si="517"/>
        <v>20181NFC6604OTHER LEAVE</v>
      </c>
      <c r="L1631" t="str">
        <f t="shared" si="518"/>
        <v>20181NFC6600OTHER LEAVE</v>
      </c>
      <c r="M1631" s="13">
        <f t="shared" si="519"/>
        <v>0.94117647058823528</v>
      </c>
      <c r="N1631" s="13"/>
      <c r="O1631" s="19">
        <v>1621</v>
      </c>
      <c r="P1631">
        <f t="shared" si="520"/>
        <v>23</v>
      </c>
      <c r="Q1631">
        <f t="shared" si="521"/>
        <v>870</v>
      </c>
      <c r="R1631">
        <f t="shared" si="522"/>
        <v>4</v>
      </c>
      <c r="S1631" t="b">
        <f t="shared" si="523"/>
        <v>1</v>
      </c>
      <c r="T1631" t="b">
        <f t="shared" si="524"/>
        <v>0</v>
      </c>
      <c r="W1631" t="str">
        <f t="shared" si="514"/>
        <v/>
      </c>
      <c r="X1631" t="str">
        <f t="shared" si="514"/>
        <v/>
      </c>
      <c r="Y1631" t="str">
        <f t="shared" si="514"/>
        <v/>
      </c>
      <c r="Z1631" t="str">
        <f t="shared" si="514"/>
        <v/>
      </c>
      <c r="AA1631" t="str">
        <f t="shared" si="514"/>
        <v>NFC6604OTHER LEAVE</v>
      </c>
      <c r="AC1631" t="str">
        <f t="shared" si="515"/>
        <v/>
      </c>
      <c r="AD1631" t="str">
        <f t="shared" si="515"/>
        <v/>
      </c>
      <c r="AE1631" t="str">
        <f t="shared" si="515"/>
        <v/>
      </c>
      <c r="AF1631" t="str">
        <f t="shared" si="515"/>
        <v/>
      </c>
      <c r="AG1631" t="str">
        <f t="shared" si="515"/>
        <v>NFC6600OTHER LEAVE</v>
      </c>
      <c r="AI1631">
        <f t="shared" si="525"/>
        <v>1</v>
      </c>
      <c r="AJ1631">
        <f t="shared" si="526"/>
        <v>870</v>
      </c>
      <c r="AK1631" t="str">
        <f t="shared" si="527"/>
        <v>20181NFC6604OTHER LEAVE</v>
      </c>
      <c r="AL1631" t="str">
        <f t="shared" si="528"/>
        <v>OTHER LEAVE</v>
      </c>
      <c r="AM1631" t="str">
        <f t="shared" si="529"/>
        <v>20181NFC6600OTHER LEAVE</v>
      </c>
      <c r="AN1631" t="str">
        <f t="shared" si="530"/>
        <v>OTHER LEAVE</v>
      </c>
      <c r="AO1631" s="13">
        <f t="shared" si="531"/>
        <v>0.94117647058823528</v>
      </c>
      <c r="AP1631">
        <f t="shared" si="532"/>
        <v>1</v>
      </c>
      <c r="AQ1631" t="str">
        <f t="shared" si="533"/>
        <v>NFC6604OTHER LEAVENFC6600OTHER LEAVE</v>
      </c>
    </row>
    <row r="1632" spans="1:43" x14ac:dyDescent="0.35">
      <c r="A1632" s="18" t="s">
        <v>1838</v>
      </c>
      <c r="B1632">
        <v>6604</v>
      </c>
      <c r="C1632" t="s">
        <v>228</v>
      </c>
      <c r="D1632" s="18" t="s">
        <v>1838</v>
      </c>
      <c r="E1632">
        <v>6605</v>
      </c>
      <c r="F1632" t="s">
        <v>228</v>
      </c>
      <c r="G1632" s="13">
        <v>0.94117647058823528</v>
      </c>
      <c r="I1632">
        <v>20181</v>
      </c>
      <c r="J1632" t="str">
        <f t="shared" si="516"/>
        <v>20181NFC6604OTHER LEAVE20181NFC6605OTHER LEAVE</v>
      </c>
      <c r="K1632" t="str">
        <f t="shared" si="517"/>
        <v>20181NFC6604OTHER LEAVE</v>
      </c>
      <c r="L1632" t="str">
        <f t="shared" si="518"/>
        <v>20181NFC6605OTHER LEAVE</v>
      </c>
      <c r="M1632" s="13">
        <f t="shared" si="519"/>
        <v>0.94117647058823528</v>
      </c>
      <c r="N1632" s="13"/>
      <c r="O1632" s="19">
        <v>1622</v>
      </c>
      <c r="P1632">
        <f t="shared" si="520"/>
        <v>23</v>
      </c>
      <c r="Q1632">
        <f t="shared" si="521"/>
        <v>870</v>
      </c>
      <c r="R1632">
        <f t="shared" si="522"/>
        <v>5</v>
      </c>
      <c r="S1632" t="b">
        <f t="shared" si="523"/>
        <v>1</v>
      </c>
      <c r="T1632" t="b">
        <f t="shared" si="524"/>
        <v>0</v>
      </c>
      <c r="W1632" t="str">
        <f t="shared" si="514"/>
        <v/>
      </c>
      <c r="X1632" t="str">
        <f t="shared" si="514"/>
        <v/>
      </c>
      <c r="Y1632" t="str">
        <f t="shared" si="514"/>
        <v/>
      </c>
      <c r="Z1632" t="str">
        <f t="shared" si="514"/>
        <v/>
      </c>
      <c r="AA1632" t="str">
        <f t="shared" si="514"/>
        <v>NFC6604OTHER LEAVE</v>
      </c>
      <c r="AC1632" t="str">
        <f t="shared" si="515"/>
        <v/>
      </c>
      <c r="AD1632" t="str">
        <f t="shared" si="515"/>
        <v/>
      </c>
      <c r="AE1632" t="str">
        <f t="shared" si="515"/>
        <v/>
      </c>
      <c r="AF1632" t="str">
        <f t="shared" si="515"/>
        <v/>
      </c>
      <c r="AG1632" t="str">
        <f t="shared" si="515"/>
        <v>NFC6605OTHER LEAVE</v>
      </c>
      <c r="AI1632">
        <f t="shared" si="525"/>
        <v>1</v>
      </c>
      <c r="AJ1632">
        <f t="shared" si="526"/>
        <v>870</v>
      </c>
      <c r="AK1632" t="str">
        <f t="shared" si="527"/>
        <v>20181NFC6604OTHER LEAVE</v>
      </c>
      <c r="AL1632" t="str">
        <f t="shared" si="528"/>
        <v>OTHER LEAVE</v>
      </c>
      <c r="AM1632" t="str">
        <f t="shared" si="529"/>
        <v>20181NFC6605OTHER LEAVE</v>
      </c>
      <c r="AN1632" t="str">
        <f t="shared" si="530"/>
        <v>OTHER LEAVE</v>
      </c>
      <c r="AO1632" s="13">
        <f t="shared" si="531"/>
        <v>0.94117647058823528</v>
      </c>
      <c r="AP1632">
        <f t="shared" si="532"/>
        <v>1</v>
      </c>
      <c r="AQ1632" t="str">
        <f t="shared" si="533"/>
        <v>NFC6604OTHER LEAVENFC6605OTHER LEAVE</v>
      </c>
    </row>
    <row r="1633" spans="1:43" x14ac:dyDescent="0.35">
      <c r="A1633" s="18" t="s">
        <v>1838</v>
      </c>
      <c r="B1633">
        <v>6604</v>
      </c>
      <c r="C1633" t="s">
        <v>228</v>
      </c>
      <c r="D1633" s="18" t="s">
        <v>1838</v>
      </c>
      <c r="E1633">
        <v>6606</v>
      </c>
      <c r="F1633" t="s">
        <v>228</v>
      </c>
      <c r="G1633" s="13">
        <v>0.94117647058823528</v>
      </c>
      <c r="I1633">
        <v>20181</v>
      </c>
      <c r="J1633" t="str">
        <f t="shared" si="516"/>
        <v>20181NFC6604OTHER LEAVE20181NFC6606OTHER LEAVE</v>
      </c>
      <c r="K1633" t="str">
        <f t="shared" si="517"/>
        <v>20181NFC6604OTHER LEAVE</v>
      </c>
      <c r="L1633" t="str">
        <f t="shared" si="518"/>
        <v>20181NFC6606OTHER LEAVE</v>
      </c>
      <c r="M1633" s="13">
        <f t="shared" si="519"/>
        <v>0.94117647058823528</v>
      </c>
      <c r="N1633" s="13"/>
      <c r="O1633" s="19">
        <v>1623</v>
      </c>
      <c r="P1633">
        <f t="shared" si="520"/>
        <v>23</v>
      </c>
      <c r="Q1633">
        <f t="shared" si="521"/>
        <v>870</v>
      </c>
      <c r="R1633">
        <f t="shared" si="522"/>
        <v>6</v>
      </c>
      <c r="S1633" t="b">
        <f t="shared" si="523"/>
        <v>1</v>
      </c>
      <c r="T1633" t="b">
        <f t="shared" si="524"/>
        <v>0</v>
      </c>
      <c r="W1633" t="str">
        <f t="shared" si="514"/>
        <v/>
      </c>
      <c r="X1633" t="str">
        <f t="shared" si="514"/>
        <v/>
      </c>
      <c r="Y1633" t="str">
        <f t="shared" si="514"/>
        <v/>
      </c>
      <c r="Z1633" t="str">
        <f t="shared" si="514"/>
        <v/>
      </c>
      <c r="AA1633" t="str">
        <f t="shared" si="514"/>
        <v>NFC6604OTHER LEAVE</v>
      </c>
      <c r="AC1633" t="str">
        <f t="shared" si="515"/>
        <v/>
      </c>
      <c r="AD1633" t="str">
        <f t="shared" si="515"/>
        <v/>
      </c>
      <c r="AE1633" t="str">
        <f t="shared" si="515"/>
        <v/>
      </c>
      <c r="AF1633" t="str">
        <f t="shared" si="515"/>
        <v/>
      </c>
      <c r="AG1633" t="str">
        <f t="shared" si="515"/>
        <v>NFC6606OTHER LEAVE</v>
      </c>
      <c r="AI1633">
        <f t="shared" si="525"/>
        <v>1</v>
      </c>
      <c r="AJ1633">
        <f t="shared" si="526"/>
        <v>870</v>
      </c>
      <c r="AK1633" t="str">
        <f t="shared" si="527"/>
        <v>20181NFC6604OTHER LEAVE</v>
      </c>
      <c r="AL1633" t="str">
        <f t="shared" si="528"/>
        <v>OTHER LEAVE</v>
      </c>
      <c r="AM1633" t="str">
        <f t="shared" si="529"/>
        <v>20181NFC6606OTHER LEAVE</v>
      </c>
      <c r="AN1633" t="str">
        <f t="shared" si="530"/>
        <v>OTHER LEAVE</v>
      </c>
      <c r="AO1633" s="13">
        <f t="shared" si="531"/>
        <v>0.94117647058823528</v>
      </c>
      <c r="AP1633">
        <f t="shared" si="532"/>
        <v>1</v>
      </c>
      <c r="AQ1633" t="str">
        <f t="shared" si="533"/>
        <v>NFC6604OTHER LEAVENFC6606OTHER LEAVE</v>
      </c>
    </row>
    <row r="1634" spans="1:43" x14ac:dyDescent="0.35">
      <c r="A1634" s="18" t="s">
        <v>1838</v>
      </c>
      <c r="B1634">
        <v>6605</v>
      </c>
      <c r="C1634" t="s">
        <v>228</v>
      </c>
      <c r="D1634" s="18" t="s">
        <v>1838</v>
      </c>
      <c r="E1634">
        <v>6600</v>
      </c>
      <c r="F1634" t="s">
        <v>228</v>
      </c>
      <c r="G1634" s="13">
        <v>0.94117647058823528</v>
      </c>
      <c r="I1634">
        <v>20181</v>
      </c>
      <c r="J1634" t="str">
        <f t="shared" si="516"/>
        <v>20181NFC6605OTHER LEAVE20181NFC6600OTHER LEAVE</v>
      </c>
      <c r="K1634" t="str">
        <f t="shared" si="517"/>
        <v>20181NFC6605OTHER LEAVE</v>
      </c>
      <c r="L1634" t="str">
        <f t="shared" si="518"/>
        <v>20181NFC6600OTHER LEAVE</v>
      </c>
      <c r="M1634" s="13">
        <f t="shared" si="519"/>
        <v>0.94117647058823528</v>
      </c>
      <c r="N1634" s="13"/>
      <c r="O1634" s="19">
        <v>1624</v>
      </c>
      <c r="P1634">
        <f t="shared" si="520"/>
        <v>23</v>
      </c>
      <c r="Q1634">
        <f t="shared" si="521"/>
        <v>870</v>
      </c>
      <c r="R1634">
        <f t="shared" si="522"/>
        <v>7</v>
      </c>
      <c r="S1634" t="b">
        <f t="shared" si="523"/>
        <v>1</v>
      </c>
      <c r="T1634" t="b">
        <f t="shared" si="524"/>
        <v>0</v>
      </c>
      <c r="W1634" t="str">
        <f t="shared" si="514"/>
        <v/>
      </c>
      <c r="X1634" t="str">
        <f t="shared" si="514"/>
        <v/>
      </c>
      <c r="Y1634" t="str">
        <f t="shared" si="514"/>
        <v/>
      </c>
      <c r="Z1634" t="str">
        <f t="shared" si="514"/>
        <v/>
      </c>
      <c r="AA1634" t="str">
        <f t="shared" si="514"/>
        <v>NFC6605OTHER LEAVE</v>
      </c>
      <c r="AC1634" t="str">
        <f t="shared" si="515"/>
        <v/>
      </c>
      <c r="AD1634" t="str">
        <f t="shared" si="515"/>
        <v/>
      </c>
      <c r="AE1634" t="str">
        <f t="shared" si="515"/>
        <v/>
      </c>
      <c r="AF1634" t="str">
        <f t="shared" si="515"/>
        <v/>
      </c>
      <c r="AG1634" t="str">
        <f t="shared" si="515"/>
        <v>NFC6600OTHER LEAVE</v>
      </c>
      <c r="AI1634">
        <f t="shared" si="525"/>
        <v>1</v>
      </c>
      <c r="AJ1634">
        <f t="shared" si="526"/>
        <v>870</v>
      </c>
      <c r="AK1634" t="str">
        <f t="shared" si="527"/>
        <v>20181NFC6605OTHER LEAVE</v>
      </c>
      <c r="AL1634" t="str">
        <f t="shared" si="528"/>
        <v>OTHER LEAVE</v>
      </c>
      <c r="AM1634" t="str">
        <f t="shared" si="529"/>
        <v>20181NFC6600OTHER LEAVE</v>
      </c>
      <c r="AN1634" t="str">
        <f t="shared" si="530"/>
        <v>OTHER LEAVE</v>
      </c>
      <c r="AO1634" s="13">
        <f t="shared" si="531"/>
        <v>0.94117647058823528</v>
      </c>
      <c r="AP1634">
        <f t="shared" si="532"/>
        <v>1</v>
      </c>
      <c r="AQ1634" t="str">
        <f t="shared" si="533"/>
        <v>NFC6605OTHER LEAVENFC6600OTHER LEAVE</v>
      </c>
    </row>
    <row r="1635" spans="1:43" x14ac:dyDescent="0.35">
      <c r="A1635" s="18" t="s">
        <v>1838</v>
      </c>
      <c r="B1635">
        <v>6605</v>
      </c>
      <c r="C1635" t="s">
        <v>228</v>
      </c>
      <c r="D1635" s="18" t="s">
        <v>1838</v>
      </c>
      <c r="E1635">
        <v>6604</v>
      </c>
      <c r="F1635" t="s">
        <v>228</v>
      </c>
      <c r="G1635" s="13">
        <v>0.94117647058823528</v>
      </c>
      <c r="I1635">
        <v>20181</v>
      </c>
      <c r="J1635" t="str">
        <f t="shared" si="516"/>
        <v>20181NFC6605OTHER LEAVE20181NFC6604OTHER LEAVE</v>
      </c>
      <c r="K1635" t="str">
        <f t="shared" si="517"/>
        <v>20181NFC6605OTHER LEAVE</v>
      </c>
      <c r="L1635" t="str">
        <f t="shared" si="518"/>
        <v>20181NFC6604OTHER LEAVE</v>
      </c>
      <c r="M1635" s="13">
        <f t="shared" si="519"/>
        <v>0.94117647058823528</v>
      </c>
      <c r="N1635" s="13"/>
      <c r="O1635" s="19">
        <v>1625</v>
      </c>
      <c r="P1635">
        <f t="shared" si="520"/>
        <v>23</v>
      </c>
      <c r="Q1635">
        <f t="shared" si="521"/>
        <v>870</v>
      </c>
      <c r="R1635">
        <f t="shared" si="522"/>
        <v>8</v>
      </c>
      <c r="S1635" t="b">
        <f t="shared" si="523"/>
        <v>1</v>
      </c>
      <c r="T1635" t="b">
        <f t="shared" si="524"/>
        <v>0</v>
      </c>
      <c r="W1635" t="str">
        <f t="shared" si="514"/>
        <v/>
      </c>
      <c r="X1635" t="str">
        <f t="shared" si="514"/>
        <v/>
      </c>
      <c r="Y1635" t="str">
        <f t="shared" si="514"/>
        <v/>
      </c>
      <c r="Z1635" t="str">
        <f t="shared" si="514"/>
        <v/>
      </c>
      <c r="AA1635" t="str">
        <f t="shared" si="514"/>
        <v>NFC6605OTHER LEAVE</v>
      </c>
      <c r="AC1635" t="str">
        <f t="shared" si="515"/>
        <v/>
      </c>
      <c r="AD1635" t="str">
        <f t="shared" si="515"/>
        <v/>
      </c>
      <c r="AE1635" t="str">
        <f t="shared" si="515"/>
        <v/>
      </c>
      <c r="AF1635" t="str">
        <f t="shared" si="515"/>
        <v/>
      </c>
      <c r="AG1635" t="str">
        <f t="shared" si="515"/>
        <v>NFC6604OTHER LEAVE</v>
      </c>
      <c r="AI1635">
        <f t="shared" si="525"/>
        <v>1</v>
      </c>
      <c r="AJ1635">
        <f t="shared" si="526"/>
        <v>870</v>
      </c>
      <c r="AK1635" t="str">
        <f t="shared" si="527"/>
        <v>20181NFC6605OTHER LEAVE</v>
      </c>
      <c r="AL1635" t="str">
        <f t="shared" si="528"/>
        <v>OTHER LEAVE</v>
      </c>
      <c r="AM1635" t="str">
        <f t="shared" si="529"/>
        <v>20181NFC6604OTHER LEAVE</v>
      </c>
      <c r="AN1635" t="str">
        <f t="shared" si="530"/>
        <v>OTHER LEAVE</v>
      </c>
      <c r="AO1635" s="13">
        <f t="shared" si="531"/>
        <v>0.94117647058823528</v>
      </c>
      <c r="AP1635">
        <f t="shared" si="532"/>
        <v>1</v>
      </c>
      <c r="AQ1635" t="str">
        <f t="shared" si="533"/>
        <v>NFC6605OTHER LEAVENFC6604OTHER LEAVE</v>
      </c>
    </row>
    <row r="1636" spans="1:43" x14ac:dyDescent="0.35">
      <c r="A1636" s="18" t="s">
        <v>1838</v>
      </c>
      <c r="B1636">
        <v>6605</v>
      </c>
      <c r="C1636" t="s">
        <v>228</v>
      </c>
      <c r="D1636" s="18" t="s">
        <v>1838</v>
      </c>
      <c r="E1636">
        <v>6606</v>
      </c>
      <c r="F1636" t="s">
        <v>228</v>
      </c>
      <c r="G1636" s="13">
        <v>0.94117647058823528</v>
      </c>
      <c r="I1636">
        <v>20181</v>
      </c>
      <c r="J1636" t="str">
        <f t="shared" si="516"/>
        <v>20181NFC6605OTHER LEAVE20181NFC6606OTHER LEAVE</v>
      </c>
      <c r="K1636" t="str">
        <f t="shared" si="517"/>
        <v>20181NFC6605OTHER LEAVE</v>
      </c>
      <c r="L1636" t="str">
        <f t="shared" si="518"/>
        <v>20181NFC6606OTHER LEAVE</v>
      </c>
      <c r="M1636" s="13">
        <f t="shared" si="519"/>
        <v>0.94117647058823528</v>
      </c>
      <c r="N1636" s="13"/>
      <c r="O1636" s="19">
        <v>1626</v>
      </c>
      <c r="P1636">
        <f t="shared" si="520"/>
        <v>23</v>
      </c>
      <c r="Q1636">
        <f t="shared" si="521"/>
        <v>870</v>
      </c>
      <c r="R1636">
        <f t="shared" si="522"/>
        <v>9</v>
      </c>
      <c r="S1636" t="b">
        <f t="shared" si="523"/>
        <v>1</v>
      </c>
      <c r="T1636" t="b">
        <f t="shared" si="524"/>
        <v>0</v>
      </c>
      <c r="W1636" t="str">
        <f t="shared" si="514"/>
        <v/>
      </c>
      <c r="X1636" t="str">
        <f t="shared" si="514"/>
        <v/>
      </c>
      <c r="Y1636" t="str">
        <f t="shared" si="514"/>
        <v/>
      </c>
      <c r="Z1636" t="str">
        <f t="shared" si="514"/>
        <v/>
      </c>
      <c r="AA1636" t="str">
        <f t="shared" si="514"/>
        <v>NFC6605OTHER LEAVE</v>
      </c>
      <c r="AC1636" t="str">
        <f t="shared" si="515"/>
        <v/>
      </c>
      <c r="AD1636" t="str">
        <f t="shared" si="515"/>
        <v/>
      </c>
      <c r="AE1636" t="str">
        <f t="shared" si="515"/>
        <v/>
      </c>
      <c r="AF1636" t="str">
        <f t="shared" si="515"/>
        <v/>
      </c>
      <c r="AG1636" t="str">
        <f t="shared" si="515"/>
        <v>NFC6606OTHER LEAVE</v>
      </c>
      <c r="AI1636">
        <f t="shared" si="525"/>
        <v>1</v>
      </c>
      <c r="AJ1636">
        <f t="shared" si="526"/>
        <v>870</v>
      </c>
      <c r="AK1636" t="str">
        <f t="shared" si="527"/>
        <v>20181NFC6605OTHER LEAVE</v>
      </c>
      <c r="AL1636" t="str">
        <f t="shared" si="528"/>
        <v>OTHER LEAVE</v>
      </c>
      <c r="AM1636" t="str">
        <f t="shared" si="529"/>
        <v>20181NFC6606OTHER LEAVE</v>
      </c>
      <c r="AN1636" t="str">
        <f t="shared" si="530"/>
        <v>OTHER LEAVE</v>
      </c>
      <c r="AO1636" s="13">
        <f t="shared" si="531"/>
        <v>0.94117647058823528</v>
      </c>
      <c r="AP1636">
        <f t="shared" si="532"/>
        <v>1</v>
      </c>
      <c r="AQ1636" t="str">
        <f t="shared" si="533"/>
        <v>NFC6605OTHER LEAVENFC6606OTHER LEAVE</v>
      </c>
    </row>
    <row r="1637" spans="1:43" x14ac:dyDescent="0.35">
      <c r="A1637" s="18" t="s">
        <v>1838</v>
      </c>
      <c r="B1637">
        <v>6606</v>
      </c>
      <c r="C1637" t="s">
        <v>228</v>
      </c>
      <c r="D1637" s="18" t="s">
        <v>1838</v>
      </c>
      <c r="E1637">
        <v>6600</v>
      </c>
      <c r="F1637" t="s">
        <v>228</v>
      </c>
      <c r="G1637" s="13">
        <v>0.94117647058823528</v>
      </c>
      <c r="I1637">
        <v>20181</v>
      </c>
      <c r="J1637" t="str">
        <f t="shared" si="516"/>
        <v>20181NFC6606OTHER LEAVE20181NFC6600OTHER LEAVE</v>
      </c>
      <c r="K1637" t="str">
        <f t="shared" si="517"/>
        <v>20181NFC6606OTHER LEAVE</v>
      </c>
      <c r="L1637" t="str">
        <f t="shared" si="518"/>
        <v>20181NFC6600OTHER LEAVE</v>
      </c>
      <c r="M1637" s="13">
        <f t="shared" si="519"/>
        <v>0.94117647058823528</v>
      </c>
      <c r="N1637" s="13"/>
      <c r="O1637" s="19">
        <v>1627</v>
      </c>
      <c r="P1637">
        <f t="shared" si="520"/>
        <v>23</v>
      </c>
      <c r="Q1637">
        <f t="shared" si="521"/>
        <v>870</v>
      </c>
      <c r="R1637">
        <f t="shared" si="522"/>
        <v>10</v>
      </c>
      <c r="S1637" t="b">
        <f t="shared" si="523"/>
        <v>1</v>
      </c>
      <c r="T1637" t="b">
        <f t="shared" si="524"/>
        <v>0</v>
      </c>
      <c r="W1637" t="str">
        <f t="shared" si="514"/>
        <v/>
      </c>
      <c r="X1637" t="str">
        <f t="shared" si="514"/>
        <v/>
      </c>
      <c r="Y1637" t="str">
        <f t="shared" si="514"/>
        <v/>
      </c>
      <c r="Z1637" t="str">
        <f t="shared" si="514"/>
        <v/>
      </c>
      <c r="AA1637" t="str">
        <f t="shared" si="514"/>
        <v>NFC6606OTHER LEAVE</v>
      </c>
      <c r="AC1637" t="str">
        <f t="shared" si="515"/>
        <v/>
      </c>
      <c r="AD1637" t="str">
        <f t="shared" si="515"/>
        <v/>
      </c>
      <c r="AE1637" t="str">
        <f t="shared" si="515"/>
        <v/>
      </c>
      <c r="AF1637" t="str">
        <f t="shared" si="515"/>
        <v/>
      </c>
      <c r="AG1637" t="str">
        <f t="shared" si="515"/>
        <v>NFC6600OTHER LEAVE</v>
      </c>
      <c r="AI1637">
        <f t="shared" si="525"/>
        <v>1</v>
      </c>
      <c r="AJ1637">
        <f t="shared" si="526"/>
        <v>870</v>
      </c>
      <c r="AK1637" t="str">
        <f t="shared" si="527"/>
        <v>20181NFC6606OTHER LEAVE</v>
      </c>
      <c r="AL1637" t="str">
        <f t="shared" si="528"/>
        <v>OTHER LEAVE</v>
      </c>
      <c r="AM1637" t="str">
        <f t="shared" si="529"/>
        <v>20181NFC6600OTHER LEAVE</v>
      </c>
      <c r="AN1637" t="str">
        <f t="shared" si="530"/>
        <v>OTHER LEAVE</v>
      </c>
      <c r="AO1637" s="13">
        <f t="shared" si="531"/>
        <v>0.94117647058823528</v>
      </c>
      <c r="AP1637">
        <f t="shared" si="532"/>
        <v>1</v>
      </c>
      <c r="AQ1637" t="str">
        <f t="shared" si="533"/>
        <v>NFC6606OTHER LEAVENFC6600OTHER LEAVE</v>
      </c>
    </row>
    <row r="1638" spans="1:43" x14ac:dyDescent="0.35">
      <c r="A1638" s="18" t="s">
        <v>1838</v>
      </c>
      <c r="B1638">
        <v>6606</v>
      </c>
      <c r="C1638" t="s">
        <v>228</v>
      </c>
      <c r="D1638" s="18" t="s">
        <v>1838</v>
      </c>
      <c r="E1638">
        <v>6604</v>
      </c>
      <c r="F1638" t="s">
        <v>228</v>
      </c>
      <c r="G1638" s="13">
        <v>0.94117647058823528</v>
      </c>
      <c r="I1638">
        <v>20181</v>
      </c>
      <c r="J1638" t="str">
        <f t="shared" si="516"/>
        <v>20181NFC6606OTHER LEAVE20181NFC6604OTHER LEAVE</v>
      </c>
      <c r="K1638" t="str">
        <f t="shared" si="517"/>
        <v>20181NFC6606OTHER LEAVE</v>
      </c>
      <c r="L1638" t="str">
        <f t="shared" si="518"/>
        <v>20181NFC6604OTHER LEAVE</v>
      </c>
      <c r="M1638" s="13">
        <f t="shared" si="519"/>
        <v>0.94117647058823528</v>
      </c>
      <c r="N1638" s="13"/>
      <c r="O1638" s="19">
        <v>1628</v>
      </c>
      <c r="P1638">
        <f t="shared" si="520"/>
        <v>23</v>
      </c>
      <c r="Q1638">
        <f t="shared" si="521"/>
        <v>870</v>
      </c>
      <c r="R1638">
        <f t="shared" si="522"/>
        <v>11</v>
      </c>
      <c r="S1638" t="b">
        <f t="shared" si="523"/>
        <v>1</v>
      </c>
      <c r="T1638" t="b">
        <f t="shared" si="524"/>
        <v>0</v>
      </c>
      <c r="W1638" t="str">
        <f t="shared" si="514"/>
        <v/>
      </c>
      <c r="X1638" t="str">
        <f t="shared" si="514"/>
        <v/>
      </c>
      <c r="Y1638" t="str">
        <f t="shared" si="514"/>
        <v/>
      </c>
      <c r="Z1638" t="str">
        <f t="shared" si="514"/>
        <v/>
      </c>
      <c r="AA1638" t="str">
        <f t="shared" si="514"/>
        <v>NFC6606OTHER LEAVE</v>
      </c>
      <c r="AC1638" t="str">
        <f t="shared" si="515"/>
        <v/>
      </c>
      <c r="AD1638" t="str">
        <f t="shared" si="515"/>
        <v/>
      </c>
      <c r="AE1638" t="str">
        <f t="shared" si="515"/>
        <v/>
      </c>
      <c r="AF1638" t="str">
        <f t="shared" si="515"/>
        <v/>
      </c>
      <c r="AG1638" t="str">
        <f t="shared" si="515"/>
        <v>NFC6604OTHER LEAVE</v>
      </c>
      <c r="AI1638">
        <f t="shared" si="525"/>
        <v>1</v>
      </c>
      <c r="AJ1638">
        <f t="shared" si="526"/>
        <v>870</v>
      </c>
      <c r="AK1638" t="str">
        <f t="shared" si="527"/>
        <v>20181NFC6606OTHER LEAVE</v>
      </c>
      <c r="AL1638" t="str">
        <f t="shared" si="528"/>
        <v>OTHER LEAVE</v>
      </c>
      <c r="AM1638" t="str">
        <f t="shared" si="529"/>
        <v>20181NFC6604OTHER LEAVE</v>
      </c>
      <c r="AN1638" t="str">
        <f t="shared" si="530"/>
        <v>OTHER LEAVE</v>
      </c>
      <c r="AO1638" s="13">
        <f t="shared" si="531"/>
        <v>0.94117647058823528</v>
      </c>
      <c r="AP1638">
        <f t="shared" si="532"/>
        <v>1</v>
      </c>
      <c r="AQ1638" t="str">
        <f t="shared" si="533"/>
        <v>NFC6606OTHER LEAVENFC6604OTHER LEAVE</v>
      </c>
    </row>
    <row r="1639" spans="1:43" x14ac:dyDescent="0.35">
      <c r="A1639" s="18" t="s">
        <v>1838</v>
      </c>
      <c r="B1639">
        <v>6606</v>
      </c>
      <c r="C1639" t="s">
        <v>228</v>
      </c>
      <c r="D1639" s="18" t="s">
        <v>1838</v>
      </c>
      <c r="E1639">
        <v>6605</v>
      </c>
      <c r="F1639" t="s">
        <v>228</v>
      </c>
      <c r="G1639" s="13">
        <v>0.94117647058823528</v>
      </c>
      <c r="I1639">
        <v>20181</v>
      </c>
      <c r="J1639" t="str">
        <f t="shared" si="516"/>
        <v>20181NFC6606OTHER LEAVE20181NFC6605OTHER LEAVE</v>
      </c>
      <c r="K1639" t="str">
        <f t="shared" si="517"/>
        <v>20181NFC6606OTHER LEAVE</v>
      </c>
      <c r="L1639" t="str">
        <f t="shared" si="518"/>
        <v>20181NFC6605OTHER LEAVE</v>
      </c>
      <c r="M1639" s="13">
        <f t="shared" si="519"/>
        <v>0.94117647058823528</v>
      </c>
      <c r="N1639" s="13"/>
      <c r="O1639" s="19">
        <v>1629</v>
      </c>
      <c r="P1639">
        <f t="shared" si="520"/>
        <v>23</v>
      </c>
      <c r="Q1639">
        <f t="shared" si="521"/>
        <v>870</v>
      </c>
      <c r="R1639">
        <f t="shared" si="522"/>
        <v>12</v>
      </c>
      <c r="S1639" t="b">
        <f t="shared" si="523"/>
        <v>1</v>
      </c>
      <c r="T1639" t="b">
        <f t="shared" si="524"/>
        <v>0</v>
      </c>
      <c r="W1639" t="str">
        <f t="shared" si="514"/>
        <v/>
      </c>
      <c r="X1639" t="str">
        <f t="shared" si="514"/>
        <v/>
      </c>
      <c r="Y1639" t="str">
        <f t="shared" si="514"/>
        <v/>
      </c>
      <c r="Z1639" t="str">
        <f t="shared" si="514"/>
        <v/>
      </c>
      <c r="AA1639" t="str">
        <f t="shared" si="514"/>
        <v>NFC6606OTHER LEAVE</v>
      </c>
      <c r="AC1639" t="str">
        <f t="shared" si="515"/>
        <v/>
      </c>
      <c r="AD1639" t="str">
        <f t="shared" si="515"/>
        <v/>
      </c>
      <c r="AE1639" t="str">
        <f t="shared" si="515"/>
        <v/>
      </c>
      <c r="AF1639" t="str">
        <f t="shared" si="515"/>
        <v/>
      </c>
      <c r="AG1639" t="str">
        <f t="shared" si="515"/>
        <v>NFC6605OTHER LEAVE</v>
      </c>
      <c r="AI1639">
        <f t="shared" si="525"/>
        <v>1</v>
      </c>
      <c r="AJ1639">
        <f t="shared" si="526"/>
        <v>870</v>
      </c>
      <c r="AK1639" t="str">
        <f t="shared" si="527"/>
        <v>20181NFC6606OTHER LEAVE</v>
      </c>
      <c r="AL1639" t="str">
        <f t="shared" si="528"/>
        <v>OTHER LEAVE</v>
      </c>
      <c r="AM1639" t="str">
        <f t="shared" si="529"/>
        <v>20181NFC6605OTHER LEAVE</v>
      </c>
      <c r="AN1639" t="str">
        <f t="shared" si="530"/>
        <v>OTHER LEAVE</v>
      </c>
      <c r="AO1639" s="13">
        <f t="shared" si="531"/>
        <v>0.94117647058823528</v>
      </c>
      <c r="AP1639">
        <f t="shared" si="532"/>
        <v>1</v>
      </c>
      <c r="AQ1639" t="str">
        <f t="shared" si="533"/>
        <v>NFC6606OTHER LEAVENFC6605OTHER LEAVE</v>
      </c>
    </row>
    <row r="1640" spans="1:43" x14ac:dyDescent="0.35">
      <c r="A1640" s="18" t="s">
        <v>1838</v>
      </c>
      <c r="B1640">
        <v>6610</v>
      </c>
      <c r="C1640" t="s">
        <v>228</v>
      </c>
      <c r="D1640" s="18" t="s">
        <v>1838</v>
      </c>
      <c r="E1640">
        <v>6600</v>
      </c>
      <c r="F1640" t="s">
        <v>228</v>
      </c>
      <c r="G1640" s="13">
        <v>0.94117647058823528</v>
      </c>
      <c r="I1640">
        <v>20181</v>
      </c>
      <c r="J1640" t="str">
        <f t="shared" si="516"/>
        <v>20181NFC6610OTHER LEAVE20181NFC6600OTHER LEAVE</v>
      </c>
      <c r="K1640" t="str">
        <f t="shared" si="517"/>
        <v>20181NFC6610OTHER LEAVE</v>
      </c>
      <c r="L1640" t="str">
        <f t="shared" si="518"/>
        <v>20181NFC6600OTHER LEAVE</v>
      </c>
      <c r="M1640" s="13">
        <f t="shared" si="519"/>
        <v>0.94117647058823528</v>
      </c>
      <c r="N1640" s="13"/>
      <c r="O1640" s="19">
        <v>1630</v>
      </c>
      <c r="P1640">
        <f t="shared" si="520"/>
        <v>23</v>
      </c>
      <c r="Q1640">
        <f t="shared" si="521"/>
        <v>870</v>
      </c>
      <c r="R1640">
        <f t="shared" si="522"/>
        <v>13</v>
      </c>
      <c r="S1640" t="b">
        <f t="shared" si="523"/>
        <v>1</v>
      </c>
      <c r="T1640" t="b">
        <f t="shared" si="524"/>
        <v>0</v>
      </c>
      <c r="W1640" t="str">
        <f t="shared" si="514"/>
        <v/>
      </c>
      <c r="X1640" t="str">
        <f t="shared" si="514"/>
        <v/>
      </c>
      <c r="Y1640" t="str">
        <f t="shared" si="514"/>
        <v/>
      </c>
      <c r="Z1640" t="str">
        <f t="shared" si="514"/>
        <v/>
      </c>
      <c r="AA1640" t="str">
        <f t="shared" si="514"/>
        <v>NFC6610OTHER LEAVE</v>
      </c>
      <c r="AC1640" t="str">
        <f t="shared" si="515"/>
        <v/>
      </c>
      <c r="AD1640" t="str">
        <f t="shared" si="515"/>
        <v/>
      </c>
      <c r="AE1640" t="str">
        <f t="shared" si="515"/>
        <v/>
      </c>
      <c r="AF1640" t="str">
        <f t="shared" si="515"/>
        <v/>
      </c>
      <c r="AG1640" t="str">
        <f t="shared" si="515"/>
        <v>NFC6600OTHER LEAVE</v>
      </c>
      <c r="AI1640">
        <f t="shared" si="525"/>
        <v>1</v>
      </c>
      <c r="AJ1640">
        <f t="shared" si="526"/>
        <v>870</v>
      </c>
      <c r="AK1640" t="str">
        <f t="shared" si="527"/>
        <v>20181NFC6610OTHER LEAVE</v>
      </c>
      <c r="AL1640" t="str">
        <f t="shared" si="528"/>
        <v>OTHER LEAVE</v>
      </c>
      <c r="AM1640" t="str">
        <f t="shared" si="529"/>
        <v>20181NFC6600OTHER LEAVE</v>
      </c>
      <c r="AN1640" t="str">
        <f t="shared" si="530"/>
        <v>OTHER LEAVE</v>
      </c>
      <c r="AO1640" s="13">
        <f t="shared" si="531"/>
        <v>0.94117647058823528</v>
      </c>
      <c r="AP1640">
        <f t="shared" si="532"/>
        <v>1</v>
      </c>
      <c r="AQ1640" t="str">
        <f t="shared" si="533"/>
        <v>NFC6610OTHER LEAVENFC6600OTHER LEAVE</v>
      </c>
    </row>
    <row r="1641" spans="1:43" x14ac:dyDescent="0.35">
      <c r="A1641" s="18" t="s">
        <v>1838</v>
      </c>
      <c r="B1641">
        <v>6610</v>
      </c>
      <c r="C1641" t="s">
        <v>228</v>
      </c>
      <c r="D1641" s="18" t="s">
        <v>1838</v>
      </c>
      <c r="E1641">
        <v>6615</v>
      </c>
      <c r="F1641" t="s">
        <v>228</v>
      </c>
      <c r="G1641" s="13">
        <v>0.94117647058823528</v>
      </c>
      <c r="I1641">
        <v>20181</v>
      </c>
      <c r="J1641" t="str">
        <f t="shared" si="516"/>
        <v>20181NFC6610OTHER LEAVE20181NFC6615OTHER LEAVE</v>
      </c>
      <c r="K1641" t="str">
        <f t="shared" si="517"/>
        <v>20181NFC6610OTHER LEAVE</v>
      </c>
      <c r="L1641" t="str">
        <f t="shared" si="518"/>
        <v>20181NFC6615OTHER LEAVE</v>
      </c>
      <c r="M1641" s="13">
        <f t="shared" si="519"/>
        <v>0.94117647058823528</v>
      </c>
      <c r="N1641" s="13"/>
      <c r="O1641" s="19">
        <v>1631</v>
      </c>
      <c r="P1641">
        <f t="shared" si="520"/>
        <v>23</v>
      </c>
      <c r="Q1641">
        <f t="shared" si="521"/>
        <v>870</v>
      </c>
      <c r="R1641">
        <f t="shared" si="522"/>
        <v>14</v>
      </c>
      <c r="S1641" t="b">
        <f t="shared" si="523"/>
        <v>1</v>
      </c>
      <c r="T1641" t="b">
        <f t="shared" si="524"/>
        <v>0</v>
      </c>
      <c r="W1641" t="str">
        <f t="shared" si="514"/>
        <v/>
      </c>
      <c r="X1641" t="str">
        <f t="shared" si="514"/>
        <v/>
      </c>
      <c r="Y1641" t="str">
        <f t="shared" si="514"/>
        <v/>
      </c>
      <c r="Z1641" t="str">
        <f t="shared" si="514"/>
        <v/>
      </c>
      <c r="AA1641" t="str">
        <f t="shared" si="514"/>
        <v>NFC6610OTHER LEAVE</v>
      </c>
      <c r="AC1641" t="str">
        <f t="shared" si="515"/>
        <v/>
      </c>
      <c r="AD1641" t="str">
        <f t="shared" si="515"/>
        <v/>
      </c>
      <c r="AE1641" t="str">
        <f t="shared" si="515"/>
        <v/>
      </c>
      <c r="AF1641" t="str">
        <f t="shared" si="515"/>
        <v/>
      </c>
      <c r="AG1641" t="str">
        <f t="shared" si="515"/>
        <v>NFC6615OTHER LEAVE</v>
      </c>
      <c r="AI1641">
        <f t="shared" si="525"/>
        <v>1</v>
      </c>
      <c r="AJ1641">
        <f t="shared" si="526"/>
        <v>870</v>
      </c>
      <c r="AK1641" t="str">
        <f t="shared" si="527"/>
        <v>20181NFC6610OTHER LEAVE</v>
      </c>
      <c r="AL1641" t="str">
        <f t="shared" si="528"/>
        <v>OTHER LEAVE</v>
      </c>
      <c r="AM1641" t="str">
        <f t="shared" si="529"/>
        <v>20181NFC6615OTHER LEAVE</v>
      </c>
      <c r="AN1641" t="str">
        <f t="shared" si="530"/>
        <v>OTHER LEAVE</v>
      </c>
      <c r="AO1641" s="13">
        <f t="shared" si="531"/>
        <v>0.94117647058823528</v>
      </c>
      <c r="AP1641">
        <f t="shared" si="532"/>
        <v>1</v>
      </c>
      <c r="AQ1641" t="str">
        <f t="shared" si="533"/>
        <v>NFC6610OTHER LEAVENFC6615OTHER LEAVE</v>
      </c>
    </row>
    <row r="1642" spans="1:43" x14ac:dyDescent="0.35">
      <c r="A1642" s="18" t="s">
        <v>1838</v>
      </c>
      <c r="B1642">
        <v>6610</v>
      </c>
      <c r="C1642" t="s">
        <v>228</v>
      </c>
      <c r="D1642" s="18" t="s">
        <v>1838</v>
      </c>
      <c r="E1642">
        <v>6620</v>
      </c>
      <c r="F1642" t="s">
        <v>228</v>
      </c>
      <c r="G1642" s="13">
        <v>0.94117647058823528</v>
      </c>
      <c r="I1642">
        <v>20181</v>
      </c>
      <c r="J1642" t="str">
        <f t="shared" si="516"/>
        <v>20181NFC6610OTHER LEAVE20181NFC6620OTHER LEAVE</v>
      </c>
      <c r="K1642" t="str">
        <f t="shared" si="517"/>
        <v>20181NFC6610OTHER LEAVE</v>
      </c>
      <c r="L1642" t="str">
        <f t="shared" si="518"/>
        <v>20181NFC6620OTHER LEAVE</v>
      </c>
      <c r="M1642" s="13">
        <f t="shared" si="519"/>
        <v>0.94117647058823528</v>
      </c>
      <c r="N1642" s="13"/>
      <c r="O1642" s="19">
        <v>1632</v>
      </c>
      <c r="P1642">
        <f t="shared" si="520"/>
        <v>23</v>
      </c>
      <c r="Q1642">
        <f t="shared" si="521"/>
        <v>870</v>
      </c>
      <c r="R1642">
        <f t="shared" si="522"/>
        <v>15</v>
      </c>
      <c r="S1642" t="b">
        <f t="shared" si="523"/>
        <v>1</v>
      </c>
      <c r="T1642" t="b">
        <f t="shared" si="524"/>
        <v>0</v>
      </c>
      <c r="W1642" t="str">
        <f t="shared" si="514"/>
        <v/>
      </c>
      <c r="X1642" t="str">
        <f t="shared" si="514"/>
        <v/>
      </c>
      <c r="Y1642" t="str">
        <f t="shared" si="514"/>
        <v/>
      </c>
      <c r="Z1642" t="str">
        <f t="shared" si="514"/>
        <v/>
      </c>
      <c r="AA1642" t="str">
        <f t="shared" si="514"/>
        <v>NFC6610OTHER LEAVE</v>
      </c>
      <c r="AC1642" t="str">
        <f t="shared" si="515"/>
        <v/>
      </c>
      <c r="AD1642" t="str">
        <f t="shared" si="515"/>
        <v/>
      </c>
      <c r="AE1642" t="str">
        <f t="shared" si="515"/>
        <v/>
      </c>
      <c r="AF1642" t="str">
        <f t="shared" si="515"/>
        <v/>
      </c>
      <c r="AG1642" t="str">
        <f t="shared" si="515"/>
        <v>NFC6620OTHER LEAVE</v>
      </c>
      <c r="AI1642">
        <f t="shared" si="525"/>
        <v>1</v>
      </c>
      <c r="AJ1642">
        <f t="shared" si="526"/>
        <v>870</v>
      </c>
      <c r="AK1642" t="str">
        <f t="shared" si="527"/>
        <v>20181NFC6610OTHER LEAVE</v>
      </c>
      <c r="AL1642" t="str">
        <f t="shared" si="528"/>
        <v>OTHER LEAVE</v>
      </c>
      <c r="AM1642" t="str">
        <f t="shared" si="529"/>
        <v>20181NFC6620OTHER LEAVE</v>
      </c>
      <c r="AN1642" t="str">
        <f t="shared" si="530"/>
        <v>OTHER LEAVE</v>
      </c>
      <c r="AO1642" s="13">
        <f t="shared" si="531"/>
        <v>0.94117647058823528</v>
      </c>
      <c r="AP1642">
        <f t="shared" si="532"/>
        <v>1</v>
      </c>
      <c r="AQ1642" t="str">
        <f t="shared" si="533"/>
        <v>NFC6610OTHER LEAVENFC6620OTHER LEAVE</v>
      </c>
    </row>
    <row r="1643" spans="1:43" x14ac:dyDescent="0.35">
      <c r="A1643" s="18" t="s">
        <v>1838</v>
      </c>
      <c r="B1643">
        <v>6615</v>
      </c>
      <c r="C1643" t="s">
        <v>228</v>
      </c>
      <c r="D1643" s="18" t="s">
        <v>1838</v>
      </c>
      <c r="E1643">
        <v>6605</v>
      </c>
      <c r="F1643" t="s">
        <v>228</v>
      </c>
      <c r="G1643" s="13">
        <v>0.94117647058823528</v>
      </c>
      <c r="I1643">
        <v>20181</v>
      </c>
      <c r="J1643" t="str">
        <f t="shared" si="516"/>
        <v>20181NFC6615OTHER LEAVE20181NFC6605OTHER LEAVE</v>
      </c>
      <c r="K1643" t="str">
        <f t="shared" si="517"/>
        <v>20181NFC6615OTHER LEAVE</v>
      </c>
      <c r="L1643" t="str">
        <f t="shared" si="518"/>
        <v>20181NFC6605OTHER LEAVE</v>
      </c>
      <c r="M1643" s="13">
        <f t="shared" si="519"/>
        <v>0.94117647058823528</v>
      </c>
      <c r="N1643" s="13"/>
      <c r="O1643" s="19">
        <v>1633</v>
      </c>
      <c r="P1643">
        <f t="shared" si="520"/>
        <v>23</v>
      </c>
      <c r="Q1643">
        <f t="shared" si="521"/>
        <v>870</v>
      </c>
      <c r="R1643">
        <f t="shared" si="522"/>
        <v>16</v>
      </c>
      <c r="S1643" t="b">
        <f t="shared" si="523"/>
        <v>1</v>
      </c>
      <c r="T1643" t="b">
        <f t="shared" si="524"/>
        <v>0</v>
      </c>
      <c r="W1643" t="str">
        <f t="shared" si="514"/>
        <v/>
      </c>
      <c r="X1643" t="str">
        <f t="shared" si="514"/>
        <v/>
      </c>
      <c r="Y1643" t="str">
        <f t="shared" si="514"/>
        <v/>
      </c>
      <c r="Z1643" t="str">
        <f t="shared" si="514"/>
        <v/>
      </c>
      <c r="AA1643" t="str">
        <f t="shared" si="514"/>
        <v>NFC6615OTHER LEAVE</v>
      </c>
      <c r="AC1643" t="str">
        <f t="shared" si="515"/>
        <v/>
      </c>
      <c r="AD1643" t="str">
        <f t="shared" si="515"/>
        <v/>
      </c>
      <c r="AE1643" t="str">
        <f t="shared" si="515"/>
        <v/>
      </c>
      <c r="AF1643" t="str">
        <f t="shared" si="515"/>
        <v/>
      </c>
      <c r="AG1643" t="str">
        <f t="shared" si="515"/>
        <v>NFC6605OTHER LEAVE</v>
      </c>
      <c r="AI1643">
        <f t="shared" si="525"/>
        <v>1</v>
      </c>
      <c r="AJ1643">
        <f t="shared" si="526"/>
        <v>870</v>
      </c>
      <c r="AK1643" t="str">
        <f t="shared" si="527"/>
        <v>20181NFC6615OTHER LEAVE</v>
      </c>
      <c r="AL1643" t="str">
        <f t="shared" si="528"/>
        <v>OTHER LEAVE</v>
      </c>
      <c r="AM1643" t="str">
        <f t="shared" si="529"/>
        <v>20181NFC6605OTHER LEAVE</v>
      </c>
      <c r="AN1643" t="str">
        <f t="shared" si="530"/>
        <v>OTHER LEAVE</v>
      </c>
      <c r="AO1643" s="13">
        <f t="shared" si="531"/>
        <v>0.94117647058823528</v>
      </c>
      <c r="AP1643">
        <f t="shared" si="532"/>
        <v>1</v>
      </c>
      <c r="AQ1643" t="str">
        <f t="shared" si="533"/>
        <v>NFC6615OTHER LEAVENFC6605OTHER LEAVE</v>
      </c>
    </row>
    <row r="1644" spans="1:43" x14ac:dyDescent="0.35">
      <c r="A1644" s="18" t="s">
        <v>1838</v>
      </c>
      <c r="B1644">
        <v>6615</v>
      </c>
      <c r="C1644" t="s">
        <v>228</v>
      </c>
      <c r="D1644" s="18" t="s">
        <v>1838</v>
      </c>
      <c r="E1644">
        <v>6610</v>
      </c>
      <c r="F1644" t="s">
        <v>228</v>
      </c>
      <c r="G1644" s="13">
        <v>0.94117647058823528</v>
      </c>
      <c r="I1644">
        <v>20181</v>
      </c>
      <c r="J1644" t="str">
        <f t="shared" si="516"/>
        <v>20181NFC6615OTHER LEAVE20181NFC6610OTHER LEAVE</v>
      </c>
      <c r="K1644" t="str">
        <f t="shared" si="517"/>
        <v>20181NFC6615OTHER LEAVE</v>
      </c>
      <c r="L1644" t="str">
        <f t="shared" si="518"/>
        <v>20181NFC6610OTHER LEAVE</v>
      </c>
      <c r="M1644" s="13">
        <f t="shared" si="519"/>
        <v>0.94117647058823528</v>
      </c>
      <c r="N1644" s="13"/>
      <c r="O1644" s="19">
        <v>1634</v>
      </c>
      <c r="P1644">
        <f t="shared" si="520"/>
        <v>23</v>
      </c>
      <c r="Q1644">
        <f t="shared" si="521"/>
        <v>870</v>
      </c>
      <c r="R1644">
        <f t="shared" si="522"/>
        <v>17</v>
      </c>
      <c r="S1644" t="b">
        <f t="shared" si="523"/>
        <v>1</v>
      </c>
      <c r="T1644" t="b">
        <f t="shared" si="524"/>
        <v>0</v>
      </c>
      <c r="W1644" t="str">
        <f t="shared" si="514"/>
        <v/>
      </c>
      <c r="X1644" t="str">
        <f t="shared" si="514"/>
        <v/>
      </c>
      <c r="Y1644" t="str">
        <f t="shared" si="514"/>
        <v/>
      </c>
      <c r="Z1644" t="str">
        <f t="shared" si="514"/>
        <v/>
      </c>
      <c r="AA1644" t="str">
        <f t="shared" si="514"/>
        <v>NFC6615OTHER LEAVE</v>
      </c>
      <c r="AC1644" t="str">
        <f t="shared" si="515"/>
        <v/>
      </c>
      <c r="AD1644" t="str">
        <f t="shared" si="515"/>
        <v/>
      </c>
      <c r="AE1644" t="str">
        <f t="shared" si="515"/>
        <v/>
      </c>
      <c r="AF1644" t="str">
        <f t="shared" si="515"/>
        <v/>
      </c>
      <c r="AG1644" t="str">
        <f t="shared" si="515"/>
        <v>NFC6610OTHER LEAVE</v>
      </c>
      <c r="AI1644">
        <f t="shared" si="525"/>
        <v>1</v>
      </c>
      <c r="AJ1644">
        <f t="shared" si="526"/>
        <v>870</v>
      </c>
      <c r="AK1644" t="str">
        <f t="shared" si="527"/>
        <v>20181NFC6615OTHER LEAVE</v>
      </c>
      <c r="AL1644" t="str">
        <f t="shared" si="528"/>
        <v>OTHER LEAVE</v>
      </c>
      <c r="AM1644" t="str">
        <f t="shared" si="529"/>
        <v>20181NFC6610OTHER LEAVE</v>
      </c>
      <c r="AN1644" t="str">
        <f t="shared" si="530"/>
        <v>OTHER LEAVE</v>
      </c>
      <c r="AO1644" s="13">
        <f t="shared" si="531"/>
        <v>0.94117647058823528</v>
      </c>
      <c r="AP1644">
        <f t="shared" si="532"/>
        <v>1</v>
      </c>
      <c r="AQ1644" t="str">
        <f t="shared" si="533"/>
        <v>NFC6615OTHER LEAVENFC6610OTHER LEAVE</v>
      </c>
    </row>
    <row r="1645" spans="1:43" x14ac:dyDescent="0.35">
      <c r="A1645" s="18" t="s">
        <v>1838</v>
      </c>
      <c r="B1645">
        <v>6620</v>
      </c>
      <c r="C1645" t="s">
        <v>228</v>
      </c>
      <c r="D1645" s="18" t="s">
        <v>1838</v>
      </c>
      <c r="E1645">
        <v>6600</v>
      </c>
      <c r="F1645" t="s">
        <v>228</v>
      </c>
      <c r="G1645" s="13">
        <v>0.94117647058823528</v>
      </c>
      <c r="I1645">
        <v>20181</v>
      </c>
      <c r="J1645" t="str">
        <f t="shared" si="516"/>
        <v>20181NFC6620OTHER LEAVE20181NFC6600OTHER LEAVE</v>
      </c>
      <c r="K1645" t="str">
        <f t="shared" si="517"/>
        <v>20181NFC6620OTHER LEAVE</v>
      </c>
      <c r="L1645" t="str">
        <f t="shared" si="518"/>
        <v>20181NFC6600OTHER LEAVE</v>
      </c>
      <c r="M1645" s="13">
        <f t="shared" si="519"/>
        <v>0.94117647058823528</v>
      </c>
      <c r="N1645" s="13"/>
      <c r="O1645" s="19">
        <v>1635</v>
      </c>
      <c r="P1645">
        <f t="shared" si="520"/>
        <v>23</v>
      </c>
      <c r="Q1645">
        <f t="shared" si="521"/>
        <v>870</v>
      </c>
      <c r="R1645">
        <f t="shared" si="522"/>
        <v>18</v>
      </c>
      <c r="S1645" t="b">
        <f t="shared" si="523"/>
        <v>1</v>
      </c>
      <c r="T1645" t="b">
        <f t="shared" si="524"/>
        <v>0</v>
      </c>
      <c r="W1645" t="str">
        <f t="shared" si="514"/>
        <v/>
      </c>
      <c r="X1645" t="str">
        <f t="shared" si="514"/>
        <v/>
      </c>
      <c r="Y1645" t="str">
        <f t="shared" si="514"/>
        <v/>
      </c>
      <c r="Z1645" t="str">
        <f t="shared" si="514"/>
        <v/>
      </c>
      <c r="AA1645" t="str">
        <f t="shared" si="514"/>
        <v>NFC6620OTHER LEAVE</v>
      </c>
      <c r="AC1645" t="str">
        <f t="shared" si="515"/>
        <v/>
      </c>
      <c r="AD1645" t="str">
        <f t="shared" si="515"/>
        <v/>
      </c>
      <c r="AE1645" t="str">
        <f t="shared" si="515"/>
        <v/>
      </c>
      <c r="AF1645" t="str">
        <f t="shared" si="515"/>
        <v/>
      </c>
      <c r="AG1645" t="str">
        <f t="shared" si="515"/>
        <v>NFC6600OTHER LEAVE</v>
      </c>
      <c r="AI1645">
        <f t="shared" si="525"/>
        <v>1</v>
      </c>
      <c r="AJ1645">
        <f t="shared" si="526"/>
        <v>870</v>
      </c>
      <c r="AK1645" t="str">
        <f t="shared" si="527"/>
        <v>20181NFC6620OTHER LEAVE</v>
      </c>
      <c r="AL1645" t="str">
        <f t="shared" si="528"/>
        <v>OTHER LEAVE</v>
      </c>
      <c r="AM1645" t="str">
        <f t="shared" si="529"/>
        <v>20181NFC6600OTHER LEAVE</v>
      </c>
      <c r="AN1645" t="str">
        <f t="shared" si="530"/>
        <v>OTHER LEAVE</v>
      </c>
      <c r="AO1645" s="13">
        <f t="shared" si="531"/>
        <v>0.94117647058823528</v>
      </c>
      <c r="AP1645">
        <f t="shared" si="532"/>
        <v>1</v>
      </c>
      <c r="AQ1645" t="str">
        <f t="shared" si="533"/>
        <v>NFC6620OTHER LEAVENFC6600OTHER LEAVE</v>
      </c>
    </row>
    <row r="1646" spans="1:43" x14ac:dyDescent="0.35">
      <c r="A1646" s="18" t="s">
        <v>1838</v>
      </c>
      <c r="B1646">
        <v>6620</v>
      </c>
      <c r="C1646" t="s">
        <v>228</v>
      </c>
      <c r="D1646" s="18" t="s">
        <v>1838</v>
      </c>
      <c r="E1646">
        <v>6610</v>
      </c>
      <c r="F1646" t="s">
        <v>228</v>
      </c>
      <c r="G1646" s="13">
        <v>0.94117647058823528</v>
      </c>
      <c r="I1646">
        <v>20181</v>
      </c>
      <c r="J1646" t="str">
        <f t="shared" si="516"/>
        <v>20181NFC6620OTHER LEAVE20181NFC6610OTHER LEAVE</v>
      </c>
      <c r="K1646" t="str">
        <f t="shared" si="517"/>
        <v>20181NFC6620OTHER LEAVE</v>
      </c>
      <c r="L1646" t="str">
        <f t="shared" si="518"/>
        <v>20181NFC6610OTHER LEAVE</v>
      </c>
      <c r="M1646" s="13">
        <f t="shared" si="519"/>
        <v>0.94117647058823528</v>
      </c>
      <c r="N1646" s="13"/>
      <c r="O1646" s="19">
        <v>1636</v>
      </c>
      <c r="P1646">
        <f t="shared" si="520"/>
        <v>23</v>
      </c>
      <c r="Q1646">
        <f t="shared" si="521"/>
        <v>870</v>
      </c>
      <c r="R1646">
        <f t="shared" si="522"/>
        <v>19</v>
      </c>
      <c r="S1646" t="b">
        <f t="shared" si="523"/>
        <v>1</v>
      </c>
      <c r="T1646" t="b">
        <f t="shared" si="524"/>
        <v>0</v>
      </c>
      <c r="W1646" t="str">
        <f t="shared" si="514"/>
        <v/>
      </c>
      <c r="X1646" t="str">
        <f t="shared" si="514"/>
        <v/>
      </c>
      <c r="Y1646" t="str">
        <f t="shared" si="514"/>
        <v/>
      </c>
      <c r="Z1646" t="str">
        <f t="shared" si="514"/>
        <v/>
      </c>
      <c r="AA1646" t="str">
        <f t="shared" si="514"/>
        <v>NFC6620OTHER LEAVE</v>
      </c>
      <c r="AC1646" t="str">
        <f t="shared" si="515"/>
        <v/>
      </c>
      <c r="AD1646" t="str">
        <f t="shared" si="515"/>
        <v/>
      </c>
      <c r="AE1646" t="str">
        <f t="shared" si="515"/>
        <v/>
      </c>
      <c r="AF1646" t="str">
        <f t="shared" si="515"/>
        <v/>
      </c>
      <c r="AG1646" t="str">
        <f t="shared" si="515"/>
        <v>NFC6610OTHER LEAVE</v>
      </c>
      <c r="AI1646">
        <f t="shared" si="525"/>
        <v>1</v>
      </c>
      <c r="AJ1646">
        <f t="shared" si="526"/>
        <v>870</v>
      </c>
      <c r="AK1646" t="str">
        <f t="shared" si="527"/>
        <v>20181NFC6620OTHER LEAVE</v>
      </c>
      <c r="AL1646" t="str">
        <f t="shared" si="528"/>
        <v>OTHER LEAVE</v>
      </c>
      <c r="AM1646" t="str">
        <f t="shared" si="529"/>
        <v>20181NFC6610OTHER LEAVE</v>
      </c>
      <c r="AN1646" t="str">
        <f t="shared" si="530"/>
        <v>OTHER LEAVE</v>
      </c>
      <c r="AO1646" s="13">
        <f t="shared" si="531"/>
        <v>0.94117647058823528</v>
      </c>
      <c r="AP1646">
        <f t="shared" si="532"/>
        <v>1</v>
      </c>
      <c r="AQ1646" t="str">
        <f t="shared" si="533"/>
        <v>NFC6620OTHER LEAVENFC6610OTHER LEAVE</v>
      </c>
    </row>
    <row r="1647" spans="1:43" x14ac:dyDescent="0.35">
      <c r="A1647" s="18" t="s">
        <v>1838</v>
      </c>
      <c r="B1647">
        <v>6620</v>
      </c>
      <c r="C1647" t="s">
        <v>228</v>
      </c>
      <c r="D1647" s="18" t="s">
        <v>1838</v>
      </c>
      <c r="E1647">
        <v>6650</v>
      </c>
      <c r="F1647" t="s">
        <v>228</v>
      </c>
      <c r="G1647" s="13">
        <v>0.94117647058823528</v>
      </c>
      <c r="I1647">
        <v>20181</v>
      </c>
      <c r="J1647" t="str">
        <f t="shared" si="516"/>
        <v>20181NFC6620OTHER LEAVE20181NFC6650OTHER LEAVE</v>
      </c>
      <c r="K1647" t="str">
        <f t="shared" si="517"/>
        <v>20181NFC6620OTHER LEAVE</v>
      </c>
      <c r="L1647" t="str">
        <f t="shared" si="518"/>
        <v>20181NFC6650OTHER LEAVE</v>
      </c>
      <c r="M1647" s="13">
        <f t="shared" si="519"/>
        <v>0.94117647058823528</v>
      </c>
      <c r="N1647" s="13"/>
      <c r="O1647" s="19">
        <v>1637</v>
      </c>
      <c r="P1647">
        <f t="shared" si="520"/>
        <v>23</v>
      </c>
      <c r="Q1647">
        <f t="shared" si="521"/>
        <v>870</v>
      </c>
      <c r="R1647">
        <f t="shared" si="522"/>
        <v>20</v>
      </c>
      <c r="S1647" t="b">
        <f t="shared" si="523"/>
        <v>1</v>
      </c>
      <c r="T1647" t="b">
        <f t="shared" si="524"/>
        <v>0</v>
      </c>
      <c r="W1647" t="str">
        <f t="shared" si="514"/>
        <v/>
      </c>
      <c r="X1647" t="str">
        <f t="shared" si="514"/>
        <v/>
      </c>
      <c r="Y1647" t="str">
        <f t="shared" si="514"/>
        <v/>
      </c>
      <c r="Z1647" t="str">
        <f t="shared" si="514"/>
        <v/>
      </c>
      <c r="AA1647" t="str">
        <f t="shared" si="514"/>
        <v>NFC6620OTHER LEAVE</v>
      </c>
      <c r="AC1647" t="str">
        <f t="shared" si="515"/>
        <v/>
      </c>
      <c r="AD1647" t="str">
        <f t="shared" si="515"/>
        <v/>
      </c>
      <c r="AE1647" t="str">
        <f t="shared" si="515"/>
        <v/>
      </c>
      <c r="AF1647" t="str">
        <f t="shared" si="515"/>
        <v/>
      </c>
      <c r="AG1647" t="str">
        <f t="shared" si="515"/>
        <v>NFC6650OTHER LEAVE</v>
      </c>
      <c r="AI1647">
        <f t="shared" si="525"/>
        <v>1</v>
      </c>
      <c r="AJ1647">
        <f t="shared" si="526"/>
        <v>870</v>
      </c>
      <c r="AK1647" t="str">
        <f t="shared" si="527"/>
        <v>20181NFC6620OTHER LEAVE</v>
      </c>
      <c r="AL1647" t="str">
        <f t="shared" si="528"/>
        <v>OTHER LEAVE</v>
      </c>
      <c r="AM1647" t="str">
        <f t="shared" si="529"/>
        <v>20181NFC6650OTHER LEAVE</v>
      </c>
      <c r="AN1647" t="str">
        <f t="shared" si="530"/>
        <v>OTHER LEAVE</v>
      </c>
      <c r="AO1647" s="13">
        <f t="shared" si="531"/>
        <v>0.94117647058823528</v>
      </c>
      <c r="AP1647">
        <f t="shared" si="532"/>
        <v>1</v>
      </c>
      <c r="AQ1647" t="str">
        <f t="shared" si="533"/>
        <v>NFC6620OTHER LEAVENFC6650OTHER LEAVE</v>
      </c>
    </row>
    <row r="1648" spans="1:43" x14ac:dyDescent="0.35">
      <c r="A1648" s="18" t="s">
        <v>1838</v>
      </c>
      <c r="B1648">
        <v>6650</v>
      </c>
      <c r="C1648" t="s">
        <v>228</v>
      </c>
      <c r="D1648" s="18" t="s">
        <v>1838</v>
      </c>
      <c r="E1648">
        <v>6600</v>
      </c>
      <c r="F1648" t="s">
        <v>228</v>
      </c>
      <c r="G1648" s="13">
        <v>0.94117647058823528</v>
      </c>
      <c r="I1648">
        <v>20181</v>
      </c>
      <c r="J1648" t="str">
        <f t="shared" si="516"/>
        <v>20181NFC6650OTHER LEAVE20181NFC6600OTHER LEAVE</v>
      </c>
      <c r="K1648" t="str">
        <f t="shared" si="517"/>
        <v>20181NFC6650OTHER LEAVE</v>
      </c>
      <c r="L1648" t="str">
        <f t="shared" si="518"/>
        <v>20181NFC6600OTHER LEAVE</v>
      </c>
      <c r="M1648" s="13">
        <f t="shared" si="519"/>
        <v>0.94117647058823528</v>
      </c>
      <c r="N1648" s="13"/>
      <c r="O1648" s="19">
        <v>1638</v>
      </c>
      <c r="P1648">
        <f t="shared" si="520"/>
        <v>23</v>
      </c>
      <c r="Q1648">
        <f t="shared" si="521"/>
        <v>870</v>
      </c>
      <c r="R1648">
        <f t="shared" si="522"/>
        <v>21</v>
      </c>
      <c r="S1648" t="b">
        <f t="shared" si="523"/>
        <v>1</v>
      </c>
      <c r="T1648" t="b">
        <f t="shared" si="524"/>
        <v>0</v>
      </c>
      <c r="W1648" t="str">
        <f t="shared" si="514"/>
        <v/>
      </c>
      <c r="X1648" t="str">
        <f t="shared" si="514"/>
        <v/>
      </c>
      <c r="Y1648" t="str">
        <f t="shared" si="514"/>
        <v/>
      </c>
      <c r="Z1648" t="str">
        <f t="shared" si="514"/>
        <v/>
      </c>
      <c r="AA1648" t="str">
        <f t="shared" si="514"/>
        <v>NFC6650OTHER LEAVE</v>
      </c>
      <c r="AC1648" t="str">
        <f t="shared" si="515"/>
        <v/>
      </c>
      <c r="AD1648" t="str">
        <f t="shared" si="515"/>
        <v/>
      </c>
      <c r="AE1648" t="str">
        <f t="shared" si="515"/>
        <v/>
      </c>
      <c r="AF1648" t="str">
        <f t="shared" si="515"/>
        <v/>
      </c>
      <c r="AG1648" t="str">
        <f t="shared" si="515"/>
        <v>NFC6600OTHER LEAVE</v>
      </c>
      <c r="AI1648">
        <f t="shared" si="525"/>
        <v>1</v>
      </c>
      <c r="AJ1648">
        <f t="shared" si="526"/>
        <v>870</v>
      </c>
      <c r="AK1648" t="str">
        <f t="shared" si="527"/>
        <v>20181NFC6650OTHER LEAVE</v>
      </c>
      <c r="AL1648" t="str">
        <f t="shared" si="528"/>
        <v>OTHER LEAVE</v>
      </c>
      <c r="AM1648" t="str">
        <f t="shared" si="529"/>
        <v>20181NFC6600OTHER LEAVE</v>
      </c>
      <c r="AN1648" t="str">
        <f t="shared" si="530"/>
        <v>OTHER LEAVE</v>
      </c>
      <c r="AO1648" s="13">
        <f t="shared" si="531"/>
        <v>0.94117647058823528</v>
      </c>
      <c r="AP1648">
        <f t="shared" si="532"/>
        <v>1</v>
      </c>
      <c r="AQ1648" t="str">
        <f t="shared" si="533"/>
        <v>NFC6650OTHER LEAVENFC6600OTHER LEAVE</v>
      </c>
    </row>
    <row r="1649" spans="1:43" x14ac:dyDescent="0.35">
      <c r="A1649" s="18" t="s">
        <v>1838</v>
      </c>
      <c r="B1649">
        <v>6650</v>
      </c>
      <c r="C1649" t="s">
        <v>228</v>
      </c>
      <c r="D1649" s="18" t="s">
        <v>1838</v>
      </c>
      <c r="E1649">
        <v>6610</v>
      </c>
      <c r="F1649" t="s">
        <v>228</v>
      </c>
      <c r="G1649" s="13">
        <v>0.94117647058823528</v>
      </c>
      <c r="I1649">
        <v>20181</v>
      </c>
      <c r="J1649" t="str">
        <f t="shared" si="516"/>
        <v>20181NFC6650OTHER LEAVE20181NFC6610OTHER LEAVE</v>
      </c>
      <c r="K1649" t="str">
        <f t="shared" si="517"/>
        <v>20181NFC6650OTHER LEAVE</v>
      </c>
      <c r="L1649" t="str">
        <f t="shared" si="518"/>
        <v>20181NFC6610OTHER LEAVE</v>
      </c>
      <c r="M1649" s="13">
        <f t="shared" si="519"/>
        <v>0.94117647058823528</v>
      </c>
      <c r="N1649" s="13"/>
      <c r="O1649" s="19">
        <v>1639</v>
      </c>
      <c r="P1649">
        <f t="shared" si="520"/>
        <v>23</v>
      </c>
      <c r="Q1649">
        <f t="shared" si="521"/>
        <v>870</v>
      </c>
      <c r="R1649">
        <f t="shared" si="522"/>
        <v>22</v>
      </c>
      <c r="S1649" t="b">
        <f t="shared" si="523"/>
        <v>1</v>
      </c>
      <c r="T1649" t="b">
        <f t="shared" si="524"/>
        <v>0</v>
      </c>
      <c r="W1649" t="str">
        <f t="shared" si="514"/>
        <v/>
      </c>
      <c r="X1649" t="str">
        <f t="shared" si="514"/>
        <v/>
      </c>
      <c r="Y1649" t="str">
        <f t="shared" si="514"/>
        <v/>
      </c>
      <c r="Z1649" t="str">
        <f t="shared" si="514"/>
        <v/>
      </c>
      <c r="AA1649" t="str">
        <f t="shared" si="514"/>
        <v>NFC6650OTHER LEAVE</v>
      </c>
      <c r="AC1649" t="str">
        <f t="shared" si="515"/>
        <v/>
      </c>
      <c r="AD1649" t="str">
        <f t="shared" si="515"/>
        <v/>
      </c>
      <c r="AE1649" t="str">
        <f t="shared" si="515"/>
        <v/>
      </c>
      <c r="AF1649" t="str">
        <f t="shared" si="515"/>
        <v/>
      </c>
      <c r="AG1649" t="str">
        <f t="shared" si="515"/>
        <v>NFC6610OTHER LEAVE</v>
      </c>
      <c r="AI1649">
        <f t="shared" si="525"/>
        <v>1</v>
      </c>
      <c r="AJ1649">
        <f t="shared" si="526"/>
        <v>870</v>
      </c>
      <c r="AK1649" t="str">
        <f t="shared" si="527"/>
        <v>20181NFC6650OTHER LEAVE</v>
      </c>
      <c r="AL1649" t="str">
        <f t="shared" si="528"/>
        <v>OTHER LEAVE</v>
      </c>
      <c r="AM1649" t="str">
        <f t="shared" si="529"/>
        <v>20181NFC6610OTHER LEAVE</v>
      </c>
      <c r="AN1649" t="str">
        <f t="shared" si="530"/>
        <v>OTHER LEAVE</v>
      </c>
      <c r="AO1649" s="13">
        <f t="shared" si="531"/>
        <v>0.94117647058823528</v>
      </c>
      <c r="AP1649">
        <f t="shared" si="532"/>
        <v>1</v>
      </c>
      <c r="AQ1649" t="str">
        <f t="shared" si="533"/>
        <v>NFC6650OTHER LEAVENFC6610OTHER LEAVE</v>
      </c>
    </row>
    <row r="1650" spans="1:43" x14ac:dyDescent="0.35">
      <c r="A1650" s="18" t="s">
        <v>1838</v>
      </c>
      <c r="B1650">
        <v>6650</v>
      </c>
      <c r="C1650" t="s">
        <v>228</v>
      </c>
      <c r="D1650" s="18" t="s">
        <v>1838</v>
      </c>
      <c r="E1650">
        <v>6620</v>
      </c>
      <c r="F1650" t="s">
        <v>228</v>
      </c>
      <c r="G1650" s="13">
        <v>0.94117647058823528</v>
      </c>
      <c r="I1650">
        <v>20181</v>
      </c>
      <c r="J1650" t="str">
        <f t="shared" si="516"/>
        <v>20181NFC6650OTHER LEAVE20181NFC6620OTHER LEAVE</v>
      </c>
      <c r="K1650" t="str">
        <f t="shared" si="517"/>
        <v>20181NFC6650OTHER LEAVE</v>
      </c>
      <c r="L1650" t="str">
        <f t="shared" si="518"/>
        <v>20181NFC6620OTHER LEAVE</v>
      </c>
      <c r="M1650" s="13">
        <f t="shared" si="519"/>
        <v>0.94117647058823528</v>
      </c>
      <c r="N1650" s="13"/>
      <c r="O1650" s="19">
        <v>1640</v>
      </c>
      <c r="P1650">
        <f t="shared" si="520"/>
        <v>23</v>
      </c>
      <c r="Q1650">
        <f t="shared" si="521"/>
        <v>870</v>
      </c>
      <c r="R1650">
        <f t="shared" si="522"/>
        <v>23</v>
      </c>
      <c r="S1650" t="b">
        <f t="shared" si="523"/>
        <v>1</v>
      </c>
      <c r="T1650" t="b">
        <f t="shared" si="524"/>
        <v>0</v>
      </c>
      <c r="W1650" t="str">
        <f t="shared" si="514"/>
        <v/>
      </c>
      <c r="X1650" t="str">
        <f t="shared" si="514"/>
        <v/>
      </c>
      <c r="Y1650" t="str">
        <f t="shared" si="514"/>
        <v/>
      </c>
      <c r="Z1650" t="str">
        <f t="shared" si="514"/>
        <v/>
      </c>
      <c r="AA1650" t="str">
        <f t="shared" si="514"/>
        <v>NFC6650OTHER LEAVE</v>
      </c>
      <c r="AC1650" t="str">
        <f t="shared" si="515"/>
        <v/>
      </c>
      <c r="AD1650" t="str">
        <f t="shared" si="515"/>
        <v/>
      </c>
      <c r="AE1650" t="str">
        <f t="shared" si="515"/>
        <v/>
      </c>
      <c r="AF1650" t="str">
        <f t="shared" si="515"/>
        <v/>
      </c>
      <c r="AG1650" t="str">
        <f t="shared" si="515"/>
        <v>NFC6620OTHER LEAVE</v>
      </c>
      <c r="AI1650">
        <f t="shared" si="525"/>
        <v>1</v>
      </c>
      <c r="AJ1650">
        <f t="shared" si="526"/>
        <v>870</v>
      </c>
      <c r="AK1650" t="str">
        <f t="shared" si="527"/>
        <v>20181NFC6650OTHER LEAVE</v>
      </c>
      <c r="AL1650" t="str">
        <f t="shared" si="528"/>
        <v>OTHER LEAVE</v>
      </c>
      <c r="AM1650" t="str">
        <f t="shared" si="529"/>
        <v>20181NFC6620OTHER LEAVE</v>
      </c>
      <c r="AN1650" t="str">
        <f t="shared" si="530"/>
        <v>OTHER LEAVE</v>
      </c>
      <c r="AO1650" s="13">
        <f t="shared" si="531"/>
        <v>0.94117647058823528</v>
      </c>
      <c r="AP1650">
        <f t="shared" si="532"/>
        <v>1</v>
      </c>
      <c r="AQ1650" t="str">
        <f t="shared" si="533"/>
        <v>NFC6650OTHER LEAVENFC6620OTHER LEAVE</v>
      </c>
    </row>
    <row r="1651" spans="1:43" x14ac:dyDescent="0.35">
      <c r="A1651" s="18" t="s">
        <v>1838</v>
      </c>
      <c r="B1651">
        <v>6668</v>
      </c>
      <c r="C1651" t="s">
        <v>229</v>
      </c>
      <c r="D1651" s="18" t="s">
        <v>1838</v>
      </c>
      <c r="E1651">
        <v>6669</v>
      </c>
      <c r="F1651" t="s">
        <v>230</v>
      </c>
      <c r="G1651" s="13">
        <v>0.94347524545644457</v>
      </c>
      <c r="I1651">
        <v>20181</v>
      </c>
      <c r="J1651" t="str">
        <f t="shared" si="516"/>
        <v>20181NFC6668OTHER LEAVE-FFTR OT PAY20181NFC6669OTHER LEAVE-FFTR PAY</v>
      </c>
      <c r="K1651" t="str">
        <f t="shared" si="517"/>
        <v>20181NFC6668OTHER LEAVE-FFTR OT PAY</v>
      </c>
      <c r="L1651" t="str">
        <f t="shared" si="518"/>
        <v>20181NFC6669OTHER LEAVE-FFTR PAY</v>
      </c>
      <c r="M1651" s="13">
        <f t="shared" si="519"/>
        <v>0.94347524545644457</v>
      </c>
      <c r="N1651" s="13"/>
      <c r="O1651" s="19">
        <v>1641</v>
      </c>
      <c r="P1651">
        <f t="shared" si="520"/>
        <v>3</v>
      </c>
      <c r="Q1651">
        <f t="shared" si="521"/>
        <v>871</v>
      </c>
      <c r="R1651">
        <f t="shared" si="522"/>
        <v>1</v>
      </c>
      <c r="S1651" t="b">
        <f t="shared" si="523"/>
        <v>1</v>
      </c>
      <c r="T1651" t="b">
        <f t="shared" si="524"/>
        <v>0</v>
      </c>
      <c r="W1651" t="str">
        <f t="shared" si="514"/>
        <v/>
      </c>
      <c r="X1651" t="str">
        <f t="shared" si="514"/>
        <v/>
      </c>
      <c r="Y1651" t="str">
        <f t="shared" si="514"/>
        <v/>
      </c>
      <c r="Z1651" t="str">
        <f t="shared" si="514"/>
        <v/>
      </c>
      <c r="AA1651" t="str">
        <f t="shared" si="514"/>
        <v>NFC6668OTHER LEAVE-FFTR OT PAY</v>
      </c>
      <c r="AC1651" t="str">
        <f t="shared" si="515"/>
        <v/>
      </c>
      <c r="AD1651" t="str">
        <f t="shared" si="515"/>
        <v/>
      </c>
      <c r="AE1651" t="str">
        <f t="shared" si="515"/>
        <v/>
      </c>
      <c r="AF1651" t="str">
        <f t="shared" si="515"/>
        <v/>
      </c>
      <c r="AG1651" t="str">
        <f t="shared" si="515"/>
        <v>NFC6669OTHER LEAVE-FFTR PAY</v>
      </c>
      <c r="AI1651">
        <f t="shared" si="525"/>
        <v>1</v>
      </c>
      <c r="AJ1651">
        <f t="shared" si="526"/>
        <v>871</v>
      </c>
      <c r="AK1651" t="str">
        <f t="shared" si="527"/>
        <v>20181NFC6668OTHER LEAVE-FFTR OT PAY</v>
      </c>
      <c r="AL1651" t="str">
        <f t="shared" si="528"/>
        <v>OTHER LEAVE-FFTR OT PAY</v>
      </c>
      <c r="AM1651" t="str">
        <f t="shared" si="529"/>
        <v>20181NFC6669OTHER LEAVE-FFTR PAY</v>
      </c>
      <c r="AN1651" t="str">
        <f t="shared" si="530"/>
        <v>OTHER LEAVE-FFTR PAY</v>
      </c>
      <c r="AO1651" s="13">
        <f t="shared" si="531"/>
        <v>0.94347524545644457</v>
      </c>
      <c r="AP1651">
        <f t="shared" si="532"/>
        <v>1</v>
      </c>
      <c r="AQ1651" t="str">
        <f t="shared" si="533"/>
        <v>NFC6668OTHER LEAVE-FFTR OT PAYNFC6669OTHER LEAVE-FFTR PAY</v>
      </c>
    </row>
    <row r="1652" spans="1:43" x14ac:dyDescent="0.35">
      <c r="A1652" s="18" t="s">
        <v>1838</v>
      </c>
      <c r="B1652">
        <v>6668</v>
      </c>
      <c r="C1652" t="s">
        <v>229</v>
      </c>
      <c r="D1652" s="18" t="s">
        <v>1838</v>
      </c>
      <c r="E1652">
        <v>6666</v>
      </c>
      <c r="F1652" t="s">
        <v>1383</v>
      </c>
      <c r="G1652" s="13">
        <v>0.68626322179492583</v>
      </c>
      <c r="I1652">
        <v>20181</v>
      </c>
      <c r="J1652" t="str">
        <f t="shared" si="516"/>
        <v>20181NFC6668OTHER LEAVE-FFTR OT PAY20181NFC6666TIME OFF AW-FFTR OT PAY</v>
      </c>
      <c r="K1652" t="str">
        <f t="shared" si="517"/>
        <v>20181NFC6668OTHER LEAVE-FFTR OT PAY</v>
      </c>
      <c r="L1652" t="str">
        <f t="shared" si="518"/>
        <v>20181NFC6666TIME OFF AW-FFTR OT PAY</v>
      </c>
      <c r="M1652" s="13">
        <f t="shared" si="519"/>
        <v>0.68626322179492583</v>
      </c>
      <c r="N1652" s="13"/>
      <c r="O1652" s="19">
        <v>1642</v>
      </c>
      <c r="P1652">
        <f t="shared" si="520"/>
        <v>3</v>
      </c>
      <c r="Q1652">
        <f t="shared" si="521"/>
        <v>871</v>
      </c>
      <c r="R1652">
        <f t="shared" si="522"/>
        <v>2</v>
      </c>
      <c r="S1652" t="b">
        <f t="shared" si="523"/>
        <v>1</v>
      </c>
      <c r="T1652" t="b">
        <f t="shared" si="524"/>
        <v>0</v>
      </c>
      <c r="W1652" t="str">
        <f t="shared" si="514"/>
        <v/>
      </c>
      <c r="X1652" t="str">
        <f t="shared" si="514"/>
        <v/>
      </c>
      <c r="Y1652" t="str">
        <f t="shared" si="514"/>
        <v/>
      </c>
      <c r="Z1652" t="str">
        <f t="shared" si="514"/>
        <v/>
      </c>
      <c r="AA1652" t="str">
        <f t="shared" si="514"/>
        <v>NFC6668OTHER LEAVE-FFTR OT PAY</v>
      </c>
      <c r="AC1652" t="str">
        <f t="shared" si="515"/>
        <v/>
      </c>
      <c r="AD1652" t="str">
        <f t="shared" si="515"/>
        <v/>
      </c>
      <c r="AE1652" t="str">
        <f t="shared" si="515"/>
        <v/>
      </c>
      <c r="AF1652" t="str">
        <f t="shared" si="515"/>
        <v/>
      </c>
      <c r="AG1652" t="str">
        <f t="shared" si="515"/>
        <v>NFC6666TIME OFF AW-FFTR OT PAY</v>
      </c>
      <c r="AI1652">
        <f t="shared" si="525"/>
        <v>1</v>
      </c>
      <c r="AJ1652">
        <f t="shared" si="526"/>
        <v>871</v>
      </c>
      <c r="AK1652" t="str">
        <f t="shared" si="527"/>
        <v>20181NFC6668OTHER LEAVE-FFTR OT PAY</v>
      </c>
      <c r="AL1652" t="str">
        <f t="shared" si="528"/>
        <v>OTHER LEAVE-FFTR OT PAY</v>
      </c>
      <c r="AM1652" t="str">
        <f t="shared" si="529"/>
        <v>20181NFC6666TIME OFF AW-FFTR OT PAY</v>
      </c>
      <c r="AN1652" t="str">
        <f t="shared" si="530"/>
        <v>TIME OFF AW-FFTR OT PAY</v>
      </c>
      <c r="AO1652" s="13">
        <f t="shared" si="531"/>
        <v>0.68626322179492583</v>
      </c>
      <c r="AP1652">
        <f t="shared" si="532"/>
        <v>1</v>
      </c>
      <c r="AQ1652" t="str">
        <f t="shared" si="533"/>
        <v>NFC6668OTHER LEAVE-FFTR OT PAYNFC6666TIME OFF AW-FFTR OT PAY</v>
      </c>
    </row>
    <row r="1653" spans="1:43" x14ac:dyDescent="0.35">
      <c r="A1653" s="18" t="s">
        <v>1838</v>
      </c>
      <c r="B1653">
        <v>6668</v>
      </c>
      <c r="C1653" t="s">
        <v>229</v>
      </c>
      <c r="D1653" s="18" t="s">
        <v>1838</v>
      </c>
      <c r="E1653">
        <v>6168</v>
      </c>
      <c r="F1653" t="s">
        <v>653</v>
      </c>
      <c r="G1653" s="13">
        <v>0.6334640574920869</v>
      </c>
      <c r="I1653">
        <v>20181</v>
      </c>
      <c r="J1653" t="str">
        <f t="shared" si="516"/>
        <v>20181NFC6668OTHER LEAVE-FFTR OT PAY20181NFC6168ANNUAL LEAVE-FF OT PAY</v>
      </c>
      <c r="K1653" t="str">
        <f t="shared" si="517"/>
        <v>20181NFC6668OTHER LEAVE-FFTR OT PAY</v>
      </c>
      <c r="L1653" t="str">
        <f t="shared" si="518"/>
        <v>20181NFC6168ANNUAL LEAVE-FF OT PAY</v>
      </c>
      <c r="M1653" s="13">
        <f t="shared" si="519"/>
        <v>0.6334640574920869</v>
      </c>
      <c r="N1653" s="13"/>
      <c r="O1653" s="19">
        <v>1643</v>
      </c>
      <c r="P1653">
        <f t="shared" si="520"/>
        <v>3</v>
      </c>
      <c r="Q1653">
        <f t="shared" si="521"/>
        <v>871</v>
      </c>
      <c r="R1653">
        <f t="shared" si="522"/>
        <v>3</v>
      </c>
      <c r="S1653" t="b">
        <f t="shared" si="523"/>
        <v>1</v>
      </c>
      <c r="T1653" t="b">
        <f t="shared" si="524"/>
        <v>0</v>
      </c>
      <c r="W1653" t="str">
        <f t="shared" si="514"/>
        <v/>
      </c>
      <c r="X1653" t="str">
        <f t="shared" si="514"/>
        <v/>
      </c>
      <c r="Y1653" t="str">
        <f t="shared" si="514"/>
        <v/>
      </c>
      <c r="Z1653" t="str">
        <f t="shared" si="514"/>
        <v/>
      </c>
      <c r="AA1653" t="str">
        <f t="shared" si="514"/>
        <v>NFC6668OTHER LEAVE-FFTR OT PAY</v>
      </c>
      <c r="AC1653" t="str">
        <f t="shared" si="515"/>
        <v/>
      </c>
      <c r="AD1653" t="str">
        <f t="shared" si="515"/>
        <v/>
      </c>
      <c r="AE1653" t="str">
        <f t="shared" si="515"/>
        <v/>
      </c>
      <c r="AF1653" t="str">
        <f t="shared" si="515"/>
        <v/>
      </c>
      <c r="AG1653" t="str">
        <f t="shared" si="515"/>
        <v>NFC6168ANNUAL LEAVE-FF OT PAY</v>
      </c>
      <c r="AI1653">
        <f t="shared" si="525"/>
        <v>1</v>
      </c>
      <c r="AJ1653">
        <f t="shared" si="526"/>
        <v>871</v>
      </c>
      <c r="AK1653" t="str">
        <f t="shared" si="527"/>
        <v>20181NFC6668OTHER LEAVE-FFTR OT PAY</v>
      </c>
      <c r="AL1653" t="str">
        <f t="shared" si="528"/>
        <v>OTHER LEAVE-FFTR OT PAY</v>
      </c>
      <c r="AM1653" t="str">
        <f t="shared" si="529"/>
        <v>20181NFC6168ANNUAL LEAVE-FF OT PAY</v>
      </c>
      <c r="AN1653" t="str">
        <f t="shared" si="530"/>
        <v>ANNUAL LEAVE-FF OT PAY</v>
      </c>
      <c r="AO1653" s="13">
        <f t="shared" si="531"/>
        <v>0.6334640574920869</v>
      </c>
      <c r="AP1653">
        <f t="shared" si="532"/>
        <v>1</v>
      </c>
      <c r="AQ1653" t="str">
        <f t="shared" si="533"/>
        <v>NFC6668OTHER LEAVE-FFTR OT PAYNFC6168ANNUAL LEAVE-FF OT PAY</v>
      </c>
    </row>
    <row r="1654" spans="1:43" x14ac:dyDescent="0.35">
      <c r="A1654" s="18" t="s">
        <v>1838</v>
      </c>
      <c r="B1654">
        <v>6669</v>
      </c>
      <c r="C1654" t="s">
        <v>230</v>
      </c>
      <c r="D1654" s="18" t="s">
        <v>1838</v>
      </c>
      <c r="E1654">
        <v>6668</v>
      </c>
      <c r="F1654" t="s">
        <v>229</v>
      </c>
      <c r="G1654" s="13">
        <v>0.94347524545644457</v>
      </c>
      <c r="I1654">
        <v>20181</v>
      </c>
      <c r="J1654" t="str">
        <f t="shared" si="516"/>
        <v>20181NFC6669OTHER LEAVE-FFTR PAY20181NFC6668OTHER LEAVE-FFTR OT PAY</v>
      </c>
      <c r="K1654" t="str">
        <f t="shared" si="517"/>
        <v>20181NFC6669OTHER LEAVE-FFTR PAY</v>
      </c>
      <c r="L1654" t="str">
        <f t="shared" si="518"/>
        <v>20181NFC6668OTHER LEAVE-FFTR OT PAY</v>
      </c>
      <c r="M1654" s="13">
        <f t="shared" si="519"/>
        <v>0.94347524545644457</v>
      </c>
      <c r="N1654" s="13"/>
      <c r="O1654" s="19">
        <v>1644</v>
      </c>
      <c r="P1654">
        <f t="shared" si="520"/>
        <v>3</v>
      </c>
      <c r="Q1654">
        <f t="shared" si="521"/>
        <v>872</v>
      </c>
      <c r="R1654">
        <f t="shared" si="522"/>
        <v>1</v>
      </c>
      <c r="S1654" t="b">
        <f t="shared" si="523"/>
        <v>1</v>
      </c>
      <c r="T1654" t="b">
        <f t="shared" si="524"/>
        <v>0</v>
      </c>
      <c r="W1654" t="str">
        <f t="shared" si="514"/>
        <v/>
      </c>
      <c r="X1654" t="str">
        <f t="shared" si="514"/>
        <v/>
      </c>
      <c r="Y1654" t="str">
        <f t="shared" si="514"/>
        <v/>
      </c>
      <c r="Z1654" t="str">
        <f t="shared" si="514"/>
        <v/>
      </c>
      <c r="AA1654" t="str">
        <f t="shared" si="514"/>
        <v>NFC6669OTHER LEAVE-FFTR PAY</v>
      </c>
      <c r="AC1654" t="str">
        <f t="shared" si="515"/>
        <v/>
      </c>
      <c r="AD1654" t="str">
        <f t="shared" si="515"/>
        <v/>
      </c>
      <c r="AE1654" t="str">
        <f t="shared" si="515"/>
        <v/>
      </c>
      <c r="AF1654" t="str">
        <f t="shared" si="515"/>
        <v/>
      </c>
      <c r="AG1654" t="str">
        <f t="shared" si="515"/>
        <v>NFC6668OTHER LEAVE-FFTR OT PAY</v>
      </c>
      <c r="AI1654">
        <f t="shared" si="525"/>
        <v>1</v>
      </c>
      <c r="AJ1654">
        <f t="shared" si="526"/>
        <v>872</v>
      </c>
      <c r="AK1654" t="str">
        <f t="shared" si="527"/>
        <v>20181NFC6669OTHER LEAVE-FFTR PAY</v>
      </c>
      <c r="AL1654" t="str">
        <f t="shared" si="528"/>
        <v>OTHER LEAVE-FFTR PAY</v>
      </c>
      <c r="AM1654" t="str">
        <f t="shared" si="529"/>
        <v>20181NFC6668OTHER LEAVE-FFTR OT PAY</v>
      </c>
      <c r="AN1654" t="str">
        <f t="shared" si="530"/>
        <v>OTHER LEAVE-FFTR OT PAY</v>
      </c>
      <c r="AO1654" s="13">
        <f t="shared" si="531"/>
        <v>0.94347524545644457</v>
      </c>
      <c r="AP1654">
        <f t="shared" si="532"/>
        <v>1</v>
      </c>
      <c r="AQ1654" t="str">
        <f t="shared" si="533"/>
        <v>NFC6669OTHER LEAVE-FFTR PAYNFC6668OTHER LEAVE-FFTR OT PAY</v>
      </c>
    </row>
    <row r="1655" spans="1:43" x14ac:dyDescent="0.35">
      <c r="A1655" s="18" t="s">
        <v>1838</v>
      </c>
      <c r="B1655">
        <v>6669</v>
      </c>
      <c r="C1655" t="s">
        <v>230</v>
      </c>
      <c r="D1655" s="18" t="s">
        <v>1838</v>
      </c>
      <c r="E1655">
        <v>6169</v>
      </c>
      <c r="F1655" t="s">
        <v>654</v>
      </c>
      <c r="G1655" s="13">
        <v>0.78818042307345104</v>
      </c>
      <c r="I1655">
        <v>20181</v>
      </c>
      <c r="J1655" t="str">
        <f t="shared" si="516"/>
        <v>20181NFC6669OTHER LEAVE-FFTR PAY20181NFC6169ANNUAL LEAVE-FFTR PAY</v>
      </c>
      <c r="K1655" t="str">
        <f t="shared" si="517"/>
        <v>20181NFC6669OTHER LEAVE-FFTR PAY</v>
      </c>
      <c r="L1655" t="str">
        <f t="shared" si="518"/>
        <v>20181NFC6169ANNUAL LEAVE-FFTR PAY</v>
      </c>
      <c r="M1655" s="13">
        <f t="shared" si="519"/>
        <v>0.78818042307345104</v>
      </c>
      <c r="N1655" s="13"/>
      <c r="O1655" s="19">
        <v>1645</v>
      </c>
      <c r="P1655">
        <f t="shared" si="520"/>
        <v>3</v>
      </c>
      <c r="Q1655">
        <f t="shared" si="521"/>
        <v>872</v>
      </c>
      <c r="R1655">
        <f t="shared" si="522"/>
        <v>2</v>
      </c>
      <c r="S1655" t="b">
        <f t="shared" si="523"/>
        <v>1</v>
      </c>
      <c r="T1655" t="b">
        <f t="shared" si="524"/>
        <v>0</v>
      </c>
      <c r="W1655" t="str">
        <f t="shared" si="514"/>
        <v/>
      </c>
      <c r="X1655" t="str">
        <f t="shared" si="514"/>
        <v/>
      </c>
      <c r="Y1655" t="str">
        <f t="shared" si="514"/>
        <v/>
      </c>
      <c r="Z1655" t="str">
        <f t="shared" si="514"/>
        <v/>
      </c>
      <c r="AA1655" t="str">
        <f t="shared" si="514"/>
        <v>NFC6669OTHER LEAVE-FFTR PAY</v>
      </c>
      <c r="AC1655" t="str">
        <f t="shared" si="515"/>
        <v/>
      </c>
      <c r="AD1655" t="str">
        <f t="shared" si="515"/>
        <v/>
      </c>
      <c r="AE1655" t="str">
        <f t="shared" si="515"/>
        <v/>
      </c>
      <c r="AF1655" t="str">
        <f t="shared" si="515"/>
        <v/>
      </c>
      <c r="AG1655" t="str">
        <f t="shared" si="515"/>
        <v>NFC6169ANNUAL LEAVE-FFTR PAY</v>
      </c>
      <c r="AI1655">
        <f t="shared" si="525"/>
        <v>1</v>
      </c>
      <c r="AJ1655">
        <f t="shared" si="526"/>
        <v>872</v>
      </c>
      <c r="AK1655" t="str">
        <f t="shared" si="527"/>
        <v>20181NFC6669OTHER LEAVE-FFTR PAY</v>
      </c>
      <c r="AL1655" t="str">
        <f t="shared" si="528"/>
        <v>OTHER LEAVE-FFTR PAY</v>
      </c>
      <c r="AM1655" t="str">
        <f t="shared" si="529"/>
        <v>20181NFC6169ANNUAL LEAVE-FFTR PAY</v>
      </c>
      <c r="AN1655" t="str">
        <f t="shared" si="530"/>
        <v>ANNUAL LEAVE-FFTR PAY</v>
      </c>
      <c r="AO1655" s="13">
        <f t="shared" si="531"/>
        <v>0.78818042307345104</v>
      </c>
      <c r="AP1655">
        <f t="shared" si="532"/>
        <v>1</v>
      </c>
      <c r="AQ1655" t="str">
        <f t="shared" si="533"/>
        <v>NFC6669OTHER LEAVE-FFTR PAYNFC6169ANNUAL LEAVE-FFTR PAY</v>
      </c>
    </row>
    <row r="1656" spans="1:43" x14ac:dyDescent="0.35">
      <c r="A1656" s="18" t="s">
        <v>1838</v>
      </c>
      <c r="B1656">
        <v>6669</v>
      </c>
      <c r="C1656" t="s">
        <v>230</v>
      </c>
      <c r="D1656" s="18" t="s">
        <v>1838</v>
      </c>
      <c r="E1656">
        <v>6769</v>
      </c>
      <c r="F1656" t="s">
        <v>233</v>
      </c>
      <c r="G1656" s="13">
        <v>0.75311525189786055</v>
      </c>
      <c r="I1656">
        <v>20181</v>
      </c>
      <c r="J1656" t="str">
        <f t="shared" si="516"/>
        <v>20181NFC6669OTHER LEAVE-FFTR PAY20181NFC6769INJURY LEAVE-FFTR PAY</v>
      </c>
      <c r="K1656" t="str">
        <f t="shared" si="517"/>
        <v>20181NFC6669OTHER LEAVE-FFTR PAY</v>
      </c>
      <c r="L1656" t="str">
        <f t="shared" si="518"/>
        <v>20181NFC6769INJURY LEAVE-FFTR PAY</v>
      </c>
      <c r="M1656" s="13">
        <f t="shared" si="519"/>
        <v>0.75311525189786055</v>
      </c>
      <c r="N1656" s="13"/>
      <c r="O1656" s="19">
        <v>1646</v>
      </c>
      <c r="P1656">
        <f t="shared" si="520"/>
        <v>3</v>
      </c>
      <c r="Q1656">
        <f t="shared" si="521"/>
        <v>872</v>
      </c>
      <c r="R1656">
        <f t="shared" si="522"/>
        <v>3</v>
      </c>
      <c r="S1656" t="b">
        <f t="shared" si="523"/>
        <v>1</v>
      </c>
      <c r="T1656" t="b">
        <f t="shared" si="524"/>
        <v>0</v>
      </c>
      <c r="W1656" t="str">
        <f t="shared" ref="W1656:AA1706" si="534">IF($A1656=W$10, $A1656&amp;$B1656&amp;$C1656, "")</f>
        <v/>
      </c>
      <c r="X1656" t="str">
        <f t="shared" si="534"/>
        <v/>
      </c>
      <c r="Y1656" t="str">
        <f t="shared" si="534"/>
        <v/>
      </c>
      <c r="Z1656" t="str">
        <f t="shared" si="534"/>
        <v/>
      </c>
      <c r="AA1656" t="str">
        <f t="shared" si="534"/>
        <v>NFC6669OTHER LEAVE-FFTR PAY</v>
      </c>
      <c r="AC1656" t="str">
        <f t="shared" ref="AC1656:AG1706" si="535">IF($D1656=AC$10, $D1656&amp;$E1656&amp;$F1656, "")</f>
        <v/>
      </c>
      <c r="AD1656" t="str">
        <f t="shared" si="535"/>
        <v/>
      </c>
      <c r="AE1656" t="str">
        <f t="shared" si="535"/>
        <v/>
      </c>
      <c r="AF1656" t="str">
        <f t="shared" si="535"/>
        <v/>
      </c>
      <c r="AG1656" t="str">
        <f t="shared" si="535"/>
        <v>NFC6769INJURY LEAVE-FFTR PAY</v>
      </c>
      <c r="AI1656">
        <f t="shared" si="525"/>
        <v>1</v>
      </c>
      <c r="AJ1656">
        <f t="shared" si="526"/>
        <v>872</v>
      </c>
      <c r="AK1656" t="str">
        <f t="shared" si="527"/>
        <v>20181NFC6669OTHER LEAVE-FFTR PAY</v>
      </c>
      <c r="AL1656" t="str">
        <f t="shared" si="528"/>
        <v>OTHER LEAVE-FFTR PAY</v>
      </c>
      <c r="AM1656" t="str">
        <f t="shared" si="529"/>
        <v>20181NFC6769INJURY LEAVE-FFTR PAY</v>
      </c>
      <c r="AN1656" t="str">
        <f t="shared" si="530"/>
        <v>INJURY LEAVE-FFTR PAY</v>
      </c>
      <c r="AO1656" s="13">
        <f t="shared" si="531"/>
        <v>0.75311525189786055</v>
      </c>
      <c r="AP1656">
        <f t="shared" si="532"/>
        <v>1</v>
      </c>
      <c r="AQ1656" t="str">
        <f t="shared" si="533"/>
        <v>NFC6669OTHER LEAVE-FFTR PAYNFC6769INJURY LEAVE-FFTR PAY</v>
      </c>
    </row>
    <row r="1657" spans="1:43" x14ac:dyDescent="0.35">
      <c r="A1657" s="18" t="s">
        <v>1838</v>
      </c>
      <c r="B1657">
        <v>6700</v>
      </c>
      <c r="C1657" t="s">
        <v>231</v>
      </c>
      <c r="D1657" s="18" t="s">
        <v>1838</v>
      </c>
      <c r="E1657">
        <v>6703</v>
      </c>
      <c r="F1657" t="s">
        <v>231</v>
      </c>
      <c r="G1657" s="13">
        <v>0.94117647058823528</v>
      </c>
      <c r="I1657">
        <v>20181</v>
      </c>
      <c r="J1657" t="str">
        <f t="shared" si="516"/>
        <v>20181NFC6700INJURY LEAVE20181NFC6703INJURY LEAVE</v>
      </c>
      <c r="K1657" t="str">
        <f t="shared" si="517"/>
        <v>20181NFC6700INJURY LEAVE</v>
      </c>
      <c r="L1657" t="str">
        <f t="shared" si="518"/>
        <v>20181NFC6703INJURY LEAVE</v>
      </c>
      <c r="M1657" s="13">
        <f t="shared" si="519"/>
        <v>0.94117647058823528</v>
      </c>
      <c r="N1657" s="13"/>
      <c r="O1657" s="19">
        <v>1647</v>
      </c>
      <c r="P1657">
        <f t="shared" si="520"/>
        <v>29</v>
      </c>
      <c r="Q1657">
        <f t="shared" si="521"/>
        <v>873</v>
      </c>
      <c r="R1657">
        <f t="shared" si="522"/>
        <v>1</v>
      </c>
      <c r="S1657" t="b">
        <f t="shared" si="523"/>
        <v>1</v>
      </c>
      <c r="T1657" t="b">
        <f t="shared" si="524"/>
        <v>0</v>
      </c>
      <c r="W1657" t="str">
        <f t="shared" si="534"/>
        <v/>
      </c>
      <c r="X1657" t="str">
        <f t="shared" si="534"/>
        <v/>
      </c>
      <c r="Y1657" t="str">
        <f t="shared" si="534"/>
        <v/>
      </c>
      <c r="Z1657" t="str">
        <f t="shared" si="534"/>
        <v/>
      </c>
      <c r="AA1657" t="str">
        <f t="shared" si="534"/>
        <v>NFC6700INJURY LEAVE</v>
      </c>
      <c r="AC1657" t="str">
        <f t="shared" si="535"/>
        <v/>
      </c>
      <c r="AD1657" t="str">
        <f t="shared" si="535"/>
        <v/>
      </c>
      <c r="AE1657" t="str">
        <f t="shared" si="535"/>
        <v/>
      </c>
      <c r="AF1657" t="str">
        <f t="shared" si="535"/>
        <v/>
      </c>
      <c r="AG1657" t="str">
        <f t="shared" si="535"/>
        <v>NFC6703INJURY LEAVE</v>
      </c>
      <c r="AI1657">
        <f t="shared" si="525"/>
        <v>1</v>
      </c>
      <c r="AJ1657">
        <f t="shared" si="526"/>
        <v>873</v>
      </c>
      <c r="AK1657" t="str">
        <f t="shared" si="527"/>
        <v>20181NFC6700INJURY LEAVE</v>
      </c>
      <c r="AL1657" t="str">
        <f t="shared" si="528"/>
        <v>INJURY LEAVE</v>
      </c>
      <c r="AM1657" t="str">
        <f t="shared" si="529"/>
        <v>20181NFC6703INJURY LEAVE</v>
      </c>
      <c r="AN1657" t="str">
        <f t="shared" si="530"/>
        <v>INJURY LEAVE</v>
      </c>
      <c r="AO1657" s="13">
        <f t="shared" si="531"/>
        <v>0.94117647058823528</v>
      </c>
      <c r="AP1657">
        <f t="shared" si="532"/>
        <v>1</v>
      </c>
      <c r="AQ1657" t="str">
        <f t="shared" si="533"/>
        <v>NFC6700INJURY LEAVENFC6703INJURY LEAVE</v>
      </c>
    </row>
    <row r="1658" spans="1:43" x14ac:dyDescent="0.35">
      <c r="A1658" s="18" t="s">
        <v>1838</v>
      </c>
      <c r="B1658">
        <v>6700</v>
      </c>
      <c r="C1658" t="s">
        <v>231</v>
      </c>
      <c r="D1658" s="18" t="s">
        <v>1838</v>
      </c>
      <c r="E1658">
        <v>6704</v>
      </c>
      <c r="F1658" t="s">
        <v>231</v>
      </c>
      <c r="G1658" s="13">
        <v>0.94117647058823528</v>
      </c>
      <c r="I1658">
        <v>20181</v>
      </c>
      <c r="J1658" t="str">
        <f t="shared" si="516"/>
        <v>20181NFC6700INJURY LEAVE20181NFC6704INJURY LEAVE</v>
      </c>
      <c r="K1658" t="str">
        <f t="shared" si="517"/>
        <v>20181NFC6700INJURY LEAVE</v>
      </c>
      <c r="L1658" t="str">
        <f t="shared" si="518"/>
        <v>20181NFC6704INJURY LEAVE</v>
      </c>
      <c r="M1658" s="13">
        <f t="shared" si="519"/>
        <v>0.94117647058823528</v>
      </c>
      <c r="N1658" s="13"/>
      <c r="O1658" s="19">
        <v>1648</v>
      </c>
      <c r="P1658">
        <f t="shared" si="520"/>
        <v>29</v>
      </c>
      <c r="Q1658">
        <f t="shared" si="521"/>
        <v>873</v>
      </c>
      <c r="R1658">
        <f t="shared" si="522"/>
        <v>2</v>
      </c>
      <c r="S1658" t="b">
        <f t="shared" si="523"/>
        <v>1</v>
      </c>
      <c r="T1658" t="b">
        <f t="shared" si="524"/>
        <v>0</v>
      </c>
      <c r="W1658" t="str">
        <f t="shared" si="534"/>
        <v/>
      </c>
      <c r="X1658" t="str">
        <f t="shared" si="534"/>
        <v/>
      </c>
      <c r="Y1658" t="str">
        <f t="shared" si="534"/>
        <v/>
      </c>
      <c r="Z1658" t="str">
        <f t="shared" si="534"/>
        <v/>
      </c>
      <c r="AA1658" t="str">
        <f t="shared" si="534"/>
        <v>NFC6700INJURY LEAVE</v>
      </c>
      <c r="AC1658" t="str">
        <f t="shared" si="535"/>
        <v/>
      </c>
      <c r="AD1658" t="str">
        <f t="shared" si="535"/>
        <v/>
      </c>
      <c r="AE1658" t="str">
        <f t="shared" si="535"/>
        <v/>
      </c>
      <c r="AF1658" t="str">
        <f t="shared" si="535"/>
        <v/>
      </c>
      <c r="AG1658" t="str">
        <f t="shared" si="535"/>
        <v>NFC6704INJURY LEAVE</v>
      </c>
      <c r="AI1658">
        <f t="shared" si="525"/>
        <v>1</v>
      </c>
      <c r="AJ1658">
        <f t="shared" si="526"/>
        <v>873</v>
      </c>
      <c r="AK1658" t="str">
        <f t="shared" si="527"/>
        <v>20181NFC6700INJURY LEAVE</v>
      </c>
      <c r="AL1658" t="str">
        <f t="shared" si="528"/>
        <v>INJURY LEAVE</v>
      </c>
      <c r="AM1658" t="str">
        <f t="shared" si="529"/>
        <v>20181NFC6704INJURY LEAVE</v>
      </c>
      <c r="AN1658" t="str">
        <f t="shared" si="530"/>
        <v>INJURY LEAVE</v>
      </c>
      <c r="AO1658" s="13">
        <f t="shared" si="531"/>
        <v>0.94117647058823528</v>
      </c>
      <c r="AP1658">
        <f t="shared" si="532"/>
        <v>1</v>
      </c>
      <c r="AQ1658" t="str">
        <f t="shared" si="533"/>
        <v>NFC6700INJURY LEAVENFC6704INJURY LEAVE</v>
      </c>
    </row>
    <row r="1659" spans="1:43" x14ac:dyDescent="0.35">
      <c r="A1659" s="18" t="s">
        <v>1838</v>
      </c>
      <c r="B1659">
        <v>6700</v>
      </c>
      <c r="C1659" t="s">
        <v>231</v>
      </c>
      <c r="D1659" s="18" t="s">
        <v>1838</v>
      </c>
      <c r="E1659">
        <v>6705</v>
      </c>
      <c r="F1659" t="s">
        <v>231</v>
      </c>
      <c r="G1659" s="13">
        <v>0.94117647058823528</v>
      </c>
      <c r="I1659">
        <v>20181</v>
      </c>
      <c r="J1659" t="str">
        <f t="shared" si="516"/>
        <v>20181NFC6700INJURY LEAVE20181NFC6705INJURY LEAVE</v>
      </c>
      <c r="K1659" t="str">
        <f t="shared" si="517"/>
        <v>20181NFC6700INJURY LEAVE</v>
      </c>
      <c r="L1659" t="str">
        <f t="shared" si="518"/>
        <v>20181NFC6705INJURY LEAVE</v>
      </c>
      <c r="M1659" s="13">
        <f t="shared" si="519"/>
        <v>0.94117647058823528</v>
      </c>
      <c r="N1659" s="13"/>
      <c r="O1659" s="19">
        <v>1649</v>
      </c>
      <c r="P1659">
        <f t="shared" si="520"/>
        <v>29</v>
      </c>
      <c r="Q1659">
        <f t="shared" si="521"/>
        <v>873</v>
      </c>
      <c r="R1659">
        <f t="shared" si="522"/>
        <v>3</v>
      </c>
      <c r="S1659" t="b">
        <f t="shared" si="523"/>
        <v>1</v>
      </c>
      <c r="T1659" t="b">
        <f t="shared" si="524"/>
        <v>0</v>
      </c>
      <c r="W1659" t="str">
        <f t="shared" si="534"/>
        <v/>
      </c>
      <c r="X1659" t="str">
        <f t="shared" si="534"/>
        <v/>
      </c>
      <c r="Y1659" t="str">
        <f t="shared" si="534"/>
        <v/>
      </c>
      <c r="Z1659" t="str">
        <f t="shared" si="534"/>
        <v/>
      </c>
      <c r="AA1659" t="str">
        <f t="shared" si="534"/>
        <v>NFC6700INJURY LEAVE</v>
      </c>
      <c r="AC1659" t="str">
        <f t="shared" si="535"/>
        <v/>
      </c>
      <c r="AD1659" t="str">
        <f t="shared" si="535"/>
        <v/>
      </c>
      <c r="AE1659" t="str">
        <f t="shared" si="535"/>
        <v/>
      </c>
      <c r="AF1659" t="str">
        <f t="shared" si="535"/>
        <v/>
      </c>
      <c r="AG1659" t="str">
        <f t="shared" si="535"/>
        <v>NFC6705INJURY LEAVE</v>
      </c>
      <c r="AI1659">
        <f t="shared" si="525"/>
        <v>1</v>
      </c>
      <c r="AJ1659">
        <f t="shared" si="526"/>
        <v>873</v>
      </c>
      <c r="AK1659" t="str">
        <f t="shared" si="527"/>
        <v>20181NFC6700INJURY LEAVE</v>
      </c>
      <c r="AL1659" t="str">
        <f t="shared" si="528"/>
        <v>INJURY LEAVE</v>
      </c>
      <c r="AM1659" t="str">
        <f t="shared" si="529"/>
        <v>20181NFC6705INJURY LEAVE</v>
      </c>
      <c r="AN1659" t="str">
        <f t="shared" si="530"/>
        <v>INJURY LEAVE</v>
      </c>
      <c r="AO1659" s="13">
        <f t="shared" si="531"/>
        <v>0.94117647058823528</v>
      </c>
      <c r="AP1659">
        <f t="shared" si="532"/>
        <v>1</v>
      </c>
      <c r="AQ1659" t="str">
        <f t="shared" si="533"/>
        <v>NFC6700INJURY LEAVENFC6705INJURY LEAVE</v>
      </c>
    </row>
    <row r="1660" spans="1:43" x14ac:dyDescent="0.35">
      <c r="A1660" s="18" t="s">
        <v>1838</v>
      </c>
      <c r="B1660">
        <v>6703</v>
      </c>
      <c r="C1660" t="s">
        <v>231</v>
      </c>
      <c r="D1660" s="18" t="s">
        <v>1838</v>
      </c>
      <c r="E1660">
        <v>6700</v>
      </c>
      <c r="F1660" t="s">
        <v>231</v>
      </c>
      <c r="G1660" s="13">
        <v>0.94117647058823528</v>
      </c>
      <c r="I1660">
        <v>20181</v>
      </c>
      <c r="J1660" t="str">
        <f t="shared" si="516"/>
        <v>20181NFC6703INJURY LEAVE20181NFC6700INJURY LEAVE</v>
      </c>
      <c r="K1660" t="str">
        <f t="shared" si="517"/>
        <v>20181NFC6703INJURY LEAVE</v>
      </c>
      <c r="L1660" t="str">
        <f t="shared" si="518"/>
        <v>20181NFC6700INJURY LEAVE</v>
      </c>
      <c r="M1660" s="13">
        <f t="shared" si="519"/>
        <v>0.94117647058823528</v>
      </c>
      <c r="N1660" s="13"/>
      <c r="O1660" s="19">
        <v>1650</v>
      </c>
      <c r="P1660">
        <f t="shared" si="520"/>
        <v>29</v>
      </c>
      <c r="Q1660">
        <f t="shared" si="521"/>
        <v>873</v>
      </c>
      <c r="R1660">
        <f t="shared" si="522"/>
        <v>4</v>
      </c>
      <c r="S1660" t="b">
        <f t="shared" si="523"/>
        <v>1</v>
      </c>
      <c r="T1660" t="b">
        <f t="shared" si="524"/>
        <v>0</v>
      </c>
      <c r="W1660" t="str">
        <f t="shared" si="534"/>
        <v/>
      </c>
      <c r="X1660" t="str">
        <f t="shared" si="534"/>
        <v/>
      </c>
      <c r="Y1660" t="str">
        <f t="shared" si="534"/>
        <v/>
      </c>
      <c r="Z1660" t="str">
        <f t="shared" si="534"/>
        <v/>
      </c>
      <c r="AA1660" t="str">
        <f t="shared" si="534"/>
        <v>NFC6703INJURY LEAVE</v>
      </c>
      <c r="AC1660" t="str">
        <f t="shared" si="535"/>
        <v/>
      </c>
      <c r="AD1660" t="str">
        <f t="shared" si="535"/>
        <v/>
      </c>
      <c r="AE1660" t="str">
        <f t="shared" si="535"/>
        <v/>
      </c>
      <c r="AF1660" t="str">
        <f t="shared" si="535"/>
        <v/>
      </c>
      <c r="AG1660" t="str">
        <f t="shared" si="535"/>
        <v>NFC6700INJURY LEAVE</v>
      </c>
      <c r="AI1660">
        <f t="shared" si="525"/>
        <v>1</v>
      </c>
      <c r="AJ1660">
        <f t="shared" si="526"/>
        <v>873</v>
      </c>
      <c r="AK1660" t="str">
        <f t="shared" si="527"/>
        <v>20181NFC6703INJURY LEAVE</v>
      </c>
      <c r="AL1660" t="str">
        <f t="shared" si="528"/>
        <v>INJURY LEAVE</v>
      </c>
      <c r="AM1660" t="str">
        <f t="shared" si="529"/>
        <v>20181NFC6700INJURY LEAVE</v>
      </c>
      <c r="AN1660" t="str">
        <f t="shared" si="530"/>
        <v>INJURY LEAVE</v>
      </c>
      <c r="AO1660" s="13">
        <f t="shared" si="531"/>
        <v>0.94117647058823528</v>
      </c>
      <c r="AP1660">
        <f t="shared" si="532"/>
        <v>1</v>
      </c>
      <c r="AQ1660" t="str">
        <f t="shared" si="533"/>
        <v>NFC6703INJURY LEAVENFC6700INJURY LEAVE</v>
      </c>
    </row>
    <row r="1661" spans="1:43" x14ac:dyDescent="0.35">
      <c r="A1661" s="18" t="s">
        <v>1838</v>
      </c>
      <c r="B1661">
        <v>6703</v>
      </c>
      <c r="C1661" t="s">
        <v>231</v>
      </c>
      <c r="D1661" s="18" t="s">
        <v>1838</v>
      </c>
      <c r="E1661">
        <v>6704</v>
      </c>
      <c r="F1661" t="s">
        <v>231</v>
      </c>
      <c r="G1661" s="13">
        <v>0.94117647058823528</v>
      </c>
      <c r="I1661">
        <v>20181</v>
      </c>
      <c r="J1661" t="str">
        <f t="shared" si="516"/>
        <v>20181NFC6703INJURY LEAVE20181NFC6704INJURY LEAVE</v>
      </c>
      <c r="K1661" t="str">
        <f t="shared" si="517"/>
        <v>20181NFC6703INJURY LEAVE</v>
      </c>
      <c r="L1661" t="str">
        <f t="shared" si="518"/>
        <v>20181NFC6704INJURY LEAVE</v>
      </c>
      <c r="M1661" s="13">
        <f t="shared" si="519"/>
        <v>0.94117647058823528</v>
      </c>
      <c r="N1661" s="13"/>
      <c r="O1661" s="19">
        <v>1651</v>
      </c>
      <c r="P1661">
        <f t="shared" si="520"/>
        <v>29</v>
      </c>
      <c r="Q1661">
        <f t="shared" si="521"/>
        <v>873</v>
      </c>
      <c r="R1661">
        <f t="shared" si="522"/>
        <v>5</v>
      </c>
      <c r="S1661" t="b">
        <f t="shared" si="523"/>
        <v>1</v>
      </c>
      <c r="T1661" t="b">
        <f t="shared" si="524"/>
        <v>0</v>
      </c>
      <c r="W1661" t="str">
        <f t="shared" si="534"/>
        <v/>
      </c>
      <c r="X1661" t="str">
        <f t="shared" si="534"/>
        <v/>
      </c>
      <c r="Y1661" t="str">
        <f t="shared" si="534"/>
        <v/>
      </c>
      <c r="Z1661" t="str">
        <f t="shared" si="534"/>
        <v/>
      </c>
      <c r="AA1661" t="str">
        <f t="shared" si="534"/>
        <v>NFC6703INJURY LEAVE</v>
      </c>
      <c r="AC1661" t="str">
        <f t="shared" si="535"/>
        <v/>
      </c>
      <c r="AD1661" t="str">
        <f t="shared" si="535"/>
        <v/>
      </c>
      <c r="AE1661" t="str">
        <f t="shared" si="535"/>
        <v/>
      </c>
      <c r="AF1661" t="str">
        <f t="shared" si="535"/>
        <v/>
      </c>
      <c r="AG1661" t="str">
        <f t="shared" si="535"/>
        <v>NFC6704INJURY LEAVE</v>
      </c>
      <c r="AI1661">
        <f t="shared" si="525"/>
        <v>1</v>
      </c>
      <c r="AJ1661">
        <f t="shared" si="526"/>
        <v>873</v>
      </c>
      <c r="AK1661" t="str">
        <f t="shared" si="527"/>
        <v>20181NFC6703INJURY LEAVE</v>
      </c>
      <c r="AL1661" t="str">
        <f t="shared" si="528"/>
        <v>INJURY LEAVE</v>
      </c>
      <c r="AM1661" t="str">
        <f t="shared" si="529"/>
        <v>20181NFC6704INJURY LEAVE</v>
      </c>
      <c r="AN1661" t="str">
        <f t="shared" si="530"/>
        <v>INJURY LEAVE</v>
      </c>
      <c r="AO1661" s="13">
        <f t="shared" si="531"/>
        <v>0.94117647058823528</v>
      </c>
      <c r="AP1661">
        <f t="shared" si="532"/>
        <v>1</v>
      </c>
      <c r="AQ1661" t="str">
        <f t="shared" si="533"/>
        <v>NFC6703INJURY LEAVENFC6704INJURY LEAVE</v>
      </c>
    </row>
    <row r="1662" spans="1:43" x14ac:dyDescent="0.35">
      <c r="A1662" s="18" t="s">
        <v>1838</v>
      </c>
      <c r="B1662">
        <v>6703</v>
      </c>
      <c r="C1662" t="s">
        <v>231</v>
      </c>
      <c r="D1662" s="18" t="s">
        <v>1838</v>
      </c>
      <c r="E1662">
        <v>6705</v>
      </c>
      <c r="F1662" t="s">
        <v>231</v>
      </c>
      <c r="G1662" s="13">
        <v>0.94117647058823528</v>
      </c>
      <c r="I1662">
        <v>20181</v>
      </c>
      <c r="J1662" t="str">
        <f t="shared" si="516"/>
        <v>20181NFC6703INJURY LEAVE20181NFC6705INJURY LEAVE</v>
      </c>
      <c r="K1662" t="str">
        <f t="shared" si="517"/>
        <v>20181NFC6703INJURY LEAVE</v>
      </c>
      <c r="L1662" t="str">
        <f t="shared" si="518"/>
        <v>20181NFC6705INJURY LEAVE</v>
      </c>
      <c r="M1662" s="13">
        <f t="shared" si="519"/>
        <v>0.94117647058823528</v>
      </c>
      <c r="N1662" s="13"/>
      <c r="O1662" s="19">
        <v>1652</v>
      </c>
      <c r="P1662">
        <f t="shared" si="520"/>
        <v>29</v>
      </c>
      <c r="Q1662">
        <f t="shared" si="521"/>
        <v>873</v>
      </c>
      <c r="R1662">
        <f t="shared" si="522"/>
        <v>6</v>
      </c>
      <c r="S1662" t="b">
        <f t="shared" si="523"/>
        <v>1</v>
      </c>
      <c r="T1662" t="b">
        <f t="shared" si="524"/>
        <v>0</v>
      </c>
      <c r="W1662" t="str">
        <f t="shared" si="534"/>
        <v/>
      </c>
      <c r="X1662" t="str">
        <f t="shared" si="534"/>
        <v/>
      </c>
      <c r="Y1662" t="str">
        <f t="shared" si="534"/>
        <v/>
      </c>
      <c r="Z1662" t="str">
        <f t="shared" si="534"/>
        <v/>
      </c>
      <c r="AA1662" t="str">
        <f t="shared" si="534"/>
        <v>NFC6703INJURY LEAVE</v>
      </c>
      <c r="AC1662" t="str">
        <f t="shared" si="535"/>
        <v/>
      </c>
      <c r="AD1662" t="str">
        <f t="shared" si="535"/>
        <v/>
      </c>
      <c r="AE1662" t="str">
        <f t="shared" si="535"/>
        <v/>
      </c>
      <c r="AF1662" t="str">
        <f t="shared" si="535"/>
        <v/>
      </c>
      <c r="AG1662" t="str">
        <f t="shared" si="535"/>
        <v>NFC6705INJURY LEAVE</v>
      </c>
      <c r="AI1662">
        <f t="shared" si="525"/>
        <v>1</v>
      </c>
      <c r="AJ1662">
        <f t="shared" si="526"/>
        <v>873</v>
      </c>
      <c r="AK1662" t="str">
        <f t="shared" si="527"/>
        <v>20181NFC6703INJURY LEAVE</v>
      </c>
      <c r="AL1662" t="str">
        <f t="shared" si="528"/>
        <v>INJURY LEAVE</v>
      </c>
      <c r="AM1662" t="str">
        <f t="shared" si="529"/>
        <v>20181NFC6705INJURY LEAVE</v>
      </c>
      <c r="AN1662" t="str">
        <f t="shared" si="530"/>
        <v>INJURY LEAVE</v>
      </c>
      <c r="AO1662" s="13">
        <f t="shared" si="531"/>
        <v>0.94117647058823528</v>
      </c>
      <c r="AP1662">
        <f t="shared" si="532"/>
        <v>1</v>
      </c>
      <c r="AQ1662" t="str">
        <f t="shared" si="533"/>
        <v>NFC6703INJURY LEAVENFC6705INJURY LEAVE</v>
      </c>
    </row>
    <row r="1663" spans="1:43" x14ac:dyDescent="0.35">
      <c r="A1663" s="18" t="s">
        <v>1838</v>
      </c>
      <c r="B1663">
        <v>6704</v>
      </c>
      <c r="C1663" t="s">
        <v>231</v>
      </c>
      <c r="D1663" s="18" t="s">
        <v>1838</v>
      </c>
      <c r="E1663">
        <v>6700</v>
      </c>
      <c r="F1663" t="s">
        <v>231</v>
      </c>
      <c r="G1663" s="13">
        <v>0.94117647058823528</v>
      </c>
      <c r="I1663">
        <v>20181</v>
      </c>
      <c r="J1663" t="str">
        <f t="shared" si="516"/>
        <v>20181NFC6704INJURY LEAVE20181NFC6700INJURY LEAVE</v>
      </c>
      <c r="K1663" t="str">
        <f t="shared" si="517"/>
        <v>20181NFC6704INJURY LEAVE</v>
      </c>
      <c r="L1663" t="str">
        <f t="shared" si="518"/>
        <v>20181NFC6700INJURY LEAVE</v>
      </c>
      <c r="M1663" s="13">
        <f t="shared" si="519"/>
        <v>0.94117647058823528</v>
      </c>
      <c r="N1663" s="13"/>
      <c r="O1663" s="19">
        <v>1653</v>
      </c>
      <c r="P1663">
        <f t="shared" si="520"/>
        <v>29</v>
      </c>
      <c r="Q1663">
        <f t="shared" si="521"/>
        <v>873</v>
      </c>
      <c r="R1663">
        <f t="shared" si="522"/>
        <v>7</v>
      </c>
      <c r="S1663" t="b">
        <f t="shared" si="523"/>
        <v>1</v>
      </c>
      <c r="T1663" t="b">
        <f t="shared" si="524"/>
        <v>0</v>
      </c>
      <c r="W1663" t="str">
        <f t="shared" si="534"/>
        <v/>
      </c>
      <c r="X1663" t="str">
        <f t="shared" si="534"/>
        <v/>
      </c>
      <c r="Y1663" t="str">
        <f t="shared" si="534"/>
        <v/>
      </c>
      <c r="Z1663" t="str">
        <f t="shared" si="534"/>
        <v/>
      </c>
      <c r="AA1663" t="str">
        <f t="shared" si="534"/>
        <v>NFC6704INJURY LEAVE</v>
      </c>
      <c r="AC1663" t="str">
        <f t="shared" si="535"/>
        <v/>
      </c>
      <c r="AD1663" t="str">
        <f t="shared" si="535"/>
        <v/>
      </c>
      <c r="AE1663" t="str">
        <f t="shared" si="535"/>
        <v/>
      </c>
      <c r="AF1663" t="str">
        <f t="shared" si="535"/>
        <v/>
      </c>
      <c r="AG1663" t="str">
        <f t="shared" si="535"/>
        <v>NFC6700INJURY LEAVE</v>
      </c>
      <c r="AI1663">
        <f t="shared" si="525"/>
        <v>1</v>
      </c>
      <c r="AJ1663">
        <f t="shared" si="526"/>
        <v>873</v>
      </c>
      <c r="AK1663" t="str">
        <f t="shared" si="527"/>
        <v>20181NFC6704INJURY LEAVE</v>
      </c>
      <c r="AL1663" t="str">
        <f t="shared" si="528"/>
        <v>INJURY LEAVE</v>
      </c>
      <c r="AM1663" t="str">
        <f t="shared" si="529"/>
        <v>20181NFC6700INJURY LEAVE</v>
      </c>
      <c r="AN1663" t="str">
        <f t="shared" si="530"/>
        <v>INJURY LEAVE</v>
      </c>
      <c r="AO1663" s="13">
        <f t="shared" si="531"/>
        <v>0.94117647058823528</v>
      </c>
      <c r="AP1663">
        <f t="shared" si="532"/>
        <v>1</v>
      </c>
      <c r="AQ1663" t="str">
        <f t="shared" si="533"/>
        <v>NFC6704INJURY LEAVENFC6700INJURY LEAVE</v>
      </c>
    </row>
    <row r="1664" spans="1:43" x14ac:dyDescent="0.35">
      <c r="A1664" s="18" t="s">
        <v>1838</v>
      </c>
      <c r="B1664">
        <v>6704</v>
      </c>
      <c r="C1664" t="s">
        <v>231</v>
      </c>
      <c r="D1664" s="18" t="s">
        <v>1838</v>
      </c>
      <c r="E1664">
        <v>6703</v>
      </c>
      <c r="F1664" t="s">
        <v>231</v>
      </c>
      <c r="G1664" s="13">
        <v>0.94117647058823528</v>
      </c>
      <c r="I1664">
        <v>20181</v>
      </c>
      <c r="J1664" t="str">
        <f t="shared" si="516"/>
        <v>20181NFC6704INJURY LEAVE20181NFC6703INJURY LEAVE</v>
      </c>
      <c r="K1664" t="str">
        <f t="shared" si="517"/>
        <v>20181NFC6704INJURY LEAVE</v>
      </c>
      <c r="L1664" t="str">
        <f t="shared" si="518"/>
        <v>20181NFC6703INJURY LEAVE</v>
      </c>
      <c r="M1664" s="13">
        <f t="shared" si="519"/>
        <v>0.94117647058823528</v>
      </c>
      <c r="N1664" s="13"/>
      <c r="O1664" s="19">
        <v>1654</v>
      </c>
      <c r="P1664">
        <f t="shared" si="520"/>
        <v>29</v>
      </c>
      <c r="Q1664">
        <f t="shared" si="521"/>
        <v>873</v>
      </c>
      <c r="R1664">
        <f t="shared" si="522"/>
        <v>8</v>
      </c>
      <c r="S1664" t="b">
        <f t="shared" si="523"/>
        <v>1</v>
      </c>
      <c r="T1664" t="b">
        <f t="shared" si="524"/>
        <v>0</v>
      </c>
      <c r="W1664" t="str">
        <f t="shared" si="534"/>
        <v/>
      </c>
      <c r="X1664" t="str">
        <f t="shared" si="534"/>
        <v/>
      </c>
      <c r="Y1664" t="str">
        <f t="shared" si="534"/>
        <v/>
      </c>
      <c r="Z1664" t="str">
        <f t="shared" si="534"/>
        <v/>
      </c>
      <c r="AA1664" t="str">
        <f t="shared" si="534"/>
        <v>NFC6704INJURY LEAVE</v>
      </c>
      <c r="AC1664" t="str">
        <f t="shared" si="535"/>
        <v/>
      </c>
      <c r="AD1664" t="str">
        <f t="shared" si="535"/>
        <v/>
      </c>
      <c r="AE1664" t="str">
        <f t="shared" si="535"/>
        <v/>
      </c>
      <c r="AF1664" t="str">
        <f t="shared" si="535"/>
        <v/>
      </c>
      <c r="AG1664" t="str">
        <f t="shared" si="535"/>
        <v>NFC6703INJURY LEAVE</v>
      </c>
      <c r="AI1664">
        <f t="shared" si="525"/>
        <v>1</v>
      </c>
      <c r="AJ1664">
        <f t="shared" si="526"/>
        <v>873</v>
      </c>
      <c r="AK1664" t="str">
        <f t="shared" si="527"/>
        <v>20181NFC6704INJURY LEAVE</v>
      </c>
      <c r="AL1664" t="str">
        <f t="shared" si="528"/>
        <v>INJURY LEAVE</v>
      </c>
      <c r="AM1664" t="str">
        <f t="shared" si="529"/>
        <v>20181NFC6703INJURY LEAVE</v>
      </c>
      <c r="AN1664" t="str">
        <f t="shared" si="530"/>
        <v>INJURY LEAVE</v>
      </c>
      <c r="AO1664" s="13">
        <f t="shared" si="531"/>
        <v>0.94117647058823528</v>
      </c>
      <c r="AP1664">
        <f t="shared" si="532"/>
        <v>1</v>
      </c>
      <c r="AQ1664" t="str">
        <f t="shared" si="533"/>
        <v>NFC6704INJURY LEAVENFC6703INJURY LEAVE</v>
      </c>
    </row>
    <row r="1665" spans="1:43" x14ac:dyDescent="0.35">
      <c r="A1665" s="18" t="s">
        <v>1838</v>
      </c>
      <c r="B1665">
        <v>6704</v>
      </c>
      <c r="C1665" t="s">
        <v>231</v>
      </c>
      <c r="D1665" s="18" t="s">
        <v>1838</v>
      </c>
      <c r="E1665">
        <v>6705</v>
      </c>
      <c r="F1665" t="s">
        <v>231</v>
      </c>
      <c r="G1665" s="13">
        <v>0.94117647058823528</v>
      </c>
      <c r="I1665">
        <v>20181</v>
      </c>
      <c r="J1665" t="str">
        <f t="shared" si="516"/>
        <v>20181NFC6704INJURY LEAVE20181NFC6705INJURY LEAVE</v>
      </c>
      <c r="K1665" t="str">
        <f t="shared" si="517"/>
        <v>20181NFC6704INJURY LEAVE</v>
      </c>
      <c r="L1665" t="str">
        <f t="shared" si="518"/>
        <v>20181NFC6705INJURY LEAVE</v>
      </c>
      <c r="M1665" s="13">
        <f t="shared" si="519"/>
        <v>0.94117647058823528</v>
      </c>
      <c r="N1665" s="13"/>
      <c r="O1665" s="19">
        <v>1655</v>
      </c>
      <c r="P1665">
        <f t="shared" si="520"/>
        <v>29</v>
      </c>
      <c r="Q1665">
        <f t="shared" si="521"/>
        <v>873</v>
      </c>
      <c r="R1665">
        <f t="shared" si="522"/>
        <v>9</v>
      </c>
      <c r="S1665" t="b">
        <f t="shared" si="523"/>
        <v>1</v>
      </c>
      <c r="T1665" t="b">
        <f t="shared" si="524"/>
        <v>0</v>
      </c>
      <c r="W1665" t="str">
        <f t="shared" si="534"/>
        <v/>
      </c>
      <c r="X1665" t="str">
        <f t="shared" si="534"/>
        <v/>
      </c>
      <c r="Y1665" t="str">
        <f t="shared" si="534"/>
        <v/>
      </c>
      <c r="Z1665" t="str">
        <f t="shared" si="534"/>
        <v/>
      </c>
      <c r="AA1665" t="str">
        <f t="shared" si="534"/>
        <v>NFC6704INJURY LEAVE</v>
      </c>
      <c r="AC1665" t="str">
        <f t="shared" si="535"/>
        <v/>
      </c>
      <c r="AD1665" t="str">
        <f t="shared" si="535"/>
        <v/>
      </c>
      <c r="AE1665" t="str">
        <f t="shared" si="535"/>
        <v/>
      </c>
      <c r="AF1665" t="str">
        <f t="shared" si="535"/>
        <v/>
      </c>
      <c r="AG1665" t="str">
        <f t="shared" si="535"/>
        <v>NFC6705INJURY LEAVE</v>
      </c>
      <c r="AI1665">
        <f t="shared" si="525"/>
        <v>1</v>
      </c>
      <c r="AJ1665">
        <f t="shared" si="526"/>
        <v>873</v>
      </c>
      <c r="AK1665" t="str">
        <f t="shared" si="527"/>
        <v>20181NFC6704INJURY LEAVE</v>
      </c>
      <c r="AL1665" t="str">
        <f t="shared" si="528"/>
        <v>INJURY LEAVE</v>
      </c>
      <c r="AM1665" t="str">
        <f t="shared" si="529"/>
        <v>20181NFC6705INJURY LEAVE</v>
      </c>
      <c r="AN1665" t="str">
        <f t="shared" si="530"/>
        <v>INJURY LEAVE</v>
      </c>
      <c r="AO1665" s="13">
        <f t="shared" si="531"/>
        <v>0.94117647058823528</v>
      </c>
      <c r="AP1665">
        <f t="shared" si="532"/>
        <v>1</v>
      </c>
      <c r="AQ1665" t="str">
        <f t="shared" si="533"/>
        <v>NFC6704INJURY LEAVENFC6705INJURY LEAVE</v>
      </c>
    </row>
    <row r="1666" spans="1:43" x14ac:dyDescent="0.35">
      <c r="A1666" s="18" t="s">
        <v>1838</v>
      </c>
      <c r="B1666">
        <v>6705</v>
      </c>
      <c r="C1666" t="s">
        <v>231</v>
      </c>
      <c r="D1666" s="18" t="s">
        <v>1838</v>
      </c>
      <c r="E1666">
        <v>6700</v>
      </c>
      <c r="F1666" t="s">
        <v>231</v>
      </c>
      <c r="G1666" s="13">
        <v>0.94117647058823528</v>
      </c>
      <c r="I1666">
        <v>20181</v>
      </c>
      <c r="J1666" t="str">
        <f t="shared" si="516"/>
        <v>20181NFC6705INJURY LEAVE20181NFC6700INJURY LEAVE</v>
      </c>
      <c r="K1666" t="str">
        <f t="shared" si="517"/>
        <v>20181NFC6705INJURY LEAVE</v>
      </c>
      <c r="L1666" t="str">
        <f t="shared" si="518"/>
        <v>20181NFC6700INJURY LEAVE</v>
      </c>
      <c r="M1666" s="13">
        <f t="shared" si="519"/>
        <v>0.94117647058823528</v>
      </c>
      <c r="N1666" s="13"/>
      <c r="O1666" s="19">
        <v>1656</v>
      </c>
      <c r="P1666">
        <f t="shared" si="520"/>
        <v>29</v>
      </c>
      <c r="Q1666">
        <f t="shared" si="521"/>
        <v>873</v>
      </c>
      <c r="R1666">
        <f t="shared" si="522"/>
        <v>10</v>
      </c>
      <c r="S1666" t="b">
        <f t="shared" si="523"/>
        <v>1</v>
      </c>
      <c r="T1666" t="b">
        <f t="shared" si="524"/>
        <v>0</v>
      </c>
      <c r="W1666" t="str">
        <f t="shared" si="534"/>
        <v/>
      </c>
      <c r="X1666" t="str">
        <f t="shared" si="534"/>
        <v/>
      </c>
      <c r="Y1666" t="str">
        <f t="shared" si="534"/>
        <v/>
      </c>
      <c r="Z1666" t="str">
        <f t="shared" si="534"/>
        <v/>
      </c>
      <c r="AA1666" t="str">
        <f t="shared" si="534"/>
        <v>NFC6705INJURY LEAVE</v>
      </c>
      <c r="AC1666" t="str">
        <f t="shared" si="535"/>
        <v/>
      </c>
      <c r="AD1666" t="str">
        <f t="shared" si="535"/>
        <v/>
      </c>
      <c r="AE1666" t="str">
        <f t="shared" si="535"/>
        <v/>
      </c>
      <c r="AF1666" t="str">
        <f t="shared" si="535"/>
        <v/>
      </c>
      <c r="AG1666" t="str">
        <f t="shared" si="535"/>
        <v>NFC6700INJURY LEAVE</v>
      </c>
      <c r="AI1666">
        <f t="shared" si="525"/>
        <v>1</v>
      </c>
      <c r="AJ1666">
        <f t="shared" si="526"/>
        <v>873</v>
      </c>
      <c r="AK1666" t="str">
        <f t="shared" si="527"/>
        <v>20181NFC6705INJURY LEAVE</v>
      </c>
      <c r="AL1666" t="str">
        <f t="shared" si="528"/>
        <v>INJURY LEAVE</v>
      </c>
      <c r="AM1666" t="str">
        <f t="shared" si="529"/>
        <v>20181NFC6700INJURY LEAVE</v>
      </c>
      <c r="AN1666" t="str">
        <f t="shared" si="530"/>
        <v>INJURY LEAVE</v>
      </c>
      <c r="AO1666" s="13">
        <f t="shared" si="531"/>
        <v>0.94117647058823528</v>
      </c>
      <c r="AP1666">
        <f t="shared" si="532"/>
        <v>1</v>
      </c>
      <c r="AQ1666" t="str">
        <f t="shared" si="533"/>
        <v>NFC6705INJURY LEAVENFC6700INJURY LEAVE</v>
      </c>
    </row>
    <row r="1667" spans="1:43" x14ac:dyDescent="0.35">
      <c r="A1667" s="18" t="s">
        <v>1838</v>
      </c>
      <c r="B1667">
        <v>6705</v>
      </c>
      <c r="C1667" t="s">
        <v>231</v>
      </c>
      <c r="D1667" s="18" t="s">
        <v>1838</v>
      </c>
      <c r="E1667">
        <v>6703</v>
      </c>
      <c r="F1667" t="s">
        <v>231</v>
      </c>
      <c r="G1667" s="13">
        <v>0.94117647058823528</v>
      </c>
      <c r="I1667">
        <v>20181</v>
      </c>
      <c r="J1667" t="str">
        <f t="shared" si="516"/>
        <v>20181NFC6705INJURY LEAVE20181NFC6703INJURY LEAVE</v>
      </c>
      <c r="K1667" t="str">
        <f t="shared" si="517"/>
        <v>20181NFC6705INJURY LEAVE</v>
      </c>
      <c r="L1667" t="str">
        <f t="shared" si="518"/>
        <v>20181NFC6703INJURY LEAVE</v>
      </c>
      <c r="M1667" s="13">
        <f t="shared" si="519"/>
        <v>0.94117647058823528</v>
      </c>
      <c r="N1667" s="13"/>
      <c r="O1667" s="19">
        <v>1657</v>
      </c>
      <c r="P1667">
        <f t="shared" si="520"/>
        <v>29</v>
      </c>
      <c r="Q1667">
        <f t="shared" si="521"/>
        <v>873</v>
      </c>
      <c r="R1667">
        <f t="shared" si="522"/>
        <v>11</v>
      </c>
      <c r="S1667" t="b">
        <f t="shared" si="523"/>
        <v>1</v>
      </c>
      <c r="T1667" t="b">
        <f t="shared" si="524"/>
        <v>0</v>
      </c>
      <c r="W1667" t="str">
        <f t="shared" si="534"/>
        <v/>
      </c>
      <c r="X1667" t="str">
        <f t="shared" si="534"/>
        <v/>
      </c>
      <c r="Y1667" t="str">
        <f t="shared" si="534"/>
        <v/>
      </c>
      <c r="Z1667" t="str">
        <f t="shared" si="534"/>
        <v/>
      </c>
      <c r="AA1667" t="str">
        <f t="shared" si="534"/>
        <v>NFC6705INJURY LEAVE</v>
      </c>
      <c r="AC1667" t="str">
        <f t="shared" si="535"/>
        <v/>
      </c>
      <c r="AD1667" t="str">
        <f t="shared" si="535"/>
        <v/>
      </c>
      <c r="AE1667" t="str">
        <f t="shared" si="535"/>
        <v/>
      </c>
      <c r="AF1667" t="str">
        <f t="shared" si="535"/>
        <v/>
      </c>
      <c r="AG1667" t="str">
        <f t="shared" si="535"/>
        <v>NFC6703INJURY LEAVE</v>
      </c>
      <c r="AI1667">
        <f t="shared" si="525"/>
        <v>1</v>
      </c>
      <c r="AJ1667">
        <f t="shared" si="526"/>
        <v>873</v>
      </c>
      <c r="AK1667" t="str">
        <f t="shared" si="527"/>
        <v>20181NFC6705INJURY LEAVE</v>
      </c>
      <c r="AL1667" t="str">
        <f t="shared" si="528"/>
        <v>INJURY LEAVE</v>
      </c>
      <c r="AM1667" t="str">
        <f t="shared" si="529"/>
        <v>20181NFC6703INJURY LEAVE</v>
      </c>
      <c r="AN1667" t="str">
        <f t="shared" si="530"/>
        <v>INJURY LEAVE</v>
      </c>
      <c r="AO1667" s="13">
        <f t="shared" si="531"/>
        <v>0.94117647058823528</v>
      </c>
      <c r="AP1667">
        <f t="shared" si="532"/>
        <v>1</v>
      </c>
      <c r="AQ1667" t="str">
        <f t="shared" si="533"/>
        <v>NFC6705INJURY LEAVENFC6703INJURY LEAVE</v>
      </c>
    </row>
    <row r="1668" spans="1:43" x14ac:dyDescent="0.35">
      <c r="A1668" s="18" t="s">
        <v>1838</v>
      </c>
      <c r="B1668">
        <v>6705</v>
      </c>
      <c r="C1668" t="s">
        <v>231</v>
      </c>
      <c r="D1668" s="18" t="s">
        <v>1838</v>
      </c>
      <c r="E1668">
        <v>6704</v>
      </c>
      <c r="F1668" t="s">
        <v>231</v>
      </c>
      <c r="G1668" s="13">
        <v>0.94117647058823528</v>
      </c>
      <c r="I1668">
        <v>20181</v>
      </c>
      <c r="J1668" t="str">
        <f t="shared" si="516"/>
        <v>20181NFC6705INJURY LEAVE20181NFC6704INJURY LEAVE</v>
      </c>
      <c r="K1668" t="str">
        <f t="shared" si="517"/>
        <v>20181NFC6705INJURY LEAVE</v>
      </c>
      <c r="L1668" t="str">
        <f t="shared" si="518"/>
        <v>20181NFC6704INJURY LEAVE</v>
      </c>
      <c r="M1668" s="13">
        <f t="shared" si="519"/>
        <v>0.94117647058823528</v>
      </c>
      <c r="N1668" s="13"/>
      <c r="O1668" s="19">
        <v>1658</v>
      </c>
      <c r="P1668">
        <f t="shared" si="520"/>
        <v>29</v>
      </c>
      <c r="Q1668">
        <f t="shared" si="521"/>
        <v>873</v>
      </c>
      <c r="R1668">
        <f t="shared" si="522"/>
        <v>12</v>
      </c>
      <c r="S1668" t="b">
        <f t="shared" si="523"/>
        <v>1</v>
      </c>
      <c r="T1668" t="b">
        <f t="shared" si="524"/>
        <v>0</v>
      </c>
      <c r="W1668" t="str">
        <f t="shared" si="534"/>
        <v/>
      </c>
      <c r="X1668" t="str">
        <f t="shared" si="534"/>
        <v/>
      </c>
      <c r="Y1668" t="str">
        <f t="shared" si="534"/>
        <v/>
      </c>
      <c r="Z1668" t="str">
        <f t="shared" si="534"/>
        <v/>
      </c>
      <c r="AA1668" t="str">
        <f t="shared" si="534"/>
        <v>NFC6705INJURY LEAVE</v>
      </c>
      <c r="AC1668" t="str">
        <f t="shared" si="535"/>
        <v/>
      </c>
      <c r="AD1668" t="str">
        <f t="shared" si="535"/>
        <v/>
      </c>
      <c r="AE1668" t="str">
        <f t="shared" si="535"/>
        <v/>
      </c>
      <c r="AF1668" t="str">
        <f t="shared" si="535"/>
        <v/>
      </c>
      <c r="AG1668" t="str">
        <f t="shared" si="535"/>
        <v>NFC6704INJURY LEAVE</v>
      </c>
      <c r="AI1668">
        <f t="shared" si="525"/>
        <v>1</v>
      </c>
      <c r="AJ1668">
        <f t="shared" si="526"/>
        <v>873</v>
      </c>
      <c r="AK1668" t="str">
        <f t="shared" si="527"/>
        <v>20181NFC6705INJURY LEAVE</v>
      </c>
      <c r="AL1668" t="str">
        <f t="shared" si="528"/>
        <v>INJURY LEAVE</v>
      </c>
      <c r="AM1668" t="str">
        <f t="shared" si="529"/>
        <v>20181NFC6704INJURY LEAVE</v>
      </c>
      <c r="AN1668" t="str">
        <f t="shared" si="530"/>
        <v>INJURY LEAVE</v>
      </c>
      <c r="AO1668" s="13">
        <f t="shared" si="531"/>
        <v>0.94117647058823528</v>
      </c>
      <c r="AP1668">
        <f t="shared" si="532"/>
        <v>1</v>
      </c>
      <c r="AQ1668" t="str">
        <f t="shared" si="533"/>
        <v>NFC6705INJURY LEAVENFC6704INJURY LEAVE</v>
      </c>
    </row>
    <row r="1669" spans="1:43" x14ac:dyDescent="0.35">
      <c r="A1669" s="18" t="s">
        <v>1838</v>
      </c>
      <c r="B1669">
        <v>6706</v>
      </c>
      <c r="C1669" t="s">
        <v>231</v>
      </c>
      <c r="D1669" s="18" t="s">
        <v>1838</v>
      </c>
      <c r="E1669">
        <v>6700</v>
      </c>
      <c r="F1669" t="s">
        <v>231</v>
      </c>
      <c r="G1669" s="13">
        <v>0.94117647058823528</v>
      </c>
      <c r="I1669">
        <v>20181</v>
      </c>
      <c r="J1669" t="str">
        <f t="shared" si="516"/>
        <v>20181NFC6706INJURY LEAVE20181NFC6700INJURY LEAVE</v>
      </c>
      <c r="K1669" t="str">
        <f t="shared" si="517"/>
        <v>20181NFC6706INJURY LEAVE</v>
      </c>
      <c r="L1669" t="str">
        <f t="shared" si="518"/>
        <v>20181NFC6700INJURY LEAVE</v>
      </c>
      <c r="M1669" s="13">
        <f t="shared" si="519"/>
        <v>0.94117647058823528</v>
      </c>
      <c r="N1669" s="13"/>
      <c r="O1669" s="19">
        <v>1659</v>
      </c>
      <c r="P1669">
        <f t="shared" si="520"/>
        <v>29</v>
      </c>
      <c r="Q1669">
        <f t="shared" si="521"/>
        <v>873</v>
      </c>
      <c r="R1669">
        <f t="shared" si="522"/>
        <v>13</v>
      </c>
      <c r="S1669" t="b">
        <f t="shared" si="523"/>
        <v>1</v>
      </c>
      <c r="T1669" t="b">
        <f t="shared" si="524"/>
        <v>0</v>
      </c>
      <c r="W1669" t="str">
        <f t="shared" si="534"/>
        <v/>
      </c>
      <c r="X1669" t="str">
        <f t="shared" si="534"/>
        <v/>
      </c>
      <c r="Y1669" t="str">
        <f t="shared" si="534"/>
        <v/>
      </c>
      <c r="Z1669" t="str">
        <f t="shared" si="534"/>
        <v/>
      </c>
      <c r="AA1669" t="str">
        <f t="shared" si="534"/>
        <v>NFC6706INJURY LEAVE</v>
      </c>
      <c r="AC1669" t="str">
        <f t="shared" si="535"/>
        <v/>
      </c>
      <c r="AD1669" t="str">
        <f t="shared" si="535"/>
        <v/>
      </c>
      <c r="AE1669" t="str">
        <f t="shared" si="535"/>
        <v/>
      </c>
      <c r="AF1669" t="str">
        <f t="shared" si="535"/>
        <v/>
      </c>
      <c r="AG1669" t="str">
        <f t="shared" si="535"/>
        <v>NFC6700INJURY LEAVE</v>
      </c>
      <c r="AI1669">
        <f t="shared" si="525"/>
        <v>1</v>
      </c>
      <c r="AJ1669">
        <f t="shared" si="526"/>
        <v>873</v>
      </c>
      <c r="AK1669" t="str">
        <f t="shared" si="527"/>
        <v>20181NFC6706INJURY LEAVE</v>
      </c>
      <c r="AL1669" t="str">
        <f t="shared" si="528"/>
        <v>INJURY LEAVE</v>
      </c>
      <c r="AM1669" t="str">
        <f t="shared" si="529"/>
        <v>20181NFC6700INJURY LEAVE</v>
      </c>
      <c r="AN1669" t="str">
        <f t="shared" si="530"/>
        <v>INJURY LEAVE</v>
      </c>
      <c r="AO1669" s="13">
        <f t="shared" si="531"/>
        <v>0.94117647058823528</v>
      </c>
      <c r="AP1669">
        <f t="shared" si="532"/>
        <v>1</v>
      </c>
      <c r="AQ1669" t="str">
        <f t="shared" si="533"/>
        <v>NFC6706INJURY LEAVENFC6700INJURY LEAVE</v>
      </c>
    </row>
    <row r="1670" spans="1:43" x14ac:dyDescent="0.35">
      <c r="A1670" s="18" t="s">
        <v>1838</v>
      </c>
      <c r="B1670">
        <v>6706</v>
      </c>
      <c r="C1670" t="s">
        <v>231</v>
      </c>
      <c r="D1670" s="18" t="s">
        <v>1838</v>
      </c>
      <c r="E1670">
        <v>6703</v>
      </c>
      <c r="F1670" t="s">
        <v>231</v>
      </c>
      <c r="G1670" s="13">
        <v>0.94117647058823528</v>
      </c>
      <c r="I1670">
        <v>20181</v>
      </c>
      <c r="J1670" t="str">
        <f t="shared" si="516"/>
        <v>20181NFC6706INJURY LEAVE20181NFC6703INJURY LEAVE</v>
      </c>
      <c r="K1670" t="str">
        <f t="shared" si="517"/>
        <v>20181NFC6706INJURY LEAVE</v>
      </c>
      <c r="L1670" t="str">
        <f t="shared" si="518"/>
        <v>20181NFC6703INJURY LEAVE</v>
      </c>
      <c r="M1670" s="13">
        <f t="shared" si="519"/>
        <v>0.94117647058823528</v>
      </c>
      <c r="N1670" s="13"/>
      <c r="O1670" s="19">
        <v>1660</v>
      </c>
      <c r="P1670">
        <f t="shared" si="520"/>
        <v>29</v>
      </c>
      <c r="Q1670">
        <f t="shared" si="521"/>
        <v>873</v>
      </c>
      <c r="R1670">
        <f t="shared" si="522"/>
        <v>14</v>
      </c>
      <c r="S1670" t="b">
        <f t="shared" si="523"/>
        <v>1</v>
      </c>
      <c r="T1670" t="b">
        <f t="shared" si="524"/>
        <v>0</v>
      </c>
      <c r="W1670" t="str">
        <f t="shared" si="534"/>
        <v/>
      </c>
      <c r="X1670" t="str">
        <f t="shared" si="534"/>
        <v/>
      </c>
      <c r="Y1670" t="str">
        <f t="shared" si="534"/>
        <v/>
      </c>
      <c r="Z1670" t="str">
        <f t="shared" si="534"/>
        <v/>
      </c>
      <c r="AA1670" t="str">
        <f t="shared" si="534"/>
        <v>NFC6706INJURY LEAVE</v>
      </c>
      <c r="AC1670" t="str">
        <f t="shared" si="535"/>
        <v/>
      </c>
      <c r="AD1670" t="str">
        <f t="shared" si="535"/>
        <v/>
      </c>
      <c r="AE1670" t="str">
        <f t="shared" si="535"/>
        <v/>
      </c>
      <c r="AF1670" t="str">
        <f t="shared" si="535"/>
        <v/>
      </c>
      <c r="AG1670" t="str">
        <f t="shared" si="535"/>
        <v>NFC6703INJURY LEAVE</v>
      </c>
      <c r="AI1670">
        <f t="shared" si="525"/>
        <v>1</v>
      </c>
      <c r="AJ1670">
        <f t="shared" si="526"/>
        <v>873</v>
      </c>
      <c r="AK1670" t="str">
        <f t="shared" si="527"/>
        <v>20181NFC6706INJURY LEAVE</v>
      </c>
      <c r="AL1670" t="str">
        <f t="shared" si="528"/>
        <v>INJURY LEAVE</v>
      </c>
      <c r="AM1670" t="str">
        <f t="shared" si="529"/>
        <v>20181NFC6703INJURY LEAVE</v>
      </c>
      <c r="AN1670" t="str">
        <f t="shared" si="530"/>
        <v>INJURY LEAVE</v>
      </c>
      <c r="AO1670" s="13">
        <f t="shared" si="531"/>
        <v>0.94117647058823528</v>
      </c>
      <c r="AP1670">
        <f t="shared" si="532"/>
        <v>1</v>
      </c>
      <c r="AQ1670" t="str">
        <f t="shared" si="533"/>
        <v>NFC6706INJURY LEAVENFC6703INJURY LEAVE</v>
      </c>
    </row>
    <row r="1671" spans="1:43" x14ac:dyDescent="0.35">
      <c r="A1671" s="18" t="s">
        <v>1838</v>
      </c>
      <c r="B1671">
        <v>6706</v>
      </c>
      <c r="C1671" t="s">
        <v>231</v>
      </c>
      <c r="D1671" s="18" t="s">
        <v>1838</v>
      </c>
      <c r="E1671">
        <v>6704</v>
      </c>
      <c r="F1671" t="s">
        <v>231</v>
      </c>
      <c r="G1671" s="13">
        <v>0.94117647058823528</v>
      </c>
      <c r="I1671">
        <v>20181</v>
      </c>
      <c r="J1671" t="str">
        <f t="shared" si="516"/>
        <v>20181NFC6706INJURY LEAVE20181NFC6704INJURY LEAVE</v>
      </c>
      <c r="K1671" t="str">
        <f t="shared" si="517"/>
        <v>20181NFC6706INJURY LEAVE</v>
      </c>
      <c r="L1671" t="str">
        <f t="shared" si="518"/>
        <v>20181NFC6704INJURY LEAVE</v>
      </c>
      <c r="M1671" s="13">
        <f t="shared" si="519"/>
        <v>0.94117647058823528</v>
      </c>
      <c r="N1671" s="13"/>
      <c r="O1671" s="19">
        <v>1661</v>
      </c>
      <c r="P1671">
        <f t="shared" si="520"/>
        <v>29</v>
      </c>
      <c r="Q1671">
        <f t="shared" si="521"/>
        <v>873</v>
      </c>
      <c r="R1671">
        <f t="shared" si="522"/>
        <v>15</v>
      </c>
      <c r="S1671" t="b">
        <f t="shared" si="523"/>
        <v>1</v>
      </c>
      <c r="T1671" t="b">
        <f t="shared" si="524"/>
        <v>0</v>
      </c>
      <c r="W1671" t="str">
        <f t="shared" si="534"/>
        <v/>
      </c>
      <c r="X1671" t="str">
        <f t="shared" si="534"/>
        <v/>
      </c>
      <c r="Y1671" t="str">
        <f t="shared" si="534"/>
        <v/>
      </c>
      <c r="Z1671" t="str">
        <f t="shared" si="534"/>
        <v/>
      </c>
      <c r="AA1671" t="str">
        <f t="shared" si="534"/>
        <v>NFC6706INJURY LEAVE</v>
      </c>
      <c r="AC1671" t="str">
        <f t="shared" si="535"/>
        <v/>
      </c>
      <c r="AD1671" t="str">
        <f t="shared" si="535"/>
        <v/>
      </c>
      <c r="AE1671" t="str">
        <f t="shared" si="535"/>
        <v/>
      </c>
      <c r="AF1671" t="str">
        <f t="shared" si="535"/>
        <v/>
      </c>
      <c r="AG1671" t="str">
        <f t="shared" si="535"/>
        <v>NFC6704INJURY LEAVE</v>
      </c>
      <c r="AI1671">
        <f t="shared" si="525"/>
        <v>1</v>
      </c>
      <c r="AJ1671">
        <f t="shared" si="526"/>
        <v>873</v>
      </c>
      <c r="AK1671" t="str">
        <f t="shared" si="527"/>
        <v>20181NFC6706INJURY LEAVE</v>
      </c>
      <c r="AL1671" t="str">
        <f t="shared" si="528"/>
        <v>INJURY LEAVE</v>
      </c>
      <c r="AM1671" t="str">
        <f t="shared" si="529"/>
        <v>20181NFC6704INJURY LEAVE</v>
      </c>
      <c r="AN1671" t="str">
        <f t="shared" si="530"/>
        <v>INJURY LEAVE</v>
      </c>
      <c r="AO1671" s="13">
        <f t="shared" si="531"/>
        <v>0.94117647058823528</v>
      </c>
      <c r="AP1671">
        <f t="shared" si="532"/>
        <v>1</v>
      </c>
      <c r="AQ1671" t="str">
        <f t="shared" si="533"/>
        <v>NFC6706INJURY LEAVENFC6704INJURY LEAVE</v>
      </c>
    </row>
    <row r="1672" spans="1:43" x14ac:dyDescent="0.35">
      <c r="A1672" s="18" t="s">
        <v>1838</v>
      </c>
      <c r="B1672">
        <v>6707</v>
      </c>
      <c r="C1672" t="s">
        <v>231</v>
      </c>
      <c r="D1672" s="18" t="s">
        <v>1838</v>
      </c>
      <c r="E1672">
        <v>6700</v>
      </c>
      <c r="F1672" t="s">
        <v>231</v>
      </c>
      <c r="G1672" s="13">
        <v>0.94117647058823528</v>
      </c>
      <c r="I1672">
        <v>20181</v>
      </c>
      <c r="J1672" t="str">
        <f t="shared" si="516"/>
        <v>20181NFC6707INJURY LEAVE20181NFC6700INJURY LEAVE</v>
      </c>
      <c r="K1672" t="str">
        <f t="shared" si="517"/>
        <v>20181NFC6707INJURY LEAVE</v>
      </c>
      <c r="L1672" t="str">
        <f t="shared" si="518"/>
        <v>20181NFC6700INJURY LEAVE</v>
      </c>
      <c r="M1672" s="13">
        <f t="shared" si="519"/>
        <v>0.94117647058823528</v>
      </c>
      <c r="N1672" s="13"/>
      <c r="O1672" s="19">
        <v>1662</v>
      </c>
      <c r="P1672">
        <f t="shared" si="520"/>
        <v>29</v>
      </c>
      <c r="Q1672">
        <f t="shared" si="521"/>
        <v>873</v>
      </c>
      <c r="R1672">
        <f t="shared" si="522"/>
        <v>16</v>
      </c>
      <c r="S1672" t="b">
        <f t="shared" si="523"/>
        <v>1</v>
      </c>
      <c r="T1672" t="b">
        <f t="shared" si="524"/>
        <v>0</v>
      </c>
      <c r="W1672" t="str">
        <f t="shared" si="534"/>
        <v/>
      </c>
      <c r="X1672" t="str">
        <f t="shared" si="534"/>
        <v/>
      </c>
      <c r="Y1672" t="str">
        <f t="shared" si="534"/>
        <v/>
      </c>
      <c r="Z1672" t="str">
        <f t="shared" si="534"/>
        <v/>
      </c>
      <c r="AA1672" t="str">
        <f t="shared" si="534"/>
        <v>NFC6707INJURY LEAVE</v>
      </c>
      <c r="AC1672" t="str">
        <f t="shared" si="535"/>
        <v/>
      </c>
      <c r="AD1672" t="str">
        <f t="shared" si="535"/>
        <v/>
      </c>
      <c r="AE1672" t="str">
        <f t="shared" si="535"/>
        <v/>
      </c>
      <c r="AF1672" t="str">
        <f t="shared" si="535"/>
        <v/>
      </c>
      <c r="AG1672" t="str">
        <f t="shared" si="535"/>
        <v>NFC6700INJURY LEAVE</v>
      </c>
      <c r="AI1672">
        <f t="shared" si="525"/>
        <v>1</v>
      </c>
      <c r="AJ1672">
        <f t="shared" si="526"/>
        <v>873</v>
      </c>
      <c r="AK1672" t="str">
        <f t="shared" si="527"/>
        <v>20181NFC6707INJURY LEAVE</v>
      </c>
      <c r="AL1672" t="str">
        <f t="shared" si="528"/>
        <v>INJURY LEAVE</v>
      </c>
      <c r="AM1672" t="str">
        <f t="shared" si="529"/>
        <v>20181NFC6700INJURY LEAVE</v>
      </c>
      <c r="AN1672" t="str">
        <f t="shared" si="530"/>
        <v>INJURY LEAVE</v>
      </c>
      <c r="AO1672" s="13">
        <f t="shared" si="531"/>
        <v>0.94117647058823528</v>
      </c>
      <c r="AP1672">
        <f t="shared" si="532"/>
        <v>1</v>
      </c>
      <c r="AQ1672" t="str">
        <f t="shared" si="533"/>
        <v>NFC6707INJURY LEAVENFC6700INJURY LEAVE</v>
      </c>
    </row>
    <row r="1673" spans="1:43" x14ac:dyDescent="0.35">
      <c r="A1673" s="18" t="s">
        <v>1838</v>
      </c>
      <c r="B1673">
        <v>6707</v>
      </c>
      <c r="C1673" t="s">
        <v>231</v>
      </c>
      <c r="D1673" s="18" t="s">
        <v>1838</v>
      </c>
      <c r="E1673">
        <v>6703</v>
      </c>
      <c r="F1673" t="s">
        <v>231</v>
      </c>
      <c r="G1673" s="13">
        <v>0.94117647058823528</v>
      </c>
      <c r="I1673">
        <v>20181</v>
      </c>
      <c r="J1673" t="str">
        <f t="shared" si="516"/>
        <v>20181NFC6707INJURY LEAVE20181NFC6703INJURY LEAVE</v>
      </c>
      <c r="K1673" t="str">
        <f t="shared" si="517"/>
        <v>20181NFC6707INJURY LEAVE</v>
      </c>
      <c r="L1673" t="str">
        <f t="shared" si="518"/>
        <v>20181NFC6703INJURY LEAVE</v>
      </c>
      <c r="M1673" s="13">
        <f t="shared" si="519"/>
        <v>0.94117647058823528</v>
      </c>
      <c r="N1673" s="13"/>
      <c r="O1673" s="19">
        <v>1663</v>
      </c>
      <c r="P1673">
        <f t="shared" si="520"/>
        <v>29</v>
      </c>
      <c r="Q1673">
        <f t="shared" si="521"/>
        <v>873</v>
      </c>
      <c r="R1673">
        <f t="shared" si="522"/>
        <v>17</v>
      </c>
      <c r="S1673" t="b">
        <f t="shared" si="523"/>
        <v>1</v>
      </c>
      <c r="T1673" t="b">
        <f t="shared" si="524"/>
        <v>0</v>
      </c>
      <c r="W1673" t="str">
        <f t="shared" si="534"/>
        <v/>
      </c>
      <c r="X1673" t="str">
        <f t="shared" si="534"/>
        <v/>
      </c>
      <c r="Y1673" t="str">
        <f t="shared" si="534"/>
        <v/>
      </c>
      <c r="Z1673" t="str">
        <f t="shared" si="534"/>
        <v/>
      </c>
      <c r="AA1673" t="str">
        <f t="shared" si="534"/>
        <v>NFC6707INJURY LEAVE</v>
      </c>
      <c r="AC1673" t="str">
        <f t="shared" si="535"/>
        <v/>
      </c>
      <c r="AD1673" t="str">
        <f t="shared" si="535"/>
        <v/>
      </c>
      <c r="AE1673" t="str">
        <f t="shared" si="535"/>
        <v/>
      </c>
      <c r="AF1673" t="str">
        <f t="shared" si="535"/>
        <v/>
      </c>
      <c r="AG1673" t="str">
        <f t="shared" si="535"/>
        <v>NFC6703INJURY LEAVE</v>
      </c>
      <c r="AI1673">
        <f t="shared" si="525"/>
        <v>1</v>
      </c>
      <c r="AJ1673">
        <f t="shared" si="526"/>
        <v>873</v>
      </c>
      <c r="AK1673" t="str">
        <f t="shared" si="527"/>
        <v>20181NFC6707INJURY LEAVE</v>
      </c>
      <c r="AL1673" t="str">
        <f t="shared" si="528"/>
        <v>INJURY LEAVE</v>
      </c>
      <c r="AM1673" t="str">
        <f t="shared" si="529"/>
        <v>20181NFC6703INJURY LEAVE</v>
      </c>
      <c r="AN1673" t="str">
        <f t="shared" si="530"/>
        <v>INJURY LEAVE</v>
      </c>
      <c r="AO1673" s="13">
        <f t="shared" si="531"/>
        <v>0.94117647058823528</v>
      </c>
      <c r="AP1673">
        <f t="shared" si="532"/>
        <v>1</v>
      </c>
      <c r="AQ1673" t="str">
        <f t="shared" si="533"/>
        <v>NFC6707INJURY LEAVENFC6703INJURY LEAVE</v>
      </c>
    </row>
    <row r="1674" spans="1:43" x14ac:dyDescent="0.35">
      <c r="A1674" s="18" t="s">
        <v>1838</v>
      </c>
      <c r="B1674">
        <v>6707</v>
      </c>
      <c r="C1674" t="s">
        <v>231</v>
      </c>
      <c r="D1674" s="18" t="s">
        <v>1838</v>
      </c>
      <c r="E1674">
        <v>6704</v>
      </c>
      <c r="F1674" t="s">
        <v>231</v>
      </c>
      <c r="G1674" s="13">
        <v>0.94117647058823528</v>
      </c>
      <c r="I1674">
        <v>20181</v>
      </c>
      <c r="J1674" t="str">
        <f t="shared" si="516"/>
        <v>20181NFC6707INJURY LEAVE20181NFC6704INJURY LEAVE</v>
      </c>
      <c r="K1674" t="str">
        <f t="shared" si="517"/>
        <v>20181NFC6707INJURY LEAVE</v>
      </c>
      <c r="L1674" t="str">
        <f t="shared" si="518"/>
        <v>20181NFC6704INJURY LEAVE</v>
      </c>
      <c r="M1674" s="13">
        <f t="shared" si="519"/>
        <v>0.94117647058823528</v>
      </c>
      <c r="N1674" s="13"/>
      <c r="O1674" s="19">
        <v>1664</v>
      </c>
      <c r="P1674">
        <f t="shared" si="520"/>
        <v>29</v>
      </c>
      <c r="Q1674">
        <f t="shared" si="521"/>
        <v>873</v>
      </c>
      <c r="R1674">
        <f t="shared" si="522"/>
        <v>18</v>
      </c>
      <c r="S1674" t="b">
        <f t="shared" si="523"/>
        <v>1</v>
      </c>
      <c r="T1674" t="b">
        <f t="shared" si="524"/>
        <v>0</v>
      </c>
      <c r="W1674" t="str">
        <f t="shared" si="534"/>
        <v/>
      </c>
      <c r="X1674" t="str">
        <f t="shared" si="534"/>
        <v/>
      </c>
      <c r="Y1674" t="str">
        <f t="shared" si="534"/>
        <v/>
      </c>
      <c r="Z1674" t="str">
        <f t="shared" si="534"/>
        <v/>
      </c>
      <c r="AA1674" t="str">
        <f t="shared" si="534"/>
        <v>NFC6707INJURY LEAVE</v>
      </c>
      <c r="AC1674" t="str">
        <f t="shared" si="535"/>
        <v/>
      </c>
      <c r="AD1674" t="str">
        <f t="shared" si="535"/>
        <v/>
      </c>
      <c r="AE1674" t="str">
        <f t="shared" si="535"/>
        <v/>
      </c>
      <c r="AF1674" t="str">
        <f t="shared" si="535"/>
        <v/>
      </c>
      <c r="AG1674" t="str">
        <f t="shared" si="535"/>
        <v>NFC6704INJURY LEAVE</v>
      </c>
      <c r="AI1674">
        <f t="shared" si="525"/>
        <v>1</v>
      </c>
      <c r="AJ1674">
        <f t="shared" si="526"/>
        <v>873</v>
      </c>
      <c r="AK1674" t="str">
        <f t="shared" si="527"/>
        <v>20181NFC6707INJURY LEAVE</v>
      </c>
      <c r="AL1674" t="str">
        <f t="shared" si="528"/>
        <v>INJURY LEAVE</v>
      </c>
      <c r="AM1674" t="str">
        <f t="shared" si="529"/>
        <v>20181NFC6704INJURY LEAVE</v>
      </c>
      <c r="AN1674" t="str">
        <f t="shared" si="530"/>
        <v>INJURY LEAVE</v>
      </c>
      <c r="AO1674" s="13">
        <f t="shared" si="531"/>
        <v>0.94117647058823528</v>
      </c>
      <c r="AP1674">
        <f t="shared" si="532"/>
        <v>1</v>
      </c>
      <c r="AQ1674" t="str">
        <f t="shared" si="533"/>
        <v>NFC6707INJURY LEAVENFC6704INJURY LEAVE</v>
      </c>
    </row>
    <row r="1675" spans="1:43" x14ac:dyDescent="0.35">
      <c r="A1675" s="18" t="s">
        <v>1838</v>
      </c>
      <c r="B1675">
        <v>6710</v>
      </c>
      <c r="C1675" t="s">
        <v>231</v>
      </c>
      <c r="D1675" s="18" t="s">
        <v>1838</v>
      </c>
      <c r="E1675">
        <v>6700</v>
      </c>
      <c r="F1675" t="s">
        <v>231</v>
      </c>
      <c r="G1675" s="13">
        <v>0.94117647058823528</v>
      </c>
      <c r="I1675">
        <v>20181</v>
      </c>
      <c r="J1675" t="str">
        <f t="shared" si="516"/>
        <v>20181NFC6710INJURY LEAVE20181NFC6700INJURY LEAVE</v>
      </c>
      <c r="K1675" t="str">
        <f t="shared" si="517"/>
        <v>20181NFC6710INJURY LEAVE</v>
      </c>
      <c r="L1675" t="str">
        <f t="shared" si="518"/>
        <v>20181NFC6700INJURY LEAVE</v>
      </c>
      <c r="M1675" s="13">
        <f t="shared" si="519"/>
        <v>0.94117647058823528</v>
      </c>
      <c r="N1675" s="13"/>
      <c r="O1675" s="19">
        <v>1665</v>
      </c>
      <c r="P1675">
        <f t="shared" si="520"/>
        <v>29</v>
      </c>
      <c r="Q1675">
        <f t="shared" si="521"/>
        <v>873</v>
      </c>
      <c r="R1675">
        <f t="shared" si="522"/>
        <v>19</v>
      </c>
      <c r="S1675" t="b">
        <f t="shared" si="523"/>
        <v>1</v>
      </c>
      <c r="T1675" t="b">
        <f t="shared" si="524"/>
        <v>0</v>
      </c>
      <c r="W1675" t="str">
        <f t="shared" si="534"/>
        <v/>
      </c>
      <c r="X1675" t="str">
        <f t="shared" si="534"/>
        <v/>
      </c>
      <c r="Y1675" t="str">
        <f t="shared" si="534"/>
        <v/>
      </c>
      <c r="Z1675" t="str">
        <f t="shared" si="534"/>
        <v/>
      </c>
      <c r="AA1675" t="str">
        <f t="shared" si="534"/>
        <v>NFC6710INJURY LEAVE</v>
      </c>
      <c r="AC1675" t="str">
        <f t="shared" si="535"/>
        <v/>
      </c>
      <c r="AD1675" t="str">
        <f t="shared" si="535"/>
        <v/>
      </c>
      <c r="AE1675" t="str">
        <f t="shared" si="535"/>
        <v/>
      </c>
      <c r="AF1675" t="str">
        <f t="shared" si="535"/>
        <v/>
      </c>
      <c r="AG1675" t="str">
        <f t="shared" si="535"/>
        <v>NFC6700INJURY LEAVE</v>
      </c>
      <c r="AI1675">
        <f t="shared" si="525"/>
        <v>1</v>
      </c>
      <c r="AJ1675">
        <f t="shared" si="526"/>
        <v>873</v>
      </c>
      <c r="AK1675" t="str">
        <f t="shared" si="527"/>
        <v>20181NFC6710INJURY LEAVE</v>
      </c>
      <c r="AL1675" t="str">
        <f t="shared" si="528"/>
        <v>INJURY LEAVE</v>
      </c>
      <c r="AM1675" t="str">
        <f t="shared" si="529"/>
        <v>20181NFC6700INJURY LEAVE</v>
      </c>
      <c r="AN1675" t="str">
        <f t="shared" si="530"/>
        <v>INJURY LEAVE</v>
      </c>
      <c r="AO1675" s="13">
        <f t="shared" si="531"/>
        <v>0.94117647058823528</v>
      </c>
      <c r="AP1675">
        <f t="shared" si="532"/>
        <v>1</v>
      </c>
      <c r="AQ1675" t="str">
        <f t="shared" si="533"/>
        <v>NFC6710INJURY LEAVENFC6700INJURY LEAVE</v>
      </c>
    </row>
    <row r="1676" spans="1:43" x14ac:dyDescent="0.35">
      <c r="A1676" s="18" t="s">
        <v>1838</v>
      </c>
      <c r="B1676">
        <v>6710</v>
      </c>
      <c r="C1676" t="s">
        <v>231</v>
      </c>
      <c r="D1676" s="18" t="s">
        <v>1838</v>
      </c>
      <c r="E1676">
        <v>6715</v>
      </c>
      <c r="F1676" t="s">
        <v>231</v>
      </c>
      <c r="G1676" s="13">
        <v>0.94117647058823528</v>
      </c>
      <c r="I1676">
        <v>20181</v>
      </c>
      <c r="J1676" t="str">
        <f t="shared" ref="J1676:J1739" si="536">K1676&amp;L1676</f>
        <v>20181NFC6710INJURY LEAVE20181NFC6715INJURY LEAVE</v>
      </c>
      <c r="K1676" t="str">
        <f t="shared" ref="K1676:K1739" si="537">I1676&amp;A1676&amp;B1676&amp;C1676</f>
        <v>20181NFC6710INJURY LEAVE</v>
      </c>
      <c r="L1676" t="str">
        <f t="shared" ref="L1676:L1739" si="538">I1676&amp;D1676&amp;E1676&amp;F1676</f>
        <v>20181NFC6715INJURY LEAVE</v>
      </c>
      <c r="M1676" s="13">
        <f t="shared" ref="M1676:M1739" si="539">G1676</f>
        <v>0.94117647058823528</v>
      </c>
      <c r="N1676" s="13"/>
      <c r="O1676" s="19">
        <v>1666</v>
      </c>
      <c r="P1676">
        <f t="shared" ref="P1676:P1739" si="540">COUNTIF(C$11:C$2269, C1676)</f>
        <v>29</v>
      </c>
      <c r="Q1676">
        <f t="shared" ref="Q1676:Q1739" si="541">IF(ROW()=11,1,IF(R1675+1=R1676,Q1675,Q1675+1))</f>
        <v>873</v>
      </c>
      <c r="R1676">
        <f t="shared" ref="R1676:R1739" si="542">IF(C1676=C1675, R1675+1, 1)</f>
        <v>20</v>
      </c>
      <c r="S1676" t="b">
        <f t="shared" ref="S1676:S1739" si="543">A1676=D1676</f>
        <v>1</v>
      </c>
      <c r="T1676" t="b">
        <f t="shared" ref="T1676:T1739" si="544">A1676&amp;B1676&amp;C1676=D1676&amp;E1676&amp;F1676</f>
        <v>0</v>
      </c>
      <c r="W1676" t="str">
        <f t="shared" si="534"/>
        <v/>
      </c>
      <c r="X1676" t="str">
        <f t="shared" si="534"/>
        <v/>
      </c>
      <c r="Y1676" t="str">
        <f t="shared" si="534"/>
        <v/>
      </c>
      <c r="Z1676" t="str">
        <f t="shared" si="534"/>
        <v/>
      </c>
      <c r="AA1676" t="str">
        <f t="shared" si="534"/>
        <v>NFC6710INJURY LEAVE</v>
      </c>
      <c r="AC1676" t="str">
        <f t="shared" si="535"/>
        <v/>
      </c>
      <c r="AD1676" t="str">
        <f t="shared" si="535"/>
        <v/>
      </c>
      <c r="AE1676" t="str">
        <f t="shared" si="535"/>
        <v/>
      </c>
      <c r="AF1676" t="str">
        <f t="shared" si="535"/>
        <v/>
      </c>
      <c r="AG1676" t="str">
        <f t="shared" si="535"/>
        <v>NFC6715INJURY LEAVE</v>
      </c>
      <c r="AI1676">
        <f t="shared" ref="AI1676:AI1739" si="545">COUNTIF(AQ1676:AQ3934, AQ1676)</f>
        <v>1</v>
      </c>
      <c r="AJ1676">
        <f t="shared" ref="AJ1676:AJ1739" si="546">Q1676</f>
        <v>873</v>
      </c>
      <c r="AK1676" t="str">
        <f t="shared" ref="AK1676:AK1739" si="547">K1676</f>
        <v>20181NFC6710INJURY LEAVE</v>
      </c>
      <c r="AL1676" t="str">
        <f t="shared" ref="AL1676:AL1739" si="548">C1676</f>
        <v>INJURY LEAVE</v>
      </c>
      <c r="AM1676" t="str">
        <f t="shared" ref="AM1676:AM1739" si="549">L1676</f>
        <v>20181NFC6715INJURY LEAVE</v>
      </c>
      <c r="AN1676" t="str">
        <f t="shared" ref="AN1676:AN1739" si="550">IF(F1676="", "", F1676)</f>
        <v>INJURY LEAVE</v>
      </c>
      <c r="AO1676" s="13">
        <f t="shared" ref="AO1676:AO1739" si="551">M1676</f>
        <v>0.94117647058823528</v>
      </c>
      <c r="AP1676">
        <f t="shared" ref="AP1676:AP1739" si="552">COUNTIF(AQ$11:AQ$2269, AQ1676)</f>
        <v>1</v>
      </c>
      <c r="AQ1676" t="str">
        <f t="shared" ref="AQ1676:AQ1739" si="553">W1676&amp;AC1676&amp;X1676&amp;AD1676&amp;Y1676&amp;AE1676&amp;Z1676&amp;AF1676&amp;AA1676&amp;AG1676</f>
        <v>NFC6710INJURY LEAVENFC6715INJURY LEAVE</v>
      </c>
    </row>
    <row r="1677" spans="1:43" x14ac:dyDescent="0.35">
      <c r="A1677" s="18" t="s">
        <v>1838</v>
      </c>
      <c r="B1677">
        <v>6710</v>
      </c>
      <c r="C1677" t="s">
        <v>231</v>
      </c>
      <c r="D1677" s="18" t="s">
        <v>1838</v>
      </c>
      <c r="E1677">
        <v>6720</v>
      </c>
      <c r="F1677" t="s">
        <v>231</v>
      </c>
      <c r="G1677" s="13">
        <v>0.94117647058823528</v>
      </c>
      <c r="I1677">
        <v>20181</v>
      </c>
      <c r="J1677" t="str">
        <f t="shared" si="536"/>
        <v>20181NFC6710INJURY LEAVE20181NFC6720INJURY LEAVE</v>
      </c>
      <c r="K1677" t="str">
        <f t="shared" si="537"/>
        <v>20181NFC6710INJURY LEAVE</v>
      </c>
      <c r="L1677" t="str">
        <f t="shared" si="538"/>
        <v>20181NFC6720INJURY LEAVE</v>
      </c>
      <c r="M1677" s="13">
        <f t="shared" si="539"/>
        <v>0.94117647058823528</v>
      </c>
      <c r="N1677" s="13"/>
      <c r="O1677" s="19">
        <v>1667</v>
      </c>
      <c r="P1677">
        <f t="shared" si="540"/>
        <v>29</v>
      </c>
      <c r="Q1677">
        <f t="shared" si="541"/>
        <v>873</v>
      </c>
      <c r="R1677">
        <f t="shared" si="542"/>
        <v>21</v>
      </c>
      <c r="S1677" t="b">
        <f t="shared" si="543"/>
        <v>1</v>
      </c>
      <c r="T1677" t="b">
        <f t="shared" si="544"/>
        <v>0</v>
      </c>
      <c r="W1677" t="str">
        <f t="shared" si="534"/>
        <v/>
      </c>
      <c r="X1677" t="str">
        <f t="shared" si="534"/>
        <v/>
      </c>
      <c r="Y1677" t="str">
        <f t="shared" si="534"/>
        <v/>
      </c>
      <c r="Z1677" t="str">
        <f t="shared" si="534"/>
        <v/>
      </c>
      <c r="AA1677" t="str">
        <f t="shared" si="534"/>
        <v>NFC6710INJURY LEAVE</v>
      </c>
      <c r="AC1677" t="str">
        <f t="shared" si="535"/>
        <v/>
      </c>
      <c r="AD1677" t="str">
        <f t="shared" si="535"/>
        <v/>
      </c>
      <c r="AE1677" t="str">
        <f t="shared" si="535"/>
        <v/>
      </c>
      <c r="AF1677" t="str">
        <f t="shared" si="535"/>
        <v/>
      </c>
      <c r="AG1677" t="str">
        <f t="shared" si="535"/>
        <v>NFC6720INJURY LEAVE</v>
      </c>
      <c r="AI1677">
        <f t="shared" si="545"/>
        <v>1</v>
      </c>
      <c r="AJ1677">
        <f t="shared" si="546"/>
        <v>873</v>
      </c>
      <c r="AK1677" t="str">
        <f t="shared" si="547"/>
        <v>20181NFC6710INJURY LEAVE</v>
      </c>
      <c r="AL1677" t="str">
        <f t="shared" si="548"/>
        <v>INJURY LEAVE</v>
      </c>
      <c r="AM1677" t="str">
        <f t="shared" si="549"/>
        <v>20181NFC6720INJURY LEAVE</v>
      </c>
      <c r="AN1677" t="str">
        <f t="shared" si="550"/>
        <v>INJURY LEAVE</v>
      </c>
      <c r="AO1677" s="13">
        <f t="shared" si="551"/>
        <v>0.94117647058823528</v>
      </c>
      <c r="AP1677">
        <f t="shared" si="552"/>
        <v>1</v>
      </c>
      <c r="AQ1677" t="str">
        <f t="shared" si="553"/>
        <v>NFC6710INJURY LEAVENFC6720INJURY LEAVE</v>
      </c>
    </row>
    <row r="1678" spans="1:43" x14ac:dyDescent="0.35">
      <c r="A1678" s="18" t="s">
        <v>1838</v>
      </c>
      <c r="B1678">
        <v>6715</v>
      </c>
      <c r="C1678" t="s">
        <v>231</v>
      </c>
      <c r="D1678" s="18" t="s">
        <v>1838</v>
      </c>
      <c r="E1678">
        <v>6705</v>
      </c>
      <c r="F1678" t="s">
        <v>231</v>
      </c>
      <c r="G1678" s="13">
        <v>0.94117647058823528</v>
      </c>
      <c r="I1678">
        <v>20181</v>
      </c>
      <c r="J1678" t="str">
        <f t="shared" si="536"/>
        <v>20181NFC6715INJURY LEAVE20181NFC6705INJURY LEAVE</v>
      </c>
      <c r="K1678" t="str">
        <f t="shared" si="537"/>
        <v>20181NFC6715INJURY LEAVE</v>
      </c>
      <c r="L1678" t="str">
        <f t="shared" si="538"/>
        <v>20181NFC6705INJURY LEAVE</v>
      </c>
      <c r="M1678" s="13">
        <f t="shared" si="539"/>
        <v>0.94117647058823528</v>
      </c>
      <c r="N1678" s="13"/>
      <c r="O1678" s="19">
        <v>1668</v>
      </c>
      <c r="P1678">
        <f t="shared" si="540"/>
        <v>29</v>
      </c>
      <c r="Q1678">
        <f t="shared" si="541"/>
        <v>873</v>
      </c>
      <c r="R1678">
        <f t="shared" si="542"/>
        <v>22</v>
      </c>
      <c r="S1678" t="b">
        <f t="shared" si="543"/>
        <v>1</v>
      </c>
      <c r="T1678" t="b">
        <f t="shared" si="544"/>
        <v>0</v>
      </c>
      <c r="W1678" t="str">
        <f t="shared" si="534"/>
        <v/>
      </c>
      <c r="X1678" t="str">
        <f t="shared" si="534"/>
        <v/>
      </c>
      <c r="Y1678" t="str">
        <f t="shared" si="534"/>
        <v/>
      </c>
      <c r="Z1678" t="str">
        <f t="shared" si="534"/>
        <v/>
      </c>
      <c r="AA1678" t="str">
        <f t="shared" si="534"/>
        <v>NFC6715INJURY LEAVE</v>
      </c>
      <c r="AC1678" t="str">
        <f t="shared" si="535"/>
        <v/>
      </c>
      <c r="AD1678" t="str">
        <f t="shared" si="535"/>
        <v/>
      </c>
      <c r="AE1678" t="str">
        <f t="shared" si="535"/>
        <v/>
      </c>
      <c r="AF1678" t="str">
        <f t="shared" si="535"/>
        <v/>
      </c>
      <c r="AG1678" t="str">
        <f t="shared" si="535"/>
        <v>NFC6705INJURY LEAVE</v>
      </c>
      <c r="AI1678">
        <f t="shared" si="545"/>
        <v>1</v>
      </c>
      <c r="AJ1678">
        <f t="shared" si="546"/>
        <v>873</v>
      </c>
      <c r="AK1678" t="str">
        <f t="shared" si="547"/>
        <v>20181NFC6715INJURY LEAVE</v>
      </c>
      <c r="AL1678" t="str">
        <f t="shared" si="548"/>
        <v>INJURY LEAVE</v>
      </c>
      <c r="AM1678" t="str">
        <f t="shared" si="549"/>
        <v>20181NFC6705INJURY LEAVE</v>
      </c>
      <c r="AN1678" t="str">
        <f t="shared" si="550"/>
        <v>INJURY LEAVE</v>
      </c>
      <c r="AO1678" s="13">
        <f t="shared" si="551"/>
        <v>0.94117647058823528</v>
      </c>
      <c r="AP1678">
        <f t="shared" si="552"/>
        <v>1</v>
      </c>
      <c r="AQ1678" t="str">
        <f t="shared" si="553"/>
        <v>NFC6715INJURY LEAVENFC6705INJURY LEAVE</v>
      </c>
    </row>
    <row r="1679" spans="1:43" x14ac:dyDescent="0.35">
      <c r="A1679" s="18" t="s">
        <v>1838</v>
      </c>
      <c r="B1679">
        <v>6715</v>
      </c>
      <c r="C1679" t="s">
        <v>231</v>
      </c>
      <c r="D1679" s="18" t="s">
        <v>1838</v>
      </c>
      <c r="E1679">
        <v>6710</v>
      </c>
      <c r="F1679" t="s">
        <v>231</v>
      </c>
      <c r="G1679" s="13">
        <v>0.94117647058823528</v>
      </c>
      <c r="I1679">
        <v>20181</v>
      </c>
      <c r="J1679" t="str">
        <f t="shared" si="536"/>
        <v>20181NFC6715INJURY LEAVE20181NFC6710INJURY LEAVE</v>
      </c>
      <c r="K1679" t="str">
        <f t="shared" si="537"/>
        <v>20181NFC6715INJURY LEAVE</v>
      </c>
      <c r="L1679" t="str">
        <f t="shared" si="538"/>
        <v>20181NFC6710INJURY LEAVE</v>
      </c>
      <c r="M1679" s="13">
        <f t="shared" si="539"/>
        <v>0.94117647058823528</v>
      </c>
      <c r="N1679" s="13"/>
      <c r="O1679" s="19">
        <v>1669</v>
      </c>
      <c r="P1679">
        <f t="shared" si="540"/>
        <v>29</v>
      </c>
      <c r="Q1679">
        <f t="shared" si="541"/>
        <v>873</v>
      </c>
      <c r="R1679">
        <f t="shared" si="542"/>
        <v>23</v>
      </c>
      <c r="S1679" t="b">
        <f t="shared" si="543"/>
        <v>1</v>
      </c>
      <c r="T1679" t="b">
        <f t="shared" si="544"/>
        <v>0</v>
      </c>
      <c r="W1679" t="str">
        <f t="shared" si="534"/>
        <v/>
      </c>
      <c r="X1679" t="str">
        <f t="shared" si="534"/>
        <v/>
      </c>
      <c r="Y1679" t="str">
        <f t="shared" si="534"/>
        <v/>
      </c>
      <c r="Z1679" t="str">
        <f t="shared" si="534"/>
        <v/>
      </c>
      <c r="AA1679" t="str">
        <f t="shared" si="534"/>
        <v>NFC6715INJURY LEAVE</v>
      </c>
      <c r="AC1679" t="str">
        <f t="shared" si="535"/>
        <v/>
      </c>
      <c r="AD1679" t="str">
        <f t="shared" si="535"/>
        <v/>
      </c>
      <c r="AE1679" t="str">
        <f t="shared" si="535"/>
        <v/>
      </c>
      <c r="AF1679" t="str">
        <f t="shared" si="535"/>
        <v/>
      </c>
      <c r="AG1679" t="str">
        <f t="shared" si="535"/>
        <v>NFC6710INJURY LEAVE</v>
      </c>
      <c r="AI1679">
        <f t="shared" si="545"/>
        <v>1</v>
      </c>
      <c r="AJ1679">
        <f t="shared" si="546"/>
        <v>873</v>
      </c>
      <c r="AK1679" t="str">
        <f t="shared" si="547"/>
        <v>20181NFC6715INJURY LEAVE</v>
      </c>
      <c r="AL1679" t="str">
        <f t="shared" si="548"/>
        <v>INJURY LEAVE</v>
      </c>
      <c r="AM1679" t="str">
        <f t="shared" si="549"/>
        <v>20181NFC6710INJURY LEAVE</v>
      </c>
      <c r="AN1679" t="str">
        <f t="shared" si="550"/>
        <v>INJURY LEAVE</v>
      </c>
      <c r="AO1679" s="13">
        <f t="shared" si="551"/>
        <v>0.94117647058823528</v>
      </c>
      <c r="AP1679">
        <f t="shared" si="552"/>
        <v>1</v>
      </c>
      <c r="AQ1679" t="str">
        <f t="shared" si="553"/>
        <v>NFC6715INJURY LEAVENFC6710INJURY LEAVE</v>
      </c>
    </row>
    <row r="1680" spans="1:43" x14ac:dyDescent="0.35">
      <c r="A1680" s="18" t="s">
        <v>1838</v>
      </c>
      <c r="B1680">
        <v>6720</v>
      </c>
      <c r="C1680" t="s">
        <v>231</v>
      </c>
      <c r="D1680" s="18" t="s">
        <v>1838</v>
      </c>
      <c r="E1680">
        <v>6700</v>
      </c>
      <c r="F1680" t="s">
        <v>231</v>
      </c>
      <c r="G1680" s="13">
        <v>0.94117647058823528</v>
      </c>
      <c r="I1680">
        <v>20181</v>
      </c>
      <c r="J1680" t="str">
        <f t="shared" si="536"/>
        <v>20181NFC6720INJURY LEAVE20181NFC6700INJURY LEAVE</v>
      </c>
      <c r="K1680" t="str">
        <f t="shared" si="537"/>
        <v>20181NFC6720INJURY LEAVE</v>
      </c>
      <c r="L1680" t="str">
        <f t="shared" si="538"/>
        <v>20181NFC6700INJURY LEAVE</v>
      </c>
      <c r="M1680" s="13">
        <f t="shared" si="539"/>
        <v>0.94117647058823528</v>
      </c>
      <c r="N1680" s="13"/>
      <c r="O1680" s="19">
        <v>1670</v>
      </c>
      <c r="P1680">
        <f t="shared" si="540"/>
        <v>29</v>
      </c>
      <c r="Q1680">
        <f t="shared" si="541"/>
        <v>873</v>
      </c>
      <c r="R1680">
        <f t="shared" si="542"/>
        <v>24</v>
      </c>
      <c r="S1680" t="b">
        <f t="shared" si="543"/>
        <v>1</v>
      </c>
      <c r="T1680" t="b">
        <f t="shared" si="544"/>
        <v>0</v>
      </c>
      <c r="W1680" t="str">
        <f t="shared" si="534"/>
        <v/>
      </c>
      <c r="X1680" t="str">
        <f t="shared" si="534"/>
        <v/>
      </c>
      <c r="Y1680" t="str">
        <f t="shared" si="534"/>
        <v/>
      </c>
      <c r="Z1680" t="str">
        <f t="shared" si="534"/>
        <v/>
      </c>
      <c r="AA1680" t="str">
        <f t="shared" si="534"/>
        <v>NFC6720INJURY LEAVE</v>
      </c>
      <c r="AC1680" t="str">
        <f t="shared" si="535"/>
        <v/>
      </c>
      <c r="AD1680" t="str">
        <f t="shared" si="535"/>
        <v/>
      </c>
      <c r="AE1680" t="str">
        <f t="shared" si="535"/>
        <v/>
      </c>
      <c r="AF1680" t="str">
        <f t="shared" si="535"/>
        <v/>
      </c>
      <c r="AG1680" t="str">
        <f t="shared" si="535"/>
        <v>NFC6700INJURY LEAVE</v>
      </c>
      <c r="AI1680">
        <f t="shared" si="545"/>
        <v>1</v>
      </c>
      <c r="AJ1680">
        <f t="shared" si="546"/>
        <v>873</v>
      </c>
      <c r="AK1680" t="str">
        <f t="shared" si="547"/>
        <v>20181NFC6720INJURY LEAVE</v>
      </c>
      <c r="AL1680" t="str">
        <f t="shared" si="548"/>
        <v>INJURY LEAVE</v>
      </c>
      <c r="AM1680" t="str">
        <f t="shared" si="549"/>
        <v>20181NFC6700INJURY LEAVE</v>
      </c>
      <c r="AN1680" t="str">
        <f t="shared" si="550"/>
        <v>INJURY LEAVE</v>
      </c>
      <c r="AO1680" s="13">
        <f t="shared" si="551"/>
        <v>0.94117647058823528</v>
      </c>
      <c r="AP1680">
        <f t="shared" si="552"/>
        <v>1</v>
      </c>
      <c r="AQ1680" t="str">
        <f t="shared" si="553"/>
        <v>NFC6720INJURY LEAVENFC6700INJURY LEAVE</v>
      </c>
    </row>
    <row r="1681" spans="1:43" x14ac:dyDescent="0.35">
      <c r="A1681" s="18" t="s">
        <v>1838</v>
      </c>
      <c r="B1681">
        <v>6720</v>
      </c>
      <c r="C1681" t="s">
        <v>231</v>
      </c>
      <c r="D1681" s="18" t="s">
        <v>1838</v>
      </c>
      <c r="E1681">
        <v>6710</v>
      </c>
      <c r="F1681" t="s">
        <v>231</v>
      </c>
      <c r="G1681" s="13">
        <v>0.94117647058823528</v>
      </c>
      <c r="I1681">
        <v>20181</v>
      </c>
      <c r="J1681" t="str">
        <f t="shared" si="536"/>
        <v>20181NFC6720INJURY LEAVE20181NFC6710INJURY LEAVE</v>
      </c>
      <c r="K1681" t="str">
        <f t="shared" si="537"/>
        <v>20181NFC6720INJURY LEAVE</v>
      </c>
      <c r="L1681" t="str">
        <f t="shared" si="538"/>
        <v>20181NFC6710INJURY LEAVE</v>
      </c>
      <c r="M1681" s="13">
        <f t="shared" si="539"/>
        <v>0.94117647058823528</v>
      </c>
      <c r="N1681" s="13"/>
      <c r="O1681" s="19">
        <v>1671</v>
      </c>
      <c r="P1681">
        <f t="shared" si="540"/>
        <v>29</v>
      </c>
      <c r="Q1681">
        <f t="shared" si="541"/>
        <v>873</v>
      </c>
      <c r="R1681">
        <f t="shared" si="542"/>
        <v>25</v>
      </c>
      <c r="S1681" t="b">
        <f t="shared" si="543"/>
        <v>1</v>
      </c>
      <c r="T1681" t="b">
        <f t="shared" si="544"/>
        <v>0</v>
      </c>
      <c r="W1681" t="str">
        <f t="shared" si="534"/>
        <v/>
      </c>
      <c r="X1681" t="str">
        <f t="shared" si="534"/>
        <v/>
      </c>
      <c r="Y1681" t="str">
        <f t="shared" si="534"/>
        <v/>
      </c>
      <c r="Z1681" t="str">
        <f t="shared" si="534"/>
        <v/>
      </c>
      <c r="AA1681" t="str">
        <f t="shared" si="534"/>
        <v>NFC6720INJURY LEAVE</v>
      </c>
      <c r="AC1681" t="str">
        <f t="shared" si="535"/>
        <v/>
      </c>
      <c r="AD1681" t="str">
        <f t="shared" si="535"/>
        <v/>
      </c>
      <c r="AE1681" t="str">
        <f t="shared" si="535"/>
        <v/>
      </c>
      <c r="AF1681" t="str">
        <f t="shared" si="535"/>
        <v/>
      </c>
      <c r="AG1681" t="str">
        <f t="shared" si="535"/>
        <v>NFC6710INJURY LEAVE</v>
      </c>
      <c r="AI1681">
        <f t="shared" si="545"/>
        <v>1</v>
      </c>
      <c r="AJ1681">
        <f t="shared" si="546"/>
        <v>873</v>
      </c>
      <c r="AK1681" t="str">
        <f t="shared" si="547"/>
        <v>20181NFC6720INJURY LEAVE</v>
      </c>
      <c r="AL1681" t="str">
        <f t="shared" si="548"/>
        <v>INJURY LEAVE</v>
      </c>
      <c r="AM1681" t="str">
        <f t="shared" si="549"/>
        <v>20181NFC6710INJURY LEAVE</v>
      </c>
      <c r="AN1681" t="str">
        <f t="shared" si="550"/>
        <v>INJURY LEAVE</v>
      </c>
      <c r="AO1681" s="13">
        <f t="shared" si="551"/>
        <v>0.94117647058823528</v>
      </c>
      <c r="AP1681">
        <f t="shared" si="552"/>
        <v>1</v>
      </c>
      <c r="AQ1681" t="str">
        <f t="shared" si="553"/>
        <v>NFC6720INJURY LEAVENFC6710INJURY LEAVE</v>
      </c>
    </row>
    <row r="1682" spans="1:43" x14ac:dyDescent="0.35">
      <c r="A1682" s="18" t="s">
        <v>1838</v>
      </c>
      <c r="B1682">
        <v>6720</v>
      </c>
      <c r="C1682" t="s">
        <v>231</v>
      </c>
      <c r="D1682" s="18" t="s">
        <v>1838</v>
      </c>
      <c r="E1682">
        <v>6750</v>
      </c>
      <c r="F1682" t="s">
        <v>231</v>
      </c>
      <c r="G1682" s="13">
        <v>0.94117647058823528</v>
      </c>
      <c r="I1682">
        <v>20181</v>
      </c>
      <c r="J1682" t="str">
        <f t="shared" si="536"/>
        <v>20181NFC6720INJURY LEAVE20181NFC6750INJURY LEAVE</v>
      </c>
      <c r="K1682" t="str">
        <f t="shared" si="537"/>
        <v>20181NFC6720INJURY LEAVE</v>
      </c>
      <c r="L1682" t="str">
        <f t="shared" si="538"/>
        <v>20181NFC6750INJURY LEAVE</v>
      </c>
      <c r="M1682" s="13">
        <f t="shared" si="539"/>
        <v>0.94117647058823528</v>
      </c>
      <c r="N1682" s="13"/>
      <c r="O1682" s="19">
        <v>1672</v>
      </c>
      <c r="P1682">
        <f t="shared" si="540"/>
        <v>29</v>
      </c>
      <c r="Q1682">
        <f t="shared" si="541"/>
        <v>873</v>
      </c>
      <c r="R1682">
        <f t="shared" si="542"/>
        <v>26</v>
      </c>
      <c r="S1682" t="b">
        <f t="shared" si="543"/>
        <v>1</v>
      </c>
      <c r="T1682" t="b">
        <f t="shared" si="544"/>
        <v>0</v>
      </c>
      <c r="W1682" t="str">
        <f t="shared" si="534"/>
        <v/>
      </c>
      <c r="X1682" t="str">
        <f t="shared" si="534"/>
        <v/>
      </c>
      <c r="Y1682" t="str">
        <f t="shared" si="534"/>
        <v/>
      </c>
      <c r="Z1682" t="str">
        <f t="shared" si="534"/>
        <v/>
      </c>
      <c r="AA1682" t="str">
        <f t="shared" si="534"/>
        <v>NFC6720INJURY LEAVE</v>
      </c>
      <c r="AC1682" t="str">
        <f t="shared" si="535"/>
        <v/>
      </c>
      <c r="AD1682" t="str">
        <f t="shared" si="535"/>
        <v/>
      </c>
      <c r="AE1682" t="str">
        <f t="shared" si="535"/>
        <v/>
      </c>
      <c r="AF1682" t="str">
        <f t="shared" si="535"/>
        <v/>
      </c>
      <c r="AG1682" t="str">
        <f t="shared" si="535"/>
        <v>NFC6750INJURY LEAVE</v>
      </c>
      <c r="AI1682">
        <f t="shared" si="545"/>
        <v>1</v>
      </c>
      <c r="AJ1682">
        <f t="shared" si="546"/>
        <v>873</v>
      </c>
      <c r="AK1682" t="str">
        <f t="shared" si="547"/>
        <v>20181NFC6720INJURY LEAVE</v>
      </c>
      <c r="AL1682" t="str">
        <f t="shared" si="548"/>
        <v>INJURY LEAVE</v>
      </c>
      <c r="AM1682" t="str">
        <f t="shared" si="549"/>
        <v>20181NFC6750INJURY LEAVE</v>
      </c>
      <c r="AN1682" t="str">
        <f t="shared" si="550"/>
        <v>INJURY LEAVE</v>
      </c>
      <c r="AO1682" s="13">
        <f t="shared" si="551"/>
        <v>0.94117647058823528</v>
      </c>
      <c r="AP1682">
        <f t="shared" si="552"/>
        <v>1</v>
      </c>
      <c r="AQ1682" t="str">
        <f t="shared" si="553"/>
        <v>NFC6720INJURY LEAVENFC6750INJURY LEAVE</v>
      </c>
    </row>
    <row r="1683" spans="1:43" x14ac:dyDescent="0.35">
      <c r="A1683" s="18" t="s">
        <v>1838</v>
      </c>
      <c r="B1683">
        <v>6750</v>
      </c>
      <c r="C1683" t="s">
        <v>231</v>
      </c>
      <c r="D1683" s="18" t="s">
        <v>1838</v>
      </c>
      <c r="E1683">
        <v>6700</v>
      </c>
      <c r="F1683" t="s">
        <v>231</v>
      </c>
      <c r="G1683" s="13">
        <v>0.94117647058823528</v>
      </c>
      <c r="I1683">
        <v>20181</v>
      </c>
      <c r="J1683" t="str">
        <f t="shared" si="536"/>
        <v>20181NFC6750INJURY LEAVE20181NFC6700INJURY LEAVE</v>
      </c>
      <c r="K1683" t="str">
        <f t="shared" si="537"/>
        <v>20181NFC6750INJURY LEAVE</v>
      </c>
      <c r="L1683" t="str">
        <f t="shared" si="538"/>
        <v>20181NFC6700INJURY LEAVE</v>
      </c>
      <c r="M1683" s="13">
        <f t="shared" si="539"/>
        <v>0.94117647058823528</v>
      </c>
      <c r="N1683" s="13"/>
      <c r="O1683" s="19">
        <v>1673</v>
      </c>
      <c r="P1683">
        <f t="shared" si="540"/>
        <v>29</v>
      </c>
      <c r="Q1683">
        <f t="shared" si="541"/>
        <v>873</v>
      </c>
      <c r="R1683">
        <f t="shared" si="542"/>
        <v>27</v>
      </c>
      <c r="S1683" t="b">
        <f t="shared" si="543"/>
        <v>1</v>
      </c>
      <c r="T1683" t="b">
        <f t="shared" si="544"/>
        <v>0</v>
      </c>
      <c r="W1683" t="str">
        <f t="shared" si="534"/>
        <v/>
      </c>
      <c r="X1683" t="str">
        <f t="shared" si="534"/>
        <v/>
      </c>
      <c r="Y1683" t="str">
        <f t="shared" si="534"/>
        <v/>
      </c>
      <c r="Z1683" t="str">
        <f t="shared" si="534"/>
        <v/>
      </c>
      <c r="AA1683" t="str">
        <f t="shared" si="534"/>
        <v>NFC6750INJURY LEAVE</v>
      </c>
      <c r="AC1683" t="str">
        <f t="shared" si="535"/>
        <v/>
      </c>
      <c r="AD1683" t="str">
        <f t="shared" si="535"/>
        <v/>
      </c>
      <c r="AE1683" t="str">
        <f t="shared" si="535"/>
        <v/>
      </c>
      <c r="AF1683" t="str">
        <f t="shared" si="535"/>
        <v/>
      </c>
      <c r="AG1683" t="str">
        <f t="shared" si="535"/>
        <v>NFC6700INJURY LEAVE</v>
      </c>
      <c r="AI1683">
        <f t="shared" si="545"/>
        <v>1</v>
      </c>
      <c r="AJ1683">
        <f t="shared" si="546"/>
        <v>873</v>
      </c>
      <c r="AK1683" t="str">
        <f t="shared" si="547"/>
        <v>20181NFC6750INJURY LEAVE</v>
      </c>
      <c r="AL1683" t="str">
        <f t="shared" si="548"/>
        <v>INJURY LEAVE</v>
      </c>
      <c r="AM1683" t="str">
        <f t="shared" si="549"/>
        <v>20181NFC6700INJURY LEAVE</v>
      </c>
      <c r="AN1683" t="str">
        <f t="shared" si="550"/>
        <v>INJURY LEAVE</v>
      </c>
      <c r="AO1683" s="13">
        <f t="shared" si="551"/>
        <v>0.94117647058823528</v>
      </c>
      <c r="AP1683">
        <f t="shared" si="552"/>
        <v>1</v>
      </c>
      <c r="AQ1683" t="str">
        <f t="shared" si="553"/>
        <v>NFC6750INJURY LEAVENFC6700INJURY LEAVE</v>
      </c>
    </row>
    <row r="1684" spans="1:43" x14ac:dyDescent="0.35">
      <c r="A1684" s="18" t="s">
        <v>1838</v>
      </c>
      <c r="B1684">
        <v>6750</v>
      </c>
      <c r="C1684" t="s">
        <v>231</v>
      </c>
      <c r="D1684" s="18" t="s">
        <v>1838</v>
      </c>
      <c r="E1684">
        <v>6710</v>
      </c>
      <c r="F1684" t="s">
        <v>231</v>
      </c>
      <c r="G1684" s="13">
        <v>0.94117647058823528</v>
      </c>
      <c r="I1684">
        <v>20181</v>
      </c>
      <c r="J1684" t="str">
        <f t="shared" si="536"/>
        <v>20181NFC6750INJURY LEAVE20181NFC6710INJURY LEAVE</v>
      </c>
      <c r="K1684" t="str">
        <f t="shared" si="537"/>
        <v>20181NFC6750INJURY LEAVE</v>
      </c>
      <c r="L1684" t="str">
        <f t="shared" si="538"/>
        <v>20181NFC6710INJURY LEAVE</v>
      </c>
      <c r="M1684" s="13">
        <f t="shared" si="539"/>
        <v>0.94117647058823528</v>
      </c>
      <c r="N1684" s="13"/>
      <c r="O1684" s="19">
        <v>1674</v>
      </c>
      <c r="P1684">
        <f t="shared" si="540"/>
        <v>29</v>
      </c>
      <c r="Q1684">
        <f t="shared" si="541"/>
        <v>873</v>
      </c>
      <c r="R1684">
        <f t="shared" si="542"/>
        <v>28</v>
      </c>
      <c r="S1684" t="b">
        <f t="shared" si="543"/>
        <v>1</v>
      </c>
      <c r="T1684" t="b">
        <f t="shared" si="544"/>
        <v>0</v>
      </c>
      <c r="W1684" t="str">
        <f t="shared" si="534"/>
        <v/>
      </c>
      <c r="X1684" t="str">
        <f t="shared" si="534"/>
        <v/>
      </c>
      <c r="Y1684" t="str">
        <f t="shared" si="534"/>
        <v/>
      </c>
      <c r="Z1684" t="str">
        <f t="shared" si="534"/>
        <v/>
      </c>
      <c r="AA1684" t="str">
        <f t="shared" si="534"/>
        <v>NFC6750INJURY LEAVE</v>
      </c>
      <c r="AC1684" t="str">
        <f t="shared" si="535"/>
        <v/>
      </c>
      <c r="AD1684" t="str">
        <f t="shared" si="535"/>
        <v/>
      </c>
      <c r="AE1684" t="str">
        <f t="shared" si="535"/>
        <v/>
      </c>
      <c r="AF1684" t="str">
        <f t="shared" si="535"/>
        <v/>
      </c>
      <c r="AG1684" t="str">
        <f t="shared" si="535"/>
        <v>NFC6710INJURY LEAVE</v>
      </c>
      <c r="AI1684">
        <f t="shared" si="545"/>
        <v>1</v>
      </c>
      <c r="AJ1684">
        <f t="shared" si="546"/>
        <v>873</v>
      </c>
      <c r="AK1684" t="str">
        <f t="shared" si="547"/>
        <v>20181NFC6750INJURY LEAVE</v>
      </c>
      <c r="AL1684" t="str">
        <f t="shared" si="548"/>
        <v>INJURY LEAVE</v>
      </c>
      <c r="AM1684" t="str">
        <f t="shared" si="549"/>
        <v>20181NFC6710INJURY LEAVE</v>
      </c>
      <c r="AN1684" t="str">
        <f t="shared" si="550"/>
        <v>INJURY LEAVE</v>
      </c>
      <c r="AO1684" s="13">
        <f t="shared" si="551"/>
        <v>0.94117647058823528</v>
      </c>
      <c r="AP1684">
        <f t="shared" si="552"/>
        <v>1</v>
      </c>
      <c r="AQ1684" t="str">
        <f t="shared" si="553"/>
        <v>NFC6750INJURY LEAVENFC6710INJURY LEAVE</v>
      </c>
    </row>
    <row r="1685" spans="1:43" x14ac:dyDescent="0.35">
      <c r="A1685" s="18" t="s">
        <v>1838</v>
      </c>
      <c r="B1685">
        <v>6750</v>
      </c>
      <c r="C1685" t="s">
        <v>231</v>
      </c>
      <c r="D1685" s="18" t="s">
        <v>1838</v>
      </c>
      <c r="E1685">
        <v>6720</v>
      </c>
      <c r="F1685" t="s">
        <v>231</v>
      </c>
      <c r="G1685" s="13">
        <v>0.94117647058823528</v>
      </c>
      <c r="I1685">
        <v>20181</v>
      </c>
      <c r="J1685" t="str">
        <f t="shared" si="536"/>
        <v>20181NFC6750INJURY LEAVE20181NFC6720INJURY LEAVE</v>
      </c>
      <c r="K1685" t="str">
        <f t="shared" si="537"/>
        <v>20181NFC6750INJURY LEAVE</v>
      </c>
      <c r="L1685" t="str">
        <f t="shared" si="538"/>
        <v>20181NFC6720INJURY LEAVE</v>
      </c>
      <c r="M1685" s="13">
        <f t="shared" si="539"/>
        <v>0.94117647058823528</v>
      </c>
      <c r="N1685" s="13"/>
      <c r="O1685" s="19">
        <v>1675</v>
      </c>
      <c r="P1685">
        <f t="shared" si="540"/>
        <v>29</v>
      </c>
      <c r="Q1685">
        <f t="shared" si="541"/>
        <v>873</v>
      </c>
      <c r="R1685">
        <f t="shared" si="542"/>
        <v>29</v>
      </c>
      <c r="S1685" t="b">
        <f t="shared" si="543"/>
        <v>1</v>
      </c>
      <c r="T1685" t="b">
        <f t="shared" si="544"/>
        <v>0</v>
      </c>
      <c r="W1685" t="str">
        <f t="shared" si="534"/>
        <v/>
      </c>
      <c r="X1685" t="str">
        <f t="shared" si="534"/>
        <v/>
      </c>
      <c r="Y1685" t="str">
        <f t="shared" si="534"/>
        <v/>
      </c>
      <c r="Z1685" t="str">
        <f t="shared" si="534"/>
        <v/>
      </c>
      <c r="AA1685" t="str">
        <f t="shared" si="534"/>
        <v>NFC6750INJURY LEAVE</v>
      </c>
      <c r="AC1685" t="str">
        <f t="shared" si="535"/>
        <v/>
      </c>
      <c r="AD1685" t="str">
        <f t="shared" si="535"/>
        <v/>
      </c>
      <c r="AE1685" t="str">
        <f t="shared" si="535"/>
        <v/>
      </c>
      <c r="AF1685" t="str">
        <f t="shared" si="535"/>
        <v/>
      </c>
      <c r="AG1685" t="str">
        <f t="shared" si="535"/>
        <v>NFC6720INJURY LEAVE</v>
      </c>
      <c r="AI1685">
        <f t="shared" si="545"/>
        <v>1</v>
      </c>
      <c r="AJ1685">
        <f t="shared" si="546"/>
        <v>873</v>
      </c>
      <c r="AK1685" t="str">
        <f t="shared" si="547"/>
        <v>20181NFC6750INJURY LEAVE</v>
      </c>
      <c r="AL1685" t="str">
        <f t="shared" si="548"/>
        <v>INJURY LEAVE</v>
      </c>
      <c r="AM1685" t="str">
        <f t="shared" si="549"/>
        <v>20181NFC6720INJURY LEAVE</v>
      </c>
      <c r="AN1685" t="str">
        <f t="shared" si="550"/>
        <v>INJURY LEAVE</v>
      </c>
      <c r="AO1685" s="13">
        <f t="shared" si="551"/>
        <v>0.94117647058823528</v>
      </c>
      <c r="AP1685">
        <f t="shared" si="552"/>
        <v>1</v>
      </c>
      <c r="AQ1685" t="str">
        <f t="shared" si="553"/>
        <v>NFC6750INJURY LEAVENFC6720INJURY LEAVE</v>
      </c>
    </row>
    <row r="1686" spans="1:43" x14ac:dyDescent="0.35">
      <c r="A1686" s="18" t="s">
        <v>1838</v>
      </c>
      <c r="B1686">
        <v>6768</v>
      </c>
      <c r="C1686" t="s">
        <v>232</v>
      </c>
      <c r="D1686" s="18" t="s">
        <v>1838</v>
      </c>
      <c r="E1686">
        <v>6168</v>
      </c>
      <c r="F1686" t="s">
        <v>653</v>
      </c>
      <c r="G1686" s="13">
        <v>0.81365482591036087</v>
      </c>
      <c r="I1686">
        <v>20181</v>
      </c>
      <c r="J1686" t="str">
        <f t="shared" si="536"/>
        <v>20181NFC6768INJURY LEAVE-FF OT PAY20181NFC6168ANNUAL LEAVE-FF OT PAY</v>
      </c>
      <c r="K1686" t="str">
        <f t="shared" si="537"/>
        <v>20181NFC6768INJURY LEAVE-FF OT PAY</v>
      </c>
      <c r="L1686" t="str">
        <f t="shared" si="538"/>
        <v>20181NFC6168ANNUAL LEAVE-FF OT PAY</v>
      </c>
      <c r="M1686" s="13">
        <f t="shared" si="539"/>
        <v>0.81365482591036087</v>
      </c>
      <c r="N1686" s="13"/>
      <c r="O1686" s="19">
        <v>1676</v>
      </c>
      <c r="P1686">
        <f t="shared" si="540"/>
        <v>3</v>
      </c>
      <c r="Q1686">
        <f t="shared" si="541"/>
        <v>874</v>
      </c>
      <c r="R1686">
        <f t="shared" si="542"/>
        <v>1</v>
      </c>
      <c r="S1686" t="b">
        <f t="shared" si="543"/>
        <v>1</v>
      </c>
      <c r="T1686" t="b">
        <f t="shared" si="544"/>
        <v>0</v>
      </c>
      <c r="W1686" t="str">
        <f t="shared" si="534"/>
        <v/>
      </c>
      <c r="X1686" t="str">
        <f t="shared" si="534"/>
        <v/>
      </c>
      <c r="Y1686" t="str">
        <f t="shared" si="534"/>
        <v/>
      </c>
      <c r="Z1686" t="str">
        <f t="shared" si="534"/>
        <v/>
      </c>
      <c r="AA1686" t="str">
        <f t="shared" si="534"/>
        <v>NFC6768INJURY LEAVE-FF OT PAY</v>
      </c>
      <c r="AC1686" t="str">
        <f t="shared" si="535"/>
        <v/>
      </c>
      <c r="AD1686" t="str">
        <f t="shared" si="535"/>
        <v/>
      </c>
      <c r="AE1686" t="str">
        <f t="shared" si="535"/>
        <v/>
      </c>
      <c r="AF1686" t="str">
        <f t="shared" si="535"/>
        <v/>
      </c>
      <c r="AG1686" t="str">
        <f t="shared" si="535"/>
        <v>NFC6168ANNUAL LEAVE-FF OT PAY</v>
      </c>
      <c r="AI1686">
        <f t="shared" si="545"/>
        <v>1</v>
      </c>
      <c r="AJ1686">
        <f t="shared" si="546"/>
        <v>874</v>
      </c>
      <c r="AK1686" t="str">
        <f t="shared" si="547"/>
        <v>20181NFC6768INJURY LEAVE-FF OT PAY</v>
      </c>
      <c r="AL1686" t="str">
        <f t="shared" si="548"/>
        <v>INJURY LEAVE-FF OT PAY</v>
      </c>
      <c r="AM1686" t="str">
        <f t="shared" si="549"/>
        <v>20181NFC6168ANNUAL LEAVE-FF OT PAY</v>
      </c>
      <c r="AN1686" t="str">
        <f t="shared" si="550"/>
        <v>ANNUAL LEAVE-FF OT PAY</v>
      </c>
      <c r="AO1686" s="13">
        <f t="shared" si="551"/>
        <v>0.81365482591036087</v>
      </c>
      <c r="AP1686">
        <f t="shared" si="552"/>
        <v>1</v>
      </c>
      <c r="AQ1686" t="str">
        <f t="shared" si="553"/>
        <v>NFC6768INJURY LEAVE-FF OT PAYNFC6168ANNUAL LEAVE-FF OT PAY</v>
      </c>
    </row>
    <row r="1687" spans="1:43" x14ac:dyDescent="0.35">
      <c r="A1687" s="18" t="s">
        <v>1838</v>
      </c>
      <c r="B1687">
        <v>6768</v>
      </c>
      <c r="C1687" t="s">
        <v>232</v>
      </c>
      <c r="D1687" s="18" t="s">
        <v>1838</v>
      </c>
      <c r="E1687">
        <v>6769</v>
      </c>
      <c r="F1687" t="s">
        <v>233</v>
      </c>
      <c r="G1687" s="13">
        <v>0.69969449487330282</v>
      </c>
      <c r="I1687">
        <v>20181</v>
      </c>
      <c r="J1687" t="str">
        <f t="shared" si="536"/>
        <v>20181NFC6768INJURY LEAVE-FF OT PAY20181NFC6769INJURY LEAVE-FFTR PAY</v>
      </c>
      <c r="K1687" t="str">
        <f t="shared" si="537"/>
        <v>20181NFC6768INJURY LEAVE-FF OT PAY</v>
      </c>
      <c r="L1687" t="str">
        <f t="shared" si="538"/>
        <v>20181NFC6769INJURY LEAVE-FFTR PAY</v>
      </c>
      <c r="M1687" s="13">
        <f t="shared" si="539"/>
        <v>0.69969449487330282</v>
      </c>
      <c r="N1687" s="13"/>
      <c r="O1687" s="19">
        <v>1677</v>
      </c>
      <c r="P1687">
        <f t="shared" si="540"/>
        <v>3</v>
      </c>
      <c r="Q1687">
        <f t="shared" si="541"/>
        <v>874</v>
      </c>
      <c r="R1687">
        <f t="shared" si="542"/>
        <v>2</v>
      </c>
      <c r="S1687" t="b">
        <f t="shared" si="543"/>
        <v>1</v>
      </c>
      <c r="T1687" t="b">
        <f t="shared" si="544"/>
        <v>0</v>
      </c>
      <c r="W1687" t="str">
        <f t="shared" si="534"/>
        <v/>
      </c>
      <c r="X1687" t="str">
        <f t="shared" si="534"/>
        <v/>
      </c>
      <c r="Y1687" t="str">
        <f t="shared" si="534"/>
        <v/>
      </c>
      <c r="Z1687" t="str">
        <f t="shared" si="534"/>
        <v/>
      </c>
      <c r="AA1687" t="str">
        <f t="shared" si="534"/>
        <v>NFC6768INJURY LEAVE-FF OT PAY</v>
      </c>
      <c r="AC1687" t="str">
        <f t="shared" si="535"/>
        <v/>
      </c>
      <c r="AD1687" t="str">
        <f t="shared" si="535"/>
        <v/>
      </c>
      <c r="AE1687" t="str">
        <f t="shared" si="535"/>
        <v/>
      </c>
      <c r="AF1687" t="str">
        <f t="shared" si="535"/>
        <v/>
      </c>
      <c r="AG1687" t="str">
        <f t="shared" si="535"/>
        <v>NFC6769INJURY LEAVE-FFTR PAY</v>
      </c>
      <c r="AI1687">
        <f t="shared" si="545"/>
        <v>1</v>
      </c>
      <c r="AJ1687">
        <f t="shared" si="546"/>
        <v>874</v>
      </c>
      <c r="AK1687" t="str">
        <f t="shared" si="547"/>
        <v>20181NFC6768INJURY LEAVE-FF OT PAY</v>
      </c>
      <c r="AL1687" t="str">
        <f t="shared" si="548"/>
        <v>INJURY LEAVE-FF OT PAY</v>
      </c>
      <c r="AM1687" t="str">
        <f t="shared" si="549"/>
        <v>20181NFC6769INJURY LEAVE-FFTR PAY</v>
      </c>
      <c r="AN1687" t="str">
        <f t="shared" si="550"/>
        <v>INJURY LEAVE-FFTR PAY</v>
      </c>
      <c r="AO1687" s="13">
        <f t="shared" si="551"/>
        <v>0.69969449487330282</v>
      </c>
      <c r="AP1687">
        <f t="shared" si="552"/>
        <v>1</v>
      </c>
      <c r="AQ1687" t="str">
        <f t="shared" si="553"/>
        <v>NFC6768INJURY LEAVE-FF OT PAYNFC6769INJURY LEAVE-FFTR PAY</v>
      </c>
    </row>
    <row r="1688" spans="1:43" x14ac:dyDescent="0.35">
      <c r="A1688" s="18" t="s">
        <v>1838</v>
      </c>
      <c r="B1688">
        <v>6768</v>
      </c>
      <c r="C1688" t="s">
        <v>232</v>
      </c>
      <c r="D1688" s="18" t="s">
        <v>1838</v>
      </c>
      <c r="E1688">
        <v>6468</v>
      </c>
      <c r="F1688" t="s">
        <v>220</v>
      </c>
      <c r="G1688" s="13">
        <v>0.68516753509243633</v>
      </c>
      <c r="I1688">
        <v>20181</v>
      </c>
      <c r="J1688" t="str">
        <f t="shared" si="536"/>
        <v>20181NFC6768INJURY LEAVE-FF OT PAY20181NFC6468COMP LV USED-FF OT PAY</v>
      </c>
      <c r="K1688" t="str">
        <f t="shared" si="537"/>
        <v>20181NFC6768INJURY LEAVE-FF OT PAY</v>
      </c>
      <c r="L1688" t="str">
        <f t="shared" si="538"/>
        <v>20181NFC6468COMP LV USED-FF OT PAY</v>
      </c>
      <c r="M1688" s="13">
        <f t="shared" si="539"/>
        <v>0.68516753509243633</v>
      </c>
      <c r="N1688" s="13"/>
      <c r="O1688" s="19">
        <v>1678</v>
      </c>
      <c r="P1688">
        <f t="shared" si="540"/>
        <v>3</v>
      </c>
      <c r="Q1688">
        <f t="shared" si="541"/>
        <v>874</v>
      </c>
      <c r="R1688">
        <f t="shared" si="542"/>
        <v>3</v>
      </c>
      <c r="S1688" t="b">
        <f t="shared" si="543"/>
        <v>1</v>
      </c>
      <c r="T1688" t="b">
        <f t="shared" si="544"/>
        <v>0</v>
      </c>
      <c r="W1688" t="str">
        <f t="shared" si="534"/>
        <v/>
      </c>
      <c r="X1688" t="str">
        <f t="shared" si="534"/>
        <v/>
      </c>
      <c r="Y1688" t="str">
        <f t="shared" si="534"/>
        <v/>
      </c>
      <c r="Z1688" t="str">
        <f t="shared" si="534"/>
        <v/>
      </c>
      <c r="AA1688" t="str">
        <f t="shared" si="534"/>
        <v>NFC6768INJURY LEAVE-FF OT PAY</v>
      </c>
      <c r="AC1688" t="str">
        <f t="shared" si="535"/>
        <v/>
      </c>
      <c r="AD1688" t="str">
        <f t="shared" si="535"/>
        <v/>
      </c>
      <c r="AE1688" t="str">
        <f t="shared" si="535"/>
        <v/>
      </c>
      <c r="AF1688" t="str">
        <f t="shared" si="535"/>
        <v/>
      </c>
      <c r="AG1688" t="str">
        <f t="shared" si="535"/>
        <v>NFC6468COMP LV USED-FF OT PAY</v>
      </c>
      <c r="AI1688">
        <f t="shared" si="545"/>
        <v>1</v>
      </c>
      <c r="AJ1688">
        <f t="shared" si="546"/>
        <v>874</v>
      </c>
      <c r="AK1688" t="str">
        <f t="shared" si="547"/>
        <v>20181NFC6768INJURY LEAVE-FF OT PAY</v>
      </c>
      <c r="AL1688" t="str">
        <f t="shared" si="548"/>
        <v>INJURY LEAVE-FF OT PAY</v>
      </c>
      <c r="AM1688" t="str">
        <f t="shared" si="549"/>
        <v>20181NFC6468COMP LV USED-FF OT PAY</v>
      </c>
      <c r="AN1688" t="str">
        <f t="shared" si="550"/>
        <v>COMP LV USED-FF OT PAY</v>
      </c>
      <c r="AO1688" s="13">
        <f t="shared" si="551"/>
        <v>0.68516753509243633</v>
      </c>
      <c r="AP1688">
        <f t="shared" si="552"/>
        <v>1</v>
      </c>
      <c r="AQ1688" t="str">
        <f t="shared" si="553"/>
        <v>NFC6768INJURY LEAVE-FF OT PAYNFC6468COMP LV USED-FF OT PAY</v>
      </c>
    </row>
    <row r="1689" spans="1:43" x14ac:dyDescent="0.35">
      <c r="A1689" s="18" t="s">
        <v>1838</v>
      </c>
      <c r="B1689">
        <v>6769</v>
      </c>
      <c r="C1689" t="s">
        <v>233</v>
      </c>
      <c r="D1689" s="18" t="s">
        <v>1838</v>
      </c>
      <c r="E1689">
        <v>6169</v>
      </c>
      <c r="F1689" t="s">
        <v>654</v>
      </c>
      <c r="G1689" s="13">
        <v>0.78818042307345104</v>
      </c>
      <c r="I1689">
        <v>20181</v>
      </c>
      <c r="J1689" t="str">
        <f t="shared" si="536"/>
        <v>20181NFC6769INJURY LEAVE-FFTR PAY20181NFC6169ANNUAL LEAVE-FFTR PAY</v>
      </c>
      <c r="K1689" t="str">
        <f t="shared" si="537"/>
        <v>20181NFC6769INJURY LEAVE-FFTR PAY</v>
      </c>
      <c r="L1689" t="str">
        <f t="shared" si="538"/>
        <v>20181NFC6169ANNUAL LEAVE-FFTR PAY</v>
      </c>
      <c r="M1689" s="13">
        <f t="shared" si="539"/>
        <v>0.78818042307345104</v>
      </c>
      <c r="N1689" s="13"/>
      <c r="O1689" s="19">
        <v>1679</v>
      </c>
      <c r="P1689">
        <f t="shared" si="540"/>
        <v>3</v>
      </c>
      <c r="Q1689">
        <f t="shared" si="541"/>
        <v>875</v>
      </c>
      <c r="R1689">
        <f t="shared" si="542"/>
        <v>1</v>
      </c>
      <c r="S1689" t="b">
        <f t="shared" si="543"/>
        <v>1</v>
      </c>
      <c r="T1689" t="b">
        <f t="shared" si="544"/>
        <v>0</v>
      </c>
      <c r="W1689" t="str">
        <f t="shared" si="534"/>
        <v/>
      </c>
      <c r="X1689" t="str">
        <f t="shared" si="534"/>
        <v/>
      </c>
      <c r="Y1689" t="str">
        <f t="shared" si="534"/>
        <v/>
      </c>
      <c r="Z1689" t="str">
        <f t="shared" si="534"/>
        <v/>
      </c>
      <c r="AA1689" t="str">
        <f t="shared" si="534"/>
        <v>NFC6769INJURY LEAVE-FFTR PAY</v>
      </c>
      <c r="AC1689" t="str">
        <f t="shared" si="535"/>
        <v/>
      </c>
      <c r="AD1689" t="str">
        <f t="shared" si="535"/>
        <v/>
      </c>
      <c r="AE1689" t="str">
        <f t="shared" si="535"/>
        <v/>
      </c>
      <c r="AF1689" t="str">
        <f t="shared" si="535"/>
        <v/>
      </c>
      <c r="AG1689" t="str">
        <f t="shared" si="535"/>
        <v>NFC6169ANNUAL LEAVE-FFTR PAY</v>
      </c>
      <c r="AI1689">
        <f t="shared" si="545"/>
        <v>1</v>
      </c>
      <c r="AJ1689">
        <f t="shared" si="546"/>
        <v>875</v>
      </c>
      <c r="AK1689" t="str">
        <f t="shared" si="547"/>
        <v>20181NFC6769INJURY LEAVE-FFTR PAY</v>
      </c>
      <c r="AL1689" t="str">
        <f t="shared" si="548"/>
        <v>INJURY LEAVE-FFTR PAY</v>
      </c>
      <c r="AM1689" t="str">
        <f t="shared" si="549"/>
        <v>20181NFC6169ANNUAL LEAVE-FFTR PAY</v>
      </c>
      <c r="AN1689" t="str">
        <f t="shared" si="550"/>
        <v>ANNUAL LEAVE-FFTR PAY</v>
      </c>
      <c r="AO1689" s="13">
        <f t="shared" si="551"/>
        <v>0.78818042307345104</v>
      </c>
      <c r="AP1689">
        <f t="shared" si="552"/>
        <v>1</v>
      </c>
      <c r="AQ1689" t="str">
        <f t="shared" si="553"/>
        <v>NFC6769INJURY LEAVE-FFTR PAYNFC6169ANNUAL LEAVE-FFTR PAY</v>
      </c>
    </row>
    <row r="1690" spans="1:43" x14ac:dyDescent="0.35">
      <c r="A1690" s="18" t="s">
        <v>1838</v>
      </c>
      <c r="B1690">
        <v>6769</v>
      </c>
      <c r="C1690" t="s">
        <v>233</v>
      </c>
      <c r="D1690" s="18" t="s">
        <v>1838</v>
      </c>
      <c r="E1690">
        <v>6669</v>
      </c>
      <c r="F1690" t="s">
        <v>230</v>
      </c>
      <c r="G1690" s="13">
        <v>0.75311525189786055</v>
      </c>
      <c r="I1690">
        <v>20181</v>
      </c>
      <c r="J1690" t="str">
        <f t="shared" si="536"/>
        <v>20181NFC6769INJURY LEAVE-FFTR PAY20181NFC6669OTHER LEAVE-FFTR PAY</v>
      </c>
      <c r="K1690" t="str">
        <f t="shared" si="537"/>
        <v>20181NFC6769INJURY LEAVE-FFTR PAY</v>
      </c>
      <c r="L1690" t="str">
        <f t="shared" si="538"/>
        <v>20181NFC6669OTHER LEAVE-FFTR PAY</v>
      </c>
      <c r="M1690" s="13">
        <f t="shared" si="539"/>
        <v>0.75311525189786055</v>
      </c>
      <c r="N1690" s="13"/>
      <c r="O1690" s="19">
        <v>1680</v>
      </c>
      <c r="P1690">
        <f t="shared" si="540"/>
        <v>3</v>
      </c>
      <c r="Q1690">
        <f t="shared" si="541"/>
        <v>875</v>
      </c>
      <c r="R1690">
        <f t="shared" si="542"/>
        <v>2</v>
      </c>
      <c r="S1690" t="b">
        <f t="shared" si="543"/>
        <v>1</v>
      </c>
      <c r="T1690" t="b">
        <f t="shared" si="544"/>
        <v>0</v>
      </c>
      <c r="W1690" t="str">
        <f t="shared" si="534"/>
        <v/>
      </c>
      <c r="X1690" t="str">
        <f t="shared" si="534"/>
        <v/>
      </c>
      <c r="Y1690" t="str">
        <f t="shared" si="534"/>
        <v/>
      </c>
      <c r="Z1690" t="str">
        <f t="shared" si="534"/>
        <v/>
      </c>
      <c r="AA1690" t="str">
        <f t="shared" si="534"/>
        <v>NFC6769INJURY LEAVE-FFTR PAY</v>
      </c>
      <c r="AC1690" t="str">
        <f t="shared" si="535"/>
        <v/>
      </c>
      <c r="AD1690" t="str">
        <f t="shared" si="535"/>
        <v/>
      </c>
      <c r="AE1690" t="str">
        <f t="shared" si="535"/>
        <v/>
      </c>
      <c r="AF1690" t="str">
        <f t="shared" si="535"/>
        <v/>
      </c>
      <c r="AG1690" t="str">
        <f t="shared" si="535"/>
        <v>NFC6669OTHER LEAVE-FFTR PAY</v>
      </c>
      <c r="AI1690">
        <f t="shared" si="545"/>
        <v>1</v>
      </c>
      <c r="AJ1690">
        <f t="shared" si="546"/>
        <v>875</v>
      </c>
      <c r="AK1690" t="str">
        <f t="shared" si="547"/>
        <v>20181NFC6769INJURY LEAVE-FFTR PAY</v>
      </c>
      <c r="AL1690" t="str">
        <f t="shared" si="548"/>
        <v>INJURY LEAVE-FFTR PAY</v>
      </c>
      <c r="AM1690" t="str">
        <f t="shared" si="549"/>
        <v>20181NFC6669OTHER LEAVE-FFTR PAY</v>
      </c>
      <c r="AN1690" t="str">
        <f t="shared" si="550"/>
        <v>OTHER LEAVE-FFTR PAY</v>
      </c>
      <c r="AO1690" s="13">
        <f t="shared" si="551"/>
        <v>0.75311525189786055</v>
      </c>
      <c r="AP1690">
        <f t="shared" si="552"/>
        <v>1</v>
      </c>
      <c r="AQ1690" t="str">
        <f t="shared" si="553"/>
        <v>NFC6769INJURY LEAVE-FFTR PAYNFC6669OTHER LEAVE-FFTR PAY</v>
      </c>
    </row>
    <row r="1691" spans="1:43" x14ac:dyDescent="0.35">
      <c r="A1691" s="18" t="s">
        <v>1838</v>
      </c>
      <c r="B1691">
        <v>6769</v>
      </c>
      <c r="C1691" t="s">
        <v>233</v>
      </c>
      <c r="D1691" s="18" t="s">
        <v>1838</v>
      </c>
      <c r="E1691">
        <v>6369</v>
      </c>
      <c r="F1691" t="s">
        <v>658</v>
      </c>
      <c r="G1691" s="13">
        <v>0.63574373153076336</v>
      </c>
      <c r="I1691">
        <v>20181</v>
      </c>
      <c r="J1691" t="str">
        <f t="shared" si="536"/>
        <v>20181NFC6769INJURY LEAVE-FFTR PAY20181NFC6369RESTRD ANN LV-FFTR PAY</v>
      </c>
      <c r="K1691" t="str">
        <f t="shared" si="537"/>
        <v>20181NFC6769INJURY LEAVE-FFTR PAY</v>
      </c>
      <c r="L1691" t="str">
        <f t="shared" si="538"/>
        <v>20181NFC6369RESTRD ANN LV-FFTR PAY</v>
      </c>
      <c r="M1691" s="13">
        <f t="shared" si="539"/>
        <v>0.63574373153076336</v>
      </c>
      <c r="N1691" s="13"/>
      <c r="O1691" s="19">
        <v>1681</v>
      </c>
      <c r="P1691">
        <f t="shared" si="540"/>
        <v>3</v>
      </c>
      <c r="Q1691">
        <f t="shared" si="541"/>
        <v>875</v>
      </c>
      <c r="R1691">
        <f t="shared" si="542"/>
        <v>3</v>
      </c>
      <c r="S1691" t="b">
        <f t="shared" si="543"/>
        <v>1</v>
      </c>
      <c r="T1691" t="b">
        <f t="shared" si="544"/>
        <v>0</v>
      </c>
      <c r="W1691" t="str">
        <f t="shared" si="534"/>
        <v/>
      </c>
      <c r="X1691" t="str">
        <f t="shared" si="534"/>
        <v/>
      </c>
      <c r="Y1691" t="str">
        <f t="shared" si="534"/>
        <v/>
      </c>
      <c r="Z1691" t="str">
        <f t="shared" si="534"/>
        <v/>
      </c>
      <c r="AA1691" t="str">
        <f t="shared" si="534"/>
        <v>NFC6769INJURY LEAVE-FFTR PAY</v>
      </c>
      <c r="AC1691" t="str">
        <f t="shared" si="535"/>
        <v/>
      </c>
      <c r="AD1691" t="str">
        <f t="shared" si="535"/>
        <v/>
      </c>
      <c r="AE1691" t="str">
        <f t="shared" si="535"/>
        <v/>
      </c>
      <c r="AF1691" t="str">
        <f t="shared" si="535"/>
        <v/>
      </c>
      <c r="AG1691" t="str">
        <f t="shared" si="535"/>
        <v>NFC6369RESTRD ANN LV-FFTR PAY</v>
      </c>
      <c r="AI1691">
        <f t="shared" si="545"/>
        <v>1</v>
      </c>
      <c r="AJ1691">
        <f t="shared" si="546"/>
        <v>875</v>
      </c>
      <c r="AK1691" t="str">
        <f t="shared" si="547"/>
        <v>20181NFC6769INJURY LEAVE-FFTR PAY</v>
      </c>
      <c r="AL1691" t="str">
        <f t="shared" si="548"/>
        <v>INJURY LEAVE-FFTR PAY</v>
      </c>
      <c r="AM1691" t="str">
        <f t="shared" si="549"/>
        <v>20181NFC6369RESTRD ANN LV-FFTR PAY</v>
      </c>
      <c r="AN1691" t="str">
        <f t="shared" si="550"/>
        <v>RESTRD ANN LV-FFTR PAY</v>
      </c>
      <c r="AO1691" s="13">
        <f t="shared" si="551"/>
        <v>0.63574373153076336</v>
      </c>
      <c r="AP1691">
        <f t="shared" si="552"/>
        <v>1</v>
      </c>
      <c r="AQ1691" t="str">
        <f t="shared" si="553"/>
        <v>NFC6769INJURY LEAVE-FFTR PAYNFC6369RESTRD ANN LV-FFTR PAY</v>
      </c>
    </row>
    <row r="1692" spans="1:43" x14ac:dyDescent="0.35">
      <c r="A1692" s="18" t="s">
        <v>1838</v>
      </c>
      <c r="B1692">
        <v>6800</v>
      </c>
      <c r="C1692" t="s">
        <v>234</v>
      </c>
      <c r="D1692" s="18" t="s">
        <v>1838</v>
      </c>
      <c r="E1692">
        <v>6804</v>
      </c>
      <c r="F1692" t="s">
        <v>234</v>
      </c>
      <c r="G1692" s="13">
        <v>0.95597484276729561</v>
      </c>
      <c r="I1692">
        <v>20181</v>
      </c>
      <c r="J1692" t="str">
        <f t="shared" si="536"/>
        <v>20181NFC6800EMERGENCY MILITARY LV20181NFC6804EMERGENCY MILITARY LV</v>
      </c>
      <c r="K1692" t="str">
        <f t="shared" si="537"/>
        <v>20181NFC6800EMERGENCY MILITARY LV</v>
      </c>
      <c r="L1692" t="str">
        <f t="shared" si="538"/>
        <v>20181NFC6804EMERGENCY MILITARY LV</v>
      </c>
      <c r="M1692" s="13">
        <f t="shared" si="539"/>
        <v>0.95597484276729561</v>
      </c>
      <c r="N1692" s="13"/>
      <c r="O1692" s="19">
        <v>1682</v>
      </c>
      <c r="P1692">
        <f t="shared" si="540"/>
        <v>9</v>
      </c>
      <c r="Q1692">
        <f t="shared" si="541"/>
        <v>876</v>
      </c>
      <c r="R1692">
        <f t="shared" si="542"/>
        <v>1</v>
      </c>
      <c r="S1692" t="b">
        <f t="shared" si="543"/>
        <v>1</v>
      </c>
      <c r="T1692" t="b">
        <f t="shared" si="544"/>
        <v>0</v>
      </c>
      <c r="W1692" t="str">
        <f t="shared" si="534"/>
        <v/>
      </c>
      <c r="X1692" t="str">
        <f t="shared" si="534"/>
        <v/>
      </c>
      <c r="Y1692" t="str">
        <f t="shared" si="534"/>
        <v/>
      </c>
      <c r="Z1692" t="str">
        <f t="shared" si="534"/>
        <v/>
      </c>
      <c r="AA1692" t="str">
        <f t="shared" si="534"/>
        <v>NFC6800EMERGENCY MILITARY LV</v>
      </c>
      <c r="AC1692" t="str">
        <f t="shared" si="535"/>
        <v/>
      </c>
      <c r="AD1692" t="str">
        <f t="shared" si="535"/>
        <v/>
      </c>
      <c r="AE1692" t="str">
        <f t="shared" si="535"/>
        <v/>
      </c>
      <c r="AF1692" t="str">
        <f t="shared" si="535"/>
        <v/>
      </c>
      <c r="AG1692" t="str">
        <f t="shared" si="535"/>
        <v>NFC6804EMERGENCY MILITARY LV</v>
      </c>
      <c r="AI1692">
        <f t="shared" si="545"/>
        <v>1</v>
      </c>
      <c r="AJ1692">
        <f t="shared" si="546"/>
        <v>876</v>
      </c>
      <c r="AK1692" t="str">
        <f t="shared" si="547"/>
        <v>20181NFC6800EMERGENCY MILITARY LV</v>
      </c>
      <c r="AL1692" t="str">
        <f t="shared" si="548"/>
        <v>EMERGENCY MILITARY LV</v>
      </c>
      <c r="AM1692" t="str">
        <f t="shared" si="549"/>
        <v>20181NFC6804EMERGENCY MILITARY LV</v>
      </c>
      <c r="AN1692" t="str">
        <f t="shared" si="550"/>
        <v>EMERGENCY MILITARY LV</v>
      </c>
      <c r="AO1692" s="13">
        <f t="shared" si="551"/>
        <v>0.95597484276729561</v>
      </c>
      <c r="AP1692">
        <f t="shared" si="552"/>
        <v>1</v>
      </c>
      <c r="AQ1692" t="str">
        <f t="shared" si="553"/>
        <v>NFC6800EMERGENCY MILITARY LVNFC6804EMERGENCY MILITARY LV</v>
      </c>
    </row>
    <row r="1693" spans="1:43" x14ac:dyDescent="0.35">
      <c r="A1693" s="18" t="s">
        <v>1838</v>
      </c>
      <c r="B1693">
        <v>6800</v>
      </c>
      <c r="C1693" t="s">
        <v>234</v>
      </c>
      <c r="D1693" s="18" t="s">
        <v>1838</v>
      </c>
      <c r="E1693">
        <v>6806</v>
      </c>
      <c r="F1693" t="s">
        <v>234</v>
      </c>
      <c r="G1693" s="13">
        <v>0.95597484276729561</v>
      </c>
      <c r="I1693">
        <v>20181</v>
      </c>
      <c r="J1693" t="str">
        <f t="shared" si="536"/>
        <v>20181NFC6800EMERGENCY MILITARY LV20181NFC6806EMERGENCY MILITARY LV</v>
      </c>
      <c r="K1693" t="str">
        <f t="shared" si="537"/>
        <v>20181NFC6800EMERGENCY MILITARY LV</v>
      </c>
      <c r="L1693" t="str">
        <f t="shared" si="538"/>
        <v>20181NFC6806EMERGENCY MILITARY LV</v>
      </c>
      <c r="M1693" s="13">
        <f t="shared" si="539"/>
        <v>0.95597484276729561</v>
      </c>
      <c r="N1693" s="13"/>
      <c r="O1693" s="19">
        <v>1683</v>
      </c>
      <c r="P1693">
        <f t="shared" si="540"/>
        <v>9</v>
      </c>
      <c r="Q1693">
        <f t="shared" si="541"/>
        <v>876</v>
      </c>
      <c r="R1693">
        <f t="shared" si="542"/>
        <v>2</v>
      </c>
      <c r="S1693" t="b">
        <f t="shared" si="543"/>
        <v>1</v>
      </c>
      <c r="T1693" t="b">
        <f t="shared" si="544"/>
        <v>0</v>
      </c>
      <c r="W1693" t="str">
        <f t="shared" si="534"/>
        <v/>
      </c>
      <c r="X1693" t="str">
        <f t="shared" si="534"/>
        <v/>
      </c>
      <c r="Y1693" t="str">
        <f t="shared" si="534"/>
        <v/>
      </c>
      <c r="Z1693" t="str">
        <f t="shared" si="534"/>
        <v/>
      </c>
      <c r="AA1693" t="str">
        <f t="shared" si="534"/>
        <v>NFC6800EMERGENCY MILITARY LV</v>
      </c>
      <c r="AC1693" t="str">
        <f t="shared" si="535"/>
        <v/>
      </c>
      <c r="AD1693" t="str">
        <f t="shared" si="535"/>
        <v/>
      </c>
      <c r="AE1693" t="str">
        <f t="shared" si="535"/>
        <v/>
      </c>
      <c r="AF1693" t="str">
        <f t="shared" si="535"/>
        <v/>
      </c>
      <c r="AG1693" t="str">
        <f t="shared" si="535"/>
        <v>NFC6806EMERGENCY MILITARY LV</v>
      </c>
      <c r="AI1693">
        <f t="shared" si="545"/>
        <v>1</v>
      </c>
      <c r="AJ1693">
        <f t="shared" si="546"/>
        <v>876</v>
      </c>
      <c r="AK1693" t="str">
        <f t="shared" si="547"/>
        <v>20181NFC6800EMERGENCY MILITARY LV</v>
      </c>
      <c r="AL1693" t="str">
        <f t="shared" si="548"/>
        <v>EMERGENCY MILITARY LV</v>
      </c>
      <c r="AM1693" t="str">
        <f t="shared" si="549"/>
        <v>20181NFC6806EMERGENCY MILITARY LV</v>
      </c>
      <c r="AN1693" t="str">
        <f t="shared" si="550"/>
        <v>EMERGENCY MILITARY LV</v>
      </c>
      <c r="AO1693" s="13">
        <f t="shared" si="551"/>
        <v>0.95597484276729561</v>
      </c>
      <c r="AP1693">
        <f t="shared" si="552"/>
        <v>1</v>
      </c>
      <c r="AQ1693" t="str">
        <f t="shared" si="553"/>
        <v>NFC6800EMERGENCY MILITARY LVNFC6806EMERGENCY MILITARY LV</v>
      </c>
    </row>
    <row r="1694" spans="1:43" x14ac:dyDescent="0.35">
      <c r="A1694" s="18" t="s">
        <v>1838</v>
      </c>
      <c r="B1694">
        <v>6800</v>
      </c>
      <c r="C1694" t="s">
        <v>234</v>
      </c>
      <c r="D1694" s="18" t="s">
        <v>1838</v>
      </c>
      <c r="E1694">
        <v>6805</v>
      </c>
      <c r="F1694" t="s">
        <v>235</v>
      </c>
      <c r="G1694" s="13">
        <v>0.75882336351073132</v>
      </c>
      <c r="I1694">
        <v>20181</v>
      </c>
      <c r="J1694" t="str">
        <f t="shared" si="536"/>
        <v>20181NFC6800EMERGENCY MILITARY LV20181NFC6805EMERGENCY MIL LV @ 5%</v>
      </c>
      <c r="K1694" t="str">
        <f t="shared" si="537"/>
        <v>20181NFC6800EMERGENCY MILITARY LV</v>
      </c>
      <c r="L1694" t="str">
        <f t="shared" si="538"/>
        <v>20181NFC6805EMERGENCY MIL LV @ 5%</v>
      </c>
      <c r="M1694" s="13">
        <f t="shared" si="539"/>
        <v>0.75882336351073132</v>
      </c>
      <c r="N1694" s="13"/>
      <c r="O1694" s="19">
        <v>1684</v>
      </c>
      <c r="P1694">
        <f t="shared" si="540"/>
        <v>9</v>
      </c>
      <c r="Q1694">
        <f t="shared" si="541"/>
        <v>876</v>
      </c>
      <c r="R1694">
        <f t="shared" si="542"/>
        <v>3</v>
      </c>
      <c r="S1694" t="b">
        <f t="shared" si="543"/>
        <v>1</v>
      </c>
      <c r="T1694" t="b">
        <f t="shared" si="544"/>
        <v>0</v>
      </c>
      <c r="W1694" t="str">
        <f t="shared" si="534"/>
        <v/>
      </c>
      <c r="X1694" t="str">
        <f t="shared" si="534"/>
        <v/>
      </c>
      <c r="Y1694" t="str">
        <f t="shared" si="534"/>
        <v/>
      </c>
      <c r="Z1694" t="str">
        <f t="shared" si="534"/>
        <v/>
      </c>
      <c r="AA1694" t="str">
        <f t="shared" si="534"/>
        <v>NFC6800EMERGENCY MILITARY LV</v>
      </c>
      <c r="AC1694" t="str">
        <f t="shared" si="535"/>
        <v/>
      </c>
      <c r="AD1694" t="str">
        <f t="shared" si="535"/>
        <v/>
      </c>
      <c r="AE1694" t="str">
        <f t="shared" si="535"/>
        <v/>
      </c>
      <c r="AF1694" t="str">
        <f t="shared" si="535"/>
        <v/>
      </c>
      <c r="AG1694" t="str">
        <f t="shared" si="535"/>
        <v>NFC6805EMERGENCY MIL LV @ 5%</v>
      </c>
      <c r="AI1694">
        <f t="shared" si="545"/>
        <v>1</v>
      </c>
      <c r="AJ1694">
        <f t="shared" si="546"/>
        <v>876</v>
      </c>
      <c r="AK1694" t="str">
        <f t="shared" si="547"/>
        <v>20181NFC6800EMERGENCY MILITARY LV</v>
      </c>
      <c r="AL1694" t="str">
        <f t="shared" si="548"/>
        <v>EMERGENCY MILITARY LV</v>
      </c>
      <c r="AM1694" t="str">
        <f t="shared" si="549"/>
        <v>20181NFC6805EMERGENCY MIL LV @ 5%</v>
      </c>
      <c r="AN1694" t="str">
        <f t="shared" si="550"/>
        <v>EMERGENCY MIL LV @ 5%</v>
      </c>
      <c r="AO1694" s="13">
        <f t="shared" si="551"/>
        <v>0.75882336351073132</v>
      </c>
      <c r="AP1694">
        <f t="shared" si="552"/>
        <v>1</v>
      </c>
      <c r="AQ1694" t="str">
        <f t="shared" si="553"/>
        <v>NFC6800EMERGENCY MILITARY LVNFC6805EMERGENCY MIL LV @ 5%</v>
      </c>
    </row>
    <row r="1695" spans="1:43" x14ac:dyDescent="0.35">
      <c r="A1695" s="18" t="s">
        <v>1838</v>
      </c>
      <c r="B1695">
        <v>6804</v>
      </c>
      <c r="C1695" t="s">
        <v>234</v>
      </c>
      <c r="D1695" s="18" t="s">
        <v>1838</v>
      </c>
      <c r="E1695">
        <v>6800</v>
      </c>
      <c r="F1695" t="s">
        <v>234</v>
      </c>
      <c r="G1695" s="13">
        <v>0.95597484276729561</v>
      </c>
      <c r="I1695">
        <v>20181</v>
      </c>
      <c r="J1695" t="str">
        <f t="shared" si="536"/>
        <v>20181NFC6804EMERGENCY MILITARY LV20181NFC6800EMERGENCY MILITARY LV</v>
      </c>
      <c r="K1695" t="str">
        <f t="shared" si="537"/>
        <v>20181NFC6804EMERGENCY MILITARY LV</v>
      </c>
      <c r="L1695" t="str">
        <f t="shared" si="538"/>
        <v>20181NFC6800EMERGENCY MILITARY LV</v>
      </c>
      <c r="M1695" s="13">
        <f t="shared" si="539"/>
        <v>0.95597484276729561</v>
      </c>
      <c r="N1695" s="13"/>
      <c r="O1695" s="19">
        <v>1685</v>
      </c>
      <c r="P1695">
        <f t="shared" si="540"/>
        <v>9</v>
      </c>
      <c r="Q1695">
        <f t="shared" si="541"/>
        <v>876</v>
      </c>
      <c r="R1695">
        <f t="shared" si="542"/>
        <v>4</v>
      </c>
      <c r="S1695" t="b">
        <f t="shared" si="543"/>
        <v>1</v>
      </c>
      <c r="T1695" t="b">
        <f t="shared" si="544"/>
        <v>0</v>
      </c>
      <c r="W1695" t="str">
        <f t="shared" si="534"/>
        <v/>
      </c>
      <c r="X1695" t="str">
        <f t="shared" si="534"/>
        <v/>
      </c>
      <c r="Y1695" t="str">
        <f t="shared" si="534"/>
        <v/>
      </c>
      <c r="Z1695" t="str">
        <f t="shared" si="534"/>
        <v/>
      </c>
      <c r="AA1695" t="str">
        <f t="shared" si="534"/>
        <v>NFC6804EMERGENCY MILITARY LV</v>
      </c>
      <c r="AC1695" t="str">
        <f t="shared" si="535"/>
        <v/>
      </c>
      <c r="AD1695" t="str">
        <f t="shared" si="535"/>
        <v/>
      </c>
      <c r="AE1695" t="str">
        <f t="shared" si="535"/>
        <v/>
      </c>
      <c r="AF1695" t="str">
        <f t="shared" si="535"/>
        <v/>
      </c>
      <c r="AG1695" t="str">
        <f t="shared" si="535"/>
        <v>NFC6800EMERGENCY MILITARY LV</v>
      </c>
      <c r="AI1695">
        <f t="shared" si="545"/>
        <v>1</v>
      </c>
      <c r="AJ1695">
        <f t="shared" si="546"/>
        <v>876</v>
      </c>
      <c r="AK1695" t="str">
        <f t="shared" si="547"/>
        <v>20181NFC6804EMERGENCY MILITARY LV</v>
      </c>
      <c r="AL1695" t="str">
        <f t="shared" si="548"/>
        <v>EMERGENCY MILITARY LV</v>
      </c>
      <c r="AM1695" t="str">
        <f t="shared" si="549"/>
        <v>20181NFC6800EMERGENCY MILITARY LV</v>
      </c>
      <c r="AN1695" t="str">
        <f t="shared" si="550"/>
        <v>EMERGENCY MILITARY LV</v>
      </c>
      <c r="AO1695" s="13">
        <f t="shared" si="551"/>
        <v>0.95597484276729561</v>
      </c>
      <c r="AP1695">
        <f t="shared" si="552"/>
        <v>1</v>
      </c>
      <c r="AQ1695" t="str">
        <f t="shared" si="553"/>
        <v>NFC6804EMERGENCY MILITARY LVNFC6800EMERGENCY MILITARY LV</v>
      </c>
    </row>
    <row r="1696" spans="1:43" x14ac:dyDescent="0.35">
      <c r="A1696" s="18" t="s">
        <v>1838</v>
      </c>
      <c r="B1696">
        <v>6804</v>
      </c>
      <c r="C1696" t="s">
        <v>234</v>
      </c>
      <c r="D1696" s="18" t="s">
        <v>1838</v>
      </c>
      <c r="E1696">
        <v>6806</v>
      </c>
      <c r="F1696" t="s">
        <v>234</v>
      </c>
      <c r="G1696" s="13">
        <v>0.95597484276729561</v>
      </c>
      <c r="I1696">
        <v>20181</v>
      </c>
      <c r="J1696" t="str">
        <f t="shared" si="536"/>
        <v>20181NFC6804EMERGENCY MILITARY LV20181NFC6806EMERGENCY MILITARY LV</v>
      </c>
      <c r="K1696" t="str">
        <f t="shared" si="537"/>
        <v>20181NFC6804EMERGENCY MILITARY LV</v>
      </c>
      <c r="L1696" t="str">
        <f t="shared" si="538"/>
        <v>20181NFC6806EMERGENCY MILITARY LV</v>
      </c>
      <c r="M1696" s="13">
        <f t="shared" si="539"/>
        <v>0.95597484276729561</v>
      </c>
      <c r="N1696" s="13"/>
      <c r="O1696" s="19">
        <v>1686</v>
      </c>
      <c r="P1696">
        <f t="shared" si="540"/>
        <v>9</v>
      </c>
      <c r="Q1696">
        <f t="shared" si="541"/>
        <v>876</v>
      </c>
      <c r="R1696">
        <f t="shared" si="542"/>
        <v>5</v>
      </c>
      <c r="S1696" t="b">
        <f t="shared" si="543"/>
        <v>1</v>
      </c>
      <c r="T1696" t="b">
        <f t="shared" si="544"/>
        <v>0</v>
      </c>
      <c r="W1696" t="str">
        <f t="shared" si="534"/>
        <v/>
      </c>
      <c r="X1696" t="str">
        <f t="shared" si="534"/>
        <v/>
      </c>
      <c r="Y1696" t="str">
        <f t="shared" si="534"/>
        <v/>
      </c>
      <c r="Z1696" t="str">
        <f t="shared" si="534"/>
        <v/>
      </c>
      <c r="AA1696" t="str">
        <f t="shared" si="534"/>
        <v>NFC6804EMERGENCY MILITARY LV</v>
      </c>
      <c r="AC1696" t="str">
        <f t="shared" si="535"/>
        <v/>
      </c>
      <c r="AD1696" t="str">
        <f t="shared" si="535"/>
        <v/>
      </c>
      <c r="AE1696" t="str">
        <f t="shared" si="535"/>
        <v/>
      </c>
      <c r="AF1696" t="str">
        <f t="shared" si="535"/>
        <v/>
      </c>
      <c r="AG1696" t="str">
        <f t="shared" si="535"/>
        <v>NFC6806EMERGENCY MILITARY LV</v>
      </c>
      <c r="AI1696">
        <f t="shared" si="545"/>
        <v>1</v>
      </c>
      <c r="AJ1696">
        <f t="shared" si="546"/>
        <v>876</v>
      </c>
      <c r="AK1696" t="str">
        <f t="shared" si="547"/>
        <v>20181NFC6804EMERGENCY MILITARY LV</v>
      </c>
      <c r="AL1696" t="str">
        <f t="shared" si="548"/>
        <v>EMERGENCY MILITARY LV</v>
      </c>
      <c r="AM1696" t="str">
        <f t="shared" si="549"/>
        <v>20181NFC6806EMERGENCY MILITARY LV</v>
      </c>
      <c r="AN1696" t="str">
        <f t="shared" si="550"/>
        <v>EMERGENCY MILITARY LV</v>
      </c>
      <c r="AO1696" s="13">
        <f t="shared" si="551"/>
        <v>0.95597484276729561</v>
      </c>
      <c r="AP1696">
        <f t="shared" si="552"/>
        <v>1</v>
      </c>
      <c r="AQ1696" t="str">
        <f t="shared" si="553"/>
        <v>NFC6804EMERGENCY MILITARY LVNFC6806EMERGENCY MILITARY LV</v>
      </c>
    </row>
    <row r="1697" spans="1:43" x14ac:dyDescent="0.35">
      <c r="A1697" s="18" t="s">
        <v>1838</v>
      </c>
      <c r="B1697">
        <v>6804</v>
      </c>
      <c r="C1697" t="s">
        <v>234</v>
      </c>
      <c r="D1697" s="18" t="s">
        <v>1838</v>
      </c>
      <c r="E1697">
        <v>6805</v>
      </c>
      <c r="F1697" t="s">
        <v>235</v>
      </c>
      <c r="G1697" s="13">
        <v>0.75882336351073132</v>
      </c>
      <c r="I1697">
        <v>20181</v>
      </c>
      <c r="J1697" t="str">
        <f t="shared" si="536"/>
        <v>20181NFC6804EMERGENCY MILITARY LV20181NFC6805EMERGENCY MIL LV @ 5%</v>
      </c>
      <c r="K1697" t="str">
        <f t="shared" si="537"/>
        <v>20181NFC6804EMERGENCY MILITARY LV</v>
      </c>
      <c r="L1697" t="str">
        <f t="shared" si="538"/>
        <v>20181NFC6805EMERGENCY MIL LV @ 5%</v>
      </c>
      <c r="M1697" s="13">
        <f t="shared" si="539"/>
        <v>0.75882336351073132</v>
      </c>
      <c r="N1697" s="13"/>
      <c r="O1697" s="19">
        <v>1687</v>
      </c>
      <c r="P1697">
        <f t="shared" si="540"/>
        <v>9</v>
      </c>
      <c r="Q1697">
        <f t="shared" si="541"/>
        <v>876</v>
      </c>
      <c r="R1697">
        <f t="shared" si="542"/>
        <v>6</v>
      </c>
      <c r="S1697" t="b">
        <f t="shared" si="543"/>
        <v>1</v>
      </c>
      <c r="T1697" t="b">
        <f t="shared" si="544"/>
        <v>0</v>
      </c>
      <c r="W1697" t="str">
        <f t="shared" si="534"/>
        <v/>
      </c>
      <c r="X1697" t="str">
        <f t="shared" si="534"/>
        <v/>
      </c>
      <c r="Y1697" t="str">
        <f t="shared" si="534"/>
        <v/>
      </c>
      <c r="Z1697" t="str">
        <f t="shared" si="534"/>
        <v/>
      </c>
      <c r="AA1697" t="str">
        <f t="shared" si="534"/>
        <v>NFC6804EMERGENCY MILITARY LV</v>
      </c>
      <c r="AC1697" t="str">
        <f t="shared" si="535"/>
        <v/>
      </c>
      <c r="AD1697" t="str">
        <f t="shared" si="535"/>
        <v/>
      </c>
      <c r="AE1697" t="str">
        <f t="shared" si="535"/>
        <v/>
      </c>
      <c r="AF1697" t="str">
        <f t="shared" si="535"/>
        <v/>
      </c>
      <c r="AG1697" t="str">
        <f t="shared" si="535"/>
        <v>NFC6805EMERGENCY MIL LV @ 5%</v>
      </c>
      <c r="AI1697">
        <f t="shared" si="545"/>
        <v>1</v>
      </c>
      <c r="AJ1697">
        <f t="shared" si="546"/>
        <v>876</v>
      </c>
      <c r="AK1697" t="str">
        <f t="shared" si="547"/>
        <v>20181NFC6804EMERGENCY MILITARY LV</v>
      </c>
      <c r="AL1697" t="str">
        <f t="shared" si="548"/>
        <v>EMERGENCY MILITARY LV</v>
      </c>
      <c r="AM1697" t="str">
        <f t="shared" si="549"/>
        <v>20181NFC6805EMERGENCY MIL LV @ 5%</v>
      </c>
      <c r="AN1697" t="str">
        <f t="shared" si="550"/>
        <v>EMERGENCY MIL LV @ 5%</v>
      </c>
      <c r="AO1697" s="13">
        <f t="shared" si="551"/>
        <v>0.75882336351073132</v>
      </c>
      <c r="AP1697">
        <f t="shared" si="552"/>
        <v>1</v>
      </c>
      <c r="AQ1697" t="str">
        <f t="shared" si="553"/>
        <v>NFC6804EMERGENCY MILITARY LVNFC6805EMERGENCY MIL LV @ 5%</v>
      </c>
    </row>
    <row r="1698" spans="1:43" x14ac:dyDescent="0.35">
      <c r="A1698" s="18" t="s">
        <v>1838</v>
      </c>
      <c r="B1698">
        <v>6805</v>
      </c>
      <c r="C1698" t="s">
        <v>235</v>
      </c>
      <c r="D1698" s="18" t="s">
        <v>1838</v>
      </c>
      <c r="E1698">
        <v>6800</v>
      </c>
      <c r="F1698" t="s">
        <v>234</v>
      </c>
      <c r="G1698" s="13">
        <v>0.75882336351073132</v>
      </c>
      <c r="I1698">
        <v>20181</v>
      </c>
      <c r="J1698" t="str">
        <f t="shared" si="536"/>
        <v>20181NFC6805EMERGENCY MIL LV @ 5%20181NFC6800EMERGENCY MILITARY LV</v>
      </c>
      <c r="K1698" t="str">
        <f t="shared" si="537"/>
        <v>20181NFC6805EMERGENCY MIL LV @ 5%</v>
      </c>
      <c r="L1698" t="str">
        <f t="shared" si="538"/>
        <v>20181NFC6800EMERGENCY MILITARY LV</v>
      </c>
      <c r="M1698" s="13">
        <f t="shared" si="539"/>
        <v>0.75882336351073132</v>
      </c>
      <c r="N1698" s="13"/>
      <c r="O1698" s="19">
        <v>1688</v>
      </c>
      <c r="P1698">
        <f t="shared" si="540"/>
        <v>3</v>
      </c>
      <c r="Q1698">
        <f t="shared" si="541"/>
        <v>877</v>
      </c>
      <c r="R1698">
        <f t="shared" si="542"/>
        <v>1</v>
      </c>
      <c r="S1698" t="b">
        <f t="shared" si="543"/>
        <v>1</v>
      </c>
      <c r="T1698" t="b">
        <f t="shared" si="544"/>
        <v>0</v>
      </c>
      <c r="W1698" t="str">
        <f t="shared" si="534"/>
        <v/>
      </c>
      <c r="X1698" t="str">
        <f t="shared" si="534"/>
        <v/>
      </c>
      <c r="Y1698" t="str">
        <f t="shared" si="534"/>
        <v/>
      </c>
      <c r="Z1698" t="str">
        <f t="shared" si="534"/>
        <v/>
      </c>
      <c r="AA1698" t="str">
        <f t="shared" si="534"/>
        <v>NFC6805EMERGENCY MIL LV @ 5%</v>
      </c>
      <c r="AC1698" t="str">
        <f t="shared" si="535"/>
        <v/>
      </c>
      <c r="AD1698" t="str">
        <f t="shared" si="535"/>
        <v/>
      </c>
      <c r="AE1698" t="str">
        <f t="shared" si="535"/>
        <v/>
      </c>
      <c r="AF1698" t="str">
        <f t="shared" si="535"/>
        <v/>
      </c>
      <c r="AG1698" t="str">
        <f t="shared" si="535"/>
        <v>NFC6800EMERGENCY MILITARY LV</v>
      </c>
      <c r="AI1698">
        <f t="shared" si="545"/>
        <v>1</v>
      </c>
      <c r="AJ1698">
        <f t="shared" si="546"/>
        <v>877</v>
      </c>
      <c r="AK1698" t="str">
        <f t="shared" si="547"/>
        <v>20181NFC6805EMERGENCY MIL LV @ 5%</v>
      </c>
      <c r="AL1698" t="str">
        <f t="shared" si="548"/>
        <v>EMERGENCY MIL LV @ 5%</v>
      </c>
      <c r="AM1698" t="str">
        <f t="shared" si="549"/>
        <v>20181NFC6800EMERGENCY MILITARY LV</v>
      </c>
      <c r="AN1698" t="str">
        <f t="shared" si="550"/>
        <v>EMERGENCY MILITARY LV</v>
      </c>
      <c r="AO1698" s="13">
        <f t="shared" si="551"/>
        <v>0.75882336351073132</v>
      </c>
      <c r="AP1698">
        <f t="shared" si="552"/>
        <v>1</v>
      </c>
      <c r="AQ1698" t="str">
        <f t="shared" si="553"/>
        <v>NFC6805EMERGENCY MIL LV @ 5%NFC6800EMERGENCY MILITARY LV</v>
      </c>
    </row>
    <row r="1699" spans="1:43" x14ac:dyDescent="0.35">
      <c r="A1699" s="18" t="s">
        <v>1838</v>
      </c>
      <c r="B1699">
        <v>6805</v>
      </c>
      <c r="C1699" t="s">
        <v>235</v>
      </c>
      <c r="D1699" s="18" t="s">
        <v>1838</v>
      </c>
      <c r="E1699">
        <v>6804</v>
      </c>
      <c r="F1699" t="s">
        <v>234</v>
      </c>
      <c r="G1699" s="13">
        <v>0.75882336351073132</v>
      </c>
      <c r="I1699">
        <v>20181</v>
      </c>
      <c r="J1699" t="str">
        <f t="shared" si="536"/>
        <v>20181NFC6805EMERGENCY MIL LV @ 5%20181NFC6804EMERGENCY MILITARY LV</v>
      </c>
      <c r="K1699" t="str">
        <f t="shared" si="537"/>
        <v>20181NFC6805EMERGENCY MIL LV @ 5%</v>
      </c>
      <c r="L1699" t="str">
        <f t="shared" si="538"/>
        <v>20181NFC6804EMERGENCY MILITARY LV</v>
      </c>
      <c r="M1699" s="13">
        <f t="shared" si="539"/>
        <v>0.75882336351073132</v>
      </c>
      <c r="N1699" s="13"/>
      <c r="O1699" s="19">
        <v>1689</v>
      </c>
      <c r="P1699">
        <f t="shared" si="540"/>
        <v>3</v>
      </c>
      <c r="Q1699">
        <f t="shared" si="541"/>
        <v>877</v>
      </c>
      <c r="R1699">
        <f t="shared" si="542"/>
        <v>2</v>
      </c>
      <c r="S1699" t="b">
        <f t="shared" si="543"/>
        <v>1</v>
      </c>
      <c r="T1699" t="b">
        <f t="shared" si="544"/>
        <v>0</v>
      </c>
      <c r="W1699" t="str">
        <f t="shared" si="534"/>
        <v/>
      </c>
      <c r="X1699" t="str">
        <f t="shared" si="534"/>
        <v/>
      </c>
      <c r="Y1699" t="str">
        <f t="shared" si="534"/>
        <v/>
      </c>
      <c r="Z1699" t="str">
        <f t="shared" si="534"/>
        <v/>
      </c>
      <c r="AA1699" t="str">
        <f t="shared" si="534"/>
        <v>NFC6805EMERGENCY MIL LV @ 5%</v>
      </c>
      <c r="AC1699" t="str">
        <f t="shared" si="535"/>
        <v/>
      </c>
      <c r="AD1699" t="str">
        <f t="shared" si="535"/>
        <v/>
      </c>
      <c r="AE1699" t="str">
        <f t="shared" si="535"/>
        <v/>
      </c>
      <c r="AF1699" t="str">
        <f t="shared" si="535"/>
        <v/>
      </c>
      <c r="AG1699" t="str">
        <f t="shared" si="535"/>
        <v>NFC6804EMERGENCY MILITARY LV</v>
      </c>
      <c r="AI1699">
        <f t="shared" si="545"/>
        <v>1</v>
      </c>
      <c r="AJ1699">
        <f t="shared" si="546"/>
        <v>877</v>
      </c>
      <c r="AK1699" t="str">
        <f t="shared" si="547"/>
        <v>20181NFC6805EMERGENCY MIL LV @ 5%</v>
      </c>
      <c r="AL1699" t="str">
        <f t="shared" si="548"/>
        <v>EMERGENCY MIL LV @ 5%</v>
      </c>
      <c r="AM1699" t="str">
        <f t="shared" si="549"/>
        <v>20181NFC6804EMERGENCY MILITARY LV</v>
      </c>
      <c r="AN1699" t="str">
        <f t="shared" si="550"/>
        <v>EMERGENCY MILITARY LV</v>
      </c>
      <c r="AO1699" s="13">
        <f t="shared" si="551"/>
        <v>0.75882336351073132</v>
      </c>
      <c r="AP1699">
        <f t="shared" si="552"/>
        <v>1</v>
      </c>
      <c r="AQ1699" t="str">
        <f t="shared" si="553"/>
        <v>NFC6805EMERGENCY MIL LV @ 5%NFC6804EMERGENCY MILITARY LV</v>
      </c>
    </row>
    <row r="1700" spans="1:43" x14ac:dyDescent="0.35">
      <c r="A1700" s="18" t="s">
        <v>1838</v>
      </c>
      <c r="B1700">
        <v>6805</v>
      </c>
      <c r="C1700" t="s">
        <v>235</v>
      </c>
      <c r="D1700" s="18" t="s">
        <v>1838</v>
      </c>
      <c r="E1700">
        <v>6806</v>
      </c>
      <c r="F1700" t="s">
        <v>234</v>
      </c>
      <c r="G1700" s="13">
        <v>0.75882336351073132</v>
      </c>
      <c r="I1700">
        <v>20181</v>
      </c>
      <c r="J1700" t="str">
        <f t="shared" si="536"/>
        <v>20181NFC6805EMERGENCY MIL LV @ 5%20181NFC6806EMERGENCY MILITARY LV</v>
      </c>
      <c r="K1700" t="str">
        <f t="shared" si="537"/>
        <v>20181NFC6805EMERGENCY MIL LV @ 5%</v>
      </c>
      <c r="L1700" t="str">
        <f t="shared" si="538"/>
        <v>20181NFC6806EMERGENCY MILITARY LV</v>
      </c>
      <c r="M1700" s="13">
        <f t="shared" si="539"/>
        <v>0.75882336351073132</v>
      </c>
      <c r="N1700" s="13"/>
      <c r="O1700" s="19">
        <v>1690</v>
      </c>
      <c r="P1700">
        <f t="shared" si="540"/>
        <v>3</v>
      </c>
      <c r="Q1700">
        <f t="shared" si="541"/>
        <v>877</v>
      </c>
      <c r="R1700">
        <f t="shared" si="542"/>
        <v>3</v>
      </c>
      <c r="S1700" t="b">
        <f t="shared" si="543"/>
        <v>1</v>
      </c>
      <c r="T1700" t="b">
        <f t="shared" si="544"/>
        <v>0</v>
      </c>
      <c r="W1700" t="str">
        <f t="shared" si="534"/>
        <v/>
      </c>
      <c r="X1700" t="str">
        <f t="shared" si="534"/>
        <v/>
      </c>
      <c r="Y1700" t="str">
        <f t="shared" si="534"/>
        <v/>
      </c>
      <c r="Z1700" t="str">
        <f t="shared" si="534"/>
        <v/>
      </c>
      <c r="AA1700" t="str">
        <f t="shared" si="534"/>
        <v>NFC6805EMERGENCY MIL LV @ 5%</v>
      </c>
      <c r="AC1700" t="str">
        <f t="shared" si="535"/>
        <v/>
      </c>
      <c r="AD1700" t="str">
        <f t="shared" si="535"/>
        <v/>
      </c>
      <c r="AE1700" t="str">
        <f t="shared" si="535"/>
        <v/>
      </c>
      <c r="AF1700" t="str">
        <f t="shared" si="535"/>
        <v/>
      </c>
      <c r="AG1700" t="str">
        <f t="shared" si="535"/>
        <v>NFC6806EMERGENCY MILITARY LV</v>
      </c>
      <c r="AI1700">
        <f t="shared" si="545"/>
        <v>1</v>
      </c>
      <c r="AJ1700">
        <f t="shared" si="546"/>
        <v>877</v>
      </c>
      <c r="AK1700" t="str">
        <f t="shared" si="547"/>
        <v>20181NFC6805EMERGENCY MIL LV @ 5%</v>
      </c>
      <c r="AL1700" t="str">
        <f t="shared" si="548"/>
        <v>EMERGENCY MIL LV @ 5%</v>
      </c>
      <c r="AM1700" t="str">
        <f t="shared" si="549"/>
        <v>20181NFC6806EMERGENCY MILITARY LV</v>
      </c>
      <c r="AN1700" t="str">
        <f t="shared" si="550"/>
        <v>EMERGENCY MILITARY LV</v>
      </c>
      <c r="AO1700" s="13">
        <f t="shared" si="551"/>
        <v>0.75882336351073132</v>
      </c>
      <c r="AP1700">
        <f t="shared" si="552"/>
        <v>1</v>
      </c>
      <c r="AQ1700" t="str">
        <f t="shared" si="553"/>
        <v>NFC6805EMERGENCY MIL LV @ 5%NFC6806EMERGENCY MILITARY LV</v>
      </c>
    </row>
    <row r="1701" spans="1:43" x14ac:dyDescent="0.35">
      <c r="A1701" s="18" t="s">
        <v>1838</v>
      </c>
      <c r="B1701">
        <v>6806</v>
      </c>
      <c r="C1701" t="s">
        <v>234</v>
      </c>
      <c r="D1701" s="18" t="s">
        <v>1838</v>
      </c>
      <c r="E1701">
        <v>6800</v>
      </c>
      <c r="F1701" t="s">
        <v>234</v>
      </c>
      <c r="G1701" s="13">
        <v>0.95597484276729561</v>
      </c>
      <c r="I1701">
        <v>20181</v>
      </c>
      <c r="J1701" t="str">
        <f t="shared" si="536"/>
        <v>20181NFC6806EMERGENCY MILITARY LV20181NFC6800EMERGENCY MILITARY LV</v>
      </c>
      <c r="K1701" t="str">
        <f t="shared" si="537"/>
        <v>20181NFC6806EMERGENCY MILITARY LV</v>
      </c>
      <c r="L1701" t="str">
        <f t="shared" si="538"/>
        <v>20181NFC6800EMERGENCY MILITARY LV</v>
      </c>
      <c r="M1701" s="13">
        <f t="shared" si="539"/>
        <v>0.95597484276729561</v>
      </c>
      <c r="N1701" s="13"/>
      <c r="O1701" s="19">
        <v>1691</v>
      </c>
      <c r="P1701">
        <f t="shared" si="540"/>
        <v>9</v>
      </c>
      <c r="Q1701">
        <f t="shared" si="541"/>
        <v>878</v>
      </c>
      <c r="R1701">
        <f t="shared" si="542"/>
        <v>1</v>
      </c>
      <c r="S1701" t="b">
        <f t="shared" si="543"/>
        <v>1</v>
      </c>
      <c r="T1701" t="b">
        <f t="shared" si="544"/>
        <v>0</v>
      </c>
      <c r="W1701" t="str">
        <f t="shared" si="534"/>
        <v/>
      </c>
      <c r="X1701" t="str">
        <f t="shared" si="534"/>
        <v/>
      </c>
      <c r="Y1701" t="str">
        <f t="shared" si="534"/>
        <v/>
      </c>
      <c r="Z1701" t="str">
        <f t="shared" si="534"/>
        <v/>
      </c>
      <c r="AA1701" t="str">
        <f t="shared" si="534"/>
        <v>NFC6806EMERGENCY MILITARY LV</v>
      </c>
      <c r="AC1701" t="str">
        <f t="shared" si="535"/>
        <v/>
      </c>
      <c r="AD1701" t="str">
        <f t="shared" si="535"/>
        <v/>
      </c>
      <c r="AE1701" t="str">
        <f t="shared" si="535"/>
        <v/>
      </c>
      <c r="AF1701" t="str">
        <f t="shared" si="535"/>
        <v/>
      </c>
      <c r="AG1701" t="str">
        <f t="shared" si="535"/>
        <v>NFC6800EMERGENCY MILITARY LV</v>
      </c>
      <c r="AI1701">
        <f t="shared" si="545"/>
        <v>1</v>
      </c>
      <c r="AJ1701">
        <f t="shared" si="546"/>
        <v>878</v>
      </c>
      <c r="AK1701" t="str">
        <f t="shared" si="547"/>
        <v>20181NFC6806EMERGENCY MILITARY LV</v>
      </c>
      <c r="AL1701" t="str">
        <f t="shared" si="548"/>
        <v>EMERGENCY MILITARY LV</v>
      </c>
      <c r="AM1701" t="str">
        <f t="shared" si="549"/>
        <v>20181NFC6800EMERGENCY MILITARY LV</v>
      </c>
      <c r="AN1701" t="str">
        <f t="shared" si="550"/>
        <v>EMERGENCY MILITARY LV</v>
      </c>
      <c r="AO1701" s="13">
        <f t="shared" si="551"/>
        <v>0.95597484276729561</v>
      </c>
      <c r="AP1701">
        <f t="shared" si="552"/>
        <v>1</v>
      </c>
      <c r="AQ1701" t="str">
        <f t="shared" si="553"/>
        <v>NFC6806EMERGENCY MILITARY LVNFC6800EMERGENCY MILITARY LV</v>
      </c>
    </row>
    <row r="1702" spans="1:43" x14ac:dyDescent="0.35">
      <c r="A1702" s="18" t="s">
        <v>1838</v>
      </c>
      <c r="B1702">
        <v>6806</v>
      </c>
      <c r="C1702" t="s">
        <v>234</v>
      </c>
      <c r="D1702" s="18" t="s">
        <v>1838</v>
      </c>
      <c r="E1702">
        <v>6804</v>
      </c>
      <c r="F1702" t="s">
        <v>234</v>
      </c>
      <c r="G1702" s="13">
        <v>0.95597484276729561</v>
      </c>
      <c r="I1702">
        <v>20181</v>
      </c>
      <c r="J1702" t="str">
        <f t="shared" si="536"/>
        <v>20181NFC6806EMERGENCY MILITARY LV20181NFC6804EMERGENCY MILITARY LV</v>
      </c>
      <c r="K1702" t="str">
        <f t="shared" si="537"/>
        <v>20181NFC6806EMERGENCY MILITARY LV</v>
      </c>
      <c r="L1702" t="str">
        <f t="shared" si="538"/>
        <v>20181NFC6804EMERGENCY MILITARY LV</v>
      </c>
      <c r="M1702" s="13">
        <f t="shared" si="539"/>
        <v>0.95597484276729561</v>
      </c>
      <c r="N1702" s="13"/>
      <c r="O1702" s="19">
        <v>1692</v>
      </c>
      <c r="P1702">
        <f t="shared" si="540"/>
        <v>9</v>
      </c>
      <c r="Q1702">
        <f t="shared" si="541"/>
        <v>878</v>
      </c>
      <c r="R1702">
        <f t="shared" si="542"/>
        <v>2</v>
      </c>
      <c r="S1702" t="b">
        <f t="shared" si="543"/>
        <v>1</v>
      </c>
      <c r="T1702" t="b">
        <f t="shared" si="544"/>
        <v>0</v>
      </c>
      <c r="W1702" t="str">
        <f t="shared" si="534"/>
        <v/>
      </c>
      <c r="X1702" t="str">
        <f t="shared" si="534"/>
        <v/>
      </c>
      <c r="Y1702" t="str">
        <f t="shared" si="534"/>
        <v/>
      </c>
      <c r="Z1702" t="str">
        <f t="shared" si="534"/>
        <v/>
      </c>
      <c r="AA1702" t="str">
        <f t="shared" si="534"/>
        <v>NFC6806EMERGENCY MILITARY LV</v>
      </c>
      <c r="AC1702" t="str">
        <f t="shared" si="535"/>
        <v/>
      </c>
      <c r="AD1702" t="str">
        <f t="shared" si="535"/>
        <v/>
      </c>
      <c r="AE1702" t="str">
        <f t="shared" si="535"/>
        <v/>
      </c>
      <c r="AF1702" t="str">
        <f t="shared" si="535"/>
        <v/>
      </c>
      <c r="AG1702" t="str">
        <f t="shared" si="535"/>
        <v>NFC6804EMERGENCY MILITARY LV</v>
      </c>
      <c r="AI1702">
        <f t="shared" si="545"/>
        <v>1</v>
      </c>
      <c r="AJ1702">
        <f t="shared" si="546"/>
        <v>878</v>
      </c>
      <c r="AK1702" t="str">
        <f t="shared" si="547"/>
        <v>20181NFC6806EMERGENCY MILITARY LV</v>
      </c>
      <c r="AL1702" t="str">
        <f t="shared" si="548"/>
        <v>EMERGENCY MILITARY LV</v>
      </c>
      <c r="AM1702" t="str">
        <f t="shared" si="549"/>
        <v>20181NFC6804EMERGENCY MILITARY LV</v>
      </c>
      <c r="AN1702" t="str">
        <f t="shared" si="550"/>
        <v>EMERGENCY MILITARY LV</v>
      </c>
      <c r="AO1702" s="13">
        <f t="shared" si="551"/>
        <v>0.95597484276729561</v>
      </c>
      <c r="AP1702">
        <f t="shared" si="552"/>
        <v>1</v>
      </c>
      <c r="AQ1702" t="str">
        <f t="shared" si="553"/>
        <v>NFC6806EMERGENCY MILITARY LVNFC6804EMERGENCY MILITARY LV</v>
      </c>
    </row>
    <row r="1703" spans="1:43" x14ac:dyDescent="0.35">
      <c r="A1703" s="18" t="s">
        <v>1838</v>
      </c>
      <c r="B1703">
        <v>6806</v>
      </c>
      <c r="C1703" t="s">
        <v>234</v>
      </c>
      <c r="D1703" s="18" t="s">
        <v>1838</v>
      </c>
      <c r="E1703">
        <v>6805</v>
      </c>
      <c r="F1703" t="s">
        <v>235</v>
      </c>
      <c r="G1703" s="13">
        <v>0.75882336351073132</v>
      </c>
      <c r="I1703">
        <v>20181</v>
      </c>
      <c r="J1703" t="str">
        <f t="shared" si="536"/>
        <v>20181NFC6806EMERGENCY MILITARY LV20181NFC6805EMERGENCY MIL LV @ 5%</v>
      </c>
      <c r="K1703" t="str">
        <f t="shared" si="537"/>
        <v>20181NFC6806EMERGENCY MILITARY LV</v>
      </c>
      <c r="L1703" t="str">
        <f t="shared" si="538"/>
        <v>20181NFC6805EMERGENCY MIL LV @ 5%</v>
      </c>
      <c r="M1703" s="13">
        <f t="shared" si="539"/>
        <v>0.75882336351073132</v>
      </c>
      <c r="N1703" s="13"/>
      <c r="O1703" s="19">
        <v>1693</v>
      </c>
      <c r="P1703">
        <f t="shared" si="540"/>
        <v>9</v>
      </c>
      <c r="Q1703">
        <f t="shared" si="541"/>
        <v>878</v>
      </c>
      <c r="R1703">
        <f t="shared" si="542"/>
        <v>3</v>
      </c>
      <c r="S1703" t="b">
        <f t="shared" si="543"/>
        <v>1</v>
      </c>
      <c r="T1703" t="b">
        <f t="shared" si="544"/>
        <v>0</v>
      </c>
      <c r="W1703" t="str">
        <f t="shared" si="534"/>
        <v/>
      </c>
      <c r="X1703" t="str">
        <f t="shared" si="534"/>
        <v/>
      </c>
      <c r="Y1703" t="str">
        <f t="shared" si="534"/>
        <v/>
      </c>
      <c r="Z1703" t="str">
        <f t="shared" si="534"/>
        <v/>
      </c>
      <c r="AA1703" t="str">
        <f t="shared" si="534"/>
        <v>NFC6806EMERGENCY MILITARY LV</v>
      </c>
      <c r="AC1703" t="str">
        <f t="shared" si="535"/>
        <v/>
      </c>
      <c r="AD1703" t="str">
        <f t="shared" si="535"/>
        <v/>
      </c>
      <c r="AE1703" t="str">
        <f t="shared" si="535"/>
        <v/>
      </c>
      <c r="AF1703" t="str">
        <f t="shared" si="535"/>
        <v/>
      </c>
      <c r="AG1703" t="str">
        <f t="shared" si="535"/>
        <v>NFC6805EMERGENCY MIL LV @ 5%</v>
      </c>
      <c r="AI1703">
        <f t="shared" si="545"/>
        <v>1</v>
      </c>
      <c r="AJ1703">
        <f t="shared" si="546"/>
        <v>878</v>
      </c>
      <c r="AK1703" t="str">
        <f t="shared" si="547"/>
        <v>20181NFC6806EMERGENCY MILITARY LV</v>
      </c>
      <c r="AL1703" t="str">
        <f t="shared" si="548"/>
        <v>EMERGENCY MILITARY LV</v>
      </c>
      <c r="AM1703" t="str">
        <f t="shared" si="549"/>
        <v>20181NFC6805EMERGENCY MIL LV @ 5%</v>
      </c>
      <c r="AN1703" t="str">
        <f t="shared" si="550"/>
        <v>EMERGENCY MIL LV @ 5%</v>
      </c>
      <c r="AO1703" s="13">
        <f t="shared" si="551"/>
        <v>0.75882336351073132</v>
      </c>
      <c r="AP1703">
        <f t="shared" si="552"/>
        <v>1</v>
      </c>
      <c r="AQ1703" t="str">
        <f t="shared" si="553"/>
        <v>NFC6806EMERGENCY MILITARY LVNFC6805EMERGENCY MIL LV @ 5%</v>
      </c>
    </row>
    <row r="1704" spans="1:43" x14ac:dyDescent="0.35">
      <c r="A1704" s="18" t="s">
        <v>1838</v>
      </c>
      <c r="B1704">
        <v>6810</v>
      </c>
      <c r="C1704" t="s">
        <v>236</v>
      </c>
      <c r="D1704" s="18" t="s">
        <v>1838</v>
      </c>
      <c r="E1704">
        <v>6800</v>
      </c>
      <c r="F1704" t="s">
        <v>234</v>
      </c>
      <c r="G1704" s="13">
        <v>0.75882336351073132</v>
      </c>
      <c r="I1704">
        <v>20181</v>
      </c>
      <c r="J1704" t="str">
        <f t="shared" si="536"/>
        <v>20181NFC6810EMERGENCY MIL LV @ 10%20181NFC6800EMERGENCY MILITARY LV</v>
      </c>
      <c r="K1704" t="str">
        <f t="shared" si="537"/>
        <v>20181NFC6810EMERGENCY MIL LV @ 10%</v>
      </c>
      <c r="L1704" t="str">
        <f t="shared" si="538"/>
        <v>20181NFC6800EMERGENCY MILITARY LV</v>
      </c>
      <c r="M1704" s="13">
        <f t="shared" si="539"/>
        <v>0.75882336351073132</v>
      </c>
      <c r="N1704" s="13"/>
      <c r="O1704" s="19">
        <v>1694</v>
      </c>
      <c r="P1704">
        <f t="shared" si="540"/>
        <v>3</v>
      </c>
      <c r="Q1704">
        <f t="shared" si="541"/>
        <v>879</v>
      </c>
      <c r="R1704">
        <f t="shared" si="542"/>
        <v>1</v>
      </c>
      <c r="S1704" t="b">
        <f t="shared" si="543"/>
        <v>1</v>
      </c>
      <c r="T1704" t="b">
        <f t="shared" si="544"/>
        <v>0</v>
      </c>
      <c r="W1704" t="str">
        <f t="shared" si="534"/>
        <v/>
      </c>
      <c r="X1704" t="str">
        <f t="shared" si="534"/>
        <v/>
      </c>
      <c r="Y1704" t="str">
        <f t="shared" si="534"/>
        <v/>
      </c>
      <c r="Z1704" t="str">
        <f t="shared" si="534"/>
        <v/>
      </c>
      <c r="AA1704" t="str">
        <f t="shared" si="534"/>
        <v>NFC6810EMERGENCY MIL LV @ 10%</v>
      </c>
      <c r="AC1704" t="str">
        <f t="shared" si="535"/>
        <v/>
      </c>
      <c r="AD1704" t="str">
        <f t="shared" si="535"/>
        <v/>
      </c>
      <c r="AE1704" t="str">
        <f t="shared" si="535"/>
        <v/>
      </c>
      <c r="AF1704" t="str">
        <f t="shared" si="535"/>
        <v/>
      </c>
      <c r="AG1704" t="str">
        <f t="shared" si="535"/>
        <v>NFC6800EMERGENCY MILITARY LV</v>
      </c>
      <c r="AI1704">
        <f t="shared" si="545"/>
        <v>1</v>
      </c>
      <c r="AJ1704">
        <f t="shared" si="546"/>
        <v>879</v>
      </c>
      <c r="AK1704" t="str">
        <f t="shared" si="547"/>
        <v>20181NFC6810EMERGENCY MIL LV @ 10%</v>
      </c>
      <c r="AL1704" t="str">
        <f t="shared" si="548"/>
        <v>EMERGENCY MIL LV @ 10%</v>
      </c>
      <c r="AM1704" t="str">
        <f t="shared" si="549"/>
        <v>20181NFC6800EMERGENCY MILITARY LV</v>
      </c>
      <c r="AN1704" t="str">
        <f t="shared" si="550"/>
        <v>EMERGENCY MILITARY LV</v>
      </c>
      <c r="AO1704" s="13">
        <f t="shared" si="551"/>
        <v>0.75882336351073132</v>
      </c>
      <c r="AP1704">
        <f t="shared" si="552"/>
        <v>1</v>
      </c>
      <c r="AQ1704" t="str">
        <f t="shared" si="553"/>
        <v>NFC6810EMERGENCY MIL LV @ 10%NFC6800EMERGENCY MILITARY LV</v>
      </c>
    </row>
    <row r="1705" spans="1:43" x14ac:dyDescent="0.35">
      <c r="A1705" s="18" t="s">
        <v>1838</v>
      </c>
      <c r="B1705">
        <v>6810</v>
      </c>
      <c r="C1705" t="s">
        <v>236</v>
      </c>
      <c r="D1705" s="18" t="s">
        <v>1838</v>
      </c>
      <c r="E1705">
        <v>6815</v>
      </c>
      <c r="F1705" t="s">
        <v>237</v>
      </c>
      <c r="G1705" s="13">
        <v>0.73825192910157478</v>
      </c>
      <c r="I1705">
        <v>20181</v>
      </c>
      <c r="J1705" t="str">
        <f t="shared" si="536"/>
        <v>20181NFC6810EMERGENCY MIL LV @ 10%20181NFC6815EMERGENCY MIL LV @ 15%</v>
      </c>
      <c r="K1705" t="str">
        <f t="shared" si="537"/>
        <v>20181NFC6810EMERGENCY MIL LV @ 10%</v>
      </c>
      <c r="L1705" t="str">
        <f t="shared" si="538"/>
        <v>20181NFC6815EMERGENCY MIL LV @ 15%</v>
      </c>
      <c r="M1705" s="13">
        <f t="shared" si="539"/>
        <v>0.73825192910157478</v>
      </c>
      <c r="N1705" s="13"/>
      <c r="O1705" s="19">
        <v>1695</v>
      </c>
      <c r="P1705">
        <f t="shared" si="540"/>
        <v>3</v>
      </c>
      <c r="Q1705">
        <f t="shared" si="541"/>
        <v>879</v>
      </c>
      <c r="R1705">
        <f t="shared" si="542"/>
        <v>2</v>
      </c>
      <c r="S1705" t="b">
        <f t="shared" si="543"/>
        <v>1</v>
      </c>
      <c r="T1705" t="b">
        <f t="shared" si="544"/>
        <v>0</v>
      </c>
      <c r="W1705" t="str">
        <f t="shared" si="534"/>
        <v/>
      </c>
      <c r="X1705" t="str">
        <f t="shared" si="534"/>
        <v/>
      </c>
      <c r="Y1705" t="str">
        <f t="shared" si="534"/>
        <v/>
      </c>
      <c r="Z1705" t="str">
        <f t="shared" si="534"/>
        <v/>
      </c>
      <c r="AA1705" t="str">
        <f t="shared" si="534"/>
        <v>NFC6810EMERGENCY MIL LV @ 10%</v>
      </c>
      <c r="AC1705" t="str">
        <f t="shared" si="535"/>
        <v/>
      </c>
      <c r="AD1705" t="str">
        <f t="shared" si="535"/>
        <v/>
      </c>
      <c r="AE1705" t="str">
        <f t="shared" si="535"/>
        <v/>
      </c>
      <c r="AF1705" t="str">
        <f t="shared" si="535"/>
        <v/>
      </c>
      <c r="AG1705" t="str">
        <f t="shared" si="535"/>
        <v>NFC6815EMERGENCY MIL LV @ 15%</v>
      </c>
      <c r="AI1705">
        <f t="shared" si="545"/>
        <v>1</v>
      </c>
      <c r="AJ1705">
        <f t="shared" si="546"/>
        <v>879</v>
      </c>
      <c r="AK1705" t="str">
        <f t="shared" si="547"/>
        <v>20181NFC6810EMERGENCY MIL LV @ 10%</v>
      </c>
      <c r="AL1705" t="str">
        <f t="shared" si="548"/>
        <v>EMERGENCY MIL LV @ 10%</v>
      </c>
      <c r="AM1705" t="str">
        <f t="shared" si="549"/>
        <v>20181NFC6815EMERGENCY MIL LV @ 15%</v>
      </c>
      <c r="AN1705" t="str">
        <f t="shared" si="550"/>
        <v>EMERGENCY MIL LV @ 15%</v>
      </c>
      <c r="AO1705" s="13">
        <f t="shared" si="551"/>
        <v>0.73825192910157478</v>
      </c>
      <c r="AP1705">
        <f t="shared" si="552"/>
        <v>1</v>
      </c>
      <c r="AQ1705" t="str">
        <f t="shared" si="553"/>
        <v>NFC6810EMERGENCY MIL LV @ 10%NFC6815EMERGENCY MIL LV @ 15%</v>
      </c>
    </row>
    <row r="1706" spans="1:43" x14ac:dyDescent="0.35">
      <c r="A1706" s="18" t="s">
        <v>1838</v>
      </c>
      <c r="B1706">
        <v>6810</v>
      </c>
      <c r="C1706" t="s">
        <v>236</v>
      </c>
      <c r="D1706" s="18" t="s">
        <v>1838</v>
      </c>
      <c r="E1706">
        <v>6820</v>
      </c>
      <c r="F1706" t="s">
        <v>238</v>
      </c>
      <c r="G1706" s="13">
        <v>0.73825192910157478</v>
      </c>
      <c r="I1706">
        <v>20181</v>
      </c>
      <c r="J1706" t="str">
        <f t="shared" si="536"/>
        <v>20181NFC6810EMERGENCY MIL LV @ 10%20181NFC6820EMERGENCY MIL LV @ 20%</v>
      </c>
      <c r="K1706" t="str">
        <f t="shared" si="537"/>
        <v>20181NFC6810EMERGENCY MIL LV @ 10%</v>
      </c>
      <c r="L1706" t="str">
        <f t="shared" si="538"/>
        <v>20181NFC6820EMERGENCY MIL LV @ 20%</v>
      </c>
      <c r="M1706" s="13">
        <f t="shared" si="539"/>
        <v>0.73825192910157478</v>
      </c>
      <c r="N1706" s="13"/>
      <c r="O1706" s="19">
        <v>1696</v>
      </c>
      <c r="P1706">
        <f t="shared" si="540"/>
        <v>3</v>
      </c>
      <c r="Q1706">
        <f t="shared" si="541"/>
        <v>879</v>
      </c>
      <c r="R1706">
        <f t="shared" si="542"/>
        <v>3</v>
      </c>
      <c r="S1706" t="b">
        <f t="shared" si="543"/>
        <v>1</v>
      </c>
      <c r="T1706" t="b">
        <f t="shared" si="544"/>
        <v>0</v>
      </c>
      <c r="W1706" t="str">
        <f t="shared" si="534"/>
        <v/>
      </c>
      <c r="X1706" t="str">
        <f t="shared" si="534"/>
        <v/>
      </c>
      <c r="Y1706" t="str">
        <f t="shared" si="534"/>
        <v/>
      </c>
      <c r="Z1706" t="str">
        <f t="shared" si="534"/>
        <v/>
      </c>
      <c r="AA1706" t="str">
        <f t="shared" si="534"/>
        <v>NFC6810EMERGENCY MIL LV @ 10%</v>
      </c>
      <c r="AC1706" t="str">
        <f t="shared" si="535"/>
        <v/>
      </c>
      <c r="AD1706" t="str">
        <f t="shared" si="535"/>
        <v/>
      </c>
      <c r="AE1706" t="str">
        <f t="shared" si="535"/>
        <v/>
      </c>
      <c r="AF1706" t="str">
        <f t="shared" si="535"/>
        <v/>
      </c>
      <c r="AG1706" t="str">
        <f t="shared" si="535"/>
        <v>NFC6820EMERGENCY MIL LV @ 20%</v>
      </c>
      <c r="AI1706">
        <f t="shared" si="545"/>
        <v>1</v>
      </c>
      <c r="AJ1706">
        <f t="shared" si="546"/>
        <v>879</v>
      </c>
      <c r="AK1706" t="str">
        <f t="shared" si="547"/>
        <v>20181NFC6810EMERGENCY MIL LV @ 10%</v>
      </c>
      <c r="AL1706" t="str">
        <f t="shared" si="548"/>
        <v>EMERGENCY MIL LV @ 10%</v>
      </c>
      <c r="AM1706" t="str">
        <f t="shared" si="549"/>
        <v>20181NFC6820EMERGENCY MIL LV @ 20%</v>
      </c>
      <c r="AN1706" t="str">
        <f t="shared" si="550"/>
        <v>EMERGENCY MIL LV @ 20%</v>
      </c>
      <c r="AO1706" s="13">
        <f t="shared" si="551"/>
        <v>0.73825192910157478</v>
      </c>
      <c r="AP1706">
        <f t="shared" si="552"/>
        <v>1</v>
      </c>
      <c r="AQ1706" t="str">
        <f t="shared" si="553"/>
        <v>NFC6810EMERGENCY MIL LV @ 10%NFC6820EMERGENCY MIL LV @ 20%</v>
      </c>
    </row>
    <row r="1707" spans="1:43" x14ac:dyDescent="0.35">
      <c r="A1707" s="18" t="s">
        <v>1838</v>
      </c>
      <c r="B1707">
        <v>6815</v>
      </c>
      <c r="C1707" t="s">
        <v>237</v>
      </c>
      <c r="D1707" s="18" t="s">
        <v>1838</v>
      </c>
      <c r="E1707">
        <v>6805</v>
      </c>
      <c r="F1707" t="s">
        <v>235</v>
      </c>
      <c r="G1707" s="13">
        <v>0.73825192910157478</v>
      </c>
      <c r="I1707">
        <v>20181</v>
      </c>
      <c r="J1707" t="str">
        <f t="shared" si="536"/>
        <v>20181NFC6815EMERGENCY MIL LV @ 15%20181NFC6805EMERGENCY MIL LV @ 5%</v>
      </c>
      <c r="K1707" t="str">
        <f t="shared" si="537"/>
        <v>20181NFC6815EMERGENCY MIL LV @ 15%</v>
      </c>
      <c r="L1707" t="str">
        <f t="shared" si="538"/>
        <v>20181NFC6805EMERGENCY MIL LV @ 5%</v>
      </c>
      <c r="M1707" s="13">
        <f t="shared" si="539"/>
        <v>0.73825192910157478</v>
      </c>
      <c r="N1707" s="13"/>
      <c r="O1707" s="19">
        <v>1697</v>
      </c>
      <c r="P1707">
        <f t="shared" si="540"/>
        <v>3</v>
      </c>
      <c r="Q1707">
        <f t="shared" si="541"/>
        <v>880</v>
      </c>
      <c r="R1707">
        <f t="shared" si="542"/>
        <v>1</v>
      </c>
      <c r="S1707" t="b">
        <f t="shared" si="543"/>
        <v>1</v>
      </c>
      <c r="T1707" t="b">
        <f t="shared" si="544"/>
        <v>0</v>
      </c>
      <c r="W1707" t="str">
        <f t="shared" ref="W1707:AA1757" si="554">IF($A1707=W$10, $A1707&amp;$B1707&amp;$C1707, "")</f>
        <v/>
      </c>
      <c r="X1707" t="str">
        <f t="shared" si="554"/>
        <v/>
      </c>
      <c r="Y1707" t="str">
        <f t="shared" si="554"/>
        <v/>
      </c>
      <c r="Z1707" t="str">
        <f t="shared" si="554"/>
        <v/>
      </c>
      <c r="AA1707" t="str">
        <f t="shared" si="554"/>
        <v>NFC6815EMERGENCY MIL LV @ 15%</v>
      </c>
      <c r="AC1707" t="str">
        <f t="shared" ref="AC1707:AG1757" si="555">IF($D1707=AC$10, $D1707&amp;$E1707&amp;$F1707, "")</f>
        <v/>
      </c>
      <c r="AD1707" t="str">
        <f t="shared" si="555"/>
        <v/>
      </c>
      <c r="AE1707" t="str">
        <f t="shared" si="555"/>
        <v/>
      </c>
      <c r="AF1707" t="str">
        <f t="shared" si="555"/>
        <v/>
      </c>
      <c r="AG1707" t="str">
        <f t="shared" si="555"/>
        <v>NFC6805EMERGENCY MIL LV @ 5%</v>
      </c>
      <c r="AI1707">
        <f t="shared" si="545"/>
        <v>1</v>
      </c>
      <c r="AJ1707">
        <f t="shared" si="546"/>
        <v>880</v>
      </c>
      <c r="AK1707" t="str">
        <f t="shared" si="547"/>
        <v>20181NFC6815EMERGENCY MIL LV @ 15%</v>
      </c>
      <c r="AL1707" t="str">
        <f t="shared" si="548"/>
        <v>EMERGENCY MIL LV @ 15%</v>
      </c>
      <c r="AM1707" t="str">
        <f t="shared" si="549"/>
        <v>20181NFC6805EMERGENCY MIL LV @ 5%</v>
      </c>
      <c r="AN1707" t="str">
        <f t="shared" si="550"/>
        <v>EMERGENCY MIL LV @ 5%</v>
      </c>
      <c r="AO1707" s="13">
        <f t="shared" si="551"/>
        <v>0.73825192910157478</v>
      </c>
      <c r="AP1707">
        <f t="shared" si="552"/>
        <v>1</v>
      </c>
      <c r="AQ1707" t="str">
        <f t="shared" si="553"/>
        <v>NFC6815EMERGENCY MIL LV @ 15%NFC6805EMERGENCY MIL LV @ 5%</v>
      </c>
    </row>
    <row r="1708" spans="1:43" x14ac:dyDescent="0.35">
      <c r="A1708" s="18" t="s">
        <v>1838</v>
      </c>
      <c r="B1708">
        <v>6815</v>
      </c>
      <c r="C1708" t="s">
        <v>237</v>
      </c>
      <c r="D1708" s="18" t="s">
        <v>1838</v>
      </c>
      <c r="E1708">
        <v>6810</v>
      </c>
      <c r="F1708" t="s">
        <v>236</v>
      </c>
      <c r="G1708" s="13">
        <v>0.73825192910157478</v>
      </c>
      <c r="I1708">
        <v>20181</v>
      </c>
      <c r="J1708" t="str">
        <f t="shared" si="536"/>
        <v>20181NFC6815EMERGENCY MIL LV @ 15%20181NFC6810EMERGENCY MIL LV @ 10%</v>
      </c>
      <c r="K1708" t="str">
        <f t="shared" si="537"/>
        <v>20181NFC6815EMERGENCY MIL LV @ 15%</v>
      </c>
      <c r="L1708" t="str">
        <f t="shared" si="538"/>
        <v>20181NFC6810EMERGENCY MIL LV @ 10%</v>
      </c>
      <c r="M1708" s="13">
        <f t="shared" si="539"/>
        <v>0.73825192910157478</v>
      </c>
      <c r="N1708" s="13"/>
      <c r="O1708" s="19">
        <v>1698</v>
      </c>
      <c r="P1708">
        <f t="shared" si="540"/>
        <v>3</v>
      </c>
      <c r="Q1708">
        <f t="shared" si="541"/>
        <v>880</v>
      </c>
      <c r="R1708">
        <f t="shared" si="542"/>
        <v>2</v>
      </c>
      <c r="S1708" t="b">
        <f t="shared" si="543"/>
        <v>1</v>
      </c>
      <c r="T1708" t="b">
        <f t="shared" si="544"/>
        <v>0</v>
      </c>
      <c r="W1708" t="str">
        <f t="shared" si="554"/>
        <v/>
      </c>
      <c r="X1708" t="str">
        <f t="shared" si="554"/>
        <v/>
      </c>
      <c r="Y1708" t="str">
        <f t="shared" si="554"/>
        <v/>
      </c>
      <c r="Z1708" t="str">
        <f t="shared" si="554"/>
        <v/>
      </c>
      <c r="AA1708" t="str">
        <f t="shared" si="554"/>
        <v>NFC6815EMERGENCY MIL LV @ 15%</v>
      </c>
      <c r="AC1708" t="str">
        <f t="shared" si="555"/>
        <v/>
      </c>
      <c r="AD1708" t="str">
        <f t="shared" si="555"/>
        <v/>
      </c>
      <c r="AE1708" t="str">
        <f t="shared" si="555"/>
        <v/>
      </c>
      <c r="AF1708" t="str">
        <f t="shared" si="555"/>
        <v/>
      </c>
      <c r="AG1708" t="str">
        <f t="shared" si="555"/>
        <v>NFC6810EMERGENCY MIL LV @ 10%</v>
      </c>
      <c r="AI1708">
        <f t="shared" si="545"/>
        <v>1</v>
      </c>
      <c r="AJ1708">
        <f t="shared" si="546"/>
        <v>880</v>
      </c>
      <c r="AK1708" t="str">
        <f t="shared" si="547"/>
        <v>20181NFC6815EMERGENCY MIL LV @ 15%</v>
      </c>
      <c r="AL1708" t="str">
        <f t="shared" si="548"/>
        <v>EMERGENCY MIL LV @ 15%</v>
      </c>
      <c r="AM1708" t="str">
        <f t="shared" si="549"/>
        <v>20181NFC6810EMERGENCY MIL LV @ 10%</v>
      </c>
      <c r="AN1708" t="str">
        <f t="shared" si="550"/>
        <v>EMERGENCY MIL LV @ 10%</v>
      </c>
      <c r="AO1708" s="13">
        <f t="shared" si="551"/>
        <v>0.73825192910157478</v>
      </c>
      <c r="AP1708">
        <f t="shared" si="552"/>
        <v>1</v>
      </c>
      <c r="AQ1708" t="str">
        <f t="shared" si="553"/>
        <v>NFC6815EMERGENCY MIL LV @ 15%NFC6810EMERGENCY MIL LV @ 10%</v>
      </c>
    </row>
    <row r="1709" spans="1:43" x14ac:dyDescent="0.35">
      <c r="A1709" s="18" t="s">
        <v>1838</v>
      </c>
      <c r="B1709">
        <v>6815</v>
      </c>
      <c r="C1709" t="s">
        <v>237</v>
      </c>
      <c r="D1709" s="18" t="s">
        <v>1838</v>
      </c>
      <c r="E1709">
        <v>6015</v>
      </c>
      <c r="F1709" t="s">
        <v>762</v>
      </c>
      <c r="G1709" s="13">
        <v>0.5101540655670026</v>
      </c>
      <c r="I1709">
        <v>20181</v>
      </c>
      <c r="J1709" t="str">
        <f t="shared" si="536"/>
        <v>20181NFC6815EMERGENCY MIL LV @ 15%20181NFC6015RELIGIOUS OBSRVNC @ 15%</v>
      </c>
      <c r="K1709" t="str">
        <f t="shared" si="537"/>
        <v>20181NFC6815EMERGENCY MIL LV @ 15%</v>
      </c>
      <c r="L1709" t="str">
        <f t="shared" si="538"/>
        <v>20181NFC6015RELIGIOUS OBSRVNC @ 15%</v>
      </c>
      <c r="M1709" s="13">
        <f t="shared" si="539"/>
        <v>0.5101540655670026</v>
      </c>
      <c r="N1709" s="13"/>
      <c r="O1709" s="19">
        <v>1699</v>
      </c>
      <c r="P1709">
        <f t="shared" si="540"/>
        <v>3</v>
      </c>
      <c r="Q1709">
        <f t="shared" si="541"/>
        <v>880</v>
      </c>
      <c r="R1709">
        <f t="shared" si="542"/>
        <v>3</v>
      </c>
      <c r="S1709" t="b">
        <f t="shared" si="543"/>
        <v>1</v>
      </c>
      <c r="T1709" t="b">
        <f t="shared" si="544"/>
        <v>0</v>
      </c>
      <c r="W1709" t="str">
        <f t="shared" si="554"/>
        <v/>
      </c>
      <c r="X1709" t="str">
        <f t="shared" si="554"/>
        <v/>
      </c>
      <c r="Y1709" t="str">
        <f t="shared" si="554"/>
        <v/>
      </c>
      <c r="Z1709" t="str">
        <f t="shared" si="554"/>
        <v/>
      </c>
      <c r="AA1709" t="str">
        <f t="shared" si="554"/>
        <v>NFC6815EMERGENCY MIL LV @ 15%</v>
      </c>
      <c r="AC1709" t="str">
        <f t="shared" si="555"/>
        <v/>
      </c>
      <c r="AD1709" t="str">
        <f t="shared" si="555"/>
        <v/>
      </c>
      <c r="AE1709" t="str">
        <f t="shared" si="555"/>
        <v/>
      </c>
      <c r="AF1709" t="str">
        <f t="shared" si="555"/>
        <v/>
      </c>
      <c r="AG1709" t="str">
        <f t="shared" si="555"/>
        <v>NFC6015RELIGIOUS OBSRVNC @ 15%</v>
      </c>
      <c r="AI1709">
        <f t="shared" si="545"/>
        <v>1</v>
      </c>
      <c r="AJ1709">
        <f t="shared" si="546"/>
        <v>880</v>
      </c>
      <c r="AK1709" t="str">
        <f t="shared" si="547"/>
        <v>20181NFC6815EMERGENCY MIL LV @ 15%</v>
      </c>
      <c r="AL1709" t="str">
        <f t="shared" si="548"/>
        <v>EMERGENCY MIL LV @ 15%</v>
      </c>
      <c r="AM1709" t="str">
        <f t="shared" si="549"/>
        <v>20181NFC6015RELIGIOUS OBSRVNC @ 15%</v>
      </c>
      <c r="AN1709" t="str">
        <f t="shared" si="550"/>
        <v>RELIGIOUS OBSRVNC @ 15%</v>
      </c>
      <c r="AO1709" s="13">
        <f t="shared" si="551"/>
        <v>0.5101540655670026</v>
      </c>
      <c r="AP1709">
        <f t="shared" si="552"/>
        <v>1</v>
      </c>
      <c r="AQ1709" t="str">
        <f t="shared" si="553"/>
        <v>NFC6815EMERGENCY MIL LV @ 15%NFC6015RELIGIOUS OBSRVNC @ 15%</v>
      </c>
    </row>
    <row r="1710" spans="1:43" x14ac:dyDescent="0.35">
      <c r="A1710" s="18" t="s">
        <v>1838</v>
      </c>
      <c r="B1710">
        <v>6820</v>
      </c>
      <c r="C1710" t="s">
        <v>238</v>
      </c>
      <c r="D1710" s="18" t="s">
        <v>1838</v>
      </c>
      <c r="E1710">
        <v>6800</v>
      </c>
      <c r="F1710" t="s">
        <v>234</v>
      </c>
      <c r="G1710" s="13">
        <v>0.75882336351073132</v>
      </c>
      <c r="I1710">
        <v>20181</v>
      </c>
      <c r="J1710" t="str">
        <f t="shared" si="536"/>
        <v>20181NFC6820EMERGENCY MIL LV @ 20%20181NFC6800EMERGENCY MILITARY LV</v>
      </c>
      <c r="K1710" t="str">
        <f t="shared" si="537"/>
        <v>20181NFC6820EMERGENCY MIL LV @ 20%</v>
      </c>
      <c r="L1710" t="str">
        <f t="shared" si="538"/>
        <v>20181NFC6800EMERGENCY MILITARY LV</v>
      </c>
      <c r="M1710" s="13">
        <f t="shared" si="539"/>
        <v>0.75882336351073132</v>
      </c>
      <c r="N1710" s="13"/>
      <c r="O1710" s="19">
        <v>1700</v>
      </c>
      <c r="P1710">
        <f t="shared" si="540"/>
        <v>3</v>
      </c>
      <c r="Q1710">
        <f t="shared" si="541"/>
        <v>881</v>
      </c>
      <c r="R1710">
        <f t="shared" si="542"/>
        <v>1</v>
      </c>
      <c r="S1710" t="b">
        <f t="shared" si="543"/>
        <v>1</v>
      </c>
      <c r="T1710" t="b">
        <f t="shared" si="544"/>
        <v>0</v>
      </c>
      <c r="W1710" t="str">
        <f t="shared" si="554"/>
        <v/>
      </c>
      <c r="X1710" t="str">
        <f t="shared" si="554"/>
        <v/>
      </c>
      <c r="Y1710" t="str">
        <f t="shared" si="554"/>
        <v/>
      </c>
      <c r="Z1710" t="str">
        <f t="shared" si="554"/>
        <v/>
      </c>
      <c r="AA1710" t="str">
        <f t="shared" si="554"/>
        <v>NFC6820EMERGENCY MIL LV @ 20%</v>
      </c>
      <c r="AC1710" t="str">
        <f t="shared" si="555"/>
        <v/>
      </c>
      <c r="AD1710" t="str">
        <f t="shared" si="555"/>
        <v/>
      </c>
      <c r="AE1710" t="str">
        <f t="shared" si="555"/>
        <v/>
      </c>
      <c r="AF1710" t="str">
        <f t="shared" si="555"/>
        <v/>
      </c>
      <c r="AG1710" t="str">
        <f t="shared" si="555"/>
        <v>NFC6800EMERGENCY MILITARY LV</v>
      </c>
      <c r="AI1710">
        <f t="shared" si="545"/>
        <v>1</v>
      </c>
      <c r="AJ1710">
        <f t="shared" si="546"/>
        <v>881</v>
      </c>
      <c r="AK1710" t="str">
        <f t="shared" si="547"/>
        <v>20181NFC6820EMERGENCY MIL LV @ 20%</v>
      </c>
      <c r="AL1710" t="str">
        <f t="shared" si="548"/>
        <v>EMERGENCY MIL LV @ 20%</v>
      </c>
      <c r="AM1710" t="str">
        <f t="shared" si="549"/>
        <v>20181NFC6800EMERGENCY MILITARY LV</v>
      </c>
      <c r="AN1710" t="str">
        <f t="shared" si="550"/>
        <v>EMERGENCY MILITARY LV</v>
      </c>
      <c r="AO1710" s="13">
        <f t="shared" si="551"/>
        <v>0.75882336351073132</v>
      </c>
      <c r="AP1710">
        <f t="shared" si="552"/>
        <v>1</v>
      </c>
      <c r="AQ1710" t="str">
        <f t="shared" si="553"/>
        <v>NFC6820EMERGENCY MIL LV @ 20%NFC6800EMERGENCY MILITARY LV</v>
      </c>
    </row>
    <row r="1711" spans="1:43" x14ac:dyDescent="0.35">
      <c r="A1711" s="18" t="s">
        <v>1838</v>
      </c>
      <c r="B1711">
        <v>6820</v>
      </c>
      <c r="C1711" t="s">
        <v>238</v>
      </c>
      <c r="D1711" s="18" t="s">
        <v>1838</v>
      </c>
      <c r="E1711">
        <v>6810</v>
      </c>
      <c r="F1711" t="s">
        <v>236</v>
      </c>
      <c r="G1711" s="13">
        <v>0.73825192910157478</v>
      </c>
      <c r="I1711">
        <v>20181</v>
      </c>
      <c r="J1711" t="str">
        <f t="shared" si="536"/>
        <v>20181NFC6820EMERGENCY MIL LV @ 20%20181NFC6810EMERGENCY MIL LV @ 10%</v>
      </c>
      <c r="K1711" t="str">
        <f t="shared" si="537"/>
        <v>20181NFC6820EMERGENCY MIL LV @ 20%</v>
      </c>
      <c r="L1711" t="str">
        <f t="shared" si="538"/>
        <v>20181NFC6810EMERGENCY MIL LV @ 10%</v>
      </c>
      <c r="M1711" s="13">
        <f t="shared" si="539"/>
        <v>0.73825192910157478</v>
      </c>
      <c r="N1711" s="13"/>
      <c r="O1711" s="19">
        <v>1701</v>
      </c>
      <c r="P1711">
        <f t="shared" si="540"/>
        <v>3</v>
      </c>
      <c r="Q1711">
        <f t="shared" si="541"/>
        <v>881</v>
      </c>
      <c r="R1711">
        <f t="shared" si="542"/>
        <v>2</v>
      </c>
      <c r="S1711" t="b">
        <f t="shared" si="543"/>
        <v>1</v>
      </c>
      <c r="T1711" t="b">
        <f t="shared" si="544"/>
        <v>0</v>
      </c>
      <c r="W1711" t="str">
        <f t="shared" si="554"/>
        <v/>
      </c>
      <c r="X1711" t="str">
        <f t="shared" si="554"/>
        <v/>
      </c>
      <c r="Y1711" t="str">
        <f t="shared" si="554"/>
        <v/>
      </c>
      <c r="Z1711" t="str">
        <f t="shared" si="554"/>
        <v/>
      </c>
      <c r="AA1711" t="str">
        <f t="shared" si="554"/>
        <v>NFC6820EMERGENCY MIL LV @ 20%</v>
      </c>
      <c r="AC1711" t="str">
        <f t="shared" si="555"/>
        <v/>
      </c>
      <c r="AD1711" t="str">
        <f t="shared" si="555"/>
        <v/>
      </c>
      <c r="AE1711" t="str">
        <f t="shared" si="555"/>
        <v/>
      </c>
      <c r="AF1711" t="str">
        <f t="shared" si="555"/>
        <v/>
      </c>
      <c r="AG1711" t="str">
        <f t="shared" si="555"/>
        <v>NFC6810EMERGENCY MIL LV @ 10%</v>
      </c>
      <c r="AI1711">
        <f t="shared" si="545"/>
        <v>1</v>
      </c>
      <c r="AJ1711">
        <f t="shared" si="546"/>
        <v>881</v>
      </c>
      <c r="AK1711" t="str">
        <f t="shared" si="547"/>
        <v>20181NFC6820EMERGENCY MIL LV @ 20%</v>
      </c>
      <c r="AL1711" t="str">
        <f t="shared" si="548"/>
        <v>EMERGENCY MIL LV @ 20%</v>
      </c>
      <c r="AM1711" t="str">
        <f t="shared" si="549"/>
        <v>20181NFC6810EMERGENCY MIL LV @ 10%</v>
      </c>
      <c r="AN1711" t="str">
        <f t="shared" si="550"/>
        <v>EMERGENCY MIL LV @ 10%</v>
      </c>
      <c r="AO1711" s="13">
        <f t="shared" si="551"/>
        <v>0.73825192910157478</v>
      </c>
      <c r="AP1711">
        <f t="shared" si="552"/>
        <v>1</v>
      </c>
      <c r="AQ1711" t="str">
        <f t="shared" si="553"/>
        <v>NFC6820EMERGENCY MIL LV @ 20%NFC6810EMERGENCY MIL LV @ 10%</v>
      </c>
    </row>
    <row r="1712" spans="1:43" x14ac:dyDescent="0.35">
      <c r="A1712" s="18" t="s">
        <v>1838</v>
      </c>
      <c r="B1712">
        <v>6820</v>
      </c>
      <c r="C1712" t="s">
        <v>238</v>
      </c>
      <c r="D1712" s="18" t="s">
        <v>1838</v>
      </c>
      <c r="E1712">
        <v>6850</v>
      </c>
      <c r="F1712" t="s">
        <v>239</v>
      </c>
      <c r="G1712" s="13">
        <v>0.73413219945883257</v>
      </c>
      <c r="I1712">
        <v>20181</v>
      </c>
      <c r="J1712" t="str">
        <f t="shared" si="536"/>
        <v>20181NFC6820EMERGENCY MIL LV @ 20%20181NFC6850EMERGENCY MIL LV @ 50%</v>
      </c>
      <c r="K1712" t="str">
        <f t="shared" si="537"/>
        <v>20181NFC6820EMERGENCY MIL LV @ 20%</v>
      </c>
      <c r="L1712" t="str">
        <f t="shared" si="538"/>
        <v>20181NFC6850EMERGENCY MIL LV @ 50%</v>
      </c>
      <c r="M1712" s="13">
        <f t="shared" si="539"/>
        <v>0.73413219945883257</v>
      </c>
      <c r="N1712" s="13"/>
      <c r="O1712" s="19">
        <v>1702</v>
      </c>
      <c r="P1712">
        <f t="shared" si="540"/>
        <v>3</v>
      </c>
      <c r="Q1712">
        <f t="shared" si="541"/>
        <v>881</v>
      </c>
      <c r="R1712">
        <f t="shared" si="542"/>
        <v>3</v>
      </c>
      <c r="S1712" t="b">
        <f t="shared" si="543"/>
        <v>1</v>
      </c>
      <c r="T1712" t="b">
        <f t="shared" si="544"/>
        <v>0</v>
      </c>
      <c r="W1712" t="str">
        <f t="shared" si="554"/>
        <v/>
      </c>
      <c r="X1712" t="str">
        <f t="shared" si="554"/>
        <v/>
      </c>
      <c r="Y1712" t="str">
        <f t="shared" si="554"/>
        <v/>
      </c>
      <c r="Z1712" t="str">
        <f t="shared" si="554"/>
        <v/>
      </c>
      <c r="AA1712" t="str">
        <f t="shared" si="554"/>
        <v>NFC6820EMERGENCY MIL LV @ 20%</v>
      </c>
      <c r="AC1712" t="str">
        <f t="shared" si="555"/>
        <v/>
      </c>
      <c r="AD1712" t="str">
        <f t="shared" si="555"/>
        <v/>
      </c>
      <c r="AE1712" t="str">
        <f t="shared" si="555"/>
        <v/>
      </c>
      <c r="AF1712" t="str">
        <f t="shared" si="555"/>
        <v/>
      </c>
      <c r="AG1712" t="str">
        <f t="shared" si="555"/>
        <v>NFC6850EMERGENCY MIL LV @ 50%</v>
      </c>
      <c r="AI1712">
        <f t="shared" si="545"/>
        <v>1</v>
      </c>
      <c r="AJ1712">
        <f t="shared" si="546"/>
        <v>881</v>
      </c>
      <c r="AK1712" t="str">
        <f t="shared" si="547"/>
        <v>20181NFC6820EMERGENCY MIL LV @ 20%</v>
      </c>
      <c r="AL1712" t="str">
        <f t="shared" si="548"/>
        <v>EMERGENCY MIL LV @ 20%</v>
      </c>
      <c r="AM1712" t="str">
        <f t="shared" si="549"/>
        <v>20181NFC6850EMERGENCY MIL LV @ 50%</v>
      </c>
      <c r="AN1712" t="str">
        <f t="shared" si="550"/>
        <v>EMERGENCY MIL LV @ 50%</v>
      </c>
      <c r="AO1712" s="13">
        <f t="shared" si="551"/>
        <v>0.73413219945883257</v>
      </c>
      <c r="AP1712">
        <f t="shared" si="552"/>
        <v>1</v>
      </c>
      <c r="AQ1712" t="str">
        <f t="shared" si="553"/>
        <v>NFC6820EMERGENCY MIL LV @ 20%NFC6850EMERGENCY MIL LV @ 50%</v>
      </c>
    </row>
    <row r="1713" spans="1:43" x14ac:dyDescent="0.35">
      <c r="A1713" s="18" t="s">
        <v>1838</v>
      </c>
      <c r="B1713">
        <v>6850</v>
      </c>
      <c r="C1713" t="s">
        <v>239</v>
      </c>
      <c r="D1713" s="18" t="s">
        <v>1838</v>
      </c>
      <c r="E1713">
        <v>6050</v>
      </c>
      <c r="F1713" t="s">
        <v>764</v>
      </c>
      <c r="G1713" s="13">
        <v>0.52830003676921189</v>
      </c>
      <c r="I1713">
        <v>20181</v>
      </c>
      <c r="J1713" t="str">
        <f t="shared" si="536"/>
        <v>20181NFC6850EMERGENCY MIL LV @ 50%20181NFC6050RELIGIOUS OBSRVNC @ 50%</v>
      </c>
      <c r="K1713" t="str">
        <f t="shared" si="537"/>
        <v>20181NFC6850EMERGENCY MIL LV @ 50%</v>
      </c>
      <c r="L1713" t="str">
        <f t="shared" si="538"/>
        <v>20181NFC6050RELIGIOUS OBSRVNC @ 50%</v>
      </c>
      <c r="M1713" s="13">
        <f t="shared" si="539"/>
        <v>0.52830003676921189</v>
      </c>
      <c r="N1713" s="13"/>
      <c r="O1713" s="19">
        <v>1703</v>
      </c>
      <c r="P1713">
        <f t="shared" si="540"/>
        <v>1</v>
      </c>
      <c r="Q1713">
        <f t="shared" si="541"/>
        <v>882</v>
      </c>
      <c r="R1713">
        <f t="shared" si="542"/>
        <v>1</v>
      </c>
      <c r="S1713" t="b">
        <f t="shared" si="543"/>
        <v>1</v>
      </c>
      <c r="T1713" t="b">
        <f t="shared" si="544"/>
        <v>0</v>
      </c>
      <c r="W1713" t="str">
        <f t="shared" si="554"/>
        <v/>
      </c>
      <c r="X1713" t="str">
        <f t="shared" si="554"/>
        <v/>
      </c>
      <c r="Y1713" t="str">
        <f t="shared" si="554"/>
        <v/>
      </c>
      <c r="Z1713" t="str">
        <f t="shared" si="554"/>
        <v/>
      </c>
      <c r="AA1713" t="str">
        <f t="shared" si="554"/>
        <v>NFC6850EMERGENCY MIL LV @ 50%</v>
      </c>
      <c r="AC1713" t="str">
        <f t="shared" si="555"/>
        <v/>
      </c>
      <c r="AD1713" t="str">
        <f t="shared" si="555"/>
        <v/>
      </c>
      <c r="AE1713" t="str">
        <f t="shared" si="555"/>
        <v/>
      </c>
      <c r="AF1713" t="str">
        <f t="shared" si="555"/>
        <v/>
      </c>
      <c r="AG1713" t="str">
        <f t="shared" si="555"/>
        <v>NFC6050RELIGIOUS OBSRVNC @ 50%</v>
      </c>
      <c r="AI1713">
        <f t="shared" si="545"/>
        <v>1</v>
      </c>
      <c r="AJ1713">
        <f t="shared" si="546"/>
        <v>882</v>
      </c>
      <c r="AK1713" t="str">
        <f t="shared" si="547"/>
        <v>20181NFC6850EMERGENCY MIL LV @ 50%</v>
      </c>
      <c r="AL1713" t="str">
        <f t="shared" si="548"/>
        <v>EMERGENCY MIL LV @ 50%</v>
      </c>
      <c r="AM1713" t="str">
        <f t="shared" si="549"/>
        <v>20181NFC6050RELIGIOUS OBSRVNC @ 50%</v>
      </c>
      <c r="AN1713" t="str">
        <f t="shared" si="550"/>
        <v>RELIGIOUS OBSRVNC @ 50%</v>
      </c>
      <c r="AO1713" s="13">
        <f t="shared" si="551"/>
        <v>0.52830003676921189</v>
      </c>
      <c r="AP1713">
        <f t="shared" si="552"/>
        <v>1</v>
      </c>
      <c r="AQ1713" t="str">
        <f t="shared" si="553"/>
        <v>NFC6850EMERGENCY MIL LV @ 50%NFC6050RELIGIOUS OBSRVNC @ 50%</v>
      </c>
    </row>
    <row r="1714" spans="1:43" x14ac:dyDescent="0.35">
      <c r="A1714" s="18" t="s">
        <v>1838</v>
      </c>
      <c r="B1714">
        <v>6868</v>
      </c>
      <c r="C1714" t="s">
        <v>240</v>
      </c>
      <c r="D1714" s="18" t="s">
        <v>1838</v>
      </c>
      <c r="E1714">
        <v>6869</v>
      </c>
      <c r="F1714" t="s">
        <v>241</v>
      </c>
      <c r="G1714" s="13">
        <v>0.8126600677579997</v>
      </c>
      <c r="I1714">
        <v>20181</v>
      </c>
      <c r="J1714" t="str">
        <f t="shared" si="536"/>
        <v>20181NFC6868EMER MILTR LV-FF OT PAY20181NFC6869EMER MILITARY LV-FF PAY</v>
      </c>
      <c r="K1714" t="str">
        <f t="shared" si="537"/>
        <v>20181NFC6868EMER MILTR LV-FF OT PAY</v>
      </c>
      <c r="L1714" t="str">
        <f t="shared" si="538"/>
        <v>20181NFC6869EMER MILITARY LV-FF PAY</v>
      </c>
      <c r="M1714" s="13">
        <f t="shared" si="539"/>
        <v>0.8126600677579997</v>
      </c>
      <c r="N1714" s="13"/>
      <c r="O1714" s="19">
        <v>1704</v>
      </c>
      <c r="P1714">
        <f t="shared" si="540"/>
        <v>2</v>
      </c>
      <c r="Q1714">
        <f t="shared" si="541"/>
        <v>883</v>
      </c>
      <c r="R1714">
        <f t="shared" si="542"/>
        <v>1</v>
      </c>
      <c r="S1714" t="b">
        <f t="shared" si="543"/>
        <v>1</v>
      </c>
      <c r="T1714" t="b">
        <f t="shared" si="544"/>
        <v>0</v>
      </c>
      <c r="W1714" t="str">
        <f t="shared" si="554"/>
        <v/>
      </c>
      <c r="X1714" t="str">
        <f t="shared" si="554"/>
        <v/>
      </c>
      <c r="Y1714" t="str">
        <f t="shared" si="554"/>
        <v/>
      </c>
      <c r="Z1714" t="str">
        <f t="shared" si="554"/>
        <v/>
      </c>
      <c r="AA1714" t="str">
        <f t="shared" si="554"/>
        <v>NFC6868EMER MILTR LV-FF OT PAY</v>
      </c>
      <c r="AC1714" t="str">
        <f t="shared" si="555"/>
        <v/>
      </c>
      <c r="AD1714" t="str">
        <f t="shared" si="555"/>
        <v/>
      </c>
      <c r="AE1714" t="str">
        <f t="shared" si="555"/>
        <v/>
      </c>
      <c r="AF1714" t="str">
        <f t="shared" si="555"/>
        <v/>
      </c>
      <c r="AG1714" t="str">
        <f t="shared" si="555"/>
        <v>NFC6869EMER MILITARY LV-FF PAY</v>
      </c>
      <c r="AI1714">
        <f t="shared" si="545"/>
        <v>1</v>
      </c>
      <c r="AJ1714">
        <f t="shared" si="546"/>
        <v>883</v>
      </c>
      <c r="AK1714" t="str">
        <f t="shared" si="547"/>
        <v>20181NFC6868EMER MILTR LV-FF OT PAY</v>
      </c>
      <c r="AL1714" t="str">
        <f t="shared" si="548"/>
        <v>EMER MILTR LV-FF OT PAY</v>
      </c>
      <c r="AM1714" t="str">
        <f t="shared" si="549"/>
        <v>20181NFC6869EMER MILITARY LV-FF PAY</v>
      </c>
      <c r="AN1714" t="str">
        <f t="shared" si="550"/>
        <v>EMER MILITARY LV-FF PAY</v>
      </c>
      <c r="AO1714" s="13">
        <f t="shared" si="551"/>
        <v>0.8126600677579997</v>
      </c>
      <c r="AP1714">
        <f t="shared" si="552"/>
        <v>1</v>
      </c>
      <c r="AQ1714" t="str">
        <f t="shared" si="553"/>
        <v>NFC6868EMER MILTR LV-FF OT PAYNFC6869EMER MILITARY LV-FF PAY</v>
      </c>
    </row>
    <row r="1715" spans="1:43" x14ac:dyDescent="0.35">
      <c r="A1715" s="18" t="s">
        <v>1838</v>
      </c>
      <c r="B1715">
        <v>6868</v>
      </c>
      <c r="C1715" t="s">
        <v>240</v>
      </c>
      <c r="D1715" s="18" t="s">
        <v>1838</v>
      </c>
      <c r="E1715">
        <v>6568</v>
      </c>
      <c r="F1715" t="s">
        <v>226</v>
      </c>
      <c r="G1715" s="13">
        <v>0.79086733333896075</v>
      </c>
      <c r="I1715">
        <v>20181</v>
      </c>
      <c r="J1715" t="str">
        <f t="shared" si="536"/>
        <v>20181NFC6868EMER MILTR LV-FF OT PAY20181NFC6568REG MILTRY LV-FF OT PAY</v>
      </c>
      <c r="K1715" t="str">
        <f t="shared" si="537"/>
        <v>20181NFC6868EMER MILTR LV-FF OT PAY</v>
      </c>
      <c r="L1715" t="str">
        <f t="shared" si="538"/>
        <v>20181NFC6568REG MILTRY LV-FF OT PAY</v>
      </c>
      <c r="M1715" s="13">
        <f t="shared" si="539"/>
        <v>0.79086733333896075</v>
      </c>
      <c r="N1715" s="13"/>
      <c r="O1715" s="19">
        <v>1705</v>
      </c>
      <c r="P1715">
        <f t="shared" si="540"/>
        <v>2</v>
      </c>
      <c r="Q1715">
        <f t="shared" si="541"/>
        <v>883</v>
      </c>
      <c r="R1715">
        <f t="shared" si="542"/>
        <v>2</v>
      </c>
      <c r="S1715" t="b">
        <f t="shared" si="543"/>
        <v>1</v>
      </c>
      <c r="T1715" t="b">
        <f t="shared" si="544"/>
        <v>0</v>
      </c>
      <c r="W1715" t="str">
        <f t="shared" si="554"/>
        <v/>
      </c>
      <c r="X1715" t="str">
        <f t="shared" si="554"/>
        <v/>
      </c>
      <c r="Y1715" t="str">
        <f t="shared" si="554"/>
        <v/>
      </c>
      <c r="Z1715" t="str">
        <f t="shared" si="554"/>
        <v/>
      </c>
      <c r="AA1715" t="str">
        <f t="shared" si="554"/>
        <v>NFC6868EMER MILTR LV-FF OT PAY</v>
      </c>
      <c r="AC1715" t="str">
        <f t="shared" si="555"/>
        <v/>
      </c>
      <c r="AD1715" t="str">
        <f t="shared" si="555"/>
        <v/>
      </c>
      <c r="AE1715" t="str">
        <f t="shared" si="555"/>
        <v/>
      </c>
      <c r="AF1715" t="str">
        <f t="shared" si="555"/>
        <v/>
      </c>
      <c r="AG1715" t="str">
        <f t="shared" si="555"/>
        <v>NFC6568REG MILTRY LV-FF OT PAY</v>
      </c>
      <c r="AI1715">
        <f t="shared" si="545"/>
        <v>1</v>
      </c>
      <c r="AJ1715">
        <f t="shared" si="546"/>
        <v>883</v>
      </c>
      <c r="AK1715" t="str">
        <f t="shared" si="547"/>
        <v>20181NFC6868EMER MILTR LV-FF OT PAY</v>
      </c>
      <c r="AL1715" t="str">
        <f t="shared" si="548"/>
        <v>EMER MILTR LV-FF OT PAY</v>
      </c>
      <c r="AM1715" t="str">
        <f t="shared" si="549"/>
        <v>20181NFC6568REG MILTRY LV-FF OT PAY</v>
      </c>
      <c r="AN1715" t="str">
        <f t="shared" si="550"/>
        <v>REG MILTRY LV-FF OT PAY</v>
      </c>
      <c r="AO1715" s="13">
        <f t="shared" si="551"/>
        <v>0.79086733333896075</v>
      </c>
      <c r="AP1715">
        <f t="shared" si="552"/>
        <v>1</v>
      </c>
      <c r="AQ1715" t="str">
        <f t="shared" si="553"/>
        <v>NFC6868EMER MILTR LV-FF OT PAYNFC6568REG MILTRY LV-FF OT PAY</v>
      </c>
    </row>
    <row r="1716" spans="1:43" x14ac:dyDescent="0.35">
      <c r="A1716" s="18" t="s">
        <v>1838</v>
      </c>
      <c r="B1716">
        <v>6869</v>
      </c>
      <c r="C1716" t="s">
        <v>241</v>
      </c>
      <c r="D1716" s="18" t="s">
        <v>1838</v>
      </c>
      <c r="E1716">
        <v>6868</v>
      </c>
      <c r="F1716" t="s">
        <v>240</v>
      </c>
      <c r="G1716" s="13">
        <v>0.8126600677579997</v>
      </c>
      <c r="I1716">
        <v>20181</v>
      </c>
      <c r="J1716" t="str">
        <f t="shared" si="536"/>
        <v>20181NFC6869EMER MILITARY LV-FF PAY20181NFC6868EMER MILTR LV-FF OT PAY</v>
      </c>
      <c r="K1716" t="str">
        <f t="shared" si="537"/>
        <v>20181NFC6869EMER MILITARY LV-FF PAY</v>
      </c>
      <c r="L1716" t="str">
        <f t="shared" si="538"/>
        <v>20181NFC6868EMER MILTR LV-FF OT PAY</v>
      </c>
      <c r="M1716" s="13">
        <f t="shared" si="539"/>
        <v>0.8126600677579997</v>
      </c>
      <c r="N1716" s="13"/>
      <c r="O1716" s="19">
        <v>1706</v>
      </c>
      <c r="P1716">
        <f t="shared" si="540"/>
        <v>3</v>
      </c>
      <c r="Q1716">
        <f t="shared" si="541"/>
        <v>884</v>
      </c>
      <c r="R1716">
        <f t="shared" si="542"/>
        <v>1</v>
      </c>
      <c r="S1716" t="b">
        <f t="shared" si="543"/>
        <v>1</v>
      </c>
      <c r="T1716" t="b">
        <f t="shared" si="544"/>
        <v>0</v>
      </c>
      <c r="W1716" t="str">
        <f t="shared" si="554"/>
        <v/>
      </c>
      <c r="X1716" t="str">
        <f t="shared" si="554"/>
        <v/>
      </c>
      <c r="Y1716" t="str">
        <f t="shared" si="554"/>
        <v/>
      </c>
      <c r="Z1716" t="str">
        <f t="shared" si="554"/>
        <v/>
      </c>
      <c r="AA1716" t="str">
        <f t="shared" si="554"/>
        <v>NFC6869EMER MILITARY LV-FF PAY</v>
      </c>
      <c r="AC1716" t="str">
        <f t="shared" si="555"/>
        <v/>
      </c>
      <c r="AD1716" t="str">
        <f t="shared" si="555"/>
        <v/>
      </c>
      <c r="AE1716" t="str">
        <f t="shared" si="555"/>
        <v/>
      </c>
      <c r="AF1716" t="str">
        <f t="shared" si="555"/>
        <v/>
      </c>
      <c r="AG1716" t="str">
        <f t="shared" si="555"/>
        <v>NFC6868EMER MILTR LV-FF OT PAY</v>
      </c>
      <c r="AI1716">
        <f t="shared" si="545"/>
        <v>1</v>
      </c>
      <c r="AJ1716">
        <f t="shared" si="546"/>
        <v>884</v>
      </c>
      <c r="AK1716" t="str">
        <f t="shared" si="547"/>
        <v>20181NFC6869EMER MILITARY LV-FF PAY</v>
      </c>
      <c r="AL1716" t="str">
        <f t="shared" si="548"/>
        <v>EMER MILITARY LV-FF PAY</v>
      </c>
      <c r="AM1716" t="str">
        <f t="shared" si="549"/>
        <v>20181NFC6868EMER MILTR LV-FF OT PAY</v>
      </c>
      <c r="AN1716" t="str">
        <f t="shared" si="550"/>
        <v>EMER MILTR LV-FF OT PAY</v>
      </c>
      <c r="AO1716" s="13">
        <f t="shared" si="551"/>
        <v>0.8126600677579997</v>
      </c>
      <c r="AP1716">
        <f t="shared" si="552"/>
        <v>1</v>
      </c>
      <c r="AQ1716" t="str">
        <f t="shared" si="553"/>
        <v>NFC6869EMER MILITARY LV-FF PAYNFC6868EMER MILTR LV-FF OT PAY</v>
      </c>
    </row>
    <row r="1717" spans="1:43" x14ac:dyDescent="0.35">
      <c r="A1717" s="18" t="s">
        <v>1838</v>
      </c>
      <c r="B1717">
        <v>6869</v>
      </c>
      <c r="C1717" t="s">
        <v>241</v>
      </c>
      <c r="D1717" s="18" t="s">
        <v>1838</v>
      </c>
      <c r="E1717">
        <v>6569</v>
      </c>
      <c r="F1717" t="s">
        <v>227</v>
      </c>
      <c r="G1717" s="13">
        <v>0.74384768400113666</v>
      </c>
      <c r="I1717">
        <v>20181</v>
      </c>
      <c r="J1717" t="str">
        <f t="shared" si="536"/>
        <v>20181NFC6869EMER MILITARY LV-FF PAY20181NFC6569REG MILITARY LV-FF PAY</v>
      </c>
      <c r="K1717" t="str">
        <f t="shared" si="537"/>
        <v>20181NFC6869EMER MILITARY LV-FF PAY</v>
      </c>
      <c r="L1717" t="str">
        <f t="shared" si="538"/>
        <v>20181NFC6569REG MILITARY LV-FF PAY</v>
      </c>
      <c r="M1717" s="13">
        <f t="shared" si="539"/>
        <v>0.74384768400113666</v>
      </c>
      <c r="N1717" s="13"/>
      <c r="O1717" s="19">
        <v>1707</v>
      </c>
      <c r="P1717">
        <f t="shared" si="540"/>
        <v>3</v>
      </c>
      <c r="Q1717">
        <f t="shared" si="541"/>
        <v>884</v>
      </c>
      <c r="R1717">
        <f t="shared" si="542"/>
        <v>2</v>
      </c>
      <c r="S1717" t="b">
        <f t="shared" si="543"/>
        <v>1</v>
      </c>
      <c r="T1717" t="b">
        <f t="shared" si="544"/>
        <v>0</v>
      </c>
      <c r="W1717" t="str">
        <f t="shared" si="554"/>
        <v/>
      </c>
      <c r="X1717" t="str">
        <f t="shared" si="554"/>
        <v/>
      </c>
      <c r="Y1717" t="str">
        <f t="shared" si="554"/>
        <v/>
      </c>
      <c r="Z1717" t="str">
        <f t="shared" si="554"/>
        <v/>
      </c>
      <c r="AA1717" t="str">
        <f t="shared" si="554"/>
        <v>NFC6869EMER MILITARY LV-FF PAY</v>
      </c>
      <c r="AC1717" t="str">
        <f t="shared" si="555"/>
        <v/>
      </c>
      <c r="AD1717" t="str">
        <f t="shared" si="555"/>
        <v/>
      </c>
      <c r="AE1717" t="str">
        <f t="shared" si="555"/>
        <v/>
      </c>
      <c r="AF1717" t="str">
        <f t="shared" si="555"/>
        <v/>
      </c>
      <c r="AG1717" t="str">
        <f t="shared" si="555"/>
        <v>NFC6569REG MILITARY LV-FF PAY</v>
      </c>
      <c r="AI1717">
        <f t="shared" si="545"/>
        <v>1</v>
      </c>
      <c r="AJ1717">
        <f t="shared" si="546"/>
        <v>884</v>
      </c>
      <c r="AK1717" t="str">
        <f t="shared" si="547"/>
        <v>20181NFC6869EMER MILITARY LV-FF PAY</v>
      </c>
      <c r="AL1717" t="str">
        <f t="shared" si="548"/>
        <v>EMER MILITARY LV-FF PAY</v>
      </c>
      <c r="AM1717" t="str">
        <f t="shared" si="549"/>
        <v>20181NFC6569REG MILITARY LV-FF PAY</v>
      </c>
      <c r="AN1717" t="str">
        <f t="shared" si="550"/>
        <v>REG MILITARY LV-FF PAY</v>
      </c>
      <c r="AO1717" s="13">
        <f t="shared" si="551"/>
        <v>0.74384768400113666</v>
      </c>
      <c r="AP1717">
        <f t="shared" si="552"/>
        <v>1</v>
      </c>
      <c r="AQ1717" t="str">
        <f t="shared" si="553"/>
        <v>NFC6869EMER MILITARY LV-FF PAYNFC6569REG MILITARY LV-FF PAY</v>
      </c>
    </row>
    <row r="1718" spans="1:43" x14ac:dyDescent="0.35">
      <c r="A1718" s="18" t="s">
        <v>1838</v>
      </c>
      <c r="B1718">
        <v>6869</v>
      </c>
      <c r="C1718" t="s">
        <v>241</v>
      </c>
      <c r="D1718" s="18" t="s">
        <v>1838</v>
      </c>
      <c r="E1718">
        <v>6069</v>
      </c>
      <c r="F1718" t="s">
        <v>214</v>
      </c>
      <c r="G1718" s="13">
        <v>0.586046511627907</v>
      </c>
      <c r="I1718">
        <v>20181</v>
      </c>
      <c r="J1718" t="str">
        <f t="shared" si="536"/>
        <v>20181NFC6869EMER MILITARY LV-FF PAY20181NFC6069COMP LV RELG OBV-FF PAY</v>
      </c>
      <c r="K1718" t="str">
        <f t="shared" si="537"/>
        <v>20181NFC6869EMER MILITARY LV-FF PAY</v>
      </c>
      <c r="L1718" t="str">
        <f t="shared" si="538"/>
        <v>20181NFC6069COMP LV RELG OBV-FF PAY</v>
      </c>
      <c r="M1718" s="13">
        <f t="shared" si="539"/>
        <v>0.586046511627907</v>
      </c>
      <c r="N1718" s="13"/>
      <c r="O1718" s="19">
        <v>1708</v>
      </c>
      <c r="P1718">
        <f t="shared" si="540"/>
        <v>3</v>
      </c>
      <c r="Q1718">
        <f t="shared" si="541"/>
        <v>884</v>
      </c>
      <c r="R1718">
        <f t="shared" si="542"/>
        <v>3</v>
      </c>
      <c r="S1718" t="b">
        <f t="shared" si="543"/>
        <v>1</v>
      </c>
      <c r="T1718" t="b">
        <f t="shared" si="544"/>
        <v>0</v>
      </c>
      <c r="W1718" t="str">
        <f t="shared" si="554"/>
        <v/>
      </c>
      <c r="X1718" t="str">
        <f t="shared" si="554"/>
        <v/>
      </c>
      <c r="Y1718" t="str">
        <f t="shared" si="554"/>
        <v/>
      </c>
      <c r="Z1718" t="str">
        <f t="shared" si="554"/>
        <v/>
      </c>
      <c r="AA1718" t="str">
        <f t="shared" si="554"/>
        <v>NFC6869EMER MILITARY LV-FF PAY</v>
      </c>
      <c r="AC1718" t="str">
        <f t="shared" si="555"/>
        <v/>
      </c>
      <c r="AD1718" t="str">
        <f t="shared" si="555"/>
        <v/>
      </c>
      <c r="AE1718" t="str">
        <f t="shared" si="555"/>
        <v/>
      </c>
      <c r="AF1718" t="str">
        <f t="shared" si="555"/>
        <v/>
      </c>
      <c r="AG1718" t="str">
        <f t="shared" si="555"/>
        <v>NFC6069COMP LV RELG OBV-FF PAY</v>
      </c>
      <c r="AI1718">
        <f t="shared" si="545"/>
        <v>1</v>
      </c>
      <c r="AJ1718">
        <f t="shared" si="546"/>
        <v>884</v>
      </c>
      <c r="AK1718" t="str">
        <f t="shared" si="547"/>
        <v>20181NFC6869EMER MILITARY LV-FF PAY</v>
      </c>
      <c r="AL1718" t="str">
        <f t="shared" si="548"/>
        <v>EMER MILITARY LV-FF PAY</v>
      </c>
      <c r="AM1718" t="str">
        <f t="shared" si="549"/>
        <v>20181NFC6069COMP LV RELG OBV-FF PAY</v>
      </c>
      <c r="AN1718" t="str">
        <f t="shared" si="550"/>
        <v>COMP LV RELG OBV-FF PAY</v>
      </c>
      <c r="AO1718" s="13">
        <f t="shared" si="551"/>
        <v>0.586046511627907</v>
      </c>
      <c r="AP1718">
        <f t="shared" si="552"/>
        <v>1</v>
      </c>
      <c r="AQ1718" t="str">
        <f t="shared" si="553"/>
        <v>NFC6869EMER MILITARY LV-FF PAYNFC6069COMP LV RELG OBV-FF PAY</v>
      </c>
    </row>
    <row r="1719" spans="1:43" x14ac:dyDescent="0.35">
      <c r="A1719" s="18" t="s">
        <v>1838</v>
      </c>
      <c r="B1719">
        <v>6900</v>
      </c>
      <c r="C1719" t="s">
        <v>242</v>
      </c>
      <c r="D1719" s="18" t="s">
        <v>1838</v>
      </c>
      <c r="E1719">
        <v>6904</v>
      </c>
      <c r="F1719" t="s">
        <v>242</v>
      </c>
      <c r="G1719" s="13">
        <v>0.94117647058823528</v>
      </c>
      <c r="I1719">
        <v>20181</v>
      </c>
      <c r="J1719" t="str">
        <f t="shared" si="536"/>
        <v>20181NFC6900HOME LEAVE20181NFC6904HOME LEAVE</v>
      </c>
      <c r="K1719" t="str">
        <f t="shared" si="537"/>
        <v>20181NFC6900HOME LEAVE</v>
      </c>
      <c r="L1719" t="str">
        <f t="shared" si="538"/>
        <v>20181NFC6904HOME LEAVE</v>
      </c>
      <c r="M1719" s="13">
        <f t="shared" si="539"/>
        <v>0.94117647058823528</v>
      </c>
      <c r="N1719" s="13"/>
      <c r="O1719" s="19">
        <v>1709</v>
      </c>
      <c r="P1719">
        <f t="shared" si="540"/>
        <v>24</v>
      </c>
      <c r="Q1719">
        <f t="shared" si="541"/>
        <v>885</v>
      </c>
      <c r="R1719">
        <f t="shared" si="542"/>
        <v>1</v>
      </c>
      <c r="S1719" t="b">
        <f t="shared" si="543"/>
        <v>1</v>
      </c>
      <c r="T1719" t="b">
        <f t="shared" si="544"/>
        <v>0</v>
      </c>
      <c r="W1719" t="str">
        <f t="shared" si="554"/>
        <v/>
      </c>
      <c r="X1719" t="str">
        <f t="shared" si="554"/>
        <v/>
      </c>
      <c r="Y1719" t="str">
        <f t="shared" si="554"/>
        <v/>
      </c>
      <c r="Z1719" t="str">
        <f t="shared" si="554"/>
        <v/>
      </c>
      <c r="AA1719" t="str">
        <f t="shared" si="554"/>
        <v>NFC6900HOME LEAVE</v>
      </c>
      <c r="AC1719" t="str">
        <f t="shared" si="555"/>
        <v/>
      </c>
      <c r="AD1719" t="str">
        <f t="shared" si="555"/>
        <v/>
      </c>
      <c r="AE1719" t="str">
        <f t="shared" si="555"/>
        <v/>
      </c>
      <c r="AF1719" t="str">
        <f t="shared" si="555"/>
        <v/>
      </c>
      <c r="AG1719" t="str">
        <f t="shared" si="555"/>
        <v>NFC6904HOME LEAVE</v>
      </c>
      <c r="AI1719">
        <f t="shared" si="545"/>
        <v>1</v>
      </c>
      <c r="AJ1719">
        <f t="shared" si="546"/>
        <v>885</v>
      </c>
      <c r="AK1719" t="str">
        <f t="shared" si="547"/>
        <v>20181NFC6900HOME LEAVE</v>
      </c>
      <c r="AL1719" t="str">
        <f t="shared" si="548"/>
        <v>HOME LEAVE</v>
      </c>
      <c r="AM1719" t="str">
        <f t="shared" si="549"/>
        <v>20181NFC6904HOME LEAVE</v>
      </c>
      <c r="AN1719" t="str">
        <f t="shared" si="550"/>
        <v>HOME LEAVE</v>
      </c>
      <c r="AO1719" s="13">
        <f t="shared" si="551"/>
        <v>0.94117647058823528</v>
      </c>
      <c r="AP1719">
        <f t="shared" si="552"/>
        <v>1</v>
      </c>
      <c r="AQ1719" t="str">
        <f t="shared" si="553"/>
        <v>NFC6900HOME LEAVENFC6904HOME LEAVE</v>
      </c>
    </row>
    <row r="1720" spans="1:43" x14ac:dyDescent="0.35">
      <c r="A1720" s="18" t="s">
        <v>1838</v>
      </c>
      <c r="B1720">
        <v>6900</v>
      </c>
      <c r="C1720" t="s">
        <v>242</v>
      </c>
      <c r="D1720" s="18" t="s">
        <v>1838</v>
      </c>
      <c r="E1720">
        <v>6905</v>
      </c>
      <c r="F1720" t="s">
        <v>242</v>
      </c>
      <c r="G1720" s="13">
        <v>0.94117647058823528</v>
      </c>
      <c r="I1720">
        <v>20181</v>
      </c>
      <c r="J1720" t="str">
        <f t="shared" si="536"/>
        <v>20181NFC6900HOME LEAVE20181NFC6905HOME LEAVE</v>
      </c>
      <c r="K1720" t="str">
        <f t="shared" si="537"/>
        <v>20181NFC6900HOME LEAVE</v>
      </c>
      <c r="L1720" t="str">
        <f t="shared" si="538"/>
        <v>20181NFC6905HOME LEAVE</v>
      </c>
      <c r="M1720" s="13">
        <f t="shared" si="539"/>
        <v>0.94117647058823528</v>
      </c>
      <c r="N1720" s="13"/>
      <c r="O1720" s="19">
        <v>1710</v>
      </c>
      <c r="P1720">
        <f t="shared" si="540"/>
        <v>24</v>
      </c>
      <c r="Q1720">
        <f t="shared" si="541"/>
        <v>885</v>
      </c>
      <c r="R1720">
        <f t="shared" si="542"/>
        <v>2</v>
      </c>
      <c r="S1720" t="b">
        <f t="shared" si="543"/>
        <v>1</v>
      </c>
      <c r="T1720" t="b">
        <f t="shared" si="544"/>
        <v>0</v>
      </c>
      <c r="W1720" t="str">
        <f t="shared" si="554"/>
        <v/>
      </c>
      <c r="X1720" t="str">
        <f t="shared" si="554"/>
        <v/>
      </c>
      <c r="Y1720" t="str">
        <f t="shared" si="554"/>
        <v/>
      </c>
      <c r="Z1720" t="str">
        <f t="shared" si="554"/>
        <v/>
      </c>
      <c r="AA1720" t="str">
        <f t="shared" si="554"/>
        <v>NFC6900HOME LEAVE</v>
      </c>
      <c r="AC1720" t="str">
        <f t="shared" si="555"/>
        <v/>
      </c>
      <c r="AD1720" t="str">
        <f t="shared" si="555"/>
        <v/>
      </c>
      <c r="AE1720" t="str">
        <f t="shared" si="555"/>
        <v/>
      </c>
      <c r="AF1720" t="str">
        <f t="shared" si="555"/>
        <v/>
      </c>
      <c r="AG1720" t="str">
        <f t="shared" si="555"/>
        <v>NFC6905HOME LEAVE</v>
      </c>
      <c r="AI1720">
        <f t="shared" si="545"/>
        <v>1</v>
      </c>
      <c r="AJ1720">
        <f t="shared" si="546"/>
        <v>885</v>
      </c>
      <c r="AK1720" t="str">
        <f t="shared" si="547"/>
        <v>20181NFC6900HOME LEAVE</v>
      </c>
      <c r="AL1720" t="str">
        <f t="shared" si="548"/>
        <v>HOME LEAVE</v>
      </c>
      <c r="AM1720" t="str">
        <f t="shared" si="549"/>
        <v>20181NFC6905HOME LEAVE</v>
      </c>
      <c r="AN1720" t="str">
        <f t="shared" si="550"/>
        <v>HOME LEAVE</v>
      </c>
      <c r="AO1720" s="13">
        <f t="shared" si="551"/>
        <v>0.94117647058823528</v>
      </c>
      <c r="AP1720">
        <f t="shared" si="552"/>
        <v>1</v>
      </c>
      <c r="AQ1720" t="str">
        <f t="shared" si="553"/>
        <v>NFC6900HOME LEAVENFC6905HOME LEAVE</v>
      </c>
    </row>
    <row r="1721" spans="1:43" x14ac:dyDescent="0.35">
      <c r="A1721" s="18" t="s">
        <v>1838</v>
      </c>
      <c r="B1721">
        <v>6900</v>
      </c>
      <c r="C1721" t="s">
        <v>242</v>
      </c>
      <c r="D1721" s="18" t="s">
        <v>1838</v>
      </c>
      <c r="E1721">
        <v>6906</v>
      </c>
      <c r="F1721" t="s">
        <v>242</v>
      </c>
      <c r="G1721" s="13">
        <v>0.94117647058823528</v>
      </c>
      <c r="I1721">
        <v>20181</v>
      </c>
      <c r="J1721" t="str">
        <f t="shared" si="536"/>
        <v>20181NFC6900HOME LEAVE20181NFC6906HOME LEAVE</v>
      </c>
      <c r="K1721" t="str">
        <f t="shared" si="537"/>
        <v>20181NFC6900HOME LEAVE</v>
      </c>
      <c r="L1721" t="str">
        <f t="shared" si="538"/>
        <v>20181NFC6906HOME LEAVE</v>
      </c>
      <c r="M1721" s="13">
        <f t="shared" si="539"/>
        <v>0.94117647058823528</v>
      </c>
      <c r="N1721" s="13"/>
      <c r="O1721" s="19">
        <v>1711</v>
      </c>
      <c r="P1721">
        <f t="shared" si="540"/>
        <v>24</v>
      </c>
      <c r="Q1721">
        <f t="shared" si="541"/>
        <v>885</v>
      </c>
      <c r="R1721">
        <f t="shared" si="542"/>
        <v>3</v>
      </c>
      <c r="S1721" t="b">
        <f t="shared" si="543"/>
        <v>1</v>
      </c>
      <c r="T1721" t="b">
        <f t="shared" si="544"/>
        <v>0</v>
      </c>
      <c r="W1721" t="str">
        <f t="shared" si="554"/>
        <v/>
      </c>
      <c r="X1721" t="str">
        <f t="shared" si="554"/>
        <v/>
      </c>
      <c r="Y1721" t="str">
        <f t="shared" si="554"/>
        <v/>
      </c>
      <c r="Z1721" t="str">
        <f t="shared" si="554"/>
        <v/>
      </c>
      <c r="AA1721" t="str">
        <f t="shared" si="554"/>
        <v>NFC6900HOME LEAVE</v>
      </c>
      <c r="AC1721" t="str">
        <f t="shared" si="555"/>
        <v/>
      </c>
      <c r="AD1721" t="str">
        <f t="shared" si="555"/>
        <v/>
      </c>
      <c r="AE1721" t="str">
        <f t="shared" si="555"/>
        <v/>
      </c>
      <c r="AF1721" t="str">
        <f t="shared" si="555"/>
        <v/>
      </c>
      <c r="AG1721" t="str">
        <f t="shared" si="555"/>
        <v>NFC6906HOME LEAVE</v>
      </c>
      <c r="AI1721">
        <f t="shared" si="545"/>
        <v>1</v>
      </c>
      <c r="AJ1721">
        <f t="shared" si="546"/>
        <v>885</v>
      </c>
      <c r="AK1721" t="str">
        <f t="shared" si="547"/>
        <v>20181NFC6900HOME LEAVE</v>
      </c>
      <c r="AL1721" t="str">
        <f t="shared" si="548"/>
        <v>HOME LEAVE</v>
      </c>
      <c r="AM1721" t="str">
        <f t="shared" si="549"/>
        <v>20181NFC6906HOME LEAVE</v>
      </c>
      <c r="AN1721" t="str">
        <f t="shared" si="550"/>
        <v>HOME LEAVE</v>
      </c>
      <c r="AO1721" s="13">
        <f t="shared" si="551"/>
        <v>0.94117647058823528</v>
      </c>
      <c r="AP1721">
        <f t="shared" si="552"/>
        <v>1</v>
      </c>
      <c r="AQ1721" t="str">
        <f t="shared" si="553"/>
        <v>NFC6900HOME LEAVENFC6906HOME LEAVE</v>
      </c>
    </row>
    <row r="1722" spans="1:43" x14ac:dyDescent="0.35">
      <c r="A1722" s="18" t="s">
        <v>1838</v>
      </c>
      <c r="B1722">
        <v>6904</v>
      </c>
      <c r="C1722" t="s">
        <v>242</v>
      </c>
      <c r="D1722" s="18" t="s">
        <v>1838</v>
      </c>
      <c r="E1722">
        <v>6900</v>
      </c>
      <c r="F1722" t="s">
        <v>242</v>
      </c>
      <c r="G1722" s="13">
        <v>0.94117647058823528</v>
      </c>
      <c r="I1722">
        <v>20181</v>
      </c>
      <c r="J1722" t="str">
        <f t="shared" si="536"/>
        <v>20181NFC6904HOME LEAVE20181NFC6900HOME LEAVE</v>
      </c>
      <c r="K1722" t="str">
        <f t="shared" si="537"/>
        <v>20181NFC6904HOME LEAVE</v>
      </c>
      <c r="L1722" t="str">
        <f t="shared" si="538"/>
        <v>20181NFC6900HOME LEAVE</v>
      </c>
      <c r="M1722" s="13">
        <f t="shared" si="539"/>
        <v>0.94117647058823528</v>
      </c>
      <c r="N1722" s="13"/>
      <c r="O1722" s="19">
        <v>1712</v>
      </c>
      <c r="P1722">
        <f t="shared" si="540"/>
        <v>24</v>
      </c>
      <c r="Q1722">
        <f t="shared" si="541"/>
        <v>885</v>
      </c>
      <c r="R1722">
        <f t="shared" si="542"/>
        <v>4</v>
      </c>
      <c r="S1722" t="b">
        <f t="shared" si="543"/>
        <v>1</v>
      </c>
      <c r="T1722" t="b">
        <f t="shared" si="544"/>
        <v>0</v>
      </c>
      <c r="W1722" t="str">
        <f t="shared" si="554"/>
        <v/>
      </c>
      <c r="X1722" t="str">
        <f t="shared" si="554"/>
        <v/>
      </c>
      <c r="Y1722" t="str">
        <f t="shared" si="554"/>
        <v/>
      </c>
      <c r="Z1722" t="str">
        <f t="shared" si="554"/>
        <v/>
      </c>
      <c r="AA1722" t="str">
        <f t="shared" si="554"/>
        <v>NFC6904HOME LEAVE</v>
      </c>
      <c r="AC1722" t="str">
        <f t="shared" si="555"/>
        <v/>
      </c>
      <c r="AD1722" t="str">
        <f t="shared" si="555"/>
        <v/>
      </c>
      <c r="AE1722" t="str">
        <f t="shared" si="555"/>
        <v/>
      </c>
      <c r="AF1722" t="str">
        <f t="shared" si="555"/>
        <v/>
      </c>
      <c r="AG1722" t="str">
        <f t="shared" si="555"/>
        <v>NFC6900HOME LEAVE</v>
      </c>
      <c r="AI1722">
        <f t="shared" si="545"/>
        <v>1</v>
      </c>
      <c r="AJ1722">
        <f t="shared" si="546"/>
        <v>885</v>
      </c>
      <c r="AK1722" t="str">
        <f t="shared" si="547"/>
        <v>20181NFC6904HOME LEAVE</v>
      </c>
      <c r="AL1722" t="str">
        <f t="shared" si="548"/>
        <v>HOME LEAVE</v>
      </c>
      <c r="AM1722" t="str">
        <f t="shared" si="549"/>
        <v>20181NFC6900HOME LEAVE</v>
      </c>
      <c r="AN1722" t="str">
        <f t="shared" si="550"/>
        <v>HOME LEAVE</v>
      </c>
      <c r="AO1722" s="13">
        <f t="shared" si="551"/>
        <v>0.94117647058823528</v>
      </c>
      <c r="AP1722">
        <f t="shared" si="552"/>
        <v>1</v>
      </c>
      <c r="AQ1722" t="str">
        <f t="shared" si="553"/>
        <v>NFC6904HOME LEAVENFC6900HOME LEAVE</v>
      </c>
    </row>
    <row r="1723" spans="1:43" x14ac:dyDescent="0.35">
      <c r="A1723" s="18" t="s">
        <v>1838</v>
      </c>
      <c r="B1723">
        <v>6904</v>
      </c>
      <c r="C1723" t="s">
        <v>242</v>
      </c>
      <c r="D1723" s="18" t="s">
        <v>1838</v>
      </c>
      <c r="E1723">
        <v>6905</v>
      </c>
      <c r="F1723" t="s">
        <v>242</v>
      </c>
      <c r="G1723" s="13">
        <v>0.94117647058823528</v>
      </c>
      <c r="I1723">
        <v>20181</v>
      </c>
      <c r="J1723" t="str">
        <f t="shared" si="536"/>
        <v>20181NFC6904HOME LEAVE20181NFC6905HOME LEAVE</v>
      </c>
      <c r="K1723" t="str">
        <f t="shared" si="537"/>
        <v>20181NFC6904HOME LEAVE</v>
      </c>
      <c r="L1723" t="str">
        <f t="shared" si="538"/>
        <v>20181NFC6905HOME LEAVE</v>
      </c>
      <c r="M1723" s="13">
        <f t="shared" si="539"/>
        <v>0.94117647058823528</v>
      </c>
      <c r="N1723" s="13"/>
      <c r="O1723" s="19">
        <v>1713</v>
      </c>
      <c r="P1723">
        <f t="shared" si="540"/>
        <v>24</v>
      </c>
      <c r="Q1723">
        <f t="shared" si="541"/>
        <v>885</v>
      </c>
      <c r="R1723">
        <f t="shared" si="542"/>
        <v>5</v>
      </c>
      <c r="S1723" t="b">
        <f t="shared" si="543"/>
        <v>1</v>
      </c>
      <c r="T1723" t="b">
        <f t="shared" si="544"/>
        <v>0</v>
      </c>
      <c r="W1723" t="str">
        <f t="shared" si="554"/>
        <v/>
      </c>
      <c r="X1723" t="str">
        <f t="shared" si="554"/>
        <v/>
      </c>
      <c r="Y1723" t="str">
        <f t="shared" si="554"/>
        <v/>
      </c>
      <c r="Z1723" t="str">
        <f t="shared" si="554"/>
        <v/>
      </c>
      <c r="AA1723" t="str">
        <f t="shared" si="554"/>
        <v>NFC6904HOME LEAVE</v>
      </c>
      <c r="AC1723" t="str">
        <f t="shared" si="555"/>
        <v/>
      </c>
      <c r="AD1723" t="str">
        <f t="shared" si="555"/>
        <v/>
      </c>
      <c r="AE1723" t="str">
        <f t="shared" si="555"/>
        <v/>
      </c>
      <c r="AF1723" t="str">
        <f t="shared" si="555"/>
        <v/>
      </c>
      <c r="AG1723" t="str">
        <f t="shared" si="555"/>
        <v>NFC6905HOME LEAVE</v>
      </c>
      <c r="AI1723">
        <f t="shared" si="545"/>
        <v>1</v>
      </c>
      <c r="AJ1723">
        <f t="shared" si="546"/>
        <v>885</v>
      </c>
      <c r="AK1723" t="str">
        <f t="shared" si="547"/>
        <v>20181NFC6904HOME LEAVE</v>
      </c>
      <c r="AL1723" t="str">
        <f t="shared" si="548"/>
        <v>HOME LEAVE</v>
      </c>
      <c r="AM1723" t="str">
        <f t="shared" si="549"/>
        <v>20181NFC6905HOME LEAVE</v>
      </c>
      <c r="AN1723" t="str">
        <f t="shared" si="550"/>
        <v>HOME LEAVE</v>
      </c>
      <c r="AO1723" s="13">
        <f t="shared" si="551"/>
        <v>0.94117647058823528</v>
      </c>
      <c r="AP1723">
        <f t="shared" si="552"/>
        <v>1</v>
      </c>
      <c r="AQ1723" t="str">
        <f t="shared" si="553"/>
        <v>NFC6904HOME LEAVENFC6905HOME LEAVE</v>
      </c>
    </row>
    <row r="1724" spans="1:43" x14ac:dyDescent="0.35">
      <c r="A1724" s="18" t="s">
        <v>1838</v>
      </c>
      <c r="B1724">
        <v>6904</v>
      </c>
      <c r="C1724" t="s">
        <v>242</v>
      </c>
      <c r="D1724" s="18" t="s">
        <v>1838</v>
      </c>
      <c r="E1724">
        <v>6906</v>
      </c>
      <c r="F1724" t="s">
        <v>242</v>
      </c>
      <c r="G1724" s="13">
        <v>0.94117647058823528</v>
      </c>
      <c r="I1724">
        <v>20181</v>
      </c>
      <c r="J1724" t="str">
        <f t="shared" si="536"/>
        <v>20181NFC6904HOME LEAVE20181NFC6906HOME LEAVE</v>
      </c>
      <c r="K1724" t="str">
        <f t="shared" si="537"/>
        <v>20181NFC6904HOME LEAVE</v>
      </c>
      <c r="L1724" t="str">
        <f t="shared" si="538"/>
        <v>20181NFC6906HOME LEAVE</v>
      </c>
      <c r="M1724" s="13">
        <f t="shared" si="539"/>
        <v>0.94117647058823528</v>
      </c>
      <c r="N1724" s="13"/>
      <c r="O1724" s="19">
        <v>1714</v>
      </c>
      <c r="P1724">
        <f t="shared" si="540"/>
        <v>24</v>
      </c>
      <c r="Q1724">
        <f t="shared" si="541"/>
        <v>885</v>
      </c>
      <c r="R1724">
        <f t="shared" si="542"/>
        <v>6</v>
      </c>
      <c r="S1724" t="b">
        <f t="shared" si="543"/>
        <v>1</v>
      </c>
      <c r="T1724" t="b">
        <f t="shared" si="544"/>
        <v>0</v>
      </c>
      <c r="W1724" t="str">
        <f t="shared" si="554"/>
        <v/>
      </c>
      <c r="X1724" t="str">
        <f t="shared" si="554"/>
        <v/>
      </c>
      <c r="Y1724" t="str">
        <f t="shared" si="554"/>
        <v/>
      </c>
      <c r="Z1724" t="str">
        <f t="shared" si="554"/>
        <v/>
      </c>
      <c r="AA1724" t="str">
        <f t="shared" si="554"/>
        <v>NFC6904HOME LEAVE</v>
      </c>
      <c r="AC1724" t="str">
        <f t="shared" si="555"/>
        <v/>
      </c>
      <c r="AD1724" t="str">
        <f t="shared" si="555"/>
        <v/>
      </c>
      <c r="AE1724" t="str">
        <f t="shared" si="555"/>
        <v/>
      </c>
      <c r="AF1724" t="str">
        <f t="shared" si="555"/>
        <v/>
      </c>
      <c r="AG1724" t="str">
        <f t="shared" si="555"/>
        <v>NFC6906HOME LEAVE</v>
      </c>
      <c r="AI1724">
        <f t="shared" si="545"/>
        <v>1</v>
      </c>
      <c r="AJ1724">
        <f t="shared" si="546"/>
        <v>885</v>
      </c>
      <c r="AK1724" t="str">
        <f t="shared" si="547"/>
        <v>20181NFC6904HOME LEAVE</v>
      </c>
      <c r="AL1724" t="str">
        <f t="shared" si="548"/>
        <v>HOME LEAVE</v>
      </c>
      <c r="AM1724" t="str">
        <f t="shared" si="549"/>
        <v>20181NFC6906HOME LEAVE</v>
      </c>
      <c r="AN1724" t="str">
        <f t="shared" si="550"/>
        <v>HOME LEAVE</v>
      </c>
      <c r="AO1724" s="13">
        <f t="shared" si="551"/>
        <v>0.94117647058823528</v>
      </c>
      <c r="AP1724">
        <f t="shared" si="552"/>
        <v>1</v>
      </c>
      <c r="AQ1724" t="str">
        <f t="shared" si="553"/>
        <v>NFC6904HOME LEAVENFC6906HOME LEAVE</v>
      </c>
    </row>
    <row r="1725" spans="1:43" x14ac:dyDescent="0.35">
      <c r="A1725" s="18" t="s">
        <v>1838</v>
      </c>
      <c r="B1725">
        <v>6905</v>
      </c>
      <c r="C1725" t="s">
        <v>242</v>
      </c>
      <c r="D1725" s="18" t="s">
        <v>1838</v>
      </c>
      <c r="E1725">
        <v>6900</v>
      </c>
      <c r="F1725" t="s">
        <v>242</v>
      </c>
      <c r="G1725" s="13">
        <v>0.94117647058823528</v>
      </c>
      <c r="I1725">
        <v>20181</v>
      </c>
      <c r="J1725" t="str">
        <f t="shared" si="536"/>
        <v>20181NFC6905HOME LEAVE20181NFC6900HOME LEAVE</v>
      </c>
      <c r="K1725" t="str">
        <f t="shared" si="537"/>
        <v>20181NFC6905HOME LEAVE</v>
      </c>
      <c r="L1725" t="str">
        <f t="shared" si="538"/>
        <v>20181NFC6900HOME LEAVE</v>
      </c>
      <c r="M1725" s="13">
        <f t="shared" si="539"/>
        <v>0.94117647058823528</v>
      </c>
      <c r="N1725" s="13"/>
      <c r="O1725" s="19">
        <v>1715</v>
      </c>
      <c r="P1725">
        <f t="shared" si="540"/>
        <v>24</v>
      </c>
      <c r="Q1725">
        <f t="shared" si="541"/>
        <v>885</v>
      </c>
      <c r="R1725">
        <f t="shared" si="542"/>
        <v>7</v>
      </c>
      <c r="S1725" t="b">
        <f t="shared" si="543"/>
        <v>1</v>
      </c>
      <c r="T1725" t="b">
        <f t="shared" si="544"/>
        <v>0</v>
      </c>
      <c r="W1725" t="str">
        <f t="shared" si="554"/>
        <v/>
      </c>
      <c r="X1725" t="str">
        <f t="shared" si="554"/>
        <v/>
      </c>
      <c r="Y1725" t="str">
        <f t="shared" si="554"/>
        <v/>
      </c>
      <c r="Z1725" t="str">
        <f t="shared" si="554"/>
        <v/>
      </c>
      <c r="AA1725" t="str">
        <f t="shared" si="554"/>
        <v>NFC6905HOME LEAVE</v>
      </c>
      <c r="AC1725" t="str">
        <f t="shared" si="555"/>
        <v/>
      </c>
      <c r="AD1725" t="str">
        <f t="shared" si="555"/>
        <v/>
      </c>
      <c r="AE1725" t="str">
        <f t="shared" si="555"/>
        <v/>
      </c>
      <c r="AF1725" t="str">
        <f t="shared" si="555"/>
        <v/>
      </c>
      <c r="AG1725" t="str">
        <f t="shared" si="555"/>
        <v>NFC6900HOME LEAVE</v>
      </c>
      <c r="AI1725">
        <f t="shared" si="545"/>
        <v>1</v>
      </c>
      <c r="AJ1725">
        <f t="shared" si="546"/>
        <v>885</v>
      </c>
      <c r="AK1725" t="str">
        <f t="shared" si="547"/>
        <v>20181NFC6905HOME LEAVE</v>
      </c>
      <c r="AL1725" t="str">
        <f t="shared" si="548"/>
        <v>HOME LEAVE</v>
      </c>
      <c r="AM1725" t="str">
        <f t="shared" si="549"/>
        <v>20181NFC6900HOME LEAVE</v>
      </c>
      <c r="AN1725" t="str">
        <f t="shared" si="550"/>
        <v>HOME LEAVE</v>
      </c>
      <c r="AO1725" s="13">
        <f t="shared" si="551"/>
        <v>0.94117647058823528</v>
      </c>
      <c r="AP1725">
        <f t="shared" si="552"/>
        <v>1</v>
      </c>
      <c r="AQ1725" t="str">
        <f t="shared" si="553"/>
        <v>NFC6905HOME LEAVENFC6900HOME LEAVE</v>
      </c>
    </row>
    <row r="1726" spans="1:43" x14ac:dyDescent="0.35">
      <c r="A1726" s="18" t="s">
        <v>1838</v>
      </c>
      <c r="B1726">
        <v>6905</v>
      </c>
      <c r="C1726" t="s">
        <v>242</v>
      </c>
      <c r="D1726" s="18" t="s">
        <v>1838</v>
      </c>
      <c r="E1726">
        <v>6904</v>
      </c>
      <c r="F1726" t="s">
        <v>242</v>
      </c>
      <c r="G1726" s="13">
        <v>0.94117647058823528</v>
      </c>
      <c r="I1726">
        <v>20181</v>
      </c>
      <c r="J1726" t="str">
        <f t="shared" si="536"/>
        <v>20181NFC6905HOME LEAVE20181NFC6904HOME LEAVE</v>
      </c>
      <c r="K1726" t="str">
        <f t="shared" si="537"/>
        <v>20181NFC6905HOME LEAVE</v>
      </c>
      <c r="L1726" t="str">
        <f t="shared" si="538"/>
        <v>20181NFC6904HOME LEAVE</v>
      </c>
      <c r="M1726" s="13">
        <f t="shared" si="539"/>
        <v>0.94117647058823528</v>
      </c>
      <c r="N1726" s="13"/>
      <c r="O1726" s="19">
        <v>1716</v>
      </c>
      <c r="P1726">
        <f t="shared" si="540"/>
        <v>24</v>
      </c>
      <c r="Q1726">
        <f t="shared" si="541"/>
        <v>885</v>
      </c>
      <c r="R1726">
        <f t="shared" si="542"/>
        <v>8</v>
      </c>
      <c r="S1726" t="b">
        <f t="shared" si="543"/>
        <v>1</v>
      </c>
      <c r="T1726" t="b">
        <f t="shared" si="544"/>
        <v>0</v>
      </c>
      <c r="W1726" t="str">
        <f t="shared" si="554"/>
        <v/>
      </c>
      <c r="X1726" t="str">
        <f t="shared" si="554"/>
        <v/>
      </c>
      <c r="Y1726" t="str">
        <f t="shared" si="554"/>
        <v/>
      </c>
      <c r="Z1726" t="str">
        <f t="shared" si="554"/>
        <v/>
      </c>
      <c r="AA1726" t="str">
        <f t="shared" si="554"/>
        <v>NFC6905HOME LEAVE</v>
      </c>
      <c r="AC1726" t="str">
        <f t="shared" si="555"/>
        <v/>
      </c>
      <c r="AD1726" t="str">
        <f t="shared" si="555"/>
        <v/>
      </c>
      <c r="AE1726" t="str">
        <f t="shared" si="555"/>
        <v/>
      </c>
      <c r="AF1726" t="str">
        <f t="shared" si="555"/>
        <v/>
      </c>
      <c r="AG1726" t="str">
        <f t="shared" si="555"/>
        <v>NFC6904HOME LEAVE</v>
      </c>
      <c r="AI1726">
        <f t="shared" si="545"/>
        <v>1</v>
      </c>
      <c r="AJ1726">
        <f t="shared" si="546"/>
        <v>885</v>
      </c>
      <c r="AK1726" t="str">
        <f t="shared" si="547"/>
        <v>20181NFC6905HOME LEAVE</v>
      </c>
      <c r="AL1726" t="str">
        <f t="shared" si="548"/>
        <v>HOME LEAVE</v>
      </c>
      <c r="AM1726" t="str">
        <f t="shared" si="549"/>
        <v>20181NFC6904HOME LEAVE</v>
      </c>
      <c r="AN1726" t="str">
        <f t="shared" si="550"/>
        <v>HOME LEAVE</v>
      </c>
      <c r="AO1726" s="13">
        <f t="shared" si="551"/>
        <v>0.94117647058823528</v>
      </c>
      <c r="AP1726">
        <f t="shared" si="552"/>
        <v>1</v>
      </c>
      <c r="AQ1726" t="str">
        <f t="shared" si="553"/>
        <v>NFC6905HOME LEAVENFC6904HOME LEAVE</v>
      </c>
    </row>
    <row r="1727" spans="1:43" x14ac:dyDescent="0.35">
      <c r="A1727" s="18" t="s">
        <v>1838</v>
      </c>
      <c r="B1727">
        <v>6905</v>
      </c>
      <c r="C1727" t="s">
        <v>242</v>
      </c>
      <c r="D1727" s="18" t="s">
        <v>1838</v>
      </c>
      <c r="E1727">
        <v>6906</v>
      </c>
      <c r="F1727" t="s">
        <v>242</v>
      </c>
      <c r="G1727" s="13">
        <v>0.94117647058823528</v>
      </c>
      <c r="I1727">
        <v>20181</v>
      </c>
      <c r="J1727" t="str">
        <f t="shared" si="536"/>
        <v>20181NFC6905HOME LEAVE20181NFC6906HOME LEAVE</v>
      </c>
      <c r="K1727" t="str">
        <f t="shared" si="537"/>
        <v>20181NFC6905HOME LEAVE</v>
      </c>
      <c r="L1727" t="str">
        <f t="shared" si="538"/>
        <v>20181NFC6906HOME LEAVE</v>
      </c>
      <c r="M1727" s="13">
        <f t="shared" si="539"/>
        <v>0.94117647058823528</v>
      </c>
      <c r="N1727" s="13"/>
      <c r="O1727" s="19">
        <v>1717</v>
      </c>
      <c r="P1727">
        <f t="shared" si="540"/>
        <v>24</v>
      </c>
      <c r="Q1727">
        <f t="shared" si="541"/>
        <v>885</v>
      </c>
      <c r="R1727">
        <f t="shared" si="542"/>
        <v>9</v>
      </c>
      <c r="S1727" t="b">
        <f t="shared" si="543"/>
        <v>1</v>
      </c>
      <c r="T1727" t="b">
        <f t="shared" si="544"/>
        <v>0</v>
      </c>
      <c r="W1727" t="str">
        <f t="shared" si="554"/>
        <v/>
      </c>
      <c r="X1727" t="str">
        <f t="shared" si="554"/>
        <v/>
      </c>
      <c r="Y1727" t="str">
        <f t="shared" si="554"/>
        <v/>
      </c>
      <c r="Z1727" t="str">
        <f t="shared" si="554"/>
        <v/>
      </c>
      <c r="AA1727" t="str">
        <f t="shared" si="554"/>
        <v>NFC6905HOME LEAVE</v>
      </c>
      <c r="AC1727" t="str">
        <f t="shared" si="555"/>
        <v/>
      </c>
      <c r="AD1727" t="str">
        <f t="shared" si="555"/>
        <v/>
      </c>
      <c r="AE1727" t="str">
        <f t="shared" si="555"/>
        <v/>
      </c>
      <c r="AF1727" t="str">
        <f t="shared" si="555"/>
        <v/>
      </c>
      <c r="AG1727" t="str">
        <f t="shared" si="555"/>
        <v>NFC6906HOME LEAVE</v>
      </c>
      <c r="AI1727">
        <f t="shared" si="545"/>
        <v>1</v>
      </c>
      <c r="AJ1727">
        <f t="shared" si="546"/>
        <v>885</v>
      </c>
      <c r="AK1727" t="str">
        <f t="shared" si="547"/>
        <v>20181NFC6905HOME LEAVE</v>
      </c>
      <c r="AL1727" t="str">
        <f t="shared" si="548"/>
        <v>HOME LEAVE</v>
      </c>
      <c r="AM1727" t="str">
        <f t="shared" si="549"/>
        <v>20181NFC6906HOME LEAVE</v>
      </c>
      <c r="AN1727" t="str">
        <f t="shared" si="550"/>
        <v>HOME LEAVE</v>
      </c>
      <c r="AO1727" s="13">
        <f t="shared" si="551"/>
        <v>0.94117647058823528</v>
      </c>
      <c r="AP1727">
        <f t="shared" si="552"/>
        <v>1</v>
      </c>
      <c r="AQ1727" t="str">
        <f t="shared" si="553"/>
        <v>NFC6905HOME LEAVENFC6906HOME LEAVE</v>
      </c>
    </row>
    <row r="1728" spans="1:43" x14ac:dyDescent="0.35">
      <c r="A1728" s="18" t="s">
        <v>1838</v>
      </c>
      <c r="B1728">
        <v>6906</v>
      </c>
      <c r="C1728" t="s">
        <v>242</v>
      </c>
      <c r="D1728" s="18" t="s">
        <v>1838</v>
      </c>
      <c r="E1728">
        <v>6900</v>
      </c>
      <c r="F1728" t="s">
        <v>242</v>
      </c>
      <c r="G1728" s="13">
        <v>0.94117647058823528</v>
      </c>
      <c r="I1728">
        <v>20181</v>
      </c>
      <c r="J1728" t="str">
        <f t="shared" si="536"/>
        <v>20181NFC6906HOME LEAVE20181NFC6900HOME LEAVE</v>
      </c>
      <c r="K1728" t="str">
        <f t="shared" si="537"/>
        <v>20181NFC6906HOME LEAVE</v>
      </c>
      <c r="L1728" t="str">
        <f t="shared" si="538"/>
        <v>20181NFC6900HOME LEAVE</v>
      </c>
      <c r="M1728" s="13">
        <f t="shared" si="539"/>
        <v>0.94117647058823528</v>
      </c>
      <c r="N1728" s="13"/>
      <c r="O1728" s="19">
        <v>1718</v>
      </c>
      <c r="P1728">
        <f t="shared" si="540"/>
        <v>24</v>
      </c>
      <c r="Q1728">
        <f t="shared" si="541"/>
        <v>885</v>
      </c>
      <c r="R1728">
        <f t="shared" si="542"/>
        <v>10</v>
      </c>
      <c r="S1728" t="b">
        <f t="shared" si="543"/>
        <v>1</v>
      </c>
      <c r="T1728" t="b">
        <f t="shared" si="544"/>
        <v>0</v>
      </c>
      <c r="W1728" t="str">
        <f t="shared" si="554"/>
        <v/>
      </c>
      <c r="X1728" t="str">
        <f t="shared" si="554"/>
        <v/>
      </c>
      <c r="Y1728" t="str">
        <f t="shared" si="554"/>
        <v/>
      </c>
      <c r="Z1728" t="str">
        <f t="shared" si="554"/>
        <v/>
      </c>
      <c r="AA1728" t="str">
        <f t="shared" si="554"/>
        <v>NFC6906HOME LEAVE</v>
      </c>
      <c r="AC1728" t="str">
        <f t="shared" si="555"/>
        <v/>
      </c>
      <c r="AD1728" t="str">
        <f t="shared" si="555"/>
        <v/>
      </c>
      <c r="AE1728" t="str">
        <f t="shared" si="555"/>
        <v/>
      </c>
      <c r="AF1728" t="str">
        <f t="shared" si="555"/>
        <v/>
      </c>
      <c r="AG1728" t="str">
        <f t="shared" si="555"/>
        <v>NFC6900HOME LEAVE</v>
      </c>
      <c r="AI1728">
        <f t="shared" si="545"/>
        <v>1</v>
      </c>
      <c r="AJ1728">
        <f t="shared" si="546"/>
        <v>885</v>
      </c>
      <c r="AK1728" t="str">
        <f t="shared" si="547"/>
        <v>20181NFC6906HOME LEAVE</v>
      </c>
      <c r="AL1728" t="str">
        <f t="shared" si="548"/>
        <v>HOME LEAVE</v>
      </c>
      <c r="AM1728" t="str">
        <f t="shared" si="549"/>
        <v>20181NFC6900HOME LEAVE</v>
      </c>
      <c r="AN1728" t="str">
        <f t="shared" si="550"/>
        <v>HOME LEAVE</v>
      </c>
      <c r="AO1728" s="13">
        <f t="shared" si="551"/>
        <v>0.94117647058823528</v>
      </c>
      <c r="AP1728">
        <f t="shared" si="552"/>
        <v>1</v>
      </c>
      <c r="AQ1728" t="str">
        <f t="shared" si="553"/>
        <v>NFC6906HOME LEAVENFC6900HOME LEAVE</v>
      </c>
    </row>
    <row r="1729" spans="1:43" x14ac:dyDescent="0.35">
      <c r="A1729" s="18" t="s">
        <v>1838</v>
      </c>
      <c r="B1729">
        <v>6906</v>
      </c>
      <c r="C1729" t="s">
        <v>242</v>
      </c>
      <c r="D1729" s="18" t="s">
        <v>1838</v>
      </c>
      <c r="E1729">
        <v>6904</v>
      </c>
      <c r="F1729" t="s">
        <v>242</v>
      </c>
      <c r="G1729" s="13">
        <v>0.94117647058823528</v>
      </c>
      <c r="I1729">
        <v>20181</v>
      </c>
      <c r="J1729" t="str">
        <f t="shared" si="536"/>
        <v>20181NFC6906HOME LEAVE20181NFC6904HOME LEAVE</v>
      </c>
      <c r="K1729" t="str">
        <f t="shared" si="537"/>
        <v>20181NFC6906HOME LEAVE</v>
      </c>
      <c r="L1729" t="str">
        <f t="shared" si="538"/>
        <v>20181NFC6904HOME LEAVE</v>
      </c>
      <c r="M1729" s="13">
        <f t="shared" si="539"/>
        <v>0.94117647058823528</v>
      </c>
      <c r="N1729" s="13"/>
      <c r="O1729" s="19">
        <v>1719</v>
      </c>
      <c r="P1729">
        <f t="shared" si="540"/>
        <v>24</v>
      </c>
      <c r="Q1729">
        <f t="shared" si="541"/>
        <v>885</v>
      </c>
      <c r="R1729">
        <f t="shared" si="542"/>
        <v>11</v>
      </c>
      <c r="S1729" t="b">
        <f t="shared" si="543"/>
        <v>1</v>
      </c>
      <c r="T1729" t="b">
        <f t="shared" si="544"/>
        <v>0</v>
      </c>
      <c r="W1729" t="str">
        <f t="shared" si="554"/>
        <v/>
      </c>
      <c r="X1729" t="str">
        <f t="shared" si="554"/>
        <v/>
      </c>
      <c r="Y1729" t="str">
        <f t="shared" si="554"/>
        <v/>
      </c>
      <c r="Z1729" t="str">
        <f t="shared" si="554"/>
        <v/>
      </c>
      <c r="AA1729" t="str">
        <f t="shared" si="554"/>
        <v>NFC6906HOME LEAVE</v>
      </c>
      <c r="AC1729" t="str">
        <f t="shared" si="555"/>
        <v/>
      </c>
      <c r="AD1729" t="str">
        <f t="shared" si="555"/>
        <v/>
      </c>
      <c r="AE1729" t="str">
        <f t="shared" si="555"/>
        <v/>
      </c>
      <c r="AF1729" t="str">
        <f t="shared" si="555"/>
        <v/>
      </c>
      <c r="AG1729" t="str">
        <f t="shared" si="555"/>
        <v>NFC6904HOME LEAVE</v>
      </c>
      <c r="AI1729">
        <f t="shared" si="545"/>
        <v>1</v>
      </c>
      <c r="AJ1729">
        <f t="shared" si="546"/>
        <v>885</v>
      </c>
      <c r="AK1729" t="str">
        <f t="shared" si="547"/>
        <v>20181NFC6906HOME LEAVE</v>
      </c>
      <c r="AL1729" t="str">
        <f t="shared" si="548"/>
        <v>HOME LEAVE</v>
      </c>
      <c r="AM1729" t="str">
        <f t="shared" si="549"/>
        <v>20181NFC6904HOME LEAVE</v>
      </c>
      <c r="AN1729" t="str">
        <f t="shared" si="550"/>
        <v>HOME LEAVE</v>
      </c>
      <c r="AO1729" s="13">
        <f t="shared" si="551"/>
        <v>0.94117647058823528</v>
      </c>
      <c r="AP1729">
        <f t="shared" si="552"/>
        <v>1</v>
      </c>
      <c r="AQ1729" t="str">
        <f t="shared" si="553"/>
        <v>NFC6906HOME LEAVENFC6904HOME LEAVE</v>
      </c>
    </row>
    <row r="1730" spans="1:43" x14ac:dyDescent="0.35">
      <c r="A1730" s="18" t="s">
        <v>1838</v>
      </c>
      <c r="B1730">
        <v>6906</v>
      </c>
      <c r="C1730" t="s">
        <v>242</v>
      </c>
      <c r="D1730" s="18" t="s">
        <v>1838</v>
      </c>
      <c r="E1730">
        <v>6905</v>
      </c>
      <c r="F1730" t="s">
        <v>242</v>
      </c>
      <c r="G1730" s="13">
        <v>0.94117647058823528</v>
      </c>
      <c r="I1730">
        <v>20181</v>
      </c>
      <c r="J1730" t="str">
        <f t="shared" si="536"/>
        <v>20181NFC6906HOME LEAVE20181NFC6905HOME LEAVE</v>
      </c>
      <c r="K1730" t="str">
        <f t="shared" si="537"/>
        <v>20181NFC6906HOME LEAVE</v>
      </c>
      <c r="L1730" t="str">
        <f t="shared" si="538"/>
        <v>20181NFC6905HOME LEAVE</v>
      </c>
      <c r="M1730" s="13">
        <f t="shared" si="539"/>
        <v>0.94117647058823528</v>
      </c>
      <c r="N1730" s="13"/>
      <c r="O1730" s="19">
        <v>1720</v>
      </c>
      <c r="P1730">
        <f t="shared" si="540"/>
        <v>24</v>
      </c>
      <c r="Q1730">
        <f t="shared" si="541"/>
        <v>885</v>
      </c>
      <c r="R1730">
        <f t="shared" si="542"/>
        <v>12</v>
      </c>
      <c r="S1730" t="b">
        <f t="shared" si="543"/>
        <v>1</v>
      </c>
      <c r="T1730" t="b">
        <f t="shared" si="544"/>
        <v>0</v>
      </c>
      <c r="W1730" t="str">
        <f t="shared" si="554"/>
        <v/>
      </c>
      <c r="X1730" t="str">
        <f t="shared" si="554"/>
        <v/>
      </c>
      <c r="Y1730" t="str">
        <f t="shared" si="554"/>
        <v/>
      </c>
      <c r="Z1730" t="str">
        <f t="shared" si="554"/>
        <v/>
      </c>
      <c r="AA1730" t="str">
        <f t="shared" si="554"/>
        <v>NFC6906HOME LEAVE</v>
      </c>
      <c r="AC1730" t="str">
        <f t="shared" si="555"/>
        <v/>
      </c>
      <c r="AD1730" t="str">
        <f t="shared" si="555"/>
        <v/>
      </c>
      <c r="AE1730" t="str">
        <f t="shared" si="555"/>
        <v/>
      </c>
      <c r="AF1730" t="str">
        <f t="shared" si="555"/>
        <v/>
      </c>
      <c r="AG1730" t="str">
        <f t="shared" si="555"/>
        <v>NFC6905HOME LEAVE</v>
      </c>
      <c r="AI1730">
        <f t="shared" si="545"/>
        <v>1</v>
      </c>
      <c r="AJ1730">
        <f t="shared" si="546"/>
        <v>885</v>
      </c>
      <c r="AK1730" t="str">
        <f t="shared" si="547"/>
        <v>20181NFC6906HOME LEAVE</v>
      </c>
      <c r="AL1730" t="str">
        <f t="shared" si="548"/>
        <v>HOME LEAVE</v>
      </c>
      <c r="AM1730" t="str">
        <f t="shared" si="549"/>
        <v>20181NFC6905HOME LEAVE</v>
      </c>
      <c r="AN1730" t="str">
        <f t="shared" si="550"/>
        <v>HOME LEAVE</v>
      </c>
      <c r="AO1730" s="13">
        <f t="shared" si="551"/>
        <v>0.94117647058823528</v>
      </c>
      <c r="AP1730">
        <f t="shared" si="552"/>
        <v>1</v>
      </c>
      <c r="AQ1730" t="str">
        <f t="shared" si="553"/>
        <v>NFC6906HOME LEAVENFC6905HOME LEAVE</v>
      </c>
    </row>
    <row r="1731" spans="1:43" x14ac:dyDescent="0.35">
      <c r="A1731" s="18" t="s">
        <v>1838</v>
      </c>
      <c r="B1731">
        <v>6910</v>
      </c>
      <c r="C1731" t="s">
        <v>242</v>
      </c>
      <c r="D1731" s="18" t="s">
        <v>1838</v>
      </c>
      <c r="E1731">
        <v>6900</v>
      </c>
      <c r="F1731" t="s">
        <v>242</v>
      </c>
      <c r="G1731" s="13">
        <v>0.94117647058823528</v>
      </c>
      <c r="I1731">
        <v>20181</v>
      </c>
      <c r="J1731" t="str">
        <f t="shared" si="536"/>
        <v>20181NFC6910HOME LEAVE20181NFC6900HOME LEAVE</v>
      </c>
      <c r="K1731" t="str">
        <f t="shared" si="537"/>
        <v>20181NFC6910HOME LEAVE</v>
      </c>
      <c r="L1731" t="str">
        <f t="shared" si="538"/>
        <v>20181NFC6900HOME LEAVE</v>
      </c>
      <c r="M1731" s="13">
        <f t="shared" si="539"/>
        <v>0.94117647058823528</v>
      </c>
      <c r="N1731" s="13"/>
      <c r="O1731" s="19">
        <v>1721</v>
      </c>
      <c r="P1731">
        <f t="shared" si="540"/>
        <v>24</v>
      </c>
      <c r="Q1731">
        <f t="shared" si="541"/>
        <v>885</v>
      </c>
      <c r="R1731">
        <f t="shared" si="542"/>
        <v>13</v>
      </c>
      <c r="S1731" t="b">
        <f t="shared" si="543"/>
        <v>1</v>
      </c>
      <c r="T1731" t="b">
        <f t="shared" si="544"/>
        <v>0</v>
      </c>
      <c r="W1731" t="str">
        <f t="shared" si="554"/>
        <v/>
      </c>
      <c r="X1731" t="str">
        <f t="shared" si="554"/>
        <v/>
      </c>
      <c r="Y1731" t="str">
        <f t="shared" si="554"/>
        <v/>
      </c>
      <c r="Z1731" t="str">
        <f t="shared" si="554"/>
        <v/>
      </c>
      <c r="AA1731" t="str">
        <f t="shared" si="554"/>
        <v>NFC6910HOME LEAVE</v>
      </c>
      <c r="AC1731" t="str">
        <f t="shared" si="555"/>
        <v/>
      </c>
      <c r="AD1731" t="str">
        <f t="shared" si="555"/>
        <v/>
      </c>
      <c r="AE1731" t="str">
        <f t="shared" si="555"/>
        <v/>
      </c>
      <c r="AF1731" t="str">
        <f t="shared" si="555"/>
        <v/>
      </c>
      <c r="AG1731" t="str">
        <f t="shared" si="555"/>
        <v>NFC6900HOME LEAVE</v>
      </c>
      <c r="AI1731">
        <f t="shared" si="545"/>
        <v>1</v>
      </c>
      <c r="AJ1731">
        <f t="shared" si="546"/>
        <v>885</v>
      </c>
      <c r="AK1731" t="str">
        <f t="shared" si="547"/>
        <v>20181NFC6910HOME LEAVE</v>
      </c>
      <c r="AL1731" t="str">
        <f t="shared" si="548"/>
        <v>HOME LEAVE</v>
      </c>
      <c r="AM1731" t="str">
        <f t="shared" si="549"/>
        <v>20181NFC6900HOME LEAVE</v>
      </c>
      <c r="AN1731" t="str">
        <f t="shared" si="550"/>
        <v>HOME LEAVE</v>
      </c>
      <c r="AO1731" s="13">
        <f t="shared" si="551"/>
        <v>0.94117647058823528</v>
      </c>
      <c r="AP1731">
        <f t="shared" si="552"/>
        <v>1</v>
      </c>
      <c r="AQ1731" t="str">
        <f t="shared" si="553"/>
        <v>NFC6910HOME LEAVENFC6900HOME LEAVE</v>
      </c>
    </row>
    <row r="1732" spans="1:43" x14ac:dyDescent="0.35">
      <c r="A1732" s="18" t="s">
        <v>1838</v>
      </c>
      <c r="B1732">
        <v>6910</v>
      </c>
      <c r="C1732" t="s">
        <v>242</v>
      </c>
      <c r="D1732" s="18" t="s">
        <v>1838</v>
      </c>
      <c r="E1732">
        <v>6915</v>
      </c>
      <c r="F1732" t="s">
        <v>242</v>
      </c>
      <c r="G1732" s="13">
        <v>0.94117647058823528</v>
      </c>
      <c r="I1732">
        <v>20181</v>
      </c>
      <c r="J1732" t="str">
        <f t="shared" si="536"/>
        <v>20181NFC6910HOME LEAVE20181NFC6915HOME LEAVE</v>
      </c>
      <c r="K1732" t="str">
        <f t="shared" si="537"/>
        <v>20181NFC6910HOME LEAVE</v>
      </c>
      <c r="L1732" t="str">
        <f t="shared" si="538"/>
        <v>20181NFC6915HOME LEAVE</v>
      </c>
      <c r="M1732" s="13">
        <f t="shared" si="539"/>
        <v>0.94117647058823528</v>
      </c>
      <c r="N1732" s="13"/>
      <c r="O1732" s="19">
        <v>1722</v>
      </c>
      <c r="P1732">
        <f t="shared" si="540"/>
        <v>24</v>
      </c>
      <c r="Q1732">
        <f t="shared" si="541"/>
        <v>885</v>
      </c>
      <c r="R1732">
        <f t="shared" si="542"/>
        <v>14</v>
      </c>
      <c r="S1732" t="b">
        <f t="shared" si="543"/>
        <v>1</v>
      </c>
      <c r="T1732" t="b">
        <f t="shared" si="544"/>
        <v>0</v>
      </c>
      <c r="W1732" t="str">
        <f t="shared" si="554"/>
        <v/>
      </c>
      <c r="X1732" t="str">
        <f t="shared" si="554"/>
        <v/>
      </c>
      <c r="Y1732" t="str">
        <f t="shared" si="554"/>
        <v/>
      </c>
      <c r="Z1732" t="str">
        <f t="shared" si="554"/>
        <v/>
      </c>
      <c r="AA1732" t="str">
        <f t="shared" si="554"/>
        <v>NFC6910HOME LEAVE</v>
      </c>
      <c r="AC1732" t="str">
        <f t="shared" si="555"/>
        <v/>
      </c>
      <c r="AD1732" t="str">
        <f t="shared" si="555"/>
        <v/>
      </c>
      <c r="AE1732" t="str">
        <f t="shared" si="555"/>
        <v/>
      </c>
      <c r="AF1732" t="str">
        <f t="shared" si="555"/>
        <v/>
      </c>
      <c r="AG1732" t="str">
        <f t="shared" si="555"/>
        <v>NFC6915HOME LEAVE</v>
      </c>
      <c r="AI1732">
        <f t="shared" si="545"/>
        <v>1</v>
      </c>
      <c r="AJ1732">
        <f t="shared" si="546"/>
        <v>885</v>
      </c>
      <c r="AK1732" t="str">
        <f t="shared" si="547"/>
        <v>20181NFC6910HOME LEAVE</v>
      </c>
      <c r="AL1732" t="str">
        <f t="shared" si="548"/>
        <v>HOME LEAVE</v>
      </c>
      <c r="AM1732" t="str">
        <f t="shared" si="549"/>
        <v>20181NFC6915HOME LEAVE</v>
      </c>
      <c r="AN1732" t="str">
        <f t="shared" si="550"/>
        <v>HOME LEAVE</v>
      </c>
      <c r="AO1732" s="13">
        <f t="shared" si="551"/>
        <v>0.94117647058823528</v>
      </c>
      <c r="AP1732">
        <f t="shared" si="552"/>
        <v>1</v>
      </c>
      <c r="AQ1732" t="str">
        <f t="shared" si="553"/>
        <v>NFC6910HOME LEAVENFC6915HOME LEAVE</v>
      </c>
    </row>
    <row r="1733" spans="1:43" x14ac:dyDescent="0.35">
      <c r="A1733" s="18" t="s">
        <v>1838</v>
      </c>
      <c r="B1733">
        <v>6910</v>
      </c>
      <c r="C1733" t="s">
        <v>242</v>
      </c>
      <c r="D1733" s="18" t="s">
        <v>1838</v>
      </c>
      <c r="E1733">
        <v>6920</v>
      </c>
      <c r="F1733" t="s">
        <v>242</v>
      </c>
      <c r="G1733" s="13">
        <v>0.94117647058823528</v>
      </c>
      <c r="I1733">
        <v>20181</v>
      </c>
      <c r="J1733" t="str">
        <f t="shared" si="536"/>
        <v>20181NFC6910HOME LEAVE20181NFC6920HOME LEAVE</v>
      </c>
      <c r="K1733" t="str">
        <f t="shared" si="537"/>
        <v>20181NFC6910HOME LEAVE</v>
      </c>
      <c r="L1733" t="str">
        <f t="shared" si="538"/>
        <v>20181NFC6920HOME LEAVE</v>
      </c>
      <c r="M1733" s="13">
        <f t="shared" si="539"/>
        <v>0.94117647058823528</v>
      </c>
      <c r="N1733" s="13"/>
      <c r="O1733" s="19">
        <v>1723</v>
      </c>
      <c r="P1733">
        <f t="shared" si="540"/>
        <v>24</v>
      </c>
      <c r="Q1733">
        <f t="shared" si="541"/>
        <v>885</v>
      </c>
      <c r="R1733">
        <f t="shared" si="542"/>
        <v>15</v>
      </c>
      <c r="S1733" t="b">
        <f t="shared" si="543"/>
        <v>1</v>
      </c>
      <c r="T1733" t="b">
        <f t="shared" si="544"/>
        <v>0</v>
      </c>
      <c r="W1733" t="str">
        <f t="shared" si="554"/>
        <v/>
      </c>
      <c r="X1733" t="str">
        <f t="shared" si="554"/>
        <v/>
      </c>
      <c r="Y1733" t="str">
        <f t="shared" si="554"/>
        <v/>
      </c>
      <c r="Z1733" t="str">
        <f t="shared" si="554"/>
        <v/>
      </c>
      <c r="AA1733" t="str">
        <f t="shared" si="554"/>
        <v>NFC6910HOME LEAVE</v>
      </c>
      <c r="AC1733" t="str">
        <f t="shared" si="555"/>
        <v/>
      </c>
      <c r="AD1733" t="str">
        <f t="shared" si="555"/>
        <v/>
      </c>
      <c r="AE1733" t="str">
        <f t="shared" si="555"/>
        <v/>
      </c>
      <c r="AF1733" t="str">
        <f t="shared" si="555"/>
        <v/>
      </c>
      <c r="AG1733" t="str">
        <f t="shared" si="555"/>
        <v>NFC6920HOME LEAVE</v>
      </c>
      <c r="AI1733">
        <f t="shared" si="545"/>
        <v>1</v>
      </c>
      <c r="AJ1733">
        <f t="shared" si="546"/>
        <v>885</v>
      </c>
      <c r="AK1733" t="str">
        <f t="shared" si="547"/>
        <v>20181NFC6910HOME LEAVE</v>
      </c>
      <c r="AL1733" t="str">
        <f t="shared" si="548"/>
        <v>HOME LEAVE</v>
      </c>
      <c r="AM1733" t="str">
        <f t="shared" si="549"/>
        <v>20181NFC6920HOME LEAVE</v>
      </c>
      <c r="AN1733" t="str">
        <f t="shared" si="550"/>
        <v>HOME LEAVE</v>
      </c>
      <c r="AO1733" s="13">
        <f t="shared" si="551"/>
        <v>0.94117647058823528</v>
      </c>
      <c r="AP1733">
        <f t="shared" si="552"/>
        <v>1</v>
      </c>
      <c r="AQ1733" t="str">
        <f t="shared" si="553"/>
        <v>NFC6910HOME LEAVENFC6920HOME LEAVE</v>
      </c>
    </row>
    <row r="1734" spans="1:43" x14ac:dyDescent="0.35">
      <c r="A1734" s="18" t="s">
        <v>1838</v>
      </c>
      <c r="B1734">
        <v>6915</v>
      </c>
      <c r="C1734" t="s">
        <v>242</v>
      </c>
      <c r="D1734" s="18" t="s">
        <v>1838</v>
      </c>
      <c r="E1734">
        <v>6905</v>
      </c>
      <c r="F1734" t="s">
        <v>242</v>
      </c>
      <c r="G1734" s="13">
        <v>0.94117647058823528</v>
      </c>
      <c r="I1734">
        <v>20181</v>
      </c>
      <c r="J1734" t="str">
        <f t="shared" si="536"/>
        <v>20181NFC6915HOME LEAVE20181NFC6905HOME LEAVE</v>
      </c>
      <c r="K1734" t="str">
        <f t="shared" si="537"/>
        <v>20181NFC6915HOME LEAVE</v>
      </c>
      <c r="L1734" t="str">
        <f t="shared" si="538"/>
        <v>20181NFC6905HOME LEAVE</v>
      </c>
      <c r="M1734" s="13">
        <f t="shared" si="539"/>
        <v>0.94117647058823528</v>
      </c>
      <c r="N1734" s="13"/>
      <c r="O1734" s="19">
        <v>1724</v>
      </c>
      <c r="P1734">
        <f t="shared" si="540"/>
        <v>24</v>
      </c>
      <c r="Q1734">
        <f t="shared" si="541"/>
        <v>885</v>
      </c>
      <c r="R1734">
        <f t="shared" si="542"/>
        <v>16</v>
      </c>
      <c r="S1734" t="b">
        <f t="shared" si="543"/>
        <v>1</v>
      </c>
      <c r="T1734" t="b">
        <f t="shared" si="544"/>
        <v>0</v>
      </c>
      <c r="W1734" t="str">
        <f t="shared" si="554"/>
        <v/>
      </c>
      <c r="X1734" t="str">
        <f t="shared" si="554"/>
        <v/>
      </c>
      <c r="Y1734" t="str">
        <f t="shared" si="554"/>
        <v/>
      </c>
      <c r="Z1734" t="str">
        <f t="shared" si="554"/>
        <v/>
      </c>
      <c r="AA1734" t="str">
        <f t="shared" si="554"/>
        <v>NFC6915HOME LEAVE</v>
      </c>
      <c r="AC1734" t="str">
        <f t="shared" si="555"/>
        <v/>
      </c>
      <c r="AD1734" t="str">
        <f t="shared" si="555"/>
        <v/>
      </c>
      <c r="AE1734" t="str">
        <f t="shared" si="555"/>
        <v/>
      </c>
      <c r="AF1734" t="str">
        <f t="shared" si="555"/>
        <v/>
      </c>
      <c r="AG1734" t="str">
        <f t="shared" si="555"/>
        <v>NFC6905HOME LEAVE</v>
      </c>
      <c r="AI1734">
        <f t="shared" si="545"/>
        <v>1</v>
      </c>
      <c r="AJ1734">
        <f t="shared" si="546"/>
        <v>885</v>
      </c>
      <c r="AK1734" t="str">
        <f t="shared" si="547"/>
        <v>20181NFC6915HOME LEAVE</v>
      </c>
      <c r="AL1734" t="str">
        <f t="shared" si="548"/>
        <v>HOME LEAVE</v>
      </c>
      <c r="AM1734" t="str">
        <f t="shared" si="549"/>
        <v>20181NFC6905HOME LEAVE</v>
      </c>
      <c r="AN1734" t="str">
        <f t="shared" si="550"/>
        <v>HOME LEAVE</v>
      </c>
      <c r="AO1734" s="13">
        <f t="shared" si="551"/>
        <v>0.94117647058823528</v>
      </c>
      <c r="AP1734">
        <f t="shared" si="552"/>
        <v>1</v>
      </c>
      <c r="AQ1734" t="str">
        <f t="shared" si="553"/>
        <v>NFC6915HOME LEAVENFC6905HOME LEAVE</v>
      </c>
    </row>
    <row r="1735" spans="1:43" x14ac:dyDescent="0.35">
      <c r="A1735" s="18" t="s">
        <v>1838</v>
      </c>
      <c r="B1735">
        <v>6915</v>
      </c>
      <c r="C1735" t="s">
        <v>242</v>
      </c>
      <c r="D1735" s="18" t="s">
        <v>1838</v>
      </c>
      <c r="E1735">
        <v>6910</v>
      </c>
      <c r="F1735" t="s">
        <v>242</v>
      </c>
      <c r="G1735" s="13">
        <v>0.94117647058823528</v>
      </c>
      <c r="I1735">
        <v>20181</v>
      </c>
      <c r="J1735" t="str">
        <f t="shared" si="536"/>
        <v>20181NFC6915HOME LEAVE20181NFC6910HOME LEAVE</v>
      </c>
      <c r="K1735" t="str">
        <f t="shared" si="537"/>
        <v>20181NFC6915HOME LEAVE</v>
      </c>
      <c r="L1735" t="str">
        <f t="shared" si="538"/>
        <v>20181NFC6910HOME LEAVE</v>
      </c>
      <c r="M1735" s="13">
        <f t="shared" si="539"/>
        <v>0.94117647058823528</v>
      </c>
      <c r="N1735" s="13"/>
      <c r="O1735" s="19">
        <v>1725</v>
      </c>
      <c r="P1735">
        <f t="shared" si="540"/>
        <v>24</v>
      </c>
      <c r="Q1735">
        <f t="shared" si="541"/>
        <v>885</v>
      </c>
      <c r="R1735">
        <f t="shared" si="542"/>
        <v>17</v>
      </c>
      <c r="S1735" t="b">
        <f t="shared" si="543"/>
        <v>1</v>
      </c>
      <c r="T1735" t="b">
        <f t="shared" si="544"/>
        <v>0</v>
      </c>
      <c r="W1735" t="str">
        <f t="shared" si="554"/>
        <v/>
      </c>
      <c r="X1735" t="str">
        <f t="shared" si="554"/>
        <v/>
      </c>
      <c r="Y1735" t="str">
        <f t="shared" si="554"/>
        <v/>
      </c>
      <c r="Z1735" t="str">
        <f t="shared" si="554"/>
        <v/>
      </c>
      <c r="AA1735" t="str">
        <f t="shared" si="554"/>
        <v>NFC6915HOME LEAVE</v>
      </c>
      <c r="AC1735" t="str">
        <f t="shared" si="555"/>
        <v/>
      </c>
      <c r="AD1735" t="str">
        <f t="shared" si="555"/>
        <v/>
      </c>
      <c r="AE1735" t="str">
        <f t="shared" si="555"/>
        <v/>
      </c>
      <c r="AF1735" t="str">
        <f t="shared" si="555"/>
        <v/>
      </c>
      <c r="AG1735" t="str">
        <f t="shared" si="555"/>
        <v>NFC6910HOME LEAVE</v>
      </c>
      <c r="AI1735">
        <f t="shared" si="545"/>
        <v>1</v>
      </c>
      <c r="AJ1735">
        <f t="shared" si="546"/>
        <v>885</v>
      </c>
      <c r="AK1735" t="str">
        <f t="shared" si="547"/>
        <v>20181NFC6915HOME LEAVE</v>
      </c>
      <c r="AL1735" t="str">
        <f t="shared" si="548"/>
        <v>HOME LEAVE</v>
      </c>
      <c r="AM1735" t="str">
        <f t="shared" si="549"/>
        <v>20181NFC6910HOME LEAVE</v>
      </c>
      <c r="AN1735" t="str">
        <f t="shared" si="550"/>
        <v>HOME LEAVE</v>
      </c>
      <c r="AO1735" s="13">
        <f t="shared" si="551"/>
        <v>0.94117647058823528</v>
      </c>
      <c r="AP1735">
        <f t="shared" si="552"/>
        <v>1</v>
      </c>
      <c r="AQ1735" t="str">
        <f t="shared" si="553"/>
        <v>NFC6915HOME LEAVENFC6910HOME LEAVE</v>
      </c>
    </row>
    <row r="1736" spans="1:43" x14ac:dyDescent="0.35">
      <c r="A1736" s="18" t="s">
        <v>1838</v>
      </c>
      <c r="B1736">
        <v>6920</v>
      </c>
      <c r="C1736" t="s">
        <v>242</v>
      </c>
      <c r="D1736" s="18" t="s">
        <v>1838</v>
      </c>
      <c r="E1736">
        <v>6900</v>
      </c>
      <c r="F1736" t="s">
        <v>242</v>
      </c>
      <c r="G1736" s="13">
        <v>0.94117647058823528</v>
      </c>
      <c r="I1736">
        <v>20181</v>
      </c>
      <c r="J1736" t="str">
        <f t="shared" si="536"/>
        <v>20181NFC6920HOME LEAVE20181NFC6900HOME LEAVE</v>
      </c>
      <c r="K1736" t="str">
        <f t="shared" si="537"/>
        <v>20181NFC6920HOME LEAVE</v>
      </c>
      <c r="L1736" t="str">
        <f t="shared" si="538"/>
        <v>20181NFC6900HOME LEAVE</v>
      </c>
      <c r="M1736" s="13">
        <f t="shared" si="539"/>
        <v>0.94117647058823528</v>
      </c>
      <c r="N1736" s="13"/>
      <c r="O1736" s="19">
        <v>1726</v>
      </c>
      <c r="P1736">
        <f t="shared" si="540"/>
        <v>24</v>
      </c>
      <c r="Q1736">
        <f t="shared" si="541"/>
        <v>885</v>
      </c>
      <c r="R1736">
        <f t="shared" si="542"/>
        <v>18</v>
      </c>
      <c r="S1736" t="b">
        <f t="shared" si="543"/>
        <v>1</v>
      </c>
      <c r="T1736" t="b">
        <f t="shared" si="544"/>
        <v>0</v>
      </c>
      <c r="W1736" t="str">
        <f t="shared" si="554"/>
        <v/>
      </c>
      <c r="X1736" t="str">
        <f t="shared" si="554"/>
        <v/>
      </c>
      <c r="Y1736" t="str">
        <f t="shared" si="554"/>
        <v/>
      </c>
      <c r="Z1736" t="str">
        <f t="shared" si="554"/>
        <v/>
      </c>
      <c r="AA1736" t="str">
        <f t="shared" si="554"/>
        <v>NFC6920HOME LEAVE</v>
      </c>
      <c r="AC1736" t="str">
        <f t="shared" si="555"/>
        <v/>
      </c>
      <c r="AD1736" t="str">
        <f t="shared" si="555"/>
        <v/>
      </c>
      <c r="AE1736" t="str">
        <f t="shared" si="555"/>
        <v/>
      </c>
      <c r="AF1736" t="str">
        <f t="shared" si="555"/>
        <v/>
      </c>
      <c r="AG1736" t="str">
        <f t="shared" si="555"/>
        <v>NFC6900HOME LEAVE</v>
      </c>
      <c r="AI1736">
        <f t="shared" si="545"/>
        <v>1</v>
      </c>
      <c r="AJ1736">
        <f t="shared" si="546"/>
        <v>885</v>
      </c>
      <c r="AK1736" t="str">
        <f t="shared" si="547"/>
        <v>20181NFC6920HOME LEAVE</v>
      </c>
      <c r="AL1736" t="str">
        <f t="shared" si="548"/>
        <v>HOME LEAVE</v>
      </c>
      <c r="AM1736" t="str">
        <f t="shared" si="549"/>
        <v>20181NFC6900HOME LEAVE</v>
      </c>
      <c r="AN1736" t="str">
        <f t="shared" si="550"/>
        <v>HOME LEAVE</v>
      </c>
      <c r="AO1736" s="13">
        <f t="shared" si="551"/>
        <v>0.94117647058823528</v>
      </c>
      <c r="AP1736">
        <f t="shared" si="552"/>
        <v>1</v>
      </c>
      <c r="AQ1736" t="str">
        <f t="shared" si="553"/>
        <v>NFC6920HOME LEAVENFC6900HOME LEAVE</v>
      </c>
    </row>
    <row r="1737" spans="1:43" x14ac:dyDescent="0.35">
      <c r="A1737" s="18" t="s">
        <v>1838</v>
      </c>
      <c r="B1737">
        <v>6920</v>
      </c>
      <c r="C1737" t="s">
        <v>242</v>
      </c>
      <c r="D1737" s="18" t="s">
        <v>1838</v>
      </c>
      <c r="E1737">
        <v>6910</v>
      </c>
      <c r="F1737" t="s">
        <v>242</v>
      </c>
      <c r="G1737" s="13">
        <v>0.94117647058823528</v>
      </c>
      <c r="I1737">
        <v>20181</v>
      </c>
      <c r="J1737" t="str">
        <f t="shared" si="536"/>
        <v>20181NFC6920HOME LEAVE20181NFC6910HOME LEAVE</v>
      </c>
      <c r="K1737" t="str">
        <f t="shared" si="537"/>
        <v>20181NFC6920HOME LEAVE</v>
      </c>
      <c r="L1737" t="str">
        <f t="shared" si="538"/>
        <v>20181NFC6910HOME LEAVE</v>
      </c>
      <c r="M1737" s="13">
        <f t="shared" si="539"/>
        <v>0.94117647058823528</v>
      </c>
      <c r="N1737" s="13"/>
      <c r="O1737" s="19">
        <v>1727</v>
      </c>
      <c r="P1737">
        <f t="shared" si="540"/>
        <v>24</v>
      </c>
      <c r="Q1737">
        <f t="shared" si="541"/>
        <v>885</v>
      </c>
      <c r="R1737">
        <f t="shared" si="542"/>
        <v>19</v>
      </c>
      <c r="S1737" t="b">
        <f t="shared" si="543"/>
        <v>1</v>
      </c>
      <c r="T1737" t="b">
        <f t="shared" si="544"/>
        <v>0</v>
      </c>
      <c r="W1737" t="str">
        <f t="shared" si="554"/>
        <v/>
      </c>
      <c r="X1737" t="str">
        <f t="shared" si="554"/>
        <v/>
      </c>
      <c r="Y1737" t="str">
        <f t="shared" si="554"/>
        <v/>
      </c>
      <c r="Z1737" t="str">
        <f t="shared" si="554"/>
        <v/>
      </c>
      <c r="AA1737" t="str">
        <f t="shared" si="554"/>
        <v>NFC6920HOME LEAVE</v>
      </c>
      <c r="AC1737" t="str">
        <f t="shared" si="555"/>
        <v/>
      </c>
      <c r="AD1737" t="str">
        <f t="shared" si="555"/>
        <v/>
      </c>
      <c r="AE1737" t="str">
        <f t="shared" si="555"/>
        <v/>
      </c>
      <c r="AF1737" t="str">
        <f t="shared" si="555"/>
        <v/>
      </c>
      <c r="AG1737" t="str">
        <f t="shared" si="555"/>
        <v>NFC6910HOME LEAVE</v>
      </c>
      <c r="AI1737">
        <f t="shared" si="545"/>
        <v>1</v>
      </c>
      <c r="AJ1737">
        <f t="shared" si="546"/>
        <v>885</v>
      </c>
      <c r="AK1737" t="str">
        <f t="shared" si="547"/>
        <v>20181NFC6920HOME LEAVE</v>
      </c>
      <c r="AL1737" t="str">
        <f t="shared" si="548"/>
        <v>HOME LEAVE</v>
      </c>
      <c r="AM1737" t="str">
        <f t="shared" si="549"/>
        <v>20181NFC6910HOME LEAVE</v>
      </c>
      <c r="AN1737" t="str">
        <f t="shared" si="550"/>
        <v>HOME LEAVE</v>
      </c>
      <c r="AO1737" s="13">
        <f t="shared" si="551"/>
        <v>0.94117647058823528</v>
      </c>
      <c r="AP1737">
        <f t="shared" si="552"/>
        <v>1</v>
      </c>
      <c r="AQ1737" t="str">
        <f t="shared" si="553"/>
        <v>NFC6920HOME LEAVENFC6910HOME LEAVE</v>
      </c>
    </row>
    <row r="1738" spans="1:43" x14ac:dyDescent="0.35">
      <c r="A1738" s="18" t="s">
        <v>1838</v>
      </c>
      <c r="B1738">
        <v>6920</v>
      </c>
      <c r="C1738" t="s">
        <v>242</v>
      </c>
      <c r="D1738" s="18" t="s">
        <v>1838</v>
      </c>
      <c r="E1738">
        <v>6950</v>
      </c>
      <c r="F1738" t="s">
        <v>242</v>
      </c>
      <c r="G1738" s="13">
        <v>0.94117647058823528</v>
      </c>
      <c r="I1738">
        <v>20181</v>
      </c>
      <c r="J1738" t="str">
        <f t="shared" si="536"/>
        <v>20181NFC6920HOME LEAVE20181NFC6950HOME LEAVE</v>
      </c>
      <c r="K1738" t="str">
        <f t="shared" si="537"/>
        <v>20181NFC6920HOME LEAVE</v>
      </c>
      <c r="L1738" t="str">
        <f t="shared" si="538"/>
        <v>20181NFC6950HOME LEAVE</v>
      </c>
      <c r="M1738" s="13">
        <f t="shared" si="539"/>
        <v>0.94117647058823528</v>
      </c>
      <c r="N1738" s="13"/>
      <c r="O1738" s="19">
        <v>1728</v>
      </c>
      <c r="P1738">
        <f t="shared" si="540"/>
        <v>24</v>
      </c>
      <c r="Q1738">
        <f t="shared" si="541"/>
        <v>885</v>
      </c>
      <c r="R1738">
        <f t="shared" si="542"/>
        <v>20</v>
      </c>
      <c r="S1738" t="b">
        <f t="shared" si="543"/>
        <v>1</v>
      </c>
      <c r="T1738" t="b">
        <f t="shared" si="544"/>
        <v>0</v>
      </c>
      <c r="W1738" t="str">
        <f t="shared" si="554"/>
        <v/>
      </c>
      <c r="X1738" t="str">
        <f t="shared" si="554"/>
        <v/>
      </c>
      <c r="Y1738" t="str">
        <f t="shared" si="554"/>
        <v/>
      </c>
      <c r="Z1738" t="str">
        <f t="shared" si="554"/>
        <v/>
      </c>
      <c r="AA1738" t="str">
        <f t="shared" si="554"/>
        <v>NFC6920HOME LEAVE</v>
      </c>
      <c r="AC1738" t="str">
        <f t="shared" si="555"/>
        <v/>
      </c>
      <c r="AD1738" t="str">
        <f t="shared" si="555"/>
        <v/>
      </c>
      <c r="AE1738" t="str">
        <f t="shared" si="555"/>
        <v/>
      </c>
      <c r="AF1738" t="str">
        <f t="shared" si="555"/>
        <v/>
      </c>
      <c r="AG1738" t="str">
        <f t="shared" si="555"/>
        <v>NFC6950HOME LEAVE</v>
      </c>
      <c r="AI1738">
        <f t="shared" si="545"/>
        <v>1</v>
      </c>
      <c r="AJ1738">
        <f t="shared" si="546"/>
        <v>885</v>
      </c>
      <c r="AK1738" t="str">
        <f t="shared" si="547"/>
        <v>20181NFC6920HOME LEAVE</v>
      </c>
      <c r="AL1738" t="str">
        <f t="shared" si="548"/>
        <v>HOME LEAVE</v>
      </c>
      <c r="AM1738" t="str">
        <f t="shared" si="549"/>
        <v>20181NFC6950HOME LEAVE</v>
      </c>
      <c r="AN1738" t="str">
        <f t="shared" si="550"/>
        <v>HOME LEAVE</v>
      </c>
      <c r="AO1738" s="13">
        <f t="shared" si="551"/>
        <v>0.94117647058823528</v>
      </c>
      <c r="AP1738">
        <f t="shared" si="552"/>
        <v>1</v>
      </c>
      <c r="AQ1738" t="str">
        <f t="shared" si="553"/>
        <v>NFC6920HOME LEAVENFC6950HOME LEAVE</v>
      </c>
    </row>
    <row r="1739" spans="1:43" x14ac:dyDescent="0.35">
      <c r="A1739" s="18" t="s">
        <v>1838</v>
      </c>
      <c r="B1739">
        <v>6950</v>
      </c>
      <c r="C1739" t="s">
        <v>242</v>
      </c>
      <c r="D1739" s="18" t="s">
        <v>1838</v>
      </c>
      <c r="E1739">
        <v>6900</v>
      </c>
      <c r="F1739" t="s">
        <v>242</v>
      </c>
      <c r="G1739" s="13">
        <v>0.94117647058823528</v>
      </c>
      <c r="I1739">
        <v>20181</v>
      </c>
      <c r="J1739" t="str">
        <f t="shared" si="536"/>
        <v>20181NFC6950HOME LEAVE20181NFC6900HOME LEAVE</v>
      </c>
      <c r="K1739" t="str">
        <f t="shared" si="537"/>
        <v>20181NFC6950HOME LEAVE</v>
      </c>
      <c r="L1739" t="str">
        <f t="shared" si="538"/>
        <v>20181NFC6900HOME LEAVE</v>
      </c>
      <c r="M1739" s="13">
        <f t="shared" si="539"/>
        <v>0.94117647058823528</v>
      </c>
      <c r="N1739" s="13"/>
      <c r="O1739" s="19">
        <v>1729</v>
      </c>
      <c r="P1739">
        <f t="shared" si="540"/>
        <v>24</v>
      </c>
      <c r="Q1739">
        <f t="shared" si="541"/>
        <v>885</v>
      </c>
      <c r="R1739">
        <f t="shared" si="542"/>
        <v>21</v>
      </c>
      <c r="S1739" t="b">
        <f t="shared" si="543"/>
        <v>1</v>
      </c>
      <c r="T1739" t="b">
        <f t="shared" si="544"/>
        <v>0</v>
      </c>
      <c r="W1739" t="str">
        <f t="shared" si="554"/>
        <v/>
      </c>
      <c r="X1739" t="str">
        <f t="shared" si="554"/>
        <v/>
      </c>
      <c r="Y1739" t="str">
        <f t="shared" si="554"/>
        <v/>
      </c>
      <c r="Z1739" t="str">
        <f t="shared" si="554"/>
        <v/>
      </c>
      <c r="AA1739" t="str">
        <f t="shared" si="554"/>
        <v>NFC6950HOME LEAVE</v>
      </c>
      <c r="AC1739" t="str">
        <f t="shared" si="555"/>
        <v/>
      </c>
      <c r="AD1739" t="str">
        <f t="shared" si="555"/>
        <v/>
      </c>
      <c r="AE1739" t="str">
        <f t="shared" si="555"/>
        <v/>
      </c>
      <c r="AF1739" t="str">
        <f t="shared" si="555"/>
        <v/>
      </c>
      <c r="AG1739" t="str">
        <f t="shared" si="555"/>
        <v>NFC6900HOME LEAVE</v>
      </c>
      <c r="AI1739">
        <f t="shared" si="545"/>
        <v>1</v>
      </c>
      <c r="AJ1739">
        <f t="shared" si="546"/>
        <v>885</v>
      </c>
      <c r="AK1739" t="str">
        <f t="shared" si="547"/>
        <v>20181NFC6950HOME LEAVE</v>
      </c>
      <c r="AL1739" t="str">
        <f t="shared" si="548"/>
        <v>HOME LEAVE</v>
      </c>
      <c r="AM1739" t="str">
        <f t="shared" si="549"/>
        <v>20181NFC6900HOME LEAVE</v>
      </c>
      <c r="AN1739" t="str">
        <f t="shared" si="550"/>
        <v>HOME LEAVE</v>
      </c>
      <c r="AO1739" s="13">
        <f t="shared" si="551"/>
        <v>0.94117647058823528</v>
      </c>
      <c r="AP1739">
        <f t="shared" si="552"/>
        <v>1</v>
      </c>
      <c r="AQ1739" t="str">
        <f t="shared" si="553"/>
        <v>NFC6950HOME LEAVENFC6900HOME LEAVE</v>
      </c>
    </row>
    <row r="1740" spans="1:43" x14ac:dyDescent="0.35">
      <c r="A1740" s="18" t="s">
        <v>1838</v>
      </c>
      <c r="B1740">
        <v>6950</v>
      </c>
      <c r="C1740" t="s">
        <v>242</v>
      </c>
      <c r="D1740" s="18" t="s">
        <v>1838</v>
      </c>
      <c r="E1740">
        <v>6910</v>
      </c>
      <c r="F1740" t="s">
        <v>242</v>
      </c>
      <c r="G1740" s="13">
        <v>0.94117647058823528</v>
      </c>
      <c r="I1740">
        <v>20181</v>
      </c>
      <c r="J1740" t="str">
        <f t="shared" ref="J1740:J1803" si="556">K1740&amp;L1740</f>
        <v>20181NFC6950HOME LEAVE20181NFC6910HOME LEAVE</v>
      </c>
      <c r="K1740" t="str">
        <f t="shared" ref="K1740:K1803" si="557">I1740&amp;A1740&amp;B1740&amp;C1740</f>
        <v>20181NFC6950HOME LEAVE</v>
      </c>
      <c r="L1740" t="str">
        <f t="shared" ref="L1740:L1803" si="558">I1740&amp;D1740&amp;E1740&amp;F1740</f>
        <v>20181NFC6910HOME LEAVE</v>
      </c>
      <c r="M1740" s="13">
        <f t="shared" ref="M1740:M1803" si="559">G1740</f>
        <v>0.94117647058823528</v>
      </c>
      <c r="N1740" s="13"/>
      <c r="O1740" s="19">
        <v>1730</v>
      </c>
      <c r="P1740">
        <f t="shared" ref="P1740:P1803" si="560">COUNTIF(C$11:C$2269, C1740)</f>
        <v>24</v>
      </c>
      <c r="Q1740">
        <f t="shared" ref="Q1740:Q1803" si="561">IF(ROW()=11,1,IF(R1739+1=R1740,Q1739,Q1739+1))</f>
        <v>885</v>
      </c>
      <c r="R1740">
        <f t="shared" ref="R1740:R1803" si="562">IF(C1740=C1739, R1739+1, 1)</f>
        <v>22</v>
      </c>
      <c r="S1740" t="b">
        <f t="shared" ref="S1740:S1803" si="563">A1740=D1740</f>
        <v>1</v>
      </c>
      <c r="T1740" t="b">
        <f t="shared" ref="T1740:T1803" si="564">A1740&amp;B1740&amp;C1740=D1740&amp;E1740&amp;F1740</f>
        <v>0</v>
      </c>
      <c r="W1740" t="str">
        <f t="shared" si="554"/>
        <v/>
      </c>
      <c r="X1740" t="str">
        <f t="shared" si="554"/>
        <v/>
      </c>
      <c r="Y1740" t="str">
        <f t="shared" si="554"/>
        <v/>
      </c>
      <c r="Z1740" t="str">
        <f t="shared" si="554"/>
        <v/>
      </c>
      <c r="AA1740" t="str">
        <f t="shared" si="554"/>
        <v>NFC6950HOME LEAVE</v>
      </c>
      <c r="AC1740" t="str">
        <f t="shared" si="555"/>
        <v/>
      </c>
      <c r="AD1740" t="str">
        <f t="shared" si="555"/>
        <v/>
      </c>
      <c r="AE1740" t="str">
        <f t="shared" si="555"/>
        <v/>
      </c>
      <c r="AF1740" t="str">
        <f t="shared" si="555"/>
        <v/>
      </c>
      <c r="AG1740" t="str">
        <f t="shared" si="555"/>
        <v>NFC6910HOME LEAVE</v>
      </c>
      <c r="AI1740">
        <f t="shared" ref="AI1740:AI1803" si="565">COUNTIF(AQ1740:AQ3998, AQ1740)</f>
        <v>1</v>
      </c>
      <c r="AJ1740">
        <f t="shared" ref="AJ1740:AJ1803" si="566">Q1740</f>
        <v>885</v>
      </c>
      <c r="AK1740" t="str">
        <f t="shared" ref="AK1740:AK1803" si="567">K1740</f>
        <v>20181NFC6950HOME LEAVE</v>
      </c>
      <c r="AL1740" t="str">
        <f t="shared" ref="AL1740:AL1803" si="568">C1740</f>
        <v>HOME LEAVE</v>
      </c>
      <c r="AM1740" t="str">
        <f t="shared" ref="AM1740:AM1803" si="569">L1740</f>
        <v>20181NFC6910HOME LEAVE</v>
      </c>
      <c r="AN1740" t="str">
        <f t="shared" ref="AN1740:AN1803" si="570">IF(F1740="", "", F1740)</f>
        <v>HOME LEAVE</v>
      </c>
      <c r="AO1740" s="13">
        <f t="shared" ref="AO1740:AO1803" si="571">M1740</f>
        <v>0.94117647058823528</v>
      </c>
      <c r="AP1740">
        <f t="shared" ref="AP1740:AP1803" si="572">COUNTIF(AQ$11:AQ$2269, AQ1740)</f>
        <v>1</v>
      </c>
      <c r="AQ1740" t="str">
        <f t="shared" ref="AQ1740:AQ1803" si="573">W1740&amp;AC1740&amp;X1740&amp;AD1740&amp;Y1740&amp;AE1740&amp;Z1740&amp;AF1740&amp;AA1740&amp;AG1740</f>
        <v>NFC6950HOME LEAVENFC6910HOME LEAVE</v>
      </c>
    </row>
    <row r="1741" spans="1:43" x14ac:dyDescent="0.35">
      <c r="A1741" s="18" t="s">
        <v>1838</v>
      </c>
      <c r="B1741">
        <v>6950</v>
      </c>
      <c r="C1741" t="s">
        <v>242</v>
      </c>
      <c r="D1741" s="18" t="s">
        <v>1838</v>
      </c>
      <c r="E1741">
        <v>6920</v>
      </c>
      <c r="F1741" t="s">
        <v>242</v>
      </c>
      <c r="G1741" s="13">
        <v>0.94117647058823528</v>
      </c>
      <c r="I1741">
        <v>20181</v>
      </c>
      <c r="J1741" t="str">
        <f t="shared" si="556"/>
        <v>20181NFC6950HOME LEAVE20181NFC6920HOME LEAVE</v>
      </c>
      <c r="K1741" t="str">
        <f t="shared" si="557"/>
        <v>20181NFC6950HOME LEAVE</v>
      </c>
      <c r="L1741" t="str">
        <f t="shared" si="558"/>
        <v>20181NFC6920HOME LEAVE</v>
      </c>
      <c r="M1741" s="13">
        <f t="shared" si="559"/>
        <v>0.94117647058823528</v>
      </c>
      <c r="N1741" s="13"/>
      <c r="O1741" s="19">
        <v>1731</v>
      </c>
      <c r="P1741">
        <f t="shared" si="560"/>
        <v>24</v>
      </c>
      <c r="Q1741">
        <f t="shared" si="561"/>
        <v>885</v>
      </c>
      <c r="R1741">
        <f t="shared" si="562"/>
        <v>23</v>
      </c>
      <c r="S1741" t="b">
        <f t="shared" si="563"/>
        <v>1</v>
      </c>
      <c r="T1741" t="b">
        <f t="shared" si="564"/>
        <v>0</v>
      </c>
      <c r="W1741" t="str">
        <f t="shared" si="554"/>
        <v/>
      </c>
      <c r="X1741" t="str">
        <f t="shared" si="554"/>
        <v/>
      </c>
      <c r="Y1741" t="str">
        <f t="shared" si="554"/>
        <v/>
      </c>
      <c r="Z1741" t="str">
        <f t="shared" si="554"/>
        <v/>
      </c>
      <c r="AA1741" t="str">
        <f t="shared" si="554"/>
        <v>NFC6950HOME LEAVE</v>
      </c>
      <c r="AC1741" t="str">
        <f t="shared" si="555"/>
        <v/>
      </c>
      <c r="AD1741" t="str">
        <f t="shared" si="555"/>
        <v/>
      </c>
      <c r="AE1741" t="str">
        <f t="shared" si="555"/>
        <v/>
      </c>
      <c r="AF1741" t="str">
        <f t="shared" si="555"/>
        <v/>
      </c>
      <c r="AG1741" t="str">
        <f t="shared" si="555"/>
        <v>NFC6920HOME LEAVE</v>
      </c>
      <c r="AI1741">
        <f t="shared" si="565"/>
        <v>1</v>
      </c>
      <c r="AJ1741">
        <f t="shared" si="566"/>
        <v>885</v>
      </c>
      <c r="AK1741" t="str">
        <f t="shared" si="567"/>
        <v>20181NFC6950HOME LEAVE</v>
      </c>
      <c r="AL1741" t="str">
        <f t="shared" si="568"/>
        <v>HOME LEAVE</v>
      </c>
      <c r="AM1741" t="str">
        <f t="shared" si="569"/>
        <v>20181NFC6920HOME LEAVE</v>
      </c>
      <c r="AN1741" t="str">
        <f t="shared" si="570"/>
        <v>HOME LEAVE</v>
      </c>
      <c r="AO1741" s="13">
        <f t="shared" si="571"/>
        <v>0.94117647058823528</v>
      </c>
      <c r="AP1741">
        <f t="shared" si="572"/>
        <v>1</v>
      </c>
      <c r="AQ1741" t="str">
        <f t="shared" si="573"/>
        <v>NFC6950HOME LEAVENFC6920HOME LEAVE</v>
      </c>
    </row>
    <row r="1742" spans="1:43" x14ac:dyDescent="0.35">
      <c r="A1742" s="18" t="s">
        <v>1838</v>
      </c>
      <c r="B1742">
        <v>7100</v>
      </c>
      <c r="C1742" t="s">
        <v>243</v>
      </c>
      <c r="D1742" s="18"/>
      <c r="G1742" s="13">
        <v>0</v>
      </c>
      <c r="I1742">
        <v>20181</v>
      </c>
      <c r="J1742" t="str">
        <f t="shared" si="556"/>
        <v>20181NFC7100LEAVE WITHOUT PAY20181</v>
      </c>
      <c r="K1742" t="str">
        <f t="shared" si="557"/>
        <v>20181NFC7100LEAVE WITHOUT PAY</v>
      </c>
      <c r="L1742" t="str">
        <f t="shared" si="558"/>
        <v>20181</v>
      </c>
      <c r="M1742" s="13">
        <f t="shared" si="559"/>
        <v>0</v>
      </c>
      <c r="N1742" s="13"/>
      <c r="O1742" s="19">
        <v>1732</v>
      </c>
      <c r="P1742">
        <f t="shared" si="560"/>
        <v>1</v>
      </c>
      <c r="Q1742">
        <f t="shared" si="561"/>
        <v>886</v>
      </c>
      <c r="R1742">
        <f t="shared" si="562"/>
        <v>1</v>
      </c>
      <c r="S1742" t="b">
        <f t="shared" si="563"/>
        <v>0</v>
      </c>
      <c r="T1742" t="b">
        <f t="shared" si="564"/>
        <v>0</v>
      </c>
      <c r="W1742" t="str">
        <f t="shared" si="554"/>
        <v/>
      </c>
      <c r="X1742" t="str">
        <f t="shared" si="554"/>
        <v/>
      </c>
      <c r="Y1742" t="str">
        <f t="shared" si="554"/>
        <v/>
      </c>
      <c r="Z1742" t="str">
        <f t="shared" si="554"/>
        <v/>
      </c>
      <c r="AA1742" t="str">
        <f t="shared" si="554"/>
        <v>NFC7100LEAVE WITHOUT PAY</v>
      </c>
      <c r="AC1742" t="str">
        <f t="shared" si="555"/>
        <v/>
      </c>
      <c r="AD1742" t="str">
        <f t="shared" si="555"/>
        <v/>
      </c>
      <c r="AE1742" t="str">
        <f t="shared" si="555"/>
        <v/>
      </c>
      <c r="AF1742" t="str">
        <f t="shared" si="555"/>
        <v/>
      </c>
      <c r="AG1742" t="str">
        <f t="shared" si="555"/>
        <v/>
      </c>
      <c r="AI1742">
        <f t="shared" si="565"/>
        <v>1</v>
      </c>
      <c r="AJ1742">
        <f t="shared" si="566"/>
        <v>886</v>
      </c>
      <c r="AK1742" t="str">
        <f t="shared" si="567"/>
        <v>20181NFC7100LEAVE WITHOUT PAY</v>
      </c>
      <c r="AL1742" t="str">
        <f t="shared" si="568"/>
        <v>LEAVE WITHOUT PAY</v>
      </c>
      <c r="AM1742" t="str">
        <f t="shared" si="569"/>
        <v>20181</v>
      </c>
      <c r="AN1742" t="str">
        <f t="shared" si="570"/>
        <v/>
      </c>
      <c r="AO1742" s="13">
        <f t="shared" si="571"/>
        <v>0</v>
      </c>
      <c r="AP1742">
        <f t="shared" si="572"/>
        <v>1</v>
      </c>
      <c r="AQ1742" t="str">
        <f t="shared" si="573"/>
        <v>NFC7100LEAVE WITHOUT PAY</v>
      </c>
    </row>
    <row r="1743" spans="1:43" x14ac:dyDescent="0.35">
      <c r="A1743" s="18" t="s">
        <v>1838</v>
      </c>
      <c r="B1743">
        <v>7200</v>
      </c>
      <c r="C1743" t="s">
        <v>244</v>
      </c>
      <c r="D1743" s="18"/>
      <c r="G1743" s="13">
        <v>0</v>
      </c>
      <c r="I1743">
        <v>20181</v>
      </c>
      <c r="J1743" t="str">
        <f t="shared" si="556"/>
        <v>20181NFC7200ABSENCE W/OUT OFFIC LV20181</v>
      </c>
      <c r="K1743" t="str">
        <f t="shared" si="557"/>
        <v>20181NFC7200ABSENCE W/OUT OFFIC LV</v>
      </c>
      <c r="L1743" t="str">
        <f t="shared" si="558"/>
        <v>20181</v>
      </c>
      <c r="M1743" s="13">
        <f t="shared" si="559"/>
        <v>0</v>
      </c>
      <c r="N1743" s="13"/>
      <c r="O1743" s="19">
        <v>1733</v>
      </c>
      <c r="P1743">
        <f t="shared" si="560"/>
        <v>1</v>
      </c>
      <c r="Q1743">
        <f t="shared" si="561"/>
        <v>887</v>
      </c>
      <c r="R1743">
        <f t="shared" si="562"/>
        <v>1</v>
      </c>
      <c r="S1743" t="b">
        <f t="shared" si="563"/>
        <v>0</v>
      </c>
      <c r="T1743" t="b">
        <f t="shared" si="564"/>
        <v>0</v>
      </c>
      <c r="W1743" t="str">
        <f t="shared" si="554"/>
        <v/>
      </c>
      <c r="X1743" t="str">
        <f t="shared" si="554"/>
        <v/>
      </c>
      <c r="Y1743" t="str">
        <f t="shared" si="554"/>
        <v/>
      </c>
      <c r="Z1743" t="str">
        <f t="shared" si="554"/>
        <v/>
      </c>
      <c r="AA1743" t="str">
        <f t="shared" si="554"/>
        <v>NFC7200ABSENCE W/OUT OFFIC LV</v>
      </c>
      <c r="AC1743" t="str">
        <f t="shared" si="555"/>
        <v/>
      </c>
      <c r="AD1743" t="str">
        <f t="shared" si="555"/>
        <v/>
      </c>
      <c r="AE1743" t="str">
        <f t="shared" si="555"/>
        <v/>
      </c>
      <c r="AF1743" t="str">
        <f t="shared" si="555"/>
        <v/>
      </c>
      <c r="AG1743" t="str">
        <f t="shared" si="555"/>
        <v/>
      </c>
      <c r="AI1743">
        <f t="shared" si="565"/>
        <v>1</v>
      </c>
      <c r="AJ1743">
        <f t="shared" si="566"/>
        <v>887</v>
      </c>
      <c r="AK1743" t="str">
        <f t="shared" si="567"/>
        <v>20181NFC7200ABSENCE W/OUT OFFIC LV</v>
      </c>
      <c r="AL1743" t="str">
        <f t="shared" si="568"/>
        <v>ABSENCE W/OUT OFFIC LV</v>
      </c>
      <c r="AM1743" t="str">
        <f t="shared" si="569"/>
        <v>20181</v>
      </c>
      <c r="AN1743" t="str">
        <f t="shared" si="570"/>
        <v/>
      </c>
      <c r="AO1743" s="13">
        <f t="shared" si="571"/>
        <v>0</v>
      </c>
      <c r="AP1743">
        <f t="shared" si="572"/>
        <v>1</v>
      </c>
      <c r="AQ1743" t="str">
        <f t="shared" si="573"/>
        <v>NFC7200ABSENCE W/OUT OFFIC LV</v>
      </c>
    </row>
    <row r="1744" spans="1:43" x14ac:dyDescent="0.35">
      <c r="A1744" s="18" t="s">
        <v>1838</v>
      </c>
      <c r="B1744">
        <v>7300</v>
      </c>
      <c r="C1744" t="s">
        <v>245</v>
      </c>
      <c r="D1744" s="18"/>
      <c r="G1744" s="13">
        <v>0</v>
      </c>
      <c r="I1744">
        <v>20181</v>
      </c>
      <c r="J1744" t="str">
        <f t="shared" si="556"/>
        <v>20181NFC7300SUSPENSION20181</v>
      </c>
      <c r="K1744" t="str">
        <f t="shared" si="557"/>
        <v>20181NFC7300SUSPENSION</v>
      </c>
      <c r="L1744" t="str">
        <f t="shared" si="558"/>
        <v>20181</v>
      </c>
      <c r="M1744" s="13">
        <f t="shared" si="559"/>
        <v>0</v>
      </c>
      <c r="N1744" s="13"/>
      <c r="O1744" s="19">
        <v>1734</v>
      </c>
      <c r="P1744">
        <f t="shared" si="560"/>
        <v>1</v>
      </c>
      <c r="Q1744">
        <f t="shared" si="561"/>
        <v>888</v>
      </c>
      <c r="R1744">
        <f t="shared" si="562"/>
        <v>1</v>
      </c>
      <c r="S1744" t="b">
        <f t="shared" si="563"/>
        <v>0</v>
      </c>
      <c r="T1744" t="b">
        <f t="shared" si="564"/>
        <v>0</v>
      </c>
      <c r="W1744" t="str">
        <f t="shared" si="554"/>
        <v/>
      </c>
      <c r="X1744" t="str">
        <f t="shared" si="554"/>
        <v/>
      </c>
      <c r="Y1744" t="str">
        <f t="shared" si="554"/>
        <v/>
      </c>
      <c r="Z1744" t="str">
        <f t="shared" si="554"/>
        <v/>
      </c>
      <c r="AA1744" t="str">
        <f t="shared" si="554"/>
        <v>NFC7300SUSPENSION</v>
      </c>
      <c r="AC1744" t="str">
        <f t="shared" si="555"/>
        <v/>
      </c>
      <c r="AD1744" t="str">
        <f t="shared" si="555"/>
        <v/>
      </c>
      <c r="AE1744" t="str">
        <f t="shared" si="555"/>
        <v/>
      </c>
      <c r="AF1744" t="str">
        <f t="shared" si="555"/>
        <v/>
      </c>
      <c r="AG1744" t="str">
        <f t="shared" si="555"/>
        <v/>
      </c>
      <c r="AI1744">
        <f t="shared" si="565"/>
        <v>1</v>
      </c>
      <c r="AJ1744">
        <f t="shared" si="566"/>
        <v>888</v>
      </c>
      <c r="AK1744" t="str">
        <f t="shared" si="567"/>
        <v>20181NFC7300SUSPENSION</v>
      </c>
      <c r="AL1744" t="str">
        <f t="shared" si="568"/>
        <v>SUSPENSION</v>
      </c>
      <c r="AM1744" t="str">
        <f t="shared" si="569"/>
        <v>20181</v>
      </c>
      <c r="AN1744" t="str">
        <f t="shared" si="570"/>
        <v/>
      </c>
      <c r="AO1744" s="13">
        <f t="shared" si="571"/>
        <v>0</v>
      </c>
      <c r="AP1744">
        <f t="shared" si="572"/>
        <v>1</v>
      </c>
      <c r="AQ1744" t="str">
        <f t="shared" si="573"/>
        <v>NFC7300SUSPENSION</v>
      </c>
    </row>
    <row r="1745" spans="1:43" x14ac:dyDescent="0.35">
      <c r="A1745" s="18" t="s">
        <v>1838</v>
      </c>
      <c r="B1745">
        <v>7400</v>
      </c>
      <c r="C1745" t="s">
        <v>246</v>
      </c>
      <c r="D1745" s="18"/>
      <c r="G1745" s="13">
        <v>0</v>
      </c>
      <c r="I1745">
        <v>20181</v>
      </c>
      <c r="J1745" t="str">
        <f t="shared" si="556"/>
        <v>20181NFC7400FURLOUGH20181</v>
      </c>
      <c r="K1745" t="str">
        <f t="shared" si="557"/>
        <v>20181NFC7400FURLOUGH</v>
      </c>
      <c r="L1745" t="str">
        <f t="shared" si="558"/>
        <v>20181</v>
      </c>
      <c r="M1745" s="13">
        <f t="shared" si="559"/>
        <v>0</v>
      </c>
      <c r="N1745" s="13"/>
      <c r="O1745" s="19">
        <v>1735</v>
      </c>
      <c r="P1745">
        <f t="shared" si="560"/>
        <v>1</v>
      </c>
      <c r="Q1745">
        <f t="shared" si="561"/>
        <v>889</v>
      </c>
      <c r="R1745">
        <f t="shared" si="562"/>
        <v>1</v>
      </c>
      <c r="S1745" t="b">
        <f t="shared" si="563"/>
        <v>0</v>
      </c>
      <c r="T1745" t="b">
        <f t="shared" si="564"/>
        <v>0</v>
      </c>
      <c r="W1745" t="str">
        <f t="shared" si="554"/>
        <v/>
      </c>
      <c r="X1745" t="str">
        <f t="shared" si="554"/>
        <v/>
      </c>
      <c r="Y1745" t="str">
        <f t="shared" si="554"/>
        <v/>
      </c>
      <c r="Z1745" t="str">
        <f t="shared" si="554"/>
        <v/>
      </c>
      <c r="AA1745" t="str">
        <f t="shared" si="554"/>
        <v>NFC7400FURLOUGH</v>
      </c>
      <c r="AC1745" t="str">
        <f t="shared" si="555"/>
        <v/>
      </c>
      <c r="AD1745" t="str">
        <f t="shared" si="555"/>
        <v/>
      </c>
      <c r="AE1745" t="str">
        <f t="shared" si="555"/>
        <v/>
      </c>
      <c r="AF1745" t="str">
        <f t="shared" si="555"/>
        <v/>
      </c>
      <c r="AG1745" t="str">
        <f t="shared" si="555"/>
        <v/>
      </c>
      <c r="AI1745">
        <f t="shared" si="565"/>
        <v>1</v>
      </c>
      <c r="AJ1745">
        <f t="shared" si="566"/>
        <v>889</v>
      </c>
      <c r="AK1745" t="str">
        <f t="shared" si="567"/>
        <v>20181NFC7400FURLOUGH</v>
      </c>
      <c r="AL1745" t="str">
        <f t="shared" si="568"/>
        <v>FURLOUGH</v>
      </c>
      <c r="AM1745" t="str">
        <f t="shared" si="569"/>
        <v>20181</v>
      </c>
      <c r="AN1745" t="str">
        <f t="shared" si="570"/>
        <v/>
      </c>
      <c r="AO1745" s="13">
        <f t="shared" si="571"/>
        <v>0</v>
      </c>
      <c r="AP1745">
        <f t="shared" si="572"/>
        <v>1</v>
      </c>
      <c r="AQ1745" t="str">
        <f t="shared" si="573"/>
        <v>NFC7400FURLOUGH</v>
      </c>
    </row>
    <row r="1746" spans="1:43" x14ac:dyDescent="0.35">
      <c r="A1746" s="18" t="s">
        <v>1838</v>
      </c>
      <c r="B1746">
        <v>305</v>
      </c>
      <c r="C1746" t="s">
        <v>548</v>
      </c>
      <c r="D1746" s="18"/>
      <c r="G1746" s="13">
        <v>0</v>
      </c>
      <c r="I1746">
        <v>20181</v>
      </c>
      <c r="J1746" t="str">
        <f t="shared" si="556"/>
        <v>20181NFC305FOREIGN ADV PAY NO-TAX20181</v>
      </c>
      <c r="K1746" t="str">
        <f t="shared" si="557"/>
        <v>20181NFC305FOREIGN ADV PAY NO-TAX</v>
      </c>
      <c r="L1746" t="str">
        <f t="shared" si="558"/>
        <v>20181</v>
      </c>
      <c r="M1746" s="13">
        <f t="shared" si="559"/>
        <v>0</v>
      </c>
      <c r="N1746" s="13"/>
      <c r="O1746" s="19">
        <v>1736</v>
      </c>
      <c r="P1746">
        <f t="shared" si="560"/>
        <v>1</v>
      </c>
      <c r="Q1746">
        <f t="shared" si="561"/>
        <v>890</v>
      </c>
      <c r="R1746">
        <f t="shared" si="562"/>
        <v>1</v>
      </c>
      <c r="S1746" t="b">
        <f t="shared" si="563"/>
        <v>0</v>
      </c>
      <c r="T1746" t="b">
        <f t="shared" si="564"/>
        <v>0</v>
      </c>
      <c r="W1746" t="str">
        <f t="shared" si="554"/>
        <v/>
      </c>
      <c r="X1746" t="str">
        <f t="shared" si="554"/>
        <v/>
      </c>
      <c r="Y1746" t="str">
        <f t="shared" si="554"/>
        <v/>
      </c>
      <c r="Z1746" t="str">
        <f t="shared" si="554"/>
        <v/>
      </c>
      <c r="AA1746" t="str">
        <f t="shared" si="554"/>
        <v>NFC305FOREIGN ADV PAY NO-TAX</v>
      </c>
      <c r="AC1746" t="str">
        <f t="shared" si="555"/>
        <v/>
      </c>
      <c r="AD1746" t="str">
        <f t="shared" si="555"/>
        <v/>
      </c>
      <c r="AE1746" t="str">
        <f t="shared" si="555"/>
        <v/>
      </c>
      <c r="AF1746" t="str">
        <f t="shared" si="555"/>
        <v/>
      </c>
      <c r="AG1746" t="str">
        <f t="shared" si="555"/>
        <v/>
      </c>
      <c r="AI1746">
        <f t="shared" si="565"/>
        <v>1</v>
      </c>
      <c r="AJ1746">
        <f t="shared" si="566"/>
        <v>890</v>
      </c>
      <c r="AK1746" t="str">
        <f t="shared" si="567"/>
        <v>20181NFC305FOREIGN ADV PAY NO-TAX</v>
      </c>
      <c r="AL1746" t="str">
        <f t="shared" si="568"/>
        <v>FOREIGN ADV PAY NO-TAX</v>
      </c>
      <c r="AM1746" t="str">
        <f t="shared" si="569"/>
        <v>20181</v>
      </c>
      <c r="AN1746" t="str">
        <f t="shared" si="570"/>
        <v/>
      </c>
      <c r="AO1746" s="13">
        <f t="shared" si="571"/>
        <v>0</v>
      </c>
      <c r="AP1746">
        <f t="shared" si="572"/>
        <v>1</v>
      </c>
      <c r="AQ1746" t="str">
        <f t="shared" si="573"/>
        <v>NFC305FOREIGN ADV PAY NO-TAX</v>
      </c>
    </row>
    <row r="1747" spans="1:43" x14ac:dyDescent="0.35">
      <c r="A1747" s="18" t="s">
        <v>1838</v>
      </c>
      <c r="B1747">
        <v>1752</v>
      </c>
      <c r="C1747" t="s">
        <v>549</v>
      </c>
      <c r="D1747" s="18"/>
      <c r="G1747" s="13">
        <v>0</v>
      </c>
      <c r="I1747">
        <v>20181</v>
      </c>
      <c r="J1747" t="str">
        <f t="shared" si="556"/>
        <v>20181NFC1752MIS MEAL ALLOW NON TAX20181</v>
      </c>
      <c r="K1747" t="str">
        <f t="shared" si="557"/>
        <v>20181NFC1752MIS MEAL ALLOW NON TAX</v>
      </c>
      <c r="L1747" t="str">
        <f t="shared" si="558"/>
        <v>20181</v>
      </c>
      <c r="M1747" s="13">
        <f t="shared" si="559"/>
        <v>0</v>
      </c>
      <c r="N1747" s="13"/>
      <c r="O1747" s="19">
        <v>1737</v>
      </c>
      <c r="P1747">
        <f t="shared" si="560"/>
        <v>1</v>
      </c>
      <c r="Q1747">
        <f t="shared" si="561"/>
        <v>891</v>
      </c>
      <c r="R1747">
        <f t="shared" si="562"/>
        <v>1</v>
      </c>
      <c r="S1747" t="b">
        <f t="shared" si="563"/>
        <v>0</v>
      </c>
      <c r="T1747" t="b">
        <f t="shared" si="564"/>
        <v>0</v>
      </c>
      <c r="W1747" t="str">
        <f t="shared" si="554"/>
        <v/>
      </c>
      <c r="X1747" t="str">
        <f t="shared" si="554"/>
        <v/>
      </c>
      <c r="Y1747" t="str">
        <f t="shared" si="554"/>
        <v/>
      </c>
      <c r="Z1747" t="str">
        <f t="shared" si="554"/>
        <v/>
      </c>
      <c r="AA1747" t="str">
        <f t="shared" si="554"/>
        <v>NFC1752MIS MEAL ALLOW NON TAX</v>
      </c>
      <c r="AC1747" t="str">
        <f t="shared" si="555"/>
        <v/>
      </c>
      <c r="AD1747" t="str">
        <f t="shared" si="555"/>
        <v/>
      </c>
      <c r="AE1747" t="str">
        <f t="shared" si="555"/>
        <v/>
      </c>
      <c r="AF1747" t="str">
        <f t="shared" si="555"/>
        <v/>
      </c>
      <c r="AG1747" t="str">
        <f t="shared" si="555"/>
        <v/>
      </c>
      <c r="AI1747">
        <f t="shared" si="565"/>
        <v>1</v>
      </c>
      <c r="AJ1747">
        <f t="shared" si="566"/>
        <v>891</v>
      </c>
      <c r="AK1747" t="str">
        <f t="shared" si="567"/>
        <v>20181NFC1752MIS MEAL ALLOW NON TAX</v>
      </c>
      <c r="AL1747" t="str">
        <f t="shared" si="568"/>
        <v>MIS MEAL ALLOW NON TAX</v>
      </c>
      <c r="AM1747" t="str">
        <f t="shared" si="569"/>
        <v>20181</v>
      </c>
      <c r="AN1747" t="str">
        <f t="shared" si="570"/>
        <v/>
      </c>
      <c r="AO1747" s="13">
        <f t="shared" si="571"/>
        <v>0</v>
      </c>
      <c r="AP1747">
        <f t="shared" si="572"/>
        <v>1</v>
      </c>
      <c r="AQ1747" t="str">
        <f t="shared" si="573"/>
        <v>NFC1752MIS MEAL ALLOW NON TAX</v>
      </c>
    </row>
    <row r="1748" spans="1:43" x14ac:dyDescent="0.35">
      <c r="A1748" s="18" t="s">
        <v>1838</v>
      </c>
      <c r="B1748">
        <v>1785</v>
      </c>
      <c r="C1748" t="s">
        <v>550</v>
      </c>
      <c r="D1748" s="18"/>
      <c r="G1748" s="13">
        <v>0</v>
      </c>
      <c r="I1748">
        <v>20181</v>
      </c>
      <c r="J1748" t="str">
        <f t="shared" si="556"/>
        <v>20181NFC1785BPAPRA CANINE CARE20181</v>
      </c>
      <c r="K1748" t="str">
        <f t="shared" si="557"/>
        <v>20181NFC1785BPAPRA CANINE CARE</v>
      </c>
      <c r="L1748" t="str">
        <f t="shared" si="558"/>
        <v>20181</v>
      </c>
      <c r="M1748" s="13">
        <f t="shared" si="559"/>
        <v>0</v>
      </c>
      <c r="N1748" s="13"/>
      <c r="O1748" s="19">
        <v>1738</v>
      </c>
      <c r="P1748">
        <f t="shared" si="560"/>
        <v>1</v>
      </c>
      <c r="Q1748">
        <f t="shared" si="561"/>
        <v>892</v>
      </c>
      <c r="R1748">
        <f t="shared" si="562"/>
        <v>1</v>
      </c>
      <c r="S1748" t="b">
        <f t="shared" si="563"/>
        <v>0</v>
      </c>
      <c r="T1748" t="b">
        <f t="shared" si="564"/>
        <v>0</v>
      </c>
      <c r="W1748" t="str">
        <f t="shared" si="554"/>
        <v/>
      </c>
      <c r="X1748" t="str">
        <f t="shared" si="554"/>
        <v/>
      </c>
      <c r="Y1748" t="str">
        <f t="shared" si="554"/>
        <v/>
      </c>
      <c r="Z1748" t="str">
        <f t="shared" si="554"/>
        <v/>
      </c>
      <c r="AA1748" t="str">
        <f t="shared" si="554"/>
        <v>NFC1785BPAPRA CANINE CARE</v>
      </c>
      <c r="AC1748" t="str">
        <f t="shared" si="555"/>
        <v/>
      </c>
      <c r="AD1748" t="str">
        <f t="shared" si="555"/>
        <v/>
      </c>
      <c r="AE1748" t="str">
        <f t="shared" si="555"/>
        <v/>
      </c>
      <c r="AF1748" t="str">
        <f t="shared" si="555"/>
        <v/>
      </c>
      <c r="AG1748" t="str">
        <f t="shared" si="555"/>
        <v/>
      </c>
      <c r="AI1748">
        <f t="shared" si="565"/>
        <v>1</v>
      </c>
      <c r="AJ1748">
        <f t="shared" si="566"/>
        <v>892</v>
      </c>
      <c r="AK1748" t="str">
        <f t="shared" si="567"/>
        <v>20181NFC1785BPAPRA CANINE CARE</v>
      </c>
      <c r="AL1748" t="str">
        <f t="shared" si="568"/>
        <v>BPAPRA CANINE CARE</v>
      </c>
      <c r="AM1748" t="str">
        <f t="shared" si="569"/>
        <v>20181</v>
      </c>
      <c r="AN1748" t="str">
        <f t="shared" si="570"/>
        <v/>
      </c>
      <c r="AO1748" s="13">
        <f t="shared" si="571"/>
        <v>0</v>
      </c>
      <c r="AP1748">
        <f t="shared" si="572"/>
        <v>1</v>
      </c>
      <c r="AQ1748" t="str">
        <f t="shared" si="573"/>
        <v>NFC1785BPAPRA CANINE CARE</v>
      </c>
    </row>
    <row r="1749" spans="1:43" x14ac:dyDescent="0.35">
      <c r="A1749" s="18" t="s">
        <v>1838</v>
      </c>
      <c r="B1749">
        <v>4500</v>
      </c>
      <c r="C1749" t="s">
        <v>551</v>
      </c>
      <c r="D1749" s="18" t="s">
        <v>1838</v>
      </c>
      <c r="E1749">
        <v>4600</v>
      </c>
      <c r="F1749" t="s">
        <v>939</v>
      </c>
      <c r="G1749" s="13">
        <v>0.64368127220436477</v>
      </c>
      <c r="I1749">
        <v>20181</v>
      </c>
      <c r="J1749" t="str">
        <f t="shared" si="556"/>
        <v>20181NFC4500COST OF LIVING ALLOW.20181NFC4600POST DIFFERENTIAL</v>
      </c>
      <c r="K1749" t="str">
        <f t="shared" si="557"/>
        <v>20181NFC4500COST OF LIVING ALLOW.</v>
      </c>
      <c r="L1749" t="str">
        <f t="shared" si="558"/>
        <v>20181NFC4600POST DIFFERENTIAL</v>
      </c>
      <c r="M1749" s="13">
        <f t="shared" si="559"/>
        <v>0.64368127220436477</v>
      </c>
      <c r="N1749" s="13"/>
      <c r="O1749" s="19">
        <v>1739</v>
      </c>
      <c r="P1749">
        <f t="shared" si="560"/>
        <v>2</v>
      </c>
      <c r="Q1749">
        <f t="shared" si="561"/>
        <v>893</v>
      </c>
      <c r="R1749">
        <f t="shared" si="562"/>
        <v>1</v>
      </c>
      <c r="S1749" t="b">
        <f t="shared" si="563"/>
        <v>1</v>
      </c>
      <c r="T1749" t="b">
        <f t="shared" si="564"/>
        <v>0</v>
      </c>
      <c r="W1749" t="str">
        <f t="shared" si="554"/>
        <v/>
      </c>
      <c r="X1749" t="str">
        <f t="shared" si="554"/>
        <v/>
      </c>
      <c r="Y1749" t="str">
        <f t="shared" si="554"/>
        <v/>
      </c>
      <c r="Z1749" t="str">
        <f t="shared" si="554"/>
        <v/>
      </c>
      <c r="AA1749" t="str">
        <f t="shared" si="554"/>
        <v>NFC4500COST OF LIVING ALLOW.</v>
      </c>
      <c r="AC1749" t="str">
        <f t="shared" si="555"/>
        <v/>
      </c>
      <c r="AD1749" t="str">
        <f t="shared" si="555"/>
        <v/>
      </c>
      <c r="AE1749" t="str">
        <f t="shared" si="555"/>
        <v/>
      </c>
      <c r="AF1749" t="str">
        <f t="shared" si="555"/>
        <v/>
      </c>
      <c r="AG1749" t="str">
        <f t="shared" si="555"/>
        <v>NFC4600POST DIFFERENTIAL</v>
      </c>
      <c r="AI1749">
        <f t="shared" si="565"/>
        <v>1</v>
      </c>
      <c r="AJ1749">
        <f t="shared" si="566"/>
        <v>893</v>
      </c>
      <c r="AK1749" t="str">
        <f t="shared" si="567"/>
        <v>20181NFC4500COST OF LIVING ALLOW.</v>
      </c>
      <c r="AL1749" t="str">
        <f t="shared" si="568"/>
        <v>COST OF LIVING ALLOW.</v>
      </c>
      <c r="AM1749" t="str">
        <f t="shared" si="569"/>
        <v>20181NFC4600POST DIFFERENTIAL</v>
      </c>
      <c r="AN1749" t="str">
        <f t="shared" si="570"/>
        <v>POST DIFFERENTIAL</v>
      </c>
      <c r="AO1749" s="13">
        <f t="shared" si="571"/>
        <v>0.64368127220436477</v>
      </c>
      <c r="AP1749">
        <f t="shared" si="572"/>
        <v>1</v>
      </c>
      <c r="AQ1749" t="str">
        <f t="shared" si="573"/>
        <v>NFC4500COST OF LIVING ALLOW.NFC4600POST DIFFERENTIAL</v>
      </c>
    </row>
    <row r="1750" spans="1:43" x14ac:dyDescent="0.35">
      <c r="A1750" s="18" t="s">
        <v>1838</v>
      </c>
      <c r="B1750">
        <v>4500</v>
      </c>
      <c r="C1750" t="s">
        <v>551</v>
      </c>
      <c r="D1750" s="18" t="s">
        <v>1838</v>
      </c>
      <c r="E1750">
        <v>4800</v>
      </c>
      <c r="F1750" t="s">
        <v>941</v>
      </c>
      <c r="G1750" s="13">
        <v>0.50215075692211153</v>
      </c>
      <c r="I1750">
        <v>20181</v>
      </c>
      <c r="J1750" t="str">
        <f t="shared" si="556"/>
        <v>20181NFC4500COST OF LIVING ALLOW.20181NFC4800STOP POST DIFFERENTIAL</v>
      </c>
      <c r="K1750" t="str">
        <f t="shared" si="557"/>
        <v>20181NFC4500COST OF LIVING ALLOW.</v>
      </c>
      <c r="L1750" t="str">
        <f t="shared" si="558"/>
        <v>20181NFC4800STOP POST DIFFERENTIAL</v>
      </c>
      <c r="M1750" s="13">
        <f t="shared" si="559"/>
        <v>0.50215075692211153</v>
      </c>
      <c r="N1750" s="13"/>
      <c r="O1750" s="19">
        <v>1740</v>
      </c>
      <c r="P1750">
        <f t="shared" si="560"/>
        <v>2</v>
      </c>
      <c r="Q1750">
        <f t="shared" si="561"/>
        <v>893</v>
      </c>
      <c r="R1750">
        <f t="shared" si="562"/>
        <v>2</v>
      </c>
      <c r="S1750" t="b">
        <f t="shared" si="563"/>
        <v>1</v>
      </c>
      <c r="T1750" t="b">
        <f t="shared" si="564"/>
        <v>0</v>
      </c>
      <c r="W1750" t="str">
        <f t="shared" si="554"/>
        <v/>
      </c>
      <c r="X1750" t="str">
        <f t="shared" si="554"/>
        <v/>
      </c>
      <c r="Y1750" t="str">
        <f t="shared" si="554"/>
        <v/>
      </c>
      <c r="Z1750" t="str">
        <f t="shared" si="554"/>
        <v/>
      </c>
      <c r="AA1750" t="str">
        <f t="shared" si="554"/>
        <v>NFC4500COST OF LIVING ALLOW.</v>
      </c>
      <c r="AC1750" t="str">
        <f t="shared" si="555"/>
        <v/>
      </c>
      <c r="AD1750" t="str">
        <f t="shared" si="555"/>
        <v/>
      </c>
      <c r="AE1750" t="str">
        <f t="shared" si="555"/>
        <v/>
      </c>
      <c r="AF1750" t="str">
        <f t="shared" si="555"/>
        <v/>
      </c>
      <c r="AG1750" t="str">
        <f t="shared" si="555"/>
        <v>NFC4800STOP POST DIFFERENTIAL</v>
      </c>
      <c r="AI1750">
        <f t="shared" si="565"/>
        <v>1</v>
      </c>
      <c r="AJ1750">
        <f t="shared" si="566"/>
        <v>893</v>
      </c>
      <c r="AK1750" t="str">
        <f t="shared" si="567"/>
        <v>20181NFC4500COST OF LIVING ALLOW.</v>
      </c>
      <c r="AL1750" t="str">
        <f t="shared" si="568"/>
        <v>COST OF LIVING ALLOW.</v>
      </c>
      <c r="AM1750" t="str">
        <f t="shared" si="569"/>
        <v>20181NFC4800STOP POST DIFFERENTIAL</v>
      </c>
      <c r="AN1750" t="str">
        <f t="shared" si="570"/>
        <v>STOP POST DIFFERENTIAL</v>
      </c>
      <c r="AO1750" s="13">
        <f t="shared" si="571"/>
        <v>0.50215075692211153</v>
      </c>
      <c r="AP1750">
        <f t="shared" si="572"/>
        <v>1</v>
      </c>
      <c r="AQ1750" t="str">
        <f t="shared" si="573"/>
        <v>NFC4500COST OF LIVING ALLOW.NFC4800STOP POST DIFFERENTIAL</v>
      </c>
    </row>
    <row r="1751" spans="1:43" x14ac:dyDescent="0.35">
      <c r="A1751" s="18" t="s">
        <v>1838</v>
      </c>
      <c r="B1751">
        <v>4501</v>
      </c>
      <c r="C1751" t="s">
        <v>552</v>
      </c>
      <c r="D1751" s="18" t="s">
        <v>1838</v>
      </c>
      <c r="E1751">
        <v>4601</v>
      </c>
      <c r="F1751" t="s">
        <v>940</v>
      </c>
      <c r="G1751" s="13">
        <v>0.66770805909024422</v>
      </c>
      <c r="I1751">
        <v>20181</v>
      </c>
      <c r="J1751" t="str">
        <f t="shared" si="556"/>
        <v>20181NFC4501BEGIN COLA20181NFC4601BEGIN POST DIFFERENTIAL</v>
      </c>
      <c r="K1751" t="str">
        <f t="shared" si="557"/>
        <v>20181NFC4501BEGIN COLA</v>
      </c>
      <c r="L1751" t="str">
        <f t="shared" si="558"/>
        <v>20181NFC4601BEGIN POST DIFFERENTIAL</v>
      </c>
      <c r="M1751" s="13">
        <f t="shared" si="559"/>
        <v>0.66770805909024422</v>
      </c>
      <c r="N1751" s="13"/>
      <c r="O1751" s="19">
        <v>1741</v>
      </c>
      <c r="P1751">
        <f t="shared" si="560"/>
        <v>1</v>
      </c>
      <c r="Q1751">
        <f t="shared" si="561"/>
        <v>894</v>
      </c>
      <c r="R1751">
        <f t="shared" si="562"/>
        <v>1</v>
      </c>
      <c r="S1751" t="b">
        <f t="shared" si="563"/>
        <v>1</v>
      </c>
      <c r="T1751" t="b">
        <f t="shared" si="564"/>
        <v>0</v>
      </c>
      <c r="W1751" t="str">
        <f t="shared" si="554"/>
        <v/>
      </c>
      <c r="X1751" t="str">
        <f t="shared" si="554"/>
        <v/>
      </c>
      <c r="Y1751" t="str">
        <f t="shared" si="554"/>
        <v/>
      </c>
      <c r="Z1751" t="str">
        <f t="shared" si="554"/>
        <v/>
      </c>
      <c r="AA1751" t="str">
        <f t="shared" si="554"/>
        <v>NFC4501BEGIN COLA</v>
      </c>
      <c r="AC1751" t="str">
        <f t="shared" si="555"/>
        <v/>
      </c>
      <c r="AD1751" t="str">
        <f t="shared" si="555"/>
        <v/>
      </c>
      <c r="AE1751" t="str">
        <f t="shared" si="555"/>
        <v/>
      </c>
      <c r="AF1751" t="str">
        <f t="shared" si="555"/>
        <v/>
      </c>
      <c r="AG1751" t="str">
        <f t="shared" si="555"/>
        <v>NFC4601BEGIN POST DIFFERENTIAL</v>
      </c>
      <c r="AI1751">
        <f t="shared" si="565"/>
        <v>1</v>
      </c>
      <c r="AJ1751">
        <f t="shared" si="566"/>
        <v>894</v>
      </c>
      <c r="AK1751" t="str">
        <f t="shared" si="567"/>
        <v>20181NFC4501BEGIN COLA</v>
      </c>
      <c r="AL1751" t="str">
        <f t="shared" si="568"/>
        <v>BEGIN COLA</v>
      </c>
      <c r="AM1751" t="str">
        <f t="shared" si="569"/>
        <v>20181NFC4601BEGIN POST DIFFERENTIAL</v>
      </c>
      <c r="AN1751" t="str">
        <f t="shared" si="570"/>
        <v>BEGIN POST DIFFERENTIAL</v>
      </c>
      <c r="AO1751" s="13">
        <f t="shared" si="571"/>
        <v>0.66770805909024422</v>
      </c>
      <c r="AP1751">
        <f t="shared" si="572"/>
        <v>1</v>
      </c>
      <c r="AQ1751" t="str">
        <f t="shared" si="573"/>
        <v>NFC4501BEGIN COLANFC4601BEGIN POST DIFFERENTIAL</v>
      </c>
    </row>
    <row r="1752" spans="1:43" x14ac:dyDescent="0.35">
      <c r="A1752" s="18" t="s">
        <v>1838</v>
      </c>
      <c r="B1752">
        <v>4700</v>
      </c>
      <c r="C1752" t="s">
        <v>553</v>
      </c>
      <c r="D1752" s="18" t="s">
        <v>1838</v>
      </c>
      <c r="E1752">
        <v>4800</v>
      </c>
      <c r="F1752" t="s">
        <v>941</v>
      </c>
      <c r="G1752" s="13">
        <v>0.66770805909024422</v>
      </c>
      <c r="I1752">
        <v>20181</v>
      </c>
      <c r="J1752" t="str">
        <f t="shared" si="556"/>
        <v>20181NFC4700STOP COLA20181NFC4800STOP POST DIFFERENTIAL</v>
      </c>
      <c r="K1752" t="str">
        <f t="shared" si="557"/>
        <v>20181NFC4700STOP COLA</v>
      </c>
      <c r="L1752" t="str">
        <f t="shared" si="558"/>
        <v>20181NFC4800STOP POST DIFFERENTIAL</v>
      </c>
      <c r="M1752" s="13">
        <f t="shared" si="559"/>
        <v>0.66770805909024422</v>
      </c>
      <c r="N1752" s="13"/>
      <c r="O1752" s="19">
        <v>1742</v>
      </c>
      <c r="P1752">
        <f t="shared" si="560"/>
        <v>1</v>
      </c>
      <c r="Q1752">
        <f t="shared" si="561"/>
        <v>895</v>
      </c>
      <c r="R1752">
        <f t="shared" si="562"/>
        <v>1</v>
      </c>
      <c r="S1752" t="b">
        <f t="shared" si="563"/>
        <v>1</v>
      </c>
      <c r="T1752" t="b">
        <f t="shared" si="564"/>
        <v>0</v>
      </c>
      <c r="W1752" t="str">
        <f t="shared" si="554"/>
        <v/>
      </c>
      <c r="X1752" t="str">
        <f t="shared" si="554"/>
        <v/>
      </c>
      <c r="Y1752" t="str">
        <f t="shared" si="554"/>
        <v/>
      </c>
      <c r="Z1752" t="str">
        <f t="shared" si="554"/>
        <v/>
      </c>
      <c r="AA1752" t="str">
        <f t="shared" si="554"/>
        <v>NFC4700STOP COLA</v>
      </c>
      <c r="AC1752" t="str">
        <f t="shared" si="555"/>
        <v/>
      </c>
      <c r="AD1752" t="str">
        <f t="shared" si="555"/>
        <v/>
      </c>
      <c r="AE1752" t="str">
        <f t="shared" si="555"/>
        <v/>
      </c>
      <c r="AF1752" t="str">
        <f t="shared" si="555"/>
        <v/>
      </c>
      <c r="AG1752" t="str">
        <f t="shared" si="555"/>
        <v>NFC4800STOP POST DIFFERENTIAL</v>
      </c>
      <c r="AI1752">
        <f t="shared" si="565"/>
        <v>1</v>
      </c>
      <c r="AJ1752">
        <f t="shared" si="566"/>
        <v>895</v>
      </c>
      <c r="AK1752" t="str">
        <f t="shared" si="567"/>
        <v>20181NFC4700STOP COLA</v>
      </c>
      <c r="AL1752" t="str">
        <f t="shared" si="568"/>
        <v>STOP COLA</v>
      </c>
      <c r="AM1752" t="str">
        <f t="shared" si="569"/>
        <v>20181NFC4800STOP POST DIFFERENTIAL</v>
      </c>
      <c r="AN1752" t="str">
        <f t="shared" si="570"/>
        <v>STOP POST DIFFERENTIAL</v>
      </c>
      <c r="AO1752" s="13">
        <f t="shared" si="571"/>
        <v>0.66770805909024422</v>
      </c>
      <c r="AP1752">
        <f t="shared" si="572"/>
        <v>1</v>
      </c>
      <c r="AQ1752" t="str">
        <f t="shared" si="573"/>
        <v>NFC4700STOP COLANFC4800STOP POST DIFFERENTIAL</v>
      </c>
    </row>
    <row r="1753" spans="1:43" x14ac:dyDescent="0.35">
      <c r="A1753" s="18" t="s">
        <v>1838</v>
      </c>
      <c r="B1753">
        <v>4900</v>
      </c>
      <c r="C1753" t="s">
        <v>554</v>
      </c>
      <c r="D1753" s="18"/>
      <c r="G1753" s="13">
        <v>0</v>
      </c>
      <c r="I1753">
        <v>20181</v>
      </c>
      <c r="J1753" t="str">
        <f t="shared" si="556"/>
        <v>20181NFC4900REMOTE WORKSITE ALLOW20181</v>
      </c>
      <c r="K1753" t="str">
        <f t="shared" si="557"/>
        <v>20181NFC4900REMOTE WORKSITE ALLOW</v>
      </c>
      <c r="L1753" t="str">
        <f t="shared" si="558"/>
        <v>20181</v>
      </c>
      <c r="M1753" s="13">
        <f t="shared" si="559"/>
        <v>0</v>
      </c>
      <c r="N1753" s="13"/>
      <c r="O1753" s="19">
        <v>1743</v>
      </c>
      <c r="P1753">
        <f t="shared" si="560"/>
        <v>1</v>
      </c>
      <c r="Q1753">
        <f t="shared" si="561"/>
        <v>896</v>
      </c>
      <c r="R1753">
        <f t="shared" si="562"/>
        <v>1</v>
      </c>
      <c r="S1753" t="b">
        <f t="shared" si="563"/>
        <v>0</v>
      </c>
      <c r="T1753" t="b">
        <f t="shared" si="564"/>
        <v>0</v>
      </c>
      <c r="W1753" t="str">
        <f t="shared" si="554"/>
        <v/>
      </c>
      <c r="X1753" t="str">
        <f t="shared" si="554"/>
        <v/>
      </c>
      <c r="Y1753" t="str">
        <f t="shared" si="554"/>
        <v/>
      </c>
      <c r="Z1753" t="str">
        <f t="shared" si="554"/>
        <v/>
      </c>
      <c r="AA1753" t="str">
        <f t="shared" si="554"/>
        <v>NFC4900REMOTE WORKSITE ALLOW</v>
      </c>
      <c r="AC1753" t="str">
        <f t="shared" si="555"/>
        <v/>
      </c>
      <c r="AD1753" t="str">
        <f t="shared" si="555"/>
        <v/>
      </c>
      <c r="AE1753" t="str">
        <f t="shared" si="555"/>
        <v/>
      </c>
      <c r="AF1753" t="str">
        <f t="shared" si="555"/>
        <v/>
      </c>
      <c r="AG1753" t="str">
        <f t="shared" si="555"/>
        <v/>
      </c>
      <c r="AI1753">
        <f t="shared" si="565"/>
        <v>1</v>
      </c>
      <c r="AJ1753">
        <f t="shared" si="566"/>
        <v>896</v>
      </c>
      <c r="AK1753" t="str">
        <f t="shared" si="567"/>
        <v>20181NFC4900REMOTE WORKSITE ALLOW</v>
      </c>
      <c r="AL1753" t="str">
        <f t="shared" si="568"/>
        <v>REMOTE WORKSITE ALLOW</v>
      </c>
      <c r="AM1753" t="str">
        <f t="shared" si="569"/>
        <v>20181</v>
      </c>
      <c r="AN1753" t="str">
        <f t="shared" si="570"/>
        <v/>
      </c>
      <c r="AO1753" s="13">
        <f t="shared" si="571"/>
        <v>0</v>
      </c>
      <c r="AP1753">
        <f t="shared" si="572"/>
        <v>1</v>
      </c>
      <c r="AQ1753" t="str">
        <f t="shared" si="573"/>
        <v>NFC4900REMOTE WORKSITE ALLOW</v>
      </c>
    </row>
    <row r="1754" spans="1:43" x14ac:dyDescent="0.35">
      <c r="A1754" s="18" t="s">
        <v>1838</v>
      </c>
      <c r="B1754">
        <v>4901</v>
      </c>
      <c r="C1754" t="s">
        <v>555</v>
      </c>
      <c r="D1754" s="18"/>
      <c r="G1754" s="13">
        <v>0</v>
      </c>
      <c r="I1754">
        <v>20181</v>
      </c>
      <c r="J1754" t="str">
        <f t="shared" si="556"/>
        <v>20181NFC4901HORSE ALLOWANCE20181</v>
      </c>
      <c r="K1754" t="str">
        <f t="shared" si="557"/>
        <v>20181NFC4901HORSE ALLOWANCE</v>
      </c>
      <c r="L1754" t="str">
        <f t="shared" si="558"/>
        <v>20181</v>
      </c>
      <c r="M1754" s="13">
        <f t="shared" si="559"/>
        <v>0</v>
      </c>
      <c r="N1754" s="13"/>
      <c r="O1754" s="19">
        <v>1744</v>
      </c>
      <c r="P1754">
        <f t="shared" si="560"/>
        <v>1</v>
      </c>
      <c r="Q1754">
        <f t="shared" si="561"/>
        <v>897</v>
      </c>
      <c r="R1754">
        <f t="shared" si="562"/>
        <v>1</v>
      </c>
      <c r="S1754" t="b">
        <f t="shared" si="563"/>
        <v>0</v>
      </c>
      <c r="T1754" t="b">
        <f t="shared" si="564"/>
        <v>0</v>
      </c>
      <c r="W1754" t="str">
        <f t="shared" si="554"/>
        <v/>
      </c>
      <c r="X1754" t="str">
        <f t="shared" si="554"/>
        <v/>
      </c>
      <c r="Y1754" t="str">
        <f t="shared" si="554"/>
        <v/>
      </c>
      <c r="Z1754" t="str">
        <f t="shared" si="554"/>
        <v/>
      </c>
      <c r="AA1754" t="str">
        <f t="shared" si="554"/>
        <v>NFC4901HORSE ALLOWANCE</v>
      </c>
      <c r="AC1754" t="str">
        <f t="shared" si="555"/>
        <v/>
      </c>
      <c r="AD1754" t="str">
        <f t="shared" si="555"/>
        <v/>
      </c>
      <c r="AE1754" t="str">
        <f t="shared" si="555"/>
        <v/>
      </c>
      <c r="AF1754" t="str">
        <f t="shared" si="555"/>
        <v/>
      </c>
      <c r="AG1754" t="str">
        <f t="shared" si="555"/>
        <v/>
      </c>
      <c r="AI1754">
        <f t="shared" si="565"/>
        <v>1</v>
      </c>
      <c r="AJ1754">
        <f t="shared" si="566"/>
        <v>897</v>
      </c>
      <c r="AK1754" t="str">
        <f t="shared" si="567"/>
        <v>20181NFC4901HORSE ALLOWANCE</v>
      </c>
      <c r="AL1754" t="str">
        <f t="shared" si="568"/>
        <v>HORSE ALLOWANCE</v>
      </c>
      <c r="AM1754" t="str">
        <f t="shared" si="569"/>
        <v>20181</v>
      </c>
      <c r="AN1754" t="str">
        <f t="shared" si="570"/>
        <v/>
      </c>
      <c r="AO1754" s="13">
        <f t="shared" si="571"/>
        <v>0</v>
      </c>
      <c r="AP1754">
        <f t="shared" si="572"/>
        <v>1</v>
      </c>
      <c r="AQ1754" t="str">
        <f t="shared" si="573"/>
        <v>NFC4901HORSE ALLOWANCE</v>
      </c>
    </row>
    <row r="1755" spans="1:43" x14ac:dyDescent="0.35">
      <c r="A1755" s="18" t="s">
        <v>1838</v>
      </c>
      <c r="B1755">
        <v>4902</v>
      </c>
      <c r="C1755" t="s">
        <v>556</v>
      </c>
      <c r="D1755" s="18"/>
      <c r="G1755" s="13">
        <v>0</v>
      </c>
      <c r="I1755">
        <v>20181</v>
      </c>
      <c r="J1755" t="str">
        <f t="shared" si="556"/>
        <v>20181NFC4902TRAVEL ALLOWANCE20181</v>
      </c>
      <c r="K1755" t="str">
        <f t="shared" si="557"/>
        <v>20181NFC4902TRAVEL ALLOWANCE</v>
      </c>
      <c r="L1755" t="str">
        <f t="shared" si="558"/>
        <v>20181</v>
      </c>
      <c r="M1755" s="13">
        <f t="shared" si="559"/>
        <v>0</v>
      </c>
      <c r="N1755" s="13"/>
      <c r="O1755" s="19">
        <v>1745</v>
      </c>
      <c r="P1755">
        <f t="shared" si="560"/>
        <v>1</v>
      </c>
      <c r="Q1755">
        <f t="shared" si="561"/>
        <v>898</v>
      </c>
      <c r="R1755">
        <f t="shared" si="562"/>
        <v>1</v>
      </c>
      <c r="S1755" t="b">
        <f t="shared" si="563"/>
        <v>0</v>
      </c>
      <c r="T1755" t="b">
        <f t="shared" si="564"/>
        <v>0</v>
      </c>
      <c r="W1755" t="str">
        <f t="shared" si="554"/>
        <v/>
      </c>
      <c r="X1755" t="str">
        <f t="shared" si="554"/>
        <v/>
      </c>
      <c r="Y1755" t="str">
        <f t="shared" si="554"/>
        <v/>
      </c>
      <c r="Z1755" t="str">
        <f t="shared" si="554"/>
        <v/>
      </c>
      <c r="AA1755" t="str">
        <f t="shared" si="554"/>
        <v>NFC4902TRAVEL ALLOWANCE</v>
      </c>
      <c r="AC1755" t="str">
        <f t="shared" si="555"/>
        <v/>
      </c>
      <c r="AD1755" t="str">
        <f t="shared" si="555"/>
        <v/>
      </c>
      <c r="AE1755" t="str">
        <f t="shared" si="555"/>
        <v/>
      </c>
      <c r="AF1755" t="str">
        <f t="shared" si="555"/>
        <v/>
      </c>
      <c r="AG1755" t="str">
        <f t="shared" si="555"/>
        <v/>
      </c>
      <c r="AI1755">
        <f t="shared" si="565"/>
        <v>1</v>
      </c>
      <c r="AJ1755">
        <f t="shared" si="566"/>
        <v>898</v>
      </c>
      <c r="AK1755" t="str">
        <f t="shared" si="567"/>
        <v>20181NFC4902TRAVEL ALLOWANCE</v>
      </c>
      <c r="AL1755" t="str">
        <f t="shared" si="568"/>
        <v>TRAVEL ALLOWANCE</v>
      </c>
      <c r="AM1755" t="str">
        <f t="shared" si="569"/>
        <v>20181</v>
      </c>
      <c r="AN1755" t="str">
        <f t="shared" si="570"/>
        <v/>
      </c>
      <c r="AO1755" s="13">
        <f t="shared" si="571"/>
        <v>0</v>
      </c>
      <c r="AP1755">
        <f t="shared" si="572"/>
        <v>1</v>
      </c>
      <c r="AQ1755" t="str">
        <f t="shared" si="573"/>
        <v>NFC4902TRAVEL ALLOWANCE</v>
      </c>
    </row>
    <row r="1756" spans="1:43" x14ac:dyDescent="0.35">
      <c r="A1756" s="18" t="s">
        <v>1838</v>
      </c>
      <c r="B1756">
        <v>4903</v>
      </c>
      <c r="C1756" t="s">
        <v>557</v>
      </c>
      <c r="D1756" s="18"/>
      <c r="G1756" s="13">
        <v>0</v>
      </c>
      <c r="I1756">
        <v>20181</v>
      </c>
      <c r="J1756" t="str">
        <f t="shared" si="556"/>
        <v>20181NFC4903QTRS ALLOW NOT TAXABLE20181</v>
      </c>
      <c r="K1756" t="str">
        <f t="shared" si="557"/>
        <v>20181NFC4903QTRS ALLOW NOT TAXABLE</v>
      </c>
      <c r="L1756" t="str">
        <f t="shared" si="558"/>
        <v>20181</v>
      </c>
      <c r="M1756" s="13">
        <f t="shared" si="559"/>
        <v>0</v>
      </c>
      <c r="N1756" s="13"/>
      <c r="O1756" s="19">
        <v>1746</v>
      </c>
      <c r="P1756">
        <f t="shared" si="560"/>
        <v>1</v>
      </c>
      <c r="Q1756">
        <f t="shared" si="561"/>
        <v>899</v>
      </c>
      <c r="R1756">
        <f t="shared" si="562"/>
        <v>1</v>
      </c>
      <c r="S1756" t="b">
        <f t="shared" si="563"/>
        <v>0</v>
      </c>
      <c r="T1756" t="b">
        <f t="shared" si="564"/>
        <v>0</v>
      </c>
      <c r="W1756" t="str">
        <f t="shared" si="554"/>
        <v/>
      </c>
      <c r="X1756" t="str">
        <f t="shared" si="554"/>
        <v/>
      </c>
      <c r="Y1756" t="str">
        <f t="shared" si="554"/>
        <v/>
      </c>
      <c r="Z1756" t="str">
        <f t="shared" si="554"/>
        <v/>
      </c>
      <c r="AA1756" t="str">
        <f t="shared" si="554"/>
        <v>NFC4903QTRS ALLOW NOT TAXABLE</v>
      </c>
      <c r="AC1756" t="str">
        <f t="shared" si="555"/>
        <v/>
      </c>
      <c r="AD1756" t="str">
        <f t="shared" si="555"/>
        <v/>
      </c>
      <c r="AE1756" t="str">
        <f t="shared" si="555"/>
        <v/>
      </c>
      <c r="AF1756" t="str">
        <f t="shared" si="555"/>
        <v/>
      </c>
      <c r="AG1756" t="str">
        <f t="shared" si="555"/>
        <v/>
      </c>
      <c r="AI1756">
        <f t="shared" si="565"/>
        <v>1</v>
      </c>
      <c r="AJ1756">
        <f t="shared" si="566"/>
        <v>899</v>
      </c>
      <c r="AK1756" t="str">
        <f t="shared" si="567"/>
        <v>20181NFC4903QTRS ALLOW NOT TAXABLE</v>
      </c>
      <c r="AL1756" t="str">
        <f t="shared" si="568"/>
        <v>QTRS ALLOW NOT TAXABLE</v>
      </c>
      <c r="AM1756" t="str">
        <f t="shared" si="569"/>
        <v>20181</v>
      </c>
      <c r="AN1756" t="str">
        <f t="shared" si="570"/>
        <v/>
      </c>
      <c r="AO1756" s="13">
        <f t="shared" si="571"/>
        <v>0</v>
      </c>
      <c r="AP1756">
        <f t="shared" si="572"/>
        <v>1</v>
      </c>
      <c r="AQ1756" t="str">
        <f t="shared" si="573"/>
        <v>NFC4903QTRS ALLOW NOT TAXABLE</v>
      </c>
    </row>
    <row r="1757" spans="1:43" x14ac:dyDescent="0.35">
      <c r="A1757" s="18" t="s">
        <v>1838</v>
      </c>
      <c r="B1757">
        <v>4904</v>
      </c>
      <c r="C1757" t="s">
        <v>558</v>
      </c>
      <c r="D1757" s="18"/>
      <c r="G1757" s="13">
        <v>0</v>
      </c>
      <c r="I1757">
        <v>20181</v>
      </c>
      <c r="J1757" t="str">
        <f t="shared" si="556"/>
        <v>20181NFC4904QUARTERS ALLOW TAXABLE20181</v>
      </c>
      <c r="K1757" t="str">
        <f t="shared" si="557"/>
        <v>20181NFC4904QUARTERS ALLOW TAXABLE</v>
      </c>
      <c r="L1757" t="str">
        <f t="shared" si="558"/>
        <v>20181</v>
      </c>
      <c r="M1757" s="13">
        <f t="shared" si="559"/>
        <v>0</v>
      </c>
      <c r="N1757" s="13"/>
      <c r="O1757" s="19">
        <v>1747</v>
      </c>
      <c r="P1757">
        <f t="shared" si="560"/>
        <v>1</v>
      </c>
      <c r="Q1757">
        <f t="shared" si="561"/>
        <v>900</v>
      </c>
      <c r="R1757">
        <f t="shared" si="562"/>
        <v>1</v>
      </c>
      <c r="S1757" t="b">
        <f t="shared" si="563"/>
        <v>0</v>
      </c>
      <c r="T1757" t="b">
        <f t="shared" si="564"/>
        <v>0</v>
      </c>
      <c r="W1757" t="str">
        <f t="shared" si="554"/>
        <v/>
      </c>
      <c r="X1757" t="str">
        <f t="shared" si="554"/>
        <v/>
      </c>
      <c r="Y1757" t="str">
        <f t="shared" si="554"/>
        <v/>
      </c>
      <c r="Z1757" t="str">
        <f t="shared" si="554"/>
        <v/>
      </c>
      <c r="AA1757" t="str">
        <f t="shared" si="554"/>
        <v>NFC4904QUARTERS ALLOW TAXABLE</v>
      </c>
      <c r="AC1757" t="str">
        <f t="shared" si="555"/>
        <v/>
      </c>
      <c r="AD1757" t="str">
        <f t="shared" si="555"/>
        <v/>
      </c>
      <c r="AE1757" t="str">
        <f t="shared" si="555"/>
        <v/>
      </c>
      <c r="AF1757" t="str">
        <f t="shared" si="555"/>
        <v/>
      </c>
      <c r="AG1757" t="str">
        <f t="shared" si="555"/>
        <v/>
      </c>
      <c r="AI1757">
        <f t="shared" si="565"/>
        <v>1</v>
      </c>
      <c r="AJ1757">
        <f t="shared" si="566"/>
        <v>900</v>
      </c>
      <c r="AK1757" t="str">
        <f t="shared" si="567"/>
        <v>20181NFC4904QUARTERS ALLOW TAXABLE</v>
      </c>
      <c r="AL1757" t="str">
        <f t="shared" si="568"/>
        <v>QUARTERS ALLOW TAXABLE</v>
      </c>
      <c r="AM1757" t="str">
        <f t="shared" si="569"/>
        <v>20181</v>
      </c>
      <c r="AN1757" t="str">
        <f t="shared" si="570"/>
        <v/>
      </c>
      <c r="AO1757" s="13">
        <f t="shared" si="571"/>
        <v>0</v>
      </c>
      <c r="AP1757">
        <f t="shared" si="572"/>
        <v>1</v>
      </c>
      <c r="AQ1757" t="str">
        <f t="shared" si="573"/>
        <v>NFC4904QUARTERS ALLOW TAXABLE</v>
      </c>
    </row>
    <row r="1758" spans="1:43" x14ac:dyDescent="0.35">
      <c r="A1758" s="18" t="s">
        <v>1838</v>
      </c>
      <c r="B1758">
        <v>4906</v>
      </c>
      <c r="C1758" t="s">
        <v>559</v>
      </c>
      <c r="D1758" s="18" t="s">
        <v>1838</v>
      </c>
      <c r="E1758">
        <v>4916</v>
      </c>
      <c r="F1758" t="s">
        <v>563</v>
      </c>
      <c r="G1758" s="13">
        <v>0.70703073247561721</v>
      </c>
      <c r="I1758">
        <v>20181</v>
      </c>
      <c r="J1758" t="str">
        <f t="shared" si="556"/>
        <v>20181NFC4906RELOCATN ALW-WITHHOLD20181NFC4916RELOC ALW-WITTHOLD 1993</v>
      </c>
      <c r="K1758" t="str">
        <f t="shared" si="557"/>
        <v>20181NFC4906RELOCATN ALW-WITHHOLD</v>
      </c>
      <c r="L1758" t="str">
        <f t="shared" si="558"/>
        <v>20181NFC4916RELOC ALW-WITTHOLD 1993</v>
      </c>
      <c r="M1758" s="13">
        <f t="shared" si="559"/>
        <v>0.70703073247561721</v>
      </c>
      <c r="N1758" s="13"/>
      <c r="O1758" s="19">
        <v>1748</v>
      </c>
      <c r="P1758">
        <f t="shared" si="560"/>
        <v>1</v>
      </c>
      <c r="Q1758">
        <f t="shared" si="561"/>
        <v>901</v>
      </c>
      <c r="R1758">
        <f t="shared" si="562"/>
        <v>1</v>
      </c>
      <c r="S1758" t="b">
        <f t="shared" si="563"/>
        <v>1</v>
      </c>
      <c r="T1758" t="b">
        <f t="shared" si="564"/>
        <v>0</v>
      </c>
      <c r="W1758" t="str">
        <f t="shared" ref="W1758:AA1808" si="574">IF($A1758=W$10, $A1758&amp;$B1758&amp;$C1758, "")</f>
        <v/>
      </c>
      <c r="X1758" t="str">
        <f t="shared" si="574"/>
        <v/>
      </c>
      <c r="Y1758" t="str">
        <f t="shared" si="574"/>
        <v/>
      </c>
      <c r="Z1758" t="str">
        <f t="shared" si="574"/>
        <v/>
      </c>
      <c r="AA1758" t="str">
        <f t="shared" si="574"/>
        <v>NFC4906RELOCATN ALW-WITHHOLD</v>
      </c>
      <c r="AC1758" t="str">
        <f t="shared" ref="AC1758:AG1808" si="575">IF($D1758=AC$10, $D1758&amp;$E1758&amp;$F1758, "")</f>
        <v/>
      </c>
      <c r="AD1758" t="str">
        <f t="shared" si="575"/>
        <v/>
      </c>
      <c r="AE1758" t="str">
        <f t="shared" si="575"/>
        <v/>
      </c>
      <c r="AF1758" t="str">
        <f t="shared" si="575"/>
        <v/>
      </c>
      <c r="AG1758" t="str">
        <f t="shared" si="575"/>
        <v>NFC4916RELOC ALW-WITTHOLD 1993</v>
      </c>
      <c r="AI1758">
        <f t="shared" si="565"/>
        <v>1</v>
      </c>
      <c r="AJ1758">
        <f t="shared" si="566"/>
        <v>901</v>
      </c>
      <c r="AK1758" t="str">
        <f t="shared" si="567"/>
        <v>20181NFC4906RELOCATN ALW-WITHHOLD</v>
      </c>
      <c r="AL1758" t="str">
        <f t="shared" si="568"/>
        <v>RELOCATN ALW-WITHHOLD</v>
      </c>
      <c r="AM1758" t="str">
        <f t="shared" si="569"/>
        <v>20181NFC4916RELOC ALW-WITTHOLD 1993</v>
      </c>
      <c r="AN1758" t="str">
        <f t="shared" si="570"/>
        <v>RELOC ALW-WITTHOLD 1993</v>
      </c>
      <c r="AO1758" s="13">
        <f t="shared" si="571"/>
        <v>0.70703073247561721</v>
      </c>
      <c r="AP1758">
        <f t="shared" si="572"/>
        <v>1</v>
      </c>
      <c r="AQ1758" t="str">
        <f t="shared" si="573"/>
        <v>NFC4906RELOCATN ALW-WITHHOLDNFC4916RELOC ALW-WITTHOLD 1993</v>
      </c>
    </row>
    <row r="1759" spans="1:43" x14ac:dyDescent="0.35">
      <c r="A1759" s="18" t="s">
        <v>1838</v>
      </c>
      <c r="B1759">
        <v>4907</v>
      </c>
      <c r="C1759" t="s">
        <v>560</v>
      </c>
      <c r="D1759" s="18" t="s">
        <v>1838</v>
      </c>
      <c r="E1759">
        <v>4917</v>
      </c>
      <c r="F1759" t="s">
        <v>564</v>
      </c>
      <c r="G1759" s="13">
        <v>0.781245586781528</v>
      </c>
      <c r="I1759">
        <v>20181</v>
      </c>
      <c r="J1759" t="str">
        <f t="shared" si="556"/>
        <v>20181NFC4907RELOCATN ALW-NO W/HOLD20181NFC4917RELC ALW-NO W/HOLD 1993</v>
      </c>
      <c r="K1759" t="str">
        <f t="shared" si="557"/>
        <v>20181NFC4907RELOCATN ALW-NO W/HOLD</v>
      </c>
      <c r="L1759" t="str">
        <f t="shared" si="558"/>
        <v>20181NFC4917RELC ALW-NO W/HOLD 1993</v>
      </c>
      <c r="M1759" s="13">
        <f t="shared" si="559"/>
        <v>0.781245586781528</v>
      </c>
      <c r="N1759" s="13"/>
      <c r="O1759" s="19">
        <v>1749</v>
      </c>
      <c r="P1759">
        <f t="shared" si="560"/>
        <v>2</v>
      </c>
      <c r="Q1759">
        <f t="shared" si="561"/>
        <v>902</v>
      </c>
      <c r="R1759">
        <f t="shared" si="562"/>
        <v>1</v>
      </c>
      <c r="S1759" t="b">
        <f t="shared" si="563"/>
        <v>1</v>
      </c>
      <c r="T1759" t="b">
        <f t="shared" si="564"/>
        <v>0</v>
      </c>
      <c r="W1759" t="str">
        <f t="shared" si="574"/>
        <v/>
      </c>
      <c r="X1759" t="str">
        <f t="shared" si="574"/>
        <v/>
      </c>
      <c r="Y1759" t="str">
        <f t="shared" si="574"/>
        <v/>
      </c>
      <c r="Z1759" t="str">
        <f t="shared" si="574"/>
        <v/>
      </c>
      <c r="AA1759" t="str">
        <f t="shared" si="574"/>
        <v>NFC4907RELOCATN ALW-NO W/HOLD</v>
      </c>
      <c r="AC1759" t="str">
        <f t="shared" si="575"/>
        <v/>
      </c>
      <c r="AD1759" t="str">
        <f t="shared" si="575"/>
        <v/>
      </c>
      <c r="AE1759" t="str">
        <f t="shared" si="575"/>
        <v/>
      </c>
      <c r="AF1759" t="str">
        <f t="shared" si="575"/>
        <v/>
      </c>
      <c r="AG1759" t="str">
        <f t="shared" si="575"/>
        <v>NFC4917RELC ALW-NO W/HOLD 1993</v>
      </c>
      <c r="AI1759">
        <f t="shared" si="565"/>
        <v>1</v>
      </c>
      <c r="AJ1759">
        <f t="shared" si="566"/>
        <v>902</v>
      </c>
      <c r="AK1759" t="str">
        <f t="shared" si="567"/>
        <v>20181NFC4907RELOCATN ALW-NO W/HOLD</v>
      </c>
      <c r="AL1759" t="str">
        <f t="shared" si="568"/>
        <v>RELOCATN ALW-NO W/HOLD</v>
      </c>
      <c r="AM1759" t="str">
        <f t="shared" si="569"/>
        <v>20181NFC4917RELC ALW-NO W/HOLD 1993</v>
      </c>
      <c r="AN1759" t="str">
        <f t="shared" si="570"/>
        <v>RELC ALW-NO W/HOLD 1993</v>
      </c>
      <c r="AO1759" s="13">
        <f t="shared" si="571"/>
        <v>0.781245586781528</v>
      </c>
      <c r="AP1759">
        <f t="shared" si="572"/>
        <v>1</v>
      </c>
      <c r="AQ1759" t="str">
        <f t="shared" si="573"/>
        <v>NFC4907RELOCATN ALW-NO W/HOLDNFC4917RELC ALW-NO W/HOLD 1993</v>
      </c>
    </row>
    <row r="1760" spans="1:43" x14ac:dyDescent="0.35">
      <c r="A1760" s="18" t="s">
        <v>1838</v>
      </c>
      <c r="B1760">
        <v>4907</v>
      </c>
      <c r="C1760" t="s">
        <v>560</v>
      </c>
      <c r="D1760" s="18" t="s">
        <v>1838</v>
      </c>
      <c r="E1760">
        <v>4906</v>
      </c>
      <c r="F1760" t="s">
        <v>559</v>
      </c>
      <c r="G1760" s="13">
        <v>0.66515912255822573</v>
      </c>
      <c r="I1760">
        <v>20181</v>
      </c>
      <c r="J1760" t="str">
        <f t="shared" si="556"/>
        <v>20181NFC4907RELOCATN ALW-NO W/HOLD20181NFC4906RELOCATN ALW-WITHHOLD</v>
      </c>
      <c r="K1760" t="str">
        <f t="shared" si="557"/>
        <v>20181NFC4907RELOCATN ALW-NO W/HOLD</v>
      </c>
      <c r="L1760" t="str">
        <f t="shared" si="558"/>
        <v>20181NFC4906RELOCATN ALW-WITHHOLD</v>
      </c>
      <c r="M1760" s="13">
        <f t="shared" si="559"/>
        <v>0.66515912255822573</v>
      </c>
      <c r="N1760" s="13"/>
      <c r="O1760" s="19">
        <v>1750</v>
      </c>
      <c r="P1760">
        <f t="shared" si="560"/>
        <v>2</v>
      </c>
      <c r="Q1760">
        <f t="shared" si="561"/>
        <v>902</v>
      </c>
      <c r="R1760">
        <f t="shared" si="562"/>
        <v>2</v>
      </c>
      <c r="S1760" t="b">
        <f t="shared" si="563"/>
        <v>1</v>
      </c>
      <c r="T1760" t="b">
        <f t="shared" si="564"/>
        <v>0</v>
      </c>
      <c r="W1760" t="str">
        <f t="shared" si="574"/>
        <v/>
      </c>
      <c r="X1760" t="str">
        <f t="shared" si="574"/>
        <v/>
      </c>
      <c r="Y1760" t="str">
        <f t="shared" si="574"/>
        <v/>
      </c>
      <c r="Z1760" t="str">
        <f t="shared" si="574"/>
        <v/>
      </c>
      <c r="AA1760" t="str">
        <f t="shared" si="574"/>
        <v>NFC4907RELOCATN ALW-NO W/HOLD</v>
      </c>
      <c r="AC1760" t="str">
        <f t="shared" si="575"/>
        <v/>
      </c>
      <c r="AD1760" t="str">
        <f t="shared" si="575"/>
        <v/>
      </c>
      <c r="AE1760" t="str">
        <f t="shared" si="575"/>
        <v/>
      </c>
      <c r="AF1760" t="str">
        <f t="shared" si="575"/>
        <v/>
      </c>
      <c r="AG1760" t="str">
        <f t="shared" si="575"/>
        <v>NFC4906RELOCATN ALW-WITHHOLD</v>
      </c>
      <c r="AI1760">
        <f t="shared" si="565"/>
        <v>1</v>
      </c>
      <c r="AJ1760">
        <f t="shared" si="566"/>
        <v>902</v>
      </c>
      <c r="AK1760" t="str">
        <f t="shared" si="567"/>
        <v>20181NFC4907RELOCATN ALW-NO W/HOLD</v>
      </c>
      <c r="AL1760" t="str">
        <f t="shared" si="568"/>
        <v>RELOCATN ALW-NO W/HOLD</v>
      </c>
      <c r="AM1760" t="str">
        <f t="shared" si="569"/>
        <v>20181NFC4906RELOCATN ALW-WITHHOLD</v>
      </c>
      <c r="AN1760" t="str">
        <f t="shared" si="570"/>
        <v>RELOCATN ALW-WITHHOLD</v>
      </c>
      <c r="AO1760" s="13">
        <f t="shared" si="571"/>
        <v>0.66515912255822573</v>
      </c>
      <c r="AP1760">
        <f t="shared" si="572"/>
        <v>1</v>
      </c>
      <c r="AQ1760" t="str">
        <f t="shared" si="573"/>
        <v>NFC4907RELOCATN ALW-NO W/HOLDNFC4906RELOCATN ALW-WITHHOLD</v>
      </c>
    </row>
    <row r="1761" spans="1:43" x14ac:dyDescent="0.35">
      <c r="A1761" s="18" t="s">
        <v>1838</v>
      </c>
      <c r="B1761">
        <v>4908</v>
      </c>
      <c r="C1761" t="s">
        <v>561</v>
      </c>
      <c r="D1761" s="18"/>
      <c r="G1761" s="13">
        <v>0</v>
      </c>
      <c r="I1761">
        <v>20181</v>
      </c>
      <c r="J1761" t="str">
        <f t="shared" si="556"/>
        <v>20181NFC4908REASSIGNMENT ALLOWANCE20181</v>
      </c>
      <c r="K1761" t="str">
        <f t="shared" si="557"/>
        <v>20181NFC4908REASSIGNMENT ALLOWANCE</v>
      </c>
      <c r="L1761" t="str">
        <f t="shared" si="558"/>
        <v>20181</v>
      </c>
      <c r="M1761" s="13">
        <f t="shared" si="559"/>
        <v>0</v>
      </c>
      <c r="N1761" s="13"/>
      <c r="O1761" s="19">
        <v>1751</v>
      </c>
      <c r="P1761">
        <f t="shared" si="560"/>
        <v>1</v>
      </c>
      <c r="Q1761">
        <f t="shared" si="561"/>
        <v>903</v>
      </c>
      <c r="R1761">
        <f t="shared" si="562"/>
        <v>1</v>
      </c>
      <c r="S1761" t="b">
        <f t="shared" si="563"/>
        <v>0</v>
      </c>
      <c r="T1761" t="b">
        <f t="shared" si="564"/>
        <v>0</v>
      </c>
      <c r="W1761" t="str">
        <f t="shared" si="574"/>
        <v/>
      </c>
      <c r="X1761" t="str">
        <f t="shared" si="574"/>
        <v/>
      </c>
      <c r="Y1761" t="str">
        <f t="shared" si="574"/>
        <v/>
      </c>
      <c r="Z1761" t="str">
        <f t="shared" si="574"/>
        <v/>
      </c>
      <c r="AA1761" t="str">
        <f t="shared" si="574"/>
        <v>NFC4908REASSIGNMENT ALLOWANCE</v>
      </c>
      <c r="AC1761" t="str">
        <f t="shared" si="575"/>
        <v/>
      </c>
      <c r="AD1761" t="str">
        <f t="shared" si="575"/>
        <v/>
      </c>
      <c r="AE1761" t="str">
        <f t="shared" si="575"/>
        <v/>
      </c>
      <c r="AF1761" t="str">
        <f t="shared" si="575"/>
        <v/>
      </c>
      <c r="AG1761" t="str">
        <f t="shared" si="575"/>
        <v/>
      </c>
      <c r="AI1761">
        <f t="shared" si="565"/>
        <v>1</v>
      </c>
      <c r="AJ1761">
        <f t="shared" si="566"/>
        <v>903</v>
      </c>
      <c r="AK1761" t="str">
        <f t="shared" si="567"/>
        <v>20181NFC4908REASSIGNMENT ALLOWANCE</v>
      </c>
      <c r="AL1761" t="str">
        <f t="shared" si="568"/>
        <v>REASSIGNMENT ALLOWANCE</v>
      </c>
      <c r="AM1761" t="str">
        <f t="shared" si="569"/>
        <v>20181</v>
      </c>
      <c r="AN1761" t="str">
        <f t="shared" si="570"/>
        <v/>
      </c>
      <c r="AO1761" s="13">
        <f t="shared" si="571"/>
        <v>0</v>
      </c>
      <c r="AP1761">
        <f t="shared" si="572"/>
        <v>1</v>
      </c>
      <c r="AQ1761" t="str">
        <f t="shared" si="573"/>
        <v>NFC4908REASSIGNMENT ALLOWANCE</v>
      </c>
    </row>
    <row r="1762" spans="1:43" x14ac:dyDescent="0.35">
      <c r="A1762" s="18" t="s">
        <v>1838</v>
      </c>
      <c r="B1762">
        <v>4909</v>
      </c>
      <c r="C1762" t="s">
        <v>562</v>
      </c>
      <c r="D1762" s="18" t="s">
        <v>1837</v>
      </c>
      <c r="E1762" t="s">
        <v>518</v>
      </c>
      <c r="F1762" t="s">
        <v>519</v>
      </c>
      <c r="G1762" s="13">
        <v>0.51340996168582376</v>
      </c>
      <c r="I1762">
        <v>20181</v>
      </c>
      <c r="J1762" t="str">
        <f t="shared" si="556"/>
        <v>20181NFC4909DANGER PAY ALLOWANCE20181IBC48DFOREIGN DANGER PAY ALLOWANCE</v>
      </c>
      <c r="K1762" t="str">
        <f t="shared" si="557"/>
        <v>20181NFC4909DANGER PAY ALLOWANCE</v>
      </c>
      <c r="L1762" t="str">
        <f t="shared" si="558"/>
        <v>20181IBC48DFOREIGN DANGER PAY ALLOWANCE</v>
      </c>
      <c r="M1762" s="13">
        <f t="shared" si="559"/>
        <v>0.51340996168582376</v>
      </c>
      <c r="N1762" s="13"/>
      <c r="O1762" s="19">
        <v>1752</v>
      </c>
      <c r="P1762">
        <f t="shared" si="560"/>
        <v>1</v>
      </c>
      <c r="Q1762">
        <f t="shared" si="561"/>
        <v>904</v>
      </c>
      <c r="R1762">
        <f t="shared" si="562"/>
        <v>1</v>
      </c>
      <c r="S1762" t="b">
        <f t="shared" si="563"/>
        <v>0</v>
      </c>
      <c r="T1762" t="b">
        <f t="shared" si="564"/>
        <v>0</v>
      </c>
      <c r="W1762" t="str">
        <f t="shared" si="574"/>
        <v/>
      </c>
      <c r="X1762" t="str">
        <f t="shared" si="574"/>
        <v/>
      </c>
      <c r="Y1762" t="str">
        <f t="shared" si="574"/>
        <v/>
      </c>
      <c r="Z1762" t="str">
        <f t="shared" si="574"/>
        <v/>
      </c>
      <c r="AA1762" t="str">
        <f t="shared" si="574"/>
        <v>NFC4909DANGER PAY ALLOWANCE</v>
      </c>
      <c r="AC1762" t="str">
        <f t="shared" si="575"/>
        <v/>
      </c>
      <c r="AD1762" t="str">
        <f t="shared" si="575"/>
        <v/>
      </c>
      <c r="AE1762" t="str">
        <f t="shared" si="575"/>
        <v/>
      </c>
      <c r="AF1762" t="str">
        <f t="shared" si="575"/>
        <v>IBC48DFOREIGN DANGER PAY ALLOWANCE</v>
      </c>
      <c r="AG1762" t="str">
        <f t="shared" si="575"/>
        <v/>
      </c>
      <c r="AI1762">
        <f t="shared" si="565"/>
        <v>1</v>
      </c>
      <c r="AJ1762">
        <f t="shared" si="566"/>
        <v>904</v>
      </c>
      <c r="AK1762" t="str">
        <f t="shared" si="567"/>
        <v>20181NFC4909DANGER PAY ALLOWANCE</v>
      </c>
      <c r="AL1762" t="str">
        <f t="shared" si="568"/>
        <v>DANGER PAY ALLOWANCE</v>
      </c>
      <c r="AM1762" t="str">
        <f t="shared" si="569"/>
        <v>20181IBC48DFOREIGN DANGER PAY ALLOWANCE</v>
      </c>
      <c r="AN1762" t="str">
        <f t="shared" si="570"/>
        <v>FOREIGN DANGER PAY ALLOWANCE</v>
      </c>
      <c r="AO1762" s="13">
        <f t="shared" si="571"/>
        <v>0.51340996168582376</v>
      </c>
      <c r="AP1762">
        <f t="shared" si="572"/>
        <v>2</v>
      </c>
      <c r="AQ1762" t="str">
        <f t="shared" si="573"/>
        <v>IBC48DFOREIGN DANGER PAY ALLOWANCENFC4909DANGER PAY ALLOWANCE</v>
      </c>
    </row>
    <row r="1763" spans="1:43" x14ac:dyDescent="0.35">
      <c r="A1763" s="18" t="s">
        <v>1838</v>
      </c>
      <c r="B1763">
        <v>4916</v>
      </c>
      <c r="C1763" t="s">
        <v>563</v>
      </c>
      <c r="D1763" s="18" t="s">
        <v>1838</v>
      </c>
      <c r="E1763">
        <v>4917</v>
      </c>
      <c r="F1763" t="s">
        <v>564</v>
      </c>
      <c r="G1763" s="13">
        <v>0.71328399930755682</v>
      </c>
      <c r="I1763">
        <v>20181</v>
      </c>
      <c r="J1763" t="str">
        <f t="shared" si="556"/>
        <v>20181NFC4916RELOC ALW-WITTHOLD 199320181NFC4917RELC ALW-NO W/HOLD 1993</v>
      </c>
      <c r="K1763" t="str">
        <f t="shared" si="557"/>
        <v>20181NFC4916RELOC ALW-WITTHOLD 1993</v>
      </c>
      <c r="L1763" t="str">
        <f t="shared" si="558"/>
        <v>20181NFC4917RELC ALW-NO W/HOLD 1993</v>
      </c>
      <c r="M1763" s="13">
        <f t="shared" si="559"/>
        <v>0.71328399930755682</v>
      </c>
      <c r="N1763" s="13"/>
      <c r="O1763" s="19">
        <v>1753</v>
      </c>
      <c r="P1763">
        <f t="shared" si="560"/>
        <v>2</v>
      </c>
      <c r="Q1763">
        <f t="shared" si="561"/>
        <v>905</v>
      </c>
      <c r="R1763">
        <f t="shared" si="562"/>
        <v>1</v>
      </c>
      <c r="S1763" t="b">
        <f t="shared" si="563"/>
        <v>1</v>
      </c>
      <c r="T1763" t="b">
        <f t="shared" si="564"/>
        <v>0</v>
      </c>
      <c r="W1763" t="str">
        <f t="shared" si="574"/>
        <v/>
      </c>
      <c r="X1763" t="str">
        <f t="shared" si="574"/>
        <v/>
      </c>
      <c r="Y1763" t="str">
        <f t="shared" si="574"/>
        <v/>
      </c>
      <c r="Z1763" t="str">
        <f t="shared" si="574"/>
        <v/>
      </c>
      <c r="AA1763" t="str">
        <f t="shared" si="574"/>
        <v>NFC4916RELOC ALW-WITTHOLD 1993</v>
      </c>
      <c r="AC1763" t="str">
        <f t="shared" si="575"/>
        <v/>
      </c>
      <c r="AD1763" t="str">
        <f t="shared" si="575"/>
        <v/>
      </c>
      <c r="AE1763" t="str">
        <f t="shared" si="575"/>
        <v/>
      </c>
      <c r="AF1763" t="str">
        <f t="shared" si="575"/>
        <v/>
      </c>
      <c r="AG1763" t="str">
        <f t="shared" si="575"/>
        <v>NFC4917RELC ALW-NO W/HOLD 1993</v>
      </c>
      <c r="AI1763">
        <f t="shared" si="565"/>
        <v>1</v>
      </c>
      <c r="AJ1763">
        <f t="shared" si="566"/>
        <v>905</v>
      </c>
      <c r="AK1763" t="str">
        <f t="shared" si="567"/>
        <v>20181NFC4916RELOC ALW-WITTHOLD 1993</v>
      </c>
      <c r="AL1763" t="str">
        <f t="shared" si="568"/>
        <v>RELOC ALW-WITTHOLD 1993</v>
      </c>
      <c r="AM1763" t="str">
        <f t="shared" si="569"/>
        <v>20181NFC4917RELC ALW-NO W/HOLD 1993</v>
      </c>
      <c r="AN1763" t="str">
        <f t="shared" si="570"/>
        <v>RELC ALW-NO W/HOLD 1993</v>
      </c>
      <c r="AO1763" s="13">
        <f t="shared" si="571"/>
        <v>0.71328399930755682</v>
      </c>
      <c r="AP1763">
        <f t="shared" si="572"/>
        <v>1</v>
      </c>
      <c r="AQ1763" t="str">
        <f t="shared" si="573"/>
        <v>NFC4916RELOC ALW-WITTHOLD 1993NFC4917RELC ALW-NO W/HOLD 1993</v>
      </c>
    </row>
    <row r="1764" spans="1:43" x14ac:dyDescent="0.35">
      <c r="A1764" s="18" t="s">
        <v>1838</v>
      </c>
      <c r="B1764">
        <v>4916</v>
      </c>
      <c r="C1764" t="s">
        <v>563</v>
      </c>
      <c r="D1764" s="18" t="s">
        <v>1838</v>
      </c>
      <c r="E1764">
        <v>4906</v>
      </c>
      <c r="F1764" t="s">
        <v>559</v>
      </c>
      <c r="G1764" s="13">
        <v>0.70703073247561721</v>
      </c>
      <c r="I1764">
        <v>20181</v>
      </c>
      <c r="J1764" t="str">
        <f t="shared" si="556"/>
        <v>20181NFC4916RELOC ALW-WITTHOLD 199320181NFC4906RELOCATN ALW-WITHHOLD</v>
      </c>
      <c r="K1764" t="str">
        <f t="shared" si="557"/>
        <v>20181NFC4916RELOC ALW-WITTHOLD 1993</v>
      </c>
      <c r="L1764" t="str">
        <f t="shared" si="558"/>
        <v>20181NFC4906RELOCATN ALW-WITHHOLD</v>
      </c>
      <c r="M1764" s="13">
        <f t="shared" si="559"/>
        <v>0.70703073247561721</v>
      </c>
      <c r="N1764" s="13"/>
      <c r="O1764" s="19">
        <v>1754</v>
      </c>
      <c r="P1764">
        <f t="shared" si="560"/>
        <v>2</v>
      </c>
      <c r="Q1764">
        <f t="shared" si="561"/>
        <v>905</v>
      </c>
      <c r="R1764">
        <f t="shared" si="562"/>
        <v>2</v>
      </c>
      <c r="S1764" t="b">
        <f t="shared" si="563"/>
        <v>1</v>
      </c>
      <c r="T1764" t="b">
        <f t="shared" si="564"/>
        <v>0</v>
      </c>
      <c r="W1764" t="str">
        <f t="shared" si="574"/>
        <v/>
      </c>
      <c r="X1764" t="str">
        <f t="shared" si="574"/>
        <v/>
      </c>
      <c r="Y1764" t="str">
        <f t="shared" si="574"/>
        <v/>
      </c>
      <c r="Z1764" t="str">
        <f t="shared" si="574"/>
        <v/>
      </c>
      <c r="AA1764" t="str">
        <f t="shared" si="574"/>
        <v>NFC4916RELOC ALW-WITTHOLD 1993</v>
      </c>
      <c r="AC1764" t="str">
        <f t="shared" si="575"/>
        <v/>
      </c>
      <c r="AD1764" t="str">
        <f t="shared" si="575"/>
        <v/>
      </c>
      <c r="AE1764" t="str">
        <f t="shared" si="575"/>
        <v/>
      </c>
      <c r="AF1764" t="str">
        <f t="shared" si="575"/>
        <v/>
      </c>
      <c r="AG1764" t="str">
        <f t="shared" si="575"/>
        <v>NFC4906RELOCATN ALW-WITHHOLD</v>
      </c>
      <c r="AI1764">
        <f t="shared" si="565"/>
        <v>1</v>
      </c>
      <c r="AJ1764">
        <f t="shared" si="566"/>
        <v>905</v>
      </c>
      <c r="AK1764" t="str">
        <f t="shared" si="567"/>
        <v>20181NFC4916RELOC ALW-WITTHOLD 1993</v>
      </c>
      <c r="AL1764" t="str">
        <f t="shared" si="568"/>
        <v>RELOC ALW-WITTHOLD 1993</v>
      </c>
      <c r="AM1764" t="str">
        <f t="shared" si="569"/>
        <v>20181NFC4906RELOCATN ALW-WITHHOLD</v>
      </c>
      <c r="AN1764" t="str">
        <f t="shared" si="570"/>
        <v>RELOCATN ALW-WITHHOLD</v>
      </c>
      <c r="AO1764" s="13">
        <f t="shared" si="571"/>
        <v>0.70703073247561721</v>
      </c>
      <c r="AP1764">
        <f t="shared" si="572"/>
        <v>1</v>
      </c>
      <c r="AQ1764" t="str">
        <f t="shared" si="573"/>
        <v>NFC4916RELOC ALW-WITTHOLD 1993NFC4906RELOCATN ALW-WITHHOLD</v>
      </c>
    </row>
    <row r="1765" spans="1:43" x14ac:dyDescent="0.35">
      <c r="A1765" s="18" t="s">
        <v>1838</v>
      </c>
      <c r="B1765">
        <v>4917</v>
      </c>
      <c r="C1765" t="s">
        <v>564</v>
      </c>
      <c r="D1765" s="18" t="s">
        <v>1838</v>
      </c>
      <c r="E1765">
        <v>4907</v>
      </c>
      <c r="F1765" t="s">
        <v>560</v>
      </c>
      <c r="G1765" s="13">
        <v>0.781245586781528</v>
      </c>
      <c r="I1765">
        <v>20181</v>
      </c>
      <c r="J1765" t="str">
        <f t="shared" si="556"/>
        <v>20181NFC4917RELC ALW-NO W/HOLD 199320181NFC4907RELOCATN ALW-NO W/HOLD</v>
      </c>
      <c r="K1765" t="str">
        <f t="shared" si="557"/>
        <v>20181NFC4917RELC ALW-NO W/HOLD 1993</v>
      </c>
      <c r="L1765" t="str">
        <f t="shared" si="558"/>
        <v>20181NFC4907RELOCATN ALW-NO W/HOLD</v>
      </c>
      <c r="M1765" s="13">
        <f t="shared" si="559"/>
        <v>0.781245586781528</v>
      </c>
      <c r="N1765" s="13"/>
      <c r="O1765" s="19">
        <v>1755</v>
      </c>
      <c r="P1765">
        <f t="shared" si="560"/>
        <v>2</v>
      </c>
      <c r="Q1765">
        <f t="shared" si="561"/>
        <v>906</v>
      </c>
      <c r="R1765">
        <f t="shared" si="562"/>
        <v>1</v>
      </c>
      <c r="S1765" t="b">
        <f t="shared" si="563"/>
        <v>1</v>
      </c>
      <c r="T1765" t="b">
        <f t="shared" si="564"/>
        <v>0</v>
      </c>
      <c r="W1765" t="str">
        <f t="shared" si="574"/>
        <v/>
      </c>
      <c r="X1765" t="str">
        <f t="shared" si="574"/>
        <v/>
      </c>
      <c r="Y1765" t="str">
        <f t="shared" si="574"/>
        <v/>
      </c>
      <c r="Z1765" t="str">
        <f t="shared" si="574"/>
        <v/>
      </c>
      <c r="AA1765" t="str">
        <f t="shared" si="574"/>
        <v>NFC4917RELC ALW-NO W/HOLD 1993</v>
      </c>
      <c r="AC1765" t="str">
        <f t="shared" si="575"/>
        <v/>
      </c>
      <c r="AD1765" t="str">
        <f t="shared" si="575"/>
        <v/>
      </c>
      <c r="AE1765" t="str">
        <f t="shared" si="575"/>
        <v/>
      </c>
      <c r="AF1765" t="str">
        <f t="shared" si="575"/>
        <v/>
      </c>
      <c r="AG1765" t="str">
        <f t="shared" si="575"/>
        <v>NFC4907RELOCATN ALW-NO W/HOLD</v>
      </c>
      <c r="AI1765">
        <f t="shared" si="565"/>
        <v>1</v>
      </c>
      <c r="AJ1765">
        <f t="shared" si="566"/>
        <v>906</v>
      </c>
      <c r="AK1765" t="str">
        <f t="shared" si="567"/>
        <v>20181NFC4917RELC ALW-NO W/HOLD 1993</v>
      </c>
      <c r="AL1765" t="str">
        <f t="shared" si="568"/>
        <v>RELC ALW-NO W/HOLD 1993</v>
      </c>
      <c r="AM1765" t="str">
        <f t="shared" si="569"/>
        <v>20181NFC4907RELOCATN ALW-NO W/HOLD</v>
      </c>
      <c r="AN1765" t="str">
        <f t="shared" si="570"/>
        <v>RELOCATN ALW-NO W/HOLD</v>
      </c>
      <c r="AO1765" s="13">
        <f t="shared" si="571"/>
        <v>0.781245586781528</v>
      </c>
      <c r="AP1765">
        <f t="shared" si="572"/>
        <v>1</v>
      </c>
      <c r="AQ1765" t="str">
        <f t="shared" si="573"/>
        <v>NFC4917RELC ALW-NO W/HOLD 1993NFC4907RELOCATN ALW-NO W/HOLD</v>
      </c>
    </row>
    <row r="1766" spans="1:43" x14ac:dyDescent="0.35">
      <c r="A1766" s="18" t="s">
        <v>1838</v>
      </c>
      <c r="B1766">
        <v>4917</v>
      </c>
      <c r="C1766" t="s">
        <v>564</v>
      </c>
      <c r="D1766" s="18" t="s">
        <v>1838</v>
      </c>
      <c r="E1766">
        <v>4916</v>
      </c>
      <c r="F1766" t="s">
        <v>563</v>
      </c>
      <c r="G1766" s="13">
        <v>0.71328399930755682</v>
      </c>
      <c r="I1766">
        <v>20181</v>
      </c>
      <c r="J1766" t="str">
        <f t="shared" si="556"/>
        <v>20181NFC4917RELC ALW-NO W/HOLD 199320181NFC4916RELOC ALW-WITTHOLD 1993</v>
      </c>
      <c r="K1766" t="str">
        <f t="shared" si="557"/>
        <v>20181NFC4917RELC ALW-NO W/HOLD 1993</v>
      </c>
      <c r="L1766" t="str">
        <f t="shared" si="558"/>
        <v>20181NFC4916RELOC ALW-WITTHOLD 1993</v>
      </c>
      <c r="M1766" s="13">
        <f t="shared" si="559"/>
        <v>0.71328399930755682</v>
      </c>
      <c r="N1766" s="13"/>
      <c r="O1766" s="19">
        <v>1756</v>
      </c>
      <c r="P1766">
        <f t="shared" si="560"/>
        <v>2</v>
      </c>
      <c r="Q1766">
        <f t="shared" si="561"/>
        <v>906</v>
      </c>
      <c r="R1766">
        <f t="shared" si="562"/>
        <v>2</v>
      </c>
      <c r="S1766" t="b">
        <f t="shared" si="563"/>
        <v>1</v>
      </c>
      <c r="T1766" t="b">
        <f t="shared" si="564"/>
        <v>0</v>
      </c>
      <c r="W1766" t="str">
        <f t="shared" si="574"/>
        <v/>
      </c>
      <c r="X1766" t="str">
        <f t="shared" si="574"/>
        <v/>
      </c>
      <c r="Y1766" t="str">
        <f t="shared" si="574"/>
        <v/>
      </c>
      <c r="Z1766" t="str">
        <f t="shared" si="574"/>
        <v/>
      </c>
      <c r="AA1766" t="str">
        <f t="shared" si="574"/>
        <v>NFC4917RELC ALW-NO W/HOLD 1993</v>
      </c>
      <c r="AC1766" t="str">
        <f t="shared" si="575"/>
        <v/>
      </c>
      <c r="AD1766" t="str">
        <f t="shared" si="575"/>
        <v/>
      </c>
      <c r="AE1766" t="str">
        <f t="shared" si="575"/>
        <v/>
      </c>
      <c r="AF1766" t="str">
        <f t="shared" si="575"/>
        <v/>
      </c>
      <c r="AG1766" t="str">
        <f t="shared" si="575"/>
        <v>NFC4916RELOC ALW-WITTHOLD 1993</v>
      </c>
      <c r="AI1766">
        <f t="shared" si="565"/>
        <v>1</v>
      </c>
      <c r="AJ1766">
        <f t="shared" si="566"/>
        <v>906</v>
      </c>
      <c r="AK1766" t="str">
        <f t="shared" si="567"/>
        <v>20181NFC4917RELC ALW-NO W/HOLD 1993</v>
      </c>
      <c r="AL1766" t="str">
        <f t="shared" si="568"/>
        <v>RELC ALW-NO W/HOLD 1993</v>
      </c>
      <c r="AM1766" t="str">
        <f t="shared" si="569"/>
        <v>20181NFC4916RELOC ALW-WITTHOLD 1993</v>
      </c>
      <c r="AN1766" t="str">
        <f t="shared" si="570"/>
        <v>RELOC ALW-WITTHOLD 1993</v>
      </c>
      <c r="AO1766" s="13">
        <f t="shared" si="571"/>
        <v>0.71328399930755682</v>
      </c>
      <c r="AP1766">
        <f t="shared" si="572"/>
        <v>1</v>
      </c>
      <c r="AQ1766" t="str">
        <f t="shared" si="573"/>
        <v>NFC4917RELC ALW-NO W/HOLD 1993NFC4916RELOC ALW-WITTHOLD 1993</v>
      </c>
    </row>
    <row r="1767" spans="1:43" x14ac:dyDescent="0.35">
      <c r="A1767" s="18" t="s">
        <v>1838</v>
      </c>
      <c r="B1767">
        <v>5100</v>
      </c>
      <c r="C1767" t="s">
        <v>565</v>
      </c>
      <c r="D1767" s="18"/>
      <c r="G1767" s="13">
        <v>0</v>
      </c>
      <c r="I1767">
        <v>20181</v>
      </c>
      <c r="J1767" t="str">
        <f t="shared" si="556"/>
        <v>20181NFC5100COMPARABILITY ALLOW20181</v>
      </c>
      <c r="K1767" t="str">
        <f t="shared" si="557"/>
        <v>20181NFC5100COMPARABILITY ALLOW</v>
      </c>
      <c r="L1767" t="str">
        <f t="shared" si="558"/>
        <v>20181</v>
      </c>
      <c r="M1767" s="13">
        <f t="shared" si="559"/>
        <v>0</v>
      </c>
      <c r="N1767" s="13"/>
      <c r="O1767" s="19">
        <v>1757</v>
      </c>
      <c r="P1767">
        <f t="shared" si="560"/>
        <v>1</v>
      </c>
      <c r="Q1767">
        <f t="shared" si="561"/>
        <v>907</v>
      </c>
      <c r="R1767">
        <f t="shared" si="562"/>
        <v>1</v>
      </c>
      <c r="S1767" t="b">
        <f t="shared" si="563"/>
        <v>0</v>
      </c>
      <c r="T1767" t="b">
        <f t="shared" si="564"/>
        <v>0</v>
      </c>
      <c r="W1767" t="str">
        <f t="shared" si="574"/>
        <v/>
      </c>
      <c r="X1767" t="str">
        <f t="shared" si="574"/>
        <v/>
      </c>
      <c r="Y1767" t="str">
        <f t="shared" si="574"/>
        <v/>
      </c>
      <c r="Z1767" t="str">
        <f t="shared" si="574"/>
        <v/>
      </c>
      <c r="AA1767" t="str">
        <f t="shared" si="574"/>
        <v>NFC5100COMPARABILITY ALLOW</v>
      </c>
      <c r="AC1767" t="str">
        <f t="shared" si="575"/>
        <v/>
      </c>
      <c r="AD1767" t="str">
        <f t="shared" si="575"/>
        <v/>
      </c>
      <c r="AE1767" t="str">
        <f t="shared" si="575"/>
        <v/>
      </c>
      <c r="AF1767" t="str">
        <f t="shared" si="575"/>
        <v/>
      </c>
      <c r="AG1767" t="str">
        <f t="shared" si="575"/>
        <v/>
      </c>
      <c r="AI1767">
        <f t="shared" si="565"/>
        <v>1</v>
      </c>
      <c r="AJ1767">
        <f t="shared" si="566"/>
        <v>907</v>
      </c>
      <c r="AK1767" t="str">
        <f t="shared" si="567"/>
        <v>20181NFC5100COMPARABILITY ALLOW</v>
      </c>
      <c r="AL1767" t="str">
        <f t="shared" si="568"/>
        <v>COMPARABILITY ALLOW</v>
      </c>
      <c r="AM1767" t="str">
        <f t="shared" si="569"/>
        <v>20181</v>
      </c>
      <c r="AN1767" t="str">
        <f t="shared" si="570"/>
        <v/>
      </c>
      <c r="AO1767" s="13">
        <f t="shared" si="571"/>
        <v>0</v>
      </c>
      <c r="AP1767">
        <f t="shared" si="572"/>
        <v>1</v>
      </c>
      <c r="AQ1767" t="str">
        <f t="shared" si="573"/>
        <v>NFC5100COMPARABILITY ALLOW</v>
      </c>
    </row>
    <row r="1768" spans="1:43" x14ac:dyDescent="0.35">
      <c r="A1768" s="18" t="s">
        <v>1838</v>
      </c>
      <c r="B1768">
        <v>5101</v>
      </c>
      <c r="C1768" t="s">
        <v>566</v>
      </c>
      <c r="D1768" s="18" t="s">
        <v>1838</v>
      </c>
      <c r="E1768">
        <v>5108</v>
      </c>
      <c r="F1768" t="s">
        <v>572</v>
      </c>
      <c r="G1768" s="13">
        <v>0.73861303077187557</v>
      </c>
      <c r="I1768">
        <v>20181</v>
      </c>
      <c r="J1768" t="str">
        <f t="shared" si="556"/>
        <v>20181NFC5101UNIFORM ALLOW (TAXABLE)20181NFC5108UNIFORM ALLOW (NON-TAX)</v>
      </c>
      <c r="K1768" t="str">
        <f t="shared" si="557"/>
        <v>20181NFC5101UNIFORM ALLOW (TAXABLE)</v>
      </c>
      <c r="L1768" t="str">
        <f t="shared" si="558"/>
        <v>20181NFC5108UNIFORM ALLOW (NON-TAX)</v>
      </c>
      <c r="M1768" s="13">
        <f t="shared" si="559"/>
        <v>0.73861303077187557</v>
      </c>
      <c r="N1768" s="13"/>
      <c r="O1768" s="19">
        <v>1758</v>
      </c>
      <c r="P1768">
        <f t="shared" si="560"/>
        <v>1</v>
      </c>
      <c r="Q1768">
        <f t="shared" si="561"/>
        <v>908</v>
      </c>
      <c r="R1768">
        <f t="shared" si="562"/>
        <v>1</v>
      </c>
      <c r="S1768" t="b">
        <f t="shared" si="563"/>
        <v>1</v>
      </c>
      <c r="T1768" t="b">
        <f t="shared" si="564"/>
        <v>0</v>
      </c>
      <c r="W1768" t="str">
        <f t="shared" si="574"/>
        <v/>
      </c>
      <c r="X1768" t="str">
        <f t="shared" si="574"/>
        <v/>
      </c>
      <c r="Y1768" t="str">
        <f t="shared" si="574"/>
        <v/>
      </c>
      <c r="Z1768" t="str">
        <f t="shared" si="574"/>
        <v/>
      </c>
      <c r="AA1768" t="str">
        <f t="shared" si="574"/>
        <v>NFC5101UNIFORM ALLOW (TAXABLE)</v>
      </c>
      <c r="AC1768" t="str">
        <f t="shared" si="575"/>
        <v/>
      </c>
      <c r="AD1768" t="str">
        <f t="shared" si="575"/>
        <v/>
      </c>
      <c r="AE1768" t="str">
        <f t="shared" si="575"/>
        <v/>
      </c>
      <c r="AF1768" t="str">
        <f t="shared" si="575"/>
        <v/>
      </c>
      <c r="AG1768" t="str">
        <f t="shared" si="575"/>
        <v>NFC5108UNIFORM ALLOW (NON-TAX)</v>
      </c>
      <c r="AI1768">
        <f t="shared" si="565"/>
        <v>1</v>
      </c>
      <c r="AJ1768">
        <f t="shared" si="566"/>
        <v>908</v>
      </c>
      <c r="AK1768" t="str">
        <f t="shared" si="567"/>
        <v>20181NFC5101UNIFORM ALLOW (TAXABLE)</v>
      </c>
      <c r="AL1768" t="str">
        <f t="shared" si="568"/>
        <v>UNIFORM ALLOW (TAXABLE)</v>
      </c>
      <c r="AM1768" t="str">
        <f t="shared" si="569"/>
        <v>20181NFC5108UNIFORM ALLOW (NON-TAX)</v>
      </c>
      <c r="AN1768" t="str">
        <f t="shared" si="570"/>
        <v>UNIFORM ALLOW (NON-TAX)</v>
      </c>
      <c r="AO1768" s="13">
        <f t="shared" si="571"/>
        <v>0.73861303077187557</v>
      </c>
      <c r="AP1768">
        <f t="shared" si="572"/>
        <v>1</v>
      </c>
      <c r="AQ1768" t="str">
        <f t="shared" si="573"/>
        <v>NFC5101UNIFORM ALLOW (TAXABLE)NFC5108UNIFORM ALLOW (NON-TAX)</v>
      </c>
    </row>
    <row r="1769" spans="1:43" x14ac:dyDescent="0.35">
      <c r="A1769" s="18" t="s">
        <v>1838</v>
      </c>
      <c r="B1769">
        <v>5102</v>
      </c>
      <c r="C1769" t="s">
        <v>567</v>
      </c>
      <c r="D1769" s="18" t="s">
        <v>1838</v>
      </c>
      <c r="E1769">
        <v>5103</v>
      </c>
      <c r="F1769" t="s">
        <v>568</v>
      </c>
      <c r="G1769" s="13">
        <v>0.79795432501543073</v>
      </c>
      <c r="I1769">
        <v>20181</v>
      </c>
      <c r="J1769" t="str">
        <f t="shared" si="556"/>
        <v>20181NFC5102SEP MNTCE ALLOW NON TAX20181NFC5103SEP MNTCE ALLOW TAXABLE</v>
      </c>
      <c r="K1769" t="str">
        <f t="shared" si="557"/>
        <v>20181NFC5102SEP MNTCE ALLOW NON TAX</v>
      </c>
      <c r="L1769" t="str">
        <f t="shared" si="558"/>
        <v>20181NFC5103SEP MNTCE ALLOW TAXABLE</v>
      </c>
      <c r="M1769" s="13">
        <f t="shared" si="559"/>
        <v>0.79795432501543073</v>
      </c>
      <c r="N1769" s="13"/>
      <c r="O1769" s="19">
        <v>1759</v>
      </c>
      <c r="P1769">
        <f t="shared" si="560"/>
        <v>1</v>
      </c>
      <c r="Q1769">
        <f t="shared" si="561"/>
        <v>909</v>
      </c>
      <c r="R1769">
        <f t="shared" si="562"/>
        <v>1</v>
      </c>
      <c r="S1769" t="b">
        <f t="shared" si="563"/>
        <v>1</v>
      </c>
      <c r="T1769" t="b">
        <f t="shared" si="564"/>
        <v>0</v>
      </c>
      <c r="W1769" t="str">
        <f t="shared" si="574"/>
        <v/>
      </c>
      <c r="X1769" t="str">
        <f t="shared" si="574"/>
        <v/>
      </c>
      <c r="Y1769" t="str">
        <f t="shared" si="574"/>
        <v/>
      </c>
      <c r="Z1769" t="str">
        <f t="shared" si="574"/>
        <v/>
      </c>
      <c r="AA1769" t="str">
        <f t="shared" si="574"/>
        <v>NFC5102SEP MNTCE ALLOW NON TAX</v>
      </c>
      <c r="AC1769" t="str">
        <f t="shared" si="575"/>
        <v/>
      </c>
      <c r="AD1769" t="str">
        <f t="shared" si="575"/>
        <v/>
      </c>
      <c r="AE1769" t="str">
        <f t="shared" si="575"/>
        <v/>
      </c>
      <c r="AF1769" t="str">
        <f t="shared" si="575"/>
        <v/>
      </c>
      <c r="AG1769" t="str">
        <f t="shared" si="575"/>
        <v>NFC5103SEP MNTCE ALLOW TAXABLE</v>
      </c>
      <c r="AI1769">
        <f t="shared" si="565"/>
        <v>1</v>
      </c>
      <c r="AJ1769">
        <f t="shared" si="566"/>
        <v>909</v>
      </c>
      <c r="AK1769" t="str">
        <f t="shared" si="567"/>
        <v>20181NFC5102SEP MNTCE ALLOW NON TAX</v>
      </c>
      <c r="AL1769" t="str">
        <f t="shared" si="568"/>
        <v>SEP MNTCE ALLOW NON TAX</v>
      </c>
      <c r="AM1769" t="str">
        <f t="shared" si="569"/>
        <v>20181NFC5103SEP MNTCE ALLOW TAXABLE</v>
      </c>
      <c r="AN1769" t="str">
        <f t="shared" si="570"/>
        <v>SEP MNTCE ALLOW TAXABLE</v>
      </c>
      <c r="AO1769" s="13">
        <f t="shared" si="571"/>
        <v>0.79795432501543073</v>
      </c>
      <c r="AP1769">
        <f t="shared" si="572"/>
        <v>1</v>
      </c>
      <c r="AQ1769" t="str">
        <f t="shared" si="573"/>
        <v>NFC5102SEP MNTCE ALLOW NON TAXNFC5103SEP MNTCE ALLOW TAXABLE</v>
      </c>
    </row>
    <row r="1770" spans="1:43" x14ac:dyDescent="0.35">
      <c r="A1770" s="18" t="s">
        <v>1838</v>
      </c>
      <c r="B1770">
        <v>5103</v>
      </c>
      <c r="C1770" t="s">
        <v>568</v>
      </c>
      <c r="D1770" s="18" t="s">
        <v>1838</v>
      </c>
      <c r="E1770">
        <v>5102</v>
      </c>
      <c r="F1770" t="s">
        <v>567</v>
      </c>
      <c r="G1770" s="13">
        <v>0.79795432501543073</v>
      </c>
      <c r="I1770">
        <v>20181</v>
      </c>
      <c r="J1770" t="str">
        <f t="shared" si="556"/>
        <v>20181NFC5103SEP MNTCE ALLOW TAXABLE20181NFC5102SEP MNTCE ALLOW NON TAX</v>
      </c>
      <c r="K1770" t="str">
        <f t="shared" si="557"/>
        <v>20181NFC5103SEP MNTCE ALLOW TAXABLE</v>
      </c>
      <c r="L1770" t="str">
        <f t="shared" si="558"/>
        <v>20181NFC5102SEP MNTCE ALLOW NON TAX</v>
      </c>
      <c r="M1770" s="13">
        <f t="shared" si="559"/>
        <v>0.79795432501543073</v>
      </c>
      <c r="N1770" s="13"/>
      <c r="O1770" s="19">
        <v>1760</v>
      </c>
      <c r="P1770">
        <f t="shared" si="560"/>
        <v>1</v>
      </c>
      <c r="Q1770">
        <f t="shared" si="561"/>
        <v>910</v>
      </c>
      <c r="R1770">
        <f t="shared" si="562"/>
        <v>1</v>
      </c>
      <c r="S1770" t="b">
        <f t="shared" si="563"/>
        <v>1</v>
      </c>
      <c r="T1770" t="b">
        <f t="shared" si="564"/>
        <v>0</v>
      </c>
      <c r="W1770" t="str">
        <f t="shared" si="574"/>
        <v/>
      </c>
      <c r="X1770" t="str">
        <f t="shared" si="574"/>
        <v/>
      </c>
      <c r="Y1770" t="str">
        <f t="shared" si="574"/>
        <v/>
      </c>
      <c r="Z1770" t="str">
        <f t="shared" si="574"/>
        <v/>
      </c>
      <c r="AA1770" t="str">
        <f t="shared" si="574"/>
        <v>NFC5103SEP MNTCE ALLOW TAXABLE</v>
      </c>
      <c r="AC1770" t="str">
        <f t="shared" si="575"/>
        <v/>
      </c>
      <c r="AD1770" t="str">
        <f t="shared" si="575"/>
        <v/>
      </c>
      <c r="AE1770" t="str">
        <f t="shared" si="575"/>
        <v/>
      </c>
      <c r="AF1770" t="str">
        <f t="shared" si="575"/>
        <v/>
      </c>
      <c r="AG1770" t="str">
        <f t="shared" si="575"/>
        <v>NFC5102SEP MNTCE ALLOW NON TAX</v>
      </c>
      <c r="AI1770">
        <f t="shared" si="565"/>
        <v>1</v>
      </c>
      <c r="AJ1770">
        <f t="shared" si="566"/>
        <v>910</v>
      </c>
      <c r="AK1770" t="str">
        <f t="shared" si="567"/>
        <v>20181NFC5103SEP MNTCE ALLOW TAXABLE</v>
      </c>
      <c r="AL1770" t="str">
        <f t="shared" si="568"/>
        <v>SEP MNTCE ALLOW TAXABLE</v>
      </c>
      <c r="AM1770" t="str">
        <f t="shared" si="569"/>
        <v>20181NFC5102SEP MNTCE ALLOW NON TAX</v>
      </c>
      <c r="AN1770" t="str">
        <f t="shared" si="570"/>
        <v>SEP MNTCE ALLOW NON TAX</v>
      </c>
      <c r="AO1770" s="13">
        <f t="shared" si="571"/>
        <v>0.79795432501543073</v>
      </c>
      <c r="AP1770">
        <f t="shared" si="572"/>
        <v>1</v>
      </c>
      <c r="AQ1770" t="str">
        <f t="shared" si="573"/>
        <v>NFC5103SEP MNTCE ALLOW TAXABLENFC5102SEP MNTCE ALLOW NON TAX</v>
      </c>
    </row>
    <row r="1771" spans="1:43" x14ac:dyDescent="0.35">
      <c r="A1771" s="18" t="s">
        <v>1838</v>
      </c>
      <c r="B1771">
        <v>5104</v>
      </c>
      <c r="C1771" t="s">
        <v>569</v>
      </c>
      <c r="D1771" s="18"/>
      <c r="G1771" s="13">
        <v>0</v>
      </c>
      <c r="I1771">
        <v>20181</v>
      </c>
      <c r="J1771" t="str">
        <f t="shared" si="556"/>
        <v>20181NFC5104POST ALLOWANCE20181</v>
      </c>
      <c r="K1771" t="str">
        <f t="shared" si="557"/>
        <v>20181NFC5104POST ALLOWANCE</v>
      </c>
      <c r="L1771" t="str">
        <f t="shared" si="558"/>
        <v>20181</v>
      </c>
      <c r="M1771" s="13">
        <f t="shared" si="559"/>
        <v>0</v>
      </c>
      <c r="N1771" s="13"/>
      <c r="O1771" s="19">
        <v>1761</v>
      </c>
      <c r="P1771">
        <f t="shared" si="560"/>
        <v>1</v>
      </c>
      <c r="Q1771">
        <f t="shared" si="561"/>
        <v>911</v>
      </c>
      <c r="R1771">
        <f t="shared" si="562"/>
        <v>1</v>
      </c>
      <c r="S1771" t="b">
        <f t="shared" si="563"/>
        <v>0</v>
      </c>
      <c r="T1771" t="b">
        <f t="shared" si="564"/>
        <v>0</v>
      </c>
      <c r="W1771" t="str">
        <f t="shared" si="574"/>
        <v/>
      </c>
      <c r="X1771" t="str">
        <f t="shared" si="574"/>
        <v/>
      </c>
      <c r="Y1771" t="str">
        <f t="shared" si="574"/>
        <v/>
      </c>
      <c r="Z1771" t="str">
        <f t="shared" si="574"/>
        <v/>
      </c>
      <c r="AA1771" t="str">
        <f t="shared" si="574"/>
        <v>NFC5104POST ALLOWANCE</v>
      </c>
      <c r="AC1771" t="str">
        <f t="shared" si="575"/>
        <v/>
      </c>
      <c r="AD1771" t="str">
        <f t="shared" si="575"/>
        <v/>
      </c>
      <c r="AE1771" t="str">
        <f t="shared" si="575"/>
        <v/>
      </c>
      <c r="AF1771" t="str">
        <f t="shared" si="575"/>
        <v/>
      </c>
      <c r="AG1771" t="str">
        <f t="shared" si="575"/>
        <v/>
      </c>
      <c r="AI1771">
        <f t="shared" si="565"/>
        <v>1</v>
      </c>
      <c r="AJ1771">
        <f t="shared" si="566"/>
        <v>911</v>
      </c>
      <c r="AK1771" t="str">
        <f t="shared" si="567"/>
        <v>20181NFC5104POST ALLOWANCE</v>
      </c>
      <c r="AL1771" t="str">
        <f t="shared" si="568"/>
        <v>POST ALLOWANCE</v>
      </c>
      <c r="AM1771" t="str">
        <f t="shared" si="569"/>
        <v>20181</v>
      </c>
      <c r="AN1771" t="str">
        <f t="shared" si="570"/>
        <v/>
      </c>
      <c r="AO1771" s="13">
        <f t="shared" si="571"/>
        <v>0</v>
      </c>
      <c r="AP1771">
        <f t="shared" si="572"/>
        <v>1</v>
      </c>
      <c r="AQ1771" t="str">
        <f t="shared" si="573"/>
        <v>NFC5104POST ALLOWANCE</v>
      </c>
    </row>
    <row r="1772" spans="1:43" x14ac:dyDescent="0.35">
      <c r="A1772" s="18" t="s">
        <v>1838</v>
      </c>
      <c r="B1772">
        <v>5105</v>
      </c>
      <c r="C1772" t="s">
        <v>570</v>
      </c>
      <c r="D1772" s="18"/>
      <c r="G1772" s="13">
        <v>0</v>
      </c>
      <c r="I1772">
        <v>20181</v>
      </c>
      <c r="J1772" t="str">
        <f t="shared" si="556"/>
        <v>20181NFC5105EDUCATION ALLOWANCE20181</v>
      </c>
      <c r="K1772" t="str">
        <f t="shared" si="557"/>
        <v>20181NFC5105EDUCATION ALLOWANCE</v>
      </c>
      <c r="L1772" t="str">
        <f t="shared" si="558"/>
        <v>20181</v>
      </c>
      <c r="M1772" s="13">
        <f t="shared" si="559"/>
        <v>0</v>
      </c>
      <c r="N1772" s="13"/>
      <c r="O1772" s="19">
        <v>1762</v>
      </c>
      <c r="P1772">
        <f t="shared" si="560"/>
        <v>1</v>
      </c>
      <c r="Q1772">
        <f t="shared" si="561"/>
        <v>912</v>
      </c>
      <c r="R1772">
        <f t="shared" si="562"/>
        <v>1</v>
      </c>
      <c r="S1772" t="b">
        <f t="shared" si="563"/>
        <v>0</v>
      </c>
      <c r="T1772" t="b">
        <f t="shared" si="564"/>
        <v>0</v>
      </c>
      <c r="W1772" t="str">
        <f t="shared" si="574"/>
        <v/>
      </c>
      <c r="X1772" t="str">
        <f t="shared" si="574"/>
        <v/>
      </c>
      <c r="Y1772" t="str">
        <f t="shared" si="574"/>
        <v/>
      </c>
      <c r="Z1772" t="str">
        <f t="shared" si="574"/>
        <v/>
      </c>
      <c r="AA1772" t="str">
        <f t="shared" si="574"/>
        <v>NFC5105EDUCATION ALLOWANCE</v>
      </c>
      <c r="AC1772" t="str">
        <f t="shared" si="575"/>
        <v/>
      </c>
      <c r="AD1772" t="str">
        <f t="shared" si="575"/>
        <v/>
      </c>
      <c r="AE1772" t="str">
        <f t="shared" si="575"/>
        <v/>
      </c>
      <c r="AF1772" t="str">
        <f t="shared" si="575"/>
        <v/>
      </c>
      <c r="AG1772" t="str">
        <f t="shared" si="575"/>
        <v/>
      </c>
      <c r="AI1772">
        <f t="shared" si="565"/>
        <v>1</v>
      </c>
      <c r="AJ1772">
        <f t="shared" si="566"/>
        <v>912</v>
      </c>
      <c r="AK1772" t="str">
        <f t="shared" si="567"/>
        <v>20181NFC5105EDUCATION ALLOWANCE</v>
      </c>
      <c r="AL1772" t="str">
        <f t="shared" si="568"/>
        <v>EDUCATION ALLOWANCE</v>
      </c>
      <c r="AM1772" t="str">
        <f t="shared" si="569"/>
        <v>20181</v>
      </c>
      <c r="AN1772" t="str">
        <f t="shared" si="570"/>
        <v/>
      </c>
      <c r="AO1772" s="13">
        <f t="shared" si="571"/>
        <v>0</v>
      </c>
      <c r="AP1772">
        <f t="shared" si="572"/>
        <v>1</v>
      </c>
      <c r="AQ1772" t="str">
        <f t="shared" si="573"/>
        <v>NFC5105EDUCATION ALLOWANCE</v>
      </c>
    </row>
    <row r="1773" spans="1:43" x14ac:dyDescent="0.35">
      <c r="A1773" s="18" t="s">
        <v>1838</v>
      </c>
      <c r="B1773">
        <v>5106</v>
      </c>
      <c r="C1773" t="s">
        <v>571</v>
      </c>
      <c r="D1773" s="18"/>
      <c r="G1773" s="13">
        <v>0</v>
      </c>
      <c r="I1773">
        <v>20181</v>
      </c>
      <c r="J1773" t="str">
        <f t="shared" si="556"/>
        <v>20181NFC5106FOREIGN LANG ALLOWANCE20181</v>
      </c>
      <c r="K1773" t="str">
        <f t="shared" si="557"/>
        <v>20181NFC5106FOREIGN LANG ALLOWANCE</v>
      </c>
      <c r="L1773" t="str">
        <f t="shared" si="558"/>
        <v>20181</v>
      </c>
      <c r="M1773" s="13">
        <f t="shared" si="559"/>
        <v>0</v>
      </c>
      <c r="N1773" s="13"/>
      <c r="O1773" s="19">
        <v>1763</v>
      </c>
      <c r="P1773">
        <f t="shared" si="560"/>
        <v>1</v>
      </c>
      <c r="Q1773">
        <f t="shared" si="561"/>
        <v>913</v>
      </c>
      <c r="R1773">
        <f t="shared" si="562"/>
        <v>1</v>
      </c>
      <c r="S1773" t="b">
        <f t="shared" si="563"/>
        <v>0</v>
      </c>
      <c r="T1773" t="b">
        <f t="shared" si="564"/>
        <v>0</v>
      </c>
      <c r="W1773" t="str">
        <f t="shared" si="574"/>
        <v/>
      </c>
      <c r="X1773" t="str">
        <f t="shared" si="574"/>
        <v/>
      </c>
      <c r="Y1773" t="str">
        <f t="shared" si="574"/>
        <v/>
      </c>
      <c r="Z1773" t="str">
        <f t="shared" si="574"/>
        <v/>
      </c>
      <c r="AA1773" t="str">
        <f t="shared" si="574"/>
        <v>NFC5106FOREIGN LANG ALLOWANCE</v>
      </c>
      <c r="AC1773" t="str">
        <f t="shared" si="575"/>
        <v/>
      </c>
      <c r="AD1773" t="str">
        <f t="shared" si="575"/>
        <v/>
      </c>
      <c r="AE1773" t="str">
        <f t="shared" si="575"/>
        <v/>
      </c>
      <c r="AF1773" t="str">
        <f t="shared" si="575"/>
        <v/>
      </c>
      <c r="AG1773" t="str">
        <f t="shared" si="575"/>
        <v/>
      </c>
      <c r="AI1773">
        <f t="shared" si="565"/>
        <v>1</v>
      </c>
      <c r="AJ1773">
        <f t="shared" si="566"/>
        <v>913</v>
      </c>
      <c r="AK1773" t="str">
        <f t="shared" si="567"/>
        <v>20181NFC5106FOREIGN LANG ALLOWANCE</v>
      </c>
      <c r="AL1773" t="str">
        <f t="shared" si="568"/>
        <v>FOREIGN LANG ALLOWANCE</v>
      </c>
      <c r="AM1773" t="str">
        <f t="shared" si="569"/>
        <v>20181</v>
      </c>
      <c r="AN1773" t="str">
        <f t="shared" si="570"/>
        <v/>
      </c>
      <c r="AO1773" s="13">
        <f t="shared" si="571"/>
        <v>0</v>
      </c>
      <c r="AP1773">
        <f t="shared" si="572"/>
        <v>1</v>
      </c>
      <c r="AQ1773" t="str">
        <f t="shared" si="573"/>
        <v>NFC5106FOREIGN LANG ALLOWANCE</v>
      </c>
    </row>
    <row r="1774" spans="1:43" x14ac:dyDescent="0.35">
      <c r="A1774" s="18" t="s">
        <v>1838</v>
      </c>
      <c r="B1774">
        <v>5108</v>
      </c>
      <c r="C1774" t="s">
        <v>572</v>
      </c>
      <c r="D1774" s="18" t="s">
        <v>1838</v>
      </c>
      <c r="E1774">
        <v>5101</v>
      </c>
      <c r="F1774" t="s">
        <v>566</v>
      </c>
      <c r="G1774" s="13">
        <v>0.73861303077187557</v>
      </c>
      <c r="I1774">
        <v>20181</v>
      </c>
      <c r="J1774" t="str">
        <f t="shared" si="556"/>
        <v>20181NFC5108UNIFORM ALLOW (NON-TAX)20181NFC5101UNIFORM ALLOW (TAXABLE)</v>
      </c>
      <c r="K1774" t="str">
        <f t="shared" si="557"/>
        <v>20181NFC5108UNIFORM ALLOW (NON-TAX)</v>
      </c>
      <c r="L1774" t="str">
        <f t="shared" si="558"/>
        <v>20181NFC5101UNIFORM ALLOW (TAXABLE)</v>
      </c>
      <c r="M1774" s="13">
        <f t="shared" si="559"/>
        <v>0.73861303077187557</v>
      </c>
      <c r="N1774" s="13"/>
      <c r="O1774" s="19">
        <v>1764</v>
      </c>
      <c r="P1774">
        <f t="shared" si="560"/>
        <v>2</v>
      </c>
      <c r="Q1774">
        <f t="shared" si="561"/>
        <v>914</v>
      </c>
      <c r="R1774">
        <f t="shared" si="562"/>
        <v>1</v>
      </c>
      <c r="S1774" t="b">
        <f t="shared" si="563"/>
        <v>1</v>
      </c>
      <c r="T1774" t="b">
        <f t="shared" si="564"/>
        <v>0</v>
      </c>
      <c r="W1774" t="str">
        <f t="shared" si="574"/>
        <v/>
      </c>
      <c r="X1774" t="str">
        <f t="shared" si="574"/>
        <v/>
      </c>
      <c r="Y1774" t="str">
        <f t="shared" si="574"/>
        <v/>
      </c>
      <c r="Z1774" t="str">
        <f t="shared" si="574"/>
        <v/>
      </c>
      <c r="AA1774" t="str">
        <f t="shared" si="574"/>
        <v>NFC5108UNIFORM ALLOW (NON-TAX)</v>
      </c>
      <c r="AC1774" t="str">
        <f t="shared" si="575"/>
        <v/>
      </c>
      <c r="AD1774" t="str">
        <f t="shared" si="575"/>
        <v/>
      </c>
      <c r="AE1774" t="str">
        <f t="shared" si="575"/>
        <v/>
      </c>
      <c r="AF1774" t="str">
        <f t="shared" si="575"/>
        <v/>
      </c>
      <c r="AG1774" t="str">
        <f t="shared" si="575"/>
        <v>NFC5101UNIFORM ALLOW (TAXABLE)</v>
      </c>
      <c r="AI1774">
        <f t="shared" si="565"/>
        <v>1</v>
      </c>
      <c r="AJ1774">
        <f t="shared" si="566"/>
        <v>914</v>
      </c>
      <c r="AK1774" t="str">
        <f t="shared" si="567"/>
        <v>20181NFC5108UNIFORM ALLOW (NON-TAX)</v>
      </c>
      <c r="AL1774" t="str">
        <f t="shared" si="568"/>
        <v>UNIFORM ALLOW (NON-TAX)</v>
      </c>
      <c r="AM1774" t="str">
        <f t="shared" si="569"/>
        <v>20181NFC5101UNIFORM ALLOW (TAXABLE)</v>
      </c>
      <c r="AN1774" t="str">
        <f t="shared" si="570"/>
        <v>UNIFORM ALLOW (TAXABLE)</v>
      </c>
      <c r="AO1774" s="13">
        <f t="shared" si="571"/>
        <v>0.73861303077187557</v>
      </c>
      <c r="AP1774">
        <f t="shared" si="572"/>
        <v>1</v>
      </c>
      <c r="AQ1774" t="str">
        <f t="shared" si="573"/>
        <v>NFC5108UNIFORM ALLOW (NON-TAX)NFC5101UNIFORM ALLOW (TAXABLE)</v>
      </c>
    </row>
    <row r="1775" spans="1:43" x14ac:dyDescent="0.35">
      <c r="A1775" s="18" t="s">
        <v>1838</v>
      </c>
      <c r="B1775">
        <v>5108</v>
      </c>
      <c r="C1775" t="s">
        <v>572</v>
      </c>
      <c r="D1775" s="18" t="s">
        <v>1838</v>
      </c>
      <c r="E1775">
        <v>5102</v>
      </c>
      <c r="F1775" t="s">
        <v>567</v>
      </c>
      <c r="G1775" s="13">
        <v>0.73315486427877063</v>
      </c>
      <c r="I1775">
        <v>20181</v>
      </c>
      <c r="J1775" t="str">
        <f t="shared" si="556"/>
        <v>20181NFC5108UNIFORM ALLOW (NON-TAX)20181NFC5102SEP MNTCE ALLOW NON TAX</v>
      </c>
      <c r="K1775" t="str">
        <f t="shared" si="557"/>
        <v>20181NFC5108UNIFORM ALLOW (NON-TAX)</v>
      </c>
      <c r="L1775" t="str">
        <f t="shared" si="558"/>
        <v>20181NFC5102SEP MNTCE ALLOW NON TAX</v>
      </c>
      <c r="M1775" s="13">
        <f t="shared" si="559"/>
        <v>0.73315486427877063</v>
      </c>
      <c r="N1775" s="13"/>
      <c r="O1775" s="19">
        <v>1765</v>
      </c>
      <c r="P1775">
        <f t="shared" si="560"/>
        <v>2</v>
      </c>
      <c r="Q1775">
        <f t="shared" si="561"/>
        <v>914</v>
      </c>
      <c r="R1775">
        <f t="shared" si="562"/>
        <v>2</v>
      </c>
      <c r="S1775" t="b">
        <f t="shared" si="563"/>
        <v>1</v>
      </c>
      <c r="T1775" t="b">
        <f t="shared" si="564"/>
        <v>0</v>
      </c>
      <c r="W1775" t="str">
        <f t="shared" si="574"/>
        <v/>
      </c>
      <c r="X1775" t="str">
        <f t="shared" si="574"/>
        <v/>
      </c>
      <c r="Y1775" t="str">
        <f t="shared" si="574"/>
        <v/>
      </c>
      <c r="Z1775" t="str">
        <f t="shared" si="574"/>
        <v/>
      </c>
      <c r="AA1775" t="str">
        <f t="shared" si="574"/>
        <v>NFC5108UNIFORM ALLOW (NON-TAX)</v>
      </c>
      <c r="AC1775" t="str">
        <f t="shared" si="575"/>
        <v/>
      </c>
      <c r="AD1775" t="str">
        <f t="shared" si="575"/>
        <v/>
      </c>
      <c r="AE1775" t="str">
        <f t="shared" si="575"/>
        <v/>
      </c>
      <c r="AF1775" t="str">
        <f t="shared" si="575"/>
        <v/>
      </c>
      <c r="AG1775" t="str">
        <f t="shared" si="575"/>
        <v>NFC5102SEP MNTCE ALLOW NON TAX</v>
      </c>
      <c r="AI1775">
        <f t="shared" si="565"/>
        <v>1</v>
      </c>
      <c r="AJ1775">
        <f t="shared" si="566"/>
        <v>914</v>
      </c>
      <c r="AK1775" t="str">
        <f t="shared" si="567"/>
        <v>20181NFC5108UNIFORM ALLOW (NON-TAX)</v>
      </c>
      <c r="AL1775" t="str">
        <f t="shared" si="568"/>
        <v>UNIFORM ALLOW (NON-TAX)</v>
      </c>
      <c r="AM1775" t="str">
        <f t="shared" si="569"/>
        <v>20181NFC5102SEP MNTCE ALLOW NON TAX</v>
      </c>
      <c r="AN1775" t="str">
        <f t="shared" si="570"/>
        <v>SEP MNTCE ALLOW NON TAX</v>
      </c>
      <c r="AO1775" s="13">
        <f t="shared" si="571"/>
        <v>0.73315486427877063</v>
      </c>
      <c r="AP1775">
        <f t="shared" si="572"/>
        <v>1</v>
      </c>
      <c r="AQ1775" t="str">
        <f t="shared" si="573"/>
        <v>NFC5108UNIFORM ALLOW (NON-TAX)NFC5102SEP MNTCE ALLOW NON TAX</v>
      </c>
    </row>
    <row r="1776" spans="1:43" x14ac:dyDescent="0.35">
      <c r="A1776" s="18" t="s">
        <v>1838</v>
      </c>
      <c r="B1776">
        <v>5203</v>
      </c>
      <c r="C1776" t="s">
        <v>573</v>
      </c>
      <c r="D1776" s="18"/>
      <c r="G1776" s="13">
        <v>0</v>
      </c>
      <c r="I1776">
        <v>20181</v>
      </c>
      <c r="J1776" t="str">
        <f t="shared" si="556"/>
        <v>20181NFC5203HAZARDOUS DUTY ALLOWNC20181</v>
      </c>
      <c r="K1776" t="str">
        <f t="shared" si="557"/>
        <v>20181NFC5203HAZARDOUS DUTY ALLOWNC</v>
      </c>
      <c r="L1776" t="str">
        <f t="shared" si="558"/>
        <v>20181</v>
      </c>
      <c r="M1776" s="13">
        <f t="shared" si="559"/>
        <v>0</v>
      </c>
      <c r="N1776" s="13"/>
      <c r="O1776" s="19">
        <v>1766</v>
      </c>
      <c r="P1776">
        <f t="shared" si="560"/>
        <v>1</v>
      </c>
      <c r="Q1776">
        <f t="shared" si="561"/>
        <v>915</v>
      </c>
      <c r="R1776">
        <f t="shared" si="562"/>
        <v>1</v>
      </c>
      <c r="S1776" t="b">
        <f t="shared" si="563"/>
        <v>0</v>
      </c>
      <c r="T1776" t="b">
        <f t="shared" si="564"/>
        <v>0</v>
      </c>
      <c r="W1776" t="str">
        <f t="shared" si="574"/>
        <v/>
      </c>
      <c r="X1776" t="str">
        <f t="shared" si="574"/>
        <v/>
      </c>
      <c r="Y1776" t="str">
        <f t="shared" si="574"/>
        <v/>
      </c>
      <c r="Z1776" t="str">
        <f t="shared" si="574"/>
        <v/>
      </c>
      <c r="AA1776" t="str">
        <f t="shared" si="574"/>
        <v>NFC5203HAZARDOUS DUTY ALLOWNC</v>
      </c>
      <c r="AC1776" t="str">
        <f t="shared" si="575"/>
        <v/>
      </c>
      <c r="AD1776" t="str">
        <f t="shared" si="575"/>
        <v/>
      </c>
      <c r="AE1776" t="str">
        <f t="shared" si="575"/>
        <v/>
      </c>
      <c r="AF1776" t="str">
        <f t="shared" si="575"/>
        <v/>
      </c>
      <c r="AG1776" t="str">
        <f t="shared" si="575"/>
        <v/>
      </c>
      <c r="AI1776">
        <f t="shared" si="565"/>
        <v>1</v>
      </c>
      <c r="AJ1776">
        <f t="shared" si="566"/>
        <v>915</v>
      </c>
      <c r="AK1776" t="str">
        <f t="shared" si="567"/>
        <v>20181NFC5203HAZARDOUS DUTY ALLOWNC</v>
      </c>
      <c r="AL1776" t="str">
        <f t="shared" si="568"/>
        <v>HAZARDOUS DUTY ALLOWNC</v>
      </c>
      <c r="AM1776" t="str">
        <f t="shared" si="569"/>
        <v>20181</v>
      </c>
      <c r="AN1776" t="str">
        <f t="shared" si="570"/>
        <v/>
      </c>
      <c r="AO1776" s="13">
        <f t="shared" si="571"/>
        <v>0</v>
      </c>
      <c r="AP1776">
        <f t="shared" si="572"/>
        <v>1</v>
      </c>
      <c r="AQ1776" t="str">
        <f t="shared" si="573"/>
        <v>NFC5203HAZARDOUS DUTY ALLOWNC</v>
      </c>
    </row>
    <row r="1777" spans="1:43" x14ac:dyDescent="0.35">
      <c r="A1777" s="18" t="s">
        <v>1838</v>
      </c>
      <c r="B1777">
        <v>5307</v>
      </c>
      <c r="C1777" t="s">
        <v>574</v>
      </c>
      <c r="D1777" s="18"/>
      <c r="G1777" s="13">
        <v>0</v>
      </c>
      <c r="I1777">
        <v>20181</v>
      </c>
      <c r="J1777" t="str">
        <f t="shared" si="556"/>
        <v>20181NFC5307TRANSITION COLA (TXBLE)20181</v>
      </c>
      <c r="K1777" t="str">
        <f t="shared" si="557"/>
        <v>20181NFC5307TRANSITION COLA (TXBLE)</v>
      </c>
      <c r="L1777" t="str">
        <f t="shared" si="558"/>
        <v>20181</v>
      </c>
      <c r="M1777" s="13">
        <f t="shared" si="559"/>
        <v>0</v>
      </c>
      <c r="N1777" s="13"/>
      <c r="O1777" s="19">
        <v>1767</v>
      </c>
      <c r="P1777">
        <f t="shared" si="560"/>
        <v>1</v>
      </c>
      <c r="Q1777">
        <f t="shared" si="561"/>
        <v>916</v>
      </c>
      <c r="R1777">
        <f t="shared" si="562"/>
        <v>1</v>
      </c>
      <c r="S1777" t="b">
        <f t="shared" si="563"/>
        <v>0</v>
      </c>
      <c r="T1777" t="b">
        <f t="shared" si="564"/>
        <v>0</v>
      </c>
      <c r="W1777" t="str">
        <f t="shared" si="574"/>
        <v/>
      </c>
      <c r="X1777" t="str">
        <f t="shared" si="574"/>
        <v/>
      </c>
      <c r="Y1777" t="str">
        <f t="shared" si="574"/>
        <v/>
      </c>
      <c r="Z1777" t="str">
        <f t="shared" si="574"/>
        <v/>
      </c>
      <c r="AA1777" t="str">
        <f t="shared" si="574"/>
        <v>NFC5307TRANSITION COLA (TXBLE)</v>
      </c>
      <c r="AC1777" t="str">
        <f t="shared" si="575"/>
        <v/>
      </c>
      <c r="AD1777" t="str">
        <f t="shared" si="575"/>
        <v/>
      </c>
      <c r="AE1777" t="str">
        <f t="shared" si="575"/>
        <v/>
      </c>
      <c r="AF1777" t="str">
        <f t="shared" si="575"/>
        <v/>
      </c>
      <c r="AG1777" t="str">
        <f t="shared" si="575"/>
        <v/>
      </c>
      <c r="AI1777">
        <f t="shared" si="565"/>
        <v>1</v>
      </c>
      <c r="AJ1777">
        <f t="shared" si="566"/>
        <v>916</v>
      </c>
      <c r="AK1777" t="str">
        <f t="shared" si="567"/>
        <v>20181NFC5307TRANSITION COLA (TXBLE)</v>
      </c>
      <c r="AL1777" t="str">
        <f t="shared" si="568"/>
        <v>TRANSITION COLA (TXBLE)</v>
      </c>
      <c r="AM1777" t="str">
        <f t="shared" si="569"/>
        <v>20181</v>
      </c>
      <c r="AN1777" t="str">
        <f t="shared" si="570"/>
        <v/>
      </c>
      <c r="AO1777" s="13">
        <f t="shared" si="571"/>
        <v>0</v>
      </c>
      <c r="AP1777">
        <f t="shared" si="572"/>
        <v>1</v>
      </c>
      <c r="AQ1777" t="str">
        <f t="shared" si="573"/>
        <v>NFC5307TRANSITION COLA (TXBLE)</v>
      </c>
    </row>
    <row r="1778" spans="1:43" x14ac:dyDescent="0.35">
      <c r="A1778" s="18" t="s">
        <v>1838</v>
      </c>
      <c r="B1778">
        <v>4200</v>
      </c>
      <c r="C1778" t="s">
        <v>649</v>
      </c>
      <c r="D1778" s="18"/>
      <c r="G1778" s="13">
        <v>0</v>
      </c>
      <c r="I1778">
        <v>20181</v>
      </c>
      <c r="J1778" t="str">
        <f t="shared" si="556"/>
        <v>20181NFC4200LUMP SUM PAY FOR ANN LV20181</v>
      </c>
      <c r="K1778" t="str">
        <f t="shared" si="557"/>
        <v>20181NFC4200LUMP SUM PAY FOR ANN LV</v>
      </c>
      <c r="L1778" t="str">
        <f t="shared" si="558"/>
        <v>20181</v>
      </c>
      <c r="M1778" s="13">
        <f t="shared" si="559"/>
        <v>0</v>
      </c>
      <c r="N1778" s="13"/>
      <c r="O1778" s="19">
        <v>1768</v>
      </c>
      <c r="P1778">
        <f t="shared" si="560"/>
        <v>1</v>
      </c>
      <c r="Q1778">
        <f t="shared" si="561"/>
        <v>917</v>
      </c>
      <c r="R1778">
        <f t="shared" si="562"/>
        <v>1</v>
      </c>
      <c r="S1778" t="b">
        <f t="shared" si="563"/>
        <v>0</v>
      </c>
      <c r="T1778" t="b">
        <f t="shared" si="564"/>
        <v>0</v>
      </c>
      <c r="W1778" t="str">
        <f t="shared" si="574"/>
        <v/>
      </c>
      <c r="X1778" t="str">
        <f t="shared" si="574"/>
        <v/>
      </c>
      <c r="Y1778" t="str">
        <f t="shared" si="574"/>
        <v/>
      </c>
      <c r="Z1778" t="str">
        <f t="shared" si="574"/>
        <v/>
      </c>
      <c r="AA1778" t="str">
        <f t="shared" si="574"/>
        <v>NFC4200LUMP SUM PAY FOR ANN LV</v>
      </c>
      <c r="AC1778" t="str">
        <f t="shared" si="575"/>
        <v/>
      </c>
      <c r="AD1778" t="str">
        <f t="shared" si="575"/>
        <v/>
      </c>
      <c r="AE1778" t="str">
        <f t="shared" si="575"/>
        <v/>
      </c>
      <c r="AF1778" t="str">
        <f t="shared" si="575"/>
        <v/>
      </c>
      <c r="AG1778" t="str">
        <f t="shared" si="575"/>
        <v/>
      </c>
      <c r="AI1778">
        <f t="shared" si="565"/>
        <v>1</v>
      </c>
      <c r="AJ1778">
        <f t="shared" si="566"/>
        <v>917</v>
      </c>
      <c r="AK1778" t="str">
        <f t="shared" si="567"/>
        <v>20181NFC4200LUMP SUM PAY FOR ANN LV</v>
      </c>
      <c r="AL1778" t="str">
        <f t="shared" si="568"/>
        <v>LUMP SUM PAY FOR ANN LV</v>
      </c>
      <c r="AM1778" t="str">
        <f t="shared" si="569"/>
        <v>20181</v>
      </c>
      <c r="AN1778" t="str">
        <f t="shared" si="570"/>
        <v/>
      </c>
      <c r="AO1778" s="13">
        <f t="shared" si="571"/>
        <v>0</v>
      </c>
      <c r="AP1778">
        <f t="shared" si="572"/>
        <v>1</v>
      </c>
      <c r="AQ1778" t="str">
        <f t="shared" si="573"/>
        <v>NFC4200LUMP SUM PAY FOR ANN LV</v>
      </c>
    </row>
    <row r="1779" spans="1:43" x14ac:dyDescent="0.35">
      <c r="A1779" s="18" t="s">
        <v>1838</v>
      </c>
      <c r="B1779">
        <v>6100</v>
      </c>
      <c r="C1779" t="s">
        <v>650</v>
      </c>
      <c r="D1779" s="18"/>
      <c r="G1779" s="13">
        <v>0</v>
      </c>
      <c r="I1779">
        <v>20181</v>
      </c>
      <c r="J1779" t="str">
        <f t="shared" si="556"/>
        <v>20181NFC6100ANNUAL LEAVE20181</v>
      </c>
      <c r="K1779" t="str">
        <f t="shared" si="557"/>
        <v>20181NFC6100ANNUAL LEAVE</v>
      </c>
      <c r="L1779" t="str">
        <f t="shared" si="558"/>
        <v>20181</v>
      </c>
      <c r="M1779" s="13">
        <f t="shared" si="559"/>
        <v>0</v>
      </c>
      <c r="N1779" s="13"/>
      <c r="O1779" s="19">
        <v>1769</v>
      </c>
      <c r="P1779">
        <f t="shared" si="560"/>
        <v>9</v>
      </c>
      <c r="Q1779">
        <f t="shared" si="561"/>
        <v>918</v>
      </c>
      <c r="R1779">
        <f t="shared" si="562"/>
        <v>1</v>
      </c>
      <c r="S1779" t="b">
        <f t="shared" si="563"/>
        <v>0</v>
      </c>
      <c r="T1779" t="b">
        <f t="shared" si="564"/>
        <v>0</v>
      </c>
      <c r="W1779" t="str">
        <f t="shared" si="574"/>
        <v/>
      </c>
      <c r="X1779" t="str">
        <f t="shared" si="574"/>
        <v/>
      </c>
      <c r="Y1779" t="str">
        <f t="shared" si="574"/>
        <v/>
      </c>
      <c r="Z1779" t="str">
        <f t="shared" si="574"/>
        <v/>
      </c>
      <c r="AA1779" t="str">
        <f t="shared" si="574"/>
        <v>NFC6100ANNUAL LEAVE</v>
      </c>
      <c r="AC1779" t="str">
        <f t="shared" si="575"/>
        <v/>
      </c>
      <c r="AD1779" t="str">
        <f t="shared" si="575"/>
        <v/>
      </c>
      <c r="AE1779" t="str">
        <f t="shared" si="575"/>
        <v/>
      </c>
      <c r="AF1779" t="str">
        <f t="shared" si="575"/>
        <v/>
      </c>
      <c r="AG1779" t="str">
        <f t="shared" si="575"/>
        <v/>
      </c>
      <c r="AI1779">
        <f t="shared" si="565"/>
        <v>1</v>
      </c>
      <c r="AJ1779">
        <f t="shared" si="566"/>
        <v>918</v>
      </c>
      <c r="AK1779" t="str">
        <f t="shared" si="567"/>
        <v>20181NFC6100ANNUAL LEAVE</v>
      </c>
      <c r="AL1779" t="str">
        <f t="shared" si="568"/>
        <v>ANNUAL LEAVE</v>
      </c>
      <c r="AM1779" t="str">
        <f t="shared" si="569"/>
        <v>20181</v>
      </c>
      <c r="AN1779" t="str">
        <f t="shared" si="570"/>
        <v/>
      </c>
      <c r="AO1779" s="13">
        <f t="shared" si="571"/>
        <v>0</v>
      </c>
      <c r="AP1779">
        <f t="shared" si="572"/>
        <v>1</v>
      </c>
      <c r="AQ1779" t="str">
        <f t="shared" si="573"/>
        <v>NFC6100ANNUAL LEAVE</v>
      </c>
    </row>
    <row r="1780" spans="1:43" x14ac:dyDescent="0.35">
      <c r="A1780" s="18" t="s">
        <v>1838</v>
      </c>
      <c r="B1780">
        <v>6104</v>
      </c>
      <c r="C1780" t="s">
        <v>650</v>
      </c>
      <c r="D1780" s="18"/>
      <c r="G1780" s="13">
        <v>0</v>
      </c>
      <c r="I1780">
        <v>20181</v>
      </c>
      <c r="J1780" t="str">
        <f t="shared" si="556"/>
        <v>20181NFC6104ANNUAL LEAVE20181</v>
      </c>
      <c r="K1780" t="str">
        <f t="shared" si="557"/>
        <v>20181NFC6104ANNUAL LEAVE</v>
      </c>
      <c r="L1780" t="str">
        <f t="shared" si="558"/>
        <v>20181</v>
      </c>
      <c r="M1780" s="13">
        <f t="shared" si="559"/>
        <v>0</v>
      </c>
      <c r="N1780" s="13"/>
      <c r="O1780" s="19">
        <v>1770</v>
      </c>
      <c r="P1780">
        <f t="shared" si="560"/>
        <v>9</v>
      </c>
      <c r="Q1780">
        <f t="shared" si="561"/>
        <v>918</v>
      </c>
      <c r="R1780">
        <f t="shared" si="562"/>
        <v>2</v>
      </c>
      <c r="S1780" t="b">
        <f t="shared" si="563"/>
        <v>0</v>
      </c>
      <c r="T1780" t="b">
        <f t="shared" si="564"/>
        <v>0</v>
      </c>
      <c r="W1780" t="str">
        <f t="shared" si="574"/>
        <v/>
      </c>
      <c r="X1780" t="str">
        <f t="shared" si="574"/>
        <v/>
      </c>
      <c r="Y1780" t="str">
        <f t="shared" si="574"/>
        <v/>
      </c>
      <c r="Z1780" t="str">
        <f t="shared" si="574"/>
        <v/>
      </c>
      <c r="AA1780" t="str">
        <f t="shared" si="574"/>
        <v>NFC6104ANNUAL LEAVE</v>
      </c>
      <c r="AC1780" t="str">
        <f t="shared" si="575"/>
        <v/>
      </c>
      <c r="AD1780" t="str">
        <f t="shared" si="575"/>
        <v/>
      </c>
      <c r="AE1780" t="str">
        <f t="shared" si="575"/>
        <v/>
      </c>
      <c r="AF1780" t="str">
        <f t="shared" si="575"/>
        <v/>
      </c>
      <c r="AG1780" t="str">
        <f t="shared" si="575"/>
        <v/>
      </c>
      <c r="AI1780">
        <f t="shared" si="565"/>
        <v>1</v>
      </c>
      <c r="AJ1780">
        <f t="shared" si="566"/>
        <v>918</v>
      </c>
      <c r="AK1780" t="str">
        <f t="shared" si="567"/>
        <v>20181NFC6104ANNUAL LEAVE</v>
      </c>
      <c r="AL1780" t="str">
        <f t="shared" si="568"/>
        <v>ANNUAL LEAVE</v>
      </c>
      <c r="AM1780" t="str">
        <f t="shared" si="569"/>
        <v>20181</v>
      </c>
      <c r="AN1780" t="str">
        <f t="shared" si="570"/>
        <v/>
      </c>
      <c r="AO1780" s="13">
        <f t="shared" si="571"/>
        <v>0</v>
      </c>
      <c r="AP1780">
        <f t="shared" si="572"/>
        <v>1</v>
      </c>
      <c r="AQ1780" t="str">
        <f t="shared" si="573"/>
        <v>NFC6104ANNUAL LEAVE</v>
      </c>
    </row>
    <row r="1781" spans="1:43" x14ac:dyDescent="0.35">
      <c r="A1781" s="18" t="s">
        <v>1838</v>
      </c>
      <c r="B1781">
        <v>6105</v>
      </c>
      <c r="C1781" t="s">
        <v>650</v>
      </c>
      <c r="D1781" s="18"/>
      <c r="G1781" s="13">
        <v>0</v>
      </c>
      <c r="I1781">
        <v>20181</v>
      </c>
      <c r="J1781" t="str">
        <f t="shared" si="556"/>
        <v>20181NFC6105ANNUAL LEAVE20181</v>
      </c>
      <c r="K1781" t="str">
        <f t="shared" si="557"/>
        <v>20181NFC6105ANNUAL LEAVE</v>
      </c>
      <c r="L1781" t="str">
        <f t="shared" si="558"/>
        <v>20181</v>
      </c>
      <c r="M1781" s="13">
        <f t="shared" si="559"/>
        <v>0</v>
      </c>
      <c r="N1781" s="13"/>
      <c r="O1781" s="19">
        <v>1771</v>
      </c>
      <c r="P1781">
        <f t="shared" si="560"/>
        <v>9</v>
      </c>
      <c r="Q1781">
        <f t="shared" si="561"/>
        <v>918</v>
      </c>
      <c r="R1781">
        <f t="shared" si="562"/>
        <v>3</v>
      </c>
      <c r="S1781" t="b">
        <f t="shared" si="563"/>
        <v>0</v>
      </c>
      <c r="T1781" t="b">
        <f t="shared" si="564"/>
        <v>0</v>
      </c>
      <c r="W1781" t="str">
        <f t="shared" si="574"/>
        <v/>
      </c>
      <c r="X1781" t="str">
        <f t="shared" si="574"/>
        <v/>
      </c>
      <c r="Y1781" t="str">
        <f t="shared" si="574"/>
        <v/>
      </c>
      <c r="Z1781" t="str">
        <f t="shared" si="574"/>
        <v/>
      </c>
      <c r="AA1781" t="str">
        <f t="shared" si="574"/>
        <v>NFC6105ANNUAL LEAVE</v>
      </c>
      <c r="AC1781" t="str">
        <f t="shared" si="575"/>
        <v/>
      </c>
      <c r="AD1781" t="str">
        <f t="shared" si="575"/>
        <v/>
      </c>
      <c r="AE1781" t="str">
        <f t="shared" si="575"/>
        <v/>
      </c>
      <c r="AF1781" t="str">
        <f t="shared" si="575"/>
        <v/>
      </c>
      <c r="AG1781" t="str">
        <f t="shared" si="575"/>
        <v/>
      </c>
      <c r="AI1781">
        <f t="shared" si="565"/>
        <v>1</v>
      </c>
      <c r="AJ1781">
        <f t="shared" si="566"/>
        <v>918</v>
      </c>
      <c r="AK1781" t="str">
        <f t="shared" si="567"/>
        <v>20181NFC6105ANNUAL LEAVE</v>
      </c>
      <c r="AL1781" t="str">
        <f t="shared" si="568"/>
        <v>ANNUAL LEAVE</v>
      </c>
      <c r="AM1781" t="str">
        <f t="shared" si="569"/>
        <v>20181</v>
      </c>
      <c r="AN1781" t="str">
        <f t="shared" si="570"/>
        <v/>
      </c>
      <c r="AO1781" s="13">
        <f t="shared" si="571"/>
        <v>0</v>
      </c>
      <c r="AP1781">
        <f t="shared" si="572"/>
        <v>1</v>
      </c>
      <c r="AQ1781" t="str">
        <f t="shared" si="573"/>
        <v>NFC6105ANNUAL LEAVE</v>
      </c>
    </row>
    <row r="1782" spans="1:43" x14ac:dyDescent="0.35">
      <c r="A1782" s="18" t="s">
        <v>1838</v>
      </c>
      <c r="B1782">
        <v>6106</v>
      </c>
      <c r="C1782" t="s">
        <v>650</v>
      </c>
      <c r="D1782" s="18"/>
      <c r="G1782" s="13">
        <v>0</v>
      </c>
      <c r="I1782">
        <v>20181</v>
      </c>
      <c r="J1782" t="str">
        <f t="shared" si="556"/>
        <v>20181NFC6106ANNUAL LEAVE20181</v>
      </c>
      <c r="K1782" t="str">
        <f t="shared" si="557"/>
        <v>20181NFC6106ANNUAL LEAVE</v>
      </c>
      <c r="L1782" t="str">
        <f t="shared" si="558"/>
        <v>20181</v>
      </c>
      <c r="M1782" s="13">
        <f t="shared" si="559"/>
        <v>0</v>
      </c>
      <c r="N1782" s="13"/>
      <c r="O1782" s="19">
        <v>1772</v>
      </c>
      <c r="P1782">
        <f t="shared" si="560"/>
        <v>9</v>
      </c>
      <c r="Q1782">
        <f t="shared" si="561"/>
        <v>918</v>
      </c>
      <c r="R1782">
        <f t="shared" si="562"/>
        <v>4</v>
      </c>
      <c r="S1782" t="b">
        <f t="shared" si="563"/>
        <v>0</v>
      </c>
      <c r="T1782" t="b">
        <f t="shared" si="564"/>
        <v>0</v>
      </c>
      <c r="W1782" t="str">
        <f t="shared" si="574"/>
        <v/>
      </c>
      <c r="X1782" t="str">
        <f t="shared" si="574"/>
        <v/>
      </c>
      <c r="Y1782" t="str">
        <f t="shared" si="574"/>
        <v/>
      </c>
      <c r="Z1782" t="str">
        <f t="shared" si="574"/>
        <v/>
      </c>
      <c r="AA1782" t="str">
        <f t="shared" si="574"/>
        <v>NFC6106ANNUAL LEAVE</v>
      </c>
      <c r="AC1782" t="str">
        <f t="shared" si="575"/>
        <v/>
      </c>
      <c r="AD1782" t="str">
        <f t="shared" si="575"/>
        <v/>
      </c>
      <c r="AE1782" t="str">
        <f t="shared" si="575"/>
        <v/>
      </c>
      <c r="AF1782" t="str">
        <f t="shared" si="575"/>
        <v/>
      </c>
      <c r="AG1782" t="str">
        <f t="shared" si="575"/>
        <v/>
      </c>
      <c r="AI1782">
        <f t="shared" si="565"/>
        <v>1</v>
      </c>
      <c r="AJ1782">
        <f t="shared" si="566"/>
        <v>918</v>
      </c>
      <c r="AK1782" t="str">
        <f t="shared" si="567"/>
        <v>20181NFC6106ANNUAL LEAVE</v>
      </c>
      <c r="AL1782" t="str">
        <f t="shared" si="568"/>
        <v>ANNUAL LEAVE</v>
      </c>
      <c r="AM1782" t="str">
        <f t="shared" si="569"/>
        <v>20181</v>
      </c>
      <c r="AN1782" t="str">
        <f t="shared" si="570"/>
        <v/>
      </c>
      <c r="AO1782" s="13">
        <f t="shared" si="571"/>
        <v>0</v>
      </c>
      <c r="AP1782">
        <f t="shared" si="572"/>
        <v>1</v>
      </c>
      <c r="AQ1782" t="str">
        <f t="shared" si="573"/>
        <v>NFC6106ANNUAL LEAVE</v>
      </c>
    </row>
    <row r="1783" spans="1:43" x14ac:dyDescent="0.35">
      <c r="A1783" s="18" t="s">
        <v>1838</v>
      </c>
      <c r="B1783">
        <v>6110</v>
      </c>
      <c r="C1783" t="s">
        <v>650</v>
      </c>
      <c r="D1783" s="18"/>
      <c r="G1783" s="13">
        <v>0</v>
      </c>
      <c r="I1783">
        <v>20181</v>
      </c>
      <c r="J1783" t="str">
        <f t="shared" si="556"/>
        <v>20181NFC6110ANNUAL LEAVE20181</v>
      </c>
      <c r="K1783" t="str">
        <f t="shared" si="557"/>
        <v>20181NFC6110ANNUAL LEAVE</v>
      </c>
      <c r="L1783" t="str">
        <f t="shared" si="558"/>
        <v>20181</v>
      </c>
      <c r="M1783" s="13">
        <f t="shared" si="559"/>
        <v>0</v>
      </c>
      <c r="N1783" s="13"/>
      <c r="O1783" s="19">
        <v>1773</v>
      </c>
      <c r="P1783">
        <f t="shared" si="560"/>
        <v>9</v>
      </c>
      <c r="Q1783">
        <f t="shared" si="561"/>
        <v>918</v>
      </c>
      <c r="R1783">
        <f t="shared" si="562"/>
        <v>5</v>
      </c>
      <c r="S1783" t="b">
        <f t="shared" si="563"/>
        <v>0</v>
      </c>
      <c r="T1783" t="b">
        <f t="shared" si="564"/>
        <v>0</v>
      </c>
      <c r="W1783" t="str">
        <f t="shared" si="574"/>
        <v/>
      </c>
      <c r="X1783" t="str">
        <f t="shared" si="574"/>
        <v/>
      </c>
      <c r="Y1783" t="str">
        <f t="shared" si="574"/>
        <v/>
      </c>
      <c r="Z1783" t="str">
        <f t="shared" si="574"/>
        <v/>
      </c>
      <c r="AA1783" t="str">
        <f t="shared" si="574"/>
        <v>NFC6110ANNUAL LEAVE</v>
      </c>
      <c r="AC1783" t="str">
        <f t="shared" si="575"/>
        <v/>
      </c>
      <c r="AD1783" t="str">
        <f t="shared" si="575"/>
        <v/>
      </c>
      <c r="AE1783" t="str">
        <f t="shared" si="575"/>
        <v/>
      </c>
      <c r="AF1783" t="str">
        <f t="shared" si="575"/>
        <v/>
      </c>
      <c r="AG1783" t="str">
        <f t="shared" si="575"/>
        <v/>
      </c>
      <c r="AI1783">
        <f t="shared" si="565"/>
        <v>1</v>
      </c>
      <c r="AJ1783">
        <f t="shared" si="566"/>
        <v>918</v>
      </c>
      <c r="AK1783" t="str">
        <f t="shared" si="567"/>
        <v>20181NFC6110ANNUAL LEAVE</v>
      </c>
      <c r="AL1783" t="str">
        <f t="shared" si="568"/>
        <v>ANNUAL LEAVE</v>
      </c>
      <c r="AM1783" t="str">
        <f t="shared" si="569"/>
        <v>20181</v>
      </c>
      <c r="AN1783" t="str">
        <f t="shared" si="570"/>
        <v/>
      </c>
      <c r="AO1783" s="13">
        <f t="shared" si="571"/>
        <v>0</v>
      </c>
      <c r="AP1783">
        <f t="shared" si="572"/>
        <v>1</v>
      </c>
      <c r="AQ1783" t="str">
        <f t="shared" si="573"/>
        <v>NFC6110ANNUAL LEAVE</v>
      </c>
    </row>
    <row r="1784" spans="1:43" x14ac:dyDescent="0.35">
      <c r="A1784" s="18" t="s">
        <v>1838</v>
      </c>
      <c r="B1784">
        <v>6115</v>
      </c>
      <c r="C1784" t="s">
        <v>650</v>
      </c>
      <c r="D1784" s="18"/>
      <c r="G1784" s="13">
        <v>0</v>
      </c>
      <c r="I1784">
        <v>20181</v>
      </c>
      <c r="J1784" t="str">
        <f t="shared" si="556"/>
        <v>20181NFC6115ANNUAL LEAVE20181</v>
      </c>
      <c r="K1784" t="str">
        <f t="shared" si="557"/>
        <v>20181NFC6115ANNUAL LEAVE</v>
      </c>
      <c r="L1784" t="str">
        <f t="shared" si="558"/>
        <v>20181</v>
      </c>
      <c r="M1784" s="13">
        <f t="shared" si="559"/>
        <v>0</v>
      </c>
      <c r="N1784" s="13"/>
      <c r="O1784" s="19">
        <v>1774</v>
      </c>
      <c r="P1784">
        <f t="shared" si="560"/>
        <v>9</v>
      </c>
      <c r="Q1784">
        <f t="shared" si="561"/>
        <v>918</v>
      </c>
      <c r="R1784">
        <f t="shared" si="562"/>
        <v>6</v>
      </c>
      <c r="S1784" t="b">
        <f t="shared" si="563"/>
        <v>0</v>
      </c>
      <c r="T1784" t="b">
        <f t="shared" si="564"/>
        <v>0</v>
      </c>
      <c r="W1784" t="str">
        <f t="shared" si="574"/>
        <v/>
      </c>
      <c r="X1784" t="str">
        <f t="shared" si="574"/>
        <v/>
      </c>
      <c r="Y1784" t="str">
        <f t="shared" si="574"/>
        <v/>
      </c>
      <c r="Z1784" t="str">
        <f t="shared" si="574"/>
        <v/>
      </c>
      <c r="AA1784" t="str">
        <f t="shared" si="574"/>
        <v>NFC6115ANNUAL LEAVE</v>
      </c>
      <c r="AC1784" t="str">
        <f t="shared" si="575"/>
        <v/>
      </c>
      <c r="AD1784" t="str">
        <f t="shared" si="575"/>
        <v/>
      </c>
      <c r="AE1784" t="str">
        <f t="shared" si="575"/>
        <v/>
      </c>
      <c r="AF1784" t="str">
        <f t="shared" si="575"/>
        <v/>
      </c>
      <c r="AG1784" t="str">
        <f t="shared" si="575"/>
        <v/>
      </c>
      <c r="AI1784">
        <f t="shared" si="565"/>
        <v>1</v>
      </c>
      <c r="AJ1784">
        <f t="shared" si="566"/>
        <v>918</v>
      </c>
      <c r="AK1784" t="str">
        <f t="shared" si="567"/>
        <v>20181NFC6115ANNUAL LEAVE</v>
      </c>
      <c r="AL1784" t="str">
        <f t="shared" si="568"/>
        <v>ANNUAL LEAVE</v>
      </c>
      <c r="AM1784" t="str">
        <f t="shared" si="569"/>
        <v>20181</v>
      </c>
      <c r="AN1784" t="str">
        <f t="shared" si="570"/>
        <v/>
      </c>
      <c r="AO1784" s="13">
        <f t="shared" si="571"/>
        <v>0</v>
      </c>
      <c r="AP1784">
        <f t="shared" si="572"/>
        <v>1</v>
      </c>
      <c r="AQ1784" t="str">
        <f t="shared" si="573"/>
        <v>NFC6115ANNUAL LEAVE</v>
      </c>
    </row>
    <row r="1785" spans="1:43" x14ac:dyDescent="0.35">
      <c r="A1785" s="18" t="s">
        <v>1838</v>
      </c>
      <c r="B1785">
        <v>6118</v>
      </c>
      <c r="C1785" t="s">
        <v>651</v>
      </c>
      <c r="D1785" s="18" t="s">
        <v>1838</v>
      </c>
      <c r="E1785">
        <v>1105</v>
      </c>
      <c r="F1785" t="s">
        <v>922</v>
      </c>
      <c r="G1785" s="13">
        <v>0.608764367816092</v>
      </c>
      <c r="I1785">
        <v>20181</v>
      </c>
      <c r="J1785" t="str">
        <f t="shared" si="556"/>
        <v>20181NFC6118A/L WITH 15% NIGHT DIFF20181NFC1105NIGHT DIFF. @ 15%</v>
      </c>
      <c r="K1785" t="str">
        <f t="shared" si="557"/>
        <v>20181NFC6118A/L WITH 15% NIGHT DIFF</v>
      </c>
      <c r="L1785" t="str">
        <f t="shared" si="558"/>
        <v>20181NFC1105NIGHT DIFF. @ 15%</v>
      </c>
      <c r="M1785" s="13">
        <f t="shared" si="559"/>
        <v>0.608764367816092</v>
      </c>
      <c r="N1785" s="13"/>
      <c r="O1785" s="19">
        <v>1775</v>
      </c>
      <c r="P1785">
        <f t="shared" si="560"/>
        <v>2</v>
      </c>
      <c r="Q1785">
        <f t="shared" si="561"/>
        <v>919</v>
      </c>
      <c r="R1785">
        <f t="shared" si="562"/>
        <v>1</v>
      </c>
      <c r="S1785" t="b">
        <f t="shared" si="563"/>
        <v>1</v>
      </c>
      <c r="T1785" t="b">
        <f t="shared" si="564"/>
        <v>0</v>
      </c>
      <c r="W1785" t="str">
        <f t="shared" si="574"/>
        <v/>
      </c>
      <c r="X1785" t="str">
        <f t="shared" si="574"/>
        <v/>
      </c>
      <c r="Y1785" t="str">
        <f t="shared" si="574"/>
        <v/>
      </c>
      <c r="Z1785" t="str">
        <f t="shared" si="574"/>
        <v/>
      </c>
      <c r="AA1785" t="str">
        <f t="shared" si="574"/>
        <v>NFC6118A/L WITH 15% NIGHT DIFF</v>
      </c>
      <c r="AC1785" t="str">
        <f t="shared" si="575"/>
        <v/>
      </c>
      <c r="AD1785" t="str">
        <f t="shared" si="575"/>
        <v/>
      </c>
      <c r="AE1785" t="str">
        <f t="shared" si="575"/>
        <v/>
      </c>
      <c r="AF1785" t="str">
        <f t="shared" si="575"/>
        <v/>
      </c>
      <c r="AG1785" t="str">
        <f t="shared" si="575"/>
        <v>NFC1105NIGHT DIFF. @ 15%</v>
      </c>
      <c r="AI1785">
        <f t="shared" si="565"/>
        <v>1</v>
      </c>
      <c r="AJ1785">
        <f t="shared" si="566"/>
        <v>919</v>
      </c>
      <c r="AK1785" t="str">
        <f t="shared" si="567"/>
        <v>20181NFC6118A/L WITH 15% NIGHT DIFF</v>
      </c>
      <c r="AL1785" t="str">
        <f t="shared" si="568"/>
        <v>A/L WITH 15% NIGHT DIFF</v>
      </c>
      <c r="AM1785" t="str">
        <f t="shared" si="569"/>
        <v>20181NFC1105NIGHT DIFF. @ 15%</v>
      </c>
      <c r="AN1785" t="str">
        <f t="shared" si="570"/>
        <v>NIGHT DIFF. @ 15%</v>
      </c>
      <c r="AO1785" s="13">
        <f t="shared" si="571"/>
        <v>0.608764367816092</v>
      </c>
      <c r="AP1785">
        <f t="shared" si="572"/>
        <v>1</v>
      </c>
      <c r="AQ1785" t="str">
        <f t="shared" si="573"/>
        <v>NFC6118A/L WITH 15% NIGHT DIFFNFC1105NIGHT DIFF. @ 15%</v>
      </c>
    </row>
    <row r="1786" spans="1:43" x14ac:dyDescent="0.35">
      <c r="A1786" s="18" t="s">
        <v>1838</v>
      </c>
      <c r="B1786">
        <v>6118</v>
      </c>
      <c r="C1786" t="s">
        <v>651</v>
      </c>
      <c r="D1786" s="18" t="s">
        <v>1838</v>
      </c>
      <c r="E1786">
        <v>1115</v>
      </c>
      <c r="F1786" t="s">
        <v>922</v>
      </c>
      <c r="G1786" s="13">
        <v>0.608764367816092</v>
      </c>
      <c r="I1786">
        <v>20181</v>
      </c>
      <c r="J1786" t="str">
        <f t="shared" si="556"/>
        <v>20181NFC6118A/L WITH 15% NIGHT DIFF20181NFC1115NIGHT DIFF. @ 15%</v>
      </c>
      <c r="K1786" t="str">
        <f t="shared" si="557"/>
        <v>20181NFC6118A/L WITH 15% NIGHT DIFF</v>
      </c>
      <c r="L1786" t="str">
        <f t="shared" si="558"/>
        <v>20181NFC1115NIGHT DIFF. @ 15%</v>
      </c>
      <c r="M1786" s="13">
        <f t="shared" si="559"/>
        <v>0.608764367816092</v>
      </c>
      <c r="N1786" s="13"/>
      <c r="O1786" s="19">
        <v>1776</v>
      </c>
      <c r="P1786">
        <f t="shared" si="560"/>
        <v>2</v>
      </c>
      <c r="Q1786">
        <f t="shared" si="561"/>
        <v>919</v>
      </c>
      <c r="R1786">
        <f t="shared" si="562"/>
        <v>2</v>
      </c>
      <c r="S1786" t="b">
        <f t="shared" si="563"/>
        <v>1</v>
      </c>
      <c r="T1786" t="b">
        <f t="shared" si="564"/>
        <v>0</v>
      </c>
      <c r="W1786" t="str">
        <f t="shared" si="574"/>
        <v/>
      </c>
      <c r="X1786" t="str">
        <f t="shared" si="574"/>
        <v/>
      </c>
      <c r="Y1786" t="str">
        <f t="shared" si="574"/>
        <v/>
      </c>
      <c r="Z1786" t="str">
        <f t="shared" si="574"/>
        <v/>
      </c>
      <c r="AA1786" t="str">
        <f t="shared" si="574"/>
        <v>NFC6118A/L WITH 15% NIGHT DIFF</v>
      </c>
      <c r="AC1786" t="str">
        <f t="shared" si="575"/>
        <v/>
      </c>
      <c r="AD1786" t="str">
        <f t="shared" si="575"/>
        <v/>
      </c>
      <c r="AE1786" t="str">
        <f t="shared" si="575"/>
        <v/>
      </c>
      <c r="AF1786" t="str">
        <f t="shared" si="575"/>
        <v/>
      </c>
      <c r="AG1786" t="str">
        <f t="shared" si="575"/>
        <v>NFC1115NIGHT DIFF. @ 15%</v>
      </c>
      <c r="AI1786">
        <f t="shared" si="565"/>
        <v>1</v>
      </c>
      <c r="AJ1786">
        <f t="shared" si="566"/>
        <v>919</v>
      </c>
      <c r="AK1786" t="str">
        <f t="shared" si="567"/>
        <v>20181NFC6118A/L WITH 15% NIGHT DIFF</v>
      </c>
      <c r="AL1786" t="str">
        <f t="shared" si="568"/>
        <v>A/L WITH 15% NIGHT DIFF</v>
      </c>
      <c r="AM1786" t="str">
        <f t="shared" si="569"/>
        <v>20181NFC1115NIGHT DIFF. @ 15%</v>
      </c>
      <c r="AN1786" t="str">
        <f t="shared" si="570"/>
        <v>NIGHT DIFF. @ 15%</v>
      </c>
      <c r="AO1786" s="13">
        <f t="shared" si="571"/>
        <v>0.608764367816092</v>
      </c>
      <c r="AP1786">
        <f t="shared" si="572"/>
        <v>1</v>
      </c>
      <c r="AQ1786" t="str">
        <f t="shared" si="573"/>
        <v>NFC6118A/L WITH 15% NIGHT DIFFNFC1115NIGHT DIFF. @ 15%</v>
      </c>
    </row>
    <row r="1787" spans="1:43" x14ac:dyDescent="0.35">
      <c r="A1787" s="18" t="s">
        <v>1838</v>
      </c>
      <c r="B1787">
        <v>6120</v>
      </c>
      <c r="C1787" t="s">
        <v>650</v>
      </c>
      <c r="D1787" s="18"/>
      <c r="G1787" s="13">
        <v>0</v>
      </c>
      <c r="I1787">
        <v>20181</v>
      </c>
      <c r="J1787" t="str">
        <f t="shared" si="556"/>
        <v>20181NFC6120ANNUAL LEAVE20181</v>
      </c>
      <c r="K1787" t="str">
        <f t="shared" si="557"/>
        <v>20181NFC6120ANNUAL LEAVE</v>
      </c>
      <c r="L1787" t="str">
        <f t="shared" si="558"/>
        <v>20181</v>
      </c>
      <c r="M1787" s="13">
        <f t="shared" si="559"/>
        <v>0</v>
      </c>
      <c r="N1787" s="13"/>
      <c r="O1787" s="19">
        <v>1777</v>
      </c>
      <c r="P1787">
        <f t="shared" si="560"/>
        <v>9</v>
      </c>
      <c r="Q1787">
        <f t="shared" si="561"/>
        <v>920</v>
      </c>
      <c r="R1787">
        <f t="shared" si="562"/>
        <v>1</v>
      </c>
      <c r="S1787" t="b">
        <f t="shared" si="563"/>
        <v>0</v>
      </c>
      <c r="T1787" t="b">
        <f t="shared" si="564"/>
        <v>0</v>
      </c>
      <c r="W1787" t="str">
        <f t="shared" si="574"/>
        <v/>
      </c>
      <c r="X1787" t="str">
        <f t="shared" si="574"/>
        <v/>
      </c>
      <c r="Y1787" t="str">
        <f t="shared" si="574"/>
        <v/>
      </c>
      <c r="Z1787" t="str">
        <f t="shared" si="574"/>
        <v/>
      </c>
      <c r="AA1787" t="str">
        <f t="shared" si="574"/>
        <v>NFC6120ANNUAL LEAVE</v>
      </c>
      <c r="AC1787" t="str">
        <f t="shared" si="575"/>
        <v/>
      </c>
      <c r="AD1787" t="str">
        <f t="shared" si="575"/>
        <v/>
      </c>
      <c r="AE1787" t="str">
        <f t="shared" si="575"/>
        <v/>
      </c>
      <c r="AF1787" t="str">
        <f t="shared" si="575"/>
        <v/>
      </c>
      <c r="AG1787" t="str">
        <f t="shared" si="575"/>
        <v/>
      </c>
      <c r="AI1787">
        <f t="shared" si="565"/>
        <v>1</v>
      </c>
      <c r="AJ1787">
        <f t="shared" si="566"/>
        <v>920</v>
      </c>
      <c r="AK1787" t="str">
        <f t="shared" si="567"/>
        <v>20181NFC6120ANNUAL LEAVE</v>
      </c>
      <c r="AL1787" t="str">
        <f t="shared" si="568"/>
        <v>ANNUAL LEAVE</v>
      </c>
      <c r="AM1787" t="str">
        <f t="shared" si="569"/>
        <v>20181</v>
      </c>
      <c r="AN1787" t="str">
        <f t="shared" si="570"/>
        <v/>
      </c>
      <c r="AO1787" s="13">
        <f t="shared" si="571"/>
        <v>0</v>
      </c>
      <c r="AP1787">
        <f t="shared" si="572"/>
        <v>1</v>
      </c>
      <c r="AQ1787" t="str">
        <f t="shared" si="573"/>
        <v>NFC6120ANNUAL LEAVE</v>
      </c>
    </row>
    <row r="1788" spans="1:43" x14ac:dyDescent="0.35">
      <c r="A1788" s="18" t="s">
        <v>1838</v>
      </c>
      <c r="B1788">
        <v>6150</v>
      </c>
      <c r="C1788" t="s">
        <v>650</v>
      </c>
      <c r="D1788" s="18"/>
      <c r="G1788" s="13">
        <v>0</v>
      </c>
      <c r="I1788">
        <v>20181</v>
      </c>
      <c r="J1788" t="str">
        <f t="shared" si="556"/>
        <v>20181NFC6150ANNUAL LEAVE20181</v>
      </c>
      <c r="K1788" t="str">
        <f t="shared" si="557"/>
        <v>20181NFC6150ANNUAL LEAVE</v>
      </c>
      <c r="L1788" t="str">
        <f t="shared" si="558"/>
        <v>20181</v>
      </c>
      <c r="M1788" s="13">
        <f t="shared" si="559"/>
        <v>0</v>
      </c>
      <c r="N1788" s="13"/>
      <c r="O1788" s="19">
        <v>1778</v>
      </c>
      <c r="P1788">
        <f t="shared" si="560"/>
        <v>9</v>
      </c>
      <c r="Q1788">
        <f t="shared" si="561"/>
        <v>920</v>
      </c>
      <c r="R1788">
        <f t="shared" si="562"/>
        <v>2</v>
      </c>
      <c r="S1788" t="b">
        <f t="shared" si="563"/>
        <v>0</v>
      </c>
      <c r="T1788" t="b">
        <f t="shared" si="564"/>
        <v>0</v>
      </c>
      <c r="W1788" t="str">
        <f t="shared" si="574"/>
        <v/>
      </c>
      <c r="X1788" t="str">
        <f t="shared" si="574"/>
        <v/>
      </c>
      <c r="Y1788" t="str">
        <f t="shared" si="574"/>
        <v/>
      </c>
      <c r="Z1788" t="str">
        <f t="shared" si="574"/>
        <v/>
      </c>
      <c r="AA1788" t="str">
        <f t="shared" si="574"/>
        <v>NFC6150ANNUAL LEAVE</v>
      </c>
      <c r="AC1788" t="str">
        <f t="shared" si="575"/>
        <v/>
      </c>
      <c r="AD1788" t="str">
        <f t="shared" si="575"/>
        <v/>
      </c>
      <c r="AE1788" t="str">
        <f t="shared" si="575"/>
        <v/>
      </c>
      <c r="AF1788" t="str">
        <f t="shared" si="575"/>
        <v/>
      </c>
      <c r="AG1788" t="str">
        <f t="shared" si="575"/>
        <v/>
      </c>
      <c r="AI1788">
        <f t="shared" si="565"/>
        <v>1</v>
      </c>
      <c r="AJ1788">
        <f t="shared" si="566"/>
        <v>920</v>
      </c>
      <c r="AK1788" t="str">
        <f t="shared" si="567"/>
        <v>20181NFC6150ANNUAL LEAVE</v>
      </c>
      <c r="AL1788" t="str">
        <f t="shared" si="568"/>
        <v>ANNUAL LEAVE</v>
      </c>
      <c r="AM1788" t="str">
        <f t="shared" si="569"/>
        <v>20181</v>
      </c>
      <c r="AN1788" t="str">
        <f t="shared" si="570"/>
        <v/>
      </c>
      <c r="AO1788" s="13">
        <f t="shared" si="571"/>
        <v>0</v>
      </c>
      <c r="AP1788">
        <f t="shared" si="572"/>
        <v>1</v>
      </c>
      <c r="AQ1788" t="str">
        <f t="shared" si="573"/>
        <v>NFC6150ANNUAL LEAVE</v>
      </c>
    </row>
    <row r="1789" spans="1:43" x14ac:dyDescent="0.35">
      <c r="A1789" s="18" t="s">
        <v>1838</v>
      </c>
      <c r="B1789">
        <v>6161</v>
      </c>
      <c r="C1789" t="s">
        <v>652</v>
      </c>
      <c r="D1789" s="18" t="s">
        <v>1838</v>
      </c>
      <c r="E1789">
        <v>6261</v>
      </c>
      <c r="F1789" t="s">
        <v>1816</v>
      </c>
      <c r="G1789" s="13">
        <v>0.76690913038758002</v>
      </c>
      <c r="I1789">
        <v>20181</v>
      </c>
      <c r="J1789" t="str">
        <f t="shared" si="556"/>
        <v>20181NFC6161ANNUAL LEAVE DONATED20181NFC6261SICK LEAVE DONATED</v>
      </c>
      <c r="K1789" t="str">
        <f t="shared" si="557"/>
        <v>20181NFC6161ANNUAL LEAVE DONATED</v>
      </c>
      <c r="L1789" t="str">
        <f t="shared" si="558"/>
        <v>20181NFC6261SICK LEAVE DONATED</v>
      </c>
      <c r="M1789" s="13">
        <f t="shared" si="559"/>
        <v>0.76690913038758002</v>
      </c>
      <c r="N1789" s="13"/>
      <c r="O1789" s="19">
        <v>1779</v>
      </c>
      <c r="P1789">
        <f t="shared" si="560"/>
        <v>3</v>
      </c>
      <c r="Q1789">
        <f t="shared" si="561"/>
        <v>921</v>
      </c>
      <c r="R1789">
        <f t="shared" si="562"/>
        <v>1</v>
      </c>
      <c r="S1789" t="b">
        <f t="shared" si="563"/>
        <v>1</v>
      </c>
      <c r="T1789" t="b">
        <f t="shared" si="564"/>
        <v>0</v>
      </c>
      <c r="W1789" t="str">
        <f t="shared" si="574"/>
        <v/>
      </c>
      <c r="X1789" t="str">
        <f t="shared" si="574"/>
        <v/>
      </c>
      <c r="Y1789" t="str">
        <f t="shared" si="574"/>
        <v/>
      </c>
      <c r="Z1789" t="str">
        <f t="shared" si="574"/>
        <v/>
      </c>
      <c r="AA1789" t="str">
        <f t="shared" si="574"/>
        <v>NFC6161ANNUAL LEAVE DONATED</v>
      </c>
      <c r="AC1789" t="str">
        <f t="shared" si="575"/>
        <v/>
      </c>
      <c r="AD1789" t="str">
        <f t="shared" si="575"/>
        <v/>
      </c>
      <c r="AE1789" t="str">
        <f t="shared" si="575"/>
        <v/>
      </c>
      <c r="AF1789" t="str">
        <f t="shared" si="575"/>
        <v/>
      </c>
      <c r="AG1789" t="str">
        <f t="shared" si="575"/>
        <v>NFC6261SICK LEAVE DONATED</v>
      </c>
      <c r="AI1789">
        <f t="shared" si="565"/>
        <v>1</v>
      </c>
      <c r="AJ1789">
        <f t="shared" si="566"/>
        <v>921</v>
      </c>
      <c r="AK1789" t="str">
        <f t="shared" si="567"/>
        <v>20181NFC6161ANNUAL LEAVE DONATED</v>
      </c>
      <c r="AL1789" t="str">
        <f t="shared" si="568"/>
        <v>ANNUAL LEAVE DONATED</v>
      </c>
      <c r="AM1789" t="str">
        <f t="shared" si="569"/>
        <v>20181NFC6261SICK LEAVE DONATED</v>
      </c>
      <c r="AN1789" t="str">
        <f t="shared" si="570"/>
        <v>SICK LEAVE DONATED</v>
      </c>
      <c r="AO1789" s="13">
        <f t="shared" si="571"/>
        <v>0.76690913038758002</v>
      </c>
      <c r="AP1789">
        <f t="shared" si="572"/>
        <v>1</v>
      </c>
      <c r="AQ1789" t="str">
        <f t="shared" si="573"/>
        <v>NFC6161ANNUAL LEAVE DONATEDNFC6261SICK LEAVE DONATED</v>
      </c>
    </row>
    <row r="1790" spans="1:43" x14ac:dyDescent="0.35">
      <c r="A1790" s="18" t="s">
        <v>1838</v>
      </c>
      <c r="B1790">
        <v>6161</v>
      </c>
      <c r="C1790" t="s">
        <v>652</v>
      </c>
      <c r="D1790" s="18" t="s">
        <v>1838</v>
      </c>
      <c r="E1790">
        <v>6461</v>
      </c>
      <c r="F1790" t="s">
        <v>218</v>
      </c>
      <c r="G1790" s="13">
        <v>0.74338490778962374</v>
      </c>
      <c r="I1790">
        <v>20181</v>
      </c>
      <c r="J1790" t="str">
        <f t="shared" si="556"/>
        <v>20181NFC6161ANNUAL LEAVE DONATED20181NFC6461REG COMP LEAVE DONATED</v>
      </c>
      <c r="K1790" t="str">
        <f t="shared" si="557"/>
        <v>20181NFC6161ANNUAL LEAVE DONATED</v>
      </c>
      <c r="L1790" t="str">
        <f t="shared" si="558"/>
        <v>20181NFC6461REG COMP LEAVE DONATED</v>
      </c>
      <c r="M1790" s="13">
        <f t="shared" si="559"/>
        <v>0.74338490778962374</v>
      </c>
      <c r="N1790" s="13"/>
      <c r="O1790" s="19">
        <v>1780</v>
      </c>
      <c r="P1790">
        <f t="shared" si="560"/>
        <v>3</v>
      </c>
      <c r="Q1790">
        <f t="shared" si="561"/>
        <v>921</v>
      </c>
      <c r="R1790">
        <f t="shared" si="562"/>
        <v>2</v>
      </c>
      <c r="S1790" t="b">
        <f t="shared" si="563"/>
        <v>1</v>
      </c>
      <c r="T1790" t="b">
        <f t="shared" si="564"/>
        <v>0</v>
      </c>
      <c r="W1790" t="str">
        <f t="shared" si="574"/>
        <v/>
      </c>
      <c r="X1790" t="str">
        <f t="shared" si="574"/>
        <v/>
      </c>
      <c r="Y1790" t="str">
        <f t="shared" si="574"/>
        <v/>
      </c>
      <c r="Z1790" t="str">
        <f t="shared" si="574"/>
        <v/>
      </c>
      <c r="AA1790" t="str">
        <f t="shared" si="574"/>
        <v>NFC6161ANNUAL LEAVE DONATED</v>
      </c>
      <c r="AC1790" t="str">
        <f t="shared" si="575"/>
        <v/>
      </c>
      <c r="AD1790" t="str">
        <f t="shared" si="575"/>
        <v/>
      </c>
      <c r="AE1790" t="str">
        <f t="shared" si="575"/>
        <v/>
      </c>
      <c r="AF1790" t="str">
        <f t="shared" si="575"/>
        <v/>
      </c>
      <c r="AG1790" t="str">
        <f t="shared" si="575"/>
        <v>NFC6461REG COMP LEAVE DONATED</v>
      </c>
      <c r="AI1790">
        <f t="shared" si="565"/>
        <v>1</v>
      </c>
      <c r="AJ1790">
        <f t="shared" si="566"/>
        <v>921</v>
      </c>
      <c r="AK1790" t="str">
        <f t="shared" si="567"/>
        <v>20181NFC6161ANNUAL LEAVE DONATED</v>
      </c>
      <c r="AL1790" t="str">
        <f t="shared" si="568"/>
        <v>ANNUAL LEAVE DONATED</v>
      </c>
      <c r="AM1790" t="str">
        <f t="shared" si="569"/>
        <v>20181NFC6461REG COMP LEAVE DONATED</v>
      </c>
      <c r="AN1790" t="str">
        <f t="shared" si="570"/>
        <v>REG COMP LEAVE DONATED</v>
      </c>
      <c r="AO1790" s="13">
        <f t="shared" si="571"/>
        <v>0.74338490778962374</v>
      </c>
      <c r="AP1790">
        <f t="shared" si="572"/>
        <v>1</v>
      </c>
      <c r="AQ1790" t="str">
        <f t="shared" si="573"/>
        <v>NFC6161ANNUAL LEAVE DONATEDNFC6461REG COMP LEAVE DONATED</v>
      </c>
    </row>
    <row r="1791" spans="1:43" x14ac:dyDescent="0.35">
      <c r="A1791" s="18" t="s">
        <v>1838</v>
      </c>
      <c r="B1791">
        <v>6161</v>
      </c>
      <c r="C1791" t="s">
        <v>652</v>
      </c>
      <c r="D1791" s="18" t="s">
        <v>1838</v>
      </c>
      <c r="E1791">
        <v>6361</v>
      </c>
      <c r="F1791" t="s">
        <v>656</v>
      </c>
      <c r="G1791" s="13">
        <v>0.74049263875359306</v>
      </c>
      <c r="I1791">
        <v>20181</v>
      </c>
      <c r="J1791" t="str">
        <f t="shared" si="556"/>
        <v>20181NFC6161ANNUAL LEAVE DONATED20181NFC6361REST ANN LEAVE DONATED</v>
      </c>
      <c r="K1791" t="str">
        <f t="shared" si="557"/>
        <v>20181NFC6161ANNUAL LEAVE DONATED</v>
      </c>
      <c r="L1791" t="str">
        <f t="shared" si="558"/>
        <v>20181NFC6361REST ANN LEAVE DONATED</v>
      </c>
      <c r="M1791" s="13">
        <f t="shared" si="559"/>
        <v>0.74049263875359306</v>
      </c>
      <c r="N1791" s="13"/>
      <c r="O1791" s="19">
        <v>1781</v>
      </c>
      <c r="P1791">
        <f t="shared" si="560"/>
        <v>3</v>
      </c>
      <c r="Q1791">
        <f t="shared" si="561"/>
        <v>921</v>
      </c>
      <c r="R1791">
        <f t="shared" si="562"/>
        <v>3</v>
      </c>
      <c r="S1791" t="b">
        <f t="shared" si="563"/>
        <v>1</v>
      </c>
      <c r="T1791" t="b">
        <f t="shared" si="564"/>
        <v>0</v>
      </c>
      <c r="W1791" t="str">
        <f t="shared" si="574"/>
        <v/>
      </c>
      <c r="X1791" t="str">
        <f t="shared" si="574"/>
        <v/>
      </c>
      <c r="Y1791" t="str">
        <f t="shared" si="574"/>
        <v/>
      </c>
      <c r="Z1791" t="str">
        <f t="shared" si="574"/>
        <v/>
      </c>
      <c r="AA1791" t="str">
        <f t="shared" si="574"/>
        <v>NFC6161ANNUAL LEAVE DONATED</v>
      </c>
      <c r="AC1791" t="str">
        <f t="shared" si="575"/>
        <v/>
      </c>
      <c r="AD1791" t="str">
        <f t="shared" si="575"/>
        <v/>
      </c>
      <c r="AE1791" t="str">
        <f t="shared" si="575"/>
        <v/>
      </c>
      <c r="AF1791" t="str">
        <f t="shared" si="575"/>
        <v/>
      </c>
      <c r="AG1791" t="str">
        <f t="shared" si="575"/>
        <v>NFC6361REST ANN LEAVE DONATED</v>
      </c>
      <c r="AI1791">
        <f t="shared" si="565"/>
        <v>1</v>
      </c>
      <c r="AJ1791">
        <f t="shared" si="566"/>
        <v>921</v>
      </c>
      <c r="AK1791" t="str">
        <f t="shared" si="567"/>
        <v>20181NFC6161ANNUAL LEAVE DONATED</v>
      </c>
      <c r="AL1791" t="str">
        <f t="shared" si="568"/>
        <v>ANNUAL LEAVE DONATED</v>
      </c>
      <c r="AM1791" t="str">
        <f t="shared" si="569"/>
        <v>20181NFC6361REST ANN LEAVE DONATED</v>
      </c>
      <c r="AN1791" t="str">
        <f t="shared" si="570"/>
        <v>REST ANN LEAVE DONATED</v>
      </c>
      <c r="AO1791" s="13">
        <f t="shared" si="571"/>
        <v>0.74049263875359306</v>
      </c>
      <c r="AP1791">
        <f t="shared" si="572"/>
        <v>1</v>
      </c>
      <c r="AQ1791" t="str">
        <f t="shared" si="573"/>
        <v>NFC6161ANNUAL LEAVE DONATEDNFC6361REST ANN LEAVE DONATED</v>
      </c>
    </row>
    <row r="1792" spans="1:43" x14ac:dyDescent="0.35">
      <c r="A1792" s="18" t="s">
        <v>1838</v>
      </c>
      <c r="B1792">
        <v>6168</v>
      </c>
      <c r="C1792" t="s">
        <v>653</v>
      </c>
      <c r="D1792" s="18" t="s">
        <v>1838</v>
      </c>
      <c r="E1792">
        <v>6768</v>
      </c>
      <c r="F1792" t="s">
        <v>232</v>
      </c>
      <c r="G1792" s="13">
        <v>0.81365482591036087</v>
      </c>
      <c r="I1792">
        <v>20181</v>
      </c>
      <c r="J1792" t="str">
        <f t="shared" si="556"/>
        <v>20181NFC6168ANNUAL LEAVE-FF OT PAY20181NFC6768INJURY LEAVE-FF OT PAY</v>
      </c>
      <c r="K1792" t="str">
        <f t="shared" si="557"/>
        <v>20181NFC6168ANNUAL LEAVE-FF OT PAY</v>
      </c>
      <c r="L1792" t="str">
        <f t="shared" si="558"/>
        <v>20181NFC6768INJURY LEAVE-FF OT PAY</v>
      </c>
      <c r="M1792" s="13">
        <f t="shared" si="559"/>
        <v>0.81365482591036087</v>
      </c>
      <c r="N1792" s="13"/>
      <c r="O1792" s="19">
        <v>1782</v>
      </c>
      <c r="P1792">
        <f t="shared" si="560"/>
        <v>3</v>
      </c>
      <c r="Q1792">
        <f t="shared" si="561"/>
        <v>922</v>
      </c>
      <c r="R1792">
        <f t="shared" si="562"/>
        <v>1</v>
      </c>
      <c r="S1792" t="b">
        <f t="shared" si="563"/>
        <v>1</v>
      </c>
      <c r="T1792" t="b">
        <f t="shared" si="564"/>
        <v>0</v>
      </c>
      <c r="W1792" t="str">
        <f t="shared" si="574"/>
        <v/>
      </c>
      <c r="X1792" t="str">
        <f t="shared" si="574"/>
        <v/>
      </c>
      <c r="Y1792" t="str">
        <f t="shared" si="574"/>
        <v/>
      </c>
      <c r="Z1792" t="str">
        <f t="shared" si="574"/>
        <v/>
      </c>
      <c r="AA1792" t="str">
        <f t="shared" si="574"/>
        <v>NFC6168ANNUAL LEAVE-FF OT PAY</v>
      </c>
      <c r="AC1792" t="str">
        <f t="shared" si="575"/>
        <v/>
      </c>
      <c r="AD1792" t="str">
        <f t="shared" si="575"/>
        <v/>
      </c>
      <c r="AE1792" t="str">
        <f t="shared" si="575"/>
        <v/>
      </c>
      <c r="AF1792" t="str">
        <f t="shared" si="575"/>
        <v/>
      </c>
      <c r="AG1792" t="str">
        <f t="shared" si="575"/>
        <v>NFC6768INJURY LEAVE-FF OT PAY</v>
      </c>
      <c r="AI1792">
        <f t="shared" si="565"/>
        <v>1</v>
      </c>
      <c r="AJ1792">
        <f t="shared" si="566"/>
        <v>922</v>
      </c>
      <c r="AK1792" t="str">
        <f t="shared" si="567"/>
        <v>20181NFC6168ANNUAL LEAVE-FF OT PAY</v>
      </c>
      <c r="AL1792" t="str">
        <f t="shared" si="568"/>
        <v>ANNUAL LEAVE-FF OT PAY</v>
      </c>
      <c r="AM1792" t="str">
        <f t="shared" si="569"/>
        <v>20181NFC6768INJURY LEAVE-FF OT PAY</v>
      </c>
      <c r="AN1792" t="str">
        <f t="shared" si="570"/>
        <v>INJURY LEAVE-FF OT PAY</v>
      </c>
      <c r="AO1792" s="13">
        <f t="shared" si="571"/>
        <v>0.81365482591036087</v>
      </c>
      <c r="AP1792">
        <f t="shared" si="572"/>
        <v>1</v>
      </c>
      <c r="AQ1792" t="str">
        <f t="shared" si="573"/>
        <v>NFC6168ANNUAL LEAVE-FF OT PAYNFC6768INJURY LEAVE-FF OT PAY</v>
      </c>
    </row>
    <row r="1793" spans="1:43" x14ac:dyDescent="0.35">
      <c r="A1793" s="18" t="s">
        <v>1838</v>
      </c>
      <c r="B1793">
        <v>6168</v>
      </c>
      <c r="C1793" t="s">
        <v>653</v>
      </c>
      <c r="D1793" s="18" t="s">
        <v>1838</v>
      </c>
      <c r="E1793">
        <v>6468</v>
      </c>
      <c r="F1793" t="s">
        <v>220</v>
      </c>
      <c r="G1793" s="13">
        <v>0.71264706467859773</v>
      </c>
      <c r="I1793">
        <v>20181</v>
      </c>
      <c r="J1793" t="str">
        <f t="shared" si="556"/>
        <v>20181NFC6168ANNUAL LEAVE-FF OT PAY20181NFC6468COMP LV USED-FF OT PAY</v>
      </c>
      <c r="K1793" t="str">
        <f t="shared" si="557"/>
        <v>20181NFC6168ANNUAL LEAVE-FF OT PAY</v>
      </c>
      <c r="L1793" t="str">
        <f t="shared" si="558"/>
        <v>20181NFC6468COMP LV USED-FF OT PAY</v>
      </c>
      <c r="M1793" s="13">
        <f t="shared" si="559"/>
        <v>0.71264706467859773</v>
      </c>
      <c r="N1793" s="13"/>
      <c r="O1793" s="19">
        <v>1783</v>
      </c>
      <c r="P1793">
        <f t="shared" si="560"/>
        <v>3</v>
      </c>
      <c r="Q1793">
        <f t="shared" si="561"/>
        <v>922</v>
      </c>
      <c r="R1793">
        <f t="shared" si="562"/>
        <v>2</v>
      </c>
      <c r="S1793" t="b">
        <f t="shared" si="563"/>
        <v>1</v>
      </c>
      <c r="T1793" t="b">
        <f t="shared" si="564"/>
        <v>0</v>
      </c>
      <c r="W1793" t="str">
        <f t="shared" si="574"/>
        <v/>
      </c>
      <c r="X1793" t="str">
        <f t="shared" si="574"/>
        <v/>
      </c>
      <c r="Y1793" t="str">
        <f t="shared" si="574"/>
        <v/>
      </c>
      <c r="Z1793" t="str">
        <f t="shared" si="574"/>
        <v/>
      </c>
      <c r="AA1793" t="str">
        <f t="shared" si="574"/>
        <v>NFC6168ANNUAL LEAVE-FF OT PAY</v>
      </c>
      <c r="AC1793" t="str">
        <f t="shared" si="575"/>
        <v/>
      </c>
      <c r="AD1793" t="str">
        <f t="shared" si="575"/>
        <v/>
      </c>
      <c r="AE1793" t="str">
        <f t="shared" si="575"/>
        <v/>
      </c>
      <c r="AF1793" t="str">
        <f t="shared" si="575"/>
        <v/>
      </c>
      <c r="AG1793" t="str">
        <f t="shared" si="575"/>
        <v>NFC6468COMP LV USED-FF OT PAY</v>
      </c>
      <c r="AI1793">
        <f t="shared" si="565"/>
        <v>1</v>
      </c>
      <c r="AJ1793">
        <f t="shared" si="566"/>
        <v>922</v>
      </c>
      <c r="AK1793" t="str">
        <f t="shared" si="567"/>
        <v>20181NFC6168ANNUAL LEAVE-FF OT PAY</v>
      </c>
      <c r="AL1793" t="str">
        <f t="shared" si="568"/>
        <v>ANNUAL LEAVE-FF OT PAY</v>
      </c>
      <c r="AM1793" t="str">
        <f t="shared" si="569"/>
        <v>20181NFC6468COMP LV USED-FF OT PAY</v>
      </c>
      <c r="AN1793" t="str">
        <f t="shared" si="570"/>
        <v>COMP LV USED-FF OT PAY</v>
      </c>
      <c r="AO1793" s="13">
        <f t="shared" si="571"/>
        <v>0.71264706467859773</v>
      </c>
      <c r="AP1793">
        <f t="shared" si="572"/>
        <v>1</v>
      </c>
      <c r="AQ1793" t="str">
        <f t="shared" si="573"/>
        <v>NFC6168ANNUAL LEAVE-FF OT PAYNFC6468COMP LV USED-FF OT PAY</v>
      </c>
    </row>
    <row r="1794" spans="1:43" x14ac:dyDescent="0.35">
      <c r="A1794" s="18" t="s">
        <v>1838</v>
      </c>
      <c r="B1794">
        <v>6168</v>
      </c>
      <c r="C1794" t="s">
        <v>653</v>
      </c>
      <c r="D1794" s="18" t="s">
        <v>1838</v>
      </c>
      <c r="E1794">
        <v>6568</v>
      </c>
      <c r="F1794" t="s">
        <v>226</v>
      </c>
      <c r="G1794" s="13">
        <v>0.70468610998731152</v>
      </c>
      <c r="I1794">
        <v>20181</v>
      </c>
      <c r="J1794" t="str">
        <f t="shared" si="556"/>
        <v>20181NFC6168ANNUAL LEAVE-FF OT PAY20181NFC6568REG MILTRY LV-FF OT PAY</v>
      </c>
      <c r="K1794" t="str">
        <f t="shared" si="557"/>
        <v>20181NFC6168ANNUAL LEAVE-FF OT PAY</v>
      </c>
      <c r="L1794" t="str">
        <f t="shared" si="558"/>
        <v>20181NFC6568REG MILTRY LV-FF OT PAY</v>
      </c>
      <c r="M1794" s="13">
        <f t="shared" si="559"/>
        <v>0.70468610998731152</v>
      </c>
      <c r="N1794" s="13"/>
      <c r="O1794" s="19">
        <v>1784</v>
      </c>
      <c r="P1794">
        <f t="shared" si="560"/>
        <v>3</v>
      </c>
      <c r="Q1794">
        <f t="shared" si="561"/>
        <v>922</v>
      </c>
      <c r="R1794">
        <f t="shared" si="562"/>
        <v>3</v>
      </c>
      <c r="S1794" t="b">
        <f t="shared" si="563"/>
        <v>1</v>
      </c>
      <c r="T1794" t="b">
        <f t="shared" si="564"/>
        <v>0</v>
      </c>
      <c r="W1794" t="str">
        <f t="shared" si="574"/>
        <v/>
      </c>
      <c r="X1794" t="str">
        <f t="shared" si="574"/>
        <v/>
      </c>
      <c r="Y1794" t="str">
        <f t="shared" si="574"/>
        <v/>
      </c>
      <c r="Z1794" t="str">
        <f t="shared" si="574"/>
        <v/>
      </c>
      <c r="AA1794" t="str">
        <f t="shared" si="574"/>
        <v>NFC6168ANNUAL LEAVE-FF OT PAY</v>
      </c>
      <c r="AC1794" t="str">
        <f t="shared" si="575"/>
        <v/>
      </c>
      <c r="AD1794" t="str">
        <f t="shared" si="575"/>
        <v/>
      </c>
      <c r="AE1794" t="str">
        <f t="shared" si="575"/>
        <v/>
      </c>
      <c r="AF1794" t="str">
        <f t="shared" si="575"/>
        <v/>
      </c>
      <c r="AG1794" t="str">
        <f t="shared" si="575"/>
        <v>NFC6568REG MILTRY LV-FF OT PAY</v>
      </c>
      <c r="AI1794">
        <f t="shared" si="565"/>
        <v>1</v>
      </c>
      <c r="AJ1794">
        <f t="shared" si="566"/>
        <v>922</v>
      </c>
      <c r="AK1794" t="str">
        <f t="shared" si="567"/>
        <v>20181NFC6168ANNUAL LEAVE-FF OT PAY</v>
      </c>
      <c r="AL1794" t="str">
        <f t="shared" si="568"/>
        <v>ANNUAL LEAVE-FF OT PAY</v>
      </c>
      <c r="AM1794" t="str">
        <f t="shared" si="569"/>
        <v>20181NFC6568REG MILTRY LV-FF OT PAY</v>
      </c>
      <c r="AN1794" t="str">
        <f t="shared" si="570"/>
        <v>REG MILTRY LV-FF OT PAY</v>
      </c>
      <c r="AO1794" s="13">
        <f t="shared" si="571"/>
        <v>0.70468610998731152</v>
      </c>
      <c r="AP1794">
        <f t="shared" si="572"/>
        <v>1</v>
      </c>
      <c r="AQ1794" t="str">
        <f t="shared" si="573"/>
        <v>NFC6168ANNUAL LEAVE-FF OT PAYNFC6568REG MILTRY LV-FF OT PAY</v>
      </c>
    </row>
    <row r="1795" spans="1:43" x14ac:dyDescent="0.35">
      <c r="A1795" s="18" t="s">
        <v>1838</v>
      </c>
      <c r="B1795">
        <v>6169</v>
      </c>
      <c r="C1795" t="s">
        <v>654</v>
      </c>
      <c r="D1795" s="18" t="s">
        <v>1838</v>
      </c>
      <c r="E1795">
        <v>6669</v>
      </c>
      <c r="F1795" t="s">
        <v>230</v>
      </c>
      <c r="G1795" s="13">
        <v>0.78818042307345104</v>
      </c>
      <c r="I1795">
        <v>20181</v>
      </c>
      <c r="J1795" t="str">
        <f t="shared" si="556"/>
        <v>20181NFC6169ANNUAL LEAVE-FFTR PAY20181NFC6669OTHER LEAVE-FFTR PAY</v>
      </c>
      <c r="K1795" t="str">
        <f t="shared" si="557"/>
        <v>20181NFC6169ANNUAL LEAVE-FFTR PAY</v>
      </c>
      <c r="L1795" t="str">
        <f t="shared" si="558"/>
        <v>20181NFC6669OTHER LEAVE-FFTR PAY</v>
      </c>
      <c r="M1795" s="13">
        <f t="shared" si="559"/>
        <v>0.78818042307345104</v>
      </c>
      <c r="N1795" s="13"/>
      <c r="O1795" s="19">
        <v>1785</v>
      </c>
      <c r="P1795">
        <f t="shared" si="560"/>
        <v>3</v>
      </c>
      <c r="Q1795">
        <f t="shared" si="561"/>
        <v>923</v>
      </c>
      <c r="R1795">
        <f t="shared" si="562"/>
        <v>1</v>
      </c>
      <c r="S1795" t="b">
        <f t="shared" si="563"/>
        <v>1</v>
      </c>
      <c r="T1795" t="b">
        <f t="shared" si="564"/>
        <v>0</v>
      </c>
      <c r="W1795" t="str">
        <f t="shared" si="574"/>
        <v/>
      </c>
      <c r="X1795" t="str">
        <f t="shared" si="574"/>
        <v/>
      </c>
      <c r="Y1795" t="str">
        <f t="shared" si="574"/>
        <v/>
      </c>
      <c r="Z1795" t="str">
        <f t="shared" si="574"/>
        <v/>
      </c>
      <c r="AA1795" t="str">
        <f t="shared" si="574"/>
        <v>NFC6169ANNUAL LEAVE-FFTR PAY</v>
      </c>
      <c r="AC1795" t="str">
        <f t="shared" si="575"/>
        <v/>
      </c>
      <c r="AD1795" t="str">
        <f t="shared" si="575"/>
        <v/>
      </c>
      <c r="AE1795" t="str">
        <f t="shared" si="575"/>
        <v/>
      </c>
      <c r="AF1795" t="str">
        <f t="shared" si="575"/>
        <v/>
      </c>
      <c r="AG1795" t="str">
        <f t="shared" si="575"/>
        <v>NFC6669OTHER LEAVE-FFTR PAY</v>
      </c>
      <c r="AI1795">
        <f t="shared" si="565"/>
        <v>1</v>
      </c>
      <c r="AJ1795">
        <f t="shared" si="566"/>
        <v>923</v>
      </c>
      <c r="AK1795" t="str">
        <f t="shared" si="567"/>
        <v>20181NFC6169ANNUAL LEAVE-FFTR PAY</v>
      </c>
      <c r="AL1795" t="str">
        <f t="shared" si="568"/>
        <v>ANNUAL LEAVE-FFTR PAY</v>
      </c>
      <c r="AM1795" t="str">
        <f t="shared" si="569"/>
        <v>20181NFC6669OTHER LEAVE-FFTR PAY</v>
      </c>
      <c r="AN1795" t="str">
        <f t="shared" si="570"/>
        <v>OTHER LEAVE-FFTR PAY</v>
      </c>
      <c r="AO1795" s="13">
        <f t="shared" si="571"/>
        <v>0.78818042307345104</v>
      </c>
      <c r="AP1795">
        <f t="shared" si="572"/>
        <v>1</v>
      </c>
      <c r="AQ1795" t="str">
        <f t="shared" si="573"/>
        <v>NFC6169ANNUAL LEAVE-FFTR PAYNFC6669OTHER LEAVE-FFTR PAY</v>
      </c>
    </row>
    <row r="1796" spans="1:43" x14ac:dyDescent="0.35">
      <c r="A1796" s="18" t="s">
        <v>1838</v>
      </c>
      <c r="B1796">
        <v>6169</v>
      </c>
      <c r="C1796" t="s">
        <v>654</v>
      </c>
      <c r="D1796" s="18" t="s">
        <v>1838</v>
      </c>
      <c r="E1796">
        <v>6769</v>
      </c>
      <c r="F1796" t="s">
        <v>233</v>
      </c>
      <c r="G1796" s="13">
        <v>0.78818042307345104</v>
      </c>
      <c r="I1796">
        <v>20181</v>
      </c>
      <c r="J1796" t="str">
        <f t="shared" si="556"/>
        <v>20181NFC6169ANNUAL LEAVE-FFTR PAY20181NFC6769INJURY LEAVE-FFTR PAY</v>
      </c>
      <c r="K1796" t="str">
        <f t="shared" si="557"/>
        <v>20181NFC6169ANNUAL LEAVE-FFTR PAY</v>
      </c>
      <c r="L1796" t="str">
        <f t="shared" si="558"/>
        <v>20181NFC6769INJURY LEAVE-FFTR PAY</v>
      </c>
      <c r="M1796" s="13">
        <f t="shared" si="559"/>
        <v>0.78818042307345104</v>
      </c>
      <c r="N1796" s="13"/>
      <c r="O1796" s="19">
        <v>1786</v>
      </c>
      <c r="P1796">
        <f t="shared" si="560"/>
        <v>3</v>
      </c>
      <c r="Q1796">
        <f t="shared" si="561"/>
        <v>923</v>
      </c>
      <c r="R1796">
        <f t="shared" si="562"/>
        <v>2</v>
      </c>
      <c r="S1796" t="b">
        <f t="shared" si="563"/>
        <v>1</v>
      </c>
      <c r="T1796" t="b">
        <f t="shared" si="564"/>
        <v>0</v>
      </c>
      <c r="W1796" t="str">
        <f t="shared" si="574"/>
        <v/>
      </c>
      <c r="X1796" t="str">
        <f t="shared" si="574"/>
        <v/>
      </c>
      <c r="Y1796" t="str">
        <f t="shared" si="574"/>
        <v/>
      </c>
      <c r="Z1796" t="str">
        <f t="shared" si="574"/>
        <v/>
      </c>
      <c r="AA1796" t="str">
        <f t="shared" si="574"/>
        <v>NFC6169ANNUAL LEAVE-FFTR PAY</v>
      </c>
      <c r="AC1796" t="str">
        <f t="shared" si="575"/>
        <v/>
      </c>
      <c r="AD1796" t="str">
        <f t="shared" si="575"/>
        <v/>
      </c>
      <c r="AE1796" t="str">
        <f t="shared" si="575"/>
        <v/>
      </c>
      <c r="AF1796" t="str">
        <f t="shared" si="575"/>
        <v/>
      </c>
      <c r="AG1796" t="str">
        <f t="shared" si="575"/>
        <v>NFC6769INJURY LEAVE-FFTR PAY</v>
      </c>
      <c r="AI1796">
        <f t="shared" si="565"/>
        <v>1</v>
      </c>
      <c r="AJ1796">
        <f t="shared" si="566"/>
        <v>923</v>
      </c>
      <c r="AK1796" t="str">
        <f t="shared" si="567"/>
        <v>20181NFC6169ANNUAL LEAVE-FFTR PAY</v>
      </c>
      <c r="AL1796" t="str">
        <f t="shared" si="568"/>
        <v>ANNUAL LEAVE-FFTR PAY</v>
      </c>
      <c r="AM1796" t="str">
        <f t="shared" si="569"/>
        <v>20181NFC6769INJURY LEAVE-FFTR PAY</v>
      </c>
      <c r="AN1796" t="str">
        <f t="shared" si="570"/>
        <v>INJURY LEAVE-FFTR PAY</v>
      </c>
      <c r="AO1796" s="13">
        <f t="shared" si="571"/>
        <v>0.78818042307345104</v>
      </c>
      <c r="AP1796">
        <f t="shared" si="572"/>
        <v>1</v>
      </c>
      <c r="AQ1796" t="str">
        <f t="shared" si="573"/>
        <v>NFC6169ANNUAL LEAVE-FFTR PAYNFC6769INJURY LEAVE-FFTR PAY</v>
      </c>
    </row>
    <row r="1797" spans="1:43" x14ac:dyDescent="0.35">
      <c r="A1797" s="18" t="s">
        <v>1838</v>
      </c>
      <c r="B1797">
        <v>6169</v>
      </c>
      <c r="C1797" t="s">
        <v>654</v>
      </c>
      <c r="D1797" s="18" t="s">
        <v>1838</v>
      </c>
      <c r="E1797">
        <v>6369</v>
      </c>
      <c r="F1797" t="s">
        <v>658</v>
      </c>
      <c r="G1797" s="13">
        <v>0.66463141111738211</v>
      </c>
      <c r="I1797">
        <v>20181</v>
      </c>
      <c r="J1797" t="str">
        <f t="shared" si="556"/>
        <v>20181NFC6169ANNUAL LEAVE-FFTR PAY20181NFC6369RESTRD ANN LV-FFTR PAY</v>
      </c>
      <c r="K1797" t="str">
        <f t="shared" si="557"/>
        <v>20181NFC6169ANNUAL LEAVE-FFTR PAY</v>
      </c>
      <c r="L1797" t="str">
        <f t="shared" si="558"/>
        <v>20181NFC6369RESTRD ANN LV-FFTR PAY</v>
      </c>
      <c r="M1797" s="13">
        <f t="shared" si="559"/>
        <v>0.66463141111738211</v>
      </c>
      <c r="N1797" s="13"/>
      <c r="O1797" s="19">
        <v>1787</v>
      </c>
      <c r="P1797">
        <f t="shared" si="560"/>
        <v>3</v>
      </c>
      <c r="Q1797">
        <f t="shared" si="561"/>
        <v>923</v>
      </c>
      <c r="R1797">
        <f t="shared" si="562"/>
        <v>3</v>
      </c>
      <c r="S1797" t="b">
        <f t="shared" si="563"/>
        <v>1</v>
      </c>
      <c r="T1797" t="b">
        <f t="shared" si="564"/>
        <v>0</v>
      </c>
      <c r="W1797" t="str">
        <f t="shared" si="574"/>
        <v/>
      </c>
      <c r="X1797" t="str">
        <f t="shared" si="574"/>
        <v/>
      </c>
      <c r="Y1797" t="str">
        <f t="shared" si="574"/>
        <v/>
      </c>
      <c r="Z1797" t="str">
        <f t="shared" si="574"/>
        <v/>
      </c>
      <c r="AA1797" t="str">
        <f t="shared" si="574"/>
        <v>NFC6169ANNUAL LEAVE-FFTR PAY</v>
      </c>
      <c r="AC1797" t="str">
        <f t="shared" si="575"/>
        <v/>
      </c>
      <c r="AD1797" t="str">
        <f t="shared" si="575"/>
        <v/>
      </c>
      <c r="AE1797" t="str">
        <f t="shared" si="575"/>
        <v/>
      </c>
      <c r="AF1797" t="str">
        <f t="shared" si="575"/>
        <v/>
      </c>
      <c r="AG1797" t="str">
        <f t="shared" si="575"/>
        <v>NFC6369RESTRD ANN LV-FFTR PAY</v>
      </c>
      <c r="AI1797">
        <f t="shared" si="565"/>
        <v>1</v>
      </c>
      <c r="AJ1797">
        <f t="shared" si="566"/>
        <v>923</v>
      </c>
      <c r="AK1797" t="str">
        <f t="shared" si="567"/>
        <v>20181NFC6169ANNUAL LEAVE-FFTR PAY</v>
      </c>
      <c r="AL1797" t="str">
        <f t="shared" si="568"/>
        <v>ANNUAL LEAVE-FFTR PAY</v>
      </c>
      <c r="AM1797" t="str">
        <f t="shared" si="569"/>
        <v>20181NFC6369RESTRD ANN LV-FFTR PAY</v>
      </c>
      <c r="AN1797" t="str">
        <f t="shared" si="570"/>
        <v>RESTRD ANN LV-FFTR PAY</v>
      </c>
      <c r="AO1797" s="13">
        <f t="shared" si="571"/>
        <v>0.66463141111738211</v>
      </c>
      <c r="AP1797">
        <f t="shared" si="572"/>
        <v>1</v>
      </c>
      <c r="AQ1797" t="str">
        <f t="shared" si="573"/>
        <v>NFC6169ANNUAL LEAVE-FFTR PAYNFC6369RESTRD ANN LV-FFTR PAY</v>
      </c>
    </row>
    <row r="1798" spans="1:43" x14ac:dyDescent="0.35">
      <c r="A1798" s="18" t="s">
        <v>1838</v>
      </c>
      <c r="B1798">
        <v>6300</v>
      </c>
      <c r="C1798" t="s">
        <v>655</v>
      </c>
      <c r="D1798" s="18" t="s">
        <v>1838</v>
      </c>
      <c r="E1798">
        <v>6304</v>
      </c>
      <c r="F1798" t="s">
        <v>655</v>
      </c>
      <c r="G1798" s="13">
        <v>0.95104895104895104</v>
      </c>
      <c r="I1798">
        <v>20181</v>
      </c>
      <c r="J1798" t="str">
        <f t="shared" si="556"/>
        <v>20181NFC6300RESTORED ANNUAL LEAVE20181NFC6304RESTORED ANNUAL LEAVE</v>
      </c>
      <c r="K1798" t="str">
        <f t="shared" si="557"/>
        <v>20181NFC6300RESTORED ANNUAL LEAVE</v>
      </c>
      <c r="L1798" t="str">
        <f t="shared" si="558"/>
        <v>20181NFC6304RESTORED ANNUAL LEAVE</v>
      </c>
      <c r="M1798" s="13">
        <f t="shared" si="559"/>
        <v>0.95104895104895104</v>
      </c>
      <c r="N1798" s="13"/>
      <c r="O1798" s="19">
        <v>1788</v>
      </c>
      <c r="P1798">
        <f t="shared" si="560"/>
        <v>24</v>
      </c>
      <c r="Q1798">
        <f t="shared" si="561"/>
        <v>924</v>
      </c>
      <c r="R1798">
        <f t="shared" si="562"/>
        <v>1</v>
      </c>
      <c r="S1798" t="b">
        <f t="shared" si="563"/>
        <v>1</v>
      </c>
      <c r="T1798" t="b">
        <f t="shared" si="564"/>
        <v>0</v>
      </c>
      <c r="W1798" t="str">
        <f t="shared" si="574"/>
        <v/>
      </c>
      <c r="X1798" t="str">
        <f t="shared" si="574"/>
        <v/>
      </c>
      <c r="Y1798" t="str">
        <f t="shared" si="574"/>
        <v/>
      </c>
      <c r="Z1798" t="str">
        <f t="shared" si="574"/>
        <v/>
      </c>
      <c r="AA1798" t="str">
        <f t="shared" si="574"/>
        <v>NFC6300RESTORED ANNUAL LEAVE</v>
      </c>
      <c r="AC1798" t="str">
        <f t="shared" si="575"/>
        <v/>
      </c>
      <c r="AD1798" t="str">
        <f t="shared" si="575"/>
        <v/>
      </c>
      <c r="AE1798" t="str">
        <f t="shared" si="575"/>
        <v/>
      </c>
      <c r="AF1798" t="str">
        <f t="shared" si="575"/>
        <v/>
      </c>
      <c r="AG1798" t="str">
        <f t="shared" si="575"/>
        <v>NFC6304RESTORED ANNUAL LEAVE</v>
      </c>
      <c r="AI1798">
        <f t="shared" si="565"/>
        <v>1</v>
      </c>
      <c r="AJ1798">
        <f t="shared" si="566"/>
        <v>924</v>
      </c>
      <c r="AK1798" t="str">
        <f t="shared" si="567"/>
        <v>20181NFC6300RESTORED ANNUAL LEAVE</v>
      </c>
      <c r="AL1798" t="str">
        <f t="shared" si="568"/>
        <v>RESTORED ANNUAL LEAVE</v>
      </c>
      <c r="AM1798" t="str">
        <f t="shared" si="569"/>
        <v>20181NFC6304RESTORED ANNUAL LEAVE</v>
      </c>
      <c r="AN1798" t="str">
        <f t="shared" si="570"/>
        <v>RESTORED ANNUAL LEAVE</v>
      </c>
      <c r="AO1798" s="13">
        <f t="shared" si="571"/>
        <v>0.95104895104895104</v>
      </c>
      <c r="AP1798">
        <f t="shared" si="572"/>
        <v>1</v>
      </c>
      <c r="AQ1798" t="str">
        <f t="shared" si="573"/>
        <v>NFC6300RESTORED ANNUAL LEAVENFC6304RESTORED ANNUAL LEAVE</v>
      </c>
    </row>
    <row r="1799" spans="1:43" x14ac:dyDescent="0.35">
      <c r="A1799" s="18" t="s">
        <v>1838</v>
      </c>
      <c r="B1799">
        <v>6300</v>
      </c>
      <c r="C1799" t="s">
        <v>655</v>
      </c>
      <c r="D1799" s="18" t="s">
        <v>1838</v>
      </c>
      <c r="E1799">
        <v>6305</v>
      </c>
      <c r="F1799" t="s">
        <v>655</v>
      </c>
      <c r="G1799" s="13">
        <v>0.95104895104895104</v>
      </c>
      <c r="I1799">
        <v>20181</v>
      </c>
      <c r="J1799" t="str">
        <f t="shared" si="556"/>
        <v>20181NFC6300RESTORED ANNUAL LEAVE20181NFC6305RESTORED ANNUAL LEAVE</v>
      </c>
      <c r="K1799" t="str">
        <f t="shared" si="557"/>
        <v>20181NFC6300RESTORED ANNUAL LEAVE</v>
      </c>
      <c r="L1799" t="str">
        <f t="shared" si="558"/>
        <v>20181NFC6305RESTORED ANNUAL LEAVE</v>
      </c>
      <c r="M1799" s="13">
        <f t="shared" si="559"/>
        <v>0.95104895104895104</v>
      </c>
      <c r="N1799" s="13"/>
      <c r="O1799" s="19">
        <v>1789</v>
      </c>
      <c r="P1799">
        <f t="shared" si="560"/>
        <v>24</v>
      </c>
      <c r="Q1799">
        <f t="shared" si="561"/>
        <v>924</v>
      </c>
      <c r="R1799">
        <f t="shared" si="562"/>
        <v>2</v>
      </c>
      <c r="S1799" t="b">
        <f t="shared" si="563"/>
        <v>1</v>
      </c>
      <c r="T1799" t="b">
        <f t="shared" si="564"/>
        <v>0</v>
      </c>
      <c r="W1799" t="str">
        <f t="shared" si="574"/>
        <v/>
      </c>
      <c r="X1799" t="str">
        <f t="shared" si="574"/>
        <v/>
      </c>
      <c r="Y1799" t="str">
        <f t="shared" si="574"/>
        <v/>
      </c>
      <c r="Z1799" t="str">
        <f t="shared" si="574"/>
        <v/>
      </c>
      <c r="AA1799" t="str">
        <f t="shared" si="574"/>
        <v>NFC6300RESTORED ANNUAL LEAVE</v>
      </c>
      <c r="AC1799" t="str">
        <f t="shared" si="575"/>
        <v/>
      </c>
      <c r="AD1799" t="str">
        <f t="shared" si="575"/>
        <v/>
      </c>
      <c r="AE1799" t="str">
        <f t="shared" si="575"/>
        <v/>
      </c>
      <c r="AF1799" t="str">
        <f t="shared" si="575"/>
        <v/>
      </c>
      <c r="AG1799" t="str">
        <f t="shared" si="575"/>
        <v>NFC6305RESTORED ANNUAL LEAVE</v>
      </c>
      <c r="AI1799">
        <f t="shared" si="565"/>
        <v>1</v>
      </c>
      <c r="AJ1799">
        <f t="shared" si="566"/>
        <v>924</v>
      </c>
      <c r="AK1799" t="str">
        <f t="shared" si="567"/>
        <v>20181NFC6300RESTORED ANNUAL LEAVE</v>
      </c>
      <c r="AL1799" t="str">
        <f t="shared" si="568"/>
        <v>RESTORED ANNUAL LEAVE</v>
      </c>
      <c r="AM1799" t="str">
        <f t="shared" si="569"/>
        <v>20181NFC6305RESTORED ANNUAL LEAVE</v>
      </c>
      <c r="AN1799" t="str">
        <f t="shared" si="570"/>
        <v>RESTORED ANNUAL LEAVE</v>
      </c>
      <c r="AO1799" s="13">
        <f t="shared" si="571"/>
        <v>0.95104895104895104</v>
      </c>
      <c r="AP1799">
        <f t="shared" si="572"/>
        <v>1</v>
      </c>
      <c r="AQ1799" t="str">
        <f t="shared" si="573"/>
        <v>NFC6300RESTORED ANNUAL LEAVENFC6305RESTORED ANNUAL LEAVE</v>
      </c>
    </row>
    <row r="1800" spans="1:43" x14ac:dyDescent="0.35">
      <c r="A1800" s="18" t="s">
        <v>1838</v>
      </c>
      <c r="B1800">
        <v>6300</v>
      </c>
      <c r="C1800" t="s">
        <v>655</v>
      </c>
      <c r="D1800" s="18" t="s">
        <v>1838</v>
      </c>
      <c r="E1800">
        <v>6306</v>
      </c>
      <c r="F1800" t="s">
        <v>655</v>
      </c>
      <c r="G1800" s="13">
        <v>0.95104895104895104</v>
      </c>
      <c r="I1800">
        <v>20181</v>
      </c>
      <c r="J1800" t="str">
        <f t="shared" si="556"/>
        <v>20181NFC6300RESTORED ANNUAL LEAVE20181NFC6306RESTORED ANNUAL LEAVE</v>
      </c>
      <c r="K1800" t="str">
        <f t="shared" si="557"/>
        <v>20181NFC6300RESTORED ANNUAL LEAVE</v>
      </c>
      <c r="L1800" t="str">
        <f t="shared" si="558"/>
        <v>20181NFC6306RESTORED ANNUAL LEAVE</v>
      </c>
      <c r="M1800" s="13">
        <f t="shared" si="559"/>
        <v>0.95104895104895104</v>
      </c>
      <c r="N1800" s="13"/>
      <c r="O1800" s="19">
        <v>1790</v>
      </c>
      <c r="P1800">
        <f t="shared" si="560"/>
        <v>24</v>
      </c>
      <c r="Q1800">
        <f t="shared" si="561"/>
        <v>924</v>
      </c>
      <c r="R1800">
        <f t="shared" si="562"/>
        <v>3</v>
      </c>
      <c r="S1800" t="b">
        <f t="shared" si="563"/>
        <v>1</v>
      </c>
      <c r="T1800" t="b">
        <f t="shared" si="564"/>
        <v>0</v>
      </c>
      <c r="W1800" t="str">
        <f t="shared" si="574"/>
        <v/>
      </c>
      <c r="X1800" t="str">
        <f t="shared" si="574"/>
        <v/>
      </c>
      <c r="Y1800" t="str">
        <f t="shared" si="574"/>
        <v/>
      </c>
      <c r="Z1800" t="str">
        <f t="shared" si="574"/>
        <v/>
      </c>
      <c r="AA1800" t="str">
        <f t="shared" si="574"/>
        <v>NFC6300RESTORED ANNUAL LEAVE</v>
      </c>
      <c r="AC1800" t="str">
        <f t="shared" si="575"/>
        <v/>
      </c>
      <c r="AD1800" t="str">
        <f t="shared" si="575"/>
        <v/>
      </c>
      <c r="AE1800" t="str">
        <f t="shared" si="575"/>
        <v/>
      </c>
      <c r="AF1800" t="str">
        <f t="shared" si="575"/>
        <v/>
      </c>
      <c r="AG1800" t="str">
        <f t="shared" si="575"/>
        <v>NFC6306RESTORED ANNUAL LEAVE</v>
      </c>
      <c r="AI1800">
        <f t="shared" si="565"/>
        <v>1</v>
      </c>
      <c r="AJ1800">
        <f t="shared" si="566"/>
        <v>924</v>
      </c>
      <c r="AK1800" t="str">
        <f t="shared" si="567"/>
        <v>20181NFC6300RESTORED ANNUAL LEAVE</v>
      </c>
      <c r="AL1800" t="str">
        <f t="shared" si="568"/>
        <v>RESTORED ANNUAL LEAVE</v>
      </c>
      <c r="AM1800" t="str">
        <f t="shared" si="569"/>
        <v>20181NFC6306RESTORED ANNUAL LEAVE</v>
      </c>
      <c r="AN1800" t="str">
        <f t="shared" si="570"/>
        <v>RESTORED ANNUAL LEAVE</v>
      </c>
      <c r="AO1800" s="13">
        <f t="shared" si="571"/>
        <v>0.95104895104895104</v>
      </c>
      <c r="AP1800">
        <f t="shared" si="572"/>
        <v>1</v>
      </c>
      <c r="AQ1800" t="str">
        <f t="shared" si="573"/>
        <v>NFC6300RESTORED ANNUAL LEAVENFC6306RESTORED ANNUAL LEAVE</v>
      </c>
    </row>
    <row r="1801" spans="1:43" x14ac:dyDescent="0.35">
      <c r="A1801" s="18" t="s">
        <v>1838</v>
      </c>
      <c r="B1801">
        <v>6304</v>
      </c>
      <c r="C1801" t="s">
        <v>655</v>
      </c>
      <c r="D1801" s="18" t="s">
        <v>1838</v>
      </c>
      <c r="E1801">
        <v>6300</v>
      </c>
      <c r="F1801" t="s">
        <v>655</v>
      </c>
      <c r="G1801" s="13">
        <v>0.95104895104895104</v>
      </c>
      <c r="I1801">
        <v>20181</v>
      </c>
      <c r="J1801" t="str">
        <f t="shared" si="556"/>
        <v>20181NFC6304RESTORED ANNUAL LEAVE20181NFC6300RESTORED ANNUAL LEAVE</v>
      </c>
      <c r="K1801" t="str">
        <f t="shared" si="557"/>
        <v>20181NFC6304RESTORED ANNUAL LEAVE</v>
      </c>
      <c r="L1801" t="str">
        <f t="shared" si="558"/>
        <v>20181NFC6300RESTORED ANNUAL LEAVE</v>
      </c>
      <c r="M1801" s="13">
        <f t="shared" si="559"/>
        <v>0.95104895104895104</v>
      </c>
      <c r="N1801" s="13"/>
      <c r="O1801" s="19">
        <v>1791</v>
      </c>
      <c r="P1801">
        <f t="shared" si="560"/>
        <v>24</v>
      </c>
      <c r="Q1801">
        <f t="shared" si="561"/>
        <v>924</v>
      </c>
      <c r="R1801">
        <f t="shared" si="562"/>
        <v>4</v>
      </c>
      <c r="S1801" t="b">
        <f t="shared" si="563"/>
        <v>1</v>
      </c>
      <c r="T1801" t="b">
        <f t="shared" si="564"/>
        <v>0</v>
      </c>
      <c r="W1801" t="str">
        <f t="shared" si="574"/>
        <v/>
      </c>
      <c r="X1801" t="str">
        <f t="shared" si="574"/>
        <v/>
      </c>
      <c r="Y1801" t="str">
        <f t="shared" si="574"/>
        <v/>
      </c>
      <c r="Z1801" t="str">
        <f t="shared" si="574"/>
        <v/>
      </c>
      <c r="AA1801" t="str">
        <f t="shared" si="574"/>
        <v>NFC6304RESTORED ANNUAL LEAVE</v>
      </c>
      <c r="AC1801" t="str">
        <f t="shared" si="575"/>
        <v/>
      </c>
      <c r="AD1801" t="str">
        <f t="shared" si="575"/>
        <v/>
      </c>
      <c r="AE1801" t="str">
        <f t="shared" si="575"/>
        <v/>
      </c>
      <c r="AF1801" t="str">
        <f t="shared" si="575"/>
        <v/>
      </c>
      <c r="AG1801" t="str">
        <f t="shared" si="575"/>
        <v>NFC6300RESTORED ANNUAL LEAVE</v>
      </c>
      <c r="AI1801">
        <f t="shared" si="565"/>
        <v>1</v>
      </c>
      <c r="AJ1801">
        <f t="shared" si="566"/>
        <v>924</v>
      </c>
      <c r="AK1801" t="str">
        <f t="shared" si="567"/>
        <v>20181NFC6304RESTORED ANNUAL LEAVE</v>
      </c>
      <c r="AL1801" t="str">
        <f t="shared" si="568"/>
        <v>RESTORED ANNUAL LEAVE</v>
      </c>
      <c r="AM1801" t="str">
        <f t="shared" si="569"/>
        <v>20181NFC6300RESTORED ANNUAL LEAVE</v>
      </c>
      <c r="AN1801" t="str">
        <f t="shared" si="570"/>
        <v>RESTORED ANNUAL LEAVE</v>
      </c>
      <c r="AO1801" s="13">
        <f t="shared" si="571"/>
        <v>0.95104895104895104</v>
      </c>
      <c r="AP1801">
        <f t="shared" si="572"/>
        <v>1</v>
      </c>
      <c r="AQ1801" t="str">
        <f t="shared" si="573"/>
        <v>NFC6304RESTORED ANNUAL LEAVENFC6300RESTORED ANNUAL LEAVE</v>
      </c>
    </row>
    <row r="1802" spans="1:43" x14ac:dyDescent="0.35">
      <c r="A1802" s="18" t="s">
        <v>1838</v>
      </c>
      <c r="B1802">
        <v>6304</v>
      </c>
      <c r="C1802" t="s">
        <v>655</v>
      </c>
      <c r="D1802" s="18" t="s">
        <v>1838</v>
      </c>
      <c r="E1802">
        <v>6305</v>
      </c>
      <c r="F1802" t="s">
        <v>655</v>
      </c>
      <c r="G1802" s="13">
        <v>0.95104895104895104</v>
      </c>
      <c r="I1802">
        <v>20181</v>
      </c>
      <c r="J1802" t="str">
        <f t="shared" si="556"/>
        <v>20181NFC6304RESTORED ANNUAL LEAVE20181NFC6305RESTORED ANNUAL LEAVE</v>
      </c>
      <c r="K1802" t="str">
        <f t="shared" si="557"/>
        <v>20181NFC6304RESTORED ANNUAL LEAVE</v>
      </c>
      <c r="L1802" t="str">
        <f t="shared" si="558"/>
        <v>20181NFC6305RESTORED ANNUAL LEAVE</v>
      </c>
      <c r="M1802" s="13">
        <f t="shared" si="559"/>
        <v>0.95104895104895104</v>
      </c>
      <c r="N1802" s="13"/>
      <c r="O1802" s="19">
        <v>1792</v>
      </c>
      <c r="P1802">
        <f t="shared" si="560"/>
        <v>24</v>
      </c>
      <c r="Q1802">
        <f t="shared" si="561"/>
        <v>924</v>
      </c>
      <c r="R1802">
        <f t="shared" si="562"/>
        <v>5</v>
      </c>
      <c r="S1802" t="b">
        <f t="shared" si="563"/>
        <v>1</v>
      </c>
      <c r="T1802" t="b">
        <f t="shared" si="564"/>
        <v>0</v>
      </c>
      <c r="W1802" t="str">
        <f t="shared" si="574"/>
        <v/>
      </c>
      <c r="X1802" t="str">
        <f t="shared" si="574"/>
        <v/>
      </c>
      <c r="Y1802" t="str">
        <f t="shared" si="574"/>
        <v/>
      </c>
      <c r="Z1802" t="str">
        <f t="shared" si="574"/>
        <v/>
      </c>
      <c r="AA1802" t="str">
        <f t="shared" si="574"/>
        <v>NFC6304RESTORED ANNUAL LEAVE</v>
      </c>
      <c r="AC1802" t="str">
        <f t="shared" si="575"/>
        <v/>
      </c>
      <c r="AD1802" t="str">
        <f t="shared" si="575"/>
        <v/>
      </c>
      <c r="AE1802" t="str">
        <f t="shared" si="575"/>
        <v/>
      </c>
      <c r="AF1802" t="str">
        <f t="shared" si="575"/>
        <v/>
      </c>
      <c r="AG1802" t="str">
        <f t="shared" si="575"/>
        <v>NFC6305RESTORED ANNUAL LEAVE</v>
      </c>
      <c r="AI1802">
        <f t="shared" si="565"/>
        <v>1</v>
      </c>
      <c r="AJ1802">
        <f t="shared" si="566"/>
        <v>924</v>
      </c>
      <c r="AK1802" t="str">
        <f t="shared" si="567"/>
        <v>20181NFC6304RESTORED ANNUAL LEAVE</v>
      </c>
      <c r="AL1802" t="str">
        <f t="shared" si="568"/>
        <v>RESTORED ANNUAL LEAVE</v>
      </c>
      <c r="AM1802" t="str">
        <f t="shared" si="569"/>
        <v>20181NFC6305RESTORED ANNUAL LEAVE</v>
      </c>
      <c r="AN1802" t="str">
        <f t="shared" si="570"/>
        <v>RESTORED ANNUAL LEAVE</v>
      </c>
      <c r="AO1802" s="13">
        <f t="shared" si="571"/>
        <v>0.95104895104895104</v>
      </c>
      <c r="AP1802">
        <f t="shared" si="572"/>
        <v>1</v>
      </c>
      <c r="AQ1802" t="str">
        <f t="shared" si="573"/>
        <v>NFC6304RESTORED ANNUAL LEAVENFC6305RESTORED ANNUAL LEAVE</v>
      </c>
    </row>
    <row r="1803" spans="1:43" x14ac:dyDescent="0.35">
      <c r="A1803" s="18" t="s">
        <v>1838</v>
      </c>
      <c r="B1803">
        <v>6304</v>
      </c>
      <c r="C1803" t="s">
        <v>655</v>
      </c>
      <c r="D1803" s="18" t="s">
        <v>1838</v>
      </c>
      <c r="E1803">
        <v>6306</v>
      </c>
      <c r="F1803" t="s">
        <v>655</v>
      </c>
      <c r="G1803" s="13">
        <v>0.95104895104895104</v>
      </c>
      <c r="I1803">
        <v>20181</v>
      </c>
      <c r="J1803" t="str">
        <f t="shared" si="556"/>
        <v>20181NFC6304RESTORED ANNUAL LEAVE20181NFC6306RESTORED ANNUAL LEAVE</v>
      </c>
      <c r="K1803" t="str">
        <f t="shared" si="557"/>
        <v>20181NFC6304RESTORED ANNUAL LEAVE</v>
      </c>
      <c r="L1803" t="str">
        <f t="shared" si="558"/>
        <v>20181NFC6306RESTORED ANNUAL LEAVE</v>
      </c>
      <c r="M1803" s="13">
        <f t="shared" si="559"/>
        <v>0.95104895104895104</v>
      </c>
      <c r="N1803" s="13"/>
      <c r="O1803" s="19">
        <v>1793</v>
      </c>
      <c r="P1803">
        <f t="shared" si="560"/>
        <v>24</v>
      </c>
      <c r="Q1803">
        <f t="shared" si="561"/>
        <v>924</v>
      </c>
      <c r="R1803">
        <f t="shared" si="562"/>
        <v>6</v>
      </c>
      <c r="S1803" t="b">
        <f t="shared" si="563"/>
        <v>1</v>
      </c>
      <c r="T1803" t="b">
        <f t="shared" si="564"/>
        <v>0</v>
      </c>
      <c r="W1803" t="str">
        <f t="shared" si="574"/>
        <v/>
      </c>
      <c r="X1803" t="str">
        <f t="shared" si="574"/>
        <v/>
      </c>
      <c r="Y1803" t="str">
        <f t="shared" si="574"/>
        <v/>
      </c>
      <c r="Z1803" t="str">
        <f t="shared" si="574"/>
        <v/>
      </c>
      <c r="AA1803" t="str">
        <f t="shared" si="574"/>
        <v>NFC6304RESTORED ANNUAL LEAVE</v>
      </c>
      <c r="AC1803" t="str">
        <f t="shared" si="575"/>
        <v/>
      </c>
      <c r="AD1803" t="str">
        <f t="shared" si="575"/>
        <v/>
      </c>
      <c r="AE1803" t="str">
        <f t="shared" si="575"/>
        <v/>
      </c>
      <c r="AF1803" t="str">
        <f t="shared" si="575"/>
        <v/>
      </c>
      <c r="AG1803" t="str">
        <f t="shared" si="575"/>
        <v>NFC6306RESTORED ANNUAL LEAVE</v>
      </c>
      <c r="AI1803">
        <f t="shared" si="565"/>
        <v>1</v>
      </c>
      <c r="AJ1803">
        <f t="shared" si="566"/>
        <v>924</v>
      </c>
      <c r="AK1803" t="str">
        <f t="shared" si="567"/>
        <v>20181NFC6304RESTORED ANNUAL LEAVE</v>
      </c>
      <c r="AL1803" t="str">
        <f t="shared" si="568"/>
        <v>RESTORED ANNUAL LEAVE</v>
      </c>
      <c r="AM1803" t="str">
        <f t="shared" si="569"/>
        <v>20181NFC6306RESTORED ANNUAL LEAVE</v>
      </c>
      <c r="AN1803" t="str">
        <f t="shared" si="570"/>
        <v>RESTORED ANNUAL LEAVE</v>
      </c>
      <c r="AO1803" s="13">
        <f t="shared" si="571"/>
        <v>0.95104895104895104</v>
      </c>
      <c r="AP1803">
        <f t="shared" si="572"/>
        <v>1</v>
      </c>
      <c r="AQ1803" t="str">
        <f t="shared" si="573"/>
        <v>NFC6304RESTORED ANNUAL LEAVENFC6306RESTORED ANNUAL LEAVE</v>
      </c>
    </row>
    <row r="1804" spans="1:43" x14ac:dyDescent="0.35">
      <c r="A1804" s="18" t="s">
        <v>1838</v>
      </c>
      <c r="B1804">
        <v>6305</v>
      </c>
      <c r="C1804" t="s">
        <v>655</v>
      </c>
      <c r="D1804" s="18" t="s">
        <v>1838</v>
      </c>
      <c r="E1804">
        <v>6300</v>
      </c>
      <c r="F1804" t="s">
        <v>655</v>
      </c>
      <c r="G1804" s="13">
        <v>0.95104895104895104</v>
      </c>
      <c r="I1804">
        <v>20181</v>
      </c>
      <c r="J1804" t="str">
        <f t="shared" ref="J1804:J1867" si="576">K1804&amp;L1804</f>
        <v>20181NFC6305RESTORED ANNUAL LEAVE20181NFC6300RESTORED ANNUAL LEAVE</v>
      </c>
      <c r="K1804" t="str">
        <f t="shared" ref="K1804:K1867" si="577">I1804&amp;A1804&amp;B1804&amp;C1804</f>
        <v>20181NFC6305RESTORED ANNUAL LEAVE</v>
      </c>
      <c r="L1804" t="str">
        <f t="shared" ref="L1804:L1867" si="578">I1804&amp;D1804&amp;E1804&amp;F1804</f>
        <v>20181NFC6300RESTORED ANNUAL LEAVE</v>
      </c>
      <c r="M1804" s="13">
        <f t="shared" ref="M1804:M1867" si="579">G1804</f>
        <v>0.95104895104895104</v>
      </c>
      <c r="N1804" s="13"/>
      <c r="O1804" s="19">
        <v>1794</v>
      </c>
      <c r="P1804">
        <f t="shared" ref="P1804:P1867" si="580">COUNTIF(C$11:C$2269, C1804)</f>
        <v>24</v>
      </c>
      <c r="Q1804">
        <f t="shared" ref="Q1804:Q1867" si="581">IF(ROW()=11,1,IF(R1803+1=R1804,Q1803,Q1803+1))</f>
        <v>924</v>
      </c>
      <c r="R1804">
        <f t="shared" ref="R1804:R1867" si="582">IF(C1804=C1803, R1803+1, 1)</f>
        <v>7</v>
      </c>
      <c r="S1804" t="b">
        <f t="shared" ref="S1804:S1867" si="583">A1804=D1804</f>
        <v>1</v>
      </c>
      <c r="T1804" t="b">
        <f t="shared" ref="T1804:T1867" si="584">A1804&amp;B1804&amp;C1804=D1804&amp;E1804&amp;F1804</f>
        <v>0</v>
      </c>
      <c r="W1804" t="str">
        <f t="shared" si="574"/>
        <v/>
      </c>
      <c r="X1804" t="str">
        <f t="shared" si="574"/>
        <v/>
      </c>
      <c r="Y1804" t="str">
        <f t="shared" si="574"/>
        <v/>
      </c>
      <c r="Z1804" t="str">
        <f t="shared" si="574"/>
        <v/>
      </c>
      <c r="AA1804" t="str">
        <f t="shared" si="574"/>
        <v>NFC6305RESTORED ANNUAL LEAVE</v>
      </c>
      <c r="AC1804" t="str">
        <f t="shared" si="575"/>
        <v/>
      </c>
      <c r="AD1804" t="str">
        <f t="shared" si="575"/>
        <v/>
      </c>
      <c r="AE1804" t="str">
        <f t="shared" si="575"/>
        <v/>
      </c>
      <c r="AF1804" t="str">
        <f t="shared" si="575"/>
        <v/>
      </c>
      <c r="AG1804" t="str">
        <f t="shared" si="575"/>
        <v>NFC6300RESTORED ANNUAL LEAVE</v>
      </c>
      <c r="AI1804">
        <f t="shared" ref="AI1804:AI1867" si="585">COUNTIF(AQ1804:AQ4062, AQ1804)</f>
        <v>1</v>
      </c>
      <c r="AJ1804">
        <f t="shared" ref="AJ1804:AJ1867" si="586">Q1804</f>
        <v>924</v>
      </c>
      <c r="AK1804" t="str">
        <f t="shared" ref="AK1804:AK1867" si="587">K1804</f>
        <v>20181NFC6305RESTORED ANNUAL LEAVE</v>
      </c>
      <c r="AL1804" t="str">
        <f t="shared" ref="AL1804:AL1867" si="588">C1804</f>
        <v>RESTORED ANNUAL LEAVE</v>
      </c>
      <c r="AM1804" t="str">
        <f t="shared" ref="AM1804:AM1867" si="589">L1804</f>
        <v>20181NFC6300RESTORED ANNUAL LEAVE</v>
      </c>
      <c r="AN1804" t="str">
        <f t="shared" ref="AN1804:AN1867" si="590">IF(F1804="", "", F1804)</f>
        <v>RESTORED ANNUAL LEAVE</v>
      </c>
      <c r="AO1804" s="13">
        <f t="shared" ref="AO1804:AO1867" si="591">M1804</f>
        <v>0.95104895104895104</v>
      </c>
      <c r="AP1804">
        <f t="shared" ref="AP1804:AP1867" si="592">COUNTIF(AQ$11:AQ$2269, AQ1804)</f>
        <v>1</v>
      </c>
      <c r="AQ1804" t="str">
        <f t="shared" ref="AQ1804:AQ1867" si="593">W1804&amp;AC1804&amp;X1804&amp;AD1804&amp;Y1804&amp;AE1804&amp;Z1804&amp;AF1804&amp;AA1804&amp;AG1804</f>
        <v>NFC6305RESTORED ANNUAL LEAVENFC6300RESTORED ANNUAL LEAVE</v>
      </c>
    </row>
    <row r="1805" spans="1:43" x14ac:dyDescent="0.35">
      <c r="A1805" s="18" t="s">
        <v>1838</v>
      </c>
      <c r="B1805">
        <v>6305</v>
      </c>
      <c r="C1805" t="s">
        <v>655</v>
      </c>
      <c r="D1805" s="18" t="s">
        <v>1838</v>
      </c>
      <c r="E1805">
        <v>6304</v>
      </c>
      <c r="F1805" t="s">
        <v>655</v>
      </c>
      <c r="G1805" s="13">
        <v>0.95104895104895104</v>
      </c>
      <c r="I1805">
        <v>20181</v>
      </c>
      <c r="J1805" t="str">
        <f t="shared" si="576"/>
        <v>20181NFC6305RESTORED ANNUAL LEAVE20181NFC6304RESTORED ANNUAL LEAVE</v>
      </c>
      <c r="K1805" t="str">
        <f t="shared" si="577"/>
        <v>20181NFC6305RESTORED ANNUAL LEAVE</v>
      </c>
      <c r="L1805" t="str">
        <f t="shared" si="578"/>
        <v>20181NFC6304RESTORED ANNUAL LEAVE</v>
      </c>
      <c r="M1805" s="13">
        <f t="shared" si="579"/>
        <v>0.95104895104895104</v>
      </c>
      <c r="N1805" s="13"/>
      <c r="O1805" s="19">
        <v>1795</v>
      </c>
      <c r="P1805">
        <f t="shared" si="580"/>
        <v>24</v>
      </c>
      <c r="Q1805">
        <f t="shared" si="581"/>
        <v>924</v>
      </c>
      <c r="R1805">
        <f t="shared" si="582"/>
        <v>8</v>
      </c>
      <c r="S1805" t="b">
        <f t="shared" si="583"/>
        <v>1</v>
      </c>
      <c r="T1805" t="b">
        <f t="shared" si="584"/>
        <v>0</v>
      </c>
      <c r="W1805" t="str">
        <f t="shared" si="574"/>
        <v/>
      </c>
      <c r="X1805" t="str">
        <f t="shared" si="574"/>
        <v/>
      </c>
      <c r="Y1805" t="str">
        <f t="shared" si="574"/>
        <v/>
      </c>
      <c r="Z1805" t="str">
        <f t="shared" si="574"/>
        <v/>
      </c>
      <c r="AA1805" t="str">
        <f t="shared" si="574"/>
        <v>NFC6305RESTORED ANNUAL LEAVE</v>
      </c>
      <c r="AC1805" t="str">
        <f t="shared" si="575"/>
        <v/>
      </c>
      <c r="AD1805" t="str">
        <f t="shared" si="575"/>
        <v/>
      </c>
      <c r="AE1805" t="str">
        <f t="shared" si="575"/>
        <v/>
      </c>
      <c r="AF1805" t="str">
        <f t="shared" si="575"/>
        <v/>
      </c>
      <c r="AG1805" t="str">
        <f t="shared" si="575"/>
        <v>NFC6304RESTORED ANNUAL LEAVE</v>
      </c>
      <c r="AI1805">
        <f t="shared" si="585"/>
        <v>1</v>
      </c>
      <c r="AJ1805">
        <f t="shared" si="586"/>
        <v>924</v>
      </c>
      <c r="AK1805" t="str">
        <f t="shared" si="587"/>
        <v>20181NFC6305RESTORED ANNUAL LEAVE</v>
      </c>
      <c r="AL1805" t="str">
        <f t="shared" si="588"/>
        <v>RESTORED ANNUAL LEAVE</v>
      </c>
      <c r="AM1805" t="str">
        <f t="shared" si="589"/>
        <v>20181NFC6304RESTORED ANNUAL LEAVE</v>
      </c>
      <c r="AN1805" t="str">
        <f t="shared" si="590"/>
        <v>RESTORED ANNUAL LEAVE</v>
      </c>
      <c r="AO1805" s="13">
        <f t="shared" si="591"/>
        <v>0.95104895104895104</v>
      </c>
      <c r="AP1805">
        <f t="shared" si="592"/>
        <v>1</v>
      </c>
      <c r="AQ1805" t="str">
        <f t="shared" si="593"/>
        <v>NFC6305RESTORED ANNUAL LEAVENFC6304RESTORED ANNUAL LEAVE</v>
      </c>
    </row>
    <row r="1806" spans="1:43" x14ac:dyDescent="0.35">
      <c r="A1806" s="18" t="s">
        <v>1838</v>
      </c>
      <c r="B1806">
        <v>6305</v>
      </c>
      <c r="C1806" t="s">
        <v>655</v>
      </c>
      <c r="D1806" s="18" t="s">
        <v>1838</v>
      </c>
      <c r="E1806">
        <v>6306</v>
      </c>
      <c r="F1806" t="s">
        <v>655</v>
      </c>
      <c r="G1806" s="13">
        <v>0.95104895104895104</v>
      </c>
      <c r="I1806">
        <v>20181</v>
      </c>
      <c r="J1806" t="str">
        <f t="shared" si="576"/>
        <v>20181NFC6305RESTORED ANNUAL LEAVE20181NFC6306RESTORED ANNUAL LEAVE</v>
      </c>
      <c r="K1806" t="str">
        <f t="shared" si="577"/>
        <v>20181NFC6305RESTORED ANNUAL LEAVE</v>
      </c>
      <c r="L1806" t="str">
        <f t="shared" si="578"/>
        <v>20181NFC6306RESTORED ANNUAL LEAVE</v>
      </c>
      <c r="M1806" s="13">
        <f t="shared" si="579"/>
        <v>0.95104895104895104</v>
      </c>
      <c r="N1806" s="13"/>
      <c r="O1806" s="19">
        <v>1796</v>
      </c>
      <c r="P1806">
        <f t="shared" si="580"/>
        <v>24</v>
      </c>
      <c r="Q1806">
        <f t="shared" si="581"/>
        <v>924</v>
      </c>
      <c r="R1806">
        <f t="shared" si="582"/>
        <v>9</v>
      </c>
      <c r="S1806" t="b">
        <f t="shared" si="583"/>
        <v>1</v>
      </c>
      <c r="T1806" t="b">
        <f t="shared" si="584"/>
        <v>0</v>
      </c>
      <c r="W1806" t="str">
        <f t="shared" si="574"/>
        <v/>
      </c>
      <c r="X1806" t="str">
        <f t="shared" si="574"/>
        <v/>
      </c>
      <c r="Y1806" t="str">
        <f t="shared" si="574"/>
        <v/>
      </c>
      <c r="Z1806" t="str">
        <f t="shared" si="574"/>
        <v/>
      </c>
      <c r="AA1806" t="str">
        <f t="shared" si="574"/>
        <v>NFC6305RESTORED ANNUAL LEAVE</v>
      </c>
      <c r="AC1806" t="str">
        <f t="shared" si="575"/>
        <v/>
      </c>
      <c r="AD1806" t="str">
        <f t="shared" si="575"/>
        <v/>
      </c>
      <c r="AE1806" t="str">
        <f t="shared" si="575"/>
        <v/>
      </c>
      <c r="AF1806" t="str">
        <f t="shared" si="575"/>
        <v/>
      </c>
      <c r="AG1806" t="str">
        <f t="shared" si="575"/>
        <v>NFC6306RESTORED ANNUAL LEAVE</v>
      </c>
      <c r="AI1806">
        <f t="shared" si="585"/>
        <v>1</v>
      </c>
      <c r="AJ1806">
        <f t="shared" si="586"/>
        <v>924</v>
      </c>
      <c r="AK1806" t="str">
        <f t="shared" si="587"/>
        <v>20181NFC6305RESTORED ANNUAL LEAVE</v>
      </c>
      <c r="AL1806" t="str">
        <f t="shared" si="588"/>
        <v>RESTORED ANNUAL LEAVE</v>
      </c>
      <c r="AM1806" t="str">
        <f t="shared" si="589"/>
        <v>20181NFC6306RESTORED ANNUAL LEAVE</v>
      </c>
      <c r="AN1806" t="str">
        <f t="shared" si="590"/>
        <v>RESTORED ANNUAL LEAVE</v>
      </c>
      <c r="AO1806" s="13">
        <f t="shared" si="591"/>
        <v>0.95104895104895104</v>
      </c>
      <c r="AP1806">
        <f t="shared" si="592"/>
        <v>1</v>
      </c>
      <c r="AQ1806" t="str">
        <f t="shared" si="593"/>
        <v>NFC6305RESTORED ANNUAL LEAVENFC6306RESTORED ANNUAL LEAVE</v>
      </c>
    </row>
    <row r="1807" spans="1:43" x14ac:dyDescent="0.35">
      <c r="A1807" s="18" t="s">
        <v>1838</v>
      </c>
      <c r="B1807">
        <v>6306</v>
      </c>
      <c r="C1807" t="s">
        <v>655</v>
      </c>
      <c r="D1807" s="18" t="s">
        <v>1838</v>
      </c>
      <c r="E1807">
        <v>6300</v>
      </c>
      <c r="F1807" t="s">
        <v>655</v>
      </c>
      <c r="G1807" s="13">
        <v>0.95104895104895104</v>
      </c>
      <c r="I1807">
        <v>20181</v>
      </c>
      <c r="J1807" t="str">
        <f t="shared" si="576"/>
        <v>20181NFC6306RESTORED ANNUAL LEAVE20181NFC6300RESTORED ANNUAL LEAVE</v>
      </c>
      <c r="K1807" t="str">
        <f t="shared" si="577"/>
        <v>20181NFC6306RESTORED ANNUAL LEAVE</v>
      </c>
      <c r="L1807" t="str">
        <f t="shared" si="578"/>
        <v>20181NFC6300RESTORED ANNUAL LEAVE</v>
      </c>
      <c r="M1807" s="13">
        <f t="shared" si="579"/>
        <v>0.95104895104895104</v>
      </c>
      <c r="N1807" s="13"/>
      <c r="O1807" s="19">
        <v>1797</v>
      </c>
      <c r="P1807">
        <f t="shared" si="580"/>
        <v>24</v>
      </c>
      <c r="Q1807">
        <f t="shared" si="581"/>
        <v>924</v>
      </c>
      <c r="R1807">
        <f t="shared" si="582"/>
        <v>10</v>
      </c>
      <c r="S1807" t="b">
        <f t="shared" si="583"/>
        <v>1</v>
      </c>
      <c r="T1807" t="b">
        <f t="shared" si="584"/>
        <v>0</v>
      </c>
      <c r="W1807" t="str">
        <f t="shared" si="574"/>
        <v/>
      </c>
      <c r="X1807" t="str">
        <f t="shared" si="574"/>
        <v/>
      </c>
      <c r="Y1807" t="str">
        <f t="shared" si="574"/>
        <v/>
      </c>
      <c r="Z1807" t="str">
        <f t="shared" si="574"/>
        <v/>
      </c>
      <c r="AA1807" t="str">
        <f t="shared" si="574"/>
        <v>NFC6306RESTORED ANNUAL LEAVE</v>
      </c>
      <c r="AC1807" t="str">
        <f t="shared" si="575"/>
        <v/>
      </c>
      <c r="AD1807" t="str">
        <f t="shared" si="575"/>
        <v/>
      </c>
      <c r="AE1807" t="str">
        <f t="shared" si="575"/>
        <v/>
      </c>
      <c r="AF1807" t="str">
        <f t="shared" si="575"/>
        <v/>
      </c>
      <c r="AG1807" t="str">
        <f t="shared" si="575"/>
        <v>NFC6300RESTORED ANNUAL LEAVE</v>
      </c>
      <c r="AI1807">
        <f t="shared" si="585"/>
        <v>1</v>
      </c>
      <c r="AJ1807">
        <f t="shared" si="586"/>
        <v>924</v>
      </c>
      <c r="AK1807" t="str">
        <f t="shared" si="587"/>
        <v>20181NFC6306RESTORED ANNUAL LEAVE</v>
      </c>
      <c r="AL1807" t="str">
        <f t="shared" si="588"/>
        <v>RESTORED ANNUAL LEAVE</v>
      </c>
      <c r="AM1807" t="str">
        <f t="shared" si="589"/>
        <v>20181NFC6300RESTORED ANNUAL LEAVE</v>
      </c>
      <c r="AN1807" t="str">
        <f t="shared" si="590"/>
        <v>RESTORED ANNUAL LEAVE</v>
      </c>
      <c r="AO1807" s="13">
        <f t="shared" si="591"/>
        <v>0.95104895104895104</v>
      </c>
      <c r="AP1807">
        <f t="shared" si="592"/>
        <v>1</v>
      </c>
      <c r="AQ1807" t="str">
        <f t="shared" si="593"/>
        <v>NFC6306RESTORED ANNUAL LEAVENFC6300RESTORED ANNUAL LEAVE</v>
      </c>
    </row>
    <row r="1808" spans="1:43" x14ac:dyDescent="0.35">
      <c r="A1808" s="18" t="s">
        <v>1838</v>
      </c>
      <c r="B1808">
        <v>6306</v>
      </c>
      <c r="C1808" t="s">
        <v>655</v>
      </c>
      <c r="D1808" s="18" t="s">
        <v>1838</v>
      </c>
      <c r="E1808">
        <v>6304</v>
      </c>
      <c r="F1808" t="s">
        <v>655</v>
      </c>
      <c r="G1808" s="13">
        <v>0.95104895104895104</v>
      </c>
      <c r="I1808">
        <v>20181</v>
      </c>
      <c r="J1808" t="str">
        <f t="shared" si="576"/>
        <v>20181NFC6306RESTORED ANNUAL LEAVE20181NFC6304RESTORED ANNUAL LEAVE</v>
      </c>
      <c r="K1808" t="str">
        <f t="shared" si="577"/>
        <v>20181NFC6306RESTORED ANNUAL LEAVE</v>
      </c>
      <c r="L1808" t="str">
        <f t="shared" si="578"/>
        <v>20181NFC6304RESTORED ANNUAL LEAVE</v>
      </c>
      <c r="M1808" s="13">
        <f t="shared" si="579"/>
        <v>0.95104895104895104</v>
      </c>
      <c r="N1808" s="13"/>
      <c r="O1808" s="19">
        <v>1798</v>
      </c>
      <c r="P1808">
        <f t="shared" si="580"/>
        <v>24</v>
      </c>
      <c r="Q1808">
        <f t="shared" si="581"/>
        <v>924</v>
      </c>
      <c r="R1808">
        <f t="shared" si="582"/>
        <v>11</v>
      </c>
      <c r="S1808" t="b">
        <f t="shared" si="583"/>
        <v>1</v>
      </c>
      <c r="T1808" t="b">
        <f t="shared" si="584"/>
        <v>0</v>
      </c>
      <c r="W1808" t="str">
        <f t="shared" si="574"/>
        <v/>
      </c>
      <c r="X1808" t="str">
        <f t="shared" si="574"/>
        <v/>
      </c>
      <c r="Y1808" t="str">
        <f t="shared" si="574"/>
        <v/>
      </c>
      <c r="Z1808" t="str">
        <f t="shared" si="574"/>
        <v/>
      </c>
      <c r="AA1808" t="str">
        <f t="shared" si="574"/>
        <v>NFC6306RESTORED ANNUAL LEAVE</v>
      </c>
      <c r="AC1808" t="str">
        <f t="shared" si="575"/>
        <v/>
      </c>
      <c r="AD1808" t="str">
        <f t="shared" si="575"/>
        <v/>
      </c>
      <c r="AE1808" t="str">
        <f t="shared" si="575"/>
        <v/>
      </c>
      <c r="AF1808" t="str">
        <f t="shared" si="575"/>
        <v/>
      </c>
      <c r="AG1808" t="str">
        <f t="shared" si="575"/>
        <v>NFC6304RESTORED ANNUAL LEAVE</v>
      </c>
      <c r="AI1808">
        <f t="shared" si="585"/>
        <v>1</v>
      </c>
      <c r="AJ1808">
        <f t="shared" si="586"/>
        <v>924</v>
      </c>
      <c r="AK1808" t="str">
        <f t="shared" si="587"/>
        <v>20181NFC6306RESTORED ANNUAL LEAVE</v>
      </c>
      <c r="AL1808" t="str">
        <f t="shared" si="588"/>
        <v>RESTORED ANNUAL LEAVE</v>
      </c>
      <c r="AM1808" t="str">
        <f t="shared" si="589"/>
        <v>20181NFC6304RESTORED ANNUAL LEAVE</v>
      </c>
      <c r="AN1808" t="str">
        <f t="shared" si="590"/>
        <v>RESTORED ANNUAL LEAVE</v>
      </c>
      <c r="AO1808" s="13">
        <f t="shared" si="591"/>
        <v>0.95104895104895104</v>
      </c>
      <c r="AP1808">
        <f t="shared" si="592"/>
        <v>1</v>
      </c>
      <c r="AQ1808" t="str">
        <f t="shared" si="593"/>
        <v>NFC6306RESTORED ANNUAL LEAVENFC6304RESTORED ANNUAL LEAVE</v>
      </c>
    </row>
    <row r="1809" spans="1:43" x14ac:dyDescent="0.35">
      <c r="A1809" s="18" t="s">
        <v>1838</v>
      </c>
      <c r="B1809">
        <v>6306</v>
      </c>
      <c r="C1809" t="s">
        <v>655</v>
      </c>
      <c r="D1809" s="18" t="s">
        <v>1838</v>
      </c>
      <c r="E1809">
        <v>6305</v>
      </c>
      <c r="F1809" t="s">
        <v>655</v>
      </c>
      <c r="G1809" s="13">
        <v>0.95104895104895104</v>
      </c>
      <c r="I1809">
        <v>20181</v>
      </c>
      <c r="J1809" t="str">
        <f t="shared" si="576"/>
        <v>20181NFC6306RESTORED ANNUAL LEAVE20181NFC6305RESTORED ANNUAL LEAVE</v>
      </c>
      <c r="K1809" t="str">
        <f t="shared" si="577"/>
        <v>20181NFC6306RESTORED ANNUAL LEAVE</v>
      </c>
      <c r="L1809" t="str">
        <f t="shared" si="578"/>
        <v>20181NFC6305RESTORED ANNUAL LEAVE</v>
      </c>
      <c r="M1809" s="13">
        <f t="shared" si="579"/>
        <v>0.95104895104895104</v>
      </c>
      <c r="N1809" s="13"/>
      <c r="O1809" s="19">
        <v>1799</v>
      </c>
      <c r="P1809">
        <f t="shared" si="580"/>
        <v>24</v>
      </c>
      <c r="Q1809">
        <f t="shared" si="581"/>
        <v>924</v>
      </c>
      <c r="R1809">
        <f t="shared" si="582"/>
        <v>12</v>
      </c>
      <c r="S1809" t="b">
        <f t="shared" si="583"/>
        <v>1</v>
      </c>
      <c r="T1809" t="b">
        <f t="shared" si="584"/>
        <v>0</v>
      </c>
      <c r="W1809" t="str">
        <f t="shared" ref="W1809:AA1859" si="594">IF($A1809=W$10, $A1809&amp;$B1809&amp;$C1809, "")</f>
        <v/>
      </c>
      <c r="X1809" t="str">
        <f t="shared" si="594"/>
        <v/>
      </c>
      <c r="Y1809" t="str">
        <f t="shared" si="594"/>
        <v/>
      </c>
      <c r="Z1809" t="str">
        <f t="shared" si="594"/>
        <v/>
      </c>
      <c r="AA1809" t="str">
        <f t="shared" si="594"/>
        <v>NFC6306RESTORED ANNUAL LEAVE</v>
      </c>
      <c r="AC1809" t="str">
        <f t="shared" ref="AC1809:AG1859" si="595">IF($D1809=AC$10, $D1809&amp;$E1809&amp;$F1809, "")</f>
        <v/>
      </c>
      <c r="AD1809" t="str">
        <f t="shared" si="595"/>
        <v/>
      </c>
      <c r="AE1809" t="str">
        <f t="shared" si="595"/>
        <v/>
      </c>
      <c r="AF1809" t="str">
        <f t="shared" si="595"/>
        <v/>
      </c>
      <c r="AG1809" t="str">
        <f t="shared" si="595"/>
        <v>NFC6305RESTORED ANNUAL LEAVE</v>
      </c>
      <c r="AI1809">
        <f t="shared" si="585"/>
        <v>1</v>
      </c>
      <c r="AJ1809">
        <f t="shared" si="586"/>
        <v>924</v>
      </c>
      <c r="AK1809" t="str">
        <f t="shared" si="587"/>
        <v>20181NFC6306RESTORED ANNUAL LEAVE</v>
      </c>
      <c r="AL1809" t="str">
        <f t="shared" si="588"/>
        <v>RESTORED ANNUAL LEAVE</v>
      </c>
      <c r="AM1809" t="str">
        <f t="shared" si="589"/>
        <v>20181NFC6305RESTORED ANNUAL LEAVE</v>
      </c>
      <c r="AN1809" t="str">
        <f t="shared" si="590"/>
        <v>RESTORED ANNUAL LEAVE</v>
      </c>
      <c r="AO1809" s="13">
        <f t="shared" si="591"/>
        <v>0.95104895104895104</v>
      </c>
      <c r="AP1809">
        <f t="shared" si="592"/>
        <v>1</v>
      </c>
      <c r="AQ1809" t="str">
        <f t="shared" si="593"/>
        <v>NFC6306RESTORED ANNUAL LEAVENFC6305RESTORED ANNUAL LEAVE</v>
      </c>
    </row>
    <row r="1810" spans="1:43" x14ac:dyDescent="0.35">
      <c r="A1810" s="18" t="s">
        <v>1838</v>
      </c>
      <c r="B1810">
        <v>6310</v>
      </c>
      <c r="C1810" t="s">
        <v>655</v>
      </c>
      <c r="D1810" s="18" t="s">
        <v>1838</v>
      </c>
      <c r="E1810">
        <v>6300</v>
      </c>
      <c r="F1810" t="s">
        <v>655</v>
      </c>
      <c r="G1810" s="13">
        <v>0.95104895104895104</v>
      </c>
      <c r="I1810">
        <v>20181</v>
      </c>
      <c r="J1810" t="str">
        <f t="shared" si="576"/>
        <v>20181NFC6310RESTORED ANNUAL LEAVE20181NFC6300RESTORED ANNUAL LEAVE</v>
      </c>
      <c r="K1810" t="str">
        <f t="shared" si="577"/>
        <v>20181NFC6310RESTORED ANNUAL LEAVE</v>
      </c>
      <c r="L1810" t="str">
        <f t="shared" si="578"/>
        <v>20181NFC6300RESTORED ANNUAL LEAVE</v>
      </c>
      <c r="M1810" s="13">
        <f t="shared" si="579"/>
        <v>0.95104895104895104</v>
      </c>
      <c r="N1810" s="13"/>
      <c r="O1810" s="19">
        <v>1800</v>
      </c>
      <c r="P1810">
        <f t="shared" si="580"/>
        <v>24</v>
      </c>
      <c r="Q1810">
        <f t="shared" si="581"/>
        <v>924</v>
      </c>
      <c r="R1810">
        <f t="shared" si="582"/>
        <v>13</v>
      </c>
      <c r="S1810" t="b">
        <f t="shared" si="583"/>
        <v>1</v>
      </c>
      <c r="T1810" t="b">
        <f t="shared" si="584"/>
        <v>0</v>
      </c>
      <c r="W1810" t="str">
        <f t="shared" si="594"/>
        <v/>
      </c>
      <c r="X1810" t="str">
        <f t="shared" si="594"/>
        <v/>
      </c>
      <c r="Y1810" t="str">
        <f t="shared" si="594"/>
        <v/>
      </c>
      <c r="Z1810" t="str">
        <f t="shared" si="594"/>
        <v/>
      </c>
      <c r="AA1810" t="str">
        <f t="shared" si="594"/>
        <v>NFC6310RESTORED ANNUAL LEAVE</v>
      </c>
      <c r="AC1810" t="str">
        <f t="shared" si="595"/>
        <v/>
      </c>
      <c r="AD1810" t="str">
        <f t="shared" si="595"/>
        <v/>
      </c>
      <c r="AE1810" t="str">
        <f t="shared" si="595"/>
        <v/>
      </c>
      <c r="AF1810" t="str">
        <f t="shared" si="595"/>
        <v/>
      </c>
      <c r="AG1810" t="str">
        <f t="shared" si="595"/>
        <v>NFC6300RESTORED ANNUAL LEAVE</v>
      </c>
      <c r="AI1810">
        <f t="shared" si="585"/>
        <v>1</v>
      </c>
      <c r="AJ1810">
        <f t="shared" si="586"/>
        <v>924</v>
      </c>
      <c r="AK1810" t="str">
        <f t="shared" si="587"/>
        <v>20181NFC6310RESTORED ANNUAL LEAVE</v>
      </c>
      <c r="AL1810" t="str">
        <f t="shared" si="588"/>
        <v>RESTORED ANNUAL LEAVE</v>
      </c>
      <c r="AM1810" t="str">
        <f t="shared" si="589"/>
        <v>20181NFC6300RESTORED ANNUAL LEAVE</v>
      </c>
      <c r="AN1810" t="str">
        <f t="shared" si="590"/>
        <v>RESTORED ANNUAL LEAVE</v>
      </c>
      <c r="AO1810" s="13">
        <f t="shared" si="591"/>
        <v>0.95104895104895104</v>
      </c>
      <c r="AP1810">
        <f t="shared" si="592"/>
        <v>1</v>
      </c>
      <c r="AQ1810" t="str">
        <f t="shared" si="593"/>
        <v>NFC6310RESTORED ANNUAL LEAVENFC6300RESTORED ANNUAL LEAVE</v>
      </c>
    </row>
    <row r="1811" spans="1:43" x14ac:dyDescent="0.35">
      <c r="A1811" s="18" t="s">
        <v>1838</v>
      </c>
      <c r="B1811">
        <v>6310</v>
      </c>
      <c r="C1811" t="s">
        <v>655</v>
      </c>
      <c r="D1811" s="18" t="s">
        <v>1838</v>
      </c>
      <c r="E1811">
        <v>6315</v>
      </c>
      <c r="F1811" t="s">
        <v>655</v>
      </c>
      <c r="G1811" s="13">
        <v>0.95104895104895104</v>
      </c>
      <c r="I1811">
        <v>20181</v>
      </c>
      <c r="J1811" t="str">
        <f t="shared" si="576"/>
        <v>20181NFC6310RESTORED ANNUAL LEAVE20181NFC6315RESTORED ANNUAL LEAVE</v>
      </c>
      <c r="K1811" t="str">
        <f t="shared" si="577"/>
        <v>20181NFC6310RESTORED ANNUAL LEAVE</v>
      </c>
      <c r="L1811" t="str">
        <f t="shared" si="578"/>
        <v>20181NFC6315RESTORED ANNUAL LEAVE</v>
      </c>
      <c r="M1811" s="13">
        <f t="shared" si="579"/>
        <v>0.95104895104895104</v>
      </c>
      <c r="N1811" s="13"/>
      <c r="O1811" s="19">
        <v>1801</v>
      </c>
      <c r="P1811">
        <f t="shared" si="580"/>
        <v>24</v>
      </c>
      <c r="Q1811">
        <f t="shared" si="581"/>
        <v>924</v>
      </c>
      <c r="R1811">
        <f t="shared" si="582"/>
        <v>14</v>
      </c>
      <c r="S1811" t="b">
        <f t="shared" si="583"/>
        <v>1</v>
      </c>
      <c r="T1811" t="b">
        <f t="shared" si="584"/>
        <v>0</v>
      </c>
      <c r="W1811" t="str">
        <f t="shared" si="594"/>
        <v/>
      </c>
      <c r="X1811" t="str">
        <f t="shared" si="594"/>
        <v/>
      </c>
      <c r="Y1811" t="str">
        <f t="shared" si="594"/>
        <v/>
      </c>
      <c r="Z1811" t="str">
        <f t="shared" si="594"/>
        <v/>
      </c>
      <c r="AA1811" t="str">
        <f t="shared" si="594"/>
        <v>NFC6310RESTORED ANNUAL LEAVE</v>
      </c>
      <c r="AC1811" t="str">
        <f t="shared" si="595"/>
        <v/>
      </c>
      <c r="AD1811" t="str">
        <f t="shared" si="595"/>
        <v/>
      </c>
      <c r="AE1811" t="str">
        <f t="shared" si="595"/>
        <v/>
      </c>
      <c r="AF1811" t="str">
        <f t="shared" si="595"/>
        <v/>
      </c>
      <c r="AG1811" t="str">
        <f t="shared" si="595"/>
        <v>NFC6315RESTORED ANNUAL LEAVE</v>
      </c>
      <c r="AI1811">
        <f t="shared" si="585"/>
        <v>1</v>
      </c>
      <c r="AJ1811">
        <f t="shared" si="586"/>
        <v>924</v>
      </c>
      <c r="AK1811" t="str">
        <f t="shared" si="587"/>
        <v>20181NFC6310RESTORED ANNUAL LEAVE</v>
      </c>
      <c r="AL1811" t="str">
        <f t="shared" si="588"/>
        <v>RESTORED ANNUAL LEAVE</v>
      </c>
      <c r="AM1811" t="str">
        <f t="shared" si="589"/>
        <v>20181NFC6315RESTORED ANNUAL LEAVE</v>
      </c>
      <c r="AN1811" t="str">
        <f t="shared" si="590"/>
        <v>RESTORED ANNUAL LEAVE</v>
      </c>
      <c r="AO1811" s="13">
        <f t="shared" si="591"/>
        <v>0.95104895104895104</v>
      </c>
      <c r="AP1811">
        <f t="shared" si="592"/>
        <v>1</v>
      </c>
      <c r="AQ1811" t="str">
        <f t="shared" si="593"/>
        <v>NFC6310RESTORED ANNUAL LEAVENFC6315RESTORED ANNUAL LEAVE</v>
      </c>
    </row>
    <row r="1812" spans="1:43" x14ac:dyDescent="0.35">
      <c r="A1812" s="18" t="s">
        <v>1838</v>
      </c>
      <c r="B1812">
        <v>6310</v>
      </c>
      <c r="C1812" t="s">
        <v>655</v>
      </c>
      <c r="D1812" s="18" t="s">
        <v>1838</v>
      </c>
      <c r="E1812">
        <v>6320</v>
      </c>
      <c r="F1812" t="s">
        <v>655</v>
      </c>
      <c r="G1812" s="13">
        <v>0.95104895104895104</v>
      </c>
      <c r="I1812">
        <v>20181</v>
      </c>
      <c r="J1812" t="str">
        <f t="shared" si="576"/>
        <v>20181NFC6310RESTORED ANNUAL LEAVE20181NFC6320RESTORED ANNUAL LEAVE</v>
      </c>
      <c r="K1812" t="str">
        <f t="shared" si="577"/>
        <v>20181NFC6310RESTORED ANNUAL LEAVE</v>
      </c>
      <c r="L1812" t="str">
        <f t="shared" si="578"/>
        <v>20181NFC6320RESTORED ANNUAL LEAVE</v>
      </c>
      <c r="M1812" s="13">
        <f t="shared" si="579"/>
        <v>0.95104895104895104</v>
      </c>
      <c r="N1812" s="13"/>
      <c r="O1812" s="19">
        <v>1802</v>
      </c>
      <c r="P1812">
        <f t="shared" si="580"/>
        <v>24</v>
      </c>
      <c r="Q1812">
        <f t="shared" si="581"/>
        <v>924</v>
      </c>
      <c r="R1812">
        <f t="shared" si="582"/>
        <v>15</v>
      </c>
      <c r="S1812" t="b">
        <f t="shared" si="583"/>
        <v>1</v>
      </c>
      <c r="T1812" t="b">
        <f t="shared" si="584"/>
        <v>0</v>
      </c>
      <c r="W1812" t="str">
        <f t="shared" si="594"/>
        <v/>
      </c>
      <c r="X1812" t="str">
        <f t="shared" si="594"/>
        <v/>
      </c>
      <c r="Y1812" t="str">
        <f t="shared" si="594"/>
        <v/>
      </c>
      <c r="Z1812" t="str">
        <f t="shared" si="594"/>
        <v/>
      </c>
      <c r="AA1812" t="str">
        <f t="shared" si="594"/>
        <v>NFC6310RESTORED ANNUAL LEAVE</v>
      </c>
      <c r="AC1812" t="str">
        <f t="shared" si="595"/>
        <v/>
      </c>
      <c r="AD1812" t="str">
        <f t="shared" si="595"/>
        <v/>
      </c>
      <c r="AE1812" t="str">
        <f t="shared" si="595"/>
        <v/>
      </c>
      <c r="AF1812" t="str">
        <f t="shared" si="595"/>
        <v/>
      </c>
      <c r="AG1812" t="str">
        <f t="shared" si="595"/>
        <v>NFC6320RESTORED ANNUAL LEAVE</v>
      </c>
      <c r="AI1812">
        <f t="shared" si="585"/>
        <v>1</v>
      </c>
      <c r="AJ1812">
        <f t="shared" si="586"/>
        <v>924</v>
      </c>
      <c r="AK1812" t="str">
        <f t="shared" si="587"/>
        <v>20181NFC6310RESTORED ANNUAL LEAVE</v>
      </c>
      <c r="AL1812" t="str">
        <f t="shared" si="588"/>
        <v>RESTORED ANNUAL LEAVE</v>
      </c>
      <c r="AM1812" t="str">
        <f t="shared" si="589"/>
        <v>20181NFC6320RESTORED ANNUAL LEAVE</v>
      </c>
      <c r="AN1812" t="str">
        <f t="shared" si="590"/>
        <v>RESTORED ANNUAL LEAVE</v>
      </c>
      <c r="AO1812" s="13">
        <f t="shared" si="591"/>
        <v>0.95104895104895104</v>
      </c>
      <c r="AP1812">
        <f t="shared" si="592"/>
        <v>1</v>
      </c>
      <c r="AQ1812" t="str">
        <f t="shared" si="593"/>
        <v>NFC6310RESTORED ANNUAL LEAVENFC6320RESTORED ANNUAL LEAVE</v>
      </c>
    </row>
    <row r="1813" spans="1:43" x14ac:dyDescent="0.35">
      <c r="A1813" s="18" t="s">
        <v>1838</v>
      </c>
      <c r="B1813">
        <v>6315</v>
      </c>
      <c r="C1813" t="s">
        <v>655</v>
      </c>
      <c r="D1813" s="18" t="s">
        <v>1838</v>
      </c>
      <c r="E1813">
        <v>6305</v>
      </c>
      <c r="F1813" t="s">
        <v>655</v>
      </c>
      <c r="G1813" s="13">
        <v>0.95104895104895104</v>
      </c>
      <c r="I1813">
        <v>20181</v>
      </c>
      <c r="J1813" t="str">
        <f t="shared" si="576"/>
        <v>20181NFC6315RESTORED ANNUAL LEAVE20181NFC6305RESTORED ANNUAL LEAVE</v>
      </c>
      <c r="K1813" t="str">
        <f t="shared" si="577"/>
        <v>20181NFC6315RESTORED ANNUAL LEAVE</v>
      </c>
      <c r="L1813" t="str">
        <f t="shared" si="578"/>
        <v>20181NFC6305RESTORED ANNUAL LEAVE</v>
      </c>
      <c r="M1813" s="13">
        <f t="shared" si="579"/>
        <v>0.95104895104895104</v>
      </c>
      <c r="N1813" s="13"/>
      <c r="O1813" s="19">
        <v>1803</v>
      </c>
      <c r="P1813">
        <f t="shared" si="580"/>
        <v>24</v>
      </c>
      <c r="Q1813">
        <f t="shared" si="581"/>
        <v>924</v>
      </c>
      <c r="R1813">
        <f t="shared" si="582"/>
        <v>16</v>
      </c>
      <c r="S1813" t="b">
        <f t="shared" si="583"/>
        <v>1</v>
      </c>
      <c r="T1813" t="b">
        <f t="shared" si="584"/>
        <v>0</v>
      </c>
      <c r="W1813" t="str">
        <f t="shared" si="594"/>
        <v/>
      </c>
      <c r="X1813" t="str">
        <f t="shared" si="594"/>
        <v/>
      </c>
      <c r="Y1813" t="str">
        <f t="shared" si="594"/>
        <v/>
      </c>
      <c r="Z1813" t="str">
        <f t="shared" si="594"/>
        <v/>
      </c>
      <c r="AA1813" t="str">
        <f t="shared" si="594"/>
        <v>NFC6315RESTORED ANNUAL LEAVE</v>
      </c>
      <c r="AC1813" t="str">
        <f t="shared" si="595"/>
        <v/>
      </c>
      <c r="AD1813" t="str">
        <f t="shared" si="595"/>
        <v/>
      </c>
      <c r="AE1813" t="str">
        <f t="shared" si="595"/>
        <v/>
      </c>
      <c r="AF1813" t="str">
        <f t="shared" si="595"/>
        <v/>
      </c>
      <c r="AG1813" t="str">
        <f t="shared" si="595"/>
        <v>NFC6305RESTORED ANNUAL LEAVE</v>
      </c>
      <c r="AI1813">
        <f t="shared" si="585"/>
        <v>1</v>
      </c>
      <c r="AJ1813">
        <f t="shared" si="586"/>
        <v>924</v>
      </c>
      <c r="AK1813" t="str">
        <f t="shared" si="587"/>
        <v>20181NFC6315RESTORED ANNUAL LEAVE</v>
      </c>
      <c r="AL1813" t="str">
        <f t="shared" si="588"/>
        <v>RESTORED ANNUAL LEAVE</v>
      </c>
      <c r="AM1813" t="str">
        <f t="shared" si="589"/>
        <v>20181NFC6305RESTORED ANNUAL LEAVE</v>
      </c>
      <c r="AN1813" t="str">
        <f t="shared" si="590"/>
        <v>RESTORED ANNUAL LEAVE</v>
      </c>
      <c r="AO1813" s="13">
        <f t="shared" si="591"/>
        <v>0.95104895104895104</v>
      </c>
      <c r="AP1813">
        <f t="shared" si="592"/>
        <v>1</v>
      </c>
      <c r="AQ1813" t="str">
        <f t="shared" si="593"/>
        <v>NFC6315RESTORED ANNUAL LEAVENFC6305RESTORED ANNUAL LEAVE</v>
      </c>
    </row>
    <row r="1814" spans="1:43" x14ac:dyDescent="0.35">
      <c r="A1814" s="18" t="s">
        <v>1838</v>
      </c>
      <c r="B1814">
        <v>6315</v>
      </c>
      <c r="C1814" t="s">
        <v>655</v>
      </c>
      <c r="D1814" s="18" t="s">
        <v>1838</v>
      </c>
      <c r="E1814">
        <v>6310</v>
      </c>
      <c r="F1814" t="s">
        <v>655</v>
      </c>
      <c r="G1814" s="13">
        <v>0.95104895104895104</v>
      </c>
      <c r="I1814">
        <v>20181</v>
      </c>
      <c r="J1814" t="str">
        <f t="shared" si="576"/>
        <v>20181NFC6315RESTORED ANNUAL LEAVE20181NFC6310RESTORED ANNUAL LEAVE</v>
      </c>
      <c r="K1814" t="str">
        <f t="shared" si="577"/>
        <v>20181NFC6315RESTORED ANNUAL LEAVE</v>
      </c>
      <c r="L1814" t="str">
        <f t="shared" si="578"/>
        <v>20181NFC6310RESTORED ANNUAL LEAVE</v>
      </c>
      <c r="M1814" s="13">
        <f t="shared" si="579"/>
        <v>0.95104895104895104</v>
      </c>
      <c r="N1814" s="13"/>
      <c r="O1814" s="19">
        <v>1804</v>
      </c>
      <c r="P1814">
        <f t="shared" si="580"/>
        <v>24</v>
      </c>
      <c r="Q1814">
        <f t="shared" si="581"/>
        <v>924</v>
      </c>
      <c r="R1814">
        <f t="shared" si="582"/>
        <v>17</v>
      </c>
      <c r="S1814" t="b">
        <f t="shared" si="583"/>
        <v>1</v>
      </c>
      <c r="T1814" t="b">
        <f t="shared" si="584"/>
        <v>0</v>
      </c>
      <c r="W1814" t="str">
        <f t="shared" si="594"/>
        <v/>
      </c>
      <c r="X1814" t="str">
        <f t="shared" si="594"/>
        <v/>
      </c>
      <c r="Y1814" t="str">
        <f t="shared" si="594"/>
        <v/>
      </c>
      <c r="Z1814" t="str">
        <f t="shared" si="594"/>
        <v/>
      </c>
      <c r="AA1814" t="str">
        <f t="shared" si="594"/>
        <v>NFC6315RESTORED ANNUAL LEAVE</v>
      </c>
      <c r="AC1814" t="str">
        <f t="shared" si="595"/>
        <v/>
      </c>
      <c r="AD1814" t="str">
        <f t="shared" si="595"/>
        <v/>
      </c>
      <c r="AE1814" t="str">
        <f t="shared" si="595"/>
        <v/>
      </c>
      <c r="AF1814" t="str">
        <f t="shared" si="595"/>
        <v/>
      </c>
      <c r="AG1814" t="str">
        <f t="shared" si="595"/>
        <v>NFC6310RESTORED ANNUAL LEAVE</v>
      </c>
      <c r="AI1814">
        <f t="shared" si="585"/>
        <v>1</v>
      </c>
      <c r="AJ1814">
        <f t="shared" si="586"/>
        <v>924</v>
      </c>
      <c r="AK1814" t="str">
        <f t="shared" si="587"/>
        <v>20181NFC6315RESTORED ANNUAL LEAVE</v>
      </c>
      <c r="AL1814" t="str">
        <f t="shared" si="588"/>
        <v>RESTORED ANNUAL LEAVE</v>
      </c>
      <c r="AM1814" t="str">
        <f t="shared" si="589"/>
        <v>20181NFC6310RESTORED ANNUAL LEAVE</v>
      </c>
      <c r="AN1814" t="str">
        <f t="shared" si="590"/>
        <v>RESTORED ANNUAL LEAVE</v>
      </c>
      <c r="AO1814" s="13">
        <f t="shared" si="591"/>
        <v>0.95104895104895104</v>
      </c>
      <c r="AP1814">
        <f t="shared" si="592"/>
        <v>1</v>
      </c>
      <c r="AQ1814" t="str">
        <f t="shared" si="593"/>
        <v>NFC6315RESTORED ANNUAL LEAVENFC6310RESTORED ANNUAL LEAVE</v>
      </c>
    </row>
    <row r="1815" spans="1:43" x14ac:dyDescent="0.35">
      <c r="A1815" s="18" t="s">
        <v>1838</v>
      </c>
      <c r="B1815">
        <v>6315</v>
      </c>
      <c r="C1815" t="s">
        <v>655</v>
      </c>
      <c r="D1815" s="18" t="s">
        <v>1838</v>
      </c>
      <c r="E1815">
        <v>6300</v>
      </c>
      <c r="F1815" t="s">
        <v>655</v>
      </c>
      <c r="G1815" s="13">
        <v>0.55392156862745101</v>
      </c>
      <c r="I1815">
        <v>20181</v>
      </c>
      <c r="J1815" t="str">
        <f t="shared" si="576"/>
        <v>20181NFC6315RESTORED ANNUAL LEAVE20181NFC6300RESTORED ANNUAL LEAVE</v>
      </c>
      <c r="K1815" t="str">
        <f t="shared" si="577"/>
        <v>20181NFC6315RESTORED ANNUAL LEAVE</v>
      </c>
      <c r="L1815" t="str">
        <f t="shared" si="578"/>
        <v>20181NFC6300RESTORED ANNUAL LEAVE</v>
      </c>
      <c r="M1815" s="13">
        <f t="shared" si="579"/>
        <v>0.55392156862745101</v>
      </c>
      <c r="N1815" s="13"/>
      <c r="O1815" s="19">
        <v>1805</v>
      </c>
      <c r="P1815">
        <f t="shared" si="580"/>
        <v>24</v>
      </c>
      <c r="Q1815">
        <f t="shared" si="581"/>
        <v>924</v>
      </c>
      <c r="R1815">
        <f t="shared" si="582"/>
        <v>18</v>
      </c>
      <c r="S1815" t="b">
        <f t="shared" si="583"/>
        <v>1</v>
      </c>
      <c r="T1815" t="b">
        <f t="shared" si="584"/>
        <v>0</v>
      </c>
      <c r="W1815" t="str">
        <f t="shared" si="594"/>
        <v/>
      </c>
      <c r="X1815" t="str">
        <f t="shared" si="594"/>
        <v/>
      </c>
      <c r="Y1815" t="str">
        <f t="shared" si="594"/>
        <v/>
      </c>
      <c r="Z1815" t="str">
        <f t="shared" si="594"/>
        <v/>
      </c>
      <c r="AA1815" t="str">
        <f t="shared" si="594"/>
        <v>NFC6315RESTORED ANNUAL LEAVE</v>
      </c>
      <c r="AC1815" t="str">
        <f t="shared" si="595"/>
        <v/>
      </c>
      <c r="AD1815" t="str">
        <f t="shared" si="595"/>
        <v/>
      </c>
      <c r="AE1815" t="str">
        <f t="shared" si="595"/>
        <v/>
      </c>
      <c r="AF1815" t="str">
        <f t="shared" si="595"/>
        <v/>
      </c>
      <c r="AG1815" t="str">
        <f t="shared" si="595"/>
        <v>NFC6300RESTORED ANNUAL LEAVE</v>
      </c>
      <c r="AI1815">
        <f t="shared" si="585"/>
        <v>1</v>
      </c>
      <c r="AJ1815">
        <f t="shared" si="586"/>
        <v>924</v>
      </c>
      <c r="AK1815" t="str">
        <f t="shared" si="587"/>
        <v>20181NFC6315RESTORED ANNUAL LEAVE</v>
      </c>
      <c r="AL1815" t="str">
        <f t="shared" si="588"/>
        <v>RESTORED ANNUAL LEAVE</v>
      </c>
      <c r="AM1815" t="str">
        <f t="shared" si="589"/>
        <v>20181NFC6300RESTORED ANNUAL LEAVE</v>
      </c>
      <c r="AN1815" t="str">
        <f t="shared" si="590"/>
        <v>RESTORED ANNUAL LEAVE</v>
      </c>
      <c r="AO1815" s="13">
        <f t="shared" si="591"/>
        <v>0.55392156862745101</v>
      </c>
      <c r="AP1815">
        <f t="shared" si="592"/>
        <v>1</v>
      </c>
      <c r="AQ1815" t="str">
        <f t="shared" si="593"/>
        <v>NFC6315RESTORED ANNUAL LEAVENFC6300RESTORED ANNUAL LEAVE</v>
      </c>
    </row>
    <row r="1816" spans="1:43" x14ac:dyDescent="0.35">
      <c r="A1816" s="18" t="s">
        <v>1838</v>
      </c>
      <c r="B1816">
        <v>6320</v>
      </c>
      <c r="C1816" t="s">
        <v>655</v>
      </c>
      <c r="D1816" s="18" t="s">
        <v>1838</v>
      </c>
      <c r="E1816">
        <v>6300</v>
      </c>
      <c r="F1816" t="s">
        <v>655</v>
      </c>
      <c r="G1816" s="13">
        <v>0.95104895104895104</v>
      </c>
      <c r="I1816">
        <v>20181</v>
      </c>
      <c r="J1816" t="str">
        <f t="shared" si="576"/>
        <v>20181NFC6320RESTORED ANNUAL LEAVE20181NFC6300RESTORED ANNUAL LEAVE</v>
      </c>
      <c r="K1816" t="str">
        <f t="shared" si="577"/>
        <v>20181NFC6320RESTORED ANNUAL LEAVE</v>
      </c>
      <c r="L1816" t="str">
        <f t="shared" si="578"/>
        <v>20181NFC6300RESTORED ANNUAL LEAVE</v>
      </c>
      <c r="M1816" s="13">
        <f t="shared" si="579"/>
        <v>0.95104895104895104</v>
      </c>
      <c r="N1816" s="13"/>
      <c r="O1816" s="19">
        <v>1806</v>
      </c>
      <c r="P1816">
        <f t="shared" si="580"/>
        <v>24</v>
      </c>
      <c r="Q1816">
        <f t="shared" si="581"/>
        <v>924</v>
      </c>
      <c r="R1816">
        <f t="shared" si="582"/>
        <v>19</v>
      </c>
      <c r="S1816" t="b">
        <f t="shared" si="583"/>
        <v>1</v>
      </c>
      <c r="T1816" t="b">
        <f t="shared" si="584"/>
        <v>0</v>
      </c>
      <c r="W1816" t="str">
        <f t="shared" si="594"/>
        <v/>
      </c>
      <c r="X1816" t="str">
        <f t="shared" si="594"/>
        <v/>
      </c>
      <c r="Y1816" t="str">
        <f t="shared" si="594"/>
        <v/>
      </c>
      <c r="Z1816" t="str">
        <f t="shared" si="594"/>
        <v/>
      </c>
      <c r="AA1816" t="str">
        <f t="shared" si="594"/>
        <v>NFC6320RESTORED ANNUAL LEAVE</v>
      </c>
      <c r="AC1816" t="str">
        <f t="shared" si="595"/>
        <v/>
      </c>
      <c r="AD1816" t="str">
        <f t="shared" si="595"/>
        <v/>
      </c>
      <c r="AE1816" t="str">
        <f t="shared" si="595"/>
        <v/>
      </c>
      <c r="AF1816" t="str">
        <f t="shared" si="595"/>
        <v/>
      </c>
      <c r="AG1816" t="str">
        <f t="shared" si="595"/>
        <v>NFC6300RESTORED ANNUAL LEAVE</v>
      </c>
      <c r="AI1816">
        <f t="shared" si="585"/>
        <v>1</v>
      </c>
      <c r="AJ1816">
        <f t="shared" si="586"/>
        <v>924</v>
      </c>
      <c r="AK1816" t="str">
        <f t="shared" si="587"/>
        <v>20181NFC6320RESTORED ANNUAL LEAVE</v>
      </c>
      <c r="AL1816" t="str">
        <f t="shared" si="588"/>
        <v>RESTORED ANNUAL LEAVE</v>
      </c>
      <c r="AM1816" t="str">
        <f t="shared" si="589"/>
        <v>20181NFC6300RESTORED ANNUAL LEAVE</v>
      </c>
      <c r="AN1816" t="str">
        <f t="shared" si="590"/>
        <v>RESTORED ANNUAL LEAVE</v>
      </c>
      <c r="AO1816" s="13">
        <f t="shared" si="591"/>
        <v>0.95104895104895104</v>
      </c>
      <c r="AP1816">
        <f t="shared" si="592"/>
        <v>1</v>
      </c>
      <c r="AQ1816" t="str">
        <f t="shared" si="593"/>
        <v>NFC6320RESTORED ANNUAL LEAVENFC6300RESTORED ANNUAL LEAVE</v>
      </c>
    </row>
    <row r="1817" spans="1:43" x14ac:dyDescent="0.35">
      <c r="A1817" s="18" t="s">
        <v>1838</v>
      </c>
      <c r="B1817">
        <v>6320</v>
      </c>
      <c r="C1817" t="s">
        <v>655</v>
      </c>
      <c r="D1817" s="18" t="s">
        <v>1838</v>
      </c>
      <c r="E1817">
        <v>6310</v>
      </c>
      <c r="F1817" t="s">
        <v>655</v>
      </c>
      <c r="G1817" s="13">
        <v>0.95104895104895104</v>
      </c>
      <c r="I1817">
        <v>20181</v>
      </c>
      <c r="J1817" t="str">
        <f t="shared" si="576"/>
        <v>20181NFC6320RESTORED ANNUAL LEAVE20181NFC6310RESTORED ANNUAL LEAVE</v>
      </c>
      <c r="K1817" t="str">
        <f t="shared" si="577"/>
        <v>20181NFC6320RESTORED ANNUAL LEAVE</v>
      </c>
      <c r="L1817" t="str">
        <f t="shared" si="578"/>
        <v>20181NFC6310RESTORED ANNUAL LEAVE</v>
      </c>
      <c r="M1817" s="13">
        <f t="shared" si="579"/>
        <v>0.95104895104895104</v>
      </c>
      <c r="N1817" s="13"/>
      <c r="O1817" s="19">
        <v>1807</v>
      </c>
      <c r="P1817">
        <f t="shared" si="580"/>
        <v>24</v>
      </c>
      <c r="Q1817">
        <f t="shared" si="581"/>
        <v>924</v>
      </c>
      <c r="R1817">
        <f t="shared" si="582"/>
        <v>20</v>
      </c>
      <c r="S1817" t="b">
        <f t="shared" si="583"/>
        <v>1</v>
      </c>
      <c r="T1817" t="b">
        <f t="shared" si="584"/>
        <v>0</v>
      </c>
      <c r="W1817" t="str">
        <f t="shared" si="594"/>
        <v/>
      </c>
      <c r="X1817" t="str">
        <f t="shared" si="594"/>
        <v/>
      </c>
      <c r="Y1817" t="str">
        <f t="shared" si="594"/>
        <v/>
      </c>
      <c r="Z1817" t="str">
        <f t="shared" si="594"/>
        <v/>
      </c>
      <c r="AA1817" t="str">
        <f t="shared" si="594"/>
        <v>NFC6320RESTORED ANNUAL LEAVE</v>
      </c>
      <c r="AC1817" t="str">
        <f t="shared" si="595"/>
        <v/>
      </c>
      <c r="AD1817" t="str">
        <f t="shared" si="595"/>
        <v/>
      </c>
      <c r="AE1817" t="str">
        <f t="shared" si="595"/>
        <v/>
      </c>
      <c r="AF1817" t="str">
        <f t="shared" si="595"/>
        <v/>
      </c>
      <c r="AG1817" t="str">
        <f t="shared" si="595"/>
        <v>NFC6310RESTORED ANNUAL LEAVE</v>
      </c>
      <c r="AI1817">
        <f t="shared" si="585"/>
        <v>1</v>
      </c>
      <c r="AJ1817">
        <f t="shared" si="586"/>
        <v>924</v>
      </c>
      <c r="AK1817" t="str">
        <f t="shared" si="587"/>
        <v>20181NFC6320RESTORED ANNUAL LEAVE</v>
      </c>
      <c r="AL1817" t="str">
        <f t="shared" si="588"/>
        <v>RESTORED ANNUAL LEAVE</v>
      </c>
      <c r="AM1817" t="str">
        <f t="shared" si="589"/>
        <v>20181NFC6310RESTORED ANNUAL LEAVE</v>
      </c>
      <c r="AN1817" t="str">
        <f t="shared" si="590"/>
        <v>RESTORED ANNUAL LEAVE</v>
      </c>
      <c r="AO1817" s="13">
        <f t="shared" si="591"/>
        <v>0.95104895104895104</v>
      </c>
      <c r="AP1817">
        <f t="shared" si="592"/>
        <v>1</v>
      </c>
      <c r="AQ1817" t="str">
        <f t="shared" si="593"/>
        <v>NFC6320RESTORED ANNUAL LEAVENFC6310RESTORED ANNUAL LEAVE</v>
      </c>
    </row>
    <row r="1818" spans="1:43" x14ac:dyDescent="0.35">
      <c r="A1818" s="18" t="s">
        <v>1838</v>
      </c>
      <c r="B1818">
        <v>6320</v>
      </c>
      <c r="C1818" t="s">
        <v>655</v>
      </c>
      <c r="D1818" s="18" t="s">
        <v>1838</v>
      </c>
      <c r="E1818">
        <v>6350</v>
      </c>
      <c r="F1818" t="s">
        <v>655</v>
      </c>
      <c r="G1818" s="13">
        <v>0.95104895104895104</v>
      </c>
      <c r="I1818">
        <v>20181</v>
      </c>
      <c r="J1818" t="str">
        <f t="shared" si="576"/>
        <v>20181NFC6320RESTORED ANNUAL LEAVE20181NFC6350RESTORED ANNUAL LEAVE</v>
      </c>
      <c r="K1818" t="str">
        <f t="shared" si="577"/>
        <v>20181NFC6320RESTORED ANNUAL LEAVE</v>
      </c>
      <c r="L1818" t="str">
        <f t="shared" si="578"/>
        <v>20181NFC6350RESTORED ANNUAL LEAVE</v>
      </c>
      <c r="M1818" s="13">
        <f t="shared" si="579"/>
        <v>0.95104895104895104</v>
      </c>
      <c r="N1818" s="13"/>
      <c r="O1818" s="19">
        <v>1808</v>
      </c>
      <c r="P1818">
        <f t="shared" si="580"/>
        <v>24</v>
      </c>
      <c r="Q1818">
        <f t="shared" si="581"/>
        <v>924</v>
      </c>
      <c r="R1818">
        <f t="shared" si="582"/>
        <v>21</v>
      </c>
      <c r="S1818" t="b">
        <f t="shared" si="583"/>
        <v>1</v>
      </c>
      <c r="T1818" t="b">
        <f t="shared" si="584"/>
        <v>0</v>
      </c>
      <c r="W1818" t="str">
        <f t="shared" si="594"/>
        <v/>
      </c>
      <c r="X1818" t="str">
        <f t="shared" si="594"/>
        <v/>
      </c>
      <c r="Y1818" t="str">
        <f t="shared" si="594"/>
        <v/>
      </c>
      <c r="Z1818" t="str">
        <f t="shared" si="594"/>
        <v/>
      </c>
      <c r="AA1818" t="str">
        <f t="shared" si="594"/>
        <v>NFC6320RESTORED ANNUAL LEAVE</v>
      </c>
      <c r="AC1818" t="str">
        <f t="shared" si="595"/>
        <v/>
      </c>
      <c r="AD1818" t="str">
        <f t="shared" si="595"/>
        <v/>
      </c>
      <c r="AE1818" t="str">
        <f t="shared" si="595"/>
        <v/>
      </c>
      <c r="AF1818" t="str">
        <f t="shared" si="595"/>
        <v/>
      </c>
      <c r="AG1818" t="str">
        <f t="shared" si="595"/>
        <v>NFC6350RESTORED ANNUAL LEAVE</v>
      </c>
      <c r="AI1818">
        <f t="shared" si="585"/>
        <v>1</v>
      </c>
      <c r="AJ1818">
        <f t="shared" si="586"/>
        <v>924</v>
      </c>
      <c r="AK1818" t="str">
        <f t="shared" si="587"/>
        <v>20181NFC6320RESTORED ANNUAL LEAVE</v>
      </c>
      <c r="AL1818" t="str">
        <f t="shared" si="588"/>
        <v>RESTORED ANNUAL LEAVE</v>
      </c>
      <c r="AM1818" t="str">
        <f t="shared" si="589"/>
        <v>20181NFC6350RESTORED ANNUAL LEAVE</v>
      </c>
      <c r="AN1818" t="str">
        <f t="shared" si="590"/>
        <v>RESTORED ANNUAL LEAVE</v>
      </c>
      <c r="AO1818" s="13">
        <f t="shared" si="591"/>
        <v>0.95104895104895104</v>
      </c>
      <c r="AP1818">
        <f t="shared" si="592"/>
        <v>1</v>
      </c>
      <c r="AQ1818" t="str">
        <f t="shared" si="593"/>
        <v>NFC6320RESTORED ANNUAL LEAVENFC6350RESTORED ANNUAL LEAVE</v>
      </c>
    </row>
    <row r="1819" spans="1:43" x14ac:dyDescent="0.35">
      <c r="A1819" s="18" t="s">
        <v>1838</v>
      </c>
      <c r="B1819">
        <v>6350</v>
      </c>
      <c r="C1819" t="s">
        <v>655</v>
      </c>
      <c r="D1819" s="18" t="s">
        <v>1838</v>
      </c>
      <c r="E1819">
        <v>6300</v>
      </c>
      <c r="F1819" t="s">
        <v>655</v>
      </c>
      <c r="G1819" s="13">
        <v>0.95104895104895104</v>
      </c>
      <c r="I1819">
        <v>20181</v>
      </c>
      <c r="J1819" t="str">
        <f t="shared" si="576"/>
        <v>20181NFC6350RESTORED ANNUAL LEAVE20181NFC6300RESTORED ANNUAL LEAVE</v>
      </c>
      <c r="K1819" t="str">
        <f t="shared" si="577"/>
        <v>20181NFC6350RESTORED ANNUAL LEAVE</v>
      </c>
      <c r="L1819" t="str">
        <f t="shared" si="578"/>
        <v>20181NFC6300RESTORED ANNUAL LEAVE</v>
      </c>
      <c r="M1819" s="13">
        <f t="shared" si="579"/>
        <v>0.95104895104895104</v>
      </c>
      <c r="N1819" s="13"/>
      <c r="O1819" s="19">
        <v>1809</v>
      </c>
      <c r="P1819">
        <f t="shared" si="580"/>
        <v>24</v>
      </c>
      <c r="Q1819">
        <f t="shared" si="581"/>
        <v>924</v>
      </c>
      <c r="R1819">
        <f t="shared" si="582"/>
        <v>22</v>
      </c>
      <c r="S1819" t="b">
        <f t="shared" si="583"/>
        <v>1</v>
      </c>
      <c r="T1819" t="b">
        <f t="shared" si="584"/>
        <v>0</v>
      </c>
      <c r="W1819" t="str">
        <f t="shared" si="594"/>
        <v/>
      </c>
      <c r="X1819" t="str">
        <f t="shared" si="594"/>
        <v/>
      </c>
      <c r="Y1819" t="str">
        <f t="shared" si="594"/>
        <v/>
      </c>
      <c r="Z1819" t="str">
        <f t="shared" si="594"/>
        <v/>
      </c>
      <c r="AA1819" t="str">
        <f t="shared" si="594"/>
        <v>NFC6350RESTORED ANNUAL LEAVE</v>
      </c>
      <c r="AC1819" t="str">
        <f t="shared" si="595"/>
        <v/>
      </c>
      <c r="AD1819" t="str">
        <f t="shared" si="595"/>
        <v/>
      </c>
      <c r="AE1819" t="str">
        <f t="shared" si="595"/>
        <v/>
      </c>
      <c r="AF1819" t="str">
        <f t="shared" si="595"/>
        <v/>
      </c>
      <c r="AG1819" t="str">
        <f t="shared" si="595"/>
        <v>NFC6300RESTORED ANNUAL LEAVE</v>
      </c>
      <c r="AI1819">
        <f t="shared" si="585"/>
        <v>1</v>
      </c>
      <c r="AJ1819">
        <f t="shared" si="586"/>
        <v>924</v>
      </c>
      <c r="AK1819" t="str">
        <f t="shared" si="587"/>
        <v>20181NFC6350RESTORED ANNUAL LEAVE</v>
      </c>
      <c r="AL1819" t="str">
        <f t="shared" si="588"/>
        <v>RESTORED ANNUAL LEAVE</v>
      </c>
      <c r="AM1819" t="str">
        <f t="shared" si="589"/>
        <v>20181NFC6300RESTORED ANNUAL LEAVE</v>
      </c>
      <c r="AN1819" t="str">
        <f t="shared" si="590"/>
        <v>RESTORED ANNUAL LEAVE</v>
      </c>
      <c r="AO1819" s="13">
        <f t="shared" si="591"/>
        <v>0.95104895104895104</v>
      </c>
      <c r="AP1819">
        <f t="shared" si="592"/>
        <v>1</v>
      </c>
      <c r="AQ1819" t="str">
        <f t="shared" si="593"/>
        <v>NFC6350RESTORED ANNUAL LEAVENFC6300RESTORED ANNUAL LEAVE</v>
      </c>
    </row>
    <row r="1820" spans="1:43" x14ac:dyDescent="0.35">
      <c r="A1820" s="18" t="s">
        <v>1838</v>
      </c>
      <c r="B1820">
        <v>6350</v>
      </c>
      <c r="C1820" t="s">
        <v>655</v>
      </c>
      <c r="D1820" s="18" t="s">
        <v>1838</v>
      </c>
      <c r="E1820">
        <v>6310</v>
      </c>
      <c r="F1820" t="s">
        <v>655</v>
      </c>
      <c r="G1820" s="13">
        <v>0.95104895104895104</v>
      </c>
      <c r="I1820">
        <v>20181</v>
      </c>
      <c r="J1820" t="str">
        <f t="shared" si="576"/>
        <v>20181NFC6350RESTORED ANNUAL LEAVE20181NFC6310RESTORED ANNUAL LEAVE</v>
      </c>
      <c r="K1820" t="str">
        <f t="shared" si="577"/>
        <v>20181NFC6350RESTORED ANNUAL LEAVE</v>
      </c>
      <c r="L1820" t="str">
        <f t="shared" si="578"/>
        <v>20181NFC6310RESTORED ANNUAL LEAVE</v>
      </c>
      <c r="M1820" s="13">
        <f t="shared" si="579"/>
        <v>0.95104895104895104</v>
      </c>
      <c r="N1820" s="13"/>
      <c r="O1820" s="19">
        <v>1810</v>
      </c>
      <c r="P1820">
        <f t="shared" si="580"/>
        <v>24</v>
      </c>
      <c r="Q1820">
        <f t="shared" si="581"/>
        <v>924</v>
      </c>
      <c r="R1820">
        <f t="shared" si="582"/>
        <v>23</v>
      </c>
      <c r="S1820" t="b">
        <f t="shared" si="583"/>
        <v>1</v>
      </c>
      <c r="T1820" t="b">
        <f t="shared" si="584"/>
        <v>0</v>
      </c>
      <c r="W1820" t="str">
        <f t="shared" si="594"/>
        <v/>
      </c>
      <c r="X1820" t="str">
        <f t="shared" si="594"/>
        <v/>
      </c>
      <c r="Y1820" t="str">
        <f t="shared" si="594"/>
        <v/>
      </c>
      <c r="Z1820" t="str">
        <f t="shared" si="594"/>
        <v/>
      </c>
      <c r="AA1820" t="str">
        <f t="shared" si="594"/>
        <v>NFC6350RESTORED ANNUAL LEAVE</v>
      </c>
      <c r="AC1820" t="str">
        <f t="shared" si="595"/>
        <v/>
      </c>
      <c r="AD1820" t="str">
        <f t="shared" si="595"/>
        <v/>
      </c>
      <c r="AE1820" t="str">
        <f t="shared" si="595"/>
        <v/>
      </c>
      <c r="AF1820" t="str">
        <f t="shared" si="595"/>
        <v/>
      </c>
      <c r="AG1820" t="str">
        <f t="shared" si="595"/>
        <v>NFC6310RESTORED ANNUAL LEAVE</v>
      </c>
      <c r="AI1820">
        <f t="shared" si="585"/>
        <v>1</v>
      </c>
      <c r="AJ1820">
        <f t="shared" si="586"/>
        <v>924</v>
      </c>
      <c r="AK1820" t="str">
        <f t="shared" si="587"/>
        <v>20181NFC6350RESTORED ANNUAL LEAVE</v>
      </c>
      <c r="AL1820" t="str">
        <f t="shared" si="588"/>
        <v>RESTORED ANNUAL LEAVE</v>
      </c>
      <c r="AM1820" t="str">
        <f t="shared" si="589"/>
        <v>20181NFC6310RESTORED ANNUAL LEAVE</v>
      </c>
      <c r="AN1820" t="str">
        <f t="shared" si="590"/>
        <v>RESTORED ANNUAL LEAVE</v>
      </c>
      <c r="AO1820" s="13">
        <f t="shared" si="591"/>
        <v>0.95104895104895104</v>
      </c>
      <c r="AP1820">
        <f t="shared" si="592"/>
        <v>1</v>
      </c>
      <c r="AQ1820" t="str">
        <f t="shared" si="593"/>
        <v>NFC6350RESTORED ANNUAL LEAVENFC6310RESTORED ANNUAL LEAVE</v>
      </c>
    </row>
    <row r="1821" spans="1:43" x14ac:dyDescent="0.35">
      <c r="A1821" s="18" t="s">
        <v>1838</v>
      </c>
      <c r="B1821">
        <v>6350</v>
      </c>
      <c r="C1821" t="s">
        <v>655</v>
      </c>
      <c r="D1821" s="18" t="s">
        <v>1838</v>
      </c>
      <c r="E1821">
        <v>6320</v>
      </c>
      <c r="F1821" t="s">
        <v>655</v>
      </c>
      <c r="G1821" s="13">
        <v>0.95104895104895104</v>
      </c>
      <c r="I1821">
        <v>20181</v>
      </c>
      <c r="J1821" t="str">
        <f t="shared" si="576"/>
        <v>20181NFC6350RESTORED ANNUAL LEAVE20181NFC6320RESTORED ANNUAL LEAVE</v>
      </c>
      <c r="K1821" t="str">
        <f t="shared" si="577"/>
        <v>20181NFC6350RESTORED ANNUAL LEAVE</v>
      </c>
      <c r="L1821" t="str">
        <f t="shared" si="578"/>
        <v>20181NFC6320RESTORED ANNUAL LEAVE</v>
      </c>
      <c r="M1821" s="13">
        <f t="shared" si="579"/>
        <v>0.95104895104895104</v>
      </c>
      <c r="N1821" s="13"/>
      <c r="O1821" s="19">
        <v>1811</v>
      </c>
      <c r="P1821">
        <f t="shared" si="580"/>
        <v>24</v>
      </c>
      <c r="Q1821">
        <f t="shared" si="581"/>
        <v>924</v>
      </c>
      <c r="R1821">
        <f t="shared" si="582"/>
        <v>24</v>
      </c>
      <c r="S1821" t="b">
        <f t="shared" si="583"/>
        <v>1</v>
      </c>
      <c r="T1821" t="b">
        <f t="shared" si="584"/>
        <v>0</v>
      </c>
      <c r="W1821" t="str">
        <f t="shared" si="594"/>
        <v/>
      </c>
      <c r="X1821" t="str">
        <f t="shared" si="594"/>
        <v/>
      </c>
      <c r="Y1821" t="str">
        <f t="shared" si="594"/>
        <v/>
      </c>
      <c r="Z1821" t="str">
        <f t="shared" si="594"/>
        <v/>
      </c>
      <c r="AA1821" t="str">
        <f t="shared" si="594"/>
        <v>NFC6350RESTORED ANNUAL LEAVE</v>
      </c>
      <c r="AC1821" t="str">
        <f t="shared" si="595"/>
        <v/>
      </c>
      <c r="AD1821" t="str">
        <f t="shared" si="595"/>
        <v/>
      </c>
      <c r="AE1821" t="str">
        <f t="shared" si="595"/>
        <v/>
      </c>
      <c r="AF1821" t="str">
        <f t="shared" si="595"/>
        <v/>
      </c>
      <c r="AG1821" t="str">
        <f t="shared" si="595"/>
        <v>NFC6320RESTORED ANNUAL LEAVE</v>
      </c>
      <c r="AI1821">
        <f t="shared" si="585"/>
        <v>1</v>
      </c>
      <c r="AJ1821">
        <f t="shared" si="586"/>
        <v>924</v>
      </c>
      <c r="AK1821" t="str">
        <f t="shared" si="587"/>
        <v>20181NFC6350RESTORED ANNUAL LEAVE</v>
      </c>
      <c r="AL1821" t="str">
        <f t="shared" si="588"/>
        <v>RESTORED ANNUAL LEAVE</v>
      </c>
      <c r="AM1821" t="str">
        <f t="shared" si="589"/>
        <v>20181NFC6320RESTORED ANNUAL LEAVE</v>
      </c>
      <c r="AN1821" t="str">
        <f t="shared" si="590"/>
        <v>RESTORED ANNUAL LEAVE</v>
      </c>
      <c r="AO1821" s="13">
        <f t="shared" si="591"/>
        <v>0.95104895104895104</v>
      </c>
      <c r="AP1821">
        <f t="shared" si="592"/>
        <v>1</v>
      </c>
      <c r="AQ1821" t="str">
        <f t="shared" si="593"/>
        <v>NFC6350RESTORED ANNUAL LEAVENFC6320RESTORED ANNUAL LEAVE</v>
      </c>
    </row>
    <row r="1822" spans="1:43" x14ac:dyDescent="0.35">
      <c r="A1822" s="18" t="s">
        <v>1838</v>
      </c>
      <c r="B1822">
        <v>6361</v>
      </c>
      <c r="C1822" t="s">
        <v>656</v>
      </c>
      <c r="D1822" s="18" t="s">
        <v>1838</v>
      </c>
      <c r="E1822">
        <v>6161</v>
      </c>
      <c r="F1822" t="s">
        <v>652</v>
      </c>
      <c r="G1822" s="13">
        <v>0.74049263875359306</v>
      </c>
      <c r="I1822">
        <v>20181</v>
      </c>
      <c r="J1822" t="str">
        <f t="shared" si="576"/>
        <v>20181NFC6361REST ANN LEAVE DONATED20181NFC6161ANNUAL LEAVE DONATED</v>
      </c>
      <c r="K1822" t="str">
        <f t="shared" si="577"/>
        <v>20181NFC6361REST ANN LEAVE DONATED</v>
      </c>
      <c r="L1822" t="str">
        <f t="shared" si="578"/>
        <v>20181NFC6161ANNUAL LEAVE DONATED</v>
      </c>
      <c r="M1822" s="13">
        <f t="shared" si="579"/>
        <v>0.74049263875359306</v>
      </c>
      <c r="N1822" s="13"/>
      <c r="O1822" s="19">
        <v>1812</v>
      </c>
      <c r="P1822">
        <f t="shared" si="580"/>
        <v>3</v>
      </c>
      <c r="Q1822">
        <f t="shared" si="581"/>
        <v>925</v>
      </c>
      <c r="R1822">
        <f t="shared" si="582"/>
        <v>1</v>
      </c>
      <c r="S1822" t="b">
        <f t="shared" si="583"/>
        <v>1</v>
      </c>
      <c r="T1822" t="b">
        <f t="shared" si="584"/>
        <v>0</v>
      </c>
      <c r="W1822" t="str">
        <f t="shared" si="594"/>
        <v/>
      </c>
      <c r="X1822" t="str">
        <f t="shared" si="594"/>
        <v/>
      </c>
      <c r="Y1822" t="str">
        <f t="shared" si="594"/>
        <v/>
      </c>
      <c r="Z1822" t="str">
        <f t="shared" si="594"/>
        <v/>
      </c>
      <c r="AA1822" t="str">
        <f t="shared" si="594"/>
        <v>NFC6361REST ANN LEAVE DONATED</v>
      </c>
      <c r="AC1822" t="str">
        <f t="shared" si="595"/>
        <v/>
      </c>
      <c r="AD1822" t="str">
        <f t="shared" si="595"/>
        <v/>
      </c>
      <c r="AE1822" t="str">
        <f t="shared" si="595"/>
        <v/>
      </c>
      <c r="AF1822" t="str">
        <f t="shared" si="595"/>
        <v/>
      </c>
      <c r="AG1822" t="str">
        <f t="shared" si="595"/>
        <v>NFC6161ANNUAL LEAVE DONATED</v>
      </c>
      <c r="AI1822">
        <f t="shared" si="585"/>
        <v>1</v>
      </c>
      <c r="AJ1822">
        <f t="shared" si="586"/>
        <v>925</v>
      </c>
      <c r="AK1822" t="str">
        <f t="shared" si="587"/>
        <v>20181NFC6361REST ANN LEAVE DONATED</v>
      </c>
      <c r="AL1822" t="str">
        <f t="shared" si="588"/>
        <v>REST ANN LEAVE DONATED</v>
      </c>
      <c r="AM1822" t="str">
        <f t="shared" si="589"/>
        <v>20181NFC6161ANNUAL LEAVE DONATED</v>
      </c>
      <c r="AN1822" t="str">
        <f t="shared" si="590"/>
        <v>ANNUAL LEAVE DONATED</v>
      </c>
      <c r="AO1822" s="13">
        <f t="shared" si="591"/>
        <v>0.74049263875359306</v>
      </c>
      <c r="AP1822">
        <f t="shared" si="592"/>
        <v>1</v>
      </c>
      <c r="AQ1822" t="str">
        <f t="shared" si="593"/>
        <v>NFC6361REST ANN LEAVE DONATEDNFC6161ANNUAL LEAVE DONATED</v>
      </c>
    </row>
    <row r="1823" spans="1:43" x14ac:dyDescent="0.35">
      <c r="A1823" s="18" t="s">
        <v>1838</v>
      </c>
      <c r="B1823">
        <v>6361</v>
      </c>
      <c r="C1823" t="s">
        <v>656</v>
      </c>
      <c r="D1823" s="18" t="s">
        <v>1838</v>
      </c>
      <c r="E1823">
        <v>6261</v>
      </c>
      <c r="F1823" t="s">
        <v>1816</v>
      </c>
      <c r="G1823" s="13">
        <v>0.70497177020891755</v>
      </c>
      <c r="I1823">
        <v>20181</v>
      </c>
      <c r="J1823" t="str">
        <f t="shared" si="576"/>
        <v>20181NFC6361REST ANN LEAVE DONATED20181NFC6261SICK LEAVE DONATED</v>
      </c>
      <c r="K1823" t="str">
        <f t="shared" si="577"/>
        <v>20181NFC6361REST ANN LEAVE DONATED</v>
      </c>
      <c r="L1823" t="str">
        <f t="shared" si="578"/>
        <v>20181NFC6261SICK LEAVE DONATED</v>
      </c>
      <c r="M1823" s="13">
        <f t="shared" si="579"/>
        <v>0.70497177020891755</v>
      </c>
      <c r="N1823" s="13"/>
      <c r="O1823" s="19">
        <v>1813</v>
      </c>
      <c r="P1823">
        <f t="shared" si="580"/>
        <v>3</v>
      </c>
      <c r="Q1823">
        <f t="shared" si="581"/>
        <v>925</v>
      </c>
      <c r="R1823">
        <f t="shared" si="582"/>
        <v>2</v>
      </c>
      <c r="S1823" t="b">
        <f t="shared" si="583"/>
        <v>1</v>
      </c>
      <c r="T1823" t="b">
        <f t="shared" si="584"/>
        <v>0</v>
      </c>
      <c r="W1823" t="str">
        <f t="shared" si="594"/>
        <v/>
      </c>
      <c r="X1823" t="str">
        <f t="shared" si="594"/>
        <v/>
      </c>
      <c r="Y1823" t="str">
        <f t="shared" si="594"/>
        <v/>
      </c>
      <c r="Z1823" t="str">
        <f t="shared" si="594"/>
        <v/>
      </c>
      <c r="AA1823" t="str">
        <f t="shared" si="594"/>
        <v>NFC6361REST ANN LEAVE DONATED</v>
      </c>
      <c r="AC1823" t="str">
        <f t="shared" si="595"/>
        <v/>
      </c>
      <c r="AD1823" t="str">
        <f t="shared" si="595"/>
        <v/>
      </c>
      <c r="AE1823" t="str">
        <f t="shared" si="595"/>
        <v/>
      </c>
      <c r="AF1823" t="str">
        <f t="shared" si="595"/>
        <v/>
      </c>
      <c r="AG1823" t="str">
        <f t="shared" si="595"/>
        <v>NFC6261SICK LEAVE DONATED</v>
      </c>
      <c r="AI1823">
        <f t="shared" si="585"/>
        <v>1</v>
      </c>
      <c r="AJ1823">
        <f t="shared" si="586"/>
        <v>925</v>
      </c>
      <c r="AK1823" t="str">
        <f t="shared" si="587"/>
        <v>20181NFC6361REST ANN LEAVE DONATED</v>
      </c>
      <c r="AL1823" t="str">
        <f t="shared" si="588"/>
        <v>REST ANN LEAVE DONATED</v>
      </c>
      <c r="AM1823" t="str">
        <f t="shared" si="589"/>
        <v>20181NFC6261SICK LEAVE DONATED</v>
      </c>
      <c r="AN1823" t="str">
        <f t="shared" si="590"/>
        <v>SICK LEAVE DONATED</v>
      </c>
      <c r="AO1823" s="13">
        <f t="shared" si="591"/>
        <v>0.70497177020891755</v>
      </c>
      <c r="AP1823">
        <f t="shared" si="592"/>
        <v>1</v>
      </c>
      <c r="AQ1823" t="str">
        <f t="shared" si="593"/>
        <v>NFC6361REST ANN LEAVE DONATEDNFC6261SICK LEAVE DONATED</v>
      </c>
    </row>
    <row r="1824" spans="1:43" x14ac:dyDescent="0.35">
      <c r="A1824" s="18" t="s">
        <v>1838</v>
      </c>
      <c r="B1824">
        <v>6361</v>
      </c>
      <c r="C1824" t="s">
        <v>656</v>
      </c>
      <c r="D1824" s="18" t="s">
        <v>1838</v>
      </c>
      <c r="E1824">
        <v>6369</v>
      </c>
      <c r="F1824" t="s">
        <v>658</v>
      </c>
      <c r="G1824" s="13">
        <v>0.59334048335559064</v>
      </c>
      <c r="I1824">
        <v>20181</v>
      </c>
      <c r="J1824" t="str">
        <f t="shared" si="576"/>
        <v>20181NFC6361REST ANN LEAVE DONATED20181NFC6369RESTRD ANN LV-FFTR PAY</v>
      </c>
      <c r="K1824" t="str">
        <f t="shared" si="577"/>
        <v>20181NFC6361REST ANN LEAVE DONATED</v>
      </c>
      <c r="L1824" t="str">
        <f t="shared" si="578"/>
        <v>20181NFC6369RESTRD ANN LV-FFTR PAY</v>
      </c>
      <c r="M1824" s="13">
        <f t="shared" si="579"/>
        <v>0.59334048335559064</v>
      </c>
      <c r="N1824" s="13"/>
      <c r="O1824" s="19">
        <v>1814</v>
      </c>
      <c r="P1824">
        <f t="shared" si="580"/>
        <v>3</v>
      </c>
      <c r="Q1824">
        <f t="shared" si="581"/>
        <v>925</v>
      </c>
      <c r="R1824">
        <f t="shared" si="582"/>
        <v>3</v>
      </c>
      <c r="S1824" t="b">
        <f t="shared" si="583"/>
        <v>1</v>
      </c>
      <c r="T1824" t="b">
        <f t="shared" si="584"/>
        <v>0</v>
      </c>
      <c r="W1824" t="str">
        <f t="shared" si="594"/>
        <v/>
      </c>
      <c r="X1824" t="str">
        <f t="shared" si="594"/>
        <v/>
      </c>
      <c r="Y1824" t="str">
        <f t="shared" si="594"/>
        <v/>
      </c>
      <c r="Z1824" t="str">
        <f t="shared" si="594"/>
        <v/>
      </c>
      <c r="AA1824" t="str">
        <f t="shared" si="594"/>
        <v>NFC6361REST ANN LEAVE DONATED</v>
      </c>
      <c r="AC1824" t="str">
        <f t="shared" si="595"/>
        <v/>
      </c>
      <c r="AD1824" t="str">
        <f t="shared" si="595"/>
        <v/>
      </c>
      <c r="AE1824" t="str">
        <f t="shared" si="595"/>
        <v/>
      </c>
      <c r="AF1824" t="str">
        <f t="shared" si="595"/>
        <v/>
      </c>
      <c r="AG1824" t="str">
        <f t="shared" si="595"/>
        <v>NFC6369RESTRD ANN LV-FFTR PAY</v>
      </c>
      <c r="AI1824">
        <f t="shared" si="585"/>
        <v>1</v>
      </c>
      <c r="AJ1824">
        <f t="shared" si="586"/>
        <v>925</v>
      </c>
      <c r="AK1824" t="str">
        <f t="shared" si="587"/>
        <v>20181NFC6361REST ANN LEAVE DONATED</v>
      </c>
      <c r="AL1824" t="str">
        <f t="shared" si="588"/>
        <v>REST ANN LEAVE DONATED</v>
      </c>
      <c r="AM1824" t="str">
        <f t="shared" si="589"/>
        <v>20181NFC6369RESTRD ANN LV-FFTR PAY</v>
      </c>
      <c r="AN1824" t="str">
        <f t="shared" si="590"/>
        <v>RESTRD ANN LV-FFTR PAY</v>
      </c>
      <c r="AO1824" s="13">
        <f t="shared" si="591"/>
        <v>0.59334048335559064</v>
      </c>
      <c r="AP1824">
        <f t="shared" si="592"/>
        <v>1</v>
      </c>
      <c r="AQ1824" t="str">
        <f t="shared" si="593"/>
        <v>NFC6361REST ANN LEAVE DONATEDNFC6369RESTRD ANN LV-FFTR PAY</v>
      </c>
    </row>
    <row r="1825" spans="1:43" x14ac:dyDescent="0.35">
      <c r="A1825" s="18" t="s">
        <v>1838</v>
      </c>
      <c r="B1825">
        <v>6368</v>
      </c>
      <c r="C1825" t="s">
        <v>657</v>
      </c>
      <c r="D1825" s="18" t="s">
        <v>1838</v>
      </c>
      <c r="E1825">
        <v>6369</v>
      </c>
      <c r="F1825" t="s">
        <v>658</v>
      </c>
      <c r="G1825" s="13">
        <v>0.78314623183632037</v>
      </c>
      <c r="I1825">
        <v>20181</v>
      </c>
      <c r="J1825" t="str">
        <f t="shared" si="576"/>
        <v>20181NFC6368RESTRD ANN LV-FF OT PAY20181NFC6369RESTRD ANN LV-FFTR PAY</v>
      </c>
      <c r="K1825" t="str">
        <f t="shared" si="577"/>
        <v>20181NFC6368RESTRD ANN LV-FF OT PAY</v>
      </c>
      <c r="L1825" t="str">
        <f t="shared" si="578"/>
        <v>20181NFC6369RESTRD ANN LV-FFTR PAY</v>
      </c>
      <c r="M1825" s="13">
        <f t="shared" si="579"/>
        <v>0.78314623183632037</v>
      </c>
      <c r="N1825" s="13"/>
      <c r="O1825" s="19">
        <v>1815</v>
      </c>
      <c r="P1825">
        <f t="shared" si="580"/>
        <v>3</v>
      </c>
      <c r="Q1825">
        <f t="shared" si="581"/>
        <v>926</v>
      </c>
      <c r="R1825">
        <f t="shared" si="582"/>
        <v>1</v>
      </c>
      <c r="S1825" t="b">
        <f t="shared" si="583"/>
        <v>1</v>
      </c>
      <c r="T1825" t="b">
        <f t="shared" si="584"/>
        <v>0</v>
      </c>
      <c r="W1825" t="str">
        <f t="shared" si="594"/>
        <v/>
      </c>
      <c r="X1825" t="str">
        <f t="shared" si="594"/>
        <v/>
      </c>
      <c r="Y1825" t="str">
        <f t="shared" si="594"/>
        <v/>
      </c>
      <c r="Z1825" t="str">
        <f t="shared" si="594"/>
        <v/>
      </c>
      <c r="AA1825" t="str">
        <f t="shared" si="594"/>
        <v>NFC6368RESTRD ANN LV-FF OT PAY</v>
      </c>
      <c r="AC1825" t="str">
        <f t="shared" si="595"/>
        <v/>
      </c>
      <c r="AD1825" t="str">
        <f t="shared" si="595"/>
        <v/>
      </c>
      <c r="AE1825" t="str">
        <f t="shared" si="595"/>
        <v/>
      </c>
      <c r="AF1825" t="str">
        <f t="shared" si="595"/>
        <v/>
      </c>
      <c r="AG1825" t="str">
        <f t="shared" si="595"/>
        <v>NFC6369RESTRD ANN LV-FFTR PAY</v>
      </c>
      <c r="AI1825">
        <f t="shared" si="585"/>
        <v>1</v>
      </c>
      <c r="AJ1825">
        <f t="shared" si="586"/>
        <v>926</v>
      </c>
      <c r="AK1825" t="str">
        <f t="shared" si="587"/>
        <v>20181NFC6368RESTRD ANN LV-FF OT PAY</v>
      </c>
      <c r="AL1825" t="str">
        <f t="shared" si="588"/>
        <v>RESTRD ANN LV-FF OT PAY</v>
      </c>
      <c r="AM1825" t="str">
        <f t="shared" si="589"/>
        <v>20181NFC6369RESTRD ANN LV-FFTR PAY</v>
      </c>
      <c r="AN1825" t="str">
        <f t="shared" si="590"/>
        <v>RESTRD ANN LV-FFTR PAY</v>
      </c>
      <c r="AO1825" s="13">
        <f t="shared" si="591"/>
        <v>0.78314623183632037</v>
      </c>
      <c r="AP1825">
        <f t="shared" si="592"/>
        <v>1</v>
      </c>
      <c r="AQ1825" t="str">
        <f t="shared" si="593"/>
        <v>NFC6368RESTRD ANN LV-FF OT PAYNFC6369RESTRD ANN LV-FFTR PAY</v>
      </c>
    </row>
    <row r="1826" spans="1:43" x14ac:dyDescent="0.35">
      <c r="A1826" s="18" t="s">
        <v>1838</v>
      </c>
      <c r="B1826">
        <v>6368</v>
      </c>
      <c r="C1826" t="s">
        <v>657</v>
      </c>
      <c r="D1826" s="18" t="s">
        <v>1838</v>
      </c>
      <c r="E1826">
        <v>6468</v>
      </c>
      <c r="F1826" t="s">
        <v>220</v>
      </c>
      <c r="G1826" s="13">
        <v>0.71494622432473731</v>
      </c>
      <c r="I1826">
        <v>20181</v>
      </c>
      <c r="J1826" t="str">
        <f t="shared" si="576"/>
        <v>20181NFC6368RESTRD ANN LV-FF OT PAY20181NFC6468COMP LV USED-FF OT PAY</v>
      </c>
      <c r="K1826" t="str">
        <f t="shared" si="577"/>
        <v>20181NFC6368RESTRD ANN LV-FF OT PAY</v>
      </c>
      <c r="L1826" t="str">
        <f t="shared" si="578"/>
        <v>20181NFC6468COMP LV USED-FF OT PAY</v>
      </c>
      <c r="M1826" s="13">
        <f t="shared" si="579"/>
        <v>0.71494622432473731</v>
      </c>
      <c r="N1826" s="13"/>
      <c r="O1826" s="19">
        <v>1816</v>
      </c>
      <c r="P1826">
        <f t="shared" si="580"/>
        <v>3</v>
      </c>
      <c r="Q1826">
        <f t="shared" si="581"/>
        <v>926</v>
      </c>
      <c r="R1826">
        <f t="shared" si="582"/>
        <v>2</v>
      </c>
      <c r="S1826" t="b">
        <f t="shared" si="583"/>
        <v>1</v>
      </c>
      <c r="T1826" t="b">
        <f t="shared" si="584"/>
        <v>0</v>
      </c>
      <c r="W1826" t="str">
        <f t="shared" si="594"/>
        <v/>
      </c>
      <c r="X1826" t="str">
        <f t="shared" si="594"/>
        <v/>
      </c>
      <c r="Y1826" t="str">
        <f t="shared" si="594"/>
        <v/>
      </c>
      <c r="Z1826" t="str">
        <f t="shared" si="594"/>
        <v/>
      </c>
      <c r="AA1826" t="str">
        <f t="shared" si="594"/>
        <v>NFC6368RESTRD ANN LV-FF OT PAY</v>
      </c>
      <c r="AC1826" t="str">
        <f t="shared" si="595"/>
        <v/>
      </c>
      <c r="AD1826" t="str">
        <f t="shared" si="595"/>
        <v/>
      </c>
      <c r="AE1826" t="str">
        <f t="shared" si="595"/>
        <v/>
      </c>
      <c r="AF1826" t="str">
        <f t="shared" si="595"/>
        <v/>
      </c>
      <c r="AG1826" t="str">
        <f t="shared" si="595"/>
        <v>NFC6468COMP LV USED-FF OT PAY</v>
      </c>
      <c r="AI1826">
        <f t="shared" si="585"/>
        <v>1</v>
      </c>
      <c r="AJ1826">
        <f t="shared" si="586"/>
        <v>926</v>
      </c>
      <c r="AK1826" t="str">
        <f t="shared" si="587"/>
        <v>20181NFC6368RESTRD ANN LV-FF OT PAY</v>
      </c>
      <c r="AL1826" t="str">
        <f t="shared" si="588"/>
        <v>RESTRD ANN LV-FF OT PAY</v>
      </c>
      <c r="AM1826" t="str">
        <f t="shared" si="589"/>
        <v>20181NFC6468COMP LV USED-FF OT PAY</v>
      </c>
      <c r="AN1826" t="str">
        <f t="shared" si="590"/>
        <v>COMP LV USED-FF OT PAY</v>
      </c>
      <c r="AO1826" s="13">
        <f t="shared" si="591"/>
        <v>0.71494622432473731</v>
      </c>
      <c r="AP1826">
        <f t="shared" si="592"/>
        <v>1</v>
      </c>
      <c r="AQ1826" t="str">
        <f t="shared" si="593"/>
        <v>NFC6368RESTRD ANN LV-FF OT PAYNFC6468COMP LV USED-FF OT PAY</v>
      </c>
    </row>
    <row r="1827" spans="1:43" x14ac:dyDescent="0.35">
      <c r="A1827" s="18" t="s">
        <v>1838</v>
      </c>
      <c r="B1827">
        <v>6368</v>
      </c>
      <c r="C1827" t="s">
        <v>657</v>
      </c>
      <c r="D1827" s="18" t="s">
        <v>1838</v>
      </c>
      <c r="E1827">
        <v>6168</v>
      </c>
      <c r="F1827" t="s">
        <v>653</v>
      </c>
      <c r="G1827" s="13">
        <v>0.70200280499156842</v>
      </c>
      <c r="I1827">
        <v>20181</v>
      </c>
      <c r="J1827" t="str">
        <f t="shared" si="576"/>
        <v>20181NFC6368RESTRD ANN LV-FF OT PAY20181NFC6168ANNUAL LEAVE-FF OT PAY</v>
      </c>
      <c r="K1827" t="str">
        <f t="shared" si="577"/>
        <v>20181NFC6368RESTRD ANN LV-FF OT PAY</v>
      </c>
      <c r="L1827" t="str">
        <f t="shared" si="578"/>
        <v>20181NFC6168ANNUAL LEAVE-FF OT PAY</v>
      </c>
      <c r="M1827" s="13">
        <f t="shared" si="579"/>
        <v>0.70200280499156842</v>
      </c>
      <c r="N1827" s="13"/>
      <c r="O1827" s="19">
        <v>1817</v>
      </c>
      <c r="P1827">
        <f t="shared" si="580"/>
        <v>3</v>
      </c>
      <c r="Q1827">
        <f t="shared" si="581"/>
        <v>926</v>
      </c>
      <c r="R1827">
        <f t="shared" si="582"/>
        <v>3</v>
      </c>
      <c r="S1827" t="b">
        <f t="shared" si="583"/>
        <v>1</v>
      </c>
      <c r="T1827" t="b">
        <f t="shared" si="584"/>
        <v>0</v>
      </c>
      <c r="W1827" t="str">
        <f t="shared" si="594"/>
        <v/>
      </c>
      <c r="X1827" t="str">
        <f t="shared" si="594"/>
        <v/>
      </c>
      <c r="Y1827" t="str">
        <f t="shared" si="594"/>
        <v/>
      </c>
      <c r="Z1827" t="str">
        <f t="shared" si="594"/>
        <v/>
      </c>
      <c r="AA1827" t="str">
        <f t="shared" si="594"/>
        <v>NFC6368RESTRD ANN LV-FF OT PAY</v>
      </c>
      <c r="AC1827" t="str">
        <f t="shared" si="595"/>
        <v/>
      </c>
      <c r="AD1827" t="str">
        <f t="shared" si="595"/>
        <v/>
      </c>
      <c r="AE1827" t="str">
        <f t="shared" si="595"/>
        <v/>
      </c>
      <c r="AF1827" t="str">
        <f t="shared" si="595"/>
        <v/>
      </c>
      <c r="AG1827" t="str">
        <f t="shared" si="595"/>
        <v>NFC6168ANNUAL LEAVE-FF OT PAY</v>
      </c>
      <c r="AI1827">
        <f t="shared" si="585"/>
        <v>1</v>
      </c>
      <c r="AJ1827">
        <f t="shared" si="586"/>
        <v>926</v>
      </c>
      <c r="AK1827" t="str">
        <f t="shared" si="587"/>
        <v>20181NFC6368RESTRD ANN LV-FF OT PAY</v>
      </c>
      <c r="AL1827" t="str">
        <f t="shared" si="588"/>
        <v>RESTRD ANN LV-FF OT PAY</v>
      </c>
      <c r="AM1827" t="str">
        <f t="shared" si="589"/>
        <v>20181NFC6168ANNUAL LEAVE-FF OT PAY</v>
      </c>
      <c r="AN1827" t="str">
        <f t="shared" si="590"/>
        <v>ANNUAL LEAVE-FF OT PAY</v>
      </c>
      <c r="AO1827" s="13">
        <f t="shared" si="591"/>
        <v>0.70200280499156842</v>
      </c>
      <c r="AP1827">
        <f t="shared" si="592"/>
        <v>1</v>
      </c>
      <c r="AQ1827" t="str">
        <f t="shared" si="593"/>
        <v>NFC6368RESTRD ANN LV-FF OT PAYNFC6168ANNUAL LEAVE-FF OT PAY</v>
      </c>
    </row>
    <row r="1828" spans="1:43" x14ac:dyDescent="0.35">
      <c r="A1828" s="18" t="s">
        <v>1838</v>
      </c>
      <c r="B1828">
        <v>6369</v>
      </c>
      <c r="C1828" t="s">
        <v>658</v>
      </c>
      <c r="D1828" s="18" t="s">
        <v>1838</v>
      </c>
      <c r="E1828">
        <v>6368</v>
      </c>
      <c r="F1828" t="s">
        <v>657</v>
      </c>
      <c r="G1828" s="13">
        <v>0.78314623183632037</v>
      </c>
      <c r="I1828">
        <v>20181</v>
      </c>
      <c r="J1828" t="str">
        <f t="shared" si="576"/>
        <v>20181NFC6369RESTRD ANN LV-FFTR PAY20181NFC6368RESTRD ANN LV-FF OT PAY</v>
      </c>
      <c r="K1828" t="str">
        <f t="shared" si="577"/>
        <v>20181NFC6369RESTRD ANN LV-FFTR PAY</v>
      </c>
      <c r="L1828" t="str">
        <f t="shared" si="578"/>
        <v>20181NFC6368RESTRD ANN LV-FF OT PAY</v>
      </c>
      <c r="M1828" s="13">
        <f t="shared" si="579"/>
        <v>0.78314623183632037</v>
      </c>
      <c r="N1828" s="13"/>
      <c r="O1828" s="19">
        <v>1818</v>
      </c>
      <c r="P1828">
        <f t="shared" si="580"/>
        <v>3</v>
      </c>
      <c r="Q1828">
        <f t="shared" si="581"/>
        <v>927</v>
      </c>
      <c r="R1828">
        <f t="shared" si="582"/>
        <v>1</v>
      </c>
      <c r="S1828" t="b">
        <f t="shared" si="583"/>
        <v>1</v>
      </c>
      <c r="T1828" t="b">
        <f t="shared" si="584"/>
        <v>0</v>
      </c>
      <c r="W1828" t="str">
        <f t="shared" si="594"/>
        <v/>
      </c>
      <c r="X1828" t="str">
        <f t="shared" si="594"/>
        <v/>
      </c>
      <c r="Y1828" t="str">
        <f t="shared" si="594"/>
        <v/>
      </c>
      <c r="Z1828" t="str">
        <f t="shared" si="594"/>
        <v/>
      </c>
      <c r="AA1828" t="str">
        <f t="shared" si="594"/>
        <v>NFC6369RESTRD ANN LV-FFTR PAY</v>
      </c>
      <c r="AC1828" t="str">
        <f t="shared" si="595"/>
        <v/>
      </c>
      <c r="AD1828" t="str">
        <f t="shared" si="595"/>
        <v/>
      </c>
      <c r="AE1828" t="str">
        <f t="shared" si="595"/>
        <v/>
      </c>
      <c r="AF1828" t="str">
        <f t="shared" si="595"/>
        <v/>
      </c>
      <c r="AG1828" t="str">
        <f t="shared" si="595"/>
        <v>NFC6368RESTRD ANN LV-FF OT PAY</v>
      </c>
      <c r="AI1828">
        <f t="shared" si="585"/>
        <v>1</v>
      </c>
      <c r="AJ1828">
        <f t="shared" si="586"/>
        <v>927</v>
      </c>
      <c r="AK1828" t="str">
        <f t="shared" si="587"/>
        <v>20181NFC6369RESTRD ANN LV-FFTR PAY</v>
      </c>
      <c r="AL1828" t="str">
        <f t="shared" si="588"/>
        <v>RESTRD ANN LV-FFTR PAY</v>
      </c>
      <c r="AM1828" t="str">
        <f t="shared" si="589"/>
        <v>20181NFC6368RESTRD ANN LV-FF OT PAY</v>
      </c>
      <c r="AN1828" t="str">
        <f t="shared" si="590"/>
        <v>RESTRD ANN LV-FF OT PAY</v>
      </c>
      <c r="AO1828" s="13">
        <f t="shared" si="591"/>
        <v>0.78314623183632037</v>
      </c>
      <c r="AP1828">
        <f t="shared" si="592"/>
        <v>1</v>
      </c>
      <c r="AQ1828" t="str">
        <f t="shared" si="593"/>
        <v>NFC6369RESTRD ANN LV-FFTR PAYNFC6368RESTRD ANN LV-FF OT PAY</v>
      </c>
    </row>
    <row r="1829" spans="1:43" x14ac:dyDescent="0.35">
      <c r="A1829" s="18" t="s">
        <v>1838</v>
      </c>
      <c r="B1829">
        <v>6369</v>
      </c>
      <c r="C1829" t="s">
        <v>658</v>
      </c>
      <c r="D1829" s="18" t="s">
        <v>1838</v>
      </c>
      <c r="E1829">
        <v>6169</v>
      </c>
      <c r="F1829" t="s">
        <v>654</v>
      </c>
      <c r="G1829" s="13">
        <v>0.66463141111738211</v>
      </c>
      <c r="I1829">
        <v>20181</v>
      </c>
      <c r="J1829" t="str">
        <f t="shared" si="576"/>
        <v>20181NFC6369RESTRD ANN LV-FFTR PAY20181NFC6169ANNUAL LEAVE-FFTR PAY</v>
      </c>
      <c r="K1829" t="str">
        <f t="shared" si="577"/>
        <v>20181NFC6369RESTRD ANN LV-FFTR PAY</v>
      </c>
      <c r="L1829" t="str">
        <f t="shared" si="578"/>
        <v>20181NFC6169ANNUAL LEAVE-FFTR PAY</v>
      </c>
      <c r="M1829" s="13">
        <f t="shared" si="579"/>
        <v>0.66463141111738211</v>
      </c>
      <c r="N1829" s="13"/>
      <c r="O1829" s="19">
        <v>1819</v>
      </c>
      <c r="P1829">
        <f t="shared" si="580"/>
        <v>3</v>
      </c>
      <c r="Q1829">
        <f t="shared" si="581"/>
        <v>927</v>
      </c>
      <c r="R1829">
        <f t="shared" si="582"/>
        <v>2</v>
      </c>
      <c r="S1829" t="b">
        <f t="shared" si="583"/>
        <v>1</v>
      </c>
      <c r="T1829" t="b">
        <f t="shared" si="584"/>
        <v>0</v>
      </c>
      <c r="W1829" t="str">
        <f t="shared" si="594"/>
        <v/>
      </c>
      <c r="X1829" t="str">
        <f t="shared" si="594"/>
        <v/>
      </c>
      <c r="Y1829" t="str">
        <f t="shared" si="594"/>
        <v/>
      </c>
      <c r="Z1829" t="str">
        <f t="shared" si="594"/>
        <v/>
      </c>
      <c r="AA1829" t="str">
        <f t="shared" si="594"/>
        <v>NFC6369RESTRD ANN LV-FFTR PAY</v>
      </c>
      <c r="AC1829" t="str">
        <f t="shared" si="595"/>
        <v/>
      </c>
      <c r="AD1829" t="str">
        <f t="shared" si="595"/>
        <v/>
      </c>
      <c r="AE1829" t="str">
        <f t="shared" si="595"/>
        <v/>
      </c>
      <c r="AF1829" t="str">
        <f t="shared" si="595"/>
        <v/>
      </c>
      <c r="AG1829" t="str">
        <f t="shared" si="595"/>
        <v>NFC6169ANNUAL LEAVE-FFTR PAY</v>
      </c>
      <c r="AI1829">
        <f t="shared" si="585"/>
        <v>1</v>
      </c>
      <c r="AJ1829">
        <f t="shared" si="586"/>
        <v>927</v>
      </c>
      <c r="AK1829" t="str">
        <f t="shared" si="587"/>
        <v>20181NFC6369RESTRD ANN LV-FFTR PAY</v>
      </c>
      <c r="AL1829" t="str">
        <f t="shared" si="588"/>
        <v>RESTRD ANN LV-FFTR PAY</v>
      </c>
      <c r="AM1829" t="str">
        <f t="shared" si="589"/>
        <v>20181NFC6169ANNUAL LEAVE-FFTR PAY</v>
      </c>
      <c r="AN1829" t="str">
        <f t="shared" si="590"/>
        <v>ANNUAL LEAVE-FFTR PAY</v>
      </c>
      <c r="AO1829" s="13">
        <f t="shared" si="591"/>
        <v>0.66463141111738211</v>
      </c>
      <c r="AP1829">
        <f t="shared" si="592"/>
        <v>1</v>
      </c>
      <c r="AQ1829" t="str">
        <f t="shared" si="593"/>
        <v>NFC6369RESTRD ANN LV-FFTR PAYNFC6169ANNUAL LEAVE-FFTR PAY</v>
      </c>
    </row>
    <row r="1830" spans="1:43" x14ac:dyDescent="0.35">
      <c r="A1830" s="18" t="s">
        <v>1838</v>
      </c>
      <c r="B1830">
        <v>6369</v>
      </c>
      <c r="C1830" t="s">
        <v>658</v>
      </c>
      <c r="D1830" s="18" t="s">
        <v>1838</v>
      </c>
      <c r="E1830">
        <v>6669</v>
      </c>
      <c r="F1830" t="s">
        <v>230</v>
      </c>
      <c r="G1830" s="13">
        <v>0.63574373153076336</v>
      </c>
      <c r="I1830">
        <v>20181</v>
      </c>
      <c r="J1830" t="str">
        <f t="shared" si="576"/>
        <v>20181NFC6369RESTRD ANN LV-FFTR PAY20181NFC6669OTHER LEAVE-FFTR PAY</v>
      </c>
      <c r="K1830" t="str">
        <f t="shared" si="577"/>
        <v>20181NFC6369RESTRD ANN LV-FFTR PAY</v>
      </c>
      <c r="L1830" t="str">
        <f t="shared" si="578"/>
        <v>20181NFC6669OTHER LEAVE-FFTR PAY</v>
      </c>
      <c r="M1830" s="13">
        <f t="shared" si="579"/>
        <v>0.63574373153076336</v>
      </c>
      <c r="N1830" s="13"/>
      <c r="O1830" s="19">
        <v>1820</v>
      </c>
      <c r="P1830">
        <f t="shared" si="580"/>
        <v>3</v>
      </c>
      <c r="Q1830">
        <f t="shared" si="581"/>
        <v>927</v>
      </c>
      <c r="R1830">
        <f t="shared" si="582"/>
        <v>3</v>
      </c>
      <c r="S1830" t="b">
        <f t="shared" si="583"/>
        <v>1</v>
      </c>
      <c r="T1830" t="b">
        <f t="shared" si="584"/>
        <v>0</v>
      </c>
      <c r="W1830" t="str">
        <f t="shared" si="594"/>
        <v/>
      </c>
      <c r="X1830" t="str">
        <f t="shared" si="594"/>
        <v/>
      </c>
      <c r="Y1830" t="str">
        <f t="shared" si="594"/>
        <v/>
      </c>
      <c r="Z1830" t="str">
        <f t="shared" si="594"/>
        <v/>
      </c>
      <c r="AA1830" t="str">
        <f t="shared" si="594"/>
        <v>NFC6369RESTRD ANN LV-FFTR PAY</v>
      </c>
      <c r="AC1830" t="str">
        <f t="shared" si="595"/>
        <v/>
      </c>
      <c r="AD1830" t="str">
        <f t="shared" si="595"/>
        <v/>
      </c>
      <c r="AE1830" t="str">
        <f t="shared" si="595"/>
        <v/>
      </c>
      <c r="AF1830" t="str">
        <f t="shared" si="595"/>
        <v/>
      </c>
      <c r="AG1830" t="str">
        <f t="shared" si="595"/>
        <v>NFC6669OTHER LEAVE-FFTR PAY</v>
      </c>
      <c r="AI1830">
        <f t="shared" si="585"/>
        <v>1</v>
      </c>
      <c r="AJ1830">
        <f t="shared" si="586"/>
        <v>927</v>
      </c>
      <c r="AK1830" t="str">
        <f t="shared" si="587"/>
        <v>20181NFC6369RESTRD ANN LV-FFTR PAY</v>
      </c>
      <c r="AL1830" t="str">
        <f t="shared" si="588"/>
        <v>RESTRD ANN LV-FFTR PAY</v>
      </c>
      <c r="AM1830" t="str">
        <f t="shared" si="589"/>
        <v>20181NFC6669OTHER LEAVE-FFTR PAY</v>
      </c>
      <c r="AN1830" t="str">
        <f t="shared" si="590"/>
        <v>OTHER LEAVE-FFTR PAY</v>
      </c>
      <c r="AO1830" s="13">
        <f t="shared" si="591"/>
        <v>0.63574373153076336</v>
      </c>
      <c r="AP1830">
        <f t="shared" si="592"/>
        <v>1</v>
      </c>
      <c r="AQ1830" t="str">
        <f t="shared" si="593"/>
        <v>NFC6369RESTRD ANN LV-FFTR PAYNFC6669OTHER LEAVE-FFTR PAY</v>
      </c>
    </row>
    <row r="1831" spans="1:43" x14ac:dyDescent="0.35">
      <c r="A1831" s="18" t="s">
        <v>1838</v>
      </c>
      <c r="B1831">
        <v>100</v>
      </c>
      <c r="C1831" t="s">
        <v>751</v>
      </c>
      <c r="D1831" s="18"/>
      <c r="G1831" s="13">
        <v>0</v>
      </c>
      <c r="I1831">
        <v>20181</v>
      </c>
      <c r="J1831" t="str">
        <f t="shared" si="576"/>
        <v>20181NFC100REGULAR TIME20181</v>
      </c>
      <c r="K1831" t="str">
        <f t="shared" si="577"/>
        <v>20181NFC100REGULAR TIME</v>
      </c>
      <c r="L1831" t="str">
        <f t="shared" si="578"/>
        <v>20181</v>
      </c>
      <c r="M1831" s="13">
        <f t="shared" si="579"/>
        <v>0</v>
      </c>
      <c r="N1831" s="13"/>
      <c r="O1831" s="19">
        <v>1821</v>
      </c>
      <c r="P1831">
        <f t="shared" si="580"/>
        <v>1</v>
      </c>
      <c r="Q1831">
        <f t="shared" si="581"/>
        <v>928</v>
      </c>
      <c r="R1831">
        <f t="shared" si="582"/>
        <v>1</v>
      </c>
      <c r="S1831" t="b">
        <f t="shared" si="583"/>
        <v>0</v>
      </c>
      <c r="T1831" t="b">
        <f t="shared" si="584"/>
        <v>0</v>
      </c>
      <c r="W1831" t="str">
        <f t="shared" si="594"/>
        <v/>
      </c>
      <c r="X1831" t="str">
        <f t="shared" si="594"/>
        <v/>
      </c>
      <c r="Y1831" t="str">
        <f t="shared" si="594"/>
        <v/>
      </c>
      <c r="Z1831" t="str">
        <f t="shared" si="594"/>
        <v/>
      </c>
      <c r="AA1831" t="str">
        <f t="shared" si="594"/>
        <v>NFC100REGULAR TIME</v>
      </c>
      <c r="AC1831" t="str">
        <f t="shared" si="595"/>
        <v/>
      </c>
      <c r="AD1831" t="str">
        <f t="shared" si="595"/>
        <v/>
      </c>
      <c r="AE1831" t="str">
        <f t="shared" si="595"/>
        <v/>
      </c>
      <c r="AF1831" t="str">
        <f t="shared" si="595"/>
        <v/>
      </c>
      <c r="AG1831" t="str">
        <f t="shared" si="595"/>
        <v/>
      </c>
      <c r="AI1831">
        <f t="shared" si="585"/>
        <v>1</v>
      </c>
      <c r="AJ1831">
        <f t="shared" si="586"/>
        <v>928</v>
      </c>
      <c r="AK1831" t="str">
        <f t="shared" si="587"/>
        <v>20181NFC100REGULAR TIME</v>
      </c>
      <c r="AL1831" t="str">
        <f t="shared" si="588"/>
        <v>REGULAR TIME</v>
      </c>
      <c r="AM1831" t="str">
        <f t="shared" si="589"/>
        <v>20181</v>
      </c>
      <c r="AN1831" t="str">
        <f t="shared" si="590"/>
        <v/>
      </c>
      <c r="AO1831" s="13">
        <f t="shared" si="591"/>
        <v>0</v>
      </c>
      <c r="AP1831">
        <f t="shared" si="592"/>
        <v>1</v>
      </c>
      <c r="AQ1831" t="str">
        <f t="shared" si="593"/>
        <v>NFC100REGULAR TIME</v>
      </c>
    </row>
    <row r="1832" spans="1:43" x14ac:dyDescent="0.35">
      <c r="A1832" s="18" t="s">
        <v>1838</v>
      </c>
      <c r="B1832">
        <v>181</v>
      </c>
      <c r="C1832" t="s">
        <v>752</v>
      </c>
      <c r="D1832" s="18" t="s">
        <v>1838</v>
      </c>
      <c r="E1832">
        <v>182</v>
      </c>
      <c r="F1832" t="s">
        <v>753</v>
      </c>
      <c r="G1832" s="13">
        <v>0.78714610165187826</v>
      </c>
      <c r="I1832">
        <v>20181</v>
      </c>
      <c r="J1832" t="str">
        <f t="shared" si="576"/>
        <v>20181NFC181REG TIME-TSA SHIFT REL20181NFC182REG TIME-TSA ADD SHIFT</v>
      </c>
      <c r="K1832" t="str">
        <f t="shared" si="577"/>
        <v>20181NFC181REG TIME-TSA SHIFT REL</v>
      </c>
      <c r="L1832" t="str">
        <f t="shared" si="578"/>
        <v>20181NFC182REG TIME-TSA ADD SHIFT</v>
      </c>
      <c r="M1832" s="13">
        <f t="shared" si="579"/>
        <v>0.78714610165187826</v>
      </c>
      <c r="N1832" s="13"/>
      <c r="O1832" s="19">
        <v>1822</v>
      </c>
      <c r="P1832">
        <f t="shared" si="580"/>
        <v>3</v>
      </c>
      <c r="Q1832">
        <f t="shared" si="581"/>
        <v>929</v>
      </c>
      <c r="R1832">
        <f t="shared" si="582"/>
        <v>1</v>
      </c>
      <c r="S1832" t="b">
        <f t="shared" si="583"/>
        <v>1</v>
      </c>
      <c r="T1832" t="b">
        <f t="shared" si="584"/>
        <v>0</v>
      </c>
      <c r="W1832" t="str">
        <f t="shared" si="594"/>
        <v/>
      </c>
      <c r="X1832" t="str">
        <f t="shared" si="594"/>
        <v/>
      </c>
      <c r="Y1832" t="str">
        <f t="shared" si="594"/>
        <v/>
      </c>
      <c r="Z1832" t="str">
        <f t="shared" si="594"/>
        <v/>
      </c>
      <c r="AA1832" t="str">
        <f t="shared" si="594"/>
        <v>NFC181REG TIME-TSA SHIFT REL</v>
      </c>
      <c r="AC1832" t="str">
        <f t="shared" si="595"/>
        <v/>
      </c>
      <c r="AD1832" t="str">
        <f t="shared" si="595"/>
        <v/>
      </c>
      <c r="AE1832" t="str">
        <f t="shared" si="595"/>
        <v/>
      </c>
      <c r="AF1832" t="str">
        <f t="shared" si="595"/>
        <v/>
      </c>
      <c r="AG1832" t="str">
        <f t="shared" si="595"/>
        <v>NFC182REG TIME-TSA ADD SHIFT</v>
      </c>
      <c r="AI1832">
        <f t="shared" si="585"/>
        <v>1</v>
      </c>
      <c r="AJ1832">
        <f t="shared" si="586"/>
        <v>929</v>
      </c>
      <c r="AK1832" t="str">
        <f t="shared" si="587"/>
        <v>20181NFC181REG TIME-TSA SHIFT REL</v>
      </c>
      <c r="AL1832" t="str">
        <f t="shared" si="588"/>
        <v>REG TIME-TSA SHIFT REL</v>
      </c>
      <c r="AM1832" t="str">
        <f t="shared" si="589"/>
        <v>20181NFC182REG TIME-TSA ADD SHIFT</v>
      </c>
      <c r="AN1832" t="str">
        <f t="shared" si="590"/>
        <v>REG TIME-TSA ADD SHIFT</v>
      </c>
      <c r="AO1832" s="13">
        <f t="shared" si="591"/>
        <v>0.78714610165187826</v>
      </c>
      <c r="AP1832">
        <f t="shared" si="592"/>
        <v>1</v>
      </c>
      <c r="AQ1832" t="str">
        <f t="shared" si="593"/>
        <v>NFC181REG TIME-TSA SHIFT RELNFC182REG TIME-TSA ADD SHIFT</v>
      </c>
    </row>
    <row r="1833" spans="1:43" x14ac:dyDescent="0.35">
      <c r="A1833" s="18" t="s">
        <v>1838</v>
      </c>
      <c r="B1833">
        <v>181</v>
      </c>
      <c r="C1833" t="s">
        <v>752</v>
      </c>
      <c r="D1833" s="18" t="s">
        <v>1838</v>
      </c>
      <c r="E1833">
        <v>481</v>
      </c>
      <c r="F1833" t="s">
        <v>916</v>
      </c>
      <c r="G1833" s="13">
        <v>0.67188280141499024</v>
      </c>
      <c r="I1833">
        <v>20181</v>
      </c>
      <c r="J1833" t="str">
        <f t="shared" si="576"/>
        <v>20181NFC181REG TIME-TSA SHIFT REL20181NFC481SUN DIFF-TSA SHIFT REL</v>
      </c>
      <c r="K1833" t="str">
        <f t="shared" si="577"/>
        <v>20181NFC181REG TIME-TSA SHIFT REL</v>
      </c>
      <c r="L1833" t="str">
        <f t="shared" si="578"/>
        <v>20181NFC481SUN DIFF-TSA SHIFT REL</v>
      </c>
      <c r="M1833" s="13">
        <f t="shared" si="579"/>
        <v>0.67188280141499024</v>
      </c>
      <c r="N1833" s="13"/>
      <c r="O1833" s="19">
        <v>1823</v>
      </c>
      <c r="P1833">
        <f t="shared" si="580"/>
        <v>3</v>
      </c>
      <c r="Q1833">
        <f t="shared" si="581"/>
        <v>929</v>
      </c>
      <c r="R1833">
        <f t="shared" si="582"/>
        <v>2</v>
      </c>
      <c r="S1833" t="b">
        <f t="shared" si="583"/>
        <v>1</v>
      </c>
      <c r="T1833" t="b">
        <f t="shared" si="584"/>
        <v>0</v>
      </c>
      <c r="W1833" t="str">
        <f t="shared" si="594"/>
        <v/>
      </c>
      <c r="X1833" t="str">
        <f t="shared" si="594"/>
        <v/>
      </c>
      <c r="Y1833" t="str">
        <f t="shared" si="594"/>
        <v/>
      </c>
      <c r="Z1833" t="str">
        <f t="shared" si="594"/>
        <v/>
      </c>
      <c r="AA1833" t="str">
        <f t="shared" si="594"/>
        <v>NFC181REG TIME-TSA SHIFT REL</v>
      </c>
      <c r="AC1833" t="str">
        <f t="shared" si="595"/>
        <v/>
      </c>
      <c r="AD1833" t="str">
        <f t="shared" si="595"/>
        <v/>
      </c>
      <c r="AE1833" t="str">
        <f t="shared" si="595"/>
        <v/>
      </c>
      <c r="AF1833" t="str">
        <f t="shared" si="595"/>
        <v/>
      </c>
      <c r="AG1833" t="str">
        <f t="shared" si="595"/>
        <v>NFC481SUN DIFF-TSA SHIFT REL</v>
      </c>
      <c r="AI1833">
        <f t="shared" si="585"/>
        <v>1</v>
      </c>
      <c r="AJ1833">
        <f t="shared" si="586"/>
        <v>929</v>
      </c>
      <c r="AK1833" t="str">
        <f t="shared" si="587"/>
        <v>20181NFC181REG TIME-TSA SHIFT REL</v>
      </c>
      <c r="AL1833" t="str">
        <f t="shared" si="588"/>
        <v>REG TIME-TSA SHIFT REL</v>
      </c>
      <c r="AM1833" t="str">
        <f t="shared" si="589"/>
        <v>20181NFC481SUN DIFF-TSA SHIFT REL</v>
      </c>
      <c r="AN1833" t="str">
        <f t="shared" si="590"/>
        <v>SUN DIFF-TSA SHIFT REL</v>
      </c>
      <c r="AO1833" s="13">
        <f t="shared" si="591"/>
        <v>0.67188280141499024</v>
      </c>
      <c r="AP1833">
        <f t="shared" si="592"/>
        <v>1</v>
      </c>
      <c r="AQ1833" t="str">
        <f t="shared" si="593"/>
        <v>NFC181REG TIME-TSA SHIFT RELNFC481SUN DIFF-TSA SHIFT REL</v>
      </c>
    </row>
    <row r="1834" spans="1:43" x14ac:dyDescent="0.35">
      <c r="A1834" s="18" t="s">
        <v>1838</v>
      </c>
      <c r="B1834">
        <v>181</v>
      </c>
      <c r="C1834" t="s">
        <v>752</v>
      </c>
      <c r="D1834" s="18" t="s">
        <v>1838</v>
      </c>
      <c r="E1834">
        <v>1181</v>
      </c>
      <c r="F1834" t="s">
        <v>926</v>
      </c>
      <c r="G1834" s="13">
        <v>0.62495530946132094</v>
      </c>
      <c r="I1834">
        <v>20181</v>
      </c>
      <c r="J1834" t="str">
        <f t="shared" si="576"/>
        <v>20181NFC181REG TIME-TSA SHIFT REL20181NFC1181NGT DIFF-TSA SHIFT REL</v>
      </c>
      <c r="K1834" t="str">
        <f t="shared" si="577"/>
        <v>20181NFC181REG TIME-TSA SHIFT REL</v>
      </c>
      <c r="L1834" t="str">
        <f t="shared" si="578"/>
        <v>20181NFC1181NGT DIFF-TSA SHIFT REL</v>
      </c>
      <c r="M1834" s="13">
        <f t="shared" si="579"/>
        <v>0.62495530946132094</v>
      </c>
      <c r="N1834" s="13"/>
      <c r="O1834" s="19">
        <v>1824</v>
      </c>
      <c r="P1834">
        <f t="shared" si="580"/>
        <v>3</v>
      </c>
      <c r="Q1834">
        <f t="shared" si="581"/>
        <v>929</v>
      </c>
      <c r="R1834">
        <f t="shared" si="582"/>
        <v>3</v>
      </c>
      <c r="S1834" t="b">
        <f t="shared" si="583"/>
        <v>1</v>
      </c>
      <c r="T1834" t="b">
        <f t="shared" si="584"/>
        <v>0</v>
      </c>
      <c r="W1834" t="str">
        <f t="shared" si="594"/>
        <v/>
      </c>
      <c r="X1834" t="str">
        <f t="shared" si="594"/>
        <v/>
      </c>
      <c r="Y1834" t="str">
        <f t="shared" si="594"/>
        <v/>
      </c>
      <c r="Z1834" t="str">
        <f t="shared" si="594"/>
        <v/>
      </c>
      <c r="AA1834" t="str">
        <f t="shared" si="594"/>
        <v>NFC181REG TIME-TSA SHIFT REL</v>
      </c>
      <c r="AC1834" t="str">
        <f t="shared" si="595"/>
        <v/>
      </c>
      <c r="AD1834" t="str">
        <f t="shared" si="595"/>
        <v/>
      </c>
      <c r="AE1834" t="str">
        <f t="shared" si="595"/>
        <v/>
      </c>
      <c r="AF1834" t="str">
        <f t="shared" si="595"/>
        <v/>
      </c>
      <c r="AG1834" t="str">
        <f t="shared" si="595"/>
        <v>NFC1181NGT DIFF-TSA SHIFT REL</v>
      </c>
      <c r="AI1834">
        <f t="shared" si="585"/>
        <v>1</v>
      </c>
      <c r="AJ1834">
        <f t="shared" si="586"/>
        <v>929</v>
      </c>
      <c r="AK1834" t="str">
        <f t="shared" si="587"/>
        <v>20181NFC181REG TIME-TSA SHIFT REL</v>
      </c>
      <c r="AL1834" t="str">
        <f t="shared" si="588"/>
        <v>REG TIME-TSA SHIFT REL</v>
      </c>
      <c r="AM1834" t="str">
        <f t="shared" si="589"/>
        <v>20181NFC1181NGT DIFF-TSA SHIFT REL</v>
      </c>
      <c r="AN1834" t="str">
        <f t="shared" si="590"/>
        <v>NGT DIFF-TSA SHIFT REL</v>
      </c>
      <c r="AO1834" s="13">
        <f t="shared" si="591"/>
        <v>0.62495530946132094</v>
      </c>
      <c r="AP1834">
        <f t="shared" si="592"/>
        <v>1</v>
      </c>
      <c r="AQ1834" t="str">
        <f t="shared" si="593"/>
        <v>NFC181REG TIME-TSA SHIFT RELNFC1181NGT DIFF-TSA SHIFT REL</v>
      </c>
    </row>
    <row r="1835" spans="1:43" x14ac:dyDescent="0.35">
      <c r="A1835" s="18" t="s">
        <v>1838</v>
      </c>
      <c r="B1835">
        <v>182</v>
      </c>
      <c r="C1835" t="s">
        <v>753</v>
      </c>
      <c r="D1835" s="18" t="s">
        <v>1838</v>
      </c>
      <c r="E1835">
        <v>181</v>
      </c>
      <c r="F1835" t="s">
        <v>752</v>
      </c>
      <c r="G1835" s="13">
        <v>0.78714610165187826</v>
      </c>
      <c r="I1835">
        <v>20181</v>
      </c>
      <c r="J1835" t="str">
        <f t="shared" si="576"/>
        <v>20181NFC182REG TIME-TSA ADD SHIFT20181NFC181REG TIME-TSA SHIFT REL</v>
      </c>
      <c r="K1835" t="str">
        <f t="shared" si="577"/>
        <v>20181NFC182REG TIME-TSA ADD SHIFT</v>
      </c>
      <c r="L1835" t="str">
        <f t="shared" si="578"/>
        <v>20181NFC181REG TIME-TSA SHIFT REL</v>
      </c>
      <c r="M1835" s="13">
        <f t="shared" si="579"/>
        <v>0.78714610165187826</v>
      </c>
      <c r="N1835" s="13"/>
      <c r="O1835" s="19">
        <v>1825</v>
      </c>
      <c r="P1835">
        <f t="shared" si="580"/>
        <v>3</v>
      </c>
      <c r="Q1835">
        <f t="shared" si="581"/>
        <v>930</v>
      </c>
      <c r="R1835">
        <f t="shared" si="582"/>
        <v>1</v>
      </c>
      <c r="S1835" t="b">
        <f t="shared" si="583"/>
        <v>1</v>
      </c>
      <c r="T1835" t="b">
        <f t="shared" si="584"/>
        <v>0</v>
      </c>
      <c r="W1835" t="str">
        <f t="shared" si="594"/>
        <v/>
      </c>
      <c r="X1835" t="str">
        <f t="shared" si="594"/>
        <v/>
      </c>
      <c r="Y1835" t="str">
        <f t="shared" si="594"/>
        <v/>
      </c>
      <c r="Z1835" t="str">
        <f t="shared" si="594"/>
        <v/>
      </c>
      <c r="AA1835" t="str">
        <f t="shared" si="594"/>
        <v>NFC182REG TIME-TSA ADD SHIFT</v>
      </c>
      <c r="AC1835" t="str">
        <f t="shared" si="595"/>
        <v/>
      </c>
      <c r="AD1835" t="str">
        <f t="shared" si="595"/>
        <v/>
      </c>
      <c r="AE1835" t="str">
        <f t="shared" si="595"/>
        <v/>
      </c>
      <c r="AF1835" t="str">
        <f t="shared" si="595"/>
        <v/>
      </c>
      <c r="AG1835" t="str">
        <f t="shared" si="595"/>
        <v>NFC181REG TIME-TSA SHIFT REL</v>
      </c>
      <c r="AI1835">
        <f t="shared" si="585"/>
        <v>1</v>
      </c>
      <c r="AJ1835">
        <f t="shared" si="586"/>
        <v>930</v>
      </c>
      <c r="AK1835" t="str">
        <f t="shared" si="587"/>
        <v>20181NFC182REG TIME-TSA ADD SHIFT</v>
      </c>
      <c r="AL1835" t="str">
        <f t="shared" si="588"/>
        <v>REG TIME-TSA ADD SHIFT</v>
      </c>
      <c r="AM1835" t="str">
        <f t="shared" si="589"/>
        <v>20181NFC181REG TIME-TSA SHIFT REL</v>
      </c>
      <c r="AN1835" t="str">
        <f t="shared" si="590"/>
        <v>REG TIME-TSA SHIFT REL</v>
      </c>
      <c r="AO1835" s="13">
        <f t="shared" si="591"/>
        <v>0.78714610165187826</v>
      </c>
      <c r="AP1835">
        <f t="shared" si="592"/>
        <v>1</v>
      </c>
      <c r="AQ1835" t="str">
        <f t="shared" si="593"/>
        <v>NFC182REG TIME-TSA ADD SHIFTNFC181REG TIME-TSA SHIFT REL</v>
      </c>
    </row>
    <row r="1836" spans="1:43" x14ac:dyDescent="0.35">
      <c r="A1836" s="18" t="s">
        <v>1838</v>
      </c>
      <c r="B1836">
        <v>182</v>
      </c>
      <c r="C1836" t="s">
        <v>753</v>
      </c>
      <c r="D1836" s="18" t="s">
        <v>1838</v>
      </c>
      <c r="E1836">
        <v>482</v>
      </c>
      <c r="F1836" t="s">
        <v>917</v>
      </c>
      <c r="G1836" s="13">
        <v>0.69237944285092068</v>
      </c>
      <c r="I1836">
        <v>20181</v>
      </c>
      <c r="J1836" t="str">
        <f t="shared" si="576"/>
        <v>20181NFC182REG TIME-TSA ADD SHIFT20181NFC482SUN DIFF-TSA ADD SHIFT</v>
      </c>
      <c r="K1836" t="str">
        <f t="shared" si="577"/>
        <v>20181NFC182REG TIME-TSA ADD SHIFT</v>
      </c>
      <c r="L1836" t="str">
        <f t="shared" si="578"/>
        <v>20181NFC482SUN DIFF-TSA ADD SHIFT</v>
      </c>
      <c r="M1836" s="13">
        <f t="shared" si="579"/>
        <v>0.69237944285092068</v>
      </c>
      <c r="N1836" s="13"/>
      <c r="O1836" s="19">
        <v>1826</v>
      </c>
      <c r="P1836">
        <f t="shared" si="580"/>
        <v>3</v>
      </c>
      <c r="Q1836">
        <f t="shared" si="581"/>
        <v>930</v>
      </c>
      <c r="R1836">
        <f t="shared" si="582"/>
        <v>2</v>
      </c>
      <c r="S1836" t="b">
        <f t="shared" si="583"/>
        <v>1</v>
      </c>
      <c r="T1836" t="b">
        <f t="shared" si="584"/>
        <v>0</v>
      </c>
      <c r="W1836" t="str">
        <f t="shared" si="594"/>
        <v/>
      </c>
      <c r="X1836" t="str">
        <f t="shared" si="594"/>
        <v/>
      </c>
      <c r="Y1836" t="str">
        <f t="shared" si="594"/>
        <v/>
      </c>
      <c r="Z1836" t="str">
        <f t="shared" si="594"/>
        <v/>
      </c>
      <c r="AA1836" t="str">
        <f t="shared" si="594"/>
        <v>NFC182REG TIME-TSA ADD SHIFT</v>
      </c>
      <c r="AC1836" t="str">
        <f t="shared" si="595"/>
        <v/>
      </c>
      <c r="AD1836" t="str">
        <f t="shared" si="595"/>
        <v/>
      </c>
      <c r="AE1836" t="str">
        <f t="shared" si="595"/>
        <v/>
      </c>
      <c r="AF1836" t="str">
        <f t="shared" si="595"/>
        <v/>
      </c>
      <c r="AG1836" t="str">
        <f t="shared" si="595"/>
        <v>NFC482SUN DIFF-TSA ADD SHIFT</v>
      </c>
      <c r="AI1836">
        <f t="shared" si="585"/>
        <v>1</v>
      </c>
      <c r="AJ1836">
        <f t="shared" si="586"/>
        <v>930</v>
      </c>
      <c r="AK1836" t="str">
        <f t="shared" si="587"/>
        <v>20181NFC182REG TIME-TSA ADD SHIFT</v>
      </c>
      <c r="AL1836" t="str">
        <f t="shared" si="588"/>
        <v>REG TIME-TSA ADD SHIFT</v>
      </c>
      <c r="AM1836" t="str">
        <f t="shared" si="589"/>
        <v>20181NFC482SUN DIFF-TSA ADD SHIFT</v>
      </c>
      <c r="AN1836" t="str">
        <f t="shared" si="590"/>
        <v>SUN DIFF-TSA ADD SHIFT</v>
      </c>
      <c r="AO1836" s="13">
        <f t="shared" si="591"/>
        <v>0.69237944285092068</v>
      </c>
      <c r="AP1836">
        <f t="shared" si="592"/>
        <v>1</v>
      </c>
      <c r="AQ1836" t="str">
        <f t="shared" si="593"/>
        <v>NFC182REG TIME-TSA ADD SHIFTNFC482SUN DIFF-TSA ADD SHIFT</v>
      </c>
    </row>
    <row r="1837" spans="1:43" x14ac:dyDescent="0.35">
      <c r="A1837" s="18" t="s">
        <v>1838</v>
      </c>
      <c r="B1837">
        <v>182</v>
      </c>
      <c r="C1837" t="s">
        <v>753</v>
      </c>
      <c r="D1837" s="18" t="s">
        <v>1838</v>
      </c>
      <c r="E1837">
        <v>1182</v>
      </c>
      <c r="F1837" t="s">
        <v>927</v>
      </c>
      <c r="G1837" s="13">
        <v>0.6427809078542186</v>
      </c>
      <c r="I1837">
        <v>20181</v>
      </c>
      <c r="J1837" t="str">
        <f t="shared" si="576"/>
        <v>20181NFC182REG TIME-TSA ADD SHIFT20181NFC1182NGT DIFF-TSA ADD SHIFT</v>
      </c>
      <c r="K1837" t="str">
        <f t="shared" si="577"/>
        <v>20181NFC182REG TIME-TSA ADD SHIFT</v>
      </c>
      <c r="L1837" t="str">
        <f t="shared" si="578"/>
        <v>20181NFC1182NGT DIFF-TSA ADD SHIFT</v>
      </c>
      <c r="M1837" s="13">
        <f t="shared" si="579"/>
        <v>0.6427809078542186</v>
      </c>
      <c r="N1837" s="13"/>
      <c r="O1837" s="19">
        <v>1827</v>
      </c>
      <c r="P1837">
        <f t="shared" si="580"/>
        <v>3</v>
      </c>
      <c r="Q1837">
        <f t="shared" si="581"/>
        <v>930</v>
      </c>
      <c r="R1837">
        <f t="shared" si="582"/>
        <v>3</v>
      </c>
      <c r="S1837" t="b">
        <f t="shared" si="583"/>
        <v>1</v>
      </c>
      <c r="T1837" t="b">
        <f t="shared" si="584"/>
        <v>0</v>
      </c>
      <c r="W1837" t="str">
        <f t="shared" si="594"/>
        <v/>
      </c>
      <c r="X1837" t="str">
        <f t="shared" si="594"/>
        <v/>
      </c>
      <c r="Y1837" t="str">
        <f t="shared" si="594"/>
        <v/>
      </c>
      <c r="Z1837" t="str">
        <f t="shared" si="594"/>
        <v/>
      </c>
      <c r="AA1837" t="str">
        <f t="shared" si="594"/>
        <v>NFC182REG TIME-TSA ADD SHIFT</v>
      </c>
      <c r="AC1837" t="str">
        <f t="shared" si="595"/>
        <v/>
      </c>
      <c r="AD1837" t="str">
        <f t="shared" si="595"/>
        <v/>
      </c>
      <c r="AE1837" t="str">
        <f t="shared" si="595"/>
        <v/>
      </c>
      <c r="AF1837" t="str">
        <f t="shared" si="595"/>
        <v/>
      </c>
      <c r="AG1837" t="str">
        <f t="shared" si="595"/>
        <v>NFC1182NGT DIFF-TSA ADD SHIFT</v>
      </c>
      <c r="AI1837">
        <f t="shared" si="585"/>
        <v>1</v>
      </c>
      <c r="AJ1837">
        <f t="shared" si="586"/>
        <v>930</v>
      </c>
      <c r="AK1837" t="str">
        <f t="shared" si="587"/>
        <v>20181NFC182REG TIME-TSA ADD SHIFT</v>
      </c>
      <c r="AL1837" t="str">
        <f t="shared" si="588"/>
        <v>REG TIME-TSA ADD SHIFT</v>
      </c>
      <c r="AM1837" t="str">
        <f t="shared" si="589"/>
        <v>20181NFC1182NGT DIFF-TSA ADD SHIFT</v>
      </c>
      <c r="AN1837" t="str">
        <f t="shared" si="590"/>
        <v>NGT DIFF-TSA ADD SHIFT</v>
      </c>
      <c r="AO1837" s="13">
        <f t="shared" si="591"/>
        <v>0.6427809078542186</v>
      </c>
      <c r="AP1837">
        <f t="shared" si="592"/>
        <v>1</v>
      </c>
      <c r="AQ1837" t="str">
        <f t="shared" si="593"/>
        <v>NFC182REG TIME-TSA ADD SHIFTNFC1182NGT DIFF-TSA ADD SHIFT</v>
      </c>
    </row>
    <row r="1838" spans="1:43" x14ac:dyDescent="0.35">
      <c r="A1838" s="18" t="s">
        <v>1838</v>
      </c>
      <c r="B1838">
        <v>3100</v>
      </c>
      <c r="C1838" t="s">
        <v>754</v>
      </c>
      <c r="D1838" s="18" t="s">
        <v>1838</v>
      </c>
      <c r="E1838">
        <v>3110</v>
      </c>
      <c r="F1838" t="s">
        <v>208</v>
      </c>
      <c r="G1838" s="13">
        <v>0.67662079324483426</v>
      </c>
      <c r="I1838">
        <v>20181</v>
      </c>
      <c r="J1838" t="str">
        <f t="shared" si="576"/>
        <v>20181NFC3100HOLIDAY WORKED20181NFC3110HOLIDAY PAY REG RATE</v>
      </c>
      <c r="K1838" t="str">
        <f t="shared" si="577"/>
        <v>20181NFC3100HOLIDAY WORKED</v>
      </c>
      <c r="L1838" t="str">
        <f t="shared" si="578"/>
        <v>20181NFC3110HOLIDAY PAY REG RATE</v>
      </c>
      <c r="M1838" s="13">
        <f t="shared" si="579"/>
        <v>0.67662079324483426</v>
      </c>
      <c r="N1838" s="13"/>
      <c r="O1838" s="19">
        <v>1828</v>
      </c>
      <c r="P1838">
        <f t="shared" si="580"/>
        <v>1</v>
      </c>
      <c r="Q1838">
        <f t="shared" si="581"/>
        <v>931</v>
      </c>
      <c r="R1838">
        <f t="shared" si="582"/>
        <v>1</v>
      </c>
      <c r="S1838" t="b">
        <f t="shared" si="583"/>
        <v>1</v>
      </c>
      <c r="T1838" t="b">
        <f t="shared" si="584"/>
        <v>0</v>
      </c>
      <c r="W1838" t="str">
        <f t="shared" si="594"/>
        <v/>
      </c>
      <c r="X1838" t="str">
        <f t="shared" si="594"/>
        <v/>
      </c>
      <c r="Y1838" t="str">
        <f t="shared" si="594"/>
        <v/>
      </c>
      <c r="Z1838" t="str">
        <f t="shared" si="594"/>
        <v/>
      </c>
      <c r="AA1838" t="str">
        <f t="shared" si="594"/>
        <v>NFC3100HOLIDAY WORKED</v>
      </c>
      <c r="AC1838" t="str">
        <f t="shared" si="595"/>
        <v/>
      </c>
      <c r="AD1838" t="str">
        <f t="shared" si="595"/>
        <v/>
      </c>
      <c r="AE1838" t="str">
        <f t="shared" si="595"/>
        <v/>
      </c>
      <c r="AF1838" t="str">
        <f t="shared" si="595"/>
        <v/>
      </c>
      <c r="AG1838" t="str">
        <f t="shared" si="595"/>
        <v>NFC3110HOLIDAY PAY REG RATE</v>
      </c>
      <c r="AI1838">
        <f t="shared" si="585"/>
        <v>1</v>
      </c>
      <c r="AJ1838">
        <f t="shared" si="586"/>
        <v>931</v>
      </c>
      <c r="AK1838" t="str">
        <f t="shared" si="587"/>
        <v>20181NFC3100HOLIDAY WORKED</v>
      </c>
      <c r="AL1838" t="str">
        <f t="shared" si="588"/>
        <v>HOLIDAY WORKED</v>
      </c>
      <c r="AM1838" t="str">
        <f t="shared" si="589"/>
        <v>20181NFC3110HOLIDAY PAY REG RATE</v>
      </c>
      <c r="AN1838" t="str">
        <f t="shared" si="590"/>
        <v>HOLIDAY PAY REG RATE</v>
      </c>
      <c r="AO1838" s="13">
        <f t="shared" si="591"/>
        <v>0.67662079324483426</v>
      </c>
      <c r="AP1838">
        <f t="shared" si="592"/>
        <v>1</v>
      </c>
      <c r="AQ1838" t="str">
        <f t="shared" si="593"/>
        <v>NFC3100HOLIDAY WORKEDNFC3110HOLIDAY PAY REG RATE</v>
      </c>
    </row>
    <row r="1839" spans="1:43" x14ac:dyDescent="0.35">
      <c r="A1839" s="18" t="s">
        <v>1838</v>
      </c>
      <c r="B1839">
        <v>3107</v>
      </c>
      <c r="C1839" t="s">
        <v>755</v>
      </c>
      <c r="D1839" s="18" t="s">
        <v>1838</v>
      </c>
      <c r="E1839">
        <v>3197</v>
      </c>
      <c r="F1839" t="s">
        <v>755</v>
      </c>
      <c r="G1839" s="13">
        <v>0.96860986547085204</v>
      </c>
      <c r="I1839">
        <v>20181</v>
      </c>
      <c r="J1839" t="str">
        <f t="shared" si="576"/>
        <v>20181NFC3107HOL-SCUBA DIVING 175%20181NFC3197HOL-SCUBA DIVING 175%</v>
      </c>
      <c r="K1839" t="str">
        <f t="shared" si="577"/>
        <v>20181NFC3107HOL-SCUBA DIVING 175%</v>
      </c>
      <c r="L1839" t="str">
        <f t="shared" si="578"/>
        <v>20181NFC3197HOL-SCUBA DIVING 175%</v>
      </c>
      <c r="M1839" s="13">
        <f t="shared" si="579"/>
        <v>0.96860986547085204</v>
      </c>
      <c r="N1839" s="13"/>
      <c r="O1839" s="19">
        <v>1829</v>
      </c>
      <c r="P1839">
        <f t="shared" si="580"/>
        <v>6</v>
      </c>
      <c r="Q1839">
        <f t="shared" si="581"/>
        <v>932</v>
      </c>
      <c r="R1839">
        <f t="shared" si="582"/>
        <v>1</v>
      </c>
      <c r="S1839" t="b">
        <f t="shared" si="583"/>
        <v>1</v>
      </c>
      <c r="T1839" t="b">
        <f t="shared" si="584"/>
        <v>0</v>
      </c>
      <c r="W1839" t="str">
        <f t="shared" si="594"/>
        <v/>
      </c>
      <c r="X1839" t="str">
        <f t="shared" si="594"/>
        <v/>
      </c>
      <c r="Y1839" t="str">
        <f t="shared" si="594"/>
        <v/>
      </c>
      <c r="Z1839" t="str">
        <f t="shared" si="594"/>
        <v/>
      </c>
      <c r="AA1839" t="str">
        <f t="shared" si="594"/>
        <v>NFC3107HOL-SCUBA DIVING 175%</v>
      </c>
      <c r="AC1839" t="str">
        <f t="shared" si="595"/>
        <v/>
      </c>
      <c r="AD1839" t="str">
        <f t="shared" si="595"/>
        <v/>
      </c>
      <c r="AE1839" t="str">
        <f t="shared" si="595"/>
        <v/>
      </c>
      <c r="AF1839" t="str">
        <f t="shared" si="595"/>
        <v/>
      </c>
      <c r="AG1839" t="str">
        <f t="shared" si="595"/>
        <v>NFC3197HOL-SCUBA DIVING 175%</v>
      </c>
      <c r="AI1839">
        <f t="shared" si="585"/>
        <v>1</v>
      </c>
      <c r="AJ1839">
        <f t="shared" si="586"/>
        <v>932</v>
      </c>
      <c r="AK1839" t="str">
        <f t="shared" si="587"/>
        <v>20181NFC3107HOL-SCUBA DIVING 175%</v>
      </c>
      <c r="AL1839" t="str">
        <f t="shared" si="588"/>
        <v>HOL-SCUBA DIVING 175%</v>
      </c>
      <c r="AM1839" t="str">
        <f t="shared" si="589"/>
        <v>20181NFC3197HOL-SCUBA DIVING 175%</v>
      </c>
      <c r="AN1839" t="str">
        <f t="shared" si="590"/>
        <v>HOL-SCUBA DIVING 175%</v>
      </c>
      <c r="AO1839" s="13">
        <f t="shared" si="591"/>
        <v>0.96860986547085204</v>
      </c>
      <c r="AP1839">
        <f t="shared" si="592"/>
        <v>1</v>
      </c>
      <c r="AQ1839" t="str">
        <f t="shared" si="593"/>
        <v>NFC3107HOL-SCUBA DIVING 175%NFC3197HOL-SCUBA DIVING 175%</v>
      </c>
    </row>
    <row r="1840" spans="1:43" x14ac:dyDescent="0.35">
      <c r="A1840" s="18" t="s">
        <v>1838</v>
      </c>
      <c r="B1840">
        <v>3107</v>
      </c>
      <c r="C1840" t="s">
        <v>755</v>
      </c>
      <c r="D1840" s="18" t="s">
        <v>1838</v>
      </c>
      <c r="E1840">
        <v>2107</v>
      </c>
      <c r="F1840" t="s">
        <v>1540</v>
      </c>
      <c r="G1840" s="13">
        <v>0.78663309246482271</v>
      </c>
      <c r="I1840">
        <v>20181</v>
      </c>
      <c r="J1840" t="str">
        <f t="shared" si="576"/>
        <v>20181NFC3107HOL-SCUBA DIVING 175%20181NFC2107O/T-SCUBA DIVING 175%</v>
      </c>
      <c r="K1840" t="str">
        <f t="shared" si="577"/>
        <v>20181NFC3107HOL-SCUBA DIVING 175%</v>
      </c>
      <c r="L1840" t="str">
        <f t="shared" si="578"/>
        <v>20181NFC2107O/T-SCUBA DIVING 175%</v>
      </c>
      <c r="M1840" s="13">
        <f t="shared" si="579"/>
        <v>0.78663309246482271</v>
      </c>
      <c r="N1840" s="13"/>
      <c r="O1840" s="19">
        <v>1830</v>
      </c>
      <c r="P1840">
        <f t="shared" si="580"/>
        <v>6</v>
      </c>
      <c r="Q1840">
        <f t="shared" si="581"/>
        <v>932</v>
      </c>
      <c r="R1840">
        <f t="shared" si="582"/>
        <v>2</v>
      </c>
      <c r="S1840" t="b">
        <f t="shared" si="583"/>
        <v>1</v>
      </c>
      <c r="T1840" t="b">
        <f t="shared" si="584"/>
        <v>0</v>
      </c>
      <c r="W1840" t="str">
        <f t="shared" si="594"/>
        <v/>
      </c>
      <c r="X1840" t="str">
        <f t="shared" si="594"/>
        <v/>
      </c>
      <c r="Y1840" t="str">
        <f t="shared" si="594"/>
        <v/>
      </c>
      <c r="Z1840" t="str">
        <f t="shared" si="594"/>
        <v/>
      </c>
      <c r="AA1840" t="str">
        <f t="shared" si="594"/>
        <v>NFC3107HOL-SCUBA DIVING 175%</v>
      </c>
      <c r="AC1840" t="str">
        <f t="shared" si="595"/>
        <v/>
      </c>
      <c r="AD1840" t="str">
        <f t="shared" si="595"/>
        <v/>
      </c>
      <c r="AE1840" t="str">
        <f t="shared" si="595"/>
        <v/>
      </c>
      <c r="AF1840" t="str">
        <f t="shared" si="595"/>
        <v/>
      </c>
      <c r="AG1840" t="str">
        <f t="shared" si="595"/>
        <v>NFC2107O/T-SCUBA DIVING 175%</v>
      </c>
      <c r="AI1840">
        <f t="shared" si="585"/>
        <v>1</v>
      </c>
      <c r="AJ1840">
        <f t="shared" si="586"/>
        <v>932</v>
      </c>
      <c r="AK1840" t="str">
        <f t="shared" si="587"/>
        <v>20181NFC3107HOL-SCUBA DIVING 175%</v>
      </c>
      <c r="AL1840" t="str">
        <f t="shared" si="588"/>
        <v>HOL-SCUBA DIVING 175%</v>
      </c>
      <c r="AM1840" t="str">
        <f t="shared" si="589"/>
        <v>20181NFC2107O/T-SCUBA DIVING 175%</v>
      </c>
      <c r="AN1840" t="str">
        <f t="shared" si="590"/>
        <v>O/T-SCUBA DIVING 175%</v>
      </c>
      <c r="AO1840" s="13">
        <f t="shared" si="591"/>
        <v>0.78663309246482271</v>
      </c>
      <c r="AP1840">
        <f t="shared" si="592"/>
        <v>1</v>
      </c>
      <c r="AQ1840" t="str">
        <f t="shared" si="593"/>
        <v>NFC3107HOL-SCUBA DIVING 175%NFC2107O/T-SCUBA DIVING 175%</v>
      </c>
    </row>
    <row r="1841" spans="1:43" x14ac:dyDescent="0.35">
      <c r="A1841" s="18" t="s">
        <v>1838</v>
      </c>
      <c r="B1841">
        <v>3107</v>
      </c>
      <c r="C1841" t="s">
        <v>755</v>
      </c>
      <c r="D1841" s="18" t="s">
        <v>1838</v>
      </c>
      <c r="E1841">
        <v>3108</v>
      </c>
      <c r="F1841" t="s">
        <v>756</v>
      </c>
      <c r="G1841" s="13">
        <v>0.76523043871165741</v>
      </c>
      <c r="I1841">
        <v>20181</v>
      </c>
      <c r="J1841" t="str">
        <f t="shared" si="576"/>
        <v>20181NFC3107HOL-SCUBA DIVING 175%20181NFC3108HOL-SCUBA DIVING 200%</v>
      </c>
      <c r="K1841" t="str">
        <f t="shared" si="577"/>
        <v>20181NFC3107HOL-SCUBA DIVING 175%</v>
      </c>
      <c r="L1841" t="str">
        <f t="shared" si="578"/>
        <v>20181NFC3108HOL-SCUBA DIVING 200%</v>
      </c>
      <c r="M1841" s="13">
        <f t="shared" si="579"/>
        <v>0.76523043871165741</v>
      </c>
      <c r="N1841" s="13"/>
      <c r="O1841" s="19">
        <v>1831</v>
      </c>
      <c r="P1841">
        <f t="shared" si="580"/>
        <v>6</v>
      </c>
      <c r="Q1841">
        <f t="shared" si="581"/>
        <v>932</v>
      </c>
      <c r="R1841">
        <f t="shared" si="582"/>
        <v>3</v>
      </c>
      <c r="S1841" t="b">
        <f t="shared" si="583"/>
        <v>1</v>
      </c>
      <c r="T1841" t="b">
        <f t="shared" si="584"/>
        <v>0</v>
      </c>
      <c r="W1841" t="str">
        <f t="shared" si="594"/>
        <v/>
      </c>
      <c r="X1841" t="str">
        <f t="shared" si="594"/>
        <v/>
      </c>
      <c r="Y1841" t="str">
        <f t="shared" si="594"/>
        <v/>
      </c>
      <c r="Z1841" t="str">
        <f t="shared" si="594"/>
        <v/>
      </c>
      <c r="AA1841" t="str">
        <f t="shared" si="594"/>
        <v>NFC3107HOL-SCUBA DIVING 175%</v>
      </c>
      <c r="AC1841" t="str">
        <f t="shared" si="595"/>
        <v/>
      </c>
      <c r="AD1841" t="str">
        <f t="shared" si="595"/>
        <v/>
      </c>
      <c r="AE1841" t="str">
        <f t="shared" si="595"/>
        <v/>
      </c>
      <c r="AF1841" t="str">
        <f t="shared" si="595"/>
        <v/>
      </c>
      <c r="AG1841" t="str">
        <f t="shared" si="595"/>
        <v>NFC3108HOL-SCUBA DIVING 200%</v>
      </c>
      <c r="AI1841">
        <f t="shared" si="585"/>
        <v>1</v>
      </c>
      <c r="AJ1841">
        <f t="shared" si="586"/>
        <v>932</v>
      </c>
      <c r="AK1841" t="str">
        <f t="shared" si="587"/>
        <v>20181NFC3107HOL-SCUBA DIVING 175%</v>
      </c>
      <c r="AL1841" t="str">
        <f t="shared" si="588"/>
        <v>HOL-SCUBA DIVING 175%</v>
      </c>
      <c r="AM1841" t="str">
        <f t="shared" si="589"/>
        <v>20181NFC3108HOL-SCUBA DIVING 200%</v>
      </c>
      <c r="AN1841" t="str">
        <f t="shared" si="590"/>
        <v>HOL-SCUBA DIVING 200%</v>
      </c>
      <c r="AO1841" s="13">
        <f t="shared" si="591"/>
        <v>0.76523043871165741</v>
      </c>
      <c r="AP1841">
        <f t="shared" si="592"/>
        <v>1</v>
      </c>
      <c r="AQ1841" t="str">
        <f t="shared" si="593"/>
        <v>NFC3107HOL-SCUBA DIVING 175%NFC3108HOL-SCUBA DIVING 200%</v>
      </c>
    </row>
    <row r="1842" spans="1:43" x14ac:dyDescent="0.35">
      <c r="A1842" s="18" t="s">
        <v>1838</v>
      </c>
      <c r="B1842">
        <v>3108</v>
      </c>
      <c r="C1842" t="s">
        <v>756</v>
      </c>
      <c r="D1842" s="18" t="s">
        <v>1838</v>
      </c>
      <c r="E1842">
        <v>2108</v>
      </c>
      <c r="F1842" t="s">
        <v>1541</v>
      </c>
      <c r="G1842" s="13">
        <v>0.78663309246482271</v>
      </c>
      <c r="I1842">
        <v>20181</v>
      </c>
      <c r="J1842" t="str">
        <f t="shared" si="576"/>
        <v>20181NFC3108HOL-SCUBA DIVING 200%20181NFC2108O/T-SCUBA DIVING 200%</v>
      </c>
      <c r="K1842" t="str">
        <f t="shared" si="577"/>
        <v>20181NFC3108HOL-SCUBA DIVING 200%</v>
      </c>
      <c r="L1842" t="str">
        <f t="shared" si="578"/>
        <v>20181NFC2108O/T-SCUBA DIVING 200%</v>
      </c>
      <c r="M1842" s="13">
        <f t="shared" si="579"/>
        <v>0.78663309246482271</v>
      </c>
      <c r="N1842" s="13"/>
      <c r="O1842" s="19">
        <v>1832</v>
      </c>
      <c r="P1842">
        <f t="shared" si="580"/>
        <v>3</v>
      </c>
      <c r="Q1842">
        <f t="shared" si="581"/>
        <v>933</v>
      </c>
      <c r="R1842">
        <f t="shared" si="582"/>
        <v>1</v>
      </c>
      <c r="S1842" t="b">
        <f t="shared" si="583"/>
        <v>1</v>
      </c>
      <c r="T1842" t="b">
        <f t="shared" si="584"/>
        <v>0</v>
      </c>
      <c r="W1842" t="str">
        <f t="shared" si="594"/>
        <v/>
      </c>
      <c r="X1842" t="str">
        <f t="shared" si="594"/>
        <v/>
      </c>
      <c r="Y1842" t="str">
        <f t="shared" si="594"/>
        <v/>
      </c>
      <c r="Z1842" t="str">
        <f t="shared" si="594"/>
        <v/>
      </c>
      <c r="AA1842" t="str">
        <f t="shared" si="594"/>
        <v>NFC3108HOL-SCUBA DIVING 200%</v>
      </c>
      <c r="AC1842" t="str">
        <f t="shared" si="595"/>
        <v/>
      </c>
      <c r="AD1842" t="str">
        <f t="shared" si="595"/>
        <v/>
      </c>
      <c r="AE1842" t="str">
        <f t="shared" si="595"/>
        <v/>
      </c>
      <c r="AF1842" t="str">
        <f t="shared" si="595"/>
        <v/>
      </c>
      <c r="AG1842" t="str">
        <f t="shared" si="595"/>
        <v>NFC2108O/T-SCUBA DIVING 200%</v>
      </c>
      <c r="AI1842">
        <f t="shared" si="585"/>
        <v>1</v>
      </c>
      <c r="AJ1842">
        <f t="shared" si="586"/>
        <v>933</v>
      </c>
      <c r="AK1842" t="str">
        <f t="shared" si="587"/>
        <v>20181NFC3108HOL-SCUBA DIVING 200%</v>
      </c>
      <c r="AL1842" t="str">
        <f t="shared" si="588"/>
        <v>HOL-SCUBA DIVING 200%</v>
      </c>
      <c r="AM1842" t="str">
        <f t="shared" si="589"/>
        <v>20181NFC2108O/T-SCUBA DIVING 200%</v>
      </c>
      <c r="AN1842" t="str">
        <f t="shared" si="590"/>
        <v>O/T-SCUBA DIVING 200%</v>
      </c>
      <c r="AO1842" s="13">
        <f t="shared" si="591"/>
        <v>0.78663309246482271</v>
      </c>
      <c r="AP1842">
        <f t="shared" si="592"/>
        <v>1</v>
      </c>
      <c r="AQ1842" t="str">
        <f t="shared" si="593"/>
        <v>NFC3108HOL-SCUBA DIVING 200%NFC2108O/T-SCUBA DIVING 200%</v>
      </c>
    </row>
    <row r="1843" spans="1:43" x14ac:dyDescent="0.35">
      <c r="A1843" s="18" t="s">
        <v>1838</v>
      </c>
      <c r="B1843">
        <v>3108</v>
      </c>
      <c r="C1843" t="s">
        <v>756</v>
      </c>
      <c r="D1843" s="18" t="s">
        <v>1838</v>
      </c>
      <c r="E1843">
        <v>3107</v>
      </c>
      <c r="F1843" t="s">
        <v>755</v>
      </c>
      <c r="G1843" s="13">
        <v>0.76523043871165741</v>
      </c>
      <c r="I1843">
        <v>20181</v>
      </c>
      <c r="J1843" t="str">
        <f t="shared" si="576"/>
        <v>20181NFC3108HOL-SCUBA DIVING 200%20181NFC3107HOL-SCUBA DIVING 175%</v>
      </c>
      <c r="K1843" t="str">
        <f t="shared" si="577"/>
        <v>20181NFC3108HOL-SCUBA DIVING 200%</v>
      </c>
      <c r="L1843" t="str">
        <f t="shared" si="578"/>
        <v>20181NFC3107HOL-SCUBA DIVING 175%</v>
      </c>
      <c r="M1843" s="13">
        <f t="shared" si="579"/>
        <v>0.76523043871165741</v>
      </c>
      <c r="N1843" s="13"/>
      <c r="O1843" s="19">
        <v>1833</v>
      </c>
      <c r="P1843">
        <f t="shared" si="580"/>
        <v>3</v>
      </c>
      <c r="Q1843">
        <f t="shared" si="581"/>
        <v>933</v>
      </c>
      <c r="R1843">
        <f t="shared" si="582"/>
        <v>2</v>
      </c>
      <c r="S1843" t="b">
        <f t="shared" si="583"/>
        <v>1</v>
      </c>
      <c r="T1843" t="b">
        <f t="shared" si="584"/>
        <v>0</v>
      </c>
      <c r="W1843" t="str">
        <f t="shared" si="594"/>
        <v/>
      </c>
      <c r="X1843" t="str">
        <f t="shared" si="594"/>
        <v/>
      </c>
      <c r="Y1843" t="str">
        <f t="shared" si="594"/>
        <v/>
      </c>
      <c r="Z1843" t="str">
        <f t="shared" si="594"/>
        <v/>
      </c>
      <c r="AA1843" t="str">
        <f t="shared" si="594"/>
        <v>NFC3108HOL-SCUBA DIVING 200%</v>
      </c>
      <c r="AC1843" t="str">
        <f t="shared" si="595"/>
        <v/>
      </c>
      <c r="AD1843" t="str">
        <f t="shared" si="595"/>
        <v/>
      </c>
      <c r="AE1843" t="str">
        <f t="shared" si="595"/>
        <v/>
      </c>
      <c r="AF1843" t="str">
        <f t="shared" si="595"/>
        <v/>
      </c>
      <c r="AG1843" t="str">
        <f t="shared" si="595"/>
        <v>NFC3107HOL-SCUBA DIVING 175%</v>
      </c>
      <c r="AI1843">
        <f t="shared" si="585"/>
        <v>1</v>
      </c>
      <c r="AJ1843">
        <f t="shared" si="586"/>
        <v>933</v>
      </c>
      <c r="AK1843" t="str">
        <f t="shared" si="587"/>
        <v>20181NFC3108HOL-SCUBA DIVING 200%</v>
      </c>
      <c r="AL1843" t="str">
        <f t="shared" si="588"/>
        <v>HOL-SCUBA DIVING 200%</v>
      </c>
      <c r="AM1843" t="str">
        <f t="shared" si="589"/>
        <v>20181NFC3107HOL-SCUBA DIVING 175%</v>
      </c>
      <c r="AN1843" t="str">
        <f t="shared" si="590"/>
        <v>HOL-SCUBA DIVING 175%</v>
      </c>
      <c r="AO1843" s="13">
        <f t="shared" si="591"/>
        <v>0.76523043871165741</v>
      </c>
      <c r="AP1843">
        <f t="shared" si="592"/>
        <v>1</v>
      </c>
      <c r="AQ1843" t="str">
        <f t="shared" si="593"/>
        <v>NFC3108HOL-SCUBA DIVING 200%NFC3107HOL-SCUBA DIVING 175%</v>
      </c>
    </row>
    <row r="1844" spans="1:43" x14ac:dyDescent="0.35">
      <c r="A1844" s="18" t="s">
        <v>1838</v>
      </c>
      <c r="B1844">
        <v>3108</v>
      </c>
      <c r="C1844" t="s">
        <v>756</v>
      </c>
      <c r="D1844" s="18" t="s">
        <v>1838</v>
      </c>
      <c r="E1844">
        <v>108</v>
      </c>
      <c r="F1844" t="s">
        <v>1727</v>
      </c>
      <c r="G1844" s="13">
        <v>0.68667243329562844</v>
      </c>
      <c r="I1844">
        <v>20181</v>
      </c>
      <c r="J1844" t="str">
        <f t="shared" si="576"/>
        <v>20181NFC3108HOL-SCUBA DIVING 200%20181NFC108REG-SCUBA DIVING 200%</v>
      </c>
      <c r="K1844" t="str">
        <f t="shared" si="577"/>
        <v>20181NFC3108HOL-SCUBA DIVING 200%</v>
      </c>
      <c r="L1844" t="str">
        <f t="shared" si="578"/>
        <v>20181NFC108REG-SCUBA DIVING 200%</v>
      </c>
      <c r="M1844" s="13">
        <f t="shared" si="579"/>
        <v>0.68667243329562844</v>
      </c>
      <c r="N1844" s="13"/>
      <c r="O1844" s="19">
        <v>1834</v>
      </c>
      <c r="P1844">
        <f t="shared" si="580"/>
        <v>3</v>
      </c>
      <c r="Q1844">
        <f t="shared" si="581"/>
        <v>933</v>
      </c>
      <c r="R1844">
        <f t="shared" si="582"/>
        <v>3</v>
      </c>
      <c r="S1844" t="b">
        <f t="shared" si="583"/>
        <v>1</v>
      </c>
      <c r="T1844" t="b">
        <f t="shared" si="584"/>
        <v>0</v>
      </c>
      <c r="W1844" t="str">
        <f t="shared" si="594"/>
        <v/>
      </c>
      <c r="X1844" t="str">
        <f t="shared" si="594"/>
        <v/>
      </c>
      <c r="Y1844" t="str">
        <f t="shared" si="594"/>
        <v/>
      </c>
      <c r="Z1844" t="str">
        <f t="shared" si="594"/>
        <v/>
      </c>
      <c r="AA1844" t="str">
        <f t="shared" si="594"/>
        <v>NFC3108HOL-SCUBA DIVING 200%</v>
      </c>
      <c r="AC1844" t="str">
        <f t="shared" si="595"/>
        <v/>
      </c>
      <c r="AD1844" t="str">
        <f t="shared" si="595"/>
        <v/>
      </c>
      <c r="AE1844" t="str">
        <f t="shared" si="595"/>
        <v/>
      </c>
      <c r="AF1844" t="str">
        <f t="shared" si="595"/>
        <v/>
      </c>
      <c r="AG1844" t="str">
        <f t="shared" si="595"/>
        <v>NFC108REG-SCUBA DIVING 200%</v>
      </c>
      <c r="AI1844">
        <f t="shared" si="585"/>
        <v>1</v>
      </c>
      <c r="AJ1844">
        <f t="shared" si="586"/>
        <v>933</v>
      </c>
      <c r="AK1844" t="str">
        <f t="shared" si="587"/>
        <v>20181NFC3108HOL-SCUBA DIVING 200%</v>
      </c>
      <c r="AL1844" t="str">
        <f t="shared" si="588"/>
        <v>HOL-SCUBA DIVING 200%</v>
      </c>
      <c r="AM1844" t="str">
        <f t="shared" si="589"/>
        <v>20181NFC108REG-SCUBA DIVING 200%</v>
      </c>
      <c r="AN1844" t="str">
        <f t="shared" si="590"/>
        <v>REG-SCUBA DIVING 200%</v>
      </c>
      <c r="AO1844" s="13">
        <f t="shared" si="591"/>
        <v>0.68667243329562844</v>
      </c>
      <c r="AP1844">
        <f t="shared" si="592"/>
        <v>1</v>
      </c>
      <c r="AQ1844" t="str">
        <f t="shared" si="593"/>
        <v>NFC3108HOL-SCUBA DIVING 200%NFC108REG-SCUBA DIVING 200%</v>
      </c>
    </row>
    <row r="1845" spans="1:43" x14ac:dyDescent="0.35">
      <c r="A1845" s="18" t="s">
        <v>1838</v>
      </c>
      <c r="B1845">
        <v>3197</v>
      </c>
      <c r="C1845" t="s">
        <v>755</v>
      </c>
      <c r="D1845" s="18" t="s">
        <v>1838</v>
      </c>
      <c r="E1845">
        <v>3107</v>
      </c>
      <c r="F1845" t="s">
        <v>755</v>
      </c>
      <c r="G1845" s="13">
        <v>0.96860986547085204</v>
      </c>
      <c r="I1845">
        <v>20181</v>
      </c>
      <c r="J1845" t="str">
        <f t="shared" si="576"/>
        <v>20181NFC3197HOL-SCUBA DIVING 175%20181NFC3107HOL-SCUBA DIVING 175%</v>
      </c>
      <c r="K1845" t="str">
        <f t="shared" si="577"/>
        <v>20181NFC3197HOL-SCUBA DIVING 175%</v>
      </c>
      <c r="L1845" t="str">
        <f t="shared" si="578"/>
        <v>20181NFC3107HOL-SCUBA DIVING 175%</v>
      </c>
      <c r="M1845" s="13">
        <f t="shared" si="579"/>
        <v>0.96860986547085204</v>
      </c>
      <c r="N1845" s="13"/>
      <c r="O1845" s="19">
        <v>1835</v>
      </c>
      <c r="P1845">
        <f t="shared" si="580"/>
        <v>6</v>
      </c>
      <c r="Q1845">
        <f t="shared" si="581"/>
        <v>934</v>
      </c>
      <c r="R1845">
        <f t="shared" si="582"/>
        <v>1</v>
      </c>
      <c r="S1845" t="b">
        <f t="shared" si="583"/>
        <v>1</v>
      </c>
      <c r="T1845" t="b">
        <f t="shared" si="584"/>
        <v>0</v>
      </c>
      <c r="W1845" t="str">
        <f t="shared" si="594"/>
        <v/>
      </c>
      <c r="X1845" t="str">
        <f t="shared" si="594"/>
        <v/>
      </c>
      <c r="Y1845" t="str">
        <f t="shared" si="594"/>
        <v/>
      </c>
      <c r="Z1845" t="str">
        <f t="shared" si="594"/>
        <v/>
      </c>
      <c r="AA1845" t="str">
        <f t="shared" si="594"/>
        <v>NFC3197HOL-SCUBA DIVING 175%</v>
      </c>
      <c r="AC1845" t="str">
        <f t="shared" si="595"/>
        <v/>
      </c>
      <c r="AD1845" t="str">
        <f t="shared" si="595"/>
        <v/>
      </c>
      <c r="AE1845" t="str">
        <f t="shared" si="595"/>
        <v/>
      </c>
      <c r="AF1845" t="str">
        <f t="shared" si="595"/>
        <v/>
      </c>
      <c r="AG1845" t="str">
        <f t="shared" si="595"/>
        <v>NFC3107HOL-SCUBA DIVING 175%</v>
      </c>
      <c r="AI1845">
        <f t="shared" si="585"/>
        <v>1</v>
      </c>
      <c r="AJ1845">
        <f t="shared" si="586"/>
        <v>934</v>
      </c>
      <c r="AK1845" t="str">
        <f t="shared" si="587"/>
        <v>20181NFC3197HOL-SCUBA DIVING 175%</v>
      </c>
      <c r="AL1845" t="str">
        <f t="shared" si="588"/>
        <v>HOL-SCUBA DIVING 175%</v>
      </c>
      <c r="AM1845" t="str">
        <f t="shared" si="589"/>
        <v>20181NFC3107HOL-SCUBA DIVING 175%</v>
      </c>
      <c r="AN1845" t="str">
        <f t="shared" si="590"/>
        <v>HOL-SCUBA DIVING 175%</v>
      </c>
      <c r="AO1845" s="13">
        <f t="shared" si="591"/>
        <v>0.96860986547085204</v>
      </c>
      <c r="AP1845">
        <f t="shared" si="592"/>
        <v>1</v>
      </c>
      <c r="AQ1845" t="str">
        <f t="shared" si="593"/>
        <v>NFC3197HOL-SCUBA DIVING 175%NFC3107HOL-SCUBA DIVING 175%</v>
      </c>
    </row>
    <row r="1846" spans="1:43" x14ac:dyDescent="0.35">
      <c r="A1846" s="18" t="s">
        <v>1838</v>
      </c>
      <c r="B1846">
        <v>3197</v>
      </c>
      <c r="C1846" t="s">
        <v>755</v>
      </c>
      <c r="D1846" s="18" t="s">
        <v>1838</v>
      </c>
      <c r="E1846">
        <v>2197</v>
      </c>
      <c r="F1846" t="s">
        <v>1540</v>
      </c>
      <c r="G1846" s="13">
        <v>0.78663309246482271</v>
      </c>
      <c r="I1846">
        <v>20181</v>
      </c>
      <c r="J1846" t="str">
        <f t="shared" si="576"/>
        <v>20181NFC3197HOL-SCUBA DIVING 175%20181NFC2197O/T-SCUBA DIVING 175%</v>
      </c>
      <c r="K1846" t="str">
        <f t="shared" si="577"/>
        <v>20181NFC3197HOL-SCUBA DIVING 175%</v>
      </c>
      <c r="L1846" t="str">
        <f t="shared" si="578"/>
        <v>20181NFC2197O/T-SCUBA DIVING 175%</v>
      </c>
      <c r="M1846" s="13">
        <f t="shared" si="579"/>
        <v>0.78663309246482271</v>
      </c>
      <c r="N1846" s="13"/>
      <c r="O1846" s="19">
        <v>1836</v>
      </c>
      <c r="P1846">
        <f t="shared" si="580"/>
        <v>6</v>
      </c>
      <c r="Q1846">
        <f t="shared" si="581"/>
        <v>934</v>
      </c>
      <c r="R1846">
        <f t="shared" si="582"/>
        <v>2</v>
      </c>
      <c r="S1846" t="b">
        <f t="shared" si="583"/>
        <v>1</v>
      </c>
      <c r="T1846" t="b">
        <f t="shared" si="584"/>
        <v>0</v>
      </c>
      <c r="W1846" t="str">
        <f t="shared" si="594"/>
        <v/>
      </c>
      <c r="X1846" t="str">
        <f t="shared" si="594"/>
        <v/>
      </c>
      <c r="Y1846" t="str">
        <f t="shared" si="594"/>
        <v/>
      </c>
      <c r="Z1846" t="str">
        <f t="shared" si="594"/>
        <v/>
      </c>
      <c r="AA1846" t="str">
        <f t="shared" si="594"/>
        <v>NFC3197HOL-SCUBA DIVING 175%</v>
      </c>
      <c r="AC1846" t="str">
        <f t="shared" si="595"/>
        <v/>
      </c>
      <c r="AD1846" t="str">
        <f t="shared" si="595"/>
        <v/>
      </c>
      <c r="AE1846" t="str">
        <f t="shared" si="595"/>
        <v/>
      </c>
      <c r="AF1846" t="str">
        <f t="shared" si="595"/>
        <v/>
      </c>
      <c r="AG1846" t="str">
        <f t="shared" si="595"/>
        <v>NFC2197O/T-SCUBA DIVING 175%</v>
      </c>
      <c r="AI1846">
        <f t="shared" si="585"/>
        <v>1</v>
      </c>
      <c r="AJ1846">
        <f t="shared" si="586"/>
        <v>934</v>
      </c>
      <c r="AK1846" t="str">
        <f t="shared" si="587"/>
        <v>20181NFC3197HOL-SCUBA DIVING 175%</v>
      </c>
      <c r="AL1846" t="str">
        <f t="shared" si="588"/>
        <v>HOL-SCUBA DIVING 175%</v>
      </c>
      <c r="AM1846" t="str">
        <f t="shared" si="589"/>
        <v>20181NFC2197O/T-SCUBA DIVING 175%</v>
      </c>
      <c r="AN1846" t="str">
        <f t="shared" si="590"/>
        <v>O/T-SCUBA DIVING 175%</v>
      </c>
      <c r="AO1846" s="13">
        <f t="shared" si="591"/>
        <v>0.78663309246482271</v>
      </c>
      <c r="AP1846">
        <f t="shared" si="592"/>
        <v>1</v>
      </c>
      <c r="AQ1846" t="str">
        <f t="shared" si="593"/>
        <v>NFC3197HOL-SCUBA DIVING 175%NFC2197O/T-SCUBA DIVING 175%</v>
      </c>
    </row>
    <row r="1847" spans="1:43" x14ac:dyDescent="0.35">
      <c r="A1847" s="18" t="s">
        <v>1838</v>
      </c>
      <c r="B1847">
        <v>3197</v>
      </c>
      <c r="C1847" t="s">
        <v>755</v>
      </c>
      <c r="D1847" s="18" t="s">
        <v>1838</v>
      </c>
      <c r="E1847">
        <v>197</v>
      </c>
      <c r="F1847" t="s">
        <v>1726</v>
      </c>
      <c r="G1847" s="13">
        <v>0.68838824658410636</v>
      </c>
      <c r="I1847">
        <v>20181</v>
      </c>
      <c r="J1847" t="str">
        <f t="shared" si="576"/>
        <v>20181NFC3197HOL-SCUBA DIVING 175%20181NFC197REG-SCUBA DIVING 175%</v>
      </c>
      <c r="K1847" t="str">
        <f t="shared" si="577"/>
        <v>20181NFC3197HOL-SCUBA DIVING 175%</v>
      </c>
      <c r="L1847" t="str">
        <f t="shared" si="578"/>
        <v>20181NFC197REG-SCUBA DIVING 175%</v>
      </c>
      <c r="M1847" s="13">
        <f t="shared" si="579"/>
        <v>0.68838824658410636</v>
      </c>
      <c r="N1847" s="13"/>
      <c r="O1847" s="19">
        <v>1837</v>
      </c>
      <c r="P1847">
        <f t="shared" si="580"/>
        <v>6</v>
      </c>
      <c r="Q1847">
        <f t="shared" si="581"/>
        <v>934</v>
      </c>
      <c r="R1847">
        <f t="shared" si="582"/>
        <v>3</v>
      </c>
      <c r="S1847" t="b">
        <f t="shared" si="583"/>
        <v>1</v>
      </c>
      <c r="T1847" t="b">
        <f t="shared" si="584"/>
        <v>0</v>
      </c>
      <c r="W1847" t="str">
        <f t="shared" si="594"/>
        <v/>
      </c>
      <c r="X1847" t="str">
        <f t="shared" si="594"/>
        <v/>
      </c>
      <c r="Y1847" t="str">
        <f t="shared" si="594"/>
        <v/>
      </c>
      <c r="Z1847" t="str">
        <f t="shared" si="594"/>
        <v/>
      </c>
      <c r="AA1847" t="str">
        <f t="shared" si="594"/>
        <v>NFC3197HOL-SCUBA DIVING 175%</v>
      </c>
      <c r="AC1847" t="str">
        <f t="shared" si="595"/>
        <v/>
      </c>
      <c r="AD1847" t="str">
        <f t="shared" si="595"/>
        <v/>
      </c>
      <c r="AE1847" t="str">
        <f t="shared" si="595"/>
        <v/>
      </c>
      <c r="AF1847" t="str">
        <f t="shared" si="595"/>
        <v/>
      </c>
      <c r="AG1847" t="str">
        <f t="shared" si="595"/>
        <v>NFC197REG-SCUBA DIVING 175%</v>
      </c>
      <c r="AI1847">
        <f t="shared" si="585"/>
        <v>1</v>
      </c>
      <c r="AJ1847">
        <f t="shared" si="586"/>
        <v>934</v>
      </c>
      <c r="AK1847" t="str">
        <f t="shared" si="587"/>
        <v>20181NFC3197HOL-SCUBA DIVING 175%</v>
      </c>
      <c r="AL1847" t="str">
        <f t="shared" si="588"/>
        <v>HOL-SCUBA DIVING 175%</v>
      </c>
      <c r="AM1847" t="str">
        <f t="shared" si="589"/>
        <v>20181NFC197REG-SCUBA DIVING 175%</v>
      </c>
      <c r="AN1847" t="str">
        <f t="shared" si="590"/>
        <v>REG-SCUBA DIVING 175%</v>
      </c>
      <c r="AO1847" s="13">
        <f t="shared" si="591"/>
        <v>0.68838824658410636</v>
      </c>
      <c r="AP1847">
        <f t="shared" si="592"/>
        <v>1</v>
      </c>
      <c r="AQ1847" t="str">
        <f t="shared" si="593"/>
        <v>NFC3197HOL-SCUBA DIVING 175%NFC197REG-SCUBA DIVING 175%</v>
      </c>
    </row>
    <row r="1848" spans="1:43" x14ac:dyDescent="0.35">
      <c r="A1848" s="18" t="s">
        <v>1838</v>
      </c>
      <c r="B1848">
        <v>3200</v>
      </c>
      <c r="C1848" t="s">
        <v>757</v>
      </c>
      <c r="D1848" s="18" t="s">
        <v>1838</v>
      </c>
      <c r="E1848">
        <v>3280</v>
      </c>
      <c r="F1848" t="s">
        <v>760</v>
      </c>
      <c r="G1848" s="13">
        <v>0.91163977759547898</v>
      </c>
      <c r="I1848">
        <v>20181</v>
      </c>
      <c r="J1848" t="str">
        <f t="shared" si="576"/>
        <v>20181NFC3200COMP TIME EARNED20181NFC3280BPAPRA COMP TIME EARNED</v>
      </c>
      <c r="K1848" t="str">
        <f t="shared" si="577"/>
        <v>20181NFC3200COMP TIME EARNED</v>
      </c>
      <c r="L1848" t="str">
        <f t="shared" si="578"/>
        <v>20181NFC3280BPAPRA COMP TIME EARNED</v>
      </c>
      <c r="M1848" s="13">
        <f t="shared" si="579"/>
        <v>0.91163977759547898</v>
      </c>
      <c r="N1848" s="13"/>
      <c r="O1848" s="19">
        <v>1838</v>
      </c>
      <c r="P1848">
        <f t="shared" si="580"/>
        <v>3</v>
      </c>
      <c r="Q1848">
        <f t="shared" si="581"/>
        <v>935</v>
      </c>
      <c r="R1848">
        <f t="shared" si="582"/>
        <v>1</v>
      </c>
      <c r="S1848" t="b">
        <f t="shared" si="583"/>
        <v>1</v>
      </c>
      <c r="T1848" t="b">
        <f t="shared" si="584"/>
        <v>0</v>
      </c>
      <c r="W1848" t="str">
        <f t="shared" si="594"/>
        <v/>
      </c>
      <c r="X1848" t="str">
        <f t="shared" si="594"/>
        <v/>
      </c>
      <c r="Y1848" t="str">
        <f t="shared" si="594"/>
        <v/>
      </c>
      <c r="Z1848" t="str">
        <f t="shared" si="594"/>
        <v/>
      </c>
      <c r="AA1848" t="str">
        <f t="shared" si="594"/>
        <v>NFC3200COMP TIME EARNED</v>
      </c>
      <c r="AC1848" t="str">
        <f t="shared" si="595"/>
        <v/>
      </c>
      <c r="AD1848" t="str">
        <f t="shared" si="595"/>
        <v/>
      </c>
      <c r="AE1848" t="str">
        <f t="shared" si="595"/>
        <v/>
      </c>
      <c r="AF1848" t="str">
        <f t="shared" si="595"/>
        <v/>
      </c>
      <c r="AG1848" t="str">
        <f t="shared" si="595"/>
        <v>NFC3280BPAPRA COMP TIME EARNED</v>
      </c>
      <c r="AI1848">
        <f t="shared" si="585"/>
        <v>1</v>
      </c>
      <c r="AJ1848">
        <f t="shared" si="586"/>
        <v>935</v>
      </c>
      <c r="AK1848" t="str">
        <f t="shared" si="587"/>
        <v>20181NFC3200COMP TIME EARNED</v>
      </c>
      <c r="AL1848" t="str">
        <f t="shared" si="588"/>
        <v>COMP TIME EARNED</v>
      </c>
      <c r="AM1848" t="str">
        <f t="shared" si="589"/>
        <v>20181NFC3280BPAPRA COMP TIME EARNED</v>
      </c>
      <c r="AN1848" t="str">
        <f t="shared" si="590"/>
        <v>BPAPRA COMP TIME EARNED</v>
      </c>
      <c r="AO1848" s="13">
        <f t="shared" si="591"/>
        <v>0.91163977759547898</v>
      </c>
      <c r="AP1848">
        <f t="shared" si="592"/>
        <v>1</v>
      </c>
      <c r="AQ1848" t="str">
        <f t="shared" si="593"/>
        <v>NFC3200COMP TIME EARNEDNFC3280BPAPRA COMP TIME EARNED</v>
      </c>
    </row>
    <row r="1849" spans="1:43" x14ac:dyDescent="0.35">
      <c r="A1849" s="18" t="s">
        <v>1838</v>
      </c>
      <c r="B1849">
        <v>3200</v>
      </c>
      <c r="C1849" t="s">
        <v>757</v>
      </c>
      <c r="D1849" s="18" t="s">
        <v>1838</v>
      </c>
      <c r="E1849">
        <v>3900</v>
      </c>
      <c r="F1849" t="s">
        <v>209</v>
      </c>
      <c r="G1849" s="13">
        <v>0.5906366656511749</v>
      </c>
      <c r="I1849">
        <v>20181</v>
      </c>
      <c r="J1849" t="str">
        <f t="shared" si="576"/>
        <v>20181NFC3200COMP TIME EARNED20181NFC3900SHORE LEAVE EARNED</v>
      </c>
      <c r="K1849" t="str">
        <f t="shared" si="577"/>
        <v>20181NFC3200COMP TIME EARNED</v>
      </c>
      <c r="L1849" t="str">
        <f t="shared" si="578"/>
        <v>20181NFC3900SHORE LEAVE EARNED</v>
      </c>
      <c r="M1849" s="13">
        <f t="shared" si="579"/>
        <v>0.5906366656511749</v>
      </c>
      <c r="N1849" s="13"/>
      <c r="O1849" s="19">
        <v>1839</v>
      </c>
      <c r="P1849">
        <f t="shared" si="580"/>
        <v>3</v>
      </c>
      <c r="Q1849">
        <f t="shared" si="581"/>
        <v>935</v>
      </c>
      <c r="R1849">
        <f t="shared" si="582"/>
        <v>2</v>
      </c>
      <c r="S1849" t="b">
        <f t="shared" si="583"/>
        <v>1</v>
      </c>
      <c r="T1849" t="b">
        <f t="shared" si="584"/>
        <v>0</v>
      </c>
      <c r="W1849" t="str">
        <f t="shared" si="594"/>
        <v/>
      </c>
      <c r="X1849" t="str">
        <f t="shared" si="594"/>
        <v/>
      </c>
      <c r="Y1849" t="str">
        <f t="shared" si="594"/>
        <v/>
      </c>
      <c r="Z1849" t="str">
        <f t="shared" si="594"/>
        <v/>
      </c>
      <c r="AA1849" t="str">
        <f t="shared" si="594"/>
        <v>NFC3200COMP TIME EARNED</v>
      </c>
      <c r="AC1849" t="str">
        <f t="shared" si="595"/>
        <v/>
      </c>
      <c r="AD1849" t="str">
        <f t="shared" si="595"/>
        <v/>
      </c>
      <c r="AE1849" t="str">
        <f t="shared" si="595"/>
        <v/>
      </c>
      <c r="AF1849" t="str">
        <f t="shared" si="595"/>
        <v/>
      </c>
      <c r="AG1849" t="str">
        <f t="shared" si="595"/>
        <v>NFC3900SHORE LEAVE EARNED</v>
      </c>
      <c r="AI1849">
        <f t="shared" si="585"/>
        <v>1</v>
      </c>
      <c r="AJ1849">
        <f t="shared" si="586"/>
        <v>935</v>
      </c>
      <c r="AK1849" t="str">
        <f t="shared" si="587"/>
        <v>20181NFC3200COMP TIME EARNED</v>
      </c>
      <c r="AL1849" t="str">
        <f t="shared" si="588"/>
        <v>COMP TIME EARNED</v>
      </c>
      <c r="AM1849" t="str">
        <f t="shared" si="589"/>
        <v>20181NFC3900SHORE LEAVE EARNED</v>
      </c>
      <c r="AN1849" t="str">
        <f t="shared" si="590"/>
        <v>SHORE LEAVE EARNED</v>
      </c>
      <c r="AO1849" s="13">
        <f t="shared" si="591"/>
        <v>0.5906366656511749</v>
      </c>
      <c r="AP1849">
        <f t="shared" si="592"/>
        <v>1</v>
      </c>
      <c r="AQ1849" t="str">
        <f t="shared" si="593"/>
        <v>NFC3200COMP TIME EARNEDNFC3900SHORE LEAVE EARNED</v>
      </c>
    </row>
    <row r="1850" spans="1:43" x14ac:dyDescent="0.35">
      <c r="A1850" s="18" t="s">
        <v>1838</v>
      </c>
      <c r="B1850">
        <v>3200</v>
      </c>
      <c r="C1850" t="s">
        <v>757</v>
      </c>
      <c r="D1850" s="18" t="s">
        <v>1838</v>
      </c>
      <c r="E1850">
        <v>3277</v>
      </c>
      <c r="F1850" t="s">
        <v>758</v>
      </c>
      <c r="G1850" s="13">
        <v>0.57799043062200961</v>
      </c>
      <c r="I1850">
        <v>20181</v>
      </c>
      <c r="J1850" t="str">
        <f t="shared" si="576"/>
        <v>20181NFC3200COMP TIME EARNED20181NFC3277COMP TIME EARNED RELIG</v>
      </c>
      <c r="K1850" t="str">
        <f t="shared" si="577"/>
        <v>20181NFC3200COMP TIME EARNED</v>
      </c>
      <c r="L1850" t="str">
        <f t="shared" si="578"/>
        <v>20181NFC3277COMP TIME EARNED RELIG</v>
      </c>
      <c r="M1850" s="13">
        <f t="shared" si="579"/>
        <v>0.57799043062200961</v>
      </c>
      <c r="N1850" s="13"/>
      <c r="O1850" s="19">
        <v>1840</v>
      </c>
      <c r="P1850">
        <f t="shared" si="580"/>
        <v>3</v>
      </c>
      <c r="Q1850">
        <f t="shared" si="581"/>
        <v>935</v>
      </c>
      <c r="R1850">
        <f t="shared" si="582"/>
        <v>3</v>
      </c>
      <c r="S1850" t="b">
        <f t="shared" si="583"/>
        <v>1</v>
      </c>
      <c r="T1850" t="b">
        <f t="shared" si="584"/>
        <v>0</v>
      </c>
      <c r="W1850" t="str">
        <f t="shared" si="594"/>
        <v/>
      </c>
      <c r="X1850" t="str">
        <f t="shared" si="594"/>
        <v/>
      </c>
      <c r="Y1850" t="str">
        <f t="shared" si="594"/>
        <v/>
      </c>
      <c r="Z1850" t="str">
        <f t="shared" si="594"/>
        <v/>
      </c>
      <c r="AA1850" t="str">
        <f t="shared" si="594"/>
        <v>NFC3200COMP TIME EARNED</v>
      </c>
      <c r="AC1850" t="str">
        <f t="shared" si="595"/>
        <v/>
      </c>
      <c r="AD1850" t="str">
        <f t="shared" si="595"/>
        <v/>
      </c>
      <c r="AE1850" t="str">
        <f t="shared" si="595"/>
        <v/>
      </c>
      <c r="AF1850" t="str">
        <f t="shared" si="595"/>
        <v/>
      </c>
      <c r="AG1850" t="str">
        <f t="shared" si="595"/>
        <v>NFC3277COMP TIME EARNED RELIG</v>
      </c>
      <c r="AI1850">
        <f t="shared" si="585"/>
        <v>1</v>
      </c>
      <c r="AJ1850">
        <f t="shared" si="586"/>
        <v>935</v>
      </c>
      <c r="AK1850" t="str">
        <f t="shared" si="587"/>
        <v>20181NFC3200COMP TIME EARNED</v>
      </c>
      <c r="AL1850" t="str">
        <f t="shared" si="588"/>
        <v>COMP TIME EARNED</v>
      </c>
      <c r="AM1850" t="str">
        <f t="shared" si="589"/>
        <v>20181NFC3277COMP TIME EARNED RELIG</v>
      </c>
      <c r="AN1850" t="str">
        <f t="shared" si="590"/>
        <v>COMP TIME EARNED RELIG</v>
      </c>
      <c r="AO1850" s="13">
        <f t="shared" si="591"/>
        <v>0.57799043062200961</v>
      </c>
      <c r="AP1850">
        <f t="shared" si="592"/>
        <v>1</v>
      </c>
      <c r="AQ1850" t="str">
        <f t="shared" si="593"/>
        <v>NFC3200COMP TIME EARNEDNFC3277COMP TIME EARNED RELIG</v>
      </c>
    </row>
    <row r="1851" spans="1:43" x14ac:dyDescent="0.35">
      <c r="A1851" s="18" t="s">
        <v>1838</v>
      </c>
      <c r="B1851">
        <v>3277</v>
      </c>
      <c r="C1851" t="s">
        <v>758</v>
      </c>
      <c r="D1851" s="18"/>
      <c r="G1851" s="13">
        <v>0</v>
      </c>
      <c r="I1851">
        <v>20181</v>
      </c>
      <c r="J1851" t="str">
        <f t="shared" si="576"/>
        <v>20181NFC3277COMP TIME EARNED RELIG20181</v>
      </c>
      <c r="K1851" t="str">
        <f t="shared" si="577"/>
        <v>20181NFC3277COMP TIME EARNED RELIG</v>
      </c>
      <c r="L1851" t="str">
        <f t="shared" si="578"/>
        <v>20181</v>
      </c>
      <c r="M1851" s="13">
        <f t="shared" si="579"/>
        <v>0</v>
      </c>
      <c r="N1851" s="13"/>
      <c r="O1851" s="19">
        <v>1841</v>
      </c>
      <c r="P1851">
        <f t="shared" si="580"/>
        <v>1</v>
      </c>
      <c r="Q1851">
        <f t="shared" si="581"/>
        <v>936</v>
      </c>
      <c r="R1851">
        <f t="shared" si="582"/>
        <v>1</v>
      </c>
      <c r="S1851" t="b">
        <f t="shared" si="583"/>
        <v>0</v>
      </c>
      <c r="T1851" t="b">
        <f t="shared" si="584"/>
        <v>0</v>
      </c>
      <c r="W1851" t="str">
        <f t="shared" si="594"/>
        <v/>
      </c>
      <c r="X1851" t="str">
        <f t="shared" si="594"/>
        <v/>
      </c>
      <c r="Y1851" t="str">
        <f t="shared" si="594"/>
        <v/>
      </c>
      <c r="Z1851" t="str">
        <f t="shared" si="594"/>
        <v/>
      </c>
      <c r="AA1851" t="str">
        <f t="shared" si="594"/>
        <v>NFC3277COMP TIME EARNED RELIG</v>
      </c>
      <c r="AC1851" t="str">
        <f t="shared" si="595"/>
        <v/>
      </c>
      <c r="AD1851" t="str">
        <f t="shared" si="595"/>
        <v/>
      </c>
      <c r="AE1851" t="str">
        <f t="shared" si="595"/>
        <v/>
      </c>
      <c r="AF1851" t="str">
        <f t="shared" si="595"/>
        <v/>
      </c>
      <c r="AG1851" t="str">
        <f t="shared" si="595"/>
        <v/>
      </c>
      <c r="AI1851">
        <f t="shared" si="585"/>
        <v>1</v>
      </c>
      <c r="AJ1851">
        <f t="shared" si="586"/>
        <v>936</v>
      </c>
      <c r="AK1851" t="str">
        <f t="shared" si="587"/>
        <v>20181NFC3277COMP TIME EARNED RELIG</v>
      </c>
      <c r="AL1851" t="str">
        <f t="shared" si="588"/>
        <v>COMP TIME EARNED RELIG</v>
      </c>
      <c r="AM1851" t="str">
        <f t="shared" si="589"/>
        <v>20181</v>
      </c>
      <c r="AN1851" t="str">
        <f t="shared" si="590"/>
        <v/>
      </c>
      <c r="AO1851" s="13">
        <f t="shared" si="591"/>
        <v>0</v>
      </c>
      <c r="AP1851">
        <f t="shared" si="592"/>
        <v>1</v>
      </c>
      <c r="AQ1851" t="str">
        <f t="shared" si="593"/>
        <v>NFC3277COMP TIME EARNED RELIG</v>
      </c>
    </row>
    <row r="1852" spans="1:43" x14ac:dyDescent="0.35">
      <c r="A1852" s="18" t="s">
        <v>1838</v>
      </c>
      <c r="B1852">
        <v>3278</v>
      </c>
      <c r="C1852" t="s">
        <v>759</v>
      </c>
      <c r="D1852" s="18"/>
      <c r="G1852" s="13">
        <v>0</v>
      </c>
      <c r="I1852">
        <v>20181</v>
      </c>
      <c r="J1852" t="str">
        <f t="shared" si="576"/>
        <v>20181NFC3278COMP TRAVEL EARNED20181</v>
      </c>
      <c r="K1852" t="str">
        <f t="shared" si="577"/>
        <v>20181NFC3278COMP TRAVEL EARNED</v>
      </c>
      <c r="L1852" t="str">
        <f t="shared" si="578"/>
        <v>20181</v>
      </c>
      <c r="M1852" s="13">
        <f t="shared" si="579"/>
        <v>0</v>
      </c>
      <c r="N1852" s="13"/>
      <c r="O1852" s="19">
        <v>1842</v>
      </c>
      <c r="P1852">
        <f t="shared" si="580"/>
        <v>1</v>
      </c>
      <c r="Q1852">
        <f t="shared" si="581"/>
        <v>937</v>
      </c>
      <c r="R1852">
        <f t="shared" si="582"/>
        <v>1</v>
      </c>
      <c r="S1852" t="b">
        <f t="shared" si="583"/>
        <v>0</v>
      </c>
      <c r="T1852" t="b">
        <f t="shared" si="584"/>
        <v>0</v>
      </c>
      <c r="W1852" t="str">
        <f t="shared" si="594"/>
        <v/>
      </c>
      <c r="X1852" t="str">
        <f t="shared" si="594"/>
        <v/>
      </c>
      <c r="Y1852" t="str">
        <f t="shared" si="594"/>
        <v/>
      </c>
      <c r="Z1852" t="str">
        <f t="shared" si="594"/>
        <v/>
      </c>
      <c r="AA1852" t="str">
        <f t="shared" si="594"/>
        <v>NFC3278COMP TRAVEL EARNED</v>
      </c>
      <c r="AC1852" t="str">
        <f t="shared" si="595"/>
        <v/>
      </c>
      <c r="AD1852" t="str">
        <f t="shared" si="595"/>
        <v/>
      </c>
      <c r="AE1852" t="str">
        <f t="shared" si="595"/>
        <v/>
      </c>
      <c r="AF1852" t="str">
        <f t="shared" si="595"/>
        <v/>
      </c>
      <c r="AG1852" t="str">
        <f t="shared" si="595"/>
        <v/>
      </c>
      <c r="AI1852">
        <f t="shared" si="585"/>
        <v>1</v>
      </c>
      <c r="AJ1852">
        <f t="shared" si="586"/>
        <v>937</v>
      </c>
      <c r="AK1852" t="str">
        <f t="shared" si="587"/>
        <v>20181NFC3278COMP TRAVEL EARNED</v>
      </c>
      <c r="AL1852" t="str">
        <f t="shared" si="588"/>
        <v>COMP TRAVEL EARNED</v>
      </c>
      <c r="AM1852" t="str">
        <f t="shared" si="589"/>
        <v>20181</v>
      </c>
      <c r="AN1852" t="str">
        <f t="shared" si="590"/>
        <v/>
      </c>
      <c r="AO1852" s="13">
        <f t="shared" si="591"/>
        <v>0</v>
      </c>
      <c r="AP1852">
        <f t="shared" si="592"/>
        <v>1</v>
      </c>
      <c r="AQ1852" t="str">
        <f t="shared" si="593"/>
        <v>NFC3278COMP TRAVEL EARNED</v>
      </c>
    </row>
    <row r="1853" spans="1:43" x14ac:dyDescent="0.35">
      <c r="A1853" s="18" t="s">
        <v>1838</v>
      </c>
      <c r="B1853">
        <v>3280</v>
      </c>
      <c r="C1853" t="s">
        <v>760</v>
      </c>
      <c r="D1853" s="18"/>
      <c r="G1853" s="13">
        <v>0</v>
      </c>
      <c r="I1853">
        <v>20181</v>
      </c>
      <c r="J1853" t="str">
        <f t="shared" si="576"/>
        <v>20181NFC3280BPAPRA COMP TIME EARNED20181</v>
      </c>
      <c r="K1853" t="str">
        <f t="shared" si="577"/>
        <v>20181NFC3280BPAPRA COMP TIME EARNED</v>
      </c>
      <c r="L1853" t="str">
        <f t="shared" si="578"/>
        <v>20181</v>
      </c>
      <c r="M1853" s="13">
        <f t="shared" si="579"/>
        <v>0</v>
      </c>
      <c r="N1853" s="13"/>
      <c r="O1853" s="19">
        <v>1843</v>
      </c>
      <c r="P1853">
        <f t="shared" si="580"/>
        <v>1</v>
      </c>
      <c r="Q1853">
        <f t="shared" si="581"/>
        <v>938</v>
      </c>
      <c r="R1853">
        <f t="shared" si="582"/>
        <v>1</v>
      </c>
      <c r="S1853" t="b">
        <f t="shared" si="583"/>
        <v>0</v>
      </c>
      <c r="T1853" t="b">
        <f t="shared" si="584"/>
        <v>0</v>
      </c>
      <c r="W1853" t="str">
        <f t="shared" si="594"/>
        <v/>
      </c>
      <c r="X1853" t="str">
        <f t="shared" si="594"/>
        <v/>
      </c>
      <c r="Y1853" t="str">
        <f t="shared" si="594"/>
        <v/>
      </c>
      <c r="Z1853" t="str">
        <f t="shared" si="594"/>
        <v/>
      </c>
      <c r="AA1853" t="str">
        <f t="shared" si="594"/>
        <v>NFC3280BPAPRA COMP TIME EARNED</v>
      </c>
      <c r="AC1853" t="str">
        <f t="shared" si="595"/>
        <v/>
      </c>
      <c r="AD1853" t="str">
        <f t="shared" si="595"/>
        <v/>
      </c>
      <c r="AE1853" t="str">
        <f t="shared" si="595"/>
        <v/>
      </c>
      <c r="AF1853" t="str">
        <f t="shared" si="595"/>
        <v/>
      </c>
      <c r="AG1853" t="str">
        <f t="shared" si="595"/>
        <v/>
      </c>
      <c r="AI1853">
        <f t="shared" si="585"/>
        <v>1</v>
      </c>
      <c r="AJ1853">
        <f t="shared" si="586"/>
        <v>938</v>
      </c>
      <c r="AK1853" t="str">
        <f t="shared" si="587"/>
        <v>20181NFC3280BPAPRA COMP TIME EARNED</v>
      </c>
      <c r="AL1853" t="str">
        <f t="shared" si="588"/>
        <v>BPAPRA COMP TIME EARNED</v>
      </c>
      <c r="AM1853" t="str">
        <f t="shared" si="589"/>
        <v>20181</v>
      </c>
      <c r="AN1853" t="str">
        <f t="shared" si="590"/>
        <v/>
      </c>
      <c r="AO1853" s="13">
        <f t="shared" si="591"/>
        <v>0</v>
      </c>
      <c r="AP1853">
        <f t="shared" si="592"/>
        <v>1</v>
      </c>
      <c r="AQ1853" t="str">
        <f t="shared" si="593"/>
        <v>NFC3280BPAPRA COMP TIME EARNED</v>
      </c>
    </row>
    <row r="1854" spans="1:43" x14ac:dyDescent="0.35">
      <c r="A1854" s="18" t="s">
        <v>1838</v>
      </c>
      <c r="B1854">
        <v>4300</v>
      </c>
      <c r="C1854" t="s">
        <v>285</v>
      </c>
      <c r="D1854" s="18" t="s">
        <v>1836</v>
      </c>
      <c r="E1854">
        <v>162</v>
      </c>
      <c r="F1854" t="s">
        <v>285</v>
      </c>
      <c r="G1854" s="13">
        <v>0.51851851851851849</v>
      </c>
      <c r="I1854">
        <v>20181</v>
      </c>
      <c r="J1854" t="str">
        <f t="shared" si="576"/>
        <v>20181NFC4300COMP TIME PAID20181GSA162COMP TIME PAID</v>
      </c>
      <c r="K1854" t="str">
        <f t="shared" si="577"/>
        <v>20181NFC4300COMP TIME PAID</v>
      </c>
      <c r="L1854" t="str">
        <f t="shared" si="578"/>
        <v>20181GSA162COMP TIME PAID</v>
      </c>
      <c r="M1854" s="13">
        <f t="shared" si="579"/>
        <v>0.51851851851851849</v>
      </c>
      <c r="N1854" s="13"/>
      <c r="O1854" s="19">
        <v>1844</v>
      </c>
      <c r="P1854">
        <f t="shared" si="580"/>
        <v>4</v>
      </c>
      <c r="Q1854">
        <f t="shared" si="581"/>
        <v>939</v>
      </c>
      <c r="R1854">
        <f t="shared" si="582"/>
        <v>1</v>
      </c>
      <c r="S1854" t="b">
        <f t="shared" si="583"/>
        <v>0</v>
      </c>
      <c r="T1854" t="b">
        <f t="shared" si="584"/>
        <v>0</v>
      </c>
      <c r="W1854" t="str">
        <f t="shared" si="594"/>
        <v/>
      </c>
      <c r="X1854" t="str">
        <f t="shared" si="594"/>
        <v/>
      </c>
      <c r="Y1854" t="str">
        <f t="shared" si="594"/>
        <v/>
      </c>
      <c r="Z1854" t="str">
        <f t="shared" si="594"/>
        <v/>
      </c>
      <c r="AA1854" t="str">
        <f t="shared" si="594"/>
        <v>NFC4300COMP TIME PAID</v>
      </c>
      <c r="AC1854" t="str">
        <f t="shared" si="595"/>
        <v/>
      </c>
      <c r="AD1854" t="str">
        <f t="shared" si="595"/>
        <v>GSA162COMP TIME PAID</v>
      </c>
      <c r="AE1854" t="str">
        <f t="shared" si="595"/>
        <v/>
      </c>
      <c r="AF1854" t="str">
        <f t="shared" si="595"/>
        <v/>
      </c>
      <c r="AG1854" t="str">
        <f t="shared" si="595"/>
        <v/>
      </c>
      <c r="AI1854">
        <f t="shared" si="585"/>
        <v>1</v>
      </c>
      <c r="AJ1854">
        <f t="shared" si="586"/>
        <v>939</v>
      </c>
      <c r="AK1854" t="str">
        <f t="shared" si="587"/>
        <v>20181NFC4300COMP TIME PAID</v>
      </c>
      <c r="AL1854" t="str">
        <f t="shared" si="588"/>
        <v>COMP TIME PAID</v>
      </c>
      <c r="AM1854" t="str">
        <f t="shared" si="589"/>
        <v>20181GSA162COMP TIME PAID</v>
      </c>
      <c r="AN1854" t="str">
        <f t="shared" si="590"/>
        <v>COMP TIME PAID</v>
      </c>
      <c r="AO1854" s="13">
        <f t="shared" si="591"/>
        <v>0.51851851851851849</v>
      </c>
      <c r="AP1854">
        <f t="shared" si="592"/>
        <v>1</v>
      </c>
      <c r="AQ1854" t="str">
        <f t="shared" si="593"/>
        <v>GSA162COMP TIME PAIDNFC4300COMP TIME PAID</v>
      </c>
    </row>
    <row r="1855" spans="1:43" x14ac:dyDescent="0.35">
      <c r="A1855" s="18" t="s">
        <v>1838</v>
      </c>
      <c r="B1855">
        <v>6000</v>
      </c>
      <c r="C1855" t="s">
        <v>761</v>
      </c>
      <c r="D1855" s="18" t="s">
        <v>1838</v>
      </c>
      <c r="E1855">
        <v>6005</v>
      </c>
      <c r="F1855" t="s">
        <v>762</v>
      </c>
      <c r="G1855" s="13">
        <v>0.87686039368069835</v>
      </c>
      <c r="I1855">
        <v>20181</v>
      </c>
      <c r="J1855" t="str">
        <f t="shared" si="576"/>
        <v>20181NFC6000RELIGIOUS OBSERVANCE20181NFC6005RELIGIOUS OBSRVNC @ 15%</v>
      </c>
      <c r="K1855" t="str">
        <f t="shared" si="577"/>
        <v>20181NFC6000RELIGIOUS OBSERVANCE</v>
      </c>
      <c r="L1855" t="str">
        <f t="shared" si="578"/>
        <v>20181NFC6005RELIGIOUS OBSRVNC @ 15%</v>
      </c>
      <c r="M1855" s="13">
        <f t="shared" si="579"/>
        <v>0.87686039368069835</v>
      </c>
      <c r="N1855" s="13"/>
      <c r="O1855" s="19">
        <v>1845</v>
      </c>
      <c r="P1855">
        <f t="shared" si="580"/>
        <v>3</v>
      </c>
      <c r="Q1855">
        <f t="shared" si="581"/>
        <v>940</v>
      </c>
      <c r="R1855">
        <f t="shared" si="582"/>
        <v>1</v>
      </c>
      <c r="S1855" t="b">
        <f t="shared" si="583"/>
        <v>1</v>
      </c>
      <c r="T1855" t="b">
        <f t="shared" si="584"/>
        <v>0</v>
      </c>
      <c r="W1855" t="str">
        <f t="shared" si="594"/>
        <v/>
      </c>
      <c r="X1855" t="str">
        <f t="shared" si="594"/>
        <v/>
      </c>
      <c r="Y1855" t="str">
        <f t="shared" si="594"/>
        <v/>
      </c>
      <c r="Z1855" t="str">
        <f t="shared" si="594"/>
        <v/>
      </c>
      <c r="AA1855" t="str">
        <f t="shared" si="594"/>
        <v>NFC6000RELIGIOUS OBSERVANCE</v>
      </c>
      <c r="AC1855" t="str">
        <f t="shared" si="595"/>
        <v/>
      </c>
      <c r="AD1855" t="str">
        <f t="shared" si="595"/>
        <v/>
      </c>
      <c r="AE1855" t="str">
        <f t="shared" si="595"/>
        <v/>
      </c>
      <c r="AF1855" t="str">
        <f t="shared" si="595"/>
        <v/>
      </c>
      <c r="AG1855" t="str">
        <f t="shared" si="595"/>
        <v>NFC6005RELIGIOUS OBSRVNC @ 15%</v>
      </c>
      <c r="AI1855">
        <f t="shared" si="585"/>
        <v>1</v>
      </c>
      <c r="AJ1855">
        <f t="shared" si="586"/>
        <v>940</v>
      </c>
      <c r="AK1855" t="str">
        <f t="shared" si="587"/>
        <v>20181NFC6000RELIGIOUS OBSERVANCE</v>
      </c>
      <c r="AL1855" t="str">
        <f t="shared" si="588"/>
        <v>RELIGIOUS OBSERVANCE</v>
      </c>
      <c r="AM1855" t="str">
        <f t="shared" si="589"/>
        <v>20181NFC6005RELIGIOUS OBSRVNC @ 15%</v>
      </c>
      <c r="AN1855" t="str">
        <f t="shared" si="590"/>
        <v>RELIGIOUS OBSRVNC @ 15%</v>
      </c>
      <c r="AO1855" s="13">
        <f t="shared" si="591"/>
        <v>0.87686039368069835</v>
      </c>
      <c r="AP1855">
        <f t="shared" si="592"/>
        <v>1</v>
      </c>
      <c r="AQ1855" t="str">
        <f t="shared" si="593"/>
        <v>NFC6000RELIGIOUS OBSERVANCENFC6005RELIGIOUS OBSRVNC @ 15%</v>
      </c>
    </row>
    <row r="1856" spans="1:43" x14ac:dyDescent="0.35">
      <c r="A1856" s="18" t="s">
        <v>1838</v>
      </c>
      <c r="B1856">
        <v>6000</v>
      </c>
      <c r="C1856" t="s">
        <v>761</v>
      </c>
      <c r="D1856" s="18" t="s">
        <v>1838</v>
      </c>
      <c r="E1856">
        <v>6010</v>
      </c>
      <c r="F1856" t="s">
        <v>763</v>
      </c>
      <c r="G1856" s="13">
        <v>0.87686039368069835</v>
      </c>
      <c r="I1856">
        <v>20181</v>
      </c>
      <c r="J1856" t="str">
        <f t="shared" si="576"/>
        <v>20181NFC6000RELIGIOUS OBSERVANCE20181NFC6010RELIGIOUS OBSRVNC @ 20%</v>
      </c>
      <c r="K1856" t="str">
        <f t="shared" si="577"/>
        <v>20181NFC6000RELIGIOUS OBSERVANCE</v>
      </c>
      <c r="L1856" t="str">
        <f t="shared" si="578"/>
        <v>20181NFC6010RELIGIOUS OBSRVNC @ 20%</v>
      </c>
      <c r="M1856" s="13">
        <f t="shared" si="579"/>
        <v>0.87686039368069835</v>
      </c>
      <c r="N1856" s="13"/>
      <c r="O1856" s="19">
        <v>1846</v>
      </c>
      <c r="P1856">
        <f t="shared" si="580"/>
        <v>3</v>
      </c>
      <c r="Q1856">
        <f t="shared" si="581"/>
        <v>940</v>
      </c>
      <c r="R1856">
        <f t="shared" si="582"/>
        <v>2</v>
      </c>
      <c r="S1856" t="b">
        <f t="shared" si="583"/>
        <v>1</v>
      </c>
      <c r="T1856" t="b">
        <f t="shared" si="584"/>
        <v>0</v>
      </c>
      <c r="W1856" t="str">
        <f t="shared" si="594"/>
        <v/>
      </c>
      <c r="X1856" t="str">
        <f t="shared" si="594"/>
        <v/>
      </c>
      <c r="Y1856" t="str">
        <f t="shared" si="594"/>
        <v/>
      </c>
      <c r="Z1856" t="str">
        <f t="shared" si="594"/>
        <v/>
      </c>
      <c r="AA1856" t="str">
        <f t="shared" si="594"/>
        <v>NFC6000RELIGIOUS OBSERVANCE</v>
      </c>
      <c r="AC1856" t="str">
        <f t="shared" si="595"/>
        <v/>
      </c>
      <c r="AD1856" t="str">
        <f t="shared" si="595"/>
        <v/>
      </c>
      <c r="AE1856" t="str">
        <f t="shared" si="595"/>
        <v/>
      </c>
      <c r="AF1856" t="str">
        <f t="shared" si="595"/>
        <v/>
      </c>
      <c r="AG1856" t="str">
        <f t="shared" si="595"/>
        <v>NFC6010RELIGIOUS OBSRVNC @ 20%</v>
      </c>
      <c r="AI1856">
        <f t="shared" si="585"/>
        <v>1</v>
      </c>
      <c r="AJ1856">
        <f t="shared" si="586"/>
        <v>940</v>
      </c>
      <c r="AK1856" t="str">
        <f t="shared" si="587"/>
        <v>20181NFC6000RELIGIOUS OBSERVANCE</v>
      </c>
      <c r="AL1856" t="str">
        <f t="shared" si="588"/>
        <v>RELIGIOUS OBSERVANCE</v>
      </c>
      <c r="AM1856" t="str">
        <f t="shared" si="589"/>
        <v>20181NFC6010RELIGIOUS OBSRVNC @ 20%</v>
      </c>
      <c r="AN1856" t="str">
        <f t="shared" si="590"/>
        <v>RELIGIOUS OBSRVNC @ 20%</v>
      </c>
      <c r="AO1856" s="13">
        <f t="shared" si="591"/>
        <v>0.87686039368069835</v>
      </c>
      <c r="AP1856">
        <f t="shared" si="592"/>
        <v>1</v>
      </c>
      <c r="AQ1856" t="str">
        <f t="shared" si="593"/>
        <v>NFC6000RELIGIOUS OBSERVANCENFC6010RELIGIOUS OBSRVNC @ 20%</v>
      </c>
    </row>
    <row r="1857" spans="1:43" x14ac:dyDescent="0.35">
      <c r="A1857" s="18" t="s">
        <v>1838</v>
      </c>
      <c r="B1857">
        <v>6000</v>
      </c>
      <c r="C1857" t="s">
        <v>761</v>
      </c>
      <c r="D1857" s="18" t="s">
        <v>1838</v>
      </c>
      <c r="E1857">
        <v>6020</v>
      </c>
      <c r="F1857" t="s">
        <v>763</v>
      </c>
      <c r="G1857" s="13">
        <v>0.87686039368069835</v>
      </c>
      <c r="I1857">
        <v>20181</v>
      </c>
      <c r="J1857" t="str">
        <f t="shared" si="576"/>
        <v>20181NFC6000RELIGIOUS OBSERVANCE20181NFC6020RELIGIOUS OBSRVNC @ 20%</v>
      </c>
      <c r="K1857" t="str">
        <f t="shared" si="577"/>
        <v>20181NFC6000RELIGIOUS OBSERVANCE</v>
      </c>
      <c r="L1857" t="str">
        <f t="shared" si="578"/>
        <v>20181NFC6020RELIGIOUS OBSRVNC @ 20%</v>
      </c>
      <c r="M1857" s="13">
        <f t="shared" si="579"/>
        <v>0.87686039368069835</v>
      </c>
      <c r="N1857" s="13"/>
      <c r="O1857" s="19">
        <v>1847</v>
      </c>
      <c r="P1857">
        <f t="shared" si="580"/>
        <v>3</v>
      </c>
      <c r="Q1857">
        <f t="shared" si="581"/>
        <v>940</v>
      </c>
      <c r="R1857">
        <f t="shared" si="582"/>
        <v>3</v>
      </c>
      <c r="S1857" t="b">
        <f t="shared" si="583"/>
        <v>1</v>
      </c>
      <c r="T1857" t="b">
        <f t="shared" si="584"/>
        <v>0</v>
      </c>
      <c r="W1857" t="str">
        <f t="shared" si="594"/>
        <v/>
      </c>
      <c r="X1857" t="str">
        <f t="shared" si="594"/>
        <v/>
      </c>
      <c r="Y1857" t="str">
        <f t="shared" si="594"/>
        <v/>
      </c>
      <c r="Z1857" t="str">
        <f t="shared" si="594"/>
        <v/>
      </c>
      <c r="AA1857" t="str">
        <f t="shared" si="594"/>
        <v>NFC6000RELIGIOUS OBSERVANCE</v>
      </c>
      <c r="AC1857" t="str">
        <f t="shared" si="595"/>
        <v/>
      </c>
      <c r="AD1857" t="str">
        <f t="shared" si="595"/>
        <v/>
      </c>
      <c r="AE1857" t="str">
        <f t="shared" si="595"/>
        <v/>
      </c>
      <c r="AF1857" t="str">
        <f t="shared" si="595"/>
        <v/>
      </c>
      <c r="AG1857" t="str">
        <f t="shared" si="595"/>
        <v>NFC6020RELIGIOUS OBSRVNC @ 20%</v>
      </c>
      <c r="AI1857">
        <f t="shared" si="585"/>
        <v>1</v>
      </c>
      <c r="AJ1857">
        <f t="shared" si="586"/>
        <v>940</v>
      </c>
      <c r="AK1857" t="str">
        <f t="shared" si="587"/>
        <v>20181NFC6000RELIGIOUS OBSERVANCE</v>
      </c>
      <c r="AL1857" t="str">
        <f t="shared" si="588"/>
        <v>RELIGIOUS OBSERVANCE</v>
      </c>
      <c r="AM1857" t="str">
        <f t="shared" si="589"/>
        <v>20181NFC6020RELIGIOUS OBSRVNC @ 20%</v>
      </c>
      <c r="AN1857" t="str">
        <f t="shared" si="590"/>
        <v>RELIGIOUS OBSRVNC @ 20%</v>
      </c>
      <c r="AO1857" s="13">
        <f t="shared" si="591"/>
        <v>0.87686039368069835</v>
      </c>
      <c r="AP1857">
        <f t="shared" si="592"/>
        <v>1</v>
      </c>
      <c r="AQ1857" t="str">
        <f t="shared" si="593"/>
        <v>NFC6000RELIGIOUS OBSERVANCENFC6020RELIGIOUS OBSRVNC @ 20%</v>
      </c>
    </row>
    <row r="1858" spans="1:43" x14ac:dyDescent="0.35">
      <c r="A1858" s="18" t="s">
        <v>1838</v>
      </c>
      <c r="B1858">
        <v>6005</v>
      </c>
      <c r="C1858" t="s">
        <v>762</v>
      </c>
      <c r="D1858" s="18" t="s">
        <v>1838</v>
      </c>
      <c r="E1858">
        <v>6015</v>
      </c>
      <c r="F1858" t="s">
        <v>762</v>
      </c>
      <c r="G1858" s="13">
        <v>0.96335078534031415</v>
      </c>
      <c r="I1858">
        <v>20181</v>
      </c>
      <c r="J1858" t="str">
        <f t="shared" si="576"/>
        <v>20181NFC6005RELIGIOUS OBSRVNC @ 15%20181NFC6015RELIGIOUS OBSRVNC @ 15%</v>
      </c>
      <c r="K1858" t="str">
        <f t="shared" si="577"/>
        <v>20181NFC6005RELIGIOUS OBSRVNC @ 15%</v>
      </c>
      <c r="L1858" t="str">
        <f t="shared" si="578"/>
        <v>20181NFC6015RELIGIOUS OBSRVNC @ 15%</v>
      </c>
      <c r="M1858" s="13">
        <f t="shared" si="579"/>
        <v>0.96335078534031415</v>
      </c>
      <c r="N1858" s="13"/>
      <c r="O1858" s="19">
        <v>1848</v>
      </c>
      <c r="P1858">
        <f t="shared" si="580"/>
        <v>5</v>
      </c>
      <c r="Q1858">
        <f t="shared" si="581"/>
        <v>941</v>
      </c>
      <c r="R1858">
        <f t="shared" si="582"/>
        <v>1</v>
      </c>
      <c r="S1858" t="b">
        <f t="shared" si="583"/>
        <v>1</v>
      </c>
      <c r="T1858" t="b">
        <f t="shared" si="584"/>
        <v>0</v>
      </c>
      <c r="W1858" t="str">
        <f t="shared" si="594"/>
        <v/>
      </c>
      <c r="X1858" t="str">
        <f t="shared" si="594"/>
        <v/>
      </c>
      <c r="Y1858" t="str">
        <f t="shared" si="594"/>
        <v/>
      </c>
      <c r="Z1858" t="str">
        <f t="shared" si="594"/>
        <v/>
      </c>
      <c r="AA1858" t="str">
        <f t="shared" si="594"/>
        <v>NFC6005RELIGIOUS OBSRVNC @ 15%</v>
      </c>
      <c r="AC1858" t="str">
        <f t="shared" si="595"/>
        <v/>
      </c>
      <c r="AD1858" t="str">
        <f t="shared" si="595"/>
        <v/>
      </c>
      <c r="AE1858" t="str">
        <f t="shared" si="595"/>
        <v/>
      </c>
      <c r="AF1858" t="str">
        <f t="shared" si="595"/>
        <v/>
      </c>
      <c r="AG1858" t="str">
        <f t="shared" si="595"/>
        <v>NFC6015RELIGIOUS OBSRVNC @ 15%</v>
      </c>
      <c r="AI1858">
        <f t="shared" si="585"/>
        <v>1</v>
      </c>
      <c r="AJ1858">
        <f t="shared" si="586"/>
        <v>941</v>
      </c>
      <c r="AK1858" t="str">
        <f t="shared" si="587"/>
        <v>20181NFC6005RELIGIOUS OBSRVNC @ 15%</v>
      </c>
      <c r="AL1858" t="str">
        <f t="shared" si="588"/>
        <v>RELIGIOUS OBSRVNC @ 15%</v>
      </c>
      <c r="AM1858" t="str">
        <f t="shared" si="589"/>
        <v>20181NFC6015RELIGIOUS OBSRVNC @ 15%</v>
      </c>
      <c r="AN1858" t="str">
        <f t="shared" si="590"/>
        <v>RELIGIOUS OBSRVNC @ 15%</v>
      </c>
      <c r="AO1858" s="13">
        <f t="shared" si="591"/>
        <v>0.96335078534031415</v>
      </c>
      <c r="AP1858">
        <f t="shared" si="592"/>
        <v>1</v>
      </c>
      <c r="AQ1858" t="str">
        <f t="shared" si="593"/>
        <v>NFC6005RELIGIOUS OBSRVNC @ 15%NFC6015RELIGIOUS OBSRVNC @ 15%</v>
      </c>
    </row>
    <row r="1859" spans="1:43" x14ac:dyDescent="0.35">
      <c r="A1859" s="18" t="s">
        <v>1838</v>
      </c>
      <c r="B1859">
        <v>6005</v>
      </c>
      <c r="C1859" t="s">
        <v>762</v>
      </c>
      <c r="D1859" s="18" t="s">
        <v>1838</v>
      </c>
      <c r="E1859">
        <v>6000</v>
      </c>
      <c r="F1859" t="s">
        <v>761</v>
      </c>
      <c r="G1859" s="13">
        <v>0.87686039368069835</v>
      </c>
      <c r="I1859">
        <v>20181</v>
      </c>
      <c r="J1859" t="str">
        <f t="shared" si="576"/>
        <v>20181NFC6005RELIGIOUS OBSRVNC @ 15%20181NFC6000RELIGIOUS OBSERVANCE</v>
      </c>
      <c r="K1859" t="str">
        <f t="shared" si="577"/>
        <v>20181NFC6005RELIGIOUS OBSRVNC @ 15%</v>
      </c>
      <c r="L1859" t="str">
        <f t="shared" si="578"/>
        <v>20181NFC6000RELIGIOUS OBSERVANCE</v>
      </c>
      <c r="M1859" s="13">
        <f t="shared" si="579"/>
        <v>0.87686039368069835</v>
      </c>
      <c r="N1859" s="13"/>
      <c r="O1859" s="19">
        <v>1849</v>
      </c>
      <c r="P1859">
        <f t="shared" si="580"/>
        <v>5</v>
      </c>
      <c r="Q1859">
        <f t="shared" si="581"/>
        <v>941</v>
      </c>
      <c r="R1859">
        <f t="shared" si="582"/>
        <v>2</v>
      </c>
      <c r="S1859" t="b">
        <f t="shared" si="583"/>
        <v>1</v>
      </c>
      <c r="T1859" t="b">
        <f t="shared" si="584"/>
        <v>0</v>
      </c>
      <c r="W1859" t="str">
        <f t="shared" si="594"/>
        <v/>
      </c>
      <c r="X1859" t="str">
        <f t="shared" si="594"/>
        <v/>
      </c>
      <c r="Y1859" t="str">
        <f t="shared" si="594"/>
        <v/>
      </c>
      <c r="Z1859" t="str">
        <f t="shared" si="594"/>
        <v/>
      </c>
      <c r="AA1859" t="str">
        <f t="shared" si="594"/>
        <v>NFC6005RELIGIOUS OBSRVNC @ 15%</v>
      </c>
      <c r="AC1859" t="str">
        <f t="shared" si="595"/>
        <v/>
      </c>
      <c r="AD1859" t="str">
        <f t="shared" si="595"/>
        <v/>
      </c>
      <c r="AE1859" t="str">
        <f t="shared" si="595"/>
        <v/>
      </c>
      <c r="AF1859" t="str">
        <f t="shared" si="595"/>
        <v/>
      </c>
      <c r="AG1859" t="str">
        <f t="shared" si="595"/>
        <v>NFC6000RELIGIOUS OBSERVANCE</v>
      </c>
      <c r="AI1859">
        <f t="shared" si="585"/>
        <v>1</v>
      </c>
      <c r="AJ1859">
        <f t="shared" si="586"/>
        <v>941</v>
      </c>
      <c r="AK1859" t="str">
        <f t="shared" si="587"/>
        <v>20181NFC6005RELIGIOUS OBSRVNC @ 15%</v>
      </c>
      <c r="AL1859" t="str">
        <f t="shared" si="588"/>
        <v>RELIGIOUS OBSRVNC @ 15%</v>
      </c>
      <c r="AM1859" t="str">
        <f t="shared" si="589"/>
        <v>20181NFC6000RELIGIOUS OBSERVANCE</v>
      </c>
      <c r="AN1859" t="str">
        <f t="shared" si="590"/>
        <v>RELIGIOUS OBSERVANCE</v>
      </c>
      <c r="AO1859" s="13">
        <f t="shared" si="591"/>
        <v>0.87686039368069835</v>
      </c>
      <c r="AP1859">
        <f t="shared" si="592"/>
        <v>1</v>
      </c>
      <c r="AQ1859" t="str">
        <f t="shared" si="593"/>
        <v>NFC6005RELIGIOUS OBSRVNC @ 15%NFC6000RELIGIOUS OBSERVANCE</v>
      </c>
    </row>
    <row r="1860" spans="1:43" x14ac:dyDescent="0.35">
      <c r="A1860" s="18" t="s">
        <v>1838</v>
      </c>
      <c r="B1860">
        <v>6010</v>
      </c>
      <c r="C1860" t="s">
        <v>763</v>
      </c>
      <c r="D1860" s="18" t="s">
        <v>1838</v>
      </c>
      <c r="E1860">
        <v>6020</v>
      </c>
      <c r="F1860" t="s">
        <v>763</v>
      </c>
      <c r="G1860" s="13">
        <v>0.96335078534031415</v>
      </c>
      <c r="I1860">
        <v>20181</v>
      </c>
      <c r="J1860" t="str">
        <f t="shared" si="576"/>
        <v>20181NFC6010RELIGIOUS OBSRVNC @ 20%20181NFC6020RELIGIOUS OBSRVNC @ 20%</v>
      </c>
      <c r="K1860" t="str">
        <f t="shared" si="577"/>
        <v>20181NFC6010RELIGIOUS OBSRVNC @ 20%</v>
      </c>
      <c r="L1860" t="str">
        <f t="shared" si="578"/>
        <v>20181NFC6020RELIGIOUS OBSRVNC @ 20%</v>
      </c>
      <c r="M1860" s="13">
        <f t="shared" si="579"/>
        <v>0.96335078534031415</v>
      </c>
      <c r="N1860" s="13"/>
      <c r="O1860" s="19">
        <v>1850</v>
      </c>
      <c r="P1860">
        <f t="shared" si="580"/>
        <v>6</v>
      </c>
      <c r="Q1860">
        <f t="shared" si="581"/>
        <v>942</v>
      </c>
      <c r="R1860">
        <f t="shared" si="582"/>
        <v>1</v>
      </c>
      <c r="S1860" t="b">
        <f t="shared" si="583"/>
        <v>1</v>
      </c>
      <c r="T1860" t="b">
        <f t="shared" si="584"/>
        <v>0</v>
      </c>
      <c r="W1860" t="str">
        <f t="shared" ref="W1860:AA1910" si="596">IF($A1860=W$10, $A1860&amp;$B1860&amp;$C1860, "")</f>
        <v/>
      </c>
      <c r="X1860" t="str">
        <f t="shared" si="596"/>
        <v/>
      </c>
      <c r="Y1860" t="str">
        <f t="shared" si="596"/>
        <v/>
      </c>
      <c r="Z1860" t="str">
        <f t="shared" si="596"/>
        <v/>
      </c>
      <c r="AA1860" t="str">
        <f t="shared" si="596"/>
        <v>NFC6010RELIGIOUS OBSRVNC @ 20%</v>
      </c>
      <c r="AC1860" t="str">
        <f t="shared" ref="AC1860:AG1910" si="597">IF($D1860=AC$10, $D1860&amp;$E1860&amp;$F1860, "")</f>
        <v/>
      </c>
      <c r="AD1860" t="str">
        <f t="shared" si="597"/>
        <v/>
      </c>
      <c r="AE1860" t="str">
        <f t="shared" si="597"/>
        <v/>
      </c>
      <c r="AF1860" t="str">
        <f t="shared" si="597"/>
        <v/>
      </c>
      <c r="AG1860" t="str">
        <f t="shared" si="597"/>
        <v>NFC6020RELIGIOUS OBSRVNC @ 20%</v>
      </c>
      <c r="AI1860">
        <f t="shared" si="585"/>
        <v>1</v>
      </c>
      <c r="AJ1860">
        <f t="shared" si="586"/>
        <v>942</v>
      </c>
      <c r="AK1860" t="str">
        <f t="shared" si="587"/>
        <v>20181NFC6010RELIGIOUS OBSRVNC @ 20%</v>
      </c>
      <c r="AL1860" t="str">
        <f t="shared" si="588"/>
        <v>RELIGIOUS OBSRVNC @ 20%</v>
      </c>
      <c r="AM1860" t="str">
        <f t="shared" si="589"/>
        <v>20181NFC6020RELIGIOUS OBSRVNC @ 20%</v>
      </c>
      <c r="AN1860" t="str">
        <f t="shared" si="590"/>
        <v>RELIGIOUS OBSRVNC @ 20%</v>
      </c>
      <c r="AO1860" s="13">
        <f t="shared" si="591"/>
        <v>0.96335078534031415</v>
      </c>
      <c r="AP1860">
        <f t="shared" si="592"/>
        <v>1</v>
      </c>
      <c r="AQ1860" t="str">
        <f t="shared" si="593"/>
        <v>NFC6010RELIGIOUS OBSRVNC @ 20%NFC6020RELIGIOUS OBSRVNC @ 20%</v>
      </c>
    </row>
    <row r="1861" spans="1:43" x14ac:dyDescent="0.35">
      <c r="A1861" s="18" t="s">
        <v>1838</v>
      </c>
      <c r="B1861">
        <v>6010</v>
      </c>
      <c r="C1861" t="s">
        <v>763</v>
      </c>
      <c r="D1861" s="18" t="s">
        <v>1838</v>
      </c>
      <c r="E1861">
        <v>6000</v>
      </c>
      <c r="F1861" t="s">
        <v>761</v>
      </c>
      <c r="G1861" s="13">
        <v>0.87686039368069835</v>
      </c>
      <c r="I1861">
        <v>20181</v>
      </c>
      <c r="J1861" t="str">
        <f t="shared" si="576"/>
        <v>20181NFC6010RELIGIOUS OBSRVNC @ 20%20181NFC6000RELIGIOUS OBSERVANCE</v>
      </c>
      <c r="K1861" t="str">
        <f t="shared" si="577"/>
        <v>20181NFC6010RELIGIOUS OBSRVNC @ 20%</v>
      </c>
      <c r="L1861" t="str">
        <f t="shared" si="578"/>
        <v>20181NFC6000RELIGIOUS OBSERVANCE</v>
      </c>
      <c r="M1861" s="13">
        <f t="shared" si="579"/>
        <v>0.87686039368069835</v>
      </c>
      <c r="N1861" s="13"/>
      <c r="O1861" s="19">
        <v>1851</v>
      </c>
      <c r="P1861">
        <f t="shared" si="580"/>
        <v>6</v>
      </c>
      <c r="Q1861">
        <f t="shared" si="581"/>
        <v>942</v>
      </c>
      <c r="R1861">
        <f t="shared" si="582"/>
        <v>2</v>
      </c>
      <c r="S1861" t="b">
        <f t="shared" si="583"/>
        <v>1</v>
      </c>
      <c r="T1861" t="b">
        <f t="shared" si="584"/>
        <v>0</v>
      </c>
      <c r="W1861" t="str">
        <f t="shared" si="596"/>
        <v/>
      </c>
      <c r="X1861" t="str">
        <f t="shared" si="596"/>
        <v/>
      </c>
      <c r="Y1861" t="str">
        <f t="shared" si="596"/>
        <v/>
      </c>
      <c r="Z1861" t="str">
        <f t="shared" si="596"/>
        <v/>
      </c>
      <c r="AA1861" t="str">
        <f t="shared" si="596"/>
        <v>NFC6010RELIGIOUS OBSRVNC @ 20%</v>
      </c>
      <c r="AC1861" t="str">
        <f t="shared" si="597"/>
        <v/>
      </c>
      <c r="AD1861" t="str">
        <f t="shared" si="597"/>
        <v/>
      </c>
      <c r="AE1861" t="str">
        <f t="shared" si="597"/>
        <v/>
      </c>
      <c r="AF1861" t="str">
        <f t="shared" si="597"/>
        <v/>
      </c>
      <c r="AG1861" t="str">
        <f t="shared" si="597"/>
        <v>NFC6000RELIGIOUS OBSERVANCE</v>
      </c>
      <c r="AI1861">
        <f t="shared" si="585"/>
        <v>1</v>
      </c>
      <c r="AJ1861">
        <f t="shared" si="586"/>
        <v>942</v>
      </c>
      <c r="AK1861" t="str">
        <f t="shared" si="587"/>
        <v>20181NFC6010RELIGIOUS OBSRVNC @ 20%</v>
      </c>
      <c r="AL1861" t="str">
        <f t="shared" si="588"/>
        <v>RELIGIOUS OBSRVNC @ 20%</v>
      </c>
      <c r="AM1861" t="str">
        <f t="shared" si="589"/>
        <v>20181NFC6000RELIGIOUS OBSERVANCE</v>
      </c>
      <c r="AN1861" t="str">
        <f t="shared" si="590"/>
        <v>RELIGIOUS OBSERVANCE</v>
      </c>
      <c r="AO1861" s="13">
        <f t="shared" si="591"/>
        <v>0.87686039368069835</v>
      </c>
      <c r="AP1861">
        <f t="shared" si="592"/>
        <v>1</v>
      </c>
      <c r="AQ1861" t="str">
        <f t="shared" si="593"/>
        <v>NFC6010RELIGIOUS OBSRVNC @ 20%NFC6000RELIGIOUS OBSERVANCE</v>
      </c>
    </row>
    <row r="1862" spans="1:43" x14ac:dyDescent="0.35">
      <c r="A1862" s="18" t="s">
        <v>1838</v>
      </c>
      <c r="B1862">
        <v>6010</v>
      </c>
      <c r="C1862" t="s">
        <v>763</v>
      </c>
      <c r="D1862" s="18" t="s">
        <v>1838</v>
      </c>
      <c r="E1862">
        <v>6015</v>
      </c>
      <c r="F1862" t="s">
        <v>762</v>
      </c>
      <c r="G1862" s="13">
        <v>0.72781668593186921</v>
      </c>
      <c r="I1862">
        <v>20181</v>
      </c>
      <c r="J1862" t="str">
        <f t="shared" si="576"/>
        <v>20181NFC6010RELIGIOUS OBSRVNC @ 20%20181NFC6015RELIGIOUS OBSRVNC @ 15%</v>
      </c>
      <c r="K1862" t="str">
        <f t="shared" si="577"/>
        <v>20181NFC6010RELIGIOUS OBSRVNC @ 20%</v>
      </c>
      <c r="L1862" t="str">
        <f t="shared" si="578"/>
        <v>20181NFC6015RELIGIOUS OBSRVNC @ 15%</v>
      </c>
      <c r="M1862" s="13">
        <f t="shared" si="579"/>
        <v>0.72781668593186921</v>
      </c>
      <c r="N1862" s="13"/>
      <c r="O1862" s="19">
        <v>1852</v>
      </c>
      <c r="P1862">
        <f t="shared" si="580"/>
        <v>6</v>
      </c>
      <c r="Q1862">
        <f t="shared" si="581"/>
        <v>942</v>
      </c>
      <c r="R1862">
        <f t="shared" si="582"/>
        <v>3</v>
      </c>
      <c r="S1862" t="b">
        <f t="shared" si="583"/>
        <v>1</v>
      </c>
      <c r="T1862" t="b">
        <f t="shared" si="584"/>
        <v>0</v>
      </c>
      <c r="W1862" t="str">
        <f t="shared" si="596"/>
        <v/>
      </c>
      <c r="X1862" t="str">
        <f t="shared" si="596"/>
        <v/>
      </c>
      <c r="Y1862" t="str">
        <f t="shared" si="596"/>
        <v/>
      </c>
      <c r="Z1862" t="str">
        <f t="shared" si="596"/>
        <v/>
      </c>
      <c r="AA1862" t="str">
        <f t="shared" si="596"/>
        <v>NFC6010RELIGIOUS OBSRVNC @ 20%</v>
      </c>
      <c r="AC1862" t="str">
        <f t="shared" si="597"/>
        <v/>
      </c>
      <c r="AD1862" t="str">
        <f t="shared" si="597"/>
        <v/>
      </c>
      <c r="AE1862" t="str">
        <f t="shared" si="597"/>
        <v/>
      </c>
      <c r="AF1862" t="str">
        <f t="shared" si="597"/>
        <v/>
      </c>
      <c r="AG1862" t="str">
        <f t="shared" si="597"/>
        <v>NFC6015RELIGIOUS OBSRVNC @ 15%</v>
      </c>
      <c r="AI1862">
        <f t="shared" si="585"/>
        <v>1</v>
      </c>
      <c r="AJ1862">
        <f t="shared" si="586"/>
        <v>942</v>
      </c>
      <c r="AK1862" t="str">
        <f t="shared" si="587"/>
        <v>20181NFC6010RELIGIOUS OBSRVNC @ 20%</v>
      </c>
      <c r="AL1862" t="str">
        <f t="shared" si="588"/>
        <v>RELIGIOUS OBSRVNC @ 20%</v>
      </c>
      <c r="AM1862" t="str">
        <f t="shared" si="589"/>
        <v>20181NFC6015RELIGIOUS OBSRVNC @ 15%</v>
      </c>
      <c r="AN1862" t="str">
        <f t="shared" si="590"/>
        <v>RELIGIOUS OBSRVNC @ 15%</v>
      </c>
      <c r="AO1862" s="13">
        <f t="shared" si="591"/>
        <v>0.72781668593186921</v>
      </c>
      <c r="AP1862">
        <f t="shared" si="592"/>
        <v>1</v>
      </c>
      <c r="AQ1862" t="str">
        <f t="shared" si="593"/>
        <v>NFC6010RELIGIOUS OBSRVNC @ 20%NFC6015RELIGIOUS OBSRVNC @ 15%</v>
      </c>
    </row>
    <row r="1863" spans="1:43" x14ac:dyDescent="0.35">
      <c r="A1863" s="18" t="s">
        <v>1838</v>
      </c>
      <c r="B1863">
        <v>6015</v>
      </c>
      <c r="C1863" t="s">
        <v>762</v>
      </c>
      <c r="D1863" s="18" t="s">
        <v>1838</v>
      </c>
      <c r="E1863">
        <v>6005</v>
      </c>
      <c r="F1863" t="s">
        <v>762</v>
      </c>
      <c r="G1863" s="13">
        <v>0.96335078534031415</v>
      </c>
      <c r="I1863">
        <v>20181</v>
      </c>
      <c r="J1863" t="str">
        <f t="shared" si="576"/>
        <v>20181NFC6015RELIGIOUS OBSRVNC @ 15%20181NFC6005RELIGIOUS OBSRVNC @ 15%</v>
      </c>
      <c r="K1863" t="str">
        <f t="shared" si="577"/>
        <v>20181NFC6015RELIGIOUS OBSRVNC @ 15%</v>
      </c>
      <c r="L1863" t="str">
        <f t="shared" si="578"/>
        <v>20181NFC6005RELIGIOUS OBSRVNC @ 15%</v>
      </c>
      <c r="M1863" s="13">
        <f t="shared" si="579"/>
        <v>0.96335078534031415</v>
      </c>
      <c r="N1863" s="13"/>
      <c r="O1863" s="19">
        <v>1853</v>
      </c>
      <c r="P1863">
        <f t="shared" si="580"/>
        <v>5</v>
      </c>
      <c r="Q1863">
        <f t="shared" si="581"/>
        <v>943</v>
      </c>
      <c r="R1863">
        <f t="shared" si="582"/>
        <v>1</v>
      </c>
      <c r="S1863" t="b">
        <f t="shared" si="583"/>
        <v>1</v>
      </c>
      <c r="T1863" t="b">
        <f t="shared" si="584"/>
        <v>0</v>
      </c>
      <c r="W1863" t="str">
        <f t="shared" si="596"/>
        <v/>
      </c>
      <c r="X1863" t="str">
        <f t="shared" si="596"/>
        <v/>
      </c>
      <c r="Y1863" t="str">
        <f t="shared" si="596"/>
        <v/>
      </c>
      <c r="Z1863" t="str">
        <f t="shared" si="596"/>
        <v/>
      </c>
      <c r="AA1863" t="str">
        <f t="shared" si="596"/>
        <v>NFC6015RELIGIOUS OBSRVNC @ 15%</v>
      </c>
      <c r="AC1863" t="str">
        <f t="shared" si="597"/>
        <v/>
      </c>
      <c r="AD1863" t="str">
        <f t="shared" si="597"/>
        <v/>
      </c>
      <c r="AE1863" t="str">
        <f t="shared" si="597"/>
        <v/>
      </c>
      <c r="AF1863" t="str">
        <f t="shared" si="597"/>
        <v/>
      </c>
      <c r="AG1863" t="str">
        <f t="shared" si="597"/>
        <v>NFC6005RELIGIOUS OBSRVNC @ 15%</v>
      </c>
      <c r="AI1863">
        <f t="shared" si="585"/>
        <v>1</v>
      </c>
      <c r="AJ1863">
        <f t="shared" si="586"/>
        <v>943</v>
      </c>
      <c r="AK1863" t="str">
        <f t="shared" si="587"/>
        <v>20181NFC6015RELIGIOUS OBSRVNC @ 15%</v>
      </c>
      <c r="AL1863" t="str">
        <f t="shared" si="588"/>
        <v>RELIGIOUS OBSRVNC @ 15%</v>
      </c>
      <c r="AM1863" t="str">
        <f t="shared" si="589"/>
        <v>20181NFC6005RELIGIOUS OBSRVNC @ 15%</v>
      </c>
      <c r="AN1863" t="str">
        <f t="shared" si="590"/>
        <v>RELIGIOUS OBSRVNC @ 15%</v>
      </c>
      <c r="AO1863" s="13">
        <f t="shared" si="591"/>
        <v>0.96335078534031415</v>
      </c>
      <c r="AP1863">
        <f t="shared" si="592"/>
        <v>1</v>
      </c>
      <c r="AQ1863" t="str">
        <f t="shared" si="593"/>
        <v>NFC6015RELIGIOUS OBSRVNC @ 15%NFC6005RELIGIOUS OBSRVNC @ 15%</v>
      </c>
    </row>
    <row r="1864" spans="1:43" x14ac:dyDescent="0.35">
      <c r="A1864" s="18" t="s">
        <v>1838</v>
      </c>
      <c r="B1864">
        <v>6015</v>
      </c>
      <c r="C1864" t="s">
        <v>762</v>
      </c>
      <c r="D1864" s="18" t="s">
        <v>1838</v>
      </c>
      <c r="E1864">
        <v>6010</v>
      </c>
      <c r="F1864" t="s">
        <v>763</v>
      </c>
      <c r="G1864" s="13">
        <v>0.72781668593186921</v>
      </c>
      <c r="I1864">
        <v>20181</v>
      </c>
      <c r="J1864" t="str">
        <f t="shared" si="576"/>
        <v>20181NFC6015RELIGIOUS OBSRVNC @ 15%20181NFC6010RELIGIOUS OBSRVNC @ 20%</v>
      </c>
      <c r="K1864" t="str">
        <f t="shared" si="577"/>
        <v>20181NFC6015RELIGIOUS OBSRVNC @ 15%</v>
      </c>
      <c r="L1864" t="str">
        <f t="shared" si="578"/>
        <v>20181NFC6010RELIGIOUS OBSRVNC @ 20%</v>
      </c>
      <c r="M1864" s="13">
        <f t="shared" si="579"/>
        <v>0.72781668593186921</v>
      </c>
      <c r="N1864" s="13"/>
      <c r="O1864" s="19">
        <v>1854</v>
      </c>
      <c r="P1864">
        <f t="shared" si="580"/>
        <v>5</v>
      </c>
      <c r="Q1864">
        <f t="shared" si="581"/>
        <v>943</v>
      </c>
      <c r="R1864">
        <f t="shared" si="582"/>
        <v>2</v>
      </c>
      <c r="S1864" t="b">
        <f t="shared" si="583"/>
        <v>1</v>
      </c>
      <c r="T1864" t="b">
        <f t="shared" si="584"/>
        <v>0</v>
      </c>
      <c r="W1864" t="str">
        <f t="shared" si="596"/>
        <v/>
      </c>
      <c r="X1864" t="str">
        <f t="shared" si="596"/>
        <v/>
      </c>
      <c r="Y1864" t="str">
        <f t="shared" si="596"/>
        <v/>
      </c>
      <c r="Z1864" t="str">
        <f t="shared" si="596"/>
        <v/>
      </c>
      <c r="AA1864" t="str">
        <f t="shared" si="596"/>
        <v>NFC6015RELIGIOUS OBSRVNC @ 15%</v>
      </c>
      <c r="AC1864" t="str">
        <f t="shared" si="597"/>
        <v/>
      </c>
      <c r="AD1864" t="str">
        <f t="shared" si="597"/>
        <v/>
      </c>
      <c r="AE1864" t="str">
        <f t="shared" si="597"/>
        <v/>
      </c>
      <c r="AF1864" t="str">
        <f t="shared" si="597"/>
        <v/>
      </c>
      <c r="AG1864" t="str">
        <f t="shared" si="597"/>
        <v>NFC6010RELIGIOUS OBSRVNC @ 20%</v>
      </c>
      <c r="AI1864">
        <f t="shared" si="585"/>
        <v>1</v>
      </c>
      <c r="AJ1864">
        <f t="shared" si="586"/>
        <v>943</v>
      </c>
      <c r="AK1864" t="str">
        <f t="shared" si="587"/>
        <v>20181NFC6015RELIGIOUS OBSRVNC @ 15%</v>
      </c>
      <c r="AL1864" t="str">
        <f t="shared" si="588"/>
        <v>RELIGIOUS OBSRVNC @ 15%</v>
      </c>
      <c r="AM1864" t="str">
        <f t="shared" si="589"/>
        <v>20181NFC6010RELIGIOUS OBSRVNC @ 20%</v>
      </c>
      <c r="AN1864" t="str">
        <f t="shared" si="590"/>
        <v>RELIGIOUS OBSRVNC @ 20%</v>
      </c>
      <c r="AO1864" s="13">
        <f t="shared" si="591"/>
        <v>0.72781668593186921</v>
      </c>
      <c r="AP1864">
        <f t="shared" si="592"/>
        <v>1</v>
      </c>
      <c r="AQ1864" t="str">
        <f t="shared" si="593"/>
        <v>NFC6015RELIGIOUS OBSRVNC @ 15%NFC6010RELIGIOUS OBSRVNC @ 20%</v>
      </c>
    </row>
    <row r="1865" spans="1:43" x14ac:dyDescent="0.35">
      <c r="A1865" s="18" t="s">
        <v>1838</v>
      </c>
      <c r="B1865">
        <v>6015</v>
      </c>
      <c r="C1865" t="s">
        <v>762</v>
      </c>
      <c r="D1865" s="18" t="s">
        <v>1838</v>
      </c>
      <c r="E1865">
        <v>6000</v>
      </c>
      <c r="F1865" t="s">
        <v>761</v>
      </c>
      <c r="G1865" s="13">
        <v>0.53892687638907044</v>
      </c>
      <c r="I1865">
        <v>20181</v>
      </c>
      <c r="J1865" t="str">
        <f t="shared" si="576"/>
        <v>20181NFC6015RELIGIOUS OBSRVNC @ 15%20181NFC6000RELIGIOUS OBSERVANCE</v>
      </c>
      <c r="K1865" t="str">
        <f t="shared" si="577"/>
        <v>20181NFC6015RELIGIOUS OBSRVNC @ 15%</v>
      </c>
      <c r="L1865" t="str">
        <f t="shared" si="578"/>
        <v>20181NFC6000RELIGIOUS OBSERVANCE</v>
      </c>
      <c r="M1865" s="13">
        <f t="shared" si="579"/>
        <v>0.53892687638907044</v>
      </c>
      <c r="N1865" s="13"/>
      <c r="O1865" s="19">
        <v>1855</v>
      </c>
      <c r="P1865">
        <f t="shared" si="580"/>
        <v>5</v>
      </c>
      <c r="Q1865">
        <f t="shared" si="581"/>
        <v>943</v>
      </c>
      <c r="R1865">
        <f t="shared" si="582"/>
        <v>3</v>
      </c>
      <c r="S1865" t="b">
        <f t="shared" si="583"/>
        <v>1</v>
      </c>
      <c r="T1865" t="b">
        <f t="shared" si="584"/>
        <v>0</v>
      </c>
      <c r="W1865" t="str">
        <f t="shared" si="596"/>
        <v/>
      </c>
      <c r="X1865" t="str">
        <f t="shared" si="596"/>
        <v/>
      </c>
      <c r="Y1865" t="str">
        <f t="shared" si="596"/>
        <v/>
      </c>
      <c r="Z1865" t="str">
        <f t="shared" si="596"/>
        <v/>
      </c>
      <c r="AA1865" t="str">
        <f t="shared" si="596"/>
        <v>NFC6015RELIGIOUS OBSRVNC @ 15%</v>
      </c>
      <c r="AC1865" t="str">
        <f t="shared" si="597"/>
        <v/>
      </c>
      <c r="AD1865" t="str">
        <f t="shared" si="597"/>
        <v/>
      </c>
      <c r="AE1865" t="str">
        <f t="shared" si="597"/>
        <v/>
      </c>
      <c r="AF1865" t="str">
        <f t="shared" si="597"/>
        <v/>
      </c>
      <c r="AG1865" t="str">
        <f t="shared" si="597"/>
        <v>NFC6000RELIGIOUS OBSERVANCE</v>
      </c>
      <c r="AI1865">
        <f t="shared" si="585"/>
        <v>1</v>
      </c>
      <c r="AJ1865">
        <f t="shared" si="586"/>
        <v>943</v>
      </c>
      <c r="AK1865" t="str">
        <f t="shared" si="587"/>
        <v>20181NFC6015RELIGIOUS OBSRVNC @ 15%</v>
      </c>
      <c r="AL1865" t="str">
        <f t="shared" si="588"/>
        <v>RELIGIOUS OBSRVNC @ 15%</v>
      </c>
      <c r="AM1865" t="str">
        <f t="shared" si="589"/>
        <v>20181NFC6000RELIGIOUS OBSERVANCE</v>
      </c>
      <c r="AN1865" t="str">
        <f t="shared" si="590"/>
        <v>RELIGIOUS OBSERVANCE</v>
      </c>
      <c r="AO1865" s="13">
        <f t="shared" si="591"/>
        <v>0.53892687638907044</v>
      </c>
      <c r="AP1865">
        <f t="shared" si="592"/>
        <v>1</v>
      </c>
      <c r="AQ1865" t="str">
        <f t="shared" si="593"/>
        <v>NFC6015RELIGIOUS OBSRVNC @ 15%NFC6000RELIGIOUS OBSERVANCE</v>
      </c>
    </row>
    <row r="1866" spans="1:43" x14ac:dyDescent="0.35">
      <c r="A1866" s="18" t="s">
        <v>1838</v>
      </c>
      <c r="B1866">
        <v>6020</v>
      </c>
      <c r="C1866" t="s">
        <v>763</v>
      </c>
      <c r="D1866" s="18" t="s">
        <v>1838</v>
      </c>
      <c r="E1866">
        <v>6010</v>
      </c>
      <c r="F1866" t="s">
        <v>763</v>
      </c>
      <c r="G1866" s="13">
        <v>0.96335078534031415</v>
      </c>
      <c r="I1866">
        <v>20181</v>
      </c>
      <c r="J1866" t="str">
        <f t="shared" si="576"/>
        <v>20181NFC6020RELIGIOUS OBSRVNC @ 20%20181NFC6010RELIGIOUS OBSRVNC @ 20%</v>
      </c>
      <c r="K1866" t="str">
        <f t="shared" si="577"/>
        <v>20181NFC6020RELIGIOUS OBSRVNC @ 20%</v>
      </c>
      <c r="L1866" t="str">
        <f t="shared" si="578"/>
        <v>20181NFC6010RELIGIOUS OBSRVNC @ 20%</v>
      </c>
      <c r="M1866" s="13">
        <f t="shared" si="579"/>
        <v>0.96335078534031415</v>
      </c>
      <c r="N1866" s="13"/>
      <c r="O1866" s="19">
        <v>1856</v>
      </c>
      <c r="P1866">
        <f t="shared" si="580"/>
        <v>6</v>
      </c>
      <c r="Q1866">
        <f t="shared" si="581"/>
        <v>944</v>
      </c>
      <c r="R1866">
        <f t="shared" si="582"/>
        <v>1</v>
      </c>
      <c r="S1866" t="b">
        <f t="shared" si="583"/>
        <v>1</v>
      </c>
      <c r="T1866" t="b">
        <f t="shared" si="584"/>
        <v>0</v>
      </c>
      <c r="W1866" t="str">
        <f t="shared" si="596"/>
        <v/>
      </c>
      <c r="X1866" t="str">
        <f t="shared" si="596"/>
        <v/>
      </c>
      <c r="Y1866" t="str">
        <f t="shared" si="596"/>
        <v/>
      </c>
      <c r="Z1866" t="str">
        <f t="shared" si="596"/>
        <v/>
      </c>
      <c r="AA1866" t="str">
        <f t="shared" si="596"/>
        <v>NFC6020RELIGIOUS OBSRVNC @ 20%</v>
      </c>
      <c r="AC1866" t="str">
        <f t="shared" si="597"/>
        <v/>
      </c>
      <c r="AD1866" t="str">
        <f t="shared" si="597"/>
        <v/>
      </c>
      <c r="AE1866" t="str">
        <f t="shared" si="597"/>
        <v/>
      </c>
      <c r="AF1866" t="str">
        <f t="shared" si="597"/>
        <v/>
      </c>
      <c r="AG1866" t="str">
        <f t="shared" si="597"/>
        <v>NFC6010RELIGIOUS OBSRVNC @ 20%</v>
      </c>
      <c r="AI1866">
        <f t="shared" si="585"/>
        <v>1</v>
      </c>
      <c r="AJ1866">
        <f t="shared" si="586"/>
        <v>944</v>
      </c>
      <c r="AK1866" t="str">
        <f t="shared" si="587"/>
        <v>20181NFC6020RELIGIOUS OBSRVNC @ 20%</v>
      </c>
      <c r="AL1866" t="str">
        <f t="shared" si="588"/>
        <v>RELIGIOUS OBSRVNC @ 20%</v>
      </c>
      <c r="AM1866" t="str">
        <f t="shared" si="589"/>
        <v>20181NFC6010RELIGIOUS OBSRVNC @ 20%</v>
      </c>
      <c r="AN1866" t="str">
        <f t="shared" si="590"/>
        <v>RELIGIOUS OBSRVNC @ 20%</v>
      </c>
      <c r="AO1866" s="13">
        <f t="shared" si="591"/>
        <v>0.96335078534031415</v>
      </c>
      <c r="AP1866">
        <f t="shared" si="592"/>
        <v>1</v>
      </c>
      <c r="AQ1866" t="str">
        <f t="shared" si="593"/>
        <v>NFC6020RELIGIOUS OBSRVNC @ 20%NFC6010RELIGIOUS OBSRVNC @ 20%</v>
      </c>
    </row>
    <row r="1867" spans="1:43" x14ac:dyDescent="0.35">
      <c r="A1867" s="18" t="s">
        <v>1838</v>
      </c>
      <c r="B1867">
        <v>6020</v>
      </c>
      <c r="C1867" t="s">
        <v>763</v>
      </c>
      <c r="D1867" s="18" t="s">
        <v>1838</v>
      </c>
      <c r="E1867">
        <v>6000</v>
      </c>
      <c r="F1867" t="s">
        <v>761</v>
      </c>
      <c r="G1867" s="13">
        <v>0.87686039368069835</v>
      </c>
      <c r="I1867">
        <v>20181</v>
      </c>
      <c r="J1867" t="str">
        <f t="shared" si="576"/>
        <v>20181NFC6020RELIGIOUS OBSRVNC @ 20%20181NFC6000RELIGIOUS OBSERVANCE</v>
      </c>
      <c r="K1867" t="str">
        <f t="shared" si="577"/>
        <v>20181NFC6020RELIGIOUS OBSRVNC @ 20%</v>
      </c>
      <c r="L1867" t="str">
        <f t="shared" si="578"/>
        <v>20181NFC6000RELIGIOUS OBSERVANCE</v>
      </c>
      <c r="M1867" s="13">
        <f t="shared" si="579"/>
        <v>0.87686039368069835</v>
      </c>
      <c r="N1867" s="13"/>
      <c r="O1867" s="19">
        <v>1857</v>
      </c>
      <c r="P1867">
        <f t="shared" si="580"/>
        <v>6</v>
      </c>
      <c r="Q1867">
        <f t="shared" si="581"/>
        <v>944</v>
      </c>
      <c r="R1867">
        <f t="shared" si="582"/>
        <v>2</v>
      </c>
      <c r="S1867" t="b">
        <f t="shared" si="583"/>
        <v>1</v>
      </c>
      <c r="T1867" t="b">
        <f t="shared" si="584"/>
        <v>0</v>
      </c>
      <c r="W1867" t="str">
        <f t="shared" si="596"/>
        <v/>
      </c>
      <c r="X1867" t="str">
        <f t="shared" si="596"/>
        <v/>
      </c>
      <c r="Y1867" t="str">
        <f t="shared" si="596"/>
        <v/>
      </c>
      <c r="Z1867" t="str">
        <f t="shared" si="596"/>
        <v/>
      </c>
      <c r="AA1867" t="str">
        <f t="shared" si="596"/>
        <v>NFC6020RELIGIOUS OBSRVNC @ 20%</v>
      </c>
      <c r="AC1867" t="str">
        <f t="shared" si="597"/>
        <v/>
      </c>
      <c r="AD1867" t="str">
        <f t="shared" si="597"/>
        <v/>
      </c>
      <c r="AE1867" t="str">
        <f t="shared" si="597"/>
        <v/>
      </c>
      <c r="AF1867" t="str">
        <f t="shared" si="597"/>
        <v/>
      </c>
      <c r="AG1867" t="str">
        <f t="shared" si="597"/>
        <v>NFC6000RELIGIOUS OBSERVANCE</v>
      </c>
      <c r="AI1867">
        <f t="shared" si="585"/>
        <v>1</v>
      </c>
      <c r="AJ1867">
        <f t="shared" si="586"/>
        <v>944</v>
      </c>
      <c r="AK1867" t="str">
        <f t="shared" si="587"/>
        <v>20181NFC6020RELIGIOUS OBSRVNC @ 20%</v>
      </c>
      <c r="AL1867" t="str">
        <f t="shared" si="588"/>
        <v>RELIGIOUS OBSRVNC @ 20%</v>
      </c>
      <c r="AM1867" t="str">
        <f t="shared" si="589"/>
        <v>20181NFC6000RELIGIOUS OBSERVANCE</v>
      </c>
      <c r="AN1867" t="str">
        <f t="shared" si="590"/>
        <v>RELIGIOUS OBSERVANCE</v>
      </c>
      <c r="AO1867" s="13">
        <f t="shared" si="591"/>
        <v>0.87686039368069835</v>
      </c>
      <c r="AP1867">
        <f t="shared" si="592"/>
        <v>1</v>
      </c>
      <c r="AQ1867" t="str">
        <f t="shared" si="593"/>
        <v>NFC6020RELIGIOUS OBSRVNC @ 20%NFC6000RELIGIOUS OBSERVANCE</v>
      </c>
    </row>
    <row r="1868" spans="1:43" x14ac:dyDescent="0.35">
      <c r="A1868" s="18" t="s">
        <v>1838</v>
      </c>
      <c r="B1868">
        <v>6020</v>
      </c>
      <c r="C1868" t="s">
        <v>763</v>
      </c>
      <c r="D1868" s="18" t="s">
        <v>1838</v>
      </c>
      <c r="E1868">
        <v>6050</v>
      </c>
      <c r="F1868" t="s">
        <v>764</v>
      </c>
      <c r="G1868" s="13">
        <v>0.72364345330675373</v>
      </c>
      <c r="I1868">
        <v>20181</v>
      </c>
      <c r="J1868" t="str">
        <f t="shared" ref="J1868:J1931" si="598">K1868&amp;L1868</f>
        <v>20181NFC6020RELIGIOUS OBSRVNC @ 20%20181NFC6050RELIGIOUS OBSRVNC @ 50%</v>
      </c>
      <c r="K1868" t="str">
        <f t="shared" ref="K1868:K1931" si="599">I1868&amp;A1868&amp;B1868&amp;C1868</f>
        <v>20181NFC6020RELIGIOUS OBSRVNC @ 20%</v>
      </c>
      <c r="L1868" t="str">
        <f t="shared" ref="L1868:L1931" si="600">I1868&amp;D1868&amp;E1868&amp;F1868</f>
        <v>20181NFC6050RELIGIOUS OBSRVNC @ 50%</v>
      </c>
      <c r="M1868" s="13">
        <f t="shared" ref="M1868:M1931" si="601">G1868</f>
        <v>0.72364345330675373</v>
      </c>
      <c r="N1868" s="13"/>
      <c r="O1868" s="19">
        <v>1858</v>
      </c>
      <c r="P1868">
        <f t="shared" ref="P1868:P1931" si="602">COUNTIF(C$11:C$2269, C1868)</f>
        <v>6</v>
      </c>
      <c r="Q1868">
        <f t="shared" ref="Q1868:Q1931" si="603">IF(ROW()=11,1,IF(R1867+1=R1868,Q1867,Q1867+1))</f>
        <v>944</v>
      </c>
      <c r="R1868">
        <f t="shared" ref="R1868:R1931" si="604">IF(C1868=C1867, R1867+1, 1)</f>
        <v>3</v>
      </c>
      <c r="S1868" t="b">
        <f t="shared" ref="S1868:S1931" si="605">A1868=D1868</f>
        <v>1</v>
      </c>
      <c r="T1868" t="b">
        <f t="shared" ref="T1868:T1931" si="606">A1868&amp;B1868&amp;C1868=D1868&amp;E1868&amp;F1868</f>
        <v>0</v>
      </c>
      <c r="W1868" t="str">
        <f t="shared" si="596"/>
        <v/>
      </c>
      <c r="X1868" t="str">
        <f t="shared" si="596"/>
        <v/>
      </c>
      <c r="Y1868" t="str">
        <f t="shared" si="596"/>
        <v/>
      </c>
      <c r="Z1868" t="str">
        <f t="shared" si="596"/>
        <v/>
      </c>
      <c r="AA1868" t="str">
        <f t="shared" si="596"/>
        <v>NFC6020RELIGIOUS OBSRVNC @ 20%</v>
      </c>
      <c r="AC1868" t="str">
        <f t="shared" si="597"/>
        <v/>
      </c>
      <c r="AD1868" t="str">
        <f t="shared" si="597"/>
        <v/>
      </c>
      <c r="AE1868" t="str">
        <f t="shared" si="597"/>
        <v/>
      </c>
      <c r="AF1868" t="str">
        <f t="shared" si="597"/>
        <v/>
      </c>
      <c r="AG1868" t="str">
        <f t="shared" si="597"/>
        <v>NFC6050RELIGIOUS OBSRVNC @ 50%</v>
      </c>
      <c r="AI1868">
        <f t="shared" ref="AI1868:AI1931" si="607">COUNTIF(AQ1868:AQ4126, AQ1868)</f>
        <v>1</v>
      </c>
      <c r="AJ1868">
        <f t="shared" ref="AJ1868:AJ1931" si="608">Q1868</f>
        <v>944</v>
      </c>
      <c r="AK1868" t="str">
        <f t="shared" ref="AK1868:AK1931" si="609">K1868</f>
        <v>20181NFC6020RELIGIOUS OBSRVNC @ 20%</v>
      </c>
      <c r="AL1868" t="str">
        <f t="shared" ref="AL1868:AL1931" si="610">C1868</f>
        <v>RELIGIOUS OBSRVNC @ 20%</v>
      </c>
      <c r="AM1868" t="str">
        <f t="shared" ref="AM1868:AM1931" si="611">L1868</f>
        <v>20181NFC6050RELIGIOUS OBSRVNC @ 50%</v>
      </c>
      <c r="AN1868" t="str">
        <f t="shared" ref="AN1868:AN1931" si="612">IF(F1868="", "", F1868)</f>
        <v>RELIGIOUS OBSRVNC @ 50%</v>
      </c>
      <c r="AO1868" s="13">
        <f t="shared" ref="AO1868:AO1931" si="613">M1868</f>
        <v>0.72364345330675373</v>
      </c>
      <c r="AP1868">
        <f t="shared" ref="AP1868:AP1931" si="614">COUNTIF(AQ$11:AQ$2269, AQ1868)</f>
        <v>1</v>
      </c>
      <c r="AQ1868" t="str">
        <f t="shared" ref="AQ1868:AQ1931" si="615">W1868&amp;AC1868&amp;X1868&amp;AD1868&amp;Y1868&amp;AE1868&amp;Z1868&amp;AF1868&amp;AA1868&amp;AG1868</f>
        <v>NFC6020RELIGIOUS OBSRVNC @ 20%NFC6050RELIGIOUS OBSRVNC @ 50%</v>
      </c>
    </row>
    <row r="1869" spans="1:43" x14ac:dyDescent="0.35">
      <c r="A1869" s="18" t="s">
        <v>1838</v>
      </c>
      <c r="B1869">
        <v>6050</v>
      </c>
      <c r="C1869" t="s">
        <v>764</v>
      </c>
      <c r="D1869" s="18" t="s">
        <v>1838</v>
      </c>
      <c r="E1869">
        <v>6850</v>
      </c>
      <c r="F1869" t="s">
        <v>239</v>
      </c>
      <c r="G1869" s="13">
        <v>0.52830003676921189</v>
      </c>
      <c r="I1869">
        <v>20181</v>
      </c>
      <c r="J1869" t="str">
        <f t="shared" si="598"/>
        <v>20181NFC6050RELIGIOUS OBSRVNC @ 50%20181NFC6850EMERGENCY MIL LV @ 50%</v>
      </c>
      <c r="K1869" t="str">
        <f t="shared" si="599"/>
        <v>20181NFC6050RELIGIOUS OBSRVNC @ 50%</v>
      </c>
      <c r="L1869" t="str">
        <f t="shared" si="600"/>
        <v>20181NFC6850EMERGENCY MIL LV @ 50%</v>
      </c>
      <c r="M1869" s="13">
        <f t="shared" si="601"/>
        <v>0.52830003676921189</v>
      </c>
      <c r="N1869" s="13"/>
      <c r="O1869" s="19">
        <v>1859</v>
      </c>
      <c r="P1869">
        <f t="shared" si="602"/>
        <v>1</v>
      </c>
      <c r="Q1869">
        <f t="shared" si="603"/>
        <v>945</v>
      </c>
      <c r="R1869">
        <f t="shared" si="604"/>
        <v>1</v>
      </c>
      <c r="S1869" t="b">
        <f t="shared" si="605"/>
        <v>1</v>
      </c>
      <c r="T1869" t="b">
        <f t="shared" si="606"/>
        <v>0</v>
      </c>
      <c r="W1869" t="str">
        <f t="shared" si="596"/>
        <v/>
      </c>
      <c r="X1869" t="str">
        <f t="shared" si="596"/>
        <v/>
      </c>
      <c r="Y1869" t="str">
        <f t="shared" si="596"/>
        <v/>
      </c>
      <c r="Z1869" t="str">
        <f t="shared" si="596"/>
        <v/>
      </c>
      <c r="AA1869" t="str">
        <f t="shared" si="596"/>
        <v>NFC6050RELIGIOUS OBSRVNC @ 50%</v>
      </c>
      <c r="AC1869" t="str">
        <f t="shared" si="597"/>
        <v/>
      </c>
      <c r="AD1869" t="str">
        <f t="shared" si="597"/>
        <v/>
      </c>
      <c r="AE1869" t="str">
        <f t="shared" si="597"/>
        <v/>
      </c>
      <c r="AF1869" t="str">
        <f t="shared" si="597"/>
        <v/>
      </c>
      <c r="AG1869" t="str">
        <f t="shared" si="597"/>
        <v>NFC6850EMERGENCY MIL LV @ 50%</v>
      </c>
      <c r="AI1869">
        <f t="shared" si="607"/>
        <v>1</v>
      </c>
      <c r="AJ1869">
        <f t="shared" si="608"/>
        <v>945</v>
      </c>
      <c r="AK1869" t="str">
        <f t="shared" si="609"/>
        <v>20181NFC6050RELIGIOUS OBSRVNC @ 50%</v>
      </c>
      <c r="AL1869" t="str">
        <f t="shared" si="610"/>
        <v>RELIGIOUS OBSRVNC @ 50%</v>
      </c>
      <c r="AM1869" t="str">
        <f t="shared" si="611"/>
        <v>20181NFC6850EMERGENCY MIL LV @ 50%</v>
      </c>
      <c r="AN1869" t="str">
        <f t="shared" si="612"/>
        <v>EMERGENCY MIL LV @ 50%</v>
      </c>
      <c r="AO1869" s="13">
        <f t="shared" si="613"/>
        <v>0.52830003676921189</v>
      </c>
      <c r="AP1869">
        <f t="shared" si="614"/>
        <v>1</v>
      </c>
      <c r="AQ1869" t="str">
        <f t="shared" si="615"/>
        <v>NFC6050RELIGIOUS OBSRVNC @ 50%NFC6850EMERGENCY MIL LV @ 50%</v>
      </c>
    </row>
    <row r="1870" spans="1:43" x14ac:dyDescent="0.35">
      <c r="A1870" s="18" t="s">
        <v>1838</v>
      </c>
      <c r="B1870">
        <v>6068</v>
      </c>
      <c r="C1870" t="s">
        <v>765</v>
      </c>
      <c r="D1870" s="18" t="s">
        <v>1838</v>
      </c>
      <c r="E1870">
        <v>6069</v>
      </c>
      <c r="F1870" t="s">
        <v>214</v>
      </c>
      <c r="G1870" s="13">
        <v>0.86600960945055805</v>
      </c>
      <c r="I1870">
        <v>20181</v>
      </c>
      <c r="J1870" t="str">
        <f t="shared" si="598"/>
        <v>20181NFC6068COMP REL OBV-FF OT PAY20181NFC6069COMP LV RELG OBV-FF PAY</v>
      </c>
      <c r="K1870" t="str">
        <f t="shared" si="599"/>
        <v>20181NFC6068COMP REL OBV-FF OT PAY</v>
      </c>
      <c r="L1870" t="str">
        <f t="shared" si="600"/>
        <v>20181NFC6069COMP LV RELG OBV-FF PAY</v>
      </c>
      <c r="M1870" s="13">
        <f t="shared" si="601"/>
        <v>0.86600960945055805</v>
      </c>
      <c r="N1870" s="13"/>
      <c r="O1870" s="19">
        <v>1860</v>
      </c>
      <c r="P1870">
        <f t="shared" si="602"/>
        <v>1</v>
      </c>
      <c r="Q1870">
        <f t="shared" si="603"/>
        <v>946</v>
      </c>
      <c r="R1870">
        <f t="shared" si="604"/>
        <v>1</v>
      </c>
      <c r="S1870" t="b">
        <f t="shared" si="605"/>
        <v>1</v>
      </c>
      <c r="T1870" t="b">
        <f t="shared" si="606"/>
        <v>0</v>
      </c>
      <c r="W1870" t="str">
        <f t="shared" si="596"/>
        <v/>
      </c>
      <c r="X1870" t="str">
        <f t="shared" si="596"/>
        <v/>
      </c>
      <c r="Y1870" t="str">
        <f t="shared" si="596"/>
        <v/>
      </c>
      <c r="Z1870" t="str">
        <f t="shared" si="596"/>
        <v/>
      </c>
      <c r="AA1870" t="str">
        <f t="shared" si="596"/>
        <v>NFC6068COMP REL OBV-FF OT PAY</v>
      </c>
      <c r="AC1870" t="str">
        <f t="shared" si="597"/>
        <v/>
      </c>
      <c r="AD1870" t="str">
        <f t="shared" si="597"/>
        <v/>
      </c>
      <c r="AE1870" t="str">
        <f t="shared" si="597"/>
        <v/>
      </c>
      <c r="AF1870" t="str">
        <f t="shared" si="597"/>
        <v/>
      </c>
      <c r="AG1870" t="str">
        <f t="shared" si="597"/>
        <v>NFC6069COMP LV RELG OBV-FF PAY</v>
      </c>
      <c r="AI1870">
        <f t="shared" si="607"/>
        <v>1</v>
      </c>
      <c r="AJ1870">
        <f t="shared" si="608"/>
        <v>946</v>
      </c>
      <c r="AK1870" t="str">
        <f t="shared" si="609"/>
        <v>20181NFC6068COMP REL OBV-FF OT PAY</v>
      </c>
      <c r="AL1870" t="str">
        <f t="shared" si="610"/>
        <v>COMP REL OBV-FF OT PAY</v>
      </c>
      <c r="AM1870" t="str">
        <f t="shared" si="611"/>
        <v>20181NFC6069COMP LV RELG OBV-FF PAY</v>
      </c>
      <c r="AN1870" t="str">
        <f t="shared" si="612"/>
        <v>COMP LV RELG OBV-FF PAY</v>
      </c>
      <c r="AO1870" s="13">
        <f t="shared" si="613"/>
        <v>0.86600960945055805</v>
      </c>
      <c r="AP1870">
        <f t="shared" si="614"/>
        <v>1</v>
      </c>
      <c r="AQ1870" t="str">
        <f t="shared" si="615"/>
        <v>NFC6068COMP REL OBV-FF OT PAYNFC6069COMP LV RELG OBV-FF PAY</v>
      </c>
    </row>
    <row r="1871" spans="1:43" x14ac:dyDescent="0.35">
      <c r="A1871" s="18" t="s">
        <v>1838</v>
      </c>
      <c r="B1871">
        <v>6466</v>
      </c>
      <c r="C1871" t="s">
        <v>766</v>
      </c>
      <c r="D1871" s="18" t="s">
        <v>1838</v>
      </c>
      <c r="E1871">
        <v>6467</v>
      </c>
      <c r="F1871" t="s">
        <v>219</v>
      </c>
      <c r="G1871" s="13">
        <v>0.88168335061750225</v>
      </c>
      <c r="I1871">
        <v>20181</v>
      </c>
      <c r="J1871" t="str">
        <f t="shared" si="598"/>
        <v>20181NFC6466COMP USED TVL-FF OT PAY20181NFC6467COMP LV USED TVL-FF PAY</v>
      </c>
      <c r="K1871" t="str">
        <f t="shared" si="599"/>
        <v>20181NFC6466COMP USED TVL-FF OT PAY</v>
      </c>
      <c r="L1871" t="str">
        <f t="shared" si="600"/>
        <v>20181NFC6467COMP LV USED TVL-FF PAY</v>
      </c>
      <c r="M1871" s="13">
        <f t="shared" si="601"/>
        <v>0.88168335061750225</v>
      </c>
      <c r="N1871" s="13"/>
      <c r="O1871" s="19">
        <v>1861</v>
      </c>
      <c r="P1871">
        <f t="shared" si="602"/>
        <v>3</v>
      </c>
      <c r="Q1871">
        <f t="shared" si="603"/>
        <v>947</v>
      </c>
      <c r="R1871">
        <f t="shared" si="604"/>
        <v>1</v>
      </c>
      <c r="S1871" t="b">
        <f t="shared" si="605"/>
        <v>1</v>
      </c>
      <c r="T1871" t="b">
        <f t="shared" si="606"/>
        <v>0</v>
      </c>
      <c r="W1871" t="str">
        <f t="shared" si="596"/>
        <v/>
      </c>
      <c r="X1871" t="str">
        <f t="shared" si="596"/>
        <v/>
      </c>
      <c r="Y1871" t="str">
        <f t="shared" si="596"/>
        <v/>
      </c>
      <c r="Z1871" t="str">
        <f t="shared" si="596"/>
        <v/>
      </c>
      <c r="AA1871" t="str">
        <f t="shared" si="596"/>
        <v>NFC6466COMP USED TVL-FF OT PAY</v>
      </c>
      <c r="AC1871" t="str">
        <f t="shared" si="597"/>
        <v/>
      </c>
      <c r="AD1871" t="str">
        <f t="shared" si="597"/>
        <v/>
      </c>
      <c r="AE1871" t="str">
        <f t="shared" si="597"/>
        <v/>
      </c>
      <c r="AF1871" t="str">
        <f t="shared" si="597"/>
        <v/>
      </c>
      <c r="AG1871" t="str">
        <f t="shared" si="597"/>
        <v>NFC6467COMP LV USED TVL-FF PAY</v>
      </c>
      <c r="AI1871">
        <f t="shared" si="607"/>
        <v>1</v>
      </c>
      <c r="AJ1871">
        <f t="shared" si="608"/>
        <v>947</v>
      </c>
      <c r="AK1871" t="str">
        <f t="shared" si="609"/>
        <v>20181NFC6466COMP USED TVL-FF OT PAY</v>
      </c>
      <c r="AL1871" t="str">
        <f t="shared" si="610"/>
        <v>COMP USED TVL-FF OT PAY</v>
      </c>
      <c r="AM1871" t="str">
        <f t="shared" si="611"/>
        <v>20181NFC6467COMP LV USED TVL-FF PAY</v>
      </c>
      <c r="AN1871" t="str">
        <f t="shared" si="612"/>
        <v>COMP LV USED TVL-FF PAY</v>
      </c>
      <c r="AO1871" s="13">
        <f t="shared" si="613"/>
        <v>0.88168335061750225</v>
      </c>
      <c r="AP1871">
        <f t="shared" si="614"/>
        <v>1</v>
      </c>
      <c r="AQ1871" t="str">
        <f t="shared" si="615"/>
        <v>NFC6466COMP USED TVL-FF OT PAYNFC6467COMP LV USED TVL-FF PAY</v>
      </c>
    </row>
    <row r="1872" spans="1:43" x14ac:dyDescent="0.35">
      <c r="A1872" s="18" t="s">
        <v>1838</v>
      </c>
      <c r="B1872">
        <v>6466</v>
      </c>
      <c r="C1872" t="s">
        <v>766</v>
      </c>
      <c r="D1872" s="18" t="s">
        <v>1838</v>
      </c>
      <c r="E1872">
        <v>6468</v>
      </c>
      <c r="F1872" t="s">
        <v>220</v>
      </c>
      <c r="G1872" s="13">
        <v>0.83048665464233118</v>
      </c>
      <c r="I1872">
        <v>20181</v>
      </c>
      <c r="J1872" t="str">
        <f t="shared" si="598"/>
        <v>20181NFC6466COMP USED TVL-FF OT PAY20181NFC6468COMP LV USED-FF OT PAY</v>
      </c>
      <c r="K1872" t="str">
        <f t="shared" si="599"/>
        <v>20181NFC6466COMP USED TVL-FF OT PAY</v>
      </c>
      <c r="L1872" t="str">
        <f t="shared" si="600"/>
        <v>20181NFC6468COMP LV USED-FF OT PAY</v>
      </c>
      <c r="M1872" s="13">
        <f t="shared" si="601"/>
        <v>0.83048665464233118</v>
      </c>
      <c r="N1872" s="13"/>
      <c r="O1872" s="19">
        <v>1862</v>
      </c>
      <c r="P1872">
        <f t="shared" si="602"/>
        <v>3</v>
      </c>
      <c r="Q1872">
        <f t="shared" si="603"/>
        <v>947</v>
      </c>
      <c r="R1872">
        <f t="shared" si="604"/>
        <v>2</v>
      </c>
      <c r="S1872" t="b">
        <f t="shared" si="605"/>
        <v>1</v>
      </c>
      <c r="T1872" t="b">
        <f t="shared" si="606"/>
        <v>0</v>
      </c>
      <c r="W1872" t="str">
        <f t="shared" si="596"/>
        <v/>
      </c>
      <c r="X1872" t="str">
        <f t="shared" si="596"/>
        <v/>
      </c>
      <c r="Y1872" t="str">
        <f t="shared" si="596"/>
        <v/>
      </c>
      <c r="Z1872" t="str">
        <f t="shared" si="596"/>
        <v/>
      </c>
      <c r="AA1872" t="str">
        <f t="shared" si="596"/>
        <v>NFC6466COMP USED TVL-FF OT PAY</v>
      </c>
      <c r="AC1872" t="str">
        <f t="shared" si="597"/>
        <v/>
      </c>
      <c r="AD1872" t="str">
        <f t="shared" si="597"/>
        <v/>
      </c>
      <c r="AE1872" t="str">
        <f t="shared" si="597"/>
        <v/>
      </c>
      <c r="AF1872" t="str">
        <f t="shared" si="597"/>
        <v/>
      </c>
      <c r="AG1872" t="str">
        <f t="shared" si="597"/>
        <v>NFC6468COMP LV USED-FF OT PAY</v>
      </c>
      <c r="AI1872">
        <f t="shared" si="607"/>
        <v>1</v>
      </c>
      <c r="AJ1872">
        <f t="shared" si="608"/>
        <v>947</v>
      </c>
      <c r="AK1872" t="str">
        <f t="shared" si="609"/>
        <v>20181NFC6466COMP USED TVL-FF OT PAY</v>
      </c>
      <c r="AL1872" t="str">
        <f t="shared" si="610"/>
        <v>COMP USED TVL-FF OT PAY</v>
      </c>
      <c r="AM1872" t="str">
        <f t="shared" si="611"/>
        <v>20181NFC6468COMP LV USED-FF OT PAY</v>
      </c>
      <c r="AN1872" t="str">
        <f t="shared" si="612"/>
        <v>COMP LV USED-FF OT PAY</v>
      </c>
      <c r="AO1872" s="13">
        <f t="shared" si="613"/>
        <v>0.83048665464233118</v>
      </c>
      <c r="AP1872">
        <f t="shared" si="614"/>
        <v>1</v>
      </c>
      <c r="AQ1872" t="str">
        <f t="shared" si="615"/>
        <v>NFC6466COMP USED TVL-FF OT PAYNFC6468COMP LV USED-FF OT PAY</v>
      </c>
    </row>
    <row r="1873" spans="1:43" x14ac:dyDescent="0.35">
      <c r="A1873" s="18" t="s">
        <v>1838</v>
      </c>
      <c r="B1873">
        <v>6466</v>
      </c>
      <c r="C1873" t="s">
        <v>766</v>
      </c>
      <c r="D1873" s="18" t="s">
        <v>1838</v>
      </c>
      <c r="E1873">
        <v>6469</v>
      </c>
      <c r="F1873" t="s">
        <v>221</v>
      </c>
      <c r="G1873" s="13">
        <v>0.82875692996331984</v>
      </c>
      <c r="I1873">
        <v>20181</v>
      </c>
      <c r="J1873" t="str">
        <f t="shared" si="598"/>
        <v>20181NFC6466COMP USED TVL-FF OT PAY20181NFC6469COMP LEAVE USED-FF PAY</v>
      </c>
      <c r="K1873" t="str">
        <f t="shared" si="599"/>
        <v>20181NFC6466COMP USED TVL-FF OT PAY</v>
      </c>
      <c r="L1873" t="str">
        <f t="shared" si="600"/>
        <v>20181NFC6469COMP LEAVE USED-FF PAY</v>
      </c>
      <c r="M1873" s="13">
        <f t="shared" si="601"/>
        <v>0.82875692996331984</v>
      </c>
      <c r="N1873" s="13"/>
      <c r="O1873" s="19">
        <v>1863</v>
      </c>
      <c r="P1873">
        <f t="shared" si="602"/>
        <v>3</v>
      </c>
      <c r="Q1873">
        <f t="shared" si="603"/>
        <v>947</v>
      </c>
      <c r="R1873">
        <f t="shared" si="604"/>
        <v>3</v>
      </c>
      <c r="S1873" t="b">
        <f t="shared" si="605"/>
        <v>1</v>
      </c>
      <c r="T1873" t="b">
        <f t="shared" si="606"/>
        <v>0</v>
      </c>
      <c r="W1873" t="str">
        <f t="shared" si="596"/>
        <v/>
      </c>
      <c r="X1873" t="str">
        <f t="shared" si="596"/>
        <v/>
      </c>
      <c r="Y1873" t="str">
        <f t="shared" si="596"/>
        <v/>
      </c>
      <c r="Z1873" t="str">
        <f t="shared" si="596"/>
        <v/>
      </c>
      <c r="AA1873" t="str">
        <f t="shared" si="596"/>
        <v>NFC6466COMP USED TVL-FF OT PAY</v>
      </c>
      <c r="AC1873" t="str">
        <f t="shared" si="597"/>
        <v/>
      </c>
      <c r="AD1873" t="str">
        <f t="shared" si="597"/>
        <v/>
      </c>
      <c r="AE1873" t="str">
        <f t="shared" si="597"/>
        <v/>
      </c>
      <c r="AF1873" t="str">
        <f t="shared" si="597"/>
        <v/>
      </c>
      <c r="AG1873" t="str">
        <f t="shared" si="597"/>
        <v>NFC6469COMP LEAVE USED-FF PAY</v>
      </c>
      <c r="AI1873">
        <f t="shared" si="607"/>
        <v>1</v>
      </c>
      <c r="AJ1873">
        <f t="shared" si="608"/>
        <v>947</v>
      </c>
      <c r="AK1873" t="str">
        <f t="shared" si="609"/>
        <v>20181NFC6466COMP USED TVL-FF OT PAY</v>
      </c>
      <c r="AL1873" t="str">
        <f t="shared" si="610"/>
        <v>COMP USED TVL-FF OT PAY</v>
      </c>
      <c r="AM1873" t="str">
        <f t="shared" si="611"/>
        <v>20181NFC6469COMP LEAVE USED-FF PAY</v>
      </c>
      <c r="AN1873" t="str">
        <f t="shared" si="612"/>
        <v>COMP LEAVE USED-FF PAY</v>
      </c>
      <c r="AO1873" s="13">
        <f t="shared" si="613"/>
        <v>0.82875692996331984</v>
      </c>
      <c r="AP1873">
        <f t="shared" si="614"/>
        <v>1</v>
      </c>
      <c r="AQ1873" t="str">
        <f t="shared" si="615"/>
        <v>NFC6466COMP USED TVL-FF OT PAYNFC6469COMP LEAVE USED-FF PAY</v>
      </c>
    </row>
    <row r="1874" spans="1:43" x14ac:dyDescent="0.35">
      <c r="A1874" s="18" t="s">
        <v>1838</v>
      </c>
      <c r="B1874">
        <v>6478</v>
      </c>
      <c r="C1874" t="s">
        <v>767</v>
      </c>
      <c r="D1874" s="18"/>
      <c r="G1874" s="13">
        <v>0</v>
      </c>
      <c r="I1874">
        <v>20181</v>
      </c>
      <c r="J1874" t="str">
        <f t="shared" si="598"/>
        <v>20181NFC6478COMPENSATORY TRAVEL20181</v>
      </c>
      <c r="K1874" t="str">
        <f t="shared" si="599"/>
        <v>20181NFC6478COMPENSATORY TRAVEL</v>
      </c>
      <c r="L1874" t="str">
        <f t="shared" si="600"/>
        <v>20181</v>
      </c>
      <c r="M1874" s="13">
        <f t="shared" si="601"/>
        <v>0</v>
      </c>
      <c r="N1874" s="13"/>
      <c r="O1874" s="19">
        <v>1864</v>
      </c>
      <c r="P1874">
        <f t="shared" si="602"/>
        <v>1</v>
      </c>
      <c r="Q1874">
        <f t="shared" si="603"/>
        <v>948</v>
      </c>
      <c r="R1874">
        <f t="shared" si="604"/>
        <v>1</v>
      </c>
      <c r="S1874" t="b">
        <f t="shared" si="605"/>
        <v>0</v>
      </c>
      <c r="T1874" t="b">
        <f t="shared" si="606"/>
        <v>0</v>
      </c>
      <c r="W1874" t="str">
        <f t="shared" si="596"/>
        <v/>
      </c>
      <c r="X1874" t="str">
        <f t="shared" si="596"/>
        <v/>
      </c>
      <c r="Y1874" t="str">
        <f t="shared" si="596"/>
        <v/>
      </c>
      <c r="Z1874" t="str">
        <f t="shared" si="596"/>
        <v/>
      </c>
      <c r="AA1874" t="str">
        <f t="shared" si="596"/>
        <v>NFC6478COMPENSATORY TRAVEL</v>
      </c>
      <c r="AC1874" t="str">
        <f t="shared" si="597"/>
        <v/>
      </c>
      <c r="AD1874" t="str">
        <f t="shared" si="597"/>
        <v/>
      </c>
      <c r="AE1874" t="str">
        <f t="shared" si="597"/>
        <v/>
      </c>
      <c r="AF1874" t="str">
        <f t="shared" si="597"/>
        <v/>
      </c>
      <c r="AG1874" t="str">
        <f t="shared" si="597"/>
        <v/>
      </c>
      <c r="AI1874">
        <f t="shared" si="607"/>
        <v>1</v>
      </c>
      <c r="AJ1874">
        <f t="shared" si="608"/>
        <v>948</v>
      </c>
      <c r="AK1874" t="str">
        <f t="shared" si="609"/>
        <v>20181NFC6478COMPENSATORY TRAVEL</v>
      </c>
      <c r="AL1874" t="str">
        <f t="shared" si="610"/>
        <v>COMPENSATORY TRAVEL</v>
      </c>
      <c r="AM1874" t="str">
        <f t="shared" si="611"/>
        <v>20181</v>
      </c>
      <c r="AN1874" t="str">
        <f t="shared" si="612"/>
        <v/>
      </c>
      <c r="AO1874" s="13">
        <f t="shared" si="613"/>
        <v>0</v>
      </c>
      <c r="AP1874">
        <f t="shared" si="614"/>
        <v>1</v>
      </c>
      <c r="AQ1874" t="str">
        <f t="shared" si="615"/>
        <v>NFC6478COMPENSATORY TRAVEL</v>
      </c>
    </row>
    <row r="1875" spans="1:43" x14ac:dyDescent="0.35">
      <c r="A1875" s="18" t="s">
        <v>1838</v>
      </c>
      <c r="B1875">
        <v>1745</v>
      </c>
      <c r="C1875" t="s">
        <v>824</v>
      </c>
      <c r="D1875" s="18" t="s">
        <v>1839</v>
      </c>
      <c r="E1875" t="s">
        <v>1112</v>
      </c>
      <c r="F1875" t="s">
        <v>1331</v>
      </c>
      <c r="G1875" s="13">
        <v>0.51553884711779452</v>
      </c>
      <c r="I1875">
        <v>20181</v>
      </c>
      <c r="J1875" t="str">
        <f t="shared" si="598"/>
        <v>20181NFC1745CONTINUATION OF PAY20181DFASLTTraumatic injury leave (continuation of pay [COP])</v>
      </c>
      <c r="K1875" t="str">
        <f t="shared" si="599"/>
        <v>20181NFC1745CONTINUATION OF PAY</v>
      </c>
      <c r="L1875" t="str">
        <f t="shared" si="600"/>
        <v>20181DFASLTTraumatic injury leave (continuation of pay [COP])</v>
      </c>
      <c r="M1875" s="13">
        <f t="shared" si="601"/>
        <v>0.51553884711779452</v>
      </c>
      <c r="N1875" s="13"/>
      <c r="O1875" s="19">
        <v>1865</v>
      </c>
      <c r="P1875">
        <f t="shared" si="602"/>
        <v>1</v>
      </c>
      <c r="Q1875">
        <f t="shared" si="603"/>
        <v>949</v>
      </c>
      <c r="R1875">
        <f t="shared" si="604"/>
        <v>1</v>
      </c>
      <c r="S1875" t="b">
        <f t="shared" si="605"/>
        <v>0</v>
      </c>
      <c r="T1875" t="b">
        <f t="shared" si="606"/>
        <v>0</v>
      </c>
      <c r="W1875" t="str">
        <f t="shared" si="596"/>
        <v/>
      </c>
      <c r="X1875" t="str">
        <f t="shared" si="596"/>
        <v/>
      </c>
      <c r="Y1875" t="str">
        <f t="shared" si="596"/>
        <v/>
      </c>
      <c r="Z1875" t="str">
        <f t="shared" si="596"/>
        <v/>
      </c>
      <c r="AA1875" t="str">
        <f t="shared" si="596"/>
        <v>NFC1745CONTINUATION OF PAY</v>
      </c>
      <c r="AC1875" t="str">
        <f t="shared" si="597"/>
        <v>DFASLTTraumatic injury leave (continuation of pay [COP])</v>
      </c>
      <c r="AD1875" t="str">
        <f t="shared" si="597"/>
        <v/>
      </c>
      <c r="AE1875" t="str">
        <f t="shared" si="597"/>
        <v/>
      </c>
      <c r="AF1875" t="str">
        <f t="shared" si="597"/>
        <v/>
      </c>
      <c r="AG1875" t="str">
        <f t="shared" si="597"/>
        <v/>
      </c>
      <c r="AI1875">
        <f t="shared" si="607"/>
        <v>1</v>
      </c>
      <c r="AJ1875">
        <f t="shared" si="608"/>
        <v>949</v>
      </c>
      <c r="AK1875" t="str">
        <f t="shared" si="609"/>
        <v>20181NFC1745CONTINUATION OF PAY</v>
      </c>
      <c r="AL1875" t="str">
        <f t="shared" si="610"/>
        <v>CONTINUATION OF PAY</v>
      </c>
      <c r="AM1875" t="str">
        <f t="shared" si="611"/>
        <v>20181DFASLTTraumatic injury leave (continuation of pay [COP])</v>
      </c>
      <c r="AN1875" t="str">
        <f t="shared" si="612"/>
        <v>Traumatic injury leave (continuation of pay [COP])</v>
      </c>
      <c r="AO1875" s="13">
        <f t="shared" si="613"/>
        <v>0.51553884711779452</v>
      </c>
      <c r="AP1875">
        <f t="shared" si="614"/>
        <v>2</v>
      </c>
      <c r="AQ1875" t="str">
        <f t="shared" si="615"/>
        <v>DFASLTTraumatic injury leave (continuation of pay [COP])NFC1745CONTINUATION OF PAY</v>
      </c>
    </row>
    <row r="1876" spans="1:43" x14ac:dyDescent="0.35">
      <c r="A1876" s="18" t="s">
        <v>1838</v>
      </c>
      <c r="B1876">
        <v>1746</v>
      </c>
      <c r="C1876" t="s">
        <v>825</v>
      </c>
      <c r="D1876" s="18"/>
      <c r="G1876" s="13">
        <v>0</v>
      </c>
      <c r="I1876">
        <v>20181</v>
      </c>
      <c r="J1876" t="str">
        <f t="shared" si="598"/>
        <v>20181NFC1746COPRA SETTLMNT AGRMNT20181</v>
      </c>
      <c r="K1876" t="str">
        <f t="shared" si="599"/>
        <v>20181NFC1746COPRA SETTLMNT AGRMNT</v>
      </c>
      <c r="L1876" t="str">
        <f t="shared" si="600"/>
        <v>20181</v>
      </c>
      <c r="M1876" s="13">
        <f t="shared" si="601"/>
        <v>0</v>
      </c>
      <c r="N1876" s="13"/>
      <c r="O1876" s="19">
        <v>1866</v>
      </c>
      <c r="P1876">
        <f t="shared" si="602"/>
        <v>1</v>
      </c>
      <c r="Q1876">
        <f t="shared" si="603"/>
        <v>950</v>
      </c>
      <c r="R1876">
        <f t="shared" si="604"/>
        <v>1</v>
      </c>
      <c r="S1876" t="b">
        <f t="shared" si="605"/>
        <v>0</v>
      </c>
      <c r="T1876" t="b">
        <f t="shared" si="606"/>
        <v>0</v>
      </c>
      <c r="W1876" t="str">
        <f t="shared" si="596"/>
        <v/>
      </c>
      <c r="X1876" t="str">
        <f t="shared" si="596"/>
        <v/>
      </c>
      <c r="Y1876" t="str">
        <f t="shared" si="596"/>
        <v/>
      </c>
      <c r="Z1876" t="str">
        <f t="shared" si="596"/>
        <v/>
      </c>
      <c r="AA1876" t="str">
        <f t="shared" si="596"/>
        <v>NFC1746COPRA SETTLMNT AGRMNT</v>
      </c>
      <c r="AC1876" t="str">
        <f t="shared" si="597"/>
        <v/>
      </c>
      <c r="AD1876" t="str">
        <f t="shared" si="597"/>
        <v/>
      </c>
      <c r="AE1876" t="str">
        <f t="shared" si="597"/>
        <v/>
      </c>
      <c r="AF1876" t="str">
        <f t="shared" si="597"/>
        <v/>
      </c>
      <c r="AG1876" t="str">
        <f t="shared" si="597"/>
        <v/>
      </c>
      <c r="AI1876">
        <f t="shared" si="607"/>
        <v>1</v>
      </c>
      <c r="AJ1876">
        <f t="shared" si="608"/>
        <v>950</v>
      </c>
      <c r="AK1876" t="str">
        <f t="shared" si="609"/>
        <v>20181NFC1746COPRA SETTLMNT AGRMNT</v>
      </c>
      <c r="AL1876" t="str">
        <f t="shared" si="610"/>
        <v>COPRA SETTLMNT AGRMNT</v>
      </c>
      <c r="AM1876" t="str">
        <f t="shared" si="611"/>
        <v>20181</v>
      </c>
      <c r="AN1876" t="str">
        <f t="shared" si="612"/>
        <v/>
      </c>
      <c r="AO1876" s="13">
        <f t="shared" si="613"/>
        <v>0</v>
      </c>
      <c r="AP1876">
        <f t="shared" si="614"/>
        <v>1</v>
      </c>
      <c r="AQ1876" t="str">
        <f t="shared" si="615"/>
        <v>NFC1746COPRA SETTLMNT AGRMNT</v>
      </c>
    </row>
    <row r="1877" spans="1:43" x14ac:dyDescent="0.35">
      <c r="A1877" s="18" t="s">
        <v>1838</v>
      </c>
      <c r="B1877">
        <v>1717</v>
      </c>
      <c r="C1877" t="s">
        <v>869</v>
      </c>
      <c r="D1877" s="18"/>
      <c r="G1877" s="13">
        <v>0</v>
      </c>
      <c r="I1877">
        <v>20181</v>
      </c>
      <c r="J1877" t="str">
        <f t="shared" si="598"/>
        <v>20181NFC1717SUFFERED/PERMITTED DUTY20181</v>
      </c>
      <c r="K1877" t="str">
        <f t="shared" si="599"/>
        <v>20181NFC1717SUFFERED/PERMITTED DUTY</v>
      </c>
      <c r="L1877" t="str">
        <f t="shared" si="600"/>
        <v>20181</v>
      </c>
      <c r="M1877" s="13">
        <f t="shared" si="601"/>
        <v>0</v>
      </c>
      <c r="N1877" s="13"/>
      <c r="O1877" s="19">
        <v>1867</v>
      </c>
      <c r="P1877">
        <f t="shared" si="602"/>
        <v>1</v>
      </c>
      <c r="Q1877">
        <f t="shared" si="603"/>
        <v>951</v>
      </c>
      <c r="R1877">
        <f t="shared" si="604"/>
        <v>1</v>
      </c>
      <c r="S1877" t="b">
        <f t="shared" si="605"/>
        <v>0</v>
      </c>
      <c r="T1877" t="b">
        <f t="shared" si="606"/>
        <v>0</v>
      </c>
      <c r="W1877" t="str">
        <f t="shared" si="596"/>
        <v/>
      </c>
      <c r="X1877" t="str">
        <f t="shared" si="596"/>
        <v/>
      </c>
      <c r="Y1877" t="str">
        <f t="shared" si="596"/>
        <v/>
      </c>
      <c r="Z1877" t="str">
        <f t="shared" si="596"/>
        <v/>
      </c>
      <c r="AA1877" t="str">
        <f t="shared" si="596"/>
        <v>NFC1717SUFFERED/PERMITTED DUTY</v>
      </c>
      <c r="AC1877" t="str">
        <f t="shared" si="597"/>
        <v/>
      </c>
      <c r="AD1877" t="str">
        <f t="shared" si="597"/>
        <v/>
      </c>
      <c r="AE1877" t="str">
        <f t="shared" si="597"/>
        <v/>
      </c>
      <c r="AF1877" t="str">
        <f t="shared" si="597"/>
        <v/>
      </c>
      <c r="AG1877" t="str">
        <f t="shared" si="597"/>
        <v/>
      </c>
      <c r="AI1877">
        <f t="shared" si="607"/>
        <v>1</v>
      </c>
      <c r="AJ1877">
        <f t="shared" si="608"/>
        <v>951</v>
      </c>
      <c r="AK1877" t="str">
        <f t="shared" si="609"/>
        <v>20181NFC1717SUFFERED/PERMITTED DUTY</v>
      </c>
      <c r="AL1877" t="str">
        <f t="shared" si="610"/>
        <v>SUFFERED/PERMITTED DUTY</v>
      </c>
      <c r="AM1877" t="str">
        <f t="shared" si="611"/>
        <v>20181</v>
      </c>
      <c r="AN1877" t="str">
        <f t="shared" si="612"/>
        <v/>
      </c>
      <c r="AO1877" s="13">
        <f t="shared" si="613"/>
        <v>0</v>
      </c>
      <c r="AP1877">
        <f t="shared" si="614"/>
        <v>1</v>
      </c>
      <c r="AQ1877" t="str">
        <f t="shared" si="615"/>
        <v>NFC1717SUFFERED/PERMITTED DUTY</v>
      </c>
    </row>
    <row r="1878" spans="1:43" x14ac:dyDescent="0.35">
      <c r="A1878" s="18" t="s">
        <v>1838</v>
      </c>
      <c r="B1878">
        <v>400</v>
      </c>
      <c r="C1878" t="s">
        <v>913</v>
      </c>
      <c r="D1878" s="18" t="s">
        <v>1838</v>
      </c>
      <c r="E1878">
        <v>450</v>
      </c>
      <c r="F1878" t="s">
        <v>915</v>
      </c>
      <c r="G1878" s="13">
        <v>0.69747803263722474</v>
      </c>
      <c r="I1878">
        <v>20181</v>
      </c>
      <c r="J1878" t="str">
        <f t="shared" si="598"/>
        <v>20181NFC400SUNDAY DIFFERENTIAL20181NFC450SUNDAY DIFF. @ 50%</v>
      </c>
      <c r="K1878" t="str">
        <f t="shared" si="599"/>
        <v>20181NFC400SUNDAY DIFFERENTIAL</v>
      </c>
      <c r="L1878" t="str">
        <f t="shared" si="600"/>
        <v>20181NFC450SUNDAY DIFF. @ 50%</v>
      </c>
      <c r="M1878" s="13">
        <f t="shared" si="601"/>
        <v>0.69747803263722474</v>
      </c>
      <c r="N1878" s="13"/>
      <c r="O1878" s="19">
        <v>1868</v>
      </c>
      <c r="P1878">
        <f t="shared" si="602"/>
        <v>1</v>
      </c>
      <c r="Q1878">
        <f t="shared" si="603"/>
        <v>952</v>
      </c>
      <c r="R1878">
        <f t="shared" si="604"/>
        <v>1</v>
      </c>
      <c r="S1878" t="b">
        <f t="shared" si="605"/>
        <v>1</v>
      </c>
      <c r="T1878" t="b">
        <f t="shared" si="606"/>
        <v>0</v>
      </c>
      <c r="W1878" t="str">
        <f t="shared" si="596"/>
        <v/>
      </c>
      <c r="X1878" t="str">
        <f t="shared" si="596"/>
        <v/>
      </c>
      <c r="Y1878" t="str">
        <f t="shared" si="596"/>
        <v/>
      </c>
      <c r="Z1878" t="str">
        <f t="shared" si="596"/>
        <v/>
      </c>
      <c r="AA1878" t="str">
        <f t="shared" si="596"/>
        <v>NFC400SUNDAY DIFFERENTIAL</v>
      </c>
      <c r="AC1878" t="str">
        <f t="shared" si="597"/>
        <v/>
      </c>
      <c r="AD1878" t="str">
        <f t="shared" si="597"/>
        <v/>
      </c>
      <c r="AE1878" t="str">
        <f t="shared" si="597"/>
        <v/>
      </c>
      <c r="AF1878" t="str">
        <f t="shared" si="597"/>
        <v/>
      </c>
      <c r="AG1878" t="str">
        <f t="shared" si="597"/>
        <v>NFC450SUNDAY DIFF. @ 50%</v>
      </c>
      <c r="AI1878">
        <f t="shared" si="607"/>
        <v>1</v>
      </c>
      <c r="AJ1878">
        <f t="shared" si="608"/>
        <v>952</v>
      </c>
      <c r="AK1878" t="str">
        <f t="shared" si="609"/>
        <v>20181NFC400SUNDAY DIFFERENTIAL</v>
      </c>
      <c r="AL1878" t="str">
        <f t="shared" si="610"/>
        <v>SUNDAY DIFFERENTIAL</v>
      </c>
      <c r="AM1878" t="str">
        <f t="shared" si="611"/>
        <v>20181NFC450SUNDAY DIFF. @ 50%</v>
      </c>
      <c r="AN1878" t="str">
        <f t="shared" si="612"/>
        <v>SUNDAY DIFF. @ 50%</v>
      </c>
      <c r="AO1878" s="13">
        <f t="shared" si="613"/>
        <v>0.69747803263722474</v>
      </c>
      <c r="AP1878">
        <f t="shared" si="614"/>
        <v>1</v>
      </c>
      <c r="AQ1878" t="str">
        <f t="shared" si="615"/>
        <v>NFC400SUNDAY DIFFERENTIALNFC450SUNDAY DIFF. @ 50%</v>
      </c>
    </row>
    <row r="1879" spans="1:43" x14ac:dyDescent="0.35">
      <c r="A1879" s="18" t="s">
        <v>1838</v>
      </c>
      <c r="B1879">
        <v>402</v>
      </c>
      <c r="C1879" t="s">
        <v>914</v>
      </c>
      <c r="D1879" s="18"/>
      <c r="G1879" s="13">
        <v>0</v>
      </c>
      <c r="I1879">
        <v>20181</v>
      </c>
      <c r="J1879" t="str">
        <f t="shared" si="598"/>
        <v>20181NFC402SATURDAY DIFFERENTIAL20181</v>
      </c>
      <c r="K1879" t="str">
        <f t="shared" si="599"/>
        <v>20181NFC402SATURDAY DIFFERENTIAL</v>
      </c>
      <c r="L1879" t="str">
        <f t="shared" si="600"/>
        <v>20181</v>
      </c>
      <c r="M1879" s="13">
        <f t="shared" si="601"/>
        <v>0</v>
      </c>
      <c r="N1879" s="13"/>
      <c r="O1879" s="19">
        <v>1869</v>
      </c>
      <c r="P1879">
        <f t="shared" si="602"/>
        <v>1</v>
      </c>
      <c r="Q1879">
        <f t="shared" si="603"/>
        <v>953</v>
      </c>
      <c r="R1879">
        <f t="shared" si="604"/>
        <v>1</v>
      </c>
      <c r="S1879" t="b">
        <f t="shared" si="605"/>
        <v>0</v>
      </c>
      <c r="T1879" t="b">
        <f t="shared" si="606"/>
        <v>0</v>
      </c>
      <c r="W1879" t="str">
        <f t="shared" si="596"/>
        <v/>
      </c>
      <c r="X1879" t="str">
        <f t="shared" si="596"/>
        <v/>
      </c>
      <c r="Y1879" t="str">
        <f t="shared" si="596"/>
        <v/>
      </c>
      <c r="Z1879" t="str">
        <f t="shared" si="596"/>
        <v/>
      </c>
      <c r="AA1879" t="str">
        <f t="shared" si="596"/>
        <v>NFC402SATURDAY DIFFERENTIAL</v>
      </c>
      <c r="AC1879" t="str">
        <f t="shared" si="597"/>
        <v/>
      </c>
      <c r="AD1879" t="str">
        <f t="shared" si="597"/>
        <v/>
      </c>
      <c r="AE1879" t="str">
        <f t="shared" si="597"/>
        <v/>
      </c>
      <c r="AF1879" t="str">
        <f t="shared" si="597"/>
        <v/>
      </c>
      <c r="AG1879" t="str">
        <f t="shared" si="597"/>
        <v/>
      </c>
      <c r="AI1879">
        <f t="shared" si="607"/>
        <v>1</v>
      </c>
      <c r="AJ1879">
        <f t="shared" si="608"/>
        <v>953</v>
      </c>
      <c r="AK1879" t="str">
        <f t="shared" si="609"/>
        <v>20181NFC402SATURDAY DIFFERENTIAL</v>
      </c>
      <c r="AL1879" t="str">
        <f t="shared" si="610"/>
        <v>SATURDAY DIFFERENTIAL</v>
      </c>
      <c r="AM1879" t="str">
        <f t="shared" si="611"/>
        <v>20181</v>
      </c>
      <c r="AN1879" t="str">
        <f t="shared" si="612"/>
        <v/>
      </c>
      <c r="AO1879" s="13">
        <f t="shared" si="613"/>
        <v>0</v>
      </c>
      <c r="AP1879">
        <f t="shared" si="614"/>
        <v>1</v>
      </c>
      <c r="AQ1879" t="str">
        <f t="shared" si="615"/>
        <v>NFC402SATURDAY DIFFERENTIAL</v>
      </c>
    </row>
    <row r="1880" spans="1:43" x14ac:dyDescent="0.35">
      <c r="A1880" s="18" t="s">
        <v>1838</v>
      </c>
      <c r="B1880">
        <v>450</v>
      </c>
      <c r="C1880" t="s">
        <v>915</v>
      </c>
      <c r="D1880" s="18"/>
      <c r="G1880" s="13">
        <v>0</v>
      </c>
      <c r="I1880">
        <v>20181</v>
      </c>
      <c r="J1880" t="str">
        <f t="shared" si="598"/>
        <v>20181NFC450SUNDAY DIFF. @ 50%20181</v>
      </c>
      <c r="K1880" t="str">
        <f t="shared" si="599"/>
        <v>20181NFC450SUNDAY DIFF. @ 50%</v>
      </c>
      <c r="L1880" t="str">
        <f t="shared" si="600"/>
        <v>20181</v>
      </c>
      <c r="M1880" s="13">
        <f t="shared" si="601"/>
        <v>0</v>
      </c>
      <c r="N1880" s="13"/>
      <c r="O1880" s="19">
        <v>1870</v>
      </c>
      <c r="P1880">
        <f t="shared" si="602"/>
        <v>1</v>
      </c>
      <c r="Q1880">
        <f t="shared" si="603"/>
        <v>954</v>
      </c>
      <c r="R1880">
        <f t="shared" si="604"/>
        <v>1</v>
      </c>
      <c r="S1880" t="b">
        <f t="shared" si="605"/>
        <v>0</v>
      </c>
      <c r="T1880" t="b">
        <f t="shared" si="606"/>
        <v>0</v>
      </c>
      <c r="W1880" t="str">
        <f t="shared" si="596"/>
        <v/>
      </c>
      <c r="X1880" t="str">
        <f t="shared" si="596"/>
        <v/>
      </c>
      <c r="Y1880" t="str">
        <f t="shared" si="596"/>
        <v/>
      </c>
      <c r="Z1880" t="str">
        <f t="shared" si="596"/>
        <v/>
      </c>
      <c r="AA1880" t="str">
        <f t="shared" si="596"/>
        <v>NFC450SUNDAY DIFF. @ 50%</v>
      </c>
      <c r="AC1880" t="str">
        <f t="shared" si="597"/>
        <v/>
      </c>
      <c r="AD1880" t="str">
        <f t="shared" si="597"/>
        <v/>
      </c>
      <c r="AE1880" t="str">
        <f t="shared" si="597"/>
        <v/>
      </c>
      <c r="AF1880" t="str">
        <f t="shared" si="597"/>
        <v/>
      </c>
      <c r="AG1880" t="str">
        <f t="shared" si="597"/>
        <v/>
      </c>
      <c r="AI1880">
        <f t="shared" si="607"/>
        <v>1</v>
      </c>
      <c r="AJ1880">
        <f t="shared" si="608"/>
        <v>954</v>
      </c>
      <c r="AK1880" t="str">
        <f t="shared" si="609"/>
        <v>20181NFC450SUNDAY DIFF. @ 50%</v>
      </c>
      <c r="AL1880" t="str">
        <f t="shared" si="610"/>
        <v>SUNDAY DIFF. @ 50%</v>
      </c>
      <c r="AM1880" t="str">
        <f t="shared" si="611"/>
        <v>20181</v>
      </c>
      <c r="AN1880" t="str">
        <f t="shared" si="612"/>
        <v/>
      </c>
      <c r="AO1880" s="13">
        <f t="shared" si="613"/>
        <v>0</v>
      </c>
      <c r="AP1880">
        <f t="shared" si="614"/>
        <v>1</v>
      </c>
      <c r="AQ1880" t="str">
        <f t="shared" si="615"/>
        <v>NFC450SUNDAY DIFF. @ 50%</v>
      </c>
    </row>
    <row r="1881" spans="1:43" x14ac:dyDescent="0.35">
      <c r="A1881" s="18" t="s">
        <v>1838</v>
      </c>
      <c r="B1881">
        <v>481</v>
      </c>
      <c r="C1881" t="s">
        <v>916</v>
      </c>
      <c r="D1881" s="18" t="s">
        <v>1838</v>
      </c>
      <c r="E1881">
        <v>482</v>
      </c>
      <c r="F1881" t="s">
        <v>917</v>
      </c>
      <c r="G1881" s="13">
        <v>0.79356596876038554</v>
      </c>
      <c r="I1881">
        <v>20181</v>
      </c>
      <c r="J1881" t="str">
        <f t="shared" si="598"/>
        <v>20181NFC481SUN DIFF-TSA SHIFT REL20181NFC482SUN DIFF-TSA ADD SHIFT</v>
      </c>
      <c r="K1881" t="str">
        <f t="shared" si="599"/>
        <v>20181NFC481SUN DIFF-TSA SHIFT REL</v>
      </c>
      <c r="L1881" t="str">
        <f t="shared" si="600"/>
        <v>20181NFC482SUN DIFF-TSA ADD SHIFT</v>
      </c>
      <c r="M1881" s="13">
        <f t="shared" si="601"/>
        <v>0.79356596876038554</v>
      </c>
      <c r="N1881" s="13"/>
      <c r="O1881" s="19">
        <v>1871</v>
      </c>
      <c r="P1881">
        <f t="shared" si="602"/>
        <v>3</v>
      </c>
      <c r="Q1881">
        <f t="shared" si="603"/>
        <v>955</v>
      </c>
      <c r="R1881">
        <f t="shared" si="604"/>
        <v>1</v>
      </c>
      <c r="S1881" t="b">
        <f t="shared" si="605"/>
        <v>1</v>
      </c>
      <c r="T1881" t="b">
        <f t="shared" si="606"/>
        <v>0</v>
      </c>
      <c r="W1881" t="str">
        <f t="shared" si="596"/>
        <v/>
      </c>
      <c r="X1881" t="str">
        <f t="shared" si="596"/>
        <v/>
      </c>
      <c r="Y1881" t="str">
        <f t="shared" si="596"/>
        <v/>
      </c>
      <c r="Z1881" t="str">
        <f t="shared" si="596"/>
        <v/>
      </c>
      <c r="AA1881" t="str">
        <f t="shared" si="596"/>
        <v>NFC481SUN DIFF-TSA SHIFT REL</v>
      </c>
      <c r="AC1881" t="str">
        <f t="shared" si="597"/>
        <v/>
      </c>
      <c r="AD1881" t="str">
        <f t="shared" si="597"/>
        <v/>
      </c>
      <c r="AE1881" t="str">
        <f t="shared" si="597"/>
        <v/>
      </c>
      <c r="AF1881" t="str">
        <f t="shared" si="597"/>
        <v/>
      </c>
      <c r="AG1881" t="str">
        <f t="shared" si="597"/>
        <v>NFC482SUN DIFF-TSA ADD SHIFT</v>
      </c>
      <c r="AI1881">
        <f t="shared" si="607"/>
        <v>1</v>
      </c>
      <c r="AJ1881">
        <f t="shared" si="608"/>
        <v>955</v>
      </c>
      <c r="AK1881" t="str">
        <f t="shared" si="609"/>
        <v>20181NFC481SUN DIFF-TSA SHIFT REL</v>
      </c>
      <c r="AL1881" t="str">
        <f t="shared" si="610"/>
        <v>SUN DIFF-TSA SHIFT REL</v>
      </c>
      <c r="AM1881" t="str">
        <f t="shared" si="611"/>
        <v>20181NFC482SUN DIFF-TSA ADD SHIFT</v>
      </c>
      <c r="AN1881" t="str">
        <f t="shared" si="612"/>
        <v>SUN DIFF-TSA ADD SHIFT</v>
      </c>
      <c r="AO1881" s="13">
        <f t="shared" si="613"/>
        <v>0.79356596876038554</v>
      </c>
      <c r="AP1881">
        <f t="shared" si="614"/>
        <v>1</v>
      </c>
      <c r="AQ1881" t="str">
        <f t="shared" si="615"/>
        <v>NFC481SUN DIFF-TSA SHIFT RELNFC482SUN DIFF-TSA ADD SHIFT</v>
      </c>
    </row>
    <row r="1882" spans="1:43" x14ac:dyDescent="0.35">
      <c r="A1882" s="18" t="s">
        <v>1838</v>
      </c>
      <c r="B1882">
        <v>481</v>
      </c>
      <c r="C1882" t="s">
        <v>916</v>
      </c>
      <c r="D1882" s="18" t="s">
        <v>1838</v>
      </c>
      <c r="E1882">
        <v>181</v>
      </c>
      <c r="F1882" t="s">
        <v>752</v>
      </c>
      <c r="G1882" s="13">
        <v>0.67188280141499024</v>
      </c>
      <c r="I1882">
        <v>20181</v>
      </c>
      <c r="J1882" t="str">
        <f t="shared" si="598"/>
        <v>20181NFC481SUN DIFF-TSA SHIFT REL20181NFC181REG TIME-TSA SHIFT REL</v>
      </c>
      <c r="K1882" t="str">
        <f t="shared" si="599"/>
        <v>20181NFC481SUN DIFF-TSA SHIFT REL</v>
      </c>
      <c r="L1882" t="str">
        <f t="shared" si="600"/>
        <v>20181NFC181REG TIME-TSA SHIFT REL</v>
      </c>
      <c r="M1882" s="13">
        <f t="shared" si="601"/>
        <v>0.67188280141499024</v>
      </c>
      <c r="N1882" s="13"/>
      <c r="O1882" s="19">
        <v>1872</v>
      </c>
      <c r="P1882">
        <f t="shared" si="602"/>
        <v>3</v>
      </c>
      <c r="Q1882">
        <f t="shared" si="603"/>
        <v>955</v>
      </c>
      <c r="R1882">
        <f t="shared" si="604"/>
        <v>2</v>
      </c>
      <c r="S1882" t="b">
        <f t="shared" si="605"/>
        <v>1</v>
      </c>
      <c r="T1882" t="b">
        <f t="shared" si="606"/>
        <v>0</v>
      </c>
      <c r="W1882" t="str">
        <f t="shared" si="596"/>
        <v/>
      </c>
      <c r="X1882" t="str">
        <f t="shared" si="596"/>
        <v/>
      </c>
      <c r="Y1882" t="str">
        <f t="shared" si="596"/>
        <v/>
      </c>
      <c r="Z1882" t="str">
        <f t="shared" si="596"/>
        <v/>
      </c>
      <c r="AA1882" t="str">
        <f t="shared" si="596"/>
        <v>NFC481SUN DIFF-TSA SHIFT REL</v>
      </c>
      <c r="AC1882" t="str">
        <f t="shared" si="597"/>
        <v/>
      </c>
      <c r="AD1882" t="str">
        <f t="shared" si="597"/>
        <v/>
      </c>
      <c r="AE1882" t="str">
        <f t="shared" si="597"/>
        <v/>
      </c>
      <c r="AF1882" t="str">
        <f t="shared" si="597"/>
        <v/>
      </c>
      <c r="AG1882" t="str">
        <f t="shared" si="597"/>
        <v>NFC181REG TIME-TSA SHIFT REL</v>
      </c>
      <c r="AI1882">
        <f t="shared" si="607"/>
        <v>1</v>
      </c>
      <c r="AJ1882">
        <f t="shared" si="608"/>
        <v>955</v>
      </c>
      <c r="AK1882" t="str">
        <f t="shared" si="609"/>
        <v>20181NFC481SUN DIFF-TSA SHIFT REL</v>
      </c>
      <c r="AL1882" t="str">
        <f t="shared" si="610"/>
        <v>SUN DIFF-TSA SHIFT REL</v>
      </c>
      <c r="AM1882" t="str">
        <f t="shared" si="611"/>
        <v>20181NFC181REG TIME-TSA SHIFT REL</v>
      </c>
      <c r="AN1882" t="str">
        <f t="shared" si="612"/>
        <v>REG TIME-TSA SHIFT REL</v>
      </c>
      <c r="AO1882" s="13">
        <f t="shared" si="613"/>
        <v>0.67188280141499024</v>
      </c>
      <c r="AP1882">
        <f t="shared" si="614"/>
        <v>1</v>
      </c>
      <c r="AQ1882" t="str">
        <f t="shared" si="615"/>
        <v>NFC481SUN DIFF-TSA SHIFT RELNFC181REG TIME-TSA SHIFT REL</v>
      </c>
    </row>
    <row r="1883" spans="1:43" x14ac:dyDescent="0.35">
      <c r="A1883" s="18" t="s">
        <v>1838</v>
      </c>
      <c r="B1883">
        <v>481</v>
      </c>
      <c r="C1883" t="s">
        <v>916</v>
      </c>
      <c r="D1883" s="18" t="s">
        <v>1838</v>
      </c>
      <c r="E1883">
        <v>581</v>
      </c>
      <c r="F1883" t="s">
        <v>920</v>
      </c>
      <c r="G1883" s="13">
        <v>0.63178586868157605</v>
      </c>
      <c r="I1883">
        <v>20181</v>
      </c>
      <c r="J1883" t="str">
        <f t="shared" si="598"/>
        <v>20181NFC481SUN DIFF-TSA SHIFT REL20181NFC581SU DIF W/NT DIF-SHT REL</v>
      </c>
      <c r="K1883" t="str">
        <f t="shared" si="599"/>
        <v>20181NFC481SUN DIFF-TSA SHIFT REL</v>
      </c>
      <c r="L1883" t="str">
        <f t="shared" si="600"/>
        <v>20181NFC581SU DIF W/NT DIF-SHT REL</v>
      </c>
      <c r="M1883" s="13">
        <f t="shared" si="601"/>
        <v>0.63178586868157605</v>
      </c>
      <c r="N1883" s="13"/>
      <c r="O1883" s="19">
        <v>1873</v>
      </c>
      <c r="P1883">
        <f t="shared" si="602"/>
        <v>3</v>
      </c>
      <c r="Q1883">
        <f t="shared" si="603"/>
        <v>955</v>
      </c>
      <c r="R1883">
        <f t="shared" si="604"/>
        <v>3</v>
      </c>
      <c r="S1883" t="b">
        <f t="shared" si="605"/>
        <v>1</v>
      </c>
      <c r="T1883" t="b">
        <f t="shared" si="606"/>
        <v>0</v>
      </c>
      <c r="W1883" t="str">
        <f t="shared" si="596"/>
        <v/>
      </c>
      <c r="X1883" t="str">
        <f t="shared" si="596"/>
        <v/>
      </c>
      <c r="Y1883" t="str">
        <f t="shared" si="596"/>
        <v/>
      </c>
      <c r="Z1883" t="str">
        <f t="shared" si="596"/>
        <v/>
      </c>
      <c r="AA1883" t="str">
        <f t="shared" si="596"/>
        <v>NFC481SUN DIFF-TSA SHIFT REL</v>
      </c>
      <c r="AC1883" t="str">
        <f t="shared" si="597"/>
        <v/>
      </c>
      <c r="AD1883" t="str">
        <f t="shared" si="597"/>
        <v/>
      </c>
      <c r="AE1883" t="str">
        <f t="shared" si="597"/>
        <v/>
      </c>
      <c r="AF1883" t="str">
        <f t="shared" si="597"/>
        <v/>
      </c>
      <c r="AG1883" t="str">
        <f t="shared" si="597"/>
        <v>NFC581SU DIF W/NT DIF-SHT REL</v>
      </c>
      <c r="AI1883">
        <f t="shared" si="607"/>
        <v>1</v>
      </c>
      <c r="AJ1883">
        <f t="shared" si="608"/>
        <v>955</v>
      </c>
      <c r="AK1883" t="str">
        <f t="shared" si="609"/>
        <v>20181NFC481SUN DIFF-TSA SHIFT REL</v>
      </c>
      <c r="AL1883" t="str">
        <f t="shared" si="610"/>
        <v>SUN DIFF-TSA SHIFT REL</v>
      </c>
      <c r="AM1883" t="str">
        <f t="shared" si="611"/>
        <v>20181NFC581SU DIF W/NT DIF-SHT REL</v>
      </c>
      <c r="AN1883" t="str">
        <f t="shared" si="612"/>
        <v>SU DIF W/NT DIF-SHT REL</v>
      </c>
      <c r="AO1883" s="13">
        <f t="shared" si="613"/>
        <v>0.63178586868157605</v>
      </c>
      <c r="AP1883">
        <f t="shared" si="614"/>
        <v>1</v>
      </c>
      <c r="AQ1883" t="str">
        <f t="shared" si="615"/>
        <v>NFC481SUN DIFF-TSA SHIFT RELNFC581SU DIF W/NT DIF-SHT REL</v>
      </c>
    </row>
    <row r="1884" spans="1:43" x14ac:dyDescent="0.35">
      <c r="A1884" s="18" t="s">
        <v>1838</v>
      </c>
      <c r="B1884">
        <v>482</v>
      </c>
      <c r="C1884" t="s">
        <v>917</v>
      </c>
      <c r="D1884" s="18" t="s">
        <v>1838</v>
      </c>
      <c r="E1884">
        <v>481</v>
      </c>
      <c r="F1884" t="s">
        <v>916</v>
      </c>
      <c r="G1884" s="13">
        <v>0.79356596876038554</v>
      </c>
      <c r="I1884">
        <v>20181</v>
      </c>
      <c r="J1884" t="str">
        <f t="shared" si="598"/>
        <v>20181NFC482SUN DIFF-TSA ADD SHIFT20181NFC481SUN DIFF-TSA SHIFT REL</v>
      </c>
      <c r="K1884" t="str">
        <f t="shared" si="599"/>
        <v>20181NFC482SUN DIFF-TSA ADD SHIFT</v>
      </c>
      <c r="L1884" t="str">
        <f t="shared" si="600"/>
        <v>20181NFC481SUN DIFF-TSA SHIFT REL</v>
      </c>
      <c r="M1884" s="13">
        <f t="shared" si="601"/>
        <v>0.79356596876038554</v>
      </c>
      <c r="N1884" s="13"/>
      <c r="O1884" s="19">
        <v>1874</v>
      </c>
      <c r="P1884">
        <f t="shared" si="602"/>
        <v>3</v>
      </c>
      <c r="Q1884">
        <f t="shared" si="603"/>
        <v>956</v>
      </c>
      <c r="R1884">
        <f t="shared" si="604"/>
        <v>1</v>
      </c>
      <c r="S1884" t="b">
        <f t="shared" si="605"/>
        <v>1</v>
      </c>
      <c r="T1884" t="b">
        <f t="shared" si="606"/>
        <v>0</v>
      </c>
      <c r="W1884" t="str">
        <f t="shared" si="596"/>
        <v/>
      </c>
      <c r="X1884" t="str">
        <f t="shared" si="596"/>
        <v/>
      </c>
      <c r="Y1884" t="str">
        <f t="shared" si="596"/>
        <v/>
      </c>
      <c r="Z1884" t="str">
        <f t="shared" si="596"/>
        <v/>
      </c>
      <c r="AA1884" t="str">
        <f t="shared" si="596"/>
        <v>NFC482SUN DIFF-TSA ADD SHIFT</v>
      </c>
      <c r="AC1884" t="str">
        <f t="shared" si="597"/>
        <v/>
      </c>
      <c r="AD1884" t="str">
        <f t="shared" si="597"/>
        <v/>
      </c>
      <c r="AE1884" t="str">
        <f t="shared" si="597"/>
        <v/>
      </c>
      <c r="AF1884" t="str">
        <f t="shared" si="597"/>
        <v/>
      </c>
      <c r="AG1884" t="str">
        <f t="shared" si="597"/>
        <v>NFC481SUN DIFF-TSA SHIFT REL</v>
      </c>
      <c r="AI1884">
        <f t="shared" si="607"/>
        <v>1</v>
      </c>
      <c r="AJ1884">
        <f t="shared" si="608"/>
        <v>956</v>
      </c>
      <c r="AK1884" t="str">
        <f t="shared" si="609"/>
        <v>20181NFC482SUN DIFF-TSA ADD SHIFT</v>
      </c>
      <c r="AL1884" t="str">
        <f t="shared" si="610"/>
        <v>SUN DIFF-TSA ADD SHIFT</v>
      </c>
      <c r="AM1884" t="str">
        <f t="shared" si="611"/>
        <v>20181NFC481SUN DIFF-TSA SHIFT REL</v>
      </c>
      <c r="AN1884" t="str">
        <f t="shared" si="612"/>
        <v>SUN DIFF-TSA SHIFT REL</v>
      </c>
      <c r="AO1884" s="13">
        <f t="shared" si="613"/>
        <v>0.79356596876038554</v>
      </c>
      <c r="AP1884">
        <f t="shared" si="614"/>
        <v>1</v>
      </c>
      <c r="AQ1884" t="str">
        <f t="shared" si="615"/>
        <v>NFC482SUN DIFF-TSA ADD SHIFTNFC481SUN DIFF-TSA SHIFT REL</v>
      </c>
    </row>
    <row r="1885" spans="1:43" x14ac:dyDescent="0.35">
      <c r="A1885" s="18" t="s">
        <v>1838</v>
      </c>
      <c r="B1885">
        <v>482</v>
      </c>
      <c r="C1885" t="s">
        <v>917</v>
      </c>
      <c r="D1885" s="18" t="s">
        <v>1838</v>
      </c>
      <c r="E1885">
        <v>182</v>
      </c>
      <c r="F1885" t="s">
        <v>753</v>
      </c>
      <c r="G1885" s="13">
        <v>0.69237944285092068</v>
      </c>
      <c r="I1885">
        <v>20181</v>
      </c>
      <c r="J1885" t="str">
        <f t="shared" si="598"/>
        <v>20181NFC482SUN DIFF-TSA ADD SHIFT20181NFC182REG TIME-TSA ADD SHIFT</v>
      </c>
      <c r="K1885" t="str">
        <f t="shared" si="599"/>
        <v>20181NFC482SUN DIFF-TSA ADD SHIFT</v>
      </c>
      <c r="L1885" t="str">
        <f t="shared" si="600"/>
        <v>20181NFC182REG TIME-TSA ADD SHIFT</v>
      </c>
      <c r="M1885" s="13">
        <f t="shared" si="601"/>
        <v>0.69237944285092068</v>
      </c>
      <c r="N1885" s="13"/>
      <c r="O1885" s="19">
        <v>1875</v>
      </c>
      <c r="P1885">
        <f t="shared" si="602"/>
        <v>3</v>
      </c>
      <c r="Q1885">
        <f t="shared" si="603"/>
        <v>956</v>
      </c>
      <c r="R1885">
        <f t="shared" si="604"/>
        <v>2</v>
      </c>
      <c r="S1885" t="b">
        <f t="shared" si="605"/>
        <v>1</v>
      </c>
      <c r="T1885" t="b">
        <f t="shared" si="606"/>
        <v>0</v>
      </c>
      <c r="W1885" t="str">
        <f t="shared" si="596"/>
        <v/>
      </c>
      <c r="X1885" t="str">
        <f t="shared" si="596"/>
        <v/>
      </c>
      <c r="Y1885" t="str">
        <f t="shared" si="596"/>
        <v/>
      </c>
      <c r="Z1885" t="str">
        <f t="shared" si="596"/>
        <v/>
      </c>
      <c r="AA1885" t="str">
        <f t="shared" si="596"/>
        <v>NFC482SUN DIFF-TSA ADD SHIFT</v>
      </c>
      <c r="AC1885" t="str">
        <f t="shared" si="597"/>
        <v/>
      </c>
      <c r="AD1885" t="str">
        <f t="shared" si="597"/>
        <v/>
      </c>
      <c r="AE1885" t="str">
        <f t="shared" si="597"/>
        <v/>
      </c>
      <c r="AF1885" t="str">
        <f t="shared" si="597"/>
        <v/>
      </c>
      <c r="AG1885" t="str">
        <f t="shared" si="597"/>
        <v>NFC182REG TIME-TSA ADD SHIFT</v>
      </c>
      <c r="AI1885">
        <f t="shared" si="607"/>
        <v>1</v>
      </c>
      <c r="AJ1885">
        <f t="shared" si="608"/>
        <v>956</v>
      </c>
      <c r="AK1885" t="str">
        <f t="shared" si="609"/>
        <v>20181NFC482SUN DIFF-TSA ADD SHIFT</v>
      </c>
      <c r="AL1885" t="str">
        <f t="shared" si="610"/>
        <v>SUN DIFF-TSA ADD SHIFT</v>
      </c>
      <c r="AM1885" t="str">
        <f t="shared" si="611"/>
        <v>20181NFC182REG TIME-TSA ADD SHIFT</v>
      </c>
      <c r="AN1885" t="str">
        <f t="shared" si="612"/>
        <v>REG TIME-TSA ADD SHIFT</v>
      </c>
      <c r="AO1885" s="13">
        <f t="shared" si="613"/>
        <v>0.69237944285092068</v>
      </c>
      <c r="AP1885">
        <f t="shared" si="614"/>
        <v>1</v>
      </c>
      <c r="AQ1885" t="str">
        <f t="shared" si="615"/>
        <v>NFC482SUN DIFF-TSA ADD SHIFTNFC182REG TIME-TSA ADD SHIFT</v>
      </c>
    </row>
    <row r="1886" spans="1:43" x14ac:dyDescent="0.35">
      <c r="A1886" s="18" t="s">
        <v>1838</v>
      </c>
      <c r="B1886">
        <v>482</v>
      </c>
      <c r="C1886" t="s">
        <v>917</v>
      </c>
      <c r="D1886" s="18" t="s">
        <v>1838</v>
      </c>
      <c r="E1886">
        <v>582</v>
      </c>
      <c r="F1886" t="s">
        <v>921</v>
      </c>
      <c r="G1886" s="13">
        <v>0.62741864989906937</v>
      </c>
      <c r="I1886">
        <v>20181</v>
      </c>
      <c r="J1886" t="str">
        <f t="shared" si="598"/>
        <v>20181NFC482SUN DIFF-TSA ADD SHIFT20181NFC582SU DIF W/NT DIF-ADD SHT</v>
      </c>
      <c r="K1886" t="str">
        <f t="shared" si="599"/>
        <v>20181NFC482SUN DIFF-TSA ADD SHIFT</v>
      </c>
      <c r="L1886" t="str">
        <f t="shared" si="600"/>
        <v>20181NFC582SU DIF W/NT DIF-ADD SHT</v>
      </c>
      <c r="M1886" s="13">
        <f t="shared" si="601"/>
        <v>0.62741864989906937</v>
      </c>
      <c r="N1886" s="13"/>
      <c r="O1886" s="19">
        <v>1876</v>
      </c>
      <c r="P1886">
        <f t="shared" si="602"/>
        <v>3</v>
      </c>
      <c r="Q1886">
        <f t="shared" si="603"/>
        <v>956</v>
      </c>
      <c r="R1886">
        <f t="shared" si="604"/>
        <v>3</v>
      </c>
      <c r="S1886" t="b">
        <f t="shared" si="605"/>
        <v>1</v>
      </c>
      <c r="T1886" t="b">
        <f t="shared" si="606"/>
        <v>0</v>
      </c>
      <c r="W1886" t="str">
        <f t="shared" si="596"/>
        <v/>
      </c>
      <c r="X1886" t="str">
        <f t="shared" si="596"/>
        <v/>
      </c>
      <c r="Y1886" t="str">
        <f t="shared" si="596"/>
        <v/>
      </c>
      <c r="Z1886" t="str">
        <f t="shared" si="596"/>
        <v/>
      </c>
      <c r="AA1886" t="str">
        <f t="shared" si="596"/>
        <v>NFC482SUN DIFF-TSA ADD SHIFT</v>
      </c>
      <c r="AC1886" t="str">
        <f t="shared" si="597"/>
        <v/>
      </c>
      <c r="AD1886" t="str">
        <f t="shared" si="597"/>
        <v/>
      </c>
      <c r="AE1886" t="str">
        <f t="shared" si="597"/>
        <v/>
      </c>
      <c r="AF1886" t="str">
        <f t="shared" si="597"/>
        <v/>
      </c>
      <c r="AG1886" t="str">
        <f t="shared" si="597"/>
        <v>NFC582SU DIF W/NT DIF-ADD SHT</v>
      </c>
      <c r="AI1886">
        <f t="shared" si="607"/>
        <v>1</v>
      </c>
      <c r="AJ1886">
        <f t="shared" si="608"/>
        <v>956</v>
      </c>
      <c r="AK1886" t="str">
        <f t="shared" si="609"/>
        <v>20181NFC482SUN DIFF-TSA ADD SHIFT</v>
      </c>
      <c r="AL1886" t="str">
        <f t="shared" si="610"/>
        <v>SUN DIFF-TSA ADD SHIFT</v>
      </c>
      <c r="AM1886" t="str">
        <f t="shared" si="611"/>
        <v>20181NFC582SU DIF W/NT DIF-ADD SHT</v>
      </c>
      <c r="AN1886" t="str">
        <f t="shared" si="612"/>
        <v>SU DIF W/NT DIF-ADD SHT</v>
      </c>
      <c r="AO1886" s="13">
        <f t="shared" si="613"/>
        <v>0.62741864989906937</v>
      </c>
      <c r="AP1886">
        <f t="shared" si="614"/>
        <v>1</v>
      </c>
      <c r="AQ1886" t="str">
        <f t="shared" si="615"/>
        <v>NFC482SUN DIFF-TSA ADD SHIFTNFC582SU DIF W/NT DIF-ADD SHT</v>
      </c>
    </row>
    <row r="1887" spans="1:43" x14ac:dyDescent="0.35">
      <c r="A1887" s="18" t="s">
        <v>1838</v>
      </c>
      <c r="B1887">
        <v>500</v>
      </c>
      <c r="C1887" t="s">
        <v>918</v>
      </c>
      <c r="D1887" s="18" t="s">
        <v>1838</v>
      </c>
      <c r="E1887">
        <v>502</v>
      </c>
      <c r="F1887" t="s">
        <v>919</v>
      </c>
      <c r="G1887" s="13">
        <v>0.81622832173988125</v>
      </c>
      <c r="I1887">
        <v>20181</v>
      </c>
      <c r="J1887" t="str">
        <f t="shared" si="598"/>
        <v>20181NFC500SUN DIFF W/NIGHT DIFF20181NFC502SAT DIFF W/NIGHT DIFF</v>
      </c>
      <c r="K1887" t="str">
        <f t="shared" si="599"/>
        <v>20181NFC500SUN DIFF W/NIGHT DIFF</v>
      </c>
      <c r="L1887" t="str">
        <f t="shared" si="600"/>
        <v>20181NFC502SAT DIFF W/NIGHT DIFF</v>
      </c>
      <c r="M1887" s="13">
        <f t="shared" si="601"/>
        <v>0.81622832173988125</v>
      </c>
      <c r="N1887" s="13"/>
      <c r="O1887" s="19">
        <v>1877</v>
      </c>
      <c r="P1887">
        <f t="shared" si="602"/>
        <v>3</v>
      </c>
      <c r="Q1887">
        <f t="shared" si="603"/>
        <v>957</v>
      </c>
      <c r="R1887">
        <f t="shared" si="604"/>
        <v>1</v>
      </c>
      <c r="S1887" t="b">
        <f t="shared" si="605"/>
        <v>1</v>
      </c>
      <c r="T1887" t="b">
        <f t="shared" si="606"/>
        <v>0</v>
      </c>
      <c r="W1887" t="str">
        <f t="shared" si="596"/>
        <v/>
      </c>
      <c r="X1887" t="str">
        <f t="shared" si="596"/>
        <v/>
      </c>
      <c r="Y1887" t="str">
        <f t="shared" si="596"/>
        <v/>
      </c>
      <c r="Z1887" t="str">
        <f t="shared" si="596"/>
        <v/>
      </c>
      <c r="AA1887" t="str">
        <f t="shared" si="596"/>
        <v>NFC500SUN DIFF W/NIGHT DIFF</v>
      </c>
      <c r="AC1887" t="str">
        <f t="shared" si="597"/>
        <v/>
      </c>
      <c r="AD1887" t="str">
        <f t="shared" si="597"/>
        <v/>
      </c>
      <c r="AE1887" t="str">
        <f t="shared" si="597"/>
        <v/>
      </c>
      <c r="AF1887" t="str">
        <f t="shared" si="597"/>
        <v/>
      </c>
      <c r="AG1887" t="str">
        <f t="shared" si="597"/>
        <v>NFC502SAT DIFF W/NIGHT DIFF</v>
      </c>
      <c r="AI1887">
        <f t="shared" si="607"/>
        <v>1</v>
      </c>
      <c r="AJ1887">
        <f t="shared" si="608"/>
        <v>957</v>
      </c>
      <c r="AK1887" t="str">
        <f t="shared" si="609"/>
        <v>20181NFC500SUN DIFF W/NIGHT DIFF</v>
      </c>
      <c r="AL1887" t="str">
        <f t="shared" si="610"/>
        <v>SUN DIFF W/NIGHT DIFF</v>
      </c>
      <c r="AM1887" t="str">
        <f t="shared" si="611"/>
        <v>20181NFC502SAT DIFF W/NIGHT DIFF</v>
      </c>
      <c r="AN1887" t="str">
        <f t="shared" si="612"/>
        <v>SAT DIFF W/NIGHT DIFF</v>
      </c>
      <c r="AO1887" s="13">
        <f t="shared" si="613"/>
        <v>0.81622832173988125</v>
      </c>
      <c r="AP1887">
        <f t="shared" si="614"/>
        <v>1</v>
      </c>
      <c r="AQ1887" t="str">
        <f t="shared" si="615"/>
        <v>NFC500SUN DIFF W/NIGHT DIFFNFC502SAT DIFF W/NIGHT DIFF</v>
      </c>
    </row>
    <row r="1888" spans="1:43" x14ac:dyDescent="0.35">
      <c r="A1888" s="18" t="s">
        <v>1838</v>
      </c>
      <c r="B1888">
        <v>500</v>
      </c>
      <c r="C1888" t="s">
        <v>918</v>
      </c>
      <c r="D1888" s="18" t="s">
        <v>1838</v>
      </c>
      <c r="E1888">
        <v>2500</v>
      </c>
      <c r="F1888" t="s">
        <v>1554</v>
      </c>
      <c r="G1888" s="13">
        <v>0.62920754748691532</v>
      </c>
      <c r="I1888">
        <v>20181</v>
      </c>
      <c r="J1888" t="str">
        <f t="shared" si="598"/>
        <v>20181NFC500SUN DIFF W/NIGHT DIFF20181NFC2500OT OVER 40 W/NIGHT DIFF</v>
      </c>
      <c r="K1888" t="str">
        <f t="shared" si="599"/>
        <v>20181NFC500SUN DIFF W/NIGHT DIFF</v>
      </c>
      <c r="L1888" t="str">
        <f t="shared" si="600"/>
        <v>20181NFC2500OT OVER 40 W/NIGHT DIFF</v>
      </c>
      <c r="M1888" s="13">
        <f t="shared" si="601"/>
        <v>0.62920754748691532</v>
      </c>
      <c r="N1888" s="13"/>
      <c r="O1888" s="19">
        <v>1878</v>
      </c>
      <c r="P1888">
        <f t="shared" si="602"/>
        <v>3</v>
      </c>
      <c r="Q1888">
        <f t="shared" si="603"/>
        <v>957</v>
      </c>
      <c r="R1888">
        <f t="shared" si="604"/>
        <v>2</v>
      </c>
      <c r="S1888" t="b">
        <f t="shared" si="605"/>
        <v>1</v>
      </c>
      <c r="T1888" t="b">
        <f t="shared" si="606"/>
        <v>0</v>
      </c>
      <c r="W1888" t="str">
        <f t="shared" si="596"/>
        <v/>
      </c>
      <c r="X1888" t="str">
        <f t="shared" si="596"/>
        <v/>
      </c>
      <c r="Y1888" t="str">
        <f t="shared" si="596"/>
        <v/>
      </c>
      <c r="Z1888" t="str">
        <f t="shared" si="596"/>
        <v/>
      </c>
      <c r="AA1888" t="str">
        <f t="shared" si="596"/>
        <v>NFC500SUN DIFF W/NIGHT DIFF</v>
      </c>
      <c r="AC1888" t="str">
        <f t="shared" si="597"/>
        <v/>
      </c>
      <c r="AD1888" t="str">
        <f t="shared" si="597"/>
        <v/>
      </c>
      <c r="AE1888" t="str">
        <f t="shared" si="597"/>
        <v/>
      </c>
      <c r="AF1888" t="str">
        <f t="shared" si="597"/>
        <v/>
      </c>
      <c r="AG1888" t="str">
        <f t="shared" si="597"/>
        <v>NFC2500OT OVER 40 W/NIGHT DIFF</v>
      </c>
      <c r="AI1888">
        <f t="shared" si="607"/>
        <v>1</v>
      </c>
      <c r="AJ1888">
        <f t="shared" si="608"/>
        <v>957</v>
      </c>
      <c r="AK1888" t="str">
        <f t="shared" si="609"/>
        <v>20181NFC500SUN DIFF W/NIGHT DIFF</v>
      </c>
      <c r="AL1888" t="str">
        <f t="shared" si="610"/>
        <v>SUN DIFF W/NIGHT DIFF</v>
      </c>
      <c r="AM1888" t="str">
        <f t="shared" si="611"/>
        <v>20181NFC2500OT OVER 40 W/NIGHT DIFF</v>
      </c>
      <c r="AN1888" t="str">
        <f t="shared" si="612"/>
        <v>OT OVER 40 W/NIGHT DIFF</v>
      </c>
      <c r="AO1888" s="13">
        <f t="shared" si="613"/>
        <v>0.62920754748691532</v>
      </c>
      <c r="AP1888">
        <f t="shared" si="614"/>
        <v>1</v>
      </c>
      <c r="AQ1888" t="str">
        <f t="shared" si="615"/>
        <v>NFC500SUN DIFF W/NIGHT DIFFNFC2500OT OVER 40 W/NIGHT DIFF</v>
      </c>
    </row>
    <row r="1889" spans="1:43" x14ac:dyDescent="0.35">
      <c r="A1889" s="18" t="s">
        <v>1838</v>
      </c>
      <c r="B1889">
        <v>500</v>
      </c>
      <c r="C1889" t="s">
        <v>918</v>
      </c>
      <c r="D1889" s="18" t="s">
        <v>1838</v>
      </c>
      <c r="E1889">
        <v>581</v>
      </c>
      <c r="F1889" t="s">
        <v>920</v>
      </c>
      <c r="G1889" s="13">
        <v>0.58774944449067035</v>
      </c>
      <c r="I1889">
        <v>20181</v>
      </c>
      <c r="J1889" t="str">
        <f t="shared" si="598"/>
        <v>20181NFC500SUN DIFF W/NIGHT DIFF20181NFC581SU DIF W/NT DIF-SHT REL</v>
      </c>
      <c r="K1889" t="str">
        <f t="shared" si="599"/>
        <v>20181NFC500SUN DIFF W/NIGHT DIFF</v>
      </c>
      <c r="L1889" t="str">
        <f t="shared" si="600"/>
        <v>20181NFC581SU DIF W/NT DIF-SHT REL</v>
      </c>
      <c r="M1889" s="13">
        <f t="shared" si="601"/>
        <v>0.58774944449067035</v>
      </c>
      <c r="N1889" s="13"/>
      <c r="O1889" s="19">
        <v>1879</v>
      </c>
      <c r="P1889">
        <f t="shared" si="602"/>
        <v>3</v>
      </c>
      <c r="Q1889">
        <f t="shared" si="603"/>
        <v>957</v>
      </c>
      <c r="R1889">
        <f t="shared" si="604"/>
        <v>3</v>
      </c>
      <c r="S1889" t="b">
        <f t="shared" si="605"/>
        <v>1</v>
      </c>
      <c r="T1889" t="b">
        <f t="shared" si="606"/>
        <v>0</v>
      </c>
      <c r="W1889" t="str">
        <f t="shared" si="596"/>
        <v/>
      </c>
      <c r="X1889" t="str">
        <f t="shared" si="596"/>
        <v/>
      </c>
      <c r="Y1889" t="str">
        <f t="shared" si="596"/>
        <v/>
      </c>
      <c r="Z1889" t="str">
        <f t="shared" si="596"/>
        <v/>
      </c>
      <c r="AA1889" t="str">
        <f t="shared" si="596"/>
        <v>NFC500SUN DIFF W/NIGHT DIFF</v>
      </c>
      <c r="AC1889" t="str">
        <f t="shared" si="597"/>
        <v/>
      </c>
      <c r="AD1889" t="str">
        <f t="shared" si="597"/>
        <v/>
      </c>
      <c r="AE1889" t="str">
        <f t="shared" si="597"/>
        <v/>
      </c>
      <c r="AF1889" t="str">
        <f t="shared" si="597"/>
        <v/>
      </c>
      <c r="AG1889" t="str">
        <f t="shared" si="597"/>
        <v>NFC581SU DIF W/NT DIF-SHT REL</v>
      </c>
      <c r="AI1889">
        <f t="shared" si="607"/>
        <v>1</v>
      </c>
      <c r="AJ1889">
        <f t="shared" si="608"/>
        <v>957</v>
      </c>
      <c r="AK1889" t="str">
        <f t="shared" si="609"/>
        <v>20181NFC500SUN DIFF W/NIGHT DIFF</v>
      </c>
      <c r="AL1889" t="str">
        <f t="shared" si="610"/>
        <v>SUN DIFF W/NIGHT DIFF</v>
      </c>
      <c r="AM1889" t="str">
        <f t="shared" si="611"/>
        <v>20181NFC581SU DIF W/NT DIF-SHT REL</v>
      </c>
      <c r="AN1889" t="str">
        <f t="shared" si="612"/>
        <v>SU DIF W/NT DIF-SHT REL</v>
      </c>
      <c r="AO1889" s="13">
        <f t="shared" si="613"/>
        <v>0.58774944449067035</v>
      </c>
      <c r="AP1889">
        <f t="shared" si="614"/>
        <v>1</v>
      </c>
      <c r="AQ1889" t="str">
        <f t="shared" si="615"/>
        <v>NFC500SUN DIFF W/NIGHT DIFFNFC581SU DIF W/NT DIF-SHT REL</v>
      </c>
    </row>
    <row r="1890" spans="1:43" x14ac:dyDescent="0.35">
      <c r="A1890" s="18" t="s">
        <v>1838</v>
      </c>
      <c r="B1890">
        <v>502</v>
      </c>
      <c r="C1890" t="s">
        <v>919</v>
      </c>
      <c r="D1890" s="18" t="s">
        <v>1838</v>
      </c>
      <c r="E1890">
        <v>500</v>
      </c>
      <c r="F1890" t="s">
        <v>918</v>
      </c>
      <c r="G1890" s="13">
        <v>0.81622832173988125</v>
      </c>
      <c r="I1890">
        <v>20181</v>
      </c>
      <c r="J1890" t="str">
        <f t="shared" si="598"/>
        <v>20181NFC502SAT DIFF W/NIGHT DIFF20181NFC500SUN DIFF W/NIGHT DIFF</v>
      </c>
      <c r="K1890" t="str">
        <f t="shared" si="599"/>
        <v>20181NFC502SAT DIFF W/NIGHT DIFF</v>
      </c>
      <c r="L1890" t="str">
        <f t="shared" si="600"/>
        <v>20181NFC500SUN DIFF W/NIGHT DIFF</v>
      </c>
      <c r="M1890" s="13">
        <f t="shared" si="601"/>
        <v>0.81622832173988125</v>
      </c>
      <c r="N1890" s="13"/>
      <c r="O1890" s="19">
        <v>1880</v>
      </c>
      <c r="P1890">
        <f t="shared" si="602"/>
        <v>3</v>
      </c>
      <c r="Q1890">
        <f t="shared" si="603"/>
        <v>958</v>
      </c>
      <c r="R1890">
        <f t="shared" si="604"/>
        <v>1</v>
      </c>
      <c r="S1890" t="b">
        <f t="shared" si="605"/>
        <v>1</v>
      </c>
      <c r="T1890" t="b">
        <f t="shared" si="606"/>
        <v>0</v>
      </c>
      <c r="W1890" t="str">
        <f t="shared" si="596"/>
        <v/>
      </c>
      <c r="X1890" t="str">
        <f t="shared" si="596"/>
        <v/>
      </c>
      <c r="Y1890" t="str">
        <f t="shared" si="596"/>
        <v/>
      </c>
      <c r="Z1890" t="str">
        <f t="shared" si="596"/>
        <v/>
      </c>
      <c r="AA1890" t="str">
        <f t="shared" si="596"/>
        <v>NFC502SAT DIFF W/NIGHT DIFF</v>
      </c>
      <c r="AC1890" t="str">
        <f t="shared" si="597"/>
        <v/>
      </c>
      <c r="AD1890" t="str">
        <f t="shared" si="597"/>
        <v/>
      </c>
      <c r="AE1890" t="str">
        <f t="shared" si="597"/>
        <v/>
      </c>
      <c r="AF1890" t="str">
        <f t="shared" si="597"/>
        <v/>
      </c>
      <c r="AG1890" t="str">
        <f t="shared" si="597"/>
        <v>NFC500SUN DIFF W/NIGHT DIFF</v>
      </c>
      <c r="AI1890">
        <f t="shared" si="607"/>
        <v>1</v>
      </c>
      <c r="AJ1890">
        <f t="shared" si="608"/>
        <v>958</v>
      </c>
      <c r="AK1890" t="str">
        <f t="shared" si="609"/>
        <v>20181NFC502SAT DIFF W/NIGHT DIFF</v>
      </c>
      <c r="AL1890" t="str">
        <f t="shared" si="610"/>
        <v>SAT DIFF W/NIGHT DIFF</v>
      </c>
      <c r="AM1890" t="str">
        <f t="shared" si="611"/>
        <v>20181NFC500SUN DIFF W/NIGHT DIFF</v>
      </c>
      <c r="AN1890" t="str">
        <f t="shared" si="612"/>
        <v>SUN DIFF W/NIGHT DIFF</v>
      </c>
      <c r="AO1890" s="13">
        <f t="shared" si="613"/>
        <v>0.81622832173988125</v>
      </c>
      <c r="AP1890">
        <f t="shared" si="614"/>
        <v>1</v>
      </c>
      <c r="AQ1890" t="str">
        <f t="shared" si="615"/>
        <v>NFC502SAT DIFF W/NIGHT DIFFNFC500SUN DIFF W/NIGHT DIFF</v>
      </c>
    </row>
    <row r="1891" spans="1:43" x14ac:dyDescent="0.35">
      <c r="A1891" s="18" t="s">
        <v>1838</v>
      </c>
      <c r="B1891">
        <v>502</v>
      </c>
      <c r="C1891" t="s">
        <v>919</v>
      </c>
      <c r="D1891" s="18" t="s">
        <v>1838</v>
      </c>
      <c r="E1891">
        <v>582</v>
      </c>
      <c r="F1891" t="s">
        <v>921</v>
      </c>
      <c r="G1891" s="13">
        <v>0.75531125972325719</v>
      </c>
      <c r="I1891">
        <v>20181</v>
      </c>
      <c r="J1891" t="str">
        <f t="shared" si="598"/>
        <v>20181NFC502SAT DIFF W/NIGHT DIFF20181NFC582SU DIF W/NT DIF-ADD SHT</v>
      </c>
      <c r="K1891" t="str">
        <f t="shared" si="599"/>
        <v>20181NFC502SAT DIFF W/NIGHT DIFF</v>
      </c>
      <c r="L1891" t="str">
        <f t="shared" si="600"/>
        <v>20181NFC582SU DIF W/NT DIF-ADD SHT</v>
      </c>
      <c r="M1891" s="13">
        <f t="shared" si="601"/>
        <v>0.75531125972325719</v>
      </c>
      <c r="N1891" s="13"/>
      <c r="O1891" s="19">
        <v>1881</v>
      </c>
      <c r="P1891">
        <f t="shared" si="602"/>
        <v>3</v>
      </c>
      <c r="Q1891">
        <f t="shared" si="603"/>
        <v>958</v>
      </c>
      <c r="R1891">
        <f t="shared" si="604"/>
        <v>2</v>
      </c>
      <c r="S1891" t="b">
        <f t="shared" si="605"/>
        <v>1</v>
      </c>
      <c r="T1891" t="b">
        <f t="shared" si="606"/>
        <v>0</v>
      </c>
      <c r="W1891" t="str">
        <f t="shared" si="596"/>
        <v/>
      </c>
      <c r="X1891" t="str">
        <f t="shared" si="596"/>
        <v/>
      </c>
      <c r="Y1891" t="str">
        <f t="shared" si="596"/>
        <v/>
      </c>
      <c r="Z1891" t="str">
        <f t="shared" si="596"/>
        <v/>
      </c>
      <c r="AA1891" t="str">
        <f t="shared" si="596"/>
        <v>NFC502SAT DIFF W/NIGHT DIFF</v>
      </c>
      <c r="AC1891" t="str">
        <f t="shared" si="597"/>
        <v/>
      </c>
      <c r="AD1891" t="str">
        <f t="shared" si="597"/>
        <v/>
      </c>
      <c r="AE1891" t="str">
        <f t="shared" si="597"/>
        <v/>
      </c>
      <c r="AF1891" t="str">
        <f t="shared" si="597"/>
        <v/>
      </c>
      <c r="AG1891" t="str">
        <f t="shared" si="597"/>
        <v>NFC582SU DIF W/NT DIF-ADD SHT</v>
      </c>
      <c r="AI1891">
        <f t="shared" si="607"/>
        <v>1</v>
      </c>
      <c r="AJ1891">
        <f t="shared" si="608"/>
        <v>958</v>
      </c>
      <c r="AK1891" t="str">
        <f t="shared" si="609"/>
        <v>20181NFC502SAT DIFF W/NIGHT DIFF</v>
      </c>
      <c r="AL1891" t="str">
        <f t="shared" si="610"/>
        <v>SAT DIFF W/NIGHT DIFF</v>
      </c>
      <c r="AM1891" t="str">
        <f t="shared" si="611"/>
        <v>20181NFC582SU DIF W/NT DIF-ADD SHT</v>
      </c>
      <c r="AN1891" t="str">
        <f t="shared" si="612"/>
        <v>SU DIF W/NT DIF-ADD SHT</v>
      </c>
      <c r="AO1891" s="13">
        <f t="shared" si="613"/>
        <v>0.75531125972325719</v>
      </c>
      <c r="AP1891">
        <f t="shared" si="614"/>
        <v>1</v>
      </c>
      <c r="AQ1891" t="str">
        <f t="shared" si="615"/>
        <v>NFC502SAT DIFF W/NIGHT DIFFNFC582SU DIF W/NT DIF-ADD SHT</v>
      </c>
    </row>
    <row r="1892" spans="1:43" x14ac:dyDescent="0.35">
      <c r="A1892" s="18" t="s">
        <v>1838</v>
      </c>
      <c r="B1892">
        <v>502</v>
      </c>
      <c r="C1892" t="s">
        <v>919</v>
      </c>
      <c r="D1892" s="18" t="s">
        <v>1838</v>
      </c>
      <c r="E1892">
        <v>581</v>
      </c>
      <c r="F1892" t="s">
        <v>920</v>
      </c>
      <c r="G1892" s="13">
        <v>0.58774944449067035</v>
      </c>
      <c r="I1892">
        <v>20181</v>
      </c>
      <c r="J1892" t="str">
        <f t="shared" si="598"/>
        <v>20181NFC502SAT DIFF W/NIGHT DIFF20181NFC581SU DIF W/NT DIF-SHT REL</v>
      </c>
      <c r="K1892" t="str">
        <f t="shared" si="599"/>
        <v>20181NFC502SAT DIFF W/NIGHT DIFF</v>
      </c>
      <c r="L1892" t="str">
        <f t="shared" si="600"/>
        <v>20181NFC581SU DIF W/NT DIF-SHT REL</v>
      </c>
      <c r="M1892" s="13">
        <f t="shared" si="601"/>
        <v>0.58774944449067035</v>
      </c>
      <c r="N1892" s="13"/>
      <c r="O1892" s="19">
        <v>1882</v>
      </c>
      <c r="P1892">
        <f t="shared" si="602"/>
        <v>3</v>
      </c>
      <c r="Q1892">
        <f t="shared" si="603"/>
        <v>958</v>
      </c>
      <c r="R1892">
        <f t="shared" si="604"/>
        <v>3</v>
      </c>
      <c r="S1892" t="b">
        <f t="shared" si="605"/>
        <v>1</v>
      </c>
      <c r="T1892" t="b">
        <f t="shared" si="606"/>
        <v>0</v>
      </c>
      <c r="W1892" t="str">
        <f t="shared" si="596"/>
        <v/>
      </c>
      <c r="X1892" t="str">
        <f t="shared" si="596"/>
        <v/>
      </c>
      <c r="Y1892" t="str">
        <f t="shared" si="596"/>
        <v/>
      </c>
      <c r="Z1892" t="str">
        <f t="shared" si="596"/>
        <v/>
      </c>
      <c r="AA1892" t="str">
        <f t="shared" si="596"/>
        <v>NFC502SAT DIFF W/NIGHT DIFF</v>
      </c>
      <c r="AC1892" t="str">
        <f t="shared" si="597"/>
        <v/>
      </c>
      <c r="AD1892" t="str">
        <f t="shared" si="597"/>
        <v/>
      </c>
      <c r="AE1892" t="str">
        <f t="shared" si="597"/>
        <v/>
      </c>
      <c r="AF1892" t="str">
        <f t="shared" si="597"/>
        <v/>
      </c>
      <c r="AG1892" t="str">
        <f t="shared" si="597"/>
        <v>NFC581SU DIF W/NT DIF-SHT REL</v>
      </c>
      <c r="AI1892">
        <f t="shared" si="607"/>
        <v>1</v>
      </c>
      <c r="AJ1892">
        <f t="shared" si="608"/>
        <v>958</v>
      </c>
      <c r="AK1892" t="str">
        <f t="shared" si="609"/>
        <v>20181NFC502SAT DIFF W/NIGHT DIFF</v>
      </c>
      <c r="AL1892" t="str">
        <f t="shared" si="610"/>
        <v>SAT DIFF W/NIGHT DIFF</v>
      </c>
      <c r="AM1892" t="str">
        <f t="shared" si="611"/>
        <v>20181NFC581SU DIF W/NT DIF-SHT REL</v>
      </c>
      <c r="AN1892" t="str">
        <f t="shared" si="612"/>
        <v>SU DIF W/NT DIF-SHT REL</v>
      </c>
      <c r="AO1892" s="13">
        <f t="shared" si="613"/>
        <v>0.58774944449067035</v>
      </c>
      <c r="AP1892">
        <f t="shared" si="614"/>
        <v>1</v>
      </c>
      <c r="AQ1892" t="str">
        <f t="shared" si="615"/>
        <v>NFC502SAT DIFF W/NIGHT DIFFNFC581SU DIF W/NT DIF-SHT REL</v>
      </c>
    </row>
    <row r="1893" spans="1:43" x14ac:dyDescent="0.35">
      <c r="A1893" s="18" t="s">
        <v>1838</v>
      </c>
      <c r="B1893">
        <v>581</v>
      </c>
      <c r="C1893" t="s">
        <v>920</v>
      </c>
      <c r="D1893" s="18" t="s">
        <v>1838</v>
      </c>
      <c r="E1893">
        <v>582</v>
      </c>
      <c r="F1893" t="s">
        <v>921</v>
      </c>
      <c r="G1893" s="13">
        <v>0.86346508743717398</v>
      </c>
      <c r="I1893">
        <v>20181</v>
      </c>
      <c r="J1893" t="str">
        <f t="shared" si="598"/>
        <v>20181NFC581SU DIF W/NT DIF-SHT REL20181NFC582SU DIF W/NT DIF-ADD SHT</v>
      </c>
      <c r="K1893" t="str">
        <f t="shared" si="599"/>
        <v>20181NFC581SU DIF W/NT DIF-SHT REL</v>
      </c>
      <c r="L1893" t="str">
        <f t="shared" si="600"/>
        <v>20181NFC582SU DIF W/NT DIF-ADD SHT</v>
      </c>
      <c r="M1893" s="13">
        <f t="shared" si="601"/>
        <v>0.86346508743717398</v>
      </c>
      <c r="N1893" s="13"/>
      <c r="O1893" s="19">
        <v>1883</v>
      </c>
      <c r="P1893">
        <f t="shared" si="602"/>
        <v>1</v>
      </c>
      <c r="Q1893">
        <f t="shared" si="603"/>
        <v>959</v>
      </c>
      <c r="R1893">
        <f t="shared" si="604"/>
        <v>1</v>
      </c>
      <c r="S1893" t="b">
        <f t="shared" si="605"/>
        <v>1</v>
      </c>
      <c r="T1893" t="b">
        <f t="shared" si="606"/>
        <v>0</v>
      </c>
      <c r="W1893" t="str">
        <f t="shared" si="596"/>
        <v/>
      </c>
      <c r="X1893" t="str">
        <f t="shared" si="596"/>
        <v/>
      </c>
      <c r="Y1893" t="str">
        <f t="shared" si="596"/>
        <v/>
      </c>
      <c r="Z1893" t="str">
        <f t="shared" si="596"/>
        <v/>
      </c>
      <c r="AA1893" t="str">
        <f t="shared" si="596"/>
        <v>NFC581SU DIF W/NT DIF-SHT REL</v>
      </c>
      <c r="AC1893" t="str">
        <f t="shared" si="597"/>
        <v/>
      </c>
      <c r="AD1893" t="str">
        <f t="shared" si="597"/>
        <v/>
      </c>
      <c r="AE1893" t="str">
        <f t="shared" si="597"/>
        <v/>
      </c>
      <c r="AF1893" t="str">
        <f t="shared" si="597"/>
        <v/>
      </c>
      <c r="AG1893" t="str">
        <f t="shared" si="597"/>
        <v>NFC582SU DIF W/NT DIF-ADD SHT</v>
      </c>
      <c r="AI1893">
        <f t="shared" si="607"/>
        <v>1</v>
      </c>
      <c r="AJ1893">
        <f t="shared" si="608"/>
        <v>959</v>
      </c>
      <c r="AK1893" t="str">
        <f t="shared" si="609"/>
        <v>20181NFC581SU DIF W/NT DIF-SHT REL</v>
      </c>
      <c r="AL1893" t="str">
        <f t="shared" si="610"/>
        <v>SU DIF W/NT DIF-SHT REL</v>
      </c>
      <c r="AM1893" t="str">
        <f t="shared" si="611"/>
        <v>20181NFC582SU DIF W/NT DIF-ADD SHT</v>
      </c>
      <c r="AN1893" t="str">
        <f t="shared" si="612"/>
        <v>SU DIF W/NT DIF-ADD SHT</v>
      </c>
      <c r="AO1893" s="13">
        <f t="shared" si="613"/>
        <v>0.86346508743717398</v>
      </c>
      <c r="AP1893">
        <f t="shared" si="614"/>
        <v>1</v>
      </c>
      <c r="AQ1893" t="str">
        <f t="shared" si="615"/>
        <v>NFC581SU DIF W/NT DIF-SHT RELNFC582SU DIF W/NT DIF-ADD SHT</v>
      </c>
    </row>
    <row r="1894" spans="1:43" x14ac:dyDescent="0.35">
      <c r="A1894" s="18" t="s">
        <v>1838</v>
      </c>
      <c r="B1894">
        <v>582</v>
      </c>
      <c r="C1894" t="s">
        <v>921</v>
      </c>
      <c r="D1894" s="18" t="s">
        <v>1838</v>
      </c>
      <c r="E1894">
        <v>581</v>
      </c>
      <c r="F1894" t="s">
        <v>920</v>
      </c>
      <c r="G1894" s="13">
        <v>0.86346508743717398</v>
      </c>
      <c r="I1894">
        <v>20181</v>
      </c>
      <c r="J1894" t="str">
        <f t="shared" si="598"/>
        <v>20181NFC582SU DIF W/NT DIF-ADD SHT20181NFC581SU DIF W/NT DIF-SHT REL</v>
      </c>
      <c r="K1894" t="str">
        <f t="shared" si="599"/>
        <v>20181NFC582SU DIF W/NT DIF-ADD SHT</v>
      </c>
      <c r="L1894" t="str">
        <f t="shared" si="600"/>
        <v>20181NFC581SU DIF W/NT DIF-SHT REL</v>
      </c>
      <c r="M1894" s="13">
        <f t="shared" si="601"/>
        <v>0.86346508743717398</v>
      </c>
      <c r="N1894" s="13"/>
      <c r="O1894" s="19">
        <v>1884</v>
      </c>
      <c r="P1894">
        <f t="shared" si="602"/>
        <v>1</v>
      </c>
      <c r="Q1894">
        <f t="shared" si="603"/>
        <v>960</v>
      </c>
      <c r="R1894">
        <f t="shared" si="604"/>
        <v>1</v>
      </c>
      <c r="S1894" t="b">
        <f t="shared" si="605"/>
        <v>1</v>
      </c>
      <c r="T1894" t="b">
        <f t="shared" si="606"/>
        <v>0</v>
      </c>
      <c r="W1894" t="str">
        <f t="shared" si="596"/>
        <v/>
      </c>
      <c r="X1894" t="str">
        <f t="shared" si="596"/>
        <v/>
      </c>
      <c r="Y1894" t="str">
        <f t="shared" si="596"/>
        <v/>
      </c>
      <c r="Z1894" t="str">
        <f t="shared" si="596"/>
        <v/>
      </c>
      <c r="AA1894" t="str">
        <f t="shared" si="596"/>
        <v>NFC582SU DIF W/NT DIF-ADD SHT</v>
      </c>
      <c r="AC1894" t="str">
        <f t="shared" si="597"/>
        <v/>
      </c>
      <c r="AD1894" t="str">
        <f t="shared" si="597"/>
        <v/>
      </c>
      <c r="AE1894" t="str">
        <f t="shared" si="597"/>
        <v/>
      </c>
      <c r="AF1894" t="str">
        <f t="shared" si="597"/>
        <v/>
      </c>
      <c r="AG1894" t="str">
        <f t="shared" si="597"/>
        <v>NFC581SU DIF W/NT DIF-SHT REL</v>
      </c>
      <c r="AI1894">
        <f t="shared" si="607"/>
        <v>1</v>
      </c>
      <c r="AJ1894">
        <f t="shared" si="608"/>
        <v>960</v>
      </c>
      <c r="AK1894" t="str">
        <f t="shared" si="609"/>
        <v>20181NFC582SU DIF W/NT DIF-ADD SHT</v>
      </c>
      <c r="AL1894" t="str">
        <f t="shared" si="610"/>
        <v>SU DIF W/NT DIF-ADD SHT</v>
      </c>
      <c r="AM1894" t="str">
        <f t="shared" si="611"/>
        <v>20181NFC581SU DIF W/NT DIF-SHT REL</v>
      </c>
      <c r="AN1894" t="str">
        <f t="shared" si="612"/>
        <v>SU DIF W/NT DIF-SHT REL</v>
      </c>
      <c r="AO1894" s="13">
        <f t="shared" si="613"/>
        <v>0.86346508743717398</v>
      </c>
      <c r="AP1894">
        <f t="shared" si="614"/>
        <v>1</v>
      </c>
      <c r="AQ1894" t="str">
        <f t="shared" si="615"/>
        <v>NFC582SU DIF W/NT DIF-ADD SHTNFC581SU DIF W/NT DIF-SHT REL</v>
      </c>
    </row>
    <row r="1895" spans="1:43" x14ac:dyDescent="0.35">
      <c r="A1895" s="18" t="s">
        <v>1838</v>
      </c>
      <c r="B1895">
        <v>1100</v>
      </c>
      <c r="C1895" t="s">
        <v>886</v>
      </c>
      <c r="D1895" s="18" t="s">
        <v>1838</v>
      </c>
      <c r="E1895">
        <v>1105</v>
      </c>
      <c r="F1895" t="s">
        <v>922</v>
      </c>
      <c r="G1895" s="13">
        <v>0.70120682150912039</v>
      </c>
      <c r="I1895">
        <v>20181</v>
      </c>
      <c r="J1895" t="str">
        <f t="shared" si="598"/>
        <v>20181NFC1100NIGHT DIFFERENTIAL20181NFC1105NIGHT DIFF. @ 15%</v>
      </c>
      <c r="K1895" t="str">
        <f t="shared" si="599"/>
        <v>20181NFC1100NIGHT DIFFERENTIAL</v>
      </c>
      <c r="L1895" t="str">
        <f t="shared" si="600"/>
        <v>20181NFC1105NIGHT DIFF. @ 15%</v>
      </c>
      <c r="M1895" s="13">
        <f t="shared" si="601"/>
        <v>0.70120682150912039</v>
      </c>
      <c r="N1895" s="13"/>
      <c r="O1895" s="19">
        <v>1885</v>
      </c>
      <c r="P1895">
        <f t="shared" si="602"/>
        <v>9</v>
      </c>
      <c r="Q1895">
        <f t="shared" si="603"/>
        <v>961</v>
      </c>
      <c r="R1895">
        <f t="shared" si="604"/>
        <v>1</v>
      </c>
      <c r="S1895" t="b">
        <f t="shared" si="605"/>
        <v>1</v>
      </c>
      <c r="T1895" t="b">
        <f t="shared" si="606"/>
        <v>0</v>
      </c>
      <c r="W1895" t="str">
        <f t="shared" si="596"/>
        <v/>
      </c>
      <c r="X1895" t="str">
        <f t="shared" si="596"/>
        <v/>
      </c>
      <c r="Y1895" t="str">
        <f t="shared" si="596"/>
        <v/>
      </c>
      <c r="Z1895" t="str">
        <f t="shared" si="596"/>
        <v/>
      </c>
      <c r="AA1895" t="str">
        <f t="shared" si="596"/>
        <v>NFC1100NIGHT DIFFERENTIAL</v>
      </c>
      <c r="AC1895" t="str">
        <f t="shared" si="597"/>
        <v/>
      </c>
      <c r="AD1895" t="str">
        <f t="shared" si="597"/>
        <v/>
      </c>
      <c r="AE1895" t="str">
        <f t="shared" si="597"/>
        <v/>
      </c>
      <c r="AF1895" t="str">
        <f t="shared" si="597"/>
        <v/>
      </c>
      <c r="AG1895" t="str">
        <f t="shared" si="597"/>
        <v>NFC1105NIGHT DIFF. @ 15%</v>
      </c>
      <c r="AI1895">
        <f t="shared" si="607"/>
        <v>1</v>
      </c>
      <c r="AJ1895">
        <f t="shared" si="608"/>
        <v>961</v>
      </c>
      <c r="AK1895" t="str">
        <f t="shared" si="609"/>
        <v>20181NFC1100NIGHT DIFFERENTIAL</v>
      </c>
      <c r="AL1895" t="str">
        <f t="shared" si="610"/>
        <v>NIGHT DIFFERENTIAL</v>
      </c>
      <c r="AM1895" t="str">
        <f t="shared" si="611"/>
        <v>20181NFC1105NIGHT DIFF. @ 15%</v>
      </c>
      <c r="AN1895" t="str">
        <f t="shared" si="612"/>
        <v>NIGHT DIFF. @ 15%</v>
      </c>
      <c r="AO1895" s="13">
        <f t="shared" si="613"/>
        <v>0.70120682150912039</v>
      </c>
      <c r="AP1895">
        <f t="shared" si="614"/>
        <v>1</v>
      </c>
      <c r="AQ1895" t="str">
        <f t="shared" si="615"/>
        <v>NFC1100NIGHT DIFFERENTIALNFC1105NIGHT DIFF. @ 15%</v>
      </c>
    </row>
    <row r="1896" spans="1:43" x14ac:dyDescent="0.35">
      <c r="A1896" s="18" t="s">
        <v>1838</v>
      </c>
      <c r="B1896">
        <v>1100</v>
      </c>
      <c r="C1896" t="s">
        <v>886</v>
      </c>
      <c r="D1896" s="18" t="s">
        <v>1838</v>
      </c>
      <c r="E1896">
        <v>1106</v>
      </c>
      <c r="F1896" t="s">
        <v>923</v>
      </c>
      <c r="G1896" s="13">
        <v>0.70120682150912039</v>
      </c>
      <c r="I1896">
        <v>20181</v>
      </c>
      <c r="J1896" t="str">
        <f t="shared" si="598"/>
        <v>20181NFC1100NIGHT DIFFERENTIAL20181NFC1106NIGHT DIFF. @ 20%</v>
      </c>
      <c r="K1896" t="str">
        <f t="shared" si="599"/>
        <v>20181NFC1100NIGHT DIFFERENTIAL</v>
      </c>
      <c r="L1896" t="str">
        <f t="shared" si="600"/>
        <v>20181NFC1106NIGHT DIFF. @ 20%</v>
      </c>
      <c r="M1896" s="13">
        <f t="shared" si="601"/>
        <v>0.70120682150912039</v>
      </c>
      <c r="N1896" s="13"/>
      <c r="O1896" s="19">
        <v>1886</v>
      </c>
      <c r="P1896">
        <f t="shared" si="602"/>
        <v>9</v>
      </c>
      <c r="Q1896">
        <f t="shared" si="603"/>
        <v>961</v>
      </c>
      <c r="R1896">
        <f t="shared" si="604"/>
        <v>2</v>
      </c>
      <c r="S1896" t="b">
        <f t="shared" si="605"/>
        <v>1</v>
      </c>
      <c r="T1896" t="b">
        <f t="shared" si="606"/>
        <v>0</v>
      </c>
      <c r="W1896" t="str">
        <f t="shared" si="596"/>
        <v/>
      </c>
      <c r="X1896" t="str">
        <f t="shared" si="596"/>
        <v/>
      </c>
      <c r="Y1896" t="str">
        <f t="shared" si="596"/>
        <v/>
      </c>
      <c r="Z1896" t="str">
        <f t="shared" si="596"/>
        <v/>
      </c>
      <c r="AA1896" t="str">
        <f t="shared" si="596"/>
        <v>NFC1100NIGHT DIFFERENTIAL</v>
      </c>
      <c r="AC1896" t="str">
        <f t="shared" si="597"/>
        <v/>
      </c>
      <c r="AD1896" t="str">
        <f t="shared" si="597"/>
        <v/>
      </c>
      <c r="AE1896" t="str">
        <f t="shared" si="597"/>
        <v/>
      </c>
      <c r="AF1896" t="str">
        <f t="shared" si="597"/>
        <v/>
      </c>
      <c r="AG1896" t="str">
        <f t="shared" si="597"/>
        <v>NFC1106NIGHT DIFF. @ 20%</v>
      </c>
      <c r="AI1896">
        <f t="shared" si="607"/>
        <v>1</v>
      </c>
      <c r="AJ1896">
        <f t="shared" si="608"/>
        <v>961</v>
      </c>
      <c r="AK1896" t="str">
        <f t="shared" si="609"/>
        <v>20181NFC1100NIGHT DIFFERENTIAL</v>
      </c>
      <c r="AL1896" t="str">
        <f t="shared" si="610"/>
        <v>NIGHT DIFFERENTIAL</v>
      </c>
      <c r="AM1896" t="str">
        <f t="shared" si="611"/>
        <v>20181NFC1106NIGHT DIFF. @ 20%</v>
      </c>
      <c r="AN1896" t="str">
        <f t="shared" si="612"/>
        <v>NIGHT DIFF. @ 20%</v>
      </c>
      <c r="AO1896" s="13">
        <f t="shared" si="613"/>
        <v>0.70120682150912039</v>
      </c>
      <c r="AP1896">
        <f t="shared" si="614"/>
        <v>1</v>
      </c>
      <c r="AQ1896" t="str">
        <f t="shared" si="615"/>
        <v>NFC1100NIGHT DIFFERENTIALNFC1106NIGHT DIFF. @ 20%</v>
      </c>
    </row>
    <row r="1897" spans="1:43" x14ac:dyDescent="0.35">
      <c r="A1897" s="18" t="s">
        <v>1838</v>
      </c>
      <c r="B1897">
        <v>1100</v>
      </c>
      <c r="C1897" t="s">
        <v>886</v>
      </c>
      <c r="D1897" s="18" t="s">
        <v>1838</v>
      </c>
      <c r="E1897">
        <v>1109</v>
      </c>
      <c r="F1897" t="s">
        <v>924</v>
      </c>
      <c r="G1897" s="13">
        <v>0.70120682150912039</v>
      </c>
      <c r="I1897">
        <v>20181</v>
      </c>
      <c r="J1897" t="str">
        <f t="shared" si="598"/>
        <v>20181NFC1100NIGHT DIFFERENTIAL20181NFC1109NIGHT DIFF. TRAINING</v>
      </c>
      <c r="K1897" t="str">
        <f t="shared" si="599"/>
        <v>20181NFC1100NIGHT DIFFERENTIAL</v>
      </c>
      <c r="L1897" t="str">
        <f t="shared" si="600"/>
        <v>20181NFC1109NIGHT DIFF. TRAINING</v>
      </c>
      <c r="M1897" s="13">
        <f t="shared" si="601"/>
        <v>0.70120682150912039</v>
      </c>
      <c r="N1897" s="13"/>
      <c r="O1897" s="19">
        <v>1887</v>
      </c>
      <c r="P1897">
        <f t="shared" si="602"/>
        <v>9</v>
      </c>
      <c r="Q1897">
        <f t="shared" si="603"/>
        <v>961</v>
      </c>
      <c r="R1897">
        <f t="shared" si="604"/>
        <v>3</v>
      </c>
      <c r="S1897" t="b">
        <f t="shared" si="605"/>
        <v>1</v>
      </c>
      <c r="T1897" t="b">
        <f t="shared" si="606"/>
        <v>0</v>
      </c>
      <c r="W1897" t="str">
        <f t="shared" si="596"/>
        <v/>
      </c>
      <c r="X1897" t="str">
        <f t="shared" si="596"/>
        <v/>
      </c>
      <c r="Y1897" t="str">
        <f t="shared" si="596"/>
        <v/>
      </c>
      <c r="Z1897" t="str">
        <f t="shared" si="596"/>
        <v/>
      </c>
      <c r="AA1897" t="str">
        <f t="shared" si="596"/>
        <v>NFC1100NIGHT DIFFERENTIAL</v>
      </c>
      <c r="AC1897" t="str">
        <f t="shared" si="597"/>
        <v/>
      </c>
      <c r="AD1897" t="str">
        <f t="shared" si="597"/>
        <v/>
      </c>
      <c r="AE1897" t="str">
        <f t="shared" si="597"/>
        <v/>
      </c>
      <c r="AF1897" t="str">
        <f t="shared" si="597"/>
        <v/>
      </c>
      <c r="AG1897" t="str">
        <f t="shared" si="597"/>
        <v>NFC1109NIGHT DIFF. TRAINING</v>
      </c>
      <c r="AI1897">
        <f t="shared" si="607"/>
        <v>1</v>
      </c>
      <c r="AJ1897">
        <f t="shared" si="608"/>
        <v>961</v>
      </c>
      <c r="AK1897" t="str">
        <f t="shared" si="609"/>
        <v>20181NFC1100NIGHT DIFFERENTIAL</v>
      </c>
      <c r="AL1897" t="str">
        <f t="shared" si="610"/>
        <v>NIGHT DIFFERENTIAL</v>
      </c>
      <c r="AM1897" t="str">
        <f t="shared" si="611"/>
        <v>20181NFC1109NIGHT DIFF. TRAINING</v>
      </c>
      <c r="AN1897" t="str">
        <f t="shared" si="612"/>
        <v>NIGHT DIFF. TRAINING</v>
      </c>
      <c r="AO1897" s="13">
        <f t="shared" si="613"/>
        <v>0.70120682150912039</v>
      </c>
      <c r="AP1897">
        <f t="shared" si="614"/>
        <v>1</v>
      </c>
      <c r="AQ1897" t="str">
        <f t="shared" si="615"/>
        <v>NFC1100NIGHT DIFFERENTIALNFC1109NIGHT DIFF. TRAINING</v>
      </c>
    </row>
    <row r="1898" spans="1:43" x14ac:dyDescent="0.35">
      <c r="A1898" s="18" t="s">
        <v>1838</v>
      </c>
      <c r="B1898">
        <v>1105</v>
      </c>
      <c r="C1898" t="s">
        <v>922</v>
      </c>
      <c r="D1898" s="18" t="s">
        <v>1838</v>
      </c>
      <c r="E1898">
        <v>1115</v>
      </c>
      <c r="F1898" t="s">
        <v>922</v>
      </c>
      <c r="G1898" s="13">
        <v>0.96</v>
      </c>
      <c r="I1898">
        <v>20181</v>
      </c>
      <c r="J1898" t="str">
        <f t="shared" si="598"/>
        <v>20181NFC1105NIGHT DIFF. @ 15%20181NFC1115NIGHT DIFF. @ 15%</v>
      </c>
      <c r="K1898" t="str">
        <f t="shared" si="599"/>
        <v>20181NFC1105NIGHT DIFF. @ 15%</v>
      </c>
      <c r="L1898" t="str">
        <f t="shared" si="600"/>
        <v>20181NFC1115NIGHT DIFF. @ 15%</v>
      </c>
      <c r="M1898" s="13">
        <f t="shared" si="601"/>
        <v>0.96</v>
      </c>
      <c r="N1898" s="13"/>
      <c r="O1898" s="19">
        <v>1888</v>
      </c>
      <c r="P1898">
        <f t="shared" si="602"/>
        <v>4</v>
      </c>
      <c r="Q1898">
        <f t="shared" si="603"/>
        <v>962</v>
      </c>
      <c r="R1898">
        <f t="shared" si="604"/>
        <v>1</v>
      </c>
      <c r="S1898" t="b">
        <f t="shared" si="605"/>
        <v>1</v>
      </c>
      <c r="T1898" t="b">
        <f t="shared" si="606"/>
        <v>0</v>
      </c>
      <c r="W1898" t="str">
        <f t="shared" si="596"/>
        <v/>
      </c>
      <c r="X1898" t="str">
        <f t="shared" si="596"/>
        <v/>
      </c>
      <c r="Y1898" t="str">
        <f t="shared" si="596"/>
        <v/>
      </c>
      <c r="Z1898" t="str">
        <f t="shared" si="596"/>
        <v/>
      </c>
      <c r="AA1898" t="str">
        <f t="shared" si="596"/>
        <v>NFC1105NIGHT DIFF. @ 15%</v>
      </c>
      <c r="AC1898" t="str">
        <f t="shared" si="597"/>
        <v/>
      </c>
      <c r="AD1898" t="str">
        <f t="shared" si="597"/>
        <v/>
      </c>
      <c r="AE1898" t="str">
        <f t="shared" si="597"/>
        <v/>
      </c>
      <c r="AF1898" t="str">
        <f t="shared" si="597"/>
        <v/>
      </c>
      <c r="AG1898" t="str">
        <f t="shared" si="597"/>
        <v>NFC1115NIGHT DIFF. @ 15%</v>
      </c>
      <c r="AI1898">
        <f t="shared" si="607"/>
        <v>1</v>
      </c>
      <c r="AJ1898">
        <f t="shared" si="608"/>
        <v>962</v>
      </c>
      <c r="AK1898" t="str">
        <f t="shared" si="609"/>
        <v>20181NFC1105NIGHT DIFF. @ 15%</v>
      </c>
      <c r="AL1898" t="str">
        <f t="shared" si="610"/>
        <v>NIGHT DIFF. @ 15%</v>
      </c>
      <c r="AM1898" t="str">
        <f t="shared" si="611"/>
        <v>20181NFC1115NIGHT DIFF. @ 15%</v>
      </c>
      <c r="AN1898" t="str">
        <f t="shared" si="612"/>
        <v>NIGHT DIFF. @ 15%</v>
      </c>
      <c r="AO1898" s="13">
        <f t="shared" si="613"/>
        <v>0.96</v>
      </c>
      <c r="AP1898">
        <f t="shared" si="614"/>
        <v>1</v>
      </c>
      <c r="AQ1898" t="str">
        <f t="shared" si="615"/>
        <v>NFC1105NIGHT DIFF. @ 15%NFC1115NIGHT DIFF. @ 15%</v>
      </c>
    </row>
    <row r="1899" spans="1:43" x14ac:dyDescent="0.35">
      <c r="A1899" s="18" t="s">
        <v>1838</v>
      </c>
      <c r="B1899">
        <v>1105</v>
      </c>
      <c r="C1899" t="s">
        <v>922</v>
      </c>
      <c r="D1899" s="18" t="s">
        <v>1838</v>
      </c>
      <c r="E1899">
        <v>6118</v>
      </c>
      <c r="F1899" t="s">
        <v>651</v>
      </c>
      <c r="G1899" s="13">
        <v>0.608764367816092</v>
      </c>
      <c r="I1899">
        <v>20181</v>
      </c>
      <c r="J1899" t="str">
        <f t="shared" si="598"/>
        <v>20181NFC1105NIGHT DIFF. @ 15%20181NFC6118A/L WITH 15% NIGHT DIFF</v>
      </c>
      <c r="K1899" t="str">
        <f t="shared" si="599"/>
        <v>20181NFC1105NIGHT DIFF. @ 15%</v>
      </c>
      <c r="L1899" t="str">
        <f t="shared" si="600"/>
        <v>20181NFC6118A/L WITH 15% NIGHT DIFF</v>
      </c>
      <c r="M1899" s="13">
        <f t="shared" si="601"/>
        <v>0.608764367816092</v>
      </c>
      <c r="N1899" s="13"/>
      <c r="O1899" s="19">
        <v>1889</v>
      </c>
      <c r="P1899">
        <f t="shared" si="602"/>
        <v>4</v>
      </c>
      <c r="Q1899">
        <f t="shared" si="603"/>
        <v>962</v>
      </c>
      <c r="R1899">
        <f t="shared" si="604"/>
        <v>2</v>
      </c>
      <c r="S1899" t="b">
        <f t="shared" si="605"/>
        <v>1</v>
      </c>
      <c r="T1899" t="b">
        <f t="shared" si="606"/>
        <v>0</v>
      </c>
      <c r="W1899" t="str">
        <f t="shared" si="596"/>
        <v/>
      </c>
      <c r="X1899" t="str">
        <f t="shared" si="596"/>
        <v/>
      </c>
      <c r="Y1899" t="str">
        <f t="shared" si="596"/>
        <v/>
      </c>
      <c r="Z1899" t="str">
        <f t="shared" si="596"/>
        <v/>
      </c>
      <c r="AA1899" t="str">
        <f t="shared" si="596"/>
        <v>NFC1105NIGHT DIFF. @ 15%</v>
      </c>
      <c r="AC1899" t="str">
        <f t="shared" si="597"/>
        <v/>
      </c>
      <c r="AD1899" t="str">
        <f t="shared" si="597"/>
        <v/>
      </c>
      <c r="AE1899" t="str">
        <f t="shared" si="597"/>
        <v/>
      </c>
      <c r="AF1899" t="str">
        <f t="shared" si="597"/>
        <v/>
      </c>
      <c r="AG1899" t="str">
        <f t="shared" si="597"/>
        <v>NFC6118A/L WITH 15% NIGHT DIFF</v>
      </c>
      <c r="AI1899">
        <f t="shared" si="607"/>
        <v>1</v>
      </c>
      <c r="AJ1899">
        <f t="shared" si="608"/>
        <v>962</v>
      </c>
      <c r="AK1899" t="str">
        <f t="shared" si="609"/>
        <v>20181NFC1105NIGHT DIFF. @ 15%</v>
      </c>
      <c r="AL1899" t="str">
        <f t="shared" si="610"/>
        <v>NIGHT DIFF. @ 15%</v>
      </c>
      <c r="AM1899" t="str">
        <f t="shared" si="611"/>
        <v>20181NFC6118A/L WITH 15% NIGHT DIFF</v>
      </c>
      <c r="AN1899" t="str">
        <f t="shared" si="612"/>
        <v>A/L WITH 15% NIGHT DIFF</v>
      </c>
      <c r="AO1899" s="13">
        <f t="shared" si="613"/>
        <v>0.608764367816092</v>
      </c>
      <c r="AP1899">
        <f t="shared" si="614"/>
        <v>1</v>
      </c>
      <c r="AQ1899" t="str">
        <f t="shared" si="615"/>
        <v>NFC1105NIGHT DIFF. @ 15%NFC6118A/L WITH 15% NIGHT DIFF</v>
      </c>
    </row>
    <row r="1900" spans="1:43" x14ac:dyDescent="0.35">
      <c r="A1900" s="18" t="s">
        <v>1838</v>
      </c>
      <c r="B1900">
        <v>1106</v>
      </c>
      <c r="C1900" t="s">
        <v>923</v>
      </c>
      <c r="D1900" s="18" t="s">
        <v>1838</v>
      </c>
      <c r="E1900">
        <v>1110</v>
      </c>
      <c r="F1900" t="s">
        <v>923</v>
      </c>
      <c r="G1900" s="13">
        <v>0.6333333333333333</v>
      </c>
      <c r="I1900">
        <v>20181</v>
      </c>
      <c r="J1900" t="str">
        <f t="shared" si="598"/>
        <v>20181NFC1106NIGHT DIFF. @ 20%20181NFC1110NIGHT DIFF. @ 20%</v>
      </c>
      <c r="K1900" t="str">
        <f t="shared" si="599"/>
        <v>20181NFC1106NIGHT DIFF. @ 20%</v>
      </c>
      <c r="L1900" t="str">
        <f t="shared" si="600"/>
        <v>20181NFC1110NIGHT DIFF. @ 20%</v>
      </c>
      <c r="M1900" s="13">
        <f t="shared" si="601"/>
        <v>0.6333333333333333</v>
      </c>
      <c r="N1900" s="13"/>
      <c r="O1900" s="19">
        <v>1890</v>
      </c>
      <c r="P1900">
        <f t="shared" si="602"/>
        <v>7</v>
      </c>
      <c r="Q1900">
        <f t="shared" si="603"/>
        <v>963</v>
      </c>
      <c r="R1900">
        <f t="shared" si="604"/>
        <v>1</v>
      </c>
      <c r="S1900" t="b">
        <f t="shared" si="605"/>
        <v>1</v>
      </c>
      <c r="T1900" t="b">
        <f t="shared" si="606"/>
        <v>0</v>
      </c>
      <c r="W1900" t="str">
        <f t="shared" si="596"/>
        <v/>
      </c>
      <c r="X1900" t="str">
        <f t="shared" si="596"/>
        <v/>
      </c>
      <c r="Y1900" t="str">
        <f t="shared" si="596"/>
        <v/>
      </c>
      <c r="Z1900" t="str">
        <f t="shared" si="596"/>
        <v/>
      </c>
      <c r="AA1900" t="str">
        <f t="shared" si="596"/>
        <v>NFC1106NIGHT DIFF. @ 20%</v>
      </c>
      <c r="AC1900" t="str">
        <f t="shared" si="597"/>
        <v/>
      </c>
      <c r="AD1900" t="str">
        <f t="shared" si="597"/>
        <v/>
      </c>
      <c r="AE1900" t="str">
        <f t="shared" si="597"/>
        <v/>
      </c>
      <c r="AF1900" t="str">
        <f t="shared" si="597"/>
        <v/>
      </c>
      <c r="AG1900" t="str">
        <f t="shared" si="597"/>
        <v>NFC1110NIGHT DIFF. @ 20%</v>
      </c>
      <c r="AI1900">
        <f t="shared" si="607"/>
        <v>1</v>
      </c>
      <c r="AJ1900">
        <f t="shared" si="608"/>
        <v>963</v>
      </c>
      <c r="AK1900" t="str">
        <f t="shared" si="609"/>
        <v>20181NFC1106NIGHT DIFF. @ 20%</v>
      </c>
      <c r="AL1900" t="str">
        <f t="shared" si="610"/>
        <v>NIGHT DIFF. @ 20%</v>
      </c>
      <c r="AM1900" t="str">
        <f t="shared" si="611"/>
        <v>20181NFC1110NIGHT DIFF. @ 20%</v>
      </c>
      <c r="AN1900" t="str">
        <f t="shared" si="612"/>
        <v>NIGHT DIFF. @ 20%</v>
      </c>
      <c r="AO1900" s="13">
        <f t="shared" si="613"/>
        <v>0.6333333333333333</v>
      </c>
      <c r="AP1900">
        <f t="shared" si="614"/>
        <v>1</v>
      </c>
      <c r="AQ1900" t="str">
        <f t="shared" si="615"/>
        <v>NFC1106NIGHT DIFF. @ 20%NFC1110NIGHT DIFF. @ 20%</v>
      </c>
    </row>
    <row r="1901" spans="1:43" x14ac:dyDescent="0.35">
      <c r="A1901" s="18" t="s">
        <v>1838</v>
      </c>
      <c r="B1901">
        <v>1106</v>
      </c>
      <c r="C1901" t="s">
        <v>923</v>
      </c>
      <c r="D1901" s="18" t="s">
        <v>1838</v>
      </c>
      <c r="E1901">
        <v>1120</v>
      </c>
      <c r="F1901" t="s">
        <v>923</v>
      </c>
      <c r="G1901" s="13">
        <v>0.6333333333333333</v>
      </c>
      <c r="I1901">
        <v>20181</v>
      </c>
      <c r="J1901" t="str">
        <f t="shared" si="598"/>
        <v>20181NFC1106NIGHT DIFF. @ 20%20181NFC1120NIGHT DIFF. @ 20%</v>
      </c>
      <c r="K1901" t="str">
        <f t="shared" si="599"/>
        <v>20181NFC1106NIGHT DIFF. @ 20%</v>
      </c>
      <c r="L1901" t="str">
        <f t="shared" si="600"/>
        <v>20181NFC1120NIGHT DIFF. @ 20%</v>
      </c>
      <c r="M1901" s="13">
        <f t="shared" si="601"/>
        <v>0.6333333333333333</v>
      </c>
      <c r="N1901" s="13"/>
      <c r="O1901" s="19">
        <v>1891</v>
      </c>
      <c r="P1901">
        <f t="shared" si="602"/>
        <v>7</v>
      </c>
      <c r="Q1901">
        <f t="shared" si="603"/>
        <v>963</v>
      </c>
      <c r="R1901">
        <f t="shared" si="604"/>
        <v>2</v>
      </c>
      <c r="S1901" t="b">
        <f t="shared" si="605"/>
        <v>1</v>
      </c>
      <c r="T1901" t="b">
        <f t="shared" si="606"/>
        <v>0</v>
      </c>
      <c r="W1901" t="str">
        <f t="shared" si="596"/>
        <v/>
      </c>
      <c r="X1901" t="str">
        <f t="shared" si="596"/>
        <v/>
      </c>
      <c r="Y1901" t="str">
        <f t="shared" si="596"/>
        <v/>
      </c>
      <c r="Z1901" t="str">
        <f t="shared" si="596"/>
        <v/>
      </c>
      <c r="AA1901" t="str">
        <f t="shared" si="596"/>
        <v>NFC1106NIGHT DIFF. @ 20%</v>
      </c>
      <c r="AC1901" t="str">
        <f t="shared" si="597"/>
        <v/>
      </c>
      <c r="AD1901" t="str">
        <f t="shared" si="597"/>
        <v/>
      </c>
      <c r="AE1901" t="str">
        <f t="shared" si="597"/>
        <v/>
      </c>
      <c r="AF1901" t="str">
        <f t="shared" si="597"/>
        <v/>
      </c>
      <c r="AG1901" t="str">
        <f t="shared" si="597"/>
        <v>NFC1120NIGHT DIFF. @ 20%</v>
      </c>
      <c r="AI1901">
        <f t="shared" si="607"/>
        <v>1</v>
      </c>
      <c r="AJ1901">
        <f t="shared" si="608"/>
        <v>963</v>
      </c>
      <c r="AK1901" t="str">
        <f t="shared" si="609"/>
        <v>20181NFC1106NIGHT DIFF. @ 20%</v>
      </c>
      <c r="AL1901" t="str">
        <f t="shared" si="610"/>
        <v>NIGHT DIFF. @ 20%</v>
      </c>
      <c r="AM1901" t="str">
        <f t="shared" si="611"/>
        <v>20181NFC1120NIGHT DIFF. @ 20%</v>
      </c>
      <c r="AN1901" t="str">
        <f t="shared" si="612"/>
        <v>NIGHT DIFF. @ 20%</v>
      </c>
      <c r="AO1901" s="13">
        <f t="shared" si="613"/>
        <v>0.6333333333333333</v>
      </c>
      <c r="AP1901">
        <f t="shared" si="614"/>
        <v>1</v>
      </c>
      <c r="AQ1901" t="str">
        <f t="shared" si="615"/>
        <v>NFC1106NIGHT DIFF. @ 20%NFC1120NIGHT DIFF. @ 20%</v>
      </c>
    </row>
    <row r="1902" spans="1:43" x14ac:dyDescent="0.35">
      <c r="A1902" s="18" t="s">
        <v>1838</v>
      </c>
      <c r="B1902">
        <v>1109</v>
      </c>
      <c r="C1902" t="s">
        <v>924</v>
      </c>
      <c r="D1902" s="18" t="s">
        <v>1838</v>
      </c>
      <c r="E1902">
        <v>109</v>
      </c>
      <c r="F1902" t="s">
        <v>1307</v>
      </c>
      <c r="G1902" s="13">
        <v>0.77565291005291004</v>
      </c>
      <c r="I1902">
        <v>20181</v>
      </c>
      <c r="J1902" t="str">
        <f t="shared" si="598"/>
        <v>20181NFC1109NIGHT DIFF. TRAINING20181NFC109TRAINING</v>
      </c>
      <c r="K1902" t="str">
        <f t="shared" si="599"/>
        <v>20181NFC1109NIGHT DIFF. TRAINING</v>
      </c>
      <c r="L1902" t="str">
        <f t="shared" si="600"/>
        <v>20181NFC109TRAINING</v>
      </c>
      <c r="M1902" s="13">
        <f t="shared" si="601"/>
        <v>0.77565291005291004</v>
      </c>
      <c r="N1902" s="13"/>
      <c r="O1902" s="19">
        <v>1892</v>
      </c>
      <c r="P1902">
        <f t="shared" si="602"/>
        <v>1</v>
      </c>
      <c r="Q1902">
        <f t="shared" si="603"/>
        <v>964</v>
      </c>
      <c r="R1902">
        <f t="shared" si="604"/>
        <v>1</v>
      </c>
      <c r="S1902" t="b">
        <f t="shared" si="605"/>
        <v>1</v>
      </c>
      <c r="T1902" t="b">
        <f t="shared" si="606"/>
        <v>0</v>
      </c>
      <c r="W1902" t="str">
        <f t="shared" si="596"/>
        <v/>
      </c>
      <c r="X1902" t="str">
        <f t="shared" si="596"/>
        <v/>
      </c>
      <c r="Y1902" t="str">
        <f t="shared" si="596"/>
        <v/>
      </c>
      <c r="Z1902" t="str">
        <f t="shared" si="596"/>
        <v/>
      </c>
      <c r="AA1902" t="str">
        <f t="shared" si="596"/>
        <v>NFC1109NIGHT DIFF. TRAINING</v>
      </c>
      <c r="AC1902" t="str">
        <f t="shared" si="597"/>
        <v/>
      </c>
      <c r="AD1902" t="str">
        <f t="shared" si="597"/>
        <v/>
      </c>
      <c r="AE1902" t="str">
        <f t="shared" si="597"/>
        <v/>
      </c>
      <c r="AF1902" t="str">
        <f t="shared" si="597"/>
        <v/>
      </c>
      <c r="AG1902" t="str">
        <f t="shared" si="597"/>
        <v>NFC109TRAINING</v>
      </c>
      <c r="AI1902">
        <f t="shared" si="607"/>
        <v>1</v>
      </c>
      <c r="AJ1902">
        <f t="shared" si="608"/>
        <v>964</v>
      </c>
      <c r="AK1902" t="str">
        <f t="shared" si="609"/>
        <v>20181NFC1109NIGHT DIFF. TRAINING</v>
      </c>
      <c r="AL1902" t="str">
        <f t="shared" si="610"/>
        <v>NIGHT DIFF. TRAINING</v>
      </c>
      <c r="AM1902" t="str">
        <f t="shared" si="611"/>
        <v>20181NFC109TRAINING</v>
      </c>
      <c r="AN1902" t="str">
        <f t="shared" si="612"/>
        <v>TRAINING</v>
      </c>
      <c r="AO1902" s="13">
        <f t="shared" si="613"/>
        <v>0.77565291005291004</v>
      </c>
      <c r="AP1902">
        <f t="shared" si="614"/>
        <v>1</v>
      </c>
      <c r="AQ1902" t="str">
        <f t="shared" si="615"/>
        <v>NFC1109NIGHT DIFF. TRAININGNFC109TRAINING</v>
      </c>
    </row>
    <row r="1903" spans="1:43" x14ac:dyDescent="0.35">
      <c r="A1903" s="18" t="s">
        <v>1838</v>
      </c>
      <c r="B1903">
        <v>1110</v>
      </c>
      <c r="C1903" t="s">
        <v>923</v>
      </c>
      <c r="D1903" s="18" t="s">
        <v>1838</v>
      </c>
      <c r="E1903">
        <v>1120</v>
      </c>
      <c r="F1903" t="s">
        <v>923</v>
      </c>
      <c r="G1903" s="13">
        <v>0.96</v>
      </c>
      <c r="I1903">
        <v>20181</v>
      </c>
      <c r="J1903" t="str">
        <f t="shared" si="598"/>
        <v>20181NFC1110NIGHT DIFF. @ 20%20181NFC1120NIGHT DIFF. @ 20%</v>
      </c>
      <c r="K1903" t="str">
        <f t="shared" si="599"/>
        <v>20181NFC1110NIGHT DIFF. @ 20%</v>
      </c>
      <c r="L1903" t="str">
        <f t="shared" si="600"/>
        <v>20181NFC1120NIGHT DIFF. @ 20%</v>
      </c>
      <c r="M1903" s="13">
        <f t="shared" si="601"/>
        <v>0.96</v>
      </c>
      <c r="N1903" s="13"/>
      <c r="O1903" s="19">
        <v>1893</v>
      </c>
      <c r="P1903">
        <f t="shared" si="602"/>
        <v>7</v>
      </c>
      <c r="Q1903">
        <f t="shared" si="603"/>
        <v>965</v>
      </c>
      <c r="R1903">
        <f t="shared" si="604"/>
        <v>1</v>
      </c>
      <c r="S1903" t="b">
        <f t="shared" si="605"/>
        <v>1</v>
      </c>
      <c r="T1903" t="b">
        <f t="shared" si="606"/>
        <v>0</v>
      </c>
      <c r="W1903" t="str">
        <f t="shared" si="596"/>
        <v/>
      </c>
      <c r="X1903" t="str">
        <f t="shared" si="596"/>
        <v/>
      </c>
      <c r="Y1903" t="str">
        <f t="shared" si="596"/>
        <v/>
      </c>
      <c r="Z1903" t="str">
        <f t="shared" si="596"/>
        <v/>
      </c>
      <c r="AA1903" t="str">
        <f t="shared" si="596"/>
        <v>NFC1110NIGHT DIFF. @ 20%</v>
      </c>
      <c r="AC1903" t="str">
        <f t="shared" si="597"/>
        <v/>
      </c>
      <c r="AD1903" t="str">
        <f t="shared" si="597"/>
        <v/>
      </c>
      <c r="AE1903" t="str">
        <f t="shared" si="597"/>
        <v/>
      </c>
      <c r="AF1903" t="str">
        <f t="shared" si="597"/>
        <v/>
      </c>
      <c r="AG1903" t="str">
        <f t="shared" si="597"/>
        <v>NFC1120NIGHT DIFF. @ 20%</v>
      </c>
      <c r="AI1903">
        <f t="shared" si="607"/>
        <v>1</v>
      </c>
      <c r="AJ1903">
        <f t="shared" si="608"/>
        <v>965</v>
      </c>
      <c r="AK1903" t="str">
        <f t="shared" si="609"/>
        <v>20181NFC1110NIGHT DIFF. @ 20%</v>
      </c>
      <c r="AL1903" t="str">
        <f t="shared" si="610"/>
        <v>NIGHT DIFF. @ 20%</v>
      </c>
      <c r="AM1903" t="str">
        <f t="shared" si="611"/>
        <v>20181NFC1120NIGHT DIFF. @ 20%</v>
      </c>
      <c r="AN1903" t="str">
        <f t="shared" si="612"/>
        <v>NIGHT DIFF. @ 20%</v>
      </c>
      <c r="AO1903" s="13">
        <f t="shared" si="613"/>
        <v>0.96</v>
      </c>
      <c r="AP1903">
        <f t="shared" si="614"/>
        <v>1</v>
      </c>
      <c r="AQ1903" t="str">
        <f t="shared" si="615"/>
        <v>NFC1110NIGHT DIFF. @ 20%NFC1120NIGHT DIFF. @ 20%</v>
      </c>
    </row>
    <row r="1904" spans="1:43" x14ac:dyDescent="0.35">
      <c r="A1904" s="18" t="s">
        <v>1838</v>
      </c>
      <c r="B1904">
        <v>1110</v>
      </c>
      <c r="C1904" t="s">
        <v>923</v>
      </c>
      <c r="D1904" s="18" t="s">
        <v>1838</v>
      </c>
      <c r="E1904">
        <v>1106</v>
      </c>
      <c r="F1904" t="s">
        <v>923</v>
      </c>
      <c r="G1904" s="13">
        <v>0.6333333333333333</v>
      </c>
      <c r="I1904">
        <v>20181</v>
      </c>
      <c r="J1904" t="str">
        <f t="shared" si="598"/>
        <v>20181NFC1110NIGHT DIFF. @ 20%20181NFC1106NIGHT DIFF. @ 20%</v>
      </c>
      <c r="K1904" t="str">
        <f t="shared" si="599"/>
        <v>20181NFC1110NIGHT DIFF. @ 20%</v>
      </c>
      <c r="L1904" t="str">
        <f t="shared" si="600"/>
        <v>20181NFC1106NIGHT DIFF. @ 20%</v>
      </c>
      <c r="M1904" s="13">
        <f t="shared" si="601"/>
        <v>0.6333333333333333</v>
      </c>
      <c r="N1904" s="13"/>
      <c r="O1904" s="19">
        <v>1894</v>
      </c>
      <c r="P1904">
        <f t="shared" si="602"/>
        <v>7</v>
      </c>
      <c r="Q1904">
        <f t="shared" si="603"/>
        <v>965</v>
      </c>
      <c r="R1904">
        <f t="shared" si="604"/>
        <v>2</v>
      </c>
      <c r="S1904" t="b">
        <f t="shared" si="605"/>
        <v>1</v>
      </c>
      <c r="T1904" t="b">
        <f t="shared" si="606"/>
        <v>0</v>
      </c>
      <c r="W1904" t="str">
        <f t="shared" si="596"/>
        <v/>
      </c>
      <c r="X1904" t="str">
        <f t="shared" si="596"/>
        <v/>
      </c>
      <c r="Y1904" t="str">
        <f t="shared" si="596"/>
        <v/>
      </c>
      <c r="Z1904" t="str">
        <f t="shared" si="596"/>
        <v/>
      </c>
      <c r="AA1904" t="str">
        <f t="shared" si="596"/>
        <v>NFC1110NIGHT DIFF. @ 20%</v>
      </c>
      <c r="AC1904" t="str">
        <f t="shared" si="597"/>
        <v/>
      </c>
      <c r="AD1904" t="str">
        <f t="shared" si="597"/>
        <v/>
      </c>
      <c r="AE1904" t="str">
        <f t="shared" si="597"/>
        <v/>
      </c>
      <c r="AF1904" t="str">
        <f t="shared" si="597"/>
        <v/>
      </c>
      <c r="AG1904" t="str">
        <f t="shared" si="597"/>
        <v>NFC1106NIGHT DIFF. @ 20%</v>
      </c>
      <c r="AI1904">
        <f t="shared" si="607"/>
        <v>1</v>
      </c>
      <c r="AJ1904">
        <f t="shared" si="608"/>
        <v>965</v>
      </c>
      <c r="AK1904" t="str">
        <f t="shared" si="609"/>
        <v>20181NFC1110NIGHT DIFF. @ 20%</v>
      </c>
      <c r="AL1904" t="str">
        <f t="shared" si="610"/>
        <v>NIGHT DIFF. @ 20%</v>
      </c>
      <c r="AM1904" t="str">
        <f t="shared" si="611"/>
        <v>20181NFC1106NIGHT DIFF. @ 20%</v>
      </c>
      <c r="AN1904" t="str">
        <f t="shared" si="612"/>
        <v>NIGHT DIFF. @ 20%</v>
      </c>
      <c r="AO1904" s="13">
        <f t="shared" si="613"/>
        <v>0.6333333333333333</v>
      </c>
      <c r="AP1904">
        <f t="shared" si="614"/>
        <v>1</v>
      </c>
      <c r="AQ1904" t="str">
        <f t="shared" si="615"/>
        <v>NFC1110NIGHT DIFF. @ 20%NFC1106NIGHT DIFF. @ 20%</v>
      </c>
    </row>
    <row r="1905" spans="1:43" x14ac:dyDescent="0.35">
      <c r="A1905" s="18" t="s">
        <v>1838</v>
      </c>
      <c r="B1905">
        <v>1115</v>
      </c>
      <c r="C1905" t="s">
        <v>922</v>
      </c>
      <c r="D1905" s="18" t="s">
        <v>1838</v>
      </c>
      <c r="E1905">
        <v>1105</v>
      </c>
      <c r="F1905" t="s">
        <v>922</v>
      </c>
      <c r="G1905" s="13">
        <v>0.96</v>
      </c>
      <c r="I1905">
        <v>20181</v>
      </c>
      <c r="J1905" t="str">
        <f t="shared" si="598"/>
        <v>20181NFC1115NIGHT DIFF. @ 15%20181NFC1105NIGHT DIFF. @ 15%</v>
      </c>
      <c r="K1905" t="str">
        <f t="shared" si="599"/>
        <v>20181NFC1115NIGHT DIFF. @ 15%</v>
      </c>
      <c r="L1905" t="str">
        <f t="shared" si="600"/>
        <v>20181NFC1105NIGHT DIFF. @ 15%</v>
      </c>
      <c r="M1905" s="13">
        <f t="shared" si="601"/>
        <v>0.96</v>
      </c>
      <c r="N1905" s="13"/>
      <c r="O1905" s="19">
        <v>1895</v>
      </c>
      <c r="P1905">
        <f t="shared" si="602"/>
        <v>4</v>
      </c>
      <c r="Q1905">
        <f t="shared" si="603"/>
        <v>966</v>
      </c>
      <c r="R1905">
        <f t="shared" si="604"/>
        <v>1</v>
      </c>
      <c r="S1905" t="b">
        <f t="shared" si="605"/>
        <v>1</v>
      </c>
      <c r="T1905" t="b">
        <f t="shared" si="606"/>
        <v>0</v>
      </c>
      <c r="W1905" t="str">
        <f t="shared" si="596"/>
        <v/>
      </c>
      <c r="X1905" t="str">
        <f t="shared" si="596"/>
        <v/>
      </c>
      <c r="Y1905" t="str">
        <f t="shared" si="596"/>
        <v/>
      </c>
      <c r="Z1905" t="str">
        <f t="shared" si="596"/>
        <v/>
      </c>
      <c r="AA1905" t="str">
        <f t="shared" si="596"/>
        <v>NFC1115NIGHT DIFF. @ 15%</v>
      </c>
      <c r="AC1905" t="str">
        <f t="shared" si="597"/>
        <v/>
      </c>
      <c r="AD1905" t="str">
        <f t="shared" si="597"/>
        <v/>
      </c>
      <c r="AE1905" t="str">
        <f t="shared" si="597"/>
        <v/>
      </c>
      <c r="AF1905" t="str">
        <f t="shared" si="597"/>
        <v/>
      </c>
      <c r="AG1905" t="str">
        <f t="shared" si="597"/>
        <v>NFC1105NIGHT DIFF. @ 15%</v>
      </c>
      <c r="AI1905">
        <f t="shared" si="607"/>
        <v>1</v>
      </c>
      <c r="AJ1905">
        <f t="shared" si="608"/>
        <v>966</v>
      </c>
      <c r="AK1905" t="str">
        <f t="shared" si="609"/>
        <v>20181NFC1115NIGHT DIFF. @ 15%</v>
      </c>
      <c r="AL1905" t="str">
        <f t="shared" si="610"/>
        <v>NIGHT DIFF. @ 15%</v>
      </c>
      <c r="AM1905" t="str">
        <f t="shared" si="611"/>
        <v>20181NFC1105NIGHT DIFF. @ 15%</v>
      </c>
      <c r="AN1905" t="str">
        <f t="shared" si="612"/>
        <v>NIGHT DIFF. @ 15%</v>
      </c>
      <c r="AO1905" s="13">
        <f t="shared" si="613"/>
        <v>0.96</v>
      </c>
      <c r="AP1905">
        <f t="shared" si="614"/>
        <v>1</v>
      </c>
      <c r="AQ1905" t="str">
        <f t="shared" si="615"/>
        <v>NFC1115NIGHT DIFF. @ 15%NFC1105NIGHT DIFF. @ 15%</v>
      </c>
    </row>
    <row r="1906" spans="1:43" x14ac:dyDescent="0.35">
      <c r="A1906" s="18" t="s">
        <v>1838</v>
      </c>
      <c r="B1906">
        <v>1115</v>
      </c>
      <c r="C1906" t="s">
        <v>922</v>
      </c>
      <c r="D1906" s="18" t="s">
        <v>1838</v>
      </c>
      <c r="E1906">
        <v>6118</v>
      </c>
      <c r="F1906" t="s">
        <v>651</v>
      </c>
      <c r="G1906" s="13">
        <v>0.608764367816092</v>
      </c>
      <c r="I1906">
        <v>20181</v>
      </c>
      <c r="J1906" t="str">
        <f t="shared" si="598"/>
        <v>20181NFC1115NIGHT DIFF. @ 15%20181NFC6118A/L WITH 15% NIGHT DIFF</v>
      </c>
      <c r="K1906" t="str">
        <f t="shared" si="599"/>
        <v>20181NFC1115NIGHT DIFF. @ 15%</v>
      </c>
      <c r="L1906" t="str">
        <f t="shared" si="600"/>
        <v>20181NFC6118A/L WITH 15% NIGHT DIFF</v>
      </c>
      <c r="M1906" s="13">
        <f t="shared" si="601"/>
        <v>0.608764367816092</v>
      </c>
      <c r="N1906" s="13"/>
      <c r="O1906" s="19">
        <v>1896</v>
      </c>
      <c r="P1906">
        <f t="shared" si="602"/>
        <v>4</v>
      </c>
      <c r="Q1906">
        <f t="shared" si="603"/>
        <v>966</v>
      </c>
      <c r="R1906">
        <f t="shared" si="604"/>
        <v>2</v>
      </c>
      <c r="S1906" t="b">
        <f t="shared" si="605"/>
        <v>1</v>
      </c>
      <c r="T1906" t="b">
        <f t="shared" si="606"/>
        <v>0</v>
      </c>
      <c r="W1906" t="str">
        <f t="shared" si="596"/>
        <v/>
      </c>
      <c r="X1906" t="str">
        <f t="shared" si="596"/>
        <v/>
      </c>
      <c r="Y1906" t="str">
        <f t="shared" si="596"/>
        <v/>
      </c>
      <c r="Z1906" t="str">
        <f t="shared" si="596"/>
        <v/>
      </c>
      <c r="AA1906" t="str">
        <f t="shared" si="596"/>
        <v>NFC1115NIGHT DIFF. @ 15%</v>
      </c>
      <c r="AC1906" t="str">
        <f t="shared" si="597"/>
        <v/>
      </c>
      <c r="AD1906" t="str">
        <f t="shared" si="597"/>
        <v/>
      </c>
      <c r="AE1906" t="str">
        <f t="shared" si="597"/>
        <v/>
      </c>
      <c r="AF1906" t="str">
        <f t="shared" si="597"/>
        <v/>
      </c>
      <c r="AG1906" t="str">
        <f t="shared" si="597"/>
        <v>NFC6118A/L WITH 15% NIGHT DIFF</v>
      </c>
      <c r="AI1906">
        <f t="shared" si="607"/>
        <v>1</v>
      </c>
      <c r="AJ1906">
        <f t="shared" si="608"/>
        <v>966</v>
      </c>
      <c r="AK1906" t="str">
        <f t="shared" si="609"/>
        <v>20181NFC1115NIGHT DIFF. @ 15%</v>
      </c>
      <c r="AL1906" t="str">
        <f t="shared" si="610"/>
        <v>NIGHT DIFF. @ 15%</v>
      </c>
      <c r="AM1906" t="str">
        <f t="shared" si="611"/>
        <v>20181NFC6118A/L WITH 15% NIGHT DIFF</v>
      </c>
      <c r="AN1906" t="str">
        <f t="shared" si="612"/>
        <v>A/L WITH 15% NIGHT DIFF</v>
      </c>
      <c r="AO1906" s="13">
        <f t="shared" si="613"/>
        <v>0.608764367816092</v>
      </c>
      <c r="AP1906">
        <f t="shared" si="614"/>
        <v>1</v>
      </c>
      <c r="AQ1906" t="str">
        <f t="shared" si="615"/>
        <v>NFC1115NIGHT DIFF. @ 15%NFC6118A/L WITH 15% NIGHT DIFF</v>
      </c>
    </row>
    <row r="1907" spans="1:43" x14ac:dyDescent="0.35">
      <c r="A1907" s="18" t="s">
        <v>1838</v>
      </c>
      <c r="B1907">
        <v>1120</v>
      </c>
      <c r="C1907" t="s">
        <v>923</v>
      </c>
      <c r="D1907" s="18" t="s">
        <v>1838</v>
      </c>
      <c r="E1907">
        <v>1110</v>
      </c>
      <c r="F1907" t="s">
        <v>923</v>
      </c>
      <c r="G1907" s="13">
        <v>0.96</v>
      </c>
      <c r="I1907">
        <v>20181</v>
      </c>
      <c r="J1907" t="str">
        <f t="shared" si="598"/>
        <v>20181NFC1120NIGHT DIFF. @ 20%20181NFC1110NIGHT DIFF. @ 20%</v>
      </c>
      <c r="K1907" t="str">
        <f t="shared" si="599"/>
        <v>20181NFC1120NIGHT DIFF. @ 20%</v>
      </c>
      <c r="L1907" t="str">
        <f t="shared" si="600"/>
        <v>20181NFC1110NIGHT DIFF. @ 20%</v>
      </c>
      <c r="M1907" s="13">
        <f t="shared" si="601"/>
        <v>0.96</v>
      </c>
      <c r="N1907" s="13"/>
      <c r="O1907" s="19">
        <v>1897</v>
      </c>
      <c r="P1907">
        <f t="shared" si="602"/>
        <v>7</v>
      </c>
      <c r="Q1907">
        <f t="shared" si="603"/>
        <v>967</v>
      </c>
      <c r="R1907">
        <f t="shared" si="604"/>
        <v>1</v>
      </c>
      <c r="S1907" t="b">
        <f t="shared" si="605"/>
        <v>1</v>
      </c>
      <c r="T1907" t="b">
        <f t="shared" si="606"/>
        <v>0</v>
      </c>
      <c r="W1907" t="str">
        <f t="shared" si="596"/>
        <v/>
      </c>
      <c r="X1907" t="str">
        <f t="shared" si="596"/>
        <v/>
      </c>
      <c r="Y1907" t="str">
        <f t="shared" si="596"/>
        <v/>
      </c>
      <c r="Z1907" t="str">
        <f t="shared" si="596"/>
        <v/>
      </c>
      <c r="AA1907" t="str">
        <f t="shared" si="596"/>
        <v>NFC1120NIGHT DIFF. @ 20%</v>
      </c>
      <c r="AC1907" t="str">
        <f t="shared" si="597"/>
        <v/>
      </c>
      <c r="AD1907" t="str">
        <f t="shared" si="597"/>
        <v/>
      </c>
      <c r="AE1907" t="str">
        <f t="shared" si="597"/>
        <v/>
      </c>
      <c r="AF1907" t="str">
        <f t="shared" si="597"/>
        <v/>
      </c>
      <c r="AG1907" t="str">
        <f t="shared" si="597"/>
        <v>NFC1110NIGHT DIFF. @ 20%</v>
      </c>
      <c r="AI1907">
        <f t="shared" si="607"/>
        <v>1</v>
      </c>
      <c r="AJ1907">
        <f t="shared" si="608"/>
        <v>967</v>
      </c>
      <c r="AK1907" t="str">
        <f t="shared" si="609"/>
        <v>20181NFC1120NIGHT DIFF. @ 20%</v>
      </c>
      <c r="AL1907" t="str">
        <f t="shared" si="610"/>
        <v>NIGHT DIFF. @ 20%</v>
      </c>
      <c r="AM1907" t="str">
        <f t="shared" si="611"/>
        <v>20181NFC1110NIGHT DIFF. @ 20%</v>
      </c>
      <c r="AN1907" t="str">
        <f t="shared" si="612"/>
        <v>NIGHT DIFF. @ 20%</v>
      </c>
      <c r="AO1907" s="13">
        <f t="shared" si="613"/>
        <v>0.96</v>
      </c>
      <c r="AP1907">
        <f t="shared" si="614"/>
        <v>1</v>
      </c>
      <c r="AQ1907" t="str">
        <f t="shared" si="615"/>
        <v>NFC1120NIGHT DIFF. @ 20%NFC1110NIGHT DIFF. @ 20%</v>
      </c>
    </row>
    <row r="1908" spans="1:43" x14ac:dyDescent="0.35">
      <c r="A1908" s="18" t="s">
        <v>1838</v>
      </c>
      <c r="B1908">
        <v>1120</v>
      </c>
      <c r="C1908" t="s">
        <v>923</v>
      </c>
      <c r="D1908" s="18" t="s">
        <v>1838</v>
      </c>
      <c r="E1908">
        <v>1420</v>
      </c>
      <c r="F1908" t="s">
        <v>931</v>
      </c>
      <c r="G1908" s="13">
        <v>0.74056610385068811</v>
      </c>
      <c r="I1908">
        <v>20181</v>
      </c>
      <c r="J1908" t="str">
        <f t="shared" si="598"/>
        <v>20181NFC1120NIGHT DIFF. @ 20%20181NFC1420HAZARD PAY DIFF 20%</v>
      </c>
      <c r="K1908" t="str">
        <f t="shared" si="599"/>
        <v>20181NFC1120NIGHT DIFF. @ 20%</v>
      </c>
      <c r="L1908" t="str">
        <f t="shared" si="600"/>
        <v>20181NFC1420HAZARD PAY DIFF 20%</v>
      </c>
      <c r="M1908" s="13">
        <f t="shared" si="601"/>
        <v>0.74056610385068811</v>
      </c>
      <c r="N1908" s="13"/>
      <c r="O1908" s="19">
        <v>1898</v>
      </c>
      <c r="P1908">
        <f t="shared" si="602"/>
        <v>7</v>
      </c>
      <c r="Q1908">
        <f t="shared" si="603"/>
        <v>967</v>
      </c>
      <c r="R1908">
        <f t="shared" si="604"/>
        <v>2</v>
      </c>
      <c r="S1908" t="b">
        <f t="shared" si="605"/>
        <v>1</v>
      </c>
      <c r="T1908" t="b">
        <f t="shared" si="606"/>
        <v>0</v>
      </c>
      <c r="W1908" t="str">
        <f t="shared" si="596"/>
        <v/>
      </c>
      <c r="X1908" t="str">
        <f t="shared" si="596"/>
        <v/>
      </c>
      <c r="Y1908" t="str">
        <f t="shared" si="596"/>
        <v/>
      </c>
      <c r="Z1908" t="str">
        <f t="shared" si="596"/>
        <v/>
      </c>
      <c r="AA1908" t="str">
        <f t="shared" si="596"/>
        <v>NFC1120NIGHT DIFF. @ 20%</v>
      </c>
      <c r="AC1908" t="str">
        <f t="shared" si="597"/>
        <v/>
      </c>
      <c r="AD1908" t="str">
        <f t="shared" si="597"/>
        <v/>
      </c>
      <c r="AE1908" t="str">
        <f t="shared" si="597"/>
        <v/>
      </c>
      <c r="AF1908" t="str">
        <f t="shared" si="597"/>
        <v/>
      </c>
      <c r="AG1908" t="str">
        <f t="shared" si="597"/>
        <v>NFC1420HAZARD PAY DIFF 20%</v>
      </c>
      <c r="AI1908">
        <f t="shared" si="607"/>
        <v>1</v>
      </c>
      <c r="AJ1908">
        <f t="shared" si="608"/>
        <v>967</v>
      </c>
      <c r="AK1908" t="str">
        <f t="shared" si="609"/>
        <v>20181NFC1120NIGHT DIFF. @ 20%</v>
      </c>
      <c r="AL1908" t="str">
        <f t="shared" si="610"/>
        <v>NIGHT DIFF. @ 20%</v>
      </c>
      <c r="AM1908" t="str">
        <f t="shared" si="611"/>
        <v>20181NFC1420HAZARD PAY DIFF 20%</v>
      </c>
      <c r="AN1908" t="str">
        <f t="shared" si="612"/>
        <v>HAZARD PAY DIFF 20%</v>
      </c>
      <c r="AO1908" s="13">
        <f t="shared" si="613"/>
        <v>0.74056610385068811</v>
      </c>
      <c r="AP1908">
        <f t="shared" si="614"/>
        <v>1</v>
      </c>
      <c r="AQ1908" t="str">
        <f t="shared" si="615"/>
        <v>NFC1120NIGHT DIFF. @ 20%NFC1420HAZARD PAY DIFF 20%</v>
      </c>
    </row>
    <row r="1909" spans="1:43" x14ac:dyDescent="0.35">
      <c r="A1909" s="18" t="s">
        <v>1838</v>
      </c>
      <c r="B1909">
        <v>1120</v>
      </c>
      <c r="C1909" t="s">
        <v>923</v>
      </c>
      <c r="D1909" s="18" t="s">
        <v>1838</v>
      </c>
      <c r="E1909">
        <v>1106</v>
      </c>
      <c r="F1909" t="s">
        <v>923</v>
      </c>
      <c r="G1909" s="13">
        <v>0.6333333333333333</v>
      </c>
      <c r="I1909">
        <v>20181</v>
      </c>
      <c r="J1909" t="str">
        <f t="shared" si="598"/>
        <v>20181NFC1120NIGHT DIFF. @ 20%20181NFC1106NIGHT DIFF. @ 20%</v>
      </c>
      <c r="K1909" t="str">
        <f t="shared" si="599"/>
        <v>20181NFC1120NIGHT DIFF. @ 20%</v>
      </c>
      <c r="L1909" t="str">
        <f t="shared" si="600"/>
        <v>20181NFC1106NIGHT DIFF. @ 20%</v>
      </c>
      <c r="M1909" s="13">
        <f t="shared" si="601"/>
        <v>0.6333333333333333</v>
      </c>
      <c r="N1909" s="13"/>
      <c r="O1909" s="19">
        <v>1899</v>
      </c>
      <c r="P1909">
        <f t="shared" si="602"/>
        <v>7</v>
      </c>
      <c r="Q1909">
        <f t="shared" si="603"/>
        <v>967</v>
      </c>
      <c r="R1909">
        <f t="shared" si="604"/>
        <v>3</v>
      </c>
      <c r="S1909" t="b">
        <f t="shared" si="605"/>
        <v>1</v>
      </c>
      <c r="T1909" t="b">
        <f t="shared" si="606"/>
        <v>0</v>
      </c>
      <c r="W1909" t="str">
        <f t="shared" si="596"/>
        <v/>
      </c>
      <c r="X1909" t="str">
        <f t="shared" si="596"/>
        <v/>
      </c>
      <c r="Y1909" t="str">
        <f t="shared" si="596"/>
        <v/>
      </c>
      <c r="Z1909" t="str">
        <f t="shared" si="596"/>
        <v/>
      </c>
      <c r="AA1909" t="str">
        <f t="shared" si="596"/>
        <v>NFC1120NIGHT DIFF. @ 20%</v>
      </c>
      <c r="AC1909" t="str">
        <f t="shared" si="597"/>
        <v/>
      </c>
      <c r="AD1909" t="str">
        <f t="shared" si="597"/>
        <v/>
      </c>
      <c r="AE1909" t="str">
        <f t="shared" si="597"/>
        <v/>
      </c>
      <c r="AF1909" t="str">
        <f t="shared" si="597"/>
        <v/>
      </c>
      <c r="AG1909" t="str">
        <f t="shared" si="597"/>
        <v>NFC1106NIGHT DIFF. @ 20%</v>
      </c>
      <c r="AI1909">
        <f t="shared" si="607"/>
        <v>1</v>
      </c>
      <c r="AJ1909">
        <f t="shared" si="608"/>
        <v>967</v>
      </c>
      <c r="AK1909" t="str">
        <f t="shared" si="609"/>
        <v>20181NFC1120NIGHT DIFF. @ 20%</v>
      </c>
      <c r="AL1909" t="str">
        <f t="shared" si="610"/>
        <v>NIGHT DIFF. @ 20%</v>
      </c>
      <c r="AM1909" t="str">
        <f t="shared" si="611"/>
        <v>20181NFC1106NIGHT DIFF. @ 20%</v>
      </c>
      <c r="AN1909" t="str">
        <f t="shared" si="612"/>
        <v>NIGHT DIFF. @ 20%</v>
      </c>
      <c r="AO1909" s="13">
        <f t="shared" si="613"/>
        <v>0.6333333333333333</v>
      </c>
      <c r="AP1909">
        <f t="shared" si="614"/>
        <v>1</v>
      </c>
      <c r="AQ1909" t="str">
        <f t="shared" si="615"/>
        <v>NFC1120NIGHT DIFF. @ 20%NFC1106NIGHT DIFF. @ 20%</v>
      </c>
    </row>
    <row r="1910" spans="1:43" x14ac:dyDescent="0.35">
      <c r="A1910" s="18" t="s">
        <v>1838</v>
      </c>
      <c r="B1910">
        <v>1150</v>
      </c>
      <c r="C1910" t="s">
        <v>925</v>
      </c>
      <c r="D1910" s="18"/>
      <c r="G1910" s="13">
        <v>0</v>
      </c>
      <c r="I1910">
        <v>20181</v>
      </c>
      <c r="J1910" t="str">
        <f t="shared" si="598"/>
        <v>20181NFC1150NIGHT DIFF. @ 50%20181</v>
      </c>
      <c r="K1910" t="str">
        <f t="shared" si="599"/>
        <v>20181NFC1150NIGHT DIFF. @ 50%</v>
      </c>
      <c r="L1910" t="str">
        <f t="shared" si="600"/>
        <v>20181</v>
      </c>
      <c r="M1910" s="13">
        <f t="shared" si="601"/>
        <v>0</v>
      </c>
      <c r="N1910" s="13"/>
      <c r="O1910" s="19">
        <v>1900</v>
      </c>
      <c r="P1910">
        <f t="shared" si="602"/>
        <v>1</v>
      </c>
      <c r="Q1910">
        <f t="shared" si="603"/>
        <v>968</v>
      </c>
      <c r="R1910">
        <f t="shared" si="604"/>
        <v>1</v>
      </c>
      <c r="S1910" t="b">
        <f t="shared" si="605"/>
        <v>0</v>
      </c>
      <c r="T1910" t="b">
        <f t="shared" si="606"/>
        <v>0</v>
      </c>
      <c r="W1910" t="str">
        <f t="shared" si="596"/>
        <v/>
      </c>
      <c r="X1910" t="str">
        <f t="shared" si="596"/>
        <v/>
      </c>
      <c r="Y1910" t="str">
        <f t="shared" si="596"/>
        <v/>
      </c>
      <c r="Z1910" t="str">
        <f t="shared" si="596"/>
        <v/>
      </c>
      <c r="AA1910" t="str">
        <f t="shared" si="596"/>
        <v>NFC1150NIGHT DIFF. @ 50%</v>
      </c>
      <c r="AC1910" t="str">
        <f t="shared" si="597"/>
        <v/>
      </c>
      <c r="AD1910" t="str">
        <f t="shared" si="597"/>
        <v/>
      </c>
      <c r="AE1910" t="str">
        <f t="shared" si="597"/>
        <v/>
      </c>
      <c r="AF1910" t="str">
        <f t="shared" si="597"/>
        <v/>
      </c>
      <c r="AG1910" t="str">
        <f t="shared" si="597"/>
        <v/>
      </c>
      <c r="AI1910">
        <f t="shared" si="607"/>
        <v>1</v>
      </c>
      <c r="AJ1910">
        <f t="shared" si="608"/>
        <v>968</v>
      </c>
      <c r="AK1910" t="str">
        <f t="shared" si="609"/>
        <v>20181NFC1150NIGHT DIFF. @ 50%</v>
      </c>
      <c r="AL1910" t="str">
        <f t="shared" si="610"/>
        <v>NIGHT DIFF. @ 50%</v>
      </c>
      <c r="AM1910" t="str">
        <f t="shared" si="611"/>
        <v>20181</v>
      </c>
      <c r="AN1910" t="str">
        <f t="shared" si="612"/>
        <v/>
      </c>
      <c r="AO1910" s="13">
        <f t="shared" si="613"/>
        <v>0</v>
      </c>
      <c r="AP1910">
        <f t="shared" si="614"/>
        <v>1</v>
      </c>
      <c r="AQ1910" t="str">
        <f t="shared" si="615"/>
        <v>NFC1150NIGHT DIFF. @ 50%</v>
      </c>
    </row>
    <row r="1911" spans="1:43" x14ac:dyDescent="0.35">
      <c r="A1911" s="18" t="s">
        <v>1838</v>
      </c>
      <c r="B1911">
        <v>1181</v>
      </c>
      <c r="C1911" t="s">
        <v>926</v>
      </c>
      <c r="D1911" s="18" t="s">
        <v>1838</v>
      </c>
      <c r="E1911">
        <v>1182</v>
      </c>
      <c r="F1911" t="s">
        <v>927</v>
      </c>
      <c r="G1911" s="13">
        <v>0.80511349997657733</v>
      </c>
      <c r="I1911">
        <v>20181</v>
      </c>
      <c r="J1911" t="str">
        <f t="shared" si="598"/>
        <v>20181NFC1181NGT DIFF-TSA SHIFT REL20181NFC1182NGT DIFF-TSA ADD SHIFT</v>
      </c>
      <c r="K1911" t="str">
        <f t="shared" si="599"/>
        <v>20181NFC1181NGT DIFF-TSA SHIFT REL</v>
      </c>
      <c r="L1911" t="str">
        <f t="shared" si="600"/>
        <v>20181NFC1182NGT DIFF-TSA ADD SHIFT</v>
      </c>
      <c r="M1911" s="13">
        <f t="shared" si="601"/>
        <v>0.80511349997657733</v>
      </c>
      <c r="N1911" s="13"/>
      <c r="O1911" s="19">
        <v>1901</v>
      </c>
      <c r="P1911">
        <f t="shared" si="602"/>
        <v>3</v>
      </c>
      <c r="Q1911">
        <f t="shared" si="603"/>
        <v>969</v>
      </c>
      <c r="R1911">
        <f t="shared" si="604"/>
        <v>1</v>
      </c>
      <c r="S1911" t="b">
        <f t="shared" si="605"/>
        <v>1</v>
      </c>
      <c r="T1911" t="b">
        <f t="shared" si="606"/>
        <v>0</v>
      </c>
      <c r="W1911" t="str">
        <f t="shared" ref="W1911:AA1961" si="616">IF($A1911=W$10, $A1911&amp;$B1911&amp;$C1911, "")</f>
        <v/>
      </c>
      <c r="X1911" t="str">
        <f t="shared" si="616"/>
        <v/>
      </c>
      <c r="Y1911" t="str">
        <f t="shared" si="616"/>
        <v/>
      </c>
      <c r="Z1911" t="str">
        <f t="shared" si="616"/>
        <v/>
      </c>
      <c r="AA1911" t="str">
        <f t="shared" si="616"/>
        <v>NFC1181NGT DIFF-TSA SHIFT REL</v>
      </c>
      <c r="AC1911" t="str">
        <f t="shared" ref="AC1911:AG1961" si="617">IF($D1911=AC$10, $D1911&amp;$E1911&amp;$F1911, "")</f>
        <v/>
      </c>
      <c r="AD1911" t="str">
        <f t="shared" si="617"/>
        <v/>
      </c>
      <c r="AE1911" t="str">
        <f t="shared" si="617"/>
        <v/>
      </c>
      <c r="AF1911" t="str">
        <f t="shared" si="617"/>
        <v/>
      </c>
      <c r="AG1911" t="str">
        <f t="shared" si="617"/>
        <v>NFC1182NGT DIFF-TSA ADD SHIFT</v>
      </c>
      <c r="AI1911">
        <f t="shared" si="607"/>
        <v>1</v>
      </c>
      <c r="AJ1911">
        <f t="shared" si="608"/>
        <v>969</v>
      </c>
      <c r="AK1911" t="str">
        <f t="shared" si="609"/>
        <v>20181NFC1181NGT DIFF-TSA SHIFT REL</v>
      </c>
      <c r="AL1911" t="str">
        <f t="shared" si="610"/>
        <v>NGT DIFF-TSA SHIFT REL</v>
      </c>
      <c r="AM1911" t="str">
        <f t="shared" si="611"/>
        <v>20181NFC1182NGT DIFF-TSA ADD SHIFT</v>
      </c>
      <c r="AN1911" t="str">
        <f t="shared" si="612"/>
        <v>NGT DIFF-TSA ADD SHIFT</v>
      </c>
      <c r="AO1911" s="13">
        <f t="shared" si="613"/>
        <v>0.80511349997657733</v>
      </c>
      <c r="AP1911">
        <f t="shared" si="614"/>
        <v>1</v>
      </c>
      <c r="AQ1911" t="str">
        <f t="shared" si="615"/>
        <v>NFC1181NGT DIFF-TSA SHIFT RELNFC1182NGT DIFF-TSA ADD SHIFT</v>
      </c>
    </row>
    <row r="1912" spans="1:43" x14ac:dyDescent="0.35">
      <c r="A1912" s="18" t="s">
        <v>1838</v>
      </c>
      <c r="B1912">
        <v>1181</v>
      </c>
      <c r="C1912" t="s">
        <v>926</v>
      </c>
      <c r="D1912" s="18" t="s">
        <v>1838</v>
      </c>
      <c r="E1912">
        <v>181</v>
      </c>
      <c r="F1912" t="s">
        <v>752</v>
      </c>
      <c r="G1912" s="13">
        <v>0.62495530946132094</v>
      </c>
      <c r="I1912">
        <v>20181</v>
      </c>
      <c r="J1912" t="str">
        <f t="shared" si="598"/>
        <v>20181NFC1181NGT DIFF-TSA SHIFT REL20181NFC181REG TIME-TSA SHIFT REL</v>
      </c>
      <c r="K1912" t="str">
        <f t="shared" si="599"/>
        <v>20181NFC1181NGT DIFF-TSA SHIFT REL</v>
      </c>
      <c r="L1912" t="str">
        <f t="shared" si="600"/>
        <v>20181NFC181REG TIME-TSA SHIFT REL</v>
      </c>
      <c r="M1912" s="13">
        <f t="shared" si="601"/>
        <v>0.62495530946132094</v>
      </c>
      <c r="N1912" s="13"/>
      <c r="O1912" s="19">
        <v>1902</v>
      </c>
      <c r="P1912">
        <f t="shared" si="602"/>
        <v>3</v>
      </c>
      <c r="Q1912">
        <f t="shared" si="603"/>
        <v>969</v>
      </c>
      <c r="R1912">
        <f t="shared" si="604"/>
        <v>2</v>
      </c>
      <c r="S1912" t="b">
        <f t="shared" si="605"/>
        <v>1</v>
      </c>
      <c r="T1912" t="b">
        <f t="shared" si="606"/>
        <v>0</v>
      </c>
      <c r="W1912" t="str">
        <f t="shared" si="616"/>
        <v/>
      </c>
      <c r="X1912" t="str">
        <f t="shared" si="616"/>
        <v/>
      </c>
      <c r="Y1912" t="str">
        <f t="shared" si="616"/>
        <v/>
      </c>
      <c r="Z1912" t="str">
        <f t="shared" si="616"/>
        <v/>
      </c>
      <c r="AA1912" t="str">
        <f t="shared" si="616"/>
        <v>NFC1181NGT DIFF-TSA SHIFT REL</v>
      </c>
      <c r="AC1912" t="str">
        <f t="shared" si="617"/>
        <v/>
      </c>
      <c r="AD1912" t="str">
        <f t="shared" si="617"/>
        <v/>
      </c>
      <c r="AE1912" t="str">
        <f t="shared" si="617"/>
        <v/>
      </c>
      <c r="AF1912" t="str">
        <f t="shared" si="617"/>
        <v/>
      </c>
      <c r="AG1912" t="str">
        <f t="shared" si="617"/>
        <v>NFC181REG TIME-TSA SHIFT REL</v>
      </c>
      <c r="AI1912">
        <f t="shared" si="607"/>
        <v>1</v>
      </c>
      <c r="AJ1912">
        <f t="shared" si="608"/>
        <v>969</v>
      </c>
      <c r="AK1912" t="str">
        <f t="shared" si="609"/>
        <v>20181NFC1181NGT DIFF-TSA SHIFT REL</v>
      </c>
      <c r="AL1912" t="str">
        <f t="shared" si="610"/>
        <v>NGT DIFF-TSA SHIFT REL</v>
      </c>
      <c r="AM1912" t="str">
        <f t="shared" si="611"/>
        <v>20181NFC181REG TIME-TSA SHIFT REL</v>
      </c>
      <c r="AN1912" t="str">
        <f t="shared" si="612"/>
        <v>REG TIME-TSA SHIFT REL</v>
      </c>
      <c r="AO1912" s="13">
        <f t="shared" si="613"/>
        <v>0.62495530946132094</v>
      </c>
      <c r="AP1912">
        <f t="shared" si="614"/>
        <v>1</v>
      </c>
      <c r="AQ1912" t="str">
        <f t="shared" si="615"/>
        <v>NFC1181NGT DIFF-TSA SHIFT RELNFC181REG TIME-TSA SHIFT REL</v>
      </c>
    </row>
    <row r="1913" spans="1:43" x14ac:dyDescent="0.35">
      <c r="A1913" s="18" t="s">
        <v>1838</v>
      </c>
      <c r="B1913">
        <v>1181</v>
      </c>
      <c r="C1913" t="s">
        <v>926</v>
      </c>
      <c r="D1913" s="18" t="s">
        <v>1838</v>
      </c>
      <c r="E1913">
        <v>481</v>
      </c>
      <c r="F1913" t="s">
        <v>916</v>
      </c>
      <c r="G1913" s="13">
        <v>0.60315608203457349</v>
      </c>
      <c r="I1913">
        <v>20181</v>
      </c>
      <c r="J1913" t="str">
        <f t="shared" si="598"/>
        <v>20181NFC1181NGT DIFF-TSA SHIFT REL20181NFC481SUN DIFF-TSA SHIFT REL</v>
      </c>
      <c r="K1913" t="str">
        <f t="shared" si="599"/>
        <v>20181NFC1181NGT DIFF-TSA SHIFT REL</v>
      </c>
      <c r="L1913" t="str">
        <f t="shared" si="600"/>
        <v>20181NFC481SUN DIFF-TSA SHIFT REL</v>
      </c>
      <c r="M1913" s="13">
        <f t="shared" si="601"/>
        <v>0.60315608203457349</v>
      </c>
      <c r="N1913" s="13"/>
      <c r="O1913" s="19">
        <v>1903</v>
      </c>
      <c r="P1913">
        <f t="shared" si="602"/>
        <v>3</v>
      </c>
      <c r="Q1913">
        <f t="shared" si="603"/>
        <v>969</v>
      </c>
      <c r="R1913">
        <f t="shared" si="604"/>
        <v>3</v>
      </c>
      <c r="S1913" t="b">
        <f t="shared" si="605"/>
        <v>1</v>
      </c>
      <c r="T1913" t="b">
        <f t="shared" si="606"/>
        <v>0</v>
      </c>
      <c r="W1913" t="str">
        <f t="shared" si="616"/>
        <v/>
      </c>
      <c r="X1913" t="str">
        <f t="shared" si="616"/>
        <v/>
      </c>
      <c r="Y1913" t="str">
        <f t="shared" si="616"/>
        <v/>
      </c>
      <c r="Z1913" t="str">
        <f t="shared" si="616"/>
        <v/>
      </c>
      <c r="AA1913" t="str">
        <f t="shared" si="616"/>
        <v>NFC1181NGT DIFF-TSA SHIFT REL</v>
      </c>
      <c r="AC1913" t="str">
        <f t="shared" si="617"/>
        <v/>
      </c>
      <c r="AD1913" t="str">
        <f t="shared" si="617"/>
        <v/>
      </c>
      <c r="AE1913" t="str">
        <f t="shared" si="617"/>
        <v/>
      </c>
      <c r="AF1913" t="str">
        <f t="shared" si="617"/>
        <v/>
      </c>
      <c r="AG1913" t="str">
        <f t="shared" si="617"/>
        <v>NFC481SUN DIFF-TSA SHIFT REL</v>
      </c>
      <c r="AI1913">
        <f t="shared" si="607"/>
        <v>1</v>
      </c>
      <c r="AJ1913">
        <f t="shared" si="608"/>
        <v>969</v>
      </c>
      <c r="AK1913" t="str">
        <f t="shared" si="609"/>
        <v>20181NFC1181NGT DIFF-TSA SHIFT REL</v>
      </c>
      <c r="AL1913" t="str">
        <f t="shared" si="610"/>
        <v>NGT DIFF-TSA SHIFT REL</v>
      </c>
      <c r="AM1913" t="str">
        <f t="shared" si="611"/>
        <v>20181NFC481SUN DIFF-TSA SHIFT REL</v>
      </c>
      <c r="AN1913" t="str">
        <f t="shared" si="612"/>
        <v>SUN DIFF-TSA SHIFT REL</v>
      </c>
      <c r="AO1913" s="13">
        <f t="shared" si="613"/>
        <v>0.60315608203457349</v>
      </c>
      <c r="AP1913">
        <f t="shared" si="614"/>
        <v>1</v>
      </c>
      <c r="AQ1913" t="str">
        <f t="shared" si="615"/>
        <v>NFC1181NGT DIFF-TSA SHIFT RELNFC481SUN DIFF-TSA SHIFT REL</v>
      </c>
    </row>
    <row r="1914" spans="1:43" x14ac:dyDescent="0.35">
      <c r="A1914" s="18" t="s">
        <v>1838</v>
      </c>
      <c r="B1914">
        <v>1182</v>
      </c>
      <c r="C1914" t="s">
        <v>927</v>
      </c>
      <c r="D1914" s="18" t="s">
        <v>1838</v>
      </c>
      <c r="E1914">
        <v>1181</v>
      </c>
      <c r="F1914" t="s">
        <v>926</v>
      </c>
      <c r="G1914" s="13">
        <v>0.80511349997657733</v>
      </c>
      <c r="I1914">
        <v>20181</v>
      </c>
      <c r="J1914" t="str">
        <f t="shared" si="598"/>
        <v>20181NFC1182NGT DIFF-TSA ADD SHIFT20181NFC1181NGT DIFF-TSA SHIFT REL</v>
      </c>
      <c r="K1914" t="str">
        <f t="shared" si="599"/>
        <v>20181NFC1182NGT DIFF-TSA ADD SHIFT</v>
      </c>
      <c r="L1914" t="str">
        <f t="shared" si="600"/>
        <v>20181NFC1181NGT DIFF-TSA SHIFT REL</v>
      </c>
      <c r="M1914" s="13">
        <f t="shared" si="601"/>
        <v>0.80511349997657733</v>
      </c>
      <c r="N1914" s="13"/>
      <c r="O1914" s="19">
        <v>1904</v>
      </c>
      <c r="P1914">
        <f t="shared" si="602"/>
        <v>3</v>
      </c>
      <c r="Q1914">
        <f t="shared" si="603"/>
        <v>970</v>
      </c>
      <c r="R1914">
        <f t="shared" si="604"/>
        <v>1</v>
      </c>
      <c r="S1914" t="b">
        <f t="shared" si="605"/>
        <v>1</v>
      </c>
      <c r="T1914" t="b">
        <f t="shared" si="606"/>
        <v>0</v>
      </c>
      <c r="W1914" t="str">
        <f t="shared" si="616"/>
        <v/>
      </c>
      <c r="X1914" t="str">
        <f t="shared" si="616"/>
        <v/>
      </c>
      <c r="Y1914" t="str">
        <f t="shared" si="616"/>
        <v/>
      </c>
      <c r="Z1914" t="str">
        <f t="shared" si="616"/>
        <v/>
      </c>
      <c r="AA1914" t="str">
        <f t="shared" si="616"/>
        <v>NFC1182NGT DIFF-TSA ADD SHIFT</v>
      </c>
      <c r="AC1914" t="str">
        <f t="shared" si="617"/>
        <v/>
      </c>
      <c r="AD1914" t="str">
        <f t="shared" si="617"/>
        <v/>
      </c>
      <c r="AE1914" t="str">
        <f t="shared" si="617"/>
        <v/>
      </c>
      <c r="AF1914" t="str">
        <f t="shared" si="617"/>
        <v/>
      </c>
      <c r="AG1914" t="str">
        <f t="shared" si="617"/>
        <v>NFC1181NGT DIFF-TSA SHIFT REL</v>
      </c>
      <c r="AI1914">
        <f t="shared" si="607"/>
        <v>1</v>
      </c>
      <c r="AJ1914">
        <f t="shared" si="608"/>
        <v>970</v>
      </c>
      <c r="AK1914" t="str">
        <f t="shared" si="609"/>
        <v>20181NFC1182NGT DIFF-TSA ADD SHIFT</v>
      </c>
      <c r="AL1914" t="str">
        <f t="shared" si="610"/>
        <v>NGT DIFF-TSA ADD SHIFT</v>
      </c>
      <c r="AM1914" t="str">
        <f t="shared" si="611"/>
        <v>20181NFC1181NGT DIFF-TSA SHIFT REL</v>
      </c>
      <c r="AN1914" t="str">
        <f t="shared" si="612"/>
        <v>NGT DIFF-TSA SHIFT REL</v>
      </c>
      <c r="AO1914" s="13">
        <f t="shared" si="613"/>
        <v>0.80511349997657733</v>
      </c>
      <c r="AP1914">
        <f t="shared" si="614"/>
        <v>1</v>
      </c>
      <c r="AQ1914" t="str">
        <f t="shared" si="615"/>
        <v>NFC1182NGT DIFF-TSA ADD SHIFTNFC1181NGT DIFF-TSA SHIFT REL</v>
      </c>
    </row>
    <row r="1915" spans="1:43" x14ac:dyDescent="0.35">
      <c r="A1915" s="18" t="s">
        <v>1838</v>
      </c>
      <c r="B1915">
        <v>1182</v>
      </c>
      <c r="C1915" t="s">
        <v>927</v>
      </c>
      <c r="D1915" s="18" t="s">
        <v>1838</v>
      </c>
      <c r="E1915">
        <v>182</v>
      </c>
      <c r="F1915" t="s">
        <v>753</v>
      </c>
      <c r="G1915" s="13">
        <v>0.6427809078542186</v>
      </c>
      <c r="I1915">
        <v>20181</v>
      </c>
      <c r="J1915" t="str">
        <f t="shared" si="598"/>
        <v>20181NFC1182NGT DIFF-TSA ADD SHIFT20181NFC182REG TIME-TSA ADD SHIFT</v>
      </c>
      <c r="K1915" t="str">
        <f t="shared" si="599"/>
        <v>20181NFC1182NGT DIFF-TSA ADD SHIFT</v>
      </c>
      <c r="L1915" t="str">
        <f t="shared" si="600"/>
        <v>20181NFC182REG TIME-TSA ADD SHIFT</v>
      </c>
      <c r="M1915" s="13">
        <f t="shared" si="601"/>
        <v>0.6427809078542186</v>
      </c>
      <c r="N1915" s="13"/>
      <c r="O1915" s="19">
        <v>1905</v>
      </c>
      <c r="P1915">
        <f t="shared" si="602"/>
        <v>3</v>
      </c>
      <c r="Q1915">
        <f t="shared" si="603"/>
        <v>970</v>
      </c>
      <c r="R1915">
        <f t="shared" si="604"/>
        <v>2</v>
      </c>
      <c r="S1915" t="b">
        <f t="shared" si="605"/>
        <v>1</v>
      </c>
      <c r="T1915" t="b">
        <f t="shared" si="606"/>
        <v>0</v>
      </c>
      <c r="W1915" t="str">
        <f t="shared" si="616"/>
        <v/>
      </c>
      <c r="X1915" t="str">
        <f t="shared" si="616"/>
        <v/>
      </c>
      <c r="Y1915" t="str">
        <f t="shared" si="616"/>
        <v/>
      </c>
      <c r="Z1915" t="str">
        <f t="shared" si="616"/>
        <v/>
      </c>
      <c r="AA1915" t="str">
        <f t="shared" si="616"/>
        <v>NFC1182NGT DIFF-TSA ADD SHIFT</v>
      </c>
      <c r="AC1915" t="str">
        <f t="shared" si="617"/>
        <v/>
      </c>
      <c r="AD1915" t="str">
        <f t="shared" si="617"/>
        <v/>
      </c>
      <c r="AE1915" t="str">
        <f t="shared" si="617"/>
        <v/>
      </c>
      <c r="AF1915" t="str">
        <f t="shared" si="617"/>
        <v/>
      </c>
      <c r="AG1915" t="str">
        <f t="shared" si="617"/>
        <v>NFC182REG TIME-TSA ADD SHIFT</v>
      </c>
      <c r="AI1915">
        <f t="shared" si="607"/>
        <v>1</v>
      </c>
      <c r="AJ1915">
        <f t="shared" si="608"/>
        <v>970</v>
      </c>
      <c r="AK1915" t="str">
        <f t="shared" si="609"/>
        <v>20181NFC1182NGT DIFF-TSA ADD SHIFT</v>
      </c>
      <c r="AL1915" t="str">
        <f t="shared" si="610"/>
        <v>NGT DIFF-TSA ADD SHIFT</v>
      </c>
      <c r="AM1915" t="str">
        <f t="shared" si="611"/>
        <v>20181NFC182REG TIME-TSA ADD SHIFT</v>
      </c>
      <c r="AN1915" t="str">
        <f t="shared" si="612"/>
        <v>REG TIME-TSA ADD SHIFT</v>
      </c>
      <c r="AO1915" s="13">
        <f t="shared" si="613"/>
        <v>0.6427809078542186</v>
      </c>
      <c r="AP1915">
        <f t="shared" si="614"/>
        <v>1</v>
      </c>
      <c r="AQ1915" t="str">
        <f t="shared" si="615"/>
        <v>NFC1182NGT DIFF-TSA ADD SHIFTNFC182REG TIME-TSA ADD SHIFT</v>
      </c>
    </row>
    <row r="1916" spans="1:43" x14ac:dyDescent="0.35">
      <c r="A1916" s="18" t="s">
        <v>1838</v>
      </c>
      <c r="B1916">
        <v>1182</v>
      </c>
      <c r="C1916" t="s">
        <v>927</v>
      </c>
      <c r="D1916" s="18" t="s">
        <v>1838</v>
      </c>
      <c r="E1916">
        <v>482</v>
      </c>
      <c r="F1916" t="s">
        <v>917</v>
      </c>
      <c r="G1916" s="13">
        <v>0.60315608203457349</v>
      </c>
      <c r="I1916">
        <v>20181</v>
      </c>
      <c r="J1916" t="str">
        <f t="shared" si="598"/>
        <v>20181NFC1182NGT DIFF-TSA ADD SHIFT20181NFC482SUN DIFF-TSA ADD SHIFT</v>
      </c>
      <c r="K1916" t="str">
        <f t="shared" si="599"/>
        <v>20181NFC1182NGT DIFF-TSA ADD SHIFT</v>
      </c>
      <c r="L1916" t="str">
        <f t="shared" si="600"/>
        <v>20181NFC482SUN DIFF-TSA ADD SHIFT</v>
      </c>
      <c r="M1916" s="13">
        <f t="shared" si="601"/>
        <v>0.60315608203457349</v>
      </c>
      <c r="N1916" s="13"/>
      <c r="O1916" s="19">
        <v>1906</v>
      </c>
      <c r="P1916">
        <f t="shared" si="602"/>
        <v>3</v>
      </c>
      <c r="Q1916">
        <f t="shared" si="603"/>
        <v>970</v>
      </c>
      <c r="R1916">
        <f t="shared" si="604"/>
        <v>3</v>
      </c>
      <c r="S1916" t="b">
        <f t="shared" si="605"/>
        <v>1</v>
      </c>
      <c r="T1916" t="b">
        <f t="shared" si="606"/>
        <v>0</v>
      </c>
      <c r="W1916" t="str">
        <f t="shared" si="616"/>
        <v/>
      </c>
      <c r="X1916" t="str">
        <f t="shared" si="616"/>
        <v/>
      </c>
      <c r="Y1916" t="str">
        <f t="shared" si="616"/>
        <v/>
      </c>
      <c r="Z1916" t="str">
        <f t="shared" si="616"/>
        <v/>
      </c>
      <c r="AA1916" t="str">
        <f t="shared" si="616"/>
        <v>NFC1182NGT DIFF-TSA ADD SHIFT</v>
      </c>
      <c r="AC1916" t="str">
        <f t="shared" si="617"/>
        <v/>
      </c>
      <c r="AD1916" t="str">
        <f t="shared" si="617"/>
        <v/>
      </c>
      <c r="AE1916" t="str">
        <f t="shared" si="617"/>
        <v/>
      </c>
      <c r="AF1916" t="str">
        <f t="shared" si="617"/>
        <v/>
      </c>
      <c r="AG1916" t="str">
        <f t="shared" si="617"/>
        <v>NFC482SUN DIFF-TSA ADD SHIFT</v>
      </c>
      <c r="AI1916">
        <f t="shared" si="607"/>
        <v>1</v>
      </c>
      <c r="AJ1916">
        <f t="shared" si="608"/>
        <v>970</v>
      </c>
      <c r="AK1916" t="str">
        <f t="shared" si="609"/>
        <v>20181NFC1182NGT DIFF-TSA ADD SHIFT</v>
      </c>
      <c r="AL1916" t="str">
        <f t="shared" si="610"/>
        <v>NGT DIFF-TSA ADD SHIFT</v>
      </c>
      <c r="AM1916" t="str">
        <f t="shared" si="611"/>
        <v>20181NFC482SUN DIFF-TSA ADD SHIFT</v>
      </c>
      <c r="AN1916" t="str">
        <f t="shared" si="612"/>
        <v>SUN DIFF-TSA ADD SHIFT</v>
      </c>
      <c r="AO1916" s="13">
        <f t="shared" si="613"/>
        <v>0.60315608203457349</v>
      </c>
      <c r="AP1916">
        <f t="shared" si="614"/>
        <v>1</v>
      </c>
      <c r="AQ1916" t="str">
        <f t="shared" si="615"/>
        <v>NFC1182NGT DIFF-TSA ADD SHIFTNFC482SUN DIFF-TSA ADD SHIFT</v>
      </c>
    </row>
    <row r="1917" spans="1:43" x14ac:dyDescent="0.35">
      <c r="A1917" s="18" t="s">
        <v>1838</v>
      </c>
      <c r="B1917">
        <v>1200</v>
      </c>
      <c r="C1917" t="s">
        <v>928</v>
      </c>
      <c r="D1917" s="18" t="s">
        <v>1838</v>
      </c>
      <c r="E1917">
        <v>1100</v>
      </c>
      <c r="F1917" t="s">
        <v>886</v>
      </c>
      <c r="G1917" s="13">
        <v>0.68245720297108614</v>
      </c>
      <c r="I1917">
        <v>20181</v>
      </c>
      <c r="J1917" t="str">
        <f t="shared" si="598"/>
        <v>20181NFC1200NIGHT DIFF ON COMP TIME20181NFC1100NIGHT DIFFERENTIAL</v>
      </c>
      <c r="K1917" t="str">
        <f t="shared" si="599"/>
        <v>20181NFC1200NIGHT DIFF ON COMP TIME</v>
      </c>
      <c r="L1917" t="str">
        <f t="shared" si="600"/>
        <v>20181NFC1100NIGHT DIFFERENTIAL</v>
      </c>
      <c r="M1917" s="13">
        <f t="shared" si="601"/>
        <v>0.68245720297108614</v>
      </c>
      <c r="N1917" s="13"/>
      <c r="O1917" s="19">
        <v>1907</v>
      </c>
      <c r="P1917">
        <f t="shared" si="602"/>
        <v>3</v>
      </c>
      <c r="Q1917">
        <f t="shared" si="603"/>
        <v>971</v>
      </c>
      <c r="R1917">
        <f t="shared" si="604"/>
        <v>1</v>
      </c>
      <c r="S1917" t="b">
        <f t="shared" si="605"/>
        <v>1</v>
      </c>
      <c r="T1917" t="b">
        <f t="shared" si="606"/>
        <v>0</v>
      </c>
      <c r="W1917" t="str">
        <f t="shared" si="616"/>
        <v/>
      </c>
      <c r="X1917" t="str">
        <f t="shared" si="616"/>
        <v/>
      </c>
      <c r="Y1917" t="str">
        <f t="shared" si="616"/>
        <v/>
      </c>
      <c r="Z1917" t="str">
        <f t="shared" si="616"/>
        <v/>
      </c>
      <c r="AA1917" t="str">
        <f t="shared" si="616"/>
        <v>NFC1200NIGHT DIFF ON COMP TIME</v>
      </c>
      <c r="AC1917" t="str">
        <f t="shared" si="617"/>
        <v/>
      </c>
      <c r="AD1917" t="str">
        <f t="shared" si="617"/>
        <v/>
      </c>
      <c r="AE1917" t="str">
        <f t="shared" si="617"/>
        <v/>
      </c>
      <c r="AF1917" t="str">
        <f t="shared" si="617"/>
        <v/>
      </c>
      <c r="AG1917" t="str">
        <f t="shared" si="617"/>
        <v>NFC1100NIGHT DIFFERENTIAL</v>
      </c>
      <c r="AI1917">
        <f t="shared" si="607"/>
        <v>1</v>
      </c>
      <c r="AJ1917">
        <f t="shared" si="608"/>
        <v>971</v>
      </c>
      <c r="AK1917" t="str">
        <f t="shared" si="609"/>
        <v>20181NFC1200NIGHT DIFF ON COMP TIME</v>
      </c>
      <c r="AL1917" t="str">
        <f t="shared" si="610"/>
        <v>NIGHT DIFF ON COMP TIME</v>
      </c>
      <c r="AM1917" t="str">
        <f t="shared" si="611"/>
        <v>20181NFC1100NIGHT DIFFERENTIAL</v>
      </c>
      <c r="AN1917" t="str">
        <f t="shared" si="612"/>
        <v>NIGHT DIFFERENTIAL</v>
      </c>
      <c r="AO1917" s="13">
        <f t="shared" si="613"/>
        <v>0.68245720297108614</v>
      </c>
      <c r="AP1917">
        <f t="shared" si="614"/>
        <v>1</v>
      </c>
      <c r="AQ1917" t="str">
        <f t="shared" si="615"/>
        <v>NFC1200NIGHT DIFF ON COMP TIMENFC1100NIGHT DIFFERENTIAL</v>
      </c>
    </row>
    <row r="1918" spans="1:43" x14ac:dyDescent="0.35">
      <c r="A1918" s="18" t="s">
        <v>1838</v>
      </c>
      <c r="B1918">
        <v>1200</v>
      </c>
      <c r="C1918" t="s">
        <v>928</v>
      </c>
      <c r="D1918" s="18" t="s">
        <v>1838</v>
      </c>
      <c r="E1918">
        <v>1300</v>
      </c>
      <c r="F1918" t="s">
        <v>929</v>
      </c>
      <c r="G1918" s="13">
        <v>0.67801588219893005</v>
      </c>
      <c r="I1918">
        <v>20181</v>
      </c>
      <c r="J1918" t="str">
        <f t="shared" si="598"/>
        <v>20181NFC1200NIGHT DIFF ON COMP TIME20181NFC1300NIGHT DIFF ON SUN DT</v>
      </c>
      <c r="K1918" t="str">
        <f t="shared" si="599"/>
        <v>20181NFC1200NIGHT DIFF ON COMP TIME</v>
      </c>
      <c r="L1918" t="str">
        <f t="shared" si="600"/>
        <v>20181NFC1300NIGHT DIFF ON SUN DT</v>
      </c>
      <c r="M1918" s="13">
        <f t="shared" si="601"/>
        <v>0.67801588219893005</v>
      </c>
      <c r="N1918" s="13"/>
      <c r="O1918" s="19">
        <v>1908</v>
      </c>
      <c r="P1918">
        <f t="shared" si="602"/>
        <v>3</v>
      </c>
      <c r="Q1918">
        <f t="shared" si="603"/>
        <v>971</v>
      </c>
      <c r="R1918">
        <f t="shared" si="604"/>
        <v>2</v>
      </c>
      <c r="S1918" t="b">
        <f t="shared" si="605"/>
        <v>1</v>
      </c>
      <c r="T1918" t="b">
        <f t="shared" si="606"/>
        <v>0</v>
      </c>
      <c r="W1918" t="str">
        <f t="shared" si="616"/>
        <v/>
      </c>
      <c r="X1918" t="str">
        <f t="shared" si="616"/>
        <v/>
      </c>
      <c r="Y1918" t="str">
        <f t="shared" si="616"/>
        <v/>
      </c>
      <c r="Z1918" t="str">
        <f t="shared" si="616"/>
        <v/>
      </c>
      <c r="AA1918" t="str">
        <f t="shared" si="616"/>
        <v>NFC1200NIGHT DIFF ON COMP TIME</v>
      </c>
      <c r="AC1918" t="str">
        <f t="shared" si="617"/>
        <v/>
      </c>
      <c r="AD1918" t="str">
        <f t="shared" si="617"/>
        <v/>
      </c>
      <c r="AE1918" t="str">
        <f t="shared" si="617"/>
        <v/>
      </c>
      <c r="AF1918" t="str">
        <f t="shared" si="617"/>
        <v/>
      </c>
      <c r="AG1918" t="str">
        <f t="shared" si="617"/>
        <v>NFC1300NIGHT DIFF ON SUN DT</v>
      </c>
      <c r="AI1918">
        <f t="shared" si="607"/>
        <v>1</v>
      </c>
      <c r="AJ1918">
        <f t="shared" si="608"/>
        <v>971</v>
      </c>
      <c r="AK1918" t="str">
        <f t="shared" si="609"/>
        <v>20181NFC1200NIGHT DIFF ON COMP TIME</v>
      </c>
      <c r="AL1918" t="str">
        <f t="shared" si="610"/>
        <v>NIGHT DIFF ON COMP TIME</v>
      </c>
      <c r="AM1918" t="str">
        <f t="shared" si="611"/>
        <v>20181NFC1300NIGHT DIFF ON SUN DT</v>
      </c>
      <c r="AN1918" t="str">
        <f t="shared" si="612"/>
        <v>NIGHT DIFF ON SUN DT</v>
      </c>
      <c r="AO1918" s="13">
        <f t="shared" si="613"/>
        <v>0.67801588219893005</v>
      </c>
      <c r="AP1918">
        <f t="shared" si="614"/>
        <v>1</v>
      </c>
      <c r="AQ1918" t="str">
        <f t="shared" si="615"/>
        <v>NFC1200NIGHT DIFF ON COMP TIMENFC1300NIGHT DIFF ON SUN DT</v>
      </c>
    </row>
    <row r="1919" spans="1:43" x14ac:dyDescent="0.35">
      <c r="A1919" s="18" t="s">
        <v>1838</v>
      </c>
      <c r="B1919">
        <v>1200</v>
      </c>
      <c r="C1919" t="s">
        <v>928</v>
      </c>
      <c r="D1919" s="18" t="s">
        <v>1836</v>
      </c>
      <c r="E1919">
        <v>120</v>
      </c>
      <c r="F1919" t="s">
        <v>886</v>
      </c>
      <c r="G1919" s="13">
        <v>0.5436904030527564</v>
      </c>
      <c r="I1919">
        <v>20181</v>
      </c>
      <c r="J1919" t="str">
        <f t="shared" si="598"/>
        <v>20181NFC1200NIGHT DIFF ON COMP TIME20181GSA120NIGHT DIFFERENTIAL</v>
      </c>
      <c r="K1919" t="str">
        <f t="shared" si="599"/>
        <v>20181NFC1200NIGHT DIFF ON COMP TIME</v>
      </c>
      <c r="L1919" t="str">
        <f t="shared" si="600"/>
        <v>20181GSA120NIGHT DIFFERENTIAL</v>
      </c>
      <c r="M1919" s="13">
        <f t="shared" si="601"/>
        <v>0.5436904030527564</v>
      </c>
      <c r="N1919" s="13"/>
      <c r="O1919" s="19">
        <v>1909</v>
      </c>
      <c r="P1919">
        <f t="shared" si="602"/>
        <v>3</v>
      </c>
      <c r="Q1919">
        <f t="shared" si="603"/>
        <v>971</v>
      </c>
      <c r="R1919">
        <f t="shared" si="604"/>
        <v>3</v>
      </c>
      <c r="S1919" t="b">
        <f t="shared" si="605"/>
        <v>0</v>
      </c>
      <c r="T1919" t="b">
        <f t="shared" si="606"/>
        <v>0</v>
      </c>
      <c r="W1919" t="str">
        <f t="shared" si="616"/>
        <v/>
      </c>
      <c r="X1919" t="str">
        <f t="shared" si="616"/>
        <v/>
      </c>
      <c r="Y1919" t="str">
        <f t="shared" si="616"/>
        <v/>
      </c>
      <c r="Z1919" t="str">
        <f t="shared" si="616"/>
        <v/>
      </c>
      <c r="AA1919" t="str">
        <f t="shared" si="616"/>
        <v>NFC1200NIGHT DIFF ON COMP TIME</v>
      </c>
      <c r="AC1919" t="str">
        <f t="shared" si="617"/>
        <v/>
      </c>
      <c r="AD1919" t="str">
        <f t="shared" si="617"/>
        <v>GSA120NIGHT DIFFERENTIAL</v>
      </c>
      <c r="AE1919" t="str">
        <f t="shared" si="617"/>
        <v/>
      </c>
      <c r="AF1919" t="str">
        <f t="shared" si="617"/>
        <v/>
      </c>
      <c r="AG1919" t="str">
        <f t="shared" si="617"/>
        <v/>
      </c>
      <c r="AI1919">
        <f t="shared" si="607"/>
        <v>1</v>
      </c>
      <c r="AJ1919">
        <f t="shared" si="608"/>
        <v>971</v>
      </c>
      <c r="AK1919" t="str">
        <f t="shared" si="609"/>
        <v>20181NFC1200NIGHT DIFF ON COMP TIME</v>
      </c>
      <c r="AL1919" t="str">
        <f t="shared" si="610"/>
        <v>NIGHT DIFF ON COMP TIME</v>
      </c>
      <c r="AM1919" t="str">
        <f t="shared" si="611"/>
        <v>20181GSA120NIGHT DIFFERENTIAL</v>
      </c>
      <c r="AN1919" t="str">
        <f t="shared" si="612"/>
        <v>NIGHT DIFFERENTIAL</v>
      </c>
      <c r="AO1919" s="13">
        <f t="shared" si="613"/>
        <v>0.5436904030527564</v>
      </c>
      <c r="AP1919">
        <f t="shared" si="614"/>
        <v>2</v>
      </c>
      <c r="AQ1919" t="str">
        <f t="shared" si="615"/>
        <v>GSA120NIGHT DIFFERENTIALNFC1200NIGHT DIFF ON COMP TIME</v>
      </c>
    </row>
    <row r="1920" spans="1:43" x14ac:dyDescent="0.35">
      <c r="A1920" s="18" t="s">
        <v>1838</v>
      </c>
      <c r="B1920">
        <v>1300</v>
      </c>
      <c r="C1920" t="s">
        <v>929</v>
      </c>
      <c r="D1920" s="18" t="s">
        <v>1838</v>
      </c>
      <c r="E1920">
        <v>1200</v>
      </c>
      <c r="F1920" t="s">
        <v>928</v>
      </c>
      <c r="G1920" s="13">
        <v>0.67801588219893005</v>
      </c>
      <c r="I1920">
        <v>20181</v>
      </c>
      <c r="J1920" t="str">
        <f t="shared" si="598"/>
        <v>20181NFC1300NIGHT DIFF ON SUN DT20181NFC1200NIGHT DIFF ON COMP TIME</v>
      </c>
      <c r="K1920" t="str">
        <f t="shared" si="599"/>
        <v>20181NFC1300NIGHT DIFF ON SUN DT</v>
      </c>
      <c r="L1920" t="str">
        <f t="shared" si="600"/>
        <v>20181NFC1200NIGHT DIFF ON COMP TIME</v>
      </c>
      <c r="M1920" s="13">
        <f t="shared" si="601"/>
        <v>0.67801588219893005</v>
      </c>
      <c r="N1920" s="13"/>
      <c r="O1920" s="19">
        <v>1910</v>
      </c>
      <c r="P1920">
        <f t="shared" si="602"/>
        <v>1</v>
      </c>
      <c r="Q1920">
        <f t="shared" si="603"/>
        <v>972</v>
      </c>
      <c r="R1920">
        <f t="shared" si="604"/>
        <v>1</v>
      </c>
      <c r="S1920" t="b">
        <f t="shared" si="605"/>
        <v>1</v>
      </c>
      <c r="T1920" t="b">
        <f t="shared" si="606"/>
        <v>0</v>
      </c>
      <c r="W1920" t="str">
        <f t="shared" si="616"/>
        <v/>
      </c>
      <c r="X1920" t="str">
        <f t="shared" si="616"/>
        <v/>
      </c>
      <c r="Y1920" t="str">
        <f t="shared" si="616"/>
        <v/>
      </c>
      <c r="Z1920" t="str">
        <f t="shared" si="616"/>
        <v/>
      </c>
      <c r="AA1920" t="str">
        <f t="shared" si="616"/>
        <v>NFC1300NIGHT DIFF ON SUN DT</v>
      </c>
      <c r="AC1920" t="str">
        <f t="shared" si="617"/>
        <v/>
      </c>
      <c r="AD1920" t="str">
        <f t="shared" si="617"/>
        <v/>
      </c>
      <c r="AE1920" t="str">
        <f t="shared" si="617"/>
        <v/>
      </c>
      <c r="AF1920" t="str">
        <f t="shared" si="617"/>
        <v/>
      </c>
      <c r="AG1920" t="str">
        <f t="shared" si="617"/>
        <v>NFC1200NIGHT DIFF ON COMP TIME</v>
      </c>
      <c r="AI1920">
        <f t="shared" si="607"/>
        <v>1</v>
      </c>
      <c r="AJ1920">
        <f t="shared" si="608"/>
        <v>972</v>
      </c>
      <c r="AK1920" t="str">
        <f t="shared" si="609"/>
        <v>20181NFC1300NIGHT DIFF ON SUN DT</v>
      </c>
      <c r="AL1920" t="str">
        <f t="shared" si="610"/>
        <v>NIGHT DIFF ON SUN DT</v>
      </c>
      <c r="AM1920" t="str">
        <f t="shared" si="611"/>
        <v>20181NFC1200NIGHT DIFF ON COMP TIME</v>
      </c>
      <c r="AN1920" t="str">
        <f t="shared" si="612"/>
        <v>NIGHT DIFF ON COMP TIME</v>
      </c>
      <c r="AO1920" s="13">
        <f t="shared" si="613"/>
        <v>0.67801588219893005</v>
      </c>
      <c r="AP1920">
        <f t="shared" si="614"/>
        <v>1</v>
      </c>
      <c r="AQ1920" t="str">
        <f t="shared" si="615"/>
        <v>NFC1300NIGHT DIFF ON SUN DTNFC1200NIGHT DIFF ON COMP TIME</v>
      </c>
    </row>
    <row r="1921" spans="1:43" x14ac:dyDescent="0.35">
      <c r="A1921" s="18" t="s">
        <v>1838</v>
      </c>
      <c r="B1921">
        <v>1400</v>
      </c>
      <c r="C1921" t="s">
        <v>930</v>
      </c>
      <c r="D1921" s="18" t="s">
        <v>1838</v>
      </c>
      <c r="E1921">
        <v>1420</v>
      </c>
      <c r="F1921" t="s">
        <v>931</v>
      </c>
      <c r="G1921" s="13">
        <v>0.91754369330931385</v>
      </c>
      <c r="I1921">
        <v>20181</v>
      </c>
      <c r="J1921" t="str">
        <f t="shared" si="598"/>
        <v>20181NFC1400HAZARD PAY DIFF20181NFC1420HAZARD PAY DIFF 20%</v>
      </c>
      <c r="K1921" t="str">
        <f t="shared" si="599"/>
        <v>20181NFC1400HAZARD PAY DIFF</v>
      </c>
      <c r="L1921" t="str">
        <f t="shared" si="600"/>
        <v>20181NFC1420HAZARD PAY DIFF 20%</v>
      </c>
      <c r="M1921" s="13">
        <f t="shared" si="601"/>
        <v>0.91754369330931385</v>
      </c>
      <c r="N1921" s="13"/>
      <c r="O1921" s="19">
        <v>1911</v>
      </c>
      <c r="P1921">
        <f t="shared" si="602"/>
        <v>3</v>
      </c>
      <c r="Q1921">
        <f t="shared" si="603"/>
        <v>973</v>
      </c>
      <c r="R1921">
        <f t="shared" si="604"/>
        <v>1</v>
      </c>
      <c r="S1921" t="b">
        <f t="shared" si="605"/>
        <v>1</v>
      </c>
      <c r="T1921" t="b">
        <f t="shared" si="606"/>
        <v>0</v>
      </c>
      <c r="W1921" t="str">
        <f t="shared" si="616"/>
        <v/>
      </c>
      <c r="X1921" t="str">
        <f t="shared" si="616"/>
        <v/>
      </c>
      <c r="Y1921" t="str">
        <f t="shared" si="616"/>
        <v/>
      </c>
      <c r="Z1921" t="str">
        <f t="shared" si="616"/>
        <v/>
      </c>
      <c r="AA1921" t="str">
        <f t="shared" si="616"/>
        <v>NFC1400HAZARD PAY DIFF</v>
      </c>
      <c r="AC1921" t="str">
        <f t="shared" si="617"/>
        <v/>
      </c>
      <c r="AD1921" t="str">
        <f t="shared" si="617"/>
        <v/>
      </c>
      <c r="AE1921" t="str">
        <f t="shared" si="617"/>
        <v/>
      </c>
      <c r="AF1921" t="str">
        <f t="shared" si="617"/>
        <v/>
      </c>
      <c r="AG1921" t="str">
        <f t="shared" si="617"/>
        <v>NFC1420HAZARD PAY DIFF 20%</v>
      </c>
      <c r="AI1921">
        <f t="shared" si="607"/>
        <v>1</v>
      </c>
      <c r="AJ1921">
        <f t="shared" si="608"/>
        <v>973</v>
      </c>
      <c r="AK1921" t="str">
        <f t="shared" si="609"/>
        <v>20181NFC1400HAZARD PAY DIFF</v>
      </c>
      <c r="AL1921" t="str">
        <f t="shared" si="610"/>
        <v>HAZARD PAY DIFF</v>
      </c>
      <c r="AM1921" t="str">
        <f t="shared" si="611"/>
        <v>20181NFC1420HAZARD PAY DIFF 20%</v>
      </c>
      <c r="AN1921" t="str">
        <f t="shared" si="612"/>
        <v>HAZARD PAY DIFF 20%</v>
      </c>
      <c r="AO1921" s="13">
        <f t="shared" si="613"/>
        <v>0.91754369330931385</v>
      </c>
      <c r="AP1921">
        <f t="shared" si="614"/>
        <v>1</v>
      </c>
      <c r="AQ1921" t="str">
        <f t="shared" si="615"/>
        <v>NFC1400HAZARD PAY DIFFNFC1420HAZARD PAY DIFF 20%</v>
      </c>
    </row>
    <row r="1922" spans="1:43" x14ac:dyDescent="0.35">
      <c r="A1922" s="18" t="s">
        <v>1838</v>
      </c>
      <c r="B1922">
        <v>1400</v>
      </c>
      <c r="C1922" t="s">
        <v>930</v>
      </c>
      <c r="D1922" s="18" t="s">
        <v>1838</v>
      </c>
      <c r="E1922">
        <v>1500</v>
      </c>
      <c r="F1922" t="s">
        <v>933</v>
      </c>
      <c r="G1922" s="13">
        <v>0.60233345780434999</v>
      </c>
      <c r="I1922">
        <v>20181</v>
      </c>
      <c r="J1922" t="str">
        <f t="shared" si="598"/>
        <v>20181NFC1400HAZARD PAY DIFF20181NFC1500ENVIRONMENTAL DIFF</v>
      </c>
      <c r="K1922" t="str">
        <f t="shared" si="599"/>
        <v>20181NFC1400HAZARD PAY DIFF</v>
      </c>
      <c r="L1922" t="str">
        <f t="shared" si="600"/>
        <v>20181NFC1500ENVIRONMENTAL DIFF</v>
      </c>
      <c r="M1922" s="13">
        <f t="shared" si="601"/>
        <v>0.60233345780434999</v>
      </c>
      <c r="N1922" s="13"/>
      <c r="O1922" s="19">
        <v>1912</v>
      </c>
      <c r="P1922">
        <f t="shared" si="602"/>
        <v>3</v>
      </c>
      <c r="Q1922">
        <f t="shared" si="603"/>
        <v>973</v>
      </c>
      <c r="R1922">
        <f t="shared" si="604"/>
        <v>2</v>
      </c>
      <c r="S1922" t="b">
        <f t="shared" si="605"/>
        <v>1</v>
      </c>
      <c r="T1922" t="b">
        <f t="shared" si="606"/>
        <v>0</v>
      </c>
      <c r="W1922" t="str">
        <f t="shared" si="616"/>
        <v/>
      </c>
      <c r="X1922" t="str">
        <f t="shared" si="616"/>
        <v/>
      </c>
      <c r="Y1922" t="str">
        <f t="shared" si="616"/>
        <v/>
      </c>
      <c r="Z1922" t="str">
        <f t="shared" si="616"/>
        <v/>
      </c>
      <c r="AA1922" t="str">
        <f t="shared" si="616"/>
        <v>NFC1400HAZARD PAY DIFF</v>
      </c>
      <c r="AC1922" t="str">
        <f t="shared" si="617"/>
        <v/>
      </c>
      <c r="AD1922" t="str">
        <f t="shared" si="617"/>
        <v/>
      </c>
      <c r="AE1922" t="str">
        <f t="shared" si="617"/>
        <v/>
      </c>
      <c r="AF1922" t="str">
        <f t="shared" si="617"/>
        <v/>
      </c>
      <c r="AG1922" t="str">
        <f t="shared" si="617"/>
        <v>NFC1500ENVIRONMENTAL DIFF</v>
      </c>
      <c r="AI1922">
        <f t="shared" si="607"/>
        <v>1</v>
      </c>
      <c r="AJ1922">
        <f t="shared" si="608"/>
        <v>973</v>
      </c>
      <c r="AK1922" t="str">
        <f t="shared" si="609"/>
        <v>20181NFC1400HAZARD PAY DIFF</v>
      </c>
      <c r="AL1922" t="str">
        <f t="shared" si="610"/>
        <v>HAZARD PAY DIFF</v>
      </c>
      <c r="AM1922" t="str">
        <f t="shared" si="611"/>
        <v>20181NFC1500ENVIRONMENTAL DIFF</v>
      </c>
      <c r="AN1922" t="str">
        <f t="shared" si="612"/>
        <v>ENVIRONMENTAL DIFF</v>
      </c>
      <c r="AO1922" s="13">
        <f t="shared" si="613"/>
        <v>0.60233345780434999</v>
      </c>
      <c r="AP1922">
        <f t="shared" si="614"/>
        <v>1</v>
      </c>
      <c r="AQ1922" t="str">
        <f t="shared" si="615"/>
        <v>NFC1400HAZARD PAY DIFFNFC1500ENVIRONMENTAL DIFF</v>
      </c>
    </row>
    <row r="1923" spans="1:43" x14ac:dyDescent="0.35">
      <c r="A1923" s="18" t="s">
        <v>1838</v>
      </c>
      <c r="B1923">
        <v>1400</v>
      </c>
      <c r="C1923" t="s">
        <v>930</v>
      </c>
      <c r="D1923" s="18" t="s">
        <v>1838</v>
      </c>
      <c r="E1923">
        <v>1435</v>
      </c>
      <c r="F1923" t="s">
        <v>932</v>
      </c>
      <c r="G1923" s="13">
        <v>0.57799043062200961</v>
      </c>
      <c r="I1923">
        <v>20181</v>
      </c>
      <c r="J1923" t="str">
        <f t="shared" si="598"/>
        <v>20181NFC1400HAZARD PAY DIFF20181NFC1435HAZARD PAY DIFF 35%</v>
      </c>
      <c r="K1923" t="str">
        <f t="shared" si="599"/>
        <v>20181NFC1400HAZARD PAY DIFF</v>
      </c>
      <c r="L1923" t="str">
        <f t="shared" si="600"/>
        <v>20181NFC1435HAZARD PAY DIFF 35%</v>
      </c>
      <c r="M1923" s="13">
        <f t="shared" si="601"/>
        <v>0.57799043062200961</v>
      </c>
      <c r="N1923" s="13"/>
      <c r="O1923" s="19">
        <v>1913</v>
      </c>
      <c r="P1923">
        <f t="shared" si="602"/>
        <v>3</v>
      </c>
      <c r="Q1923">
        <f t="shared" si="603"/>
        <v>973</v>
      </c>
      <c r="R1923">
        <f t="shared" si="604"/>
        <v>3</v>
      </c>
      <c r="S1923" t="b">
        <f t="shared" si="605"/>
        <v>1</v>
      </c>
      <c r="T1923" t="b">
        <f t="shared" si="606"/>
        <v>0</v>
      </c>
      <c r="W1923" t="str">
        <f t="shared" si="616"/>
        <v/>
      </c>
      <c r="X1923" t="str">
        <f t="shared" si="616"/>
        <v/>
      </c>
      <c r="Y1923" t="str">
        <f t="shared" si="616"/>
        <v/>
      </c>
      <c r="Z1923" t="str">
        <f t="shared" si="616"/>
        <v/>
      </c>
      <c r="AA1923" t="str">
        <f t="shared" si="616"/>
        <v>NFC1400HAZARD PAY DIFF</v>
      </c>
      <c r="AC1923" t="str">
        <f t="shared" si="617"/>
        <v/>
      </c>
      <c r="AD1923" t="str">
        <f t="shared" si="617"/>
        <v/>
      </c>
      <c r="AE1923" t="str">
        <f t="shared" si="617"/>
        <v/>
      </c>
      <c r="AF1923" t="str">
        <f t="shared" si="617"/>
        <v/>
      </c>
      <c r="AG1923" t="str">
        <f t="shared" si="617"/>
        <v>NFC1435HAZARD PAY DIFF 35%</v>
      </c>
      <c r="AI1923">
        <f t="shared" si="607"/>
        <v>1</v>
      </c>
      <c r="AJ1923">
        <f t="shared" si="608"/>
        <v>973</v>
      </c>
      <c r="AK1923" t="str">
        <f t="shared" si="609"/>
        <v>20181NFC1400HAZARD PAY DIFF</v>
      </c>
      <c r="AL1923" t="str">
        <f t="shared" si="610"/>
        <v>HAZARD PAY DIFF</v>
      </c>
      <c r="AM1923" t="str">
        <f t="shared" si="611"/>
        <v>20181NFC1435HAZARD PAY DIFF 35%</v>
      </c>
      <c r="AN1923" t="str">
        <f t="shared" si="612"/>
        <v>HAZARD PAY DIFF 35%</v>
      </c>
      <c r="AO1923" s="13">
        <f t="shared" si="613"/>
        <v>0.57799043062200961</v>
      </c>
      <c r="AP1923">
        <f t="shared" si="614"/>
        <v>1</v>
      </c>
      <c r="AQ1923" t="str">
        <f t="shared" si="615"/>
        <v>NFC1400HAZARD PAY DIFFNFC1435HAZARD PAY DIFF 35%</v>
      </c>
    </row>
    <row r="1924" spans="1:43" x14ac:dyDescent="0.35">
      <c r="A1924" s="18" t="s">
        <v>1838</v>
      </c>
      <c r="B1924">
        <v>1420</v>
      </c>
      <c r="C1924" t="s">
        <v>931</v>
      </c>
      <c r="D1924" s="18" t="s">
        <v>1838</v>
      </c>
      <c r="E1924">
        <v>1400</v>
      </c>
      <c r="F1924" t="s">
        <v>930</v>
      </c>
      <c r="G1924" s="13">
        <v>0.91754369330931385</v>
      </c>
      <c r="I1924">
        <v>20181</v>
      </c>
      <c r="J1924" t="str">
        <f t="shared" si="598"/>
        <v>20181NFC1420HAZARD PAY DIFF 20%20181NFC1400HAZARD PAY DIFF</v>
      </c>
      <c r="K1924" t="str">
        <f t="shared" si="599"/>
        <v>20181NFC1420HAZARD PAY DIFF 20%</v>
      </c>
      <c r="L1924" t="str">
        <f t="shared" si="600"/>
        <v>20181NFC1400HAZARD PAY DIFF</v>
      </c>
      <c r="M1924" s="13">
        <f t="shared" si="601"/>
        <v>0.91754369330931385</v>
      </c>
      <c r="N1924" s="13"/>
      <c r="O1924" s="19">
        <v>1914</v>
      </c>
      <c r="P1924">
        <f t="shared" si="602"/>
        <v>2</v>
      </c>
      <c r="Q1924">
        <f t="shared" si="603"/>
        <v>974</v>
      </c>
      <c r="R1924">
        <f t="shared" si="604"/>
        <v>1</v>
      </c>
      <c r="S1924" t="b">
        <f t="shared" si="605"/>
        <v>1</v>
      </c>
      <c r="T1924" t="b">
        <f t="shared" si="606"/>
        <v>0</v>
      </c>
      <c r="W1924" t="str">
        <f t="shared" si="616"/>
        <v/>
      </c>
      <c r="X1924" t="str">
        <f t="shared" si="616"/>
        <v/>
      </c>
      <c r="Y1924" t="str">
        <f t="shared" si="616"/>
        <v/>
      </c>
      <c r="Z1924" t="str">
        <f t="shared" si="616"/>
        <v/>
      </c>
      <c r="AA1924" t="str">
        <f t="shared" si="616"/>
        <v>NFC1420HAZARD PAY DIFF 20%</v>
      </c>
      <c r="AC1924" t="str">
        <f t="shared" si="617"/>
        <v/>
      </c>
      <c r="AD1924" t="str">
        <f t="shared" si="617"/>
        <v/>
      </c>
      <c r="AE1924" t="str">
        <f t="shared" si="617"/>
        <v/>
      </c>
      <c r="AF1924" t="str">
        <f t="shared" si="617"/>
        <v/>
      </c>
      <c r="AG1924" t="str">
        <f t="shared" si="617"/>
        <v>NFC1400HAZARD PAY DIFF</v>
      </c>
      <c r="AI1924">
        <f t="shared" si="607"/>
        <v>1</v>
      </c>
      <c r="AJ1924">
        <f t="shared" si="608"/>
        <v>974</v>
      </c>
      <c r="AK1924" t="str">
        <f t="shared" si="609"/>
        <v>20181NFC1420HAZARD PAY DIFF 20%</v>
      </c>
      <c r="AL1924" t="str">
        <f t="shared" si="610"/>
        <v>HAZARD PAY DIFF 20%</v>
      </c>
      <c r="AM1924" t="str">
        <f t="shared" si="611"/>
        <v>20181NFC1400HAZARD PAY DIFF</v>
      </c>
      <c r="AN1924" t="str">
        <f t="shared" si="612"/>
        <v>HAZARD PAY DIFF</v>
      </c>
      <c r="AO1924" s="13">
        <f t="shared" si="613"/>
        <v>0.91754369330931385</v>
      </c>
      <c r="AP1924">
        <f t="shared" si="614"/>
        <v>1</v>
      </c>
      <c r="AQ1924" t="str">
        <f t="shared" si="615"/>
        <v>NFC1420HAZARD PAY DIFF 20%NFC1400HAZARD PAY DIFF</v>
      </c>
    </row>
    <row r="1925" spans="1:43" x14ac:dyDescent="0.35">
      <c r="A1925" s="18" t="s">
        <v>1838</v>
      </c>
      <c r="B1925">
        <v>1420</v>
      </c>
      <c r="C1925" t="s">
        <v>931</v>
      </c>
      <c r="D1925" s="18" t="s">
        <v>1838</v>
      </c>
      <c r="E1925">
        <v>1120</v>
      </c>
      <c r="F1925" t="s">
        <v>923</v>
      </c>
      <c r="G1925" s="13">
        <v>0.74056610385068811</v>
      </c>
      <c r="I1925">
        <v>20181</v>
      </c>
      <c r="J1925" t="str">
        <f t="shared" si="598"/>
        <v>20181NFC1420HAZARD PAY DIFF 20%20181NFC1120NIGHT DIFF. @ 20%</v>
      </c>
      <c r="K1925" t="str">
        <f t="shared" si="599"/>
        <v>20181NFC1420HAZARD PAY DIFF 20%</v>
      </c>
      <c r="L1925" t="str">
        <f t="shared" si="600"/>
        <v>20181NFC1120NIGHT DIFF. @ 20%</v>
      </c>
      <c r="M1925" s="13">
        <f t="shared" si="601"/>
        <v>0.74056610385068811</v>
      </c>
      <c r="N1925" s="13"/>
      <c r="O1925" s="19">
        <v>1915</v>
      </c>
      <c r="P1925">
        <f t="shared" si="602"/>
        <v>2</v>
      </c>
      <c r="Q1925">
        <f t="shared" si="603"/>
        <v>974</v>
      </c>
      <c r="R1925">
        <f t="shared" si="604"/>
        <v>2</v>
      </c>
      <c r="S1925" t="b">
        <f t="shared" si="605"/>
        <v>1</v>
      </c>
      <c r="T1925" t="b">
        <f t="shared" si="606"/>
        <v>0</v>
      </c>
      <c r="W1925" t="str">
        <f t="shared" si="616"/>
        <v/>
      </c>
      <c r="X1925" t="str">
        <f t="shared" si="616"/>
        <v/>
      </c>
      <c r="Y1925" t="str">
        <f t="shared" si="616"/>
        <v/>
      </c>
      <c r="Z1925" t="str">
        <f t="shared" si="616"/>
        <v/>
      </c>
      <c r="AA1925" t="str">
        <f t="shared" si="616"/>
        <v>NFC1420HAZARD PAY DIFF 20%</v>
      </c>
      <c r="AC1925" t="str">
        <f t="shared" si="617"/>
        <v/>
      </c>
      <c r="AD1925" t="str">
        <f t="shared" si="617"/>
        <v/>
      </c>
      <c r="AE1925" t="str">
        <f t="shared" si="617"/>
        <v/>
      </c>
      <c r="AF1925" t="str">
        <f t="shared" si="617"/>
        <v/>
      </c>
      <c r="AG1925" t="str">
        <f t="shared" si="617"/>
        <v>NFC1120NIGHT DIFF. @ 20%</v>
      </c>
      <c r="AI1925">
        <f t="shared" si="607"/>
        <v>1</v>
      </c>
      <c r="AJ1925">
        <f t="shared" si="608"/>
        <v>974</v>
      </c>
      <c r="AK1925" t="str">
        <f t="shared" si="609"/>
        <v>20181NFC1420HAZARD PAY DIFF 20%</v>
      </c>
      <c r="AL1925" t="str">
        <f t="shared" si="610"/>
        <v>HAZARD PAY DIFF 20%</v>
      </c>
      <c r="AM1925" t="str">
        <f t="shared" si="611"/>
        <v>20181NFC1120NIGHT DIFF. @ 20%</v>
      </c>
      <c r="AN1925" t="str">
        <f t="shared" si="612"/>
        <v>NIGHT DIFF. @ 20%</v>
      </c>
      <c r="AO1925" s="13">
        <f t="shared" si="613"/>
        <v>0.74056610385068811</v>
      </c>
      <c r="AP1925">
        <f t="shared" si="614"/>
        <v>1</v>
      </c>
      <c r="AQ1925" t="str">
        <f t="shared" si="615"/>
        <v>NFC1420HAZARD PAY DIFF 20%NFC1120NIGHT DIFF. @ 20%</v>
      </c>
    </row>
    <row r="1926" spans="1:43" x14ac:dyDescent="0.35">
      <c r="A1926" s="18" t="s">
        <v>1838</v>
      </c>
      <c r="B1926">
        <v>1435</v>
      </c>
      <c r="C1926" t="s">
        <v>932</v>
      </c>
      <c r="D1926" s="18" t="s">
        <v>1838</v>
      </c>
      <c r="E1926">
        <v>1400</v>
      </c>
      <c r="F1926" t="s">
        <v>930</v>
      </c>
      <c r="G1926" s="13">
        <v>0.57799043062200961</v>
      </c>
      <c r="I1926">
        <v>20181</v>
      </c>
      <c r="J1926" t="str">
        <f t="shared" si="598"/>
        <v>20181NFC1435HAZARD PAY DIFF 35%20181NFC1400HAZARD PAY DIFF</v>
      </c>
      <c r="K1926" t="str">
        <f t="shared" si="599"/>
        <v>20181NFC1435HAZARD PAY DIFF 35%</v>
      </c>
      <c r="L1926" t="str">
        <f t="shared" si="600"/>
        <v>20181NFC1400HAZARD PAY DIFF</v>
      </c>
      <c r="M1926" s="13">
        <f t="shared" si="601"/>
        <v>0.57799043062200961</v>
      </c>
      <c r="N1926" s="13"/>
      <c r="O1926" s="19">
        <v>1916</v>
      </c>
      <c r="P1926">
        <f t="shared" si="602"/>
        <v>1</v>
      </c>
      <c r="Q1926">
        <f t="shared" si="603"/>
        <v>975</v>
      </c>
      <c r="R1926">
        <f t="shared" si="604"/>
        <v>1</v>
      </c>
      <c r="S1926" t="b">
        <f t="shared" si="605"/>
        <v>1</v>
      </c>
      <c r="T1926" t="b">
        <f t="shared" si="606"/>
        <v>0</v>
      </c>
      <c r="W1926" t="str">
        <f t="shared" si="616"/>
        <v/>
      </c>
      <c r="X1926" t="str">
        <f t="shared" si="616"/>
        <v/>
      </c>
      <c r="Y1926" t="str">
        <f t="shared" si="616"/>
        <v/>
      </c>
      <c r="Z1926" t="str">
        <f t="shared" si="616"/>
        <v/>
      </c>
      <c r="AA1926" t="str">
        <f t="shared" si="616"/>
        <v>NFC1435HAZARD PAY DIFF 35%</v>
      </c>
      <c r="AC1926" t="str">
        <f t="shared" si="617"/>
        <v/>
      </c>
      <c r="AD1926" t="str">
        <f t="shared" si="617"/>
        <v/>
      </c>
      <c r="AE1926" t="str">
        <f t="shared" si="617"/>
        <v/>
      </c>
      <c r="AF1926" t="str">
        <f t="shared" si="617"/>
        <v/>
      </c>
      <c r="AG1926" t="str">
        <f t="shared" si="617"/>
        <v>NFC1400HAZARD PAY DIFF</v>
      </c>
      <c r="AI1926">
        <f t="shared" si="607"/>
        <v>1</v>
      </c>
      <c r="AJ1926">
        <f t="shared" si="608"/>
        <v>975</v>
      </c>
      <c r="AK1926" t="str">
        <f t="shared" si="609"/>
        <v>20181NFC1435HAZARD PAY DIFF 35%</v>
      </c>
      <c r="AL1926" t="str">
        <f t="shared" si="610"/>
        <v>HAZARD PAY DIFF 35%</v>
      </c>
      <c r="AM1926" t="str">
        <f t="shared" si="611"/>
        <v>20181NFC1400HAZARD PAY DIFF</v>
      </c>
      <c r="AN1926" t="str">
        <f t="shared" si="612"/>
        <v>HAZARD PAY DIFF</v>
      </c>
      <c r="AO1926" s="13">
        <f t="shared" si="613"/>
        <v>0.57799043062200961</v>
      </c>
      <c r="AP1926">
        <f t="shared" si="614"/>
        <v>1</v>
      </c>
      <c r="AQ1926" t="str">
        <f t="shared" si="615"/>
        <v>NFC1435HAZARD PAY DIFF 35%NFC1400HAZARD PAY DIFF</v>
      </c>
    </row>
    <row r="1927" spans="1:43" x14ac:dyDescent="0.35">
      <c r="A1927" s="18" t="s">
        <v>1838</v>
      </c>
      <c r="B1927">
        <v>1500</v>
      </c>
      <c r="C1927" t="s">
        <v>933</v>
      </c>
      <c r="D1927" s="18"/>
      <c r="G1927" s="13">
        <v>0</v>
      </c>
      <c r="I1927">
        <v>20181</v>
      </c>
      <c r="J1927" t="str">
        <f t="shared" si="598"/>
        <v>20181NFC1500ENVIRONMENTAL DIFF20181</v>
      </c>
      <c r="K1927" t="str">
        <f t="shared" si="599"/>
        <v>20181NFC1500ENVIRONMENTAL DIFF</v>
      </c>
      <c r="L1927" t="str">
        <f t="shared" si="600"/>
        <v>20181</v>
      </c>
      <c r="M1927" s="13">
        <f t="shared" si="601"/>
        <v>0</v>
      </c>
      <c r="N1927" s="13"/>
      <c r="O1927" s="19">
        <v>1917</v>
      </c>
      <c r="P1927">
        <f t="shared" si="602"/>
        <v>1</v>
      </c>
      <c r="Q1927">
        <f t="shared" si="603"/>
        <v>976</v>
      </c>
      <c r="R1927">
        <f t="shared" si="604"/>
        <v>1</v>
      </c>
      <c r="S1927" t="b">
        <f t="shared" si="605"/>
        <v>0</v>
      </c>
      <c r="T1927" t="b">
        <f t="shared" si="606"/>
        <v>0</v>
      </c>
      <c r="W1927" t="str">
        <f t="shared" si="616"/>
        <v/>
      </c>
      <c r="X1927" t="str">
        <f t="shared" si="616"/>
        <v/>
      </c>
      <c r="Y1927" t="str">
        <f t="shared" si="616"/>
        <v/>
      </c>
      <c r="Z1927" t="str">
        <f t="shared" si="616"/>
        <v/>
      </c>
      <c r="AA1927" t="str">
        <f t="shared" si="616"/>
        <v>NFC1500ENVIRONMENTAL DIFF</v>
      </c>
      <c r="AC1927" t="str">
        <f t="shared" si="617"/>
        <v/>
      </c>
      <c r="AD1927" t="str">
        <f t="shared" si="617"/>
        <v/>
      </c>
      <c r="AE1927" t="str">
        <f t="shared" si="617"/>
        <v/>
      </c>
      <c r="AF1927" t="str">
        <f t="shared" si="617"/>
        <v/>
      </c>
      <c r="AG1927" t="str">
        <f t="shared" si="617"/>
        <v/>
      </c>
      <c r="AI1927">
        <f t="shared" si="607"/>
        <v>1</v>
      </c>
      <c r="AJ1927">
        <f t="shared" si="608"/>
        <v>976</v>
      </c>
      <c r="AK1927" t="str">
        <f t="shared" si="609"/>
        <v>20181NFC1500ENVIRONMENTAL DIFF</v>
      </c>
      <c r="AL1927" t="str">
        <f t="shared" si="610"/>
        <v>ENVIRONMENTAL DIFF</v>
      </c>
      <c r="AM1927" t="str">
        <f t="shared" si="611"/>
        <v>20181</v>
      </c>
      <c r="AN1927" t="str">
        <f t="shared" si="612"/>
        <v/>
      </c>
      <c r="AO1927" s="13">
        <f t="shared" si="613"/>
        <v>0</v>
      </c>
      <c r="AP1927">
        <f t="shared" si="614"/>
        <v>1</v>
      </c>
      <c r="AQ1927" t="str">
        <f t="shared" si="615"/>
        <v>NFC1500ENVIRONMENTAL DIFF</v>
      </c>
    </row>
    <row r="1928" spans="1:43" x14ac:dyDescent="0.35">
      <c r="A1928" s="18" t="s">
        <v>1838</v>
      </c>
      <c r="B1928">
        <v>1501</v>
      </c>
      <c r="C1928" t="s">
        <v>934</v>
      </c>
      <c r="D1928" s="18"/>
      <c r="G1928" s="13">
        <v>0</v>
      </c>
      <c r="I1928">
        <v>20181</v>
      </c>
      <c r="J1928" t="str">
        <f t="shared" si="598"/>
        <v>20181NFC1501PAY DIFFERENTIAL20181</v>
      </c>
      <c r="K1928" t="str">
        <f t="shared" si="599"/>
        <v>20181NFC1501PAY DIFFERENTIAL</v>
      </c>
      <c r="L1928" t="str">
        <f t="shared" si="600"/>
        <v>20181</v>
      </c>
      <c r="M1928" s="13">
        <f t="shared" si="601"/>
        <v>0</v>
      </c>
      <c r="N1928" s="13"/>
      <c r="O1928" s="19">
        <v>1918</v>
      </c>
      <c r="P1928">
        <f t="shared" si="602"/>
        <v>1</v>
      </c>
      <c r="Q1928">
        <f t="shared" si="603"/>
        <v>977</v>
      </c>
      <c r="R1928">
        <f t="shared" si="604"/>
        <v>1</v>
      </c>
      <c r="S1928" t="b">
        <f t="shared" si="605"/>
        <v>0</v>
      </c>
      <c r="T1928" t="b">
        <f t="shared" si="606"/>
        <v>0</v>
      </c>
      <c r="W1928" t="str">
        <f t="shared" si="616"/>
        <v/>
      </c>
      <c r="X1928" t="str">
        <f t="shared" si="616"/>
        <v/>
      </c>
      <c r="Y1928" t="str">
        <f t="shared" si="616"/>
        <v/>
      </c>
      <c r="Z1928" t="str">
        <f t="shared" si="616"/>
        <v/>
      </c>
      <c r="AA1928" t="str">
        <f t="shared" si="616"/>
        <v>NFC1501PAY DIFFERENTIAL</v>
      </c>
      <c r="AC1928" t="str">
        <f t="shared" si="617"/>
        <v/>
      </c>
      <c r="AD1928" t="str">
        <f t="shared" si="617"/>
        <v/>
      </c>
      <c r="AE1928" t="str">
        <f t="shared" si="617"/>
        <v/>
      </c>
      <c r="AF1928" t="str">
        <f t="shared" si="617"/>
        <v/>
      </c>
      <c r="AG1928" t="str">
        <f t="shared" si="617"/>
        <v/>
      </c>
      <c r="AI1928">
        <f t="shared" si="607"/>
        <v>1</v>
      </c>
      <c r="AJ1928">
        <f t="shared" si="608"/>
        <v>977</v>
      </c>
      <c r="AK1928" t="str">
        <f t="shared" si="609"/>
        <v>20181NFC1501PAY DIFFERENTIAL</v>
      </c>
      <c r="AL1928" t="str">
        <f t="shared" si="610"/>
        <v>PAY DIFFERENTIAL</v>
      </c>
      <c r="AM1928" t="str">
        <f t="shared" si="611"/>
        <v>20181</v>
      </c>
      <c r="AN1928" t="str">
        <f t="shared" si="612"/>
        <v/>
      </c>
      <c r="AO1928" s="13">
        <f t="shared" si="613"/>
        <v>0</v>
      </c>
      <c r="AP1928">
        <f t="shared" si="614"/>
        <v>1</v>
      </c>
      <c r="AQ1928" t="str">
        <f t="shared" si="615"/>
        <v>NFC1501PAY DIFFERENTIAL</v>
      </c>
    </row>
    <row r="1929" spans="1:43" x14ac:dyDescent="0.35">
      <c r="A1929" s="18" t="s">
        <v>1838</v>
      </c>
      <c r="B1929">
        <v>1504</v>
      </c>
      <c r="C1929" t="s">
        <v>935</v>
      </c>
      <c r="D1929" s="18"/>
      <c r="G1929" s="13">
        <v>0</v>
      </c>
      <c r="I1929">
        <v>20181</v>
      </c>
      <c r="J1929" t="str">
        <f t="shared" si="598"/>
        <v>20181NFC1504GEO DIFFERENTIAL20181</v>
      </c>
      <c r="K1929" t="str">
        <f t="shared" si="599"/>
        <v>20181NFC1504GEO DIFFERENTIAL</v>
      </c>
      <c r="L1929" t="str">
        <f t="shared" si="600"/>
        <v>20181</v>
      </c>
      <c r="M1929" s="13">
        <f t="shared" si="601"/>
        <v>0</v>
      </c>
      <c r="N1929" s="13"/>
      <c r="O1929" s="19">
        <v>1919</v>
      </c>
      <c r="P1929">
        <f t="shared" si="602"/>
        <v>1</v>
      </c>
      <c r="Q1929">
        <f t="shared" si="603"/>
        <v>978</v>
      </c>
      <c r="R1929">
        <f t="shared" si="604"/>
        <v>1</v>
      </c>
      <c r="S1929" t="b">
        <f t="shared" si="605"/>
        <v>0</v>
      </c>
      <c r="T1929" t="b">
        <f t="shared" si="606"/>
        <v>0</v>
      </c>
      <c r="W1929" t="str">
        <f t="shared" si="616"/>
        <v/>
      </c>
      <c r="X1929" t="str">
        <f t="shared" si="616"/>
        <v/>
      </c>
      <c r="Y1929" t="str">
        <f t="shared" si="616"/>
        <v/>
      </c>
      <c r="Z1929" t="str">
        <f t="shared" si="616"/>
        <v/>
      </c>
      <c r="AA1929" t="str">
        <f t="shared" si="616"/>
        <v>NFC1504GEO DIFFERENTIAL</v>
      </c>
      <c r="AC1929" t="str">
        <f t="shared" si="617"/>
        <v/>
      </c>
      <c r="AD1929" t="str">
        <f t="shared" si="617"/>
        <v/>
      </c>
      <c r="AE1929" t="str">
        <f t="shared" si="617"/>
        <v/>
      </c>
      <c r="AF1929" t="str">
        <f t="shared" si="617"/>
        <v/>
      </c>
      <c r="AG1929" t="str">
        <f t="shared" si="617"/>
        <v/>
      </c>
      <c r="AI1929">
        <f t="shared" si="607"/>
        <v>1</v>
      </c>
      <c r="AJ1929">
        <f t="shared" si="608"/>
        <v>978</v>
      </c>
      <c r="AK1929" t="str">
        <f t="shared" si="609"/>
        <v>20181NFC1504GEO DIFFERENTIAL</v>
      </c>
      <c r="AL1929" t="str">
        <f t="shared" si="610"/>
        <v>GEO DIFFERENTIAL</v>
      </c>
      <c r="AM1929" t="str">
        <f t="shared" si="611"/>
        <v>20181</v>
      </c>
      <c r="AN1929" t="str">
        <f t="shared" si="612"/>
        <v/>
      </c>
      <c r="AO1929" s="13">
        <f t="shared" si="613"/>
        <v>0</v>
      </c>
      <c r="AP1929">
        <f t="shared" si="614"/>
        <v>1</v>
      </c>
      <c r="AQ1929" t="str">
        <f t="shared" si="615"/>
        <v>NFC1504GEO DIFFERENTIAL</v>
      </c>
    </row>
    <row r="1930" spans="1:43" x14ac:dyDescent="0.35">
      <c r="A1930" s="18" t="s">
        <v>1838</v>
      </c>
      <c r="B1930">
        <v>1505</v>
      </c>
      <c r="C1930" t="s">
        <v>936</v>
      </c>
      <c r="D1930" s="18"/>
      <c r="G1930" s="13">
        <v>0</v>
      </c>
      <c r="I1930">
        <v>20181</v>
      </c>
      <c r="J1930" t="str">
        <f t="shared" si="598"/>
        <v>20181NFC1505SPLIT SHIFT DIFF20181</v>
      </c>
      <c r="K1930" t="str">
        <f t="shared" si="599"/>
        <v>20181NFC1505SPLIT SHIFT DIFF</v>
      </c>
      <c r="L1930" t="str">
        <f t="shared" si="600"/>
        <v>20181</v>
      </c>
      <c r="M1930" s="13">
        <f t="shared" si="601"/>
        <v>0</v>
      </c>
      <c r="N1930" s="13"/>
      <c r="O1930" s="19">
        <v>1920</v>
      </c>
      <c r="P1930">
        <f t="shared" si="602"/>
        <v>1</v>
      </c>
      <c r="Q1930">
        <f t="shared" si="603"/>
        <v>979</v>
      </c>
      <c r="R1930">
        <f t="shared" si="604"/>
        <v>1</v>
      </c>
      <c r="S1930" t="b">
        <f t="shared" si="605"/>
        <v>0</v>
      </c>
      <c r="T1930" t="b">
        <f t="shared" si="606"/>
        <v>0</v>
      </c>
      <c r="W1930" t="str">
        <f t="shared" si="616"/>
        <v/>
      </c>
      <c r="X1930" t="str">
        <f t="shared" si="616"/>
        <v/>
      </c>
      <c r="Y1930" t="str">
        <f t="shared" si="616"/>
        <v/>
      </c>
      <c r="Z1930" t="str">
        <f t="shared" si="616"/>
        <v/>
      </c>
      <c r="AA1930" t="str">
        <f t="shared" si="616"/>
        <v>NFC1505SPLIT SHIFT DIFF</v>
      </c>
      <c r="AC1930" t="str">
        <f t="shared" si="617"/>
        <v/>
      </c>
      <c r="AD1930" t="str">
        <f t="shared" si="617"/>
        <v/>
      </c>
      <c r="AE1930" t="str">
        <f t="shared" si="617"/>
        <v/>
      </c>
      <c r="AF1930" t="str">
        <f t="shared" si="617"/>
        <v/>
      </c>
      <c r="AG1930" t="str">
        <f t="shared" si="617"/>
        <v/>
      </c>
      <c r="AI1930">
        <f t="shared" si="607"/>
        <v>1</v>
      </c>
      <c r="AJ1930">
        <f t="shared" si="608"/>
        <v>979</v>
      </c>
      <c r="AK1930" t="str">
        <f t="shared" si="609"/>
        <v>20181NFC1505SPLIT SHIFT DIFF</v>
      </c>
      <c r="AL1930" t="str">
        <f t="shared" si="610"/>
        <v>SPLIT SHIFT DIFF</v>
      </c>
      <c r="AM1930" t="str">
        <f t="shared" si="611"/>
        <v>20181</v>
      </c>
      <c r="AN1930" t="str">
        <f t="shared" si="612"/>
        <v/>
      </c>
      <c r="AO1930" s="13">
        <f t="shared" si="613"/>
        <v>0</v>
      </c>
      <c r="AP1930">
        <f t="shared" si="614"/>
        <v>1</v>
      </c>
      <c r="AQ1930" t="str">
        <f t="shared" si="615"/>
        <v>NFC1505SPLIT SHIFT DIFF</v>
      </c>
    </row>
    <row r="1931" spans="1:43" x14ac:dyDescent="0.35">
      <c r="A1931" s="18" t="s">
        <v>1838</v>
      </c>
      <c r="B1931">
        <v>2111</v>
      </c>
      <c r="C1931" t="s">
        <v>937</v>
      </c>
      <c r="D1931" s="18"/>
      <c r="G1931" s="13">
        <v>0</v>
      </c>
      <c r="I1931">
        <v>20181</v>
      </c>
      <c r="J1931" t="str">
        <f t="shared" si="598"/>
        <v>20181NFC2111FS EMRGCY FIRE SUPPRESS20181</v>
      </c>
      <c r="K1931" t="str">
        <f t="shared" si="599"/>
        <v>20181NFC2111FS EMRGCY FIRE SUPPRESS</v>
      </c>
      <c r="L1931" t="str">
        <f t="shared" si="600"/>
        <v>20181</v>
      </c>
      <c r="M1931" s="13">
        <f t="shared" si="601"/>
        <v>0</v>
      </c>
      <c r="N1931" s="13"/>
      <c r="O1931" s="19">
        <v>1921</v>
      </c>
      <c r="P1931">
        <f t="shared" si="602"/>
        <v>1</v>
      </c>
      <c r="Q1931">
        <f t="shared" si="603"/>
        <v>980</v>
      </c>
      <c r="R1931">
        <f t="shared" si="604"/>
        <v>1</v>
      </c>
      <c r="S1931" t="b">
        <f t="shared" si="605"/>
        <v>0</v>
      </c>
      <c r="T1931" t="b">
        <f t="shared" si="606"/>
        <v>0</v>
      </c>
      <c r="W1931" t="str">
        <f t="shared" si="616"/>
        <v/>
      </c>
      <c r="X1931" t="str">
        <f t="shared" si="616"/>
        <v/>
      </c>
      <c r="Y1931" t="str">
        <f t="shared" si="616"/>
        <v/>
      </c>
      <c r="Z1931" t="str">
        <f t="shared" si="616"/>
        <v/>
      </c>
      <c r="AA1931" t="str">
        <f t="shared" si="616"/>
        <v>NFC2111FS EMRGCY FIRE SUPPRESS</v>
      </c>
      <c r="AC1931" t="str">
        <f t="shared" si="617"/>
        <v/>
      </c>
      <c r="AD1931" t="str">
        <f t="shared" si="617"/>
        <v/>
      </c>
      <c r="AE1931" t="str">
        <f t="shared" si="617"/>
        <v/>
      </c>
      <c r="AF1931" t="str">
        <f t="shared" si="617"/>
        <v/>
      </c>
      <c r="AG1931" t="str">
        <f t="shared" si="617"/>
        <v/>
      </c>
      <c r="AI1931">
        <f t="shared" si="607"/>
        <v>1</v>
      </c>
      <c r="AJ1931">
        <f t="shared" si="608"/>
        <v>980</v>
      </c>
      <c r="AK1931" t="str">
        <f t="shared" si="609"/>
        <v>20181NFC2111FS EMRGCY FIRE SUPPRESS</v>
      </c>
      <c r="AL1931" t="str">
        <f t="shared" si="610"/>
        <v>FS EMRGCY FIRE SUPPRESS</v>
      </c>
      <c r="AM1931" t="str">
        <f t="shared" si="611"/>
        <v>20181</v>
      </c>
      <c r="AN1931" t="str">
        <f t="shared" si="612"/>
        <v/>
      </c>
      <c r="AO1931" s="13">
        <f t="shared" si="613"/>
        <v>0</v>
      </c>
      <c r="AP1931">
        <f t="shared" si="614"/>
        <v>1</v>
      </c>
      <c r="AQ1931" t="str">
        <f t="shared" si="615"/>
        <v>NFC2111FS EMRGCY FIRE SUPPRESS</v>
      </c>
    </row>
    <row r="1932" spans="1:43" x14ac:dyDescent="0.35">
      <c r="A1932" s="18" t="s">
        <v>1838</v>
      </c>
      <c r="B1932">
        <v>4102</v>
      </c>
      <c r="C1932" t="s">
        <v>938</v>
      </c>
      <c r="D1932" s="18"/>
      <c r="G1932" s="13">
        <v>0</v>
      </c>
      <c r="I1932">
        <v>20181</v>
      </c>
      <c r="J1932" t="str">
        <f t="shared" ref="J1932:J1995" si="618">K1932&amp;L1932</f>
        <v>20181NFC4102LEO SPECIAL DIFF20181</v>
      </c>
      <c r="K1932" t="str">
        <f t="shared" ref="K1932:K1995" si="619">I1932&amp;A1932&amp;B1932&amp;C1932</f>
        <v>20181NFC4102LEO SPECIAL DIFF</v>
      </c>
      <c r="L1932" t="str">
        <f t="shared" ref="L1932:L1995" si="620">I1932&amp;D1932&amp;E1932&amp;F1932</f>
        <v>20181</v>
      </c>
      <c r="M1932" s="13">
        <f t="shared" ref="M1932:M1995" si="621">G1932</f>
        <v>0</v>
      </c>
      <c r="N1932" s="13"/>
      <c r="O1932" s="19">
        <v>1922</v>
      </c>
      <c r="P1932">
        <f t="shared" ref="P1932:P1995" si="622">COUNTIF(C$11:C$2269, C1932)</f>
        <v>1</v>
      </c>
      <c r="Q1932">
        <f t="shared" ref="Q1932:Q1995" si="623">IF(ROW()=11,1,IF(R1931+1=R1932,Q1931,Q1931+1))</f>
        <v>981</v>
      </c>
      <c r="R1932">
        <f t="shared" ref="R1932:R1995" si="624">IF(C1932=C1931, R1931+1, 1)</f>
        <v>1</v>
      </c>
      <c r="S1932" t="b">
        <f t="shared" ref="S1932:S1995" si="625">A1932=D1932</f>
        <v>0</v>
      </c>
      <c r="T1932" t="b">
        <f t="shared" ref="T1932:T1995" si="626">A1932&amp;B1932&amp;C1932=D1932&amp;E1932&amp;F1932</f>
        <v>0</v>
      </c>
      <c r="W1932" t="str">
        <f t="shared" si="616"/>
        <v/>
      </c>
      <c r="X1932" t="str">
        <f t="shared" si="616"/>
        <v/>
      </c>
      <c r="Y1932" t="str">
        <f t="shared" si="616"/>
        <v/>
      </c>
      <c r="Z1932" t="str">
        <f t="shared" si="616"/>
        <v/>
      </c>
      <c r="AA1932" t="str">
        <f t="shared" si="616"/>
        <v>NFC4102LEO SPECIAL DIFF</v>
      </c>
      <c r="AC1932" t="str">
        <f t="shared" si="617"/>
        <v/>
      </c>
      <c r="AD1932" t="str">
        <f t="shared" si="617"/>
        <v/>
      </c>
      <c r="AE1932" t="str">
        <f t="shared" si="617"/>
        <v/>
      </c>
      <c r="AF1932" t="str">
        <f t="shared" si="617"/>
        <v/>
      </c>
      <c r="AG1932" t="str">
        <f t="shared" si="617"/>
        <v/>
      </c>
      <c r="AI1932">
        <f t="shared" ref="AI1932:AI1995" si="627">COUNTIF(AQ1932:AQ4190, AQ1932)</f>
        <v>1</v>
      </c>
      <c r="AJ1932">
        <f t="shared" ref="AJ1932:AJ1995" si="628">Q1932</f>
        <v>981</v>
      </c>
      <c r="AK1932" t="str">
        <f t="shared" ref="AK1932:AK1995" si="629">K1932</f>
        <v>20181NFC4102LEO SPECIAL DIFF</v>
      </c>
      <c r="AL1932" t="str">
        <f t="shared" ref="AL1932:AL1995" si="630">C1932</f>
        <v>LEO SPECIAL DIFF</v>
      </c>
      <c r="AM1932" t="str">
        <f t="shared" ref="AM1932:AM1995" si="631">L1932</f>
        <v>20181</v>
      </c>
      <c r="AN1932" t="str">
        <f t="shared" ref="AN1932:AN1995" si="632">IF(F1932="", "", F1932)</f>
        <v/>
      </c>
      <c r="AO1932" s="13">
        <f t="shared" ref="AO1932:AO1995" si="633">M1932</f>
        <v>0</v>
      </c>
      <c r="AP1932">
        <f t="shared" ref="AP1932:AP1995" si="634">COUNTIF(AQ$11:AQ$2269, AQ1932)</f>
        <v>1</v>
      </c>
      <c r="AQ1932" t="str">
        <f t="shared" ref="AQ1932:AQ1995" si="635">W1932&amp;AC1932&amp;X1932&amp;AD1932&amp;Y1932&amp;AE1932&amp;Z1932&amp;AF1932&amp;AA1932&amp;AG1932</f>
        <v>NFC4102LEO SPECIAL DIFF</v>
      </c>
    </row>
    <row r="1933" spans="1:43" x14ac:dyDescent="0.35">
      <c r="A1933" s="18" t="s">
        <v>1838</v>
      </c>
      <c r="B1933">
        <v>4600</v>
      </c>
      <c r="C1933" t="s">
        <v>939</v>
      </c>
      <c r="D1933" s="18" t="s">
        <v>1838</v>
      </c>
      <c r="E1933">
        <v>4601</v>
      </c>
      <c r="F1933" t="s">
        <v>940</v>
      </c>
      <c r="G1933" s="13">
        <v>0.89304836895388073</v>
      </c>
      <c r="I1933">
        <v>20181</v>
      </c>
      <c r="J1933" t="str">
        <f t="shared" si="618"/>
        <v>20181NFC4600POST DIFFERENTIAL20181NFC4601BEGIN POST DIFFERENTIAL</v>
      </c>
      <c r="K1933" t="str">
        <f t="shared" si="619"/>
        <v>20181NFC4600POST DIFFERENTIAL</v>
      </c>
      <c r="L1933" t="str">
        <f t="shared" si="620"/>
        <v>20181NFC4601BEGIN POST DIFFERENTIAL</v>
      </c>
      <c r="M1933" s="13">
        <f t="shared" si="621"/>
        <v>0.89304836895388073</v>
      </c>
      <c r="N1933" s="13"/>
      <c r="O1933" s="19">
        <v>1923</v>
      </c>
      <c r="P1933">
        <f t="shared" si="622"/>
        <v>3</v>
      </c>
      <c r="Q1933">
        <f t="shared" si="623"/>
        <v>982</v>
      </c>
      <c r="R1933">
        <f t="shared" si="624"/>
        <v>1</v>
      </c>
      <c r="S1933" t="b">
        <f t="shared" si="625"/>
        <v>1</v>
      </c>
      <c r="T1933" t="b">
        <f t="shared" si="626"/>
        <v>0</v>
      </c>
      <c r="W1933" t="str">
        <f t="shared" si="616"/>
        <v/>
      </c>
      <c r="X1933" t="str">
        <f t="shared" si="616"/>
        <v/>
      </c>
      <c r="Y1933" t="str">
        <f t="shared" si="616"/>
        <v/>
      </c>
      <c r="Z1933" t="str">
        <f t="shared" si="616"/>
        <v/>
      </c>
      <c r="AA1933" t="str">
        <f t="shared" si="616"/>
        <v>NFC4600POST DIFFERENTIAL</v>
      </c>
      <c r="AC1933" t="str">
        <f t="shared" si="617"/>
        <v/>
      </c>
      <c r="AD1933" t="str">
        <f t="shared" si="617"/>
        <v/>
      </c>
      <c r="AE1933" t="str">
        <f t="shared" si="617"/>
        <v/>
      </c>
      <c r="AF1933" t="str">
        <f t="shared" si="617"/>
        <v/>
      </c>
      <c r="AG1933" t="str">
        <f t="shared" si="617"/>
        <v>NFC4601BEGIN POST DIFFERENTIAL</v>
      </c>
      <c r="AI1933">
        <f t="shared" si="627"/>
        <v>1</v>
      </c>
      <c r="AJ1933">
        <f t="shared" si="628"/>
        <v>982</v>
      </c>
      <c r="AK1933" t="str">
        <f t="shared" si="629"/>
        <v>20181NFC4600POST DIFFERENTIAL</v>
      </c>
      <c r="AL1933" t="str">
        <f t="shared" si="630"/>
        <v>POST DIFFERENTIAL</v>
      </c>
      <c r="AM1933" t="str">
        <f t="shared" si="631"/>
        <v>20181NFC4601BEGIN POST DIFFERENTIAL</v>
      </c>
      <c r="AN1933" t="str">
        <f t="shared" si="632"/>
        <v>BEGIN POST DIFFERENTIAL</v>
      </c>
      <c r="AO1933" s="13">
        <f t="shared" si="633"/>
        <v>0.89304836895388073</v>
      </c>
      <c r="AP1933">
        <f t="shared" si="634"/>
        <v>1</v>
      </c>
      <c r="AQ1933" t="str">
        <f t="shared" si="635"/>
        <v>NFC4600POST DIFFERENTIALNFC4601BEGIN POST DIFFERENTIAL</v>
      </c>
    </row>
    <row r="1934" spans="1:43" x14ac:dyDescent="0.35">
      <c r="A1934" s="18" t="s">
        <v>1838</v>
      </c>
      <c r="B1934">
        <v>4600</v>
      </c>
      <c r="C1934" t="s">
        <v>939</v>
      </c>
      <c r="D1934" s="18" t="s">
        <v>1838</v>
      </c>
      <c r="E1934">
        <v>4800</v>
      </c>
      <c r="F1934" t="s">
        <v>941</v>
      </c>
      <c r="G1934" s="13">
        <v>0.89304836895388073</v>
      </c>
      <c r="I1934">
        <v>20181</v>
      </c>
      <c r="J1934" t="str">
        <f t="shared" si="618"/>
        <v>20181NFC4600POST DIFFERENTIAL20181NFC4800STOP POST DIFFERENTIAL</v>
      </c>
      <c r="K1934" t="str">
        <f t="shared" si="619"/>
        <v>20181NFC4600POST DIFFERENTIAL</v>
      </c>
      <c r="L1934" t="str">
        <f t="shared" si="620"/>
        <v>20181NFC4800STOP POST DIFFERENTIAL</v>
      </c>
      <c r="M1934" s="13">
        <f t="shared" si="621"/>
        <v>0.89304836895388073</v>
      </c>
      <c r="N1934" s="13"/>
      <c r="O1934" s="19">
        <v>1924</v>
      </c>
      <c r="P1934">
        <f t="shared" si="622"/>
        <v>3</v>
      </c>
      <c r="Q1934">
        <f t="shared" si="623"/>
        <v>982</v>
      </c>
      <c r="R1934">
        <f t="shared" si="624"/>
        <v>2</v>
      </c>
      <c r="S1934" t="b">
        <f t="shared" si="625"/>
        <v>1</v>
      </c>
      <c r="T1934" t="b">
        <f t="shared" si="626"/>
        <v>0</v>
      </c>
      <c r="W1934" t="str">
        <f t="shared" si="616"/>
        <v/>
      </c>
      <c r="X1934" t="str">
        <f t="shared" si="616"/>
        <v/>
      </c>
      <c r="Y1934" t="str">
        <f t="shared" si="616"/>
        <v/>
      </c>
      <c r="Z1934" t="str">
        <f t="shared" si="616"/>
        <v/>
      </c>
      <c r="AA1934" t="str">
        <f t="shared" si="616"/>
        <v>NFC4600POST DIFFERENTIAL</v>
      </c>
      <c r="AC1934" t="str">
        <f t="shared" si="617"/>
        <v/>
      </c>
      <c r="AD1934" t="str">
        <f t="shared" si="617"/>
        <v/>
      </c>
      <c r="AE1934" t="str">
        <f t="shared" si="617"/>
        <v/>
      </c>
      <c r="AF1934" t="str">
        <f t="shared" si="617"/>
        <v/>
      </c>
      <c r="AG1934" t="str">
        <f t="shared" si="617"/>
        <v>NFC4800STOP POST DIFFERENTIAL</v>
      </c>
      <c r="AI1934">
        <f t="shared" si="627"/>
        <v>1</v>
      </c>
      <c r="AJ1934">
        <f t="shared" si="628"/>
        <v>982</v>
      </c>
      <c r="AK1934" t="str">
        <f t="shared" si="629"/>
        <v>20181NFC4600POST DIFFERENTIAL</v>
      </c>
      <c r="AL1934" t="str">
        <f t="shared" si="630"/>
        <v>POST DIFFERENTIAL</v>
      </c>
      <c r="AM1934" t="str">
        <f t="shared" si="631"/>
        <v>20181NFC4800STOP POST DIFFERENTIAL</v>
      </c>
      <c r="AN1934" t="str">
        <f t="shared" si="632"/>
        <v>STOP POST DIFFERENTIAL</v>
      </c>
      <c r="AO1934" s="13">
        <f t="shared" si="633"/>
        <v>0.89304836895388073</v>
      </c>
      <c r="AP1934">
        <f t="shared" si="634"/>
        <v>1</v>
      </c>
      <c r="AQ1934" t="str">
        <f t="shared" si="635"/>
        <v>NFC4600POST DIFFERENTIALNFC4800STOP POST DIFFERENTIAL</v>
      </c>
    </row>
    <row r="1935" spans="1:43" x14ac:dyDescent="0.35">
      <c r="A1935" s="18" t="s">
        <v>1838</v>
      </c>
      <c r="B1935">
        <v>4600</v>
      </c>
      <c r="C1935" t="s">
        <v>939</v>
      </c>
      <c r="D1935" s="18" t="s">
        <v>1838</v>
      </c>
      <c r="E1935">
        <v>4500</v>
      </c>
      <c r="F1935" t="s">
        <v>551</v>
      </c>
      <c r="G1935" s="13">
        <v>0.64368127220436477</v>
      </c>
      <c r="I1935">
        <v>20181</v>
      </c>
      <c r="J1935" t="str">
        <f t="shared" si="618"/>
        <v>20181NFC4600POST DIFFERENTIAL20181NFC4500COST OF LIVING ALLOW.</v>
      </c>
      <c r="K1935" t="str">
        <f t="shared" si="619"/>
        <v>20181NFC4600POST DIFFERENTIAL</v>
      </c>
      <c r="L1935" t="str">
        <f t="shared" si="620"/>
        <v>20181NFC4500COST OF LIVING ALLOW.</v>
      </c>
      <c r="M1935" s="13">
        <f t="shared" si="621"/>
        <v>0.64368127220436477</v>
      </c>
      <c r="N1935" s="13"/>
      <c r="O1935" s="19">
        <v>1925</v>
      </c>
      <c r="P1935">
        <f t="shared" si="622"/>
        <v>3</v>
      </c>
      <c r="Q1935">
        <f t="shared" si="623"/>
        <v>982</v>
      </c>
      <c r="R1935">
        <f t="shared" si="624"/>
        <v>3</v>
      </c>
      <c r="S1935" t="b">
        <f t="shared" si="625"/>
        <v>1</v>
      </c>
      <c r="T1935" t="b">
        <f t="shared" si="626"/>
        <v>0</v>
      </c>
      <c r="W1935" t="str">
        <f t="shared" si="616"/>
        <v/>
      </c>
      <c r="X1935" t="str">
        <f t="shared" si="616"/>
        <v/>
      </c>
      <c r="Y1935" t="str">
        <f t="shared" si="616"/>
        <v/>
      </c>
      <c r="Z1935" t="str">
        <f t="shared" si="616"/>
        <v/>
      </c>
      <c r="AA1935" t="str">
        <f t="shared" si="616"/>
        <v>NFC4600POST DIFFERENTIAL</v>
      </c>
      <c r="AC1935" t="str">
        <f t="shared" si="617"/>
        <v/>
      </c>
      <c r="AD1935" t="str">
        <f t="shared" si="617"/>
        <v/>
      </c>
      <c r="AE1935" t="str">
        <f t="shared" si="617"/>
        <v/>
      </c>
      <c r="AF1935" t="str">
        <f t="shared" si="617"/>
        <v/>
      </c>
      <c r="AG1935" t="str">
        <f t="shared" si="617"/>
        <v>NFC4500COST OF LIVING ALLOW.</v>
      </c>
      <c r="AI1935">
        <f t="shared" si="627"/>
        <v>1</v>
      </c>
      <c r="AJ1935">
        <f t="shared" si="628"/>
        <v>982</v>
      </c>
      <c r="AK1935" t="str">
        <f t="shared" si="629"/>
        <v>20181NFC4600POST DIFFERENTIAL</v>
      </c>
      <c r="AL1935" t="str">
        <f t="shared" si="630"/>
        <v>POST DIFFERENTIAL</v>
      </c>
      <c r="AM1935" t="str">
        <f t="shared" si="631"/>
        <v>20181NFC4500COST OF LIVING ALLOW.</v>
      </c>
      <c r="AN1935" t="str">
        <f t="shared" si="632"/>
        <v>COST OF LIVING ALLOW.</v>
      </c>
      <c r="AO1935" s="13">
        <f t="shared" si="633"/>
        <v>0.64368127220436477</v>
      </c>
      <c r="AP1935">
        <f t="shared" si="634"/>
        <v>1</v>
      </c>
      <c r="AQ1935" t="str">
        <f t="shared" si="635"/>
        <v>NFC4600POST DIFFERENTIALNFC4500COST OF LIVING ALLOW.</v>
      </c>
    </row>
    <row r="1936" spans="1:43" x14ac:dyDescent="0.35">
      <c r="A1936" s="18" t="s">
        <v>1838</v>
      </c>
      <c r="B1936">
        <v>4601</v>
      </c>
      <c r="C1936" t="s">
        <v>940</v>
      </c>
      <c r="D1936" s="18" t="s">
        <v>1838</v>
      </c>
      <c r="E1936">
        <v>4501</v>
      </c>
      <c r="F1936" t="s">
        <v>552</v>
      </c>
      <c r="G1936" s="13">
        <v>0.66770805909024422</v>
      </c>
      <c r="I1936">
        <v>20181</v>
      </c>
      <c r="J1936" t="str">
        <f t="shared" si="618"/>
        <v>20181NFC4601BEGIN POST DIFFERENTIAL20181NFC4501BEGIN COLA</v>
      </c>
      <c r="K1936" t="str">
        <f t="shared" si="619"/>
        <v>20181NFC4601BEGIN POST DIFFERENTIAL</v>
      </c>
      <c r="L1936" t="str">
        <f t="shared" si="620"/>
        <v>20181NFC4501BEGIN COLA</v>
      </c>
      <c r="M1936" s="13">
        <f t="shared" si="621"/>
        <v>0.66770805909024422</v>
      </c>
      <c r="N1936" s="13"/>
      <c r="O1936" s="19">
        <v>1926</v>
      </c>
      <c r="P1936">
        <f t="shared" si="622"/>
        <v>1</v>
      </c>
      <c r="Q1936">
        <f t="shared" si="623"/>
        <v>983</v>
      </c>
      <c r="R1936">
        <f t="shared" si="624"/>
        <v>1</v>
      </c>
      <c r="S1936" t="b">
        <f t="shared" si="625"/>
        <v>1</v>
      </c>
      <c r="T1936" t="b">
        <f t="shared" si="626"/>
        <v>0</v>
      </c>
      <c r="W1936" t="str">
        <f t="shared" si="616"/>
        <v/>
      </c>
      <c r="X1936" t="str">
        <f t="shared" si="616"/>
        <v/>
      </c>
      <c r="Y1936" t="str">
        <f t="shared" si="616"/>
        <v/>
      </c>
      <c r="Z1936" t="str">
        <f t="shared" si="616"/>
        <v/>
      </c>
      <c r="AA1936" t="str">
        <f t="shared" si="616"/>
        <v>NFC4601BEGIN POST DIFFERENTIAL</v>
      </c>
      <c r="AC1936" t="str">
        <f t="shared" si="617"/>
        <v/>
      </c>
      <c r="AD1936" t="str">
        <f t="shared" si="617"/>
        <v/>
      </c>
      <c r="AE1936" t="str">
        <f t="shared" si="617"/>
        <v/>
      </c>
      <c r="AF1936" t="str">
        <f t="shared" si="617"/>
        <v/>
      </c>
      <c r="AG1936" t="str">
        <f t="shared" si="617"/>
        <v>NFC4501BEGIN COLA</v>
      </c>
      <c r="AI1936">
        <f t="shared" si="627"/>
        <v>1</v>
      </c>
      <c r="AJ1936">
        <f t="shared" si="628"/>
        <v>983</v>
      </c>
      <c r="AK1936" t="str">
        <f t="shared" si="629"/>
        <v>20181NFC4601BEGIN POST DIFFERENTIAL</v>
      </c>
      <c r="AL1936" t="str">
        <f t="shared" si="630"/>
        <v>BEGIN POST DIFFERENTIAL</v>
      </c>
      <c r="AM1936" t="str">
        <f t="shared" si="631"/>
        <v>20181NFC4501BEGIN COLA</v>
      </c>
      <c r="AN1936" t="str">
        <f t="shared" si="632"/>
        <v>BEGIN COLA</v>
      </c>
      <c r="AO1936" s="13">
        <f t="shared" si="633"/>
        <v>0.66770805909024422</v>
      </c>
      <c r="AP1936">
        <f t="shared" si="634"/>
        <v>1</v>
      </c>
      <c r="AQ1936" t="str">
        <f t="shared" si="635"/>
        <v>NFC4601BEGIN POST DIFFERENTIALNFC4501BEGIN COLA</v>
      </c>
    </row>
    <row r="1937" spans="1:43" x14ac:dyDescent="0.35">
      <c r="A1937" s="18" t="s">
        <v>1838</v>
      </c>
      <c r="B1937">
        <v>4800</v>
      </c>
      <c r="C1937" t="s">
        <v>941</v>
      </c>
      <c r="D1937" s="18" t="s">
        <v>1838</v>
      </c>
      <c r="E1937">
        <v>4700</v>
      </c>
      <c r="F1937" t="s">
        <v>553</v>
      </c>
      <c r="G1937" s="13">
        <v>0.66770805909024422</v>
      </c>
      <c r="I1937">
        <v>20181</v>
      </c>
      <c r="J1937" t="str">
        <f t="shared" si="618"/>
        <v>20181NFC4800STOP POST DIFFERENTIAL20181NFC4700STOP COLA</v>
      </c>
      <c r="K1937" t="str">
        <f t="shared" si="619"/>
        <v>20181NFC4800STOP POST DIFFERENTIAL</v>
      </c>
      <c r="L1937" t="str">
        <f t="shared" si="620"/>
        <v>20181NFC4700STOP COLA</v>
      </c>
      <c r="M1937" s="13">
        <f t="shared" si="621"/>
        <v>0.66770805909024422</v>
      </c>
      <c r="N1937" s="13"/>
      <c r="O1937" s="19">
        <v>1927</v>
      </c>
      <c r="P1937">
        <f t="shared" si="622"/>
        <v>2</v>
      </c>
      <c r="Q1937">
        <f t="shared" si="623"/>
        <v>984</v>
      </c>
      <c r="R1937">
        <f t="shared" si="624"/>
        <v>1</v>
      </c>
      <c r="S1937" t="b">
        <f t="shared" si="625"/>
        <v>1</v>
      </c>
      <c r="T1937" t="b">
        <f t="shared" si="626"/>
        <v>0</v>
      </c>
      <c r="W1937" t="str">
        <f t="shared" si="616"/>
        <v/>
      </c>
      <c r="X1937" t="str">
        <f t="shared" si="616"/>
        <v/>
      </c>
      <c r="Y1937" t="str">
        <f t="shared" si="616"/>
        <v/>
      </c>
      <c r="Z1937" t="str">
        <f t="shared" si="616"/>
        <v/>
      </c>
      <c r="AA1937" t="str">
        <f t="shared" si="616"/>
        <v>NFC4800STOP POST DIFFERENTIAL</v>
      </c>
      <c r="AC1937" t="str">
        <f t="shared" si="617"/>
        <v/>
      </c>
      <c r="AD1937" t="str">
        <f t="shared" si="617"/>
        <v/>
      </c>
      <c r="AE1937" t="str">
        <f t="shared" si="617"/>
        <v/>
      </c>
      <c r="AF1937" t="str">
        <f t="shared" si="617"/>
        <v/>
      </c>
      <c r="AG1937" t="str">
        <f t="shared" si="617"/>
        <v>NFC4700STOP COLA</v>
      </c>
      <c r="AI1937">
        <f t="shared" si="627"/>
        <v>1</v>
      </c>
      <c r="AJ1937">
        <f t="shared" si="628"/>
        <v>984</v>
      </c>
      <c r="AK1937" t="str">
        <f t="shared" si="629"/>
        <v>20181NFC4800STOP POST DIFFERENTIAL</v>
      </c>
      <c r="AL1937" t="str">
        <f t="shared" si="630"/>
        <v>STOP POST DIFFERENTIAL</v>
      </c>
      <c r="AM1937" t="str">
        <f t="shared" si="631"/>
        <v>20181NFC4700STOP COLA</v>
      </c>
      <c r="AN1937" t="str">
        <f t="shared" si="632"/>
        <v>STOP COLA</v>
      </c>
      <c r="AO1937" s="13">
        <f t="shared" si="633"/>
        <v>0.66770805909024422</v>
      </c>
      <c r="AP1937">
        <f t="shared" si="634"/>
        <v>1</v>
      </c>
      <c r="AQ1937" t="str">
        <f t="shared" si="635"/>
        <v>NFC4800STOP POST DIFFERENTIALNFC4700STOP COLA</v>
      </c>
    </row>
    <row r="1938" spans="1:43" x14ac:dyDescent="0.35">
      <c r="A1938" s="18" t="s">
        <v>1838</v>
      </c>
      <c r="B1938">
        <v>4800</v>
      </c>
      <c r="C1938" t="s">
        <v>941</v>
      </c>
      <c r="D1938" s="18" t="s">
        <v>1838</v>
      </c>
      <c r="E1938">
        <v>4500</v>
      </c>
      <c r="F1938" t="s">
        <v>551</v>
      </c>
      <c r="G1938" s="13">
        <v>0.50215075692211153</v>
      </c>
      <c r="I1938">
        <v>20181</v>
      </c>
      <c r="J1938" t="str">
        <f t="shared" si="618"/>
        <v>20181NFC4800STOP POST DIFFERENTIAL20181NFC4500COST OF LIVING ALLOW.</v>
      </c>
      <c r="K1938" t="str">
        <f t="shared" si="619"/>
        <v>20181NFC4800STOP POST DIFFERENTIAL</v>
      </c>
      <c r="L1938" t="str">
        <f t="shared" si="620"/>
        <v>20181NFC4500COST OF LIVING ALLOW.</v>
      </c>
      <c r="M1938" s="13">
        <f t="shared" si="621"/>
        <v>0.50215075692211153</v>
      </c>
      <c r="N1938" s="13"/>
      <c r="O1938" s="19">
        <v>1928</v>
      </c>
      <c r="P1938">
        <f t="shared" si="622"/>
        <v>2</v>
      </c>
      <c r="Q1938">
        <f t="shared" si="623"/>
        <v>984</v>
      </c>
      <c r="R1938">
        <f t="shared" si="624"/>
        <v>2</v>
      </c>
      <c r="S1938" t="b">
        <f t="shared" si="625"/>
        <v>1</v>
      </c>
      <c r="T1938" t="b">
        <f t="shared" si="626"/>
        <v>0</v>
      </c>
      <c r="W1938" t="str">
        <f t="shared" si="616"/>
        <v/>
      </c>
      <c r="X1938" t="str">
        <f t="shared" si="616"/>
        <v/>
      </c>
      <c r="Y1938" t="str">
        <f t="shared" si="616"/>
        <v/>
      </c>
      <c r="Z1938" t="str">
        <f t="shared" si="616"/>
        <v/>
      </c>
      <c r="AA1938" t="str">
        <f t="shared" si="616"/>
        <v>NFC4800STOP POST DIFFERENTIAL</v>
      </c>
      <c r="AC1938" t="str">
        <f t="shared" si="617"/>
        <v/>
      </c>
      <c r="AD1938" t="str">
        <f t="shared" si="617"/>
        <v/>
      </c>
      <c r="AE1938" t="str">
        <f t="shared" si="617"/>
        <v/>
      </c>
      <c r="AF1938" t="str">
        <f t="shared" si="617"/>
        <v/>
      </c>
      <c r="AG1938" t="str">
        <f t="shared" si="617"/>
        <v>NFC4500COST OF LIVING ALLOW.</v>
      </c>
      <c r="AI1938">
        <f t="shared" si="627"/>
        <v>1</v>
      </c>
      <c r="AJ1938">
        <f t="shared" si="628"/>
        <v>984</v>
      </c>
      <c r="AK1938" t="str">
        <f t="shared" si="629"/>
        <v>20181NFC4800STOP POST DIFFERENTIAL</v>
      </c>
      <c r="AL1938" t="str">
        <f t="shared" si="630"/>
        <v>STOP POST DIFFERENTIAL</v>
      </c>
      <c r="AM1938" t="str">
        <f t="shared" si="631"/>
        <v>20181NFC4500COST OF LIVING ALLOW.</v>
      </c>
      <c r="AN1938" t="str">
        <f t="shared" si="632"/>
        <v>COST OF LIVING ALLOW.</v>
      </c>
      <c r="AO1938" s="13">
        <f t="shared" si="633"/>
        <v>0.50215075692211153</v>
      </c>
      <c r="AP1938">
        <f t="shared" si="634"/>
        <v>1</v>
      </c>
      <c r="AQ1938" t="str">
        <f t="shared" si="635"/>
        <v>NFC4800STOP POST DIFFERENTIALNFC4500COST OF LIVING ALLOW.</v>
      </c>
    </row>
    <row r="1939" spans="1:43" x14ac:dyDescent="0.35">
      <c r="A1939" s="18" t="s">
        <v>1838</v>
      </c>
      <c r="B1939">
        <v>5109</v>
      </c>
      <c r="C1939" t="s">
        <v>942</v>
      </c>
      <c r="D1939" s="18"/>
      <c r="G1939" s="13">
        <v>0</v>
      </c>
      <c r="I1939">
        <v>20181</v>
      </c>
      <c r="J1939" t="str">
        <f t="shared" si="618"/>
        <v>20181NFC5109SUPVRY DIFFERENTIAL20181</v>
      </c>
      <c r="K1939" t="str">
        <f t="shared" si="619"/>
        <v>20181NFC5109SUPVRY DIFFERENTIAL</v>
      </c>
      <c r="L1939" t="str">
        <f t="shared" si="620"/>
        <v>20181</v>
      </c>
      <c r="M1939" s="13">
        <f t="shared" si="621"/>
        <v>0</v>
      </c>
      <c r="N1939" s="13"/>
      <c r="O1939" s="19">
        <v>1929</v>
      </c>
      <c r="P1939">
        <f t="shared" si="622"/>
        <v>1</v>
      </c>
      <c r="Q1939">
        <f t="shared" si="623"/>
        <v>985</v>
      </c>
      <c r="R1939">
        <f t="shared" si="624"/>
        <v>1</v>
      </c>
      <c r="S1939" t="b">
        <f t="shared" si="625"/>
        <v>0</v>
      </c>
      <c r="T1939" t="b">
        <f t="shared" si="626"/>
        <v>0</v>
      </c>
      <c r="W1939" t="str">
        <f t="shared" si="616"/>
        <v/>
      </c>
      <c r="X1939" t="str">
        <f t="shared" si="616"/>
        <v/>
      </c>
      <c r="Y1939" t="str">
        <f t="shared" si="616"/>
        <v/>
      </c>
      <c r="Z1939" t="str">
        <f t="shared" si="616"/>
        <v/>
      </c>
      <c r="AA1939" t="str">
        <f t="shared" si="616"/>
        <v>NFC5109SUPVRY DIFFERENTIAL</v>
      </c>
      <c r="AC1939" t="str">
        <f t="shared" si="617"/>
        <v/>
      </c>
      <c r="AD1939" t="str">
        <f t="shared" si="617"/>
        <v/>
      </c>
      <c r="AE1939" t="str">
        <f t="shared" si="617"/>
        <v/>
      </c>
      <c r="AF1939" t="str">
        <f t="shared" si="617"/>
        <v/>
      </c>
      <c r="AG1939" t="str">
        <f t="shared" si="617"/>
        <v/>
      </c>
      <c r="AI1939">
        <f t="shared" si="627"/>
        <v>1</v>
      </c>
      <c r="AJ1939">
        <f t="shared" si="628"/>
        <v>985</v>
      </c>
      <c r="AK1939" t="str">
        <f t="shared" si="629"/>
        <v>20181NFC5109SUPVRY DIFFERENTIAL</v>
      </c>
      <c r="AL1939" t="str">
        <f t="shared" si="630"/>
        <v>SUPVRY DIFFERENTIAL</v>
      </c>
      <c r="AM1939" t="str">
        <f t="shared" si="631"/>
        <v>20181</v>
      </c>
      <c r="AN1939" t="str">
        <f t="shared" si="632"/>
        <v/>
      </c>
      <c r="AO1939" s="13">
        <f t="shared" si="633"/>
        <v>0</v>
      </c>
      <c r="AP1939">
        <f t="shared" si="634"/>
        <v>1</v>
      </c>
      <c r="AQ1939" t="str">
        <f t="shared" si="635"/>
        <v>NFC5109SUPVRY DIFFERENTIAL</v>
      </c>
    </row>
    <row r="1940" spans="1:43" x14ac:dyDescent="0.35">
      <c r="A1940" s="18" t="s">
        <v>1838</v>
      </c>
      <c r="B1940">
        <v>5603</v>
      </c>
      <c r="C1940" t="s">
        <v>943</v>
      </c>
      <c r="D1940" s="18" t="s">
        <v>1838</v>
      </c>
      <c r="E1940">
        <v>5604</v>
      </c>
      <c r="F1940" t="s">
        <v>944</v>
      </c>
      <c r="G1940" s="13">
        <v>0.9493709459753602</v>
      </c>
      <c r="I1940">
        <v>20181</v>
      </c>
      <c r="J1940" t="str">
        <f t="shared" si="618"/>
        <v>20181NFC5603HOSTILE FIRE PY (TAX)20181NFC5604HOSTILE FIRE PY NON-TAX</v>
      </c>
      <c r="K1940" t="str">
        <f t="shared" si="619"/>
        <v>20181NFC5603HOSTILE FIRE PY (TAX)</v>
      </c>
      <c r="L1940" t="str">
        <f t="shared" si="620"/>
        <v>20181NFC5604HOSTILE FIRE PY NON-TAX</v>
      </c>
      <c r="M1940" s="13">
        <f t="shared" si="621"/>
        <v>0.9493709459753602</v>
      </c>
      <c r="N1940" s="13"/>
      <c r="O1940" s="19">
        <v>1930</v>
      </c>
      <c r="P1940">
        <f t="shared" si="622"/>
        <v>1</v>
      </c>
      <c r="Q1940">
        <f t="shared" si="623"/>
        <v>986</v>
      </c>
      <c r="R1940">
        <f t="shared" si="624"/>
        <v>1</v>
      </c>
      <c r="S1940" t="b">
        <f t="shared" si="625"/>
        <v>1</v>
      </c>
      <c r="T1940" t="b">
        <f t="shared" si="626"/>
        <v>0</v>
      </c>
      <c r="W1940" t="str">
        <f t="shared" si="616"/>
        <v/>
      </c>
      <c r="X1940" t="str">
        <f t="shared" si="616"/>
        <v/>
      </c>
      <c r="Y1940" t="str">
        <f t="shared" si="616"/>
        <v/>
      </c>
      <c r="Z1940" t="str">
        <f t="shared" si="616"/>
        <v/>
      </c>
      <c r="AA1940" t="str">
        <f t="shared" si="616"/>
        <v>NFC5603HOSTILE FIRE PY (TAX)</v>
      </c>
      <c r="AC1940" t="str">
        <f t="shared" si="617"/>
        <v/>
      </c>
      <c r="AD1940" t="str">
        <f t="shared" si="617"/>
        <v/>
      </c>
      <c r="AE1940" t="str">
        <f t="shared" si="617"/>
        <v/>
      </c>
      <c r="AF1940" t="str">
        <f t="shared" si="617"/>
        <v/>
      </c>
      <c r="AG1940" t="str">
        <f t="shared" si="617"/>
        <v>NFC5604HOSTILE FIRE PY NON-TAX</v>
      </c>
      <c r="AI1940">
        <f t="shared" si="627"/>
        <v>1</v>
      </c>
      <c r="AJ1940">
        <f t="shared" si="628"/>
        <v>986</v>
      </c>
      <c r="AK1940" t="str">
        <f t="shared" si="629"/>
        <v>20181NFC5603HOSTILE FIRE PY (TAX)</v>
      </c>
      <c r="AL1940" t="str">
        <f t="shared" si="630"/>
        <v>HOSTILE FIRE PY (TAX)</v>
      </c>
      <c r="AM1940" t="str">
        <f t="shared" si="631"/>
        <v>20181NFC5604HOSTILE FIRE PY NON-TAX</v>
      </c>
      <c r="AN1940" t="str">
        <f t="shared" si="632"/>
        <v>HOSTILE FIRE PY NON-TAX</v>
      </c>
      <c r="AO1940" s="13">
        <f t="shared" si="633"/>
        <v>0.9493709459753602</v>
      </c>
      <c r="AP1940">
        <f t="shared" si="634"/>
        <v>1</v>
      </c>
      <c r="AQ1940" t="str">
        <f t="shared" si="635"/>
        <v>NFC5603HOSTILE FIRE PY (TAX)NFC5604HOSTILE FIRE PY NON-TAX</v>
      </c>
    </row>
    <row r="1941" spans="1:43" x14ac:dyDescent="0.35">
      <c r="A1941" s="18" t="s">
        <v>1838</v>
      </c>
      <c r="B1941">
        <v>5604</v>
      </c>
      <c r="C1941" t="s">
        <v>944</v>
      </c>
      <c r="D1941" s="18" t="s">
        <v>1838</v>
      </c>
      <c r="E1941">
        <v>5603</v>
      </c>
      <c r="F1941" t="s">
        <v>943</v>
      </c>
      <c r="G1941" s="13">
        <v>0.9493709459753602</v>
      </c>
      <c r="I1941">
        <v>20181</v>
      </c>
      <c r="J1941" t="str">
        <f t="shared" si="618"/>
        <v>20181NFC5604HOSTILE FIRE PY NON-TAX20181NFC5603HOSTILE FIRE PY (TAX)</v>
      </c>
      <c r="K1941" t="str">
        <f t="shared" si="619"/>
        <v>20181NFC5604HOSTILE FIRE PY NON-TAX</v>
      </c>
      <c r="L1941" t="str">
        <f t="shared" si="620"/>
        <v>20181NFC5603HOSTILE FIRE PY (TAX)</v>
      </c>
      <c r="M1941" s="13">
        <f t="shared" si="621"/>
        <v>0.9493709459753602</v>
      </c>
      <c r="N1941" s="13"/>
      <c r="O1941" s="19">
        <v>1931</v>
      </c>
      <c r="P1941">
        <f t="shared" si="622"/>
        <v>2</v>
      </c>
      <c r="Q1941">
        <f t="shared" si="623"/>
        <v>987</v>
      </c>
      <c r="R1941">
        <f t="shared" si="624"/>
        <v>1</v>
      </c>
      <c r="S1941" t="b">
        <f t="shared" si="625"/>
        <v>1</v>
      </c>
      <c r="T1941" t="b">
        <f t="shared" si="626"/>
        <v>0</v>
      </c>
      <c r="W1941" t="str">
        <f t="shared" si="616"/>
        <v/>
      </c>
      <c r="X1941" t="str">
        <f t="shared" si="616"/>
        <v/>
      </c>
      <c r="Y1941" t="str">
        <f t="shared" si="616"/>
        <v/>
      </c>
      <c r="Z1941" t="str">
        <f t="shared" si="616"/>
        <v/>
      </c>
      <c r="AA1941" t="str">
        <f t="shared" si="616"/>
        <v>NFC5604HOSTILE FIRE PY NON-TAX</v>
      </c>
      <c r="AC1941" t="str">
        <f t="shared" si="617"/>
        <v/>
      </c>
      <c r="AD1941" t="str">
        <f t="shared" si="617"/>
        <v/>
      </c>
      <c r="AE1941" t="str">
        <f t="shared" si="617"/>
        <v/>
      </c>
      <c r="AF1941" t="str">
        <f t="shared" si="617"/>
        <v/>
      </c>
      <c r="AG1941" t="str">
        <f t="shared" si="617"/>
        <v>NFC5603HOSTILE FIRE PY (TAX)</v>
      </c>
      <c r="AI1941">
        <f t="shared" si="627"/>
        <v>1</v>
      </c>
      <c r="AJ1941">
        <f t="shared" si="628"/>
        <v>987</v>
      </c>
      <c r="AK1941" t="str">
        <f t="shared" si="629"/>
        <v>20181NFC5604HOSTILE FIRE PY NON-TAX</v>
      </c>
      <c r="AL1941" t="str">
        <f t="shared" si="630"/>
        <v>HOSTILE FIRE PY NON-TAX</v>
      </c>
      <c r="AM1941" t="str">
        <f t="shared" si="631"/>
        <v>20181NFC5603HOSTILE FIRE PY (TAX)</v>
      </c>
      <c r="AN1941" t="str">
        <f t="shared" si="632"/>
        <v>HOSTILE FIRE PY (TAX)</v>
      </c>
      <c r="AO1941" s="13">
        <f t="shared" si="633"/>
        <v>0.9493709459753602</v>
      </c>
      <c r="AP1941">
        <f t="shared" si="634"/>
        <v>1</v>
      </c>
      <c r="AQ1941" t="str">
        <f t="shared" si="635"/>
        <v>NFC5604HOSTILE FIRE PY NON-TAXNFC5603HOSTILE FIRE PY (TAX)</v>
      </c>
    </row>
    <row r="1942" spans="1:43" x14ac:dyDescent="0.35">
      <c r="A1942" s="18" t="s">
        <v>1838</v>
      </c>
      <c r="B1942">
        <v>5604</v>
      </c>
      <c r="C1942" t="s">
        <v>944</v>
      </c>
      <c r="D1942" s="18" t="s">
        <v>1838</v>
      </c>
      <c r="E1942">
        <v>5609</v>
      </c>
      <c r="F1942" t="s">
        <v>1175</v>
      </c>
      <c r="G1942" s="13">
        <v>0.54031314428191579</v>
      </c>
      <c r="I1942">
        <v>20181</v>
      </c>
      <c r="J1942" t="str">
        <f t="shared" si="618"/>
        <v>20181NFC5604HOSTILE FIRE PY NON-TAX20181NFC5609EXAMINER STIPEND NONTAX</v>
      </c>
      <c r="K1942" t="str">
        <f t="shared" si="619"/>
        <v>20181NFC5604HOSTILE FIRE PY NON-TAX</v>
      </c>
      <c r="L1942" t="str">
        <f t="shared" si="620"/>
        <v>20181NFC5609EXAMINER STIPEND NONTAX</v>
      </c>
      <c r="M1942" s="13">
        <f t="shared" si="621"/>
        <v>0.54031314428191579</v>
      </c>
      <c r="N1942" s="13"/>
      <c r="O1942" s="19">
        <v>1932</v>
      </c>
      <c r="P1942">
        <f t="shared" si="622"/>
        <v>2</v>
      </c>
      <c r="Q1942">
        <f t="shared" si="623"/>
        <v>987</v>
      </c>
      <c r="R1942">
        <f t="shared" si="624"/>
        <v>2</v>
      </c>
      <c r="S1942" t="b">
        <f t="shared" si="625"/>
        <v>1</v>
      </c>
      <c r="T1942" t="b">
        <f t="shared" si="626"/>
        <v>0</v>
      </c>
      <c r="W1942" t="str">
        <f t="shared" si="616"/>
        <v/>
      </c>
      <c r="X1942" t="str">
        <f t="shared" si="616"/>
        <v/>
      </c>
      <c r="Y1942" t="str">
        <f t="shared" si="616"/>
        <v/>
      </c>
      <c r="Z1942" t="str">
        <f t="shared" si="616"/>
        <v/>
      </c>
      <c r="AA1942" t="str">
        <f t="shared" si="616"/>
        <v>NFC5604HOSTILE FIRE PY NON-TAX</v>
      </c>
      <c r="AC1942" t="str">
        <f t="shared" si="617"/>
        <v/>
      </c>
      <c r="AD1942" t="str">
        <f t="shared" si="617"/>
        <v/>
      </c>
      <c r="AE1942" t="str">
        <f t="shared" si="617"/>
        <v/>
      </c>
      <c r="AF1942" t="str">
        <f t="shared" si="617"/>
        <v/>
      </c>
      <c r="AG1942" t="str">
        <f t="shared" si="617"/>
        <v>NFC5609EXAMINER STIPEND NONTAX</v>
      </c>
      <c r="AI1942">
        <f t="shared" si="627"/>
        <v>1</v>
      </c>
      <c r="AJ1942">
        <f t="shared" si="628"/>
        <v>987</v>
      </c>
      <c r="AK1942" t="str">
        <f t="shared" si="629"/>
        <v>20181NFC5604HOSTILE FIRE PY NON-TAX</v>
      </c>
      <c r="AL1942" t="str">
        <f t="shared" si="630"/>
        <v>HOSTILE FIRE PY NON-TAX</v>
      </c>
      <c r="AM1942" t="str">
        <f t="shared" si="631"/>
        <v>20181NFC5609EXAMINER STIPEND NONTAX</v>
      </c>
      <c r="AN1942" t="str">
        <f t="shared" si="632"/>
        <v>EXAMINER STIPEND NONTAX</v>
      </c>
      <c r="AO1942" s="13">
        <f t="shared" si="633"/>
        <v>0.54031314428191579</v>
      </c>
      <c r="AP1942">
        <f t="shared" si="634"/>
        <v>1</v>
      </c>
      <c r="AQ1942" t="str">
        <f t="shared" si="635"/>
        <v>NFC5604HOSTILE FIRE PY NON-TAXNFC5609EXAMINER STIPEND NONTAX</v>
      </c>
    </row>
    <row r="1943" spans="1:43" x14ac:dyDescent="0.35">
      <c r="A1943" s="18" t="s">
        <v>1838</v>
      </c>
      <c r="B1943">
        <v>5610</v>
      </c>
      <c r="C1943" t="s">
        <v>945</v>
      </c>
      <c r="D1943" s="18" t="s">
        <v>1838</v>
      </c>
      <c r="E1943">
        <v>5611</v>
      </c>
      <c r="F1943" t="s">
        <v>946</v>
      </c>
      <c r="G1943" s="13">
        <v>0.94768412202436969</v>
      </c>
      <c r="I1943">
        <v>20181</v>
      </c>
      <c r="J1943" t="str">
        <f t="shared" si="618"/>
        <v>20181NFC5610RESRV DIF-NO FICA WTHLD20181NFC5611RESRV DIF-FICA WTHLD</v>
      </c>
      <c r="K1943" t="str">
        <f t="shared" si="619"/>
        <v>20181NFC5610RESRV DIF-NO FICA WTHLD</v>
      </c>
      <c r="L1943" t="str">
        <f t="shared" si="620"/>
        <v>20181NFC5611RESRV DIF-FICA WTHLD</v>
      </c>
      <c r="M1943" s="13">
        <f t="shared" si="621"/>
        <v>0.94768412202436969</v>
      </c>
      <c r="N1943" s="13"/>
      <c r="O1943" s="19">
        <v>1933</v>
      </c>
      <c r="P1943">
        <f t="shared" si="622"/>
        <v>1</v>
      </c>
      <c r="Q1943">
        <f t="shared" si="623"/>
        <v>988</v>
      </c>
      <c r="R1943">
        <f t="shared" si="624"/>
        <v>1</v>
      </c>
      <c r="S1943" t="b">
        <f t="shared" si="625"/>
        <v>1</v>
      </c>
      <c r="T1943" t="b">
        <f t="shared" si="626"/>
        <v>0</v>
      </c>
      <c r="W1943" t="str">
        <f t="shared" si="616"/>
        <v/>
      </c>
      <c r="X1943" t="str">
        <f t="shared" si="616"/>
        <v/>
      </c>
      <c r="Y1943" t="str">
        <f t="shared" si="616"/>
        <v/>
      </c>
      <c r="Z1943" t="str">
        <f t="shared" si="616"/>
        <v/>
      </c>
      <c r="AA1943" t="str">
        <f t="shared" si="616"/>
        <v>NFC5610RESRV DIF-NO FICA WTHLD</v>
      </c>
      <c r="AC1943" t="str">
        <f t="shared" si="617"/>
        <v/>
      </c>
      <c r="AD1943" t="str">
        <f t="shared" si="617"/>
        <v/>
      </c>
      <c r="AE1943" t="str">
        <f t="shared" si="617"/>
        <v/>
      </c>
      <c r="AF1943" t="str">
        <f t="shared" si="617"/>
        <v/>
      </c>
      <c r="AG1943" t="str">
        <f t="shared" si="617"/>
        <v>NFC5611RESRV DIF-FICA WTHLD</v>
      </c>
      <c r="AI1943">
        <f t="shared" si="627"/>
        <v>1</v>
      </c>
      <c r="AJ1943">
        <f t="shared" si="628"/>
        <v>988</v>
      </c>
      <c r="AK1943" t="str">
        <f t="shared" si="629"/>
        <v>20181NFC5610RESRV DIF-NO FICA WTHLD</v>
      </c>
      <c r="AL1943" t="str">
        <f t="shared" si="630"/>
        <v>RESRV DIF-NO FICA WTHLD</v>
      </c>
      <c r="AM1943" t="str">
        <f t="shared" si="631"/>
        <v>20181NFC5611RESRV DIF-FICA WTHLD</v>
      </c>
      <c r="AN1943" t="str">
        <f t="shared" si="632"/>
        <v>RESRV DIF-FICA WTHLD</v>
      </c>
      <c r="AO1943" s="13">
        <f t="shared" si="633"/>
        <v>0.94768412202436969</v>
      </c>
      <c r="AP1943">
        <f t="shared" si="634"/>
        <v>1</v>
      </c>
      <c r="AQ1943" t="str">
        <f t="shared" si="635"/>
        <v>NFC5610RESRV DIF-NO FICA WTHLDNFC5611RESRV DIF-FICA WTHLD</v>
      </c>
    </row>
    <row r="1944" spans="1:43" x14ac:dyDescent="0.35">
      <c r="A1944" s="18" t="s">
        <v>1838</v>
      </c>
      <c r="B1944">
        <v>5611</v>
      </c>
      <c r="C1944" t="s">
        <v>946</v>
      </c>
      <c r="D1944" s="18" t="s">
        <v>1838</v>
      </c>
      <c r="E1944">
        <v>5610</v>
      </c>
      <c r="F1944" t="s">
        <v>945</v>
      </c>
      <c r="G1944" s="13">
        <v>0.94768412202436969</v>
      </c>
      <c r="I1944">
        <v>20181</v>
      </c>
      <c r="J1944" t="str">
        <f t="shared" si="618"/>
        <v>20181NFC5611RESRV DIF-FICA WTHLD20181NFC5610RESRV DIF-NO FICA WTHLD</v>
      </c>
      <c r="K1944" t="str">
        <f t="shared" si="619"/>
        <v>20181NFC5611RESRV DIF-FICA WTHLD</v>
      </c>
      <c r="L1944" t="str">
        <f t="shared" si="620"/>
        <v>20181NFC5610RESRV DIF-NO FICA WTHLD</v>
      </c>
      <c r="M1944" s="13">
        <f t="shared" si="621"/>
        <v>0.94768412202436969</v>
      </c>
      <c r="N1944" s="13"/>
      <c r="O1944" s="19">
        <v>1934</v>
      </c>
      <c r="P1944">
        <f t="shared" si="622"/>
        <v>1</v>
      </c>
      <c r="Q1944">
        <f t="shared" si="623"/>
        <v>989</v>
      </c>
      <c r="R1944">
        <f t="shared" si="624"/>
        <v>1</v>
      </c>
      <c r="S1944" t="b">
        <f t="shared" si="625"/>
        <v>1</v>
      </c>
      <c r="T1944" t="b">
        <f t="shared" si="626"/>
        <v>0</v>
      </c>
      <c r="W1944" t="str">
        <f t="shared" si="616"/>
        <v/>
      </c>
      <c r="X1944" t="str">
        <f t="shared" si="616"/>
        <v/>
      </c>
      <c r="Y1944" t="str">
        <f t="shared" si="616"/>
        <v/>
      </c>
      <c r="Z1944" t="str">
        <f t="shared" si="616"/>
        <v/>
      </c>
      <c r="AA1944" t="str">
        <f t="shared" si="616"/>
        <v>NFC5611RESRV DIF-FICA WTHLD</v>
      </c>
      <c r="AC1944" t="str">
        <f t="shared" si="617"/>
        <v/>
      </c>
      <c r="AD1944" t="str">
        <f t="shared" si="617"/>
        <v/>
      </c>
      <c r="AE1944" t="str">
        <f t="shared" si="617"/>
        <v/>
      </c>
      <c r="AF1944" t="str">
        <f t="shared" si="617"/>
        <v/>
      </c>
      <c r="AG1944" t="str">
        <f t="shared" si="617"/>
        <v>NFC5610RESRV DIF-NO FICA WTHLD</v>
      </c>
      <c r="AI1944">
        <f t="shared" si="627"/>
        <v>1</v>
      </c>
      <c r="AJ1944">
        <f t="shared" si="628"/>
        <v>989</v>
      </c>
      <c r="AK1944" t="str">
        <f t="shared" si="629"/>
        <v>20181NFC5611RESRV DIF-FICA WTHLD</v>
      </c>
      <c r="AL1944" t="str">
        <f t="shared" si="630"/>
        <v>RESRV DIF-FICA WTHLD</v>
      </c>
      <c r="AM1944" t="str">
        <f t="shared" si="631"/>
        <v>20181NFC5610RESRV DIF-NO FICA WTHLD</v>
      </c>
      <c r="AN1944" t="str">
        <f t="shared" si="632"/>
        <v>RESRV DIF-NO FICA WTHLD</v>
      </c>
      <c r="AO1944" s="13">
        <f t="shared" si="633"/>
        <v>0.94768412202436969</v>
      </c>
      <c r="AP1944">
        <f t="shared" si="634"/>
        <v>1</v>
      </c>
      <c r="AQ1944" t="str">
        <f t="shared" si="635"/>
        <v>NFC5611RESRV DIF-FICA WTHLDNFC5610RESRV DIF-NO FICA WTHLD</v>
      </c>
    </row>
    <row r="1945" spans="1:43" x14ac:dyDescent="0.35">
      <c r="A1945" s="18" t="s">
        <v>1838</v>
      </c>
      <c r="B1945">
        <v>7000</v>
      </c>
      <c r="C1945" t="s">
        <v>947</v>
      </c>
      <c r="D1945" s="18"/>
      <c r="G1945" s="13">
        <v>0</v>
      </c>
      <c r="I1945">
        <v>20181</v>
      </c>
      <c r="J1945" t="str">
        <f t="shared" si="618"/>
        <v>20181NFC7000LOGGING20181</v>
      </c>
      <c r="K1945" t="str">
        <f t="shared" si="619"/>
        <v>20181NFC7000LOGGING</v>
      </c>
      <c r="L1945" t="str">
        <f t="shared" si="620"/>
        <v>20181</v>
      </c>
      <c r="M1945" s="13">
        <f t="shared" si="621"/>
        <v>0</v>
      </c>
      <c r="N1945" s="13"/>
      <c r="O1945" s="19">
        <v>1935</v>
      </c>
      <c r="P1945">
        <f t="shared" si="622"/>
        <v>1</v>
      </c>
      <c r="Q1945">
        <f t="shared" si="623"/>
        <v>990</v>
      </c>
      <c r="R1945">
        <f t="shared" si="624"/>
        <v>1</v>
      </c>
      <c r="S1945" t="b">
        <f t="shared" si="625"/>
        <v>0</v>
      </c>
      <c r="T1945" t="b">
        <f t="shared" si="626"/>
        <v>0</v>
      </c>
      <c r="W1945" t="str">
        <f t="shared" si="616"/>
        <v/>
      </c>
      <c r="X1945" t="str">
        <f t="shared" si="616"/>
        <v/>
      </c>
      <c r="Y1945" t="str">
        <f t="shared" si="616"/>
        <v/>
      </c>
      <c r="Z1945" t="str">
        <f t="shared" si="616"/>
        <v/>
      </c>
      <c r="AA1945" t="str">
        <f t="shared" si="616"/>
        <v>NFC7000LOGGING</v>
      </c>
      <c r="AC1945" t="str">
        <f t="shared" si="617"/>
        <v/>
      </c>
      <c r="AD1945" t="str">
        <f t="shared" si="617"/>
        <v/>
      </c>
      <c r="AE1945" t="str">
        <f t="shared" si="617"/>
        <v/>
      </c>
      <c r="AF1945" t="str">
        <f t="shared" si="617"/>
        <v/>
      </c>
      <c r="AG1945" t="str">
        <f t="shared" si="617"/>
        <v/>
      </c>
      <c r="AI1945">
        <f t="shared" si="627"/>
        <v>1</v>
      </c>
      <c r="AJ1945">
        <f t="shared" si="628"/>
        <v>990</v>
      </c>
      <c r="AK1945" t="str">
        <f t="shared" si="629"/>
        <v>20181NFC7000LOGGING</v>
      </c>
      <c r="AL1945" t="str">
        <f t="shared" si="630"/>
        <v>LOGGING</v>
      </c>
      <c r="AM1945" t="str">
        <f t="shared" si="631"/>
        <v>20181</v>
      </c>
      <c r="AN1945" t="str">
        <f t="shared" si="632"/>
        <v/>
      </c>
      <c r="AO1945" s="13">
        <f t="shared" si="633"/>
        <v>0</v>
      </c>
      <c r="AP1945">
        <f t="shared" si="634"/>
        <v>1</v>
      </c>
      <c r="AQ1945" t="str">
        <f t="shared" si="635"/>
        <v>NFC7000LOGGING</v>
      </c>
    </row>
    <row r="1946" spans="1:43" x14ac:dyDescent="0.35">
      <c r="A1946" s="18" t="s">
        <v>1838</v>
      </c>
      <c r="B1946">
        <v>1503</v>
      </c>
      <c r="C1946" t="s">
        <v>1151</v>
      </c>
      <c r="D1946" s="18"/>
      <c r="G1946" s="13">
        <v>0</v>
      </c>
      <c r="I1946">
        <v>20181</v>
      </c>
      <c r="J1946" t="str">
        <f t="shared" si="618"/>
        <v>20181NFC1503FRINGE20181</v>
      </c>
      <c r="K1946" t="str">
        <f t="shared" si="619"/>
        <v>20181NFC1503FRINGE</v>
      </c>
      <c r="L1946" t="str">
        <f t="shared" si="620"/>
        <v>20181</v>
      </c>
      <c r="M1946" s="13">
        <f t="shared" si="621"/>
        <v>0</v>
      </c>
      <c r="N1946" s="13"/>
      <c r="O1946" s="19">
        <v>1936</v>
      </c>
      <c r="P1946">
        <f t="shared" si="622"/>
        <v>2</v>
      </c>
      <c r="Q1946">
        <f t="shared" si="623"/>
        <v>991</v>
      </c>
      <c r="R1946">
        <f t="shared" si="624"/>
        <v>1</v>
      </c>
      <c r="S1946" t="b">
        <f t="shared" si="625"/>
        <v>0</v>
      </c>
      <c r="T1946" t="b">
        <f t="shared" si="626"/>
        <v>0</v>
      </c>
      <c r="W1946" t="str">
        <f t="shared" si="616"/>
        <v/>
      </c>
      <c r="X1946" t="str">
        <f t="shared" si="616"/>
        <v/>
      </c>
      <c r="Y1946" t="str">
        <f t="shared" si="616"/>
        <v/>
      </c>
      <c r="Z1946" t="str">
        <f t="shared" si="616"/>
        <v/>
      </c>
      <c r="AA1946" t="str">
        <f t="shared" si="616"/>
        <v>NFC1503FRINGE</v>
      </c>
      <c r="AC1946" t="str">
        <f t="shared" si="617"/>
        <v/>
      </c>
      <c r="AD1946" t="str">
        <f t="shared" si="617"/>
        <v/>
      </c>
      <c r="AE1946" t="str">
        <f t="shared" si="617"/>
        <v/>
      </c>
      <c r="AF1946" t="str">
        <f t="shared" si="617"/>
        <v/>
      </c>
      <c r="AG1946" t="str">
        <f t="shared" si="617"/>
        <v/>
      </c>
      <c r="AI1946">
        <f t="shared" si="627"/>
        <v>1</v>
      </c>
      <c r="AJ1946">
        <f t="shared" si="628"/>
        <v>991</v>
      </c>
      <c r="AK1946" t="str">
        <f t="shared" si="629"/>
        <v>20181NFC1503FRINGE</v>
      </c>
      <c r="AL1946" t="str">
        <f t="shared" si="630"/>
        <v>FRINGE</v>
      </c>
      <c r="AM1946" t="str">
        <f t="shared" si="631"/>
        <v>20181</v>
      </c>
      <c r="AN1946" t="str">
        <f t="shared" si="632"/>
        <v/>
      </c>
      <c r="AO1946" s="13">
        <f t="shared" si="633"/>
        <v>0</v>
      </c>
      <c r="AP1946">
        <f t="shared" si="634"/>
        <v>1</v>
      </c>
      <c r="AQ1946" t="str">
        <f t="shared" si="635"/>
        <v>NFC1503FRINGE</v>
      </c>
    </row>
    <row r="1947" spans="1:43" x14ac:dyDescent="0.35">
      <c r="A1947" s="18" t="s">
        <v>1838</v>
      </c>
      <c r="B1947">
        <v>1700</v>
      </c>
      <c r="C1947" t="s">
        <v>1152</v>
      </c>
      <c r="D1947" s="18" t="s">
        <v>1836</v>
      </c>
      <c r="E1947">
        <v>119</v>
      </c>
      <c r="F1947" t="s">
        <v>1131</v>
      </c>
      <c r="G1947" s="13">
        <v>0.5221827528083951</v>
      </c>
      <c r="I1947">
        <v>20181</v>
      </c>
      <c r="J1947" t="str">
        <f t="shared" si="618"/>
        <v>20181NFC1700USE OF GOA20181GSA119PRIVATE USE OF GPV (YTD ONLY)</v>
      </c>
      <c r="K1947" t="str">
        <f t="shared" si="619"/>
        <v>20181NFC1700USE OF GOA</v>
      </c>
      <c r="L1947" t="str">
        <f t="shared" si="620"/>
        <v>20181GSA119PRIVATE USE OF GPV (YTD ONLY)</v>
      </c>
      <c r="M1947" s="13">
        <f t="shared" si="621"/>
        <v>0.5221827528083951</v>
      </c>
      <c r="N1947" s="13"/>
      <c r="O1947" s="19">
        <v>1937</v>
      </c>
      <c r="P1947">
        <f t="shared" si="622"/>
        <v>1</v>
      </c>
      <c r="Q1947">
        <f t="shared" si="623"/>
        <v>992</v>
      </c>
      <c r="R1947">
        <f t="shared" si="624"/>
        <v>1</v>
      </c>
      <c r="S1947" t="b">
        <f t="shared" si="625"/>
        <v>0</v>
      </c>
      <c r="T1947" t="b">
        <f t="shared" si="626"/>
        <v>0</v>
      </c>
      <c r="W1947" t="str">
        <f t="shared" si="616"/>
        <v/>
      </c>
      <c r="X1947" t="str">
        <f t="shared" si="616"/>
        <v/>
      </c>
      <c r="Y1947" t="str">
        <f t="shared" si="616"/>
        <v/>
      </c>
      <c r="Z1947" t="str">
        <f t="shared" si="616"/>
        <v/>
      </c>
      <c r="AA1947" t="str">
        <f t="shared" si="616"/>
        <v>NFC1700USE OF GOA</v>
      </c>
      <c r="AC1947" t="str">
        <f t="shared" si="617"/>
        <v/>
      </c>
      <c r="AD1947" t="str">
        <f t="shared" si="617"/>
        <v>GSA119PRIVATE USE OF GPV (YTD ONLY)</v>
      </c>
      <c r="AE1947" t="str">
        <f t="shared" si="617"/>
        <v/>
      </c>
      <c r="AF1947" t="str">
        <f t="shared" si="617"/>
        <v/>
      </c>
      <c r="AG1947" t="str">
        <f t="shared" si="617"/>
        <v/>
      </c>
      <c r="AI1947">
        <f t="shared" si="627"/>
        <v>1</v>
      </c>
      <c r="AJ1947">
        <f t="shared" si="628"/>
        <v>992</v>
      </c>
      <c r="AK1947" t="str">
        <f t="shared" si="629"/>
        <v>20181NFC1700USE OF GOA</v>
      </c>
      <c r="AL1947" t="str">
        <f t="shared" si="630"/>
        <v>USE OF GOA</v>
      </c>
      <c r="AM1947" t="str">
        <f t="shared" si="631"/>
        <v>20181GSA119PRIVATE USE OF GPV (YTD ONLY)</v>
      </c>
      <c r="AN1947" t="str">
        <f t="shared" si="632"/>
        <v>PRIVATE USE OF GPV (YTD ONLY)</v>
      </c>
      <c r="AO1947" s="13">
        <f t="shared" si="633"/>
        <v>0.5221827528083951</v>
      </c>
      <c r="AP1947">
        <f t="shared" si="634"/>
        <v>2</v>
      </c>
      <c r="AQ1947" t="str">
        <f t="shared" si="635"/>
        <v>GSA119PRIVATE USE OF GPV (YTD ONLY)NFC1700USE OF GOA</v>
      </c>
    </row>
    <row r="1948" spans="1:43" x14ac:dyDescent="0.35">
      <c r="A1948" s="18" t="s">
        <v>1838</v>
      </c>
      <c r="B1948">
        <v>1708</v>
      </c>
      <c r="C1948" t="s">
        <v>1151</v>
      </c>
      <c r="D1948" s="18"/>
      <c r="G1948" s="13">
        <v>0</v>
      </c>
      <c r="I1948">
        <v>20181</v>
      </c>
      <c r="J1948" t="str">
        <f t="shared" si="618"/>
        <v>20181NFC1708FRINGE20181</v>
      </c>
      <c r="K1948" t="str">
        <f t="shared" si="619"/>
        <v>20181NFC1708FRINGE</v>
      </c>
      <c r="L1948" t="str">
        <f t="shared" si="620"/>
        <v>20181</v>
      </c>
      <c r="M1948" s="13">
        <f t="shared" si="621"/>
        <v>0</v>
      </c>
      <c r="N1948" s="13"/>
      <c r="O1948" s="19">
        <v>1938</v>
      </c>
      <c r="P1948">
        <f t="shared" si="622"/>
        <v>2</v>
      </c>
      <c r="Q1948">
        <f t="shared" si="623"/>
        <v>993</v>
      </c>
      <c r="R1948">
        <f t="shared" si="624"/>
        <v>1</v>
      </c>
      <c r="S1948" t="b">
        <f t="shared" si="625"/>
        <v>0</v>
      </c>
      <c r="T1948" t="b">
        <f t="shared" si="626"/>
        <v>0</v>
      </c>
      <c r="W1948" t="str">
        <f t="shared" si="616"/>
        <v/>
      </c>
      <c r="X1948" t="str">
        <f t="shared" si="616"/>
        <v/>
      </c>
      <c r="Y1948" t="str">
        <f t="shared" si="616"/>
        <v/>
      </c>
      <c r="Z1948" t="str">
        <f t="shared" si="616"/>
        <v/>
      </c>
      <c r="AA1948" t="str">
        <f t="shared" si="616"/>
        <v>NFC1708FRINGE</v>
      </c>
      <c r="AC1948" t="str">
        <f t="shared" si="617"/>
        <v/>
      </c>
      <c r="AD1948" t="str">
        <f t="shared" si="617"/>
        <v/>
      </c>
      <c r="AE1948" t="str">
        <f t="shared" si="617"/>
        <v/>
      </c>
      <c r="AF1948" t="str">
        <f t="shared" si="617"/>
        <v/>
      </c>
      <c r="AG1948" t="str">
        <f t="shared" si="617"/>
        <v/>
      </c>
      <c r="AI1948">
        <f t="shared" si="627"/>
        <v>1</v>
      </c>
      <c r="AJ1948">
        <f t="shared" si="628"/>
        <v>993</v>
      </c>
      <c r="AK1948" t="str">
        <f t="shared" si="629"/>
        <v>20181NFC1708FRINGE</v>
      </c>
      <c r="AL1948" t="str">
        <f t="shared" si="630"/>
        <v>FRINGE</v>
      </c>
      <c r="AM1948" t="str">
        <f t="shared" si="631"/>
        <v>20181</v>
      </c>
      <c r="AN1948" t="str">
        <f t="shared" si="632"/>
        <v/>
      </c>
      <c r="AO1948" s="13">
        <f t="shared" si="633"/>
        <v>0</v>
      </c>
      <c r="AP1948">
        <f t="shared" si="634"/>
        <v>1</v>
      </c>
      <c r="AQ1948" t="str">
        <f t="shared" si="635"/>
        <v>NFC1708FRINGE</v>
      </c>
    </row>
    <row r="1949" spans="1:43" x14ac:dyDescent="0.35">
      <c r="A1949" s="18" t="s">
        <v>1838</v>
      </c>
      <c r="B1949">
        <v>1710</v>
      </c>
      <c r="C1949" t="s">
        <v>1153</v>
      </c>
      <c r="D1949" s="18"/>
      <c r="G1949" s="13">
        <v>0</v>
      </c>
      <c r="I1949">
        <v>20181</v>
      </c>
      <c r="J1949" t="str">
        <f t="shared" si="618"/>
        <v>20181NFC1710TRANSIT FRINGE20181</v>
      </c>
      <c r="K1949" t="str">
        <f t="shared" si="619"/>
        <v>20181NFC1710TRANSIT FRINGE</v>
      </c>
      <c r="L1949" t="str">
        <f t="shared" si="620"/>
        <v>20181</v>
      </c>
      <c r="M1949" s="13">
        <f t="shared" si="621"/>
        <v>0</v>
      </c>
      <c r="N1949" s="13"/>
      <c r="O1949" s="19">
        <v>1939</v>
      </c>
      <c r="P1949">
        <f t="shared" si="622"/>
        <v>1</v>
      </c>
      <c r="Q1949">
        <f t="shared" si="623"/>
        <v>994</v>
      </c>
      <c r="R1949">
        <f t="shared" si="624"/>
        <v>1</v>
      </c>
      <c r="S1949" t="b">
        <f t="shared" si="625"/>
        <v>0</v>
      </c>
      <c r="T1949" t="b">
        <f t="shared" si="626"/>
        <v>0</v>
      </c>
      <c r="W1949" t="str">
        <f t="shared" si="616"/>
        <v/>
      </c>
      <c r="X1949" t="str">
        <f t="shared" si="616"/>
        <v/>
      </c>
      <c r="Y1949" t="str">
        <f t="shared" si="616"/>
        <v/>
      </c>
      <c r="Z1949" t="str">
        <f t="shared" si="616"/>
        <v/>
      </c>
      <c r="AA1949" t="str">
        <f t="shared" si="616"/>
        <v>NFC1710TRANSIT FRINGE</v>
      </c>
      <c r="AC1949" t="str">
        <f t="shared" si="617"/>
        <v/>
      </c>
      <c r="AD1949" t="str">
        <f t="shared" si="617"/>
        <v/>
      </c>
      <c r="AE1949" t="str">
        <f t="shared" si="617"/>
        <v/>
      </c>
      <c r="AF1949" t="str">
        <f t="shared" si="617"/>
        <v/>
      </c>
      <c r="AG1949" t="str">
        <f t="shared" si="617"/>
        <v/>
      </c>
      <c r="AI1949">
        <f t="shared" si="627"/>
        <v>1</v>
      </c>
      <c r="AJ1949">
        <f t="shared" si="628"/>
        <v>994</v>
      </c>
      <c r="AK1949" t="str">
        <f t="shared" si="629"/>
        <v>20181NFC1710TRANSIT FRINGE</v>
      </c>
      <c r="AL1949" t="str">
        <f t="shared" si="630"/>
        <v>TRANSIT FRINGE</v>
      </c>
      <c r="AM1949" t="str">
        <f t="shared" si="631"/>
        <v>20181</v>
      </c>
      <c r="AN1949" t="str">
        <f t="shared" si="632"/>
        <v/>
      </c>
      <c r="AO1949" s="13">
        <f t="shared" si="633"/>
        <v>0</v>
      </c>
      <c r="AP1949">
        <f t="shared" si="634"/>
        <v>1</v>
      </c>
      <c r="AQ1949" t="str">
        <f t="shared" si="635"/>
        <v>NFC1710TRANSIT FRINGE</v>
      </c>
    </row>
    <row r="1950" spans="1:43" x14ac:dyDescent="0.35">
      <c r="A1950" s="18" t="s">
        <v>1838</v>
      </c>
      <c r="B1950">
        <v>1760</v>
      </c>
      <c r="C1950" t="s">
        <v>1154</v>
      </c>
      <c r="D1950" s="18"/>
      <c r="G1950" s="13">
        <v>0</v>
      </c>
      <c r="I1950">
        <v>20181</v>
      </c>
      <c r="J1950" t="str">
        <f t="shared" si="618"/>
        <v>20181NFC1760DOMESTIC PTN (TAXABLE)20181</v>
      </c>
      <c r="K1950" t="str">
        <f t="shared" si="619"/>
        <v>20181NFC1760DOMESTIC PTN (TAXABLE)</v>
      </c>
      <c r="L1950" t="str">
        <f t="shared" si="620"/>
        <v>20181</v>
      </c>
      <c r="M1950" s="13">
        <f t="shared" si="621"/>
        <v>0</v>
      </c>
      <c r="N1950" s="13"/>
      <c r="O1950" s="19">
        <v>1940</v>
      </c>
      <c r="P1950">
        <f t="shared" si="622"/>
        <v>1</v>
      </c>
      <c r="Q1950">
        <f t="shared" si="623"/>
        <v>995</v>
      </c>
      <c r="R1950">
        <f t="shared" si="624"/>
        <v>1</v>
      </c>
      <c r="S1950" t="b">
        <f t="shared" si="625"/>
        <v>0</v>
      </c>
      <c r="T1950" t="b">
        <f t="shared" si="626"/>
        <v>0</v>
      </c>
      <c r="W1950" t="str">
        <f t="shared" si="616"/>
        <v/>
      </c>
      <c r="X1950" t="str">
        <f t="shared" si="616"/>
        <v/>
      </c>
      <c r="Y1950" t="str">
        <f t="shared" si="616"/>
        <v/>
      </c>
      <c r="Z1950" t="str">
        <f t="shared" si="616"/>
        <v/>
      </c>
      <c r="AA1950" t="str">
        <f t="shared" si="616"/>
        <v>NFC1760DOMESTIC PTN (TAXABLE)</v>
      </c>
      <c r="AC1950" t="str">
        <f t="shared" si="617"/>
        <v/>
      </c>
      <c r="AD1950" t="str">
        <f t="shared" si="617"/>
        <v/>
      </c>
      <c r="AE1950" t="str">
        <f t="shared" si="617"/>
        <v/>
      </c>
      <c r="AF1950" t="str">
        <f t="shared" si="617"/>
        <v/>
      </c>
      <c r="AG1950" t="str">
        <f t="shared" si="617"/>
        <v/>
      </c>
      <c r="AI1950">
        <f t="shared" si="627"/>
        <v>1</v>
      </c>
      <c r="AJ1950">
        <f t="shared" si="628"/>
        <v>995</v>
      </c>
      <c r="AK1950" t="str">
        <f t="shared" si="629"/>
        <v>20181NFC1760DOMESTIC PTN (TAXABLE)</v>
      </c>
      <c r="AL1950" t="str">
        <f t="shared" si="630"/>
        <v>DOMESTIC PTN (TAXABLE)</v>
      </c>
      <c r="AM1950" t="str">
        <f t="shared" si="631"/>
        <v>20181</v>
      </c>
      <c r="AN1950" t="str">
        <f t="shared" si="632"/>
        <v/>
      </c>
      <c r="AO1950" s="13">
        <f t="shared" si="633"/>
        <v>0</v>
      </c>
      <c r="AP1950">
        <f t="shared" si="634"/>
        <v>1</v>
      </c>
      <c r="AQ1950" t="str">
        <f t="shared" si="635"/>
        <v>NFC1760DOMESTIC PTN (TAXABLE)</v>
      </c>
    </row>
    <row r="1951" spans="1:43" x14ac:dyDescent="0.35">
      <c r="A1951" s="18" t="s">
        <v>1838</v>
      </c>
      <c r="B1951">
        <v>1770</v>
      </c>
      <c r="C1951" t="s">
        <v>1155</v>
      </c>
      <c r="D1951" s="18"/>
      <c r="G1951" s="13">
        <v>0</v>
      </c>
      <c r="I1951">
        <v>20181</v>
      </c>
      <c r="J1951" t="str">
        <f t="shared" si="618"/>
        <v>20181NFC1770HEALTH SUBSIDY-TAXABLE20181</v>
      </c>
      <c r="K1951" t="str">
        <f t="shared" si="619"/>
        <v>20181NFC1770HEALTH SUBSIDY-TAXABLE</v>
      </c>
      <c r="L1951" t="str">
        <f t="shared" si="620"/>
        <v>20181</v>
      </c>
      <c r="M1951" s="13">
        <f t="shared" si="621"/>
        <v>0</v>
      </c>
      <c r="N1951" s="13"/>
      <c r="O1951" s="19">
        <v>1941</v>
      </c>
      <c r="P1951">
        <f t="shared" si="622"/>
        <v>1</v>
      </c>
      <c r="Q1951">
        <f t="shared" si="623"/>
        <v>996</v>
      </c>
      <c r="R1951">
        <f t="shared" si="624"/>
        <v>1</v>
      </c>
      <c r="S1951" t="b">
        <f t="shared" si="625"/>
        <v>0</v>
      </c>
      <c r="T1951" t="b">
        <f t="shared" si="626"/>
        <v>0</v>
      </c>
      <c r="W1951" t="str">
        <f t="shared" si="616"/>
        <v/>
      </c>
      <c r="X1951" t="str">
        <f t="shared" si="616"/>
        <v/>
      </c>
      <c r="Y1951" t="str">
        <f t="shared" si="616"/>
        <v/>
      </c>
      <c r="Z1951" t="str">
        <f t="shared" si="616"/>
        <v/>
      </c>
      <c r="AA1951" t="str">
        <f t="shared" si="616"/>
        <v>NFC1770HEALTH SUBSIDY-TAXABLE</v>
      </c>
      <c r="AC1951" t="str">
        <f t="shared" si="617"/>
        <v/>
      </c>
      <c r="AD1951" t="str">
        <f t="shared" si="617"/>
        <v/>
      </c>
      <c r="AE1951" t="str">
        <f t="shared" si="617"/>
        <v/>
      </c>
      <c r="AF1951" t="str">
        <f t="shared" si="617"/>
        <v/>
      </c>
      <c r="AG1951" t="str">
        <f t="shared" si="617"/>
        <v/>
      </c>
      <c r="AI1951">
        <f t="shared" si="627"/>
        <v>1</v>
      </c>
      <c r="AJ1951">
        <f t="shared" si="628"/>
        <v>996</v>
      </c>
      <c r="AK1951" t="str">
        <f t="shared" si="629"/>
        <v>20181NFC1770HEALTH SUBSIDY-TAXABLE</v>
      </c>
      <c r="AL1951" t="str">
        <f t="shared" si="630"/>
        <v>HEALTH SUBSIDY-TAXABLE</v>
      </c>
      <c r="AM1951" t="str">
        <f t="shared" si="631"/>
        <v>20181</v>
      </c>
      <c r="AN1951" t="str">
        <f t="shared" si="632"/>
        <v/>
      </c>
      <c r="AO1951" s="13">
        <f t="shared" si="633"/>
        <v>0</v>
      </c>
      <c r="AP1951">
        <f t="shared" si="634"/>
        <v>1</v>
      </c>
      <c r="AQ1951" t="str">
        <f t="shared" si="635"/>
        <v>NFC1770HEALTH SUBSIDY-TAXABLE</v>
      </c>
    </row>
    <row r="1952" spans="1:43" x14ac:dyDescent="0.35">
      <c r="A1952" s="18" t="s">
        <v>1838</v>
      </c>
      <c r="B1952">
        <v>4905</v>
      </c>
      <c r="C1952" t="s">
        <v>1156</v>
      </c>
      <c r="D1952" s="18"/>
      <c r="G1952" s="13">
        <v>0</v>
      </c>
      <c r="I1952">
        <v>20181</v>
      </c>
      <c r="J1952" t="str">
        <f t="shared" si="618"/>
        <v>20181NFC4905NWA/MLS20181</v>
      </c>
      <c r="K1952" t="str">
        <f t="shared" si="619"/>
        <v>20181NFC4905NWA/MLS</v>
      </c>
      <c r="L1952" t="str">
        <f t="shared" si="620"/>
        <v>20181</v>
      </c>
      <c r="M1952" s="13">
        <f t="shared" si="621"/>
        <v>0</v>
      </c>
      <c r="N1952" s="13"/>
      <c r="O1952" s="19">
        <v>1942</v>
      </c>
      <c r="P1952">
        <f t="shared" si="622"/>
        <v>1</v>
      </c>
      <c r="Q1952">
        <f t="shared" si="623"/>
        <v>997</v>
      </c>
      <c r="R1952">
        <f t="shared" si="624"/>
        <v>1</v>
      </c>
      <c r="S1952" t="b">
        <f t="shared" si="625"/>
        <v>0</v>
      </c>
      <c r="T1952" t="b">
        <f t="shared" si="626"/>
        <v>0</v>
      </c>
      <c r="W1952" t="str">
        <f t="shared" si="616"/>
        <v/>
      </c>
      <c r="X1952" t="str">
        <f t="shared" si="616"/>
        <v/>
      </c>
      <c r="Y1952" t="str">
        <f t="shared" si="616"/>
        <v/>
      </c>
      <c r="Z1952" t="str">
        <f t="shared" si="616"/>
        <v/>
      </c>
      <c r="AA1952" t="str">
        <f t="shared" si="616"/>
        <v>NFC4905NWA/MLS</v>
      </c>
      <c r="AC1952" t="str">
        <f t="shared" si="617"/>
        <v/>
      </c>
      <c r="AD1952" t="str">
        <f t="shared" si="617"/>
        <v/>
      </c>
      <c r="AE1952" t="str">
        <f t="shared" si="617"/>
        <v/>
      </c>
      <c r="AF1952" t="str">
        <f t="shared" si="617"/>
        <v/>
      </c>
      <c r="AG1952" t="str">
        <f t="shared" si="617"/>
        <v/>
      </c>
      <c r="AI1952">
        <f t="shared" si="627"/>
        <v>1</v>
      </c>
      <c r="AJ1952">
        <f t="shared" si="628"/>
        <v>997</v>
      </c>
      <c r="AK1952" t="str">
        <f t="shared" si="629"/>
        <v>20181NFC4905NWA/MLS</v>
      </c>
      <c r="AL1952" t="str">
        <f t="shared" si="630"/>
        <v>NWA/MLS</v>
      </c>
      <c r="AM1952" t="str">
        <f t="shared" si="631"/>
        <v>20181</v>
      </c>
      <c r="AN1952" t="str">
        <f t="shared" si="632"/>
        <v/>
      </c>
      <c r="AO1952" s="13">
        <f t="shared" si="633"/>
        <v>0</v>
      </c>
      <c r="AP1952">
        <f t="shared" si="634"/>
        <v>1</v>
      </c>
      <c r="AQ1952" t="str">
        <f t="shared" si="635"/>
        <v>NFC4905NWA/MLS</v>
      </c>
    </row>
    <row r="1953" spans="1:43" x14ac:dyDescent="0.35">
      <c r="A1953" s="18" t="s">
        <v>1838</v>
      </c>
      <c r="B1953">
        <v>5204</v>
      </c>
      <c r="C1953" t="s">
        <v>1157</v>
      </c>
      <c r="D1953" s="18"/>
      <c r="G1953" s="13">
        <v>0</v>
      </c>
      <c r="I1953">
        <v>20181</v>
      </c>
      <c r="J1953" t="str">
        <f t="shared" si="618"/>
        <v>20181NFC5204PROF LIAB INS (NON-TAX)20181</v>
      </c>
      <c r="K1953" t="str">
        <f t="shared" si="619"/>
        <v>20181NFC5204PROF LIAB INS (NON-TAX)</v>
      </c>
      <c r="L1953" t="str">
        <f t="shared" si="620"/>
        <v>20181</v>
      </c>
      <c r="M1953" s="13">
        <f t="shared" si="621"/>
        <v>0</v>
      </c>
      <c r="N1953" s="13"/>
      <c r="O1953" s="19">
        <v>1943</v>
      </c>
      <c r="P1953">
        <f t="shared" si="622"/>
        <v>1</v>
      </c>
      <c r="Q1953">
        <f t="shared" si="623"/>
        <v>998</v>
      </c>
      <c r="R1953">
        <f t="shared" si="624"/>
        <v>1</v>
      </c>
      <c r="S1953" t="b">
        <f t="shared" si="625"/>
        <v>0</v>
      </c>
      <c r="T1953" t="b">
        <f t="shared" si="626"/>
        <v>0</v>
      </c>
      <c r="W1953" t="str">
        <f t="shared" si="616"/>
        <v/>
      </c>
      <c r="X1953" t="str">
        <f t="shared" si="616"/>
        <v/>
      </c>
      <c r="Y1953" t="str">
        <f t="shared" si="616"/>
        <v/>
      </c>
      <c r="Z1953" t="str">
        <f t="shared" si="616"/>
        <v/>
      </c>
      <c r="AA1953" t="str">
        <f t="shared" si="616"/>
        <v>NFC5204PROF LIAB INS (NON-TAX)</v>
      </c>
      <c r="AC1953" t="str">
        <f t="shared" si="617"/>
        <v/>
      </c>
      <c r="AD1953" t="str">
        <f t="shared" si="617"/>
        <v/>
      </c>
      <c r="AE1953" t="str">
        <f t="shared" si="617"/>
        <v/>
      </c>
      <c r="AF1953" t="str">
        <f t="shared" si="617"/>
        <v/>
      </c>
      <c r="AG1953" t="str">
        <f t="shared" si="617"/>
        <v/>
      </c>
      <c r="AI1953">
        <f t="shared" si="627"/>
        <v>1</v>
      </c>
      <c r="AJ1953">
        <f t="shared" si="628"/>
        <v>998</v>
      </c>
      <c r="AK1953" t="str">
        <f t="shared" si="629"/>
        <v>20181NFC5204PROF LIAB INS (NON-TAX)</v>
      </c>
      <c r="AL1953" t="str">
        <f t="shared" si="630"/>
        <v>PROF LIAB INS (NON-TAX)</v>
      </c>
      <c r="AM1953" t="str">
        <f t="shared" si="631"/>
        <v>20181</v>
      </c>
      <c r="AN1953" t="str">
        <f t="shared" si="632"/>
        <v/>
      </c>
      <c r="AO1953" s="13">
        <f t="shared" si="633"/>
        <v>0</v>
      </c>
      <c r="AP1953">
        <f t="shared" si="634"/>
        <v>1</v>
      </c>
      <c r="AQ1953" t="str">
        <f t="shared" si="635"/>
        <v>NFC5204PROF LIAB INS (NON-TAX)</v>
      </c>
    </row>
    <row r="1954" spans="1:43" x14ac:dyDescent="0.35">
      <c r="A1954" s="18" t="s">
        <v>1838</v>
      </c>
      <c r="B1954">
        <v>5205</v>
      </c>
      <c r="C1954" t="s">
        <v>1158</v>
      </c>
      <c r="D1954" s="18"/>
      <c r="G1954" s="13">
        <v>0</v>
      </c>
      <c r="I1954">
        <v>20181</v>
      </c>
      <c r="J1954" t="str">
        <f t="shared" si="618"/>
        <v>20181NFC5205TRANSIT BENEFITS20181</v>
      </c>
      <c r="K1954" t="str">
        <f t="shared" si="619"/>
        <v>20181NFC5205TRANSIT BENEFITS</v>
      </c>
      <c r="L1954" t="str">
        <f t="shared" si="620"/>
        <v>20181</v>
      </c>
      <c r="M1954" s="13">
        <f t="shared" si="621"/>
        <v>0</v>
      </c>
      <c r="N1954" s="13"/>
      <c r="O1954" s="19">
        <v>1944</v>
      </c>
      <c r="P1954">
        <f t="shared" si="622"/>
        <v>1</v>
      </c>
      <c r="Q1954">
        <f t="shared" si="623"/>
        <v>999</v>
      </c>
      <c r="R1954">
        <f t="shared" si="624"/>
        <v>1</v>
      </c>
      <c r="S1954" t="b">
        <f t="shared" si="625"/>
        <v>0</v>
      </c>
      <c r="T1954" t="b">
        <f t="shared" si="626"/>
        <v>0</v>
      </c>
      <c r="W1954" t="str">
        <f t="shared" si="616"/>
        <v/>
      </c>
      <c r="X1954" t="str">
        <f t="shared" si="616"/>
        <v/>
      </c>
      <c r="Y1954" t="str">
        <f t="shared" si="616"/>
        <v/>
      </c>
      <c r="Z1954" t="str">
        <f t="shared" si="616"/>
        <v/>
      </c>
      <c r="AA1954" t="str">
        <f t="shared" si="616"/>
        <v>NFC5205TRANSIT BENEFITS</v>
      </c>
      <c r="AC1954" t="str">
        <f t="shared" si="617"/>
        <v/>
      </c>
      <c r="AD1954" t="str">
        <f t="shared" si="617"/>
        <v/>
      </c>
      <c r="AE1954" t="str">
        <f t="shared" si="617"/>
        <v/>
      </c>
      <c r="AF1954" t="str">
        <f t="shared" si="617"/>
        <v/>
      </c>
      <c r="AG1954" t="str">
        <f t="shared" si="617"/>
        <v/>
      </c>
      <c r="AI1954">
        <f t="shared" si="627"/>
        <v>1</v>
      </c>
      <c r="AJ1954">
        <f t="shared" si="628"/>
        <v>999</v>
      </c>
      <c r="AK1954" t="str">
        <f t="shared" si="629"/>
        <v>20181NFC5205TRANSIT BENEFITS</v>
      </c>
      <c r="AL1954" t="str">
        <f t="shared" si="630"/>
        <v>TRANSIT BENEFITS</v>
      </c>
      <c r="AM1954" t="str">
        <f t="shared" si="631"/>
        <v>20181</v>
      </c>
      <c r="AN1954" t="str">
        <f t="shared" si="632"/>
        <v/>
      </c>
      <c r="AO1954" s="13">
        <f t="shared" si="633"/>
        <v>0</v>
      </c>
      <c r="AP1954">
        <f t="shared" si="634"/>
        <v>1</v>
      </c>
      <c r="AQ1954" t="str">
        <f t="shared" si="635"/>
        <v>NFC5205TRANSIT BENEFITS</v>
      </c>
    </row>
    <row r="1955" spans="1:43" x14ac:dyDescent="0.35">
      <c r="A1955" s="18" t="s">
        <v>1838</v>
      </c>
      <c r="B1955">
        <v>5206</v>
      </c>
      <c r="C1955" t="s">
        <v>1159</v>
      </c>
      <c r="D1955" s="18" t="s">
        <v>1838</v>
      </c>
      <c r="E1955">
        <v>5205</v>
      </c>
      <c r="F1955" t="s">
        <v>1158</v>
      </c>
      <c r="G1955" s="13">
        <v>0.67173457296508976</v>
      </c>
      <c r="I1955">
        <v>20181</v>
      </c>
      <c r="J1955" t="str">
        <f t="shared" si="618"/>
        <v>20181NFC5206PARKING BENEFITS20181NFC5205TRANSIT BENEFITS</v>
      </c>
      <c r="K1955" t="str">
        <f t="shared" si="619"/>
        <v>20181NFC5206PARKING BENEFITS</v>
      </c>
      <c r="L1955" t="str">
        <f t="shared" si="620"/>
        <v>20181NFC5205TRANSIT BENEFITS</v>
      </c>
      <c r="M1955" s="13">
        <f t="shared" si="621"/>
        <v>0.67173457296508976</v>
      </c>
      <c r="N1955" s="13"/>
      <c r="O1955" s="19">
        <v>1945</v>
      </c>
      <c r="P1955">
        <f t="shared" si="622"/>
        <v>1</v>
      </c>
      <c r="Q1955">
        <f t="shared" si="623"/>
        <v>1000</v>
      </c>
      <c r="R1955">
        <f t="shared" si="624"/>
        <v>1</v>
      </c>
      <c r="S1955" t="b">
        <f t="shared" si="625"/>
        <v>1</v>
      </c>
      <c r="T1955" t="b">
        <f t="shared" si="626"/>
        <v>0</v>
      </c>
      <c r="W1955" t="str">
        <f t="shared" si="616"/>
        <v/>
      </c>
      <c r="X1955" t="str">
        <f t="shared" si="616"/>
        <v/>
      </c>
      <c r="Y1955" t="str">
        <f t="shared" si="616"/>
        <v/>
      </c>
      <c r="Z1955" t="str">
        <f t="shared" si="616"/>
        <v/>
      </c>
      <c r="AA1955" t="str">
        <f t="shared" si="616"/>
        <v>NFC5206PARKING BENEFITS</v>
      </c>
      <c r="AC1955" t="str">
        <f t="shared" si="617"/>
        <v/>
      </c>
      <c r="AD1955" t="str">
        <f t="shared" si="617"/>
        <v/>
      </c>
      <c r="AE1955" t="str">
        <f t="shared" si="617"/>
        <v/>
      </c>
      <c r="AF1955" t="str">
        <f t="shared" si="617"/>
        <v/>
      </c>
      <c r="AG1955" t="str">
        <f t="shared" si="617"/>
        <v>NFC5205TRANSIT BENEFITS</v>
      </c>
      <c r="AI1955">
        <f t="shared" si="627"/>
        <v>1</v>
      </c>
      <c r="AJ1955">
        <f t="shared" si="628"/>
        <v>1000</v>
      </c>
      <c r="AK1955" t="str">
        <f t="shared" si="629"/>
        <v>20181NFC5206PARKING BENEFITS</v>
      </c>
      <c r="AL1955" t="str">
        <f t="shared" si="630"/>
        <v>PARKING BENEFITS</v>
      </c>
      <c r="AM1955" t="str">
        <f t="shared" si="631"/>
        <v>20181NFC5205TRANSIT BENEFITS</v>
      </c>
      <c r="AN1955" t="str">
        <f t="shared" si="632"/>
        <v>TRANSIT BENEFITS</v>
      </c>
      <c r="AO1955" s="13">
        <f t="shared" si="633"/>
        <v>0.67173457296508976</v>
      </c>
      <c r="AP1955">
        <f t="shared" si="634"/>
        <v>1</v>
      </c>
      <c r="AQ1955" t="str">
        <f t="shared" si="635"/>
        <v>NFC5206PARKING BENEFITSNFC5205TRANSIT BENEFITS</v>
      </c>
    </row>
    <row r="1956" spans="1:43" x14ac:dyDescent="0.35">
      <c r="A1956" s="18" t="s">
        <v>1838</v>
      </c>
      <c r="B1956">
        <v>5207</v>
      </c>
      <c r="C1956" t="s">
        <v>1160</v>
      </c>
      <c r="D1956" s="18"/>
      <c r="G1956" s="13">
        <v>0</v>
      </c>
      <c r="I1956">
        <v>20181</v>
      </c>
      <c r="J1956" t="str">
        <f t="shared" si="618"/>
        <v>20181NFC5207CHOICE CREDITS20181</v>
      </c>
      <c r="K1956" t="str">
        <f t="shared" si="619"/>
        <v>20181NFC5207CHOICE CREDITS</v>
      </c>
      <c r="L1956" t="str">
        <f t="shared" si="620"/>
        <v>20181</v>
      </c>
      <c r="M1956" s="13">
        <f t="shared" si="621"/>
        <v>0</v>
      </c>
      <c r="N1956" s="13"/>
      <c r="O1956" s="19">
        <v>1946</v>
      </c>
      <c r="P1956">
        <f t="shared" si="622"/>
        <v>1</v>
      </c>
      <c r="Q1956">
        <f t="shared" si="623"/>
        <v>1001</v>
      </c>
      <c r="R1956">
        <f t="shared" si="624"/>
        <v>1</v>
      </c>
      <c r="S1956" t="b">
        <f t="shared" si="625"/>
        <v>0</v>
      </c>
      <c r="T1956" t="b">
        <f t="shared" si="626"/>
        <v>0</v>
      </c>
      <c r="W1956" t="str">
        <f t="shared" si="616"/>
        <v/>
      </c>
      <c r="X1956" t="str">
        <f t="shared" si="616"/>
        <v/>
      </c>
      <c r="Y1956" t="str">
        <f t="shared" si="616"/>
        <v/>
      </c>
      <c r="Z1956" t="str">
        <f t="shared" si="616"/>
        <v/>
      </c>
      <c r="AA1956" t="str">
        <f t="shared" si="616"/>
        <v>NFC5207CHOICE CREDITS</v>
      </c>
      <c r="AC1956" t="str">
        <f t="shared" si="617"/>
        <v/>
      </c>
      <c r="AD1956" t="str">
        <f t="shared" si="617"/>
        <v/>
      </c>
      <c r="AE1956" t="str">
        <f t="shared" si="617"/>
        <v/>
      </c>
      <c r="AF1956" t="str">
        <f t="shared" si="617"/>
        <v/>
      </c>
      <c r="AG1956" t="str">
        <f t="shared" si="617"/>
        <v/>
      </c>
      <c r="AI1956">
        <f t="shared" si="627"/>
        <v>1</v>
      </c>
      <c r="AJ1956">
        <f t="shared" si="628"/>
        <v>1001</v>
      </c>
      <c r="AK1956" t="str">
        <f t="shared" si="629"/>
        <v>20181NFC5207CHOICE CREDITS</v>
      </c>
      <c r="AL1956" t="str">
        <f t="shared" si="630"/>
        <v>CHOICE CREDITS</v>
      </c>
      <c r="AM1956" t="str">
        <f t="shared" si="631"/>
        <v>20181</v>
      </c>
      <c r="AN1956" t="str">
        <f t="shared" si="632"/>
        <v/>
      </c>
      <c r="AO1956" s="13">
        <f t="shared" si="633"/>
        <v>0</v>
      </c>
      <c r="AP1956">
        <f t="shared" si="634"/>
        <v>1</v>
      </c>
      <c r="AQ1956" t="str">
        <f t="shared" si="635"/>
        <v>NFC5207CHOICE CREDITS</v>
      </c>
    </row>
    <row r="1957" spans="1:43" x14ac:dyDescent="0.35">
      <c r="A1957" s="18" t="s">
        <v>1838</v>
      </c>
      <c r="B1957">
        <v>5208</v>
      </c>
      <c r="C1957" t="s">
        <v>1161</v>
      </c>
      <c r="D1957" s="18"/>
      <c r="G1957" s="13">
        <v>0</v>
      </c>
      <c r="I1957">
        <v>20181</v>
      </c>
      <c r="J1957" t="str">
        <f t="shared" si="618"/>
        <v>20181NFC5208LIFE CYCLE PROGRAM20181</v>
      </c>
      <c r="K1957" t="str">
        <f t="shared" si="619"/>
        <v>20181NFC5208LIFE CYCLE PROGRAM</v>
      </c>
      <c r="L1957" t="str">
        <f t="shared" si="620"/>
        <v>20181</v>
      </c>
      <c r="M1957" s="13">
        <f t="shared" si="621"/>
        <v>0</v>
      </c>
      <c r="N1957" s="13"/>
      <c r="O1957" s="19">
        <v>1947</v>
      </c>
      <c r="P1957">
        <f t="shared" si="622"/>
        <v>1</v>
      </c>
      <c r="Q1957">
        <f t="shared" si="623"/>
        <v>1002</v>
      </c>
      <c r="R1957">
        <f t="shared" si="624"/>
        <v>1</v>
      </c>
      <c r="S1957" t="b">
        <f t="shared" si="625"/>
        <v>0</v>
      </c>
      <c r="T1957" t="b">
        <f t="shared" si="626"/>
        <v>0</v>
      </c>
      <c r="W1957" t="str">
        <f t="shared" si="616"/>
        <v/>
      </c>
      <c r="X1957" t="str">
        <f t="shared" si="616"/>
        <v/>
      </c>
      <c r="Y1957" t="str">
        <f t="shared" si="616"/>
        <v/>
      </c>
      <c r="Z1957" t="str">
        <f t="shared" si="616"/>
        <v/>
      </c>
      <c r="AA1957" t="str">
        <f t="shared" si="616"/>
        <v>NFC5208LIFE CYCLE PROGRAM</v>
      </c>
      <c r="AC1957" t="str">
        <f t="shared" si="617"/>
        <v/>
      </c>
      <c r="AD1957" t="str">
        <f t="shared" si="617"/>
        <v/>
      </c>
      <c r="AE1957" t="str">
        <f t="shared" si="617"/>
        <v/>
      </c>
      <c r="AF1957" t="str">
        <f t="shared" si="617"/>
        <v/>
      </c>
      <c r="AG1957" t="str">
        <f t="shared" si="617"/>
        <v/>
      </c>
      <c r="AI1957">
        <f t="shared" si="627"/>
        <v>1</v>
      </c>
      <c r="AJ1957">
        <f t="shared" si="628"/>
        <v>1002</v>
      </c>
      <c r="AK1957" t="str">
        <f t="shared" si="629"/>
        <v>20181NFC5208LIFE CYCLE PROGRAM</v>
      </c>
      <c r="AL1957" t="str">
        <f t="shared" si="630"/>
        <v>LIFE CYCLE PROGRAM</v>
      </c>
      <c r="AM1957" t="str">
        <f t="shared" si="631"/>
        <v>20181</v>
      </c>
      <c r="AN1957" t="str">
        <f t="shared" si="632"/>
        <v/>
      </c>
      <c r="AO1957" s="13">
        <f t="shared" si="633"/>
        <v>0</v>
      </c>
      <c r="AP1957">
        <f t="shared" si="634"/>
        <v>1</v>
      </c>
      <c r="AQ1957" t="str">
        <f t="shared" si="635"/>
        <v>NFC5208LIFE CYCLE PROGRAM</v>
      </c>
    </row>
    <row r="1958" spans="1:43" x14ac:dyDescent="0.35">
      <c r="A1958" s="18" t="s">
        <v>1838</v>
      </c>
      <c r="B1958">
        <v>5209</v>
      </c>
      <c r="C1958" t="s">
        <v>1162</v>
      </c>
      <c r="D1958" s="18"/>
      <c r="G1958" s="13">
        <v>0</v>
      </c>
      <c r="I1958">
        <v>20181</v>
      </c>
      <c r="J1958" t="str">
        <f t="shared" si="618"/>
        <v>20181NFC5209CERT/LICENSE FEES20181</v>
      </c>
      <c r="K1958" t="str">
        <f t="shared" si="619"/>
        <v>20181NFC5209CERT/LICENSE FEES</v>
      </c>
      <c r="L1958" t="str">
        <f t="shared" si="620"/>
        <v>20181</v>
      </c>
      <c r="M1958" s="13">
        <f t="shared" si="621"/>
        <v>0</v>
      </c>
      <c r="N1958" s="13"/>
      <c r="O1958" s="19">
        <v>1948</v>
      </c>
      <c r="P1958">
        <f t="shared" si="622"/>
        <v>1</v>
      </c>
      <c r="Q1958">
        <f t="shared" si="623"/>
        <v>1003</v>
      </c>
      <c r="R1958">
        <f t="shared" si="624"/>
        <v>1</v>
      </c>
      <c r="S1958" t="b">
        <f t="shared" si="625"/>
        <v>0</v>
      </c>
      <c r="T1958" t="b">
        <f t="shared" si="626"/>
        <v>0</v>
      </c>
      <c r="W1958" t="str">
        <f t="shared" si="616"/>
        <v/>
      </c>
      <c r="X1958" t="str">
        <f t="shared" si="616"/>
        <v/>
      </c>
      <c r="Y1958" t="str">
        <f t="shared" si="616"/>
        <v/>
      </c>
      <c r="Z1958" t="str">
        <f t="shared" si="616"/>
        <v/>
      </c>
      <c r="AA1958" t="str">
        <f t="shared" si="616"/>
        <v>NFC5209CERT/LICENSE FEES</v>
      </c>
      <c r="AC1958" t="str">
        <f t="shared" si="617"/>
        <v/>
      </c>
      <c r="AD1958" t="str">
        <f t="shared" si="617"/>
        <v/>
      </c>
      <c r="AE1958" t="str">
        <f t="shared" si="617"/>
        <v/>
      </c>
      <c r="AF1958" t="str">
        <f t="shared" si="617"/>
        <v/>
      </c>
      <c r="AG1958" t="str">
        <f t="shared" si="617"/>
        <v/>
      </c>
      <c r="AI1958">
        <f t="shared" si="627"/>
        <v>1</v>
      </c>
      <c r="AJ1958">
        <f t="shared" si="628"/>
        <v>1003</v>
      </c>
      <c r="AK1958" t="str">
        <f t="shared" si="629"/>
        <v>20181NFC5209CERT/LICENSE FEES</v>
      </c>
      <c r="AL1958" t="str">
        <f t="shared" si="630"/>
        <v>CERT/LICENSE FEES</v>
      </c>
      <c r="AM1958" t="str">
        <f t="shared" si="631"/>
        <v>20181</v>
      </c>
      <c r="AN1958" t="str">
        <f t="shared" si="632"/>
        <v/>
      </c>
      <c r="AO1958" s="13">
        <f t="shared" si="633"/>
        <v>0</v>
      </c>
      <c r="AP1958">
        <f t="shared" si="634"/>
        <v>1</v>
      </c>
      <c r="AQ1958" t="str">
        <f t="shared" si="635"/>
        <v>NFC5209CERT/LICENSE FEES</v>
      </c>
    </row>
    <row r="1959" spans="1:43" x14ac:dyDescent="0.35">
      <c r="A1959" s="18" t="s">
        <v>1838</v>
      </c>
      <c r="B1959">
        <v>5301</v>
      </c>
      <c r="C1959" t="s">
        <v>1163</v>
      </c>
      <c r="D1959" s="18" t="s">
        <v>1838</v>
      </c>
      <c r="E1959">
        <v>5302</v>
      </c>
      <c r="F1959" t="s">
        <v>1164</v>
      </c>
      <c r="G1959" s="13">
        <v>0.78546190705509022</v>
      </c>
      <c r="I1959">
        <v>20181</v>
      </c>
      <c r="J1959" t="str">
        <f t="shared" si="618"/>
        <v>20181NFC5301HCA ALLOWANCE20181NFC5302DCA ALLOWANCE</v>
      </c>
      <c r="K1959" t="str">
        <f t="shared" si="619"/>
        <v>20181NFC5301HCA ALLOWANCE</v>
      </c>
      <c r="L1959" t="str">
        <f t="shared" si="620"/>
        <v>20181NFC5302DCA ALLOWANCE</v>
      </c>
      <c r="M1959" s="13">
        <f t="shared" si="621"/>
        <v>0.78546190705509022</v>
      </c>
      <c r="N1959" s="13"/>
      <c r="O1959" s="19">
        <v>1949</v>
      </c>
      <c r="P1959">
        <f t="shared" si="622"/>
        <v>1</v>
      </c>
      <c r="Q1959">
        <f t="shared" si="623"/>
        <v>1004</v>
      </c>
      <c r="R1959">
        <f t="shared" si="624"/>
        <v>1</v>
      </c>
      <c r="S1959" t="b">
        <f t="shared" si="625"/>
        <v>1</v>
      </c>
      <c r="T1959" t="b">
        <f t="shared" si="626"/>
        <v>0</v>
      </c>
      <c r="W1959" t="str">
        <f t="shared" si="616"/>
        <v/>
      </c>
      <c r="X1959" t="str">
        <f t="shared" si="616"/>
        <v/>
      </c>
      <c r="Y1959" t="str">
        <f t="shared" si="616"/>
        <v/>
      </c>
      <c r="Z1959" t="str">
        <f t="shared" si="616"/>
        <v/>
      </c>
      <c r="AA1959" t="str">
        <f t="shared" si="616"/>
        <v>NFC5301HCA ALLOWANCE</v>
      </c>
      <c r="AC1959" t="str">
        <f t="shared" si="617"/>
        <v/>
      </c>
      <c r="AD1959" t="str">
        <f t="shared" si="617"/>
        <v/>
      </c>
      <c r="AE1959" t="str">
        <f t="shared" si="617"/>
        <v/>
      </c>
      <c r="AF1959" t="str">
        <f t="shared" si="617"/>
        <v/>
      </c>
      <c r="AG1959" t="str">
        <f t="shared" si="617"/>
        <v>NFC5302DCA ALLOWANCE</v>
      </c>
      <c r="AI1959">
        <f t="shared" si="627"/>
        <v>1</v>
      </c>
      <c r="AJ1959">
        <f t="shared" si="628"/>
        <v>1004</v>
      </c>
      <c r="AK1959" t="str">
        <f t="shared" si="629"/>
        <v>20181NFC5301HCA ALLOWANCE</v>
      </c>
      <c r="AL1959" t="str">
        <f t="shared" si="630"/>
        <v>HCA ALLOWANCE</v>
      </c>
      <c r="AM1959" t="str">
        <f t="shared" si="631"/>
        <v>20181NFC5302DCA ALLOWANCE</v>
      </c>
      <c r="AN1959" t="str">
        <f t="shared" si="632"/>
        <v>DCA ALLOWANCE</v>
      </c>
      <c r="AO1959" s="13">
        <f t="shared" si="633"/>
        <v>0.78546190705509022</v>
      </c>
      <c r="AP1959">
        <f t="shared" si="634"/>
        <v>1</v>
      </c>
      <c r="AQ1959" t="str">
        <f t="shared" si="635"/>
        <v>NFC5301HCA ALLOWANCENFC5302DCA ALLOWANCE</v>
      </c>
    </row>
    <row r="1960" spans="1:43" x14ac:dyDescent="0.35">
      <c r="A1960" s="18" t="s">
        <v>1838</v>
      </c>
      <c r="B1960">
        <v>5302</v>
      </c>
      <c r="C1960" t="s">
        <v>1164</v>
      </c>
      <c r="D1960" s="18" t="s">
        <v>1838</v>
      </c>
      <c r="E1960">
        <v>5301</v>
      </c>
      <c r="F1960" t="s">
        <v>1163</v>
      </c>
      <c r="G1960" s="13">
        <v>0.78546190705509022</v>
      </c>
      <c r="I1960">
        <v>20181</v>
      </c>
      <c r="J1960" t="str">
        <f t="shared" si="618"/>
        <v>20181NFC5302DCA ALLOWANCE20181NFC5301HCA ALLOWANCE</v>
      </c>
      <c r="K1960" t="str">
        <f t="shared" si="619"/>
        <v>20181NFC5302DCA ALLOWANCE</v>
      </c>
      <c r="L1960" t="str">
        <f t="shared" si="620"/>
        <v>20181NFC5301HCA ALLOWANCE</v>
      </c>
      <c r="M1960" s="13">
        <f t="shared" si="621"/>
        <v>0.78546190705509022</v>
      </c>
      <c r="N1960" s="13"/>
      <c r="O1960" s="19">
        <v>1950</v>
      </c>
      <c r="P1960">
        <f t="shared" si="622"/>
        <v>1</v>
      </c>
      <c r="Q1960">
        <f t="shared" si="623"/>
        <v>1005</v>
      </c>
      <c r="R1960">
        <f t="shared" si="624"/>
        <v>1</v>
      </c>
      <c r="S1960" t="b">
        <f t="shared" si="625"/>
        <v>1</v>
      </c>
      <c r="T1960" t="b">
        <f t="shared" si="626"/>
        <v>0</v>
      </c>
      <c r="W1960" t="str">
        <f t="shared" si="616"/>
        <v/>
      </c>
      <c r="X1960" t="str">
        <f t="shared" si="616"/>
        <v/>
      </c>
      <c r="Y1960" t="str">
        <f t="shared" si="616"/>
        <v/>
      </c>
      <c r="Z1960" t="str">
        <f t="shared" si="616"/>
        <v/>
      </c>
      <c r="AA1960" t="str">
        <f t="shared" si="616"/>
        <v>NFC5302DCA ALLOWANCE</v>
      </c>
      <c r="AC1960" t="str">
        <f t="shared" si="617"/>
        <v/>
      </c>
      <c r="AD1960" t="str">
        <f t="shared" si="617"/>
        <v/>
      </c>
      <c r="AE1960" t="str">
        <f t="shared" si="617"/>
        <v/>
      </c>
      <c r="AF1960" t="str">
        <f t="shared" si="617"/>
        <v/>
      </c>
      <c r="AG1960" t="str">
        <f t="shared" si="617"/>
        <v>NFC5301HCA ALLOWANCE</v>
      </c>
      <c r="AI1960">
        <f t="shared" si="627"/>
        <v>1</v>
      </c>
      <c r="AJ1960">
        <f t="shared" si="628"/>
        <v>1005</v>
      </c>
      <c r="AK1960" t="str">
        <f t="shared" si="629"/>
        <v>20181NFC5302DCA ALLOWANCE</v>
      </c>
      <c r="AL1960" t="str">
        <f t="shared" si="630"/>
        <v>DCA ALLOWANCE</v>
      </c>
      <c r="AM1960" t="str">
        <f t="shared" si="631"/>
        <v>20181NFC5301HCA ALLOWANCE</v>
      </c>
      <c r="AN1960" t="str">
        <f t="shared" si="632"/>
        <v>HCA ALLOWANCE</v>
      </c>
      <c r="AO1960" s="13">
        <f t="shared" si="633"/>
        <v>0.78546190705509022</v>
      </c>
      <c r="AP1960">
        <f t="shared" si="634"/>
        <v>1</v>
      </c>
      <c r="AQ1960" t="str">
        <f t="shared" si="635"/>
        <v>NFC5302DCA ALLOWANCENFC5301HCA ALLOWANCE</v>
      </c>
    </row>
    <row r="1961" spans="1:43" x14ac:dyDescent="0.35">
      <c r="A1961" s="18" t="s">
        <v>1838</v>
      </c>
      <c r="B1961">
        <v>5303</v>
      </c>
      <c r="C1961" t="s">
        <v>1165</v>
      </c>
      <c r="D1961" s="18" t="s">
        <v>1838</v>
      </c>
      <c r="E1961">
        <v>5309</v>
      </c>
      <c r="F1961" t="s">
        <v>1168</v>
      </c>
      <c r="G1961" s="13">
        <v>0.53774314636876508</v>
      </c>
      <c r="I1961">
        <v>20181</v>
      </c>
      <c r="J1961" t="str">
        <f t="shared" si="618"/>
        <v>20181NFC5303NIGHTS OUT STIPEND20181NFC5309IN LIEU OF STIPEND(TXBL</v>
      </c>
      <c r="K1961" t="str">
        <f t="shared" si="619"/>
        <v>20181NFC5303NIGHTS OUT STIPEND</v>
      </c>
      <c r="L1961" t="str">
        <f t="shared" si="620"/>
        <v>20181NFC5309IN LIEU OF STIPEND(TXBL</v>
      </c>
      <c r="M1961" s="13">
        <f t="shared" si="621"/>
        <v>0.53774314636876508</v>
      </c>
      <c r="N1961" s="13"/>
      <c r="O1961" s="19">
        <v>1951</v>
      </c>
      <c r="P1961">
        <f t="shared" si="622"/>
        <v>1</v>
      </c>
      <c r="Q1961">
        <f t="shared" si="623"/>
        <v>1006</v>
      </c>
      <c r="R1961">
        <f t="shared" si="624"/>
        <v>1</v>
      </c>
      <c r="S1961" t="b">
        <f t="shared" si="625"/>
        <v>1</v>
      </c>
      <c r="T1961" t="b">
        <f t="shared" si="626"/>
        <v>0</v>
      </c>
      <c r="W1961" t="str">
        <f t="shared" si="616"/>
        <v/>
      </c>
      <c r="X1961" t="str">
        <f t="shared" si="616"/>
        <v/>
      </c>
      <c r="Y1961" t="str">
        <f t="shared" si="616"/>
        <v/>
      </c>
      <c r="Z1961" t="str">
        <f t="shared" si="616"/>
        <v/>
      </c>
      <c r="AA1961" t="str">
        <f t="shared" si="616"/>
        <v>NFC5303NIGHTS OUT STIPEND</v>
      </c>
      <c r="AC1961" t="str">
        <f t="shared" si="617"/>
        <v/>
      </c>
      <c r="AD1961" t="str">
        <f t="shared" si="617"/>
        <v/>
      </c>
      <c r="AE1961" t="str">
        <f t="shared" si="617"/>
        <v/>
      </c>
      <c r="AF1961" t="str">
        <f t="shared" si="617"/>
        <v/>
      </c>
      <c r="AG1961" t="str">
        <f t="shared" si="617"/>
        <v>NFC5309IN LIEU OF STIPEND(TXBL</v>
      </c>
      <c r="AI1961">
        <f t="shared" si="627"/>
        <v>1</v>
      </c>
      <c r="AJ1961">
        <f t="shared" si="628"/>
        <v>1006</v>
      </c>
      <c r="AK1961" t="str">
        <f t="shared" si="629"/>
        <v>20181NFC5303NIGHTS OUT STIPEND</v>
      </c>
      <c r="AL1961" t="str">
        <f t="shared" si="630"/>
        <v>NIGHTS OUT STIPEND</v>
      </c>
      <c r="AM1961" t="str">
        <f t="shared" si="631"/>
        <v>20181NFC5309IN LIEU OF STIPEND(TXBL</v>
      </c>
      <c r="AN1961" t="str">
        <f t="shared" si="632"/>
        <v>IN LIEU OF STIPEND(TXBL</v>
      </c>
      <c r="AO1961" s="13">
        <f t="shared" si="633"/>
        <v>0.53774314636876508</v>
      </c>
      <c r="AP1961">
        <f t="shared" si="634"/>
        <v>1</v>
      </c>
      <c r="AQ1961" t="str">
        <f t="shared" si="635"/>
        <v>NFC5303NIGHTS OUT STIPENDNFC5309IN LIEU OF STIPEND(TXBL</v>
      </c>
    </row>
    <row r="1962" spans="1:43" x14ac:dyDescent="0.35">
      <c r="A1962" s="18" t="s">
        <v>1838</v>
      </c>
      <c r="B1962">
        <v>5304</v>
      </c>
      <c r="C1962" t="s">
        <v>1166</v>
      </c>
      <c r="D1962" s="18"/>
      <c r="G1962" s="13">
        <v>0</v>
      </c>
      <c r="I1962">
        <v>20181</v>
      </c>
      <c r="J1962" t="str">
        <f t="shared" si="618"/>
        <v>20181NFC5304FITNESS REIMBURSEMENT20181</v>
      </c>
      <c r="K1962" t="str">
        <f t="shared" si="619"/>
        <v>20181NFC5304FITNESS REIMBURSEMENT</v>
      </c>
      <c r="L1962" t="str">
        <f t="shared" si="620"/>
        <v>20181</v>
      </c>
      <c r="M1962" s="13">
        <f t="shared" si="621"/>
        <v>0</v>
      </c>
      <c r="N1962" s="13"/>
      <c r="O1962" s="19">
        <v>1952</v>
      </c>
      <c r="P1962">
        <f t="shared" si="622"/>
        <v>1</v>
      </c>
      <c r="Q1962">
        <f t="shared" si="623"/>
        <v>1007</v>
      </c>
      <c r="R1962">
        <f t="shared" si="624"/>
        <v>1</v>
      </c>
      <c r="S1962" t="b">
        <f t="shared" si="625"/>
        <v>0</v>
      </c>
      <c r="T1962" t="b">
        <f t="shared" si="626"/>
        <v>0</v>
      </c>
      <c r="W1962" t="str">
        <f t="shared" ref="W1962:AA2012" si="636">IF($A1962=W$10, $A1962&amp;$B1962&amp;$C1962, "")</f>
        <v/>
      </c>
      <c r="X1962" t="str">
        <f t="shared" si="636"/>
        <v/>
      </c>
      <c r="Y1962" t="str">
        <f t="shared" si="636"/>
        <v/>
      </c>
      <c r="Z1962" t="str">
        <f t="shared" si="636"/>
        <v/>
      </c>
      <c r="AA1962" t="str">
        <f t="shared" si="636"/>
        <v>NFC5304FITNESS REIMBURSEMENT</v>
      </c>
      <c r="AC1962" t="str">
        <f t="shared" ref="AC1962:AG2012" si="637">IF($D1962=AC$10, $D1962&amp;$E1962&amp;$F1962, "")</f>
        <v/>
      </c>
      <c r="AD1962" t="str">
        <f t="shared" si="637"/>
        <v/>
      </c>
      <c r="AE1962" t="str">
        <f t="shared" si="637"/>
        <v/>
      </c>
      <c r="AF1962" t="str">
        <f t="shared" si="637"/>
        <v/>
      </c>
      <c r="AG1962" t="str">
        <f t="shared" si="637"/>
        <v/>
      </c>
      <c r="AI1962">
        <f t="shared" si="627"/>
        <v>1</v>
      </c>
      <c r="AJ1962">
        <f t="shared" si="628"/>
        <v>1007</v>
      </c>
      <c r="AK1962" t="str">
        <f t="shared" si="629"/>
        <v>20181NFC5304FITNESS REIMBURSEMENT</v>
      </c>
      <c r="AL1962" t="str">
        <f t="shared" si="630"/>
        <v>FITNESS REIMBURSEMENT</v>
      </c>
      <c r="AM1962" t="str">
        <f t="shared" si="631"/>
        <v>20181</v>
      </c>
      <c r="AN1962" t="str">
        <f t="shared" si="632"/>
        <v/>
      </c>
      <c r="AO1962" s="13">
        <f t="shared" si="633"/>
        <v>0</v>
      </c>
      <c r="AP1962">
        <f t="shared" si="634"/>
        <v>1</v>
      </c>
      <c r="AQ1962" t="str">
        <f t="shared" si="635"/>
        <v>NFC5304FITNESS REIMBURSEMENT</v>
      </c>
    </row>
    <row r="1963" spans="1:43" x14ac:dyDescent="0.35">
      <c r="A1963" s="18" t="s">
        <v>1838</v>
      </c>
      <c r="B1963">
        <v>5306</v>
      </c>
      <c r="C1963" t="s">
        <v>1167</v>
      </c>
      <c r="D1963" s="18" t="s">
        <v>1838</v>
      </c>
      <c r="E1963">
        <v>5307</v>
      </c>
      <c r="F1963" t="s">
        <v>574</v>
      </c>
      <c r="G1963" s="13">
        <v>0.6011506082981245</v>
      </c>
      <c r="I1963">
        <v>20181</v>
      </c>
      <c r="J1963" t="str">
        <f t="shared" si="618"/>
        <v>20181NFC5306EDUCATION - TAXABLE20181NFC5307TRANSITION COLA (TXBLE)</v>
      </c>
      <c r="K1963" t="str">
        <f t="shared" si="619"/>
        <v>20181NFC5306EDUCATION - TAXABLE</v>
      </c>
      <c r="L1963" t="str">
        <f t="shared" si="620"/>
        <v>20181NFC5307TRANSITION COLA (TXBLE)</v>
      </c>
      <c r="M1963" s="13">
        <f t="shared" si="621"/>
        <v>0.6011506082981245</v>
      </c>
      <c r="N1963" s="13"/>
      <c r="O1963" s="19">
        <v>1953</v>
      </c>
      <c r="P1963">
        <f t="shared" si="622"/>
        <v>2</v>
      </c>
      <c r="Q1963">
        <f t="shared" si="623"/>
        <v>1008</v>
      </c>
      <c r="R1963">
        <f t="shared" si="624"/>
        <v>1</v>
      </c>
      <c r="S1963" t="b">
        <f t="shared" si="625"/>
        <v>1</v>
      </c>
      <c r="T1963" t="b">
        <f t="shared" si="626"/>
        <v>0</v>
      </c>
      <c r="W1963" t="str">
        <f t="shared" si="636"/>
        <v/>
      </c>
      <c r="X1963" t="str">
        <f t="shared" si="636"/>
        <v/>
      </c>
      <c r="Y1963" t="str">
        <f t="shared" si="636"/>
        <v/>
      </c>
      <c r="Z1963" t="str">
        <f t="shared" si="636"/>
        <v/>
      </c>
      <c r="AA1963" t="str">
        <f t="shared" si="636"/>
        <v>NFC5306EDUCATION - TAXABLE</v>
      </c>
      <c r="AC1963" t="str">
        <f t="shared" si="637"/>
        <v/>
      </c>
      <c r="AD1963" t="str">
        <f t="shared" si="637"/>
        <v/>
      </c>
      <c r="AE1963" t="str">
        <f t="shared" si="637"/>
        <v/>
      </c>
      <c r="AF1963" t="str">
        <f t="shared" si="637"/>
        <v/>
      </c>
      <c r="AG1963" t="str">
        <f t="shared" si="637"/>
        <v>NFC5307TRANSITION COLA (TXBLE)</v>
      </c>
      <c r="AI1963">
        <f t="shared" si="627"/>
        <v>1</v>
      </c>
      <c r="AJ1963">
        <f t="shared" si="628"/>
        <v>1008</v>
      </c>
      <c r="AK1963" t="str">
        <f t="shared" si="629"/>
        <v>20181NFC5306EDUCATION - TAXABLE</v>
      </c>
      <c r="AL1963" t="str">
        <f t="shared" si="630"/>
        <v>EDUCATION - TAXABLE</v>
      </c>
      <c r="AM1963" t="str">
        <f t="shared" si="631"/>
        <v>20181NFC5307TRANSITION COLA (TXBLE)</v>
      </c>
      <c r="AN1963" t="str">
        <f t="shared" si="632"/>
        <v>TRANSITION COLA (TXBLE)</v>
      </c>
      <c r="AO1963" s="13">
        <f t="shared" si="633"/>
        <v>0.6011506082981245</v>
      </c>
      <c r="AP1963">
        <f t="shared" si="634"/>
        <v>1</v>
      </c>
      <c r="AQ1963" t="str">
        <f t="shared" si="635"/>
        <v>NFC5306EDUCATION - TAXABLENFC5307TRANSITION COLA (TXBLE)</v>
      </c>
    </row>
    <row r="1964" spans="1:43" x14ac:dyDescent="0.35">
      <c r="A1964" s="18" t="s">
        <v>1838</v>
      </c>
      <c r="B1964">
        <v>5306</v>
      </c>
      <c r="C1964" t="s">
        <v>1167</v>
      </c>
      <c r="D1964" s="18" t="s">
        <v>1838</v>
      </c>
      <c r="E1964">
        <v>5606</v>
      </c>
      <c r="F1964" t="s">
        <v>1172</v>
      </c>
      <c r="G1964" s="13">
        <v>0.5661599769178598</v>
      </c>
      <c r="I1964">
        <v>20181</v>
      </c>
      <c r="J1964" t="str">
        <f t="shared" si="618"/>
        <v>20181NFC5306EDUCATION - TAXABLE20181NFC5606CELL PHONE PYMT-TAXABLE</v>
      </c>
      <c r="K1964" t="str">
        <f t="shared" si="619"/>
        <v>20181NFC5306EDUCATION - TAXABLE</v>
      </c>
      <c r="L1964" t="str">
        <f t="shared" si="620"/>
        <v>20181NFC5606CELL PHONE PYMT-TAXABLE</v>
      </c>
      <c r="M1964" s="13">
        <f t="shared" si="621"/>
        <v>0.5661599769178598</v>
      </c>
      <c r="N1964" s="13"/>
      <c r="O1964" s="19">
        <v>1954</v>
      </c>
      <c r="P1964">
        <f t="shared" si="622"/>
        <v>2</v>
      </c>
      <c r="Q1964">
        <f t="shared" si="623"/>
        <v>1008</v>
      </c>
      <c r="R1964">
        <f t="shared" si="624"/>
        <v>2</v>
      </c>
      <c r="S1964" t="b">
        <f t="shared" si="625"/>
        <v>1</v>
      </c>
      <c r="T1964" t="b">
        <f t="shared" si="626"/>
        <v>0</v>
      </c>
      <c r="W1964" t="str">
        <f t="shared" si="636"/>
        <v/>
      </c>
      <c r="X1964" t="str">
        <f t="shared" si="636"/>
        <v/>
      </c>
      <c r="Y1964" t="str">
        <f t="shared" si="636"/>
        <v/>
      </c>
      <c r="Z1964" t="str">
        <f t="shared" si="636"/>
        <v/>
      </c>
      <c r="AA1964" t="str">
        <f t="shared" si="636"/>
        <v>NFC5306EDUCATION - TAXABLE</v>
      </c>
      <c r="AC1964" t="str">
        <f t="shared" si="637"/>
        <v/>
      </c>
      <c r="AD1964" t="str">
        <f t="shared" si="637"/>
        <v/>
      </c>
      <c r="AE1964" t="str">
        <f t="shared" si="637"/>
        <v/>
      </c>
      <c r="AF1964" t="str">
        <f t="shared" si="637"/>
        <v/>
      </c>
      <c r="AG1964" t="str">
        <f t="shared" si="637"/>
        <v>NFC5606CELL PHONE PYMT-TAXABLE</v>
      </c>
      <c r="AI1964">
        <f t="shared" si="627"/>
        <v>1</v>
      </c>
      <c r="AJ1964">
        <f t="shared" si="628"/>
        <v>1008</v>
      </c>
      <c r="AK1964" t="str">
        <f t="shared" si="629"/>
        <v>20181NFC5306EDUCATION - TAXABLE</v>
      </c>
      <c r="AL1964" t="str">
        <f t="shared" si="630"/>
        <v>EDUCATION - TAXABLE</v>
      </c>
      <c r="AM1964" t="str">
        <f t="shared" si="631"/>
        <v>20181NFC5606CELL PHONE PYMT-TAXABLE</v>
      </c>
      <c r="AN1964" t="str">
        <f t="shared" si="632"/>
        <v>CELL PHONE PYMT-TAXABLE</v>
      </c>
      <c r="AO1964" s="13">
        <f t="shared" si="633"/>
        <v>0.5661599769178598</v>
      </c>
      <c r="AP1964">
        <f t="shared" si="634"/>
        <v>1</v>
      </c>
      <c r="AQ1964" t="str">
        <f t="shared" si="635"/>
        <v>NFC5306EDUCATION - TAXABLENFC5606CELL PHONE PYMT-TAXABLE</v>
      </c>
    </row>
    <row r="1965" spans="1:43" x14ac:dyDescent="0.35">
      <c r="A1965" s="18" t="s">
        <v>1838</v>
      </c>
      <c r="B1965">
        <v>5309</v>
      </c>
      <c r="C1965" t="s">
        <v>1168</v>
      </c>
      <c r="D1965" s="18" t="s">
        <v>1838</v>
      </c>
      <c r="E1965">
        <v>5303</v>
      </c>
      <c r="F1965" t="s">
        <v>1165</v>
      </c>
      <c r="G1965" s="13">
        <v>0.53774314636876508</v>
      </c>
      <c r="I1965">
        <v>20181</v>
      </c>
      <c r="J1965" t="str">
        <f t="shared" si="618"/>
        <v>20181NFC5309IN LIEU OF STIPEND(TXBL20181NFC5303NIGHTS OUT STIPEND</v>
      </c>
      <c r="K1965" t="str">
        <f t="shared" si="619"/>
        <v>20181NFC5309IN LIEU OF STIPEND(TXBL</v>
      </c>
      <c r="L1965" t="str">
        <f t="shared" si="620"/>
        <v>20181NFC5303NIGHTS OUT STIPEND</v>
      </c>
      <c r="M1965" s="13">
        <f t="shared" si="621"/>
        <v>0.53774314636876508</v>
      </c>
      <c r="N1965" s="13"/>
      <c r="O1965" s="19">
        <v>1955</v>
      </c>
      <c r="P1965">
        <f t="shared" si="622"/>
        <v>1</v>
      </c>
      <c r="Q1965">
        <f t="shared" si="623"/>
        <v>1009</v>
      </c>
      <c r="R1965">
        <f t="shared" si="624"/>
        <v>1</v>
      </c>
      <c r="S1965" t="b">
        <f t="shared" si="625"/>
        <v>1</v>
      </c>
      <c r="T1965" t="b">
        <f t="shared" si="626"/>
        <v>0</v>
      </c>
      <c r="W1965" t="str">
        <f t="shared" si="636"/>
        <v/>
      </c>
      <c r="X1965" t="str">
        <f t="shared" si="636"/>
        <v/>
      </c>
      <c r="Y1965" t="str">
        <f t="shared" si="636"/>
        <v/>
      </c>
      <c r="Z1965" t="str">
        <f t="shared" si="636"/>
        <v/>
      </c>
      <c r="AA1965" t="str">
        <f t="shared" si="636"/>
        <v>NFC5309IN LIEU OF STIPEND(TXBL</v>
      </c>
      <c r="AC1965" t="str">
        <f t="shared" si="637"/>
        <v/>
      </c>
      <c r="AD1965" t="str">
        <f t="shared" si="637"/>
        <v/>
      </c>
      <c r="AE1965" t="str">
        <f t="shared" si="637"/>
        <v/>
      </c>
      <c r="AF1965" t="str">
        <f t="shared" si="637"/>
        <v/>
      </c>
      <c r="AG1965" t="str">
        <f t="shared" si="637"/>
        <v>NFC5303NIGHTS OUT STIPEND</v>
      </c>
      <c r="AI1965">
        <f t="shared" si="627"/>
        <v>1</v>
      </c>
      <c r="AJ1965">
        <f t="shared" si="628"/>
        <v>1009</v>
      </c>
      <c r="AK1965" t="str">
        <f t="shared" si="629"/>
        <v>20181NFC5309IN LIEU OF STIPEND(TXBL</v>
      </c>
      <c r="AL1965" t="str">
        <f t="shared" si="630"/>
        <v>IN LIEU OF STIPEND(TXBL</v>
      </c>
      <c r="AM1965" t="str">
        <f t="shared" si="631"/>
        <v>20181NFC5303NIGHTS OUT STIPEND</v>
      </c>
      <c r="AN1965" t="str">
        <f t="shared" si="632"/>
        <v>NIGHTS OUT STIPEND</v>
      </c>
      <c r="AO1965" s="13">
        <f t="shared" si="633"/>
        <v>0.53774314636876508</v>
      </c>
      <c r="AP1965">
        <f t="shared" si="634"/>
        <v>1</v>
      </c>
      <c r="AQ1965" t="str">
        <f t="shared" si="635"/>
        <v>NFC5309IN LIEU OF STIPEND(TXBLNFC5303NIGHTS OUT STIPEND</v>
      </c>
    </row>
    <row r="1966" spans="1:43" x14ac:dyDescent="0.35">
      <c r="A1966" s="18" t="s">
        <v>1838</v>
      </c>
      <c r="B1966">
        <v>5600</v>
      </c>
      <c r="C1966" t="s">
        <v>1169</v>
      </c>
      <c r="D1966" s="18"/>
      <c r="G1966" s="13">
        <v>0</v>
      </c>
      <c r="I1966">
        <v>20181</v>
      </c>
      <c r="J1966" t="str">
        <f t="shared" si="618"/>
        <v>20181NFC5600STUD BNFT/EABP TAXABLE20181</v>
      </c>
      <c r="K1966" t="str">
        <f t="shared" si="619"/>
        <v>20181NFC5600STUD BNFT/EABP TAXABLE</v>
      </c>
      <c r="L1966" t="str">
        <f t="shared" si="620"/>
        <v>20181</v>
      </c>
      <c r="M1966" s="13">
        <f t="shared" si="621"/>
        <v>0</v>
      </c>
      <c r="N1966" s="13"/>
      <c r="O1966" s="19">
        <v>1956</v>
      </c>
      <c r="P1966">
        <f t="shared" si="622"/>
        <v>1</v>
      </c>
      <c r="Q1966">
        <f t="shared" si="623"/>
        <v>1010</v>
      </c>
      <c r="R1966">
        <f t="shared" si="624"/>
        <v>1</v>
      </c>
      <c r="S1966" t="b">
        <f t="shared" si="625"/>
        <v>0</v>
      </c>
      <c r="T1966" t="b">
        <f t="shared" si="626"/>
        <v>0</v>
      </c>
      <c r="W1966" t="str">
        <f t="shared" si="636"/>
        <v/>
      </c>
      <c r="X1966" t="str">
        <f t="shared" si="636"/>
        <v/>
      </c>
      <c r="Y1966" t="str">
        <f t="shared" si="636"/>
        <v/>
      </c>
      <c r="Z1966" t="str">
        <f t="shared" si="636"/>
        <v/>
      </c>
      <c r="AA1966" t="str">
        <f t="shared" si="636"/>
        <v>NFC5600STUD BNFT/EABP TAXABLE</v>
      </c>
      <c r="AC1966" t="str">
        <f t="shared" si="637"/>
        <v/>
      </c>
      <c r="AD1966" t="str">
        <f t="shared" si="637"/>
        <v/>
      </c>
      <c r="AE1966" t="str">
        <f t="shared" si="637"/>
        <v/>
      </c>
      <c r="AF1966" t="str">
        <f t="shared" si="637"/>
        <v/>
      </c>
      <c r="AG1966" t="str">
        <f t="shared" si="637"/>
        <v/>
      </c>
      <c r="AI1966">
        <f t="shared" si="627"/>
        <v>1</v>
      </c>
      <c r="AJ1966">
        <f t="shared" si="628"/>
        <v>1010</v>
      </c>
      <c r="AK1966" t="str">
        <f t="shared" si="629"/>
        <v>20181NFC5600STUD BNFT/EABP TAXABLE</v>
      </c>
      <c r="AL1966" t="str">
        <f t="shared" si="630"/>
        <v>STUD BNFT/EABP TAXABLE</v>
      </c>
      <c r="AM1966" t="str">
        <f t="shared" si="631"/>
        <v>20181</v>
      </c>
      <c r="AN1966" t="str">
        <f t="shared" si="632"/>
        <v/>
      </c>
      <c r="AO1966" s="13">
        <f t="shared" si="633"/>
        <v>0</v>
      </c>
      <c r="AP1966">
        <f t="shared" si="634"/>
        <v>1</v>
      </c>
      <c r="AQ1966" t="str">
        <f t="shared" si="635"/>
        <v>NFC5600STUD BNFT/EABP TAXABLE</v>
      </c>
    </row>
    <row r="1967" spans="1:43" x14ac:dyDescent="0.35">
      <c r="A1967" s="18" t="s">
        <v>1838</v>
      </c>
      <c r="B1967">
        <v>5601</v>
      </c>
      <c r="C1967" t="s">
        <v>1170</v>
      </c>
      <c r="D1967" s="18"/>
      <c r="G1967" s="13">
        <v>0</v>
      </c>
      <c r="I1967">
        <v>20181</v>
      </c>
      <c r="J1967" t="str">
        <f t="shared" si="618"/>
        <v>20181NFC5601EDU ASST BEN PGM NON-TA20181</v>
      </c>
      <c r="K1967" t="str">
        <f t="shared" si="619"/>
        <v>20181NFC5601EDU ASST BEN PGM NON-TA</v>
      </c>
      <c r="L1967" t="str">
        <f t="shared" si="620"/>
        <v>20181</v>
      </c>
      <c r="M1967" s="13">
        <f t="shared" si="621"/>
        <v>0</v>
      </c>
      <c r="N1967" s="13"/>
      <c r="O1967" s="19">
        <v>1957</v>
      </c>
      <c r="P1967">
        <f t="shared" si="622"/>
        <v>1</v>
      </c>
      <c r="Q1967">
        <f t="shared" si="623"/>
        <v>1011</v>
      </c>
      <c r="R1967">
        <f t="shared" si="624"/>
        <v>1</v>
      </c>
      <c r="S1967" t="b">
        <f t="shared" si="625"/>
        <v>0</v>
      </c>
      <c r="T1967" t="b">
        <f t="shared" si="626"/>
        <v>0</v>
      </c>
      <c r="W1967" t="str">
        <f t="shared" si="636"/>
        <v/>
      </c>
      <c r="X1967" t="str">
        <f t="shared" si="636"/>
        <v/>
      </c>
      <c r="Y1967" t="str">
        <f t="shared" si="636"/>
        <v/>
      </c>
      <c r="Z1967" t="str">
        <f t="shared" si="636"/>
        <v/>
      </c>
      <c r="AA1967" t="str">
        <f t="shared" si="636"/>
        <v>NFC5601EDU ASST BEN PGM NON-TA</v>
      </c>
      <c r="AC1967" t="str">
        <f t="shared" si="637"/>
        <v/>
      </c>
      <c r="AD1967" t="str">
        <f t="shared" si="637"/>
        <v/>
      </c>
      <c r="AE1967" t="str">
        <f t="shared" si="637"/>
        <v/>
      </c>
      <c r="AF1967" t="str">
        <f t="shared" si="637"/>
        <v/>
      </c>
      <c r="AG1967" t="str">
        <f t="shared" si="637"/>
        <v/>
      </c>
      <c r="AI1967">
        <f t="shared" si="627"/>
        <v>1</v>
      </c>
      <c r="AJ1967">
        <f t="shared" si="628"/>
        <v>1011</v>
      </c>
      <c r="AK1967" t="str">
        <f t="shared" si="629"/>
        <v>20181NFC5601EDU ASST BEN PGM NON-TA</v>
      </c>
      <c r="AL1967" t="str">
        <f t="shared" si="630"/>
        <v>EDU ASST BEN PGM NON-TA</v>
      </c>
      <c r="AM1967" t="str">
        <f t="shared" si="631"/>
        <v>20181</v>
      </c>
      <c r="AN1967" t="str">
        <f t="shared" si="632"/>
        <v/>
      </c>
      <c r="AO1967" s="13">
        <f t="shared" si="633"/>
        <v>0</v>
      </c>
      <c r="AP1967">
        <f t="shared" si="634"/>
        <v>1</v>
      </c>
      <c r="AQ1967" t="str">
        <f t="shared" si="635"/>
        <v>NFC5601EDU ASST BEN PGM NON-TA</v>
      </c>
    </row>
    <row r="1968" spans="1:43" x14ac:dyDescent="0.35">
      <c r="A1968" s="18" t="s">
        <v>1838</v>
      </c>
      <c r="B1968">
        <v>5602</v>
      </c>
      <c r="C1968" t="s">
        <v>1171</v>
      </c>
      <c r="D1968" s="18"/>
      <c r="G1968" s="13">
        <v>0</v>
      </c>
      <c r="I1968">
        <v>20181</v>
      </c>
      <c r="J1968" t="str">
        <f t="shared" si="618"/>
        <v>20181NFC5602NYC COMMUTATION STIPEND20181</v>
      </c>
      <c r="K1968" t="str">
        <f t="shared" si="619"/>
        <v>20181NFC5602NYC COMMUTATION STIPEND</v>
      </c>
      <c r="L1968" t="str">
        <f t="shared" si="620"/>
        <v>20181</v>
      </c>
      <c r="M1968" s="13">
        <f t="shared" si="621"/>
        <v>0</v>
      </c>
      <c r="N1968" s="13"/>
      <c r="O1968" s="19">
        <v>1958</v>
      </c>
      <c r="P1968">
        <f t="shared" si="622"/>
        <v>1</v>
      </c>
      <c r="Q1968">
        <f t="shared" si="623"/>
        <v>1012</v>
      </c>
      <c r="R1968">
        <f t="shared" si="624"/>
        <v>1</v>
      </c>
      <c r="S1968" t="b">
        <f t="shared" si="625"/>
        <v>0</v>
      </c>
      <c r="T1968" t="b">
        <f t="shared" si="626"/>
        <v>0</v>
      </c>
      <c r="W1968" t="str">
        <f t="shared" si="636"/>
        <v/>
      </c>
      <c r="X1968" t="str">
        <f t="shared" si="636"/>
        <v/>
      </c>
      <c r="Y1968" t="str">
        <f t="shared" si="636"/>
        <v/>
      </c>
      <c r="Z1968" t="str">
        <f t="shared" si="636"/>
        <v/>
      </c>
      <c r="AA1968" t="str">
        <f t="shared" si="636"/>
        <v>NFC5602NYC COMMUTATION STIPEND</v>
      </c>
      <c r="AC1968" t="str">
        <f t="shared" si="637"/>
        <v/>
      </c>
      <c r="AD1968" t="str">
        <f t="shared" si="637"/>
        <v/>
      </c>
      <c r="AE1968" t="str">
        <f t="shared" si="637"/>
        <v/>
      </c>
      <c r="AF1968" t="str">
        <f t="shared" si="637"/>
        <v/>
      </c>
      <c r="AG1968" t="str">
        <f t="shared" si="637"/>
        <v/>
      </c>
      <c r="AI1968">
        <f t="shared" si="627"/>
        <v>1</v>
      </c>
      <c r="AJ1968">
        <f t="shared" si="628"/>
        <v>1012</v>
      </c>
      <c r="AK1968" t="str">
        <f t="shared" si="629"/>
        <v>20181NFC5602NYC COMMUTATION STIPEND</v>
      </c>
      <c r="AL1968" t="str">
        <f t="shared" si="630"/>
        <v>NYC COMMUTATION STIPEND</v>
      </c>
      <c r="AM1968" t="str">
        <f t="shared" si="631"/>
        <v>20181</v>
      </c>
      <c r="AN1968" t="str">
        <f t="shared" si="632"/>
        <v/>
      </c>
      <c r="AO1968" s="13">
        <f t="shared" si="633"/>
        <v>0</v>
      </c>
      <c r="AP1968">
        <f t="shared" si="634"/>
        <v>1</v>
      </c>
      <c r="AQ1968" t="str">
        <f t="shared" si="635"/>
        <v>NFC5602NYC COMMUTATION STIPEND</v>
      </c>
    </row>
    <row r="1969" spans="1:43" x14ac:dyDescent="0.35">
      <c r="A1969" s="18" t="s">
        <v>1838</v>
      </c>
      <c r="B1969">
        <v>5606</v>
      </c>
      <c r="C1969" t="s">
        <v>1172</v>
      </c>
      <c r="D1969" s="18"/>
      <c r="G1969" s="13">
        <v>0</v>
      </c>
      <c r="I1969">
        <v>20181</v>
      </c>
      <c r="J1969" t="str">
        <f t="shared" si="618"/>
        <v>20181NFC5606CELL PHONE PYMT-TAXABLE20181</v>
      </c>
      <c r="K1969" t="str">
        <f t="shared" si="619"/>
        <v>20181NFC5606CELL PHONE PYMT-TAXABLE</v>
      </c>
      <c r="L1969" t="str">
        <f t="shared" si="620"/>
        <v>20181</v>
      </c>
      <c r="M1969" s="13">
        <f t="shared" si="621"/>
        <v>0</v>
      </c>
      <c r="N1969" s="13"/>
      <c r="O1969" s="19">
        <v>1959</v>
      </c>
      <c r="P1969">
        <f t="shared" si="622"/>
        <v>1</v>
      </c>
      <c r="Q1969">
        <f t="shared" si="623"/>
        <v>1013</v>
      </c>
      <c r="R1969">
        <f t="shared" si="624"/>
        <v>1</v>
      </c>
      <c r="S1969" t="b">
        <f t="shared" si="625"/>
        <v>0</v>
      </c>
      <c r="T1969" t="b">
        <f t="shared" si="626"/>
        <v>0</v>
      </c>
      <c r="W1969" t="str">
        <f t="shared" si="636"/>
        <v/>
      </c>
      <c r="X1969" t="str">
        <f t="shared" si="636"/>
        <v/>
      </c>
      <c r="Y1969" t="str">
        <f t="shared" si="636"/>
        <v/>
      </c>
      <c r="Z1969" t="str">
        <f t="shared" si="636"/>
        <v/>
      </c>
      <c r="AA1969" t="str">
        <f t="shared" si="636"/>
        <v>NFC5606CELL PHONE PYMT-TAXABLE</v>
      </c>
      <c r="AC1969" t="str">
        <f t="shared" si="637"/>
        <v/>
      </c>
      <c r="AD1969" t="str">
        <f t="shared" si="637"/>
        <v/>
      </c>
      <c r="AE1969" t="str">
        <f t="shared" si="637"/>
        <v/>
      </c>
      <c r="AF1969" t="str">
        <f t="shared" si="637"/>
        <v/>
      </c>
      <c r="AG1969" t="str">
        <f t="shared" si="637"/>
        <v/>
      </c>
      <c r="AI1969">
        <f t="shared" si="627"/>
        <v>1</v>
      </c>
      <c r="AJ1969">
        <f t="shared" si="628"/>
        <v>1013</v>
      </c>
      <c r="AK1969" t="str">
        <f t="shared" si="629"/>
        <v>20181NFC5606CELL PHONE PYMT-TAXABLE</v>
      </c>
      <c r="AL1969" t="str">
        <f t="shared" si="630"/>
        <v>CELL PHONE PYMT-TAXABLE</v>
      </c>
      <c r="AM1969" t="str">
        <f t="shared" si="631"/>
        <v>20181</v>
      </c>
      <c r="AN1969" t="str">
        <f t="shared" si="632"/>
        <v/>
      </c>
      <c r="AO1969" s="13">
        <f t="shared" si="633"/>
        <v>0</v>
      </c>
      <c r="AP1969">
        <f t="shared" si="634"/>
        <v>1</v>
      </c>
      <c r="AQ1969" t="str">
        <f t="shared" si="635"/>
        <v>NFC5606CELL PHONE PYMT-TAXABLE</v>
      </c>
    </row>
    <row r="1970" spans="1:43" x14ac:dyDescent="0.35">
      <c r="A1970" s="18" t="s">
        <v>1838</v>
      </c>
      <c r="B1970">
        <v>5607</v>
      </c>
      <c r="C1970" t="s">
        <v>1173</v>
      </c>
      <c r="D1970" s="18"/>
      <c r="G1970" s="13">
        <v>0</v>
      </c>
      <c r="I1970">
        <v>20181</v>
      </c>
      <c r="J1970" t="str">
        <f t="shared" si="618"/>
        <v>20181NFC5607HOME BASED COM/DP ALLWN20181</v>
      </c>
      <c r="K1970" t="str">
        <f t="shared" si="619"/>
        <v>20181NFC5607HOME BASED COM/DP ALLWN</v>
      </c>
      <c r="L1970" t="str">
        <f t="shared" si="620"/>
        <v>20181</v>
      </c>
      <c r="M1970" s="13">
        <f t="shared" si="621"/>
        <v>0</v>
      </c>
      <c r="N1970" s="13"/>
      <c r="O1970" s="19">
        <v>1960</v>
      </c>
      <c r="P1970">
        <f t="shared" si="622"/>
        <v>1</v>
      </c>
      <c r="Q1970">
        <f t="shared" si="623"/>
        <v>1014</v>
      </c>
      <c r="R1970">
        <f t="shared" si="624"/>
        <v>1</v>
      </c>
      <c r="S1970" t="b">
        <f t="shared" si="625"/>
        <v>0</v>
      </c>
      <c r="T1970" t="b">
        <f t="shared" si="626"/>
        <v>0</v>
      </c>
      <c r="W1970" t="str">
        <f t="shared" si="636"/>
        <v/>
      </c>
      <c r="X1970" t="str">
        <f t="shared" si="636"/>
        <v/>
      </c>
      <c r="Y1970" t="str">
        <f t="shared" si="636"/>
        <v/>
      </c>
      <c r="Z1970" t="str">
        <f t="shared" si="636"/>
        <v/>
      </c>
      <c r="AA1970" t="str">
        <f t="shared" si="636"/>
        <v>NFC5607HOME BASED COM/DP ALLWN</v>
      </c>
      <c r="AC1970" t="str">
        <f t="shared" si="637"/>
        <v/>
      </c>
      <c r="AD1970" t="str">
        <f t="shared" si="637"/>
        <v/>
      </c>
      <c r="AE1970" t="str">
        <f t="shared" si="637"/>
        <v/>
      </c>
      <c r="AF1970" t="str">
        <f t="shared" si="637"/>
        <v/>
      </c>
      <c r="AG1970" t="str">
        <f t="shared" si="637"/>
        <v/>
      </c>
      <c r="AI1970">
        <f t="shared" si="627"/>
        <v>1</v>
      </c>
      <c r="AJ1970">
        <f t="shared" si="628"/>
        <v>1014</v>
      </c>
      <c r="AK1970" t="str">
        <f t="shared" si="629"/>
        <v>20181NFC5607HOME BASED COM/DP ALLWN</v>
      </c>
      <c r="AL1970" t="str">
        <f t="shared" si="630"/>
        <v>HOME BASED COM/DP ALLWN</v>
      </c>
      <c r="AM1970" t="str">
        <f t="shared" si="631"/>
        <v>20181</v>
      </c>
      <c r="AN1970" t="str">
        <f t="shared" si="632"/>
        <v/>
      </c>
      <c r="AO1970" s="13">
        <f t="shared" si="633"/>
        <v>0</v>
      </c>
      <c r="AP1970">
        <f t="shared" si="634"/>
        <v>1</v>
      </c>
      <c r="AQ1970" t="str">
        <f t="shared" si="635"/>
        <v>NFC5607HOME BASED COM/DP ALLWN</v>
      </c>
    </row>
    <row r="1971" spans="1:43" x14ac:dyDescent="0.35">
      <c r="A1971" s="18" t="s">
        <v>1838</v>
      </c>
      <c r="B1971">
        <v>5608</v>
      </c>
      <c r="C1971" t="s">
        <v>1174</v>
      </c>
      <c r="D1971" s="18" t="s">
        <v>1838</v>
      </c>
      <c r="E1971">
        <v>5609</v>
      </c>
      <c r="F1971" t="s">
        <v>1175</v>
      </c>
      <c r="G1971" s="13">
        <v>0.82346886258363361</v>
      </c>
      <c r="I1971">
        <v>20181</v>
      </c>
      <c r="J1971" t="str">
        <f t="shared" si="618"/>
        <v>20181NFC5608EXAMINER STIPEND (TAX)20181NFC5609EXAMINER STIPEND NONTAX</v>
      </c>
      <c r="K1971" t="str">
        <f t="shared" si="619"/>
        <v>20181NFC5608EXAMINER STIPEND (TAX)</v>
      </c>
      <c r="L1971" t="str">
        <f t="shared" si="620"/>
        <v>20181NFC5609EXAMINER STIPEND NONTAX</v>
      </c>
      <c r="M1971" s="13">
        <f t="shared" si="621"/>
        <v>0.82346886258363361</v>
      </c>
      <c r="N1971" s="13"/>
      <c r="O1971" s="19">
        <v>1961</v>
      </c>
      <c r="P1971">
        <f t="shared" si="622"/>
        <v>2</v>
      </c>
      <c r="Q1971">
        <f t="shared" si="623"/>
        <v>1015</v>
      </c>
      <c r="R1971">
        <f t="shared" si="624"/>
        <v>1</v>
      </c>
      <c r="S1971" t="b">
        <f t="shared" si="625"/>
        <v>1</v>
      </c>
      <c r="T1971" t="b">
        <f t="shared" si="626"/>
        <v>0</v>
      </c>
      <c r="W1971" t="str">
        <f t="shared" si="636"/>
        <v/>
      </c>
      <c r="X1971" t="str">
        <f t="shared" si="636"/>
        <v/>
      </c>
      <c r="Y1971" t="str">
        <f t="shared" si="636"/>
        <v/>
      </c>
      <c r="Z1971" t="str">
        <f t="shared" si="636"/>
        <v/>
      </c>
      <c r="AA1971" t="str">
        <f t="shared" si="636"/>
        <v>NFC5608EXAMINER STIPEND (TAX)</v>
      </c>
      <c r="AC1971" t="str">
        <f t="shared" si="637"/>
        <v/>
      </c>
      <c r="AD1971" t="str">
        <f t="shared" si="637"/>
        <v/>
      </c>
      <c r="AE1971" t="str">
        <f t="shared" si="637"/>
        <v/>
      </c>
      <c r="AF1971" t="str">
        <f t="shared" si="637"/>
        <v/>
      </c>
      <c r="AG1971" t="str">
        <f t="shared" si="637"/>
        <v>NFC5609EXAMINER STIPEND NONTAX</v>
      </c>
      <c r="AI1971">
        <f t="shared" si="627"/>
        <v>1</v>
      </c>
      <c r="AJ1971">
        <f t="shared" si="628"/>
        <v>1015</v>
      </c>
      <c r="AK1971" t="str">
        <f t="shared" si="629"/>
        <v>20181NFC5608EXAMINER STIPEND (TAX)</v>
      </c>
      <c r="AL1971" t="str">
        <f t="shared" si="630"/>
        <v>EXAMINER STIPEND (TAX)</v>
      </c>
      <c r="AM1971" t="str">
        <f t="shared" si="631"/>
        <v>20181NFC5609EXAMINER STIPEND NONTAX</v>
      </c>
      <c r="AN1971" t="str">
        <f t="shared" si="632"/>
        <v>EXAMINER STIPEND NONTAX</v>
      </c>
      <c r="AO1971" s="13">
        <f t="shared" si="633"/>
        <v>0.82346886258363361</v>
      </c>
      <c r="AP1971">
        <f t="shared" si="634"/>
        <v>1</v>
      </c>
      <c r="AQ1971" t="str">
        <f t="shared" si="635"/>
        <v>NFC5608EXAMINER STIPEND (TAX)NFC5609EXAMINER STIPEND NONTAX</v>
      </c>
    </row>
    <row r="1972" spans="1:43" x14ac:dyDescent="0.35">
      <c r="A1972" s="18" t="s">
        <v>1838</v>
      </c>
      <c r="B1972">
        <v>5608</v>
      </c>
      <c r="C1972" t="s">
        <v>1174</v>
      </c>
      <c r="D1972" s="18" t="s">
        <v>1838</v>
      </c>
      <c r="E1972">
        <v>5602</v>
      </c>
      <c r="F1972" t="s">
        <v>1171</v>
      </c>
      <c r="G1972" s="13">
        <v>0.56620049233495195</v>
      </c>
      <c r="I1972">
        <v>20181</v>
      </c>
      <c r="J1972" t="str">
        <f t="shared" si="618"/>
        <v>20181NFC5608EXAMINER STIPEND (TAX)20181NFC5602NYC COMMUTATION STIPEND</v>
      </c>
      <c r="K1972" t="str">
        <f t="shared" si="619"/>
        <v>20181NFC5608EXAMINER STIPEND (TAX)</v>
      </c>
      <c r="L1972" t="str">
        <f t="shared" si="620"/>
        <v>20181NFC5602NYC COMMUTATION STIPEND</v>
      </c>
      <c r="M1972" s="13">
        <f t="shared" si="621"/>
        <v>0.56620049233495195</v>
      </c>
      <c r="N1972" s="13"/>
      <c r="O1972" s="19">
        <v>1962</v>
      </c>
      <c r="P1972">
        <f t="shared" si="622"/>
        <v>2</v>
      </c>
      <c r="Q1972">
        <f t="shared" si="623"/>
        <v>1015</v>
      </c>
      <c r="R1972">
        <f t="shared" si="624"/>
        <v>2</v>
      </c>
      <c r="S1972" t="b">
        <f t="shared" si="625"/>
        <v>1</v>
      </c>
      <c r="T1972" t="b">
        <f t="shared" si="626"/>
        <v>0</v>
      </c>
      <c r="W1972" t="str">
        <f t="shared" si="636"/>
        <v/>
      </c>
      <c r="X1972" t="str">
        <f t="shared" si="636"/>
        <v/>
      </c>
      <c r="Y1972" t="str">
        <f t="shared" si="636"/>
        <v/>
      </c>
      <c r="Z1972" t="str">
        <f t="shared" si="636"/>
        <v/>
      </c>
      <c r="AA1972" t="str">
        <f t="shared" si="636"/>
        <v>NFC5608EXAMINER STIPEND (TAX)</v>
      </c>
      <c r="AC1972" t="str">
        <f t="shared" si="637"/>
        <v/>
      </c>
      <c r="AD1972" t="str">
        <f t="shared" si="637"/>
        <v/>
      </c>
      <c r="AE1972" t="str">
        <f t="shared" si="637"/>
        <v/>
      </c>
      <c r="AF1972" t="str">
        <f t="shared" si="637"/>
        <v/>
      </c>
      <c r="AG1972" t="str">
        <f t="shared" si="637"/>
        <v>NFC5602NYC COMMUTATION STIPEND</v>
      </c>
      <c r="AI1972">
        <f t="shared" si="627"/>
        <v>1</v>
      </c>
      <c r="AJ1972">
        <f t="shared" si="628"/>
        <v>1015</v>
      </c>
      <c r="AK1972" t="str">
        <f t="shared" si="629"/>
        <v>20181NFC5608EXAMINER STIPEND (TAX)</v>
      </c>
      <c r="AL1972" t="str">
        <f t="shared" si="630"/>
        <v>EXAMINER STIPEND (TAX)</v>
      </c>
      <c r="AM1972" t="str">
        <f t="shared" si="631"/>
        <v>20181NFC5602NYC COMMUTATION STIPEND</v>
      </c>
      <c r="AN1972" t="str">
        <f t="shared" si="632"/>
        <v>NYC COMMUTATION STIPEND</v>
      </c>
      <c r="AO1972" s="13">
        <f t="shared" si="633"/>
        <v>0.56620049233495195</v>
      </c>
      <c r="AP1972">
        <f t="shared" si="634"/>
        <v>1</v>
      </c>
      <c r="AQ1972" t="str">
        <f t="shared" si="635"/>
        <v>NFC5608EXAMINER STIPEND (TAX)NFC5602NYC COMMUTATION STIPEND</v>
      </c>
    </row>
    <row r="1973" spans="1:43" x14ac:dyDescent="0.35">
      <c r="A1973" s="18" t="s">
        <v>1838</v>
      </c>
      <c r="B1973">
        <v>5609</v>
      </c>
      <c r="C1973" t="s">
        <v>1175</v>
      </c>
      <c r="D1973" s="18" t="s">
        <v>1838</v>
      </c>
      <c r="E1973">
        <v>5608</v>
      </c>
      <c r="F1973" t="s">
        <v>1174</v>
      </c>
      <c r="G1973" s="13">
        <v>0.82346886258363361</v>
      </c>
      <c r="I1973">
        <v>20181</v>
      </c>
      <c r="J1973" t="str">
        <f t="shared" si="618"/>
        <v>20181NFC5609EXAMINER STIPEND NONTAX20181NFC5608EXAMINER STIPEND (TAX)</v>
      </c>
      <c r="K1973" t="str">
        <f t="shared" si="619"/>
        <v>20181NFC5609EXAMINER STIPEND NONTAX</v>
      </c>
      <c r="L1973" t="str">
        <f t="shared" si="620"/>
        <v>20181NFC5608EXAMINER STIPEND (TAX)</v>
      </c>
      <c r="M1973" s="13">
        <f t="shared" si="621"/>
        <v>0.82346886258363361</v>
      </c>
      <c r="N1973" s="13"/>
      <c r="O1973" s="19">
        <v>1963</v>
      </c>
      <c r="P1973">
        <f t="shared" si="622"/>
        <v>3</v>
      </c>
      <c r="Q1973">
        <f t="shared" si="623"/>
        <v>1016</v>
      </c>
      <c r="R1973">
        <f t="shared" si="624"/>
        <v>1</v>
      </c>
      <c r="S1973" t="b">
        <f t="shared" si="625"/>
        <v>1</v>
      </c>
      <c r="T1973" t="b">
        <f t="shared" si="626"/>
        <v>0</v>
      </c>
      <c r="W1973" t="str">
        <f t="shared" si="636"/>
        <v/>
      </c>
      <c r="X1973" t="str">
        <f t="shared" si="636"/>
        <v/>
      </c>
      <c r="Y1973" t="str">
        <f t="shared" si="636"/>
        <v/>
      </c>
      <c r="Z1973" t="str">
        <f t="shared" si="636"/>
        <v/>
      </c>
      <c r="AA1973" t="str">
        <f t="shared" si="636"/>
        <v>NFC5609EXAMINER STIPEND NONTAX</v>
      </c>
      <c r="AC1973" t="str">
        <f t="shared" si="637"/>
        <v/>
      </c>
      <c r="AD1973" t="str">
        <f t="shared" si="637"/>
        <v/>
      </c>
      <c r="AE1973" t="str">
        <f t="shared" si="637"/>
        <v/>
      </c>
      <c r="AF1973" t="str">
        <f t="shared" si="637"/>
        <v/>
      </c>
      <c r="AG1973" t="str">
        <f t="shared" si="637"/>
        <v>NFC5608EXAMINER STIPEND (TAX)</v>
      </c>
      <c r="AI1973">
        <f t="shared" si="627"/>
        <v>1</v>
      </c>
      <c r="AJ1973">
        <f t="shared" si="628"/>
        <v>1016</v>
      </c>
      <c r="AK1973" t="str">
        <f t="shared" si="629"/>
        <v>20181NFC5609EXAMINER STIPEND NONTAX</v>
      </c>
      <c r="AL1973" t="str">
        <f t="shared" si="630"/>
        <v>EXAMINER STIPEND NONTAX</v>
      </c>
      <c r="AM1973" t="str">
        <f t="shared" si="631"/>
        <v>20181NFC5608EXAMINER STIPEND (TAX)</v>
      </c>
      <c r="AN1973" t="str">
        <f t="shared" si="632"/>
        <v>EXAMINER STIPEND (TAX)</v>
      </c>
      <c r="AO1973" s="13">
        <f t="shared" si="633"/>
        <v>0.82346886258363361</v>
      </c>
      <c r="AP1973">
        <f t="shared" si="634"/>
        <v>1</v>
      </c>
      <c r="AQ1973" t="str">
        <f t="shared" si="635"/>
        <v>NFC5609EXAMINER STIPEND NONTAXNFC5608EXAMINER STIPEND (TAX)</v>
      </c>
    </row>
    <row r="1974" spans="1:43" x14ac:dyDescent="0.35">
      <c r="A1974" s="18" t="s">
        <v>1838</v>
      </c>
      <c r="B1974">
        <v>5609</v>
      </c>
      <c r="C1974" t="s">
        <v>1175</v>
      </c>
      <c r="D1974" s="18" t="s">
        <v>1838</v>
      </c>
      <c r="E1974">
        <v>5602</v>
      </c>
      <c r="F1974" t="s">
        <v>1171</v>
      </c>
      <c r="G1974" s="13">
        <v>0.56128251453603117</v>
      </c>
      <c r="I1974">
        <v>20181</v>
      </c>
      <c r="J1974" t="str">
        <f t="shared" si="618"/>
        <v>20181NFC5609EXAMINER STIPEND NONTAX20181NFC5602NYC COMMUTATION STIPEND</v>
      </c>
      <c r="K1974" t="str">
        <f t="shared" si="619"/>
        <v>20181NFC5609EXAMINER STIPEND NONTAX</v>
      </c>
      <c r="L1974" t="str">
        <f t="shared" si="620"/>
        <v>20181NFC5602NYC COMMUTATION STIPEND</v>
      </c>
      <c r="M1974" s="13">
        <f t="shared" si="621"/>
        <v>0.56128251453603117</v>
      </c>
      <c r="N1974" s="13"/>
      <c r="O1974" s="19">
        <v>1964</v>
      </c>
      <c r="P1974">
        <f t="shared" si="622"/>
        <v>3</v>
      </c>
      <c r="Q1974">
        <f t="shared" si="623"/>
        <v>1016</v>
      </c>
      <c r="R1974">
        <f t="shared" si="624"/>
        <v>2</v>
      </c>
      <c r="S1974" t="b">
        <f t="shared" si="625"/>
        <v>1</v>
      </c>
      <c r="T1974" t="b">
        <f t="shared" si="626"/>
        <v>0</v>
      </c>
      <c r="W1974" t="str">
        <f t="shared" si="636"/>
        <v/>
      </c>
      <c r="X1974" t="str">
        <f t="shared" si="636"/>
        <v/>
      </c>
      <c r="Y1974" t="str">
        <f t="shared" si="636"/>
        <v/>
      </c>
      <c r="Z1974" t="str">
        <f t="shared" si="636"/>
        <v/>
      </c>
      <c r="AA1974" t="str">
        <f t="shared" si="636"/>
        <v>NFC5609EXAMINER STIPEND NONTAX</v>
      </c>
      <c r="AC1974" t="str">
        <f t="shared" si="637"/>
        <v/>
      </c>
      <c r="AD1974" t="str">
        <f t="shared" si="637"/>
        <v/>
      </c>
      <c r="AE1974" t="str">
        <f t="shared" si="637"/>
        <v/>
      </c>
      <c r="AF1974" t="str">
        <f t="shared" si="637"/>
        <v/>
      </c>
      <c r="AG1974" t="str">
        <f t="shared" si="637"/>
        <v>NFC5602NYC COMMUTATION STIPEND</v>
      </c>
      <c r="AI1974">
        <f t="shared" si="627"/>
        <v>1</v>
      </c>
      <c r="AJ1974">
        <f t="shared" si="628"/>
        <v>1016</v>
      </c>
      <c r="AK1974" t="str">
        <f t="shared" si="629"/>
        <v>20181NFC5609EXAMINER STIPEND NONTAX</v>
      </c>
      <c r="AL1974" t="str">
        <f t="shared" si="630"/>
        <v>EXAMINER STIPEND NONTAX</v>
      </c>
      <c r="AM1974" t="str">
        <f t="shared" si="631"/>
        <v>20181NFC5602NYC COMMUTATION STIPEND</v>
      </c>
      <c r="AN1974" t="str">
        <f t="shared" si="632"/>
        <v>NYC COMMUTATION STIPEND</v>
      </c>
      <c r="AO1974" s="13">
        <f t="shared" si="633"/>
        <v>0.56128251453603117</v>
      </c>
      <c r="AP1974">
        <f t="shared" si="634"/>
        <v>1</v>
      </c>
      <c r="AQ1974" t="str">
        <f t="shared" si="635"/>
        <v>NFC5609EXAMINER STIPEND NONTAXNFC5602NYC COMMUTATION STIPEND</v>
      </c>
    </row>
    <row r="1975" spans="1:43" x14ac:dyDescent="0.35">
      <c r="A1975" s="18" t="s">
        <v>1838</v>
      </c>
      <c r="B1975">
        <v>5609</v>
      </c>
      <c r="C1975" t="s">
        <v>1175</v>
      </c>
      <c r="D1975" s="18" t="s">
        <v>1838</v>
      </c>
      <c r="E1975">
        <v>5604</v>
      </c>
      <c r="F1975" t="s">
        <v>944</v>
      </c>
      <c r="G1975" s="13">
        <v>0.54031314428191579</v>
      </c>
      <c r="I1975">
        <v>20181</v>
      </c>
      <c r="J1975" t="str">
        <f t="shared" si="618"/>
        <v>20181NFC5609EXAMINER STIPEND NONTAX20181NFC5604HOSTILE FIRE PY NON-TAX</v>
      </c>
      <c r="K1975" t="str">
        <f t="shared" si="619"/>
        <v>20181NFC5609EXAMINER STIPEND NONTAX</v>
      </c>
      <c r="L1975" t="str">
        <f t="shared" si="620"/>
        <v>20181NFC5604HOSTILE FIRE PY NON-TAX</v>
      </c>
      <c r="M1975" s="13">
        <f t="shared" si="621"/>
        <v>0.54031314428191579</v>
      </c>
      <c r="N1975" s="13"/>
      <c r="O1975" s="19">
        <v>1965</v>
      </c>
      <c r="P1975">
        <f t="shared" si="622"/>
        <v>3</v>
      </c>
      <c r="Q1975">
        <f t="shared" si="623"/>
        <v>1016</v>
      </c>
      <c r="R1975">
        <f t="shared" si="624"/>
        <v>3</v>
      </c>
      <c r="S1975" t="b">
        <f t="shared" si="625"/>
        <v>1</v>
      </c>
      <c r="T1975" t="b">
        <f t="shared" si="626"/>
        <v>0</v>
      </c>
      <c r="W1975" t="str">
        <f t="shared" si="636"/>
        <v/>
      </c>
      <c r="X1975" t="str">
        <f t="shared" si="636"/>
        <v/>
      </c>
      <c r="Y1975" t="str">
        <f t="shared" si="636"/>
        <v/>
      </c>
      <c r="Z1975" t="str">
        <f t="shared" si="636"/>
        <v/>
      </c>
      <c r="AA1975" t="str">
        <f t="shared" si="636"/>
        <v>NFC5609EXAMINER STIPEND NONTAX</v>
      </c>
      <c r="AC1975" t="str">
        <f t="shared" si="637"/>
        <v/>
      </c>
      <c r="AD1975" t="str">
        <f t="shared" si="637"/>
        <v/>
      </c>
      <c r="AE1975" t="str">
        <f t="shared" si="637"/>
        <v/>
      </c>
      <c r="AF1975" t="str">
        <f t="shared" si="637"/>
        <v/>
      </c>
      <c r="AG1975" t="str">
        <f t="shared" si="637"/>
        <v>NFC5604HOSTILE FIRE PY NON-TAX</v>
      </c>
      <c r="AI1975">
        <f t="shared" si="627"/>
        <v>1</v>
      </c>
      <c r="AJ1975">
        <f t="shared" si="628"/>
        <v>1016</v>
      </c>
      <c r="AK1975" t="str">
        <f t="shared" si="629"/>
        <v>20181NFC5609EXAMINER STIPEND NONTAX</v>
      </c>
      <c r="AL1975" t="str">
        <f t="shared" si="630"/>
        <v>EXAMINER STIPEND NONTAX</v>
      </c>
      <c r="AM1975" t="str">
        <f t="shared" si="631"/>
        <v>20181NFC5604HOSTILE FIRE PY NON-TAX</v>
      </c>
      <c r="AN1975" t="str">
        <f t="shared" si="632"/>
        <v>HOSTILE FIRE PY NON-TAX</v>
      </c>
      <c r="AO1975" s="13">
        <f t="shared" si="633"/>
        <v>0.54031314428191579</v>
      </c>
      <c r="AP1975">
        <f t="shared" si="634"/>
        <v>1</v>
      </c>
      <c r="AQ1975" t="str">
        <f t="shared" si="635"/>
        <v>NFC5609EXAMINER STIPEND NONTAXNFC5604HOSTILE FIRE PY NON-TAX</v>
      </c>
    </row>
    <row r="1976" spans="1:43" x14ac:dyDescent="0.35">
      <c r="A1976" s="18" t="s">
        <v>1838</v>
      </c>
      <c r="B1976">
        <v>1704</v>
      </c>
      <c r="C1976" t="s">
        <v>1226</v>
      </c>
      <c r="D1976" s="18"/>
      <c r="G1976" s="13">
        <v>0</v>
      </c>
      <c r="I1976">
        <v>20181</v>
      </c>
      <c r="J1976" t="str">
        <f t="shared" si="618"/>
        <v>20181NFC1704INCENTIVE PAY20181</v>
      </c>
      <c r="K1976" t="str">
        <f t="shared" si="619"/>
        <v>20181NFC1704INCENTIVE PAY</v>
      </c>
      <c r="L1976" t="str">
        <f t="shared" si="620"/>
        <v>20181</v>
      </c>
      <c r="M1976" s="13">
        <f t="shared" si="621"/>
        <v>0</v>
      </c>
      <c r="N1976" s="13"/>
      <c r="O1976" s="19">
        <v>1966</v>
      </c>
      <c r="P1976">
        <f t="shared" si="622"/>
        <v>1</v>
      </c>
      <c r="Q1976">
        <f t="shared" si="623"/>
        <v>1017</v>
      </c>
      <c r="R1976">
        <f t="shared" si="624"/>
        <v>1</v>
      </c>
      <c r="S1976" t="b">
        <f t="shared" si="625"/>
        <v>0</v>
      </c>
      <c r="T1976" t="b">
        <f t="shared" si="626"/>
        <v>0</v>
      </c>
      <c r="W1976" t="str">
        <f t="shared" si="636"/>
        <v/>
      </c>
      <c r="X1976" t="str">
        <f t="shared" si="636"/>
        <v/>
      </c>
      <c r="Y1976" t="str">
        <f t="shared" si="636"/>
        <v/>
      </c>
      <c r="Z1976" t="str">
        <f t="shared" si="636"/>
        <v/>
      </c>
      <c r="AA1976" t="str">
        <f t="shared" si="636"/>
        <v>NFC1704INCENTIVE PAY</v>
      </c>
      <c r="AC1976" t="str">
        <f t="shared" si="637"/>
        <v/>
      </c>
      <c r="AD1976" t="str">
        <f t="shared" si="637"/>
        <v/>
      </c>
      <c r="AE1976" t="str">
        <f t="shared" si="637"/>
        <v/>
      </c>
      <c r="AF1976" t="str">
        <f t="shared" si="637"/>
        <v/>
      </c>
      <c r="AG1976" t="str">
        <f t="shared" si="637"/>
        <v/>
      </c>
      <c r="AI1976">
        <f t="shared" si="627"/>
        <v>1</v>
      </c>
      <c r="AJ1976">
        <f t="shared" si="628"/>
        <v>1017</v>
      </c>
      <c r="AK1976" t="str">
        <f t="shared" si="629"/>
        <v>20181NFC1704INCENTIVE PAY</v>
      </c>
      <c r="AL1976" t="str">
        <f t="shared" si="630"/>
        <v>INCENTIVE PAY</v>
      </c>
      <c r="AM1976" t="str">
        <f t="shared" si="631"/>
        <v>20181</v>
      </c>
      <c r="AN1976" t="str">
        <f t="shared" si="632"/>
        <v/>
      </c>
      <c r="AO1976" s="13">
        <f t="shared" si="633"/>
        <v>0</v>
      </c>
      <c r="AP1976">
        <f t="shared" si="634"/>
        <v>1</v>
      </c>
      <c r="AQ1976" t="str">
        <f t="shared" si="635"/>
        <v>NFC1704INCENTIVE PAY</v>
      </c>
    </row>
    <row r="1977" spans="1:43" x14ac:dyDescent="0.35">
      <c r="A1977" s="18" t="s">
        <v>1838</v>
      </c>
      <c r="B1977">
        <v>4410</v>
      </c>
      <c r="C1977" t="s">
        <v>1221</v>
      </c>
      <c r="D1977" s="18"/>
      <c r="G1977" s="13">
        <v>0</v>
      </c>
      <c r="I1977">
        <v>20181</v>
      </c>
      <c r="J1977" t="str">
        <f t="shared" si="618"/>
        <v>20181NFC4410SEPARATION INCENTIVE20181</v>
      </c>
      <c r="K1977" t="str">
        <f t="shared" si="619"/>
        <v>20181NFC4410SEPARATION INCENTIVE</v>
      </c>
      <c r="L1977" t="str">
        <f t="shared" si="620"/>
        <v>20181</v>
      </c>
      <c r="M1977" s="13">
        <f t="shared" si="621"/>
        <v>0</v>
      </c>
      <c r="N1977" s="13"/>
      <c r="O1977" s="19">
        <v>1967</v>
      </c>
      <c r="P1977">
        <f t="shared" si="622"/>
        <v>2</v>
      </c>
      <c r="Q1977">
        <f t="shared" si="623"/>
        <v>1018</v>
      </c>
      <c r="R1977">
        <f t="shared" si="624"/>
        <v>1</v>
      </c>
      <c r="S1977" t="b">
        <f t="shared" si="625"/>
        <v>0</v>
      </c>
      <c r="T1977" t="b">
        <f t="shared" si="626"/>
        <v>0</v>
      </c>
      <c r="W1977" t="str">
        <f t="shared" si="636"/>
        <v/>
      </c>
      <c r="X1977" t="str">
        <f t="shared" si="636"/>
        <v/>
      </c>
      <c r="Y1977" t="str">
        <f t="shared" si="636"/>
        <v/>
      </c>
      <c r="Z1977" t="str">
        <f t="shared" si="636"/>
        <v/>
      </c>
      <c r="AA1977" t="str">
        <f t="shared" si="636"/>
        <v>NFC4410SEPARATION INCENTIVE</v>
      </c>
      <c r="AC1977" t="str">
        <f t="shared" si="637"/>
        <v/>
      </c>
      <c r="AD1977" t="str">
        <f t="shared" si="637"/>
        <v/>
      </c>
      <c r="AE1977" t="str">
        <f t="shared" si="637"/>
        <v/>
      </c>
      <c r="AF1977" t="str">
        <f t="shared" si="637"/>
        <v/>
      </c>
      <c r="AG1977" t="str">
        <f t="shared" si="637"/>
        <v/>
      </c>
      <c r="AI1977">
        <f t="shared" si="627"/>
        <v>1</v>
      </c>
      <c r="AJ1977">
        <f t="shared" si="628"/>
        <v>1018</v>
      </c>
      <c r="AK1977" t="str">
        <f t="shared" si="629"/>
        <v>20181NFC4410SEPARATION INCENTIVE</v>
      </c>
      <c r="AL1977" t="str">
        <f t="shared" si="630"/>
        <v>SEPARATION INCENTIVE</v>
      </c>
      <c r="AM1977" t="str">
        <f t="shared" si="631"/>
        <v>20181</v>
      </c>
      <c r="AN1977" t="str">
        <f t="shared" si="632"/>
        <v/>
      </c>
      <c r="AO1977" s="13">
        <f t="shared" si="633"/>
        <v>0</v>
      </c>
      <c r="AP1977">
        <f t="shared" si="634"/>
        <v>1</v>
      </c>
      <c r="AQ1977" t="str">
        <f t="shared" si="635"/>
        <v>NFC4410SEPARATION INCENTIVE</v>
      </c>
    </row>
    <row r="1978" spans="1:43" x14ac:dyDescent="0.35">
      <c r="A1978" s="18" t="s">
        <v>1838</v>
      </c>
      <c r="B1978">
        <v>5107</v>
      </c>
      <c r="C1978" t="s">
        <v>1209</v>
      </c>
      <c r="D1978" s="18" t="s">
        <v>1837</v>
      </c>
      <c r="E1978" t="s">
        <v>1208</v>
      </c>
      <c r="F1978" t="s">
        <v>1209</v>
      </c>
      <c r="G1978" s="13">
        <v>0.52618237017973823</v>
      </c>
      <c r="I1978">
        <v>20181</v>
      </c>
      <c r="J1978" t="str">
        <f t="shared" si="618"/>
        <v>20181NFC5107RECRUITMENT INCENTIVE20181IBCRECRECRUITMENT INCENTIVE</v>
      </c>
      <c r="K1978" t="str">
        <f t="shared" si="619"/>
        <v>20181NFC5107RECRUITMENT INCENTIVE</v>
      </c>
      <c r="L1978" t="str">
        <f t="shared" si="620"/>
        <v>20181IBCRECRECRUITMENT INCENTIVE</v>
      </c>
      <c r="M1978" s="13">
        <f t="shared" si="621"/>
        <v>0.52618237017973823</v>
      </c>
      <c r="N1978" s="13"/>
      <c r="O1978" s="19">
        <v>1968</v>
      </c>
      <c r="P1978">
        <f t="shared" si="622"/>
        <v>4</v>
      </c>
      <c r="Q1978">
        <f t="shared" si="623"/>
        <v>1019</v>
      </c>
      <c r="R1978">
        <f t="shared" si="624"/>
        <v>1</v>
      </c>
      <c r="S1978" t="b">
        <f t="shared" si="625"/>
        <v>0</v>
      </c>
      <c r="T1978" t="b">
        <f t="shared" si="626"/>
        <v>0</v>
      </c>
      <c r="W1978" t="str">
        <f t="shared" si="636"/>
        <v/>
      </c>
      <c r="X1978" t="str">
        <f t="shared" si="636"/>
        <v/>
      </c>
      <c r="Y1978" t="str">
        <f t="shared" si="636"/>
        <v/>
      </c>
      <c r="Z1978" t="str">
        <f t="shared" si="636"/>
        <v/>
      </c>
      <c r="AA1978" t="str">
        <f t="shared" si="636"/>
        <v>NFC5107RECRUITMENT INCENTIVE</v>
      </c>
      <c r="AC1978" t="str">
        <f t="shared" si="637"/>
        <v/>
      </c>
      <c r="AD1978" t="str">
        <f t="shared" si="637"/>
        <v/>
      </c>
      <c r="AE1978" t="str">
        <f t="shared" si="637"/>
        <v/>
      </c>
      <c r="AF1978" t="str">
        <f t="shared" si="637"/>
        <v>IBCRECRECRUITMENT INCENTIVE</v>
      </c>
      <c r="AG1978" t="str">
        <f t="shared" si="637"/>
        <v/>
      </c>
      <c r="AI1978">
        <f t="shared" si="627"/>
        <v>1</v>
      </c>
      <c r="AJ1978">
        <f t="shared" si="628"/>
        <v>1019</v>
      </c>
      <c r="AK1978" t="str">
        <f t="shared" si="629"/>
        <v>20181NFC5107RECRUITMENT INCENTIVE</v>
      </c>
      <c r="AL1978" t="str">
        <f t="shared" si="630"/>
        <v>RECRUITMENT INCENTIVE</v>
      </c>
      <c r="AM1978" t="str">
        <f t="shared" si="631"/>
        <v>20181IBCRECRECRUITMENT INCENTIVE</v>
      </c>
      <c r="AN1978" t="str">
        <f t="shared" si="632"/>
        <v>RECRUITMENT INCENTIVE</v>
      </c>
      <c r="AO1978" s="13">
        <f t="shared" si="633"/>
        <v>0.52618237017973823</v>
      </c>
      <c r="AP1978">
        <f t="shared" si="634"/>
        <v>1</v>
      </c>
      <c r="AQ1978" t="str">
        <f t="shared" si="635"/>
        <v>IBCRECRECRUITMENT INCENTIVENFC5107RECRUITMENT INCENTIVE</v>
      </c>
    </row>
    <row r="1979" spans="1:43" x14ac:dyDescent="0.35">
      <c r="A1979" s="18" t="s">
        <v>1838</v>
      </c>
      <c r="B1979">
        <v>5200</v>
      </c>
      <c r="C1979" t="s">
        <v>621</v>
      </c>
      <c r="D1979" s="18" t="s">
        <v>1838</v>
      </c>
      <c r="E1979">
        <v>5203</v>
      </c>
      <c r="F1979" t="s">
        <v>573</v>
      </c>
      <c r="G1979" s="13">
        <v>0.65335490863637302</v>
      </c>
      <c r="I1979">
        <v>20181</v>
      </c>
      <c r="J1979" t="str">
        <f t="shared" si="618"/>
        <v>20181NFC5200RETENTION ALLOWANCE20181NFC5203HAZARDOUS DUTY ALLOWNC</v>
      </c>
      <c r="K1979" t="str">
        <f t="shared" si="619"/>
        <v>20181NFC5200RETENTION ALLOWANCE</v>
      </c>
      <c r="L1979" t="str">
        <f t="shared" si="620"/>
        <v>20181NFC5203HAZARDOUS DUTY ALLOWNC</v>
      </c>
      <c r="M1979" s="13">
        <f t="shared" si="621"/>
        <v>0.65335490863637302</v>
      </c>
      <c r="N1979" s="13"/>
      <c r="O1979" s="19">
        <v>1969</v>
      </c>
      <c r="P1979">
        <f t="shared" si="622"/>
        <v>5</v>
      </c>
      <c r="Q1979">
        <f t="shared" si="623"/>
        <v>1020</v>
      </c>
      <c r="R1979">
        <f t="shared" si="624"/>
        <v>1</v>
      </c>
      <c r="S1979" t="b">
        <f t="shared" si="625"/>
        <v>1</v>
      </c>
      <c r="T1979" t="b">
        <f t="shared" si="626"/>
        <v>0</v>
      </c>
      <c r="W1979" t="str">
        <f t="shared" si="636"/>
        <v/>
      </c>
      <c r="X1979" t="str">
        <f t="shared" si="636"/>
        <v/>
      </c>
      <c r="Y1979" t="str">
        <f t="shared" si="636"/>
        <v/>
      </c>
      <c r="Z1979" t="str">
        <f t="shared" si="636"/>
        <v/>
      </c>
      <c r="AA1979" t="str">
        <f t="shared" si="636"/>
        <v>NFC5200RETENTION ALLOWANCE</v>
      </c>
      <c r="AC1979" t="str">
        <f t="shared" si="637"/>
        <v/>
      </c>
      <c r="AD1979" t="str">
        <f t="shared" si="637"/>
        <v/>
      </c>
      <c r="AE1979" t="str">
        <f t="shared" si="637"/>
        <v/>
      </c>
      <c r="AF1979" t="str">
        <f t="shared" si="637"/>
        <v/>
      </c>
      <c r="AG1979" t="str">
        <f t="shared" si="637"/>
        <v>NFC5203HAZARDOUS DUTY ALLOWNC</v>
      </c>
      <c r="AI1979">
        <f t="shared" si="627"/>
        <v>1</v>
      </c>
      <c r="AJ1979">
        <f t="shared" si="628"/>
        <v>1020</v>
      </c>
      <c r="AK1979" t="str">
        <f t="shared" si="629"/>
        <v>20181NFC5200RETENTION ALLOWANCE</v>
      </c>
      <c r="AL1979" t="str">
        <f t="shared" si="630"/>
        <v>RETENTION ALLOWANCE</v>
      </c>
      <c r="AM1979" t="str">
        <f t="shared" si="631"/>
        <v>20181NFC5203HAZARDOUS DUTY ALLOWNC</v>
      </c>
      <c r="AN1979" t="str">
        <f t="shared" si="632"/>
        <v>HAZARDOUS DUTY ALLOWNC</v>
      </c>
      <c r="AO1979" s="13">
        <f t="shared" si="633"/>
        <v>0.65335490863637302</v>
      </c>
      <c r="AP1979">
        <f t="shared" si="634"/>
        <v>1</v>
      </c>
      <c r="AQ1979" t="str">
        <f t="shared" si="635"/>
        <v>NFC5200RETENTION ALLOWANCENFC5203HAZARDOUS DUTY ALLOWNC</v>
      </c>
    </row>
    <row r="1980" spans="1:43" x14ac:dyDescent="0.35">
      <c r="A1980" s="18" t="s">
        <v>1838</v>
      </c>
      <c r="B1980">
        <v>5201</v>
      </c>
      <c r="C1980" t="s">
        <v>1227</v>
      </c>
      <c r="D1980" s="18" t="s">
        <v>1838</v>
      </c>
      <c r="E1980">
        <v>5203</v>
      </c>
      <c r="F1980" t="s">
        <v>573</v>
      </c>
      <c r="G1980" s="13">
        <v>0.65335490863637302</v>
      </c>
      <c r="I1980">
        <v>20181</v>
      </c>
      <c r="J1980" t="str">
        <f t="shared" si="618"/>
        <v>20181NFC5201RECRUITMENT ALLOWANCE20181NFC5203HAZARDOUS DUTY ALLOWNC</v>
      </c>
      <c r="K1980" t="str">
        <f t="shared" si="619"/>
        <v>20181NFC5201RECRUITMENT ALLOWANCE</v>
      </c>
      <c r="L1980" t="str">
        <f t="shared" si="620"/>
        <v>20181NFC5203HAZARDOUS DUTY ALLOWNC</v>
      </c>
      <c r="M1980" s="13">
        <f t="shared" si="621"/>
        <v>0.65335490863637302</v>
      </c>
      <c r="N1980" s="13"/>
      <c r="O1980" s="19">
        <v>1970</v>
      </c>
      <c r="P1980">
        <f t="shared" si="622"/>
        <v>1</v>
      </c>
      <c r="Q1980">
        <f t="shared" si="623"/>
        <v>1021</v>
      </c>
      <c r="R1980">
        <f t="shared" si="624"/>
        <v>1</v>
      </c>
      <c r="S1980" t="b">
        <f t="shared" si="625"/>
        <v>1</v>
      </c>
      <c r="T1980" t="b">
        <f t="shared" si="626"/>
        <v>0</v>
      </c>
      <c r="W1980" t="str">
        <f t="shared" si="636"/>
        <v/>
      </c>
      <c r="X1980" t="str">
        <f t="shared" si="636"/>
        <v/>
      </c>
      <c r="Y1980" t="str">
        <f t="shared" si="636"/>
        <v/>
      </c>
      <c r="Z1980" t="str">
        <f t="shared" si="636"/>
        <v/>
      </c>
      <c r="AA1980" t="str">
        <f t="shared" si="636"/>
        <v>NFC5201RECRUITMENT ALLOWANCE</v>
      </c>
      <c r="AC1980" t="str">
        <f t="shared" si="637"/>
        <v/>
      </c>
      <c r="AD1980" t="str">
        <f t="shared" si="637"/>
        <v/>
      </c>
      <c r="AE1980" t="str">
        <f t="shared" si="637"/>
        <v/>
      </c>
      <c r="AF1980" t="str">
        <f t="shared" si="637"/>
        <v/>
      </c>
      <c r="AG1980" t="str">
        <f t="shared" si="637"/>
        <v>NFC5203HAZARDOUS DUTY ALLOWNC</v>
      </c>
      <c r="AI1980">
        <f t="shared" si="627"/>
        <v>1</v>
      </c>
      <c r="AJ1980">
        <f t="shared" si="628"/>
        <v>1021</v>
      </c>
      <c r="AK1980" t="str">
        <f t="shared" si="629"/>
        <v>20181NFC5201RECRUITMENT ALLOWANCE</v>
      </c>
      <c r="AL1980" t="str">
        <f t="shared" si="630"/>
        <v>RECRUITMENT ALLOWANCE</v>
      </c>
      <c r="AM1980" t="str">
        <f t="shared" si="631"/>
        <v>20181NFC5203HAZARDOUS DUTY ALLOWNC</v>
      </c>
      <c r="AN1980" t="str">
        <f t="shared" si="632"/>
        <v>HAZARDOUS DUTY ALLOWNC</v>
      </c>
      <c r="AO1980" s="13">
        <f t="shared" si="633"/>
        <v>0.65335490863637302</v>
      </c>
      <c r="AP1980">
        <f t="shared" si="634"/>
        <v>1</v>
      </c>
      <c r="AQ1980" t="str">
        <f t="shared" si="635"/>
        <v>NFC5201RECRUITMENT ALLOWANCENFC5203HAZARDOUS DUTY ALLOWNC</v>
      </c>
    </row>
    <row r="1981" spans="1:43" x14ac:dyDescent="0.35">
      <c r="A1981" s="18" t="s">
        <v>1838</v>
      </c>
      <c r="B1981">
        <v>5202</v>
      </c>
      <c r="C1981" t="s">
        <v>1228</v>
      </c>
      <c r="D1981" s="18" t="s">
        <v>1838</v>
      </c>
      <c r="E1981">
        <v>5203</v>
      </c>
      <c r="F1981" t="s">
        <v>573</v>
      </c>
      <c r="G1981" s="13">
        <v>0.65335490863637302</v>
      </c>
      <c r="I1981">
        <v>20181</v>
      </c>
      <c r="J1981" t="str">
        <f t="shared" si="618"/>
        <v>20181NFC5202RELOCATION ALLOWANCE20181NFC5203HAZARDOUS DUTY ALLOWNC</v>
      </c>
      <c r="K1981" t="str">
        <f t="shared" si="619"/>
        <v>20181NFC5202RELOCATION ALLOWANCE</v>
      </c>
      <c r="L1981" t="str">
        <f t="shared" si="620"/>
        <v>20181NFC5203HAZARDOUS DUTY ALLOWNC</v>
      </c>
      <c r="M1981" s="13">
        <f t="shared" si="621"/>
        <v>0.65335490863637302</v>
      </c>
      <c r="N1981" s="13"/>
      <c r="O1981" s="19">
        <v>1971</v>
      </c>
      <c r="P1981">
        <f t="shared" si="622"/>
        <v>2</v>
      </c>
      <c r="Q1981">
        <f t="shared" si="623"/>
        <v>1022</v>
      </c>
      <c r="R1981">
        <f t="shared" si="624"/>
        <v>1</v>
      </c>
      <c r="S1981" t="b">
        <f t="shared" si="625"/>
        <v>1</v>
      </c>
      <c r="T1981" t="b">
        <f t="shared" si="626"/>
        <v>0</v>
      </c>
      <c r="W1981" t="str">
        <f t="shared" si="636"/>
        <v/>
      </c>
      <c r="X1981" t="str">
        <f t="shared" si="636"/>
        <v/>
      </c>
      <c r="Y1981" t="str">
        <f t="shared" si="636"/>
        <v/>
      </c>
      <c r="Z1981" t="str">
        <f t="shared" si="636"/>
        <v/>
      </c>
      <c r="AA1981" t="str">
        <f t="shared" si="636"/>
        <v>NFC5202RELOCATION ALLOWANCE</v>
      </c>
      <c r="AC1981" t="str">
        <f t="shared" si="637"/>
        <v/>
      </c>
      <c r="AD1981" t="str">
        <f t="shared" si="637"/>
        <v/>
      </c>
      <c r="AE1981" t="str">
        <f t="shared" si="637"/>
        <v/>
      </c>
      <c r="AF1981" t="str">
        <f t="shared" si="637"/>
        <v/>
      </c>
      <c r="AG1981" t="str">
        <f t="shared" si="637"/>
        <v>NFC5203HAZARDOUS DUTY ALLOWNC</v>
      </c>
      <c r="AI1981">
        <f t="shared" si="627"/>
        <v>1</v>
      </c>
      <c r="AJ1981">
        <f t="shared" si="628"/>
        <v>1022</v>
      </c>
      <c r="AK1981" t="str">
        <f t="shared" si="629"/>
        <v>20181NFC5202RELOCATION ALLOWANCE</v>
      </c>
      <c r="AL1981" t="str">
        <f t="shared" si="630"/>
        <v>RELOCATION ALLOWANCE</v>
      </c>
      <c r="AM1981" t="str">
        <f t="shared" si="631"/>
        <v>20181NFC5203HAZARDOUS DUTY ALLOWNC</v>
      </c>
      <c r="AN1981" t="str">
        <f t="shared" si="632"/>
        <v>HAZARDOUS DUTY ALLOWNC</v>
      </c>
      <c r="AO1981" s="13">
        <f t="shared" si="633"/>
        <v>0.65335490863637302</v>
      </c>
      <c r="AP1981">
        <f t="shared" si="634"/>
        <v>1</v>
      </c>
      <c r="AQ1981" t="str">
        <f t="shared" si="635"/>
        <v>NFC5202RELOCATION ALLOWANCENFC5203HAZARDOUS DUTY ALLOWNC</v>
      </c>
    </row>
    <row r="1982" spans="1:43" x14ac:dyDescent="0.35">
      <c r="A1982" s="18" t="s">
        <v>1838</v>
      </c>
      <c r="B1982">
        <v>5202</v>
      </c>
      <c r="C1982" t="s">
        <v>1228</v>
      </c>
      <c r="D1982" s="18" t="s">
        <v>1838</v>
      </c>
      <c r="E1982">
        <v>5602</v>
      </c>
      <c r="F1982" t="s">
        <v>1171</v>
      </c>
      <c r="G1982" s="13">
        <v>0.53761071307132657</v>
      </c>
      <c r="I1982">
        <v>20181</v>
      </c>
      <c r="J1982" t="str">
        <f t="shared" si="618"/>
        <v>20181NFC5202RELOCATION ALLOWANCE20181NFC5602NYC COMMUTATION STIPEND</v>
      </c>
      <c r="K1982" t="str">
        <f t="shared" si="619"/>
        <v>20181NFC5202RELOCATION ALLOWANCE</v>
      </c>
      <c r="L1982" t="str">
        <f t="shared" si="620"/>
        <v>20181NFC5602NYC COMMUTATION STIPEND</v>
      </c>
      <c r="M1982" s="13">
        <f t="shared" si="621"/>
        <v>0.53761071307132657</v>
      </c>
      <c r="N1982" s="13"/>
      <c r="O1982" s="19">
        <v>1972</v>
      </c>
      <c r="P1982">
        <f t="shared" si="622"/>
        <v>2</v>
      </c>
      <c r="Q1982">
        <f t="shared" si="623"/>
        <v>1022</v>
      </c>
      <c r="R1982">
        <f t="shared" si="624"/>
        <v>2</v>
      </c>
      <c r="S1982" t="b">
        <f t="shared" si="625"/>
        <v>1</v>
      </c>
      <c r="T1982" t="b">
        <f t="shared" si="626"/>
        <v>0</v>
      </c>
      <c r="W1982" t="str">
        <f t="shared" si="636"/>
        <v/>
      </c>
      <c r="X1982" t="str">
        <f t="shared" si="636"/>
        <v/>
      </c>
      <c r="Y1982" t="str">
        <f t="shared" si="636"/>
        <v/>
      </c>
      <c r="Z1982" t="str">
        <f t="shared" si="636"/>
        <v/>
      </c>
      <c r="AA1982" t="str">
        <f t="shared" si="636"/>
        <v>NFC5202RELOCATION ALLOWANCE</v>
      </c>
      <c r="AC1982" t="str">
        <f t="shared" si="637"/>
        <v/>
      </c>
      <c r="AD1982" t="str">
        <f t="shared" si="637"/>
        <v/>
      </c>
      <c r="AE1982" t="str">
        <f t="shared" si="637"/>
        <v/>
      </c>
      <c r="AF1982" t="str">
        <f t="shared" si="637"/>
        <v/>
      </c>
      <c r="AG1982" t="str">
        <f t="shared" si="637"/>
        <v>NFC5602NYC COMMUTATION STIPEND</v>
      </c>
      <c r="AI1982">
        <f t="shared" si="627"/>
        <v>1</v>
      </c>
      <c r="AJ1982">
        <f t="shared" si="628"/>
        <v>1022</v>
      </c>
      <c r="AK1982" t="str">
        <f t="shared" si="629"/>
        <v>20181NFC5202RELOCATION ALLOWANCE</v>
      </c>
      <c r="AL1982" t="str">
        <f t="shared" si="630"/>
        <v>RELOCATION ALLOWANCE</v>
      </c>
      <c r="AM1982" t="str">
        <f t="shared" si="631"/>
        <v>20181NFC5602NYC COMMUTATION STIPEND</v>
      </c>
      <c r="AN1982" t="str">
        <f t="shared" si="632"/>
        <v>NYC COMMUTATION STIPEND</v>
      </c>
      <c r="AO1982" s="13">
        <f t="shared" si="633"/>
        <v>0.53761071307132657</v>
      </c>
      <c r="AP1982">
        <f t="shared" si="634"/>
        <v>1</v>
      </c>
      <c r="AQ1982" t="str">
        <f t="shared" si="635"/>
        <v>NFC5202RELOCATION ALLOWANCENFC5602NYC COMMUTATION STIPEND</v>
      </c>
    </row>
    <row r="1983" spans="1:43" x14ac:dyDescent="0.35">
      <c r="A1983" s="18" t="s">
        <v>1838</v>
      </c>
      <c r="B1983">
        <v>5605</v>
      </c>
      <c r="C1983" t="s">
        <v>1229</v>
      </c>
      <c r="D1983" s="18"/>
      <c r="G1983" s="13">
        <v>0</v>
      </c>
      <c r="I1983">
        <v>20181</v>
      </c>
      <c r="J1983" t="str">
        <f t="shared" si="618"/>
        <v>20181NFC5605EXTENDED ASSGNMNT INCEN20181</v>
      </c>
      <c r="K1983" t="str">
        <f t="shared" si="619"/>
        <v>20181NFC5605EXTENDED ASSGNMNT INCEN</v>
      </c>
      <c r="L1983" t="str">
        <f t="shared" si="620"/>
        <v>20181</v>
      </c>
      <c r="M1983" s="13">
        <f t="shared" si="621"/>
        <v>0</v>
      </c>
      <c r="N1983" s="13"/>
      <c r="O1983" s="19">
        <v>1973</v>
      </c>
      <c r="P1983">
        <f t="shared" si="622"/>
        <v>1</v>
      </c>
      <c r="Q1983">
        <f t="shared" si="623"/>
        <v>1023</v>
      </c>
      <c r="R1983">
        <f t="shared" si="624"/>
        <v>1</v>
      </c>
      <c r="S1983" t="b">
        <f t="shared" si="625"/>
        <v>0</v>
      </c>
      <c r="T1983" t="b">
        <f t="shared" si="626"/>
        <v>0</v>
      </c>
      <c r="W1983" t="str">
        <f t="shared" si="636"/>
        <v/>
      </c>
      <c r="X1983" t="str">
        <f t="shared" si="636"/>
        <v/>
      </c>
      <c r="Y1983" t="str">
        <f t="shared" si="636"/>
        <v/>
      </c>
      <c r="Z1983" t="str">
        <f t="shared" si="636"/>
        <v/>
      </c>
      <c r="AA1983" t="str">
        <f t="shared" si="636"/>
        <v>NFC5605EXTENDED ASSGNMNT INCEN</v>
      </c>
      <c r="AC1983" t="str">
        <f t="shared" si="637"/>
        <v/>
      </c>
      <c r="AD1983" t="str">
        <f t="shared" si="637"/>
        <v/>
      </c>
      <c r="AE1983" t="str">
        <f t="shared" si="637"/>
        <v/>
      </c>
      <c r="AF1983" t="str">
        <f t="shared" si="637"/>
        <v/>
      </c>
      <c r="AG1983" t="str">
        <f t="shared" si="637"/>
        <v/>
      </c>
      <c r="AI1983">
        <f t="shared" si="627"/>
        <v>1</v>
      </c>
      <c r="AJ1983">
        <f t="shared" si="628"/>
        <v>1023</v>
      </c>
      <c r="AK1983" t="str">
        <f t="shared" si="629"/>
        <v>20181NFC5605EXTENDED ASSGNMNT INCEN</v>
      </c>
      <c r="AL1983" t="str">
        <f t="shared" si="630"/>
        <v>EXTENDED ASSGNMNT INCEN</v>
      </c>
      <c r="AM1983" t="str">
        <f t="shared" si="631"/>
        <v>20181</v>
      </c>
      <c r="AN1983" t="str">
        <f t="shared" si="632"/>
        <v/>
      </c>
      <c r="AO1983" s="13">
        <f t="shared" si="633"/>
        <v>0</v>
      </c>
      <c r="AP1983">
        <f t="shared" si="634"/>
        <v>1</v>
      </c>
      <c r="AQ1983" t="str">
        <f t="shared" si="635"/>
        <v>NFC5605EXTENDED ASSGNMNT INCEN</v>
      </c>
    </row>
    <row r="1984" spans="1:43" x14ac:dyDescent="0.35">
      <c r="A1984" s="18" t="s">
        <v>1838</v>
      </c>
      <c r="B1984">
        <v>109</v>
      </c>
      <c r="C1984" t="s">
        <v>1307</v>
      </c>
      <c r="D1984" s="18"/>
      <c r="G1984" s="13">
        <v>0</v>
      </c>
      <c r="I1984">
        <v>20181</v>
      </c>
      <c r="J1984" t="str">
        <f t="shared" si="618"/>
        <v>20181NFC109TRAINING20181</v>
      </c>
      <c r="K1984" t="str">
        <f t="shared" si="619"/>
        <v>20181NFC109TRAINING</v>
      </c>
      <c r="L1984" t="str">
        <f t="shared" si="620"/>
        <v>20181</v>
      </c>
      <c r="M1984" s="13">
        <f t="shared" si="621"/>
        <v>0</v>
      </c>
      <c r="N1984" s="13"/>
      <c r="O1984" s="19">
        <v>1974</v>
      </c>
      <c r="P1984">
        <f t="shared" si="622"/>
        <v>1</v>
      </c>
      <c r="Q1984">
        <f t="shared" si="623"/>
        <v>1024</v>
      </c>
      <c r="R1984">
        <f t="shared" si="624"/>
        <v>1</v>
      </c>
      <c r="S1984" t="b">
        <f t="shared" si="625"/>
        <v>0</v>
      </c>
      <c r="T1984" t="b">
        <f t="shared" si="626"/>
        <v>0</v>
      </c>
      <c r="W1984" t="str">
        <f t="shared" si="636"/>
        <v/>
      </c>
      <c r="X1984" t="str">
        <f t="shared" si="636"/>
        <v/>
      </c>
      <c r="Y1984" t="str">
        <f t="shared" si="636"/>
        <v/>
      </c>
      <c r="Z1984" t="str">
        <f t="shared" si="636"/>
        <v/>
      </c>
      <c r="AA1984" t="str">
        <f t="shared" si="636"/>
        <v>NFC109TRAINING</v>
      </c>
      <c r="AC1984" t="str">
        <f t="shared" si="637"/>
        <v/>
      </c>
      <c r="AD1984" t="str">
        <f t="shared" si="637"/>
        <v/>
      </c>
      <c r="AE1984" t="str">
        <f t="shared" si="637"/>
        <v/>
      </c>
      <c r="AF1984" t="str">
        <f t="shared" si="637"/>
        <v/>
      </c>
      <c r="AG1984" t="str">
        <f t="shared" si="637"/>
        <v/>
      </c>
      <c r="AI1984">
        <f t="shared" si="627"/>
        <v>1</v>
      </c>
      <c r="AJ1984">
        <f t="shared" si="628"/>
        <v>1024</v>
      </c>
      <c r="AK1984" t="str">
        <f t="shared" si="629"/>
        <v>20181NFC109TRAINING</v>
      </c>
      <c r="AL1984" t="str">
        <f t="shared" si="630"/>
        <v>TRAINING</v>
      </c>
      <c r="AM1984" t="str">
        <f t="shared" si="631"/>
        <v>20181</v>
      </c>
      <c r="AN1984" t="str">
        <f t="shared" si="632"/>
        <v/>
      </c>
      <c r="AO1984" s="13">
        <f t="shared" si="633"/>
        <v>0</v>
      </c>
      <c r="AP1984">
        <f t="shared" si="634"/>
        <v>1</v>
      </c>
      <c r="AQ1984" t="str">
        <f t="shared" si="635"/>
        <v>NFC109TRAINING</v>
      </c>
    </row>
    <row r="1985" spans="1:43" x14ac:dyDescent="0.35">
      <c r="A1985" s="18" t="s">
        <v>1838</v>
      </c>
      <c r="B1985">
        <v>302</v>
      </c>
      <c r="C1985" t="s">
        <v>1308</v>
      </c>
      <c r="D1985" s="18" t="s">
        <v>1838</v>
      </c>
      <c r="E1985">
        <v>300</v>
      </c>
      <c r="F1985" t="s">
        <v>1377</v>
      </c>
      <c r="G1985" s="13">
        <v>0.67201359445250952</v>
      </c>
      <c r="I1985">
        <v>20181</v>
      </c>
      <c r="J1985" t="str">
        <f t="shared" si="618"/>
        <v>20181NFC302COMPENSATORY DAMAGES20181NFC300LIQ DAMAGES/INT BACKPAY</v>
      </c>
      <c r="K1985" t="str">
        <f t="shared" si="619"/>
        <v>20181NFC302COMPENSATORY DAMAGES</v>
      </c>
      <c r="L1985" t="str">
        <f t="shared" si="620"/>
        <v>20181NFC300LIQ DAMAGES/INT BACKPAY</v>
      </c>
      <c r="M1985" s="13">
        <f t="shared" si="621"/>
        <v>0.67201359445250952</v>
      </c>
      <c r="N1985" s="13"/>
      <c r="O1985" s="19">
        <v>1975</v>
      </c>
      <c r="P1985">
        <f t="shared" si="622"/>
        <v>1</v>
      </c>
      <c r="Q1985">
        <f t="shared" si="623"/>
        <v>1025</v>
      </c>
      <c r="R1985">
        <f t="shared" si="624"/>
        <v>1</v>
      </c>
      <c r="S1985" t="b">
        <f t="shared" si="625"/>
        <v>1</v>
      </c>
      <c r="T1985" t="b">
        <f t="shared" si="626"/>
        <v>0</v>
      </c>
      <c r="W1985" t="str">
        <f t="shared" si="636"/>
        <v/>
      </c>
      <c r="X1985" t="str">
        <f t="shared" si="636"/>
        <v/>
      </c>
      <c r="Y1985" t="str">
        <f t="shared" si="636"/>
        <v/>
      </c>
      <c r="Z1985" t="str">
        <f t="shared" si="636"/>
        <v/>
      </c>
      <c r="AA1985" t="str">
        <f t="shared" si="636"/>
        <v>NFC302COMPENSATORY DAMAGES</v>
      </c>
      <c r="AC1985" t="str">
        <f t="shared" si="637"/>
        <v/>
      </c>
      <c r="AD1985" t="str">
        <f t="shared" si="637"/>
        <v/>
      </c>
      <c r="AE1985" t="str">
        <f t="shared" si="637"/>
        <v/>
      </c>
      <c r="AF1985" t="str">
        <f t="shared" si="637"/>
        <v/>
      </c>
      <c r="AG1985" t="str">
        <f t="shared" si="637"/>
        <v>NFC300LIQ DAMAGES/INT BACKPAY</v>
      </c>
      <c r="AI1985">
        <f t="shared" si="627"/>
        <v>1</v>
      </c>
      <c r="AJ1985">
        <f t="shared" si="628"/>
        <v>1025</v>
      </c>
      <c r="AK1985" t="str">
        <f t="shared" si="629"/>
        <v>20181NFC302COMPENSATORY DAMAGES</v>
      </c>
      <c r="AL1985" t="str">
        <f t="shared" si="630"/>
        <v>COMPENSATORY DAMAGES</v>
      </c>
      <c r="AM1985" t="str">
        <f t="shared" si="631"/>
        <v>20181NFC300LIQ DAMAGES/INT BACKPAY</v>
      </c>
      <c r="AN1985" t="str">
        <f t="shared" si="632"/>
        <v>LIQ DAMAGES/INT BACKPAY</v>
      </c>
      <c r="AO1985" s="13">
        <f t="shared" si="633"/>
        <v>0.67201359445250952</v>
      </c>
      <c r="AP1985">
        <f t="shared" si="634"/>
        <v>1</v>
      </c>
      <c r="AQ1985" t="str">
        <f t="shared" si="635"/>
        <v>NFC302COMPENSATORY DAMAGESNFC300LIQ DAMAGES/INT BACKPAY</v>
      </c>
    </row>
    <row r="1986" spans="1:43" x14ac:dyDescent="0.35">
      <c r="A1986" s="18" t="s">
        <v>1838</v>
      </c>
      <c r="B1986">
        <v>303</v>
      </c>
      <c r="C1986" t="s">
        <v>1309</v>
      </c>
      <c r="D1986" s="18"/>
      <c r="G1986" s="13">
        <v>0</v>
      </c>
      <c r="I1986">
        <v>20181</v>
      </c>
      <c r="J1986" t="str">
        <f t="shared" si="618"/>
        <v>20181NFC303MISC. NONTAXABLE PYMTS.20181</v>
      </c>
      <c r="K1986" t="str">
        <f t="shared" si="619"/>
        <v>20181NFC303MISC. NONTAXABLE PYMTS.</v>
      </c>
      <c r="L1986" t="str">
        <f t="shared" si="620"/>
        <v>20181</v>
      </c>
      <c r="M1986" s="13">
        <f t="shared" si="621"/>
        <v>0</v>
      </c>
      <c r="N1986" s="13"/>
      <c r="O1986" s="19">
        <v>1976</v>
      </c>
      <c r="P1986">
        <f t="shared" si="622"/>
        <v>1</v>
      </c>
      <c r="Q1986">
        <f t="shared" si="623"/>
        <v>1026</v>
      </c>
      <c r="R1986">
        <f t="shared" si="624"/>
        <v>1</v>
      </c>
      <c r="S1986" t="b">
        <f t="shared" si="625"/>
        <v>0</v>
      </c>
      <c r="T1986" t="b">
        <f t="shared" si="626"/>
        <v>0</v>
      </c>
      <c r="W1986" t="str">
        <f t="shared" si="636"/>
        <v/>
      </c>
      <c r="X1986" t="str">
        <f t="shared" si="636"/>
        <v/>
      </c>
      <c r="Y1986" t="str">
        <f t="shared" si="636"/>
        <v/>
      </c>
      <c r="Z1986" t="str">
        <f t="shared" si="636"/>
        <v/>
      </c>
      <c r="AA1986" t="str">
        <f t="shared" si="636"/>
        <v>NFC303MISC. NONTAXABLE PYMTS.</v>
      </c>
      <c r="AC1986" t="str">
        <f t="shared" si="637"/>
        <v/>
      </c>
      <c r="AD1986" t="str">
        <f t="shared" si="637"/>
        <v/>
      </c>
      <c r="AE1986" t="str">
        <f t="shared" si="637"/>
        <v/>
      </c>
      <c r="AF1986" t="str">
        <f t="shared" si="637"/>
        <v/>
      </c>
      <c r="AG1986" t="str">
        <f t="shared" si="637"/>
        <v/>
      </c>
      <c r="AI1986">
        <f t="shared" si="627"/>
        <v>1</v>
      </c>
      <c r="AJ1986">
        <f t="shared" si="628"/>
        <v>1026</v>
      </c>
      <c r="AK1986" t="str">
        <f t="shared" si="629"/>
        <v>20181NFC303MISC. NONTAXABLE PYMTS.</v>
      </c>
      <c r="AL1986" t="str">
        <f t="shared" si="630"/>
        <v>MISC. NONTAXABLE PYMTS.</v>
      </c>
      <c r="AM1986" t="str">
        <f t="shared" si="631"/>
        <v>20181</v>
      </c>
      <c r="AN1986" t="str">
        <f t="shared" si="632"/>
        <v/>
      </c>
      <c r="AO1986" s="13">
        <f t="shared" si="633"/>
        <v>0</v>
      </c>
      <c r="AP1986">
        <f t="shared" si="634"/>
        <v>1</v>
      </c>
      <c r="AQ1986" t="str">
        <f t="shared" si="635"/>
        <v>NFC303MISC. NONTAXABLE PYMTS.</v>
      </c>
    </row>
    <row r="1987" spans="1:43" x14ac:dyDescent="0.35">
      <c r="A1987" s="18" t="s">
        <v>1838</v>
      </c>
      <c r="B1987">
        <v>306</v>
      </c>
      <c r="C1987" t="s">
        <v>1310</v>
      </c>
      <c r="D1987" s="18"/>
      <c r="G1987" s="13">
        <v>0</v>
      </c>
      <c r="I1987">
        <v>20181</v>
      </c>
      <c r="J1987" t="str">
        <f t="shared" si="618"/>
        <v>20181NFC306CANCELED &amp; UNDELIV CKS20181</v>
      </c>
      <c r="K1987" t="str">
        <f t="shared" si="619"/>
        <v>20181NFC306CANCELED &amp; UNDELIV CKS</v>
      </c>
      <c r="L1987" t="str">
        <f t="shared" si="620"/>
        <v>20181</v>
      </c>
      <c r="M1987" s="13">
        <f t="shared" si="621"/>
        <v>0</v>
      </c>
      <c r="N1987" s="13"/>
      <c r="O1987" s="19">
        <v>1977</v>
      </c>
      <c r="P1987">
        <f t="shared" si="622"/>
        <v>1</v>
      </c>
      <c r="Q1987">
        <f t="shared" si="623"/>
        <v>1027</v>
      </c>
      <c r="R1987">
        <f t="shared" si="624"/>
        <v>1</v>
      </c>
      <c r="S1987" t="b">
        <f t="shared" si="625"/>
        <v>0</v>
      </c>
      <c r="T1987" t="b">
        <f t="shared" si="626"/>
        <v>0</v>
      </c>
      <c r="W1987" t="str">
        <f t="shared" si="636"/>
        <v/>
      </c>
      <c r="X1987" t="str">
        <f t="shared" si="636"/>
        <v/>
      </c>
      <c r="Y1987" t="str">
        <f t="shared" si="636"/>
        <v/>
      </c>
      <c r="Z1987" t="str">
        <f t="shared" si="636"/>
        <v/>
      </c>
      <c r="AA1987" t="str">
        <f t="shared" si="636"/>
        <v>NFC306CANCELED &amp; UNDELIV CKS</v>
      </c>
      <c r="AC1987" t="str">
        <f t="shared" si="637"/>
        <v/>
      </c>
      <c r="AD1987" t="str">
        <f t="shared" si="637"/>
        <v/>
      </c>
      <c r="AE1987" t="str">
        <f t="shared" si="637"/>
        <v/>
      </c>
      <c r="AF1987" t="str">
        <f t="shared" si="637"/>
        <v/>
      </c>
      <c r="AG1987" t="str">
        <f t="shared" si="637"/>
        <v/>
      </c>
      <c r="AI1987">
        <f t="shared" si="627"/>
        <v>1</v>
      </c>
      <c r="AJ1987">
        <f t="shared" si="628"/>
        <v>1027</v>
      </c>
      <c r="AK1987" t="str">
        <f t="shared" si="629"/>
        <v>20181NFC306CANCELED &amp; UNDELIV CKS</v>
      </c>
      <c r="AL1987" t="str">
        <f t="shared" si="630"/>
        <v>CANCELED &amp; UNDELIV CKS</v>
      </c>
      <c r="AM1987" t="str">
        <f t="shared" si="631"/>
        <v>20181</v>
      </c>
      <c r="AN1987" t="str">
        <f t="shared" si="632"/>
        <v/>
      </c>
      <c r="AO1987" s="13">
        <f t="shared" si="633"/>
        <v>0</v>
      </c>
      <c r="AP1987">
        <f t="shared" si="634"/>
        <v>1</v>
      </c>
      <c r="AQ1987" t="str">
        <f t="shared" si="635"/>
        <v>NFC306CANCELED &amp; UNDELIV CKS</v>
      </c>
    </row>
    <row r="1988" spans="1:43" x14ac:dyDescent="0.35">
      <c r="A1988" s="18" t="s">
        <v>1838</v>
      </c>
      <c r="B1988">
        <v>1702</v>
      </c>
      <c r="C1988" t="s">
        <v>1189</v>
      </c>
      <c r="D1988" s="18"/>
      <c r="G1988" s="13">
        <v>0</v>
      </c>
      <c r="I1988">
        <v>20181</v>
      </c>
      <c r="J1988" t="str">
        <f t="shared" si="618"/>
        <v>20181NFC1702EARNED INCOME CREDIT20181</v>
      </c>
      <c r="K1988" t="str">
        <f t="shared" si="619"/>
        <v>20181NFC1702EARNED INCOME CREDIT</v>
      </c>
      <c r="L1988" t="str">
        <f t="shared" si="620"/>
        <v>20181</v>
      </c>
      <c r="M1988" s="13">
        <f t="shared" si="621"/>
        <v>0</v>
      </c>
      <c r="N1988" s="13"/>
      <c r="O1988" s="19">
        <v>1978</v>
      </c>
      <c r="P1988">
        <f t="shared" si="622"/>
        <v>1</v>
      </c>
      <c r="Q1988">
        <f t="shared" si="623"/>
        <v>1028</v>
      </c>
      <c r="R1988">
        <f t="shared" si="624"/>
        <v>1</v>
      </c>
      <c r="S1988" t="b">
        <f t="shared" si="625"/>
        <v>0</v>
      </c>
      <c r="T1988" t="b">
        <f t="shared" si="626"/>
        <v>0</v>
      </c>
      <c r="W1988" t="str">
        <f t="shared" si="636"/>
        <v/>
      </c>
      <c r="X1988" t="str">
        <f t="shared" si="636"/>
        <v/>
      </c>
      <c r="Y1988" t="str">
        <f t="shared" si="636"/>
        <v/>
      </c>
      <c r="Z1988" t="str">
        <f t="shared" si="636"/>
        <v/>
      </c>
      <c r="AA1988" t="str">
        <f t="shared" si="636"/>
        <v>NFC1702EARNED INCOME CREDIT</v>
      </c>
      <c r="AC1988" t="str">
        <f t="shared" si="637"/>
        <v/>
      </c>
      <c r="AD1988" t="str">
        <f t="shared" si="637"/>
        <v/>
      </c>
      <c r="AE1988" t="str">
        <f t="shared" si="637"/>
        <v/>
      </c>
      <c r="AF1988" t="str">
        <f t="shared" si="637"/>
        <v/>
      </c>
      <c r="AG1988" t="str">
        <f t="shared" si="637"/>
        <v/>
      </c>
      <c r="AI1988">
        <f t="shared" si="627"/>
        <v>1</v>
      </c>
      <c r="AJ1988">
        <f t="shared" si="628"/>
        <v>1028</v>
      </c>
      <c r="AK1988" t="str">
        <f t="shared" si="629"/>
        <v>20181NFC1702EARNED INCOME CREDIT</v>
      </c>
      <c r="AL1988" t="str">
        <f t="shared" si="630"/>
        <v>EARNED INCOME CREDIT</v>
      </c>
      <c r="AM1988" t="str">
        <f t="shared" si="631"/>
        <v>20181</v>
      </c>
      <c r="AN1988" t="str">
        <f t="shared" si="632"/>
        <v/>
      </c>
      <c r="AO1988" s="13">
        <f t="shared" si="633"/>
        <v>0</v>
      </c>
      <c r="AP1988">
        <f t="shared" si="634"/>
        <v>1</v>
      </c>
      <c r="AQ1988" t="str">
        <f t="shared" si="635"/>
        <v>NFC1702EARNED INCOME CREDIT</v>
      </c>
    </row>
    <row r="1989" spans="1:43" x14ac:dyDescent="0.35">
      <c r="A1989" s="18" t="s">
        <v>1838</v>
      </c>
      <c r="B1989">
        <v>1703</v>
      </c>
      <c r="C1989" t="s">
        <v>1306</v>
      </c>
      <c r="D1989" s="18" t="s">
        <v>1837</v>
      </c>
      <c r="E1989">
        <v>200</v>
      </c>
      <c r="F1989" t="s">
        <v>1306</v>
      </c>
      <c r="G1989" s="13">
        <v>0.52987012987012982</v>
      </c>
      <c r="I1989">
        <v>20181</v>
      </c>
      <c r="J1989" t="str">
        <f t="shared" si="618"/>
        <v>20181NFC1703SEVERANCE PAY20181IBC200SEVERANCE PAY</v>
      </c>
      <c r="K1989" t="str">
        <f t="shared" si="619"/>
        <v>20181NFC1703SEVERANCE PAY</v>
      </c>
      <c r="L1989" t="str">
        <f t="shared" si="620"/>
        <v>20181IBC200SEVERANCE PAY</v>
      </c>
      <c r="M1989" s="13">
        <f t="shared" si="621"/>
        <v>0.52987012987012982</v>
      </c>
      <c r="N1989" s="13"/>
      <c r="O1989" s="19">
        <v>1979</v>
      </c>
      <c r="P1989">
        <f t="shared" si="622"/>
        <v>5</v>
      </c>
      <c r="Q1989">
        <f t="shared" si="623"/>
        <v>1029</v>
      </c>
      <c r="R1989">
        <f t="shared" si="624"/>
        <v>1</v>
      </c>
      <c r="S1989" t="b">
        <f t="shared" si="625"/>
        <v>0</v>
      </c>
      <c r="T1989" t="b">
        <f t="shared" si="626"/>
        <v>0</v>
      </c>
      <c r="W1989" t="str">
        <f t="shared" si="636"/>
        <v/>
      </c>
      <c r="X1989" t="str">
        <f t="shared" si="636"/>
        <v/>
      </c>
      <c r="Y1989" t="str">
        <f t="shared" si="636"/>
        <v/>
      </c>
      <c r="Z1989" t="str">
        <f t="shared" si="636"/>
        <v/>
      </c>
      <c r="AA1989" t="str">
        <f t="shared" si="636"/>
        <v>NFC1703SEVERANCE PAY</v>
      </c>
      <c r="AC1989" t="str">
        <f t="shared" si="637"/>
        <v/>
      </c>
      <c r="AD1989" t="str">
        <f t="shared" si="637"/>
        <v/>
      </c>
      <c r="AE1989" t="str">
        <f t="shared" si="637"/>
        <v/>
      </c>
      <c r="AF1989" t="str">
        <f t="shared" si="637"/>
        <v>IBC200SEVERANCE PAY</v>
      </c>
      <c r="AG1989" t="str">
        <f t="shared" si="637"/>
        <v/>
      </c>
      <c r="AI1989">
        <f t="shared" si="627"/>
        <v>1</v>
      </c>
      <c r="AJ1989">
        <f t="shared" si="628"/>
        <v>1029</v>
      </c>
      <c r="AK1989" t="str">
        <f t="shared" si="629"/>
        <v>20181NFC1703SEVERANCE PAY</v>
      </c>
      <c r="AL1989" t="str">
        <f t="shared" si="630"/>
        <v>SEVERANCE PAY</v>
      </c>
      <c r="AM1989" t="str">
        <f t="shared" si="631"/>
        <v>20181IBC200SEVERANCE PAY</v>
      </c>
      <c r="AN1989" t="str">
        <f t="shared" si="632"/>
        <v>SEVERANCE PAY</v>
      </c>
      <c r="AO1989" s="13">
        <f t="shared" si="633"/>
        <v>0.52987012987012982</v>
      </c>
      <c r="AP1989">
        <f t="shared" si="634"/>
        <v>2</v>
      </c>
      <c r="AQ1989" t="str">
        <f t="shared" si="635"/>
        <v>IBC200SEVERANCE PAYNFC1703SEVERANCE PAY</v>
      </c>
    </row>
    <row r="1990" spans="1:43" x14ac:dyDescent="0.35">
      <c r="A1990" s="18" t="s">
        <v>1838</v>
      </c>
      <c r="B1990">
        <v>1709</v>
      </c>
      <c r="C1990" t="s">
        <v>1311</v>
      </c>
      <c r="D1990" s="18" t="s">
        <v>1838</v>
      </c>
      <c r="E1990">
        <v>1708</v>
      </c>
      <c r="F1990" t="s">
        <v>1151</v>
      </c>
      <c r="G1990" s="13">
        <v>0.8632107517353419</v>
      </c>
      <c r="I1990">
        <v>20181</v>
      </c>
      <c r="J1990" t="str">
        <f t="shared" si="618"/>
        <v>20181NFC1709PARKING/TAXABLE FRINGE20181NFC1708FRINGE</v>
      </c>
      <c r="K1990" t="str">
        <f t="shared" si="619"/>
        <v>20181NFC1709PARKING/TAXABLE FRINGE</v>
      </c>
      <c r="L1990" t="str">
        <f t="shared" si="620"/>
        <v>20181NFC1708FRINGE</v>
      </c>
      <c r="M1990" s="13">
        <f t="shared" si="621"/>
        <v>0.8632107517353419</v>
      </c>
      <c r="N1990" s="13"/>
      <c r="O1990" s="19">
        <v>1980</v>
      </c>
      <c r="P1990">
        <f t="shared" si="622"/>
        <v>1</v>
      </c>
      <c r="Q1990">
        <f t="shared" si="623"/>
        <v>1030</v>
      </c>
      <c r="R1990">
        <f t="shared" si="624"/>
        <v>1</v>
      </c>
      <c r="S1990" t="b">
        <f t="shared" si="625"/>
        <v>1</v>
      </c>
      <c r="T1990" t="b">
        <f t="shared" si="626"/>
        <v>0</v>
      </c>
      <c r="W1990" t="str">
        <f t="shared" si="636"/>
        <v/>
      </c>
      <c r="X1990" t="str">
        <f t="shared" si="636"/>
        <v/>
      </c>
      <c r="Y1990" t="str">
        <f t="shared" si="636"/>
        <v/>
      </c>
      <c r="Z1990" t="str">
        <f t="shared" si="636"/>
        <v/>
      </c>
      <c r="AA1990" t="str">
        <f t="shared" si="636"/>
        <v>NFC1709PARKING/TAXABLE FRINGE</v>
      </c>
      <c r="AC1990" t="str">
        <f t="shared" si="637"/>
        <v/>
      </c>
      <c r="AD1990" t="str">
        <f t="shared" si="637"/>
        <v/>
      </c>
      <c r="AE1990" t="str">
        <f t="shared" si="637"/>
        <v/>
      </c>
      <c r="AF1990" t="str">
        <f t="shared" si="637"/>
        <v/>
      </c>
      <c r="AG1990" t="str">
        <f t="shared" si="637"/>
        <v>NFC1708FRINGE</v>
      </c>
      <c r="AI1990">
        <f t="shared" si="627"/>
        <v>1</v>
      </c>
      <c r="AJ1990">
        <f t="shared" si="628"/>
        <v>1030</v>
      </c>
      <c r="AK1990" t="str">
        <f t="shared" si="629"/>
        <v>20181NFC1709PARKING/TAXABLE FRINGE</v>
      </c>
      <c r="AL1990" t="str">
        <f t="shared" si="630"/>
        <v>PARKING/TAXABLE FRINGE</v>
      </c>
      <c r="AM1990" t="str">
        <f t="shared" si="631"/>
        <v>20181NFC1708FRINGE</v>
      </c>
      <c r="AN1990" t="str">
        <f t="shared" si="632"/>
        <v>FRINGE</v>
      </c>
      <c r="AO1990" s="13">
        <f t="shared" si="633"/>
        <v>0.8632107517353419</v>
      </c>
      <c r="AP1990">
        <f t="shared" si="634"/>
        <v>1</v>
      </c>
      <c r="AQ1990" t="str">
        <f t="shared" si="635"/>
        <v>NFC1709PARKING/TAXABLE FRINGENFC1708FRINGE</v>
      </c>
    </row>
    <row r="1991" spans="1:43" x14ac:dyDescent="0.35">
      <c r="A1991" s="18" t="s">
        <v>1838</v>
      </c>
      <c r="B1991">
        <v>1722</v>
      </c>
      <c r="C1991" t="s">
        <v>1312</v>
      </c>
      <c r="D1991" s="18"/>
      <c r="G1991" s="13">
        <v>0</v>
      </c>
      <c r="I1991">
        <v>20181</v>
      </c>
      <c r="J1991" t="str">
        <f t="shared" si="618"/>
        <v>20181NFC1722PLACEMENT IN PAY STATUS20181</v>
      </c>
      <c r="K1991" t="str">
        <f t="shared" si="619"/>
        <v>20181NFC1722PLACEMENT IN PAY STATUS</v>
      </c>
      <c r="L1991" t="str">
        <f t="shared" si="620"/>
        <v>20181</v>
      </c>
      <c r="M1991" s="13">
        <f t="shared" si="621"/>
        <v>0</v>
      </c>
      <c r="N1991" s="13"/>
      <c r="O1991" s="19">
        <v>1981</v>
      </c>
      <c r="P1991">
        <f t="shared" si="622"/>
        <v>1</v>
      </c>
      <c r="Q1991">
        <f t="shared" si="623"/>
        <v>1031</v>
      </c>
      <c r="R1991">
        <f t="shared" si="624"/>
        <v>1</v>
      </c>
      <c r="S1991" t="b">
        <f t="shared" si="625"/>
        <v>0</v>
      </c>
      <c r="T1991" t="b">
        <f t="shared" si="626"/>
        <v>0</v>
      </c>
      <c r="W1991" t="str">
        <f t="shared" si="636"/>
        <v/>
      </c>
      <c r="X1991" t="str">
        <f t="shared" si="636"/>
        <v/>
      </c>
      <c r="Y1991" t="str">
        <f t="shared" si="636"/>
        <v/>
      </c>
      <c r="Z1991" t="str">
        <f t="shared" si="636"/>
        <v/>
      </c>
      <c r="AA1991" t="str">
        <f t="shared" si="636"/>
        <v>NFC1722PLACEMENT IN PAY STATUS</v>
      </c>
      <c r="AC1991" t="str">
        <f t="shared" si="637"/>
        <v/>
      </c>
      <c r="AD1991" t="str">
        <f t="shared" si="637"/>
        <v/>
      </c>
      <c r="AE1991" t="str">
        <f t="shared" si="637"/>
        <v/>
      </c>
      <c r="AF1991" t="str">
        <f t="shared" si="637"/>
        <v/>
      </c>
      <c r="AG1991" t="str">
        <f t="shared" si="637"/>
        <v/>
      </c>
      <c r="AI1991">
        <f t="shared" si="627"/>
        <v>1</v>
      </c>
      <c r="AJ1991">
        <f t="shared" si="628"/>
        <v>1031</v>
      </c>
      <c r="AK1991" t="str">
        <f t="shared" si="629"/>
        <v>20181NFC1722PLACEMENT IN PAY STATUS</v>
      </c>
      <c r="AL1991" t="str">
        <f t="shared" si="630"/>
        <v>PLACEMENT IN PAY STATUS</v>
      </c>
      <c r="AM1991" t="str">
        <f t="shared" si="631"/>
        <v>20181</v>
      </c>
      <c r="AN1991" t="str">
        <f t="shared" si="632"/>
        <v/>
      </c>
      <c r="AO1991" s="13">
        <f t="shared" si="633"/>
        <v>0</v>
      </c>
      <c r="AP1991">
        <f t="shared" si="634"/>
        <v>1</v>
      </c>
      <c r="AQ1991" t="str">
        <f t="shared" si="635"/>
        <v>NFC1722PLACEMENT IN PAY STATUS</v>
      </c>
    </row>
    <row r="1992" spans="1:43" x14ac:dyDescent="0.35">
      <c r="A1992" s="18" t="s">
        <v>1838</v>
      </c>
      <c r="B1992">
        <v>4405</v>
      </c>
      <c r="C1992" t="s">
        <v>1313</v>
      </c>
      <c r="D1992" s="18"/>
      <c r="G1992" s="13">
        <v>0</v>
      </c>
      <c r="I1992">
        <v>20181</v>
      </c>
      <c r="J1992" t="str">
        <f t="shared" si="618"/>
        <v>20181NFC4405COMP. DAMAGES (TAXABLE)20181</v>
      </c>
      <c r="K1992" t="str">
        <f t="shared" si="619"/>
        <v>20181NFC4405COMP. DAMAGES (TAXABLE)</v>
      </c>
      <c r="L1992" t="str">
        <f t="shared" si="620"/>
        <v>20181</v>
      </c>
      <c r="M1992" s="13">
        <f t="shared" si="621"/>
        <v>0</v>
      </c>
      <c r="N1992" s="13"/>
      <c r="O1992" s="19">
        <v>1982</v>
      </c>
      <c r="P1992">
        <f t="shared" si="622"/>
        <v>1</v>
      </c>
      <c r="Q1992">
        <f t="shared" si="623"/>
        <v>1032</v>
      </c>
      <c r="R1992">
        <f t="shared" si="624"/>
        <v>1</v>
      </c>
      <c r="S1992" t="b">
        <f t="shared" si="625"/>
        <v>0</v>
      </c>
      <c r="T1992" t="b">
        <f t="shared" si="626"/>
        <v>0</v>
      </c>
      <c r="W1992" t="str">
        <f t="shared" si="636"/>
        <v/>
      </c>
      <c r="X1992" t="str">
        <f t="shared" si="636"/>
        <v/>
      </c>
      <c r="Y1992" t="str">
        <f t="shared" si="636"/>
        <v/>
      </c>
      <c r="Z1992" t="str">
        <f t="shared" si="636"/>
        <v/>
      </c>
      <c r="AA1992" t="str">
        <f t="shared" si="636"/>
        <v>NFC4405COMP. DAMAGES (TAXABLE)</v>
      </c>
      <c r="AC1992" t="str">
        <f t="shared" si="637"/>
        <v/>
      </c>
      <c r="AD1992" t="str">
        <f t="shared" si="637"/>
        <v/>
      </c>
      <c r="AE1992" t="str">
        <f t="shared" si="637"/>
        <v/>
      </c>
      <c r="AF1992" t="str">
        <f t="shared" si="637"/>
        <v/>
      </c>
      <c r="AG1992" t="str">
        <f t="shared" si="637"/>
        <v/>
      </c>
      <c r="AI1992">
        <f t="shared" si="627"/>
        <v>1</v>
      </c>
      <c r="AJ1992">
        <f t="shared" si="628"/>
        <v>1032</v>
      </c>
      <c r="AK1992" t="str">
        <f t="shared" si="629"/>
        <v>20181NFC4405COMP. DAMAGES (TAXABLE)</v>
      </c>
      <c r="AL1992" t="str">
        <f t="shared" si="630"/>
        <v>COMP. DAMAGES (TAXABLE)</v>
      </c>
      <c r="AM1992" t="str">
        <f t="shared" si="631"/>
        <v>20181</v>
      </c>
      <c r="AN1992" t="str">
        <f t="shared" si="632"/>
        <v/>
      </c>
      <c r="AO1992" s="13">
        <f t="shared" si="633"/>
        <v>0</v>
      </c>
      <c r="AP1992">
        <f t="shared" si="634"/>
        <v>1</v>
      </c>
      <c r="AQ1992" t="str">
        <f t="shared" si="635"/>
        <v>NFC4405COMP. DAMAGES (TAXABLE)</v>
      </c>
    </row>
    <row r="1993" spans="1:43" x14ac:dyDescent="0.35">
      <c r="A1993" s="18" t="s">
        <v>1838</v>
      </c>
      <c r="B1993">
        <v>300</v>
      </c>
      <c r="C1993" t="s">
        <v>1377</v>
      </c>
      <c r="D1993" s="18"/>
      <c r="G1993" s="13">
        <v>0</v>
      </c>
      <c r="I1993">
        <v>20181</v>
      </c>
      <c r="J1993" t="str">
        <f t="shared" si="618"/>
        <v>20181NFC300LIQ DAMAGES/INT BACKPAY20181</v>
      </c>
      <c r="K1993" t="str">
        <f t="shared" si="619"/>
        <v>20181NFC300LIQ DAMAGES/INT BACKPAY</v>
      </c>
      <c r="L1993" t="str">
        <f t="shared" si="620"/>
        <v>20181</v>
      </c>
      <c r="M1993" s="13">
        <f t="shared" si="621"/>
        <v>0</v>
      </c>
      <c r="N1993" s="13"/>
      <c r="O1993" s="19">
        <v>1983</v>
      </c>
      <c r="P1993">
        <f t="shared" si="622"/>
        <v>1</v>
      </c>
      <c r="Q1993">
        <f t="shared" si="623"/>
        <v>1033</v>
      </c>
      <c r="R1993">
        <f t="shared" si="624"/>
        <v>1</v>
      </c>
      <c r="S1993" t="b">
        <f t="shared" si="625"/>
        <v>0</v>
      </c>
      <c r="T1993" t="b">
        <f t="shared" si="626"/>
        <v>0</v>
      </c>
      <c r="W1993" t="str">
        <f t="shared" si="636"/>
        <v/>
      </c>
      <c r="X1993" t="str">
        <f t="shared" si="636"/>
        <v/>
      </c>
      <c r="Y1993" t="str">
        <f t="shared" si="636"/>
        <v/>
      </c>
      <c r="Z1993" t="str">
        <f t="shared" si="636"/>
        <v/>
      </c>
      <c r="AA1993" t="str">
        <f t="shared" si="636"/>
        <v>NFC300LIQ DAMAGES/INT BACKPAY</v>
      </c>
      <c r="AC1993" t="str">
        <f t="shared" si="637"/>
        <v/>
      </c>
      <c r="AD1993" t="str">
        <f t="shared" si="637"/>
        <v/>
      </c>
      <c r="AE1993" t="str">
        <f t="shared" si="637"/>
        <v/>
      </c>
      <c r="AF1993" t="str">
        <f t="shared" si="637"/>
        <v/>
      </c>
      <c r="AG1993" t="str">
        <f t="shared" si="637"/>
        <v/>
      </c>
      <c r="AI1993">
        <f t="shared" si="627"/>
        <v>1</v>
      </c>
      <c r="AJ1993">
        <f t="shared" si="628"/>
        <v>1033</v>
      </c>
      <c r="AK1993" t="str">
        <f t="shared" si="629"/>
        <v>20181NFC300LIQ DAMAGES/INT BACKPAY</v>
      </c>
      <c r="AL1993" t="str">
        <f t="shared" si="630"/>
        <v>LIQ DAMAGES/INT BACKPAY</v>
      </c>
      <c r="AM1993" t="str">
        <f t="shared" si="631"/>
        <v>20181</v>
      </c>
      <c r="AN1993" t="str">
        <f t="shared" si="632"/>
        <v/>
      </c>
      <c r="AO1993" s="13">
        <f t="shared" si="633"/>
        <v>0</v>
      </c>
      <c r="AP1993">
        <f t="shared" si="634"/>
        <v>1</v>
      </c>
      <c r="AQ1993" t="str">
        <f t="shared" si="635"/>
        <v>NFC300LIQ DAMAGES/INT BACKPAY</v>
      </c>
    </row>
    <row r="1994" spans="1:43" x14ac:dyDescent="0.35">
      <c r="A1994" s="18" t="s">
        <v>1838</v>
      </c>
      <c r="B1994">
        <v>304</v>
      </c>
      <c r="C1994" t="s">
        <v>1378</v>
      </c>
      <c r="D1994" s="18"/>
      <c r="G1994" s="13">
        <v>0</v>
      </c>
      <c r="I1994">
        <v>20181</v>
      </c>
      <c r="J1994" t="str">
        <f t="shared" si="618"/>
        <v>20181NFC304DEATH GRATUITY PYMT20181</v>
      </c>
      <c r="K1994" t="str">
        <f t="shared" si="619"/>
        <v>20181NFC304DEATH GRATUITY PYMT</v>
      </c>
      <c r="L1994" t="str">
        <f t="shared" si="620"/>
        <v>20181</v>
      </c>
      <c r="M1994" s="13">
        <f t="shared" si="621"/>
        <v>0</v>
      </c>
      <c r="N1994" s="13"/>
      <c r="O1994" s="19">
        <v>1984</v>
      </c>
      <c r="P1994">
        <f t="shared" si="622"/>
        <v>1</v>
      </c>
      <c r="Q1994">
        <f t="shared" si="623"/>
        <v>1034</v>
      </c>
      <c r="R1994">
        <f t="shared" si="624"/>
        <v>1</v>
      </c>
      <c r="S1994" t="b">
        <f t="shared" si="625"/>
        <v>0</v>
      </c>
      <c r="T1994" t="b">
        <f t="shared" si="626"/>
        <v>0</v>
      </c>
      <c r="W1994" t="str">
        <f t="shared" si="636"/>
        <v/>
      </c>
      <c r="X1994" t="str">
        <f t="shared" si="636"/>
        <v/>
      </c>
      <c r="Y1994" t="str">
        <f t="shared" si="636"/>
        <v/>
      </c>
      <c r="Z1994" t="str">
        <f t="shared" si="636"/>
        <v/>
      </c>
      <c r="AA1994" t="str">
        <f t="shared" si="636"/>
        <v>NFC304DEATH GRATUITY PYMT</v>
      </c>
      <c r="AC1994" t="str">
        <f t="shared" si="637"/>
        <v/>
      </c>
      <c r="AD1994" t="str">
        <f t="shared" si="637"/>
        <v/>
      </c>
      <c r="AE1994" t="str">
        <f t="shared" si="637"/>
        <v/>
      </c>
      <c r="AF1994" t="str">
        <f t="shared" si="637"/>
        <v/>
      </c>
      <c r="AG1994" t="str">
        <f t="shared" si="637"/>
        <v/>
      </c>
      <c r="AI1994">
        <f t="shared" si="627"/>
        <v>1</v>
      </c>
      <c r="AJ1994">
        <f t="shared" si="628"/>
        <v>1034</v>
      </c>
      <c r="AK1994" t="str">
        <f t="shared" si="629"/>
        <v>20181NFC304DEATH GRATUITY PYMT</v>
      </c>
      <c r="AL1994" t="str">
        <f t="shared" si="630"/>
        <v>DEATH GRATUITY PYMT</v>
      </c>
      <c r="AM1994" t="str">
        <f t="shared" si="631"/>
        <v>20181</v>
      </c>
      <c r="AN1994" t="str">
        <f t="shared" si="632"/>
        <v/>
      </c>
      <c r="AO1994" s="13">
        <f t="shared" si="633"/>
        <v>0</v>
      </c>
      <c r="AP1994">
        <f t="shared" si="634"/>
        <v>1</v>
      </c>
      <c r="AQ1994" t="str">
        <f t="shared" si="635"/>
        <v>NFC304DEATH GRATUITY PYMT</v>
      </c>
    </row>
    <row r="1995" spans="1:43" x14ac:dyDescent="0.35">
      <c r="A1995" s="18" t="s">
        <v>1838</v>
      </c>
      <c r="B1995">
        <v>4400</v>
      </c>
      <c r="C1995" t="s">
        <v>821</v>
      </c>
      <c r="D1995" s="18"/>
      <c r="G1995" s="13">
        <v>0</v>
      </c>
      <c r="I1995">
        <v>20181</v>
      </c>
      <c r="J1995" t="str">
        <f t="shared" si="618"/>
        <v>20181NFC4400CASH AWARD20181</v>
      </c>
      <c r="K1995" t="str">
        <f t="shared" si="619"/>
        <v>20181NFC4400CASH AWARD</v>
      </c>
      <c r="L1995" t="str">
        <f t="shared" si="620"/>
        <v>20181</v>
      </c>
      <c r="M1995" s="13">
        <f t="shared" si="621"/>
        <v>0</v>
      </c>
      <c r="N1995" s="13"/>
      <c r="O1995" s="19">
        <v>1985</v>
      </c>
      <c r="P1995">
        <f t="shared" si="622"/>
        <v>1</v>
      </c>
      <c r="Q1995">
        <f t="shared" si="623"/>
        <v>1035</v>
      </c>
      <c r="R1995">
        <f t="shared" si="624"/>
        <v>1</v>
      </c>
      <c r="S1995" t="b">
        <f t="shared" si="625"/>
        <v>0</v>
      </c>
      <c r="T1995" t="b">
        <f t="shared" si="626"/>
        <v>0</v>
      </c>
      <c r="W1995" t="str">
        <f t="shared" si="636"/>
        <v/>
      </c>
      <c r="X1995" t="str">
        <f t="shared" si="636"/>
        <v/>
      </c>
      <c r="Y1995" t="str">
        <f t="shared" si="636"/>
        <v/>
      </c>
      <c r="Z1995" t="str">
        <f t="shared" si="636"/>
        <v/>
      </c>
      <c r="AA1995" t="str">
        <f t="shared" si="636"/>
        <v>NFC4400CASH AWARD</v>
      </c>
      <c r="AC1995" t="str">
        <f t="shared" si="637"/>
        <v/>
      </c>
      <c r="AD1995" t="str">
        <f t="shared" si="637"/>
        <v/>
      </c>
      <c r="AE1995" t="str">
        <f t="shared" si="637"/>
        <v/>
      </c>
      <c r="AF1995" t="str">
        <f t="shared" si="637"/>
        <v/>
      </c>
      <c r="AG1995" t="str">
        <f t="shared" si="637"/>
        <v/>
      </c>
      <c r="AI1995">
        <f t="shared" si="627"/>
        <v>1</v>
      </c>
      <c r="AJ1995">
        <f t="shared" si="628"/>
        <v>1035</v>
      </c>
      <c r="AK1995" t="str">
        <f t="shared" si="629"/>
        <v>20181NFC4400CASH AWARD</v>
      </c>
      <c r="AL1995" t="str">
        <f t="shared" si="630"/>
        <v>CASH AWARD</v>
      </c>
      <c r="AM1995" t="str">
        <f t="shared" si="631"/>
        <v>20181</v>
      </c>
      <c r="AN1995" t="str">
        <f t="shared" si="632"/>
        <v/>
      </c>
      <c r="AO1995" s="13">
        <f t="shared" si="633"/>
        <v>0</v>
      </c>
      <c r="AP1995">
        <f t="shared" si="634"/>
        <v>1</v>
      </c>
      <c r="AQ1995" t="str">
        <f t="shared" si="635"/>
        <v>NFC4400CASH AWARD</v>
      </c>
    </row>
    <row r="1996" spans="1:43" x14ac:dyDescent="0.35">
      <c r="A1996" s="18" t="s">
        <v>1838</v>
      </c>
      <c r="B1996">
        <v>4404</v>
      </c>
      <c r="C1996" t="s">
        <v>822</v>
      </c>
      <c r="D1996" s="18"/>
      <c r="G1996" s="13">
        <v>0</v>
      </c>
      <c r="I1996">
        <v>20181</v>
      </c>
      <c r="J1996" t="str">
        <f t="shared" ref="J1996:J2059" si="638">K1996&amp;L1996</f>
        <v>20181NFC4404SPOT AWARD20181</v>
      </c>
      <c r="K1996" t="str">
        <f t="shared" ref="K1996:K2059" si="639">I1996&amp;A1996&amp;B1996&amp;C1996</f>
        <v>20181NFC4404SPOT AWARD</v>
      </c>
      <c r="L1996" t="str">
        <f t="shared" ref="L1996:L2059" si="640">I1996&amp;D1996&amp;E1996&amp;F1996</f>
        <v>20181</v>
      </c>
      <c r="M1996" s="13">
        <f t="shared" ref="M1996:M2059" si="641">G1996</f>
        <v>0</v>
      </c>
      <c r="N1996" s="13"/>
      <c r="O1996" s="19">
        <v>1986</v>
      </c>
      <c r="P1996">
        <f t="shared" ref="P1996:P2059" si="642">COUNTIF(C$11:C$2269, C1996)</f>
        <v>1</v>
      </c>
      <c r="Q1996">
        <f t="shared" ref="Q1996:Q2059" si="643">IF(ROW()=11,1,IF(R1995+1=R1996,Q1995,Q1995+1))</f>
        <v>1036</v>
      </c>
      <c r="R1996">
        <f t="shared" ref="R1996:R2059" si="644">IF(C1996=C1995, R1995+1, 1)</f>
        <v>1</v>
      </c>
      <c r="S1996" t="b">
        <f t="shared" ref="S1996:S2059" si="645">A1996=D1996</f>
        <v>0</v>
      </c>
      <c r="T1996" t="b">
        <f t="shared" ref="T1996:T2059" si="646">A1996&amp;B1996&amp;C1996=D1996&amp;E1996&amp;F1996</f>
        <v>0</v>
      </c>
      <c r="W1996" t="str">
        <f t="shared" si="636"/>
        <v/>
      </c>
      <c r="X1996" t="str">
        <f t="shared" si="636"/>
        <v/>
      </c>
      <c r="Y1996" t="str">
        <f t="shared" si="636"/>
        <v/>
      </c>
      <c r="Z1996" t="str">
        <f t="shared" si="636"/>
        <v/>
      </c>
      <c r="AA1996" t="str">
        <f t="shared" si="636"/>
        <v>NFC4404SPOT AWARD</v>
      </c>
      <c r="AC1996" t="str">
        <f t="shared" si="637"/>
        <v/>
      </c>
      <c r="AD1996" t="str">
        <f t="shared" si="637"/>
        <v/>
      </c>
      <c r="AE1996" t="str">
        <f t="shared" si="637"/>
        <v/>
      </c>
      <c r="AF1996" t="str">
        <f t="shared" si="637"/>
        <v/>
      </c>
      <c r="AG1996" t="str">
        <f t="shared" si="637"/>
        <v/>
      </c>
      <c r="AI1996">
        <f t="shared" ref="AI1996:AI2059" si="647">COUNTIF(AQ1996:AQ4254, AQ1996)</f>
        <v>1</v>
      </c>
      <c r="AJ1996">
        <f t="shared" ref="AJ1996:AJ2059" si="648">Q1996</f>
        <v>1036</v>
      </c>
      <c r="AK1996" t="str">
        <f t="shared" ref="AK1996:AK2059" si="649">K1996</f>
        <v>20181NFC4404SPOT AWARD</v>
      </c>
      <c r="AL1996" t="str">
        <f t="shared" ref="AL1996:AL2059" si="650">C1996</f>
        <v>SPOT AWARD</v>
      </c>
      <c r="AM1996" t="str">
        <f t="shared" ref="AM1996:AM2059" si="651">L1996</f>
        <v>20181</v>
      </c>
      <c r="AN1996" t="str">
        <f t="shared" ref="AN1996:AN2059" si="652">IF(F1996="", "", F1996)</f>
        <v/>
      </c>
      <c r="AO1996" s="13">
        <f t="shared" ref="AO1996:AO2059" si="653">M1996</f>
        <v>0</v>
      </c>
      <c r="AP1996">
        <f t="shared" ref="AP1996:AP2059" si="654">COUNTIF(AQ$11:AQ$2269, AQ1996)</f>
        <v>1</v>
      </c>
      <c r="AQ1996" t="str">
        <f t="shared" ref="AQ1996:AQ2059" si="655">W1996&amp;AC1996&amp;X1996&amp;AD1996&amp;Y1996&amp;AE1996&amp;Z1996&amp;AF1996&amp;AA1996&amp;AG1996</f>
        <v>NFC4404SPOT AWARD</v>
      </c>
    </row>
    <row r="1997" spans="1:43" x14ac:dyDescent="0.35">
      <c r="A1997" s="18" t="s">
        <v>1838</v>
      </c>
      <c r="B1997">
        <v>4406</v>
      </c>
      <c r="C1997" t="s">
        <v>1379</v>
      </c>
      <c r="D1997" s="18"/>
      <c r="G1997" s="13">
        <v>0</v>
      </c>
      <c r="I1997">
        <v>20181</v>
      </c>
      <c r="J1997" t="str">
        <f t="shared" si="638"/>
        <v>20181NFC4406PFP BONUS AWARD20181</v>
      </c>
      <c r="K1997" t="str">
        <f t="shared" si="639"/>
        <v>20181NFC4406PFP BONUS AWARD</v>
      </c>
      <c r="L1997" t="str">
        <f t="shared" si="640"/>
        <v>20181</v>
      </c>
      <c r="M1997" s="13">
        <f t="shared" si="641"/>
        <v>0</v>
      </c>
      <c r="N1997" s="13"/>
      <c r="O1997" s="19">
        <v>1987</v>
      </c>
      <c r="P1997">
        <f t="shared" si="642"/>
        <v>1</v>
      </c>
      <c r="Q1997">
        <f t="shared" si="643"/>
        <v>1037</v>
      </c>
      <c r="R1997">
        <f t="shared" si="644"/>
        <v>1</v>
      </c>
      <c r="S1997" t="b">
        <f t="shared" si="645"/>
        <v>0</v>
      </c>
      <c r="T1997" t="b">
        <f t="shared" si="646"/>
        <v>0</v>
      </c>
      <c r="W1997" t="str">
        <f t="shared" si="636"/>
        <v/>
      </c>
      <c r="X1997" t="str">
        <f t="shared" si="636"/>
        <v/>
      </c>
      <c r="Y1997" t="str">
        <f t="shared" si="636"/>
        <v/>
      </c>
      <c r="Z1997" t="str">
        <f t="shared" si="636"/>
        <v/>
      </c>
      <c r="AA1997" t="str">
        <f t="shared" si="636"/>
        <v>NFC4406PFP BONUS AWARD</v>
      </c>
      <c r="AC1997" t="str">
        <f t="shared" si="637"/>
        <v/>
      </c>
      <c r="AD1997" t="str">
        <f t="shared" si="637"/>
        <v/>
      </c>
      <c r="AE1997" t="str">
        <f t="shared" si="637"/>
        <v/>
      </c>
      <c r="AF1997" t="str">
        <f t="shared" si="637"/>
        <v/>
      </c>
      <c r="AG1997" t="str">
        <f t="shared" si="637"/>
        <v/>
      </c>
      <c r="AI1997">
        <f t="shared" si="647"/>
        <v>1</v>
      </c>
      <c r="AJ1997">
        <f t="shared" si="648"/>
        <v>1037</v>
      </c>
      <c r="AK1997" t="str">
        <f t="shared" si="649"/>
        <v>20181NFC4406PFP BONUS AWARD</v>
      </c>
      <c r="AL1997" t="str">
        <f t="shared" si="650"/>
        <v>PFP BONUS AWARD</v>
      </c>
      <c r="AM1997" t="str">
        <f t="shared" si="651"/>
        <v>20181</v>
      </c>
      <c r="AN1997" t="str">
        <f t="shared" si="652"/>
        <v/>
      </c>
      <c r="AO1997" s="13">
        <f t="shared" si="653"/>
        <v>0</v>
      </c>
      <c r="AP1997">
        <f t="shared" si="654"/>
        <v>1</v>
      </c>
      <c r="AQ1997" t="str">
        <f t="shared" si="655"/>
        <v>NFC4406PFP BONUS AWARD</v>
      </c>
    </row>
    <row r="1998" spans="1:43" x14ac:dyDescent="0.35">
      <c r="A1998" s="18" t="s">
        <v>1838</v>
      </c>
      <c r="B1998">
        <v>4407</v>
      </c>
      <c r="C1998" t="s">
        <v>1380</v>
      </c>
      <c r="D1998" s="18" t="s">
        <v>1838</v>
      </c>
      <c r="E1998">
        <v>4406</v>
      </c>
      <c r="F1998" t="s">
        <v>1379</v>
      </c>
      <c r="G1998" s="13">
        <v>0.64103666752673372</v>
      </c>
      <c r="I1998">
        <v>20181</v>
      </c>
      <c r="J1998" t="str">
        <f t="shared" si="638"/>
        <v>20181NFC4407PERFORMANCE BONUS20181NFC4406PFP BONUS AWARD</v>
      </c>
      <c r="K1998" t="str">
        <f t="shared" si="639"/>
        <v>20181NFC4407PERFORMANCE BONUS</v>
      </c>
      <c r="L1998" t="str">
        <f t="shared" si="640"/>
        <v>20181NFC4406PFP BONUS AWARD</v>
      </c>
      <c r="M1998" s="13">
        <f t="shared" si="641"/>
        <v>0.64103666752673372</v>
      </c>
      <c r="N1998" s="13"/>
      <c r="O1998" s="19">
        <v>1988</v>
      </c>
      <c r="P1998">
        <f t="shared" si="642"/>
        <v>1</v>
      </c>
      <c r="Q1998">
        <f t="shared" si="643"/>
        <v>1038</v>
      </c>
      <c r="R1998">
        <f t="shared" si="644"/>
        <v>1</v>
      </c>
      <c r="S1998" t="b">
        <f t="shared" si="645"/>
        <v>1</v>
      </c>
      <c r="T1998" t="b">
        <f t="shared" si="646"/>
        <v>0</v>
      </c>
      <c r="W1998" t="str">
        <f t="shared" si="636"/>
        <v/>
      </c>
      <c r="X1998" t="str">
        <f t="shared" si="636"/>
        <v/>
      </c>
      <c r="Y1998" t="str">
        <f t="shared" si="636"/>
        <v/>
      </c>
      <c r="Z1998" t="str">
        <f t="shared" si="636"/>
        <v/>
      </c>
      <c r="AA1998" t="str">
        <f t="shared" si="636"/>
        <v>NFC4407PERFORMANCE BONUS</v>
      </c>
      <c r="AC1998" t="str">
        <f t="shared" si="637"/>
        <v/>
      </c>
      <c r="AD1998" t="str">
        <f t="shared" si="637"/>
        <v/>
      </c>
      <c r="AE1998" t="str">
        <f t="shared" si="637"/>
        <v/>
      </c>
      <c r="AF1998" t="str">
        <f t="shared" si="637"/>
        <v/>
      </c>
      <c r="AG1998" t="str">
        <f t="shared" si="637"/>
        <v>NFC4406PFP BONUS AWARD</v>
      </c>
      <c r="AI1998">
        <f t="shared" si="647"/>
        <v>1</v>
      </c>
      <c r="AJ1998">
        <f t="shared" si="648"/>
        <v>1038</v>
      </c>
      <c r="AK1998" t="str">
        <f t="shared" si="649"/>
        <v>20181NFC4407PERFORMANCE BONUS</v>
      </c>
      <c r="AL1998" t="str">
        <f t="shared" si="650"/>
        <v>PERFORMANCE BONUS</v>
      </c>
      <c r="AM1998" t="str">
        <f t="shared" si="651"/>
        <v>20181NFC4406PFP BONUS AWARD</v>
      </c>
      <c r="AN1998" t="str">
        <f t="shared" si="652"/>
        <v>PFP BONUS AWARD</v>
      </c>
      <c r="AO1998" s="13">
        <f t="shared" si="653"/>
        <v>0.64103666752673372</v>
      </c>
      <c r="AP1998">
        <f t="shared" si="654"/>
        <v>1</v>
      </c>
      <c r="AQ1998" t="str">
        <f t="shared" si="655"/>
        <v>NFC4407PERFORMANCE BONUSNFC4406PFP BONUS AWARD</v>
      </c>
    </row>
    <row r="1999" spans="1:43" x14ac:dyDescent="0.35">
      <c r="A1999" s="18" t="s">
        <v>1838</v>
      </c>
      <c r="B1999">
        <v>4408</v>
      </c>
      <c r="C1999" t="s">
        <v>872</v>
      </c>
      <c r="D1999" s="18" t="s">
        <v>1838</v>
      </c>
      <c r="E1999">
        <v>4407</v>
      </c>
      <c r="F1999" t="s">
        <v>1380</v>
      </c>
      <c r="G1999" s="13">
        <v>0.64553883202889828</v>
      </c>
      <c r="I1999">
        <v>20181</v>
      </c>
      <c r="J1999" t="str">
        <f t="shared" si="638"/>
        <v>20181NFC4408PMRS PERFORMANCE AWARD20181NFC4407PERFORMANCE BONUS</v>
      </c>
      <c r="K1999" t="str">
        <f t="shared" si="639"/>
        <v>20181NFC4408PMRS PERFORMANCE AWARD</v>
      </c>
      <c r="L1999" t="str">
        <f t="shared" si="640"/>
        <v>20181NFC4407PERFORMANCE BONUS</v>
      </c>
      <c r="M1999" s="13">
        <f t="shared" si="641"/>
        <v>0.64553883202889828</v>
      </c>
      <c r="N1999" s="13"/>
      <c r="O1999" s="19">
        <v>1989</v>
      </c>
      <c r="P1999">
        <f t="shared" si="642"/>
        <v>1</v>
      </c>
      <c r="Q1999">
        <f t="shared" si="643"/>
        <v>1039</v>
      </c>
      <c r="R1999">
        <f t="shared" si="644"/>
        <v>1</v>
      </c>
      <c r="S1999" t="b">
        <f t="shared" si="645"/>
        <v>1</v>
      </c>
      <c r="T1999" t="b">
        <f t="shared" si="646"/>
        <v>0</v>
      </c>
      <c r="W1999" t="str">
        <f t="shared" si="636"/>
        <v/>
      </c>
      <c r="X1999" t="str">
        <f t="shared" si="636"/>
        <v/>
      </c>
      <c r="Y1999" t="str">
        <f t="shared" si="636"/>
        <v/>
      </c>
      <c r="Z1999" t="str">
        <f t="shared" si="636"/>
        <v/>
      </c>
      <c r="AA1999" t="str">
        <f t="shared" si="636"/>
        <v>NFC4408PMRS PERFORMANCE AWARD</v>
      </c>
      <c r="AC1999" t="str">
        <f t="shared" si="637"/>
        <v/>
      </c>
      <c r="AD1999" t="str">
        <f t="shared" si="637"/>
        <v/>
      </c>
      <c r="AE1999" t="str">
        <f t="shared" si="637"/>
        <v/>
      </c>
      <c r="AF1999" t="str">
        <f t="shared" si="637"/>
        <v/>
      </c>
      <c r="AG1999" t="str">
        <f t="shared" si="637"/>
        <v>NFC4407PERFORMANCE BONUS</v>
      </c>
      <c r="AI1999">
        <f t="shared" si="647"/>
        <v>1</v>
      </c>
      <c r="AJ1999">
        <f t="shared" si="648"/>
        <v>1039</v>
      </c>
      <c r="AK1999" t="str">
        <f t="shared" si="649"/>
        <v>20181NFC4408PMRS PERFORMANCE AWARD</v>
      </c>
      <c r="AL1999" t="str">
        <f t="shared" si="650"/>
        <v>PMRS PERFORMANCE AWARD</v>
      </c>
      <c r="AM1999" t="str">
        <f t="shared" si="651"/>
        <v>20181NFC4407PERFORMANCE BONUS</v>
      </c>
      <c r="AN1999" t="str">
        <f t="shared" si="652"/>
        <v>PERFORMANCE BONUS</v>
      </c>
      <c r="AO1999" s="13">
        <f t="shared" si="653"/>
        <v>0.64553883202889828</v>
      </c>
      <c r="AP1999">
        <f t="shared" si="654"/>
        <v>1</v>
      </c>
      <c r="AQ1999" t="str">
        <f t="shared" si="655"/>
        <v>NFC4408PMRS PERFORMANCE AWARDNFC4407PERFORMANCE BONUS</v>
      </c>
    </row>
    <row r="2000" spans="1:43" x14ac:dyDescent="0.35">
      <c r="A2000" s="18" t="s">
        <v>1838</v>
      </c>
      <c r="B2000">
        <v>4409</v>
      </c>
      <c r="C2000" t="s">
        <v>1381</v>
      </c>
      <c r="D2000" s="18" t="s">
        <v>1837</v>
      </c>
      <c r="E2000" t="s">
        <v>486</v>
      </c>
      <c r="F2000" t="s">
        <v>487</v>
      </c>
      <c r="G2000" s="13">
        <v>0.53004175637909789</v>
      </c>
      <c r="I2000">
        <v>20181</v>
      </c>
      <c r="J2000" t="str">
        <f t="shared" si="638"/>
        <v>20181NFC4409LUMP SUM PAYOUT20181IBC03ASICK LEAVE LUMP SUM PAY OUT - FAA ONLY</v>
      </c>
      <c r="K2000" t="str">
        <f t="shared" si="639"/>
        <v>20181NFC4409LUMP SUM PAYOUT</v>
      </c>
      <c r="L2000" t="str">
        <f t="shared" si="640"/>
        <v>20181IBC03ASICK LEAVE LUMP SUM PAY OUT - FAA ONLY</v>
      </c>
      <c r="M2000" s="13">
        <f t="shared" si="641"/>
        <v>0.53004175637909789</v>
      </c>
      <c r="N2000" s="13"/>
      <c r="O2000" s="19">
        <v>1990</v>
      </c>
      <c r="P2000">
        <f t="shared" si="642"/>
        <v>1</v>
      </c>
      <c r="Q2000">
        <f t="shared" si="643"/>
        <v>1040</v>
      </c>
      <c r="R2000">
        <f t="shared" si="644"/>
        <v>1</v>
      </c>
      <c r="S2000" t="b">
        <f t="shared" si="645"/>
        <v>0</v>
      </c>
      <c r="T2000" t="b">
        <f t="shared" si="646"/>
        <v>0</v>
      </c>
      <c r="W2000" t="str">
        <f t="shared" si="636"/>
        <v/>
      </c>
      <c r="X2000" t="str">
        <f t="shared" si="636"/>
        <v/>
      </c>
      <c r="Y2000" t="str">
        <f t="shared" si="636"/>
        <v/>
      </c>
      <c r="Z2000" t="str">
        <f t="shared" si="636"/>
        <v/>
      </c>
      <c r="AA2000" t="str">
        <f t="shared" si="636"/>
        <v>NFC4409LUMP SUM PAYOUT</v>
      </c>
      <c r="AC2000" t="str">
        <f t="shared" si="637"/>
        <v/>
      </c>
      <c r="AD2000" t="str">
        <f t="shared" si="637"/>
        <v/>
      </c>
      <c r="AE2000" t="str">
        <f t="shared" si="637"/>
        <v/>
      </c>
      <c r="AF2000" t="str">
        <f t="shared" si="637"/>
        <v>IBC03ASICK LEAVE LUMP SUM PAY OUT - FAA ONLY</v>
      </c>
      <c r="AG2000" t="str">
        <f t="shared" si="637"/>
        <v/>
      </c>
      <c r="AI2000">
        <f t="shared" si="647"/>
        <v>1</v>
      </c>
      <c r="AJ2000">
        <f t="shared" si="648"/>
        <v>1040</v>
      </c>
      <c r="AK2000" t="str">
        <f t="shared" si="649"/>
        <v>20181NFC4409LUMP SUM PAYOUT</v>
      </c>
      <c r="AL2000" t="str">
        <f t="shared" si="650"/>
        <v>LUMP SUM PAYOUT</v>
      </c>
      <c r="AM2000" t="str">
        <f t="shared" si="651"/>
        <v>20181IBC03ASICK LEAVE LUMP SUM PAY OUT - FAA ONLY</v>
      </c>
      <c r="AN2000" t="str">
        <f t="shared" si="652"/>
        <v>SICK LEAVE LUMP SUM PAY OUT - FAA ONLY</v>
      </c>
      <c r="AO2000" s="13">
        <f t="shared" si="653"/>
        <v>0.53004175637909789</v>
      </c>
      <c r="AP2000">
        <f t="shared" si="654"/>
        <v>2</v>
      </c>
      <c r="AQ2000" t="str">
        <f t="shared" si="655"/>
        <v>IBC03ASICK LEAVE LUMP SUM PAY OUT - FAA ONLYNFC4409LUMP SUM PAYOUT</v>
      </c>
    </row>
    <row r="2001" spans="1:43" x14ac:dyDescent="0.35">
      <c r="A2001" s="18" t="s">
        <v>1838</v>
      </c>
      <c r="B2001">
        <v>6661</v>
      </c>
      <c r="C2001" t="s">
        <v>1382</v>
      </c>
      <c r="D2001" s="18" t="s">
        <v>1838</v>
      </c>
      <c r="E2001">
        <v>6662</v>
      </c>
      <c r="F2001" t="s">
        <v>1382</v>
      </c>
      <c r="G2001" s="13">
        <v>0.95808383233532934</v>
      </c>
      <c r="I2001">
        <v>20181</v>
      </c>
      <c r="J2001" t="str">
        <f t="shared" si="638"/>
        <v>20181NFC6661TIME OFF AWARDS20181NFC6662TIME OFF AWARDS</v>
      </c>
      <c r="K2001" t="str">
        <f t="shared" si="639"/>
        <v>20181NFC6661TIME OFF AWARDS</v>
      </c>
      <c r="L2001" t="str">
        <f t="shared" si="640"/>
        <v>20181NFC6662TIME OFF AWARDS</v>
      </c>
      <c r="M2001" s="13">
        <f t="shared" si="641"/>
        <v>0.95808383233532934</v>
      </c>
      <c r="N2001" s="13"/>
      <c r="O2001" s="19">
        <v>1991</v>
      </c>
      <c r="P2001">
        <f t="shared" si="642"/>
        <v>12</v>
      </c>
      <c r="Q2001">
        <f t="shared" si="643"/>
        <v>1041</v>
      </c>
      <c r="R2001">
        <f t="shared" si="644"/>
        <v>1</v>
      </c>
      <c r="S2001" t="b">
        <f t="shared" si="645"/>
        <v>1</v>
      </c>
      <c r="T2001" t="b">
        <f t="shared" si="646"/>
        <v>0</v>
      </c>
      <c r="W2001" t="str">
        <f t="shared" si="636"/>
        <v/>
      </c>
      <c r="X2001" t="str">
        <f t="shared" si="636"/>
        <v/>
      </c>
      <c r="Y2001" t="str">
        <f t="shared" si="636"/>
        <v/>
      </c>
      <c r="Z2001" t="str">
        <f t="shared" si="636"/>
        <v/>
      </c>
      <c r="AA2001" t="str">
        <f t="shared" si="636"/>
        <v>NFC6661TIME OFF AWARDS</v>
      </c>
      <c r="AC2001" t="str">
        <f t="shared" si="637"/>
        <v/>
      </c>
      <c r="AD2001" t="str">
        <f t="shared" si="637"/>
        <v/>
      </c>
      <c r="AE2001" t="str">
        <f t="shared" si="637"/>
        <v/>
      </c>
      <c r="AF2001" t="str">
        <f t="shared" si="637"/>
        <v/>
      </c>
      <c r="AG2001" t="str">
        <f t="shared" si="637"/>
        <v>NFC6662TIME OFF AWARDS</v>
      </c>
      <c r="AI2001">
        <f t="shared" si="647"/>
        <v>1</v>
      </c>
      <c r="AJ2001">
        <f t="shared" si="648"/>
        <v>1041</v>
      </c>
      <c r="AK2001" t="str">
        <f t="shared" si="649"/>
        <v>20181NFC6661TIME OFF AWARDS</v>
      </c>
      <c r="AL2001" t="str">
        <f t="shared" si="650"/>
        <v>TIME OFF AWARDS</v>
      </c>
      <c r="AM2001" t="str">
        <f t="shared" si="651"/>
        <v>20181NFC6662TIME OFF AWARDS</v>
      </c>
      <c r="AN2001" t="str">
        <f t="shared" si="652"/>
        <v>TIME OFF AWARDS</v>
      </c>
      <c r="AO2001" s="13">
        <f t="shared" si="653"/>
        <v>0.95808383233532934</v>
      </c>
      <c r="AP2001">
        <f t="shared" si="654"/>
        <v>1</v>
      </c>
      <c r="AQ2001" t="str">
        <f t="shared" si="655"/>
        <v>NFC6661TIME OFF AWARDSNFC6662TIME OFF AWARDS</v>
      </c>
    </row>
    <row r="2002" spans="1:43" x14ac:dyDescent="0.35">
      <c r="A2002" s="18" t="s">
        <v>1838</v>
      </c>
      <c r="B2002">
        <v>6661</v>
      </c>
      <c r="C2002" t="s">
        <v>1382</v>
      </c>
      <c r="D2002" s="18" t="s">
        <v>1838</v>
      </c>
      <c r="E2002">
        <v>6663</v>
      </c>
      <c r="F2002" t="s">
        <v>1382</v>
      </c>
      <c r="G2002" s="13">
        <v>0.95808383233532934</v>
      </c>
      <c r="I2002">
        <v>20181</v>
      </c>
      <c r="J2002" t="str">
        <f t="shared" si="638"/>
        <v>20181NFC6661TIME OFF AWARDS20181NFC6663TIME OFF AWARDS</v>
      </c>
      <c r="K2002" t="str">
        <f t="shared" si="639"/>
        <v>20181NFC6661TIME OFF AWARDS</v>
      </c>
      <c r="L2002" t="str">
        <f t="shared" si="640"/>
        <v>20181NFC6663TIME OFF AWARDS</v>
      </c>
      <c r="M2002" s="13">
        <f t="shared" si="641"/>
        <v>0.95808383233532934</v>
      </c>
      <c r="N2002" s="13"/>
      <c r="O2002" s="19">
        <v>1992</v>
      </c>
      <c r="P2002">
        <f t="shared" si="642"/>
        <v>12</v>
      </c>
      <c r="Q2002">
        <f t="shared" si="643"/>
        <v>1041</v>
      </c>
      <c r="R2002">
        <f t="shared" si="644"/>
        <v>2</v>
      </c>
      <c r="S2002" t="b">
        <f t="shared" si="645"/>
        <v>1</v>
      </c>
      <c r="T2002" t="b">
        <f t="shared" si="646"/>
        <v>0</v>
      </c>
      <c r="W2002" t="str">
        <f t="shared" si="636"/>
        <v/>
      </c>
      <c r="X2002" t="str">
        <f t="shared" si="636"/>
        <v/>
      </c>
      <c r="Y2002" t="str">
        <f t="shared" si="636"/>
        <v/>
      </c>
      <c r="Z2002" t="str">
        <f t="shared" si="636"/>
        <v/>
      </c>
      <c r="AA2002" t="str">
        <f t="shared" si="636"/>
        <v>NFC6661TIME OFF AWARDS</v>
      </c>
      <c r="AC2002" t="str">
        <f t="shared" si="637"/>
        <v/>
      </c>
      <c r="AD2002" t="str">
        <f t="shared" si="637"/>
        <v/>
      </c>
      <c r="AE2002" t="str">
        <f t="shared" si="637"/>
        <v/>
      </c>
      <c r="AF2002" t="str">
        <f t="shared" si="637"/>
        <v/>
      </c>
      <c r="AG2002" t="str">
        <f t="shared" si="637"/>
        <v>NFC6663TIME OFF AWARDS</v>
      </c>
      <c r="AI2002">
        <f t="shared" si="647"/>
        <v>1</v>
      </c>
      <c r="AJ2002">
        <f t="shared" si="648"/>
        <v>1041</v>
      </c>
      <c r="AK2002" t="str">
        <f t="shared" si="649"/>
        <v>20181NFC6661TIME OFF AWARDS</v>
      </c>
      <c r="AL2002" t="str">
        <f t="shared" si="650"/>
        <v>TIME OFF AWARDS</v>
      </c>
      <c r="AM2002" t="str">
        <f t="shared" si="651"/>
        <v>20181NFC6663TIME OFF AWARDS</v>
      </c>
      <c r="AN2002" t="str">
        <f t="shared" si="652"/>
        <v>TIME OFF AWARDS</v>
      </c>
      <c r="AO2002" s="13">
        <f t="shared" si="653"/>
        <v>0.95808383233532934</v>
      </c>
      <c r="AP2002">
        <f t="shared" si="654"/>
        <v>1</v>
      </c>
      <c r="AQ2002" t="str">
        <f t="shared" si="655"/>
        <v>NFC6661TIME OFF AWARDSNFC6663TIME OFF AWARDS</v>
      </c>
    </row>
    <row r="2003" spans="1:43" x14ac:dyDescent="0.35">
      <c r="A2003" s="18" t="s">
        <v>1838</v>
      </c>
      <c r="B2003">
        <v>6661</v>
      </c>
      <c r="C2003" t="s">
        <v>1382</v>
      </c>
      <c r="D2003" s="18" t="s">
        <v>1838</v>
      </c>
      <c r="E2003">
        <v>6664</v>
      </c>
      <c r="F2003" t="s">
        <v>1382</v>
      </c>
      <c r="G2003" s="13">
        <v>0.95808383233532934</v>
      </c>
      <c r="I2003">
        <v>20181</v>
      </c>
      <c r="J2003" t="str">
        <f t="shared" si="638"/>
        <v>20181NFC6661TIME OFF AWARDS20181NFC6664TIME OFF AWARDS</v>
      </c>
      <c r="K2003" t="str">
        <f t="shared" si="639"/>
        <v>20181NFC6661TIME OFF AWARDS</v>
      </c>
      <c r="L2003" t="str">
        <f t="shared" si="640"/>
        <v>20181NFC6664TIME OFF AWARDS</v>
      </c>
      <c r="M2003" s="13">
        <f t="shared" si="641"/>
        <v>0.95808383233532934</v>
      </c>
      <c r="N2003" s="13"/>
      <c r="O2003" s="19">
        <v>1993</v>
      </c>
      <c r="P2003">
        <f t="shared" si="642"/>
        <v>12</v>
      </c>
      <c r="Q2003">
        <f t="shared" si="643"/>
        <v>1041</v>
      </c>
      <c r="R2003">
        <f t="shared" si="644"/>
        <v>3</v>
      </c>
      <c r="S2003" t="b">
        <f t="shared" si="645"/>
        <v>1</v>
      </c>
      <c r="T2003" t="b">
        <f t="shared" si="646"/>
        <v>0</v>
      </c>
      <c r="W2003" t="str">
        <f t="shared" si="636"/>
        <v/>
      </c>
      <c r="X2003" t="str">
        <f t="shared" si="636"/>
        <v/>
      </c>
      <c r="Y2003" t="str">
        <f t="shared" si="636"/>
        <v/>
      </c>
      <c r="Z2003" t="str">
        <f t="shared" si="636"/>
        <v/>
      </c>
      <c r="AA2003" t="str">
        <f t="shared" si="636"/>
        <v>NFC6661TIME OFF AWARDS</v>
      </c>
      <c r="AC2003" t="str">
        <f t="shared" si="637"/>
        <v/>
      </c>
      <c r="AD2003" t="str">
        <f t="shared" si="637"/>
        <v/>
      </c>
      <c r="AE2003" t="str">
        <f t="shared" si="637"/>
        <v/>
      </c>
      <c r="AF2003" t="str">
        <f t="shared" si="637"/>
        <v/>
      </c>
      <c r="AG2003" t="str">
        <f t="shared" si="637"/>
        <v>NFC6664TIME OFF AWARDS</v>
      </c>
      <c r="AI2003">
        <f t="shared" si="647"/>
        <v>1</v>
      </c>
      <c r="AJ2003">
        <f t="shared" si="648"/>
        <v>1041</v>
      </c>
      <c r="AK2003" t="str">
        <f t="shared" si="649"/>
        <v>20181NFC6661TIME OFF AWARDS</v>
      </c>
      <c r="AL2003" t="str">
        <f t="shared" si="650"/>
        <v>TIME OFF AWARDS</v>
      </c>
      <c r="AM2003" t="str">
        <f t="shared" si="651"/>
        <v>20181NFC6664TIME OFF AWARDS</v>
      </c>
      <c r="AN2003" t="str">
        <f t="shared" si="652"/>
        <v>TIME OFF AWARDS</v>
      </c>
      <c r="AO2003" s="13">
        <f t="shared" si="653"/>
        <v>0.95808383233532934</v>
      </c>
      <c r="AP2003">
        <f t="shared" si="654"/>
        <v>1</v>
      </c>
      <c r="AQ2003" t="str">
        <f t="shared" si="655"/>
        <v>NFC6661TIME OFF AWARDSNFC6664TIME OFF AWARDS</v>
      </c>
    </row>
    <row r="2004" spans="1:43" x14ac:dyDescent="0.35">
      <c r="A2004" s="18" t="s">
        <v>1838</v>
      </c>
      <c r="B2004">
        <v>6662</v>
      </c>
      <c r="C2004" t="s">
        <v>1382</v>
      </c>
      <c r="D2004" s="18" t="s">
        <v>1838</v>
      </c>
      <c r="E2004">
        <v>6661</v>
      </c>
      <c r="F2004" t="s">
        <v>1382</v>
      </c>
      <c r="G2004" s="13">
        <v>0.95808383233532934</v>
      </c>
      <c r="I2004">
        <v>20181</v>
      </c>
      <c r="J2004" t="str">
        <f t="shared" si="638"/>
        <v>20181NFC6662TIME OFF AWARDS20181NFC6661TIME OFF AWARDS</v>
      </c>
      <c r="K2004" t="str">
        <f t="shared" si="639"/>
        <v>20181NFC6662TIME OFF AWARDS</v>
      </c>
      <c r="L2004" t="str">
        <f t="shared" si="640"/>
        <v>20181NFC6661TIME OFF AWARDS</v>
      </c>
      <c r="M2004" s="13">
        <f t="shared" si="641"/>
        <v>0.95808383233532934</v>
      </c>
      <c r="N2004" s="13"/>
      <c r="O2004" s="19">
        <v>1994</v>
      </c>
      <c r="P2004">
        <f t="shared" si="642"/>
        <v>12</v>
      </c>
      <c r="Q2004">
        <f t="shared" si="643"/>
        <v>1041</v>
      </c>
      <c r="R2004">
        <f t="shared" si="644"/>
        <v>4</v>
      </c>
      <c r="S2004" t="b">
        <f t="shared" si="645"/>
        <v>1</v>
      </c>
      <c r="T2004" t="b">
        <f t="shared" si="646"/>
        <v>0</v>
      </c>
      <c r="W2004" t="str">
        <f t="shared" si="636"/>
        <v/>
      </c>
      <c r="X2004" t="str">
        <f t="shared" si="636"/>
        <v/>
      </c>
      <c r="Y2004" t="str">
        <f t="shared" si="636"/>
        <v/>
      </c>
      <c r="Z2004" t="str">
        <f t="shared" si="636"/>
        <v/>
      </c>
      <c r="AA2004" t="str">
        <f t="shared" si="636"/>
        <v>NFC6662TIME OFF AWARDS</v>
      </c>
      <c r="AC2004" t="str">
        <f t="shared" si="637"/>
        <v/>
      </c>
      <c r="AD2004" t="str">
        <f t="shared" si="637"/>
        <v/>
      </c>
      <c r="AE2004" t="str">
        <f t="shared" si="637"/>
        <v/>
      </c>
      <c r="AF2004" t="str">
        <f t="shared" si="637"/>
        <v/>
      </c>
      <c r="AG2004" t="str">
        <f t="shared" si="637"/>
        <v>NFC6661TIME OFF AWARDS</v>
      </c>
      <c r="AI2004">
        <f t="shared" si="647"/>
        <v>1</v>
      </c>
      <c r="AJ2004">
        <f t="shared" si="648"/>
        <v>1041</v>
      </c>
      <c r="AK2004" t="str">
        <f t="shared" si="649"/>
        <v>20181NFC6662TIME OFF AWARDS</v>
      </c>
      <c r="AL2004" t="str">
        <f t="shared" si="650"/>
        <v>TIME OFF AWARDS</v>
      </c>
      <c r="AM2004" t="str">
        <f t="shared" si="651"/>
        <v>20181NFC6661TIME OFF AWARDS</v>
      </c>
      <c r="AN2004" t="str">
        <f t="shared" si="652"/>
        <v>TIME OFF AWARDS</v>
      </c>
      <c r="AO2004" s="13">
        <f t="shared" si="653"/>
        <v>0.95808383233532934</v>
      </c>
      <c r="AP2004">
        <f t="shared" si="654"/>
        <v>1</v>
      </c>
      <c r="AQ2004" t="str">
        <f t="shared" si="655"/>
        <v>NFC6662TIME OFF AWARDSNFC6661TIME OFF AWARDS</v>
      </c>
    </row>
    <row r="2005" spans="1:43" x14ac:dyDescent="0.35">
      <c r="A2005" s="18" t="s">
        <v>1838</v>
      </c>
      <c r="B2005">
        <v>6662</v>
      </c>
      <c r="C2005" t="s">
        <v>1382</v>
      </c>
      <c r="D2005" s="18" t="s">
        <v>1838</v>
      </c>
      <c r="E2005">
        <v>6663</v>
      </c>
      <c r="F2005" t="s">
        <v>1382</v>
      </c>
      <c r="G2005" s="13">
        <v>0.95808383233532934</v>
      </c>
      <c r="I2005">
        <v>20181</v>
      </c>
      <c r="J2005" t="str">
        <f t="shared" si="638"/>
        <v>20181NFC6662TIME OFF AWARDS20181NFC6663TIME OFF AWARDS</v>
      </c>
      <c r="K2005" t="str">
        <f t="shared" si="639"/>
        <v>20181NFC6662TIME OFF AWARDS</v>
      </c>
      <c r="L2005" t="str">
        <f t="shared" si="640"/>
        <v>20181NFC6663TIME OFF AWARDS</v>
      </c>
      <c r="M2005" s="13">
        <f t="shared" si="641"/>
        <v>0.95808383233532934</v>
      </c>
      <c r="N2005" s="13"/>
      <c r="O2005" s="19">
        <v>1995</v>
      </c>
      <c r="P2005">
        <f t="shared" si="642"/>
        <v>12</v>
      </c>
      <c r="Q2005">
        <f t="shared" si="643"/>
        <v>1041</v>
      </c>
      <c r="R2005">
        <f t="shared" si="644"/>
        <v>5</v>
      </c>
      <c r="S2005" t="b">
        <f t="shared" si="645"/>
        <v>1</v>
      </c>
      <c r="T2005" t="b">
        <f t="shared" si="646"/>
        <v>0</v>
      </c>
      <c r="W2005" t="str">
        <f t="shared" si="636"/>
        <v/>
      </c>
      <c r="X2005" t="str">
        <f t="shared" si="636"/>
        <v/>
      </c>
      <c r="Y2005" t="str">
        <f t="shared" si="636"/>
        <v/>
      </c>
      <c r="Z2005" t="str">
        <f t="shared" si="636"/>
        <v/>
      </c>
      <c r="AA2005" t="str">
        <f t="shared" si="636"/>
        <v>NFC6662TIME OFF AWARDS</v>
      </c>
      <c r="AC2005" t="str">
        <f t="shared" si="637"/>
        <v/>
      </c>
      <c r="AD2005" t="str">
        <f t="shared" si="637"/>
        <v/>
      </c>
      <c r="AE2005" t="str">
        <f t="shared" si="637"/>
        <v/>
      </c>
      <c r="AF2005" t="str">
        <f t="shared" si="637"/>
        <v/>
      </c>
      <c r="AG2005" t="str">
        <f t="shared" si="637"/>
        <v>NFC6663TIME OFF AWARDS</v>
      </c>
      <c r="AI2005">
        <f t="shared" si="647"/>
        <v>1</v>
      </c>
      <c r="AJ2005">
        <f t="shared" si="648"/>
        <v>1041</v>
      </c>
      <c r="AK2005" t="str">
        <f t="shared" si="649"/>
        <v>20181NFC6662TIME OFF AWARDS</v>
      </c>
      <c r="AL2005" t="str">
        <f t="shared" si="650"/>
        <v>TIME OFF AWARDS</v>
      </c>
      <c r="AM2005" t="str">
        <f t="shared" si="651"/>
        <v>20181NFC6663TIME OFF AWARDS</v>
      </c>
      <c r="AN2005" t="str">
        <f t="shared" si="652"/>
        <v>TIME OFF AWARDS</v>
      </c>
      <c r="AO2005" s="13">
        <f t="shared" si="653"/>
        <v>0.95808383233532934</v>
      </c>
      <c r="AP2005">
        <f t="shared" si="654"/>
        <v>1</v>
      </c>
      <c r="AQ2005" t="str">
        <f t="shared" si="655"/>
        <v>NFC6662TIME OFF AWARDSNFC6663TIME OFF AWARDS</v>
      </c>
    </row>
    <row r="2006" spans="1:43" x14ac:dyDescent="0.35">
      <c r="A2006" s="18" t="s">
        <v>1838</v>
      </c>
      <c r="B2006">
        <v>6662</v>
      </c>
      <c r="C2006" t="s">
        <v>1382</v>
      </c>
      <c r="D2006" s="18" t="s">
        <v>1838</v>
      </c>
      <c r="E2006">
        <v>6664</v>
      </c>
      <c r="F2006" t="s">
        <v>1382</v>
      </c>
      <c r="G2006" s="13">
        <v>0.95808383233532934</v>
      </c>
      <c r="I2006">
        <v>20181</v>
      </c>
      <c r="J2006" t="str">
        <f t="shared" si="638"/>
        <v>20181NFC6662TIME OFF AWARDS20181NFC6664TIME OFF AWARDS</v>
      </c>
      <c r="K2006" t="str">
        <f t="shared" si="639"/>
        <v>20181NFC6662TIME OFF AWARDS</v>
      </c>
      <c r="L2006" t="str">
        <f t="shared" si="640"/>
        <v>20181NFC6664TIME OFF AWARDS</v>
      </c>
      <c r="M2006" s="13">
        <f t="shared" si="641"/>
        <v>0.95808383233532934</v>
      </c>
      <c r="N2006" s="13"/>
      <c r="O2006" s="19">
        <v>1996</v>
      </c>
      <c r="P2006">
        <f t="shared" si="642"/>
        <v>12</v>
      </c>
      <c r="Q2006">
        <f t="shared" si="643"/>
        <v>1041</v>
      </c>
      <c r="R2006">
        <f t="shared" si="644"/>
        <v>6</v>
      </c>
      <c r="S2006" t="b">
        <f t="shared" si="645"/>
        <v>1</v>
      </c>
      <c r="T2006" t="b">
        <f t="shared" si="646"/>
        <v>0</v>
      </c>
      <c r="W2006" t="str">
        <f t="shared" si="636"/>
        <v/>
      </c>
      <c r="X2006" t="str">
        <f t="shared" si="636"/>
        <v/>
      </c>
      <c r="Y2006" t="str">
        <f t="shared" si="636"/>
        <v/>
      </c>
      <c r="Z2006" t="str">
        <f t="shared" si="636"/>
        <v/>
      </c>
      <c r="AA2006" t="str">
        <f t="shared" si="636"/>
        <v>NFC6662TIME OFF AWARDS</v>
      </c>
      <c r="AC2006" t="str">
        <f t="shared" si="637"/>
        <v/>
      </c>
      <c r="AD2006" t="str">
        <f t="shared" si="637"/>
        <v/>
      </c>
      <c r="AE2006" t="str">
        <f t="shared" si="637"/>
        <v/>
      </c>
      <c r="AF2006" t="str">
        <f t="shared" si="637"/>
        <v/>
      </c>
      <c r="AG2006" t="str">
        <f t="shared" si="637"/>
        <v>NFC6664TIME OFF AWARDS</v>
      </c>
      <c r="AI2006">
        <f t="shared" si="647"/>
        <v>1</v>
      </c>
      <c r="AJ2006">
        <f t="shared" si="648"/>
        <v>1041</v>
      </c>
      <c r="AK2006" t="str">
        <f t="shared" si="649"/>
        <v>20181NFC6662TIME OFF AWARDS</v>
      </c>
      <c r="AL2006" t="str">
        <f t="shared" si="650"/>
        <v>TIME OFF AWARDS</v>
      </c>
      <c r="AM2006" t="str">
        <f t="shared" si="651"/>
        <v>20181NFC6664TIME OFF AWARDS</v>
      </c>
      <c r="AN2006" t="str">
        <f t="shared" si="652"/>
        <v>TIME OFF AWARDS</v>
      </c>
      <c r="AO2006" s="13">
        <f t="shared" si="653"/>
        <v>0.95808383233532934</v>
      </c>
      <c r="AP2006">
        <f t="shared" si="654"/>
        <v>1</v>
      </c>
      <c r="AQ2006" t="str">
        <f t="shared" si="655"/>
        <v>NFC6662TIME OFF AWARDSNFC6664TIME OFF AWARDS</v>
      </c>
    </row>
    <row r="2007" spans="1:43" x14ac:dyDescent="0.35">
      <c r="A2007" s="18" t="s">
        <v>1838</v>
      </c>
      <c r="B2007">
        <v>6663</v>
      </c>
      <c r="C2007" t="s">
        <v>1382</v>
      </c>
      <c r="D2007" s="18" t="s">
        <v>1838</v>
      </c>
      <c r="E2007">
        <v>6661</v>
      </c>
      <c r="F2007" t="s">
        <v>1382</v>
      </c>
      <c r="G2007" s="13">
        <v>0.95808383233532934</v>
      </c>
      <c r="I2007">
        <v>20181</v>
      </c>
      <c r="J2007" t="str">
        <f t="shared" si="638"/>
        <v>20181NFC6663TIME OFF AWARDS20181NFC6661TIME OFF AWARDS</v>
      </c>
      <c r="K2007" t="str">
        <f t="shared" si="639"/>
        <v>20181NFC6663TIME OFF AWARDS</v>
      </c>
      <c r="L2007" t="str">
        <f t="shared" si="640"/>
        <v>20181NFC6661TIME OFF AWARDS</v>
      </c>
      <c r="M2007" s="13">
        <f t="shared" si="641"/>
        <v>0.95808383233532934</v>
      </c>
      <c r="N2007" s="13"/>
      <c r="O2007" s="19">
        <v>1997</v>
      </c>
      <c r="P2007">
        <f t="shared" si="642"/>
        <v>12</v>
      </c>
      <c r="Q2007">
        <f t="shared" si="643"/>
        <v>1041</v>
      </c>
      <c r="R2007">
        <f t="shared" si="644"/>
        <v>7</v>
      </c>
      <c r="S2007" t="b">
        <f t="shared" si="645"/>
        <v>1</v>
      </c>
      <c r="T2007" t="b">
        <f t="shared" si="646"/>
        <v>0</v>
      </c>
      <c r="W2007" t="str">
        <f t="shared" si="636"/>
        <v/>
      </c>
      <c r="X2007" t="str">
        <f t="shared" si="636"/>
        <v/>
      </c>
      <c r="Y2007" t="str">
        <f t="shared" si="636"/>
        <v/>
      </c>
      <c r="Z2007" t="str">
        <f t="shared" si="636"/>
        <v/>
      </c>
      <c r="AA2007" t="str">
        <f t="shared" si="636"/>
        <v>NFC6663TIME OFF AWARDS</v>
      </c>
      <c r="AC2007" t="str">
        <f t="shared" si="637"/>
        <v/>
      </c>
      <c r="AD2007" t="str">
        <f t="shared" si="637"/>
        <v/>
      </c>
      <c r="AE2007" t="str">
        <f t="shared" si="637"/>
        <v/>
      </c>
      <c r="AF2007" t="str">
        <f t="shared" si="637"/>
        <v/>
      </c>
      <c r="AG2007" t="str">
        <f t="shared" si="637"/>
        <v>NFC6661TIME OFF AWARDS</v>
      </c>
      <c r="AI2007">
        <f t="shared" si="647"/>
        <v>1</v>
      </c>
      <c r="AJ2007">
        <f t="shared" si="648"/>
        <v>1041</v>
      </c>
      <c r="AK2007" t="str">
        <f t="shared" si="649"/>
        <v>20181NFC6663TIME OFF AWARDS</v>
      </c>
      <c r="AL2007" t="str">
        <f t="shared" si="650"/>
        <v>TIME OFF AWARDS</v>
      </c>
      <c r="AM2007" t="str">
        <f t="shared" si="651"/>
        <v>20181NFC6661TIME OFF AWARDS</v>
      </c>
      <c r="AN2007" t="str">
        <f t="shared" si="652"/>
        <v>TIME OFF AWARDS</v>
      </c>
      <c r="AO2007" s="13">
        <f t="shared" si="653"/>
        <v>0.95808383233532934</v>
      </c>
      <c r="AP2007">
        <f t="shared" si="654"/>
        <v>1</v>
      </c>
      <c r="AQ2007" t="str">
        <f t="shared" si="655"/>
        <v>NFC6663TIME OFF AWARDSNFC6661TIME OFF AWARDS</v>
      </c>
    </row>
    <row r="2008" spans="1:43" x14ac:dyDescent="0.35">
      <c r="A2008" s="18" t="s">
        <v>1838</v>
      </c>
      <c r="B2008">
        <v>6663</v>
      </c>
      <c r="C2008" t="s">
        <v>1382</v>
      </c>
      <c r="D2008" s="18" t="s">
        <v>1838</v>
      </c>
      <c r="E2008">
        <v>6662</v>
      </c>
      <c r="F2008" t="s">
        <v>1382</v>
      </c>
      <c r="G2008" s="13">
        <v>0.95808383233532934</v>
      </c>
      <c r="I2008">
        <v>20181</v>
      </c>
      <c r="J2008" t="str">
        <f t="shared" si="638"/>
        <v>20181NFC6663TIME OFF AWARDS20181NFC6662TIME OFF AWARDS</v>
      </c>
      <c r="K2008" t="str">
        <f t="shared" si="639"/>
        <v>20181NFC6663TIME OFF AWARDS</v>
      </c>
      <c r="L2008" t="str">
        <f t="shared" si="640"/>
        <v>20181NFC6662TIME OFF AWARDS</v>
      </c>
      <c r="M2008" s="13">
        <f t="shared" si="641"/>
        <v>0.95808383233532934</v>
      </c>
      <c r="N2008" s="13"/>
      <c r="O2008" s="19">
        <v>1998</v>
      </c>
      <c r="P2008">
        <f t="shared" si="642"/>
        <v>12</v>
      </c>
      <c r="Q2008">
        <f t="shared" si="643"/>
        <v>1041</v>
      </c>
      <c r="R2008">
        <f t="shared" si="644"/>
        <v>8</v>
      </c>
      <c r="S2008" t="b">
        <f t="shared" si="645"/>
        <v>1</v>
      </c>
      <c r="T2008" t="b">
        <f t="shared" si="646"/>
        <v>0</v>
      </c>
      <c r="W2008" t="str">
        <f t="shared" si="636"/>
        <v/>
      </c>
      <c r="X2008" t="str">
        <f t="shared" si="636"/>
        <v/>
      </c>
      <c r="Y2008" t="str">
        <f t="shared" si="636"/>
        <v/>
      </c>
      <c r="Z2008" t="str">
        <f t="shared" si="636"/>
        <v/>
      </c>
      <c r="AA2008" t="str">
        <f t="shared" si="636"/>
        <v>NFC6663TIME OFF AWARDS</v>
      </c>
      <c r="AC2008" t="str">
        <f t="shared" si="637"/>
        <v/>
      </c>
      <c r="AD2008" t="str">
        <f t="shared" si="637"/>
        <v/>
      </c>
      <c r="AE2008" t="str">
        <f t="shared" si="637"/>
        <v/>
      </c>
      <c r="AF2008" t="str">
        <f t="shared" si="637"/>
        <v/>
      </c>
      <c r="AG2008" t="str">
        <f t="shared" si="637"/>
        <v>NFC6662TIME OFF AWARDS</v>
      </c>
      <c r="AI2008">
        <f t="shared" si="647"/>
        <v>1</v>
      </c>
      <c r="AJ2008">
        <f t="shared" si="648"/>
        <v>1041</v>
      </c>
      <c r="AK2008" t="str">
        <f t="shared" si="649"/>
        <v>20181NFC6663TIME OFF AWARDS</v>
      </c>
      <c r="AL2008" t="str">
        <f t="shared" si="650"/>
        <v>TIME OFF AWARDS</v>
      </c>
      <c r="AM2008" t="str">
        <f t="shared" si="651"/>
        <v>20181NFC6662TIME OFF AWARDS</v>
      </c>
      <c r="AN2008" t="str">
        <f t="shared" si="652"/>
        <v>TIME OFF AWARDS</v>
      </c>
      <c r="AO2008" s="13">
        <f t="shared" si="653"/>
        <v>0.95808383233532934</v>
      </c>
      <c r="AP2008">
        <f t="shared" si="654"/>
        <v>1</v>
      </c>
      <c r="AQ2008" t="str">
        <f t="shared" si="655"/>
        <v>NFC6663TIME OFF AWARDSNFC6662TIME OFF AWARDS</v>
      </c>
    </row>
    <row r="2009" spans="1:43" x14ac:dyDescent="0.35">
      <c r="A2009" s="18" t="s">
        <v>1838</v>
      </c>
      <c r="B2009">
        <v>6663</v>
      </c>
      <c r="C2009" t="s">
        <v>1382</v>
      </c>
      <c r="D2009" s="18" t="s">
        <v>1838</v>
      </c>
      <c r="E2009">
        <v>6664</v>
      </c>
      <c r="F2009" t="s">
        <v>1382</v>
      </c>
      <c r="G2009" s="13">
        <v>0.95808383233532934</v>
      </c>
      <c r="I2009">
        <v>20181</v>
      </c>
      <c r="J2009" t="str">
        <f t="shared" si="638"/>
        <v>20181NFC6663TIME OFF AWARDS20181NFC6664TIME OFF AWARDS</v>
      </c>
      <c r="K2009" t="str">
        <f t="shared" si="639"/>
        <v>20181NFC6663TIME OFF AWARDS</v>
      </c>
      <c r="L2009" t="str">
        <f t="shared" si="640"/>
        <v>20181NFC6664TIME OFF AWARDS</v>
      </c>
      <c r="M2009" s="13">
        <f t="shared" si="641"/>
        <v>0.95808383233532934</v>
      </c>
      <c r="N2009" s="13"/>
      <c r="O2009" s="19">
        <v>1999</v>
      </c>
      <c r="P2009">
        <f t="shared" si="642"/>
        <v>12</v>
      </c>
      <c r="Q2009">
        <f t="shared" si="643"/>
        <v>1041</v>
      </c>
      <c r="R2009">
        <f t="shared" si="644"/>
        <v>9</v>
      </c>
      <c r="S2009" t="b">
        <f t="shared" si="645"/>
        <v>1</v>
      </c>
      <c r="T2009" t="b">
        <f t="shared" si="646"/>
        <v>0</v>
      </c>
      <c r="W2009" t="str">
        <f t="shared" si="636"/>
        <v/>
      </c>
      <c r="X2009" t="str">
        <f t="shared" si="636"/>
        <v/>
      </c>
      <c r="Y2009" t="str">
        <f t="shared" si="636"/>
        <v/>
      </c>
      <c r="Z2009" t="str">
        <f t="shared" si="636"/>
        <v/>
      </c>
      <c r="AA2009" t="str">
        <f t="shared" si="636"/>
        <v>NFC6663TIME OFF AWARDS</v>
      </c>
      <c r="AC2009" t="str">
        <f t="shared" si="637"/>
        <v/>
      </c>
      <c r="AD2009" t="str">
        <f t="shared" si="637"/>
        <v/>
      </c>
      <c r="AE2009" t="str">
        <f t="shared" si="637"/>
        <v/>
      </c>
      <c r="AF2009" t="str">
        <f t="shared" si="637"/>
        <v/>
      </c>
      <c r="AG2009" t="str">
        <f t="shared" si="637"/>
        <v>NFC6664TIME OFF AWARDS</v>
      </c>
      <c r="AI2009">
        <f t="shared" si="647"/>
        <v>1</v>
      </c>
      <c r="AJ2009">
        <f t="shared" si="648"/>
        <v>1041</v>
      </c>
      <c r="AK2009" t="str">
        <f t="shared" si="649"/>
        <v>20181NFC6663TIME OFF AWARDS</v>
      </c>
      <c r="AL2009" t="str">
        <f t="shared" si="650"/>
        <v>TIME OFF AWARDS</v>
      </c>
      <c r="AM2009" t="str">
        <f t="shared" si="651"/>
        <v>20181NFC6664TIME OFF AWARDS</v>
      </c>
      <c r="AN2009" t="str">
        <f t="shared" si="652"/>
        <v>TIME OFF AWARDS</v>
      </c>
      <c r="AO2009" s="13">
        <f t="shared" si="653"/>
        <v>0.95808383233532934</v>
      </c>
      <c r="AP2009">
        <f t="shared" si="654"/>
        <v>1</v>
      </c>
      <c r="AQ2009" t="str">
        <f t="shared" si="655"/>
        <v>NFC6663TIME OFF AWARDSNFC6664TIME OFF AWARDS</v>
      </c>
    </row>
    <row r="2010" spans="1:43" x14ac:dyDescent="0.35">
      <c r="A2010" s="18" t="s">
        <v>1838</v>
      </c>
      <c r="B2010">
        <v>6664</v>
      </c>
      <c r="C2010" t="s">
        <v>1382</v>
      </c>
      <c r="D2010" s="18" t="s">
        <v>1838</v>
      </c>
      <c r="E2010">
        <v>6661</v>
      </c>
      <c r="F2010" t="s">
        <v>1382</v>
      </c>
      <c r="G2010" s="13">
        <v>0.95808383233532934</v>
      </c>
      <c r="I2010">
        <v>20181</v>
      </c>
      <c r="J2010" t="str">
        <f t="shared" si="638"/>
        <v>20181NFC6664TIME OFF AWARDS20181NFC6661TIME OFF AWARDS</v>
      </c>
      <c r="K2010" t="str">
        <f t="shared" si="639"/>
        <v>20181NFC6664TIME OFF AWARDS</v>
      </c>
      <c r="L2010" t="str">
        <f t="shared" si="640"/>
        <v>20181NFC6661TIME OFF AWARDS</v>
      </c>
      <c r="M2010" s="13">
        <f t="shared" si="641"/>
        <v>0.95808383233532934</v>
      </c>
      <c r="N2010" s="13"/>
      <c r="O2010" s="19">
        <v>2000</v>
      </c>
      <c r="P2010">
        <f t="shared" si="642"/>
        <v>12</v>
      </c>
      <c r="Q2010">
        <f t="shared" si="643"/>
        <v>1041</v>
      </c>
      <c r="R2010">
        <f t="shared" si="644"/>
        <v>10</v>
      </c>
      <c r="S2010" t="b">
        <f t="shared" si="645"/>
        <v>1</v>
      </c>
      <c r="T2010" t="b">
        <f t="shared" si="646"/>
        <v>0</v>
      </c>
      <c r="W2010" t="str">
        <f t="shared" si="636"/>
        <v/>
      </c>
      <c r="X2010" t="str">
        <f t="shared" si="636"/>
        <v/>
      </c>
      <c r="Y2010" t="str">
        <f t="shared" si="636"/>
        <v/>
      </c>
      <c r="Z2010" t="str">
        <f t="shared" si="636"/>
        <v/>
      </c>
      <c r="AA2010" t="str">
        <f t="shared" si="636"/>
        <v>NFC6664TIME OFF AWARDS</v>
      </c>
      <c r="AC2010" t="str">
        <f t="shared" si="637"/>
        <v/>
      </c>
      <c r="AD2010" t="str">
        <f t="shared" si="637"/>
        <v/>
      </c>
      <c r="AE2010" t="str">
        <f t="shared" si="637"/>
        <v/>
      </c>
      <c r="AF2010" t="str">
        <f t="shared" si="637"/>
        <v/>
      </c>
      <c r="AG2010" t="str">
        <f t="shared" si="637"/>
        <v>NFC6661TIME OFF AWARDS</v>
      </c>
      <c r="AI2010">
        <f t="shared" si="647"/>
        <v>1</v>
      </c>
      <c r="AJ2010">
        <f t="shared" si="648"/>
        <v>1041</v>
      </c>
      <c r="AK2010" t="str">
        <f t="shared" si="649"/>
        <v>20181NFC6664TIME OFF AWARDS</v>
      </c>
      <c r="AL2010" t="str">
        <f t="shared" si="650"/>
        <v>TIME OFF AWARDS</v>
      </c>
      <c r="AM2010" t="str">
        <f t="shared" si="651"/>
        <v>20181NFC6661TIME OFF AWARDS</v>
      </c>
      <c r="AN2010" t="str">
        <f t="shared" si="652"/>
        <v>TIME OFF AWARDS</v>
      </c>
      <c r="AO2010" s="13">
        <f t="shared" si="653"/>
        <v>0.95808383233532934</v>
      </c>
      <c r="AP2010">
        <f t="shared" si="654"/>
        <v>1</v>
      </c>
      <c r="AQ2010" t="str">
        <f t="shared" si="655"/>
        <v>NFC6664TIME OFF AWARDSNFC6661TIME OFF AWARDS</v>
      </c>
    </row>
    <row r="2011" spans="1:43" x14ac:dyDescent="0.35">
      <c r="A2011" s="18" t="s">
        <v>1838</v>
      </c>
      <c r="B2011">
        <v>6664</v>
      </c>
      <c r="C2011" t="s">
        <v>1382</v>
      </c>
      <c r="D2011" s="18" t="s">
        <v>1838</v>
      </c>
      <c r="E2011">
        <v>6662</v>
      </c>
      <c r="F2011" t="s">
        <v>1382</v>
      </c>
      <c r="G2011" s="13">
        <v>0.95808383233532934</v>
      </c>
      <c r="I2011">
        <v>20181</v>
      </c>
      <c r="J2011" t="str">
        <f t="shared" si="638"/>
        <v>20181NFC6664TIME OFF AWARDS20181NFC6662TIME OFF AWARDS</v>
      </c>
      <c r="K2011" t="str">
        <f t="shared" si="639"/>
        <v>20181NFC6664TIME OFF AWARDS</v>
      </c>
      <c r="L2011" t="str">
        <f t="shared" si="640"/>
        <v>20181NFC6662TIME OFF AWARDS</v>
      </c>
      <c r="M2011" s="13">
        <f t="shared" si="641"/>
        <v>0.95808383233532934</v>
      </c>
      <c r="N2011" s="13"/>
      <c r="O2011" s="19">
        <v>2001</v>
      </c>
      <c r="P2011">
        <f t="shared" si="642"/>
        <v>12</v>
      </c>
      <c r="Q2011">
        <f t="shared" si="643"/>
        <v>1041</v>
      </c>
      <c r="R2011">
        <f t="shared" si="644"/>
        <v>11</v>
      </c>
      <c r="S2011" t="b">
        <f t="shared" si="645"/>
        <v>1</v>
      </c>
      <c r="T2011" t="b">
        <f t="shared" si="646"/>
        <v>0</v>
      </c>
      <c r="W2011" t="str">
        <f t="shared" si="636"/>
        <v/>
      </c>
      <c r="X2011" t="str">
        <f t="shared" si="636"/>
        <v/>
      </c>
      <c r="Y2011" t="str">
        <f t="shared" si="636"/>
        <v/>
      </c>
      <c r="Z2011" t="str">
        <f t="shared" si="636"/>
        <v/>
      </c>
      <c r="AA2011" t="str">
        <f t="shared" si="636"/>
        <v>NFC6664TIME OFF AWARDS</v>
      </c>
      <c r="AC2011" t="str">
        <f t="shared" si="637"/>
        <v/>
      </c>
      <c r="AD2011" t="str">
        <f t="shared" si="637"/>
        <v/>
      </c>
      <c r="AE2011" t="str">
        <f t="shared" si="637"/>
        <v/>
      </c>
      <c r="AF2011" t="str">
        <f t="shared" si="637"/>
        <v/>
      </c>
      <c r="AG2011" t="str">
        <f t="shared" si="637"/>
        <v>NFC6662TIME OFF AWARDS</v>
      </c>
      <c r="AI2011">
        <f t="shared" si="647"/>
        <v>1</v>
      </c>
      <c r="AJ2011">
        <f t="shared" si="648"/>
        <v>1041</v>
      </c>
      <c r="AK2011" t="str">
        <f t="shared" si="649"/>
        <v>20181NFC6664TIME OFF AWARDS</v>
      </c>
      <c r="AL2011" t="str">
        <f t="shared" si="650"/>
        <v>TIME OFF AWARDS</v>
      </c>
      <c r="AM2011" t="str">
        <f t="shared" si="651"/>
        <v>20181NFC6662TIME OFF AWARDS</v>
      </c>
      <c r="AN2011" t="str">
        <f t="shared" si="652"/>
        <v>TIME OFF AWARDS</v>
      </c>
      <c r="AO2011" s="13">
        <f t="shared" si="653"/>
        <v>0.95808383233532934</v>
      </c>
      <c r="AP2011">
        <f t="shared" si="654"/>
        <v>1</v>
      </c>
      <c r="AQ2011" t="str">
        <f t="shared" si="655"/>
        <v>NFC6664TIME OFF AWARDSNFC6662TIME OFF AWARDS</v>
      </c>
    </row>
    <row r="2012" spans="1:43" x14ac:dyDescent="0.35">
      <c r="A2012" s="18" t="s">
        <v>1838</v>
      </c>
      <c r="B2012">
        <v>6664</v>
      </c>
      <c r="C2012" t="s">
        <v>1382</v>
      </c>
      <c r="D2012" s="18" t="s">
        <v>1838</v>
      </c>
      <c r="E2012">
        <v>6663</v>
      </c>
      <c r="F2012" t="s">
        <v>1382</v>
      </c>
      <c r="G2012" s="13">
        <v>0.95808383233532934</v>
      </c>
      <c r="I2012">
        <v>20181</v>
      </c>
      <c r="J2012" t="str">
        <f t="shared" si="638"/>
        <v>20181NFC6664TIME OFF AWARDS20181NFC6663TIME OFF AWARDS</v>
      </c>
      <c r="K2012" t="str">
        <f t="shared" si="639"/>
        <v>20181NFC6664TIME OFF AWARDS</v>
      </c>
      <c r="L2012" t="str">
        <f t="shared" si="640"/>
        <v>20181NFC6663TIME OFF AWARDS</v>
      </c>
      <c r="M2012" s="13">
        <f t="shared" si="641"/>
        <v>0.95808383233532934</v>
      </c>
      <c r="N2012" s="13"/>
      <c r="O2012" s="19">
        <v>2002</v>
      </c>
      <c r="P2012">
        <f t="shared" si="642"/>
        <v>12</v>
      </c>
      <c r="Q2012">
        <f t="shared" si="643"/>
        <v>1041</v>
      </c>
      <c r="R2012">
        <f t="shared" si="644"/>
        <v>12</v>
      </c>
      <c r="S2012" t="b">
        <f t="shared" si="645"/>
        <v>1</v>
      </c>
      <c r="T2012" t="b">
        <f t="shared" si="646"/>
        <v>0</v>
      </c>
      <c r="W2012" t="str">
        <f t="shared" si="636"/>
        <v/>
      </c>
      <c r="X2012" t="str">
        <f t="shared" si="636"/>
        <v/>
      </c>
      <c r="Y2012" t="str">
        <f t="shared" si="636"/>
        <v/>
      </c>
      <c r="Z2012" t="str">
        <f t="shared" si="636"/>
        <v/>
      </c>
      <c r="AA2012" t="str">
        <f t="shared" si="636"/>
        <v>NFC6664TIME OFF AWARDS</v>
      </c>
      <c r="AC2012" t="str">
        <f t="shared" si="637"/>
        <v/>
      </c>
      <c r="AD2012" t="str">
        <f t="shared" si="637"/>
        <v/>
      </c>
      <c r="AE2012" t="str">
        <f t="shared" si="637"/>
        <v/>
      </c>
      <c r="AF2012" t="str">
        <f t="shared" si="637"/>
        <v/>
      </c>
      <c r="AG2012" t="str">
        <f t="shared" si="637"/>
        <v>NFC6663TIME OFF AWARDS</v>
      </c>
      <c r="AI2012">
        <f t="shared" si="647"/>
        <v>1</v>
      </c>
      <c r="AJ2012">
        <f t="shared" si="648"/>
        <v>1041</v>
      </c>
      <c r="AK2012" t="str">
        <f t="shared" si="649"/>
        <v>20181NFC6664TIME OFF AWARDS</v>
      </c>
      <c r="AL2012" t="str">
        <f t="shared" si="650"/>
        <v>TIME OFF AWARDS</v>
      </c>
      <c r="AM2012" t="str">
        <f t="shared" si="651"/>
        <v>20181NFC6663TIME OFF AWARDS</v>
      </c>
      <c r="AN2012" t="str">
        <f t="shared" si="652"/>
        <v>TIME OFF AWARDS</v>
      </c>
      <c r="AO2012" s="13">
        <f t="shared" si="653"/>
        <v>0.95808383233532934</v>
      </c>
      <c r="AP2012">
        <f t="shared" si="654"/>
        <v>1</v>
      </c>
      <c r="AQ2012" t="str">
        <f t="shared" si="655"/>
        <v>NFC6664TIME OFF AWARDSNFC6663TIME OFF AWARDS</v>
      </c>
    </row>
    <row r="2013" spans="1:43" x14ac:dyDescent="0.35">
      <c r="A2013" s="18" t="s">
        <v>1838</v>
      </c>
      <c r="B2013">
        <v>6666</v>
      </c>
      <c r="C2013" t="s">
        <v>1383</v>
      </c>
      <c r="D2013" s="18" t="s">
        <v>1838</v>
      </c>
      <c r="E2013">
        <v>6667</v>
      </c>
      <c r="F2013" t="s">
        <v>1384</v>
      </c>
      <c r="G2013" s="13">
        <v>0.80985288015095636</v>
      </c>
      <c r="I2013">
        <v>20181</v>
      </c>
      <c r="J2013" t="str">
        <f t="shared" si="638"/>
        <v>20181NFC6666TIME OFF AW-FFTR OT PAY20181NFC6667TIME OFF AWARD-FFTR PAY</v>
      </c>
      <c r="K2013" t="str">
        <f t="shared" si="639"/>
        <v>20181NFC6666TIME OFF AW-FFTR OT PAY</v>
      </c>
      <c r="L2013" t="str">
        <f t="shared" si="640"/>
        <v>20181NFC6667TIME OFF AWARD-FFTR PAY</v>
      </c>
      <c r="M2013" s="13">
        <f t="shared" si="641"/>
        <v>0.80985288015095636</v>
      </c>
      <c r="N2013" s="13"/>
      <c r="O2013" s="19">
        <v>2003</v>
      </c>
      <c r="P2013">
        <f t="shared" si="642"/>
        <v>3</v>
      </c>
      <c r="Q2013">
        <f t="shared" si="643"/>
        <v>1042</v>
      </c>
      <c r="R2013">
        <f t="shared" si="644"/>
        <v>1</v>
      </c>
      <c r="S2013" t="b">
        <f t="shared" si="645"/>
        <v>1</v>
      </c>
      <c r="T2013" t="b">
        <f t="shared" si="646"/>
        <v>0</v>
      </c>
      <c r="W2013" t="str">
        <f t="shared" ref="W2013:AA2063" si="656">IF($A2013=W$10, $A2013&amp;$B2013&amp;$C2013, "")</f>
        <v/>
      </c>
      <c r="X2013" t="str">
        <f t="shared" si="656"/>
        <v/>
      </c>
      <c r="Y2013" t="str">
        <f t="shared" si="656"/>
        <v/>
      </c>
      <c r="Z2013" t="str">
        <f t="shared" si="656"/>
        <v/>
      </c>
      <c r="AA2013" t="str">
        <f t="shared" si="656"/>
        <v>NFC6666TIME OFF AW-FFTR OT PAY</v>
      </c>
      <c r="AC2013" t="str">
        <f t="shared" ref="AC2013:AG2063" si="657">IF($D2013=AC$10, $D2013&amp;$E2013&amp;$F2013, "")</f>
        <v/>
      </c>
      <c r="AD2013" t="str">
        <f t="shared" si="657"/>
        <v/>
      </c>
      <c r="AE2013" t="str">
        <f t="shared" si="657"/>
        <v/>
      </c>
      <c r="AF2013" t="str">
        <f t="shared" si="657"/>
        <v/>
      </c>
      <c r="AG2013" t="str">
        <f t="shared" si="657"/>
        <v>NFC6667TIME OFF AWARD-FFTR PAY</v>
      </c>
      <c r="AI2013">
        <f t="shared" si="647"/>
        <v>1</v>
      </c>
      <c r="AJ2013">
        <f t="shared" si="648"/>
        <v>1042</v>
      </c>
      <c r="AK2013" t="str">
        <f t="shared" si="649"/>
        <v>20181NFC6666TIME OFF AW-FFTR OT PAY</v>
      </c>
      <c r="AL2013" t="str">
        <f t="shared" si="650"/>
        <v>TIME OFF AW-FFTR OT PAY</v>
      </c>
      <c r="AM2013" t="str">
        <f t="shared" si="651"/>
        <v>20181NFC6667TIME OFF AWARD-FFTR PAY</v>
      </c>
      <c r="AN2013" t="str">
        <f t="shared" si="652"/>
        <v>TIME OFF AWARD-FFTR PAY</v>
      </c>
      <c r="AO2013" s="13">
        <f t="shared" si="653"/>
        <v>0.80985288015095636</v>
      </c>
      <c r="AP2013">
        <f t="shared" si="654"/>
        <v>1</v>
      </c>
      <c r="AQ2013" t="str">
        <f t="shared" si="655"/>
        <v>NFC6666TIME OFF AW-FFTR OT PAYNFC6667TIME OFF AWARD-FFTR PAY</v>
      </c>
    </row>
    <row r="2014" spans="1:43" x14ac:dyDescent="0.35">
      <c r="A2014" s="18" t="s">
        <v>1838</v>
      </c>
      <c r="B2014">
        <v>6666</v>
      </c>
      <c r="C2014" t="s">
        <v>1383</v>
      </c>
      <c r="D2014" s="18" t="s">
        <v>1838</v>
      </c>
      <c r="E2014">
        <v>6668</v>
      </c>
      <c r="F2014" t="s">
        <v>229</v>
      </c>
      <c r="G2014" s="13">
        <v>0.68626322179492583</v>
      </c>
      <c r="I2014">
        <v>20181</v>
      </c>
      <c r="J2014" t="str">
        <f t="shared" si="638"/>
        <v>20181NFC6666TIME OFF AW-FFTR OT PAY20181NFC6668OTHER LEAVE-FFTR OT PAY</v>
      </c>
      <c r="K2014" t="str">
        <f t="shared" si="639"/>
        <v>20181NFC6666TIME OFF AW-FFTR OT PAY</v>
      </c>
      <c r="L2014" t="str">
        <f t="shared" si="640"/>
        <v>20181NFC6668OTHER LEAVE-FFTR OT PAY</v>
      </c>
      <c r="M2014" s="13">
        <f t="shared" si="641"/>
        <v>0.68626322179492583</v>
      </c>
      <c r="N2014" s="13"/>
      <c r="O2014" s="19">
        <v>2004</v>
      </c>
      <c r="P2014">
        <f t="shared" si="642"/>
        <v>3</v>
      </c>
      <c r="Q2014">
        <f t="shared" si="643"/>
        <v>1042</v>
      </c>
      <c r="R2014">
        <f t="shared" si="644"/>
        <v>2</v>
      </c>
      <c r="S2014" t="b">
        <f t="shared" si="645"/>
        <v>1</v>
      </c>
      <c r="T2014" t="b">
        <f t="shared" si="646"/>
        <v>0</v>
      </c>
      <c r="W2014" t="str">
        <f t="shared" si="656"/>
        <v/>
      </c>
      <c r="X2014" t="str">
        <f t="shared" si="656"/>
        <v/>
      </c>
      <c r="Y2014" t="str">
        <f t="shared" si="656"/>
        <v/>
      </c>
      <c r="Z2014" t="str">
        <f t="shared" si="656"/>
        <v/>
      </c>
      <c r="AA2014" t="str">
        <f t="shared" si="656"/>
        <v>NFC6666TIME OFF AW-FFTR OT PAY</v>
      </c>
      <c r="AC2014" t="str">
        <f t="shared" si="657"/>
        <v/>
      </c>
      <c r="AD2014" t="str">
        <f t="shared" si="657"/>
        <v/>
      </c>
      <c r="AE2014" t="str">
        <f t="shared" si="657"/>
        <v/>
      </c>
      <c r="AF2014" t="str">
        <f t="shared" si="657"/>
        <v/>
      </c>
      <c r="AG2014" t="str">
        <f t="shared" si="657"/>
        <v>NFC6668OTHER LEAVE-FFTR OT PAY</v>
      </c>
      <c r="AI2014">
        <f t="shared" si="647"/>
        <v>1</v>
      </c>
      <c r="AJ2014">
        <f t="shared" si="648"/>
        <v>1042</v>
      </c>
      <c r="AK2014" t="str">
        <f t="shared" si="649"/>
        <v>20181NFC6666TIME OFF AW-FFTR OT PAY</v>
      </c>
      <c r="AL2014" t="str">
        <f t="shared" si="650"/>
        <v>TIME OFF AW-FFTR OT PAY</v>
      </c>
      <c r="AM2014" t="str">
        <f t="shared" si="651"/>
        <v>20181NFC6668OTHER LEAVE-FFTR OT PAY</v>
      </c>
      <c r="AN2014" t="str">
        <f t="shared" si="652"/>
        <v>OTHER LEAVE-FFTR OT PAY</v>
      </c>
      <c r="AO2014" s="13">
        <f t="shared" si="653"/>
        <v>0.68626322179492583</v>
      </c>
      <c r="AP2014">
        <f t="shared" si="654"/>
        <v>1</v>
      </c>
      <c r="AQ2014" t="str">
        <f t="shared" si="655"/>
        <v>NFC6666TIME OFF AW-FFTR OT PAYNFC6668OTHER LEAVE-FFTR OT PAY</v>
      </c>
    </row>
    <row r="2015" spans="1:43" x14ac:dyDescent="0.35">
      <c r="A2015" s="18" t="s">
        <v>1838</v>
      </c>
      <c r="B2015">
        <v>6666</v>
      </c>
      <c r="C2015" t="s">
        <v>1383</v>
      </c>
      <c r="D2015" s="18" t="s">
        <v>1838</v>
      </c>
      <c r="E2015">
        <v>6669</v>
      </c>
      <c r="F2015" t="s">
        <v>230</v>
      </c>
      <c r="G2015" s="13">
        <v>0.63073540809841899</v>
      </c>
      <c r="I2015">
        <v>20181</v>
      </c>
      <c r="J2015" t="str">
        <f t="shared" si="638"/>
        <v>20181NFC6666TIME OFF AW-FFTR OT PAY20181NFC6669OTHER LEAVE-FFTR PAY</v>
      </c>
      <c r="K2015" t="str">
        <f t="shared" si="639"/>
        <v>20181NFC6666TIME OFF AW-FFTR OT PAY</v>
      </c>
      <c r="L2015" t="str">
        <f t="shared" si="640"/>
        <v>20181NFC6669OTHER LEAVE-FFTR PAY</v>
      </c>
      <c r="M2015" s="13">
        <f t="shared" si="641"/>
        <v>0.63073540809841899</v>
      </c>
      <c r="N2015" s="13"/>
      <c r="O2015" s="19">
        <v>2005</v>
      </c>
      <c r="P2015">
        <f t="shared" si="642"/>
        <v>3</v>
      </c>
      <c r="Q2015">
        <f t="shared" si="643"/>
        <v>1042</v>
      </c>
      <c r="R2015">
        <f t="shared" si="644"/>
        <v>3</v>
      </c>
      <c r="S2015" t="b">
        <f t="shared" si="645"/>
        <v>1</v>
      </c>
      <c r="T2015" t="b">
        <f t="shared" si="646"/>
        <v>0</v>
      </c>
      <c r="W2015" t="str">
        <f t="shared" si="656"/>
        <v/>
      </c>
      <c r="X2015" t="str">
        <f t="shared" si="656"/>
        <v/>
      </c>
      <c r="Y2015" t="str">
        <f t="shared" si="656"/>
        <v/>
      </c>
      <c r="Z2015" t="str">
        <f t="shared" si="656"/>
        <v/>
      </c>
      <c r="AA2015" t="str">
        <f t="shared" si="656"/>
        <v>NFC6666TIME OFF AW-FFTR OT PAY</v>
      </c>
      <c r="AC2015" t="str">
        <f t="shared" si="657"/>
        <v/>
      </c>
      <c r="AD2015" t="str">
        <f t="shared" si="657"/>
        <v/>
      </c>
      <c r="AE2015" t="str">
        <f t="shared" si="657"/>
        <v/>
      </c>
      <c r="AF2015" t="str">
        <f t="shared" si="657"/>
        <v/>
      </c>
      <c r="AG2015" t="str">
        <f t="shared" si="657"/>
        <v>NFC6669OTHER LEAVE-FFTR PAY</v>
      </c>
      <c r="AI2015">
        <f t="shared" si="647"/>
        <v>1</v>
      </c>
      <c r="AJ2015">
        <f t="shared" si="648"/>
        <v>1042</v>
      </c>
      <c r="AK2015" t="str">
        <f t="shared" si="649"/>
        <v>20181NFC6666TIME OFF AW-FFTR OT PAY</v>
      </c>
      <c r="AL2015" t="str">
        <f t="shared" si="650"/>
        <v>TIME OFF AW-FFTR OT PAY</v>
      </c>
      <c r="AM2015" t="str">
        <f t="shared" si="651"/>
        <v>20181NFC6669OTHER LEAVE-FFTR PAY</v>
      </c>
      <c r="AN2015" t="str">
        <f t="shared" si="652"/>
        <v>OTHER LEAVE-FFTR PAY</v>
      </c>
      <c r="AO2015" s="13">
        <f t="shared" si="653"/>
        <v>0.63073540809841899</v>
      </c>
      <c r="AP2015">
        <f t="shared" si="654"/>
        <v>1</v>
      </c>
      <c r="AQ2015" t="str">
        <f t="shared" si="655"/>
        <v>NFC6666TIME OFF AW-FFTR OT PAYNFC6669OTHER LEAVE-FFTR PAY</v>
      </c>
    </row>
    <row r="2016" spans="1:43" x14ac:dyDescent="0.35">
      <c r="A2016" s="18" t="s">
        <v>1838</v>
      </c>
      <c r="B2016">
        <v>6667</v>
      </c>
      <c r="C2016" t="s">
        <v>1384</v>
      </c>
      <c r="D2016" s="18" t="s">
        <v>1838</v>
      </c>
      <c r="E2016">
        <v>6661</v>
      </c>
      <c r="F2016" t="s">
        <v>1382</v>
      </c>
      <c r="G2016" s="13">
        <v>0.89598352615361709</v>
      </c>
      <c r="I2016">
        <v>20181</v>
      </c>
      <c r="J2016" t="str">
        <f t="shared" si="638"/>
        <v>20181NFC6667TIME OFF AWARD-FFTR PAY20181NFC6661TIME OFF AWARDS</v>
      </c>
      <c r="K2016" t="str">
        <f t="shared" si="639"/>
        <v>20181NFC6667TIME OFF AWARD-FFTR PAY</v>
      </c>
      <c r="L2016" t="str">
        <f t="shared" si="640"/>
        <v>20181NFC6661TIME OFF AWARDS</v>
      </c>
      <c r="M2016" s="13">
        <f t="shared" si="641"/>
        <v>0.89598352615361709</v>
      </c>
      <c r="N2016" s="13"/>
      <c r="O2016" s="19">
        <v>2006</v>
      </c>
      <c r="P2016">
        <f t="shared" si="642"/>
        <v>3</v>
      </c>
      <c r="Q2016">
        <f t="shared" si="643"/>
        <v>1043</v>
      </c>
      <c r="R2016">
        <f t="shared" si="644"/>
        <v>1</v>
      </c>
      <c r="S2016" t="b">
        <f t="shared" si="645"/>
        <v>1</v>
      </c>
      <c r="T2016" t="b">
        <f t="shared" si="646"/>
        <v>0</v>
      </c>
      <c r="W2016" t="str">
        <f t="shared" si="656"/>
        <v/>
      </c>
      <c r="X2016" t="str">
        <f t="shared" si="656"/>
        <v/>
      </c>
      <c r="Y2016" t="str">
        <f t="shared" si="656"/>
        <v/>
      </c>
      <c r="Z2016" t="str">
        <f t="shared" si="656"/>
        <v/>
      </c>
      <c r="AA2016" t="str">
        <f t="shared" si="656"/>
        <v>NFC6667TIME OFF AWARD-FFTR PAY</v>
      </c>
      <c r="AC2016" t="str">
        <f t="shared" si="657"/>
        <v/>
      </c>
      <c r="AD2016" t="str">
        <f t="shared" si="657"/>
        <v/>
      </c>
      <c r="AE2016" t="str">
        <f t="shared" si="657"/>
        <v/>
      </c>
      <c r="AF2016" t="str">
        <f t="shared" si="657"/>
        <v/>
      </c>
      <c r="AG2016" t="str">
        <f t="shared" si="657"/>
        <v>NFC6661TIME OFF AWARDS</v>
      </c>
      <c r="AI2016">
        <f t="shared" si="647"/>
        <v>1</v>
      </c>
      <c r="AJ2016">
        <f t="shared" si="648"/>
        <v>1043</v>
      </c>
      <c r="AK2016" t="str">
        <f t="shared" si="649"/>
        <v>20181NFC6667TIME OFF AWARD-FFTR PAY</v>
      </c>
      <c r="AL2016" t="str">
        <f t="shared" si="650"/>
        <v>TIME OFF AWARD-FFTR PAY</v>
      </c>
      <c r="AM2016" t="str">
        <f t="shared" si="651"/>
        <v>20181NFC6661TIME OFF AWARDS</v>
      </c>
      <c r="AN2016" t="str">
        <f t="shared" si="652"/>
        <v>TIME OFF AWARDS</v>
      </c>
      <c r="AO2016" s="13">
        <f t="shared" si="653"/>
        <v>0.89598352615361709</v>
      </c>
      <c r="AP2016">
        <f t="shared" si="654"/>
        <v>1</v>
      </c>
      <c r="AQ2016" t="str">
        <f t="shared" si="655"/>
        <v>NFC6667TIME OFF AWARD-FFTR PAYNFC6661TIME OFF AWARDS</v>
      </c>
    </row>
    <row r="2017" spans="1:43" x14ac:dyDescent="0.35">
      <c r="A2017" s="18" t="s">
        <v>1838</v>
      </c>
      <c r="B2017">
        <v>6667</v>
      </c>
      <c r="C2017" t="s">
        <v>1384</v>
      </c>
      <c r="D2017" s="18" t="s">
        <v>1838</v>
      </c>
      <c r="E2017">
        <v>6662</v>
      </c>
      <c r="F2017" t="s">
        <v>1382</v>
      </c>
      <c r="G2017" s="13">
        <v>0.89598352615361709</v>
      </c>
      <c r="I2017">
        <v>20181</v>
      </c>
      <c r="J2017" t="str">
        <f t="shared" si="638"/>
        <v>20181NFC6667TIME OFF AWARD-FFTR PAY20181NFC6662TIME OFF AWARDS</v>
      </c>
      <c r="K2017" t="str">
        <f t="shared" si="639"/>
        <v>20181NFC6667TIME OFF AWARD-FFTR PAY</v>
      </c>
      <c r="L2017" t="str">
        <f t="shared" si="640"/>
        <v>20181NFC6662TIME OFF AWARDS</v>
      </c>
      <c r="M2017" s="13">
        <f t="shared" si="641"/>
        <v>0.89598352615361709</v>
      </c>
      <c r="N2017" s="13"/>
      <c r="O2017" s="19">
        <v>2007</v>
      </c>
      <c r="P2017">
        <f t="shared" si="642"/>
        <v>3</v>
      </c>
      <c r="Q2017">
        <f t="shared" si="643"/>
        <v>1043</v>
      </c>
      <c r="R2017">
        <f t="shared" si="644"/>
        <v>2</v>
      </c>
      <c r="S2017" t="b">
        <f t="shared" si="645"/>
        <v>1</v>
      </c>
      <c r="T2017" t="b">
        <f t="shared" si="646"/>
        <v>0</v>
      </c>
      <c r="W2017" t="str">
        <f t="shared" si="656"/>
        <v/>
      </c>
      <c r="X2017" t="str">
        <f t="shared" si="656"/>
        <v/>
      </c>
      <c r="Y2017" t="str">
        <f t="shared" si="656"/>
        <v/>
      </c>
      <c r="Z2017" t="str">
        <f t="shared" si="656"/>
        <v/>
      </c>
      <c r="AA2017" t="str">
        <f t="shared" si="656"/>
        <v>NFC6667TIME OFF AWARD-FFTR PAY</v>
      </c>
      <c r="AC2017" t="str">
        <f t="shared" si="657"/>
        <v/>
      </c>
      <c r="AD2017" t="str">
        <f t="shared" si="657"/>
        <v/>
      </c>
      <c r="AE2017" t="str">
        <f t="shared" si="657"/>
        <v/>
      </c>
      <c r="AF2017" t="str">
        <f t="shared" si="657"/>
        <v/>
      </c>
      <c r="AG2017" t="str">
        <f t="shared" si="657"/>
        <v>NFC6662TIME OFF AWARDS</v>
      </c>
      <c r="AI2017">
        <f t="shared" si="647"/>
        <v>1</v>
      </c>
      <c r="AJ2017">
        <f t="shared" si="648"/>
        <v>1043</v>
      </c>
      <c r="AK2017" t="str">
        <f t="shared" si="649"/>
        <v>20181NFC6667TIME OFF AWARD-FFTR PAY</v>
      </c>
      <c r="AL2017" t="str">
        <f t="shared" si="650"/>
        <v>TIME OFF AWARD-FFTR PAY</v>
      </c>
      <c r="AM2017" t="str">
        <f t="shared" si="651"/>
        <v>20181NFC6662TIME OFF AWARDS</v>
      </c>
      <c r="AN2017" t="str">
        <f t="shared" si="652"/>
        <v>TIME OFF AWARDS</v>
      </c>
      <c r="AO2017" s="13">
        <f t="shared" si="653"/>
        <v>0.89598352615361709</v>
      </c>
      <c r="AP2017">
        <f t="shared" si="654"/>
        <v>1</v>
      </c>
      <c r="AQ2017" t="str">
        <f t="shared" si="655"/>
        <v>NFC6667TIME OFF AWARD-FFTR PAYNFC6662TIME OFF AWARDS</v>
      </c>
    </row>
    <row r="2018" spans="1:43" x14ac:dyDescent="0.35">
      <c r="A2018" s="18" t="s">
        <v>1838</v>
      </c>
      <c r="B2018">
        <v>6667</v>
      </c>
      <c r="C2018" t="s">
        <v>1384</v>
      </c>
      <c r="D2018" s="18" t="s">
        <v>1838</v>
      </c>
      <c r="E2018">
        <v>6663</v>
      </c>
      <c r="F2018" t="s">
        <v>1382</v>
      </c>
      <c r="G2018" s="13">
        <v>0.89598352615361709</v>
      </c>
      <c r="I2018">
        <v>20181</v>
      </c>
      <c r="J2018" t="str">
        <f t="shared" si="638"/>
        <v>20181NFC6667TIME OFF AWARD-FFTR PAY20181NFC6663TIME OFF AWARDS</v>
      </c>
      <c r="K2018" t="str">
        <f t="shared" si="639"/>
        <v>20181NFC6667TIME OFF AWARD-FFTR PAY</v>
      </c>
      <c r="L2018" t="str">
        <f t="shared" si="640"/>
        <v>20181NFC6663TIME OFF AWARDS</v>
      </c>
      <c r="M2018" s="13">
        <f t="shared" si="641"/>
        <v>0.89598352615361709</v>
      </c>
      <c r="N2018" s="13"/>
      <c r="O2018" s="19">
        <v>2008</v>
      </c>
      <c r="P2018">
        <f t="shared" si="642"/>
        <v>3</v>
      </c>
      <c r="Q2018">
        <f t="shared" si="643"/>
        <v>1043</v>
      </c>
      <c r="R2018">
        <f t="shared" si="644"/>
        <v>3</v>
      </c>
      <c r="S2018" t="b">
        <f t="shared" si="645"/>
        <v>1</v>
      </c>
      <c r="T2018" t="b">
        <f t="shared" si="646"/>
        <v>0</v>
      </c>
      <c r="W2018" t="str">
        <f t="shared" si="656"/>
        <v/>
      </c>
      <c r="X2018" t="str">
        <f t="shared" si="656"/>
        <v/>
      </c>
      <c r="Y2018" t="str">
        <f t="shared" si="656"/>
        <v/>
      </c>
      <c r="Z2018" t="str">
        <f t="shared" si="656"/>
        <v/>
      </c>
      <c r="AA2018" t="str">
        <f t="shared" si="656"/>
        <v>NFC6667TIME OFF AWARD-FFTR PAY</v>
      </c>
      <c r="AC2018" t="str">
        <f t="shared" si="657"/>
        <v/>
      </c>
      <c r="AD2018" t="str">
        <f t="shared" si="657"/>
        <v/>
      </c>
      <c r="AE2018" t="str">
        <f t="shared" si="657"/>
        <v/>
      </c>
      <c r="AF2018" t="str">
        <f t="shared" si="657"/>
        <v/>
      </c>
      <c r="AG2018" t="str">
        <f t="shared" si="657"/>
        <v>NFC6663TIME OFF AWARDS</v>
      </c>
      <c r="AI2018">
        <f t="shared" si="647"/>
        <v>1</v>
      </c>
      <c r="AJ2018">
        <f t="shared" si="648"/>
        <v>1043</v>
      </c>
      <c r="AK2018" t="str">
        <f t="shared" si="649"/>
        <v>20181NFC6667TIME OFF AWARD-FFTR PAY</v>
      </c>
      <c r="AL2018" t="str">
        <f t="shared" si="650"/>
        <v>TIME OFF AWARD-FFTR PAY</v>
      </c>
      <c r="AM2018" t="str">
        <f t="shared" si="651"/>
        <v>20181NFC6663TIME OFF AWARDS</v>
      </c>
      <c r="AN2018" t="str">
        <f t="shared" si="652"/>
        <v>TIME OFF AWARDS</v>
      </c>
      <c r="AO2018" s="13">
        <f t="shared" si="653"/>
        <v>0.89598352615361709</v>
      </c>
      <c r="AP2018">
        <f t="shared" si="654"/>
        <v>1</v>
      </c>
      <c r="AQ2018" t="str">
        <f t="shared" si="655"/>
        <v>NFC6667TIME OFF AWARD-FFTR PAYNFC6663TIME OFF AWARDS</v>
      </c>
    </row>
    <row r="2019" spans="1:43" x14ac:dyDescent="0.35">
      <c r="A2019" s="18" t="s">
        <v>1838</v>
      </c>
      <c r="B2019">
        <v>3500</v>
      </c>
      <c r="C2019" t="s">
        <v>1428</v>
      </c>
      <c r="D2019" s="18" t="s">
        <v>1838</v>
      </c>
      <c r="E2019">
        <v>3505</v>
      </c>
      <c r="F2019" t="s">
        <v>1428</v>
      </c>
      <c r="G2019" s="13">
        <v>0.96</v>
      </c>
      <c r="I2019">
        <v>20181</v>
      </c>
      <c r="J2019" t="str">
        <f t="shared" si="638"/>
        <v>20181NFC3500UNION/CONTRACT NEG.20181NFC3505UNION/CONTRACT NEG.</v>
      </c>
      <c r="K2019" t="str">
        <f t="shared" si="639"/>
        <v>20181NFC3500UNION/CONTRACT NEG.</v>
      </c>
      <c r="L2019" t="str">
        <f t="shared" si="640"/>
        <v>20181NFC3505UNION/CONTRACT NEG.</v>
      </c>
      <c r="M2019" s="13">
        <f t="shared" si="641"/>
        <v>0.96</v>
      </c>
      <c r="N2019" s="13"/>
      <c r="O2019" s="19">
        <v>2009</v>
      </c>
      <c r="P2019">
        <f t="shared" si="642"/>
        <v>18</v>
      </c>
      <c r="Q2019">
        <f t="shared" si="643"/>
        <v>1044</v>
      </c>
      <c r="R2019">
        <f t="shared" si="644"/>
        <v>1</v>
      </c>
      <c r="S2019" t="b">
        <f t="shared" si="645"/>
        <v>1</v>
      </c>
      <c r="T2019" t="b">
        <f t="shared" si="646"/>
        <v>0</v>
      </c>
      <c r="W2019" t="str">
        <f t="shared" si="656"/>
        <v/>
      </c>
      <c r="X2019" t="str">
        <f t="shared" si="656"/>
        <v/>
      </c>
      <c r="Y2019" t="str">
        <f t="shared" si="656"/>
        <v/>
      </c>
      <c r="Z2019" t="str">
        <f t="shared" si="656"/>
        <v/>
      </c>
      <c r="AA2019" t="str">
        <f t="shared" si="656"/>
        <v>NFC3500UNION/CONTRACT NEG.</v>
      </c>
      <c r="AC2019" t="str">
        <f t="shared" si="657"/>
        <v/>
      </c>
      <c r="AD2019" t="str">
        <f t="shared" si="657"/>
        <v/>
      </c>
      <c r="AE2019" t="str">
        <f t="shared" si="657"/>
        <v/>
      </c>
      <c r="AF2019" t="str">
        <f t="shared" si="657"/>
        <v/>
      </c>
      <c r="AG2019" t="str">
        <f t="shared" si="657"/>
        <v>NFC3505UNION/CONTRACT NEG.</v>
      </c>
      <c r="AI2019">
        <f t="shared" si="647"/>
        <v>1</v>
      </c>
      <c r="AJ2019">
        <f t="shared" si="648"/>
        <v>1044</v>
      </c>
      <c r="AK2019" t="str">
        <f t="shared" si="649"/>
        <v>20181NFC3500UNION/CONTRACT NEG.</v>
      </c>
      <c r="AL2019" t="str">
        <f t="shared" si="650"/>
        <v>UNION/CONTRACT NEG.</v>
      </c>
      <c r="AM2019" t="str">
        <f t="shared" si="651"/>
        <v>20181NFC3505UNION/CONTRACT NEG.</v>
      </c>
      <c r="AN2019" t="str">
        <f t="shared" si="652"/>
        <v>UNION/CONTRACT NEG.</v>
      </c>
      <c r="AO2019" s="13">
        <f t="shared" si="653"/>
        <v>0.96</v>
      </c>
      <c r="AP2019">
        <f t="shared" si="654"/>
        <v>1</v>
      </c>
      <c r="AQ2019" t="str">
        <f t="shared" si="655"/>
        <v>NFC3500UNION/CONTRACT NEG.NFC3505UNION/CONTRACT NEG.</v>
      </c>
    </row>
    <row r="2020" spans="1:43" x14ac:dyDescent="0.35">
      <c r="A2020" s="18" t="s">
        <v>1838</v>
      </c>
      <c r="B2020">
        <v>3500</v>
      </c>
      <c r="C2020" t="s">
        <v>1428</v>
      </c>
      <c r="D2020" s="18" t="s">
        <v>1838</v>
      </c>
      <c r="E2020">
        <v>3510</v>
      </c>
      <c r="F2020" t="s">
        <v>1428</v>
      </c>
      <c r="G2020" s="13">
        <v>0.96</v>
      </c>
      <c r="I2020">
        <v>20181</v>
      </c>
      <c r="J2020" t="str">
        <f t="shared" si="638"/>
        <v>20181NFC3500UNION/CONTRACT NEG.20181NFC3510UNION/CONTRACT NEG.</v>
      </c>
      <c r="K2020" t="str">
        <f t="shared" si="639"/>
        <v>20181NFC3500UNION/CONTRACT NEG.</v>
      </c>
      <c r="L2020" t="str">
        <f t="shared" si="640"/>
        <v>20181NFC3510UNION/CONTRACT NEG.</v>
      </c>
      <c r="M2020" s="13">
        <f t="shared" si="641"/>
        <v>0.96</v>
      </c>
      <c r="N2020" s="13"/>
      <c r="O2020" s="19">
        <v>2010</v>
      </c>
      <c r="P2020">
        <f t="shared" si="642"/>
        <v>18</v>
      </c>
      <c r="Q2020">
        <f t="shared" si="643"/>
        <v>1044</v>
      </c>
      <c r="R2020">
        <f t="shared" si="644"/>
        <v>2</v>
      </c>
      <c r="S2020" t="b">
        <f t="shared" si="645"/>
        <v>1</v>
      </c>
      <c r="T2020" t="b">
        <f t="shared" si="646"/>
        <v>0</v>
      </c>
      <c r="W2020" t="str">
        <f t="shared" si="656"/>
        <v/>
      </c>
      <c r="X2020" t="str">
        <f t="shared" si="656"/>
        <v/>
      </c>
      <c r="Y2020" t="str">
        <f t="shared" si="656"/>
        <v/>
      </c>
      <c r="Z2020" t="str">
        <f t="shared" si="656"/>
        <v/>
      </c>
      <c r="AA2020" t="str">
        <f t="shared" si="656"/>
        <v>NFC3500UNION/CONTRACT NEG.</v>
      </c>
      <c r="AC2020" t="str">
        <f t="shared" si="657"/>
        <v/>
      </c>
      <c r="AD2020" t="str">
        <f t="shared" si="657"/>
        <v/>
      </c>
      <c r="AE2020" t="str">
        <f t="shared" si="657"/>
        <v/>
      </c>
      <c r="AF2020" t="str">
        <f t="shared" si="657"/>
        <v/>
      </c>
      <c r="AG2020" t="str">
        <f t="shared" si="657"/>
        <v>NFC3510UNION/CONTRACT NEG.</v>
      </c>
      <c r="AI2020">
        <f t="shared" si="647"/>
        <v>1</v>
      </c>
      <c r="AJ2020">
        <f t="shared" si="648"/>
        <v>1044</v>
      </c>
      <c r="AK2020" t="str">
        <f t="shared" si="649"/>
        <v>20181NFC3500UNION/CONTRACT NEG.</v>
      </c>
      <c r="AL2020" t="str">
        <f t="shared" si="650"/>
        <v>UNION/CONTRACT NEG.</v>
      </c>
      <c r="AM2020" t="str">
        <f t="shared" si="651"/>
        <v>20181NFC3510UNION/CONTRACT NEG.</v>
      </c>
      <c r="AN2020" t="str">
        <f t="shared" si="652"/>
        <v>UNION/CONTRACT NEG.</v>
      </c>
      <c r="AO2020" s="13">
        <f t="shared" si="653"/>
        <v>0.96</v>
      </c>
      <c r="AP2020">
        <f t="shared" si="654"/>
        <v>1</v>
      </c>
      <c r="AQ2020" t="str">
        <f t="shared" si="655"/>
        <v>NFC3500UNION/CONTRACT NEG.NFC3510UNION/CONTRACT NEG.</v>
      </c>
    </row>
    <row r="2021" spans="1:43" x14ac:dyDescent="0.35">
      <c r="A2021" s="18" t="s">
        <v>1838</v>
      </c>
      <c r="B2021">
        <v>3500</v>
      </c>
      <c r="C2021" t="s">
        <v>1428</v>
      </c>
      <c r="D2021" s="18" t="s">
        <v>1838</v>
      </c>
      <c r="E2021">
        <v>3520</v>
      </c>
      <c r="F2021" t="s">
        <v>1428</v>
      </c>
      <c r="G2021" s="13">
        <v>0.96</v>
      </c>
      <c r="I2021">
        <v>20181</v>
      </c>
      <c r="J2021" t="str">
        <f t="shared" si="638"/>
        <v>20181NFC3500UNION/CONTRACT NEG.20181NFC3520UNION/CONTRACT NEG.</v>
      </c>
      <c r="K2021" t="str">
        <f t="shared" si="639"/>
        <v>20181NFC3500UNION/CONTRACT NEG.</v>
      </c>
      <c r="L2021" t="str">
        <f t="shared" si="640"/>
        <v>20181NFC3520UNION/CONTRACT NEG.</v>
      </c>
      <c r="M2021" s="13">
        <f t="shared" si="641"/>
        <v>0.96</v>
      </c>
      <c r="N2021" s="13"/>
      <c r="O2021" s="19">
        <v>2011</v>
      </c>
      <c r="P2021">
        <f t="shared" si="642"/>
        <v>18</v>
      </c>
      <c r="Q2021">
        <f t="shared" si="643"/>
        <v>1044</v>
      </c>
      <c r="R2021">
        <f t="shared" si="644"/>
        <v>3</v>
      </c>
      <c r="S2021" t="b">
        <f t="shared" si="645"/>
        <v>1</v>
      </c>
      <c r="T2021" t="b">
        <f t="shared" si="646"/>
        <v>0</v>
      </c>
      <c r="W2021" t="str">
        <f t="shared" si="656"/>
        <v/>
      </c>
      <c r="X2021" t="str">
        <f t="shared" si="656"/>
        <v/>
      </c>
      <c r="Y2021" t="str">
        <f t="shared" si="656"/>
        <v/>
      </c>
      <c r="Z2021" t="str">
        <f t="shared" si="656"/>
        <v/>
      </c>
      <c r="AA2021" t="str">
        <f t="shared" si="656"/>
        <v>NFC3500UNION/CONTRACT NEG.</v>
      </c>
      <c r="AC2021" t="str">
        <f t="shared" si="657"/>
        <v/>
      </c>
      <c r="AD2021" t="str">
        <f t="shared" si="657"/>
        <v/>
      </c>
      <c r="AE2021" t="str">
        <f t="shared" si="657"/>
        <v/>
      </c>
      <c r="AF2021" t="str">
        <f t="shared" si="657"/>
        <v/>
      </c>
      <c r="AG2021" t="str">
        <f t="shared" si="657"/>
        <v>NFC3520UNION/CONTRACT NEG.</v>
      </c>
      <c r="AI2021">
        <f t="shared" si="647"/>
        <v>1</v>
      </c>
      <c r="AJ2021">
        <f t="shared" si="648"/>
        <v>1044</v>
      </c>
      <c r="AK2021" t="str">
        <f t="shared" si="649"/>
        <v>20181NFC3500UNION/CONTRACT NEG.</v>
      </c>
      <c r="AL2021" t="str">
        <f t="shared" si="650"/>
        <v>UNION/CONTRACT NEG.</v>
      </c>
      <c r="AM2021" t="str">
        <f t="shared" si="651"/>
        <v>20181NFC3520UNION/CONTRACT NEG.</v>
      </c>
      <c r="AN2021" t="str">
        <f t="shared" si="652"/>
        <v>UNION/CONTRACT NEG.</v>
      </c>
      <c r="AO2021" s="13">
        <f t="shared" si="653"/>
        <v>0.96</v>
      </c>
      <c r="AP2021">
        <f t="shared" si="654"/>
        <v>1</v>
      </c>
      <c r="AQ2021" t="str">
        <f t="shared" si="655"/>
        <v>NFC3500UNION/CONTRACT NEG.NFC3520UNION/CONTRACT NEG.</v>
      </c>
    </row>
    <row r="2022" spans="1:43" x14ac:dyDescent="0.35">
      <c r="A2022" s="18" t="s">
        <v>1838</v>
      </c>
      <c r="B2022">
        <v>3505</v>
      </c>
      <c r="C2022" t="s">
        <v>1428</v>
      </c>
      <c r="D2022" s="18" t="s">
        <v>1838</v>
      </c>
      <c r="E2022">
        <v>3500</v>
      </c>
      <c r="F2022" t="s">
        <v>1428</v>
      </c>
      <c r="G2022" s="13">
        <v>0.96</v>
      </c>
      <c r="I2022">
        <v>20181</v>
      </c>
      <c r="J2022" t="str">
        <f t="shared" si="638"/>
        <v>20181NFC3505UNION/CONTRACT NEG.20181NFC3500UNION/CONTRACT NEG.</v>
      </c>
      <c r="K2022" t="str">
        <f t="shared" si="639"/>
        <v>20181NFC3505UNION/CONTRACT NEG.</v>
      </c>
      <c r="L2022" t="str">
        <f t="shared" si="640"/>
        <v>20181NFC3500UNION/CONTRACT NEG.</v>
      </c>
      <c r="M2022" s="13">
        <f t="shared" si="641"/>
        <v>0.96</v>
      </c>
      <c r="N2022" s="13"/>
      <c r="O2022" s="19">
        <v>2012</v>
      </c>
      <c r="P2022">
        <f t="shared" si="642"/>
        <v>18</v>
      </c>
      <c r="Q2022">
        <f t="shared" si="643"/>
        <v>1044</v>
      </c>
      <c r="R2022">
        <f t="shared" si="644"/>
        <v>4</v>
      </c>
      <c r="S2022" t="b">
        <f t="shared" si="645"/>
        <v>1</v>
      </c>
      <c r="T2022" t="b">
        <f t="shared" si="646"/>
        <v>0</v>
      </c>
      <c r="W2022" t="str">
        <f t="shared" si="656"/>
        <v/>
      </c>
      <c r="X2022" t="str">
        <f t="shared" si="656"/>
        <v/>
      </c>
      <c r="Y2022" t="str">
        <f t="shared" si="656"/>
        <v/>
      </c>
      <c r="Z2022" t="str">
        <f t="shared" si="656"/>
        <v/>
      </c>
      <c r="AA2022" t="str">
        <f t="shared" si="656"/>
        <v>NFC3505UNION/CONTRACT NEG.</v>
      </c>
      <c r="AC2022" t="str">
        <f t="shared" si="657"/>
        <v/>
      </c>
      <c r="AD2022" t="str">
        <f t="shared" si="657"/>
        <v/>
      </c>
      <c r="AE2022" t="str">
        <f t="shared" si="657"/>
        <v/>
      </c>
      <c r="AF2022" t="str">
        <f t="shared" si="657"/>
        <v/>
      </c>
      <c r="AG2022" t="str">
        <f t="shared" si="657"/>
        <v>NFC3500UNION/CONTRACT NEG.</v>
      </c>
      <c r="AI2022">
        <f t="shared" si="647"/>
        <v>1</v>
      </c>
      <c r="AJ2022">
        <f t="shared" si="648"/>
        <v>1044</v>
      </c>
      <c r="AK2022" t="str">
        <f t="shared" si="649"/>
        <v>20181NFC3505UNION/CONTRACT NEG.</v>
      </c>
      <c r="AL2022" t="str">
        <f t="shared" si="650"/>
        <v>UNION/CONTRACT NEG.</v>
      </c>
      <c r="AM2022" t="str">
        <f t="shared" si="651"/>
        <v>20181NFC3500UNION/CONTRACT NEG.</v>
      </c>
      <c r="AN2022" t="str">
        <f t="shared" si="652"/>
        <v>UNION/CONTRACT NEG.</v>
      </c>
      <c r="AO2022" s="13">
        <f t="shared" si="653"/>
        <v>0.96</v>
      </c>
      <c r="AP2022">
        <f t="shared" si="654"/>
        <v>1</v>
      </c>
      <c r="AQ2022" t="str">
        <f t="shared" si="655"/>
        <v>NFC3505UNION/CONTRACT NEG.NFC3500UNION/CONTRACT NEG.</v>
      </c>
    </row>
    <row r="2023" spans="1:43" x14ac:dyDescent="0.35">
      <c r="A2023" s="18" t="s">
        <v>1838</v>
      </c>
      <c r="B2023">
        <v>3505</v>
      </c>
      <c r="C2023" t="s">
        <v>1428</v>
      </c>
      <c r="D2023" s="18" t="s">
        <v>1838</v>
      </c>
      <c r="E2023">
        <v>3515</v>
      </c>
      <c r="F2023" t="s">
        <v>1428</v>
      </c>
      <c r="G2023" s="13">
        <v>0.96</v>
      </c>
      <c r="I2023">
        <v>20181</v>
      </c>
      <c r="J2023" t="str">
        <f t="shared" si="638"/>
        <v>20181NFC3505UNION/CONTRACT NEG.20181NFC3515UNION/CONTRACT NEG.</v>
      </c>
      <c r="K2023" t="str">
        <f t="shared" si="639"/>
        <v>20181NFC3505UNION/CONTRACT NEG.</v>
      </c>
      <c r="L2023" t="str">
        <f t="shared" si="640"/>
        <v>20181NFC3515UNION/CONTRACT NEG.</v>
      </c>
      <c r="M2023" s="13">
        <f t="shared" si="641"/>
        <v>0.96</v>
      </c>
      <c r="N2023" s="13"/>
      <c r="O2023" s="19">
        <v>2013</v>
      </c>
      <c r="P2023">
        <f t="shared" si="642"/>
        <v>18</v>
      </c>
      <c r="Q2023">
        <f t="shared" si="643"/>
        <v>1044</v>
      </c>
      <c r="R2023">
        <f t="shared" si="644"/>
        <v>5</v>
      </c>
      <c r="S2023" t="b">
        <f t="shared" si="645"/>
        <v>1</v>
      </c>
      <c r="T2023" t="b">
        <f t="shared" si="646"/>
        <v>0</v>
      </c>
      <c r="W2023" t="str">
        <f t="shared" si="656"/>
        <v/>
      </c>
      <c r="X2023" t="str">
        <f t="shared" si="656"/>
        <v/>
      </c>
      <c r="Y2023" t="str">
        <f t="shared" si="656"/>
        <v/>
      </c>
      <c r="Z2023" t="str">
        <f t="shared" si="656"/>
        <v/>
      </c>
      <c r="AA2023" t="str">
        <f t="shared" si="656"/>
        <v>NFC3505UNION/CONTRACT NEG.</v>
      </c>
      <c r="AC2023" t="str">
        <f t="shared" si="657"/>
        <v/>
      </c>
      <c r="AD2023" t="str">
        <f t="shared" si="657"/>
        <v/>
      </c>
      <c r="AE2023" t="str">
        <f t="shared" si="657"/>
        <v/>
      </c>
      <c r="AF2023" t="str">
        <f t="shared" si="657"/>
        <v/>
      </c>
      <c r="AG2023" t="str">
        <f t="shared" si="657"/>
        <v>NFC3515UNION/CONTRACT NEG.</v>
      </c>
      <c r="AI2023">
        <f t="shared" si="647"/>
        <v>1</v>
      </c>
      <c r="AJ2023">
        <f t="shared" si="648"/>
        <v>1044</v>
      </c>
      <c r="AK2023" t="str">
        <f t="shared" si="649"/>
        <v>20181NFC3505UNION/CONTRACT NEG.</v>
      </c>
      <c r="AL2023" t="str">
        <f t="shared" si="650"/>
        <v>UNION/CONTRACT NEG.</v>
      </c>
      <c r="AM2023" t="str">
        <f t="shared" si="651"/>
        <v>20181NFC3515UNION/CONTRACT NEG.</v>
      </c>
      <c r="AN2023" t="str">
        <f t="shared" si="652"/>
        <v>UNION/CONTRACT NEG.</v>
      </c>
      <c r="AO2023" s="13">
        <f t="shared" si="653"/>
        <v>0.96</v>
      </c>
      <c r="AP2023">
        <f t="shared" si="654"/>
        <v>1</v>
      </c>
      <c r="AQ2023" t="str">
        <f t="shared" si="655"/>
        <v>NFC3505UNION/CONTRACT NEG.NFC3515UNION/CONTRACT NEG.</v>
      </c>
    </row>
    <row r="2024" spans="1:43" x14ac:dyDescent="0.35">
      <c r="A2024" s="18" t="s">
        <v>1838</v>
      </c>
      <c r="B2024">
        <v>3505</v>
      </c>
      <c r="C2024" t="s">
        <v>1428</v>
      </c>
      <c r="D2024" s="18" t="s">
        <v>1838</v>
      </c>
      <c r="E2024">
        <v>3510</v>
      </c>
      <c r="F2024" t="s">
        <v>1428</v>
      </c>
      <c r="G2024" s="13">
        <v>0.6333333333333333</v>
      </c>
      <c r="I2024">
        <v>20181</v>
      </c>
      <c r="J2024" t="str">
        <f t="shared" si="638"/>
        <v>20181NFC3505UNION/CONTRACT NEG.20181NFC3510UNION/CONTRACT NEG.</v>
      </c>
      <c r="K2024" t="str">
        <f t="shared" si="639"/>
        <v>20181NFC3505UNION/CONTRACT NEG.</v>
      </c>
      <c r="L2024" t="str">
        <f t="shared" si="640"/>
        <v>20181NFC3510UNION/CONTRACT NEG.</v>
      </c>
      <c r="M2024" s="13">
        <f t="shared" si="641"/>
        <v>0.6333333333333333</v>
      </c>
      <c r="N2024" s="13"/>
      <c r="O2024" s="19">
        <v>2014</v>
      </c>
      <c r="P2024">
        <f t="shared" si="642"/>
        <v>18</v>
      </c>
      <c r="Q2024">
        <f t="shared" si="643"/>
        <v>1044</v>
      </c>
      <c r="R2024">
        <f t="shared" si="644"/>
        <v>6</v>
      </c>
      <c r="S2024" t="b">
        <f t="shared" si="645"/>
        <v>1</v>
      </c>
      <c r="T2024" t="b">
        <f t="shared" si="646"/>
        <v>0</v>
      </c>
      <c r="W2024" t="str">
        <f t="shared" si="656"/>
        <v/>
      </c>
      <c r="X2024" t="str">
        <f t="shared" si="656"/>
        <v/>
      </c>
      <c r="Y2024" t="str">
        <f t="shared" si="656"/>
        <v/>
      </c>
      <c r="Z2024" t="str">
        <f t="shared" si="656"/>
        <v/>
      </c>
      <c r="AA2024" t="str">
        <f t="shared" si="656"/>
        <v>NFC3505UNION/CONTRACT NEG.</v>
      </c>
      <c r="AC2024" t="str">
        <f t="shared" si="657"/>
        <v/>
      </c>
      <c r="AD2024" t="str">
        <f t="shared" si="657"/>
        <v/>
      </c>
      <c r="AE2024" t="str">
        <f t="shared" si="657"/>
        <v/>
      </c>
      <c r="AF2024" t="str">
        <f t="shared" si="657"/>
        <v/>
      </c>
      <c r="AG2024" t="str">
        <f t="shared" si="657"/>
        <v>NFC3510UNION/CONTRACT NEG.</v>
      </c>
      <c r="AI2024">
        <f t="shared" si="647"/>
        <v>1</v>
      </c>
      <c r="AJ2024">
        <f t="shared" si="648"/>
        <v>1044</v>
      </c>
      <c r="AK2024" t="str">
        <f t="shared" si="649"/>
        <v>20181NFC3505UNION/CONTRACT NEG.</v>
      </c>
      <c r="AL2024" t="str">
        <f t="shared" si="650"/>
        <v>UNION/CONTRACT NEG.</v>
      </c>
      <c r="AM2024" t="str">
        <f t="shared" si="651"/>
        <v>20181NFC3510UNION/CONTRACT NEG.</v>
      </c>
      <c r="AN2024" t="str">
        <f t="shared" si="652"/>
        <v>UNION/CONTRACT NEG.</v>
      </c>
      <c r="AO2024" s="13">
        <f t="shared" si="653"/>
        <v>0.6333333333333333</v>
      </c>
      <c r="AP2024">
        <f t="shared" si="654"/>
        <v>1</v>
      </c>
      <c r="AQ2024" t="str">
        <f t="shared" si="655"/>
        <v>NFC3505UNION/CONTRACT NEG.NFC3510UNION/CONTRACT NEG.</v>
      </c>
    </row>
    <row r="2025" spans="1:43" x14ac:dyDescent="0.35">
      <c r="A2025" s="18" t="s">
        <v>1838</v>
      </c>
      <c r="B2025">
        <v>3510</v>
      </c>
      <c r="C2025" t="s">
        <v>1428</v>
      </c>
      <c r="D2025" s="18" t="s">
        <v>1838</v>
      </c>
      <c r="E2025">
        <v>3500</v>
      </c>
      <c r="F2025" t="s">
        <v>1428</v>
      </c>
      <c r="G2025" s="13">
        <v>0.96</v>
      </c>
      <c r="I2025">
        <v>20181</v>
      </c>
      <c r="J2025" t="str">
        <f t="shared" si="638"/>
        <v>20181NFC3510UNION/CONTRACT NEG.20181NFC3500UNION/CONTRACT NEG.</v>
      </c>
      <c r="K2025" t="str">
        <f t="shared" si="639"/>
        <v>20181NFC3510UNION/CONTRACT NEG.</v>
      </c>
      <c r="L2025" t="str">
        <f t="shared" si="640"/>
        <v>20181NFC3500UNION/CONTRACT NEG.</v>
      </c>
      <c r="M2025" s="13">
        <f t="shared" si="641"/>
        <v>0.96</v>
      </c>
      <c r="N2025" s="13"/>
      <c r="O2025" s="19">
        <v>2015</v>
      </c>
      <c r="P2025">
        <f t="shared" si="642"/>
        <v>18</v>
      </c>
      <c r="Q2025">
        <f t="shared" si="643"/>
        <v>1044</v>
      </c>
      <c r="R2025">
        <f t="shared" si="644"/>
        <v>7</v>
      </c>
      <c r="S2025" t="b">
        <f t="shared" si="645"/>
        <v>1</v>
      </c>
      <c r="T2025" t="b">
        <f t="shared" si="646"/>
        <v>0</v>
      </c>
      <c r="W2025" t="str">
        <f t="shared" si="656"/>
        <v/>
      </c>
      <c r="X2025" t="str">
        <f t="shared" si="656"/>
        <v/>
      </c>
      <c r="Y2025" t="str">
        <f t="shared" si="656"/>
        <v/>
      </c>
      <c r="Z2025" t="str">
        <f t="shared" si="656"/>
        <v/>
      </c>
      <c r="AA2025" t="str">
        <f t="shared" si="656"/>
        <v>NFC3510UNION/CONTRACT NEG.</v>
      </c>
      <c r="AC2025" t="str">
        <f t="shared" si="657"/>
        <v/>
      </c>
      <c r="AD2025" t="str">
        <f t="shared" si="657"/>
        <v/>
      </c>
      <c r="AE2025" t="str">
        <f t="shared" si="657"/>
        <v/>
      </c>
      <c r="AF2025" t="str">
        <f t="shared" si="657"/>
        <v/>
      </c>
      <c r="AG2025" t="str">
        <f t="shared" si="657"/>
        <v>NFC3500UNION/CONTRACT NEG.</v>
      </c>
      <c r="AI2025">
        <f t="shared" si="647"/>
        <v>1</v>
      </c>
      <c r="AJ2025">
        <f t="shared" si="648"/>
        <v>1044</v>
      </c>
      <c r="AK2025" t="str">
        <f t="shared" si="649"/>
        <v>20181NFC3510UNION/CONTRACT NEG.</v>
      </c>
      <c r="AL2025" t="str">
        <f t="shared" si="650"/>
        <v>UNION/CONTRACT NEG.</v>
      </c>
      <c r="AM2025" t="str">
        <f t="shared" si="651"/>
        <v>20181NFC3500UNION/CONTRACT NEG.</v>
      </c>
      <c r="AN2025" t="str">
        <f t="shared" si="652"/>
        <v>UNION/CONTRACT NEG.</v>
      </c>
      <c r="AO2025" s="13">
        <f t="shared" si="653"/>
        <v>0.96</v>
      </c>
      <c r="AP2025">
        <f t="shared" si="654"/>
        <v>1</v>
      </c>
      <c r="AQ2025" t="str">
        <f t="shared" si="655"/>
        <v>NFC3510UNION/CONTRACT NEG.NFC3500UNION/CONTRACT NEG.</v>
      </c>
    </row>
    <row r="2026" spans="1:43" x14ac:dyDescent="0.35">
      <c r="A2026" s="18" t="s">
        <v>1838</v>
      </c>
      <c r="B2026">
        <v>3510</v>
      </c>
      <c r="C2026" t="s">
        <v>1428</v>
      </c>
      <c r="D2026" s="18" t="s">
        <v>1838</v>
      </c>
      <c r="E2026">
        <v>3515</v>
      </c>
      <c r="F2026" t="s">
        <v>1428</v>
      </c>
      <c r="G2026" s="13">
        <v>0.96</v>
      </c>
      <c r="I2026">
        <v>20181</v>
      </c>
      <c r="J2026" t="str">
        <f t="shared" si="638"/>
        <v>20181NFC3510UNION/CONTRACT NEG.20181NFC3515UNION/CONTRACT NEG.</v>
      </c>
      <c r="K2026" t="str">
        <f t="shared" si="639"/>
        <v>20181NFC3510UNION/CONTRACT NEG.</v>
      </c>
      <c r="L2026" t="str">
        <f t="shared" si="640"/>
        <v>20181NFC3515UNION/CONTRACT NEG.</v>
      </c>
      <c r="M2026" s="13">
        <f t="shared" si="641"/>
        <v>0.96</v>
      </c>
      <c r="N2026" s="13"/>
      <c r="O2026" s="19">
        <v>2016</v>
      </c>
      <c r="P2026">
        <f t="shared" si="642"/>
        <v>18</v>
      </c>
      <c r="Q2026">
        <f t="shared" si="643"/>
        <v>1044</v>
      </c>
      <c r="R2026">
        <f t="shared" si="644"/>
        <v>8</v>
      </c>
      <c r="S2026" t="b">
        <f t="shared" si="645"/>
        <v>1</v>
      </c>
      <c r="T2026" t="b">
        <f t="shared" si="646"/>
        <v>0</v>
      </c>
      <c r="W2026" t="str">
        <f t="shared" si="656"/>
        <v/>
      </c>
      <c r="X2026" t="str">
        <f t="shared" si="656"/>
        <v/>
      </c>
      <c r="Y2026" t="str">
        <f t="shared" si="656"/>
        <v/>
      </c>
      <c r="Z2026" t="str">
        <f t="shared" si="656"/>
        <v/>
      </c>
      <c r="AA2026" t="str">
        <f t="shared" si="656"/>
        <v>NFC3510UNION/CONTRACT NEG.</v>
      </c>
      <c r="AC2026" t="str">
        <f t="shared" si="657"/>
        <v/>
      </c>
      <c r="AD2026" t="str">
        <f t="shared" si="657"/>
        <v/>
      </c>
      <c r="AE2026" t="str">
        <f t="shared" si="657"/>
        <v/>
      </c>
      <c r="AF2026" t="str">
        <f t="shared" si="657"/>
        <v/>
      </c>
      <c r="AG2026" t="str">
        <f t="shared" si="657"/>
        <v>NFC3515UNION/CONTRACT NEG.</v>
      </c>
      <c r="AI2026">
        <f t="shared" si="647"/>
        <v>1</v>
      </c>
      <c r="AJ2026">
        <f t="shared" si="648"/>
        <v>1044</v>
      </c>
      <c r="AK2026" t="str">
        <f t="shared" si="649"/>
        <v>20181NFC3510UNION/CONTRACT NEG.</v>
      </c>
      <c r="AL2026" t="str">
        <f t="shared" si="650"/>
        <v>UNION/CONTRACT NEG.</v>
      </c>
      <c r="AM2026" t="str">
        <f t="shared" si="651"/>
        <v>20181NFC3515UNION/CONTRACT NEG.</v>
      </c>
      <c r="AN2026" t="str">
        <f t="shared" si="652"/>
        <v>UNION/CONTRACT NEG.</v>
      </c>
      <c r="AO2026" s="13">
        <f t="shared" si="653"/>
        <v>0.96</v>
      </c>
      <c r="AP2026">
        <f t="shared" si="654"/>
        <v>1</v>
      </c>
      <c r="AQ2026" t="str">
        <f t="shared" si="655"/>
        <v>NFC3510UNION/CONTRACT NEG.NFC3515UNION/CONTRACT NEG.</v>
      </c>
    </row>
    <row r="2027" spans="1:43" x14ac:dyDescent="0.35">
      <c r="A2027" s="18" t="s">
        <v>1838</v>
      </c>
      <c r="B2027">
        <v>3510</v>
      </c>
      <c r="C2027" t="s">
        <v>1428</v>
      </c>
      <c r="D2027" s="18" t="s">
        <v>1838</v>
      </c>
      <c r="E2027">
        <v>3520</v>
      </c>
      <c r="F2027" t="s">
        <v>1428</v>
      </c>
      <c r="G2027" s="13">
        <v>0.96</v>
      </c>
      <c r="I2027">
        <v>20181</v>
      </c>
      <c r="J2027" t="str">
        <f t="shared" si="638"/>
        <v>20181NFC3510UNION/CONTRACT NEG.20181NFC3520UNION/CONTRACT NEG.</v>
      </c>
      <c r="K2027" t="str">
        <f t="shared" si="639"/>
        <v>20181NFC3510UNION/CONTRACT NEG.</v>
      </c>
      <c r="L2027" t="str">
        <f t="shared" si="640"/>
        <v>20181NFC3520UNION/CONTRACT NEG.</v>
      </c>
      <c r="M2027" s="13">
        <f t="shared" si="641"/>
        <v>0.96</v>
      </c>
      <c r="N2027" s="13"/>
      <c r="O2027" s="19">
        <v>2017</v>
      </c>
      <c r="P2027">
        <f t="shared" si="642"/>
        <v>18</v>
      </c>
      <c r="Q2027">
        <f t="shared" si="643"/>
        <v>1044</v>
      </c>
      <c r="R2027">
        <f t="shared" si="644"/>
        <v>9</v>
      </c>
      <c r="S2027" t="b">
        <f t="shared" si="645"/>
        <v>1</v>
      </c>
      <c r="T2027" t="b">
        <f t="shared" si="646"/>
        <v>0</v>
      </c>
      <c r="W2027" t="str">
        <f t="shared" si="656"/>
        <v/>
      </c>
      <c r="X2027" t="str">
        <f t="shared" si="656"/>
        <v/>
      </c>
      <c r="Y2027" t="str">
        <f t="shared" si="656"/>
        <v/>
      </c>
      <c r="Z2027" t="str">
        <f t="shared" si="656"/>
        <v/>
      </c>
      <c r="AA2027" t="str">
        <f t="shared" si="656"/>
        <v>NFC3510UNION/CONTRACT NEG.</v>
      </c>
      <c r="AC2027" t="str">
        <f t="shared" si="657"/>
        <v/>
      </c>
      <c r="AD2027" t="str">
        <f t="shared" si="657"/>
        <v/>
      </c>
      <c r="AE2027" t="str">
        <f t="shared" si="657"/>
        <v/>
      </c>
      <c r="AF2027" t="str">
        <f t="shared" si="657"/>
        <v/>
      </c>
      <c r="AG2027" t="str">
        <f t="shared" si="657"/>
        <v>NFC3520UNION/CONTRACT NEG.</v>
      </c>
      <c r="AI2027">
        <f t="shared" si="647"/>
        <v>1</v>
      </c>
      <c r="AJ2027">
        <f t="shared" si="648"/>
        <v>1044</v>
      </c>
      <c r="AK2027" t="str">
        <f t="shared" si="649"/>
        <v>20181NFC3510UNION/CONTRACT NEG.</v>
      </c>
      <c r="AL2027" t="str">
        <f t="shared" si="650"/>
        <v>UNION/CONTRACT NEG.</v>
      </c>
      <c r="AM2027" t="str">
        <f t="shared" si="651"/>
        <v>20181NFC3520UNION/CONTRACT NEG.</v>
      </c>
      <c r="AN2027" t="str">
        <f t="shared" si="652"/>
        <v>UNION/CONTRACT NEG.</v>
      </c>
      <c r="AO2027" s="13">
        <f t="shared" si="653"/>
        <v>0.96</v>
      </c>
      <c r="AP2027">
        <f t="shared" si="654"/>
        <v>1</v>
      </c>
      <c r="AQ2027" t="str">
        <f t="shared" si="655"/>
        <v>NFC3510UNION/CONTRACT NEG.NFC3520UNION/CONTRACT NEG.</v>
      </c>
    </row>
    <row r="2028" spans="1:43" x14ac:dyDescent="0.35">
      <c r="A2028" s="18" t="s">
        <v>1838</v>
      </c>
      <c r="B2028">
        <v>3515</v>
      </c>
      <c r="C2028" t="s">
        <v>1428</v>
      </c>
      <c r="D2028" s="18" t="s">
        <v>1838</v>
      </c>
      <c r="E2028">
        <v>3505</v>
      </c>
      <c r="F2028" t="s">
        <v>1428</v>
      </c>
      <c r="G2028" s="13">
        <v>0.96</v>
      </c>
      <c r="I2028">
        <v>20181</v>
      </c>
      <c r="J2028" t="str">
        <f t="shared" si="638"/>
        <v>20181NFC3515UNION/CONTRACT NEG.20181NFC3505UNION/CONTRACT NEG.</v>
      </c>
      <c r="K2028" t="str">
        <f t="shared" si="639"/>
        <v>20181NFC3515UNION/CONTRACT NEG.</v>
      </c>
      <c r="L2028" t="str">
        <f t="shared" si="640"/>
        <v>20181NFC3505UNION/CONTRACT NEG.</v>
      </c>
      <c r="M2028" s="13">
        <f t="shared" si="641"/>
        <v>0.96</v>
      </c>
      <c r="N2028" s="13"/>
      <c r="O2028" s="19">
        <v>2018</v>
      </c>
      <c r="P2028">
        <f t="shared" si="642"/>
        <v>18</v>
      </c>
      <c r="Q2028">
        <f t="shared" si="643"/>
        <v>1044</v>
      </c>
      <c r="R2028">
        <f t="shared" si="644"/>
        <v>10</v>
      </c>
      <c r="S2028" t="b">
        <f t="shared" si="645"/>
        <v>1</v>
      </c>
      <c r="T2028" t="b">
        <f t="shared" si="646"/>
        <v>0</v>
      </c>
      <c r="W2028" t="str">
        <f t="shared" si="656"/>
        <v/>
      </c>
      <c r="X2028" t="str">
        <f t="shared" si="656"/>
        <v/>
      </c>
      <c r="Y2028" t="str">
        <f t="shared" si="656"/>
        <v/>
      </c>
      <c r="Z2028" t="str">
        <f t="shared" si="656"/>
        <v/>
      </c>
      <c r="AA2028" t="str">
        <f t="shared" si="656"/>
        <v>NFC3515UNION/CONTRACT NEG.</v>
      </c>
      <c r="AC2028" t="str">
        <f t="shared" si="657"/>
        <v/>
      </c>
      <c r="AD2028" t="str">
        <f t="shared" si="657"/>
        <v/>
      </c>
      <c r="AE2028" t="str">
        <f t="shared" si="657"/>
        <v/>
      </c>
      <c r="AF2028" t="str">
        <f t="shared" si="657"/>
        <v/>
      </c>
      <c r="AG2028" t="str">
        <f t="shared" si="657"/>
        <v>NFC3505UNION/CONTRACT NEG.</v>
      </c>
      <c r="AI2028">
        <f t="shared" si="647"/>
        <v>1</v>
      </c>
      <c r="AJ2028">
        <f t="shared" si="648"/>
        <v>1044</v>
      </c>
      <c r="AK2028" t="str">
        <f t="shared" si="649"/>
        <v>20181NFC3515UNION/CONTRACT NEG.</v>
      </c>
      <c r="AL2028" t="str">
        <f t="shared" si="650"/>
        <v>UNION/CONTRACT NEG.</v>
      </c>
      <c r="AM2028" t="str">
        <f t="shared" si="651"/>
        <v>20181NFC3505UNION/CONTRACT NEG.</v>
      </c>
      <c r="AN2028" t="str">
        <f t="shared" si="652"/>
        <v>UNION/CONTRACT NEG.</v>
      </c>
      <c r="AO2028" s="13">
        <f t="shared" si="653"/>
        <v>0.96</v>
      </c>
      <c r="AP2028">
        <f t="shared" si="654"/>
        <v>1</v>
      </c>
      <c r="AQ2028" t="str">
        <f t="shared" si="655"/>
        <v>NFC3515UNION/CONTRACT NEG.NFC3505UNION/CONTRACT NEG.</v>
      </c>
    </row>
    <row r="2029" spans="1:43" x14ac:dyDescent="0.35">
      <c r="A2029" s="18" t="s">
        <v>1838</v>
      </c>
      <c r="B2029">
        <v>3515</v>
      </c>
      <c r="C2029" t="s">
        <v>1428</v>
      </c>
      <c r="D2029" s="18" t="s">
        <v>1838</v>
      </c>
      <c r="E2029">
        <v>3510</v>
      </c>
      <c r="F2029" t="s">
        <v>1428</v>
      </c>
      <c r="G2029" s="13">
        <v>0.96</v>
      </c>
      <c r="I2029">
        <v>20181</v>
      </c>
      <c r="J2029" t="str">
        <f t="shared" si="638"/>
        <v>20181NFC3515UNION/CONTRACT NEG.20181NFC3510UNION/CONTRACT NEG.</v>
      </c>
      <c r="K2029" t="str">
        <f t="shared" si="639"/>
        <v>20181NFC3515UNION/CONTRACT NEG.</v>
      </c>
      <c r="L2029" t="str">
        <f t="shared" si="640"/>
        <v>20181NFC3510UNION/CONTRACT NEG.</v>
      </c>
      <c r="M2029" s="13">
        <f t="shared" si="641"/>
        <v>0.96</v>
      </c>
      <c r="N2029" s="13"/>
      <c r="O2029" s="19">
        <v>2019</v>
      </c>
      <c r="P2029">
        <f t="shared" si="642"/>
        <v>18</v>
      </c>
      <c r="Q2029">
        <f t="shared" si="643"/>
        <v>1044</v>
      </c>
      <c r="R2029">
        <f t="shared" si="644"/>
        <v>11</v>
      </c>
      <c r="S2029" t="b">
        <f t="shared" si="645"/>
        <v>1</v>
      </c>
      <c r="T2029" t="b">
        <f t="shared" si="646"/>
        <v>0</v>
      </c>
      <c r="W2029" t="str">
        <f t="shared" si="656"/>
        <v/>
      </c>
      <c r="X2029" t="str">
        <f t="shared" si="656"/>
        <v/>
      </c>
      <c r="Y2029" t="str">
        <f t="shared" si="656"/>
        <v/>
      </c>
      <c r="Z2029" t="str">
        <f t="shared" si="656"/>
        <v/>
      </c>
      <c r="AA2029" t="str">
        <f t="shared" si="656"/>
        <v>NFC3515UNION/CONTRACT NEG.</v>
      </c>
      <c r="AC2029" t="str">
        <f t="shared" si="657"/>
        <v/>
      </c>
      <c r="AD2029" t="str">
        <f t="shared" si="657"/>
        <v/>
      </c>
      <c r="AE2029" t="str">
        <f t="shared" si="657"/>
        <v/>
      </c>
      <c r="AF2029" t="str">
        <f t="shared" si="657"/>
        <v/>
      </c>
      <c r="AG2029" t="str">
        <f t="shared" si="657"/>
        <v>NFC3510UNION/CONTRACT NEG.</v>
      </c>
      <c r="AI2029">
        <f t="shared" si="647"/>
        <v>1</v>
      </c>
      <c r="AJ2029">
        <f t="shared" si="648"/>
        <v>1044</v>
      </c>
      <c r="AK2029" t="str">
        <f t="shared" si="649"/>
        <v>20181NFC3515UNION/CONTRACT NEG.</v>
      </c>
      <c r="AL2029" t="str">
        <f t="shared" si="650"/>
        <v>UNION/CONTRACT NEG.</v>
      </c>
      <c r="AM2029" t="str">
        <f t="shared" si="651"/>
        <v>20181NFC3510UNION/CONTRACT NEG.</v>
      </c>
      <c r="AN2029" t="str">
        <f t="shared" si="652"/>
        <v>UNION/CONTRACT NEG.</v>
      </c>
      <c r="AO2029" s="13">
        <f t="shared" si="653"/>
        <v>0.96</v>
      </c>
      <c r="AP2029">
        <f t="shared" si="654"/>
        <v>1</v>
      </c>
      <c r="AQ2029" t="str">
        <f t="shared" si="655"/>
        <v>NFC3515UNION/CONTRACT NEG.NFC3510UNION/CONTRACT NEG.</v>
      </c>
    </row>
    <row r="2030" spans="1:43" x14ac:dyDescent="0.35">
      <c r="A2030" s="18" t="s">
        <v>1838</v>
      </c>
      <c r="B2030">
        <v>3515</v>
      </c>
      <c r="C2030" t="s">
        <v>1428</v>
      </c>
      <c r="D2030" s="18" t="s">
        <v>1838</v>
      </c>
      <c r="E2030">
        <v>3500</v>
      </c>
      <c r="F2030" t="s">
        <v>1428</v>
      </c>
      <c r="G2030" s="13">
        <v>0.6333333333333333</v>
      </c>
      <c r="I2030">
        <v>20181</v>
      </c>
      <c r="J2030" t="str">
        <f t="shared" si="638"/>
        <v>20181NFC3515UNION/CONTRACT NEG.20181NFC3500UNION/CONTRACT NEG.</v>
      </c>
      <c r="K2030" t="str">
        <f t="shared" si="639"/>
        <v>20181NFC3515UNION/CONTRACT NEG.</v>
      </c>
      <c r="L2030" t="str">
        <f t="shared" si="640"/>
        <v>20181NFC3500UNION/CONTRACT NEG.</v>
      </c>
      <c r="M2030" s="13">
        <f t="shared" si="641"/>
        <v>0.6333333333333333</v>
      </c>
      <c r="N2030" s="13"/>
      <c r="O2030" s="19">
        <v>2020</v>
      </c>
      <c r="P2030">
        <f t="shared" si="642"/>
        <v>18</v>
      </c>
      <c r="Q2030">
        <f t="shared" si="643"/>
        <v>1044</v>
      </c>
      <c r="R2030">
        <f t="shared" si="644"/>
        <v>12</v>
      </c>
      <c r="S2030" t="b">
        <f t="shared" si="645"/>
        <v>1</v>
      </c>
      <c r="T2030" t="b">
        <f t="shared" si="646"/>
        <v>0</v>
      </c>
      <c r="W2030" t="str">
        <f t="shared" si="656"/>
        <v/>
      </c>
      <c r="X2030" t="str">
        <f t="shared" si="656"/>
        <v/>
      </c>
      <c r="Y2030" t="str">
        <f t="shared" si="656"/>
        <v/>
      </c>
      <c r="Z2030" t="str">
        <f t="shared" si="656"/>
        <v/>
      </c>
      <c r="AA2030" t="str">
        <f t="shared" si="656"/>
        <v>NFC3515UNION/CONTRACT NEG.</v>
      </c>
      <c r="AC2030" t="str">
        <f t="shared" si="657"/>
        <v/>
      </c>
      <c r="AD2030" t="str">
        <f t="shared" si="657"/>
        <v/>
      </c>
      <c r="AE2030" t="str">
        <f t="shared" si="657"/>
        <v/>
      </c>
      <c r="AF2030" t="str">
        <f t="shared" si="657"/>
        <v/>
      </c>
      <c r="AG2030" t="str">
        <f t="shared" si="657"/>
        <v>NFC3500UNION/CONTRACT NEG.</v>
      </c>
      <c r="AI2030">
        <f t="shared" si="647"/>
        <v>1</v>
      </c>
      <c r="AJ2030">
        <f t="shared" si="648"/>
        <v>1044</v>
      </c>
      <c r="AK2030" t="str">
        <f t="shared" si="649"/>
        <v>20181NFC3515UNION/CONTRACT NEG.</v>
      </c>
      <c r="AL2030" t="str">
        <f t="shared" si="650"/>
        <v>UNION/CONTRACT NEG.</v>
      </c>
      <c r="AM2030" t="str">
        <f t="shared" si="651"/>
        <v>20181NFC3500UNION/CONTRACT NEG.</v>
      </c>
      <c r="AN2030" t="str">
        <f t="shared" si="652"/>
        <v>UNION/CONTRACT NEG.</v>
      </c>
      <c r="AO2030" s="13">
        <f t="shared" si="653"/>
        <v>0.6333333333333333</v>
      </c>
      <c r="AP2030">
        <f t="shared" si="654"/>
        <v>1</v>
      </c>
      <c r="AQ2030" t="str">
        <f t="shared" si="655"/>
        <v>NFC3515UNION/CONTRACT NEG.NFC3500UNION/CONTRACT NEG.</v>
      </c>
    </row>
    <row r="2031" spans="1:43" x14ac:dyDescent="0.35">
      <c r="A2031" s="18" t="s">
        <v>1838</v>
      </c>
      <c r="B2031">
        <v>3520</v>
      </c>
      <c r="C2031" t="s">
        <v>1428</v>
      </c>
      <c r="D2031" s="18" t="s">
        <v>1838</v>
      </c>
      <c r="E2031">
        <v>3500</v>
      </c>
      <c r="F2031" t="s">
        <v>1428</v>
      </c>
      <c r="G2031" s="13">
        <v>0.96</v>
      </c>
      <c r="I2031">
        <v>20181</v>
      </c>
      <c r="J2031" t="str">
        <f t="shared" si="638"/>
        <v>20181NFC3520UNION/CONTRACT NEG.20181NFC3500UNION/CONTRACT NEG.</v>
      </c>
      <c r="K2031" t="str">
        <f t="shared" si="639"/>
        <v>20181NFC3520UNION/CONTRACT NEG.</v>
      </c>
      <c r="L2031" t="str">
        <f t="shared" si="640"/>
        <v>20181NFC3500UNION/CONTRACT NEG.</v>
      </c>
      <c r="M2031" s="13">
        <f t="shared" si="641"/>
        <v>0.96</v>
      </c>
      <c r="N2031" s="13"/>
      <c r="O2031" s="19">
        <v>2021</v>
      </c>
      <c r="P2031">
        <f t="shared" si="642"/>
        <v>18</v>
      </c>
      <c r="Q2031">
        <f t="shared" si="643"/>
        <v>1044</v>
      </c>
      <c r="R2031">
        <f t="shared" si="644"/>
        <v>13</v>
      </c>
      <c r="S2031" t="b">
        <f t="shared" si="645"/>
        <v>1</v>
      </c>
      <c r="T2031" t="b">
        <f t="shared" si="646"/>
        <v>0</v>
      </c>
      <c r="W2031" t="str">
        <f t="shared" si="656"/>
        <v/>
      </c>
      <c r="X2031" t="str">
        <f t="shared" si="656"/>
        <v/>
      </c>
      <c r="Y2031" t="str">
        <f t="shared" si="656"/>
        <v/>
      </c>
      <c r="Z2031" t="str">
        <f t="shared" si="656"/>
        <v/>
      </c>
      <c r="AA2031" t="str">
        <f t="shared" si="656"/>
        <v>NFC3520UNION/CONTRACT NEG.</v>
      </c>
      <c r="AC2031" t="str">
        <f t="shared" si="657"/>
        <v/>
      </c>
      <c r="AD2031" t="str">
        <f t="shared" si="657"/>
        <v/>
      </c>
      <c r="AE2031" t="str">
        <f t="shared" si="657"/>
        <v/>
      </c>
      <c r="AF2031" t="str">
        <f t="shared" si="657"/>
        <v/>
      </c>
      <c r="AG2031" t="str">
        <f t="shared" si="657"/>
        <v>NFC3500UNION/CONTRACT NEG.</v>
      </c>
      <c r="AI2031">
        <f t="shared" si="647"/>
        <v>1</v>
      </c>
      <c r="AJ2031">
        <f t="shared" si="648"/>
        <v>1044</v>
      </c>
      <c r="AK2031" t="str">
        <f t="shared" si="649"/>
        <v>20181NFC3520UNION/CONTRACT NEG.</v>
      </c>
      <c r="AL2031" t="str">
        <f t="shared" si="650"/>
        <v>UNION/CONTRACT NEG.</v>
      </c>
      <c r="AM2031" t="str">
        <f t="shared" si="651"/>
        <v>20181NFC3500UNION/CONTRACT NEG.</v>
      </c>
      <c r="AN2031" t="str">
        <f t="shared" si="652"/>
        <v>UNION/CONTRACT NEG.</v>
      </c>
      <c r="AO2031" s="13">
        <f t="shared" si="653"/>
        <v>0.96</v>
      </c>
      <c r="AP2031">
        <f t="shared" si="654"/>
        <v>1</v>
      </c>
      <c r="AQ2031" t="str">
        <f t="shared" si="655"/>
        <v>NFC3520UNION/CONTRACT NEG.NFC3500UNION/CONTRACT NEG.</v>
      </c>
    </row>
    <row r="2032" spans="1:43" x14ac:dyDescent="0.35">
      <c r="A2032" s="18" t="s">
        <v>1838</v>
      </c>
      <c r="B2032">
        <v>3520</v>
      </c>
      <c r="C2032" t="s">
        <v>1428</v>
      </c>
      <c r="D2032" s="18" t="s">
        <v>1838</v>
      </c>
      <c r="E2032">
        <v>3510</v>
      </c>
      <c r="F2032" t="s">
        <v>1428</v>
      </c>
      <c r="G2032" s="13">
        <v>0.96</v>
      </c>
      <c r="I2032">
        <v>20181</v>
      </c>
      <c r="J2032" t="str">
        <f t="shared" si="638"/>
        <v>20181NFC3520UNION/CONTRACT NEG.20181NFC3510UNION/CONTRACT NEG.</v>
      </c>
      <c r="K2032" t="str">
        <f t="shared" si="639"/>
        <v>20181NFC3520UNION/CONTRACT NEG.</v>
      </c>
      <c r="L2032" t="str">
        <f t="shared" si="640"/>
        <v>20181NFC3510UNION/CONTRACT NEG.</v>
      </c>
      <c r="M2032" s="13">
        <f t="shared" si="641"/>
        <v>0.96</v>
      </c>
      <c r="N2032" s="13"/>
      <c r="O2032" s="19">
        <v>2022</v>
      </c>
      <c r="P2032">
        <f t="shared" si="642"/>
        <v>18</v>
      </c>
      <c r="Q2032">
        <f t="shared" si="643"/>
        <v>1044</v>
      </c>
      <c r="R2032">
        <f t="shared" si="644"/>
        <v>14</v>
      </c>
      <c r="S2032" t="b">
        <f t="shared" si="645"/>
        <v>1</v>
      </c>
      <c r="T2032" t="b">
        <f t="shared" si="646"/>
        <v>0</v>
      </c>
      <c r="W2032" t="str">
        <f t="shared" si="656"/>
        <v/>
      </c>
      <c r="X2032" t="str">
        <f t="shared" si="656"/>
        <v/>
      </c>
      <c r="Y2032" t="str">
        <f t="shared" si="656"/>
        <v/>
      </c>
      <c r="Z2032" t="str">
        <f t="shared" si="656"/>
        <v/>
      </c>
      <c r="AA2032" t="str">
        <f t="shared" si="656"/>
        <v>NFC3520UNION/CONTRACT NEG.</v>
      </c>
      <c r="AC2032" t="str">
        <f t="shared" si="657"/>
        <v/>
      </c>
      <c r="AD2032" t="str">
        <f t="shared" si="657"/>
        <v/>
      </c>
      <c r="AE2032" t="str">
        <f t="shared" si="657"/>
        <v/>
      </c>
      <c r="AF2032" t="str">
        <f t="shared" si="657"/>
        <v/>
      </c>
      <c r="AG2032" t="str">
        <f t="shared" si="657"/>
        <v>NFC3510UNION/CONTRACT NEG.</v>
      </c>
      <c r="AI2032">
        <f t="shared" si="647"/>
        <v>1</v>
      </c>
      <c r="AJ2032">
        <f t="shared" si="648"/>
        <v>1044</v>
      </c>
      <c r="AK2032" t="str">
        <f t="shared" si="649"/>
        <v>20181NFC3520UNION/CONTRACT NEG.</v>
      </c>
      <c r="AL2032" t="str">
        <f t="shared" si="650"/>
        <v>UNION/CONTRACT NEG.</v>
      </c>
      <c r="AM2032" t="str">
        <f t="shared" si="651"/>
        <v>20181NFC3510UNION/CONTRACT NEG.</v>
      </c>
      <c r="AN2032" t="str">
        <f t="shared" si="652"/>
        <v>UNION/CONTRACT NEG.</v>
      </c>
      <c r="AO2032" s="13">
        <f t="shared" si="653"/>
        <v>0.96</v>
      </c>
      <c r="AP2032">
        <f t="shared" si="654"/>
        <v>1</v>
      </c>
      <c r="AQ2032" t="str">
        <f t="shared" si="655"/>
        <v>NFC3520UNION/CONTRACT NEG.NFC3510UNION/CONTRACT NEG.</v>
      </c>
    </row>
    <row r="2033" spans="1:43" x14ac:dyDescent="0.35">
      <c r="A2033" s="18" t="s">
        <v>1838</v>
      </c>
      <c r="B2033">
        <v>3520</v>
      </c>
      <c r="C2033" t="s">
        <v>1428</v>
      </c>
      <c r="D2033" s="18" t="s">
        <v>1838</v>
      </c>
      <c r="E2033">
        <v>3550</v>
      </c>
      <c r="F2033" t="s">
        <v>1428</v>
      </c>
      <c r="G2033" s="13">
        <v>0.96</v>
      </c>
      <c r="I2033">
        <v>20181</v>
      </c>
      <c r="J2033" t="str">
        <f t="shared" si="638"/>
        <v>20181NFC3520UNION/CONTRACT NEG.20181NFC3550UNION/CONTRACT NEG.</v>
      </c>
      <c r="K2033" t="str">
        <f t="shared" si="639"/>
        <v>20181NFC3520UNION/CONTRACT NEG.</v>
      </c>
      <c r="L2033" t="str">
        <f t="shared" si="640"/>
        <v>20181NFC3550UNION/CONTRACT NEG.</v>
      </c>
      <c r="M2033" s="13">
        <f t="shared" si="641"/>
        <v>0.96</v>
      </c>
      <c r="N2033" s="13"/>
      <c r="O2033" s="19">
        <v>2023</v>
      </c>
      <c r="P2033">
        <f t="shared" si="642"/>
        <v>18</v>
      </c>
      <c r="Q2033">
        <f t="shared" si="643"/>
        <v>1044</v>
      </c>
      <c r="R2033">
        <f t="shared" si="644"/>
        <v>15</v>
      </c>
      <c r="S2033" t="b">
        <f t="shared" si="645"/>
        <v>1</v>
      </c>
      <c r="T2033" t="b">
        <f t="shared" si="646"/>
        <v>0</v>
      </c>
      <c r="W2033" t="str">
        <f t="shared" si="656"/>
        <v/>
      </c>
      <c r="X2033" t="str">
        <f t="shared" si="656"/>
        <v/>
      </c>
      <c r="Y2033" t="str">
        <f t="shared" si="656"/>
        <v/>
      </c>
      <c r="Z2033" t="str">
        <f t="shared" si="656"/>
        <v/>
      </c>
      <c r="AA2033" t="str">
        <f t="shared" si="656"/>
        <v>NFC3520UNION/CONTRACT NEG.</v>
      </c>
      <c r="AC2033" t="str">
        <f t="shared" si="657"/>
        <v/>
      </c>
      <c r="AD2033" t="str">
        <f t="shared" si="657"/>
        <v/>
      </c>
      <c r="AE2033" t="str">
        <f t="shared" si="657"/>
        <v/>
      </c>
      <c r="AF2033" t="str">
        <f t="shared" si="657"/>
        <v/>
      </c>
      <c r="AG2033" t="str">
        <f t="shared" si="657"/>
        <v>NFC3550UNION/CONTRACT NEG.</v>
      </c>
      <c r="AI2033">
        <f t="shared" si="647"/>
        <v>1</v>
      </c>
      <c r="AJ2033">
        <f t="shared" si="648"/>
        <v>1044</v>
      </c>
      <c r="AK2033" t="str">
        <f t="shared" si="649"/>
        <v>20181NFC3520UNION/CONTRACT NEG.</v>
      </c>
      <c r="AL2033" t="str">
        <f t="shared" si="650"/>
        <v>UNION/CONTRACT NEG.</v>
      </c>
      <c r="AM2033" t="str">
        <f t="shared" si="651"/>
        <v>20181NFC3550UNION/CONTRACT NEG.</v>
      </c>
      <c r="AN2033" t="str">
        <f t="shared" si="652"/>
        <v>UNION/CONTRACT NEG.</v>
      </c>
      <c r="AO2033" s="13">
        <f t="shared" si="653"/>
        <v>0.96</v>
      </c>
      <c r="AP2033">
        <f t="shared" si="654"/>
        <v>1</v>
      </c>
      <c r="AQ2033" t="str">
        <f t="shared" si="655"/>
        <v>NFC3520UNION/CONTRACT NEG.NFC3550UNION/CONTRACT NEG.</v>
      </c>
    </row>
    <row r="2034" spans="1:43" x14ac:dyDescent="0.35">
      <c r="A2034" s="18" t="s">
        <v>1838</v>
      </c>
      <c r="B2034">
        <v>3550</v>
      </c>
      <c r="C2034" t="s">
        <v>1428</v>
      </c>
      <c r="D2034" s="18" t="s">
        <v>1838</v>
      </c>
      <c r="E2034">
        <v>3500</v>
      </c>
      <c r="F2034" t="s">
        <v>1428</v>
      </c>
      <c r="G2034" s="13">
        <v>0.96</v>
      </c>
      <c r="I2034">
        <v>20181</v>
      </c>
      <c r="J2034" t="str">
        <f t="shared" si="638"/>
        <v>20181NFC3550UNION/CONTRACT NEG.20181NFC3500UNION/CONTRACT NEG.</v>
      </c>
      <c r="K2034" t="str">
        <f t="shared" si="639"/>
        <v>20181NFC3550UNION/CONTRACT NEG.</v>
      </c>
      <c r="L2034" t="str">
        <f t="shared" si="640"/>
        <v>20181NFC3500UNION/CONTRACT NEG.</v>
      </c>
      <c r="M2034" s="13">
        <f t="shared" si="641"/>
        <v>0.96</v>
      </c>
      <c r="N2034" s="13"/>
      <c r="O2034" s="19">
        <v>2024</v>
      </c>
      <c r="P2034">
        <f t="shared" si="642"/>
        <v>18</v>
      </c>
      <c r="Q2034">
        <f t="shared" si="643"/>
        <v>1044</v>
      </c>
      <c r="R2034">
        <f t="shared" si="644"/>
        <v>16</v>
      </c>
      <c r="S2034" t="b">
        <f t="shared" si="645"/>
        <v>1</v>
      </c>
      <c r="T2034" t="b">
        <f t="shared" si="646"/>
        <v>0</v>
      </c>
      <c r="W2034" t="str">
        <f t="shared" si="656"/>
        <v/>
      </c>
      <c r="X2034" t="str">
        <f t="shared" si="656"/>
        <v/>
      </c>
      <c r="Y2034" t="str">
        <f t="shared" si="656"/>
        <v/>
      </c>
      <c r="Z2034" t="str">
        <f t="shared" si="656"/>
        <v/>
      </c>
      <c r="AA2034" t="str">
        <f t="shared" si="656"/>
        <v>NFC3550UNION/CONTRACT NEG.</v>
      </c>
      <c r="AC2034" t="str">
        <f t="shared" si="657"/>
        <v/>
      </c>
      <c r="AD2034" t="str">
        <f t="shared" si="657"/>
        <v/>
      </c>
      <c r="AE2034" t="str">
        <f t="shared" si="657"/>
        <v/>
      </c>
      <c r="AF2034" t="str">
        <f t="shared" si="657"/>
        <v/>
      </c>
      <c r="AG2034" t="str">
        <f t="shared" si="657"/>
        <v>NFC3500UNION/CONTRACT NEG.</v>
      </c>
      <c r="AI2034">
        <f t="shared" si="647"/>
        <v>1</v>
      </c>
      <c r="AJ2034">
        <f t="shared" si="648"/>
        <v>1044</v>
      </c>
      <c r="AK2034" t="str">
        <f t="shared" si="649"/>
        <v>20181NFC3550UNION/CONTRACT NEG.</v>
      </c>
      <c r="AL2034" t="str">
        <f t="shared" si="650"/>
        <v>UNION/CONTRACT NEG.</v>
      </c>
      <c r="AM2034" t="str">
        <f t="shared" si="651"/>
        <v>20181NFC3500UNION/CONTRACT NEG.</v>
      </c>
      <c r="AN2034" t="str">
        <f t="shared" si="652"/>
        <v>UNION/CONTRACT NEG.</v>
      </c>
      <c r="AO2034" s="13">
        <f t="shared" si="653"/>
        <v>0.96</v>
      </c>
      <c r="AP2034">
        <f t="shared" si="654"/>
        <v>1</v>
      </c>
      <c r="AQ2034" t="str">
        <f t="shared" si="655"/>
        <v>NFC3550UNION/CONTRACT NEG.NFC3500UNION/CONTRACT NEG.</v>
      </c>
    </row>
    <row r="2035" spans="1:43" x14ac:dyDescent="0.35">
      <c r="A2035" s="18" t="s">
        <v>1838</v>
      </c>
      <c r="B2035">
        <v>3550</v>
      </c>
      <c r="C2035" t="s">
        <v>1428</v>
      </c>
      <c r="D2035" s="18" t="s">
        <v>1838</v>
      </c>
      <c r="E2035">
        <v>3510</v>
      </c>
      <c r="F2035" t="s">
        <v>1428</v>
      </c>
      <c r="G2035" s="13">
        <v>0.96</v>
      </c>
      <c r="I2035">
        <v>20181</v>
      </c>
      <c r="J2035" t="str">
        <f t="shared" si="638"/>
        <v>20181NFC3550UNION/CONTRACT NEG.20181NFC3510UNION/CONTRACT NEG.</v>
      </c>
      <c r="K2035" t="str">
        <f t="shared" si="639"/>
        <v>20181NFC3550UNION/CONTRACT NEG.</v>
      </c>
      <c r="L2035" t="str">
        <f t="shared" si="640"/>
        <v>20181NFC3510UNION/CONTRACT NEG.</v>
      </c>
      <c r="M2035" s="13">
        <f t="shared" si="641"/>
        <v>0.96</v>
      </c>
      <c r="N2035" s="13"/>
      <c r="O2035" s="19">
        <v>2025</v>
      </c>
      <c r="P2035">
        <f t="shared" si="642"/>
        <v>18</v>
      </c>
      <c r="Q2035">
        <f t="shared" si="643"/>
        <v>1044</v>
      </c>
      <c r="R2035">
        <f t="shared" si="644"/>
        <v>17</v>
      </c>
      <c r="S2035" t="b">
        <f t="shared" si="645"/>
        <v>1</v>
      </c>
      <c r="T2035" t="b">
        <f t="shared" si="646"/>
        <v>0</v>
      </c>
      <c r="W2035" t="str">
        <f t="shared" si="656"/>
        <v/>
      </c>
      <c r="X2035" t="str">
        <f t="shared" si="656"/>
        <v/>
      </c>
      <c r="Y2035" t="str">
        <f t="shared" si="656"/>
        <v/>
      </c>
      <c r="Z2035" t="str">
        <f t="shared" si="656"/>
        <v/>
      </c>
      <c r="AA2035" t="str">
        <f t="shared" si="656"/>
        <v>NFC3550UNION/CONTRACT NEG.</v>
      </c>
      <c r="AC2035" t="str">
        <f t="shared" si="657"/>
        <v/>
      </c>
      <c r="AD2035" t="str">
        <f t="shared" si="657"/>
        <v/>
      </c>
      <c r="AE2035" t="str">
        <f t="shared" si="657"/>
        <v/>
      </c>
      <c r="AF2035" t="str">
        <f t="shared" si="657"/>
        <v/>
      </c>
      <c r="AG2035" t="str">
        <f t="shared" si="657"/>
        <v>NFC3510UNION/CONTRACT NEG.</v>
      </c>
      <c r="AI2035">
        <f t="shared" si="647"/>
        <v>1</v>
      </c>
      <c r="AJ2035">
        <f t="shared" si="648"/>
        <v>1044</v>
      </c>
      <c r="AK2035" t="str">
        <f t="shared" si="649"/>
        <v>20181NFC3550UNION/CONTRACT NEG.</v>
      </c>
      <c r="AL2035" t="str">
        <f t="shared" si="650"/>
        <v>UNION/CONTRACT NEG.</v>
      </c>
      <c r="AM2035" t="str">
        <f t="shared" si="651"/>
        <v>20181NFC3510UNION/CONTRACT NEG.</v>
      </c>
      <c r="AN2035" t="str">
        <f t="shared" si="652"/>
        <v>UNION/CONTRACT NEG.</v>
      </c>
      <c r="AO2035" s="13">
        <f t="shared" si="653"/>
        <v>0.96</v>
      </c>
      <c r="AP2035">
        <f t="shared" si="654"/>
        <v>1</v>
      </c>
      <c r="AQ2035" t="str">
        <f t="shared" si="655"/>
        <v>NFC3550UNION/CONTRACT NEG.NFC3510UNION/CONTRACT NEG.</v>
      </c>
    </row>
    <row r="2036" spans="1:43" x14ac:dyDescent="0.35">
      <c r="A2036" s="18" t="s">
        <v>1838</v>
      </c>
      <c r="B2036">
        <v>3550</v>
      </c>
      <c r="C2036" t="s">
        <v>1428</v>
      </c>
      <c r="D2036" s="18" t="s">
        <v>1838</v>
      </c>
      <c r="E2036">
        <v>3520</v>
      </c>
      <c r="F2036" t="s">
        <v>1428</v>
      </c>
      <c r="G2036" s="13">
        <v>0.96</v>
      </c>
      <c r="I2036">
        <v>20181</v>
      </c>
      <c r="J2036" t="str">
        <f t="shared" si="638"/>
        <v>20181NFC3550UNION/CONTRACT NEG.20181NFC3520UNION/CONTRACT NEG.</v>
      </c>
      <c r="K2036" t="str">
        <f t="shared" si="639"/>
        <v>20181NFC3550UNION/CONTRACT NEG.</v>
      </c>
      <c r="L2036" t="str">
        <f t="shared" si="640"/>
        <v>20181NFC3520UNION/CONTRACT NEG.</v>
      </c>
      <c r="M2036" s="13">
        <f t="shared" si="641"/>
        <v>0.96</v>
      </c>
      <c r="N2036" s="13"/>
      <c r="O2036" s="19">
        <v>2026</v>
      </c>
      <c r="P2036">
        <f t="shared" si="642"/>
        <v>18</v>
      </c>
      <c r="Q2036">
        <f t="shared" si="643"/>
        <v>1044</v>
      </c>
      <c r="R2036">
        <f t="shared" si="644"/>
        <v>18</v>
      </c>
      <c r="S2036" t="b">
        <f t="shared" si="645"/>
        <v>1</v>
      </c>
      <c r="T2036" t="b">
        <f t="shared" si="646"/>
        <v>0</v>
      </c>
      <c r="W2036" t="str">
        <f t="shared" si="656"/>
        <v/>
      </c>
      <c r="X2036" t="str">
        <f t="shared" si="656"/>
        <v/>
      </c>
      <c r="Y2036" t="str">
        <f t="shared" si="656"/>
        <v/>
      </c>
      <c r="Z2036" t="str">
        <f t="shared" si="656"/>
        <v/>
      </c>
      <c r="AA2036" t="str">
        <f t="shared" si="656"/>
        <v>NFC3550UNION/CONTRACT NEG.</v>
      </c>
      <c r="AC2036" t="str">
        <f t="shared" si="657"/>
        <v/>
      </c>
      <c r="AD2036" t="str">
        <f t="shared" si="657"/>
        <v/>
      </c>
      <c r="AE2036" t="str">
        <f t="shared" si="657"/>
        <v/>
      </c>
      <c r="AF2036" t="str">
        <f t="shared" si="657"/>
        <v/>
      </c>
      <c r="AG2036" t="str">
        <f t="shared" si="657"/>
        <v>NFC3520UNION/CONTRACT NEG.</v>
      </c>
      <c r="AI2036">
        <f t="shared" si="647"/>
        <v>1</v>
      </c>
      <c r="AJ2036">
        <f t="shared" si="648"/>
        <v>1044</v>
      </c>
      <c r="AK2036" t="str">
        <f t="shared" si="649"/>
        <v>20181NFC3550UNION/CONTRACT NEG.</v>
      </c>
      <c r="AL2036" t="str">
        <f t="shared" si="650"/>
        <v>UNION/CONTRACT NEG.</v>
      </c>
      <c r="AM2036" t="str">
        <f t="shared" si="651"/>
        <v>20181NFC3520UNION/CONTRACT NEG.</v>
      </c>
      <c r="AN2036" t="str">
        <f t="shared" si="652"/>
        <v>UNION/CONTRACT NEG.</v>
      </c>
      <c r="AO2036" s="13">
        <f t="shared" si="653"/>
        <v>0.96</v>
      </c>
      <c r="AP2036">
        <f t="shared" si="654"/>
        <v>1</v>
      </c>
      <c r="AQ2036" t="str">
        <f t="shared" si="655"/>
        <v>NFC3550UNION/CONTRACT NEG.NFC3520UNION/CONTRACT NEG.</v>
      </c>
    </row>
    <row r="2037" spans="1:43" x14ac:dyDescent="0.35">
      <c r="A2037" s="18" t="s">
        <v>1838</v>
      </c>
      <c r="B2037">
        <v>3569</v>
      </c>
      <c r="C2037" t="s">
        <v>1429</v>
      </c>
      <c r="D2037" s="18" t="s">
        <v>1838</v>
      </c>
      <c r="E2037">
        <v>3669</v>
      </c>
      <c r="F2037" t="s">
        <v>1431</v>
      </c>
      <c r="G2037" s="13">
        <v>0.7667531231319531</v>
      </c>
      <c r="I2037">
        <v>20181</v>
      </c>
      <c r="J2037" t="str">
        <f t="shared" si="638"/>
        <v>20181NFC3569UN CON NEG-FIREFTR PAY20181NFC3669UN/MDTRM NEG-FRFTR PAY</v>
      </c>
      <c r="K2037" t="str">
        <f t="shared" si="639"/>
        <v>20181NFC3569UN CON NEG-FIREFTR PAY</v>
      </c>
      <c r="L2037" t="str">
        <f t="shared" si="640"/>
        <v>20181NFC3669UN/MDTRM NEG-FRFTR PAY</v>
      </c>
      <c r="M2037" s="13">
        <f t="shared" si="641"/>
        <v>0.7667531231319531</v>
      </c>
      <c r="N2037" s="13"/>
      <c r="O2037" s="19">
        <v>2027</v>
      </c>
      <c r="P2037">
        <f t="shared" si="642"/>
        <v>1</v>
      </c>
      <c r="Q2037">
        <f t="shared" si="643"/>
        <v>1045</v>
      </c>
      <c r="R2037">
        <f t="shared" si="644"/>
        <v>1</v>
      </c>
      <c r="S2037" t="b">
        <f t="shared" si="645"/>
        <v>1</v>
      </c>
      <c r="T2037" t="b">
        <f t="shared" si="646"/>
        <v>0</v>
      </c>
      <c r="W2037" t="str">
        <f t="shared" si="656"/>
        <v/>
      </c>
      <c r="X2037" t="str">
        <f t="shared" si="656"/>
        <v/>
      </c>
      <c r="Y2037" t="str">
        <f t="shared" si="656"/>
        <v/>
      </c>
      <c r="Z2037" t="str">
        <f t="shared" si="656"/>
        <v/>
      </c>
      <c r="AA2037" t="str">
        <f t="shared" si="656"/>
        <v>NFC3569UN CON NEG-FIREFTR PAY</v>
      </c>
      <c r="AC2037" t="str">
        <f t="shared" si="657"/>
        <v/>
      </c>
      <c r="AD2037" t="str">
        <f t="shared" si="657"/>
        <v/>
      </c>
      <c r="AE2037" t="str">
        <f t="shared" si="657"/>
        <v/>
      </c>
      <c r="AF2037" t="str">
        <f t="shared" si="657"/>
        <v/>
      </c>
      <c r="AG2037" t="str">
        <f t="shared" si="657"/>
        <v>NFC3669UN/MDTRM NEG-FRFTR PAY</v>
      </c>
      <c r="AI2037">
        <f t="shared" si="647"/>
        <v>1</v>
      </c>
      <c r="AJ2037">
        <f t="shared" si="648"/>
        <v>1045</v>
      </c>
      <c r="AK2037" t="str">
        <f t="shared" si="649"/>
        <v>20181NFC3569UN CON NEG-FIREFTR PAY</v>
      </c>
      <c r="AL2037" t="str">
        <f t="shared" si="650"/>
        <v>UN CON NEG-FIREFTR PAY</v>
      </c>
      <c r="AM2037" t="str">
        <f t="shared" si="651"/>
        <v>20181NFC3669UN/MDTRM NEG-FRFTR PAY</v>
      </c>
      <c r="AN2037" t="str">
        <f t="shared" si="652"/>
        <v>UN/MDTRM NEG-FRFTR PAY</v>
      </c>
      <c r="AO2037" s="13">
        <f t="shared" si="653"/>
        <v>0.7667531231319531</v>
      </c>
      <c r="AP2037">
        <f t="shared" si="654"/>
        <v>1</v>
      </c>
      <c r="AQ2037" t="str">
        <f t="shared" si="655"/>
        <v>NFC3569UN CON NEG-FIREFTR PAYNFC3669UN/MDTRM NEG-FRFTR PAY</v>
      </c>
    </row>
    <row r="2038" spans="1:43" x14ac:dyDescent="0.35">
      <c r="A2038" s="18" t="s">
        <v>1838</v>
      </c>
      <c r="B2038">
        <v>3600</v>
      </c>
      <c r="C2038" t="s">
        <v>1430</v>
      </c>
      <c r="D2038" s="18" t="s">
        <v>1838</v>
      </c>
      <c r="E2038">
        <v>3605</v>
      </c>
      <c r="F2038" t="s">
        <v>1430</v>
      </c>
      <c r="G2038" s="13">
        <v>0.96</v>
      </c>
      <c r="I2038">
        <v>20181</v>
      </c>
      <c r="J2038" t="str">
        <f t="shared" si="638"/>
        <v>20181NFC3600UNION/MIDTERM NEG.20181NFC3605UNION/MIDTERM NEG.</v>
      </c>
      <c r="K2038" t="str">
        <f t="shared" si="639"/>
        <v>20181NFC3600UNION/MIDTERM NEG.</v>
      </c>
      <c r="L2038" t="str">
        <f t="shared" si="640"/>
        <v>20181NFC3605UNION/MIDTERM NEG.</v>
      </c>
      <c r="M2038" s="13">
        <f t="shared" si="641"/>
        <v>0.96</v>
      </c>
      <c r="N2038" s="13"/>
      <c r="O2038" s="19">
        <v>2028</v>
      </c>
      <c r="P2038">
        <f t="shared" si="642"/>
        <v>18</v>
      </c>
      <c r="Q2038">
        <f t="shared" si="643"/>
        <v>1046</v>
      </c>
      <c r="R2038">
        <f t="shared" si="644"/>
        <v>1</v>
      </c>
      <c r="S2038" t="b">
        <f t="shared" si="645"/>
        <v>1</v>
      </c>
      <c r="T2038" t="b">
        <f t="shared" si="646"/>
        <v>0</v>
      </c>
      <c r="W2038" t="str">
        <f t="shared" si="656"/>
        <v/>
      </c>
      <c r="X2038" t="str">
        <f t="shared" si="656"/>
        <v/>
      </c>
      <c r="Y2038" t="str">
        <f t="shared" si="656"/>
        <v/>
      </c>
      <c r="Z2038" t="str">
        <f t="shared" si="656"/>
        <v/>
      </c>
      <c r="AA2038" t="str">
        <f t="shared" si="656"/>
        <v>NFC3600UNION/MIDTERM NEG.</v>
      </c>
      <c r="AC2038" t="str">
        <f t="shared" si="657"/>
        <v/>
      </c>
      <c r="AD2038" t="str">
        <f t="shared" si="657"/>
        <v/>
      </c>
      <c r="AE2038" t="str">
        <f t="shared" si="657"/>
        <v/>
      </c>
      <c r="AF2038" t="str">
        <f t="shared" si="657"/>
        <v/>
      </c>
      <c r="AG2038" t="str">
        <f t="shared" si="657"/>
        <v>NFC3605UNION/MIDTERM NEG.</v>
      </c>
      <c r="AI2038">
        <f t="shared" si="647"/>
        <v>1</v>
      </c>
      <c r="AJ2038">
        <f t="shared" si="648"/>
        <v>1046</v>
      </c>
      <c r="AK2038" t="str">
        <f t="shared" si="649"/>
        <v>20181NFC3600UNION/MIDTERM NEG.</v>
      </c>
      <c r="AL2038" t="str">
        <f t="shared" si="650"/>
        <v>UNION/MIDTERM NEG.</v>
      </c>
      <c r="AM2038" t="str">
        <f t="shared" si="651"/>
        <v>20181NFC3605UNION/MIDTERM NEG.</v>
      </c>
      <c r="AN2038" t="str">
        <f t="shared" si="652"/>
        <v>UNION/MIDTERM NEG.</v>
      </c>
      <c r="AO2038" s="13">
        <f t="shared" si="653"/>
        <v>0.96</v>
      </c>
      <c r="AP2038">
        <f t="shared" si="654"/>
        <v>1</v>
      </c>
      <c r="AQ2038" t="str">
        <f t="shared" si="655"/>
        <v>NFC3600UNION/MIDTERM NEG.NFC3605UNION/MIDTERM NEG.</v>
      </c>
    </row>
    <row r="2039" spans="1:43" x14ac:dyDescent="0.35">
      <c r="A2039" s="18" t="s">
        <v>1838</v>
      </c>
      <c r="B2039">
        <v>3600</v>
      </c>
      <c r="C2039" t="s">
        <v>1430</v>
      </c>
      <c r="D2039" s="18" t="s">
        <v>1838</v>
      </c>
      <c r="E2039">
        <v>3610</v>
      </c>
      <c r="F2039" t="s">
        <v>1430</v>
      </c>
      <c r="G2039" s="13">
        <v>0.96</v>
      </c>
      <c r="I2039">
        <v>20181</v>
      </c>
      <c r="J2039" t="str">
        <f t="shared" si="638"/>
        <v>20181NFC3600UNION/MIDTERM NEG.20181NFC3610UNION/MIDTERM NEG.</v>
      </c>
      <c r="K2039" t="str">
        <f t="shared" si="639"/>
        <v>20181NFC3600UNION/MIDTERM NEG.</v>
      </c>
      <c r="L2039" t="str">
        <f t="shared" si="640"/>
        <v>20181NFC3610UNION/MIDTERM NEG.</v>
      </c>
      <c r="M2039" s="13">
        <f t="shared" si="641"/>
        <v>0.96</v>
      </c>
      <c r="N2039" s="13"/>
      <c r="O2039" s="19">
        <v>2029</v>
      </c>
      <c r="P2039">
        <f t="shared" si="642"/>
        <v>18</v>
      </c>
      <c r="Q2039">
        <f t="shared" si="643"/>
        <v>1046</v>
      </c>
      <c r="R2039">
        <f t="shared" si="644"/>
        <v>2</v>
      </c>
      <c r="S2039" t="b">
        <f t="shared" si="645"/>
        <v>1</v>
      </c>
      <c r="T2039" t="b">
        <f t="shared" si="646"/>
        <v>0</v>
      </c>
      <c r="W2039" t="str">
        <f t="shared" si="656"/>
        <v/>
      </c>
      <c r="X2039" t="str">
        <f t="shared" si="656"/>
        <v/>
      </c>
      <c r="Y2039" t="str">
        <f t="shared" si="656"/>
        <v/>
      </c>
      <c r="Z2039" t="str">
        <f t="shared" si="656"/>
        <v/>
      </c>
      <c r="AA2039" t="str">
        <f t="shared" si="656"/>
        <v>NFC3600UNION/MIDTERM NEG.</v>
      </c>
      <c r="AC2039" t="str">
        <f t="shared" si="657"/>
        <v/>
      </c>
      <c r="AD2039" t="str">
        <f t="shared" si="657"/>
        <v/>
      </c>
      <c r="AE2039" t="str">
        <f t="shared" si="657"/>
        <v/>
      </c>
      <c r="AF2039" t="str">
        <f t="shared" si="657"/>
        <v/>
      </c>
      <c r="AG2039" t="str">
        <f t="shared" si="657"/>
        <v>NFC3610UNION/MIDTERM NEG.</v>
      </c>
      <c r="AI2039">
        <f t="shared" si="647"/>
        <v>1</v>
      </c>
      <c r="AJ2039">
        <f t="shared" si="648"/>
        <v>1046</v>
      </c>
      <c r="AK2039" t="str">
        <f t="shared" si="649"/>
        <v>20181NFC3600UNION/MIDTERM NEG.</v>
      </c>
      <c r="AL2039" t="str">
        <f t="shared" si="650"/>
        <v>UNION/MIDTERM NEG.</v>
      </c>
      <c r="AM2039" t="str">
        <f t="shared" si="651"/>
        <v>20181NFC3610UNION/MIDTERM NEG.</v>
      </c>
      <c r="AN2039" t="str">
        <f t="shared" si="652"/>
        <v>UNION/MIDTERM NEG.</v>
      </c>
      <c r="AO2039" s="13">
        <f t="shared" si="653"/>
        <v>0.96</v>
      </c>
      <c r="AP2039">
        <f t="shared" si="654"/>
        <v>1</v>
      </c>
      <c r="AQ2039" t="str">
        <f t="shared" si="655"/>
        <v>NFC3600UNION/MIDTERM NEG.NFC3610UNION/MIDTERM NEG.</v>
      </c>
    </row>
    <row r="2040" spans="1:43" x14ac:dyDescent="0.35">
      <c r="A2040" s="18" t="s">
        <v>1838</v>
      </c>
      <c r="B2040">
        <v>3600</v>
      </c>
      <c r="C2040" t="s">
        <v>1430</v>
      </c>
      <c r="D2040" s="18" t="s">
        <v>1838</v>
      </c>
      <c r="E2040">
        <v>3620</v>
      </c>
      <c r="F2040" t="s">
        <v>1430</v>
      </c>
      <c r="G2040" s="13">
        <v>0.96</v>
      </c>
      <c r="I2040">
        <v>20181</v>
      </c>
      <c r="J2040" t="str">
        <f t="shared" si="638"/>
        <v>20181NFC3600UNION/MIDTERM NEG.20181NFC3620UNION/MIDTERM NEG.</v>
      </c>
      <c r="K2040" t="str">
        <f t="shared" si="639"/>
        <v>20181NFC3600UNION/MIDTERM NEG.</v>
      </c>
      <c r="L2040" t="str">
        <f t="shared" si="640"/>
        <v>20181NFC3620UNION/MIDTERM NEG.</v>
      </c>
      <c r="M2040" s="13">
        <f t="shared" si="641"/>
        <v>0.96</v>
      </c>
      <c r="N2040" s="13"/>
      <c r="O2040" s="19">
        <v>2030</v>
      </c>
      <c r="P2040">
        <f t="shared" si="642"/>
        <v>18</v>
      </c>
      <c r="Q2040">
        <f t="shared" si="643"/>
        <v>1046</v>
      </c>
      <c r="R2040">
        <f t="shared" si="644"/>
        <v>3</v>
      </c>
      <c r="S2040" t="b">
        <f t="shared" si="645"/>
        <v>1</v>
      </c>
      <c r="T2040" t="b">
        <f t="shared" si="646"/>
        <v>0</v>
      </c>
      <c r="W2040" t="str">
        <f t="shared" si="656"/>
        <v/>
      </c>
      <c r="X2040" t="str">
        <f t="shared" si="656"/>
        <v/>
      </c>
      <c r="Y2040" t="str">
        <f t="shared" si="656"/>
        <v/>
      </c>
      <c r="Z2040" t="str">
        <f t="shared" si="656"/>
        <v/>
      </c>
      <c r="AA2040" t="str">
        <f t="shared" si="656"/>
        <v>NFC3600UNION/MIDTERM NEG.</v>
      </c>
      <c r="AC2040" t="str">
        <f t="shared" si="657"/>
        <v/>
      </c>
      <c r="AD2040" t="str">
        <f t="shared" si="657"/>
        <v/>
      </c>
      <c r="AE2040" t="str">
        <f t="shared" si="657"/>
        <v/>
      </c>
      <c r="AF2040" t="str">
        <f t="shared" si="657"/>
        <v/>
      </c>
      <c r="AG2040" t="str">
        <f t="shared" si="657"/>
        <v>NFC3620UNION/MIDTERM NEG.</v>
      </c>
      <c r="AI2040">
        <f t="shared" si="647"/>
        <v>1</v>
      </c>
      <c r="AJ2040">
        <f t="shared" si="648"/>
        <v>1046</v>
      </c>
      <c r="AK2040" t="str">
        <f t="shared" si="649"/>
        <v>20181NFC3600UNION/MIDTERM NEG.</v>
      </c>
      <c r="AL2040" t="str">
        <f t="shared" si="650"/>
        <v>UNION/MIDTERM NEG.</v>
      </c>
      <c r="AM2040" t="str">
        <f t="shared" si="651"/>
        <v>20181NFC3620UNION/MIDTERM NEG.</v>
      </c>
      <c r="AN2040" t="str">
        <f t="shared" si="652"/>
        <v>UNION/MIDTERM NEG.</v>
      </c>
      <c r="AO2040" s="13">
        <f t="shared" si="653"/>
        <v>0.96</v>
      </c>
      <c r="AP2040">
        <f t="shared" si="654"/>
        <v>1</v>
      </c>
      <c r="AQ2040" t="str">
        <f t="shared" si="655"/>
        <v>NFC3600UNION/MIDTERM NEG.NFC3620UNION/MIDTERM NEG.</v>
      </c>
    </row>
    <row r="2041" spans="1:43" x14ac:dyDescent="0.35">
      <c r="A2041" s="18" t="s">
        <v>1838</v>
      </c>
      <c r="B2041">
        <v>3605</v>
      </c>
      <c r="C2041" t="s">
        <v>1430</v>
      </c>
      <c r="D2041" s="18" t="s">
        <v>1838</v>
      </c>
      <c r="E2041">
        <v>3600</v>
      </c>
      <c r="F2041" t="s">
        <v>1430</v>
      </c>
      <c r="G2041" s="13">
        <v>0.96</v>
      </c>
      <c r="I2041">
        <v>20181</v>
      </c>
      <c r="J2041" t="str">
        <f t="shared" si="638"/>
        <v>20181NFC3605UNION/MIDTERM NEG.20181NFC3600UNION/MIDTERM NEG.</v>
      </c>
      <c r="K2041" t="str">
        <f t="shared" si="639"/>
        <v>20181NFC3605UNION/MIDTERM NEG.</v>
      </c>
      <c r="L2041" t="str">
        <f t="shared" si="640"/>
        <v>20181NFC3600UNION/MIDTERM NEG.</v>
      </c>
      <c r="M2041" s="13">
        <f t="shared" si="641"/>
        <v>0.96</v>
      </c>
      <c r="N2041" s="13"/>
      <c r="O2041" s="19">
        <v>2031</v>
      </c>
      <c r="P2041">
        <f t="shared" si="642"/>
        <v>18</v>
      </c>
      <c r="Q2041">
        <f t="shared" si="643"/>
        <v>1046</v>
      </c>
      <c r="R2041">
        <f t="shared" si="644"/>
        <v>4</v>
      </c>
      <c r="S2041" t="b">
        <f t="shared" si="645"/>
        <v>1</v>
      </c>
      <c r="T2041" t="b">
        <f t="shared" si="646"/>
        <v>0</v>
      </c>
      <c r="W2041" t="str">
        <f t="shared" si="656"/>
        <v/>
      </c>
      <c r="X2041" t="str">
        <f t="shared" si="656"/>
        <v/>
      </c>
      <c r="Y2041" t="str">
        <f t="shared" si="656"/>
        <v/>
      </c>
      <c r="Z2041" t="str">
        <f t="shared" si="656"/>
        <v/>
      </c>
      <c r="AA2041" t="str">
        <f t="shared" si="656"/>
        <v>NFC3605UNION/MIDTERM NEG.</v>
      </c>
      <c r="AC2041" t="str">
        <f t="shared" si="657"/>
        <v/>
      </c>
      <c r="AD2041" t="str">
        <f t="shared" si="657"/>
        <v/>
      </c>
      <c r="AE2041" t="str">
        <f t="shared" si="657"/>
        <v/>
      </c>
      <c r="AF2041" t="str">
        <f t="shared" si="657"/>
        <v/>
      </c>
      <c r="AG2041" t="str">
        <f t="shared" si="657"/>
        <v>NFC3600UNION/MIDTERM NEG.</v>
      </c>
      <c r="AI2041">
        <f t="shared" si="647"/>
        <v>1</v>
      </c>
      <c r="AJ2041">
        <f t="shared" si="648"/>
        <v>1046</v>
      </c>
      <c r="AK2041" t="str">
        <f t="shared" si="649"/>
        <v>20181NFC3605UNION/MIDTERM NEG.</v>
      </c>
      <c r="AL2041" t="str">
        <f t="shared" si="650"/>
        <v>UNION/MIDTERM NEG.</v>
      </c>
      <c r="AM2041" t="str">
        <f t="shared" si="651"/>
        <v>20181NFC3600UNION/MIDTERM NEG.</v>
      </c>
      <c r="AN2041" t="str">
        <f t="shared" si="652"/>
        <v>UNION/MIDTERM NEG.</v>
      </c>
      <c r="AO2041" s="13">
        <f t="shared" si="653"/>
        <v>0.96</v>
      </c>
      <c r="AP2041">
        <f t="shared" si="654"/>
        <v>1</v>
      </c>
      <c r="AQ2041" t="str">
        <f t="shared" si="655"/>
        <v>NFC3605UNION/MIDTERM NEG.NFC3600UNION/MIDTERM NEG.</v>
      </c>
    </row>
    <row r="2042" spans="1:43" x14ac:dyDescent="0.35">
      <c r="A2042" s="18" t="s">
        <v>1838</v>
      </c>
      <c r="B2042">
        <v>3605</v>
      </c>
      <c r="C2042" t="s">
        <v>1430</v>
      </c>
      <c r="D2042" s="18" t="s">
        <v>1838</v>
      </c>
      <c r="E2042">
        <v>3615</v>
      </c>
      <c r="F2042" t="s">
        <v>1430</v>
      </c>
      <c r="G2042" s="13">
        <v>0.96</v>
      </c>
      <c r="I2042">
        <v>20181</v>
      </c>
      <c r="J2042" t="str">
        <f t="shared" si="638"/>
        <v>20181NFC3605UNION/MIDTERM NEG.20181NFC3615UNION/MIDTERM NEG.</v>
      </c>
      <c r="K2042" t="str">
        <f t="shared" si="639"/>
        <v>20181NFC3605UNION/MIDTERM NEG.</v>
      </c>
      <c r="L2042" t="str">
        <f t="shared" si="640"/>
        <v>20181NFC3615UNION/MIDTERM NEG.</v>
      </c>
      <c r="M2042" s="13">
        <f t="shared" si="641"/>
        <v>0.96</v>
      </c>
      <c r="N2042" s="13"/>
      <c r="O2042" s="19">
        <v>2032</v>
      </c>
      <c r="P2042">
        <f t="shared" si="642"/>
        <v>18</v>
      </c>
      <c r="Q2042">
        <f t="shared" si="643"/>
        <v>1046</v>
      </c>
      <c r="R2042">
        <f t="shared" si="644"/>
        <v>5</v>
      </c>
      <c r="S2042" t="b">
        <f t="shared" si="645"/>
        <v>1</v>
      </c>
      <c r="T2042" t="b">
        <f t="shared" si="646"/>
        <v>0</v>
      </c>
      <c r="W2042" t="str">
        <f t="shared" si="656"/>
        <v/>
      </c>
      <c r="X2042" t="str">
        <f t="shared" si="656"/>
        <v/>
      </c>
      <c r="Y2042" t="str">
        <f t="shared" si="656"/>
        <v/>
      </c>
      <c r="Z2042" t="str">
        <f t="shared" si="656"/>
        <v/>
      </c>
      <c r="AA2042" t="str">
        <f t="shared" si="656"/>
        <v>NFC3605UNION/MIDTERM NEG.</v>
      </c>
      <c r="AC2042" t="str">
        <f t="shared" si="657"/>
        <v/>
      </c>
      <c r="AD2042" t="str">
        <f t="shared" si="657"/>
        <v/>
      </c>
      <c r="AE2042" t="str">
        <f t="shared" si="657"/>
        <v/>
      </c>
      <c r="AF2042" t="str">
        <f t="shared" si="657"/>
        <v/>
      </c>
      <c r="AG2042" t="str">
        <f t="shared" si="657"/>
        <v>NFC3615UNION/MIDTERM NEG.</v>
      </c>
      <c r="AI2042">
        <f t="shared" si="647"/>
        <v>1</v>
      </c>
      <c r="AJ2042">
        <f t="shared" si="648"/>
        <v>1046</v>
      </c>
      <c r="AK2042" t="str">
        <f t="shared" si="649"/>
        <v>20181NFC3605UNION/MIDTERM NEG.</v>
      </c>
      <c r="AL2042" t="str">
        <f t="shared" si="650"/>
        <v>UNION/MIDTERM NEG.</v>
      </c>
      <c r="AM2042" t="str">
        <f t="shared" si="651"/>
        <v>20181NFC3615UNION/MIDTERM NEG.</v>
      </c>
      <c r="AN2042" t="str">
        <f t="shared" si="652"/>
        <v>UNION/MIDTERM NEG.</v>
      </c>
      <c r="AO2042" s="13">
        <f t="shared" si="653"/>
        <v>0.96</v>
      </c>
      <c r="AP2042">
        <f t="shared" si="654"/>
        <v>1</v>
      </c>
      <c r="AQ2042" t="str">
        <f t="shared" si="655"/>
        <v>NFC3605UNION/MIDTERM NEG.NFC3615UNION/MIDTERM NEG.</v>
      </c>
    </row>
    <row r="2043" spans="1:43" x14ac:dyDescent="0.35">
      <c r="A2043" s="18" t="s">
        <v>1838</v>
      </c>
      <c r="B2043">
        <v>3605</v>
      </c>
      <c r="C2043" t="s">
        <v>1430</v>
      </c>
      <c r="D2043" s="18" t="s">
        <v>1838</v>
      </c>
      <c r="E2043">
        <v>3610</v>
      </c>
      <c r="F2043" t="s">
        <v>1430</v>
      </c>
      <c r="G2043" s="13">
        <v>0.6333333333333333</v>
      </c>
      <c r="I2043">
        <v>20181</v>
      </c>
      <c r="J2043" t="str">
        <f t="shared" si="638"/>
        <v>20181NFC3605UNION/MIDTERM NEG.20181NFC3610UNION/MIDTERM NEG.</v>
      </c>
      <c r="K2043" t="str">
        <f t="shared" si="639"/>
        <v>20181NFC3605UNION/MIDTERM NEG.</v>
      </c>
      <c r="L2043" t="str">
        <f t="shared" si="640"/>
        <v>20181NFC3610UNION/MIDTERM NEG.</v>
      </c>
      <c r="M2043" s="13">
        <f t="shared" si="641"/>
        <v>0.6333333333333333</v>
      </c>
      <c r="N2043" s="13"/>
      <c r="O2043" s="19">
        <v>2033</v>
      </c>
      <c r="P2043">
        <f t="shared" si="642"/>
        <v>18</v>
      </c>
      <c r="Q2043">
        <f t="shared" si="643"/>
        <v>1046</v>
      </c>
      <c r="R2043">
        <f t="shared" si="644"/>
        <v>6</v>
      </c>
      <c r="S2043" t="b">
        <f t="shared" si="645"/>
        <v>1</v>
      </c>
      <c r="T2043" t="b">
        <f t="shared" si="646"/>
        <v>0</v>
      </c>
      <c r="W2043" t="str">
        <f t="shared" si="656"/>
        <v/>
      </c>
      <c r="X2043" t="str">
        <f t="shared" si="656"/>
        <v/>
      </c>
      <c r="Y2043" t="str">
        <f t="shared" si="656"/>
        <v/>
      </c>
      <c r="Z2043" t="str">
        <f t="shared" si="656"/>
        <v/>
      </c>
      <c r="AA2043" t="str">
        <f t="shared" si="656"/>
        <v>NFC3605UNION/MIDTERM NEG.</v>
      </c>
      <c r="AC2043" t="str">
        <f t="shared" si="657"/>
        <v/>
      </c>
      <c r="AD2043" t="str">
        <f t="shared" si="657"/>
        <v/>
      </c>
      <c r="AE2043" t="str">
        <f t="shared" si="657"/>
        <v/>
      </c>
      <c r="AF2043" t="str">
        <f t="shared" si="657"/>
        <v/>
      </c>
      <c r="AG2043" t="str">
        <f t="shared" si="657"/>
        <v>NFC3610UNION/MIDTERM NEG.</v>
      </c>
      <c r="AI2043">
        <f t="shared" si="647"/>
        <v>1</v>
      </c>
      <c r="AJ2043">
        <f t="shared" si="648"/>
        <v>1046</v>
      </c>
      <c r="AK2043" t="str">
        <f t="shared" si="649"/>
        <v>20181NFC3605UNION/MIDTERM NEG.</v>
      </c>
      <c r="AL2043" t="str">
        <f t="shared" si="650"/>
        <v>UNION/MIDTERM NEG.</v>
      </c>
      <c r="AM2043" t="str">
        <f t="shared" si="651"/>
        <v>20181NFC3610UNION/MIDTERM NEG.</v>
      </c>
      <c r="AN2043" t="str">
        <f t="shared" si="652"/>
        <v>UNION/MIDTERM NEG.</v>
      </c>
      <c r="AO2043" s="13">
        <f t="shared" si="653"/>
        <v>0.6333333333333333</v>
      </c>
      <c r="AP2043">
        <f t="shared" si="654"/>
        <v>1</v>
      </c>
      <c r="AQ2043" t="str">
        <f t="shared" si="655"/>
        <v>NFC3605UNION/MIDTERM NEG.NFC3610UNION/MIDTERM NEG.</v>
      </c>
    </row>
    <row r="2044" spans="1:43" x14ac:dyDescent="0.35">
      <c r="A2044" s="18" t="s">
        <v>1838</v>
      </c>
      <c r="B2044">
        <v>3610</v>
      </c>
      <c r="C2044" t="s">
        <v>1430</v>
      </c>
      <c r="D2044" s="18" t="s">
        <v>1838</v>
      </c>
      <c r="E2044">
        <v>3600</v>
      </c>
      <c r="F2044" t="s">
        <v>1430</v>
      </c>
      <c r="G2044" s="13">
        <v>0.96</v>
      </c>
      <c r="I2044">
        <v>20181</v>
      </c>
      <c r="J2044" t="str">
        <f t="shared" si="638"/>
        <v>20181NFC3610UNION/MIDTERM NEG.20181NFC3600UNION/MIDTERM NEG.</v>
      </c>
      <c r="K2044" t="str">
        <f t="shared" si="639"/>
        <v>20181NFC3610UNION/MIDTERM NEG.</v>
      </c>
      <c r="L2044" t="str">
        <f t="shared" si="640"/>
        <v>20181NFC3600UNION/MIDTERM NEG.</v>
      </c>
      <c r="M2044" s="13">
        <f t="shared" si="641"/>
        <v>0.96</v>
      </c>
      <c r="N2044" s="13"/>
      <c r="O2044" s="19">
        <v>2034</v>
      </c>
      <c r="P2044">
        <f t="shared" si="642"/>
        <v>18</v>
      </c>
      <c r="Q2044">
        <f t="shared" si="643"/>
        <v>1046</v>
      </c>
      <c r="R2044">
        <f t="shared" si="644"/>
        <v>7</v>
      </c>
      <c r="S2044" t="b">
        <f t="shared" si="645"/>
        <v>1</v>
      </c>
      <c r="T2044" t="b">
        <f t="shared" si="646"/>
        <v>0</v>
      </c>
      <c r="W2044" t="str">
        <f t="shared" si="656"/>
        <v/>
      </c>
      <c r="X2044" t="str">
        <f t="shared" si="656"/>
        <v/>
      </c>
      <c r="Y2044" t="str">
        <f t="shared" si="656"/>
        <v/>
      </c>
      <c r="Z2044" t="str">
        <f t="shared" si="656"/>
        <v/>
      </c>
      <c r="AA2044" t="str">
        <f t="shared" si="656"/>
        <v>NFC3610UNION/MIDTERM NEG.</v>
      </c>
      <c r="AC2044" t="str">
        <f t="shared" si="657"/>
        <v/>
      </c>
      <c r="AD2044" t="str">
        <f t="shared" si="657"/>
        <v/>
      </c>
      <c r="AE2044" t="str">
        <f t="shared" si="657"/>
        <v/>
      </c>
      <c r="AF2044" t="str">
        <f t="shared" si="657"/>
        <v/>
      </c>
      <c r="AG2044" t="str">
        <f t="shared" si="657"/>
        <v>NFC3600UNION/MIDTERM NEG.</v>
      </c>
      <c r="AI2044">
        <f t="shared" si="647"/>
        <v>1</v>
      </c>
      <c r="AJ2044">
        <f t="shared" si="648"/>
        <v>1046</v>
      </c>
      <c r="AK2044" t="str">
        <f t="shared" si="649"/>
        <v>20181NFC3610UNION/MIDTERM NEG.</v>
      </c>
      <c r="AL2044" t="str">
        <f t="shared" si="650"/>
        <v>UNION/MIDTERM NEG.</v>
      </c>
      <c r="AM2044" t="str">
        <f t="shared" si="651"/>
        <v>20181NFC3600UNION/MIDTERM NEG.</v>
      </c>
      <c r="AN2044" t="str">
        <f t="shared" si="652"/>
        <v>UNION/MIDTERM NEG.</v>
      </c>
      <c r="AO2044" s="13">
        <f t="shared" si="653"/>
        <v>0.96</v>
      </c>
      <c r="AP2044">
        <f t="shared" si="654"/>
        <v>1</v>
      </c>
      <c r="AQ2044" t="str">
        <f t="shared" si="655"/>
        <v>NFC3610UNION/MIDTERM NEG.NFC3600UNION/MIDTERM NEG.</v>
      </c>
    </row>
    <row r="2045" spans="1:43" x14ac:dyDescent="0.35">
      <c r="A2045" s="18" t="s">
        <v>1838</v>
      </c>
      <c r="B2045">
        <v>3610</v>
      </c>
      <c r="C2045" t="s">
        <v>1430</v>
      </c>
      <c r="D2045" s="18" t="s">
        <v>1838</v>
      </c>
      <c r="E2045">
        <v>3615</v>
      </c>
      <c r="F2045" t="s">
        <v>1430</v>
      </c>
      <c r="G2045" s="13">
        <v>0.96</v>
      </c>
      <c r="I2045">
        <v>20181</v>
      </c>
      <c r="J2045" t="str">
        <f t="shared" si="638"/>
        <v>20181NFC3610UNION/MIDTERM NEG.20181NFC3615UNION/MIDTERM NEG.</v>
      </c>
      <c r="K2045" t="str">
        <f t="shared" si="639"/>
        <v>20181NFC3610UNION/MIDTERM NEG.</v>
      </c>
      <c r="L2045" t="str">
        <f t="shared" si="640"/>
        <v>20181NFC3615UNION/MIDTERM NEG.</v>
      </c>
      <c r="M2045" s="13">
        <f t="shared" si="641"/>
        <v>0.96</v>
      </c>
      <c r="N2045" s="13"/>
      <c r="O2045" s="19">
        <v>2035</v>
      </c>
      <c r="P2045">
        <f t="shared" si="642"/>
        <v>18</v>
      </c>
      <c r="Q2045">
        <f t="shared" si="643"/>
        <v>1046</v>
      </c>
      <c r="R2045">
        <f t="shared" si="644"/>
        <v>8</v>
      </c>
      <c r="S2045" t="b">
        <f t="shared" si="645"/>
        <v>1</v>
      </c>
      <c r="T2045" t="b">
        <f t="shared" si="646"/>
        <v>0</v>
      </c>
      <c r="W2045" t="str">
        <f t="shared" si="656"/>
        <v/>
      </c>
      <c r="X2045" t="str">
        <f t="shared" si="656"/>
        <v/>
      </c>
      <c r="Y2045" t="str">
        <f t="shared" si="656"/>
        <v/>
      </c>
      <c r="Z2045" t="str">
        <f t="shared" si="656"/>
        <v/>
      </c>
      <c r="AA2045" t="str">
        <f t="shared" si="656"/>
        <v>NFC3610UNION/MIDTERM NEG.</v>
      </c>
      <c r="AC2045" t="str">
        <f t="shared" si="657"/>
        <v/>
      </c>
      <c r="AD2045" t="str">
        <f t="shared" si="657"/>
        <v/>
      </c>
      <c r="AE2045" t="str">
        <f t="shared" si="657"/>
        <v/>
      </c>
      <c r="AF2045" t="str">
        <f t="shared" si="657"/>
        <v/>
      </c>
      <c r="AG2045" t="str">
        <f t="shared" si="657"/>
        <v>NFC3615UNION/MIDTERM NEG.</v>
      </c>
      <c r="AI2045">
        <f t="shared" si="647"/>
        <v>1</v>
      </c>
      <c r="AJ2045">
        <f t="shared" si="648"/>
        <v>1046</v>
      </c>
      <c r="AK2045" t="str">
        <f t="shared" si="649"/>
        <v>20181NFC3610UNION/MIDTERM NEG.</v>
      </c>
      <c r="AL2045" t="str">
        <f t="shared" si="650"/>
        <v>UNION/MIDTERM NEG.</v>
      </c>
      <c r="AM2045" t="str">
        <f t="shared" si="651"/>
        <v>20181NFC3615UNION/MIDTERM NEG.</v>
      </c>
      <c r="AN2045" t="str">
        <f t="shared" si="652"/>
        <v>UNION/MIDTERM NEG.</v>
      </c>
      <c r="AO2045" s="13">
        <f t="shared" si="653"/>
        <v>0.96</v>
      </c>
      <c r="AP2045">
        <f t="shared" si="654"/>
        <v>1</v>
      </c>
      <c r="AQ2045" t="str">
        <f t="shared" si="655"/>
        <v>NFC3610UNION/MIDTERM NEG.NFC3615UNION/MIDTERM NEG.</v>
      </c>
    </row>
    <row r="2046" spans="1:43" x14ac:dyDescent="0.35">
      <c r="A2046" s="18" t="s">
        <v>1838</v>
      </c>
      <c r="B2046">
        <v>3610</v>
      </c>
      <c r="C2046" t="s">
        <v>1430</v>
      </c>
      <c r="D2046" s="18" t="s">
        <v>1838</v>
      </c>
      <c r="E2046">
        <v>3620</v>
      </c>
      <c r="F2046" t="s">
        <v>1430</v>
      </c>
      <c r="G2046" s="13">
        <v>0.96</v>
      </c>
      <c r="I2046">
        <v>20181</v>
      </c>
      <c r="J2046" t="str">
        <f t="shared" si="638"/>
        <v>20181NFC3610UNION/MIDTERM NEG.20181NFC3620UNION/MIDTERM NEG.</v>
      </c>
      <c r="K2046" t="str">
        <f t="shared" si="639"/>
        <v>20181NFC3610UNION/MIDTERM NEG.</v>
      </c>
      <c r="L2046" t="str">
        <f t="shared" si="640"/>
        <v>20181NFC3620UNION/MIDTERM NEG.</v>
      </c>
      <c r="M2046" s="13">
        <f t="shared" si="641"/>
        <v>0.96</v>
      </c>
      <c r="N2046" s="13"/>
      <c r="O2046" s="19">
        <v>2036</v>
      </c>
      <c r="P2046">
        <f t="shared" si="642"/>
        <v>18</v>
      </c>
      <c r="Q2046">
        <f t="shared" si="643"/>
        <v>1046</v>
      </c>
      <c r="R2046">
        <f t="shared" si="644"/>
        <v>9</v>
      </c>
      <c r="S2046" t="b">
        <f t="shared" si="645"/>
        <v>1</v>
      </c>
      <c r="T2046" t="b">
        <f t="shared" si="646"/>
        <v>0</v>
      </c>
      <c r="W2046" t="str">
        <f t="shared" si="656"/>
        <v/>
      </c>
      <c r="X2046" t="str">
        <f t="shared" si="656"/>
        <v/>
      </c>
      <c r="Y2046" t="str">
        <f t="shared" si="656"/>
        <v/>
      </c>
      <c r="Z2046" t="str">
        <f t="shared" si="656"/>
        <v/>
      </c>
      <c r="AA2046" t="str">
        <f t="shared" si="656"/>
        <v>NFC3610UNION/MIDTERM NEG.</v>
      </c>
      <c r="AC2046" t="str">
        <f t="shared" si="657"/>
        <v/>
      </c>
      <c r="AD2046" t="str">
        <f t="shared" si="657"/>
        <v/>
      </c>
      <c r="AE2046" t="str">
        <f t="shared" si="657"/>
        <v/>
      </c>
      <c r="AF2046" t="str">
        <f t="shared" si="657"/>
        <v/>
      </c>
      <c r="AG2046" t="str">
        <f t="shared" si="657"/>
        <v>NFC3620UNION/MIDTERM NEG.</v>
      </c>
      <c r="AI2046">
        <f t="shared" si="647"/>
        <v>1</v>
      </c>
      <c r="AJ2046">
        <f t="shared" si="648"/>
        <v>1046</v>
      </c>
      <c r="AK2046" t="str">
        <f t="shared" si="649"/>
        <v>20181NFC3610UNION/MIDTERM NEG.</v>
      </c>
      <c r="AL2046" t="str">
        <f t="shared" si="650"/>
        <v>UNION/MIDTERM NEG.</v>
      </c>
      <c r="AM2046" t="str">
        <f t="shared" si="651"/>
        <v>20181NFC3620UNION/MIDTERM NEG.</v>
      </c>
      <c r="AN2046" t="str">
        <f t="shared" si="652"/>
        <v>UNION/MIDTERM NEG.</v>
      </c>
      <c r="AO2046" s="13">
        <f t="shared" si="653"/>
        <v>0.96</v>
      </c>
      <c r="AP2046">
        <f t="shared" si="654"/>
        <v>1</v>
      </c>
      <c r="AQ2046" t="str">
        <f t="shared" si="655"/>
        <v>NFC3610UNION/MIDTERM NEG.NFC3620UNION/MIDTERM NEG.</v>
      </c>
    </row>
    <row r="2047" spans="1:43" x14ac:dyDescent="0.35">
      <c r="A2047" s="18" t="s">
        <v>1838</v>
      </c>
      <c r="B2047">
        <v>3615</v>
      </c>
      <c r="C2047" t="s">
        <v>1430</v>
      </c>
      <c r="D2047" s="18" t="s">
        <v>1838</v>
      </c>
      <c r="E2047">
        <v>3605</v>
      </c>
      <c r="F2047" t="s">
        <v>1430</v>
      </c>
      <c r="G2047" s="13">
        <v>0.96</v>
      </c>
      <c r="I2047">
        <v>20181</v>
      </c>
      <c r="J2047" t="str">
        <f t="shared" si="638"/>
        <v>20181NFC3615UNION/MIDTERM NEG.20181NFC3605UNION/MIDTERM NEG.</v>
      </c>
      <c r="K2047" t="str">
        <f t="shared" si="639"/>
        <v>20181NFC3615UNION/MIDTERM NEG.</v>
      </c>
      <c r="L2047" t="str">
        <f t="shared" si="640"/>
        <v>20181NFC3605UNION/MIDTERM NEG.</v>
      </c>
      <c r="M2047" s="13">
        <f t="shared" si="641"/>
        <v>0.96</v>
      </c>
      <c r="N2047" s="13"/>
      <c r="O2047" s="19">
        <v>2037</v>
      </c>
      <c r="P2047">
        <f t="shared" si="642"/>
        <v>18</v>
      </c>
      <c r="Q2047">
        <f t="shared" si="643"/>
        <v>1046</v>
      </c>
      <c r="R2047">
        <f t="shared" si="644"/>
        <v>10</v>
      </c>
      <c r="S2047" t="b">
        <f t="shared" si="645"/>
        <v>1</v>
      </c>
      <c r="T2047" t="b">
        <f t="shared" si="646"/>
        <v>0</v>
      </c>
      <c r="W2047" t="str">
        <f t="shared" si="656"/>
        <v/>
      </c>
      <c r="X2047" t="str">
        <f t="shared" si="656"/>
        <v/>
      </c>
      <c r="Y2047" t="str">
        <f t="shared" si="656"/>
        <v/>
      </c>
      <c r="Z2047" t="str">
        <f t="shared" si="656"/>
        <v/>
      </c>
      <c r="AA2047" t="str">
        <f t="shared" si="656"/>
        <v>NFC3615UNION/MIDTERM NEG.</v>
      </c>
      <c r="AC2047" t="str">
        <f t="shared" si="657"/>
        <v/>
      </c>
      <c r="AD2047" t="str">
        <f t="shared" si="657"/>
        <v/>
      </c>
      <c r="AE2047" t="str">
        <f t="shared" si="657"/>
        <v/>
      </c>
      <c r="AF2047" t="str">
        <f t="shared" si="657"/>
        <v/>
      </c>
      <c r="AG2047" t="str">
        <f t="shared" si="657"/>
        <v>NFC3605UNION/MIDTERM NEG.</v>
      </c>
      <c r="AI2047">
        <f t="shared" si="647"/>
        <v>1</v>
      </c>
      <c r="AJ2047">
        <f t="shared" si="648"/>
        <v>1046</v>
      </c>
      <c r="AK2047" t="str">
        <f t="shared" si="649"/>
        <v>20181NFC3615UNION/MIDTERM NEG.</v>
      </c>
      <c r="AL2047" t="str">
        <f t="shared" si="650"/>
        <v>UNION/MIDTERM NEG.</v>
      </c>
      <c r="AM2047" t="str">
        <f t="shared" si="651"/>
        <v>20181NFC3605UNION/MIDTERM NEG.</v>
      </c>
      <c r="AN2047" t="str">
        <f t="shared" si="652"/>
        <v>UNION/MIDTERM NEG.</v>
      </c>
      <c r="AO2047" s="13">
        <f t="shared" si="653"/>
        <v>0.96</v>
      </c>
      <c r="AP2047">
        <f t="shared" si="654"/>
        <v>1</v>
      </c>
      <c r="AQ2047" t="str">
        <f t="shared" si="655"/>
        <v>NFC3615UNION/MIDTERM NEG.NFC3605UNION/MIDTERM NEG.</v>
      </c>
    </row>
    <row r="2048" spans="1:43" x14ac:dyDescent="0.35">
      <c r="A2048" s="18" t="s">
        <v>1838</v>
      </c>
      <c r="B2048">
        <v>3615</v>
      </c>
      <c r="C2048" t="s">
        <v>1430</v>
      </c>
      <c r="D2048" s="18" t="s">
        <v>1838</v>
      </c>
      <c r="E2048">
        <v>3610</v>
      </c>
      <c r="F2048" t="s">
        <v>1430</v>
      </c>
      <c r="G2048" s="13">
        <v>0.96</v>
      </c>
      <c r="I2048">
        <v>20181</v>
      </c>
      <c r="J2048" t="str">
        <f t="shared" si="638"/>
        <v>20181NFC3615UNION/MIDTERM NEG.20181NFC3610UNION/MIDTERM NEG.</v>
      </c>
      <c r="K2048" t="str">
        <f t="shared" si="639"/>
        <v>20181NFC3615UNION/MIDTERM NEG.</v>
      </c>
      <c r="L2048" t="str">
        <f t="shared" si="640"/>
        <v>20181NFC3610UNION/MIDTERM NEG.</v>
      </c>
      <c r="M2048" s="13">
        <f t="shared" si="641"/>
        <v>0.96</v>
      </c>
      <c r="N2048" s="13"/>
      <c r="O2048" s="19">
        <v>2038</v>
      </c>
      <c r="P2048">
        <f t="shared" si="642"/>
        <v>18</v>
      </c>
      <c r="Q2048">
        <f t="shared" si="643"/>
        <v>1046</v>
      </c>
      <c r="R2048">
        <f t="shared" si="644"/>
        <v>11</v>
      </c>
      <c r="S2048" t="b">
        <f t="shared" si="645"/>
        <v>1</v>
      </c>
      <c r="T2048" t="b">
        <f t="shared" si="646"/>
        <v>0</v>
      </c>
      <c r="W2048" t="str">
        <f t="shared" si="656"/>
        <v/>
      </c>
      <c r="X2048" t="str">
        <f t="shared" si="656"/>
        <v/>
      </c>
      <c r="Y2048" t="str">
        <f t="shared" si="656"/>
        <v/>
      </c>
      <c r="Z2048" t="str">
        <f t="shared" si="656"/>
        <v/>
      </c>
      <c r="AA2048" t="str">
        <f t="shared" si="656"/>
        <v>NFC3615UNION/MIDTERM NEG.</v>
      </c>
      <c r="AC2048" t="str">
        <f t="shared" si="657"/>
        <v/>
      </c>
      <c r="AD2048" t="str">
        <f t="shared" si="657"/>
        <v/>
      </c>
      <c r="AE2048" t="str">
        <f t="shared" si="657"/>
        <v/>
      </c>
      <c r="AF2048" t="str">
        <f t="shared" si="657"/>
        <v/>
      </c>
      <c r="AG2048" t="str">
        <f t="shared" si="657"/>
        <v>NFC3610UNION/MIDTERM NEG.</v>
      </c>
      <c r="AI2048">
        <f t="shared" si="647"/>
        <v>1</v>
      </c>
      <c r="AJ2048">
        <f t="shared" si="648"/>
        <v>1046</v>
      </c>
      <c r="AK2048" t="str">
        <f t="shared" si="649"/>
        <v>20181NFC3615UNION/MIDTERM NEG.</v>
      </c>
      <c r="AL2048" t="str">
        <f t="shared" si="650"/>
        <v>UNION/MIDTERM NEG.</v>
      </c>
      <c r="AM2048" t="str">
        <f t="shared" si="651"/>
        <v>20181NFC3610UNION/MIDTERM NEG.</v>
      </c>
      <c r="AN2048" t="str">
        <f t="shared" si="652"/>
        <v>UNION/MIDTERM NEG.</v>
      </c>
      <c r="AO2048" s="13">
        <f t="shared" si="653"/>
        <v>0.96</v>
      </c>
      <c r="AP2048">
        <f t="shared" si="654"/>
        <v>1</v>
      </c>
      <c r="AQ2048" t="str">
        <f t="shared" si="655"/>
        <v>NFC3615UNION/MIDTERM NEG.NFC3610UNION/MIDTERM NEG.</v>
      </c>
    </row>
    <row r="2049" spans="1:43" x14ac:dyDescent="0.35">
      <c r="A2049" s="18" t="s">
        <v>1838</v>
      </c>
      <c r="B2049">
        <v>3615</v>
      </c>
      <c r="C2049" t="s">
        <v>1430</v>
      </c>
      <c r="D2049" s="18" t="s">
        <v>1838</v>
      </c>
      <c r="E2049">
        <v>3600</v>
      </c>
      <c r="F2049" t="s">
        <v>1430</v>
      </c>
      <c r="G2049" s="13">
        <v>0.6333333333333333</v>
      </c>
      <c r="I2049">
        <v>20181</v>
      </c>
      <c r="J2049" t="str">
        <f t="shared" si="638"/>
        <v>20181NFC3615UNION/MIDTERM NEG.20181NFC3600UNION/MIDTERM NEG.</v>
      </c>
      <c r="K2049" t="str">
        <f t="shared" si="639"/>
        <v>20181NFC3615UNION/MIDTERM NEG.</v>
      </c>
      <c r="L2049" t="str">
        <f t="shared" si="640"/>
        <v>20181NFC3600UNION/MIDTERM NEG.</v>
      </c>
      <c r="M2049" s="13">
        <f t="shared" si="641"/>
        <v>0.6333333333333333</v>
      </c>
      <c r="N2049" s="13"/>
      <c r="O2049" s="19">
        <v>2039</v>
      </c>
      <c r="P2049">
        <f t="shared" si="642"/>
        <v>18</v>
      </c>
      <c r="Q2049">
        <f t="shared" si="643"/>
        <v>1046</v>
      </c>
      <c r="R2049">
        <f t="shared" si="644"/>
        <v>12</v>
      </c>
      <c r="S2049" t="b">
        <f t="shared" si="645"/>
        <v>1</v>
      </c>
      <c r="T2049" t="b">
        <f t="shared" si="646"/>
        <v>0</v>
      </c>
      <c r="W2049" t="str">
        <f t="shared" si="656"/>
        <v/>
      </c>
      <c r="X2049" t="str">
        <f t="shared" si="656"/>
        <v/>
      </c>
      <c r="Y2049" t="str">
        <f t="shared" si="656"/>
        <v/>
      </c>
      <c r="Z2049" t="str">
        <f t="shared" si="656"/>
        <v/>
      </c>
      <c r="AA2049" t="str">
        <f t="shared" si="656"/>
        <v>NFC3615UNION/MIDTERM NEG.</v>
      </c>
      <c r="AC2049" t="str">
        <f t="shared" si="657"/>
        <v/>
      </c>
      <c r="AD2049" t="str">
        <f t="shared" si="657"/>
        <v/>
      </c>
      <c r="AE2049" t="str">
        <f t="shared" si="657"/>
        <v/>
      </c>
      <c r="AF2049" t="str">
        <f t="shared" si="657"/>
        <v/>
      </c>
      <c r="AG2049" t="str">
        <f t="shared" si="657"/>
        <v>NFC3600UNION/MIDTERM NEG.</v>
      </c>
      <c r="AI2049">
        <f t="shared" si="647"/>
        <v>1</v>
      </c>
      <c r="AJ2049">
        <f t="shared" si="648"/>
        <v>1046</v>
      </c>
      <c r="AK2049" t="str">
        <f t="shared" si="649"/>
        <v>20181NFC3615UNION/MIDTERM NEG.</v>
      </c>
      <c r="AL2049" t="str">
        <f t="shared" si="650"/>
        <v>UNION/MIDTERM NEG.</v>
      </c>
      <c r="AM2049" t="str">
        <f t="shared" si="651"/>
        <v>20181NFC3600UNION/MIDTERM NEG.</v>
      </c>
      <c r="AN2049" t="str">
        <f t="shared" si="652"/>
        <v>UNION/MIDTERM NEG.</v>
      </c>
      <c r="AO2049" s="13">
        <f t="shared" si="653"/>
        <v>0.6333333333333333</v>
      </c>
      <c r="AP2049">
        <f t="shared" si="654"/>
        <v>1</v>
      </c>
      <c r="AQ2049" t="str">
        <f t="shared" si="655"/>
        <v>NFC3615UNION/MIDTERM NEG.NFC3600UNION/MIDTERM NEG.</v>
      </c>
    </row>
    <row r="2050" spans="1:43" x14ac:dyDescent="0.35">
      <c r="A2050" s="18" t="s">
        <v>1838</v>
      </c>
      <c r="B2050">
        <v>3620</v>
      </c>
      <c r="C2050" t="s">
        <v>1430</v>
      </c>
      <c r="D2050" s="18" t="s">
        <v>1838</v>
      </c>
      <c r="E2050">
        <v>3600</v>
      </c>
      <c r="F2050" t="s">
        <v>1430</v>
      </c>
      <c r="G2050" s="13">
        <v>0.96</v>
      </c>
      <c r="I2050">
        <v>20181</v>
      </c>
      <c r="J2050" t="str">
        <f t="shared" si="638"/>
        <v>20181NFC3620UNION/MIDTERM NEG.20181NFC3600UNION/MIDTERM NEG.</v>
      </c>
      <c r="K2050" t="str">
        <f t="shared" si="639"/>
        <v>20181NFC3620UNION/MIDTERM NEG.</v>
      </c>
      <c r="L2050" t="str">
        <f t="shared" si="640"/>
        <v>20181NFC3600UNION/MIDTERM NEG.</v>
      </c>
      <c r="M2050" s="13">
        <f t="shared" si="641"/>
        <v>0.96</v>
      </c>
      <c r="N2050" s="13"/>
      <c r="O2050" s="19">
        <v>2040</v>
      </c>
      <c r="P2050">
        <f t="shared" si="642"/>
        <v>18</v>
      </c>
      <c r="Q2050">
        <f t="shared" si="643"/>
        <v>1046</v>
      </c>
      <c r="R2050">
        <f t="shared" si="644"/>
        <v>13</v>
      </c>
      <c r="S2050" t="b">
        <f t="shared" si="645"/>
        <v>1</v>
      </c>
      <c r="T2050" t="b">
        <f t="shared" si="646"/>
        <v>0</v>
      </c>
      <c r="W2050" t="str">
        <f t="shared" si="656"/>
        <v/>
      </c>
      <c r="X2050" t="str">
        <f t="shared" si="656"/>
        <v/>
      </c>
      <c r="Y2050" t="str">
        <f t="shared" si="656"/>
        <v/>
      </c>
      <c r="Z2050" t="str">
        <f t="shared" si="656"/>
        <v/>
      </c>
      <c r="AA2050" t="str">
        <f t="shared" si="656"/>
        <v>NFC3620UNION/MIDTERM NEG.</v>
      </c>
      <c r="AC2050" t="str">
        <f t="shared" si="657"/>
        <v/>
      </c>
      <c r="AD2050" t="str">
        <f t="shared" si="657"/>
        <v/>
      </c>
      <c r="AE2050" t="str">
        <f t="shared" si="657"/>
        <v/>
      </c>
      <c r="AF2050" t="str">
        <f t="shared" si="657"/>
        <v/>
      </c>
      <c r="AG2050" t="str">
        <f t="shared" si="657"/>
        <v>NFC3600UNION/MIDTERM NEG.</v>
      </c>
      <c r="AI2050">
        <f t="shared" si="647"/>
        <v>1</v>
      </c>
      <c r="AJ2050">
        <f t="shared" si="648"/>
        <v>1046</v>
      </c>
      <c r="AK2050" t="str">
        <f t="shared" si="649"/>
        <v>20181NFC3620UNION/MIDTERM NEG.</v>
      </c>
      <c r="AL2050" t="str">
        <f t="shared" si="650"/>
        <v>UNION/MIDTERM NEG.</v>
      </c>
      <c r="AM2050" t="str">
        <f t="shared" si="651"/>
        <v>20181NFC3600UNION/MIDTERM NEG.</v>
      </c>
      <c r="AN2050" t="str">
        <f t="shared" si="652"/>
        <v>UNION/MIDTERM NEG.</v>
      </c>
      <c r="AO2050" s="13">
        <f t="shared" si="653"/>
        <v>0.96</v>
      </c>
      <c r="AP2050">
        <f t="shared" si="654"/>
        <v>1</v>
      </c>
      <c r="AQ2050" t="str">
        <f t="shared" si="655"/>
        <v>NFC3620UNION/MIDTERM NEG.NFC3600UNION/MIDTERM NEG.</v>
      </c>
    </row>
    <row r="2051" spans="1:43" x14ac:dyDescent="0.35">
      <c r="A2051" s="18" t="s">
        <v>1838</v>
      </c>
      <c r="B2051">
        <v>3620</v>
      </c>
      <c r="C2051" t="s">
        <v>1430</v>
      </c>
      <c r="D2051" s="18" t="s">
        <v>1838</v>
      </c>
      <c r="E2051">
        <v>3610</v>
      </c>
      <c r="F2051" t="s">
        <v>1430</v>
      </c>
      <c r="G2051" s="13">
        <v>0.96</v>
      </c>
      <c r="I2051">
        <v>20181</v>
      </c>
      <c r="J2051" t="str">
        <f t="shared" si="638"/>
        <v>20181NFC3620UNION/MIDTERM NEG.20181NFC3610UNION/MIDTERM NEG.</v>
      </c>
      <c r="K2051" t="str">
        <f t="shared" si="639"/>
        <v>20181NFC3620UNION/MIDTERM NEG.</v>
      </c>
      <c r="L2051" t="str">
        <f t="shared" si="640"/>
        <v>20181NFC3610UNION/MIDTERM NEG.</v>
      </c>
      <c r="M2051" s="13">
        <f t="shared" si="641"/>
        <v>0.96</v>
      </c>
      <c r="N2051" s="13"/>
      <c r="O2051" s="19">
        <v>2041</v>
      </c>
      <c r="P2051">
        <f t="shared" si="642"/>
        <v>18</v>
      </c>
      <c r="Q2051">
        <f t="shared" si="643"/>
        <v>1046</v>
      </c>
      <c r="R2051">
        <f t="shared" si="644"/>
        <v>14</v>
      </c>
      <c r="S2051" t="b">
        <f t="shared" si="645"/>
        <v>1</v>
      </c>
      <c r="T2051" t="b">
        <f t="shared" si="646"/>
        <v>0</v>
      </c>
      <c r="W2051" t="str">
        <f t="shared" si="656"/>
        <v/>
      </c>
      <c r="X2051" t="str">
        <f t="shared" si="656"/>
        <v/>
      </c>
      <c r="Y2051" t="str">
        <f t="shared" si="656"/>
        <v/>
      </c>
      <c r="Z2051" t="str">
        <f t="shared" si="656"/>
        <v/>
      </c>
      <c r="AA2051" t="str">
        <f t="shared" si="656"/>
        <v>NFC3620UNION/MIDTERM NEG.</v>
      </c>
      <c r="AC2051" t="str">
        <f t="shared" si="657"/>
        <v/>
      </c>
      <c r="AD2051" t="str">
        <f t="shared" si="657"/>
        <v/>
      </c>
      <c r="AE2051" t="str">
        <f t="shared" si="657"/>
        <v/>
      </c>
      <c r="AF2051" t="str">
        <f t="shared" si="657"/>
        <v/>
      </c>
      <c r="AG2051" t="str">
        <f t="shared" si="657"/>
        <v>NFC3610UNION/MIDTERM NEG.</v>
      </c>
      <c r="AI2051">
        <f t="shared" si="647"/>
        <v>1</v>
      </c>
      <c r="AJ2051">
        <f t="shared" si="648"/>
        <v>1046</v>
      </c>
      <c r="AK2051" t="str">
        <f t="shared" si="649"/>
        <v>20181NFC3620UNION/MIDTERM NEG.</v>
      </c>
      <c r="AL2051" t="str">
        <f t="shared" si="650"/>
        <v>UNION/MIDTERM NEG.</v>
      </c>
      <c r="AM2051" t="str">
        <f t="shared" si="651"/>
        <v>20181NFC3610UNION/MIDTERM NEG.</v>
      </c>
      <c r="AN2051" t="str">
        <f t="shared" si="652"/>
        <v>UNION/MIDTERM NEG.</v>
      </c>
      <c r="AO2051" s="13">
        <f t="shared" si="653"/>
        <v>0.96</v>
      </c>
      <c r="AP2051">
        <f t="shared" si="654"/>
        <v>1</v>
      </c>
      <c r="AQ2051" t="str">
        <f t="shared" si="655"/>
        <v>NFC3620UNION/MIDTERM NEG.NFC3610UNION/MIDTERM NEG.</v>
      </c>
    </row>
    <row r="2052" spans="1:43" x14ac:dyDescent="0.35">
      <c r="A2052" s="18" t="s">
        <v>1838</v>
      </c>
      <c r="B2052">
        <v>3620</v>
      </c>
      <c r="C2052" t="s">
        <v>1430</v>
      </c>
      <c r="D2052" s="18" t="s">
        <v>1838</v>
      </c>
      <c r="E2052">
        <v>3650</v>
      </c>
      <c r="F2052" t="s">
        <v>1430</v>
      </c>
      <c r="G2052" s="13">
        <v>0.96</v>
      </c>
      <c r="I2052">
        <v>20181</v>
      </c>
      <c r="J2052" t="str">
        <f t="shared" si="638"/>
        <v>20181NFC3620UNION/MIDTERM NEG.20181NFC3650UNION/MIDTERM NEG.</v>
      </c>
      <c r="K2052" t="str">
        <f t="shared" si="639"/>
        <v>20181NFC3620UNION/MIDTERM NEG.</v>
      </c>
      <c r="L2052" t="str">
        <f t="shared" si="640"/>
        <v>20181NFC3650UNION/MIDTERM NEG.</v>
      </c>
      <c r="M2052" s="13">
        <f t="shared" si="641"/>
        <v>0.96</v>
      </c>
      <c r="N2052" s="13"/>
      <c r="O2052" s="19">
        <v>2042</v>
      </c>
      <c r="P2052">
        <f t="shared" si="642"/>
        <v>18</v>
      </c>
      <c r="Q2052">
        <f t="shared" si="643"/>
        <v>1046</v>
      </c>
      <c r="R2052">
        <f t="shared" si="644"/>
        <v>15</v>
      </c>
      <c r="S2052" t="b">
        <f t="shared" si="645"/>
        <v>1</v>
      </c>
      <c r="T2052" t="b">
        <f t="shared" si="646"/>
        <v>0</v>
      </c>
      <c r="W2052" t="str">
        <f t="shared" si="656"/>
        <v/>
      </c>
      <c r="X2052" t="str">
        <f t="shared" si="656"/>
        <v/>
      </c>
      <c r="Y2052" t="str">
        <f t="shared" si="656"/>
        <v/>
      </c>
      <c r="Z2052" t="str">
        <f t="shared" si="656"/>
        <v/>
      </c>
      <c r="AA2052" t="str">
        <f t="shared" si="656"/>
        <v>NFC3620UNION/MIDTERM NEG.</v>
      </c>
      <c r="AC2052" t="str">
        <f t="shared" si="657"/>
        <v/>
      </c>
      <c r="AD2052" t="str">
        <f t="shared" si="657"/>
        <v/>
      </c>
      <c r="AE2052" t="str">
        <f t="shared" si="657"/>
        <v/>
      </c>
      <c r="AF2052" t="str">
        <f t="shared" si="657"/>
        <v/>
      </c>
      <c r="AG2052" t="str">
        <f t="shared" si="657"/>
        <v>NFC3650UNION/MIDTERM NEG.</v>
      </c>
      <c r="AI2052">
        <f t="shared" si="647"/>
        <v>1</v>
      </c>
      <c r="AJ2052">
        <f t="shared" si="648"/>
        <v>1046</v>
      </c>
      <c r="AK2052" t="str">
        <f t="shared" si="649"/>
        <v>20181NFC3620UNION/MIDTERM NEG.</v>
      </c>
      <c r="AL2052" t="str">
        <f t="shared" si="650"/>
        <v>UNION/MIDTERM NEG.</v>
      </c>
      <c r="AM2052" t="str">
        <f t="shared" si="651"/>
        <v>20181NFC3650UNION/MIDTERM NEG.</v>
      </c>
      <c r="AN2052" t="str">
        <f t="shared" si="652"/>
        <v>UNION/MIDTERM NEG.</v>
      </c>
      <c r="AO2052" s="13">
        <f t="shared" si="653"/>
        <v>0.96</v>
      </c>
      <c r="AP2052">
        <f t="shared" si="654"/>
        <v>1</v>
      </c>
      <c r="AQ2052" t="str">
        <f t="shared" si="655"/>
        <v>NFC3620UNION/MIDTERM NEG.NFC3650UNION/MIDTERM NEG.</v>
      </c>
    </row>
    <row r="2053" spans="1:43" x14ac:dyDescent="0.35">
      <c r="A2053" s="18" t="s">
        <v>1838</v>
      </c>
      <c r="B2053">
        <v>3650</v>
      </c>
      <c r="C2053" t="s">
        <v>1430</v>
      </c>
      <c r="D2053" s="18" t="s">
        <v>1838</v>
      </c>
      <c r="E2053">
        <v>3600</v>
      </c>
      <c r="F2053" t="s">
        <v>1430</v>
      </c>
      <c r="G2053" s="13">
        <v>0.96</v>
      </c>
      <c r="I2053">
        <v>20181</v>
      </c>
      <c r="J2053" t="str">
        <f t="shared" si="638"/>
        <v>20181NFC3650UNION/MIDTERM NEG.20181NFC3600UNION/MIDTERM NEG.</v>
      </c>
      <c r="K2053" t="str">
        <f t="shared" si="639"/>
        <v>20181NFC3650UNION/MIDTERM NEG.</v>
      </c>
      <c r="L2053" t="str">
        <f t="shared" si="640"/>
        <v>20181NFC3600UNION/MIDTERM NEG.</v>
      </c>
      <c r="M2053" s="13">
        <f t="shared" si="641"/>
        <v>0.96</v>
      </c>
      <c r="N2053" s="13"/>
      <c r="O2053" s="19">
        <v>2043</v>
      </c>
      <c r="P2053">
        <f t="shared" si="642"/>
        <v>18</v>
      </c>
      <c r="Q2053">
        <f t="shared" si="643"/>
        <v>1046</v>
      </c>
      <c r="R2053">
        <f t="shared" si="644"/>
        <v>16</v>
      </c>
      <c r="S2053" t="b">
        <f t="shared" si="645"/>
        <v>1</v>
      </c>
      <c r="T2053" t="b">
        <f t="shared" si="646"/>
        <v>0</v>
      </c>
      <c r="W2053" t="str">
        <f t="shared" si="656"/>
        <v/>
      </c>
      <c r="X2053" t="str">
        <f t="shared" si="656"/>
        <v/>
      </c>
      <c r="Y2053" t="str">
        <f t="shared" si="656"/>
        <v/>
      </c>
      <c r="Z2053" t="str">
        <f t="shared" si="656"/>
        <v/>
      </c>
      <c r="AA2053" t="str">
        <f t="shared" si="656"/>
        <v>NFC3650UNION/MIDTERM NEG.</v>
      </c>
      <c r="AC2053" t="str">
        <f t="shared" si="657"/>
        <v/>
      </c>
      <c r="AD2053" t="str">
        <f t="shared" si="657"/>
        <v/>
      </c>
      <c r="AE2053" t="str">
        <f t="shared" si="657"/>
        <v/>
      </c>
      <c r="AF2053" t="str">
        <f t="shared" si="657"/>
        <v/>
      </c>
      <c r="AG2053" t="str">
        <f t="shared" si="657"/>
        <v>NFC3600UNION/MIDTERM NEG.</v>
      </c>
      <c r="AI2053">
        <f t="shared" si="647"/>
        <v>1</v>
      </c>
      <c r="AJ2053">
        <f t="shared" si="648"/>
        <v>1046</v>
      </c>
      <c r="AK2053" t="str">
        <f t="shared" si="649"/>
        <v>20181NFC3650UNION/MIDTERM NEG.</v>
      </c>
      <c r="AL2053" t="str">
        <f t="shared" si="650"/>
        <v>UNION/MIDTERM NEG.</v>
      </c>
      <c r="AM2053" t="str">
        <f t="shared" si="651"/>
        <v>20181NFC3600UNION/MIDTERM NEG.</v>
      </c>
      <c r="AN2053" t="str">
        <f t="shared" si="652"/>
        <v>UNION/MIDTERM NEG.</v>
      </c>
      <c r="AO2053" s="13">
        <f t="shared" si="653"/>
        <v>0.96</v>
      </c>
      <c r="AP2053">
        <f t="shared" si="654"/>
        <v>1</v>
      </c>
      <c r="AQ2053" t="str">
        <f t="shared" si="655"/>
        <v>NFC3650UNION/MIDTERM NEG.NFC3600UNION/MIDTERM NEG.</v>
      </c>
    </row>
    <row r="2054" spans="1:43" x14ac:dyDescent="0.35">
      <c r="A2054" s="18" t="s">
        <v>1838</v>
      </c>
      <c r="B2054">
        <v>3650</v>
      </c>
      <c r="C2054" t="s">
        <v>1430</v>
      </c>
      <c r="D2054" s="18" t="s">
        <v>1838</v>
      </c>
      <c r="E2054">
        <v>3610</v>
      </c>
      <c r="F2054" t="s">
        <v>1430</v>
      </c>
      <c r="G2054" s="13">
        <v>0.96</v>
      </c>
      <c r="I2054">
        <v>20181</v>
      </c>
      <c r="J2054" t="str">
        <f t="shared" si="638"/>
        <v>20181NFC3650UNION/MIDTERM NEG.20181NFC3610UNION/MIDTERM NEG.</v>
      </c>
      <c r="K2054" t="str">
        <f t="shared" si="639"/>
        <v>20181NFC3650UNION/MIDTERM NEG.</v>
      </c>
      <c r="L2054" t="str">
        <f t="shared" si="640"/>
        <v>20181NFC3610UNION/MIDTERM NEG.</v>
      </c>
      <c r="M2054" s="13">
        <f t="shared" si="641"/>
        <v>0.96</v>
      </c>
      <c r="N2054" s="13"/>
      <c r="O2054" s="19">
        <v>2044</v>
      </c>
      <c r="P2054">
        <f t="shared" si="642"/>
        <v>18</v>
      </c>
      <c r="Q2054">
        <f t="shared" si="643"/>
        <v>1046</v>
      </c>
      <c r="R2054">
        <f t="shared" si="644"/>
        <v>17</v>
      </c>
      <c r="S2054" t="b">
        <f t="shared" si="645"/>
        <v>1</v>
      </c>
      <c r="T2054" t="b">
        <f t="shared" si="646"/>
        <v>0</v>
      </c>
      <c r="W2054" t="str">
        <f t="shared" si="656"/>
        <v/>
      </c>
      <c r="X2054" t="str">
        <f t="shared" si="656"/>
        <v/>
      </c>
      <c r="Y2054" t="str">
        <f t="shared" si="656"/>
        <v/>
      </c>
      <c r="Z2054" t="str">
        <f t="shared" si="656"/>
        <v/>
      </c>
      <c r="AA2054" t="str">
        <f t="shared" si="656"/>
        <v>NFC3650UNION/MIDTERM NEG.</v>
      </c>
      <c r="AC2054" t="str">
        <f t="shared" si="657"/>
        <v/>
      </c>
      <c r="AD2054" t="str">
        <f t="shared" si="657"/>
        <v/>
      </c>
      <c r="AE2054" t="str">
        <f t="shared" si="657"/>
        <v/>
      </c>
      <c r="AF2054" t="str">
        <f t="shared" si="657"/>
        <v/>
      </c>
      <c r="AG2054" t="str">
        <f t="shared" si="657"/>
        <v>NFC3610UNION/MIDTERM NEG.</v>
      </c>
      <c r="AI2054">
        <f t="shared" si="647"/>
        <v>1</v>
      </c>
      <c r="AJ2054">
        <f t="shared" si="648"/>
        <v>1046</v>
      </c>
      <c r="AK2054" t="str">
        <f t="shared" si="649"/>
        <v>20181NFC3650UNION/MIDTERM NEG.</v>
      </c>
      <c r="AL2054" t="str">
        <f t="shared" si="650"/>
        <v>UNION/MIDTERM NEG.</v>
      </c>
      <c r="AM2054" t="str">
        <f t="shared" si="651"/>
        <v>20181NFC3610UNION/MIDTERM NEG.</v>
      </c>
      <c r="AN2054" t="str">
        <f t="shared" si="652"/>
        <v>UNION/MIDTERM NEG.</v>
      </c>
      <c r="AO2054" s="13">
        <f t="shared" si="653"/>
        <v>0.96</v>
      </c>
      <c r="AP2054">
        <f t="shared" si="654"/>
        <v>1</v>
      </c>
      <c r="AQ2054" t="str">
        <f t="shared" si="655"/>
        <v>NFC3650UNION/MIDTERM NEG.NFC3610UNION/MIDTERM NEG.</v>
      </c>
    </row>
    <row r="2055" spans="1:43" x14ac:dyDescent="0.35">
      <c r="A2055" s="18" t="s">
        <v>1838</v>
      </c>
      <c r="B2055">
        <v>3650</v>
      </c>
      <c r="C2055" t="s">
        <v>1430</v>
      </c>
      <c r="D2055" s="18" t="s">
        <v>1838</v>
      </c>
      <c r="E2055">
        <v>3620</v>
      </c>
      <c r="F2055" t="s">
        <v>1430</v>
      </c>
      <c r="G2055" s="13">
        <v>0.96</v>
      </c>
      <c r="I2055">
        <v>20181</v>
      </c>
      <c r="J2055" t="str">
        <f t="shared" si="638"/>
        <v>20181NFC3650UNION/MIDTERM NEG.20181NFC3620UNION/MIDTERM NEG.</v>
      </c>
      <c r="K2055" t="str">
        <f t="shared" si="639"/>
        <v>20181NFC3650UNION/MIDTERM NEG.</v>
      </c>
      <c r="L2055" t="str">
        <f t="shared" si="640"/>
        <v>20181NFC3620UNION/MIDTERM NEG.</v>
      </c>
      <c r="M2055" s="13">
        <f t="shared" si="641"/>
        <v>0.96</v>
      </c>
      <c r="N2055" s="13"/>
      <c r="O2055" s="19">
        <v>2045</v>
      </c>
      <c r="P2055">
        <f t="shared" si="642"/>
        <v>18</v>
      </c>
      <c r="Q2055">
        <f t="shared" si="643"/>
        <v>1046</v>
      </c>
      <c r="R2055">
        <f t="shared" si="644"/>
        <v>18</v>
      </c>
      <c r="S2055" t="b">
        <f t="shared" si="645"/>
        <v>1</v>
      </c>
      <c r="T2055" t="b">
        <f t="shared" si="646"/>
        <v>0</v>
      </c>
      <c r="W2055" t="str">
        <f t="shared" si="656"/>
        <v/>
      </c>
      <c r="X2055" t="str">
        <f t="shared" si="656"/>
        <v/>
      </c>
      <c r="Y2055" t="str">
        <f t="shared" si="656"/>
        <v/>
      </c>
      <c r="Z2055" t="str">
        <f t="shared" si="656"/>
        <v/>
      </c>
      <c r="AA2055" t="str">
        <f t="shared" si="656"/>
        <v>NFC3650UNION/MIDTERM NEG.</v>
      </c>
      <c r="AC2055" t="str">
        <f t="shared" si="657"/>
        <v/>
      </c>
      <c r="AD2055" t="str">
        <f t="shared" si="657"/>
        <v/>
      </c>
      <c r="AE2055" t="str">
        <f t="shared" si="657"/>
        <v/>
      </c>
      <c r="AF2055" t="str">
        <f t="shared" si="657"/>
        <v/>
      </c>
      <c r="AG2055" t="str">
        <f t="shared" si="657"/>
        <v>NFC3620UNION/MIDTERM NEG.</v>
      </c>
      <c r="AI2055">
        <f t="shared" si="647"/>
        <v>1</v>
      </c>
      <c r="AJ2055">
        <f t="shared" si="648"/>
        <v>1046</v>
      </c>
      <c r="AK2055" t="str">
        <f t="shared" si="649"/>
        <v>20181NFC3650UNION/MIDTERM NEG.</v>
      </c>
      <c r="AL2055" t="str">
        <f t="shared" si="650"/>
        <v>UNION/MIDTERM NEG.</v>
      </c>
      <c r="AM2055" t="str">
        <f t="shared" si="651"/>
        <v>20181NFC3620UNION/MIDTERM NEG.</v>
      </c>
      <c r="AN2055" t="str">
        <f t="shared" si="652"/>
        <v>UNION/MIDTERM NEG.</v>
      </c>
      <c r="AO2055" s="13">
        <f t="shared" si="653"/>
        <v>0.96</v>
      </c>
      <c r="AP2055">
        <f t="shared" si="654"/>
        <v>1</v>
      </c>
      <c r="AQ2055" t="str">
        <f t="shared" si="655"/>
        <v>NFC3650UNION/MIDTERM NEG.NFC3620UNION/MIDTERM NEG.</v>
      </c>
    </row>
    <row r="2056" spans="1:43" x14ac:dyDescent="0.35">
      <c r="A2056" s="18" t="s">
        <v>1838</v>
      </c>
      <c r="B2056">
        <v>3669</v>
      </c>
      <c r="C2056" t="s">
        <v>1431</v>
      </c>
      <c r="D2056" s="18" t="s">
        <v>1838</v>
      </c>
      <c r="E2056">
        <v>3569</v>
      </c>
      <c r="F2056" t="s">
        <v>1429</v>
      </c>
      <c r="G2056" s="13">
        <v>0.7667531231319531</v>
      </c>
      <c r="I2056">
        <v>20181</v>
      </c>
      <c r="J2056" t="str">
        <f t="shared" si="638"/>
        <v>20181NFC3669UN/MDTRM NEG-FRFTR PAY20181NFC3569UN CON NEG-FIREFTR PAY</v>
      </c>
      <c r="K2056" t="str">
        <f t="shared" si="639"/>
        <v>20181NFC3669UN/MDTRM NEG-FRFTR PAY</v>
      </c>
      <c r="L2056" t="str">
        <f t="shared" si="640"/>
        <v>20181NFC3569UN CON NEG-FIREFTR PAY</v>
      </c>
      <c r="M2056" s="13">
        <f t="shared" si="641"/>
        <v>0.7667531231319531</v>
      </c>
      <c r="N2056" s="13"/>
      <c r="O2056" s="19">
        <v>2046</v>
      </c>
      <c r="P2056">
        <f t="shared" si="642"/>
        <v>3</v>
      </c>
      <c r="Q2056">
        <f t="shared" si="643"/>
        <v>1047</v>
      </c>
      <c r="R2056">
        <f t="shared" si="644"/>
        <v>1</v>
      </c>
      <c r="S2056" t="b">
        <f t="shared" si="645"/>
        <v>1</v>
      </c>
      <c r="T2056" t="b">
        <f t="shared" si="646"/>
        <v>0</v>
      </c>
      <c r="W2056" t="str">
        <f t="shared" si="656"/>
        <v/>
      </c>
      <c r="X2056" t="str">
        <f t="shared" si="656"/>
        <v/>
      </c>
      <c r="Y2056" t="str">
        <f t="shared" si="656"/>
        <v/>
      </c>
      <c r="Z2056" t="str">
        <f t="shared" si="656"/>
        <v/>
      </c>
      <c r="AA2056" t="str">
        <f t="shared" si="656"/>
        <v>NFC3669UN/MDTRM NEG-FRFTR PAY</v>
      </c>
      <c r="AC2056" t="str">
        <f t="shared" si="657"/>
        <v/>
      </c>
      <c r="AD2056" t="str">
        <f t="shared" si="657"/>
        <v/>
      </c>
      <c r="AE2056" t="str">
        <f t="shared" si="657"/>
        <v/>
      </c>
      <c r="AF2056" t="str">
        <f t="shared" si="657"/>
        <v/>
      </c>
      <c r="AG2056" t="str">
        <f t="shared" si="657"/>
        <v>NFC3569UN CON NEG-FIREFTR PAY</v>
      </c>
      <c r="AI2056">
        <f t="shared" si="647"/>
        <v>1</v>
      </c>
      <c r="AJ2056">
        <f t="shared" si="648"/>
        <v>1047</v>
      </c>
      <c r="AK2056" t="str">
        <f t="shared" si="649"/>
        <v>20181NFC3669UN/MDTRM NEG-FRFTR PAY</v>
      </c>
      <c r="AL2056" t="str">
        <f t="shared" si="650"/>
        <v>UN/MDTRM NEG-FRFTR PAY</v>
      </c>
      <c r="AM2056" t="str">
        <f t="shared" si="651"/>
        <v>20181NFC3569UN CON NEG-FIREFTR PAY</v>
      </c>
      <c r="AN2056" t="str">
        <f t="shared" si="652"/>
        <v>UN CON NEG-FIREFTR PAY</v>
      </c>
      <c r="AO2056" s="13">
        <f t="shared" si="653"/>
        <v>0.7667531231319531</v>
      </c>
      <c r="AP2056">
        <f t="shared" si="654"/>
        <v>1</v>
      </c>
      <c r="AQ2056" t="str">
        <f t="shared" si="655"/>
        <v>NFC3669UN/MDTRM NEG-FRFTR PAYNFC3569UN CON NEG-FIREFTR PAY</v>
      </c>
    </row>
    <row r="2057" spans="1:43" x14ac:dyDescent="0.35">
      <c r="A2057" s="18" t="s">
        <v>1838</v>
      </c>
      <c r="B2057">
        <v>3669</v>
      </c>
      <c r="C2057" t="s">
        <v>1431</v>
      </c>
      <c r="D2057" s="18" t="s">
        <v>1838</v>
      </c>
      <c r="E2057">
        <v>3769</v>
      </c>
      <c r="F2057" t="s">
        <v>1433</v>
      </c>
      <c r="G2057" s="13">
        <v>0.58570022840003422</v>
      </c>
      <c r="I2057">
        <v>20181</v>
      </c>
      <c r="J2057" t="str">
        <f t="shared" si="638"/>
        <v>20181NFC3669UN/MDTRM NEG-FRFTR PAY20181NFC3769UN ONG LMR ACT-FFTR PAY</v>
      </c>
      <c r="K2057" t="str">
        <f t="shared" si="639"/>
        <v>20181NFC3669UN/MDTRM NEG-FRFTR PAY</v>
      </c>
      <c r="L2057" t="str">
        <f t="shared" si="640"/>
        <v>20181NFC3769UN ONG LMR ACT-FFTR PAY</v>
      </c>
      <c r="M2057" s="13">
        <f t="shared" si="641"/>
        <v>0.58570022840003422</v>
      </c>
      <c r="N2057" s="13"/>
      <c r="O2057" s="19">
        <v>2047</v>
      </c>
      <c r="P2057">
        <f t="shared" si="642"/>
        <v>3</v>
      </c>
      <c r="Q2057">
        <f t="shared" si="643"/>
        <v>1047</v>
      </c>
      <c r="R2057">
        <f t="shared" si="644"/>
        <v>2</v>
      </c>
      <c r="S2057" t="b">
        <f t="shared" si="645"/>
        <v>1</v>
      </c>
      <c r="T2057" t="b">
        <f t="shared" si="646"/>
        <v>0</v>
      </c>
      <c r="W2057" t="str">
        <f t="shared" si="656"/>
        <v/>
      </c>
      <c r="X2057" t="str">
        <f t="shared" si="656"/>
        <v/>
      </c>
      <c r="Y2057" t="str">
        <f t="shared" si="656"/>
        <v/>
      </c>
      <c r="Z2057" t="str">
        <f t="shared" si="656"/>
        <v/>
      </c>
      <c r="AA2057" t="str">
        <f t="shared" si="656"/>
        <v>NFC3669UN/MDTRM NEG-FRFTR PAY</v>
      </c>
      <c r="AC2057" t="str">
        <f t="shared" si="657"/>
        <v/>
      </c>
      <c r="AD2057" t="str">
        <f t="shared" si="657"/>
        <v/>
      </c>
      <c r="AE2057" t="str">
        <f t="shared" si="657"/>
        <v/>
      </c>
      <c r="AF2057" t="str">
        <f t="shared" si="657"/>
        <v/>
      </c>
      <c r="AG2057" t="str">
        <f t="shared" si="657"/>
        <v>NFC3769UN ONG LMR ACT-FFTR PAY</v>
      </c>
      <c r="AI2057">
        <f t="shared" si="647"/>
        <v>1</v>
      </c>
      <c r="AJ2057">
        <f t="shared" si="648"/>
        <v>1047</v>
      </c>
      <c r="AK2057" t="str">
        <f t="shared" si="649"/>
        <v>20181NFC3669UN/MDTRM NEG-FRFTR PAY</v>
      </c>
      <c r="AL2057" t="str">
        <f t="shared" si="650"/>
        <v>UN/MDTRM NEG-FRFTR PAY</v>
      </c>
      <c r="AM2057" t="str">
        <f t="shared" si="651"/>
        <v>20181NFC3769UN ONG LMR ACT-FFTR PAY</v>
      </c>
      <c r="AN2057" t="str">
        <f t="shared" si="652"/>
        <v>UN ONG LMR ACT-FFTR PAY</v>
      </c>
      <c r="AO2057" s="13">
        <f t="shared" si="653"/>
        <v>0.58570022840003422</v>
      </c>
      <c r="AP2057">
        <f t="shared" si="654"/>
        <v>1</v>
      </c>
      <c r="AQ2057" t="str">
        <f t="shared" si="655"/>
        <v>NFC3669UN/MDTRM NEG-FRFTR PAYNFC3769UN ONG LMR ACT-FFTR PAY</v>
      </c>
    </row>
    <row r="2058" spans="1:43" x14ac:dyDescent="0.35">
      <c r="A2058" s="18" t="s">
        <v>1838</v>
      </c>
      <c r="B2058">
        <v>3669</v>
      </c>
      <c r="C2058" t="s">
        <v>1431</v>
      </c>
      <c r="D2058" s="18" t="s">
        <v>1838</v>
      </c>
      <c r="E2058">
        <v>3869</v>
      </c>
      <c r="F2058" t="s">
        <v>1435</v>
      </c>
      <c r="G2058" s="13">
        <v>0.57664113597231137</v>
      </c>
      <c r="I2058">
        <v>20181</v>
      </c>
      <c r="J2058" t="str">
        <f t="shared" si="638"/>
        <v>20181NFC3669UN/MDTRM NEG-FRFTR PAY20181NFC3869UN/GRV/APL REP-FFTR PAY</v>
      </c>
      <c r="K2058" t="str">
        <f t="shared" si="639"/>
        <v>20181NFC3669UN/MDTRM NEG-FRFTR PAY</v>
      </c>
      <c r="L2058" t="str">
        <f t="shared" si="640"/>
        <v>20181NFC3869UN/GRV/APL REP-FFTR PAY</v>
      </c>
      <c r="M2058" s="13">
        <f t="shared" si="641"/>
        <v>0.57664113597231137</v>
      </c>
      <c r="N2058" s="13"/>
      <c r="O2058" s="19">
        <v>2048</v>
      </c>
      <c r="P2058">
        <f t="shared" si="642"/>
        <v>3</v>
      </c>
      <c r="Q2058">
        <f t="shared" si="643"/>
        <v>1047</v>
      </c>
      <c r="R2058">
        <f t="shared" si="644"/>
        <v>3</v>
      </c>
      <c r="S2058" t="b">
        <f t="shared" si="645"/>
        <v>1</v>
      </c>
      <c r="T2058" t="b">
        <f t="shared" si="646"/>
        <v>0</v>
      </c>
      <c r="W2058" t="str">
        <f t="shared" si="656"/>
        <v/>
      </c>
      <c r="X2058" t="str">
        <f t="shared" si="656"/>
        <v/>
      </c>
      <c r="Y2058" t="str">
        <f t="shared" si="656"/>
        <v/>
      </c>
      <c r="Z2058" t="str">
        <f t="shared" si="656"/>
        <v/>
      </c>
      <c r="AA2058" t="str">
        <f t="shared" si="656"/>
        <v>NFC3669UN/MDTRM NEG-FRFTR PAY</v>
      </c>
      <c r="AC2058" t="str">
        <f t="shared" si="657"/>
        <v/>
      </c>
      <c r="AD2058" t="str">
        <f t="shared" si="657"/>
        <v/>
      </c>
      <c r="AE2058" t="str">
        <f t="shared" si="657"/>
        <v/>
      </c>
      <c r="AF2058" t="str">
        <f t="shared" si="657"/>
        <v/>
      </c>
      <c r="AG2058" t="str">
        <f t="shared" si="657"/>
        <v>NFC3869UN/GRV/APL REP-FFTR PAY</v>
      </c>
      <c r="AI2058">
        <f t="shared" si="647"/>
        <v>1</v>
      </c>
      <c r="AJ2058">
        <f t="shared" si="648"/>
        <v>1047</v>
      </c>
      <c r="AK2058" t="str">
        <f t="shared" si="649"/>
        <v>20181NFC3669UN/MDTRM NEG-FRFTR PAY</v>
      </c>
      <c r="AL2058" t="str">
        <f t="shared" si="650"/>
        <v>UN/MDTRM NEG-FRFTR PAY</v>
      </c>
      <c r="AM2058" t="str">
        <f t="shared" si="651"/>
        <v>20181NFC3869UN/GRV/APL REP-FFTR PAY</v>
      </c>
      <c r="AN2058" t="str">
        <f t="shared" si="652"/>
        <v>UN/GRV/APL REP-FFTR PAY</v>
      </c>
      <c r="AO2058" s="13">
        <f t="shared" si="653"/>
        <v>0.57664113597231137</v>
      </c>
      <c r="AP2058">
        <f t="shared" si="654"/>
        <v>1</v>
      </c>
      <c r="AQ2058" t="str">
        <f t="shared" si="655"/>
        <v>NFC3669UN/MDTRM NEG-FRFTR PAYNFC3869UN/GRV/APL REP-FFTR PAY</v>
      </c>
    </row>
    <row r="2059" spans="1:43" x14ac:dyDescent="0.35">
      <c r="A2059" s="18" t="s">
        <v>1838</v>
      </c>
      <c r="B2059">
        <v>3700</v>
      </c>
      <c r="C2059" t="s">
        <v>1432</v>
      </c>
      <c r="D2059" s="18" t="s">
        <v>1838</v>
      </c>
      <c r="E2059">
        <v>3705</v>
      </c>
      <c r="F2059" t="s">
        <v>1432</v>
      </c>
      <c r="G2059" s="13">
        <v>0.96744186046511627</v>
      </c>
      <c r="I2059">
        <v>20181</v>
      </c>
      <c r="J2059" t="str">
        <f t="shared" si="638"/>
        <v>20181NFC3700UNION/ONGOING LMR ACT.20181NFC3705UNION/ONGOING LMR ACT.</v>
      </c>
      <c r="K2059" t="str">
        <f t="shared" si="639"/>
        <v>20181NFC3700UNION/ONGOING LMR ACT.</v>
      </c>
      <c r="L2059" t="str">
        <f t="shared" si="640"/>
        <v>20181NFC3705UNION/ONGOING LMR ACT.</v>
      </c>
      <c r="M2059" s="13">
        <f t="shared" si="641"/>
        <v>0.96744186046511627</v>
      </c>
      <c r="N2059" s="13"/>
      <c r="O2059" s="19">
        <v>2049</v>
      </c>
      <c r="P2059">
        <f t="shared" si="642"/>
        <v>18</v>
      </c>
      <c r="Q2059">
        <f t="shared" si="643"/>
        <v>1048</v>
      </c>
      <c r="R2059">
        <f t="shared" si="644"/>
        <v>1</v>
      </c>
      <c r="S2059" t="b">
        <f t="shared" si="645"/>
        <v>1</v>
      </c>
      <c r="T2059" t="b">
        <f t="shared" si="646"/>
        <v>0</v>
      </c>
      <c r="W2059" t="str">
        <f t="shared" si="656"/>
        <v/>
      </c>
      <c r="X2059" t="str">
        <f t="shared" si="656"/>
        <v/>
      </c>
      <c r="Y2059" t="str">
        <f t="shared" si="656"/>
        <v/>
      </c>
      <c r="Z2059" t="str">
        <f t="shared" si="656"/>
        <v/>
      </c>
      <c r="AA2059" t="str">
        <f t="shared" si="656"/>
        <v>NFC3700UNION/ONGOING LMR ACT.</v>
      </c>
      <c r="AC2059" t="str">
        <f t="shared" si="657"/>
        <v/>
      </c>
      <c r="AD2059" t="str">
        <f t="shared" si="657"/>
        <v/>
      </c>
      <c r="AE2059" t="str">
        <f t="shared" si="657"/>
        <v/>
      </c>
      <c r="AF2059" t="str">
        <f t="shared" si="657"/>
        <v/>
      </c>
      <c r="AG2059" t="str">
        <f t="shared" si="657"/>
        <v>NFC3705UNION/ONGOING LMR ACT.</v>
      </c>
      <c r="AI2059">
        <f t="shared" si="647"/>
        <v>1</v>
      </c>
      <c r="AJ2059">
        <f t="shared" si="648"/>
        <v>1048</v>
      </c>
      <c r="AK2059" t="str">
        <f t="shared" si="649"/>
        <v>20181NFC3700UNION/ONGOING LMR ACT.</v>
      </c>
      <c r="AL2059" t="str">
        <f t="shared" si="650"/>
        <v>UNION/ONGOING LMR ACT.</v>
      </c>
      <c r="AM2059" t="str">
        <f t="shared" si="651"/>
        <v>20181NFC3705UNION/ONGOING LMR ACT.</v>
      </c>
      <c r="AN2059" t="str">
        <f t="shared" si="652"/>
        <v>UNION/ONGOING LMR ACT.</v>
      </c>
      <c r="AO2059" s="13">
        <f t="shared" si="653"/>
        <v>0.96744186046511627</v>
      </c>
      <c r="AP2059">
        <f t="shared" si="654"/>
        <v>1</v>
      </c>
      <c r="AQ2059" t="str">
        <f t="shared" si="655"/>
        <v>NFC3700UNION/ONGOING LMR ACT.NFC3705UNION/ONGOING LMR ACT.</v>
      </c>
    </row>
    <row r="2060" spans="1:43" x14ac:dyDescent="0.35">
      <c r="A2060" s="18" t="s">
        <v>1838</v>
      </c>
      <c r="B2060">
        <v>3700</v>
      </c>
      <c r="C2060" t="s">
        <v>1432</v>
      </c>
      <c r="D2060" s="18" t="s">
        <v>1838</v>
      </c>
      <c r="E2060">
        <v>3710</v>
      </c>
      <c r="F2060" t="s">
        <v>1432</v>
      </c>
      <c r="G2060" s="13">
        <v>0.96744186046511627</v>
      </c>
      <c r="I2060">
        <v>20181</v>
      </c>
      <c r="J2060" t="str">
        <f t="shared" ref="J2060:J2123" si="658">K2060&amp;L2060</f>
        <v>20181NFC3700UNION/ONGOING LMR ACT.20181NFC3710UNION/ONGOING LMR ACT.</v>
      </c>
      <c r="K2060" t="str">
        <f t="shared" ref="K2060:K2123" si="659">I2060&amp;A2060&amp;B2060&amp;C2060</f>
        <v>20181NFC3700UNION/ONGOING LMR ACT.</v>
      </c>
      <c r="L2060" t="str">
        <f t="shared" ref="L2060:L2123" si="660">I2060&amp;D2060&amp;E2060&amp;F2060</f>
        <v>20181NFC3710UNION/ONGOING LMR ACT.</v>
      </c>
      <c r="M2060" s="13">
        <f t="shared" ref="M2060:M2123" si="661">G2060</f>
        <v>0.96744186046511627</v>
      </c>
      <c r="N2060" s="13"/>
      <c r="O2060" s="19">
        <v>2050</v>
      </c>
      <c r="P2060">
        <f t="shared" ref="P2060:P2123" si="662">COUNTIF(C$11:C$2269, C2060)</f>
        <v>18</v>
      </c>
      <c r="Q2060">
        <f t="shared" ref="Q2060:Q2123" si="663">IF(ROW()=11,1,IF(R2059+1=R2060,Q2059,Q2059+1))</f>
        <v>1048</v>
      </c>
      <c r="R2060">
        <f t="shared" ref="R2060:R2123" si="664">IF(C2060=C2059, R2059+1, 1)</f>
        <v>2</v>
      </c>
      <c r="S2060" t="b">
        <f t="shared" ref="S2060:S2123" si="665">A2060=D2060</f>
        <v>1</v>
      </c>
      <c r="T2060" t="b">
        <f t="shared" ref="T2060:T2123" si="666">A2060&amp;B2060&amp;C2060=D2060&amp;E2060&amp;F2060</f>
        <v>0</v>
      </c>
      <c r="W2060" t="str">
        <f t="shared" si="656"/>
        <v/>
      </c>
      <c r="X2060" t="str">
        <f t="shared" si="656"/>
        <v/>
      </c>
      <c r="Y2060" t="str">
        <f t="shared" si="656"/>
        <v/>
      </c>
      <c r="Z2060" t="str">
        <f t="shared" si="656"/>
        <v/>
      </c>
      <c r="AA2060" t="str">
        <f t="shared" si="656"/>
        <v>NFC3700UNION/ONGOING LMR ACT.</v>
      </c>
      <c r="AC2060" t="str">
        <f t="shared" si="657"/>
        <v/>
      </c>
      <c r="AD2060" t="str">
        <f t="shared" si="657"/>
        <v/>
      </c>
      <c r="AE2060" t="str">
        <f t="shared" si="657"/>
        <v/>
      </c>
      <c r="AF2060" t="str">
        <f t="shared" si="657"/>
        <v/>
      </c>
      <c r="AG2060" t="str">
        <f t="shared" si="657"/>
        <v>NFC3710UNION/ONGOING LMR ACT.</v>
      </c>
      <c r="AI2060">
        <f t="shared" ref="AI2060:AI2123" si="667">COUNTIF(AQ2060:AQ4318, AQ2060)</f>
        <v>1</v>
      </c>
      <c r="AJ2060">
        <f t="shared" ref="AJ2060:AJ2123" si="668">Q2060</f>
        <v>1048</v>
      </c>
      <c r="AK2060" t="str">
        <f t="shared" ref="AK2060:AK2123" si="669">K2060</f>
        <v>20181NFC3700UNION/ONGOING LMR ACT.</v>
      </c>
      <c r="AL2060" t="str">
        <f t="shared" ref="AL2060:AL2123" si="670">C2060</f>
        <v>UNION/ONGOING LMR ACT.</v>
      </c>
      <c r="AM2060" t="str">
        <f t="shared" ref="AM2060:AM2123" si="671">L2060</f>
        <v>20181NFC3710UNION/ONGOING LMR ACT.</v>
      </c>
      <c r="AN2060" t="str">
        <f t="shared" ref="AN2060:AN2123" si="672">IF(F2060="", "", F2060)</f>
        <v>UNION/ONGOING LMR ACT.</v>
      </c>
      <c r="AO2060" s="13">
        <f t="shared" ref="AO2060:AO2123" si="673">M2060</f>
        <v>0.96744186046511627</v>
      </c>
      <c r="AP2060">
        <f t="shared" ref="AP2060:AP2123" si="674">COUNTIF(AQ$11:AQ$2269, AQ2060)</f>
        <v>1</v>
      </c>
      <c r="AQ2060" t="str">
        <f t="shared" ref="AQ2060:AQ2123" si="675">W2060&amp;AC2060&amp;X2060&amp;AD2060&amp;Y2060&amp;AE2060&amp;Z2060&amp;AF2060&amp;AA2060&amp;AG2060</f>
        <v>NFC3700UNION/ONGOING LMR ACT.NFC3710UNION/ONGOING LMR ACT.</v>
      </c>
    </row>
    <row r="2061" spans="1:43" x14ac:dyDescent="0.35">
      <c r="A2061" s="18" t="s">
        <v>1838</v>
      </c>
      <c r="B2061">
        <v>3700</v>
      </c>
      <c r="C2061" t="s">
        <v>1432</v>
      </c>
      <c r="D2061" s="18" t="s">
        <v>1838</v>
      </c>
      <c r="E2061">
        <v>3720</v>
      </c>
      <c r="F2061" t="s">
        <v>1432</v>
      </c>
      <c r="G2061" s="13">
        <v>0.96744186046511627</v>
      </c>
      <c r="I2061">
        <v>20181</v>
      </c>
      <c r="J2061" t="str">
        <f t="shared" si="658"/>
        <v>20181NFC3700UNION/ONGOING LMR ACT.20181NFC3720UNION/ONGOING LMR ACT.</v>
      </c>
      <c r="K2061" t="str">
        <f t="shared" si="659"/>
        <v>20181NFC3700UNION/ONGOING LMR ACT.</v>
      </c>
      <c r="L2061" t="str">
        <f t="shared" si="660"/>
        <v>20181NFC3720UNION/ONGOING LMR ACT.</v>
      </c>
      <c r="M2061" s="13">
        <f t="shared" si="661"/>
        <v>0.96744186046511627</v>
      </c>
      <c r="N2061" s="13"/>
      <c r="O2061" s="19">
        <v>2051</v>
      </c>
      <c r="P2061">
        <f t="shared" si="662"/>
        <v>18</v>
      </c>
      <c r="Q2061">
        <f t="shared" si="663"/>
        <v>1048</v>
      </c>
      <c r="R2061">
        <f t="shared" si="664"/>
        <v>3</v>
      </c>
      <c r="S2061" t="b">
        <f t="shared" si="665"/>
        <v>1</v>
      </c>
      <c r="T2061" t="b">
        <f t="shared" si="666"/>
        <v>0</v>
      </c>
      <c r="W2061" t="str">
        <f t="shared" si="656"/>
        <v/>
      </c>
      <c r="X2061" t="str">
        <f t="shared" si="656"/>
        <v/>
      </c>
      <c r="Y2061" t="str">
        <f t="shared" si="656"/>
        <v/>
      </c>
      <c r="Z2061" t="str">
        <f t="shared" si="656"/>
        <v/>
      </c>
      <c r="AA2061" t="str">
        <f t="shared" si="656"/>
        <v>NFC3700UNION/ONGOING LMR ACT.</v>
      </c>
      <c r="AC2061" t="str">
        <f t="shared" si="657"/>
        <v/>
      </c>
      <c r="AD2061" t="str">
        <f t="shared" si="657"/>
        <v/>
      </c>
      <c r="AE2061" t="str">
        <f t="shared" si="657"/>
        <v/>
      </c>
      <c r="AF2061" t="str">
        <f t="shared" si="657"/>
        <v/>
      </c>
      <c r="AG2061" t="str">
        <f t="shared" si="657"/>
        <v>NFC3720UNION/ONGOING LMR ACT.</v>
      </c>
      <c r="AI2061">
        <f t="shared" si="667"/>
        <v>1</v>
      </c>
      <c r="AJ2061">
        <f t="shared" si="668"/>
        <v>1048</v>
      </c>
      <c r="AK2061" t="str">
        <f t="shared" si="669"/>
        <v>20181NFC3700UNION/ONGOING LMR ACT.</v>
      </c>
      <c r="AL2061" t="str">
        <f t="shared" si="670"/>
        <v>UNION/ONGOING LMR ACT.</v>
      </c>
      <c r="AM2061" t="str">
        <f t="shared" si="671"/>
        <v>20181NFC3720UNION/ONGOING LMR ACT.</v>
      </c>
      <c r="AN2061" t="str">
        <f t="shared" si="672"/>
        <v>UNION/ONGOING LMR ACT.</v>
      </c>
      <c r="AO2061" s="13">
        <f t="shared" si="673"/>
        <v>0.96744186046511627</v>
      </c>
      <c r="AP2061">
        <f t="shared" si="674"/>
        <v>1</v>
      </c>
      <c r="AQ2061" t="str">
        <f t="shared" si="675"/>
        <v>NFC3700UNION/ONGOING LMR ACT.NFC3720UNION/ONGOING LMR ACT.</v>
      </c>
    </row>
    <row r="2062" spans="1:43" x14ac:dyDescent="0.35">
      <c r="A2062" s="18" t="s">
        <v>1838</v>
      </c>
      <c r="B2062">
        <v>3705</v>
      </c>
      <c r="C2062" t="s">
        <v>1432</v>
      </c>
      <c r="D2062" s="18" t="s">
        <v>1838</v>
      </c>
      <c r="E2062">
        <v>3700</v>
      </c>
      <c r="F2062" t="s">
        <v>1432</v>
      </c>
      <c r="G2062" s="13">
        <v>0.96744186046511627</v>
      </c>
      <c r="I2062">
        <v>20181</v>
      </c>
      <c r="J2062" t="str">
        <f t="shared" si="658"/>
        <v>20181NFC3705UNION/ONGOING LMR ACT.20181NFC3700UNION/ONGOING LMR ACT.</v>
      </c>
      <c r="K2062" t="str">
        <f t="shared" si="659"/>
        <v>20181NFC3705UNION/ONGOING LMR ACT.</v>
      </c>
      <c r="L2062" t="str">
        <f t="shared" si="660"/>
        <v>20181NFC3700UNION/ONGOING LMR ACT.</v>
      </c>
      <c r="M2062" s="13">
        <f t="shared" si="661"/>
        <v>0.96744186046511627</v>
      </c>
      <c r="N2062" s="13"/>
      <c r="O2062" s="19">
        <v>2052</v>
      </c>
      <c r="P2062">
        <f t="shared" si="662"/>
        <v>18</v>
      </c>
      <c r="Q2062">
        <f t="shared" si="663"/>
        <v>1048</v>
      </c>
      <c r="R2062">
        <f t="shared" si="664"/>
        <v>4</v>
      </c>
      <c r="S2062" t="b">
        <f t="shared" si="665"/>
        <v>1</v>
      </c>
      <c r="T2062" t="b">
        <f t="shared" si="666"/>
        <v>0</v>
      </c>
      <c r="W2062" t="str">
        <f t="shared" si="656"/>
        <v/>
      </c>
      <c r="X2062" t="str">
        <f t="shared" si="656"/>
        <v/>
      </c>
      <c r="Y2062" t="str">
        <f t="shared" si="656"/>
        <v/>
      </c>
      <c r="Z2062" t="str">
        <f t="shared" si="656"/>
        <v/>
      </c>
      <c r="AA2062" t="str">
        <f t="shared" si="656"/>
        <v>NFC3705UNION/ONGOING LMR ACT.</v>
      </c>
      <c r="AC2062" t="str">
        <f t="shared" si="657"/>
        <v/>
      </c>
      <c r="AD2062" t="str">
        <f t="shared" si="657"/>
        <v/>
      </c>
      <c r="AE2062" t="str">
        <f t="shared" si="657"/>
        <v/>
      </c>
      <c r="AF2062" t="str">
        <f t="shared" si="657"/>
        <v/>
      </c>
      <c r="AG2062" t="str">
        <f t="shared" si="657"/>
        <v>NFC3700UNION/ONGOING LMR ACT.</v>
      </c>
      <c r="AI2062">
        <f t="shared" si="667"/>
        <v>1</v>
      </c>
      <c r="AJ2062">
        <f t="shared" si="668"/>
        <v>1048</v>
      </c>
      <c r="AK2062" t="str">
        <f t="shared" si="669"/>
        <v>20181NFC3705UNION/ONGOING LMR ACT.</v>
      </c>
      <c r="AL2062" t="str">
        <f t="shared" si="670"/>
        <v>UNION/ONGOING LMR ACT.</v>
      </c>
      <c r="AM2062" t="str">
        <f t="shared" si="671"/>
        <v>20181NFC3700UNION/ONGOING LMR ACT.</v>
      </c>
      <c r="AN2062" t="str">
        <f t="shared" si="672"/>
        <v>UNION/ONGOING LMR ACT.</v>
      </c>
      <c r="AO2062" s="13">
        <f t="shared" si="673"/>
        <v>0.96744186046511627</v>
      </c>
      <c r="AP2062">
        <f t="shared" si="674"/>
        <v>1</v>
      </c>
      <c r="AQ2062" t="str">
        <f t="shared" si="675"/>
        <v>NFC3705UNION/ONGOING LMR ACT.NFC3700UNION/ONGOING LMR ACT.</v>
      </c>
    </row>
    <row r="2063" spans="1:43" x14ac:dyDescent="0.35">
      <c r="A2063" s="18" t="s">
        <v>1838</v>
      </c>
      <c r="B2063">
        <v>3705</v>
      </c>
      <c r="C2063" t="s">
        <v>1432</v>
      </c>
      <c r="D2063" s="18" t="s">
        <v>1838</v>
      </c>
      <c r="E2063">
        <v>3715</v>
      </c>
      <c r="F2063" t="s">
        <v>1432</v>
      </c>
      <c r="G2063" s="13">
        <v>0.96744186046511627</v>
      </c>
      <c r="I2063">
        <v>20181</v>
      </c>
      <c r="J2063" t="str">
        <f t="shared" si="658"/>
        <v>20181NFC3705UNION/ONGOING LMR ACT.20181NFC3715UNION/ONGOING LMR ACT.</v>
      </c>
      <c r="K2063" t="str">
        <f t="shared" si="659"/>
        <v>20181NFC3705UNION/ONGOING LMR ACT.</v>
      </c>
      <c r="L2063" t="str">
        <f t="shared" si="660"/>
        <v>20181NFC3715UNION/ONGOING LMR ACT.</v>
      </c>
      <c r="M2063" s="13">
        <f t="shared" si="661"/>
        <v>0.96744186046511627</v>
      </c>
      <c r="N2063" s="13"/>
      <c r="O2063" s="19">
        <v>2053</v>
      </c>
      <c r="P2063">
        <f t="shared" si="662"/>
        <v>18</v>
      </c>
      <c r="Q2063">
        <f t="shared" si="663"/>
        <v>1048</v>
      </c>
      <c r="R2063">
        <f t="shared" si="664"/>
        <v>5</v>
      </c>
      <c r="S2063" t="b">
        <f t="shared" si="665"/>
        <v>1</v>
      </c>
      <c r="T2063" t="b">
        <f t="shared" si="666"/>
        <v>0</v>
      </c>
      <c r="W2063" t="str">
        <f t="shared" si="656"/>
        <v/>
      </c>
      <c r="X2063" t="str">
        <f t="shared" si="656"/>
        <v/>
      </c>
      <c r="Y2063" t="str">
        <f t="shared" si="656"/>
        <v/>
      </c>
      <c r="Z2063" t="str">
        <f t="shared" si="656"/>
        <v/>
      </c>
      <c r="AA2063" t="str">
        <f t="shared" si="656"/>
        <v>NFC3705UNION/ONGOING LMR ACT.</v>
      </c>
      <c r="AC2063" t="str">
        <f t="shared" si="657"/>
        <v/>
      </c>
      <c r="AD2063" t="str">
        <f t="shared" si="657"/>
        <v/>
      </c>
      <c r="AE2063" t="str">
        <f t="shared" si="657"/>
        <v/>
      </c>
      <c r="AF2063" t="str">
        <f t="shared" si="657"/>
        <v/>
      </c>
      <c r="AG2063" t="str">
        <f t="shared" si="657"/>
        <v>NFC3715UNION/ONGOING LMR ACT.</v>
      </c>
      <c r="AI2063">
        <f t="shared" si="667"/>
        <v>1</v>
      </c>
      <c r="AJ2063">
        <f t="shared" si="668"/>
        <v>1048</v>
      </c>
      <c r="AK2063" t="str">
        <f t="shared" si="669"/>
        <v>20181NFC3705UNION/ONGOING LMR ACT.</v>
      </c>
      <c r="AL2063" t="str">
        <f t="shared" si="670"/>
        <v>UNION/ONGOING LMR ACT.</v>
      </c>
      <c r="AM2063" t="str">
        <f t="shared" si="671"/>
        <v>20181NFC3715UNION/ONGOING LMR ACT.</v>
      </c>
      <c r="AN2063" t="str">
        <f t="shared" si="672"/>
        <v>UNION/ONGOING LMR ACT.</v>
      </c>
      <c r="AO2063" s="13">
        <f t="shared" si="673"/>
        <v>0.96744186046511627</v>
      </c>
      <c r="AP2063">
        <f t="shared" si="674"/>
        <v>1</v>
      </c>
      <c r="AQ2063" t="str">
        <f t="shared" si="675"/>
        <v>NFC3705UNION/ONGOING LMR ACT.NFC3715UNION/ONGOING LMR ACT.</v>
      </c>
    </row>
    <row r="2064" spans="1:43" x14ac:dyDescent="0.35">
      <c r="A2064" s="18" t="s">
        <v>1838</v>
      </c>
      <c r="B2064">
        <v>3705</v>
      </c>
      <c r="C2064" t="s">
        <v>1432</v>
      </c>
      <c r="D2064" s="18" t="s">
        <v>1838</v>
      </c>
      <c r="E2064">
        <v>3710</v>
      </c>
      <c r="F2064" t="s">
        <v>1432</v>
      </c>
      <c r="G2064" s="13">
        <v>0.69976689976689976</v>
      </c>
      <c r="I2064">
        <v>20181</v>
      </c>
      <c r="J2064" t="str">
        <f t="shared" si="658"/>
        <v>20181NFC3705UNION/ONGOING LMR ACT.20181NFC3710UNION/ONGOING LMR ACT.</v>
      </c>
      <c r="K2064" t="str">
        <f t="shared" si="659"/>
        <v>20181NFC3705UNION/ONGOING LMR ACT.</v>
      </c>
      <c r="L2064" t="str">
        <f t="shared" si="660"/>
        <v>20181NFC3710UNION/ONGOING LMR ACT.</v>
      </c>
      <c r="M2064" s="13">
        <f t="shared" si="661"/>
        <v>0.69976689976689976</v>
      </c>
      <c r="N2064" s="13"/>
      <c r="O2064" s="19">
        <v>2054</v>
      </c>
      <c r="P2064">
        <f t="shared" si="662"/>
        <v>18</v>
      </c>
      <c r="Q2064">
        <f t="shared" si="663"/>
        <v>1048</v>
      </c>
      <c r="R2064">
        <f t="shared" si="664"/>
        <v>6</v>
      </c>
      <c r="S2064" t="b">
        <f t="shared" si="665"/>
        <v>1</v>
      </c>
      <c r="T2064" t="b">
        <f t="shared" si="666"/>
        <v>0</v>
      </c>
      <c r="W2064" t="str">
        <f t="shared" ref="W2064:AA2114" si="676">IF($A2064=W$10, $A2064&amp;$B2064&amp;$C2064, "")</f>
        <v/>
      </c>
      <c r="X2064" t="str">
        <f t="shared" si="676"/>
        <v/>
      </c>
      <c r="Y2064" t="str">
        <f t="shared" si="676"/>
        <v/>
      </c>
      <c r="Z2064" t="str">
        <f t="shared" si="676"/>
        <v/>
      </c>
      <c r="AA2064" t="str">
        <f t="shared" si="676"/>
        <v>NFC3705UNION/ONGOING LMR ACT.</v>
      </c>
      <c r="AC2064" t="str">
        <f t="shared" ref="AC2064:AG2114" si="677">IF($D2064=AC$10, $D2064&amp;$E2064&amp;$F2064, "")</f>
        <v/>
      </c>
      <c r="AD2064" t="str">
        <f t="shared" si="677"/>
        <v/>
      </c>
      <c r="AE2064" t="str">
        <f t="shared" si="677"/>
        <v/>
      </c>
      <c r="AF2064" t="str">
        <f t="shared" si="677"/>
        <v/>
      </c>
      <c r="AG2064" t="str">
        <f t="shared" si="677"/>
        <v>NFC3710UNION/ONGOING LMR ACT.</v>
      </c>
      <c r="AI2064">
        <f t="shared" si="667"/>
        <v>1</v>
      </c>
      <c r="AJ2064">
        <f t="shared" si="668"/>
        <v>1048</v>
      </c>
      <c r="AK2064" t="str">
        <f t="shared" si="669"/>
        <v>20181NFC3705UNION/ONGOING LMR ACT.</v>
      </c>
      <c r="AL2064" t="str">
        <f t="shared" si="670"/>
        <v>UNION/ONGOING LMR ACT.</v>
      </c>
      <c r="AM2064" t="str">
        <f t="shared" si="671"/>
        <v>20181NFC3710UNION/ONGOING LMR ACT.</v>
      </c>
      <c r="AN2064" t="str">
        <f t="shared" si="672"/>
        <v>UNION/ONGOING LMR ACT.</v>
      </c>
      <c r="AO2064" s="13">
        <f t="shared" si="673"/>
        <v>0.69976689976689976</v>
      </c>
      <c r="AP2064">
        <f t="shared" si="674"/>
        <v>1</v>
      </c>
      <c r="AQ2064" t="str">
        <f t="shared" si="675"/>
        <v>NFC3705UNION/ONGOING LMR ACT.NFC3710UNION/ONGOING LMR ACT.</v>
      </c>
    </row>
    <row r="2065" spans="1:43" x14ac:dyDescent="0.35">
      <c r="A2065" s="18" t="s">
        <v>1838</v>
      </c>
      <c r="B2065">
        <v>3710</v>
      </c>
      <c r="C2065" t="s">
        <v>1432</v>
      </c>
      <c r="D2065" s="18" t="s">
        <v>1838</v>
      </c>
      <c r="E2065">
        <v>3700</v>
      </c>
      <c r="F2065" t="s">
        <v>1432</v>
      </c>
      <c r="G2065" s="13">
        <v>0.96744186046511627</v>
      </c>
      <c r="I2065">
        <v>20181</v>
      </c>
      <c r="J2065" t="str">
        <f t="shared" si="658"/>
        <v>20181NFC3710UNION/ONGOING LMR ACT.20181NFC3700UNION/ONGOING LMR ACT.</v>
      </c>
      <c r="K2065" t="str">
        <f t="shared" si="659"/>
        <v>20181NFC3710UNION/ONGOING LMR ACT.</v>
      </c>
      <c r="L2065" t="str">
        <f t="shared" si="660"/>
        <v>20181NFC3700UNION/ONGOING LMR ACT.</v>
      </c>
      <c r="M2065" s="13">
        <f t="shared" si="661"/>
        <v>0.96744186046511627</v>
      </c>
      <c r="N2065" s="13"/>
      <c r="O2065" s="19">
        <v>2055</v>
      </c>
      <c r="P2065">
        <f t="shared" si="662"/>
        <v>18</v>
      </c>
      <c r="Q2065">
        <f t="shared" si="663"/>
        <v>1048</v>
      </c>
      <c r="R2065">
        <f t="shared" si="664"/>
        <v>7</v>
      </c>
      <c r="S2065" t="b">
        <f t="shared" si="665"/>
        <v>1</v>
      </c>
      <c r="T2065" t="b">
        <f t="shared" si="666"/>
        <v>0</v>
      </c>
      <c r="W2065" t="str">
        <f t="shared" si="676"/>
        <v/>
      </c>
      <c r="X2065" t="str">
        <f t="shared" si="676"/>
        <v/>
      </c>
      <c r="Y2065" t="str">
        <f t="shared" si="676"/>
        <v/>
      </c>
      <c r="Z2065" t="str">
        <f t="shared" si="676"/>
        <v/>
      </c>
      <c r="AA2065" t="str">
        <f t="shared" si="676"/>
        <v>NFC3710UNION/ONGOING LMR ACT.</v>
      </c>
      <c r="AC2065" t="str">
        <f t="shared" si="677"/>
        <v/>
      </c>
      <c r="AD2065" t="str">
        <f t="shared" si="677"/>
        <v/>
      </c>
      <c r="AE2065" t="str">
        <f t="shared" si="677"/>
        <v/>
      </c>
      <c r="AF2065" t="str">
        <f t="shared" si="677"/>
        <v/>
      </c>
      <c r="AG2065" t="str">
        <f t="shared" si="677"/>
        <v>NFC3700UNION/ONGOING LMR ACT.</v>
      </c>
      <c r="AI2065">
        <f t="shared" si="667"/>
        <v>1</v>
      </c>
      <c r="AJ2065">
        <f t="shared" si="668"/>
        <v>1048</v>
      </c>
      <c r="AK2065" t="str">
        <f t="shared" si="669"/>
        <v>20181NFC3710UNION/ONGOING LMR ACT.</v>
      </c>
      <c r="AL2065" t="str">
        <f t="shared" si="670"/>
        <v>UNION/ONGOING LMR ACT.</v>
      </c>
      <c r="AM2065" t="str">
        <f t="shared" si="671"/>
        <v>20181NFC3700UNION/ONGOING LMR ACT.</v>
      </c>
      <c r="AN2065" t="str">
        <f t="shared" si="672"/>
        <v>UNION/ONGOING LMR ACT.</v>
      </c>
      <c r="AO2065" s="13">
        <f t="shared" si="673"/>
        <v>0.96744186046511627</v>
      </c>
      <c r="AP2065">
        <f t="shared" si="674"/>
        <v>1</v>
      </c>
      <c r="AQ2065" t="str">
        <f t="shared" si="675"/>
        <v>NFC3710UNION/ONGOING LMR ACT.NFC3700UNION/ONGOING LMR ACT.</v>
      </c>
    </row>
    <row r="2066" spans="1:43" x14ac:dyDescent="0.35">
      <c r="A2066" s="18" t="s">
        <v>1838</v>
      </c>
      <c r="B2066">
        <v>3710</v>
      </c>
      <c r="C2066" t="s">
        <v>1432</v>
      </c>
      <c r="D2066" s="18" t="s">
        <v>1838</v>
      </c>
      <c r="E2066">
        <v>3715</v>
      </c>
      <c r="F2066" t="s">
        <v>1432</v>
      </c>
      <c r="G2066" s="13">
        <v>0.96744186046511627</v>
      </c>
      <c r="I2066">
        <v>20181</v>
      </c>
      <c r="J2066" t="str">
        <f t="shared" si="658"/>
        <v>20181NFC3710UNION/ONGOING LMR ACT.20181NFC3715UNION/ONGOING LMR ACT.</v>
      </c>
      <c r="K2066" t="str">
        <f t="shared" si="659"/>
        <v>20181NFC3710UNION/ONGOING LMR ACT.</v>
      </c>
      <c r="L2066" t="str">
        <f t="shared" si="660"/>
        <v>20181NFC3715UNION/ONGOING LMR ACT.</v>
      </c>
      <c r="M2066" s="13">
        <f t="shared" si="661"/>
        <v>0.96744186046511627</v>
      </c>
      <c r="N2066" s="13"/>
      <c r="O2066" s="19">
        <v>2056</v>
      </c>
      <c r="P2066">
        <f t="shared" si="662"/>
        <v>18</v>
      </c>
      <c r="Q2066">
        <f t="shared" si="663"/>
        <v>1048</v>
      </c>
      <c r="R2066">
        <f t="shared" si="664"/>
        <v>8</v>
      </c>
      <c r="S2066" t="b">
        <f t="shared" si="665"/>
        <v>1</v>
      </c>
      <c r="T2066" t="b">
        <f t="shared" si="666"/>
        <v>0</v>
      </c>
      <c r="W2066" t="str">
        <f t="shared" si="676"/>
        <v/>
      </c>
      <c r="X2066" t="str">
        <f t="shared" si="676"/>
        <v/>
      </c>
      <c r="Y2066" t="str">
        <f t="shared" si="676"/>
        <v/>
      </c>
      <c r="Z2066" t="str">
        <f t="shared" si="676"/>
        <v/>
      </c>
      <c r="AA2066" t="str">
        <f t="shared" si="676"/>
        <v>NFC3710UNION/ONGOING LMR ACT.</v>
      </c>
      <c r="AC2066" t="str">
        <f t="shared" si="677"/>
        <v/>
      </c>
      <c r="AD2066" t="str">
        <f t="shared" si="677"/>
        <v/>
      </c>
      <c r="AE2066" t="str">
        <f t="shared" si="677"/>
        <v/>
      </c>
      <c r="AF2066" t="str">
        <f t="shared" si="677"/>
        <v/>
      </c>
      <c r="AG2066" t="str">
        <f t="shared" si="677"/>
        <v>NFC3715UNION/ONGOING LMR ACT.</v>
      </c>
      <c r="AI2066">
        <f t="shared" si="667"/>
        <v>1</v>
      </c>
      <c r="AJ2066">
        <f t="shared" si="668"/>
        <v>1048</v>
      </c>
      <c r="AK2066" t="str">
        <f t="shared" si="669"/>
        <v>20181NFC3710UNION/ONGOING LMR ACT.</v>
      </c>
      <c r="AL2066" t="str">
        <f t="shared" si="670"/>
        <v>UNION/ONGOING LMR ACT.</v>
      </c>
      <c r="AM2066" t="str">
        <f t="shared" si="671"/>
        <v>20181NFC3715UNION/ONGOING LMR ACT.</v>
      </c>
      <c r="AN2066" t="str">
        <f t="shared" si="672"/>
        <v>UNION/ONGOING LMR ACT.</v>
      </c>
      <c r="AO2066" s="13">
        <f t="shared" si="673"/>
        <v>0.96744186046511627</v>
      </c>
      <c r="AP2066">
        <f t="shared" si="674"/>
        <v>1</v>
      </c>
      <c r="AQ2066" t="str">
        <f t="shared" si="675"/>
        <v>NFC3710UNION/ONGOING LMR ACT.NFC3715UNION/ONGOING LMR ACT.</v>
      </c>
    </row>
    <row r="2067" spans="1:43" x14ac:dyDescent="0.35">
      <c r="A2067" s="18" t="s">
        <v>1838</v>
      </c>
      <c r="B2067">
        <v>3710</v>
      </c>
      <c r="C2067" t="s">
        <v>1432</v>
      </c>
      <c r="D2067" s="18" t="s">
        <v>1838</v>
      </c>
      <c r="E2067">
        <v>3720</v>
      </c>
      <c r="F2067" t="s">
        <v>1432</v>
      </c>
      <c r="G2067" s="13">
        <v>0.96744186046511627</v>
      </c>
      <c r="I2067">
        <v>20181</v>
      </c>
      <c r="J2067" t="str">
        <f t="shared" si="658"/>
        <v>20181NFC3710UNION/ONGOING LMR ACT.20181NFC3720UNION/ONGOING LMR ACT.</v>
      </c>
      <c r="K2067" t="str">
        <f t="shared" si="659"/>
        <v>20181NFC3710UNION/ONGOING LMR ACT.</v>
      </c>
      <c r="L2067" t="str">
        <f t="shared" si="660"/>
        <v>20181NFC3720UNION/ONGOING LMR ACT.</v>
      </c>
      <c r="M2067" s="13">
        <f t="shared" si="661"/>
        <v>0.96744186046511627</v>
      </c>
      <c r="N2067" s="13"/>
      <c r="O2067" s="19">
        <v>2057</v>
      </c>
      <c r="P2067">
        <f t="shared" si="662"/>
        <v>18</v>
      </c>
      <c r="Q2067">
        <f t="shared" si="663"/>
        <v>1048</v>
      </c>
      <c r="R2067">
        <f t="shared" si="664"/>
        <v>9</v>
      </c>
      <c r="S2067" t="b">
        <f t="shared" si="665"/>
        <v>1</v>
      </c>
      <c r="T2067" t="b">
        <f t="shared" si="666"/>
        <v>0</v>
      </c>
      <c r="W2067" t="str">
        <f t="shared" si="676"/>
        <v/>
      </c>
      <c r="X2067" t="str">
        <f t="shared" si="676"/>
        <v/>
      </c>
      <c r="Y2067" t="str">
        <f t="shared" si="676"/>
        <v/>
      </c>
      <c r="Z2067" t="str">
        <f t="shared" si="676"/>
        <v/>
      </c>
      <c r="AA2067" t="str">
        <f t="shared" si="676"/>
        <v>NFC3710UNION/ONGOING LMR ACT.</v>
      </c>
      <c r="AC2067" t="str">
        <f t="shared" si="677"/>
        <v/>
      </c>
      <c r="AD2067" t="str">
        <f t="shared" si="677"/>
        <v/>
      </c>
      <c r="AE2067" t="str">
        <f t="shared" si="677"/>
        <v/>
      </c>
      <c r="AF2067" t="str">
        <f t="shared" si="677"/>
        <v/>
      </c>
      <c r="AG2067" t="str">
        <f t="shared" si="677"/>
        <v>NFC3720UNION/ONGOING LMR ACT.</v>
      </c>
      <c r="AI2067">
        <f t="shared" si="667"/>
        <v>1</v>
      </c>
      <c r="AJ2067">
        <f t="shared" si="668"/>
        <v>1048</v>
      </c>
      <c r="AK2067" t="str">
        <f t="shared" si="669"/>
        <v>20181NFC3710UNION/ONGOING LMR ACT.</v>
      </c>
      <c r="AL2067" t="str">
        <f t="shared" si="670"/>
        <v>UNION/ONGOING LMR ACT.</v>
      </c>
      <c r="AM2067" t="str">
        <f t="shared" si="671"/>
        <v>20181NFC3720UNION/ONGOING LMR ACT.</v>
      </c>
      <c r="AN2067" t="str">
        <f t="shared" si="672"/>
        <v>UNION/ONGOING LMR ACT.</v>
      </c>
      <c r="AO2067" s="13">
        <f t="shared" si="673"/>
        <v>0.96744186046511627</v>
      </c>
      <c r="AP2067">
        <f t="shared" si="674"/>
        <v>1</v>
      </c>
      <c r="AQ2067" t="str">
        <f t="shared" si="675"/>
        <v>NFC3710UNION/ONGOING LMR ACT.NFC3720UNION/ONGOING LMR ACT.</v>
      </c>
    </row>
    <row r="2068" spans="1:43" x14ac:dyDescent="0.35">
      <c r="A2068" s="18" t="s">
        <v>1838</v>
      </c>
      <c r="B2068">
        <v>3715</v>
      </c>
      <c r="C2068" t="s">
        <v>1432</v>
      </c>
      <c r="D2068" s="18" t="s">
        <v>1838</v>
      </c>
      <c r="E2068">
        <v>3705</v>
      </c>
      <c r="F2068" t="s">
        <v>1432</v>
      </c>
      <c r="G2068" s="13">
        <v>0.96744186046511627</v>
      </c>
      <c r="I2068">
        <v>20181</v>
      </c>
      <c r="J2068" t="str">
        <f t="shared" si="658"/>
        <v>20181NFC3715UNION/ONGOING LMR ACT.20181NFC3705UNION/ONGOING LMR ACT.</v>
      </c>
      <c r="K2068" t="str">
        <f t="shared" si="659"/>
        <v>20181NFC3715UNION/ONGOING LMR ACT.</v>
      </c>
      <c r="L2068" t="str">
        <f t="shared" si="660"/>
        <v>20181NFC3705UNION/ONGOING LMR ACT.</v>
      </c>
      <c r="M2068" s="13">
        <f t="shared" si="661"/>
        <v>0.96744186046511627</v>
      </c>
      <c r="N2068" s="13"/>
      <c r="O2068" s="19">
        <v>2058</v>
      </c>
      <c r="P2068">
        <f t="shared" si="662"/>
        <v>18</v>
      </c>
      <c r="Q2068">
        <f t="shared" si="663"/>
        <v>1048</v>
      </c>
      <c r="R2068">
        <f t="shared" si="664"/>
        <v>10</v>
      </c>
      <c r="S2068" t="b">
        <f t="shared" si="665"/>
        <v>1</v>
      </c>
      <c r="T2068" t="b">
        <f t="shared" si="666"/>
        <v>0</v>
      </c>
      <c r="W2068" t="str">
        <f t="shared" si="676"/>
        <v/>
      </c>
      <c r="X2068" t="str">
        <f t="shared" si="676"/>
        <v/>
      </c>
      <c r="Y2068" t="str">
        <f t="shared" si="676"/>
        <v/>
      </c>
      <c r="Z2068" t="str">
        <f t="shared" si="676"/>
        <v/>
      </c>
      <c r="AA2068" t="str">
        <f t="shared" si="676"/>
        <v>NFC3715UNION/ONGOING LMR ACT.</v>
      </c>
      <c r="AC2068" t="str">
        <f t="shared" si="677"/>
        <v/>
      </c>
      <c r="AD2068" t="str">
        <f t="shared" si="677"/>
        <v/>
      </c>
      <c r="AE2068" t="str">
        <f t="shared" si="677"/>
        <v/>
      </c>
      <c r="AF2068" t="str">
        <f t="shared" si="677"/>
        <v/>
      </c>
      <c r="AG2068" t="str">
        <f t="shared" si="677"/>
        <v>NFC3705UNION/ONGOING LMR ACT.</v>
      </c>
      <c r="AI2068">
        <f t="shared" si="667"/>
        <v>1</v>
      </c>
      <c r="AJ2068">
        <f t="shared" si="668"/>
        <v>1048</v>
      </c>
      <c r="AK2068" t="str">
        <f t="shared" si="669"/>
        <v>20181NFC3715UNION/ONGOING LMR ACT.</v>
      </c>
      <c r="AL2068" t="str">
        <f t="shared" si="670"/>
        <v>UNION/ONGOING LMR ACT.</v>
      </c>
      <c r="AM2068" t="str">
        <f t="shared" si="671"/>
        <v>20181NFC3705UNION/ONGOING LMR ACT.</v>
      </c>
      <c r="AN2068" t="str">
        <f t="shared" si="672"/>
        <v>UNION/ONGOING LMR ACT.</v>
      </c>
      <c r="AO2068" s="13">
        <f t="shared" si="673"/>
        <v>0.96744186046511627</v>
      </c>
      <c r="AP2068">
        <f t="shared" si="674"/>
        <v>1</v>
      </c>
      <c r="AQ2068" t="str">
        <f t="shared" si="675"/>
        <v>NFC3715UNION/ONGOING LMR ACT.NFC3705UNION/ONGOING LMR ACT.</v>
      </c>
    </row>
    <row r="2069" spans="1:43" x14ac:dyDescent="0.35">
      <c r="A2069" s="18" t="s">
        <v>1838</v>
      </c>
      <c r="B2069">
        <v>3715</v>
      </c>
      <c r="C2069" t="s">
        <v>1432</v>
      </c>
      <c r="D2069" s="18" t="s">
        <v>1838</v>
      </c>
      <c r="E2069">
        <v>3710</v>
      </c>
      <c r="F2069" t="s">
        <v>1432</v>
      </c>
      <c r="G2069" s="13">
        <v>0.96744186046511627</v>
      </c>
      <c r="I2069">
        <v>20181</v>
      </c>
      <c r="J2069" t="str">
        <f t="shared" si="658"/>
        <v>20181NFC3715UNION/ONGOING LMR ACT.20181NFC3710UNION/ONGOING LMR ACT.</v>
      </c>
      <c r="K2069" t="str">
        <f t="shared" si="659"/>
        <v>20181NFC3715UNION/ONGOING LMR ACT.</v>
      </c>
      <c r="L2069" t="str">
        <f t="shared" si="660"/>
        <v>20181NFC3710UNION/ONGOING LMR ACT.</v>
      </c>
      <c r="M2069" s="13">
        <f t="shared" si="661"/>
        <v>0.96744186046511627</v>
      </c>
      <c r="N2069" s="13"/>
      <c r="O2069" s="19">
        <v>2059</v>
      </c>
      <c r="P2069">
        <f t="shared" si="662"/>
        <v>18</v>
      </c>
      <c r="Q2069">
        <f t="shared" si="663"/>
        <v>1048</v>
      </c>
      <c r="R2069">
        <f t="shared" si="664"/>
        <v>11</v>
      </c>
      <c r="S2069" t="b">
        <f t="shared" si="665"/>
        <v>1</v>
      </c>
      <c r="T2069" t="b">
        <f t="shared" si="666"/>
        <v>0</v>
      </c>
      <c r="W2069" t="str">
        <f t="shared" si="676"/>
        <v/>
      </c>
      <c r="X2069" t="str">
        <f t="shared" si="676"/>
        <v/>
      </c>
      <c r="Y2069" t="str">
        <f t="shared" si="676"/>
        <v/>
      </c>
      <c r="Z2069" t="str">
        <f t="shared" si="676"/>
        <v/>
      </c>
      <c r="AA2069" t="str">
        <f t="shared" si="676"/>
        <v>NFC3715UNION/ONGOING LMR ACT.</v>
      </c>
      <c r="AC2069" t="str">
        <f t="shared" si="677"/>
        <v/>
      </c>
      <c r="AD2069" t="str">
        <f t="shared" si="677"/>
        <v/>
      </c>
      <c r="AE2069" t="str">
        <f t="shared" si="677"/>
        <v/>
      </c>
      <c r="AF2069" t="str">
        <f t="shared" si="677"/>
        <v/>
      </c>
      <c r="AG2069" t="str">
        <f t="shared" si="677"/>
        <v>NFC3710UNION/ONGOING LMR ACT.</v>
      </c>
      <c r="AI2069">
        <f t="shared" si="667"/>
        <v>1</v>
      </c>
      <c r="AJ2069">
        <f t="shared" si="668"/>
        <v>1048</v>
      </c>
      <c r="AK2069" t="str">
        <f t="shared" si="669"/>
        <v>20181NFC3715UNION/ONGOING LMR ACT.</v>
      </c>
      <c r="AL2069" t="str">
        <f t="shared" si="670"/>
        <v>UNION/ONGOING LMR ACT.</v>
      </c>
      <c r="AM2069" t="str">
        <f t="shared" si="671"/>
        <v>20181NFC3710UNION/ONGOING LMR ACT.</v>
      </c>
      <c r="AN2069" t="str">
        <f t="shared" si="672"/>
        <v>UNION/ONGOING LMR ACT.</v>
      </c>
      <c r="AO2069" s="13">
        <f t="shared" si="673"/>
        <v>0.96744186046511627</v>
      </c>
      <c r="AP2069">
        <f t="shared" si="674"/>
        <v>1</v>
      </c>
      <c r="AQ2069" t="str">
        <f t="shared" si="675"/>
        <v>NFC3715UNION/ONGOING LMR ACT.NFC3710UNION/ONGOING LMR ACT.</v>
      </c>
    </row>
    <row r="2070" spans="1:43" x14ac:dyDescent="0.35">
      <c r="A2070" s="18" t="s">
        <v>1838</v>
      </c>
      <c r="B2070">
        <v>3715</v>
      </c>
      <c r="C2070" t="s">
        <v>1432</v>
      </c>
      <c r="D2070" s="18" t="s">
        <v>1838</v>
      </c>
      <c r="E2070">
        <v>3700</v>
      </c>
      <c r="F2070" t="s">
        <v>1432</v>
      </c>
      <c r="G2070" s="13">
        <v>0.69976689976689976</v>
      </c>
      <c r="I2070">
        <v>20181</v>
      </c>
      <c r="J2070" t="str">
        <f t="shared" si="658"/>
        <v>20181NFC3715UNION/ONGOING LMR ACT.20181NFC3700UNION/ONGOING LMR ACT.</v>
      </c>
      <c r="K2070" t="str">
        <f t="shared" si="659"/>
        <v>20181NFC3715UNION/ONGOING LMR ACT.</v>
      </c>
      <c r="L2070" t="str">
        <f t="shared" si="660"/>
        <v>20181NFC3700UNION/ONGOING LMR ACT.</v>
      </c>
      <c r="M2070" s="13">
        <f t="shared" si="661"/>
        <v>0.69976689976689976</v>
      </c>
      <c r="N2070" s="13"/>
      <c r="O2070" s="19">
        <v>2060</v>
      </c>
      <c r="P2070">
        <f t="shared" si="662"/>
        <v>18</v>
      </c>
      <c r="Q2070">
        <f t="shared" si="663"/>
        <v>1048</v>
      </c>
      <c r="R2070">
        <f t="shared" si="664"/>
        <v>12</v>
      </c>
      <c r="S2070" t="b">
        <f t="shared" si="665"/>
        <v>1</v>
      </c>
      <c r="T2070" t="b">
        <f t="shared" si="666"/>
        <v>0</v>
      </c>
      <c r="W2070" t="str">
        <f t="shared" si="676"/>
        <v/>
      </c>
      <c r="X2070" t="str">
        <f t="shared" si="676"/>
        <v/>
      </c>
      <c r="Y2070" t="str">
        <f t="shared" si="676"/>
        <v/>
      </c>
      <c r="Z2070" t="str">
        <f t="shared" si="676"/>
        <v/>
      </c>
      <c r="AA2070" t="str">
        <f t="shared" si="676"/>
        <v>NFC3715UNION/ONGOING LMR ACT.</v>
      </c>
      <c r="AC2070" t="str">
        <f t="shared" si="677"/>
        <v/>
      </c>
      <c r="AD2070" t="str">
        <f t="shared" si="677"/>
        <v/>
      </c>
      <c r="AE2070" t="str">
        <f t="shared" si="677"/>
        <v/>
      </c>
      <c r="AF2070" t="str">
        <f t="shared" si="677"/>
        <v/>
      </c>
      <c r="AG2070" t="str">
        <f t="shared" si="677"/>
        <v>NFC3700UNION/ONGOING LMR ACT.</v>
      </c>
      <c r="AI2070">
        <f t="shared" si="667"/>
        <v>1</v>
      </c>
      <c r="AJ2070">
        <f t="shared" si="668"/>
        <v>1048</v>
      </c>
      <c r="AK2070" t="str">
        <f t="shared" si="669"/>
        <v>20181NFC3715UNION/ONGOING LMR ACT.</v>
      </c>
      <c r="AL2070" t="str">
        <f t="shared" si="670"/>
        <v>UNION/ONGOING LMR ACT.</v>
      </c>
      <c r="AM2070" t="str">
        <f t="shared" si="671"/>
        <v>20181NFC3700UNION/ONGOING LMR ACT.</v>
      </c>
      <c r="AN2070" t="str">
        <f t="shared" si="672"/>
        <v>UNION/ONGOING LMR ACT.</v>
      </c>
      <c r="AO2070" s="13">
        <f t="shared" si="673"/>
        <v>0.69976689976689976</v>
      </c>
      <c r="AP2070">
        <f t="shared" si="674"/>
        <v>1</v>
      </c>
      <c r="AQ2070" t="str">
        <f t="shared" si="675"/>
        <v>NFC3715UNION/ONGOING LMR ACT.NFC3700UNION/ONGOING LMR ACT.</v>
      </c>
    </row>
    <row r="2071" spans="1:43" x14ac:dyDescent="0.35">
      <c r="A2071" s="18" t="s">
        <v>1838</v>
      </c>
      <c r="B2071">
        <v>3720</v>
      </c>
      <c r="C2071" t="s">
        <v>1432</v>
      </c>
      <c r="D2071" s="18" t="s">
        <v>1838</v>
      </c>
      <c r="E2071">
        <v>3700</v>
      </c>
      <c r="F2071" t="s">
        <v>1432</v>
      </c>
      <c r="G2071" s="13">
        <v>0.96744186046511627</v>
      </c>
      <c r="I2071">
        <v>20181</v>
      </c>
      <c r="J2071" t="str">
        <f t="shared" si="658"/>
        <v>20181NFC3720UNION/ONGOING LMR ACT.20181NFC3700UNION/ONGOING LMR ACT.</v>
      </c>
      <c r="K2071" t="str">
        <f t="shared" si="659"/>
        <v>20181NFC3720UNION/ONGOING LMR ACT.</v>
      </c>
      <c r="L2071" t="str">
        <f t="shared" si="660"/>
        <v>20181NFC3700UNION/ONGOING LMR ACT.</v>
      </c>
      <c r="M2071" s="13">
        <f t="shared" si="661"/>
        <v>0.96744186046511627</v>
      </c>
      <c r="N2071" s="13"/>
      <c r="O2071" s="19">
        <v>2061</v>
      </c>
      <c r="P2071">
        <f t="shared" si="662"/>
        <v>18</v>
      </c>
      <c r="Q2071">
        <f t="shared" si="663"/>
        <v>1048</v>
      </c>
      <c r="R2071">
        <f t="shared" si="664"/>
        <v>13</v>
      </c>
      <c r="S2071" t="b">
        <f t="shared" si="665"/>
        <v>1</v>
      </c>
      <c r="T2071" t="b">
        <f t="shared" si="666"/>
        <v>0</v>
      </c>
      <c r="W2071" t="str">
        <f t="shared" si="676"/>
        <v/>
      </c>
      <c r="X2071" t="str">
        <f t="shared" si="676"/>
        <v/>
      </c>
      <c r="Y2071" t="str">
        <f t="shared" si="676"/>
        <v/>
      </c>
      <c r="Z2071" t="str">
        <f t="shared" si="676"/>
        <v/>
      </c>
      <c r="AA2071" t="str">
        <f t="shared" si="676"/>
        <v>NFC3720UNION/ONGOING LMR ACT.</v>
      </c>
      <c r="AC2071" t="str">
        <f t="shared" si="677"/>
        <v/>
      </c>
      <c r="AD2071" t="str">
        <f t="shared" si="677"/>
        <v/>
      </c>
      <c r="AE2071" t="str">
        <f t="shared" si="677"/>
        <v/>
      </c>
      <c r="AF2071" t="str">
        <f t="shared" si="677"/>
        <v/>
      </c>
      <c r="AG2071" t="str">
        <f t="shared" si="677"/>
        <v>NFC3700UNION/ONGOING LMR ACT.</v>
      </c>
      <c r="AI2071">
        <f t="shared" si="667"/>
        <v>1</v>
      </c>
      <c r="AJ2071">
        <f t="shared" si="668"/>
        <v>1048</v>
      </c>
      <c r="AK2071" t="str">
        <f t="shared" si="669"/>
        <v>20181NFC3720UNION/ONGOING LMR ACT.</v>
      </c>
      <c r="AL2071" t="str">
        <f t="shared" si="670"/>
        <v>UNION/ONGOING LMR ACT.</v>
      </c>
      <c r="AM2071" t="str">
        <f t="shared" si="671"/>
        <v>20181NFC3700UNION/ONGOING LMR ACT.</v>
      </c>
      <c r="AN2071" t="str">
        <f t="shared" si="672"/>
        <v>UNION/ONGOING LMR ACT.</v>
      </c>
      <c r="AO2071" s="13">
        <f t="shared" si="673"/>
        <v>0.96744186046511627</v>
      </c>
      <c r="AP2071">
        <f t="shared" si="674"/>
        <v>1</v>
      </c>
      <c r="AQ2071" t="str">
        <f t="shared" si="675"/>
        <v>NFC3720UNION/ONGOING LMR ACT.NFC3700UNION/ONGOING LMR ACT.</v>
      </c>
    </row>
    <row r="2072" spans="1:43" x14ac:dyDescent="0.35">
      <c r="A2072" s="18" t="s">
        <v>1838</v>
      </c>
      <c r="B2072">
        <v>3720</v>
      </c>
      <c r="C2072" t="s">
        <v>1432</v>
      </c>
      <c r="D2072" s="18" t="s">
        <v>1838</v>
      </c>
      <c r="E2072">
        <v>3710</v>
      </c>
      <c r="F2072" t="s">
        <v>1432</v>
      </c>
      <c r="G2072" s="13">
        <v>0.96744186046511627</v>
      </c>
      <c r="I2072">
        <v>20181</v>
      </c>
      <c r="J2072" t="str">
        <f t="shared" si="658"/>
        <v>20181NFC3720UNION/ONGOING LMR ACT.20181NFC3710UNION/ONGOING LMR ACT.</v>
      </c>
      <c r="K2072" t="str">
        <f t="shared" si="659"/>
        <v>20181NFC3720UNION/ONGOING LMR ACT.</v>
      </c>
      <c r="L2072" t="str">
        <f t="shared" si="660"/>
        <v>20181NFC3710UNION/ONGOING LMR ACT.</v>
      </c>
      <c r="M2072" s="13">
        <f t="shared" si="661"/>
        <v>0.96744186046511627</v>
      </c>
      <c r="N2072" s="13"/>
      <c r="O2072" s="19">
        <v>2062</v>
      </c>
      <c r="P2072">
        <f t="shared" si="662"/>
        <v>18</v>
      </c>
      <c r="Q2072">
        <f t="shared" si="663"/>
        <v>1048</v>
      </c>
      <c r="R2072">
        <f t="shared" si="664"/>
        <v>14</v>
      </c>
      <c r="S2072" t="b">
        <f t="shared" si="665"/>
        <v>1</v>
      </c>
      <c r="T2072" t="b">
        <f t="shared" si="666"/>
        <v>0</v>
      </c>
      <c r="W2072" t="str">
        <f t="shared" si="676"/>
        <v/>
      </c>
      <c r="X2072" t="str">
        <f t="shared" si="676"/>
        <v/>
      </c>
      <c r="Y2072" t="str">
        <f t="shared" si="676"/>
        <v/>
      </c>
      <c r="Z2072" t="str">
        <f t="shared" si="676"/>
        <v/>
      </c>
      <c r="AA2072" t="str">
        <f t="shared" si="676"/>
        <v>NFC3720UNION/ONGOING LMR ACT.</v>
      </c>
      <c r="AC2072" t="str">
        <f t="shared" si="677"/>
        <v/>
      </c>
      <c r="AD2072" t="str">
        <f t="shared" si="677"/>
        <v/>
      </c>
      <c r="AE2072" t="str">
        <f t="shared" si="677"/>
        <v/>
      </c>
      <c r="AF2072" t="str">
        <f t="shared" si="677"/>
        <v/>
      </c>
      <c r="AG2072" t="str">
        <f t="shared" si="677"/>
        <v>NFC3710UNION/ONGOING LMR ACT.</v>
      </c>
      <c r="AI2072">
        <f t="shared" si="667"/>
        <v>1</v>
      </c>
      <c r="AJ2072">
        <f t="shared" si="668"/>
        <v>1048</v>
      </c>
      <c r="AK2072" t="str">
        <f t="shared" si="669"/>
        <v>20181NFC3720UNION/ONGOING LMR ACT.</v>
      </c>
      <c r="AL2072" t="str">
        <f t="shared" si="670"/>
        <v>UNION/ONGOING LMR ACT.</v>
      </c>
      <c r="AM2072" t="str">
        <f t="shared" si="671"/>
        <v>20181NFC3710UNION/ONGOING LMR ACT.</v>
      </c>
      <c r="AN2072" t="str">
        <f t="shared" si="672"/>
        <v>UNION/ONGOING LMR ACT.</v>
      </c>
      <c r="AO2072" s="13">
        <f t="shared" si="673"/>
        <v>0.96744186046511627</v>
      </c>
      <c r="AP2072">
        <f t="shared" si="674"/>
        <v>1</v>
      </c>
      <c r="AQ2072" t="str">
        <f t="shared" si="675"/>
        <v>NFC3720UNION/ONGOING LMR ACT.NFC3710UNION/ONGOING LMR ACT.</v>
      </c>
    </row>
    <row r="2073" spans="1:43" x14ac:dyDescent="0.35">
      <c r="A2073" s="18" t="s">
        <v>1838</v>
      </c>
      <c r="B2073">
        <v>3720</v>
      </c>
      <c r="C2073" t="s">
        <v>1432</v>
      </c>
      <c r="D2073" s="18" t="s">
        <v>1838</v>
      </c>
      <c r="E2073">
        <v>3750</v>
      </c>
      <c r="F2073" t="s">
        <v>1432</v>
      </c>
      <c r="G2073" s="13">
        <v>0.96744186046511627</v>
      </c>
      <c r="I2073">
        <v>20181</v>
      </c>
      <c r="J2073" t="str">
        <f t="shared" si="658"/>
        <v>20181NFC3720UNION/ONGOING LMR ACT.20181NFC3750UNION/ONGOING LMR ACT.</v>
      </c>
      <c r="K2073" t="str">
        <f t="shared" si="659"/>
        <v>20181NFC3720UNION/ONGOING LMR ACT.</v>
      </c>
      <c r="L2073" t="str">
        <f t="shared" si="660"/>
        <v>20181NFC3750UNION/ONGOING LMR ACT.</v>
      </c>
      <c r="M2073" s="13">
        <f t="shared" si="661"/>
        <v>0.96744186046511627</v>
      </c>
      <c r="N2073" s="13"/>
      <c r="O2073" s="19">
        <v>2063</v>
      </c>
      <c r="P2073">
        <f t="shared" si="662"/>
        <v>18</v>
      </c>
      <c r="Q2073">
        <f t="shared" si="663"/>
        <v>1048</v>
      </c>
      <c r="R2073">
        <f t="shared" si="664"/>
        <v>15</v>
      </c>
      <c r="S2073" t="b">
        <f t="shared" si="665"/>
        <v>1</v>
      </c>
      <c r="T2073" t="b">
        <f t="shared" si="666"/>
        <v>0</v>
      </c>
      <c r="W2073" t="str">
        <f t="shared" si="676"/>
        <v/>
      </c>
      <c r="X2073" t="str">
        <f t="shared" si="676"/>
        <v/>
      </c>
      <c r="Y2073" t="str">
        <f t="shared" si="676"/>
        <v/>
      </c>
      <c r="Z2073" t="str">
        <f t="shared" si="676"/>
        <v/>
      </c>
      <c r="AA2073" t="str">
        <f t="shared" si="676"/>
        <v>NFC3720UNION/ONGOING LMR ACT.</v>
      </c>
      <c r="AC2073" t="str">
        <f t="shared" si="677"/>
        <v/>
      </c>
      <c r="AD2073" t="str">
        <f t="shared" si="677"/>
        <v/>
      </c>
      <c r="AE2073" t="str">
        <f t="shared" si="677"/>
        <v/>
      </c>
      <c r="AF2073" t="str">
        <f t="shared" si="677"/>
        <v/>
      </c>
      <c r="AG2073" t="str">
        <f t="shared" si="677"/>
        <v>NFC3750UNION/ONGOING LMR ACT.</v>
      </c>
      <c r="AI2073">
        <f t="shared" si="667"/>
        <v>1</v>
      </c>
      <c r="AJ2073">
        <f t="shared" si="668"/>
        <v>1048</v>
      </c>
      <c r="AK2073" t="str">
        <f t="shared" si="669"/>
        <v>20181NFC3720UNION/ONGOING LMR ACT.</v>
      </c>
      <c r="AL2073" t="str">
        <f t="shared" si="670"/>
        <v>UNION/ONGOING LMR ACT.</v>
      </c>
      <c r="AM2073" t="str">
        <f t="shared" si="671"/>
        <v>20181NFC3750UNION/ONGOING LMR ACT.</v>
      </c>
      <c r="AN2073" t="str">
        <f t="shared" si="672"/>
        <v>UNION/ONGOING LMR ACT.</v>
      </c>
      <c r="AO2073" s="13">
        <f t="shared" si="673"/>
        <v>0.96744186046511627</v>
      </c>
      <c r="AP2073">
        <f t="shared" si="674"/>
        <v>1</v>
      </c>
      <c r="AQ2073" t="str">
        <f t="shared" si="675"/>
        <v>NFC3720UNION/ONGOING LMR ACT.NFC3750UNION/ONGOING LMR ACT.</v>
      </c>
    </row>
    <row r="2074" spans="1:43" x14ac:dyDescent="0.35">
      <c r="A2074" s="18" t="s">
        <v>1838</v>
      </c>
      <c r="B2074">
        <v>3750</v>
      </c>
      <c r="C2074" t="s">
        <v>1432</v>
      </c>
      <c r="D2074" s="18" t="s">
        <v>1838</v>
      </c>
      <c r="E2074">
        <v>3700</v>
      </c>
      <c r="F2074" t="s">
        <v>1432</v>
      </c>
      <c r="G2074" s="13">
        <v>0.96744186046511627</v>
      </c>
      <c r="I2074">
        <v>20181</v>
      </c>
      <c r="J2074" t="str">
        <f t="shared" si="658"/>
        <v>20181NFC3750UNION/ONGOING LMR ACT.20181NFC3700UNION/ONGOING LMR ACT.</v>
      </c>
      <c r="K2074" t="str">
        <f t="shared" si="659"/>
        <v>20181NFC3750UNION/ONGOING LMR ACT.</v>
      </c>
      <c r="L2074" t="str">
        <f t="shared" si="660"/>
        <v>20181NFC3700UNION/ONGOING LMR ACT.</v>
      </c>
      <c r="M2074" s="13">
        <f t="shared" si="661"/>
        <v>0.96744186046511627</v>
      </c>
      <c r="N2074" s="13"/>
      <c r="O2074" s="19">
        <v>2064</v>
      </c>
      <c r="P2074">
        <f t="shared" si="662"/>
        <v>18</v>
      </c>
      <c r="Q2074">
        <f t="shared" si="663"/>
        <v>1048</v>
      </c>
      <c r="R2074">
        <f t="shared" si="664"/>
        <v>16</v>
      </c>
      <c r="S2074" t="b">
        <f t="shared" si="665"/>
        <v>1</v>
      </c>
      <c r="T2074" t="b">
        <f t="shared" si="666"/>
        <v>0</v>
      </c>
      <c r="W2074" t="str">
        <f t="shared" si="676"/>
        <v/>
      </c>
      <c r="X2074" t="str">
        <f t="shared" si="676"/>
        <v/>
      </c>
      <c r="Y2074" t="str">
        <f t="shared" si="676"/>
        <v/>
      </c>
      <c r="Z2074" t="str">
        <f t="shared" si="676"/>
        <v/>
      </c>
      <c r="AA2074" t="str">
        <f t="shared" si="676"/>
        <v>NFC3750UNION/ONGOING LMR ACT.</v>
      </c>
      <c r="AC2074" t="str">
        <f t="shared" si="677"/>
        <v/>
      </c>
      <c r="AD2074" t="str">
        <f t="shared" si="677"/>
        <v/>
      </c>
      <c r="AE2074" t="str">
        <f t="shared" si="677"/>
        <v/>
      </c>
      <c r="AF2074" t="str">
        <f t="shared" si="677"/>
        <v/>
      </c>
      <c r="AG2074" t="str">
        <f t="shared" si="677"/>
        <v>NFC3700UNION/ONGOING LMR ACT.</v>
      </c>
      <c r="AI2074">
        <f t="shared" si="667"/>
        <v>1</v>
      </c>
      <c r="AJ2074">
        <f t="shared" si="668"/>
        <v>1048</v>
      </c>
      <c r="AK2074" t="str">
        <f t="shared" si="669"/>
        <v>20181NFC3750UNION/ONGOING LMR ACT.</v>
      </c>
      <c r="AL2074" t="str">
        <f t="shared" si="670"/>
        <v>UNION/ONGOING LMR ACT.</v>
      </c>
      <c r="AM2074" t="str">
        <f t="shared" si="671"/>
        <v>20181NFC3700UNION/ONGOING LMR ACT.</v>
      </c>
      <c r="AN2074" t="str">
        <f t="shared" si="672"/>
        <v>UNION/ONGOING LMR ACT.</v>
      </c>
      <c r="AO2074" s="13">
        <f t="shared" si="673"/>
        <v>0.96744186046511627</v>
      </c>
      <c r="AP2074">
        <f t="shared" si="674"/>
        <v>1</v>
      </c>
      <c r="AQ2074" t="str">
        <f t="shared" si="675"/>
        <v>NFC3750UNION/ONGOING LMR ACT.NFC3700UNION/ONGOING LMR ACT.</v>
      </c>
    </row>
    <row r="2075" spans="1:43" x14ac:dyDescent="0.35">
      <c r="A2075" s="18" t="s">
        <v>1838</v>
      </c>
      <c r="B2075">
        <v>3750</v>
      </c>
      <c r="C2075" t="s">
        <v>1432</v>
      </c>
      <c r="D2075" s="18" t="s">
        <v>1838</v>
      </c>
      <c r="E2075">
        <v>3710</v>
      </c>
      <c r="F2075" t="s">
        <v>1432</v>
      </c>
      <c r="G2075" s="13">
        <v>0.96744186046511627</v>
      </c>
      <c r="I2075">
        <v>20181</v>
      </c>
      <c r="J2075" t="str">
        <f t="shared" si="658"/>
        <v>20181NFC3750UNION/ONGOING LMR ACT.20181NFC3710UNION/ONGOING LMR ACT.</v>
      </c>
      <c r="K2075" t="str">
        <f t="shared" si="659"/>
        <v>20181NFC3750UNION/ONGOING LMR ACT.</v>
      </c>
      <c r="L2075" t="str">
        <f t="shared" si="660"/>
        <v>20181NFC3710UNION/ONGOING LMR ACT.</v>
      </c>
      <c r="M2075" s="13">
        <f t="shared" si="661"/>
        <v>0.96744186046511627</v>
      </c>
      <c r="N2075" s="13"/>
      <c r="O2075" s="19">
        <v>2065</v>
      </c>
      <c r="P2075">
        <f t="shared" si="662"/>
        <v>18</v>
      </c>
      <c r="Q2075">
        <f t="shared" si="663"/>
        <v>1048</v>
      </c>
      <c r="R2075">
        <f t="shared" si="664"/>
        <v>17</v>
      </c>
      <c r="S2075" t="b">
        <f t="shared" si="665"/>
        <v>1</v>
      </c>
      <c r="T2075" t="b">
        <f t="shared" si="666"/>
        <v>0</v>
      </c>
      <c r="W2075" t="str">
        <f t="shared" si="676"/>
        <v/>
      </c>
      <c r="X2075" t="str">
        <f t="shared" si="676"/>
        <v/>
      </c>
      <c r="Y2075" t="str">
        <f t="shared" si="676"/>
        <v/>
      </c>
      <c r="Z2075" t="str">
        <f t="shared" si="676"/>
        <v/>
      </c>
      <c r="AA2075" t="str">
        <f t="shared" si="676"/>
        <v>NFC3750UNION/ONGOING LMR ACT.</v>
      </c>
      <c r="AC2075" t="str">
        <f t="shared" si="677"/>
        <v/>
      </c>
      <c r="AD2075" t="str">
        <f t="shared" si="677"/>
        <v/>
      </c>
      <c r="AE2075" t="str">
        <f t="shared" si="677"/>
        <v/>
      </c>
      <c r="AF2075" t="str">
        <f t="shared" si="677"/>
        <v/>
      </c>
      <c r="AG2075" t="str">
        <f t="shared" si="677"/>
        <v>NFC3710UNION/ONGOING LMR ACT.</v>
      </c>
      <c r="AI2075">
        <f t="shared" si="667"/>
        <v>1</v>
      </c>
      <c r="AJ2075">
        <f t="shared" si="668"/>
        <v>1048</v>
      </c>
      <c r="AK2075" t="str">
        <f t="shared" si="669"/>
        <v>20181NFC3750UNION/ONGOING LMR ACT.</v>
      </c>
      <c r="AL2075" t="str">
        <f t="shared" si="670"/>
        <v>UNION/ONGOING LMR ACT.</v>
      </c>
      <c r="AM2075" t="str">
        <f t="shared" si="671"/>
        <v>20181NFC3710UNION/ONGOING LMR ACT.</v>
      </c>
      <c r="AN2075" t="str">
        <f t="shared" si="672"/>
        <v>UNION/ONGOING LMR ACT.</v>
      </c>
      <c r="AO2075" s="13">
        <f t="shared" si="673"/>
        <v>0.96744186046511627</v>
      </c>
      <c r="AP2075">
        <f t="shared" si="674"/>
        <v>1</v>
      </c>
      <c r="AQ2075" t="str">
        <f t="shared" si="675"/>
        <v>NFC3750UNION/ONGOING LMR ACT.NFC3710UNION/ONGOING LMR ACT.</v>
      </c>
    </row>
    <row r="2076" spans="1:43" x14ac:dyDescent="0.35">
      <c r="A2076" s="18" t="s">
        <v>1838</v>
      </c>
      <c r="B2076">
        <v>3750</v>
      </c>
      <c r="C2076" t="s">
        <v>1432</v>
      </c>
      <c r="D2076" s="18" t="s">
        <v>1838</v>
      </c>
      <c r="E2076">
        <v>3720</v>
      </c>
      <c r="F2076" t="s">
        <v>1432</v>
      </c>
      <c r="G2076" s="13">
        <v>0.96744186046511627</v>
      </c>
      <c r="I2076">
        <v>20181</v>
      </c>
      <c r="J2076" t="str">
        <f t="shared" si="658"/>
        <v>20181NFC3750UNION/ONGOING LMR ACT.20181NFC3720UNION/ONGOING LMR ACT.</v>
      </c>
      <c r="K2076" t="str">
        <f t="shared" si="659"/>
        <v>20181NFC3750UNION/ONGOING LMR ACT.</v>
      </c>
      <c r="L2076" t="str">
        <f t="shared" si="660"/>
        <v>20181NFC3720UNION/ONGOING LMR ACT.</v>
      </c>
      <c r="M2076" s="13">
        <f t="shared" si="661"/>
        <v>0.96744186046511627</v>
      </c>
      <c r="N2076" s="13"/>
      <c r="O2076" s="19">
        <v>2066</v>
      </c>
      <c r="P2076">
        <f t="shared" si="662"/>
        <v>18</v>
      </c>
      <c r="Q2076">
        <f t="shared" si="663"/>
        <v>1048</v>
      </c>
      <c r="R2076">
        <f t="shared" si="664"/>
        <v>18</v>
      </c>
      <c r="S2076" t="b">
        <f t="shared" si="665"/>
        <v>1</v>
      </c>
      <c r="T2076" t="b">
        <f t="shared" si="666"/>
        <v>0</v>
      </c>
      <c r="W2076" t="str">
        <f t="shared" si="676"/>
        <v/>
      </c>
      <c r="X2076" t="str">
        <f t="shared" si="676"/>
        <v/>
      </c>
      <c r="Y2076" t="str">
        <f t="shared" si="676"/>
        <v/>
      </c>
      <c r="Z2076" t="str">
        <f t="shared" si="676"/>
        <v/>
      </c>
      <c r="AA2076" t="str">
        <f t="shared" si="676"/>
        <v>NFC3750UNION/ONGOING LMR ACT.</v>
      </c>
      <c r="AC2076" t="str">
        <f t="shared" si="677"/>
        <v/>
      </c>
      <c r="AD2076" t="str">
        <f t="shared" si="677"/>
        <v/>
      </c>
      <c r="AE2076" t="str">
        <f t="shared" si="677"/>
        <v/>
      </c>
      <c r="AF2076" t="str">
        <f t="shared" si="677"/>
        <v/>
      </c>
      <c r="AG2076" t="str">
        <f t="shared" si="677"/>
        <v>NFC3720UNION/ONGOING LMR ACT.</v>
      </c>
      <c r="AI2076">
        <f t="shared" si="667"/>
        <v>1</v>
      </c>
      <c r="AJ2076">
        <f t="shared" si="668"/>
        <v>1048</v>
      </c>
      <c r="AK2076" t="str">
        <f t="shared" si="669"/>
        <v>20181NFC3750UNION/ONGOING LMR ACT.</v>
      </c>
      <c r="AL2076" t="str">
        <f t="shared" si="670"/>
        <v>UNION/ONGOING LMR ACT.</v>
      </c>
      <c r="AM2076" t="str">
        <f t="shared" si="671"/>
        <v>20181NFC3720UNION/ONGOING LMR ACT.</v>
      </c>
      <c r="AN2076" t="str">
        <f t="shared" si="672"/>
        <v>UNION/ONGOING LMR ACT.</v>
      </c>
      <c r="AO2076" s="13">
        <f t="shared" si="673"/>
        <v>0.96744186046511627</v>
      </c>
      <c r="AP2076">
        <f t="shared" si="674"/>
        <v>1</v>
      </c>
      <c r="AQ2076" t="str">
        <f t="shared" si="675"/>
        <v>NFC3750UNION/ONGOING LMR ACT.NFC3720UNION/ONGOING LMR ACT.</v>
      </c>
    </row>
    <row r="2077" spans="1:43" x14ac:dyDescent="0.35">
      <c r="A2077" s="18" t="s">
        <v>1838</v>
      </c>
      <c r="B2077">
        <v>3769</v>
      </c>
      <c r="C2077" t="s">
        <v>1433</v>
      </c>
      <c r="D2077" s="18" t="s">
        <v>1838</v>
      </c>
      <c r="E2077">
        <v>3669</v>
      </c>
      <c r="F2077" t="s">
        <v>1431</v>
      </c>
      <c r="G2077" s="13">
        <v>0.58570022840003422</v>
      </c>
      <c r="I2077">
        <v>20181</v>
      </c>
      <c r="J2077" t="str">
        <f t="shared" si="658"/>
        <v>20181NFC3769UN ONG LMR ACT-FFTR PAY20181NFC3669UN/MDTRM NEG-FRFTR PAY</v>
      </c>
      <c r="K2077" t="str">
        <f t="shared" si="659"/>
        <v>20181NFC3769UN ONG LMR ACT-FFTR PAY</v>
      </c>
      <c r="L2077" t="str">
        <f t="shared" si="660"/>
        <v>20181NFC3669UN/MDTRM NEG-FRFTR PAY</v>
      </c>
      <c r="M2077" s="13">
        <f t="shared" si="661"/>
        <v>0.58570022840003422</v>
      </c>
      <c r="N2077" s="13"/>
      <c r="O2077" s="19">
        <v>2067</v>
      </c>
      <c r="P2077">
        <f t="shared" si="662"/>
        <v>3</v>
      </c>
      <c r="Q2077">
        <f t="shared" si="663"/>
        <v>1049</v>
      </c>
      <c r="R2077">
        <f t="shared" si="664"/>
        <v>1</v>
      </c>
      <c r="S2077" t="b">
        <f t="shared" si="665"/>
        <v>1</v>
      </c>
      <c r="T2077" t="b">
        <f t="shared" si="666"/>
        <v>0</v>
      </c>
      <c r="W2077" t="str">
        <f t="shared" si="676"/>
        <v/>
      </c>
      <c r="X2077" t="str">
        <f t="shared" si="676"/>
        <v/>
      </c>
      <c r="Y2077" t="str">
        <f t="shared" si="676"/>
        <v/>
      </c>
      <c r="Z2077" t="str">
        <f t="shared" si="676"/>
        <v/>
      </c>
      <c r="AA2077" t="str">
        <f t="shared" si="676"/>
        <v>NFC3769UN ONG LMR ACT-FFTR PAY</v>
      </c>
      <c r="AC2077" t="str">
        <f t="shared" si="677"/>
        <v/>
      </c>
      <c r="AD2077" t="str">
        <f t="shared" si="677"/>
        <v/>
      </c>
      <c r="AE2077" t="str">
        <f t="shared" si="677"/>
        <v/>
      </c>
      <c r="AF2077" t="str">
        <f t="shared" si="677"/>
        <v/>
      </c>
      <c r="AG2077" t="str">
        <f t="shared" si="677"/>
        <v>NFC3669UN/MDTRM NEG-FRFTR PAY</v>
      </c>
      <c r="AI2077">
        <f t="shared" si="667"/>
        <v>1</v>
      </c>
      <c r="AJ2077">
        <f t="shared" si="668"/>
        <v>1049</v>
      </c>
      <c r="AK2077" t="str">
        <f t="shared" si="669"/>
        <v>20181NFC3769UN ONG LMR ACT-FFTR PAY</v>
      </c>
      <c r="AL2077" t="str">
        <f t="shared" si="670"/>
        <v>UN ONG LMR ACT-FFTR PAY</v>
      </c>
      <c r="AM2077" t="str">
        <f t="shared" si="671"/>
        <v>20181NFC3669UN/MDTRM NEG-FRFTR PAY</v>
      </c>
      <c r="AN2077" t="str">
        <f t="shared" si="672"/>
        <v>UN/MDTRM NEG-FRFTR PAY</v>
      </c>
      <c r="AO2077" s="13">
        <f t="shared" si="673"/>
        <v>0.58570022840003422</v>
      </c>
      <c r="AP2077">
        <f t="shared" si="674"/>
        <v>1</v>
      </c>
      <c r="AQ2077" t="str">
        <f t="shared" si="675"/>
        <v>NFC3769UN ONG LMR ACT-FFTR PAYNFC3669UN/MDTRM NEG-FRFTR PAY</v>
      </c>
    </row>
    <row r="2078" spans="1:43" x14ac:dyDescent="0.35">
      <c r="A2078" s="18" t="s">
        <v>1838</v>
      </c>
      <c r="B2078">
        <v>3769</v>
      </c>
      <c r="C2078" t="s">
        <v>1433</v>
      </c>
      <c r="D2078" s="18" t="s">
        <v>1838</v>
      </c>
      <c r="E2078">
        <v>6769</v>
      </c>
      <c r="F2078" t="s">
        <v>233</v>
      </c>
      <c r="G2078" s="13">
        <v>0.57869990284818662</v>
      </c>
      <c r="I2078">
        <v>20181</v>
      </c>
      <c r="J2078" t="str">
        <f t="shared" si="658"/>
        <v>20181NFC3769UN ONG LMR ACT-FFTR PAY20181NFC6769INJURY LEAVE-FFTR PAY</v>
      </c>
      <c r="K2078" t="str">
        <f t="shared" si="659"/>
        <v>20181NFC3769UN ONG LMR ACT-FFTR PAY</v>
      </c>
      <c r="L2078" t="str">
        <f t="shared" si="660"/>
        <v>20181NFC6769INJURY LEAVE-FFTR PAY</v>
      </c>
      <c r="M2078" s="13">
        <f t="shared" si="661"/>
        <v>0.57869990284818662</v>
      </c>
      <c r="N2078" s="13"/>
      <c r="O2078" s="19">
        <v>2068</v>
      </c>
      <c r="P2078">
        <f t="shared" si="662"/>
        <v>3</v>
      </c>
      <c r="Q2078">
        <f t="shared" si="663"/>
        <v>1049</v>
      </c>
      <c r="R2078">
        <f t="shared" si="664"/>
        <v>2</v>
      </c>
      <c r="S2078" t="b">
        <f t="shared" si="665"/>
        <v>1</v>
      </c>
      <c r="T2078" t="b">
        <f t="shared" si="666"/>
        <v>0</v>
      </c>
      <c r="W2078" t="str">
        <f t="shared" si="676"/>
        <v/>
      </c>
      <c r="X2078" t="str">
        <f t="shared" si="676"/>
        <v/>
      </c>
      <c r="Y2078" t="str">
        <f t="shared" si="676"/>
        <v/>
      </c>
      <c r="Z2078" t="str">
        <f t="shared" si="676"/>
        <v/>
      </c>
      <c r="AA2078" t="str">
        <f t="shared" si="676"/>
        <v>NFC3769UN ONG LMR ACT-FFTR PAY</v>
      </c>
      <c r="AC2078" t="str">
        <f t="shared" si="677"/>
        <v/>
      </c>
      <c r="AD2078" t="str">
        <f t="shared" si="677"/>
        <v/>
      </c>
      <c r="AE2078" t="str">
        <f t="shared" si="677"/>
        <v/>
      </c>
      <c r="AF2078" t="str">
        <f t="shared" si="677"/>
        <v/>
      </c>
      <c r="AG2078" t="str">
        <f t="shared" si="677"/>
        <v>NFC6769INJURY LEAVE-FFTR PAY</v>
      </c>
      <c r="AI2078">
        <f t="shared" si="667"/>
        <v>1</v>
      </c>
      <c r="AJ2078">
        <f t="shared" si="668"/>
        <v>1049</v>
      </c>
      <c r="AK2078" t="str">
        <f t="shared" si="669"/>
        <v>20181NFC3769UN ONG LMR ACT-FFTR PAY</v>
      </c>
      <c r="AL2078" t="str">
        <f t="shared" si="670"/>
        <v>UN ONG LMR ACT-FFTR PAY</v>
      </c>
      <c r="AM2078" t="str">
        <f t="shared" si="671"/>
        <v>20181NFC6769INJURY LEAVE-FFTR PAY</v>
      </c>
      <c r="AN2078" t="str">
        <f t="shared" si="672"/>
        <v>INJURY LEAVE-FFTR PAY</v>
      </c>
      <c r="AO2078" s="13">
        <f t="shared" si="673"/>
        <v>0.57869990284818662</v>
      </c>
      <c r="AP2078">
        <f t="shared" si="674"/>
        <v>1</v>
      </c>
      <c r="AQ2078" t="str">
        <f t="shared" si="675"/>
        <v>NFC3769UN ONG LMR ACT-FFTR PAYNFC6769INJURY LEAVE-FFTR PAY</v>
      </c>
    </row>
    <row r="2079" spans="1:43" x14ac:dyDescent="0.35">
      <c r="A2079" s="18" t="s">
        <v>1838</v>
      </c>
      <c r="B2079">
        <v>3769</v>
      </c>
      <c r="C2079" t="s">
        <v>1433</v>
      </c>
      <c r="D2079" s="18" t="s">
        <v>1838</v>
      </c>
      <c r="E2079">
        <v>3869</v>
      </c>
      <c r="F2079" t="s">
        <v>1435</v>
      </c>
      <c r="G2079" s="13">
        <v>0.53639430733199056</v>
      </c>
      <c r="I2079">
        <v>20181</v>
      </c>
      <c r="J2079" t="str">
        <f t="shared" si="658"/>
        <v>20181NFC3769UN ONG LMR ACT-FFTR PAY20181NFC3869UN/GRV/APL REP-FFTR PAY</v>
      </c>
      <c r="K2079" t="str">
        <f t="shared" si="659"/>
        <v>20181NFC3769UN ONG LMR ACT-FFTR PAY</v>
      </c>
      <c r="L2079" t="str">
        <f t="shared" si="660"/>
        <v>20181NFC3869UN/GRV/APL REP-FFTR PAY</v>
      </c>
      <c r="M2079" s="13">
        <f t="shared" si="661"/>
        <v>0.53639430733199056</v>
      </c>
      <c r="N2079" s="13"/>
      <c r="O2079" s="19">
        <v>2069</v>
      </c>
      <c r="P2079">
        <f t="shared" si="662"/>
        <v>3</v>
      </c>
      <c r="Q2079">
        <f t="shared" si="663"/>
        <v>1049</v>
      </c>
      <c r="R2079">
        <f t="shared" si="664"/>
        <v>3</v>
      </c>
      <c r="S2079" t="b">
        <f t="shared" si="665"/>
        <v>1</v>
      </c>
      <c r="T2079" t="b">
        <f t="shared" si="666"/>
        <v>0</v>
      </c>
      <c r="W2079" t="str">
        <f t="shared" si="676"/>
        <v/>
      </c>
      <c r="X2079" t="str">
        <f t="shared" si="676"/>
        <v/>
      </c>
      <c r="Y2079" t="str">
        <f t="shared" si="676"/>
        <v/>
      </c>
      <c r="Z2079" t="str">
        <f t="shared" si="676"/>
        <v/>
      </c>
      <c r="AA2079" t="str">
        <f t="shared" si="676"/>
        <v>NFC3769UN ONG LMR ACT-FFTR PAY</v>
      </c>
      <c r="AC2079" t="str">
        <f t="shared" si="677"/>
        <v/>
      </c>
      <c r="AD2079" t="str">
        <f t="shared" si="677"/>
        <v/>
      </c>
      <c r="AE2079" t="str">
        <f t="shared" si="677"/>
        <v/>
      </c>
      <c r="AF2079" t="str">
        <f t="shared" si="677"/>
        <v/>
      </c>
      <c r="AG2079" t="str">
        <f t="shared" si="677"/>
        <v>NFC3869UN/GRV/APL REP-FFTR PAY</v>
      </c>
      <c r="AI2079">
        <f t="shared" si="667"/>
        <v>1</v>
      </c>
      <c r="AJ2079">
        <f t="shared" si="668"/>
        <v>1049</v>
      </c>
      <c r="AK2079" t="str">
        <f t="shared" si="669"/>
        <v>20181NFC3769UN ONG LMR ACT-FFTR PAY</v>
      </c>
      <c r="AL2079" t="str">
        <f t="shared" si="670"/>
        <v>UN ONG LMR ACT-FFTR PAY</v>
      </c>
      <c r="AM2079" t="str">
        <f t="shared" si="671"/>
        <v>20181NFC3869UN/GRV/APL REP-FFTR PAY</v>
      </c>
      <c r="AN2079" t="str">
        <f t="shared" si="672"/>
        <v>UN/GRV/APL REP-FFTR PAY</v>
      </c>
      <c r="AO2079" s="13">
        <f t="shared" si="673"/>
        <v>0.53639430733199056</v>
      </c>
      <c r="AP2079">
        <f t="shared" si="674"/>
        <v>1</v>
      </c>
      <c r="AQ2079" t="str">
        <f t="shared" si="675"/>
        <v>NFC3769UN ONG LMR ACT-FFTR PAYNFC3869UN/GRV/APL REP-FFTR PAY</v>
      </c>
    </row>
    <row r="2080" spans="1:43" x14ac:dyDescent="0.35">
      <c r="A2080" s="18" t="s">
        <v>1838</v>
      </c>
      <c r="B2080">
        <v>3800</v>
      </c>
      <c r="C2080" t="s">
        <v>1434</v>
      </c>
      <c r="D2080" s="18" t="s">
        <v>1838</v>
      </c>
      <c r="E2080">
        <v>3805</v>
      </c>
      <c r="F2080" t="s">
        <v>1434</v>
      </c>
      <c r="G2080" s="13">
        <v>0.96860986547085204</v>
      </c>
      <c r="I2080">
        <v>20181</v>
      </c>
      <c r="J2080" t="str">
        <f t="shared" si="658"/>
        <v>20181NFC3800UNION/GRIEV./APPEAL REP20181NFC3805UNION/GRIEV./APPEAL REP</v>
      </c>
      <c r="K2080" t="str">
        <f t="shared" si="659"/>
        <v>20181NFC3800UNION/GRIEV./APPEAL REP</v>
      </c>
      <c r="L2080" t="str">
        <f t="shared" si="660"/>
        <v>20181NFC3805UNION/GRIEV./APPEAL REP</v>
      </c>
      <c r="M2080" s="13">
        <f t="shared" si="661"/>
        <v>0.96860986547085204</v>
      </c>
      <c r="N2080" s="13"/>
      <c r="O2080" s="19">
        <v>2070</v>
      </c>
      <c r="P2080">
        <f t="shared" si="662"/>
        <v>18</v>
      </c>
      <c r="Q2080">
        <f t="shared" si="663"/>
        <v>1050</v>
      </c>
      <c r="R2080">
        <f t="shared" si="664"/>
        <v>1</v>
      </c>
      <c r="S2080" t="b">
        <f t="shared" si="665"/>
        <v>1</v>
      </c>
      <c r="T2080" t="b">
        <f t="shared" si="666"/>
        <v>0</v>
      </c>
      <c r="W2080" t="str">
        <f t="shared" si="676"/>
        <v/>
      </c>
      <c r="X2080" t="str">
        <f t="shared" si="676"/>
        <v/>
      </c>
      <c r="Y2080" t="str">
        <f t="shared" si="676"/>
        <v/>
      </c>
      <c r="Z2080" t="str">
        <f t="shared" si="676"/>
        <v/>
      </c>
      <c r="AA2080" t="str">
        <f t="shared" si="676"/>
        <v>NFC3800UNION/GRIEV./APPEAL REP</v>
      </c>
      <c r="AC2080" t="str">
        <f t="shared" si="677"/>
        <v/>
      </c>
      <c r="AD2080" t="str">
        <f t="shared" si="677"/>
        <v/>
      </c>
      <c r="AE2080" t="str">
        <f t="shared" si="677"/>
        <v/>
      </c>
      <c r="AF2080" t="str">
        <f t="shared" si="677"/>
        <v/>
      </c>
      <c r="AG2080" t="str">
        <f t="shared" si="677"/>
        <v>NFC3805UNION/GRIEV./APPEAL REP</v>
      </c>
      <c r="AI2080">
        <f t="shared" si="667"/>
        <v>1</v>
      </c>
      <c r="AJ2080">
        <f t="shared" si="668"/>
        <v>1050</v>
      </c>
      <c r="AK2080" t="str">
        <f t="shared" si="669"/>
        <v>20181NFC3800UNION/GRIEV./APPEAL REP</v>
      </c>
      <c r="AL2080" t="str">
        <f t="shared" si="670"/>
        <v>UNION/GRIEV./APPEAL REP</v>
      </c>
      <c r="AM2080" t="str">
        <f t="shared" si="671"/>
        <v>20181NFC3805UNION/GRIEV./APPEAL REP</v>
      </c>
      <c r="AN2080" t="str">
        <f t="shared" si="672"/>
        <v>UNION/GRIEV./APPEAL REP</v>
      </c>
      <c r="AO2080" s="13">
        <f t="shared" si="673"/>
        <v>0.96860986547085204</v>
      </c>
      <c r="AP2080">
        <f t="shared" si="674"/>
        <v>1</v>
      </c>
      <c r="AQ2080" t="str">
        <f t="shared" si="675"/>
        <v>NFC3800UNION/GRIEV./APPEAL REPNFC3805UNION/GRIEV./APPEAL REP</v>
      </c>
    </row>
    <row r="2081" spans="1:43" x14ac:dyDescent="0.35">
      <c r="A2081" s="18" t="s">
        <v>1838</v>
      </c>
      <c r="B2081">
        <v>3800</v>
      </c>
      <c r="C2081" t="s">
        <v>1434</v>
      </c>
      <c r="D2081" s="18" t="s">
        <v>1838</v>
      </c>
      <c r="E2081">
        <v>3810</v>
      </c>
      <c r="F2081" t="s">
        <v>1434</v>
      </c>
      <c r="G2081" s="13">
        <v>0.96860986547085204</v>
      </c>
      <c r="I2081">
        <v>20181</v>
      </c>
      <c r="J2081" t="str">
        <f t="shared" si="658"/>
        <v>20181NFC3800UNION/GRIEV./APPEAL REP20181NFC3810UNION/GRIEV./APPEAL REP</v>
      </c>
      <c r="K2081" t="str">
        <f t="shared" si="659"/>
        <v>20181NFC3800UNION/GRIEV./APPEAL REP</v>
      </c>
      <c r="L2081" t="str">
        <f t="shared" si="660"/>
        <v>20181NFC3810UNION/GRIEV./APPEAL REP</v>
      </c>
      <c r="M2081" s="13">
        <f t="shared" si="661"/>
        <v>0.96860986547085204</v>
      </c>
      <c r="N2081" s="13"/>
      <c r="O2081" s="19">
        <v>2071</v>
      </c>
      <c r="P2081">
        <f t="shared" si="662"/>
        <v>18</v>
      </c>
      <c r="Q2081">
        <f t="shared" si="663"/>
        <v>1050</v>
      </c>
      <c r="R2081">
        <f t="shared" si="664"/>
        <v>2</v>
      </c>
      <c r="S2081" t="b">
        <f t="shared" si="665"/>
        <v>1</v>
      </c>
      <c r="T2081" t="b">
        <f t="shared" si="666"/>
        <v>0</v>
      </c>
      <c r="W2081" t="str">
        <f t="shared" si="676"/>
        <v/>
      </c>
      <c r="X2081" t="str">
        <f t="shared" si="676"/>
        <v/>
      </c>
      <c r="Y2081" t="str">
        <f t="shared" si="676"/>
        <v/>
      </c>
      <c r="Z2081" t="str">
        <f t="shared" si="676"/>
        <v/>
      </c>
      <c r="AA2081" t="str">
        <f t="shared" si="676"/>
        <v>NFC3800UNION/GRIEV./APPEAL REP</v>
      </c>
      <c r="AC2081" t="str">
        <f t="shared" si="677"/>
        <v/>
      </c>
      <c r="AD2081" t="str">
        <f t="shared" si="677"/>
        <v/>
      </c>
      <c r="AE2081" t="str">
        <f t="shared" si="677"/>
        <v/>
      </c>
      <c r="AF2081" t="str">
        <f t="shared" si="677"/>
        <v/>
      </c>
      <c r="AG2081" t="str">
        <f t="shared" si="677"/>
        <v>NFC3810UNION/GRIEV./APPEAL REP</v>
      </c>
      <c r="AI2081">
        <f t="shared" si="667"/>
        <v>1</v>
      </c>
      <c r="AJ2081">
        <f t="shared" si="668"/>
        <v>1050</v>
      </c>
      <c r="AK2081" t="str">
        <f t="shared" si="669"/>
        <v>20181NFC3800UNION/GRIEV./APPEAL REP</v>
      </c>
      <c r="AL2081" t="str">
        <f t="shared" si="670"/>
        <v>UNION/GRIEV./APPEAL REP</v>
      </c>
      <c r="AM2081" t="str">
        <f t="shared" si="671"/>
        <v>20181NFC3810UNION/GRIEV./APPEAL REP</v>
      </c>
      <c r="AN2081" t="str">
        <f t="shared" si="672"/>
        <v>UNION/GRIEV./APPEAL REP</v>
      </c>
      <c r="AO2081" s="13">
        <f t="shared" si="673"/>
        <v>0.96860986547085204</v>
      </c>
      <c r="AP2081">
        <f t="shared" si="674"/>
        <v>1</v>
      </c>
      <c r="AQ2081" t="str">
        <f t="shared" si="675"/>
        <v>NFC3800UNION/GRIEV./APPEAL REPNFC3810UNION/GRIEV./APPEAL REP</v>
      </c>
    </row>
    <row r="2082" spans="1:43" x14ac:dyDescent="0.35">
      <c r="A2082" s="18" t="s">
        <v>1838</v>
      </c>
      <c r="B2082">
        <v>3800</v>
      </c>
      <c r="C2082" t="s">
        <v>1434</v>
      </c>
      <c r="D2082" s="18" t="s">
        <v>1838</v>
      </c>
      <c r="E2082">
        <v>3820</v>
      </c>
      <c r="F2082" t="s">
        <v>1434</v>
      </c>
      <c r="G2082" s="13">
        <v>0.96860986547085204</v>
      </c>
      <c r="I2082">
        <v>20181</v>
      </c>
      <c r="J2082" t="str">
        <f t="shared" si="658"/>
        <v>20181NFC3800UNION/GRIEV./APPEAL REP20181NFC3820UNION/GRIEV./APPEAL REP</v>
      </c>
      <c r="K2082" t="str">
        <f t="shared" si="659"/>
        <v>20181NFC3800UNION/GRIEV./APPEAL REP</v>
      </c>
      <c r="L2082" t="str">
        <f t="shared" si="660"/>
        <v>20181NFC3820UNION/GRIEV./APPEAL REP</v>
      </c>
      <c r="M2082" s="13">
        <f t="shared" si="661"/>
        <v>0.96860986547085204</v>
      </c>
      <c r="N2082" s="13"/>
      <c r="O2082" s="19">
        <v>2072</v>
      </c>
      <c r="P2082">
        <f t="shared" si="662"/>
        <v>18</v>
      </c>
      <c r="Q2082">
        <f t="shared" si="663"/>
        <v>1050</v>
      </c>
      <c r="R2082">
        <f t="shared" si="664"/>
        <v>3</v>
      </c>
      <c r="S2082" t="b">
        <f t="shared" si="665"/>
        <v>1</v>
      </c>
      <c r="T2082" t="b">
        <f t="shared" si="666"/>
        <v>0</v>
      </c>
      <c r="W2082" t="str">
        <f t="shared" si="676"/>
        <v/>
      </c>
      <c r="X2082" t="str">
        <f t="shared" si="676"/>
        <v/>
      </c>
      <c r="Y2082" t="str">
        <f t="shared" si="676"/>
        <v/>
      </c>
      <c r="Z2082" t="str">
        <f t="shared" si="676"/>
        <v/>
      </c>
      <c r="AA2082" t="str">
        <f t="shared" si="676"/>
        <v>NFC3800UNION/GRIEV./APPEAL REP</v>
      </c>
      <c r="AC2082" t="str">
        <f t="shared" si="677"/>
        <v/>
      </c>
      <c r="AD2082" t="str">
        <f t="shared" si="677"/>
        <v/>
      </c>
      <c r="AE2082" t="str">
        <f t="shared" si="677"/>
        <v/>
      </c>
      <c r="AF2082" t="str">
        <f t="shared" si="677"/>
        <v/>
      </c>
      <c r="AG2082" t="str">
        <f t="shared" si="677"/>
        <v>NFC3820UNION/GRIEV./APPEAL REP</v>
      </c>
      <c r="AI2082">
        <f t="shared" si="667"/>
        <v>1</v>
      </c>
      <c r="AJ2082">
        <f t="shared" si="668"/>
        <v>1050</v>
      </c>
      <c r="AK2082" t="str">
        <f t="shared" si="669"/>
        <v>20181NFC3800UNION/GRIEV./APPEAL REP</v>
      </c>
      <c r="AL2082" t="str">
        <f t="shared" si="670"/>
        <v>UNION/GRIEV./APPEAL REP</v>
      </c>
      <c r="AM2082" t="str">
        <f t="shared" si="671"/>
        <v>20181NFC3820UNION/GRIEV./APPEAL REP</v>
      </c>
      <c r="AN2082" t="str">
        <f t="shared" si="672"/>
        <v>UNION/GRIEV./APPEAL REP</v>
      </c>
      <c r="AO2082" s="13">
        <f t="shared" si="673"/>
        <v>0.96860986547085204</v>
      </c>
      <c r="AP2082">
        <f t="shared" si="674"/>
        <v>1</v>
      </c>
      <c r="AQ2082" t="str">
        <f t="shared" si="675"/>
        <v>NFC3800UNION/GRIEV./APPEAL REPNFC3820UNION/GRIEV./APPEAL REP</v>
      </c>
    </row>
    <row r="2083" spans="1:43" x14ac:dyDescent="0.35">
      <c r="A2083" s="18" t="s">
        <v>1838</v>
      </c>
      <c r="B2083">
        <v>3805</v>
      </c>
      <c r="C2083" t="s">
        <v>1434</v>
      </c>
      <c r="D2083" s="18" t="s">
        <v>1838</v>
      </c>
      <c r="E2083">
        <v>3800</v>
      </c>
      <c r="F2083" t="s">
        <v>1434</v>
      </c>
      <c r="G2083" s="13">
        <v>0.96860986547085204</v>
      </c>
      <c r="I2083">
        <v>20181</v>
      </c>
      <c r="J2083" t="str">
        <f t="shared" si="658"/>
        <v>20181NFC3805UNION/GRIEV./APPEAL REP20181NFC3800UNION/GRIEV./APPEAL REP</v>
      </c>
      <c r="K2083" t="str">
        <f t="shared" si="659"/>
        <v>20181NFC3805UNION/GRIEV./APPEAL REP</v>
      </c>
      <c r="L2083" t="str">
        <f t="shared" si="660"/>
        <v>20181NFC3800UNION/GRIEV./APPEAL REP</v>
      </c>
      <c r="M2083" s="13">
        <f t="shared" si="661"/>
        <v>0.96860986547085204</v>
      </c>
      <c r="N2083" s="13"/>
      <c r="O2083" s="19">
        <v>2073</v>
      </c>
      <c r="P2083">
        <f t="shared" si="662"/>
        <v>18</v>
      </c>
      <c r="Q2083">
        <f t="shared" si="663"/>
        <v>1050</v>
      </c>
      <c r="R2083">
        <f t="shared" si="664"/>
        <v>4</v>
      </c>
      <c r="S2083" t="b">
        <f t="shared" si="665"/>
        <v>1</v>
      </c>
      <c r="T2083" t="b">
        <f t="shared" si="666"/>
        <v>0</v>
      </c>
      <c r="W2083" t="str">
        <f t="shared" si="676"/>
        <v/>
      </c>
      <c r="X2083" t="str">
        <f t="shared" si="676"/>
        <v/>
      </c>
      <c r="Y2083" t="str">
        <f t="shared" si="676"/>
        <v/>
      </c>
      <c r="Z2083" t="str">
        <f t="shared" si="676"/>
        <v/>
      </c>
      <c r="AA2083" t="str">
        <f t="shared" si="676"/>
        <v>NFC3805UNION/GRIEV./APPEAL REP</v>
      </c>
      <c r="AC2083" t="str">
        <f t="shared" si="677"/>
        <v/>
      </c>
      <c r="AD2083" t="str">
        <f t="shared" si="677"/>
        <v/>
      </c>
      <c r="AE2083" t="str">
        <f t="shared" si="677"/>
        <v/>
      </c>
      <c r="AF2083" t="str">
        <f t="shared" si="677"/>
        <v/>
      </c>
      <c r="AG2083" t="str">
        <f t="shared" si="677"/>
        <v>NFC3800UNION/GRIEV./APPEAL REP</v>
      </c>
      <c r="AI2083">
        <f t="shared" si="667"/>
        <v>1</v>
      </c>
      <c r="AJ2083">
        <f t="shared" si="668"/>
        <v>1050</v>
      </c>
      <c r="AK2083" t="str">
        <f t="shared" si="669"/>
        <v>20181NFC3805UNION/GRIEV./APPEAL REP</v>
      </c>
      <c r="AL2083" t="str">
        <f t="shared" si="670"/>
        <v>UNION/GRIEV./APPEAL REP</v>
      </c>
      <c r="AM2083" t="str">
        <f t="shared" si="671"/>
        <v>20181NFC3800UNION/GRIEV./APPEAL REP</v>
      </c>
      <c r="AN2083" t="str">
        <f t="shared" si="672"/>
        <v>UNION/GRIEV./APPEAL REP</v>
      </c>
      <c r="AO2083" s="13">
        <f t="shared" si="673"/>
        <v>0.96860986547085204</v>
      </c>
      <c r="AP2083">
        <f t="shared" si="674"/>
        <v>1</v>
      </c>
      <c r="AQ2083" t="str">
        <f t="shared" si="675"/>
        <v>NFC3805UNION/GRIEV./APPEAL REPNFC3800UNION/GRIEV./APPEAL REP</v>
      </c>
    </row>
    <row r="2084" spans="1:43" x14ac:dyDescent="0.35">
      <c r="A2084" s="18" t="s">
        <v>1838</v>
      </c>
      <c r="B2084">
        <v>3805</v>
      </c>
      <c r="C2084" t="s">
        <v>1434</v>
      </c>
      <c r="D2084" s="18" t="s">
        <v>1838</v>
      </c>
      <c r="E2084">
        <v>3815</v>
      </c>
      <c r="F2084" t="s">
        <v>1434</v>
      </c>
      <c r="G2084" s="13">
        <v>0.96860986547085204</v>
      </c>
      <c r="I2084">
        <v>20181</v>
      </c>
      <c r="J2084" t="str">
        <f t="shared" si="658"/>
        <v>20181NFC3805UNION/GRIEV./APPEAL REP20181NFC3815UNION/GRIEV./APPEAL REP</v>
      </c>
      <c r="K2084" t="str">
        <f t="shared" si="659"/>
        <v>20181NFC3805UNION/GRIEV./APPEAL REP</v>
      </c>
      <c r="L2084" t="str">
        <f t="shared" si="660"/>
        <v>20181NFC3815UNION/GRIEV./APPEAL REP</v>
      </c>
      <c r="M2084" s="13">
        <f t="shared" si="661"/>
        <v>0.96860986547085204</v>
      </c>
      <c r="N2084" s="13"/>
      <c r="O2084" s="19">
        <v>2074</v>
      </c>
      <c r="P2084">
        <f t="shared" si="662"/>
        <v>18</v>
      </c>
      <c r="Q2084">
        <f t="shared" si="663"/>
        <v>1050</v>
      </c>
      <c r="R2084">
        <f t="shared" si="664"/>
        <v>5</v>
      </c>
      <c r="S2084" t="b">
        <f t="shared" si="665"/>
        <v>1</v>
      </c>
      <c r="T2084" t="b">
        <f t="shared" si="666"/>
        <v>0</v>
      </c>
      <c r="W2084" t="str">
        <f t="shared" si="676"/>
        <v/>
      </c>
      <c r="X2084" t="str">
        <f t="shared" si="676"/>
        <v/>
      </c>
      <c r="Y2084" t="str">
        <f t="shared" si="676"/>
        <v/>
      </c>
      <c r="Z2084" t="str">
        <f t="shared" si="676"/>
        <v/>
      </c>
      <c r="AA2084" t="str">
        <f t="shared" si="676"/>
        <v>NFC3805UNION/GRIEV./APPEAL REP</v>
      </c>
      <c r="AC2084" t="str">
        <f t="shared" si="677"/>
        <v/>
      </c>
      <c r="AD2084" t="str">
        <f t="shared" si="677"/>
        <v/>
      </c>
      <c r="AE2084" t="str">
        <f t="shared" si="677"/>
        <v/>
      </c>
      <c r="AF2084" t="str">
        <f t="shared" si="677"/>
        <v/>
      </c>
      <c r="AG2084" t="str">
        <f t="shared" si="677"/>
        <v>NFC3815UNION/GRIEV./APPEAL REP</v>
      </c>
      <c r="AI2084">
        <f t="shared" si="667"/>
        <v>1</v>
      </c>
      <c r="AJ2084">
        <f t="shared" si="668"/>
        <v>1050</v>
      </c>
      <c r="AK2084" t="str">
        <f t="shared" si="669"/>
        <v>20181NFC3805UNION/GRIEV./APPEAL REP</v>
      </c>
      <c r="AL2084" t="str">
        <f t="shared" si="670"/>
        <v>UNION/GRIEV./APPEAL REP</v>
      </c>
      <c r="AM2084" t="str">
        <f t="shared" si="671"/>
        <v>20181NFC3815UNION/GRIEV./APPEAL REP</v>
      </c>
      <c r="AN2084" t="str">
        <f t="shared" si="672"/>
        <v>UNION/GRIEV./APPEAL REP</v>
      </c>
      <c r="AO2084" s="13">
        <f t="shared" si="673"/>
        <v>0.96860986547085204</v>
      </c>
      <c r="AP2084">
        <f t="shared" si="674"/>
        <v>1</v>
      </c>
      <c r="AQ2084" t="str">
        <f t="shared" si="675"/>
        <v>NFC3805UNION/GRIEV./APPEAL REPNFC3815UNION/GRIEV./APPEAL REP</v>
      </c>
    </row>
    <row r="2085" spans="1:43" x14ac:dyDescent="0.35">
      <c r="A2085" s="18" t="s">
        <v>1838</v>
      </c>
      <c r="B2085">
        <v>3805</v>
      </c>
      <c r="C2085" t="s">
        <v>1434</v>
      </c>
      <c r="D2085" s="18" t="s">
        <v>1838</v>
      </c>
      <c r="E2085">
        <v>3810</v>
      </c>
      <c r="F2085" t="s">
        <v>1434</v>
      </c>
      <c r="G2085" s="13">
        <v>0.710239651416122</v>
      </c>
      <c r="I2085">
        <v>20181</v>
      </c>
      <c r="J2085" t="str">
        <f t="shared" si="658"/>
        <v>20181NFC3805UNION/GRIEV./APPEAL REP20181NFC3810UNION/GRIEV./APPEAL REP</v>
      </c>
      <c r="K2085" t="str">
        <f t="shared" si="659"/>
        <v>20181NFC3805UNION/GRIEV./APPEAL REP</v>
      </c>
      <c r="L2085" t="str">
        <f t="shared" si="660"/>
        <v>20181NFC3810UNION/GRIEV./APPEAL REP</v>
      </c>
      <c r="M2085" s="13">
        <f t="shared" si="661"/>
        <v>0.710239651416122</v>
      </c>
      <c r="N2085" s="13"/>
      <c r="O2085" s="19">
        <v>2075</v>
      </c>
      <c r="P2085">
        <f t="shared" si="662"/>
        <v>18</v>
      </c>
      <c r="Q2085">
        <f t="shared" si="663"/>
        <v>1050</v>
      </c>
      <c r="R2085">
        <f t="shared" si="664"/>
        <v>6</v>
      </c>
      <c r="S2085" t="b">
        <f t="shared" si="665"/>
        <v>1</v>
      </c>
      <c r="T2085" t="b">
        <f t="shared" si="666"/>
        <v>0</v>
      </c>
      <c r="W2085" t="str">
        <f t="shared" si="676"/>
        <v/>
      </c>
      <c r="X2085" t="str">
        <f t="shared" si="676"/>
        <v/>
      </c>
      <c r="Y2085" t="str">
        <f t="shared" si="676"/>
        <v/>
      </c>
      <c r="Z2085" t="str">
        <f t="shared" si="676"/>
        <v/>
      </c>
      <c r="AA2085" t="str">
        <f t="shared" si="676"/>
        <v>NFC3805UNION/GRIEV./APPEAL REP</v>
      </c>
      <c r="AC2085" t="str">
        <f t="shared" si="677"/>
        <v/>
      </c>
      <c r="AD2085" t="str">
        <f t="shared" si="677"/>
        <v/>
      </c>
      <c r="AE2085" t="str">
        <f t="shared" si="677"/>
        <v/>
      </c>
      <c r="AF2085" t="str">
        <f t="shared" si="677"/>
        <v/>
      </c>
      <c r="AG2085" t="str">
        <f t="shared" si="677"/>
        <v>NFC3810UNION/GRIEV./APPEAL REP</v>
      </c>
      <c r="AI2085">
        <f t="shared" si="667"/>
        <v>1</v>
      </c>
      <c r="AJ2085">
        <f t="shared" si="668"/>
        <v>1050</v>
      </c>
      <c r="AK2085" t="str">
        <f t="shared" si="669"/>
        <v>20181NFC3805UNION/GRIEV./APPEAL REP</v>
      </c>
      <c r="AL2085" t="str">
        <f t="shared" si="670"/>
        <v>UNION/GRIEV./APPEAL REP</v>
      </c>
      <c r="AM2085" t="str">
        <f t="shared" si="671"/>
        <v>20181NFC3810UNION/GRIEV./APPEAL REP</v>
      </c>
      <c r="AN2085" t="str">
        <f t="shared" si="672"/>
        <v>UNION/GRIEV./APPEAL REP</v>
      </c>
      <c r="AO2085" s="13">
        <f t="shared" si="673"/>
        <v>0.710239651416122</v>
      </c>
      <c r="AP2085">
        <f t="shared" si="674"/>
        <v>1</v>
      </c>
      <c r="AQ2085" t="str">
        <f t="shared" si="675"/>
        <v>NFC3805UNION/GRIEV./APPEAL REPNFC3810UNION/GRIEV./APPEAL REP</v>
      </c>
    </row>
    <row r="2086" spans="1:43" x14ac:dyDescent="0.35">
      <c r="A2086" s="18" t="s">
        <v>1838</v>
      </c>
      <c r="B2086">
        <v>3810</v>
      </c>
      <c r="C2086" t="s">
        <v>1434</v>
      </c>
      <c r="D2086" s="18" t="s">
        <v>1838</v>
      </c>
      <c r="E2086">
        <v>3800</v>
      </c>
      <c r="F2086" t="s">
        <v>1434</v>
      </c>
      <c r="G2086" s="13">
        <v>0.96860986547085204</v>
      </c>
      <c r="I2086">
        <v>20181</v>
      </c>
      <c r="J2086" t="str">
        <f t="shared" si="658"/>
        <v>20181NFC3810UNION/GRIEV./APPEAL REP20181NFC3800UNION/GRIEV./APPEAL REP</v>
      </c>
      <c r="K2086" t="str">
        <f t="shared" si="659"/>
        <v>20181NFC3810UNION/GRIEV./APPEAL REP</v>
      </c>
      <c r="L2086" t="str">
        <f t="shared" si="660"/>
        <v>20181NFC3800UNION/GRIEV./APPEAL REP</v>
      </c>
      <c r="M2086" s="13">
        <f t="shared" si="661"/>
        <v>0.96860986547085204</v>
      </c>
      <c r="N2086" s="13"/>
      <c r="O2086" s="19">
        <v>2076</v>
      </c>
      <c r="P2086">
        <f t="shared" si="662"/>
        <v>18</v>
      </c>
      <c r="Q2086">
        <f t="shared" si="663"/>
        <v>1050</v>
      </c>
      <c r="R2086">
        <f t="shared" si="664"/>
        <v>7</v>
      </c>
      <c r="S2086" t="b">
        <f t="shared" si="665"/>
        <v>1</v>
      </c>
      <c r="T2086" t="b">
        <f t="shared" si="666"/>
        <v>0</v>
      </c>
      <c r="W2086" t="str">
        <f t="shared" si="676"/>
        <v/>
      </c>
      <c r="X2086" t="str">
        <f t="shared" si="676"/>
        <v/>
      </c>
      <c r="Y2086" t="str">
        <f t="shared" si="676"/>
        <v/>
      </c>
      <c r="Z2086" t="str">
        <f t="shared" si="676"/>
        <v/>
      </c>
      <c r="AA2086" t="str">
        <f t="shared" si="676"/>
        <v>NFC3810UNION/GRIEV./APPEAL REP</v>
      </c>
      <c r="AC2086" t="str">
        <f t="shared" si="677"/>
        <v/>
      </c>
      <c r="AD2086" t="str">
        <f t="shared" si="677"/>
        <v/>
      </c>
      <c r="AE2086" t="str">
        <f t="shared" si="677"/>
        <v/>
      </c>
      <c r="AF2086" t="str">
        <f t="shared" si="677"/>
        <v/>
      </c>
      <c r="AG2086" t="str">
        <f t="shared" si="677"/>
        <v>NFC3800UNION/GRIEV./APPEAL REP</v>
      </c>
      <c r="AI2086">
        <f t="shared" si="667"/>
        <v>1</v>
      </c>
      <c r="AJ2086">
        <f t="shared" si="668"/>
        <v>1050</v>
      </c>
      <c r="AK2086" t="str">
        <f t="shared" si="669"/>
        <v>20181NFC3810UNION/GRIEV./APPEAL REP</v>
      </c>
      <c r="AL2086" t="str">
        <f t="shared" si="670"/>
        <v>UNION/GRIEV./APPEAL REP</v>
      </c>
      <c r="AM2086" t="str">
        <f t="shared" si="671"/>
        <v>20181NFC3800UNION/GRIEV./APPEAL REP</v>
      </c>
      <c r="AN2086" t="str">
        <f t="shared" si="672"/>
        <v>UNION/GRIEV./APPEAL REP</v>
      </c>
      <c r="AO2086" s="13">
        <f t="shared" si="673"/>
        <v>0.96860986547085204</v>
      </c>
      <c r="AP2086">
        <f t="shared" si="674"/>
        <v>1</v>
      </c>
      <c r="AQ2086" t="str">
        <f t="shared" si="675"/>
        <v>NFC3810UNION/GRIEV./APPEAL REPNFC3800UNION/GRIEV./APPEAL REP</v>
      </c>
    </row>
    <row r="2087" spans="1:43" x14ac:dyDescent="0.35">
      <c r="A2087" s="18" t="s">
        <v>1838</v>
      </c>
      <c r="B2087">
        <v>3810</v>
      </c>
      <c r="C2087" t="s">
        <v>1434</v>
      </c>
      <c r="D2087" s="18" t="s">
        <v>1838</v>
      </c>
      <c r="E2087">
        <v>3815</v>
      </c>
      <c r="F2087" t="s">
        <v>1434</v>
      </c>
      <c r="G2087" s="13">
        <v>0.96860986547085204</v>
      </c>
      <c r="I2087">
        <v>20181</v>
      </c>
      <c r="J2087" t="str">
        <f t="shared" si="658"/>
        <v>20181NFC3810UNION/GRIEV./APPEAL REP20181NFC3815UNION/GRIEV./APPEAL REP</v>
      </c>
      <c r="K2087" t="str">
        <f t="shared" si="659"/>
        <v>20181NFC3810UNION/GRIEV./APPEAL REP</v>
      </c>
      <c r="L2087" t="str">
        <f t="shared" si="660"/>
        <v>20181NFC3815UNION/GRIEV./APPEAL REP</v>
      </c>
      <c r="M2087" s="13">
        <f t="shared" si="661"/>
        <v>0.96860986547085204</v>
      </c>
      <c r="N2087" s="13"/>
      <c r="O2087" s="19">
        <v>2077</v>
      </c>
      <c r="P2087">
        <f t="shared" si="662"/>
        <v>18</v>
      </c>
      <c r="Q2087">
        <f t="shared" si="663"/>
        <v>1050</v>
      </c>
      <c r="R2087">
        <f t="shared" si="664"/>
        <v>8</v>
      </c>
      <c r="S2087" t="b">
        <f t="shared" si="665"/>
        <v>1</v>
      </c>
      <c r="T2087" t="b">
        <f t="shared" si="666"/>
        <v>0</v>
      </c>
      <c r="W2087" t="str">
        <f t="shared" si="676"/>
        <v/>
      </c>
      <c r="X2087" t="str">
        <f t="shared" si="676"/>
        <v/>
      </c>
      <c r="Y2087" t="str">
        <f t="shared" si="676"/>
        <v/>
      </c>
      <c r="Z2087" t="str">
        <f t="shared" si="676"/>
        <v/>
      </c>
      <c r="AA2087" t="str">
        <f t="shared" si="676"/>
        <v>NFC3810UNION/GRIEV./APPEAL REP</v>
      </c>
      <c r="AC2087" t="str">
        <f t="shared" si="677"/>
        <v/>
      </c>
      <c r="AD2087" t="str">
        <f t="shared" si="677"/>
        <v/>
      </c>
      <c r="AE2087" t="str">
        <f t="shared" si="677"/>
        <v/>
      </c>
      <c r="AF2087" t="str">
        <f t="shared" si="677"/>
        <v/>
      </c>
      <c r="AG2087" t="str">
        <f t="shared" si="677"/>
        <v>NFC3815UNION/GRIEV./APPEAL REP</v>
      </c>
      <c r="AI2087">
        <f t="shared" si="667"/>
        <v>1</v>
      </c>
      <c r="AJ2087">
        <f t="shared" si="668"/>
        <v>1050</v>
      </c>
      <c r="AK2087" t="str">
        <f t="shared" si="669"/>
        <v>20181NFC3810UNION/GRIEV./APPEAL REP</v>
      </c>
      <c r="AL2087" t="str">
        <f t="shared" si="670"/>
        <v>UNION/GRIEV./APPEAL REP</v>
      </c>
      <c r="AM2087" t="str">
        <f t="shared" si="671"/>
        <v>20181NFC3815UNION/GRIEV./APPEAL REP</v>
      </c>
      <c r="AN2087" t="str">
        <f t="shared" si="672"/>
        <v>UNION/GRIEV./APPEAL REP</v>
      </c>
      <c r="AO2087" s="13">
        <f t="shared" si="673"/>
        <v>0.96860986547085204</v>
      </c>
      <c r="AP2087">
        <f t="shared" si="674"/>
        <v>1</v>
      </c>
      <c r="AQ2087" t="str">
        <f t="shared" si="675"/>
        <v>NFC3810UNION/GRIEV./APPEAL REPNFC3815UNION/GRIEV./APPEAL REP</v>
      </c>
    </row>
    <row r="2088" spans="1:43" x14ac:dyDescent="0.35">
      <c r="A2088" s="18" t="s">
        <v>1838</v>
      </c>
      <c r="B2088">
        <v>3810</v>
      </c>
      <c r="C2088" t="s">
        <v>1434</v>
      </c>
      <c r="D2088" s="18" t="s">
        <v>1838</v>
      </c>
      <c r="E2088">
        <v>3820</v>
      </c>
      <c r="F2088" t="s">
        <v>1434</v>
      </c>
      <c r="G2088" s="13">
        <v>0.96860986547085204</v>
      </c>
      <c r="I2088">
        <v>20181</v>
      </c>
      <c r="J2088" t="str">
        <f t="shared" si="658"/>
        <v>20181NFC3810UNION/GRIEV./APPEAL REP20181NFC3820UNION/GRIEV./APPEAL REP</v>
      </c>
      <c r="K2088" t="str">
        <f t="shared" si="659"/>
        <v>20181NFC3810UNION/GRIEV./APPEAL REP</v>
      </c>
      <c r="L2088" t="str">
        <f t="shared" si="660"/>
        <v>20181NFC3820UNION/GRIEV./APPEAL REP</v>
      </c>
      <c r="M2088" s="13">
        <f t="shared" si="661"/>
        <v>0.96860986547085204</v>
      </c>
      <c r="N2088" s="13"/>
      <c r="O2088" s="19">
        <v>2078</v>
      </c>
      <c r="P2088">
        <f t="shared" si="662"/>
        <v>18</v>
      </c>
      <c r="Q2088">
        <f t="shared" si="663"/>
        <v>1050</v>
      </c>
      <c r="R2088">
        <f t="shared" si="664"/>
        <v>9</v>
      </c>
      <c r="S2088" t="b">
        <f t="shared" si="665"/>
        <v>1</v>
      </c>
      <c r="T2088" t="b">
        <f t="shared" si="666"/>
        <v>0</v>
      </c>
      <c r="W2088" t="str">
        <f t="shared" si="676"/>
        <v/>
      </c>
      <c r="X2088" t="str">
        <f t="shared" si="676"/>
        <v/>
      </c>
      <c r="Y2088" t="str">
        <f t="shared" si="676"/>
        <v/>
      </c>
      <c r="Z2088" t="str">
        <f t="shared" si="676"/>
        <v/>
      </c>
      <c r="AA2088" t="str">
        <f t="shared" si="676"/>
        <v>NFC3810UNION/GRIEV./APPEAL REP</v>
      </c>
      <c r="AC2088" t="str">
        <f t="shared" si="677"/>
        <v/>
      </c>
      <c r="AD2088" t="str">
        <f t="shared" si="677"/>
        <v/>
      </c>
      <c r="AE2088" t="str">
        <f t="shared" si="677"/>
        <v/>
      </c>
      <c r="AF2088" t="str">
        <f t="shared" si="677"/>
        <v/>
      </c>
      <c r="AG2088" t="str">
        <f t="shared" si="677"/>
        <v>NFC3820UNION/GRIEV./APPEAL REP</v>
      </c>
      <c r="AI2088">
        <f t="shared" si="667"/>
        <v>1</v>
      </c>
      <c r="AJ2088">
        <f t="shared" si="668"/>
        <v>1050</v>
      </c>
      <c r="AK2088" t="str">
        <f t="shared" si="669"/>
        <v>20181NFC3810UNION/GRIEV./APPEAL REP</v>
      </c>
      <c r="AL2088" t="str">
        <f t="shared" si="670"/>
        <v>UNION/GRIEV./APPEAL REP</v>
      </c>
      <c r="AM2088" t="str">
        <f t="shared" si="671"/>
        <v>20181NFC3820UNION/GRIEV./APPEAL REP</v>
      </c>
      <c r="AN2088" t="str">
        <f t="shared" si="672"/>
        <v>UNION/GRIEV./APPEAL REP</v>
      </c>
      <c r="AO2088" s="13">
        <f t="shared" si="673"/>
        <v>0.96860986547085204</v>
      </c>
      <c r="AP2088">
        <f t="shared" si="674"/>
        <v>1</v>
      </c>
      <c r="AQ2088" t="str">
        <f t="shared" si="675"/>
        <v>NFC3810UNION/GRIEV./APPEAL REPNFC3820UNION/GRIEV./APPEAL REP</v>
      </c>
    </row>
    <row r="2089" spans="1:43" x14ac:dyDescent="0.35">
      <c r="A2089" s="18" t="s">
        <v>1838</v>
      </c>
      <c r="B2089">
        <v>3815</v>
      </c>
      <c r="C2089" t="s">
        <v>1434</v>
      </c>
      <c r="D2089" s="18" t="s">
        <v>1838</v>
      </c>
      <c r="E2089">
        <v>3805</v>
      </c>
      <c r="F2089" t="s">
        <v>1434</v>
      </c>
      <c r="G2089" s="13">
        <v>0.96860986547085204</v>
      </c>
      <c r="I2089">
        <v>20181</v>
      </c>
      <c r="J2089" t="str">
        <f t="shared" si="658"/>
        <v>20181NFC3815UNION/GRIEV./APPEAL REP20181NFC3805UNION/GRIEV./APPEAL REP</v>
      </c>
      <c r="K2089" t="str">
        <f t="shared" si="659"/>
        <v>20181NFC3815UNION/GRIEV./APPEAL REP</v>
      </c>
      <c r="L2089" t="str">
        <f t="shared" si="660"/>
        <v>20181NFC3805UNION/GRIEV./APPEAL REP</v>
      </c>
      <c r="M2089" s="13">
        <f t="shared" si="661"/>
        <v>0.96860986547085204</v>
      </c>
      <c r="N2089" s="13"/>
      <c r="O2089" s="19">
        <v>2079</v>
      </c>
      <c r="P2089">
        <f t="shared" si="662"/>
        <v>18</v>
      </c>
      <c r="Q2089">
        <f t="shared" si="663"/>
        <v>1050</v>
      </c>
      <c r="R2089">
        <f t="shared" si="664"/>
        <v>10</v>
      </c>
      <c r="S2089" t="b">
        <f t="shared" si="665"/>
        <v>1</v>
      </c>
      <c r="T2089" t="b">
        <f t="shared" si="666"/>
        <v>0</v>
      </c>
      <c r="W2089" t="str">
        <f t="shared" si="676"/>
        <v/>
      </c>
      <c r="X2089" t="str">
        <f t="shared" si="676"/>
        <v/>
      </c>
      <c r="Y2089" t="str">
        <f t="shared" si="676"/>
        <v/>
      </c>
      <c r="Z2089" t="str">
        <f t="shared" si="676"/>
        <v/>
      </c>
      <c r="AA2089" t="str">
        <f t="shared" si="676"/>
        <v>NFC3815UNION/GRIEV./APPEAL REP</v>
      </c>
      <c r="AC2089" t="str">
        <f t="shared" si="677"/>
        <v/>
      </c>
      <c r="AD2089" t="str">
        <f t="shared" si="677"/>
        <v/>
      </c>
      <c r="AE2089" t="str">
        <f t="shared" si="677"/>
        <v/>
      </c>
      <c r="AF2089" t="str">
        <f t="shared" si="677"/>
        <v/>
      </c>
      <c r="AG2089" t="str">
        <f t="shared" si="677"/>
        <v>NFC3805UNION/GRIEV./APPEAL REP</v>
      </c>
      <c r="AI2089">
        <f t="shared" si="667"/>
        <v>1</v>
      </c>
      <c r="AJ2089">
        <f t="shared" si="668"/>
        <v>1050</v>
      </c>
      <c r="AK2089" t="str">
        <f t="shared" si="669"/>
        <v>20181NFC3815UNION/GRIEV./APPEAL REP</v>
      </c>
      <c r="AL2089" t="str">
        <f t="shared" si="670"/>
        <v>UNION/GRIEV./APPEAL REP</v>
      </c>
      <c r="AM2089" t="str">
        <f t="shared" si="671"/>
        <v>20181NFC3805UNION/GRIEV./APPEAL REP</v>
      </c>
      <c r="AN2089" t="str">
        <f t="shared" si="672"/>
        <v>UNION/GRIEV./APPEAL REP</v>
      </c>
      <c r="AO2089" s="13">
        <f t="shared" si="673"/>
        <v>0.96860986547085204</v>
      </c>
      <c r="AP2089">
        <f t="shared" si="674"/>
        <v>1</v>
      </c>
      <c r="AQ2089" t="str">
        <f t="shared" si="675"/>
        <v>NFC3815UNION/GRIEV./APPEAL REPNFC3805UNION/GRIEV./APPEAL REP</v>
      </c>
    </row>
    <row r="2090" spans="1:43" x14ac:dyDescent="0.35">
      <c r="A2090" s="18" t="s">
        <v>1838</v>
      </c>
      <c r="B2090">
        <v>3815</v>
      </c>
      <c r="C2090" t="s">
        <v>1434</v>
      </c>
      <c r="D2090" s="18" t="s">
        <v>1838</v>
      </c>
      <c r="E2090">
        <v>3810</v>
      </c>
      <c r="F2090" t="s">
        <v>1434</v>
      </c>
      <c r="G2090" s="13">
        <v>0.96860986547085204</v>
      </c>
      <c r="I2090">
        <v>20181</v>
      </c>
      <c r="J2090" t="str">
        <f t="shared" si="658"/>
        <v>20181NFC3815UNION/GRIEV./APPEAL REP20181NFC3810UNION/GRIEV./APPEAL REP</v>
      </c>
      <c r="K2090" t="str">
        <f t="shared" si="659"/>
        <v>20181NFC3815UNION/GRIEV./APPEAL REP</v>
      </c>
      <c r="L2090" t="str">
        <f t="shared" si="660"/>
        <v>20181NFC3810UNION/GRIEV./APPEAL REP</v>
      </c>
      <c r="M2090" s="13">
        <f t="shared" si="661"/>
        <v>0.96860986547085204</v>
      </c>
      <c r="N2090" s="13"/>
      <c r="O2090" s="19">
        <v>2080</v>
      </c>
      <c r="P2090">
        <f t="shared" si="662"/>
        <v>18</v>
      </c>
      <c r="Q2090">
        <f t="shared" si="663"/>
        <v>1050</v>
      </c>
      <c r="R2090">
        <f t="shared" si="664"/>
        <v>11</v>
      </c>
      <c r="S2090" t="b">
        <f t="shared" si="665"/>
        <v>1</v>
      </c>
      <c r="T2090" t="b">
        <f t="shared" si="666"/>
        <v>0</v>
      </c>
      <c r="W2090" t="str">
        <f t="shared" si="676"/>
        <v/>
      </c>
      <c r="X2090" t="str">
        <f t="shared" si="676"/>
        <v/>
      </c>
      <c r="Y2090" t="str">
        <f t="shared" si="676"/>
        <v/>
      </c>
      <c r="Z2090" t="str">
        <f t="shared" si="676"/>
        <v/>
      </c>
      <c r="AA2090" t="str">
        <f t="shared" si="676"/>
        <v>NFC3815UNION/GRIEV./APPEAL REP</v>
      </c>
      <c r="AC2090" t="str">
        <f t="shared" si="677"/>
        <v/>
      </c>
      <c r="AD2090" t="str">
        <f t="shared" si="677"/>
        <v/>
      </c>
      <c r="AE2090" t="str">
        <f t="shared" si="677"/>
        <v/>
      </c>
      <c r="AF2090" t="str">
        <f t="shared" si="677"/>
        <v/>
      </c>
      <c r="AG2090" t="str">
        <f t="shared" si="677"/>
        <v>NFC3810UNION/GRIEV./APPEAL REP</v>
      </c>
      <c r="AI2090">
        <f t="shared" si="667"/>
        <v>1</v>
      </c>
      <c r="AJ2090">
        <f t="shared" si="668"/>
        <v>1050</v>
      </c>
      <c r="AK2090" t="str">
        <f t="shared" si="669"/>
        <v>20181NFC3815UNION/GRIEV./APPEAL REP</v>
      </c>
      <c r="AL2090" t="str">
        <f t="shared" si="670"/>
        <v>UNION/GRIEV./APPEAL REP</v>
      </c>
      <c r="AM2090" t="str">
        <f t="shared" si="671"/>
        <v>20181NFC3810UNION/GRIEV./APPEAL REP</v>
      </c>
      <c r="AN2090" t="str">
        <f t="shared" si="672"/>
        <v>UNION/GRIEV./APPEAL REP</v>
      </c>
      <c r="AO2090" s="13">
        <f t="shared" si="673"/>
        <v>0.96860986547085204</v>
      </c>
      <c r="AP2090">
        <f t="shared" si="674"/>
        <v>1</v>
      </c>
      <c r="AQ2090" t="str">
        <f t="shared" si="675"/>
        <v>NFC3815UNION/GRIEV./APPEAL REPNFC3810UNION/GRIEV./APPEAL REP</v>
      </c>
    </row>
    <row r="2091" spans="1:43" x14ac:dyDescent="0.35">
      <c r="A2091" s="18" t="s">
        <v>1838</v>
      </c>
      <c r="B2091">
        <v>3815</v>
      </c>
      <c r="C2091" t="s">
        <v>1434</v>
      </c>
      <c r="D2091" s="18" t="s">
        <v>1838</v>
      </c>
      <c r="E2091">
        <v>3800</v>
      </c>
      <c r="F2091" t="s">
        <v>1434</v>
      </c>
      <c r="G2091" s="13">
        <v>0.710239651416122</v>
      </c>
      <c r="I2091">
        <v>20181</v>
      </c>
      <c r="J2091" t="str">
        <f t="shared" si="658"/>
        <v>20181NFC3815UNION/GRIEV./APPEAL REP20181NFC3800UNION/GRIEV./APPEAL REP</v>
      </c>
      <c r="K2091" t="str">
        <f t="shared" si="659"/>
        <v>20181NFC3815UNION/GRIEV./APPEAL REP</v>
      </c>
      <c r="L2091" t="str">
        <f t="shared" si="660"/>
        <v>20181NFC3800UNION/GRIEV./APPEAL REP</v>
      </c>
      <c r="M2091" s="13">
        <f t="shared" si="661"/>
        <v>0.710239651416122</v>
      </c>
      <c r="N2091" s="13"/>
      <c r="O2091" s="19">
        <v>2081</v>
      </c>
      <c r="P2091">
        <f t="shared" si="662"/>
        <v>18</v>
      </c>
      <c r="Q2091">
        <f t="shared" si="663"/>
        <v>1050</v>
      </c>
      <c r="R2091">
        <f t="shared" si="664"/>
        <v>12</v>
      </c>
      <c r="S2091" t="b">
        <f t="shared" si="665"/>
        <v>1</v>
      </c>
      <c r="T2091" t="b">
        <f t="shared" si="666"/>
        <v>0</v>
      </c>
      <c r="W2091" t="str">
        <f t="shared" si="676"/>
        <v/>
      </c>
      <c r="X2091" t="str">
        <f t="shared" si="676"/>
        <v/>
      </c>
      <c r="Y2091" t="str">
        <f t="shared" si="676"/>
        <v/>
      </c>
      <c r="Z2091" t="str">
        <f t="shared" si="676"/>
        <v/>
      </c>
      <c r="AA2091" t="str">
        <f t="shared" si="676"/>
        <v>NFC3815UNION/GRIEV./APPEAL REP</v>
      </c>
      <c r="AC2091" t="str">
        <f t="shared" si="677"/>
        <v/>
      </c>
      <c r="AD2091" t="str">
        <f t="shared" si="677"/>
        <v/>
      </c>
      <c r="AE2091" t="str">
        <f t="shared" si="677"/>
        <v/>
      </c>
      <c r="AF2091" t="str">
        <f t="shared" si="677"/>
        <v/>
      </c>
      <c r="AG2091" t="str">
        <f t="shared" si="677"/>
        <v>NFC3800UNION/GRIEV./APPEAL REP</v>
      </c>
      <c r="AI2091">
        <f t="shared" si="667"/>
        <v>1</v>
      </c>
      <c r="AJ2091">
        <f t="shared" si="668"/>
        <v>1050</v>
      </c>
      <c r="AK2091" t="str">
        <f t="shared" si="669"/>
        <v>20181NFC3815UNION/GRIEV./APPEAL REP</v>
      </c>
      <c r="AL2091" t="str">
        <f t="shared" si="670"/>
        <v>UNION/GRIEV./APPEAL REP</v>
      </c>
      <c r="AM2091" t="str">
        <f t="shared" si="671"/>
        <v>20181NFC3800UNION/GRIEV./APPEAL REP</v>
      </c>
      <c r="AN2091" t="str">
        <f t="shared" si="672"/>
        <v>UNION/GRIEV./APPEAL REP</v>
      </c>
      <c r="AO2091" s="13">
        <f t="shared" si="673"/>
        <v>0.710239651416122</v>
      </c>
      <c r="AP2091">
        <f t="shared" si="674"/>
        <v>1</v>
      </c>
      <c r="AQ2091" t="str">
        <f t="shared" si="675"/>
        <v>NFC3815UNION/GRIEV./APPEAL REPNFC3800UNION/GRIEV./APPEAL REP</v>
      </c>
    </row>
    <row r="2092" spans="1:43" x14ac:dyDescent="0.35">
      <c r="A2092" s="18" t="s">
        <v>1838</v>
      </c>
      <c r="B2092">
        <v>3820</v>
      </c>
      <c r="C2092" t="s">
        <v>1434</v>
      </c>
      <c r="D2092" s="18" t="s">
        <v>1838</v>
      </c>
      <c r="E2092">
        <v>3800</v>
      </c>
      <c r="F2092" t="s">
        <v>1434</v>
      </c>
      <c r="G2092" s="13">
        <v>0.96860986547085204</v>
      </c>
      <c r="I2092">
        <v>20181</v>
      </c>
      <c r="J2092" t="str">
        <f t="shared" si="658"/>
        <v>20181NFC3820UNION/GRIEV./APPEAL REP20181NFC3800UNION/GRIEV./APPEAL REP</v>
      </c>
      <c r="K2092" t="str">
        <f t="shared" si="659"/>
        <v>20181NFC3820UNION/GRIEV./APPEAL REP</v>
      </c>
      <c r="L2092" t="str">
        <f t="shared" si="660"/>
        <v>20181NFC3800UNION/GRIEV./APPEAL REP</v>
      </c>
      <c r="M2092" s="13">
        <f t="shared" si="661"/>
        <v>0.96860986547085204</v>
      </c>
      <c r="N2092" s="13"/>
      <c r="O2092" s="19">
        <v>2082</v>
      </c>
      <c r="P2092">
        <f t="shared" si="662"/>
        <v>18</v>
      </c>
      <c r="Q2092">
        <f t="shared" si="663"/>
        <v>1050</v>
      </c>
      <c r="R2092">
        <f t="shared" si="664"/>
        <v>13</v>
      </c>
      <c r="S2092" t="b">
        <f t="shared" si="665"/>
        <v>1</v>
      </c>
      <c r="T2092" t="b">
        <f t="shared" si="666"/>
        <v>0</v>
      </c>
      <c r="W2092" t="str">
        <f t="shared" si="676"/>
        <v/>
      </c>
      <c r="X2092" t="str">
        <f t="shared" si="676"/>
        <v/>
      </c>
      <c r="Y2092" t="str">
        <f t="shared" si="676"/>
        <v/>
      </c>
      <c r="Z2092" t="str">
        <f t="shared" si="676"/>
        <v/>
      </c>
      <c r="AA2092" t="str">
        <f t="shared" si="676"/>
        <v>NFC3820UNION/GRIEV./APPEAL REP</v>
      </c>
      <c r="AC2092" t="str">
        <f t="shared" si="677"/>
        <v/>
      </c>
      <c r="AD2092" t="str">
        <f t="shared" si="677"/>
        <v/>
      </c>
      <c r="AE2092" t="str">
        <f t="shared" si="677"/>
        <v/>
      </c>
      <c r="AF2092" t="str">
        <f t="shared" si="677"/>
        <v/>
      </c>
      <c r="AG2092" t="str">
        <f t="shared" si="677"/>
        <v>NFC3800UNION/GRIEV./APPEAL REP</v>
      </c>
      <c r="AI2092">
        <f t="shared" si="667"/>
        <v>1</v>
      </c>
      <c r="AJ2092">
        <f t="shared" si="668"/>
        <v>1050</v>
      </c>
      <c r="AK2092" t="str">
        <f t="shared" si="669"/>
        <v>20181NFC3820UNION/GRIEV./APPEAL REP</v>
      </c>
      <c r="AL2092" t="str">
        <f t="shared" si="670"/>
        <v>UNION/GRIEV./APPEAL REP</v>
      </c>
      <c r="AM2092" t="str">
        <f t="shared" si="671"/>
        <v>20181NFC3800UNION/GRIEV./APPEAL REP</v>
      </c>
      <c r="AN2092" t="str">
        <f t="shared" si="672"/>
        <v>UNION/GRIEV./APPEAL REP</v>
      </c>
      <c r="AO2092" s="13">
        <f t="shared" si="673"/>
        <v>0.96860986547085204</v>
      </c>
      <c r="AP2092">
        <f t="shared" si="674"/>
        <v>1</v>
      </c>
      <c r="AQ2092" t="str">
        <f t="shared" si="675"/>
        <v>NFC3820UNION/GRIEV./APPEAL REPNFC3800UNION/GRIEV./APPEAL REP</v>
      </c>
    </row>
    <row r="2093" spans="1:43" x14ac:dyDescent="0.35">
      <c r="A2093" s="18" t="s">
        <v>1838</v>
      </c>
      <c r="B2093">
        <v>3820</v>
      </c>
      <c r="C2093" t="s">
        <v>1434</v>
      </c>
      <c r="D2093" s="18" t="s">
        <v>1838</v>
      </c>
      <c r="E2093">
        <v>3810</v>
      </c>
      <c r="F2093" t="s">
        <v>1434</v>
      </c>
      <c r="G2093" s="13">
        <v>0.96860986547085204</v>
      </c>
      <c r="I2093">
        <v>20181</v>
      </c>
      <c r="J2093" t="str">
        <f t="shared" si="658"/>
        <v>20181NFC3820UNION/GRIEV./APPEAL REP20181NFC3810UNION/GRIEV./APPEAL REP</v>
      </c>
      <c r="K2093" t="str">
        <f t="shared" si="659"/>
        <v>20181NFC3820UNION/GRIEV./APPEAL REP</v>
      </c>
      <c r="L2093" t="str">
        <f t="shared" si="660"/>
        <v>20181NFC3810UNION/GRIEV./APPEAL REP</v>
      </c>
      <c r="M2093" s="13">
        <f t="shared" si="661"/>
        <v>0.96860986547085204</v>
      </c>
      <c r="N2093" s="13"/>
      <c r="O2093" s="19">
        <v>2083</v>
      </c>
      <c r="P2093">
        <f t="shared" si="662"/>
        <v>18</v>
      </c>
      <c r="Q2093">
        <f t="shared" si="663"/>
        <v>1050</v>
      </c>
      <c r="R2093">
        <f t="shared" si="664"/>
        <v>14</v>
      </c>
      <c r="S2093" t="b">
        <f t="shared" si="665"/>
        <v>1</v>
      </c>
      <c r="T2093" t="b">
        <f t="shared" si="666"/>
        <v>0</v>
      </c>
      <c r="W2093" t="str">
        <f t="shared" si="676"/>
        <v/>
      </c>
      <c r="X2093" t="str">
        <f t="shared" si="676"/>
        <v/>
      </c>
      <c r="Y2093" t="str">
        <f t="shared" si="676"/>
        <v/>
      </c>
      <c r="Z2093" t="str">
        <f t="shared" si="676"/>
        <v/>
      </c>
      <c r="AA2093" t="str">
        <f t="shared" si="676"/>
        <v>NFC3820UNION/GRIEV./APPEAL REP</v>
      </c>
      <c r="AC2093" t="str">
        <f t="shared" si="677"/>
        <v/>
      </c>
      <c r="AD2093" t="str">
        <f t="shared" si="677"/>
        <v/>
      </c>
      <c r="AE2093" t="str">
        <f t="shared" si="677"/>
        <v/>
      </c>
      <c r="AF2093" t="str">
        <f t="shared" si="677"/>
        <v/>
      </c>
      <c r="AG2093" t="str">
        <f t="shared" si="677"/>
        <v>NFC3810UNION/GRIEV./APPEAL REP</v>
      </c>
      <c r="AI2093">
        <f t="shared" si="667"/>
        <v>1</v>
      </c>
      <c r="AJ2093">
        <f t="shared" si="668"/>
        <v>1050</v>
      </c>
      <c r="AK2093" t="str">
        <f t="shared" si="669"/>
        <v>20181NFC3820UNION/GRIEV./APPEAL REP</v>
      </c>
      <c r="AL2093" t="str">
        <f t="shared" si="670"/>
        <v>UNION/GRIEV./APPEAL REP</v>
      </c>
      <c r="AM2093" t="str">
        <f t="shared" si="671"/>
        <v>20181NFC3810UNION/GRIEV./APPEAL REP</v>
      </c>
      <c r="AN2093" t="str">
        <f t="shared" si="672"/>
        <v>UNION/GRIEV./APPEAL REP</v>
      </c>
      <c r="AO2093" s="13">
        <f t="shared" si="673"/>
        <v>0.96860986547085204</v>
      </c>
      <c r="AP2093">
        <f t="shared" si="674"/>
        <v>1</v>
      </c>
      <c r="AQ2093" t="str">
        <f t="shared" si="675"/>
        <v>NFC3820UNION/GRIEV./APPEAL REPNFC3810UNION/GRIEV./APPEAL REP</v>
      </c>
    </row>
    <row r="2094" spans="1:43" x14ac:dyDescent="0.35">
      <c r="A2094" s="18" t="s">
        <v>1838</v>
      </c>
      <c r="B2094">
        <v>3820</v>
      </c>
      <c r="C2094" t="s">
        <v>1434</v>
      </c>
      <c r="D2094" s="18" t="s">
        <v>1838</v>
      </c>
      <c r="E2094">
        <v>3850</v>
      </c>
      <c r="F2094" t="s">
        <v>1434</v>
      </c>
      <c r="G2094" s="13">
        <v>0.96860986547085204</v>
      </c>
      <c r="I2094">
        <v>20181</v>
      </c>
      <c r="J2094" t="str">
        <f t="shared" si="658"/>
        <v>20181NFC3820UNION/GRIEV./APPEAL REP20181NFC3850UNION/GRIEV./APPEAL REP</v>
      </c>
      <c r="K2094" t="str">
        <f t="shared" si="659"/>
        <v>20181NFC3820UNION/GRIEV./APPEAL REP</v>
      </c>
      <c r="L2094" t="str">
        <f t="shared" si="660"/>
        <v>20181NFC3850UNION/GRIEV./APPEAL REP</v>
      </c>
      <c r="M2094" s="13">
        <f t="shared" si="661"/>
        <v>0.96860986547085204</v>
      </c>
      <c r="N2094" s="13"/>
      <c r="O2094" s="19">
        <v>2084</v>
      </c>
      <c r="P2094">
        <f t="shared" si="662"/>
        <v>18</v>
      </c>
      <c r="Q2094">
        <f t="shared" si="663"/>
        <v>1050</v>
      </c>
      <c r="R2094">
        <f t="shared" si="664"/>
        <v>15</v>
      </c>
      <c r="S2094" t="b">
        <f t="shared" si="665"/>
        <v>1</v>
      </c>
      <c r="T2094" t="b">
        <f t="shared" si="666"/>
        <v>0</v>
      </c>
      <c r="W2094" t="str">
        <f t="shared" si="676"/>
        <v/>
      </c>
      <c r="X2094" t="str">
        <f t="shared" si="676"/>
        <v/>
      </c>
      <c r="Y2094" t="str">
        <f t="shared" si="676"/>
        <v/>
      </c>
      <c r="Z2094" t="str">
        <f t="shared" si="676"/>
        <v/>
      </c>
      <c r="AA2094" t="str">
        <f t="shared" si="676"/>
        <v>NFC3820UNION/GRIEV./APPEAL REP</v>
      </c>
      <c r="AC2094" t="str">
        <f t="shared" si="677"/>
        <v/>
      </c>
      <c r="AD2094" t="str">
        <f t="shared" si="677"/>
        <v/>
      </c>
      <c r="AE2094" t="str">
        <f t="shared" si="677"/>
        <v/>
      </c>
      <c r="AF2094" t="str">
        <f t="shared" si="677"/>
        <v/>
      </c>
      <c r="AG2094" t="str">
        <f t="shared" si="677"/>
        <v>NFC3850UNION/GRIEV./APPEAL REP</v>
      </c>
      <c r="AI2094">
        <f t="shared" si="667"/>
        <v>1</v>
      </c>
      <c r="AJ2094">
        <f t="shared" si="668"/>
        <v>1050</v>
      </c>
      <c r="AK2094" t="str">
        <f t="shared" si="669"/>
        <v>20181NFC3820UNION/GRIEV./APPEAL REP</v>
      </c>
      <c r="AL2094" t="str">
        <f t="shared" si="670"/>
        <v>UNION/GRIEV./APPEAL REP</v>
      </c>
      <c r="AM2094" t="str">
        <f t="shared" si="671"/>
        <v>20181NFC3850UNION/GRIEV./APPEAL REP</v>
      </c>
      <c r="AN2094" t="str">
        <f t="shared" si="672"/>
        <v>UNION/GRIEV./APPEAL REP</v>
      </c>
      <c r="AO2094" s="13">
        <f t="shared" si="673"/>
        <v>0.96860986547085204</v>
      </c>
      <c r="AP2094">
        <f t="shared" si="674"/>
        <v>1</v>
      </c>
      <c r="AQ2094" t="str">
        <f t="shared" si="675"/>
        <v>NFC3820UNION/GRIEV./APPEAL REPNFC3850UNION/GRIEV./APPEAL REP</v>
      </c>
    </row>
    <row r="2095" spans="1:43" x14ac:dyDescent="0.35">
      <c r="A2095" s="18" t="s">
        <v>1838</v>
      </c>
      <c r="B2095">
        <v>3850</v>
      </c>
      <c r="C2095" t="s">
        <v>1434</v>
      </c>
      <c r="D2095" s="18" t="s">
        <v>1838</v>
      </c>
      <c r="E2095">
        <v>3800</v>
      </c>
      <c r="F2095" t="s">
        <v>1434</v>
      </c>
      <c r="G2095" s="13">
        <v>0.96860986547085204</v>
      </c>
      <c r="I2095">
        <v>20181</v>
      </c>
      <c r="J2095" t="str">
        <f t="shared" si="658"/>
        <v>20181NFC3850UNION/GRIEV./APPEAL REP20181NFC3800UNION/GRIEV./APPEAL REP</v>
      </c>
      <c r="K2095" t="str">
        <f t="shared" si="659"/>
        <v>20181NFC3850UNION/GRIEV./APPEAL REP</v>
      </c>
      <c r="L2095" t="str">
        <f t="shared" si="660"/>
        <v>20181NFC3800UNION/GRIEV./APPEAL REP</v>
      </c>
      <c r="M2095" s="13">
        <f t="shared" si="661"/>
        <v>0.96860986547085204</v>
      </c>
      <c r="N2095" s="13"/>
      <c r="O2095" s="19">
        <v>2085</v>
      </c>
      <c r="P2095">
        <f t="shared" si="662"/>
        <v>18</v>
      </c>
      <c r="Q2095">
        <f t="shared" si="663"/>
        <v>1050</v>
      </c>
      <c r="R2095">
        <f t="shared" si="664"/>
        <v>16</v>
      </c>
      <c r="S2095" t="b">
        <f t="shared" si="665"/>
        <v>1</v>
      </c>
      <c r="T2095" t="b">
        <f t="shared" si="666"/>
        <v>0</v>
      </c>
      <c r="W2095" t="str">
        <f t="shared" si="676"/>
        <v/>
      </c>
      <c r="X2095" t="str">
        <f t="shared" si="676"/>
        <v/>
      </c>
      <c r="Y2095" t="str">
        <f t="shared" si="676"/>
        <v/>
      </c>
      <c r="Z2095" t="str">
        <f t="shared" si="676"/>
        <v/>
      </c>
      <c r="AA2095" t="str">
        <f t="shared" si="676"/>
        <v>NFC3850UNION/GRIEV./APPEAL REP</v>
      </c>
      <c r="AC2095" t="str">
        <f t="shared" si="677"/>
        <v/>
      </c>
      <c r="AD2095" t="str">
        <f t="shared" si="677"/>
        <v/>
      </c>
      <c r="AE2095" t="str">
        <f t="shared" si="677"/>
        <v/>
      </c>
      <c r="AF2095" t="str">
        <f t="shared" si="677"/>
        <v/>
      </c>
      <c r="AG2095" t="str">
        <f t="shared" si="677"/>
        <v>NFC3800UNION/GRIEV./APPEAL REP</v>
      </c>
      <c r="AI2095">
        <f t="shared" si="667"/>
        <v>1</v>
      </c>
      <c r="AJ2095">
        <f t="shared" si="668"/>
        <v>1050</v>
      </c>
      <c r="AK2095" t="str">
        <f t="shared" si="669"/>
        <v>20181NFC3850UNION/GRIEV./APPEAL REP</v>
      </c>
      <c r="AL2095" t="str">
        <f t="shared" si="670"/>
        <v>UNION/GRIEV./APPEAL REP</v>
      </c>
      <c r="AM2095" t="str">
        <f t="shared" si="671"/>
        <v>20181NFC3800UNION/GRIEV./APPEAL REP</v>
      </c>
      <c r="AN2095" t="str">
        <f t="shared" si="672"/>
        <v>UNION/GRIEV./APPEAL REP</v>
      </c>
      <c r="AO2095" s="13">
        <f t="shared" si="673"/>
        <v>0.96860986547085204</v>
      </c>
      <c r="AP2095">
        <f t="shared" si="674"/>
        <v>1</v>
      </c>
      <c r="AQ2095" t="str">
        <f t="shared" si="675"/>
        <v>NFC3850UNION/GRIEV./APPEAL REPNFC3800UNION/GRIEV./APPEAL REP</v>
      </c>
    </row>
    <row r="2096" spans="1:43" x14ac:dyDescent="0.35">
      <c r="A2096" s="18" t="s">
        <v>1838</v>
      </c>
      <c r="B2096">
        <v>3850</v>
      </c>
      <c r="C2096" t="s">
        <v>1434</v>
      </c>
      <c r="D2096" s="18" t="s">
        <v>1838</v>
      </c>
      <c r="E2096">
        <v>3810</v>
      </c>
      <c r="F2096" t="s">
        <v>1434</v>
      </c>
      <c r="G2096" s="13">
        <v>0.96860986547085204</v>
      </c>
      <c r="I2096">
        <v>20181</v>
      </c>
      <c r="J2096" t="str">
        <f t="shared" si="658"/>
        <v>20181NFC3850UNION/GRIEV./APPEAL REP20181NFC3810UNION/GRIEV./APPEAL REP</v>
      </c>
      <c r="K2096" t="str">
        <f t="shared" si="659"/>
        <v>20181NFC3850UNION/GRIEV./APPEAL REP</v>
      </c>
      <c r="L2096" t="str">
        <f t="shared" si="660"/>
        <v>20181NFC3810UNION/GRIEV./APPEAL REP</v>
      </c>
      <c r="M2096" s="13">
        <f t="shared" si="661"/>
        <v>0.96860986547085204</v>
      </c>
      <c r="N2096" s="13"/>
      <c r="O2096" s="19">
        <v>2086</v>
      </c>
      <c r="P2096">
        <f t="shared" si="662"/>
        <v>18</v>
      </c>
      <c r="Q2096">
        <f t="shared" si="663"/>
        <v>1050</v>
      </c>
      <c r="R2096">
        <f t="shared" si="664"/>
        <v>17</v>
      </c>
      <c r="S2096" t="b">
        <f t="shared" si="665"/>
        <v>1</v>
      </c>
      <c r="T2096" t="b">
        <f t="shared" si="666"/>
        <v>0</v>
      </c>
      <c r="W2096" t="str">
        <f t="shared" si="676"/>
        <v/>
      </c>
      <c r="X2096" t="str">
        <f t="shared" si="676"/>
        <v/>
      </c>
      <c r="Y2096" t="str">
        <f t="shared" si="676"/>
        <v/>
      </c>
      <c r="Z2096" t="str">
        <f t="shared" si="676"/>
        <v/>
      </c>
      <c r="AA2096" t="str">
        <f t="shared" si="676"/>
        <v>NFC3850UNION/GRIEV./APPEAL REP</v>
      </c>
      <c r="AC2096" t="str">
        <f t="shared" si="677"/>
        <v/>
      </c>
      <c r="AD2096" t="str">
        <f t="shared" si="677"/>
        <v/>
      </c>
      <c r="AE2096" t="str">
        <f t="shared" si="677"/>
        <v/>
      </c>
      <c r="AF2096" t="str">
        <f t="shared" si="677"/>
        <v/>
      </c>
      <c r="AG2096" t="str">
        <f t="shared" si="677"/>
        <v>NFC3810UNION/GRIEV./APPEAL REP</v>
      </c>
      <c r="AI2096">
        <f t="shared" si="667"/>
        <v>1</v>
      </c>
      <c r="AJ2096">
        <f t="shared" si="668"/>
        <v>1050</v>
      </c>
      <c r="AK2096" t="str">
        <f t="shared" si="669"/>
        <v>20181NFC3850UNION/GRIEV./APPEAL REP</v>
      </c>
      <c r="AL2096" t="str">
        <f t="shared" si="670"/>
        <v>UNION/GRIEV./APPEAL REP</v>
      </c>
      <c r="AM2096" t="str">
        <f t="shared" si="671"/>
        <v>20181NFC3810UNION/GRIEV./APPEAL REP</v>
      </c>
      <c r="AN2096" t="str">
        <f t="shared" si="672"/>
        <v>UNION/GRIEV./APPEAL REP</v>
      </c>
      <c r="AO2096" s="13">
        <f t="shared" si="673"/>
        <v>0.96860986547085204</v>
      </c>
      <c r="AP2096">
        <f t="shared" si="674"/>
        <v>1</v>
      </c>
      <c r="AQ2096" t="str">
        <f t="shared" si="675"/>
        <v>NFC3850UNION/GRIEV./APPEAL REPNFC3810UNION/GRIEV./APPEAL REP</v>
      </c>
    </row>
    <row r="2097" spans="1:43" x14ac:dyDescent="0.35">
      <c r="A2097" s="18" t="s">
        <v>1838</v>
      </c>
      <c r="B2097">
        <v>3850</v>
      </c>
      <c r="C2097" t="s">
        <v>1434</v>
      </c>
      <c r="D2097" s="18" t="s">
        <v>1838</v>
      </c>
      <c r="E2097">
        <v>3820</v>
      </c>
      <c r="F2097" t="s">
        <v>1434</v>
      </c>
      <c r="G2097" s="13">
        <v>0.96860986547085204</v>
      </c>
      <c r="I2097">
        <v>20181</v>
      </c>
      <c r="J2097" t="str">
        <f t="shared" si="658"/>
        <v>20181NFC3850UNION/GRIEV./APPEAL REP20181NFC3820UNION/GRIEV./APPEAL REP</v>
      </c>
      <c r="K2097" t="str">
        <f t="shared" si="659"/>
        <v>20181NFC3850UNION/GRIEV./APPEAL REP</v>
      </c>
      <c r="L2097" t="str">
        <f t="shared" si="660"/>
        <v>20181NFC3820UNION/GRIEV./APPEAL REP</v>
      </c>
      <c r="M2097" s="13">
        <f t="shared" si="661"/>
        <v>0.96860986547085204</v>
      </c>
      <c r="N2097" s="13"/>
      <c r="O2097" s="19">
        <v>2087</v>
      </c>
      <c r="P2097">
        <f t="shared" si="662"/>
        <v>18</v>
      </c>
      <c r="Q2097">
        <f t="shared" si="663"/>
        <v>1050</v>
      </c>
      <c r="R2097">
        <f t="shared" si="664"/>
        <v>18</v>
      </c>
      <c r="S2097" t="b">
        <f t="shared" si="665"/>
        <v>1</v>
      </c>
      <c r="T2097" t="b">
        <f t="shared" si="666"/>
        <v>0</v>
      </c>
      <c r="W2097" t="str">
        <f t="shared" si="676"/>
        <v/>
      </c>
      <c r="X2097" t="str">
        <f t="shared" si="676"/>
        <v/>
      </c>
      <c r="Y2097" t="str">
        <f t="shared" si="676"/>
        <v/>
      </c>
      <c r="Z2097" t="str">
        <f t="shared" si="676"/>
        <v/>
      </c>
      <c r="AA2097" t="str">
        <f t="shared" si="676"/>
        <v>NFC3850UNION/GRIEV./APPEAL REP</v>
      </c>
      <c r="AC2097" t="str">
        <f t="shared" si="677"/>
        <v/>
      </c>
      <c r="AD2097" t="str">
        <f t="shared" si="677"/>
        <v/>
      </c>
      <c r="AE2097" t="str">
        <f t="shared" si="677"/>
        <v/>
      </c>
      <c r="AF2097" t="str">
        <f t="shared" si="677"/>
        <v/>
      </c>
      <c r="AG2097" t="str">
        <f t="shared" si="677"/>
        <v>NFC3820UNION/GRIEV./APPEAL REP</v>
      </c>
      <c r="AI2097">
        <f t="shared" si="667"/>
        <v>1</v>
      </c>
      <c r="AJ2097">
        <f t="shared" si="668"/>
        <v>1050</v>
      </c>
      <c r="AK2097" t="str">
        <f t="shared" si="669"/>
        <v>20181NFC3850UNION/GRIEV./APPEAL REP</v>
      </c>
      <c r="AL2097" t="str">
        <f t="shared" si="670"/>
        <v>UNION/GRIEV./APPEAL REP</v>
      </c>
      <c r="AM2097" t="str">
        <f t="shared" si="671"/>
        <v>20181NFC3820UNION/GRIEV./APPEAL REP</v>
      </c>
      <c r="AN2097" t="str">
        <f t="shared" si="672"/>
        <v>UNION/GRIEV./APPEAL REP</v>
      </c>
      <c r="AO2097" s="13">
        <f t="shared" si="673"/>
        <v>0.96860986547085204</v>
      </c>
      <c r="AP2097">
        <f t="shared" si="674"/>
        <v>1</v>
      </c>
      <c r="AQ2097" t="str">
        <f t="shared" si="675"/>
        <v>NFC3850UNION/GRIEV./APPEAL REPNFC3820UNION/GRIEV./APPEAL REP</v>
      </c>
    </row>
    <row r="2098" spans="1:43" x14ac:dyDescent="0.35">
      <c r="A2098" s="18" t="s">
        <v>1838</v>
      </c>
      <c r="B2098">
        <v>3869</v>
      </c>
      <c r="C2098" t="s">
        <v>1435</v>
      </c>
      <c r="D2098" s="18" t="s">
        <v>1838</v>
      </c>
      <c r="E2098">
        <v>3669</v>
      </c>
      <c r="F2098" t="s">
        <v>1431</v>
      </c>
      <c r="G2098" s="13">
        <v>0.57664113597231137</v>
      </c>
      <c r="I2098">
        <v>20181</v>
      </c>
      <c r="J2098" t="str">
        <f t="shared" si="658"/>
        <v>20181NFC3869UN/GRV/APL REP-FFTR PAY20181NFC3669UN/MDTRM NEG-FRFTR PAY</v>
      </c>
      <c r="K2098" t="str">
        <f t="shared" si="659"/>
        <v>20181NFC3869UN/GRV/APL REP-FFTR PAY</v>
      </c>
      <c r="L2098" t="str">
        <f t="shared" si="660"/>
        <v>20181NFC3669UN/MDTRM NEG-FRFTR PAY</v>
      </c>
      <c r="M2098" s="13">
        <f t="shared" si="661"/>
        <v>0.57664113597231137</v>
      </c>
      <c r="N2098" s="13"/>
      <c r="O2098" s="19">
        <v>2088</v>
      </c>
      <c r="P2098">
        <f t="shared" si="662"/>
        <v>1</v>
      </c>
      <c r="Q2098">
        <f t="shared" si="663"/>
        <v>1051</v>
      </c>
      <c r="R2098">
        <f t="shared" si="664"/>
        <v>1</v>
      </c>
      <c r="S2098" t="b">
        <f t="shared" si="665"/>
        <v>1</v>
      </c>
      <c r="T2098" t="b">
        <f t="shared" si="666"/>
        <v>0</v>
      </c>
      <c r="W2098" t="str">
        <f t="shared" si="676"/>
        <v/>
      </c>
      <c r="X2098" t="str">
        <f t="shared" si="676"/>
        <v/>
      </c>
      <c r="Y2098" t="str">
        <f t="shared" si="676"/>
        <v/>
      </c>
      <c r="Z2098" t="str">
        <f t="shared" si="676"/>
        <v/>
      </c>
      <c r="AA2098" t="str">
        <f t="shared" si="676"/>
        <v>NFC3869UN/GRV/APL REP-FFTR PAY</v>
      </c>
      <c r="AC2098" t="str">
        <f t="shared" si="677"/>
        <v/>
      </c>
      <c r="AD2098" t="str">
        <f t="shared" si="677"/>
        <v/>
      </c>
      <c r="AE2098" t="str">
        <f t="shared" si="677"/>
        <v/>
      </c>
      <c r="AF2098" t="str">
        <f t="shared" si="677"/>
        <v/>
      </c>
      <c r="AG2098" t="str">
        <f t="shared" si="677"/>
        <v>NFC3669UN/MDTRM NEG-FRFTR PAY</v>
      </c>
      <c r="AI2098">
        <f t="shared" si="667"/>
        <v>1</v>
      </c>
      <c r="AJ2098">
        <f t="shared" si="668"/>
        <v>1051</v>
      </c>
      <c r="AK2098" t="str">
        <f t="shared" si="669"/>
        <v>20181NFC3869UN/GRV/APL REP-FFTR PAY</v>
      </c>
      <c r="AL2098" t="str">
        <f t="shared" si="670"/>
        <v>UN/GRV/APL REP-FFTR PAY</v>
      </c>
      <c r="AM2098" t="str">
        <f t="shared" si="671"/>
        <v>20181NFC3669UN/MDTRM NEG-FRFTR PAY</v>
      </c>
      <c r="AN2098" t="str">
        <f t="shared" si="672"/>
        <v>UN/MDTRM NEG-FRFTR PAY</v>
      </c>
      <c r="AO2098" s="13">
        <f t="shared" si="673"/>
        <v>0.57664113597231137</v>
      </c>
      <c r="AP2098">
        <f t="shared" si="674"/>
        <v>1</v>
      </c>
      <c r="AQ2098" t="str">
        <f t="shared" si="675"/>
        <v>NFC3869UN/GRV/APL REP-FFTR PAYNFC3669UN/MDTRM NEG-FRFTR PAY</v>
      </c>
    </row>
    <row r="2099" spans="1:43" x14ac:dyDescent="0.35">
      <c r="A2099" s="18" t="s">
        <v>1838</v>
      </c>
      <c r="B2099">
        <v>1705</v>
      </c>
      <c r="C2099" t="s">
        <v>1524</v>
      </c>
      <c r="D2099" s="18"/>
      <c r="G2099" s="13">
        <v>0</v>
      </c>
      <c r="I2099">
        <v>20181</v>
      </c>
      <c r="J2099" t="str">
        <f t="shared" si="658"/>
        <v>20181NFC1705SHIP INSPECT OT PAY20181</v>
      </c>
      <c r="K2099" t="str">
        <f t="shared" si="659"/>
        <v>20181NFC1705SHIP INSPECT OT PAY</v>
      </c>
      <c r="L2099" t="str">
        <f t="shared" si="660"/>
        <v>20181</v>
      </c>
      <c r="M2099" s="13">
        <f t="shared" si="661"/>
        <v>0</v>
      </c>
      <c r="N2099" s="13"/>
      <c r="O2099" s="19">
        <v>2089</v>
      </c>
      <c r="P2099">
        <f t="shared" si="662"/>
        <v>1</v>
      </c>
      <c r="Q2099">
        <f t="shared" si="663"/>
        <v>1052</v>
      </c>
      <c r="R2099">
        <f t="shared" si="664"/>
        <v>1</v>
      </c>
      <c r="S2099" t="b">
        <f t="shared" si="665"/>
        <v>0</v>
      </c>
      <c r="T2099" t="b">
        <f t="shared" si="666"/>
        <v>0</v>
      </c>
      <c r="W2099" t="str">
        <f t="shared" si="676"/>
        <v/>
      </c>
      <c r="X2099" t="str">
        <f t="shared" si="676"/>
        <v/>
      </c>
      <c r="Y2099" t="str">
        <f t="shared" si="676"/>
        <v/>
      </c>
      <c r="Z2099" t="str">
        <f t="shared" si="676"/>
        <v/>
      </c>
      <c r="AA2099" t="str">
        <f t="shared" si="676"/>
        <v>NFC1705SHIP INSPECT OT PAY</v>
      </c>
      <c r="AC2099" t="str">
        <f t="shared" si="677"/>
        <v/>
      </c>
      <c r="AD2099" t="str">
        <f t="shared" si="677"/>
        <v/>
      </c>
      <c r="AE2099" t="str">
        <f t="shared" si="677"/>
        <v/>
      </c>
      <c r="AF2099" t="str">
        <f t="shared" si="677"/>
        <v/>
      </c>
      <c r="AG2099" t="str">
        <f t="shared" si="677"/>
        <v/>
      </c>
      <c r="AI2099">
        <f t="shared" si="667"/>
        <v>1</v>
      </c>
      <c r="AJ2099">
        <f t="shared" si="668"/>
        <v>1052</v>
      </c>
      <c r="AK2099" t="str">
        <f t="shared" si="669"/>
        <v>20181NFC1705SHIP INSPECT OT PAY</v>
      </c>
      <c r="AL2099" t="str">
        <f t="shared" si="670"/>
        <v>SHIP INSPECT OT PAY</v>
      </c>
      <c r="AM2099" t="str">
        <f t="shared" si="671"/>
        <v>20181</v>
      </c>
      <c r="AN2099" t="str">
        <f t="shared" si="672"/>
        <v/>
      </c>
      <c r="AO2099" s="13">
        <f t="shared" si="673"/>
        <v>0</v>
      </c>
      <c r="AP2099">
        <f t="shared" si="674"/>
        <v>1</v>
      </c>
      <c r="AQ2099" t="str">
        <f t="shared" si="675"/>
        <v>NFC1705SHIP INSPECT OT PAY</v>
      </c>
    </row>
    <row r="2100" spans="1:43" x14ac:dyDescent="0.35">
      <c r="A2100" s="18" t="s">
        <v>1838</v>
      </c>
      <c r="B2100">
        <v>1712</v>
      </c>
      <c r="C2100" t="s">
        <v>1525</v>
      </c>
      <c r="D2100" s="18" t="s">
        <v>1838</v>
      </c>
      <c r="E2100">
        <v>1715</v>
      </c>
      <c r="F2100" t="s">
        <v>1528</v>
      </c>
      <c r="G2100" s="13">
        <v>0.72797185897263772</v>
      </c>
      <c r="I2100">
        <v>20181</v>
      </c>
      <c r="J2100" t="str">
        <f t="shared" si="658"/>
        <v>20181NFC1712FLSA OTHER TRAVEL20181NFC1715FLSA HOME - WORK TRAVEL</v>
      </c>
      <c r="K2100" t="str">
        <f t="shared" si="659"/>
        <v>20181NFC1712FLSA OTHER TRAVEL</v>
      </c>
      <c r="L2100" t="str">
        <f t="shared" si="660"/>
        <v>20181NFC1715FLSA HOME - WORK TRAVEL</v>
      </c>
      <c r="M2100" s="13">
        <f t="shared" si="661"/>
        <v>0.72797185897263772</v>
      </c>
      <c r="N2100" s="13"/>
      <c r="O2100" s="19">
        <v>2090</v>
      </c>
      <c r="P2100">
        <f t="shared" si="662"/>
        <v>1</v>
      </c>
      <c r="Q2100">
        <f t="shared" si="663"/>
        <v>1053</v>
      </c>
      <c r="R2100">
        <f t="shared" si="664"/>
        <v>1</v>
      </c>
      <c r="S2100" t="b">
        <f t="shared" si="665"/>
        <v>1</v>
      </c>
      <c r="T2100" t="b">
        <f t="shared" si="666"/>
        <v>0</v>
      </c>
      <c r="W2100" t="str">
        <f t="shared" si="676"/>
        <v/>
      </c>
      <c r="X2100" t="str">
        <f t="shared" si="676"/>
        <v/>
      </c>
      <c r="Y2100" t="str">
        <f t="shared" si="676"/>
        <v/>
      </c>
      <c r="Z2100" t="str">
        <f t="shared" si="676"/>
        <v/>
      </c>
      <c r="AA2100" t="str">
        <f t="shared" si="676"/>
        <v>NFC1712FLSA OTHER TRAVEL</v>
      </c>
      <c r="AC2100" t="str">
        <f t="shared" si="677"/>
        <v/>
      </c>
      <c r="AD2100" t="str">
        <f t="shared" si="677"/>
        <v/>
      </c>
      <c r="AE2100" t="str">
        <f t="shared" si="677"/>
        <v/>
      </c>
      <c r="AF2100" t="str">
        <f t="shared" si="677"/>
        <v/>
      </c>
      <c r="AG2100" t="str">
        <f t="shared" si="677"/>
        <v>NFC1715FLSA HOME - WORK TRAVEL</v>
      </c>
      <c r="AI2100">
        <f t="shared" si="667"/>
        <v>1</v>
      </c>
      <c r="AJ2100">
        <f t="shared" si="668"/>
        <v>1053</v>
      </c>
      <c r="AK2100" t="str">
        <f t="shared" si="669"/>
        <v>20181NFC1712FLSA OTHER TRAVEL</v>
      </c>
      <c r="AL2100" t="str">
        <f t="shared" si="670"/>
        <v>FLSA OTHER TRAVEL</v>
      </c>
      <c r="AM2100" t="str">
        <f t="shared" si="671"/>
        <v>20181NFC1715FLSA HOME - WORK TRAVEL</v>
      </c>
      <c r="AN2100" t="str">
        <f t="shared" si="672"/>
        <v>FLSA HOME - WORK TRAVEL</v>
      </c>
      <c r="AO2100" s="13">
        <f t="shared" si="673"/>
        <v>0.72797185897263772</v>
      </c>
      <c r="AP2100">
        <f t="shared" si="674"/>
        <v>1</v>
      </c>
      <c r="AQ2100" t="str">
        <f t="shared" si="675"/>
        <v>NFC1712FLSA OTHER TRAVELNFC1715FLSA HOME - WORK TRAVEL</v>
      </c>
    </row>
    <row r="2101" spans="1:43" x14ac:dyDescent="0.35">
      <c r="A2101" s="18" t="s">
        <v>1838</v>
      </c>
      <c r="B2101">
        <v>1713</v>
      </c>
      <c r="C2101" t="s">
        <v>1526</v>
      </c>
      <c r="D2101" s="18"/>
      <c r="G2101" s="13">
        <v>0</v>
      </c>
      <c r="I2101">
        <v>20181</v>
      </c>
      <c r="J2101" t="str">
        <f t="shared" si="658"/>
        <v>20181NFC1713FLSA TRAINING20181</v>
      </c>
      <c r="K2101" t="str">
        <f t="shared" si="659"/>
        <v>20181NFC1713FLSA TRAINING</v>
      </c>
      <c r="L2101" t="str">
        <f t="shared" si="660"/>
        <v>20181</v>
      </c>
      <c r="M2101" s="13">
        <f t="shared" si="661"/>
        <v>0</v>
      </c>
      <c r="N2101" s="13"/>
      <c r="O2101" s="19">
        <v>2091</v>
      </c>
      <c r="P2101">
        <f t="shared" si="662"/>
        <v>1</v>
      </c>
      <c r="Q2101">
        <f t="shared" si="663"/>
        <v>1054</v>
      </c>
      <c r="R2101">
        <f t="shared" si="664"/>
        <v>1</v>
      </c>
      <c r="S2101" t="b">
        <f t="shared" si="665"/>
        <v>0</v>
      </c>
      <c r="T2101" t="b">
        <f t="shared" si="666"/>
        <v>0</v>
      </c>
      <c r="W2101" t="str">
        <f t="shared" si="676"/>
        <v/>
      </c>
      <c r="X2101" t="str">
        <f t="shared" si="676"/>
        <v/>
      </c>
      <c r="Y2101" t="str">
        <f t="shared" si="676"/>
        <v/>
      </c>
      <c r="Z2101" t="str">
        <f t="shared" si="676"/>
        <v/>
      </c>
      <c r="AA2101" t="str">
        <f t="shared" si="676"/>
        <v>NFC1713FLSA TRAINING</v>
      </c>
      <c r="AC2101" t="str">
        <f t="shared" si="677"/>
        <v/>
      </c>
      <c r="AD2101" t="str">
        <f t="shared" si="677"/>
        <v/>
      </c>
      <c r="AE2101" t="str">
        <f t="shared" si="677"/>
        <v/>
      </c>
      <c r="AF2101" t="str">
        <f t="shared" si="677"/>
        <v/>
      </c>
      <c r="AG2101" t="str">
        <f t="shared" si="677"/>
        <v/>
      </c>
      <c r="AI2101">
        <f t="shared" si="667"/>
        <v>1</v>
      </c>
      <c r="AJ2101">
        <f t="shared" si="668"/>
        <v>1054</v>
      </c>
      <c r="AK2101" t="str">
        <f t="shared" si="669"/>
        <v>20181NFC1713FLSA TRAINING</v>
      </c>
      <c r="AL2101" t="str">
        <f t="shared" si="670"/>
        <v>FLSA TRAINING</v>
      </c>
      <c r="AM2101" t="str">
        <f t="shared" si="671"/>
        <v>20181</v>
      </c>
      <c r="AN2101" t="str">
        <f t="shared" si="672"/>
        <v/>
      </c>
      <c r="AO2101" s="13">
        <f t="shared" si="673"/>
        <v>0</v>
      </c>
      <c r="AP2101">
        <f t="shared" si="674"/>
        <v>1</v>
      </c>
      <c r="AQ2101" t="str">
        <f t="shared" si="675"/>
        <v>NFC1713FLSA TRAINING</v>
      </c>
    </row>
    <row r="2102" spans="1:43" x14ac:dyDescent="0.35">
      <c r="A2102" s="18" t="s">
        <v>1838</v>
      </c>
      <c r="B2102">
        <v>1714</v>
      </c>
      <c r="C2102" t="s">
        <v>1527</v>
      </c>
      <c r="D2102" s="18"/>
      <c r="G2102" s="13">
        <v>0</v>
      </c>
      <c r="I2102">
        <v>20181</v>
      </c>
      <c r="J2102" t="str">
        <f t="shared" si="658"/>
        <v>20181NFC1714FLSA UD ROLL CALL20181</v>
      </c>
      <c r="K2102" t="str">
        <f t="shared" si="659"/>
        <v>20181NFC1714FLSA UD ROLL CALL</v>
      </c>
      <c r="L2102" t="str">
        <f t="shared" si="660"/>
        <v>20181</v>
      </c>
      <c r="M2102" s="13">
        <f t="shared" si="661"/>
        <v>0</v>
      </c>
      <c r="N2102" s="13"/>
      <c r="O2102" s="19">
        <v>2092</v>
      </c>
      <c r="P2102">
        <f t="shared" si="662"/>
        <v>1</v>
      </c>
      <c r="Q2102">
        <f t="shared" si="663"/>
        <v>1055</v>
      </c>
      <c r="R2102">
        <f t="shared" si="664"/>
        <v>1</v>
      </c>
      <c r="S2102" t="b">
        <f t="shared" si="665"/>
        <v>0</v>
      </c>
      <c r="T2102" t="b">
        <f t="shared" si="666"/>
        <v>0</v>
      </c>
      <c r="W2102" t="str">
        <f t="shared" si="676"/>
        <v/>
      </c>
      <c r="X2102" t="str">
        <f t="shared" si="676"/>
        <v/>
      </c>
      <c r="Y2102" t="str">
        <f t="shared" si="676"/>
        <v/>
      </c>
      <c r="Z2102" t="str">
        <f t="shared" si="676"/>
        <v/>
      </c>
      <c r="AA2102" t="str">
        <f t="shared" si="676"/>
        <v>NFC1714FLSA UD ROLL CALL</v>
      </c>
      <c r="AC2102" t="str">
        <f t="shared" si="677"/>
        <v/>
      </c>
      <c r="AD2102" t="str">
        <f t="shared" si="677"/>
        <v/>
      </c>
      <c r="AE2102" t="str">
        <f t="shared" si="677"/>
        <v/>
      </c>
      <c r="AF2102" t="str">
        <f t="shared" si="677"/>
        <v/>
      </c>
      <c r="AG2102" t="str">
        <f t="shared" si="677"/>
        <v/>
      </c>
      <c r="AI2102">
        <f t="shared" si="667"/>
        <v>1</v>
      </c>
      <c r="AJ2102">
        <f t="shared" si="668"/>
        <v>1055</v>
      </c>
      <c r="AK2102" t="str">
        <f t="shared" si="669"/>
        <v>20181NFC1714FLSA UD ROLL CALL</v>
      </c>
      <c r="AL2102" t="str">
        <f t="shared" si="670"/>
        <v>FLSA UD ROLL CALL</v>
      </c>
      <c r="AM2102" t="str">
        <f t="shared" si="671"/>
        <v>20181</v>
      </c>
      <c r="AN2102" t="str">
        <f t="shared" si="672"/>
        <v/>
      </c>
      <c r="AO2102" s="13">
        <f t="shared" si="673"/>
        <v>0</v>
      </c>
      <c r="AP2102">
        <f t="shared" si="674"/>
        <v>1</v>
      </c>
      <c r="AQ2102" t="str">
        <f t="shared" si="675"/>
        <v>NFC1714FLSA UD ROLL CALL</v>
      </c>
    </row>
    <row r="2103" spans="1:43" x14ac:dyDescent="0.35">
      <c r="A2103" s="18" t="s">
        <v>1838</v>
      </c>
      <c r="B2103">
        <v>1715</v>
      </c>
      <c r="C2103" t="s">
        <v>1528</v>
      </c>
      <c r="D2103" s="18" t="s">
        <v>1838</v>
      </c>
      <c r="E2103">
        <v>1712</v>
      </c>
      <c r="F2103" t="s">
        <v>1525</v>
      </c>
      <c r="G2103" s="13">
        <v>0.72797185897263772</v>
      </c>
      <c r="I2103">
        <v>20181</v>
      </c>
      <c r="J2103" t="str">
        <f t="shared" si="658"/>
        <v>20181NFC1715FLSA HOME - WORK TRAVEL20181NFC1712FLSA OTHER TRAVEL</v>
      </c>
      <c r="K2103" t="str">
        <f t="shared" si="659"/>
        <v>20181NFC1715FLSA HOME - WORK TRAVEL</v>
      </c>
      <c r="L2103" t="str">
        <f t="shared" si="660"/>
        <v>20181NFC1712FLSA OTHER TRAVEL</v>
      </c>
      <c r="M2103" s="13">
        <f t="shared" si="661"/>
        <v>0.72797185897263772</v>
      </c>
      <c r="N2103" s="13"/>
      <c r="O2103" s="19">
        <v>2093</v>
      </c>
      <c r="P2103">
        <f t="shared" si="662"/>
        <v>1</v>
      </c>
      <c r="Q2103">
        <f t="shared" si="663"/>
        <v>1056</v>
      </c>
      <c r="R2103">
        <f t="shared" si="664"/>
        <v>1</v>
      </c>
      <c r="S2103" t="b">
        <f t="shared" si="665"/>
        <v>1</v>
      </c>
      <c r="T2103" t="b">
        <f t="shared" si="666"/>
        <v>0</v>
      </c>
      <c r="W2103" t="str">
        <f t="shared" si="676"/>
        <v/>
      </c>
      <c r="X2103" t="str">
        <f t="shared" si="676"/>
        <v/>
      </c>
      <c r="Y2103" t="str">
        <f t="shared" si="676"/>
        <v/>
      </c>
      <c r="Z2103" t="str">
        <f t="shared" si="676"/>
        <v/>
      </c>
      <c r="AA2103" t="str">
        <f t="shared" si="676"/>
        <v>NFC1715FLSA HOME - WORK TRAVEL</v>
      </c>
      <c r="AC2103" t="str">
        <f t="shared" si="677"/>
        <v/>
      </c>
      <c r="AD2103" t="str">
        <f t="shared" si="677"/>
        <v/>
      </c>
      <c r="AE2103" t="str">
        <f t="shared" si="677"/>
        <v/>
      </c>
      <c r="AF2103" t="str">
        <f t="shared" si="677"/>
        <v/>
      </c>
      <c r="AG2103" t="str">
        <f t="shared" si="677"/>
        <v>NFC1712FLSA OTHER TRAVEL</v>
      </c>
      <c r="AI2103">
        <f t="shared" si="667"/>
        <v>1</v>
      </c>
      <c r="AJ2103">
        <f t="shared" si="668"/>
        <v>1056</v>
      </c>
      <c r="AK2103" t="str">
        <f t="shared" si="669"/>
        <v>20181NFC1715FLSA HOME - WORK TRAVEL</v>
      </c>
      <c r="AL2103" t="str">
        <f t="shared" si="670"/>
        <v>FLSA HOME - WORK TRAVEL</v>
      </c>
      <c r="AM2103" t="str">
        <f t="shared" si="671"/>
        <v>20181NFC1712FLSA OTHER TRAVEL</v>
      </c>
      <c r="AN2103" t="str">
        <f t="shared" si="672"/>
        <v>FLSA OTHER TRAVEL</v>
      </c>
      <c r="AO2103" s="13">
        <f t="shared" si="673"/>
        <v>0.72797185897263772</v>
      </c>
      <c r="AP2103">
        <f t="shared" si="674"/>
        <v>1</v>
      </c>
      <c r="AQ2103" t="str">
        <f t="shared" si="675"/>
        <v>NFC1715FLSA HOME - WORK TRAVELNFC1712FLSA OTHER TRAVEL</v>
      </c>
    </row>
    <row r="2104" spans="1:43" x14ac:dyDescent="0.35">
      <c r="A2104" s="18" t="s">
        <v>1838</v>
      </c>
      <c r="B2104">
        <v>1716</v>
      </c>
      <c r="C2104" t="s">
        <v>1529</v>
      </c>
      <c r="D2104" s="18"/>
      <c r="G2104" s="13">
        <v>0</v>
      </c>
      <c r="I2104">
        <v>20181</v>
      </c>
      <c r="J2104" t="str">
        <f t="shared" si="658"/>
        <v>20181NFC1716FLSA OTHER HOURS20181</v>
      </c>
      <c r="K2104" t="str">
        <f t="shared" si="659"/>
        <v>20181NFC1716FLSA OTHER HOURS</v>
      </c>
      <c r="L2104" t="str">
        <f t="shared" si="660"/>
        <v>20181</v>
      </c>
      <c r="M2104" s="13">
        <f t="shared" si="661"/>
        <v>0</v>
      </c>
      <c r="N2104" s="13"/>
      <c r="O2104" s="19">
        <v>2094</v>
      </c>
      <c r="P2104">
        <f t="shared" si="662"/>
        <v>1</v>
      </c>
      <c r="Q2104">
        <f t="shared" si="663"/>
        <v>1057</v>
      </c>
      <c r="R2104">
        <f t="shared" si="664"/>
        <v>1</v>
      </c>
      <c r="S2104" t="b">
        <f t="shared" si="665"/>
        <v>0</v>
      </c>
      <c r="T2104" t="b">
        <f t="shared" si="666"/>
        <v>0</v>
      </c>
      <c r="W2104" t="str">
        <f t="shared" si="676"/>
        <v/>
      </c>
      <c r="X2104" t="str">
        <f t="shared" si="676"/>
        <v/>
      </c>
      <c r="Y2104" t="str">
        <f t="shared" si="676"/>
        <v/>
      </c>
      <c r="Z2104" t="str">
        <f t="shared" si="676"/>
        <v/>
      </c>
      <c r="AA2104" t="str">
        <f t="shared" si="676"/>
        <v>NFC1716FLSA OTHER HOURS</v>
      </c>
      <c r="AC2104" t="str">
        <f t="shared" si="677"/>
        <v/>
      </c>
      <c r="AD2104" t="str">
        <f t="shared" si="677"/>
        <v/>
      </c>
      <c r="AE2104" t="str">
        <f t="shared" si="677"/>
        <v/>
      </c>
      <c r="AF2104" t="str">
        <f t="shared" si="677"/>
        <v/>
      </c>
      <c r="AG2104" t="str">
        <f t="shared" si="677"/>
        <v/>
      </c>
      <c r="AI2104">
        <f t="shared" si="667"/>
        <v>1</v>
      </c>
      <c r="AJ2104">
        <f t="shared" si="668"/>
        <v>1057</v>
      </c>
      <c r="AK2104" t="str">
        <f t="shared" si="669"/>
        <v>20181NFC1716FLSA OTHER HOURS</v>
      </c>
      <c r="AL2104" t="str">
        <f t="shared" si="670"/>
        <v>FLSA OTHER HOURS</v>
      </c>
      <c r="AM2104" t="str">
        <f t="shared" si="671"/>
        <v>20181</v>
      </c>
      <c r="AN2104" t="str">
        <f t="shared" si="672"/>
        <v/>
      </c>
      <c r="AO2104" s="13">
        <f t="shared" si="673"/>
        <v>0</v>
      </c>
      <c r="AP2104">
        <f t="shared" si="674"/>
        <v>1</v>
      </c>
      <c r="AQ2104" t="str">
        <f t="shared" si="675"/>
        <v>NFC1716FLSA OTHER HOURS</v>
      </c>
    </row>
    <row r="2105" spans="1:43" x14ac:dyDescent="0.35">
      <c r="A2105" s="18" t="s">
        <v>1838</v>
      </c>
      <c r="B2105">
        <v>1719</v>
      </c>
      <c r="C2105" t="s">
        <v>1530</v>
      </c>
      <c r="D2105" s="18"/>
      <c r="G2105" s="13">
        <v>0</v>
      </c>
      <c r="I2105">
        <v>20181</v>
      </c>
      <c r="J2105" t="str">
        <f t="shared" si="658"/>
        <v>20181NFC1719EXCLUDABLE AUO DAYS20181</v>
      </c>
      <c r="K2105" t="str">
        <f t="shared" si="659"/>
        <v>20181NFC1719EXCLUDABLE AUO DAYS</v>
      </c>
      <c r="L2105" t="str">
        <f t="shared" si="660"/>
        <v>20181</v>
      </c>
      <c r="M2105" s="13">
        <f t="shared" si="661"/>
        <v>0</v>
      </c>
      <c r="N2105" s="13"/>
      <c r="O2105" s="19">
        <v>2095</v>
      </c>
      <c r="P2105">
        <f t="shared" si="662"/>
        <v>1</v>
      </c>
      <c r="Q2105">
        <f t="shared" si="663"/>
        <v>1058</v>
      </c>
      <c r="R2105">
        <f t="shared" si="664"/>
        <v>1</v>
      </c>
      <c r="S2105" t="b">
        <f t="shared" si="665"/>
        <v>0</v>
      </c>
      <c r="T2105" t="b">
        <f t="shared" si="666"/>
        <v>0</v>
      </c>
      <c r="W2105" t="str">
        <f t="shared" si="676"/>
        <v/>
      </c>
      <c r="X2105" t="str">
        <f t="shared" si="676"/>
        <v/>
      </c>
      <c r="Y2105" t="str">
        <f t="shared" si="676"/>
        <v/>
      </c>
      <c r="Z2105" t="str">
        <f t="shared" si="676"/>
        <v/>
      </c>
      <c r="AA2105" t="str">
        <f t="shared" si="676"/>
        <v>NFC1719EXCLUDABLE AUO DAYS</v>
      </c>
      <c r="AC2105" t="str">
        <f t="shared" si="677"/>
        <v/>
      </c>
      <c r="AD2105" t="str">
        <f t="shared" si="677"/>
        <v/>
      </c>
      <c r="AE2105" t="str">
        <f t="shared" si="677"/>
        <v/>
      </c>
      <c r="AF2105" t="str">
        <f t="shared" si="677"/>
        <v/>
      </c>
      <c r="AG2105" t="str">
        <f t="shared" si="677"/>
        <v/>
      </c>
      <c r="AI2105">
        <f t="shared" si="667"/>
        <v>1</v>
      </c>
      <c r="AJ2105">
        <f t="shared" si="668"/>
        <v>1058</v>
      </c>
      <c r="AK2105" t="str">
        <f t="shared" si="669"/>
        <v>20181NFC1719EXCLUDABLE AUO DAYS</v>
      </c>
      <c r="AL2105" t="str">
        <f t="shared" si="670"/>
        <v>EXCLUDABLE AUO DAYS</v>
      </c>
      <c r="AM2105" t="str">
        <f t="shared" si="671"/>
        <v>20181</v>
      </c>
      <c r="AN2105" t="str">
        <f t="shared" si="672"/>
        <v/>
      </c>
      <c r="AO2105" s="13">
        <f t="shared" si="673"/>
        <v>0</v>
      </c>
      <c r="AP2105">
        <f t="shared" si="674"/>
        <v>1</v>
      </c>
      <c r="AQ2105" t="str">
        <f t="shared" si="675"/>
        <v>NFC1719EXCLUDABLE AUO DAYS</v>
      </c>
    </row>
    <row r="2106" spans="1:43" x14ac:dyDescent="0.35">
      <c r="A2106" s="18" t="s">
        <v>1838</v>
      </c>
      <c r="B2106">
        <v>1731</v>
      </c>
      <c r="C2106" t="s">
        <v>1531</v>
      </c>
      <c r="D2106" s="18" t="s">
        <v>1838</v>
      </c>
      <c r="E2106">
        <v>1732</v>
      </c>
      <c r="F2106" t="s">
        <v>1531</v>
      </c>
      <c r="G2106" s="13">
        <v>0.94488188976377951</v>
      </c>
      <c r="I2106">
        <v>20181</v>
      </c>
      <c r="J2106" t="str">
        <f t="shared" si="658"/>
        <v>20181NFC1731INSPECTIONAL OVERTIME20181NFC1732INSPECTIONAL OVERTIME</v>
      </c>
      <c r="K2106" t="str">
        <f t="shared" si="659"/>
        <v>20181NFC1731INSPECTIONAL OVERTIME</v>
      </c>
      <c r="L2106" t="str">
        <f t="shared" si="660"/>
        <v>20181NFC1732INSPECTIONAL OVERTIME</v>
      </c>
      <c r="M2106" s="13">
        <f t="shared" si="661"/>
        <v>0.94488188976377951</v>
      </c>
      <c r="N2106" s="13"/>
      <c r="O2106" s="19">
        <v>2096</v>
      </c>
      <c r="P2106">
        <f t="shared" si="662"/>
        <v>15</v>
      </c>
      <c r="Q2106">
        <f t="shared" si="663"/>
        <v>1059</v>
      </c>
      <c r="R2106">
        <f t="shared" si="664"/>
        <v>1</v>
      </c>
      <c r="S2106" t="b">
        <f t="shared" si="665"/>
        <v>1</v>
      </c>
      <c r="T2106" t="b">
        <f t="shared" si="666"/>
        <v>0</v>
      </c>
      <c r="W2106" t="str">
        <f t="shared" si="676"/>
        <v/>
      </c>
      <c r="X2106" t="str">
        <f t="shared" si="676"/>
        <v/>
      </c>
      <c r="Y2106" t="str">
        <f t="shared" si="676"/>
        <v/>
      </c>
      <c r="Z2106" t="str">
        <f t="shared" si="676"/>
        <v/>
      </c>
      <c r="AA2106" t="str">
        <f t="shared" si="676"/>
        <v>NFC1731INSPECTIONAL OVERTIME</v>
      </c>
      <c r="AC2106" t="str">
        <f t="shared" si="677"/>
        <v/>
      </c>
      <c r="AD2106" t="str">
        <f t="shared" si="677"/>
        <v/>
      </c>
      <c r="AE2106" t="str">
        <f t="shared" si="677"/>
        <v/>
      </c>
      <c r="AF2106" t="str">
        <f t="shared" si="677"/>
        <v/>
      </c>
      <c r="AG2106" t="str">
        <f t="shared" si="677"/>
        <v>NFC1732INSPECTIONAL OVERTIME</v>
      </c>
      <c r="AI2106">
        <f t="shared" si="667"/>
        <v>1</v>
      </c>
      <c r="AJ2106">
        <f t="shared" si="668"/>
        <v>1059</v>
      </c>
      <c r="AK2106" t="str">
        <f t="shared" si="669"/>
        <v>20181NFC1731INSPECTIONAL OVERTIME</v>
      </c>
      <c r="AL2106" t="str">
        <f t="shared" si="670"/>
        <v>INSPECTIONAL OVERTIME</v>
      </c>
      <c r="AM2106" t="str">
        <f t="shared" si="671"/>
        <v>20181NFC1732INSPECTIONAL OVERTIME</v>
      </c>
      <c r="AN2106" t="str">
        <f t="shared" si="672"/>
        <v>INSPECTIONAL OVERTIME</v>
      </c>
      <c r="AO2106" s="13">
        <f t="shared" si="673"/>
        <v>0.94488188976377951</v>
      </c>
      <c r="AP2106">
        <f t="shared" si="674"/>
        <v>1</v>
      </c>
      <c r="AQ2106" t="str">
        <f t="shared" si="675"/>
        <v>NFC1731INSPECTIONAL OVERTIMENFC1732INSPECTIONAL OVERTIME</v>
      </c>
    </row>
    <row r="2107" spans="1:43" x14ac:dyDescent="0.35">
      <c r="A2107" s="18" t="s">
        <v>1838</v>
      </c>
      <c r="B2107">
        <v>1731</v>
      </c>
      <c r="C2107" t="s">
        <v>1531</v>
      </c>
      <c r="D2107" s="18" t="s">
        <v>1838</v>
      </c>
      <c r="E2107">
        <v>1733</v>
      </c>
      <c r="F2107" t="s">
        <v>1531</v>
      </c>
      <c r="G2107" s="13">
        <v>0.94488188976377951</v>
      </c>
      <c r="I2107">
        <v>20181</v>
      </c>
      <c r="J2107" t="str">
        <f t="shared" si="658"/>
        <v>20181NFC1731INSPECTIONAL OVERTIME20181NFC1733INSPECTIONAL OVERTIME</v>
      </c>
      <c r="K2107" t="str">
        <f t="shared" si="659"/>
        <v>20181NFC1731INSPECTIONAL OVERTIME</v>
      </c>
      <c r="L2107" t="str">
        <f t="shared" si="660"/>
        <v>20181NFC1733INSPECTIONAL OVERTIME</v>
      </c>
      <c r="M2107" s="13">
        <f t="shared" si="661"/>
        <v>0.94488188976377951</v>
      </c>
      <c r="N2107" s="13"/>
      <c r="O2107" s="19">
        <v>2097</v>
      </c>
      <c r="P2107">
        <f t="shared" si="662"/>
        <v>15</v>
      </c>
      <c r="Q2107">
        <f t="shared" si="663"/>
        <v>1059</v>
      </c>
      <c r="R2107">
        <f t="shared" si="664"/>
        <v>2</v>
      </c>
      <c r="S2107" t="b">
        <f t="shared" si="665"/>
        <v>1</v>
      </c>
      <c r="T2107" t="b">
        <f t="shared" si="666"/>
        <v>0</v>
      </c>
      <c r="W2107" t="str">
        <f t="shared" si="676"/>
        <v/>
      </c>
      <c r="X2107" t="str">
        <f t="shared" si="676"/>
        <v/>
      </c>
      <c r="Y2107" t="str">
        <f t="shared" si="676"/>
        <v/>
      </c>
      <c r="Z2107" t="str">
        <f t="shared" si="676"/>
        <v/>
      </c>
      <c r="AA2107" t="str">
        <f t="shared" si="676"/>
        <v>NFC1731INSPECTIONAL OVERTIME</v>
      </c>
      <c r="AC2107" t="str">
        <f t="shared" si="677"/>
        <v/>
      </c>
      <c r="AD2107" t="str">
        <f t="shared" si="677"/>
        <v/>
      </c>
      <c r="AE2107" t="str">
        <f t="shared" si="677"/>
        <v/>
      </c>
      <c r="AF2107" t="str">
        <f t="shared" si="677"/>
        <v/>
      </c>
      <c r="AG2107" t="str">
        <f t="shared" si="677"/>
        <v>NFC1733INSPECTIONAL OVERTIME</v>
      </c>
      <c r="AI2107">
        <f t="shared" si="667"/>
        <v>1</v>
      </c>
      <c r="AJ2107">
        <f t="shared" si="668"/>
        <v>1059</v>
      </c>
      <c r="AK2107" t="str">
        <f t="shared" si="669"/>
        <v>20181NFC1731INSPECTIONAL OVERTIME</v>
      </c>
      <c r="AL2107" t="str">
        <f t="shared" si="670"/>
        <v>INSPECTIONAL OVERTIME</v>
      </c>
      <c r="AM2107" t="str">
        <f t="shared" si="671"/>
        <v>20181NFC1733INSPECTIONAL OVERTIME</v>
      </c>
      <c r="AN2107" t="str">
        <f t="shared" si="672"/>
        <v>INSPECTIONAL OVERTIME</v>
      </c>
      <c r="AO2107" s="13">
        <f t="shared" si="673"/>
        <v>0.94488188976377951</v>
      </c>
      <c r="AP2107">
        <f t="shared" si="674"/>
        <v>1</v>
      </c>
      <c r="AQ2107" t="str">
        <f t="shared" si="675"/>
        <v>NFC1731INSPECTIONAL OVERTIMENFC1733INSPECTIONAL OVERTIME</v>
      </c>
    </row>
    <row r="2108" spans="1:43" x14ac:dyDescent="0.35">
      <c r="A2108" s="18" t="s">
        <v>1838</v>
      </c>
      <c r="B2108">
        <v>1731</v>
      </c>
      <c r="C2108" t="s">
        <v>1531</v>
      </c>
      <c r="D2108" s="18" t="s">
        <v>1838</v>
      </c>
      <c r="E2108">
        <v>1734</v>
      </c>
      <c r="F2108" t="s">
        <v>1531</v>
      </c>
      <c r="G2108" s="13">
        <v>0.94488188976377951</v>
      </c>
      <c r="I2108">
        <v>20181</v>
      </c>
      <c r="J2108" t="str">
        <f t="shared" si="658"/>
        <v>20181NFC1731INSPECTIONAL OVERTIME20181NFC1734INSPECTIONAL OVERTIME</v>
      </c>
      <c r="K2108" t="str">
        <f t="shared" si="659"/>
        <v>20181NFC1731INSPECTIONAL OVERTIME</v>
      </c>
      <c r="L2108" t="str">
        <f t="shared" si="660"/>
        <v>20181NFC1734INSPECTIONAL OVERTIME</v>
      </c>
      <c r="M2108" s="13">
        <f t="shared" si="661"/>
        <v>0.94488188976377951</v>
      </c>
      <c r="N2108" s="13"/>
      <c r="O2108" s="19">
        <v>2098</v>
      </c>
      <c r="P2108">
        <f t="shared" si="662"/>
        <v>15</v>
      </c>
      <c r="Q2108">
        <f t="shared" si="663"/>
        <v>1059</v>
      </c>
      <c r="R2108">
        <f t="shared" si="664"/>
        <v>3</v>
      </c>
      <c r="S2108" t="b">
        <f t="shared" si="665"/>
        <v>1</v>
      </c>
      <c r="T2108" t="b">
        <f t="shared" si="666"/>
        <v>0</v>
      </c>
      <c r="W2108" t="str">
        <f t="shared" si="676"/>
        <v/>
      </c>
      <c r="X2108" t="str">
        <f t="shared" si="676"/>
        <v/>
      </c>
      <c r="Y2108" t="str">
        <f t="shared" si="676"/>
        <v/>
      </c>
      <c r="Z2108" t="str">
        <f t="shared" si="676"/>
        <v/>
      </c>
      <c r="AA2108" t="str">
        <f t="shared" si="676"/>
        <v>NFC1731INSPECTIONAL OVERTIME</v>
      </c>
      <c r="AC2108" t="str">
        <f t="shared" si="677"/>
        <v/>
      </c>
      <c r="AD2108" t="str">
        <f t="shared" si="677"/>
        <v/>
      </c>
      <c r="AE2108" t="str">
        <f t="shared" si="677"/>
        <v/>
      </c>
      <c r="AF2108" t="str">
        <f t="shared" si="677"/>
        <v/>
      </c>
      <c r="AG2108" t="str">
        <f t="shared" si="677"/>
        <v>NFC1734INSPECTIONAL OVERTIME</v>
      </c>
      <c r="AI2108">
        <f t="shared" si="667"/>
        <v>1</v>
      </c>
      <c r="AJ2108">
        <f t="shared" si="668"/>
        <v>1059</v>
      </c>
      <c r="AK2108" t="str">
        <f t="shared" si="669"/>
        <v>20181NFC1731INSPECTIONAL OVERTIME</v>
      </c>
      <c r="AL2108" t="str">
        <f t="shared" si="670"/>
        <v>INSPECTIONAL OVERTIME</v>
      </c>
      <c r="AM2108" t="str">
        <f t="shared" si="671"/>
        <v>20181NFC1734INSPECTIONAL OVERTIME</v>
      </c>
      <c r="AN2108" t="str">
        <f t="shared" si="672"/>
        <v>INSPECTIONAL OVERTIME</v>
      </c>
      <c r="AO2108" s="13">
        <f t="shared" si="673"/>
        <v>0.94488188976377951</v>
      </c>
      <c r="AP2108">
        <f t="shared" si="674"/>
        <v>1</v>
      </c>
      <c r="AQ2108" t="str">
        <f t="shared" si="675"/>
        <v>NFC1731INSPECTIONAL OVERTIMENFC1734INSPECTIONAL OVERTIME</v>
      </c>
    </row>
    <row r="2109" spans="1:43" x14ac:dyDescent="0.35">
      <c r="A2109" s="18" t="s">
        <v>1838</v>
      </c>
      <c r="B2109">
        <v>1732</v>
      </c>
      <c r="C2109" t="s">
        <v>1531</v>
      </c>
      <c r="D2109" s="18" t="s">
        <v>1838</v>
      </c>
      <c r="E2109">
        <v>1731</v>
      </c>
      <c r="F2109" t="s">
        <v>1531</v>
      </c>
      <c r="G2109" s="13">
        <v>0.94488188976377951</v>
      </c>
      <c r="I2109">
        <v>20181</v>
      </c>
      <c r="J2109" t="str">
        <f t="shared" si="658"/>
        <v>20181NFC1732INSPECTIONAL OVERTIME20181NFC1731INSPECTIONAL OVERTIME</v>
      </c>
      <c r="K2109" t="str">
        <f t="shared" si="659"/>
        <v>20181NFC1732INSPECTIONAL OVERTIME</v>
      </c>
      <c r="L2109" t="str">
        <f t="shared" si="660"/>
        <v>20181NFC1731INSPECTIONAL OVERTIME</v>
      </c>
      <c r="M2109" s="13">
        <f t="shared" si="661"/>
        <v>0.94488188976377951</v>
      </c>
      <c r="N2109" s="13"/>
      <c r="O2109" s="19">
        <v>2099</v>
      </c>
      <c r="P2109">
        <f t="shared" si="662"/>
        <v>15</v>
      </c>
      <c r="Q2109">
        <f t="shared" si="663"/>
        <v>1059</v>
      </c>
      <c r="R2109">
        <f t="shared" si="664"/>
        <v>4</v>
      </c>
      <c r="S2109" t="b">
        <f t="shared" si="665"/>
        <v>1</v>
      </c>
      <c r="T2109" t="b">
        <f t="shared" si="666"/>
        <v>0</v>
      </c>
      <c r="W2109" t="str">
        <f t="shared" si="676"/>
        <v/>
      </c>
      <c r="X2109" t="str">
        <f t="shared" si="676"/>
        <v/>
      </c>
      <c r="Y2109" t="str">
        <f t="shared" si="676"/>
        <v/>
      </c>
      <c r="Z2109" t="str">
        <f t="shared" si="676"/>
        <v/>
      </c>
      <c r="AA2109" t="str">
        <f t="shared" si="676"/>
        <v>NFC1732INSPECTIONAL OVERTIME</v>
      </c>
      <c r="AC2109" t="str">
        <f t="shared" si="677"/>
        <v/>
      </c>
      <c r="AD2109" t="str">
        <f t="shared" si="677"/>
        <v/>
      </c>
      <c r="AE2109" t="str">
        <f t="shared" si="677"/>
        <v/>
      </c>
      <c r="AF2109" t="str">
        <f t="shared" si="677"/>
        <v/>
      </c>
      <c r="AG2109" t="str">
        <f t="shared" si="677"/>
        <v>NFC1731INSPECTIONAL OVERTIME</v>
      </c>
      <c r="AI2109">
        <f t="shared" si="667"/>
        <v>1</v>
      </c>
      <c r="AJ2109">
        <f t="shared" si="668"/>
        <v>1059</v>
      </c>
      <c r="AK2109" t="str">
        <f t="shared" si="669"/>
        <v>20181NFC1732INSPECTIONAL OVERTIME</v>
      </c>
      <c r="AL2109" t="str">
        <f t="shared" si="670"/>
        <v>INSPECTIONAL OVERTIME</v>
      </c>
      <c r="AM2109" t="str">
        <f t="shared" si="671"/>
        <v>20181NFC1731INSPECTIONAL OVERTIME</v>
      </c>
      <c r="AN2109" t="str">
        <f t="shared" si="672"/>
        <v>INSPECTIONAL OVERTIME</v>
      </c>
      <c r="AO2109" s="13">
        <f t="shared" si="673"/>
        <v>0.94488188976377951</v>
      </c>
      <c r="AP2109">
        <f t="shared" si="674"/>
        <v>1</v>
      </c>
      <c r="AQ2109" t="str">
        <f t="shared" si="675"/>
        <v>NFC1732INSPECTIONAL OVERTIMENFC1731INSPECTIONAL OVERTIME</v>
      </c>
    </row>
    <row r="2110" spans="1:43" x14ac:dyDescent="0.35">
      <c r="A2110" s="18" t="s">
        <v>1838</v>
      </c>
      <c r="B2110">
        <v>1732</v>
      </c>
      <c r="C2110" t="s">
        <v>1531</v>
      </c>
      <c r="D2110" s="18" t="s">
        <v>1838</v>
      </c>
      <c r="E2110">
        <v>1733</v>
      </c>
      <c r="F2110" t="s">
        <v>1531</v>
      </c>
      <c r="G2110" s="13">
        <v>0.94488188976377951</v>
      </c>
      <c r="I2110">
        <v>20181</v>
      </c>
      <c r="J2110" t="str">
        <f t="shared" si="658"/>
        <v>20181NFC1732INSPECTIONAL OVERTIME20181NFC1733INSPECTIONAL OVERTIME</v>
      </c>
      <c r="K2110" t="str">
        <f t="shared" si="659"/>
        <v>20181NFC1732INSPECTIONAL OVERTIME</v>
      </c>
      <c r="L2110" t="str">
        <f t="shared" si="660"/>
        <v>20181NFC1733INSPECTIONAL OVERTIME</v>
      </c>
      <c r="M2110" s="13">
        <f t="shared" si="661"/>
        <v>0.94488188976377951</v>
      </c>
      <c r="N2110" s="13"/>
      <c r="O2110" s="19">
        <v>2100</v>
      </c>
      <c r="P2110">
        <f t="shared" si="662"/>
        <v>15</v>
      </c>
      <c r="Q2110">
        <f t="shared" si="663"/>
        <v>1059</v>
      </c>
      <c r="R2110">
        <f t="shared" si="664"/>
        <v>5</v>
      </c>
      <c r="S2110" t="b">
        <f t="shared" si="665"/>
        <v>1</v>
      </c>
      <c r="T2110" t="b">
        <f t="shared" si="666"/>
        <v>0</v>
      </c>
      <c r="W2110" t="str">
        <f t="shared" si="676"/>
        <v/>
      </c>
      <c r="X2110" t="str">
        <f t="shared" si="676"/>
        <v/>
      </c>
      <c r="Y2110" t="str">
        <f t="shared" si="676"/>
        <v/>
      </c>
      <c r="Z2110" t="str">
        <f t="shared" si="676"/>
        <v/>
      </c>
      <c r="AA2110" t="str">
        <f t="shared" si="676"/>
        <v>NFC1732INSPECTIONAL OVERTIME</v>
      </c>
      <c r="AC2110" t="str">
        <f t="shared" si="677"/>
        <v/>
      </c>
      <c r="AD2110" t="str">
        <f t="shared" si="677"/>
        <v/>
      </c>
      <c r="AE2110" t="str">
        <f t="shared" si="677"/>
        <v/>
      </c>
      <c r="AF2110" t="str">
        <f t="shared" si="677"/>
        <v/>
      </c>
      <c r="AG2110" t="str">
        <f t="shared" si="677"/>
        <v>NFC1733INSPECTIONAL OVERTIME</v>
      </c>
      <c r="AI2110">
        <f t="shared" si="667"/>
        <v>1</v>
      </c>
      <c r="AJ2110">
        <f t="shared" si="668"/>
        <v>1059</v>
      </c>
      <c r="AK2110" t="str">
        <f t="shared" si="669"/>
        <v>20181NFC1732INSPECTIONAL OVERTIME</v>
      </c>
      <c r="AL2110" t="str">
        <f t="shared" si="670"/>
        <v>INSPECTIONAL OVERTIME</v>
      </c>
      <c r="AM2110" t="str">
        <f t="shared" si="671"/>
        <v>20181NFC1733INSPECTIONAL OVERTIME</v>
      </c>
      <c r="AN2110" t="str">
        <f t="shared" si="672"/>
        <v>INSPECTIONAL OVERTIME</v>
      </c>
      <c r="AO2110" s="13">
        <f t="shared" si="673"/>
        <v>0.94488188976377951</v>
      </c>
      <c r="AP2110">
        <f t="shared" si="674"/>
        <v>1</v>
      </c>
      <c r="AQ2110" t="str">
        <f t="shared" si="675"/>
        <v>NFC1732INSPECTIONAL OVERTIMENFC1733INSPECTIONAL OVERTIME</v>
      </c>
    </row>
    <row r="2111" spans="1:43" x14ac:dyDescent="0.35">
      <c r="A2111" s="18" t="s">
        <v>1838</v>
      </c>
      <c r="B2111">
        <v>1732</v>
      </c>
      <c r="C2111" t="s">
        <v>1531</v>
      </c>
      <c r="D2111" s="18" t="s">
        <v>1838</v>
      </c>
      <c r="E2111">
        <v>1734</v>
      </c>
      <c r="F2111" t="s">
        <v>1531</v>
      </c>
      <c r="G2111" s="13">
        <v>0.94488188976377951</v>
      </c>
      <c r="I2111">
        <v>20181</v>
      </c>
      <c r="J2111" t="str">
        <f t="shared" si="658"/>
        <v>20181NFC1732INSPECTIONAL OVERTIME20181NFC1734INSPECTIONAL OVERTIME</v>
      </c>
      <c r="K2111" t="str">
        <f t="shared" si="659"/>
        <v>20181NFC1732INSPECTIONAL OVERTIME</v>
      </c>
      <c r="L2111" t="str">
        <f t="shared" si="660"/>
        <v>20181NFC1734INSPECTIONAL OVERTIME</v>
      </c>
      <c r="M2111" s="13">
        <f t="shared" si="661"/>
        <v>0.94488188976377951</v>
      </c>
      <c r="N2111" s="13"/>
      <c r="O2111" s="19">
        <v>2101</v>
      </c>
      <c r="P2111">
        <f t="shared" si="662"/>
        <v>15</v>
      </c>
      <c r="Q2111">
        <f t="shared" si="663"/>
        <v>1059</v>
      </c>
      <c r="R2111">
        <f t="shared" si="664"/>
        <v>6</v>
      </c>
      <c r="S2111" t="b">
        <f t="shared" si="665"/>
        <v>1</v>
      </c>
      <c r="T2111" t="b">
        <f t="shared" si="666"/>
        <v>0</v>
      </c>
      <c r="W2111" t="str">
        <f t="shared" si="676"/>
        <v/>
      </c>
      <c r="X2111" t="str">
        <f t="shared" si="676"/>
        <v/>
      </c>
      <c r="Y2111" t="str">
        <f t="shared" si="676"/>
        <v/>
      </c>
      <c r="Z2111" t="str">
        <f t="shared" si="676"/>
        <v/>
      </c>
      <c r="AA2111" t="str">
        <f t="shared" si="676"/>
        <v>NFC1732INSPECTIONAL OVERTIME</v>
      </c>
      <c r="AC2111" t="str">
        <f t="shared" si="677"/>
        <v/>
      </c>
      <c r="AD2111" t="str">
        <f t="shared" si="677"/>
        <v/>
      </c>
      <c r="AE2111" t="str">
        <f t="shared" si="677"/>
        <v/>
      </c>
      <c r="AF2111" t="str">
        <f t="shared" si="677"/>
        <v/>
      </c>
      <c r="AG2111" t="str">
        <f t="shared" si="677"/>
        <v>NFC1734INSPECTIONAL OVERTIME</v>
      </c>
      <c r="AI2111">
        <f t="shared" si="667"/>
        <v>1</v>
      </c>
      <c r="AJ2111">
        <f t="shared" si="668"/>
        <v>1059</v>
      </c>
      <c r="AK2111" t="str">
        <f t="shared" si="669"/>
        <v>20181NFC1732INSPECTIONAL OVERTIME</v>
      </c>
      <c r="AL2111" t="str">
        <f t="shared" si="670"/>
        <v>INSPECTIONAL OVERTIME</v>
      </c>
      <c r="AM2111" t="str">
        <f t="shared" si="671"/>
        <v>20181NFC1734INSPECTIONAL OVERTIME</v>
      </c>
      <c r="AN2111" t="str">
        <f t="shared" si="672"/>
        <v>INSPECTIONAL OVERTIME</v>
      </c>
      <c r="AO2111" s="13">
        <f t="shared" si="673"/>
        <v>0.94488188976377951</v>
      </c>
      <c r="AP2111">
        <f t="shared" si="674"/>
        <v>1</v>
      </c>
      <c r="AQ2111" t="str">
        <f t="shared" si="675"/>
        <v>NFC1732INSPECTIONAL OVERTIMENFC1734INSPECTIONAL OVERTIME</v>
      </c>
    </row>
    <row r="2112" spans="1:43" x14ac:dyDescent="0.35">
      <c r="A2112" s="18" t="s">
        <v>1838</v>
      </c>
      <c r="B2112">
        <v>1733</v>
      </c>
      <c r="C2112" t="s">
        <v>1531</v>
      </c>
      <c r="D2112" s="18" t="s">
        <v>1838</v>
      </c>
      <c r="E2112">
        <v>1731</v>
      </c>
      <c r="F2112" t="s">
        <v>1531</v>
      </c>
      <c r="G2112" s="13">
        <v>0.94488188976377951</v>
      </c>
      <c r="I2112">
        <v>20181</v>
      </c>
      <c r="J2112" t="str">
        <f t="shared" si="658"/>
        <v>20181NFC1733INSPECTIONAL OVERTIME20181NFC1731INSPECTIONAL OVERTIME</v>
      </c>
      <c r="K2112" t="str">
        <f t="shared" si="659"/>
        <v>20181NFC1733INSPECTIONAL OVERTIME</v>
      </c>
      <c r="L2112" t="str">
        <f t="shared" si="660"/>
        <v>20181NFC1731INSPECTIONAL OVERTIME</v>
      </c>
      <c r="M2112" s="13">
        <f t="shared" si="661"/>
        <v>0.94488188976377951</v>
      </c>
      <c r="N2112" s="13"/>
      <c r="O2112" s="19">
        <v>2102</v>
      </c>
      <c r="P2112">
        <f t="shared" si="662"/>
        <v>15</v>
      </c>
      <c r="Q2112">
        <f t="shared" si="663"/>
        <v>1059</v>
      </c>
      <c r="R2112">
        <f t="shared" si="664"/>
        <v>7</v>
      </c>
      <c r="S2112" t="b">
        <f t="shared" si="665"/>
        <v>1</v>
      </c>
      <c r="T2112" t="b">
        <f t="shared" si="666"/>
        <v>0</v>
      </c>
      <c r="W2112" t="str">
        <f t="shared" si="676"/>
        <v/>
      </c>
      <c r="X2112" t="str">
        <f t="shared" si="676"/>
        <v/>
      </c>
      <c r="Y2112" t="str">
        <f t="shared" si="676"/>
        <v/>
      </c>
      <c r="Z2112" t="str">
        <f t="shared" si="676"/>
        <v/>
      </c>
      <c r="AA2112" t="str">
        <f t="shared" si="676"/>
        <v>NFC1733INSPECTIONAL OVERTIME</v>
      </c>
      <c r="AC2112" t="str">
        <f t="shared" si="677"/>
        <v/>
      </c>
      <c r="AD2112" t="str">
        <f t="shared" si="677"/>
        <v/>
      </c>
      <c r="AE2112" t="str">
        <f t="shared" si="677"/>
        <v/>
      </c>
      <c r="AF2112" t="str">
        <f t="shared" si="677"/>
        <v/>
      </c>
      <c r="AG2112" t="str">
        <f t="shared" si="677"/>
        <v>NFC1731INSPECTIONAL OVERTIME</v>
      </c>
      <c r="AI2112">
        <f t="shared" si="667"/>
        <v>1</v>
      </c>
      <c r="AJ2112">
        <f t="shared" si="668"/>
        <v>1059</v>
      </c>
      <c r="AK2112" t="str">
        <f t="shared" si="669"/>
        <v>20181NFC1733INSPECTIONAL OVERTIME</v>
      </c>
      <c r="AL2112" t="str">
        <f t="shared" si="670"/>
        <v>INSPECTIONAL OVERTIME</v>
      </c>
      <c r="AM2112" t="str">
        <f t="shared" si="671"/>
        <v>20181NFC1731INSPECTIONAL OVERTIME</v>
      </c>
      <c r="AN2112" t="str">
        <f t="shared" si="672"/>
        <v>INSPECTIONAL OVERTIME</v>
      </c>
      <c r="AO2112" s="13">
        <f t="shared" si="673"/>
        <v>0.94488188976377951</v>
      </c>
      <c r="AP2112">
        <f t="shared" si="674"/>
        <v>1</v>
      </c>
      <c r="AQ2112" t="str">
        <f t="shared" si="675"/>
        <v>NFC1733INSPECTIONAL OVERTIMENFC1731INSPECTIONAL OVERTIME</v>
      </c>
    </row>
    <row r="2113" spans="1:43" x14ac:dyDescent="0.35">
      <c r="A2113" s="18" t="s">
        <v>1838</v>
      </c>
      <c r="B2113">
        <v>1733</v>
      </c>
      <c r="C2113" t="s">
        <v>1531</v>
      </c>
      <c r="D2113" s="18" t="s">
        <v>1838</v>
      </c>
      <c r="E2113">
        <v>1732</v>
      </c>
      <c r="F2113" t="s">
        <v>1531</v>
      </c>
      <c r="G2113" s="13">
        <v>0.94488188976377951</v>
      </c>
      <c r="I2113">
        <v>20181</v>
      </c>
      <c r="J2113" t="str">
        <f t="shared" si="658"/>
        <v>20181NFC1733INSPECTIONAL OVERTIME20181NFC1732INSPECTIONAL OVERTIME</v>
      </c>
      <c r="K2113" t="str">
        <f t="shared" si="659"/>
        <v>20181NFC1733INSPECTIONAL OVERTIME</v>
      </c>
      <c r="L2113" t="str">
        <f t="shared" si="660"/>
        <v>20181NFC1732INSPECTIONAL OVERTIME</v>
      </c>
      <c r="M2113" s="13">
        <f t="shared" si="661"/>
        <v>0.94488188976377951</v>
      </c>
      <c r="N2113" s="13"/>
      <c r="O2113" s="19">
        <v>2103</v>
      </c>
      <c r="P2113">
        <f t="shared" si="662"/>
        <v>15</v>
      </c>
      <c r="Q2113">
        <f t="shared" si="663"/>
        <v>1059</v>
      </c>
      <c r="R2113">
        <f t="shared" si="664"/>
        <v>8</v>
      </c>
      <c r="S2113" t="b">
        <f t="shared" si="665"/>
        <v>1</v>
      </c>
      <c r="T2113" t="b">
        <f t="shared" si="666"/>
        <v>0</v>
      </c>
      <c r="W2113" t="str">
        <f t="shared" si="676"/>
        <v/>
      </c>
      <c r="X2113" t="str">
        <f t="shared" si="676"/>
        <v/>
      </c>
      <c r="Y2113" t="str">
        <f t="shared" si="676"/>
        <v/>
      </c>
      <c r="Z2113" t="str">
        <f t="shared" si="676"/>
        <v/>
      </c>
      <c r="AA2113" t="str">
        <f t="shared" si="676"/>
        <v>NFC1733INSPECTIONAL OVERTIME</v>
      </c>
      <c r="AC2113" t="str">
        <f t="shared" si="677"/>
        <v/>
      </c>
      <c r="AD2113" t="str">
        <f t="shared" si="677"/>
        <v/>
      </c>
      <c r="AE2113" t="str">
        <f t="shared" si="677"/>
        <v/>
      </c>
      <c r="AF2113" t="str">
        <f t="shared" si="677"/>
        <v/>
      </c>
      <c r="AG2113" t="str">
        <f t="shared" si="677"/>
        <v>NFC1732INSPECTIONAL OVERTIME</v>
      </c>
      <c r="AI2113">
        <f t="shared" si="667"/>
        <v>1</v>
      </c>
      <c r="AJ2113">
        <f t="shared" si="668"/>
        <v>1059</v>
      </c>
      <c r="AK2113" t="str">
        <f t="shared" si="669"/>
        <v>20181NFC1733INSPECTIONAL OVERTIME</v>
      </c>
      <c r="AL2113" t="str">
        <f t="shared" si="670"/>
        <v>INSPECTIONAL OVERTIME</v>
      </c>
      <c r="AM2113" t="str">
        <f t="shared" si="671"/>
        <v>20181NFC1732INSPECTIONAL OVERTIME</v>
      </c>
      <c r="AN2113" t="str">
        <f t="shared" si="672"/>
        <v>INSPECTIONAL OVERTIME</v>
      </c>
      <c r="AO2113" s="13">
        <f t="shared" si="673"/>
        <v>0.94488188976377951</v>
      </c>
      <c r="AP2113">
        <f t="shared" si="674"/>
        <v>1</v>
      </c>
      <c r="AQ2113" t="str">
        <f t="shared" si="675"/>
        <v>NFC1733INSPECTIONAL OVERTIMENFC1732INSPECTIONAL OVERTIME</v>
      </c>
    </row>
    <row r="2114" spans="1:43" x14ac:dyDescent="0.35">
      <c r="A2114" s="18" t="s">
        <v>1838</v>
      </c>
      <c r="B2114">
        <v>1733</v>
      </c>
      <c r="C2114" t="s">
        <v>1531</v>
      </c>
      <c r="D2114" s="18" t="s">
        <v>1838</v>
      </c>
      <c r="E2114">
        <v>1734</v>
      </c>
      <c r="F2114" t="s">
        <v>1531</v>
      </c>
      <c r="G2114" s="13">
        <v>0.94488188976377951</v>
      </c>
      <c r="I2114">
        <v>20181</v>
      </c>
      <c r="J2114" t="str">
        <f t="shared" si="658"/>
        <v>20181NFC1733INSPECTIONAL OVERTIME20181NFC1734INSPECTIONAL OVERTIME</v>
      </c>
      <c r="K2114" t="str">
        <f t="shared" si="659"/>
        <v>20181NFC1733INSPECTIONAL OVERTIME</v>
      </c>
      <c r="L2114" t="str">
        <f t="shared" si="660"/>
        <v>20181NFC1734INSPECTIONAL OVERTIME</v>
      </c>
      <c r="M2114" s="13">
        <f t="shared" si="661"/>
        <v>0.94488188976377951</v>
      </c>
      <c r="N2114" s="13"/>
      <c r="O2114" s="19">
        <v>2104</v>
      </c>
      <c r="P2114">
        <f t="shared" si="662"/>
        <v>15</v>
      </c>
      <c r="Q2114">
        <f t="shared" si="663"/>
        <v>1059</v>
      </c>
      <c r="R2114">
        <f t="shared" si="664"/>
        <v>9</v>
      </c>
      <c r="S2114" t="b">
        <f t="shared" si="665"/>
        <v>1</v>
      </c>
      <c r="T2114" t="b">
        <f t="shared" si="666"/>
        <v>0</v>
      </c>
      <c r="W2114" t="str">
        <f t="shared" si="676"/>
        <v/>
      </c>
      <c r="X2114" t="str">
        <f t="shared" si="676"/>
        <v/>
      </c>
      <c r="Y2114" t="str">
        <f t="shared" si="676"/>
        <v/>
      </c>
      <c r="Z2114" t="str">
        <f t="shared" si="676"/>
        <v/>
      </c>
      <c r="AA2114" t="str">
        <f t="shared" si="676"/>
        <v>NFC1733INSPECTIONAL OVERTIME</v>
      </c>
      <c r="AC2114" t="str">
        <f t="shared" si="677"/>
        <v/>
      </c>
      <c r="AD2114" t="str">
        <f t="shared" si="677"/>
        <v/>
      </c>
      <c r="AE2114" t="str">
        <f t="shared" si="677"/>
        <v/>
      </c>
      <c r="AF2114" t="str">
        <f t="shared" si="677"/>
        <v/>
      </c>
      <c r="AG2114" t="str">
        <f t="shared" si="677"/>
        <v>NFC1734INSPECTIONAL OVERTIME</v>
      </c>
      <c r="AI2114">
        <f t="shared" si="667"/>
        <v>1</v>
      </c>
      <c r="AJ2114">
        <f t="shared" si="668"/>
        <v>1059</v>
      </c>
      <c r="AK2114" t="str">
        <f t="shared" si="669"/>
        <v>20181NFC1733INSPECTIONAL OVERTIME</v>
      </c>
      <c r="AL2114" t="str">
        <f t="shared" si="670"/>
        <v>INSPECTIONAL OVERTIME</v>
      </c>
      <c r="AM2114" t="str">
        <f t="shared" si="671"/>
        <v>20181NFC1734INSPECTIONAL OVERTIME</v>
      </c>
      <c r="AN2114" t="str">
        <f t="shared" si="672"/>
        <v>INSPECTIONAL OVERTIME</v>
      </c>
      <c r="AO2114" s="13">
        <f t="shared" si="673"/>
        <v>0.94488188976377951</v>
      </c>
      <c r="AP2114">
        <f t="shared" si="674"/>
        <v>1</v>
      </c>
      <c r="AQ2114" t="str">
        <f t="shared" si="675"/>
        <v>NFC1733INSPECTIONAL OVERTIMENFC1734INSPECTIONAL OVERTIME</v>
      </c>
    </row>
    <row r="2115" spans="1:43" x14ac:dyDescent="0.35">
      <c r="A2115" s="18" t="s">
        <v>1838</v>
      </c>
      <c r="B2115">
        <v>1734</v>
      </c>
      <c r="C2115" t="s">
        <v>1531</v>
      </c>
      <c r="D2115" s="18" t="s">
        <v>1838</v>
      </c>
      <c r="E2115">
        <v>1731</v>
      </c>
      <c r="F2115" t="s">
        <v>1531</v>
      </c>
      <c r="G2115" s="13">
        <v>0.94488188976377951</v>
      </c>
      <c r="I2115">
        <v>20181</v>
      </c>
      <c r="J2115" t="str">
        <f t="shared" si="658"/>
        <v>20181NFC1734INSPECTIONAL OVERTIME20181NFC1731INSPECTIONAL OVERTIME</v>
      </c>
      <c r="K2115" t="str">
        <f t="shared" si="659"/>
        <v>20181NFC1734INSPECTIONAL OVERTIME</v>
      </c>
      <c r="L2115" t="str">
        <f t="shared" si="660"/>
        <v>20181NFC1731INSPECTIONAL OVERTIME</v>
      </c>
      <c r="M2115" s="13">
        <f t="shared" si="661"/>
        <v>0.94488188976377951</v>
      </c>
      <c r="N2115" s="13"/>
      <c r="O2115" s="19">
        <v>2105</v>
      </c>
      <c r="P2115">
        <f t="shared" si="662"/>
        <v>15</v>
      </c>
      <c r="Q2115">
        <f t="shared" si="663"/>
        <v>1059</v>
      </c>
      <c r="R2115">
        <f t="shared" si="664"/>
        <v>10</v>
      </c>
      <c r="S2115" t="b">
        <f t="shared" si="665"/>
        <v>1</v>
      </c>
      <c r="T2115" t="b">
        <f t="shared" si="666"/>
        <v>0</v>
      </c>
      <c r="W2115" t="str">
        <f t="shared" ref="W2115:AA2146" si="678">IF($A2115=W$10, $A2115&amp;$B2115&amp;$C2115, "")</f>
        <v/>
      </c>
      <c r="X2115" t="str">
        <f t="shared" si="678"/>
        <v/>
      </c>
      <c r="Y2115" t="str">
        <f t="shared" si="678"/>
        <v/>
      </c>
      <c r="Z2115" t="str">
        <f t="shared" si="678"/>
        <v/>
      </c>
      <c r="AA2115" t="str">
        <f t="shared" si="678"/>
        <v>NFC1734INSPECTIONAL OVERTIME</v>
      </c>
      <c r="AC2115" t="str">
        <f t="shared" ref="AC2115:AG2146" si="679">IF($D2115=AC$10, $D2115&amp;$E2115&amp;$F2115, "")</f>
        <v/>
      </c>
      <c r="AD2115" t="str">
        <f t="shared" si="679"/>
        <v/>
      </c>
      <c r="AE2115" t="str">
        <f t="shared" si="679"/>
        <v/>
      </c>
      <c r="AF2115" t="str">
        <f t="shared" si="679"/>
        <v/>
      </c>
      <c r="AG2115" t="str">
        <f t="shared" si="679"/>
        <v>NFC1731INSPECTIONAL OVERTIME</v>
      </c>
      <c r="AI2115">
        <f t="shared" si="667"/>
        <v>1</v>
      </c>
      <c r="AJ2115">
        <f t="shared" si="668"/>
        <v>1059</v>
      </c>
      <c r="AK2115" t="str">
        <f t="shared" si="669"/>
        <v>20181NFC1734INSPECTIONAL OVERTIME</v>
      </c>
      <c r="AL2115" t="str">
        <f t="shared" si="670"/>
        <v>INSPECTIONAL OVERTIME</v>
      </c>
      <c r="AM2115" t="str">
        <f t="shared" si="671"/>
        <v>20181NFC1731INSPECTIONAL OVERTIME</v>
      </c>
      <c r="AN2115" t="str">
        <f t="shared" si="672"/>
        <v>INSPECTIONAL OVERTIME</v>
      </c>
      <c r="AO2115" s="13">
        <f t="shared" si="673"/>
        <v>0.94488188976377951</v>
      </c>
      <c r="AP2115">
        <f t="shared" si="674"/>
        <v>1</v>
      </c>
      <c r="AQ2115" t="str">
        <f t="shared" si="675"/>
        <v>NFC1734INSPECTIONAL OVERTIMENFC1731INSPECTIONAL OVERTIME</v>
      </c>
    </row>
    <row r="2116" spans="1:43" x14ac:dyDescent="0.35">
      <c r="A2116" s="18" t="s">
        <v>1838</v>
      </c>
      <c r="B2116">
        <v>1734</v>
      </c>
      <c r="C2116" t="s">
        <v>1531</v>
      </c>
      <c r="D2116" s="18" t="s">
        <v>1838</v>
      </c>
      <c r="E2116">
        <v>1732</v>
      </c>
      <c r="F2116" t="s">
        <v>1531</v>
      </c>
      <c r="G2116" s="13">
        <v>0.94488188976377951</v>
      </c>
      <c r="I2116">
        <v>20181</v>
      </c>
      <c r="J2116" t="str">
        <f t="shared" si="658"/>
        <v>20181NFC1734INSPECTIONAL OVERTIME20181NFC1732INSPECTIONAL OVERTIME</v>
      </c>
      <c r="K2116" t="str">
        <f t="shared" si="659"/>
        <v>20181NFC1734INSPECTIONAL OVERTIME</v>
      </c>
      <c r="L2116" t="str">
        <f t="shared" si="660"/>
        <v>20181NFC1732INSPECTIONAL OVERTIME</v>
      </c>
      <c r="M2116" s="13">
        <f t="shared" si="661"/>
        <v>0.94488188976377951</v>
      </c>
      <c r="N2116" s="13"/>
      <c r="O2116" s="19">
        <v>2106</v>
      </c>
      <c r="P2116">
        <f t="shared" si="662"/>
        <v>15</v>
      </c>
      <c r="Q2116">
        <f t="shared" si="663"/>
        <v>1059</v>
      </c>
      <c r="R2116">
        <f t="shared" si="664"/>
        <v>11</v>
      </c>
      <c r="S2116" t="b">
        <f t="shared" si="665"/>
        <v>1</v>
      </c>
      <c r="T2116" t="b">
        <f t="shared" si="666"/>
        <v>0</v>
      </c>
      <c r="W2116" t="str">
        <f t="shared" si="678"/>
        <v/>
      </c>
      <c r="X2116" t="str">
        <f t="shared" si="678"/>
        <v/>
      </c>
      <c r="Y2116" t="str">
        <f t="shared" si="678"/>
        <v/>
      </c>
      <c r="Z2116" t="str">
        <f t="shared" si="678"/>
        <v/>
      </c>
      <c r="AA2116" t="str">
        <f t="shared" si="678"/>
        <v>NFC1734INSPECTIONAL OVERTIME</v>
      </c>
      <c r="AC2116" t="str">
        <f t="shared" si="679"/>
        <v/>
      </c>
      <c r="AD2116" t="str">
        <f t="shared" si="679"/>
        <v/>
      </c>
      <c r="AE2116" t="str">
        <f t="shared" si="679"/>
        <v/>
      </c>
      <c r="AF2116" t="str">
        <f t="shared" si="679"/>
        <v/>
      </c>
      <c r="AG2116" t="str">
        <f t="shared" si="679"/>
        <v>NFC1732INSPECTIONAL OVERTIME</v>
      </c>
      <c r="AI2116">
        <f t="shared" si="667"/>
        <v>1</v>
      </c>
      <c r="AJ2116">
        <f t="shared" si="668"/>
        <v>1059</v>
      </c>
      <c r="AK2116" t="str">
        <f t="shared" si="669"/>
        <v>20181NFC1734INSPECTIONAL OVERTIME</v>
      </c>
      <c r="AL2116" t="str">
        <f t="shared" si="670"/>
        <v>INSPECTIONAL OVERTIME</v>
      </c>
      <c r="AM2116" t="str">
        <f t="shared" si="671"/>
        <v>20181NFC1732INSPECTIONAL OVERTIME</v>
      </c>
      <c r="AN2116" t="str">
        <f t="shared" si="672"/>
        <v>INSPECTIONAL OVERTIME</v>
      </c>
      <c r="AO2116" s="13">
        <f t="shared" si="673"/>
        <v>0.94488188976377951</v>
      </c>
      <c r="AP2116">
        <f t="shared" si="674"/>
        <v>1</v>
      </c>
      <c r="AQ2116" t="str">
        <f t="shared" si="675"/>
        <v>NFC1734INSPECTIONAL OVERTIMENFC1732INSPECTIONAL OVERTIME</v>
      </c>
    </row>
    <row r="2117" spans="1:43" x14ac:dyDescent="0.35">
      <c r="A2117" s="18" t="s">
        <v>1838</v>
      </c>
      <c r="B2117">
        <v>1734</v>
      </c>
      <c r="C2117" t="s">
        <v>1531</v>
      </c>
      <c r="D2117" s="18" t="s">
        <v>1838</v>
      </c>
      <c r="E2117">
        <v>1733</v>
      </c>
      <c r="F2117" t="s">
        <v>1531</v>
      </c>
      <c r="G2117" s="13">
        <v>0.94488188976377951</v>
      </c>
      <c r="I2117">
        <v>20181</v>
      </c>
      <c r="J2117" t="str">
        <f t="shared" si="658"/>
        <v>20181NFC1734INSPECTIONAL OVERTIME20181NFC1733INSPECTIONAL OVERTIME</v>
      </c>
      <c r="K2117" t="str">
        <f t="shared" si="659"/>
        <v>20181NFC1734INSPECTIONAL OVERTIME</v>
      </c>
      <c r="L2117" t="str">
        <f t="shared" si="660"/>
        <v>20181NFC1733INSPECTIONAL OVERTIME</v>
      </c>
      <c r="M2117" s="13">
        <f t="shared" si="661"/>
        <v>0.94488188976377951</v>
      </c>
      <c r="N2117" s="13"/>
      <c r="O2117" s="19">
        <v>2107</v>
      </c>
      <c r="P2117">
        <f t="shared" si="662"/>
        <v>15</v>
      </c>
      <c r="Q2117">
        <f t="shared" si="663"/>
        <v>1059</v>
      </c>
      <c r="R2117">
        <f t="shared" si="664"/>
        <v>12</v>
      </c>
      <c r="S2117" t="b">
        <f t="shared" si="665"/>
        <v>1</v>
      </c>
      <c r="T2117" t="b">
        <f t="shared" si="666"/>
        <v>0</v>
      </c>
      <c r="W2117" t="str">
        <f t="shared" si="678"/>
        <v/>
      </c>
      <c r="X2117" t="str">
        <f t="shared" si="678"/>
        <v/>
      </c>
      <c r="Y2117" t="str">
        <f t="shared" si="678"/>
        <v/>
      </c>
      <c r="Z2117" t="str">
        <f t="shared" si="678"/>
        <v/>
      </c>
      <c r="AA2117" t="str">
        <f t="shared" si="678"/>
        <v>NFC1734INSPECTIONAL OVERTIME</v>
      </c>
      <c r="AC2117" t="str">
        <f t="shared" si="679"/>
        <v/>
      </c>
      <c r="AD2117" t="str">
        <f t="shared" si="679"/>
        <v/>
      </c>
      <c r="AE2117" t="str">
        <f t="shared" si="679"/>
        <v/>
      </c>
      <c r="AF2117" t="str">
        <f t="shared" si="679"/>
        <v/>
      </c>
      <c r="AG2117" t="str">
        <f t="shared" si="679"/>
        <v>NFC1733INSPECTIONAL OVERTIME</v>
      </c>
      <c r="AI2117">
        <f t="shared" si="667"/>
        <v>1</v>
      </c>
      <c r="AJ2117">
        <f t="shared" si="668"/>
        <v>1059</v>
      </c>
      <c r="AK2117" t="str">
        <f t="shared" si="669"/>
        <v>20181NFC1734INSPECTIONAL OVERTIME</v>
      </c>
      <c r="AL2117" t="str">
        <f t="shared" si="670"/>
        <v>INSPECTIONAL OVERTIME</v>
      </c>
      <c r="AM2117" t="str">
        <f t="shared" si="671"/>
        <v>20181NFC1733INSPECTIONAL OVERTIME</v>
      </c>
      <c r="AN2117" t="str">
        <f t="shared" si="672"/>
        <v>INSPECTIONAL OVERTIME</v>
      </c>
      <c r="AO2117" s="13">
        <f t="shared" si="673"/>
        <v>0.94488188976377951</v>
      </c>
      <c r="AP2117">
        <f t="shared" si="674"/>
        <v>1</v>
      </c>
      <c r="AQ2117" t="str">
        <f t="shared" si="675"/>
        <v>NFC1734INSPECTIONAL OVERTIMENFC1733INSPECTIONAL OVERTIME</v>
      </c>
    </row>
    <row r="2118" spans="1:43" x14ac:dyDescent="0.35">
      <c r="A2118" s="18" t="s">
        <v>1838</v>
      </c>
      <c r="B2118">
        <v>1736</v>
      </c>
      <c r="C2118" t="s">
        <v>1531</v>
      </c>
      <c r="D2118" s="18" t="s">
        <v>1838</v>
      </c>
      <c r="E2118">
        <v>1731</v>
      </c>
      <c r="F2118" t="s">
        <v>1531</v>
      </c>
      <c r="G2118" s="13">
        <v>0.94488188976377951</v>
      </c>
      <c r="I2118">
        <v>20181</v>
      </c>
      <c r="J2118" t="str">
        <f t="shared" si="658"/>
        <v>20181NFC1736INSPECTIONAL OVERTIME20181NFC1731INSPECTIONAL OVERTIME</v>
      </c>
      <c r="K2118" t="str">
        <f t="shared" si="659"/>
        <v>20181NFC1736INSPECTIONAL OVERTIME</v>
      </c>
      <c r="L2118" t="str">
        <f t="shared" si="660"/>
        <v>20181NFC1731INSPECTIONAL OVERTIME</v>
      </c>
      <c r="M2118" s="13">
        <f t="shared" si="661"/>
        <v>0.94488188976377951</v>
      </c>
      <c r="N2118" s="13"/>
      <c r="O2118" s="19">
        <v>2108</v>
      </c>
      <c r="P2118">
        <f t="shared" si="662"/>
        <v>15</v>
      </c>
      <c r="Q2118">
        <f t="shared" si="663"/>
        <v>1059</v>
      </c>
      <c r="R2118">
        <f t="shared" si="664"/>
        <v>13</v>
      </c>
      <c r="S2118" t="b">
        <f t="shared" si="665"/>
        <v>1</v>
      </c>
      <c r="T2118" t="b">
        <f t="shared" si="666"/>
        <v>0</v>
      </c>
      <c r="W2118" t="str">
        <f t="shared" si="678"/>
        <v/>
      </c>
      <c r="X2118" t="str">
        <f t="shared" si="678"/>
        <v/>
      </c>
      <c r="Y2118" t="str">
        <f t="shared" si="678"/>
        <v/>
      </c>
      <c r="Z2118" t="str">
        <f t="shared" si="678"/>
        <v/>
      </c>
      <c r="AA2118" t="str">
        <f t="shared" si="678"/>
        <v>NFC1736INSPECTIONAL OVERTIME</v>
      </c>
      <c r="AC2118" t="str">
        <f t="shared" si="679"/>
        <v/>
      </c>
      <c r="AD2118" t="str">
        <f t="shared" si="679"/>
        <v/>
      </c>
      <c r="AE2118" t="str">
        <f t="shared" si="679"/>
        <v/>
      </c>
      <c r="AF2118" t="str">
        <f t="shared" si="679"/>
        <v/>
      </c>
      <c r="AG2118" t="str">
        <f t="shared" si="679"/>
        <v>NFC1731INSPECTIONAL OVERTIME</v>
      </c>
      <c r="AI2118">
        <f t="shared" si="667"/>
        <v>1</v>
      </c>
      <c r="AJ2118">
        <f t="shared" si="668"/>
        <v>1059</v>
      </c>
      <c r="AK2118" t="str">
        <f t="shared" si="669"/>
        <v>20181NFC1736INSPECTIONAL OVERTIME</v>
      </c>
      <c r="AL2118" t="str">
        <f t="shared" si="670"/>
        <v>INSPECTIONAL OVERTIME</v>
      </c>
      <c r="AM2118" t="str">
        <f t="shared" si="671"/>
        <v>20181NFC1731INSPECTIONAL OVERTIME</v>
      </c>
      <c r="AN2118" t="str">
        <f t="shared" si="672"/>
        <v>INSPECTIONAL OVERTIME</v>
      </c>
      <c r="AO2118" s="13">
        <f t="shared" si="673"/>
        <v>0.94488188976377951</v>
      </c>
      <c r="AP2118">
        <f t="shared" si="674"/>
        <v>1</v>
      </c>
      <c r="AQ2118" t="str">
        <f t="shared" si="675"/>
        <v>NFC1736INSPECTIONAL OVERTIMENFC1731INSPECTIONAL OVERTIME</v>
      </c>
    </row>
    <row r="2119" spans="1:43" x14ac:dyDescent="0.35">
      <c r="A2119" s="18" t="s">
        <v>1838</v>
      </c>
      <c r="B2119">
        <v>1736</v>
      </c>
      <c r="C2119" t="s">
        <v>1531</v>
      </c>
      <c r="D2119" s="18" t="s">
        <v>1838</v>
      </c>
      <c r="E2119">
        <v>1732</v>
      </c>
      <c r="F2119" t="s">
        <v>1531</v>
      </c>
      <c r="G2119" s="13">
        <v>0.94488188976377951</v>
      </c>
      <c r="I2119">
        <v>20181</v>
      </c>
      <c r="J2119" t="str">
        <f t="shared" si="658"/>
        <v>20181NFC1736INSPECTIONAL OVERTIME20181NFC1732INSPECTIONAL OVERTIME</v>
      </c>
      <c r="K2119" t="str">
        <f t="shared" si="659"/>
        <v>20181NFC1736INSPECTIONAL OVERTIME</v>
      </c>
      <c r="L2119" t="str">
        <f t="shared" si="660"/>
        <v>20181NFC1732INSPECTIONAL OVERTIME</v>
      </c>
      <c r="M2119" s="13">
        <f t="shared" si="661"/>
        <v>0.94488188976377951</v>
      </c>
      <c r="N2119" s="13"/>
      <c r="O2119" s="19">
        <v>2109</v>
      </c>
      <c r="P2119">
        <f t="shared" si="662"/>
        <v>15</v>
      </c>
      <c r="Q2119">
        <f t="shared" si="663"/>
        <v>1059</v>
      </c>
      <c r="R2119">
        <f t="shared" si="664"/>
        <v>14</v>
      </c>
      <c r="S2119" t="b">
        <f t="shared" si="665"/>
        <v>1</v>
      </c>
      <c r="T2119" t="b">
        <f t="shared" si="666"/>
        <v>0</v>
      </c>
      <c r="W2119" t="str">
        <f t="shared" si="678"/>
        <v/>
      </c>
      <c r="X2119" t="str">
        <f t="shared" si="678"/>
        <v/>
      </c>
      <c r="Y2119" t="str">
        <f t="shared" si="678"/>
        <v/>
      </c>
      <c r="Z2119" t="str">
        <f t="shared" si="678"/>
        <v/>
      </c>
      <c r="AA2119" t="str">
        <f t="shared" si="678"/>
        <v>NFC1736INSPECTIONAL OVERTIME</v>
      </c>
      <c r="AC2119" t="str">
        <f t="shared" si="679"/>
        <v/>
      </c>
      <c r="AD2119" t="str">
        <f t="shared" si="679"/>
        <v/>
      </c>
      <c r="AE2119" t="str">
        <f t="shared" si="679"/>
        <v/>
      </c>
      <c r="AF2119" t="str">
        <f t="shared" si="679"/>
        <v/>
      </c>
      <c r="AG2119" t="str">
        <f t="shared" si="679"/>
        <v>NFC1732INSPECTIONAL OVERTIME</v>
      </c>
      <c r="AI2119">
        <f t="shared" si="667"/>
        <v>1</v>
      </c>
      <c r="AJ2119">
        <f t="shared" si="668"/>
        <v>1059</v>
      </c>
      <c r="AK2119" t="str">
        <f t="shared" si="669"/>
        <v>20181NFC1736INSPECTIONAL OVERTIME</v>
      </c>
      <c r="AL2119" t="str">
        <f t="shared" si="670"/>
        <v>INSPECTIONAL OVERTIME</v>
      </c>
      <c r="AM2119" t="str">
        <f t="shared" si="671"/>
        <v>20181NFC1732INSPECTIONAL OVERTIME</v>
      </c>
      <c r="AN2119" t="str">
        <f t="shared" si="672"/>
        <v>INSPECTIONAL OVERTIME</v>
      </c>
      <c r="AO2119" s="13">
        <f t="shared" si="673"/>
        <v>0.94488188976377951</v>
      </c>
      <c r="AP2119">
        <f t="shared" si="674"/>
        <v>1</v>
      </c>
      <c r="AQ2119" t="str">
        <f t="shared" si="675"/>
        <v>NFC1736INSPECTIONAL OVERTIMENFC1732INSPECTIONAL OVERTIME</v>
      </c>
    </row>
    <row r="2120" spans="1:43" x14ac:dyDescent="0.35">
      <c r="A2120" s="18" t="s">
        <v>1838</v>
      </c>
      <c r="B2120">
        <v>1736</v>
      </c>
      <c r="C2120" t="s">
        <v>1531</v>
      </c>
      <c r="D2120" s="18" t="s">
        <v>1838</v>
      </c>
      <c r="E2120">
        <v>1733</v>
      </c>
      <c r="F2120" t="s">
        <v>1531</v>
      </c>
      <c r="G2120" s="13">
        <v>0.94488188976377951</v>
      </c>
      <c r="I2120">
        <v>20181</v>
      </c>
      <c r="J2120" t="str">
        <f t="shared" si="658"/>
        <v>20181NFC1736INSPECTIONAL OVERTIME20181NFC1733INSPECTIONAL OVERTIME</v>
      </c>
      <c r="K2120" t="str">
        <f t="shared" si="659"/>
        <v>20181NFC1736INSPECTIONAL OVERTIME</v>
      </c>
      <c r="L2120" t="str">
        <f t="shared" si="660"/>
        <v>20181NFC1733INSPECTIONAL OVERTIME</v>
      </c>
      <c r="M2120" s="13">
        <f t="shared" si="661"/>
        <v>0.94488188976377951</v>
      </c>
      <c r="N2120" s="13"/>
      <c r="O2120" s="19">
        <v>2110</v>
      </c>
      <c r="P2120">
        <f t="shared" si="662"/>
        <v>15</v>
      </c>
      <c r="Q2120">
        <f t="shared" si="663"/>
        <v>1059</v>
      </c>
      <c r="R2120">
        <f t="shared" si="664"/>
        <v>15</v>
      </c>
      <c r="S2120" t="b">
        <f t="shared" si="665"/>
        <v>1</v>
      </c>
      <c r="T2120" t="b">
        <f t="shared" si="666"/>
        <v>0</v>
      </c>
      <c r="W2120" t="str">
        <f t="shared" si="678"/>
        <v/>
      </c>
      <c r="X2120" t="str">
        <f t="shared" si="678"/>
        <v/>
      </c>
      <c r="Y2120" t="str">
        <f t="shared" si="678"/>
        <v/>
      </c>
      <c r="Z2120" t="str">
        <f t="shared" si="678"/>
        <v/>
      </c>
      <c r="AA2120" t="str">
        <f t="shared" si="678"/>
        <v>NFC1736INSPECTIONAL OVERTIME</v>
      </c>
      <c r="AC2120" t="str">
        <f t="shared" si="679"/>
        <v/>
      </c>
      <c r="AD2120" t="str">
        <f t="shared" si="679"/>
        <v/>
      </c>
      <c r="AE2120" t="str">
        <f t="shared" si="679"/>
        <v/>
      </c>
      <c r="AF2120" t="str">
        <f t="shared" si="679"/>
        <v/>
      </c>
      <c r="AG2120" t="str">
        <f t="shared" si="679"/>
        <v>NFC1733INSPECTIONAL OVERTIME</v>
      </c>
      <c r="AI2120">
        <f t="shared" si="667"/>
        <v>1</v>
      </c>
      <c r="AJ2120">
        <f t="shared" si="668"/>
        <v>1059</v>
      </c>
      <c r="AK2120" t="str">
        <f t="shared" si="669"/>
        <v>20181NFC1736INSPECTIONAL OVERTIME</v>
      </c>
      <c r="AL2120" t="str">
        <f t="shared" si="670"/>
        <v>INSPECTIONAL OVERTIME</v>
      </c>
      <c r="AM2120" t="str">
        <f t="shared" si="671"/>
        <v>20181NFC1733INSPECTIONAL OVERTIME</v>
      </c>
      <c r="AN2120" t="str">
        <f t="shared" si="672"/>
        <v>INSPECTIONAL OVERTIME</v>
      </c>
      <c r="AO2120" s="13">
        <f t="shared" si="673"/>
        <v>0.94488188976377951</v>
      </c>
      <c r="AP2120">
        <f t="shared" si="674"/>
        <v>1</v>
      </c>
      <c r="AQ2120" t="str">
        <f t="shared" si="675"/>
        <v>NFC1736INSPECTIONAL OVERTIMENFC1733INSPECTIONAL OVERTIME</v>
      </c>
    </row>
    <row r="2121" spans="1:43" x14ac:dyDescent="0.35">
      <c r="A2121" s="18" t="s">
        <v>1838</v>
      </c>
      <c r="B2121">
        <v>1740</v>
      </c>
      <c r="C2121" s="14" t="s">
        <v>1847</v>
      </c>
      <c r="D2121" s="18" t="s">
        <v>1838</v>
      </c>
      <c r="E2121">
        <v>1743</v>
      </c>
      <c r="F2121" s="14" t="s">
        <v>1850</v>
      </c>
      <c r="G2121" s="13">
        <v>0.81725184896847025</v>
      </c>
      <c r="I2121">
        <v>20181</v>
      </c>
      <c r="J2121" t="str">
        <f t="shared" si="658"/>
        <v>20181NFC174031 ACT O/T AIR/SEA WKD20181NFC174331 ACT O/T AIR/SEA S/H</v>
      </c>
      <c r="K2121" t="str">
        <f t="shared" si="659"/>
        <v>20181NFC174031 ACT O/T AIR/SEA WKD</v>
      </c>
      <c r="L2121" t="str">
        <f t="shared" si="660"/>
        <v>20181NFC174331 ACT O/T AIR/SEA S/H</v>
      </c>
      <c r="M2121" s="13">
        <f t="shared" si="661"/>
        <v>0.81725184896847025</v>
      </c>
      <c r="N2121" s="13"/>
      <c r="O2121" s="19">
        <v>2111</v>
      </c>
      <c r="P2121">
        <f t="shared" si="662"/>
        <v>2</v>
      </c>
      <c r="Q2121">
        <f t="shared" si="663"/>
        <v>1060</v>
      </c>
      <c r="R2121">
        <f t="shared" si="664"/>
        <v>1</v>
      </c>
      <c r="S2121" t="b">
        <f t="shared" si="665"/>
        <v>1</v>
      </c>
      <c r="T2121" t="b">
        <f t="shared" si="666"/>
        <v>0</v>
      </c>
      <c r="W2121" t="str">
        <f t="shared" si="678"/>
        <v/>
      </c>
      <c r="X2121" t="str">
        <f t="shared" si="678"/>
        <v/>
      </c>
      <c r="Y2121" t="str">
        <f t="shared" si="678"/>
        <v/>
      </c>
      <c r="Z2121" t="str">
        <f t="shared" si="678"/>
        <v/>
      </c>
      <c r="AA2121" t="str">
        <f t="shared" si="678"/>
        <v>NFC174031 ACT O/T AIR/SEA WKD</v>
      </c>
      <c r="AC2121" t="str">
        <f t="shared" si="679"/>
        <v/>
      </c>
      <c r="AD2121" t="str">
        <f t="shared" si="679"/>
        <v/>
      </c>
      <c r="AE2121" t="str">
        <f t="shared" si="679"/>
        <v/>
      </c>
      <c r="AF2121" t="str">
        <f t="shared" si="679"/>
        <v/>
      </c>
      <c r="AG2121" t="str">
        <f t="shared" si="679"/>
        <v>NFC174331 ACT O/T AIR/SEA S/H</v>
      </c>
      <c r="AI2121">
        <f t="shared" si="667"/>
        <v>1</v>
      </c>
      <c r="AJ2121">
        <f t="shared" si="668"/>
        <v>1060</v>
      </c>
      <c r="AK2121" t="str">
        <f t="shared" si="669"/>
        <v>20181NFC174031 ACT O/T AIR/SEA WKD</v>
      </c>
      <c r="AL2121" t="str">
        <f t="shared" si="670"/>
        <v>31 ACT O/T AIR/SEA WKD</v>
      </c>
      <c r="AM2121" t="str">
        <f t="shared" si="671"/>
        <v>20181NFC174331 ACT O/T AIR/SEA S/H</v>
      </c>
      <c r="AN2121" t="str">
        <f t="shared" si="672"/>
        <v>31 ACT O/T AIR/SEA S/H</v>
      </c>
      <c r="AO2121" s="13">
        <f t="shared" si="673"/>
        <v>0.81725184896847025</v>
      </c>
      <c r="AP2121">
        <f t="shared" si="674"/>
        <v>1</v>
      </c>
      <c r="AQ2121" t="str">
        <f t="shared" si="675"/>
        <v>NFC174031 ACT O/T AIR/SEA WKDNFC174331 ACT O/T AIR/SEA S/H</v>
      </c>
    </row>
    <row r="2122" spans="1:43" x14ac:dyDescent="0.35">
      <c r="A2122" s="18" t="s">
        <v>1838</v>
      </c>
      <c r="B2122">
        <v>1740</v>
      </c>
      <c r="C2122" s="14" t="s">
        <v>1847</v>
      </c>
      <c r="D2122" s="18" t="s">
        <v>1838</v>
      </c>
      <c r="E2122">
        <v>1741</v>
      </c>
      <c r="F2122" s="14" t="s">
        <v>1848</v>
      </c>
      <c r="G2122" s="13">
        <v>0.6857064843310029</v>
      </c>
      <c r="I2122">
        <v>20181</v>
      </c>
      <c r="J2122" t="str">
        <f t="shared" si="658"/>
        <v>20181NFC174031 ACT O/T AIR/SEA WKD20181NFC174131 ACT O/T LND BDR WKD</v>
      </c>
      <c r="K2122" t="str">
        <f t="shared" si="659"/>
        <v>20181NFC174031 ACT O/T AIR/SEA WKD</v>
      </c>
      <c r="L2122" t="str">
        <f t="shared" si="660"/>
        <v>20181NFC174131 ACT O/T LND BDR WKD</v>
      </c>
      <c r="M2122" s="13">
        <f t="shared" si="661"/>
        <v>0.6857064843310029</v>
      </c>
      <c r="N2122" s="13"/>
      <c r="O2122" s="19">
        <v>2112</v>
      </c>
      <c r="P2122">
        <f t="shared" si="662"/>
        <v>2</v>
      </c>
      <c r="Q2122">
        <f t="shared" si="663"/>
        <v>1060</v>
      </c>
      <c r="R2122">
        <f t="shared" si="664"/>
        <v>2</v>
      </c>
      <c r="S2122" t="b">
        <f t="shared" si="665"/>
        <v>1</v>
      </c>
      <c r="T2122" t="b">
        <f t="shared" si="666"/>
        <v>0</v>
      </c>
      <c r="W2122" t="str">
        <f t="shared" si="678"/>
        <v/>
      </c>
      <c r="X2122" t="str">
        <f t="shared" si="678"/>
        <v/>
      </c>
      <c r="Y2122" t="str">
        <f t="shared" si="678"/>
        <v/>
      </c>
      <c r="Z2122" t="str">
        <f t="shared" si="678"/>
        <v/>
      </c>
      <c r="AA2122" t="str">
        <f t="shared" si="678"/>
        <v>NFC174031 ACT O/T AIR/SEA WKD</v>
      </c>
      <c r="AC2122" t="str">
        <f t="shared" si="679"/>
        <v/>
      </c>
      <c r="AD2122" t="str">
        <f t="shared" si="679"/>
        <v/>
      </c>
      <c r="AE2122" t="str">
        <f t="shared" si="679"/>
        <v/>
      </c>
      <c r="AF2122" t="str">
        <f t="shared" si="679"/>
        <v/>
      </c>
      <c r="AG2122" t="str">
        <f t="shared" si="679"/>
        <v>NFC174131 ACT O/T LND BDR WKD</v>
      </c>
      <c r="AI2122">
        <f t="shared" si="667"/>
        <v>1</v>
      </c>
      <c r="AJ2122">
        <f t="shared" si="668"/>
        <v>1060</v>
      </c>
      <c r="AK2122" t="str">
        <f t="shared" si="669"/>
        <v>20181NFC174031 ACT O/T AIR/SEA WKD</v>
      </c>
      <c r="AL2122" t="str">
        <f t="shared" si="670"/>
        <v>31 ACT O/T AIR/SEA WKD</v>
      </c>
      <c r="AM2122" t="str">
        <f t="shared" si="671"/>
        <v>20181NFC174131 ACT O/T LND BDR WKD</v>
      </c>
      <c r="AN2122" t="str">
        <f t="shared" si="672"/>
        <v>31 ACT O/T LND BDR WKD</v>
      </c>
      <c r="AO2122" s="13">
        <f t="shared" si="673"/>
        <v>0.6857064843310029</v>
      </c>
      <c r="AP2122">
        <f t="shared" si="674"/>
        <v>1</v>
      </c>
      <c r="AQ2122" t="str">
        <f t="shared" si="675"/>
        <v>NFC174031 ACT O/T AIR/SEA WKDNFC174131 ACT O/T LND BDR WKD</v>
      </c>
    </row>
    <row r="2123" spans="1:43" x14ac:dyDescent="0.35">
      <c r="A2123" s="18" t="s">
        <v>1838</v>
      </c>
      <c r="B2123">
        <v>1741</v>
      </c>
      <c r="C2123" s="14" t="s">
        <v>1848</v>
      </c>
      <c r="D2123" s="18" t="s">
        <v>1838</v>
      </c>
      <c r="E2123">
        <v>1744</v>
      </c>
      <c r="F2123" s="14" t="s">
        <v>1851</v>
      </c>
      <c r="G2123" s="13">
        <v>0.77930394164328753</v>
      </c>
      <c r="I2123">
        <v>20181</v>
      </c>
      <c r="J2123" t="str">
        <f t="shared" si="658"/>
        <v>20181NFC174131 ACT O/T LND BDR WKD20181NFC174431 ACT O/T LAND BD S/H</v>
      </c>
      <c r="K2123" t="str">
        <f t="shared" si="659"/>
        <v>20181NFC174131 ACT O/T LND BDR WKD</v>
      </c>
      <c r="L2123" t="str">
        <f t="shared" si="660"/>
        <v>20181NFC174431 ACT O/T LAND BD S/H</v>
      </c>
      <c r="M2123" s="13">
        <f t="shared" si="661"/>
        <v>0.77930394164328753</v>
      </c>
      <c r="N2123" s="13"/>
      <c r="O2123" s="19">
        <v>2113</v>
      </c>
      <c r="P2123">
        <f t="shared" si="662"/>
        <v>2</v>
      </c>
      <c r="Q2123">
        <f t="shared" si="663"/>
        <v>1061</v>
      </c>
      <c r="R2123">
        <f t="shared" si="664"/>
        <v>1</v>
      </c>
      <c r="S2123" t="b">
        <f t="shared" si="665"/>
        <v>1</v>
      </c>
      <c r="T2123" t="b">
        <f t="shared" si="666"/>
        <v>0</v>
      </c>
      <c r="W2123" t="str">
        <f t="shared" si="678"/>
        <v/>
      </c>
      <c r="X2123" t="str">
        <f t="shared" si="678"/>
        <v/>
      </c>
      <c r="Y2123" t="str">
        <f t="shared" si="678"/>
        <v/>
      </c>
      <c r="Z2123" t="str">
        <f t="shared" si="678"/>
        <v/>
      </c>
      <c r="AA2123" t="str">
        <f t="shared" si="678"/>
        <v>NFC174131 ACT O/T LND BDR WKD</v>
      </c>
      <c r="AC2123" t="str">
        <f t="shared" si="679"/>
        <v/>
      </c>
      <c r="AD2123" t="str">
        <f t="shared" si="679"/>
        <v/>
      </c>
      <c r="AE2123" t="str">
        <f t="shared" si="679"/>
        <v/>
      </c>
      <c r="AF2123" t="str">
        <f t="shared" si="679"/>
        <v/>
      </c>
      <c r="AG2123" t="str">
        <f t="shared" si="679"/>
        <v>NFC174431 ACT O/T LAND BD S/H</v>
      </c>
      <c r="AI2123">
        <f t="shared" si="667"/>
        <v>1</v>
      </c>
      <c r="AJ2123">
        <f t="shared" si="668"/>
        <v>1061</v>
      </c>
      <c r="AK2123" t="str">
        <f t="shared" si="669"/>
        <v>20181NFC174131 ACT O/T LND BDR WKD</v>
      </c>
      <c r="AL2123" t="str">
        <f t="shared" si="670"/>
        <v>31 ACT O/T LND BDR WKD</v>
      </c>
      <c r="AM2123" t="str">
        <f t="shared" si="671"/>
        <v>20181NFC174431 ACT O/T LAND BD S/H</v>
      </c>
      <c r="AN2123" t="str">
        <f t="shared" si="672"/>
        <v>31 ACT O/T LAND BD S/H</v>
      </c>
      <c r="AO2123" s="13">
        <f t="shared" si="673"/>
        <v>0.77930394164328753</v>
      </c>
      <c r="AP2123">
        <f t="shared" si="674"/>
        <v>1</v>
      </c>
      <c r="AQ2123" t="str">
        <f t="shared" si="675"/>
        <v>NFC174131 ACT O/T LND BDR WKDNFC174431 ACT O/T LAND BD S/H</v>
      </c>
    </row>
    <row r="2124" spans="1:43" x14ac:dyDescent="0.35">
      <c r="A2124" s="18" t="s">
        <v>1838</v>
      </c>
      <c r="B2124">
        <v>1741</v>
      </c>
      <c r="C2124" s="14" t="s">
        <v>1848</v>
      </c>
      <c r="D2124" s="18" t="s">
        <v>1838</v>
      </c>
      <c r="E2124">
        <v>1740</v>
      </c>
      <c r="F2124" s="14" t="s">
        <v>1847</v>
      </c>
      <c r="G2124" s="13">
        <v>0.6857064843310029</v>
      </c>
      <c r="I2124">
        <v>20181</v>
      </c>
      <c r="J2124" t="str">
        <f t="shared" ref="J2124:J2187" si="680">K2124&amp;L2124</f>
        <v>20181NFC174131 ACT O/T LND BDR WKD20181NFC174031 ACT O/T AIR/SEA WKD</v>
      </c>
      <c r="K2124" t="str">
        <f t="shared" ref="K2124:K2187" si="681">I2124&amp;A2124&amp;B2124&amp;C2124</f>
        <v>20181NFC174131 ACT O/T LND BDR WKD</v>
      </c>
      <c r="L2124" t="str">
        <f t="shared" ref="L2124:L2187" si="682">I2124&amp;D2124&amp;E2124&amp;F2124</f>
        <v>20181NFC174031 ACT O/T AIR/SEA WKD</v>
      </c>
      <c r="M2124" s="13">
        <f t="shared" ref="M2124:M2187" si="683">G2124</f>
        <v>0.6857064843310029</v>
      </c>
      <c r="N2124" s="13"/>
      <c r="O2124" s="19">
        <v>2114</v>
      </c>
      <c r="P2124">
        <f t="shared" ref="P2124:P2187" si="684">COUNTIF(C$11:C$2269, C2124)</f>
        <v>2</v>
      </c>
      <c r="Q2124">
        <f t="shared" ref="Q2124:Q2187" si="685">IF(ROW()=11,1,IF(R2123+1=R2124,Q2123,Q2123+1))</f>
        <v>1061</v>
      </c>
      <c r="R2124">
        <f t="shared" ref="R2124:R2187" si="686">IF(C2124=C2123, R2123+1, 1)</f>
        <v>2</v>
      </c>
      <c r="S2124" t="b">
        <f t="shared" ref="S2124:S2187" si="687">A2124=D2124</f>
        <v>1</v>
      </c>
      <c r="T2124" t="b">
        <f t="shared" ref="T2124:T2187" si="688">A2124&amp;B2124&amp;C2124=D2124&amp;E2124&amp;F2124</f>
        <v>0</v>
      </c>
      <c r="W2124" t="str">
        <f t="shared" si="678"/>
        <v/>
      </c>
      <c r="X2124" t="str">
        <f t="shared" si="678"/>
        <v/>
      </c>
      <c r="Y2124" t="str">
        <f t="shared" si="678"/>
        <v/>
      </c>
      <c r="Z2124" t="str">
        <f t="shared" si="678"/>
        <v/>
      </c>
      <c r="AA2124" t="str">
        <f t="shared" si="678"/>
        <v>NFC174131 ACT O/T LND BDR WKD</v>
      </c>
      <c r="AC2124" t="str">
        <f t="shared" si="679"/>
        <v/>
      </c>
      <c r="AD2124" t="str">
        <f t="shared" si="679"/>
        <v/>
      </c>
      <c r="AE2124" t="str">
        <f t="shared" si="679"/>
        <v/>
      </c>
      <c r="AF2124" t="str">
        <f t="shared" si="679"/>
        <v/>
      </c>
      <c r="AG2124" t="str">
        <f t="shared" si="679"/>
        <v>NFC174031 ACT O/T AIR/SEA WKD</v>
      </c>
      <c r="AI2124">
        <f t="shared" ref="AI2124:AI2187" si="689">COUNTIF(AQ2124:AQ4382, AQ2124)</f>
        <v>1</v>
      </c>
      <c r="AJ2124">
        <f t="shared" ref="AJ2124:AJ2187" si="690">Q2124</f>
        <v>1061</v>
      </c>
      <c r="AK2124" t="str">
        <f t="shared" ref="AK2124:AK2187" si="691">K2124</f>
        <v>20181NFC174131 ACT O/T LND BDR WKD</v>
      </c>
      <c r="AL2124" t="str">
        <f t="shared" ref="AL2124:AL2187" si="692">C2124</f>
        <v>31 ACT O/T LND BDR WKD</v>
      </c>
      <c r="AM2124" t="str">
        <f t="shared" ref="AM2124:AM2187" si="693">L2124</f>
        <v>20181NFC174031 ACT O/T AIR/SEA WKD</v>
      </c>
      <c r="AN2124" t="str">
        <f t="shared" ref="AN2124:AN2187" si="694">IF(F2124="", "", F2124)</f>
        <v>31 ACT O/T AIR/SEA WKD</v>
      </c>
      <c r="AO2124" s="13">
        <f t="shared" ref="AO2124:AO2187" si="695">M2124</f>
        <v>0.6857064843310029</v>
      </c>
      <c r="AP2124">
        <f t="shared" ref="AP2124:AP2187" si="696">COUNTIF(AQ$11:AQ$2269, AQ2124)</f>
        <v>1</v>
      </c>
      <c r="AQ2124" t="str">
        <f t="shared" ref="AQ2124:AQ2187" si="697">W2124&amp;AC2124&amp;X2124&amp;AD2124&amp;Y2124&amp;AE2124&amp;Z2124&amp;AF2124&amp;AA2124&amp;AG2124</f>
        <v>NFC174131 ACT O/T LND BDR WKDNFC174031 ACT O/T AIR/SEA WKD</v>
      </c>
    </row>
    <row r="2125" spans="1:43" x14ac:dyDescent="0.35">
      <c r="A2125" s="18" t="s">
        <v>1838</v>
      </c>
      <c r="B2125">
        <v>1742</v>
      </c>
      <c r="C2125" s="14" t="s">
        <v>1849</v>
      </c>
      <c r="D2125" s="18" t="s">
        <v>1838</v>
      </c>
      <c r="E2125">
        <v>1740</v>
      </c>
      <c r="F2125" s="14" t="s">
        <v>1847</v>
      </c>
      <c r="G2125" s="13">
        <v>0.72148249828414546</v>
      </c>
      <c r="I2125">
        <v>20181</v>
      </c>
      <c r="J2125" t="str">
        <f t="shared" si="680"/>
        <v>20181NFC174231 ACT O/T NOT WORKED20181NFC174031 ACT O/T AIR/SEA WKD</v>
      </c>
      <c r="K2125" t="str">
        <f t="shared" si="681"/>
        <v>20181NFC174231 ACT O/T NOT WORKED</v>
      </c>
      <c r="L2125" t="str">
        <f t="shared" si="682"/>
        <v>20181NFC174031 ACT O/T AIR/SEA WKD</v>
      </c>
      <c r="M2125" s="13">
        <f t="shared" si="683"/>
        <v>0.72148249828414546</v>
      </c>
      <c r="N2125" s="13"/>
      <c r="O2125" s="19">
        <v>2115</v>
      </c>
      <c r="P2125">
        <f t="shared" si="684"/>
        <v>3</v>
      </c>
      <c r="Q2125">
        <f t="shared" si="685"/>
        <v>1062</v>
      </c>
      <c r="R2125">
        <f t="shared" si="686"/>
        <v>1</v>
      </c>
      <c r="S2125" t="b">
        <f t="shared" si="687"/>
        <v>1</v>
      </c>
      <c r="T2125" t="b">
        <f t="shared" si="688"/>
        <v>0</v>
      </c>
      <c r="W2125" t="str">
        <f t="shared" si="678"/>
        <v/>
      </c>
      <c r="X2125" t="str">
        <f t="shared" si="678"/>
        <v/>
      </c>
      <c r="Y2125" t="str">
        <f t="shared" si="678"/>
        <v/>
      </c>
      <c r="Z2125" t="str">
        <f t="shared" si="678"/>
        <v/>
      </c>
      <c r="AA2125" t="str">
        <f t="shared" si="678"/>
        <v>NFC174231 ACT O/T NOT WORKED</v>
      </c>
      <c r="AC2125" t="str">
        <f t="shared" si="679"/>
        <v/>
      </c>
      <c r="AD2125" t="str">
        <f t="shared" si="679"/>
        <v/>
      </c>
      <c r="AE2125" t="str">
        <f t="shared" si="679"/>
        <v/>
      </c>
      <c r="AF2125" t="str">
        <f t="shared" si="679"/>
        <v/>
      </c>
      <c r="AG2125" t="str">
        <f t="shared" si="679"/>
        <v>NFC174031 ACT O/T AIR/SEA WKD</v>
      </c>
      <c r="AI2125">
        <f t="shared" si="689"/>
        <v>1</v>
      </c>
      <c r="AJ2125">
        <f t="shared" si="690"/>
        <v>1062</v>
      </c>
      <c r="AK2125" t="str">
        <f t="shared" si="691"/>
        <v>20181NFC174231 ACT O/T NOT WORKED</v>
      </c>
      <c r="AL2125" t="str">
        <f t="shared" si="692"/>
        <v>31 ACT O/T NOT WORKED</v>
      </c>
      <c r="AM2125" t="str">
        <f t="shared" si="693"/>
        <v>20181NFC174031 ACT O/T AIR/SEA WKD</v>
      </c>
      <c r="AN2125" t="str">
        <f t="shared" si="694"/>
        <v>31 ACT O/T AIR/SEA WKD</v>
      </c>
      <c r="AO2125" s="13">
        <f t="shared" si="695"/>
        <v>0.72148249828414546</v>
      </c>
      <c r="AP2125">
        <f t="shared" si="696"/>
        <v>1</v>
      </c>
      <c r="AQ2125" t="str">
        <f t="shared" si="697"/>
        <v>NFC174231 ACT O/T NOT WORKEDNFC174031 ACT O/T AIR/SEA WKD</v>
      </c>
    </row>
    <row r="2126" spans="1:43" x14ac:dyDescent="0.35">
      <c r="A2126" s="18" t="s">
        <v>1838</v>
      </c>
      <c r="B2126">
        <v>1742</v>
      </c>
      <c r="C2126" s="14" t="s">
        <v>1849</v>
      </c>
      <c r="D2126" s="18" t="s">
        <v>1838</v>
      </c>
      <c r="E2126">
        <v>1741</v>
      </c>
      <c r="F2126" s="14" t="s">
        <v>1848</v>
      </c>
      <c r="G2126" s="13">
        <v>0.71776030568006466</v>
      </c>
      <c r="I2126">
        <v>20181</v>
      </c>
      <c r="J2126" t="str">
        <f t="shared" si="680"/>
        <v>20181NFC174231 ACT O/T NOT WORKED20181NFC174131 ACT O/T LND BDR WKD</v>
      </c>
      <c r="K2126" t="str">
        <f t="shared" si="681"/>
        <v>20181NFC174231 ACT O/T NOT WORKED</v>
      </c>
      <c r="L2126" t="str">
        <f t="shared" si="682"/>
        <v>20181NFC174131 ACT O/T LND BDR WKD</v>
      </c>
      <c r="M2126" s="13">
        <f t="shared" si="683"/>
        <v>0.71776030568006466</v>
      </c>
      <c r="N2126" s="13"/>
      <c r="O2126" s="19">
        <v>2116</v>
      </c>
      <c r="P2126">
        <f t="shared" si="684"/>
        <v>3</v>
      </c>
      <c r="Q2126">
        <f t="shared" si="685"/>
        <v>1062</v>
      </c>
      <c r="R2126">
        <f t="shared" si="686"/>
        <v>2</v>
      </c>
      <c r="S2126" t="b">
        <f t="shared" si="687"/>
        <v>1</v>
      </c>
      <c r="T2126" t="b">
        <f t="shared" si="688"/>
        <v>0</v>
      </c>
      <c r="W2126" t="str">
        <f t="shared" si="678"/>
        <v/>
      </c>
      <c r="X2126" t="str">
        <f t="shared" si="678"/>
        <v/>
      </c>
      <c r="Y2126" t="str">
        <f t="shared" si="678"/>
        <v/>
      </c>
      <c r="Z2126" t="str">
        <f t="shared" si="678"/>
        <v/>
      </c>
      <c r="AA2126" t="str">
        <f t="shared" si="678"/>
        <v>NFC174231 ACT O/T NOT WORKED</v>
      </c>
      <c r="AC2126" t="str">
        <f t="shared" si="679"/>
        <v/>
      </c>
      <c r="AD2126" t="str">
        <f t="shared" si="679"/>
        <v/>
      </c>
      <c r="AE2126" t="str">
        <f t="shared" si="679"/>
        <v/>
      </c>
      <c r="AF2126" t="str">
        <f t="shared" si="679"/>
        <v/>
      </c>
      <c r="AG2126" t="str">
        <f t="shared" si="679"/>
        <v>NFC174131 ACT O/T LND BDR WKD</v>
      </c>
      <c r="AI2126">
        <f t="shared" si="689"/>
        <v>1</v>
      </c>
      <c r="AJ2126">
        <f t="shared" si="690"/>
        <v>1062</v>
      </c>
      <c r="AK2126" t="str">
        <f t="shared" si="691"/>
        <v>20181NFC174231 ACT O/T NOT WORKED</v>
      </c>
      <c r="AL2126" t="str">
        <f t="shared" si="692"/>
        <v>31 ACT O/T NOT WORKED</v>
      </c>
      <c r="AM2126" t="str">
        <f t="shared" si="693"/>
        <v>20181NFC174131 ACT O/T LND BDR WKD</v>
      </c>
      <c r="AN2126" t="str">
        <f t="shared" si="694"/>
        <v>31 ACT O/T LND BDR WKD</v>
      </c>
      <c r="AO2126" s="13">
        <f t="shared" si="695"/>
        <v>0.71776030568006466</v>
      </c>
      <c r="AP2126">
        <f t="shared" si="696"/>
        <v>1</v>
      </c>
      <c r="AQ2126" t="str">
        <f t="shared" si="697"/>
        <v>NFC174231 ACT O/T NOT WORKEDNFC174131 ACT O/T LND BDR WKD</v>
      </c>
    </row>
    <row r="2127" spans="1:43" x14ac:dyDescent="0.35">
      <c r="A2127" s="18" t="s">
        <v>1838</v>
      </c>
      <c r="B2127">
        <v>1742</v>
      </c>
      <c r="C2127" s="14" t="s">
        <v>1849</v>
      </c>
      <c r="D2127" s="18" t="s">
        <v>1838</v>
      </c>
      <c r="E2127">
        <v>1744</v>
      </c>
      <c r="F2127" s="14" t="s">
        <v>1851</v>
      </c>
      <c r="G2127" s="13">
        <v>0.71347248576850097</v>
      </c>
      <c r="I2127">
        <v>20181</v>
      </c>
      <c r="J2127" t="str">
        <f t="shared" si="680"/>
        <v>20181NFC174231 ACT O/T NOT WORKED20181NFC174431 ACT O/T LAND BD S/H</v>
      </c>
      <c r="K2127" t="str">
        <f t="shared" si="681"/>
        <v>20181NFC174231 ACT O/T NOT WORKED</v>
      </c>
      <c r="L2127" t="str">
        <f t="shared" si="682"/>
        <v>20181NFC174431 ACT O/T LAND BD S/H</v>
      </c>
      <c r="M2127" s="13">
        <f t="shared" si="683"/>
        <v>0.71347248576850097</v>
      </c>
      <c r="N2127" s="13"/>
      <c r="O2127" s="19">
        <v>2117</v>
      </c>
      <c r="P2127">
        <f t="shared" si="684"/>
        <v>3</v>
      </c>
      <c r="Q2127">
        <f t="shared" si="685"/>
        <v>1062</v>
      </c>
      <c r="R2127">
        <f t="shared" si="686"/>
        <v>3</v>
      </c>
      <c r="S2127" t="b">
        <f t="shared" si="687"/>
        <v>1</v>
      </c>
      <c r="T2127" t="b">
        <f t="shared" si="688"/>
        <v>0</v>
      </c>
      <c r="W2127" t="str">
        <f t="shared" si="678"/>
        <v/>
      </c>
      <c r="X2127" t="str">
        <f t="shared" si="678"/>
        <v/>
      </c>
      <c r="Y2127" t="str">
        <f t="shared" si="678"/>
        <v/>
      </c>
      <c r="Z2127" t="str">
        <f t="shared" si="678"/>
        <v/>
      </c>
      <c r="AA2127" t="str">
        <f t="shared" si="678"/>
        <v>NFC174231 ACT O/T NOT WORKED</v>
      </c>
      <c r="AC2127" t="str">
        <f t="shared" si="679"/>
        <v/>
      </c>
      <c r="AD2127" t="str">
        <f t="shared" si="679"/>
        <v/>
      </c>
      <c r="AE2127" t="str">
        <f t="shared" si="679"/>
        <v/>
      </c>
      <c r="AF2127" t="str">
        <f t="shared" si="679"/>
        <v/>
      </c>
      <c r="AG2127" t="str">
        <f t="shared" si="679"/>
        <v>NFC174431 ACT O/T LAND BD S/H</v>
      </c>
      <c r="AI2127">
        <f t="shared" si="689"/>
        <v>1</v>
      </c>
      <c r="AJ2127">
        <f t="shared" si="690"/>
        <v>1062</v>
      </c>
      <c r="AK2127" t="str">
        <f t="shared" si="691"/>
        <v>20181NFC174231 ACT O/T NOT WORKED</v>
      </c>
      <c r="AL2127" t="str">
        <f t="shared" si="692"/>
        <v>31 ACT O/T NOT WORKED</v>
      </c>
      <c r="AM2127" t="str">
        <f t="shared" si="693"/>
        <v>20181NFC174431 ACT O/T LAND BD S/H</v>
      </c>
      <c r="AN2127" t="str">
        <f t="shared" si="694"/>
        <v>31 ACT O/T LAND BD S/H</v>
      </c>
      <c r="AO2127" s="13">
        <f t="shared" si="695"/>
        <v>0.71347248576850097</v>
      </c>
      <c r="AP2127">
        <f t="shared" si="696"/>
        <v>1</v>
      </c>
      <c r="AQ2127" t="str">
        <f t="shared" si="697"/>
        <v>NFC174231 ACT O/T NOT WORKEDNFC174431 ACT O/T LAND BD S/H</v>
      </c>
    </row>
    <row r="2128" spans="1:43" x14ac:dyDescent="0.35">
      <c r="A2128" s="18" t="s">
        <v>1838</v>
      </c>
      <c r="B2128">
        <v>1743</v>
      </c>
      <c r="C2128" s="14" t="s">
        <v>1850</v>
      </c>
      <c r="D2128" s="18" t="s">
        <v>1838</v>
      </c>
      <c r="E2128">
        <v>1740</v>
      </c>
      <c r="F2128" s="14" t="s">
        <v>1847</v>
      </c>
      <c r="G2128" s="13">
        <v>0.81725184896847025</v>
      </c>
      <c r="I2128">
        <v>20181</v>
      </c>
      <c r="J2128" t="str">
        <f t="shared" si="680"/>
        <v>20181NFC174331 ACT O/T AIR/SEA S/H20181NFC174031 ACT O/T AIR/SEA WKD</v>
      </c>
      <c r="K2128" t="str">
        <f t="shared" si="681"/>
        <v>20181NFC174331 ACT O/T AIR/SEA S/H</v>
      </c>
      <c r="L2128" t="str">
        <f t="shared" si="682"/>
        <v>20181NFC174031 ACT O/T AIR/SEA WKD</v>
      </c>
      <c r="M2128" s="13">
        <f t="shared" si="683"/>
        <v>0.81725184896847025</v>
      </c>
      <c r="N2128" s="13"/>
      <c r="O2128" s="19">
        <v>2118</v>
      </c>
      <c r="P2128">
        <f t="shared" si="684"/>
        <v>3</v>
      </c>
      <c r="Q2128">
        <f t="shared" si="685"/>
        <v>1063</v>
      </c>
      <c r="R2128">
        <f t="shared" si="686"/>
        <v>1</v>
      </c>
      <c r="S2128" t="b">
        <f t="shared" si="687"/>
        <v>1</v>
      </c>
      <c r="T2128" t="b">
        <f t="shared" si="688"/>
        <v>0</v>
      </c>
      <c r="W2128" t="str">
        <f t="shared" si="678"/>
        <v/>
      </c>
      <c r="X2128" t="str">
        <f t="shared" si="678"/>
        <v/>
      </c>
      <c r="Y2128" t="str">
        <f t="shared" si="678"/>
        <v/>
      </c>
      <c r="Z2128" t="str">
        <f t="shared" si="678"/>
        <v/>
      </c>
      <c r="AA2128" t="str">
        <f t="shared" si="678"/>
        <v>NFC174331 ACT O/T AIR/SEA S/H</v>
      </c>
      <c r="AC2128" t="str">
        <f t="shared" si="679"/>
        <v/>
      </c>
      <c r="AD2128" t="str">
        <f t="shared" si="679"/>
        <v/>
      </c>
      <c r="AE2128" t="str">
        <f t="shared" si="679"/>
        <v/>
      </c>
      <c r="AF2128" t="str">
        <f t="shared" si="679"/>
        <v/>
      </c>
      <c r="AG2128" t="str">
        <f t="shared" si="679"/>
        <v>NFC174031 ACT O/T AIR/SEA WKD</v>
      </c>
      <c r="AI2128">
        <f t="shared" si="689"/>
        <v>1</v>
      </c>
      <c r="AJ2128">
        <f t="shared" si="690"/>
        <v>1063</v>
      </c>
      <c r="AK2128" t="str">
        <f t="shared" si="691"/>
        <v>20181NFC174331 ACT O/T AIR/SEA S/H</v>
      </c>
      <c r="AL2128" t="str">
        <f t="shared" si="692"/>
        <v>31 ACT O/T AIR/SEA S/H</v>
      </c>
      <c r="AM2128" t="str">
        <f t="shared" si="693"/>
        <v>20181NFC174031 ACT O/T AIR/SEA WKD</v>
      </c>
      <c r="AN2128" t="str">
        <f t="shared" si="694"/>
        <v>31 ACT O/T AIR/SEA WKD</v>
      </c>
      <c r="AO2128" s="13">
        <f t="shared" si="695"/>
        <v>0.81725184896847025</v>
      </c>
      <c r="AP2128">
        <f t="shared" si="696"/>
        <v>1</v>
      </c>
      <c r="AQ2128" t="str">
        <f t="shared" si="697"/>
        <v>NFC174331 ACT O/T AIR/SEA S/HNFC174031 ACT O/T AIR/SEA WKD</v>
      </c>
    </row>
    <row r="2129" spans="1:43" x14ac:dyDescent="0.35">
      <c r="A2129" s="18" t="s">
        <v>1838</v>
      </c>
      <c r="B2129">
        <v>1743</v>
      </c>
      <c r="C2129" s="14" t="s">
        <v>1850</v>
      </c>
      <c r="D2129" s="18" t="s">
        <v>1838</v>
      </c>
      <c r="E2129">
        <v>1744</v>
      </c>
      <c r="F2129" s="14" t="s">
        <v>1851</v>
      </c>
      <c r="G2129" s="13">
        <v>0.72531763278417882</v>
      </c>
      <c r="I2129">
        <v>20181</v>
      </c>
      <c r="J2129" t="str">
        <f t="shared" si="680"/>
        <v>20181NFC174331 ACT O/T AIR/SEA S/H20181NFC174431 ACT O/T LAND BD S/H</v>
      </c>
      <c r="K2129" t="str">
        <f t="shared" si="681"/>
        <v>20181NFC174331 ACT O/T AIR/SEA S/H</v>
      </c>
      <c r="L2129" t="str">
        <f t="shared" si="682"/>
        <v>20181NFC174431 ACT O/T LAND BD S/H</v>
      </c>
      <c r="M2129" s="13">
        <f t="shared" si="683"/>
        <v>0.72531763278417882</v>
      </c>
      <c r="N2129" s="13"/>
      <c r="O2129" s="19">
        <v>2119</v>
      </c>
      <c r="P2129">
        <f t="shared" si="684"/>
        <v>3</v>
      </c>
      <c r="Q2129">
        <f t="shared" si="685"/>
        <v>1063</v>
      </c>
      <c r="R2129">
        <f t="shared" si="686"/>
        <v>2</v>
      </c>
      <c r="S2129" t="b">
        <f t="shared" si="687"/>
        <v>1</v>
      </c>
      <c r="T2129" t="b">
        <f t="shared" si="688"/>
        <v>0</v>
      </c>
      <c r="W2129" t="str">
        <f t="shared" si="678"/>
        <v/>
      </c>
      <c r="X2129" t="str">
        <f t="shared" si="678"/>
        <v/>
      </c>
      <c r="Y2129" t="str">
        <f t="shared" si="678"/>
        <v/>
      </c>
      <c r="Z2129" t="str">
        <f t="shared" si="678"/>
        <v/>
      </c>
      <c r="AA2129" t="str">
        <f t="shared" si="678"/>
        <v>NFC174331 ACT O/T AIR/SEA S/H</v>
      </c>
      <c r="AC2129" t="str">
        <f t="shared" si="679"/>
        <v/>
      </c>
      <c r="AD2129" t="str">
        <f t="shared" si="679"/>
        <v/>
      </c>
      <c r="AE2129" t="str">
        <f t="shared" si="679"/>
        <v/>
      </c>
      <c r="AF2129" t="str">
        <f t="shared" si="679"/>
        <v/>
      </c>
      <c r="AG2129" t="str">
        <f t="shared" si="679"/>
        <v>NFC174431 ACT O/T LAND BD S/H</v>
      </c>
      <c r="AI2129">
        <f t="shared" si="689"/>
        <v>1</v>
      </c>
      <c r="AJ2129">
        <f t="shared" si="690"/>
        <v>1063</v>
      </c>
      <c r="AK2129" t="str">
        <f t="shared" si="691"/>
        <v>20181NFC174331 ACT O/T AIR/SEA S/H</v>
      </c>
      <c r="AL2129" t="str">
        <f t="shared" si="692"/>
        <v>31 ACT O/T AIR/SEA S/H</v>
      </c>
      <c r="AM2129" t="str">
        <f t="shared" si="693"/>
        <v>20181NFC174431 ACT O/T LAND BD S/H</v>
      </c>
      <c r="AN2129" t="str">
        <f t="shared" si="694"/>
        <v>31 ACT O/T LAND BD S/H</v>
      </c>
      <c r="AO2129" s="13">
        <f t="shared" si="695"/>
        <v>0.72531763278417882</v>
      </c>
      <c r="AP2129">
        <f t="shared" si="696"/>
        <v>1</v>
      </c>
      <c r="AQ2129" t="str">
        <f t="shared" si="697"/>
        <v>NFC174331 ACT O/T AIR/SEA S/HNFC174431 ACT O/T LAND BD S/H</v>
      </c>
    </row>
    <row r="2130" spans="1:43" x14ac:dyDescent="0.35">
      <c r="A2130" s="18" t="s">
        <v>1838</v>
      </c>
      <c r="B2130">
        <v>1743</v>
      </c>
      <c r="C2130" s="14" t="s">
        <v>1850</v>
      </c>
      <c r="D2130" s="18" t="s">
        <v>1838</v>
      </c>
      <c r="E2130">
        <v>1742</v>
      </c>
      <c r="F2130" s="14" t="s">
        <v>1849</v>
      </c>
      <c r="G2130" s="13">
        <v>0.71265937434682647</v>
      </c>
      <c r="I2130">
        <v>20181</v>
      </c>
      <c r="J2130" t="str">
        <f t="shared" si="680"/>
        <v>20181NFC174331 ACT O/T AIR/SEA S/H20181NFC174231 ACT O/T NOT WORKED</v>
      </c>
      <c r="K2130" t="str">
        <f t="shared" si="681"/>
        <v>20181NFC174331 ACT O/T AIR/SEA S/H</v>
      </c>
      <c r="L2130" t="str">
        <f t="shared" si="682"/>
        <v>20181NFC174231 ACT O/T NOT WORKED</v>
      </c>
      <c r="M2130" s="13">
        <f t="shared" si="683"/>
        <v>0.71265937434682647</v>
      </c>
      <c r="N2130" s="13"/>
      <c r="O2130" s="19">
        <v>2120</v>
      </c>
      <c r="P2130">
        <f t="shared" si="684"/>
        <v>3</v>
      </c>
      <c r="Q2130">
        <f t="shared" si="685"/>
        <v>1063</v>
      </c>
      <c r="R2130">
        <f t="shared" si="686"/>
        <v>3</v>
      </c>
      <c r="S2130" t="b">
        <f t="shared" si="687"/>
        <v>1</v>
      </c>
      <c r="T2130" t="b">
        <f t="shared" si="688"/>
        <v>0</v>
      </c>
      <c r="W2130" t="str">
        <f t="shared" si="678"/>
        <v/>
      </c>
      <c r="X2130" t="str">
        <f t="shared" si="678"/>
        <v/>
      </c>
      <c r="Y2130" t="str">
        <f t="shared" si="678"/>
        <v/>
      </c>
      <c r="Z2130" t="str">
        <f t="shared" si="678"/>
        <v/>
      </c>
      <c r="AA2130" t="str">
        <f t="shared" si="678"/>
        <v>NFC174331 ACT O/T AIR/SEA S/H</v>
      </c>
      <c r="AC2130" t="str">
        <f t="shared" si="679"/>
        <v/>
      </c>
      <c r="AD2130" t="str">
        <f t="shared" si="679"/>
        <v/>
      </c>
      <c r="AE2130" t="str">
        <f t="shared" si="679"/>
        <v/>
      </c>
      <c r="AF2130" t="str">
        <f t="shared" si="679"/>
        <v/>
      </c>
      <c r="AG2130" t="str">
        <f t="shared" si="679"/>
        <v>NFC174231 ACT O/T NOT WORKED</v>
      </c>
      <c r="AI2130">
        <f t="shared" si="689"/>
        <v>1</v>
      </c>
      <c r="AJ2130">
        <f t="shared" si="690"/>
        <v>1063</v>
      </c>
      <c r="AK2130" t="str">
        <f t="shared" si="691"/>
        <v>20181NFC174331 ACT O/T AIR/SEA S/H</v>
      </c>
      <c r="AL2130" t="str">
        <f t="shared" si="692"/>
        <v>31 ACT O/T AIR/SEA S/H</v>
      </c>
      <c r="AM2130" t="str">
        <f t="shared" si="693"/>
        <v>20181NFC174231 ACT O/T NOT WORKED</v>
      </c>
      <c r="AN2130" t="str">
        <f t="shared" si="694"/>
        <v>31 ACT O/T NOT WORKED</v>
      </c>
      <c r="AO2130" s="13">
        <f t="shared" si="695"/>
        <v>0.71265937434682647</v>
      </c>
      <c r="AP2130">
        <f t="shared" si="696"/>
        <v>1</v>
      </c>
      <c r="AQ2130" t="str">
        <f t="shared" si="697"/>
        <v>NFC174331 ACT O/T AIR/SEA S/HNFC174231 ACT O/T NOT WORKED</v>
      </c>
    </row>
    <row r="2131" spans="1:43" x14ac:dyDescent="0.35">
      <c r="A2131" s="18" t="s">
        <v>1838</v>
      </c>
      <c r="B2131">
        <v>1744</v>
      </c>
      <c r="C2131" s="14" t="s">
        <v>1851</v>
      </c>
      <c r="D2131" s="18" t="s">
        <v>1838</v>
      </c>
      <c r="E2131">
        <v>1741</v>
      </c>
      <c r="F2131" s="14" t="s">
        <v>1848</v>
      </c>
      <c r="G2131" s="13">
        <v>0.77930394164328753</v>
      </c>
      <c r="I2131">
        <v>20181</v>
      </c>
      <c r="J2131" t="str">
        <f t="shared" si="680"/>
        <v>20181NFC174431 ACT O/T LAND BD S/H20181NFC174131 ACT O/T LND BDR WKD</v>
      </c>
      <c r="K2131" t="str">
        <f t="shared" si="681"/>
        <v>20181NFC174431 ACT O/T LAND BD S/H</v>
      </c>
      <c r="L2131" t="str">
        <f t="shared" si="682"/>
        <v>20181NFC174131 ACT O/T LND BDR WKD</v>
      </c>
      <c r="M2131" s="13">
        <f t="shared" si="683"/>
        <v>0.77930394164328753</v>
      </c>
      <c r="N2131" s="13"/>
      <c r="O2131" s="19">
        <v>2121</v>
      </c>
      <c r="P2131">
        <f t="shared" si="684"/>
        <v>3</v>
      </c>
      <c r="Q2131">
        <f t="shared" si="685"/>
        <v>1064</v>
      </c>
      <c r="R2131">
        <f t="shared" si="686"/>
        <v>1</v>
      </c>
      <c r="S2131" t="b">
        <f t="shared" si="687"/>
        <v>1</v>
      </c>
      <c r="T2131" t="b">
        <f t="shared" si="688"/>
        <v>0</v>
      </c>
      <c r="W2131" t="str">
        <f t="shared" si="678"/>
        <v/>
      </c>
      <c r="X2131" t="str">
        <f t="shared" si="678"/>
        <v/>
      </c>
      <c r="Y2131" t="str">
        <f t="shared" si="678"/>
        <v/>
      </c>
      <c r="Z2131" t="str">
        <f t="shared" si="678"/>
        <v/>
      </c>
      <c r="AA2131" t="str">
        <f t="shared" si="678"/>
        <v>NFC174431 ACT O/T LAND BD S/H</v>
      </c>
      <c r="AC2131" t="str">
        <f t="shared" si="679"/>
        <v/>
      </c>
      <c r="AD2131" t="str">
        <f t="shared" si="679"/>
        <v/>
      </c>
      <c r="AE2131" t="str">
        <f t="shared" si="679"/>
        <v/>
      </c>
      <c r="AF2131" t="str">
        <f t="shared" si="679"/>
        <v/>
      </c>
      <c r="AG2131" t="str">
        <f t="shared" si="679"/>
        <v>NFC174131 ACT O/T LND BDR WKD</v>
      </c>
      <c r="AI2131">
        <f t="shared" si="689"/>
        <v>1</v>
      </c>
      <c r="AJ2131">
        <f t="shared" si="690"/>
        <v>1064</v>
      </c>
      <c r="AK2131" t="str">
        <f t="shared" si="691"/>
        <v>20181NFC174431 ACT O/T LAND BD S/H</v>
      </c>
      <c r="AL2131" t="str">
        <f t="shared" si="692"/>
        <v>31 ACT O/T LAND BD S/H</v>
      </c>
      <c r="AM2131" t="str">
        <f t="shared" si="693"/>
        <v>20181NFC174131 ACT O/T LND BDR WKD</v>
      </c>
      <c r="AN2131" t="str">
        <f t="shared" si="694"/>
        <v>31 ACT O/T LND BDR WKD</v>
      </c>
      <c r="AO2131" s="13">
        <f t="shared" si="695"/>
        <v>0.77930394164328753</v>
      </c>
      <c r="AP2131">
        <f t="shared" si="696"/>
        <v>1</v>
      </c>
      <c r="AQ2131" t="str">
        <f t="shared" si="697"/>
        <v>NFC174431 ACT O/T LAND BD S/HNFC174131 ACT O/T LND BDR WKD</v>
      </c>
    </row>
    <row r="2132" spans="1:43" x14ac:dyDescent="0.35">
      <c r="A2132" s="18" t="s">
        <v>1838</v>
      </c>
      <c r="B2132">
        <v>1744</v>
      </c>
      <c r="C2132" s="14" t="s">
        <v>1851</v>
      </c>
      <c r="D2132" s="18" t="s">
        <v>1838</v>
      </c>
      <c r="E2132">
        <v>1743</v>
      </c>
      <c r="F2132" s="14" t="s">
        <v>1850</v>
      </c>
      <c r="G2132" s="13">
        <v>0.72531763278417882</v>
      </c>
      <c r="I2132">
        <v>20181</v>
      </c>
      <c r="J2132" t="str">
        <f t="shared" si="680"/>
        <v>20181NFC174431 ACT O/T LAND BD S/H20181NFC174331 ACT O/T AIR/SEA S/H</v>
      </c>
      <c r="K2132" t="str">
        <f t="shared" si="681"/>
        <v>20181NFC174431 ACT O/T LAND BD S/H</v>
      </c>
      <c r="L2132" t="str">
        <f t="shared" si="682"/>
        <v>20181NFC174331 ACT O/T AIR/SEA S/H</v>
      </c>
      <c r="M2132" s="13">
        <f t="shared" si="683"/>
        <v>0.72531763278417882</v>
      </c>
      <c r="N2132" s="13"/>
      <c r="O2132" s="19">
        <v>2122</v>
      </c>
      <c r="P2132">
        <f t="shared" si="684"/>
        <v>3</v>
      </c>
      <c r="Q2132">
        <f t="shared" si="685"/>
        <v>1064</v>
      </c>
      <c r="R2132">
        <f t="shared" si="686"/>
        <v>2</v>
      </c>
      <c r="S2132" t="b">
        <f t="shared" si="687"/>
        <v>1</v>
      </c>
      <c r="T2132" t="b">
        <f t="shared" si="688"/>
        <v>0</v>
      </c>
      <c r="W2132" t="str">
        <f t="shared" si="678"/>
        <v/>
      </c>
      <c r="X2132" t="str">
        <f t="shared" si="678"/>
        <v/>
      </c>
      <c r="Y2132" t="str">
        <f t="shared" si="678"/>
        <v/>
      </c>
      <c r="Z2132" t="str">
        <f t="shared" si="678"/>
        <v/>
      </c>
      <c r="AA2132" t="str">
        <f t="shared" si="678"/>
        <v>NFC174431 ACT O/T LAND BD S/H</v>
      </c>
      <c r="AC2132" t="str">
        <f t="shared" si="679"/>
        <v/>
      </c>
      <c r="AD2132" t="str">
        <f t="shared" si="679"/>
        <v/>
      </c>
      <c r="AE2132" t="str">
        <f t="shared" si="679"/>
        <v/>
      </c>
      <c r="AF2132" t="str">
        <f t="shared" si="679"/>
        <v/>
      </c>
      <c r="AG2132" t="str">
        <f t="shared" si="679"/>
        <v>NFC174331 ACT O/T AIR/SEA S/H</v>
      </c>
      <c r="AI2132">
        <f t="shared" si="689"/>
        <v>1</v>
      </c>
      <c r="AJ2132">
        <f t="shared" si="690"/>
        <v>1064</v>
      </c>
      <c r="AK2132" t="str">
        <f t="shared" si="691"/>
        <v>20181NFC174431 ACT O/T LAND BD S/H</v>
      </c>
      <c r="AL2132" t="str">
        <f t="shared" si="692"/>
        <v>31 ACT O/T LAND BD S/H</v>
      </c>
      <c r="AM2132" t="str">
        <f t="shared" si="693"/>
        <v>20181NFC174331 ACT O/T AIR/SEA S/H</v>
      </c>
      <c r="AN2132" t="str">
        <f t="shared" si="694"/>
        <v>31 ACT O/T AIR/SEA S/H</v>
      </c>
      <c r="AO2132" s="13">
        <f t="shared" si="695"/>
        <v>0.72531763278417882</v>
      </c>
      <c r="AP2132">
        <f t="shared" si="696"/>
        <v>1</v>
      </c>
      <c r="AQ2132" t="str">
        <f t="shared" si="697"/>
        <v>NFC174431 ACT O/T LAND BD S/HNFC174331 ACT O/T AIR/SEA S/H</v>
      </c>
    </row>
    <row r="2133" spans="1:43" x14ac:dyDescent="0.35">
      <c r="A2133" s="18" t="s">
        <v>1838</v>
      </c>
      <c r="B2133">
        <v>1744</v>
      </c>
      <c r="C2133" s="14" t="s">
        <v>1851</v>
      </c>
      <c r="D2133" s="18" t="s">
        <v>1838</v>
      </c>
      <c r="E2133">
        <v>1742</v>
      </c>
      <c r="F2133" s="14" t="s">
        <v>1849</v>
      </c>
      <c r="G2133" s="13">
        <v>0.71347248576850097</v>
      </c>
      <c r="I2133">
        <v>20181</v>
      </c>
      <c r="J2133" t="str">
        <f t="shared" si="680"/>
        <v>20181NFC174431 ACT O/T LAND BD S/H20181NFC174231 ACT O/T NOT WORKED</v>
      </c>
      <c r="K2133" t="str">
        <f t="shared" si="681"/>
        <v>20181NFC174431 ACT O/T LAND BD S/H</v>
      </c>
      <c r="L2133" t="str">
        <f t="shared" si="682"/>
        <v>20181NFC174231 ACT O/T NOT WORKED</v>
      </c>
      <c r="M2133" s="13">
        <f t="shared" si="683"/>
        <v>0.71347248576850097</v>
      </c>
      <c r="N2133" s="13"/>
      <c r="O2133" s="19">
        <v>2123</v>
      </c>
      <c r="P2133">
        <f t="shared" si="684"/>
        <v>3</v>
      </c>
      <c r="Q2133">
        <f t="shared" si="685"/>
        <v>1064</v>
      </c>
      <c r="R2133">
        <f t="shared" si="686"/>
        <v>3</v>
      </c>
      <c r="S2133" t="b">
        <f t="shared" si="687"/>
        <v>1</v>
      </c>
      <c r="T2133" t="b">
        <f t="shared" si="688"/>
        <v>0</v>
      </c>
      <c r="W2133" t="str">
        <f t="shared" si="678"/>
        <v/>
      </c>
      <c r="X2133" t="str">
        <f t="shared" si="678"/>
        <v/>
      </c>
      <c r="Y2133" t="str">
        <f t="shared" si="678"/>
        <v/>
      </c>
      <c r="Z2133" t="str">
        <f t="shared" si="678"/>
        <v/>
      </c>
      <c r="AA2133" t="str">
        <f t="shared" si="678"/>
        <v>NFC174431 ACT O/T LAND BD S/H</v>
      </c>
      <c r="AC2133" t="str">
        <f t="shared" si="679"/>
        <v/>
      </c>
      <c r="AD2133" t="str">
        <f t="shared" si="679"/>
        <v/>
      </c>
      <c r="AE2133" t="str">
        <f t="shared" si="679"/>
        <v/>
      </c>
      <c r="AF2133" t="str">
        <f t="shared" si="679"/>
        <v/>
      </c>
      <c r="AG2133" t="str">
        <f t="shared" si="679"/>
        <v>NFC174231 ACT O/T NOT WORKED</v>
      </c>
      <c r="AI2133">
        <f t="shared" si="689"/>
        <v>1</v>
      </c>
      <c r="AJ2133">
        <f t="shared" si="690"/>
        <v>1064</v>
      </c>
      <c r="AK2133" t="str">
        <f t="shared" si="691"/>
        <v>20181NFC174431 ACT O/T LAND BD S/H</v>
      </c>
      <c r="AL2133" t="str">
        <f t="shared" si="692"/>
        <v>31 ACT O/T LAND BD S/H</v>
      </c>
      <c r="AM2133" t="str">
        <f t="shared" si="693"/>
        <v>20181NFC174231 ACT O/T NOT WORKED</v>
      </c>
      <c r="AN2133" t="str">
        <f t="shared" si="694"/>
        <v>31 ACT O/T NOT WORKED</v>
      </c>
      <c r="AO2133" s="13">
        <f t="shared" si="695"/>
        <v>0.71347248576850097</v>
      </c>
      <c r="AP2133">
        <f t="shared" si="696"/>
        <v>1</v>
      </c>
      <c r="AQ2133" t="str">
        <f t="shared" si="697"/>
        <v>NFC174431 ACT O/T LAND BD S/HNFC174231 ACT O/T NOT WORKED</v>
      </c>
    </row>
    <row r="2134" spans="1:43" x14ac:dyDescent="0.35">
      <c r="A2134" s="18" t="s">
        <v>1838</v>
      </c>
      <c r="B2134">
        <v>1771</v>
      </c>
      <c r="C2134" t="s">
        <v>1532</v>
      </c>
      <c r="D2134" s="18" t="s">
        <v>1838</v>
      </c>
      <c r="E2134">
        <v>1788</v>
      </c>
      <c r="F2134" t="s">
        <v>1537</v>
      </c>
      <c r="G2134" s="13">
        <v>0.53798551678736017</v>
      </c>
      <c r="I2134">
        <v>20181</v>
      </c>
      <c r="J2134" t="str">
        <f t="shared" si="680"/>
        <v>20181NFC1771WT TOUR OT SUB FOR LWOP20181NFC1788IRRGLR OT-SUB FOR LWOP</v>
      </c>
      <c r="K2134" t="str">
        <f t="shared" si="681"/>
        <v>20181NFC1771WT TOUR OT SUB FOR LWOP</v>
      </c>
      <c r="L2134" t="str">
        <f t="shared" si="682"/>
        <v>20181NFC1788IRRGLR OT-SUB FOR LWOP</v>
      </c>
      <c r="M2134" s="13">
        <f t="shared" si="683"/>
        <v>0.53798551678736017</v>
      </c>
      <c r="N2134" s="13"/>
      <c r="O2134" s="19">
        <v>2124</v>
      </c>
      <c r="P2134">
        <f t="shared" si="684"/>
        <v>1</v>
      </c>
      <c r="Q2134">
        <f t="shared" si="685"/>
        <v>1065</v>
      </c>
      <c r="R2134">
        <f t="shared" si="686"/>
        <v>1</v>
      </c>
      <c r="S2134" t="b">
        <f t="shared" si="687"/>
        <v>1</v>
      </c>
      <c r="T2134" t="b">
        <f t="shared" si="688"/>
        <v>0</v>
      </c>
      <c r="W2134" t="str">
        <f t="shared" si="678"/>
        <v/>
      </c>
      <c r="X2134" t="str">
        <f t="shared" si="678"/>
        <v/>
      </c>
      <c r="Y2134" t="str">
        <f t="shared" si="678"/>
        <v/>
      </c>
      <c r="Z2134" t="str">
        <f t="shared" si="678"/>
        <v/>
      </c>
      <c r="AA2134" t="str">
        <f t="shared" si="678"/>
        <v>NFC1771WT TOUR OT SUB FOR LWOP</v>
      </c>
      <c r="AC2134" t="str">
        <f t="shared" si="679"/>
        <v/>
      </c>
      <c r="AD2134" t="str">
        <f t="shared" si="679"/>
        <v/>
      </c>
      <c r="AE2134" t="str">
        <f t="shared" si="679"/>
        <v/>
      </c>
      <c r="AF2134" t="str">
        <f t="shared" si="679"/>
        <v/>
      </c>
      <c r="AG2134" t="str">
        <f t="shared" si="679"/>
        <v>NFC1788IRRGLR OT-SUB FOR LWOP</v>
      </c>
      <c r="AI2134">
        <f t="shared" si="689"/>
        <v>1</v>
      </c>
      <c r="AJ2134">
        <f t="shared" si="690"/>
        <v>1065</v>
      </c>
      <c r="AK2134" t="str">
        <f t="shared" si="691"/>
        <v>20181NFC1771WT TOUR OT SUB FOR LWOP</v>
      </c>
      <c r="AL2134" t="str">
        <f t="shared" si="692"/>
        <v>WT TOUR OT SUB FOR LWOP</v>
      </c>
      <c r="AM2134" t="str">
        <f t="shared" si="693"/>
        <v>20181NFC1788IRRGLR OT-SUB FOR LWOP</v>
      </c>
      <c r="AN2134" t="str">
        <f t="shared" si="694"/>
        <v>IRRGLR OT-SUB FOR LWOP</v>
      </c>
      <c r="AO2134" s="13">
        <f t="shared" si="695"/>
        <v>0.53798551678736017</v>
      </c>
      <c r="AP2134">
        <f t="shared" si="696"/>
        <v>1</v>
      </c>
      <c r="AQ2134" t="str">
        <f t="shared" si="697"/>
        <v>NFC1771WT TOUR OT SUB FOR LWOPNFC1788IRRGLR OT-SUB FOR LWOP</v>
      </c>
    </row>
    <row r="2135" spans="1:43" x14ac:dyDescent="0.35">
      <c r="A2135" s="18" t="s">
        <v>1838</v>
      </c>
      <c r="B2135">
        <v>1780</v>
      </c>
      <c r="C2135" t="s">
        <v>1533</v>
      </c>
      <c r="D2135" s="18" t="s">
        <v>1838</v>
      </c>
      <c r="E2135">
        <v>1786</v>
      </c>
      <c r="F2135" t="s">
        <v>1535</v>
      </c>
      <c r="G2135" s="13">
        <v>0.72161936987530784</v>
      </c>
      <c r="I2135">
        <v>20181</v>
      </c>
      <c r="J2135" t="str">
        <f t="shared" si="680"/>
        <v>20181NFC1780BP WITHIN TOUR OVERTIME20181NFC1786WITHIN TOUR OT - EXEMPT</v>
      </c>
      <c r="K2135" t="str">
        <f t="shared" si="681"/>
        <v>20181NFC1780BP WITHIN TOUR OVERTIME</v>
      </c>
      <c r="L2135" t="str">
        <f t="shared" si="682"/>
        <v>20181NFC1786WITHIN TOUR OT - EXEMPT</v>
      </c>
      <c r="M2135" s="13">
        <f t="shared" si="683"/>
        <v>0.72161936987530784</v>
      </c>
      <c r="N2135" s="13"/>
      <c r="O2135" s="19">
        <v>2125</v>
      </c>
      <c r="P2135">
        <f t="shared" si="684"/>
        <v>1</v>
      </c>
      <c r="Q2135">
        <f t="shared" si="685"/>
        <v>1066</v>
      </c>
      <c r="R2135">
        <f t="shared" si="686"/>
        <v>1</v>
      </c>
      <c r="S2135" t="b">
        <f t="shared" si="687"/>
        <v>1</v>
      </c>
      <c r="T2135" t="b">
        <f t="shared" si="688"/>
        <v>0</v>
      </c>
      <c r="W2135" t="str">
        <f t="shared" si="678"/>
        <v/>
      </c>
      <c r="X2135" t="str">
        <f t="shared" si="678"/>
        <v/>
      </c>
      <c r="Y2135" t="str">
        <f t="shared" si="678"/>
        <v/>
      </c>
      <c r="Z2135" t="str">
        <f t="shared" si="678"/>
        <v/>
      </c>
      <c r="AA2135" t="str">
        <f t="shared" si="678"/>
        <v>NFC1780BP WITHIN TOUR OVERTIME</v>
      </c>
      <c r="AC2135" t="str">
        <f t="shared" si="679"/>
        <v/>
      </c>
      <c r="AD2135" t="str">
        <f t="shared" si="679"/>
        <v/>
      </c>
      <c r="AE2135" t="str">
        <f t="shared" si="679"/>
        <v/>
      </c>
      <c r="AF2135" t="str">
        <f t="shared" si="679"/>
        <v/>
      </c>
      <c r="AG2135" t="str">
        <f t="shared" si="679"/>
        <v>NFC1786WITHIN TOUR OT - EXEMPT</v>
      </c>
      <c r="AI2135">
        <f t="shared" si="689"/>
        <v>1</v>
      </c>
      <c r="AJ2135">
        <f t="shared" si="690"/>
        <v>1066</v>
      </c>
      <c r="AK2135" t="str">
        <f t="shared" si="691"/>
        <v>20181NFC1780BP WITHIN TOUR OVERTIME</v>
      </c>
      <c r="AL2135" t="str">
        <f t="shared" si="692"/>
        <v>BP WITHIN TOUR OVERTIME</v>
      </c>
      <c r="AM2135" t="str">
        <f t="shared" si="693"/>
        <v>20181NFC1786WITHIN TOUR OT - EXEMPT</v>
      </c>
      <c r="AN2135" t="str">
        <f t="shared" si="694"/>
        <v>WITHIN TOUR OT - EXEMPT</v>
      </c>
      <c r="AO2135" s="13">
        <f t="shared" si="695"/>
        <v>0.72161936987530784</v>
      </c>
      <c r="AP2135">
        <f t="shared" si="696"/>
        <v>1</v>
      </c>
      <c r="AQ2135" t="str">
        <f t="shared" si="697"/>
        <v>NFC1780BP WITHIN TOUR OVERTIMENFC1786WITHIN TOUR OT - EXEMPT</v>
      </c>
    </row>
    <row r="2136" spans="1:43" x14ac:dyDescent="0.35">
      <c r="A2136" s="18" t="s">
        <v>1838</v>
      </c>
      <c r="B2136">
        <v>1783</v>
      </c>
      <c r="C2136" t="s">
        <v>1534</v>
      </c>
      <c r="D2136" s="18" t="s">
        <v>1838</v>
      </c>
      <c r="E2136">
        <v>2117</v>
      </c>
      <c r="F2136" t="s">
        <v>1543</v>
      </c>
      <c r="G2136" s="13">
        <v>0.55444755112807098</v>
      </c>
      <c r="I2136">
        <v>20181</v>
      </c>
      <c r="J2136" t="str">
        <f t="shared" si="680"/>
        <v>20181NFC1783WT TOUR OT NOT WORKED20181NFC2117OT SUB-WT OT NOT WORKED</v>
      </c>
      <c r="K2136" t="str">
        <f t="shared" si="681"/>
        <v>20181NFC1783WT TOUR OT NOT WORKED</v>
      </c>
      <c r="L2136" t="str">
        <f t="shared" si="682"/>
        <v>20181NFC2117OT SUB-WT OT NOT WORKED</v>
      </c>
      <c r="M2136" s="13">
        <f t="shared" si="683"/>
        <v>0.55444755112807098</v>
      </c>
      <c r="N2136" s="13"/>
      <c r="O2136" s="19">
        <v>2126</v>
      </c>
      <c r="P2136">
        <f t="shared" si="684"/>
        <v>2</v>
      </c>
      <c r="Q2136">
        <f t="shared" si="685"/>
        <v>1067</v>
      </c>
      <c r="R2136">
        <f t="shared" si="686"/>
        <v>1</v>
      </c>
      <c r="S2136" t="b">
        <f t="shared" si="687"/>
        <v>1</v>
      </c>
      <c r="T2136" t="b">
        <f t="shared" si="688"/>
        <v>0</v>
      </c>
      <c r="W2136" t="str">
        <f t="shared" si="678"/>
        <v/>
      </c>
      <c r="X2136" t="str">
        <f t="shared" si="678"/>
        <v/>
      </c>
      <c r="Y2136" t="str">
        <f t="shared" si="678"/>
        <v/>
      </c>
      <c r="Z2136" t="str">
        <f t="shared" si="678"/>
        <v/>
      </c>
      <c r="AA2136" t="str">
        <f t="shared" si="678"/>
        <v>NFC1783WT TOUR OT NOT WORKED</v>
      </c>
      <c r="AC2136" t="str">
        <f t="shared" si="679"/>
        <v/>
      </c>
      <c r="AD2136" t="str">
        <f t="shared" si="679"/>
        <v/>
      </c>
      <c r="AE2136" t="str">
        <f t="shared" si="679"/>
        <v/>
      </c>
      <c r="AF2136" t="str">
        <f t="shared" si="679"/>
        <v/>
      </c>
      <c r="AG2136" t="str">
        <f t="shared" si="679"/>
        <v>NFC2117OT SUB-WT OT NOT WORKED</v>
      </c>
      <c r="AI2136">
        <f t="shared" si="689"/>
        <v>1</v>
      </c>
      <c r="AJ2136">
        <f t="shared" si="690"/>
        <v>1067</v>
      </c>
      <c r="AK2136" t="str">
        <f t="shared" si="691"/>
        <v>20181NFC1783WT TOUR OT NOT WORKED</v>
      </c>
      <c r="AL2136" t="str">
        <f t="shared" si="692"/>
        <v>WT TOUR OT NOT WORKED</v>
      </c>
      <c r="AM2136" t="str">
        <f t="shared" si="693"/>
        <v>20181NFC2117OT SUB-WT OT NOT WORKED</v>
      </c>
      <c r="AN2136" t="str">
        <f t="shared" si="694"/>
        <v>OT SUB-WT OT NOT WORKED</v>
      </c>
      <c r="AO2136" s="13">
        <f t="shared" si="695"/>
        <v>0.55444755112807098</v>
      </c>
      <c r="AP2136">
        <f t="shared" si="696"/>
        <v>1</v>
      </c>
      <c r="AQ2136" t="str">
        <f t="shared" si="697"/>
        <v>NFC1783WT TOUR OT NOT WORKEDNFC2117OT SUB-WT OT NOT WORKED</v>
      </c>
    </row>
    <row r="2137" spans="1:43" x14ac:dyDescent="0.35">
      <c r="A2137" s="18" t="s">
        <v>1838</v>
      </c>
      <c r="B2137">
        <v>1783</v>
      </c>
      <c r="C2137" t="s">
        <v>1534</v>
      </c>
      <c r="D2137" s="18" t="s">
        <v>1838</v>
      </c>
      <c r="E2137">
        <v>1786</v>
      </c>
      <c r="F2137" t="s">
        <v>1535</v>
      </c>
      <c r="G2137" s="13">
        <v>0.53517624796207697</v>
      </c>
      <c r="I2137">
        <v>20181</v>
      </c>
      <c r="J2137" t="str">
        <f t="shared" si="680"/>
        <v>20181NFC1783WT TOUR OT NOT WORKED20181NFC1786WITHIN TOUR OT - EXEMPT</v>
      </c>
      <c r="K2137" t="str">
        <f t="shared" si="681"/>
        <v>20181NFC1783WT TOUR OT NOT WORKED</v>
      </c>
      <c r="L2137" t="str">
        <f t="shared" si="682"/>
        <v>20181NFC1786WITHIN TOUR OT - EXEMPT</v>
      </c>
      <c r="M2137" s="13">
        <f t="shared" si="683"/>
        <v>0.53517624796207697</v>
      </c>
      <c r="N2137" s="13"/>
      <c r="O2137" s="19">
        <v>2127</v>
      </c>
      <c r="P2137">
        <f t="shared" si="684"/>
        <v>2</v>
      </c>
      <c r="Q2137">
        <f t="shared" si="685"/>
        <v>1067</v>
      </c>
      <c r="R2137">
        <f t="shared" si="686"/>
        <v>2</v>
      </c>
      <c r="S2137" t="b">
        <f t="shared" si="687"/>
        <v>1</v>
      </c>
      <c r="T2137" t="b">
        <f t="shared" si="688"/>
        <v>0</v>
      </c>
      <c r="W2137" t="str">
        <f t="shared" si="678"/>
        <v/>
      </c>
      <c r="X2137" t="str">
        <f t="shared" si="678"/>
        <v/>
      </c>
      <c r="Y2137" t="str">
        <f t="shared" si="678"/>
        <v/>
      </c>
      <c r="Z2137" t="str">
        <f t="shared" si="678"/>
        <v/>
      </c>
      <c r="AA2137" t="str">
        <f t="shared" si="678"/>
        <v>NFC1783WT TOUR OT NOT WORKED</v>
      </c>
      <c r="AC2137" t="str">
        <f t="shared" si="679"/>
        <v/>
      </c>
      <c r="AD2137" t="str">
        <f t="shared" si="679"/>
        <v/>
      </c>
      <c r="AE2137" t="str">
        <f t="shared" si="679"/>
        <v/>
      </c>
      <c r="AF2137" t="str">
        <f t="shared" si="679"/>
        <v/>
      </c>
      <c r="AG2137" t="str">
        <f t="shared" si="679"/>
        <v>NFC1786WITHIN TOUR OT - EXEMPT</v>
      </c>
      <c r="AI2137">
        <f t="shared" si="689"/>
        <v>1</v>
      </c>
      <c r="AJ2137">
        <f t="shared" si="690"/>
        <v>1067</v>
      </c>
      <c r="AK2137" t="str">
        <f t="shared" si="691"/>
        <v>20181NFC1783WT TOUR OT NOT WORKED</v>
      </c>
      <c r="AL2137" t="str">
        <f t="shared" si="692"/>
        <v>WT TOUR OT NOT WORKED</v>
      </c>
      <c r="AM2137" t="str">
        <f t="shared" si="693"/>
        <v>20181NFC1786WITHIN TOUR OT - EXEMPT</v>
      </c>
      <c r="AN2137" t="str">
        <f t="shared" si="694"/>
        <v>WITHIN TOUR OT - EXEMPT</v>
      </c>
      <c r="AO2137" s="13">
        <f t="shared" si="695"/>
        <v>0.53517624796207697</v>
      </c>
      <c r="AP2137">
        <f t="shared" si="696"/>
        <v>1</v>
      </c>
      <c r="AQ2137" t="str">
        <f t="shared" si="697"/>
        <v>NFC1783WT TOUR OT NOT WORKEDNFC1786WITHIN TOUR OT - EXEMPT</v>
      </c>
    </row>
    <row r="2138" spans="1:43" x14ac:dyDescent="0.35">
      <c r="A2138" s="18" t="s">
        <v>1838</v>
      </c>
      <c r="B2138">
        <v>1786</v>
      </c>
      <c r="C2138" t="s">
        <v>1535</v>
      </c>
      <c r="D2138" s="18" t="s">
        <v>1838</v>
      </c>
      <c r="E2138">
        <v>1780</v>
      </c>
      <c r="F2138" t="s">
        <v>1533</v>
      </c>
      <c r="G2138" s="13">
        <v>0.72161936987530784</v>
      </c>
      <c r="I2138">
        <v>20181</v>
      </c>
      <c r="J2138" t="str">
        <f t="shared" si="680"/>
        <v>20181NFC1786WITHIN TOUR OT - EXEMPT20181NFC1780BP WITHIN TOUR OVERTIME</v>
      </c>
      <c r="K2138" t="str">
        <f t="shared" si="681"/>
        <v>20181NFC1786WITHIN TOUR OT - EXEMPT</v>
      </c>
      <c r="L2138" t="str">
        <f t="shared" si="682"/>
        <v>20181NFC1780BP WITHIN TOUR OVERTIME</v>
      </c>
      <c r="M2138" s="13">
        <f t="shared" si="683"/>
        <v>0.72161936987530784</v>
      </c>
      <c r="N2138" s="13"/>
      <c r="O2138" s="19">
        <v>2128</v>
      </c>
      <c r="P2138">
        <f t="shared" si="684"/>
        <v>1</v>
      </c>
      <c r="Q2138">
        <f t="shared" si="685"/>
        <v>1068</v>
      </c>
      <c r="R2138">
        <f t="shared" si="686"/>
        <v>1</v>
      </c>
      <c r="S2138" t="b">
        <f t="shared" si="687"/>
        <v>1</v>
      </c>
      <c r="T2138" t="b">
        <f t="shared" si="688"/>
        <v>0</v>
      </c>
      <c r="W2138" t="str">
        <f t="shared" si="678"/>
        <v/>
      </c>
      <c r="X2138" t="str">
        <f t="shared" si="678"/>
        <v/>
      </c>
      <c r="Y2138" t="str">
        <f t="shared" si="678"/>
        <v/>
      </c>
      <c r="Z2138" t="str">
        <f t="shared" si="678"/>
        <v/>
      </c>
      <c r="AA2138" t="str">
        <f t="shared" si="678"/>
        <v>NFC1786WITHIN TOUR OT - EXEMPT</v>
      </c>
      <c r="AC2138" t="str">
        <f t="shared" si="679"/>
        <v/>
      </c>
      <c r="AD2138" t="str">
        <f t="shared" si="679"/>
        <v/>
      </c>
      <c r="AE2138" t="str">
        <f t="shared" si="679"/>
        <v/>
      </c>
      <c r="AF2138" t="str">
        <f t="shared" si="679"/>
        <v/>
      </c>
      <c r="AG2138" t="str">
        <f t="shared" si="679"/>
        <v>NFC1780BP WITHIN TOUR OVERTIME</v>
      </c>
      <c r="AI2138">
        <f t="shared" si="689"/>
        <v>1</v>
      </c>
      <c r="AJ2138">
        <f t="shared" si="690"/>
        <v>1068</v>
      </c>
      <c r="AK2138" t="str">
        <f t="shared" si="691"/>
        <v>20181NFC1786WITHIN TOUR OT - EXEMPT</v>
      </c>
      <c r="AL2138" t="str">
        <f t="shared" si="692"/>
        <v>WITHIN TOUR OT - EXEMPT</v>
      </c>
      <c r="AM2138" t="str">
        <f t="shared" si="693"/>
        <v>20181NFC1780BP WITHIN TOUR OVERTIME</v>
      </c>
      <c r="AN2138" t="str">
        <f t="shared" si="694"/>
        <v>BP WITHIN TOUR OVERTIME</v>
      </c>
      <c r="AO2138" s="13">
        <f t="shared" si="695"/>
        <v>0.72161936987530784</v>
      </c>
      <c r="AP2138">
        <f t="shared" si="696"/>
        <v>1</v>
      </c>
      <c r="AQ2138" t="str">
        <f t="shared" si="697"/>
        <v>NFC1786WITHIN TOUR OT - EXEMPTNFC1780BP WITHIN TOUR OVERTIME</v>
      </c>
    </row>
    <row r="2139" spans="1:43" x14ac:dyDescent="0.35">
      <c r="A2139" s="18" t="s">
        <v>1838</v>
      </c>
      <c r="B2139">
        <v>1787</v>
      </c>
      <c r="C2139" t="s">
        <v>1536</v>
      </c>
      <c r="D2139" s="18" t="s">
        <v>1838</v>
      </c>
      <c r="E2139">
        <v>1788</v>
      </c>
      <c r="F2139" t="s">
        <v>1537</v>
      </c>
      <c r="G2139" s="13">
        <v>0.78336649969120975</v>
      </c>
      <c r="I2139">
        <v>20181</v>
      </c>
      <c r="J2139" t="str">
        <f t="shared" si="680"/>
        <v>20181NFC1787IRRGLR OT-SUB FOR DEBT20181NFC1788IRRGLR OT-SUB FOR LWOP</v>
      </c>
      <c r="K2139" t="str">
        <f t="shared" si="681"/>
        <v>20181NFC1787IRRGLR OT-SUB FOR DEBT</v>
      </c>
      <c r="L2139" t="str">
        <f t="shared" si="682"/>
        <v>20181NFC1788IRRGLR OT-SUB FOR LWOP</v>
      </c>
      <c r="M2139" s="13">
        <f t="shared" si="683"/>
        <v>0.78336649969120975</v>
      </c>
      <c r="N2139" s="13"/>
      <c r="O2139" s="19">
        <v>2129</v>
      </c>
      <c r="P2139">
        <f t="shared" si="684"/>
        <v>1</v>
      </c>
      <c r="Q2139">
        <f t="shared" si="685"/>
        <v>1069</v>
      </c>
      <c r="R2139">
        <f t="shared" si="686"/>
        <v>1</v>
      </c>
      <c r="S2139" t="b">
        <f t="shared" si="687"/>
        <v>1</v>
      </c>
      <c r="T2139" t="b">
        <f t="shared" si="688"/>
        <v>0</v>
      </c>
      <c r="W2139" t="str">
        <f t="shared" si="678"/>
        <v/>
      </c>
      <c r="X2139" t="str">
        <f t="shared" si="678"/>
        <v/>
      </c>
      <c r="Y2139" t="str">
        <f t="shared" si="678"/>
        <v/>
      </c>
      <c r="Z2139" t="str">
        <f t="shared" si="678"/>
        <v/>
      </c>
      <c r="AA2139" t="str">
        <f t="shared" si="678"/>
        <v>NFC1787IRRGLR OT-SUB FOR DEBT</v>
      </c>
      <c r="AC2139" t="str">
        <f t="shared" si="679"/>
        <v/>
      </c>
      <c r="AD2139" t="str">
        <f t="shared" si="679"/>
        <v/>
      </c>
      <c r="AE2139" t="str">
        <f t="shared" si="679"/>
        <v/>
      </c>
      <c r="AF2139" t="str">
        <f t="shared" si="679"/>
        <v/>
      </c>
      <c r="AG2139" t="str">
        <f t="shared" si="679"/>
        <v>NFC1788IRRGLR OT-SUB FOR LWOP</v>
      </c>
      <c r="AI2139">
        <f t="shared" si="689"/>
        <v>1</v>
      </c>
      <c r="AJ2139">
        <f t="shared" si="690"/>
        <v>1069</v>
      </c>
      <c r="AK2139" t="str">
        <f t="shared" si="691"/>
        <v>20181NFC1787IRRGLR OT-SUB FOR DEBT</v>
      </c>
      <c r="AL2139" t="str">
        <f t="shared" si="692"/>
        <v>IRRGLR OT-SUB FOR DEBT</v>
      </c>
      <c r="AM2139" t="str">
        <f t="shared" si="693"/>
        <v>20181NFC1788IRRGLR OT-SUB FOR LWOP</v>
      </c>
      <c r="AN2139" t="str">
        <f t="shared" si="694"/>
        <v>IRRGLR OT-SUB FOR LWOP</v>
      </c>
      <c r="AO2139" s="13">
        <f t="shared" si="695"/>
        <v>0.78336649969120975</v>
      </c>
      <c r="AP2139">
        <f t="shared" si="696"/>
        <v>1</v>
      </c>
      <c r="AQ2139" t="str">
        <f t="shared" si="697"/>
        <v>NFC1787IRRGLR OT-SUB FOR DEBTNFC1788IRRGLR OT-SUB FOR LWOP</v>
      </c>
    </row>
    <row r="2140" spans="1:43" x14ac:dyDescent="0.35">
      <c r="A2140" s="18" t="s">
        <v>1838</v>
      </c>
      <c r="B2140">
        <v>1788</v>
      </c>
      <c r="C2140" t="s">
        <v>1537</v>
      </c>
      <c r="D2140" s="18" t="s">
        <v>1838</v>
      </c>
      <c r="E2140">
        <v>1787</v>
      </c>
      <c r="F2140" t="s">
        <v>1536</v>
      </c>
      <c r="G2140" s="13">
        <v>0.78336649969120975</v>
      </c>
      <c r="I2140">
        <v>20181</v>
      </c>
      <c r="J2140" t="str">
        <f t="shared" si="680"/>
        <v>20181NFC1788IRRGLR OT-SUB FOR LWOP20181NFC1787IRRGLR OT-SUB FOR DEBT</v>
      </c>
      <c r="K2140" t="str">
        <f t="shared" si="681"/>
        <v>20181NFC1788IRRGLR OT-SUB FOR LWOP</v>
      </c>
      <c r="L2140" t="str">
        <f t="shared" si="682"/>
        <v>20181NFC1787IRRGLR OT-SUB FOR DEBT</v>
      </c>
      <c r="M2140" s="13">
        <f t="shared" si="683"/>
        <v>0.78336649969120975</v>
      </c>
      <c r="N2140" s="13"/>
      <c r="O2140" s="19">
        <v>2130</v>
      </c>
      <c r="P2140">
        <f t="shared" si="684"/>
        <v>2</v>
      </c>
      <c r="Q2140">
        <f t="shared" si="685"/>
        <v>1070</v>
      </c>
      <c r="R2140">
        <f t="shared" si="686"/>
        <v>1</v>
      </c>
      <c r="S2140" t="b">
        <f t="shared" si="687"/>
        <v>1</v>
      </c>
      <c r="T2140" t="b">
        <f t="shared" si="688"/>
        <v>0</v>
      </c>
      <c r="W2140" t="str">
        <f t="shared" si="678"/>
        <v/>
      </c>
      <c r="X2140" t="str">
        <f t="shared" si="678"/>
        <v/>
      </c>
      <c r="Y2140" t="str">
        <f t="shared" si="678"/>
        <v/>
      </c>
      <c r="Z2140" t="str">
        <f t="shared" si="678"/>
        <v/>
      </c>
      <c r="AA2140" t="str">
        <f t="shared" si="678"/>
        <v>NFC1788IRRGLR OT-SUB FOR LWOP</v>
      </c>
      <c r="AC2140" t="str">
        <f t="shared" si="679"/>
        <v/>
      </c>
      <c r="AD2140" t="str">
        <f t="shared" si="679"/>
        <v/>
      </c>
      <c r="AE2140" t="str">
        <f t="shared" si="679"/>
        <v/>
      </c>
      <c r="AF2140" t="str">
        <f t="shared" si="679"/>
        <v/>
      </c>
      <c r="AG2140" t="str">
        <f t="shared" si="679"/>
        <v>NFC1787IRRGLR OT-SUB FOR DEBT</v>
      </c>
      <c r="AI2140">
        <f t="shared" si="689"/>
        <v>1</v>
      </c>
      <c r="AJ2140">
        <f t="shared" si="690"/>
        <v>1070</v>
      </c>
      <c r="AK2140" t="str">
        <f t="shared" si="691"/>
        <v>20181NFC1788IRRGLR OT-SUB FOR LWOP</v>
      </c>
      <c r="AL2140" t="str">
        <f t="shared" si="692"/>
        <v>IRRGLR OT-SUB FOR LWOP</v>
      </c>
      <c r="AM2140" t="str">
        <f t="shared" si="693"/>
        <v>20181NFC1787IRRGLR OT-SUB FOR DEBT</v>
      </c>
      <c r="AN2140" t="str">
        <f t="shared" si="694"/>
        <v>IRRGLR OT-SUB FOR DEBT</v>
      </c>
      <c r="AO2140" s="13">
        <f t="shared" si="695"/>
        <v>0.78336649969120975</v>
      </c>
      <c r="AP2140">
        <f t="shared" si="696"/>
        <v>1</v>
      </c>
      <c r="AQ2140" t="str">
        <f t="shared" si="697"/>
        <v>NFC1788IRRGLR OT-SUB FOR LWOPNFC1787IRRGLR OT-SUB FOR DEBT</v>
      </c>
    </row>
    <row r="2141" spans="1:43" x14ac:dyDescent="0.35">
      <c r="A2141" s="18" t="s">
        <v>1838</v>
      </c>
      <c r="B2141">
        <v>1788</v>
      </c>
      <c r="C2141" t="s">
        <v>1537</v>
      </c>
      <c r="D2141" s="18" t="s">
        <v>1838</v>
      </c>
      <c r="E2141">
        <v>1771</v>
      </c>
      <c r="F2141" t="s">
        <v>1532</v>
      </c>
      <c r="G2141" s="13">
        <v>0.53798551678736017</v>
      </c>
      <c r="I2141">
        <v>20181</v>
      </c>
      <c r="J2141" t="str">
        <f t="shared" si="680"/>
        <v>20181NFC1788IRRGLR OT-SUB FOR LWOP20181NFC1771WT TOUR OT SUB FOR LWOP</v>
      </c>
      <c r="K2141" t="str">
        <f t="shared" si="681"/>
        <v>20181NFC1788IRRGLR OT-SUB FOR LWOP</v>
      </c>
      <c r="L2141" t="str">
        <f t="shared" si="682"/>
        <v>20181NFC1771WT TOUR OT SUB FOR LWOP</v>
      </c>
      <c r="M2141" s="13">
        <f t="shared" si="683"/>
        <v>0.53798551678736017</v>
      </c>
      <c r="N2141" s="13"/>
      <c r="O2141" s="19">
        <v>2131</v>
      </c>
      <c r="P2141">
        <f t="shared" si="684"/>
        <v>2</v>
      </c>
      <c r="Q2141">
        <f t="shared" si="685"/>
        <v>1070</v>
      </c>
      <c r="R2141">
        <f t="shared" si="686"/>
        <v>2</v>
      </c>
      <c r="S2141" t="b">
        <f t="shared" si="687"/>
        <v>1</v>
      </c>
      <c r="T2141" t="b">
        <f t="shared" si="688"/>
        <v>0</v>
      </c>
      <c r="W2141" t="str">
        <f t="shared" si="678"/>
        <v/>
      </c>
      <c r="X2141" t="str">
        <f t="shared" si="678"/>
        <v/>
      </c>
      <c r="Y2141" t="str">
        <f t="shared" si="678"/>
        <v/>
      </c>
      <c r="Z2141" t="str">
        <f t="shared" si="678"/>
        <v/>
      </c>
      <c r="AA2141" t="str">
        <f t="shared" si="678"/>
        <v>NFC1788IRRGLR OT-SUB FOR LWOP</v>
      </c>
      <c r="AC2141" t="str">
        <f t="shared" si="679"/>
        <v/>
      </c>
      <c r="AD2141" t="str">
        <f t="shared" si="679"/>
        <v/>
      </c>
      <c r="AE2141" t="str">
        <f t="shared" si="679"/>
        <v/>
      </c>
      <c r="AF2141" t="str">
        <f t="shared" si="679"/>
        <v/>
      </c>
      <c r="AG2141" t="str">
        <f t="shared" si="679"/>
        <v>NFC1771WT TOUR OT SUB FOR LWOP</v>
      </c>
      <c r="AI2141">
        <f t="shared" si="689"/>
        <v>1</v>
      </c>
      <c r="AJ2141">
        <f t="shared" si="690"/>
        <v>1070</v>
      </c>
      <c r="AK2141" t="str">
        <f t="shared" si="691"/>
        <v>20181NFC1788IRRGLR OT-SUB FOR LWOP</v>
      </c>
      <c r="AL2141" t="str">
        <f t="shared" si="692"/>
        <v>IRRGLR OT-SUB FOR LWOP</v>
      </c>
      <c r="AM2141" t="str">
        <f t="shared" si="693"/>
        <v>20181NFC1771WT TOUR OT SUB FOR LWOP</v>
      </c>
      <c r="AN2141" t="str">
        <f t="shared" si="694"/>
        <v>WT TOUR OT SUB FOR LWOP</v>
      </c>
      <c r="AO2141" s="13">
        <f t="shared" si="695"/>
        <v>0.53798551678736017</v>
      </c>
      <c r="AP2141">
        <f t="shared" si="696"/>
        <v>1</v>
      </c>
      <c r="AQ2141" t="str">
        <f t="shared" si="697"/>
        <v>NFC1788IRRGLR OT-SUB FOR LWOPNFC1771WT TOUR OT SUB FOR LWOP</v>
      </c>
    </row>
    <row r="2142" spans="1:43" x14ac:dyDescent="0.35">
      <c r="A2142" s="18" t="s">
        <v>1838</v>
      </c>
      <c r="B2142">
        <v>1800</v>
      </c>
      <c r="C2142" t="s">
        <v>1538</v>
      </c>
      <c r="D2142" s="18"/>
      <c r="G2142" s="13">
        <v>0</v>
      </c>
      <c r="I2142">
        <v>20181</v>
      </c>
      <c r="J2142" t="str">
        <f t="shared" si="680"/>
        <v>20181NFC1800OVERTIME GRAIN APPEAL20181</v>
      </c>
      <c r="K2142" t="str">
        <f t="shared" si="681"/>
        <v>20181NFC1800OVERTIME GRAIN APPEAL</v>
      </c>
      <c r="L2142" t="str">
        <f t="shared" si="682"/>
        <v>20181</v>
      </c>
      <c r="M2142" s="13">
        <f t="shared" si="683"/>
        <v>0</v>
      </c>
      <c r="N2142" s="13"/>
      <c r="O2142" s="19">
        <v>2132</v>
      </c>
      <c r="P2142">
        <f t="shared" si="684"/>
        <v>1</v>
      </c>
      <c r="Q2142">
        <f t="shared" si="685"/>
        <v>1071</v>
      </c>
      <c r="R2142">
        <f t="shared" si="686"/>
        <v>1</v>
      </c>
      <c r="S2142" t="b">
        <f t="shared" si="687"/>
        <v>0</v>
      </c>
      <c r="T2142" t="b">
        <f t="shared" si="688"/>
        <v>0</v>
      </c>
      <c r="W2142" t="str">
        <f t="shared" si="678"/>
        <v/>
      </c>
      <c r="X2142" t="str">
        <f t="shared" si="678"/>
        <v/>
      </c>
      <c r="Y2142" t="str">
        <f t="shared" si="678"/>
        <v/>
      </c>
      <c r="Z2142" t="str">
        <f t="shared" si="678"/>
        <v/>
      </c>
      <c r="AA2142" t="str">
        <f t="shared" si="678"/>
        <v>NFC1800OVERTIME GRAIN APPEAL</v>
      </c>
      <c r="AC2142" t="str">
        <f t="shared" si="679"/>
        <v/>
      </c>
      <c r="AD2142" t="str">
        <f t="shared" si="679"/>
        <v/>
      </c>
      <c r="AE2142" t="str">
        <f t="shared" si="679"/>
        <v/>
      </c>
      <c r="AF2142" t="str">
        <f t="shared" si="679"/>
        <v/>
      </c>
      <c r="AG2142" t="str">
        <f t="shared" si="679"/>
        <v/>
      </c>
      <c r="AI2142">
        <f t="shared" si="689"/>
        <v>1</v>
      </c>
      <c r="AJ2142">
        <f t="shared" si="690"/>
        <v>1071</v>
      </c>
      <c r="AK2142" t="str">
        <f t="shared" si="691"/>
        <v>20181NFC1800OVERTIME GRAIN APPEAL</v>
      </c>
      <c r="AL2142" t="str">
        <f t="shared" si="692"/>
        <v>OVERTIME GRAIN APPEAL</v>
      </c>
      <c r="AM2142" t="str">
        <f t="shared" si="693"/>
        <v>20181</v>
      </c>
      <c r="AN2142" t="str">
        <f t="shared" si="694"/>
        <v/>
      </c>
      <c r="AO2142" s="13">
        <f t="shared" si="695"/>
        <v>0</v>
      </c>
      <c r="AP2142">
        <f t="shared" si="696"/>
        <v>1</v>
      </c>
      <c r="AQ2142" t="str">
        <f t="shared" si="697"/>
        <v>NFC1800OVERTIME GRAIN APPEAL</v>
      </c>
    </row>
    <row r="2143" spans="1:43" x14ac:dyDescent="0.35">
      <c r="A2143" s="18" t="s">
        <v>1838</v>
      </c>
      <c r="B2143">
        <v>1900</v>
      </c>
      <c r="C2143" t="s">
        <v>1539</v>
      </c>
      <c r="D2143" s="18" t="s">
        <v>1838</v>
      </c>
      <c r="E2143">
        <v>2600</v>
      </c>
      <c r="F2143" t="s">
        <v>1555</v>
      </c>
      <c r="G2143" s="13">
        <v>0.61529766439085209</v>
      </c>
      <c r="I2143">
        <v>20181</v>
      </c>
      <c r="J2143" t="str">
        <f t="shared" si="680"/>
        <v>20181NFC1900OVERTIME OVER 820181NFC2600OT OVER 8 W/NIGHT DIFF</v>
      </c>
      <c r="K2143" t="str">
        <f t="shared" si="681"/>
        <v>20181NFC1900OVERTIME OVER 8</v>
      </c>
      <c r="L2143" t="str">
        <f t="shared" si="682"/>
        <v>20181NFC2600OT OVER 8 W/NIGHT DIFF</v>
      </c>
      <c r="M2143" s="13">
        <f t="shared" si="683"/>
        <v>0.61529766439085209</v>
      </c>
      <c r="N2143" s="13"/>
      <c r="O2143" s="19">
        <v>2133</v>
      </c>
      <c r="P2143">
        <f t="shared" si="684"/>
        <v>2</v>
      </c>
      <c r="Q2143">
        <f t="shared" si="685"/>
        <v>1072</v>
      </c>
      <c r="R2143">
        <f t="shared" si="686"/>
        <v>1</v>
      </c>
      <c r="S2143" t="b">
        <f t="shared" si="687"/>
        <v>1</v>
      </c>
      <c r="T2143" t="b">
        <f t="shared" si="688"/>
        <v>0</v>
      </c>
      <c r="W2143" t="str">
        <f t="shared" si="678"/>
        <v/>
      </c>
      <c r="X2143" t="str">
        <f t="shared" si="678"/>
        <v/>
      </c>
      <c r="Y2143" t="str">
        <f t="shared" si="678"/>
        <v/>
      </c>
      <c r="Z2143" t="str">
        <f t="shared" si="678"/>
        <v/>
      </c>
      <c r="AA2143" t="str">
        <f t="shared" si="678"/>
        <v>NFC1900OVERTIME OVER 8</v>
      </c>
      <c r="AC2143" t="str">
        <f t="shared" si="679"/>
        <v/>
      </c>
      <c r="AD2143" t="str">
        <f t="shared" si="679"/>
        <v/>
      </c>
      <c r="AE2143" t="str">
        <f t="shared" si="679"/>
        <v/>
      </c>
      <c r="AF2143" t="str">
        <f t="shared" si="679"/>
        <v/>
      </c>
      <c r="AG2143" t="str">
        <f t="shared" si="679"/>
        <v>NFC2600OT OVER 8 W/NIGHT DIFF</v>
      </c>
      <c r="AI2143">
        <f t="shared" si="689"/>
        <v>1</v>
      </c>
      <c r="AJ2143">
        <f t="shared" si="690"/>
        <v>1072</v>
      </c>
      <c r="AK2143" t="str">
        <f t="shared" si="691"/>
        <v>20181NFC1900OVERTIME OVER 8</v>
      </c>
      <c r="AL2143" t="str">
        <f t="shared" si="692"/>
        <v>OVERTIME OVER 8</v>
      </c>
      <c r="AM2143" t="str">
        <f t="shared" si="693"/>
        <v>20181NFC2600OT OVER 8 W/NIGHT DIFF</v>
      </c>
      <c r="AN2143" t="str">
        <f t="shared" si="694"/>
        <v>OT OVER 8 W/NIGHT DIFF</v>
      </c>
      <c r="AO2143" s="13">
        <f t="shared" si="695"/>
        <v>0.61529766439085209</v>
      </c>
      <c r="AP2143">
        <f t="shared" si="696"/>
        <v>1</v>
      </c>
      <c r="AQ2143" t="str">
        <f t="shared" si="697"/>
        <v>NFC1900OVERTIME OVER 8NFC2600OT OVER 8 W/NIGHT DIFF</v>
      </c>
    </row>
    <row r="2144" spans="1:43" x14ac:dyDescent="0.35">
      <c r="A2144" s="18" t="s">
        <v>1838</v>
      </c>
      <c r="B2144">
        <v>1900</v>
      </c>
      <c r="C2144" t="s">
        <v>1539</v>
      </c>
      <c r="D2144" s="18" t="s">
        <v>1837</v>
      </c>
      <c r="E2144">
        <v>124</v>
      </c>
      <c r="F2144" t="s">
        <v>1478</v>
      </c>
      <c r="G2144" s="13">
        <v>0.58088578088578091</v>
      </c>
      <c r="I2144">
        <v>20181</v>
      </c>
      <c r="J2144" t="str">
        <f t="shared" si="680"/>
        <v>20181NFC1900OVERTIME OVER 820181IBC124OVERTIME - EXCESS OVER 8 HOURS</v>
      </c>
      <c r="K2144" t="str">
        <f t="shared" si="681"/>
        <v>20181NFC1900OVERTIME OVER 8</v>
      </c>
      <c r="L2144" t="str">
        <f t="shared" si="682"/>
        <v>20181IBC124OVERTIME - EXCESS OVER 8 HOURS</v>
      </c>
      <c r="M2144" s="13">
        <f t="shared" si="683"/>
        <v>0.58088578088578091</v>
      </c>
      <c r="N2144" s="13"/>
      <c r="O2144" s="19">
        <v>2134</v>
      </c>
      <c r="P2144">
        <f t="shared" si="684"/>
        <v>2</v>
      </c>
      <c r="Q2144">
        <f t="shared" si="685"/>
        <v>1072</v>
      </c>
      <c r="R2144">
        <f t="shared" si="686"/>
        <v>2</v>
      </c>
      <c r="S2144" t="b">
        <f t="shared" si="687"/>
        <v>0</v>
      </c>
      <c r="T2144" t="b">
        <f t="shared" si="688"/>
        <v>0</v>
      </c>
      <c r="W2144" t="str">
        <f t="shared" si="678"/>
        <v/>
      </c>
      <c r="X2144" t="str">
        <f t="shared" si="678"/>
        <v/>
      </c>
      <c r="Y2144" t="str">
        <f t="shared" si="678"/>
        <v/>
      </c>
      <c r="Z2144" t="str">
        <f t="shared" si="678"/>
        <v/>
      </c>
      <c r="AA2144" t="str">
        <f t="shared" si="678"/>
        <v>NFC1900OVERTIME OVER 8</v>
      </c>
      <c r="AC2144" t="str">
        <f t="shared" si="679"/>
        <v/>
      </c>
      <c r="AD2144" t="str">
        <f t="shared" si="679"/>
        <v/>
      </c>
      <c r="AE2144" t="str">
        <f t="shared" si="679"/>
        <v/>
      </c>
      <c r="AF2144" t="str">
        <f t="shared" si="679"/>
        <v>IBC124OVERTIME - EXCESS OVER 8 HOURS</v>
      </c>
      <c r="AG2144" t="str">
        <f t="shared" si="679"/>
        <v/>
      </c>
      <c r="AI2144">
        <f t="shared" si="689"/>
        <v>1</v>
      </c>
      <c r="AJ2144">
        <f t="shared" si="690"/>
        <v>1072</v>
      </c>
      <c r="AK2144" t="str">
        <f t="shared" si="691"/>
        <v>20181NFC1900OVERTIME OVER 8</v>
      </c>
      <c r="AL2144" t="str">
        <f t="shared" si="692"/>
        <v>OVERTIME OVER 8</v>
      </c>
      <c r="AM2144" t="str">
        <f t="shared" si="693"/>
        <v>20181IBC124OVERTIME - EXCESS OVER 8 HOURS</v>
      </c>
      <c r="AN2144" t="str">
        <f t="shared" si="694"/>
        <v>OVERTIME - EXCESS OVER 8 HOURS</v>
      </c>
      <c r="AO2144" s="13">
        <f t="shared" si="695"/>
        <v>0.58088578088578091</v>
      </c>
      <c r="AP2144">
        <f t="shared" si="696"/>
        <v>2</v>
      </c>
      <c r="AQ2144" t="str">
        <f t="shared" si="697"/>
        <v>IBC124OVERTIME - EXCESS OVER 8 HOURSNFC1900OVERTIME OVER 8</v>
      </c>
    </row>
    <row r="2145" spans="1:43" x14ac:dyDescent="0.35">
      <c r="A2145" s="18" t="s">
        <v>1838</v>
      </c>
      <c r="B2145">
        <v>1907</v>
      </c>
      <c r="C2145" t="s">
        <v>1540</v>
      </c>
      <c r="D2145" s="18" t="s">
        <v>1838</v>
      </c>
      <c r="E2145">
        <v>1997</v>
      </c>
      <c r="F2145" t="s">
        <v>1540</v>
      </c>
      <c r="G2145" s="13">
        <v>0.97254901960784312</v>
      </c>
      <c r="I2145">
        <v>20181</v>
      </c>
      <c r="J2145" t="str">
        <f t="shared" si="680"/>
        <v>20181NFC1907O/T-SCUBA DIVING 175%20181NFC1997O/T-SCUBA DIVING 175%</v>
      </c>
      <c r="K2145" t="str">
        <f t="shared" si="681"/>
        <v>20181NFC1907O/T-SCUBA DIVING 175%</v>
      </c>
      <c r="L2145" t="str">
        <f t="shared" si="682"/>
        <v>20181NFC1997O/T-SCUBA DIVING 175%</v>
      </c>
      <c r="M2145" s="13">
        <f t="shared" si="683"/>
        <v>0.97254901960784312</v>
      </c>
      <c r="N2145" s="13"/>
      <c r="O2145" s="19">
        <v>2135</v>
      </c>
      <c r="P2145">
        <f t="shared" si="684"/>
        <v>12</v>
      </c>
      <c r="Q2145">
        <f t="shared" si="685"/>
        <v>1073</v>
      </c>
      <c r="R2145">
        <f t="shared" si="686"/>
        <v>1</v>
      </c>
      <c r="S2145" t="b">
        <f t="shared" si="687"/>
        <v>1</v>
      </c>
      <c r="T2145" t="b">
        <f t="shared" si="688"/>
        <v>0</v>
      </c>
      <c r="W2145" t="str">
        <f t="shared" si="678"/>
        <v/>
      </c>
      <c r="X2145" t="str">
        <f t="shared" si="678"/>
        <v/>
      </c>
      <c r="Y2145" t="str">
        <f t="shared" si="678"/>
        <v/>
      </c>
      <c r="Z2145" t="str">
        <f t="shared" si="678"/>
        <v/>
      </c>
      <c r="AA2145" t="str">
        <f t="shared" si="678"/>
        <v>NFC1907O/T-SCUBA DIVING 175%</v>
      </c>
      <c r="AC2145" t="str">
        <f t="shared" si="679"/>
        <v/>
      </c>
      <c r="AD2145" t="str">
        <f t="shared" si="679"/>
        <v/>
      </c>
      <c r="AE2145" t="str">
        <f t="shared" si="679"/>
        <v/>
      </c>
      <c r="AF2145" t="str">
        <f t="shared" si="679"/>
        <v/>
      </c>
      <c r="AG2145" t="str">
        <f t="shared" si="679"/>
        <v>NFC1997O/T-SCUBA DIVING 175%</v>
      </c>
      <c r="AI2145">
        <f t="shared" si="689"/>
        <v>1</v>
      </c>
      <c r="AJ2145">
        <f t="shared" si="690"/>
        <v>1073</v>
      </c>
      <c r="AK2145" t="str">
        <f t="shared" si="691"/>
        <v>20181NFC1907O/T-SCUBA DIVING 175%</v>
      </c>
      <c r="AL2145" t="str">
        <f t="shared" si="692"/>
        <v>O/T-SCUBA DIVING 175%</v>
      </c>
      <c r="AM2145" t="str">
        <f t="shared" si="693"/>
        <v>20181NFC1997O/T-SCUBA DIVING 175%</v>
      </c>
      <c r="AN2145" t="str">
        <f t="shared" si="694"/>
        <v>O/T-SCUBA DIVING 175%</v>
      </c>
      <c r="AO2145" s="13">
        <f t="shared" si="695"/>
        <v>0.97254901960784312</v>
      </c>
      <c r="AP2145">
        <f t="shared" si="696"/>
        <v>1</v>
      </c>
      <c r="AQ2145" t="str">
        <f t="shared" si="697"/>
        <v>NFC1907O/T-SCUBA DIVING 175%NFC1997O/T-SCUBA DIVING 175%</v>
      </c>
    </row>
    <row r="2146" spans="1:43" x14ac:dyDescent="0.35">
      <c r="A2146" s="18" t="s">
        <v>1838</v>
      </c>
      <c r="B2146">
        <v>1907</v>
      </c>
      <c r="C2146" t="s">
        <v>1540</v>
      </c>
      <c r="D2146" s="18" t="s">
        <v>1838</v>
      </c>
      <c r="E2146">
        <v>197</v>
      </c>
      <c r="F2146" t="s">
        <v>1726</v>
      </c>
      <c r="G2146" s="13">
        <v>0.84705391080452364</v>
      </c>
      <c r="I2146">
        <v>20181</v>
      </c>
      <c r="J2146" t="str">
        <f t="shared" si="680"/>
        <v>20181NFC1907O/T-SCUBA DIVING 175%20181NFC197REG-SCUBA DIVING 175%</v>
      </c>
      <c r="K2146" t="str">
        <f t="shared" si="681"/>
        <v>20181NFC1907O/T-SCUBA DIVING 175%</v>
      </c>
      <c r="L2146" t="str">
        <f t="shared" si="682"/>
        <v>20181NFC197REG-SCUBA DIVING 175%</v>
      </c>
      <c r="M2146" s="13">
        <f t="shared" si="683"/>
        <v>0.84705391080452364</v>
      </c>
      <c r="N2146" s="13"/>
      <c r="O2146" s="19">
        <v>2136</v>
      </c>
      <c r="P2146">
        <f t="shared" si="684"/>
        <v>12</v>
      </c>
      <c r="Q2146">
        <f t="shared" si="685"/>
        <v>1073</v>
      </c>
      <c r="R2146">
        <f t="shared" si="686"/>
        <v>2</v>
      </c>
      <c r="S2146" t="b">
        <f t="shared" si="687"/>
        <v>1</v>
      </c>
      <c r="T2146" t="b">
        <f t="shared" si="688"/>
        <v>0</v>
      </c>
      <c r="W2146" t="str">
        <f t="shared" si="678"/>
        <v/>
      </c>
      <c r="X2146" t="str">
        <f t="shared" si="678"/>
        <v/>
      </c>
      <c r="Y2146" t="str">
        <f t="shared" si="678"/>
        <v/>
      </c>
      <c r="Z2146" t="str">
        <f t="shared" si="678"/>
        <v/>
      </c>
      <c r="AA2146" t="str">
        <f t="shared" si="678"/>
        <v>NFC1907O/T-SCUBA DIVING 175%</v>
      </c>
      <c r="AC2146" t="str">
        <f t="shared" si="679"/>
        <v/>
      </c>
      <c r="AD2146" t="str">
        <f t="shared" si="679"/>
        <v/>
      </c>
      <c r="AE2146" t="str">
        <f t="shared" si="679"/>
        <v/>
      </c>
      <c r="AF2146" t="str">
        <f t="shared" si="679"/>
        <v/>
      </c>
      <c r="AG2146" t="str">
        <f t="shared" si="679"/>
        <v>NFC197REG-SCUBA DIVING 175%</v>
      </c>
      <c r="AI2146">
        <f t="shared" si="689"/>
        <v>1</v>
      </c>
      <c r="AJ2146">
        <f t="shared" si="690"/>
        <v>1073</v>
      </c>
      <c r="AK2146" t="str">
        <f t="shared" si="691"/>
        <v>20181NFC1907O/T-SCUBA DIVING 175%</v>
      </c>
      <c r="AL2146" t="str">
        <f t="shared" si="692"/>
        <v>O/T-SCUBA DIVING 175%</v>
      </c>
      <c r="AM2146" t="str">
        <f t="shared" si="693"/>
        <v>20181NFC197REG-SCUBA DIVING 175%</v>
      </c>
      <c r="AN2146" t="str">
        <f t="shared" si="694"/>
        <v>REG-SCUBA DIVING 175%</v>
      </c>
      <c r="AO2146" s="13">
        <f t="shared" si="695"/>
        <v>0.84705391080452364</v>
      </c>
      <c r="AP2146">
        <f t="shared" si="696"/>
        <v>1</v>
      </c>
      <c r="AQ2146" t="str">
        <f t="shared" si="697"/>
        <v>NFC1907O/T-SCUBA DIVING 175%NFC197REG-SCUBA DIVING 175%</v>
      </c>
    </row>
    <row r="2147" spans="1:43" x14ac:dyDescent="0.35">
      <c r="A2147" s="18" t="s">
        <v>1838</v>
      </c>
      <c r="B2147">
        <v>1907</v>
      </c>
      <c r="C2147" t="s">
        <v>1540</v>
      </c>
      <c r="D2147" s="18" t="s">
        <v>1838</v>
      </c>
      <c r="E2147">
        <v>107</v>
      </c>
      <c r="F2147" t="s">
        <v>1726</v>
      </c>
      <c r="G2147" s="13">
        <v>0.84527988743053684</v>
      </c>
      <c r="I2147">
        <v>20181</v>
      </c>
      <c r="J2147" t="str">
        <f t="shared" si="680"/>
        <v>20181NFC1907O/T-SCUBA DIVING 175%20181NFC107REG-SCUBA DIVING 175%</v>
      </c>
      <c r="K2147" t="str">
        <f t="shared" si="681"/>
        <v>20181NFC1907O/T-SCUBA DIVING 175%</v>
      </c>
      <c r="L2147" t="str">
        <f t="shared" si="682"/>
        <v>20181NFC107REG-SCUBA DIVING 175%</v>
      </c>
      <c r="M2147" s="13">
        <f t="shared" si="683"/>
        <v>0.84527988743053684</v>
      </c>
      <c r="N2147" s="13"/>
      <c r="O2147" s="19">
        <v>2137</v>
      </c>
      <c r="P2147">
        <f t="shared" si="684"/>
        <v>12</v>
      </c>
      <c r="Q2147">
        <f t="shared" si="685"/>
        <v>1073</v>
      </c>
      <c r="R2147">
        <f t="shared" si="686"/>
        <v>3</v>
      </c>
      <c r="S2147" t="b">
        <f t="shared" si="687"/>
        <v>1</v>
      </c>
      <c r="T2147" t="b">
        <f t="shared" si="688"/>
        <v>0</v>
      </c>
      <c r="W2147" t="str">
        <f t="shared" ref="W2147:AA2178" si="698">IF($A2147=W$10, $A2147&amp;$B2147&amp;$C2147, "")</f>
        <v/>
      </c>
      <c r="X2147" t="str">
        <f t="shared" si="698"/>
        <v/>
      </c>
      <c r="Y2147" t="str">
        <f t="shared" si="698"/>
        <v/>
      </c>
      <c r="Z2147" t="str">
        <f t="shared" si="698"/>
        <v/>
      </c>
      <c r="AA2147" t="str">
        <f t="shared" si="698"/>
        <v>NFC1907O/T-SCUBA DIVING 175%</v>
      </c>
      <c r="AC2147" t="str">
        <f t="shared" ref="AC2147:AG2178" si="699">IF($D2147=AC$10, $D2147&amp;$E2147&amp;$F2147, "")</f>
        <v/>
      </c>
      <c r="AD2147" t="str">
        <f t="shared" si="699"/>
        <v/>
      </c>
      <c r="AE2147" t="str">
        <f t="shared" si="699"/>
        <v/>
      </c>
      <c r="AF2147" t="str">
        <f t="shared" si="699"/>
        <v/>
      </c>
      <c r="AG2147" t="str">
        <f t="shared" si="699"/>
        <v>NFC107REG-SCUBA DIVING 175%</v>
      </c>
      <c r="AI2147">
        <f t="shared" si="689"/>
        <v>1</v>
      </c>
      <c r="AJ2147">
        <f t="shared" si="690"/>
        <v>1073</v>
      </c>
      <c r="AK2147" t="str">
        <f t="shared" si="691"/>
        <v>20181NFC1907O/T-SCUBA DIVING 175%</v>
      </c>
      <c r="AL2147" t="str">
        <f t="shared" si="692"/>
        <v>O/T-SCUBA DIVING 175%</v>
      </c>
      <c r="AM2147" t="str">
        <f t="shared" si="693"/>
        <v>20181NFC107REG-SCUBA DIVING 175%</v>
      </c>
      <c r="AN2147" t="str">
        <f t="shared" si="694"/>
        <v>REG-SCUBA DIVING 175%</v>
      </c>
      <c r="AO2147" s="13">
        <f t="shared" si="695"/>
        <v>0.84527988743053684</v>
      </c>
      <c r="AP2147">
        <f t="shared" si="696"/>
        <v>1</v>
      </c>
      <c r="AQ2147" t="str">
        <f t="shared" si="697"/>
        <v>NFC1907O/T-SCUBA DIVING 175%NFC107REG-SCUBA DIVING 175%</v>
      </c>
    </row>
    <row r="2148" spans="1:43" x14ac:dyDescent="0.35">
      <c r="A2148" s="18" t="s">
        <v>1838</v>
      </c>
      <c r="B2148">
        <v>1908</v>
      </c>
      <c r="C2148" t="s">
        <v>1541</v>
      </c>
      <c r="D2148" s="18" t="s">
        <v>1838</v>
      </c>
      <c r="E2148">
        <v>108</v>
      </c>
      <c r="F2148" t="s">
        <v>1727</v>
      </c>
      <c r="G2148" s="13">
        <v>0.84527988743053684</v>
      </c>
      <c r="I2148">
        <v>20181</v>
      </c>
      <c r="J2148" t="str">
        <f t="shared" si="680"/>
        <v>20181NFC1908O/T-SCUBA DIVING 200%20181NFC108REG-SCUBA DIVING 200%</v>
      </c>
      <c r="K2148" t="str">
        <f t="shared" si="681"/>
        <v>20181NFC1908O/T-SCUBA DIVING 200%</v>
      </c>
      <c r="L2148" t="str">
        <f t="shared" si="682"/>
        <v>20181NFC108REG-SCUBA DIVING 200%</v>
      </c>
      <c r="M2148" s="13">
        <f t="shared" si="683"/>
        <v>0.84527988743053684</v>
      </c>
      <c r="N2148" s="13"/>
      <c r="O2148" s="19">
        <v>2138</v>
      </c>
      <c r="P2148">
        <f t="shared" si="684"/>
        <v>6</v>
      </c>
      <c r="Q2148">
        <f t="shared" si="685"/>
        <v>1074</v>
      </c>
      <c r="R2148">
        <f t="shared" si="686"/>
        <v>1</v>
      </c>
      <c r="S2148" t="b">
        <f t="shared" si="687"/>
        <v>1</v>
      </c>
      <c r="T2148" t="b">
        <f t="shared" si="688"/>
        <v>0</v>
      </c>
      <c r="W2148" t="str">
        <f t="shared" si="698"/>
        <v/>
      </c>
      <c r="X2148" t="str">
        <f t="shared" si="698"/>
        <v/>
      </c>
      <c r="Y2148" t="str">
        <f t="shared" si="698"/>
        <v/>
      </c>
      <c r="Z2148" t="str">
        <f t="shared" si="698"/>
        <v/>
      </c>
      <c r="AA2148" t="str">
        <f t="shared" si="698"/>
        <v>NFC1908O/T-SCUBA DIVING 200%</v>
      </c>
      <c r="AC2148" t="str">
        <f t="shared" si="699"/>
        <v/>
      </c>
      <c r="AD2148" t="str">
        <f t="shared" si="699"/>
        <v/>
      </c>
      <c r="AE2148" t="str">
        <f t="shared" si="699"/>
        <v/>
      </c>
      <c r="AF2148" t="str">
        <f t="shared" si="699"/>
        <v/>
      </c>
      <c r="AG2148" t="str">
        <f t="shared" si="699"/>
        <v>NFC108REG-SCUBA DIVING 200%</v>
      </c>
      <c r="AI2148">
        <f t="shared" si="689"/>
        <v>1</v>
      </c>
      <c r="AJ2148">
        <f t="shared" si="690"/>
        <v>1074</v>
      </c>
      <c r="AK2148" t="str">
        <f t="shared" si="691"/>
        <v>20181NFC1908O/T-SCUBA DIVING 200%</v>
      </c>
      <c r="AL2148" t="str">
        <f t="shared" si="692"/>
        <v>O/T-SCUBA DIVING 200%</v>
      </c>
      <c r="AM2148" t="str">
        <f t="shared" si="693"/>
        <v>20181NFC108REG-SCUBA DIVING 200%</v>
      </c>
      <c r="AN2148" t="str">
        <f t="shared" si="694"/>
        <v>REG-SCUBA DIVING 200%</v>
      </c>
      <c r="AO2148" s="13">
        <f t="shared" si="695"/>
        <v>0.84527988743053684</v>
      </c>
      <c r="AP2148">
        <f t="shared" si="696"/>
        <v>1</v>
      </c>
      <c r="AQ2148" t="str">
        <f t="shared" si="697"/>
        <v>NFC1908O/T-SCUBA DIVING 200%NFC108REG-SCUBA DIVING 200%</v>
      </c>
    </row>
    <row r="2149" spans="1:43" x14ac:dyDescent="0.35">
      <c r="A2149" s="18" t="s">
        <v>1838</v>
      </c>
      <c r="B2149">
        <v>1908</v>
      </c>
      <c r="C2149" t="s">
        <v>1541</v>
      </c>
      <c r="D2149" s="18" t="s">
        <v>1838</v>
      </c>
      <c r="E2149">
        <v>1907</v>
      </c>
      <c r="F2149" t="s">
        <v>1540</v>
      </c>
      <c r="G2149" s="13">
        <v>0.79356596876038554</v>
      </c>
      <c r="I2149">
        <v>20181</v>
      </c>
      <c r="J2149" t="str">
        <f t="shared" si="680"/>
        <v>20181NFC1908O/T-SCUBA DIVING 200%20181NFC1907O/T-SCUBA DIVING 175%</v>
      </c>
      <c r="K2149" t="str">
        <f t="shared" si="681"/>
        <v>20181NFC1908O/T-SCUBA DIVING 200%</v>
      </c>
      <c r="L2149" t="str">
        <f t="shared" si="682"/>
        <v>20181NFC1907O/T-SCUBA DIVING 175%</v>
      </c>
      <c r="M2149" s="13">
        <f t="shared" si="683"/>
        <v>0.79356596876038554</v>
      </c>
      <c r="N2149" s="13"/>
      <c r="O2149" s="19">
        <v>2139</v>
      </c>
      <c r="P2149">
        <f t="shared" si="684"/>
        <v>6</v>
      </c>
      <c r="Q2149">
        <f t="shared" si="685"/>
        <v>1074</v>
      </c>
      <c r="R2149">
        <f t="shared" si="686"/>
        <v>2</v>
      </c>
      <c r="S2149" t="b">
        <f t="shared" si="687"/>
        <v>1</v>
      </c>
      <c r="T2149" t="b">
        <f t="shared" si="688"/>
        <v>0</v>
      </c>
      <c r="W2149" t="str">
        <f t="shared" si="698"/>
        <v/>
      </c>
      <c r="X2149" t="str">
        <f t="shared" si="698"/>
        <v/>
      </c>
      <c r="Y2149" t="str">
        <f t="shared" si="698"/>
        <v/>
      </c>
      <c r="Z2149" t="str">
        <f t="shared" si="698"/>
        <v/>
      </c>
      <c r="AA2149" t="str">
        <f t="shared" si="698"/>
        <v>NFC1908O/T-SCUBA DIVING 200%</v>
      </c>
      <c r="AC2149" t="str">
        <f t="shared" si="699"/>
        <v/>
      </c>
      <c r="AD2149" t="str">
        <f t="shared" si="699"/>
        <v/>
      </c>
      <c r="AE2149" t="str">
        <f t="shared" si="699"/>
        <v/>
      </c>
      <c r="AF2149" t="str">
        <f t="shared" si="699"/>
        <v/>
      </c>
      <c r="AG2149" t="str">
        <f t="shared" si="699"/>
        <v>NFC1907O/T-SCUBA DIVING 175%</v>
      </c>
      <c r="AI2149">
        <f t="shared" si="689"/>
        <v>1</v>
      </c>
      <c r="AJ2149">
        <f t="shared" si="690"/>
        <v>1074</v>
      </c>
      <c r="AK2149" t="str">
        <f t="shared" si="691"/>
        <v>20181NFC1908O/T-SCUBA DIVING 200%</v>
      </c>
      <c r="AL2149" t="str">
        <f t="shared" si="692"/>
        <v>O/T-SCUBA DIVING 200%</v>
      </c>
      <c r="AM2149" t="str">
        <f t="shared" si="693"/>
        <v>20181NFC1907O/T-SCUBA DIVING 175%</v>
      </c>
      <c r="AN2149" t="str">
        <f t="shared" si="694"/>
        <v>O/T-SCUBA DIVING 175%</v>
      </c>
      <c r="AO2149" s="13">
        <f t="shared" si="695"/>
        <v>0.79356596876038554</v>
      </c>
      <c r="AP2149">
        <f t="shared" si="696"/>
        <v>1</v>
      </c>
      <c r="AQ2149" t="str">
        <f t="shared" si="697"/>
        <v>NFC1908O/T-SCUBA DIVING 200%NFC1907O/T-SCUBA DIVING 175%</v>
      </c>
    </row>
    <row r="2150" spans="1:43" x14ac:dyDescent="0.35">
      <c r="A2150" s="18" t="s">
        <v>1838</v>
      </c>
      <c r="B2150">
        <v>1908</v>
      </c>
      <c r="C2150" t="s">
        <v>1541</v>
      </c>
      <c r="D2150" s="18" t="s">
        <v>1838</v>
      </c>
      <c r="E2150">
        <v>2108</v>
      </c>
      <c r="F2150" t="s">
        <v>1541</v>
      </c>
      <c r="G2150" s="13">
        <v>0.74567062818336161</v>
      </c>
      <c r="I2150">
        <v>20181</v>
      </c>
      <c r="J2150" t="str">
        <f t="shared" si="680"/>
        <v>20181NFC1908O/T-SCUBA DIVING 200%20181NFC2108O/T-SCUBA DIVING 200%</v>
      </c>
      <c r="K2150" t="str">
        <f t="shared" si="681"/>
        <v>20181NFC1908O/T-SCUBA DIVING 200%</v>
      </c>
      <c r="L2150" t="str">
        <f t="shared" si="682"/>
        <v>20181NFC2108O/T-SCUBA DIVING 200%</v>
      </c>
      <c r="M2150" s="13">
        <f t="shared" si="683"/>
        <v>0.74567062818336161</v>
      </c>
      <c r="N2150" s="13"/>
      <c r="O2150" s="19">
        <v>2140</v>
      </c>
      <c r="P2150">
        <f t="shared" si="684"/>
        <v>6</v>
      </c>
      <c r="Q2150">
        <f t="shared" si="685"/>
        <v>1074</v>
      </c>
      <c r="R2150">
        <f t="shared" si="686"/>
        <v>3</v>
      </c>
      <c r="S2150" t="b">
        <f t="shared" si="687"/>
        <v>1</v>
      </c>
      <c r="T2150" t="b">
        <f t="shared" si="688"/>
        <v>0</v>
      </c>
      <c r="W2150" t="str">
        <f t="shared" si="698"/>
        <v/>
      </c>
      <c r="X2150" t="str">
        <f t="shared" si="698"/>
        <v/>
      </c>
      <c r="Y2150" t="str">
        <f t="shared" si="698"/>
        <v/>
      </c>
      <c r="Z2150" t="str">
        <f t="shared" si="698"/>
        <v/>
      </c>
      <c r="AA2150" t="str">
        <f t="shared" si="698"/>
        <v>NFC1908O/T-SCUBA DIVING 200%</v>
      </c>
      <c r="AC2150" t="str">
        <f t="shared" si="699"/>
        <v/>
      </c>
      <c r="AD2150" t="str">
        <f t="shared" si="699"/>
        <v/>
      </c>
      <c r="AE2150" t="str">
        <f t="shared" si="699"/>
        <v/>
      </c>
      <c r="AF2150" t="str">
        <f t="shared" si="699"/>
        <v/>
      </c>
      <c r="AG2150" t="str">
        <f t="shared" si="699"/>
        <v>NFC2108O/T-SCUBA DIVING 200%</v>
      </c>
      <c r="AI2150">
        <f t="shared" si="689"/>
        <v>1</v>
      </c>
      <c r="AJ2150">
        <f t="shared" si="690"/>
        <v>1074</v>
      </c>
      <c r="AK2150" t="str">
        <f t="shared" si="691"/>
        <v>20181NFC1908O/T-SCUBA DIVING 200%</v>
      </c>
      <c r="AL2150" t="str">
        <f t="shared" si="692"/>
        <v>O/T-SCUBA DIVING 200%</v>
      </c>
      <c r="AM2150" t="str">
        <f t="shared" si="693"/>
        <v>20181NFC2108O/T-SCUBA DIVING 200%</v>
      </c>
      <c r="AN2150" t="str">
        <f t="shared" si="694"/>
        <v>O/T-SCUBA DIVING 200%</v>
      </c>
      <c r="AO2150" s="13">
        <f t="shared" si="695"/>
        <v>0.74567062818336161</v>
      </c>
      <c r="AP2150">
        <f t="shared" si="696"/>
        <v>1</v>
      </c>
      <c r="AQ2150" t="str">
        <f t="shared" si="697"/>
        <v>NFC1908O/T-SCUBA DIVING 200%NFC2108O/T-SCUBA DIVING 200%</v>
      </c>
    </row>
    <row r="2151" spans="1:43" x14ac:dyDescent="0.35">
      <c r="A2151" s="18" t="s">
        <v>1838</v>
      </c>
      <c r="B2151">
        <v>1997</v>
      </c>
      <c r="C2151" t="s">
        <v>1540</v>
      </c>
      <c r="D2151" s="18" t="s">
        <v>1838</v>
      </c>
      <c r="E2151">
        <v>1907</v>
      </c>
      <c r="F2151" t="s">
        <v>1540</v>
      </c>
      <c r="G2151" s="13">
        <v>0.97254901960784312</v>
      </c>
      <c r="I2151">
        <v>20181</v>
      </c>
      <c r="J2151" t="str">
        <f t="shared" si="680"/>
        <v>20181NFC1997O/T-SCUBA DIVING 175%20181NFC1907O/T-SCUBA DIVING 175%</v>
      </c>
      <c r="K2151" t="str">
        <f t="shared" si="681"/>
        <v>20181NFC1997O/T-SCUBA DIVING 175%</v>
      </c>
      <c r="L2151" t="str">
        <f t="shared" si="682"/>
        <v>20181NFC1907O/T-SCUBA DIVING 175%</v>
      </c>
      <c r="M2151" s="13">
        <f t="shared" si="683"/>
        <v>0.97254901960784312</v>
      </c>
      <c r="N2151" s="13"/>
      <c r="O2151" s="19">
        <v>2141</v>
      </c>
      <c r="P2151">
        <f t="shared" si="684"/>
        <v>12</v>
      </c>
      <c r="Q2151">
        <f t="shared" si="685"/>
        <v>1075</v>
      </c>
      <c r="R2151">
        <f t="shared" si="686"/>
        <v>1</v>
      </c>
      <c r="S2151" t="b">
        <f t="shared" si="687"/>
        <v>1</v>
      </c>
      <c r="T2151" t="b">
        <f t="shared" si="688"/>
        <v>0</v>
      </c>
      <c r="W2151" t="str">
        <f t="shared" si="698"/>
        <v/>
      </c>
      <c r="X2151" t="str">
        <f t="shared" si="698"/>
        <v/>
      </c>
      <c r="Y2151" t="str">
        <f t="shared" si="698"/>
        <v/>
      </c>
      <c r="Z2151" t="str">
        <f t="shared" si="698"/>
        <v/>
      </c>
      <c r="AA2151" t="str">
        <f t="shared" si="698"/>
        <v>NFC1997O/T-SCUBA DIVING 175%</v>
      </c>
      <c r="AC2151" t="str">
        <f t="shared" si="699"/>
        <v/>
      </c>
      <c r="AD2151" t="str">
        <f t="shared" si="699"/>
        <v/>
      </c>
      <c r="AE2151" t="str">
        <f t="shared" si="699"/>
        <v/>
      </c>
      <c r="AF2151" t="str">
        <f t="shared" si="699"/>
        <v/>
      </c>
      <c r="AG2151" t="str">
        <f t="shared" si="699"/>
        <v>NFC1907O/T-SCUBA DIVING 175%</v>
      </c>
      <c r="AI2151">
        <f t="shared" si="689"/>
        <v>1</v>
      </c>
      <c r="AJ2151">
        <f t="shared" si="690"/>
        <v>1075</v>
      </c>
      <c r="AK2151" t="str">
        <f t="shared" si="691"/>
        <v>20181NFC1997O/T-SCUBA DIVING 175%</v>
      </c>
      <c r="AL2151" t="str">
        <f t="shared" si="692"/>
        <v>O/T-SCUBA DIVING 175%</v>
      </c>
      <c r="AM2151" t="str">
        <f t="shared" si="693"/>
        <v>20181NFC1907O/T-SCUBA DIVING 175%</v>
      </c>
      <c r="AN2151" t="str">
        <f t="shared" si="694"/>
        <v>O/T-SCUBA DIVING 175%</v>
      </c>
      <c r="AO2151" s="13">
        <f t="shared" si="695"/>
        <v>0.97254901960784312</v>
      </c>
      <c r="AP2151">
        <f t="shared" si="696"/>
        <v>1</v>
      </c>
      <c r="AQ2151" t="str">
        <f t="shared" si="697"/>
        <v>NFC1997O/T-SCUBA DIVING 175%NFC1907O/T-SCUBA DIVING 175%</v>
      </c>
    </row>
    <row r="2152" spans="1:43" x14ac:dyDescent="0.35">
      <c r="A2152" s="18" t="s">
        <v>1838</v>
      </c>
      <c r="B2152">
        <v>1997</v>
      </c>
      <c r="C2152" t="s">
        <v>1540</v>
      </c>
      <c r="D2152" s="18" t="s">
        <v>1838</v>
      </c>
      <c r="E2152">
        <v>197</v>
      </c>
      <c r="F2152" t="s">
        <v>1726</v>
      </c>
      <c r="G2152" s="13">
        <v>0.84705391080452364</v>
      </c>
      <c r="I2152">
        <v>20181</v>
      </c>
      <c r="J2152" t="str">
        <f t="shared" si="680"/>
        <v>20181NFC1997O/T-SCUBA DIVING 175%20181NFC197REG-SCUBA DIVING 175%</v>
      </c>
      <c r="K2152" t="str">
        <f t="shared" si="681"/>
        <v>20181NFC1997O/T-SCUBA DIVING 175%</v>
      </c>
      <c r="L2152" t="str">
        <f t="shared" si="682"/>
        <v>20181NFC197REG-SCUBA DIVING 175%</v>
      </c>
      <c r="M2152" s="13">
        <f t="shared" si="683"/>
        <v>0.84705391080452364</v>
      </c>
      <c r="N2152" s="13"/>
      <c r="O2152" s="19">
        <v>2142</v>
      </c>
      <c r="P2152">
        <f t="shared" si="684"/>
        <v>12</v>
      </c>
      <c r="Q2152">
        <f t="shared" si="685"/>
        <v>1075</v>
      </c>
      <c r="R2152">
        <f t="shared" si="686"/>
        <v>2</v>
      </c>
      <c r="S2152" t="b">
        <f t="shared" si="687"/>
        <v>1</v>
      </c>
      <c r="T2152" t="b">
        <f t="shared" si="688"/>
        <v>0</v>
      </c>
      <c r="W2152" t="str">
        <f t="shared" si="698"/>
        <v/>
      </c>
      <c r="X2152" t="str">
        <f t="shared" si="698"/>
        <v/>
      </c>
      <c r="Y2152" t="str">
        <f t="shared" si="698"/>
        <v/>
      </c>
      <c r="Z2152" t="str">
        <f t="shared" si="698"/>
        <v/>
      </c>
      <c r="AA2152" t="str">
        <f t="shared" si="698"/>
        <v>NFC1997O/T-SCUBA DIVING 175%</v>
      </c>
      <c r="AC2152" t="str">
        <f t="shared" si="699"/>
        <v/>
      </c>
      <c r="AD2152" t="str">
        <f t="shared" si="699"/>
        <v/>
      </c>
      <c r="AE2152" t="str">
        <f t="shared" si="699"/>
        <v/>
      </c>
      <c r="AF2152" t="str">
        <f t="shared" si="699"/>
        <v/>
      </c>
      <c r="AG2152" t="str">
        <f t="shared" si="699"/>
        <v>NFC197REG-SCUBA DIVING 175%</v>
      </c>
      <c r="AI2152">
        <f t="shared" si="689"/>
        <v>1</v>
      </c>
      <c r="AJ2152">
        <f t="shared" si="690"/>
        <v>1075</v>
      </c>
      <c r="AK2152" t="str">
        <f t="shared" si="691"/>
        <v>20181NFC1997O/T-SCUBA DIVING 175%</v>
      </c>
      <c r="AL2152" t="str">
        <f t="shared" si="692"/>
        <v>O/T-SCUBA DIVING 175%</v>
      </c>
      <c r="AM2152" t="str">
        <f t="shared" si="693"/>
        <v>20181NFC197REG-SCUBA DIVING 175%</v>
      </c>
      <c r="AN2152" t="str">
        <f t="shared" si="694"/>
        <v>REG-SCUBA DIVING 175%</v>
      </c>
      <c r="AO2152" s="13">
        <f t="shared" si="695"/>
        <v>0.84705391080452364</v>
      </c>
      <c r="AP2152">
        <f t="shared" si="696"/>
        <v>1</v>
      </c>
      <c r="AQ2152" t="str">
        <f t="shared" si="697"/>
        <v>NFC1997O/T-SCUBA DIVING 175%NFC197REG-SCUBA DIVING 175%</v>
      </c>
    </row>
    <row r="2153" spans="1:43" x14ac:dyDescent="0.35">
      <c r="A2153" s="18" t="s">
        <v>1838</v>
      </c>
      <c r="B2153">
        <v>1997</v>
      </c>
      <c r="C2153" t="s">
        <v>1540</v>
      </c>
      <c r="D2153" s="18" t="s">
        <v>1838</v>
      </c>
      <c r="E2153">
        <v>2107</v>
      </c>
      <c r="F2153" t="s">
        <v>1540</v>
      </c>
      <c r="G2153" s="13">
        <v>0.74567062818336161</v>
      </c>
      <c r="I2153">
        <v>20181</v>
      </c>
      <c r="J2153" t="str">
        <f t="shared" si="680"/>
        <v>20181NFC1997O/T-SCUBA DIVING 175%20181NFC2107O/T-SCUBA DIVING 175%</v>
      </c>
      <c r="K2153" t="str">
        <f t="shared" si="681"/>
        <v>20181NFC1997O/T-SCUBA DIVING 175%</v>
      </c>
      <c r="L2153" t="str">
        <f t="shared" si="682"/>
        <v>20181NFC2107O/T-SCUBA DIVING 175%</v>
      </c>
      <c r="M2153" s="13">
        <f t="shared" si="683"/>
        <v>0.74567062818336161</v>
      </c>
      <c r="N2153" s="13"/>
      <c r="O2153" s="19">
        <v>2143</v>
      </c>
      <c r="P2153">
        <f t="shared" si="684"/>
        <v>12</v>
      </c>
      <c r="Q2153">
        <f t="shared" si="685"/>
        <v>1075</v>
      </c>
      <c r="R2153">
        <f t="shared" si="686"/>
        <v>3</v>
      </c>
      <c r="S2153" t="b">
        <f t="shared" si="687"/>
        <v>1</v>
      </c>
      <c r="T2153" t="b">
        <f t="shared" si="688"/>
        <v>0</v>
      </c>
      <c r="W2153" t="str">
        <f t="shared" si="698"/>
        <v/>
      </c>
      <c r="X2153" t="str">
        <f t="shared" si="698"/>
        <v/>
      </c>
      <c r="Y2153" t="str">
        <f t="shared" si="698"/>
        <v/>
      </c>
      <c r="Z2153" t="str">
        <f t="shared" si="698"/>
        <v/>
      </c>
      <c r="AA2153" t="str">
        <f t="shared" si="698"/>
        <v>NFC1997O/T-SCUBA DIVING 175%</v>
      </c>
      <c r="AC2153" t="str">
        <f t="shared" si="699"/>
        <v/>
      </c>
      <c r="AD2153" t="str">
        <f t="shared" si="699"/>
        <v/>
      </c>
      <c r="AE2153" t="str">
        <f t="shared" si="699"/>
        <v/>
      </c>
      <c r="AF2153" t="str">
        <f t="shared" si="699"/>
        <v/>
      </c>
      <c r="AG2153" t="str">
        <f t="shared" si="699"/>
        <v>NFC2107O/T-SCUBA DIVING 175%</v>
      </c>
      <c r="AI2153">
        <f t="shared" si="689"/>
        <v>1</v>
      </c>
      <c r="AJ2153">
        <f t="shared" si="690"/>
        <v>1075</v>
      </c>
      <c r="AK2153" t="str">
        <f t="shared" si="691"/>
        <v>20181NFC1997O/T-SCUBA DIVING 175%</v>
      </c>
      <c r="AL2153" t="str">
        <f t="shared" si="692"/>
        <v>O/T-SCUBA DIVING 175%</v>
      </c>
      <c r="AM2153" t="str">
        <f t="shared" si="693"/>
        <v>20181NFC2107O/T-SCUBA DIVING 175%</v>
      </c>
      <c r="AN2153" t="str">
        <f t="shared" si="694"/>
        <v>O/T-SCUBA DIVING 175%</v>
      </c>
      <c r="AO2153" s="13">
        <f t="shared" si="695"/>
        <v>0.74567062818336161</v>
      </c>
      <c r="AP2153">
        <f t="shared" si="696"/>
        <v>1</v>
      </c>
      <c r="AQ2153" t="str">
        <f t="shared" si="697"/>
        <v>NFC1997O/T-SCUBA DIVING 175%NFC2107O/T-SCUBA DIVING 175%</v>
      </c>
    </row>
    <row r="2154" spans="1:43" x14ac:dyDescent="0.35">
      <c r="A2154" s="18" t="s">
        <v>1838</v>
      </c>
      <c r="B2154">
        <v>2100</v>
      </c>
      <c r="C2154" t="s">
        <v>1542</v>
      </c>
      <c r="D2154" s="18"/>
      <c r="G2154" s="13">
        <v>0</v>
      </c>
      <c r="I2154">
        <v>20181</v>
      </c>
      <c r="J2154" t="str">
        <f t="shared" si="680"/>
        <v>20181NFC2100OVERTIME - PREMIUM RATE20181</v>
      </c>
      <c r="K2154" t="str">
        <f t="shared" si="681"/>
        <v>20181NFC2100OVERTIME - PREMIUM RATE</v>
      </c>
      <c r="L2154" t="str">
        <f t="shared" si="682"/>
        <v>20181</v>
      </c>
      <c r="M2154" s="13">
        <f t="shared" si="683"/>
        <v>0</v>
      </c>
      <c r="N2154" s="13"/>
      <c r="O2154" s="19">
        <v>2144</v>
      </c>
      <c r="P2154">
        <f t="shared" si="684"/>
        <v>1</v>
      </c>
      <c r="Q2154">
        <f t="shared" si="685"/>
        <v>1076</v>
      </c>
      <c r="R2154">
        <f t="shared" si="686"/>
        <v>1</v>
      </c>
      <c r="S2154" t="b">
        <f t="shared" si="687"/>
        <v>0</v>
      </c>
      <c r="T2154" t="b">
        <f t="shared" si="688"/>
        <v>0</v>
      </c>
      <c r="W2154" t="str">
        <f t="shared" si="698"/>
        <v/>
      </c>
      <c r="X2154" t="str">
        <f t="shared" si="698"/>
        <v/>
      </c>
      <c r="Y2154" t="str">
        <f t="shared" si="698"/>
        <v/>
      </c>
      <c r="Z2154" t="str">
        <f t="shared" si="698"/>
        <v/>
      </c>
      <c r="AA2154" t="str">
        <f t="shared" si="698"/>
        <v>NFC2100OVERTIME - PREMIUM RATE</v>
      </c>
      <c r="AC2154" t="str">
        <f t="shared" si="699"/>
        <v/>
      </c>
      <c r="AD2154" t="str">
        <f t="shared" si="699"/>
        <v/>
      </c>
      <c r="AE2154" t="str">
        <f t="shared" si="699"/>
        <v/>
      </c>
      <c r="AF2154" t="str">
        <f t="shared" si="699"/>
        <v/>
      </c>
      <c r="AG2154" t="str">
        <f t="shared" si="699"/>
        <v/>
      </c>
      <c r="AI2154">
        <f t="shared" si="689"/>
        <v>1</v>
      </c>
      <c r="AJ2154">
        <f t="shared" si="690"/>
        <v>1076</v>
      </c>
      <c r="AK2154" t="str">
        <f t="shared" si="691"/>
        <v>20181NFC2100OVERTIME - PREMIUM RATE</v>
      </c>
      <c r="AL2154" t="str">
        <f t="shared" si="692"/>
        <v>OVERTIME - PREMIUM RATE</v>
      </c>
      <c r="AM2154" t="str">
        <f t="shared" si="693"/>
        <v>20181</v>
      </c>
      <c r="AN2154" t="str">
        <f t="shared" si="694"/>
        <v/>
      </c>
      <c r="AO2154" s="13">
        <f t="shared" si="695"/>
        <v>0</v>
      </c>
      <c r="AP2154">
        <f t="shared" si="696"/>
        <v>1</v>
      </c>
      <c r="AQ2154" t="str">
        <f t="shared" si="697"/>
        <v>NFC2100OVERTIME - PREMIUM RATE</v>
      </c>
    </row>
    <row r="2155" spans="1:43" x14ac:dyDescent="0.35">
      <c r="A2155" s="18" t="s">
        <v>1838</v>
      </c>
      <c r="B2155">
        <v>2107</v>
      </c>
      <c r="C2155" t="s">
        <v>1540</v>
      </c>
      <c r="D2155" s="18" t="s">
        <v>1838</v>
      </c>
      <c r="E2155">
        <v>2197</v>
      </c>
      <c r="F2155" t="s">
        <v>1540</v>
      </c>
      <c r="G2155" s="13">
        <v>0.97254901960784312</v>
      </c>
      <c r="I2155">
        <v>20181</v>
      </c>
      <c r="J2155" t="str">
        <f t="shared" si="680"/>
        <v>20181NFC2107O/T-SCUBA DIVING 175%20181NFC2197O/T-SCUBA DIVING 175%</v>
      </c>
      <c r="K2155" t="str">
        <f t="shared" si="681"/>
        <v>20181NFC2107O/T-SCUBA DIVING 175%</v>
      </c>
      <c r="L2155" t="str">
        <f t="shared" si="682"/>
        <v>20181NFC2197O/T-SCUBA DIVING 175%</v>
      </c>
      <c r="M2155" s="13">
        <f t="shared" si="683"/>
        <v>0.97254901960784312</v>
      </c>
      <c r="N2155" s="13"/>
      <c r="O2155" s="19">
        <v>2145</v>
      </c>
      <c r="P2155">
        <f t="shared" si="684"/>
        <v>12</v>
      </c>
      <c r="Q2155">
        <f t="shared" si="685"/>
        <v>1077</v>
      </c>
      <c r="R2155">
        <f t="shared" si="686"/>
        <v>1</v>
      </c>
      <c r="S2155" t="b">
        <f t="shared" si="687"/>
        <v>1</v>
      </c>
      <c r="T2155" t="b">
        <f t="shared" si="688"/>
        <v>0</v>
      </c>
      <c r="W2155" t="str">
        <f t="shared" si="698"/>
        <v/>
      </c>
      <c r="X2155" t="str">
        <f t="shared" si="698"/>
        <v/>
      </c>
      <c r="Y2155" t="str">
        <f t="shared" si="698"/>
        <v/>
      </c>
      <c r="Z2155" t="str">
        <f t="shared" si="698"/>
        <v/>
      </c>
      <c r="AA2155" t="str">
        <f t="shared" si="698"/>
        <v>NFC2107O/T-SCUBA DIVING 175%</v>
      </c>
      <c r="AC2155" t="str">
        <f t="shared" si="699"/>
        <v/>
      </c>
      <c r="AD2155" t="str">
        <f t="shared" si="699"/>
        <v/>
      </c>
      <c r="AE2155" t="str">
        <f t="shared" si="699"/>
        <v/>
      </c>
      <c r="AF2155" t="str">
        <f t="shared" si="699"/>
        <v/>
      </c>
      <c r="AG2155" t="str">
        <f t="shared" si="699"/>
        <v>NFC2197O/T-SCUBA DIVING 175%</v>
      </c>
      <c r="AI2155">
        <f t="shared" si="689"/>
        <v>1</v>
      </c>
      <c r="AJ2155">
        <f t="shared" si="690"/>
        <v>1077</v>
      </c>
      <c r="AK2155" t="str">
        <f t="shared" si="691"/>
        <v>20181NFC2107O/T-SCUBA DIVING 175%</v>
      </c>
      <c r="AL2155" t="str">
        <f t="shared" si="692"/>
        <v>O/T-SCUBA DIVING 175%</v>
      </c>
      <c r="AM2155" t="str">
        <f t="shared" si="693"/>
        <v>20181NFC2197O/T-SCUBA DIVING 175%</v>
      </c>
      <c r="AN2155" t="str">
        <f t="shared" si="694"/>
        <v>O/T-SCUBA DIVING 175%</v>
      </c>
      <c r="AO2155" s="13">
        <f t="shared" si="695"/>
        <v>0.97254901960784312</v>
      </c>
      <c r="AP2155">
        <f t="shared" si="696"/>
        <v>1</v>
      </c>
      <c r="AQ2155" t="str">
        <f t="shared" si="697"/>
        <v>NFC2107O/T-SCUBA DIVING 175%NFC2197O/T-SCUBA DIVING 175%</v>
      </c>
    </row>
    <row r="2156" spans="1:43" x14ac:dyDescent="0.35">
      <c r="A2156" s="18" t="s">
        <v>1838</v>
      </c>
      <c r="B2156">
        <v>2107</v>
      </c>
      <c r="C2156" t="s">
        <v>1540</v>
      </c>
      <c r="D2156" s="18" t="s">
        <v>1838</v>
      </c>
      <c r="E2156">
        <v>107</v>
      </c>
      <c r="F2156" t="s">
        <v>1726</v>
      </c>
      <c r="G2156" s="13">
        <v>0.7946375578382322</v>
      </c>
      <c r="I2156">
        <v>20181</v>
      </c>
      <c r="J2156" t="str">
        <f t="shared" si="680"/>
        <v>20181NFC2107O/T-SCUBA DIVING 175%20181NFC107REG-SCUBA DIVING 175%</v>
      </c>
      <c r="K2156" t="str">
        <f t="shared" si="681"/>
        <v>20181NFC2107O/T-SCUBA DIVING 175%</v>
      </c>
      <c r="L2156" t="str">
        <f t="shared" si="682"/>
        <v>20181NFC107REG-SCUBA DIVING 175%</v>
      </c>
      <c r="M2156" s="13">
        <f t="shared" si="683"/>
        <v>0.7946375578382322</v>
      </c>
      <c r="N2156" s="13"/>
      <c r="O2156" s="19">
        <v>2146</v>
      </c>
      <c r="P2156">
        <f t="shared" si="684"/>
        <v>12</v>
      </c>
      <c r="Q2156">
        <f t="shared" si="685"/>
        <v>1077</v>
      </c>
      <c r="R2156">
        <f t="shared" si="686"/>
        <v>2</v>
      </c>
      <c r="S2156" t="b">
        <f t="shared" si="687"/>
        <v>1</v>
      </c>
      <c r="T2156" t="b">
        <f t="shared" si="688"/>
        <v>0</v>
      </c>
      <c r="W2156" t="str">
        <f t="shared" si="698"/>
        <v/>
      </c>
      <c r="X2156" t="str">
        <f t="shared" si="698"/>
        <v/>
      </c>
      <c r="Y2156" t="str">
        <f t="shared" si="698"/>
        <v/>
      </c>
      <c r="Z2156" t="str">
        <f t="shared" si="698"/>
        <v/>
      </c>
      <c r="AA2156" t="str">
        <f t="shared" si="698"/>
        <v>NFC2107O/T-SCUBA DIVING 175%</v>
      </c>
      <c r="AC2156" t="str">
        <f t="shared" si="699"/>
        <v/>
      </c>
      <c r="AD2156" t="str">
        <f t="shared" si="699"/>
        <v/>
      </c>
      <c r="AE2156" t="str">
        <f t="shared" si="699"/>
        <v/>
      </c>
      <c r="AF2156" t="str">
        <f t="shared" si="699"/>
        <v/>
      </c>
      <c r="AG2156" t="str">
        <f t="shared" si="699"/>
        <v>NFC107REG-SCUBA DIVING 175%</v>
      </c>
      <c r="AI2156">
        <f t="shared" si="689"/>
        <v>1</v>
      </c>
      <c r="AJ2156">
        <f t="shared" si="690"/>
        <v>1077</v>
      </c>
      <c r="AK2156" t="str">
        <f t="shared" si="691"/>
        <v>20181NFC2107O/T-SCUBA DIVING 175%</v>
      </c>
      <c r="AL2156" t="str">
        <f t="shared" si="692"/>
        <v>O/T-SCUBA DIVING 175%</v>
      </c>
      <c r="AM2156" t="str">
        <f t="shared" si="693"/>
        <v>20181NFC107REG-SCUBA DIVING 175%</v>
      </c>
      <c r="AN2156" t="str">
        <f t="shared" si="694"/>
        <v>REG-SCUBA DIVING 175%</v>
      </c>
      <c r="AO2156" s="13">
        <f t="shared" si="695"/>
        <v>0.7946375578382322</v>
      </c>
      <c r="AP2156">
        <f t="shared" si="696"/>
        <v>1</v>
      </c>
      <c r="AQ2156" t="str">
        <f t="shared" si="697"/>
        <v>NFC2107O/T-SCUBA DIVING 175%NFC107REG-SCUBA DIVING 175%</v>
      </c>
    </row>
    <row r="2157" spans="1:43" x14ac:dyDescent="0.35">
      <c r="A2157" s="18" t="s">
        <v>1838</v>
      </c>
      <c r="B2157">
        <v>2107</v>
      </c>
      <c r="C2157" t="s">
        <v>1540</v>
      </c>
      <c r="D2157" s="18" t="s">
        <v>1838</v>
      </c>
      <c r="E2157">
        <v>2108</v>
      </c>
      <c r="F2157" t="s">
        <v>1541</v>
      </c>
      <c r="G2157" s="13">
        <v>0.79356596876038554</v>
      </c>
      <c r="I2157">
        <v>20181</v>
      </c>
      <c r="J2157" t="str">
        <f t="shared" si="680"/>
        <v>20181NFC2107O/T-SCUBA DIVING 175%20181NFC2108O/T-SCUBA DIVING 200%</v>
      </c>
      <c r="K2157" t="str">
        <f t="shared" si="681"/>
        <v>20181NFC2107O/T-SCUBA DIVING 175%</v>
      </c>
      <c r="L2157" t="str">
        <f t="shared" si="682"/>
        <v>20181NFC2108O/T-SCUBA DIVING 200%</v>
      </c>
      <c r="M2157" s="13">
        <f t="shared" si="683"/>
        <v>0.79356596876038554</v>
      </c>
      <c r="N2157" s="13"/>
      <c r="O2157" s="19">
        <v>2147</v>
      </c>
      <c r="P2157">
        <f t="shared" si="684"/>
        <v>12</v>
      </c>
      <c r="Q2157">
        <f t="shared" si="685"/>
        <v>1077</v>
      </c>
      <c r="R2157">
        <f t="shared" si="686"/>
        <v>3</v>
      </c>
      <c r="S2157" t="b">
        <f t="shared" si="687"/>
        <v>1</v>
      </c>
      <c r="T2157" t="b">
        <f t="shared" si="688"/>
        <v>0</v>
      </c>
      <c r="W2157" t="str">
        <f t="shared" si="698"/>
        <v/>
      </c>
      <c r="X2157" t="str">
        <f t="shared" si="698"/>
        <v/>
      </c>
      <c r="Y2157" t="str">
        <f t="shared" si="698"/>
        <v/>
      </c>
      <c r="Z2157" t="str">
        <f t="shared" si="698"/>
        <v/>
      </c>
      <c r="AA2157" t="str">
        <f t="shared" si="698"/>
        <v>NFC2107O/T-SCUBA DIVING 175%</v>
      </c>
      <c r="AC2157" t="str">
        <f t="shared" si="699"/>
        <v/>
      </c>
      <c r="AD2157" t="str">
        <f t="shared" si="699"/>
        <v/>
      </c>
      <c r="AE2157" t="str">
        <f t="shared" si="699"/>
        <v/>
      </c>
      <c r="AF2157" t="str">
        <f t="shared" si="699"/>
        <v/>
      </c>
      <c r="AG2157" t="str">
        <f t="shared" si="699"/>
        <v>NFC2108O/T-SCUBA DIVING 200%</v>
      </c>
      <c r="AI2157">
        <f t="shared" si="689"/>
        <v>1</v>
      </c>
      <c r="AJ2157">
        <f t="shared" si="690"/>
        <v>1077</v>
      </c>
      <c r="AK2157" t="str">
        <f t="shared" si="691"/>
        <v>20181NFC2107O/T-SCUBA DIVING 175%</v>
      </c>
      <c r="AL2157" t="str">
        <f t="shared" si="692"/>
        <v>O/T-SCUBA DIVING 175%</v>
      </c>
      <c r="AM2157" t="str">
        <f t="shared" si="693"/>
        <v>20181NFC2108O/T-SCUBA DIVING 200%</v>
      </c>
      <c r="AN2157" t="str">
        <f t="shared" si="694"/>
        <v>O/T-SCUBA DIVING 200%</v>
      </c>
      <c r="AO2157" s="13">
        <f t="shared" si="695"/>
        <v>0.79356596876038554</v>
      </c>
      <c r="AP2157">
        <f t="shared" si="696"/>
        <v>1</v>
      </c>
      <c r="AQ2157" t="str">
        <f t="shared" si="697"/>
        <v>NFC2107O/T-SCUBA DIVING 175%NFC2108O/T-SCUBA DIVING 200%</v>
      </c>
    </row>
    <row r="2158" spans="1:43" x14ac:dyDescent="0.35">
      <c r="A2158" s="18" t="s">
        <v>1838</v>
      </c>
      <c r="B2158">
        <v>2108</v>
      </c>
      <c r="C2158" t="s">
        <v>1541</v>
      </c>
      <c r="D2158" s="18" t="s">
        <v>1838</v>
      </c>
      <c r="E2158">
        <v>108</v>
      </c>
      <c r="F2158" t="s">
        <v>1727</v>
      </c>
      <c r="G2158" s="13">
        <v>0.7946375578382322</v>
      </c>
      <c r="I2158">
        <v>20181</v>
      </c>
      <c r="J2158" t="str">
        <f t="shared" si="680"/>
        <v>20181NFC2108O/T-SCUBA DIVING 200%20181NFC108REG-SCUBA DIVING 200%</v>
      </c>
      <c r="K2158" t="str">
        <f t="shared" si="681"/>
        <v>20181NFC2108O/T-SCUBA DIVING 200%</v>
      </c>
      <c r="L2158" t="str">
        <f t="shared" si="682"/>
        <v>20181NFC108REG-SCUBA DIVING 200%</v>
      </c>
      <c r="M2158" s="13">
        <f t="shared" si="683"/>
        <v>0.7946375578382322</v>
      </c>
      <c r="N2158" s="13"/>
      <c r="O2158" s="19">
        <v>2148</v>
      </c>
      <c r="P2158">
        <f t="shared" si="684"/>
        <v>6</v>
      </c>
      <c r="Q2158">
        <f t="shared" si="685"/>
        <v>1078</v>
      </c>
      <c r="R2158">
        <f t="shared" si="686"/>
        <v>1</v>
      </c>
      <c r="S2158" t="b">
        <f t="shared" si="687"/>
        <v>1</v>
      </c>
      <c r="T2158" t="b">
        <f t="shared" si="688"/>
        <v>0</v>
      </c>
      <c r="W2158" t="str">
        <f t="shared" si="698"/>
        <v/>
      </c>
      <c r="X2158" t="str">
        <f t="shared" si="698"/>
        <v/>
      </c>
      <c r="Y2158" t="str">
        <f t="shared" si="698"/>
        <v/>
      </c>
      <c r="Z2158" t="str">
        <f t="shared" si="698"/>
        <v/>
      </c>
      <c r="AA2158" t="str">
        <f t="shared" si="698"/>
        <v>NFC2108O/T-SCUBA DIVING 200%</v>
      </c>
      <c r="AC2158" t="str">
        <f t="shared" si="699"/>
        <v/>
      </c>
      <c r="AD2158" t="str">
        <f t="shared" si="699"/>
        <v/>
      </c>
      <c r="AE2158" t="str">
        <f t="shared" si="699"/>
        <v/>
      </c>
      <c r="AF2158" t="str">
        <f t="shared" si="699"/>
        <v/>
      </c>
      <c r="AG2158" t="str">
        <f t="shared" si="699"/>
        <v>NFC108REG-SCUBA DIVING 200%</v>
      </c>
      <c r="AI2158">
        <f t="shared" si="689"/>
        <v>1</v>
      </c>
      <c r="AJ2158">
        <f t="shared" si="690"/>
        <v>1078</v>
      </c>
      <c r="AK2158" t="str">
        <f t="shared" si="691"/>
        <v>20181NFC2108O/T-SCUBA DIVING 200%</v>
      </c>
      <c r="AL2158" t="str">
        <f t="shared" si="692"/>
        <v>O/T-SCUBA DIVING 200%</v>
      </c>
      <c r="AM2158" t="str">
        <f t="shared" si="693"/>
        <v>20181NFC108REG-SCUBA DIVING 200%</v>
      </c>
      <c r="AN2158" t="str">
        <f t="shared" si="694"/>
        <v>REG-SCUBA DIVING 200%</v>
      </c>
      <c r="AO2158" s="13">
        <f t="shared" si="695"/>
        <v>0.7946375578382322</v>
      </c>
      <c r="AP2158">
        <f t="shared" si="696"/>
        <v>1</v>
      </c>
      <c r="AQ2158" t="str">
        <f t="shared" si="697"/>
        <v>NFC2108O/T-SCUBA DIVING 200%NFC108REG-SCUBA DIVING 200%</v>
      </c>
    </row>
    <row r="2159" spans="1:43" x14ac:dyDescent="0.35">
      <c r="A2159" s="18" t="s">
        <v>1838</v>
      </c>
      <c r="B2159">
        <v>2108</v>
      </c>
      <c r="C2159" t="s">
        <v>1541</v>
      </c>
      <c r="D2159" s="18" t="s">
        <v>1838</v>
      </c>
      <c r="E2159">
        <v>2107</v>
      </c>
      <c r="F2159" t="s">
        <v>1540</v>
      </c>
      <c r="G2159" s="13">
        <v>0.79356596876038554</v>
      </c>
      <c r="I2159">
        <v>20181</v>
      </c>
      <c r="J2159" t="str">
        <f t="shared" si="680"/>
        <v>20181NFC2108O/T-SCUBA DIVING 200%20181NFC2107O/T-SCUBA DIVING 175%</v>
      </c>
      <c r="K2159" t="str">
        <f t="shared" si="681"/>
        <v>20181NFC2108O/T-SCUBA DIVING 200%</v>
      </c>
      <c r="L2159" t="str">
        <f t="shared" si="682"/>
        <v>20181NFC2107O/T-SCUBA DIVING 175%</v>
      </c>
      <c r="M2159" s="13">
        <f t="shared" si="683"/>
        <v>0.79356596876038554</v>
      </c>
      <c r="N2159" s="13"/>
      <c r="O2159" s="19">
        <v>2149</v>
      </c>
      <c r="P2159">
        <f t="shared" si="684"/>
        <v>6</v>
      </c>
      <c r="Q2159">
        <f t="shared" si="685"/>
        <v>1078</v>
      </c>
      <c r="R2159">
        <f t="shared" si="686"/>
        <v>2</v>
      </c>
      <c r="S2159" t="b">
        <f t="shared" si="687"/>
        <v>1</v>
      </c>
      <c r="T2159" t="b">
        <f t="shared" si="688"/>
        <v>0</v>
      </c>
      <c r="W2159" t="str">
        <f t="shared" si="698"/>
        <v/>
      </c>
      <c r="X2159" t="str">
        <f t="shared" si="698"/>
        <v/>
      </c>
      <c r="Y2159" t="str">
        <f t="shared" si="698"/>
        <v/>
      </c>
      <c r="Z2159" t="str">
        <f t="shared" si="698"/>
        <v/>
      </c>
      <c r="AA2159" t="str">
        <f t="shared" si="698"/>
        <v>NFC2108O/T-SCUBA DIVING 200%</v>
      </c>
      <c r="AC2159" t="str">
        <f t="shared" si="699"/>
        <v/>
      </c>
      <c r="AD2159" t="str">
        <f t="shared" si="699"/>
        <v/>
      </c>
      <c r="AE2159" t="str">
        <f t="shared" si="699"/>
        <v/>
      </c>
      <c r="AF2159" t="str">
        <f t="shared" si="699"/>
        <v/>
      </c>
      <c r="AG2159" t="str">
        <f t="shared" si="699"/>
        <v>NFC2107O/T-SCUBA DIVING 175%</v>
      </c>
      <c r="AI2159">
        <f t="shared" si="689"/>
        <v>1</v>
      </c>
      <c r="AJ2159">
        <f t="shared" si="690"/>
        <v>1078</v>
      </c>
      <c r="AK2159" t="str">
        <f t="shared" si="691"/>
        <v>20181NFC2108O/T-SCUBA DIVING 200%</v>
      </c>
      <c r="AL2159" t="str">
        <f t="shared" si="692"/>
        <v>O/T-SCUBA DIVING 200%</v>
      </c>
      <c r="AM2159" t="str">
        <f t="shared" si="693"/>
        <v>20181NFC2107O/T-SCUBA DIVING 175%</v>
      </c>
      <c r="AN2159" t="str">
        <f t="shared" si="694"/>
        <v>O/T-SCUBA DIVING 175%</v>
      </c>
      <c r="AO2159" s="13">
        <f t="shared" si="695"/>
        <v>0.79356596876038554</v>
      </c>
      <c r="AP2159">
        <f t="shared" si="696"/>
        <v>1</v>
      </c>
      <c r="AQ2159" t="str">
        <f t="shared" si="697"/>
        <v>NFC2108O/T-SCUBA DIVING 200%NFC2107O/T-SCUBA DIVING 175%</v>
      </c>
    </row>
    <row r="2160" spans="1:43" x14ac:dyDescent="0.35">
      <c r="A2160" s="18" t="s">
        <v>1838</v>
      </c>
      <c r="B2160">
        <v>2108</v>
      </c>
      <c r="C2160" t="s">
        <v>1541</v>
      </c>
      <c r="D2160" s="18" t="s">
        <v>1838</v>
      </c>
      <c r="E2160">
        <v>3108</v>
      </c>
      <c r="F2160" t="s">
        <v>756</v>
      </c>
      <c r="G2160" s="13">
        <v>0.78663309246482271</v>
      </c>
      <c r="I2160">
        <v>20181</v>
      </c>
      <c r="J2160" t="str">
        <f t="shared" si="680"/>
        <v>20181NFC2108O/T-SCUBA DIVING 200%20181NFC3108HOL-SCUBA DIVING 200%</v>
      </c>
      <c r="K2160" t="str">
        <f t="shared" si="681"/>
        <v>20181NFC2108O/T-SCUBA DIVING 200%</v>
      </c>
      <c r="L2160" t="str">
        <f t="shared" si="682"/>
        <v>20181NFC3108HOL-SCUBA DIVING 200%</v>
      </c>
      <c r="M2160" s="13">
        <f t="shared" si="683"/>
        <v>0.78663309246482271</v>
      </c>
      <c r="N2160" s="13"/>
      <c r="O2160" s="19">
        <v>2150</v>
      </c>
      <c r="P2160">
        <f t="shared" si="684"/>
        <v>6</v>
      </c>
      <c r="Q2160">
        <f t="shared" si="685"/>
        <v>1078</v>
      </c>
      <c r="R2160">
        <f t="shared" si="686"/>
        <v>3</v>
      </c>
      <c r="S2160" t="b">
        <f t="shared" si="687"/>
        <v>1</v>
      </c>
      <c r="T2160" t="b">
        <f t="shared" si="688"/>
        <v>0</v>
      </c>
      <c r="W2160" t="str">
        <f t="shared" si="698"/>
        <v/>
      </c>
      <c r="X2160" t="str">
        <f t="shared" si="698"/>
        <v/>
      </c>
      <c r="Y2160" t="str">
        <f t="shared" si="698"/>
        <v/>
      </c>
      <c r="Z2160" t="str">
        <f t="shared" si="698"/>
        <v/>
      </c>
      <c r="AA2160" t="str">
        <f t="shared" si="698"/>
        <v>NFC2108O/T-SCUBA DIVING 200%</v>
      </c>
      <c r="AC2160" t="str">
        <f t="shared" si="699"/>
        <v/>
      </c>
      <c r="AD2160" t="str">
        <f t="shared" si="699"/>
        <v/>
      </c>
      <c r="AE2160" t="str">
        <f t="shared" si="699"/>
        <v/>
      </c>
      <c r="AF2160" t="str">
        <f t="shared" si="699"/>
        <v/>
      </c>
      <c r="AG2160" t="str">
        <f t="shared" si="699"/>
        <v>NFC3108HOL-SCUBA DIVING 200%</v>
      </c>
      <c r="AI2160">
        <f t="shared" si="689"/>
        <v>1</v>
      </c>
      <c r="AJ2160">
        <f t="shared" si="690"/>
        <v>1078</v>
      </c>
      <c r="AK2160" t="str">
        <f t="shared" si="691"/>
        <v>20181NFC2108O/T-SCUBA DIVING 200%</v>
      </c>
      <c r="AL2160" t="str">
        <f t="shared" si="692"/>
        <v>O/T-SCUBA DIVING 200%</v>
      </c>
      <c r="AM2160" t="str">
        <f t="shared" si="693"/>
        <v>20181NFC3108HOL-SCUBA DIVING 200%</v>
      </c>
      <c r="AN2160" t="str">
        <f t="shared" si="694"/>
        <v>HOL-SCUBA DIVING 200%</v>
      </c>
      <c r="AO2160" s="13">
        <f t="shared" si="695"/>
        <v>0.78663309246482271</v>
      </c>
      <c r="AP2160">
        <f t="shared" si="696"/>
        <v>1</v>
      </c>
      <c r="AQ2160" t="str">
        <f t="shared" si="697"/>
        <v>NFC2108O/T-SCUBA DIVING 200%NFC3108HOL-SCUBA DIVING 200%</v>
      </c>
    </row>
    <row r="2161" spans="1:43" x14ac:dyDescent="0.35">
      <c r="A2161" s="18" t="s">
        <v>1838</v>
      </c>
      <c r="B2161">
        <v>2117</v>
      </c>
      <c r="C2161" t="s">
        <v>1543</v>
      </c>
      <c r="D2161" s="18" t="s">
        <v>1838</v>
      </c>
      <c r="E2161">
        <v>1783</v>
      </c>
      <c r="F2161" t="s">
        <v>1534</v>
      </c>
      <c r="G2161" s="13">
        <v>0.55444755112807098</v>
      </c>
      <c r="I2161">
        <v>20181</v>
      </c>
      <c r="J2161" t="str">
        <f t="shared" si="680"/>
        <v>20181NFC2117OT SUB-WT OT NOT WORKED20181NFC1783WT TOUR OT NOT WORKED</v>
      </c>
      <c r="K2161" t="str">
        <f t="shared" si="681"/>
        <v>20181NFC2117OT SUB-WT OT NOT WORKED</v>
      </c>
      <c r="L2161" t="str">
        <f t="shared" si="682"/>
        <v>20181NFC1783WT TOUR OT NOT WORKED</v>
      </c>
      <c r="M2161" s="13">
        <f t="shared" si="683"/>
        <v>0.55444755112807098</v>
      </c>
      <c r="N2161" s="13"/>
      <c r="O2161" s="19">
        <v>2151</v>
      </c>
      <c r="P2161">
        <f t="shared" si="684"/>
        <v>1</v>
      </c>
      <c r="Q2161">
        <f t="shared" si="685"/>
        <v>1079</v>
      </c>
      <c r="R2161">
        <f t="shared" si="686"/>
        <v>1</v>
      </c>
      <c r="S2161" t="b">
        <f t="shared" si="687"/>
        <v>1</v>
      </c>
      <c r="T2161" t="b">
        <f t="shared" si="688"/>
        <v>0</v>
      </c>
      <c r="W2161" t="str">
        <f t="shared" si="698"/>
        <v/>
      </c>
      <c r="X2161" t="str">
        <f t="shared" si="698"/>
        <v/>
      </c>
      <c r="Y2161" t="str">
        <f t="shared" si="698"/>
        <v/>
      </c>
      <c r="Z2161" t="str">
        <f t="shared" si="698"/>
        <v/>
      </c>
      <c r="AA2161" t="str">
        <f t="shared" si="698"/>
        <v>NFC2117OT SUB-WT OT NOT WORKED</v>
      </c>
      <c r="AC2161" t="str">
        <f t="shared" si="699"/>
        <v/>
      </c>
      <c r="AD2161" t="str">
        <f t="shared" si="699"/>
        <v/>
      </c>
      <c r="AE2161" t="str">
        <f t="shared" si="699"/>
        <v/>
      </c>
      <c r="AF2161" t="str">
        <f t="shared" si="699"/>
        <v/>
      </c>
      <c r="AG2161" t="str">
        <f t="shared" si="699"/>
        <v>NFC1783WT TOUR OT NOT WORKED</v>
      </c>
      <c r="AI2161">
        <f t="shared" si="689"/>
        <v>1</v>
      </c>
      <c r="AJ2161">
        <f t="shared" si="690"/>
        <v>1079</v>
      </c>
      <c r="AK2161" t="str">
        <f t="shared" si="691"/>
        <v>20181NFC2117OT SUB-WT OT NOT WORKED</v>
      </c>
      <c r="AL2161" t="str">
        <f t="shared" si="692"/>
        <v>OT SUB-WT OT NOT WORKED</v>
      </c>
      <c r="AM2161" t="str">
        <f t="shared" si="693"/>
        <v>20181NFC1783WT TOUR OT NOT WORKED</v>
      </c>
      <c r="AN2161" t="str">
        <f t="shared" si="694"/>
        <v>WT TOUR OT NOT WORKED</v>
      </c>
      <c r="AO2161" s="13">
        <f t="shared" si="695"/>
        <v>0.55444755112807098</v>
      </c>
      <c r="AP2161">
        <f t="shared" si="696"/>
        <v>1</v>
      </c>
      <c r="AQ2161" t="str">
        <f t="shared" si="697"/>
        <v>NFC2117OT SUB-WT OT NOT WORKEDNFC1783WT TOUR OT NOT WORKED</v>
      </c>
    </row>
    <row r="2162" spans="1:43" x14ac:dyDescent="0.35">
      <c r="A2162" s="18" t="s">
        <v>1838</v>
      </c>
      <c r="B2162">
        <v>2120</v>
      </c>
      <c r="C2162" t="s">
        <v>1544</v>
      </c>
      <c r="D2162" s="18" t="s">
        <v>1838</v>
      </c>
      <c r="E2162">
        <v>2100</v>
      </c>
      <c r="F2162" t="s">
        <v>1542</v>
      </c>
      <c r="G2162" s="13">
        <v>0.69545119060159555</v>
      </c>
      <c r="I2162">
        <v>20181</v>
      </c>
      <c r="J2162" t="str">
        <f t="shared" si="680"/>
        <v>20181NFC2120OT PAID @ DOUBLE RATE20181NFC2100OVERTIME - PREMIUM RATE</v>
      </c>
      <c r="K2162" t="str">
        <f t="shared" si="681"/>
        <v>20181NFC2120OT PAID @ DOUBLE RATE</v>
      </c>
      <c r="L2162" t="str">
        <f t="shared" si="682"/>
        <v>20181NFC2100OVERTIME - PREMIUM RATE</v>
      </c>
      <c r="M2162" s="13">
        <f t="shared" si="683"/>
        <v>0.69545119060159555</v>
      </c>
      <c r="N2162" s="13"/>
      <c r="O2162" s="19">
        <v>2152</v>
      </c>
      <c r="P2162">
        <f t="shared" si="684"/>
        <v>3</v>
      </c>
      <c r="Q2162">
        <f t="shared" si="685"/>
        <v>1080</v>
      </c>
      <c r="R2162">
        <f t="shared" si="686"/>
        <v>1</v>
      </c>
      <c r="S2162" t="b">
        <f t="shared" si="687"/>
        <v>1</v>
      </c>
      <c r="T2162" t="b">
        <f t="shared" si="688"/>
        <v>0</v>
      </c>
      <c r="W2162" t="str">
        <f t="shared" si="698"/>
        <v/>
      </c>
      <c r="X2162" t="str">
        <f t="shared" si="698"/>
        <v/>
      </c>
      <c r="Y2162" t="str">
        <f t="shared" si="698"/>
        <v/>
      </c>
      <c r="Z2162" t="str">
        <f t="shared" si="698"/>
        <v/>
      </c>
      <c r="AA2162" t="str">
        <f t="shared" si="698"/>
        <v>NFC2120OT PAID @ DOUBLE RATE</v>
      </c>
      <c r="AC2162" t="str">
        <f t="shared" si="699"/>
        <v/>
      </c>
      <c r="AD2162" t="str">
        <f t="shared" si="699"/>
        <v/>
      </c>
      <c r="AE2162" t="str">
        <f t="shared" si="699"/>
        <v/>
      </c>
      <c r="AF2162" t="str">
        <f t="shared" si="699"/>
        <v/>
      </c>
      <c r="AG2162" t="str">
        <f t="shared" si="699"/>
        <v>NFC2100OVERTIME - PREMIUM RATE</v>
      </c>
      <c r="AI2162">
        <f t="shared" si="689"/>
        <v>1</v>
      </c>
      <c r="AJ2162">
        <f t="shared" si="690"/>
        <v>1080</v>
      </c>
      <c r="AK2162" t="str">
        <f t="shared" si="691"/>
        <v>20181NFC2120OT PAID @ DOUBLE RATE</v>
      </c>
      <c r="AL2162" t="str">
        <f t="shared" si="692"/>
        <v>OT PAID @ DOUBLE RATE</v>
      </c>
      <c r="AM2162" t="str">
        <f t="shared" si="693"/>
        <v>20181NFC2100OVERTIME - PREMIUM RATE</v>
      </c>
      <c r="AN2162" t="str">
        <f t="shared" si="694"/>
        <v>OVERTIME - PREMIUM RATE</v>
      </c>
      <c r="AO2162" s="13">
        <f t="shared" si="695"/>
        <v>0.69545119060159555</v>
      </c>
      <c r="AP2162">
        <f t="shared" si="696"/>
        <v>1</v>
      </c>
      <c r="AQ2162" t="str">
        <f t="shared" si="697"/>
        <v>NFC2120OT PAID @ DOUBLE RATENFC2100OVERTIME - PREMIUM RATE</v>
      </c>
    </row>
    <row r="2163" spans="1:43" x14ac:dyDescent="0.35">
      <c r="A2163" s="18" t="s">
        <v>1838</v>
      </c>
      <c r="B2163">
        <v>2120</v>
      </c>
      <c r="C2163" t="s">
        <v>1544</v>
      </c>
      <c r="D2163" s="18" t="s">
        <v>1838</v>
      </c>
      <c r="E2163">
        <v>2122</v>
      </c>
      <c r="F2163" t="s">
        <v>1545</v>
      </c>
      <c r="G2163" s="13">
        <v>0.64389040501837658</v>
      </c>
      <c r="I2163">
        <v>20181</v>
      </c>
      <c r="J2163" t="str">
        <f t="shared" si="680"/>
        <v>20181NFC2120OT PAID @ DOUBLE RATE20181NFC2122CALL BACK OT DOUBLE RT</v>
      </c>
      <c r="K2163" t="str">
        <f t="shared" si="681"/>
        <v>20181NFC2120OT PAID @ DOUBLE RATE</v>
      </c>
      <c r="L2163" t="str">
        <f t="shared" si="682"/>
        <v>20181NFC2122CALL BACK OT DOUBLE RT</v>
      </c>
      <c r="M2163" s="13">
        <f t="shared" si="683"/>
        <v>0.64389040501837658</v>
      </c>
      <c r="N2163" s="13"/>
      <c r="O2163" s="19">
        <v>2153</v>
      </c>
      <c r="P2163">
        <f t="shared" si="684"/>
        <v>3</v>
      </c>
      <c r="Q2163">
        <f t="shared" si="685"/>
        <v>1080</v>
      </c>
      <c r="R2163">
        <f t="shared" si="686"/>
        <v>2</v>
      </c>
      <c r="S2163" t="b">
        <f t="shared" si="687"/>
        <v>1</v>
      </c>
      <c r="T2163" t="b">
        <f t="shared" si="688"/>
        <v>0</v>
      </c>
      <c r="W2163" t="str">
        <f t="shared" si="698"/>
        <v/>
      </c>
      <c r="X2163" t="str">
        <f t="shared" si="698"/>
        <v/>
      </c>
      <c r="Y2163" t="str">
        <f t="shared" si="698"/>
        <v/>
      </c>
      <c r="Z2163" t="str">
        <f t="shared" si="698"/>
        <v/>
      </c>
      <c r="AA2163" t="str">
        <f t="shared" si="698"/>
        <v>NFC2120OT PAID @ DOUBLE RATE</v>
      </c>
      <c r="AC2163" t="str">
        <f t="shared" si="699"/>
        <v/>
      </c>
      <c r="AD2163" t="str">
        <f t="shared" si="699"/>
        <v/>
      </c>
      <c r="AE2163" t="str">
        <f t="shared" si="699"/>
        <v/>
      </c>
      <c r="AF2163" t="str">
        <f t="shared" si="699"/>
        <v/>
      </c>
      <c r="AG2163" t="str">
        <f t="shared" si="699"/>
        <v>NFC2122CALL BACK OT DOUBLE RT</v>
      </c>
      <c r="AI2163">
        <f t="shared" si="689"/>
        <v>1</v>
      </c>
      <c r="AJ2163">
        <f t="shared" si="690"/>
        <v>1080</v>
      </c>
      <c r="AK2163" t="str">
        <f t="shared" si="691"/>
        <v>20181NFC2120OT PAID @ DOUBLE RATE</v>
      </c>
      <c r="AL2163" t="str">
        <f t="shared" si="692"/>
        <v>OT PAID @ DOUBLE RATE</v>
      </c>
      <c r="AM2163" t="str">
        <f t="shared" si="693"/>
        <v>20181NFC2122CALL BACK OT DOUBLE RT</v>
      </c>
      <c r="AN2163" t="str">
        <f t="shared" si="694"/>
        <v>CALL BACK OT DOUBLE RT</v>
      </c>
      <c r="AO2163" s="13">
        <f t="shared" si="695"/>
        <v>0.64389040501837658</v>
      </c>
      <c r="AP2163">
        <f t="shared" si="696"/>
        <v>1</v>
      </c>
      <c r="AQ2163" t="str">
        <f t="shared" si="697"/>
        <v>NFC2120OT PAID @ DOUBLE RATENFC2122CALL BACK OT DOUBLE RT</v>
      </c>
    </row>
    <row r="2164" spans="1:43" x14ac:dyDescent="0.35">
      <c r="A2164" s="18" t="s">
        <v>1838</v>
      </c>
      <c r="B2164">
        <v>2120</v>
      </c>
      <c r="C2164" t="s">
        <v>1544</v>
      </c>
      <c r="D2164" s="18" t="s">
        <v>1838</v>
      </c>
      <c r="E2164">
        <v>2130</v>
      </c>
      <c r="F2164" t="s">
        <v>1546</v>
      </c>
      <c r="G2164" s="13">
        <v>0.60144145416005856</v>
      </c>
      <c r="I2164">
        <v>20181</v>
      </c>
      <c r="J2164" t="str">
        <f t="shared" si="680"/>
        <v>20181NFC2120OT PAID @ DOUBLE RATE20181NFC2130COMMUTE OT TRIPLE RATE</v>
      </c>
      <c r="K2164" t="str">
        <f t="shared" si="681"/>
        <v>20181NFC2120OT PAID @ DOUBLE RATE</v>
      </c>
      <c r="L2164" t="str">
        <f t="shared" si="682"/>
        <v>20181NFC2130COMMUTE OT TRIPLE RATE</v>
      </c>
      <c r="M2164" s="13">
        <f t="shared" si="683"/>
        <v>0.60144145416005856</v>
      </c>
      <c r="N2164" s="13"/>
      <c r="O2164" s="19">
        <v>2154</v>
      </c>
      <c r="P2164">
        <f t="shared" si="684"/>
        <v>3</v>
      </c>
      <c r="Q2164">
        <f t="shared" si="685"/>
        <v>1080</v>
      </c>
      <c r="R2164">
        <f t="shared" si="686"/>
        <v>3</v>
      </c>
      <c r="S2164" t="b">
        <f t="shared" si="687"/>
        <v>1</v>
      </c>
      <c r="T2164" t="b">
        <f t="shared" si="688"/>
        <v>0</v>
      </c>
      <c r="W2164" t="str">
        <f t="shared" si="698"/>
        <v/>
      </c>
      <c r="X2164" t="str">
        <f t="shared" si="698"/>
        <v/>
      </c>
      <c r="Y2164" t="str">
        <f t="shared" si="698"/>
        <v/>
      </c>
      <c r="Z2164" t="str">
        <f t="shared" si="698"/>
        <v/>
      </c>
      <c r="AA2164" t="str">
        <f t="shared" si="698"/>
        <v>NFC2120OT PAID @ DOUBLE RATE</v>
      </c>
      <c r="AC2164" t="str">
        <f t="shared" si="699"/>
        <v/>
      </c>
      <c r="AD2164" t="str">
        <f t="shared" si="699"/>
        <v/>
      </c>
      <c r="AE2164" t="str">
        <f t="shared" si="699"/>
        <v/>
      </c>
      <c r="AF2164" t="str">
        <f t="shared" si="699"/>
        <v/>
      </c>
      <c r="AG2164" t="str">
        <f t="shared" si="699"/>
        <v>NFC2130COMMUTE OT TRIPLE RATE</v>
      </c>
      <c r="AI2164">
        <f t="shared" si="689"/>
        <v>1</v>
      </c>
      <c r="AJ2164">
        <f t="shared" si="690"/>
        <v>1080</v>
      </c>
      <c r="AK2164" t="str">
        <f t="shared" si="691"/>
        <v>20181NFC2120OT PAID @ DOUBLE RATE</v>
      </c>
      <c r="AL2164" t="str">
        <f t="shared" si="692"/>
        <v>OT PAID @ DOUBLE RATE</v>
      </c>
      <c r="AM2164" t="str">
        <f t="shared" si="693"/>
        <v>20181NFC2130COMMUTE OT TRIPLE RATE</v>
      </c>
      <c r="AN2164" t="str">
        <f t="shared" si="694"/>
        <v>COMMUTE OT TRIPLE RATE</v>
      </c>
      <c r="AO2164" s="13">
        <f t="shared" si="695"/>
        <v>0.60144145416005856</v>
      </c>
      <c r="AP2164">
        <f t="shared" si="696"/>
        <v>1</v>
      </c>
      <c r="AQ2164" t="str">
        <f t="shared" si="697"/>
        <v>NFC2120OT PAID @ DOUBLE RATENFC2130COMMUTE OT TRIPLE RATE</v>
      </c>
    </row>
    <row r="2165" spans="1:43" x14ac:dyDescent="0.35">
      <c r="A2165" s="18" t="s">
        <v>1838</v>
      </c>
      <c r="B2165">
        <v>2122</v>
      </c>
      <c r="C2165" t="s">
        <v>1545</v>
      </c>
      <c r="D2165" s="18" t="s">
        <v>1838</v>
      </c>
      <c r="E2165">
        <v>2120</v>
      </c>
      <c r="F2165" t="s">
        <v>1544</v>
      </c>
      <c r="G2165" s="13">
        <v>0.64389040501837658</v>
      </c>
      <c r="I2165">
        <v>20181</v>
      </c>
      <c r="J2165" t="str">
        <f t="shared" si="680"/>
        <v>20181NFC2122CALL BACK OT DOUBLE RT20181NFC2120OT PAID @ DOUBLE RATE</v>
      </c>
      <c r="K2165" t="str">
        <f t="shared" si="681"/>
        <v>20181NFC2122CALL BACK OT DOUBLE RT</v>
      </c>
      <c r="L2165" t="str">
        <f t="shared" si="682"/>
        <v>20181NFC2120OT PAID @ DOUBLE RATE</v>
      </c>
      <c r="M2165" s="13">
        <f t="shared" si="683"/>
        <v>0.64389040501837658</v>
      </c>
      <c r="N2165" s="13"/>
      <c r="O2165" s="19">
        <v>2155</v>
      </c>
      <c r="P2165">
        <f t="shared" si="684"/>
        <v>1</v>
      </c>
      <c r="Q2165">
        <f t="shared" si="685"/>
        <v>1081</v>
      </c>
      <c r="R2165">
        <f t="shared" si="686"/>
        <v>1</v>
      </c>
      <c r="S2165" t="b">
        <f t="shared" si="687"/>
        <v>1</v>
      </c>
      <c r="T2165" t="b">
        <f t="shared" si="688"/>
        <v>0</v>
      </c>
      <c r="W2165" t="str">
        <f t="shared" si="698"/>
        <v/>
      </c>
      <c r="X2165" t="str">
        <f t="shared" si="698"/>
        <v/>
      </c>
      <c r="Y2165" t="str">
        <f t="shared" si="698"/>
        <v/>
      </c>
      <c r="Z2165" t="str">
        <f t="shared" si="698"/>
        <v/>
      </c>
      <c r="AA2165" t="str">
        <f t="shared" si="698"/>
        <v>NFC2122CALL BACK OT DOUBLE RT</v>
      </c>
      <c r="AC2165" t="str">
        <f t="shared" si="699"/>
        <v/>
      </c>
      <c r="AD2165" t="str">
        <f t="shared" si="699"/>
        <v/>
      </c>
      <c r="AE2165" t="str">
        <f t="shared" si="699"/>
        <v/>
      </c>
      <c r="AF2165" t="str">
        <f t="shared" si="699"/>
        <v/>
      </c>
      <c r="AG2165" t="str">
        <f t="shared" si="699"/>
        <v>NFC2120OT PAID @ DOUBLE RATE</v>
      </c>
      <c r="AI2165">
        <f t="shared" si="689"/>
        <v>1</v>
      </c>
      <c r="AJ2165">
        <f t="shared" si="690"/>
        <v>1081</v>
      </c>
      <c r="AK2165" t="str">
        <f t="shared" si="691"/>
        <v>20181NFC2122CALL BACK OT DOUBLE RT</v>
      </c>
      <c r="AL2165" t="str">
        <f t="shared" si="692"/>
        <v>CALL BACK OT DOUBLE RT</v>
      </c>
      <c r="AM2165" t="str">
        <f t="shared" si="693"/>
        <v>20181NFC2120OT PAID @ DOUBLE RATE</v>
      </c>
      <c r="AN2165" t="str">
        <f t="shared" si="694"/>
        <v>OT PAID @ DOUBLE RATE</v>
      </c>
      <c r="AO2165" s="13">
        <f t="shared" si="695"/>
        <v>0.64389040501837658</v>
      </c>
      <c r="AP2165">
        <f t="shared" si="696"/>
        <v>1</v>
      </c>
      <c r="AQ2165" t="str">
        <f t="shared" si="697"/>
        <v>NFC2122CALL BACK OT DOUBLE RTNFC2120OT PAID @ DOUBLE RATE</v>
      </c>
    </row>
    <row r="2166" spans="1:43" x14ac:dyDescent="0.35">
      <c r="A2166" s="18" t="s">
        <v>1838</v>
      </c>
      <c r="B2166">
        <v>2130</v>
      </c>
      <c r="C2166" t="s">
        <v>1546</v>
      </c>
      <c r="D2166" s="18"/>
      <c r="G2166" s="13">
        <v>0</v>
      </c>
      <c r="I2166">
        <v>20181</v>
      </c>
      <c r="J2166" t="str">
        <f t="shared" si="680"/>
        <v>20181NFC2130COMMUTE OT TRIPLE RATE20181</v>
      </c>
      <c r="K2166" t="str">
        <f t="shared" si="681"/>
        <v>20181NFC2130COMMUTE OT TRIPLE RATE</v>
      </c>
      <c r="L2166" t="str">
        <f t="shared" si="682"/>
        <v>20181</v>
      </c>
      <c r="M2166" s="13">
        <f t="shared" si="683"/>
        <v>0</v>
      </c>
      <c r="N2166" s="13"/>
      <c r="O2166" s="19">
        <v>2156</v>
      </c>
      <c r="P2166">
        <f t="shared" si="684"/>
        <v>1</v>
      </c>
      <c r="Q2166">
        <f t="shared" si="685"/>
        <v>1082</v>
      </c>
      <c r="R2166">
        <f t="shared" si="686"/>
        <v>1</v>
      </c>
      <c r="S2166" t="b">
        <f t="shared" si="687"/>
        <v>0</v>
      </c>
      <c r="T2166" t="b">
        <f t="shared" si="688"/>
        <v>0</v>
      </c>
      <c r="W2166" t="str">
        <f t="shared" si="698"/>
        <v/>
      </c>
      <c r="X2166" t="str">
        <f t="shared" si="698"/>
        <v/>
      </c>
      <c r="Y2166" t="str">
        <f t="shared" si="698"/>
        <v/>
      </c>
      <c r="Z2166" t="str">
        <f t="shared" si="698"/>
        <v/>
      </c>
      <c r="AA2166" t="str">
        <f t="shared" si="698"/>
        <v>NFC2130COMMUTE OT TRIPLE RATE</v>
      </c>
      <c r="AC2166" t="str">
        <f t="shared" si="699"/>
        <v/>
      </c>
      <c r="AD2166" t="str">
        <f t="shared" si="699"/>
        <v/>
      </c>
      <c r="AE2166" t="str">
        <f t="shared" si="699"/>
        <v/>
      </c>
      <c r="AF2166" t="str">
        <f t="shared" si="699"/>
        <v/>
      </c>
      <c r="AG2166" t="str">
        <f t="shared" si="699"/>
        <v/>
      </c>
      <c r="AI2166">
        <f t="shared" si="689"/>
        <v>1</v>
      </c>
      <c r="AJ2166">
        <f t="shared" si="690"/>
        <v>1082</v>
      </c>
      <c r="AK2166" t="str">
        <f t="shared" si="691"/>
        <v>20181NFC2130COMMUTE OT TRIPLE RATE</v>
      </c>
      <c r="AL2166" t="str">
        <f t="shared" si="692"/>
        <v>COMMUTE OT TRIPLE RATE</v>
      </c>
      <c r="AM2166" t="str">
        <f t="shared" si="693"/>
        <v>20181</v>
      </c>
      <c r="AN2166" t="str">
        <f t="shared" si="694"/>
        <v/>
      </c>
      <c r="AO2166" s="13">
        <f t="shared" si="695"/>
        <v>0</v>
      </c>
      <c r="AP2166">
        <f t="shared" si="696"/>
        <v>1</v>
      </c>
      <c r="AQ2166" t="str">
        <f t="shared" si="697"/>
        <v>NFC2130COMMUTE OT TRIPLE RATE</v>
      </c>
    </row>
    <row r="2167" spans="1:43" x14ac:dyDescent="0.35">
      <c r="A2167" s="18" t="s">
        <v>1838</v>
      </c>
      <c r="B2167">
        <v>2171</v>
      </c>
      <c r="C2167" t="s">
        <v>1547</v>
      </c>
      <c r="D2167" s="18"/>
      <c r="G2167" s="13">
        <v>0</v>
      </c>
      <c r="I2167">
        <v>20181</v>
      </c>
      <c r="J2167" t="str">
        <f t="shared" si="680"/>
        <v>20181NFC2171OT SUB-LWOP, AWOL, SUSP20181</v>
      </c>
      <c r="K2167" t="str">
        <f t="shared" si="681"/>
        <v>20181NFC2171OT SUB-LWOP, AWOL, SUSP</v>
      </c>
      <c r="L2167" t="str">
        <f t="shared" si="682"/>
        <v>20181</v>
      </c>
      <c r="M2167" s="13">
        <f t="shared" si="683"/>
        <v>0</v>
      </c>
      <c r="N2167" s="13"/>
      <c r="O2167" s="19">
        <v>2157</v>
      </c>
      <c r="P2167">
        <f t="shared" si="684"/>
        <v>1</v>
      </c>
      <c r="Q2167">
        <f t="shared" si="685"/>
        <v>1083</v>
      </c>
      <c r="R2167">
        <f t="shared" si="686"/>
        <v>1</v>
      </c>
      <c r="S2167" t="b">
        <f t="shared" si="687"/>
        <v>0</v>
      </c>
      <c r="T2167" t="b">
        <f t="shared" si="688"/>
        <v>0</v>
      </c>
      <c r="W2167" t="str">
        <f t="shared" si="698"/>
        <v/>
      </c>
      <c r="X2167" t="str">
        <f t="shared" si="698"/>
        <v/>
      </c>
      <c r="Y2167" t="str">
        <f t="shared" si="698"/>
        <v/>
      </c>
      <c r="Z2167" t="str">
        <f t="shared" si="698"/>
        <v/>
      </c>
      <c r="AA2167" t="str">
        <f t="shared" si="698"/>
        <v>NFC2171OT SUB-LWOP, AWOL, SUSP</v>
      </c>
      <c r="AC2167" t="str">
        <f t="shared" si="699"/>
        <v/>
      </c>
      <c r="AD2167" t="str">
        <f t="shared" si="699"/>
        <v/>
      </c>
      <c r="AE2167" t="str">
        <f t="shared" si="699"/>
        <v/>
      </c>
      <c r="AF2167" t="str">
        <f t="shared" si="699"/>
        <v/>
      </c>
      <c r="AG2167" t="str">
        <f t="shared" si="699"/>
        <v/>
      </c>
      <c r="AI2167">
        <f t="shared" si="689"/>
        <v>1</v>
      </c>
      <c r="AJ2167">
        <f t="shared" si="690"/>
        <v>1083</v>
      </c>
      <c r="AK2167" t="str">
        <f t="shared" si="691"/>
        <v>20181NFC2171OT SUB-LWOP, AWOL, SUSP</v>
      </c>
      <c r="AL2167" t="str">
        <f t="shared" si="692"/>
        <v>OT SUB-LWOP, AWOL, SUSP</v>
      </c>
      <c r="AM2167" t="str">
        <f t="shared" si="693"/>
        <v>20181</v>
      </c>
      <c r="AN2167" t="str">
        <f t="shared" si="694"/>
        <v/>
      </c>
      <c r="AO2167" s="13">
        <f t="shared" si="695"/>
        <v>0</v>
      </c>
      <c r="AP2167">
        <f t="shared" si="696"/>
        <v>1</v>
      </c>
      <c r="AQ2167" t="str">
        <f t="shared" si="697"/>
        <v>NFC2171OT SUB-LWOP, AWOL, SUSP</v>
      </c>
    </row>
    <row r="2168" spans="1:43" x14ac:dyDescent="0.35">
      <c r="A2168" s="18" t="s">
        <v>1838</v>
      </c>
      <c r="B2168">
        <v>2183</v>
      </c>
      <c r="C2168" t="s">
        <v>1548</v>
      </c>
      <c r="D2168" s="18"/>
      <c r="G2168" s="13">
        <v>0</v>
      </c>
      <c r="I2168">
        <v>20181</v>
      </c>
      <c r="J2168" t="str">
        <f t="shared" si="680"/>
        <v>20181NFC2183OT USED TO REPAY DEBT20181</v>
      </c>
      <c r="K2168" t="str">
        <f t="shared" si="681"/>
        <v>20181NFC2183OT USED TO REPAY DEBT</v>
      </c>
      <c r="L2168" t="str">
        <f t="shared" si="682"/>
        <v>20181</v>
      </c>
      <c r="M2168" s="13">
        <f t="shared" si="683"/>
        <v>0</v>
      </c>
      <c r="N2168" s="13"/>
      <c r="O2168" s="19">
        <v>2158</v>
      </c>
      <c r="P2168">
        <f t="shared" si="684"/>
        <v>1</v>
      </c>
      <c r="Q2168">
        <f t="shared" si="685"/>
        <v>1084</v>
      </c>
      <c r="R2168">
        <f t="shared" si="686"/>
        <v>1</v>
      </c>
      <c r="S2168" t="b">
        <f t="shared" si="687"/>
        <v>0</v>
      </c>
      <c r="T2168" t="b">
        <f t="shared" si="688"/>
        <v>0</v>
      </c>
      <c r="W2168" t="str">
        <f t="shared" si="698"/>
        <v/>
      </c>
      <c r="X2168" t="str">
        <f t="shared" si="698"/>
        <v/>
      </c>
      <c r="Y2168" t="str">
        <f t="shared" si="698"/>
        <v/>
      </c>
      <c r="Z2168" t="str">
        <f t="shared" si="698"/>
        <v/>
      </c>
      <c r="AA2168" t="str">
        <f t="shared" si="698"/>
        <v>NFC2183OT USED TO REPAY DEBT</v>
      </c>
      <c r="AC2168" t="str">
        <f t="shared" si="699"/>
        <v/>
      </c>
      <c r="AD2168" t="str">
        <f t="shared" si="699"/>
        <v/>
      </c>
      <c r="AE2168" t="str">
        <f t="shared" si="699"/>
        <v/>
      </c>
      <c r="AF2168" t="str">
        <f t="shared" si="699"/>
        <v/>
      </c>
      <c r="AG2168" t="str">
        <f t="shared" si="699"/>
        <v/>
      </c>
      <c r="AI2168">
        <f t="shared" si="689"/>
        <v>1</v>
      </c>
      <c r="AJ2168">
        <f t="shared" si="690"/>
        <v>1084</v>
      </c>
      <c r="AK2168" t="str">
        <f t="shared" si="691"/>
        <v>20181NFC2183OT USED TO REPAY DEBT</v>
      </c>
      <c r="AL2168" t="str">
        <f t="shared" si="692"/>
        <v>OT USED TO REPAY DEBT</v>
      </c>
      <c r="AM2168" t="str">
        <f t="shared" si="693"/>
        <v>20181</v>
      </c>
      <c r="AN2168" t="str">
        <f t="shared" si="694"/>
        <v/>
      </c>
      <c r="AO2168" s="13">
        <f t="shared" si="695"/>
        <v>0</v>
      </c>
      <c r="AP2168">
        <f t="shared" si="696"/>
        <v>1</v>
      </c>
      <c r="AQ2168" t="str">
        <f t="shared" si="697"/>
        <v>NFC2183OT USED TO REPAY DEBT</v>
      </c>
    </row>
    <row r="2169" spans="1:43" x14ac:dyDescent="0.35">
      <c r="A2169" s="18" t="s">
        <v>1838</v>
      </c>
      <c r="B2169">
        <v>2196</v>
      </c>
      <c r="C2169" t="s">
        <v>1549</v>
      </c>
      <c r="D2169" s="18"/>
      <c r="G2169" s="13">
        <v>0</v>
      </c>
      <c r="I2169">
        <v>20181</v>
      </c>
      <c r="J2169" t="str">
        <f t="shared" si="680"/>
        <v>20181NFC2196MAX OUT OT PROTECTION20181</v>
      </c>
      <c r="K2169" t="str">
        <f t="shared" si="681"/>
        <v>20181NFC2196MAX OUT OT PROTECTION</v>
      </c>
      <c r="L2169" t="str">
        <f t="shared" si="682"/>
        <v>20181</v>
      </c>
      <c r="M2169" s="13">
        <f t="shared" si="683"/>
        <v>0</v>
      </c>
      <c r="N2169" s="13"/>
      <c r="O2169" s="19">
        <v>2159</v>
      </c>
      <c r="P2169">
        <f t="shared" si="684"/>
        <v>1</v>
      </c>
      <c r="Q2169">
        <f t="shared" si="685"/>
        <v>1085</v>
      </c>
      <c r="R2169">
        <f t="shared" si="686"/>
        <v>1</v>
      </c>
      <c r="S2169" t="b">
        <f t="shared" si="687"/>
        <v>0</v>
      </c>
      <c r="T2169" t="b">
        <f t="shared" si="688"/>
        <v>0</v>
      </c>
      <c r="W2169" t="str">
        <f t="shared" si="698"/>
        <v/>
      </c>
      <c r="X2169" t="str">
        <f t="shared" si="698"/>
        <v/>
      </c>
      <c r="Y2169" t="str">
        <f t="shared" si="698"/>
        <v/>
      </c>
      <c r="Z2169" t="str">
        <f t="shared" si="698"/>
        <v/>
      </c>
      <c r="AA2169" t="str">
        <f t="shared" si="698"/>
        <v>NFC2196MAX OUT OT PROTECTION</v>
      </c>
      <c r="AC2169" t="str">
        <f t="shared" si="699"/>
        <v/>
      </c>
      <c r="AD2169" t="str">
        <f t="shared" si="699"/>
        <v/>
      </c>
      <c r="AE2169" t="str">
        <f t="shared" si="699"/>
        <v/>
      </c>
      <c r="AF2169" t="str">
        <f t="shared" si="699"/>
        <v/>
      </c>
      <c r="AG2169" t="str">
        <f t="shared" si="699"/>
        <v/>
      </c>
      <c r="AI2169">
        <f t="shared" si="689"/>
        <v>1</v>
      </c>
      <c r="AJ2169">
        <f t="shared" si="690"/>
        <v>1085</v>
      </c>
      <c r="AK2169" t="str">
        <f t="shared" si="691"/>
        <v>20181NFC2196MAX OUT OT PROTECTION</v>
      </c>
      <c r="AL2169" t="str">
        <f t="shared" si="692"/>
        <v>MAX OUT OT PROTECTION</v>
      </c>
      <c r="AM2169" t="str">
        <f t="shared" si="693"/>
        <v>20181</v>
      </c>
      <c r="AN2169" t="str">
        <f t="shared" si="694"/>
        <v/>
      </c>
      <c r="AO2169" s="13">
        <f t="shared" si="695"/>
        <v>0</v>
      </c>
      <c r="AP2169">
        <f t="shared" si="696"/>
        <v>1</v>
      </c>
      <c r="AQ2169" t="str">
        <f t="shared" si="697"/>
        <v>NFC2196MAX OUT OT PROTECTION</v>
      </c>
    </row>
    <row r="2170" spans="1:43" x14ac:dyDescent="0.35">
      <c r="A2170" s="18" t="s">
        <v>1838</v>
      </c>
      <c r="B2170">
        <v>2197</v>
      </c>
      <c r="C2170" t="s">
        <v>1540</v>
      </c>
      <c r="D2170" s="18" t="s">
        <v>1838</v>
      </c>
      <c r="E2170">
        <v>2107</v>
      </c>
      <c r="F2170" t="s">
        <v>1540</v>
      </c>
      <c r="G2170" s="13">
        <v>0.97254901960784312</v>
      </c>
      <c r="I2170">
        <v>20181</v>
      </c>
      <c r="J2170" t="str">
        <f t="shared" si="680"/>
        <v>20181NFC2197O/T-SCUBA DIVING 175%20181NFC2107O/T-SCUBA DIVING 175%</v>
      </c>
      <c r="K2170" t="str">
        <f t="shared" si="681"/>
        <v>20181NFC2197O/T-SCUBA DIVING 175%</v>
      </c>
      <c r="L2170" t="str">
        <f t="shared" si="682"/>
        <v>20181NFC2107O/T-SCUBA DIVING 175%</v>
      </c>
      <c r="M2170" s="13">
        <f t="shared" si="683"/>
        <v>0.97254901960784312</v>
      </c>
      <c r="N2170" s="13"/>
      <c r="O2170" s="19">
        <v>2160</v>
      </c>
      <c r="P2170">
        <f t="shared" si="684"/>
        <v>12</v>
      </c>
      <c r="Q2170">
        <f t="shared" si="685"/>
        <v>1086</v>
      </c>
      <c r="R2170">
        <f t="shared" si="686"/>
        <v>1</v>
      </c>
      <c r="S2170" t="b">
        <f t="shared" si="687"/>
        <v>1</v>
      </c>
      <c r="T2170" t="b">
        <f t="shared" si="688"/>
        <v>0</v>
      </c>
      <c r="W2170" t="str">
        <f t="shared" si="698"/>
        <v/>
      </c>
      <c r="X2170" t="str">
        <f t="shared" si="698"/>
        <v/>
      </c>
      <c r="Y2170" t="str">
        <f t="shared" si="698"/>
        <v/>
      </c>
      <c r="Z2170" t="str">
        <f t="shared" si="698"/>
        <v/>
      </c>
      <c r="AA2170" t="str">
        <f t="shared" si="698"/>
        <v>NFC2197O/T-SCUBA DIVING 175%</v>
      </c>
      <c r="AC2170" t="str">
        <f t="shared" si="699"/>
        <v/>
      </c>
      <c r="AD2170" t="str">
        <f t="shared" si="699"/>
        <v/>
      </c>
      <c r="AE2170" t="str">
        <f t="shared" si="699"/>
        <v/>
      </c>
      <c r="AF2170" t="str">
        <f t="shared" si="699"/>
        <v/>
      </c>
      <c r="AG2170" t="str">
        <f t="shared" si="699"/>
        <v>NFC2107O/T-SCUBA DIVING 175%</v>
      </c>
      <c r="AI2170">
        <f t="shared" si="689"/>
        <v>1</v>
      </c>
      <c r="AJ2170">
        <f t="shared" si="690"/>
        <v>1086</v>
      </c>
      <c r="AK2170" t="str">
        <f t="shared" si="691"/>
        <v>20181NFC2197O/T-SCUBA DIVING 175%</v>
      </c>
      <c r="AL2170" t="str">
        <f t="shared" si="692"/>
        <v>O/T-SCUBA DIVING 175%</v>
      </c>
      <c r="AM2170" t="str">
        <f t="shared" si="693"/>
        <v>20181NFC2107O/T-SCUBA DIVING 175%</v>
      </c>
      <c r="AN2170" t="str">
        <f t="shared" si="694"/>
        <v>O/T-SCUBA DIVING 175%</v>
      </c>
      <c r="AO2170" s="13">
        <f t="shared" si="695"/>
        <v>0.97254901960784312</v>
      </c>
      <c r="AP2170">
        <f t="shared" si="696"/>
        <v>1</v>
      </c>
      <c r="AQ2170" t="str">
        <f t="shared" si="697"/>
        <v>NFC2197O/T-SCUBA DIVING 175%NFC2107O/T-SCUBA DIVING 175%</v>
      </c>
    </row>
    <row r="2171" spans="1:43" x14ac:dyDescent="0.35">
      <c r="A2171" s="18" t="s">
        <v>1838</v>
      </c>
      <c r="B2171">
        <v>2197</v>
      </c>
      <c r="C2171" t="s">
        <v>1540</v>
      </c>
      <c r="D2171" s="18" t="s">
        <v>1838</v>
      </c>
      <c r="E2171">
        <v>197</v>
      </c>
      <c r="F2171" t="s">
        <v>1726</v>
      </c>
      <c r="G2171" s="13">
        <v>0.79095295026744628</v>
      </c>
      <c r="I2171">
        <v>20181</v>
      </c>
      <c r="J2171" t="str">
        <f t="shared" si="680"/>
        <v>20181NFC2197O/T-SCUBA DIVING 175%20181NFC197REG-SCUBA DIVING 175%</v>
      </c>
      <c r="K2171" t="str">
        <f t="shared" si="681"/>
        <v>20181NFC2197O/T-SCUBA DIVING 175%</v>
      </c>
      <c r="L2171" t="str">
        <f t="shared" si="682"/>
        <v>20181NFC197REG-SCUBA DIVING 175%</v>
      </c>
      <c r="M2171" s="13">
        <f t="shared" si="683"/>
        <v>0.79095295026744628</v>
      </c>
      <c r="N2171" s="13"/>
      <c r="O2171" s="19">
        <v>2161</v>
      </c>
      <c r="P2171">
        <f t="shared" si="684"/>
        <v>12</v>
      </c>
      <c r="Q2171">
        <f t="shared" si="685"/>
        <v>1086</v>
      </c>
      <c r="R2171">
        <f t="shared" si="686"/>
        <v>2</v>
      </c>
      <c r="S2171" t="b">
        <f t="shared" si="687"/>
        <v>1</v>
      </c>
      <c r="T2171" t="b">
        <f t="shared" si="688"/>
        <v>0</v>
      </c>
      <c r="W2171" t="str">
        <f t="shared" si="698"/>
        <v/>
      </c>
      <c r="X2171" t="str">
        <f t="shared" si="698"/>
        <v/>
      </c>
      <c r="Y2171" t="str">
        <f t="shared" si="698"/>
        <v/>
      </c>
      <c r="Z2171" t="str">
        <f t="shared" si="698"/>
        <v/>
      </c>
      <c r="AA2171" t="str">
        <f t="shared" si="698"/>
        <v>NFC2197O/T-SCUBA DIVING 175%</v>
      </c>
      <c r="AC2171" t="str">
        <f t="shared" si="699"/>
        <v/>
      </c>
      <c r="AD2171" t="str">
        <f t="shared" si="699"/>
        <v/>
      </c>
      <c r="AE2171" t="str">
        <f t="shared" si="699"/>
        <v/>
      </c>
      <c r="AF2171" t="str">
        <f t="shared" si="699"/>
        <v/>
      </c>
      <c r="AG2171" t="str">
        <f t="shared" si="699"/>
        <v>NFC197REG-SCUBA DIVING 175%</v>
      </c>
      <c r="AI2171">
        <f t="shared" si="689"/>
        <v>1</v>
      </c>
      <c r="AJ2171">
        <f t="shared" si="690"/>
        <v>1086</v>
      </c>
      <c r="AK2171" t="str">
        <f t="shared" si="691"/>
        <v>20181NFC2197O/T-SCUBA DIVING 175%</v>
      </c>
      <c r="AL2171" t="str">
        <f t="shared" si="692"/>
        <v>O/T-SCUBA DIVING 175%</v>
      </c>
      <c r="AM2171" t="str">
        <f t="shared" si="693"/>
        <v>20181NFC197REG-SCUBA DIVING 175%</v>
      </c>
      <c r="AN2171" t="str">
        <f t="shared" si="694"/>
        <v>REG-SCUBA DIVING 175%</v>
      </c>
      <c r="AO2171" s="13">
        <f t="shared" si="695"/>
        <v>0.79095295026744628</v>
      </c>
      <c r="AP2171">
        <f t="shared" si="696"/>
        <v>1</v>
      </c>
      <c r="AQ2171" t="str">
        <f t="shared" si="697"/>
        <v>NFC2197O/T-SCUBA DIVING 175%NFC197REG-SCUBA DIVING 175%</v>
      </c>
    </row>
    <row r="2172" spans="1:43" x14ac:dyDescent="0.35">
      <c r="A2172" s="18" t="s">
        <v>1838</v>
      </c>
      <c r="B2172">
        <v>2197</v>
      </c>
      <c r="C2172" t="s">
        <v>1540</v>
      </c>
      <c r="D2172" s="18" t="s">
        <v>1838</v>
      </c>
      <c r="E2172">
        <v>3197</v>
      </c>
      <c r="F2172" t="s">
        <v>755</v>
      </c>
      <c r="G2172" s="13">
        <v>0.78663309246482271</v>
      </c>
      <c r="I2172">
        <v>20181</v>
      </c>
      <c r="J2172" t="str">
        <f t="shared" si="680"/>
        <v>20181NFC2197O/T-SCUBA DIVING 175%20181NFC3197HOL-SCUBA DIVING 175%</v>
      </c>
      <c r="K2172" t="str">
        <f t="shared" si="681"/>
        <v>20181NFC2197O/T-SCUBA DIVING 175%</v>
      </c>
      <c r="L2172" t="str">
        <f t="shared" si="682"/>
        <v>20181NFC3197HOL-SCUBA DIVING 175%</v>
      </c>
      <c r="M2172" s="13">
        <f t="shared" si="683"/>
        <v>0.78663309246482271</v>
      </c>
      <c r="N2172" s="13"/>
      <c r="O2172" s="19">
        <v>2162</v>
      </c>
      <c r="P2172">
        <f t="shared" si="684"/>
        <v>12</v>
      </c>
      <c r="Q2172">
        <f t="shared" si="685"/>
        <v>1086</v>
      </c>
      <c r="R2172">
        <f t="shared" si="686"/>
        <v>3</v>
      </c>
      <c r="S2172" t="b">
        <f t="shared" si="687"/>
        <v>1</v>
      </c>
      <c r="T2172" t="b">
        <f t="shared" si="688"/>
        <v>0</v>
      </c>
      <c r="W2172" t="str">
        <f t="shared" si="698"/>
        <v/>
      </c>
      <c r="X2172" t="str">
        <f t="shared" si="698"/>
        <v/>
      </c>
      <c r="Y2172" t="str">
        <f t="shared" si="698"/>
        <v/>
      </c>
      <c r="Z2172" t="str">
        <f t="shared" si="698"/>
        <v/>
      </c>
      <c r="AA2172" t="str">
        <f t="shared" si="698"/>
        <v>NFC2197O/T-SCUBA DIVING 175%</v>
      </c>
      <c r="AC2172" t="str">
        <f t="shared" si="699"/>
        <v/>
      </c>
      <c r="AD2172" t="str">
        <f t="shared" si="699"/>
        <v/>
      </c>
      <c r="AE2172" t="str">
        <f t="shared" si="699"/>
        <v/>
      </c>
      <c r="AF2172" t="str">
        <f t="shared" si="699"/>
        <v/>
      </c>
      <c r="AG2172" t="str">
        <f t="shared" si="699"/>
        <v>NFC3197HOL-SCUBA DIVING 175%</v>
      </c>
      <c r="AI2172">
        <f t="shared" si="689"/>
        <v>1</v>
      </c>
      <c r="AJ2172">
        <f t="shared" si="690"/>
        <v>1086</v>
      </c>
      <c r="AK2172" t="str">
        <f t="shared" si="691"/>
        <v>20181NFC2197O/T-SCUBA DIVING 175%</v>
      </c>
      <c r="AL2172" t="str">
        <f t="shared" si="692"/>
        <v>O/T-SCUBA DIVING 175%</v>
      </c>
      <c r="AM2172" t="str">
        <f t="shared" si="693"/>
        <v>20181NFC3197HOL-SCUBA DIVING 175%</v>
      </c>
      <c r="AN2172" t="str">
        <f t="shared" si="694"/>
        <v>HOL-SCUBA DIVING 175%</v>
      </c>
      <c r="AO2172" s="13">
        <f t="shared" si="695"/>
        <v>0.78663309246482271</v>
      </c>
      <c r="AP2172">
        <f t="shared" si="696"/>
        <v>1</v>
      </c>
      <c r="AQ2172" t="str">
        <f t="shared" si="697"/>
        <v>NFC2197O/T-SCUBA DIVING 175%NFC3197HOL-SCUBA DIVING 175%</v>
      </c>
    </row>
    <row r="2173" spans="1:43" x14ac:dyDescent="0.35">
      <c r="A2173" s="18" t="s">
        <v>1838</v>
      </c>
      <c r="B2173">
        <v>2200</v>
      </c>
      <c r="C2173" t="s">
        <v>1550</v>
      </c>
      <c r="D2173" s="18"/>
      <c r="G2173" s="13">
        <v>0</v>
      </c>
      <c r="I2173">
        <v>20181</v>
      </c>
      <c r="J2173" t="str">
        <f t="shared" si="680"/>
        <v>20181NFC2200OT DOUBLE FOR SUN WORK20181</v>
      </c>
      <c r="K2173" t="str">
        <f t="shared" si="681"/>
        <v>20181NFC2200OT DOUBLE FOR SUN WORK</v>
      </c>
      <c r="L2173" t="str">
        <f t="shared" si="682"/>
        <v>20181</v>
      </c>
      <c r="M2173" s="13">
        <f t="shared" si="683"/>
        <v>0</v>
      </c>
      <c r="N2173" s="13"/>
      <c r="O2173" s="19">
        <v>2163</v>
      </c>
      <c r="P2173">
        <f t="shared" si="684"/>
        <v>1</v>
      </c>
      <c r="Q2173">
        <f t="shared" si="685"/>
        <v>1087</v>
      </c>
      <c r="R2173">
        <f t="shared" si="686"/>
        <v>1</v>
      </c>
      <c r="S2173" t="b">
        <f t="shared" si="687"/>
        <v>0</v>
      </c>
      <c r="T2173" t="b">
        <f t="shared" si="688"/>
        <v>0</v>
      </c>
      <c r="W2173" t="str">
        <f t="shared" si="698"/>
        <v/>
      </c>
      <c r="X2173" t="str">
        <f t="shared" si="698"/>
        <v/>
      </c>
      <c r="Y2173" t="str">
        <f t="shared" si="698"/>
        <v/>
      </c>
      <c r="Z2173" t="str">
        <f t="shared" si="698"/>
        <v/>
      </c>
      <c r="AA2173" t="str">
        <f t="shared" si="698"/>
        <v>NFC2200OT DOUBLE FOR SUN WORK</v>
      </c>
      <c r="AC2173" t="str">
        <f t="shared" si="699"/>
        <v/>
      </c>
      <c r="AD2173" t="str">
        <f t="shared" si="699"/>
        <v/>
      </c>
      <c r="AE2173" t="str">
        <f t="shared" si="699"/>
        <v/>
      </c>
      <c r="AF2173" t="str">
        <f t="shared" si="699"/>
        <v/>
      </c>
      <c r="AG2173" t="str">
        <f t="shared" si="699"/>
        <v/>
      </c>
      <c r="AI2173">
        <f t="shared" si="689"/>
        <v>1</v>
      </c>
      <c r="AJ2173">
        <f t="shared" si="690"/>
        <v>1087</v>
      </c>
      <c r="AK2173" t="str">
        <f t="shared" si="691"/>
        <v>20181NFC2200OT DOUBLE FOR SUN WORK</v>
      </c>
      <c r="AL2173" t="str">
        <f t="shared" si="692"/>
        <v>OT DOUBLE FOR SUN WORK</v>
      </c>
      <c r="AM2173" t="str">
        <f t="shared" si="693"/>
        <v>20181</v>
      </c>
      <c r="AN2173" t="str">
        <f t="shared" si="694"/>
        <v/>
      </c>
      <c r="AO2173" s="13">
        <f t="shared" si="695"/>
        <v>0</v>
      </c>
      <c r="AP2173">
        <f t="shared" si="696"/>
        <v>1</v>
      </c>
      <c r="AQ2173" t="str">
        <f t="shared" si="697"/>
        <v>NFC2200OT DOUBLE FOR SUN WORK</v>
      </c>
    </row>
    <row r="2174" spans="1:43" x14ac:dyDescent="0.35">
      <c r="A2174" s="18" t="s">
        <v>1838</v>
      </c>
      <c r="B2174">
        <v>2241</v>
      </c>
      <c r="C2174" t="s">
        <v>1551</v>
      </c>
      <c r="D2174" s="18"/>
      <c r="G2174" s="13">
        <v>0</v>
      </c>
      <c r="I2174">
        <v>20181</v>
      </c>
      <c r="J2174" t="str">
        <f t="shared" si="680"/>
        <v>20181NFC2241DOUBLE OVERTIME - HHS20181</v>
      </c>
      <c r="K2174" t="str">
        <f t="shared" si="681"/>
        <v>20181NFC2241DOUBLE OVERTIME - HHS</v>
      </c>
      <c r="L2174" t="str">
        <f t="shared" si="682"/>
        <v>20181</v>
      </c>
      <c r="M2174" s="13">
        <f t="shared" si="683"/>
        <v>0</v>
      </c>
      <c r="N2174" s="13"/>
      <c r="O2174" s="19">
        <v>2164</v>
      </c>
      <c r="P2174">
        <f t="shared" si="684"/>
        <v>1</v>
      </c>
      <c r="Q2174">
        <f t="shared" si="685"/>
        <v>1088</v>
      </c>
      <c r="R2174">
        <f t="shared" si="686"/>
        <v>1</v>
      </c>
      <c r="S2174" t="b">
        <f t="shared" si="687"/>
        <v>0</v>
      </c>
      <c r="T2174" t="b">
        <f t="shared" si="688"/>
        <v>0</v>
      </c>
      <c r="W2174" t="str">
        <f t="shared" si="698"/>
        <v/>
      </c>
      <c r="X2174" t="str">
        <f t="shared" si="698"/>
        <v/>
      </c>
      <c r="Y2174" t="str">
        <f t="shared" si="698"/>
        <v/>
      </c>
      <c r="Z2174" t="str">
        <f t="shared" si="698"/>
        <v/>
      </c>
      <c r="AA2174" t="str">
        <f t="shared" si="698"/>
        <v>NFC2241DOUBLE OVERTIME - HHS</v>
      </c>
      <c r="AC2174" t="str">
        <f t="shared" si="699"/>
        <v/>
      </c>
      <c r="AD2174" t="str">
        <f t="shared" si="699"/>
        <v/>
      </c>
      <c r="AE2174" t="str">
        <f t="shared" si="699"/>
        <v/>
      </c>
      <c r="AF2174" t="str">
        <f t="shared" si="699"/>
        <v/>
      </c>
      <c r="AG2174" t="str">
        <f t="shared" si="699"/>
        <v/>
      </c>
      <c r="AI2174">
        <f t="shared" si="689"/>
        <v>1</v>
      </c>
      <c r="AJ2174">
        <f t="shared" si="690"/>
        <v>1088</v>
      </c>
      <c r="AK2174" t="str">
        <f t="shared" si="691"/>
        <v>20181NFC2241DOUBLE OVERTIME - HHS</v>
      </c>
      <c r="AL2174" t="str">
        <f t="shared" si="692"/>
        <v>DOUBLE OVERTIME - HHS</v>
      </c>
      <c r="AM2174" t="str">
        <f t="shared" si="693"/>
        <v>20181</v>
      </c>
      <c r="AN2174" t="str">
        <f t="shared" si="694"/>
        <v/>
      </c>
      <c r="AO2174" s="13">
        <f t="shared" si="695"/>
        <v>0</v>
      </c>
      <c r="AP2174">
        <f t="shared" si="696"/>
        <v>1</v>
      </c>
      <c r="AQ2174" t="str">
        <f t="shared" si="697"/>
        <v>NFC2241DOUBLE OVERTIME - HHS</v>
      </c>
    </row>
    <row r="2175" spans="1:43" x14ac:dyDescent="0.35">
      <c r="A2175" s="18" t="s">
        <v>1838</v>
      </c>
      <c r="B2175">
        <v>2300</v>
      </c>
      <c r="C2175" t="s">
        <v>1552</v>
      </c>
      <c r="D2175" s="18" t="s">
        <v>1838</v>
      </c>
      <c r="E2175">
        <v>2400</v>
      </c>
      <c r="F2175" t="s">
        <v>1553</v>
      </c>
      <c r="G2175" s="13">
        <v>0.76806700067299782</v>
      </c>
      <c r="I2175">
        <v>20181</v>
      </c>
      <c r="J2175" t="str">
        <f t="shared" si="680"/>
        <v>20181NFC2300OT TRAVEL UNDER FLSA20181NFC2400OT TRAVEL UNDER TITLE V</v>
      </c>
      <c r="K2175" t="str">
        <f t="shared" si="681"/>
        <v>20181NFC2300OT TRAVEL UNDER FLSA</v>
      </c>
      <c r="L2175" t="str">
        <f t="shared" si="682"/>
        <v>20181NFC2400OT TRAVEL UNDER TITLE V</v>
      </c>
      <c r="M2175" s="13">
        <f t="shared" si="683"/>
        <v>0.76806700067299782</v>
      </c>
      <c r="N2175" s="13"/>
      <c r="O2175" s="19">
        <v>2165</v>
      </c>
      <c r="P2175">
        <f t="shared" si="684"/>
        <v>1</v>
      </c>
      <c r="Q2175">
        <f t="shared" si="685"/>
        <v>1089</v>
      </c>
      <c r="R2175">
        <f t="shared" si="686"/>
        <v>1</v>
      </c>
      <c r="S2175" t="b">
        <f t="shared" si="687"/>
        <v>1</v>
      </c>
      <c r="T2175" t="b">
        <f t="shared" si="688"/>
        <v>0</v>
      </c>
      <c r="W2175" t="str">
        <f t="shared" si="698"/>
        <v/>
      </c>
      <c r="X2175" t="str">
        <f t="shared" si="698"/>
        <v/>
      </c>
      <c r="Y2175" t="str">
        <f t="shared" si="698"/>
        <v/>
      </c>
      <c r="Z2175" t="str">
        <f t="shared" si="698"/>
        <v/>
      </c>
      <c r="AA2175" t="str">
        <f t="shared" si="698"/>
        <v>NFC2300OT TRAVEL UNDER FLSA</v>
      </c>
      <c r="AC2175" t="str">
        <f t="shared" si="699"/>
        <v/>
      </c>
      <c r="AD2175" t="str">
        <f t="shared" si="699"/>
        <v/>
      </c>
      <c r="AE2175" t="str">
        <f t="shared" si="699"/>
        <v/>
      </c>
      <c r="AF2175" t="str">
        <f t="shared" si="699"/>
        <v/>
      </c>
      <c r="AG2175" t="str">
        <f t="shared" si="699"/>
        <v>NFC2400OT TRAVEL UNDER TITLE V</v>
      </c>
      <c r="AI2175">
        <f t="shared" si="689"/>
        <v>1</v>
      </c>
      <c r="AJ2175">
        <f t="shared" si="690"/>
        <v>1089</v>
      </c>
      <c r="AK2175" t="str">
        <f t="shared" si="691"/>
        <v>20181NFC2300OT TRAVEL UNDER FLSA</v>
      </c>
      <c r="AL2175" t="str">
        <f t="shared" si="692"/>
        <v>OT TRAVEL UNDER FLSA</v>
      </c>
      <c r="AM2175" t="str">
        <f t="shared" si="693"/>
        <v>20181NFC2400OT TRAVEL UNDER TITLE V</v>
      </c>
      <c r="AN2175" t="str">
        <f t="shared" si="694"/>
        <v>OT TRAVEL UNDER TITLE V</v>
      </c>
      <c r="AO2175" s="13">
        <f t="shared" si="695"/>
        <v>0.76806700067299782</v>
      </c>
      <c r="AP2175">
        <f t="shared" si="696"/>
        <v>1</v>
      </c>
      <c r="AQ2175" t="str">
        <f t="shared" si="697"/>
        <v>NFC2300OT TRAVEL UNDER FLSANFC2400OT TRAVEL UNDER TITLE V</v>
      </c>
    </row>
    <row r="2176" spans="1:43" x14ac:dyDescent="0.35">
      <c r="A2176" s="18" t="s">
        <v>1838</v>
      </c>
      <c r="B2176">
        <v>2400</v>
      </c>
      <c r="C2176" t="s">
        <v>1553</v>
      </c>
      <c r="D2176" s="18" t="s">
        <v>1838</v>
      </c>
      <c r="E2176">
        <v>2300</v>
      </c>
      <c r="F2176" t="s">
        <v>1552</v>
      </c>
      <c r="G2176" s="13">
        <v>0.76806700067299782</v>
      </c>
      <c r="I2176">
        <v>20181</v>
      </c>
      <c r="J2176" t="str">
        <f t="shared" si="680"/>
        <v>20181NFC2400OT TRAVEL UNDER TITLE V20181NFC2300OT TRAVEL UNDER FLSA</v>
      </c>
      <c r="K2176" t="str">
        <f t="shared" si="681"/>
        <v>20181NFC2400OT TRAVEL UNDER TITLE V</v>
      </c>
      <c r="L2176" t="str">
        <f t="shared" si="682"/>
        <v>20181NFC2300OT TRAVEL UNDER FLSA</v>
      </c>
      <c r="M2176" s="13">
        <f t="shared" si="683"/>
        <v>0.76806700067299782</v>
      </c>
      <c r="N2176" s="13"/>
      <c r="O2176" s="19">
        <v>2166</v>
      </c>
      <c r="P2176">
        <f t="shared" si="684"/>
        <v>1</v>
      </c>
      <c r="Q2176">
        <f t="shared" si="685"/>
        <v>1090</v>
      </c>
      <c r="R2176">
        <f t="shared" si="686"/>
        <v>1</v>
      </c>
      <c r="S2176" t="b">
        <f t="shared" si="687"/>
        <v>1</v>
      </c>
      <c r="T2176" t="b">
        <f t="shared" si="688"/>
        <v>0</v>
      </c>
      <c r="W2176" t="str">
        <f t="shared" si="698"/>
        <v/>
      </c>
      <c r="X2176" t="str">
        <f t="shared" si="698"/>
        <v/>
      </c>
      <c r="Y2176" t="str">
        <f t="shared" si="698"/>
        <v/>
      </c>
      <c r="Z2176" t="str">
        <f t="shared" si="698"/>
        <v/>
      </c>
      <c r="AA2176" t="str">
        <f t="shared" si="698"/>
        <v>NFC2400OT TRAVEL UNDER TITLE V</v>
      </c>
      <c r="AC2176" t="str">
        <f t="shared" si="699"/>
        <v/>
      </c>
      <c r="AD2176" t="str">
        <f t="shared" si="699"/>
        <v/>
      </c>
      <c r="AE2176" t="str">
        <f t="shared" si="699"/>
        <v/>
      </c>
      <c r="AF2176" t="str">
        <f t="shared" si="699"/>
        <v/>
      </c>
      <c r="AG2176" t="str">
        <f t="shared" si="699"/>
        <v>NFC2300OT TRAVEL UNDER FLSA</v>
      </c>
      <c r="AI2176">
        <f t="shared" si="689"/>
        <v>1</v>
      </c>
      <c r="AJ2176">
        <f t="shared" si="690"/>
        <v>1090</v>
      </c>
      <c r="AK2176" t="str">
        <f t="shared" si="691"/>
        <v>20181NFC2400OT TRAVEL UNDER TITLE V</v>
      </c>
      <c r="AL2176" t="str">
        <f t="shared" si="692"/>
        <v>OT TRAVEL UNDER TITLE V</v>
      </c>
      <c r="AM2176" t="str">
        <f t="shared" si="693"/>
        <v>20181NFC2300OT TRAVEL UNDER FLSA</v>
      </c>
      <c r="AN2176" t="str">
        <f t="shared" si="694"/>
        <v>OT TRAVEL UNDER FLSA</v>
      </c>
      <c r="AO2176" s="13">
        <f t="shared" si="695"/>
        <v>0.76806700067299782</v>
      </c>
      <c r="AP2176">
        <f t="shared" si="696"/>
        <v>1</v>
      </c>
      <c r="AQ2176" t="str">
        <f t="shared" si="697"/>
        <v>NFC2400OT TRAVEL UNDER TITLE VNFC2300OT TRAVEL UNDER FLSA</v>
      </c>
    </row>
    <row r="2177" spans="1:43" x14ac:dyDescent="0.35">
      <c r="A2177" s="18" t="s">
        <v>1838</v>
      </c>
      <c r="B2177">
        <v>2500</v>
      </c>
      <c r="C2177" t="s">
        <v>1554</v>
      </c>
      <c r="D2177" s="18" t="s">
        <v>1838</v>
      </c>
      <c r="E2177">
        <v>2600</v>
      </c>
      <c r="F2177" t="s">
        <v>1555</v>
      </c>
      <c r="G2177" s="13">
        <v>0.79294703843643422</v>
      </c>
      <c r="I2177">
        <v>20181</v>
      </c>
      <c r="J2177" t="str">
        <f t="shared" si="680"/>
        <v>20181NFC2500OT OVER 40 W/NIGHT DIFF20181NFC2600OT OVER 8 W/NIGHT DIFF</v>
      </c>
      <c r="K2177" t="str">
        <f t="shared" si="681"/>
        <v>20181NFC2500OT OVER 40 W/NIGHT DIFF</v>
      </c>
      <c r="L2177" t="str">
        <f t="shared" si="682"/>
        <v>20181NFC2600OT OVER 8 W/NIGHT DIFF</v>
      </c>
      <c r="M2177" s="13">
        <f t="shared" si="683"/>
        <v>0.79294703843643422</v>
      </c>
      <c r="N2177" s="13"/>
      <c r="O2177" s="19">
        <v>2167</v>
      </c>
      <c r="P2177">
        <f t="shared" si="684"/>
        <v>1</v>
      </c>
      <c r="Q2177">
        <f t="shared" si="685"/>
        <v>1091</v>
      </c>
      <c r="R2177">
        <f t="shared" si="686"/>
        <v>1</v>
      </c>
      <c r="S2177" t="b">
        <f t="shared" si="687"/>
        <v>1</v>
      </c>
      <c r="T2177" t="b">
        <f t="shared" si="688"/>
        <v>0</v>
      </c>
      <c r="W2177" t="str">
        <f t="shared" si="698"/>
        <v/>
      </c>
      <c r="X2177" t="str">
        <f t="shared" si="698"/>
        <v/>
      </c>
      <c r="Y2177" t="str">
        <f t="shared" si="698"/>
        <v/>
      </c>
      <c r="Z2177" t="str">
        <f t="shared" si="698"/>
        <v/>
      </c>
      <c r="AA2177" t="str">
        <f t="shared" si="698"/>
        <v>NFC2500OT OVER 40 W/NIGHT DIFF</v>
      </c>
      <c r="AC2177" t="str">
        <f t="shared" si="699"/>
        <v/>
      </c>
      <c r="AD2177" t="str">
        <f t="shared" si="699"/>
        <v/>
      </c>
      <c r="AE2177" t="str">
        <f t="shared" si="699"/>
        <v/>
      </c>
      <c r="AF2177" t="str">
        <f t="shared" si="699"/>
        <v/>
      </c>
      <c r="AG2177" t="str">
        <f t="shared" si="699"/>
        <v>NFC2600OT OVER 8 W/NIGHT DIFF</v>
      </c>
      <c r="AI2177">
        <f t="shared" si="689"/>
        <v>1</v>
      </c>
      <c r="AJ2177">
        <f t="shared" si="690"/>
        <v>1091</v>
      </c>
      <c r="AK2177" t="str">
        <f t="shared" si="691"/>
        <v>20181NFC2500OT OVER 40 W/NIGHT DIFF</v>
      </c>
      <c r="AL2177" t="str">
        <f t="shared" si="692"/>
        <v>OT OVER 40 W/NIGHT DIFF</v>
      </c>
      <c r="AM2177" t="str">
        <f t="shared" si="693"/>
        <v>20181NFC2600OT OVER 8 W/NIGHT DIFF</v>
      </c>
      <c r="AN2177" t="str">
        <f t="shared" si="694"/>
        <v>OT OVER 8 W/NIGHT DIFF</v>
      </c>
      <c r="AO2177" s="13">
        <f t="shared" si="695"/>
        <v>0.79294703843643422</v>
      </c>
      <c r="AP2177">
        <f t="shared" si="696"/>
        <v>1</v>
      </c>
      <c r="AQ2177" t="str">
        <f t="shared" si="697"/>
        <v>NFC2500OT OVER 40 W/NIGHT DIFFNFC2600OT OVER 8 W/NIGHT DIFF</v>
      </c>
    </row>
    <row r="2178" spans="1:43" x14ac:dyDescent="0.35">
      <c r="A2178" s="18" t="s">
        <v>1838</v>
      </c>
      <c r="B2178">
        <v>2600</v>
      </c>
      <c r="C2178" t="s">
        <v>1555</v>
      </c>
      <c r="D2178" s="18" t="s">
        <v>1838</v>
      </c>
      <c r="E2178">
        <v>2500</v>
      </c>
      <c r="F2178" t="s">
        <v>1554</v>
      </c>
      <c r="G2178" s="13">
        <v>0.79294703843643422</v>
      </c>
      <c r="I2178">
        <v>20181</v>
      </c>
      <c r="J2178" t="str">
        <f t="shared" si="680"/>
        <v>20181NFC2600OT OVER 8 W/NIGHT DIFF20181NFC2500OT OVER 40 W/NIGHT DIFF</v>
      </c>
      <c r="K2178" t="str">
        <f t="shared" si="681"/>
        <v>20181NFC2600OT OVER 8 W/NIGHT DIFF</v>
      </c>
      <c r="L2178" t="str">
        <f t="shared" si="682"/>
        <v>20181NFC2500OT OVER 40 W/NIGHT DIFF</v>
      </c>
      <c r="M2178" s="13">
        <f t="shared" si="683"/>
        <v>0.79294703843643422</v>
      </c>
      <c r="N2178" s="13"/>
      <c r="O2178" s="19">
        <v>2168</v>
      </c>
      <c r="P2178">
        <f t="shared" si="684"/>
        <v>2</v>
      </c>
      <c r="Q2178">
        <f t="shared" si="685"/>
        <v>1092</v>
      </c>
      <c r="R2178">
        <f t="shared" si="686"/>
        <v>1</v>
      </c>
      <c r="S2178" t="b">
        <f t="shared" si="687"/>
        <v>1</v>
      </c>
      <c r="T2178" t="b">
        <f t="shared" si="688"/>
        <v>0</v>
      </c>
      <c r="W2178" t="str">
        <f t="shared" si="698"/>
        <v/>
      </c>
      <c r="X2178" t="str">
        <f t="shared" si="698"/>
        <v/>
      </c>
      <c r="Y2178" t="str">
        <f t="shared" si="698"/>
        <v/>
      </c>
      <c r="Z2178" t="str">
        <f t="shared" si="698"/>
        <v/>
      </c>
      <c r="AA2178" t="str">
        <f t="shared" si="698"/>
        <v>NFC2600OT OVER 8 W/NIGHT DIFF</v>
      </c>
      <c r="AC2178" t="str">
        <f t="shared" si="699"/>
        <v/>
      </c>
      <c r="AD2178" t="str">
        <f t="shared" si="699"/>
        <v/>
      </c>
      <c r="AE2178" t="str">
        <f t="shared" si="699"/>
        <v/>
      </c>
      <c r="AF2178" t="str">
        <f t="shared" si="699"/>
        <v/>
      </c>
      <c r="AG2178" t="str">
        <f t="shared" si="699"/>
        <v>NFC2500OT OVER 40 W/NIGHT DIFF</v>
      </c>
      <c r="AI2178">
        <f t="shared" si="689"/>
        <v>1</v>
      </c>
      <c r="AJ2178">
        <f t="shared" si="690"/>
        <v>1092</v>
      </c>
      <c r="AK2178" t="str">
        <f t="shared" si="691"/>
        <v>20181NFC2600OT OVER 8 W/NIGHT DIFF</v>
      </c>
      <c r="AL2178" t="str">
        <f t="shared" si="692"/>
        <v>OT OVER 8 W/NIGHT DIFF</v>
      </c>
      <c r="AM2178" t="str">
        <f t="shared" si="693"/>
        <v>20181NFC2500OT OVER 40 W/NIGHT DIFF</v>
      </c>
      <c r="AN2178" t="str">
        <f t="shared" si="694"/>
        <v>OT OVER 40 W/NIGHT DIFF</v>
      </c>
      <c r="AO2178" s="13">
        <f t="shared" si="695"/>
        <v>0.79294703843643422</v>
      </c>
      <c r="AP2178">
        <f t="shared" si="696"/>
        <v>1</v>
      </c>
      <c r="AQ2178" t="str">
        <f t="shared" si="697"/>
        <v>NFC2600OT OVER 8 W/NIGHT DIFFNFC2500OT OVER 40 W/NIGHT DIFF</v>
      </c>
    </row>
    <row r="2179" spans="1:43" x14ac:dyDescent="0.35">
      <c r="A2179" s="18" t="s">
        <v>1838</v>
      </c>
      <c r="B2179">
        <v>2600</v>
      </c>
      <c r="C2179" t="s">
        <v>1555</v>
      </c>
      <c r="D2179" s="18" t="s">
        <v>1838</v>
      </c>
      <c r="E2179">
        <v>1900</v>
      </c>
      <c r="F2179" t="s">
        <v>1539</v>
      </c>
      <c r="G2179" s="13">
        <v>0.61529766439085209</v>
      </c>
      <c r="I2179">
        <v>20181</v>
      </c>
      <c r="J2179" t="str">
        <f t="shared" si="680"/>
        <v>20181NFC2600OT OVER 8 W/NIGHT DIFF20181NFC1900OVERTIME OVER 8</v>
      </c>
      <c r="K2179" t="str">
        <f t="shared" si="681"/>
        <v>20181NFC2600OT OVER 8 W/NIGHT DIFF</v>
      </c>
      <c r="L2179" t="str">
        <f t="shared" si="682"/>
        <v>20181NFC1900OVERTIME OVER 8</v>
      </c>
      <c r="M2179" s="13">
        <f t="shared" si="683"/>
        <v>0.61529766439085209</v>
      </c>
      <c r="N2179" s="13"/>
      <c r="O2179" s="19">
        <v>2169</v>
      </c>
      <c r="P2179">
        <f t="shared" si="684"/>
        <v>2</v>
      </c>
      <c r="Q2179">
        <f t="shared" si="685"/>
        <v>1092</v>
      </c>
      <c r="R2179">
        <f t="shared" si="686"/>
        <v>2</v>
      </c>
      <c r="S2179" t="b">
        <f t="shared" si="687"/>
        <v>1</v>
      </c>
      <c r="T2179" t="b">
        <f t="shared" si="688"/>
        <v>0</v>
      </c>
      <c r="W2179" t="str">
        <f t="shared" ref="W2179:AA2210" si="700">IF($A2179=W$10, $A2179&amp;$B2179&amp;$C2179, "")</f>
        <v/>
      </c>
      <c r="X2179" t="str">
        <f t="shared" si="700"/>
        <v/>
      </c>
      <c r="Y2179" t="str">
        <f t="shared" si="700"/>
        <v/>
      </c>
      <c r="Z2179" t="str">
        <f t="shared" si="700"/>
        <v/>
      </c>
      <c r="AA2179" t="str">
        <f t="shared" si="700"/>
        <v>NFC2600OT OVER 8 W/NIGHT DIFF</v>
      </c>
      <c r="AC2179" t="str">
        <f t="shared" ref="AC2179:AG2210" si="701">IF($D2179=AC$10, $D2179&amp;$E2179&amp;$F2179, "")</f>
        <v/>
      </c>
      <c r="AD2179" t="str">
        <f t="shared" si="701"/>
        <v/>
      </c>
      <c r="AE2179" t="str">
        <f t="shared" si="701"/>
        <v/>
      </c>
      <c r="AF2179" t="str">
        <f t="shared" si="701"/>
        <v/>
      </c>
      <c r="AG2179" t="str">
        <f t="shared" si="701"/>
        <v>NFC1900OVERTIME OVER 8</v>
      </c>
      <c r="AI2179">
        <f t="shared" si="689"/>
        <v>1</v>
      </c>
      <c r="AJ2179">
        <f t="shared" si="690"/>
        <v>1092</v>
      </c>
      <c r="AK2179" t="str">
        <f t="shared" si="691"/>
        <v>20181NFC2600OT OVER 8 W/NIGHT DIFF</v>
      </c>
      <c r="AL2179" t="str">
        <f t="shared" si="692"/>
        <v>OT OVER 8 W/NIGHT DIFF</v>
      </c>
      <c r="AM2179" t="str">
        <f t="shared" si="693"/>
        <v>20181NFC1900OVERTIME OVER 8</v>
      </c>
      <c r="AN2179" t="str">
        <f t="shared" si="694"/>
        <v>OVERTIME OVER 8</v>
      </c>
      <c r="AO2179" s="13">
        <f t="shared" si="695"/>
        <v>0.61529766439085209</v>
      </c>
      <c r="AP2179">
        <f t="shared" si="696"/>
        <v>1</v>
      </c>
      <c r="AQ2179" t="str">
        <f t="shared" si="697"/>
        <v>NFC2600OT OVER 8 W/NIGHT DIFFNFC1900OVERTIME OVER 8</v>
      </c>
    </row>
    <row r="2180" spans="1:43" x14ac:dyDescent="0.35">
      <c r="A2180" s="18" t="s">
        <v>1838</v>
      </c>
      <c r="B2180">
        <v>2700</v>
      </c>
      <c r="C2180" t="s">
        <v>1556</v>
      </c>
      <c r="D2180" s="18"/>
      <c r="G2180" s="13">
        <v>0</v>
      </c>
      <c r="I2180">
        <v>20181</v>
      </c>
      <c r="J2180" t="str">
        <f t="shared" si="680"/>
        <v>20181NFC2700OT PLUS 10% OT RATE20181</v>
      </c>
      <c r="K2180" t="str">
        <f t="shared" si="681"/>
        <v>20181NFC2700OT PLUS 10% OT RATE</v>
      </c>
      <c r="L2180" t="str">
        <f t="shared" si="682"/>
        <v>20181</v>
      </c>
      <c r="M2180" s="13">
        <f t="shared" si="683"/>
        <v>0</v>
      </c>
      <c r="N2180" s="13"/>
      <c r="O2180" s="19">
        <v>2170</v>
      </c>
      <c r="P2180">
        <f t="shared" si="684"/>
        <v>1</v>
      </c>
      <c r="Q2180">
        <f t="shared" si="685"/>
        <v>1093</v>
      </c>
      <c r="R2180">
        <f t="shared" si="686"/>
        <v>1</v>
      </c>
      <c r="S2180" t="b">
        <f t="shared" si="687"/>
        <v>0</v>
      </c>
      <c r="T2180" t="b">
        <f t="shared" si="688"/>
        <v>0</v>
      </c>
      <c r="W2180" t="str">
        <f t="shared" si="700"/>
        <v/>
      </c>
      <c r="X2180" t="str">
        <f t="shared" si="700"/>
        <v/>
      </c>
      <c r="Y2180" t="str">
        <f t="shared" si="700"/>
        <v/>
      </c>
      <c r="Z2180" t="str">
        <f t="shared" si="700"/>
        <v/>
      </c>
      <c r="AA2180" t="str">
        <f t="shared" si="700"/>
        <v>NFC2700OT PLUS 10% OT RATE</v>
      </c>
      <c r="AC2180" t="str">
        <f t="shared" si="701"/>
        <v/>
      </c>
      <c r="AD2180" t="str">
        <f t="shared" si="701"/>
        <v/>
      </c>
      <c r="AE2180" t="str">
        <f t="shared" si="701"/>
        <v/>
      </c>
      <c r="AF2180" t="str">
        <f t="shared" si="701"/>
        <v/>
      </c>
      <c r="AG2180" t="str">
        <f t="shared" si="701"/>
        <v/>
      </c>
      <c r="AI2180">
        <f t="shared" si="689"/>
        <v>1</v>
      </c>
      <c r="AJ2180">
        <f t="shared" si="690"/>
        <v>1093</v>
      </c>
      <c r="AK2180" t="str">
        <f t="shared" si="691"/>
        <v>20181NFC2700OT PLUS 10% OT RATE</v>
      </c>
      <c r="AL2180" t="str">
        <f t="shared" si="692"/>
        <v>OT PLUS 10% OT RATE</v>
      </c>
      <c r="AM2180" t="str">
        <f t="shared" si="693"/>
        <v>20181</v>
      </c>
      <c r="AN2180" t="str">
        <f t="shared" si="694"/>
        <v/>
      </c>
      <c r="AO2180" s="13">
        <f t="shared" si="695"/>
        <v>0</v>
      </c>
      <c r="AP2180">
        <f t="shared" si="696"/>
        <v>1</v>
      </c>
      <c r="AQ2180" t="str">
        <f t="shared" si="697"/>
        <v>NFC2700OT PLUS 10% OT RATE</v>
      </c>
    </row>
    <row r="2181" spans="1:43" x14ac:dyDescent="0.35">
      <c r="A2181" s="18" t="s">
        <v>1838</v>
      </c>
      <c r="B2181">
        <v>3000</v>
      </c>
      <c r="C2181" t="s">
        <v>1557</v>
      </c>
      <c r="D2181" s="18"/>
      <c r="G2181" s="13">
        <v>0</v>
      </c>
      <c r="I2181">
        <v>20181</v>
      </c>
      <c r="J2181" t="str">
        <f t="shared" si="680"/>
        <v>20181NFC3000OT CALLBACK-DIDNOT WORK20181</v>
      </c>
      <c r="K2181" t="str">
        <f t="shared" si="681"/>
        <v>20181NFC3000OT CALLBACK-DIDNOT WORK</v>
      </c>
      <c r="L2181" t="str">
        <f t="shared" si="682"/>
        <v>20181</v>
      </c>
      <c r="M2181" s="13">
        <f t="shared" si="683"/>
        <v>0</v>
      </c>
      <c r="N2181" s="13"/>
      <c r="O2181" s="19">
        <v>2171</v>
      </c>
      <c r="P2181">
        <f t="shared" si="684"/>
        <v>1</v>
      </c>
      <c r="Q2181">
        <f t="shared" si="685"/>
        <v>1094</v>
      </c>
      <c r="R2181">
        <f t="shared" si="686"/>
        <v>1</v>
      </c>
      <c r="S2181" t="b">
        <f t="shared" si="687"/>
        <v>0</v>
      </c>
      <c r="T2181" t="b">
        <f t="shared" si="688"/>
        <v>0</v>
      </c>
      <c r="W2181" t="str">
        <f t="shared" si="700"/>
        <v/>
      </c>
      <c r="X2181" t="str">
        <f t="shared" si="700"/>
        <v/>
      </c>
      <c r="Y2181" t="str">
        <f t="shared" si="700"/>
        <v/>
      </c>
      <c r="Z2181" t="str">
        <f t="shared" si="700"/>
        <v/>
      </c>
      <c r="AA2181" t="str">
        <f t="shared" si="700"/>
        <v>NFC3000OT CALLBACK-DIDNOT WORK</v>
      </c>
      <c r="AC2181" t="str">
        <f t="shared" si="701"/>
        <v/>
      </c>
      <c r="AD2181" t="str">
        <f t="shared" si="701"/>
        <v/>
      </c>
      <c r="AE2181" t="str">
        <f t="shared" si="701"/>
        <v/>
      </c>
      <c r="AF2181" t="str">
        <f t="shared" si="701"/>
        <v/>
      </c>
      <c r="AG2181" t="str">
        <f t="shared" si="701"/>
        <v/>
      </c>
      <c r="AI2181">
        <f t="shared" si="689"/>
        <v>1</v>
      </c>
      <c r="AJ2181">
        <f t="shared" si="690"/>
        <v>1094</v>
      </c>
      <c r="AK2181" t="str">
        <f t="shared" si="691"/>
        <v>20181NFC3000OT CALLBACK-DIDNOT WORK</v>
      </c>
      <c r="AL2181" t="str">
        <f t="shared" si="692"/>
        <v>OT CALLBACK-DIDNOT WORK</v>
      </c>
      <c r="AM2181" t="str">
        <f t="shared" si="693"/>
        <v>20181</v>
      </c>
      <c r="AN2181" t="str">
        <f t="shared" si="694"/>
        <v/>
      </c>
      <c r="AO2181" s="13">
        <f t="shared" si="695"/>
        <v>0</v>
      </c>
      <c r="AP2181">
        <f t="shared" si="696"/>
        <v>1</v>
      </c>
      <c r="AQ2181" t="str">
        <f t="shared" si="697"/>
        <v>NFC3000OT CALLBACK-DIDNOT WORK</v>
      </c>
    </row>
    <row r="2182" spans="1:43" x14ac:dyDescent="0.35">
      <c r="A2182" s="18" t="s">
        <v>1838</v>
      </c>
      <c r="B2182">
        <v>3300</v>
      </c>
      <c r="C2182" t="s">
        <v>1558</v>
      </c>
      <c r="D2182" s="18"/>
      <c r="G2182" s="13">
        <v>0</v>
      </c>
      <c r="I2182">
        <v>20181</v>
      </c>
      <c r="J2182" t="str">
        <f t="shared" si="680"/>
        <v>20181NFC3300OT CALL BK NO WK ON SUN20181</v>
      </c>
      <c r="K2182" t="str">
        <f t="shared" si="681"/>
        <v>20181NFC3300OT CALL BK NO WK ON SUN</v>
      </c>
      <c r="L2182" t="str">
        <f t="shared" si="682"/>
        <v>20181</v>
      </c>
      <c r="M2182" s="13">
        <f t="shared" si="683"/>
        <v>0</v>
      </c>
      <c r="N2182" s="13"/>
      <c r="O2182" s="19">
        <v>2172</v>
      </c>
      <c r="P2182">
        <f t="shared" si="684"/>
        <v>1</v>
      </c>
      <c r="Q2182">
        <f t="shared" si="685"/>
        <v>1095</v>
      </c>
      <c r="R2182">
        <f t="shared" si="686"/>
        <v>1</v>
      </c>
      <c r="S2182" t="b">
        <f t="shared" si="687"/>
        <v>0</v>
      </c>
      <c r="T2182" t="b">
        <f t="shared" si="688"/>
        <v>0</v>
      </c>
      <c r="W2182" t="str">
        <f t="shared" si="700"/>
        <v/>
      </c>
      <c r="X2182" t="str">
        <f t="shared" si="700"/>
        <v/>
      </c>
      <c r="Y2182" t="str">
        <f t="shared" si="700"/>
        <v/>
      </c>
      <c r="Z2182" t="str">
        <f t="shared" si="700"/>
        <v/>
      </c>
      <c r="AA2182" t="str">
        <f t="shared" si="700"/>
        <v>NFC3300OT CALL BK NO WK ON SUN</v>
      </c>
      <c r="AC2182" t="str">
        <f t="shared" si="701"/>
        <v/>
      </c>
      <c r="AD2182" t="str">
        <f t="shared" si="701"/>
        <v/>
      </c>
      <c r="AE2182" t="str">
        <f t="shared" si="701"/>
        <v/>
      </c>
      <c r="AF2182" t="str">
        <f t="shared" si="701"/>
        <v/>
      </c>
      <c r="AG2182" t="str">
        <f t="shared" si="701"/>
        <v/>
      </c>
      <c r="AI2182">
        <f t="shared" si="689"/>
        <v>1</v>
      </c>
      <c r="AJ2182">
        <f t="shared" si="690"/>
        <v>1095</v>
      </c>
      <c r="AK2182" t="str">
        <f t="shared" si="691"/>
        <v>20181NFC3300OT CALL BK NO WK ON SUN</v>
      </c>
      <c r="AL2182" t="str">
        <f t="shared" si="692"/>
        <v>OT CALL BK NO WK ON SUN</v>
      </c>
      <c r="AM2182" t="str">
        <f t="shared" si="693"/>
        <v>20181</v>
      </c>
      <c r="AN2182" t="str">
        <f t="shared" si="694"/>
        <v/>
      </c>
      <c r="AO2182" s="13">
        <f t="shared" si="695"/>
        <v>0</v>
      </c>
      <c r="AP2182">
        <f t="shared" si="696"/>
        <v>1</v>
      </c>
      <c r="AQ2182" t="str">
        <f t="shared" si="697"/>
        <v>NFC3300OT CALL BK NO WK ON SUN</v>
      </c>
    </row>
    <row r="2183" spans="1:43" x14ac:dyDescent="0.35">
      <c r="A2183" s="18" t="s">
        <v>1838</v>
      </c>
      <c r="B2183">
        <v>3400</v>
      </c>
      <c r="C2183" t="s">
        <v>1559</v>
      </c>
      <c r="D2183" s="18"/>
      <c r="G2183" s="13">
        <v>0</v>
      </c>
      <c r="I2183">
        <v>20181</v>
      </c>
      <c r="J2183" t="str">
        <f t="shared" si="680"/>
        <v>20181NFC3400FLSA20181</v>
      </c>
      <c r="K2183" t="str">
        <f t="shared" si="681"/>
        <v>20181NFC3400FLSA</v>
      </c>
      <c r="L2183" t="str">
        <f t="shared" si="682"/>
        <v>20181</v>
      </c>
      <c r="M2183" s="13">
        <f t="shared" si="683"/>
        <v>0</v>
      </c>
      <c r="N2183" s="13"/>
      <c r="O2183" s="19">
        <v>2173</v>
      </c>
      <c r="P2183">
        <f t="shared" si="684"/>
        <v>1</v>
      </c>
      <c r="Q2183">
        <f t="shared" si="685"/>
        <v>1096</v>
      </c>
      <c r="R2183">
        <f t="shared" si="686"/>
        <v>1</v>
      </c>
      <c r="S2183" t="b">
        <f t="shared" si="687"/>
        <v>0</v>
      </c>
      <c r="T2183" t="b">
        <f t="shared" si="688"/>
        <v>0</v>
      </c>
      <c r="W2183" t="str">
        <f t="shared" si="700"/>
        <v/>
      </c>
      <c r="X2183" t="str">
        <f t="shared" si="700"/>
        <v/>
      </c>
      <c r="Y2183" t="str">
        <f t="shared" si="700"/>
        <v/>
      </c>
      <c r="Z2183" t="str">
        <f t="shared" si="700"/>
        <v/>
      </c>
      <c r="AA2183" t="str">
        <f t="shared" si="700"/>
        <v>NFC3400FLSA</v>
      </c>
      <c r="AC2183" t="str">
        <f t="shared" si="701"/>
        <v/>
      </c>
      <c r="AD2183" t="str">
        <f t="shared" si="701"/>
        <v/>
      </c>
      <c r="AE2183" t="str">
        <f t="shared" si="701"/>
        <v/>
      </c>
      <c r="AF2183" t="str">
        <f t="shared" si="701"/>
        <v/>
      </c>
      <c r="AG2183" t="str">
        <f t="shared" si="701"/>
        <v/>
      </c>
      <c r="AI2183">
        <f t="shared" si="689"/>
        <v>1</v>
      </c>
      <c r="AJ2183">
        <f t="shared" si="690"/>
        <v>1096</v>
      </c>
      <c r="AK2183" t="str">
        <f t="shared" si="691"/>
        <v>20181NFC3400FLSA</v>
      </c>
      <c r="AL2183" t="str">
        <f t="shared" si="692"/>
        <v>FLSA</v>
      </c>
      <c r="AM2183" t="str">
        <f t="shared" si="693"/>
        <v>20181</v>
      </c>
      <c r="AN2183" t="str">
        <f t="shared" si="694"/>
        <v/>
      </c>
      <c r="AO2183" s="13">
        <f t="shared" si="695"/>
        <v>0</v>
      </c>
      <c r="AP2183">
        <f t="shared" si="696"/>
        <v>1</v>
      </c>
      <c r="AQ2183" t="str">
        <f t="shared" si="697"/>
        <v>NFC3400FLSA</v>
      </c>
    </row>
    <row r="2184" spans="1:43" x14ac:dyDescent="0.35">
      <c r="A2184" s="18" t="s">
        <v>1838</v>
      </c>
      <c r="B2184">
        <v>3401</v>
      </c>
      <c r="C2184" t="s">
        <v>1560</v>
      </c>
      <c r="D2184" s="18"/>
      <c r="G2184" s="13">
        <v>0</v>
      </c>
      <c r="I2184">
        <v>20181</v>
      </c>
      <c r="J2184" t="str">
        <f t="shared" si="680"/>
        <v>20181NFC3401BACK PAY ON FLSA20181</v>
      </c>
      <c r="K2184" t="str">
        <f t="shared" si="681"/>
        <v>20181NFC3401BACK PAY ON FLSA</v>
      </c>
      <c r="L2184" t="str">
        <f t="shared" si="682"/>
        <v>20181</v>
      </c>
      <c r="M2184" s="13">
        <f t="shared" si="683"/>
        <v>0</v>
      </c>
      <c r="N2184" s="13"/>
      <c r="O2184" s="19">
        <v>2174</v>
      </c>
      <c r="P2184">
        <f t="shared" si="684"/>
        <v>1</v>
      </c>
      <c r="Q2184">
        <f t="shared" si="685"/>
        <v>1097</v>
      </c>
      <c r="R2184">
        <f t="shared" si="686"/>
        <v>1</v>
      </c>
      <c r="S2184" t="b">
        <f t="shared" si="687"/>
        <v>0</v>
      </c>
      <c r="T2184" t="b">
        <f t="shared" si="688"/>
        <v>0</v>
      </c>
      <c r="W2184" t="str">
        <f t="shared" si="700"/>
        <v/>
      </c>
      <c r="X2184" t="str">
        <f t="shared" si="700"/>
        <v/>
      </c>
      <c r="Y2184" t="str">
        <f t="shared" si="700"/>
        <v/>
      </c>
      <c r="Z2184" t="str">
        <f t="shared" si="700"/>
        <v/>
      </c>
      <c r="AA2184" t="str">
        <f t="shared" si="700"/>
        <v>NFC3401BACK PAY ON FLSA</v>
      </c>
      <c r="AC2184" t="str">
        <f t="shared" si="701"/>
        <v/>
      </c>
      <c r="AD2184" t="str">
        <f t="shared" si="701"/>
        <v/>
      </c>
      <c r="AE2184" t="str">
        <f t="shared" si="701"/>
        <v/>
      </c>
      <c r="AF2184" t="str">
        <f t="shared" si="701"/>
        <v/>
      </c>
      <c r="AG2184" t="str">
        <f t="shared" si="701"/>
        <v/>
      </c>
      <c r="AI2184">
        <f t="shared" si="689"/>
        <v>1</v>
      </c>
      <c r="AJ2184">
        <f t="shared" si="690"/>
        <v>1097</v>
      </c>
      <c r="AK2184" t="str">
        <f t="shared" si="691"/>
        <v>20181NFC3401BACK PAY ON FLSA</v>
      </c>
      <c r="AL2184" t="str">
        <f t="shared" si="692"/>
        <v>BACK PAY ON FLSA</v>
      </c>
      <c r="AM2184" t="str">
        <f t="shared" si="693"/>
        <v>20181</v>
      </c>
      <c r="AN2184" t="str">
        <f t="shared" si="694"/>
        <v/>
      </c>
      <c r="AO2184" s="13">
        <f t="shared" si="695"/>
        <v>0</v>
      </c>
      <c r="AP2184">
        <f t="shared" si="696"/>
        <v>1</v>
      </c>
      <c r="AQ2184" t="str">
        <f t="shared" si="697"/>
        <v>NFC3401BACK PAY ON FLSA</v>
      </c>
    </row>
    <row r="2185" spans="1:43" x14ac:dyDescent="0.35">
      <c r="A2185" s="18" t="s">
        <v>1838</v>
      </c>
      <c r="B2185">
        <v>4100</v>
      </c>
      <c r="C2185" t="s">
        <v>1561</v>
      </c>
      <c r="D2185" s="18"/>
      <c r="G2185" s="13">
        <v>0</v>
      </c>
      <c r="I2185">
        <v>20181</v>
      </c>
      <c r="J2185" t="str">
        <f t="shared" si="680"/>
        <v>20181NFC4100STANDBY-AUO-AVAIL20181</v>
      </c>
      <c r="K2185" t="str">
        <f t="shared" si="681"/>
        <v>20181NFC4100STANDBY-AUO-AVAIL</v>
      </c>
      <c r="L2185" t="str">
        <f t="shared" si="682"/>
        <v>20181</v>
      </c>
      <c r="M2185" s="13">
        <f t="shared" si="683"/>
        <v>0</v>
      </c>
      <c r="N2185" s="13"/>
      <c r="O2185" s="19">
        <v>2175</v>
      </c>
      <c r="P2185">
        <f t="shared" si="684"/>
        <v>1</v>
      </c>
      <c r="Q2185">
        <f t="shared" si="685"/>
        <v>1098</v>
      </c>
      <c r="R2185">
        <f t="shared" si="686"/>
        <v>1</v>
      </c>
      <c r="S2185" t="b">
        <f t="shared" si="687"/>
        <v>0</v>
      </c>
      <c r="T2185" t="b">
        <f t="shared" si="688"/>
        <v>0</v>
      </c>
      <c r="W2185" t="str">
        <f t="shared" si="700"/>
        <v/>
      </c>
      <c r="X2185" t="str">
        <f t="shared" si="700"/>
        <v/>
      </c>
      <c r="Y2185" t="str">
        <f t="shared" si="700"/>
        <v/>
      </c>
      <c r="Z2185" t="str">
        <f t="shared" si="700"/>
        <v/>
      </c>
      <c r="AA2185" t="str">
        <f t="shared" si="700"/>
        <v>NFC4100STANDBY-AUO-AVAIL</v>
      </c>
      <c r="AC2185" t="str">
        <f t="shared" si="701"/>
        <v/>
      </c>
      <c r="AD2185" t="str">
        <f t="shared" si="701"/>
        <v/>
      </c>
      <c r="AE2185" t="str">
        <f t="shared" si="701"/>
        <v/>
      </c>
      <c r="AF2185" t="str">
        <f t="shared" si="701"/>
        <v/>
      </c>
      <c r="AG2185" t="str">
        <f t="shared" si="701"/>
        <v/>
      </c>
      <c r="AI2185">
        <f t="shared" si="689"/>
        <v>1</v>
      </c>
      <c r="AJ2185">
        <f t="shared" si="690"/>
        <v>1098</v>
      </c>
      <c r="AK2185" t="str">
        <f t="shared" si="691"/>
        <v>20181NFC4100STANDBY-AUO-AVAIL</v>
      </c>
      <c r="AL2185" t="str">
        <f t="shared" si="692"/>
        <v>STANDBY-AUO-AVAIL</v>
      </c>
      <c r="AM2185" t="str">
        <f t="shared" si="693"/>
        <v>20181</v>
      </c>
      <c r="AN2185" t="str">
        <f t="shared" si="694"/>
        <v/>
      </c>
      <c r="AO2185" s="13">
        <f t="shared" si="695"/>
        <v>0</v>
      </c>
      <c r="AP2185">
        <f t="shared" si="696"/>
        <v>1</v>
      </c>
      <c r="AQ2185" t="str">
        <f t="shared" si="697"/>
        <v>NFC4100STANDBY-AUO-AVAIL</v>
      </c>
    </row>
    <row r="2186" spans="1:43" x14ac:dyDescent="0.35">
      <c r="A2186" s="18" t="s">
        <v>1838</v>
      </c>
      <c r="B2186">
        <v>1609</v>
      </c>
      <c r="C2186" t="s">
        <v>1624</v>
      </c>
      <c r="D2186" s="18" t="s">
        <v>1838</v>
      </c>
      <c r="E2186">
        <v>1608</v>
      </c>
      <c r="F2186" t="s">
        <v>1738</v>
      </c>
      <c r="G2186" s="13">
        <v>0.74181686877501285</v>
      </c>
      <c r="I2186">
        <v>20181</v>
      </c>
      <c r="J2186" t="str">
        <f t="shared" si="680"/>
        <v>20181NFC1609DIRTY WORK PREMIUM20181NFC1608DIRTY WORK REGULAR</v>
      </c>
      <c r="K2186" t="str">
        <f t="shared" si="681"/>
        <v>20181NFC1609DIRTY WORK PREMIUM</v>
      </c>
      <c r="L2186" t="str">
        <f t="shared" si="682"/>
        <v>20181NFC1608DIRTY WORK REGULAR</v>
      </c>
      <c r="M2186" s="13">
        <f t="shared" si="683"/>
        <v>0.74181686877501285</v>
      </c>
      <c r="N2186" s="13"/>
      <c r="O2186" s="19">
        <v>2176</v>
      </c>
      <c r="P2186">
        <f t="shared" si="684"/>
        <v>1</v>
      </c>
      <c r="Q2186">
        <f t="shared" si="685"/>
        <v>1099</v>
      </c>
      <c r="R2186">
        <f t="shared" si="686"/>
        <v>1</v>
      </c>
      <c r="S2186" t="b">
        <f t="shared" si="687"/>
        <v>1</v>
      </c>
      <c r="T2186" t="b">
        <f t="shared" si="688"/>
        <v>0</v>
      </c>
      <c r="W2186" t="str">
        <f t="shared" si="700"/>
        <v/>
      </c>
      <c r="X2186" t="str">
        <f t="shared" si="700"/>
        <v/>
      </c>
      <c r="Y2186" t="str">
        <f t="shared" si="700"/>
        <v/>
      </c>
      <c r="Z2186" t="str">
        <f t="shared" si="700"/>
        <v/>
      </c>
      <c r="AA2186" t="str">
        <f t="shared" si="700"/>
        <v>NFC1609DIRTY WORK PREMIUM</v>
      </c>
      <c r="AC2186" t="str">
        <f t="shared" si="701"/>
        <v/>
      </c>
      <c r="AD2186" t="str">
        <f t="shared" si="701"/>
        <v/>
      </c>
      <c r="AE2186" t="str">
        <f t="shared" si="701"/>
        <v/>
      </c>
      <c r="AF2186" t="str">
        <f t="shared" si="701"/>
        <v/>
      </c>
      <c r="AG2186" t="str">
        <f t="shared" si="701"/>
        <v>NFC1608DIRTY WORK REGULAR</v>
      </c>
      <c r="AI2186">
        <f t="shared" si="689"/>
        <v>1</v>
      </c>
      <c r="AJ2186">
        <f t="shared" si="690"/>
        <v>1099</v>
      </c>
      <c r="AK2186" t="str">
        <f t="shared" si="691"/>
        <v>20181NFC1609DIRTY WORK PREMIUM</v>
      </c>
      <c r="AL2186" t="str">
        <f t="shared" si="692"/>
        <v>DIRTY WORK PREMIUM</v>
      </c>
      <c r="AM2186" t="str">
        <f t="shared" si="693"/>
        <v>20181NFC1608DIRTY WORK REGULAR</v>
      </c>
      <c r="AN2186" t="str">
        <f t="shared" si="694"/>
        <v>DIRTY WORK REGULAR</v>
      </c>
      <c r="AO2186" s="13">
        <f t="shared" si="695"/>
        <v>0.74181686877501285</v>
      </c>
      <c r="AP2186">
        <f t="shared" si="696"/>
        <v>1</v>
      </c>
      <c r="AQ2186" t="str">
        <f t="shared" si="697"/>
        <v>NFC1609DIRTY WORK PREMIUMNFC1608DIRTY WORK REGULAR</v>
      </c>
    </row>
    <row r="2187" spans="1:43" x14ac:dyDescent="0.35">
      <c r="A2187" s="18" t="s">
        <v>1838</v>
      </c>
      <c r="B2187">
        <v>1751</v>
      </c>
      <c r="C2187" t="s">
        <v>1659</v>
      </c>
      <c r="D2187" s="18"/>
      <c r="G2187" s="13">
        <v>0</v>
      </c>
      <c r="I2187">
        <v>20181</v>
      </c>
      <c r="J2187" t="str">
        <f t="shared" si="680"/>
        <v>20181NFC1751ON CALL PREMIUM PAY20181</v>
      </c>
      <c r="K2187" t="str">
        <f t="shared" si="681"/>
        <v>20181NFC1751ON CALL PREMIUM PAY</v>
      </c>
      <c r="L2187" t="str">
        <f t="shared" si="682"/>
        <v>20181</v>
      </c>
      <c r="M2187" s="13">
        <f t="shared" si="683"/>
        <v>0</v>
      </c>
      <c r="N2187" s="13"/>
      <c r="O2187" s="19">
        <v>2177</v>
      </c>
      <c r="P2187">
        <f t="shared" si="684"/>
        <v>1</v>
      </c>
      <c r="Q2187">
        <f t="shared" si="685"/>
        <v>1100</v>
      </c>
      <c r="R2187">
        <f t="shared" si="686"/>
        <v>1</v>
      </c>
      <c r="S2187" t="b">
        <f t="shared" si="687"/>
        <v>0</v>
      </c>
      <c r="T2187" t="b">
        <f t="shared" si="688"/>
        <v>0</v>
      </c>
      <c r="W2187" t="str">
        <f t="shared" si="700"/>
        <v/>
      </c>
      <c r="X2187" t="str">
        <f t="shared" si="700"/>
        <v/>
      </c>
      <c r="Y2187" t="str">
        <f t="shared" si="700"/>
        <v/>
      </c>
      <c r="Z2187" t="str">
        <f t="shared" si="700"/>
        <v/>
      </c>
      <c r="AA2187" t="str">
        <f t="shared" si="700"/>
        <v>NFC1751ON CALL PREMIUM PAY</v>
      </c>
      <c r="AC2187" t="str">
        <f t="shared" si="701"/>
        <v/>
      </c>
      <c r="AD2187" t="str">
        <f t="shared" si="701"/>
        <v/>
      </c>
      <c r="AE2187" t="str">
        <f t="shared" si="701"/>
        <v/>
      </c>
      <c r="AF2187" t="str">
        <f t="shared" si="701"/>
        <v/>
      </c>
      <c r="AG2187" t="str">
        <f t="shared" si="701"/>
        <v/>
      </c>
      <c r="AI2187">
        <f t="shared" si="689"/>
        <v>1</v>
      </c>
      <c r="AJ2187">
        <f t="shared" si="690"/>
        <v>1100</v>
      </c>
      <c r="AK2187" t="str">
        <f t="shared" si="691"/>
        <v>20181NFC1751ON CALL PREMIUM PAY</v>
      </c>
      <c r="AL2187" t="str">
        <f t="shared" si="692"/>
        <v>ON CALL PREMIUM PAY</v>
      </c>
      <c r="AM2187" t="str">
        <f t="shared" si="693"/>
        <v>20181</v>
      </c>
      <c r="AN2187" t="str">
        <f t="shared" si="694"/>
        <v/>
      </c>
      <c r="AO2187" s="13">
        <f t="shared" si="695"/>
        <v>0</v>
      </c>
      <c r="AP2187">
        <f t="shared" si="696"/>
        <v>1</v>
      </c>
      <c r="AQ2187" t="str">
        <f t="shared" si="697"/>
        <v>NFC1751ON CALL PREMIUM PAY</v>
      </c>
    </row>
    <row r="2188" spans="1:43" x14ac:dyDescent="0.35">
      <c r="A2188" s="18" t="s">
        <v>1838</v>
      </c>
      <c r="B2188">
        <v>1602</v>
      </c>
      <c r="C2188" t="s">
        <v>1666</v>
      </c>
      <c r="D2188" s="18" t="s">
        <v>1838</v>
      </c>
      <c r="E2188">
        <v>1601</v>
      </c>
      <c r="F2188" t="s">
        <v>1733</v>
      </c>
      <c r="G2188" s="13">
        <v>0.72942803516744048</v>
      </c>
      <c r="I2188">
        <v>20181</v>
      </c>
      <c r="J2188" t="str">
        <f t="shared" ref="J2188:J2251" si="702">K2188&amp;L2188</f>
        <v>20181NFC1602PENALTY PAY PREMIUM20181NFC1601PENALTY PAY REGULAR</v>
      </c>
      <c r="K2188" t="str">
        <f t="shared" ref="K2188:K2251" si="703">I2188&amp;A2188&amp;B2188&amp;C2188</f>
        <v>20181NFC1602PENALTY PAY PREMIUM</v>
      </c>
      <c r="L2188" t="str">
        <f t="shared" ref="L2188:L2251" si="704">I2188&amp;D2188&amp;E2188&amp;F2188</f>
        <v>20181NFC1601PENALTY PAY REGULAR</v>
      </c>
      <c r="M2188" s="13">
        <f t="shared" ref="M2188:M2251" si="705">G2188</f>
        <v>0.72942803516744048</v>
      </c>
      <c r="N2188" s="13"/>
      <c r="O2188" s="19">
        <v>2178</v>
      </c>
      <c r="P2188">
        <f t="shared" ref="P2188:P2251" si="706">COUNTIF(C$11:C$2269, C2188)</f>
        <v>3</v>
      </c>
      <c r="Q2188">
        <f t="shared" ref="Q2188:Q2251" si="707">IF(ROW()=11,1,IF(R2187+1=R2188,Q2187,Q2187+1))</f>
        <v>1101</v>
      </c>
      <c r="R2188">
        <f t="shared" ref="R2188:R2251" si="708">IF(C2188=C2187, R2187+1, 1)</f>
        <v>1</v>
      </c>
      <c r="S2188" t="b">
        <f t="shared" ref="S2188:S2251" si="709">A2188=D2188</f>
        <v>1</v>
      </c>
      <c r="T2188" t="b">
        <f t="shared" ref="T2188:T2251" si="710">A2188&amp;B2188&amp;C2188=D2188&amp;E2188&amp;F2188</f>
        <v>0</v>
      </c>
      <c r="W2188" t="str">
        <f t="shared" si="700"/>
        <v/>
      </c>
      <c r="X2188" t="str">
        <f t="shared" si="700"/>
        <v/>
      </c>
      <c r="Y2188" t="str">
        <f t="shared" si="700"/>
        <v/>
      </c>
      <c r="Z2188" t="str">
        <f t="shared" si="700"/>
        <v/>
      </c>
      <c r="AA2188" t="str">
        <f t="shared" si="700"/>
        <v>NFC1602PENALTY PAY PREMIUM</v>
      </c>
      <c r="AC2188" t="str">
        <f t="shared" si="701"/>
        <v/>
      </c>
      <c r="AD2188" t="str">
        <f t="shared" si="701"/>
        <v/>
      </c>
      <c r="AE2188" t="str">
        <f t="shared" si="701"/>
        <v/>
      </c>
      <c r="AF2188" t="str">
        <f t="shared" si="701"/>
        <v/>
      </c>
      <c r="AG2188" t="str">
        <f t="shared" si="701"/>
        <v>NFC1601PENALTY PAY REGULAR</v>
      </c>
      <c r="AI2188">
        <f t="shared" ref="AI2188:AI2251" si="711">COUNTIF(AQ2188:AQ4446, AQ2188)</f>
        <v>1</v>
      </c>
      <c r="AJ2188">
        <f t="shared" ref="AJ2188:AJ2251" si="712">Q2188</f>
        <v>1101</v>
      </c>
      <c r="AK2188" t="str">
        <f t="shared" ref="AK2188:AK2251" si="713">K2188</f>
        <v>20181NFC1602PENALTY PAY PREMIUM</v>
      </c>
      <c r="AL2188" t="str">
        <f t="shared" ref="AL2188:AL2251" si="714">C2188</f>
        <v>PENALTY PAY PREMIUM</v>
      </c>
      <c r="AM2188" t="str">
        <f t="shared" ref="AM2188:AM2251" si="715">L2188</f>
        <v>20181NFC1601PENALTY PAY REGULAR</v>
      </c>
      <c r="AN2188" t="str">
        <f t="shared" ref="AN2188:AN2251" si="716">IF(F2188="", "", F2188)</f>
        <v>PENALTY PAY REGULAR</v>
      </c>
      <c r="AO2188" s="13">
        <f t="shared" ref="AO2188:AO2251" si="717">M2188</f>
        <v>0.72942803516744048</v>
      </c>
      <c r="AP2188">
        <f t="shared" ref="AP2188:AP2251" si="718">COUNTIF(AQ$11:AQ$2269, AQ2188)</f>
        <v>1</v>
      </c>
      <c r="AQ2188" t="str">
        <f t="shared" ref="AQ2188:AQ2251" si="719">W2188&amp;AC2188&amp;X2188&amp;AD2188&amp;Y2188&amp;AE2188&amp;Z2188&amp;AF2188&amp;AA2188&amp;AG2188</f>
        <v>NFC1602PENALTY PAY PREMIUMNFC1601PENALTY PAY REGULAR</v>
      </c>
    </row>
    <row r="2189" spans="1:43" x14ac:dyDescent="0.35">
      <c r="A2189" s="18" t="s">
        <v>1838</v>
      </c>
      <c r="B2189">
        <v>1602</v>
      </c>
      <c r="C2189" t="s">
        <v>1666</v>
      </c>
      <c r="D2189" s="18" t="s">
        <v>1837</v>
      </c>
      <c r="E2189">
        <v>157</v>
      </c>
      <c r="F2189" t="s">
        <v>1669</v>
      </c>
      <c r="G2189" s="13">
        <v>0.52006828097994695</v>
      </c>
      <c r="I2189">
        <v>20181</v>
      </c>
      <c r="J2189" t="str">
        <f t="shared" si="702"/>
        <v>20181NFC1602PENALTY PAY PREMIUM20181IBC157PREMIUM PENALTY PAY COMPENSATE - DOUBLE TIME</v>
      </c>
      <c r="K2189" t="str">
        <f t="shared" si="703"/>
        <v>20181NFC1602PENALTY PAY PREMIUM</v>
      </c>
      <c r="L2189" t="str">
        <f t="shared" si="704"/>
        <v>20181IBC157PREMIUM PENALTY PAY COMPENSATE - DOUBLE TIME</v>
      </c>
      <c r="M2189" s="13">
        <f t="shared" si="705"/>
        <v>0.52006828097994695</v>
      </c>
      <c r="N2189" s="13"/>
      <c r="O2189" s="19">
        <v>2179</v>
      </c>
      <c r="P2189">
        <f t="shared" si="706"/>
        <v>3</v>
      </c>
      <c r="Q2189">
        <f t="shared" si="707"/>
        <v>1101</v>
      </c>
      <c r="R2189">
        <f t="shared" si="708"/>
        <v>2</v>
      </c>
      <c r="S2189" t="b">
        <f t="shared" si="709"/>
        <v>0</v>
      </c>
      <c r="T2189" t="b">
        <f t="shared" si="710"/>
        <v>0</v>
      </c>
      <c r="W2189" t="str">
        <f t="shared" si="700"/>
        <v/>
      </c>
      <c r="X2189" t="str">
        <f t="shared" si="700"/>
        <v/>
      </c>
      <c r="Y2189" t="str">
        <f t="shared" si="700"/>
        <v/>
      </c>
      <c r="Z2189" t="str">
        <f t="shared" si="700"/>
        <v/>
      </c>
      <c r="AA2189" t="str">
        <f t="shared" si="700"/>
        <v>NFC1602PENALTY PAY PREMIUM</v>
      </c>
      <c r="AC2189" t="str">
        <f t="shared" si="701"/>
        <v/>
      </c>
      <c r="AD2189" t="str">
        <f t="shared" si="701"/>
        <v/>
      </c>
      <c r="AE2189" t="str">
        <f t="shared" si="701"/>
        <v/>
      </c>
      <c r="AF2189" t="str">
        <f t="shared" si="701"/>
        <v>IBC157PREMIUM PENALTY PAY COMPENSATE - DOUBLE TIME</v>
      </c>
      <c r="AG2189" t="str">
        <f t="shared" si="701"/>
        <v/>
      </c>
      <c r="AI2189">
        <f t="shared" si="711"/>
        <v>1</v>
      </c>
      <c r="AJ2189">
        <f t="shared" si="712"/>
        <v>1101</v>
      </c>
      <c r="AK2189" t="str">
        <f t="shared" si="713"/>
        <v>20181NFC1602PENALTY PAY PREMIUM</v>
      </c>
      <c r="AL2189" t="str">
        <f t="shared" si="714"/>
        <v>PENALTY PAY PREMIUM</v>
      </c>
      <c r="AM2189" t="str">
        <f t="shared" si="715"/>
        <v>20181IBC157PREMIUM PENALTY PAY COMPENSATE - DOUBLE TIME</v>
      </c>
      <c r="AN2189" t="str">
        <f t="shared" si="716"/>
        <v>PREMIUM PENALTY PAY COMPENSATE - DOUBLE TIME</v>
      </c>
      <c r="AO2189" s="13">
        <f t="shared" si="717"/>
        <v>0.52006828097994695</v>
      </c>
      <c r="AP2189">
        <f t="shared" si="718"/>
        <v>1</v>
      </c>
      <c r="AQ2189" t="str">
        <f t="shared" si="719"/>
        <v>IBC157PREMIUM PENALTY PAY COMPENSATE - DOUBLE TIMENFC1602PENALTY PAY PREMIUM</v>
      </c>
    </row>
    <row r="2190" spans="1:43" x14ac:dyDescent="0.35">
      <c r="A2190" s="18" t="s">
        <v>1838</v>
      </c>
      <c r="B2190">
        <v>1602</v>
      </c>
      <c r="C2190" t="s">
        <v>1666</v>
      </c>
      <c r="D2190" s="18" t="s">
        <v>1837</v>
      </c>
      <c r="E2190">
        <v>150</v>
      </c>
      <c r="F2190" t="s">
        <v>1670</v>
      </c>
      <c r="G2190" s="13">
        <v>0.52006828097994695</v>
      </c>
      <c r="I2190">
        <v>20181</v>
      </c>
      <c r="J2190" t="str">
        <f t="shared" si="702"/>
        <v>20181NFC1602PENALTY PAY PREMIUM20181IBC150PREMIUM PENALTY PAY COMPENSATE - HALF TIME</v>
      </c>
      <c r="K2190" t="str">
        <f t="shared" si="703"/>
        <v>20181NFC1602PENALTY PAY PREMIUM</v>
      </c>
      <c r="L2190" t="str">
        <f t="shared" si="704"/>
        <v>20181IBC150PREMIUM PENALTY PAY COMPENSATE - HALF TIME</v>
      </c>
      <c r="M2190" s="13">
        <f t="shared" si="705"/>
        <v>0.52006828097994695</v>
      </c>
      <c r="N2190" s="13"/>
      <c r="O2190" s="19">
        <v>2180</v>
      </c>
      <c r="P2190">
        <f t="shared" si="706"/>
        <v>3</v>
      </c>
      <c r="Q2190">
        <f t="shared" si="707"/>
        <v>1101</v>
      </c>
      <c r="R2190">
        <f t="shared" si="708"/>
        <v>3</v>
      </c>
      <c r="S2190" t="b">
        <f t="shared" si="709"/>
        <v>0</v>
      </c>
      <c r="T2190" t="b">
        <f t="shared" si="710"/>
        <v>0</v>
      </c>
      <c r="W2190" t="str">
        <f t="shared" si="700"/>
        <v/>
      </c>
      <c r="X2190" t="str">
        <f t="shared" si="700"/>
        <v/>
      </c>
      <c r="Y2190" t="str">
        <f t="shared" si="700"/>
        <v/>
      </c>
      <c r="Z2190" t="str">
        <f t="shared" si="700"/>
        <v/>
      </c>
      <c r="AA2190" t="str">
        <f t="shared" si="700"/>
        <v>NFC1602PENALTY PAY PREMIUM</v>
      </c>
      <c r="AC2190" t="str">
        <f t="shared" si="701"/>
        <v/>
      </c>
      <c r="AD2190" t="str">
        <f t="shared" si="701"/>
        <v/>
      </c>
      <c r="AE2190" t="str">
        <f t="shared" si="701"/>
        <v/>
      </c>
      <c r="AF2190" t="str">
        <f t="shared" si="701"/>
        <v>IBC150PREMIUM PENALTY PAY COMPENSATE - HALF TIME</v>
      </c>
      <c r="AG2190" t="str">
        <f t="shared" si="701"/>
        <v/>
      </c>
      <c r="AI2190">
        <f t="shared" si="711"/>
        <v>1</v>
      </c>
      <c r="AJ2190">
        <f t="shared" si="712"/>
        <v>1101</v>
      </c>
      <c r="AK2190" t="str">
        <f t="shared" si="713"/>
        <v>20181NFC1602PENALTY PAY PREMIUM</v>
      </c>
      <c r="AL2190" t="str">
        <f t="shared" si="714"/>
        <v>PENALTY PAY PREMIUM</v>
      </c>
      <c r="AM2190" t="str">
        <f t="shared" si="715"/>
        <v>20181IBC150PREMIUM PENALTY PAY COMPENSATE - HALF TIME</v>
      </c>
      <c r="AN2190" t="str">
        <f t="shared" si="716"/>
        <v>PREMIUM PENALTY PAY COMPENSATE - HALF TIME</v>
      </c>
      <c r="AO2190" s="13">
        <f t="shared" si="717"/>
        <v>0.52006828097994695</v>
      </c>
      <c r="AP2190">
        <f t="shared" si="718"/>
        <v>1</v>
      </c>
      <c r="AQ2190" t="str">
        <f t="shared" si="719"/>
        <v>IBC150PREMIUM PENALTY PAY COMPENSATE - HALF TIMENFC1602PENALTY PAY PREMIUM</v>
      </c>
    </row>
    <row r="2191" spans="1:43" x14ac:dyDescent="0.35">
      <c r="A2191" s="18" t="s">
        <v>1838</v>
      </c>
      <c r="B2191">
        <v>105</v>
      </c>
      <c r="C2191" t="s">
        <v>1725</v>
      </c>
      <c r="D2191" s="18"/>
      <c r="G2191" s="13">
        <v>0</v>
      </c>
      <c r="I2191">
        <v>20181</v>
      </c>
      <c r="J2191" t="str">
        <f t="shared" si="702"/>
        <v>20181NFC105ADDL CMPNSTN@BASIC RATE20181</v>
      </c>
      <c r="K2191" t="str">
        <f t="shared" si="703"/>
        <v>20181NFC105ADDL CMPNSTN@BASIC RATE</v>
      </c>
      <c r="L2191" t="str">
        <f t="shared" si="704"/>
        <v>20181</v>
      </c>
      <c r="M2191" s="13">
        <f t="shared" si="705"/>
        <v>0</v>
      </c>
      <c r="N2191" s="13"/>
      <c r="O2191" s="19">
        <v>2181</v>
      </c>
      <c r="P2191">
        <f t="shared" si="706"/>
        <v>1</v>
      </c>
      <c r="Q2191">
        <f t="shared" si="707"/>
        <v>1102</v>
      </c>
      <c r="R2191">
        <f t="shared" si="708"/>
        <v>1</v>
      </c>
      <c r="S2191" t="b">
        <f t="shared" si="709"/>
        <v>0</v>
      </c>
      <c r="T2191" t="b">
        <f t="shared" si="710"/>
        <v>0</v>
      </c>
      <c r="W2191" t="str">
        <f t="shared" si="700"/>
        <v/>
      </c>
      <c r="X2191" t="str">
        <f t="shared" si="700"/>
        <v/>
      </c>
      <c r="Y2191" t="str">
        <f t="shared" si="700"/>
        <v/>
      </c>
      <c r="Z2191" t="str">
        <f t="shared" si="700"/>
        <v/>
      </c>
      <c r="AA2191" t="str">
        <f t="shared" si="700"/>
        <v>NFC105ADDL CMPNSTN@BASIC RATE</v>
      </c>
      <c r="AC2191" t="str">
        <f t="shared" si="701"/>
        <v/>
      </c>
      <c r="AD2191" t="str">
        <f t="shared" si="701"/>
        <v/>
      </c>
      <c r="AE2191" t="str">
        <f t="shared" si="701"/>
        <v/>
      </c>
      <c r="AF2191" t="str">
        <f t="shared" si="701"/>
        <v/>
      </c>
      <c r="AG2191" t="str">
        <f t="shared" si="701"/>
        <v/>
      </c>
      <c r="AI2191">
        <f t="shared" si="711"/>
        <v>1</v>
      </c>
      <c r="AJ2191">
        <f t="shared" si="712"/>
        <v>1102</v>
      </c>
      <c r="AK2191" t="str">
        <f t="shared" si="713"/>
        <v>20181NFC105ADDL CMPNSTN@BASIC RATE</v>
      </c>
      <c r="AL2191" t="str">
        <f t="shared" si="714"/>
        <v>ADDL CMPNSTN@BASIC RATE</v>
      </c>
      <c r="AM2191" t="str">
        <f t="shared" si="715"/>
        <v>20181</v>
      </c>
      <c r="AN2191" t="str">
        <f t="shared" si="716"/>
        <v/>
      </c>
      <c r="AO2191" s="13">
        <f t="shared" si="717"/>
        <v>0</v>
      </c>
      <c r="AP2191">
        <f t="shared" si="718"/>
        <v>1</v>
      </c>
      <c r="AQ2191" t="str">
        <f t="shared" si="719"/>
        <v>NFC105ADDL CMPNSTN@BASIC RATE</v>
      </c>
    </row>
    <row r="2192" spans="1:43" x14ac:dyDescent="0.35">
      <c r="A2192" s="18" t="s">
        <v>1838</v>
      </c>
      <c r="B2192">
        <v>107</v>
      </c>
      <c r="C2192" t="s">
        <v>1726</v>
      </c>
      <c r="D2192" s="18" t="s">
        <v>1838</v>
      </c>
      <c r="E2192">
        <v>197</v>
      </c>
      <c r="F2192" t="s">
        <v>1726</v>
      </c>
      <c r="G2192" s="13">
        <v>0.9558511275369086</v>
      </c>
      <c r="I2192">
        <v>20181</v>
      </c>
      <c r="J2192" t="str">
        <f t="shared" si="702"/>
        <v>20181NFC107REG-SCUBA DIVING 175%20181NFC197REG-SCUBA DIVING 175%</v>
      </c>
      <c r="K2192" t="str">
        <f t="shared" si="703"/>
        <v>20181NFC107REG-SCUBA DIVING 175%</v>
      </c>
      <c r="L2192" t="str">
        <f t="shared" si="704"/>
        <v>20181NFC197REG-SCUBA DIVING 175%</v>
      </c>
      <c r="M2192" s="13">
        <f t="shared" si="705"/>
        <v>0.9558511275369086</v>
      </c>
      <c r="N2192" s="13"/>
      <c r="O2192" s="19">
        <v>2182</v>
      </c>
      <c r="P2192">
        <f t="shared" si="706"/>
        <v>6</v>
      </c>
      <c r="Q2192">
        <f t="shared" si="707"/>
        <v>1103</v>
      </c>
      <c r="R2192">
        <f t="shared" si="708"/>
        <v>1</v>
      </c>
      <c r="S2192" t="b">
        <f t="shared" si="709"/>
        <v>1</v>
      </c>
      <c r="T2192" t="b">
        <f t="shared" si="710"/>
        <v>0</v>
      </c>
      <c r="W2192" t="str">
        <f t="shared" si="700"/>
        <v/>
      </c>
      <c r="X2192" t="str">
        <f t="shared" si="700"/>
        <v/>
      </c>
      <c r="Y2192" t="str">
        <f t="shared" si="700"/>
        <v/>
      </c>
      <c r="Z2192" t="str">
        <f t="shared" si="700"/>
        <v/>
      </c>
      <c r="AA2192" t="str">
        <f t="shared" si="700"/>
        <v>NFC107REG-SCUBA DIVING 175%</v>
      </c>
      <c r="AC2192" t="str">
        <f t="shared" si="701"/>
        <v/>
      </c>
      <c r="AD2192" t="str">
        <f t="shared" si="701"/>
        <v/>
      </c>
      <c r="AE2192" t="str">
        <f t="shared" si="701"/>
        <v/>
      </c>
      <c r="AF2192" t="str">
        <f t="shared" si="701"/>
        <v/>
      </c>
      <c r="AG2192" t="str">
        <f t="shared" si="701"/>
        <v>NFC197REG-SCUBA DIVING 175%</v>
      </c>
      <c r="AI2192">
        <f t="shared" si="711"/>
        <v>1</v>
      </c>
      <c r="AJ2192">
        <f t="shared" si="712"/>
        <v>1103</v>
      </c>
      <c r="AK2192" t="str">
        <f t="shared" si="713"/>
        <v>20181NFC107REG-SCUBA DIVING 175%</v>
      </c>
      <c r="AL2192" t="str">
        <f t="shared" si="714"/>
        <v>REG-SCUBA DIVING 175%</v>
      </c>
      <c r="AM2192" t="str">
        <f t="shared" si="715"/>
        <v>20181NFC197REG-SCUBA DIVING 175%</v>
      </c>
      <c r="AN2192" t="str">
        <f t="shared" si="716"/>
        <v>REG-SCUBA DIVING 175%</v>
      </c>
      <c r="AO2192" s="13">
        <f t="shared" si="717"/>
        <v>0.9558511275369086</v>
      </c>
      <c r="AP2192">
        <f t="shared" si="718"/>
        <v>1</v>
      </c>
      <c r="AQ2192" t="str">
        <f t="shared" si="719"/>
        <v>NFC107REG-SCUBA DIVING 175%NFC197REG-SCUBA DIVING 175%</v>
      </c>
    </row>
    <row r="2193" spans="1:43" x14ac:dyDescent="0.35">
      <c r="A2193" s="18" t="s">
        <v>1838</v>
      </c>
      <c r="B2193">
        <v>107</v>
      </c>
      <c r="C2193" t="s">
        <v>1726</v>
      </c>
      <c r="D2193" s="18" t="s">
        <v>1838</v>
      </c>
      <c r="E2193">
        <v>1907</v>
      </c>
      <c r="F2193" t="s">
        <v>1540</v>
      </c>
      <c r="G2193" s="13">
        <v>0.84527988743053684</v>
      </c>
      <c r="I2193">
        <v>20181</v>
      </c>
      <c r="J2193" t="str">
        <f t="shared" si="702"/>
        <v>20181NFC107REG-SCUBA DIVING 175%20181NFC1907O/T-SCUBA DIVING 175%</v>
      </c>
      <c r="K2193" t="str">
        <f t="shared" si="703"/>
        <v>20181NFC107REG-SCUBA DIVING 175%</v>
      </c>
      <c r="L2193" t="str">
        <f t="shared" si="704"/>
        <v>20181NFC1907O/T-SCUBA DIVING 175%</v>
      </c>
      <c r="M2193" s="13">
        <f t="shared" si="705"/>
        <v>0.84527988743053684</v>
      </c>
      <c r="N2193" s="13"/>
      <c r="O2193" s="19">
        <v>2183</v>
      </c>
      <c r="P2193">
        <f t="shared" si="706"/>
        <v>6</v>
      </c>
      <c r="Q2193">
        <f t="shared" si="707"/>
        <v>1103</v>
      </c>
      <c r="R2193">
        <f t="shared" si="708"/>
        <v>2</v>
      </c>
      <c r="S2193" t="b">
        <f t="shared" si="709"/>
        <v>1</v>
      </c>
      <c r="T2193" t="b">
        <f t="shared" si="710"/>
        <v>0</v>
      </c>
      <c r="W2193" t="str">
        <f t="shared" si="700"/>
        <v/>
      </c>
      <c r="X2193" t="str">
        <f t="shared" si="700"/>
        <v/>
      </c>
      <c r="Y2193" t="str">
        <f t="shared" si="700"/>
        <v/>
      </c>
      <c r="Z2193" t="str">
        <f t="shared" si="700"/>
        <v/>
      </c>
      <c r="AA2193" t="str">
        <f t="shared" si="700"/>
        <v>NFC107REG-SCUBA DIVING 175%</v>
      </c>
      <c r="AC2193" t="str">
        <f t="shared" si="701"/>
        <v/>
      </c>
      <c r="AD2193" t="str">
        <f t="shared" si="701"/>
        <v/>
      </c>
      <c r="AE2193" t="str">
        <f t="shared" si="701"/>
        <v/>
      </c>
      <c r="AF2193" t="str">
        <f t="shared" si="701"/>
        <v/>
      </c>
      <c r="AG2193" t="str">
        <f t="shared" si="701"/>
        <v>NFC1907O/T-SCUBA DIVING 175%</v>
      </c>
      <c r="AI2193">
        <f t="shared" si="711"/>
        <v>1</v>
      </c>
      <c r="AJ2193">
        <f t="shared" si="712"/>
        <v>1103</v>
      </c>
      <c r="AK2193" t="str">
        <f t="shared" si="713"/>
        <v>20181NFC107REG-SCUBA DIVING 175%</v>
      </c>
      <c r="AL2193" t="str">
        <f t="shared" si="714"/>
        <v>REG-SCUBA DIVING 175%</v>
      </c>
      <c r="AM2193" t="str">
        <f t="shared" si="715"/>
        <v>20181NFC1907O/T-SCUBA DIVING 175%</v>
      </c>
      <c r="AN2193" t="str">
        <f t="shared" si="716"/>
        <v>O/T-SCUBA DIVING 175%</v>
      </c>
      <c r="AO2193" s="13">
        <f t="shared" si="717"/>
        <v>0.84527988743053684</v>
      </c>
      <c r="AP2193">
        <f t="shared" si="718"/>
        <v>1</v>
      </c>
      <c r="AQ2193" t="str">
        <f t="shared" si="719"/>
        <v>NFC107REG-SCUBA DIVING 175%NFC1907O/T-SCUBA DIVING 175%</v>
      </c>
    </row>
    <row r="2194" spans="1:43" x14ac:dyDescent="0.35">
      <c r="A2194" s="18" t="s">
        <v>1838</v>
      </c>
      <c r="B2194">
        <v>107</v>
      </c>
      <c r="C2194" t="s">
        <v>1726</v>
      </c>
      <c r="D2194" s="18" t="s">
        <v>1838</v>
      </c>
      <c r="E2194">
        <v>2107</v>
      </c>
      <c r="F2194" t="s">
        <v>1540</v>
      </c>
      <c r="G2194" s="13">
        <v>0.7946375578382322</v>
      </c>
      <c r="I2194">
        <v>20181</v>
      </c>
      <c r="J2194" t="str">
        <f t="shared" si="702"/>
        <v>20181NFC107REG-SCUBA DIVING 175%20181NFC2107O/T-SCUBA DIVING 175%</v>
      </c>
      <c r="K2194" t="str">
        <f t="shared" si="703"/>
        <v>20181NFC107REG-SCUBA DIVING 175%</v>
      </c>
      <c r="L2194" t="str">
        <f t="shared" si="704"/>
        <v>20181NFC2107O/T-SCUBA DIVING 175%</v>
      </c>
      <c r="M2194" s="13">
        <f t="shared" si="705"/>
        <v>0.7946375578382322</v>
      </c>
      <c r="N2194" s="13"/>
      <c r="O2194" s="19">
        <v>2184</v>
      </c>
      <c r="P2194">
        <f t="shared" si="706"/>
        <v>6</v>
      </c>
      <c r="Q2194">
        <f t="shared" si="707"/>
        <v>1103</v>
      </c>
      <c r="R2194">
        <f t="shared" si="708"/>
        <v>3</v>
      </c>
      <c r="S2194" t="b">
        <f t="shared" si="709"/>
        <v>1</v>
      </c>
      <c r="T2194" t="b">
        <f t="shared" si="710"/>
        <v>0</v>
      </c>
      <c r="W2194" t="str">
        <f t="shared" si="700"/>
        <v/>
      </c>
      <c r="X2194" t="str">
        <f t="shared" si="700"/>
        <v/>
      </c>
      <c r="Y2194" t="str">
        <f t="shared" si="700"/>
        <v/>
      </c>
      <c r="Z2194" t="str">
        <f t="shared" si="700"/>
        <v/>
      </c>
      <c r="AA2194" t="str">
        <f t="shared" si="700"/>
        <v>NFC107REG-SCUBA DIVING 175%</v>
      </c>
      <c r="AC2194" t="str">
        <f t="shared" si="701"/>
        <v/>
      </c>
      <c r="AD2194" t="str">
        <f t="shared" si="701"/>
        <v/>
      </c>
      <c r="AE2194" t="str">
        <f t="shared" si="701"/>
        <v/>
      </c>
      <c r="AF2194" t="str">
        <f t="shared" si="701"/>
        <v/>
      </c>
      <c r="AG2194" t="str">
        <f t="shared" si="701"/>
        <v>NFC2107O/T-SCUBA DIVING 175%</v>
      </c>
      <c r="AI2194">
        <f t="shared" si="711"/>
        <v>1</v>
      </c>
      <c r="AJ2194">
        <f t="shared" si="712"/>
        <v>1103</v>
      </c>
      <c r="AK2194" t="str">
        <f t="shared" si="713"/>
        <v>20181NFC107REG-SCUBA DIVING 175%</v>
      </c>
      <c r="AL2194" t="str">
        <f t="shared" si="714"/>
        <v>REG-SCUBA DIVING 175%</v>
      </c>
      <c r="AM2194" t="str">
        <f t="shared" si="715"/>
        <v>20181NFC2107O/T-SCUBA DIVING 175%</v>
      </c>
      <c r="AN2194" t="str">
        <f t="shared" si="716"/>
        <v>O/T-SCUBA DIVING 175%</v>
      </c>
      <c r="AO2194" s="13">
        <f t="shared" si="717"/>
        <v>0.7946375578382322</v>
      </c>
      <c r="AP2194">
        <f t="shared" si="718"/>
        <v>1</v>
      </c>
      <c r="AQ2194" t="str">
        <f t="shared" si="719"/>
        <v>NFC107REG-SCUBA DIVING 175%NFC2107O/T-SCUBA DIVING 175%</v>
      </c>
    </row>
    <row r="2195" spans="1:43" x14ac:dyDescent="0.35">
      <c r="A2195" s="18" t="s">
        <v>1838</v>
      </c>
      <c r="B2195">
        <v>108</v>
      </c>
      <c r="C2195" t="s">
        <v>1727</v>
      </c>
      <c r="D2195" s="18" t="s">
        <v>1838</v>
      </c>
      <c r="E2195">
        <v>1908</v>
      </c>
      <c r="F2195" t="s">
        <v>1541</v>
      </c>
      <c r="G2195" s="13">
        <v>0.84527988743053684</v>
      </c>
      <c r="I2195">
        <v>20181</v>
      </c>
      <c r="J2195" t="str">
        <f t="shared" si="702"/>
        <v>20181NFC108REG-SCUBA DIVING 200%20181NFC1908O/T-SCUBA DIVING 200%</v>
      </c>
      <c r="K2195" t="str">
        <f t="shared" si="703"/>
        <v>20181NFC108REG-SCUBA DIVING 200%</v>
      </c>
      <c r="L2195" t="str">
        <f t="shared" si="704"/>
        <v>20181NFC1908O/T-SCUBA DIVING 200%</v>
      </c>
      <c r="M2195" s="13">
        <f t="shared" si="705"/>
        <v>0.84527988743053684</v>
      </c>
      <c r="N2195" s="13"/>
      <c r="O2195" s="19">
        <v>2185</v>
      </c>
      <c r="P2195">
        <f t="shared" si="706"/>
        <v>3</v>
      </c>
      <c r="Q2195">
        <f t="shared" si="707"/>
        <v>1104</v>
      </c>
      <c r="R2195">
        <f t="shared" si="708"/>
        <v>1</v>
      </c>
      <c r="S2195" t="b">
        <f t="shared" si="709"/>
        <v>1</v>
      </c>
      <c r="T2195" t="b">
        <f t="shared" si="710"/>
        <v>0</v>
      </c>
      <c r="W2195" t="str">
        <f t="shared" si="700"/>
        <v/>
      </c>
      <c r="X2195" t="str">
        <f t="shared" si="700"/>
        <v/>
      </c>
      <c r="Y2195" t="str">
        <f t="shared" si="700"/>
        <v/>
      </c>
      <c r="Z2195" t="str">
        <f t="shared" si="700"/>
        <v/>
      </c>
      <c r="AA2195" t="str">
        <f t="shared" si="700"/>
        <v>NFC108REG-SCUBA DIVING 200%</v>
      </c>
      <c r="AC2195" t="str">
        <f t="shared" si="701"/>
        <v/>
      </c>
      <c r="AD2195" t="str">
        <f t="shared" si="701"/>
        <v/>
      </c>
      <c r="AE2195" t="str">
        <f t="shared" si="701"/>
        <v/>
      </c>
      <c r="AF2195" t="str">
        <f t="shared" si="701"/>
        <v/>
      </c>
      <c r="AG2195" t="str">
        <f t="shared" si="701"/>
        <v>NFC1908O/T-SCUBA DIVING 200%</v>
      </c>
      <c r="AI2195">
        <f t="shared" si="711"/>
        <v>1</v>
      </c>
      <c r="AJ2195">
        <f t="shared" si="712"/>
        <v>1104</v>
      </c>
      <c r="AK2195" t="str">
        <f t="shared" si="713"/>
        <v>20181NFC108REG-SCUBA DIVING 200%</v>
      </c>
      <c r="AL2195" t="str">
        <f t="shared" si="714"/>
        <v>REG-SCUBA DIVING 200%</v>
      </c>
      <c r="AM2195" t="str">
        <f t="shared" si="715"/>
        <v>20181NFC1908O/T-SCUBA DIVING 200%</v>
      </c>
      <c r="AN2195" t="str">
        <f t="shared" si="716"/>
        <v>O/T-SCUBA DIVING 200%</v>
      </c>
      <c r="AO2195" s="13">
        <f t="shared" si="717"/>
        <v>0.84527988743053684</v>
      </c>
      <c r="AP2195">
        <f t="shared" si="718"/>
        <v>1</v>
      </c>
      <c r="AQ2195" t="str">
        <f t="shared" si="719"/>
        <v>NFC108REG-SCUBA DIVING 200%NFC1908O/T-SCUBA DIVING 200%</v>
      </c>
    </row>
    <row r="2196" spans="1:43" x14ac:dyDescent="0.35">
      <c r="A2196" s="18" t="s">
        <v>1838</v>
      </c>
      <c r="B2196">
        <v>108</v>
      </c>
      <c r="C2196" t="s">
        <v>1727</v>
      </c>
      <c r="D2196" s="18" t="s">
        <v>1838</v>
      </c>
      <c r="E2196">
        <v>2108</v>
      </c>
      <c r="F2196" t="s">
        <v>1541</v>
      </c>
      <c r="G2196" s="13">
        <v>0.7946375578382322</v>
      </c>
      <c r="I2196">
        <v>20181</v>
      </c>
      <c r="J2196" t="str">
        <f t="shared" si="702"/>
        <v>20181NFC108REG-SCUBA DIVING 200%20181NFC2108O/T-SCUBA DIVING 200%</v>
      </c>
      <c r="K2196" t="str">
        <f t="shared" si="703"/>
        <v>20181NFC108REG-SCUBA DIVING 200%</v>
      </c>
      <c r="L2196" t="str">
        <f t="shared" si="704"/>
        <v>20181NFC2108O/T-SCUBA DIVING 200%</v>
      </c>
      <c r="M2196" s="13">
        <f t="shared" si="705"/>
        <v>0.7946375578382322</v>
      </c>
      <c r="N2196" s="13"/>
      <c r="O2196" s="19">
        <v>2186</v>
      </c>
      <c r="P2196">
        <f t="shared" si="706"/>
        <v>3</v>
      </c>
      <c r="Q2196">
        <f t="shared" si="707"/>
        <v>1104</v>
      </c>
      <c r="R2196">
        <f t="shared" si="708"/>
        <v>2</v>
      </c>
      <c r="S2196" t="b">
        <f t="shared" si="709"/>
        <v>1</v>
      </c>
      <c r="T2196" t="b">
        <f t="shared" si="710"/>
        <v>0</v>
      </c>
      <c r="W2196" t="str">
        <f t="shared" si="700"/>
        <v/>
      </c>
      <c r="X2196" t="str">
        <f t="shared" si="700"/>
        <v/>
      </c>
      <c r="Y2196" t="str">
        <f t="shared" si="700"/>
        <v/>
      </c>
      <c r="Z2196" t="str">
        <f t="shared" si="700"/>
        <v/>
      </c>
      <c r="AA2196" t="str">
        <f t="shared" si="700"/>
        <v>NFC108REG-SCUBA DIVING 200%</v>
      </c>
      <c r="AC2196" t="str">
        <f t="shared" si="701"/>
        <v/>
      </c>
      <c r="AD2196" t="str">
        <f t="shared" si="701"/>
        <v/>
      </c>
      <c r="AE2196" t="str">
        <f t="shared" si="701"/>
        <v/>
      </c>
      <c r="AF2196" t="str">
        <f t="shared" si="701"/>
        <v/>
      </c>
      <c r="AG2196" t="str">
        <f t="shared" si="701"/>
        <v>NFC2108O/T-SCUBA DIVING 200%</v>
      </c>
      <c r="AI2196">
        <f t="shared" si="711"/>
        <v>1</v>
      </c>
      <c r="AJ2196">
        <f t="shared" si="712"/>
        <v>1104</v>
      </c>
      <c r="AK2196" t="str">
        <f t="shared" si="713"/>
        <v>20181NFC108REG-SCUBA DIVING 200%</v>
      </c>
      <c r="AL2196" t="str">
        <f t="shared" si="714"/>
        <v>REG-SCUBA DIVING 200%</v>
      </c>
      <c r="AM2196" t="str">
        <f t="shared" si="715"/>
        <v>20181NFC2108O/T-SCUBA DIVING 200%</v>
      </c>
      <c r="AN2196" t="str">
        <f t="shared" si="716"/>
        <v>O/T-SCUBA DIVING 200%</v>
      </c>
      <c r="AO2196" s="13">
        <f t="shared" si="717"/>
        <v>0.7946375578382322</v>
      </c>
      <c r="AP2196">
        <f t="shared" si="718"/>
        <v>1</v>
      </c>
      <c r="AQ2196" t="str">
        <f t="shared" si="719"/>
        <v>NFC108REG-SCUBA DIVING 200%NFC2108O/T-SCUBA DIVING 200%</v>
      </c>
    </row>
    <row r="2197" spans="1:43" x14ac:dyDescent="0.35">
      <c r="A2197" s="18" t="s">
        <v>1838</v>
      </c>
      <c r="B2197">
        <v>108</v>
      </c>
      <c r="C2197" t="s">
        <v>1727</v>
      </c>
      <c r="D2197" s="18" t="s">
        <v>1838</v>
      </c>
      <c r="E2197">
        <v>107</v>
      </c>
      <c r="F2197" t="s">
        <v>1726</v>
      </c>
      <c r="G2197" s="13">
        <v>0.74013626225398088</v>
      </c>
      <c r="I2197">
        <v>20181</v>
      </c>
      <c r="J2197" t="str">
        <f t="shared" si="702"/>
        <v>20181NFC108REG-SCUBA DIVING 200%20181NFC107REG-SCUBA DIVING 175%</v>
      </c>
      <c r="K2197" t="str">
        <f t="shared" si="703"/>
        <v>20181NFC108REG-SCUBA DIVING 200%</v>
      </c>
      <c r="L2197" t="str">
        <f t="shared" si="704"/>
        <v>20181NFC107REG-SCUBA DIVING 175%</v>
      </c>
      <c r="M2197" s="13">
        <f t="shared" si="705"/>
        <v>0.74013626225398088</v>
      </c>
      <c r="N2197" s="13"/>
      <c r="O2197" s="19">
        <v>2187</v>
      </c>
      <c r="P2197">
        <f t="shared" si="706"/>
        <v>3</v>
      </c>
      <c r="Q2197">
        <f t="shared" si="707"/>
        <v>1104</v>
      </c>
      <c r="R2197">
        <f t="shared" si="708"/>
        <v>3</v>
      </c>
      <c r="S2197" t="b">
        <f t="shared" si="709"/>
        <v>1</v>
      </c>
      <c r="T2197" t="b">
        <f t="shared" si="710"/>
        <v>0</v>
      </c>
      <c r="W2197" t="str">
        <f t="shared" si="700"/>
        <v/>
      </c>
      <c r="X2197" t="str">
        <f t="shared" si="700"/>
        <v/>
      </c>
      <c r="Y2197" t="str">
        <f t="shared" si="700"/>
        <v/>
      </c>
      <c r="Z2197" t="str">
        <f t="shared" si="700"/>
        <v/>
      </c>
      <c r="AA2197" t="str">
        <f t="shared" si="700"/>
        <v>NFC108REG-SCUBA DIVING 200%</v>
      </c>
      <c r="AC2197" t="str">
        <f t="shared" si="701"/>
        <v/>
      </c>
      <c r="AD2197" t="str">
        <f t="shared" si="701"/>
        <v/>
      </c>
      <c r="AE2197" t="str">
        <f t="shared" si="701"/>
        <v/>
      </c>
      <c r="AF2197" t="str">
        <f t="shared" si="701"/>
        <v/>
      </c>
      <c r="AG2197" t="str">
        <f t="shared" si="701"/>
        <v>NFC107REG-SCUBA DIVING 175%</v>
      </c>
      <c r="AI2197">
        <f t="shared" si="711"/>
        <v>1</v>
      </c>
      <c r="AJ2197">
        <f t="shared" si="712"/>
        <v>1104</v>
      </c>
      <c r="AK2197" t="str">
        <f t="shared" si="713"/>
        <v>20181NFC108REG-SCUBA DIVING 200%</v>
      </c>
      <c r="AL2197" t="str">
        <f t="shared" si="714"/>
        <v>REG-SCUBA DIVING 200%</v>
      </c>
      <c r="AM2197" t="str">
        <f t="shared" si="715"/>
        <v>20181NFC107REG-SCUBA DIVING 175%</v>
      </c>
      <c r="AN2197" t="str">
        <f t="shared" si="716"/>
        <v>REG-SCUBA DIVING 175%</v>
      </c>
      <c r="AO2197" s="13">
        <f t="shared" si="717"/>
        <v>0.74013626225398088</v>
      </c>
      <c r="AP2197">
        <f t="shared" si="718"/>
        <v>1</v>
      </c>
      <c r="AQ2197" t="str">
        <f t="shared" si="719"/>
        <v>NFC108REG-SCUBA DIVING 200%NFC107REG-SCUBA DIVING 175%</v>
      </c>
    </row>
    <row r="2198" spans="1:43" x14ac:dyDescent="0.35">
      <c r="A2198" s="18" t="s">
        <v>1838</v>
      </c>
      <c r="B2198">
        <v>167</v>
      </c>
      <c r="C2198" t="s">
        <v>1728</v>
      </c>
      <c r="D2198" s="18"/>
      <c r="G2198" s="13">
        <v>0</v>
      </c>
      <c r="I2198">
        <v>20181</v>
      </c>
      <c r="J2198" t="str">
        <f t="shared" si="702"/>
        <v>20181NFC167TRAINING-FIREFTR PAY20181</v>
      </c>
      <c r="K2198" t="str">
        <f t="shared" si="703"/>
        <v>20181NFC167TRAINING-FIREFTR PAY</v>
      </c>
      <c r="L2198" t="str">
        <f t="shared" si="704"/>
        <v>20181</v>
      </c>
      <c r="M2198" s="13">
        <f t="shared" si="705"/>
        <v>0</v>
      </c>
      <c r="N2198" s="13"/>
      <c r="O2198" s="19">
        <v>2188</v>
      </c>
      <c r="P2198">
        <f t="shared" si="706"/>
        <v>1</v>
      </c>
      <c r="Q2198">
        <f t="shared" si="707"/>
        <v>1105</v>
      </c>
      <c r="R2198">
        <f t="shared" si="708"/>
        <v>1</v>
      </c>
      <c r="S2198" t="b">
        <f t="shared" si="709"/>
        <v>0</v>
      </c>
      <c r="T2198" t="b">
        <f t="shared" si="710"/>
        <v>0</v>
      </c>
      <c r="W2198" t="str">
        <f t="shared" si="700"/>
        <v/>
      </c>
      <c r="X2198" t="str">
        <f t="shared" si="700"/>
        <v/>
      </c>
      <c r="Y2198" t="str">
        <f t="shared" si="700"/>
        <v/>
      </c>
      <c r="Z2198" t="str">
        <f t="shared" si="700"/>
        <v/>
      </c>
      <c r="AA2198" t="str">
        <f t="shared" si="700"/>
        <v>NFC167TRAINING-FIREFTR PAY</v>
      </c>
      <c r="AC2198" t="str">
        <f t="shared" si="701"/>
        <v/>
      </c>
      <c r="AD2198" t="str">
        <f t="shared" si="701"/>
        <v/>
      </c>
      <c r="AE2198" t="str">
        <f t="shared" si="701"/>
        <v/>
      </c>
      <c r="AF2198" t="str">
        <f t="shared" si="701"/>
        <v/>
      </c>
      <c r="AG2198" t="str">
        <f t="shared" si="701"/>
        <v/>
      </c>
      <c r="AI2198">
        <f t="shared" si="711"/>
        <v>1</v>
      </c>
      <c r="AJ2198">
        <f t="shared" si="712"/>
        <v>1105</v>
      </c>
      <c r="AK2198" t="str">
        <f t="shared" si="713"/>
        <v>20181NFC167TRAINING-FIREFTR PAY</v>
      </c>
      <c r="AL2198" t="str">
        <f t="shared" si="714"/>
        <v>TRAINING-FIREFTR PAY</v>
      </c>
      <c r="AM2198" t="str">
        <f t="shared" si="715"/>
        <v>20181</v>
      </c>
      <c r="AN2198" t="str">
        <f t="shared" si="716"/>
        <v/>
      </c>
      <c r="AO2198" s="13">
        <f t="shared" si="717"/>
        <v>0</v>
      </c>
      <c r="AP2198">
        <f t="shared" si="718"/>
        <v>1</v>
      </c>
      <c r="AQ2198" t="str">
        <f t="shared" si="719"/>
        <v>NFC167TRAINING-FIREFTR PAY</v>
      </c>
    </row>
    <row r="2199" spans="1:43" x14ac:dyDescent="0.35">
      <c r="A2199" s="18" t="s">
        <v>1838</v>
      </c>
      <c r="B2199">
        <v>169</v>
      </c>
      <c r="C2199" t="s">
        <v>1729</v>
      </c>
      <c r="D2199" s="18"/>
      <c r="G2199" s="13">
        <v>0</v>
      </c>
      <c r="I2199">
        <v>20181</v>
      </c>
      <c r="J2199" t="str">
        <f t="shared" si="702"/>
        <v>20181NFC169REG TIME-FIREFTR PAY20181</v>
      </c>
      <c r="K2199" t="str">
        <f t="shared" si="703"/>
        <v>20181NFC169REG TIME-FIREFTR PAY</v>
      </c>
      <c r="L2199" t="str">
        <f t="shared" si="704"/>
        <v>20181</v>
      </c>
      <c r="M2199" s="13">
        <f t="shared" si="705"/>
        <v>0</v>
      </c>
      <c r="N2199" s="13"/>
      <c r="O2199" s="19">
        <v>2189</v>
      </c>
      <c r="P2199">
        <f t="shared" si="706"/>
        <v>1</v>
      </c>
      <c r="Q2199">
        <f t="shared" si="707"/>
        <v>1106</v>
      </c>
      <c r="R2199">
        <f t="shared" si="708"/>
        <v>1</v>
      </c>
      <c r="S2199" t="b">
        <f t="shared" si="709"/>
        <v>0</v>
      </c>
      <c r="T2199" t="b">
        <f t="shared" si="710"/>
        <v>0</v>
      </c>
      <c r="W2199" t="str">
        <f t="shared" si="700"/>
        <v/>
      </c>
      <c r="X2199" t="str">
        <f t="shared" si="700"/>
        <v/>
      </c>
      <c r="Y2199" t="str">
        <f t="shared" si="700"/>
        <v/>
      </c>
      <c r="Z2199" t="str">
        <f t="shared" si="700"/>
        <v/>
      </c>
      <c r="AA2199" t="str">
        <f t="shared" si="700"/>
        <v>NFC169REG TIME-FIREFTR PAY</v>
      </c>
      <c r="AC2199" t="str">
        <f t="shared" si="701"/>
        <v/>
      </c>
      <c r="AD2199" t="str">
        <f t="shared" si="701"/>
        <v/>
      </c>
      <c r="AE2199" t="str">
        <f t="shared" si="701"/>
        <v/>
      </c>
      <c r="AF2199" t="str">
        <f t="shared" si="701"/>
        <v/>
      </c>
      <c r="AG2199" t="str">
        <f t="shared" si="701"/>
        <v/>
      </c>
      <c r="AI2199">
        <f t="shared" si="711"/>
        <v>1</v>
      </c>
      <c r="AJ2199">
        <f t="shared" si="712"/>
        <v>1106</v>
      </c>
      <c r="AK2199" t="str">
        <f t="shared" si="713"/>
        <v>20181NFC169REG TIME-FIREFTR PAY</v>
      </c>
      <c r="AL2199" t="str">
        <f t="shared" si="714"/>
        <v>REG TIME-FIREFTR PAY</v>
      </c>
      <c r="AM2199" t="str">
        <f t="shared" si="715"/>
        <v>20181</v>
      </c>
      <c r="AN2199" t="str">
        <f t="shared" si="716"/>
        <v/>
      </c>
      <c r="AO2199" s="13">
        <f t="shared" si="717"/>
        <v>0</v>
      </c>
      <c r="AP2199">
        <f t="shared" si="718"/>
        <v>1</v>
      </c>
      <c r="AQ2199" t="str">
        <f t="shared" si="719"/>
        <v>NFC169REG TIME-FIREFTR PAY</v>
      </c>
    </row>
    <row r="2200" spans="1:43" x14ac:dyDescent="0.35">
      <c r="A2200" s="18" t="s">
        <v>1838</v>
      </c>
      <c r="B2200">
        <v>197</v>
      </c>
      <c r="C2200" t="s">
        <v>1726</v>
      </c>
      <c r="D2200" s="18" t="s">
        <v>1838</v>
      </c>
      <c r="E2200">
        <v>107</v>
      </c>
      <c r="F2200" t="s">
        <v>1726</v>
      </c>
      <c r="G2200" s="13">
        <v>0.9558511275369086</v>
      </c>
      <c r="I2200">
        <v>20181</v>
      </c>
      <c r="J2200" t="str">
        <f t="shared" si="702"/>
        <v>20181NFC197REG-SCUBA DIVING 175%20181NFC107REG-SCUBA DIVING 175%</v>
      </c>
      <c r="K2200" t="str">
        <f t="shared" si="703"/>
        <v>20181NFC197REG-SCUBA DIVING 175%</v>
      </c>
      <c r="L2200" t="str">
        <f t="shared" si="704"/>
        <v>20181NFC107REG-SCUBA DIVING 175%</v>
      </c>
      <c r="M2200" s="13">
        <f t="shared" si="705"/>
        <v>0.9558511275369086</v>
      </c>
      <c r="N2200" s="13"/>
      <c r="O2200" s="19">
        <v>2190</v>
      </c>
      <c r="P2200">
        <f t="shared" si="706"/>
        <v>6</v>
      </c>
      <c r="Q2200">
        <f t="shared" si="707"/>
        <v>1107</v>
      </c>
      <c r="R2200">
        <f t="shared" si="708"/>
        <v>1</v>
      </c>
      <c r="S2200" t="b">
        <f t="shared" si="709"/>
        <v>1</v>
      </c>
      <c r="T2200" t="b">
        <f t="shared" si="710"/>
        <v>0</v>
      </c>
      <c r="W2200" t="str">
        <f t="shared" si="700"/>
        <v/>
      </c>
      <c r="X2200" t="str">
        <f t="shared" si="700"/>
        <v/>
      </c>
      <c r="Y2200" t="str">
        <f t="shared" si="700"/>
        <v/>
      </c>
      <c r="Z2200" t="str">
        <f t="shared" si="700"/>
        <v/>
      </c>
      <c r="AA2200" t="str">
        <f t="shared" si="700"/>
        <v>NFC197REG-SCUBA DIVING 175%</v>
      </c>
      <c r="AC2200" t="str">
        <f t="shared" si="701"/>
        <v/>
      </c>
      <c r="AD2200" t="str">
        <f t="shared" si="701"/>
        <v/>
      </c>
      <c r="AE2200" t="str">
        <f t="shared" si="701"/>
        <v/>
      </c>
      <c r="AF2200" t="str">
        <f t="shared" si="701"/>
        <v/>
      </c>
      <c r="AG2200" t="str">
        <f t="shared" si="701"/>
        <v>NFC107REG-SCUBA DIVING 175%</v>
      </c>
      <c r="AI2200">
        <f t="shared" si="711"/>
        <v>1</v>
      </c>
      <c r="AJ2200">
        <f t="shared" si="712"/>
        <v>1107</v>
      </c>
      <c r="AK2200" t="str">
        <f t="shared" si="713"/>
        <v>20181NFC197REG-SCUBA DIVING 175%</v>
      </c>
      <c r="AL2200" t="str">
        <f t="shared" si="714"/>
        <v>REG-SCUBA DIVING 175%</v>
      </c>
      <c r="AM2200" t="str">
        <f t="shared" si="715"/>
        <v>20181NFC107REG-SCUBA DIVING 175%</v>
      </c>
      <c r="AN2200" t="str">
        <f t="shared" si="716"/>
        <v>REG-SCUBA DIVING 175%</v>
      </c>
      <c r="AO2200" s="13">
        <f t="shared" si="717"/>
        <v>0.9558511275369086</v>
      </c>
      <c r="AP2200">
        <f t="shared" si="718"/>
        <v>1</v>
      </c>
      <c r="AQ2200" t="str">
        <f t="shared" si="719"/>
        <v>NFC197REG-SCUBA DIVING 175%NFC107REG-SCUBA DIVING 175%</v>
      </c>
    </row>
    <row r="2201" spans="1:43" x14ac:dyDescent="0.35">
      <c r="A2201" s="18" t="s">
        <v>1838</v>
      </c>
      <c r="B2201">
        <v>197</v>
      </c>
      <c r="C2201" t="s">
        <v>1726</v>
      </c>
      <c r="D2201" s="18" t="s">
        <v>1838</v>
      </c>
      <c r="E2201">
        <v>1907</v>
      </c>
      <c r="F2201" t="s">
        <v>1540</v>
      </c>
      <c r="G2201" s="13">
        <v>0.84705391080452364</v>
      </c>
      <c r="I2201">
        <v>20181</v>
      </c>
      <c r="J2201" t="str">
        <f t="shared" si="702"/>
        <v>20181NFC197REG-SCUBA DIVING 175%20181NFC1907O/T-SCUBA DIVING 175%</v>
      </c>
      <c r="K2201" t="str">
        <f t="shared" si="703"/>
        <v>20181NFC197REG-SCUBA DIVING 175%</v>
      </c>
      <c r="L2201" t="str">
        <f t="shared" si="704"/>
        <v>20181NFC1907O/T-SCUBA DIVING 175%</v>
      </c>
      <c r="M2201" s="13">
        <f t="shared" si="705"/>
        <v>0.84705391080452364</v>
      </c>
      <c r="N2201" s="13"/>
      <c r="O2201" s="19">
        <v>2191</v>
      </c>
      <c r="P2201">
        <f t="shared" si="706"/>
        <v>6</v>
      </c>
      <c r="Q2201">
        <f t="shared" si="707"/>
        <v>1107</v>
      </c>
      <c r="R2201">
        <f t="shared" si="708"/>
        <v>2</v>
      </c>
      <c r="S2201" t="b">
        <f t="shared" si="709"/>
        <v>1</v>
      </c>
      <c r="T2201" t="b">
        <f t="shared" si="710"/>
        <v>0</v>
      </c>
      <c r="W2201" t="str">
        <f t="shared" si="700"/>
        <v/>
      </c>
      <c r="X2201" t="str">
        <f t="shared" si="700"/>
        <v/>
      </c>
      <c r="Y2201" t="str">
        <f t="shared" si="700"/>
        <v/>
      </c>
      <c r="Z2201" t="str">
        <f t="shared" si="700"/>
        <v/>
      </c>
      <c r="AA2201" t="str">
        <f t="shared" si="700"/>
        <v>NFC197REG-SCUBA DIVING 175%</v>
      </c>
      <c r="AC2201" t="str">
        <f t="shared" si="701"/>
        <v/>
      </c>
      <c r="AD2201" t="str">
        <f t="shared" si="701"/>
        <v/>
      </c>
      <c r="AE2201" t="str">
        <f t="shared" si="701"/>
        <v/>
      </c>
      <c r="AF2201" t="str">
        <f t="shared" si="701"/>
        <v/>
      </c>
      <c r="AG2201" t="str">
        <f t="shared" si="701"/>
        <v>NFC1907O/T-SCUBA DIVING 175%</v>
      </c>
      <c r="AI2201">
        <f t="shared" si="711"/>
        <v>1</v>
      </c>
      <c r="AJ2201">
        <f t="shared" si="712"/>
        <v>1107</v>
      </c>
      <c r="AK2201" t="str">
        <f t="shared" si="713"/>
        <v>20181NFC197REG-SCUBA DIVING 175%</v>
      </c>
      <c r="AL2201" t="str">
        <f t="shared" si="714"/>
        <v>REG-SCUBA DIVING 175%</v>
      </c>
      <c r="AM2201" t="str">
        <f t="shared" si="715"/>
        <v>20181NFC1907O/T-SCUBA DIVING 175%</v>
      </c>
      <c r="AN2201" t="str">
        <f t="shared" si="716"/>
        <v>O/T-SCUBA DIVING 175%</v>
      </c>
      <c r="AO2201" s="13">
        <f t="shared" si="717"/>
        <v>0.84705391080452364</v>
      </c>
      <c r="AP2201">
        <f t="shared" si="718"/>
        <v>1</v>
      </c>
      <c r="AQ2201" t="str">
        <f t="shared" si="719"/>
        <v>NFC197REG-SCUBA DIVING 175%NFC1907O/T-SCUBA DIVING 175%</v>
      </c>
    </row>
    <row r="2202" spans="1:43" x14ac:dyDescent="0.35">
      <c r="A2202" s="18" t="s">
        <v>1838</v>
      </c>
      <c r="B2202">
        <v>197</v>
      </c>
      <c r="C2202" t="s">
        <v>1726</v>
      </c>
      <c r="D2202" s="18" t="s">
        <v>1838</v>
      </c>
      <c r="E2202">
        <v>1997</v>
      </c>
      <c r="F2202" t="s">
        <v>1540</v>
      </c>
      <c r="G2202" s="13">
        <v>0.84705391080452364</v>
      </c>
      <c r="I2202">
        <v>20181</v>
      </c>
      <c r="J2202" t="str">
        <f t="shared" si="702"/>
        <v>20181NFC197REG-SCUBA DIVING 175%20181NFC1997O/T-SCUBA DIVING 175%</v>
      </c>
      <c r="K2202" t="str">
        <f t="shared" si="703"/>
        <v>20181NFC197REG-SCUBA DIVING 175%</v>
      </c>
      <c r="L2202" t="str">
        <f t="shared" si="704"/>
        <v>20181NFC1997O/T-SCUBA DIVING 175%</v>
      </c>
      <c r="M2202" s="13">
        <f t="shared" si="705"/>
        <v>0.84705391080452364</v>
      </c>
      <c r="N2202" s="13"/>
      <c r="O2202" s="19">
        <v>2192</v>
      </c>
      <c r="P2202">
        <f t="shared" si="706"/>
        <v>6</v>
      </c>
      <c r="Q2202">
        <f t="shared" si="707"/>
        <v>1107</v>
      </c>
      <c r="R2202">
        <f t="shared" si="708"/>
        <v>3</v>
      </c>
      <c r="S2202" t="b">
        <f t="shared" si="709"/>
        <v>1</v>
      </c>
      <c r="T2202" t="b">
        <f t="shared" si="710"/>
        <v>0</v>
      </c>
      <c r="W2202" t="str">
        <f t="shared" si="700"/>
        <v/>
      </c>
      <c r="X2202" t="str">
        <f t="shared" si="700"/>
        <v/>
      </c>
      <c r="Y2202" t="str">
        <f t="shared" si="700"/>
        <v/>
      </c>
      <c r="Z2202" t="str">
        <f t="shared" si="700"/>
        <v/>
      </c>
      <c r="AA2202" t="str">
        <f t="shared" si="700"/>
        <v>NFC197REG-SCUBA DIVING 175%</v>
      </c>
      <c r="AC2202" t="str">
        <f t="shared" si="701"/>
        <v/>
      </c>
      <c r="AD2202" t="str">
        <f t="shared" si="701"/>
        <v/>
      </c>
      <c r="AE2202" t="str">
        <f t="shared" si="701"/>
        <v/>
      </c>
      <c r="AF2202" t="str">
        <f t="shared" si="701"/>
        <v/>
      </c>
      <c r="AG2202" t="str">
        <f t="shared" si="701"/>
        <v>NFC1997O/T-SCUBA DIVING 175%</v>
      </c>
      <c r="AI2202">
        <f t="shared" si="711"/>
        <v>1</v>
      </c>
      <c r="AJ2202">
        <f t="shared" si="712"/>
        <v>1107</v>
      </c>
      <c r="AK2202" t="str">
        <f t="shared" si="713"/>
        <v>20181NFC197REG-SCUBA DIVING 175%</v>
      </c>
      <c r="AL2202" t="str">
        <f t="shared" si="714"/>
        <v>REG-SCUBA DIVING 175%</v>
      </c>
      <c r="AM2202" t="str">
        <f t="shared" si="715"/>
        <v>20181NFC1997O/T-SCUBA DIVING 175%</v>
      </c>
      <c r="AN2202" t="str">
        <f t="shared" si="716"/>
        <v>O/T-SCUBA DIVING 175%</v>
      </c>
      <c r="AO2202" s="13">
        <f t="shared" si="717"/>
        <v>0.84705391080452364</v>
      </c>
      <c r="AP2202">
        <f t="shared" si="718"/>
        <v>1</v>
      </c>
      <c r="AQ2202" t="str">
        <f t="shared" si="719"/>
        <v>NFC197REG-SCUBA DIVING 175%NFC1997O/T-SCUBA DIVING 175%</v>
      </c>
    </row>
    <row r="2203" spans="1:43" x14ac:dyDescent="0.35">
      <c r="A2203" s="18" t="s">
        <v>1838</v>
      </c>
      <c r="B2203">
        <v>407</v>
      </c>
      <c r="C2203" t="s">
        <v>1730</v>
      </c>
      <c r="D2203" s="18" t="s">
        <v>1838</v>
      </c>
      <c r="E2203">
        <v>497</v>
      </c>
      <c r="F2203" t="s">
        <v>1730</v>
      </c>
      <c r="G2203" s="13">
        <v>0.95073890342621503</v>
      </c>
      <c r="I2203">
        <v>20181</v>
      </c>
      <c r="J2203" t="str">
        <f t="shared" si="702"/>
        <v>20181NFC407SUN-SCUBA DIVING 175%20181NFC497SUN-SCUBA DIVING 175%</v>
      </c>
      <c r="K2203" t="str">
        <f t="shared" si="703"/>
        <v>20181NFC407SUN-SCUBA DIVING 175%</v>
      </c>
      <c r="L2203" t="str">
        <f t="shared" si="704"/>
        <v>20181NFC497SUN-SCUBA DIVING 175%</v>
      </c>
      <c r="M2203" s="13">
        <f t="shared" si="705"/>
        <v>0.95073890342621503</v>
      </c>
      <c r="N2203" s="13"/>
      <c r="O2203" s="19">
        <v>2193</v>
      </c>
      <c r="P2203">
        <f t="shared" si="706"/>
        <v>6</v>
      </c>
      <c r="Q2203">
        <f t="shared" si="707"/>
        <v>1108</v>
      </c>
      <c r="R2203">
        <f t="shared" si="708"/>
        <v>1</v>
      </c>
      <c r="S2203" t="b">
        <f t="shared" si="709"/>
        <v>1</v>
      </c>
      <c r="T2203" t="b">
        <f t="shared" si="710"/>
        <v>0</v>
      </c>
      <c r="W2203" t="str">
        <f t="shared" si="700"/>
        <v/>
      </c>
      <c r="X2203" t="str">
        <f t="shared" si="700"/>
        <v/>
      </c>
      <c r="Y2203" t="str">
        <f t="shared" si="700"/>
        <v/>
      </c>
      <c r="Z2203" t="str">
        <f t="shared" si="700"/>
        <v/>
      </c>
      <c r="AA2203" t="str">
        <f t="shared" si="700"/>
        <v>NFC407SUN-SCUBA DIVING 175%</v>
      </c>
      <c r="AC2203" t="str">
        <f t="shared" si="701"/>
        <v/>
      </c>
      <c r="AD2203" t="str">
        <f t="shared" si="701"/>
        <v/>
      </c>
      <c r="AE2203" t="str">
        <f t="shared" si="701"/>
        <v/>
      </c>
      <c r="AF2203" t="str">
        <f t="shared" si="701"/>
        <v/>
      </c>
      <c r="AG2203" t="str">
        <f t="shared" si="701"/>
        <v>NFC497SUN-SCUBA DIVING 175%</v>
      </c>
      <c r="AI2203">
        <f t="shared" si="711"/>
        <v>1</v>
      </c>
      <c r="AJ2203">
        <f t="shared" si="712"/>
        <v>1108</v>
      </c>
      <c r="AK2203" t="str">
        <f t="shared" si="713"/>
        <v>20181NFC407SUN-SCUBA DIVING 175%</v>
      </c>
      <c r="AL2203" t="str">
        <f t="shared" si="714"/>
        <v>SUN-SCUBA DIVING 175%</v>
      </c>
      <c r="AM2203" t="str">
        <f t="shared" si="715"/>
        <v>20181NFC497SUN-SCUBA DIVING 175%</v>
      </c>
      <c r="AN2203" t="str">
        <f t="shared" si="716"/>
        <v>SUN-SCUBA DIVING 175%</v>
      </c>
      <c r="AO2203" s="13">
        <f t="shared" si="717"/>
        <v>0.95073890342621503</v>
      </c>
      <c r="AP2203">
        <f t="shared" si="718"/>
        <v>1</v>
      </c>
      <c r="AQ2203" t="str">
        <f t="shared" si="719"/>
        <v>NFC407SUN-SCUBA DIVING 175%NFC497SUN-SCUBA DIVING 175%</v>
      </c>
    </row>
    <row r="2204" spans="1:43" x14ac:dyDescent="0.35">
      <c r="A2204" s="18" t="s">
        <v>1838</v>
      </c>
      <c r="B2204">
        <v>407</v>
      </c>
      <c r="C2204" t="s">
        <v>1730</v>
      </c>
      <c r="D2204" s="18" t="s">
        <v>1838</v>
      </c>
      <c r="E2204">
        <v>408</v>
      </c>
      <c r="F2204" t="s">
        <v>1731</v>
      </c>
      <c r="G2204" s="13">
        <v>0.74416502004868601</v>
      </c>
      <c r="I2204">
        <v>20181</v>
      </c>
      <c r="J2204" t="str">
        <f t="shared" si="702"/>
        <v>20181NFC407SUN-SCUBA DIVING 175%20181NFC408SUN-SCUBA DIVING 200%</v>
      </c>
      <c r="K2204" t="str">
        <f t="shared" si="703"/>
        <v>20181NFC407SUN-SCUBA DIVING 175%</v>
      </c>
      <c r="L2204" t="str">
        <f t="shared" si="704"/>
        <v>20181NFC408SUN-SCUBA DIVING 200%</v>
      </c>
      <c r="M2204" s="13">
        <f t="shared" si="705"/>
        <v>0.74416502004868601</v>
      </c>
      <c r="N2204" s="13"/>
      <c r="O2204" s="19">
        <v>2194</v>
      </c>
      <c r="P2204">
        <f t="shared" si="706"/>
        <v>6</v>
      </c>
      <c r="Q2204">
        <f t="shared" si="707"/>
        <v>1108</v>
      </c>
      <c r="R2204">
        <f t="shared" si="708"/>
        <v>2</v>
      </c>
      <c r="S2204" t="b">
        <f t="shared" si="709"/>
        <v>1</v>
      </c>
      <c r="T2204" t="b">
        <f t="shared" si="710"/>
        <v>0</v>
      </c>
      <c r="W2204" t="str">
        <f t="shared" si="700"/>
        <v/>
      </c>
      <c r="X2204" t="str">
        <f t="shared" si="700"/>
        <v/>
      </c>
      <c r="Y2204" t="str">
        <f t="shared" si="700"/>
        <v/>
      </c>
      <c r="Z2204" t="str">
        <f t="shared" si="700"/>
        <v/>
      </c>
      <c r="AA2204" t="str">
        <f t="shared" si="700"/>
        <v>NFC407SUN-SCUBA DIVING 175%</v>
      </c>
      <c r="AC2204" t="str">
        <f t="shared" si="701"/>
        <v/>
      </c>
      <c r="AD2204" t="str">
        <f t="shared" si="701"/>
        <v/>
      </c>
      <c r="AE2204" t="str">
        <f t="shared" si="701"/>
        <v/>
      </c>
      <c r="AF2204" t="str">
        <f t="shared" si="701"/>
        <v/>
      </c>
      <c r="AG2204" t="str">
        <f t="shared" si="701"/>
        <v>NFC408SUN-SCUBA DIVING 200%</v>
      </c>
      <c r="AI2204">
        <f t="shared" si="711"/>
        <v>1</v>
      </c>
      <c r="AJ2204">
        <f t="shared" si="712"/>
        <v>1108</v>
      </c>
      <c r="AK2204" t="str">
        <f t="shared" si="713"/>
        <v>20181NFC407SUN-SCUBA DIVING 175%</v>
      </c>
      <c r="AL2204" t="str">
        <f t="shared" si="714"/>
        <v>SUN-SCUBA DIVING 175%</v>
      </c>
      <c r="AM2204" t="str">
        <f t="shared" si="715"/>
        <v>20181NFC408SUN-SCUBA DIVING 200%</v>
      </c>
      <c r="AN2204" t="str">
        <f t="shared" si="716"/>
        <v>SUN-SCUBA DIVING 200%</v>
      </c>
      <c r="AO2204" s="13">
        <f t="shared" si="717"/>
        <v>0.74416502004868601</v>
      </c>
      <c r="AP2204">
        <f t="shared" si="718"/>
        <v>1</v>
      </c>
      <c r="AQ2204" t="str">
        <f t="shared" si="719"/>
        <v>NFC407SUN-SCUBA DIVING 175%NFC408SUN-SCUBA DIVING 200%</v>
      </c>
    </row>
    <row r="2205" spans="1:43" x14ac:dyDescent="0.35">
      <c r="A2205" s="18" t="s">
        <v>1838</v>
      </c>
      <c r="B2205">
        <v>407</v>
      </c>
      <c r="C2205" t="s">
        <v>1730</v>
      </c>
      <c r="D2205" s="18" t="s">
        <v>1838</v>
      </c>
      <c r="E2205">
        <v>107</v>
      </c>
      <c r="F2205" t="s">
        <v>1726</v>
      </c>
      <c r="G2205" s="13">
        <v>0.71652249452480077</v>
      </c>
      <c r="I2205">
        <v>20181</v>
      </c>
      <c r="J2205" t="str">
        <f t="shared" si="702"/>
        <v>20181NFC407SUN-SCUBA DIVING 175%20181NFC107REG-SCUBA DIVING 175%</v>
      </c>
      <c r="K2205" t="str">
        <f t="shared" si="703"/>
        <v>20181NFC407SUN-SCUBA DIVING 175%</v>
      </c>
      <c r="L2205" t="str">
        <f t="shared" si="704"/>
        <v>20181NFC107REG-SCUBA DIVING 175%</v>
      </c>
      <c r="M2205" s="13">
        <f t="shared" si="705"/>
        <v>0.71652249452480077</v>
      </c>
      <c r="N2205" s="13"/>
      <c r="O2205" s="19">
        <v>2195</v>
      </c>
      <c r="P2205">
        <f t="shared" si="706"/>
        <v>6</v>
      </c>
      <c r="Q2205">
        <f t="shared" si="707"/>
        <v>1108</v>
      </c>
      <c r="R2205">
        <f t="shared" si="708"/>
        <v>3</v>
      </c>
      <c r="S2205" t="b">
        <f t="shared" si="709"/>
        <v>1</v>
      </c>
      <c r="T2205" t="b">
        <f t="shared" si="710"/>
        <v>0</v>
      </c>
      <c r="W2205" t="str">
        <f t="shared" si="700"/>
        <v/>
      </c>
      <c r="X2205" t="str">
        <f t="shared" si="700"/>
        <v/>
      </c>
      <c r="Y2205" t="str">
        <f t="shared" si="700"/>
        <v/>
      </c>
      <c r="Z2205" t="str">
        <f t="shared" si="700"/>
        <v/>
      </c>
      <c r="AA2205" t="str">
        <f t="shared" si="700"/>
        <v>NFC407SUN-SCUBA DIVING 175%</v>
      </c>
      <c r="AC2205" t="str">
        <f t="shared" si="701"/>
        <v/>
      </c>
      <c r="AD2205" t="str">
        <f t="shared" si="701"/>
        <v/>
      </c>
      <c r="AE2205" t="str">
        <f t="shared" si="701"/>
        <v/>
      </c>
      <c r="AF2205" t="str">
        <f t="shared" si="701"/>
        <v/>
      </c>
      <c r="AG2205" t="str">
        <f t="shared" si="701"/>
        <v>NFC107REG-SCUBA DIVING 175%</v>
      </c>
      <c r="AI2205">
        <f t="shared" si="711"/>
        <v>1</v>
      </c>
      <c r="AJ2205">
        <f t="shared" si="712"/>
        <v>1108</v>
      </c>
      <c r="AK2205" t="str">
        <f t="shared" si="713"/>
        <v>20181NFC407SUN-SCUBA DIVING 175%</v>
      </c>
      <c r="AL2205" t="str">
        <f t="shared" si="714"/>
        <v>SUN-SCUBA DIVING 175%</v>
      </c>
      <c r="AM2205" t="str">
        <f t="shared" si="715"/>
        <v>20181NFC107REG-SCUBA DIVING 175%</v>
      </c>
      <c r="AN2205" t="str">
        <f t="shared" si="716"/>
        <v>REG-SCUBA DIVING 175%</v>
      </c>
      <c r="AO2205" s="13">
        <f t="shared" si="717"/>
        <v>0.71652249452480077</v>
      </c>
      <c r="AP2205">
        <f t="shared" si="718"/>
        <v>1</v>
      </c>
      <c r="AQ2205" t="str">
        <f t="shared" si="719"/>
        <v>NFC407SUN-SCUBA DIVING 175%NFC107REG-SCUBA DIVING 175%</v>
      </c>
    </row>
    <row r="2206" spans="1:43" x14ac:dyDescent="0.35">
      <c r="A2206" s="18" t="s">
        <v>1838</v>
      </c>
      <c r="B2206">
        <v>408</v>
      </c>
      <c r="C2206" t="s">
        <v>1731</v>
      </c>
      <c r="D2206" s="18" t="s">
        <v>1838</v>
      </c>
      <c r="E2206">
        <v>407</v>
      </c>
      <c r="F2206" t="s">
        <v>1730</v>
      </c>
      <c r="G2206" s="13">
        <v>0.74416502004868601</v>
      </c>
      <c r="I2206">
        <v>20181</v>
      </c>
      <c r="J2206" t="str">
        <f t="shared" si="702"/>
        <v>20181NFC408SUN-SCUBA DIVING 200%20181NFC407SUN-SCUBA DIVING 175%</v>
      </c>
      <c r="K2206" t="str">
        <f t="shared" si="703"/>
        <v>20181NFC408SUN-SCUBA DIVING 200%</v>
      </c>
      <c r="L2206" t="str">
        <f t="shared" si="704"/>
        <v>20181NFC407SUN-SCUBA DIVING 175%</v>
      </c>
      <c r="M2206" s="13">
        <f t="shared" si="705"/>
        <v>0.74416502004868601</v>
      </c>
      <c r="N2206" s="13"/>
      <c r="O2206" s="19">
        <v>2196</v>
      </c>
      <c r="P2206">
        <f t="shared" si="706"/>
        <v>3</v>
      </c>
      <c r="Q2206">
        <f t="shared" si="707"/>
        <v>1109</v>
      </c>
      <c r="R2206">
        <f t="shared" si="708"/>
        <v>1</v>
      </c>
      <c r="S2206" t="b">
        <f t="shared" si="709"/>
        <v>1</v>
      </c>
      <c r="T2206" t="b">
        <f t="shared" si="710"/>
        <v>0</v>
      </c>
      <c r="W2206" t="str">
        <f t="shared" si="700"/>
        <v/>
      </c>
      <c r="X2206" t="str">
        <f t="shared" si="700"/>
        <v/>
      </c>
      <c r="Y2206" t="str">
        <f t="shared" si="700"/>
        <v/>
      </c>
      <c r="Z2206" t="str">
        <f t="shared" si="700"/>
        <v/>
      </c>
      <c r="AA2206" t="str">
        <f t="shared" si="700"/>
        <v>NFC408SUN-SCUBA DIVING 200%</v>
      </c>
      <c r="AC2206" t="str">
        <f t="shared" si="701"/>
        <v/>
      </c>
      <c r="AD2206" t="str">
        <f t="shared" si="701"/>
        <v/>
      </c>
      <c r="AE2206" t="str">
        <f t="shared" si="701"/>
        <v/>
      </c>
      <c r="AF2206" t="str">
        <f t="shared" si="701"/>
        <v/>
      </c>
      <c r="AG2206" t="str">
        <f t="shared" si="701"/>
        <v>NFC407SUN-SCUBA DIVING 175%</v>
      </c>
      <c r="AI2206">
        <f t="shared" si="711"/>
        <v>1</v>
      </c>
      <c r="AJ2206">
        <f t="shared" si="712"/>
        <v>1109</v>
      </c>
      <c r="AK2206" t="str">
        <f t="shared" si="713"/>
        <v>20181NFC408SUN-SCUBA DIVING 200%</v>
      </c>
      <c r="AL2206" t="str">
        <f t="shared" si="714"/>
        <v>SUN-SCUBA DIVING 200%</v>
      </c>
      <c r="AM2206" t="str">
        <f t="shared" si="715"/>
        <v>20181NFC407SUN-SCUBA DIVING 175%</v>
      </c>
      <c r="AN2206" t="str">
        <f t="shared" si="716"/>
        <v>SUN-SCUBA DIVING 175%</v>
      </c>
      <c r="AO2206" s="13">
        <f t="shared" si="717"/>
        <v>0.74416502004868601</v>
      </c>
      <c r="AP2206">
        <f t="shared" si="718"/>
        <v>1</v>
      </c>
      <c r="AQ2206" t="str">
        <f t="shared" si="719"/>
        <v>NFC408SUN-SCUBA DIVING 200%NFC407SUN-SCUBA DIVING 175%</v>
      </c>
    </row>
    <row r="2207" spans="1:43" x14ac:dyDescent="0.35">
      <c r="A2207" s="18" t="s">
        <v>1838</v>
      </c>
      <c r="B2207">
        <v>408</v>
      </c>
      <c r="C2207" t="s">
        <v>1731</v>
      </c>
      <c r="D2207" s="18" t="s">
        <v>1838</v>
      </c>
      <c r="E2207">
        <v>108</v>
      </c>
      <c r="F2207" t="s">
        <v>1727</v>
      </c>
      <c r="G2207" s="13">
        <v>0.71652249452480077</v>
      </c>
      <c r="I2207">
        <v>20181</v>
      </c>
      <c r="J2207" t="str">
        <f t="shared" si="702"/>
        <v>20181NFC408SUN-SCUBA DIVING 200%20181NFC108REG-SCUBA DIVING 200%</v>
      </c>
      <c r="K2207" t="str">
        <f t="shared" si="703"/>
        <v>20181NFC408SUN-SCUBA DIVING 200%</v>
      </c>
      <c r="L2207" t="str">
        <f t="shared" si="704"/>
        <v>20181NFC108REG-SCUBA DIVING 200%</v>
      </c>
      <c r="M2207" s="13">
        <f t="shared" si="705"/>
        <v>0.71652249452480077</v>
      </c>
      <c r="N2207" s="13"/>
      <c r="O2207" s="19">
        <v>2197</v>
      </c>
      <c r="P2207">
        <f t="shared" si="706"/>
        <v>3</v>
      </c>
      <c r="Q2207">
        <f t="shared" si="707"/>
        <v>1109</v>
      </c>
      <c r="R2207">
        <f t="shared" si="708"/>
        <v>2</v>
      </c>
      <c r="S2207" t="b">
        <f t="shared" si="709"/>
        <v>1</v>
      </c>
      <c r="T2207" t="b">
        <f t="shared" si="710"/>
        <v>0</v>
      </c>
      <c r="W2207" t="str">
        <f t="shared" si="700"/>
        <v/>
      </c>
      <c r="X2207" t="str">
        <f t="shared" si="700"/>
        <v/>
      </c>
      <c r="Y2207" t="str">
        <f t="shared" si="700"/>
        <v/>
      </c>
      <c r="Z2207" t="str">
        <f t="shared" si="700"/>
        <v/>
      </c>
      <c r="AA2207" t="str">
        <f t="shared" si="700"/>
        <v>NFC408SUN-SCUBA DIVING 200%</v>
      </c>
      <c r="AC2207" t="str">
        <f t="shared" si="701"/>
        <v/>
      </c>
      <c r="AD2207" t="str">
        <f t="shared" si="701"/>
        <v/>
      </c>
      <c r="AE2207" t="str">
        <f t="shared" si="701"/>
        <v/>
      </c>
      <c r="AF2207" t="str">
        <f t="shared" si="701"/>
        <v/>
      </c>
      <c r="AG2207" t="str">
        <f t="shared" si="701"/>
        <v>NFC108REG-SCUBA DIVING 200%</v>
      </c>
      <c r="AI2207">
        <f t="shared" si="711"/>
        <v>1</v>
      </c>
      <c r="AJ2207">
        <f t="shared" si="712"/>
        <v>1109</v>
      </c>
      <c r="AK2207" t="str">
        <f t="shared" si="713"/>
        <v>20181NFC408SUN-SCUBA DIVING 200%</v>
      </c>
      <c r="AL2207" t="str">
        <f t="shared" si="714"/>
        <v>SUN-SCUBA DIVING 200%</v>
      </c>
      <c r="AM2207" t="str">
        <f t="shared" si="715"/>
        <v>20181NFC108REG-SCUBA DIVING 200%</v>
      </c>
      <c r="AN2207" t="str">
        <f t="shared" si="716"/>
        <v>REG-SCUBA DIVING 200%</v>
      </c>
      <c r="AO2207" s="13">
        <f t="shared" si="717"/>
        <v>0.71652249452480077</v>
      </c>
      <c r="AP2207">
        <f t="shared" si="718"/>
        <v>1</v>
      </c>
      <c r="AQ2207" t="str">
        <f t="shared" si="719"/>
        <v>NFC408SUN-SCUBA DIVING 200%NFC108REG-SCUBA DIVING 200%</v>
      </c>
    </row>
    <row r="2208" spans="1:43" x14ac:dyDescent="0.35">
      <c r="A2208" s="18" t="s">
        <v>1838</v>
      </c>
      <c r="B2208">
        <v>408</v>
      </c>
      <c r="C2208" t="s">
        <v>1731</v>
      </c>
      <c r="D2208" s="18" t="s">
        <v>1838</v>
      </c>
      <c r="E2208">
        <v>1908</v>
      </c>
      <c r="F2208" t="s">
        <v>1541</v>
      </c>
      <c r="G2208" s="13">
        <v>0.56893030723427707</v>
      </c>
      <c r="I2208">
        <v>20181</v>
      </c>
      <c r="J2208" t="str">
        <f t="shared" si="702"/>
        <v>20181NFC408SUN-SCUBA DIVING 200%20181NFC1908O/T-SCUBA DIVING 200%</v>
      </c>
      <c r="K2208" t="str">
        <f t="shared" si="703"/>
        <v>20181NFC408SUN-SCUBA DIVING 200%</v>
      </c>
      <c r="L2208" t="str">
        <f t="shared" si="704"/>
        <v>20181NFC1908O/T-SCUBA DIVING 200%</v>
      </c>
      <c r="M2208" s="13">
        <f t="shared" si="705"/>
        <v>0.56893030723427707</v>
      </c>
      <c r="N2208" s="13"/>
      <c r="O2208" s="19">
        <v>2198</v>
      </c>
      <c r="P2208">
        <f t="shared" si="706"/>
        <v>3</v>
      </c>
      <c r="Q2208">
        <f t="shared" si="707"/>
        <v>1109</v>
      </c>
      <c r="R2208">
        <f t="shared" si="708"/>
        <v>3</v>
      </c>
      <c r="S2208" t="b">
        <f t="shared" si="709"/>
        <v>1</v>
      </c>
      <c r="T2208" t="b">
        <f t="shared" si="710"/>
        <v>0</v>
      </c>
      <c r="W2208" t="str">
        <f t="shared" si="700"/>
        <v/>
      </c>
      <c r="X2208" t="str">
        <f t="shared" si="700"/>
        <v/>
      </c>
      <c r="Y2208" t="str">
        <f t="shared" si="700"/>
        <v/>
      </c>
      <c r="Z2208" t="str">
        <f t="shared" si="700"/>
        <v/>
      </c>
      <c r="AA2208" t="str">
        <f t="shared" si="700"/>
        <v>NFC408SUN-SCUBA DIVING 200%</v>
      </c>
      <c r="AC2208" t="str">
        <f t="shared" si="701"/>
        <v/>
      </c>
      <c r="AD2208" t="str">
        <f t="shared" si="701"/>
        <v/>
      </c>
      <c r="AE2208" t="str">
        <f t="shared" si="701"/>
        <v/>
      </c>
      <c r="AF2208" t="str">
        <f t="shared" si="701"/>
        <v/>
      </c>
      <c r="AG2208" t="str">
        <f t="shared" si="701"/>
        <v>NFC1908O/T-SCUBA DIVING 200%</v>
      </c>
      <c r="AI2208">
        <f t="shared" si="711"/>
        <v>1</v>
      </c>
      <c r="AJ2208">
        <f t="shared" si="712"/>
        <v>1109</v>
      </c>
      <c r="AK2208" t="str">
        <f t="shared" si="713"/>
        <v>20181NFC408SUN-SCUBA DIVING 200%</v>
      </c>
      <c r="AL2208" t="str">
        <f t="shared" si="714"/>
        <v>SUN-SCUBA DIVING 200%</v>
      </c>
      <c r="AM2208" t="str">
        <f t="shared" si="715"/>
        <v>20181NFC1908O/T-SCUBA DIVING 200%</v>
      </c>
      <c r="AN2208" t="str">
        <f t="shared" si="716"/>
        <v>O/T-SCUBA DIVING 200%</v>
      </c>
      <c r="AO2208" s="13">
        <f t="shared" si="717"/>
        <v>0.56893030723427707</v>
      </c>
      <c r="AP2208">
        <f t="shared" si="718"/>
        <v>1</v>
      </c>
      <c r="AQ2208" t="str">
        <f t="shared" si="719"/>
        <v>NFC408SUN-SCUBA DIVING 200%NFC1908O/T-SCUBA DIVING 200%</v>
      </c>
    </row>
    <row r="2209" spans="1:43" x14ac:dyDescent="0.35">
      <c r="A2209" s="18" t="s">
        <v>1838</v>
      </c>
      <c r="B2209">
        <v>497</v>
      </c>
      <c r="C2209" t="s">
        <v>1730</v>
      </c>
      <c r="D2209" s="18" t="s">
        <v>1838</v>
      </c>
      <c r="E2209">
        <v>407</v>
      </c>
      <c r="F2209" t="s">
        <v>1730</v>
      </c>
      <c r="G2209" s="13">
        <v>0.95073890342621503</v>
      </c>
      <c r="I2209">
        <v>20181</v>
      </c>
      <c r="J2209" t="str">
        <f t="shared" si="702"/>
        <v>20181NFC497SUN-SCUBA DIVING 175%20181NFC407SUN-SCUBA DIVING 175%</v>
      </c>
      <c r="K2209" t="str">
        <f t="shared" si="703"/>
        <v>20181NFC497SUN-SCUBA DIVING 175%</v>
      </c>
      <c r="L2209" t="str">
        <f t="shared" si="704"/>
        <v>20181NFC407SUN-SCUBA DIVING 175%</v>
      </c>
      <c r="M2209" s="13">
        <f t="shared" si="705"/>
        <v>0.95073890342621503</v>
      </c>
      <c r="N2209" s="13"/>
      <c r="O2209" s="19">
        <v>2199</v>
      </c>
      <c r="P2209">
        <f t="shared" si="706"/>
        <v>6</v>
      </c>
      <c r="Q2209">
        <f t="shared" si="707"/>
        <v>1110</v>
      </c>
      <c r="R2209">
        <f t="shared" si="708"/>
        <v>1</v>
      </c>
      <c r="S2209" t="b">
        <f t="shared" si="709"/>
        <v>1</v>
      </c>
      <c r="T2209" t="b">
        <f t="shared" si="710"/>
        <v>0</v>
      </c>
      <c r="W2209" t="str">
        <f t="shared" si="700"/>
        <v/>
      </c>
      <c r="X2209" t="str">
        <f t="shared" si="700"/>
        <v/>
      </c>
      <c r="Y2209" t="str">
        <f t="shared" si="700"/>
        <v/>
      </c>
      <c r="Z2209" t="str">
        <f t="shared" si="700"/>
        <v/>
      </c>
      <c r="AA2209" t="str">
        <f t="shared" si="700"/>
        <v>NFC497SUN-SCUBA DIVING 175%</v>
      </c>
      <c r="AC2209" t="str">
        <f t="shared" si="701"/>
        <v/>
      </c>
      <c r="AD2209" t="str">
        <f t="shared" si="701"/>
        <v/>
      </c>
      <c r="AE2209" t="str">
        <f t="shared" si="701"/>
        <v/>
      </c>
      <c r="AF2209" t="str">
        <f t="shared" si="701"/>
        <v/>
      </c>
      <c r="AG2209" t="str">
        <f t="shared" si="701"/>
        <v>NFC407SUN-SCUBA DIVING 175%</v>
      </c>
      <c r="AI2209">
        <f t="shared" si="711"/>
        <v>1</v>
      </c>
      <c r="AJ2209">
        <f t="shared" si="712"/>
        <v>1110</v>
      </c>
      <c r="AK2209" t="str">
        <f t="shared" si="713"/>
        <v>20181NFC497SUN-SCUBA DIVING 175%</v>
      </c>
      <c r="AL2209" t="str">
        <f t="shared" si="714"/>
        <v>SUN-SCUBA DIVING 175%</v>
      </c>
      <c r="AM2209" t="str">
        <f t="shared" si="715"/>
        <v>20181NFC407SUN-SCUBA DIVING 175%</v>
      </c>
      <c r="AN2209" t="str">
        <f t="shared" si="716"/>
        <v>SUN-SCUBA DIVING 175%</v>
      </c>
      <c r="AO2209" s="13">
        <f t="shared" si="717"/>
        <v>0.95073890342621503</v>
      </c>
      <c r="AP2209">
        <f t="shared" si="718"/>
        <v>1</v>
      </c>
      <c r="AQ2209" t="str">
        <f t="shared" si="719"/>
        <v>NFC497SUN-SCUBA DIVING 175%NFC407SUN-SCUBA DIVING 175%</v>
      </c>
    </row>
    <row r="2210" spans="1:43" x14ac:dyDescent="0.35">
      <c r="A2210" s="18" t="s">
        <v>1838</v>
      </c>
      <c r="B2210">
        <v>497</v>
      </c>
      <c r="C2210" t="s">
        <v>1730</v>
      </c>
      <c r="D2210" s="18" t="s">
        <v>1838</v>
      </c>
      <c r="E2210">
        <v>197</v>
      </c>
      <c r="F2210" t="s">
        <v>1726</v>
      </c>
      <c r="G2210" s="13">
        <v>0.71195675617516341</v>
      </c>
      <c r="I2210">
        <v>20181</v>
      </c>
      <c r="J2210" t="str">
        <f t="shared" si="702"/>
        <v>20181NFC497SUN-SCUBA DIVING 175%20181NFC197REG-SCUBA DIVING 175%</v>
      </c>
      <c r="K2210" t="str">
        <f t="shared" si="703"/>
        <v>20181NFC497SUN-SCUBA DIVING 175%</v>
      </c>
      <c r="L2210" t="str">
        <f t="shared" si="704"/>
        <v>20181NFC197REG-SCUBA DIVING 175%</v>
      </c>
      <c r="M2210" s="13">
        <f t="shared" si="705"/>
        <v>0.71195675617516341</v>
      </c>
      <c r="N2210" s="13"/>
      <c r="O2210" s="19">
        <v>2200</v>
      </c>
      <c r="P2210">
        <f t="shared" si="706"/>
        <v>6</v>
      </c>
      <c r="Q2210">
        <f t="shared" si="707"/>
        <v>1110</v>
      </c>
      <c r="R2210">
        <f t="shared" si="708"/>
        <v>2</v>
      </c>
      <c r="S2210" t="b">
        <f t="shared" si="709"/>
        <v>1</v>
      </c>
      <c r="T2210" t="b">
        <f t="shared" si="710"/>
        <v>0</v>
      </c>
      <c r="W2210" t="str">
        <f t="shared" si="700"/>
        <v/>
      </c>
      <c r="X2210" t="str">
        <f t="shared" si="700"/>
        <v/>
      </c>
      <c r="Y2210" t="str">
        <f t="shared" si="700"/>
        <v/>
      </c>
      <c r="Z2210" t="str">
        <f t="shared" si="700"/>
        <v/>
      </c>
      <c r="AA2210" t="str">
        <f t="shared" si="700"/>
        <v>NFC497SUN-SCUBA DIVING 175%</v>
      </c>
      <c r="AC2210" t="str">
        <f t="shared" si="701"/>
        <v/>
      </c>
      <c r="AD2210" t="str">
        <f t="shared" si="701"/>
        <v/>
      </c>
      <c r="AE2210" t="str">
        <f t="shared" si="701"/>
        <v/>
      </c>
      <c r="AF2210" t="str">
        <f t="shared" si="701"/>
        <v/>
      </c>
      <c r="AG2210" t="str">
        <f t="shared" si="701"/>
        <v>NFC197REG-SCUBA DIVING 175%</v>
      </c>
      <c r="AI2210">
        <f t="shared" si="711"/>
        <v>1</v>
      </c>
      <c r="AJ2210">
        <f t="shared" si="712"/>
        <v>1110</v>
      </c>
      <c r="AK2210" t="str">
        <f t="shared" si="713"/>
        <v>20181NFC497SUN-SCUBA DIVING 175%</v>
      </c>
      <c r="AL2210" t="str">
        <f t="shared" si="714"/>
        <v>SUN-SCUBA DIVING 175%</v>
      </c>
      <c r="AM2210" t="str">
        <f t="shared" si="715"/>
        <v>20181NFC197REG-SCUBA DIVING 175%</v>
      </c>
      <c r="AN2210" t="str">
        <f t="shared" si="716"/>
        <v>REG-SCUBA DIVING 175%</v>
      </c>
      <c r="AO2210" s="13">
        <f t="shared" si="717"/>
        <v>0.71195675617516341</v>
      </c>
      <c r="AP2210">
        <f t="shared" si="718"/>
        <v>1</v>
      </c>
      <c r="AQ2210" t="str">
        <f t="shared" si="719"/>
        <v>NFC497SUN-SCUBA DIVING 175%NFC197REG-SCUBA DIVING 175%</v>
      </c>
    </row>
    <row r="2211" spans="1:43" x14ac:dyDescent="0.35">
      <c r="A2211" s="18" t="s">
        <v>1838</v>
      </c>
      <c r="B2211">
        <v>497</v>
      </c>
      <c r="C2211" t="s">
        <v>1730</v>
      </c>
      <c r="D2211" s="18" t="s">
        <v>1838</v>
      </c>
      <c r="E2211">
        <v>1907</v>
      </c>
      <c r="F2211" t="s">
        <v>1540</v>
      </c>
      <c r="G2211" s="13">
        <v>0.56893030723427707</v>
      </c>
      <c r="I2211">
        <v>20181</v>
      </c>
      <c r="J2211" t="str">
        <f t="shared" si="702"/>
        <v>20181NFC497SUN-SCUBA DIVING 175%20181NFC1907O/T-SCUBA DIVING 175%</v>
      </c>
      <c r="K2211" t="str">
        <f t="shared" si="703"/>
        <v>20181NFC497SUN-SCUBA DIVING 175%</v>
      </c>
      <c r="L2211" t="str">
        <f t="shared" si="704"/>
        <v>20181NFC1907O/T-SCUBA DIVING 175%</v>
      </c>
      <c r="M2211" s="13">
        <f t="shared" si="705"/>
        <v>0.56893030723427707</v>
      </c>
      <c r="N2211" s="13"/>
      <c r="O2211" s="19">
        <v>2201</v>
      </c>
      <c r="P2211">
        <f t="shared" si="706"/>
        <v>6</v>
      </c>
      <c r="Q2211">
        <f t="shared" si="707"/>
        <v>1110</v>
      </c>
      <c r="R2211">
        <f t="shared" si="708"/>
        <v>3</v>
      </c>
      <c r="S2211" t="b">
        <f t="shared" si="709"/>
        <v>1</v>
      </c>
      <c r="T2211" t="b">
        <f t="shared" si="710"/>
        <v>0</v>
      </c>
      <c r="W2211" t="str">
        <f t="shared" ref="W2211:AA2242" si="720">IF($A2211=W$10, $A2211&amp;$B2211&amp;$C2211, "")</f>
        <v/>
      </c>
      <c r="X2211" t="str">
        <f t="shared" si="720"/>
        <v/>
      </c>
      <c r="Y2211" t="str">
        <f t="shared" si="720"/>
        <v/>
      </c>
      <c r="Z2211" t="str">
        <f t="shared" si="720"/>
        <v/>
      </c>
      <c r="AA2211" t="str">
        <f t="shared" si="720"/>
        <v>NFC497SUN-SCUBA DIVING 175%</v>
      </c>
      <c r="AC2211" t="str">
        <f t="shared" ref="AC2211:AG2242" si="721">IF($D2211=AC$10, $D2211&amp;$E2211&amp;$F2211, "")</f>
        <v/>
      </c>
      <c r="AD2211" t="str">
        <f t="shared" si="721"/>
        <v/>
      </c>
      <c r="AE2211" t="str">
        <f t="shared" si="721"/>
        <v/>
      </c>
      <c r="AF2211" t="str">
        <f t="shared" si="721"/>
        <v/>
      </c>
      <c r="AG2211" t="str">
        <f t="shared" si="721"/>
        <v>NFC1907O/T-SCUBA DIVING 175%</v>
      </c>
      <c r="AI2211">
        <f t="shared" si="711"/>
        <v>1</v>
      </c>
      <c r="AJ2211">
        <f t="shared" si="712"/>
        <v>1110</v>
      </c>
      <c r="AK2211" t="str">
        <f t="shared" si="713"/>
        <v>20181NFC497SUN-SCUBA DIVING 175%</v>
      </c>
      <c r="AL2211" t="str">
        <f t="shared" si="714"/>
        <v>SUN-SCUBA DIVING 175%</v>
      </c>
      <c r="AM2211" t="str">
        <f t="shared" si="715"/>
        <v>20181NFC1907O/T-SCUBA DIVING 175%</v>
      </c>
      <c r="AN2211" t="str">
        <f t="shared" si="716"/>
        <v>O/T-SCUBA DIVING 175%</v>
      </c>
      <c r="AO2211" s="13">
        <f t="shared" si="717"/>
        <v>0.56893030723427707</v>
      </c>
      <c r="AP2211">
        <f t="shared" si="718"/>
        <v>1</v>
      </c>
      <c r="AQ2211" t="str">
        <f t="shared" si="719"/>
        <v>NFC497SUN-SCUBA DIVING 175%NFC1907O/T-SCUBA DIVING 175%</v>
      </c>
    </row>
    <row r="2212" spans="1:43" x14ac:dyDescent="0.35">
      <c r="A2212" s="18" t="s">
        <v>1838</v>
      </c>
      <c r="B2212">
        <v>1502</v>
      </c>
      <c r="C2212" t="s">
        <v>1717</v>
      </c>
      <c r="D2212" s="18"/>
      <c r="G2212" s="13">
        <v>0</v>
      </c>
      <c r="I2212">
        <v>20181</v>
      </c>
      <c r="J2212" t="str">
        <f t="shared" si="702"/>
        <v>20181NFC1502LONGEVITY PAY20181</v>
      </c>
      <c r="K2212" t="str">
        <f t="shared" si="703"/>
        <v>20181NFC1502LONGEVITY PAY</v>
      </c>
      <c r="L2212" t="str">
        <f t="shared" si="704"/>
        <v>20181</v>
      </c>
      <c r="M2212" s="13">
        <f t="shared" si="705"/>
        <v>0</v>
      </c>
      <c r="N2212" s="13"/>
      <c r="O2212" s="19">
        <v>2202</v>
      </c>
      <c r="P2212">
        <f t="shared" si="706"/>
        <v>2</v>
      </c>
      <c r="Q2212">
        <f t="shared" si="707"/>
        <v>1111</v>
      </c>
      <c r="R2212">
        <f t="shared" si="708"/>
        <v>1</v>
      </c>
      <c r="S2212" t="b">
        <f t="shared" si="709"/>
        <v>0</v>
      </c>
      <c r="T2212" t="b">
        <f t="shared" si="710"/>
        <v>0</v>
      </c>
      <c r="W2212" t="str">
        <f t="shared" si="720"/>
        <v/>
      </c>
      <c r="X2212" t="str">
        <f t="shared" si="720"/>
        <v/>
      </c>
      <c r="Y2212" t="str">
        <f t="shared" si="720"/>
        <v/>
      </c>
      <c r="Z2212" t="str">
        <f t="shared" si="720"/>
        <v/>
      </c>
      <c r="AA2212" t="str">
        <f t="shared" si="720"/>
        <v>NFC1502LONGEVITY PAY</v>
      </c>
      <c r="AC2212" t="str">
        <f t="shared" si="721"/>
        <v/>
      </c>
      <c r="AD2212" t="str">
        <f t="shared" si="721"/>
        <v/>
      </c>
      <c r="AE2212" t="str">
        <f t="shared" si="721"/>
        <v/>
      </c>
      <c r="AF2212" t="str">
        <f t="shared" si="721"/>
        <v/>
      </c>
      <c r="AG2212" t="str">
        <f t="shared" si="721"/>
        <v/>
      </c>
      <c r="AI2212">
        <f t="shared" si="711"/>
        <v>1</v>
      </c>
      <c r="AJ2212">
        <f t="shared" si="712"/>
        <v>1111</v>
      </c>
      <c r="AK2212" t="str">
        <f t="shared" si="713"/>
        <v>20181NFC1502LONGEVITY PAY</v>
      </c>
      <c r="AL2212" t="str">
        <f t="shared" si="714"/>
        <v>LONGEVITY PAY</v>
      </c>
      <c r="AM2212" t="str">
        <f t="shared" si="715"/>
        <v>20181</v>
      </c>
      <c r="AN2212" t="str">
        <f t="shared" si="716"/>
        <v/>
      </c>
      <c r="AO2212" s="13">
        <f t="shared" si="717"/>
        <v>0</v>
      </c>
      <c r="AP2212">
        <f t="shared" si="718"/>
        <v>1</v>
      </c>
      <c r="AQ2212" t="str">
        <f t="shared" si="719"/>
        <v>NFC1502LONGEVITY PAY</v>
      </c>
    </row>
    <row r="2213" spans="1:43" x14ac:dyDescent="0.35">
      <c r="A2213" s="18" t="s">
        <v>1838</v>
      </c>
      <c r="B2213">
        <v>1506</v>
      </c>
      <c r="C2213" t="s">
        <v>1714</v>
      </c>
      <c r="D2213" s="18"/>
      <c r="G2213" s="13">
        <v>0</v>
      </c>
      <c r="I2213">
        <v>20181</v>
      </c>
      <c r="J2213" t="str">
        <f t="shared" si="702"/>
        <v>20181NFC1506MARKET PAY20181</v>
      </c>
      <c r="K2213" t="str">
        <f t="shared" si="703"/>
        <v>20181NFC1506MARKET PAY</v>
      </c>
      <c r="L2213" t="str">
        <f t="shared" si="704"/>
        <v>20181</v>
      </c>
      <c r="M2213" s="13">
        <f t="shared" si="705"/>
        <v>0</v>
      </c>
      <c r="N2213" s="13"/>
      <c r="O2213" s="19">
        <v>2203</v>
      </c>
      <c r="P2213">
        <f t="shared" si="706"/>
        <v>2</v>
      </c>
      <c r="Q2213">
        <f t="shared" si="707"/>
        <v>1112</v>
      </c>
      <c r="R2213">
        <f t="shared" si="708"/>
        <v>1</v>
      </c>
      <c r="S2213" t="b">
        <f t="shared" si="709"/>
        <v>0</v>
      </c>
      <c r="T2213" t="b">
        <f t="shared" si="710"/>
        <v>0</v>
      </c>
      <c r="W2213" t="str">
        <f t="shared" si="720"/>
        <v/>
      </c>
      <c r="X2213" t="str">
        <f t="shared" si="720"/>
        <v/>
      </c>
      <c r="Y2213" t="str">
        <f t="shared" si="720"/>
        <v/>
      </c>
      <c r="Z2213" t="str">
        <f t="shared" si="720"/>
        <v/>
      </c>
      <c r="AA2213" t="str">
        <f t="shared" si="720"/>
        <v>NFC1506MARKET PAY</v>
      </c>
      <c r="AC2213" t="str">
        <f t="shared" si="721"/>
        <v/>
      </c>
      <c r="AD2213" t="str">
        <f t="shared" si="721"/>
        <v/>
      </c>
      <c r="AE2213" t="str">
        <f t="shared" si="721"/>
        <v/>
      </c>
      <c r="AF2213" t="str">
        <f t="shared" si="721"/>
        <v/>
      </c>
      <c r="AG2213" t="str">
        <f t="shared" si="721"/>
        <v/>
      </c>
      <c r="AI2213">
        <f t="shared" si="711"/>
        <v>1</v>
      </c>
      <c r="AJ2213">
        <f t="shared" si="712"/>
        <v>1112</v>
      </c>
      <c r="AK2213" t="str">
        <f t="shared" si="713"/>
        <v>20181NFC1506MARKET PAY</v>
      </c>
      <c r="AL2213" t="str">
        <f t="shared" si="714"/>
        <v>MARKET PAY</v>
      </c>
      <c r="AM2213" t="str">
        <f t="shared" si="715"/>
        <v>20181</v>
      </c>
      <c r="AN2213" t="str">
        <f t="shared" si="716"/>
        <v/>
      </c>
      <c r="AO2213" s="13">
        <f t="shared" si="717"/>
        <v>0</v>
      </c>
      <c r="AP2213">
        <f t="shared" si="718"/>
        <v>1</v>
      </c>
      <c r="AQ2213" t="str">
        <f t="shared" si="719"/>
        <v>NFC1506MARKET PAY</v>
      </c>
    </row>
    <row r="2214" spans="1:43" x14ac:dyDescent="0.35">
      <c r="A2214" s="18" t="s">
        <v>1838</v>
      </c>
      <c r="B2214">
        <v>1600</v>
      </c>
      <c r="C2214" t="s">
        <v>1732</v>
      </c>
      <c r="D2214" s="18" t="s">
        <v>1838</v>
      </c>
      <c r="E2214">
        <v>6600</v>
      </c>
      <c r="F2214" t="s">
        <v>228</v>
      </c>
      <c r="G2214" s="13">
        <v>0.70630266942524089</v>
      </c>
      <c r="I2214">
        <v>20181</v>
      </c>
      <c r="J2214" t="str">
        <f t="shared" si="702"/>
        <v>20181NFC1600OTHER PAY20181NFC6600OTHER LEAVE</v>
      </c>
      <c r="K2214" t="str">
        <f t="shared" si="703"/>
        <v>20181NFC1600OTHER PAY</v>
      </c>
      <c r="L2214" t="str">
        <f t="shared" si="704"/>
        <v>20181NFC6600OTHER LEAVE</v>
      </c>
      <c r="M2214" s="13">
        <f t="shared" si="705"/>
        <v>0.70630266942524089</v>
      </c>
      <c r="N2214" s="13"/>
      <c r="O2214" s="19">
        <v>2204</v>
      </c>
      <c r="P2214">
        <f t="shared" si="706"/>
        <v>1</v>
      </c>
      <c r="Q2214">
        <f t="shared" si="707"/>
        <v>1113</v>
      </c>
      <c r="R2214">
        <f t="shared" si="708"/>
        <v>1</v>
      </c>
      <c r="S2214" t="b">
        <f t="shared" si="709"/>
        <v>1</v>
      </c>
      <c r="T2214" t="b">
        <f t="shared" si="710"/>
        <v>0</v>
      </c>
      <c r="W2214" t="str">
        <f t="shared" si="720"/>
        <v/>
      </c>
      <c r="X2214" t="str">
        <f t="shared" si="720"/>
        <v/>
      </c>
      <c r="Y2214" t="str">
        <f t="shared" si="720"/>
        <v/>
      </c>
      <c r="Z2214" t="str">
        <f t="shared" si="720"/>
        <v/>
      </c>
      <c r="AA2214" t="str">
        <f t="shared" si="720"/>
        <v>NFC1600OTHER PAY</v>
      </c>
      <c r="AC2214" t="str">
        <f t="shared" si="721"/>
        <v/>
      </c>
      <c r="AD2214" t="str">
        <f t="shared" si="721"/>
        <v/>
      </c>
      <c r="AE2214" t="str">
        <f t="shared" si="721"/>
        <v/>
      </c>
      <c r="AF2214" t="str">
        <f t="shared" si="721"/>
        <v/>
      </c>
      <c r="AG2214" t="str">
        <f t="shared" si="721"/>
        <v>NFC6600OTHER LEAVE</v>
      </c>
      <c r="AI2214">
        <f t="shared" si="711"/>
        <v>1</v>
      </c>
      <c r="AJ2214">
        <f t="shared" si="712"/>
        <v>1113</v>
      </c>
      <c r="AK2214" t="str">
        <f t="shared" si="713"/>
        <v>20181NFC1600OTHER PAY</v>
      </c>
      <c r="AL2214" t="str">
        <f t="shared" si="714"/>
        <v>OTHER PAY</v>
      </c>
      <c r="AM2214" t="str">
        <f t="shared" si="715"/>
        <v>20181NFC6600OTHER LEAVE</v>
      </c>
      <c r="AN2214" t="str">
        <f t="shared" si="716"/>
        <v>OTHER LEAVE</v>
      </c>
      <c r="AO2214" s="13">
        <f t="shared" si="717"/>
        <v>0.70630266942524089</v>
      </c>
      <c r="AP2214">
        <f t="shared" si="718"/>
        <v>1</v>
      </c>
      <c r="AQ2214" t="str">
        <f t="shared" si="719"/>
        <v>NFC1600OTHER PAYNFC6600OTHER LEAVE</v>
      </c>
    </row>
    <row r="2215" spans="1:43" x14ac:dyDescent="0.35">
      <c r="A2215" s="18" t="s">
        <v>1838</v>
      </c>
      <c r="B2215">
        <v>1601</v>
      </c>
      <c r="C2215" t="s">
        <v>1733</v>
      </c>
      <c r="D2215" s="18" t="s">
        <v>1838</v>
      </c>
      <c r="E2215">
        <v>1602</v>
      </c>
      <c r="F2215" t="s">
        <v>1666</v>
      </c>
      <c r="G2215" s="13">
        <v>0.72942803516744048</v>
      </c>
      <c r="I2215">
        <v>20181</v>
      </c>
      <c r="J2215" t="str">
        <f t="shared" si="702"/>
        <v>20181NFC1601PENALTY PAY REGULAR20181NFC1602PENALTY PAY PREMIUM</v>
      </c>
      <c r="K2215" t="str">
        <f t="shared" si="703"/>
        <v>20181NFC1601PENALTY PAY REGULAR</v>
      </c>
      <c r="L2215" t="str">
        <f t="shared" si="704"/>
        <v>20181NFC1602PENALTY PAY PREMIUM</v>
      </c>
      <c r="M2215" s="13">
        <f t="shared" si="705"/>
        <v>0.72942803516744048</v>
      </c>
      <c r="N2215" s="13"/>
      <c r="O2215" s="19">
        <v>2205</v>
      </c>
      <c r="P2215">
        <f t="shared" si="706"/>
        <v>1</v>
      </c>
      <c r="Q2215">
        <f t="shared" si="707"/>
        <v>1114</v>
      </c>
      <c r="R2215">
        <f t="shared" si="708"/>
        <v>1</v>
      </c>
      <c r="S2215" t="b">
        <f t="shared" si="709"/>
        <v>1</v>
      </c>
      <c r="T2215" t="b">
        <f t="shared" si="710"/>
        <v>0</v>
      </c>
      <c r="W2215" t="str">
        <f t="shared" si="720"/>
        <v/>
      </c>
      <c r="X2215" t="str">
        <f t="shared" si="720"/>
        <v/>
      </c>
      <c r="Y2215" t="str">
        <f t="shared" si="720"/>
        <v/>
      </c>
      <c r="Z2215" t="str">
        <f t="shared" si="720"/>
        <v/>
      </c>
      <c r="AA2215" t="str">
        <f t="shared" si="720"/>
        <v>NFC1601PENALTY PAY REGULAR</v>
      </c>
      <c r="AC2215" t="str">
        <f t="shared" si="721"/>
        <v/>
      </c>
      <c r="AD2215" t="str">
        <f t="shared" si="721"/>
        <v/>
      </c>
      <c r="AE2215" t="str">
        <f t="shared" si="721"/>
        <v/>
      </c>
      <c r="AF2215" t="str">
        <f t="shared" si="721"/>
        <v/>
      </c>
      <c r="AG2215" t="str">
        <f t="shared" si="721"/>
        <v>NFC1602PENALTY PAY PREMIUM</v>
      </c>
      <c r="AI2215">
        <f t="shared" si="711"/>
        <v>1</v>
      </c>
      <c r="AJ2215">
        <f t="shared" si="712"/>
        <v>1114</v>
      </c>
      <c r="AK2215" t="str">
        <f t="shared" si="713"/>
        <v>20181NFC1601PENALTY PAY REGULAR</v>
      </c>
      <c r="AL2215" t="str">
        <f t="shared" si="714"/>
        <v>PENALTY PAY REGULAR</v>
      </c>
      <c r="AM2215" t="str">
        <f t="shared" si="715"/>
        <v>20181NFC1602PENALTY PAY PREMIUM</v>
      </c>
      <c r="AN2215" t="str">
        <f t="shared" si="716"/>
        <v>PENALTY PAY PREMIUM</v>
      </c>
      <c r="AO2215" s="13">
        <f t="shared" si="717"/>
        <v>0.72942803516744048</v>
      </c>
      <c r="AP2215">
        <f t="shared" si="718"/>
        <v>1</v>
      </c>
      <c r="AQ2215" t="str">
        <f t="shared" si="719"/>
        <v>NFC1601PENALTY PAY REGULARNFC1602PENALTY PAY PREMIUM</v>
      </c>
    </row>
    <row r="2216" spans="1:43" x14ac:dyDescent="0.35">
      <c r="A2216" s="18" t="s">
        <v>1838</v>
      </c>
      <c r="B2216">
        <v>1603</v>
      </c>
      <c r="C2216" t="s">
        <v>1734</v>
      </c>
      <c r="D2216" s="18" t="s">
        <v>1838</v>
      </c>
      <c r="E2216">
        <v>1907</v>
      </c>
      <c r="F2216" t="s">
        <v>1540</v>
      </c>
      <c r="G2216" s="13">
        <v>0.50988023952095807</v>
      </c>
      <c r="I2216">
        <v>20181</v>
      </c>
      <c r="J2216" t="str">
        <f t="shared" si="702"/>
        <v>20181NFC1603SCUBA DIVING20181NFC1907O/T-SCUBA DIVING 175%</v>
      </c>
      <c r="K2216" t="str">
        <f t="shared" si="703"/>
        <v>20181NFC1603SCUBA DIVING</v>
      </c>
      <c r="L2216" t="str">
        <f t="shared" si="704"/>
        <v>20181NFC1907O/T-SCUBA DIVING 175%</v>
      </c>
      <c r="M2216" s="13">
        <f t="shared" si="705"/>
        <v>0.50988023952095807</v>
      </c>
      <c r="N2216" s="13"/>
      <c r="O2216" s="19">
        <v>2206</v>
      </c>
      <c r="P2216">
        <f t="shared" si="706"/>
        <v>3</v>
      </c>
      <c r="Q2216">
        <f t="shared" si="707"/>
        <v>1115</v>
      </c>
      <c r="R2216">
        <f t="shared" si="708"/>
        <v>1</v>
      </c>
      <c r="S2216" t="b">
        <f t="shared" si="709"/>
        <v>1</v>
      </c>
      <c r="T2216" t="b">
        <f t="shared" si="710"/>
        <v>0</v>
      </c>
      <c r="W2216" t="str">
        <f t="shared" si="720"/>
        <v/>
      </c>
      <c r="X2216" t="str">
        <f t="shared" si="720"/>
        <v/>
      </c>
      <c r="Y2216" t="str">
        <f t="shared" si="720"/>
        <v/>
      </c>
      <c r="Z2216" t="str">
        <f t="shared" si="720"/>
        <v/>
      </c>
      <c r="AA2216" t="str">
        <f t="shared" si="720"/>
        <v>NFC1603SCUBA DIVING</v>
      </c>
      <c r="AC2216" t="str">
        <f t="shared" si="721"/>
        <v/>
      </c>
      <c r="AD2216" t="str">
        <f t="shared" si="721"/>
        <v/>
      </c>
      <c r="AE2216" t="str">
        <f t="shared" si="721"/>
        <v/>
      </c>
      <c r="AF2216" t="str">
        <f t="shared" si="721"/>
        <v/>
      </c>
      <c r="AG2216" t="str">
        <f t="shared" si="721"/>
        <v>NFC1907O/T-SCUBA DIVING 175%</v>
      </c>
      <c r="AI2216">
        <f t="shared" si="711"/>
        <v>1</v>
      </c>
      <c r="AJ2216">
        <f t="shared" si="712"/>
        <v>1115</v>
      </c>
      <c r="AK2216" t="str">
        <f t="shared" si="713"/>
        <v>20181NFC1603SCUBA DIVING</v>
      </c>
      <c r="AL2216" t="str">
        <f t="shared" si="714"/>
        <v>SCUBA DIVING</v>
      </c>
      <c r="AM2216" t="str">
        <f t="shared" si="715"/>
        <v>20181NFC1907O/T-SCUBA DIVING 175%</v>
      </c>
      <c r="AN2216" t="str">
        <f t="shared" si="716"/>
        <v>O/T-SCUBA DIVING 175%</v>
      </c>
      <c r="AO2216" s="13">
        <f t="shared" si="717"/>
        <v>0.50988023952095807</v>
      </c>
      <c r="AP2216">
        <f t="shared" si="718"/>
        <v>1</v>
      </c>
      <c r="AQ2216" t="str">
        <f t="shared" si="719"/>
        <v>NFC1603SCUBA DIVINGNFC1907O/T-SCUBA DIVING 175%</v>
      </c>
    </row>
    <row r="2217" spans="1:43" x14ac:dyDescent="0.35">
      <c r="A2217" s="18" t="s">
        <v>1838</v>
      </c>
      <c r="B2217">
        <v>1603</v>
      </c>
      <c r="C2217" t="s">
        <v>1734</v>
      </c>
      <c r="D2217" s="18" t="s">
        <v>1838</v>
      </c>
      <c r="E2217">
        <v>1908</v>
      </c>
      <c r="F2217" t="s">
        <v>1541</v>
      </c>
      <c r="G2217" s="13">
        <v>0.50988023952095807</v>
      </c>
      <c r="I2217">
        <v>20181</v>
      </c>
      <c r="J2217" t="str">
        <f t="shared" si="702"/>
        <v>20181NFC1603SCUBA DIVING20181NFC1908O/T-SCUBA DIVING 200%</v>
      </c>
      <c r="K2217" t="str">
        <f t="shared" si="703"/>
        <v>20181NFC1603SCUBA DIVING</v>
      </c>
      <c r="L2217" t="str">
        <f t="shared" si="704"/>
        <v>20181NFC1908O/T-SCUBA DIVING 200%</v>
      </c>
      <c r="M2217" s="13">
        <f t="shared" si="705"/>
        <v>0.50988023952095807</v>
      </c>
      <c r="N2217" s="13"/>
      <c r="O2217" s="19">
        <v>2207</v>
      </c>
      <c r="P2217">
        <f t="shared" si="706"/>
        <v>3</v>
      </c>
      <c r="Q2217">
        <f t="shared" si="707"/>
        <v>1115</v>
      </c>
      <c r="R2217">
        <f t="shared" si="708"/>
        <v>2</v>
      </c>
      <c r="S2217" t="b">
        <f t="shared" si="709"/>
        <v>1</v>
      </c>
      <c r="T2217" t="b">
        <f t="shared" si="710"/>
        <v>0</v>
      </c>
      <c r="W2217" t="str">
        <f t="shared" si="720"/>
        <v/>
      </c>
      <c r="X2217" t="str">
        <f t="shared" si="720"/>
        <v/>
      </c>
      <c r="Y2217" t="str">
        <f t="shared" si="720"/>
        <v/>
      </c>
      <c r="Z2217" t="str">
        <f t="shared" si="720"/>
        <v/>
      </c>
      <c r="AA2217" t="str">
        <f t="shared" si="720"/>
        <v>NFC1603SCUBA DIVING</v>
      </c>
      <c r="AC2217" t="str">
        <f t="shared" si="721"/>
        <v/>
      </c>
      <c r="AD2217" t="str">
        <f t="shared" si="721"/>
        <v/>
      </c>
      <c r="AE2217" t="str">
        <f t="shared" si="721"/>
        <v/>
      </c>
      <c r="AF2217" t="str">
        <f t="shared" si="721"/>
        <v/>
      </c>
      <c r="AG2217" t="str">
        <f t="shared" si="721"/>
        <v>NFC1908O/T-SCUBA DIVING 200%</v>
      </c>
      <c r="AI2217">
        <f t="shared" si="711"/>
        <v>1</v>
      </c>
      <c r="AJ2217">
        <f t="shared" si="712"/>
        <v>1115</v>
      </c>
      <c r="AK2217" t="str">
        <f t="shared" si="713"/>
        <v>20181NFC1603SCUBA DIVING</v>
      </c>
      <c r="AL2217" t="str">
        <f t="shared" si="714"/>
        <v>SCUBA DIVING</v>
      </c>
      <c r="AM2217" t="str">
        <f t="shared" si="715"/>
        <v>20181NFC1908O/T-SCUBA DIVING 200%</v>
      </c>
      <c r="AN2217" t="str">
        <f t="shared" si="716"/>
        <v>O/T-SCUBA DIVING 200%</v>
      </c>
      <c r="AO2217" s="13">
        <f t="shared" si="717"/>
        <v>0.50988023952095807</v>
      </c>
      <c r="AP2217">
        <f t="shared" si="718"/>
        <v>1</v>
      </c>
      <c r="AQ2217" t="str">
        <f t="shared" si="719"/>
        <v>NFC1603SCUBA DIVINGNFC1908O/T-SCUBA DIVING 200%</v>
      </c>
    </row>
    <row r="2218" spans="1:43" x14ac:dyDescent="0.35">
      <c r="A2218" s="18" t="s">
        <v>1838</v>
      </c>
      <c r="B2218">
        <v>1603</v>
      </c>
      <c r="C2218" t="s">
        <v>1734</v>
      </c>
      <c r="D2218" s="18" t="s">
        <v>1838</v>
      </c>
      <c r="E2218">
        <v>1997</v>
      </c>
      <c r="F2218" t="s">
        <v>1540</v>
      </c>
      <c r="G2218" s="13">
        <v>0.50988023952095807</v>
      </c>
      <c r="I2218">
        <v>20181</v>
      </c>
      <c r="J2218" t="str">
        <f t="shared" si="702"/>
        <v>20181NFC1603SCUBA DIVING20181NFC1997O/T-SCUBA DIVING 175%</v>
      </c>
      <c r="K2218" t="str">
        <f t="shared" si="703"/>
        <v>20181NFC1603SCUBA DIVING</v>
      </c>
      <c r="L2218" t="str">
        <f t="shared" si="704"/>
        <v>20181NFC1997O/T-SCUBA DIVING 175%</v>
      </c>
      <c r="M2218" s="13">
        <f t="shared" si="705"/>
        <v>0.50988023952095807</v>
      </c>
      <c r="N2218" s="13"/>
      <c r="O2218" s="19">
        <v>2208</v>
      </c>
      <c r="P2218">
        <f t="shared" si="706"/>
        <v>3</v>
      </c>
      <c r="Q2218">
        <f t="shared" si="707"/>
        <v>1115</v>
      </c>
      <c r="R2218">
        <f t="shared" si="708"/>
        <v>3</v>
      </c>
      <c r="S2218" t="b">
        <f t="shared" si="709"/>
        <v>1</v>
      </c>
      <c r="T2218" t="b">
        <f t="shared" si="710"/>
        <v>0</v>
      </c>
      <c r="W2218" t="str">
        <f t="shared" si="720"/>
        <v/>
      </c>
      <c r="X2218" t="str">
        <f t="shared" si="720"/>
        <v/>
      </c>
      <c r="Y2218" t="str">
        <f t="shared" si="720"/>
        <v/>
      </c>
      <c r="Z2218" t="str">
        <f t="shared" si="720"/>
        <v/>
      </c>
      <c r="AA2218" t="str">
        <f t="shared" si="720"/>
        <v>NFC1603SCUBA DIVING</v>
      </c>
      <c r="AC2218" t="str">
        <f t="shared" si="721"/>
        <v/>
      </c>
      <c r="AD2218" t="str">
        <f t="shared" si="721"/>
        <v/>
      </c>
      <c r="AE2218" t="str">
        <f t="shared" si="721"/>
        <v/>
      </c>
      <c r="AF2218" t="str">
        <f t="shared" si="721"/>
        <v/>
      </c>
      <c r="AG2218" t="str">
        <f t="shared" si="721"/>
        <v>NFC1997O/T-SCUBA DIVING 175%</v>
      </c>
      <c r="AI2218">
        <f t="shared" si="711"/>
        <v>1</v>
      </c>
      <c r="AJ2218">
        <f t="shared" si="712"/>
        <v>1115</v>
      </c>
      <c r="AK2218" t="str">
        <f t="shared" si="713"/>
        <v>20181NFC1603SCUBA DIVING</v>
      </c>
      <c r="AL2218" t="str">
        <f t="shared" si="714"/>
        <v>SCUBA DIVING</v>
      </c>
      <c r="AM2218" t="str">
        <f t="shared" si="715"/>
        <v>20181NFC1997O/T-SCUBA DIVING 175%</v>
      </c>
      <c r="AN2218" t="str">
        <f t="shared" si="716"/>
        <v>O/T-SCUBA DIVING 175%</v>
      </c>
      <c r="AO2218" s="13">
        <f t="shared" si="717"/>
        <v>0.50988023952095807</v>
      </c>
      <c r="AP2218">
        <f t="shared" si="718"/>
        <v>1</v>
      </c>
      <c r="AQ2218" t="str">
        <f t="shared" si="719"/>
        <v>NFC1603SCUBA DIVINGNFC1997O/T-SCUBA DIVING 175%</v>
      </c>
    </row>
    <row r="2219" spans="1:43" x14ac:dyDescent="0.35">
      <c r="A2219" s="18" t="s">
        <v>1838</v>
      </c>
      <c r="B2219">
        <v>1605</v>
      </c>
      <c r="C2219" t="s">
        <v>1735</v>
      </c>
      <c r="D2219" s="18" t="s">
        <v>1838</v>
      </c>
      <c r="E2219">
        <v>1606</v>
      </c>
      <c r="F2219" t="s">
        <v>1736</v>
      </c>
      <c r="G2219" s="13">
        <v>0.77647573367544798</v>
      </c>
      <c r="I2219">
        <v>20181</v>
      </c>
      <c r="J2219" t="str">
        <f t="shared" si="702"/>
        <v>20181NFC1605TANK CLEANING OIL REG20181NFC1606TANK CLEANING OIL PREM</v>
      </c>
      <c r="K2219" t="str">
        <f t="shared" si="703"/>
        <v>20181NFC1605TANK CLEANING OIL REG</v>
      </c>
      <c r="L2219" t="str">
        <f t="shared" si="704"/>
        <v>20181NFC1606TANK CLEANING OIL PREM</v>
      </c>
      <c r="M2219" s="13">
        <f t="shared" si="705"/>
        <v>0.77647573367544798</v>
      </c>
      <c r="N2219" s="13"/>
      <c r="O2219" s="19">
        <v>2209</v>
      </c>
      <c r="P2219">
        <f t="shared" si="706"/>
        <v>1</v>
      </c>
      <c r="Q2219">
        <f t="shared" si="707"/>
        <v>1116</v>
      </c>
      <c r="R2219">
        <f t="shared" si="708"/>
        <v>1</v>
      </c>
      <c r="S2219" t="b">
        <f t="shared" si="709"/>
        <v>1</v>
      </c>
      <c r="T2219" t="b">
        <f t="shared" si="710"/>
        <v>0</v>
      </c>
      <c r="W2219" t="str">
        <f t="shared" si="720"/>
        <v/>
      </c>
      <c r="X2219" t="str">
        <f t="shared" si="720"/>
        <v/>
      </c>
      <c r="Y2219" t="str">
        <f t="shared" si="720"/>
        <v/>
      </c>
      <c r="Z2219" t="str">
        <f t="shared" si="720"/>
        <v/>
      </c>
      <c r="AA2219" t="str">
        <f t="shared" si="720"/>
        <v>NFC1605TANK CLEANING OIL REG</v>
      </c>
      <c r="AC2219" t="str">
        <f t="shared" si="721"/>
        <v/>
      </c>
      <c r="AD2219" t="str">
        <f t="shared" si="721"/>
        <v/>
      </c>
      <c r="AE2219" t="str">
        <f t="shared" si="721"/>
        <v/>
      </c>
      <c r="AF2219" t="str">
        <f t="shared" si="721"/>
        <v/>
      </c>
      <c r="AG2219" t="str">
        <f t="shared" si="721"/>
        <v>NFC1606TANK CLEANING OIL PREM</v>
      </c>
      <c r="AI2219">
        <f t="shared" si="711"/>
        <v>1</v>
      </c>
      <c r="AJ2219">
        <f t="shared" si="712"/>
        <v>1116</v>
      </c>
      <c r="AK2219" t="str">
        <f t="shared" si="713"/>
        <v>20181NFC1605TANK CLEANING OIL REG</v>
      </c>
      <c r="AL2219" t="str">
        <f t="shared" si="714"/>
        <v>TANK CLEANING OIL REG</v>
      </c>
      <c r="AM2219" t="str">
        <f t="shared" si="715"/>
        <v>20181NFC1606TANK CLEANING OIL PREM</v>
      </c>
      <c r="AN2219" t="str">
        <f t="shared" si="716"/>
        <v>TANK CLEANING OIL PREM</v>
      </c>
      <c r="AO2219" s="13">
        <f t="shared" si="717"/>
        <v>0.77647573367544798</v>
      </c>
      <c r="AP2219">
        <f t="shared" si="718"/>
        <v>1</v>
      </c>
      <c r="AQ2219" t="str">
        <f t="shared" si="719"/>
        <v>NFC1605TANK CLEANING OIL REGNFC1606TANK CLEANING OIL PREM</v>
      </c>
    </row>
    <row r="2220" spans="1:43" x14ac:dyDescent="0.35">
      <c r="A2220" s="18" t="s">
        <v>1838</v>
      </c>
      <c r="B2220">
        <v>1606</v>
      </c>
      <c r="C2220" t="s">
        <v>1736</v>
      </c>
      <c r="D2220" s="18" t="s">
        <v>1838</v>
      </c>
      <c r="E2220">
        <v>1605</v>
      </c>
      <c r="F2220" t="s">
        <v>1735</v>
      </c>
      <c r="G2220" s="13">
        <v>0.77647573367544798</v>
      </c>
      <c r="I2220">
        <v>20181</v>
      </c>
      <c r="J2220" t="str">
        <f t="shared" si="702"/>
        <v>20181NFC1606TANK CLEANING OIL PREM20181NFC1605TANK CLEANING OIL REG</v>
      </c>
      <c r="K2220" t="str">
        <f t="shared" si="703"/>
        <v>20181NFC1606TANK CLEANING OIL PREM</v>
      </c>
      <c r="L2220" t="str">
        <f t="shared" si="704"/>
        <v>20181NFC1605TANK CLEANING OIL REG</v>
      </c>
      <c r="M2220" s="13">
        <f t="shared" si="705"/>
        <v>0.77647573367544798</v>
      </c>
      <c r="N2220" s="13"/>
      <c r="O2220" s="19">
        <v>2210</v>
      </c>
      <c r="P2220">
        <f t="shared" si="706"/>
        <v>1</v>
      </c>
      <c r="Q2220">
        <f t="shared" si="707"/>
        <v>1117</v>
      </c>
      <c r="R2220">
        <f t="shared" si="708"/>
        <v>1</v>
      </c>
      <c r="S2220" t="b">
        <f t="shared" si="709"/>
        <v>1</v>
      </c>
      <c r="T2220" t="b">
        <f t="shared" si="710"/>
        <v>0</v>
      </c>
      <c r="W2220" t="str">
        <f t="shared" si="720"/>
        <v/>
      </c>
      <c r="X2220" t="str">
        <f t="shared" si="720"/>
        <v/>
      </c>
      <c r="Y2220" t="str">
        <f t="shared" si="720"/>
        <v/>
      </c>
      <c r="Z2220" t="str">
        <f t="shared" si="720"/>
        <v/>
      </c>
      <c r="AA2220" t="str">
        <f t="shared" si="720"/>
        <v>NFC1606TANK CLEANING OIL PREM</v>
      </c>
      <c r="AC2220" t="str">
        <f t="shared" si="721"/>
        <v/>
      </c>
      <c r="AD2220" t="str">
        <f t="shared" si="721"/>
        <v/>
      </c>
      <c r="AE2220" t="str">
        <f t="shared" si="721"/>
        <v/>
      </c>
      <c r="AF2220" t="str">
        <f t="shared" si="721"/>
        <v/>
      </c>
      <c r="AG2220" t="str">
        <f t="shared" si="721"/>
        <v>NFC1605TANK CLEANING OIL REG</v>
      </c>
      <c r="AI2220">
        <f t="shared" si="711"/>
        <v>1</v>
      </c>
      <c r="AJ2220">
        <f t="shared" si="712"/>
        <v>1117</v>
      </c>
      <c r="AK2220" t="str">
        <f t="shared" si="713"/>
        <v>20181NFC1606TANK CLEANING OIL PREM</v>
      </c>
      <c r="AL2220" t="str">
        <f t="shared" si="714"/>
        <v>TANK CLEANING OIL PREM</v>
      </c>
      <c r="AM2220" t="str">
        <f t="shared" si="715"/>
        <v>20181NFC1605TANK CLEANING OIL REG</v>
      </c>
      <c r="AN2220" t="str">
        <f t="shared" si="716"/>
        <v>TANK CLEANING OIL REG</v>
      </c>
      <c r="AO2220" s="13">
        <f t="shared" si="717"/>
        <v>0.77647573367544798</v>
      </c>
      <c r="AP2220">
        <f t="shared" si="718"/>
        <v>1</v>
      </c>
      <c r="AQ2220" t="str">
        <f t="shared" si="719"/>
        <v>NFC1606TANK CLEANING OIL PREMNFC1605TANK CLEANING OIL REG</v>
      </c>
    </row>
    <row r="2221" spans="1:43" x14ac:dyDescent="0.35">
      <c r="A2221" s="18" t="s">
        <v>1838</v>
      </c>
      <c r="B2221">
        <v>1607</v>
      </c>
      <c r="C2221" t="s">
        <v>1737</v>
      </c>
      <c r="D2221" s="18"/>
      <c r="G2221" s="13">
        <v>0</v>
      </c>
      <c r="I2221">
        <v>20181</v>
      </c>
      <c r="J2221" t="str">
        <f t="shared" si="702"/>
        <v>20181NFC1607LAUNCH OPERATIONS20181</v>
      </c>
      <c r="K2221" t="str">
        <f t="shared" si="703"/>
        <v>20181NFC1607LAUNCH OPERATIONS</v>
      </c>
      <c r="L2221" t="str">
        <f t="shared" si="704"/>
        <v>20181</v>
      </c>
      <c r="M2221" s="13">
        <f t="shared" si="705"/>
        <v>0</v>
      </c>
      <c r="N2221" s="13"/>
      <c r="O2221" s="19">
        <v>2211</v>
      </c>
      <c r="P2221">
        <f t="shared" si="706"/>
        <v>1</v>
      </c>
      <c r="Q2221">
        <f t="shared" si="707"/>
        <v>1118</v>
      </c>
      <c r="R2221">
        <f t="shared" si="708"/>
        <v>1</v>
      </c>
      <c r="S2221" t="b">
        <f t="shared" si="709"/>
        <v>0</v>
      </c>
      <c r="T2221" t="b">
        <f t="shared" si="710"/>
        <v>0</v>
      </c>
      <c r="W2221" t="str">
        <f t="shared" si="720"/>
        <v/>
      </c>
      <c r="X2221" t="str">
        <f t="shared" si="720"/>
        <v/>
      </c>
      <c r="Y2221" t="str">
        <f t="shared" si="720"/>
        <v/>
      </c>
      <c r="Z2221" t="str">
        <f t="shared" si="720"/>
        <v/>
      </c>
      <c r="AA2221" t="str">
        <f t="shared" si="720"/>
        <v>NFC1607LAUNCH OPERATIONS</v>
      </c>
      <c r="AC2221" t="str">
        <f t="shared" si="721"/>
        <v/>
      </c>
      <c r="AD2221" t="str">
        <f t="shared" si="721"/>
        <v/>
      </c>
      <c r="AE2221" t="str">
        <f t="shared" si="721"/>
        <v/>
      </c>
      <c r="AF2221" t="str">
        <f t="shared" si="721"/>
        <v/>
      </c>
      <c r="AG2221" t="str">
        <f t="shared" si="721"/>
        <v/>
      </c>
      <c r="AI2221">
        <f t="shared" si="711"/>
        <v>1</v>
      </c>
      <c r="AJ2221">
        <f t="shared" si="712"/>
        <v>1118</v>
      </c>
      <c r="AK2221" t="str">
        <f t="shared" si="713"/>
        <v>20181NFC1607LAUNCH OPERATIONS</v>
      </c>
      <c r="AL2221" t="str">
        <f t="shared" si="714"/>
        <v>LAUNCH OPERATIONS</v>
      </c>
      <c r="AM2221" t="str">
        <f t="shared" si="715"/>
        <v>20181</v>
      </c>
      <c r="AN2221" t="str">
        <f t="shared" si="716"/>
        <v/>
      </c>
      <c r="AO2221" s="13">
        <f t="shared" si="717"/>
        <v>0</v>
      </c>
      <c r="AP2221">
        <f t="shared" si="718"/>
        <v>1</v>
      </c>
      <c r="AQ2221" t="str">
        <f t="shared" si="719"/>
        <v>NFC1607LAUNCH OPERATIONS</v>
      </c>
    </row>
    <row r="2222" spans="1:43" x14ac:dyDescent="0.35">
      <c r="A2222" s="18" t="s">
        <v>1838</v>
      </c>
      <c r="B2222">
        <v>1608</v>
      </c>
      <c r="C2222" t="s">
        <v>1738</v>
      </c>
      <c r="D2222" s="18" t="s">
        <v>1838</v>
      </c>
      <c r="E2222">
        <v>1609</v>
      </c>
      <c r="F2222" t="s">
        <v>1624</v>
      </c>
      <c r="G2222" s="13">
        <v>0.74181686877501285</v>
      </c>
      <c r="I2222">
        <v>20181</v>
      </c>
      <c r="J2222" t="str">
        <f t="shared" si="702"/>
        <v>20181NFC1608DIRTY WORK REGULAR20181NFC1609DIRTY WORK PREMIUM</v>
      </c>
      <c r="K2222" t="str">
        <f t="shared" si="703"/>
        <v>20181NFC1608DIRTY WORK REGULAR</v>
      </c>
      <c r="L2222" t="str">
        <f t="shared" si="704"/>
        <v>20181NFC1609DIRTY WORK PREMIUM</v>
      </c>
      <c r="M2222" s="13">
        <f t="shared" si="705"/>
        <v>0.74181686877501285</v>
      </c>
      <c r="N2222" s="13"/>
      <c r="O2222" s="19">
        <v>2212</v>
      </c>
      <c r="P2222">
        <f t="shared" si="706"/>
        <v>1</v>
      </c>
      <c r="Q2222">
        <f t="shared" si="707"/>
        <v>1119</v>
      </c>
      <c r="R2222">
        <f t="shared" si="708"/>
        <v>1</v>
      </c>
      <c r="S2222" t="b">
        <f t="shared" si="709"/>
        <v>1</v>
      </c>
      <c r="T2222" t="b">
        <f t="shared" si="710"/>
        <v>0</v>
      </c>
      <c r="W2222" t="str">
        <f t="shared" si="720"/>
        <v/>
      </c>
      <c r="X2222" t="str">
        <f t="shared" si="720"/>
        <v/>
      </c>
      <c r="Y2222" t="str">
        <f t="shared" si="720"/>
        <v/>
      </c>
      <c r="Z2222" t="str">
        <f t="shared" si="720"/>
        <v/>
      </c>
      <c r="AA2222" t="str">
        <f t="shared" si="720"/>
        <v>NFC1608DIRTY WORK REGULAR</v>
      </c>
      <c r="AC2222" t="str">
        <f t="shared" si="721"/>
        <v/>
      </c>
      <c r="AD2222" t="str">
        <f t="shared" si="721"/>
        <v/>
      </c>
      <c r="AE2222" t="str">
        <f t="shared" si="721"/>
        <v/>
      </c>
      <c r="AF2222" t="str">
        <f t="shared" si="721"/>
        <v/>
      </c>
      <c r="AG2222" t="str">
        <f t="shared" si="721"/>
        <v>NFC1609DIRTY WORK PREMIUM</v>
      </c>
      <c r="AI2222">
        <f t="shared" si="711"/>
        <v>1</v>
      </c>
      <c r="AJ2222">
        <f t="shared" si="712"/>
        <v>1119</v>
      </c>
      <c r="AK2222" t="str">
        <f t="shared" si="713"/>
        <v>20181NFC1608DIRTY WORK REGULAR</v>
      </c>
      <c r="AL2222" t="str">
        <f t="shared" si="714"/>
        <v>DIRTY WORK REGULAR</v>
      </c>
      <c r="AM2222" t="str">
        <f t="shared" si="715"/>
        <v>20181NFC1609DIRTY WORK PREMIUM</v>
      </c>
      <c r="AN2222" t="str">
        <f t="shared" si="716"/>
        <v>DIRTY WORK PREMIUM</v>
      </c>
      <c r="AO2222" s="13">
        <f t="shared" si="717"/>
        <v>0.74181686877501285</v>
      </c>
      <c r="AP2222">
        <f t="shared" si="718"/>
        <v>1</v>
      </c>
      <c r="AQ2222" t="str">
        <f t="shared" si="719"/>
        <v>NFC1608DIRTY WORK REGULARNFC1609DIRTY WORK PREMIUM</v>
      </c>
    </row>
    <row r="2223" spans="1:43" x14ac:dyDescent="0.35">
      <c r="A2223" s="18" t="s">
        <v>1838</v>
      </c>
      <c r="B2223">
        <v>1701</v>
      </c>
      <c r="C2223" t="s">
        <v>1739</v>
      </c>
      <c r="D2223" s="18"/>
      <c r="G2223" s="13">
        <v>0</v>
      </c>
      <c r="I2223">
        <v>20181</v>
      </c>
      <c r="J2223" t="str">
        <f t="shared" si="702"/>
        <v>20181NFC1701SALES COMMISSIONS20181</v>
      </c>
      <c r="K2223" t="str">
        <f t="shared" si="703"/>
        <v>20181NFC1701SALES COMMISSIONS</v>
      </c>
      <c r="L2223" t="str">
        <f t="shared" si="704"/>
        <v>20181</v>
      </c>
      <c r="M2223" s="13">
        <f t="shared" si="705"/>
        <v>0</v>
      </c>
      <c r="N2223" s="13"/>
      <c r="O2223" s="19">
        <v>2213</v>
      </c>
      <c r="P2223">
        <f t="shared" si="706"/>
        <v>1</v>
      </c>
      <c r="Q2223">
        <f t="shared" si="707"/>
        <v>1120</v>
      </c>
      <c r="R2223">
        <f t="shared" si="708"/>
        <v>1</v>
      </c>
      <c r="S2223" t="b">
        <f t="shared" si="709"/>
        <v>0</v>
      </c>
      <c r="T2223" t="b">
        <f t="shared" si="710"/>
        <v>0</v>
      </c>
      <c r="W2223" t="str">
        <f t="shared" si="720"/>
        <v/>
      </c>
      <c r="X2223" t="str">
        <f t="shared" si="720"/>
        <v/>
      </c>
      <c r="Y2223" t="str">
        <f t="shared" si="720"/>
        <v/>
      </c>
      <c r="Z2223" t="str">
        <f t="shared" si="720"/>
        <v/>
      </c>
      <c r="AA2223" t="str">
        <f t="shared" si="720"/>
        <v>NFC1701SALES COMMISSIONS</v>
      </c>
      <c r="AC2223" t="str">
        <f t="shared" si="721"/>
        <v/>
      </c>
      <c r="AD2223" t="str">
        <f t="shared" si="721"/>
        <v/>
      </c>
      <c r="AE2223" t="str">
        <f t="shared" si="721"/>
        <v/>
      </c>
      <c r="AF2223" t="str">
        <f t="shared" si="721"/>
        <v/>
      </c>
      <c r="AG2223" t="str">
        <f t="shared" si="721"/>
        <v/>
      </c>
      <c r="AI2223">
        <f t="shared" si="711"/>
        <v>1</v>
      </c>
      <c r="AJ2223">
        <f t="shared" si="712"/>
        <v>1120</v>
      </c>
      <c r="AK2223" t="str">
        <f t="shared" si="713"/>
        <v>20181NFC1701SALES COMMISSIONS</v>
      </c>
      <c r="AL2223" t="str">
        <f t="shared" si="714"/>
        <v>SALES COMMISSIONS</v>
      </c>
      <c r="AM2223" t="str">
        <f t="shared" si="715"/>
        <v>20181</v>
      </c>
      <c r="AN2223" t="str">
        <f t="shared" si="716"/>
        <v/>
      </c>
      <c r="AO2223" s="13">
        <f t="shared" si="717"/>
        <v>0</v>
      </c>
      <c r="AP2223">
        <f t="shared" si="718"/>
        <v>1</v>
      </c>
      <c r="AQ2223" t="str">
        <f t="shared" si="719"/>
        <v>NFC1701SALES COMMISSIONS</v>
      </c>
    </row>
    <row r="2224" spans="1:43" x14ac:dyDescent="0.35">
      <c r="A2224" s="18" t="s">
        <v>1838</v>
      </c>
      <c r="B2224">
        <v>1706</v>
      </c>
      <c r="C2224" t="s">
        <v>1740</v>
      </c>
      <c r="D2224" s="18"/>
      <c r="G2224" s="13">
        <v>0</v>
      </c>
      <c r="I2224">
        <v>20181</v>
      </c>
      <c r="J2224" t="str">
        <f t="shared" si="702"/>
        <v>20181NFC1706SERVICES/PAYMENTS20181</v>
      </c>
      <c r="K2224" t="str">
        <f t="shared" si="703"/>
        <v>20181NFC1706SERVICES/PAYMENTS</v>
      </c>
      <c r="L2224" t="str">
        <f t="shared" si="704"/>
        <v>20181</v>
      </c>
      <c r="M2224" s="13">
        <f t="shared" si="705"/>
        <v>0</v>
      </c>
      <c r="N2224" s="13"/>
      <c r="O2224" s="19">
        <v>2214</v>
      </c>
      <c r="P2224">
        <f t="shared" si="706"/>
        <v>1</v>
      </c>
      <c r="Q2224">
        <f t="shared" si="707"/>
        <v>1121</v>
      </c>
      <c r="R2224">
        <f t="shared" si="708"/>
        <v>1</v>
      </c>
      <c r="S2224" t="b">
        <f t="shared" si="709"/>
        <v>0</v>
      </c>
      <c r="T2224" t="b">
        <f t="shared" si="710"/>
        <v>0</v>
      </c>
      <c r="W2224" t="str">
        <f t="shared" si="720"/>
        <v/>
      </c>
      <c r="X2224" t="str">
        <f t="shared" si="720"/>
        <v/>
      </c>
      <c r="Y2224" t="str">
        <f t="shared" si="720"/>
        <v/>
      </c>
      <c r="Z2224" t="str">
        <f t="shared" si="720"/>
        <v/>
      </c>
      <c r="AA2224" t="str">
        <f t="shared" si="720"/>
        <v>NFC1706SERVICES/PAYMENTS</v>
      </c>
      <c r="AC2224" t="str">
        <f t="shared" si="721"/>
        <v/>
      </c>
      <c r="AD2224" t="str">
        <f t="shared" si="721"/>
        <v/>
      </c>
      <c r="AE2224" t="str">
        <f t="shared" si="721"/>
        <v/>
      </c>
      <c r="AF2224" t="str">
        <f t="shared" si="721"/>
        <v/>
      </c>
      <c r="AG2224" t="str">
        <f t="shared" si="721"/>
        <v/>
      </c>
      <c r="AI2224">
        <f t="shared" si="711"/>
        <v>1</v>
      </c>
      <c r="AJ2224">
        <f t="shared" si="712"/>
        <v>1121</v>
      </c>
      <c r="AK2224" t="str">
        <f t="shared" si="713"/>
        <v>20181NFC1706SERVICES/PAYMENTS</v>
      </c>
      <c r="AL2224" t="str">
        <f t="shared" si="714"/>
        <v>SERVICES/PAYMENTS</v>
      </c>
      <c r="AM2224" t="str">
        <f t="shared" si="715"/>
        <v>20181</v>
      </c>
      <c r="AN2224" t="str">
        <f t="shared" si="716"/>
        <v/>
      </c>
      <c r="AO2224" s="13">
        <f t="shared" si="717"/>
        <v>0</v>
      </c>
      <c r="AP2224">
        <f t="shared" si="718"/>
        <v>1</v>
      </c>
      <c r="AQ2224" t="str">
        <f t="shared" si="719"/>
        <v>NFC1706SERVICES/PAYMENTS</v>
      </c>
    </row>
    <row r="2225" spans="1:43" x14ac:dyDescent="0.35">
      <c r="A2225" s="18" t="s">
        <v>1838</v>
      </c>
      <c r="B2225">
        <v>1707</v>
      </c>
      <c r="C2225" t="s">
        <v>1741</v>
      </c>
      <c r="D2225" s="18"/>
      <c r="G2225" s="13">
        <v>0</v>
      </c>
      <c r="I2225">
        <v>20181</v>
      </c>
      <c r="J2225" t="str">
        <f t="shared" si="702"/>
        <v>20181NFC1707TIPS/CASH/IN KIND20181</v>
      </c>
      <c r="K2225" t="str">
        <f t="shared" si="703"/>
        <v>20181NFC1707TIPS/CASH/IN KIND</v>
      </c>
      <c r="L2225" t="str">
        <f t="shared" si="704"/>
        <v>20181</v>
      </c>
      <c r="M2225" s="13">
        <f t="shared" si="705"/>
        <v>0</v>
      </c>
      <c r="N2225" s="13"/>
      <c r="O2225" s="19">
        <v>2215</v>
      </c>
      <c r="P2225">
        <f t="shared" si="706"/>
        <v>1</v>
      </c>
      <c r="Q2225">
        <f t="shared" si="707"/>
        <v>1122</v>
      </c>
      <c r="R2225">
        <f t="shared" si="708"/>
        <v>1</v>
      </c>
      <c r="S2225" t="b">
        <f t="shared" si="709"/>
        <v>0</v>
      </c>
      <c r="T2225" t="b">
        <f t="shared" si="710"/>
        <v>0</v>
      </c>
      <c r="W2225" t="str">
        <f t="shared" si="720"/>
        <v/>
      </c>
      <c r="X2225" t="str">
        <f t="shared" si="720"/>
        <v/>
      </c>
      <c r="Y2225" t="str">
        <f t="shared" si="720"/>
        <v/>
      </c>
      <c r="Z2225" t="str">
        <f t="shared" si="720"/>
        <v/>
      </c>
      <c r="AA2225" t="str">
        <f t="shared" si="720"/>
        <v>NFC1707TIPS/CASH/IN KIND</v>
      </c>
      <c r="AC2225" t="str">
        <f t="shared" si="721"/>
        <v/>
      </c>
      <c r="AD2225" t="str">
        <f t="shared" si="721"/>
        <v/>
      </c>
      <c r="AE2225" t="str">
        <f t="shared" si="721"/>
        <v/>
      </c>
      <c r="AF2225" t="str">
        <f t="shared" si="721"/>
        <v/>
      </c>
      <c r="AG2225" t="str">
        <f t="shared" si="721"/>
        <v/>
      </c>
      <c r="AI2225">
        <f t="shared" si="711"/>
        <v>1</v>
      </c>
      <c r="AJ2225">
        <f t="shared" si="712"/>
        <v>1122</v>
      </c>
      <c r="AK2225" t="str">
        <f t="shared" si="713"/>
        <v>20181NFC1707TIPS/CASH/IN KIND</v>
      </c>
      <c r="AL2225" t="str">
        <f t="shared" si="714"/>
        <v>TIPS/CASH/IN KIND</v>
      </c>
      <c r="AM2225" t="str">
        <f t="shared" si="715"/>
        <v>20181</v>
      </c>
      <c r="AN2225" t="str">
        <f t="shared" si="716"/>
        <v/>
      </c>
      <c r="AO2225" s="13">
        <f t="shared" si="717"/>
        <v>0</v>
      </c>
      <c r="AP2225">
        <f t="shared" si="718"/>
        <v>1</v>
      </c>
      <c r="AQ2225" t="str">
        <f t="shared" si="719"/>
        <v>NFC1707TIPS/CASH/IN KIND</v>
      </c>
    </row>
    <row r="2226" spans="1:43" x14ac:dyDescent="0.35">
      <c r="A2226" s="18" t="s">
        <v>1838</v>
      </c>
      <c r="B2226">
        <v>1784</v>
      </c>
      <c r="C2226" t="s">
        <v>1742</v>
      </c>
      <c r="D2226" s="18" t="s">
        <v>1838</v>
      </c>
      <c r="E2226">
        <v>1785</v>
      </c>
      <c r="F2226" t="s">
        <v>550</v>
      </c>
      <c r="G2226" s="13">
        <v>0.5493966859952335</v>
      </c>
      <c r="I2226">
        <v>20181</v>
      </c>
      <c r="J2226" t="str">
        <f t="shared" si="702"/>
        <v>20181NFC1784BPAPRA TRAINING CREDIT20181NFC1785BPAPRA CANINE CARE</v>
      </c>
      <c r="K2226" t="str">
        <f t="shared" si="703"/>
        <v>20181NFC1784BPAPRA TRAINING CREDIT</v>
      </c>
      <c r="L2226" t="str">
        <f t="shared" si="704"/>
        <v>20181NFC1785BPAPRA CANINE CARE</v>
      </c>
      <c r="M2226" s="13">
        <f t="shared" si="705"/>
        <v>0.5493966859952335</v>
      </c>
      <c r="N2226" s="13"/>
      <c r="O2226" s="19">
        <v>2216</v>
      </c>
      <c r="P2226">
        <f t="shared" si="706"/>
        <v>1</v>
      </c>
      <c r="Q2226">
        <f t="shared" si="707"/>
        <v>1123</v>
      </c>
      <c r="R2226">
        <f t="shared" si="708"/>
        <v>1</v>
      </c>
      <c r="S2226" t="b">
        <f t="shared" si="709"/>
        <v>1</v>
      </c>
      <c r="T2226" t="b">
        <f t="shared" si="710"/>
        <v>0</v>
      </c>
      <c r="W2226" t="str">
        <f t="shared" si="720"/>
        <v/>
      </c>
      <c r="X2226" t="str">
        <f t="shared" si="720"/>
        <v/>
      </c>
      <c r="Y2226" t="str">
        <f t="shared" si="720"/>
        <v/>
      </c>
      <c r="Z2226" t="str">
        <f t="shared" si="720"/>
        <v/>
      </c>
      <c r="AA2226" t="str">
        <f t="shared" si="720"/>
        <v>NFC1784BPAPRA TRAINING CREDIT</v>
      </c>
      <c r="AC2226" t="str">
        <f t="shared" si="721"/>
        <v/>
      </c>
      <c r="AD2226" t="str">
        <f t="shared" si="721"/>
        <v/>
      </c>
      <c r="AE2226" t="str">
        <f t="shared" si="721"/>
        <v/>
      </c>
      <c r="AF2226" t="str">
        <f t="shared" si="721"/>
        <v/>
      </c>
      <c r="AG2226" t="str">
        <f t="shared" si="721"/>
        <v>NFC1785BPAPRA CANINE CARE</v>
      </c>
      <c r="AI2226">
        <f t="shared" si="711"/>
        <v>1</v>
      </c>
      <c r="AJ2226">
        <f t="shared" si="712"/>
        <v>1123</v>
      </c>
      <c r="AK2226" t="str">
        <f t="shared" si="713"/>
        <v>20181NFC1784BPAPRA TRAINING CREDIT</v>
      </c>
      <c r="AL2226" t="str">
        <f t="shared" si="714"/>
        <v>BPAPRA TRAINING CREDIT</v>
      </c>
      <c r="AM2226" t="str">
        <f t="shared" si="715"/>
        <v>20181NFC1785BPAPRA CANINE CARE</v>
      </c>
      <c r="AN2226" t="str">
        <f t="shared" si="716"/>
        <v>BPAPRA CANINE CARE</v>
      </c>
      <c r="AO2226" s="13">
        <f t="shared" si="717"/>
        <v>0.5493966859952335</v>
      </c>
      <c r="AP2226">
        <f t="shared" si="718"/>
        <v>1</v>
      </c>
      <c r="AQ2226" t="str">
        <f t="shared" si="719"/>
        <v>NFC1784BPAPRA TRAINING CREDITNFC1785BPAPRA CANINE CARE</v>
      </c>
    </row>
    <row r="2227" spans="1:43" x14ac:dyDescent="0.35">
      <c r="A2227" s="18" t="s">
        <v>1838</v>
      </c>
      <c r="B2227">
        <v>4111</v>
      </c>
      <c r="C2227" t="s">
        <v>1743</v>
      </c>
      <c r="D2227" s="18" t="s">
        <v>1838</v>
      </c>
      <c r="E2227">
        <v>4112</v>
      </c>
      <c r="F2227" t="s">
        <v>1744</v>
      </c>
      <c r="G2227" s="13">
        <v>0.66969879059217818</v>
      </c>
      <c r="I2227">
        <v>20181</v>
      </c>
      <c r="J2227" t="str">
        <f t="shared" si="702"/>
        <v>20181NFC4111SUPPLEMENTAL PAY 25%20181NFC4112SUPPLEMENTAL PAY 12.5%</v>
      </c>
      <c r="K2227" t="str">
        <f t="shared" si="703"/>
        <v>20181NFC4111SUPPLEMENTAL PAY 25%</v>
      </c>
      <c r="L2227" t="str">
        <f t="shared" si="704"/>
        <v>20181NFC4112SUPPLEMENTAL PAY 12.5%</v>
      </c>
      <c r="M2227" s="13">
        <f t="shared" si="705"/>
        <v>0.66969879059217818</v>
      </c>
      <c r="N2227" s="13"/>
      <c r="O2227" s="19">
        <v>2217</v>
      </c>
      <c r="P2227">
        <f t="shared" si="706"/>
        <v>1</v>
      </c>
      <c r="Q2227">
        <f t="shared" si="707"/>
        <v>1124</v>
      </c>
      <c r="R2227">
        <f t="shared" si="708"/>
        <v>1</v>
      </c>
      <c r="S2227" t="b">
        <f t="shared" si="709"/>
        <v>1</v>
      </c>
      <c r="T2227" t="b">
        <f t="shared" si="710"/>
        <v>0</v>
      </c>
      <c r="W2227" t="str">
        <f t="shared" si="720"/>
        <v/>
      </c>
      <c r="X2227" t="str">
        <f t="shared" si="720"/>
        <v/>
      </c>
      <c r="Y2227" t="str">
        <f t="shared" si="720"/>
        <v/>
      </c>
      <c r="Z2227" t="str">
        <f t="shared" si="720"/>
        <v/>
      </c>
      <c r="AA2227" t="str">
        <f t="shared" si="720"/>
        <v>NFC4111SUPPLEMENTAL PAY 25%</v>
      </c>
      <c r="AC2227" t="str">
        <f t="shared" si="721"/>
        <v/>
      </c>
      <c r="AD2227" t="str">
        <f t="shared" si="721"/>
        <v/>
      </c>
      <c r="AE2227" t="str">
        <f t="shared" si="721"/>
        <v/>
      </c>
      <c r="AF2227" t="str">
        <f t="shared" si="721"/>
        <v/>
      </c>
      <c r="AG2227" t="str">
        <f t="shared" si="721"/>
        <v>NFC4112SUPPLEMENTAL PAY 12.5%</v>
      </c>
      <c r="AI2227">
        <f t="shared" si="711"/>
        <v>1</v>
      </c>
      <c r="AJ2227">
        <f t="shared" si="712"/>
        <v>1124</v>
      </c>
      <c r="AK2227" t="str">
        <f t="shared" si="713"/>
        <v>20181NFC4111SUPPLEMENTAL PAY 25%</v>
      </c>
      <c r="AL2227" t="str">
        <f t="shared" si="714"/>
        <v>SUPPLEMENTAL PAY 25%</v>
      </c>
      <c r="AM2227" t="str">
        <f t="shared" si="715"/>
        <v>20181NFC4112SUPPLEMENTAL PAY 12.5%</v>
      </c>
      <c r="AN2227" t="str">
        <f t="shared" si="716"/>
        <v>SUPPLEMENTAL PAY 12.5%</v>
      </c>
      <c r="AO2227" s="13">
        <f t="shared" si="717"/>
        <v>0.66969879059217818</v>
      </c>
      <c r="AP2227">
        <f t="shared" si="718"/>
        <v>1</v>
      </c>
      <c r="AQ2227" t="str">
        <f t="shared" si="719"/>
        <v>NFC4111SUPPLEMENTAL PAY 25%NFC4112SUPPLEMENTAL PAY 12.5%</v>
      </c>
    </row>
    <row r="2228" spans="1:43" x14ac:dyDescent="0.35">
      <c r="A2228" s="18" t="s">
        <v>1838</v>
      </c>
      <c r="B2228">
        <v>4112</v>
      </c>
      <c r="C2228" t="s">
        <v>1744</v>
      </c>
      <c r="D2228" s="18" t="s">
        <v>1838</v>
      </c>
      <c r="E2228">
        <v>4111</v>
      </c>
      <c r="F2228" t="s">
        <v>1743</v>
      </c>
      <c r="G2228" s="13">
        <v>0.66969879059217818</v>
      </c>
      <c r="I2228">
        <v>20181</v>
      </c>
      <c r="J2228" t="str">
        <f t="shared" si="702"/>
        <v>20181NFC4112SUPPLEMENTAL PAY 12.5%20181NFC4111SUPPLEMENTAL PAY 25%</v>
      </c>
      <c r="K2228" t="str">
        <f t="shared" si="703"/>
        <v>20181NFC4112SUPPLEMENTAL PAY 12.5%</v>
      </c>
      <c r="L2228" t="str">
        <f t="shared" si="704"/>
        <v>20181NFC4111SUPPLEMENTAL PAY 25%</v>
      </c>
      <c r="M2228" s="13">
        <f t="shared" si="705"/>
        <v>0.66969879059217818</v>
      </c>
      <c r="N2228" s="13"/>
      <c r="O2228" s="19">
        <v>2218</v>
      </c>
      <c r="P2228">
        <f t="shared" si="706"/>
        <v>1</v>
      </c>
      <c r="Q2228">
        <f t="shared" si="707"/>
        <v>1125</v>
      </c>
      <c r="R2228">
        <f t="shared" si="708"/>
        <v>1</v>
      </c>
      <c r="S2228" t="b">
        <f t="shared" si="709"/>
        <v>1</v>
      </c>
      <c r="T2228" t="b">
        <f t="shared" si="710"/>
        <v>0</v>
      </c>
      <c r="W2228" t="str">
        <f t="shared" si="720"/>
        <v/>
      </c>
      <c r="X2228" t="str">
        <f t="shared" si="720"/>
        <v/>
      </c>
      <c r="Y2228" t="str">
        <f t="shared" si="720"/>
        <v/>
      </c>
      <c r="Z2228" t="str">
        <f t="shared" si="720"/>
        <v/>
      </c>
      <c r="AA2228" t="str">
        <f t="shared" si="720"/>
        <v>NFC4112SUPPLEMENTAL PAY 12.5%</v>
      </c>
      <c r="AC2228" t="str">
        <f t="shared" si="721"/>
        <v/>
      </c>
      <c r="AD2228" t="str">
        <f t="shared" si="721"/>
        <v/>
      </c>
      <c r="AE2228" t="str">
        <f t="shared" si="721"/>
        <v/>
      </c>
      <c r="AF2228" t="str">
        <f t="shared" si="721"/>
        <v/>
      </c>
      <c r="AG2228" t="str">
        <f t="shared" si="721"/>
        <v>NFC4111SUPPLEMENTAL PAY 25%</v>
      </c>
      <c r="AI2228">
        <f t="shared" si="711"/>
        <v>1</v>
      </c>
      <c r="AJ2228">
        <f t="shared" si="712"/>
        <v>1125</v>
      </c>
      <c r="AK2228" t="str">
        <f t="shared" si="713"/>
        <v>20181NFC4112SUPPLEMENTAL PAY 12.5%</v>
      </c>
      <c r="AL2228" t="str">
        <f t="shared" si="714"/>
        <v>SUPPLEMENTAL PAY 12.5%</v>
      </c>
      <c r="AM2228" t="str">
        <f t="shared" si="715"/>
        <v>20181NFC4111SUPPLEMENTAL PAY 25%</v>
      </c>
      <c r="AN2228" t="str">
        <f t="shared" si="716"/>
        <v>SUPPLEMENTAL PAY 25%</v>
      </c>
      <c r="AO2228" s="13">
        <f t="shared" si="717"/>
        <v>0.66969879059217818</v>
      </c>
      <c r="AP2228">
        <f t="shared" si="718"/>
        <v>1</v>
      </c>
      <c r="AQ2228" t="str">
        <f t="shared" si="719"/>
        <v>NFC4112SUPPLEMENTAL PAY 12.5%NFC4111SUPPLEMENTAL PAY 25%</v>
      </c>
    </row>
    <row r="2229" spans="1:43" x14ac:dyDescent="0.35">
      <c r="A2229" s="18" t="s">
        <v>1838</v>
      </c>
      <c r="B2229">
        <v>6200</v>
      </c>
      <c r="C2229" t="s">
        <v>1258</v>
      </c>
      <c r="D2229" s="18" t="s">
        <v>1838</v>
      </c>
      <c r="E2229">
        <v>6204</v>
      </c>
      <c r="F2229" t="s">
        <v>1258</v>
      </c>
      <c r="G2229" s="13">
        <v>0.94117647058823528</v>
      </c>
      <c r="I2229">
        <v>20181</v>
      </c>
      <c r="J2229" t="str">
        <f t="shared" si="702"/>
        <v>20181NFC6200SICK LEAVE20181NFC6204SICK LEAVE</v>
      </c>
      <c r="K2229" t="str">
        <f t="shared" si="703"/>
        <v>20181NFC6200SICK LEAVE</v>
      </c>
      <c r="L2229" t="str">
        <f t="shared" si="704"/>
        <v>20181NFC6204SICK LEAVE</v>
      </c>
      <c r="M2229" s="13">
        <f t="shared" si="705"/>
        <v>0.94117647058823528</v>
      </c>
      <c r="N2229" s="13"/>
      <c r="O2229" s="19">
        <v>2219</v>
      </c>
      <c r="P2229">
        <f t="shared" si="706"/>
        <v>24</v>
      </c>
      <c r="Q2229">
        <f t="shared" si="707"/>
        <v>1126</v>
      </c>
      <c r="R2229">
        <f t="shared" si="708"/>
        <v>1</v>
      </c>
      <c r="S2229" t="b">
        <f t="shared" si="709"/>
        <v>1</v>
      </c>
      <c r="T2229" t="b">
        <f t="shared" si="710"/>
        <v>0</v>
      </c>
      <c r="W2229" t="str">
        <f t="shared" si="720"/>
        <v/>
      </c>
      <c r="X2229" t="str">
        <f t="shared" si="720"/>
        <v/>
      </c>
      <c r="Y2229" t="str">
        <f t="shared" si="720"/>
        <v/>
      </c>
      <c r="Z2229" t="str">
        <f t="shared" si="720"/>
        <v/>
      </c>
      <c r="AA2229" t="str">
        <f t="shared" si="720"/>
        <v>NFC6200SICK LEAVE</v>
      </c>
      <c r="AC2229" t="str">
        <f t="shared" si="721"/>
        <v/>
      </c>
      <c r="AD2229" t="str">
        <f t="shared" si="721"/>
        <v/>
      </c>
      <c r="AE2229" t="str">
        <f t="shared" si="721"/>
        <v/>
      </c>
      <c r="AF2229" t="str">
        <f t="shared" si="721"/>
        <v/>
      </c>
      <c r="AG2229" t="str">
        <f t="shared" si="721"/>
        <v>NFC6204SICK LEAVE</v>
      </c>
      <c r="AI2229">
        <f t="shared" si="711"/>
        <v>1</v>
      </c>
      <c r="AJ2229">
        <f t="shared" si="712"/>
        <v>1126</v>
      </c>
      <c r="AK2229" t="str">
        <f t="shared" si="713"/>
        <v>20181NFC6200SICK LEAVE</v>
      </c>
      <c r="AL2229" t="str">
        <f t="shared" si="714"/>
        <v>SICK LEAVE</v>
      </c>
      <c r="AM2229" t="str">
        <f t="shared" si="715"/>
        <v>20181NFC6204SICK LEAVE</v>
      </c>
      <c r="AN2229" t="str">
        <f t="shared" si="716"/>
        <v>SICK LEAVE</v>
      </c>
      <c r="AO2229" s="13">
        <f t="shared" si="717"/>
        <v>0.94117647058823528</v>
      </c>
      <c r="AP2229">
        <f t="shared" si="718"/>
        <v>1</v>
      </c>
      <c r="AQ2229" t="str">
        <f t="shared" si="719"/>
        <v>NFC6200SICK LEAVENFC6204SICK LEAVE</v>
      </c>
    </row>
    <row r="2230" spans="1:43" x14ac:dyDescent="0.35">
      <c r="A2230" s="18" t="s">
        <v>1838</v>
      </c>
      <c r="B2230">
        <v>6200</v>
      </c>
      <c r="C2230" t="s">
        <v>1258</v>
      </c>
      <c r="D2230" s="18" t="s">
        <v>1838</v>
      </c>
      <c r="E2230">
        <v>6205</v>
      </c>
      <c r="F2230" t="s">
        <v>1258</v>
      </c>
      <c r="G2230" s="13">
        <v>0.94117647058823528</v>
      </c>
      <c r="I2230">
        <v>20181</v>
      </c>
      <c r="J2230" t="str">
        <f t="shared" si="702"/>
        <v>20181NFC6200SICK LEAVE20181NFC6205SICK LEAVE</v>
      </c>
      <c r="K2230" t="str">
        <f t="shared" si="703"/>
        <v>20181NFC6200SICK LEAVE</v>
      </c>
      <c r="L2230" t="str">
        <f t="shared" si="704"/>
        <v>20181NFC6205SICK LEAVE</v>
      </c>
      <c r="M2230" s="13">
        <f t="shared" si="705"/>
        <v>0.94117647058823528</v>
      </c>
      <c r="N2230" s="13"/>
      <c r="O2230" s="19">
        <v>2220</v>
      </c>
      <c r="P2230">
        <f t="shared" si="706"/>
        <v>24</v>
      </c>
      <c r="Q2230">
        <f t="shared" si="707"/>
        <v>1126</v>
      </c>
      <c r="R2230">
        <f t="shared" si="708"/>
        <v>2</v>
      </c>
      <c r="S2230" t="b">
        <f t="shared" si="709"/>
        <v>1</v>
      </c>
      <c r="T2230" t="b">
        <f t="shared" si="710"/>
        <v>0</v>
      </c>
      <c r="W2230" t="str">
        <f t="shared" si="720"/>
        <v/>
      </c>
      <c r="X2230" t="str">
        <f t="shared" si="720"/>
        <v/>
      </c>
      <c r="Y2230" t="str">
        <f t="shared" si="720"/>
        <v/>
      </c>
      <c r="Z2230" t="str">
        <f t="shared" si="720"/>
        <v/>
      </c>
      <c r="AA2230" t="str">
        <f t="shared" si="720"/>
        <v>NFC6200SICK LEAVE</v>
      </c>
      <c r="AC2230" t="str">
        <f t="shared" si="721"/>
        <v/>
      </c>
      <c r="AD2230" t="str">
        <f t="shared" si="721"/>
        <v/>
      </c>
      <c r="AE2230" t="str">
        <f t="shared" si="721"/>
        <v/>
      </c>
      <c r="AF2230" t="str">
        <f t="shared" si="721"/>
        <v/>
      </c>
      <c r="AG2230" t="str">
        <f t="shared" si="721"/>
        <v>NFC6205SICK LEAVE</v>
      </c>
      <c r="AI2230">
        <f t="shared" si="711"/>
        <v>1</v>
      </c>
      <c r="AJ2230">
        <f t="shared" si="712"/>
        <v>1126</v>
      </c>
      <c r="AK2230" t="str">
        <f t="shared" si="713"/>
        <v>20181NFC6200SICK LEAVE</v>
      </c>
      <c r="AL2230" t="str">
        <f t="shared" si="714"/>
        <v>SICK LEAVE</v>
      </c>
      <c r="AM2230" t="str">
        <f t="shared" si="715"/>
        <v>20181NFC6205SICK LEAVE</v>
      </c>
      <c r="AN2230" t="str">
        <f t="shared" si="716"/>
        <v>SICK LEAVE</v>
      </c>
      <c r="AO2230" s="13">
        <f t="shared" si="717"/>
        <v>0.94117647058823528</v>
      </c>
      <c r="AP2230">
        <f t="shared" si="718"/>
        <v>1</v>
      </c>
      <c r="AQ2230" t="str">
        <f t="shared" si="719"/>
        <v>NFC6200SICK LEAVENFC6205SICK LEAVE</v>
      </c>
    </row>
    <row r="2231" spans="1:43" x14ac:dyDescent="0.35">
      <c r="A2231" s="18" t="s">
        <v>1838</v>
      </c>
      <c r="B2231">
        <v>6200</v>
      </c>
      <c r="C2231" t="s">
        <v>1258</v>
      </c>
      <c r="D2231" s="18" t="s">
        <v>1838</v>
      </c>
      <c r="E2231">
        <v>6206</v>
      </c>
      <c r="F2231" t="s">
        <v>1258</v>
      </c>
      <c r="G2231" s="13">
        <v>0.94117647058823528</v>
      </c>
      <c r="I2231">
        <v>20181</v>
      </c>
      <c r="J2231" t="str">
        <f t="shared" si="702"/>
        <v>20181NFC6200SICK LEAVE20181NFC6206SICK LEAVE</v>
      </c>
      <c r="K2231" t="str">
        <f t="shared" si="703"/>
        <v>20181NFC6200SICK LEAVE</v>
      </c>
      <c r="L2231" t="str">
        <f t="shared" si="704"/>
        <v>20181NFC6206SICK LEAVE</v>
      </c>
      <c r="M2231" s="13">
        <f t="shared" si="705"/>
        <v>0.94117647058823528</v>
      </c>
      <c r="N2231" s="13"/>
      <c r="O2231" s="19">
        <v>2221</v>
      </c>
      <c r="P2231">
        <f t="shared" si="706"/>
        <v>24</v>
      </c>
      <c r="Q2231">
        <f t="shared" si="707"/>
        <v>1126</v>
      </c>
      <c r="R2231">
        <f t="shared" si="708"/>
        <v>3</v>
      </c>
      <c r="S2231" t="b">
        <f t="shared" si="709"/>
        <v>1</v>
      </c>
      <c r="T2231" t="b">
        <f t="shared" si="710"/>
        <v>0</v>
      </c>
      <c r="W2231" t="str">
        <f t="shared" si="720"/>
        <v/>
      </c>
      <c r="X2231" t="str">
        <f t="shared" si="720"/>
        <v/>
      </c>
      <c r="Y2231" t="str">
        <f t="shared" si="720"/>
        <v/>
      </c>
      <c r="Z2231" t="str">
        <f t="shared" si="720"/>
        <v/>
      </c>
      <c r="AA2231" t="str">
        <f t="shared" si="720"/>
        <v>NFC6200SICK LEAVE</v>
      </c>
      <c r="AC2231" t="str">
        <f t="shared" si="721"/>
        <v/>
      </c>
      <c r="AD2231" t="str">
        <f t="shared" si="721"/>
        <v/>
      </c>
      <c r="AE2231" t="str">
        <f t="shared" si="721"/>
        <v/>
      </c>
      <c r="AF2231" t="str">
        <f t="shared" si="721"/>
        <v/>
      </c>
      <c r="AG2231" t="str">
        <f t="shared" si="721"/>
        <v>NFC6206SICK LEAVE</v>
      </c>
      <c r="AI2231">
        <f t="shared" si="711"/>
        <v>1</v>
      </c>
      <c r="AJ2231">
        <f t="shared" si="712"/>
        <v>1126</v>
      </c>
      <c r="AK2231" t="str">
        <f t="shared" si="713"/>
        <v>20181NFC6200SICK LEAVE</v>
      </c>
      <c r="AL2231" t="str">
        <f t="shared" si="714"/>
        <v>SICK LEAVE</v>
      </c>
      <c r="AM2231" t="str">
        <f t="shared" si="715"/>
        <v>20181NFC6206SICK LEAVE</v>
      </c>
      <c r="AN2231" t="str">
        <f t="shared" si="716"/>
        <v>SICK LEAVE</v>
      </c>
      <c r="AO2231" s="13">
        <f t="shared" si="717"/>
        <v>0.94117647058823528</v>
      </c>
      <c r="AP2231">
        <f t="shared" si="718"/>
        <v>1</v>
      </c>
      <c r="AQ2231" t="str">
        <f t="shared" si="719"/>
        <v>NFC6200SICK LEAVENFC6206SICK LEAVE</v>
      </c>
    </row>
    <row r="2232" spans="1:43" x14ac:dyDescent="0.35">
      <c r="A2232" s="18" t="s">
        <v>1838</v>
      </c>
      <c r="B2232">
        <v>6204</v>
      </c>
      <c r="C2232" t="s">
        <v>1258</v>
      </c>
      <c r="D2232" s="18" t="s">
        <v>1838</v>
      </c>
      <c r="E2232">
        <v>6200</v>
      </c>
      <c r="F2232" t="s">
        <v>1258</v>
      </c>
      <c r="G2232" s="13">
        <v>0.94117647058823528</v>
      </c>
      <c r="I2232">
        <v>20181</v>
      </c>
      <c r="J2232" t="str">
        <f t="shared" si="702"/>
        <v>20181NFC6204SICK LEAVE20181NFC6200SICK LEAVE</v>
      </c>
      <c r="K2232" t="str">
        <f t="shared" si="703"/>
        <v>20181NFC6204SICK LEAVE</v>
      </c>
      <c r="L2232" t="str">
        <f t="shared" si="704"/>
        <v>20181NFC6200SICK LEAVE</v>
      </c>
      <c r="M2232" s="13">
        <f t="shared" si="705"/>
        <v>0.94117647058823528</v>
      </c>
      <c r="N2232" s="13"/>
      <c r="O2232" s="19">
        <v>2222</v>
      </c>
      <c r="P2232">
        <f t="shared" si="706"/>
        <v>24</v>
      </c>
      <c r="Q2232">
        <f t="shared" si="707"/>
        <v>1126</v>
      </c>
      <c r="R2232">
        <f t="shared" si="708"/>
        <v>4</v>
      </c>
      <c r="S2232" t="b">
        <f t="shared" si="709"/>
        <v>1</v>
      </c>
      <c r="T2232" t="b">
        <f t="shared" si="710"/>
        <v>0</v>
      </c>
      <c r="W2232" t="str">
        <f t="shared" si="720"/>
        <v/>
      </c>
      <c r="X2232" t="str">
        <f t="shared" si="720"/>
        <v/>
      </c>
      <c r="Y2232" t="str">
        <f t="shared" si="720"/>
        <v/>
      </c>
      <c r="Z2232" t="str">
        <f t="shared" si="720"/>
        <v/>
      </c>
      <c r="AA2232" t="str">
        <f t="shared" si="720"/>
        <v>NFC6204SICK LEAVE</v>
      </c>
      <c r="AC2232" t="str">
        <f t="shared" si="721"/>
        <v/>
      </c>
      <c r="AD2232" t="str">
        <f t="shared" si="721"/>
        <v/>
      </c>
      <c r="AE2232" t="str">
        <f t="shared" si="721"/>
        <v/>
      </c>
      <c r="AF2232" t="str">
        <f t="shared" si="721"/>
        <v/>
      </c>
      <c r="AG2232" t="str">
        <f t="shared" si="721"/>
        <v>NFC6200SICK LEAVE</v>
      </c>
      <c r="AI2232">
        <f t="shared" si="711"/>
        <v>1</v>
      </c>
      <c r="AJ2232">
        <f t="shared" si="712"/>
        <v>1126</v>
      </c>
      <c r="AK2232" t="str">
        <f t="shared" si="713"/>
        <v>20181NFC6204SICK LEAVE</v>
      </c>
      <c r="AL2232" t="str">
        <f t="shared" si="714"/>
        <v>SICK LEAVE</v>
      </c>
      <c r="AM2232" t="str">
        <f t="shared" si="715"/>
        <v>20181NFC6200SICK LEAVE</v>
      </c>
      <c r="AN2232" t="str">
        <f t="shared" si="716"/>
        <v>SICK LEAVE</v>
      </c>
      <c r="AO2232" s="13">
        <f t="shared" si="717"/>
        <v>0.94117647058823528</v>
      </c>
      <c r="AP2232">
        <f t="shared" si="718"/>
        <v>1</v>
      </c>
      <c r="AQ2232" t="str">
        <f t="shared" si="719"/>
        <v>NFC6204SICK LEAVENFC6200SICK LEAVE</v>
      </c>
    </row>
    <row r="2233" spans="1:43" x14ac:dyDescent="0.35">
      <c r="A2233" s="18" t="s">
        <v>1838</v>
      </c>
      <c r="B2233">
        <v>6204</v>
      </c>
      <c r="C2233" t="s">
        <v>1258</v>
      </c>
      <c r="D2233" s="18" t="s">
        <v>1838</v>
      </c>
      <c r="E2233">
        <v>6205</v>
      </c>
      <c r="F2233" t="s">
        <v>1258</v>
      </c>
      <c r="G2233" s="13">
        <v>0.94117647058823528</v>
      </c>
      <c r="I2233">
        <v>20181</v>
      </c>
      <c r="J2233" t="str">
        <f t="shared" si="702"/>
        <v>20181NFC6204SICK LEAVE20181NFC6205SICK LEAVE</v>
      </c>
      <c r="K2233" t="str">
        <f t="shared" si="703"/>
        <v>20181NFC6204SICK LEAVE</v>
      </c>
      <c r="L2233" t="str">
        <f t="shared" si="704"/>
        <v>20181NFC6205SICK LEAVE</v>
      </c>
      <c r="M2233" s="13">
        <f t="shared" si="705"/>
        <v>0.94117647058823528</v>
      </c>
      <c r="N2233" s="13"/>
      <c r="O2233" s="19">
        <v>2223</v>
      </c>
      <c r="P2233">
        <f t="shared" si="706"/>
        <v>24</v>
      </c>
      <c r="Q2233">
        <f t="shared" si="707"/>
        <v>1126</v>
      </c>
      <c r="R2233">
        <f t="shared" si="708"/>
        <v>5</v>
      </c>
      <c r="S2233" t="b">
        <f t="shared" si="709"/>
        <v>1</v>
      </c>
      <c r="T2233" t="b">
        <f t="shared" si="710"/>
        <v>0</v>
      </c>
      <c r="W2233" t="str">
        <f t="shared" si="720"/>
        <v/>
      </c>
      <c r="X2233" t="str">
        <f t="shared" si="720"/>
        <v/>
      </c>
      <c r="Y2233" t="str">
        <f t="shared" si="720"/>
        <v/>
      </c>
      <c r="Z2233" t="str">
        <f t="shared" si="720"/>
        <v/>
      </c>
      <c r="AA2233" t="str">
        <f t="shared" si="720"/>
        <v>NFC6204SICK LEAVE</v>
      </c>
      <c r="AC2233" t="str">
        <f t="shared" si="721"/>
        <v/>
      </c>
      <c r="AD2233" t="str">
        <f t="shared" si="721"/>
        <v/>
      </c>
      <c r="AE2233" t="str">
        <f t="shared" si="721"/>
        <v/>
      </c>
      <c r="AF2233" t="str">
        <f t="shared" si="721"/>
        <v/>
      </c>
      <c r="AG2233" t="str">
        <f t="shared" si="721"/>
        <v>NFC6205SICK LEAVE</v>
      </c>
      <c r="AI2233">
        <f t="shared" si="711"/>
        <v>1</v>
      </c>
      <c r="AJ2233">
        <f t="shared" si="712"/>
        <v>1126</v>
      </c>
      <c r="AK2233" t="str">
        <f t="shared" si="713"/>
        <v>20181NFC6204SICK LEAVE</v>
      </c>
      <c r="AL2233" t="str">
        <f t="shared" si="714"/>
        <v>SICK LEAVE</v>
      </c>
      <c r="AM2233" t="str">
        <f t="shared" si="715"/>
        <v>20181NFC6205SICK LEAVE</v>
      </c>
      <c r="AN2233" t="str">
        <f t="shared" si="716"/>
        <v>SICK LEAVE</v>
      </c>
      <c r="AO2233" s="13">
        <f t="shared" si="717"/>
        <v>0.94117647058823528</v>
      </c>
      <c r="AP2233">
        <f t="shared" si="718"/>
        <v>1</v>
      </c>
      <c r="AQ2233" t="str">
        <f t="shared" si="719"/>
        <v>NFC6204SICK LEAVENFC6205SICK LEAVE</v>
      </c>
    </row>
    <row r="2234" spans="1:43" x14ac:dyDescent="0.35">
      <c r="A2234" s="18" t="s">
        <v>1838</v>
      </c>
      <c r="B2234">
        <v>6204</v>
      </c>
      <c r="C2234" t="s">
        <v>1258</v>
      </c>
      <c r="D2234" s="18" t="s">
        <v>1838</v>
      </c>
      <c r="E2234">
        <v>6206</v>
      </c>
      <c r="F2234" t="s">
        <v>1258</v>
      </c>
      <c r="G2234" s="13">
        <v>0.94117647058823528</v>
      </c>
      <c r="I2234">
        <v>20181</v>
      </c>
      <c r="J2234" t="str">
        <f t="shared" si="702"/>
        <v>20181NFC6204SICK LEAVE20181NFC6206SICK LEAVE</v>
      </c>
      <c r="K2234" t="str">
        <f t="shared" si="703"/>
        <v>20181NFC6204SICK LEAVE</v>
      </c>
      <c r="L2234" t="str">
        <f t="shared" si="704"/>
        <v>20181NFC6206SICK LEAVE</v>
      </c>
      <c r="M2234" s="13">
        <f t="shared" si="705"/>
        <v>0.94117647058823528</v>
      </c>
      <c r="N2234" s="13"/>
      <c r="O2234" s="19">
        <v>2224</v>
      </c>
      <c r="P2234">
        <f t="shared" si="706"/>
        <v>24</v>
      </c>
      <c r="Q2234">
        <f t="shared" si="707"/>
        <v>1126</v>
      </c>
      <c r="R2234">
        <f t="shared" si="708"/>
        <v>6</v>
      </c>
      <c r="S2234" t="b">
        <f t="shared" si="709"/>
        <v>1</v>
      </c>
      <c r="T2234" t="b">
        <f t="shared" si="710"/>
        <v>0</v>
      </c>
      <c r="W2234" t="str">
        <f t="shared" si="720"/>
        <v/>
      </c>
      <c r="X2234" t="str">
        <f t="shared" si="720"/>
        <v/>
      </c>
      <c r="Y2234" t="str">
        <f t="shared" si="720"/>
        <v/>
      </c>
      <c r="Z2234" t="str">
        <f t="shared" si="720"/>
        <v/>
      </c>
      <c r="AA2234" t="str">
        <f t="shared" si="720"/>
        <v>NFC6204SICK LEAVE</v>
      </c>
      <c r="AC2234" t="str">
        <f t="shared" si="721"/>
        <v/>
      </c>
      <c r="AD2234" t="str">
        <f t="shared" si="721"/>
        <v/>
      </c>
      <c r="AE2234" t="str">
        <f t="shared" si="721"/>
        <v/>
      </c>
      <c r="AF2234" t="str">
        <f t="shared" si="721"/>
        <v/>
      </c>
      <c r="AG2234" t="str">
        <f t="shared" si="721"/>
        <v>NFC6206SICK LEAVE</v>
      </c>
      <c r="AI2234">
        <f t="shared" si="711"/>
        <v>1</v>
      </c>
      <c r="AJ2234">
        <f t="shared" si="712"/>
        <v>1126</v>
      </c>
      <c r="AK2234" t="str">
        <f t="shared" si="713"/>
        <v>20181NFC6204SICK LEAVE</v>
      </c>
      <c r="AL2234" t="str">
        <f t="shared" si="714"/>
        <v>SICK LEAVE</v>
      </c>
      <c r="AM2234" t="str">
        <f t="shared" si="715"/>
        <v>20181NFC6206SICK LEAVE</v>
      </c>
      <c r="AN2234" t="str">
        <f t="shared" si="716"/>
        <v>SICK LEAVE</v>
      </c>
      <c r="AO2234" s="13">
        <f t="shared" si="717"/>
        <v>0.94117647058823528</v>
      </c>
      <c r="AP2234">
        <f t="shared" si="718"/>
        <v>1</v>
      </c>
      <c r="AQ2234" t="str">
        <f t="shared" si="719"/>
        <v>NFC6204SICK LEAVENFC6206SICK LEAVE</v>
      </c>
    </row>
    <row r="2235" spans="1:43" x14ac:dyDescent="0.35">
      <c r="A2235" s="18" t="s">
        <v>1838</v>
      </c>
      <c r="B2235">
        <v>6205</v>
      </c>
      <c r="C2235" t="s">
        <v>1258</v>
      </c>
      <c r="D2235" s="18" t="s">
        <v>1838</v>
      </c>
      <c r="E2235">
        <v>6200</v>
      </c>
      <c r="F2235" t="s">
        <v>1258</v>
      </c>
      <c r="G2235" s="13">
        <v>0.94117647058823528</v>
      </c>
      <c r="I2235">
        <v>20181</v>
      </c>
      <c r="J2235" t="str">
        <f t="shared" si="702"/>
        <v>20181NFC6205SICK LEAVE20181NFC6200SICK LEAVE</v>
      </c>
      <c r="K2235" t="str">
        <f t="shared" si="703"/>
        <v>20181NFC6205SICK LEAVE</v>
      </c>
      <c r="L2235" t="str">
        <f t="shared" si="704"/>
        <v>20181NFC6200SICK LEAVE</v>
      </c>
      <c r="M2235" s="13">
        <f t="shared" si="705"/>
        <v>0.94117647058823528</v>
      </c>
      <c r="N2235" s="13"/>
      <c r="O2235" s="19">
        <v>2225</v>
      </c>
      <c r="P2235">
        <f t="shared" si="706"/>
        <v>24</v>
      </c>
      <c r="Q2235">
        <f t="shared" si="707"/>
        <v>1126</v>
      </c>
      <c r="R2235">
        <f t="shared" si="708"/>
        <v>7</v>
      </c>
      <c r="S2235" t="b">
        <f t="shared" si="709"/>
        <v>1</v>
      </c>
      <c r="T2235" t="b">
        <f t="shared" si="710"/>
        <v>0</v>
      </c>
      <c r="W2235" t="str">
        <f t="shared" si="720"/>
        <v/>
      </c>
      <c r="X2235" t="str">
        <f t="shared" si="720"/>
        <v/>
      </c>
      <c r="Y2235" t="str">
        <f t="shared" si="720"/>
        <v/>
      </c>
      <c r="Z2235" t="str">
        <f t="shared" si="720"/>
        <v/>
      </c>
      <c r="AA2235" t="str">
        <f t="shared" si="720"/>
        <v>NFC6205SICK LEAVE</v>
      </c>
      <c r="AC2235" t="str">
        <f t="shared" si="721"/>
        <v/>
      </c>
      <c r="AD2235" t="str">
        <f t="shared" si="721"/>
        <v/>
      </c>
      <c r="AE2235" t="str">
        <f t="shared" si="721"/>
        <v/>
      </c>
      <c r="AF2235" t="str">
        <f t="shared" si="721"/>
        <v/>
      </c>
      <c r="AG2235" t="str">
        <f t="shared" si="721"/>
        <v>NFC6200SICK LEAVE</v>
      </c>
      <c r="AI2235">
        <f t="shared" si="711"/>
        <v>1</v>
      </c>
      <c r="AJ2235">
        <f t="shared" si="712"/>
        <v>1126</v>
      </c>
      <c r="AK2235" t="str">
        <f t="shared" si="713"/>
        <v>20181NFC6205SICK LEAVE</v>
      </c>
      <c r="AL2235" t="str">
        <f t="shared" si="714"/>
        <v>SICK LEAVE</v>
      </c>
      <c r="AM2235" t="str">
        <f t="shared" si="715"/>
        <v>20181NFC6200SICK LEAVE</v>
      </c>
      <c r="AN2235" t="str">
        <f t="shared" si="716"/>
        <v>SICK LEAVE</v>
      </c>
      <c r="AO2235" s="13">
        <f t="shared" si="717"/>
        <v>0.94117647058823528</v>
      </c>
      <c r="AP2235">
        <f t="shared" si="718"/>
        <v>1</v>
      </c>
      <c r="AQ2235" t="str">
        <f t="shared" si="719"/>
        <v>NFC6205SICK LEAVENFC6200SICK LEAVE</v>
      </c>
    </row>
    <row r="2236" spans="1:43" x14ac:dyDescent="0.35">
      <c r="A2236" s="18" t="s">
        <v>1838</v>
      </c>
      <c r="B2236">
        <v>6205</v>
      </c>
      <c r="C2236" t="s">
        <v>1258</v>
      </c>
      <c r="D2236" s="18" t="s">
        <v>1838</v>
      </c>
      <c r="E2236">
        <v>6204</v>
      </c>
      <c r="F2236" t="s">
        <v>1258</v>
      </c>
      <c r="G2236" s="13">
        <v>0.94117647058823528</v>
      </c>
      <c r="I2236">
        <v>20181</v>
      </c>
      <c r="J2236" t="str">
        <f t="shared" si="702"/>
        <v>20181NFC6205SICK LEAVE20181NFC6204SICK LEAVE</v>
      </c>
      <c r="K2236" t="str">
        <f t="shared" si="703"/>
        <v>20181NFC6205SICK LEAVE</v>
      </c>
      <c r="L2236" t="str">
        <f t="shared" si="704"/>
        <v>20181NFC6204SICK LEAVE</v>
      </c>
      <c r="M2236" s="13">
        <f t="shared" si="705"/>
        <v>0.94117647058823528</v>
      </c>
      <c r="N2236" s="13"/>
      <c r="O2236" s="19">
        <v>2226</v>
      </c>
      <c r="P2236">
        <f t="shared" si="706"/>
        <v>24</v>
      </c>
      <c r="Q2236">
        <f t="shared" si="707"/>
        <v>1126</v>
      </c>
      <c r="R2236">
        <f t="shared" si="708"/>
        <v>8</v>
      </c>
      <c r="S2236" t="b">
        <f t="shared" si="709"/>
        <v>1</v>
      </c>
      <c r="T2236" t="b">
        <f t="shared" si="710"/>
        <v>0</v>
      </c>
      <c r="W2236" t="str">
        <f t="shared" si="720"/>
        <v/>
      </c>
      <c r="X2236" t="str">
        <f t="shared" si="720"/>
        <v/>
      </c>
      <c r="Y2236" t="str">
        <f t="shared" si="720"/>
        <v/>
      </c>
      <c r="Z2236" t="str">
        <f t="shared" si="720"/>
        <v/>
      </c>
      <c r="AA2236" t="str">
        <f t="shared" si="720"/>
        <v>NFC6205SICK LEAVE</v>
      </c>
      <c r="AC2236" t="str">
        <f t="shared" si="721"/>
        <v/>
      </c>
      <c r="AD2236" t="str">
        <f t="shared" si="721"/>
        <v/>
      </c>
      <c r="AE2236" t="str">
        <f t="shared" si="721"/>
        <v/>
      </c>
      <c r="AF2236" t="str">
        <f t="shared" si="721"/>
        <v/>
      </c>
      <c r="AG2236" t="str">
        <f t="shared" si="721"/>
        <v>NFC6204SICK LEAVE</v>
      </c>
      <c r="AI2236">
        <f t="shared" si="711"/>
        <v>1</v>
      </c>
      <c r="AJ2236">
        <f t="shared" si="712"/>
        <v>1126</v>
      </c>
      <c r="AK2236" t="str">
        <f t="shared" si="713"/>
        <v>20181NFC6205SICK LEAVE</v>
      </c>
      <c r="AL2236" t="str">
        <f t="shared" si="714"/>
        <v>SICK LEAVE</v>
      </c>
      <c r="AM2236" t="str">
        <f t="shared" si="715"/>
        <v>20181NFC6204SICK LEAVE</v>
      </c>
      <c r="AN2236" t="str">
        <f t="shared" si="716"/>
        <v>SICK LEAVE</v>
      </c>
      <c r="AO2236" s="13">
        <f t="shared" si="717"/>
        <v>0.94117647058823528</v>
      </c>
      <c r="AP2236">
        <f t="shared" si="718"/>
        <v>1</v>
      </c>
      <c r="AQ2236" t="str">
        <f t="shared" si="719"/>
        <v>NFC6205SICK LEAVENFC6204SICK LEAVE</v>
      </c>
    </row>
    <row r="2237" spans="1:43" x14ac:dyDescent="0.35">
      <c r="A2237" s="18" t="s">
        <v>1838</v>
      </c>
      <c r="B2237">
        <v>6205</v>
      </c>
      <c r="C2237" t="s">
        <v>1258</v>
      </c>
      <c r="D2237" s="18" t="s">
        <v>1838</v>
      </c>
      <c r="E2237">
        <v>6206</v>
      </c>
      <c r="F2237" t="s">
        <v>1258</v>
      </c>
      <c r="G2237" s="13">
        <v>0.94117647058823528</v>
      </c>
      <c r="I2237">
        <v>20181</v>
      </c>
      <c r="J2237" t="str">
        <f t="shared" si="702"/>
        <v>20181NFC6205SICK LEAVE20181NFC6206SICK LEAVE</v>
      </c>
      <c r="K2237" t="str">
        <f t="shared" si="703"/>
        <v>20181NFC6205SICK LEAVE</v>
      </c>
      <c r="L2237" t="str">
        <f t="shared" si="704"/>
        <v>20181NFC6206SICK LEAVE</v>
      </c>
      <c r="M2237" s="13">
        <f t="shared" si="705"/>
        <v>0.94117647058823528</v>
      </c>
      <c r="N2237" s="13"/>
      <c r="O2237" s="19">
        <v>2227</v>
      </c>
      <c r="P2237">
        <f t="shared" si="706"/>
        <v>24</v>
      </c>
      <c r="Q2237">
        <f t="shared" si="707"/>
        <v>1126</v>
      </c>
      <c r="R2237">
        <f t="shared" si="708"/>
        <v>9</v>
      </c>
      <c r="S2237" t="b">
        <f t="shared" si="709"/>
        <v>1</v>
      </c>
      <c r="T2237" t="b">
        <f t="shared" si="710"/>
        <v>0</v>
      </c>
      <c r="W2237" t="str">
        <f t="shared" si="720"/>
        <v/>
      </c>
      <c r="X2237" t="str">
        <f t="shared" si="720"/>
        <v/>
      </c>
      <c r="Y2237" t="str">
        <f t="shared" si="720"/>
        <v/>
      </c>
      <c r="Z2237" t="str">
        <f t="shared" si="720"/>
        <v/>
      </c>
      <c r="AA2237" t="str">
        <f t="shared" si="720"/>
        <v>NFC6205SICK LEAVE</v>
      </c>
      <c r="AC2237" t="str">
        <f t="shared" si="721"/>
        <v/>
      </c>
      <c r="AD2237" t="str">
        <f t="shared" si="721"/>
        <v/>
      </c>
      <c r="AE2237" t="str">
        <f t="shared" si="721"/>
        <v/>
      </c>
      <c r="AF2237" t="str">
        <f t="shared" si="721"/>
        <v/>
      </c>
      <c r="AG2237" t="str">
        <f t="shared" si="721"/>
        <v>NFC6206SICK LEAVE</v>
      </c>
      <c r="AI2237">
        <f t="shared" si="711"/>
        <v>1</v>
      </c>
      <c r="AJ2237">
        <f t="shared" si="712"/>
        <v>1126</v>
      </c>
      <c r="AK2237" t="str">
        <f t="shared" si="713"/>
        <v>20181NFC6205SICK LEAVE</v>
      </c>
      <c r="AL2237" t="str">
        <f t="shared" si="714"/>
        <v>SICK LEAVE</v>
      </c>
      <c r="AM2237" t="str">
        <f t="shared" si="715"/>
        <v>20181NFC6206SICK LEAVE</v>
      </c>
      <c r="AN2237" t="str">
        <f t="shared" si="716"/>
        <v>SICK LEAVE</v>
      </c>
      <c r="AO2237" s="13">
        <f t="shared" si="717"/>
        <v>0.94117647058823528</v>
      </c>
      <c r="AP2237">
        <f t="shared" si="718"/>
        <v>1</v>
      </c>
      <c r="AQ2237" t="str">
        <f t="shared" si="719"/>
        <v>NFC6205SICK LEAVENFC6206SICK LEAVE</v>
      </c>
    </row>
    <row r="2238" spans="1:43" x14ac:dyDescent="0.35">
      <c r="A2238" s="18" t="s">
        <v>1838</v>
      </c>
      <c r="B2238">
        <v>6206</v>
      </c>
      <c r="C2238" t="s">
        <v>1258</v>
      </c>
      <c r="D2238" s="18" t="s">
        <v>1838</v>
      </c>
      <c r="E2238">
        <v>6200</v>
      </c>
      <c r="F2238" t="s">
        <v>1258</v>
      </c>
      <c r="G2238" s="13">
        <v>0.94117647058823528</v>
      </c>
      <c r="I2238">
        <v>20181</v>
      </c>
      <c r="J2238" t="str">
        <f t="shared" si="702"/>
        <v>20181NFC6206SICK LEAVE20181NFC6200SICK LEAVE</v>
      </c>
      <c r="K2238" t="str">
        <f t="shared" si="703"/>
        <v>20181NFC6206SICK LEAVE</v>
      </c>
      <c r="L2238" t="str">
        <f t="shared" si="704"/>
        <v>20181NFC6200SICK LEAVE</v>
      </c>
      <c r="M2238" s="13">
        <f t="shared" si="705"/>
        <v>0.94117647058823528</v>
      </c>
      <c r="N2238" s="13"/>
      <c r="O2238" s="19">
        <v>2228</v>
      </c>
      <c r="P2238">
        <f t="shared" si="706"/>
        <v>24</v>
      </c>
      <c r="Q2238">
        <f t="shared" si="707"/>
        <v>1126</v>
      </c>
      <c r="R2238">
        <f t="shared" si="708"/>
        <v>10</v>
      </c>
      <c r="S2238" t="b">
        <f t="shared" si="709"/>
        <v>1</v>
      </c>
      <c r="T2238" t="b">
        <f t="shared" si="710"/>
        <v>0</v>
      </c>
      <c r="W2238" t="str">
        <f t="shared" si="720"/>
        <v/>
      </c>
      <c r="X2238" t="str">
        <f t="shared" si="720"/>
        <v/>
      </c>
      <c r="Y2238" t="str">
        <f t="shared" si="720"/>
        <v/>
      </c>
      <c r="Z2238" t="str">
        <f t="shared" si="720"/>
        <v/>
      </c>
      <c r="AA2238" t="str">
        <f t="shared" si="720"/>
        <v>NFC6206SICK LEAVE</v>
      </c>
      <c r="AC2238" t="str">
        <f t="shared" si="721"/>
        <v/>
      </c>
      <c r="AD2238" t="str">
        <f t="shared" si="721"/>
        <v/>
      </c>
      <c r="AE2238" t="str">
        <f t="shared" si="721"/>
        <v/>
      </c>
      <c r="AF2238" t="str">
        <f t="shared" si="721"/>
        <v/>
      </c>
      <c r="AG2238" t="str">
        <f t="shared" si="721"/>
        <v>NFC6200SICK LEAVE</v>
      </c>
      <c r="AI2238">
        <f t="shared" si="711"/>
        <v>1</v>
      </c>
      <c r="AJ2238">
        <f t="shared" si="712"/>
        <v>1126</v>
      </c>
      <c r="AK2238" t="str">
        <f t="shared" si="713"/>
        <v>20181NFC6206SICK LEAVE</v>
      </c>
      <c r="AL2238" t="str">
        <f t="shared" si="714"/>
        <v>SICK LEAVE</v>
      </c>
      <c r="AM2238" t="str">
        <f t="shared" si="715"/>
        <v>20181NFC6200SICK LEAVE</v>
      </c>
      <c r="AN2238" t="str">
        <f t="shared" si="716"/>
        <v>SICK LEAVE</v>
      </c>
      <c r="AO2238" s="13">
        <f t="shared" si="717"/>
        <v>0.94117647058823528</v>
      </c>
      <c r="AP2238">
        <f t="shared" si="718"/>
        <v>1</v>
      </c>
      <c r="AQ2238" t="str">
        <f t="shared" si="719"/>
        <v>NFC6206SICK LEAVENFC6200SICK LEAVE</v>
      </c>
    </row>
    <row r="2239" spans="1:43" x14ac:dyDescent="0.35">
      <c r="A2239" s="18" t="s">
        <v>1838</v>
      </c>
      <c r="B2239">
        <v>6206</v>
      </c>
      <c r="C2239" t="s">
        <v>1258</v>
      </c>
      <c r="D2239" s="18" t="s">
        <v>1838</v>
      </c>
      <c r="E2239">
        <v>6204</v>
      </c>
      <c r="F2239" t="s">
        <v>1258</v>
      </c>
      <c r="G2239" s="13">
        <v>0.94117647058823528</v>
      </c>
      <c r="I2239">
        <v>20181</v>
      </c>
      <c r="J2239" t="str">
        <f t="shared" si="702"/>
        <v>20181NFC6206SICK LEAVE20181NFC6204SICK LEAVE</v>
      </c>
      <c r="K2239" t="str">
        <f t="shared" si="703"/>
        <v>20181NFC6206SICK LEAVE</v>
      </c>
      <c r="L2239" t="str">
        <f t="shared" si="704"/>
        <v>20181NFC6204SICK LEAVE</v>
      </c>
      <c r="M2239" s="13">
        <f t="shared" si="705"/>
        <v>0.94117647058823528</v>
      </c>
      <c r="N2239" s="13"/>
      <c r="O2239" s="19">
        <v>2229</v>
      </c>
      <c r="P2239">
        <f t="shared" si="706"/>
        <v>24</v>
      </c>
      <c r="Q2239">
        <f t="shared" si="707"/>
        <v>1126</v>
      </c>
      <c r="R2239">
        <f t="shared" si="708"/>
        <v>11</v>
      </c>
      <c r="S2239" t="b">
        <f t="shared" si="709"/>
        <v>1</v>
      </c>
      <c r="T2239" t="b">
        <f t="shared" si="710"/>
        <v>0</v>
      </c>
      <c r="W2239" t="str">
        <f t="shared" si="720"/>
        <v/>
      </c>
      <c r="X2239" t="str">
        <f t="shared" si="720"/>
        <v/>
      </c>
      <c r="Y2239" t="str">
        <f t="shared" si="720"/>
        <v/>
      </c>
      <c r="Z2239" t="str">
        <f t="shared" si="720"/>
        <v/>
      </c>
      <c r="AA2239" t="str">
        <f t="shared" si="720"/>
        <v>NFC6206SICK LEAVE</v>
      </c>
      <c r="AC2239" t="str">
        <f t="shared" si="721"/>
        <v/>
      </c>
      <c r="AD2239" t="str">
        <f t="shared" si="721"/>
        <v/>
      </c>
      <c r="AE2239" t="str">
        <f t="shared" si="721"/>
        <v/>
      </c>
      <c r="AF2239" t="str">
        <f t="shared" si="721"/>
        <v/>
      </c>
      <c r="AG2239" t="str">
        <f t="shared" si="721"/>
        <v>NFC6204SICK LEAVE</v>
      </c>
      <c r="AI2239">
        <f t="shared" si="711"/>
        <v>1</v>
      </c>
      <c r="AJ2239">
        <f t="shared" si="712"/>
        <v>1126</v>
      </c>
      <c r="AK2239" t="str">
        <f t="shared" si="713"/>
        <v>20181NFC6206SICK LEAVE</v>
      </c>
      <c r="AL2239" t="str">
        <f t="shared" si="714"/>
        <v>SICK LEAVE</v>
      </c>
      <c r="AM2239" t="str">
        <f t="shared" si="715"/>
        <v>20181NFC6204SICK LEAVE</v>
      </c>
      <c r="AN2239" t="str">
        <f t="shared" si="716"/>
        <v>SICK LEAVE</v>
      </c>
      <c r="AO2239" s="13">
        <f t="shared" si="717"/>
        <v>0.94117647058823528</v>
      </c>
      <c r="AP2239">
        <f t="shared" si="718"/>
        <v>1</v>
      </c>
      <c r="AQ2239" t="str">
        <f t="shared" si="719"/>
        <v>NFC6206SICK LEAVENFC6204SICK LEAVE</v>
      </c>
    </row>
    <row r="2240" spans="1:43" x14ac:dyDescent="0.35">
      <c r="A2240" s="18" t="s">
        <v>1838</v>
      </c>
      <c r="B2240">
        <v>6206</v>
      </c>
      <c r="C2240" t="s">
        <v>1258</v>
      </c>
      <c r="D2240" s="18" t="s">
        <v>1838</v>
      </c>
      <c r="E2240">
        <v>6205</v>
      </c>
      <c r="F2240" t="s">
        <v>1258</v>
      </c>
      <c r="G2240" s="13">
        <v>0.94117647058823528</v>
      </c>
      <c r="I2240">
        <v>20181</v>
      </c>
      <c r="J2240" t="str">
        <f t="shared" si="702"/>
        <v>20181NFC6206SICK LEAVE20181NFC6205SICK LEAVE</v>
      </c>
      <c r="K2240" t="str">
        <f t="shared" si="703"/>
        <v>20181NFC6206SICK LEAVE</v>
      </c>
      <c r="L2240" t="str">
        <f t="shared" si="704"/>
        <v>20181NFC6205SICK LEAVE</v>
      </c>
      <c r="M2240" s="13">
        <f t="shared" si="705"/>
        <v>0.94117647058823528</v>
      </c>
      <c r="N2240" s="13"/>
      <c r="O2240" s="19">
        <v>2230</v>
      </c>
      <c r="P2240">
        <f t="shared" si="706"/>
        <v>24</v>
      </c>
      <c r="Q2240">
        <f t="shared" si="707"/>
        <v>1126</v>
      </c>
      <c r="R2240">
        <f t="shared" si="708"/>
        <v>12</v>
      </c>
      <c r="S2240" t="b">
        <f t="shared" si="709"/>
        <v>1</v>
      </c>
      <c r="T2240" t="b">
        <f t="shared" si="710"/>
        <v>0</v>
      </c>
      <c r="W2240" t="str">
        <f t="shared" si="720"/>
        <v/>
      </c>
      <c r="X2240" t="str">
        <f t="shared" si="720"/>
        <v/>
      </c>
      <c r="Y2240" t="str">
        <f t="shared" si="720"/>
        <v/>
      </c>
      <c r="Z2240" t="str">
        <f t="shared" si="720"/>
        <v/>
      </c>
      <c r="AA2240" t="str">
        <f t="shared" si="720"/>
        <v>NFC6206SICK LEAVE</v>
      </c>
      <c r="AC2240" t="str">
        <f t="shared" si="721"/>
        <v/>
      </c>
      <c r="AD2240" t="str">
        <f t="shared" si="721"/>
        <v/>
      </c>
      <c r="AE2240" t="str">
        <f t="shared" si="721"/>
        <v/>
      </c>
      <c r="AF2240" t="str">
        <f t="shared" si="721"/>
        <v/>
      </c>
      <c r="AG2240" t="str">
        <f t="shared" si="721"/>
        <v>NFC6205SICK LEAVE</v>
      </c>
      <c r="AI2240">
        <f t="shared" si="711"/>
        <v>1</v>
      </c>
      <c r="AJ2240">
        <f t="shared" si="712"/>
        <v>1126</v>
      </c>
      <c r="AK2240" t="str">
        <f t="shared" si="713"/>
        <v>20181NFC6206SICK LEAVE</v>
      </c>
      <c r="AL2240" t="str">
        <f t="shared" si="714"/>
        <v>SICK LEAVE</v>
      </c>
      <c r="AM2240" t="str">
        <f t="shared" si="715"/>
        <v>20181NFC6205SICK LEAVE</v>
      </c>
      <c r="AN2240" t="str">
        <f t="shared" si="716"/>
        <v>SICK LEAVE</v>
      </c>
      <c r="AO2240" s="13">
        <f t="shared" si="717"/>
        <v>0.94117647058823528</v>
      </c>
      <c r="AP2240">
        <f t="shared" si="718"/>
        <v>1</v>
      </c>
      <c r="AQ2240" t="str">
        <f t="shared" si="719"/>
        <v>NFC6206SICK LEAVENFC6205SICK LEAVE</v>
      </c>
    </row>
    <row r="2241" spans="1:43" x14ac:dyDescent="0.35">
      <c r="A2241" s="18" t="s">
        <v>1838</v>
      </c>
      <c r="B2241">
        <v>6210</v>
      </c>
      <c r="C2241" t="s">
        <v>1258</v>
      </c>
      <c r="D2241" s="18" t="s">
        <v>1838</v>
      </c>
      <c r="E2241">
        <v>6200</v>
      </c>
      <c r="F2241" t="s">
        <v>1258</v>
      </c>
      <c r="G2241" s="13">
        <v>0.94117647058823528</v>
      </c>
      <c r="I2241">
        <v>20181</v>
      </c>
      <c r="J2241" t="str">
        <f t="shared" si="702"/>
        <v>20181NFC6210SICK LEAVE20181NFC6200SICK LEAVE</v>
      </c>
      <c r="K2241" t="str">
        <f t="shared" si="703"/>
        <v>20181NFC6210SICK LEAVE</v>
      </c>
      <c r="L2241" t="str">
        <f t="shared" si="704"/>
        <v>20181NFC6200SICK LEAVE</v>
      </c>
      <c r="M2241" s="13">
        <f t="shared" si="705"/>
        <v>0.94117647058823528</v>
      </c>
      <c r="N2241" s="13"/>
      <c r="O2241" s="19">
        <v>2231</v>
      </c>
      <c r="P2241">
        <f t="shared" si="706"/>
        <v>24</v>
      </c>
      <c r="Q2241">
        <f t="shared" si="707"/>
        <v>1126</v>
      </c>
      <c r="R2241">
        <f t="shared" si="708"/>
        <v>13</v>
      </c>
      <c r="S2241" t="b">
        <f t="shared" si="709"/>
        <v>1</v>
      </c>
      <c r="T2241" t="b">
        <f t="shared" si="710"/>
        <v>0</v>
      </c>
      <c r="W2241" t="str">
        <f t="shared" si="720"/>
        <v/>
      </c>
      <c r="X2241" t="str">
        <f t="shared" si="720"/>
        <v/>
      </c>
      <c r="Y2241" t="str">
        <f t="shared" si="720"/>
        <v/>
      </c>
      <c r="Z2241" t="str">
        <f t="shared" si="720"/>
        <v/>
      </c>
      <c r="AA2241" t="str">
        <f t="shared" si="720"/>
        <v>NFC6210SICK LEAVE</v>
      </c>
      <c r="AC2241" t="str">
        <f t="shared" si="721"/>
        <v/>
      </c>
      <c r="AD2241" t="str">
        <f t="shared" si="721"/>
        <v/>
      </c>
      <c r="AE2241" t="str">
        <f t="shared" si="721"/>
        <v/>
      </c>
      <c r="AF2241" t="str">
        <f t="shared" si="721"/>
        <v/>
      </c>
      <c r="AG2241" t="str">
        <f t="shared" si="721"/>
        <v>NFC6200SICK LEAVE</v>
      </c>
      <c r="AI2241">
        <f t="shared" si="711"/>
        <v>1</v>
      </c>
      <c r="AJ2241">
        <f t="shared" si="712"/>
        <v>1126</v>
      </c>
      <c r="AK2241" t="str">
        <f t="shared" si="713"/>
        <v>20181NFC6210SICK LEAVE</v>
      </c>
      <c r="AL2241" t="str">
        <f t="shared" si="714"/>
        <v>SICK LEAVE</v>
      </c>
      <c r="AM2241" t="str">
        <f t="shared" si="715"/>
        <v>20181NFC6200SICK LEAVE</v>
      </c>
      <c r="AN2241" t="str">
        <f t="shared" si="716"/>
        <v>SICK LEAVE</v>
      </c>
      <c r="AO2241" s="13">
        <f t="shared" si="717"/>
        <v>0.94117647058823528</v>
      </c>
      <c r="AP2241">
        <f t="shared" si="718"/>
        <v>1</v>
      </c>
      <c r="AQ2241" t="str">
        <f t="shared" si="719"/>
        <v>NFC6210SICK LEAVENFC6200SICK LEAVE</v>
      </c>
    </row>
    <row r="2242" spans="1:43" x14ac:dyDescent="0.35">
      <c r="A2242" s="18" t="s">
        <v>1838</v>
      </c>
      <c r="B2242">
        <v>6210</v>
      </c>
      <c r="C2242" t="s">
        <v>1258</v>
      </c>
      <c r="D2242" s="18" t="s">
        <v>1838</v>
      </c>
      <c r="E2242">
        <v>6215</v>
      </c>
      <c r="F2242" t="s">
        <v>1258</v>
      </c>
      <c r="G2242" s="13">
        <v>0.94117647058823528</v>
      </c>
      <c r="I2242">
        <v>20181</v>
      </c>
      <c r="J2242" t="str">
        <f t="shared" si="702"/>
        <v>20181NFC6210SICK LEAVE20181NFC6215SICK LEAVE</v>
      </c>
      <c r="K2242" t="str">
        <f t="shared" si="703"/>
        <v>20181NFC6210SICK LEAVE</v>
      </c>
      <c r="L2242" t="str">
        <f t="shared" si="704"/>
        <v>20181NFC6215SICK LEAVE</v>
      </c>
      <c r="M2242" s="13">
        <f t="shared" si="705"/>
        <v>0.94117647058823528</v>
      </c>
      <c r="N2242" s="13"/>
      <c r="O2242" s="19">
        <v>2232</v>
      </c>
      <c r="P2242">
        <f t="shared" si="706"/>
        <v>24</v>
      </c>
      <c r="Q2242">
        <f t="shared" si="707"/>
        <v>1126</v>
      </c>
      <c r="R2242">
        <f t="shared" si="708"/>
        <v>14</v>
      </c>
      <c r="S2242" t="b">
        <f t="shared" si="709"/>
        <v>1</v>
      </c>
      <c r="T2242" t="b">
        <f t="shared" si="710"/>
        <v>0</v>
      </c>
      <c r="W2242" t="str">
        <f t="shared" si="720"/>
        <v/>
      </c>
      <c r="X2242" t="str">
        <f t="shared" si="720"/>
        <v/>
      </c>
      <c r="Y2242" t="str">
        <f t="shared" si="720"/>
        <v/>
      </c>
      <c r="Z2242" t="str">
        <f t="shared" si="720"/>
        <v/>
      </c>
      <c r="AA2242" t="str">
        <f t="shared" si="720"/>
        <v>NFC6210SICK LEAVE</v>
      </c>
      <c r="AC2242" t="str">
        <f t="shared" si="721"/>
        <v/>
      </c>
      <c r="AD2242" t="str">
        <f t="shared" si="721"/>
        <v/>
      </c>
      <c r="AE2242" t="str">
        <f t="shared" si="721"/>
        <v/>
      </c>
      <c r="AF2242" t="str">
        <f t="shared" si="721"/>
        <v/>
      </c>
      <c r="AG2242" t="str">
        <f t="shared" si="721"/>
        <v>NFC6215SICK LEAVE</v>
      </c>
      <c r="AI2242">
        <f t="shared" si="711"/>
        <v>1</v>
      </c>
      <c r="AJ2242">
        <f t="shared" si="712"/>
        <v>1126</v>
      </c>
      <c r="AK2242" t="str">
        <f t="shared" si="713"/>
        <v>20181NFC6210SICK LEAVE</v>
      </c>
      <c r="AL2242" t="str">
        <f t="shared" si="714"/>
        <v>SICK LEAVE</v>
      </c>
      <c r="AM2242" t="str">
        <f t="shared" si="715"/>
        <v>20181NFC6215SICK LEAVE</v>
      </c>
      <c r="AN2242" t="str">
        <f t="shared" si="716"/>
        <v>SICK LEAVE</v>
      </c>
      <c r="AO2242" s="13">
        <f t="shared" si="717"/>
        <v>0.94117647058823528</v>
      </c>
      <c r="AP2242">
        <f t="shared" si="718"/>
        <v>1</v>
      </c>
      <c r="AQ2242" t="str">
        <f t="shared" si="719"/>
        <v>NFC6210SICK LEAVENFC6215SICK LEAVE</v>
      </c>
    </row>
    <row r="2243" spans="1:43" x14ac:dyDescent="0.35">
      <c r="A2243" s="18" t="s">
        <v>1838</v>
      </c>
      <c r="B2243">
        <v>6210</v>
      </c>
      <c r="C2243" t="s">
        <v>1258</v>
      </c>
      <c r="D2243" s="18" t="s">
        <v>1838</v>
      </c>
      <c r="E2243">
        <v>6220</v>
      </c>
      <c r="F2243" t="s">
        <v>1258</v>
      </c>
      <c r="G2243" s="13">
        <v>0.94117647058823528</v>
      </c>
      <c r="I2243">
        <v>20181</v>
      </c>
      <c r="J2243" t="str">
        <f t="shared" si="702"/>
        <v>20181NFC6210SICK LEAVE20181NFC6220SICK LEAVE</v>
      </c>
      <c r="K2243" t="str">
        <f t="shared" si="703"/>
        <v>20181NFC6210SICK LEAVE</v>
      </c>
      <c r="L2243" t="str">
        <f t="shared" si="704"/>
        <v>20181NFC6220SICK LEAVE</v>
      </c>
      <c r="M2243" s="13">
        <f t="shared" si="705"/>
        <v>0.94117647058823528</v>
      </c>
      <c r="N2243" s="13"/>
      <c r="O2243" s="19">
        <v>2233</v>
      </c>
      <c r="P2243">
        <f t="shared" si="706"/>
        <v>24</v>
      </c>
      <c r="Q2243">
        <f t="shared" si="707"/>
        <v>1126</v>
      </c>
      <c r="R2243">
        <f t="shared" si="708"/>
        <v>15</v>
      </c>
      <c r="S2243" t="b">
        <f t="shared" si="709"/>
        <v>1</v>
      </c>
      <c r="T2243" t="b">
        <f t="shared" si="710"/>
        <v>0</v>
      </c>
      <c r="W2243" t="str">
        <f t="shared" ref="W2243:AA2269" si="722">IF($A2243=W$10, $A2243&amp;$B2243&amp;$C2243, "")</f>
        <v/>
      </c>
      <c r="X2243" t="str">
        <f t="shared" si="722"/>
        <v/>
      </c>
      <c r="Y2243" t="str">
        <f t="shared" si="722"/>
        <v/>
      </c>
      <c r="Z2243" t="str">
        <f t="shared" si="722"/>
        <v/>
      </c>
      <c r="AA2243" t="str">
        <f t="shared" si="722"/>
        <v>NFC6210SICK LEAVE</v>
      </c>
      <c r="AC2243" t="str">
        <f t="shared" ref="AC2243:AG2269" si="723">IF($D2243=AC$10, $D2243&amp;$E2243&amp;$F2243, "")</f>
        <v/>
      </c>
      <c r="AD2243" t="str">
        <f t="shared" si="723"/>
        <v/>
      </c>
      <c r="AE2243" t="str">
        <f t="shared" si="723"/>
        <v/>
      </c>
      <c r="AF2243" t="str">
        <f t="shared" si="723"/>
        <v/>
      </c>
      <c r="AG2243" t="str">
        <f t="shared" si="723"/>
        <v>NFC6220SICK LEAVE</v>
      </c>
      <c r="AI2243">
        <f t="shared" si="711"/>
        <v>1</v>
      </c>
      <c r="AJ2243">
        <f t="shared" si="712"/>
        <v>1126</v>
      </c>
      <c r="AK2243" t="str">
        <f t="shared" si="713"/>
        <v>20181NFC6210SICK LEAVE</v>
      </c>
      <c r="AL2243" t="str">
        <f t="shared" si="714"/>
        <v>SICK LEAVE</v>
      </c>
      <c r="AM2243" t="str">
        <f t="shared" si="715"/>
        <v>20181NFC6220SICK LEAVE</v>
      </c>
      <c r="AN2243" t="str">
        <f t="shared" si="716"/>
        <v>SICK LEAVE</v>
      </c>
      <c r="AO2243" s="13">
        <f t="shared" si="717"/>
        <v>0.94117647058823528</v>
      </c>
      <c r="AP2243">
        <f t="shared" si="718"/>
        <v>1</v>
      </c>
      <c r="AQ2243" t="str">
        <f t="shared" si="719"/>
        <v>NFC6210SICK LEAVENFC6220SICK LEAVE</v>
      </c>
    </row>
    <row r="2244" spans="1:43" x14ac:dyDescent="0.35">
      <c r="A2244" s="18" t="s">
        <v>1838</v>
      </c>
      <c r="B2244">
        <v>6215</v>
      </c>
      <c r="C2244" t="s">
        <v>1258</v>
      </c>
      <c r="D2244" s="18" t="s">
        <v>1838</v>
      </c>
      <c r="E2244">
        <v>6205</v>
      </c>
      <c r="F2244" t="s">
        <v>1258</v>
      </c>
      <c r="G2244" s="13">
        <v>0.94117647058823528</v>
      </c>
      <c r="I2244">
        <v>20181</v>
      </c>
      <c r="J2244" t="str">
        <f t="shared" si="702"/>
        <v>20181NFC6215SICK LEAVE20181NFC6205SICK LEAVE</v>
      </c>
      <c r="K2244" t="str">
        <f t="shared" si="703"/>
        <v>20181NFC6215SICK LEAVE</v>
      </c>
      <c r="L2244" t="str">
        <f t="shared" si="704"/>
        <v>20181NFC6205SICK LEAVE</v>
      </c>
      <c r="M2244" s="13">
        <f t="shared" si="705"/>
        <v>0.94117647058823528</v>
      </c>
      <c r="N2244" s="13"/>
      <c r="O2244" s="19">
        <v>2234</v>
      </c>
      <c r="P2244">
        <f t="shared" si="706"/>
        <v>24</v>
      </c>
      <c r="Q2244">
        <f t="shared" si="707"/>
        <v>1126</v>
      </c>
      <c r="R2244">
        <f t="shared" si="708"/>
        <v>16</v>
      </c>
      <c r="S2244" t="b">
        <f t="shared" si="709"/>
        <v>1</v>
      </c>
      <c r="T2244" t="b">
        <f t="shared" si="710"/>
        <v>0</v>
      </c>
      <c r="W2244" t="str">
        <f t="shared" si="722"/>
        <v/>
      </c>
      <c r="X2244" t="str">
        <f t="shared" si="722"/>
        <v/>
      </c>
      <c r="Y2244" t="str">
        <f t="shared" si="722"/>
        <v/>
      </c>
      <c r="Z2244" t="str">
        <f t="shared" si="722"/>
        <v/>
      </c>
      <c r="AA2244" t="str">
        <f t="shared" si="722"/>
        <v>NFC6215SICK LEAVE</v>
      </c>
      <c r="AC2244" t="str">
        <f t="shared" si="723"/>
        <v/>
      </c>
      <c r="AD2244" t="str">
        <f t="shared" si="723"/>
        <v/>
      </c>
      <c r="AE2244" t="str">
        <f t="shared" si="723"/>
        <v/>
      </c>
      <c r="AF2244" t="str">
        <f t="shared" si="723"/>
        <v/>
      </c>
      <c r="AG2244" t="str">
        <f t="shared" si="723"/>
        <v>NFC6205SICK LEAVE</v>
      </c>
      <c r="AI2244">
        <f t="shared" si="711"/>
        <v>1</v>
      </c>
      <c r="AJ2244">
        <f t="shared" si="712"/>
        <v>1126</v>
      </c>
      <c r="AK2244" t="str">
        <f t="shared" si="713"/>
        <v>20181NFC6215SICK LEAVE</v>
      </c>
      <c r="AL2244" t="str">
        <f t="shared" si="714"/>
        <v>SICK LEAVE</v>
      </c>
      <c r="AM2244" t="str">
        <f t="shared" si="715"/>
        <v>20181NFC6205SICK LEAVE</v>
      </c>
      <c r="AN2244" t="str">
        <f t="shared" si="716"/>
        <v>SICK LEAVE</v>
      </c>
      <c r="AO2244" s="13">
        <f t="shared" si="717"/>
        <v>0.94117647058823528</v>
      </c>
      <c r="AP2244">
        <f t="shared" si="718"/>
        <v>1</v>
      </c>
      <c r="AQ2244" t="str">
        <f t="shared" si="719"/>
        <v>NFC6215SICK LEAVENFC6205SICK LEAVE</v>
      </c>
    </row>
    <row r="2245" spans="1:43" x14ac:dyDescent="0.35">
      <c r="A2245" s="18" t="s">
        <v>1838</v>
      </c>
      <c r="B2245">
        <v>6215</v>
      </c>
      <c r="C2245" t="s">
        <v>1258</v>
      </c>
      <c r="D2245" s="18" t="s">
        <v>1838</v>
      </c>
      <c r="E2245">
        <v>6210</v>
      </c>
      <c r="F2245" t="s">
        <v>1258</v>
      </c>
      <c r="G2245" s="13">
        <v>0.94117647058823528</v>
      </c>
      <c r="I2245">
        <v>20181</v>
      </c>
      <c r="J2245" t="str">
        <f t="shared" si="702"/>
        <v>20181NFC6215SICK LEAVE20181NFC6210SICK LEAVE</v>
      </c>
      <c r="K2245" t="str">
        <f t="shared" si="703"/>
        <v>20181NFC6215SICK LEAVE</v>
      </c>
      <c r="L2245" t="str">
        <f t="shared" si="704"/>
        <v>20181NFC6210SICK LEAVE</v>
      </c>
      <c r="M2245" s="13">
        <f t="shared" si="705"/>
        <v>0.94117647058823528</v>
      </c>
      <c r="N2245" s="13"/>
      <c r="O2245" s="19">
        <v>2235</v>
      </c>
      <c r="P2245">
        <f t="shared" si="706"/>
        <v>24</v>
      </c>
      <c r="Q2245">
        <f t="shared" si="707"/>
        <v>1126</v>
      </c>
      <c r="R2245">
        <f t="shared" si="708"/>
        <v>17</v>
      </c>
      <c r="S2245" t="b">
        <f t="shared" si="709"/>
        <v>1</v>
      </c>
      <c r="T2245" t="b">
        <f t="shared" si="710"/>
        <v>0</v>
      </c>
      <c r="W2245" t="str">
        <f t="shared" si="722"/>
        <v/>
      </c>
      <c r="X2245" t="str">
        <f t="shared" si="722"/>
        <v/>
      </c>
      <c r="Y2245" t="str">
        <f t="shared" si="722"/>
        <v/>
      </c>
      <c r="Z2245" t="str">
        <f t="shared" si="722"/>
        <v/>
      </c>
      <c r="AA2245" t="str">
        <f t="shared" si="722"/>
        <v>NFC6215SICK LEAVE</v>
      </c>
      <c r="AC2245" t="str">
        <f t="shared" si="723"/>
        <v/>
      </c>
      <c r="AD2245" t="str">
        <f t="shared" si="723"/>
        <v/>
      </c>
      <c r="AE2245" t="str">
        <f t="shared" si="723"/>
        <v/>
      </c>
      <c r="AF2245" t="str">
        <f t="shared" si="723"/>
        <v/>
      </c>
      <c r="AG2245" t="str">
        <f t="shared" si="723"/>
        <v>NFC6210SICK LEAVE</v>
      </c>
      <c r="AI2245">
        <f t="shared" si="711"/>
        <v>1</v>
      </c>
      <c r="AJ2245">
        <f t="shared" si="712"/>
        <v>1126</v>
      </c>
      <c r="AK2245" t="str">
        <f t="shared" si="713"/>
        <v>20181NFC6215SICK LEAVE</v>
      </c>
      <c r="AL2245" t="str">
        <f t="shared" si="714"/>
        <v>SICK LEAVE</v>
      </c>
      <c r="AM2245" t="str">
        <f t="shared" si="715"/>
        <v>20181NFC6210SICK LEAVE</v>
      </c>
      <c r="AN2245" t="str">
        <f t="shared" si="716"/>
        <v>SICK LEAVE</v>
      </c>
      <c r="AO2245" s="13">
        <f t="shared" si="717"/>
        <v>0.94117647058823528</v>
      </c>
      <c r="AP2245">
        <f t="shared" si="718"/>
        <v>1</v>
      </c>
      <c r="AQ2245" t="str">
        <f t="shared" si="719"/>
        <v>NFC6215SICK LEAVENFC6210SICK LEAVE</v>
      </c>
    </row>
    <row r="2246" spans="1:43" x14ac:dyDescent="0.35">
      <c r="A2246" s="18" t="s">
        <v>1838</v>
      </c>
      <c r="B2246">
        <v>6220</v>
      </c>
      <c r="C2246" t="s">
        <v>1258</v>
      </c>
      <c r="D2246" s="18" t="s">
        <v>1838</v>
      </c>
      <c r="E2246">
        <v>6200</v>
      </c>
      <c r="F2246" t="s">
        <v>1258</v>
      </c>
      <c r="G2246" s="13">
        <v>0.94117647058823528</v>
      </c>
      <c r="I2246">
        <v>20181</v>
      </c>
      <c r="J2246" t="str">
        <f t="shared" si="702"/>
        <v>20181NFC6220SICK LEAVE20181NFC6200SICK LEAVE</v>
      </c>
      <c r="K2246" t="str">
        <f t="shared" si="703"/>
        <v>20181NFC6220SICK LEAVE</v>
      </c>
      <c r="L2246" t="str">
        <f t="shared" si="704"/>
        <v>20181NFC6200SICK LEAVE</v>
      </c>
      <c r="M2246" s="13">
        <f t="shared" si="705"/>
        <v>0.94117647058823528</v>
      </c>
      <c r="N2246" s="13"/>
      <c r="O2246" s="19">
        <v>2236</v>
      </c>
      <c r="P2246">
        <f t="shared" si="706"/>
        <v>24</v>
      </c>
      <c r="Q2246">
        <f t="shared" si="707"/>
        <v>1126</v>
      </c>
      <c r="R2246">
        <f t="shared" si="708"/>
        <v>18</v>
      </c>
      <c r="S2246" t="b">
        <f t="shared" si="709"/>
        <v>1</v>
      </c>
      <c r="T2246" t="b">
        <f t="shared" si="710"/>
        <v>0</v>
      </c>
      <c r="W2246" t="str">
        <f t="shared" si="722"/>
        <v/>
      </c>
      <c r="X2246" t="str">
        <f t="shared" si="722"/>
        <v/>
      </c>
      <c r="Y2246" t="str">
        <f t="shared" si="722"/>
        <v/>
      </c>
      <c r="Z2246" t="str">
        <f t="shared" si="722"/>
        <v/>
      </c>
      <c r="AA2246" t="str">
        <f t="shared" si="722"/>
        <v>NFC6220SICK LEAVE</v>
      </c>
      <c r="AC2246" t="str">
        <f t="shared" si="723"/>
        <v/>
      </c>
      <c r="AD2246" t="str">
        <f t="shared" si="723"/>
        <v/>
      </c>
      <c r="AE2246" t="str">
        <f t="shared" si="723"/>
        <v/>
      </c>
      <c r="AF2246" t="str">
        <f t="shared" si="723"/>
        <v/>
      </c>
      <c r="AG2246" t="str">
        <f t="shared" si="723"/>
        <v>NFC6200SICK LEAVE</v>
      </c>
      <c r="AI2246">
        <f t="shared" si="711"/>
        <v>1</v>
      </c>
      <c r="AJ2246">
        <f t="shared" si="712"/>
        <v>1126</v>
      </c>
      <c r="AK2246" t="str">
        <f t="shared" si="713"/>
        <v>20181NFC6220SICK LEAVE</v>
      </c>
      <c r="AL2246" t="str">
        <f t="shared" si="714"/>
        <v>SICK LEAVE</v>
      </c>
      <c r="AM2246" t="str">
        <f t="shared" si="715"/>
        <v>20181NFC6200SICK LEAVE</v>
      </c>
      <c r="AN2246" t="str">
        <f t="shared" si="716"/>
        <v>SICK LEAVE</v>
      </c>
      <c r="AO2246" s="13">
        <f t="shared" si="717"/>
        <v>0.94117647058823528</v>
      </c>
      <c r="AP2246">
        <f t="shared" si="718"/>
        <v>1</v>
      </c>
      <c r="AQ2246" t="str">
        <f t="shared" si="719"/>
        <v>NFC6220SICK LEAVENFC6200SICK LEAVE</v>
      </c>
    </row>
    <row r="2247" spans="1:43" x14ac:dyDescent="0.35">
      <c r="A2247" s="18" t="s">
        <v>1838</v>
      </c>
      <c r="B2247">
        <v>6220</v>
      </c>
      <c r="C2247" t="s">
        <v>1258</v>
      </c>
      <c r="D2247" s="18" t="s">
        <v>1838</v>
      </c>
      <c r="E2247">
        <v>6210</v>
      </c>
      <c r="F2247" t="s">
        <v>1258</v>
      </c>
      <c r="G2247" s="13">
        <v>0.94117647058823528</v>
      </c>
      <c r="I2247">
        <v>20181</v>
      </c>
      <c r="J2247" t="str">
        <f t="shared" si="702"/>
        <v>20181NFC6220SICK LEAVE20181NFC6210SICK LEAVE</v>
      </c>
      <c r="K2247" t="str">
        <f t="shared" si="703"/>
        <v>20181NFC6220SICK LEAVE</v>
      </c>
      <c r="L2247" t="str">
        <f t="shared" si="704"/>
        <v>20181NFC6210SICK LEAVE</v>
      </c>
      <c r="M2247" s="13">
        <f t="shared" si="705"/>
        <v>0.94117647058823528</v>
      </c>
      <c r="N2247" s="13"/>
      <c r="O2247" s="19">
        <v>2237</v>
      </c>
      <c r="P2247">
        <f t="shared" si="706"/>
        <v>24</v>
      </c>
      <c r="Q2247">
        <f t="shared" si="707"/>
        <v>1126</v>
      </c>
      <c r="R2247">
        <f t="shared" si="708"/>
        <v>19</v>
      </c>
      <c r="S2247" t="b">
        <f t="shared" si="709"/>
        <v>1</v>
      </c>
      <c r="T2247" t="b">
        <f t="shared" si="710"/>
        <v>0</v>
      </c>
      <c r="W2247" t="str">
        <f t="shared" si="722"/>
        <v/>
      </c>
      <c r="X2247" t="str">
        <f t="shared" si="722"/>
        <v/>
      </c>
      <c r="Y2247" t="str">
        <f t="shared" si="722"/>
        <v/>
      </c>
      <c r="Z2247" t="str">
        <f t="shared" si="722"/>
        <v/>
      </c>
      <c r="AA2247" t="str">
        <f t="shared" si="722"/>
        <v>NFC6220SICK LEAVE</v>
      </c>
      <c r="AC2247" t="str">
        <f t="shared" si="723"/>
        <v/>
      </c>
      <c r="AD2247" t="str">
        <f t="shared" si="723"/>
        <v/>
      </c>
      <c r="AE2247" t="str">
        <f t="shared" si="723"/>
        <v/>
      </c>
      <c r="AF2247" t="str">
        <f t="shared" si="723"/>
        <v/>
      </c>
      <c r="AG2247" t="str">
        <f t="shared" si="723"/>
        <v>NFC6210SICK LEAVE</v>
      </c>
      <c r="AI2247">
        <f t="shared" si="711"/>
        <v>1</v>
      </c>
      <c r="AJ2247">
        <f t="shared" si="712"/>
        <v>1126</v>
      </c>
      <c r="AK2247" t="str">
        <f t="shared" si="713"/>
        <v>20181NFC6220SICK LEAVE</v>
      </c>
      <c r="AL2247" t="str">
        <f t="shared" si="714"/>
        <v>SICK LEAVE</v>
      </c>
      <c r="AM2247" t="str">
        <f t="shared" si="715"/>
        <v>20181NFC6210SICK LEAVE</v>
      </c>
      <c r="AN2247" t="str">
        <f t="shared" si="716"/>
        <v>SICK LEAVE</v>
      </c>
      <c r="AO2247" s="13">
        <f t="shared" si="717"/>
        <v>0.94117647058823528</v>
      </c>
      <c r="AP2247">
        <f t="shared" si="718"/>
        <v>1</v>
      </c>
      <c r="AQ2247" t="str">
        <f t="shared" si="719"/>
        <v>NFC6220SICK LEAVENFC6210SICK LEAVE</v>
      </c>
    </row>
    <row r="2248" spans="1:43" x14ac:dyDescent="0.35">
      <c r="A2248" s="18" t="s">
        <v>1838</v>
      </c>
      <c r="B2248">
        <v>6220</v>
      </c>
      <c r="C2248" t="s">
        <v>1258</v>
      </c>
      <c r="D2248" s="18" t="s">
        <v>1838</v>
      </c>
      <c r="E2248">
        <v>6250</v>
      </c>
      <c r="F2248" t="s">
        <v>1258</v>
      </c>
      <c r="G2248" s="13">
        <v>0.94117647058823528</v>
      </c>
      <c r="I2248">
        <v>20181</v>
      </c>
      <c r="J2248" t="str">
        <f t="shared" si="702"/>
        <v>20181NFC6220SICK LEAVE20181NFC6250SICK LEAVE</v>
      </c>
      <c r="K2248" t="str">
        <f t="shared" si="703"/>
        <v>20181NFC6220SICK LEAVE</v>
      </c>
      <c r="L2248" t="str">
        <f t="shared" si="704"/>
        <v>20181NFC6250SICK LEAVE</v>
      </c>
      <c r="M2248" s="13">
        <f t="shared" si="705"/>
        <v>0.94117647058823528</v>
      </c>
      <c r="N2248" s="13"/>
      <c r="O2248" s="19">
        <v>2238</v>
      </c>
      <c r="P2248">
        <f t="shared" si="706"/>
        <v>24</v>
      </c>
      <c r="Q2248">
        <f t="shared" si="707"/>
        <v>1126</v>
      </c>
      <c r="R2248">
        <f t="shared" si="708"/>
        <v>20</v>
      </c>
      <c r="S2248" t="b">
        <f t="shared" si="709"/>
        <v>1</v>
      </c>
      <c r="T2248" t="b">
        <f t="shared" si="710"/>
        <v>0</v>
      </c>
      <c r="W2248" t="str">
        <f t="shared" si="722"/>
        <v/>
      </c>
      <c r="X2248" t="str">
        <f t="shared" si="722"/>
        <v/>
      </c>
      <c r="Y2248" t="str">
        <f t="shared" si="722"/>
        <v/>
      </c>
      <c r="Z2248" t="str">
        <f t="shared" si="722"/>
        <v/>
      </c>
      <c r="AA2248" t="str">
        <f t="shared" si="722"/>
        <v>NFC6220SICK LEAVE</v>
      </c>
      <c r="AC2248" t="str">
        <f t="shared" si="723"/>
        <v/>
      </c>
      <c r="AD2248" t="str">
        <f t="shared" si="723"/>
        <v/>
      </c>
      <c r="AE2248" t="str">
        <f t="shared" si="723"/>
        <v/>
      </c>
      <c r="AF2248" t="str">
        <f t="shared" si="723"/>
        <v/>
      </c>
      <c r="AG2248" t="str">
        <f t="shared" si="723"/>
        <v>NFC6250SICK LEAVE</v>
      </c>
      <c r="AI2248">
        <f t="shared" si="711"/>
        <v>1</v>
      </c>
      <c r="AJ2248">
        <f t="shared" si="712"/>
        <v>1126</v>
      </c>
      <c r="AK2248" t="str">
        <f t="shared" si="713"/>
        <v>20181NFC6220SICK LEAVE</v>
      </c>
      <c r="AL2248" t="str">
        <f t="shared" si="714"/>
        <v>SICK LEAVE</v>
      </c>
      <c r="AM2248" t="str">
        <f t="shared" si="715"/>
        <v>20181NFC6250SICK LEAVE</v>
      </c>
      <c r="AN2248" t="str">
        <f t="shared" si="716"/>
        <v>SICK LEAVE</v>
      </c>
      <c r="AO2248" s="13">
        <f t="shared" si="717"/>
        <v>0.94117647058823528</v>
      </c>
      <c r="AP2248">
        <f t="shared" si="718"/>
        <v>1</v>
      </c>
      <c r="AQ2248" t="str">
        <f t="shared" si="719"/>
        <v>NFC6220SICK LEAVENFC6250SICK LEAVE</v>
      </c>
    </row>
    <row r="2249" spans="1:43" x14ac:dyDescent="0.35">
      <c r="A2249" s="18" t="s">
        <v>1838</v>
      </c>
      <c r="B2249">
        <v>6250</v>
      </c>
      <c r="C2249" t="s">
        <v>1258</v>
      </c>
      <c r="D2249" s="18" t="s">
        <v>1838</v>
      </c>
      <c r="E2249">
        <v>6200</v>
      </c>
      <c r="F2249" t="s">
        <v>1258</v>
      </c>
      <c r="G2249" s="13">
        <v>0.94117647058823528</v>
      </c>
      <c r="I2249">
        <v>20181</v>
      </c>
      <c r="J2249" t="str">
        <f t="shared" si="702"/>
        <v>20181NFC6250SICK LEAVE20181NFC6200SICK LEAVE</v>
      </c>
      <c r="K2249" t="str">
        <f t="shared" si="703"/>
        <v>20181NFC6250SICK LEAVE</v>
      </c>
      <c r="L2249" t="str">
        <f t="shared" si="704"/>
        <v>20181NFC6200SICK LEAVE</v>
      </c>
      <c r="M2249" s="13">
        <f t="shared" si="705"/>
        <v>0.94117647058823528</v>
      </c>
      <c r="N2249" s="13"/>
      <c r="O2249" s="19">
        <v>2239</v>
      </c>
      <c r="P2249">
        <f t="shared" si="706"/>
        <v>24</v>
      </c>
      <c r="Q2249">
        <f t="shared" si="707"/>
        <v>1126</v>
      </c>
      <c r="R2249">
        <f t="shared" si="708"/>
        <v>21</v>
      </c>
      <c r="S2249" t="b">
        <f t="shared" si="709"/>
        <v>1</v>
      </c>
      <c r="T2249" t="b">
        <f t="shared" si="710"/>
        <v>0</v>
      </c>
      <c r="W2249" t="str">
        <f t="shared" si="722"/>
        <v/>
      </c>
      <c r="X2249" t="str">
        <f t="shared" si="722"/>
        <v/>
      </c>
      <c r="Y2249" t="str">
        <f t="shared" si="722"/>
        <v/>
      </c>
      <c r="Z2249" t="str">
        <f t="shared" si="722"/>
        <v/>
      </c>
      <c r="AA2249" t="str">
        <f t="shared" si="722"/>
        <v>NFC6250SICK LEAVE</v>
      </c>
      <c r="AC2249" t="str">
        <f t="shared" si="723"/>
        <v/>
      </c>
      <c r="AD2249" t="str">
        <f t="shared" si="723"/>
        <v/>
      </c>
      <c r="AE2249" t="str">
        <f t="shared" si="723"/>
        <v/>
      </c>
      <c r="AF2249" t="str">
        <f t="shared" si="723"/>
        <v/>
      </c>
      <c r="AG2249" t="str">
        <f t="shared" si="723"/>
        <v>NFC6200SICK LEAVE</v>
      </c>
      <c r="AI2249">
        <f t="shared" si="711"/>
        <v>1</v>
      </c>
      <c r="AJ2249">
        <f t="shared" si="712"/>
        <v>1126</v>
      </c>
      <c r="AK2249" t="str">
        <f t="shared" si="713"/>
        <v>20181NFC6250SICK LEAVE</v>
      </c>
      <c r="AL2249" t="str">
        <f t="shared" si="714"/>
        <v>SICK LEAVE</v>
      </c>
      <c r="AM2249" t="str">
        <f t="shared" si="715"/>
        <v>20181NFC6200SICK LEAVE</v>
      </c>
      <c r="AN2249" t="str">
        <f t="shared" si="716"/>
        <v>SICK LEAVE</v>
      </c>
      <c r="AO2249" s="13">
        <f t="shared" si="717"/>
        <v>0.94117647058823528</v>
      </c>
      <c r="AP2249">
        <f t="shared" si="718"/>
        <v>1</v>
      </c>
      <c r="AQ2249" t="str">
        <f t="shared" si="719"/>
        <v>NFC6250SICK LEAVENFC6200SICK LEAVE</v>
      </c>
    </row>
    <row r="2250" spans="1:43" x14ac:dyDescent="0.35">
      <c r="A2250" s="18" t="s">
        <v>1838</v>
      </c>
      <c r="B2250">
        <v>6250</v>
      </c>
      <c r="C2250" t="s">
        <v>1258</v>
      </c>
      <c r="D2250" s="18" t="s">
        <v>1838</v>
      </c>
      <c r="E2250">
        <v>6210</v>
      </c>
      <c r="F2250" t="s">
        <v>1258</v>
      </c>
      <c r="G2250" s="13">
        <v>0.94117647058823528</v>
      </c>
      <c r="I2250">
        <v>20181</v>
      </c>
      <c r="J2250" t="str">
        <f t="shared" si="702"/>
        <v>20181NFC6250SICK LEAVE20181NFC6210SICK LEAVE</v>
      </c>
      <c r="K2250" t="str">
        <f t="shared" si="703"/>
        <v>20181NFC6250SICK LEAVE</v>
      </c>
      <c r="L2250" t="str">
        <f t="shared" si="704"/>
        <v>20181NFC6210SICK LEAVE</v>
      </c>
      <c r="M2250" s="13">
        <f t="shared" si="705"/>
        <v>0.94117647058823528</v>
      </c>
      <c r="N2250" s="13"/>
      <c r="O2250" s="19">
        <v>2240</v>
      </c>
      <c r="P2250">
        <f t="shared" si="706"/>
        <v>24</v>
      </c>
      <c r="Q2250">
        <f t="shared" si="707"/>
        <v>1126</v>
      </c>
      <c r="R2250">
        <f t="shared" si="708"/>
        <v>22</v>
      </c>
      <c r="S2250" t="b">
        <f t="shared" si="709"/>
        <v>1</v>
      </c>
      <c r="T2250" t="b">
        <f t="shared" si="710"/>
        <v>0</v>
      </c>
      <c r="W2250" t="str">
        <f t="shared" si="722"/>
        <v/>
      </c>
      <c r="X2250" t="str">
        <f t="shared" si="722"/>
        <v/>
      </c>
      <c r="Y2250" t="str">
        <f t="shared" si="722"/>
        <v/>
      </c>
      <c r="Z2250" t="str">
        <f t="shared" si="722"/>
        <v/>
      </c>
      <c r="AA2250" t="str">
        <f t="shared" si="722"/>
        <v>NFC6250SICK LEAVE</v>
      </c>
      <c r="AC2250" t="str">
        <f t="shared" si="723"/>
        <v/>
      </c>
      <c r="AD2250" t="str">
        <f t="shared" si="723"/>
        <v/>
      </c>
      <c r="AE2250" t="str">
        <f t="shared" si="723"/>
        <v/>
      </c>
      <c r="AF2250" t="str">
        <f t="shared" si="723"/>
        <v/>
      </c>
      <c r="AG2250" t="str">
        <f t="shared" si="723"/>
        <v>NFC6210SICK LEAVE</v>
      </c>
      <c r="AI2250">
        <f t="shared" si="711"/>
        <v>1</v>
      </c>
      <c r="AJ2250">
        <f t="shared" si="712"/>
        <v>1126</v>
      </c>
      <c r="AK2250" t="str">
        <f t="shared" si="713"/>
        <v>20181NFC6250SICK LEAVE</v>
      </c>
      <c r="AL2250" t="str">
        <f t="shared" si="714"/>
        <v>SICK LEAVE</v>
      </c>
      <c r="AM2250" t="str">
        <f t="shared" si="715"/>
        <v>20181NFC6210SICK LEAVE</v>
      </c>
      <c r="AN2250" t="str">
        <f t="shared" si="716"/>
        <v>SICK LEAVE</v>
      </c>
      <c r="AO2250" s="13">
        <f t="shared" si="717"/>
        <v>0.94117647058823528</v>
      </c>
      <c r="AP2250">
        <f t="shared" si="718"/>
        <v>1</v>
      </c>
      <c r="AQ2250" t="str">
        <f t="shared" si="719"/>
        <v>NFC6250SICK LEAVENFC6210SICK LEAVE</v>
      </c>
    </row>
    <row r="2251" spans="1:43" x14ac:dyDescent="0.35">
      <c r="A2251" s="18" t="s">
        <v>1838</v>
      </c>
      <c r="B2251">
        <v>6250</v>
      </c>
      <c r="C2251" t="s">
        <v>1258</v>
      </c>
      <c r="D2251" s="18" t="s">
        <v>1838</v>
      </c>
      <c r="E2251">
        <v>6220</v>
      </c>
      <c r="F2251" t="s">
        <v>1258</v>
      </c>
      <c r="G2251" s="13">
        <v>0.94117647058823528</v>
      </c>
      <c r="I2251">
        <v>20181</v>
      </c>
      <c r="J2251" t="str">
        <f t="shared" si="702"/>
        <v>20181NFC6250SICK LEAVE20181NFC6220SICK LEAVE</v>
      </c>
      <c r="K2251" t="str">
        <f t="shared" si="703"/>
        <v>20181NFC6250SICK LEAVE</v>
      </c>
      <c r="L2251" t="str">
        <f t="shared" si="704"/>
        <v>20181NFC6220SICK LEAVE</v>
      </c>
      <c r="M2251" s="13">
        <f t="shared" si="705"/>
        <v>0.94117647058823528</v>
      </c>
      <c r="N2251" s="13"/>
      <c r="O2251" s="19">
        <v>2241</v>
      </c>
      <c r="P2251">
        <f t="shared" si="706"/>
        <v>24</v>
      </c>
      <c r="Q2251">
        <f t="shared" si="707"/>
        <v>1126</v>
      </c>
      <c r="R2251">
        <f t="shared" si="708"/>
        <v>23</v>
      </c>
      <c r="S2251" t="b">
        <f t="shared" si="709"/>
        <v>1</v>
      </c>
      <c r="T2251" t="b">
        <f t="shared" si="710"/>
        <v>0</v>
      </c>
      <c r="W2251" t="str">
        <f t="shared" si="722"/>
        <v/>
      </c>
      <c r="X2251" t="str">
        <f t="shared" si="722"/>
        <v/>
      </c>
      <c r="Y2251" t="str">
        <f t="shared" si="722"/>
        <v/>
      </c>
      <c r="Z2251" t="str">
        <f t="shared" si="722"/>
        <v/>
      </c>
      <c r="AA2251" t="str">
        <f t="shared" si="722"/>
        <v>NFC6250SICK LEAVE</v>
      </c>
      <c r="AC2251" t="str">
        <f t="shared" si="723"/>
        <v/>
      </c>
      <c r="AD2251" t="str">
        <f t="shared" si="723"/>
        <v/>
      </c>
      <c r="AE2251" t="str">
        <f t="shared" si="723"/>
        <v/>
      </c>
      <c r="AF2251" t="str">
        <f t="shared" si="723"/>
        <v/>
      </c>
      <c r="AG2251" t="str">
        <f t="shared" si="723"/>
        <v>NFC6220SICK LEAVE</v>
      </c>
      <c r="AI2251">
        <f t="shared" si="711"/>
        <v>1</v>
      </c>
      <c r="AJ2251">
        <f t="shared" si="712"/>
        <v>1126</v>
      </c>
      <c r="AK2251" t="str">
        <f t="shared" si="713"/>
        <v>20181NFC6250SICK LEAVE</v>
      </c>
      <c r="AL2251" t="str">
        <f t="shared" si="714"/>
        <v>SICK LEAVE</v>
      </c>
      <c r="AM2251" t="str">
        <f t="shared" si="715"/>
        <v>20181NFC6220SICK LEAVE</v>
      </c>
      <c r="AN2251" t="str">
        <f t="shared" si="716"/>
        <v>SICK LEAVE</v>
      </c>
      <c r="AO2251" s="13">
        <f t="shared" si="717"/>
        <v>0.94117647058823528</v>
      </c>
      <c r="AP2251">
        <f t="shared" si="718"/>
        <v>1</v>
      </c>
      <c r="AQ2251" t="str">
        <f t="shared" si="719"/>
        <v>NFC6250SICK LEAVENFC6220SICK LEAVE</v>
      </c>
    </row>
    <row r="2252" spans="1:43" x14ac:dyDescent="0.35">
      <c r="A2252" s="18" t="s">
        <v>1838</v>
      </c>
      <c r="B2252">
        <v>6261</v>
      </c>
      <c r="C2252" t="s">
        <v>1816</v>
      </c>
      <c r="D2252" s="18" t="s">
        <v>1838</v>
      </c>
      <c r="E2252">
        <v>6161</v>
      </c>
      <c r="F2252" t="s">
        <v>652</v>
      </c>
      <c r="G2252" s="13">
        <v>0.76690913038758002</v>
      </c>
      <c r="I2252">
        <v>20181</v>
      </c>
      <c r="J2252" t="str">
        <f t="shared" ref="J2252:J2269" si="724">K2252&amp;L2252</f>
        <v>20181NFC6261SICK LEAVE DONATED20181NFC6161ANNUAL LEAVE DONATED</v>
      </c>
      <c r="K2252" t="str">
        <f t="shared" ref="K2252:K2269" si="725">I2252&amp;A2252&amp;B2252&amp;C2252</f>
        <v>20181NFC6261SICK LEAVE DONATED</v>
      </c>
      <c r="L2252" t="str">
        <f t="shared" ref="L2252:L2269" si="726">I2252&amp;D2252&amp;E2252&amp;F2252</f>
        <v>20181NFC6161ANNUAL LEAVE DONATED</v>
      </c>
      <c r="M2252" s="13">
        <f t="shared" ref="M2252:M2269" si="727">G2252</f>
        <v>0.76690913038758002</v>
      </c>
      <c r="N2252" s="13"/>
      <c r="O2252" s="19">
        <v>2242</v>
      </c>
      <c r="P2252">
        <f t="shared" ref="P2252:P2269" si="728">COUNTIF(C$11:C$2269, C2252)</f>
        <v>3</v>
      </c>
      <c r="Q2252">
        <f t="shared" ref="Q2252:Q2269" si="729">IF(ROW()=11,1,IF(R2251+1=R2252,Q2251,Q2251+1))</f>
        <v>1127</v>
      </c>
      <c r="R2252">
        <f t="shared" ref="R2252:R2269" si="730">IF(C2252=C2251, R2251+1, 1)</f>
        <v>1</v>
      </c>
      <c r="S2252" t="b">
        <f t="shared" ref="S2252:S2269" si="731">A2252=D2252</f>
        <v>1</v>
      </c>
      <c r="T2252" t="b">
        <f t="shared" ref="T2252:T2269" si="732">A2252&amp;B2252&amp;C2252=D2252&amp;E2252&amp;F2252</f>
        <v>0</v>
      </c>
      <c r="W2252" t="str">
        <f t="shared" si="722"/>
        <v/>
      </c>
      <c r="X2252" t="str">
        <f t="shared" si="722"/>
        <v/>
      </c>
      <c r="Y2252" t="str">
        <f t="shared" si="722"/>
        <v/>
      </c>
      <c r="Z2252" t="str">
        <f t="shared" si="722"/>
        <v/>
      </c>
      <c r="AA2252" t="str">
        <f t="shared" si="722"/>
        <v>NFC6261SICK LEAVE DONATED</v>
      </c>
      <c r="AC2252" t="str">
        <f t="shared" si="723"/>
        <v/>
      </c>
      <c r="AD2252" t="str">
        <f t="shared" si="723"/>
        <v/>
      </c>
      <c r="AE2252" t="str">
        <f t="shared" si="723"/>
        <v/>
      </c>
      <c r="AF2252" t="str">
        <f t="shared" si="723"/>
        <v/>
      </c>
      <c r="AG2252" t="str">
        <f t="shared" si="723"/>
        <v>NFC6161ANNUAL LEAVE DONATED</v>
      </c>
      <c r="AI2252">
        <f t="shared" ref="AI2252:AI2269" si="733">COUNTIF(AQ2252:AQ4510, AQ2252)</f>
        <v>1</v>
      </c>
      <c r="AJ2252">
        <f t="shared" ref="AJ2252:AJ2269" si="734">Q2252</f>
        <v>1127</v>
      </c>
      <c r="AK2252" t="str">
        <f t="shared" ref="AK2252:AK2269" si="735">K2252</f>
        <v>20181NFC6261SICK LEAVE DONATED</v>
      </c>
      <c r="AL2252" t="str">
        <f t="shared" ref="AL2252:AL2269" si="736">C2252</f>
        <v>SICK LEAVE DONATED</v>
      </c>
      <c r="AM2252" t="str">
        <f t="shared" ref="AM2252:AM2269" si="737">L2252</f>
        <v>20181NFC6161ANNUAL LEAVE DONATED</v>
      </c>
      <c r="AN2252" t="str">
        <f t="shared" ref="AN2252:AN2269" si="738">IF(F2252="", "", F2252)</f>
        <v>ANNUAL LEAVE DONATED</v>
      </c>
      <c r="AO2252" s="13">
        <f t="shared" ref="AO2252:AO2269" si="739">M2252</f>
        <v>0.76690913038758002</v>
      </c>
      <c r="AP2252">
        <f t="shared" ref="AP2252:AP2269" si="740">COUNTIF(AQ$11:AQ$2269, AQ2252)</f>
        <v>1</v>
      </c>
      <c r="AQ2252" t="str">
        <f t="shared" ref="AQ2252:AQ2269" si="741">W2252&amp;AC2252&amp;X2252&amp;AD2252&amp;Y2252&amp;AE2252&amp;Z2252&amp;AF2252&amp;AA2252&amp;AG2252</f>
        <v>NFC6261SICK LEAVE DONATEDNFC6161ANNUAL LEAVE DONATED</v>
      </c>
    </row>
    <row r="2253" spans="1:43" x14ac:dyDescent="0.35">
      <c r="A2253" s="18" t="s">
        <v>1838</v>
      </c>
      <c r="B2253">
        <v>6261</v>
      </c>
      <c r="C2253" t="s">
        <v>1816</v>
      </c>
      <c r="D2253" s="18" t="s">
        <v>1838</v>
      </c>
      <c r="E2253">
        <v>6461</v>
      </c>
      <c r="F2253" t="s">
        <v>218</v>
      </c>
      <c r="G2253" s="13">
        <v>0.70766968880176429</v>
      </c>
      <c r="I2253">
        <v>20181</v>
      </c>
      <c r="J2253" t="str">
        <f t="shared" si="724"/>
        <v>20181NFC6261SICK LEAVE DONATED20181NFC6461REG COMP LEAVE DONATED</v>
      </c>
      <c r="K2253" t="str">
        <f t="shared" si="725"/>
        <v>20181NFC6261SICK LEAVE DONATED</v>
      </c>
      <c r="L2253" t="str">
        <f t="shared" si="726"/>
        <v>20181NFC6461REG COMP LEAVE DONATED</v>
      </c>
      <c r="M2253" s="13">
        <f t="shared" si="727"/>
        <v>0.70766968880176429</v>
      </c>
      <c r="N2253" s="13"/>
      <c r="O2253" s="19">
        <v>2243</v>
      </c>
      <c r="P2253">
        <f t="shared" si="728"/>
        <v>3</v>
      </c>
      <c r="Q2253">
        <f t="shared" si="729"/>
        <v>1127</v>
      </c>
      <c r="R2253">
        <f t="shared" si="730"/>
        <v>2</v>
      </c>
      <c r="S2253" t="b">
        <f t="shared" si="731"/>
        <v>1</v>
      </c>
      <c r="T2253" t="b">
        <f t="shared" si="732"/>
        <v>0</v>
      </c>
      <c r="W2253" t="str">
        <f t="shared" si="722"/>
        <v/>
      </c>
      <c r="X2253" t="str">
        <f t="shared" si="722"/>
        <v/>
      </c>
      <c r="Y2253" t="str">
        <f t="shared" si="722"/>
        <v/>
      </c>
      <c r="Z2253" t="str">
        <f t="shared" si="722"/>
        <v/>
      </c>
      <c r="AA2253" t="str">
        <f t="shared" si="722"/>
        <v>NFC6261SICK LEAVE DONATED</v>
      </c>
      <c r="AC2253" t="str">
        <f t="shared" si="723"/>
        <v/>
      </c>
      <c r="AD2253" t="str">
        <f t="shared" si="723"/>
        <v/>
      </c>
      <c r="AE2253" t="str">
        <f t="shared" si="723"/>
        <v/>
      </c>
      <c r="AF2253" t="str">
        <f t="shared" si="723"/>
        <v/>
      </c>
      <c r="AG2253" t="str">
        <f t="shared" si="723"/>
        <v>NFC6461REG COMP LEAVE DONATED</v>
      </c>
      <c r="AI2253">
        <f t="shared" si="733"/>
        <v>1</v>
      </c>
      <c r="AJ2253">
        <f t="shared" si="734"/>
        <v>1127</v>
      </c>
      <c r="AK2253" t="str">
        <f t="shared" si="735"/>
        <v>20181NFC6261SICK LEAVE DONATED</v>
      </c>
      <c r="AL2253" t="str">
        <f t="shared" si="736"/>
        <v>SICK LEAVE DONATED</v>
      </c>
      <c r="AM2253" t="str">
        <f t="shared" si="737"/>
        <v>20181NFC6461REG COMP LEAVE DONATED</v>
      </c>
      <c r="AN2253" t="str">
        <f t="shared" si="738"/>
        <v>REG COMP LEAVE DONATED</v>
      </c>
      <c r="AO2253" s="13">
        <f t="shared" si="739"/>
        <v>0.70766968880176429</v>
      </c>
      <c r="AP2253">
        <f t="shared" si="740"/>
        <v>1</v>
      </c>
      <c r="AQ2253" t="str">
        <f t="shared" si="741"/>
        <v>NFC6261SICK LEAVE DONATEDNFC6461REG COMP LEAVE DONATED</v>
      </c>
    </row>
    <row r="2254" spans="1:43" x14ac:dyDescent="0.35">
      <c r="A2254" s="18" t="s">
        <v>1838</v>
      </c>
      <c r="B2254">
        <v>6261</v>
      </c>
      <c r="C2254" t="s">
        <v>1816</v>
      </c>
      <c r="D2254" s="18" t="s">
        <v>1838</v>
      </c>
      <c r="E2254">
        <v>6361</v>
      </c>
      <c r="F2254" t="s">
        <v>656</v>
      </c>
      <c r="G2254" s="13">
        <v>0.70497177020891755</v>
      </c>
      <c r="I2254">
        <v>20181</v>
      </c>
      <c r="J2254" t="str">
        <f t="shared" si="724"/>
        <v>20181NFC6261SICK LEAVE DONATED20181NFC6361REST ANN LEAVE DONATED</v>
      </c>
      <c r="K2254" t="str">
        <f t="shared" si="725"/>
        <v>20181NFC6261SICK LEAVE DONATED</v>
      </c>
      <c r="L2254" t="str">
        <f t="shared" si="726"/>
        <v>20181NFC6361REST ANN LEAVE DONATED</v>
      </c>
      <c r="M2254" s="13">
        <f t="shared" si="727"/>
        <v>0.70497177020891755</v>
      </c>
      <c r="N2254" s="13"/>
      <c r="O2254" s="19">
        <v>2244</v>
      </c>
      <c r="P2254">
        <f t="shared" si="728"/>
        <v>3</v>
      </c>
      <c r="Q2254">
        <f t="shared" si="729"/>
        <v>1127</v>
      </c>
      <c r="R2254">
        <f t="shared" si="730"/>
        <v>3</v>
      </c>
      <c r="S2254" t="b">
        <f t="shared" si="731"/>
        <v>1</v>
      </c>
      <c r="T2254" t="b">
        <f t="shared" si="732"/>
        <v>0</v>
      </c>
      <c r="W2254" t="str">
        <f t="shared" si="722"/>
        <v/>
      </c>
      <c r="X2254" t="str">
        <f t="shared" si="722"/>
        <v/>
      </c>
      <c r="Y2254" t="str">
        <f t="shared" si="722"/>
        <v/>
      </c>
      <c r="Z2254" t="str">
        <f t="shared" si="722"/>
        <v/>
      </c>
      <c r="AA2254" t="str">
        <f t="shared" si="722"/>
        <v>NFC6261SICK LEAVE DONATED</v>
      </c>
      <c r="AC2254" t="str">
        <f t="shared" si="723"/>
        <v/>
      </c>
      <c r="AD2254" t="str">
        <f t="shared" si="723"/>
        <v/>
      </c>
      <c r="AE2254" t="str">
        <f t="shared" si="723"/>
        <v/>
      </c>
      <c r="AF2254" t="str">
        <f t="shared" si="723"/>
        <v/>
      </c>
      <c r="AG2254" t="str">
        <f t="shared" si="723"/>
        <v>NFC6361REST ANN LEAVE DONATED</v>
      </c>
      <c r="AI2254">
        <f t="shared" si="733"/>
        <v>1</v>
      </c>
      <c r="AJ2254">
        <f t="shared" si="734"/>
        <v>1127</v>
      </c>
      <c r="AK2254" t="str">
        <f t="shared" si="735"/>
        <v>20181NFC6261SICK LEAVE DONATED</v>
      </c>
      <c r="AL2254" t="str">
        <f t="shared" si="736"/>
        <v>SICK LEAVE DONATED</v>
      </c>
      <c r="AM2254" t="str">
        <f t="shared" si="737"/>
        <v>20181NFC6361REST ANN LEAVE DONATED</v>
      </c>
      <c r="AN2254" t="str">
        <f t="shared" si="738"/>
        <v>REST ANN LEAVE DONATED</v>
      </c>
      <c r="AO2254" s="13">
        <f t="shared" si="739"/>
        <v>0.70497177020891755</v>
      </c>
      <c r="AP2254">
        <f t="shared" si="740"/>
        <v>1</v>
      </c>
      <c r="AQ2254" t="str">
        <f t="shared" si="741"/>
        <v>NFC6261SICK LEAVE DONATEDNFC6361REST ANN LEAVE DONATED</v>
      </c>
    </row>
    <row r="2255" spans="1:43" x14ac:dyDescent="0.35">
      <c r="A2255" s="18" t="s">
        <v>1838</v>
      </c>
      <c r="B2255">
        <v>6266</v>
      </c>
      <c r="C2255" t="s">
        <v>1817</v>
      </c>
      <c r="D2255" s="18" t="s">
        <v>1838</v>
      </c>
      <c r="E2255">
        <v>6267</v>
      </c>
      <c r="F2255" t="s">
        <v>1818</v>
      </c>
      <c r="G2255" s="13">
        <v>0.9353616469778141</v>
      </c>
      <c r="I2255">
        <v>20181</v>
      </c>
      <c r="J2255" t="str">
        <f t="shared" si="724"/>
        <v>20181NFC6266SCK LV-FFLA FFTR OT PAY20181NFC6267SICK LV-FFLA FFTR PAY</v>
      </c>
      <c r="K2255" t="str">
        <f t="shared" si="725"/>
        <v>20181NFC6266SCK LV-FFLA FFTR OT PAY</v>
      </c>
      <c r="L2255" t="str">
        <f t="shared" si="726"/>
        <v>20181NFC6267SICK LV-FFLA FFTR PAY</v>
      </c>
      <c r="M2255" s="13">
        <f t="shared" si="727"/>
        <v>0.9353616469778141</v>
      </c>
      <c r="N2255" s="13"/>
      <c r="O2255" s="19">
        <v>2245</v>
      </c>
      <c r="P2255">
        <f t="shared" si="728"/>
        <v>3</v>
      </c>
      <c r="Q2255">
        <f t="shared" si="729"/>
        <v>1128</v>
      </c>
      <c r="R2255">
        <f t="shared" si="730"/>
        <v>1</v>
      </c>
      <c r="S2255" t="b">
        <f t="shared" si="731"/>
        <v>1</v>
      </c>
      <c r="T2255" t="b">
        <f t="shared" si="732"/>
        <v>0</v>
      </c>
      <c r="W2255" t="str">
        <f t="shared" si="722"/>
        <v/>
      </c>
      <c r="X2255" t="str">
        <f t="shared" si="722"/>
        <v/>
      </c>
      <c r="Y2255" t="str">
        <f t="shared" si="722"/>
        <v/>
      </c>
      <c r="Z2255" t="str">
        <f t="shared" si="722"/>
        <v/>
      </c>
      <c r="AA2255" t="str">
        <f t="shared" si="722"/>
        <v>NFC6266SCK LV-FFLA FFTR OT PAY</v>
      </c>
      <c r="AC2255" t="str">
        <f t="shared" si="723"/>
        <v/>
      </c>
      <c r="AD2255" t="str">
        <f t="shared" si="723"/>
        <v/>
      </c>
      <c r="AE2255" t="str">
        <f t="shared" si="723"/>
        <v/>
      </c>
      <c r="AF2255" t="str">
        <f t="shared" si="723"/>
        <v/>
      </c>
      <c r="AG2255" t="str">
        <f t="shared" si="723"/>
        <v>NFC6267SICK LV-FFLA FFTR PAY</v>
      </c>
      <c r="AI2255">
        <f t="shared" si="733"/>
        <v>1</v>
      </c>
      <c r="AJ2255">
        <f t="shared" si="734"/>
        <v>1128</v>
      </c>
      <c r="AK2255" t="str">
        <f t="shared" si="735"/>
        <v>20181NFC6266SCK LV-FFLA FFTR OT PAY</v>
      </c>
      <c r="AL2255" t="str">
        <f t="shared" si="736"/>
        <v>SCK LV-FFLA FFTR OT PAY</v>
      </c>
      <c r="AM2255" t="str">
        <f t="shared" si="737"/>
        <v>20181NFC6267SICK LV-FFLA FFTR PAY</v>
      </c>
      <c r="AN2255" t="str">
        <f t="shared" si="738"/>
        <v>SICK LV-FFLA FFTR PAY</v>
      </c>
      <c r="AO2255" s="13">
        <f t="shared" si="739"/>
        <v>0.9353616469778141</v>
      </c>
      <c r="AP2255">
        <f t="shared" si="740"/>
        <v>1</v>
      </c>
      <c r="AQ2255" t="str">
        <f t="shared" si="741"/>
        <v>NFC6266SCK LV-FFLA FFTR OT PAYNFC6267SICK LV-FFLA FFTR PAY</v>
      </c>
    </row>
    <row r="2256" spans="1:43" x14ac:dyDescent="0.35">
      <c r="A2256" s="18" t="s">
        <v>1838</v>
      </c>
      <c r="B2256">
        <v>6266</v>
      </c>
      <c r="C2256" t="s">
        <v>1817</v>
      </c>
      <c r="D2256" s="18" t="s">
        <v>1838</v>
      </c>
      <c r="E2256">
        <v>6268</v>
      </c>
      <c r="F2256" t="s">
        <v>1819</v>
      </c>
      <c r="G2256" s="13">
        <v>0.74099277801281938</v>
      </c>
      <c r="I2256">
        <v>20181</v>
      </c>
      <c r="J2256" t="str">
        <f t="shared" si="724"/>
        <v>20181NFC6266SCK LV-FFLA FFTR OT PAY20181NFC6268SICK LV-FIREFTR OT PAY</v>
      </c>
      <c r="K2256" t="str">
        <f t="shared" si="725"/>
        <v>20181NFC6266SCK LV-FFLA FFTR OT PAY</v>
      </c>
      <c r="L2256" t="str">
        <f t="shared" si="726"/>
        <v>20181NFC6268SICK LV-FIREFTR OT PAY</v>
      </c>
      <c r="M2256" s="13">
        <f t="shared" si="727"/>
        <v>0.74099277801281938</v>
      </c>
      <c r="N2256" s="13"/>
      <c r="O2256" s="19">
        <v>2246</v>
      </c>
      <c r="P2256">
        <f t="shared" si="728"/>
        <v>3</v>
      </c>
      <c r="Q2256">
        <f t="shared" si="729"/>
        <v>1128</v>
      </c>
      <c r="R2256">
        <f t="shared" si="730"/>
        <v>2</v>
      </c>
      <c r="S2256" t="b">
        <f t="shared" si="731"/>
        <v>1</v>
      </c>
      <c r="T2256" t="b">
        <f t="shared" si="732"/>
        <v>0</v>
      </c>
      <c r="W2256" t="str">
        <f t="shared" si="722"/>
        <v/>
      </c>
      <c r="X2256" t="str">
        <f t="shared" si="722"/>
        <v/>
      </c>
      <c r="Y2256" t="str">
        <f t="shared" si="722"/>
        <v/>
      </c>
      <c r="Z2256" t="str">
        <f t="shared" si="722"/>
        <v/>
      </c>
      <c r="AA2256" t="str">
        <f t="shared" si="722"/>
        <v>NFC6266SCK LV-FFLA FFTR OT PAY</v>
      </c>
      <c r="AC2256" t="str">
        <f t="shared" si="723"/>
        <v/>
      </c>
      <c r="AD2256" t="str">
        <f t="shared" si="723"/>
        <v/>
      </c>
      <c r="AE2256" t="str">
        <f t="shared" si="723"/>
        <v/>
      </c>
      <c r="AF2256" t="str">
        <f t="shared" si="723"/>
        <v/>
      </c>
      <c r="AG2256" t="str">
        <f t="shared" si="723"/>
        <v>NFC6268SICK LV-FIREFTR OT PAY</v>
      </c>
      <c r="AI2256">
        <f t="shared" si="733"/>
        <v>1</v>
      </c>
      <c r="AJ2256">
        <f t="shared" si="734"/>
        <v>1128</v>
      </c>
      <c r="AK2256" t="str">
        <f t="shared" si="735"/>
        <v>20181NFC6266SCK LV-FFLA FFTR OT PAY</v>
      </c>
      <c r="AL2256" t="str">
        <f t="shared" si="736"/>
        <v>SCK LV-FFLA FFTR OT PAY</v>
      </c>
      <c r="AM2256" t="str">
        <f t="shared" si="737"/>
        <v>20181NFC6268SICK LV-FIREFTR OT PAY</v>
      </c>
      <c r="AN2256" t="str">
        <f t="shared" si="738"/>
        <v>SICK LV-FIREFTR OT PAY</v>
      </c>
      <c r="AO2256" s="13">
        <f t="shared" si="739"/>
        <v>0.74099277801281938</v>
      </c>
      <c r="AP2256">
        <f t="shared" si="740"/>
        <v>1</v>
      </c>
      <c r="AQ2256" t="str">
        <f t="shared" si="741"/>
        <v>NFC6266SCK LV-FFLA FFTR OT PAYNFC6268SICK LV-FIREFTR OT PAY</v>
      </c>
    </row>
    <row r="2257" spans="1:43" x14ac:dyDescent="0.35">
      <c r="A2257" s="18" t="s">
        <v>1838</v>
      </c>
      <c r="B2257">
        <v>6266</v>
      </c>
      <c r="C2257" t="s">
        <v>1817</v>
      </c>
      <c r="D2257" s="18" t="s">
        <v>1838</v>
      </c>
      <c r="E2257">
        <v>6206</v>
      </c>
      <c r="F2257" t="s">
        <v>1258</v>
      </c>
      <c r="G2257" s="13">
        <v>0.72149959250203755</v>
      </c>
      <c r="I2257">
        <v>20181</v>
      </c>
      <c r="J2257" t="str">
        <f t="shared" si="724"/>
        <v>20181NFC6266SCK LV-FFLA FFTR OT PAY20181NFC6206SICK LEAVE</v>
      </c>
      <c r="K2257" t="str">
        <f t="shared" si="725"/>
        <v>20181NFC6266SCK LV-FFLA FFTR OT PAY</v>
      </c>
      <c r="L2257" t="str">
        <f t="shared" si="726"/>
        <v>20181NFC6206SICK LEAVE</v>
      </c>
      <c r="M2257" s="13">
        <f t="shared" si="727"/>
        <v>0.72149959250203755</v>
      </c>
      <c r="N2257" s="13"/>
      <c r="O2257" s="19">
        <v>2247</v>
      </c>
      <c r="P2257">
        <f t="shared" si="728"/>
        <v>3</v>
      </c>
      <c r="Q2257">
        <f t="shared" si="729"/>
        <v>1128</v>
      </c>
      <c r="R2257">
        <f t="shared" si="730"/>
        <v>3</v>
      </c>
      <c r="S2257" t="b">
        <f t="shared" si="731"/>
        <v>1</v>
      </c>
      <c r="T2257" t="b">
        <f t="shared" si="732"/>
        <v>0</v>
      </c>
      <c r="W2257" t="str">
        <f t="shared" si="722"/>
        <v/>
      </c>
      <c r="X2257" t="str">
        <f t="shared" si="722"/>
        <v/>
      </c>
      <c r="Y2257" t="str">
        <f t="shared" si="722"/>
        <v/>
      </c>
      <c r="Z2257" t="str">
        <f t="shared" si="722"/>
        <v/>
      </c>
      <c r="AA2257" t="str">
        <f t="shared" si="722"/>
        <v>NFC6266SCK LV-FFLA FFTR OT PAY</v>
      </c>
      <c r="AC2257" t="str">
        <f t="shared" si="723"/>
        <v/>
      </c>
      <c r="AD2257" t="str">
        <f t="shared" si="723"/>
        <v/>
      </c>
      <c r="AE2257" t="str">
        <f t="shared" si="723"/>
        <v/>
      </c>
      <c r="AF2257" t="str">
        <f t="shared" si="723"/>
        <v/>
      </c>
      <c r="AG2257" t="str">
        <f t="shared" si="723"/>
        <v>NFC6206SICK LEAVE</v>
      </c>
      <c r="AI2257">
        <f t="shared" si="733"/>
        <v>1</v>
      </c>
      <c r="AJ2257">
        <f t="shared" si="734"/>
        <v>1128</v>
      </c>
      <c r="AK2257" t="str">
        <f t="shared" si="735"/>
        <v>20181NFC6266SCK LV-FFLA FFTR OT PAY</v>
      </c>
      <c r="AL2257" t="str">
        <f t="shared" si="736"/>
        <v>SCK LV-FFLA FFTR OT PAY</v>
      </c>
      <c r="AM2257" t="str">
        <f t="shared" si="737"/>
        <v>20181NFC6206SICK LEAVE</v>
      </c>
      <c r="AN2257" t="str">
        <f t="shared" si="738"/>
        <v>SICK LEAVE</v>
      </c>
      <c r="AO2257" s="13">
        <f t="shared" si="739"/>
        <v>0.72149959250203755</v>
      </c>
      <c r="AP2257">
        <f t="shared" si="740"/>
        <v>1</v>
      </c>
      <c r="AQ2257" t="str">
        <f t="shared" si="741"/>
        <v>NFC6266SCK LV-FFLA FFTR OT PAYNFC6206SICK LEAVE</v>
      </c>
    </row>
    <row r="2258" spans="1:43" x14ac:dyDescent="0.35">
      <c r="A2258" s="18" t="s">
        <v>1838</v>
      </c>
      <c r="B2258">
        <v>6267</v>
      </c>
      <c r="C2258" t="s">
        <v>1818</v>
      </c>
      <c r="D2258" s="18" t="s">
        <v>1838</v>
      </c>
      <c r="E2258">
        <v>6266</v>
      </c>
      <c r="F2258" t="s">
        <v>1817</v>
      </c>
      <c r="G2258" s="13">
        <v>0.9353616469778141</v>
      </c>
      <c r="I2258">
        <v>20181</v>
      </c>
      <c r="J2258" t="str">
        <f t="shared" si="724"/>
        <v>20181NFC6267SICK LV-FFLA FFTR PAY20181NFC6266SCK LV-FFLA FFTR OT PAY</v>
      </c>
      <c r="K2258" t="str">
        <f t="shared" si="725"/>
        <v>20181NFC6267SICK LV-FFLA FFTR PAY</v>
      </c>
      <c r="L2258" t="str">
        <f t="shared" si="726"/>
        <v>20181NFC6266SCK LV-FFLA FFTR OT PAY</v>
      </c>
      <c r="M2258" s="13">
        <f t="shared" si="727"/>
        <v>0.9353616469778141</v>
      </c>
      <c r="N2258" s="13"/>
      <c r="O2258" s="19">
        <v>2248</v>
      </c>
      <c r="P2258">
        <f t="shared" si="728"/>
        <v>3</v>
      </c>
      <c r="Q2258">
        <f t="shared" si="729"/>
        <v>1129</v>
      </c>
      <c r="R2258">
        <f t="shared" si="730"/>
        <v>1</v>
      </c>
      <c r="S2258" t="b">
        <f t="shared" si="731"/>
        <v>1</v>
      </c>
      <c r="T2258" t="b">
        <f t="shared" si="732"/>
        <v>0</v>
      </c>
      <c r="W2258" t="str">
        <f t="shared" si="722"/>
        <v/>
      </c>
      <c r="X2258" t="str">
        <f t="shared" si="722"/>
        <v/>
      </c>
      <c r="Y2258" t="str">
        <f t="shared" si="722"/>
        <v/>
      </c>
      <c r="Z2258" t="str">
        <f t="shared" si="722"/>
        <v/>
      </c>
      <c r="AA2258" t="str">
        <f t="shared" si="722"/>
        <v>NFC6267SICK LV-FFLA FFTR PAY</v>
      </c>
      <c r="AC2258" t="str">
        <f t="shared" si="723"/>
        <v/>
      </c>
      <c r="AD2258" t="str">
        <f t="shared" si="723"/>
        <v/>
      </c>
      <c r="AE2258" t="str">
        <f t="shared" si="723"/>
        <v/>
      </c>
      <c r="AF2258" t="str">
        <f t="shared" si="723"/>
        <v/>
      </c>
      <c r="AG2258" t="str">
        <f t="shared" si="723"/>
        <v>NFC6266SCK LV-FFLA FFTR OT PAY</v>
      </c>
      <c r="AI2258">
        <f t="shared" si="733"/>
        <v>1</v>
      </c>
      <c r="AJ2258">
        <f t="shared" si="734"/>
        <v>1129</v>
      </c>
      <c r="AK2258" t="str">
        <f t="shared" si="735"/>
        <v>20181NFC6267SICK LV-FFLA FFTR PAY</v>
      </c>
      <c r="AL2258" t="str">
        <f t="shared" si="736"/>
        <v>SICK LV-FFLA FFTR PAY</v>
      </c>
      <c r="AM2258" t="str">
        <f t="shared" si="737"/>
        <v>20181NFC6266SCK LV-FFLA FFTR OT PAY</v>
      </c>
      <c r="AN2258" t="str">
        <f t="shared" si="738"/>
        <v>SCK LV-FFLA FFTR OT PAY</v>
      </c>
      <c r="AO2258" s="13">
        <f t="shared" si="739"/>
        <v>0.9353616469778141</v>
      </c>
      <c r="AP2258">
        <f t="shared" si="740"/>
        <v>1</v>
      </c>
      <c r="AQ2258" t="str">
        <f t="shared" si="741"/>
        <v>NFC6267SICK LV-FFLA FFTR PAYNFC6266SCK LV-FFLA FFTR OT PAY</v>
      </c>
    </row>
    <row r="2259" spans="1:43" x14ac:dyDescent="0.35">
      <c r="A2259" s="18" t="s">
        <v>1838</v>
      </c>
      <c r="B2259">
        <v>6267</v>
      </c>
      <c r="C2259" t="s">
        <v>1818</v>
      </c>
      <c r="D2259" s="18" t="s">
        <v>1838</v>
      </c>
      <c r="E2259">
        <v>6268</v>
      </c>
      <c r="F2259" t="s">
        <v>1819</v>
      </c>
      <c r="G2259" s="13">
        <v>0.64748953704127887</v>
      </c>
      <c r="I2259">
        <v>20181</v>
      </c>
      <c r="J2259" t="str">
        <f t="shared" si="724"/>
        <v>20181NFC6267SICK LV-FFLA FFTR PAY20181NFC6268SICK LV-FIREFTR OT PAY</v>
      </c>
      <c r="K2259" t="str">
        <f t="shared" si="725"/>
        <v>20181NFC6267SICK LV-FFLA FFTR PAY</v>
      </c>
      <c r="L2259" t="str">
        <f t="shared" si="726"/>
        <v>20181NFC6268SICK LV-FIREFTR OT PAY</v>
      </c>
      <c r="M2259" s="13">
        <f t="shared" si="727"/>
        <v>0.64748953704127887</v>
      </c>
      <c r="N2259" s="13"/>
      <c r="O2259" s="19">
        <v>2249</v>
      </c>
      <c r="P2259">
        <f t="shared" si="728"/>
        <v>3</v>
      </c>
      <c r="Q2259">
        <f t="shared" si="729"/>
        <v>1129</v>
      </c>
      <c r="R2259">
        <f t="shared" si="730"/>
        <v>2</v>
      </c>
      <c r="S2259" t="b">
        <f t="shared" si="731"/>
        <v>1</v>
      </c>
      <c r="T2259" t="b">
        <f t="shared" si="732"/>
        <v>0</v>
      </c>
      <c r="W2259" t="str">
        <f t="shared" si="722"/>
        <v/>
      </c>
      <c r="X2259" t="str">
        <f t="shared" si="722"/>
        <v/>
      </c>
      <c r="Y2259" t="str">
        <f t="shared" si="722"/>
        <v/>
      </c>
      <c r="Z2259" t="str">
        <f t="shared" si="722"/>
        <v/>
      </c>
      <c r="AA2259" t="str">
        <f t="shared" si="722"/>
        <v>NFC6267SICK LV-FFLA FFTR PAY</v>
      </c>
      <c r="AC2259" t="str">
        <f t="shared" si="723"/>
        <v/>
      </c>
      <c r="AD2259" t="str">
        <f t="shared" si="723"/>
        <v/>
      </c>
      <c r="AE2259" t="str">
        <f t="shared" si="723"/>
        <v/>
      </c>
      <c r="AF2259" t="str">
        <f t="shared" si="723"/>
        <v/>
      </c>
      <c r="AG2259" t="str">
        <f t="shared" si="723"/>
        <v>NFC6268SICK LV-FIREFTR OT PAY</v>
      </c>
      <c r="AI2259">
        <f t="shared" si="733"/>
        <v>1</v>
      </c>
      <c r="AJ2259">
        <f t="shared" si="734"/>
        <v>1129</v>
      </c>
      <c r="AK2259" t="str">
        <f t="shared" si="735"/>
        <v>20181NFC6267SICK LV-FFLA FFTR PAY</v>
      </c>
      <c r="AL2259" t="str">
        <f t="shared" si="736"/>
        <v>SICK LV-FFLA FFTR PAY</v>
      </c>
      <c r="AM2259" t="str">
        <f t="shared" si="737"/>
        <v>20181NFC6268SICK LV-FIREFTR OT PAY</v>
      </c>
      <c r="AN2259" t="str">
        <f t="shared" si="738"/>
        <v>SICK LV-FIREFTR OT PAY</v>
      </c>
      <c r="AO2259" s="13">
        <f t="shared" si="739"/>
        <v>0.64748953704127887</v>
      </c>
      <c r="AP2259">
        <f t="shared" si="740"/>
        <v>1</v>
      </c>
      <c r="AQ2259" t="str">
        <f t="shared" si="741"/>
        <v>NFC6267SICK LV-FFLA FFTR PAYNFC6268SICK LV-FIREFTR OT PAY</v>
      </c>
    </row>
    <row r="2260" spans="1:43" x14ac:dyDescent="0.35">
      <c r="A2260" s="18" t="s">
        <v>1838</v>
      </c>
      <c r="B2260">
        <v>6267</v>
      </c>
      <c r="C2260" t="s">
        <v>1818</v>
      </c>
      <c r="D2260" s="18" t="s">
        <v>1838</v>
      </c>
      <c r="E2260">
        <v>6269</v>
      </c>
      <c r="F2260" t="s">
        <v>1820</v>
      </c>
      <c r="G2260" s="13">
        <v>0.59621052631578952</v>
      </c>
      <c r="I2260">
        <v>20181</v>
      </c>
      <c r="J2260" t="str">
        <f t="shared" si="724"/>
        <v>20181NFC6267SICK LV-FFLA FFTR PAY20181NFC6269SICK LEAVE-FIREFTR PAY</v>
      </c>
      <c r="K2260" t="str">
        <f t="shared" si="725"/>
        <v>20181NFC6267SICK LV-FFLA FFTR PAY</v>
      </c>
      <c r="L2260" t="str">
        <f t="shared" si="726"/>
        <v>20181NFC6269SICK LEAVE-FIREFTR PAY</v>
      </c>
      <c r="M2260" s="13">
        <f t="shared" si="727"/>
        <v>0.59621052631578952</v>
      </c>
      <c r="N2260" s="13"/>
      <c r="O2260" s="19">
        <v>2250</v>
      </c>
      <c r="P2260">
        <f t="shared" si="728"/>
        <v>3</v>
      </c>
      <c r="Q2260">
        <f t="shared" si="729"/>
        <v>1129</v>
      </c>
      <c r="R2260">
        <f t="shared" si="730"/>
        <v>3</v>
      </c>
      <c r="S2260" t="b">
        <f t="shared" si="731"/>
        <v>1</v>
      </c>
      <c r="T2260" t="b">
        <f t="shared" si="732"/>
        <v>0</v>
      </c>
      <c r="W2260" t="str">
        <f t="shared" si="722"/>
        <v/>
      </c>
      <c r="X2260" t="str">
        <f t="shared" si="722"/>
        <v/>
      </c>
      <c r="Y2260" t="str">
        <f t="shared" si="722"/>
        <v/>
      </c>
      <c r="Z2260" t="str">
        <f t="shared" si="722"/>
        <v/>
      </c>
      <c r="AA2260" t="str">
        <f t="shared" si="722"/>
        <v>NFC6267SICK LV-FFLA FFTR PAY</v>
      </c>
      <c r="AC2260" t="str">
        <f t="shared" si="723"/>
        <v/>
      </c>
      <c r="AD2260" t="str">
        <f t="shared" si="723"/>
        <v/>
      </c>
      <c r="AE2260" t="str">
        <f t="shared" si="723"/>
        <v/>
      </c>
      <c r="AF2260" t="str">
        <f t="shared" si="723"/>
        <v/>
      </c>
      <c r="AG2260" t="str">
        <f t="shared" si="723"/>
        <v>NFC6269SICK LEAVE-FIREFTR PAY</v>
      </c>
      <c r="AI2260">
        <f t="shared" si="733"/>
        <v>1</v>
      </c>
      <c r="AJ2260">
        <f t="shared" si="734"/>
        <v>1129</v>
      </c>
      <c r="AK2260" t="str">
        <f t="shared" si="735"/>
        <v>20181NFC6267SICK LV-FFLA FFTR PAY</v>
      </c>
      <c r="AL2260" t="str">
        <f t="shared" si="736"/>
        <v>SICK LV-FFLA FFTR PAY</v>
      </c>
      <c r="AM2260" t="str">
        <f t="shared" si="737"/>
        <v>20181NFC6269SICK LEAVE-FIREFTR PAY</v>
      </c>
      <c r="AN2260" t="str">
        <f t="shared" si="738"/>
        <v>SICK LEAVE-FIREFTR PAY</v>
      </c>
      <c r="AO2260" s="13">
        <f t="shared" si="739"/>
        <v>0.59621052631578952</v>
      </c>
      <c r="AP2260">
        <f t="shared" si="740"/>
        <v>1</v>
      </c>
      <c r="AQ2260" t="str">
        <f t="shared" si="741"/>
        <v>NFC6267SICK LV-FFLA FFTR PAYNFC6269SICK LEAVE-FIREFTR PAY</v>
      </c>
    </row>
    <row r="2261" spans="1:43" x14ac:dyDescent="0.35">
      <c r="A2261" s="18" t="s">
        <v>1838</v>
      </c>
      <c r="B2261">
        <v>6268</v>
      </c>
      <c r="C2261" t="s">
        <v>1819</v>
      </c>
      <c r="D2261" s="18" t="s">
        <v>1838</v>
      </c>
      <c r="E2261">
        <v>6269</v>
      </c>
      <c r="F2261" t="s">
        <v>1820</v>
      </c>
      <c r="G2261" s="13">
        <v>0.83593752154658041</v>
      </c>
      <c r="I2261">
        <v>20181</v>
      </c>
      <c r="J2261" t="str">
        <f t="shared" si="724"/>
        <v>20181NFC6268SICK LV-FIREFTR OT PAY20181NFC6269SICK LEAVE-FIREFTR PAY</v>
      </c>
      <c r="K2261" t="str">
        <f t="shared" si="725"/>
        <v>20181NFC6268SICK LV-FIREFTR OT PAY</v>
      </c>
      <c r="L2261" t="str">
        <f t="shared" si="726"/>
        <v>20181NFC6269SICK LEAVE-FIREFTR PAY</v>
      </c>
      <c r="M2261" s="13">
        <f t="shared" si="727"/>
        <v>0.83593752154658041</v>
      </c>
      <c r="N2261" s="13"/>
      <c r="O2261" s="19">
        <v>2251</v>
      </c>
      <c r="P2261">
        <f t="shared" si="728"/>
        <v>3</v>
      </c>
      <c r="Q2261">
        <f t="shared" si="729"/>
        <v>1130</v>
      </c>
      <c r="R2261">
        <f t="shared" si="730"/>
        <v>1</v>
      </c>
      <c r="S2261" t="b">
        <f t="shared" si="731"/>
        <v>1</v>
      </c>
      <c r="T2261" t="b">
        <f t="shared" si="732"/>
        <v>0</v>
      </c>
      <c r="W2261" t="str">
        <f t="shared" si="722"/>
        <v/>
      </c>
      <c r="X2261" t="str">
        <f t="shared" si="722"/>
        <v/>
      </c>
      <c r="Y2261" t="str">
        <f t="shared" si="722"/>
        <v/>
      </c>
      <c r="Z2261" t="str">
        <f t="shared" si="722"/>
        <v/>
      </c>
      <c r="AA2261" t="str">
        <f t="shared" si="722"/>
        <v>NFC6268SICK LV-FIREFTR OT PAY</v>
      </c>
      <c r="AC2261" t="str">
        <f t="shared" si="723"/>
        <v/>
      </c>
      <c r="AD2261" t="str">
        <f t="shared" si="723"/>
        <v/>
      </c>
      <c r="AE2261" t="str">
        <f t="shared" si="723"/>
        <v/>
      </c>
      <c r="AF2261" t="str">
        <f t="shared" si="723"/>
        <v/>
      </c>
      <c r="AG2261" t="str">
        <f t="shared" si="723"/>
        <v>NFC6269SICK LEAVE-FIREFTR PAY</v>
      </c>
      <c r="AI2261">
        <f t="shared" si="733"/>
        <v>1</v>
      </c>
      <c r="AJ2261">
        <f t="shared" si="734"/>
        <v>1130</v>
      </c>
      <c r="AK2261" t="str">
        <f t="shared" si="735"/>
        <v>20181NFC6268SICK LV-FIREFTR OT PAY</v>
      </c>
      <c r="AL2261" t="str">
        <f t="shared" si="736"/>
        <v>SICK LV-FIREFTR OT PAY</v>
      </c>
      <c r="AM2261" t="str">
        <f t="shared" si="737"/>
        <v>20181NFC6269SICK LEAVE-FIREFTR PAY</v>
      </c>
      <c r="AN2261" t="str">
        <f t="shared" si="738"/>
        <v>SICK LEAVE-FIREFTR PAY</v>
      </c>
      <c r="AO2261" s="13">
        <f t="shared" si="739"/>
        <v>0.83593752154658041</v>
      </c>
      <c r="AP2261">
        <f t="shared" si="740"/>
        <v>1</v>
      </c>
      <c r="AQ2261" t="str">
        <f t="shared" si="741"/>
        <v>NFC6268SICK LV-FIREFTR OT PAYNFC6269SICK LEAVE-FIREFTR PAY</v>
      </c>
    </row>
    <row r="2262" spans="1:43" x14ac:dyDescent="0.35">
      <c r="A2262" s="18" t="s">
        <v>1838</v>
      </c>
      <c r="B2262">
        <v>6268</v>
      </c>
      <c r="C2262" t="s">
        <v>1819</v>
      </c>
      <c r="D2262" s="18" t="s">
        <v>1838</v>
      </c>
      <c r="E2262">
        <v>6266</v>
      </c>
      <c r="F2262" t="s">
        <v>1817</v>
      </c>
      <c r="G2262" s="13">
        <v>0.74099277801281938</v>
      </c>
      <c r="I2262">
        <v>20181</v>
      </c>
      <c r="J2262" t="str">
        <f t="shared" si="724"/>
        <v>20181NFC6268SICK LV-FIREFTR OT PAY20181NFC6266SCK LV-FFLA FFTR OT PAY</v>
      </c>
      <c r="K2262" t="str">
        <f t="shared" si="725"/>
        <v>20181NFC6268SICK LV-FIREFTR OT PAY</v>
      </c>
      <c r="L2262" t="str">
        <f t="shared" si="726"/>
        <v>20181NFC6266SCK LV-FFLA FFTR OT PAY</v>
      </c>
      <c r="M2262" s="13">
        <f t="shared" si="727"/>
        <v>0.74099277801281938</v>
      </c>
      <c r="N2262" s="13"/>
      <c r="O2262" s="19">
        <v>2252</v>
      </c>
      <c r="P2262">
        <f t="shared" si="728"/>
        <v>3</v>
      </c>
      <c r="Q2262">
        <f t="shared" si="729"/>
        <v>1130</v>
      </c>
      <c r="R2262">
        <f t="shared" si="730"/>
        <v>2</v>
      </c>
      <c r="S2262" t="b">
        <f t="shared" si="731"/>
        <v>1</v>
      </c>
      <c r="T2262" t="b">
        <f t="shared" si="732"/>
        <v>0</v>
      </c>
      <c r="W2262" t="str">
        <f t="shared" si="722"/>
        <v/>
      </c>
      <c r="X2262" t="str">
        <f t="shared" si="722"/>
        <v/>
      </c>
      <c r="Y2262" t="str">
        <f t="shared" si="722"/>
        <v/>
      </c>
      <c r="Z2262" t="str">
        <f t="shared" si="722"/>
        <v/>
      </c>
      <c r="AA2262" t="str">
        <f t="shared" si="722"/>
        <v>NFC6268SICK LV-FIREFTR OT PAY</v>
      </c>
      <c r="AC2262" t="str">
        <f t="shared" si="723"/>
        <v/>
      </c>
      <c r="AD2262" t="str">
        <f t="shared" si="723"/>
        <v/>
      </c>
      <c r="AE2262" t="str">
        <f t="shared" si="723"/>
        <v/>
      </c>
      <c r="AF2262" t="str">
        <f t="shared" si="723"/>
        <v/>
      </c>
      <c r="AG2262" t="str">
        <f t="shared" si="723"/>
        <v>NFC6266SCK LV-FFLA FFTR OT PAY</v>
      </c>
      <c r="AI2262">
        <f t="shared" si="733"/>
        <v>1</v>
      </c>
      <c r="AJ2262">
        <f t="shared" si="734"/>
        <v>1130</v>
      </c>
      <c r="AK2262" t="str">
        <f t="shared" si="735"/>
        <v>20181NFC6268SICK LV-FIREFTR OT PAY</v>
      </c>
      <c r="AL2262" t="str">
        <f t="shared" si="736"/>
        <v>SICK LV-FIREFTR OT PAY</v>
      </c>
      <c r="AM2262" t="str">
        <f t="shared" si="737"/>
        <v>20181NFC6266SCK LV-FFLA FFTR OT PAY</v>
      </c>
      <c r="AN2262" t="str">
        <f t="shared" si="738"/>
        <v>SCK LV-FFLA FFTR OT PAY</v>
      </c>
      <c r="AO2262" s="13">
        <f t="shared" si="739"/>
        <v>0.74099277801281938</v>
      </c>
      <c r="AP2262">
        <f t="shared" si="740"/>
        <v>1</v>
      </c>
      <c r="AQ2262" t="str">
        <f t="shared" si="741"/>
        <v>NFC6268SICK LV-FIREFTR OT PAYNFC6266SCK LV-FFLA FFTR OT PAY</v>
      </c>
    </row>
    <row r="2263" spans="1:43" x14ac:dyDescent="0.35">
      <c r="A2263" s="18" t="s">
        <v>1838</v>
      </c>
      <c r="B2263">
        <v>6268</v>
      </c>
      <c r="C2263" t="s">
        <v>1819</v>
      </c>
      <c r="D2263" s="18" t="s">
        <v>1838</v>
      </c>
      <c r="E2263">
        <v>6267</v>
      </c>
      <c r="F2263" t="s">
        <v>1818</v>
      </c>
      <c r="G2263" s="13">
        <v>0.64748953704127887</v>
      </c>
      <c r="I2263">
        <v>20181</v>
      </c>
      <c r="J2263" t="str">
        <f t="shared" si="724"/>
        <v>20181NFC6268SICK LV-FIREFTR OT PAY20181NFC6267SICK LV-FFLA FFTR PAY</v>
      </c>
      <c r="K2263" t="str">
        <f t="shared" si="725"/>
        <v>20181NFC6268SICK LV-FIREFTR OT PAY</v>
      </c>
      <c r="L2263" t="str">
        <f t="shared" si="726"/>
        <v>20181NFC6267SICK LV-FFLA FFTR PAY</v>
      </c>
      <c r="M2263" s="13">
        <f t="shared" si="727"/>
        <v>0.64748953704127887</v>
      </c>
      <c r="N2263" s="13"/>
      <c r="O2263" s="19">
        <v>2253</v>
      </c>
      <c r="P2263">
        <f t="shared" si="728"/>
        <v>3</v>
      </c>
      <c r="Q2263">
        <f t="shared" si="729"/>
        <v>1130</v>
      </c>
      <c r="R2263">
        <f t="shared" si="730"/>
        <v>3</v>
      </c>
      <c r="S2263" t="b">
        <f t="shared" si="731"/>
        <v>1</v>
      </c>
      <c r="T2263" t="b">
        <f t="shared" si="732"/>
        <v>0</v>
      </c>
      <c r="W2263" t="str">
        <f t="shared" si="722"/>
        <v/>
      </c>
      <c r="X2263" t="str">
        <f t="shared" si="722"/>
        <v/>
      </c>
      <c r="Y2263" t="str">
        <f t="shared" si="722"/>
        <v/>
      </c>
      <c r="Z2263" t="str">
        <f t="shared" si="722"/>
        <v/>
      </c>
      <c r="AA2263" t="str">
        <f t="shared" si="722"/>
        <v>NFC6268SICK LV-FIREFTR OT PAY</v>
      </c>
      <c r="AC2263" t="str">
        <f t="shared" si="723"/>
        <v/>
      </c>
      <c r="AD2263" t="str">
        <f t="shared" si="723"/>
        <v/>
      </c>
      <c r="AE2263" t="str">
        <f t="shared" si="723"/>
        <v/>
      </c>
      <c r="AF2263" t="str">
        <f t="shared" si="723"/>
        <v/>
      </c>
      <c r="AG2263" t="str">
        <f t="shared" si="723"/>
        <v>NFC6267SICK LV-FFLA FFTR PAY</v>
      </c>
      <c r="AI2263">
        <f t="shared" si="733"/>
        <v>1</v>
      </c>
      <c r="AJ2263">
        <f t="shared" si="734"/>
        <v>1130</v>
      </c>
      <c r="AK2263" t="str">
        <f t="shared" si="735"/>
        <v>20181NFC6268SICK LV-FIREFTR OT PAY</v>
      </c>
      <c r="AL2263" t="str">
        <f t="shared" si="736"/>
        <v>SICK LV-FIREFTR OT PAY</v>
      </c>
      <c r="AM2263" t="str">
        <f t="shared" si="737"/>
        <v>20181NFC6267SICK LV-FFLA FFTR PAY</v>
      </c>
      <c r="AN2263" t="str">
        <f t="shared" si="738"/>
        <v>SICK LV-FFLA FFTR PAY</v>
      </c>
      <c r="AO2263" s="13">
        <f t="shared" si="739"/>
        <v>0.64748953704127887</v>
      </c>
      <c r="AP2263">
        <f t="shared" si="740"/>
        <v>1</v>
      </c>
      <c r="AQ2263" t="str">
        <f t="shared" si="741"/>
        <v>NFC6268SICK LV-FIREFTR OT PAYNFC6267SICK LV-FFLA FFTR PAY</v>
      </c>
    </row>
    <row r="2264" spans="1:43" x14ac:dyDescent="0.35">
      <c r="A2264" s="18" t="s">
        <v>1838</v>
      </c>
      <c r="B2264">
        <v>6269</v>
      </c>
      <c r="C2264" t="s">
        <v>1820</v>
      </c>
      <c r="D2264" s="18" t="s">
        <v>1838</v>
      </c>
      <c r="E2264">
        <v>6268</v>
      </c>
      <c r="F2264" t="s">
        <v>1819</v>
      </c>
      <c r="G2264" s="13">
        <v>0.83593752154658041</v>
      </c>
      <c r="I2264">
        <v>20181</v>
      </c>
      <c r="J2264" t="str">
        <f t="shared" si="724"/>
        <v>20181NFC6269SICK LEAVE-FIREFTR PAY20181NFC6268SICK LV-FIREFTR OT PAY</v>
      </c>
      <c r="K2264" t="str">
        <f t="shared" si="725"/>
        <v>20181NFC6269SICK LEAVE-FIREFTR PAY</v>
      </c>
      <c r="L2264" t="str">
        <f t="shared" si="726"/>
        <v>20181NFC6268SICK LV-FIREFTR OT PAY</v>
      </c>
      <c r="M2264" s="13">
        <f t="shared" si="727"/>
        <v>0.83593752154658041</v>
      </c>
      <c r="N2264" s="13"/>
      <c r="O2264" s="19">
        <v>2254</v>
      </c>
      <c r="P2264">
        <f t="shared" si="728"/>
        <v>2</v>
      </c>
      <c r="Q2264">
        <f t="shared" si="729"/>
        <v>1131</v>
      </c>
      <c r="R2264">
        <f t="shared" si="730"/>
        <v>1</v>
      </c>
      <c r="S2264" t="b">
        <f t="shared" si="731"/>
        <v>1</v>
      </c>
      <c r="T2264" t="b">
        <f t="shared" si="732"/>
        <v>0</v>
      </c>
      <c r="W2264" t="str">
        <f t="shared" si="722"/>
        <v/>
      </c>
      <c r="X2264" t="str">
        <f t="shared" si="722"/>
        <v/>
      </c>
      <c r="Y2264" t="str">
        <f t="shared" si="722"/>
        <v/>
      </c>
      <c r="Z2264" t="str">
        <f t="shared" si="722"/>
        <v/>
      </c>
      <c r="AA2264" t="str">
        <f t="shared" si="722"/>
        <v>NFC6269SICK LEAVE-FIREFTR PAY</v>
      </c>
      <c r="AC2264" t="str">
        <f t="shared" si="723"/>
        <v/>
      </c>
      <c r="AD2264" t="str">
        <f t="shared" si="723"/>
        <v/>
      </c>
      <c r="AE2264" t="str">
        <f t="shared" si="723"/>
        <v/>
      </c>
      <c r="AF2264" t="str">
        <f t="shared" si="723"/>
        <v/>
      </c>
      <c r="AG2264" t="str">
        <f t="shared" si="723"/>
        <v>NFC6268SICK LV-FIREFTR OT PAY</v>
      </c>
      <c r="AI2264">
        <f t="shared" si="733"/>
        <v>1</v>
      </c>
      <c r="AJ2264">
        <f t="shared" si="734"/>
        <v>1131</v>
      </c>
      <c r="AK2264" t="str">
        <f t="shared" si="735"/>
        <v>20181NFC6269SICK LEAVE-FIREFTR PAY</v>
      </c>
      <c r="AL2264" t="str">
        <f t="shared" si="736"/>
        <v>SICK LEAVE-FIREFTR PAY</v>
      </c>
      <c r="AM2264" t="str">
        <f t="shared" si="737"/>
        <v>20181NFC6268SICK LV-FIREFTR OT PAY</v>
      </c>
      <c r="AN2264" t="str">
        <f t="shared" si="738"/>
        <v>SICK LV-FIREFTR OT PAY</v>
      </c>
      <c r="AO2264" s="13">
        <f t="shared" si="739"/>
        <v>0.83593752154658041</v>
      </c>
      <c r="AP2264">
        <f t="shared" si="740"/>
        <v>1</v>
      </c>
      <c r="AQ2264" t="str">
        <f t="shared" si="741"/>
        <v>NFC6269SICK LEAVE-FIREFTR PAYNFC6268SICK LV-FIREFTR OT PAY</v>
      </c>
    </row>
    <row r="2265" spans="1:43" x14ac:dyDescent="0.35">
      <c r="A2265" s="18" t="s">
        <v>1838</v>
      </c>
      <c r="B2265">
        <v>6269</v>
      </c>
      <c r="C2265" t="s">
        <v>1820</v>
      </c>
      <c r="D2265" s="18" t="s">
        <v>1838</v>
      </c>
      <c r="E2265">
        <v>6266</v>
      </c>
      <c r="F2265" t="s">
        <v>1817</v>
      </c>
      <c r="G2265" s="13">
        <v>0.60947559811723406</v>
      </c>
      <c r="I2265">
        <v>20181</v>
      </c>
      <c r="J2265" t="str">
        <f t="shared" si="724"/>
        <v>20181NFC6269SICK LEAVE-FIREFTR PAY20181NFC6266SCK LV-FFLA FFTR OT PAY</v>
      </c>
      <c r="K2265" t="str">
        <f t="shared" si="725"/>
        <v>20181NFC6269SICK LEAVE-FIREFTR PAY</v>
      </c>
      <c r="L2265" t="str">
        <f t="shared" si="726"/>
        <v>20181NFC6266SCK LV-FFLA FFTR OT PAY</v>
      </c>
      <c r="M2265" s="13">
        <f t="shared" si="727"/>
        <v>0.60947559811723406</v>
      </c>
      <c r="N2265" s="13"/>
      <c r="O2265" s="19">
        <v>2255</v>
      </c>
      <c r="P2265">
        <f t="shared" si="728"/>
        <v>2</v>
      </c>
      <c r="Q2265">
        <f t="shared" si="729"/>
        <v>1131</v>
      </c>
      <c r="R2265">
        <f t="shared" si="730"/>
        <v>2</v>
      </c>
      <c r="S2265" t="b">
        <f t="shared" si="731"/>
        <v>1</v>
      </c>
      <c r="T2265" t="b">
        <f t="shared" si="732"/>
        <v>0</v>
      </c>
      <c r="W2265" t="str">
        <f t="shared" si="722"/>
        <v/>
      </c>
      <c r="X2265" t="str">
        <f t="shared" si="722"/>
        <v/>
      </c>
      <c r="Y2265" t="str">
        <f t="shared" si="722"/>
        <v/>
      </c>
      <c r="Z2265" t="str">
        <f t="shared" si="722"/>
        <v/>
      </c>
      <c r="AA2265" t="str">
        <f t="shared" si="722"/>
        <v>NFC6269SICK LEAVE-FIREFTR PAY</v>
      </c>
      <c r="AC2265" t="str">
        <f t="shared" si="723"/>
        <v/>
      </c>
      <c r="AD2265" t="str">
        <f t="shared" si="723"/>
        <v/>
      </c>
      <c r="AE2265" t="str">
        <f t="shared" si="723"/>
        <v/>
      </c>
      <c r="AF2265" t="str">
        <f t="shared" si="723"/>
        <v/>
      </c>
      <c r="AG2265" t="str">
        <f t="shared" si="723"/>
        <v>NFC6266SCK LV-FFLA FFTR OT PAY</v>
      </c>
      <c r="AI2265">
        <f t="shared" si="733"/>
        <v>1</v>
      </c>
      <c r="AJ2265">
        <f t="shared" si="734"/>
        <v>1131</v>
      </c>
      <c r="AK2265" t="str">
        <f t="shared" si="735"/>
        <v>20181NFC6269SICK LEAVE-FIREFTR PAY</v>
      </c>
      <c r="AL2265" t="str">
        <f t="shared" si="736"/>
        <v>SICK LEAVE-FIREFTR PAY</v>
      </c>
      <c r="AM2265" t="str">
        <f t="shared" si="737"/>
        <v>20181NFC6266SCK LV-FFLA FFTR OT PAY</v>
      </c>
      <c r="AN2265" t="str">
        <f t="shared" si="738"/>
        <v>SCK LV-FFLA FFTR OT PAY</v>
      </c>
      <c r="AO2265" s="13">
        <f t="shared" si="739"/>
        <v>0.60947559811723406</v>
      </c>
      <c r="AP2265">
        <f t="shared" si="740"/>
        <v>1</v>
      </c>
      <c r="AQ2265" t="str">
        <f t="shared" si="741"/>
        <v>NFC6269SICK LEAVE-FIREFTR PAYNFC6266SCK LV-FFLA FFTR OT PAY</v>
      </c>
    </row>
    <row r="2266" spans="1:43" x14ac:dyDescent="0.35">
      <c r="A2266" s="18" t="s">
        <v>1838</v>
      </c>
      <c r="B2266">
        <v>1750</v>
      </c>
      <c r="C2266" t="s">
        <v>1824</v>
      </c>
      <c r="D2266" s="18"/>
      <c r="G2266" s="13">
        <v>0</v>
      </c>
      <c r="I2266">
        <v>20181</v>
      </c>
      <c r="J2266" t="str">
        <f t="shared" si="724"/>
        <v>20181NFC1750TRAVEL REIMBURSEMENTS20181</v>
      </c>
      <c r="K2266" t="str">
        <f t="shared" si="725"/>
        <v>20181NFC1750TRAVEL REIMBURSEMENTS</v>
      </c>
      <c r="L2266" t="str">
        <f t="shared" si="726"/>
        <v>20181</v>
      </c>
      <c r="M2266" s="13">
        <f t="shared" si="727"/>
        <v>0</v>
      </c>
      <c r="N2266" s="13"/>
      <c r="O2266" s="19">
        <v>2256</v>
      </c>
      <c r="P2266">
        <f t="shared" si="728"/>
        <v>1</v>
      </c>
      <c r="Q2266">
        <f t="shared" si="729"/>
        <v>1132</v>
      </c>
      <c r="R2266">
        <f t="shared" si="730"/>
        <v>1</v>
      </c>
      <c r="S2266" t="b">
        <f t="shared" si="731"/>
        <v>0</v>
      </c>
      <c r="T2266" t="b">
        <f t="shared" si="732"/>
        <v>0</v>
      </c>
      <c r="W2266" t="str">
        <f t="shared" si="722"/>
        <v/>
      </c>
      <c r="X2266" t="str">
        <f t="shared" si="722"/>
        <v/>
      </c>
      <c r="Y2266" t="str">
        <f t="shared" si="722"/>
        <v/>
      </c>
      <c r="Z2266" t="str">
        <f t="shared" si="722"/>
        <v/>
      </c>
      <c r="AA2266" t="str">
        <f t="shared" si="722"/>
        <v>NFC1750TRAVEL REIMBURSEMENTS</v>
      </c>
      <c r="AC2266" t="str">
        <f t="shared" si="723"/>
        <v/>
      </c>
      <c r="AD2266" t="str">
        <f t="shared" si="723"/>
        <v/>
      </c>
      <c r="AE2266" t="str">
        <f t="shared" si="723"/>
        <v/>
      </c>
      <c r="AF2266" t="str">
        <f t="shared" si="723"/>
        <v/>
      </c>
      <c r="AG2266" t="str">
        <f t="shared" si="723"/>
        <v/>
      </c>
      <c r="AI2266">
        <f t="shared" si="733"/>
        <v>1</v>
      </c>
      <c r="AJ2266">
        <f t="shared" si="734"/>
        <v>1132</v>
      </c>
      <c r="AK2266" t="str">
        <f t="shared" si="735"/>
        <v>20181NFC1750TRAVEL REIMBURSEMENTS</v>
      </c>
      <c r="AL2266" t="str">
        <f t="shared" si="736"/>
        <v>TRAVEL REIMBURSEMENTS</v>
      </c>
      <c r="AM2266" t="str">
        <f t="shared" si="737"/>
        <v>20181</v>
      </c>
      <c r="AN2266" t="str">
        <f t="shared" si="738"/>
        <v/>
      </c>
      <c r="AO2266" s="13">
        <f t="shared" si="739"/>
        <v>0</v>
      </c>
      <c r="AP2266">
        <f t="shared" si="740"/>
        <v>1</v>
      </c>
      <c r="AQ2266" t="str">
        <f t="shared" si="741"/>
        <v>NFC1750TRAVEL REIMBURSEMENTS</v>
      </c>
    </row>
    <row r="2267" spans="1:43" x14ac:dyDescent="0.35">
      <c r="A2267" s="18" t="s">
        <v>1838</v>
      </c>
      <c r="B2267">
        <v>4411</v>
      </c>
      <c r="C2267" t="s">
        <v>1825</v>
      </c>
      <c r="D2267" s="18"/>
      <c r="G2267" s="13">
        <v>0</v>
      </c>
      <c r="I2267">
        <v>20181</v>
      </c>
      <c r="J2267" t="str">
        <f t="shared" si="724"/>
        <v>20181NFC4411TRVL INCNT PAY-TAXABLE20181</v>
      </c>
      <c r="K2267" t="str">
        <f t="shared" si="725"/>
        <v>20181NFC4411TRVL INCNT PAY-TAXABLE</v>
      </c>
      <c r="L2267" t="str">
        <f t="shared" si="726"/>
        <v>20181</v>
      </c>
      <c r="M2267" s="13">
        <f t="shared" si="727"/>
        <v>0</v>
      </c>
      <c r="N2267" s="13"/>
      <c r="O2267" s="19">
        <v>2257</v>
      </c>
      <c r="P2267">
        <f t="shared" si="728"/>
        <v>1</v>
      </c>
      <c r="Q2267">
        <f t="shared" si="729"/>
        <v>1133</v>
      </c>
      <c r="R2267">
        <f t="shared" si="730"/>
        <v>1</v>
      </c>
      <c r="S2267" t="b">
        <f t="shared" si="731"/>
        <v>0</v>
      </c>
      <c r="T2267" t="b">
        <f t="shared" si="732"/>
        <v>0</v>
      </c>
      <c r="W2267" t="str">
        <f t="shared" si="722"/>
        <v/>
      </c>
      <c r="X2267" t="str">
        <f t="shared" si="722"/>
        <v/>
      </c>
      <c r="Y2267" t="str">
        <f t="shared" si="722"/>
        <v/>
      </c>
      <c r="Z2267" t="str">
        <f t="shared" si="722"/>
        <v/>
      </c>
      <c r="AA2267" t="str">
        <f t="shared" si="722"/>
        <v>NFC4411TRVL INCNT PAY-TAXABLE</v>
      </c>
      <c r="AC2267" t="str">
        <f t="shared" si="723"/>
        <v/>
      </c>
      <c r="AD2267" t="str">
        <f t="shared" si="723"/>
        <v/>
      </c>
      <c r="AE2267" t="str">
        <f t="shared" si="723"/>
        <v/>
      </c>
      <c r="AF2267" t="str">
        <f t="shared" si="723"/>
        <v/>
      </c>
      <c r="AG2267" t="str">
        <f t="shared" si="723"/>
        <v/>
      </c>
      <c r="AI2267">
        <f t="shared" si="733"/>
        <v>1</v>
      </c>
      <c r="AJ2267">
        <f t="shared" si="734"/>
        <v>1133</v>
      </c>
      <c r="AK2267" t="str">
        <f t="shared" si="735"/>
        <v>20181NFC4411TRVL INCNT PAY-TAXABLE</v>
      </c>
      <c r="AL2267" t="str">
        <f t="shared" si="736"/>
        <v>TRVL INCNT PAY-TAXABLE</v>
      </c>
      <c r="AM2267" t="str">
        <f t="shared" si="737"/>
        <v>20181</v>
      </c>
      <c r="AN2267" t="str">
        <f t="shared" si="738"/>
        <v/>
      </c>
      <c r="AO2267" s="13">
        <f t="shared" si="739"/>
        <v>0</v>
      </c>
      <c r="AP2267">
        <f t="shared" si="740"/>
        <v>1</v>
      </c>
      <c r="AQ2267" t="str">
        <f t="shared" si="741"/>
        <v>NFC4411TRVL INCNT PAY-TAXABLE</v>
      </c>
    </row>
    <row r="2268" spans="1:43" x14ac:dyDescent="0.35">
      <c r="A2268" s="18" t="s">
        <v>1838</v>
      </c>
      <c r="B2268">
        <v>5305</v>
      </c>
      <c r="C2268" t="s">
        <v>1826</v>
      </c>
      <c r="D2268" s="18" t="s">
        <v>1838</v>
      </c>
      <c r="E2268">
        <v>5308</v>
      </c>
      <c r="F2268" t="s">
        <v>1827</v>
      </c>
      <c r="G2268" s="13">
        <v>0.63690271992158787</v>
      </c>
      <c r="I2268">
        <v>20181</v>
      </c>
      <c r="J2268" t="str">
        <f t="shared" si="724"/>
        <v>20181NFC5305OVS TOUR RNWL AGMT TRVL20181NFC5308OVS TR RNW AGMT NO-TXBL</v>
      </c>
      <c r="K2268" t="str">
        <f t="shared" si="725"/>
        <v>20181NFC5305OVS TOUR RNWL AGMT TRVL</v>
      </c>
      <c r="L2268" t="str">
        <f t="shared" si="726"/>
        <v>20181NFC5308OVS TR RNW AGMT NO-TXBL</v>
      </c>
      <c r="M2268" s="13">
        <f t="shared" si="727"/>
        <v>0.63690271992158787</v>
      </c>
      <c r="N2268" s="13"/>
      <c r="O2268" s="19">
        <v>2258</v>
      </c>
      <c r="P2268">
        <f t="shared" si="728"/>
        <v>1</v>
      </c>
      <c r="Q2268">
        <f t="shared" si="729"/>
        <v>1134</v>
      </c>
      <c r="R2268">
        <f t="shared" si="730"/>
        <v>1</v>
      </c>
      <c r="S2268" t="b">
        <f t="shared" si="731"/>
        <v>1</v>
      </c>
      <c r="T2268" t="b">
        <f t="shared" si="732"/>
        <v>0</v>
      </c>
      <c r="W2268" t="str">
        <f t="shared" si="722"/>
        <v/>
      </c>
      <c r="X2268" t="str">
        <f t="shared" si="722"/>
        <v/>
      </c>
      <c r="Y2268" t="str">
        <f t="shared" si="722"/>
        <v/>
      </c>
      <c r="Z2268" t="str">
        <f t="shared" si="722"/>
        <v/>
      </c>
      <c r="AA2268" t="str">
        <f t="shared" si="722"/>
        <v>NFC5305OVS TOUR RNWL AGMT TRVL</v>
      </c>
      <c r="AC2268" t="str">
        <f t="shared" si="723"/>
        <v/>
      </c>
      <c r="AD2268" t="str">
        <f t="shared" si="723"/>
        <v/>
      </c>
      <c r="AE2268" t="str">
        <f t="shared" si="723"/>
        <v/>
      </c>
      <c r="AF2268" t="str">
        <f t="shared" si="723"/>
        <v/>
      </c>
      <c r="AG2268" t="str">
        <f t="shared" si="723"/>
        <v>NFC5308OVS TR RNW AGMT NO-TXBL</v>
      </c>
      <c r="AI2268">
        <f t="shared" si="733"/>
        <v>1</v>
      </c>
      <c r="AJ2268">
        <f t="shared" si="734"/>
        <v>1134</v>
      </c>
      <c r="AK2268" t="str">
        <f t="shared" si="735"/>
        <v>20181NFC5305OVS TOUR RNWL AGMT TRVL</v>
      </c>
      <c r="AL2268" t="str">
        <f t="shared" si="736"/>
        <v>OVS TOUR RNWL AGMT TRVL</v>
      </c>
      <c r="AM2268" t="str">
        <f t="shared" si="737"/>
        <v>20181NFC5308OVS TR RNW AGMT NO-TXBL</v>
      </c>
      <c r="AN2268" t="str">
        <f t="shared" si="738"/>
        <v>OVS TR RNW AGMT NO-TXBL</v>
      </c>
      <c r="AO2268" s="13">
        <f t="shared" si="739"/>
        <v>0.63690271992158787</v>
      </c>
      <c r="AP2268">
        <f t="shared" si="740"/>
        <v>1</v>
      </c>
      <c r="AQ2268" t="str">
        <f t="shared" si="741"/>
        <v>NFC5305OVS TOUR RNWL AGMT TRVLNFC5308OVS TR RNW AGMT NO-TXBL</v>
      </c>
    </row>
    <row r="2269" spans="1:43" x14ac:dyDescent="0.35">
      <c r="A2269" s="18" t="s">
        <v>1838</v>
      </c>
      <c r="B2269">
        <v>5308</v>
      </c>
      <c r="C2269" t="s">
        <v>1827</v>
      </c>
      <c r="D2269" s="18" t="s">
        <v>1838</v>
      </c>
      <c r="E2269">
        <v>5305</v>
      </c>
      <c r="F2269" t="s">
        <v>1826</v>
      </c>
      <c r="G2269" s="13">
        <v>0.63690271992158787</v>
      </c>
      <c r="I2269">
        <v>20181</v>
      </c>
      <c r="J2269" t="str">
        <f t="shared" si="724"/>
        <v>20181NFC5308OVS TR RNW AGMT NO-TXBL20181NFC5305OVS TOUR RNWL AGMT TRVL</v>
      </c>
      <c r="K2269" t="str">
        <f t="shared" si="725"/>
        <v>20181NFC5308OVS TR RNW AGMT NO-TXBL</v>
      </c>
      <c r="L2269" t="str">
        <f t="shared" si="726"/>
        <v>20181NFC5305OVS TOUR RNWL AGMT TRVL</v>
      </c>
      <c r="M2269" s="13">
        <f t="shared" si="727"/>
        <v>0.63690271992158787</v>
      </c>
      <c r="N2269" s="13"/>
      <c r="O2269" s="19">
        <v>2259</v>
      </c>
      <c r="P2269">
        <f t="shared" si="728"/>
        <v>1</v>
      </c>
      <c r="Q2269">
        <f t="shared" si="729"/>
        <v>1135</v>
      </c>
      <c r="R2269">
        <f t="shared" si="730"/>
        <v>1</v>
      </c>
      <c r="S2269" t="b">
        <f t="shared" si="731"/>
        <v>1</v>
      </c>
      <c r="T2269" t="b">
        <f t="shared" si="732"/>
        <v>0</v>
      </c>
      <c r="W2269" t="str">
        <f t="shared" si="722"/>
        <v/>
      </c>
      <c r="X2269" t="str">
        <f t="shared" si="722"/>
        <v/>
      </c>
      <c r="Y2269" t="str">
        <f t="shared" si="722"/>
        <v/>
      </c>
      <c r="Z2269" t="str">
        <f t="shared" si="722"/>
        <v/>
      </c>
      <c r="AA2269" t="str">
        <f t="shared" si="722"/>
        <v>NFC5308OVS TR RNW AGMT NO-TXBL</v>
      </c>
      <c r="AC2269" t="str">
        <f t="shared" si="723"/>
        <v/>
      </c>
      <c r="AD2269" t="str">
        <f t="shared" si="723"/>
        <v/>
      </c>
      <c r="AE2269" t="str">
        <f t="shared" si="723"/>
        <v/>
      </c>
      <c r="AF2269" t="str">
        <f t="shared" si="723"/>
        <v/>
      </c>
      <c r="AG2269" t="str">
        <f t="shared" si="723"/>
        <v>NFC5305OVS TOUR RNWL AGMT TRVL</v>
      </c>
      <c r="AI2269">
        <f t="shared" si="733"/>
        <v>1</v>
      </c>
      <c r="AJ2269">
        <f t="shared" si="734"/>
        <v>1135</v>
      </c>
      <c r="AK2269" t="str">
        <f t="shared" si="735"/>
        <v>20181NFC5308OVS TR RNW AGMT NO-TXBL</v>
      </c>
      <c r="AL2269" t="str">
        <f t="shared" si="736"/>
        <v>OVS TR RNW AGMT NO-TXBL</v>
      </c>
      <c r="AM2269" t="str">
        <f t="shared" si="737"/>
        <v>20181NFC5305OVS TOUR RNWL AGMT TRVL</v>
      </c>
      <c r="AN2269" t="str">
        <f t="shared" si="738"/>
        <v>OVS TOUR RNWL AGMT TRVL</v>
      </c>
      <c r="AO2269" s="13">
        <f t="shared" si="739"/>
        <v>0.63690271992158787</v>
      </c>
      <c r="AP2269">
        <f t="shared" si="740"/>
        <v>1</v>
      </c>
      <c r="AQ2269" t="str">
        <f t="shared" si="741"/>
        <v>NFC5308OVS TR RNW AGMT NO-TXBLNFC5305OVS TOUR RNWL AGMT TRVL</v>
      </c>
    </row>
  </sheetData>
  <autoFilter ref="A10:AQ2269"/>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A1114"/>
  <sheetViews>
    <sheetView tabSelected="1" zoomScaleNormal="100" workbookViewId="0">
      <selection activeCell="B11" sqref="B11"/>
    </sheetView>
  </sheetViews>
  <sheetFormatPr defaultRowHeight="14.5" x14ac:dyDescent="0.35"/>
  <cols>
    <col min="1" max="1" width="7.90625" bestFit="1" customWidth="1"/>
    <col min="2" max="2" width="12.1796875" customWidth="1"/>
    <col min="3" max="3" width="39.81640625" customWidth="1"/>
    <col min="4" max="4" width="7.90625" bestFit="1" customWidth="1"/>
    <col min="5" max="5" width="20.26953125" customWidth="1"/>
    <col min="6" max="6" width="39" customWidth="1"/>
    <col min="7" max="7" width="11.81640625" bestFit="1" customWidth="1"/>
    <col min="35" max="35" width="80.36328125" customWidth="1"/>
    <col min="38" max="38" width="8.7265625" style="26" customWidth="1"/>
    <col min="39" max="39" width="33.54296875" customWidth="1"/>
    <col min="40" max="40" width="31.81640625" customWidth="1"/>
    <col min="41" max="41" width="10.26953125" customWidth="1"/>
    <col min="42" max="46" width="9.54296875" customWidth="1"/>
    <col min="47" max="47" width="47.26953125" customWidth="1"/>
    <col min="48" max="48" width="43" customWidth="1"/>
    <col min="53" max="53" width="7" customWidth="1"/>
    <col min="54" max="54" width="32.81640625" style="28" customWidth="1"/>
    <col min="55" max="55" width="33.90625" customWidth="1"/>
    <col min="56" max="56" width="17.6328125" customWidth="1"/>
    <col min="57" max="57" width="19.36328125" customWidth="1"/>
    <col min="58" max="59" width="0" style="22" hidden="1" customWidth="1"/>
    <col min="60" max="60" width="9.7265625" style="22" hidden="1" customWidth="1"/>
    <col min="61" max="62" width="11.36328125" style="22" hidden="1" customWidth="1"/>
    <col min="63" max="67" width="0" style="22" hidden="1" customWidth="1"/>
    <col min="68" max="77" width="0" hidden="1" customWidth="1"/>
    <col min="78" max="78" width="7.90625" hidden="1" customWidth="1"/>
    <col min="79" max="79" width="0" hidden="1" customWidth="1"/>
  </cols>
  <sheetData>
    <row r="1" spans="1:79" x14ac:dyDescent="0.35">
      <c r="AZ1" s="13">
        <f>SUM(AZ11:AZ2000)</f>
        <v>826.41747277370757</v>
      </c>
    </row>
    <row r="3" spans="1:79" x14ac:dyDescent="0.35">
      <c r="BA3" s="20">
        <f>SUM(BA4:BA9)</f>
        <v>1097</v>
      </c>
      <c r="BB3" s="29"/>
      <c r="BC3" s="20"/>
    </row>
    <row r="4" spans="1:79" x14ac:dyDescent="0.35">
      <c r="AZ4" t="s">
        <v>2066</v>
      </c>
      <c r="BA4">
        <f>COUNTIF(BA$11:BA$1766, AZ4)</f>
        <v>601</v>
      </c>
    </row>
    <row r="5" spans="1:79" x14ac:dyDescent="0.35">
      <c r="AZ5" t="s">
        <v>2065</v>
      </c>
      <c r="BA5">
        <f>COUNTIF(BA$11:BA$1766, AZ5)</f>
        <v>231</v>
      </c>
    </row>
    <row r="6" spans="1:79" x14ac:dyDescent="0.35">
      <c r="AZ6" t="s">
        <v>2064</v>
      </c>
      <c r="BA6">
        <f>COUNTIF(BA$11:BA$1766, AZ6)</f>
        <v>42</v>
      </c>
    </row>
    <row r="7" spans="1:79" x14ac:dyDescent="0.35">
      <c r="G7">
        <f>COUNTIF(G11:G1789, 0)</f>
        <v>0</v>
      </c>
      <c r="AZ7" t="s">
        <v>2063</v>
      </c>
      <c r="BA7">
        <f>COUNTIF(BA$11:BA$1766, AZ7)</f>
        <v>28</v>
      </c>
    </row>
    <row r="8" spans="1:79" x14ac:dyDescent="0.35">
      <c r="G8" s="13">
        <f>SUM(G11:G1789)</f>
        <v>998.57511254618123</v>
      </c>
      <c r="AK8">
        <f>COUNTIF(AK11:AK2000, 1)</f>
        <v>982</v>
      </c>
      <c r="AZ8" t="s">
        <v>2062</v>
      </c>
      <c r="BA8">
        <f>COUNTIF(BA$11:BA$1766, AZ8)</f>
        <v>11</v>
      </c>
    </row>
    <row r="9" spans="1:79" x14ac:dyDescent="0.35">
      <c r="A9" s="20">
        <f>COUNTA(A11:A1763)</f>
        <v>1104</v>
      </c>
      <c r="AZ9" t="s">
        <v>2061</v>
      </c>
      <c r="BA9">
        <f>COUNTIF(BA$11:BA$1766, AZ9)</f>
        <v>184</v>
      </c>
    </row>
    <row r="10" spans="1:79" ht="58" x14ac:dyDescent="0.35">
      <c r="A10" s="12" t="s">
        <v>1835</v>
      </c>
      <c r="B10" s="12" t="s">
        <v>0</v>
      </c>
      <c r="C10" s="12" t="s">
        <v>1</v>
      </c>
      <c r="D10" s="12" t="s">
        <v>1835</v>
      </c>
      <c r="E10" s="12" t="s">
        <v>0</v>
      </c>
      <c r="F10" s="12" t="s">
        <v>1</v>
      </c>
      <c r="G10" s="12" t="s">
        <v>1844</v>
      </c>
      <c r="H10" s="12" t="s">
        <v>2009</v>
      </c>
      <c r="I10" s="12" t="s">
        <v>1862</v>
      </c>
      <c r="J10" s="16" t="s">
        <v>1863</v>
      </c>
      <c r="K10" s="20" t="s">
        <v>1860</v>
      </c>
      <c r="L10" s="12" t="s">
        <v>1861</v>
      </c>
      <c r="M10" s="12" t="s">
        <v>1844</v>
      </c>
      <c r="N10" s="12" t="s">
        <v>2009</v>
      </c>
      <c r="O10" s="12" t="s">
        <v>1869</v>
      </c>
      <c r="P10" s="12" t="s">
        <v>2007</v>
      </c>
      <c r="Q10" s="12" t="s">
        <v>2008</v>
      </c>
      <c r="R10" s="12" t="s">
        <v>1854</v>
      </c>
      <c r="S10" s="12" t="s">
        <v>1853</v>
      </c>
      <c r="T10" s="12" t="s">
        <v>2009</v>
      </c>
      <c r="U10" s="12" t="s">
        <v>2009</v>
      </c>
      <c r="V10" s="12" t="s">
        <v>1839</v>
      </c>
      <c r="W10" s="12" t="s">
        <v>1836</v>
      </c>
      <c r="X10" s="12" t="s">
        <v>1840</v>
      </c>
      <c r="Y10" s="12" t="s">
        <v>1837</v>
      </c>
      <c r="Z10" s="12" t="s">
        <v>1838</v>
      </c>
      <c r="AA10" s="12" t="s">
        <v>2009</v>
      </c>
      <c r="AB10" s="12" t="s">
        <v>1839</v>
      </c>
      <c r="AC10" s="12" t="s">
        <v>1836</v>
      </c>
      <c r="AD10" s="12" t="s">
        <v>1840</v>
      </c>
      <c r="AE10" s="12" t="s">
        <v>1837</v>
      </c>
      <c r="AF10" s="12" t="s">
        <v>1838</v>
      </c>
      <c r="AG10" s="12" t="s">
        <v>2009</v>
      </c>
      <c r="AH10" s="12" t="s">
        <v>3614</v>
      </c>
      <c r="AI10" s="12" t="s">
        <v>3588</v>
      </c>
      <c r="AJ10" s="12" t="s">
        <v>1857</v>
      </c>
      <c r="AK10" s="12" t="s">
        <v>1856</v>
      </c>
      <c r="AL10" s="27" t="s">
        <v>3615</v>
      </c>
      <c r="AM10" s="16" t="s">
        <v>1872</v>
      </c>
      <c r="AN10" s="16" t="s">
        <v>1875</v>
      </c>
      <c r="AO10" s="24" t="s">
        <v>3608</v>
      </c>
      <c r="AP10" s="24" t="s">
        <v>3609</v>
      </c>
      <c r="AQ10" s="24" t="s">
        <v>3610</v>
      </c>
      <c r="AR10" s="24" t="s">
        <v>3611</v>
      </c>
      <c r="AS10" s="24" t="s">
        <v>3612</v>
      </c>
      <c r="AT10" s="24" t="s">
        <v>2009</v>
      </c>
      <c r="AU10" s="16" t="s">
        <v>1873</v>
      </c>
      <c r="AV10" s="16" t="s">
        <v>1874</v>
      </c>
      <c r="AW10" s="16" t="s">
        <v>1844</v>
      </c>
      <c r="AX10" s="24" t="s">
        <v>2300</v>
      </c>
      <c r="AY10" s="24" t="s">
        <v>2067</v>
      </c>
      <c r="AZ10" s="24" t="s">
        <v>2068</v>
      </c>
      <c r="BA10" s="16" t="s">
        <v>2060</v>
      </c>
      <c r="BB10" s="30" t="s">
        <v>3613</v>
      </c>
      <c r="BC10" s="24" t="s">
        <v>2297</v>
      </c>
      <c r="BD10" s="35" t="s">
        <v>2013</v>
      </c>
      <c r="BE10" s="34" t="s">
        <v>2012</v>
      </c>
      <c r="BF10" s="23" t="s">
        <v>2010</v>
      </c>
      <c r="BG10" s="23" t="s">
        <v>2011</v>
      </c>
      <c r="BH10" s="21">
        <v>1</v>
      </c>
      <c r="BI10" s="21">
        <v>2</v>
      </c>
      <c r="BJ10" s="21">
        <v>3</v>
      </c>
      <c r="BK10" s="21">
        <v>4</v>
      </c>
      <c r="BL10" s="21">
        <v>5</v>
      </c>
      <c r="BM10" s="21">
        <v>6</v>
      </c>
      <c r="BN10" s="21">
        <v>7</v>
      </c>
      <c r="BO10" s="21">
        <v>8</v>
      </c>
      <c r="BP10" s="21">
        <v>9</v>
      </c>
      <c r="BQ10" s="21">
        <v>10</v>
      </c>
      <c r="BR10" s="21">
        <v>1</v>
      </c>
      <c r="BS10" s="21">
        <v>2</v>
      </c>
      <c r="BT10" s="21">
        <v>3</v>
      </c>
      <c r="BU10" s="21">
        <v>4</v>
      </c>
      <c r="BV10" s="21">
        <v>5</v>
      </c>
      <c r="BW10" s="21">
        <v>6</v>
      </c>
      <c r="BX10" s="21">
        <v>7</v>
      </c>
      <c r="BY10" s="21">
        <v>8</v>
      </c>
      <c r="BZ10" s="21">
        <v>9</v>
      </c>
      <c r="CA10" s="21">
        <v>10</v>
      </c>
    </row>
    <row r="11" spans="1:79" x14ac:dyDescent="0.35">
      <c r="A11" t="s">
        <v>1839</v>
      </c>
      <c r="B11" t="s">
        <v>778</v>
      </c>
      <c r="C11" t="s">
        <v>3225</v>
      </c>
      <c r="D11" t="s">
        <v>1837</v>
      </c>
      <c r="E11">
        <v>46</v>
      </c>
      <c r="F11" t="s">
        <v>2938</v>
      </c>
      <c r="G11" s="13">
        <v>0.99838056680161946</v>
      </c>
      <c r="I11">
        <v>12374</v>
      </c>
      <c r="J11" t="str">
        <f>K11&amp;L11</f>
        <v>DFASCBTravel Compensatory Time Earned12374IBC46Compensatory Time Off Travel Earned</v>
      </c>
      <c r="K11" t="str">
        <f>A11&amp;B11&amp;C11</f>
        <v>DFASCBTravel Compensatory Time Earned</v>
      </c>
      <c r="L11" t="str">
        <f>I11&amp;D11&amp;E11&amp;F11</f>
        <v>12374IBC46Compensatory Time Off Travel Earned</v>
      </c>
      <c r="M11" s="13">
        <f>G11</f>
        <v>0.99838056680161946</v>
      </c>
      <c r="N11" s="13"/>
      <c r="O11" s="19">
        <v>759</v>
      </c>
      <c r="P11">
        <f>COUNTIF(C$11:C$2024, C11)</f>
        <v>4</v>
      </c>
      <c r="Q11">
        <f>COUNTIF(F$11:F$177, F11)</f>
        <v>2</v>
      </c>
      <c r="R11" t="b">
        <f>A11=D11</f>
        <v>0</v>
      </c>
      <c r="S11" t="b">
        <f>A11&amp;B11&amp;C11=D11&amp;E11&amp;F11</f>
        <v>0</v>
      </c>
      <c r="V11" t="str">
        <f>IF($A11=V$10, $C11, "")</f>
        <v>Travel Compensatory Time Earned</v>
      </c>
      <c r="W11" t="str">
        <f>IF($A11=W$10, $C11, "")</f>
        <v/>
      </c>
      <c r="X11" t="str">
        <f>IF($A11=X$10, $C11, "")</f>
        <v/>
      </c>
      <c r="Y11" t="str">
        <f>IF($A11=Y$10, $C11, "")</f>
        <v/>
      </c>
      <c r="Z11" t="str">
        <f>IF($A11=Z$10, $C11, "")</f>
        <v/>
      </c>
      <c r="AB11" t="str">
        <f>IF($D11=AB$10, $F11, "")</f>
        <v/>
      </c>
      <c r="AC11" t="str">
        <f>IF($D11=AC$10, $F11, "")</f>
        <v/>
      </c>
      <c r="AD11" t="str">
        <f>IF($D11=AD$10, $F11, "")</f>
        <v/>
      </c>
      <c r="AE11" t="str">
        <f>IF($D11=AE$10, $F11, "")</f>
        <v>Compensatory Time Off Travel Earned</v>
      </c>
      <c r="AF11" t="str">
        <f>IF($D11=AF$10, $F11, "")</f>
        <v/>
      </c>
      <c r="AH11">
        <f>COUNTIF(AI$11:AI$2024, AI11)</f>
        <v>4</v>
      </c>
      <c r="AI11" t="str">
        <f>V11&amp;AB11&amp;W11&amp;AC11&amp;X11&amp;AD11&amp;Y11&amp;AE11&amp;Z11&amp;AF11</f>
        <v>Travel Compensatory Time EarnedCompensatory Time Off Travel Earned</v>
      </c>
      <c r="AJ11">
        <f>IF(ROW()=11,1,IF(AK10+1=AK11,AJ10,AJ10+1))</f>
        <v>1</v>
      </c>
      <c r="AK11">
        <f>IF(AI11=AI10, AK10+1, 1)</f>
        <v>1</v>
      </c>
      <c r="AL11" s="26" t="str">
        <f>AM11&amp;AN11</f>
        <v>DFASCBTravel Compensatory Time Earned12374IBC46Compensatory Time Off Travel Earned</v>
      </c>
      <c r="AM11" t="str">
        <f>K11</f>
        <v>DFASCBTravel Compensatory Time Earned</v>
      </c>
      <c r="AN11" t="str">
        <f>L11</f>
        <v>12374IBC46Compensatory Time Off Travel Earned</v>
      </c>
      <c r="AO11">
        <f>COUNTIF(AM$11:AM$1107, AM11)</f>
        <v>2</v>
      </c>
      <c r="AP11">
        <f>COUNTIF(AN$11:AN$1107, AN11)</f>
        <v>2</v>
      </c>
      <c r="AQ11">
        <f>MATCH(AM11, AM$11:AM$1107, 0)</f>
        <v>1</v>
      </c>
      <c r="AR11">
        <f>MATCH(AN11, AN$11:AN$1107, 0)</f>
        <v>1</v>
      </c>
      <c r="AS11">
        <v>759</v>
      </c>
      <c r="AU11" t="str">
        <f>C11</f>
        <v>Travel Compensatory Time Earned</v>
      </c>
      <c r="AV11" t="str">
        <f>IF(F11="", "", F11)</f>
        <v>Compensatory Time Off Travel Earned</v>
      </c>
      <c r="AW11" s="13">
        <f>M11</f>
        <v>0.99838056680161946</v>
      </c>
      <c r="AX11" t="e">
        <f>VLOOKUP(AI11, UniquePairs!A$5:A$2000, 1, FALSE)</f>
        <v>#N/A</v>
      </c>
      <c r="AY11" t="str">
        <f>IFERROR(INDEX(UniquePairs!A$5:K$1000, MATCH(AL11, UniquePairs!A$5:A$1000, 0), 10), "")</f>
        <v/>
      </c>
      <c r="AZ11" s="13">
        <f>IF(AY11&lt;&gt;"", AY11, AW11)</f>
        <v>0.99838056680161946</v>
      </c>
      <c r="BA11" t="str">
        <f>IF(AZ11=0,"None",IF(AZ11&lt;0.6,"Weak",IF(AZ11&lt;0.7,"Review",IF(AZ11&lt;0.8,"Good",IF(AZ11&lt;0.9,"Very Good","Solid")))))</f>
        <v>Solid</v>
      </c>
      <c r="BB11" s="28" t="str">
        <f>IF(AJ10=AJ11, BB10, BC11)</f>
        <v>Travel Compensatory Time Earned</v>
      </c>
      <c r="BC11" t="str">
        <f>IF(AV11="",AU11,StringMatch(AU11,AV11,TRUE))</f>
        <v>Travel Compensatory Time Earned</v>
      </c>
      <c r="BD11" t="str">
        <f>TRIM(SUBSTITUTE(SUBSTITUTE(SUBSTITUTE(SUBSTITUTE(SUBSTITUTE(SUBSTITUTE(SUBSTITUTE(SUBSTITUTE(SUBSTITUTE(SUBSTITUTE(AU11,BR11,""),BS11,""),BT11,""),BU11,""),BV11,""),BW11,""),BX11,""),BY11,""),BZ11,""),CA11,""))</f>
        <v/>
      </c>
      <c r="BE11" t="str">
        <f>TRIM(SUBSTITUTE(SUBSTITUTE(SUBSTITUTE(SUBSTITUTE(SUBSTITUTE(SUBSTITUTE(SUBSTITUTE(SUBSTITUTE(SUBSTITUTE(SUBSTITUTE(AV11,BH11,""),BI11,""),BJ11,""),BK11,""),BL11,""),BM11,""),BN11,""),BO11,""),BP11,""),BQ11,""))</f>
        <v>Off</v>
      </c>
      <c r="BF11" s="21">
        <f>LEN(AU11)-LEN(SUBSTITUTE(AU11," ",""))</f>
        <v>3</v>
      </c>
      <c r="BG11" s="21">
        <f>LEN(AV11)-LEN(SUBSTITUTE(AV11," ",""))</f>
        <v>4</v>
      </c>
      <c r="BH11" s="21" t="str">
        <f>IF(BF11=0,AU11,findspace($AU11,BH$10))</f>
        <v>Travel</v>
      </c>
      <c r="BI11" s="21" t="str">
        <f>IF(BH11=0,AN11,findspace($AU11,BI$10))</f>
        <v>Compensatory</v>
      </c>
      <c r="BJ11" s="21" t="str">
        <f>IF(BI11=0,AV11,findspace($AU11,BJ$10))</f>
        <v>Time</v>
      </c>
      <c r="BK11" s="21" t="str">
        <f>IF(BJ11=0,AW11,findspace($AU11,BK$10))</f>
        <v>Earned</v>
      </c>
      <c r="BL11" s="21" t="str">
        <f>IF(BK11=0,AX11,findspace($AU11,BL$10))</f>
        <v/>
      </c>
      <c r="BM11" s="21" t="str">
        <f>IF(BL11=0,BF11,findspace($AU11,BM$10))</f>
        <v/>
      </c>
      <c r="BN11" s="21" t="str">
        <f>IF(BM11=0,BH11,findspace($AU11,BN$10))</f>
        <v/>
      </c>
      <c r="BO11" s="21" t="str">
        <f>IF(BN11=0,BI11,findspace($AU11,BO$10))</f>
        <v/>
      </c>
      <c r="BR11" s="21" t="str">
        <f>IF($BG11=0,$AV11,findspace($AV11,BR$10))</f>
        <v>Compensatory</v>
      </c>
      <c r="BS11" s="21" t="str">
        <f>IF($BG11=0,$AV11,findspace($AV11,BS$10))</f>
        <v>Time</v>
      </c>
      <c r="BT11" s="21" t="str">
        <f>IF($BG11=0,$AV11,findspace($AV11,BT$10))</f>
        <v>Off</v>
      </c>
      <c r="BU11" s="21" t="str">
        <f>IF($BG11=0,$AV11,findspace($AV11,BU$10))</f>
        <v>Travel</v>
      </c>
      <c r="BV11" s="21" t="str">
        <f>IF($BG11=0,$AV11,findspace($AV11,BV$10))</f>
        <v>Earned</v>
      </c>
      <c r="BW11" s="21" t="str">
        <f>IF($BG11=0,$AV11,findspace($AV11,BW$10))</f>
        <v/>
      </c>
      <c r="BX11" s="21" t="str">
        <f>IF($BG11=0,$AV11,findspace($AV11,BX$10))</f>
        <v/>
      </c>
      <c r="BY11" s="21" t="str">
        <f>IF($BG11=0,$AV11,findspace($AV11,BY$10))</f>
        <v/>
      </c>
      <c r="BZ11" s="21" t="str">
        <f>IF($BG11=0,$AV11,findspace($AV11,BZ$10))</f>
        <v/>
      </c>
      <c r="CA11" s="21" t="str">
        <f>IF($BG11=0,$AV11,findspace($AV11,CA$10))</f>
        <v/>
      </c>
    </row>
    <row r="12" spans="1:79" x14ac:dyDescent="0.35">
      <c r="A12" t="s">
        <v>1839</v>
      </c>
      <c r="B12" t="s">
        <v>786</v>
      </c>
      <c r="C12" t="s">
        <v>3431</v>
      </c>
      <c r="D12" t="s">
        <v>1837</v>
      </c>
      <c r="E12">
        <v>47</v>
      </c>
      <c r="F12" t="s">
        <v>2939</v>
      </c>
      <c r="G12" s="13">
        <v>0.99838056680161946</v>
      </c>
      <c r="I12">
        <v>12374</v>
      </c>
      <c r="J12" t="str">
        <f>K12&amp;L12</f>
        <v>DFASCFTravel Compensatory Time Used12374IBC47Compensatory Time Off Travel Used</v>
      </c>
      <c r="K12" t="str">
        <f>A12&amp;B12&amp;C12</f>
        <v>DFASCFTravel Compensatory Time Used</v>
      </c>
      <c r="L12" t="str">
        <f>I12&amp;D12&amp;E12&amp;F12</f>
        <v>12374IBC47Compensatory Time Off Travel Used</v>
      </c>
      <c r="M12" s="13">
        <f>G12</f>
        <v>0.99838056680161946</v>
      </c>
      <c r="N12" s="13"/>
      <c r="O12" s="19">
        <v>77</v>
      </c>
      <c r="P12">
        <f>COUNTIF(C$11:C$2024, C12)</f>
        <v>4</v>
      </c>
      <c r="Q12">
        <f>COUNTIF(F$11:F$177, F12)</f>
        <v>2</v>
      </c>
      <c r="R12" t="b">
        <f>A12=D12</f>
        <v>0</v>
      </c>
      <c r="S12" t="b">
        <f>A12&amp;B12&amp;C12=D12&amp;E12&amp;F12</f>
        <v>0</v>
      </c>
      <c r="V12" t="str">
        <f>IF($A12=V$10, $C12, "")</f>
        <v>Travel Compensatory Time Used</v>
      </c>
      <c r="W12" t="str">
        <f>IF($A12=W$10, $C12, "")</f>
        <v/>
      </c>
      <c r="X12" t="str">
        <f>IF($A12=X$10, $C12, "")</f>
        <v/>
      </c>
      <c r="Y12" t="str">
        <f>IF($A12=Y$10, $C12, "")</f>
        <v/>
      </c>
      <c r="Z12" t="str">
        <f>IF($A12=Z$10, $C12, "")</f>
        <v/>
      </c>
      <c r="AB12" t="str">
        <f>IF($D12=AB$10, $F12, "")</f>
        <v/>
      </c>
      <c r="AC12" t="str">
        <f>IF($D12=AC$10, $F12, "")</f>
        <v/>
      </c>
      <c r="AD12" t="str">
        <f>IF($D12=AD$10, $F12, "")</f>
        <v/>
      </c>
      <c r="AE12" t="str">
        <f>IF($D12=AE$10, $F12, "")</f>
        <v>Compensatory Time Off Travel Used</v>
      </c>
      <c r="AF12" t="str">
        <f>IF($D12=AF$10, $F12, "")</f>
        <v/>
      </c>
      <c r="AH12">
        <f>COUNTIF(AI$11:AI$2024, AI12)</f>
        <v>4</v>
      </c>
      <c r="AI12" t="str">
        <f>V12&amp;AB12&amp;W12&amp;AC12&amp;X12&amp;AD12&amp;Y12&amp;AE12&amp;Z12&amp;AF12</f>
        <v>Travel Compensatory Time UsedCompensatory Time Off Travel Used</v>
      </c>
      <c r="AJ12">
        <f>IF(ROW()=11,1,IF(AK11+1=AK12,AJ11,AJ11+1))</f>
        <v>2</v>
      </c>
      <c r="AK12">
        <f>IF(AI12=AI11, AK11+1, 1)</f>
        <v>1</v>
      </c>
      <c r="AL12" s="26" t="str">
        <f>AM12&amp;AN12</f>
        <v>DFASCFTravel Compensatory Time Used12374IBC47Compensatory Time Off Travel Used</v>
      </c>
      <c r="AM12" t="str">
        <f>K12</f>
        <v>DFASCFTravel Compensatory Time Used</v>
      </c>
      <c r="AN12" t="str">
        <f>L12</f>
        <v>12374IBC47Compensatory Time Off Travel Used</v>
      </c>
      <c r="AO12">
        <f>COUNTIF(AM$11:AM$1107, AM12)</f>
        <v>2</v>
      </c>
      <c r="AP12">
        <f>COUNTIF(AN$11:AN$1107, AN12)</f>
        <v>3</v>
      </c>
      <c r="AQ12">
        <f>MATCH(AM12, AM$11:AM$1107, 0)</f>
        <v>2</v>
      </c>
      <c r="AR12">
        <f>MATCH(AN12, AN$11:AN$1107, 0)</f>
        <v>2</v>
      </c>
      <c r="AS12">
        <v>77</v>
      </c>
      <c r="AU12" t="str">
        <f>C12</f>
        <v>Travel Compensatory Time Used</v>
      </c>
      <c r="AV12" t="str">
        <f>IF(F12="", "", F12)</f>
        <v>Compensatory Time Off Travel Used</v>
      </c>
      <c r="AW12" s="13">
        <f>M12</f>
        <v>0.99838056680161946</v>
      </c>
      <c r="AX12" t="e">
        <f>VLOOKUP(AI12, UniquePairs!A$5:A$2000, 1, FALSE)</f>
        <v>#N/A</v>
      </c>
      <c r="AY12" t="str">
        <f>IFERROR(INDEX(UniquePairs!A$5:K$1000, MATCH(AL12, UniquePairs!A$5:A$1000, 0), 10), "")</f>
        <v/>
      </c>
      <c r="AZ12" s="13">
        <f>IF(AY12&lt;&gt;"", AY12, AW12)</f>
        <v>0.99838056680161946</v>
      </c>
      <c r="BA12" t="str">
        <f>IF(AZ12=0,"None",IF(AZ12&lt;0.6,"Weak",IF(AZ12&lt;0.7,"Review",IF(AZ12&lt;0.8,"Good",IF(AZ12&lt;0.9,"Very Good","Solid")))))</f>
        <v>Solid</v>
      </c>
      <c r="BB12" s="28" t="str">
        <f>IF(AJ11=AJ12, BB11, BC12)</f>
        <v>Travel Compensatory Time Used</v>
      </c>
      <c r="BC12" t="str">
        <f>IF(AV12="",AU12,StringMatch(AU12,AV12,TRUE))</f>
        <v>Travel Compensatory Time Used</v>
      </c>
      <c r="BD12" t="str">
        <f>TRIM(SUBSTITUTE(SUBSTITUTE(SUBSTITUTE(SUBSTITUTE(SUBSTITUTE(SUBSTITUTE(SUBSTITUTE(SUBSTITUTE(SUBSTITUTE(SUBSTITUTE(AU12,BR12,""),BS12,""),BT12,""),BU12,""),BV12,""),BW12,""),BX12,""),BY12,""),BZ12,""),CA12,""))</f>
        <v/>
      </c>
      <c r="BE12" t="str">
        <f>TRIM(SUBSTITUTE(SUBSTITUTE(SUBSTITUTE(SUBSTITUTE(SUBSTITUTE(SUBSTITUTE(SUBSTITUTE(SUBSTITUTE(SUBSTITUTE(SUBSTITUTE(AV12,BH12,""),BI12,""),BJ12,""),BK12,""),BL12,""),BM12,""),BN12,""),BO12,""),BP12,""),BQ12,""))</f>
        <v>Off</v>
      </c>
      <c r="BF12" s="21">
        <f>LEN(AU12)-LEN(SUBSTITUTE(AU12," ",""))</f>
        <v>3</v>
      </c>
      <c r="BG12" s="21">
        <f>LEN(AV12)-LEN(SUBSTITUTE(AV12," ",""))</f>
        <v>4</v>
      </c>
      <c r="BH12" s="21" t="str">
        <f>IF(BF12=0,AU12,findspace($AU12,BH$10))</f>
        <v>Travel</v>
      </c>
      <c r="BI12" s="21" t="str">
        <f>IF(BH12=0,AN12,findspace($AU12,BI$10))</f>
        <v>Compensatory</v>
      </c>
      <c r="BJ12" s="21" t="str">
        <f>IF(BI12=0,AV12,findspace($AU12,BJ$10))</f>
        <v>Time</v>
      </c>
      <c r="BK12" s="21" t="str">
        <f>IF(BJ12=0,AW12,findspace($AU12,BK$10))</f>
        <v>Used</v>
      </c>
      <c r="BL12" s="21" t="str">
        <f>IF(BK12=0,AX12,findspace($AU12,BL$10))</f>
        <v/>
      </c>
      <c r="BM12" s="21" t="str">
        <f>IF(BL12=0,BF12,findspace($AU12,BM$10))</f>
        <v/>
      </c>
      <c r="BN12" s="21" t="str">
        <f>IF(BM12=0,BH12,findspace($AU12,BN$10))</f>
        <v/>
      </c>
      <c r="BO12" s="21" t="str">
        <f>IF(BN12=0,BI12,findspace($AU12,BO$10))</f>
        <v/>
      </c>
      <c r="BR12" s="21" t="str">
        <f>IF($BG12=0,$AV12,findspace($AV12,BR$10))</f>
        <v>Compensatory</v>
      </c>
      <c r="BS12" s="21" t="str">
        <f>IF($BG12=0,$AV12,findspace($AV12,BS$10))</f>
        <v>Time</v>
      </c>
      <c r="BT12" s="21" t="str">
        <f>IF($BG12=0,$AV12,findspace($AV12,BT$10))</f>
        <v>Off</v>
      </c>
      <c r="BU12" s="21" t="str">
        <f>IF($BG12=0,$AV12,findspace($AV12,BU$10))</f>
        <v>Travel</v>
      </c>
      <c r="BV12" s="21" t="str">
        <f>IF($BG12=0,$AV12,findspace($AV12,BV$10))</f>
        <v>Used</v>
      </c>
      <c r="BW12" s="21" t="str">
        <f>IF($BG12=0,$AV12,findspace($AV12,BW$10))</f>
        <v/>
      </c>
      <c r="BX12" s="21" t="str">
        <f>IF($BG12=0,$AV12,findspace($AV12,BX$10))</f>
        <v/>
      </c>
      <c r="BY12" s="21" t="str">
        <f>IF($BG12=0,$AV12,findspace($AV12,BY$10))</f>
        <v/>
      </c>
      <c r="BZ12" s="21" t="str">
        <f>IF($BG12=0,$AV12,findspace($AV12,BZ$10))</f>
        <v/>
      </c>
      <c r="CA12" s="21" t="str">
        <f>IF($BG12=0,$AV12,findspace($AV12,CA$10))</f>
        <v/>
      </c>
    </row>
    <row r="13" spans="1:79" x14ac:dyDescent="0.35">
      <c r="A13" t="s">
        <v>1836</v>
      </c>
      <c r="B13">
        <v>16</v>
      </c>
      <c r="C13" t="s">
        <v>3225</v>
      </c>
      <c r="D13" t="s">
        <v>1837</v>
      </c>
      <c r="E13">
        <v>46</v>
      </c>
      <c r="F13" t="s">
        <v>2938</v>
      </c>
      <c r="G13" s="13">
        <v>0.99838056680161946</v>
      </c>
      <c r="I13">
        <v>12374</v>
      </c>
      <c r="J13" t="str">
        <f>K13&amp;L13</f>
        <v>GSA16Travel Compensatory Time Earned12374IBC46Compensatory Time Off Travel Earned</v>
      </c>
      <c r="K13" t="str">
        <f>A13&amp;B13&amp;C13</f>
        <v>GSA16Travel Compensatory Time Earned</v>
      </c>
      <c r="L13" t="str">
        <f>I13&amp;D13&amp;E13&amp;F13</f>
        <v>12374IBC46Compensatory Time Off Travel Earned</v>
      </c>
      <c r="M13" s="13">
        <f>G13</f>
        <v>0.99838056680161946</v>
      </c>
      <c r="N13" s="13"/>
      <c r="O13" s="19">
        <v>703</v>
      </c>
      <c r="P13">
        <f>COUNTIF(C$11:C$2024, C13)</f>
        <v>4</v>
      </c>
      <c r="Q13">
        <f>COUNTIF(F$11:F$177, F13)</f>
        <v>2</v>
      </c>
      <c r="R13" t="b">
        <f>A13=D13</f>
        <v>0</v>
      </c>
      <c r="S13" t="b">
        <f>A13&amp;B13&amp;C13=D13&amp;E13&amp;F13</f>
        <v>0</v>
      </c>
      <c r="V13" t="str">
        <f>IF($A13=V$10, $C13, "")</f>
        <v/>
      </c>
      <c r="W13" t="str">
        <f>IF($A13=W$10, $C13, "")</f>
        <v>Travel Compensatory Time Earned</v>
      </c>
      <c r="X13" t="str">
        <f>IF($A13=X$10, $C13, "")</f>
        <v/>
      </c>
      <c r="Y13" t="str">
        <f>IF($A13=Y$10, $C13, "")</f>
        <v/>
      </c>
      <c r="Z13" t="str">
        <f>IF($A13=Z$10, $C13, "")</f>
        <v/>
      </c>
      <c r="AB13" t="str">
        <f>IF($D13=AB$10, $F13, "")</f>
        <v/>
      </c>
      <c r="AC13" t="str">
        <f>IF($D13=AC$10, $F13, "")</f>
        <v/>
      </c>
      <c r="AD13" t="str">
        <f>IF($D13=AD$10, $F13, "")</f>
        <v/>
      </c>
      <c r="AE13" t="str">
        <f>IF($D13=AE$10, $F13, "")</f>
        <v>Compensatory Time Off Travel Earned</v>
      </c>
      <c r="AF13" t="str">
        <f>IF($D13=AF$10, $F13, "")</f>
        <v/>
      </c>
      <c r="AH13">
        <f>COUNTIF(AI$11:AI$2024, AI13)</f>
        <v>4</v>
      </c>
      <c r="AI13" t="str">
        <f>V13&amp;AB13&amp;W13&amp;AC13&amp;X13&amp;AD13&amp;Y13&amp;AE13&amp;Z13&amp;AF13</f>
        <v>Travel Compensatory Time EarnedCompensatory Time Off Travel Earned</v>
      </c>
      <c r="AJ13">
        <f>IF(ROW()=11,1,IF(AK12+1=AK13,AJ12,AJ12+1))</f>
        <v>3</v>
      </c>
      <c r="AK13">
        <f>IF(AI13=AI12, AK12+1, 1)</f>
        <v>1</v>
      </c>
      <c r="AL13" s="26" t="str">
        <f>AM13&amp;AN13</f>
        <v>GSA16Travel Compensatory Time Earned12374IBC46Compensatory Time Off Travel Earned</v>
      </c>
      <c r="AM13" t="str">
        <f>K13</f>
        <v>GSA16Travel Compensatory Time Earned</v>
      </c>
      <c r="AN13" t="str">
        <f>L13</f>
        <v>12374IBC46Compensatory Time Off Travel Earned</v>
      </c>
      <c r="AO13">
        <f>COUNTIF(AM$11:AM$1107, AM13)</f>
        <v>2</v>
      </c>
      <c r="AP13">
        <f>COUNTIF(AN$11:AN$1107, AN13)</f>
        <v>2</v>
      </c>
      <c r="AQ13">
        <f>MATCH(AM13, AM$11:AM$1107, 0)</f>
        <v>3</v>
      </c>
      <c r="AR13">
        <f>MATCH(AN13, AN$11:AN$1107, 0)</f>
        <v>1</v>
      </c>
      <c r="AS13">
        <v>703</v>
      </c>
      <c r="AU13" t="str">
        <f>C13</f>
        <v>Travel Compensatory Time Earned</v>
      </c>
      <c r="AV13" t="str">
        <f>IF(F13="", "", F13)</f>
        <v>Compensatory Time Off Travel Earned</v>
      </c>
      <c r="AW13" s="13">
        <f>M13</f>
        <v>0.99838056680161946</v>
      </c>
      <c r="AX13" t="e">
        <f>VLOOKUP(AI13, UniquePairs!A$5:A$2000, 1, FALSE)</f>
        <v>#N/A</v>
      </c>
      <c r="AY13" t="str">
        <f>IFERROR(INDEX(UniquePairs!A$5:K$1000, MATCH(AL13, UniquePairs!A$5:A$1000, 0), 10), "")</f>
        <v/>
      </c>
      <c r="AZ13" s="13">
        <f>IF(AY13&lt;&gt;"", AY13, AW13)</f>
        <v>0.99838056680161946</v>
      </c>
      <c r="BA13" t="str">
        <f>IF(AZ13=0,"None",IF(AZ13&lt;0.6,"Weak",IF(AZ13&lt;0.7,"Review",IF(AZ13&lt;0.8,"Good",IF(AZ13&lt;0.9,"Very Good","Solid")))))</f>
        <v>Solid</v>
      </c>
      <c r="BB13" s="28" t="str">
        <f>IF(AJ12=AJ13, BB12, BC13)</f>
        <v>Travel Compensatory Time Earned</v>
      </c>
      <c r="BC13" t="str">
        <f>IF(AV13="",AU13,StringMatch(AU13,AV13,TRUE))</f>
        <v>Travel Compensatory Time Earned</v>
      </c>
      <c r="BD13" t="str">
        <f>TRIM(SUBSTITUTE(SUBSTITUTE(SUBSTITUTE(SUBSTITUTE(SUBSTITUTE(SUBSTITUTE(SUBSTITUTE(SUBSTITUTE(SUBSTITUTE(SUBSTITUTE(AU13,BR13,""),BS13,""),BT13,""),BU13,""),BV13,""),BW13,""),BX13,""),BY13,""),BZ13,""),CA13,""))</f>
        <v/>
      </c>
      <c r="BE13" t="str">
        <f>TRIM(SUBSTITUTE(SUBSTITUTE(SUBSTITUTE(SUBSTITUTE(SUBSTITUTE(SUBSTITUTE(SUBSTITUTE(SUBSTITUTE(SUBSTITUTE(SUBSTITUTE(AV13,BH13,""),BI13,""),BJ13,""),BK13,""),BL13,""),BM13,""),BN13,""),BO13,""),BP13,""),BQ13,""))</f>
        <v>Off</v>
      </c>
      <c r="BF13" s="21">
        <f>LEN(AU13)-LEN(SUBSTITUTE(AU13," ",""))</f>
        <v>3</v>
      </c>
      <c r="BG13" s="21">
        <f>LEN(AV13)-LEN(SUBSTITUTE(AV13," ",""))</f>
        <v>4</v>
      </c>
      <c r="BH13" s="21" t="str">
        <f>IF(BF13=0,AU13,findspace($AU13,BH$10))</f>
        <v>Travel</v>
      </c>
      <c r="BI13" s="21" t="str">
        <f>IF(BH13=0,AN13,findspace($AU13,BI$10))</f>
        <v>Compensatory</v>
      </c>
      <c r="BJ13" s="21" t="str">
        <f>IF(BI13=0,AV13,findspace($AU13,BJ$10))</f>
        <v>Time</v>
      </c>
      <c r="BK13" s="21" t="str">
        <f>IF(BJ13=0,AW13,findspace($AU13,BK$10))</f>
        <v>Earned</v>
      </c>
      <c r="BL13" s="21" t="str">
        <f>IF(BK13=0,AX13,findspace($AU13,BL$10))</f>
        <v/>
      </c>
      <c r="BM13" s="21" t="str">
        <f>IF(BL13=0,BF13,findspace($AU13,BM$10))</f>
        <v/>
      </c>
      <c r="BN13" s="21" t="str">
        <f>IF(BM13=0,BH13,findspace($AU13,BN$10))</f>
        <v/>
      </c>
      <c r="BO13" s="21" t="str">
        <f>IF(BN13=0,BI13,findspace($AU13,BO$10))</f>
        <v/>
      </c>
      <c r="BR13" s="21" t="str">
        <f>IF($BG13=0,$AV13,findspace($AV13,BR$10))</f>
        <v>Compensatory</v>
      </c>
      <c r="BS13" s="21" t="str">
        <f>IF($BG13=0,$AV13,findspace($AV13,BS$10))</f>
        <v>Time</v>
      </c>
      <c r="BT13" s="21" t="str">
        <f>IF($BG13=0,$AV13,findspace($AV13,BT$10))</f>
        <v>Off</v>
      </c>
      <c r="BU13" s="21" t="str">
        <f>IF($BG13=0,$AV13,findspace($AV13,BU$10))</f>
        <v>Travel</v>
      </c>
      <c r="BV13" s="21" t="str">
        <f>IF($BG13=0,$AV13,findspace($AV13,BV$10))</f>
        <v>Earned</v>
      </c>
      <c r="BW13" s="21" t="str">
        <f>IF($BG13=0,$AV13,findspace($AV13,BW$10))</f>
        <v/>
      </c>
      <c r="BX13" s="21" t="str">
        <f>IF($BG13=0,$AV13,findspace($AV13,BX$10))</f>
        <v/>
      </c>
      <c r="BY13" s="21" t="str">
        <f>IF($BG13=0,$AV13,findspace($AV13,BY$10))</f>
        <v/>
      </c>
      <c r="BZ13" s="21" t="str">
        <f>IF($BG13=0,$AV13,findspace($AV13,BZ$10))</f>
        <v/>
      </c>
      <c r="CA13" s="21" t="str">
        <f>IF($BG13=0,$AV13,findspace($AV13,CA$10))</f>
        <v/>
      </c>
    </row>
    <row r="14" spans="1:79" x14ac:dyDescent="0.35">
      <c r="A14" t="s">
        <v>1836</v>
      </c>
      <c r="B14">
        <v>43</v>
      </c>
      <c r="C14" t="s">
        <v>3431</v>
      </c>
      <c r="D14" t="s">
        <v>1837</v>
      </c>
      <c r="E14">
        <v>47</v>
      </c>
      <c r="F14" t="s">
        <v>2939</v>
      </c>
      <c r="G14" s="13">
        <v>0.99838056680161946</v>
      </c>
      <c r="I14">
        <v>12374</v>
      </c>
      <c r="J14" t="str">
        <f>K14&amp;L14</f>
        <v>GSA43Travel Compensatory Time Used12374IBC47Compensatory Time Off Travel Used</v>
      </c>
      <c r="K14" t="str">
        <f>A14&amp;B14&amp;C14</f>
        <v>GSA43Travel Compensatory Time Used</v>
      </c>
      <c r="L14" t="str">
        <f>I14&amp;D14&amp;E14&amp;F14</f>
        <v>12374IBC47Compensatory Time Off Travel Used</v>
      </c>
      <c r="M14" s="13">
        <f>G14</f>
        <v>0.99838056680161946</v>
      </c>
      <c r="N14" s="13"/>
      <c r="O14" s="19">
        <v>352</v>
      </c>
      <c r="P14">
        <f>COUNTIF(C$11:C$2024, C14)</f>
        <v>4</v>
      </c>
      <c r="Q14">
        <f>COUNTIF(F$11:F$177, F14)</f>
        <v>2</v>
      </c>
      <c r="R14" t="b">
        <f>A14=D14</f>
        <v>0</v>
      </c>
      <c r="S14" t="b">
        <f>A14&amp;B14&amp;C14=D14&amp;E14&amp;F14</f>
        <v>0</v>
      </c>
      <c r="V14" t="str">
        <f>IF($A14=V$10, $C14, "")</f>
        <v/>
      </c>
      <c r="W14" t="str">
        <f>IF($A14=W$10, $C14, "")</f>
        <v>Travel Compensatory Time Used</v>
      </c>
      <c r="X14" t="str">
        <f>IF($A14=X$10, $C14, "")</f>
        <v/>
      </c>
      <c r="Y14" t="str">
        <f>IF($A14=Y$10, $C14, "")</f>
        <v/>
      </c>
      <c r="Z14" t="str">
        <f>IF($A14=Z$10, $C14, "")</f>
        <v/>
      </c>
      <c r="AB14" t="str">
        <f>IF($D14=AB$10, $F14, "")</f>
        <v/>
      </c>
      <c r="AC14" t="str">
        <f>IF($D14=AC$10, $F14, "")</f>
        <v/>
      </c>
      <c r="AD14" t="str">
        <f>IF($D14=AD$10, $F14, "")</f>
        <v/>
      </c>
      <c r="AE14" t="str">
        <f>IF($D14=AE$10, $F14, "")</f>
        <v>Compensatory Time Off Travel Used</v>
      </c>
      <c r="AF14" t="str">
        <f>IF($D14=AF$10, $F14, "")</f>
        <v/>
      </c>
      <c r="AH14">
        <f>COUNTIF(AI$11:AI$2024, AI14)</f>
        <v>4</v>
      </c>
      <c r="AI14" t="str">
        <f>V14&amp;AB14&amp;W14&amp;AC14&amp;X14&amp;AD14&amp;Y14&amp;AE14&amp;Z14&amp;AF14</f>
        <v>Travel Compensatory Time UsedCompensatory Time Off Travel Used</v>
      </c>
      <c r="AJ14">
        <f>IF(ROW()=11,1,IF(AK13+1=AK14,AJ13,AJ13+1))</f>
        <v>4</v>
      </c>
      <c r="AK14">
        <f>IF(AI14=AI13, AK13+1, 1)</f>
        <v>1</v>
      </c>
      <c r="AL14" s="26" t="str">
        <f>AM14&amp;AN14</f>
        <v>GSA43Travel Compensatory Time Used12374IBC47Compensatory Time Off Travel Used</v>
      </c>
      <c r="AM14" t="str">
        <f>K14</f>
        <v>GSA43Travel Compensatory Time Used</v>
      </c>
      <c r="AN14" t="str">
        <f>L14</f>
        <v>12374IBC47Compensatory Time Off Travel Used</v>
      </c>
      <c r="AO14">
        <f>COUNTIF(AM$11:AM$1107, AM14)</f>
        <v>2</v>
      </c>
      <c r="AP14">
        <f>COUNTIF(AN$11:AN$1107, AN14)</f>
        <v>3</v>
      </c>
      <c r="AQ14">
        <f>MATCH(AM14, AM$11:AM$1107, 0)</f>
        <v>4</v>
      </c>
      <c r="AR14">
        <f>MATCH(AN14, AN$11:AN$1107, 0)</f>
        <v>2</v>
      </c>
      <c r="AS14">
        <v>352</v>
      </c>
      <c r="AU14" t="str">
        <f>C14</f>
        <v>Travel Compensatory Time Used</v>
      </c>
      <c r="AV14" t="str">
        <f>IF(F14="", "", F14)</f>
        <v>Compensatory Time Off Travel Used</v>
      </c>
      <c r="AW14" s="13">
        <f>M14</f>
        <v>0.99838056680161946</v>
      </c>
      <c r="AX14" t="e">
        <f>VLOOKUP(AI14, UniquePairs!A$5:A$2000, 1, FALSE)</f>
        <v>#N/A</v>
      </c>
      <c r="AY14" t="str">
        <f>IFERROR(INDEX(UniquePairs!A$5:K$1000, MATCH(AL14, UniquePairs!A$5:A$1000, 0), 10), "")</f>
        <v/>
      </c>
      <c r="AZ14" s="13">
        <f>IF(AY14&lt;&gt;"", AY14, AW14)</f>
        <v>0.99838056680161946</v>
      </c>
      <c r="BA14" t="str">
        <f>IF(AZ14=0,"None",IF(AZ14&lt;0.6,"Weak",IF(AZ14&lt;0.7,"Review",IF(AZ14&lt;0.8,"Good",IF(AZ14&lt;0.9,"Very Good","Solid")))))</f>
        <v>Solid</v>
      </c>
      <c r="BB14" s="28" t="str">
        <f>IF(AJ13=AJ14, BB13, BC14)</f>
        <v>Travel Compensatory Time Used</v>
      </c>
      <c r="BC14" t="str">
        <f>IF(AV14="",AU14,StringMatch(AU14,AV14,TRUE))</f>
        <v>Travel Compensatory Time Used</v>
      </c>
      <c r="BD14" t="str">
        <f>TRIM(SUBSTITUTE(SUBSTITUTE(SUBSTITUTE(SUBSTITUTE(SUBSTITUTE(SUBSTITUTE(SUBSTITUTE(SUBSTITUTE(SUBSTITUTE(SUBSTITUTE(AU14,BR14,""),BS14,""),BT14,""),BU14,""),BV14,""),BW14,""),BX14,""),BY14,""),BZ14,""),CA14,""))</f>
        <v/>
      </c>
      <c r="BE14" t="str">
        <f>TRIM(SUBSTITUTE(SUBSTITUTE(SUBSTITUTE(SUBSTITUTE(SUBSTITUTE(SUBSTITUTE(SUBSTITUTE(SUBSTITUTE(SUBSTITUTE(SUBSTITUTE(AV14,BH14,""),BI14,""),BJ14,""),BK14,""),BL14,""),BM14,""),BN14,""),BO14,""),BP14,""),BQ14,""))</f>
        <v>Off</v>
      </c>
      <c r="BF14" s="21">
        <f>LEN(AU14)-LEN(SUBSTITUTE(AU14," ",""))</f>
        <v>3</v>
      </c>
      <c r="BG14" s="21">
        <f>LEN(AV14)-LEN(SUBSTITUTE(AV14," ",""))</f>
        <v>4</v>
      </c>
      <c r="BH14" s="21" t="str">
        <f>IF(BF14=0,AU14,findspace($AU14,BH$10))</f>
        <v>Travel</v>
      </c>
      <c r="BI14" s="21" t="str">
        <f>IF(BH14=0,AN14,findspace($AU14,BI$10))</f>
        <v>Compensatory</v>
      </c>
      <c r="BJ14" s="21" t="str">
        <f>IF(BI14=0,AV14,findspace($AU14,BJ$10))</f>
        <v>Time</v>
      </c>
      <c r="BK14" s="21" t="str">
        <f>IF(BJ14=0,AW14,findspace($AU14,BK$10))</f>
        <v>Used</v>
      </c>
      <c r="BL14" s="21" t="str">
        <f>IF(BK14=0,AX14,findspace($AU14,BL$10))</f>
        <v/>
      </c>
      <c r="BM14" s="21" t="str">
        <f>IF(BL14=0,BF14,findspace($AU14,BM$10))</f>
        <v/>
      </c>
      <c r="BN14" s="21" t="str">
        <f>IF(BM14=0,BH14,findspace($AU14,BN$10))</f>
        <v/>
      </c>
      <c r="BO14" s="21" t="str">
        <f>IF(BN14=0,BI14,findspace($AU14,BO$10))</f>
        <v/>
      </c>
      <c r="BR14" s="21" t="str">
        <f>IF($BG14=0,$AV14,findspace($AV14,BR$10))</f>
        <v>Compensatory</v>
      </c>
      <c r="BS14" s="21" t="str">
        <f>IF($BG14=0,$AV14,findspace($AV14,BS$10))</f>
        <v>Time</v>
      </c>
      <c r="BT14" s="21" t="str">
        <f>IF($BG14=0,$AV14,findspace($AV14,BT$10))</f>
        <v>Off</v>
      </c>
      <c r="BU14" s="21" t="str">
        <f>IF($BG14=0,$AV14,findspace($AV14,BU$10))</f>
        <v>Travel</v>
      </c>
      <c r="BV14" s="21" t="str">
        <f>IF($BG14=0,$AV14,findspace($AV14,BV$10))</f>
        <v>Used</v>
      </c>
      <c r="BW14" s="21" t="str">
        <f>IF($BG14=0,$AV14,findspace($AV14,BW$10))</f>
        <v/>
      </c>
      <c r="BX14" s="21" t="str">
        <f>IF($BG14=0,$AV14,findspace($AV14,BX$10))</f>
        <v/>
      </c>
      <c r="BY14" s="21" t="str">
        <f>IF($BG14=0,$AV14,findspace($AV14,BY$10))</f>
        <v/>
      </c>
      <c r="BZ14" s="21" t="str">
        <f>IF($BG14=0,$AV14,findspace($AV14,BZ$10))</f>
        <v/>
      </c>
      <c r="CA14" s="21" t="str">
        <f>IF($BG14=0,$AV14,findspace($AV14,CA$10))</f>
        <v/>
      </c>
    </row>
    <row r="15" spans="1:79" x14ac:dyDescent="0.35">
      <c r="A15" t="s">
        <v>1837</v>
      </c>
      <c r="B15">
        <v>46</v>
      </c>
      <c r="C15" t="s">
        <v>2938</v>
      </c>
      <c r="D15" t="s">
        <v>1839</v>
      </c>
      <c r="E15" t="s">
        <v>778</v>
      </c>
      <c r="F15" t="s">
        <v>3225</v>
      </c>
      <c r="G15" s="13">
        <v>0.99838056680161946</v>
      </c>
      <c r="I15">
        <v>12374</v>
      </c>
      <c r="J15" t="str">
        <f>K15&amp;L15</f>
        <v>IBC46Compensatory Time Off Travel Earned12374DFASCBTravel Compensatory Time Earned</v>
      </c>
      <c r="K15" t="str">
        <f>A15&amp;B15&amp;C15</f>
        <v>IBC46Compensatory Time Off Travel Earned</v>
      </c>
      <c r="L15" t="str">
        <f>I15&amp;D15&amp;E15&amp;F15</f>
        <v>12374DFASCBTravel Compensatory Time Earned</v>
      </c>
      <c r="M15" s="13">
        <f>G15</f>
        <v>0.99838056680161946</v>
      </c>
      <c r="N15" s="13"/>
      <c r="O15" s="19">
        <v>519</v>
      </c>
      <c r="P15">
        <f>COUNTIF(C$11:C$2024, C15)</f>
        <v>3</v>
      </c>
      <c r="Q15">
        <f>COUNTIF(F$11:F$177, F15)</f>
        <v>2</v>
      </c>
      <c r="R15" t="b">
        <f>A15=D15</f>
        <v>0</v>
      </c>
      <c r="S15" t="b">
        <f>A15&amp;B15&amp;C15=D15&amp;E15&amp;F15</f>
        <v>0</v>
      </c>
      <c r="V15" t="str">
        <f>IF($A15=V$10, $C15, "")</f>
        <v/>
      </c>
      <c r="W15" t="str">
        <f>IF($A15=W$10, $C15, "")</f>
        <v/>
      </c>
      <c r="X15" t="str">
        <f>IF($A15=X$10, $C15, "")</f>
        <v/>
      </c>
      <c r="Y15" t="str">
        <f>IF($A15=Y$10, $C15, "")</f>
        <v>Compensatory Time Off Travel Earned</v>
      </c>
      <c r="Z15" t="str">
        <f>IF($A15=Z$10, $C15, "")</f>
        <v/>
      </c>
      <c r="AB15" t="str">
        <f>IF($D15=AB$10, $F15, "")</f>
        <v>Travel Compensatory Time Earned</v>
      </c>
      <c r="AC15" t="str">
        <f>IF($D15=AC$10, $F15, "")</f>
        <v/>
      </c>
      <c r="AD15" t="str">
        <f>IF($D15=AD$10, $F15, "")</f>
        <v/>
      </c>
      <c r="AE15" t="str">
        <f>IF($D15=AE$10, $F15, "")</f>
        <v/>
      </c>
      <c r="AF15" t="str">
        <f>IF($D15=AF$10, $F15, "")</f>
        <v/>
      </c>
      <c r="AH15">
        <f>COUNTIF(AI$11:AI$2024, AI15)</f>
        <v>4</v>
      </c>
      <c r="AI15" t="str">
        <f>V15&amp;AB15&amp;W15&amp;AC15&amp;X15&amp;AD15&amp;Y15&amp;AE15&amp;Z15&amp;AF15</f>
        <v>Travel Compensatory Time EarnedCompensatory Time Off Travel Earned</v>
      </c>
      <c r="AJ15">
        <f>IF(ROW()=11,1,IF(AK14+1=AK15,AJ14,AJ14+1))</f>
        <v>5</v>
      </c>
      <c r="AK15">
        <f>IF(AI15=AI14, AK14+1, 1)</f>
        <v>1</v>
      </c>
      <c r="AL15" s="26" t="str">
        <f>AM15&amp;AN15</f>
        <v>IBC46Compensatory Time Off Travel Earned12374DFASCBTravel Compensatory Time Earned</v>
      </c>
      <c r="AM15" t="str">
        <f>K15</f>
        <v>IBC46Compensatory Time Off Travel Earned</v>
      </c>
      <c r="AN15" t="str">
        <f>L15</f>
        <v>12374DFASCBTravel Compensatory Time Earned</v>
      </c>
      <c r="AO15">
        <f>COUNTIF(AM$11:AM$1107, AM15)</f>
        <v>3</v>
      </c>
      <c r="AP15">
        <f>COUNTIF(AN$11:AN$1107, AN15)</f>
        <v>3</v>
      </c>
      <c r="AQ15">
        <f>MATCH(AM15, AM$11:AM$1107, 0)</f>
        <v>5</v>
      </c>
      <c r="AR15">
        <f>MATCH(AN15, AN$11:AN$1107, 0)</f>
        <v>5</v>
      </c>
      <c r="AS15">
        <v>519</v>
      </c>
      <c r="AU15" t="str">
        <f>C15</f>
        <v>Compensatory Time Off Travel Earned</v>
      </c>
      <c r="AV15" t="str">
        <f>IF(F15="", "", F15)</f>
        <v>Travel Compensatory Time Earned</v>
      </c>
      <c r="AW15" s="13">
        <f>M15</f>
        <v>0.99838056680161946</v>
      </c>
      <c r="AX15" t="e">
        <f>VLOOKUP(AI15, UniquePairs!A$5:A$2000, 1, FALSE)</f>
        <v>#N/A</v>
      </c>
      <c r="AY15" t="str">
        <f>IFERROR(INDEX(UniquePairs!A$5:K$1000, MATCH(AL15, UniquePairs!A$5:A$1000, 0), 10), "")</f>
        <v/>
      </c>
      <c r="AZ15" s="13">
        <f>IF(AY15&lt;&gt;"", AY15, AW15)</f>
        <v>0.99838056680161946</v>
      </c>
      <c r="BA15" t="str">
        <f>IF(AZ15=0,"None",IF(AZ15&lt;0.6,"Weak",IF(AZ15&lt;0.7,"Review",IF(AZ15&lt;0.8,"Good",IF(AZ15&lt;0.9,"Very Good","Solid")))))</f>
        <v>Solid</v>
      </c>
      <c r="BB15" s="28" t="str">
        <f>IF(AJ14=AJ15, BB14, BC15)</f>
        <v>Compensatory Time Travel Earned</v>
      </c>
      <c r="BC15" t="str">
        <f>IF(AV15="",AU15,StringMatch(AU15,AV15,TRUE))</f>
        <v>Compensatory Time Travel Earned</v>
      </c>
      <c r="BD15" t="str">
        <f>TRIM(SUBSTITUTE(SUBSTITUTE(SUBSTITUTE(SUBSTITUTE(SUBSTITUTE(SUBSTITUTE(SUBSTITUTE(SUBSTITUTE(SUBSTITUTE(SUBSTITUTE(AU15,BR15,""),BS15,""),BT15,""),BU15,""),BV15,""),BW15,""),BX15,""),BY15,""),BZ15,""),CA15,""))</f>
        <v>Off</v>
      </c>
      <c r="BE15" t="str">
        <f>TRIM(SUBSTITUTE(SUBSTITUTE(SUBSTITUTE(SUBSTITUTE(SUBSTITUTE(SUBSTITUTE(SUBSTITUTE(SUBSTITUTE(SUBSTITUTE(SUBSTITUTE(AV15,BH15,""),BI15,""),BJ15,""),BK15,""),BL15,""),BM15,""),BN15,""),BO15,""),BP15,""),BQ15,""))</f>
        <v/>
      </c>
      <c r="BF15" s="21">
        <f>LEN(AU15)-LEN(SUBSTITUTE(AU15," ",""))</f>
        <v>4</v>
      </c>
      <c r="BG15" s="21">
        <f>LEN(AV15)-LEN(SUBSTITUTE(AV15," ",""))</f>
        <v>3</v>
      </c>
      <c r="BH15" s="21" t="str">
        <f>IF(BF15=0,AU15,findspace($AU15,BH$10))</f>
        <v>Compensatory</v>
      </c>
      <c r="BI15" s="21" t="str">
        <f>IF(BH15=0,AN15,findspace($AU15,BI$10))</f>
        <v>Time</v>
      </c>
      <c r="BJ15" s="21" t="str">
        <f>IF(BI15=0,AV15,findspace($AU15,BJ$10))</f>
        <v>Off</v>
      </c>
      <c r="BK15" s="21" t="str">
        <f>IF(BJ15=0,AW15,findspace($AU15,BK$10))</f>
        <v>Travel</v>
      </c>
      <c r="BL15" s="21" t="str">
        <f>IF(BK15=0,AX15,findspace($AU15,BL$10))</f>
        <v>Earned</v>
      </c>
      <c r="BM15" s="21" t="str">
        <f>IF(BL15=0,BF15,findspace($AU15,BM$10))</f>
        <v/>
      </c>
      <c r="BN15" s="21" t="str">
        <f>IF(BM15=0,BH15,findspace($AU15,BN$10))</f>
        <v/>
      </c>
      <c r="BO15" s="21" t="str">
        <f>IF(BN15=0,BI15,findspace($AU15,BO$10))</f>
        <v/>
      </c>
      <c r="BR15" s="21" t="str">
        <f>IF($BG15=0,$AV15,findspace($AV15,BR$10))</f>
        <v>Travel</v>
      </c>
      <c r="BS15" s="21" t="str">
        <f>IF($BG15=0,$AV15,findspace($AV15,BS$10))</f>
        <v>Compensatory</v>
      </c>
      <c r="BT15" s="21" t="str">
        <f>IF($BG15=0,$AV15,findspace($AV15,BT$10))</f>
        <v>Time</v>
      </c>
      <c r="BU15" s="21" t="str">
        <f>IF($BG15=0,$AV15,findspace($AV15,BU$10))</f>
        <v>Earned</v>
      </c>
      <c r="BV15" s="21" t="str">
        <f>IF($BG15=0,$AV15,findspace($AV15,BV$10))</f>
        <v/>
      </c>
      <c r="BW15" s="21" t="str">
        <f>IF($BG15=0,$AV15,findspace($AV15,BW$10))</f>
        <v/>
      </c>
      <c r="BX15" s="21" t="str">
        <f>IF($BG15=0,$AV15,findspace($AV15,BX$10))</f>
        <v/>
      </c>
      <c r="BY15" s="21" t="str">
        <f>IF($BG15=0,$AV15,findspace($AV15,BY$10))</f>
        <v/>
      </c>
      <c r="BZ15" s="21" t="str">
        <f>IF($BG15=0,$AV15,findspace($AV15,BZ$10))</f>
        <v/>
      </c>
      <c r="CA15" s="21" t="str">
        <f>IF($BG15=0,$AV15,findspace($AV15,CA$10))</f>
        <v/>
      </c>
    </row>
    <row r="16" spans="1:79" x14ac:dyDescent="0.35">
      <c r="A16" t="s">
        <v>1837</v>
      </c>
      <c r="B16">
        <v>46</v>
      </c>
      <c r="C16" t="s">
        <v>2938</v>
      </c>
      <c r="D16" t="s">
        <v>1836</v>
      </c>
      <c r="E16">
        <v>16</v>
      </c>
      <c r="F16" t="s">
        <v>3225</v>
      </c>
      <c r="G16" s="13">
        <v>0.99838056680161946</v>
      </c>
      <c r="I16">
        <v>12374</v>
      </c>
      <c r="J16" t="str">
        <f>K16&amp;L16</f>
        <v>IBC46Compensatory Time Off Travel Earned12374GSA16Travel Compensatory Time Earned</v>
      </c>
      <c r="K16" t="str">
        <f>A16&amp;B16&amp;C16</f>
        <v>IBC46Compensatory Time Off Travel Earned</v>
      </c>
      <c r="L16" t="str">
        <f>I16&amp;D16&amp;E16&amp;F16</f>
        <v>12374GSA16Travel Compensatory Time Earned</v>
      </c>
      <c r="M16" s="13">
        <f>G16</f>
        <v>0.99838056680161946</v>
      </c>
      <c r="N16" s="13"/>
      <c r="O16" s="19">
        <v>750</v>
      </c>
      <c r="P16">
        <f>COUNTIF(C$11:C$2024, C16)</f>
        <v>3</v>
      </c>
      <c r="Q16">
        <f>COUNTIF(F$11:F$177, F16)</f>
        <v>2</v>
      </c>
      <c r="R16" t="b">
        <f>A16=D16</f>
        <v>0</v>
      </c>
      <c r="S16" t="b">
        <f>A16&amp;B16&amp;C16=D16&amp;E16&amp;F16</f>
        <v>0</v>
      </c>
      <c r="V16" t="str">
        <f>IF($A16=V$10, $C16, "")</f>
        <v/>
      </c>
      <c r="W16" t="str">
        <f>IF($A16=W$10, $C16, "")</f>
        <v/>
      </c>
      <c r="X16" t="str">
        <f>IF($A16=X$10, $C16, "")</f>
        <v/>
      </c>
      <c r="Y16" t="str">
        <f>IF($A16=Y$10, $C16, "")</f>
        <v>Compensatory Time Off Travel Earned</v>
      </c>
      <c r="Z16" t="str">
        <f>IF($A16=Z$10, $C16, "")</f>
        <v/>
      </c>
      <c r="AB16" t="str">
        <f>IF($D16=AB$10, $F16, "")</f>
        <v/>
      </c>
      <c r="AC16" t="str">
        <f>IF($D16=AC$10, $F16, "")</f>
        <v>Travel Compensatory Time Earned</v>
      </c>
      <c r="AD16" t="str">
        <f>IF($D16=AD$10, $F16, "")</f>
        <v/>
      </c>
      <c r="AE16" t="str">
        <f>IF($D16=AE$10, $F16, "")</f>
        <v/>
      </c>
      <c r="AF16" t="str">
        <f>IF($D16=AF$10, $F16, "")</f>
        <v/>
      </c>
      <c r="AH16">
        <f>COUNTIF(AI$11:AI$2024, AI16)</f>
        <v>4</v>
      </c>
      <c r="AI16" t="str">
        <f>V16&amp;AB16&amp;W16&amp;AC16&amp;X16&amp;AD16&amp;Y16&amp;AE16&amp;Z16&amp;AF16</f>
        <v>Travel Compensatory Time EarnedCompensatory Time Off Travel Earned</v>
      </c>
      <c r="AJ16">
        <f>IF(ROW()=11,1,IF(AK15+1=AK16,AJ15,AJ15+1))</f>
        <v>5</v>
      </c>
      <c r="AK16">
        <f>IF(AI16=AI15, AK15+1, 1)</f>
        <v>2</v>
      </c>
      <c r="AL16" s="26" t="str">
        <f>AM16&amp;AN16</f>
        <v>IBC46Compensatory Time Off Travel Earned12374GSA16Travel Compensatory Time Earned</v>
      </c>
      <c r="AM16" t="str">
        <f>K16</f>
        <v>IBC46Compensatory Time Off Travel Earned</v>
      </c>
      <c r="AN16" t="str">
        <f>L16</f>
        <v>12374GSA16Travel Compensatory Time Earned</v>
      </c>
      <c r="AO16">
        <f>COUNTIF(AM$11:AM$1107, AM16)</f>
        <v>3</v>
      </c>
      <c r="AP16">
        <f>COUNTIF(AN$11:AN$1107, AN16)</f>
        <v>1</v>
      </c>
      <c r="AQ16">
        <f>MATCH(AM16, AM$11:AM$1107, 0)</f>
        <v>5</v>
      </c>
      <c r="AR16">
        <f>MATCH(AN16, AN$11:AN$1107, 0)</f>
        <v>6</v>
      </c>
      <c r="AS16">
        <v>750</v>
      </c>
      <c r="AU16" t="str">
        <f>C16</f>
        <v>Compensatory Time Off Travel Earned</v>
      </c>
      <c r="AV16" t="str">
        <f>IF(F16="", "", F16)</f>
        <v>Travel Compensatory Time Earned</v>
      </c>
      <c r="AW16" s="13">
        <f>M16</f>
        <v>0.99838056680161946</v>
      </c>
      <c r="AX16" t="e">
        <f>VLOOKUP(AI16, UniquePairs!A$5:A$2000, 1, FALSE)</f>
        <v>#N/A</v>
      </c>
      <c r="AY16" t="str">
        <f>IFERROR(INDEX(UniquePairs!A$5:K$1000, MATCH(AL16, UniquePairs!A$5:A$1000, 0), 10), "")</f>
        <v/>
      </c>
      <c r="AZ16" s="13">
        <f>IF(AY16&lt;&gt;"", AY16, AW16)</f>
        <v>0.99838056680161946</v>
      </c>
      <c r="BA16" t="str">
        <f>IF(AZ16=0,"None",IF(AZ16&lt;0.6,"Weak",IF(AZ16&lt;0.7,"Review",IF(AZ16&lt;0.8,"Good",IF(AZ16&lt;0.9,"Very Good","Solid")))))</f>
        <v>Solid</v>
      </c>
      <c r="BB16" s="28" t="str">
        <f>IF(AJ15=AJ16, BB15, BC16)</f>
        <v>Compensatory Time Travel Earned</v>
      </c>
      <c r="BC16" t="str">
        <f>IF(AV16="",AU16,StringMatch(AU16,AV16,TRUE))</f>
        <v>Compensatory Time Travel Earned</v>
      </c>
      <c r="BD16" t="str">
        <f>TRIM(SUBSTITUTE(SUBSTITUTE(SUBSTITUTE(SUBSTITUTE(SUBSTITUTE(SUBSTITUTE(SUBSTITUTE(SUBSTITUTE(SUBSTITUTE(SUBSTITUTE(AU16,BR16,""),BS16,""),BT16,""),BU16,""),BV16,""),BW16,""),BX16,""),BY16,""),BZ16,""),CA16,""))</f>
        <v>Off</v>
      </c>
      <c r="BE16" t="str">
        <f>TRIM(SUBSTITUTE(SUBSTITUTE(SUBSTITUTE(SUBSTITUTE(SUBSTITUTE(SUBSTITUTE(SUBSTITUTE(SUBSTITUTE(SUBSTITUTE(SUBSTITUTE(AV16,BH16,""),BI16,""),BJ16,""),BK16,""),BL16,""),BM16,""),BN16,""),BO16,""),BP16,""),BQ16,""))</f>
        <v/>
      </c>
      <c r="BF16" s="21">
        <f>LEN(AU16)-LEN(SUBSTITUTE(AU16," ",""))</f>
        <v>4</v>
      </c>
      <c r="BG16" s="21">
        <f>LEN(AV16)-LEN(SUBSTITUTE(AV16," ",""))</f>
        <v>3</v>
      </c>
      <c r="BH16" s="21" t="str">
        <f>IF(BF16=0,AU16,findspace($AU16,BH$10))</f>
        <v>Compensatory</v>
      </c>
      <c r="BI16" s="21" t="str">
        <f>IF(BH16=0,AN16,findspace($AU16,BI$10))</f>
        <v>Time</v>
      </c>
      <c r="BJ16" s="21" t="str">
        <f>IF(BI16=0,AV16,findspace($AU16,BJ$10))</f>
        <v>Off</v>
      </c>
      <c r="BK16" s="21" t="str">
        <f>IF(BJ16=0,AW16,findspace($AU16,BK$10))</f>
        <v>Travel</v>
      </c>
      <c r="BL16" s="21" t="str">
        <f>IF(BK16=0,AX16,findspace($AU16,BL$10))</f>
        <v>Earned</v>
      </c>
      <c r="BM16" s="21" t="str">
        <f>IF(BL16=0,BF16,findspace($AU16,BM$10))</f>
        <v/>
      </c>
      <c r="BN16" s="21" t="str">
        <f>IF(BM16=0,BH16,findspace($AU16,BN$10))</f>
        <v/>
      </c>
      <c r="BO16" s="21" t="str">
        <f>IF(BN16=0,BI16,findspace($AU16,BO$10))</f>
        <v/>
      </c>
      <c r="BR16" s="21" t="str">
        <f>IF($BG16=0,$AV16,findspace($AV16,BR$10))</f>
        <v>Travel</v>
      </c>
      <c r="BS16" s="21" t="str">
        <f>IF($BG16=0,$AV16,findspace($AV16,BS$10))</f>
        <v>Compensatory</v>
      </c>
      <c r="BT16" s="21" t="str">
        <f>IF($BG16=0,$AV16,findspace($AV16,BT$10))</f>
        <v>Time</v>
      </c>
      <c r="BU16" s="21" t="str">
        <f>IF($BG16=0,$AV16,findspace($AV16,BU$10))</f>
        <v>Earned</v>
      </c>
      <c r="BV16" s="21" t="str">
        <f>IF($BG16=0,$AV16,findspace($AV16,BV$10))</f>
        <v/>
      </c>
      <c r="BW16" s="21" t="str">
        <f>IF($BG16=0,$AV16,findspace($AV16,BW$10))</f>
        <v/>
      </c>
      <c r="BX16" s="21" t="str">
        <f>IF($BG16=0,$AV16,findspace($AV16,BX$10))</f>
        <v/>
      </c>
      <c r="BY16" s="21" t="str">
        <f>IF($BG16=0,$AV16,findspace($AV16,BY$10))</f>
        <v/>
      </c>
      <c r="BZ16" s="21" t="str">
        <f>IF($BG16=0,$AV16,findspace($AV16,BZ$10))</f>
        <v/>
      </c>
      <c r="CA16" s="21" t="str">
        <f>IF($BG16=0,$AV16,findspace($AV16,CA$10))</f>
        <v/>
      </c>
    </row>
    <row r="17" spans="1:79" x14ac:dyDescent="0.35">
      <c r="A17" t="s">
        <v>1837</v>
      </c>
      <c r="B17">
        <v>47</v>
      </c>
      <c r="C17" t="s">
        <v>2939</v>
      </c>
      <c r="D17" t="s">
        <v>1839</v>
      </c>
      <c r="E17" t="s">
        <v>786</v>
      </c>
      <c r="F17" t="s">
        <v>3431</v>
      </c>
      <c r="G17" s="13">
        <v>0.99838056680161946</v>
      </c>
      <c r="I17">
        <v>12374</v>
      </c>
      <c r="J17" t="str">
        <f>K17&amp;L17</f>
        <v>IBC47Compensatory Time Off Travel Used12374DFASCFTravel Compensatory Time Used</v>
      </c>
      <c r="K17" t="str">
        <f>A17&amp;B17&amp;C17</f>
        <v>IBC47Compensatory Time Off Travel Used</v>
      </c>
      <c r="L17" t="str">
        <f>I17&amp;D17&amp;E17&amp;F17</f>
        <v>12374DFASCFTravel Compensatory Time Used</v>
      </c>
      <c r="M17" s="13">
        <f>G17</f>
        <v>0.99838056680161946</v>
      </c>
      <c r="N17" s="13"/>
      <c r="O17" s="19">
        <v>119</v>
      </c>
      <c r="P17">
        <f>COUNTIF(C$11:C$2024, C17)</f>
        <v>3</v>
      </c>
      <c r="Q17">
        <f>COUNTIF(F$11:F$177, F17)</f>
        <v>2</v>
      </c>
      <c r="R17" t="b">
        <f>A17=D17</f>
        <v>0</v>
      </c>
      <c r="S17" t="b">
        <f>A17&amp;B17&amp;C17=D17&amp;E17&amp;F17</f>
        <v>0</v>
      </c>
      <c r="V17" t="str">
        <f>IF($A17=V$10, $C17, "")</f>
        <v/>
      </c>
      <c r="W17" t="str">
        <f>IF($A17=W$10, $C17, "")</f>
        <v/>
      </c>
      <c r="X17" t="str">
        <f>IF($A17=X$10, $C17, "")</f>
        <v/>
      </c>
      <c r="Y17" t="str">
        <f>IF($A17=Y$10, $C17, "")</f>
        <v>Compensatory Time Off Travel Used</v>
      </c>
      <c r="Z17" t="str">
        <f>IF($A17=Z$10, $C17, "")</f>
        <v/>
      </c>
      <c r="AB17" t="str">
        <f>IF($D17=AB$10, $F17, "")</f>
        <v>Travel Compensatory Time Used</v>
      </c>
      <c r="AC17" t="str">
        <f>IF($D17=AC$10, $F17, "")</f>
        <v/>
      </c>
      <c r="AD17" t="str">
        <f>IF($D17=AD$10, $F17, "")</f>
        <v/>
      </c>
      <c r="AE17" t="str">
        <f>IF($D17=AE$10, $F17, "")</f>
        <v/>
      </c>
      <c r="AF17" t="str">
        <f>IF($D17=AF$10, $F17, "")</f>
        <v/>
      </c>
      <c r="AH17">
        <f>COUNTIF(AI$11:AI$2024, AI17)</f>
        <v>4</v>
      </c>
      <c r="AI17" t="str">
        <f>V17&amp;AB17&amp;W17&amp;AC17&amp;X17&amp;AD17&amp;Y17&amp;AE17&amp;Z17&amp;AF17</f>
        <v>Travel Compensatory Time UsedCompensatory Time Off Travel Used</v>
      </c>
      <c r="AJ17">
        <f>IF(ROW()=11,1,IF(AK16+1=AK17,AJ16,AJ16+1))</f>
        <v>6</v>
      </c>
      <c r="AK17">
        <f>IF(AI17=AI16, AK16+1, 1)</f>
        <v>1</v>
      </c>
      <c r="AL17" s="26" t="str">
        <f>AM17&amp;AN17</f>
        <v>IBC47Compensatory Time Off Travel Used12374DFASCFTravel Compensatory Time Used</v>
      </c>
      <c r="AM17" t="str">
        <f>K17</f>
        <v>IBC47Compensatory Time Off Travel Used</v>
      </c>
      <c r="AN17" t="str">
        <f>L17</f>
        <v>12374DFASCFTravel Compensatory Time Used</v>
      </c>
      <c r="AO17">
        <f>COUNTIF(AM$11:AM$1107, AM17)</f>
        <v>3</v>
      </c>
      <c r="AP17">
        <f>COUNTIF(AN$11:AN$1107, AN17)</f>
        <v>4</v>
      </c>
      <c r="AQ17">
        <f>MATCH(AM17, AM$11:AM$1107, 0)</f>
        <v>7</v>
      </c>
      <c r="AR17">
        <f>MATCH(AN17, AN$11:AN$1107, 0)</f>
        <v>7</v>
      </c>
      <c r="AS17">
        <v>119</v>
      </c>
      <c r="AU17" t="str">
        <f>C17</f>
        <v>Compensatory Time Off Travel Used</v>
      </c>
      <c r="AV17" t="str">
        <f>IF(F17="", "", F17)</f>
        <v>Travel Compensatory Time Used</v>
      </c>
      <c r="AW17" s="13">
        <f>M17</f>
        <v>0.99838056680161946</v>
      </c>
      <c r="AX17" t="e">
        <f>VLOOKUP(AI17, UniquePairs!A$5:A$2000, 1, FALSE)</f>
        <v>#N/A</v>
      </c>
      <c r="AY17" t="str">
        <f>IFERROR(INDEX(UniquePairs!A$5:K$1000, MATCH(AL17, UniquePairs!A$5:A$1000, 0), 10), "")</f>
        <v/>
      </c>
      <c r="AZ17" s="13">
        <f>IF(AY17&lt;&gt;"", AY17, AW17)</f>
        <v>0.99838056680161946</v>
      </c>
      <c r="BA17" t="str">
        <f>IF(AZ17=0,"None",IF(AZ17&lt;0.6,"Weak",IF(AZ17&lt;0.7,"Review",IF(AZ17&lt;0.8,"Good",IF(AZ17&lt;0.9,"Very Good","Solid")))))</f>
        <v>Solid</v>
      </c>
      <c r="BB17" s="28" t="str">
        <f>IF(AJ16=AJ17, BB16, BC17)</f>
        <v>Compensatory Time Travel Used</v>
      </c>
      <c r="BC17" t="str">
        <f>IF(AV17="",AU17,StringMatch(AU17,AV17,TRUE))</f>
        <v>Compensatory Time Travel Used</v>
      </c>
      <c r="BD17" t="str">
        <f>TRIM(SUBSTITUTE(SUBSTITUTE(SUBSTITUTE(SUBSTITUTE(SUBSTITUTE(SUBSTITUTE(SUBSTITUTE(SUBSTITUTE(SUBSTITUTE(SUBSTITUTE(AU17,BR17,""),BS17,""),BT17,""),BU17,""),BV17,""),BW17,""),BX17,""),BY17,""),BZ17,""),CA17,""))</f>
        <v>Off</v>
      </c>
      <c r="BE17" t="str">
        <f>TRIM(SUBSTITUTE(SUBSTITUTE(SUBSTITUTE(SUBSTITUTE(SUBSTITUTE(SUBSTITUTE(SUBSTITUTE(SUBSTITUTE(SUBSTITUTE(SUBSTITUTE(AV17,BH17,""),BI17,""),BJ17,""),BK17,""),BL17,""),BM17,""),BN17,""),BO17,""),BP17,""),BQ17,""))</f>
        <v/>
      </c>
      <c r="BF17" s="21">
        <f>LEN(AU17)-LEN(SUBSTITUTE(AU17," ",""))</f>
        <v>4</v>
      </c>
      <c r="BG17" s="21">
        <f>LEN(AV17)-LEN(SUBSTITUTE(AV17," ",""))</f>
        <v>3</v>
      </c>
      <c r="BH17" s="21" t="str">
        <f>IF(BF17=0,AU17,findspace($AU17,BH$10))</f>
        <v>Compensatory</v>
      </c>
      <c r="BI17" s="21" t="str">
        <f>IF(BH17=0,AN17,findspace($AU17,BI$10))</f>
        <v>Time</v>
      </c>
      <c r="BJ17" s="21" t="str">
        <f>IF(BI17=0,AV17,findspace($AU17,BJ$10))</f>
        <v>Off</v>
      </c>
      <c r="BK17" s="21" t="str">
        <f>IF(BJ17=0,AW17,findspace($AU17,BK$10))</f>
        <v>Travel</v>
      </c>
      <c r="BL17" s="21" t="str">
        <f>IF(BK17=0,AX17,findspace($AU17,BL$10))</f>
        <v>Used</v>
      </c>
      <c r="BM17" s="21" t="str">
        <f>IF(BL17=0,BF17,findspace($AU17,BM$10))</f>
        <v/>
      </c>
      <c r="BN17" s="21" t="str">
        <f>IF(BM17=0,BH17,findspace($AU17,BN$10))</f>
        <v/>
      </c>
      <c r="BO17" s="21" t="str">
        <f>IF(BN17=0,BI17,findspace($AU17,BO$10))</f>
        <v/>
      </c>
      <c r="BR17" s="21" t="str">
        <f>IF($BG17=0,$AV17,findspace($AV17,BR$10))</f>
        <v>Travel</v>
      </c>
      <c r="BS17" s="21" t="str">
        <f>IF($BG17=0,$AV17,findspace($AV17,BS$10))</f>
        <v>Compensatory</v>
      </c>
      <c r="BT17" s="21" t="str">
        <f>IF($BG17=0,$AV17,findspace($AV17,BT$10))</f>
        <v>Time</v>
      </c>
      <c r="BU17" s="21" t="str">
        <f>IF($BG17=0,$AV17,findspace($AV17,BU$10))</f>
        <v>Used</v>
      </c>
      <c r="BV17" s="21" t="str">
        <f>IF($BG17=0,$AV17,findspace($AV17,BV$10))</f>
        <v/>
      </c>
      <c r="BW17" s="21" t="str">
        <f>IF($BG17=0,$AV17,findspace($AV17,BW$10))</f>
        <v/>
      </c>
      <c r="BX17" s="21" t="str">
        <f>IF($BG17=0,$AV17,findspace($AV17,BX$10))</f>
        <v/>
      </c>
      <c r="BY17" s="21" t="str">
        <f>IF($BG17=0,$AV17,findspace($AV17,BY$10))</f>
        <v/>
      </c>
      <c r="BZ17" s="21" t="str">
        <f>IF($BG17=0,$AV17,findspace($AV17,BZ$10))</f>
        <v/>
      </c>
      <c r="CA17" s="21" t="str">
        <f>IF($BG17=0,$AV17,findspace($AV17,CA$10))</f>
        <v/>
      </c>
    </row>
    <row r="18" spans="1:79" x14ac:dyDescent="0.35">
      <c r="A18" t="s">
        <v>1837</v>
      </c>
      <c r="B18">
        <v>47</v>
      </c>
      <c r="C18" t="s">
        <v>2939</v>
      </c>
      <c r="D18" t="s">
        <v>1836</v>
      </c>
      <c r="E18">
        <v>43</v>
      </c>
      <c r="F18" t="s">
        <v>3431</v>
      </c>
      <c r="G18" s="13">
        <v>0.99838056680161946</v>
      </c>
      <c r="I18">
        <v>12374</v>
      </c>
      <c r="J18" t="str">
        <f>K18&amp;L18</f>
        <v>IBC47Compensatory Time Off Travel Used12374GSA43Travel Compensatory Time Used</v>
      </c>
      <c r="K18" t="str">
        <f>A18&amp;B18&amp;C18</f>
        <v>IBC47Compensatory Time Off Travel Used</v>
      </c>
      <c r="L18" t="str">
        <f>I18&amp;D18&amp;E18&amp;F18</f>
        <v>12374GSA43Travel Compensatory Time Used</v>
      </c>
      <c r="M18" s="13">
        <f>G18</f>
        <v>0.99838056680161946</v>
      </c>
      <c r="N18" s="13"/>
      <c r="O18" s="19">
        <v>99</v>
      </c>
      <c r="P18">
        <f>COUNTIF(C$11:C$2024, C18)</f>
        <v>3</v>
      </c>
      <c r="Q18">
        <f>COUNTIF(F$11:F$177, F18)</f>
        <v>2</v>
      </c>
      <c r="R18" t="b">
        <f>A18=D18</f>
        <v>0</v>
      </c>
      <c r="S18" t="b">
        <f>A18&amp;B18&amp;C18=D18&amp;E18&amp;F18</f>
        <v>0</v>
      </c>
      <c r="V18" t="str">
        <f>IF($A18=V$10, $C18, "")</f>
        <v/>
      </c>
      <c r="W18" t="str">
        <f>IF($A18=W$10, $C18, "")</f>
        <v/>
      </c>
      <c r="X18" t="str">
        <f>IF($A18=X$10, $C18, "")</f>
        <v/>
      </c>
      <c r="Y18" t="str">
        <f>IF($A18=Y$10, $C18, "")</f>
        <v>Compensatory Time Off Travel Used</v>
      </c>
      <c r="Z18" t="str">
        <f>IF($A18=Z$10, $C18, "")</f>
        <v/>
      </c>
      <c r="AB18" t="str">
        <f>IF($D18=AB$10, $F18, "")</f>
        <v/>
      </c>
      <c r="AC18" t="str">
        <f>IF($D18=AC$10, $F18, "")</f>
        <v>Travel Compensatory Time Used</v>
      </c>
      <c r="AD18" t="str">
        <f>IF($D18=AD$10, $F18, "")</f>
        <v/>
      </c>
      <c r="AE18" t="str">
        <f>IF($D18=AE$10, $F18, "")</f>
        <v/>
      </c>
      <c r="AF18" t="str">
        <f>IF($D18=AF$10, $F18, "")</f>
        <v/>
      </c>
      <c r="AH18">
        <f>COUNTIF(AI$11:AI$2024, AI18)</f>
        <v>4</v>
      </c>
      <c r="AI18" t="str">
        <f>V18&amp;AB18&amp;W18&amp;AC18&amp;X18&amp;AD18&amp;Y18&amp;AE18&amp;Z18&amp;AF18</f>
        <v>Travel Compensatory Time UsedCompensatory Time Off Travel Used</v>
      </c>
      <c r="AJ18">
        <f>IF(ROW()=11,1,IF(AK17+1=AK18,AJ17,AJ17+1))</f>
        <v>6</v>
      </c>
      <c r="AK18">
        <f>IF(AI18=AI17, AK17+1, 1)</f>
        <v>2</v>
      </c>
      <c r="AL18" s="26" t="str">
        <f>AM18&amp;AN18</f>
        <v>IBC47Compensatory Time Off Travel Used12374GSA43Travel Compensatory Time Used</v>
      </c>
      <c r="AM18" t="str">
        <f>K18</f>
        <v>IBC47Compensatory Time Off Travel Used</v>
      </c>
      <c r="AN18" t="str">
        <f>L18</f>
        <v>12374GSA43Travel Compensatory Time Used</v>
      </c>
      <c r="AO18">
        <f>COUNTIF(AM$11:AM$1107, AM18)</f>
        <v>3</v>
      </c>
      <c r="AP18">
        <f>COUNTIF(AN$11:AN$1107, AN18)</f>
        <v>2</v>
      </c>
      <c r="AQ18">
        <f>MATCH(AM18, AM$11:AM$1107, 0)</f>
        <v>7</v>
      </c>
      <c r="AR18">
        <f>MATCH(AN18, AN$11:AN$1107, 0)</f>
        <v>8</v>
      </c>
      <c r="AS18">
        <v>99</v>
      </c>
      <c r="AU18" t="str">
        <f>C18</f>
        <v>Compensatory Time Off Travel Used</v>
      </c>
      <c r="AV18" t="str">
        <f>IF(F18="", "", F18)</f>
        <v>Travel Compensatory Time Used</v>
      </c>
      <c r="AW18" s="13">
        <f>M18</f>
        <v>0.99838056680161946</v>
      </c>
      <c r="AX18" t="e">
        <f>VLOOKUP(AI18, UniquePairs!A$5:A$2000, 1, FALSE)</f>
        <v>#N/A</v>
      </c>
      <c r="AY18" t="str">
        <f>IFERROR(INDEX(UniquePairs!A$5:K$1000, MATCH(AL18, UniquePairs!A$5:A$1000, 0), 10), "")</f>
        <v/>
      </c>
      <c r="AZ18" s="13">
        <f>IF(AY18&lt;&gt;"", AY18, AW18)</f>
        <v>0.99838056680161946</v>
      </c>
      <c r="BA18" t="str">
        <f>IF(AZ18=0,"None",IF(AZ18&lt;0.6,"Weak",IF(AZ18&lt;0.7,"Review",IF(AZ18&lt;0.8,"Good",IF(AZ18&lt;0.9,"Very Good","Solid")))))</f>
        <v>Solid</v>
      </c>
      <c r="BB18" s="28" t="str">
        <f>IF(AJ17=AJ18, BB17, BC18)</f>
        <v>Compensatory Time Travel Used</v>
      </c>
      <c r="BC18" t="str">
        <f>IF(AV18="",AU18,StringMatch(AU18,AV18,TRUE))</f>
        <v>Compensatory Time Travel Used</v>
      </c>
      <c r="BD18" t="str">
        <f>TRIM(SUBSTITUTE(SUBSTITUTE(SUBSTITUTE(SUBSTITUTE(SUBSTITUTE(SUBSTITUTE(SUBSTITUTE(SUBSTITUTE(SUBSTITUTE(SUBSTITUTE(AU18,BR18,""),BS18,""),BT18,""),BU18,""),BV18,""),BW18,""),BX18,""),BY18,""),BZ18,""),CA18,""))</f>
        <v>Off</v>
      </c>
      <c r="BE18" t="str">
        <f>TRIM(SUBSTITUTE(SUBSTITUTE(SUBSTITUTE(SUBSTITUTE(SUBSTITUTE(SUBSTITUTE(SUBSTITUTE(SUBSTITUTE(SUBSTITUTE(SUBSTITUTE(AV18,BH18,""),BI18,""),BJ18,""),BK18,""),BL18,""),BM18,""),BN18,""),BO18,""),BP18,""),BQ18,""))</f>
        <v/>
      </c>
      <c r="BF18" s="21">
        <f>LEN(AU18)-LEN(SUBSTITUTE(AU18," ",""))</f>
        <v>4</v>
      </c>
      <c r="BG18" s="21">
        <f>LEN(AV18)-LEN(SUBSTITUTE(AV18," ",""))</f>
        <v>3</v>
      </c>
      <c r="BH18" s="21" t="str">
        <f>IF(BF18=0,AU18,findspace($AU18,BH$10))</f>
        <v>Compensatory</v>
      </c>
      <c r="BI18" s="21" t="str">
        <f>IF(BH18=0,AN18,findspace($AU18,BI$10))</f>
        <v>Time</v>
      </c>
      <c r="BJ18" s="21" t="str">
        <f>IF(BI18=0,AV18,findspace($AU18,BJ$10))</f>
        <v>Off</v>
      </c>
      <c r="BK18" s="21" t="str">
        <f>IF(BJ18=0,AW18,findspace($AU18,BK$10))</f>
        <v>Travel</v>
      </c>
      <c r="BL18" s="21" t="str">
        <f>IF(BK18=0,AX18,findspace($AU18,BL$10))</f>
        <v>Used</v>
      </c>
      <c r="BM18" s="21" t="str">
        <f>IF(BL18=0,BF18,findspace($AU18,BM$10))</f>
        <v/>
      </c>
      <c r="BN18" s="21" t="str">
        <f>IF(BM18=0,BH18,findspace($AU18,BN$10))</f>
        <v/>
      </c>
      <c r="BO18" s="21" t="str">
        <f>IF(BN18=0,BI18,findspace($AU18,BO$10))</f>
        <v/>
      </c>
      <c r="BR18" s="21" t="str">
        <f>IF($BG18=0,$AV18,findspace($AV18,BR$10))</f>
        <v>Travel</v>
      </c>
      <c r="BS18" s="21" t="str">
        <f>IF($BG18=0,$AV18,findspace($AV18,BS$10))</f>
        <v>Compensatory</v>
      </c>
      <c r="BT18" s="21" t="str">
        <f>IF($BG18=0,$AV18,findspace($AV18,BT$10))</f>
        <v>Time</v>
      </c>
      <c r="BU18" s="21" t="str">
        <f>IF($BG18=0,$AV18,findspace($AV18,BU$10))</f>
        <v>Used</v>
      </c>
      <c r="BV18" s="21" t="str">
        <f>IF($BG18=0,$AV18,findspace($AV18,BV$10))</f>
        <v/>
      </c>
      <c r="BW18" s="21" t="str">
        <f>IF($BG18=0,$AV18,findspace($AV18,BW$10))</f>
        <v/>
      </c>
      <c r="BX18" s="21" t="str">
        <f>IF($BG18=0,$AV18,findspace($AV18,BX$10))</f>
        <v/>
      </c>
      <c r="BY18" s="21" t="str">
        <f>IF($BG18=0,$AV18,findspace($AV18,BY$10))</f>
        <v/>
      </c>
      <c r="BZ18" s="21" t="str">
        <f>IF($BG18=0,$AV18,findspace($AV18,BZ$10))</f>
        <v/>
      </c>
      <c r="CA18" s="21" t="str">
        <f>IF($BG18=0,$AV18,findspace($AV18,CA$10))</f>
        <v/>
      </c>
    </row>
    <row r="19" spans="1:79" x14ac:dyDescent="0.35">
      <c r="A19" t="s">
        <v>1839</v>
      </c>
      <c r="B19" t="s">
        <v>784</v>
      </c>
      <c r="C19" t="s">
        <v>3227</v>
      </c>
      <c r="D19" t="s">
        <v>1836</v>
      </c>
      <c r="E19">
        <v>13</v>
      </c>
      <c r="F19" t="s">
        <v>3411</v>
      </c>
      <c r="G19" s="13">
        <v>0.99786096256684487</v>
      </c>
      <c r="I19">
        <v>12374</v>
      </c>
      <c r="J19" t="str">
        <f>K19&amp;L19</f>
        <v>DFASCERegular Compensatory Time Earned12374GSA13Compensatory Time Earned</v>
      </c>
      <c r="K19" t="str">
        <f>A19&amp;B19&amp;C19</f>
        <v>DFASCERegular Compensatory Time Earned</v>
      </c>
      <c r="L19" t="str">
        <f>I19&amp;D19&amp;E19&amp;F19</f>
        <v>12374GSA13Compensatory Time Earned</v>
      </c>
      <c r="M19" s="13">
        <f>G19</f>
        <v>0.99786096256684487</v>
      </c>
      <c r="N19" s="13"/>
      <c r="O19" s="19">
        <v>843</v>
      </c>
      <c r="P19">
        <f>COUNTIF(C$11:C$2024, C19)</f>
        <v>3</v>
      </c>
      <c r="Q19">
        <f>COUNTIF(F$11:F$177, F19)</f>
        <v>2</v>
      </c>
      <c r="R19" t="b">
        <f>A19=D19</f>
        <v>0</v>
      </c>
      <c r="S19" t="b">
        <f>A19&amp;B19&amp;C19=D19&amp;E19&amp;F19</f>
        <v>0</v>
      </c>
      <c r="V19" t="str">
        <f>IF($A19=V$10, $C19, "")</f>
        <v>Regular Compensatory Time Earned</v>
      </c>
      <c r="W19" t="str">
        <f>IF($A19=W$10, $C19, "")</f>
        <v/>
      </c>
      <c r="X19" t="str">
        <f>IF($A19=X$10, $C19, "")</f>
        <v/>
      </c>
      <c r="Y19" t="str">
        <f>IF($A19=Y$10, $C19, "")</f>
        <v/>
      </c>
      <c r="Z19" t="str">
        <f>IF($A19=Z$10, $C19, "")</f>
        <v/>
      </c>
      <c r="AB19" t="str">
        <f>IF($D19=AB$10, $F19, "")</f>
        <v/>
      </c>
      <c r="AC19" t="str">
        <f>IF($D19=AC$10, $F19, "")</f>
        <v>Compensatory Time Earned</v>
      </c>
      <c r="AD19" t="str">
        <f>IF($D19=AD$10, $F19, "")</f>
        <v/>
      </c>
      <c r="AE19" t="str">
        <f>IF($D19=AE$10, $F19, "")</f>
        <v/>
      </c>
      <c r="AF19" t="str">
        <f>IF($D19=AF$10, $F19, "")</f>
        <v/>
      </c>
      <c r="AH19">
        <f>COUNTIF(AI$11:AI$2024, AI19)</f>
        <v>2</v>
      </c>
      <c r="AI19" t="str">
        <f>V19&amp;AB19&amp;W19&amp;AC19&amp;X19&amp;AD19&amp;Y19&amp;AE19&amp;Z19&amp;AF19</f>
        <v>Regular Compensatory Time EarnedCompensatory Time Earned</v>
      </c>
      <c r="AJ19">
        <f>IF(ROW()=11,1,IF(AK18+1=AK19,AJ18,AJ18+1))</f>
        <v>7</v>
      </c>
      <c r="AK19">
        <f>IF(AI19=AI18, AK18+1, 1)</f>
        <v>1</v>
      </c>
      <c r="AL19" s="26" t="str">
        <f>AM19&amp;AN19</f>
        <v>DFASCERegular Compensatory Time Earned12374GSA13Compensatory Time Earned</v>
      </c>
      <c r="AM19" t="str">
        <f>K19</f>
        <v>DFASCERegular Compensatory Time Earned</v>
      </c>
      <c r="AN19" t="str">
        <f>L19</f>
        <v>12374GSA13Compensatory Time Earned</v>
      </c>
      <c r="AO19">
        <f>COUNTIF(AM$11:AM$1107, AM19)</f>
        <v>3</v>
      </c>
      <c r="AP19">
        <f>COUNTIF(AN$11:AN$1107, AN19)</f>
        <v>12</v>
      </c>
      <c r="AQ19">
        <f>MATCH(AM19, AM$11:AM$1107, 0)</f>
        <v>9</v>
      </c>
      <c r="AR19">
        <f>MATCH(AN19, AN$11:AN$1107, 0)</f>
        <v>9</v>
      </c>
      <c r="AS19">
        <v>843</v>
      </c>
      <c r="AU19" t="str">
        <f>C19</f>
        <v>Regular Compensatory Time Earned</v>
      </c>
      <c r="AV19" t="str">
        <f>IF(F19="", "", F19)</f>
        <v>Compensatory Time Earned</v>
      </c>
      <c r="AW19" s="13">
        <f>M19</f>
        <v>0.99786096256684487</v>
      </c>
      <c r="AX19" t="e">
        <f>VLOOKUP(AI19, UniquePairs!A$5:A$2000, 1, FALSE)</f>
        <v>#N/A</v>
      </c>
      <c r="AY19" t="str">
        <f>IFERROR(INDEX(UniquePairs!A$5:K$1000, MATCH(AL19, UniquePairs!A$5:A$1000, 0), 10), "")</f>
        <v/>
      </c>
      <c r="AZ19" s="13">
        <f>IF(AY19&lt;&gt;"", AY19, AW19)</f>
        <v>0.99786096256684487</v>
      </c>
      <c r="BA19" t="str">
        <f>IF(AZ19=0,"None",IF(AZ19&lt;0.6,"Weak",IF(AZ19&lt;0.7,"Review",IF(AZ19&lt;0.8,"Good",IF(AZ19&lt;0.9,"Very Good","Solid")))))</f>
        <v>Solid</v>
      </c>
      <c r="BB19" s="28" t="str">
        <f>IF(AJ18=AJ19, BB18, BC19)</f>
        <v>Compensatory Time Earned</v>
      </c>
      <c r="BC19" t="str">
        <f>IF(AV19="",AU19,StringMatch(AU19,AV19,TRUE))</f>
        <v>Compensatory Time Earned</v>
      </c>
      <c r="BD19" t="str">
        <f>TRIM(SUBSTITUTE(SUBSTITUTE(SUBSTITUTE(SUBSTITUTE(SUBSTITUTE(SUBSTITUTE(SUBSTITUTE(SUBSTITUTE(SUBSTITUTE(SUBSTITUTE(AU19,BR19,""),BS19,""),BT19,""),BU19,""),BV19,""),BW19,""),BX19,""),BY19,""),BZ19,""),CA19,""))</f>
        <v>Regular</v>
      </c>
      <c r="BE19" t="str">
        <f>TRIM(SUBSTITUTE(SUBSTITUTE(SUBSTITUTE(SUBSTITUTE(SUBSTITUTE(SUBSTITUTE(SUBSTITUTE(SUBSTITUTE(SUBSTITUTE(SUBSTITUTE(AV19,BH19,""),BI19,""),BJ19,""),BK19,""),BL19,""),BM19,""),BN19,""),BO19,""),BP19,""),BQ19,""))</f>
        <v/>
      </c>
      <c r="BF19" s="21">
        <f>LEN(AU19)-LEN(SUBSTITUTE(AU19," ",""))</f>
        <v>3</v>
      </c>
      <c r="BG19" s="21">
        <f>LEN(AV19)-LEN(SUBSTITUTE(AV19," ",""))</f>
        <v>2</v>
      </c>
      <c r="BH19" s="21" t="str">
        <f>IF(BF19=0,AU19,findspace($AU19,BH$10))</f>
        <v>Regular</v>
      </c>
      <c r="BI19" s="21" t="str">
        <f>IF(BH19=0,AN19,findspace($AU19,BI$10))</f>
        <v>Compensatory</v>
      </c>
      <c r="BJ19" s="21" t="str">
        <f>IF(BI19=0,AV19,findspace($AU19,BJ$10))</f>
        <v>Time</v>
      </c>
      <c r="BK19" s="21" t="str">
        <f>IF(BJ19=0,AW19,findspace($AU19,BK$10))</f>
        <v>Earned</v>
      </c>
      <c r="BL19" s="21" t="str">
        <f>IF(BK19=0,AX19,findspace($AU19,BL$10))</f>
        <v/>
      </c>
      <c r="BM19" s="21" t="str">
        <f>IF(BL19=0,BF19,findspace($AU19,BM$10))</f>
        <v/>
      </c>
      <c r="BN19" s="21" t="str">
        <f>IF(BM19=0,BH19,findspace($AU19,BN$10))</f>
        <v/>
      </c>
      <c r="BO19" s="21" t="str">
        <f>IF(BN19=0,BI19,findspace($AU19,BO$10))</f>
        <v/>
      </c>
      <c r="BR19" s="21" t="str">
        <f>IF($BG19=0,$AV19,findspace($AV19,BR$10))</f>
        <v>Compensatory</v>
      </c>
      <c r="BS19" s="21" t="str">
        <f>IF($BG19=0,$AV19,findspace($AV19,BS$10))</f>
        <v>Time</v>
      </c>
      <c r="BT19" s="21" t="str">
        <f>IF($BG19=0,$AV19,findspace($AV19,BT$10))</f>
        <v>Earned</v>
      </c>
      <c r="BU19" s="21" t="str">
        <f>IF($BG19=0,$AV19,findspace($AV19,BU$10))</f>
        <v/>
      </c>
      <c r="BV19" s="21" t="str">
        <f>IF($BG19=0,$AV19,findspace($AV19,BV$10))</f>
        <v/>
      </c>
      <c r="BW19" s="21" t="str">
        <f>IF($BG19=0,$AV19,findspace($AV19,BW$10))</f>
        <v/>
      </c>
      <c r="BX19" s="21" t="str">
        <f>IF($BG19=0,$AV19,findspace($AV19,BX$10))</f>
        <v/>
      </c>
      <c r="BY19" s="21" t="str">
        <f>IF($BG19=0,$AV19,findspace($AV19,BY$10))</f>
        <v/>
      </c>
      <c r="BZ19" s="21" t="str">
        <f>IF($BG19=0,$AV19,findspace($AV19,BZ$10))</f>
        <v/>
      </c>
      <c r="CA19" s="21" t="str">
        <f>IF($BG19=0,$AV19,findspace($AV19,CA$10))</f>
        <v/>
      </c>
    </row>
    <row r="20" spans="1:79" x14ac:dyDescent="0.35">
      <c r="A20" t="s">
        <v>1839</v>
      </c>
      <c r="B20" t="s">
        <v>794</v>
      </c>
      <c r="C20" t="s">
        <v>3493</v>
      </c>
      <c r="D20" t="s">
        <v>1836</v>
      </c>
      <c r="E20">
        <v>41</v>
      </c>
      <c r="F20" t="s">
        <v>3430</v>
      </c>
      <c r="G20" s="13">
        <v>0.99786096256684487</v>
      </c>
      <c r="I20">
        <v>12374</v>
      </c>
      <c r="J20" t="str">
        <f>K20&amp;L20</f>
        <v>DFASCTRegular Compensatory Time Used12374GSA41Compensatory Time Used</v>
      </c>
      <c r="K20" t="str">
        <f>A20&amp;B20&amp;C20</f>
        <v>DFASCTRegular Compensatory Time Used</v>
      </c>
      <c r="L20" t="str">
        <f>I20&amp;D20&amp;E20&amp;F20</f>
        <v>12374GSA41Compensatory Time Used</v>
      </c>
      <c r="M20" s="13">
        <f>G20</f>
        <v>0.99786096256684487</v>
      </c>
      <c r="N20" s="13"/>
      <c r="O20" s="19">
        <v>925</v>
      </c>
      <c r="P20">
        <f>COUNTIF(C$11:C$2024, C20)</f>
        <v>3</v>
      </c>
      <c r="Q20">
        <f>COUNTIF(F$11:F$177, F20)</f>
        <v>1</v>
      </c>
      <c r="R20" t="b">
        <f>A20=D20</f>
        <v>0</v>
      </c>
      <c r="S20" t="b">
        <f>A20&amp;B20&amp;C20=D20&amp;E20&amp;F20</f>
        <v>0</v>
      </c>
      <c r="V20" t="str">
        <f>IF($A20=V$10, $C20, "")</f>
        <v>Regular Compensatory Time Used</v>
      </c>
      <c r="W20" t="str">
        <f>IF($A20=W$10, $C20, "")</f>
        <v/>
      </c>
      <c r="X20" t="str">
        <f>IF($A20=X$10, $C20, "")</f>
        <v/>
      </c>
      <c r="Y20" t="str">
        <f>IF($A20=Y$10, $C20, "")</f>
        <v/>
      </c>
      <c r="Z20" t="str">
        <f>IF($A20=Z$10, $C20, "")</f>
        <v/>
      </c>
      <c r="AB20" t="str">
        <f>IF($D20=AB$10, $F20, "")</f>
        <v/>
      </c>
      <c r="AC20" t="str">
        <f>IF($D20=AC$10, $F20, "")</f>
        <v>Compensatory Time Used</v>
      </c>
      <c r="AD20" t="str">
        <f>IF($D20=AD$10, $F20, "")</f>
        <v/>
      </c>
      <c r="AE20" t="str">
        <f>IF($D20=AE$10, $F20, "")</f>
        <v/>
      </c>
      <c r="AF20" t="str">
        <f>IF($D20=AF$10, $F20, "")</f>
        <v/>
      </c>
      <c r="AH20">
        <f>COUNTIF(AI$11:AI$2024, AI20)</f>
        <v>2</v>
      </c>
      <c r="AI20" t="str">
        <f>V20&amp;AB20&amp;W20&amp;AC20&amp;X20&amp;AD20&amp;Y20&amp;AE20&amp;Z20&amp;AF20</f>
        <v>Regular Compensatory Time UsedCompensatory Time Used</v>
      </c>
      <c r="AJ20">
        <f>IF(ROW()=11,1,IF(AK19+1=AK20,AJ19,AJ19+1))</f>
        <v>8</v>
      </c>
      <c r="AK20">
        <f>IF(AI20=AI19, AK19+1, 1)</f>
        <v>1</v>
      </c>
      <c r="AL20" s="26" t="str">
        <f>AM20&amp;AN20</f>
        <v>DFASCTRegular Compensatory Time Used12374GSA41Compensatory Time Used</v>
      </c>
      <c r="AM20" t="str">
        <f>K20</f>
        <v>DFASCTRegular Compensatory Time Used</v>
      </c>
      <c r="AN20" t="str">
        <f>L20</f>
        <v>12374GSA41Compensatory Time Used</v>
      </c>
      <c r="AO20">
        <f>COUNTIF(AM$11:AM$1107, AM20)</f>
        <v>3</v>
      </c>
      <c r="AP20">
        <f>COUNTIF(AN$11:AN$1107, AN20)</f>
        <v>21</v>
      </c>
      <c r="AQ20">
        <f>MATCH(AM20, AM$11:AM$1107, 0)</f>
        <v>10</v>
      </c>
      <c r="AR20">
        <f>MATCH(AN20, AN$11:AN$1107, 0)</f>
        <v>10</v>
      </c>
      <c r="AS20">
        <v>925</v>
      </c>
      <c r="AU20" t="str">
        <f>C20</f>
        <v>Regular Compensatory Time Used</v>
      </c>
      <c r="AV20" t="str">
        <f>IF(F20="", "", F20)</f>
        <v>Compensatory Time Used</v>
      </c>
      <c r="AW20" s="13">
        <f>M20</f>
        <v>0.99786096256684487</v>
      </c>
      <c r="AX20" t="e">
        <f>VLOOKUP(AI20, UniquePairs!A$5:A$2000, 1, FALSE)</f>
        <v>#N/A</v>
      </c>
      <c r="AY20" t="str">
        <f>IFERROR(INDEX(UniquePairs!A$5:K$1000, MATCH(AL20, UniquePairs!A$5:A$1000, 0), 10), "")</f>
        <v/>
      </c>
      <c r="AZ20" s="13">
        <f>IF(AY20&lt;&gt;"", AY20, AW20)</f>
        <v>0.99786096256684487</v>
      </c>
      <c r="BA20" t="str">
        <f>IF(AZ20=0,"None",IF(AZ20&lt;0.6,"Weak",IF(AZ20&lt;0.7,"Review",IF(AZ20&lt;0.8,"Good",IF(AZ20&lt;0.9,"Very Good","Solid")))))</f>
        <v>Solid</v>
      </c>
      <c r="BB20" s="28" t="str">
        <f>IF(AJ19=AJ20, BB19, BC20)</f>
        <v>Compensatory Time Used</v>
      </c>
      <c r="BC20" t="str">
        <f>IF(AV20="",AU20,StringMatch(AU20,AV20,TRUE))</f>
        <v>Compensatory Time Used</v>
      </c>
      <c r="BD20" t="str">
        <f>TRIM(SUBSTITUTE(SUBSTITUTE(SUBSTITUTE(SUBSTITUTE(SUBSTITUTE(SUBSTITUTE(SUBSTITUTE(SUBSTITUTE(SUBSTITUTE(SUBSTITUTE(AU20,BR20,""),BS20,""),BT20,""),BU20,""),BV20,""),BW20,""),BX20,""),BY20,""),BZ20,""),CA20,""))</f>
        <v>Regular</v>
      </c>
      <c r="BE20" t="str">
        <f>TRIM(SUBSTITUTE(SUBSTITUTE(SUBSTITUTE(SUBSTITUTE(SUBSTITUTE(SUBSTITUTE(SUBSTITUTE(SUBSTITUTE(SUBSTITUTE(SUBSTITUTE(AV20,BH20,""),BI20,""),BJ20,""),BK20,""),BL20,""),BM20,""),BN20,""),BO20,""),BP20,""),BQ20,""))</f>
        <v/>
      </c>
      <c r="BF20" s="21">
        <f>LEN(AU20)-LEN(SUBSTITUTE(AU20," ",""))</f>
        <v>3</v>
      </c>
      <c r="BG20" s="21">
        <f>LEN(AV20)-LEN(SUBSTITUTE(AV20," ",""))</f>
        <v>2</v>
      </c>
      <c r="BH20" s="21" t="str">
        <f>IF(BF20=0,AU20,findspace($AU20,BH$10))</f>
        <v>Regular</v>
      </c>
      <c r="BI20" s="21" t="str">
        <f>IF(BH20=0,AN20,findspace($AU20,BI$10))</f>
        <v>Compensatory</v>
      </c>
      <c r="BJ20" s="21" t="str">
        <f>IF(BI20=0,AV20,findspace($AU20,BJ$10))</f>
        <v>Time</v>
      </c>
      <c r="BK20" s="21" t="str">
        <f>IF(BJ20=0,AW20,findspace($AU20,BK$10))</f>
        <v>Used</v>
      </c>
      <c r="BL20" s="21" t="str">
        <f>IF(BK20=0,AX20,findspace($AU20,BL$10))</f>
        <v/>
      </c>
      <c r="BM20" s="21" t="str">
        <f>IF(BL20=0,BF20,findspace($AU20,BM$10))</f>
        <v/>
      </c>
      <c r="BN20" s="21" t="str">
        <f>IF(BM20=0,BH20,findspace($AU20,BN$10))</f>
        <v/>
      </c>
      <c r="BO20" s="21" t="str">
        <f>IF(BN20=0,BI20,findspace($AU20,BO$10))</f>
        <v/>
      </c>
      <c r="BR20" s="21" t="str">
        <f>IF($BG20=0,$AV20,findspace($AV20,BR$10))</f>
        <v>Compensatory</v>
      </c>
      <c r="BS20" s="21" t="str">
        <f>IF($BG20=0,$AV20,findspace($AV20,BS$10))</f>
        <v>Time</v>
      </c>
      <c r="BT20" s="21" t="str">
        <f>IF($BG20=0,$AV20,findspace($AV20,BT$10))</f>
        <v>Used</v>
      </c>
      <c r="BU20" s="21" t="str">
        <f>IF($BG20=0,$AV20,findspace($AV20,BU$10))</f>
        <v/>
      </c>
      <c r="BV20" s="21" t="str">
        <f>IF($BG20=0,$AV20,findspace($AV20,BV$10))</f>
        <v/>
      </c>
      <c r="BW20" s="21" t="str">
        <f>IF($BG20=0,$AV20,findspace($AV20,BW$10))</f>
        <v/>
      </c>
      <c r="BX20" s="21" t="str">
        <f>IF($BG20=0,$AV20,findspace($AV20,BX$10))</f>
        <v/>
      </c>
      <c r="BY20" s="21" t="str">
        <f>IF($BG20=0,$AV20,findspace($AV20,BY$10))</f>
        <v/>
      </c>
      <c r="BZ20" s="21" t="str">
        <f>IF($BG20=0,$AV20,findspace($AV20,BZ$10))</f>
        <v/>
      </c>
      <c r="CA20" s="21" t="str">
        <f>IF($BG20=0,$AV20,findspace($AV20,CA$10))</f>
        <v/>
      </c>
    </row>
    <row r="21" spans="1:79" x14ac:dyDescent="0.35">
      <c r="A21" t="s">
        <v>1836</v>
      </c>
      <c r="B21">
        <v>13</v>
      </c>
      <c r="C21" t="s">
        <v>3411</v>
      </c>
      <c r="D21" t="s">
        <v>1839</v>
      </c>
      <c r="E21" t="s">
        <v>784</v>
      </c>
      <c r="F21" t="s">
        <v>3227</v>
      </c>
      <c r="G21" s="13">
        <v>0.99786096256684487</v>
      </c>
      <c r="I21">
        <v>12374</v>
      </c>
      <c r="J21" t="str">
        <f>K21&amp;L21</f>
        <v>GSA13Compensatory Time Earned12374DFASCERegular Compensatory Time Earned</v>
      </c>
      <c r="K21" t="str">
        <f>A21&amp;B21&amp;C21</f>
        <v>GSA13Compensatory Time Earned</v>
      </c>
      <c r="L21" t="str">
        <f>I21&amp;D21&amp;E21&amp;F21</f>
        <v>12374DFASCERegular Compensatory Time Earned</v>
      </c>
      <c r="M21" s="13">
        <f>G21</f>
        <v>0.99786096256684487</v>
      </c>
      <c r="N21" s="13"/>
      <c r="O21" s="19">
        <v>191</v>
      </c>
      <c r="P21">
        <f>COUNTIF(C$11:C$2024, C21)</f>
        <v>3</v>
      </c>
      <c r="Q21">
        <f>COUNTIF(F$11:F$177, F21)</f>
        <v>2</v>
      </c>
      <c r="R21" t="b">
        <f>A21=D21</f>
        <v>0</v>
      </c>
      <c r="S21" t="b">
        <f>A21&amp;B21&amp;C21=D21&amp;E21&amp;F21</f>
        <v>0</v>
      </c>
      <c r="V21" t="str">
        <f>IF($A21=V$10, $C21, "")</f>
        <v/>
      </c>
      <c r="W21" t="str">
        <f>IF($A21=W$10, $C21, "")</f>
        <v>Compensatory Time Earned</v>
      </c>
      <c r="X21" t="str">
        <f>IF($A21=X$10, $C21, "")</f>
        <v/>
      </c>
      <c r="Y21" t="str">
        <f>IF($A21=Y$10, $C21, "")</f>
        <v/>
      </c>
      <c r="Z21" t="str">
        <f>IF($A21=Z$10, $C21, "")</f>
        <v/>
      </c>
      <c r="AB21" t="str">
        <f>IF($D21=AB$10, $F21, "")</f>
        <v>Regular Compensatory Time Earned</v>
      </c>
      <c r="AC21" t="str">
        <f>IF($D21=AC$10, $F21, "")</f>
        <v/>
      </c>
      <c r="AD21" t="str">
        <f>IF($D21=AD$10, $F21, "")</f>
        <v/>
      </c>
      <c r="AE21" t="str">
        <f>IF($D21=AE$10, $F21, "")</f>
        <v/>
      </c>
      <c r="AF21" t="str">
        <f>IF($D21=AF$10, $F21, "")</f>
        <v/>
      </c>
      <c r="AH21">
        <f>COUNTIF(AI$11:AI$2024, AI21)</f>
        <v>2</v>
      </c>
      <c r="AI21" t="str">
        <f>V21&amp;AB21&amp;W21&amp;AC21&amp;X21&amp;AD21&amp;Y21&amp;AE21&amp;Z21&amp;AF21</f>
        <v>Regular Compensatory Time EarnedCompensatory Time Earned</v>
      </c>
      <c r="AJ21">
        <f>IF(ROW()=11,1,IF(AK20+1=AK21,AJ20,AJ20+1))</f>
        <v>9</v>
      </c>
      <c r="AK21">
        <f>IF(AI21=AI20, AK20+1, 1)</f>
        <v>1</v>
      </c>
      <c r="AL21" s="26" t="str">
        <f>AM21&amp;AN21</f>
        <v>GSA13Compensatory Time Earned12374DFASCERegular Compensatory Time Earned</v>
      </c>
      <c r="AM21" t="str">
        <f>K21</f>
        <v>GSA13Compensatory Time Earned</v>
      </c>
      <c r="AN21" t="str">
        <f>L21</f>
        <v>12374DFASCERegular Compensatory Time Earned</v>
      </c>
      <c r="AO21">
        <f>COUNTIF(AM$11:AM$1107, AM21)</f>
        <v>3</v>
      </c>
      <c r="AP21">
        <f>COUNTIF(AN$11:AN$1107, AN21)</f>
        <v>5</v>
      </c>
      <c r="AQ21">
        <f>MATCH(AM21, AM$11:AM$1107, 0)</f>
        <v>11</v>
      </c>
      <c r="AR21">
        <f>MATCH(AN21, AN$11:AN$1107, 0)</f>
        <v>11</v>
      </c>
      <c r="AS21">
        <v>191</v>
      </c>
      <c r="AU21" t="str">
        <f>C21</f>
        <v>Compensatory Time Earned</v>
      </c>
      <c r="AV21" t="str">
        <f>IF(F21="", "", F21)</f>
        <v>Regular Compensatory Time Earned</v>
      </c>
      <c r="AW21" s="13">
        <f>M21</f>
        <v>0.99786096256684487</v>
      </c>
      <c r="AX21" t="e">
        <f>VLOOKUP(AI21, UniquePairs!A$5:A$2000, 1, FALSE)</f>
        <v>#N/A</v>
      </c>
      <c r="AY21" t="str">
        <f>IFERROR(INDEX(UniquePairs!A$5:K$1000, MATCH(AL21, UniquePairs!A$5:A$1000, 0), 10), "")</f>
        <v/>
      </c>
      <c r="AZ21" s="13">
        <f>IF(AY21&lt;&gt;"", AY21, AW21)</f>
        <v>0.99786096256684487</v>
      </c>
      <c r="BA21" t="str">
        <f>IF(AZ21=0,"None",IF(AZ21&lt;0.6,"Weak",IF(AZ21&lt;0.7,"Review",IF(AZ21&lt;0.8,"Good",IF(AZ21&lt;0.9,"Very Good","Solid")))))</f>
        <v>Solid</v>
      </c>
      <c r="BB21" s="28" t="str">
        <f>IF(AJ20=AJ21, BB20, BC21)</f>
        <v>Compensatory Time Earned</v>
      </c>
      <c r="BC21" t="str">
        <f>IF(AV21="",AU21,StringMatch(AU21,AV21,TRUE))</f>
        <v>Compensatory Time Earned</v>
      </c>
      <c r="BD21" t="str">
        <f>TRIM(SUBSTITUTE(SUBSTITUTE(SUBSTITUTE(SUBSTITUTE(SUBSTITUTE(SUBSTITUTE(SUBSTITUTE(SUBSTITUTE(SUBSTITUTE(SUBSTITUTE(AU21,BR21,""),BS21,""),BT21,""),BU21,""),BV21,""),BW21,""),BX21,""),BY21,""),BZ21,""),CA21,""))</f>
        <v/>
      </c>
      <c r="BE21" t="str">
        <f>TRIM(SUBSTITUTE(SUBSTITUTE(SUBSTITUTE(SUBSTITUTE(SUBSTITUTE(SUBSTITUTE(SUBSTITUTE(SUBSTITUTE(SUBSTITUTE(SUBSTITUTE(AV21,BH21,""),BI21,""),BJ21,""),BK21,""),BL21,""),BM21,""),BN21,""),BO21,""),BP21,""),BQ21,""))</f>
        <v>Regular</v>
      </c>
      <c r="BF21" s="21">
        <f>LEN(AU21)-LEN(SUBSTITUTE(AU21," ",""))</f>
        <v>2</v>
      </c>
      <c r="BG21" s="21">
        <f>LEN(AV21)-LEN(SUBSTITUTE(AV21," ",""))</f>
        <v>3</v>
      </c>
      <c r="BH21" s="21" t="str">
        <f>IF(BF21=0,AU21,findspace($AU21,BH$10))</f>
        <v>Compensatory</v>
      </c>
      <c r="BI21" s="21" t="str">
        <f>IF(BH21=0,AN21,findspace($AU21,BI$10))</f>
        <v>Time</v>
      </c>
      <c r="BJ21" s="21" t="str">
        <f>IF(BI21=0,AV21,findspace($AU21,BJ$10))</f>
        <v>Earned</v>
      </c>
      <c r="BK21" s="21" t="str">
        <f>IF(BJ21=0,AW21,findspace($AU21,BK$10))</f>
        <v/>
      </c>
      <c r="BL21" s="21" t="str">
        <f>IF(BK21=0,AX21,findspace($AU21,BL$10))</f>
        <v/>
      </c>
      <c r="BM21" s="21" t="str">
        <f>IF(BL21=0,BF21,findspace($AU21,BM$10))</f>
        <v/>
      </c>
      <c r="BN21" s="21" t="str">
        <f>IF(BM21=0,BH21,findspace($AU21,BN$10))</f>
        <v/>
      </c>
      <c r="BO21" s="21" t="str">
        <f>IF(BN21=0,BI21,findspace($AU21,BO$10))</f>
        <v/>
      </c>
      <c r="BR21" s="21" t="str">
        <f>IF($BG21=0,$AV21,findspace($AV21,BR$10))</f>
        <v>Regular</v>
      </c>
      <c r="BS21" s="21" t="str">
        <f>IF($BG21=0,$AV21,findspace($AV21,BS$10))</f>
        <v>Compensatory</v>
      </c>
      <c r="BT21" s="21" t="str">
        <f>IF($BG21=0,$AV21,findspace($AV21,BT$10))</f>
        <v>Time</v>
      </c>
      <c r="BU21" s="21" t="str">
        <f>IF($BG21=0,$AV21,findspace($AV21,BU$10))</f>
        <v>Earned</v>
      </c>
      <c r="BV21" s="21" t="str">
        <f>IF($BG21=0,$AV21,findspace($AV21,BV$10))</f>
        <v/>
      </c>
      <c r="BW21" s="21" t="str">
        <f>IF($BG21=0,$AV21,findspace($AV21,BW$10))</f>
        <v/>
      </c>
      <c r="BX21" s="21" t="str">
        <f>IF($BG21=0,$AV21,findspace($AV21,BX$10))</f>
        <v/>
      </c>
      <c r="BY21" s="21" t="str">
        <f>IF($BG21=0,$AV21,findspace($AV21,BY$10))</f>
        <v/>
      </c>
      <c r="BZ21" s="21" t="str">
        <f>IF($BG21=0,$AV21,findspace($AV21,BZ$10))</f>
        <v/>
      </c>
      <c r="CA21" s="21" t="str">
        <f>IF($BG21=0,$AV21,findspace($AV21,CA$10))</f>
        <v/>
      </c>
    </row>
    <row r="22" spans="1:79" x14ac:dyDescent="0.35">
      <c r="A22" t="s">
        <v>1836</v>
      </c>
      <c r="B22">
        <v>41</v>
      </c>
      <c r="C22" t="s">
        <v>3430</v>
      </c>
      <c r="D22" t="s">
        <v>1839</v>
      </c>
      <c r="E22" t="s">
        <v>794</v>
      </c>
      <c r="F22" t="s">
        <v>3493</v>
      </c>
      <c r="G22" s="13">
        <v>0.99786096256684487</v>
      </c>
      <c r="I22">
        <v>12374</v>
      </c>
      <c r="J22" t="str">
        <f>K22&amp;L22</f>
        <v>GSA41Compensatory Time Used12374DFASCTRegular Compensatory Time Used</v>
      </c>
      <c r="K22" t="str">
        <f>A22&amp;B22&amp;C22</f>
        <v>GSA41Compensatory Time Used</v>
      </c>
      <c r="L22" t="str">
        <f>I22&amp;D22&amp;E22&amp;F22</f>
        <v>12374DFASCTRegular Compensatory Time Used</v>
      </c>
      <c r="M22" s="13">
        <f>G22</f>
        <v>0.99786096256684487</v>
      </c>
      <c r="N22" s="13"/>
      <c r="O22" s="19">
        <v>333</v>
      </c>
      <c r="P22">
        <f>COUNTIF(C$11:C$2024, C22)</f>
        <v>3</v>
      </c>
      <c r="Q22">
        <f>COUNTIF(F$11:F$177, F22)</f>
        <v>1</v>
      </c>
      <c r="R22" t="b">
        <f>A22=D22</f>
        <v>0</v>
      </c>
      <c r="S22" t="b">
        <f>A22&amp;B22&amp;C22=D22&amp;E22&amp;F22</f>
        <v>0</v>
      </c>
      <c r="V22" t="str">
        <f>IF($A22=V$10, $C22, "")</f>
        <v/>
      </c>
      <c r="W22" t="str">
        <f>IF($A22=W$10, $C22, "")</f>
        <v>Compensatory Time Used</v>
      </c>
      <c r="X22" t="str">
        <f>IF($A22=X$10, $C22, "")</f>
        <v/>
      </c>
      <c r="Y22" t="str">
        <f>IF($A22=Y$10, $C22, "")</f>
        <v/>
      </c>
      <c r="Z22" t="str">
        <f>IF($A22=Z$10, $C22, "")</f>
        <v/>
      </c>
      <c r="AB22" t="str">
        <f>IF($D22=AB$10, $F22, "")</f>
        <v>Regular Compensatory Time Used</v>
      </c>
      <c r="AC22" t="str">
        <f>IF($D22=AC$10, $F22, "")</f>
        <v/>
      </c>
      <c r="AD22" t="str">
        <f>IF($D22=AD$10, $F22, "")</f>
        <v/>
      </c>
      <c r="AE22" t="str">
        <f>IF($D22=AE$10, $F22, "")</f>
        <v/>
      </c>
      <c r="AF22" t="str">
        <f>IF($D22=AF$10, $F22, "")</f>
        <v/>
      </c>
      <c r="AH22">
        <f>COUNTIF(AI$11:AI$2024, AI22)</f>
        <v>2</v>
      </c>
      <c r="AI22" t="str">
        <f>V22&amp;AB22&amp;W22&amp;AC22&amp;X22&amp;AD22&amp;Y22&amp;AE22&amp;Z22&amp;AF22</f>
        <v>Regular Compensatory Time UsedCompensatory Time Used</v>
      </c>
      <c r="AJ22">
        <f>IF(ROW()=11,1,IF(AK21+1=AK22,AJ21,AJ21+1))</f>
        <v>10</v>
      </c>
      <c r="AK22">
        <f>IF(AI22=AI21, AK21+1, 1)</f>
        <v>1</v>
      </c>
      <c r="AL22" s="26" t="str">
        <f>AM22&amp;AN22</f>
        <v>GSA41Compensatory Time Used12374DFASCTRegular Compensatory Time Used</v>
      </c>
      <c r="AM22" t="str">
        <f>K22</f>
        <v>GSA41Compensatory Time Used</v>
      </c>
      <c r="AN22" t="str">
        <f>L22</f>
        <v>12374DFASCTRegular Compensatory Time Used</v>
      </c>
      <c r="AO22">
        <f>COUNTIF(AM$11:AM$1107, AM22)</f>
        <v>3</v>
      </c>
      <c r="AP22">
        <f>COUNTIF(AN$11:AN$1107, AN22)</f>
        <v>4</v>
      </c>
      <c r="AQ22">
        <f>MATCH(AM22, AM$11:AM$1107, 0)</f>
        <v>12</v>
      </c>
      <c r="AR22">
        <f>MATCH(AN22, AN$11:AN$1107, 0)</f>
        <v>12</v>
      </c>
      <c r="AS22">
        <v>333</v>
      </c>
      <c r="AU22" t="s">
        <v>3388</v>
      </c>
      <c r="AV22" t="str">
        <f>IF(F22="", "", F22)</f>
        <v>Regular Compensatory Time Used</v>
      </c>
      <c r="AW22" s="13">
        <f>M22</f>
        <v>0.99786096256684487</v>
      </c>
      <c r="AX22" t="e">
        <f>VLOOKUP(AI22, UniquePairs!A$5:A$2000, 1, FALSE)</f>
        <v>#N/A</v>
      </c>
      <c r="AY22" t="str">
        <f>IFERROR(INDEX(UniquePairs!A$5:K$1000, MATCH(AL22, UniquePairs!A$5:A$1000, 0), 10), "")</f>
        <v/>
      </c>
      <c r="AZ22" s="13">
        <f>IF(AY22&lt;&gt;"", AY22, AW22)</f>
        <v>0.99786096256684487</v>
      </c>
      <c r="BA22" t="str">
        <f>IF(AZ22=0,"None",IF(AZ22&lt;0.6,"Weak",IF(AZ22&lt;0.7,"Review",IF(AZ22&lt;0.8,"Good",IF(AZ22&lt;0.9,"Very Good","Solid")))))</f>
        <v>Solid</v>
      </c>
      <c r="BB22" s="28" t="str">
        <f>IF(AJ21=AJ22, BB21, BC22)</f>
        <v/>
      </c>
      <c r="BC22" t="str">
        <f>IF(AV22="",AU22,StringMatch(AU22,AV22,TRUE))</f>
        <v/>
      </c>
      <c r="BD22" t="str">
        <f>TRIM(SUBSTITUTE(SUBSTITUTE(SUBSTITUTE(SUBSTITUTE(SUBSTITUTE(SUBSTITUTE(SUBSTITUTE(SUBSTITUTE(SUBSTITUTE(SUBSTITUTE(AU22,BR22,""),BS22,""),BT22,""),BU22,""),BV22,""),BW22,""),BX22,""),BY22,""),BZ22,""),CA22,""))</f>
        <v>Holiday Work</v>
      </c>
      <c r="BE22" t="str">
        <f>TRIM(SUBSTITUTE(SUBSTITUTE(SUBSTITUTE(SUBSTITUTE(SUBSTITUTE(SUBSTITUTE(SUBSTITUTE(SUBSTITUTE(SUBSTITUTE(SUBSTITUTE(AV22,BH22,""),BI22,""),BJ22,""),BK22,""),BL22,""),BM22,""),BN22,""),BO22,""),BP22,""),BQ22,""))</f>
        <v>Regular Compensatory Time Used</v>
      </c>
      <c r="BF22" s="21">
        <f>LEN(AU22)-LEN(SUBSTITUTE(AU22," ",""))</f>
        <v>1</v>
      </c>
      <c r="BG22" s="21">
        <f>LEN(AV22)-LEN(SUBSTITUTE(AV22," ",""))</f>
        <v>3</v>
      </c>
      <c r="BH22" s="21" t="str">
        <f>IF(BF22=0,AU22,findspace($AU22,BH$10))</f>
        <v>Holiday</v>
      </c>
      <c r="BI22" s="21" t="str">
        <f>IF(BH22=0,AN22,findspace($AU22,BI$10))</f>
        <v>Work</v>
      </c>
      <c r="BJ22" s="21" t="str">
        <f>IF(BI22=0,AV22,findspace($AU22,BJ$10))</f>
        <v/>
      </c>
      <c r="BK22" s="21" t="str">
        <f>IF(BJ22=0,AW22,findspace($AU22,BK$10))</f>
        <v/>
      </c>
      <c r="BL22" s="21" t="str">
        <f>IF(BK22=0,AX22,findspace($AU22,BL$10))</f>
        <v/>
      </c>
      <c r="BM22" s="21" t="str">
        <f>IF(BL22=0,BF22,findspace($AU22,BM$10))</f>
        <v/>
      </c>
      <c r="BN22" s="21" t="str">
        <f>IF(BM22=0,BH22,findspace($AU22,BN$10))</f>
        <v/>
      </c>
      <c r="BO22" s="21" t="str">
        <f>IF(BN22=0,BI22,findspace($AU22,BO$10))</f>
        <v/>
      </c>
      <c r="BR22" s="21" t="str">
        <f>IF($BG22=0,$AV22,findspace($AV22,BR$10))</f>
        <v>Regular</v>
      </c>
      <c r="BS22" s="21" t="str">
        <f>IF($BG22=0,$AV22,findspace($AV22,BS$10))</f>
        <v>Compensatory</v>
      </c>
      <c r="BT22" s="21" t="str">
        <f>IF($BG22=0,$AV22,findspace($AV22,BT$10))</f>
        <v>Time</v>
      </c>
      <c r="BU22" s="21" t="str">
        <f>IF($BG22=0,$AV22,findspace($AV22,BU$10))</f>
        <v>Used</v>
      </c>
      <c r="BV22" s="21" t="str">
        <f>IF($BG22=0,$AV22,findspace($AV22,BV$10))</f>
        <v/>
      </c>
      <c r="BW22" s="21" t="str">
        <f>IF($BG22=0,$AV22,findspace($AV22,BW$10))</f>
        <v/>
      </c>
      <c r="BX22" s="21" t="str">
        <f>IF($BG22=0,$AV22,findspace($AV22,BX$10))</f>
        <v/>
      </c>
      <c r="BY22" s="21" t="str">
        <f>IF($BG22=0,$AV22,findspace($AV22,BY$10))</f>
        <v/>
      </c>
      <c r="BZ22" s="21" t="str">
        <f>IF($BG22=0,$AV22,findspace($AV22,BZ$10))</f>
        <v/>
      </c>
      <c r="CA22" s="21" t="str">
        <f>IF($BG22=0,$AV22,findspace($AV22,CA$10))</f>
        <v/>
      </c>
    </row>
    <row r="23" spans="1:79" x14ac:dyDescent="0.35">
      <c r="A23" t="s">
        <v>1839</v>
      </c>
      <c r="B23" t="s">
        <v>668</v>
      </c>
      <c r="C23" t="s">
        <v>3327</v>
      </c>
      <c r="D23" t="s">
        <v>1837</v>
      </c>
      <c r="E23">
        <v>23</v>
      </c>
      <c r="F23" t="s">
        <v>2865</v>
      </c>
      <c r="G23" s="13">
        <v>0.99613852283174997</v>
      </c>
      <c r="I23">
        <v>12374</v>
      </c>
      <c r="J23" t="str">
        <f>K23&amp;L23</f>
        <v>DFASLBAdvanced Annual Leave12374IBC23Annual Leave Advanced Used</v>
      </c>
      <c r="K23" t="str">
        <f>A23&amp;B23&amp;C23</f>
        <v>DFASLBAdvanced Annual Leave</v>
      </c>
      <c r="L23" t="str">
        <f>I23&amp;D23&amp;E23&amp;F23</f>
        <v>12374IBC23Annual Leave Advanced Used</v>
      </c>
      <c r="M23" s="13">
        <f>G23</f>
        <v>0.99613852283174997</v>
      </c>
      <c r="N23" s="13"/>
      <c r="O23" s="19">
        <v>628</v>
      </c>
      <c r="P23">
        <f>COUNTIF(C$11:C$2024, C23)</f>
        <v>3</v>
      </c>
      <c r="Q23">
        <f>COUNTIF(F$11:F$177, F23)</f>
        <v>1</v>
      </c>
      <c r="R23" t="b">
        <f>A23=D23</f>
        <v>0</v>
      </c>
      <c r="S23" t="b">
        <f>A23&amp;B23&amp;C23=D23&amp;E23&amp;F23</f>
        <v>0</v>
      </c>
      <c r="V23" t="str">
        <f>IF($A23=V$10, $C23, "")</f>
        <v>Advanced Annual Leave</v>
      </c>
      <c r="W23" t="str">
        <f>IF($A23=W$10, $C23, "")</f>
        <v/>
      </c>
      <c r="X23" t="str">
        <f>IF($A23=X$10, $C23, "")</f>
        <v/>
      </c>
      <c r="Y23" t="str">
        <f>IF($A23=Y$10, $C23, "")</f>
        <v/>
      </c>
      <c r="Z23" t="str">
        <f>IF($A23=Z$10, $C23, "")</f>
        <v/>
      </c>
      <c r="AB23" t="str">
        <f>IF($D23=AB$10, $F23, "")</f>
        <v/>
      </c>
      <c r="AC23" t="str">
        <f>IF($D23=AC$10, $F23, "")</f>
        <v/>
      </c>
      <c r="AD23" t="str">
        <f>IF($D23=AD$10, $F23, "")</f>
        <v/>
      </c>
      <c r="AE23" t="str">
        <f>IF($D23=AE$10, $F23, "")</f>
        <v>Annual Leave Advanced Used</v>
      </c>
      <c r="AF23" t="str">
        <f>IF($D23=AF$10, $F23, "")</f>
        <v/>
      </c>
      <c r="AH23">
        <f>COUNTIF(AI$11:AI$2024, AI23)</f>
        <v>2</v>
      </c>
      <c r="AI23" t="str">
        <f>V23&amp;AB23&amp;W23&amp;AC23&amp;X23&amp;AD23&amp;Y23&amp;AE23&amp;Z23&amp;AF23</f>
        <v>Advanced Annual LeaveAnnual Leave Advanced Used</v>
      </c>
      <c r="AJ23">
        <f>IF(ROW()=11,1,IF(AK22+1=AK23,AJ22,AJ22+1))</f>
        <v>11</v>
      </c>
      <c r="AK23">
        <f>IF(AI23=AI22, AK22+1, 1)</f>
        <v>1</v>
      </c>
      <c r="AL23" s="26" t="str">
        <f>AM23&amp;AN23</f>
        <v>DFASLBAdvanced Annual Leave12374IBC23Annual Leave Advanced Used</v>
      </c>
      <c r="AM23" t="str">
        <f>K23</f>
        <v>DFASLBAdvanced Annual Leave</v>
      </c>
      <c r="AN23" t="str">
        <f>L23</f>
        <v>12374IBC23Annual Leave Advanced Used</v>
      </c>
      <c r="AO23">
        <f>COUNTIF(AM$11:AM$1107, AM23)</f>
        <v>3</v>
      </c>
      <c r="AP23">
        <f>COUNTIF(AN$11:AN$1107, AN23)</f>
        <v>1</v>
      </c>
      <c r="AQ23">
        <f>MATCH(AM23, AM$11:AM$1107, 0)</f>
        <v>13</v>
      </c>
      <c r="AR23">
        <f>MATCH(AN23, AN$11:AN$1107, 0)</f>
        <v>13</v>
      </c>
      <c r="AS23">
        <v>628</v>
      </c>
      <c r="AU23" t="str">
        <f>C23</f>
        <v>Advanced Annual Leave</v>
      </c>
      <c r="AV23" t="str">
        <f>IF(F23="", "", F23)</f>
        <v>Annual Leave Advanced Used</v>
      </c>
      <c r="AW23" s="13">
        <f>M23</f>
        <v>0.99613852283174997</v>
      </c>
      <c r="AX23" t="e">
        <f>VLOOKUP(AI23, UniquePairs!A$5:A$2000, 1, FALSE)</f>
        <v>#N/A</v>
      </c>
      <c r="AY23" t="str">
        <f>IFERROR(INDEX(UniquePairs!A$5:K$1000, MATCH(AL23, UniquePairs!A$5:A$1000, 0), 10), "")</f>
        <v/>
      </c>
      <c r="AZ23" s="13">
        <f>IF(AY23&lt;&gt;"", AY23, AW23)</f>
        <v>0.99613852283174997</v>
      </c>
      <c r="BA23" t="str">
        <f>IF(AZ23=0,"None",IF(AZ23&lt;0.6,"Weak",IF(AZ23&lt;0.7,"Review",IF(AZ23&lt;0.8,"Good",IF(AZ23&lt;0.9,"Very Good","Solid")))))</f>
        <v>Solid</v>
      </c>
      <c r="BB23" s="28" t="str">
        <f>IF(AJ22=AJ23, BB22, BC23)</f>
        <v>Advanced Annual Leave</v>
      </c>
      <c r="BC23" t="str">
        <f>IF(AV23="",AU23,StringMatch(AU23,AV23,TRUE))</f>
        <v>Advanced Annual Leave</v>
      </c>
      <c r="BD23" t="str">
        <f>TRIM(SUBSTITUTE(SUBSTITUTE(SUBSTITUTE(SUBSTITUTE(SUBSTITUTE(SUBSTITUTE(SUBSTITUTE(SUBSTITUTE(SUBSTITUTE(SUBSTITUTE(AU23,BR23,""),BS23,""),BT23,""),BU23,""),BV23,""),BW23,""),BX23,""),BY23,""),BZ23,""),CA23,""))</f>
        <v/>
      </c>
      <c r="BE23" t="str">
        <f>TRIM(SUBSTITUTE(SUBSTITUTE(SUBSTITUTE(SUBSTITUTE(SUBSTITUTE(SUBSTITUTE(SUBSTITUTE(SUBSTITUTE(SUBSTITUTE(SUBSTITUTE(AV23,BH23,""),BI23,""),BJ23,""),BK23,""),BL23,""),BM23,""),BN23,""),BO23,""),BP23,""),BQ23,""))</f>
        <v>Used</v>
      </c>
      <c r="BF23" s="21">
        <f>LEN(AU23)-LEN(SUBSTITUTE(AU23," ",""))</f>
        <v>2</v>
      </c>
      <c r="BG23" s="21">
        <f>LEN(AV23)-LEN(SUBSTITUTE(AV23," ",""))</f>
        <v>3</v>
      </c>
      <c r="BH23" s="21" t="str">
        <f>IF(BF23=0,AU23,findspace($AU23,BH$10))</f>
        <v>Advanced</v>
      </c>
      <c r="BI23" s="21" t="str">
        <f>IF(BH23=0,AN23,findspace($AU23,BI$10))</f>
        <v>Annual</v>
      </c>
      <c r="BJ23" s="21" t="str">
        <f>IF(BI23=0,AV23,findspace($AU23,BJ$10))</f>
        <v>Leave</v>
      </c>
      <c r="BK23" s="21" t="str">
        <f>IF(BJ23=0,AW23,findspace($AU23,BK$10))</f>
        <v/>
      </c>
      <c r="BL23" s="21" t="str">
        <f>IF(BK23=0,AX23,findspace($AU23,BL$10))</f>
        <v/>
      </c>
      <c r="BM23" s="21" t="str">
        <f>IF(BL23=0,BF23,findspace($AU23,BM$10))</f>
        <v/>
      </c>
      <c r="BN23" s="21" t="str">
        <f>IF(BM23=0,BH23,findspace($AU23,BN$10))</f>
        <v/>
      </c>
      <c r="BO23" s="21" t="str">
        <f>IF(BN23=0,BI23,findspace($AU23,BO$10))</f>
        <v/>
      </c>
      <c r="BR23" s="21" t="str">
        <f>IF($BG23=0,$AV23,findspace($AV23,BR$10))</f>
        <v>Annual</v>
      </c>
      <c r="BS23" s="21" t="str">
        <f>IF($BG23=0,$AV23,findspace($AV23,BS$10))</f>
        <v>Leave</v>
      </c>
      <c r="BT23" s="21" t="str">
        <f>IF($BG23=0,$AV23,findspace($AV23,BT$10))</f>
        <v>Advanced</v>
      </c>
      <c r="BU23" s="21" t="str">
        <f>IF($BG23=0,$AV23,findspace($AV23,BU$10))</f>
        <v>Used</v>
      </c>
      <c r="BV23" s="21" t="str">
        <f>IF($BG23=0,$AV23,findspace($AV23,BV$10))</f>
        <v/>
      </c>
      <c r="BW23" s="21" t="str">
        <f>IF($BG23=0,$AV23,findspace($AV23,BW$10))</f>
        <v/>
      </c>
      <c r="BX23" s="21" t="str">
        <f>IF($BG23=0,$AV23,findspace($AV23,BX$10))</f>
        <v/>
      </c>
      <c r="BY23" s="21" t="str">
        <f>IF($BG23=0,$AV23,findspace($AV23,BY$10))</f>
        <v/>
      </c>
      <c r="BZ23" s="21" t="str">
        <f>IF($BG23=0,$AV23,findspace($AV23,BZ$10))</f>
        <v/>
      </c>
      <c r="CA23" s="21" t="str">
        <f>IF($BG23=0,$AV23,findspace($AV23,CA$10))</f>
        <v/>
      </c>
    </row>
    <row r="24" spans="1:79" x14ac:dyDescent="0.35">
      <c r="A24" t="s">
        <v>1839</v>
      </c>
      <c r="B24" t="s">
        <v>1261</v>
      </c>
      <c r="C24" t="s">
        <v>3331</v>
      </c>
      <c r="D24" t="s">
        <v>1837</v>
      </c>
      <c r="E24">
        <v>33</v>
      </c>
      <c r="F24" t="s">
        <v>3164</v>
      </c>
      <c r="G24" s="13">
        <v>0.99613852283174997</v>
      </c>
      <c r="I24">
        <v>12374</v>
      </c>
      <c r="J24" t="str">
        <f>K24&amp;L24</f>
        <v>DFASLGAdvanced Sick Leave12374IBC33Sick Leave Advanced Used</v>
      </c>
      <c r="K24" t="str">
        <f>A24&amp;B24&amp;C24</f>
        <v>DFASLGAdvanced Sick Leave</v>
      </c>
      <c r="L24" t="str">
        <f>I24&amp;D24&amp;E24&amp;F24</f>
        <v>12374IBC33Sick Leave Advanced Used</v>
      </c>
      <c r="M24" s="13">
        <f>G24</f>
        <v>0.99613852283174997</v>
      </c>
      <c r="N24" s="13"/>
      <c r="O24" s="19">
        <v>227</v>
      </c>
      <c r="P24">
        <f>COUNTIF(C$11:C$2024, C24)</f>
        <v>3</v>
      </c>
      <c r="Q24">
        <f>COUNTIF(F$11:F$177, F24)</f>
        <v>1</v>
      </c>
      <c r="R24" t="b">
        <f>A24=D24</f>
        <v>0</v>
      </c>
      <c r="S24" t="b">
        <f>A24&amp;B24&amp;C24=D24&amp;E24&amp;F24</f>
        <v>0</v>
      </c>
      <c r="V24" t="str">
        <f>IF($A24=V$10, $C24, "")</f>
        <v>Advanced Sick Leave</v>
      </c>
      <c r="W24" t="str">
        <f>IF($A24=W$10, $C24, "")</f>
        <v/>
      </c>
      <c r="X24" t="str">
        <f>IF($A24=X$10, $C24, "")</f>
        <v/>
      </c>
      <c r="Y24" t="str">
        <f>IF($A24=Y$10, $C24, "")</f>
        <v/>
      </c>
      <c r="Z24" t="str">
        <f>IF($A24=Z$10, $C24, "")</f>
        <v/>
      </c>
      <c r="AB24" t="str">
        <f>IF($D24=AB$10, $F24, "")</f>
        <v/>
      </c>
      <c r="AC24" t="str">
        <f>IF($D24=AC$10, $F24, "")</f>
        <v/>
      </c>
      <c r="AD24" t="str">
        <f>IF($D24=AD$10, $F24, "")</f>
        <v/>
      </c>
      <c r="AE24" t="str">
        <f>IF($D24=AE$10, $F24, "")</f>
        <v>Sick Leave Advanced Used</v>
      </c>
      <c r="AF24" t="str">
        <f>IF($D24=AF$10, $F24, "")</f>
        <v/>
      </c>
      <c r="AH24">
        <f>COUNTIF(AI$11:AI$2024, AI24)</f>
        <v>2</v>
      </c>
      <c r="AI24" t="str">
        <f>V24&amp;AB24&amp;W24&amp;AC24&amp;X24&amp;AD24&amp;Y24&amp;AE24&amp;Z24&amp;AF24</f>
        <v>Advanced Sick LeaveSick Leave Advanced Used</v>
      </c>
      <c r="AJ24">
        <f>IF(ROW()=11,1,IF(AK23+1=AK24,AJ23,AJ23+1))</f>
        <v>12</v>
      </c>
      <c r="AK24">
        <f>IF(AI24=AI23, AK23+1, 1)</f>
        <v>1</v>
      </c>
      <c r="AL24" s="26" t="str">
        <f>AM24&amp;AN24</f>
        <v>DFASLGAdvanced Sick Leave12374IBC33Sick Leave Advanced Used</v>
      </c>
      <c r="AM24" t="str">
        <f>K24</f>
        <v>DFASLGAdvanced Sick Leave</v>
      </c>
      <c r="AN24" t="str">
        <f>L24</f>
        <v>12374IBC33Sick Leave Advanced Used</v>
      </c>
      <c r="AO24">
        <f>COUNTIF(AM$11:AM$1107, AM24)</f>
        <v>3</v>
      </c>
      <c r="AP24">
        <f>COUNTIF(AN$11:AN$1107, AN24)</f>
        <v>1</v>
      </c>
      <c r="AQ24">
        <f>MATCH(AM24, AM$11:AM$1107, 0)</f>
        <v>14</v>
      </c>
      <c r="AR24">
        <f>MATCH(AN24, AN$11:AN$1107, 0)</f>
        <v>14</v>
      </c>
      <c r="AS24">
        <v>227</v>
      </c>
      <c r="AU24" t="str">
        <f>C24</f>
        <v>Advanced Sick Leave</v>
      </c>
      <c r="AV24" t="str">
        <f>IF(F24="", "", F24)</f>
        <v>Sick Leave Advanced Used</v>
      </c>
      <c r="AW24" s="13">
        <f>M24</f>
        <v>0.99613852283174997</v>
      </c>
      <c r="AX24" t="e">
        <f>VLOOKUP(AI24, UniquePairs!A$5:A$2000, 1, FALSE)</f>
        <v>#N/A</v>
      </c>
      <c r="AY24" t="str">
        <f>IFERROR(INDEX(UniquePairs!A$5:K$1000, MATCH(AL24, UniquePairs!A$5:A$1000, 0), 10), "")</f>
        <v/>
      </c>
      <c r="AZ24" s="13">
        <f>IF(AY24&lt;&gt;"", AY24, AW24)</f>
        <v>0.99613852283174997</v>
      </c>
      <c r="BA24" t="str">
        <f>IF(AZ24=0,"None",IF(AZ24&lt;0.6,"Weak",IF(AZ24&lt;0.7,"Review",IF(AZ24&lt;0.8,"Good",IF(AZ24&lt;0.9,"Very Good","Solid")))))</f>
        <v>Solid</v>
      </c>
      <c r="BB24" s="28" t="str">
        <f>IF(AJ23=AJ24, BB23, BC24)</f>
        <v>Advanced Sick Leave</v>
      </c>
      <c r="BC24" t="str">
        <f>IF(AV24="",AU24,StringMatch(AU24,AV24,TRUE))</f>
        <v>Advanced Sick Leave</v>
      </c>
      <c r="BD24" t="str">
        <f>TRIM(SUBSTITUTE(SUBSTITUTE(SUBSTITUTE(SUBSTITUTE(SUBSTITUTE(SUBSTITUTE(SUBSTITUTE(SUBSTITUTE(SUBSTITUTE(SUBSTITUTE(AU24,BR24,""),BS24,""),BT24,""),BU24,""),BV24,""),BW24,""),BX24,""),BY24,""),BZ24,""),CA24,""))</f>
        <v/>
      </c>
      <c r="BE24" t="str">
        <f>TRIM(SUBSTITUTE(SUBSTITUTE(SUBSTITUTE(SUBSTITUTE(SUBSTITUTE(SUBSTITUTE(SUBSTITUTE(SUBSTITUTE(SUBSTITUTE(SUBSTITUTE(AV24,BH24,""),BI24,""),BJ24,""),BK24,""),BL24,""),BM24,""),BN24,""),BO24,""),BP24,""),BQ24,""))</f>
        <v>Used</v>
      </c>
      <c r="BF24" s="21">
        <f>LEN(AU24)-LEN(SUBSTITUTE(AU24," ",""))</f>
        <v>2</v>
      </c>
      <c r="BG24" s="21">
        <f>LEN(AV24)-LEN(SUBSTITUTE(AV24," ",""))</f>
        <v>3</v>
      </c>
      <c r="BH24" s="21" t="str">
        <f>IF(BF24=0,AU24,findspace($AU24,BH$10))</f>
        <v>Advanced</v>
      </c>
      <c r="BI24" s="21" t="str">
        <f>IF(BH24=0,AN24,findspace($AU24,BI$10))</f>
        <v>Sick</v>
      </c>
      <c r="BJ24" s="21" t="str">
        <f>IF(BI24=0,AV24,findspace($AU24,BJ$10))</f>
        <v>Leave</v>
      </c>
      <c r="BK24" s="21" t="str">
        <f>IF(BJ24=0,AW24,findspace($AU24,BK$10))</f>
        <v/>
      </c>
      <c r="BL24" s="21" t="str">
        <f>IF(BK24=0,AX24,findspace($AU24,BL$10))</f>
        <v/>
      </c>
      <c r="BM24" s="21" t="str">
        <f>IF(BL24=0,BF24,findspace($AU24,BM$10))</f>
        <v/>
      </c>
      <c r="BN24" s="21" t="str">
        <f>IF(BM24=0,BH24,findspace($AU24,BN$10))</f>
        <v/>
      </c>
      <c r="BO24" s="21" t="str">
        <f>IF(BN24=0,BI24,findspace($AU24,BO$10))</f>
        <v/>
      </c>
      <c r="BR24" s="21" t="str">
        <f>IF($BG24=0,$AV24,findspace($AV24,BR$10))</f>
        <v>Sick</v>
      </c>
      <c r="BS24" s="21" t="str">
        <f>IF($BG24=0,$AV24,findspace($AV24,BS$10))</f>
        <v>Leave</v>
      </c>
      <c r="BT24" s="21" t="str">
        <f>IF($BG24=0,$AV24,findspace($AV24,BT$10))</f>
        <v>Advanced</v>
      </c>
      <c r="BU24" s="21" t="str">
        <f>IF($BG24=0,$AV24,findspace($AV24,BU$10))</f>
        <v>Used</v>
      </c>
      <c r="BV24" s="21" t="str">
        <f>IF($BG24=0,$AV24,findspace($AV24,BV$10))</f>
        <v/>
      </c>
      <c r="BW24" s="21" t="str">
        <f>IF($BG24=0,$AV24,findspace($AV24,BW$10))</f>
        <v/>
      </c>
      <c r="BX24" s="21" t="str">
        <f>IF($BG24=0,$AV24,findspace($AV24,BX$10))</f>
        <v/>
      </c>
      <c r="BY24" s="21" t="str">
        <f>IF($BG24=0,$AV24,findspace($AV24,BY$10))</f>
        <v/>
      </c>
      <c r="BZ24" s="21" t="str">
        <f>IF($BG24=0,$AV24,findspace($AV24,BZ$10))</f>
        <v/>
      </c>
      <c r="CA24" s="21" t="str">
        <f>IF($BG24=0,$AV24,findspace($AV24,CA$10))</f>
        <v/>
      </c>
    </row>
    <row r="25" spans="1:79" x14ac:dyDescent="0.35">
      <c r="A25" t="s">
        <v>1837</v>
      </c>
      <c r="B25">
        <v>23</v>
      </c>
      <c r="C25" t="s">
        <v>2865</v>
      </c>
      <c r="D25" t="s">
        <v>1839</v>
      </c>
      <c r="E25" t="s">
        <v>668</v>
      </c>
      <c r="F25" t="s">
        <v>3327</v>
      </c>
      <c r="G25" s="13">
        <v>0.99613852283174997</v>
      </c>
      <c r="I25">
        <v>12374</v>
      </c>
      <c r="J25" t="str">
        <f>K25&amp;L25</f>
        <v>IBC23Annual Leave Advanced Used12374DFASLBAdvanced Annual Leave</v>
      </c>
      <c r="K25" t="str">
        <f>A25&amp;B25&amp;C25</f>
        <v>IBC23Annual Leave Advanced Used</v>
      </c>
      <c r="L25" t="str">
        <f>I25&amp;D25&amp;E25&amp;F25</f>
        <v>12374DFASLBAdvanced Annual Leave</v>
      </c>
      <c r="M25" s="13">
        <f>G25</f>
        <v>0.99613852283174997</v>
      </c>
      <c r="N25" s="13"/>
      <c r="O25" s="19">
        <v>225</v>
      </c>
      <c r="P25">
        <f>COUNTIF(C$11:C$2024, C25)</f>
        <v>3</v>
      </c>
      <c r="Q25">
        <f>COUNTIF(F$11:F$177, F25)</f>
        <v>1</v>
      </c>
      <c r="R25" t="b">
        <f>A25=D25</f>
        <v>0</v>
      </c>
      <c r="S25" t="b">
        <f>A25&amp;B25&amp;C25=D25&amp;E25&amp;F25</f>
        <v>0</v>
      </c>
      <c r="V25" t="str">
        <f>IF($A25=V$10, $C25, "")</f>
        <v/>
      </c>
      <c r="W25" t="str">
        <f>IF($A25=W$10, $C25, "")</f>
        <v/>
      </c>
      <c r="X25" t="str">
        <f>IF($A25=X$10, $C25, "")</f>
        <v/>
      </c>
      <c r="Y25" t="str">
        <f>IF($A25=Y$10, $C25, "")</f>
        <v>Annual Leave Advanced Used</v>
      </c>
      <c r="Z25" t="str">
        <f>IF($A25=Z$10, $C25, "")</f>
        <v/>
      </c>
      <c r="AB25" t="str">
        <f>IF($D25=AB$10, $F25, "")</f>
        <v>Advanced Annual Leave</v>
      </c>
      <c r="AC25" t="str">
        <f>IF($D25=AC$10, $F25, "")</f>
        <v/>
      </c>
      <c r="AD25" t="str">
        <f>IF($D25=AD$10, $F25, "")</f>
        <v/>
      </c>
      <c r="AE25" t="str">
        <f>IF($D25=AE$10, $F25, "")</f>
        <v/>
      </c>
      <c r="AF25" t="str">
        <f>IF($D25=AF$10, $F25, "")</f>
        <v/>
      </c>
      <c r="AH25">
        <f>COUNTIF(AI$11:AI$2024, AI25)</f>
        <v>2</v>
      </c>
      <c r="AI25" t="str">
        <f>V25&amp;AB25&amp;W25&amp;AC25&amp;X25&amp;AD25&amp;Y25&amp;AE25&amp;Z25&amp;AF25</f>
        <v>Advanced Annual LeaveAnnual Leave Advanced Used</v>
      </c>
      <c r="AJ25">
        <f>IF(ROW()=11,1,IF(AK24+1=AK25,AJ24,AJ24+1))</f>
        <v>13</v>
      </c>
      <c r="AK25">
        <f>IF(AI25=AI24, AK24+1, 1)</f>
        <v>1</v>
      </c>
      <c r="AL25" s="26" t="str">
        <f>AM25&amp;AN25</f>
        <v>IBC23Annual Leave Advanced Used12374DFASLBAdvanced Annual Leave</v>
      </c>
      <c r="AM25" t="str">
        <f>K25</f>
        <v>IBC23Annual Leave Advanced Used</v>
      </c>
      <c r="AN25" t="str">
        <f>L25</f>
        <v>12374DFASLBAdvanced Annual Leave</v>
      </c>
      <c r="AO25">
        <f>COUNTIF(AM$11:AM$1107, AM25)</f>
        <v>3</v>
      </c>
      <c r="AP25">
        <f>COUNTIF(AN$11:AN$1107, AN25)</f>
        <v>1</v>
      </c>
      <c r="AQ25">
        <f>MATCH(AM25, AM$11:AM$1107, 0)</f>
        <v>15</v>
      </c>
      <c r="AR25">
        <f>MATCH(AN25, AN$11:AN$1107, 0)</f>
        <v>15</v>
      </c>
      <c r="AS25">
        <v>225</v>
      </c>
      <c r="AU25" t="str">
        <f>C25</f>
        <v>Annual Leave Advanced Used</v>
      </c>
      <c r="AV25" t="str">
        <f>IF(F25="", "", F25)</f>
        <v>Advanced Annual Leave</v>
      </c>
      <c r="AW25" s="13">
        <f>M25</f>
        <v>0.99613852283174997</v>
      </c>
      <c r="AX25" t="e">
        <f>VLOOKUP(AI25, UniquePairs!A$5:A$2000, 1, FALSE)</f>
        <v>#N/A</v>
      </c>
      <c r="AY25" t="str">
        <f>IFERROR(INDEX(UniquePairs!A$5:K$1000, MATCH(AL25, UniquePairs!A$5:A$1000, 0), 10), "")</f>
        <v/>
      </c>
      <c r="AZ25" s="13">
        <f>IF(AY25&lt;&gt;"", AY25, AW25)</f>
        <v>0.99613852283174997</v>
      </c>
      <c r="BA25" t="str">
        <f>IF(AZ25=0,"None",IF(AZ25&lt;0.6,"Weak",IF(AZ25&lt;0.7,"Review",IF(AZ25&lt;0.8,"Good",IF(AZ25&lt;0.9,"Very Good","Solid")))))</f>
        <v>Solid</v>
      </c>
      <c r="BB25" s="28" t="str">
        <f>IF(AJ24=AJ25, BB24, BC25)</f>
        <v>Annual Leave Advanced</v>
      </c>
      <c r="BC25" t="str">
        <f>IF(AV25="",AU25,StringMatch(AU25,AV25,TRUE))</f>
        <v>Annual Leave Advanced</v>
      </c>
      <c r="BD25" t="str">
        <f>TRIM(SUBSTITUTE(SUBSTITUTE(SUBSTITUTE(SUBSTITUTE(SUBSTITUTE(SUBSTITUTE(SUBSTITUTE(SUBSTITUTE(SUBSTITUTE(SUBSTITUTE(AU25,BR25,""),BS25,""),BT25,""),BU25,""),BV25,""),BW25,""),BX25,""),BY25,""),BZ25,""),CA25,""))</f>
        <v>Used</v>
      </c>
      <c r="BE25" t="str">
        <f>TRIM(SUBSTITUTE(SUBSTITUTE(SUBSTITUTE(SUBSTITUTE(SUBSTITUTE(SUBSTITUTE(SUBSTITUTE(SUBSTITUTE(SUBSTITUTE(SUBSTITUTE(AV25,BH25,""),BI25,""),BJ25,""),BK25,""),BL25,""),BM25,""),BN25,""),BO25,""),BP25,""),BQ25,""))</f>
        <v/>
      </c>
      <c r="BF25" s="21">
        <f>LEN(AU25)-LEN(SUBSTITUTE(AU25," ",""))</f>
        <v>3</v>
      </c>
      <c r="BG25" s="21">
        <f>LEN(AV25)-LEN(SUBSTITUTE(AV25," ",""))</f>
        <v>2</v>
      </c>
      <c r="BH25" s="21" t="str">
        <f>IF(BF25=0,AU25,findspace($AU25,BH$10))</f>
        <v>Annual</v>
      </c>
      <c r="BI25" s="21" t="str">
        <f>IF(BH25=0,AN25,findspace($AU25,BI$10))</f>
        <v>Leave</v>
      </c>
      <c r="BJ25" s="21" t="str">
        <f>IF(BI25=0,AV25,findspace($AU25,BJ$10))</f>
        <v>Advanced</v>
      </c>
      <c r="BK25" s="21" t="str">
        <f>IF(BJ25=0,AW25,findspace($AU25,BK$10))</f>
        <v>Used</v>
      </c>
      <c r="BL25" s="21" t="str">
        <f>IF(BK25=0,AX25,findspace($AU25,BL$10))</f>
        <v/>
      </c>
      <c r="BM25" s="21" t="str">
        <f>IF(BL25=0,BF25,findspace($AU25,BM$10))</f>
        <v/>
      </c>
      <c r="BN25" s="21" t="str">
        <f>IF(BM25=0,BH25,findspace($AU25,BN$10))</f>
        <v/>
      </c>
      <c r="BO25" s="21" t="str">
        <f>IF(BN25=0,BI25,findspace($AU25,BO$10))</f>
        <v/>
      </c>
      <c r="BR25" s="21" t="str">
        <f>IF($BG25=0,$AV25,findspace($AV25,BR$10))</f>
        <v>Advanced</v>
      </c>
      <c r="BS25" s="21" t="str">
        <f>IF($BG25=0,$AV25,findspace($AV25,BS$10))</f>
        <v>Annual</v>
      </c>
      <c r="BT25" s="21" t="str">
        <f>IF($BG25=0,$AV25,findspace($AV25,BT$10))</f>
        <v>Leave</v>
      </c>
      <c r="BU25" s="21" t="str">
        <f>IF($BG25=0,$AV25,findspace($AV25,BU$10))</f>
        <v/>
      </c>
      <c r="BV25" s="21" t="str">
        <f>IF($BG25=0,$AV25,findspace($AV25,BV$10))</f>
        <v/>
      </c>
      <c r="BW25" s="21" t="str">
        <f>IF($BG25=0,$AV25,findspace($AV25,BW$10))</f>
        <v/>
      </c>
      <c r="BX25" s="21" t="str">
        <f>IF($BG25=0,$AV25,findspace($AV25,BX$10))</f>
        <v/>
      </c>
      <c r="BY25" s="21" t="str">
        <f>IF($BG25=0,$AV25,findspace($AV25,BY$10))</f>
        <v/>
      </c>
      <c r="BZ25" s="21" t="str">
        <f>IF($BG25=0,$AV25,findspace($AV25,BZ$10))</f>
        <v/>
      </c>
      <c r="CA25" s="21" t="str">
        <f>IF($BG25=0,$AV25,findspace($AV25,CA$10))</f>
        <v/>
      </c>
    </row>
    <row r="26" spans="1:79" x14ac:dyDescent="0.35">
      <c r="A26" t="s">
        <v>1837</v>
      </c>
      <c r="B26">
        <v>33</v>
      </c>
      <c r="C26" t="s">
        <v>3164</v>
      </c>
      <c r="D26" t="s">
        <v>1839</v>
      </c>
      <c r="E26" t="s">
        <v>1261</v>
      </c>
      <c r="F26" t="s">
        <v>3331</v>
      </c>
      <c r="G26" s="13">
        <v>0.99613852283174997</v>
      </c>
      <c r="I26">
        <v>12374</v>
      </c>
      <c r="J26" t="str">
        <f>K26&amp;L26</f>
        <v>IBC33Sick Leave Advanced Used12374DFASLGAdvanced Sick Leave</v>
      </c>
      <c r="K26" t="str">
        <f>A26&amp;B26&amp;C26</f>
        <v>IBC33Sick Leave Advanced Used</v>
      </c>
      <c r="L26" t="str">
        <f>I26&amp;D26&amp;E26&amp;F26</f>
        <v>12374DFASLGAdvanced Sick Leave</v>
      </c>
      <c r="M26" s="13">
        <f>G26</f>
        <v>0.99613852283174997</v>
      </c>
      <c r="N26" s="13"/>
      <c r="O26" s="19">
        <v>444</v>
      </c>
      <c r="P26">
        <f>COUNTIF(C$11:C$2024, C26)</f>
        <v>3</v>
      </c>
      <c r="Q26">
        <f>COUNTIF(F$11:F$177, F26)</f>
        <v>1</v>
      </c>
      <c r="R26" t="b">
        <f>A26=D26</f>
        <v>0</v>
      </c>
      <c r="S26" t="b">
        <f>A26&amp;B26&amp;C26=D26&amp;E26&amp;F26</f>
        <v>0</v>
      </c>
      <c r="V26" t="str">
        <f>IF($A26=V$10, $C26, "")</f>
        <v/>
      </c>
      <c r="W26" t="str">
        <f>IF($A26=W$10, $C26, "")</f>
        <v/>
      </c>
      <c r="X26" t="str">
        <f>IF($A26=X$10, $C26, "")</f>
        <v/>
      </c>
      <c r="Y26" t="str">
        <f>IF($A26=Y$10, $C26, "")</f>
        <v>Sick Leave Advanced Used</v>
      </c>
      <c r="Z26" t="str">
        <f>IF($A26=Z$10, $C26, "")</f>
        <v/>
      </c>
      <c r="AB26" t="str">
        <f>IF($D26=AB$10, $F26, "")</f>
        <v>Advanced Sick Leave</v>
      </c>
      <c r="AC26" t="str">
        <f>IF($D26=AC$10, $F26, "")</f>
        <v/>
      </c>
      <c r="AD26" t="str">
        <f>IF($D26=AD$10, $F26, "")</f>
        <v/>
      </c>
      <c r="AE26" t="str">
        <f>IF($D26=AE$10, $F26, "")</f>
        <v/>
      </c>
      <c r="AF26" t="str">
        <f>IF($D26=AF$10, $F26, "")</f>
        <v/>
      </c>
      <c r="AH26">
        <f>COUNTIF(AI$11:AI$2024, AI26)</f>
        <v>2</v>
      </c>
      <c r="AI26" t="str">
        <f>V26&amp;AB26&amp;W26&amp;AC26&amp;X26&amp;AD26&amp;Y26&amp;AE26&amp;Z26&amp;AF26</f>
        <v>Advanced Sick LeaveSick Leave Advanced Used</v>
      </c>
      <c r="AJ26">
        <f>IF(ROW()=11,1,IF(AK25+1=AK26,AJ25,AJ25+1))</f>
        <v>14</v>
      </c>
      <c r="AK26">
        <f>IF(AI26=AI25, AK25+1, 1)</f>
        <v>1</v>
      </c>
      <c r="AL26" s="26" t="str">
        <f>AM26&amp;AN26</f>
        <v>IBC33Sick Leave Advanced Used12374DFASLGAdvanced Sick Leave</v>
      </c>
      <c r="AM26" t="str">
        <f>K26</f>
        <v>IBC33Sick Leave Advanced Used</v>
      </c>
      <c r="AN26" t="str">
        <f>L26</f>
        <v>12374DFASLGAdvanced Sick Leave</v>
      </c>
      <c r="AO26">
        <f>COUNTIF(AM$11:AM$1107, AM26)</f>
        <v>3</v>
      </c>
      <c r="AP26">
        <f>COUNTIF(AN$11:AN$1107, AN26)</f>
        <v>1</v>
      </c>
      <c r="AQ26">
        <f>MATCH(AM26, AM$11:AM$1107, 0)</f>
        <v>16</v>
      </c>
      <c r="AR26">
        <f>MATCH(AN26, AN$11:AN$1107, 0)</f>
        <v>16</v>
      </c>
      <c r="AS26">
        <v>444</v>
      </c>
      <c r="AU26" t="str">
        <f>C26</f>
        <v>Sick Leave Advanced Used</v>
      </c>
      <c r="AV26" t="str">
        <f>IF(F26="", "", F26)</f>
        <v>Advanced Sick Leave</v>
      </c>
      <c r="AW26" s="13">
        <f>M26</f>
        <v>0.99613852283174997</v>
      </c>
      <c r="AX26" t="e">
        <f>VLOOKUP(AI26, UniquePairs!A$5:A$2000, 1, FALSE)</f>
        <v>#N/A</v>
      </c>
      <c r="AY26" t="str">
        <f>IFERROR(INDEX(UniquePairs!A$5:K$1000, MATCH(AL26, UniquePairs!A$5:A$1000, 0), 10), "")</f>
        <v/>
      </c>
      <c r="AZ26" s="13">
        <f>IF(AY26&lt;&gt;"", AY26, AW26)</f>
        <v>0.99613852283174997</v>
      </c>
      <c r="BA26" t="str">
        <f>IF(AZ26=0,"None",IF(AZ26&lt;0.6,"Weak",IF(AZ26&lt;0.7,"Review",IF(AZ26&lt;0.8,"Good",IF(AZ26&lt;0.9,"Very Good","Solid")))))</f>
        <v>Solid</v>
      </c>
      <c r="BB26" s="28" t="str">
        <f>IF(AJ25=AJ26, BB25, BC26)</f>
        <v>Sick Leave Advanced</v>
      </c>
      <c r="BC26" t="str">
        <f>IF(AV26="",AU26,StringMatch(AU26,AV26,TRUE))</f>
        <v>Sick Leave Advanced</v>
      </c>
      <c r="BD26" t="str">
        <f>TRIM(SUBSTITUTE(SUBSTITUTE(SUBSTITUTE(SUBSTITUTE(SUBSTITUTE(SUBSTITUTE(SUBSTITUTE(SUBSTITUTE(SUBSTITUTE(SUBSTITUTE(AU26,BR26,""),BS26,""),BT26,""),BU26,""),BV26,""),BW26,""),BX26,""),BY26,""),BZ26,""),CA26,""))</f>
        <v>Used</v>
      </c>
      <c r="BE26" t="str">
        <f>TRIM(SUBSTITUTE(SUBSTITUTE(SUBSTITUTE(SUBSTITUTE(SUBSTITUTE(SUBSTITUTE(SUBSTITUTE(SUBSTITUTE(SUBSTITUTE(SUBSTITUTE(AV26,BH26,""),BI26,""),BJ26,""),BK26,""),BL26,""),BM26,""),BN26,""),BO26,""),BP26,""),BQ26,""))</f>
        <v/>
      </c>
      <c r="BF26" s="21">
        <f>LEN(AU26)-LEN(SUBSTITUTE(AU26," ",""))</f>
        <v>3</v>
      </c>
      <c r="BG26" s="21">
        <f>LEN(AV26)-LEN(SUBSTITUTE(AV26," ",""))</f>
        <v>2</v>
      </c>
      <c r="BH26" s="21" t="str">
        <f>IF(BF26=0,AU26,findspace($AU26,BH$10))</f>
        <v>Sick</v>
      </c>
      <c r="BI26" s="21" t="str">
        <f>IF(BH26=0,AN26,findspace($AU26,BI$10))</f>
        <v>Leave</v>
      </c>
      <c r="BJ26" s="21" t="str">
        <f>IF(BI26=0,AV26,findspace($AU26,BJ$10))</f>
        <v>Advanced</v>
      </c>
      <c r="BK26" s="21" t="str">
        <f>IF(BJ26=0,AW26,findspace($AU26,BK$10))</f>
        <v>Used</v>
      </c>
      <c r="BL26" s="21" t="str">
        <f>IF(BK26=0,AX26,findspace($AU26,BL$10))</f>
        <v/>
      </c>
      <c r="BM26" s="21" t="str">
        <f>IF(BL26=0,BF26,findspace($AU26,BM$10))</f>
        <v/>
      </c>
      <c r="BN26" s="21" t="str">
        <f>IF(BM26=0,BH26,findspace($AU26,BN$10))</f>
        <v/>
      </c>
      <c r="BO26" s="21" t="str">
        <f>IF(BN26=0,BI26,findspace($AU26,BO$10))</f>
        <v/>
      </c>
      <c r="BR26" s="21" t="str">
        <f>IF($BG26=0,$AV26,findspace($AV26,BR$10))</f>
        <v>Advanced</v>
      </c>
      <c r="BS26" s="21" t="str">
        <f>IF($BG26=0,$AV26,findspace($AV26,BS$10))</f>
        <v>Sick</v>
      </c>
      <c r="BT26" s="21" t="str">
        <f>IF($BG26=0,$AV26,findspace($AV26,BT$10))</f>
        <v>Leave</v>
      </c>
      <c r="BU26" s="21" t="str">
        <f>IF($BG26=0,$AV26,findspace($AV26,BU$10))</f>
        <v/>
      </c>
      <c r="BV26" s="21" t="str">
        <f>IF($BG26=0,$AV26,findspace($AV26,BV$10))</f>
        <v/>
      </c>
      <c r="BW26" s="21" t="str">
        <f>IF($BG26=0,$AV26,findspace($AV26,BW$10))</f>
        <v/>
      </c>
      <c r="BX26" s="21" t="str">
        <f>IF($BG26=0,$AV26,findspace($AV26,BX$10))</f>
        <v/>
      </c>
      <c r="BY26" s="21" t="str">
        <f>IF($BG26=0,$AV26,findspace($AV26,BY$10))</f>
        <v/>
      </c>
      <c r="BZ26" s="21" t="str">
        <f>IF($BG26=0,$AV26,findspace($AV26,BZ$10))</f>
        <v/>
      </c>
      <c r="CA26" s="21" t="str">
        <f>IF($BG26=0,$AV26,findspace($AV26,CA$10))</f>
        <v/>
      </c>
    </row>
    <row r="27" spans="1:79" x14ac:dyDescent="0.35">
      <c r="A27" t="s">
        <v>1839</v>
      </c>
      <c r="B27" t="s">
        <v>2645</v>
      </c>
      <c r="C27" t="s">
        <v>3393</v>
      </c>
      <c r="D27" t="s">
        <v>1837</v>
      </c>
      <c r="E27" t="s">
        <v>2850</v>
      </c>
      <c r="F27" t="s">
        <v>2852</v>
      </c>
      <c r="G27" s="13">
        <v>0.99476572946029929</v>
      </c>
      <c r="I27">
        <v>12374</v>
      </c>
      <c r="J27" t="str">
        <f>K27&amp;L27</f>
        <v>DFASPS Administrative Leave Weather And Safety Used YTD12374IBC6WZWeather Safety Leave Used YTD</v>
      </c>
      <c r="K27" t="str">
        <f>A27&amp;B27&amp;C27</f>
        <v>DFASPS Administrative Leave Weather And Safety Used YTD</v>
      </c>
      <c r="L27" t="str">
        <f>I27&amp;D27&amp;E27&amp;F27</f>
        <v>12374IBC6WZWeather Safety Leave Used YTD</v>
      </c>
      <c r="M27" s="13">
        <f>G27</f>
        <v>0.99476572946029929</v>
      </c>
      <c r="N27" s="13"/>
      <c r="O27" s="19">
        <v>90</v>
      </c>
      <c r="P27">
        <f>COUNTIF(C$11:C$2024, C27)</f>
        <v>3</v>
      </c>
      <c r="Q27">
        <f>COUNTIF(F$11:F$177, F27)</f>
        <v>1</v>
      </c>
      <c r="R27" t="b">
        <f>A27=D27</f>
        <v>0</v>
      </c>
      <c r="S27" t="b">
        <f>A27&amp;B27&amp;C27=D27&amp;E27&amp;F27</f>
        <v>0</v>
      </c>
      <c r="V27" t="str">
        <f>IF($A27=V$10, $C27, "")</f>
        <v>Administrative Leave Weather And Safety Used YTD</v>
      </c>
      <c r="W27" t="str">
        <f>IF($A27=W$10, $C27, "")</f>
        <v/>
      </c>
      <c r="X27" t="str">
        <f>IF($A27=X$10, $C27, "")</f>
        <v/>
      </c>
      <c r="Y27" t="str">
        <f>IF($A27=Y$10, $C27, "")</f>
        <v/>
      </c>
      <c r="Z27" t="str">
        <f>IF($A27=Z$10, $C27, "")</f>
        <v/>
      </c>
      <c r="AB27" t="str">
        <f>IF($D27=AB$10, $F27, "")</f>
        <v/>
      </c>
      <c r="AC27" t="str">
        <f>IF($D27=AC$10, $F27, "")</f>
        <v/>
      </c>
      <c r="AD27" t="str">
        <f>IF($D27=AD$10, $F27, "")</f>
        <v/>
      </c>
      <c r="AE27" t="str">
        <f>IF($D27=AE$10, $F27, "")</f>
        <v>Weather Safety Leave Used YTD</v>
      </c>
      <c r="AF27" t="str">
        <f>IF($D27=AF$10, $F27, "")</f>
        <v/>
      </c>
      <c r="AH27">
        <f>COUNTIF(AI$11:AI$2024, AI27)</f>
        <v>2</v>
      </c>
      <c r="AI27" t="str">
        <f>V27&amp;AB27&amp;W27&amp;AC27&amp;X27&amp;AD27&amp;Y27&amp;AE27&amp;Z27&amp;AF27</f>
        <v>Administrative Leave Weather And Safety Used YTDWeather Safety Leave Used YTD</v>
      </c>
      <c r="AJ27">
        <f>IF(ROW()=11,1,IF(AK26+1=AK27,AJ26,AJ26+1))</f>
        <v>15</v>
      </c>
      <c r="AK27">
        <f>IF(AI27=AI26, AK26+1, 1)</f>
        <v>1</v>
      </c>
      <c r="AL27" s="26" t="str">
        <f>AM27&amp;AN27</f>
        <v>DFASPS Administrative Leave Weather And Safety Used YTD12374IBC6WZWeather Safety Leave Used YTD</v>
      </c>
      <c r="AM27" t="str">
        <f>K27</f>
        <v>DFASPS Administrative Leave Weather And Safety Used YTD</v>
      </c>
      <c r="AN27" t="str">
        <f>L27</f>
        <v>12374IBC6WZWeather Safety Leave Used YTD</v>
      </c>
      <c r="AO27">
        <f>COUNTIF(AM$11:AM$1107, AM27)</f>
        <v>3</v>
      </c>
      <c r="AP27">
        <f>COUNTIF(AN$11:AN$1107, AN27)</f>
        <v>4</v>
      </c>
      <c r="AQ27">
        <f>MATCH(AM27, AM$11:AM$1107, 0)</f>
        <v>17</v>
      </c>
      <c r="AR27">
        <f>MATCH(AN27, AN$11:AN$1107, 0)</f>
        <v>17</v>
      </c>
      <c r="AS27">
        <v>90</v>
      </c>
      <c r="AU27" t="str">
        <f>C27</f>
        <v>Administrative Leave Weather And Safety Used YTD</v>
      </c>
      <c r="AV27" t="str">
        <f>IF(F27="", "", F27)</f>
        <v>Weather Safety Leave Used YTD</v>
      </c>
      <c r="AW27" s="13">
        <f>M27</f>
        <v>0.99476572946029929</v>
      </c>
      <c r="AX27" t="e">
        <f>VLOOKUP(AI27, UniquePairs!A$5:A$2000, 1, FALSE)</f>
        <v>#N/A</v>
      </c>
      <c r="AY27" t="str">
        <f>IFERROR(INDEX(UniquePairs!A$5:K$1000, MATCH(AL27, UniquePairs!A$5:A$1000, 0), 10), "")</f>
        <v/>
      </c>
      <c r="AZ27" s="13">
        <f>IF(AY27&lt;&gt;"", AY27, AW27)</f>
        <v>0.99476572946029929</v>
      </c>
      <c r="BA27" t="str">
        <f>IF(AZ27=0,"None",IF(AZ27&lt;0.6,"Weak",IF(AZ27&lt;0.7,"Review",IF(AZ27&lt;0.8,"Good",IF(AZ27&lt;0.9,"Very Good","Solid")))))</f>
        <v>Solid</v>
      </c>
      <c r="BB27" s="28" t="str">
        <f>IF(AJ26=AJ27, BB26, BC27)</f>
        <v>Leave Weather Safety Used YTD</v>
      </c>
      <c r="BC27" t="str">
        <f>IF(AV27="",AU27,StringMatch(AU27,AV27,TRUE))</f>
        <v>Leave Weather Safety Used YTD</v>
      </c>
      <c r="BD27" t="str">
        <f>TRIM(SUBSTITUTE(SUBSTITUTE(SUBSTITUTE(SUBSTITUTE(SUBSTITUTE(SUBSTITUTE(SUBSTITUTE(SUBSTITUTE(SUBSTITUTE(SUBSTITUTE(AU27,BR27,""),BS27,""),BT27,""),BU27,""),BV27,""),BW27,""),BX27,""),BY27,""),BZ27,""),CA27,""))</f>
        <v>Administrative And</v>
      </c>
      <c r="BE27" t="str">
        <f>TRIM(SUBSTITUTE(SUBSTITUTE(SUBSTITUTE(SUBSTITUTE(SUBSTITUTE(SUBSTITUTE(SUBSTITUTE(SUBSTITUTE(SUBSTITUTE(SUBSTITUTE(AV27,BH27,""),BI27,""),BJ27,""),BK27,""),BL27,""),BM27,""),BN27,""),BO27,""),BP27,""),BQ27,""))</f>
        <v/>
      </c>
      <c r="BF27" s="21">
        <f>LEN(AU27)-LEN(SUBSTITUTE(AU27," ",""))</f>
        <v>6</v>
      </c>
      <c r="BG27" s="21">
        <f>LEN(AV27)-LEN(SUBSTITUTE(AV27," ",""))</f>
        <v>4</v>
      </c>
      <c r="BH27" s="21" t="str">
        <f>IF(BF27=0,AU27,findspace($AU27,BH$10))</f>
        <v>Administrative</v>
      </c>
      <c r="BI27" s="21" t="str">
        <f>IF(BH27=0,AN27,findspace($AU27,BI$10))</f>
        <v>Leave</v>
      </c>
      <c r="BJ27" s="21" t="str">
        <f>IF(BI27=0,AV27,findspace($AU27,BJ$10))</f>
        <v>Weather</v>
      </c>
      <c r="BK27" s="21" t="str">
        <f>IF(BJ27=0,AW27,findspace($AU27,BK$10))</f>
        <v>And</v>
      </c>
      <c r="BL27" s="21" t="str">
        <f>IF(BK27=0,AX27,findspace($AU27,BL$10))</f>
        <v>Safety</v>
      </c>
      <c r="BM27" s="21" t="str">
        <f>IF(BL27=0,BF27,findspace($AU27,BM$10))</f>
        <v>Used</v>
      </c>
      <c r="BN27" s="21" t="str">
        <f>IF(BM27=0,BH27,findspace($AU27,BN$10))</f>
        <v>YTD</v>
      </c>
      <c r="BO27" s="21" t="str">
        <f>IF(BN27=0,BI27,findspace($AU27,BO$10))</f>
        <v/>
      </c>
      <c r="BR27" s="21" t="str">
        <f>IF($BG27=0,$AV27,findspace($AV27,BR$10))</f>
        <v>Weather</v>
      </c>
      <c r="BS27" s="21" t="str">
        <f>IF($BG27=0,$AV27,findspace($AV27,BS$10))</f>
        <v>Safety</v>
      </c>
      <c r="BT27" s="21" t="str">
        <f>IF($BG27=0,$AV27,findspace($AV27,BT$10))</f>
        <v>Leave</v>
      </c>
      <c r="BU27" s="21" t="str">
        <f>IF($BG27=0,$AV27,findspace($AV27,BU$10))</f>
        <v>Used</v>
      </c>
      <c r="BV27" s="21" t="str">
        <f>IF($BG27=0,$AV27,findspace($AV27,BV$10))</f>
        <v>YTD</v>
      </c>
      <c r="BW27" s="21" t="str">
        <f>IF($BG27=0,$AV27,findspace($AV27,BW$10))</f>
        <v/>
      </c>
      <c r="BX27" s="21" t="str">
        <f>IF($BG27=0,$AV27,findspace($AV27,BX$10))</f>
        <v/>
      </c>
      <c r="BY27" s="21" t="str">
        <f>IF($BG27=0,$AV27,findspace($AV27,BY$10))</f>
        <v/>
      </c>
      <c r="BZ27" s="21" t="str">
        <f>IF($BG27=0,$AV27,findspace($AV27,BZ$10))</f>
        <v/>
      </c>
      <c r="CA27" s="21" t="str">
        <f>IF($BG27=0,$AV27,findspace($AV27,CA$10))</f>
        <v/>
      </c>
    </row>
    <row r="28" spans="1:79" x14ac:dyDescent="0.35">
      <c r="A28" t="s">
        <v>1837</v>
      </c>
      <c r="B28" t="s">
        <v>2850</v>
      </c>
      <c r="C28" t="s">
        <v>2852</v>
      </c>
      <c r="D28" t="s">
        <v>1839</v>
      </c>
      <c r="E28" t="s">
        <v>2645</v>
      </c>
      <c r="F28" t="s">
        <v>3393</v>
      </c>
      <c r="G28" s="13">
        <v>0.99476572946029929</v>
      </c>
      <c r="I28">
        <v>12374</v>
      </c>
      <c r="J28" t="str">
        <f>K28&amp;L28</f>
        <v>IBC6WZWeather Safety Leave Used YTD12374DFASPS Administrative Leave Weather And Safety Used YTD</v>
      </c>
      <c r="K28" t="str">
        <f>A28&amp;B28&amp;C28</f>
        <v>IBC6WZWeather Safety Leave Used YTD</v>
      </c>
      <c r="L28" t="str">
        <f>I28&amp;D28&amp;E28&amp;F28</f>
        <v>12374DFASPS Administrative Leave Weather And Safety Used YTD</v>
      </c>
      <c r="M28" s="13">
        <f>G28</f>
        <v>0.99476572946029929</v>
      </c>
      <c r="N28" s="13"/>
      <c r="O28" s="19">
        <v>269</v>
      </c>
      <c r="P28">
        <f>COUNTIF(C$11:C$2024, C28)</f>
        <v>3</v>
      </c>
      <c r="Q28">
        <f>COUNTIF(F$11:F$177, F28)</f>
        <v>1</v>
      </c>
      <c r="R28" t="b">
        <f>A28=D28</f>
        <v>0</v>
      </c>
      <c r="S28" t="b">
        <f>A28&amp;B28&amp;C28=D28&amp;E28&amp;F28</f>
        <v>0</v>
      </c>
      <c r="V28" t="str">
        <f>IF($A28=V$10, $C28, "")</f>
        <v/>
      </c>
      <c r="W28" t="str">
        <f>IF($A28=W$10, $C28, "")</f>
        <v/>
      </c>
      <c r="X28" t="str">
        <f>IF($A28=X$10, $C28, "")</f>
        <v/>
      </c>
      <c r="Y28" t="str">
        <f>IF($A28=Y$10, $C28, "")</f>
        <v>Weather Safety Leave Used YTD</v>
      </c>
      <c r="Z28" t="str">
        <f>IF($A28=Z$10, $C28, "")</f>
        <v/>
      </c>
      <c r="AB28" t="str">
        <f>IF($D28=AB$10, $F28, "")</f>
        <v>Administrative Leave Weather And Safety Used YTD</v>
      </c>
      <c r="AC28" t="str">
        <f>IF($D28=AC$10, $F28, "")</f>
        <v/>
      </c>
      <c r="AD28" t="str">
        <f>IF($D28=AD$10, $F28, "")</f>
        <v/>
      </c>
      <c r="AE28" t="str">
        <f>IF($D28=AE$10, $F28, "")</f>
        <v/>
      </c>
      <c r="AF28" t="str">
        <f>IF($D28=AF$10, $F28, "")</f>
        <v/>
      </c>
      <c r="AH28">
        <f>COUNTIF(AI$11:AI$2024, AI28)</f>
        <v>2</v>
      </c>
      <c r="AI28" t="str">
        <f>V28&amp;AB28&amp;W28&amp;AC28&amp;X28&amp;AD28&amp;Y28&amp;AE28&amp;Z28&amp;AF28</f>
        <v>Administrative Leave Weather And Safety Used YTDWeather Safety Leave Used YTD</v>
      </c>
      <c r="AJ28">
        <f>IF(ROW()=11,1,IF(AK27+1=AK28,AJ27,AJ27+1))</f>
        <v>15</v>
      </c>
      <c r="AK28">
        <f>IF(AI28=AI27, AK27+1, 1)</f>
        <v>2</v>
      </c>
      <c r="AL28" s="26" t="str">
        <f>AM28&amp;AN28</f>
        <v>IBC6WZWeather Safety Leave Used YTD12374DFASPS Administrative Leave Weather And Safety Used YTD</v>
      </c>
      <c r="AM28" t="str">
        <f>K28</f>
        <v>IBC6WZWeather Safety Leave Used YTD</v>
      </c>
      <c r="AN28" t="str">
        <f>L28</f>
        <v>12374DFASPS Administrative Leave Weather And Safety Used YTD</v>
      </c>
      <c r="AO28">
        <f>COUNTIF(AM$11:AM$1107, AM28)</f>
        <v>3</v>
      </c>
      <c r="AP28">
        <f>COUNTIF(AN$11:AN$1107, AN28)</f>
        <v>3</v>
      </c>
      <c r="AQ28">
        <f>MATCH(AM28, AM$11:AM$1107, 0)</f>
        <v>18</v>
      </c>
      <c r="AR28">
        <f>MATCH(AN28, AN$11:AN$1107, 0)</f>
        <v>18</v>
      </c>
      <c r="AS28">
        <v>269</v>
      </c>
      <c r="AU28" t="str">
        <f>C28</f>
        <v>Weather Safety Leave Used YTD</v>
      </c>
      <c r="AV28" t="str">
        <f>IF(F28="", "", F28)</f>
        <v>Administrative Leave Weather And Safety Used YTD</v>
      </c>
      <c r="AW28" s="13">
        <f>M28</f>
        <v>0.99476572946029929</v>
      </c>
      <c r="AX28" t="e">
        <f>VLOOKUP(AI28, UniquePairs!A$5:A$2000, 1, FALSE)</f>
        <v>#N/A</v>
      </c>
      <c r="AY28" t="str">
        <f>IFERROR(INDEX(UniquePairs!A$5:K$1000, MATCH(AL28, UniquePairs!A$5:A$1000, 0), 10), "")</f>
        <v/>
      </c>
      <c r="AZ28" s="13">
        <f>IF(AY28&lt;&gt;"", AY28, AW28)</f>
        <v>0.99476572946029929</v>
      </c>
      <c r="BA28" t="str">
        <f>IF(AZ28=0,"None",IF(AZ28&lt;0.6,"Weak",IF(AZ28&lt;0.7,"Review",IF(AZ28&lt;0.8,"Good",IF(AZ28&lt;0.9,"Very Good","Solid")))))</f>
        <v>Solid</v>
      </c>
      <c r="BB28" s="28" t="str">
        <f>IF(AJ27=AJ28, BB27, BC28)</f>
        <v>Leave Weather Safety Used YTD</v>
      </c>
      <c r="BC28" t="str">
        <f>IF(AV28="",AU28,StringMatch(AU28,AV28,TRUE))</f>
        <v>Weather Safety Leave Used YTD</v>
      </c>
      <c r="BD28" t="str">
        <f>TRIM(SUBSTITUTE(SUBSTITUTE(SUBSTITUTE(SUBSTITUTE(SUBSTITUTE(SUBSTITUTE(SUBSTITUTE(SUBSTITUTE(SUBSTITUTE(SUBSTITUTE(AU28,BR28,""),BS28,""),BT28,""),BU28,""),BV28,""),BW28,""),BX28,""),BY28,""),BZ28,""),CA28,""))</f>
        <v/>
      </c>
      <c r="BE28" t="str">
        <f>TRIM(SUBSTITUTE(SUBSTITUTE(SUBSTITUTE(SUBSTITUTE(SUBSTITUTE(SUBSTITUTE(SUBSTITUTE(SUBSTITUTE(SUBSTITUTE(SUBSTITUTE(AV28,BH28,""),BI28,""),BJ28,""),BK28,""),BL28,""),BM28,""),BN28,""),BO28,""),BP28,""),BQ28,""))</f>
        <v>Administrative And</v>
      </c>
      <c r="BF28" s="21">
        <f>LEN(AU28)-LEN(SUBSTITUTE(AU28," ",""))</f>
        <v>4</v>
      </c>
      <c r="BG28" s="21">
        <f>LEN(AV28)-LEN(SUBSTITUTE(AV28," ",""))</f>
        <v>6</v>
      </c>
      <c r="BH28" s="21" t="str">
        <f>IF(BF28=0,AU28,findspace($AU28,BH$10))</f>
        <v>Weather</v>
      </c>
      <c r="BI28" s="21" t="str">
        <f>IF(BH28=0,AN28,findspace($AU28,BI$10))</f>
        <v>Safety</v>
      </c>
      <c r="BJ28" s="21" t="str">
        <f>IF(BI28=0,AV28,findspace($AU28,BJ$10))</f>
        <v>Leave</v>
      </c>
      <c r="BK28" s="21" t="str">
        <f>IF(BJ28=0,AW28,findspace($AU28,BK$10))</f>
        <v>Used</v>
      </c>
      <c r="BL28" s="21" t="str">
        <f>IF(BK28=0,AX28,findspace($AU28,BL$10))</f>
        <v>YTD</v>
      </c>
      <c r="BM28" s="21" t="str">
        <f>IF(BL28=0,BF28,findspace($AU28,BM$10))</f>
        <v/>
      </c>
      <c r="BN28" s="21" t="str">
        <f>IF(BM28=0,BH28,findspace($AU28,BN$10))</f>
        <v/>
      </c>
      <c r="BO28" s="21" t="str">
        <f>IF(BN28=0,BI28,findspace($AU28,BO$10))</f>
        <v/>
      </c>
      <c r="BR28" s="21" t="str">
        <f>IF($BG28=0,$AV28,findspace($AV28,BR$10))</f>
        <v>Administrative</v>
      </c>
      <c r="BS28" s="21" t="str">
        <f>IF($BG28=0,$AV28,findspace($AV28,BS$10))</f>
        <v>Leave</v>
      </c>
      <c r="BT28" s="21" t="str">
        <f>IF($BG28=0,$AV28,findspace($AV28,BT$10))</f>
        <v>Weather</v>
      </c>
      <c r="BU28" s="21" t="str">
        <f>IF($BG28=0,$AV28,findspace($AV28,BU$10))</f>
        <v>And</v>
      </c>
      <c r="BV28" s="21" t="str">
        <f>IF($BG28=0,$AV28,findspace($AV28,BV$10))</f>
        <v>Safety</v>
      </c>
      <c r="BW28" s="21" t="str">
        <f>IF($BG28=0,$AV28,findspace($AV28,BW$10))</f>
        <v>Used</v>
      </c>
      <c r="BX28" s="21" t="str">
        <f>IF($BG28=0,$AV28,findspace($AV28,BX$10))</f>
        <v>YTD</v>
      </c>
      <c r="BY28" s="21" t="str">
        <f>IF($BG28=0,$AV28,findspace($AV28,BY$10))</f>
        <v/>
      </c>
      <c r="BZ28" s="21" t="str">
        <f>IF($BG28=0,$AV28,findspace($AV28,BZ$10))</f>
        <v/>
      </c>
      <c r="CA28" s="21" t="str">
        <f>IF($BG28=0,$AV28,findspace($AV28,CA$10))</f>
        <v/>
      </c>
    </row>
    <row r="29" spans="1:79" x14ac:dyDescent="0.35">
      <c r="A29" t="s">
        <v>1839</v>
      </c>
      <c r="B29" t="s">
        <v>1448</v>
      </c>
      <c r="C29" t="s">
        <v>1579</v>
      </c>
      <c r="D29" t="s">
        <v>1839</v>
      </c>
      <c r="E29" t="s">
        <v>1450</v>
      </c>
      <c r="F29" t="s">
        <v>1582</v>
      </c>
      <c r="G29" s="13">
        <v>0.9945525291828794</v>
      </c>
      <c r="I29">
        <v>12374</v>
      </c>
      <c r="J29" t="str">
        <f>K29&amp;L29</f>
        <v>DFASOUOvertime Unscheduled12374DFASOXOvertime Unscheduled Exception</v>
      </c>
      <c r="K29" t="str">
        <f>A29&amp;B29&amp;C29</f>
        <v>DFASOUOvertime Unscheduled</v>
      </c>
      <c r="L29" t="str">
        <f>I29&amp;D29&amp;E29&amp;F29</f>
        <v>12374DFASOXOvertime Unscheduled Exception</v>
      </c>
      <c r="M29" s="13">
        <f>G29</f>
        <v>0.9945525291828794</v>
      </c>
      <c r="N29" s="13"/>
      <c r="O29" s="19">
        <v>762</v>
      </c>
      <c r="P29">
        <f>COUNTIF(C$11:C$2024, C29)</f>
        <v>3</v>
      </c>
      <c r="Q29">
        <f>COUNTIF(F$11:F$177, F29)</f>
        <v>1</v>
      </c>
      <c r="R29" t="b">
        <f>A29=D29</f>
        <v>1</v>
      </c>
      <c r="S29" t="b">
        <f>A29&amp;B29&amp;C29=D29&amp;E29&amp;F29</f>
        <v>0</v>
      </c>
      <c r="V29" t="str">
        <f>IF($A29=V$10, $C29, "")</f>
        <v>Overtime Unscheduled</v>
      </c>
      <c r="W29" t="str">
        <f>IF($A29=W$10, $C29, "")</f>
        <v/>
      </c>
      <c r="X29" t="str">
        <f>IF($A29=X$10, $C29, "")</f>
        <v/>
      </c>
      <c r="Y29" t="str">
        <f>IF($A29=Y$10, $C29, "")</f>
        <v/>
      </c>
      <c r="Z29" t="str">
        <f>IF($A29=Z$10, $C29, "")</f>
        <v/>
      </c>
      <c r="AB29" t="str">
        <f>IF($D29=AB$10, $F29, "")</f>
        <v>Overtime Unscheduled Exception</v>
      </c>
      <c r="AC29" t="str">
        <f>IF($D29=AC$10, $F29, "")</f>
        <v/>
      </c>
      <c r="AD29" t="str">
        <f>IF($D29=AD$10, $F29, "")</f>
        <v/>
      </c>
      <c r="AE29" t="str">
        <f>IF($D29=AE$10, $F29, "")</f>
        <v/>
      </c>
      <c r="AF29" t="str">
        <f>IF($D29=AF$10, $F29, "")</f>
        <v/>
      </c>
      <c r="AH29">
        <f>COUNTIF(AI$11:AI$2024, AI29)</f>
        <v>1</v>
      </c>
      <c r="AI29" t="str">
        <f>V29&amp;AB29&amp;W29&amp;AC29&amp;X29&amp;AD29&amp;Y29&amp;AE29&amp;Z29&amp;AF29</f>
        <v>Overtime UnscheduledOvertime Unscheduled Exception</v>
      </c>
      <c r="AJ29">
        <f>IF(ROW()=11,1,IF(AK28+1=AK29,AJ28,AJ28+1))</f>
        <v>16</v>
      </c>
      <c r="AK29">
        <f>IF(AI29=AI28, AK28+1, 1)</f>
        <v>1</v>
      </c>
      <c r="AL29" s="26" t="str">
        <f>AM29&amp;AN29</f>
        <v>DFASOUOvertime Unscheduled12374DFASOXOvertime Unscheduled Exception</v>
      </c>
      <c r="AM29" t="str">
        <f>K29</f>
        <v>DFASOUOvertime Unscheduled</v>
      </c>
      <c r="AN29" t="str">
        <f>L29</f>
        <v>12374DFASOXOvertime Unscheduled Exception</v>
      </c>
      <c r="AO29">
        <f>COUNTIF(AM$11:AM$1107, AM29)</f>
        <v>3</v>
      </c>
      <c r="AP29">
        <f>COUNTIF(AN$11:AN$1107, AN29)</f>
        <v>2</v>
      </c>
      <c r="AQ29">
        <f>MATCH(AM29, AM$11:AM$1107, 0)</f>
        <v>19</v>
      </c>
      <c r="AR29">
        <f>MATCH(AN29, AN$11:AN$1107, 0)</f>
        <v>19</v>
      </c>
      <c r="AS29">
        <v>762</v>
      </c>
      <c r="AU29" t="str">
        <f>C29</f>
        <v>Overtime Unscheduled</v>
      </c>
      <c r="AV29" t="str">
        <f>IF(F29="", "", F29)</f>
        <v>Overtime Unscheduled Exception</v>
      </c>
      <c r="AW29" s="13">
        <f>M29</f>
        <v>0.9945525291828794</v>
      </c>
      <c r="AX29" t="e">
        <f>VLOOKUP(AI29, UniquePairs!A$5:A$2000, 1, FALSE)</f>
        <v>#N/A</v>
      </c>
      <c r="AY29" t="str">
        <f>IFERROR(INDEX(UniquePairs!A$5:K$1000, MATCH(AL29, UniquePairs!A$5:A$1000, 0), 10), "")</f>
        <v/>
      </c>
      <c r="AZ29" s="13">
        <f>IF(AY29&lt;&gt;"", AY29, AW29)</f>
        <v>0.9945525291828794</v>
      </c>
      <c r="BA29" t="str">
        <f>IF(AZ29=0,"None",IF(AZ29&lt;0.6,"Weak",IF(AZ29&lt;0.7,"Review",IF(AZ29&lt;0.8,"Good",IF(AZ29&lt;0.9,"Very Good","Solid")))))</f>
        <v>Solid</v>
      </c>
      <c r="BB29" s="28" t="str">
        <f>IF(AJ28=AJ29, BB28, BC29)</f>
        <v>Overtime Unscheduled</v>
      </c>
      <c r="BC29" t="str">
        <f>IF(AV29="",AU29,StringMatch(AU29,AV29,TRUE))</f>
        <v>Overtime Unscheduled</v>
      </c>
      <c r="BD29" t="str">
        <f>TRIM(SUBSTITUTE(SUBSTITUTE(SUBSTITUTE(SUBSTITUTE(SUBSTITUTE(SUBSTITUTE(SUBSTITUTE(SUBSTITUTE(SUBSTITUTE(SUBSTITUTE(AU29,BR29,""),BS29,""),BT29,""),BU29,""),BV29,""),BW29,""),BX29,""),BY29,""),BZ29,""),CA29,""))</f>
        <v/>
      </c>
      <c r="BE29" t="str">
        <f>TRIM(SUBSTITUTE(SUBSTITUTE(SUBSTITUTE(SUBSTITUTE(SUBSTITUTE(SUBSTITUTE(SUBSTITUTE(SUBSTITUTE(SUBSTITUTE(SUBSTITUTE(AV29,BH29,""),BI29,""),BJ29,""),BK29,""),BL29,""),BM29,""),BN29,""),BO29,""),BP29,""),BQ29,""))</f>
        <v>Exception</v>
      </c>
      <c r="BF29" s="21">
        <f>LEN(AU29)-LEN(SUBSTITUTE(AU29," ",""))</f>
        <v>1</v>
      </c>
      <c r="BG29" s="21">
        <f>LEN(AV29)-LEN(SUBSTITUTE(AV29," ",""))</f>
        <v>2</v>
      </c>
      <c r="BH29" s="21" t="str">
        <f>IF(BF29=0,AU29,findspace($AU29,BH$10))</f>
        <v>Overtime</v>
      </c>
      <c r="BI29" s="21" t="str">
        <f>IF(BH29=0,AN29,findspace($AU29,BI$10))</f>
        <v>Unscheduled</v>
      </c>
      <c r="BJ29" s="21" t="str">
        <f>IF(BI29=0,AV29,findspace($AU29,BJ$10))</f>
        <v/>
      </c>
      <c r="BK29" s="21" t="str">
        <f>IF(BJ29=0,AW29,findspace($AU29,BK$10))</f>
        <v/>
      </c>
      <c r="BL29" s="21" t="str">
        <f>IF(BK29=0,AX29,findspace($AU29,BL$10))</f>
        <v/>
      </c>
      <c r="BM29" s="21" t="str">
        <f>IF(BL29=0,BF29,findspace($AU29,BM$10))</f>
        <v/>
      </c>
      <c r="BN29" s="21" t="str">
        <f>IF(BM29=0,BH29,findspace($AU29,BN$10))</f>
        <v/>
      </c>
      <c r="BO29" s="21" t="str">
        <f>IF(BN29=0,BI29,findspace($AU29,BO$10))</f>
        <v/>
      </c>
      <c r="BR29" s="21" t="str">
        <f>IF($BG29=0,$AV29,findspace($AV29,BR$10))</f>
        <v>Overtime</v>
      </c>
      <c r="BS29" s="21" t="str">
        <f>IF($BG29=0,$AV29,findspace($AV29,BS$10))</f>
        <v>Unscheduled</v>
      </c>
      <c r="BT29" s="21" t="str">
        <f>IF($BG29=0,$AV29,findspace($AV29,BT$10))</f>
        <v>Exception</v>
      </c>
      <c r="BU29" s="21" t="str">
        <f>IF($BG29=0,$AV29,findspace($AV29,BU$10))</f>
        <v/>
      </c>
      <c r="BV29" s="21" t="str">
        <f>IF($BG29=0,$AV29,findspace($AV29,BV$10))</f>
        <v/>
      </c>
      <c r="BW29" s="21" t="str">
        <f>IF($BG29=0,$AV29,findspace($AV29,BW$10))</f>
        <v/>
      </c>
      <c r="BX29" s="21" t="str">
        <f>IF($BG29=0,$AV29,findspace($AV29,BX$10))</f>
        <v/>
      </c>
      <c r="BY29" s="21" t="str">
        <f>IF($BG29=0,$AV29,findspace($AV29,BY$10))</f>
        <v/>
      </c>
      <c r="BZ29" s="21" t="str">
        <f>IF($BG29=0,$AV29,findspace($AV29,BZ$10))</f>
        <v/>
      </c>
      <c r="CA29" s="21" t="str">
        <f>IF($BG29=0,$AV29,findspace($AV29,CA$10))</f>
        <v/>
      </c>
    </row>
    <row r="30" spans="1:79" x14ac:dyDescent="0.35">
      <c r="A30" t="s">
        <v>1839</v>
      </c>
      <c r="B30" t="s">
        <v>1450</v>
      </c>
      <c r="C30" t="s">
        <v>1582</v>
      </c>
      <c r="D30" t="s">
        <v>1839</v>
      </c>
      <c r="E30" t="s">
        <v>1448</v>
      </c>
      <c r="F30" t="s">
        <v>1579</v>
      </c>
      <c r="G30" s="13">
        <v>0.9945525291828794</v>
      </c>
      <c r="I30">
        <v>12374</v>
      </c>
      <c r="J30" t="str">
        <f>K30&amp;L30</f>
        <v>DFASOXOvertime Unscheduled Exception12374DFASOUOvertime Unscheduled</v>
      </c>
      <c r="K30" t="str">
        <f>A30&amp;B30&amp;C30</f>
        <v>DFASOXOvertime Unscheduled Exception</v>
      </c>
      <c r="L30" t="str">
        <f>I30&amp;D30&amp;E30&amp;F30</f>
        <v>12374DFASOUOvertime Unscheduled</v>
      </c>
      <c r="M30" s="13">
        <f>G30</f>
        <v>0.9945525291828794</v>
      </c>
      <c r="N30" s="13"/>
      <c r="O30" s="19">
        <v>159</v>
      </c>
      <c r="P30">
        <f>COUNTIF(C$11:C$2024, C30)</f>
        <v>3</v>
      </c>
      <c r="Q30">
        <f>COUNTIF(F$11:F$177, F30)</f>
        <v>1</v>
      </c>
      <c r="R30" t="b">
        <f>A30=D30</f>
        <v>1</v>
      </c>
      <c r="S30" t="b">
        <f>A30&amp;B30&amp;C30=D30&amp;E30&amp;F30</f>
        <v>0</v>
      </c>
      <c r="V30" t="str">
        <f>IF($A30=V$10, $C30, "")</f>
        <v>Overtime Unscheduled Exception</v>
      </c>
      <c r="W30" t="str">
        <f>IF($A30=W$10, $C30, "")</f>
        <v/>
      </c>
      <c r="X30" t="str">
        <f>IF($A30=X$10, $C30, "")</f>
        <v/>
      </c>
      <c r="Y30" t="str">
        <f>IF($A30=Y$10, $C30, "")</f>
        <v/>
      </c>
      <c r="Z30" t="str">
        <f>IF($A30=Z$10, $C30, "")</f>
        <v/>
      </c>
      <c r="AB30" t="str">
        <f>IF($D30=AB$10, $F30, "")</f>
        <v>Overtime Unscheduled</v>
      </c>
      <c r="AC30" t="str">
        <f>IF($D30=AC$10, $F30, "")</f>
        <v/>
      </c>
      <c r="AD30" t="str">
        <f>IF($D30=AD$10, $F30, "")</f>
        <v/>
      </c>
      <c r="AE30" t="str">
        <f>IF($D30=AE$10, $F30, "")</f>
        <v/>
      </c>
      <c r="AF30" t="str">
        <f>IF($D30=AF$10, $F30, "")</f>
        <v/>
      </c>
      <c r="AH30">
        <f>COUNTIF(AI$11:AI$2024, AI30)</f>
        <v>1</v>
      </c>
      <c r="AI30" t="str">
        <f>V30&amp;AB30&amp;W30&amp;AC30&amp;X30&amp;AD30&amp;Y30&amp;AE30&amp;Z30&amp;AF30</f>
        <v>Overtime Unscheduled ExceptionOvertime Unscheduled</v>
      </c>
      <c r="AJ30">
        <f>IF(ROW()=11,1,IF(AK29+1=AK30,AJ29,AJ29+1))</f>
        <v>17</v>
      </c>
      <c r="AK30">
        <f>IF(AI30=AI29, AK29+1, 1)</f>
        <v>1</v>
      </c>
      <c r="AL30" s="26" t="str">
        <f>AM30&amp;AN30</f>
        <v>DFASOXOvertime Unscheduled Exception12374DFASOUOvertime Unscheduled</v>
      </c>
      <c r="AM30" t="str">
        <f>K30</f>
        <v>DFASOXOvertime Unscheduled Exception</v>
      </c>
      <c r="AN30" t="str">
        <f>L30</f>
        <v>12374DFASOUOvertime Unscheduled</v>
      </c>
      <c r="AO30">
        <f>COUNTIF(AM$11:AM$1107, AM30)</f>
        <v>3</v>
      </c>
      <c r="AP30">
        <f>COUNTIF(AN$11:AN$1107, AN30)</f>
        <v>2</v>
      </c>
      <c r="AQ30">
        <f>MATCH(AM30, AM$11:AM$1107, 0)</f>
        <v>20</v>
      </c>
      <c r="AR30">
        <f>MATCH(AN30, AN$11:AN$1107, 0)</f>
        <v>20</v>
      </c>
      <c r="AS30">
        <v>159</v>
      </c>
      <c r="AU30" t="str">
        <f>C30</f>
        <v>Overtime Unscheduled Exception</v>
      </c>
      <c r="AV30" t="str">
        <f>IF(F30="", "", F30)</f>
        <v>Overtime Unscheduled</v>
      </c>
      <c r="AW30" s="13">
        <f>M30</f>
        <v>0.9945525291828794</v>
      </c>
      <c r="AX30" t="e">
        <f>VLOOKUP(AI30, UniquePairs!A$5:A$2000, 1, FALSE)</f>
        <v>#N/A</v>
      </c>
      <c r="AY30" t="str">
        <f>IFERROR(INDEX(UniquePairs!A$5:K$1000, MATCH(AL30, UniquePairs!A$5:A$1000, 0), 10), "")</f>
        <v/>
      </c>
      <c r="AZ30" s="13">
        <f>IF(AY30&lt;&gt;"", AY30, AW30)</f>
        <v>0.9945525291828794</v>
      </c>
      <c r="BA30" t="str">
        <f>IF(AZ30=0,"None",IF(AZ30&lt;0.6,"Weak",IF(AZ30&lt;0.7,"Review",IF(AZ30&lt;0.8,"Good",IF(AZ30&lt;0.9,"Very Good","Solid")))))</f>
        <v>Solid</v>
      </c>
      <c r="BB30" s="28" t="str">
        <f>IF(AJ29=AJ30, BB29, BC30)</f>
        <v>Overtime Unscheduled</v>
      </c>
      <c r="BC30" t="str">
        <f>IF(AV30="",AU30,StringMatch(AU30,AV30,TRUE))</f>
        <v>Overtime Unscheduled</v>
      </c>
      <c r="BD30" t="str">
        <f>TRIM(SUBSTITUTE(SUBSTITUTE(SUBSTITUTE(SUBSTITUTE(SUBSTITUTE(SUBSTITUTE(SUBSTITUTE(SUBSTITUTE(SUBSTITUTE(SUBSTITUTE(AU30,BR30,""),BS30,""),BT30,""),BU30,""),BV30,""),BW30,""),BX30,""),BY30,""),BZ30,""),CA30,""))</f>
        <v>Exception</v>
      </c>
      <c r="BE30" t="str">
        <f>TRIM(SUBSTITUTE(SUBSTITUTE(SUBSTITUTE(SUBSTITUTE(SUBSTITUTE(SUBSTITUTE(SUBSTITUTE(SUBSTITUTE(SUBSTITUTE(SUBSTITUTE(AV30,BH30,""),BI30,""),BJ30,""),BK30,""),BL30,""),BM30,""),BN30,""),BO30,""),BP30,""),BQ30,""))</f>
        <v/>
      </c>
      <c r="BF30" s="21">
        <f>LEN(AU30)-LEN(SUBSTITUTE(AU30," ",""))</f>
        <v>2</v>
      </c>
      <c r="BG30" s="21">
        <f>LEN(AV30)-LEN(SUBSTITUTE(AV30," ",""))</f>
        <v>1</v>
      </c>
      <c r="BH30" s="21" t="str">
        <f>IF(BF30=0,AU30,findspace($AU30,BH$10))</f>
        <v>Overtime</v>
      </c>
      <c r="BI30" s="21" t="str">
        <f>IF(BH30=0,AN30,findspace($AU30,BI$10))</f>
        <v>Unscheduled</v>
      </c>
      <c r="BJ30" s="21" t="str">
        <f>IF(BI30=0,AV30,findspace($AU30,BJ$10))</f>
        <v>Exception</v>
      </c>
      <c r="BK30" s="21" t="str">
        <f>IF(BJ30=0,AW30,findspace($AU30,BK$10))</f>
        <v/>
      </c>
      <c r="BL30" s="21" t="str">
        <f>IF(BK30=0,AX30,findspace($AU30,BL$10))</f>
        <v/>
      </c>
      <c r="BM30" s="21" t="str">
        <f>IF(BL30=0,BF30,findspace($AU30,BM$10))</f>
        <v/>
      </c>
      <c r="BN30" s="21" t="str">
        <f>IF(BM30=0,BH30,findspace($AU30,BN$10))</f>
        <v/>
      </c>
      <c r="BO30" s="21" t="str">
        <f>IF(BN30=0,BI30,findspace($AU30,BO$10))</f>
        <v/>
      </c>
      <c r="BR30" s="21" t="str">
        <f>IF($BG30=0,$AV30,findspace($AV30,BR$10))</f>
        <v>Overtime</v>
      </c>
      <c r="BS30" s="21" t="str">
        <f>IF($BG30=0,$AV30,findspace($AV30,BS$10))</f>
        <v>Unscheduled</v>
      </c>
      <c r="BT30" s="21" t="str">
        <f>IF($BG30=0,$AV30,findspace($AV30,BT$10))</f>
        <v/>
      </c>
      <c r="BU30" s="21" t="str">
        <f>IF($BG30=0,$AV30,findspace($AV30,BU$10))</f>
        <v/>
      </c>
      <c r="BV30" s="21" t="str">
        <f>IF($BG30=0,$AV30,findspace($AV30,BV$10))</f>
        <v/>
      </c>
      <c r="BW30" s="21" t="str">
        <f>IF($BG30=0,$AV30,findspace($AV30,BW$10))</f>
        <v/>
      </c>
      <c r="BX30" s="21" t="str">
        <f>IF($BG30=0,$AV30,findspace($AV30,BX$10))</f>
        <v/>
      </c>
      <c r="BY30" s="21" t="str">
        <f>IF($BG30=0,$AV30,findspace($AV30,BY$10))</f>
        <v/>
      </c>
      <c r="BZ30" s="21" t="str">
        <f>IF($BG30=0,$AV30,findspace($AV30,BZ$10))</f>
        <v/>
      </c>
      <c r="CA30" s="21" t="str">
        <f>IF($BG30=0,$AV30,findspace($AV30,CA$10))</f>
        <v/>
      </c>
    </row>
    <row r="31" spans="1:79" x14ac:dyDescent="0.35">
      <c r="A31" t="s">
        <v>1839</v>
      </c>
      <c r="B31" t="s">
        <v>666</v>
      </c>
      <c r="C31" t="s">
        <v>2747</v>
      </c>
      <c r="D31" t="s">
        <v>1839</v>
      </c>
      <c r="E31" t="s">
        <v>670</v>
      </c>
      <c r="F31" t="s">
        <v>3330</v>
      </c>
      <c r="G31" s="13">
        <v>0.9945525291828794</v>
      </c>
      <c r="I31">
        <v>12374</v>
      </c>
      <c r="J31" t="str">
        <f>K31&amp;L31</f>
        <v>DFASLAAnnual Leave12374DFASLFForced Annual Leave</v>
      </c>
      <c r="K31" t="str">
        <f>A31&amp;B31&amp;C31</f>
        <v>DFASLAAnnual Leave</v>
      </c>
      <c r="L31" t="str">
        <f>I31&amp;D31&amp;E31&amp;F31</f>
        <v>12374DFASLFForced Annual Leave</v>
      </c>
      <c r="M31" s="13">
        <f>G31</f>
        <v>0.9945525291828794</v>
      </c>
      <c r="N31" s="13"/>
      <c r="O31" s="19">
        <v>357</v>
      </c>
      <c r="P31">
        <f>COUNTIF(C$11:C$2024, C31)</f>
        <v>4</v>
      </c>
      <c r="Q31">
        <f>COUNTIF(F$11:F$177, F31)</f>
        <v>2</v>
      </c>
      <c r="R31" t="b">
        <f>A31=D31</f>
        <v>1</v>
      </c>
      <c r="S31" t="b">
        <f>A31&amp;B31&amp;C31=D31&amp;E31&amp;F31</f>
        <v>0</v>
      </c>
      <c r="V31" t="str">
        <f>IF($A31=V$10, $C31, "")</f>
        <v>Annual Leave</v>
      </c>
      <c r="W31" t="str">
        <f>IF($A31=W$10, $C31, "")</f>
        <v/>
      </c>
      <c r="X31" t="str">
        <f>IF($A31=X$10, $C31, "")</f>
        <v/>
      </c>
      <c r="Y31" t="str">
        <f>IF($A31=Y$10, $C31, "")</f>
        <v/>
      </c>
      <c r="Z31" t="str">
        <f>IF($A31=Z$10, $C31, "")</f>
        <v/>
      </c>
      <c r="AB31" t="str">
        <f>IF($D31=AB$10, $F31, "")</f>
        <v>Forced Annual Leave</v>
      </c>
      <c r="AC31" t="str">
        <f>IF($D31=AC$10, $F31, "")</f>
        <v/>
      </c>
      <c r="AD31" t="str">
        <f>IF($D31=AD$10, $F31, "")</f>
        <v/>
      </c>
      <c r="AE31" t="str">
        <f>IF($D31=AE$10, $F31, "")</f>
        <v/>
      </c>
      <c r="AF31" t="str">
        <f>IF($D31=AF$10, $F31, "")</f>
        <v/>
      </c>
      <c r="AH31">
        <f>COUNTIF(AI$11:AI$2024, AI31)</f>
        <v>1</v>
      </c>
      <c r="AI31" t="str">
        <f>V31&amp;AB31&amp;W31&amp;AC31&amp;X31&amp;AD31&amp;Y31&amp;AE31&amp;Z31&amp;AF31</f>
        <v>Annual LeaveForced Annual Leave</v>
      </c>
      <c r="AJ31">
        <f>IF(ROW()=11,1,IF(AK30+1=AK31,AJ30,AJ30+1))</f>
        <v>18</v>
      </c>
      <c r="AK31">
        <f>IF(AI31=AI30, AK30+1, 1)</f>
        <v>1</v>
      </c>
      <c r="AL31" s="26" t="str">
        <f>AM31&amp;AN31</f>
        <v>DFASLAAnnual Leave12374DFASLFForced Annual Leave</v>
      </c>
      <c r="AM31" t="str">
        <f>K31</f>
        <v>DFASLAAnnual Leave</v>
      </c>
      <c r="AN31" t="str">
        <f>L31</f>
        <v>12374DFASLFForced Annual Leave</v>
      </c>
      <c r="AO31">
        <f>COUNTIF(AM$11:AM$1107, AM31)</f>
        <v>2</v>
      </c>
      <c r="AP31">
        <f>COUNTIF(AN$11:AN$1107, AN31)</f>
        <v>5</v>
      </c>
      <c r="AQ31">
        <f>MATCH(AM31, AM$11:AM$1107, 0)</f>
        <v>21</v>
      </c>
      <c r="AR31">
        <f>MATCH(AN31, AN$11:AN$1107, 0)</f>
        <v>21</v>
      </c>
      <c r="AS31">
        <v>357</v>
      </c>
      <c r="AU31" t="str">
        <f>C31</f>
        <v>Annual Leave</v>
      </c>
      <c r="AV31" t="str">
        <f>IF(F31="", "", F31)</f>
        <v>Forced Annual Leave</v>
      </c>
      <c r="AW31" s="13">
        <f>M31</f>
        <v>0.9945525291828794</v>
      </c>
      <c r="AX31" t="e">
        <f>VLOOKUP(AI31, UniquePairs!A$5:A$2000, 1, FALSE)</f>
        <v>#N/A</v>
      </c>
      <c r="AY31" t="str">
        <f>IFERROR(INDEX(UniquePairs!A$5:K$1000, MATCH(AL31, UniquePairs!A$5:A$1000, 0), 10), "")</f>
        <v/>
      </c>
      <c r="AZ31" s="13">
        <f>IF(AY31&lt;&gt;"", AY31, AW31)</f>
        <v>0.9945525291828794</v>
      </c>
      <c r="BA31" t="str">
        <f>IF(AZ31=0,"None",IF(AZ31&lt;0.6,"Weak",IF(AZ31&lt;0.7,"Review",IF(AZ31&lt;0.8,"Good",IF(AZ31&lt;0.9,"Very Good","Solid")))))</f>
        <v>Solid</v>
      </c>
      <c r="BB31" s="28" t="str">
        <f>IF(AJ30=AJ31, BB30, BC31)</f>
        <v>Annual Leave</v>
      </c>
      <c r="BC31" t="str">
        <f>IF(AV31="",AU31,StringMatch(AU31,AV31,TRUE))</f>
        <v>Annual Leave</v>
      </c>
      <c r="BD31" t="str">
        <f>TRIM(SUBSTITUTE(SUBSTITUTE(SUBSTITUTE(SUBSTITUTE(SUBSTITUTE(SUBSTITUTE(SUBSTITUTE(SUBSTITUTE(SUBSTITUTE(SUBSTITUTE(AU31,BR31,""),BS31,""),BT31,""),BU31,""),BV31,""),BW31,""),BX31,""),BY31,""),BZ31,""),CA31,""))</f>
        <v/>
      </c>
      <c r="BE31" t="str">
        <f>TRIM(SUBSTITUTE(SUBSTITUTE(SUBSTITUTE(SUBSTITUTE(SUBSTITUTE(SUBSTITUTE(SUBSTITUTE(SUBSTITUTE(SUBSTITUTE(SUBSTITUTE(AV31,BH31,""),BI31,""),BJ31,""),BK31,""),BL31,""),BM31,""),BN31,""),BO31,""),BP31,""),BQ31,""))</f>
        <v>Forced</v>
      </c>
      <c r="BF31" s="21">
        <f>LEN(AU31)-LEN(SUBSTITUTE(AU31," ",""))</f>
        <v>1</v>
      </c>
      <c r="BG31" s="21">
        <f>LEN(AV31)-LEN(SUBSTITUTE(AV31," ",""))</f>
        <v>2</v>
      </c>
      <c r="BH31" s="21" t="str">
        <f>IF(BF31=0,AU31,findspace($AU31,BH$10))</f>
        <v>Annual</v>
      </c>
      <c r="BI31" s="21" t="str">
        <f>IF(BH31=0,AN31,findspace($AU31,BI$10))</f>
        <v>Leave</v>
      </c>
      <c r="BJ31" s="21" t="str">
        <f>IF(BI31=0,AV31,findspace($AU31,BJ$10))</f>
        <v/>
      </c>
      <c r="BK31" s="21" t="str">
        <f>IF(BJ31=0,AW31,findspace($AU31,BK$10))</f>
        <v/>
      </c>
      <c r="BL31" s="21" t="str">
        <f>IF(BK31=0,AX31,findspace($AU31,BL$10))</f>
        <v/>
      </c>
      <c r="BM31" s="21" t="str">
        <f>IF(BL31=0,BF31,findspace($AU31,BM$10))</f>
        <v/>
      </c>
      <c r="BN31" s="21" t="str">
        <f>IF(BM31=0,BH31,findspace($AU31,BN$10))</f>
        <v/>
      </c>
      <c r="BO31" s="21" t="str">
        <f>IF(BN31=0,BI31,findspace($AU31,BO$10))</f>
        <v/>
      </c>
      <c r="BR31" s="21" t="str">
        <f>IF($BG31=0,$AV31,findspace($AV31,BR$10))</f>
        <v>Forced</v>
      </c>
      <c r="BS31" s="21" t="str">
        <f>IF($BG31=0,$AV31,findspace($AV31,BS$10))</f>
        <v>Annual</v>
      </c>
      <c r="BT31" s="21" t="str">
        <f>IF($BG31=0,$AV31,findspace($AV31,BT$10))</f>
        <v>Leave</v>
      </c>
      <c r="BU31" s="21" t="str">
        <f>IF($BG31=0,$AV31,findspace($AV31,BU$10))</f>
        <v/>
      </c>
      <c r="BV31" s="21" t="str">
        <f>IF($BG31=0,$AV31,findspace($AV31,BV$10))</f>
        <v/>
      </c>
      <c r="BW31" s="21" t="str">
        <f>IF($BG31=0,$AV31,findspace($AV31,BW$10))</f>
        <v/>
      </c>
      <c r="BX31" s="21" t="str">
        <f>IF($BG31=0,$AV31,findspace($AV31,BX$10))</f>
        <v/>
      </c>
      <c r="BY31" s="21" t="str">
        <f>IF($BG31=0,$AV31,findspace($AV31,BY$10))</f>
        <v/>
      </c>
      <c r="BZ31" s="21" t="str">
        <f>IF($BG31=0,$AV31,findspace($AV31,BZ$10))</f>
        <v/>
      </c>
      <c r="CA31" s="21" t="str">
        <f>IF($BG31=0,$AV31,findspace($AV31,CA$10))</f>
        <v/>
      </c>
    </row>
    <row r="32" spans="1:79" x14ac:dyDescent="0.35">
      <c r="A32" t="s">
        <v>1836</v>
      </c>
      <c r="B32">
        <v>40</v>
      </c>
      <c r="C32" t="s">
        <v>2747</v>
      </c>
      <c r="D32" t="s">
        <v>1839</v>
      </c>
      <c r="E32" t="s">
        <v>670</v>
      </c>
      <c r="F32" t="s">
        <v>3330</v>
      </c>
      <c r="G32" s="13">
        <v>0.9945525291828794</v>
      </c>
      <c r="I32">
        <v>12374</v>
      </c>
      <c r="J32" t="str">
        <f>K32&amp;L32</f>
        <v>GSA40Annual Leave12374DFASLFForced Annual Leave</v>
      </c>
      <c r="K32" t="str">
        <f>A32&amp;B32&amp;C32</f>
        <v>GSA40Annual Leave</v>
      </c>
      <c r="L32" t="str">
        <f>I32&amp;D32&amp;E32&amp;F32</f>
        <v>12374DFASLFForced Annual Leave</v>
      </c>
      <c r="M32" s="13">
        <f>G32</f>
        <v>0.9945525291828794</v>
      </c>
      <c r="N32" s="13"/>
      <c r="O32" s="19">
        <v>1026</v>
      </c>
      <c r="P32">
        <f>COUNTIF(C$11:C$2024, C32)</f>
        <v>4</v>
      </c>
      <c r="Q32">
        <f>COUNTIF(F$11:F$177, F32)</f>
        <v>2</v>
      </c>
      <c r="R32" t="b">
        <f>A32=D32</f>
        <v>0</v>
      </c>
      <c r="S32" t="b">
        <f>A32&amp;B32&amp;C32=D32&amp;E32&amp;F32</f>
        <v>0</v>
      </c>
      <c r="V32" t="str">
        <f>IF($A32=V$10, $C32, "")</f>
        <v/>
      </c>
      <c r="W32" t="str">
        <f>IF($A32=W$10, $C32, "")</f>
        <v>Annual Leave</v>
      </c>
      <c r="X32" t="str">
        <f>IF($A32=X$10, $C32, "")</f>
        <v/>
      </c>
      <c r="Y32" t="str">
        <f>IF($A32=Y$10, $C32, "")</f>
        <v/>
      </c>
      <c r="Z32" t="str">
        <f>IF($A32=Z$10, $C32, "")</f>
        <v/>
      </c>
      <c r="AB32" t="str">
        <f>IF($D32=AB$10, $F32, "")</f>
        <v>Forced Annual Leave</v>
      </c>
      <c r="AC32" t="str">
        <f>IF($D32=AC$10, $F32, "")</f>
        <v/>
      </c>
      <c r="AD32" t="str">
        <f>IF($D32=AD$10, $F32, "")</f>
        <v/>
      </c>
      <c r="AE32" t="str">
        <f>IF($D32=AE$10, $F32, "")</f>
        <v/>
      </c>
      <c r="AF32" t="str">
        <f>IF($D32=AF$10, $F32, "")</f>
        <v/>
      </c>
      <c r="AH32">
        <f>COUNTIF(AI$11:AI$2024, AI32)</f>
        <v>3</v>
      </c>
      <c r="AI32" t="str">
        <f>V32&amp;AB32&amp;W32&amp;AC32&amp;X32&amp;AD32&amp;Y32&amp;AE32&amp;Z32&amp;AF32</f>
        <v>Forced Annual LeaveAnnual Leave</v>
      </c>
      <c r="AJ32">
        <f>IF(ROW()=11,1,IF(AK31+1=AK32,AJ31,AJ31+1))</f>
        <v>19</v>
      </c>
      <c r="AK32">
        <f>IF(AI32=AI31, AK31+1, 1)</f>
        <v>1</v>
      </c>
      <c r="AL32" s="26" t="str">
        <f>AM32&amp;AN32</f>
        <v>GSA40Annual Leave12374DFASLFForced Annual Leave</v>
      </c>
      <c r="AM32" t="str">
        <f>K32</f>
        <v>GSA40Annual Leave</v>
      </c>
      <c r="AN32" t="str">
        <f>L32</f>
        <v>12374DFASLFForced Annual Leave</v>
      </c>
      <c r="AO32">
        <f>COUNTIF(AM$11:AM$1107, AM32)</f>
        <v>2</v>
      </c>
      <c r="AP32">
        <f>COUNTIF(AN$11:AN$1107, AN32)</f>
        <v>5</v>
      </c>
      <c r="AQ32">
        <f>MATCH(AM32, AM$11:AM$1107, 0)</f>
        <v>22</v>
      </c>
      <c r="AR32">
        <f>MATCH(AN32, AN$11:AN$1107, 0)</f>
        <v>21</v>
      </c>
      <c r="AS32">
        <v>1026</v>
      </c>
      <c r="AU32" t="str">
        <f>C32</f>
        <v>Annual Leave</v>
      </c>
      <c r="AV32" t="str">
        <f>IF(F32="", "", F32)</f>
        <v>Forced Annual Leave</v>
      </c>
      <c r="AW32" s="13">
        <f>M32</f>
        <v>0.9945525291828794</v>
      </c>
      <c r="AX32" t="e">
        <f>VLOOKUP(AI32, UniquePairs!A$5:A$2000, 1, FALSE)</f>
        <v>#N/A</v>
      </c>
      <c r="AY32" t="str">
        <f>IFERROR(INDEX(UniquePairs!A$5:K$1000, MATCH(AL32, UniquePairs!A$5:A$1000, 0), 10), "")</f>
        <v/>
      </c>
      <c r="AZ32" s="13">
        <f>IF(AY32&lt;&gt;"", AY32, AW32)</f>
        <v>0.9945525291828794</v>
      </c>
      <c r="BA32" t="str">
        <f>IF(AZ32=0,"None",IF(AZ32&lt;0.6,"Weak",IF(AZ32&lt;0.7,"Review",IF(AZ32&lt;0.8,"Good",IF(AZ32&lt;0.9,"Very Good","Solid")))))</f>
        <v>Solid</v>
      </c>
      <c r="BB32" s="28" t="str">
        <f>IF(AJ31=AJ32, BB31, BC32)</f>
        <v>Annual Leave</v>
      </c>
      <c r="BC32" t="str">
        <f>IF(AV32="",AU32,StringMatch(AU32,AV32,TRUE))</f>
        <v>Annual Leave</v>
      </c>
      <c r="BD32" t="str">
        <f>TRIM(SUBSTITUTE(SUBSTITUTE(SUBSTITUTE(SUBSTITUTE(SUBSTITUTE(SUBSTITUTE(SUBSTITUTE(SUBSTITUTE(SUBSTITUTE(SUBSTITUTE(AU32,BR32,""),BS32,""),BT32,""),BU32,""),BV32,""),BW32,""),BX32,""),BY32,""),BZ32,""),CA32,""))</f>
        <v/>
      </c>
      <c r="BE32" t="str">
        <f>TRIM(SUBSTITUTE(SUBSTITUTE(SUBSTITUTE(SUBSTITUTE(SUBSTITUTE(SUBSTITUTE(SUBSTITUTE(SUBSTITUTE(SUBSTITUTE(SUBSTITUTE(AV32,BH32,""),BI32,""),BJ32,""),BK32,""),BL32,""),BM32,""),BN32,""),BO32,""),BP32,""),BQ32,""))</f>
        <v>Forced</v>
      </c>
      <c r="BF32" s="21">
        <f>LEN(AU32)-LEN(SUBSTITUTE(AU32," ",""))</f>
        <v>1</v>
      </c>
      <c r="BG32" s="21">
        <f>LEN(AV32)-LEN(SUBSTITUTE(AV32," ",""))</f>
        <v>2</v>
      </c>
      <c r="BH32" s="21" t="str">
        <f>IF(BF32=0,AU32,findspace($AU32,BH$10))</f>
        <v>Annual</v>
      </c>
      <c r="BI32" s="21" t="str">
        <f>IF(BH32=0,AN32,findspace($AU32,BI$10))</f>
        <v>Leave</v>
      </c>
      <c r="BJ32" s="21" t="str">
        <f>IF(BI32=0,AV32,findspace($AU32,BJ$10))</f>
        <v/>
      </c>
      <c r="BK32" s="21" t="str">
        <f>IF(BJ32=0,AW32,findspace($AU32,BK$10))</f>
        <v/>
      </c>
      <c r="BL32" s="21" t="str">
        <f>IF(BK32=0,AX32,findspace($AU32,BL$10))</f>
        <v/>
      </c>
      <c r="BM32" s="21" t="str">
        <f>IF(BL32=0,BF32,findspace($AU32,BM$10))</f>
        <v/>
      </c>
      <c r="BN32" s="21" t="str">
        <f>IF(BM32=0,BH32,findspace($AU32,BN$10))</f>
        <v/>
      </c>
      <c r="BO32" s="21" t="str">
        <f>IF(BN32=0,BI32,findspace($AU32,BO$10))</f>
        <v/>
      </c>
      <c r="BR32" s="21" t="str">
        <f>IF($BG32=0,$AV32,findspace($AV32,BR$10))</f>
        <v>Forced</v>
      </c>
      <c r="BS32" s="21" t="str">
        <f>IF($BG32=0,$AV32,findspace($AV32,BS$10))</f>
        <v>Annual</v>
      </c>
      <c r="BT32" s="21" t="str">
        <f>IF($BG32=0,$AV32,findspace($AV32,BT$10))</f>
        <v>Leave</v>
      </c>
      <c r="BU32" s="21" t="str">
        <f>IF($BG32=0,$AV32,findspace($AV32,BU$10))</f>
        <v/>
      </c>
      <c r="BV32" s="21" t="str">
        <f>IF($BG32=0,$AV32,findspace($AV32,BV$10))</f>
        <v/>
      </c>
      <c r="BW32" s="21" t="str">
        <f>IF($BG32=0,$AV32,findspace($AV32,BW$10))</f>
        <v/>
      </c>
      <c r="BX32" s="21" t="str">
        <f>IF($BG32=0,$AV32,findspace($AV32,BX$10))</f>
        <v/>
      </c>
      <c r="BY32" s="21" t="str">
        <f>IF($BG32=0,$AV32,findspace($AV32,BY$10))</f>
        <v/>
      </c>
      <c r="BZ32" s="21" t="str">
        <f>IF($BG32=0,$AV32,findspace($AV32,BZ$10))</f>
        <v/>
      </c>
      <c r="CA32" s="21" t="str">
        <f>IF($BG32=0,$AV32,findspace($AV32,CA$10))</f>
        <v/>
      </c>
    </row>
    <row r="33" spans="1:79" x14ac:dyDescent="0.35">
      <c r="A33" t="s">
        <v>1839</v>
      </c>
      <c r="B33" t="s">
        <v>666</v>
      </c>
      <c r="C33" t="s">
        <v>2747</v>
      </c>
      <c r="D33" t="s">
        <v>1837</v>
      </c>
      <c r="E33">
        <v>20</v>
      </c>
      <c r="F33" t="s">
        <v>2859</v>
      </c>
      <c r="G33" s="13">
        <v>0.99389238972370331</v>
      </c>
      <c r="I33">
        <v>12374</v>
      </c>
      <c r="J33" t="str">
        <f>K33&amp;L33</f>
        <v>DFASLAAnnual Leave12374IBC20Annual Leave Used</v>
      </c>
      <c r="K33" t="str">
        <f>A33&amp;B33&amp;C33</f>
        <v>DFASLAAnnual Leave</v>
      </c>
      <c r="L33" t="str">
        <f>I33&amp;D33&amp;E33&amp;F33</f>
        <v>12374IBC20Annual Leave Used</v>
      </c>
      <c r="M33" s="13">
        <f>G33</f>
        <v>0.99389238972370331</v>
      </c>
      <c r="N33" s="13"/>
      <c r="O33" s="19">
        <v>419</v>
      </c>
      <c r="P33">
        <f>COUNTIF(C$11:C$2024, C33)</f>
        <v>4</v>
      </c>
      <c r="Q33">
        <f>COUNTIF(F$11:F$177, F33)</f>
        <v>3</v>
      </c>
      <c r="R33" t="b">
        <f>A33=D33</f>
        <v>0</v>
      </c>
      <c r="S33" t="b">
        <f>A33&amp;B33&amp;C33=D33&amp;E33&amp;F33</f>
        <v>0</v>
      </c>
      <c r="V33" t="str">
        <f>IF($A33=V$10, $C33, "")</f>
        <v>Annual Leave</v>
      </c>
      <c r="W33" t="str">
        <f>IF($A33=W$10, $C33, "")</f>
        <v/>
      </c>
      <c r="X33" t="str">
        <f>IF($A33=X$10, $C33, "")</f>
        <v/>
      </c>
      <c r="Y33" t="str">
        <f>IF($A33=Y$10, $C33, "")</f>
        <v/>
      </c>
      <c r="Z33" t="str">
        <f>IF($A33=Z$10, $C33, "")</f>
        <v/>
      </c>
      <c r="AB33" t="str">
        <f>IF($D33=AB$10, $F33, "")</f>
        <v/>
      </c>
      <c r="AC33" t="str">
        <f>IF($D33=AC$10, $F33, "")</f>
        <v/>
      </c>
      <c r="AD33" t="str">
        <f>IF($D33=AD$10, $F33, "")</f>
        <v/>
      </c>
      <c r="AE33" t="str">
        <f>IF($D33=AE$10, $F33, "")</f>
        <v>Annual Leave Used</v>
      </c>
      <c r="AF33" t="str">
        <f>IF($D33=AF$10, $F33, "")</f>
        <v/>
      </c>
      <c r="AH33">
        <f>COUNTIF(AI$11:AI$2024, AI33)</f>
        <v>4</v>
      </c>
      <c r="AI33" t="str">
        <f>V33&amp;AB33&amp;W33&amp;AC33&amp;X33&amp;AD33&amp;Y33&amp;AE33&amp;Z33&amp;AF33</f>
        <v>Annual LeaveAnnual Leave Used</v>
      </c>
      <c r="AJ33">
        <f>IF(ROW()=11,1,IF(AK32+1=AK33,AJ32,AJ32+1))</f>
        <v>20</v>
      </c>
      <c r="AK33">
        <f>IF(AI33=AI32, AK32+1, 1)</f>
        <v>1</v>
      </c>
      <c r="AL33" s="26" t="str">
        <f>AM33&amp;AN33</f>
        <v>DFASLAAnnual Leave12374IBC20Annual Leave Used</v>
      </c>
      <c r="AM33" t="str">
        <f>K33</f>
        <v>DFASLAAnnual Leave</v>
      </c>
      <c r="AN33" t="str">
        <f>L33</f>
        <v>12374IBC20Annual Leave Used</v>
      </c>
      <c r="AO33">
        <f>COUNTIF(AM$11:AM$1107, AM33)</f>
        <v>2</v>
      </c>
      <c r="AP33">
        <f>COUNTIF(AN$11:AN$1107, AN33)</f>
        <v>7</v>
      </c>
      <c r="AQ33">
        <f>MATCH(AM33, AM$11:AM$1107, 0)</f>
        <v>21</v>
      </c>
      <c r="AR33">
        <f>MATCH(AN33, AN$11:AN$1107, 0)</f>
        <v>23</v>
      </c>
      <c r="AS33">
        <v>419</v>
      </c>
      <c r="AU33" t="str">
        <f>C33</f>
        <v>Annual Leave</v>
      </c>
      <c r="AV33" t="str">
        <f>IF(F33="", "", F33)</f>
        <v>Annual Leave Used</v>
      </c>
      <c r="AW33" s="13">
        <f>M33</f>
        <v>0.99389238972370331</v>
      </c>
      <c r="AX33" t="e">
        <f>VLOOKUP(AI33, UniquePairs!A$5:A$2000, 1, FALSE)</f>
        <v>#N/A</v>
      </c>
      <c r="AY33" t="str">
        <f>IFERROR(INDEX(UniquePairs!A$5:K$1000, MATCH(AL33, UniquePairs!A$5:A$1000, 0), 10), "")</f>
        <v/>
      </c>
      <c r="AZ33" s="13">
        <f>IF(AY33&lt;&gt;"", AY33, AW33)</f>
        <v>0.99389238972370331</v>
      </c>
      <c r="BA33" t="str">
        <f>IF(AZ33=0,"None",IF(AZ33&lt;0.6,"Weak",IF(AZ33&lt;0.7,"Review",IF(AZ33&lt;0.8,"Good",IF(AZ33&lt;0.9,"Very Good","Solid")))))</f>
        <v>Solid</v>
      </c>
      <c r="BB33" s="28" t="str">
        <f>IF(AJ32=AJ33, BB32, BC33)</f>
        <v>Annual Leave</v>
      </c>
      <c r="BC33" t="str">
        <f>IF(AV33="",AU33,StringMatch(AU33,AV33,TRUE))</f>
        <v>Annual Leave</v>
      </c>
      <c r="BD33" t="str">
        <f>TRIM(SUBSTITUTE(SUBSTITUTE(SUBSTITUTE(SUBSTITUTE(SUBSTITUTE(SUBSTITUTE(SUBSTITUTE(SUBSTITUTE(SUBSTITUTE(SUBSTITUTE(AU33,BR33,""),BS33,""),BT33,""),BU33,""),BV33,""),BW33,""),BX33,""),BY33,""),BZ33,""),CA33,""))</f>
        <v/>
      </c>
      <c r="BE33" t="str">
        <f>TRIM(SUBSTITUTE(SUBSTITUTE(SUBSTITUTE(SUBSTITUTE(SUBSTITUTE(SUBSTITUTE(SUBSTITUTE(SUBSTITUTE(SUBSTITUTE(SUBSTITUTE(AV33,BH33,""),BI33,""),BJ33,""),BK33,""),BL33,""),BM33,""),BN33,""),BO33,""),BP33,""),BQ33,""))</f>
        <v>Used</v>
      </c>
      <c r="BF33" s="21">
        <f>LEN(AU33)-LEN(SUBSTITUTE(AU33," ",""))</f>
        <v>1</v>
      </c>
      <c r="BG33" s="21">
        <f>LEN(AV33)-LEN(SUBSTITUTE(AV33," ",""))</f>
        <v>2</v>
      </c>
      <c r="BH33" s="21" t="str">
        <f>IF(BF33=0,AU33,findspace($AU33,BH$10))</f>
        <v>Annual</v>
      </c>
      <c r="BI33" s="21" t="str">
        <f>IF(BH33=0,AN33,findspace($AU33,BI$10))</f>
        <v>Leave</v>
      </c>
      <c r="BJ33" s="21" t="str">
        <f>IF(BI33=0,AV33,findspace($AU33,BJ$10))</f>
        <v/>
      </c>
      <c r="BK33" s="21" t="str">
        <f>IF(BJ33=0,AW33,findspace($AU33,BK$10))</f>
        <v/>
      </c>
      <c r="BL33" s="21" t="str">
        <f>IF(BK33=0,AX33,findspace($AU33,BL$10))</f>
        <v/>
      </c>
      <c r="BM33" s="21" t="str">
        <f>IF(BL33=0,BF33,findspace($AU33,BM$10))</f>
        <v/>
      </c>
      <c r="BN33" s="21" t="str">
        <f>IF(BM33=0,BH33,findspace($AU33,BN$10))</f>
        <v/>
      </c>
      <c r="BO33" s="21" t="str">
        <f>IF(BN33=0,BI33,findspace($AU33,BO$10))</f>
        <v/>
      </c>
      <c r="BR33" s="21" t="str">
        <f>IF($BG33=0,$AV33,findspace($AV33,BR$10))</f>
        <v>Annual</v>
      </c>
      <c r="BS33" s="21" t="str">
        <f>IF($BG33=0,$AV33,findspace($AV33,BS$10))</f>
        <v>Leave</v>
      </c>
      <c r="BT33" s="21" t="str">
        <f>IF($BG33=0,$AV33,findspace($AV33,BT$10))</f>
        <v>Used</v>
      </c>
      <c r="BU33" s="21" t="str">
        <f>IF($BG33=0,$AV33,findspace($AV33,BU$10))</f>
        <v/>
      </c>
      <c r="BV33" s="21" t="str">
        <f>IF($BG33=0,$AV33,findspace($AV33,BV$10))</f>
        <v/>
      </c>
      <c r="BW33" s="21" t="str">
        <f>IF($BG33=0,$AV33,findspace($AV33,BW$10))</f>
        <v/>
      </c>
      <c r="BX33" s="21" t="str">
        <f>IF($BG33=0,$AV33,findspace($AV33,BX$10))</f>
        <v/>
      </c>
      <c r="BY33" s="21" t="str">
        <f>IF($BG33=0,$AV33,findspace($AV33,BY$10))</f>
        <v/>
      </c>
      <c r="BZ33" s="21" t="str">
        <f>IF($BG33=0,$AV33,findspace($AV33,BZ$10))</f>
        <v/>
      </c>
      <c r="CA33" s="21" t="str">
        <f>IF($BG33=0,$AV33,findspace($AV33,CA$10))</f>
        <v/>
      </c>
    </row>
    <row r="34" spans="1:79" x14ac:dyDescent="0.35">
      <c r="A34" t="s">
        <v>1839</v>
      </c>
      <c r="B34" t="s">
        <v>1267</v>
      </c>
      <c r="C34" t="s">
        <v>2757</v>
      </c>
      <c r="D34" t="s">
        <v>1837</v>
      </c>
      <c r="E34">
        <v>30</v>
      </c>
      <c r="F34" t="s">
        <v>3158</v>
      </c>
      <c r="G34" s="13">
        <v>0.99389238972370331</v>
      </c>
      <c r="I34">
        <v>12374</v>
      </c>
      <c r="J34" t="str">
        <f>K34&amp;L34</f>
        <v>DFASLSSick Leave12374IBC30Sick Leave Used</v>
      </c>
      <c r="K34" t="str">
        <f>A34&amp;B34&amp;C34</f>
        <v>DFASLSSick Leave</v>
      </c>
      <c r="L34" t="str">
        <f>I34&amp;D34&amp;E34&amp;F34</f>
        <v>12374IBC30Sick Leave Used</v>
      </c>
      <c r="M34" s="13">
        <f>G34</f>
        <v>0.99389238972370331</v>
      </c>
      <c r="N34" s="13"/>
      <c r="O34" s="19">
        <v>748</v>
      </c>
      <c r="P34">
        <f>COUNTIF(C$11:C$2024, C34)</f>
        <v>4</v>
      </c>
      <c r="Q34">
        <f>COUNTIF(F$11:F$177, F34)</f>
        <v>3</v>
      </c>
      <c r="R34" t="b">
        <f>A34=D34</f>
        <v>0</v>
      </c>
      <c r="S34" t="b">
        <f>A34&amp;B34&amp;C34=D34&amp;E34&amp;F34</f>
        <v>0</v>
      </c>
      <c r="V34" t="str">
        <f>IF($A34=V$10, $C34, "")</f>
        <v>Sick Leave</v>
      </c>
      <c r="W34" t="str">
        <f>IF($A34=W$10, $C34, "")</f>
        <v/>
      </c>
      <c r="X34" t="str">
        <f>IF($A34=X$10, $C34, "")</f>
        <v/>
      </c>
      <c r="Y34" t="str">
        <f>IF($A34=Y$10, $C34, "")</f>
        <v/>
      </c>
      <c r="Z34" t="str">
        <f>IF($A34=Z$10, $C34, "")</f>
        <v/>
      </c>
      <c r="AB34" t="str">
        <f>IF($D34=AB$10, $F34, "")</f>
        <v/>
      </c>
      <c r="AC34" t="str">
        <f>IF($D34=AC$10, $F34, "")</f>
        <v/>
      </c>
      <c r="AD34" t="str">
        <f>IF($D34=AD$10, $F34, "")</f>
        <v/>
      </c>
      <c r="AE34" t="str">
        <f>IF($D34=AE$10, $F34, "")</f>
        <v>Sick Leave Used</v>
      </c>
      <c r="AF34" t="str">
        <f>IF($D34=AF$10, $F34, "")</f>
        <v/>
      </c>
      <c r="AH34">
        <f>COUNTIF(AI$11:AI$2024, AI34)</f>
        <v>4</v>
      </c>
      <c r="AI34" t="str">
        <f>V34&amp;AB34&amp;W34&amp;AC34&amp;X34&amp;AD34&amp;Y34&amp;AE34&amp;Z34&amp;AF34</f>
        <v>Sick LeaveSick Leave Used</v>
      </c>
      <c r="AJ34">
        <f>IF(ROW()=11,1,IF(AK33+1=AK34,AJ33,AJ33+1))</f>
        <v>21</v>
      </c>
      <c r="AK34">
        <f>IF(AI34=AI33, AK33+1, 1)</f>
        <v>1</v>
      </c>
      <c r="AL34" s="26" t="str">
        <f>AM34&amp;AN34</f>
        <v>DFASLSSick Leave12374IBC30Sick Leave Used</v>
      </c>
      <c r="AM34" t="str">
        <f>K34</f>
        <v>DFASLSSick Leave</v>
      </c>
      <c r="AN34" t="str">
        <f>L34</f>
        <v>12374IBC30Sick Leave Used</v>
      </c>
      <c r="AO34">
        <f>COUNTIF(AM$11:AM$1107, AM34)</f>
        <v>2</v>
      </c>
      <c r="AP34">
        <f>COUNTIF(AN$11:AN$1107, AN34)</f>
        <v>12</v>
      </c>
      <c r="AQ34">
        <f>MATCH(AM34, AM$11:AM$1107, 0)</f>
        <v>24</v>
      </c>
      <c r="AR34">
        <f>MATCH(AN34, AN$11:AN$1107, 0)</f>
        <v>24</v>
      </c>
      <c r="AS34">
        <v>748</v>
      </c>
      <c r="AU34" t="str">
        <f>C34</f>
        <v>Sick Leave</v>
      </c>
      <c r="AV34" t="str">
        <f>IF(F34="", "", F34)</f>
        <v>Sick Leave Used</v>
      </c>
      <c r="AW34" s="13">
        <f>M34</f>
        <v>0.99389238972370331</v>
      </c>
      <c r="AX34" t="e">
        <f>VLOOKUP(AI34, UniquePairs!A$5:A$2000, 1, FALSE)</f>
        <v>#N/A</v>
      </c>
      <c r="AY34" t="str">
        <f>IFERROR(INDEX(UniquePairs!A$5:K$1000, MATCH(AL34, UniquePairs!A$5:A$1000, 0), 10), "")</f>
        <v/>
      </c>
      <c r="AZ34" s="13">
        <f>IF(AY34&lt;&gt;"", AY34, AW34)</f>
        <v>0.99389238972370331</v>
      </c>
      <c r="BA34" t="str">
        <f>IF(AZ34=0,"None",IF(AZ34&lt;0.6,"Weak",IF(AZ34&lt;0.7,"Review",IF(AZ34&lt;0.8,"Good",IF(AZ34&lt;0.9,"Very Good","Solid")))))</f>
        <v>Solid</v>
      </c>
      <c r="BB34" s="28" t="str">
        <f>IF(AJ33=AJ34, BB33, BC34)</f>
        <v>Sick Leave</v>
      </c>
      <c r="BC34" t="str">
        <f>IF(AV34="",AU34,StringMatch(AU34,AV34,TRUE))</f>
        <v>Sick Leave</v>
      </c>
      <c r="BD34" t="str">
        <f>TRIM(SUBSTITUTE(SUBSTITUTE(SUBSTITUTE(SUBSTITUTE(SUBSTITUTE(SUBSTITUTE(SUBSTITUTE(SUBSTITUTE(SUBSTITUTE(SUBSTITUTE(AU34,BR34,""),BS34,""),BT34,""),BU34,""),BV34,""),BW34,""),BX34,""),BY34,""),BZ34,""),CA34,""))</f>
        <v/>
      </c>
      <c r="BE34" t="str">
        <f>TRIM(SUBSTITUTE(SUBSTITUTE(SUBSTITUTE(SUBSTITUTE(SUBSTITUTE(SUBSTITUTE(SUBSTITUTE(SUBSTITUTE(SUBSTITUTE(SUBSTITUTE(AV34,BH34,""),BI34,""),BJ34,""),BK34,""),BL34,""),BM34,""),BN34,""),BO34,""),BP34,""),BQ34,""))</f>
        <v>Used</v>
      </c>
      <c r="BF34" s="21">
        <f>LEN(AU34)-LEN(SUBSTITUTE(AU34," ",""))</f>
        <v>1</v>
      </c>
      <c r="BG34" s="21">
        <f>LEN(AV34)-LEN(SUBSTITUTE(AV34," ",""))</f>
        <v>2</v>
      </c>
      <c r="BH34" s="21" t="str">
        <f>IF(BF34=0,AU34,findspace($AU34,BH$10))</f>
        <v>Sick</v>
      </c>
      <c r="BI34" s="21" t="str">
        <f>IF(BH34=0,AN34,findspace($AU34,BI$10))</f>
        <v>Leave</v>
      </c>
      <c r="BJ34" s="21" t="str">
        <f>IF(BI34=0,AV34,findspace($AU34,BJ$10))</f>
        <v/>
      </c>
      <c r="BK34" s="21" t="str">
        <f>IF(BJ34=0,AW34,findspace($AU34,BK$10))</f>
        <v/>
      </c>
      <c r="BL34" s="21" t="str">
        <f>IF(BK34=0,AX34,findspace($AU34,BL$10))</f>
        <v/>
      </c>
      <c r="BM34" s="21" t="str">
        <f>IF(BL34=0,BF34,findspace($AU34,BM$10))</f>
        <v/>
      </c>
      <c r="BN34" s="21" t="str">
        <f>IF(BM34=0,BH34,findspace($AU34,BN$10))</f>
        <v/>
      </c>
      <c r="BO34" s="21" t="str">
        <f>IF(BN34=0,BI34,findspace($AU34,BO$10))</f>
        <v/>
      </c>
      <c r="BR34" s="21" t="str">
        <f>IF($BG34=0,$AV34,findspace($AV34,BR$10))</f>
        <v>Sick</v>
      </c>
      <c r="BS34" s="21" t="str">
        <f>IF($BG34=0,$AV34,findspace($AV34,BS$10))</f>
        <v>Leave</v>
      </c>
      <c r="BT34" s="21" t="str">
        <f>IF($BG34=0,$AV34,findspace($AV34,BT$10))</f>
        <v>Used</v>
      </c>
      <c r="BU34" s="21" t="str">
        <f>IF($BG34=0,$AV34,findspace($AV34,BU$10))</f>
        <v/>
      </c>
      <c r="BV34" s="21" t="str">
        <f>IF($BG34=0,$AV34,findspace($AV34,BV$10))</f>
        <v/>
      </c>
      <c r="BW34" s="21" t="str">
        <f>IF($BG34=0,$AV34,findspace($AV34,BW$10))</f>
        <v/>
      </c>
      <c r="BX34" s="21" t="str">
        <f>IF($BG34=0,$AV34,findspace($AV34,BX$10))</f>
        <v/>
      </c>
      <c r="BY34" s="21" t="str">
        <f>IF($BG34=0,$AV34,findspace($AV34,BY$10))</f>
        <v/>
      </c>
      <c r="BZ34" s="21" t="str">
        <f>IF($BG34=0,$AV34,findspace($AV34,BZ$10))</f>
        <v/>
      </c>
      <c r="CA34" s="21" t="str">
        <f>IF($BG34=0,$AV34,findspace($AV34,CA$10))</f>
        <v/>
      </c>
    </row>
    <row r="35" spans="1:79" x14ac:dyDescent="0.35">
      <c r="A35" t="s">
        <v>1836</v>
      </c>
      <c r="B35">
        <v>40</v>
      </c>
      <c r="C35" t="s">
        <v>2747</v>
      </c>
      <c r="D35" t="s">
        <v>1837</v>
      </c>
      <c r="E35">
        <v>20</v>
      </c>
      <c r="F35" t="s">
        <v>2859</v>
      </c>
      <c r="G35" s="13">
        <v>0.99389238972370331</v>
      </c>
      <c r="I35">
        <v>12374</v>
      </c>
      <c r="J35" t="str">
        <f>K35&amp;L35</f>
        <v>GSA40Annual Leave12374IBC20Annual Leave Used</v>
      </c>
      <c r="K35" t="str">
        <f>A35&amp;B35&amp;C35</f>
        <v>GSA40Annual Leave</v>
      </c>
      <c r="L35" t="str">
        <f>I35&amp;D35&amp;E35&amp;F35</f>
        <v>12374IBC20Annual Leave Used</v>
      </c>
      <c r="M35" s="13">
        <f>G35</f>
        <v>0.99389238972370331</v>
      </c>
      <c r="N35" s="13"/>
      <c r="O35" s="19">
        <v>515</v>
      </c>
      <c r="P35">
        <f>COUNTIF(C$11:C$2024, C35)</f>
        <v>4</v>
      </c>
      <c r="Q35">
        <f>COUNTIF(F$11:F$177, F35)</f>
        <v>3</v>
      </c>
      <c r="R35" t="b">
        <f>A35=D35</f>
        <v>0</v>
      </c>
      <c r="S35" t="b">
        <f>A35&amp;B35&amp;C35=D35&amp;E35&amp;F35</f>
        <v>0</v>
      </c>
      <c r="V35" t="str">
        <f>IF($A35=V$10, $C35, "")</f>
        <v/>
      </c>
      <c r="W35" t="str">
        <f>IF($A35=W$10, $C35, "")</f>
        <v>Annual Leave</v>
      </c>
      <c r="X35" t="str">
        <f>IF($A35=X$10, $C35, "")</f>
        <v/>
      </c>
      <c r="Y35" t="str">
        <f>IF($A35=Y$10, $C35, "")</f>
        <v/>
      </c>
      <c r="Z35" t="str">
        <f>IF($A35=Z$10, $C35, "")</f>
        <v/>
      </c>
      <c r="AB35" t="str">
        <f>IF($D35=AB$10, $F35, "")</f>
        <v/>
      </c>
      <c r="AC35" t="str">
        <f>IF($D35=AC$10, $F35, "")</f>
        <v/>
      </c>
      <c r="AD35" t="str">
        <f>IF($D35=AD$10, $F35, "")</f>
        <v/>
      </c>
      <c r="AE35" t="str">
        <f>IF($D35=AE$10, $F35, "")</f>
        <v>Annual Leave Used</v>
      </c>
      <c r="AF35" t="str">
        <f>IF($D35=AF$10, $F35, "")</f>
        <v/>
      </c>
      <c r="AH35">
        <f>COUNTIF(AI$11:AI$2024, AI35)</f>
        <v>4</v>
      </c>
      <c r="AI35" t="str">
        <f>V35&amp;AB35&amp;W35&amp;AC35&amp;X35&amp;AD35&amp;Y35&amp;AE35&amp;Z35&amp;AF35</f>
        <v>Annual LeaveAnnual Leave Used</v>
      </c>
      <c r="AJ35">
        <f>IF(ROW()=11,1,IF(AK34+1=AK35,AJ34,AJ34+1))</f>
        <v>22</v>
      </c>
      <c r="AK35">
        <f>IF(AI35=AI34, AK34+1, 1)</f>
        <v>1</v>
      </c>
      <c r="AL35" s="26" t="str">
        <f>AM35&amp;AN35</f>
        <v>GSA40Annual Leave12374IBC20Annual Leave Used</v>
      </c>
      <c r="AM35" t="str">
        <f>K35</f>
        <v>GSA40Annual Leave</v>
      </c>
      <c r="AN35" t="str">
        <f>L35</f>
        <v>12374IBC20Annual Leave Used</v>
      </c>
      <c r="AO35">
        <f>COUNTIF(AM$11:AM$1107, AM35)</f>
        <v>2</v>
      </c>
      <c r="AP35">
        <f>COUNTIF(AN$11:AN$1107, AN35)</f>
        <v>7</v>
      </c>
      <c r="AQ35">
        <f>MATCH(AM35, AM$11:AM$1107, 0)</f>
        <v>22</v>
      </c>
      <c r="AR35">
        <f>MATCH(AN35, AN$11:AN$1107, 0)</f>
        <v>23</v>
      </c>
      <c r="AS35">
        <v>515</v>
      </c>
      <c r="AU35" t="str">
        <f>C35</f>
        <v>Annual Leave</v>
      </c>
      <c r="AV35" t="str">
        <f>IF(F35="", "", F35)</f>
        <v>Annual Leave Used</v>
      </c>
      <c r="AW35" s="13">
        <f>M35</f>
        <v>0.99389238972370331</v>
      </c>
      <c r="AX35" t="e">
        <f>VLOOKUP(AI35, UniquePairs!A$5:A$2000, 1, FALSE)</f>
        <v>#N/A</v>
      </c>
      <c r="AY35" t="str">
        <f>IFERROR(INDEX(UniquePairs!A$5:K$1000, MATCH(AL35, UniquePairs!A$5:A$1000, 0), 10), "")</f>
        <v/>
      </c>
      <c r="AZ35" s="13">
        <f>IF(AY35&lt;&gt;"", AY35, AW35)</f>
        <v>0.99389238972370331</v>
      </c>
      <c r="BA35" t="str">
        <f>IF(AZ35=0,"None",IF(AZ35&lt;0.6,"Weak",IF(AZ35&lt;0.7,"Review",IF(AZ35&lt;0.8,"Good",IF(AZ35&lt;0.9,"Very Good","Solid")))))</f>
        <v>Solid</v>
      </c>
      <c r="BB35" s="28" t="str">
        <f>IF(AJ34=AJ35, BB34, BC35)</f>
        <v>Annual Leave</v>
      </c>
      <c r="BC35" t="str">
        <f>IF(AV35="",AU35,StringMatch(AU35,AV35,TRUE))</f>
        <v>Annual Leave</v>
      </c>
      <c r="BD35" t="str">
        <f>TRIM(SUBSTITUTE(SUBSTITUTE(SUBSTITUTE(SUBSTITUTE(SUBSTITUTE(SUBSTITUTE(SUBSTITUTE(SUBSTITUTE(SUBSTITUTE(SUBSTITUTE(AU35,BR35,""),BS35,""),BT35,""),BU35,""),BV35,""),BW35,""),BX35,""),BY35,""),BZ35,""),CA35,""))</f>
        <v/>
      </c>
      <c r="BE35" t="str">
        <f>TRIM(SUBSTITUTE(SUBSTITUTE(SUBSTITUTE(SUBSTITUTE(SUBSTITUTE(SUBSTITUTE(SUBSTITUTE(SUBSTITUTE(SUBSTITUTE(SUBSTITUTE(AV35,BH35,""),BI35,""),BJ35,""),BK35,""),BL35,""),BM35,""),BN35,""),BO35,""),BP35,""),BQ35,""))</f>
        <v>Used</v>
      </c>
      <c r="BF35" s="21">
        <f>LEN(AU35)-LEN(SUBSTITUTE(AU35," ",""))</f>
        <v>1</v>
      </c>
      <c r="BG35" s="21">
        <f>LEN(AV35)-LEN(SUBSTITUTE(AV35," ",""))</f>
        <v>2</v>
      </c>
      <c r="BH35" s="21" t="str">
        <f>IF(BF35=0,AU35,findspace($AU35,BH$10))</f>
        <v>Annual</v>
      </c>
      <c r="BI35" s="21" t="str">
        <f>IF(BH35=0,AN35,findspace($AU35,BI$10))</f>
        <v>Leave</v>
      </c>
      <c r="BJ35" s="21" t="str">
        <f>IF(BI35=0,AV35,findspace($AU35,BJ$10))</f>
        <v/>
      </c>
      <c r="BK35" s="21" t="str">
        <f>IF(BJ35=0,AW35,findspace($AU35,BK$10))</f>
        <v/>
      </c>
      <c r="BL35" s="21" t="str">
        <f>IF(BK35=0,AX35,findspace($AU35,BL$10))</f>
        <v/>
      </c>
      <c r="BM35" s="21" t="str">
        <f>IF(BL35=0,BF35,findspace($AU35,BM$10))</f>
        <v/>
      </c>
      <c r="BN35" s="21" t="str">
        <f>IF(BM35=0,BH35,findspace($AU35,BN$10))</f>
        <v/>
      </c>
      <c r="BO35" s="21" t="str">
        <f>IF(BN35=0,BI35,findspace($AU35,BO$10))</f>
        <v/>
      </c>
      <c r="BR35" s="21" t="str">
        <f>IF($BG35=0,$AV35,findspace($AV35,BR$10))</f>
        <v>Annual</v>
      </c>
      <c r="BS35" s="21" t="str">
        <f>IF($BG35=0,$AV35,findspace($AV35,BS$10))</f>
        <v>Leave</v>
      </c>
      <c r="BT35" s="21" t="str">
        <f>IF($BG35=0,$AV35,findspace($AV35,BT$10))</f>
        <v>Used</v>
      </c>
      <c r="BU35" s="21" t="str">
        <f>IF($BG35=0,$AV35,findspace($AV35,BU$10))</f>
        <v/>
      </c>
      <c r="BV35" s="21" t="str">
        <f>IF($BG35=0,$AV35,findspace($AV35,BV$10))</f>
        <v/>
      </c>
      <c r="BW35" s="21" t="str">
        <f>IF($BG35=0,$AV35,findspace($AV35,BW$10))</f>
        <v/>
      </c>
      <c r="BX35" s="21" t="str">
        <f>IF($BG35=0,$AV35,findspace($AV35,BX$10))</f>
        <v/>
      </c>
      <c r="BY35" s="21" t="str">
        <f>IF($BG35=0,$AV35,findspace($AV35,BY$10))</f>
        <v/>
      </c>
      <c r="BZ35" s="21" t="str">
        <f>IF($BG35=0,$AV35,findspace($AV35,BZ$10))</f>
        <v/>
      </c>
      <c r="CA35" s="21" t="str">
        <f>IF($BG35=0,$AV35,findspace($AV35,CA$10))</f>
        <v/>
      </c>
    </row>
    <row r="36" spans="1:79" x14ac:dyDescent="0.35">
      <c r="A36" t="s">
        <v>1836</v>
      </c>
      <c r="B36">
        <v>50</v>
      </c>
      <c r="C36" t="s">
        <v>2757</v>
      </c>
      <c r="D36" t="s">
        <v>1837</v>
      </c>
      <c r="E36">
        <v>30</v>
      </c>
      <c r="F36" t="s">
        <v>3158</v>
      </c>
      <c r="G36" s="13">
        <v>0.99389238972370331</v>
      </c>
      <c r="I36">
        <v>12374</v>
      </c>
      <c r="J36" t="str">
        <f>K36&amp;L36</f>
        <v>GSA50Sick Leave12374IBC30Sick Leave Used</v>
      </c>
      <c r="K36" t="str">
        <f>A36&amp;B36&amp;C36</f>
        <v>GSA50Sick Leave</v>
      </c>
      <c r="L36" t="str">
        <f>I36&amp;D36&amp;E36&amp;F36</f>
        <v>12374IBC30Sick Leave Used</v>
      </c>
      <c r="M36" s="13">
        <f>G36</f>
        <v>0.99389238972370331</v>
      </c>
      <c r="N36" s="13"/>
      <c r="O36" s="19">
        <v>798</v>
      </c>
      <c r="P36">
        <f>COUNTIF(C$11:C$2024, C36)</f>
        <v>4</v>
      </c>
      <c r="Q36">
        <f>COUNTIF(F$11:F$177, F36)</f>
        <v>3</v>
      </c>
      <c r="R36" t="b">
        <f>A36=D36</f>
        <v>0</v>
      </c>
      <c r="S36" t="b">
        <f>A36&amp;B36&amp;C36=D36&amp;E36&amp;F36</f>
        <v>0</v>
      </c>
      <c r="V36" t="str">
        <f>IF($A36=V$10, $C36, "")</f>
        <v/>
      </c>
      <c r="W36" t="str">
        <f>IF($A36=W$10, $C36, "")</f>
        <v>Sick Leave</v>
      </c>
      <c r="X36" t="str">
        <f>IF($A36=X$10, $C36, "")</f>
        <v/>
      </c>
      <c r="Y36" t="str">
        <f>IF($A36=Y$10, $C36, "")</f>
        <v/>
      </c>
      <c r="Z36" t="str">
        <f>IF($A36=Z$10, $C36, "")</f>
        <v/>
      </c>
      <c r="AB36" t="str">
        <f>IF($D36=AB$10, $F36, "")</f>
        <v/>
      </c>
      <c r="AC36" t="str">
        <f>IF($D36=AC$10, $F36, "")</f>
        <v/>
      </c>
      <c r="AD36" t="str">
        <f>IF($D36=AD$10, $F36, "")</f>
        <v/>
      </c>
      <c r="AE36" t="str">
        <f>IF($D36=AE$10, $F36, "")</f>
        <v>Sick Leave Used</v>
      </c>
      <c r="AF36" t="str">
        <f>IF($D36=AF$10, $F36, "")</f>
        <v/>
      </c>
      <c r="AH36">
        <f>COUNTIF(AI$11:AI$2024, AI36)</f>
        <v>4</v>
      </c>
      <c r="AI36" t="str">
        <f>V36&amp;AB36&amp;W36&amp;AC36&amp;X36&amp;AD36&amp;Y36&amp;AE36&amp;Z36&amp;AF36</f>
        <v>Sick LeaveSick Leave Used</v>
      </c>
      <c r="AJ36">
        <f>IF(ROW()=11,1,IF(AK35+1=AK36,AJ35,AJ35+1))</f>
        <v>23</v>
      </c>
      <c r="AK36">
        <f>IF(AI36=AI35, AK35+1, 1)</f>
        <v>1</v>
      </c>
      <c r="AL36" s="26" t="str">
        <f>AM36&amp;AN36</f>
        <v>GSA50Sick Leave12374IBC30Sick Leave Used</v>
      </c>
      <c r="AM36" t="str">
        <f>K36</f>
        <v>GSA50Sick Leave</v>
      </c>
      <c r="AN36" t="str">
        <f>L36</f>
        <v>12374IBC30Sick Leave Used</v>
      </c>
      <c r="AO36">
        <f>COUNTIF(AM$11:AM$1107, AM36)</f>
        <v>2</v>
      </c>
      <c r="AP36">
        <f>COUNTIF(AN$11:AN$1107, AN36)</f>
        <v>12</v>
      </c>
      <c r="AQ36">
        <f>MATCH(AM36, AM$11:AM$1107, 0)</f>
        <v>26</v>
      </c>
      <c r="AR36">
        <f>MATCH(AN36, AN$11:AN$1107, 0)</f>
        <v>24</v>
      </c>
      <c r="AS36">
        <v>798</v>
      </c>
      <c r="AU36" t="str">
        <f>C36</f>
        <v>Sick Leave</v>
      </c>
      <c r="AV36" t="str">
        <f>IF(F36="", "", F36)</f>
        <v>Sick Leave Used</v>
      </c>
      <c r="AW36" s="13">
        <f>M36</f>
        <v>0.99389238972370331</v>
      </c>
      <c r="AX36" t="e">
        <f>VLOOKUP(AI36, UniquePairs!A$5:A$2000, 1, FALSE)</f>
        <v>#N/A</v>
      </c>
      <c r="AY36" t="str">
        <f>IFERROR(INDEX(UniquePairs!A$5:K$1000, MATCH(AL36, UniquePairs!A$5:A$1000, 0), 10), "")</f>
        <v/>
      </c>
      <c r="AZ36" s="13">
        <f>IF(AY36&lt;&gt;"", AY36, AW36)</f>
        <v>0.99389238972370331</v>
      </c>
      <c r="BA36" t="str">
        <f>IF(AZ36=0,"None",IF(AZ36&lt;0.6,"Weak",IF(AZ36&lt;0.7,"Review",IF(AZ36&lt;0.8,"Good",IF(AZ36&lt;0.9,"Very Good","Solid")))))</f>
        <v>Solid</v>
      </c>
      <c r="BB36" s="28" t="str">
        <f>IF(AJ35=AJ36, BB35, BC36)</f>
        <v>Sick Leave</v>
      </c>
      <c r="BC36" t="str">
        <f>IF(AV36="",AU36,StringMatch(AU36,AV36,TRUE))</f>
        <v>Sick Leave</v>
      </c>
      <c r="BD36" t="str">
        <f>TRIM(SUBSTITUTE(SUBSTITUTE(SUBSTITUTE(SUBSTITUTE(SUBSTITUTE(SUBSTITUTE(SUBSTITUTE(SUBSTITUTE(SUBSTITUTE(SUBSTITUTE(AU36,BR36,""),BS36,""),BT36,""),BU36,""),BV36,""),BW36,""),BX36,""),BY36,""),BZ36,""),CA36,""))</f>
        <v/>
      </c>
      <c r="BE36" t="str">
        <f>TRIM(SUBSTITUTE(SUBSTITUTE(SUBSTITUTE(SUBSTITUTE(SUBSTITUTE(SUBSTITUTE(SUBSTITUTE(SUBSTITUTE(SUBSTITUTE(SUBSTITUTE(AV36,BH36,""),BI36,""),BJ36,""),BK36,""),BL36,""),BM36,""),BN36,""),BO36,""),BP36,""),BQ36,""))</f>
        <v>Used</v>
      </c>
      <c r="BF36" s="21">
        <f>LEN(AU36)-LEN(SUBSTITUTE(AU36," ",""))</f>
        <v>1</v>
      </c>
      <c r="BG36" s="21">
        <f>LEN(AV36)-LEN(SUBSTITUTE(AV36," ",""))</f>
        <v>2</v>
      </c>
      <c r="BH36" s="21" t="str">
        <f>IF(BF36=0,AU36,findspace($AU36,BH$10))</f>
        <v>Sick</v>
      </c>
      <c r="BI36" s="21" t="str">
        <f>IF(BH36=0,AN36,findspace($AU36,BI$10))</f>
        <v>Leave</v>
      </c>
      <c r="BJ36" s="21" t="str">
        <f>IF(BI36=0,AV36,findspace($AU36,BJ$10))</f>
        <v/>
      </c>
      <c r="BK36" s="21" t="str">
        <f>IF(BJ36=0,AW36,findspace($AU36,BK$10))</f>
        <v/>
      </c>
      <c r="BL36" s="21" t="str">
        <f>IF(BK36=0,AX36,findspace($AU36,BL$10))</f>
        <v/>
      </c>
      <c r="BM36" s="21" t="str">
        <f>IF(BL36=0,BF36,findspace($AU36,BM$10))</f>
        <v/>
      </c>
      <c r="BN36" s="21" t="str">
        <f>IF(BM36=0,BH36,findspace($AU36,BN$10))</f>
        <v/>
      </c>
      <c r="BO36" s="21" t="str">
        <f>IF(BN36=0,BI36,findspace($AU36,BO$10))</f>
        <v/>
      </c>
      <c r="BR36" s="21" t="str">
        <f>IF($BG36=0,$AV36,findspace($AV36,BR$10))</f>
        <v>Sick</v>
      </c>
      <c r="BS36" s="21" t="str">
        <f>IF($BG36=0,$AV36,findspace($AV36,BS$10))</f>
        <v>Leave</v>
      </c>
      <c r="BT36" s="21" t="str">
        <f>IF($BG36=0,$AV36,findspace($AV36,BT$10))</f>
        <v>Used</v>
      </c>
      <c r="BU36" s="21" t="str">
        <f>IF($BG36=0,$AV36,findspace($AV36,BU$10))</f>
        <v/>
      </c>
      <c r="BV36" s="21" t="str">
        <f>IF($BG36=0,$AV36,findspace($AV36,BV$10))</f>
        <v/>
      </c>
      <c r="BW36" s="21" t="str">
        <f>IF($BG36=0,$AV36,findspace($AV36,BW$10))</f>
        <v/>
      </c>
      <c r="BX36" s="21" t="str">
        <f>IF($BG36=0,$AV36,findspace($AV36,BX$10))</f>
        <v/>
      </c>
      <c r="BY36" s="21" t="str">
        <f>IF($BG36=0,$AV36,findspace($AV36,BY$10))</f>
        <v/>
      </c>
      <c r="BZ36" s="21" t="str">
        <f>IF($BG36=0,$AV36,findspace($AV36,BZ$10))</f>
        <v/>
      </c>
      <c r="CA36" s="21" t="str">
        <f>IF($BG36=0,$AV36,findspace($AV36,CA$10))</f>
        <v/>
      </c>
    </row>
    <row r="37" spans="1:79" x14ac:dyDescent="0.35">
      <c r="A37" t="s">
        <v>1837</v>
      </c>
      <c r="B37">
        <v>20</v>
      </c>
      <c r="C37" t="s">
        <v>2859</v>
      </c>
      <c r="D37" t="s">
        <v>1839</v>
      </c>
      <c r="E37" t="s">
        <v>666</v>
      </c>
      <c r="F37" t="s">
        <v>2747</v>
      </c>
      <c r="G37" s="13">
        <v>0.99389238972370331</v>
      </c>
      <c r="I37">
        <v>12374</v>
      </c>
      <c r="J37" t="str">
        <f>K37&amp;L37</f>
        <v>IBC20Annual Leave Used12374DFASLAAnnual Leave</v>
      </c>
      <c r="K37" t="str">
        <f>A37&amp;B37&amp;C37</f>
        <v>IBC20Annual Leave Used</v>
      </c>
      <c r="L37" t="str">
        <f>I37&amp;D37&amp;E37&amp;F37</f>
        <v>12374DFASLAAnnual Leave</v>
      </c>
      <c r="M37" s="13">
        <f>G37</f>
        <v>0.99389238972370331</v>
      </c>
      <c r="N37" s="13"/>
      <c r="O37" s="19">
        <v>59</v>
      </c>
      <c r="P37">
        <f>COUNTIF(C$11:C$2024, C37)</f>
        <v>3</v>
      </c>
      <c r="Q37">
        <f>COUNTIF(F$11:F$177, F37)</f>
        <v>2</v>
      </c>
      <c r="R37" t="b">
        <f>A37=D37</f>
        <v>0</v>
      </c>
      <c r="S37" t="b">
        <f>A37&amp;B37&amp;C37=D37&amp;E37&amp;F37</f>
        <v>0</v>
      </c>
      <c r="V37" t="str">
        <f>IF($A37=V$10, $C37, "")</f>
        <v/>
      </c>
      <c r="W37" t="str">
        <f>IF($A37=W$10, $C37, "")</f>
        <v/>
      </c>
      <c r="X37" t="str">
        <f>IF($A37=X$10, $C37, "")</f>
        <v/>
      </c>
      <c r="Y37" t="str">
        <f>IF($A37=Y$10, $C37, "")</f>
        <v>Annual Leave Used</v>
      </c>
      <c r="Z37" t="str">
        <f>IF($A37=Z$10, $C37, "")</f>
        <v/>
      </c>
      <c r="AB37" t="str">
        <f>IF($D37=AB$10, $F37, "")</f>
        <v>Annual Leave</v>
      </c>
      <c r="AC37" t="str">
        <f>IF($D37=AC$10, $F37, "")</f>
        <v/>
      </c>
      <c r="AD37" t="str">
        <f>IF($D37=AD$10, $F37, "")</f>
        <v/>
      </c>
      <c r="AE37" t="str">
        <f>IF($D37=AE$10, $F37, "")</f>
        <v/>
      </c>
      <c r="AF37" t="str">
        <f>IF($D37=AF$10, $F37, "")</f>
        <v/>
      </c>
      <c r="AH37">
        <f>COUNTIF(AI$11:AI$2024, AI37)</f>
        <v>4</v>
      </c>
      <c r="AI37" t="str">
        <f>V37&amp;AB37&amp;W37&amp;AC37&amp;X37&amp;AD37&amp;Y37&amp;AE37&amp;Z37&amp;AF37</f>
        <v>Annual LeaveAnnual Leave Used</v>
      </c>
      <c r="AJ37">
        <f>IF(ROW()=11,1,IF(AK36+1=AK37,AJ36,AJ36+1))</f>
        <v>24</v>
      </c>
      <c r="AK37">
        <f>IF(AI37=AI36, AK36+1, 1)</f>
        <v>1</v>
      </c>
      <c r="AL37" s="26" t="str">
        <f>AM37&amp;AN37</f>
        <v>IBC20Annual Leave Used12374DFASLAAnnual Leave</v>
      </c>
      <c r="AM37" t="str">
        <f>K37</f>
        <v>IBC20Annual Leave Used</v>
      </c>
      <c r="AN37" t="str">
        <f>L37</f>
        <v>12374DFASLAAnnual Leave</v>
      </c>
      <c r="AO37">
        <f>COUNTIF(AM$11:AM$1107, AM37)</f>
        <v>3</v>
      </c>
      <c r="AP37">
        <f>COUNTIF(AN$11:AN$1107, AN37)</f>
        <v>15</v>
      </c>
      <c r="AQ37">
        <f>MATCH(AM37, AM$11:AM$1107, 0)</f>
        <v>27</v>
      </c>
      <c r="AR37">
        <f>MATCH(AN37, AN$11:AN$1107, 0)</f>
        <v>27</v>
      </c>
      <c r="AS37">
        <v>59</v>
      </c>
      <c r="AU37" t="str">
        <f>C37</f>
        <v>Annual Leave Used</v>
      </c>
      <c r="AV37" t="str">
        <f>IF(F37="", "", F37)</f>
        <v>Annual Leave</v>
      </c>
      <c r="AW37" s="13">
        <f>M37</f>
        <v>0.99389238972370331</v>
      </c>
      <c r="AX37" t="e">
        <f>VLOOKUP(AI37, UniquePairs!A$5:A$2000, 1, FALSE)</f>
        <v>#N/A</v>
      </c>
      <c r="AY37" t="str">
        <f>IFERROR(INDEX(UniquePairs!A$5:K$1000, MATCH(AL37, UniquePairs!A$5:A$1000, 0), 10), "")</f>
        <v/>
      </c>
      <c r="AZ37" s="13">
        <f>IF(AY37&lt;&gt;"", AY37, AW37)</f>
        <v>0.99389238972370331</v>
      </c>
      <c r="BA37" t="str">
        <f>IF(AZ37=0,"None",IF(AZ37&lt;0.6,"Weak",IF(AZ37&lt;0.7,"Review",IF(AZ37&lt;0.8,"Good",IF(AZ37&lt;0.9,"Very Good","Solid")))))</f>
        <v>Solid</v>
      </c>
      <c r="BB37" s="28" t="str">
        <f>IF(AJ36=AJ37, BB36, BC37)</f>
        <v>Annual Leave</v>
      </c>
      <c r="BC37" t="str">
        <f>IF(AV37="",AU37,StringMatch(AU37,AV37,TRUE))</f>
        <v>Annual Leave</v>
      </c>
      <c r="BD37" t="str">
        <f>TRIM(SUBSTITUTE(SUBSTITUTE(SUBSTITUTE(SUBSTITUTE(SUBSTITUTE(SUBSTITUTE(SUBSTITUTE(SUBSTITUTE(SUBSTITUTE(SUBSTITUTE(AU37,BR37,""),BS37,""),BT37,""),BU37,""),BV37,""),BW37,""),BX37,""),BY37,""),BZ37,""),CA37,""))</f>
        <v>Used</v>
      </c>
      <c r="BE37" t="str">
        <f>TRIM(SUBSTITUTE(SUBSTITUTE(SUBSTITUTE(SUBSTITUTE(SUBSTITUTE(SUBSTITUTE(SUBSTITUTE(SUBSTITUTE(SUBSTITUTE(SUBSTITUTE(AV37,BH37,""),BI37,""),BJ37,""),BK37,""),BL37,""),BM37,""),BN37,""),BO37,""),BP37,""),BQ37,""))</f>
        <v/>
      </c>
      <c r="BF37" s="21">
        <f>LEN(AU37)-LEN(SUBSTITUTE(AU37," ",""))</f>
        <v>2</v>
      </c>
      <c r="BG37" s="21">
        <f>LEN(AV37)-LEN(SUBSTITUTE(AV37," ",""))</f>
        <v>1</v>
      </c>
      <c r="BH37" s="21" t="str">
        <f>IF(BF37=0,AU37,findspace($AU37,BH$10))</f>
        <v>Annual</v>
      </c>
      <c r="BI37" s="21" t="str">
        <f>IF(BH37=0,AN37,findspace($AU37,BI$10))</f>
        <v>Leave</v>
      </c>
      <c r="BJ37" s="21" t="str">
        <f>IF(BI37=0,AV37,findspace($AU37,BJ$10))</f>
        <v>Used</v>
      </c>
      <c r="BK37" s="21" t="str">
        <f>IF(BJ37=0,AW37,findspace($AU37,BK$10))</f>
        <v/>
      </c>
      <c r="BL37" s="21" t="str">
        <f>IF(BK37=0,AX37,findspace($AU37,BL$10))</f>
        <v/>
      </c>
      <c r="BM37" s="21" t="str">
        <f>IF(BL37=0,BF37,findspace($AU37,BM$10))</f>
        <v/>
      </c>
      <c r="BN37" s="21" t="str">
        <f>IF(BM37=0,BH37,findspace($AU37,BN$10))</f>
        <v/>
      </c>
      <c r="BO37" s="21" t="str">
        <f>IF(BN37=0,BI37,findspace($AU37,BO$10))</f>
        <v/>
      </c>
      <c r="BR37" s="21" t="str">
        <f>IF($BG37=0,$AV37,findspace($AV37,BR$10))</f>
        <v>Annual</v>
      </c>
      <c r="BS37" s="21" t="str">
        <f>IF($BG37=0,$AV37,findspace($AV37,BS$10))</f>
        <v>Leave</v>
      </c>
      <c r="BT37" s="21" t="str">
        <f>IF($BG37=0,$AV37,findspace($AV37,BT$10))</f>
        <v/>
      </c>
      <c r="BU37" s="21" t="str">
        <f>IF($BG37=0,$AV37,findspace($AV37,BU$10))</f>
        <v/>
      </c>
      <c r="BV37" s="21" t="str">
        <f>IF($BG37=0,$AV37,findspace($AV37,BV$10))</f>
        <v/>
      </c>
      <c r="BW37" s="21" t="str">
        <f>IF($BG37=0,$AV37,findspace($AV37,BW$10))</f>
        <v/>
      </c>
      <c r="BX37" s="21" t="str">
        <f>IF($BG37=0,$AV37,findspace($AV37,BX$10))</f>
        <v/>
      </c>
      <c r="BY37" s="21" t="str">
        <f>IF($BG37=0,$AV37,findspace($AV37,BY$10))</f>
        <v/>
      </c>
      <c r="BZ37" s="21" t="str">
        <f>IF($BG37=0,$AV37,findspace($AV37,BZ$10))</f>
        <v/>
      </c>
      <c r="CA37" s="21" t="str">
        <f>IF($BG37=0,$AV37,findspace($AV37,CA$10))</f>
        <v/>
      </c>
    </row>
    <row r="38" spans="1:79" x14ac:dyDescent="0.35">
      <c r="A38" t="s">
        <v>1837</v>
      </c>
      <c r="B38">
        <v>20</v>
      </c>
      <c r="C38" t="s">
        <v>2859</v>
      </c>
      <c r="D38" t="s">
        <v>1836</v>
      </c>
      <c r="E38">
        <v>40</v>
      </c>
      <c r="F38" t="s">
        <v>2747</v>
      </c>
      <c r="G38" s="13">
        <v>0.99389238972370331</v>
      </c>
      <c r="I38">
        <v>12374</v>
      </c>
      <c r="J38" t="str">
        <f>K38&amp;L38</f>
        <v>IBC20Annual Leave Used12374GSA40Annual Leave</v>
      </c>
      <c r="K38" t="str">
        <f>A38&amp;B38&amp;C38</f>
        <v>IBC20Annual Leave Used</v>
      </c>
      <c r="L38" t="str">
        <f>I38&amp;D38&amp;E38&amp;F38</f>
        <v>12374GSA40Annual Leave</v>
      </c>
      <c r="M38" s="13">
        <f>G38</f>
        <v>0.99389238972370331</v>
      </c>
      <c r="N38" s="13"/>
      <c r="O38" s="19">
        <v>1084</v>
      </c>
      <c r="P38">
        <f>COUNTIF(C$11:C$2024, C38)</f>
        <v>3</v>
      </c>
      <c r="Q38">
        <f>COUNTIF(F$11:F$177, F38)</f>
        <v>2</v>
      </c>
      <c r="R38" t="b">
        <f>A38=D38</f>
        <v>0</v>
      </c>
      <c r="S38" t="b">
        <f>A38&amp;B38&amp;C38=D38&amp;E38&amp;F38</f>
        <v>0</v>
      </c>
      <c r="V38" t="str">
        <f>IF($A38=V$10, $C38, "")</f>
        <v/>
      </c>
      <c r="W38" t="str">
        <f>IF($A38=W$10, $C38, "")</f>
        <v/>
      </c>
      <c r="X38" t="str">
        <f>IF($A38=X$10, $C38, "")</f>
        <v/>
      </c>
      <c r="Y38" t="str">
        <f>IF($A38=Y$10, $C38, "")</f>
        <v>Annual Leave Used</v>
      </c>
      <c r="Z38" t="str">
        <f>IF($A38=Z$10, $C38, "")</f>
        <v/>
      </c>
      <c r="AB38" t="str">
        <f>IF($D38=AB$10, $F38, "")</f>
        <v/>
      </c>
      <c r="AC38" t="str">
        <f>IF($D38=AC$10, $F38, "")</f>
        <v>Annual Leave</v>
      </c>
      <c r="AD38" t="str">
        <f>IF($D38=AD$10, $F38, "")</f>
        <v/>
      </c>
      <c r="AE38" t="str">
        <f>IF($D38=AE$10, $F38, "")</f>
        <v/>
      </c>
      <c r="AF38" t="str">
        <f>IF($D38=AF$10, $F38, "")</f>
        <v/>
      </c>
      <c r="AH38">
        <f>COUNTIF(AI$11:AI$2024, AI38)</f>
        <v>4</v>
      </c>
      <c r="AI38" t="str">
        <f>V38&amp;AB38&amp;W38&amp;AC38&amp;X38&amp;AD38&amp;Y38&amp;AE38&amp;Z38&amp;AF38</f>
        <v>Annual LeaveAnnual Leave Used</v>
      </c>
      <c r="AJ38">
        <f>IF(ROW()=11,1,IF(AK37+1=AK38,AJ37,AJ37+1))</f>
        <v>24</v>
      </c>
      <c r="AK38">
        <f>IF(AI38=AI37, AK37+1, 1)</f>
        <v>2</v>
      </c>
      <c r="AL38" s="26" t="str">
        <f>AM38&amp;AN38</f>
        <v>IBC20Annual Leave Used12374GSA40Annual Leave</v>
      </c>
      <c r="AM38" t="str">
        <f>K38</f>
        <v>IBC20Annual Leave Used</v>
      </c>
      <c r="AN38" t="str">
        <f>L38</f>
        <v>12374GSA40Annual Leave</v>
      </c>
      <c r="AO38">
        <f>COUNTIF(AM$11:AM$1107, AM38)</f>
        <v>3</v>
      </c>
      <c r="AP38">
        <f>COUNTIF(AN$11:AN$1107, AN38)</f>
        <v>9</v>
      </c>
      <c r="AQ38">
        <f>MATCH(AM38, AM$11:AM$1107, 0)</f>
        <v>27</v>
      </c>
      <c r="AR38">
        <f>MATCH(AN38, AN$11:AN$1107, 0)</f>
        <v>28</v>
      </c>
      <c r="AS38">
        <v>1084</v>
      </c>
      <c r="AU38" t="str">
        <f>C38</f>
        <v>Annual Leave Used</v>
      </c>
      <c r="AV38" t="str">
        <f>IF(F38="", "", F38)</f>
        <v>Annual Leave</v>
      </c>
      <c r="AW38" s="13">
        <f>M38</f>
        <v>0.99389238972370331</v>
      </c>
      <c r="AX38" t="e">
        <f>VLOOKUP(AI38, UniquePairs!A$5:A$2000, 1, FALSE)</f>
        <v>#N/A</v>
      </c>
      <c r="AY38" t="str">
        <f>IFERROR(INDEX(UniquePairs!A$5:K$1000, MATCH(AL38, UniquePairs!A$5:A$1000, 0), 10), "")</f>
        <v/>
      </c>
      <c r="AZ38" s="13">
        <f>IF(AY38&lt;&gt;"", AY38, AW38)</f>
        <v>0.99389238972370331</v>
      </c>
      <c r="BA38" t="str">
        <f>IF(AZ38=0,"None",IF(AZ38&lt;0.6,"Weak",IF(AZ38&lt;0.7,"Review",IF(AZ38&lt;0.8,"Good",IF(AZ38&lt;0.9,"Very Good","Solid")))))</f>
        <v>Solid</v>
      </c>
      <c r="BB38" s="28" t="str">
        <f>IF(AJ37=AJ38, BB37, BC38)</f>
        <v>Annual Leave</v>
      </c>
      <c r="BC38" t="str">
        <f>IF(AV38="",AU38,StringMatch(AU38,AV38,TRUE))</f>
        <v>Annual Leave</v>
      </c>
      <c r="BD38" t="str">
        <f>TRIM(SUBSTITUTE(SUBSTITUTE(SUBSTITUTE(SUBSTITUTE(SUBSTITUTE(SUBSTITUTE(SUBSTITUTE(SUBSTITUTE(SUBSTITUTE(SUBSTITUTE(AU38,BR38,""),BS38,""),BT38,""),BU38,""),BV38,""),BW38,""),BX38,""),BY38,""),BZ38,""),CA38,""))</f>
        <v>Used</v>
      </c>
      <c r="BE38" t="str">
        <f>TRIM(SUBSTITUTE(SUBSTITUTE(SUBSTITUTE(SUBSTITUTE(SUBSTITUTE(SUBSTITUTE(SUBSTITUTE(SUBSTITUTE(SUBSTITUTE(SUBSTITUTE(AV38,BH38,""),BI38,""),BJ38,""),BK38,""),BL38,""),BM38,""),BN38,""),BO38,""),BP38,""),BQ38,""))</f>
        <v/>
      </c>
      <c r="BF38" s="21">
        <f>LEN(AU38)-LEN(SUBSTITUTE(AU38," ",""))</f>
        <v>2</v>
      </c>
      <c r="BG38" s="21">
        <f>LEN(AV38)-LEN(SUBSTITUTE(AV38," ",""))</f>
        <v>1</v>
      </c>
      <c r="BH38" s="21" t="str">
        <f>IF(BF38=0,AU38,findspace($AU38,BH$10))</f>
        <v>Annual</v>
      </c>
      <c r="BI38" s="21" t="str">
        <f>IF(BH38=0,AN38,findspace($AU38,BI$10))</f>
        <v>Leave</v>
      </c>
      <c r="BJ38" s="21" t="str">
        <f>IF(BI38=0,AV38,findspace($AU38,BJ$10))</f>
        <v>Used</v>
      </c>
      <c r="BK38" s="21" t="str">
        <f>IF(BJ38=0,AW38,findspace($AU38,BK$10))</f>
        <v/>
      </c>
      <c r="BL38" s="21" t="str">
        <f>IF(BK38=0,AX38,findspace($AU38,BL$10))</f>
        <v/>
      </c>
      <c r="BM38" s="21" t="str">
        <f>IF(BL38=0,BF38,findspace($AU38,BM$10))</f>
        <v/>
      </c>
      <c r="BN38" s="21" t="str">
        <f>IF(BM38=0,BH38,findspace($AU38,BN$10))</f>
        <v/>
      </c>
      <c r="BO38" s="21" t="str">
        <f>IF(BN38=0,BI38,findspace($AU38,BO$10))</f>
        <v/>
      </c>
      <c r="BR38" s="21" t="str">
        <f>IF($BG38=0,$AV38,findspace($AV38,BR$10))</f>
        <v>Annual</v>
      </c>
      <c r="BS38" s="21" t="str">
        <f>IF($BG38=0,$AV38,findspace($AV38,BS$10))</f>
        <v>Leave</v>
      </c>
      <c r="BT38" s="21" t="str">
        <f>IF($BG38=0,$AV38,findspace($AV38,BT$10))</f>
        <v/>
      </c>
      <c r="BU38" s="21" t="str">
        <f>IF($BG38=0,$AV38,findspace($AV38,BU$10))</f>
        <v/>
      </c>
      <c r="BV38" s="21" t="str">
        <f>IF($BG38=0,$AV38,findspace($AV38,BV$10))</f>
        <v/>
      </c>
      <c r="BW38" s="21" t="str">
        <f>IF($BG38=0,$AV38,findspace($AV38,BW$10))</f>
        <v/>
      </c>
      <c r="BX38" s="21" t="str">
        <f>IF($BG38=0,$AV38,findspace($AV38,BX$10))</f>
        <v/>
      </c>
      <c r="BY38" s="21" t="str">
        <f>IF($BG38=0,$AV38,findspace($AV38,BY$10))</f>
        <v/>
      </c>
      <c r="BZ38" s="21" t="str">
        <f>IF($BG38=0,$AV38,findspace($AV38,BZ$10))</f>
        <v/>
      </c>
      <c r="CA38" s="21" t="str">
        <f>IF($BG38=0,$AV38,findspace($AV38,CA$10))</f>
        <v/>
      </c>
    </row>
    <row r="39" spans="1:79" x14ac:dyDescent="0.35">
      <c r="A39" t="s">
        <v>1837</v>
      </c>
      <c r="B39">
        <v>30</v>
      </c>
      <c r="C39" t="s">
        <v>3158</v>
      </c>
      <c r="D39" t="s">
        <v>1839</v>
      </c>
      <c r="E39" t="s">
        <v>1267</v>
      </c>
      <c r="F39" t="s">
        <v>2757</v>
      </c>
      <c r="G39" s="13">
        <v>0.99389238972370331</v>
      </c>
      <c r="I39">
        <v>12374</v>
      </c>
      <c r="J39" t="str">
        <f>K39&amp;L39</f>
        <v>IBC30Sick Leave Used12374DFASLSSick Leave</v>
      </c>
      <c r="K39" t="str">
        <f>A39&amp;B39&amp;C39</f>
        <v>IBC30Sick Leave Used</v>
      </c>
      <c r="L39" t="str">
        <f>I39&amp;D39&amp;E39&amp;F39</f>
        <v>12374DFASLSSick Leave</v>
      </c>
      <c r="M39" s="13">
        <f>G39</f>
        <v>0.99389238972370331</v>
      </c>
      <c r="N39" s="13"/>
      <c r="O39" s="19">
        <v>52</v>
      </c>
      <c r="P39">
        <f>COUNTIF(C$11:C$2024, C39)</f>
        <v>3</v>
      </c>
      <c r="Q39">
        <f>COUNTIF(F$11:F$177, F39)</f>
        <v>2</v>
      </c>
      <c r="R39" t="b">
        <f>A39=D39</f>
        <v>0</v>
      </c>
      <c r="S39" t="b">
        <f>A39&amp;B39&amp;C39=D39&amp;E39&amp;F39</f>
        <v>0</v>
      </c>
      <c r="V39" t="str">
        <f>IF($A39=V$10, $C39, "")</f>
        <v/>
      </c>
      <c r="W39" t="str">
        <f>IF($A39=W$10, $C39, "")</f>
        <v/>
      </c>
      <c r="X39" t="str">
        <f>IF($A39=X$10, $C39, "")</f>
        <v/>
      </c>
      <c r="Y39" t="str">
        <f>IF($A39=Y$10, $C39, "")</f>
        <v>Sick Leave Used</v>
      </c>
      <c r="Z39" t="str">
        <f>IF($A39=Z$10, $C39, "")</f>
        <v/>
      </c>
      <c r="AB39" t="str">
        <f>IF($D39=AB$10, $F39, "")</f>
        <v>Sick Leave</v>
      </c>
      <c r="AC39" t="str">
        <f>IF($D39=AC$10, $F39, "")</f>
        <v/>
      </c>
      <c r="AD39" t="str">
        <f>IF($D39=AD$10, $F39, "")</f>
        <v/>
      </c>
      <c r="AE39" t="str">
        <f>IF($D39=AE$10, $F39, "")</f>
        <v/>
      </c>
      <c r="AF39" t="str">
        <f>IF($D39=AF$10, $F39, "")</f>
        <v/>
      </c>
      <c r="AH39">
        <f>COUNTIF(AI$11:AI$2024, AI39)</f>
        <v>4</v>
      </c>
      <c r="AI39" t="str">
        <f>V39&amp;AB39&amp;W39&amp;AC39&amp;X39&amp;AD39&amp;Y39&amp;AE39&amp;Z39&amp;AF39</f>
        <v>Sick LeaveSick Leave Used</v>
      </c>
      <c r="AJ39">
        <f>IF(ROW()=11,1,IF(AK38+1=AK39,AJ38,AJ38+1))</f>
        <v>25</v>
      </c>
      <c r="AK39">
        <f>IF(AI39=AI38, AK38+1, 1)</f>
        <v>1</v>
      </c>
      <c r="AL39" s="26" t="str">
        <f>AM39&amp;AN39</f>
        <v>IBC30Sick Leave Used12374DFASLSSick Leave</v>
      </c>
      <c r="AM39" t="str">
        <f>K39</f>
        <v>IBC30Sick Leave Used</v>
      </c>
      <c r="AN39" t="str">
        <f>L39</f>
        <v>12374DFASLSSick Leave</v>
      </c>
      <c r="AO39">
        <f>COUNTIF(AM$11:AM$1107, AM39)</f>
        <v>3</v>
      </c>
      <c r="AP39">
        <f>COUNTIF(AN$11:AN$1107, AN39)</f>
        <v>12</v>
      </c>
      <c r="AQ39">
        <f>MATCH(AM39, AM$11:AM$1107, 0)</f>
        <v>29</v>
      </c>
      <c r="AR39">
        <f>MATCH(AN39, AN$11:AN$1107, 0)</f>
        <v>29</v>
      </c>
      <c r="AS39">
        <v>52</v>
      </c>
      <c r="AU39" t="str">
        <f>C39</f>
        <v>Sick Leave Used</v>
      </c>
      <c r="AV39" t="str">
        <f>IF(F39="", "", F39)</f>
        <v>Sick Leave</v>
      </c>
      <c r="AW39" s="13">
        <f>M39</f>
        <v>0.99389238972370331</v>
      </c>
      <c r="AX39" t="e">
        <f>VLOOKUP(AI39, UniquePairs!A$5:A$2000, 1, FALSE)</f>
        <v>#N/A</v>
      </c>
      <c r="AY39" t="str">
        <f>IFERROR(INDEX(UniquePairs!A$5:K$1000, MATCH(AL39, UniquePairs!A$5:A$1000, 0), 10), "")</f>
        <v/>
      </c>
      <c r="AZ39" s="13">
        <f>IF(AY39&lt;&gt;"", AY39, AW39)</f>
        <v>0.99389238972370331</v>
      </c>
      <c r="BA39" t="str">
        <f>IF(AZ39=0,"None",IF(AZ39&lt;0.6,"Weak",IF(AZ39&lt;0.7,"Review",IF(AZ39&lt;0.8,"Good",IF(AZ39&lt;0.9,"Very Good","Solid")))))</f>
        <v>Solid</v>
      </c>
      <c r="BB39" s="28" t="str">
        <f>IF(AJ38=AJ39, BB38, BC39)</f>
        <v>Sick Leave</v>
      </c>
      <c r="BC39" t="str">
        <f>IF(AV39="",AU39,StringMatch(AU39,AV39,TRUE))</f>
        <v>Sick Leave</v>
      </c>
      <c r="BD39" t="str">
        <f>TRIM(SUBSTITUTE(SUBSTITUTE(SUBSTITUTE(SUBSTITUTE(SUBSTITUTE(SUBSTITUTE(SUBSTITUTE(SUBSTITUTE(SUBSTITUTE(SUBSTITUTE(AU39,BR39,""),BS39,""),BT39,""),BU39,""),BV39,""),BW39,""),BX39,""),BY39,""),BZ39,""),CA39,""))</f>
        <v>Used</v>
      </c>
      <c r="BE39" t="str">
        <f>TRIM(SUBSTITUTE(SUBSTITUTE(SUBSTITUTE(SUBSTITUTE(SUBSTITUTE(SUBSTITUTE(SUBSTITUTE(SUBSTITUTE(SUBSTITUTE(SUBSTITUTE(AV39,BH39,""),BI39,""),BJ39,""),BK39,""),BL39,""),BM39,""),BN39,""),BO39,""),BP39,""),BQ39,""))</f>
        <v/>
      </c>
      <c r="BF39" s="21">
        <f>LEN(AU39)-LEN(SUBSTITUTE(AU39," ",""))</f>
        <v>2</v>
      </c>
      <c r="BG39" s="21">
        <f>LEN(AV39)-LEN(SUBSTITUTE(AV39," ",""))</f>
        <v>1</v>
      </c>
      <c r="BH39" s="21" t="str">
        <f>IF(BF39=0,AU39,findspace($AU39,BH$10))</f>
        <v>Sick</v>
      </c>
      <c r="BI39" s="21" t="str">
        <f>IF(BH39=0,AN39,findspace($AU39,BI$10))</f>
        <v>Leave</v>
      </c>
      <c r="BJ39" s="21" t="str">
        <f>IF(BI39=0,AV39,findspace($AU39,BJ$10))</f>
        <v>Used</v>
      </c>
      <c r="BK39" s="21" t="str">
        <f>IF(BJ39=0,AW39,findspace($AU39,BK$10))</f>
        <v/>
      </c>
      <c r="BL39" s="21" t="str">
        <f>IF(BK39=0,AX39,findspace($AU39,BL$10))</f>
        <v/>
      </c>
      <c r="BM39" s="21" t="str">
        <f>IF(BL39=0,BF39,findspace($AU39,BM$10))</f>
        <v/>
      </c>
      <c r="BN39" s="21" t="str">
        <f>IF(BM39=0,BH39,findspace($AU39,BN$10))</f>
        <v/>
      </c>
      <c r="BO39" s="21" t="str">
        <f>IF(BN39=0,BI39,findspace($AU39,BO$10))</f>
        <v/>
      </c>
      <c r="BR39" s="21" t="str">
        <f>IF($BG39=0,$AV39,findspace($AV39,BR$10))</f>
        <v>Sick</v>
      </c>
      <c r="BS39" s="21" t="str">
        <f>IF($BG39=0,$AV39,findspace($AV39,BS$10))</f>
        <v>Leave</v>
      </c>
      <c r="BT39" s="21" t="str">
        <f>IF($BG39=0,$AV39,findspace($AV39,BT$10))</f>
        <v/>
      </c>
      <c r="BU39" s="21" t="str">
        <f>IF($BG39=0,$AV39,findspace($AV39,BU$10))</f>
        <v/>
      </c>
      <c r="BV39" s="21" t="str">
        <f>IF($BG39=0,$AV39,findspace($AV39,BV$10))</f>
        <v/>
      </c>
      <c r="BW39" s="21" t="str">
        <f>IF($BG39=0,$AV39,findspace($AV39,BW$10))</f>
        <v/>
      </c>
      <c r="BX39" s="21" t="str">
        <f>IF($BG39=0,$AV39,findspace($AV39,BX$10))</f>
        <v/>
      </c>
      <c r="BY39" s="21" t="str">
        <f>IF($BG39=0,$AV39,findspace($AV39,BY$10))</f>
        <v/>
      </c>
      <c r="BZ39" s="21" t="str">
        <f>IF($BG39=0,$AV39,findspace($AV39,BZ$10))</f>
        <v/>
      </c>
      <c r="CA39" s="21" t="str">
        <f>IF($BG39=0,$AV39,findspace($AV39,CA$10))</f>
        <v/>
      </c>
    </row>
    <row r="40" spans="1:79" x14ac:dyDescent="0.35">
      <c r="A40" t="s">
        <v>1837</v>
      </c>
      <c r="B40">
        <v>30</v>
      </c>
      <c r="C40" t="s">
        <v>3158</v>
      </c>
      <c r="D40" t="s">
        <v>1836</v>
      </c>
      <c r="E40">
        <v>50</v>
      </c>
      <c r="F40" t="s">
        <v>2757</v>
      </c>
      <c r="G40" s="13">
        <v>0.99389238972370331</v>
      </c>
      <c r="I40">
        <v>12374</v>
      </c>
      <c r="J40" t="str">
        <f>K40&amp;L40</f>
        <v>IBC30Sick Leave Used12374GSA50Sick Leave</v>
      </c>
      <c r="K40" t="str">
        <f>A40&amp;B40&amp;C40</f>
        <v>IBC30Sick Leave Used</v>
      </c>
      <c r="L40" t="str">
        <f>I40&amp;D40&amp;E40&amp;F40</f>
        <v>12374GSA50Sick Leave</v>
      </c>
      <c r="M40" s="13">
        <f>G40</f>
        <v>0.99389238972370331</v>
      </c>
      <c r="N40" s="13"/>
      <c r="O40" s="19">
        <v>19</v>
      </c>
      <c r="P40">
        <f>COUNTIF(C$11:C$2024, C40)</f>
        <v>3</v>
      </c>
      <c r="Q40">
        <f>COUNTIF(F$11:F$177, F40)</f>
        <v>2</v>
      </c>
      <c r="R40" t="b">
        <f>A40=D40</f>
        <v>0</v>
      </c>
      <c r="S40" t="b">
        <f>A40&amp;B40&amp;C40=D40&amp;E40&amp;F40</f>
        <v>0</v>
      </c>
      <c r="V40" t="str">
        <f>IF($A40=V$10, $C40, "")</f>
        <v/>
      </c>
      <c r="W40" t="str">
        <f>IF($A40=W$10, $C40, "")</f>
        <v/>
      </c>
      <c r="X40" t="str">
        <f>IF($A40=X$10, $C40, "")</f>
        <v/>
      </c>
      <c r="Y40" t="str">
        <f>IF($A40=Y$10, $C40, "")</f>
        <v>Sick Leave Used</v>
      </c>
      <c r="Z40" t="str">
        <f>IF($A40=Z$10, $C40, "")</f>
        <v/>
      </c>
      <c r="AB40" t="str">
        <f>IF($D40=AB$10, $F40, "")</f>
        <v/>
      </c>
      <c r="AC40" t="str">
        <f>IF($D40=AC$10, $F40, "")</f>
        <v>Sick Leave</v>
      </c>
      <c r="AD40" t="str">
        <f>IF($D40=AD$10, $F40, "")</f>
        <v/>
      </c>
      <c r="AE40" t="str">
        <f>IF($D40=AE$10, $F40, "")</f>
        <v/>
      </c>
      <c r="AF40" t="str">
        <f>IF($D40=AF$10, $F40, "")</f>
        <v/>
      </c>
      <c r="AH40">
        <f>COUNTIF(AI$11:AI$2024, AI40)</f>
        <v>4</v>
      </c>
      <c r="AI40" t="str">
        <f>V40&amp;AB40&amp;W40&amp;AC40&amp;X40&amp;AD40&amp;Y40&amp;AE40&amp;Z40&amp;AF40</f>
        <v>Sick LeaveSick Leave Used</v>
      </c>
      <c r="AJ40">
        <f>IF(ROW()=11,1,IF(AK39+1=AK40,AJ39,AJ39+1))</f>
        <v>25</v>
      </c>
      <c r="AK40">
        <f>IF(AI40=AI39, AK39+1, 1)</f>
        <v>2</v>
      </c>
      <c r="AL40" s="26" t="str">
        <f>AM40&amp;AN40</f>
        <v>IBC30Sick Leave Used12374GSA50Sick Leave</v>
      </c>
      <c r="AM40" t="str">
        <f>K40</f>
        <v>IBC30Sick Leave Used</v>
      </c>
      <c r="AN40" t="str">
        <f>L40</f>
        <v>12374GSA50Sick Leave</v>
      </c>
      <c r="AO40">
        <f>COUNTIF(AM$11:AM$1107, AM40)</f>
        <v>3</v>
      </c>
      <c r="AP40">
        <f>COUNTIF(AN$11:AN$1107, AN40)</f>
        <v>9</v>
      </c>
      <c r="AQ40">
        <f>MATCH(AM40, AM$11:AM$1107, 0)</f>
        <v>29</v>
      </c>
      <c r="AR40">
        <f>MATCH(AN40, AN$11:AN$1107, 0)</f>
        <v>30</v>
      </c>
      <c r="AS40">
        <v>19</v>
      </c>
      <c r="AU40" t="str">
        <f>C40</f>
        <v>Sick Leave Used</v>
      </c>
      <c r="AV40" t="str">
        <f>IF(F40="", "", F40)</f>
        <v>Sick Leave</v>
      </c>
      <c r="AW40" s="13">
        <f>M40</f>
        <v>0.99389238972370331</v>
      </c>
      <c r="AX40" t="e">
        <f>VLOOKUP(AI40, UniquePairs!A$5:A$2000, 1, FALSE)</f>
        <v>#N/A</v>
      </c>
      <c r="AY40" t="str">
        <f>IFERROR(INDEX(UniquePairs!A$5:K$1000, MATCH(AL40, UniquePairs!A$5:A$1000, 0), 10), "")</f>
        <v/>
      </c>
      <c r="AZ40" s="13">
        <f>IF(AY40&lt;&gt;"", AY40, AW40)</f>
        <v>0.99389238972370331</v>
      </c>
      <c r="BA40" t="str">
        <f>IF(AZ40=0,"None",IF(AZ40&lt;0.6,"Weak",IF(AZ40&lt;0.7,"Review",IF(AZ40&lt;0.8,"Good",IF(AZ40&lt;0.9,"Very Good","Solid")))))</f>
        <v>Solid</v>
      </c>
      <c r="BB40" s="28" t="str">
        <f>IF(AJ39=AJ40, BB39, BC40)</f>
        <v>Sick Leave</v>
      </c>
      <c r="BC40" t="str">
        <f>IF(AV40="",AU40,StringMatch(AU40,AV40,TRUE))</f>
        <v>Sick Leave</v>
      </c>
      <c r="BD40" t="str">
        <f>TRIM(SUBSTITUTE(SUBSTITUTE(SUBSTITUTE(SUBSTITUTE(SUBSTITUTE(SUBSTITUTE(SUBSTITUTE(SUBSTITUTE(SUBSTITUTE(SUBSTITUTE(AU40,BR40,""),BS40,""),BT40,""),BU40,""),BV40,""),BW40,""),BX40,""),BY40,""),BZ40,""),CA40,""))</f>
        <v>Used</v>
      </c>
      <c r="BE40" t="str">
        <f>TRIM(SUBSTITUTE(SUBSTITUTE(SUBSTITUTE(SUBSTITUTE(SUBSTITUTE(SUBSTITUTE(SUBSTITUTE(SUBSTITUTE(SUBSTITUTE(SUBSTITUTE(AV40,BH40,""),BI40,""),BJ40,""),BK40,""),BL40,""),BM40,""),BN40,""),BO40,""),BP40,""),BQ40,""))</f>
        <v/>
      </c>
      <c r="BF40" s="21">
        <f>LEN(AU40)-LEN(SUBSTITUTE(AU40," ",""))</f>
        <v>2</v>
      </c>
      <c r="BG40" s="21">
        <f>LEN(AV40)-LEN(SUBSTITUTE(AV40," ",""))</f>
        <v>1</v>
      </c>
      <c r="BH40" s="21" t="str">
        <f>IF(BF40=0,AU40,findspace($AU40,BH$10))</f>
        <v>Sick</v>
      </c>
      <c r="BI40" s="21" t="str">
        <f>IF(BH40=0,AN40,findspace($AU40,BI$10))</f>
        <v>Leave</v>
      </c>
      <c r="BJ40" s="21" t="str">
        <f>IF(BI40=0,AV40,findspace($AU40,BJ$10))</f>
        <v>Used</v>
      </c>
      <c r="BK40" s="21" t="str">
        <f>IF(BJ40=0,AW40,findspace($AU40,BK$10))</f>
        <v/>
      </c>
      <c r="BL40" s="21" t="str">
        <f>IF(BK40=0,AX40,findspace($AU40,BL$10))</f>
        <v/>
      </c>
      <c r="BM40" s="21" t="str">
        <f>IF(BL40=0,BF40,findspace($AU40,BM$10))</f>
        <v/>
      </c>
      <c r="BN40" s="21" t="str">
        <f>IF(BM40=0,BH40,findspace($AU40,BN$10))</f>
        <v/>
      </c>
      <c r="BO40" s="21" t="str">
        <f>IF(BN40=0,BI40,findspace($AU40,BO$10))</f>
        <v/>
      </c>
      <c r="BR40" s="21" t="str">
        <f>IF($BG40=0,$AV40,findspace($AV40,BR$10))</f>
        <v>Sick</v>
      </c>
      <c r="BS40" s="21" t="str">
        <f>IF($BG40=0,$AV40,findspace($AV40,BS$10))</f>
        <v>Leave</v>
      </c>
      <c r="BT40" s="21" t="str">
        <f>IF($BG40=0,$AV40,findspace($AV40,BT$10))</f>
        <v/>
      </c>
      <c r="BU40" s="21" t="str">
        <f>IF($BG40=0,$AV40,findspace($AV40,BU$10))</f>
        <v/>
      </c>
      <c r="BV40" s="21" t="str">
        <f>IF($BG40=0,$AV40,findspace($AV40,BV$10))</f>
        <v/>
      </c>
      <c r="BW40" s="21" t="str">
        <f>IF($BG40=0,$AV40,findspace($AV40,BW$10))</f>
        <v/>
      </c>
      <c r="BX40" s="21" t="str">
        <f>IF($BG40=0,$AV40,findspace($AV40,BX$10))</f>
        <v/>
      </c>
      <c r="BY40" s="21" t="str">
        <f>IF($BG40=0,$AV40,findspace($AV40,BY$10))</f>
        <v/>
      </c>
      <c r="BZ40" s="21" t="str">
        <f>IF($BG40=0,$AV40,findspace($AV40,BZ$10))</f>
        <v/>
      </c>
      <c r="CA40" s="21" t="str">
        <f>IF($BG40=0,$AV40,findspace($AV40,CA$10))</f>
        <v/>
      </c>
    </row>
    <row r="41" spans="1:79" x14ac:dyDescent="0.35">
      <c r="A41" t="s">
        <v>1836</v>
      </c>
      <c r="B41">
        <v>61</v>
      </c>
      <c r="C41" t="s">
        <v>3437</v>
      </c>
      <c r="D41" t="s">
        <v>1837</v>
      </c>
      <c r="E41">
        <v>102</v>
      </c>
      <c r="F41" t="s">
        <v>3578</v>
      </c>
      <c r="G41" s="13">
        <v>0.99348837209302321</v>
      </c>
      <c r="I41">
        <v>12374</v>
      </c>
      <c r="J41" t="str">
        <f>K41&amp;L41</f>
        <v>GSA61Absent Without Leave12374IBC102Absent Without Leave Used</v>
      </c>
      <c r="K41" t="str">
        <f>A41&amp;B41&amp;C41</f>
        <v>GSA61Absent Without Leave</v>
      </c>
      <c r="L41" t="str">
        <f>I41&amp;D41&amp;E41&amp;F41</f>
        <v>12374IBC102Absent Without Leave Used</v>
      </c>
      <c r="M41" s="13">
        <f>G41</f>
        <v>0.99348837209302321</v>
      </c>
      <c r="N41" s="13"/>
      <c r="O41" s="19">
        <v>782</v>
      </c>
      <c r="P41">
        <f>COUNTIF(C$11:C$2024, C41)</f>
        <v>3</v>
      </c>
      <c r="Q41">
        <f>COUNTIF(F$11:F$177, F41)</f>
        <v>1</v>
      </c>
      <c r="R41" t="b">
        <f>A41=D41</f>
        <v>0</v>
      </c>
      <c r="S41" t="b">
        <f>A41&amp;B41&amp;C41=D41&amp;E41&amp;F41</f>
        <v>0</v>
      </c>
      <c r="V41" t="str">
        <f>IF($A41=V$10, $C41, "")</f>
        <v/>
      </c>
      <c r="W41" t="str">
        <f>IF($A41=W$10, $C41, "")</f>
        <v>Absent Without Leave</v>
      </c>
      <c r="X41" t="str">
        <f>IF($A41=X$10, $C41, "")</f>
        <v/>
      </c>
      <c r="Y41" t="str">
        <f>IF($A41=Y$10, $C41, "")</f>
        <v/>
      </c>
      <c r="Z41" t="str">
        <f>IF($A41=Z$10, $C41, "")</f>
        <v/>
      </c>
      <c r="AB41" t="str">
        <f>IF($D41=AB$10, $F41, "")</f>
        <v/>
      </c>
      <c r="AC41" t="str">
        <f>IF($D41=AC$10, $F41, "")</f>
        <v/>
      </c>
      <c r="AD41" t="str">
        <f>IF($D41=AD$10, $F41, "")</f>
        <v/>
      </c>
      <c r="AE41" t="str">
        <f>IF($D41=AE$10, $F41, "")</f>
        <v>Absent Without Leave Used</v>
      </c>
      <c r="AF41" t="str">
        <f>IF($D41=AF$10, $F41, "")</f>
        <v/>
      </c>
      <c r="AH41">
        <f>COUNTIF(AI$11:AI$2024, AI41)</f>
        <v>2</v>
      </c>
      <c r="AI41" t="str">
        <f>V41&amp;AB41&amp;W41&amp;AC41&amp;X41&amp;AD41&amp;Y41&amp;AE41&amp;Z41&amp;AF41</f>
        <v>Absent Without LeaveAbsent Without Leave Used</v>
      </c>
      <c r="AJ41">
        <f>IF(ROW()=11,1,IF(AK40+1=AK41,AJ40,AJ40+1))</f>
        <v>26</v>
      </c>
      <c r="AK41">
        <f>IF(AI41=AI40, AK40+1, 1)</f>
        <v>1</v>
      </c>
      <c r="AL41" s="26" t="str">
        <f>AM41&amp;AN41</f>
        <v>GSA61Absent Without Leave12374IBC102Absent Without Leave Used</v>
      </c>
      <c r="AM41" t="str">
        <f>K41</f>
        <v>GSA61Absent Without Leave</v>
      </c>
      <c r="AN41" t="str">
        <f>L41</f>
        <v>12374IBC102Absent Without Leave Used</v>
      </c>
      <c r="AO41">
        <f>COUNTIF(AM$11:AM$1107, AM41)</f>
        <v>3</v>
      </c>
      <c r="AP41">
        <f>COUNTIF(AN$11:AN$1107, AN41)</f>
        <v>3</v>
      </c>
      <c r="AQ41">
        <f>MATCH(AM41, AM$11:AM$1107, 0)</f>
        <v>31</v>
      </c>
      <c r="AR41">
        <f>MATCH(AN41, AN$11:AN$1107, 0)</f>
        <v>31</v>
      </c>
      <c r="AS41">
        <v>782</v>
      </c>
      <c r="AU41" t="str">
        <f>C41</f>
        <v>Absent Without Leave</v>
      </c>
      <c r="AV41" t="str">
        <f>IF(F41="", "", F41)</f>
        <v>Absent Without Leave Used</v>
      </c>
      <c r="AW41" s="13">
        <f>M41</f>
        <v>0.99348837209302321</v>
      </c>
      <c r="AX41" t="e">
        <f>VLOOKUP(AI41, UniquePairs!A$5:A$2000, 1, FALSE)</f>
        <v>#N/A</v>
      </c>
      <c r="AY41" t="str">
        <f>IFERROR(INDEX(UniquePairs!A$5:K$1000, MATCH(AL41, UniquePairs!A$5:A$1000, 0), 10), "")</f>
        <v/>
      </c>
      <c r="AZ41" s="13">
        <f>IF(AY41&lt;&gt;"", AY41, AW41)</f>
        <v>0.99348837209302321</v>
      </c>
      <c r="BA41" t="str">
        <f>IF(AZ41=0,"None",IF(AZ41&lt;0.6,"Weak",IF(AZ41&lt;0.7,"Review",IF(AZ41&lt;0.8,"Good",IF(AZ41&lt;0.9,"Very Good","Solid")))))</f>
        <v>Solid</v>
      </c>
      <c r="BB41" s="28" t="str">
        <f>IF(AJ40=AJ41, BB40, BC41)</f>
        <v>Absent Without Leave</v>
      </c>
      <c r="BC41" t="str">
        <f>IF(AV41="",AU41,StringMatch(AU41,AV41,TRUE))</f>
        <v>Absent Without Leave</v>
      </c>
      <c r="BD41" t="str">
        <f>TRIM(SUBSTITUTE(SUBSTITUTE(SUBSTITUTE(SUBSTITUTE(SUBSTITUTE(SUBSTITUTE(SUBSTITUTE(SUBSTITUTE(SUBSTITUTE(SUBSTITUTE(AU41,BR41,""),BS41,""),BT41,""),BU41,""),BV41,""),BW41,""),BX41,""),BY41,""),BZ41,""),CA41,""))</f>
        <v/>
      </c>
      <c r="BE41" t="str">
        <f>TRIM(SUBSTITUTE(SUBSTITUTE(SUBSTITUTE(SUBSTITUTE(SUBSTITUTE(SUBSTITUTE(SUBSTITUTE(SUBSTITUTE(SUBSTITUTE(SUBSTITUTE(AV41,BH41,""),BI41,""),BJ41,""),BK41,""),BL41,""),BM41,""),BN41,""),BO41,""),BP41,""),BQ41,""))</f>
        <v>Used</v>
      </c>
      <c r="BF41" s="21">
        <f>LEN(AU41)-LEN(SUBSTITUTE(AU41," ",""))</f>
        <v>2</v>
      </c>
      <c r="BG41" s="21">
        <f>LEN(AV41)-LEN(SUBSTITUTE(AV41," ",""))</f>
        <v>3</v>
      </c>
      <c r="BH41" s="21" t="str">
        <f>IF(BF41=0,AU41,findspace($AU41,BH$10))</f>
        <v>Absent</v>
      </c>
      <c r="BI41" s="21" t="str">
        <f>IF(BH41=0,AN41,findspace($AU41,BI$10))</f>
        <v>Without</v>
      </c>
      <c r="BJ41" s="21" t="str">
        <f>IF(BI41=0,AV41,findspace($AU41,BJ$10))</f>
        <v>Leave</v>
      </c>
      <c r="BK41" s="21" t="str">
        <f>IF(BJ41=0,AW41,findspace($AU41,BK$10))</f>
        <v/>
      </c>
      <c r="BL41" s="21" t="str">
        <f>IF(BK41=0,AX41,findspace($AU41,BL$10))</f>
        <v/>
      </c>
      <c r="BM41" s="21" t="str">
        <f>IF(BL41=0,BF41,findspace($AU41,BM$10))</f>
        <v/>
      </c>
      <c r="BN41" s="21" t="str">
        <f>IF(BM41=0,BH41,findspace($AU41,BN$10))</f>
        <v/>
      </c>
      <c r="BO41" s="21" t="str">
        <f>IF(BN41=0,BI41,findspace($AU41,BO$10))</f>
        <v/>
      </c>
      <c r="BR41" s="21" t="str">
        <f>IF($BG41=0,$AV41,findspace($AV41,BR$10))</f>
        <v>Absent</v>
      </c>
      <c r="BS41" s="21" t="str">
        <f>IF($BG41=0,$AV41,findspace($AV41,BS$10))</f>
        <v>Without</v>
      </c>
      <c r="BT41" s="21" t="str">
        <f>IF($BG41=0,$AV41,findspace($AV41,BT$10))</f>
        <v>Leave</v>
      </c>
      <c r="BU41" s="21" t="str">
        <f>IF($BG41=0,$AV41,findspace($AV41,BU$10))</f>
        <v>Used</v>
      </c>
      <c r="BV41" s="21" t="str">
        <f>IF($BG41=0,$AV41,findspace($AV41,BV$10))</f>
        <v/>
      </c>
      <c r="BW41" s="21" t="str">
        <f>IF($BG41=0,$AV41,findspace($AV41,BW$10))</f>
        <v/>
      </c>
      <c r="BX41" s="21" t="str">
        <f>IF($BG41=0,$AV41,findspace($AV41,BX$10))</f>
        <v/>
      </c>
      <c r="BY41" s="21" t="str">
        <f>IF($BG41=0,$AV41,findspace($AV41,BY$10))</f>
        <v/>
      </c>
      <c r="BZ41" s="21" t="str">
        <f>IF($BG41=0,$AV41,findspace($AV41,BZ$10))</f>
        <v/>
      </c>
      <c r="CA41" s="21" t="str">
        <f>IF($BG41=0,$AV41,findspace($AV41,CA$10))</f>
        <v/>
      </c>
    </row>
    <row r="42" spans="1:79" x14ac:dyDescent="0.35">
      <c r="A42" t="s">
        <v>1837</v>
      </c>
      <c r="B42">
        <v>102</v>
      </c>
      <c r="C42" t="s">
        <v>3578</v>
      </c>
      <c r="D42" t="s">
        <v>1836</v>
      </c>
      <c r="E42">
        <v>61</v>
      </c>
      <c r="F42" t="s">
        <v>3437</v>
      </c>
      <c r="G42" s="13">
        <v>0.99348837209302321</v>
      </c>
      <c r="I42">
        <v>12374</v>
      </c>
      <c r="J42" t="str">
        <f>K42&amp;L42</f>
        <v>IBC102Absent Without Leave Used12374GSA61Absent Without Leave</v>
      </c>
      <c r="K42" t="str">
        <f>A42&amp;B42&amp;C42</f>
        <v>IBC102Absent Without Leave Used</v>
      </c>
      <c r="L42" t="str">
        <f>I42&amp;D42&amp;E42&amp;F42</f>
        <v>12374GSA61Absent Without Leave</v>
      </c>
      <c r="M42" s="13">
        <f>G42</f>
        <v>0.99348837209302321</v>
      </c>
      <c r="N42" s="13"/>
      <c r="O42" s="19">
        <v>1047</v>
      </c>
      <c r="P42">
        <f>COUNTIF(C$11:C$2024, C42)</f>
        <v>3</v>
      </c>
      <c r="Q42">
        <f>COUNTIF(F$11:F$177, F42)</f>
        <v>2</v>
      </c>
      <c r="R42" t="b">
        <f>A42=D42</f>
        <v>0</v>
      </c>
      <c r="S42" t="b">
        <f>A42&amp;B42&amp;C42=D42&amp;E42&amp;F42</f>
        <v>0</v>
      </c>
      <c r="V42" t="str">
        <f>IF($A42=V$10, $C42, "")</f>
        <v/>
      </c>
      <c r="W42" t="str">
        <f>IF($A42=W$10, $C42, "")</f>
        <v/>
      </c>
      <c r="X42" t="str">
        <f>IF($A42=X$10, $C42, "")</f>
        <v/>
      </c>
      <c r="Y42" t="str">
        <f>IF($A42=Y$10, $C42, "")</f>
        <v>Absent Without Leave Used</v>
      </c>
      <c r="Z42" t="str">
        <f>IF($A42=Z$10, $C42, "")</f>
        <v/>
      </c>
      <c r="AB42" t="str">
        <f>IF($D42=AB$10, $F42, "")</f>
        <v/>
      </c>
      <c r="AC42" t="str">
        <f>IF($D42=AC$10, $F42, "")</f>
        <v>Absent Without Leave</v>
      </c>
      <c r="AD42" t="str">
        <f>IF($D42=AD$10, $F42, "")</f>
        <v/>
      </c>
      <c r="AE42" t="str">
        <f>IF($D42=AE$10, $F42, "")</f>
        <v/>
      </c>
      <c r="AF42" t="str">
        <f>IF($D42=AF$10, $F42, "")</f>
        <v/>
      </c>
      <c r="AH42">
        <f>COUNTIF(AI$11:AI$2024, AI42)</f>
        <v>2</v>
      </c>
      <c r="AI42" t="str">
        <f>V42&amp;AB42&amp;W42&amp;AC42&amp;X42&amp;AD42&amp;Y42&amp;AE42&amp;Z42&amp;AF42</f>
        <v>Absent Without LeaveAbsent Without Leave Used</v>
      </c>
      <c r="AJ42">
        <f>IF(ROW()=11,1,IF(AK41+1=AK42,AJ41,AJ41+1))</f>
        <v>26</v>
      </c>
      <c r="AK42">
        <f>IF(AI42=AI41, AK41+1, 1)</f>
        <v>2</v>
      </c>
      <c r="AL42" s="26" t="str">
        <f>AM42&amp;AN42</f>
        <v>IBC102Absent Without Leave Used12374GSA61Absent Without Leave</v>
      </c>
      <c r="AM42" t="str">
        <f>K42</f>
        <v>IBC102Absent Without Leave Used</v>
      </c>
      <c r="AN42" t="str">
        <f>L42</f>
        <v>12374GSA61Absent Without Leave</v>
      </c>
      <c r="AO42">
        <f>COUNTIF(AM$11:AM$1107, AM42)</f>
        <v>3</v>
      </c>
      <c r="AP42">
        <f>COUNTIF(AN$11:AN$1107, AN42)</f>
        <v>3</v>
      </c>
      <c r="AQ42">
        <f>MATCH(AM42, AM$11:AM$1107, 0)</f>
        <v>32</v>
      </c>
      <c r="AR42">
        <f>MATCH(AN42, AN$11:AN$1107, 0)</f>
        <v>32</v>
      </c>
      <c r="AS42">
        <v>1047</v>
      </c>
      <c r="AU42" t="str">
        <f>C42</f>
        <v>Absent Without Leave Used</v>
      </c>
      <c r="AV42" t="str">
        <f>IF(F42="", "", F42)</f>
        <v>Absent Without Leave</v>
      </c>
      <c r="AW42" s="13">
        <f>M42</f>
        <v>0.99348837209302321</v>
      </c>
      <c r="AX42" t="e">
        <f>VLOOKUP(AI42, UniquePairs!A$5:A$2000, 1, FALSE)</f>
        <v>#N/A</v>
      </c>
      <c r="AY42" t="str">
        <f>IFERROR(INDEX(UniquePairs!A$5:K$1000, MATCH(AL42, UniquePairs!A$5:A$1000, 0), 10), "")</f>
        <v/>
      </c>
      <c r="AZ42" s="13">
        <f>IF(AY42&lt;&gt;"", AY42, AW42)</f>
        <v>0.99348837209302321</v>
      </c>
      <c r="BA42" t="str">
        <f>IF(AZ42=0,"None",IF(AZ42&lt;0.6,"Weak",IF(AZ42&lt;0.7,"Review",IF(AZ42&lt;0.8,"Good",IF(AZ42&lt;0.9,"Very Good","Solid")))))</f>
        <v>Solid</v>
      </c>
      <c r="BB42" s="28" t="str">
        <f>IF(AJ41=AJ42, BB41, BC42)</f>
        <v>Absent Without Leave</v>
      </c>
      <c r="BC42" t="str">
        <f>IF(AV42="",AU42,StringMatch(AU42,AV42,TRUE))</f>
        <v>Absent Without Leave</v>
      </c>
      <c r="BD42" t="str">
        <f>TRIM(SUBSTITUTE(SUBSTITUTE(SUBSTITUTE(SUBSTITUTE(SUBSTITUTE(SUBSTITUTE(SUBSTITUTE(SUBSTITUTE(SUBSTITUTE(SUBSTITUTE(AU42,BR42,""),BS42,""),BT42,""),BU42,""),BV42,""),BW42,""),BX42,""),BY42,""),BZ42,""),CA42,""))</f>
        <v>Used</v>
      </c>
      <c r="BE42" t="str">
        <f>TRIM(SUBSTITUTE(SUBSTITUTE(SUBSTITUTE(SUBSTITUTE(SUBSTITUTE(SUBSTITUTE(SUBSTITUTE(SUBSTITUTE(SUBSTITUTE(SUBSTITUTE(AV42,BH42,""),BI42,""),BJ42,""),BK42,""),BL42,""),BM42,""),BN42,""),BO42,""),BP42,""),BQ42,""))</f>
        <v/>
      </c>
      <c r="BF42" s="21">
        <f>LEN(AU42)-LEN(SUBSTITUTE(AU42," ",""))</f>
        <v>3</v>
      </c>
      <c r="BG42" s="21">
        <f>LEN(AV42)-LEN(SUBSTITUTE(AV42," ",""))</f>
        <v>2</v>
      </c>
      <c r="BH42" s="21" t="str">
        <f>IF(BF42=0,AU42,findspace($AU42,BH$10))</f>
        <v>Absent</v>
      </c>
      <c r="BI42" s="21" t="str">
        <f>IF(BH42=0,AN42,findspace($AU42,BI$10))</f>
        <v>Without</v>
      </c>
      <c r="BJ42" s="21" t="str">
        <f>IF(BI42=0,AV42,findspace($AU42,BJ$10))</f>
        <v>Leave</v>
      </c>
      <c r="BK42" s="21" t="str">
        <f>IF(BJ42=0,AW42,findspace($AU42,BK$10))</f>
        <v>Used</v>
      </c>
      <c r="BL42" s="21" t="str">
        <f>IF(BK42=0,AX42,findspace($AU42,BL$10))</f>
        <v/>
      </c>
      <c r="BM42" s="21" t="str">
        <f>IF(BL42=0,BF42,findspace($AU42,BM$10))</f>
        <v/>
      </c>
      <c r="BN42" s="21" t="str">
        <f>IF(BM42=0,BH42,findspace($AU42,BN$10))</f>
        <v/>
      </c>
      <c r="BO42" s="21" t="str">
        <f>IF(BN42=0,BI42,findspace($AU42,BO$10))</f>
        <v/>
      </c>
      <c r="BR42" s="21" t="str">
        <f>IF($BG42=0,$AV42,findspace($AV42,BR$10))</f>
        <v>Absent</v>
      </c>
      <c r="BS42" s="21" t="str">
        <f>IF($BG42=0,$AV42,findspace($AV42,BS$10))</f>
        <v>Without</v>
      </c>
      <c r="BT42" s="21" t="str">
        <f>IF($BG42=0,$AV42,findspace($AV42,BT$10))</f>
        <v>Leave</v>
      </c>
      <c r="BU42" s="21" t="str">
        <f>IF($BG42=0,$AV42,findspace($AV42,BU$10))</f>
        <v/>
      </c>
      <c r="BV42" s="21" t="str">
        <f>IF($BG42=0,$AV42,findspace($AV42,BV$10))</f>
        <v/>
      </c>
      <c r="BW42" s="21" t="str">
        <f>IF($BG42=0,$AV42,findspace($AV42,BW$10))</f>
        <v/>
      </c>
      <c r="BX42" s="21" t="str">
        <f>IF($BG42=0,$AV42,findspace($AV42,BX$10))</f>
        <v/>
      </c>
      <c r="BY42" s="21" t="str">
        <f>IF($BG42=0,$AV42,findspace($AV42,BY$10))</f>
        <v/>
      </c>
      <c r="BZ42" s="21" t="str">
        <f>IF($BG42=0,$AV42,findspace($AV42,BZ$10))</f>
        <v/>
      </c>
      <c r="CA42" s="21" t="str">
        <f>IF($BG42=0,$AV42,findspace($AV42,CA$10))</f>
        <v/>
      </c>
    </row>
    <row r="43" spans="1:79" x14ac:dyDescent="0.35">
      <c r="A43" t="s">
        <v>1839</v>
      </c>
      <c r="B43" t="s">
        <v>1806</v>
      </c>
      <c r="C43" t="s">
        <v>3372</v>
      </c>
      <c r="D43" t="s">
        <v>1839</v>
      </c>
      <c r="E43" t="s">
        <v>1808</v>
      </c>
      <c r="F43" t="s">
        <v>3374</v>
      </c>
      <c r="G43" s="13">
        <v>0.99337016574585635</v>
      </c>
      <c r="I43">
        <v>12374</v>
      </c>
      <c r="J43" t="str">
        <f>K43&amp;L43</f>
        <v>DFAS6FCargo Supervision Straight Time12374DFAS6JCargo Straight Time</v>
      </c>
      <c r="K43" t="str">
        <f>A43&amp;B43&amp;C43</f>
        <v>DFAS6FCargo Supervision Straight Time</v>
      </c>
      <c r="L43" t="str">
        <f>I43&amp;D43&amp;E43&amp;F43</f>
        <v>12374DFAS6JCargo Straight Time</v>
      </c>
      <c r="M43" s="13">
        <f>G43</f>
        <v>0.99337016574585635</v>
      </c>
      <c r="N43" s="13"/>
      <c r="O43" s="19">
        <v>656</v>
      </c>
      <c r="P43">
        <f>COUNTIF(C$11:C$2024, C43)</f>
        <v>3</v>
      </c>
      <c r="Q43">
        <f>COUNTIF(F$11:F$177, F43)</f>
        <v>1</v>
      </c>
      <c r="R43" t="b">
        <f>A43=D43</f>
        <v>1</v>
      </c>
      <c r="S43" t="b">
        <f>A43&amp;B43&amp;C43=D43&amp;E43&amp;F43</f>
        <v>0</v>
      </c>
      <c r="V43" t="str">
        <f>IF($A43=V$10, $C43, "")</f>
        <v>Cargo Supervision Straight Time</v>
      </c>
      <c r="W43" t="str">
        <f>IF($A43=W$10, $C43, "")</f>
        <v/>
      </c>
      <c r="X43" t="str">
        <f>IF($A43=X$10, $C43, "")</f>
        <v/>
      </c>
      <c r="Y43" t="str">
        <f>IF($A43=Y$10, $C43, "")</f>
        <v/>
      </c>
      <c r="Z43" t="str">
        <f>IF($A43=Z$10, $C43, "")</f>
        <v/>
      </c>
      <c r="AB43" t="str">
        <f>IF($D43=AB$10, $F43, "")</f>
        <v>Cargo Straight Time</v>
      </c>
      <c r="AC43" t="str">
        <f>IF($D43=AC$10, $F43, "")</f>
        <v/>
      </c>
      <c r="AD43" t="str">
        <f>IF($D43=AD$10, $F43, "")</f>
        <v/>
      </c>
      <c r="AE43" t="str">
        <f>IF($D43=AE$10, $F43, "")</f>
        <v/>
      </c>
      <c r="AF43" t="str">
        <f>IF($D43=AF$10, $F43, "")</f>
        <v/>
      </c>
      <c r="AH43">
        <f>COUNTIF(AI$11:AI$2024, AI43)</f>
        <v>1</v>
      </c>
      <c r="AI43" t="str">
        <f>V43&amp;AB43&amp;W43&amp;AC43&amp;X43&amp;AD43&amp;Y43&amp;AE43&amp;Z43&amp;AF43</f>
        <v>Cargo Supervision Straight TimeCargo Straight Time</v>
      </c>
      <c r="AJ43">
        <f>IF(ROW()=11,1,IF(AK42+1=AK43,AJ42,AJ42+1))</f>
        <v>27</v>
      </c>
      <c r="AK43">
        <f>IF(AI43=AI42, AK42+1, 1)</f>
        <v>1</v>
      </c>
      <c r="AL43" s="26" t="str">
        <f>AM43&amp;AN43</f>
        <v>DFAS6FCargo Supervision Straight Time12374DFAS6JCargo Straight Time</v>
      </c>
      <c r="AM43" t="str">
        <f>K43</f>
        <v>DFAS6FCargo Supervision Straight Time</v>
      </c>
      <c r="AN43" t="str">
        <f>L43</f>
        <v>12374DFAS6JCargo Straight Time</v>
      </c>
      <c r="AO43">
        <f>COUNTIF(AM$11:AM$1107, AM43)</f>
        <v>3</v>
      </c>
      <c r="AP43">
        <f>COUNTIF(AN$11:AN$1107, AN43)</f>
        <v>2</v>
      </c>
      <c r="AQ43">
        <f>MATCH(AM43, AM$11:AM$1107, 0)</f>
        <v>33</v>
      </c>
      <c r="AR43">
        <f>MATCH(AN43, AN$11:AN$1107, 0)</f>
        <v>33</v>
      </c>
      <c r="AS43">
        <v>656</v>
      </c>
      <c r="AU43" t="str">
        <f>C43</f>
        <v>Cargo Supervision Straight Time</v>
      </c>
      <c r="AV43" t="str">
        <f>IF(F43="", "", F43)</f>
        <v>Cargo Straight Time</v>
      </c>
      <c r="AW43" s="13">
        <f>M43</f>
        <v>0.99337016574585635</v>
      </c>
      <c r="AX43" t="e">
        <f>VLOOKUP(AI43, UniquePairs!A$5:A$2000, 1, FALSE)</f>
        <v>#N/A</v>
      </c>
      <c r="AY43" t="str">
        <f>IFERROR(INDEX(UniquePairs!A$5:K$1000, MATCH(AL43, UniquePairs!A$5:A$1000, 0), 10), "")</f>
        <v/>
      </c>
      <c r="AZ43" s="13">
        <f>IF(AY43&lt;&gt;"", AY43, AW43)</f>
        <v>0.99337016574585635</v>
      </c>
      <c r="BA43" t="str">
        <f>IF(AZ43=0,"None",IF(AZ43&lt;0.6,"Weak",IF(AZ43&lt;0.7,"Review",IF(AZ43&lt;0.8,"Good",IF(AZ43&lt;0.9,"Very Good","Solid")))))</f>
        <v>Solid</v>
      </c>
      <c r="BB43" s="28" t="str">
        <f>IF(AJ42=AJ43, BB42, BC43)</f>
        <v>Cargo Straight Time</v>
      </c>
      <c r="BC43" t="str">
        <f>IF(AV43="",AU43,StringMatch(AU43,AV43,TRUE))</f>
        <v>Cargo Straight Time</v>
      </c>
      <c r="BD43" t="str">
        <f>TRIM(SUBSTITUTE(SUBSTITUTE(SUBSTITUTE(SUBSTITUTE(SUBSTITUTE(SUBSTITUTE(SUBSTITUTE(SUBSTITUTE(SUBSTITUTE(SUBSTITUTE(AU43,BR43,""),BS43,""),BT43,""),BU43,""),BV43,""),BW43,""),BX43,""),BY43,""),BZ43,""),CA43,""))</f>
        <v>Supervision</v>
      </c>
      <c r="BE43" t="str">
        <f>TRIM(SUBSTITUTE(SUBSTITUTE(SUBSTITUTE(SUBSTITUTE(SUBSTITUTE(SUBSTITUTE(SUBSTITUTE(SUBSTITUTE(SUBSTITUTE(SUBSTITUTE(AV43,BH43,""),BI43,""),BJ43,""),BK43,""),BL43,""),BM43,""),BN43,""),BO43,""),BP43,""),BQ43,""))</f>
        <v/>
      </c>
      <c r="BF43" s="21">
        <f>LEN(AU43)-LEN(SUBSTITUTE(AU43," ",""))</f>
        <v>3</v>
      </c>
      <c r="BG43" s="21">
        <f>LEN(AV43)-LEN(SUBSTITUTE(AV43," ",""))</f>
        <v>2</v>
      </c>
      <c r="BH43" s="21" t="str">
        <f>IF(BF43=0,AU43,findspace($AU43,BH$10))</f>
        <v>Cargo</v>
      </c>
      <c r="BI43" s="21" t="str">
        <f>IF(BH43=0,AN43,findspace($AU43,BI$10))</f>
        <v>Supervision</v>
      </c>
      <c r="BJ43" s="21" t="str">
        <f>IF(BI43=0,AV43,findspace($AU43,BJ$10))</f>
        <v>Straight</v>
      </c>
      <c r="BK43" s="21" t="str">
        <f>IF(BJ43=0,AW43,findspace($AU43,BK$10))</f>
        <v>Time</v>
      </c>
      <c r="BL43" s="21" t="str">
        <f>IF(BK43=0,AX43,findspace($AU43,BL$10))</f>
        <v/>
      </c>
      <c r="BM43" s="21" t="str">
        <f>IF(BL43=0,BF43,findspace($AU43,BM$10))</f>
        <v/>
      </c>
      <c r="BN43" s="21" t="str">
        <f>IF(BM43=0,BH43,findspace($AU43,BN$10))</f>
        <v/>
      </c>
      <c r="BO43" s="21" t="str">
        <f>IF(BN43=0,BI43,findspace($AU43,BO$10))</f>
        <v/>
      </c>
      <c r="BR43" s="21" t="str">
        <f>IF($BG43=0,$AV43,findspace($AV43,BR$10))</f>
        <v>Cargo</v>
      </c>
      <c r="BS43" s="21" t="str">
        <f>IF($BG43=0,$AV43,findspace($AV43,BS$10))</f>
        <v>Straight</v>
      </c>
      <c r="BT43" s="21" t="str">
        <f>IF($BG43=0,$AV43,findspace($AV43,BT$10))</f>
        <v>Time</v>
      </c>
      <c r="BU43" s="21" t="str">
        <f>IF($BG43=0,$AV43,findspace($AV43,BU$10))</f>
        <v/>
      </c>
      <c r="BV43" s="21" t="str">
        <f>IF($BG43=0,$AV43,findspace($AV43,BV$10))</f>
        <v/>
      </c>
      <c r="BW43" s="21" t="str">
        <f>IF($BG43=0,$AV43,findspace($AV43,BW$10))</f>
        <v/>
      </c>
      <c r="BX43" s="21" t="str">
        <f>IF($BG43=0,$AV43,findspace($AV43,BX$10))</f>
        <v/>
      </c>
      <c r="BY43" s="21" t="str">
        <f>IF($BG43=0,$AV43,findspace($AV43,BY$10))</f>
        <v/>
      </c>
      <c r="BZ43" s="21" t="str">
        <f>IF($BG43=0,$AV43,findspace($AV43,BZ$10))</f>
        <v/>
      </c>
      <c r="CA43" s="21" t="str">
        <f>IF($BG43=0,$AV43,findspace($AV43,CA$10))</f>
        <v/>
      </c>
    </row>
    <row r="44" spans="1:79" x14ac:dyDescent="0.35">
      <c r="A44" t="s">
        <v>1839</v>
      </c>
      <c r="B44" t="s">
        <v>1808</v>
      </c>
      <c r="C44" t="s">
        <v>3374</v>
      </c>
      <c r="D44" t="s">
        <v>1839</v>
      </c>
      <c r="E44" t="s">
        <v>1806</v>
      </c>
      <c r="F44" t="s">
        <v>3372</v>
      </c>
      <c r="G44" s="13">
        <v>0.99337016574585635</v>
      </c>
      <c r="I44">
        <v>12374</v>
      </c>
      <c r="J44" t="str">
        <f>K44&amp;L44</f>
        <v>DFAS6JCargo Straight Time12374DFAS6FCargo Supervision Straight Time</v>
      </c>
      <c r="K44" t="str">
        <f>A44&amp;B44&amp;C44</f>
        <v>DFAS6JCargo Straight Time</v>
      </c>
      <c r="L44" t="str">
        <f>I44&amp;D44&amp;E44&amp;F44</f>
        <v>12374DFAS6FCargo Supervision Straight Time</v>
      </c>
      <c r="M44" s="13">
        <f>G44</f>
        <v>0.99337016574585635</v>
      </c>
      <c r="N44" s="13"/>
      <c r="O44" s="19">
        <v>401</v>
      </c>
      <c r="P44">
        <f>COUNTIF(C$11:C$2024, C44)</f>
        <v>3</v>
      </c>
      <c r="Q44">
        <f>COUNTIF(F$11:F$177, F44)</f>
        <v>1</v>
      </c>
      <c r="R44" t="b">
        <f>A44=D44</f>
        <v>1</v>
      </c>
      <c r="S44" t="b">
        <f>A44&amp;B44&amp;C44=D44&amp;E44&amp;F44</f>
        <v>0</v>
      </c>
      <c r="V44" t="str">
        <f>IF($A44=V$10, $C44, "")</f>
        <v>Cargo Straight Time</v>
      </c>
      <c r="W44" t="str">
        <f>IF($A44=W$10, $C44, "")</f>
        <v/>
      </c>
      <c r="X44" t="str">
        <f>IF($A44=X$10, $C44, "")</f>
        <v/>
      </c>
      <c r="Y44" t="str">
        <f>IF($A44=Y$10, $C44, "")</f>
        <v/>
      </c>
      <c r="Z44" t="str">
        <f>IF($A44=Z$10, $C44, "")</f>
        <v/>
      </c>
      <c r="AB44" t="str">
        <f>IF($D44=AB$10, $F44, "")</f>
        <v>Cargo Supervision Straight Time</v>
      </c>
      <c r="AC44" t="str">
        <f>IF($D44=AC$10, $F44, "")</f>
        <v/>
      </c>
      <c r="AD44" t="str">
        <f>IF($D44=AD$10, $F44, "")</f>
        <v/>
      </c>
      <c r="AE44" t="str">
        <f>IF($D44=AE$10, $F44, "")</f>
        <v/>
      </c>
      <c r="AF44" t="str">
        <f>IF($D44=AF$10, $F44, "")</f>
        <v/>
      </c>
      <c r="AH44">
        <f>COUNTIF(AI$11:AI$2024, AI44)</f>
        <v>1</v>
      </c>
      <c r="AI44" t="str">
        <f>V44&amp;AB44&amp;W44&amp;AC44&amp;X44&amp;AD44&amp;Y44&amp;AE44&amp;Z44&amp;AF44</f>
        <v>Cargo Straight TimeCargo Supervision Straight Time</v>
      </c>
      <c r="AJ44">
        <f>IF(ROW()=11,1,IF(AK43+1=AK44,AJ43,AJ43+1))</f>
        <v>28</v>
      </c>
      <c r="AK44">
        <f>IF(AI44=AI43, AK43+1, 1)</f>
        <v>1</v>
      </c>
      <c r="AL44" s="26" t="str">
        <f>AM44&amp;AN44</f>
        <v>DFAS6JCargo Straight Time12374DFAS6FCargo Supervision Straight Time</v>
      </c>
      <c r="AM44" t="str">
        <f>K44</f>
        <v>DFAS6JCargo Straight Time</v>
      </c>
      <c r="AN44" t="str">
        <f>L44</f>
        <v>12374DFAS6FCargo Supervision Straight Time</v>
      </c>
      <c r="AO44">
        <f>COUNTIF(AM$11:AM$1107, AM44)</f>
        <v>3</v>
      </c>
      <c r="AP44">
        <f>COUNTIF(AN$11:AN$1107, AN44)</f>
        <v>2</v>
      </c>
      <c r="AQ44">
        <f>MATCH(AM44, AM$11:AM$1107, 0)</f>
        <v>34</v>
      </c>
      <c r="AR44">
        <f>MATCH(AN44, AN$11:AN$1107, 0)</f>
        <v>34</v>
      </c>
      <c r="AS44">
        <v>401</v>
      </c>
      <c r="AU44" t="str">
        <f>C44</f>
        <v>Cargo Straight Time</v>
      </c>
      <c r="AV44" t="str">
        <f>IF(F44="", "", F44)</f>
        <v>Cargo Supervision Straight Time</v>
      </c>
      <c r="AW44" s="13">
        <f>M44</f>
        <v>0.99337016574585635</v>
      </c>
      <c r="AX44" t="e">
        <f>VLOOKUP(AI44, UniquePairs!A$5:A$2000, 1, FALSE)</f>
        <v>#N/A</v>
      </c>
      <c r="AY44" t="str">
        <f>IFERROR(INDEX(UniquePairs!A$5:K$1000, MATCH(AL44, UniquePairs!A$5:A$1000, 0), 10), "")</f>
        <v/>
      </c>
      <c r="AZ44" s="13">
        <f>IF(AY44&lt;&gt;"", AY44, AW44)</f>
        <v>0.99337016574585635</v>
      </c>
      <c r="BA44" t="str">
        <f>IF(AZ44=0,"None",IF(AZ44&lt;0.6,"Weak",IF(AZ44&lt;0.7,"Review",IF(AZ44&lt;0.8,"Good",IF(AZ44&lt;0.9,"Very Good","Solid")))))</f>
        <v>Solid</v>
      </c>
      <c r="BB44" s="28" t="str">
        <f>IF(AJ43=AJ44, BB43, BC44)</f>
        <v>Cargo Straight Time</v>
      </c>
      <c r="BC44" t="str">
        <f>IF(AV44="",AU44,StringMatch(AU44,AV44,TRUE))</f>
        <v>Cargo Straight Time</v>
      </c>
      <c r="BD44" t="str">
        <f>TRIM(SUBSTITUTE(SUBSTITUTE(SUBSTITUTE(SUBSTITUTE(SUBSTITUTE(SUBSTITUTE(SUBSTITUTE(SUBSTITUTE(SUBSTITUTE(SUBSTITUTE(AU44,BR44,""),BS44,""),BT44,""),BU44,""),BV44,""),BW44,""),BX44,""),BY44,""),BZ44,""),CA44,""))</f>
        <v/>
      </c>
      <c r="BE44" t="str">
        <f>TRIM(SUBSTITUTE(SUBSTITUTE(SUBSTITUTE(SUBSTITUTE(SUBSTITUTE(SUBSTITUTE(SUBSTITUTE(SUBSTITUTE(SUBSTITUTE(SUBSTITUTE(AV44,BH44,""),BI44,""),BJ44,""),BK44,""),BL44,""),BM44,""),BN44,""),BO44,""),BP44,""),BQ44,""))</f>
        <v>Supervision</v>
      </c>
      <c r="BF44" s="21">
        <f>LEN(AU44)-LEN(SUBSTITUTE(AU44," ",""))</f>
        <v>2</v>
      </c>
      <c r="BG44" s="21">
        <f>LEN(AV44)-LEN(SUBSTITUTE(AV44," ",""))</f>
        <v>3</v>
      </c>
      <c r="BH44" s="21" t="str">
        <f>IF(BF44=0,AU44,findspace($AU44,BH$10))</f>
        <v>Cargo</v>
      </c>
      <c r="BI44" s="21" t="str">
        <f>IF(BH44=0,AN44,findspace($AU44,BI$10))</f>
        <v>Straight</v>
      </c>
      <c r="BJ44" s="21" t="str">
        <f>IF(BI44=0,AV44,findspace($AU44,BJ$10))</f>
        <v>Time</v>
      </c>
      <c r="BK44" s="21" t="str">
        <f>IF(BJ44=0,AW44,findspace($AU44,BK$10))</f>
        <v/>
      </c>
      <c r="BL44" s="21" t="str">
        <f>IF(BK44=0,AX44,findspace($AU44,BL$10))</f>
        <v/>
      </c>
      <c r="BM44" s="21" t="str">
        <f>IF(BL44=0,BF44,findspace($AU44,BM$10))</f>
        <v/>
      </c>
      <c r="BN44" s="21" t="str">
        <f>IF(BM44=0,BH44,findspace($AU44,BN$10))</f>
        <v/>
      </c>
      <c r="BO44" s="21" t="str">
        <f>IF(BN44=0,BI44,findspace($AU44,BO$10))</f>
        <v/>
      </c>
      <c r="BR44" s="21" t="str">
        <f>IF($BG44=0,$AV44,findspace($AV44,BR$10))</f>
        <v>Cargo</v>
      </c>
      <c r="BS44" s="21" t="str">
        <f>IF($BG44=0,$AV44,findspace($AV44,BS$10))</f>
        <v>Supervision</v>
      </c>
      <c r="BT44" s="21" t="str">
        <f>IF($BG44=0,$AV44,findspace($AV44,BT$10))</f>
        <v>Straight</v>
      </c>
      <c r="BU44" s="21" t="str">
        <f>IF($BG44=0,$AV44,findspace($AV44,BU$10))</f>
        <v>Time</v>
      </c>
      <c r="BV44" s="21" t="str">
        <f>IF($BG44=0,$AV44,findspace($AV44,BV$10))</f>
        <v/>
      </c>
      <c r="BW44" s="21" t="str">
        <f>IF($BG44=0,$AV44,findspace($AV44,BW$10))</f>
        <v/>
      </c>
      <c r="BX44" s="21" t="str">
        <f>IF($BG44=0,$AV44,findspace($AV44,BX$10))</f>
        <v/>
      </c>
      <c r="BY44" s="21" t="str">
        <f>IF($BG44=0,$AV44,findspace($AV44,BY$10))</f>
        <v/>
      </c>
      <c r="BZ44" s="21" t="str">
        <f>IF($BG44=0,$AV44,findspace($AV44,BZ$10))</f>
        <v/>
      </c>
      <c r="CA44" s="21" t="str">
        <f>IF($BG44=0,$AV44,findspace($AV44,CA$10))</f>
        <v/>
      </c>
    </row>
    <row r="45" spans="1:79" x14ac:dyDescent="0.35">
      <c r="A45" t="s">
        <v>1839</v>
      </c>
      <c r="B45" t="s">
        <v>1277</v>
      </c>
      <c r="C45" t="s">
        <v>2789</v>
      </c>
      <c r="D45" t="s">
        <v>1837</v>
      </c>
      <c r="E45" t="s">
        <v>78</v>
      </c>
      <c r="F45" t="s">
        <v>2956</v>
      </c>
      <c r="G45" s="13">
        <v>0.99260129183793311</v>
      </c>
      <c r="I45">
        <v>12374</v>
      </c>
      <c r="J45" t="str">
        <f>K45&amp;L45</f>
        <v>DFASPWDisabled Veteran Leave12374IBCDVUDisabled Veteran Leave Used</v>
      </c>
      <c r="K45" t="str">
        <f>A45&amp;B45&amp;C45</f>
        <v>DFASPWDisabled Veteran Leave</v>
      </c>
      <c r="L45" t="str">
        <f>I45&amp;D45&amp;E45&amp;F45</f>
        <v>12374IBCDVUDisabled Veteran Leave Used</v>
      </c>
      <c r="M45" s="13">
        <f>G45</f>
        <v>0.99260129183793311</v>
      </c>
      <c r="N45" s="13"/>
      <c r="O45" s="19">
        <v>364</v>
      </c>
      <c r="P45">
        <f>COUNTIF(C$11:C$2024, C45)</f>
        <v>4</v>
      </c>
      <c r="Q45">
        <f>COUNTIF(F$11:F$177, F45)</f>
        <v>2</v>
      </c>
      <c r="R45" t="b">
        <f>A45=D45</f>
        <v>0</v>
      </c>
      <c r="S45" t="b">
        <f>A45&amp;B45&amp;C45=D45&amp;E45&amp;F45</f>
        <v>0</v>
      </c>
      <c r="V45" t="str">
        <f>IF($A45=V$10, $C45, "")</f>
        <v>Disabled Veteran Leave</v>
      </c>
      <c r="W45" t="str">
        <f>IF($A45=W$10, $C45, "")</f>
        <v/>
      </c>
      <c r="X45" t="str">
        <f>IF($A45=X$10, $C45, "")</f>
        <v/>
      </c>
      <c r="Y45" t="str">
        <f>IF($A45=Y$10, $C45, "")</f>
        <v/>
      </c>
      <c r="Z45" t="str">
        <f>IF($A45=Z$10, $C45, "")</f>
        <v/>
      </c>
      <c r="AB45" t="str">
        <f>IF($D45=AB$10, $F45, "")</f>
        <v/>
      </c>
      <c r="AC45" t="str">
        <f>IF($D45=AC$10, $F45, "")</f>
        <v/>
      </c>
      <c r="AD45" t="str">
        <f>IF($D45=AD$10, $F45, "")</f>
        <v/>
      </c>
      <c r="AE45" t="str">
        <f>IF($D45=AE$10, $F45, "")</f>
        <v>Disabled Veteran Leave Used</v>
      </c>
      <c r="AF45" t="str">
        <f>IF($D45=AF$10, $F45, "")</f>
        <v/>
      </c>
      <c r="AH45">
        <f>COUNTIF(AI$11:AI$2024, AI45)</f>
        <v>4</v>
      </c>
      <c r="AI45" t="str">
        <f>V45&amp;AB45&amp;W45&amp;AC45&amp;X45&amp;AD45&amp;Y45&amp;AE45&amp;Z45&amp;AF45</f>
        <v>Disabled Veteran LeaveDisabled Veteran Leave Used</v>
      </c>
      <c r="AJ45">
        <f>IF(ROW()=11,1,IF(AK44+1=AK45,AJ44,AJ44+1))</f>
        <v>29</v>
      </c>
      <c r="AK45">
        <f>IF(AI45=AI44, AK44+1, 1)</f>
        <v>1</v>
      </c>
      <c r="AL45" s="26" t="str">
        <f>AM45&amp;AN45</f>
        <v>DFASPWDisabled Veteran Leave12374IBCDVUDisabled Veteran Leave Used</v>
      </c>
      <c r="AM45" t="str">
        <f>K45</f>
        <v>DFASPWDisabled Veteran Leave</v>
      </c>
      <c r="AN45" t="str">
        <f>L45</f>
        <v>12374IBCDVUDisabled Veteran Leave Used</v>
      </c>
      <c r="AO45">
        <f>COUNTIF(AM$11:AM$1107, AM45)</f>
        <v>2</v>
      </c>
      <c r="AP45">
        <f>COUNTIF(AN$11:AN$1107, AN45)</f>
        <v>2</v>
      </c>
      <c r="AQ45">
        <f>MATCH(AM45, AM$11:AM$1107, 0)</f>
        <v>35</v>
      </c>
      <c r="AR45">
        <f>MATCH(AN45, AN$11:AN$1107, 0)</f>
        <v>35</v>
      </c>
      <c r="AS45">
        <v>364</v>
      </c>
      <c r="AU45" t="str">
        <f>C45</f>
        <v>Disabled Veteran Leave</v>
      </c>
      <c r="AV45" t="str">
        <f>IF(F45="", "", F45)</f>
        <v>Disabled Veteran Leave Used</v>
      </c>
      <c r="AW45" s="13">
        <f>M45</f>
        <v>0.99260129183793311</v>
      </c>
      <c r="AX45" t="e">
        <f>VLOOKUP(AI45, UniquePairs!A$5:A$2000, 1, FALSE)</f>
        <v>#N/A</v>
      </c>
      <c r="AY45" t="str">
        <f>IFERROR(INDEX(UniquePairs!A$5:K$1000, MATCH(AL45, UniquePairs!A$5:A$1000, 0), 10), "")</f>
        <v/>
      </c>
      <c r="AZ45" s="13">
        <f>IF(AY45&lt;&gt;"", AY45, AW45)</f>
        <v>0.99260129183793311</v>
      </c>
      <c r="BA45" t="str">
        <f>IF(AZ45=0,"None",IF(AZ45&lt;0.6,"Weak",IF(AZ45&lt;0.7,"Review",IF(AZ45&lt;0.8,"Good",IF(AZ45&lt;0.9,"Very Good","Solid")))))</f>
        <v>Solid</v>
      </c>
      <c r="BB45" s="28" t="str">
        <f>IF(AJ44=AJ45, BB44, BC45)</f>
        <v>Disabled Veteran Leave</v>
      </c>
      <c r="BC45" t="str">
        <f>IF(AV45="",AU45,StringMatch(AU45,AV45,TRUE))</f>
        <v>Disabled Veteran Leave</v>
      </c>
      <c r="BD45" t="str">
        <f>TRIM(SUBSTITUTE(SUBSTITUTE(SUBSTITUTE(SUBSTITUTE(SUBSTITUTE(SUBSTITUTE(SUBSTITUTE(SUBSTITUTE(SUBSTITUTE(SUBSTITUTE(AU45,BR45,""),BS45,""),BT45,""),BU45,""),BV45,""),BW45,""),BX45,""),BY45,""),BZ45,""),CA45,""))</f>
        <v/>
      </c>
      <c r="BE45" t="str">
        <f>TRIM(SUBSTITUTE(SUBSTITUTE(SUBSTITUTE(SUBSTITUTE(SUBSTITUTE(SUBSTITUTE(SUBSTITUTE(SUBSTITUTE(SUBSTITUTE(SUBSTITUTE(AV45,BH45,""),BI45,""),BJ45,""),BK45,""),BL45,""),BM45,""),BN45,""),BO45,""),BP45,""),BQ45,""))</f>
        <v>Used</v>
      </c>
      <c r="BF45" s="21">
        <f>LEN(AU45)-LEN(SUBSTITUTE(AU45," ",""))</f>
        <v>2</v>
      </c>
      <c r="BG45" s="21">
        <f>LEN(AV45)-LEN(SUBSTITUTE(AV45," ",""))</f>
        <v>3</v>
      </c>
      <c r="BH45" s="21" t="str">
        <f>IF(BF45=0,AU45,findspace($AU45,BH$10))</f>
        <v>Disabled</v>
      </c>
      <c r="BI45" s="21" t="str">
        <f>IF(BH45=0,AN45,findspace($AU45,BI$10))</f>
        <v>Veteran</v>
      </c>
      <c r="BJ45" s="21" t="str">
        <f>IF(BI45=0,AV45,findspace($AU45,BJ$10))</f>
        <v>Leave</v>
      </c>
      <c r="BK45" s="21" t="str">
        <f>IF(BJ45=0,AW45,findspace($AU45,BK$10))</f>
        <v/>
      </c>
      <c r="BL45" s="21" t="str">
        <f>IF(BK45=0,AX45,findspace($AU45,BL$10))</f>
        <v/>
      </c>
      <c r="BM45" s="21" t="str">
        <f>IF(BL45=0,BF45,findspace($AU45,BM$10))</f>
        <v/>
      </c>
      <c r="BN45" s="21" t="str">
        <f>IF(BM45=0,BH45,findspace($AU45,BN$10))</f>
        <v/>
      </c>
      <c r="BO45" s="21" t="str">
        <f>IF(BN45=0,BI45,findspace($AU45,BO$10))</f>
        <v/>
      </c>
      <c r="BR45" s="21" t="str">
        <f>IF($BG45=0,$AV45,findspace($AV45,BR$10))</f>
        <v>Disabled</v>
      </c>
      <c r="BS45" s="21" t="str">
        <f>IF($BG45=0,$AV45,findspace($AV45,BS$10))</f>
        <v>Veteran</v>
      </c>
      <c r="BT45" s="21" t="str">
        <f>IF($BG45=0,$AV45,findspace($AV45,BT$10))</f>
        <v>Leave</v>
      </c>
      <c r="BU45" s="21" t="str">
        <f>IF($BG45=0,$AV45,findspace($AV45,BU$10))</f>
        <v>Used</v>
      </c>
      <c r="BV45" s="21" t="str">
        <f>IF($BG45=0,$AV45,findspace($AV45,BV$10))</f>
        <v/>
      </c>
      <c r="BW45" s="21" t="str">
        <f>IF($BG45=0,$AV45,findspace($AV45,BW$10))</f>
        <v/>
      </c>
      <c r="BX45" s="21" t="str">
        <f>IF($BG45=0,$AV45,findspace($AV45,BX$10))</f>
        <v/>
      </c>
      <c r="BY45" s="21" t="str">
        <f>IF($BG45=0,$AV45,findspace($AV45,BY$10))</f>
        <v/>
      </c>
      <c r="BZ45" s="21" t="str">
        <f>IF($BG45=0,$AV45,findspace($AV45,BZ$10))</f>
        <v/>
      </c>
      <c r="CA45" s="21" t="str">
        <f>IF($BG45=0,$AV45,findspace($AV45,CA$10))</f>
        <v/>
      </c>
    </row>
    <row r="46" spans="1:79" x14ac:dyDescent="0.35">
      <c r="A46" t="s">
        <v>1836</v>
      </c>
      <c r="B46">
        <v>69</v>
      </c>
      <c r="C46" t="s">
        <v>2789</v>
      </c>
      <c r="D46" t="s">
        <v>1837</v>
      </c>
      <c r="E46" t="s">
        <v>78</v>
      </c>
      <c r="F46" t="s">
        <v>2956</v>
      </c>
      <c r="G46" s="13">
        <v>0.99260129183793311</v>
      </c>
      <c r="I46">
        <v>12374</v>
      </c>
      <c r="J46" t="str">
        <f>K46&amp;L46</f>
        <v>GSA69Disabled Veteran Leave12374IBCDVUDisabled Veteran Leave Used</v>
      </c>
      <c r="K46" t="str">
        <f>A46&amp;B46&amp;C46</f>
        <v>GSA69Disabled Veteran Leave</v>
      </c>
      <c r="L46" t="str">
        <f>I46&amp;D46&amp;E46&amp;F46</f>
        <v>12374IBCDVUDisabled Veteran Leave Used</v>
      </c>
      <c r="M46" s="13">
        <f>G46</f>
        <v>0.99260129183793311</v>
      </c>
      <c r="N46" s="13"/>
      <c r="O46" s="19">
        <v>1051</v>
      </c>
      <c r="P46">
        <f>COUNTIF(C$11:C$2024, C46)</f>
        <v>4</v>
      </c>
      <c r="Q46">
        <f>COUNTIF(F$11:F$177, F46)</f>
        <v>2</v>
      </c>
      <c r="R46" t="b">
        <f>A46=D46</f>
        <v>0</v>
      </c>
      <c r="S46" t="b">
        <f>A46&amp;B46&amp;C46=D46&amp;E46&amp;F46</f>
        <v>0</v>
      </c>
      <c r="V46" t="str">
        <f>IF($A46=V$10, $C46, "")</f>
        <v/>
      </c>
      <c r="W46" t="str">
        <f>IF($A46=W$10, $C46, "")</f>
        <v>Disabled Veteran Leave</v>
      </c>
      <c r="X46" t="str">
        <f>IF($A46=X$10, $C46, "")</f>
        <v/>
      </c>
      <c r="Y46" t="str">
        <f>IF($A46=Y$10, $C46, "")</f>
        <v/>
      </c>
      <c r="Z46" t="str">
        <f>IF($A46=Z$10, $C46, "")</f>
        <v/>
      </c>
      <c r="AB46" t="str">
        <f>IF($D46=AB$10, $F46, "")</f>
        <v/>
      </c>
      <c r="AC46" t="str">
        <f>IF($D46=AC$10, $F46, "")</f>
        <v/>
      </c>
      <c r="AD46" t="str">
        <f>IF($D46=AD$10, $F46, "")</f>
        <v/>
      </c>
      <c r="AE46" t="str">
        <f>IF($D46=AE$10, $F46, "")</f>
        <v>Disabled Veteran Leave Used</v>
      </c>
      <c r="AF46" t="str">
        <f>IF($D46=AF$10, $F46, "")</f>
        <v/>
      </c>
      <c r="AH46">
        <f>COUNTIF(AI$11:AI$2024, AI46)</f>
        <v>4</v>
      </c>
      <c r="AI46" t="str">
        <f>V46&amp;AB46&amp;W46&amp;AC46&amp;X46&amp;AD46&amp;Y46&amp;AE46&amp;Z46&amp;AF46</f>
        <v>Disabled Veteran LeaveDisabled Veteran Leave Used</v>
      </c>
      <c r="AJ46">
        <f>IF(ROW()=11,1,IF(AK45+1=AK46,AJ45,AJ45+1))</f>
        <v>29</v>
      </c>
      <c r="AK46">
        <f>IF(AI46=AI45, AK45+1, 1)</f>
        <v>2</v>
      </c>
      <c r="AL46" s="26" t="str">
        <f>AM46&amp;AN46</f>
        <v>GSA69Disabled Veteran Leave12374IBCDVUDisabled Veteran Leave Used</v>
      </c>
      <c r="AM46" t="str">
        <f>K46</f>
        <v>GSA69Disabled Veteran Leave</v>
      </c>
      <c r="AN46" t="str">
        <f>L46</f>
        <v>12374IBCDVUDisabled Veteran Leave Used</v>
      </c>
      <c r="AO46">
        <f>COUNTIF(AM$11:AM$1107, AM46)</f>
        <v>2</v>
      </c>
      <c r="AP46">
        <f>COUNTIF(AN$11:AN$1107, AN46)</f>
        <v>2</v>
      </c>
      <c r="AQ46">
        <f>MATCH(AM46, AM$11:AM$1107, 0)</f>
        <v>36</v>
      </c>
      <c r="AR46">
        <f>MATCH(AN46, AN$11:AN$1107, 0)</f>
        <v>35</v>
      </c>
      <c r="AS46">
        <v>1051</v>
      </c>
      <c r="AU46" t="str">
        <f>C46</f>
        <v>Disabled Veteran Leave</v>
      </c>
      <c r="AV46" t="str">
        <f>IF(F46="", "", F46)</f>
        <v>Disabled Veteran Leave Used</v>
      </c>
      <c r="AW46" s="13">
        <f>M46</f>
        <v>0.99260129183793311</v>
      </c>
      <c r="AX46" t="e">
        <f>VLOOKUP(AI46, UniquePairs!A$5:A$2000, 1, FALSE)</f>
        <v>#N/A</v>
      </c>
      <c r="AY46" t="str">
        <f>IFERROR(INDEX(UniquePairs!A$5:K$1000, MATCH(AL46, UniquePairs!A$5:A$1000, 0), 10), "")</f>
        <v/>
      </c>
      <c r="AZ46" s="13">
        <f>IF(AY46&lt;&gt;"", AY46, AW46)</f>
        <v>0.99260129183793311</v>
      </c>
      <c r="BA46" t="str">
        <f>IF(AZ46=0,"None",IF(AZ46&lt;0.6,"Weak",IF(AZ46&lt;0.7,"Review",IF(AZ46&lt;0.8,"Good",IF(AZ46&lt;0.9,"Very Good","Solid")))))</f>
        <v>Solid</v>
      </c>
      <c r="BB46" s="28" t="str">
        <f>IF(AJ45=AJ46, BB45, BC46)</f>
        <v>Disabled Veteran Leave</v>
      </c>
      <c r="BC46" t="str">
        <f>IF(AV46="",AU46,StringMatch(AU46,AV46,TRUE))</f>
        <v>Disabled Veteran Leave</v>
      </c>
      <c r="BD46" t="str">
        <f>TRIM(SUBSTITUTE(SUBSTITUTE(SUBSTITUTE(SUBSTITUTE(SUBSTITUTE(SUBSTITUTE(SUBSTITUTE(SUBSTITUTE(SUBSTITUTE(SUBSTITUTE(AU46,BR46,""),BS46,""),BT46,""),BU46,""),BV46,""),BW46,""),BX46,""),BY46,""),BZ46,""),CA46,""))</f>
        <v/>
      </c>
      <c r="BE46" t="str">
        <f>TRIM(SUBSTITUTE(SUBSTITUTE(SUBSTITUTE(SUBSTITUTE(SUBSTITUTE(SUBSTITUTE(SUBSTITUTE(SUBSTITUTE(SUBSTITUTE(SUBSTITUTE(AV46,BH46,""),BI46,""),BJ46,""),BK46,""),BL46,""),BM46,""),BN46,""),BO46,""),BP46,""),BQ46,""))</f>
        <v>Used</v>
      </c>
      <c r="BF46" s="21">
        <f>LEN(AU46)-LEN(SUBSTITUTE(AU46," ",""))</f>
        <v>2</v>
      </c>
      <c r="BG46" s="21">
        <f>LEN(AV46)-LEN(SUBSTITUTE(AV46," ",""))</f>
        <v>3</v>
      </c>
      <c r="BH46" s="21" t="str">
        <f>IF(BF46=0,AU46,findspace($AU46,BH$10))</f>
        <v>Disabled</v>
      </c>
      <c r="BI46" s="21" t="str">
        <f>IF(BH46=0,AN46,findspace($AU46,BI$10))</f>
        <v>Veteran</v>
      </c>
      <c r="BJ46" s="21" t="str">
        <f>IF(BI46=0,AV46,findspace($AU46,BJ$10))</f>
        <v>Leave</v>
      </c>
      <c r="BK46" s="21" t="str">
        <f>IF(BJ46=0,AW46,findspace($AU46,BK$10))</f>
        <v/>
      </c>
      <c r="BL46" s="21" t="str">
        <f>IF(BK46=0,AX46,findspace($AU46,BL$10))</f>
        <v/>
      </c>
      <c r="BM46" s="21" t="str">
        <f>IF(BL46=0,BF46,findspace($AU46,BM$10))</f>
        <v/>
      </c>
      <c r="BN46" s="21" t="str">
        <f>IF(BM46=0,BH46,findspace($AU46,BN$10))</f>
        <v/>
      </c>
      <c r="BO46" s="21" t="str">
        <f>IF(BN46=0,BI46,findspace($AU46,BO$10))</f>
        <v/>
      </c>
      <c r="BR46" s="21" t="str">
        <f>IF($BG46=0,$AV46,findspace($AV46,BR$10))</f>
        <v>Disabled</v>
      </c>
      <c r="BS46" s="21" t="str">
        <f>IF($BG46=0,$AV46,findspace($AV46,BS$10))</f>
        <v>Veteran</v>
      </c>
      <c r="BT46" s="21" t="str">
        <f>IF($BG46=0,$AV46,findspace($AV46,BT$10))</f>
        <v>Leave</v>
      </c>
      <c r="BU46" s="21" t="str">
        <f>IF($BG46=0,$AV46,findspace($AV46,BU$10))</f>
        <v>Used</v>
      </c>
      <c r="BV46" s="21" t="str">
        <f>IF($BG46=0,$AV46,findspace($AV46,BV$10))</f>
        <v/>
      </c>
      <c r="BW46" s="21" t="str">
        <f>IF($BG46=0,$AV46,findspace($AV46,BW$10))</f>
        <v/>
      </c>
      <c r="BX46" s="21" t="str">
        <f>IF($BG46=0,$AV46,findspace($AV46,BX$10))</f>
        <v/>
      </c>
      <c r="BY46" s="21" t="str">
        <f>IF($BG46=0,$AV46,findspace($AV46,BY$10))</f>
        <v/>
      </c>
      <c r="BZ46" s="21" t="str">
        <f>IF($BG46=0,$AV46,findspace($AV46,BZ$10))</f>
        <v/>
      </c>
      <c r="CA46" s="21" t="str">
        <f>IF($BG46=0,$AV46,findspace($AV46,CA$10))</f>
        <v/>
      </c>
    </row>
    <row r="47" spans="1:79" x14ac:dyDescent="0.35">
      <c r="A47" t="s">
        <v>1837</v>
      </c>
      <c r="B47" t="s">
        <v>78</v>
      </c>
      <c r="C47" t="s">
        <v>2956</v>
      </c>
      <c r="D47" t="s">
        <v>1839</v>
      </c>
      <c r="E47" t="s">
        <v>1277</v>
      </c>
      <c r="F47" t="s">
        <v>2789</v>
      </c>
      <c r="G47" s="13">
        <v>0.99260129183793311</v>
      </c>
      <c r="I47">
        <v>12374</v>
      </c>
      <c r="J47" t="str">
        <f>K47&amp;L47</f>
        <v>IBCDVUDisabled Veteran Leave Used12374DFASPWDisabled Veteran Leave</v>
      </c>
      <c r="K47" t="str">
        <f>A47&amp;B47&amp;C47</f>
        <v>IBCDVUDisabled Veteran Leave Used</v>
      </c>
      <c r="L47" t="str">
        <f>I47&amp;D47&amp;E47&amp;F47</f>
        <v>12374DFASPWDisabled Veteran Leave</v>
      </c>
      <c r="M47" s="13">
        <f>G47</f>
        <v>0.99260129183793311</v>
      </c>
      <c r="N47" s="13"/>
      <c r="O47" s="19">
        <v>1029</v>
      </c>
      <c r="P47">
        <f>COUNTIF(C$11:C$2024, C47)</f>
        <v>3</v>
      </c>
      <c r="Q47">
        <f>COUNTIF(F$11:F$177, F47)</f>
        <v>2</v>
      </c>
      <c r="R47" t="b">
        <f>A47=D47</f>
        <v>0</v>
      </c>
      <c r="S47" t="b">
        <f>A47&amp;B47&amp;C47=D47&amp;E47&amp;F47</f>
        <v>0</v>
      </c>
      <c r="V47" t="str">
        <f>IF($A47=V$10, $C47, "")</f>
        <v/>
      </c>
      <c r="W47" t="str">
        <f>IF($A47=W$10, $C47, "")</f>
        <v/>
      </c>
      <c r="X47" t="str">
        <f>IF($A47=X$10, $C47, "")</f>
        <v/>
      </c>
      <c r="Y47" t="str">
        <f>IF($A47=Y$10, $C47, "")</f>
        <v>Disabled Veteran Leave Used</v>
      </c>
      <c r="Z47" t="str">
        <f>IF($A47=Z$10, $C47, "")</f>
        <v/>
      </c>
      <c r="AB47" t="str">
        <f>IF($D47=AB$10, $F47, "")</f>
        <v>Disabled Veteran Leave</v>
      </c>
      <c r="AC47" t="str">
        <f>IF($D47=AC$10, $F47, "")</f>
        <v/>
      </c>
      <c r="AD47" t="str">
        <f>IF($D47=AD$10, $F47, "")</f>
        <v/>
      </c>
      <c r="AE47" t="str">
        <f>IF($D47=AE$10, $F47, "")</f>
        <v/>
      </c>
      <c r="AF47" t="str">
        <f>IF($D47=AF$10, $F47, "")</f>
        <v/>
      </c>
      <c r="AH47">
        <f>COUNTIF(AI$11:AI$2024, AI47)</f>
        <v>4</v>
      </c>
      <c r="AI47" t="str">
        <f>V47&amp;AB47&amp;W47&amp;AC47&amp;X47&amp;AD47&amp;Y47&amp;AE47&amp;Z47&amp;AF47</f>
        <v>Disabled Veteran LeaveDisabled Veteran Leave Used</v>
      </c>
      <c r="AJ47">
        <f>IF(ROW()=11,1,IF(AK46+1=AK47,AJ46,AJ46+1))</f>
        <v>29</v>
      </c>
      <c r="AK47">
        <f>IF(AI47=AI46, AK46+1, 1)</f>
        <v>3</v>
      </c>
      <c r="AL47" s="26" t="str">
        <f>AM47&amp;AN47</f>
        <v>IBCDVUDisabled Veteran Leave Used12374DFASPWDisabled Veteran Leave</v>
      </c>
      <c r="AM47" t="str">
        <f>K47</f>
        <v>IBCDVUDisabled Veteran Leave Used</v>
      </c>
      <c r="AN47" t="str">
        <f>L47</f>
        <v>12374DFASPWDisabled Veteran Leave</v>
      </c>
      <c r="AO47">
        <f>COUNTIF(AM$11:AM$1107, AM47)</f>
        <v>3</v>
      </c>
      <c r="AP47">
        <f>COUNTIF(AN$11:AN$1107, AN47)</f>
        <v>2</v>
      </c>
      <c r="AQ47">
        <f>MATCH(AM47, AM$11:AM$1107, 0)</f>
        <v>37</v>
      </c>
      <c r="AR47">
        <f>MATCH(AN47, AN$11:AN$1107, 0)</f>
        <v>37</v>
      </c>
      <c r="AS47">
        <v>1029</v>
      </c>
      <c r="AU47" t="str">
        <f>C47</f>
        <v>Disabled Veteran Leave Used</v>
      </c>
      <c r="AV47" t="str">
        <f>IF(F47="", "", F47)</f>
        <v>Disabled Veteran Leave</v>
      </c>
      <c r="AW47" s="13">
        <f>M47</f>
        <v>0.99260129183793311</v>
      </c>
      <c r="AX47" t="e">
        <f>VLOOKUP(AI47, UniquePairs!A$5:A$2000, 1, FALSE)</f>
        <v>#N/A</v>
      </c>
      <c r="AY47" t="str">
        <f>IFERROR(INDEX(UniquePairs!A$5:K$1000, MATCH(AL47, UniquePairs!A$5:A$1000, 0), 10), "")</f>
        <v/>
      </c>
      <c r="AZ47" s="13">
        <f>IF(AY47&lt;&gt;"", AY47, AW47)</f>
        <v>0.99260129183793311</v>
      </c>
      <c r="BA47" t="str">
        <f>IF(AZ47=0,"None",IF(AZ47&lt;0.6,"Weak",IF(AZ47&lt;0.7,"Review",IF(AZ47&lt;0.8,"Good",IF(AZ47&lt;0.9,"Very Good","Solid")))))</f>
        <v>Solid</v>
      </c>
      <c r="BB47" s="28" t="str">
        <f>IF(AJ46=AJ47, BB46, BC47)</f>
        <v>Disabled Veteran Leave</v>
      </c>
      <c r="BC47" t="str">
        <f>IF(AV47="",AU47,StringMatch(AU47,AV47,TRUE))</f>
        <v>Disabled Veteran Leave</v>
      </c>
      <c r="BD47" t="str">
        <f>TRIM(SUBSTITUTE(SUBSTITUTE(SUBSTITUTE(SUBSTITUTE(SUBSTITUTE(SUBSTITUTE(SUBSTITUTE(SUBSTITUTE(SUBSTITUTE(SUBSTITUTE(AU47,BR47,""),BS47,""),BT47,""),BU47,""),BV47,""),BW47,""),BX47,""),BY47,""),BZ47,""),CA47,""))</f>
        <v>Used</v>
      </c>
      <c r="BE47" t="str">
        <f>TRIM(SUBSTITUTE(SUBSTITUTE(SUBSTITUTE(SUBSTITUTE(SUBSTITUTE(SUBSTITUTE(SUBSTITUTE(SUBSTITUTE(SUBSTITUTE(SUBSTITUTE(AV47,BH47,""),BI47,""),BJ47,""),BK47,""),BL47,""),BM47,""),BN47,""),BO47,""),BP47,""),BQ47,""))</f>
        <v/>
      </c>
      <c r="BF47" s="21">
        <f>LEN(AU47)-LEN(SUBSTITUTE(AU47," ",""))</f>
        <v>3</v>
      </c>
      <c r="BG47" s="21">
        <f>LEN(AV47)-LEN(SUBSTITUTE(AV47," ",""))</f>
        <v>2</v>
      </c>
      <c r="BH47" s="21" t="str">
        <f>IF(BF47=0,AU47,findspace($AU47,BH$10))</f>
        <v>Disabled</v>
      </c>
      <c r="BI47" s="21" t="str">
        <f>IF(BH47=0,AN47,findspace($AU47,BI$10))</f>
        <v>Veteran</v>
      </c>
      <c r="BJ47" s="21" t="str">
        <f>IF(BI47=0,AV47,findspace($AU47,BJ$10))</f>
        <v>Leave</v>
      </c>
      <c r="BK47" s="21" t="str">
        <f>IF(BJ47=0,AW47,findspace($AU47,BK$10))</f>
        <v>Used</v>
      </c>
      <c r="BL47" s="21" t="str">
        <f>IF(BK47=0,AX47,findspace($AU47,BL$10))</f>
        <v/>
      </c>
      <c r="BM47" s="21" t="str">
        <f>IF(BL47=0,BF47,findspace($AU47,BM$10))</f>
        <v/>
      </c>
      <c r="BN47" s="21" t="str">
        <f>IF(BM47=0,BH47,findspace($AU47,BN$10))</f>
        <v/>
      </c>
      <c r="BO47" s="21" t="str">
        <f>IF(BN47=0,BI47,findspace($AU47,BO$10))</f>
        <v/>
      </c>
      <c r="BR47" s="21" t="str">
        <f>IF($BG47=0,$AV47,findspace($AV47,BR$10))</f>
        <v>Disabled</v>
      </c>
      <c r="BS47" s="21" t="str">
        <f>IF($BG47=0,$AV47,findspace($AV47,BS$10))</f>
        <v>Veteran</v>
      </c>
      <c r="BT47" s="21" t="str">
        <f>IF($BG47=0,$AV47,findspace($AV47,BT$10))</f>
        <v>Leave</v>
      </c>
      <c r="BU47" s="21" t="str">
        <f>IF($BG47=0,$AV47,findspace($AV47,BU$10))</f>
        <v/>
      </c>
      <c r="BV47" s="21" t="str">
        <f>IF($BG47=0,$AV47,findspace($AV47,BV$10))</f>
        <v/>
      </c>
      <c r="BW47" s="21" t="str">
        <f>IF($BG47=0,$AV47,findspace($AV47,BW$10))</f>
        <v/>
      </c>
      <c r="BX47" s="21" t="str">
        <f>IF($BG47=0,$AV47,findspace($AV47,BX$10))</f>
        <v/>
      </c>
      <c r="BY47" s="21" t="str">
        <f>IF($BG47=0,$AV47,findspace($AV47,BY$10))</f>
        <v/>
      </c>
      <c r="BZ47" s="21" t="str">
        <f>IF($BG47=0,$AV47,findspace($AV47,BZ$10))</f>
        <v/>
      </c>
      <c r="CA47" s="21" t="str">
        <f>IF($BG47=0,$AV47,findspace($AV47,CA$10))</f>
        <v/>
      </c>
    </row>
    <row r="48" spans="1:79" x14ac:dyDescent="0.35">
      <c r="A48" t="s">
        <v>1837</v>
      </c>
      <c r="B48" t="s">
        <v>78</v>
      </c>
      <c r="C48" t="s">
        <v>2956</v>
      </c>
      <c r="D48" t="s">
        <v>1836</v>
      </c>
      <c r="E48">
        <v>69</v>
      </c>
      <c r="F48" t="s">
        <v>2789</v>
      </c>
      <c r="G48" s="13">
        <v>0.99260129183793311</v>
      </c>
      <c r="I48">
        <v>12374</v>
      </c>
      <c r="J48" t="str">
        <f>K48&amp;L48</f>
        <v>IBCDVUDisabled Veteran Leave Used12374GSA69Disabled Veteran Leave</v>
      </c>
      <c r="K48" t="str">
        <f>A48&amp;B48&amp;C48</f>
        <v>IBCDVUDisabled Veteran Leave Used</v>
      </c>
      <c r="L48" t="str">
        <f>I48&amp;D48&amp;E48&amp;F48</f>
        <v>12374GSA69Disabled Veteran Leave</v>
      </c>
      <c r="M48" s="13">
        <f>G48</f>
        <v>0.99260129183793311</v>
      </c>
      <c r="N48" s="13"/>
      <c r="O48" s="19">
        <v>319</v>
      </c>
      <c r="P48">
        <f>COUNTIF(C$11:C$2024, C48)</f>
        <v>3</v>
      </c>
      <c r="Q48">
        <f>COUNTIF(F$11:F$177, F48)</f>
        <v>2</v>
      </c>
      <c r="R48" t="b">
        <f>A48=D48</f>
        <v>0</v>
      </c>
      <c r="S48" t="b">
        <f>A48&amp;B48&amp;C48=D48&amp;E48&amp;F48</f>
        <v>0</v>
      </c>
      <c r="V48" t="str">
        <f>IF($A48=V$10, $C48, "")</f>
        <v/>
      </c>
      <c r="W48" t="str">
        <f>IF($A48=W$10, $C48, "")</f>
        <v/>
      </c>
      <c r="X48" t="str">
        <f>IF($A48=X$10, $C48, "")</f>
        <v/>
      </c>
      <c r="Y48" t="str">
        <f>IF($A48=Y$10, $C48, "")</f>
        <v>Disabled Veteran Leave Used</v>
      </c>
      <c r="Z48" t="str">
        <f>IF($A48=Z$10, $C48, "")</f>
        <v/>
      </c>
      <c r="AB48" t="str">
        <f>IF($D48=AB$10, $F48, "")</f>
        <v/>
      </c>
      <c r="AC48" t="str">
        <f>IF($D48=AC$10, $F48, "")</f>
        <v>Disabled Veteran Leave</v>
      </c>
      <c r="AD48" t="str">
        <f>IF($D48=AD$10, $F48, "")</f>
        <v/>
      </c>
      <c r="AE48" t="str">
        <f>IF($D48=AE$10, $F48, "")</f>
        <v/>
      </c>
      <c r="AF48" t="str">
        <f>IF($D48=AF$10, $F48, "")</f>
        <v/>
      </c>
      <c r="AH48">
        <f>COUNTIF(AI$11:AI$2024, AI48)</f>
        <v>4</v>
      </c>
      <c r="AI48" t="str">
        <f>V48&amp;AB48&amp;W48&amp;AC48&amp;X48&amp;AD48&amp;Y48&amp;AE48&amp;Z48&amp;AF48</f>
        <v>Disabled Veteran LeaveDisabled Veteran Leave Used</v>
      </c>
      <c r="AJ48">
        <f>IF(ROW()=11,1,IF(AK47+1=AK48,AJ47,AJ47+1))</f>
        <v>29</v>
      </c>
      <c r="AK48">
        <f>IF(AI48=AI47, AK47+1, 1)</f>
        <v>4</v>
      </c>
      <c r="AL48" s="26" t="str">
        <f>AM48&amp;AN48</f>
        <v>IBCDVUDisabled Veteran Leave Used12374GSA69Disabled Veteran Leave</v>
      </c>
      <c r="AM48" t="str">
        <f>K48</f>
        <v>IBCDVUDisabled Veteran Leave Used</v>
      </c>
      <c r="AN48" t="str">
        <f>L48</f>
        <v>12374GSA69Disabled Veteran Leave</v>
      </c>
      <c r="AO48">
        <f>COUNTIF(AM$11:AM$1107, AM48)</f>
        <v>3</v>
      </c>
      <c r="AP48">
        <f>COUNTIF(AN$11:AN$1107, AN48)</f>
        <v>2</v>
      </c>
      <c r="AQ48">
        <f>MATCH(AM48, AM$11:AM$1107, 0)</f>
        <v>37</v>
      </c>
      <c r="AR48">
        <f>MATCH(AN48, AN$11:AN$1107, 0)</f>
        <v>38</v>
      </c>
      <c r="AS48">
        <v>319</v>
      </c>
      <c r="AU48" t="str">
        <f>C48</f>
        <v>Disabled Veteran Leave Used</v>
      </c>
      <c r="AV48" t="str">
        <f>IF(F48="", "", F48)</f>
        <v>Disabled Veteran Leave</v>
      </c>
      <c r="AW48" s="13">
        <f>M48</f>
        <v>0.99260129183793311</v>
      </c>
      <c r="AX48" t="e">
        <f>VLOOKUP(AI48, UniquePairs!A$5:A$2000, 1, FALSE)</f>
        <v>#N/A</v>
      </c>
      <c r="AY48" t="str">
        <f>IFERROR(INDEX(UniquePairs!A$5:K$1000, MATCH(AL48, UniquePairs!A$5:A$1000, 0), 10), "")</f>
        <v/>
      </c>
      <c r="AZ48" s="13">
        <f>IF(AY48&lt;&gt;"", AY48, AW48)</f>
        <v>0.99260129183793311</v>
      </c>
      <c r="BA48" t="str">
        <f>IF(AZ48=0,"None",IF(AZ48&lt;0.6,"Weak",IF(AZ48&lt;0.7,"Review",IF(AZ48&lt;0.8,"Good",IF(AZ48&lt;0.9,"Very Good","Solid")))))</f>
        <v>Solid</v>
      </c>
      <c r="BB48" s="28" t="str">
        <f>IF(AJ47=AJ48, BB47, BC48)</f>
        <v>Disabled Veteran Leave</v>
      </c>
      <c r="BC48" t="str">
        <f>IF(AV48="",AU48,StringMatch(AU48,AV48,TRUE))</f>
        <v>Disabled Veteran Leave</v>
      </c>
      <c r="BD48" t="str">
        <f>TRIM(SUBSTITUTE(SUBSTITUTE(SUBSTITUTE(SUBSTITUTE(SUBSTITUTE(SUBSTITUTE(SUBSTITUTE(SUBSTITUTE(SUBSTITUTE(SUBSTITUTE(AU48,BR48,""),BS48,""),BT48,""),BU48,""),BV48,""),BW48,""),BX48,""),BY48,""),BZ48,""),CA48,""))</f>
        <v>Used</v>
      </c>
      <c r="BE48" t="str">
        <f>TRIM(SUBSTITUTE(SUBSTITUTE(SUBSTITUTE(SUBSTITUTE(SUBSTITUTE(SUBSTITUTE(SUBSTITUTE(SUBSTITUTE(SUBSTITUTE(SUBSTITUTE(AV48,BH48,""),BI48,""),BJ48,""),BK48,""),BL48,""),BM48,""),BN48,""),BO48,""),BP48,""),BQ48,""))</f>
        <v/>
      </c>
      <c r="BF48" s="21">
        <f>LEN(AU48)-LEN(SUBSTITUTE(AU48," ",""))</f>
        <v>3</v>
      </c>
      <c r="BG48" s="21">
        <f>LEN(AV48)-LEN(SUBSTITUTE(AV48," ",""))</f>
        <v>2</v>
      </c>
      <c r="BH48" s="21" t="str">
        <f>IF(BF48=0,AU48,findspace($AU48,BH$10))</f>
        <v>Disabled</v>
      </c>
      <c r="BI48" s="21" t="str">
        <f>IF(BH48=0,AN48,findspace($AU48,BI$10))</f>
        <v>Veteran</v>
      </c>
      <c r="BJ48" s="21" t="str">
        <f>IF(BI48=0,AV48,findspace($AU48,BJ$10))</f>
        <v>Leave</v>
      </c>
      <c r="BK48" s="21" t="str">
        <f>IF(BJ48=0,AW48,findspace($AU48,BK$10))</f>
        <v>Used</v>
      </c>
      <c r="BL48" s="21" t="str">
        <f>IF(BK48=0,AX48,findspace($AU48,BL$10))</f>
        <v/>
      </c>
      <c r="BM48" s="21" t="str">
        <f>IF(BL48=0,BF48,findspace($AU48,BM$10))</f>
        <v/>
      </c>
      <c r="BN48" s="21" t="str">
        <f>IF(BM48=0,BH48,findspace($AU48,BN$10))</f>
        <v/>
      </c>
      <c r="BO48" s="21" t="str">
        <f>IF(BN48=0,BI48,findspace($AU48,BO$10))</f>
        <v/>
      </c>
      <c r="BR48" s="21" t="str">
        <f>IF($BG48=0,$AV48,findspace($AV48,BR$10))</f>
        <v>Disabled</v>
      </c>
      <c r="BS48" s="21" t="str">
        <f>IF($BG48=0,$AV48,findspace($AV48,BS$10))</f>
        <v>Veteran</v>
      </c>
      <c r="BT48" s="21" t="str">
        <f>IF($BG48=0,$AV48,findspace($AV48,BT$10))</f>
        <v>Leave</v>
      </c>
      <c r="BU48" s="21" t="str">
        <f>IF($BG48=0,$AV48,findspace($AV48,BU$10))</f>
        <v/>
      </c>
      <c r="BV48" s="21" t="str">
        <f>IF($BG48=0,$AV48,findspace($AV48,BV$10))</f>
        <v/>
      </c>
      <c r="BW48" s="21" t="str">
        <f>IF($BG48=0,$AV48,findspace($AV48,BW$10))</f>
        <v/>
      </c>
      <c r="BX48" s="21" t="str">
        <f>IF($BG48=0,$AV48,findspace($AV48,BX$10))</f>
        <v/>
      </c>
      <c r="BY48" s="21" t="str">
        <f>IF($BG48=0,$AV48,findspace($AV48,BY$10))</f>
        <v/>
      </c>
      <c r="BZ48" s="21" t="str">
        <f>IF($BG48=0,$AV48,findspace($AV48,BZ$10))</f>
        <v/>
      </c>
      <c r="CA48" s="21" t="str">
        <f>IF($BG48=0,$AV48,findspace($AV48,CA$10))</f>
        <v/>
      </c>
    </row>
    <row r="49" spans="1:79" x14ac:dyDescent="0.35">
      <c r="A49" t="s">
        <v>1839</v>
      </c>
      <c r="B49" t="s">
        <v>1191</v>
      </c>
      <c r="C49" t="s">
        <v>3334</v>
      </c>
      <c r="D49" t="s">
        <v>1837</v>
      </c>
      <c r="E49">
        <v>83</v>
      </c>
      <c r="F49" t="s">
        <v>3150</v>
      </c>
      <c r="G49" s="13">
        <v>0.99242333132892369</v>
      </c>
      <c r="I49">
        <v>12374</v>
      </c>
      <c r="J49" t="str">
        <f>K49&amp;L49</f>
        <v>DFASLJShore Leave12374IBC83Shore Leave Used</v>
      </c>
      <c r="K49" t="str">
        <f>A49&amp;B49&amp;C49</f>
        <v>DFASLJShore Leave</v>
      </c>
      <c r="L49" t="str">
        <f>I49&amp;D49&amp;E49&amp;F49</f>
        <v>12374IBC83Shore Leave Used</v>
      </c>
      <c r="M49" s="13">
        <f>G49</f>
        <v>0.99242333132892369</v>
      </c>
      <c r="N49" s="13"/>
      <c r="O49" s="19">
        <v>805</v>
      </c>
      <c r="P49">
        <f>COUNTIF(C$11:C$2024, C49)</f>
        <v>3</v>
      </c>
      <c r="Q49">
        <f>COUNTIF(F$11:F$177, F49)</f>
        <v>1</v>
      </c>
      <c r="R49" t="b">
        <f>A49=D49</f>
        <v>0</v>
      </c>
      <c r="S49" t="b">
        <f>A49&amp;B49&amp;C49=D49&amp;E49&amp;F49</f>
        <v>0</v>
      </c>
      <c r="V49" t="str">
        <f>IF($A49=V$10, $C49, "")</f>
        <v>Shore Leave</v>
      </c>
      <c r="W49" t="str">
        <f>IF($A49=W$10, $C49, "")</f>
        <v/>
      </c>
      <c r="X49" t="str">
        <f>IF($A49=X$10, $C49, "")</f>
        <v/>
      </c>
      <c r="Y49" t="str">
        <f>IF($A49=Y$10, $C49, "")</f>
        <v/>
      </c>
      <c r="Z49" t="str">
        <f>IF($A49=Z$10, $C49, "")</f>
        <v/>
      </c>
      <c r="AB49" t="str">
        <f>IF($D49=AB$10, $F49, "")</f>
        <v/>
      </c>
      <c r="AC49" t="str">
        <f>IF($D49=AC$10, $F49, "")</f>
        <v/>
      </c>
      <c r="AD49" t="str">
        <f>IF($D49=AD$10, $F49, "")</f>
        <v/>
      </c>
      <c r="AE49" t="str">
        <f>IF($D49=AE$10, $F49, "")</f>
        <v>Shore Leave Used</v>
      </c>
      <c r="AF49" t="str">
        <f>IF($D49=AF$10, $F49, "")</f>
        <v/>
      </c>
      <c r="AH49">
        <f>COUNTIF(AI$11:AI$2024, AI49)</f>
        <v>2</v>
      </c>
      <c r="AI49" t="str">
        <f>V49&amp;AB49&amp;W49&amp;AC49&amp;X49&amp;AD49&amp;Y49&amp;AE49&amp;Z49&amp;AF49</f>
        <v>Shore LeaveShore Leave Used</v>
      </c>
      <c r="AJ49">
        <f>IF(ROW()=11,1,IF(AK48+1=AK49,AJ48,AJ48+1))</f>
        <v>30</v>
      </c>
      <c r="AK49">
        <f>IF(AI49=AI48, AK48+1, 1)</f>
        <v>1</v>
      </c>
      <c r="AL49" s="26" t="str">
        <f>AM49&amp;AN49</f>
        <v>DFASLJShore Leave12374IBC83Shore Leave Used</v>
      </c>
      <c r="AM49" t="str">
        <f>K49</f>
        <v>DFASLJShore Leave</v>
      </c>
      <c r="AN49" t="str">
        <f>L49</f>
        <v>12374IBC83Shore Leave Used</v>
      </c>
      <c r="AO49">
        <f>COUNTIF(AM$11:AM$1107, AM49)</f>
        <v>3</v>
      </c>
      <c r="AP49">
        <f>COUNTIF(AN$11:AN$1107, AN49)</f>
        <v>7</v>
      </c>
      <c r="AQ49">
        <f>MATCH(AM49, AM$11:AM$1107, 0)</f>
        <v>39</v>
      </c>
      <c r="AR49">
        <f>MATCH(AN49, AN$11:AN$1107, 0)</f>
        <v>39</v>
      </c>
      <c r="AS49">
        <v>805</v>
      </c>
      <c r="AU49" t="str">
        <f>C49</f>
        <v>Shore Leave</v>
      </c>
      <c r="AV49" t="str">
        <f>IF(F49="", "", F49)</f>
        <v>Shore Leave Used</v>
      </c>
      <c r="AW49" s="13">
        <f>M49</f>
        <v>0.99242333132892369</v>
      </c>
      <c r="AX49" t="e">
        <f>VLOOKUP(AI49, UniquePairs!A$5:A$2000, 1, FALSE)</f>
        <v>#N/A</v>
      </c>
      <c r="AY49" t="str">
        <f>IFERROR(INDEX(UniquePairs!A$5:K$1000, MATCH(AL49, UniquePairs!A$5:A$1000, 0), 10), "")</f>
        <v/>
      </c>
      <c r="AZ49" s="13">
        <f>IF(AY49&lt;&gt;"", AY49, AW49)</f>
        <v>0.99242333132892369</v>
      </c>
      <c r="BA49" t="str">
        <f>IF(AZ49=0,"None",IF(AZ49&lt;0.6,"Weak",IF(AZ49&lt;0.7,"Review",IF(AZ49&lt;0.8,"Good",IF(AZ49&lt;0.9,"Very Good","Solid")))))</f>
        <v>Solid</v>
      </c>
      <c r="BB49" s="28" t="str">
        <f>IF(AJ48=AJ49, BB48, BC49)</f>
        <v>Shore Leave</v>
      </c>
      <c r="BC49" t="str">
        <f>IF(AV49="",AU49,StringMatch(AU49,AV49,TRUE))</f>
        <v>Shore Leave</v>
      </c>
      <c r="BD49" t="str">
        <f>TRIM(SUBSTITUTE(SUBSTITUTE(SUBSTITUTE(SUBSTITUTE(SUBSTITUTE(SUBSTITUTE(SUBSTITUTE(SUBSTITUTE(SUBSTITUTE(SUBSTITUTE(AU49,BR49,""),BS49,""),BT49,""),BU49,""),BV49,""),BW49,""),BX49,""),BY49,""),BZ49,""),CA49,""))</f>
        <v/>
      </c>
      <c r="BE49" t="str">
        <f>TRIM(SUBSTITUTE(SUBSTITUTE(SUBSTITUTE(SUBSTITUTE(SUBSTITUTE(SUBSTITUTE(SUBSTITUTE(SUBSTITUTE(SUBSTITUTE(SUBSTITUTE(AV49,BH49,""),BI49,""),BJ49,""),BK49,""),BL49,""),BM49,""),BN49,""),BO49,""),BP49,""),BQ49,""))</f>
        <v>Used</v>
      </c>
      <c r="BF49" s="21">
        <f>LEN(AU49)-LEN(SUBSTITUTE(AU49," ",""))</f>
        <v>1</v>
      </c>
      <c r="BG49" s="21">
        <f>LEN(AV49)-LEN(SUBSTITUTE(AV49," ",""))</f>
        <v>2</v>
      </c>
      <c r="BH49" s="21" t="str">
        <f>IF(BF49=0,AU49,findspace($AU49,BH$10))</f>
        <v>Shore</v>
      </c>
      <c r="BI49" s="21" t="str">
        <f>IF(BH49=0,AN49,findspace($AU49,BI$10))</f>
        <v>Leave</v>
      </c>
      <c r="BJ49" s="21" t="str">
        <f>IF(BI49=0,AV49,findspace($AU49,BJ$10))</f>
        <v/>
      </c>
      <c r="BK49" s="21" t="str">
        <f>IF(BJ49=0,AW49,findspace($AU49,BK$10))</f>
        <v/>
      </c>
      <c r="BL49" s="21" t="str">
        <f>IF(BK49=0,AX49,findspace($AU49,BL$10))</f>
        <v/>
      </c>
      <c r="BM49" s="21" t="str">
        <f>IF(BL49=0,BF49,findspace($AU49,BM$10))</f>
        <v/>
      </c>
      <c r="BN49" s="21" t="str">
        <f>IF(BM49=0,BH49,findspace($AU49,BN$10))</f>
        <v/>
      </c>
      <c r="BO49" s="21" t="str">
        <f>IF(BN49=0,BI49,findspace($AU49,BO$10))</f>
        <v/>
      </c>
      <c r="BR49" s="21" t="str">
        <f>IF($BG49=0,$AV49,findspace($AV49,BR$10))</f>
        <v>Shore</v>
      </c>
      <c r="BS49" s="21" t="str">
        <f>IF($BG49=0,$AV49,findspace($AV49,BS$10))</f>
        <v>Leave</v>
      </c>
      <c r="BT49" s="21" t="str">
        <f>IF($BG49=0,$AV49,findspace($AV49,BT$10))</f>
        <v>Used</v>
      </c>
      <c r="BU49" s="21" t="str">
        <f>IF($BG49=0,$AV49,findspace($AV49,BU$10))</f>
        <v/>
      </c>
      <c r="BV49" s="21" t="str">
        <f>IF($BG49=0,$AV49,findspace($AV49,BV$10))</f>
        <v/>
      </c>
      <c r="BW49" s="21" t="str">
        <f>IF($BG49=0,$AV49,findspace($AV49,BW$10))</f>
        <v/>
      </c>
      <c r="BX49" s="21" t="str">
        <f>IF($BG49=0,$AV49,findspace($AV49,BX$10))</f>
        <v/>
      </c>
      <c r="BY49" s="21" t="str">
        <f>IF($BG49=0,$AV49,findspace($AV49,BY$10))</f>
        <v/>
      </c>
      <c r="BZ49" s="21" t="str">
        <f>IF($BG49=0,$AV49,findspace($AV49,BZ$10))</f>
        <v/>
      </c>
      <c r="CA49" s="21" t="str">
        <f>IF($BG49=0,$AV49,findspace($AV49,CA$10))</f>
        <v/>
      </c>
    </row>
    <row r="50" spans="1:79" x14ac:dyDescent="0.35">
      <c r="A50" t="s">
        <v>1839</v>
      </c>
      <c r="B50" t="s">
        <v>1263</v>
      </c>
      <c r="C50" t="s">
        <v>2755</v>
      </c>
      <c r="D50" t="s">
        <v>1837</v>
      </c>
      <c r="E50">
        <v>85</v>
      </c>
      <c r="F50" t="s">
        <v>3033</v>
      </c>
      <c r="G50" s="13">
        <v>0.99242333132892369</v>
      </c>
      <c r="I50">
        <v>12374</v>
      </c>
      <c r="J50" t="str">
        <f>K50&amp;L50</f>
        <v>DFASLKHome Leave12374IBC85Home Leave Used</v>
      </c>
      <c r="K50" t="str">
        <f>A50&amp;B50&amp;C50</f>
        <v>DFASLKHome Leave</v>
      </c>
      <c r="L50" t="str">
        <f>I50&amp;D50&amp;E50&amp;F50</f>
        <v>12374IBC85Home Leave Used</v>
      </c>
      <c r="M50" s="13">
        <f>G50</f>
        <v>0.99242333132892369</v>
      </c>
      <c r="N50" s="13"/>
      <c r="O50" s="19">
        <v>1096</v>
      </c>
      <c r="P50">
        <f>COUNTIF(C$11:C$2024, C50)</f>
        <v>4</v>
      </c>
      <c r="Q50">
        <f>COUNTIF(F$11:F$177, F50)</f>
        <v>2</v>
      </c>
      <c r="R50" t="b">
        <f>A50=D50</f>
        <v>0</v>
      </c>
      <c r="S50" t="b">
        <f>A50&amp;B50&amp;C50=D50&amp;E50&amp;F50</f>
        <v>0</v>
      </c>
      <c r="V50" t="str">
        <f>IF($A50=V$10, $C50, "")</f>
        <v>Home Leave</v>
      </c>
      <c r="W50" t="str">
        <f>IF($A50=W$10, $C50, "")</f>
        <v/>
      </c>
      <c r="X50" t="str">
        <f>IF($A50=X$10, $C50, "")</f>
        <v/>
      </c>
      <c r="Y50" t="str">
        <f>IF($A50=Y$10, $C50, "")</f>
        <v/>
      </c>
      <c r="Z50" t="str">
        <f>IF($A50=Z$10, $C50, "")</f>
        <v/>
      </c>
      <c r="AB50" t="str">
        <f>IF($D50=AB$10, $F50, "")</f>
        <v/>
      </c>
      <c r="AC50" t="str">
        <f>IF($D50=AC$10, $F50, "")</f>
        <v/>
      </c>
      <c r="AD50" t="str">
        <f>IF($D50=AD$10, $F50, "")</f>
        <v/>
      </c>
      <c r="AE50" t="str">
        <f>IF($D50=AE$10, $F50, "")</f>
        <v>Home Leave Used</v>
      </c>
      <c r="AF50" t="str">
        <f>IF($D50=AF$10, $F50, "")</f>
        <v/>
      </c>
      <c r="AH50">
        <f>COUNTIF(AI$11:AI$2024, AI50)</f>
        <v>4</v>
      </c>
      <c r="AI50" t="str">
        <f>V50&amp;AB50&amp;W50&amp;AC50&amp;X50&amp;AD50&amp;Y50&amp;AE50&amp;Z50&amp;AF50</f>
        <v>Home LeaveHome Leave Used</v>
      </c>
      <c r="AJ50">
        <f>IF(ROW()=11,1,IF(AK49+1=AK50,AJ49,AJ49+1))</f>
        <v>31</v>
      </c>
      <c r="AK50">
        <f>IF(AI50=AI49, AK49+1, 1)</f>
        <v>1</v>
      </c>
      <c r="AL50" s="26" t="str">
        <f>AM50&amp;AN50</f>
        <v>DFASLKHome Leave12374IBC85Home Leave Used</v>
      </c>
      <c r="AM50" t="str">
        <f>K50</f>
        <v>DFASLKHome Leave</v>
      </c>
      <c r="AN50" t="str">
        <f>L50</f>
        <v>12374IBC85Home Leave Used</v>
      </c>
      <c r="AO50">
        <f>COUNTIF(AM$11:AM$1107, AM50)</f>
        <v>2</v>
      </c>
      <c r="AP50">
        <f>COUNTIF(AN$11:AN$1107, AN50)</f>
        <v>2</v>
      </c>
      <c r="AQ50">
        <f>MATCH(AM50, AM$11:AM$1107, 0)</f>
        <v>40</v>
      </c>
      <c r="AR50">
        <f>MATCH(AN50, AN$11:AN$1107, 0)</f>
        <v>40</v>
      </c>
      <c r="AS50">
        <v>1096</v>
      </c>
      <c r="AU50" t="str">
        <f>C50</f>
        <v>Home Leave</v>
      </c>
      <c r="AV50" t="str">
        <f>IF(F50="", "", F50)</f>
        <v>Home Leave Used</v>
      </c>
      <c r="AW50" s="13">
        <f>M50</f>
        <v>0.99242333132892369</v>
      </c>
      <c r="AX50" t="e">
        <f>VLOOKUP(AI50, UniquePairs!A$5:A$2000, 1, FALSE)</f>
        <v>#N/A</v>
      </c>
      <c r="AY50" t="str">
        <f>IFERROR(INDEX(UniquePairs!A$5:K$1000, MATCH(AL50, UniquePairs!A$5:A$1000, 0), 10), "")</f>
        <v/>
      </c>
      <c r="AZ50" s="13">
        <f>IF(AY50&lt;&gt;"", AY50, AW50)</f>
        <v>0.99242333132892369</v>
      </c>
      <c r="BA50" t="str">
        <f>IF(AZ50=0,"None",IF(AZ50&lt;0.6,"Weak",IF(AZ50&lt;0.7,"Review",IF(AZ50&lt;0.8,"Good",IF(AZ50&lt;0.9,"Very Good","Solid")))))</f>
        <v>Solid</v>
      </c>
      <c r="BB50" s="28" t="str">
        <f>IF(AJ49=AJ50, BB49, BC50)</f>
        <v>Home Leave</v>
      </c>
      <c r="BC50" t="str">
        <f>IF(AV50="",AU50,StringMatch(AU50,AV50,TRUE))</f>
        <v>Home Leave</v>
      </c>
      <c r="BD50" t="str">
        <f>TRIM(SUBSTITUTE(SUBSTITUTE(SUBSTITUTE(SUBSTITUTE(SUBSTITUTE(SUBSTITUTE(SUBSTITUTE(SUBSTITUTE(SUBSTITUTE(SUBSTITUTE(AU50,BR50,""),BS50,""),BT50,""),BU50,""),BV50,""),BW50,""),BX50,""),BY50,""),BZ50,""),CA50,""))</f>
        <v/>
      </c>
      <c r="BE50" t="str">
        <f>TRIM(SUBSTITUTE(SUBSTITUTE(SUBSTITUTE(SUBSTITUTE(SUBSTITUTE(SUBSTITUTE(SUBSTITUTE(SUBSTITUTE(SUBSTITUTE(SUBSTITUTE(AV50,BH50,""),BI50,""),BJ50,""),BK50,""),BL50,""),BM50,""),BN50,""),BO50,""),BP50,""),BQ50,""))</f>
        <v>Used</v>
      </c>
      <c r="BF50" s="21">
        <f>LEN(AU50)-LEN(SUBSTITUTE(AU50," ",""))</f>
        <v>1</v>
      </c>
      <c r="BG50" s="21">
        <f>LEN(AV50)-LEN(SUBSTITUTE(AV50," ",""))</f>
        <v>2</v>
      </c>
      <c r="BH50" s="21" t="str">
        <f>IF(BF50=0,AU50,findspace($AU50,BH$10))</f>
        <v>Home</v>
      </c>
      <c r="BI50" s="21" t="str">
        <f>IF(BH50=0,AN50,findspace($AU50,BI$10))</f>
        <v>Leave</v>
      </c>
      <c r="BJ50" s="21" t="str">
        <f>IF(BI50=0,AV50,findspace($AU50,BJ$10))</f>
        <v/>
      </c>
      <c r="BK50" s="21" t="str">
        <f>IF(BJ50=0,AW50,findspace($AU50,BK$10))</f>
        <v/>
      </c>
      <c r="BL50" s="21" t="str">
        <f>IF(BK50=0,AX50,findspace($AU50,BL$10))</f>
        <v/>
      </c>
      <c r="BM50" s="21" t="str">
        <f>IF(BL50=0,BF50,findspace($AU50,BM$10))</f>
        <v/>
      </c>
      <c r="BN50" s="21" t="str">
        <f>IF(BM50=0,BH50,findspace($AU50,BN$10))</f>
        <v/>
      </c>
      <c r="BO50" s="21" t="str">
        <f>IF(BN50=0,BI50,findspace($AU50,BO$10))</f>
        <v/>
      </c>
      <c r="BR50" s="21" t="str">
        <f>IF($BG50=0,$AV50,findspace($AV50,BR$10))</f>
        <v>Home</v>
      </c>
      <c r="BS50" s="21" t="str">
        <f>IF($BG50=0,$AV50,findspace($AV50,BS$10))</f>
        <v>Leave</v>
      </c>
      <c r="BT50" s="21" t="str">
        <f>IF($BG50=0,$AV50,findspace($AV50,BT$10))</f>
        <v>Used</v>
      </c>
      <c r="BU50" s="21" t="str">
        <f>IF($BG50=0,$AV50,findspace($AV50,BU$10))</f>
        <v/>
      </c>
      <c r="BV50" s="21" t="str">
        <f>IF($BG50=0,$AV50,findspace($AV50,BV$10))</f>
        <v/>
      </c>
      <c r="BW50" s="21" t="str">
        <f>IF($BG50=0,$AV50,findspace($AV50,BW$10))</f>
        <v/>
      </c>
      <c r="BX50" s="21" t="str">
        <f>IF($BG50=0,$AV50,findspace($AV50,BX$10))</f>
        <v/>
      </c>
      <c r="BY50" s="21" t="str">
        <f>IF($BG50=0,$AV50,findspace($AV50,BY$10))</f>
        <v/>
      </c>
      <c r="BZ50" s="21" t="str">
        <f>IF($BG50=0,$AV50,findspace($AV50,BZ$10))</f>
        <v/>
      </c>
      <c r="CA50" s="21" t="str">
        <f>IF($BG50=0,$AV50,findspace($AV50,CA$10))</f>
        <v/>
      </c>
    </row>
    <row r="51" spans="1:79" x14ac:dyDescent="0.35">
      <c r="A51" t="s">
        <v>1836</v>
      </c>
      <c r="B51">
        <v>11</v>
      </c>
      <c r="C51" t="s">
        <v>2703</v>
      </c>
      <c r="D51" t="s">
        <v>1837</v>
      </c>
      <c r="E51">
        <v>51</v>
      </c>
      <c r="F51" t="s">
        <v>3220</v>
      </c>
      <c r="G51" s="13">
        <v>0.99242333132892369</v>
      </c>
      <c r="I51">
        <v>12374</v>
      </c>
      <c r="J51" t="str">
        <f>K51&amp;L51</f>
        <v>GSA11Holiday Worked12374IBC51Holiday Worked Used</v>
      </c>
      <c r="K51" t="str">
        <f>A51&amp;B51&amp;C51</f>
        <v>GSA11Holiday Worked</v>
      </c>
      <c r="L51" t="str">
        <f>I51&amp;D51&amp;E51&amp;F51</f>
        <v>12374IBC51Holiday Worked Used</v>
      </c>
      <c r="M51" s="13">
        <f>G51</f>
        <v>0.99242333132892369</v>
      </c>
      <c r="N51" s="13"/>
      <c r="O51" s="19">
        <v>977</v>
      </c>
      <c r="P51">
        <f>COUNTIF(C$11:C$2024, C51)</f>
        <v>3</v>
      </c>
      <c r="Q51">
        <f>COUNTIF(F$11:F$177, F51)</f>
        <v>1</v>
      </c>
      <c r="R51" t="b">
        <f>A51=D51</f>
        <v>0</v>
      </c>
      <c r="S51" t="b">
        <f>A51&amp;B51&amp;C51=D51&amp;E51&amp;F51</f>
        <v>0</v>
      </c>
      <c r="V51" t="str">
        <f>IF($A51=V$10, $C51, "")</f>
        <v/>
      </c>
      <c r="W51" t="str">
        <f>IF($A51=W$10, $C51, "")</f>
        <v>Holiday Worked</v>
      </c>
      <c r="X51" t="str">
        <f>IF($A51=X$10, $C51, "")</f>
        <v/>
      </c>
      <c r="Y51" t="str">
        <f>IF($A51=Y$10, $C51, "")</f>
        <v/>
      </c>
      <c r="Z51" t="str">
        <f>IF($A51=Z$10, $C51, "")</f>
        <v/>
      </c>
      <c r="AB51" t="str">
        <f>IF($D51=AB$10, $F51, "")</f>
        <v/>
      </c>
      <c r="AC51" t="str">
        <f>IF($D51=AC$10, $F51, "")</f>
        <v/>
      </c>
      <c r="AD51" t="str">
        <f>IF($D51=AD$10, $F51, "")</f>
        <v/>
      </c>
      <c r="AE51" t="str">
        <f>IF($D51=AE$10, $F51, "")</f>
        <v>Holiday Worked Used</v>
      </c>
      <c r="AF51" t="str">
        <f>IF($D51=AF$10, $F51, "")</f>
        <v/>
      </c>
      <c r="AH51">
        <f>COUNTIF(AI$11:AI$2024, AI51)</f>
        <v>1</v>
      </c>
      <c r="AI51" t="str">
        <f>V51&amp;AB51&amp;W51&amp;AC51&amp;X51&amp;AD51&amp;Y51&amp;AE51&amp;Z51&amp;AF51</f>
        <v>Holiday WorkedHoliday Worked Used</v>
      </c>
      <c r="AJ51">
        <f>IF(ROW()=11,1,IF(AK50+1=AK51,AJ50,AJ50+1))</f>
        <v>32</v>
      </c>
      <c r="AK51">
        <f>IF(AI51=AI50, AK50+1, 1)</f>
        <v>1</v>
      </c>
      <c r="AL51" s="26" t="str">
        <f>AM51&amp;AN51</f>
        <v>GSA11Holiday Worked12374IBC51Holiday Worked Used</v>
      </c>
      <c r="AM51" t="str">
        <f>K51</f>
        <v>GSA11Holiday Worked</v>
      </c>
      <c r="AN51" t="str">
        <f>L51</f>
        <v>12374IBC51Holiday Worked Used</v>
      </c>
      <c r="AO51">
        <f>COUNTIF(AM$11:AM$1107, AM51)</f>
        <v>3</v>
      </c>
      <c r="AP51">
        <f>COUNTIF(AN$11:AN$1107, AN51)</f>
        <v>6</v>
      </c>
      <c r="AQ51">
        <f>MATCH(AM51, AM$11:AM$1107, 0)</f>
        <v>41</v>
      </c>
      <c r="AR51">
        <f>MATCH(AN51, AN$11:AN$1107, 0)</f>
        <v>41</v>
      </c>
      <c r="AS51">
        <v>977</v>
      </c>
      <c r="AU51" t="str">
        <f>C51</f>
        <v>Holiday Worked</v>
      </c>
      <c r="AV51" t="str">
        <f>IF(F51="", "", F51)</f>
        <v>Holiday Worked Used</v>
      </c>
      <c r="AW51" s="13">
        <f>M51</f>
        <v>0.99242333132892369</v>
      </c>
      <c r="AX51" t="e">
        <f>VLOOKUP(AI51, UniquePairs!A$5:A$2000, 1, FALSE)</f>
        <v>#N/A</v>
      </c>
      <c r="AY51" t="str">
        <f>IFERROR(INDEX(UniquePairs!A$5:K$1000, MATCH(AL51, UniquePairs!A$5:A$1000, 0), 10), "")</f>
        <v/>
      </c>
      <c r="AZ51" s="13">
        <f>IF(AY51&lt;&gt;"", AY51, AW51)</f>
        <v>0.99242333132892369</v>
      </c>
      <c r="BA51" t="str">
        <f>IF(AZ51=0,"None",IF(AZ51&lt;0.6,"Weak",IF(AZ51&lt;0.7,"Review",IF(AZ51&lt;0.8,"Good",IF(AZ51&lt;0.9,"Very Good","Solid")))))</f>
        <v>Solid</v>
      </c>
      <c r="BB51" s="28" t="str">
        <f>IF(AJ50=AJ51, BB50, BC51)</f>
        <v>Holiday Worked</v>
      </c>
      <c r="BC51" t="str">
        <f>IF(AV51="",AU51,StringMatch(AU51,AV51,TRUE))</f>
        <v>Holiday Worked</v>
      </c>
      <c r="BD51" t="str">
        <f>TRIM(SUBSTITUTE(SUBSTITUTE(SUBSTITUTE(SUBSTITUTE(SUBSTITUTE(SUBSTITUTE(SUBSTITUTE(SUBSTITUTE(SUBSTITUTE(SUBSTITUTE(AU51,BR51,""),BS51,""),BT51,""),BU51,""),BV51,""),BW51,""),BX51,""),BY51,""),BZ51,""),CA51,""))</f>
        <v/>
      </c>
      <c r="BE51" t="str">
        <f>TRIM(SUBSTITUTE(SUBSTITUTE(SUBSTITUTE(SUBSTITUTE(SUBSTITUTE(SUBSTITUTE(SUBSTITUTE(SUBSTITUTE(SUBSTITUTE(SUBSTITUTE(AV51,BH51,""),BI51,""),BJ51,""),BK51,""),BL51,""),BM51,""),BN51,""),BO51,""),BP51,""),BQ51,""))</f>
        <v>Used</v>
      </c>
      <c r="BF51" s="21">
        <f>LEN(AU51)-LEN(SUBSTITUTE(AU51," ",""))</f>
        <v>1</v>
      </c>
      <c r="BG51" s="21">
        <f>LEN(AV51)-LEN(SUBSTITUTE(AV51," ",""))</f>
        <v>2</v>
      </c>
      <c r="BH51" s="21" t="str">
        <f>IF(BF51=0,AU51,findspace($AU51,BH$10))</f>
        <v>Holiday</v>
      </c>
      <c r="BI51" s="21" t="str">
        <f>IF(BH51=0,AN51,findspace($AU51,BI$10))</f>
        <v>Worked</v>
      </c>
      <c r="BJ51" s="21" t="str">
        <f>IF(BI51=0,AV51,findspace($AU51,BJ$10))</f>
        <v/>
      </c>
      <c r="BK51" s="21" t="str">
        <f>IF(BJ51=0,AW51,findspace($AU51,BK$10))</f>
        <v/>
      </c>
      <c r="BL51" s="21" t="str">
        <f>IF(BK51=0,AX51,findspace($AU51,BL$10))</f>
        <v/>
      </c>
      <c r="BM51" s="21" t="str">
        <f>IF(BL51=0,BF51,findspace($AU51,BM$10))</f>
        <v/>
      </c>
      <c r="BN51" s="21" t="str">
        <f>IF(BM51=0,BH51,findspace($AU51,BN$10))</f>
        <v/>
      </c>
      <c r="BO51" s="21" t="str">
        <f>IF(BN51=0,BI51,findspace($AU51,BO$10))</f>
        <v/>
      </c>
      <c r="BR51" s="21" t="str">
        <f>IF($BG51=0,$AV51,findspace($AV51,BR$10))</f>
        <v>Holiday</v>
      </c>
      <c r="BS51" s="21" t="str">
        <f>IF($BG51=0,$AV51,findspace($AV51,BS$10))</f>
        <v>Worked</v>
      </c>
      <c r="BT51" s="21" t="str">
        <f>IF($BG51=0,$AV51,findspace($AV51,BT$10))</f>
        <v>Used</v>
      </c>
      <c r="BU51" s="21" t="str">
        <f>IF($BG51=0,$AV51,findspace($AV51,BU$10))</f>
        <v/>
      </c>
      <c r="BV51" s="21" t="str">
        <f>IF($BG51=0,$AV51,findspace($AV51,BV$10))</f>
        <v/>
      </c>
      <c r="BW51" s="21" t="str">
        <f>IF($BG51=0,$AV51,findspace($AV51,BW$10))</f>
        <v/>
      </c>
      <c r="BX51" s="21" t="str">
        <f>IF($BG51=0,$AV51,findspace($AV51,BX$10))</f>
        <v/>
      </c>
      <c r="BY51" s="21" t="str">
        <f>IF($BG51=0,$AV51,findspace($AV51,BY$10))</f>
        <v/>
      </c>
      <c r="BZ51" s="21" t="str">
        <f>IF($BG51=0,$AV51,findspace($AV51,BZ$10))</f>
        <v/>
      </c>
      <c r="CA51" s="21" t="str">
        <f>IF($BG51=0,$AV51,findspace($AV51,CA$10))</f>
        <v/>
      </c>
    </row>
    <row r="52" spans="1:79" x14ac:dyDescent="0.35">
      <c r="A52" t="s">
        <v>1836</v>
      </c>
      <c r="B52">
        <v>48</v>
      </c>
      <c r="C52" t="s">
        <v>2755</v>
      </c>
      <c r="D52" t="s">
        <v>1837</v>
      </c>
      <c r="E52">
        <v>85</v>
      </c>
      <c r="F52" t="s">
        <v>3033</v>
      </c>
      <c r="G52" s="13">
        <v>0.99242333132892369</v>
      </c>
      <c r="I52">
        <v>12374</v>
      </c>
      <c r="J52" t="str">
        <f>K52&amp;L52</f>
        <v>GSA48Home Leave12374IBC85Home Leave Used</v>
      </c>
      <c r="K52" t="str">
        <f>A52&amp;B52&amp;C52</f>
        <v>GSA48Home Leave</v>
      </c>
      <c r="L52" t="str">
        <f>I52&amp;D52&amp;E52&amp;F52</f>
        <v>12374IBC85Home Leave Used</v>
      </c>
      <c r="M52" s="13">
        <f>G52</f>
        <v>0.99242333132892369</v>
      </c>
      <c r="N52" s="13"/>
      <c r="O52" s="19">
        <v>205</v>
      </c>
      <c r="P52">
        <f>COUNTIF(C$11:C$2024, C52)</f>
        <v>4</v>
      </c>
      <c r="Q52">
        <f>COUNTIF(F$11:F$177, F52)</f>
        <v>2</v>
      </c>
      <c r="R52" t="b">
        <f>A52=D52</f>
        <v>0</v>
      </c>
      <c r="S52" t="b">
        <f>A52&amp;B52&amp;C52=D52&amp;E52&amp;F52</f>
        <v>0</v>
      </c>
      <c r="V52" t="str">
        <f>IF($A52=V$10, $C52, "")</f>
        <v/>
      </c>
      <c r="W52" t="str">
        <f>IF($A52=W$10, $C52, "")</f>
        <v>Home Leave</v>
      </c>
      <c r="X52" t="str">
        <f>IF($A52=X$10, $C52, "")</f>
        <v/>
      </c>
      <c r="Y52" t="str">
        <f>IF($A52=Y$10, $C52, "")</f>
        <v/>
      </c>
      <c r="Z52" t="str">
        <f>IF($A52=Z$10, $C52, "")</f>
        <v/>
      </c>
      <c r="AB52" t="str">
        <f>IF($D52=AB$10, $F52, "")</f>
        <v/>
      </c>
      <c r="AC52" t="str">
        <f>IF($D52=AC$10, $F52, "")</f>
        <v/>
      </c>
      <c r="AD52" t="str">
        <f>IF($D52=AD$10, $F52, "")</f>
        <v/>
      </c>
      <c r="AE52" t="str">
        <f>IF($D52=AE$10, $F52, "")</f>
        <v>Home Leave Used</v>
      </c>
      <c r="AF52" t="str">
        <f>IF($D52=AF$10, $F52, "")</f>
        <v/>
      </c>
      <c r="AH52">
        <f>COUNTIF(AI$11:AI$2024, AI52)</f>
        <v>4</v>
      </c>
      <c r="AI52" t="str">
        <f>V52&amp;AB52&amp;W52&amp;AC52&amp;X52&amp;AD52&amp;Y52&amp;AE52&amp;Z52&amp;AF52</f>
        <v>Home LeaveHome Leave Used</v>
      </c>
      <c r="AJ52">
        <f>IF(ROW()=11,1,IF(AK51+1=AK52,AJ51,AJ51+1))</f>
        <v>33</v>
      </c>
      <c r="AK52">
        <f>IF(AI52=AI51, AK51+1, 1)</f>
        <v>1</v>
      </c>
      <c r="AL52" s="26" t="str">
        <f>AM52&amp;AN52</f>
        <v>GSA48Home Leave12374IBC85Home Leave Used</v>
      </c>
      <c r="AM52" t="str">
        <f>K52</f>
        <v>GSA48Home Leave</v>
      </c>
      <c r="AN52" t="str">
        <f>L52</f>
        <v>12374IBC85Home Leave Used</v>
      </c>
      <c r="AO52">
        <f>COUNTIF(AM$11:AM$1107, AM52)</f>
        <v>2</v>
      </c>
      <c r="AP52">
        <f>COUNTIF(AN$11:AN$1107, AN52)</f>
        <v>2</v>
      </c>
      <c r="AQ52">
        <f>MATCH(AM52, AM$11:AM$1107, 0)</f>
        <v>42</v>
      </c>
      <c r="AR52">
        <f>MATCH(AN52, AN$11:AN$1107, 0)</f>
        <v>40</v>
      </c>
      <c r="AS52">
        <v>205</v>
      </c>
      <c r="AU52" t="str">
        <f>C52</f>
        <v>Home Leave</v>
      </c>
      <c r="AV52" t="str">
        <f>IF(F52="", "", F52)</f>
        <v>Home Leave Used</v>
      </c>
      <c r="AW52" s="13">
        <f>M52</f>
        <v>0.99242333132892369</v>
      </c>
      <c r="AX52" t="e">
        <f>VLOOKUP(AI52, UniquePairs!A$5:A$2000, 1, FALSE)</f>
        <v>#N/A</v>
      </c>
      <c r="AY52" t="str">
        <f>IFERROR(INDEX(UniquePairs!A$5:K$1000, MATCH(AL52, UniquePairs!A$5:A$1000, 0), 10), "")</f>
        <v/>
      </c>
      <c r="AZ52" s="13">
        <f>IF(AY52&lt;&gt;"", AY52, AW52)</f>
        <v>0.99242333132892369</v>
      </c>
      <c r="BA52" t="str">
        <f>IF(AZ52=0,"None",IF(AZ52&lt;0.6,"Weak",IF(AZ52&lt;0.7,"Review",IF(AZ52&lt;0.8,"Good",IF(AZ52&lt;0.9,"Very Good","Solid")))))</f>
        <v>Solid</v>
      </c>
      <c r="BB52" s="28" t="str">
        <f>IF(AJ51=AJ52, BB51, BC52)</f>
        <v>Home Leave</v>
      </c>
      <c r="BC52" t="str">
        <f>IF(AV52="",AU52,StringMatch(AU52,AV52,TRUE))</f>
        <v>Home Leave</v>
      </c>
      <c r="BD52" t="str">
        <f>TRIM(SUBSTITUTE(SUBSTITUTE(SUBSTITUTE(SUBSTITUTE(SUBSTITUTE(SUBSTITUTE(SUBSTITUTE(SUBSTITUTE(SUBSTITUTE(SUBSTITUTE(AU52,BR52,""),BS52,""),BT52,""),BU52,""),BV52,""),BW52,""),BX52,""),BY52,""),BZ52,""),CA52,""))</f>
        <v/>
      </c>
      <c r="BE52" t="str">
        <f>TRIM(SUBSTITUTE(SUBSTITUTE(SUBSTITUTE(SUBSTITUTE(SUBSTITUTE(SUBSTITUTE(SUBSTITUTE(SUBSTITUTE(SUBSTITUTE(SUBSTITUTE(AV52,BH52,""),BI52,""),BJ52,""),BK52,""),BL52,""),BM52,""),BN52,""),BO52,""),BP52,""),BQ52,""))</f>
        <v>Used</v>
      </c>
      <c r="BF52" s="21">
        <f>LEN(AU52)-LEN(SUBSTITUTE(AU52," ",""))</f>
        <v>1</v>
      </c>
      <c r="BG52" s="21">
        <f>LEN(AV52)-LEN(SUBSTITUTE(AV52," ",""))</f>
        <v>2</v>
      </c>
      <c r="BH52" s="21" t="str">
        <f>IF(BF52=0,AU52,findspace($AU52,BH$10))</f>
        <v>Home</v>
      </c>
      <c r="BI52" s="21" t="str">
        <f>IF(BH52=0,AN52,findspace($AU52,BI$10))</f>
        <v>Leave</v>
      </c>
      <c r="BJ52" s="21" t="str">
        <f>IF(BI52=0,AV52,findspace($AU52,BJ$10))</f>
        <v/>
      </c>
      <c r="BK52" s="21" t="str">
        <f>IF(BJ52=0,AW52,findspace($AU52,BK$10))</f>
        <v/>
      </c>
      <c r="BL52" s="21" t="str">
        <f>IF(BK52=0,AX52,findspace($AU52,BL$10))</f>
        <v/>
      </c>
      <c r="BM52" s="21" t="str">
        <f>IF(BL52=0,BF52,findspace($AU52,BM$10))</f>
        <v/>
      </c>
      <c r="BN52" s="21" t="str">
        <f>IF(BM52=0,BH52,findspace($AU52,BN$10))</f>
        <v/>
      </c>
      <c r="BO52" s="21" t="str">
        <f>IF(BN52=0,BI52,findspace($AU52,BO$10))</f>
        <v/>
      </c>
      <c r="BR52" s="21" t="str">
        <f>IF($BG52=0,$AV52,findspace($AV52,BR$10))</f>
        <v>Home</v>
      </c>
      <c r="BS52" s="21" t="str">
        <f>IF($BG52=0,$AV52,findspace($AV52,BS$10))</f>
        <v>Leave</v>
      </c>
      <c r="BT52" s="21" t="str">
        <f>IF($BG52=0,$AV52,findspace($AV52,BT$10))</f>
        <v>Used</v>
      </c>
      <c r="BU52" s="21" t="str">
        <f>IF($BG52=0,$AV52,findspace($AV52,BU$10))</f>
        <v/>
      </c>
      <c r="BV52" s="21" t="str">
        <f>IF($BG52=0,$AV52,findspace($AV52,BV$10))</f>
        <v/>
      </c>
      <c r="BW52" s="21" t="str">
        <f>IF($BG52=0,$AV52,findspace($AV52,BW$10))</f>
        <v/>
      </c>
      <c r="BX52" s="21" t="str">
        <f>IF($BG52=0,$AV52,findspace($AV52,BX$10))</f>
        <v/>
      </c>
      <c r="BY52" s="21" t="str">
        <f>IF($BG52=0,$AV52,findspace($AV52,BY$10))</f>
        <v/>
      </c>
      <c r="BZ52" s="21" t="str">
        <f>IF($BG52=0,$AV52,findspace($AV52,BZ$10))</f>
        <v/>
      </c>
      <c r="CA52" s="21" t="str">
        <f>IF($BG52=0,$AV52,findspace($AV52,CA$10))</f>
        <v/>
      </c>
    </row>
    <row r="53" spans="1:79" x14ac:dyDescent="0.35">
      <c r="A53" t="s">
        <v>1837</v>
      </c>
      <c r="B53">
        <v>85</v>
      </c>
      <c r="C53" t="s">
        <v>3033</v>
      </c>
      <c r="D53" t="s">
        <v>1839</v>
      </c>
      <c r="E53" t="s">
        <v>1263</v>
      </c>
      <c r="F53" t="s">
        <v>2755</v>
      </c>
      <c r="G53" s="13">
        <v>0.99242333132892369</v>
      </c>
      <c r="I53">
        <v>12374</v>
      </c>
      <c r="J53" t="str">
        <f>K53&amp;L53</f>
        <v>IBC85Home Leave Used12374DFASLKHome Leave</v>
      </c>
      <c r="K53" t="str">
        <f>A53&amp;B53&amp;C53</f>
        <v>IBC85Home Leave Used</v>
      </c>
      <c r="L53" t="str">
        <f>I53&amp;D53&amp;E53&amp;F53</f>
        <v>12374DFASLKHome Leave</v>
      </c>
      <c r="M53" s="13">
        <f>G53</f>
        <v>0.99242333132892369</v>
      </c>
      <c r="N53" s="13"/>
      <c r="O53" s="19">
        <v>813</v>
      </c>
      <c r="P53">
        <f>COUNTIF(C$11:C$2024, C53)</f>
        <v>3</v>
      </c>
      <c r="Q53">
        <f>COUNTIF(F$11:F$177, F53)</f>
        <v>2</v>
      </c>
      <c r="R53" t="b">
        <f>A53=D53</f>
        <v>0</v>
      </c>
      <c r="S53" t="b">
        <f>A53&amp;B53&amp;C53=D53&amp;E53&amp;F53</f>
        <v>0</v>
      </c>
      <c r="V53" t="str">
        <f>IF($A53=V$10, $C53, "")</f>
        <v/>
      </c>
      <c r="W53" t="str">
        <f>IF($A53=W$10, $C53, "")</f>
        <v/>
      </c>
      <c r="X53" t="str">
        <f>IF($A53=X$10, $C53, "")</f>
        <v/>
      </c>
      <c r="Y53" t="str">
        <f>IF($A53=Y$10, $C53, "")</f>
        <v>Home Leave Used</v>
      </c>
      <c r="Z53" t="str">
        <f>IF($A53=Z$10, $C53, "")</f>
        <v/>
      </c>
      <c r="AB53" t="str">
        <f>IF($D53=AB$10, $F53, "")</f>
        <v>Home Leave</v>
      </c>
      <c r="AC53" t="str">
        <f>IF($D53=AC$10, $F53, "")</f>
        <v/>
      </c>
      <c r="AD53" t="str">
        <f>IF($D53=AD$10, $F53, "")</f>
        <v/>
      </c>
      <c r="AE53" t="str">
        <f>IF($D53=AE$10, $F53, "")</f>
        <v/>
      </c>
      <c r="AF53" t="str">
        <f>IF($D53=AF$10, $F53, "")</f>
        <v/>
      </c>
      <c r="AH53">
        <f>COUNTIF(AI$11:AI$2024, AI53)</f>
        <v>4</v>
      </c>
      <c r="AI53" t="str">
        <f>V53&amp;AB53&amp;W53&amp;AC53&amp;X53&amp;AD53&amp;Y53&amp;AE53&amp;Z53&amp;AF53</f>
        <v>Home LeaveHome Leave Used</v>
      </c>
      <c r="AJ53">
        <f>IF(ROW()=11,1,IF(AK52+1=AK53,AJ52,AJ52+1))</f>
        <v>33</v>
      </c>
      <c r="AK53">
        <f>IF(AI53=AI52, AK52+1, 1)</f>
        <v>2</v>
      </c>
      <c r="AL53" s="26" t="str">
        <f>AM53&amp;AN53</f>
        <v>IBC85Home Leave Used12374DFASLKHome Leave</v>
      </c>
      <c r="AM53" t="str">
        <f>K53</f>
        <v>IBC85Home Leave Used</v>
      </c>
      <c r="AN53" t="str">
        <f>L53</f>
        <v>12374DFASLKHome Leave</v>
      </c>
      <c r="AO53">
        <f>COUNTIF(AM$11:AM$1107, AM53)</f>
        <v>3</v>
      </c>
      <c r="AP53">
        <f>COUNTIF(AN$11:AN$1107, AN53)</f>
        <v>2</v>
      </c>
      <c r="AQ53">
        <f>MATCH(AM53, AM$11:AM$1107, 0)</f>
        <v>43</v>
      </c>
      <c r="AR53">
        <f>MATCH(AN53, AN$11:AN$1107, 0)</f>
        <v>43</v>
      </c>
      <c r="AS53">
        <v>813</v>
      </c>
      <c r="AU53" t="str">
        <f>C53</f>
        <v>Home Leave Used</v>
      </c>
      <c r="AV53" t="str">
        <f>IF(F53="", "", F53)</f>
        <v>Home Leave</v>
      </c>
      <c r="AW53" s="13">
        <f>M53</f>
        <v>0.99242333132892369</v>
      </c>
      <c r="AX53" t="e">
        <f>VLOOKUP(AI53, UniquePairs!A$5:A$2000, 1, FALSE)</f>
        <v>#N/A</v>
      </c>
      <c r="AY53" t="str">
        <f>IFERROR(INDEX(UniquePairs!A$5:K$1000, MATCH(AL53, UniquePairs!A$5:A$1000, 0), 10), "")</f>
        <v/>
      </c>
      <c r="AZ53" s="13">
        <f>IF(AY53&lt;&gt;"", AY53, AW53)</f>
        <v>0.99242333132892369</v>
      </c>
      <c r="BA53" t="str">
        <f>IF(AZ53=0,"None",IF(AZ53&lt;0.6,"Weak",IF(AZ53&lt;0.7,"Review",IF(AZ53&lt;0.8,"Good",IF(AZ53&lt;0.9,"Very Good","Solid")))))</f>
        <v>Solid</v>
      </c>
      <c r="BB53" s="28" t="str">
        <f>IF(AJ52=AJ53, BB52, BC53)</f>
        <v>Home Leave</v>
      </c>
      <c r="BC53" t="str">
        <f>IF(AV53="",AU53,StringMatch(AU53,AV53,TRUE))</f>
        <v>Home Leave</v>
      </c>
      <c r="BD53" t="str">
        <f>TRIM(SUBSTITUTE(SUBSTITUTE(SUBSTITUTE(SUBSTITUTE(SUBSTITUTE(SUBSTITUTE(SUBSTITUTE(SUBSTITUTE(SUBSTITUTE(SUBSTITUTE(AU53,BR53,""),BS53,""),BT53,""),BU53,""),BV53,""),BW53,""),BX53,""),BY53,""),BZ53,""),CA53,""))</f>
        <v>Used</v>
      </c>
      <c r="BE53" t="str">
        <f>TRIM(SUBSTITUTE(SUBSTITUTE(SUBSTITUTE(SUBSTITUTE(SUBSTITUTE(SUBSTITUTE(SUBSTITUTE(SUBSTITUTE(SUBSTITUTE(SUBSTITUTE(AV53,BH53,""),BI53,""),BJ53,""),BK53,""),BL53,""),BM53,""),BN53,""),BO53,""),BP53,""),BQ53,""))</f>
        <v/>
      </c>
      <c r="BF53" s="21">
        <f>LEN(AU53)-LEN(SUBSTITUTE(AU53," ",""))</f>
        <v>2</v>
      </c>
      <c r="BG53" s="21">
        <f>LEN(AV53)-LEN(SUBSTITUTE(AV53," ",""))</f>
        <v>1</v>
      </c>
      <c r="BH53" s="21" t="str">
        <f>IF(BF53=0,AU53,findspace($AU53,BH$10))</f>
        <v>Home</v>
      </c>
      <c r="BI53" s="21" t="str">
        <f>IF(BH53=0,AN53,findspace($AU53,BI$10))</f>
        <v>Leave</v>
      </c>
      <c r="BJ53" s="21" t="str">
        <f>IF(BI53=0,AV53,findspace($AU53,BJ$10))</f>
        <v>Used</v>
      </c>
      <c r="BK53" s="21" t="str">
        <f>IF(BJ53=0,AW53,findspace($AU53,BK$10))</f>
        <v/>
      </c>
      <c r="BL53" s="21" t="str">
        <f>IF(BK53=0,AX53,findspace($AU53,BL$10))</f>
        <v/>
      </c>
      <c r="BM53" s="21" t="str">
        <f>IF(BL53=0,BF53,findspace($AU53,BM$10))</f>
        <v/>
      </c>
      <c r="BN53" s="21" t="str">
        <f>IF(BM53=0,BH53,findspace($AU53,BN$10))</f>
        <v/>
      </c>
      <c r="BO53" s="21" t="str">
        <f>IF(BN53=0,BI53,findspace($AU53,BO$10))</f>
        <v/>
      </c>
      <c r="BR53" s="21" t="str">
        <f>IF($BG53=0,$AV53,findspace($AV53,BR$10))</f>
        <v>Home</v>
      </c>
      <c r="BS53" s="21" t="str">
        <f>IF($BG53=0,$AV53,findspace($AV53,BS$10))</f>
        <v>Leave</v>
      </c>
      <c r="BT53" s="21" t="str">
        <f>IF($BG53=0,$AV53,findspace($AV53,BT$10))</f>
        <v/>
      </c>
      <c r="BU53" s="21" t="str">
        <f>IF($BG53=0,$AV53,findspace($AV53,BU$10))</f>
        <v/>
      </c>
      <c r="BV53" s="21" t="str">
        <f>IF($BG53=0,$AV53,findspace($AV53,BV$10))</f>
        <v/>
      </c>
      <c r="BW53" s="21" t="str">
        <f>IF($BG53=0,$AV53,findspace($AV53,BW$10))</f>
        <v/>
      </c>
      <c r="BX53" s="21" t="str">
        <f>IF($BG53=0,$AV53,findspace($AV53,BX$10))</f>
        <v/>
      </c>
      <c r="BY53" s="21" t="str">
        <f>IF($BG53=0,$AV53,findspace($AV53,BY$10))</f>
        <v/>
      </c>
      <c r="BZ53" s="21" t="str">
        <f>IF($BG53=0,$AV53,findspace($AV53,BZ$10))</f>
        <v/>
      </c>
      <c r="CA53" s="21" t="str">
        <f>IF($BG53=0,$AV53,findspace($AV53,CA$10))</f>
        <v/>
      </c>
    </row>
    <row r="54" spans="1:79" x14ac:dyDescent="0.35">
      <c r="A54" t="s">
        <v>1837</v>
      </c>
      <c r="B54">
        <v>85</v>
      </c>
      <c r="C54" t="s">
        <v>3033</v>
      </c>
      <c r="D54" t="s">
        <v>1836</v>
      </c>
      <c r="E54">
        <v>48</v>
      </c>
      <c r="F54" t="s">
        <v>2755</v>
      </c>
      <c r="G54" s="13">
        <v>0.99242333132892369</v>
      </c>
      <c r="I54">
        <v>12374</v>
      </c>
      <c r="J54" t="str">
        <f>K54&amp;L54</f>
        <v>IBC85Home Leave Used12374GSA48Home Leave</v>
      </c>
      <c r="K54" t="str">
        <f>A54&amp;B54&amp;C54</f>
        <v>IBC85Home Leave Used</v>
      </c>
      <c r="L54" t="str">
        <f>I54&amp;D54&amp;E54&amp;F54</f>
        <v>12374GSA48Home Leave</v>
      </c>
      <c r="M54" s="13">
        <f>G54</f>
        <v>0.99242333132892369</v>
      </c>
      <c r="N54" s="13"/>
      <c r="O54" s="19">
        <v>92</v>
      </c>
      <c r="P54">
        <f>COUNTIF(C$11:C$2024, C54)</f>
        <v>3</v>
      </c>
      <c r="Q54">
        <f>COUNTIF(F$11:F$177, F54)</f>
        <v>2</v>
      </c>
      <c r="R54" t="b">
        <f>A54=D54</f>
        <v>0</v>
      </c>
      <c r="S54" t="b">
        <f>A54&amp;B54&amp;C54=D54&amp;E54&amp;F54</f>
        <v>0</v>
      </c>
      <c r="V54" t="str">
        <f>IF($A54=V$10, $C54, "")</f>
        <v/>
      </c>
      <c r="W54" t="str">
        <f>IF($A54=W$10, $C54, "")</f>
        <v/>
      </c>
      <c r="X54" t="str">
        <f>IF($A54=X$10, $C54, "")</f>
        <v/>
      </c>
      <c r="Y54" t="str">
        <f>IF($A54=Y$10, $C54, "")</f>
        <v>Home Leave Used</v>
      </c>
      <c r="Z54" t="str">
        <f>IF($A54=Z$10, $C54, "")</f>
        <v/>
      </c>
      <c r="AB54" t="str">
        <f>IF($D54=AB$10, $F54, "")</f>
        <v/>
      </c>
      <c r="AC54" t="str">
        <f>IF($D54=AC$10, $F54, "")</f>
        <v>Home Leave</v>
      </c>
      <c r="AD54" t="str">
        <f>IF($D54=AD$10, $F54, "")</f>
        <v/>
      </c>
      <c r="AE54" t="str">
        <f>IF($D54=AE$10, $F54, "")</f>
        <v/>
      </c>
      <c r="AF54" t="str">
        <f>IF($D54=AF$10, $F54, "")</f>
        <v/>
      </c>
      <c r="AH54">
        <f>COUNTIF(AI$11:AI$2024, AI54)</f>
        <v>4</v>
      </c>
      <c r="AI54" t="str">
        <f>V54&amp;AB54&amp;W54&amp;AC54&amp;X54&amp;AD54&amp;Y54&amp;AE54&amp;Z54&amp;AF54</f>
        <v>Home LeaveHome Leave Used</v>
      </c>
      <c r="AJ54">
        <f>IF(ROW()=11,1,IF(AK53+1=AK54,AJ53,AJ53+1))</f>
        <v>33</v>
      </c>
      <c r="AK54">
        <f>IF(AI54=AI53, AK53+1, 1)</f>
        <v>3</v>
      </c>
      <c r="AL54" s="26" t="str">
        <f>AM54&amp;AN54</f>
        <v>IBC85Home Leave Used12374GSA48Home Leave</v>
      </c>
      <c r="AM54" t="str">
        <f>K54</f>
        <v>IBC85Home Leave Used</v>
      </c>
      <c r="AN54" t="str">
        <f>L54</f>
        <v>12374GSA48Home Leave</v>
      </c>
      <c r="AO54">
        <f>COUNTIF(AM$11:AM$1107, AM54)</f>
        <v>3</v>
      </c>
      <c r="AP54">
        <f>COUNTIF(AN$11:AN$1107, AN54)</f>
        <v>2</v>
      </c>
      <c r="AQ54">
        <f>MATCH(AM54, AM$11:AM$1107, 0)</f>
        <v>43</v>
      </c>
      <c r="AR54">
        <f>MATCH(AN54, AN$11:AN$1107, 0)</f>
        <v>44</v>
      </c>
      <c r="AS54">
        <v>92</v>
      </c>
      <c r="AU54" t="str">
        <f>C54</f>
        <v>Home Leave Used</v>
      </c>
      <c r="AV54" t="str">
        <f>IF(F54="", "", F54)</f>
        <v>Home Leave</v>
      </c>
      <c r="AW54" s="13">
        <f>M54</f>
        <v>0.99242333132892369</v>
      </c>
      <c r="AX54" t="e">
        <f>VLOOKUP(AI54, UniquePairs!A$5:A$2000, 1, FALSE)</f>
        <v>#N/A</v>
      </c>
      <c r="AY54" t="str">
        <f>IFERROR(INDEX(UniquePairs!A$5:K$1000, MATCH(AL54, UniquePairs!A$5:A$1000, 0), 10), "")</f>
        <v/>
      </c>
      <c r="AZ54" s="13">
        <f>IF(AY54&lt;&gt;"", AY54, AW54)</f>
        <v>0.99242333132892369</v>
      </c>
      <c r="BA54" t="str">
        <f>IF(AZ54=0,"None",IF(AZ54&lt;0.6,"Weak",IF(AZ54&lt;0.7,"Review",IF(AZ54&lt;0.8,"Good",IF(AZ54&lt;0.9,"Very Good","Solid")))))</f>
        <v>Solid</v>
      </c>
      <c r="BB54" s="28" t="str">
        <f>IF(AJ53=AJ54, BB53, BC54)</f>
        <v>Home Leave</v>
      </c>
      <c r="BC54" t="str">
        <f>IF(AV54="",AU54,StringMatch(AU54,AV54,TRUE))</f>
        <v>Home Leave</v>
      </c>
      <c r="BD54" t="str">
        <f>TRIM(SUBSTITUTE(SUBSTITUTE(SUBSTITUTE(SUBSTITUTE(SUBSTITUTE(SUBSTITUTE(SUBSTITUTE(SUBSTITUTE(SUBSTITUTE(SUBSTITUTE(AU54,BR54,""),BS54,""),BT54,""),BU54,""),BV54,""),BW54,""),BX54,""),BY54,""),BZ54,""),CA54,""))</f>
        <v>Used</v>
      </c>
      <c r="BE54" t="str">
        <f>TRIM(SUBSTITUTE(SUBSTITUTE(SUBSTITUTE(SUBSTITUTE(SUBSTITUTE(SUBSTITUTE(SUBSTITUTE(SUBSTITUTE(SUBSTITUTE(SUBSTITUTE(AV54,BH54,""),BI54,""),BJ54,""),BK54,""),BL54,""),BM54,""),BN54,""),BO54,""),BP54,""),BQ54,""))</f>
        <v/>
      </c>
      <c r="BF54" s="21">
        <f>LEN(AU54)-LEN(SUBSTITUTE(AU54," ",""))</f>
        <v>2</v>
      </c>
      <c r="BG54" s="21">
        <f>LEN(AV54)-LEN(SUBSTITUTE(AV54," ",""))</f>
        <v>1</v>
      </c>
      <c r="BH54" s="21" t="str">
        <f>IF(BF54=0,AU54,findspace($AU54,BH$10))</f>
        <v>Home</v>
      </c>
      <c r="BI54" s="21" t="str">
        <f>IF(BH54=0,AN54,findspace($AU54,BI$10))</f>
        <v>Leave</v>
      </c>
      <c r="BJ54" s="21" t="str">
        <f>IF(BI54=0,AV54,findspace($AU54,BJ$10))</f>
        <v>Used</v>
      </c>
      <c r="BK54" s="21" t="str">
        <f>IF(BJ54=0,AW54,findspace($AU54,BK$10))</f>
        <v/>
      </c>
      <c r="BL54" s="21" t="str">
        <f>IF(BK54=0,AX54,findspace($AU54,BL$10))</f>
        <v/>
      </c>
      <c r="BM54" s="21" t="str">
        <f>IF(BL54=0,BF54,findspace($AU54,BM$10))</f>
        <v/>
      </c>
      <c r="BN54" s="21" t="str">
        <f>IF(BM54=0,BH54,findspace($AU54,BN$10))</f>
        <v/>
      </c>
      <c r="BO54" s="21" t="str">
        <f>IF(BN54=0,BI54,findspace($AU54,BO$10))</f>
        <v/>
      </c>
      <c r="BR54" s="21" t="str">
        <f>IF($BG54=0,$AV54,findspace($AV54,BR$10))</f>
        <v>Home</v>
      </c>
      <c r="BS54" s="21" t="str">
        <f>IF($BG54=0,$AV54,findspace($AV54,BS$10))</f>
        <v>Leave</v>
      </c>
      <c r="BT54" s="21" t="str">
        <f>IF($BG54=0,$AV54,findspace($AV54,BT$10))</f>
        <v/>
      </c>
      <c r="BU54" s="21" t="str">
        <f>IF($BG54=0,$AV54,findspace($AV54,BU$10))</f>
        <v/>
      </c>
      <c r="BV54" s="21" t="str">
        <f>IF($BG54=0,$AV54,findspace($AV54,BV$10))</f>
        <v/>
      </c>
      <c r="BW54" s="21" t="str">
        <f>IF($BG54=0,$AV54,findspace($AV54,BW$10))</f>
        <v/>
      </c>
      <c r="BX54" s="21" t="str">
        <f>IF($BG54=0,$AV54,findspace($AV54,BX$10))</f>
        <v/>
      </c>
      <c r="BY54" s="21" t="str">
        <f>IF($BG54=0,$AV54,findspace($AV54,BY$10))</f>
        <v/>
      </c>
      <c r="BZ54" s="21" t="str">
        <f>IF($BG54=0,$AV54,findspace($AV54,BZ$10))</f>
        <v/>
      </c>
      <c r="CA54" s="21" t="str">
        <f>IF($BG54=0,$AV54,findspace($AV54,CA$10))</f>
        <v/>
      </c>
    </row>
    <row r="55" spans="1:79" x14ac:dyDescent="0.35">
      <c r="A55" t="s">
        <v>1837</v>
      </c>
      <c r="B55">
        <v>83</v>
      </c>
      <c r="C55" t="s">
        <v>3150</v>
      </c>
      <c r="D55" t="s">
        <v>1839</v>
      </c>
      <c r="E55" t="s">
        <v>1191</v>
      </c>
      <c r="F55" t="s">
        <v>3334</v>
      </c>
      <c r="G55" s="13">
        <v>0.99242333132892369</v>
      </c>
      <c r="I55">
        <v>12374</v>
      </c>
      <c r="J55" t="str">
        <f>K55&amp;L55</f>
        <v>IBC83Shore Leave Used12374DFASLJShore Leave</v>
      </c>
      <c r="K55" t="str">
        <f>A55&amp;B55&amp;C55</f>
        <v>IBC83Shore Leave Used</v>
      </c>
      <c r="L55" t="str">
        <f>I55&amp;D55&amp;E55&amp;F55</f>
        <v>12374DFASLJShore Leave</v>
      </c>
      <c r="M55" s="13">
        <f>G55</f>
        <v>0.99242333132892369</v>
      </c>
      <c r="N55" s="13"/>
      <c r="O55" s="19">
        <v>683</v>
      </c>
      <c r="P55">
        <f>COUNTIF(C$11:C$2024, C55)</f>
        <v>3</v>
      </c>
      <c r="Q55">
        <f>COUNTIF(F$11:F$177, F55)</f>
        <v>1</v>
      </c>
      <c r="R55" t="b">
        <f>A55=D55</f>
        <v>0</v>
      </c>
      <c r="S55" t="b">
        <f>A55&amp;B55&amp;C55=D55&amp;E55&amp;F55</f>
        <v>0</v>
      </c>
      <c r="V55" t="str">
        <f>IF($A55=V$10, $C55, "")</f>
        <v/>
      </c>
      <c r="W55" t="str">
        <f>IF($A55=W$10, $C55, "")</f>
        <v/>
      </c>
      <c r="X55" t="str">
        <f>IF($A55=X$10, $C55, "")</f>
        <v/>
      </c>
      <c r="Y55" t="str">
        <f>IF($A55=Y$10, $C55, "")</f>
        <v>Shore Leave Used</v>
      </c>
      <c r="Z55" t="str">
        <f>IF($A55=Z$10, $C55, "")</f>
        <v/>
      </c>
      <c r="AB55" t="str">
        <f>IF($D55=AB$10, $F55, "")</f>
        <v>Shore Leave</v>
      </c>
      <c r="AC55" t="str">
        <f>IF($D55=AC$10, $F55, "")</f>
        <v/>
      </c>
      <c r="AD55" t="str">
        <f>IF($D55=AD$10, $F55, "")</f>
        <v/>
      </c>
      <c r="AE55" t="str">
        <f>IF($D55=AE$10, $F55, "")</f>
        <v/>
      </c>
      <c r="AF55" t="str">
        <f>IF($D55=AF$10, $F55, "")</f>
        <v/>
      </c>
      <c r="AH55">
        <f>COUNTIF(AI$11:AI$2024, AI55)</f>
        <v>2</v>
      </c>
      <c r="AI55" t="str">
        <f>V55&amp;AB55&amp;W55&amp;AC55&amp;X55&amp;AD55&amp;Y55&amp;AE55&amp;Z55&amp;AF55</f>
        <v>Shore LeaveShore Leave Used</v>
      </c>
      <c r="AJ55">
        <f>IF(ROW()=11,1,IF(AK54+1=AK55,AJ54,AJ54+1))</f>
        <v>34</v>
      </c>
      <c r="AK55">
        <f>IF(AI55=AI54, AK54+1, 1)</f>
        <v>1</v>
      </c>
      <c r="AL55" s="26" t="str">
        <f>AM55&amp;AN55</f>
        <v>IBC83Shore Leave Used12374DFASLJShore Leave</v>
      </c>
      <c r="AM55" t="str">
        <f>K55</f>
        <v>IBC83Shore Leave Used</v>
      </c>
      <c r="AN55" t="str">
        <f>L55</f>
        <v>12374DFASLJShore Leave</v>
      </c>
      <c r="AO55">
        <f>COUNTIF(AM$11:AM$1107, AM55)</f>
        <v>3</v>
      </c>
      <c r="AP55">
        <f>COUNTIF(AN$11:AN$1107, AN55)</f>
        <v>4</v>
      </c>
      <c r="AQ55">
        <f>MATCH(AM55, AM$11:AM$1107, 0)</f>
        <v>45</v>
      </c>
      <c r="AR55">
        <f>MATCH(AN55, AN$11:AN$1107, 0)</f>
        <v>45</v>
      </c>
      <c r="AS55">
        <v>683</v>
      </c>
      <c r="AU55" t="str">
        <f>C55</f>
        <v>Shore Leave Used</v>
      </c>
      <c r="AV55" t="str">
        <f>IF(F55="", "", F55)</f>
        <v>Shore Leave</v>
      </c>
      <c r="AW55" s="13">
        <f>M55</f>
        <v>0.99242333132892369</v>
      </c>
      <c r="AX55" t="e">
        <f>VLOOKUP(AI55, UniquePairs!A$5:A$2000, 1, FALSE)</f>
        <v>#N/A</v>
      </c>
      <c r="AY55" t="str">
        <f>IFERROR(INDEX(UniquePairs!A$5:K$1000, MATCH(AL55, UniquePairs!A$5:A$1000, 0), 10), "")</f>
        <v/>
      </c>
      <c r="AZ55" s="13">
        <f>IF(AY55&lt;&gt;"", AY55, AW55)</f>
        <v>0.99242333132892369</v>
      </c>
      <c r="BA55" t="str">
        <f>IF(AZ55=0,"None",IF(AZ55&lt;0.6,"Weak",IF(AZ55&lt;0.7,"Review",IF(AZ55&lt;0.8,"Good",IF(AZ55&lt;0.9,"Very Good","Solid")))))</f>
        <v>Solid</v>
      </c>
      <c r="BB55" s="28" t="str">
        <f>IF(AJ54=AJ55, BB54, BC55)</f>
        <v>Shore Leave</v>
      </c>
      <c r="BC55" t="str">
        <f>IF(AV55="",AU55,StringMatch(AU55,AV55,TRUE))</f>
        <v>Shore Leave</v>
      </c>
      <c r="BD55" t="str">
        <f>TRIM(SUBSTITUTE(SUBSTITUTE(SUBSTITUTE(SUBSTITUTE(SUBSTITUTE(SUBSTITUTE(SUBSTITUTE(SUBSTITUTE(SUBSTITUTE(SUBSTITUTE(AU55,BR55,""),BS55,""),BT55,""),BU55,""),BV55,""),BW55,""),BX55,""),BY55,""),BZ55,""),CA55,""))</f>
        <v>Used</v>
      </c>
      <c r="BE55" t="str">
        <f>TRIM(SUBSTITUTE(SUBSTITUTE(SUBSTITUTE(SUBSTITUTE(SUBSTITUTE(SUBSTITUTE(SUBSTITUTE(SUBSTITUTE(SUBSTITUTE(SUBSTITUTE(AV55,BH55,""),BI55,""),BJ55,""),BK55,""),BL55,""),BM55,""),BN55,""),BO55,""),BP55,""),BQ55,""))</f>
        <v/>
      </c>
      <c r="BF55" s="21">
        <f>LEN(AU55)-LEN(SUBSTITUTE(AU55," ",""))</f>
        <v>2</v>
      </c>
      <c r="BG55" s="21">
        <f>LEN(AV55)-LEN(SUBSTITUTE(AV55," ",""))</f>
        <v>1</v>
      </c>
      <c r="BH55" s="21" t="str">
        <f>IF(BF55=0,AU55,findspace($AU55,BH$10))</f>
        <v>Shore</v>
      </c>
      <c r="BI55" s="21" t="str">
        <f>IF(BH55=0,AN55,findspace($AU55,BI$10))</f>
        <v>Leave</v>
      </c>
      <c r="BJ55" s="21" t="str">
        <f>IF(BI55=0,AV55,findspace($AU55,BJ$10))</f>
        <v>Used</v>
      </c>
      <c r="BK55" s="21" t="str">
        <f>IF(BJ55=0,AW55,findspace($AU55,BK$10))</f>
        <v/>
      </c>
      <c r="BL55" s="21" t="str">
        <f>IF(BK55=0,AX55,findspace($AU55,BL$10))</f>
        <v/>
      </c>
      <c r="BM55" s="21" t="str">
        <f>IF(BL55=0,BF55,findspace($AU55,BM$10))</f>
        <v/>
      </c>
      <c r="BN55" s="21" t="str">
        <f>IF(BM55=0,BH55,findspace($AU55,BN$10))</f>
        <v/>
      </c>
      <c r="BO55" s="21" t="str">
        <f>IF(BN55=0,BI55,findspace($AU55,BO$10))</f>
        <v/>
      </c>
      <c r="BR55" s="21" t="str">
        <f>IF($BG55=0,$AV55,findspace($AV55,BR$10))</f>
        <v>Shore</v>
      </c>
      <c r="BS55" s="21" t="str">
        <f>IF($BG55=0,$AV55,findspace($AV55,BS$10))</f>
        <v>Leave</v>
      </c>
      <c r="BT55" s="21" t="str">
        <f>IF($BG55=0,$AV55,findspace($AV55,BT$10))</f>
        <v/>
      </c>
      <c r="BU55" s="21" t="str">
        <f>IF($BG55=0,$AV55,findspace($AV55,BU$10))</f>
        <v/>
      </c>
      <c r="BV55" s="21" t="str">
        <f>IF($BG55=0,$AV55,findspace($AV55,BV$10))</f>
        <v/>
      </c>
      <c r="BW55" s="21" t="str">
        <f>IF($BG55=0,$AV55,findspace($AV55,BW$10))</f>
        <v/>
      </c>
      <c r="BX55" s="21" t="str">
        <f>IF($BG55=0,$AV55,findspace($AV55,BX$10))</f>
        <v/>
      </c>
      <c r="BY55" s="21" t="str">
        <f>IF($BG55=0,$AV55,findspace($AV55,BY$10))</f>
        <v/>
      </c>
      <c r="BZ55" s="21" t="str">
        <f>IF($BG55=0,$AV55,findspace($AV55,BZ$10))</f>
        <v/>
      </c>
      <c r="CA55" s="21" t="str">
        <f>IF($BG55=0,$AV55,findspace($AV55,CA$10))</f>
        <v/>
      </c>
    </row>
    <row r="56" spans="1:79" x14ac:dyDescent="0.35">
      <c r="A56" t="s">
        <v>1837</v>
      </c>
      <c r="B56">
        <v>40</v>
      </c>
      <c r="C56" t="s">
        <v>2917</v>
      </c>
      <c r="D56" t="s">
        <v>1837</v>
      </c>
      <c r="E56" t="s">
        <v>2929</v>
      </c>
      <c r="F56" t="s">
        <v>2931</v>
      </c>
      <c r="G56" s="13">
        <v>0.99214127218934911</v>
      </c>
      <c r="I56">
        <v>12374</v>
      </c>
      <c r="J56" t="str">
        <f>K56&amp;L56</f>
        <v>IBC40Compensatory Time Off Lieu Overtime Earned12374IBCTCECompensatory Time Off Overtime Rate Earned</v>
      </c>
      <c r="K56" t="str">
        <f>A56&amp;B56&amp;C56</f>
        <v>IBC40Compensatory Time Off Lieu Overtime Earned</v>
      </c>
      <c r="L56" t="str">
        <f>I56&amp;D56&amp;E56&amp;F56</f>
        <v>12374IBCTCECompensatory Time Off Overtime Rate Earned</v>
      </c>
      <c r="M56" s="13">
        <f>G56</f>
        <v>0.99214127218934911</v>
      </c>
      <c r="N56" s="13"/>
      <c r="O56" s="19">
        <v>276</v>
      </c>
      <c r="P56">
        <f>COUNTIF(C$11:C$2024, C56)</f>
        <v>3</v>
      </c>
      <c r="Q56">
        <f>COUNTIF(F$11:F$177, F56)</f>
        <v>1</v>
      </c>
      <c r="R56" t="b">
        <f>A56=D56</f>
        <v>1</v>
      </c>
      <c r="S56" t="b">
        <f>A56&amp;B56&amp;C56=D56&amp;E56&amp;F56</f>
        <v>0</v>
      </c>
      <c r="V56" t="str">
        <f>IF($A56=V$10, $C56, "")</f>
        <v/>
      </c>
      <c r="W56" t="str">
        <f>IF($A56=W$10, $C56, "")</f>
        <v/>
      </c>
      <c r="X56" t="str">
        <f>IF($A56=X$10, $C56, "")</f>
        <v/>
      </c>
      <c r="Y56" t="str">
        <f>IF($A56=Y$10, $C56, "")</f>
        <v>Compensatory Time Off Lieu Overtime Earned</v>
      </c>
      <c r="Z56" t="str">
        <f>IF($A56=Z$10, $C56, "")</f>
        <v/>
      </c>
      <c r="AB56" t="str">
        <f>IF($D56=AB$10, $F56, "")</f>
        <v/>
      </c>
      <c r="AC56" t="str">
        <f>IF($D56=AC$10, $F56, "")</f>
        <v/>
      </c>
      <c r="AD56" t="str">
        <f>IF($D56=AD$10, $F56, "")</f>
        <v/>
      </c>
      <c r="AE56" t="str">
        <f>IF($D56=AE$10, $F56, "")</f>
        <v>Compensatory Time Off Overtime Rate Earned</v>
      </c>
      <c r="AF56" t="str">
        <f>IF($D56=AF$10, $F56, "")</f>
        <v/>
      </c>
      <c r="AH56">
        <f>COUNTIF(AI$11:AI$2024, AI56)</f>
        <v>1</v>
      </c>
      <c r="AI56" t="str">
        <f>V56&amp;AB56&amp;W56&amp;AC56&amp;X56&amp;AD56&amp;Y56&amp;AE56&amp;Z56&amp;AF56</f>
        <v>Compensatory Time Off Lieu Overtime EarnedCompensatory Time Off Overtime Rate Earned</v>
      </c>
      <c r="AJ56">
        <f>IF(ROW()=11,1,IF(AK55+1=AK56,AJ55,AJ55+1))</f>
        <v>35</v>
      </c>
      <c r="AK56">
        <f>IF(AI56=AI55, AK55+1, 1)</f>
        <v>1</v>
      </c>
      <c r="AL56" s="26" t="str">
        <f>AM56&amp;AN56</f>
        <v>IBC40Compensatory Time Off Lieu Overtime Earned12374IBCTCECompensatory Time Off Overtime Rate Earned</v>
      </c>
      <c r="AM56" t="str">
        <f>K56</f>
        <v>IBC40Compensatory Time Off Lieu Overtime Earned</v>
      </c>
      <c r="AN56" t="str">
        <f>L56</f>
        <v>12374IBCTCECompensatory Time Off Overtime Rate Earned</v>
      </c>
      <c r="AO56">
        <f>COUNTIF(AM$11:AM$1107, AM56)</f>
        <v>3</v>
      </c>
      <c r="AP56">
        <f>COUNTIF(AN$11:AN$1107, AN56)</f>
        <v>2</v>
      </c>
      <c r="AQ56">
        <f>MATCH(AM56, AM$11:AM$1107, 0)</f>
        <v>46</v>
      </c>
      <c r="AR56">
        <f>MATCH(AN56, AN$11:AN$1107, 0)</f>
        <v>46</v>
      </c>
      <c r="AS56">
        <v>276</v>
      </c>
      <c r="AU56" t="str">
        <f>C56</f>
        <v>Compensatory Time Off Lieu Overtime Earned</v>
      </c>
      <c r="AV56" t="str">
        <f>IF(F56="", "", F56)</f>
        <v>Compensatory Time Off Overtime Rate Earned</v>
      </c>
      <c r="AW56" s="13">
        <f>M56</f>
        <v>0.99214127218934911</v>
      </c>
      <c r="AX56" t="e">
        <f>VLOOKUP(AI56, UniquePairs!A$5:A$2000, 1, FALSE)</f>
        <v>#N/A</v>
      </c>
      <c r="AY56" t="str">
        <f>IFERROR(INDEX(UniquePairs!A$5:K$1000, MATCH(AL56, UniquePairs!A$5:A$1000, 0), 10), "")</f>
        <v/>
      </c>
      <c r="AZ56" s="13">
        <f>IF(AY56&lt;&gt;"", AY56, AW56)</f>
        <v>0.99214127218934911</v>
      </c>
      <c r="BA56" t="str">
        <f>IF(AZ56=0,"None",IF(AZ56&lt;0.6,"Weak",IF(AZ56&lt;0.7,"Review",IF(AZ56&lt;0.8,"Good",IF(AZ56&lt;0.9,"Very Good","Solid")))))</f>
        <v>Solid</v>
      </c>
      <c r="BB56" s="28" t="str">
        <f>IF(AJ55=AJ56, BB55, BC56)</f>
        <v>Compensatory Time Off Overtime Earned</v>
      </c>
      <c r="BC56" t="str">
        <f>IF(AV56="",AU56,StringMatch(AU56,AV56,TRUE))</f>
        <v>Compensatory Time Off Overtime Earned</v>
      </c>
      <c r="BD56" t="str">
        <f>TRIM(SUBSTITUTE(SUBSTITUTE(SUBSTITUTE(SUBSTITUTE(SUBSTITUTE(SUBSTITUTE(SUBSTITUTE(SUBSTITUTE(SUBSTITUTE(SUBSTITUTE(AU56,BR56,""),BS56,""),BT56,""),BU56,""),BV56,""),BW56,""),BX56,""),BY56,""),BZ56,""),CA56,""))</f>
        <v>Lieu</v>
      </c>
      <c r="BE56" t="str">
        <f>TRIM(SUBSTITUTE(SUBSTITUTE(SUBSTITUTE(SUBSTITUTE(SUBSTITUTE(SUBSTITUTE(SUBSTITUTE(SUBSTITUTE(SUBSTITUTE(SUBSTITUTE(AV56,BH56,""),BI56,""),BJ56,""),BK56,""),BL56,""),BM56,""),BN56,""),BO56,""),BP56,""),BQ56,""))</f>
        <v>Rate</v>
      </c>
      <c r="BF56" s="21">
        <f>LEN(AU56)-LEN(SUBSTITUTE(AU56," ",""))</f>
        <v>5</v>
      </c>
      <c r="BG56" s="21">
        <f>LEN(AV56)-LEN(SUBSTITUTE(AV56," ",""))</f>
        <v>5</v>
      </c>
      <c r="BH56" s="21" t="str">
        <f>IF(BF56=0,AU56,findspace($AU56,BH$10))</f>
        <v>Compensatory</v>
      </c>
      <c r="BI56" s="21" t="str">
        <f>IF(BH56=0,AN56,findspace($AU56,BI$10))</f>
        <v>Time</v>
      </c>
      <c r="BJ56" s="21" t="str">
        <f>IF(BI56=0,AV56,findspace($AU56,BJ$10))</f>
        <v>Off</v>
      </c>
      <c r="BK56" s="21" t="str">
        <f>IF(BJ56=0,AW56,findspace($AU56,BK$10))</f>
        <v>Lieu</v>
      </c>
      <c r="BL56" s="21" t="str">
        <f>IF(BK56=0,AX56,findspace($AU56,BL$10))</f>
        <v>Overtime</v>
      </c>
      <c r="BM56" s="21" t="str">
        <f>IF(BL56=0,BF56,findspace($AU56,BM$10))</f>
        <v>Earned</v>
      </c>
      <c r="BN56" s="21" t="str">
        <f>IF(BM56=0,BH56,findspace($AU56,BN$10))</f>
        <v/>
      </c>
      <c r="BO56" s="21" t="str">
        <f>IF(BN56=0,BI56,findspace($AU56,BO$10))</f>
        <v/>
      </c>
      <c r="BR56" s="21" t="str">
        <f>IF($BG56=0,$AV56,findspace($AV56,BR$10))</f>
        <v>Compensatory</v>
      </c>
      <c r="BS56" s="21" t="str">
        <f>IF($BG56=0,$AV56,findspace($AV56,BS$10))</f>
        <v>Time</v>
      </c>
      <c r="BT56" s="21" t="str">
        <f>IF($BG56=0,$AV56,findspace($AV56,BT$10))</f>
        <v>Off</v>
      </c>
      <c r="BU56" s="21" t="str">
        <f>IF($BG56=0,$AV56,findspace($AV56,BU$10))</f>
        <v>Overtime</v>
      </c>
      <c r="BV56" s="21" t="str">
        <f>IF($BG56=0,$AV56,findspace($AV56,BV$10))</f>
        <v>Rate</v>
      </c>
      <c r="BW56" s="21" t="str">
        <f>IF($BG56=0,$AV56,findspace($AV56,BW$10))</f>
        <v>Earned</v>
      </c>
      <c r="BX56" s="21" t="str">
        <f>IF($BG56=0,$AV56,findspace($AV56,BX$10))</f>
        <v/>
      </c>
      <c r="BY56" s="21" t="str">
        <f>IF($BG56=0,$AV56,findspace($AV56,BY$10))</f>
        <v/>
      </c>
      <c r="BZ56" s="21" t="str">
        <f>IF($BG56=0,$AV56,findspace($AV56,BZ$10))</f>
        <v/>
      </c>
      <c r="CA56" s="21" t="str">
        <f>IF($BG56=0,$AV56,findspace($AV56,CA$10))</f>
        <v/>
      </c>
    </row>
    <row r="57" spans="1:79" x14ac:dyDescent="0.35">
      <c r="A57" t="s">
        <v>1837</v>
      </c>
      <c r="B57" t="s">
        <v>2929</v>
      </c>
      <c r="C57" t="s">
        <v>2931</v>
      </c>
      <c r="D57" t="s">
        <v>1837</v>
      </c>
      <c r="E57">
        <v>40</v>
      </c>
      <c r="F57" t="s">
        <v>2917</v>
      </c>
      <c r="G57" s="13">
        <v>0.99214127218934911</v>
      </c>
      <c r="I57">
        <v>12374</v>
      </c>
      <c r="J57" t="str">
        <f>K57&amp;L57</f>
        <v>IBCTCECompensatory Time Off Overtime Rate Earned12374IBC40Compensatory Time Off Lieu Overtime Earned</v>
      </c>
      <c r="K57" t="str">
        <f>A57&amp;B57&amp;C57</f>
        <v>IBCTCECompensatory Time Off Overtime Rate Earned</v>
      </c>
      <c r="L57" t="str">
        <f>I57&amp;D57&amp;E57&amp;F57</f>
        <v>12374IBC40Compensatory Time Off Lieu Overtime Earned</v>
      </c>
      <c r="M57" s="13">
        <f>G57</f>
        <v>0.99214127218934911</v>
      </c>
      <c r="N57" s="13"/>
      <c r="O57" s="19">
        <v>948</v>
      </c>
      <c r="P57">
        <f>COUNTIF(C$11:C$2024, C57)</f>
        <v>3</v>
      </c>
      <c r="Q57">
        <f>COUNTIF(F$11:F$177, F57)</f>
        <v>1</v>
      </c>
      <c r="R57" t="b">
        <f>A57=D57</f>
        <v>1</v>
      </c>
      <c r="S57" t="b">
        <f>A57&amp;B57&amp;C57=D57&amp;E57&amp;F57</f>
        <v>0</v>
      </c>
      <c r="V57" t="str">
        <f>IF($A57=V$10, $C57, "")</f>
        <v/>
      </c>
      <c r="W57" t="str">
        <f>IF($A57=W$10, $C57, "")</f>
        <v/>
      </c>
      <c r="X57" t="str">
        <f>IF($A57=X$10, $C57, "")</f>
        <v/>
      </c>
      <c r="Y57" t="str">
        <f>IF($A57=Y$10, $C57, "")</f>
        <v>Compensatory Time Off Overtime Rate Earned</v>
      </c>
      <c r="Z57" t="str">
        <f>IF($A57=Z$10, $C57, "")</f>
        <v/>
      </c>
      <c r="AB57" t="str">
        <f>IF($D57=AB$10, $F57, "")</f>
        <v/>
      </c>
      <c r="AC57" t="str">
        <f>IF($D57=AC$10, $F57, "")</f>
        <v/>
      </c>
      <c r="AD57" t="str">
        <f>IF($D57=AD$10, $F57, "")</f>
        <v/>
      </c>
      <c r="AE57" t="str">
        <f>IF($D57=AE$10, $F57, "")</f>
        <v>Compensatory Time Off Lieu Overtime Earned</v>
      </c>
      <c r="AF57" t="str">
        <f>IF($D57=AF$10, $F57, "")</f>
        <v/>
      </c>
      <c r="AH57">
        <f>COUNTIF(AI$11:AI$2024, AI57)</f>
        <v>1</v>
      </c>
      <c r="AI57" t="str">
        <f>V57&amp;AB57&amp;W57&amp;AC57&amp;X57&amp;AD57&amp;Y57&amp;AE57&amp;Z57&amp;AF57</f>
        <v>Compensatory Time Off Overtime Rate EarnedCompensatory Time Off Lieu Overtime Earned</v>
      </c>
      <c r="AJ57">
        <f>IF(ROW()=11,1,IF(AK56+1=AK57,AJ56,AJ56+1))</f>
        <v>36</v>
      </c>
      <c r="AK57">
        <f>IF(AI57=AI56, AK56+1, 1)</f>
        <v>1</v>
      </c>
      <c r="AL57" s="26" t="str">
        <f>AM57&amp;AN57</f>
        <v>IBCTCECompensatory Time Off Overtime Rate Earned12374IBC40Compensatory Time Off Lieu Overtime Earned</v>
      </c>
      <c r="AM57" t="str">
        <f>K57</f>
        <v>IBCTCECompensatory Time Off Overtime Rate Earned</v>
      </c>
      <c r="AN57" t="str">
        <f>L57</f>
        <v>12374IBC40Compensatory Time Off Lieu Overtime Earned</v>
      </c>
      <c r="AO57">
        <f>COUNTIF(AM$11:AM$1107, AM57)</f>
        <v>3</v>
      </c>
      <c r="AP57">
        <f>COUNTIF(AN$11:AN$1107, AN57)</f>
        <v>2</v>
      </c>
      <c r="AQ57">
        <f>MATCH(AM57, AM$11:AM$1107, 0)</f>
        <v>47</v>
      </c>
      <c r="AR57">
        <f>MATCH(AN57, AN$11:AN$1107, 0)</f>
        <v>47</v>
      </c>
      <c r="AS57">
        <v>948</v>
      </c>
      <c r="AU57" t="str">
        <f>C57</f>
        <v>Compensatory Time Off Overtime Rate Earned</v>
      </c>
      <c r="AV57" t="str">
        <f>IF(F57="", "", F57)</f>
        <v>Compensatory Time Off Lieu Overtime Earned</v>
      </c>
      <c r="AW57" s="13">
        <f>M57</f>
        <v>0.99214127218934911</v>
      </c>
      <c r="AX57" t="e">
        <f>VLOOKUP(AI57, UniquePairs!A$5:A$2000, 1, FALSE)</f>
        <v>#N/A</v>
      </c>
      <c r="AY57" t="str">
        <f>IFERROR(INDEX(UniquePairs!A$5:K$1000, MATCH(AL57, UniquePairs!A$5:A$1000, 0), 10), "")</f>
        <v/>
      </c>
      <c r="AZ57" s="13">
        <f>IF(AY57&lt;&gt;"", AY57, AW57)</f>
        <v>0.99214127218934911</v>
      </c>
      <c r="BA57" t="str">
        <f>IF(AZ57=0,"None",IF(AZ57&lt;0.6,"Weak",IF(AZ57&lt;0.7,"Review",IF(AZ57&lt;0.8,"Good",IF(AZ57&lt;0.9,"Very Good","Solid")))))</f>
        <v>Solid</v>
      </c>
      <c r="BB57" s="28" t="str">
        <f>IF(AJ56=AJ57, BB56, BC57)</f>
        <v>Compensatory Time Off Overtime Earned</v>
      </c>
      <c r="BC57" t="str">
        <f>IF(AV57="",AU57,StringMatch(AU57,AV57,TRUE))</f>
        <v>Compensatory Time Off Overtime Earned</v>
      </c>
      <c r="BD57" t="str">
        <f>TRIM(SUBSTITUTE(SUBSTITUTE(SUBSTITUTE(SUBSTITUTE(SUBSTITUTE(SUBSTITUTE(SUBSTITUTE(SUBSTITUTE(SUBSTITUTE(SUBSTITUTE(AU57,BR57,""),BS57,""),BT57,""),BU57,""),BV57,""),BW57,""),BX57,""),BY57,""),BZ57,""),CA57,""))</f>
        <v>Rate</v>
      </c>
      <c r="BE57" t="str">
        <f>TRIM(SUBSTITUTE(SUBSTITUTE(SUBSTITUTE(SUBSTITUTE(SUBSTITUTE(SUBSTITUTE(SUBSTITUTE(SUBSTITUTE(SUBSTITUTE(SUBSTITUTE(AV57,BH57,""),BI57,""),BJ57,""),BK57,""),BL57,""),BM57,""),BN57,""),BO57,""),BP57,""),BQ57,""))</f>
        <v>Lieu</v>
      </c>
      <c r="BF57" s="21">
        <f>LEN(AU57)-LEN(SUBSTITUTE(AU57," ",""))</f>
        <v>5</v>
      </c>
      <c r="BG57" s="21">
        <f>LEN(AV57)-LEN(SUBSTITUTE(AV57," ",""))</f>
        <v>5</v>
      </c>
      <c r="BH57" s="21" t="str">
        <f>IF(BF57=0,AU57,findspace($AU57,BH$10))</f>
        <v>Compensatory</v>
      </c>
      <c r="BI57" s="21" t="str">
        <f>IF(BH57=0,AN57,findspace($AU57,BI$10))</f>
        <v>Time</v>
      </c>
      <c r="BJ57" s="21" t="str">
        <f>IF(BI57=0,AV57,findspace($AU57,BJ$10))</f>
        <v>Off</v>
      </c>
      <c r="BK57" s="21" t="str">
        <f>IF(BJ57=0,AW57,findspace($AU57,BK$10))</f>
        <v>Overtime</v>
      </c>
      <c r="BL57" s="21" t="str">
        <f>IF(BK57=0,AX57,findspace($AU57,BL$10))</f>
        <v>Rate</v>
      </c>
      <c r="BM57" s="21" t="str">
        <f>IF(BL57=0,BF57,findspace($AU57,BM$10))</f>
        <v>Earned</v>
      </c>
      <c r="BN57" s="21" t="str">
        <f>IF(BM57=0,BH57,findspace($AU57,BN$10))</f>
        <v/>
      </c>
      <c r="BO57" s="21" t="str">
        <f>IF(BN57=0,BI57,findspace($AU57,BO$10))</f>
        <v/>
      </c>
      <c r="BR57" s="21" t="str">
        <f>IF($BG57=0,$AV57,findspace($AV57,BR$10))</f>
        <v>Compensatory</v>
      </c>
      <c r="BS57" s="21" t="str">
        <f>IF($BG57=0,$AV57,findspace($AV57,BS$10))</f>
        <v>Time</v>
      </c>
      <c r="BT57" s="21" t="str">
        <f>IF($BG57=0,$AV57,findspace($AV57,BT$10))</f>
        <v>Off</v>
      </c>
      <c r="BU57" s="21" t="str">
        <f>IF($BG57=0,$AV57,findspace($AV57,BU$10))</f>
        <v>Lieu</v>
      </c>
      <c r="BV57" s="21" t="str">
        <f>IF($BG57=0,$AV57,findspace($AV57,BV$10))</f>
        <v>Overtime</v>
      </c>
      <c r="BW57" s="21" t="str">
        <f>IF($BG57=0,$AV57,findspace($AV57,BW$10))</f>
        <v>Earned</v>
      </c>
      <c r="BX57" s="21" t="str">
        <f>IF($BG57=0,$AV57,findspace($AV57,BX$10))</f>
        <v/>
      </c>
      <c r="BY57" s="21" t="str">
        <f>IF($BG57=0,$AV57,findspace($AV57,BY$10))</f>
        <v/>
      </c>
      <c r="BZ57" s="21" t="str">
        <f>IF($BG57=0,$AV57,findspace($AV57,BZ$10))</f>
        <v/>
      </c>
      <c r="CA57" s="21" t="str">
        <f>IF($BG57=0,$AV57,findspace($AV57,CA$10))</f>
        <v/>
      </c>
    </row>
    <row r="58" spans="1:79" x14ac:dyDescent="0.35">
      <c r="A58" t="s">
        <v>1837</v>
      </c>
      <c r="B58" t="s">
        <v>2870</v>
      </c>
      <c r="C58" t="s">
        <v>2871</v>
      </c>
      <c r="D58" t="s">
        <v>1837</v>
      </c>
      <c r="E58" t="s">
        <v>2888</v>
      </c>
      <c r="F58" t="s">
        <v>2889</v>
      </c>
      <c r="G58" s="13">
        <v>0.9919385796545106</v>
      </c>
      <c r="I58">
        <v>12374</v>
      </c>
      <c r="J58" t="str">
        <f>K58&amp;L58</f>
        <v>IBC02ZAnnual Leave Balance12374IBC***Annual Leave Projected Year End Balance</v>
      </c>
      <c r="K58" t="str">
        <f>A58&amp;B58&amp;C58</f>
        <v>IBC02ZAnnual Leave Balance</v>
      </c>
      <c r="L58" t="str">
        <f>I58&amp;D58&amp;E58&amp;F58</f>
        <v>12374IBC***Annual Leave Projected Year End Balance</v>
      </c>
      <c r="M58" s="13">
        <f>G58</f>
        <v>0.9919385796545106</v>
      </c>
      <c r="N58" s="13"/>
      <c r="O58" s="19">
        <v>237</v>
      </c>
      <c r="P58">
        <f>COUNTIF(C$11:C$2024, C58)</f>
        <v>3</v>
      </c>
      <c r="Q58">
        <f>COUNTIF(F$11:F$177, F58)</f>
        <v>1</v>
      </c>
      <c r="R58" t="b">
        <f>A58=D58</f>
        <v>1</v>
      </c>
      <c r="S58" t="b">
        <f>A58&amp;B58&amp;C58=D58&amp;E58&amp;F58</f>
        <v>0</v>
      </c>
      <c r="V58" t="str">
        <f>IF($A58=V$10, $C58, "")</f>
        <v/>
      </c>
      <c r="W58" t="str">
        <f>IF($A58=W$10, $C58, "")</f>
        <v/>
      </c>
      <c r="X58" t="str">
        <f>IF($A58=X$10, $C58, "")</f>
        <v/>
      </c>
      <c r="Y58" t="str">
        <f>IF($A58=Y$10, $C58, "")</f>
        <v>Annual Leave Balance</v>
      </c>
      <c r="Z58" t="str">
        <f>IF($A58=Z$10, $C58, "")</f>
        <v/>
      </c>
      <c r="AB58" t="str">
        <f>IF($D58=AB$10, $F58, "")</f>
        <v/>
      </c>
      <c r="AC58" t="str">
        <f>IF($D58=AC$10, $F58, "")</f>
        <v/>
      </c>
      <c r="AD58" t="str">
        <f>IF($D58=AD$10, $F58, "")</f>
        <v/>
      </c>
      <c r="AE58" t="str">
        <f>IF($D58=AE$10, $F58, "")</f>
        <v>Annual Leave Projected Year End Balance</v>
      </c>
      <c r="AF58" t="str">
        <f>IF($D58=AF$10, $F58, "")</f>
        <v/>
      </c>
      <c r="AH58">
        <f>COUNTIF(AI$11:AI$2024, AI58)</f>
        <v>1</v>
      </c>
      <c r="AI58" t="str">
        <f>V58&amp;AB58&amp;W58&amp;AC58&amp;X58&amp;AD58&amp;Y58&amp;AE58&amp;Z58&amp;AF58</f>
        <v>Annual Leave BalanceAnnual Leave Projected Year End Balance</v>
      </c>
      <c r="AJ58">
        <f>IF(ROW()=11,1,IF(AK57+1=AK58,AJ57,AJ57+1))</f>
        <v>37</v>
      </c>
      <c r="AK58">
        <f>IF(AI58=AI57, AK57+1, 1)</f>
        <v>1</v>
      </c>
      <c r="AL58" s="26" t="str">
        <f>AM58&amp;AN58</f>
        <v>IBC02ZAnnual Leave Balance12374IBC***Annual Leave Projected Year End Balance</v>
      </c>
      <c r="AM58" t="str">
        <f>K58</f>
        <v>IBC02ZAnnual Leave Balance</v>
      </c>
      <c r="AN58" t="str">
        <f>L58</f>
        <v>12374IBC***Annual Leave Projected Year End Balance</v>
      </c>
      <c r="AO58">
        <f>COUNTIF(AM$11:AM$1107, AM58)</f>
        <v>3</v>
      </c>
      <c r="AP58">
        <f>COUNTIF(AN$11:AN$1107, AN58)</f>
        <v>2</v>
      </c>
      <c r="AQ58">
        <f>MATCH(AM58, AM$11:AM$1107, 0)</f>
        <v>48</v>
      </c>
      <c r="AR58">
        <f>MATCH(AN58, AN$11:AN$1107, 0)</f>
        <v>48</v>
      </c>
      <c r="AS58">
        <v>237</v>
      </c>
      <c r="AU58" t="str">
        <f>C58</f>
        <v>Annual Leave Balance</v>
      </c>
      <c r="AV58" t="str">
        <f>IF(F58="", "", F58)</f>
        <v>Annual Leave Projected Year End Balance</v>
      </c>
      <c r="AW58" s="13">
        <f>M58</f>
        <v>0.9919385796545106</v>
      </c>
      <c r="AX58" t="e">
        <f>VLOOKUP(AI58, UniquePairs!A$5:A$2000, 1, FALSE)</f>
        <v>#N/A</v>
      </c>
      <c r="AY58" t="str">
        <f>IFERROR(INDEX(UniquePairs!A$5:K$1000, MATCH(AL58, UniquePairs!A$5:A$1000, 0), 10), "")</f>
        <v/>
      </c>
      <c r="AZ58" s="13">
        <f>IF(AY58&lt;&gt;"", AY58, AW58)</f>
        <v>0.9919385796545106</v>
      </c>
      <c r="BA58" t="str">
        <f>IF(AZ58=0,"None",IF(AZ58&lt;0.6,"Weak",IF(AZ58&lt;0.7,"Review",IF(AZ58&lt;0.8,"Good",IF(AZ58&lt;0.9,"Very Good","Solid")))))</f>
        <v>Solid</v>
      </c>
      <c r="BB58" s="28" t="str">
        <f>IF(AJ57=AJ58, BB57, BC58)</f>
        <v>Annual Leave Balance</v>
      </c>
      <c r="BC58" t="str">
        <f>IF(AV58="",AU58,StringMatch(AU58,AV58,TRUE))</f>
        <v>Annual Leave Balance</v>
      </c>
      <c r="BD58" t="str">
        <f>TRIM(SUBSTITUTE(SUBSTITUTE(SUBSTITUTE(SUBSTITUTE(SUBSTITUTE(SUBSTITUTE(SUBSTITUTE(SUBSTITUTE(SUBSTITUTE(SUBSTITUTE(AU58,BR58,""),BS58,""),BT58,""),BU58,""),BV58,""),BW58,""),BX58,""),BY58,""),BZ58,""),CA58,""))</f>
        <v/>
      </c>
      <c r="BE58" t="str">
        <f>TRIM(SUBSTITUTE(SUBSTITUTE(SUBSTITUTE(SUBSTITUTE(SUBSTITUTE(SUBSTITUTE(SUBSTITUTE(SUBSTITUTE(SUBSTITUTE(SUBSTITUTE(AV58,BH58,""),BI58,""),BJ58,""),BK58,""),BL58,""),BM58,""),BN58,""),BO58,""),BP58,""),BQ58,""))</f>
        <v>Projected Year End</v>
      </c>
      <c r="BF58" s="21">
        <f>LEN(AU58)-LEN(SUBSTITUTE(AU58," ",""))</f>
        <v>2</v>
      </c>
      <c r="BG58" s="21">
        <f>LEN(AV58)-LEN(SUBSTITUTE(AV58," ",""))</f>
        <v>5</v>
      </c>
      <c r="BH58" s="21" t="str">
        <f>IF(BF58=0,AU58,findspace($AU58,BH$10))</f>
        <v>Annual</v>
      </c>
      <c r="BI58" s="21" t="str">
        <f>IF(BH58=0,AN58,findspace($AU58,BI$10))</f>
        <v>Leave</v>
      </c>
      <c r="BJ58" s="21" t="str">
        <f>IF(BI58=0,AV58,findspace($AU58,BJ$10))</f>
        <v>Balance</v>
      </c>
      <c r="BK58" s="21" t="str">
        <f>IF(BJ58=0,AW58,findspace($AU58,BK$10))</f>
        <v/>
      </c>
      <c r="BL58" s="21" t="str">
        <f>IF(BK58=0,AX58,findspace($AU58,BL$10))</f>
        <v/>
      </c>
      <c r="BM58" s="21" t="str">
        <f>IF(BL58=0,BF58,findspace($AU58,BM$10))</f>
        <v/>
      </c>
      <c r="BN58" s="21" t="str">
        <f>IF(BM58=0,BH58,findspace($AU58,BN$10))</f>
        <v/>
      </c>
      <c r="BO58" s="21" t="str">
        <f>IF(BN58=0,BI58,findspace($AU58,BO$10))</f>
        <v/>
      </c>
      <c r="BR58" s="21" t="str">
        <f>IF($BG58=0,$AV58,findspace($AV58,BR$10))</f>
        <v>Annual</v>
      </c>
      <c r="BS58" s="21" t="str">
        <f>IF($BG58=0,$AV58,findspace($AV58,BS$10))</f>
        <v>Leave</v>
      </c>
      <c r="BT58" s="21" t="str">
        <f>IF($BG58=0,$AV58,findspace($AV58,BT$10))</f>
        <v>Projected</v>
      </c>
      <c r="BU58" s="21" t="str">
        <f>IF($BG58=0,$AV58,findspace($AV58,BU$10))</f>
        <v>Year</v>
      </c>
      <c r="BV58" s="21" t="str">
        <f>IF($BG58=0,$AV58,findspace($AV58,BV$10))</f>
        <v>End</v>
      </c>
      <c r="BW58" s="21" t="str">
        <f>IF($BG58=0,$AV58,findspace($AV58,BW$10))</f>
        <v>Balance</v>
      </c>
      <c r="BX58" s="21" t="str">
        <f>IF($BG58=0,$AV58,findspace($AV58,BX$10))</f>
        <v/>
      </c>
      <c r="BY58" s="21" t="str">
        <f>IF($BG58=0,$AV58,findspace($AV58,BY$10))</f>
        <v/>
      </c>
      <c r="BZ58" s="21" t="str">
        <f>IF($BG58=0,$AV58,findspace($AV58,BZ$10))</f>
        <v/>
      </c>
      <c r="CA58" s="21" t="str">
        <f>IF($BG58=0,$AV58,findspace($AV58,CA$10))</f>
        <v/>
      </c>
    </row>
    <row r="59" spans="1:79" x14ac:dyDescent="0.35">
      <c r="A59" t="s">
        <v>1837</v>
      </c>
      <c r="B59" t="s">
        <v>2888</v>
      </c>
      <c r="C59" t="s">
        <v>2889</v>
      </c>
      <c r="D59" t="s">
        <v>1837</v>
      </c>
      <c r="E59" t="s">
        <v>2870</v>
      </c>
      <c r="F59" t="s">
        <v>2871</v>
      </c>
      <c r="G59" s="13">
        <v>0.9919385796545106</v>
      </c>
      <c r="I59">
        <v>12374</v>
      </c>
      <c r="J59" t="str">
        <f>K59&amp;L59</f>
        <v>IBC***Annual Leave Projected Year End Balance12374IBC02ZAnnual Leave Balance</v>
      </c>
      <c r="K59" t="str">
        <f>A59&amp;B59&amp;C59</f>
        <v>IBC***Annual Leave Projected Year End Balance</v>
      </c>
      <c r="L59" t="str">
        <f>I59&amp;D59&amp;E59&amp;F59</f>
        <v>12374IBC02ZAnnual Leave Balance</v>
      </c>
      <c r="M59" s="13">
        <f>G59</f>
        <v>0.9919385796545106</v>
      </c>
      <c r="N59" s="13"/>
      <c r="O59" s="19">
        <v>26</v>
      </c>
      <c r="P59">
        <f>COUNTIF(C$11:C$2024, C59)</f>
        <v>3</v>
      </c>
      <c r="Q59">
        <f>COUNTIF(F$11:F$177, F59)</f>
        <v>1</v>
      </c>
      <c r="R59" t="b">
        <f>A59=D59</f>
        <v>1</v>
      </c>
      <c r="S59" t="b">
        <f>A59&amp;B59&amp;C59=D59&amp;E59&amp;F59</f>
        <v>0</v>
      </c>
      <c r="V59" t="str">
        <f>IF($A59=V$10, $C59, "")</f>
        <v/>
      </c>
      <c r="W59" t="str">
        <f>IF($A59=W$10, $C59, "")</f>
        <v/>
      </c>
      <c r="X59" t="str">
        <f>IF($A59=X$10, $C59, "")</f>
        <v/>
      </c>
      <c r="Y59" t="str">
        <f>IF($A59=Y$10, $C59, "")</f>
        <v>Annual Leave Projected Year End Balance</v>
      </c>
      <c r="Z59" t="str">
        <f>IF($A59=Z$10, $C59, "")</f>
        <v/>
      </c>
      <c r="AB59" t="str">
        <f>IF($D59=AB$10, $F59, "")</f>
        <v/>
      </c>
      <c r="AC59" t="str">
        <f>IF($D59=AC$10, $F59, "")</f>
        <v/>
      </c>
      <c r="AD59" t="str">
        <f>IF($D59=AD$10, $F59, "")</f>
        <v/>
      </c>
      <c r="AE59" t="str">
        <f>IF($D59=AE$10, $F59, "")</f>
        <v>Annual Leave Balance</v>
      </c>
      <c r="AF59" t="str">
        <f>IF($D59=AF$10, $F59, "")</f>
        <v/>
      </c>
      <c r="AH59">
        <f>COUNTIF(AI$11:AI$2024, AI59)</f>
        <v>1</v>
      </c>
      <c r="AI59" t="str">
        <f>V59&amp;AB59&amp;W59&amp;AC59&amp;X59&amp;AD59&amp;Y59&amp;AE59&amp;Z59&amp;AF59</f>
        <v>Annual Leave Projected Year End BalanceAnnual Leave Balance</v>
      </c>
      <c r="AJ59">
        <f>IF(ROW()=11,1,IF(AK58+1=AK59,AJ58,AJ58+1))</f>
        <v>38</v>
      </c>
      <c r="AK59">
        <f>IF(AI59=AI58, AK58+1, 1)</f>
        <v>1</v>
      </c>
      <c r="AL59" s="26" t="str">
        <f>AM59&amp;AN59</f>
        <v>IBC***Annual Leave Projected Year End Balance12374IBC02ZAnnual Leave Balance</v>
      </c>
      <c r="AM59" t="str">
        <f>K59</f>
        <v>IBC***Annual Leave Projected Year End Balance</v>
      </c>
      <c r="AN59" t="str">
        <f>L59</f>
        <v>12374IBC02ZAnnual Leave Balance</v>
      </c>
      <c r="AO59">
        <f>COUNTIF(AM$11:AM$1107, AM59)</f>
        <v>3</v>
      </c>
      <c r="AP59">
        <f>COUNTIF(AN$11:AN$1107, AN59)</f>
        <v>2</v>
      </c>
      <c r="AQ59">
        <f>MATCH(AM59, AM$11:AM$1107, 0)</f>
        <v>49</v>
      </c>
      <c r="AR59">
        <f>MATCH(AN59, AN$11:AN$1107, 0)</f>
        <v>49</v>
      </c>
      <c r="AS59">
        <v>26</v>
      </c>
      <c r="AU59" t="str">
        <f>C59</f>
        <v>Annual Leave Projected Year End Balance</v>
      </c>
      <c r="AV59" t="str">
        <f>IF(F59="", "", F59)</f>
        <v>Annual Leave Balance</v>
      </c>
      <c r="AW59" s="13">
        <f>M59</f>
        <v>0.9919385796545106</v>
      </c>
      <c r="AX59" t="e">
        <f>VLOOKUP(AI59, UniquePairs!A$5:A$2000, 1, FALSE)</f>
        <v>#N/A</v>
      </c>
      <c r="AY59" t="str">
        <f>IFERROR(INDEX(UniquePairs!A$5:K$1000, MATCH(AL59, UniquePairs!A$5:A$1000, 0), 10), "")</f>
        <v/>
      </c>
      <c r="AZ59" s="13">
        <f>IF(AY59&lt;&gt;"", AY59, AW59)</f>
        <v>0.9919385796545106</v>
      </c>
      <c r="BA59" t="str">
        <f>IF(AZ59=0,"None",IF(AZ59&lt;0.6,"Weak",IF(AZ59&lt;0.7,"Review",IF(AZ59&lt;0.8,"Good",IF(AZ59&lt;0.9,"Very Good","Solid")))))</f>
        <v>Solid</v>
      </c>
      <c r="BB59" s="28" t="str">
        <f>IF(AJ58=AJ59, BB58, BC59)</f>
        <v>Annual Leave Balance</v>
      </c>
      <c r="BC59" t="str">
        <f>IF(AV59="",AU59,StringMatch(AU59,AV59,TRUE))</f>
        <v>Annual Leave Balance</v>
      </c>
      <c r="BD59" t="str">
        <f>TRIM(SUBSTITUTE(SUBSTITUTE(SUBSTITUTE(SUBSTITUTE(SUBSTITUTE(SUBSTITUTE(SUBSTITUTE(SUBSTITUTE(SUBSTITUTE(SUBSTITUTE(AU59,BR59,""),BS59,""),BT59,""),BU59,""),BV59,""),BW59,""),BX59,""),BY59,""),BZ59,""),CA59,""))</f>
        <v>Projected Year End</v>
      </c>
      <c r="BE59" t="str">
        <f>TRIM(SUBSTITUTE(SUBSTITUTE(SUBSTITUTE(SUBSTITUTE(SUBSTITUTE(SUBSTITUTE(SUBSTITUTE(SUBSTITUTE(SUBSTITUTE(SUBSTITUTE(AV59,BH59,""),BI59,""),BJ59,""),BK59,""),BL59,""),BM59,""),BN59,""),BO59,""),BP59,""),BQ59,""))</f>
        <v/>
      </c>
      <c r="BF59" s="21">
        <f>LEN(AU59)-LEN(SUBSTITUTE(AU59," ",""))</f>
        <v>5</v>
      </c>
      <c r="BG59" s="21">
        <f>LEN(AV59)-LEN(SUBSTITUTE(AV59," ",""))</f>
        <v>2</v>
      </c>
      <c r="BH59" s="21" t="str">
        <f>IF(BF59=0,AU59,findspace($AU59,BH$10))</f>
        <v>Annual</v>
      </c>
      <c r="BI59" s="21" t="str">
        <f>IF(BH59=0,AN59,findspace($AU59,BI$10))</f>
        <v>Leave</v>
      </c>
      <c r="BJ59" s="21" t="str">
        <f>IF(BI59=0,AV59,findspace($AU59,BJ$10))</f>
        <v>Projected</v>
      </c>
      <c r="BK59" s="21" t="str">
        <f>IF(BJ59=0,AW59,findspace($AU59,BK$10))</f>
        <v>Year</v>
      </c>
      <c r="BL59" s="21" t="str">
        <f>IF(BK59=0,AX59,findspace($AU59,BL$10))</f>
        <v>End</v>
      </c>
      <c r="BM59" s="21" t="str">
        <f>IF(BL59=0,BF59,findspace($AU59,BM$10))</f>
        <v>Balance</v>
      </c>
      <c r="BN59" s="21" t="str">
        <f>IF(BM59=0,BH59,findspace($AU59,BN$10))</f>
        <v/>
      </c>
      <c r="BO59" s="21" t="str">
        <f>IF(BN59=0,BI59,findspace($AU59,BO$10))</f>
        <v/>
      </c>
      <c r="BR59" s="21" t="str">
        <f>IF($BG59=0,$AV59,findspace($AV59,BR$10))</f>
        <v>Annual</v>
      </c>
      <c r="BS59" s="21" t="str">
        <f>IF($BG59=0,$AV59,findspace($AV59,BS$10))</f>
        <v>Leave</v>
      </c>
      <c r="BT59" s="21" t="str">
        <f>IF($BG59=0,$AV59,findspace($AV59,BT$10))</f>
        <v>Balance</v>
      </c>
      <c r="BU59" s="21" t="str">
        <f>IF($BG59=0,$AV59,findspace($AV59,BU$10))</f>
        <v/>
      </c>
      <c r="BV59" s="21" t="str">
        <f>IF($BG59=0,$AV59,findspace($AV59,BV$10))</f>
        <v/>
      </c>
      <c r="BW59" s="21" t="str">
        <f>IF($BG59=0,$AV59,findspace($AV59,BW$10))</f>
        <v/>
      </c>
      <c r="BX59" s="21" t="str">
        <f>IF($BG59=0,$AV59,findspace($AV59,BX$10))</f>
        <v/>
      </c>
      <c r="BY59" s="21" t="str">
        <f>IF($BG59=0,$AV59,findspace($AV59,BY$10))</f>
        <v/>
      </c>
      <c r="BZ59" s="21" t="str">
        <f>IF($BG59=0,$AV59,findspace($AV59,BZ$10))</f>
        <v/>
      </c>
      <c r="CA59" s="21" t="str">
        <f>IF($BG59=0,$AV59,findspace($AV59,CA$10))</f>
        <v/>
      </c>
    </row>
    <row r="60" spans="1:79" x14ac:dyDescent="0.35">
      <c r="A60" t="s">
        <v>1839</v>
      </c>
      <c r="B60" t="s">
        <v>695</v>
      </c>
      <c r="C60" t="s">
        <v>3344</v>
      </c>
      <c r="D60" t="s">
        <v>1837</v>
      </c>
      <c r="E60" t="s">
        <v>693</v>
      </c>
      <c r="F60" t="s">
        <v>3199</v>
      </c>
      <c r="G60" s="13">
        <v>0.99179153094462535</v>
      </c>
      <c r="I60">
        <v>12374</v>
      </c>
      <c r="J60" t="str">
        <f>K60&amp;L60</f>
        <v>DFASLYTime Off Award12374IBC30CTime Off Award Used</v>
      </c>
      <c r="K60" t="str">
        <f>A60&amp;B60&amp;C60</f>
        <v>DFASLYTime Off Award</v>
      </c>
      <c r="L60" t="str">
        <f>I60&amp;D60&amp;E60&amp;F60</f>
        <v>12374IBC30CTime Off Award Used</v>
      </c>
      <c r="M60" s="13">
        <f>G60</f>
        <v>0.99179153094462535</v>
      </c>
      <c r="N60" s="13"/>
      <c r="O60" s="19">
        <v>85</v>
      </c>
      <c r="P60">
        <f>COUNTIF(C$11:C$2024, C60)</f>
        <v>3</v>
      </c>
      <c r="Q60">
        <f>COUNTIF(F$11:F$177, F60)</f>
        <v>1</v>
      </c>
      <c r="R60" t="b">
        <f>A60=D60</f>
        <v>0</v>
      </c>
      <c r="S60" t="b">
        <f>A60&amp;B60&amp;C60=D60&amp;E60&amp;F60</f>
        <v>0</v>
      </c>
      <c r="V60" t="str">
        <f>IF($A60=V$10, $C60, "")</f>
        <v>Time Off Award</v>
      </c>
      <c r="W60" t="str">
        <f>IF($A60=W$10, $C60, "")</f>
        <v/>
      </c>
      <c r="X60" t="str">
        <f>IF($A60=X$10, $C60, "")</f>
        <v/>
      </c>
      <c r="Y60" t="str">
        <f>IF($A60=Y$10, $C60, "")</f>
        <v/>
      </c>
      <c r="Z60" t="str">
        <f>IF($A60=Z$10, $C60, "")</f>
        <v/>
      </c>
      <c r="AB60" t="str">
        <f>IF($D60=AB$10, $F60, "")</f>
        <v/>
      </c>
      <c r="AC60" t="str">
        <f>IF($D60=AC$10, $F60, "")</f>
        <v/>
      </c>
      <c r="AD60" t="str">
        <f>IF($D60=AD$10, $F60, "")</f>
        <v/>
      </c>
      <c r="AE60" t="str">
        <f>IF($D60=AE$10, $F60, "")</f>
        <v>Time Off Award Used</v>
      </c>
      <c r="AF60" t="str">
        <f>IF($D60=AF$10, $F60, "")</f>
        <v/>
      </c>
      <c r="AH60">
        <f>COUNTIF(AI$11:AI$2024, AI60)</f>
        <v>2</v>
      </c>
      <c r="AI60" t="str">
        <f>V60&amp;AB60&amp;W60&amp;AC60&amp;X60&amp;AD60&amp;Y60&amp;AE60&amp;Z60&amp;AF60</f>
        <v>Time Off AwardTime Off Award Used</v>
      </c>
      <c r="AJ60">
        <f>IF(ROW()=11,1,IF(AK59+1=AK60,AJ59,AJ59+1))</f>
        <v>39</v>
      </c>
      <c r="AK60">
        <f>IF(AI60=AI59, AK59+1, 1)</f>
        <v>1</v>
      </c>
      <c r="AL60" s="26" t="str">
        <f>AM60&amp;AN60</f>
        <v>DFASLYTime Off Award12374IBC30CTime Off Award Used</v>
      </c>
      <c r="AM60" t="str">
        <f>K60</f>
        <v>DFASLYTime Off Award</v>
      </c>
      <c r="AN60" t="str">
        <f>L60</f>
        <v>12374IBC30CTime Off Award Used</v>
      </c>
      <c r="AO60">
        <f>COUNTIF(AM$11:AM$1107, AM60)</f>
        <v>3</v>
      </c>
      <c r="AP60">
        <f>COUNTIF(AN$11:AN$1107, AN60)</f>
        <v>2</v>
      </c>
      <c r="AQ60">
        <f>MATCH(AM60, AM$11:AM$1107, 0)</f>
        <v>50</v>
      </c>
      <c r="AR60">
        <f>MATCH(AN60, AN$11:AN$1107, 0)</f>
        <v>50</v>
      </c>
      <c r="AS60">
        <v>85</v>
      </c>
      <c r="AU60" t="str">
        <f>C60</f>
        <v>Time Off Award</v>
      </c>
      <c r="AV60" t="str">
        <f>IF(F60="", "", F60)</f>
        <v>Time Off Award Used</v>
      </c>
      <c r="AW60" s="13">
        <f>M60</f>
        <v>0.99179153094462535</v>
      </c>
      <c r="AX60" t="e">
        <f>VLOOKUP(AI60, UniquePairs!A$5:A$2000, 1, FALSE)</f>
        <v>#N/A</v>
      </c>
      <c r="AY60" t="str">
        <f>IFERROR(INDEX(UniquePairs!A$5:K$1000, MATCH(AL60, UniquePairs!A$5:A$1000, 0), 10), "")</f>
        <v/>
      </c>
      <c r="AZ60" s="13">
        <f>IF(AY60&lt;&gt;"", AY60, AW60)</f>
        <v>0.99179153094462535</v>
      </c>
      <c r="BA60" t="str">
        <f>IF(AZ60=0,"None",IF(AZ60&lt;0.6,"Weak",IF(AZ60&lt;0.7,"Review",IF(AZ60&lt;0.8,"Good",IF(AZ60&lt;0.9,"Very Good","Solid")))))</f>
        <v>Solid</v>
      </c>
      <c r="BB60" s="28" t="str">
        <f>IF(AJ59=AJ60, BB59, BC60)</f>
        <v>Time Off Award</v>
      </c>
      <c r="BC60" t="str">
        <f>IF(AV60="",AU60,StringMatch(AU60,AV60,TRUE))</f>
        <v>Time Off Award</v>
      </c>
      <c r="BD60" t="str">
        <f>TRIM(SUBSTITUTE(SUBSTITUTE(SUBSTITUTE(SUBSTITUTE(SUBSTITUTE(SUBSTITUTE(SUBSTITUTE(SUBSTITUTE(SUBSTITUTE(SUBSTITUTE(AU60,BR60,""),BS60,""),BT60,""),BU60,""),BV60,""),BW60,""),BX60,""),BY60,""),BZ60,""),CA60,""))</f>
        <v/>
      </c>
      <c r="BE60" t="str">
        <f>TRIM(SUBSTITUTE(SUBSTITUTE(SUBSTITUTE(SUBSTITUTE(SUBSTITUTE(SUBSTITUTE(SUBSTITUTE(SUBSTITUTE(SUBSTITUTE(SUBSTITUTE(AV60,BH60,""),BI60,""),BJ60,""),BK60,""),BL60,""),BM60,""),BN60,""),BO60,""),BP60,""),BQ60,""))</f>
        <v>Used</v>
      </c>
      <c r="BF60" s="21">
        <f>LEN(AU60)-LEN(SUBSTITUTE(AU60," ",""))</f>
        <v>2</v>
      </c>
      <c r="BG60" s="21">
        <f>LEN(AV60)-LEN(SUBSTITUTE(AV60," ",""))</f>
        <v>3</v>
      </c>
      <c r="BH60" s="21" t="str">
        <f>IF(BF60=0,AU60,findspace($AU60,BH$10))</f>
        <v>Time</v>
      </c>
      <c r="BI60" s="21" t="str">
        <f>IF(BH60=0,AN60,findspace($AU60,BI$10))</f>
        <v>Off</v>
      </c>
      <c r="BJ60" s="21" t="str">
        <f>IF(BI60=0,AV60,findspace($AU60,BJ$10))</f>
        <v>Award</v>
      </c>
      <c r="BK60" s="21" t="str">
        <f>IF(BJ60=0,AW60,findspace($AU60,BK$10))</f>
        <v/>
      </c>
      <c r="BL60" s="21" t="str">
        <f>IF(BK60=0,AX60,findspace($AU60,BL$10))</f>
        <v/>
      </c>
      <c r="BM60" s="21" t="str">
        <f>IF(BL60=0,BF60,findspace($AU60,BM$10))</f>
        <v/>
      </c>
      <c r="BN60" s="21" t="str">
        <f>IF(BM60=0,BH60,findspace($AU60,BN$10))</f>
        <v/>
      </c>
      <c r="BO60" s="21" t="str">
        <f>IF(BN60=0,BI60,findspace($AU60,BO$10))</f>
        <v/>
      </c>
      <c r="BR60" s="21" t="str">
        <f>IF($BG60=0,$AV60,findspace($AV60,BR$10))</f>
        <v>Time</v>
      </c>
      <c r="BS60" s="21" t="str">
        <f>IF($BG60=0,$AV60,findspace($AV60,BS$10))</f>
        <v>Off</v>
      </c>
      <c r="BT60" s="21" t="str">
        <f>IF($BG60=0,$AV60,findspace($AV60,BT$10))</f>
        <v>Award</v>
      </c>
      <c r="BU60" s="21" t="str">
        <f>IF($BG60=0,$AV60,findspace($AV60,BU$10))</f>
        <v>Used</v>
      </c>
      <c r="BV60" s="21" t="str">
        <f>IF($BG60=0,$AV60,findspace($AV60,BV$10))</f>
        <v/>
      </c>
      <c r="BW60" s="21" t="str">
        <f>IF($BG60=0,$AV60,findspace($AV60,BW$10))</f>
        <v/>
      </c>
      <c r="BX60" s="21" t="str">
        <f>IF($BG60=0,$AV60,findspace($AV60,BX$10))</f>
        <v/>
      </c>
      <c r="BY60" s="21" t="str">
        <f>IF($BG60=0,$AV60,findspace($AV60,BY$10))</f>
        <v/>
      </c>
      <c r="BZ60" s="21" t="str">
        <f>IF($BG60=0,$AV60,findspace($AV60,BZ$10))</f>
        <v/>
      </c>
      <c r="CA60" s="21" t="str">
        <f>IF($BG60=0,$AV60,findspace($AV60,CA$10))</f>
        <v/>
      </c>
    </row>
    <row r="61" spans="1:79" x14ac:dyDescent="0.35">
      <c r="A61" t="s">
        <v>1837</v>
      </c>
      <c r="B61" t="s">
        <v>693</v>
      </c>
      <c r="C61" t="s">
        <v>3199</v>
      </c>
      <c r="D61" t="s">
        <v>1839</v>
      </c>
      <c r="E61" t="s">
        <v>695</v>
      </c>
      <c r="F61" t="s">
        <v>3344</v>
      </c>
      <c r="G61" s="13">
        <v>0.99179153094462535</v>
      </c>
      <c r="I61">
        <v>12374</v>
      </c>
      <c r="J61" t="str">
        <f>K61&amp;L61</f>
        <v>IBC30CTime Off Award Used12374DFASLYTime Off Award</v>
      </c>
      <c r="K61" t="str">
        <f>A61&amp;B61&amp;C61</f>
        <v>IBC30CTime Off Award Used</v>
      </c>
      <c r="L61" t="str">
        <f>I61&amp;D61&amp;E61&amp;F61</f>
        <v>12374DFASLYTime Off Award</v>
      </c>
      <c r="M61" s="13">
        <f>G61</f>
        <v>0.99179153094462535</v>
      </c>
      <c r="N61" s="13"/>
      <c r="O61" s="19">
        <v>441</v>
      </c>
      <c r="P61">
        <f>COUNTIF(C$11:C$2024, C61)</f>
        <v>3</v>
      </c>
      <c r="Q61">
        <f>COUNTIF(F$11:F$177, F61)</f>
        <v>1</v>
      </c>
      <c r="R61" t="b">
        <f>A61=D61</f>
        <v>0</v>
      </c>
      <c r="S61" t="b">
        <f>A61&amp;B61&amp;C61=D61&amp;E61&amp;F61</f>
        <v>0</v>
      </c>
      <c r="V61" t="str">
        <f>IF($A61=V$10, $C61, "")</f>
        <v/>
      </c>
      <c r="W61" t="str">
        <f>IF($A61=W$10, $C61, "")</f>
        <v/>
      </c>
      <c r="X61" t="str">
        <f>IF($A61=X$10, $C61, "")</f>
        <v/>
      </c>
      <c r="Y61" t="str">
        <f>IF($A61=Y$10, $C61, "")</f>
        <v>Time Off Award Used</v>
      </c>
      <c r="Z61" t="str">
        <f>IF($A61=Z$10, $C61, "")</f>
        <v/>
      </c>
      <c r="AB61" t="str">
        <f>IF($D61=AB$10, $F61, "")</f>
        <v>Time Off Award</v>
      </c>
      <c r="AC61" t="str">
        <f>IF($D61=AC$10, $F61, "")</f>
        <v/>
      </c>
      <c r="AD61" t="str">
        <f>IF($D61=AD$10, $F61, "")</f>
        <v/>
      </c>
      <c r="AE61" t="str">
        <f>IF($D61=AE$10, $F61, "")</f>
        <v/>
      </c>
      <c r="AF61" t="str">
        <f>IF($D61=AF$10, $F61, "")</f>
        <v/>
      </c>
      <c r="AH61">
        <f>COUNTIF(AI$11:AI$2024, AI61)</f>
        <v>2</v>
      </c>
      <c r="AI61" t="str">
        <f>V61&amp;AB61&amp;W61&amp;AC61&amp;X61&amp;AD61&amp;Y61&amp;AE61&amp;Z61&amp;AF61</f>
        <v>Time Off AwardTime Off Award Used</v>
      </c>
      <c r="AJ61">
        <f>IF(ROW()=11,1,IF(AK60+1=AK61,AJ60,AJ60+1))</f>
        <v>39</v>
      </c>
      <c r="AK61">
        <f>IF(AI61=AI60, AK60+1, 1)</f>
        <v>2</v>
      </c>
      <c r="AL61" s="26" t="str">
        <f>AM61&amp;AN61</f>
        <v>IBC30CTime Off Award Used12374DFASLYTime Off Award</v>
      </c>
      <c r="AM61" t="str">
        <f>K61</f>
        <v>IBC30CTime Off Award Used</v>
      </c>
      <c r="AN61" t="str">
        <f>L61</f>
        <v>12374DFASLYTime Off Award</v>
      </c>
      <c r="AO61">
        <f>COUNTIF(AM$11:AM$1107, AM61)</f>
        <v>3</v>
      </c>
      <c r="AP61">
        <f>COUNTIF(AN$11:AN$1107, AN61)</f>
        <v>5</v>
      </c>
      <c r="AQ61">
        <f>MATCH(AM61, AM$11:AM$1107, 0)</f>
        <v>51</v>
      </c>
      <c r="AR61">
        <f>MATCH(AN61, AN$11:AN$1107, 0)</f>
        <v>51</v>
      </c>
      <c r="AS61">
        <v>441</v>
      </c>
      <c r="AU61" t="str">
        <f>C61</f>
        <v>Time Off Award Used</v>
      </c>
      <c r="AV61" t="str">
        <f>IF(F61="", "", F61)</f>
        <v>Time Off Award</v>
      </c>
      <c r="AW61" s="13">
        <f>M61</f>
        <v>0.99179153094462535</v>
      </c>
      <c r="AX61" t="e">
        <f>VLOOKUP(AI61, UniquePairs!A$5:A$2000, 1, FALSE)</f>
        <v>#N/A</v>
      </c>
      <c r="AY61" t="str">
        <f>IFERROR(INDEX(UniquePairs!A$5:K$1000, MATCH(AL61, UniquePairs!A$5:A$1000, 0), 10), "")</f>
        <v/>
      </c>
      <c r="AZ61" s="13">
        <f>IF(AY61&lt;&gt;"", AY61, AW61)</f>
        <v>0.99179153094462535</v>
      </c>
      <c r="BA61" t="str">
        <f>IF(AZ61=0,"None",IF(AZ61&lt;0.6,"Weak",IF(AZ61&lt;0.7,"Review",IF(AZ61&lt;0.8,"Good",IF(AZ61&lt;0.9,"Very Good","Solid")))))</f>
        <v>Solid</v>
      </c>
      <c r="BB61" s="28" t="str">
        <f>IF(AJ60=AJ61, BB60, BC61)</f>
        <v>Time Off Award</v>
      </c>
      <c r="BC61" t="str">
        <f>IF(AV61="",AU61,StringMatch(AU61,AV61,TRUE))</f>
        <v>Time Off Award</v>
      </c>
      <c r="BD61" t="str">
        <f>TRIM(SUBSTITUTE(SUBSTITUTE(SUBSTITUTE(SUBSTITUTE(SUBSTITUTE(SUBSTITUTE(SUBSTITUTE(SUBSTITUTE(SUBSTITUTE(SUBSTITUTE(AU61,BR61,""),BS61,""),BT61,""),BU61,""),BV61,""),BW61,""),BX61,""),BY61,""),BZ61,""),CA61,""))</f>
        <v>Used</v>
      </c>
      <c r="BE61" t="str">
        <f>TRIM(SUBSTITUTE(SUBSTITUTE(SUBSTITUTE(SUBSTITUTE(SUBSTITUTE(SUBSTITUTE(SUBSTITUTE(SUBSTITUTE(SUBSTITUTE(SUBSTITUTE(AV61,BH61,""),BI61,""),BJ61,""),BK61,""),BL61,""),BM61,""),BN61,""),BO61,""),BP61,""),BQ61,""))</f>
        <v/>
      </c>
      <c r="BF61" s="21">
        <f>LEN(AU61)-LEN(SUBSTITUTE(AU61," ",""))</f>
        <v>3</v>
      </c>
      <c r="BG61" s="21">
        <f>LEN(AV61)-LEN(SUBSTITUTE(AV61," ",""))</f>
        <v>2</v>
      </c>
      <c r="BH61" s="21" t="str">
        <f>IF(BF61=0,AU61,findspace($AU61,BH$10))</f>
        <v>Time</v>
      </c>
      <c r="BI61" s="21" t="str">
        <f>IF(BH61=0,AN61,findspace($AU61,BI$10))</f>
        <v>Off</v>
      </c>
      <c r="BJ61" s="21" t="str">
        <f>IF(BI61=0,AV61,findspace($AU61,BJ$10))</f>
        <v>Award</v>
      </c>
      <c r="BK61" s="21" t="str">
        <f>IF(BJ61=0,AW61,findspace($AU61,BK$10))</f>
        <v>Used</v>
      </c>
      <c r="BL61" s="21" t="str">
        <f>IF(BK61=0,AX61,findspace($AU61,BL$10))</f>
        <v/>
      </c>
      <c r="BM61" s="21" t="str">
        <f>IF(BL61=0,BF61,findspace($AU61,BM$10))</f>
        <v/>
      </c>
      <c r="BN61" s="21" t="str">
        <f>IF(BM61=0,BH61,findspace($AU61,BN$10))</f>
        <v/>
      </c>
      <c r="BO61" s="21" t="str">
        <f>IF(BN61=0,BI61,findspace($AU61,BO$10))</f>
        <v/>
      </c>
      <c r="BR61" s="21" t="str">
        <f>IF($BG61=0,$AV61,findspace($AV61,BR$10))</f>
        <v>Time</v>
      </c>
      <c r="BS61" s="21" t="str">
        <f>IF($BG61=0,$AV61,findspace($AV61,BS$10))</f>
        <v>Off</v>
      </c>
      <c r="BT61" s="21" t="str">
        <f>IF($BG61=0,$AV61,findspace($AV61,BT$10))</f>
        <v>Award</v>
      </c>
      <c r="BU61" s="21" t="str">
        <f>IF($BG61=0,$AV61,findspace($AV61,BU$10))</f>
        <v/>
      </c>
      <c r="BV61" s="21" t="str">
        <f>IF($BG61=0,$AV61,findspace($AV61,BV$10))</f>
        <v/>
      </c>
      <c r="BW61" s="21" t="str">
        <f>IF($BG61=0,$AV61,findspace($AV61,BW$10))</f>
        <v/>
      </c>
      <c r="BX61" s="21" t="str">
        <f>IF($BG61=0,$AV61,findspace($AV61,BX$10))</f>
        <v/>
      </c>
      <c r="BY61" s="21" t="str">
        <f>IF($BG61=0,$AV61,findspace($AV61,BY$10))</f>
        <v/>
      </c>
      <c r="BZ61" s="21" t="str">
        <f>IF($BG61=0,$AV61,findspace($AV61,BZ$10))</f>
        <v/>
      </c>
      <c r="CA61" s="21" t="str">
        <f>IF($BG61=0,$AV61,findspace($AV61,CA$10))</f>
        <v/>
      </c>
    </row>
    <row r="62" spans="1:79" x14ac:dyDescent="0.35">
      <c r="A62" t="s">
        <v>1839</v>
      </c>
      <c r="B62" t="s">
        <v>1259</v>
      </c>
      <c r="C62" t="s">
        <v>2749</v>
      </c>
      <c r="D62" t="s">
        <v>1837</v>
      </c>
      <c r="E62">
        <v>69</v>
      </c>
      <c r="F62" t="s">
        <v>2836</v>
      </c>
      <c r="G62" s="13">
        <v>0.99161676646706587</v>
      </c>
      <c r="I62">
        <v>12374</v>
      </c>
      <c r="J62" t="str">
        <f>K62&amp;L62</f>
        <v>DFASLCCourt Leave12374IBC69Court Leave Used</v>
      </c>
      <c r="K62" t="str">
        <f>A62&amp;B62&amp;C62</f>
        <v>DFASLCCourt Leave</v>
      </c>
      <c r="L62" t="str">
        <f>I62&amp;D62&amp;E62&amp;F62</f>
        <v>12374IBC69Court Leave Used</v>
      </c>
      <c r="M62" s="13">
        <f>G62</f>
        <v>0.99161676646706587</v>
      </c>
      <c r="N62" s="13"/>
      <c r="O62" s="19">
        <v>892</v>
      </c>
      <c r="P62">
        <f>COUNTIF(C$11:C$2024, C62)</f>
        <v>4</v>
      </c>
      <c r="Q62">
        <f>COUNTIF(F$11:F$177, F62)</f>
        <v>2</v>
      </c>
      <c r="R62" t="b">
        <f>A62=D62</f>
        <v>0</v>
      </c>
      <c r="S62" t="b">
        <f>A62&amp;B62&amp;C62=D62&amp;E62&amp;F62</f>
        <v>0</v>
      </c>
      <c r="V62" t="str">
        <f>IF($A62=V$10, $C62, "")</f>
        <v>Court Leave</v>
      </c>
      <c r="W62" t="str">
        <f>IF($A62=W$10, $C62, "")</f>
        <v/>
      </c>
      <c r="X62" t="str">
        <f>IF($A62=X$10, $C62, "")</f>
        <v/>
      </c>
      <c r="Y62" t="str">
        <f>IF($A62=Y$10, $C62, "")</f>
        <v/>
      </c>
      <c r="Z62" t="str">
        <f>IF($A62=Z$10, $C62, "")</f>
        <v/>
      </c>
      <c r="AB62" t="str">
        <f>IF($D62=AB$10, $F62, "")</f>
        <v/>
      </c>
      <c r="AC62" t="str">
        <f>IF($D62=AC$10, $F62, "")</f>
        <v/>
      </c>
      <c r="AD62" t="str">
        <f>IF($D62=AD$10, $F62, "")</f>
        <v/>
      </c>
      <c r="AE62" t="str">
        <f>IF($D62=AE$10, $F62, "")</f>
        <v>Court Leave Used</v>
      </c>
      <c r="AF62" t="str">
        <f>IF($D62=AF$10, $F62, "")</f>
        <v/>
      </c>
      <c r="AH62">
        <f>COUNTIF(AI$11:AI$2024, AI62)</f>
        <v>4</v>
      </c>
      <c r="AI62" t="str">
        <f>V62&amp;AB62&amp;W62&amp;AC62&amp;X62&amp;AD62&amp;Y62&amp;AE62&amp;Z62&amp;AF62</f>
        <v>Court LeaveCourt Leave Used</v>
      </c>
      <c r="AJ62">
        <f>IF(ROW()=11,1,IF(AK61+1=AK62,AJ61,AJ61+1))</f>
        <v>40</v>
      </c>
      <c r="AK62">
        <f>IF(AI62=AI61, AK61+1, 1)</f>
        <v>1</v>
      </c>
      <c r="AL62" s="26" t="str">
        <f>AM62&amp;AN62</f>
        <v>DFASLCCourt Leave12374IBC69Court Leave Used</v>
      </c>
      <c r="AM62" t="str">
        <f>K62</f>
        <v>DFASLCCourt Leave</v>
      </c>
      <c r="AN62" t="str">
        <f>L62</f>
        <v>12374IBC69Court Leave Used</v>
      </c>
      <c r="AO62">
        <f>COUNTIF(AM$11:AM$1107, AM62)</f>
        <v>2</v>
      </c>
      <c r="AP62">
        <f>COUNTIF(AN$11:AN$1107, AN62)</f>
        <v>4</v>
      </c>
      <c r="AQ62">
        <f>MATCH(AM62, AM$11:AM$1107, 0)</f>
        <v>52</v>
      </c>
      <c r="AR62">
        <f>MATCH(AN62, AN$11:AN$1107, 0)</f>
        <v>52</v>
      </c>
      <c r="AS62">
        <v>892</v>
      </c>
      <c r="AU62" t="str">
        <f>C62</f>
        <v>Court Leave</v>
      </c>
      <c r="AV62" t="str">
        <f>IF(F62="", "", F62)</f>
        <v>Court Leave Used</v>
      </c>
      <c r="AW62" s="13">
        <f>M62</f>
        <v>0.99161676646706587</v>
      </c>
      <c r="AX62" t="e">
        <f>VLOOKUP(AI62, UniquePairs!A$5:A$2000, 1, FALSE)</f>
        <v>#N/A</v>
      </c>
      <c r="AY62" t="str">
        <f>IFERROR(INDEX(UniquePairs!A$5:K$1000, MATCH(AL62, UniquePairs!A$5:A$1000, 0), 10), "")</f>
        <v/>
      </c>
      <c r="AZ62" s="13">
        <f>IF(AY62&lt;&gt;"", AY62, AW62)</f>
        <v>0.99161676646706587</v>
      </c>
      <c r="BA62" t="str">
        <f>IF(AZ62=0,"None",IF(AZ62&lt;0.6,"Weak",IF(AZ62&lt;0.7,"Review",IF(AZ62&lt;0.8,"Good",IF(AZ62&lt;0.9,"Very Good","Solid")))))</f>
        <v>Solid</v>
      </c>
      <c r="BB62" s="28" t="str">
        <f>IF(AJ61=AJ62, BB61, BC62)</f>
        <v>Court Leave</v>
      </c>
      <c r="BC62" t="str">
        <f>IF(AV62="",AU62,StringMatch(AU62,AV62,TRUE))</f>
        <v>Court Leave</v>
      </c>
      <c r="BD62" t="str">
        <f>TRIM(SUBSTITUTE(SUBSTITUTE(SUBSTITUTE(SUBSTITUTE(SUBSTITUTE(SUBSTITUTE(SUBSTITUTE(SUBSTITUTE(SUBSTITUTE(SUBSTITUTE(AU62,BR62,""),BS62,""),BT62,""),BU62,""),BV62,""),BW62,""),BX62,""),BY62,""),BZ62,""),CA62,""))</f>
        <v/>
      </c>
      <c r="BE62" t="str">
        <f>TRIM(SUBSTITUTE(SUBSTITUTE(SUBSTITUTE(SUBSTITUTE(SUBSTITUTE(SUBSTITUTE(SUBSTITUTE(SUBSTITUTE(SUBSTITUTE(SUBSTITUTE(AV62,BH62,""),BI62,""),BJ62,""),BK62,""),BL62,""),BM62,""),BN62,""),BO62,""),BP62,""),BQ62,""))</f>
        <v>Used</v>
      </c>
      <c r="BF62" s="21">
        <f>LEN(AU62)-LEN(SUBSTITUTE(AU62," ",""))</f>
        <v>1</v>
      </c>
      <c r="BG62" s="21">
        <f>LEN(AV62)-LEN(SUBSTITUTE(AV62," ",""))</f>
        <v>2</v>
      </c>
      <c r="BH62" s="21" t="str">
        <f>IF(BF62=0,AU62,findspace($AU62,BH$10))</f>
        <v>Court</v>
      </c>
      <c r="BI62" s="21" t="str">
        <f>IF(BH62=0,AN62,findspace($AU62,BI$10))</f>
        <v>Leave</v>
      </c>
      <c r="BJ62" s="21" t="str">
        <f>IF(BI62=0,AV62,findspace($AU62,BJ$10))</f>
        <v/>
      </c>
      <c r="BK62" s="21" t="str">
        <f>IF(BJ62=0,AW62,findspace($AU62,BK$10))</f>
        <v/>
      </c>
      <c r="BL62" s="21" t="str">
        <f>IF(BK62=0,AX62,findspace($AU62,BL$10))</f>
        <v/>
      </c>
      <c r="BM62" s="21" t="str">
        <f>IF(BL62=0,BF62,findspace($AU62,BM$10))</f>
        <v/>
      </c>
      <c r="BN62" s="21" t="str">
        <f>IF(BM62=0,BH62,findspace($AU62,BN$10))</f>
        <v/>
      </c>
      <c r="BO62" s="21" t="str">
        <f>IF(BN62=0,BI62,findspace($AU62,BO$10))</f>
        <v/>
      </c>
      <c r="BR62" s="21" t="str">
        <f>IF($BG62=0,$AV62,findspace($AV62,BR$10))</f>
        <v>Court</v>
      </c>
      <c r="BS62" s="21" t="str">
        <f>IF($BG62=0,$AV62,findspace($AV62,BS$10))</f>
        <v>Leave</v>
      </c>
      <c r="BT62" s="21" t="str">
        <f>IF($BG62=0,$AV62,findspace($AV62,BT$10))</f>
        <v>Used</v>
      </c>
      <c r="BU62" s="21" t="str">
        <f>IF($BG62=0,$AV62,findspace($AV62,BU$10))</f>
        <v/>
      </c>
      <c r="BV62" s="21" t="str">
        <f>IF($BG62=0,$AV62,findspace($AV62,BV$10))</f>
        <v/>
      </c>
      <c r="BW62" s="21" t="str">
        <f>IF($BG62=0,$AV62,findspace($AV62,BW$10))</f>
        <v/>
      </c>
      <c r="BX62" s="21" t="str">
        <f>IF($BG62=0,$AV62,findspace($AV62,BX$10))</f>
        <v/>
      </c>
      <c r="BY62" s="21" t="str">
        <f>IF($BG62=0,$AV62,findspace($AV62,BY$10))</f>
        <v/>
      </c>
      <c r="BZ62" s="21" t="str">
        <f>IF($BG62=0,$AV62,findspace($AV62,BZ$10))</f>
        <v/>
      </c>
      <c r="CA62" s="21" t="str">
        <f>IF($BG62=0,$AV62,findspace($AV62,CA$10))</f>
        <v/>
      </c>
    </row>
    <row r="63" spans="1:79" x14ac:dyDescent="0.35">
      <c r="A63" t="s">
        <v>1836</v>
      </c>
      <c r="B63">
        <v>42</v>
      </c>
      <c r="C63" t="s">
        <v>2749</v>
      </c>
      <c r="D63" t="s">
        <v>1837</v>
      </c>
      <c r="E63">
        <v>69</v>
      </c>
      <c r="F63" t="s">
        <v>2836</v>
      </c>
      <c r="G63" s="13">
        <v>0.99161676646706587</v>
      </c>
      <c r="I63">
        <v>12374</v>
      </c>
      <c r="J63" t="str">
        <f>K63&amp;L63</f>
        <v>GSA42Court Leave12374IBC69Court Leave Used</v>
      </c>
      <c r="K63" t="str">
        <f>A63&amp;B63&amp;C63</f>
        <v>GSA42Court Leave</v>
      </c>
      <c r="L63" t="str">
        <f>I63&amp;D63&amp;E63&amp;F63</f>
        <v>12374IBC69Court Leave Used</v>
      </c>
      <c r="M63" s="13">
        <f>G63</f>
        <v>0.99161676646706587</v>
      </c>
      <c r="N63" s="13"/>
      <c r="O63" s="19">
        <v>217</v>
      </c>
      <c r="P63">
        <f>COUNTIF(C$11:C$2024, C63)</f>
        <v>4</v>
      </c>
      <c r="Q63">
        <f>COUNTIF(F$11:F$177, F63)</f>
        <v>2</v>
      </c>
      <c r="R63" t="b">
        <f>A63=D63</f>
        <v>0</v>
      </c>
      <c r="S63" t="b">
        <f>A63&amp;B63&amp;C63=D63&amp;E63&amp;F63</f>
        <v>0</v>
      </c>
      <c r="V63" t="str">
        <f>IF($A63=V$10, $C63, "")</f>
        <v/>
      </c>
      <c r="W63" t="str">
        <f>IF($A63=W$10, $C63, "")</f>
        <v>Court Leave</v>
      </c>
      <c r="X63" t="str">
        <f>IF($A63=X$10, $C63, "")</f>
        <v/>
      </c>
      <c r="Y63" t="str">
        <f>IF($A63=Y$10, $C63, "")</f>
        <v/>
      </c>
      <c r="Z63" t="str">
        <f>IF($A63=Z$10, $C63, "")</f>
        <v/>
      </c>
      <c r="AB63" t="str">
        <f>IF($D63=AB$10, $F63, "")</f>
        <v/>
      </c>
      <c r="AC63" t="str">
        <f>IF($D63=AC$10, $F63, "")</f>
        <v/>
      </c>
      <c r="AD63" t="str">
        <f>IF($D63=AD$10, $F63, "")</f>
        <v/>
      </c>
      <c r="AE63" t="str">
        <f>IF($D63=AE$10, $F63, "")</f>
        <v>Court Leave Used</v>
      </c>
      <c r="AF63" t="str">
        <f>IF($D63=AF$10, $F63, "")</f>
        <v/>
      </c>
      <c r="AH63">
        <f>COUNTIF(AI$11:AI$2024, AI63)</f>
        <v>4</v>
      </c>
      <c r="AI63" t="str">
        <f>V63&amp;AB63&amp;W63&amp;AC63&amp;X63&amp;AD63&amp;Y63&amp;AE63&amp;Z63&amp;AF63</f>
        <v>Court LeaveCourt Leave Used</v>
      </c>
      <c r="AJ63">
        <f>IF(ROW()=11,1,IF(AK62+1=AK63,AJ62,AJ62+1))</f>
        <v>40</v>
      </c>
      <c r="AK63">
        <f>IF(AI63=AI62, AK62+1, 1)</f>
        <v>2</v>
      </c>
      <c r="AL63" s="26" t="str">
        <f>AM63&amp;AN63</f>
        <v>GSA42Court Leave12374IBC69Court Leave Used</v>
      </c>
      <c r="AM63" t="str">
        <f>K63</f>
        <v>GSA42Court Leave</v>
      </c>
      <c r="AN63" t="str">
        <f>L63</f>
        <v>12374IBC69Court Leave Used</v>
      </c>
      <c r="AO63">
        <f>COUNTIF(AM$11:AM$1107, AM63)</f>
        <v>2</v>
      </c>
      <c r="AP63">
        <f>COUNTIF(AN$11:AN$1107, AN63)</f>
        <v>4</v>
      </c>
      <c r="AQ63">
        <f>MATCH(AM63, AM$11:AM$1107, 0)</f>
        <v>53</v>
      </c>
      <c r="AR63">
        <f>MATCH(AN63, AN$11:AN$1107, 0)</f>
        <v>52</v>
      </c>
      <c r="AS63">
        <v>217</v>
      </c>
      <c r="AU63" t="str">
        <f>C63</f>
        <v>Court Leave</v>
      </c>
      <c r="AV63" t="str">
        <f>IF(F63="", "", F63)</f>
        <v>Court Leave Used</v>
      </c>
      <c r="AW63" s="13">
        <f>M63</f>
        <v>0.99161676646706587</v>
      </c>
      <c r="AX63" t="e">
        <f>VLOOKUP(AI63, UniquePairs!A$5:A$2000, 1, FALSE)</f>
        <v>#N/A</v>
      </c>
      <c r="AY63" t="str">
        <f>IFERROR(INDEX(UniquePairs!A$5:K$1000, MATCH(AL63, UniquePairs!A$5:A$1000, 0), 10), "")</f>
        <v/>
      </c>
      <c r="AZ63" s="13">
        <f>IF(AY63&lt;&gt;"", AY63, AW63)</f>
        <v>0.99161676646706587</v>
      </c>
      <c r="BA63" t="str">
        <f>IF(AZ63=0,"None",IF(AZ63&lt;0.6,"Weak",IF(AZ63&lt;0.7,"Review",IF(AZ63&lt;0.8,"Good",IF(AZ63&lt;0.9,"Very Good","Solid")))))</f>
        <v>Solid</v>
      </c>
      <c r="BB63" s="28" t="str">
        <f>IF(AJ62=AJ63, BB62, BC63)</f>
        <v>Court Leave</v>
      </c>
      <c r="BC63" t="str">
        <f>IF(AV63="",AU63,StringMatch(AU63,AV63,TRUE))</f>
        <v>Court Leave</v>
      </c>
      <c r="BD63" t="str">
        <f>TRIM(SUBSTITUTE(SUBSTITUTE(SUBSTITUTE(SUBSTITUTE(SUBSTITUTE(SUBSTITUTE(SUBSTITUTE(SUBSTITUTE(SUBSTITUTE(SUBSTITUTE(AU63,BR63,""),BS63,""),BT63,""),BU63,""),BV63,""),BW63,""),BX63,""),BY63,""),BZ63,""),CA63,""))</f>
        <v/>
      </c>
      <c r="BE63" t="str">
        <f>TRIM(SUBSTITUTE(SUBSTITUTE(SUBSTITUTE(SUBSTITUTE(SUBSTITUTE(SUBSTITUTE(SUBSTITUTE(SUBSTITUTE(SUBSTITUTE(SUBSTITUTE(AV63,BH63,""),BI63,""),BJ63,""),BK63,""),BL63,""),BM63,""),BN63,""),BO63,""),BP63,""),BQ63,""))</f>
        <v>Used</v>
      </c>
      <c r="BF63" s="21">
        <f>LEN(AU63)-LEN(SUBSTITUTE(AU63," ",""))</f>
        <v>1</v>
      </c>
      <c r="BG63" s="21">
        <f>LEN(AV63)-LEN(SUBSTITUTE(AV63," ",""))</f>
        <v>2</v>
      </c>
      <c r="BH63" s="21" t="str">
        <f>IF(BF63=0,AU63,findspace($AU63,BH$10))</f>
        <v>Court</v>
      </c>
      <c r="BI63" s="21" t="str">
        <f>IF(BH63=0,AN63,findspace($AU63,BI$10))</f>
        <v>Leave</v>
      </c>
      <c r="BJ63" s="21" t="str">
        <f>IF(BI63=0,AV63,findspace($AU63,BJ$10))</f>
        <v/>
      </c>
      <c r="BK63" s="21" t="str">
        <f>IF(BJ63=0,AW63,findspace($AU63,BK$10))</f>
        <v/>
      </c>
      <c r="BL63" s="21" t="str">
        <f>IF(BK63=0,AX63,findspace($AU63,BL$10))</f>
        <v/>
      </c>
      <c r="BM63" s="21" t="str">
        <f>IF(BL63=0,BF63,findspace($AU63,BM$10))</f>
        <v/>
      </c>
      <c r="BN63" s="21" t="str">
        <f>IF(BM63=0,BH63,findspace($AU63,BN$10))</f>
        <v/>
      </c>
      <c r="BO63" s="21" t="str">
        <f>IF(BN63=0,BI63,findspace($AU63,BO$10))</f>
        <v/>
      </c>
      <c r="BR63" s="21" t="str">
        <f>IF($BG63=0,$AV63,findspace($AV63,BR$10))</f>
        <v>Court</v>
      </c>
      <c r="BS63" s="21" t="str">
        <f>IF($BG63=0,$AV63,findspace($AV63,BS$10))</f>
        <v>Leave</v>
      </c>
      <c r="BT63" s="21" t="str">
        <f>IF($BG63=0,$AV63,findspace($AV63,BT$10))</f>
        <v>Used</v>
      </c>
      <c r="BU63" s="21" t="str">
        <f>IF($BG63=0,$AV63,findspace($AV63,BU$10))</f>
        <v/>
      </c>
      <c r="BV63" s="21" t="str">
        <f>IF($BG63=0,$AV63,findspace($AV63,BV$10))</f>
        <v/>
      </c>
      <c r="BW63" s="21" t="str">
        <f>IF($BG63=0,$AV63,findspace($AV63,BW$10))</f>
        <v/>
      </c>
      <c r="BX63" s="21" t="str">
        <f>IF($BG63=0,$AV63,findspace($AV63,BX$10))</f>
        <v/>
      </c>
      <c r="BY63" s="21" t="str">
        <f>IF($BG63=0,$AV63,findspace($AV63,BY$10))</f>
        <v/>
      </c>
      <c r="BZ63" s="21" t="str">
        <f>IF($BG63=0,$AV63,findspace($AV63,BZ$10))</f>
        <v/>
      </c>
      <c r="CA63" s="21" t="str">
        <f>IF($BG63=0,$AV63,findspace($AV63,CA$10))</f>
        <v/>
      </c>
    </row>
    <row r="64" spans="1:79" x14ac:dyDescent="0.35">
      <c r="A64" t="s">
        <v>1837</v>
      </c>
      <c r="B64">
        <v>69</v>
      </c>
      <c r="C64" t="s">
        <v>2836</v>
      </c>
      <c r="D64" t="s">
        <v>1839</v>
      </c>
      <c r="E64" t="s">
        <v>1259</v>
      </c>
      <c r="F64" t="s">
        <v>2749</v>
      </c>
      <c r="G64" s="13">
        <v>0.99161676646706587</v>
      </c>
      <c r="I64">
        <v>12374</v>
      </c>
      <c r="J64" t="str">
        <f>K64&amp;L64</f>
        <v>IBC69Court Leave Used12374DFASLCCourt Leave</v>
      </c>
      <c r="K64" t="str">
        <f>A64&amp;B64&amp;C64</f>
        <v>IBC69Court Leave Used</v>
      </c>
      <c r="L64" t="str">
        <f>I64&amp;D64&amp;E64&amp;F64</f>
        <v>12374DFASLCCourt Leave</v>
      </c>
      <c r="M64" s="13">
        <f>G64</f>
        <v>0.99161676646706587</v>
      </c>
      <c r="N64" s="13"/>
      <c r="O64" s="19">
        <v>42</v>
      </c>
      <c r="P64">
        <f>COUNTIF(C$11:C$2024, C64)</f>
        <v>3</v>
      </c>
      <c r="Q64">
        <f>COUNTIF(F$11:F$177, F64)</f>
        <v>2</v>
      </c>
      <c r="R64" t="b">
        <f>A64=D64</f>
        <v>0</v>
      </c>
      <c r="S64" t="b">
        <f>A64&amp;B64&amp;C64=D64&amp;E64&amp;F64</f>
        <v>0</v>
      </c>
      <c r="V64" t="str">
        <f>IF($A64=V$10, $C64, "")</f>
        <v/>
      </c>
      <c r="W64" t="str">
        <f>IF($A64=W$10, $C64, "")</f>
        <v/>
      </c>
      <c r="X64" t="str">
        <f>IF($A64=X$10, $C64, "")</f>
        <v/>
      </c>
      <c r="Y64" t="str">
        <f>IF($A64=Y$10, $C64, "")</f>
        <v>Court Leave Used</v>
      </c>
      <c r="Z64" t="str">
        <f>IF($A64=Z$10, $C64, "")</f>
        <v/>
      </c>
      <c r="AB64" t="str">
        <f>IF($D64=AB$10, $F64, "")</f>
        <v>Court Leave</v>
      </c>
      <c r="AC64" t="str">
        <f>IF($D64=AC$10, $F64, "")</f>
        <v/>
      </c>
      <c r="AD64" t="str">
        <f>IF($D64=AD$10, $F64, "")</f>
        <v/>
      </c>
      <c r="AE64" t="str">
        <f>IF($D64=AE$10, $F64, "")</f>
        <v/>
      </c>
      <c r="AF64" t="str">
        <f>IF($D64=AF$10, $F64, "")</f>
        <v/>
      </c>
      <c r="AH64">
        <f>COUNTIF(AI$11:AI$2024, AI64)</f>
        <v>4</v>
      </c>
      <c r="AI64" t="str">
        <f>V64&amp;AB64&amp;W64&amp;AC64&amp;X64&amp;AD64&amp;Y64&amp;AE64&amp;Z64&amp;AF64</f>
        <v>Court LeaveCourt Leave Used</v>
      </c>
      <c r="AJ64">
        <f>IF(ROW()=11,1,IF(AK63+1=AK64,AJ63,AJ63+1))</f>
        <v>40</v>
      </c>
      <c r="AK64">
        <f>IF(AI64=AI63, AK63+1, 1)</f>
        <v>3</v>
      </c>
      <c r="AL64" s="26" t="str">
        <f>AM64&amp;AN64</f>
        <v>IBC69Court Leave Used12374DFASLCCourt Leave</v>
      </c>
      <c r="AM64" t="str">
        <f>K64</f>
        <v>IBC69Court Leave Used</v>
      </c>
      <c r="AN64" t="str">
        <f>L64</f>
        <v>12374DFASLCCourt Leave</v>
      </c>
      <c r="AO64">
        <f>COUNTIF(AM$11:AM$1107, AM64)</f>
        <v>3</v>
      </c>
      <c r="AP64">
        <f>COUNTIF(AN$11:AN$1107, AN64)</f>
        <v>4</v>
      </c>
      <c r="AQ64">
        <f>MATCH(AM64, AM$11:AM$1107, 0)</f>
        <v>54</v>
      </c>
      <c r="AR64">
        <f>MATCH(AN64, AN$11:AN$1107, 0)</f>
        <v>54</v>
      </c>
      <c r="AS64">
        <v>42</v>
      </c>
      <c r="AU64" t="str">
        <f>C64</f>
        <v>Court Leave Used</v>
      </c>
      <c r="AV64" t="str">
        <f>IF(F64="", "", F64)</f>
        <v>Court Leave</v>
      </c>
      <c r="AW64" s="13">
        <f>M64</f>
        <v>0.99161676646706587</v>
      </c>
      <c r="AX64" t="e">
        <f>VLOOKUP(AI64, UniquePairs!A$5:A$2000, 1, FALSE)</f>
        <v>#N/A</v>
      </c>
      <c r="AY64" t="str">
        <f>IFERROR(INDEX(UniquePairs!A$5:K$1000, MATCH(AL64, UniquePairs!A$5:A$1000, 0), 10), "")</f>
        <v/>
      </c>
      <c r="AZ64" s="13">
        <f>IF(AY64&lt;&gt;"", AY64, AW64)</f>
        <v>0.99161676646706587</v>
      </c>
      <c r="BA64" t="str">
        <f>IF(AZ64=0,"None",IF(AZ64&lt;0.6,"Weak",IF(AZ64&lt;0.7,"Review",IF(AZ64&lt;0.8,"Good",IF(AZ64&lt;0.9,"Very Good","Solid")))))</f>
        <v>Solid</v>
      </c>
      <c r="BB64" s="28" t="str">
        <f>IF(AJ63=AJ64, BB63, BC64)</f>
        <v>Court Leave</v>
      </c>
      <c r="BC64" t="str">
        <f>IF(AV64="",AU64,StringMatch(AU64,AV64,TRUE))</f>
        <v>Court Leave</v>
      </c>
      <c r="BD64" t="str">
        <f>TRIM(SUBSTITUTE(SUBSTITUTE(SUBSTITUTE(SUBSTITUTE(SUBSTITUTE(SUBSTITUTE(SUBSTITUTE(SUBSTITUTE(SUBSTITUTE(SUBSTITUTE(AU64,BR64,""),BS64,""),BT64,""),BU64,""),BV64,""),BW64,""),BX64,""),BY64,""),BZ64,""),CA64,""))</f>
        <v>Used</v>
      </c>
      <c r="BE64" t="str">
        <f>TRIM(SUBSTITUTE(SUBSTITUTE(SUBSTITUTE(SUBSTITUTE(SUBSTITUTE(SUBSTITUTE(SUBSTITUTE(SUBSTITUTE(SUBSTITUTE(SUBSTITUTE(AV64,BH64,""),BI64,""),BJ64,""),BK64,""),BL64,""),BM64,""),BN64,""),BO64,""),BP64,""),BQ64,""))</f>
        <v/>
      </c>
      <c r="BF64" s="21">
        <f>LEN(AU64)-LEN(SUBSTITUTE(AU64," ",""))</f>
        <v>2</v>
      </c>
      <c r="BG64" s="21">
        <f>LEN(AV64)-LEN(SUBSTITUTE(AV64," ",""))</f>
        <v>1</v>
      </c>
      <c r="BH64" s="21" t="str">
        <f>IF(BF64=0,AU64,findspace($AU64,BH$10))</f>
        <v>Court</v>
      </c>
      <c r="BI64" s="21" t="str">
        <f>IF(BH64=0,AN64,findspace($AU64,BI$10))</f>
        <v>Leave</v>
      </c>
      <c r="BJ64" s="21" t="str">
        <f>IF(BI64=0,AV64,findspace($AU64,BJ$10))</f>
        <v>Used</v>
      </c>
      <c r="BK64" s="21" t="str">
        <f>IF(BJ64=0,AW64,findspace($AU64,BK$10))</f>
        <v/>
      </c>
      <c r="BL64" s="21" t="str">
        <f>IF(BK64=0,AX64,findspace($AU64,BL$10))</f>
        <v/>
      </c>
      <c r="BM64" s="21" t="str">
        <f>IF(BL64=0,BF64,findspace($AU64,BM$10))</f>
        <v/>
      </c>
      <c r="BN64" s="21" t="str">
        <f>IF(BM64=0,BH64,findspace($AU64,BN$10))</f>
        <v/>
      </c>
      <c r="BO64" s="21" t="str">
        <f>IF(BN64=0,BI64,findspace($AU64,BO$10))</f>
        <v/>
      </c>
      <c r="BR64" s="21" t="str">
        <f>IF($BG64=0,$AV64,findspace($AV64,BR$10))</f>
        <v>Court</v>
      </c>
      <c r="BS64" s="21" t="str">
        <f>IF($BG64=0,$AV64,findspace($AV64,BS$10))</f>
        <v>Leave</v>
      </c>
      <c r="BT64" s="21" t="str">
        <f>IF($BG64=0,$AV64,findspace($AV64,BT$10))</f>
        <v/>
      </c>
      <c r="BU64" s="21" t="str">
        <f>IF($BG64=0,$AV64,findspace($AV64,BU$10))</f>
        <v/>
      </c>
      <c r="BV64" s="21" t="str">
        <f>IF($BG64=0,$AV64,findspace($AV64,BV$10))</f>
        <v/>
      </c>
      <c r="BW64" s="21" t="str">
        <f>IF($BG64=0,$AV64,findspace($AV64,BW$10))</f>
        <v/>
      </c>
      <c r="BX64" s="21" t="str">
        <f>IF($BG64=0,$AV64,findspace($AV64,BX$10))</f>
        <v/>
      </c>
      <c r="BY64" s="21" t="str">
        <f>IF($BG64=0,$AV64,findspace($AV64,BY$10))</f>
        <v/>
      </c>
      <c r="BZ64" s="21" t="str">
        <f>IF($BG64=0,$AV64,findspace($AV64,BZ$10))</f>
        <v/>
      </c>
      <c r="CA64" s="21" t="str">
        <f>IF($BG64=0,$AV64,findspace($AV64,CA$10))</f>
        <v/>
      </c>
    </row>
    <row r="65" spans="1:79" x14ac:dyDescent="0.35">
      <c r="A65" t="s">
        <v>1837</v>
      </c>
      <c r="B65">
        <v>69</v>
      </c>
      <c r="C65" t="s">
        <v>2836</v>
      </c>
      <c r="D65" t="s">
        <v>1836</v>
      </c>
      <c r="E65">
        <v>42</v>
      </c>
      <c r="F65" t="s">
        <v>2749</v>
      </c>
      <c r="G65" s="13">
        <v>0.99161676646706587</v>
      </c>
      <c r="I65">
        <v>12374</v>
      </c>
      <c r="J65" t="str">
        <f>K65&amp;L65</f>
        <v>IBC69Court Leave Used12374GSA42Court Leave</v>
      </c>
      <c r="K65" t="str">
        <f>A65&amp;B65&amp;C65</f>
        <v>IBC69Court Leave Used</v>
      </c>
      <c r="L65" t="str">
        <f>I65&amp;D65&amp;E65&amp;F65</f>
        <v>12374GSA42Court Leave</v>
      </c>
      <c r="M65" s="13">
        <f>G65</f>
        <v>0.99161676646706587</v>
      </c>
      <c r="N65" s="13"/>
      <c r="O65" s="19">
        <v>494</v>
      </c>
      <c r="P65">
        <f>COUNTIF(C$11:C$2024, C65)</f>
        <v>3</v>
      </c>
      <c r="Q65">
        <f>COUNTIF(F$11:F$177, F65)</f>
        <v>2</v>
      </c>
      <c r="R65" t="b">
        <f>A65=D65</f>
        <v>0</v>
      </c>
      <c r="S65" t="b">
        <f>A65&amp;B65&amp;C65=D65&amp;E65&amp;F65</f>
        <v>0</v>
      </c>
      <c r="V65" t="str">
        <f>IF($A65=V$10, $C65, "")</f>
        <v/>
      </c>
      <c r="W65" t="str">
        <f>IF($A65=W$10, $C65, "")</f>
        <v/>
      </c>
      <c r="X65" t="str">
        <f>IF($A65=X$10, $C65, "")</f>
        <v/>
      </c>
      <c r="Y65" t="str">
        <f>IF($A65=Y$10, $C65, "")</f>
        <v>Court Leave Used</v>
      </c>
      <c r="Z65" t="str">
        <f>IF($A65=Z$10, $C65, "")</f>
        <v/>
      </c>
      <c r="AB65" t="str">
        <f>IF($D65=AB$10, $F65, "")</f>
        <v/>
      </c>
      <c r="AC65" t="str">
        <f>IF($D65=AC$10, $F65, "")</f>
        <v>Court Leave</v>
      </c>
      <c r="AD65" t="str">
        <f>IF($D65=AD$10, $F65, "")</f>
        <v/>
      </c>
      <c r="AE65" t="str">
        <f>IF($D65=AE$10, $F65, "")</f>
        <v/>
      </c>
      <c r="AF65" t="str">
        <f>IF($D65=AF$10, $F65, "")</f>
        <v/>
      </c>
      <c r="AH65">
        <f>COUNTIF(AI$11:AI$2024, AI65)</f>
        <v>4</v>
      </c>
      <c r="AI65" t="str">
        <f>V65&amp;AB65&amp;W65&amp;AC65&amp;X65&amp;AD65&amp;Y65&amp;AE65&amp;Z65&amp;AF65</f>
        <v>Court LeaveCourt Leave Used</v>
      </c>
      <c r="AJ65">
        <f>IF(ROW()=11,1,IF(AK64+1=AK65,AJ64,AJ64+1))</f>
        <v>40</v>
      </c>
      <c r="AK65">
        <f>IF(AI65=AI64, AK64+1, 1)</f>
        <v>4</v>
      </c>
      <c r="AL65" s="26" t="str">
        <f>AM65&amp;AN65</f>
        <v>IBC69Court Leave Used12374GSA42Court Leave</v>
      </c>
      <c r="AM65" t="str">
        <f>K65</f>
        <v>IBC69Court Leave Used</v>
      </c>
      <c r="AN65" t="str">
        <f>L65</f>
        <v>12374GSA42Court Leave</v>
      </c>
      <c r="AO65">
        <f>COUNTIF(AM$11:AM$1107, AM65)</f>
        <v>3</v>
      </c>
      <c r="AP65">
        <f>COUNTIF(AN$11:AN$1107, AN65)</f>
        <v>4</v>
      </c>
      <c r="AQ65">
        <f>MATCH(AM65, AM$11:AM$1107, 0)</f>
        <v>54</v>
      </c>
      <c r="AR65">
        <f>MATCH(AN65, AN$11:AN$1107, 0)</f>
        <v>55</v>
      </c>
      <c r="AS65">
        <v>494</v>
      </c>
      <c r="AU65" t="str">
        <f>C65</f>
        <v>Court Leave Used</v>
      </c>
      <c r="AV65" t="str">
        <f>IF(F65="", "", F65)</f>
        <v>Court Leave</v>
      </c>
      <c r="AW65" s="13">
        <f>M65</f>
        <v>0.99161676646706587</v>
      </c>
      <c r="AX65" t="e">
        <f>VLOOKUP(AI65, UniquePairs!A$5:A$2000, 1, FALSE)</f>
        <v>#N/A</v>
      </c>
      <c r="AY65" t="str">
        <f>IFERROR(INDEX(UniquePairs!A$5:K$1000, MATCH(AL65, UniquePairs!A$5:A$1000, 0), 10), "")</f>
        <v/>
      </c>
      <c r="AZ65" s="13">
        <f>IF(AY65&lt;&gt;"", AY65, AW65)</f>
        <v>0.99161676646706587</v>
      </c>
      <c r="BA65" t="str">
        <f>IF(AZ65=0,"None",IF(AZ65&lt;0.6,"Weak",IF(AZ65&lt;0.7,"Review",IF(AZ65&lt;0.8,"Good",IF(AZ65&lt;0.9,"Very Good","Solid")))))</f>
        <v>Solid</v>
      </c>
      <c r="BB65" s="28" t="str">
        <f>IF(AJ64=AJ65, BB64, BC65)</f>
        <v>Court Leave</v>
      </c>
      <c r="BC65" t="str">
        <f>IF(AV65="",AU65,StringMatch(AU65,AV65,TRUE))</f>
        <v>Court Leave</v>
      </c>
      <c r="BD65" t="str">
        <f>TRIM(SUBSTITUTE(SUBSTITUTE(SUBSTITUTE(SUBSTITUTE(SUBSTITUTE(SUBSTITUTE(SUBSTITUTE(SUBSTITUTE(SUBSTITUTE(SUBSTITUTE(AU65,BR65,""),BS65,""),BT65,""),BU65,""),BV65,""),BW65,""),BX65,""),BY65,""),BZ65,""),CA65,""))</f>
        <v>Used</v>
      </c>
      <c r="BE65" t="str">
        <f>TRIM(SUBSTITUTE(SUBSTITUTE(SUBSTITUTE(SUBSTITUTE(SUBSTITUTE(SUBSTITUTE(SUBSTITUTE(SUBSTITUTE(SUBSTITUTE(SUBSTITUTE(AV65,BH65,""),BI65,""),BJ65,""),BK65,""),BL65,""),BM65,""),BN65,""),BO65,""),BP65,""),BQ65,""))</f>
        <v/>
      </c>
      <c r="BF65" s="21">
        <f>LEN(AU65)-LEN(SUBSTITUTE(AU65," ",""))</f>
        <v>2</v>
      </c>
      <c r="BG65" s="21">
        <f>LEN(AV65)-LEN(SUBSTITUTE(AV65," ",""))</f>
        <v>1</v>
      </c>
      <c r="BH65" s="21" t="str">
        <f>IF(BF65=0,AU65,findspace($AU65,BH$10))</f>
        <v>Court</v>
      </c>
      <c r="BI65" s="21" t="str">
        <f>IF(BH65=0,AN65,findspace($AU65,BI$10))</f>
        <v>Leave</v>
      </c>
      <c r="BJ65" s="21" t="str">
        <f>IF(BI65=0,AV65,findspace($AU65,BJ$10))</f>
        <v>Used</v>
      </c>
      <c r="BK65" s="21" t="str">
        <f>IF(BJ65=0,AW65,findspace($AU65,BK$10))</f>
        <v/>
      </c>
      <c r="BL65" s="21" t="str">
        <f>IF(BK65=0,AX65,findspace($AU65,BL$10))</f>
        <v/>
      </c>
      <c r="BM65" s="21" t="str">
        <f>IF(BL65=0,BF65,findspace($AU65,BM$10))</f>
        <v/>
      </c>
      <c r="BN65" s="21" t="str">
        <f>IF(BM65=0,BH65,findspace($AU65,BN$10))</f>
        <v/>
      </c>
      <c r="BO65" s="21" t="str">
        <f>IF(BN65=0,BI65,findspace($AU65,BO$10))</f>
        <v/>
      </c>
      <c r="BR65" s="21" t="str">
        <f>IF($BG65=0,$AV65,findspace($AV65,BR$10))</f>
        <v>Court</v>
      </c>
      <c r="BS65" s="21" t="str">
        <f>IF($BG65=0,$AV65,findspace($AV65,BS$10))</f>
        <v>Leave</v>
      </c>
      <c r="BT65" s="21" t="str">
        <f>IF($BG65=0,$AV65,findspace($AV65,BT$10))</f>
        <v/>
      </c>
      <c r="BU65" s="21" t="str">
        <f>IF($BG65=0,$AV65,findspace($AV65,BU$10))</f>
        <v/>
      </c>
      <c r="BV65" s="21" t="str">
        <f>IF($BG65=0,$AV65,findspace($AV65,BV$10))</f>
        <v/>
      </c>
      <c r="BW65" s="21" t="str">
        <f>IF($BG65=0,$AV65,findspace($AV65,BW$10))</f>
        <v/>
      </c>
      <c r="BX65" s="21" t="str">
        <f>IF($BG65=0,$AV65,findspace($AV65,BX$10))</f>
        <v/>
      </c>
      <c r="BY65" s="21" t="str">
        <f>IF($BG65=0,$AV65,findspace($AV65,BY$10))</f>
        <v/>
      </c>
      <c r="BZ65" s="21" t="str">
        <f>IF($BG65=0,$AV65,findspace($AV65,BZ$10))</f>
        <v/>
      </c>
      <c r="CA65" s="21" t="str">
        <f>IF($BG65=0,$AV65,findspace($AV65,CA$10))</f>
        <v/>
      </c>
    </row>
    <row r="66" spans="1:79" x14ac:dyDescent="0.35">
      <c r="A66" t="s">
        <v>1836</v>
      </c>
      <c r="B66">
        <v>13</v>
      </c>
      <c r="C66" t="s">
        <v>3411</v>
      </c>
      <c r="D66" t="s">
        <v>1837</v>
      </c>
      <c r="E66" t="s">
        <v>2933</v>
      </c>
      <c r="F66" t="s">
        <v>2935</v>
      </c>
      <c r="G66" s="13">
        <v>0.99160560316926027</v>
      </c>
      <c r="I66">
        <v>12374</v>
      </c>
      <c r="J66" t="str">
        <f>K66&amp;L66</f>
        <v>GSA13Compensatory Time Earned12374IBCTCWCompensatory Time Off Callback Overtime Rate Earned</v>
      </c>
      <c r="K66" t="str">
        <f>A66&amp;B66&amp;C66</f>
        <v>GSA13Compensatory Time Earned</v>
      </c>
      <c r="L66" t="str">
        <f>I66&amp;D66&amp;E66&amp;F66</f>
        <v>12374IBCTCWCompensatory Time Off Callback Overtime Rate Earned</v>
      </c>
      <c r="M66" s="13">
        <f>G66</f>
        <v>0.99160560316926027</v>
      </c>
      <c r="N66" s="13"/>
      <c r="O66" s="19">
        <v>720</v>
      </c>
      <c r="P66">
        <f>COUNTIF(C$11:C$2024, C66)</f>
        <v>3</v>
      </c>
      <c r="Q66">
        <f>COUNTIF(F$11:F$177, F66)</f>
        <v>2</v>
      </c>
      <c r="R66" t="b">
        <f>A66=D66</f>
        <v>0</v>
      </c>
      <c r="S66" t="b">
        <f>A66&amp;B66&amp;C66=D66&amp;E66&amp;F66</f>
        <v>0</v>
      </c>
      <c r="V66" t="str">
        <f>IF($A66=V$10, $C66, "")</f>
        <v/>
      </c>
      <c r="W66" t="str">
        <f>IF($A66=W$10, $C66, "")</f>
        <v>Compensatory Time Earned</v>
      </c>
      <c r="X66" t="str">
        <f>IF($A66=X$10, $C66, "")</f>
        <v/>
      </c>
      <c r="Y66" t="str">
        <f>IF($A66=Y$10, $C66, "")</f>
        <v/>
      </c>
      <c r="Z66" t="str">
        <f>IF($A66=Z$10, $C66, "")</f>
        <v/>
      </c>
      <c r="AB66" t="str">
        <f>IF($D66=AB$10, $F66, "")</f>
        <v/>
      </c>
      <c r="AC66" t="str">
        <f>IF($D66=AC$10, $F66, "")</f>
        <v/>
      </c>
      <c r="AD66" t="str">
        <f>IF($D66=AD$10, $F66, "")</f>
        <v/>
      </c>
      <c r="AE66" t="str">
        <f>IF($D66=AE$10, $F66, "")</f>
        <v>Compensatory Time Off Callback Overtime Rate Earned</v>
      </c>
      <c r="AF66" t="str">
        <f>IF($D66=AF$10, $F66, "")</f>
        <v/>
      </c>
      <c r="AH66">
        <f>COUNTIF(AI$11:AI$2024, AI66)</f>
        <v>2</v>
      </c>
      <c r="AI66" t="str">
        <f>V66&amp;AB66&amp;W66&amp;AC66&amp;X66&amp;AD66&amp;Y66&amp;AE66&amp;Z66&amp;AF66</f>
        <v>Compensatory Time EarnedCompensatory Time Off Callback Overtime Rate Earned</v>
      </c>
      <c r="AJ66">
        <f>IF(ROW()=11,1,IF(AK65+1=AK66,AJ65,AJ65+1))</f>
        <v>41</v>
      </c>
      <c r="AK66">
        <f>IF(AI66=AI65, AK65+1, 1)</f>
        <v>1</v>
      </c>
      <c r="AL66" s="26" t="str">
        <f>AM66&amp;AN66</f>
        <v>GSA13Compensatory Time Earned12374IBCTCWCompensatory Time Off Callback Overtime Rate Earned</v>
      </c>
      <c r="AM66" t="str">
        <f>K66</f>
        <v>GSA13Compensatory Time Earned</v>
      </c>
      <c r="AN66" t="str">
        <f>L66</f>
        <v>12374IBCTCWCompensatory Time Off Callback Overtime Rate Earned</v>
      </c>
      <c r="AO66">
        <f>COUNTIF(AM$11:AM$1107, AM66)</f>
        <v>3</v>
      </c>
      <c r="AP66">
        <f>COUNTIF(AN$11:AN$1107, AN66)</f>
        <v>9</v>
      </c>
      <c r="AQ66">
        <f>MATCH(AM66, AM$11:AM$1107, 0)</f>
        <v>11</v>
      </c>
      <c r="AR66">
        <f>MATCH(AN66, AN$11:AN$1107, 0)</f>
        <v>56</v>
      </c>
      <c r="AS66">
        <v>720</v>
      </c>
      <c r="AU66" t="str">
        <f>C66</f>
        <v>Compensatory Time Earned</v>
      </c>
      <c r="AV66" t="str">
        <f>IF(F66="", "", F66)</f>
        <v>Compensatory Time Off Callback Overtime Rate Earned</v>
      </c>
      <c r="AW66" s="13">
        <f>M66</f>
        <v>0.99160560316926027</v>
      </c>
      <c r="AX66" t="e">
        <f>VLOOKUP(AI66, UniquePairs!A$5:A$2000, 1, FALSE)</f>
        <v>#N/A</v>
      </c>
      <c r="AY66" t="str">
        <f>IFERROR(INDEX(UniquePairs!A$5:K$1000, MATCH(AL66, UniquePairs!A$5:A$1000, 0), 10), "")</f>
        <v/>
      </c>
      <c r="AZ66" s="13">
        <f>IF(AY66&lt;&gt;"", AY66, AW66)</f>
        <v>0.99160560316926027</v>
      </c>
      <c r="BA66" t="str">
        <f>IF(AZ66=0,"None",IF(AZ66&lt;0.6,"Weak",IF(AZ66&lt;0.7,"Review",IF(AZ66&lt;0.8,"Good",IF(AZ66&lt;0.9,"Very Good","Solid")))))</f>
        <v>Solid</v>
      </c>
      <c r="BB66" s="28" t="str">
        <f>IF(AJ65=AJ66, BB65, BC66)</f>
        <v>Compensatory Time Earned</v>
      </c>
      <c r="BC66" t="str">
        <f>IF(AV66="",AU66,StringMatch(AU66,AV66,TRUE))</f>
        <v>Compensatory Time Earned</v>
      </c>
      <c r="BD66" t="str">
        <f>TRIM(SUBSTITUTE(SUBSTITUTE(SUBSTITUTE(SUBSTITUTE(SUBSTITUTE(SUBSTITUTE(SUBSTITUTE(SUBSTITUTE(SUBSTITUTE(SUBSTITUTE(AU66,BR66,""),BS66,""),BT66,""),BU66,""),BV66,""),BW66,""),BX66,""),BY66,""),BZ66,""),CA66,""))</f>
        <v/>
      </c>
      <c r="BE66" t="str">
        <f>TRIM(SUBSTITUTE(SUBSTITUTE(SUBSTITUTE(SUBSTITUTE(SUBSTITUTE(SUBSTITUTE(SUBSTITUTE(SUBSTITUTE(SUBSTITUTE(SUBSTITUTE(AV66,BH66,""),BI66,""),BJ66,""),BK66,""),BL66,""),BM66,""),BN66,""),BO66,""),BP66,""),BQ66,""))</f>
        <v>Off Callback Overtime Rate</v>
      </c>
      <c r="BF66" s="21">
        <f>LEN(AU66)-LEN(SUBSTITUTE(AU66," ",""))</f>
        <v>2</v>
      </c>
      <c r="BG66" s="21">
        <f>LEN(AV66)-LEN(SUBSTITUTE(AV66," ",""))</f>
        <v>6</v>
      </c>
      <c r="BH66" s="21" t="str">
        <f>IF(BF66=0,AU66,findspace($AU66,BH$10))</f>
        <v>Compensatory</v>
      </c>
      <c r="BI66" s="21" t="str">
        <f>IF(BH66=0,AN66,findspace($AU66,BI$10))</f>
        <v>Time</v>
      </c>
      <c r="BJ66" s="21" t="str">
        <f>IF(BI66=0,AV66,findspace($AU66,BJ$10))</f>
        <v>Earned</v>
      </c>
      <c r="BK66" s="21" t="str">
        <f>IF(BJ66=0,AW66,findspace($AU66,BK$10))</f>
        <v/>
      </c>
      <c r="BL66" s="21" t="str">
        <f>IF(BK66=0,AX66,findspace($AU66,BL$10))</f>
        <v/>
      </c>
      <c r="BM66" s="21" t="str">
        <f>IF(BL66=0,BF66,findspace($AU66,BM$10))</f>
        <v/>
      </c>
      <c r="BN66" s="21" t="str">
        <f>IF(BM66=0,BH66,findspace($AU66,BN$10))</f>
        <v/>
      </c>
      <c r="BO66" s="21" t="str">
        <f>IF(BN66=0,BI66,findspace($AU66,BO$10))</f>
        <v/>
      </c>
      <c r="BR66" s="21" t="str">
        <f>IF($BG66=0,$AV66,findspace($AV66,BR$10))</f>
        <v>Compensatory</v>
      </c>
      <c r="BS66" s="21" t="str">
        <f>IF($BG66=0,$AV66,findspace($AV66,BS$10))</f>
        <v>Time</v>
      </c>
      <c r="BT66" s="21" t="str">
        <f>IF($BG66=0,$AV66,findspace($AV66,BT$10))</f>
        <v>Off</v>
      </c>
      <c r="BU66" s="21" t="str">
        <f>IF($BG66=0,$AV66,findspace($AV66,BU$10))</f>
        <v>Callback</v>
      </c>
      <c r="BV66" s="21" t="str">
        <f>IF($BG66=0,$AV66,findspace($AV66,BV$10))</f>
        <v>Overtime</v>
      </c>
      <c r="BW66" s="21" t="str">
        <f>IF($BG66=0,$AV66,findspace($AV66,BW$10))</f>
        <v>Rate</v>
      </c>
      <c r="BX66" s="21" t="str">
        <f>IF($BG66=0,$AV66,findspace($AV66,BX$10))</f>
        <v>Earned</v>
      </c>
      <c r="BY66" s="21" t="str">
        <f>IF($BG66=0,$AV66,findspace($AV66,BY$10))</f>
        <v/>
      </c>
      <c r="BZ66" s="21" t="str">
        <f>IF($BG66=0,$AV66,findspace($AV66,BZ$10))</f>
        <v/>
      </c>
      <c r="CA66" s="21" t="str">
        <f>IF($BG66=0,$AV66,findspace($AV66,CA$10))</f>
        <v/>
      </c>
    </row>
    <row r="67" spans="1:79" x14ac:dyDescent="0.35">
      <c r="A67" t="s">
        <v>1837</v>
      </c>
      <c r="B67" t="s">
        <v>2933</v>
      </c>
      <c r="C67" t="s">
        <v>2935</v>
      </c>
      <c r="D67" t="s">
        <v>1836</v>
      </c>
      <c r="E67">
        <v>13</v>
      </c>
      <c r="F67" t="s">
        <v>3411</v>
      </c>
      <c r="G67" s="13">
        <v>0.99160560316926027</v>
      </c>
      <c r="I67">
        <v>12374</v>
      </c>
      <c r="J67" t="str">
        <f>K67&amp;L67</f>
        <v>IBCTCWCompensatory Time Off Callback Overtime Rate Earned12374GSA13Compensatory Time Earned</v>
      </c>
      <c r="K67" t="str">
        <f>A67&amp;B67&amp;C67</f>
        <v>IBCTCWCompensatory Time Off Callback Overtime Rate Earned</v>
      </c>
      <c r="L67" t="str">
        <f>I67&amp;D67&amp;E67&amp;F67</f>
        <v>12374GSA13Compensatory Time Earned</v>
      </c>
      <c r="M67" s="13">
        <f>G67</f>
        <v>0.99160560316926027</v>
      </c>
      <c r="N67" s="13"/>
      <c r="O67" s="19">
        <v>208</v>
      </c>
      <c r="P67">
        <f>COUNTIF(C$11:C$2024, C67)</f>
        <v>3</v>
      </c>
      <c r="Q67">
        <f>COUNTIF(F$11:F$177, F67)</f>
        <v>2</v>
      </c>
      <c r="R67" t="b">
        <f>A67=D67</f>
        <v>0</v>
      </c>
      <c r="S67" t="b">
        <f>A67&amp;B67&amp;C67=D67&amp;E67&amp;F67</f>
        <v>0</v>
      </c>
      <c r="V67" t="str">
        <f>IF($A67=V$10, $C67, "")</f>
        <v/>
      </c>
      <c r="W67" t="str">
        <f>IF($A67=W$10, $C67, "")</f>
        <v/>
      </c>
      <c r="X67" t="str">
        <f>IF($A67=X$10, $C67, "")</f>
        <v/>
      </c>
      <c r="Y67" t="str">
        <f>IF($A67=Y$10, $C67, "")</f>
        <v>Compensatory Time Off Callback Overtime Rate Earned</v>
      </c>
      <c r="Z67" t="str">
        <f>IF($A67=Z$10, $C67, "")</f>
        <v/>
      </c>
      <c r="AB67" t="str">
        <f>IF($D67=AB$10, $F67, "")</f>
        <v/>
      </c>
      <c r="AC67" t="str">
        <f>IF($D67=AC$10, $F67, "")</f>
        <v>Compensatory Time Earned</v>
      </c>
      <c r="AD67" t="str">
        <f>IF($D67=AD$10, $F67, "")</f>
        <v/>
      </c>
      <c r="AE67" t="str">
        <f>IF($D67=AE$10, $F67, "")</f>
        <v/>
      </c>
      <c r="AF67" t="str">
        <f>IF($D67=AF$10, $F67, "")</f>
        <v/>
      </c>
      <c r="AH67">
        <f>COUNTIF(AI$11:AI$2024, AI67)</f>
        <v>2</v>
      </c>
      <c r="AI67" t="str">
        <f>V67&amp;AB67&amp;W67&amp;AC67&amp;X67&amp;AD67&amp;Y67&amp;AE67&amp;Z67&amp;AF67</f>
        <v>Compensatory Time EarnedCompensatory Time Off Callback Overtime Rate Earned</v>
      </c>
      <c r="AJ67">
        <f>IF(ROW()=11,1,IF(AK66+1=AK67,AJ66,AJ66+1))</f>
        <v>41</v>
      </c>
      <c r="AK67">
        <f>IF(AI67=AI66, AK66+1, 1)</f>
        <v>2</v>
      </c>
      <c r="AL67" s="26" t="str">
        <f>AM67&amp;AN67</f>
        <v>IBCTCWCompensatory Time Off Callback Overtime Rate Earned12374GSA13Compensatory Time Earned</v>
      </c>
      <c r="AM67" t="str">
        <f>K67</f>
        <v>IBCTCWCompensatory Time Off Callback Overtime Rate Earned</v>
      </c>
      <c r="AN67" t="str">
        <f>L67</f>
        <v>12374GSA13Compensatory Time Earned</v>
      </c>
      <c r="AO67">
        <f>COUNTIF(AM$11:AM$1107, AM67)</f>
        <v>3</v>
      </c>
      <c r="AP67">
        <f>COUNTIF(AN$11:AN$1107, AN67)</f>
        <v>12</v>
      </c>
      <c r="AQ67">
        <f>MATCH(AM67, AM$11:AM$1107, 0)</f>
        <v>57</v>
      </c>
      <c r="AR67">
        <f>MATCH(AN67, AN$11:AN$1107, 0)</f>
        <v>9</v>
      </c>
      <c r="AS67">
        <v>208</v>
      </c>
      <c r="AU67" t="str">
        <f>C67</f>
        <v>Compensatory Time Off Callback Overtime Rate Earned</v>
      </c>
      <c r="AV67" t="str">
        <f>IF(F67="", "", F67)</f>
        <v>Compensatory Time Earned</v>
      </c>
      <c r="AW67" s="13">
        <f>M67</f>
        <v>0.99160560316926027</v>
      </c>
      <c r="AX67" t="e">
        <f>VLOOKUP(AI67, UniquePairs!A$5:A$2000, 1, FALSE)</f>
        <v>#N/A</v>
      </c>
      <c r="AY67" t="str">
        <f>IFERROR(INDEX(UniquePairs!A$5:K$1000, MATCH(AL67, UniquePairs!A$5:A$1000, 0), 10), "")</f>
        <v/>
      </c>
      <c r="AZ67" s="13">
        <f>IF(AY67&lt;&gt;"", AY67, AW67)</f>
        <v>0.99160560316926027</v>
      </c>
      <c r="BA67" t="str">
        <f>IF(AZ67=0,"None",IF(AZ67&lt;0.6,"Weak",IF(AZ67&lt;0.7,"Review",IF(AZ67&lt;0.8,"Good",IF(AZ67&lt;0.9,"Very Good","Solid")))))</f>
        <v>Solid</v>
      </c>
      <c r="BB67" s="28" t="str">
        <f>IF(AJ66=AJ67, BB66, BC67)</f>
        <v>Compensatory Time Earned</v>
      </c>
      <c r="BC67" t="str">
        <f>IF(AV67="",AU67,StringMatch(AU67,AV67,TRUE))</f>
        <v>Compensatory Time Earned</v>
      </c>
      <c r="BD67" t="str">
        <f>TRIM(SUBSTITUTE(SUBSTITUTE(SUBSTITUTE(SUBSTITUTE(SUBSTITUTE(SUBSTITUTE(SUBSTITUTE(SUBSTITUTE(SUBSTITUTE(SUBSTITUTE(AU67,BR67,""),BS67,""),BT67,""),BU67,""),BV67,""),BW67,""),BX67,""),BY67,""),BZ67,""),CA67,""))</f>
        <v>Off Callback Overtime Rate</v>
      </c>
      <c r="BE67" t="str">
        <f>TRIM(SUBSTITUTE(SUBSTITUTE(SUBSTITUTE(SUBSTITUTE(SUBSTITUTE(SUBSTITUTE(SUBSTITUTE(SUBSTITUTE(SUBSTITUTE(SUBSTITUTE(AV67,BH67,""),BI67,""),BJ67,""),BK67,""),BL67,""),BM67,""),BN67,""),BO67,""),BP67,""),BQ67,""))</f>
        <v/>
      </c>
      <c r="BF67" s="21">
        <f>LEN(AU67)-LEN(SUBSTITUTE(AU67," ",""))</f>
        <v>6</v>
      </c>
      <c r="BG67" s="21">
        <f>LEN(AV67)-LEN(SUBSTITUTE(AV67," ",""))</f>
        <v>2</v>
      </c>
      <c r="BH67" s="21" t="str">
        <f>IF(BF67=0,AU67,findspace($AU67,BH$10))</f>
        <v>Compensatory</v>
      </c>
      <c r="BI67" s="21" t="str">
        <f>IF(BH67=0,AN67,findspace($AU67,BI$10))</f>
        <v>Time</v>
      </c>
      <c r="BJ67" s="21" t="str">
        <f>IF(BI67=0,AV67,findspace($AU67,BJ$10))</f>
        <v>Off</v>
      </c>
      <c r="BK67" s="21" t="str">
        <f>IF(BJ67=0,AW67,findspace($AU67,BK$10))</f>
        <v>Callback</v>
      </c>
      <c r="BL67" s="21" t="str">
        <f>IF(BK67=0,AX67,findspace($AU67,BL$10))</f>
        <v>Overtime</v>
      </c>
      <c r="BM67" s="21" t="str">
        <f>IF(BL67=0,BF67,findspace($AU67,BM$10))</f>
        <v>Rate</v>
      </c>
      <c r="BN67" s="21" t="str">
        <f>IF(BM67=0,BH67,findspace($AU67,BN$10))</f>
        <v>Earned</v>
      </c>
      <c r="BO67" s="21" t="str">
        <f>IF(BN67=0,BI67,findspace($AU67,BO$10))</f>
        <v/>
      </c>
      <c r="BR67" s="21" t="str">
        <f>IF($BG67=0,$AV67,findspace($AV67,BR$10))</f>
        <v>Compensatory</v>
      </c>
      <c r="BS67" s="21" t="str">
        <f>IF($BG67=0,$AV67,findspace($AV67,BS$10))</f>
        <v>Time</v>
      </c>
      <c r="BT67" s="21" t="str">
        <f>IF($BG67=0,$AV67,findspace($AV67,BT$10))</f>
        <v>Earned</v>
      </c>
      <c r="BU67" s="21" t="str">
        <f>IF($BG67=0,$AV67,findspace($AV67,BU$10))</f>
        <v/>
      </c>
      <c r="BV67" s="21" t="str">
        <f>IF($BG67=0,$AV67,findspace($AV67,BV$10))</f>
        <v/>
      </c>
      <c r="BW67" s="21" t="str">
        <f>IF($BG67=0,$AV67,findspace($AV67,BW$10))</f>
        <v/>
      </c>
      <c r="BX67" s="21" t="str">
        <f>IF($BG67=0,$AV67,findspace($AV67,BX$10))</f>
        <v/>
      </c>
      <c r="BY67" s="21" t="str">
        <f>IF($BG67=0,$AV67,findspace($AV67,BY$10))</f>
        <v/>
      </c>
      <c r="BZ67" s="21" t="str">
        <f>IF($BG67=0,$AV67,findspace($AV67,BZ$10))</f>
        <v/>
      </c>
      <c r="CA67" s="21" t="str">
        <f>IF($BG67=0,$AV67,findspace($AV67,CA$10))</f>
        <v/>
      </c>
    </row>
    <row r="68" spans="1:79" x14ac:dyDescent="0.35">
      <c r="A68" t="s">
        <v>1837</v>
      </c>
      <c r="B68">
        <v>24</v>
      </c>
      <c r="C68" t="s">
        <v>3629</v>
      </c>
      <c r="D68" t="s">
        <v>1837</v>
      </c>
      <c r="E68">
        <v>20</v>
      </c>
      <c r="F68" t="s">
        <v>2859</v>
      </c>
      <c r="G68" s="13">
        <v>0.9914448100508525</v>
      </c>
      <c r="I68">
        <v>12374</v>
      </c>
      <c r="J68" t="str">
        <f>K68&amp;L68</f>
        <v>IBC24Annual Leave Lieu FECA Continuation Pay Used12374IBC20Annual Leave Used</v>
      </c>
      <c r="K68" t="str">
        <f>A68&amp;B68&amp;C68</f>
        <v>IBC24Annual Leave Lieu FECA Continuation Pay Used</v>
      </c>
      <c r="L68" t="str">
        <f>I68&amp;D68&amp;E68&amp;F68</f>
        <v>12374IBC20Annual Leave Used</v>
      </c>
      <c r="M68" s="13">
        <f>G68</f>
        <v>0.9914448100508525</v>
      </c>
      <c r="N68" s="13"/>
      <c r="O68" s="19">
        <v>302</v>
      </c>
      <c r="P68">
        <f>COUNTIF(C$11:C$2024, C68)</f>
        <v>3</v>
      </c>
      <c r="Q68">
        <f>COUNTIF(F$11:F$177, F68)</f>
        <v>3</v>
      </c>
      <c r="R68" t="b">
        <f>A68=D68</f>
        <v>1</v>
      </c>
      <c r="S68" t="b">
        <f>A68&amp;B68&amp;C68=D68&amp;E68&amp;F68</f>
        <v>0</v>
      </c>
      <c r="V68" t="str">
        <f>IF($A68=V$10, $C68, "")</f>
        <v/>
      </c>
      <c r="W68" t="str">
        <f>IF($A68=W$10, $C68, "")</f>
        <v/>
      </c>
      <c r="X68" t="str">
        <f>IF($A68=X$10, $C68, "")</f>
        <v/>
      </c>
      <c r="Y68" t="str">
        <f>IF($A68=Y$10, $C68, "")</f>
        <v>Annual Leave Lieu FECA Continuation Pay Used</v>
      </c>
      <c r="Z68" t="str">
        <f>IF($A68=Z$10, $C68, "")</f>
        <v/>
      </c>
      <c r="AB68" t="str">
        <f>IF($D68=AB$10, $F68, "")</f>
        <v/>
      </c>
      <c r="AC68" t="str">
        <f>IF($D68=AC$10, $F68, "")</f>
        <v/>
      </c>
      <c r="AD68" t="str">
        <f>IF($D68=AD$10, $F68, "")</f>
        <v/>
      </c>
      <c r="AE68" t="str">
        <f>IF($D68=AE$10, $F68, "")</f>
        <v>Annual Leave Used</v>
      </c>
      <c r="AF68" t="str">
        <f>IF($D68=AF$10, $F68, "")</f>
        <v/>
      </c>
      <c r="AH68">
        <f>COUNTIF(AI$11:AI$2024, AI68)</f>
        <v>1</v>
      </c>
      <c r="AI68" t="str">
        <f>V68&amp;AB68&amp;W68&amp;AC68&amp;X68&amp;AD68&amp;Y68&amp;AE68&amp;Z68&amp;AF68</f>
        <v>Annual Leave Lieu FECA Continuation Pay UsedAnnual Leave Used</v>
      </c>
      <c r="AJ68">
        <f>IF(ROW()=11,1,IF(AK67+1=AK68,AJ67,AJ67+1))</f>
        <v>42</v>
      </c>
      <c r="AK68">
        <f>IF(AI68=AI67, AK67+1, 1)</f>
        <v>1</v>
      </c>
      <c r="AL68" s="26" t="str">
        <f>AM68&amp;AN68</f>
        <v>IBC24Annual Leave Lieu FECA Continuation Pay Used12374IBC20Annual Leave Used</v>
      </c>
      <c r="AM68" t="str">
        <f>K68</f>
        <v>IBC24Annual Leave Lieu FECA Continuation Pay Used</v>
      </c>
      <c r="AN68" t="str">
        <f>L68</f>
        <v>12374IBC20Annual Leave Used</v>
      </c>
      <c r="AO68">
        <f>COUNTIF(AM$11:AM$1107, AM68)</f>
        <v>3</v>
      </c>
      <c r="AP68">
        <f>COUNTIF(AN$11:AN$1107, AN68)</f>
        <v>7</v>
      </c>
      <c r="AQ68">
        <f>MATCH(AM68, AM$11:AM$1107, 0)</f>
        <v>58</v>
      </c>
      <c r="AR68">
        <f>MATCH(AN68, AN$11:AN$1107, 0)</f>
        <v>23</v>
      </c>
      <c r="AS68">
        <v>302</v>
      </c>
      <c r="AU68" t="str">
        <f>C68</f>
        <v>Annual Leave Lieu FECA Continuation Pay Used</v>
      </c>
      <c r="AV68" t="str">
        <f>IF(F68="", "", F68)</f>
        <v>Annual Leave Used</v>
      </c>
      <c r="AW68" s="13">
        <f>M68</f>
        <v>0.9914448100508525</v>
      </c>
      <c r="AX68" t="e">
        <f>VLOOKUP(AI68, UniquePairs!A$5:A$2000, 1, FALSE)</f>
        <v>#N/A</v>
      </c>
      <c r="AY68" t="str">
        <f>IFERROR(INDEX(UniquePairs!A$5:K$1000, MATCH(AL68, UniquePairs!A$5:A$1000, 0), 10), "")</f>
        <v/>
      </c>
      <c r="AZ68" s="13">
        <f>IF(AY68&lt;&gt;"", AY68, AW68)</f>
        <v>0.9914448100508525</v>
      </c>
      <c r="BA68" t="str">
        <f>IF(AZ68=0,"None",IF(AZ68&lt;0.6,"Weak",IF(AZ68&lt;0.7,"Review",IF(AZ68&lt;0.8,"Good",IF(AZ68&lt;0.9,"Very Good","Solid")))))</f>
        <v>Solid</v>
      </c>
      <c r="BB68" s="28" t="str">
        <f>IF(AJ67=AJ68, BB67, BC68)</f>
        <v>Annual Leave Used</v>
      </c>
      <c r="BC68" t="str">
        <f>IF(AV68="",AU68,StringMatch(AU68,AV68,TRUE))</f>
        <v>Annual Leave Used</v>
      </c>
      <c r="BD68" t="str">
        <f>TRIM(SUBSTITUTE(SUBSTITUTE(SUBSTITUTE(SUBSTITUTE(SUBSTITUTE(SUBSTITUTE(SUBSTITUTE(SUBSTITUTE(SUBSTITUTE(SUBSTITUTE(AU68,BR68,""),BS68,""),BT68,""),BU68,""),BV68,""),BW68,""),BX68,""),BY68,""),BZ68,""),CA68,""))</f>
        <v>Lieu FECA Continuation Pay</v>
      </c>
      <c r="BE68" t="str">
        <f>TRIM(SUBSTITUTE(SUBSTITUTE(SUBSTITUTE(SUBSTITUTE(SUBSTITUTE(SUBSTITUTE(SUBSTITUTE(SUBSTITUTE(SUBSTITUTE(SUBSTITUTE(AV68,BH68,""),BI68,""),BJ68,""),BK68,""),BL68,""),BM68,""),BN68,""),BO68,""),BP68,""),BQ68,""))</f>
        <v/>
      </c>
      <c r="BF68" s="21">
        <f>LEN(AU68)-LEN(SUBSTITUTE(AU68," ",""))</f>
        <v>6</v>
      </c>
      <c r="BG68" s="21">
        <f>LEN(AV68)-LEN(SUBSTITUTE(AV68," ",""))</f>
        <v>2</v>
      </c>
      <c r="BH68" s="21" t="str">
        <f>IF(BF68=0,AU68,findspace($AU68,BH$10))</f>
        <v>Annual</v>
      </c>
      <c r="BI68" s="21" t="str">
        <f>IF(BH68=0,AN68,findspace($AU68,BI$10))</f>
        <v>Leave</v>
      </c>
      <c r="BJ68" s="21" t="str">
        <f>IF(BI68=0,AV68,findspace($AU68,BJ$10))</f>
        <v>Lieu</v>
      </c>
      <c r="BK68" s="21" t="str">
        <f>IF(BJ68=0,AW68,findspace($AU68,BK$10))</f>
        <v>FECA</v>
      </c>
      <c r="BL68" s="21" t="str">
        <f>IF(BK68=0,AX68,findspace($AU68,BL$10))</f>
        <v>Continuation</v>
      </c>
      <c r="BM68" s="21" t="str">
        <f>IF(BL68=0,BF68,findspace($AU68,BM$10))</f>
        <v>Pay</v>
      </c>
      <c r="BN68" s="21" t="str">
        <f>IF(BM68=0,BH68,findspace($AU68,BN$10))</f>
        <v>Used</v>
      </c>
      <c r="BO68" s="21" t="str">
        <f>IF(BN68=0,BI68,findspace($AU68,BO$10))</f>
        <v/>
      </c>
      <c r="BR68" s="21" t="str">
        <f>IF($BG68=0,$AV68,findspace($AV68,BR$10))</f>
        <v>Annual</v>
      </c>
      <c r="BS68" s="21" t="str">
        <f>IF($BG68=0,$AV68,findspace($AV68,BS$10))</f>
        <v>Leave</v>
      </c>
      <c r="BT68" s="21" t="str">
        <f>IF($BG68=0,$AV68,findspace($AV68,BT$10))</f>
        <v>Used</v>
      </c>
      <c r="BU68" s="21" t="str">
        <f>IF($BG68=0,$AV68,findspace($AV68,BU$10))</f>
        <v/>
      </c>
      <c r="BV68" s="21" t="str">
        <f>IF($BG68=0,$AV68,findspace($AV68,BV$10))</f>
        <v/>
      </c>
      <c r="BW68" s="21" t="str">
        <f>IF($BG68=0,$AV68,findspace($AV68,BW$10))</f>
        <v/>
      </c>
      <c r="BX68" s="21" t="str">
        <f>IF($BG68=0,$AV68,findspace($AV68,BX$10))</f>
        <v/>
      </c>
      <c r="BY68" s="21" t="str">
        <f>IF($BG68=0,$AV68,findspace($AV68,BY$10))</f>
        <v/>
      </c>
      <c r="BZ68" s="21" t="str">
        <f>IF($BG68=0,$AV68,findspace($AV68,BZ$10))</f>
        <v/>
      </c>
      <c r="CA68" s="21" t="str">
        <f>IF($BG68=0,$AV68,findspace($AV68,CA$10))</f>
        <v/>
      </c>
    </row>
    <row r="69" spans="1:79" x14ac:dyDescent="0.35">
      <c r="A69" t="s">
        <v>1837</v>
      </c>
      <c r="B69">
        <v>34</v>
      </c>
      <c r="C69" t="s">
        <v>3633</v>
      </c>
      <c r="D69" t="s">
        <v>1837</v>
      </c>
      <c r="E69">
        <v>30</v>
      </c>
      <c r="F69" t="s">
        <v>3158</v>
      </c>
      <c r="G69" s="13">
        <v>0.9914448100508525</v>
      </c>
      <c r="I69">
        <v>12374</v>
      </c>
      <c r="J69" t="str">
        <f>K69&amp;L69</f>
        <v>IBC34Sick Leave Lieu FECA Continuation Pay Used12374IBC30Sick Leave Used</v>
      </c>
      <c r="K69" t="str">
        <f>A69&amp;B69&amp;C69</f>
        <v>IBC34Sick Leave Lieu FECA Continuation Pay Used</v>
      </c>
      <c r="L69" t="str">
        <f>I69&amp;D69&amp;E69&amp;F69</f>
        <v>12374IBC30Sick Leave Used</v>
      </c>
      <c r="M69" s="13">
        <f>G69</f>
        <v>0.9914448100508525</v>
      </c>
      <c r="N69" s="13"/>
      <c r="O69" s="19">
        <v>701</v>
      </c>
      <c r="P69">
        <f>COUNTIF(C$11:C$2024, C69)</f>
        <v>3</v>
      </c>
      <c r="Q69">
        <f>COUNTIF(F$11:F$177, F69)</f>
        <v>3</v>
      </c>
      <c r="R69" t="b">
        <f>A69=D69</f>
        <v>1</v>
      </c>
      <c r="S69" t="b">
        <f>A69&amp;B69&amp;C69=D69&amp;E69&amp;F69</f>
        <v>0</v>
      </c>
      <c r="V69" t="str">
        <f>IF($A69=V$10, $C69, "")</f>
        <v/>
      </c>
      <c r="W69" t="str">
        <f>IF($A69=W$10, $C69, "")</f>
        <v/>
      </c>
      <c r="X69" t="str">
        <f>IF($A69=X$10, $C69, "")</f>
        <v/>
      </c>
      <c r="Y69" t="str">
        <f>IF($A69=Y$10, $C69, "")</f>
        <v>Sick Leave Lieu FECA Continuation Pay Used</v>
      </c>
      <c r="Z69" t="str">
        <f>IF($A69=Z$10, $C69, "")</f>
        <v/>
      </c>
      <c r="AB69" t="str">
        <f>IF($D69=AB$10, $F69, "")</f>
        <v/>
      </c>
      <c r="AC69" t="str">
        <f>IF($D69=AC$10, $F69, "")</f>
        <v/>
      </c>
      <c r="AD69" t="str">
        <f>IF($D69=AD$10, $F69, "")</f>
        <v/>
      </c>
      <c r="AE69" t="str">
        <f>IF($D69=AE$10, $F69, "")</f>
        <v>Sick Leave Used</v>
      </c>
      <c r="AF69" t="str">
        <f>IF($D69=AF$10, $F69, "")</f>
        <v/>
      </c>
      <c r="AH69">
        <f>COUNTIF(AI$11:AI$2024, AI69)</f>
        <v>1</v>
      </c>
      <c r="AI69" t="str">
        <f>V69&amp;AB69&amp;W69&amp;AC69&amp;X69&amp;AD69&amp;Y69&amp;AE69&amp;Z69&amp;AF69</f>
        <v>Sick Leave Lieu FECA Continuation Pay UsedSick Leave Used</v>
      </c>
      <c r="AJ69">
        <f>IF(ROW()=11,1,IF(AK68+1=AK69,AJ68,AJ68+1))</f>
        <v>43</v>
      </c>
      <c r="AK69">
        <f>IF(AI69=AI68, AK68+1, 1)</f>
        <v>1</v>
      </c>
      <c r="AL69" s="26" t="str">
        <f>AM69&amp;AN69</f>
        <v>IBC34Sick Leave Lieu FECA Continuation Pay Used12374IBC30Sick Leave Used</v>
      </c>
      <c r="AM69" t="str">
        <f>K69</f>
        <v>IBC34Sick Leave Lieu FECA Continuation Pay Used</v>
      </c>
      <c r="AN69" t="str">
        <f>L69</f>
        <v>12374IBC30Sick Leave Used</v>
      </c>
      <c r="AO69">
        <f>COUNTIF(AM$11:AM$1107, AM69)</f>
        <v>3</v>
      </c>
      <c r="AP69">
        <f>COUNTIF(AN$11:AN$1107, AN69)</f>
        <v>12</v>
      </c>
      <c r="AQ69">
        <f>MATCH(AM69, AM$11:AM$1107, 0)</f>
        <v>59</v>
      </c>
      <c r="AR69">
        <f>MATCH(AN69, AN$11:AN$1107, 0)</f>
        <v>24</v>
      </c>
      <c r="AS69">
        <v>701</v>
      </c>
      <c r="AU69" t="str">
        <f>C69</f>
        <v>Sick Leave Lieu FECA Continuation Pay Used</v>
      </c>
      <c r="AV69" t="str">
        <f>IF(F69="", "", F69)</f>
        <v>Sick Leave Used</v>
      </c>
      <c r="AW69" s="13">
        <f>M69</f>
        <v>0.9914448100508525</v>
      </c>
      <c r="AX69" t="e">
        <f>VLOOKUP(AI69, UniquePairs!A$5:A$2000, 1, FALSE)</f>
        <v>#N/A</v>
      </c>
      <c r="AY69" t="str">
        <f>IFERROR(INDEX(UniquePairs!A$5:K$1000, MATCH(AL69, UniquePairs!A$5:A$1000, 0), 10), "")</f>
        <v/>
      </c>
      <c r="AZ69" s="13">
        <f>IF(AY69&lt;&gt;"", AY69, AW69)</f>
        <v>0.9914448100508525</v>
      </c>
      <c r="BA69" t="str">
        <f>IF(AZ69=0,"None",IF(AZ69&lt;0.6,"Weak",IF(AZ69&lt;0.7,"Review",IF(AZ69&lt;0.8,"Good",IF(AZ69&lt;0.9,"Very Good","Solid")))))</f>
        <v>Solid</v>
      </c>
      <c r="BB69" s="28" t="str">
        <f>IF(AJ68=AJ69, BB68, BC69)</f>
        <v>Sick Leave Used</v>
      </c>
      <c r="BC69" t="str">
        <f>IF(AV69="",AU69,StringMatch(AU69,AV69,TRUE))</f>
        <v>Sick Leave Used</v>
      </c>
      <c r="BD69" t="str">
        <f>TRIM(SUBSTITUTE(SUBSTITUTE(SUBSTITUTE(SUBSTITUTE(SUBSTITUTE(SUBSTITUTE(SUBSTITUTE(SUBSTITUTE(SUBSTITUTE(SUBSTITUTE(AU69,BR69,""),BS69,""),BT69,""),BU69,""),BV69,""),BW69,""),BX69,""),BY69,""),BZ69,""),CA69,""))</f>
        <v>Lieu FECA Continuation Pay</v>
      </c>
      <c r="BE69" t="str">
        <f>TRIM(SUBSTITUTE(SUBSTITUTE(SUBSTITUTE(SUBSTITUTE(SUBSTITUTE(SUBSTITUTE(SUBSTITUTE(SUBSTITUTE(SUBSTITUTE(SUBSTITUTE(AV69,BH69,""),BI69,""),BJ69,""),BK69,""),BL69,""),BM69,""),BN69,""),BO69,""),BP69,""),BQ69,""))</f>
        <v/>
      </c>
      <c r="BF69" s="21">
        <f>LEN(AU69)-LEN(SUBSTITUTE(AU69," ",""))</f>
        <v>6</v>
      </c>
      <c r="BG69" s="21">
        <f>LEN(AV69)-LEN(SUBSTITUTE(AV69," ",""))</f>
        <v>2</v>
      </c>
      <c r="BH69" s="21" t="str">
        <f>IF(BF69=0,AU69,findspace($AU69,BH$10))</f>
        <v>Sick</v>
      </c>
      <c r="BI69" s="21" t="str">
        <f>IF(BH69=0,AN69,findspace($AU69,BI$10))</f>
        <v>Leave</v>
      </c>
      <c r="BJ69" s="21" t="str">
        <f>IF(BI69=0,AV69,findspace($AU69,BJ$10))</f>
        <v>Lieu</v>
      </c>
      <c r="BK69" s="21" t="str">
        <f>IF(BJ69=0,AW69,findspace($AU69,BK$10))</f>
        <v>FECA</v>
      </c>
      <c r="BL69" s="21" t="str">
        <f>IF(BK69=0,AX69,findspace($AU69,BL$10))</f>
        <v>Continuation</v>
      </c>
      <c r="BM69" s="21" t="str">
        <f>IF(BL69=0,BF69,findspace($AU69,BM$10))</f>
        <v>Pay</v>
      </c>
      <c r="BN69" s="21" t="str">
        <f>IF(BM69=0,BH69,findspace($AU69,BN$10))</f>
        <v>Used</v>
      </c>
      <c r="BO69" s="21" t="str">
        <f>IF(BN69=0,BI69,findspace($AU69,BO$10))</f>
        <v/>
      </c>
      <c r="BR69" s="21" t="str">
        <f>IF($BG69=0,$AV69,findspace($AV69,BR$10))</f>
        <v>Sick</v>
      </c>
      <c r="BS69" s="21" t="str">
        <f>IF($BG69=0,$AV69,findspace($AV69,BS$10))</f>
        <v>Leave</v>
      </c>
      <c r="BT69" s="21" t="str">
        <f>IF($BG69=0,$AV69,findspace($AV69,BT$10))</f>
        <v>Used</v>
      </c>
      <c r="BU69" s="21" t="str">
        <f>IF($BG69=0,$AV69,findspace($AV69,BU$10))</f>
        <v/>
      </c>
      <c r="BV69" s="21" t="str">
        <f>IF($BG69=0,$AV69,findspace($AV69,BV$10))</f>
        <v/>
      </c>
      <c r="BW69" s="21" t="str">
        <f>IF($BG69=0,$AV69,findspace($AV69,BW$10))</f>
        <v/>
      </c>
      <c r="BX69" s="21" t="str">
        <f>IF($BG69=0,$AV69,findspace($AV69,BX$10))</f>
        <v/>
      </c>
      <c r="BY69" s="21" t="str">
        <f>IF($BG69=0,$AV69,findspace($AV69,BY$10))</f>
        <v/>
      </c>
      <c r="BZ69" s="21" t="str">
        <f>IF($BG69=0,$AV69,findspace($AV69,BZ$10))</f>
        <v/>
      </c>
      <c r="CA69" s="21" t="str">
        <f>IF($BG69=0,$AV69,findspace($AV69,CA$10))</f>
        <v/>
      </c>
    </row>
    <row r="70" spans="1:79" x14ac:dyDescent="0.35">
      <c r="A70" t="s">
        <v>1839</v>
      </c>
      <c r="B70" t="s">
        <v>776</v>
      </c>
      <c r="C70" t="s">
        <v>3489</v>
      </c>
      <c r="D70" t="s">
        <v>1837</v>
      </c>
      <c r="E70">
        <v>43</v>
      </c>
      <c r="F70" t="s">
        <v>3130</v>
      </c>
      <c r="G70" s="13">
        <v>0.99110816191108164</v>
      </c>
      <c r="I70">
        <v>12374</v>
      </c>
      <c r="J70" t="str">
        <f>K70&amp;L70</f>
        <v>DFASCAReligious Time Used12374IBC43Compensatory Time Off Religious Observance Used</v>
      </c>
      <c r="K70" t="str">
        <f>A70&amp;B70&amp;C70</f>
        <v>DFASCAReligious Time Used</v>
      </c>
      <c r="L70" t="str">
        <f>I70&amp;D70&amp;E70&amp;F70</f>
        <v>12374IBC43Compensatory Time Off Religious Observance Used</v>
      </c>
      <c r="M70" s="13">
        <f>G70</f>
        <v>0.99110816191108164</v>
      </c>
      <c r="N70" s="13"/>
      <c r="O70" s="19">
        <v>260</v>
      </c>
      <c r="P70">
        <f>COUNTIF(C$11:C$2024, C70)</f>
        <v>3</v>
      </c>
      <c r="Q70">
        <f>COUNTIF(F$11:F$177, F70)</f>
        <v>1</v>
      </c>
      <c r="R70" t="b">
        <f>A70=D70</f>
        <v>0</v>
      </c>
      <c r="S70" t="b">
        <f>A70&amp;B70&amp;C70=D70&amp;E70&amp;F70</f>
        <v>0</v>
      </c>
      <c r="V70" t="str">
        <f>IF($A70=V$10, $C70, "")</f>
        <v>Religious Time Used</v>
      </c>
      <c r="W70" t="str">
        <f>IF($A70=W$10, $C70, "")</f>
        <v/>
      </c>
      <c r="X70" t="str">
        <f>IF($A70=X$10, $C70, "")</f>
        <v/>
      </c>
      <c r="Y70" t="str">
        <f>IF($A70=Y$10, $C70, "")</f>
        <v/>
      </c>
      <c r="Z70" t="str">
        <f>IF($A70=Z$10, $C70, "")</f>
        <v/>
      </c>
      <c r="AB70" t="str">
        <f>IF($D70=AB$10, $F70, "")</f>
        <v/>
      </c>
      <c r="AC70" t="str">
        <f>IF($D70=AC$10, $F70, "")</f>
        <v/>
      </c>
      <c r="AD70" t="str">
        <f>IF($D70=AD$10, $F70, "")</f>
        <v/>
      </c>
      <c r="AE70" t="str">
        <f>IF($D70=AE$10, $F70, "")</f>
        <v>Compensatory Time Off Religious Observance Used</v>
      </c>
      <c r="AF70" t="str">
        <f>IF($D70=AF$10, $F70, "")</f>
        <v/>
      </c>
      <c r="AH70">
        <f>COUNTIF(AI$11:AI$2024, AI70)</f>
        <v>2</v>
      </c>
      <c r="AI70" t="str">
        <f>V70&amp;AB70&amp;W70&amp;AC70&amp;X70&amp;AD70&amp;Y70&amp;AE70&amp;Z70&amp;AF70</f>
        <v>Religious Time UsedCompensatory Time Off Religious Observance Used</v>
      </c>
      <c r="AJ70">
        <f>IF(ROW()=11,1,IF(AK69+1=AK70,AJ69,AJ69+1))</f>
        <v>44</v>
      </c>
      <c r="AK70">
        <f>IF(AI70=AI69, AK69+1, 1)</f>
        <v>1</v>
      </c>
      <c r="AL70" s="26" t="str">
        <f>AM70&amp;AN70</f>
        <v>DFASCAReligious Time Used12374IBC43Compensatory Time Off Religious Observance Used</v>
      </c>
      <c r="AM70" t="str">
        <f>K70</f>
        <v>DFASCAReligious Time Used</v>
      </c>
      <c r="AN70" t="str">
        <f>L70</f>
        <v>12374IBC43Compensatory Time Off Religious Observance Used</v>
      </c>
      <c r="AO70">
        <f>COUNTIF(AM$11:AM$1107, AM70)</f>
        <v>3</v>
      </c>
      <c r="AP70">
        <f>COUNTIF(AN$11:AN$1107, AN70)</f>
        <v>3</v>
      </c>
      <c r="AQ70">
        <f>MATCH(AM70, AM$11:AM$1107, 0)</f>
        <v>60</v>
      </c>
      <c r="AR70">
        <f>MATCH(AN70, AN$11:AN$1107, 0)</f>
        <v>60</v>
      </c>
      <c r="AS70">
        <v>260</v>
      </c>
      <c r="AU70" t="str">
        <f>C70</f>
        <v>Religious Time Used</v>
      </c>
      <c r="AV70" t="str">
        <f>IF(F70="", "", F70)</f>
        <v>Compensatory Time Off Religious Observance Used</v>
      </c>
      <c r="AW70" s="13">
        <f>M70</f>
        <v>0.99110816191108164</v>
      </c>
      <c r="AX70" t="e">
        <f>VLOOKUP(AI70, UniquePairs!A$5:A$2000, 1, FALSE)</f>
        <v>#N/A</v>
      </c>
      <c r="AY70" t="str">
        <f>IFERROR(INDEX(UniquePairs!A$5:K$1000, MATCH(AL70, UniquePairs!A$5:A$1000, 0), 10), "")</f>
        <v/>
      </c>
      <c r="AZ70" s="13">
        <f>IF(AY70&lt;&gt;"", AY70, AW70)</f>
        <v>0.99110816191108164</v>
      </c>
      <c r="BA70" t="str">
        <f>IF(AZ70=0,"None",IF(AZ70&lt;0.6,"Weak",IF(AZ70&lt;0.7,"Review",IF(AZ70&lt;0.8,"Good",IF(AZ70&lt;0.9,"Very Good","Solid")))))</f>
        <v>Solid</v>
      </c>
      <c r="BB70" s="28" t="str">
        <f>IF(AJ69=AJ70, BB69, BC70)</f>
        <v>Religious Time Used</v>
      </c>
      <c r="BC70" t="str">
        <f>IF(AV70="",AU70,StringMatch(AU70,AV70,TRUE))</f>
        <v>Religious Time Used</v>
      </c>
      <c r="BD70" t="str">
        <f>TRIM(SUBSTITUTE(SUBSTITUTE(SUBSTITUTE(SUBSTITUTE(SUBSTITUTE(SUBSTITUTE(SUBSTITUTE(SUBSTITUTE(SUBSTITUTE(SUBSTITUTE(AU70,BR70,""),BS70,""),BT70,""),BU70,""),BV70,""),BW70,""),BX70,""),BY70,""),BZ70,""),CA70,""))</f>
        <v/>
      </c>
      <c r="BE70" t="str">
        <f>TRIM(SUBSTITUTE(SUBSTITUTE(SUBSTITUTE(SUBSTITUTE(SUBSTITUTE(SUBSTITUTE(SUBSTITUTE(SUBSTITUTE(SUBSTITUTE(SUBSTITUTE(AV70,BH70,""),BI70,""),BJ70,""),BK70,""),BL70,""),BM70,""),BN70,""),BO70,""),BP70,""),BQ70,""))</f>
        <v>Compensatory Off Observance</v>
      </c>
      <c r="BF70" s="21">
        <f>LEN(AU70)-LEN(SUBSTITUTE(AU70," ",""))</f>
        <v>2</v>
      </c>
      <c r="BG70" s="21">
        <f>LEN(AV70)-LEN(SUBSTITUTE(AV70," ",""))</f>
        <v>5</v>
      </c>
      <c r="BH70" s="21" t="str">
        <f>IF(BF70=0,AU70,findspace($AU70,BH$10))</f>
        <v>Religious</v>
      </c>
      <c r="BI70" s="21" t="str">
        <f>IF(BH70=0,AN70,findspace($AU70,BI$10))</f>
        <v>Time</v>
      </c>
      <c r="BJ70" s="21" t="str">
        <f>IF(BI70=0,AV70,findspace($AU70,BJ$10))</f>
        <v>Used</v>
      </c>
      <c r="BK70" s="21" t="str">
        <f>IF(BJ70=0,AW70,findspace($AU70,BK$10))</f>
        <v/>
      </c>
      <c r="BL70" s="21" t="str">
        <f>IF(BK70=0,AX70,findspace($AU70,BL$10))</f>
        <v/>
      </c>
      <c r="BM70" s="21" t="str">
        <f>IF(BL70=0,BF70,findspace($AU70,BM$10))</f>
        <v/>
      </c>
      <c r="BN70" s="21" t="str">
        <f>IF(BM70=0,BH70,findspace($AU70,BN$10))</f>
        <v/>
      </c>
      <c r="BO70" s="21" t="str">
        <f>IF(BN70=0,BI70,findspace($AU70,BO$10))</f>
        <v/>
      </c>
      <c r="BR70" s="21" t="str">
        <f>IF($BG70=0,$AV70,findspace($AV70,BR$10))</f>
        <v>Compensatory</v>
      </c>
      <c r="BS70" s="21" t="str">
        <f>IF($BG70=0,$AV70,findspace($AV70,BS$10))</f>
        <v>Time</v>
      </c>
      <c r="BT70" s="21" t="str">
        <f>IF($BG70=0,$AV70,findspace($AV70,BT$10))</f>
        <v>Off</v>
      </c>
      <c r="BU70" s="21" t="str">
        <f>IF($BG70=0,$AV70,findspace($AV70,BU$10))</f>
        <v>Religious</v>
      </c>
      <c r="BV70" s="21" t="str">
        <f>IF($BG70=0,$AV70,findspace($AV70,BV$10))</f>
        <v>Observance</v>
      </c>
      <c r="BW70" s="21" t="str">
        <f>IF($BG70=0,$AV70,findspace($AV70,BW$10))</f>
        <v>Used</v>
      </c>
      <c r="BX70" s="21" t="str">
        <f>IF($BG70=0,$AV70,findspace($AV70,BX$10))</f>
        <v/>
      </c>
      <c r="BY70" s="21" t="str">
        <f>IF($BG70=0,$AV70,findspace($AV70,BY$10))</f>
        <v/>
      </c>
      <c r="BZ70" s="21" t="str">
        <f>IF($BG70=0,$AV70,findspace($AV70,BZ$10))</f>
        <v/>
      </c>
      <c r="CA70" s="21" t="str">
        <f>IF($BG70=0,$AV70,findspace($AV70,CA$10))</f>
        <v/>
      </c>
    </row>
    <row r="71" spans="1:79" x14ac:dyDescent="0.35">
      <c r="A71" t="s">
        <v>1839</v>
      </c>
      <c r="B71" t="s">
        <v>790</v>
      </c>
      <c r="C71" t="s">
        <v>3229</v>
      </c>
      <c r="D71" t="s">
        <v>1837</v>
      </c>
      <c r="E71">
        <v>45</v>
      </c>
      <c r="F71" t="s">
        <v>3132</v>
      </c>
      <c r="G71" s="13">
        <v>0.99110816191108164</v>
      </c>
      <c r="I71">
        <v>12374</v>
      </c>
      <c r="J71" t="str">
        <f>K71&amp;L71</f>
        <v>DFASCRReligious Time Earned12374IBC45Compensatory Time Off Religious Observance Earned</v>
      </c>
      <c r="K71" t="str">
        <f>A71&amp;B71&amp;C71</f>
        <v>DFASCRReligious Time Earned</v>
      </c>
      <c r="L71" t="str">
        <f>I71&amp;D71&amp;E71&amp;F71</f>
        <v>12374IBC45Compensatory Time Off Religious Observance Earned</v>
      </c>
      <c r="M71" s="13">
        <f>G71</f>
        <v>0.99110816191108164</v>
      </c>
      <c r="N71" s="13"/>
      <c r="O71" s="19">
        <v>235</v>
      </c>
      <c r="P71">
        <f>COUNTIF(C$11:C$2024, C71)</f>
        <v>3</v>
      </c>
      <c r="Q71">
        <f>COUNTIF(F$11:F$177, F71)</f>
        <v>1</v>
      </c>
      <c r="R71" t="b">
        <f>A71=D71</f>
        <v>0</v>
      </c>
      <c r="S71" t="b">
        <f>A71&amp;B71&amp;C71=D71&amp;E71&amp;F71</f>
        <v>0</v>
      </c>
      <c r="V71" t="str">
        <f>IF($A71=V$10, $C71, "")</f>
        <v>Religious Time Earned</v>
      </c>
      <c r="W71" t="str">
        <f>IF($A71=W$10, $C71, "")</f>
        <v/>
      </c>
      <c r="X71" t="str">
        <f>IF($A71=X$10, $C71, "")</f>
        <v/>
      </c>
      <c r="Y71" t="str">
        <f>IF($A71=Y$10, $C71, "")</f>
        <v/>
      </c>
      <c r="Z71" t="str">
        <f>IF($A71=Z$10, $C71, "")</f>
        <v/>
      </c>
      <c r="AB71" t="str">
        <f>IF($D71=AB$10, $F71, "")</f>
        <v/>
      </c>
      <c r="AC71" t="str">
        <f>IF($D71=AC$10, $F71, "")</f>
        <v/>
      </c>
      <c r="AD71" t="str">
        <f>IF($D71=AD$10, $F71, "")</f>
        <v/>
      </c>
      <c r="AE71" t="str">
        <f>IF($D71=AE$10, $F71, "")</f>
        <v>Compensatory Time Off Religious Observance Earned</v>
      </c>
      <c r="AF71" t="str">
        <f>IF($D71=AF$10, $F71, "")</f>
        <v/>
      </c>
      <c r="AH71">
        <f>COUNTIF(AI$11:AI$2024, AI71)</f>
        <v>2</v>
      </c>
      <c r="AI71" t="str">
        <f>V71&amp;AB71&amp;W71&amp;AC71&amp;X71&amp;AD71&amp;Y71&amp;AE71&amp;Z71&amp;AF71</f>
        <v>Religious Time EarnedCompensatory Time Off Religious Observance Earned</v>
      </c>
      <c r="AJ71">
        <f>IF(ROW()=11,1,IF(AK70+1=AK71,AJ70,AJ70+1))</f>
        <v>45</v>
      </c>
      <c r="AK71">
        <f>IF(AI71=AI70, AK70+1, 1)</f>
        <v>1</v>
      </c>
      <c r="AL71" s="26" t="str">
        <f>AM71&amp;AN71</f>
        <v>DFASCRReligious Time Earned12374IBC45Compensatory Time Off Religious Observance Earned</v>
      </c>
      <c r="AM71" t="str">
        <f>K71</f>
        <v>DFASCRReligious Time Earned</v>
      </c>
      <c r="AN71" t="str">
        <f>L71</f>
        <v>12374IBC45Compensatory Time Off Religious Observance Earned</v>
      </c>
      <c r="AO71">
        <f>COUNTIF(AM$11:AM$1107, AM71)</f>
        <v>3</v>
      </c>
      <c r="AP71">
        <f>COUNTIF(AN$11:AN$1107, AN71)</f>
        <v>2</v>
      </c>
      <c r="AQ71">
        <f>MATCH(AM71, AM$11:AM$1107, 0)</f>
        <v>61</v>
      </c>
      <c r="AR71">
        <f>MATCH(AN71, AN$11:AN$1107, 0)</f>
        <v>61</v>
      </c>
      <c r="AS71">
        <v>235</v>
      </c>
      <c r="AU71" t="str">
        <f>C71</f>
        <v>Religious Time Earned</v>
      </c>
      <c r="AV71" t="str">
        <f>IF(F71="", "", F71)</f>
        <v>Compensatory Time Off Religious Observance Earned</v>
      </c>
      <c r="AW71" s="13">
        <f>M71</f>
        <v>0.99110816191108164</v>
      </c>
      <c r="AX71" t="e">
        <f>VLOOKUP(AI71, UniquePairs!A$5:A$2000, 1, FALSE)</f>
        <v>#N/A</v>
      </c>
      <c r="AY71" t="str">
        <f>IFERROR(INDEX(UniquePairs!A$5:K$1000, MATCH(AL71, UniquePairs!A$5:A$1000, 0), 10), "")</f>
        <v/>
      </c>
      <c r="AZ71" s="13">
        <f>IF(AY71&lt;&gt;"", AY71, AW71)</f>
        <v>0.99110816191108164</v>
      </c>
      <c r="BA71" t="str">
        <f>IF(AZ71=0,"None",IF(AZ71&lt;0.6,"Weak",IF(AZ71&lt;0.7,"Review",IF(AZ71&lt;0.8,"Good",IF(AZ71&lt;0.9,"Very Good","Solid")))))</f>
        <v>Solid</v>
      </c>
      <c r="BB71" s="28" t="str">
        <f>IF(AJ70=AJ71, BB70, BC71)</f>
        <v>Religious Time Earned</v>
      </c>
      <c r="BC71" t="str">
        <f>IF(AV71="",AU71,StringMatch(AU71,AV71,TRUE))</f>
        <v>Religious Time Earned</v>
      </c>
      <c r="BD71" t="str">
        <f>TRIM(SUBSTITUTE(SUBSTITUTE(SUBSTITUTE(SUBSTITUTE(SUBSTITUTE(SUBSTITUTE(SUBSTITUTE(SUBSTITUTE(SUBSTITUTE(SUBSTITUTE(AU71,BR71,""),BS71,""),BT71,""),BU71,""),BV71,""),BW71,""),BX71,""),BY71,""),BZ71,""),CA71,""))</f>
        <v/>
      </c>
      <c r="BE71" t="str">
        <f>TRIM(SUBSTITUTE(SUBSTITUTE(SUBSTITUTE(SUBSTITUTE(SUBSTITUTE(SUBSTITUTE(SUBSTITUTE(SUBSTITUTE(SUBSTITUTE(SUBSTITUTE(AV71,BH71,""),BI71,""),BJ71,""),BK71,""),BL71,""),BM71,""),BN71,""),BO71,""),BP71,""),BQ71,""))</f>
        <v>Compensatory Off Observance</v>
      </c>
      <c r="BF71" s="21">
        <f>LEN(AU71)-LEN(SUBSTITUTE(AU71," ",""))</f>
        <v>2</v>
      </c>
      <c r="BG71" s="21">
        <f>LEN(AV71)-LEN(SUBSTITUTE(AV71," ",""))</f>
        <v>5</v>
      </c>
      <c r="BH71" s="21" t="str">
        <f>IF(BF71=0,AU71,findspace($AU71,BH$10))</f>
        <v>Religious</v>
      </c>
      <c r="BI71" s="21" t="str">
        <f>IF(BH71=0,AN71,findspace($AU71,BI$10))</f>
        <v>Time</v>
      </c>
      <c r="BJ71" s="21" t="str">
        <f>IF(BI71=0,AV71,findspace($AU71,BJ$10))</f>
        <v>Earned</v>
      </c>
      <c r="BK71" s="21" t="str">
        <f>IF(BJ71=0,AW71,findspace($AU71,BK$10))</f>
        <v/>
      </c>
      <c r="BL71" s="21" t="str">
        <f>IF(BK71=0,AX71,findspace($AU71,BL$10))</f>
        <v/>
      </c>
      <c r="BM71" s="21" t="str">
        <f>IF(BL71=0,BF71,findspace($AU71,BM$10))</f>
        <v/>
      </c>
      <c r="BN71" s="21" t="str">
        <f>IF(BM71=0,BH71,findspace($AU71,BN$10))</f>
        <v/>
      </c>
      <c r="BO71" s="21" t="str">
        <f>IF(BN71=0,BI71,findspace($AU71,BO$10))</f>
        <v/>
      </c>
      <c r="BR71" s="21" t="str">
        <f>IF($BG71=0,$AV71,findspace($AV71,BR$10))</f>
        <v>Compensatory</v>
      </c>
      <c r="BS71" s="21" t="str">
        <f>IF($BG71=0,$AV71,findspace($AV71,BS$10))</f>
        <v>Time</v>
      </c>
      <c r="BT71" s="21" t="str">
        <f>IF($BG71=0,$AV71,findspace($AV71,BT$10))</f>
        <v>Off</v>
      </c>
      <c r="BU71" s="21" t="str">
        <f>IF($BG71=0,$AV71,findspace($AV71,BU$10))</f>
        <v>Religious</v>
      </c>
      <c r="BV71" s="21" t="str">
        <f>IF($BG71=0,$AV71,findspace($AV71,BV$10))</f>
        <v>Observance</v>
      </c>
      <c r="BW71" s="21" t="str">
        <f>IF($BG71=0,$AV71,findspace($AV71,BW$10))</f>
        <v>Earned</v>
      </c>
      <c r="BX71" s="21" t="str">
        <f>IF($BG71=0,$AV71,findspace($AV71,BX$10))</f>
        <v/>
      </c>
      <c r="BY71" s="21" t="str">
        <f>IF($BG71=0,$AV71,findspace($AV71,BY$10))</f>
        <v/>
      </c>
      <c r="BZ71" s="21" t="str">
        <f>IF($BG71=0,$AV71,findspace($AV71,BZ$10))</f>
        <v/>
      </c>
      <c r="CA71" s="21" t="str">
        <f>IF($BG71=0,$AV71,findspace($AV71,CA$10))</f>
        <v/>
      </c>
    </row>
    <row r="72" spans="1:79" x14ac:dyDescent="0.35">
      <c r="A72" t="s">
        <v>1837</v>
      </c>
      <c r="B72">
        <v>43</v>
      </c>
      <c r="C72" t="s">
        <v>3130</v>
      </c>
      <c r="D72" t="s">
        <v>1839</v>
      </c>
      <c r="E72" t="s">
        <v>776</v>
      </c>
      <c r="F72" t="s">
        <v>3489</v>
      </c>
      <c r="G72" s="13">
        <v>0.99110816191108164</v>
      </c>
      <c r="I72">
        <v>12374</v>
      </c>
      <c r="J72" t="str">
        <f>K72&amp;L72</f>
        <v>IBC43Compensatory Time Off Religious Observance Used12374DFASCAReligious Time Used</v>
      </c>
      <c r="K72" t="str">
        <f>A72&amp;B72&amp;C72</f>
        <v>IBC43Compensatory Time Off Religious Observance Used</v>
      </c>
      <c r="L72" t="str">
        <f>I72&amp;D72&amp;E72&amp;F72</f>
        <v>12374DFASCAReligious Time Used</v>
      </c>
      <c r="M72" s="13">
        <f>G72</f>
        <v>0.99110816191108164</v>
      </c>
      <c r="N72" s="13"/>
      <c r="O72" s="19">
        <v>666</v>
      </c>
      <c r="P72">
        <f>COUNTIF(C$11:C$2024, C72)</f>
        <v>3</v>
      </c>
      <c r="Q72">
        <f>COUNTIF(F$11:F$177, F72)</f>
        <v>1</v>
      </c>
      <c r="R72" t="b">
        <f>A72=D72</f>
        <v>0</v>
      </c>
      <c r="S72" t="b">
        <f>A72&amp;B72&amp;C72=D72&amp;E72&amp;F72</f>
        <v>0</v>
      </c>
      <c r="V72" t="str">
        <f>IF($A72=V$10, $C72, "")</f>
        <v/>
      </c>
      <c r="W72" t="str">
        <f>IF($A72=W$10, $C72, "")</f>
        <v/>
      </c>
      <c r="X72" t="str">
        <f>IF($A72=X$10, $C72, "")</f>
        <v/>
      </c>
      <c r="Y72" t="str">
        <f>IF($A72=Y$10, $C72, "")</f>
        <v>Compensatory Time Off Religious Observance Used</v>
      </c>
      <c r="Z72" t="str">
        <f>IF($A72=Z$10, $C72, "")</f>
        <v/>
      </c>
      <c r="AB72" t="str">
        <f>IF($D72=AB$10, $F72, "")</f>
        <v>Religious Time Used</v>
      </c>
      <c r="AC72" t="str">
        <f>IF($D72=AC$10, $F72, "")</f>
        <v/>
      </c>
      <c r="AD72" t="str">
        <f>IF($D72=AD$10, $F72, "")</f>
        <v/>
      </c>
      <c r="AE72" t="str">
        <f>IF($D72=AE$10, $F72, "")</f>
        <v/>
      </c>
      <c r="AF72" t="str">
        <f>IF($D72=AF$10, $F72, "")</f>
        <v/>
      </c>
      <c r="AH72">
        <f>COUNTIF(AI$11:AI$2024, AI72)</f>
        <v>2</v>
      </c>
      <c r="AI72" t="str">
        <f>V72&amp;AB72&amp;W72&amp;AC72&amp;X72&amp;AD72&amp;Y72&amp;AE72&amp;Z72&amp;AF72</f>
        <v>Religious Time UsedCompensatory Time Off Religious Observance Used</v>
      </c>
      <c r="AJ72">
        <f>IF(ROW()=11,1,IF(AK71+1=AK72,AJ71,AJ71+1))</f>
        <v>46</v>
      </c>
      <c r="AK72">
        <f>IF(AI72=AI71, AK71+1, 1)</f>
        <v>1</v>
      </c>
      <c r="AL72" s="26" t="str">
        <f>AM72&amp;AN72</f>
        <v>IBC43Compensatory Time Off Religious Observance Used12374DFASCAReligious Time Used</v>
      </c>
      <c r="AM72" t="str">
        <f>K72</f>
        <v>IBC43Compensatory Time Off Religious Observance Used</v>
      </c>
      <c r="AN72" t="str">
        <f>L72</f>
        <v>12374DFASCAReligious Time Used</v>
      </c>
      <c r="AO72">
        <f>COUNTIF(AM$11:AM$1107, AM72)</f>
        <v>3</v>
      </c>
      <c r="AP72">
        <f>COUNTIF(AN$11:AN$1107, AN72)</f>
        <v>2</v>
      </c>
      <c r="AQ72">
        <f>MATCH(AM72, AM$11:AM$1107, 0)</f>
        <v>62</v>
      </c>
      <c r="AR72">
        <f>MATCH(AN72, AN$11:AN$1107, 0)</f>
        <v>62</v>
      </c>
      <c r="AS72">
        <v>666</v>
      </c>
      <c r="AU72" t="str">
        <f>C72</f>
        <v>Compensatory Time Off Religious Observance Used</v>
      </c>
      <c r="AV72" t="str">
        <f>IF(F72="", "", F72)</f>
        <v>Religious Time Used</v>
      </c>
      <c r="AW72" s="13">
        <f>M72</f>
        <v>0.99110816191108164</v>
      </c>
      <c r="AX72" t="e">
        <f>VLOOKUP(AI72, UniquePairs!A$5:A$2000, 1, FALSE)</f>
        <v>#N/A</v>
      </c>
      <c r="AY72" t="str">
        <f>IFERROR(INDEX(UniquePairs!A$5:K$1000, MATCH(AL72, UniquePairs!A$5:A$1000, 0), 10), "")</f>
        <v/>
      </c>
      <c r="AZ72" s="13">
        <f>IF(AY72&lt;&gt;"", AY72, AW72)</f>
        <v>0.99110816191108164</v>
      </c>
      <c r="BA72" t="str">
        <f>IF(AZ72=0,"None",IF(AZ72&lt;0.6,"Weak",IF(AZ72&lt;0.7,"Review",IF(AZ72&lt;0.8,"Good",IF(AZ72&lt;0.9,"Very Good","Solid")))))</f>
        <v>Solid</v>
      </c>
      <c r="BB72" s="28" t="str">
        <f>IF(AJ71=AJ72, BB71, BC72)</f>
        <v>Time Religious Used</v>
      </c>
      <c r="BC72" t="str">
        <f>IF(AV72="",AU72,StringMatch(AU72,AV72,TRUE))</f>
        <v>Time Religious Used</v>
      </c>
      <c r="BD72" t="str">
        <f>TRIM(SUBSTITUTE(SUBSTITUTE(SUBSTITUTE(SUBSTITUTE(SUBSTITUTE(SUBSTITUTE(SUBSTITUTE(SUBSTITUTE(SUBSTITUTE(SUBSTITUTE(AU72,BR72,""),BS72,""),BT72,""),BU72,""),BV72,""),BW72,""),BX72,""),BY72,""),BZ72,""),CA72,""))</f>
        <v>Compensatory Off Observance</v>
      </c>
      <c r="BE72" t="str">
        <f>TRIM(SUBSTITUTE(SUBSTITUTE(SUBSTITUTE(SUBSTITUTE(SUBSTITUTE(SUBSTITUTE(SUBSTITUTE(SUBSTITUTE(SUBSTITUTE(SUBSTITUTE(AV72,BH72,""),BI72,""),BJ72,""),BK72,""),BL72,""),BM72,""),BN72,""),BO72,""),BP72,""),BQ72,""))</f>
        <v/>
      </c>
      <c r="BF72" s="21">
        <f>LEN(AU72)-LEN(SUBSTITUTE(AU72," ",""))</f>
        <v>5</v>
      </c>
      <c r="BG72" s="21">
        <f>LEN(AV72)-LEN(SUBSTITUTE(AV72," ",""))</f>
        <v>2</v>
      </c>
      <c r="BH72" s="21" t="str">
        <f>IF(BF72=0,AU72,findspace($AU72,BH$10))</f>
        <v>Compensatory</v>
      </c>
      <c r="BI72" s="21" t="str">
        <f>IF(BH72=0,AN72,findspace($AU72,BI$10))</f>
        <v>Time</v>
      </c>
      <c r="BJ72" s="21" t="str">
        <f>IF(BI72=0,AV72,findspace($AU72,BJ$10))</f>
        <v>Off</v>
      </c>
      <c r="BK72" s="21" t="str">
        <f>IF(BJ72=0,AW72,findspace($AU72,BK$10))</f>
        <v>Religious</v>
      </c>
      <c r="BL72" s="21" t="str">
        <f>IF(BK72=0,AX72,findspace($AU72,BL$10))</f>
        <v>Observance</v>
      </c>
      <c r="BM72" s="21" t="str">
        <f>IF(BL72=0,BF72,findspace($AU72,BM$10))</f>
        <v>Used</v>
      </c>
      <c r="BN72" s="21" t="str">
        <f>IF(BM72=0,BH72,findspace($AU72,BN$10))</f>
        <v/>
      </c>
      <c r="BO72" s="21" t="str">
        <f>IF(BN72=0,BI72,findspace($AU72,BO$10))</f>
        <v/>
      </c>
      <c r="BR72" s="21" t="str">
        <f>IF($BG72=0,$AV72,findspace($AV72,BR$10))</f>
        <v>Religious</v>
      </c>
      <c r="BS72" s="21" t="str">
        <f>IF($BG72=0,$AV72,findspace($AV72,BS$10))</f>
        <v>Time</v>
      </c>
      <c r="BT72" s="21" t="str">
        <f>IF($BG72=0,$AV72,findspace($AV72,BT$10))</f>
        <v>Used</v>
      </c>
      <c r="BU72" s="21" t="str">
        <f>IF($BG72=0,$AV72,findspace($AV72,BU$10))</f>
        <v/>
      </c>
      <c r="BV72" s="21" t="str">
        <f>IF($BG72=0,$AV72,findspace($AV72,BV$10))</f>
        <v/>
      </c>
      <c r="BW72" s="21" t="str">
        <f>IF($BG72=0,$AV72,findspace($AV72,BW$10))</f>
        <v/>
      </c>
      <c r="BX72" s="21" t="str">
        <f>IF($BG72=0,$AV72,findspace($AV72,BX$10))</f>
        <v/>
      </c>
      <c r="BY72" s="21" t="str">
        <f>IF($BG72=0,$AV72,findspace($AV72,BY$10))</f>
        <v/>
      </c>
      <c r="BZ72" s="21" t="str">
        <f>IF($BG72=0,$AV72,findspace($AV72,BZ$10))</f>
        <v/>
      </c>
      <c r="CA72" s="21" t="str">
        <f>IF($BG72=0,$AV72,findspace($AV72,CA$10))</f>
        <v/>
      </c>
    </row>
    <row r="73" spans="1:79" x14ac:dyDescent="0.35">
      <c r="A73" t="s">
        <v>1837</v>
      </c>
      <c r="B73">
        <v>45</v>
      </c>
      <c r="C73" t="s">
        <v>3132</v>
      </c>
      <c r="D73" t="s">
        <v>1839</v>
      </c>
      <c r="E73" t="s">
        <v>790</v>
      </c>
      <c r="F73" t="s">
        <v>3229</v>
      </c>
      <c r="G73" s="13">
        <v>0.99110816191108164</v>
      </c>
      <c r="I73">
        <v>12374</v>
      </c>
      <c r="J73" t="str">
        <f>K73&amp;L73</f>
        <v>IBC45Compensatory Time Off Religious Observance Earned12374DFASCRReligious Time Earned</v>
      </c>
      <c r="K73" t="str">
        <f>A73&amp;B73&amp;C73</f>
        <v>IBC45Compensatory Time Off Religious Observance Earned</v>
      </c>
      <c r="L73" t="str">
        <f>I73&amp;D73&amp;E73&amp;F73</f>
        <v>12374DFASCRReligious Time Earned</v>
      </c>
      <c r="M73" s="13">
        <f>G73</f>
        <v>0.99110816191108164</v>
      </c>
      <c r="N73" s="13"/>
      <c r="O73" s="19">
        <v>678</v>
      </c>
      <c r="P73">
        <f>COUNTIF(C$11:C$2024, C73)</f>
        <v>3</v>
      </c>
      <c r="Q73">
        <f>COUNTIF(F$11:F$177, F73)</f>
        <v>1</v>
      </c>
      <c r="R73" t="b">
        <f>A73=D73</f>
        <v>0</v>
      </c>
      <c r="S73" t="b">
        <f>A73&amp;B73&amp;C73=D73&amp;E73&amp;F73</f>
        <v>0</v>
      </c>
      <c r="V73" t="str">
        <f>IF($A73=V$10, $C73, "")</f>
        <v/>
      </c>
      <c r="W73" t="str">
        <f>IF($A73=W$10, $C73, "")</f>
        <v/>
      </c>
      <c r="X73" t="str">
        <f>IF($A73=X$10, $C73, "")</f>
        <v/>
      </c>
      <c r="Y73" t="str">
        <f>IF($A73=Y$10, $C73, "")</f>
        <v>Compensatory Time Off Religious Observance Earned</v>
      </c>
      <c r="Z73" t="str">
        <f>IF($A73=Z$10, $C73, "")</f>
        <v/>
      </c>
      <c r="AB73" t="str">
        <f>IF($D73=AB$10, $F73, "")</f>
        <v>Religious Time Earned</v>
      </c>
      <c r="AC73" t="str">
        <f>IF($D73=AC$10, $F73, "")</f>
        <v/>
      </c>
      <c r="AD73" t="str">
        <f>IF($D73=AD$10, $F73, "")</f>
        <v/>
      </c>
      <c r="AE73" t="str">
        <f>IF($D73=AE$10, $F73, "")</f>
        <v/>
      </c>
      <c r="AF73" t="str">
        <f>IF($D73=AF$10, $F73, "")</f>
        <v/>
      </c>
      <c r="AH73">
        <f>COUNTIF(AI$11:AI$2024, AI73)</f>
        <v>2</v>
      </c>
      <c r="AI73" t="str">
        <f>V73&amp;AB73&amp;W73&amp;AC73&amp;X73&amp;AD73&amp;Y73&amp;AE73&amp;Z73&amp;AF73</f>
        <v>Religious Time EarnedCompensatory Time Off Religious Observance Earned</v>
      </c>
      <c r="AJ73">
        <f>IF(ROW()=11,1,IF(AK72+1=AK73,AJ72,AJ72+1))</f>
        <v>47</v>
      </c>
      <c r="AK73">
        <f>IF(AI73=AI72, AK72+1, 1)</f>
        <v>1</v>
      </c>
      <c r="AL73" s="26" t="str">
        <f>AM73&amp;AN73</f>
        <v>IBC45Compensatory Time Off Religious Observance Earned12374DFASCRReligious Time Earned</v>
      </c>
      <c r="AM73" t="str">
        <f>K73</f>
        <v>IBC45Compensatory Time Off Religious Observance Earned</v>
      </c>
      <c r="AN73" t="str">
        <f>L73</f>
        <v>12374DFASCRReligious Time Earned</v>
      </c>
      <c r="AO73">
        <f>COUNTIF(AM$11:AM$1107, AM73)</f>
        <v>3</v>
      </c>
      <c r="AP73">
        <f>COUNTIF(AN$11:AN$1107, AN73)</f>
        <v>2</v>
      </c>
      <c r="AQ73">
        <f>MATCH(AM73, AM$11:AM$1107, 0)</f>
        <v>63</v>
      </c>
      <c r="AR73">
        <f>MATCH(AN73, AN$11:AN$1107, 0)</f>
        <v>63</v>
      </c>
      <c r="AS73">
        <v>678</v>
      </c>
      <c r="AU73" t="str">
        <f>C73</f>
        <v>Compensatory Time Off Religious Observance Earned</v>
      </c>
      <c r="AV73" t="str">
        <f>IF(F73="", "", F73)</f>
        <v>Religious Time Earned</v>
      </c>
      <c r="AW73" s="13">
        <f>M73</f>
        <v>0.99110816191108164</v>
      </c>
      <c r="AX73" t="e">
        <f>VLOOKUP(AI73, UniquePairs!A$5:A$2000, 1, FALSE)</f>
        <v>#N/A</v>
      </c>
      <c r="AY73" t="str">
        <f>IFERROR(INDEX(UniquePairs!A$5:K$1000, MATCH(AL73, UniquePairs!A$5:A$1000, 0), 10), "")</f>
        <v/>
      </c>
      <c r="AZ73" s="13">
        <f>IF(AY73&lt;&gt;"", AY73, AW73)</f>
        <v>0.99110816191108164</v>
      </c>
      <c r="BA73" t="str">
        <f>IF(AZ73=0,"None",IF(AZ73&lt;0.6,"Weak",IF(AZ73&lt;0.7,"Review",IF(AZ73&lt;0.8,"Good",IF(AZ73&lt;0.9,"Very Good","Solid")))))</f>
        <v>Solid</v>
      </c>
      <c r="BB73" s="28" t="str">
        <f>IF(AJ72=AJ73, BB72, BC73)</f>
        <v>Time Religious Earned</v>
      </c>
      <c r="BC73" t="str">
        <f>IF(AV73="",AU73,StringMatch(AU73,AV73,TRUE))</f>
        <v>Time Religious Earned</v>
      </c>
      <c r="BD73" t="str">
        <f>TRIM(SUBSTITUTE(SUBSTITUTE(SUBSTITUTE(SUBSTITUTE(SUBSTITUTE(SUBSTITUTE(SUBSTITUTE(SUBSTITUTE(SUBSTITUTE(SUBSTITUTE(AU73,BR73,""),BS73,""),BT73,""),BU73,""),BV73,""),BW73,""),BX73,""),BY73,""),BZ73,""),CA73,""))</f>
        <v>Compensatory Off Observance</v>
      </c>
      <c r="BE73" t="str">
        <f>TRIM(SUBSTITUTE(SUBSTITUTE(SUBSTITUTE(SUBSTITUTE(SUBSTITUTE(SUBSTITUTE(SUBSTITUTE(SUBSTITUTE(SUBSTITUTE(SUBSTITUTE(AV73,BH73,""),BI73,""),BJ73,""),BK73,""),BL73,""),BM73,""),BN73,""),BO73,""),BP73,""),BQ73,""))</f>
        <v/>
      </c>
      <c r="BF73" s="21">
        <f>LEN(AU73)-LEN(SUBSTITUTE(AU73," ",""))</f>
        <v>5</v>
      </c>
      <c r="BG73" s="21">
        <f>LEN(AV73)-LEN(SUBSTITUTE(AV73," ",""))</f>
        <v>2</v>
      </c>
      <c r="BH73" s="21" t="str">
        <f>IF(BF73=0,AU73,findspace($AU73,BH$10))</f>
        <v>Compensatory</v>
      </c>
      <c r="BI73" s="21" t="str">
        <f>IF(BH73=0,AN73,findspace($AU73,BI$10))</f>
        <v>Time</v>
      </c>
      <c r="BJ73" s="21" t="str">
        <f>IF(BI73=0,AV73,findspace($AU73,BJ$10))</f>
        <v>Off</v>
      </c>
      <c r="BK73" s="21" t="str">
        <f>IF(BJ73=0,AW73,findspace($AU73,BK$10))</f>
        <v>Religious</v>
      </c>
      <c r="BL73" s="21" t="str">
        <f>IF(BK73=0,AX73,findspace($AU73,BL$10))</f>
        <v>Observance</v>
      </c>
      <c r="BM73" s="21" t="str">
        <f>IF(BL73=0,BF73,findspace($AU73,BM$10))</f>
        <v>Earned</v>
      </c>
      <c r="BN73" s="21" t="str">
        <f>IF(BM73=0,BH73,findspace($AU73,BN$10))</f>
        <v/>
      </c>
      <c r="BO73" s="21" t="str">
        <f>IF(BN73=0,BI73,findspace($AU73,BO$10))</f>
        <v/>
      </c>
      <c r="BR73" s="21" t="str">
        <f>IF($BG73=0,$AV73,findspace($AV73,BR$10))</f>
        <v>Religious</v>
      </c>
      <c r="BS73" s="21" t="str">
        <f>IF($BG73=0,$AV73,findspace($AV73,BS$10))</f>
        <v>Time</v>
      </c>
      <c r="BT73" s="21" t="str">
        <f>IF($BG73=0,$AV73,findspace($AV73,BT$10))</f>
        <v>Earned</v>
      </c>
      <c r="BU73" s="21" t="str">
        <f>IF($BG73=0,$AV73,findspace($AV73,BU$10))</f>
        <v/>
      </c>
      <c r="BV73" s="21" t="str">
        <f>IF($BG73=0,$AV73,findspace($AV73,BV$10))</f>
        <v/>
      </c>
      <c r="BW73" s="21" t="str">
        <f>IF($BG73=0,$AV73,findspace($AV73,BW$10))</f>
        <v/>
      </c>
      <c r="BX73" s="21" t="str">
        <f>IF($BG73=0,$AV73,findspace($AV73,BX$10))</f>
        <v/>
      </c>
      <c r="BY73" s="21" t="str">
        <f>IF($BG73=0,$AV73,findspace($AV73,BY$10))</f>
        <v/>
      </c>
      <c r="BZ73" s="21" t="str">
        <f>IF($BG73=0,$AV73,findspace($AV73,BZ$10))</f>
        <v/>
      </c>
      <c r="CA73" s="21" t="str">
        <f>IF($BG73=0,$AV73,findspace($AV73,CA$10))</f>
        <v/>
      </c>
    </row>
    <row r="74" spans="1:79" x14ac:dyDescent="0.35">
      <c r="A74" t="s">
        <v>1837</v>
      </c>
      <c r="B74" t="s">
        <v>3041</v>
      </c>
      <c r="C74" t="s">
        <v>3042</v>
      </c>
      <c r="D74" t="s">
        <v>1837</v>
      </c>
      <c r="E74" t="s">
        <v>3041</v>
      </c>
      <c r="F74" t="s">
        <v>3216</v>
      </c>
      <c r="G74" s="13">
        <v>0.98937950392701957</v>
      </c>
      <c r="I74">
        <v>12374</v>
      </c>
      <c r="J74" t="str">
        <f>K74&amp;L74</f>
        <v>IBCHHZHouse Hunting 1 Leave Used YTD12374IBCHHZHouse Hunting 3 Leave Used YTD</v>
      </c>
      <c r="K74" t="str">
        <f>A74&amp;B74&amp;C74</f>
        <v>IBCHHZHouse Hunting 1 Leave Used YTD</v>
      </c>
      <c r="L74" t="str">
        <f>I74&amp;D74&amp;E74&amp;F74</f>
        <v>12374IBCHHZHouse Hunting 3 Leave Used YTD</v>
      </c>
      <c r="M74" s="13">
        <f>G74</f>
        <v>0.98937950392701957</v>
      </c>
      <c r="N74" s="13"/>
      <c r="O74" s="19">
        <v>310</v>
      </c>
      <c r="P74">
        <f>COUNTIF(C$11:C$2024, C74)</f>
        <v>3</v>
      </c>
      <c r="Q74">
        <f>COUNTIF(F$11:F$177, F74)</f>
        <v>3</v>
      </c>
      <c r="R74" t="b">
        <f>A74=D74</f>
        <v>1</v>
      </c>
      <c r="S74" t="b">
        <f>A74&amp;B74&amp;C74=D74&amp;E74&amp;F74</f>
        <v>0</v>
      </c>
      <c r="V74" t="str">
        <f>IF($A74=V$10, $C74, "")</f>
        <v/>
      </c>
      <c r="W74" t="str">
        <f>IF($A74=W$10, $C74, "")</f>
        <v/>
      </c>
      <c r="X74" t="str">
        <f>IF($A74=X$10, $C74, "")</f>
        <v/>
      </c>
      <c r="Y74" t="str">
        <f>IF($A74=Y$10, $C74, "")</f>
        <v>House Hunting 1 Leave Used YTD</v>
      </c>
      <c r="Z74" t="str">
        <f>IF($A74=Z$10, $C74, "")</f>
        <v/>
      </c>
      <c r="AB74" t="str">
        <f>IF($D74=AB$10, $F74, "")</f>
        <v/>
      </c>
      <c r="AC74" t="str">
        <f>IF($D74=AC$10, $F74, "")</f>
        <v/>
      </c>
      <c r="AD74" t="str">
        <f>IF($D74=AD$10, $F74, "")</f>
        <v/>
      </c>
      <c r="AE74" t="str">
        <f>IF($D74=AE$10, $F74, "")</f>
        <v>House Hunting 3 Leave Used YTD</v>
      </c>
      <c r="AF74" t="str">
        <f>IF($D74=AF$10, $F74, "")</f>
        <v/>
      </c>
      <c r="AH74">
        <f>COUNTIF(AI$11:AI$2024, AI74)</f>
        <v>1</v>
      </c>
      <c r="AI74" t="str">
        <f>V74&amp;AB74&amp;W74&amp;AC74&amp;X74&amp;AD74&amp;Y74&amp;AE74&amp;Z74&amp;AF74</f>
        <v>House Hunting 1 Leave Used YTDHouse Hunting 3 Leave Used YTD</v>
      </c>
      <c r="AJ74">
        <f>IF(ROW()=11,1,IF(AK73+1=AK74,AJ73,AJ73+1))</f>
        <v>48</v>
      </c>
      <c r="AK74">
        <f>IF(AI74=AI73, AK73+1, 1)</f>
        <v>1</v>
      </c>
      <c r="AL74" s="26" t="str">
        <f>AM74&amp;AN74</f>
        <v>IBCHHZHouse Hunting 1 Leave Used YTD12374IBCHHZHouse Hunting 3 Leave Used YTD</v>
      </c>
      <c r="AM74" t="str">
        <f>K74</f>
        <v>IBCHHZHouse Hunting 1 Leave Used YTD</v>
      </c>
      <c r="AN74" t="str">
        <f>L74</f>
        <v>12374IBCHHZHouse Hunting 3 Leave Used YTD</v>
      </c>
      <c r="AO74">
        <f>COUNTIF(AM$11:AM$1107, AM74)</f>
        <v>3</v>
      </c>
      <c r="AP74">
        <f>COUNTIF(AN$11:AN$1107, AN74)</f>
        <v>3</v>
      </c>
      <c r="AQ74">
        <f>MATCH(AM74, AM$11:AM$1107, 0)</f>
        <v>64</v>
      </c>
      <c r="AR74">
        <f>MATCH(AN74, AN$11:AN$1107, 0)</f>
        <v>64</v>
      </c>
      <c r="AS74">
        <v>310</v>
      </c>
      <c r="AU74" t="str">
        <f>C74</f>
        <v>House Hunting 1 Leave Used YTD</v>
      </c>
      <c r="AV74" t="str">
        <f>IF(F74="", "", F74)</f>
        <v>House Hunting 3 Leave Used YTD</v>
      </c>
      <c r="AW74" s="13">
        <f>M74</f>
        <v>0.98937950392701957</v>
      </c>
      <c r="AX74" t="e">
        <f>VLOOKUP(AI74, UniquePairs!A$5:A$2000, 1, FALSE)</f>
        <v>#N/A</v>
      </c>
      <c r="AY74" t="str">
        <f>IFERROR(INDEX(UniquePairs!A$5:K$1000, MATCH(AL74, UniquePairs!A$5:A$1000, 0), 10), "")</f>
        <v/>
      </c>
      <c r="AZ74" s="13">
        <f>IF(AY74&lt;&gt;"", AY74, AW74)</f>
        <v>0.98937950392701957</v>
      </c>
      <c r="BA74" t="str">
        <f>IF(AZ74=0,"None",IF(AZ74&lt;0.6,"Weak",IF(AZ74&lt;0.7,"Review",IF(AZ74&lt;0.8,"Good",IF(AZ74&lt;0.9,"Very Good","Solid")))))</f>
        <v>Solid</v>
      </c>
      <c r="BB74" s="28" t="str">
        <f>IF(AJ73=AJ74, BB73, BC74)</f>
        <v>House Hunting Leave Used YTD</v>
      </c>
      <c r="BC74" t="str">
        <f>IF(AV74="",AU74,StringMatch(AU74,AV74,TRUE))</f>
        <v>House Hunting Leave Used YTD</v>
      </c>
      <c r="BD74" t="str">
        <f>TRIM(SUBSTITUTE(SUBSTITUTE(SUBSTITUTE(SUBSTITUTE(SUBSTITUTE(SUBSTITUTE(SUBSTITUTE(SUBSTITUTE(SUBSTITUTE(SUBSTITUTE(AU74,BR74,""),BS74,""),BT74,""),BU74,""),BV74,""),BW74,""),BX74,""),BY74,""),BZ74,""),CA74,""))</f>
        <v>1</v>
      </c>
      <c r="BE74" t="str">
        <f>TRIM(SUBSTITUTE(SUBSTITUTE(SUBSTITUTE(SUBSTITUTE(SUBSTITUTE(SUBSTITUTE(SUBSTITUTE(SUBSTITUTE(SUBSTITUTE(SUBSTITUTE(AV74,BH74,""),BI74,""),BJ74,""),BK74,""),BL74,""),BM74,""),BN74,""),BO74,""),BP74,""),BQ74,""))</f>
        <v>3</v>
      </c>
      <c r="BF74" s="21">
        <f>LEN(AU74)-LEN(SUBSTITUTE(AU74," ",""))</f>
        <v>5</v>
      </c>
      <c r="BG74" s="21">
        <f>LEN(AV74)-LEN(SUBSTITUTE(AV74," ",""))</f>
        <v>5</v>
      </c>
      <c r="BH74" s="21" t="str">
        <f>IF(BF74=0,AU74,findspace($AU74,BH$10))</f>
        <v>House</v>
      </c>
      <c r="BI74" s="21" t="str">
        <f>IF(BH74=0,AN74,findspace($AU74,BI$10))</f>
        <v>Hunting</v>
      </c>
      <c r="BJ74" s="21" t="str">
        <f>IF(BI74=0,AV74,findspace($AU74,BJ$10))</f>
        <v>1</v>
      </c>
      <c r="BK74" s="21" t="str">
        <f>IF(BJ74=0,AW74,findspace($AU74,BK$10))</f>
        <v>Leave</v>
      </c>
      <c r="BL74" s="21" t="str">
        <f>IF(BK74=0,AX74,findspace($AU74,BL$10))</f>
        <v>Used</v>
      </c>
      <c r="BM74" s="21" t="str">
        <f>IF(BL74=0,BF74,findspace($AU74,BM$10))</f>
        <v>YTD</v>
      </c>
      <c r="BN74" s="21" t="str">
        <f>IF(BM74=0,BH74,findspace($AU74,BN$10))</f>
        <v/>
      </c>
      <c r="BO74" s="21" t="str">
        <f>IF(BN74=0,BI74,findspace($AU74,BO$10))</f>
        <v/>
      </c>
      <c r="BR74" s="21" t="str">
        <f>IF($BG74=0,$AV74,findspace($AV74,BR$10))</f>
        <v>House</v>
      </c>
      <c r="BS74" s="21" t="str">
        <f>IF($BG74=0,$AV74,findspace($AV74,BS$10))</f>
        <v>Hunting</v>
      </c>
      <c r="BT74" s="21" t="str">
        <f>IF($BG74=0,$AV74,findspace($AV74,BT$10))</f>
        <v>3</v>
      </c>
      <c r="BU74" s="21" t="str">
        <f>IF($BG74=0,$AV74,findspace($AV74,BU$10))</f>
        <v>Leave</v>
      </c>
      <c r="BV74" s="21" t="str">
        <f>IF($BG74=0,$AV74,findspace($AV74,BV$10))</f>
        <v>Used</v>
      </c>
      <c r="BW74" s="21" t="str">
        <f>IF($BG74=0,$AV74,findspace($AV74,BW$10))</f>
        <v>YTD</v>
      </c>
      <c r="BX74" s="21" t="str">
        <f>IF($BG74=0,$AV74,findspace($AV74,BX$10))</f>
        <v/>
      </c>
      <c r="BY74" s="21" t="str">
        <f>IF($BG74=0,$AV74,findspace($AV74,BY$10))</f>
        <v/>
      </c>
      <c r="BZ74" s="21" t="str">
        <f>IF($BG74=0,$AV74,findspace($AV74,BZ$10))</f>
        <v/>
      </c>
      <c r="CA74" s="21" t="str">
        <f>IF($BG74=0,$AV74,findspace($AV74,CA$10))</f>
        <v/>
      </c>
    </row>
    <row r="75" spans="1:79" x14ac:dyDescent="0.35">
      <c r="A75" t="s">
        <v>1837</v>
      </c>
      <c r="B75" t="s">
        <v>3041</v>
      </c>
      <c r="C75" t="s">
        <v>3214</v>
      </c>
      <c r="D75" t="s">
        <v>1837</v>
      </c>
      <c r="E75" t="s">
        <v>3041</v>
      </c>
      <c r="F75" t="s">
        <v>3216</v>
      </c>
      <c r="G75" s="13">
        <v>0.98937950392701957</v>
      </c>
      <c r="I75">
        <v>12374</v>
      </c>
      <c r="J75" t="str">
        <f>K75&amp;L75</f>
        <v>IBCHHZHouse Hunting 2 Leave Used YTD12374IBCHHZHouse Hunting 3 Leave Used YTD</v>
      </c>
      <c r="K75" t="str">
        <f>A75&amp;B75&amp;C75</f>
        <v>IBCHHZHouse Hunting 2 Leave Used YTD</v>
      </c>
      <c r="L75" t="str">
        <f>I75&amp;D75&amp;E75&amp;F75</f>
        <v>12374IBCHHZHouse Hunting 3 Leave Used YTD</v>
      </c>
      <c r="M75" s="13">
        <f>G75</f>
        <v>0.98937950392701957</v>
      </c>
      <c r="N75" s="13"/>
      <c r="O75" s="19">
        <v>1066</v>
      </c>
      <c r="P75">
        <f>COUNTIF(C$11:C$2024, C75)</f>
        <v>3</v>
      </c>
      <c r="Q75">
        <f>COUNTIF(F$11:F$177, F75)</f>
        <v>3</v>
      </c>
      <c r="R75" t="b">
        <f>A75=D75</f>
        <v>1</v>
      </c>
      <c r="S75" t="b">
        <f>A75&amp;B75&amp;C75=D75&amp;E75&amp;F75</f>
        <v>0</v>
      </c>
      <c r="V75" t="str">
        <f>IF($A75=V$10, $C75, "")</f>
        <v/>
      </c>
      <c r="W75" t="str">
        <f>IF($A75=W$10, $C75, "")</f>
        <v/>
      </c>
      <c r="X75" t="str">
        <f>IF($A75=X$10, $C75, "")</f>
        <v/>
      </c>
      <c r="Y75" t="str">
        <f>IF($A75=Y$10, $C75, "")</f>
        <v>House Hunting 2 Leave Used YTD</v>
      </c>
      <c r="Z75" t="str">
        <f>IF($A75=Z$10, $C75, "")</f>
        <v/>
      </c>
      <c r="AB75" t="str">
        <f>IF($D75=AB$10, $F75, "")</f>
        <v/>
      </c>
      <c r="AC75" t="str">
        <f>IF($D75=AC$10, $F75, "")</f>
        <v/>
      </c>
      <c r="AD75" t="str">
        <f>IF($D75=AD$10, $F75, "")</f>
        <v/>
      </c>
      <c r="AE75" t="str">
        <f>IF($D75=AE$10, $F75, "")</f>
        <v>House Hunting 3 Leave Used YTD</v>
      </c>
      <c r="AF75" t="str">
        <f>IF($D75=AF$10, $F75, "")</f>
        <v/>
      </c>
      <c r="AH75">
        <f>COUNTIF(AI$11:AI$2024, AI75)</f>
        <v>1</v>
      </c>
      <c r="AI75" t="str">
        <f>V75&amp;AB75&amp;W75&amp;AC75&amp;X75&amp;AD75&amp;Y75&amp;AE75&amp;Z75&amp;AF75</f>
        <v>House Hunting 2 Leave Used YTDHouse Hunting 3 Leave Used YTD</v>
      </c>
      <c r="AJ75">
        <f>IF(ROW()=11,1,IF(AK74+1=AK75,AJ74,AJ74+1))</f>
        <v>49</v>
      </c>
      <c r="AK75">
        <f>IF(AI75=AI74, AK74+1, 1)</f>
        <v>1</v>
      </c>
      <c r="AL75" s="26" t="str">
        <f>AM75&amp;AN75</f>
        <v>IBCHHZHouse Hunting 2 Leave Used YTD12374IBCHHZHouse Hunting 3 Leave Used YTD</v>
      </c>
      <c r="AM75" t="str">
        <f>K75</f>
        <v>IBCHHZHouse Hunting 2 Leave Used YTD</v>
      </c>
      <c r="AN75" t="str">
        <f>L75</f>
        <v>12374IBCHHZHouse Hunting 3 Leave Used YTD</v>
      </c>
      <c r="AO75">
        <f>COUNTIF(AM$11:AM$1107, AM75)</f>
        <v>3</v>
      </c>
      <c r="AP75">
        <f>COUNTIF(AN$11:AN$1107, AN75)</f>
        <v>3</v>
      </c>
      <c r="AQ75">
        <f>MATCH(AM75, AM$11:AM$1107, 0)</f>
        <v>65</v>
      </c>
      <c r="AR75">
        <f>MATCH(AN75, AN$11:AN$1107, 0)</f>
        <v>64</v>
      </c>
      <c r="AS75">
        <v>1066</v>
      </c>
      <c r="AU75" t="str">
        <f>C75</f>
        <v>House Hunting 2 Leave Used YTD</v>
      </c>
      <c r="AV75" t="str">
        <f>IF(F75="", "", F75)</f>
        <v>House Hunting 3 Leave Used YTD</v>
      </c>
      <c r="AW75" s="13">
        <f>M75</f>
        <v>0.98937950392701957</v>
      </c>
      <c r="AX75" t="e">
        <f>VLOOKUP(AI75, UniquePairs!A$5:A$2000, 1, FALSE)</f>
        <v>#N/A</v>
      </c>
      <c r="AY75" t="str">
        <f>IFERROR(INDEX(UniquePairs!A$5:K$1000, MATCH(AL75, UniquePairs!A$5:A$1000, 0), 10), "")</f>
        <v/>
      </c>
      <c r="AZ75" s="13">
        <f>IF(AY75&lt;&gt;"", AY75, AW75)</f>
        <v>0.98937950392701957</v>
      </c>
      <c r="BA75" t="str">
        <f>IF(AZ75=0,"None",IF(AZ75&lt;0.6,"Weak",IF(AZ75&lt;0.7,"Review",IF(AZ75&lt;0.8,"Good",IF(AZ75&lt;0.9,"Very Good","Solid")))))</f>
        <v>Solid</v>
      </c>
      <c r="BB75" s="28" t="str">
        <f>IF(AJ74=AJ75, BB74, BC75)</f>
        <v>House Hunting Leave Used YTD</v>
      </c>
      <c r="BC75" t="str">
        <f>IF(AV75="",AU75,StringMatch(AU75,AV75,TRUE))</f>
        <v>House Hunting Leave Used YTD</v>
      </c>
      <c r="BD75" t="str">
        <f>TRIM(SUBSTITUTE(SUBSTITUTE(SUBSTITUTE(SUBSTITUTE(SUBSTITUTE(SUBSTITUTE(SUBSTITUTE(SUBSTITUTE(SUBSTITUTE(SUBSTITUTE(AU75,BR75,""),BS75,""),BT75,""),BU75,""),BV75,""),BW75,""),BX75,""),BY75,""),BZ75,""),CA75,""))</f>
        <v>2</v>
      </c>
      <c r="BE75" t="str">
        <f>TRIM(SUBSTITUTE(SUBSTITUTE(SUBSTITUTE(SUBSTITUTE(SUBSTITUTE(SUBSTITUTE(SUBSTITUTE(SUBSTITUTE(SUBSTITUTE(SUBSTITUTE(AV75,BH75,""),BI75,""),BJ75,""),BK75,""),BL75,""),BM75,""),BN75,""),BO75,""),BP75,""),BQ75,""))</f>
        <v>3</v>
      </c>
      <c r="BF75" s="21">
        <f>LEN(AU75)-LEN(SUBSTITUTE(AU75," ",""))</f>
        <v>5</v>
      </c>
      <c r="BG75" s="21">
        <f>LEN(AV75)-LEN(SUBSTITUTE(AV75," ",""))</f>
        <v>5</v>
      </c>
      <c r="BH75" s="21" t="str">
        <f>IF(BF75=0,AU75,findspace($AU75,BH$10))</f>
        <v>House</v>
      </c>
      <c r="BI75" s="21" t="str">
        <f>IF(BH75=0,AN75,findspace($AU75,BI$10))</f>
        <v>Hunting</v>
      </c>
      <c r="BJ75" s="21" t="str">
        <f>IF(BI75=0,AV75,findspace($AU75,BJ$10))</f>
        <v>2</v>
      </c>
      <c r="BK75" s="21" t="str">
        <f>IF(BJ75=0,AW75,findspace($AU75,BK$10))</f>
        <v>Leave</v>
      </c>
      <c r="BL75" s="21" t="str">
        <f>IF(BK75=0,AX75,findspace($AU75,BL$10))</f>
        <v>Used</v>
      </c>
      <c r="BM75" s="21" t="str">
        <f>IF(BL75=0,BF75,findspace($AU75,BM$10))</f>
        <v>YTD</v>
      </c>
      <c r="BN75" s="21" t="str">
        <f>IF(BM75=0,BH75,findspace($AU75,BN$10))</f>
        <v/>
      </c>
      <c r="BO75" s="21" t="str">
        <f>IF(BN75=0,BI75,findspace($AU75,BO$10))</f>
        <v/>
      </c>
      <c r="BR75" s="21" t="str">
        <f>IF($BG75=0,$AV75,findspace($AV75,BR$10))</f>
        <v>House</v>
      </c>
      <c r="BS75" s="21" t="str">
        <f>IF($BG75=0,$AV75,findspace($AV75,BS$10))</f>
        <v>Hunting</v>
      </c>
      <c r="BT75" s="21" t="str">
        <f>IF($BG75=0,$AV75,findspace($AV75,BT$10))</f>
        <v>3</v>
      </c>
      <c r="BU75" s="21" t="str">
        <f>IF($BG75=0,$AV75,findspace($AV75,BU$10))</f>
        <v>Leave</v>
      </c>
      <c r="BV75" s="21" t="str">
        <f>IF($BG75=0,$AV75,findspace($AV75,BV$10))</f>
        <v>Used</v>
      </c>
      <c r="BW75" s="21" t="str">
        <f>IF($BG75=0,$AV75,findspace($AV75,BW$10))</f>
        <v>YTD</v>
      </c>
      <c r="BX75" s="21" t="str">
        <f>IF($BG75=0,$AV75,findspace($AV75,BX$10))</f>
        <v/>
      </c>
      <c r="BY75" s="21" t="str">
        <f>IF($BG75=0,$AV75,findspace($AV75,BY$10))</f>
        <v/>
      </c>
      <c r="BZ75" s="21" t="str">
        <f>IF($BG75=0,$AV75,findspace($AV75,BZ$10))</f>
        <v/>
      </c>
      <c r="CA75" s="21" t="str">
        <f>IF($BG75=0,$AV75,findspace($AV75,CA$10))</f>
        <v/>
      </c>
    </row>
    <row r="76" spans="1:79" x14ac:dyDescent="0.35">
      <c r="A76" t="s">
        <v>1837</v>
      </c>
      <c r="B76" t="s">
        <v>3041</v>
      </c>
      <c r="C76" t="s">
        <v>3216</v>
      </c>
      <c r="D76" t="s">
        <v>1837</v>
      </c>
      <c r="E76" t="s">
        <v>3041</v>
      </c>
      <c r="F76" t="s">
        <v>3042</v>
      </c>
      <c r="G76" s="13">
        <v>0.98937950392701957</v>
      </c>
      <c r="I76">
        <v>12374</v>
      </c>
      <c r="J76" t="str">
        <f>K76&amp;L76</f>
        <v>IBCHHZHouse Hunting 3 Leave Used YTD12374IBCHHZHouse Hunting 1 Leave Used YTD</v>
      </c>
      <c r="K76" t="str">
        <f>A76&amp;B76&amp;C76</f>
        <v>IBCHHZHouse Hunting 3 Leave Used YTD</v>
      </c>
      <c r="L76" t="str">
        <f>I76&amp;D76&amp;E76&amp;F76</f>
        <v>12374IBCHHZHouse Hunting 1 Leave Used YTD</v>
      </c>
      <c r="M76" s="13">
        <f>G76</f>
        <v>0.98937950392701957</v>
      </c>
      <c r="N76" s="13"/>
      <c r="O76" s="19">
        <v>659</v>
      </c>
      <c r="P76">
        <f>COUNTIF(C$11:C$2024, C76)</f>
        <v>3</v>
      </c>
      <c r="Q76">
        <f>COUNTIF(F$11:F$177, F76)</f>
        <v>3</v>
      </c>
      <c r="R76" t="b">
        <f>A76=D76</f>
        <v>1</v>
      </c>
      <c r="S76" t="b">
        <f>A76&amp;B76&amp;C76=D76&amp;E76&amp;F76</f>
        <v>0</v>
      </c>
      <c r="V76" t="str">
        <f>IF($A76=V$10, $C76, "")</f>
        <v/>
      </c>
      <c r="W76" t="str">
        <f>IF($A76=W$10, $C76, "")</f>
        <v/>
      </c>
      <c r="X76" t="str">
        <f>IF($A76=X$10, $C76, "")</f>
        <v/>
      </c>
      <c r="Y76" t="str">
        <f>IF($A76=Y$10, $C76, "")</f>
        <v>House Hunting 3 Leave Used YTD</v>
      </c>
      <c r="Z76" t="str">
        <f>IF($A76=Z$10, $C76, "")</f>
        <v/>
      </c>
      <c r="AB76" t="str">
        <f>IF($D76=AB$10, $F76, "")</f>
        <v/>
      </c>
      <c r="AC76" t="str">
        <f>IF($D76=AC$10, $F76, "")</f>
        <v/>
      </c>
      <c r="AD76" t="str">
        <f>IF($D76=AD$10, $F76, "")</f>
        <v/>
      </c>
      <c r="AE76" t="str">
        <f>IF($D76=AE$10, $F76, "")</f>
        <v>House Hunting 1 Leave Used YTD</v>
      </c>
      <c r="AF76" t="str">
        <f>IF($D76=AF$10, $F76, "")</f>
        <v/>
      </c>
      <c r="AH76">
        <f>COUNTIF(AI$11:AI$2024, AI76)</f>
        <v>1</v>
      </c>
      <c r="AI76" t="str">
        <f>V76&amp;AB76&amp;W76&amp;AC76&amp;X76&amp;AD76&amp;Y76&amp;AE76&amp;Z76&amp;AF76</f>
        <v>House Hunting 3 Leave Used YTDHouse Hunting 1 Leave Used YTD</v>
      </c>
      <c r="AJ76">
        <f>IF(ROW()=11,1,IF(AK75+1=AK76,AJ75,AJ75+1))</f>
        <v>50</v>
      </c>
      <c r="AK76">
        <f>IF(AI76=AI75, AK75+1, 1)</f>
        <v>1</v>
      </c>
      <c r="AL76" s="26" t="str">
        <f>AM76&amp;AN76</f>
        <v>IBCHHZHouse Hunting 3 Leave Used YTD12374IBCHHZHouse Hunting 1 Leave Used YTD</v>
      </c>
      <c r="AM76" t="str">
        <f>K76</f>
        <v>IBCHHZHouse Hunting 3 Leave Used YTD</v>
      </c>
      <c r="AN76" t="str">
        <f>L76</f>
        <v>12374IBCHHZHouse Hunting 1 Leave Used YTD</v>
      </c>
      <c r="AO76">
        <f>COUNTIF(AM$11:AM$1107, AM76)</f>
        <v>3</v>
      </c>
      <c r="AP76">
        <f>COUNTIF(AN$11:AN$1107, AN76)</f>
        <v>3</v>
      </c>
      <c r="AQ76">
        <f>MATCH(AM76, AM$11:AM$1107, 0)</f>
        <v>66</v>
      </c>
      <c r="AR76">
        <f>MATCH(AN76, AN$11:AN$1107, 0)</f>
        <v>66</v>
      </c>
      <c r="AS76">
        <v>659</v>
      </c>
      <c r="AU76" t="str">
        <f>C76</f>
        <v>House Hunting 3 Leave Used YTD</v>
      </c>
      <c r="AV76" t="str">
        <f>IF(F76="", "", F76)</f>
        <v>House Hunting 1 Leave Used YTD</v>
      </c>
      <c r="AW76" s="13">
        <f>M76</f>
        <v>0.98937950392701957</v>
      </c>
      <c r="AX76" t="e">
        <f>VLOOKUP(AI76, UniquePairs!A$5:A$2000, 1, FALSE)</f>
        <v>#N/A</v>
      </c>
      <c r="AY76" t="str">
        <f>IFERROR(INDEX(UniquePairs!A$5:K$1000, MATCH(AL76, UniquePairs!A$5:A$1000, 0), 10), "")</f>
        <v/>
      </c>
      <c r="AZ76" s="13">
        <f>IF(AY76&lt;&gt;"", AY76, AW76)</f>
        <v>0.98937950392701957</v>
      </c>
      <c r="BA76" t="str">
        <f>IF(AZ76=0,"None",IF(AZ76&lt;0.6,"Weak",IF(AZ76&lt;0.7,"Review",IF(AZ76&lt;0.8,"Good",IF(AZ76&lt;0.9,"Very Good","Solid")))))</f>
        <v>Solid</v>
      </c>
      <c r="BB76" s="28" t="str">
        <f>IF(AJ75=AJ76, BB75, BC76)</f>
        <v>House Hunting Leave Used YTD</v>
      </c>
      <c r="BC76" t="str">
        <f>IF(AV76="",AU76,StringMatch(AU76,AV76,TRUE))</f>
        <v>House Hunting Leave Used YTD</v>
      </c>
      <c r="BD76" t="str">
        <f>TRIM(SUBSTITUTE(SUBSTITUTE(SUBSTITUTE(SUBSTITUTE(SUBSTITUTE(SUBSTITUTE(SUBSTITUTE(SUBSTITUTE(SUBSTITUTE(SUBSTITUTE(AU76,BR76,""),BS76,""),BT76,""),BU76,""),BV76,""),BW76,""),BX76,""),BY76,""),BZ76,""),CA76,""))</f>
        <v>3</v>
      </c>
      <c r="BE76" t="str">
        <f>TRIM(SUBSTITUTE(SUBSTITUTE(SUBSTITUTE(SUBSTITUTE(SUBSTITUTE(SUBSTITUTE(SUBSTITUTE(SUBSTITUTE(SUBSTITUTE(SUBSTITUTE(AV76,BH76,""),BI76,""),BJ76,""),BK76,""),BL76,""),BM76,""),BN76,""),BO76,""),BP76,""),BQ76,""))</f>
        <v>1</v>
      </c>
      <c r="BF76" s="21">
        <f>LEN(AU76)-LEN(SUBSTITUTE(AU76," ",""))</f>
        <v>5</v>
      </c>
      <c r="BG76" s="21">
        <f>LEN(AV76)-LEN(SUBSTITUTE(AV76," ",""))</f>
        <v>5</v>
      </c>
      <c r="BH76" s="21" t="str">
        <f>IF(BF76=0,AU76,findspace($AU76,BH$10))</f>
        <v>House</v>
      </c>
      <c r="BI76" s="21" t="str">
        <f>IF(BH76=0,AN76,findspace($AU76,BI$10))</f>
        <v>Hunting</v>
      </c>
      <c r="BJ76" s="21" t="str">
        <f>IF(BI76=0,AV76,findspace($AU76,BJ$10))</f>
        <v>3</v>
      </c>
      <c r="BK76" s="21" t="str">
        <f>IF(BJ76=0,AW76,findspace($AU76,BK$10))</f>
        <v>Leave</v>
      </c>
      <c r="BL76" s="21" t="str">
        <f>IF(BK76=0,AX76,findspace($AU76,BL$10))</f>
        <v>Used</v>
      </c>
      <c r="BM76" s="21" t="str">
        <f>IF(BL76=0,BF76,findspace($AU76,BM$10))</f>
        <v>YTD</v>
      </c>
      <c r="BN76" s="21" t="str">
        <f>IF(BM76=0,BH76,findspace($AU76,BN$10))</f>
        <v/>
      </c>
      <c r="BO76" s="21" t="str">
        <f>IF(BN76=0,BI76,findspace($AU76,BO$10))</f>
        <v/>
      </c>
      <c r="BR76" s="21" t="str">
        <f>IF($BG76=0,$AV76,findspace($AV76,BR$10))</f>
        <v>House</v>
      </c>
      <c r="BS76" s="21" t="str">
        <f>IF($BG76=0,$AV76,findspace($AV76,BS$10))</f>
        <v>Hunting</v>
      </c>
      <c r="BT76" s="21" t="str">
        <f>IF($BG76=0,$AV76,findspace($AV76,BT$10))</f>
        <v>1</v>
      </c>
      <c r="BU76" s="21" t="str">
        <f>IF($BG76=0,$AV76,findspace($AV76,BU$10))</f>
        <v>Leave</v>
      </c>
      <c r="BV76" s="21" t="str">
        <f>IF($BG76=0,$AV76,findspace($AV76,BV$10))</f>
        <v>Used</v>
      </c>
      <c r="BW76" s="21" t="str">
        <f>IF($BG76=0,$AV76,findspace($AV76,BW$10))</f>
        <v>YTD</v>
      </c>
      <c r="BX76" s="21" t="str">
        <f>IF($BG76=0,$AV76,findspace($AV76,BX$10))</f>
        <v/>
      </c>
      <c r="BY76" s="21" t="str">
        <f>IF($BG76=0,$AV76,findspace($AV76,BY$10))</f>
        <v/>
      </c>
      <c r="BZ76" s="21" t="str">
        <f>IF($BG76=0,$AV76,findspace($AV76,BZ$10))</f>
        <v/>
      </c>
      <c r="CA76" s="21" t="str">
        <f>IF($BG76=0,$AV76,findspace($AV76,CA$10))</f>
        <v/>
      </c>
    </row>
    <row r="77" spans="1:79" x14ac:dyDescent="0.35">
      <c r="A77" t="s">
        <v>1837</v>
      </c>
      <c r="B77" t="s">
        <v>3041</v>
      </c>
      <c r="C77" t="s">
        <v>3216</v>
      </c>
      <c r="D77" t="s">
        <v>1837</v>
      </c>
      <c r="E77" t="s">
        <v>3041</v>
      </c>
      <c r="F77" t="s">
        <v>3214</v>
      </c>
      <c r="G77" s="13">
        <v>0.98937950392701957</v>
      </c>
      <c r="I77">
        <v>12374</v>
      </c>
      <c r="J77" t="str">
        <f>K77&amp;L77</f>
        <v>IBCHHZHouse Hunting 3 Leave Used YTD12374IBCHHZHouse Hunting 2 Leave Used YTD</v>
      </c>
      <c r="K77" t="str">
        <f>A77&amp;B77&amp;C77</f>
        <v>IBCHHZHouse Hunting 3 Leave Used YTD</v>
      </c>
      <c r="L77" t="str">
        <f>I77&amp;D77&amp;E77&amp;F77</f>
        <v>12374IBCHHZHouse Hunting 2 Leave Used YTD</v>
      </c>
      <c r="M77" s="13">
        <f>G77</f>
        <v>0.98937950392701957</v>
      </c>
      <c r="N77" s="13"/>
      <c r="O77" s="19">
        <v>822</v>
      </c>
      <c r="P77">
        <f>COUNTIF(C$11:C$2024, C77)</f>
        <v>3</v>
      </c>
      <c r="Q77">
        <f>COUNTIF(F$11:F$177, F77)</f>
        <v>3</v>
      </c>
      <c r="R77" t="b">
        <f>A77=D77</f>
        <v>1</v>
      </c>
      <c r="S77" t="b">
        <f>A77&amp;B77&amp;C77=D77&amp;E77&amp;F77</f>
        <v>0</v>
      </c>
      <c r="V77" t="str">
        <f>IF($A77=V$10, $C77, "")</f>
        <v/>
      </c>
      <c r="W77" t="str">
        <f>IF($A77=W$10, $C77, "")</f>
        <v/>
      </c>
      <c r="X77" t="str">
        <f>IF($A77=X$10, $C77, "")</f>
        <v/>
      </c>
      <c r="Y77" t="str">
        <f>IF($A77=Y$10, $C77, "")</f>
        <v>House Hunting 3 Leave Used YTD</v>
      </c>
      <c r="Z77" t="str">
        <f>IF($A77=Z$10, $C77, "")</f>
        <v/>
      </c>
      <c r="AB77" t="str">
        <f>IF($D77=AB$10, $F77, "")</f>
        <v/>
      </c>
      <c r="AC77" t="str">
        <f>IF($D77=AC$10, $F77, "")</f>
        <v/>
      </c>
      <c r="AD77" t="str">
        <f>IF($D77=AD$10, $F77, "")</f>
        <v/>
      </c>
      <c r="AE77" t="str">
        <f>IF($D77=AE$10, $F77, "")</f>
        <v>House Hunting 2 Leave Used YTD</v>
      </c>
      <c r="AF77" t="str">
        <f>IF($D77=AF$10, $F77, "")</f>
        <v/>
      </c>
      <c r="AH77">
        <f>COUNTIF(AI$11:AI$2024, AI77)</f>
        <v>1</v>
      </c>
      <c r="AI77" t="str">
        <f>V77&amp;AB77&amp;W77&amp;AC77&amp;X77&amp;AD77&amp;Y77&amp;AE77&amp;Z77&amp;AF77</f>
        <v>House Hunting 3 Leave Used YTDHouse Hunting 2 Leave Used YTD</v>
      </c>
      <c r="AJ77">
        <f>IF(ROW()=11,1,IF(AK76+1=AK77,AJ76,AJ76+1))</f>
        <v>51</v>
      </c>
      <c r="AK77">
        <f>IF(AI77=AI76, AK76+1, 1)</f>
        <v>1</v>
      </c>
      <c r="AL77" s="26" t="str">
        <f>AM77&amp;AN77</f>
        <v>IBCHHZHouse Hunting 3 Leave Used YTD12374IBCHHZHouse Hunting 2 Leave Used YTD</v>
      </c>
      <c r="AM77" t="str">
        <f>K77</f>
        <v>IBCHHZHouse Hunting 3 Leave Used YTD</v>
      </c>
      <c r="AN77" t="str">
        <f>L77</f>
        <v>12374IBCHHZHouse Hunting 2 Leave Used YTD</v>
      </c>
      <c r="AO77">
        <f>COUNTIF(AM$11:AM$1107, AM77)</f>
        <v>3</v>
      </c>
      <c r="AP77">
        <f>COUNTIF(AN$11:AN$1107, AN77)</f>
        <v>3</v>
      </c>
      <c r="AQ77">
        <f>MATCH(AM77, AM$11:AM$1107, 0)</f>
        <v>66</v>
      </c>
      <c r="AR77">
        <f>MATCH(AN77, AN$11:AN$1107, 0)</f>
        <v>67</v>
      </c>
      <c r="AS77">
        <v>822</v>
      </c>
      <c r="AU77" t="str">
        <f>C77</f>
        <v>House Hunting 3 Leave Used YTD</v>
      </c>
      <c r="AV77" t="str">
        <f>IF(F77="", "", F77)</f>
        <v>House Hunting 2 Leave Used YTD</v>
      </c>
      <c r="AW77" s="13">
        <f>M77</f>
        <v>0.98937950392701957</v>
      </c>
      <c r="AX77" t="e">
        <f>VLOOKUP(AI77, UniquePairs!A$5:A$2000, 1, FALSE)</f>
        <v>#N/A</v>
      </c>
      <c r="AY77" t="str">
        <f>IFERROR(INDEX(UniquePairs!A$5:K$1000, MATCH(AL77, UniquePairs!A$5:A$1000, 0), 10), "")</f>
        <v/>
      </c>
      <c r="AZ77" s="13">
        <f>IF(AY77&lt;&gt;"", AY77, AW77)</f>
        <v>0.98937950392701957</v>
      </c>
      <c r="BA77" t="str">
        <f>IF(AZ77=0,"None",IF(AZ77&lt;0.6,"Weak",IF(AZ77&lt;0.7,"Review",IF(AZ77&lt;0.8,"Good",IF(AZ77&lt;0.9,"Very Good","Solid")))))</f>
        <v>Solid</v>
      </c>
      <c r="BB77" s="28" t="str">
        <f>IF(AJ76=AJ77, BB76, BC77)</f>
        <v>House Hunting Leave Used YTD</v>
      </c>
      <c r="BC77" t="str">
        <f>IF(AV77="",AU77,StringMatch(AU77,AV77,TRUE))</f>
        <v>House Hunting Leave Used YTD</v>
      </c>
      <c r="BD77" t="str">
        <f>TRIM(SUBSTITUTE(SUBSTITUTE(SUBSTITUTE(SUBSTITUTE(SUBSTITUTE(SUBSTITUTE(SUBSTITUTE(SUBSTITUTE(SUBSTITUTE(SUBSTITUTE(AU77,BR77,""),BS77,""),BT77,""),BU77,""),BV77,""),BW77,""),BX77,""),BY77,""),BZ77,""),CA77,""))</f>
        <v>3</v>
      </c>
      <c r="BE77" t="str">
        <f>TRIM(SUBSTITUTE(SUBSTITUTE(SUBSTITUTE(SUBSTITUTE(SUBSTITUTE(SUBSTITUTE(SUBSTITUTE(SUBSTITUTE(SUBSTITUTE(SUBSTITUTE(AV77,BH77,""),BI77,""),BJ77,""),BK77,""),BL77,""),BM77,""),BN77,""),BO77,""),BP77,""),BQ77,""))</f>
        <v>2</v>
      </c>
      <c r="BF77" s="21">
        <f>LEN(AU77)-LEN(SUBSTITUTE(AU77," ",""))</f>
        <v>5</v>
      </c>
      <c r="BG77" s="21">
        <f>LEN(AV77)-LEN(SUBSTITUTE(AV77," ",""))</f>
        <v>5</v>
      </c>
      <c r="BH77" s="21" t="str">
        <f>IF(BF77=0,AU77,findspace($AU77,BH$10))</f>
        <v>House</v>
      </c>
      <c r="BI77" s="21" t="str">
        <f>IF(BH77=0,AN77,findspace($AU77,BI$10))</f>
        <v>Hunting</v>
      </c>
      <c r="BJ77" s="21" t="str">
        <f>IF(BI77=0,AV77,findspace($AU77,BJ$10))</f>
        <v>3</v>
      </c>
      <c r="BK77" s="21" t="str">
        <f>IF(BJ77=0,AW77,findspace($AU77,BK$10))</f>
        <v>Leave</v>
      </c>
      <c r="BL77" s="21" t="str">
        <f>IF(BK77=0,AX77,findspace($AU77,BL$10))</f>
        <v>Used</v>
      </c>
      <c r="BM77" s="21" t="str">
        <f>IF(BL77=0,BF77,findspace($AU77,BM$10))</f>
        <v>YTD</v>
      </c>
      <c r="BN77" s="21" t="str">
        <f>IF(BM77=0,BH77,findspace($AU77,BN$10))</f>
        <v/>
      </c>
      <c r="BO77" s="21" t="str">
        <f>IF(BN77=0,BI77,findspace($AU77,BO$10))</f>
        <v/>
      </c>
      <c r="BR77" s="21" t="str">
        <f>IF($BG77=0,$AV77,findspace($AV77,BR$10))</f>
        <v>House</v>
      </c>
      <c r="BS77" s="21" t="str">
        <f>IF($BG77=0,$AV77,findspace($AV77,BS$10))</f>
        <v>Hunting</v>
      </c>
      <c r="BT77" s="21" t="str">
        <f>IF($BG77=0,$AV77,findspace($AV77,BT$10))</f>
        <v>2</v>
      </c>
      <c r="BU77" s="21" t="str">
        <f>IF($BG77=0,$AV77,findspace($AV77,BU$10))</f>
        <v>Leave</v>
      </c>
      <c r="BV77" s="21" t="str">
        <f>IF($BG77=0,$AV77,findspace($AV77,BV$10))</f>
        <v>Used</v>
      </c>
      <c r="BW77" s="21" t="str">
        <f>IF($BG77=0,$AV77,findspace($AV77,BW$10))</f>
        <v>YTD</v>
      </c>
      <c r="BX77" s="21" t="str">
        <f>IF($BG77=0,$AV77,findspace($AV77,BX$10))</f>
        <v/>
      </c>
      <c r="BY77" s="21" t="str">
        <f>IF($BG77=0,$AV77,findspace($AV77,BY$10))</f>
        <v/>
      </c>
      <c r="BZ77" s="21" t="str">
        <f>IF($BG77=0,$AV77,findspace($AV77,BZ$10))</f>
        <v/>
      </c>
      <c r="CA77" s="21" t="str">
        <f>IF($BG77=0,$AV77,findspace($AV77,CA$10))</f>
        <v/>
      </c>
    </row>
    <row r="78" spans="1:79" x14ac:dyDescent="0.35">
      <c r="A78" t="s">
        <v>1837</v>
      </c>
      <c r="B78" t="s">
        <v>3041</v>
      </c>
      <c r="C78" t="s">
        <v>3216</v>
      </c>
      <c r="D78" t="s">
        <v>1837</v>
      </c>
      <c r="E78" t="s">
        <v>3041</v>
      </c>
      <c r="F78" t="s">
        <v>3218</v>
      </c>
      <c r="G78" s="13">
        <v>0.98937950392701957</v>
      </c>
      <c r="I78">
        <v>12374</v>
      </c>
      <c r="J78" t="str">
        <f>K78&amp;L78</f>
        <v>IBCHHZHouse Hunting 3 Leave Used YTD12374IBCHHZHouse Hunting 4 Leave Used YTD</v>
      </c>
      <c r="K78" t="str">
        <f>A78&amp;B78&amp;C78</f>
        <v>IBCHHZHouse Hunting 3 Leave Used YTD</v>
      </c>
      <c r="L78" t="str">
        <f>I78&amp;D78&amp;E78&amp;F78</f>
        <v>12374IBCHHZHouse Hunting 4 Leave Used YTD</v>
      </c>
      <c r="M78" s="13">
        <f>G78</f>
        <v>0.98937950392701957</v>
      </c>
      <c r="N78" s="13"/>
      <c r="O78" s="19">
        <v>672</v>
      </c>
      <c r="P78">
        <f>COUNTIF(C$11:C$2024, C78)</f>
        <v>3</v>
      </c>
      <c r="Q78">
        <f>COUNTIF(F$11:F$177, F78)</f>
        <v>3</v>
      </c>
      <c r="R78" t="b">
        <f>A78=D78</f>
        <v>1</v>
      </c>
      <c r="S78" t="b">
        <f>A78&amp;B78&amp;C78=D78&amp;E78&amp;F78</f>
        <v>0</v>
      </c>
      <c r="V78" t="str">
        <f>IF($A78=V$10, $C78, "")</f>
        <v/>
      </c>
      <c r="W78" t="str">
        <f>IF($A78=W$10, $C78, "")</f>
        <v/>
      </c>
      <c r="X78" t="str">
        <f>IF($A78=X$10, $C78, "")</f>
        <v/>
      </c>
      <c r="Y78" t="str">
        <f>IF($A78=Y$10, $C78, "")</f>
        <v>House Hunting 3 Leave Used YTD</v>
      </c>
      <c r="Z78" t="str">
        <f>IF($A78=Z$10, $C78, "")</f>
        <v/>
      </c>
      <c r="AB78" t="str">
        <f>IF($D78=AB$10, $F78, "")</f>
        <v/>
      </c>
      <c r="AC78" t="str">
        <f>IF($D78=AC$10, $F78, "")</f>
        <v/>
      </c>
      <c r="AD78" t="str">
        <f>IF($D78=AD$10, $F78, "")</f>
        <v/>
      </c>
      <c r="AE78" t="str">
        <f>IF($D78=AE$10, $F78, "")</f>
        <v>House Hunting 4 Leave Used YTD</v>
      </c>
      <c r="AF78" t="str">
        <f>IF($D78=AF$10, $F78, "")</f>
        <v/>
      </c>
      <c r="AH78">
        <f>COUNTIF(AI$11:AI$2024, AI78)</f>
        <v>1</v>
      </c>
      <c r="AI78" t="str">
        <f>V78&amp;AB78&amp;W78&amp;AC78&amp;X78&amp;AD78&amp;Y78&amp;AE78&amp;Z78&amp;AF78</f>
        <v>House Hunting 3 Leave Used YTDHouse Hunting 4 Leave Used YTD</v>
      </c>
      <c r="AJ78">
        <f>IF(ROW()=11,1,IF(AK77+1=AK78,AJ77,AJ77+1))</f>
        <v>52</v>
      </c>
      <c r="AK78">
        <f>IF(AI78=AI77, AK77+1, 1)</f>
        <v>1</v>
      </c>
      <c r="AL78" s="26" t="str">
        <f>AM78&amp;AN78</f>
        <v>IBCHHZHouse Hunting 3 Leave Used YTD12374IBCHHZHouse Hunting 4 Leave Used YTD</v>
      </c>
      <c r="AM78" t="str">
        <f>K78</f>
        <v>IBCHHZHouse Hunting 3 Leave Used YTD</v>
      </c>
      <c r="AN78" t="str">
        <f>L78</f>
        <v>12374IBCHHZHouse Hunting 4 Leave Used YTD</v>
      </c>
      <c r="AO78">
        <f>COUNTIF(AM$11:AM$1107, AM78)</f>
        <v>3</v>
      </c>
      <c r="AP78">
        <f>COUNTIF(AN$11:AN$1107, AN78)</f>
        <v>3</v>
      </c>
      <c r="AQ78">
        <f>MATCH(AM78, AM$11:AM$1107, 0)</f>
        <v>66</v>
      </c>
      <c r="AR78">
        <f>MATCH(AN78, AN$11:AN$1107, 0)</f>
        <v>68</v>
      </c>
      <c r="AS78">
        <v>672</v>
      </c>
      <c r="AU78" t="str">
        <f>C78</f>
        <v>House Hunting 3 Leave Used YTD</v>
      </c>
      <c r="AV78" t="str">
        <f>IF(F78="", "", F78)</f>
        <v>House Hunting 4 Leave Used YTD</v>
      </c>
      <c r="AW78" s="13">
        <f>M78</f>
        <v>0.98937950392701957</v>
      </c>
      <c r="AX78" t="e">
        <f>VLOOKUP(AI78, UniquePairs!A$5:A$2000, 1, FALSE)</f>
        <v>#N/A</v>
      </c>
      <c r="AY78" t="str">
        <f>IFERROR(INDEX(UniquePairs!A$5:K$1000, MATCH(AL78, UniquePairs!A$5:A$1000, 0), 10), "")</f>
        <v/>
      </c>
      <c r="AZ78" s="13">
        <f>IF(AY78&lt;&gt;"", AY78, AW78)</f>
        <v>0.98937950392701957</v>
      </c>
      <c r="BA78" t="str">
        <f>IF(AZ78=0,"None",IF(AZ78&lt;0.6,"Weak",IF(AZ78&lt;0.7,"Review",IF(AZ78&lt;0.8,"Good",IF(AZ78&lt;0.9,"Very Good","Solid")))))</f>
        <v>Solid</v>
      </c>
      <c r="BB78" s="28" t="str">
        <f>IF(AJ77=AJ78, BB77, BC78)</f>
        <v>House Hunting Leave Used YTD</v>
      </c>
      <c r="BC78" t="str">
        <f>IF(AV78="",AU78,StringMatch(AU78,AV78,TRUE))</f>
        <v>House Hunting Leave Used YTD</v>
      </c>
      <c r="BD78" t="str">
        <f>TRIM(SUBSTITUTE(SUBSTITUTE(SUBSTITUTE(SUBSTITUTE(SUBSTITUTE(SUBSTITUTE(SUBSTITUTE(SUBSTITUTE(SUBSTITUTE(SUBSTITUTE(AU78,BR78,""),BS78,""),BT78,""),BU78,""),BV78,""),BW78,""),BX78,""),BY78,""),BZ78,""),CA78,""))</f>
        <v>3</v>
      </c>
      <c r="BE78" t="str">
        <f>TRIM(SUBSTITUTE(SUBSTITUTE(SUBSTITUTE(SUBSTITUTE(SUBSTITUTE(SUBSTITUTE(SUBSTITUTE(SUBSTITUTE(SUBSTITUTE(SUBSTITUTE(AV78,BH78,""),BI78,""),BJ78,""),BK78,""),BL78,""),BM78,""),BN78,""),BO78,""),BP78,""),BQ78,""))</f>
        <v>4</v>
      </c>
      <c r="BF78" s="21">
        <f>LEN(AU78)-LEN(SUBSTITUTE(AU78," ",""))</f>
        <v>5</v>
      </c>
      <c r="BG78" s="21">
        <f>LEN(AV78)-LEN(SUBSTITUTE(AV78," ",""))</f>
        <v>5</v>
      </c>
      <c r="BH78" s="21" t="str">
        <f>IF(BF78=0,AU78,findspace($AU78,BH$10))</f>
        <v>House</v>
      </c>
      <c r="BI78" s="21" t="str">
        <f>IF(BH78=0,AN78,findspace($AU78,BI$10))</f>
        <v>Hunting</v>
      </c>
      <c r="BJ78" s="21" t="str">
        <f>IF(BI78=0,AV78,findspace($AU78,BJ$10))</f>
        <v>3</v>
      </c>
      <c r="BK78" s="21" t="str">
        <f>IF(BJ78=0,AW78,findspace($AU78,BK$10))</f>
        <v>Leave</v>
      </c>
      <c r="BL78" s="21" t="str">
        <f>IF(BK78=0,AX78,findspace($AU78,BL$10))</f>
        <v>Used</v>
      </c>
      <c r="BM78" s="21" t="str">
        <f>IF(BL78=0,BF78,findspace($AU78,BM$10))</f>
        <v>YTD</v>
      </c>
      <c r="BN78" s="21" t="str">
        <f>IF(BM78=0,BH78,findspace($AU78,BN$10))</f>
        <v/>
      </c>
      <c r="BO78" s="21" t="str">
        <f>IF(BN78=0,BI78,findspace($AU78,BO$10))</f>
        <v/>
      </c>
      <c r="BR78" s="21" t="str">
        <f>IF($BG78=0,$AV78,findspace($AV78,BR$10))</f>
        <v>House</v>
      </c>
      <c r="BS78" s="21" t="str">
        <f>IF($BG78=0,$AV78,findspace($AV78,BS$10))</f>
        <v>Hunting</v>
      </c>
      <c r="BT78" s="21" t="str">
        <f>IF($BG78=0,$AV78,findspace($AV78,BT$10))</f>
        <v>4</v>
      </c>
      <c r="BU78" s="21" t="str">
        <f>IF($BG78=0,$AV78,findspace($AV78,BU$10))</f>
        <v>Leave</v>
      </c>
      <c r="BV78" s="21" t="str">
        <f>IF($BG78=0,$AV78,findspace($AV78,BV$10))</f>
        <v>Used</v>
      </c>
      <c r="BW78" s="21" t="str">
        <f>IF($BG78=0,$AV78,findspace($AV78,BW$10))</f>
        <v>YTD</v>
      </c>
      <c r="BX78" s="21" t="str">
        <f>IF($BG78=0,$AV78,findspace($AV78,BX$10))</f>
        <v/>
      </c>
      <c r="BY78" s="21" t="str">
        <f>IF($BG78=0,$AV78,findspace($AV78,BY$10))</f>
        <v/>
      </c>
      <c r="BZ78" s="21" t="str">
        <f>IF($BG78=0,$AV78,findspace($AV78,BZ$10))</f>
        <v/>
      </c>
      <c r="CA78" s="21" t="str">
        <f>IF($BG78=0,$AV78,findspace($AV78,CA$10))</f>
        <v/>
      </c>
    </row>
    <row r="79" spans="1:79" x14ac:dyDescent="0.35">
      <c r="A79" t="s">
        <v>1837</v>
      </c>
      <c r="B79" t="s">
        <v>3041</v>
      </c>
      <c r="C79" t="s">
        <v>3218</v>
      </c>
      <c r="D79" t="s">
        <v>1837</v>
      </c>
      <c r="E79" t="s">
        <v>3041</v>
      </c>
      <c r="F79" t="s">
        <v>3216</v>
      </c>
      <c r="G79" s="13">
        <v>0.98937950392701957</v>
      </c>
      <c r="I79">
        <v>12374</v>
      </c>
      <c r="J79" t="str">
        <f>K79&amp;L79</f>
        <v>IBCHHZHouse Hunting 4 Leave Used YTD12374IBCHHZHouse Hunting 3 Leave Used YTD</v>
      </c>
      <c r="K79" t="str">
        <f>A79&amp;B79&amp;C79</f>
        <v>IBCHHZHouse Hunting 4 Leave Used YTD</v>
      </c>
      <c r="L79" t="str">
        <f>I79&amp;D79&amp;E79&amp;F79</f>
        <v>12374IBCHHZHouse Hunting 3 Leave Used YTD</v>
      </c>
      <c r="M79" s="13">
        <f>G79</f>
        <v>0.98937950392701957</v>
      </c>
      <c r="N79" s="13"/>
      <c r="O79" s="19">
        <v>242</v>
      </c>
      <c r="P79">
        <f>COUNTIF(C$11:C$2024, C79)</f>
        <v>3</v>
      </c>
      <c r="Q79">
        <f>COUNTIF(F$11:F$177, F79)</f>
        <v>3</v>
      </c>
      <c r="R79" t="b">
        <f>A79=D79</f>
        <v>1</v>
      </c>
      <c r="S79" t="b">
        <f>A79&amp;B79&amp;C79=D79&amp;E79&amp;F79</f>
        <v>0</v>
      </c>
      <c r="V79" t="str">
        <f>IF($A79=V$10, $C79, "")</f>
        <v/>
      </c>
      <c r="W79" t="str">
        <f>IF($A79=W$10, $C79, "")</f>
        <v/>
      </c>
      <c r="X79" t="str">
        <f>IF($A79=X$10, $C79, "")</f>
        <v/>
      </c>
      <c r="Y79" t="str">
        <f>IF($A79=Y$10, $C79, "")</f>
        <v>House Hunting 4 Leave Used YTD</v>
      </c>
      <c r="Z79" t="str">
        <f>IF($A79=Z$10, $C79, "")</f>
        <v/>
      </c>
      <c r="AB79" t="str">
        <f>IF($D79=AB$10, $F79, "")</f>
        <v/>
      </c>
      <c r="AC79" t="str">
        <f>IF($D79=AC$10, $F79, "")</f>
        <v/>
      </c>
      <c r="AD79" t="str">
        <f>IF($D79=AD$10, $F79, "")</f>
        <v/>
      </c>
      <c r="AE79" t="str">
        <f>IF($D79=AE$10, $F79, "")</f>
        <v>House Hunting 3 Leave Used YTD</v>
      </c>
      <c r="AF79" t="str">
        <f>IF($D79=AF$10, $F79, "")</f>
        <v/>
      </c>
      <c r="AH79">
        <f>COUNTIF(AI$11:AI$2024, AI79)</f>
        <v>1</v>
      </c>
      <c r="AI79" t="str">
        <f>V79&amp;AB79&amp;W79&amp;AC79&amp;X79&amp;AD79&amp;Y79&amp;AE79&amp;Z79&amp;AF79</f>
        <v>House Hunting 4 Leave Used YTDHouse Hunting 3 Leave Used YTD</v>
      </c>
      <c r="AJ79">
        <f>IF(ROW()=11,1,IF(AK78+1=AK79,AJ78,AJ78+1))</f>
        <v>53</v>
      </c>
      <c r="AK79">
        <f>IF(AI79=AI78, AK78+1, 1)</f>
        <v>1</v>
      </c>
      <c r="AL79" s="26" t="str">
        <f>AM79&amp;AN79</f>
        <v>IBCHHZHouse Hunting 4 Leave Used YTD12374IBCHHZHouse Hunting 3 Leave Used YTD</v>
      </c>
      <c r="AM79" t="str">
        <f>K79</f>
        <v>IBCHHZHouse Hunting 4 Leave Used YTD</v>
      </c>
      <c r="AN79" t="str">
        <f>L79</f>
        <v>12374IBCHHZHouse Hunting 3 Leave Used YTD</v>
      </c>
      <c r="AO79">
        <f>COUNTIF(AM$11:AM$1107, AM79)</f>
        <v>3</v>
      </c>
      <c r="AP79">
        <f>COUNTIF(AN$11:AN$1107, AN79)</f>
        <v>3</v>
      </c>
      <c r="AQ79">
        <f>MATCH(AM79, AM$11:AM$1107, 0)</f>
        <v>69</v>
      </c>
      <c r="AR79">
        <f>MATCH(AN79, AN$11:AN$1107, 0)</f>
        <v>64</v>
      </c>
      <c r="AS79">
        <v>242</v>
      </c>
      <c r="AU79" t="str">
        <f>C79</f>
        <v>House Hunting 4 Leave Used YTD</v>
      </c>
      <c r="AV79" t="str">
        <f>IF(F79="", "", F79)</f>
        <v>House Hunting 3 Leave Used YTD</v>
      </c>
      <c r="AW79" s="13">
        <f>M79</f>
        <v>0.98937950392701957</v>
      </c>
      <c r="AX79" t="e">
        <f>VLOOKUP(AI79, UniquePairs!A$5:A$2000, 1, FALSE)</f>
        <v>#N/A</v>
      </c>
      <c r="AY79" t="str">
        <f>IFERROR(INDEX(UniquePairs!A$5:K$1000, MATCH(AL79, UniquePairs!A$5:A$1000, 0), 10), "")</f>
        <v/>
      </c>
      <c r="AZ79" s="13">
        <f>IF(AY79&lt;&gt;"", AY79, AW79)</f>
        <v>0.98937950392701957</v>
      </c>
      <c r="BA79" t="str">
        <f>IF(AZ79=0,"None",IF(AZ79&lt;0.6,"Weak",IF(AZ79&lt;0.7,"Review",IF(AZ79&lt;0.8,"Good",IF(AZ79&lt;0.9,"Very Good","Solid")))))</f>
        <v>Solid</v>
      </c>
      <c r="BB79" s="28" t="str">
        <f>IF(AJ78=AJ79, BB78, BC79)</f>
        <v>House Hunting Leave Used YTD</v>
      </c>
      <c r="BC79" t="str">
        <f>IF(AV79="",AU79,StringMatch(AU79,AV79,TRUE))</f>
        <v>House Hunting Leave Used YTD</v>
      </c>
      <c r="BD79" t="str">
        <f>TRIM(SUBSTITUTE(SUBSTITUTE(SUBSTITUTE(SUBSTITUTE(SUBSTITUTE(SUBSTITUTE(SUBSTITUTE(SUBSTITUTE(SUBSTITUTE(SUBSTITUTE(AU79,BR79,""),BS79,""),BT79,""),BU79,""),BV79,""),BW79,""),BX79,""),BY79,""),BZ79,""),CA79,""))</f>
        <v>4</v>
      </c>
      <c r="BE79" t="str">
        <f>TRIM(SUBSTITUTE(SUBSTITUTE(SUBSTITUTE(SUBSTITUTE(SUBSTITUTE(SUBSTITUTE(SUBSTITUTE(SUBSTITUTE(SUBSTITUTE(SUBSTITUTE(AV79,BH79,""),BI79,""),BJ79,""),BK79,""),BL79,""),BM79,""),BN79,""),BO79,""),BP79,""),BQ79,""))</f>
        <v>3</v>
      </c>
      <c r="BF79" s="21">
        <f>LEN(AU79)-LEN(SUBSTITUTE(AU79," ",""))</f>
        <v>5</v>
      </c>
      <c r="BG79" s="21">
        <f>LEN(AV79)-LEN(SUBSTITUTE(AV79," ",""))</f>
        <v>5</v>
      </c>
      <c r="BH79" s="21" t="str">
        <f>IF(BF79=0,AU79,findspace($AU79,BH$10))</f>
        <v>House</v>
      </c>
      <c r="BI79" s="21" t="str">
        <f>IF(BH79=0,AN79,findspace($AU79,BI$10))</f>
        <v>Hunting</v>
      </c>
      <c r="BJ79" s="21" t="str">
        <f>IF(BI79=0,AV79,findspace($AU79,BJ$10))</f>
        <v>4</v>
      </c>
      <c r="BK79" s="21" t="str">
        <f>IF(BJ79=0,AW79,findspace($AU79,BK$10))</f>
        <v>Leave</v>
      </c>
      <c r="BL79" s="21" t="str">
        <f>IF(BK79=0,AX79,findspace($AU79,BL$10))</f>
        <v>Used</v>
      </c>
      <c r="BM79" s="21" t="str">
        <f>IF(BL79=0,BF79,findspace($AU79,BM$10))</f>
        <v>YTD</v>
      </c>
      <c r="BN79" s="21" t="str">
        <f>IF(BM79=0,BH79,findspace($AU79,BN$10))</f>
        <v/>
      </c>
      <c r="BO79" s="21" t="str">
        <f>IF(BN79=0,BI79,findspace($AU79,BO$10))</f>
        <v/>
      </c>
      <c r="BR79" s="21" t="str">
        <f>IF($BG79=0,$AV79,findspace($AV79,BR$10))</f>
        <v>House</v>
      </c>
      <c r="BS79" s="21" t="str">
        <f>IF($BG79=0,$AV79,findspace($AV79,BS$10))</f>
        <v>Hunting</v>
      </c>
      <c r="BT79" s="21" t="str">
        <f>IF($BG79=0,$AV79,findspace($AV79,BT$10))</f>
        <v>3</v>
      </c>
      <c r="BU79" s="21" t="str">
        <f>IF($BG79=0,$AV79,findspace($AV79,BU$10))</f>
        <v>Leave</v>
      </c>
      <c r="BV79" s="21" t="str">
        <f>IF($BG79=0,$AV79,findspace($AV79,BV$10))</f>
        <v>Used</v>
      </c>
      <c r="BW79" s="21" t="str">
        <f>IF($BG79=0,$AV79,findspace($AV79,BW$10))</f>
        <v>YTD</v>
      </c>
      <c r="BX79" s="21" t="str">
        <f>IF($BG79=0,$AV79,findspace($AV79,BX$10))</f>
        <v/>
      </c>
      <c r="BY79" s="21" t="str">
        <f>IF($BG79=0,$AV79,findspace($AV79,BY$10))</f>
        <v/>
      </c>
      <c r="BZ79" s="21" t="str">
        <f>IF($BG79=0,$AV79,findspace($AV79,BZ$10))</f>
        <v/>
      </c>
      <c r="CA79" s="21" t="str">
        <f>IF($BG79=0,$AV79,findspace($AV79,CA$10))</f>
        <v/>
      </c>
    </row>
    <row r="80" spans="1:79" x14ac:dyDescent="0.35">
      <c r="A80" t="s">
        <v>1836</v>
      </c>
      <c r="B80">
        <v>81</v>
      </c>
      <c r="C80" t="s">
        <v>3572</v>
      </c>
      <c r="D80" t="s">
        <v>1836</v>
      </c>
      <c r="E80">
        <v>83</v>
      </c>
      <c r="F80" t="s">
        <v>3576</v>
      </c>
      <c r="G80" s="13">
        <v>0.989195907385512</v>
      </c>
      <c r="I80">
        <v>12374</v>
      </c>
      <c r="J80" t="str">
        <f>K80&amp;L80</f>
        <v>GSA81FECA Continuation Pay Used # 112374GSA83FECA Continuation Pay Used # 3</v>
      </c>
      <c r="K80" t="str">
        <f>A80&amp;B80&amp;C80</f>
        <v>GSA81FECA Continuation Pay Used # 1</v>
      </c>
      <c r="L80" t="str">
        <f>I80&amp;D80&amp;E80&amp;F80</f>
        <v>12374GSA83FECA Continuation Pay Used # 3</v>
      </c>
      <c r="M80" s="13">
        <f>G80</f>
        <v>0.989195907385512</v>
      </c>
      <c r="N80" s="13"/>
      <c r="O80" s="19">
        <v>586</v>
      </c>
      <c r="P80">
        <f>COUNTIF(C$11:C$2024, C80)</f>
        <v>3</v>
      </c>
      <c r="Q80">
        <f>COUNTIF(F$11:F$177, F80)</f>
        <v>6</v>
      </c>
      <c r="R80" t="b">
        <f>A80=D80</f>
        <v>1</v>
      </c>
      <c r="S80" t="b">
        <f>A80&amp;B80&amp;C80=D80&amp;E80&amp;F80</f>
        <v>0</v>
      </c>
      <c r="V80" t="str">
        <f>IF($A80=V$10, $C80, "")</f>
        <v/>
      </c>
      <c r="W80" t="str">
        <f>IF($A80=W$10, $C80, "")</f>
        <v>FECA Continuation Pay Used # 1</v>
      </c>
      <c r="X80" t="str">
        <f>IF($A80=X$10, $C80, "")</f>
        <v/>
      </c>
      <c r="Y80" t="str">
        <f>IF($A80=Y$10, $C80, "")</f>
        <v/>
      </c>
      <c r="Z80" t="str">
        <f>IF($A80=Z$10, $C80, "")</f>
        <v/>
      </c>
      <c r="AB80" t="str">
        <f>IF($D80=AB$10, $F80, "")</f>
        <v/>
      </c>
      <c r="AC80" t="str">
        <f>IF($D80=AC$10, $F80, "")</f>
        <v>FECA Continuation Pay Used # 3</v>
      </c>
      <c r="AD80" t="str">
        <f>IF($D80=AD$10, $F80, "")</f>
        <v/>
      </c>
      <c r="AE80" t="str">
        <f>IF($D80=AE$10, $F80, "")</f>
        <v/>
      </c>
      <c r="AF80" t="str">
        <f>IF($D80=AF$10, $F80, "")</f>
        <v/>
      </c>
      <c r="AH80">
        <f>COUNTIF(AI$11:AI$2024, AI80)</f>
        <v>1</v>
      </c>
      <c r="AI80" t="str">
        <f>V80&amp;AB80&amp;W80&amp;AC80&amp;X80&amp;AD80&amp;Y80&amp;AE80&amp;Z80&amp;AF80</f>
        <v>FECA Continuation Pay Used # 1FECA Continuation Pay Used # 3</v>
      </c>
      <c r="AJ80">
        <f>IF(ROW()=11,1,IF(AK79+1=AK80,AJ79,AJ79+1))</f>
        <v>54</v>
      </c>
      <c r="AK80">
        <f>IF(AI80=AI79, AK79+1, 1)</f>
        <v>1</v>
      </c>
      <c r="AL80" s="26" t="str">
        <f>AM80&amp;AN80</f>
        <v>GSA81FECA Continuation Pay Used # 112374GSA83FECA Continuation Pay Used # 3</v>
      </c>
      <c r="AM80" t="str">
        <f>K80</f>
        <v>GSA81FECA Continuation Pay Used # 1</v>
      </c>
      <c r="AN80" t="str">
        <f>L80</f>
        <v>12374GSA83FECA Continuation Pay Used # 3</v>
      </c>
      <c r="AO80">
        <f>COUNTIF(AM$11:AM$1107, AM80)</f>
        <v>3</v>
      </c>
      <c r="AP80">
        <f>COUNTIF(AN$11:AN$1107, AN80)</f>
        <v>9</v>
      </c>
      <c r="AQ80">
        <f>MATCH(AM80, AM$11:AM$1107, 0)</f>
        <v>70</v>
      </c>
      <c r="AR80">
        <f>MATCH(AN80, AN$11:AN$1107, 0)</f>
        <v>70</v>
      </c>
      <c r="AS80">
        <v>586</v>
      </c>
      <c r="AU80" t="str">
        <f>C80</f>
        <v>FECA Continuation Pay Used # 1</v>
      </c>
      <c r="AV80" t="str">
        <f>IF(F80="", "", F80)</f>
        <v>FECA Continuation Pay Used # 3</v>
      </c>
      <c r="AW80" s="13">
        <f>M80</f>
        <v>0.989195907385512</v>
      </c>
      <c r="AX80" t="e">
        <f>VLOOKUP(AI80, UniquePairs!A$5:A$2000, 1, FALSE)</f>
        <v>#N/A</v>
      </c>
      <c r="AY80" t="str">
        <f>IFERROR(INDEX(UniquePairs!A$5:K$1000, MATCH(AL80, UniquePairs!A$5:A$1000, 0), 10), "")</f>
        <v/>
      </c>
      <c r="AZ80" s="13">
        <f>IF(AY80&lt;&gt;"", AY80, AW80)</f>
        <v>0.989195907385512</v>
      </c>
      <c r="BA80" t="str">
        <f>IF(AZ80=0,"None",IF(AZ80&lt;0.6,"Weak",IF(AZ80&lt;0.7,"Review",IF(AZ80&lt;0.8,"Good",IF(AZ80&lt;0.9,"Very Good","Solid")))))</f>
        <v>Solid</v>
      </c>
      <c r="BB80" s="28" t="str">
        <f>IF(AJ79=AJ80, BB79, BC80)</f>
        <v>FECA Continuation Pay Used #</v>
      </c>
      <c r="BC80" t="str">
        <f>IF(AV80="",AU80,StringMatch(AU80,AV80,TRUE))</f>
        <v>FECA Continuation Pay Used #</v>
      </c>
      <c r="BD80" t="str">
        <f>TRIM(SUBSTITUTE(SUBSTITUTE(SUBSTITUTE(SUBSTITUTE(SUBSTITUTE(SUBSTITUTE(SUBSTITUTE(SUBSTITUTE(SUBSTITUTE(SUBSTITUTE(AU80,BR80,""),BS80,""),BT80,""),BU80,""),BV80,""),BW80,""),BX80,""),BY80,""),BZ80,""),CA80,""))</f>
        <v>1</v>
      </c>
      <c r="BE80" t="str">
        <f>TRIM(SUBSTITUTE(SUBSTITUTE(SUBSTITUTE(SUBSTITUTE(SUBSTITUTE(SUBSTITUTE(SUBSTITUTE(SUBSTITUTE(SUBSTITUTE(SUBSTITUTE(AV80,BH80,""),BI80,""),BJ80,""),BK80,""),BL80,""),BM80,""),BN80,""),BO80,""),BP80,""),BQ80,""))</f>
        <v>3</v>
      </c>
      <c r="BF80" s="21">
        <f>LEN(AU80)-LEN(SUBSTITUTE(AU80," ",""))</f>
        <v>5</v>
      </c>
      <c r="BG80" s="21">
        <f>LEN(AV80)-LEN(SUBSTITUTE(AV80," ",""))</f>
        <v>5</v>
      </c>
      <c r="BH80" s="21" t="str">
        <f>IF(BF80=0,AU80,findspace($AU80,BH$10))</f>
        <v>FECA</v>
      </c>
      <c r="BI80" s="21" t="str">
        <f>IF(BH80=0,AN80,findspace($AU80,BI$10))</f>
        <v>Continuation</v>
      </c>
      <c r="BJ80" s="21" t="str">
        <f>IF(BI80=0,AV80,findspace($AU80,BJ$10))</f>
        <v>Pay</v>
      </c>
      <c r="BK80" s="21" t="str">
        <f>IF(BJ80=0,AW80,findspace($AU80,BK$10))</f>
        <v>Used</v>
      </c>
      <c r="BL80" s="21" t="str">
        <f>IF(BK80=0,AX80,findspace($AU80,BL$10))</f>
        <v>#</v>
      </c>
      <c r="BM80" s="21" t="str">
        <f>IF(BL80=0,BF80,findspace($AU80,BM$10))</f>
        <v>1</v>
      </c>
      <c r="BN80" s="21" t="str">
        <f>IF(BM80=0,BH80,findspace($AU80,BN$10))</f>
        <v/>
      </c>
      <c r="BO80" s="21" t="str">
        <f>IF(BN80=0,BI80,findspace($AU80,BO$10))</f>
        <v/>
      </c>
      <c r="BR80" s="21" t="str">
        <f>IF($BG80=0,$AV80,findspace($AV80,BR$10))</f>
        <v>FECA</v>
      </c>
      <c r="BS80" s="21" t="str">
        <f>IF($BG80=0,$AV80,findspace($AV80,BS$10))</f>
        <v>Continuation</v>
      </c>
      <c r="BT80" s="21" t="str">
        <f>IF($BG80=0,$AV80,findspace($AV80,BT$10))</f>
        <v>Pay</v>
      </c>
      <c r="BU80" s="21" t="str">
        <f>IF($BG80=0,$AV80,findspace($AV80,BU$10))</f>
        <v>Used</v>
      </c>
      <c r="BV80" s="21" t="str">
        <f>IF($BG80=0,$AV80,findspace($AV80,BV$10))</f>
        <v>#</v>
      </c>
      <c r="BW80" s="21" t="str">
        <f>IF($BG80=0,$AV80,findspace($AV80,BW$10))</f>
        <v>3</v>
      </c>
      <c r="BX80" s="21" t="str">
        <f>IF($BG80=0,$AV80,findspace($AV80,BX$10))</f>
        <v/>
      </c>
      <c r="BY80" s="21" t="str">
        <f>IF($BG80=0,$AV80,findspace($AV80,BY$10))</f>
        <v/>
      </c>
      <c r="BZ80" s="21" t="str">
        <f>IF($BG80=0,$AV80,findspace($AV80,BZ$10))</f>
        <v/>
      </c>
      <c r="CA80" s="21" t="str">
        <f>IF($BG80=0,$AV80,findspace($AV80,CA$10))</f>
        <v/>
      </c>
    </row>
    <row r="81" spans="1:79" x14ac:dyDescent="0.35">
      <c r="A81" t="s">
        <v>1836</v>
      </c>
      <c r="B81">
        <v>82</v>
      </c>
      <c r="C81" t="s">
        <v>3574</v>
      </c>
      <c r="D81" t="s">
        <v>1836</v>
      </c>
      <c r="E81">
        <v>83</v>
      </c>
      <c r="F81" t="s">
        <v>3576</v>
      </c>
      <c r="G81" s="13">
        <v>0.989195907385512</v>
      </c>
      <c r="I81">
        <v>12374</v>
      </c>
      <c r="J81" t="str">
        <f>K81&amp;L81</f>
        <v>GSA82FECA Continuation Pay Used # 212374GSA83FECA Continuation Pay Used # 3</v>
      </c>
      <c r="K81" t="str">
        <f>A81&amp;B81&amp;C81</f>
        <v>GSA82FECA Continuation Pay Used # 2</v>
      </c>
      <c r="L81" t="str">
        <f>I81&amp;D81&amp;E81&amp;F81</f>
        <v>12374GSA83FECA Continuation Pay Used # 3</v>
      </c>
      <c r="M81" s="13">
        <f>G81</f>
        <v>0.989195907385512</v>
      </c>
      <c r="N81" s="13"/>
      <c r="O81" s="19">
        <v>109</v>
      </c>
      <c r="P81">
        <f>COUNTIF(C$11:C$2024, C81)</f>
        <v>3</v>
      </c>
      <c r="Q81">
        <f>COUNTIF(F$11:F$177, F81)</f>
        <v>6</v>
      </c>
      <c r="R81" t="b">
        <f>A81=D81</f>
        <v>1</v>
      </c>
      <c r="S81" t="b">
        <f>A81&amp;B81&amp;C81=D81&amp;E81&amp;F81</f>
        <v>0</v>
      </c>
      <c r="V81" t="str">
        <f>IF($A81=V$10, $C81, "")</f>
        <v/>
      </c>
      <c r="W81" t="str">
        <f>IF($A81=W$10, $C81, "")</f>
        <v>FECA Continuation Pay Used # 2</v>
      </c>
      <c r="X81" t="str">
        <f>IF($A81=X$10, $C81, "")</f>
        <v/>
      </c>
      <c r="Y81" t="str">
        <f>IF($A81=Y$10, $C81, "")</f>
        <v/>
      </c>
      <c r="Z81" t="str">
        <f>IF($A81=Z$10, $C81, "")</f>
        <v/>
      </c>
      <c r="AB81" t="str">
        <f>IF($D81=AB$10, $F81, "")</f>
        <v/>
      </c>
      <c r="AC81" t="str">
        <f>IF($D81=AC$10, $F81, "")</f>
        <v>FECA Continuation Pay Used # 3</v>
      </c>
      <c r="AD81" t="str">
        <f>IF($D81=AD$10, $F81, "")</f>
        <v/>
      </c>
      <c r="AE81" t="str">
        <f>IF($D81=AE$10, $F81, "")</f>
        <v/>
      </c>
      <c r="AF81" t="str">
        <f>IF($D81=AF$10, $F81, "")</f>
        <v/>
      </c>
      <c r="AH81">
        <f>COUNTIF(AI$11:AI$2024, AI81)</f>
        <v>1</v>
      </c>
      <c r="AI81" t="str">
        <f>V81&amp;AB81&amp;W81&amp;AC81&amp;X81&amp;AD81&amp;Y81&amp;AE81&amp;Z81&amp;AF81</f>
        <v>FECA Continuation Pay Used # 2FECA Continuation Pay Used # 3</v>
      </c>
      <c r="AJ81">
        <f>IF(ROW()=11,1,IF(AK80+1=AK81,AJ80,AJ80+1))</f>
        <v>55</v>
      </c>
      <c r="AK81">
        <f>IF(AI81=AI80, AK80+1, 1)</f>
        <v>1</v>
      </c>
      <c r="AL81" s="26" t="str">
        <f>AM81&amp;AN81</f>
        <v>GSA82FECA Continuation Pay Used # 212374GSA83FECA Continuation Pay Used # 3</v>
      </c>
      <c r="AM81" t="str">
        <f>K81</f>
        <v>GSA82FECA Continuation Pay Used # 2</v>
      </c>
      <c r="AN81" t="str">
        <f>L81</f>
        <v>12374GSA83FECA Continuation Pay Used # 3</v>
      </c>
      <c r="AO81">
        <f>COUNTIF(AM$11:AM$1107, AM81)</f>
        <v>3</v>
      </c>
      <c r="AP81">
        <f>COUNTIF(AN$11:AN$1107, AN81)</f>
        <v>9</v>
      </c>
      <c r="AQ81">
        <f>MATCH(AM81, AM$11:AM$1107, 0)</f>
        <v>71</v>
      </c>
      <c r="AR81">
        <f>MATCH(AN81, AN$11:AN$1107, 0)</f>
        <v>70</v>
      </c>
      <c r="AS81">
        <v>109</v>
      </c>
      <c r="AU81" t="str">
        <f>C81</f>
        <v>FECA Continuation Pay Used # 2</v>
      </c>
      <c r="AV81" t="str">
        <f>IF(F81="", "", F81)</f>
        <v>FECA Continuation Pay Used # 3</v>
      </c>
      <c r="AW81" s="13">
        <f>M81</f>
        <v>0.989195907385512</v>
      </c>
      <c r="AX81" t="e">
        <f>VLOOKUP(AI81, UniquePairs!A$5:A$2000, 1, FALSE)</f>
        <v>#N/A</v>
      </c>
      <c r="AY81" t="str">
        <f>IFERROR(INDEX(UniquePairs!A$5:K$1000, MATCH(AL81, UniquePairs!A$5:A$1000, 0), 10), "")</f>
        <v/>
      </c>
      <c r="AZ81" s="13">
        <f>IF(AY81&lt;&gt;"", AY81, AW81)</f>
        <v>0.989195907385512</v>
      </c>
      <c r="BA81" t="str">
        <f>IF(AZ81=0,"None",IF(AZ81&lt;0.6,"Weak",IF(AZ81&lt;0.7,"Review",IF(AZ81&lt;0.8,"Good",IF(AZ81&lt;0.9,"Very Good","Solid")))))</f>
        <v>Solid</v>
      </c>
      <c r="BB81" s="28" t="str">
        <f>IF(AJ80=AJ81, BB80, BC81)</f>
        <v>FECA Continuation Pay Used #</v>
      </c>
      <c r="BC81" t="str">
        <f>IF(AV81="",AU81,StringMatch(AU81,AV81,TRUE))</f>
        <v>FECA Continuation Pay Used #</v>
      </c>
      <c r="BD81" t="str">
        <f>TRIM(SUBSTITUTE(SUBSTITUTE(SUBSTITUTE(SUBSTITUTE(SUBSTITUTE(SUBSTITUTE(SUBSTITUTE(SUBSTITUTE(SUBSTITUTE(SUBSTITUTE(AU81,BR81,""),BS81,""),BT81,""),BU81,""),BV81,""),BW81,""),BX81,""),BY81,""),BZ81,""),CA81,""))</f>
        <v>2</v>
      </c>
      <c r="BE81" t="str">
        <f>TRIM(SUBSTITUTE(SUBSTITUTE(SUBSTITUTE(SUBSTITUTE(SUBSTITUTE(SUBSTITUTE(SUBSTITUTE(SUBSTITUTE(SUBSTITUTE(SUBSTITUTE(AV81,BH81,""),BI81,""),BJ81,""),BK81,""),BL81,""),BM81,""),BN81,""),BO81,""),BP81,""),BQ81,""))</f>
        <v>3</v>
      </c>
      <c r="BF81" s="21">
        <f>LEN(AU81)-LEN(SUBSTITUTE(AU81," ",""))</f>
        <v>5</v>
      </c>
      <c r="BG81" s="21">
        <f>LEN(AV81)-LEN(SUBSTITUTE(AV81," ",""))</f>
        <v>5</v>
      </c>
      <c r="BH81" s="21" t="str">
        <f>IF(BF81=0,AU81,findspace($AU81,BH$10))</f>
        <v>FECA</v>
      </c>
      <c r="BI81" s="21" t="str">
        <f>IF(BH81=0,AN81,findspace($AU81,BI$10))</f>
        <v>Continuation</v>
      </c>
      <c r="BJ81" s="21" t="str">
        <f>IF(BI81=0,AV81,findspace($AU81,BJ$10))</f>
        <v>Pay</v>
      </c>
      <c r="BK81" s="21" t="str">
        <f>IF(BJ81=0,AW81,findspace($AU81,BK$10))</f>
        <v>Used</v>
      </c>
      <c r="BL81" s="21" t="str">
        <f>IF(BK81=0,AX81,findspace($AU81,BL$10))</f>
        <v>#</v>
      </c>
      <c r="BM81" s="21" t="str">
        <f>IF(BL81=0,BF81,findspace($AU81,BM$10))</f>
        <v>2</v>
      </c>
      <c r="BN81" s="21" t="str">
        <f>IF(BM81=0,BH81,findspace($AU81,BN$10))</f>
        <v/>
      </c>
      <c r="BO81" s="21" t="str">
        <f>IF(BN81=0,BI81,findspace($AU81,BO$10))</f>
        <v/>
      </c>
      <c r="BR81" s="21" t="str">
        <f>IF($BG81=0,$AV81,findspace($AV81,BR$10))</f>
        <v>FECA</v>
      </c>
      <c r="BS81" s="21" t="str">
        <f>IF($BG81=0,$AV81,findspace($AV81,BS$10))</f>
        <v>Continuation</v>
      </c>
      <c r="BT81" s="21" t="str">
        <f>IF($BG81=0,$AV81,findspace($AV81,BT$10))</f>
        <v>Pay</v>
      </c>
      <c r="BU81" s="21" t="str">
        <f>IF($BG81=0,$AV81,findspace($AV81,BU$10))</f>
        <v>Used</v>
      </c>
      <c r="BV81" s="21" t="str">
        <f>IF($BG81=0,$AV81,findspace($AV81,BV$10))</f>
        <v>#</v>
      </c>
      <c r="BW81" s="21" t="str">
        <f>IF($BG81=0,$AV81,findspace($AV81,BW$10))</f>
        <v>3</v>
      </c>
      <c r="BX81" s="21" t="str">
        <f>IF($BG81=0,$AV81,findspace($AV81,BX$10))</f>
        <v/>
      </c>
      <c r="BY81" s="21" t="str">
        <f>IF($BG81=0,$AV81,findspace($AV81,BY$10))</f>
        <v/>
      </c>
      <c r="BZ81" s="21" t="str">
        <f>IF($BG81=0,$AV81,findspace($AV81,BZ$10))</f>
        <v/>
      </c>
      <c r="CA81" s="21" t="str">
        <f>IF($BG81=0,$AV81,findspace($AV81,CA$10))</f>
        <v/>
      </c>
    </row>
    <row r="82" spans="1:79" x14ac:dyDescent="0.35">
      <c r="A82" t="s">
        <v>1836</v>
      </c>
      <c r="B82">
        <v>83</v>
      </c>
      <c r="C82" t="s">
        <v>3576</v>
      </c>
      <c r="D82" t="s">
        <v>1836</v>
      </c>
      <c r="E82">
        <v>81</v>
      </c>
      <c r="F82" t="s">
        <v>3572</v>
      </c>
      <c r="G82" s="13">
        <v>0.989195907385512</v>
      </c>
      <c r="I82">
        <v>12374</v>
      </c>
      <c r="J82" t="str">
        <f>K82&amp;L82</f>
        <v>GSA83FECA Continuation Pay Used # 312374GSA81FECA Continuation Pay Used # 1</v>
      </c>
      <c r="K82" t="str">
        <f>A82&amp;B82&amp;C82</f>
        <v>GSA83FECA Continuation Pay Used # 3</v>
      </c>
      <c r="L82" t="str">
        <f>I82&amp;D82&amp;E82&amp;F82</f>
        <v>12374GSA81FECA Continuation Pay Used # 1</v>
      </c>
      <c r="M82" s="13">
        <f>G82</f>
        <v>0.989195907385512</v>
      </c>
      <c r="N82" s="13"/>
      <c r="O82" s="19">
        <v>1048</v>
      </c>
      <c r="P82">
        <f>COUNTIF(C$11:C$2024, C82)</f>
        <v>3</v>
      </c>
      <c r="Q82">
        <f>COUNTIF(F$11:F$177, F82)</f>
        <v>2</v>
      </c>
      <c r="R82" t="b">
        <f>A82=D82</f>
        <v>1</v>
      </c>
      <c r="S82" t="b">
        <f>A82&amp;B82&amp;C82=D82&amp;E82&amp;F82</f>
        <v>0</v>
      </c>
      <c r="V82" t="str">
        <f>IF($A82=V$10, $C82, "")</f>
        <v/>
      </c>
      <c r="W82" t="str">
        <f>IF($A82=W$10, $C82, "")</f>
        <v>FECA Continuation Pay Used # 3</v>
      </c>
      <c r="X82" t="str">
        <f>IF($A82=X$10, $C82, "")</f>
        <v/>
      </c>
      <c r="Y82" t="str">
        <f>IF($A82=Y$10, $C82, "")</f>
        <v/>
      </c>
      <c r="Z82" t="str">
        <f>IF($A82=Z$10, $C82, "")</f>
        <v/>
      </c>
      <c r="AB82" t="str">
        <f>IF($D82=AB$10, $F82, "")</f>
        <v/>
      </c>
      <c r="AC82" t="str">
        <f>IF($D82=AC$10, $F82, "")</f>
        <v>FECA Continuation Pay Used # 1</v>
      </c>
      <c r="AD82" t="str">
        <f>IF($D82=AD$10, $F82, "")</f>
        <v/>
      </c>
      <c r="AE82" t="str">
        <f>IF($D82=AE$10, $F82, "")</f>
        <v/>
      </c>
      <c r="AF82" t="str">
        <f>IF($D82=AF$10, $F82, "")</f>
        <v/>
      </c>
      <c r="AH82">
        <f>COUNTIF(AI$11:AI$2024, AI82)</f>
        <v>1</v>
      </c>
      <c r="AI82" t="str">
        <f>V82&amp;AB82&amp;W82&amp;AC82&amp;X82&amp;AD82&amp;Y82&amp;AE82&amp;Z82&amp;AF82</f>
        <v>FECA Continuation Pay Used # 3FECA Continuation Pay Used # 1</v>
      </c>
      <c r="AJ82">
        <f>IF(ROW()=11,1,IF(AK81+1=AK82,AJ81,AJ81+1))</f>
        <v>56</v>
      </c>
      <c r="AK82">
        <f>IF(AI82=AI81, AK81+1, 1)</f>
        <v>1</v>
      </c>
      <c r="AL82" s="26" t="str">
        <f>AM82&amp;AN82</f>
        <v>GSA83FECA Continuation Pay Used # 312374GSA81FECA Continuation Pay Used # 1</v>
      </c>
      <c r="AM82" t="str">
        <f>K82</f>
        <v>GSA83FECA Continuation Pay Used # 3</v>
      </c>
      <c r="AN82" t="str">
        <f>L82</f>
        <v>12374GSA81FECA Continuation Pay Used # 1</v>
      </c>
      <c r="AO82">
        <f>COUNTIF(AM$11:AM$1107, AM82)</f>
        <v>3</v>
      </c>
      <c r="AP82">
        <f>COUNTIF(AN$11:AN$1107, AN82)</f>
        <v>5</v>
      </c>
      <c r="AQ82">
        <f>MATCH(AM82, AM$11:AM$1107, 0)</f>
        <v>72</v>
      </c>
      <c r="AR82">
        <f>MATCH(AN82, AN$11:AN$1107, 0)</f>
        <v>72</v>
      </c>
      <c r="AS82">
        <v>1048</v>
      </c>
      <c r="AU82" t="str">
        <f>C82</f>
        <v>FECA Continuation Pay Used # 3</v>
      </c>
      <c r="AV82" t="str">
        <f>IF(F82="", "", F82)</f>
        <v>FECA Continuation Pay Used # 1</v>
      </c>
      <c r="AW82" s="13">
        <f>M82</f>
        <v>0.989195907385512</v>
      </c>
      <c r="AX82" t="e">
        <f>VLOOKUP(AI82, UniquePairs!A$5:A$2000, 1, FALSE)</f>
        <v>#N/A</v>
      </c>
      <c r="AY82" t="str">
        <f>IFERROR(INDEX(UniquePairs!A$5:K$1000, MATCH(AL82, UniquePairs!A$5:A$1000, 0), 10), "")</f>
        <v/>
      </c>
      <c r="AZ82" s="13">
        <f>IF(AY82&lt;&gt;"", AY82, AW82)</f>
        <v>0.989195907385512</v>
      </c>
      <c r="BA82" t="str">
        <f>IF(AZ82=0,"None",IF(AZ82&lt;0.6,"Weak",IF(AZ82&lt;0.7,"Review",IF(AZ82&lt;0.8,"Good",IF(AZ82&lt;0.9,"Very Good","Solid")))))</f>
        <v>Solid</v>
      </c>
      <c r="BB82" s="28" t="str">
        <f>IF(AJ81=AJ82, BB81, BC82)</f>
        <v>FECA Continuation Pay Used #</v>
      </c>
      <c r="BC82" t="str">
        <f>IF(AV82="",AU82,StringMatch(AU82,AV82,TRUE))</f>
        <v>FECA Continuation Pay Used #</v>
      </c>
      <c r="BD82" t="str">
        <f>TRIM(SUBSTITUTE(SUBSTITUTE(SUBSTITUTE(SUBSTITUTE(SUBSTITUTE(SUBSTITUTE(SUBSTITUTE(SUBSTITUTE(SUBSTITUTE(SUBSTITUTE(AU82,BR82,""),BS82,""),BT82,""),BU82,""),BV82,""),BW82,""),BX82,""),BY82,""),BZ82,""),CA82,""))</f>
        <v>3</v>
      </c>
      <c r="BE82" t="str">
        <f>TRIM(SUBSTITUTE(SUBSTITUTE(SUBSTITUTE(SUBSTITUTE(SUBSTITUTE(SUBSTITUTE(SUBSTITUTE(SUBSTITUTE(SUBSTITUTE(SUBSTITUTE(AV82,BH82,""),BI82,""),BJ82,""),BK82,""),BL82,""),BM82,""),BN82,""),BO82,""),BP82,""),BQ82,""))</f>
        <v>1</v>
      </c>
      <c r="BF82" s="21">
        <f>LEN(AU82)-LEN(SUBSTITUTE(AU82," ",""))</f>
        <v>5</v>
      </c>
      <c r="BG82" s="21">
        <f>LEN(AV82)-LEN(SUBSTITUTE(AV82," ",""))</f>
        <v>5</v>
      </c>
      <c r="BH82" s="21" t="str">
        <f>IF(BF82=0,AU82,findspace($AU82,BH$10))</f>
        <v>FECA</v>
      </c>
      <c r="BI82" s="21" t="str">
        <f>IF(BH82=0,AN82,findspace($AU82,BI$10))</f>
        <v>Continuation</v>
      </c>
      <c r="BJ82" s="21" t="str">
        <f>IF(BI82=0,AV82,findspace($AU82,BJ$10))</f>
        <v>Pay</v>
      </c>
      <c r="BK82" s="21" t="str">
        <f>IF(BJ82=0,AW82,findspace($AU82,BK$10))</f>
        <v>Used</v>
      </c>
      <c r="BL82" s="21" t="str">
        <f>IF(BK82=0,AX82,findspace($AU82,BL$10))</f>
        <v>#</v>
      </c>
      <c r="BM82" s="21" t="str">
        <f>IF(BL82=0,BF82,findspace($AU82,BM$10))</f>
        <v>3</v>
      </c>
      <c r="BN82" s="21" t="str">
        <f>IF(BM82=0,BH82,findspace($AU82,BN$10))</f>
        <v/>
      </c>
      <c r="BO82" s="21" t="str">
        <f>IF(BN82=0,BI82,findspace($AU82,BO$10))</f>
        <v/>
      </c>
      <c r="BR82" s="21" t="str">
        <f>IF($BG82=0,$AV82,findspace($AV82,BR$10))</f>
        <v>FECA</v>
      </c>
      <c r="BS82" s="21" t="str">
        <f>IF($BG82=0,$AV82,findspace($AV82,BS$10))</f>
        <v>Continuation</v>
      </c>
      <c r="BT82" s="21" t="str">
        <f>IF($BG82=0,$AV82,findspace($AV82,BT$10))</f>
        <v>Pay</v>
      </c>
      <c r="BU82" s="21" t="str">
        <f>IF($BG82=0,$AV82,findspace($AV82,BU$10))</f>
        <v>Used</v>
      </c>
      <c r="BV82" s="21" t="str">
        <f>IF($BG82=0,$AV82,findspace($AV82,BV$10))</f>
        <v>#</v>
      </c>
      <c r="BW82" s="21" t="str">
        <f>IF($BG82=0,$AV82,findspace($AV82,BW$10))</f>
        <v>1</v>
      </c>
      <c r="BX82" s="21" t="str">
        <f>IF($BG82=0,$AV82,findspace($AV82,BX$10))</f>
        <v/>
      </c>
      <c r="BY82" s="21" t="str">
        <f>IF($BG82=0,$AV82,findspace($AV82,BY$10))</f>
        <v/>
      </c>
      <c r="BZ82" s="21" t="str">
        <f>IF($BG82=0,$AV82,findspace($AV82,BZ$10))</f>
        <v/>
      </c>
      <c r="CA82" s="21" t="str">
        <f>IF($BG82=0,$AV82,findspace($AV82,CA$10))</f>
        <v/>
      </c>
    </row>
    <row r="83" spans="1:79" x14ac:dyDescent="0.35">
      <c r="A83" t="s">
        <v>1836</v>
      </c>
      <c r="B83">
        <v>83</v>
      </c>
      <c r="C83" t="s">
        <v>3576</v>
      </c>
      <c r="D83" t="s">
        <v>1836</v>
      </c>
      <c r="E83">
        <v>82</v>
      </c>
      <c r="F83" t="s">
        <v>3574</v>
      </c>
      <c r="G83" s="13">
        <v>0.989195907385512</v>
      </c>
      <c r="I83">
        <v>12374</v>
      </c>
      <c r="J83" t="str">
        <f>K83&amp;L83</f>
        <v>GSA83FECA Continuation Pay Used # 312374GSA82FECA Continuation Pay Used # 2</v>
      </c>
      <c r="K83" t="str">
        <f>A83&amp;B83&amp;C83</f>
        <v>GSA83FECA Continuation Pay Used # 3</v>
      </c>
      <c r="L83" t="str">
        <f>I83&amp;D83&amp;E83&amp;F83</f>
        <v>12374GSA82FECA Continuation Pay Used # 2</v>
      </c>
      <c r="M83" s="13">
        <f>G83</f>
        <v>0.989195907385512</v>
      </c>
      <c r="N83" s="13"/>
      <c r="O83" s="19">
        <v>620</v>
      </c>
      <c r="P83">
        <f>COUNTIF(C$11:C$2024, C83)</f>
        <v>3</v>
      </c>
      <c r="Q83">
        <f>COUNTIF(F$11:F$177, F83)</f>
        <v>2</v>
      </c>
      <c r="R83" t="b">
        <f>A83=D83</f>
        <v>1</v>
      </c>
      <c r="S83" t="b">
        <f>A83&amp;B83&amp;C83=D83&amp;E83&amp;F83</f>
        <v>0</v>
      </c>
      <c r="V83" t="str">
        <f>IF($A83=V$10, $C83, "")</f>
        <v/>
      </c>
      <c r="W83" t="str">
        <f>IF($A83=W$10, $C83, "")</f>
        <v>FECA Continuation Pay Used # 3</v>
      </c>
      <c r="X83" t="str">
        <f>IF($A83=X$10, $C83, "")</f>
        <v/>
      </c>
      <c r="Y83" t="str">
        <f>IF($A83=Y$10, $C83, "")</f>
        <v/>
      </c>
      <c r="Z83" t="str">
        <f>IF($A83=Z$10, $C83, "")</f>
        <v/>
      </c>
      <c r="AB83" t="str">
        <f>IF($D83=AB$10, $F83, "")</f>
        <v/>
      </c>
      <c r="AC83" t="str">
        <f>IF($D83=AC$10, $F83, "")</f>
        <v>FECA Continuation Pay Used # 2</v>
      </c>
      <c r="AD83" t="str">
        <f>IF($D83=AD$10, $F83, "")</f>
        <v/>
      </c>
      <c r="AE83" t="str">
        <f>IF($D83=AE$10, $F83, "")</f>
        <v/>
      </c>
      <c r="AF83" t="str">
        <f>IF($D83=AF$10, $F83, "")</f>
        <v/>
      </c>
      <c r="AH83">
        <f>COUNTIF(AI$11:AI$2024, AI83)</f>
        <v>1</v>
      </c>
      <c r="AI83" t="str">
        <f>V83&amp;AB83&amp;W83&amp;AC83&amp;X83&amp;AD83&amp;Y83&amp;AE83&amp;Z83&amp;AF83</f>
        <v>FECA Continuation Pay Used # 3FECA Continuation Pay Used # 2</v>
      </c>
      <c r="AJ83">
        <f>IF(ROW()=11,1,IF(AK82+1=AK83,AJ82,AJ82+1))</f>
        <v>57</v>
      </c>
      <c r="AK83">
        <f>IF(AI83=AI82, AK82+1, 1)</f>
        <v>1</v>
      </c>
      <c r="AL83" s="26" t="str">
        <f>AM83&amp;AN83</f>
        <v>GSA83FECA Continuation Pay Used # 312374GSA82FECA Continuation Pay Used # 2</v>
      </c>
      <c r="AM83" t="str">
        <f>K83</f>
        <v>GSA83FECA Continuation Pay Used # 3</v>
      </c>
      <c r="AN83" t="str">
        <f>L83</f>
        <v>12374GSA82FECA Continuation Pay Used # 2</v>
      </c>
      <c r="AO83">
        <f>COUNTIF(AM$11:AM$1107, AM83)</f>
        <v>3</v>
      </c>
      <c r="AP83">
        <f>COUNTIF(AN$11:AN$1107, AN83)</f>
        <v>2</v>
      </c>
      <c r="AQ83">
        <f>MATCH(AM83, AM$11:AM$1107, 0)</f>
        <v>72</v>
      </c>
      <c r="AR83">
        <f>MATCH(AN83, AN$11:AN$1107, 0)</f>
        <v>73</v>
      </c>
      <c r="AS83">
        <v>620</v>
      </c>
      <c r="AU83" t="str">
        <f>C83</f>
        <v>FECA Continuation Pay Used # 3</v>
      </c>
      <c r="AV83" t="str">
        <f>IF(F83="", "", F83)</f>
        <v>FECA Continuation Pay Used # 2</v>
      </c>
      <c r="AW83" s="13">
        <f>M83</f>
        <v>0.989195907385512</v>
      </c>
      <c r="AX83" t="e">
        <f>VLOOKUP(AI83, UniquePairs!A$5:A$2000, 1, FALSE)</f>
        <v>#N/A</v>
      </c>
      <c r="AY83" t="str">
        <f>IFERROR(INDEX(UniquePairs!A$5:K$1000, MATCH(AL83, UniquePairs!A$5:A$1000, 0), 10), "")</f>
        <v/>
      </c>
      <c r="AZ83" s="13">
        <f>IF(AY83&lt;&gt;"", AY83, AW83)</f>
        <v>0.989195907385512</v>
      </c>
      <c r="BA83" t="str">
        <f>IF(AZ83=0,"None",IF(AZ83&lt;0.6,"Weak",IF(AZ83&lt;0.7,"Review",IF(AZ83&lt;0.8,"Good",IF(AZ83&lt;0.9,"Very Good","Solid")))))</f>
        <v>Solid</v>
      </c>
      <c r="BB83" s="28" t="str">
        <f>IF(AJ82=AJ83, BB82, BC83)</f>
        <v>FECA Continuation Pay Used #</v>
      </c>
      <c r="BC83" t="str">
        <f>IF(AV83="",AU83,StringMatch(AU83,AV83,TRUE))</f>
        <v>FECA Continuation Pay Used #</v>
      </c>
      <c r="BD83" t="str">
        <f>TRIM(SUBSTITUTE(SUBSTITUTE(SUBSTITUTE(SUBSTITUTE(SUBSTITUTE(SUBSTITUTE(SUBSTITUTE(SUBSTITUTE(SUBSTITUTE(SUBSTITUTE(AU83,BR83,""),BS83,""),BT83,""),BU83,""),BV83,""),BW83,""),BX83,""),BY83,""),BZ83,""),CA83,""))</f>
        <v>3</v>
      </c>
      <c r="BE83" t="str">
        <f>TRIM(SUBSTITUTE(SUBSTITUTE(SUBSTITUTE(SUBSTITUTE(SUBSTITUTE(SUBSTITUTE(SUBSTITUTE(SUBSTITUTE(SUBSTITUTE(SUBSTITUTE(AV83,BH83,""),BI83,""),BJ83,""),BK83,""),BL83,""),BM83,""),BN83,""),BO83,""),BP83,""),BQ83,""))</f>
        <v>2</v>
      </c>
      <c r="BF83" s="21">
        <f>LEN(AU83)-LEN(SUBSTITUTE(AU83," ",""))</f>
        <v>5</v>
      </c>
      <c r="BG83" s="21">
        <f>LEN(AV83)-LEN(SUBSTITUTE(AV83," ",""))</f>
        <v>5</v>
      </c>
      <c r="BH83" s="21" t="str">
        <f>IF(BF83=0,AU83,findspace($AU83,BH$10))</f>
        <v>FECA</v>
      </c>
      <c r="BI83" s="21" t="str">
        <f>IF(BH83=0,AN83,findspace($AU83,BI$10))</f>
        <v>Continuation</v>
      </c>
      <c r="BJ83" s="21" t="str">
        <f>IF(BI83=0,AV83,findspace($AU83,BJ$10))</f>
        <v>Pay</v>
      </c>
      <c r="BK83" s="21" t="str">
        <f>IF(BJ83=0,AW83,findspace($AU83,BK$10))</f>
        <v>Used</v>
      </c>
      <c r="BL83" s="21" t="str">
        <f>IF(BK83=0,AX83,findspace($AU83,BL$10))</f>
        <v>#</v>
      </c>
      <c r="BM83" s="21" t="str">
        <f>IF(BL83=0,BF83,findspace($AU83,BM$10))</f>
        <v>3</v>
      </c>
      <c r="BN83" s="21" t="str">
        <f>IF(BM83=0,BH83,findspace($AU83,BN$10))</f>
        <v/>
      </c>
      <c r="BO83" s="21" t="str">
        <f>IF(BN83=0,BI83,findspace($AU83,BO$10))</f>
        <v/>
      </c>
      <c r="BR83" s="21" t="str">
        <f>IF($BG83=0,$AV83,findspace($AV83,BR$10))</f>
        <v>FECA</v>
      </c>
      <c r="BS83" s="21" t="str">
        <f>IF($BG83=0,$AV83,findspace($AV83,BS$10))</f>
        <v>Continuation</v>
      </c>
      <c r="BT83" s="21" t="str">
        <f>IF($BG83=0,$AV83,findspace($AV83,BT$10))</f>
        <v>Pay</v>
      </c>
      <c r="BU83" s="21" t="str">
        <f>IF($BG83=0,$AV83,findspace($AV83,BU$10))</f>
        <v>Used</v>
      </c>
      <c r="BV83" s="21" t="str">
        <f>IF($BG83=0,$AV83,findspace($AV83,BV$10))</f>
        <v>#</v>
      </c>
      <c r="BW83" s="21" t="str">
        <f>IF($BG83=0,$AV83,findspace($AV83,BW$10))</f>
        <v>2</v>
      </c>
      <c r="BX83" s="21" t="str">
        <f>IF($BG83=0,$AV83,findspace($AV83,BX$10))</f>
        <v/>
      </c>
      <c r="BY83" s="21" t="str">
        <f>IF($BG83=0,$AV83,findspace($AV83,BY$10))</f>
        <v/>
      </c>
      <c r="BZ83" s="21" t="str">
        <f>IF($BG83=0,$AV83,findspace($AV83,BZ$10))</f>
        <v/>
      </c>
      <c r="CA83" s="21" t="str">
        <f>IF($BG83=0,$AV83,findspace($AV83,CA$10))</f>
        <v/>
      </c>
    </row>
    <row r="84" spans="1:79" x14ac:dyDescent="0.35">
      <c r="A84" t="s">
        <v>1839</v>
      </c>
      <c r="B84" t="s">
        <v>2543</v>
      </c>
      <c r="C84" t="s">
        <v>3353</v>
      </c>
      <c r="D84" t="s">
        <v>1836</v>
      </c>
      <c r="E84">
        <v>61</v>
      </c>
      <c r="F84" t="s">
        <v>3437</v>
      </c>
      <c r="G84" s="13">
        <v>0.98870967741935489</v>
      </c>
      <c r="I84">
        <v>12374</v>
      </c>
      <c r="J84" t="str">
        <f>K84&amp;L84</f>
        <v>DFASKCAbsent Without Official Leave (AWOL)12374GSA61Absent Without Leave</v>
      </c>
      <c r="K84" t="str">
        <f>A84&amp;B84&amp;C84</f>
        <v>DFASKCAbsent Without Official Leave (AWOL)</v>
      </c>
      <c r="L84" t="str">
        <f>I84&amp;D84&amp;E84&amp;F84</f>
        <v>12374GSA61Absent Without Leave</v>
      </c>
      <c r="M84" s="13">
        <f>G84</f>
        <v>0.98870967741935489</v>
      </c>
      <c r="N84" s="13"/>
      <c r="O84" s="19">
        <v>493</v>
      </c>
      <c r="P84">
        <f>COUNTIF(C$11:C$2024, C84)</f>
        <v>3</v>
      </c>
      <c r="Q84">
        <f>COUNTIF(F$11:F$177, F84)</f>
        <v>2</v>
      </c>
      <c r="R84" t="b">
        <f>A84=D84</f>
        <v>0</v>
      </c>
      <c r="S84" t="b">
        <f>A84&amp;B84&amp;C84=D84&amp;E84&amp;F84</f>
        <v>0</v>
      </c>
      <c r="V84" t="str">
        <f>IF($A84=V$10, $C84, "")</f>
        <v>Absent Without Official Leave (AWOL)</v>
      </c>
      <c r="W84" t="str">
        <f>IF($A84=W$10, $C84, "")</f>
        <v/>
      </c>
      <c r="X84" t="str">
        <f>IF($A84=X$10, $C84, "")</f>
        <v/>
      </c>
      <c r="Y84" t="str">
        <f>IF($A84=Y$10, $C84, "")</f>
        <v/>
      </c>
      <c r="Z84" t="str">
        <f>IF($A84=Z$10, $C84, "")</f>
        <v/>
      </c>
      <c r="AB84" t="str">
        <f>IF($D84=AB$10, $F84, "")</f>
        <v/>
      </c>
      <c r="AC84" t="str">
        <f>IF($D84=AC$10, $F84, "")</f>
        <v>Absent Without Leave</v>
      </c>
      <c r="AD84" t="str">
        <f>IF($D84=AD$10, $F84, "")</f>
        <v/>
      </c>
      <c r="AE84" t="str">
        <f>IF($D84=AE$10, $F84, "")</f>
        <v/>
      </c>
      <c r="AF84" t="str">
        <f>IF($D84=AF$10, $F84, "")</f>
        <v/>
      </c>
      <c r="AH84">
        <f>COUNTIF(AI$11:AI$2024, AI84)</f>
        <v>2</v>
      </c>
      <c r="AI84" t="str">
        <f>V84&amp;AB84&amp;W84&amp;AC84&amp;X84&amp;AD84&amp;Y84&amp;AE84&amp;Z84&amp;AF84</f>
        <v>Absent Without Official Leave (AWOL)Absent Without Leave</v>
      </c>
      <c r="AJ84">
        <f>IF(ROW()=11,1,IF(AK83+1=AK84,AJ83,AJ83+1))</f>
        <v>58</v>
      </c>
      <c r="AK84">
        <f>IF(AI84=AI83, AK83+1, 1)</f>
        <v>1</v>
      </c>
      <c r="AL84" s="26" t="str">
        <f>AM84&amp;AN84</f>
        <v>DFASKCAbsent Without Official Leave (AWOL)12374GSA61Absent Without Leave</v>
      </c>
      <c r="AM84" t="str">
        <f>K84</f>
        <v>DFASKCAbsent Without Official Leave (AWOL)</v>
      </c>
      <c r="AN84" t="str">
        <f>L84</f>
        <v>12374GSA61Absent Without Leave</v>
      </c>
      <c r="AO84">
        <f>COUNTIF(AM$11:AM$1107, AM84)</f>
        <v>3</v>
      </c>
      <c r="AP84">
        <f>COUNTIF(AN$11:AN$1107, AN84)</f>
        <v>3</v>
      </c>
      <c r="AQ84">
        <f>MATCH(AM84, AM$11:AM$1107, 0)</f>
        <v>74</v>
      </c>
      <c r="AR84">
        <f>MATCH(AN84, AN$11:AN$1107, 0)</f>
        <v>32</v>
      </c>
      <c r="AS84">
        <v>493</v>
      </c>
      <c r="AU84" t="str">
        <f>C84</f>
        <v>Absent Without Official Leave (AWOL)</v>
      </c>
      <c r="AV84" t="str">
        <f>IF(F84="", "", F84)</f>
        <v>Absent Without Leave</v>
      </c>
      <c r="AW84" s="13">
        <f>M84</f>
        <v>0.98870967741935489</v>
      </c>
      <c r="AX84" t="e">
        <f>VLOOKUP(AI84, UniquePairs!A$5:A$2000, 1, FALSE)</f>
        <v>#N/A</v>
      </c>
      <c r="AY84" t="str">
        <f>IFERROR(INDEX(UniquePairs!A$5:K$1000, MATCH(AL84, UniquePairs!A$5:A$1000, 0), 10), "")</f>
        <v/>
      </c>
      <c r="AZ84" s="13">
        <f>IF(AY84&lt;&gt;"", AY84, AW84)</f>
        <v>0.98870967741935489</v>
      </c>
      <c r="BA84" t="str">
        <f>IF(AZ84=0,"None",IF(AZ84&lt;0.6,"Weak",IF(AZ84&lt;0.7,"Review",IF(AZ84&lt;0.8,"Good",IF(AZ84&lt;0.9,"Very Good","Solid")))))</f>
        <v>Solid</v>
      </c>
      <c r="BB84" s="28" t="str">
        <f>IF(AJ83=AJ84, BB83, BC84)</f>
        <v>Absent Without Leave</v>
      </c>
      <c r="BC84" t="str">
        <f>IF(AV84="",AU84,StringMatch(AU84,AV84,TRUE))</f>
        <v>Absent Without Leave</v>
      </c>
      <c r="BD84" t="str">
        <f>TRIM(SUBSTITUTE(SUBSTITUTE(SUBSTITUTE(SUBSTITUTE(SUBSTITUTE(SUBSTITUTE(SUBSTITUTE(SUBSTITUTE(SUBSTITUTE(SUBSTITUTE(AU84,BR84,""),BS84,""),BT84,""),BU84,""),BV84,""),BW84,""),BX84,""),BY84,""),BZ84,""),CA84,""))</f>
        <v>Official (AWOL)</v>
      </c>
      <c r="BE84" t="str">
        <f>TRIM(SUBSTITUTE(SUBSTITUTE(SUBSTITUTE(SUBSTITUTE(SUBSTITUTE(SUBSTITUTE(SUBSTITUTE(SUBSTITUTE(SUBSTITUTE(SUBSTITUTE(AV84,BH84,""),BI84,""),BJ84,""),BK84,""),BL84,""),BM84,""),BN84,""),BO84,""),BP84,""),BQ84,""))</f>
        <v/>
      </c>
      <c r="BF84" s="21">
        <f>LEN(AU84)-LEN(SUBSTITUTE(AU84," ",""))</f>
        <v>4</v>
      </c>
      <c r="BG84" s="21">
        <f>LEN(AV84)-LEN(SUBSTITUTE(AV84," ",""))</f>
        <v>2</v>
      </c>
      <c r="BH84" s="21" t="str">
        <f>IF(BF84=0,AU84,findspace($AU84,BH$10))</f>
        <v>Absent</v>
      </c>
      <c r="BI84" s="21" t="str">
        <f>IF(BH84=0,AN84,findspace($AU84,BI$10))</f>
        <v>Without</v>
      </c>
      <c r="BJ84" s="21" t="str">
        <f>IF(BI84=0,AV84,findspace($AU84,BJ$10))</f>
        <v>Official</v>
      </c>
      <c r="BK84" s="21" t="str">
        <f>IF(BJ84=0,AW84,findspace($AU84,BK$10))</f>
        <v>Leave</v>
      </c>
      <c r="BL84" s="21" t="str">
        <f>IF(BK84=0,AX84,findspace($AU84,BL$10))</f>
        <v>(AWOL)</v>
      </c>
      <c r="BM84" s="21" t="str">
        <f>IF(BL84=0,BF84,findspace($AU84,BM$10))</f>
        <v/>
      </c>
      <c r="BN84" s="21" t="str">
        <f>IF(BM84=0,BH84,findspace($AU84,BN$10))</f>
        <v/>
      </c>
      <c r="BO84" s="21" t="str">
        <f>IF(BN84=0,BI84,findspace($AU84,BO$10))</f>
        <v/>
      </c>
      <c r="BR84" s="21" t="str">
        <f>IF($BG84=0,$AV84,findspace($AV84,BR$10))</f>
        <v>Absent</v>
      </c>
      <c r="BS84" s="21" t="str">
        <f>IF($BG84=0,$AV84,findspace($AV84,BS$10))</f>
        <v>Without</v>
      </c>
      <c r="BT84" s="21" t="str">
        <f>IF($BG84=0,$AV84,findspace($AV84,BT$10))</f>
        <v>Leave</v>
      </c>
      <c r="BU84" s="21" t="str">
        <f>IF($BG84=0,$AV84,findspace($AV84,BU$10))</f>
        <v/>
      </c>
      <c r="BV84" s="21" t="str">
        <f>IF($BG84=0,$AV84,findspace($AV84,BV$10))</f>
        <v/>
      </c>
      <c r="BW84" s="21" t="str">
        <f>IF($BG84=0,$AV84,findspace($AV84,BW$10))</f>
        <v/>
      </c>
      <c r="BX84" s="21" t="str">
        <f>IF($BG84=0,$AV84,findspace($AV84,BX$10))</f>
        <v/>
      </c>
      <c r="BY84" s="21" t="str">
        <f>IF($BG84=0,$AV84,findspace($AV84,BY$10))</f>
        <v/>
      </c>
      <c r="BZ84" s="21" t="str">
        <f>IF($BG84=0,$AV84,findspace($AV84,BZ$10))</f>
        <v/>
      </c>
      <c r="CA84" s="21" t="str">
        <f>IF($BG84=0,$AV84,findspace($AV84,CA$10))</f>
        <v/>
      </c>
    </row>
    <row r="85" spans="1:79" x14ac:dyDescent="0.35">
      <c r="A85" t="s">
        <v>1836</v>
      </c>
      <c r="B85">
        <v>61</v>
      </c>
      <c r="C85" t="s">
        <v>3437</v>
      </c>
      <c r="D85" t="s">
        <v>1839</v>
      </c>
      <c r="E85" t="s">
        <v>2543</v>
      </c>
      <c r="F85" t="s">
        <v>3353</v>
      </c>
      <c r="G85" s="13">
        <v>0.98870967741935489</v>
      </c>
      <c r="I85">
        <v>12374</v>
      </c>
      <c r="J85" t="str">
        <f>K85&amp;L85</f>
        <v>GSA61Absent Without Leave12374DFASKCAbsent Without Official Leave (AWOL)</v>
      </c>
      <c r="K85" t="str">
        <f>A85&amp;B85&amp;C85</f>
        <v>GSA61Absent Without Leave</v>
      </c>
      <c r="L85" t="str">
        <f>I85&amp;D85&amp;E85&amp;F85</f>
        <v>12374DFASKCAbsent Without Official Leave (AWOL)</v>
      </c>
      <c r="M85" s="13">
        <f>G85</f>
        <v>0.98870967741935489</v>
      </c>
      <c r="N85" s="13"/>
      <c r="O85" s="19">
        <v>347</v>
      </c>
      <c r="P85">
        <f>COUNTIF(C$11:C$2024, C85)</f>
        <v>3</v>
      </c>
      <c r="Q85">
        <f>COUNTIF(F$11:F$177, F85)</f>
        <v>1</v>
      </c>
      <c r="R85" t="b">
        <f>A85=D85</f>
        <v>0</v>
      </c>
      <c r="S85" t="b">
        <f>A85&amp;B85&amp;C85=D85&amp;E85&amp;F85</f>
        <v>0</v>
      </c>
      <c r="V85" t="str">
        <f>IF($A85=V$10, $C85, "")</f>
        <v/>
      </c>
      <c r="W85" t="str">
        <f>IF($A85=W$10, $C85, "")</f>
        <v>Absent Without Leave</v>
      </c>
      <c r="X85" t="str">
        <f>IF($A85=X$10, $C85, "")</f>
        <v/>
      </c>
      <c r="Y85" t="str">
        <f>IF($A85=Y$10, $C85, "")</f>
        <v/>
      </c>
      <c r="Z85" t="str">
        <f>IF($A85=Z$10, $C85, "")</f>
        <v/>
      </c>
      <c r="AB85" t="str">
        <f>IF($D85=AB$10, $F85, "")</f>
        <v>Absent Without Official Leave (AWOL)</v>
      </c>
      <c r="AC85" t="str">
        <f>IF($D85=AC$10, $F85, "")</f>
        <v/>
      </c>
      <c r="AD85" t="str">
        <f>IF($D85=AD$10, $F85, "")</f>
        <v/>
      </c>
      <c r="AE85" t="str">
        <f>IF($D85=AE$10, $F85, "")</f>
        <v/>
      </c>
      <c r="AF85" t="str">
        <f>IF($D85=AF$10, $F85, "")</f>
        <v/>
      </c>
      <c r="AH85">
        <f>COUNTIF(AI$11:AI$2024, AI85)</f>
        <v>2</v>
      </c>
      <c r="AI85" t="str">
        <f>V85&amp;AB85&amp;W85&amp;AC85&amp;X85&amp;AD85&amp;Y85&amp;AE85&amp;Z85&amp;AF85</f>
        <v>Absent Without Official Leave (AWOL)Absent Without Leave</v>
      </c>
      <c r="AJ85">
        <f>IF(ROW()=11,1,IF(AK84+1=AK85,AJ84,AJ84+1))</f>
        <v>58</v>
      </c>
      <c r="AK85">
        <f>IF(AI85=AI84, AK84+1, 1)</f>
        <v>2</v>
      </c>
      <c r="AL85" s="26" t="str">
        <f>AM85&amp;AN85</f>
        <v>GSA61Absent Without Leave12374DFASKCAbsent Without Official Leave (AWOL)</v>
      </c>
      <c r="AM85" t="str">
        <f>K85</f>
        <v>GSA61Absent Without Leave</v>
      </c>
      <c r="AN85" t="str">
        <f>L85</f>
        <v>12374DFASKCAbsent Without Official Leave (AWOL)</v>
      </c>
      <c r="AO85">
        <f>COUNTIF(AM$11:AM$1107, AM85)</f>
        <v>3</v>
      </c>
      <c r="AP85">
        <f>COUNTIF(AN$11:AN$1107, AN85)</f>
        <v>2</v>
      </c>
      <c r="AQ85">
        <f>MATCH(AM85, AM$11:AM$1107, 0)</f>
        <v>31</v>
      </c>
      <c r="AR85">
        <f>MATCH(AN85, AN$11:AN$1107, 0)</f>
        <v>75</v>
      </c>
      <c r="AS85">
        <v>347</v>
      </c>
      <c r="AU85" t="str">
        <f>C85</f>
        <v>Absent Without Leave</v>
      </c>
      <c r="AV85" t="str">
        <f>IF(F85="", "", F85)</f>
        <v>Absent Without Official Leave (AWOL)</v>
      </c>
      <c r="AW85" s="13">
        <f>M85</f>
        <v>0.98870967741935489</v>
      </c>
      <c r="AX85" t="e">
        <f>VLOOKUP(AI85, UniquePairs!A$5:A$2000, 1, FALSE)</f>
        <v>#N/A</v>
      </c>
      <c r="AY85" t="str">
        <f>IFERROR(INDEX(UniquePairs!A$5:K$1000, MATCH(AL85, UniquePairs!A$5:A$1000, 0), 10), "")</f>
        <v/>
      </c>
      <c r="AZ85" s="13">
        <f>IF(AY85&lt;&gt;"", AY85, AW85)</f>
        <v>0.98870967741935489</v>
      </c>
      <c r="BA85" t="str">
        <f>IF(AZ85=0,"None",IF(AZ85&lt;0.6,"Weak",IF(AZ85&lt;0.7,"Review",IF(AZ85&lt;0.8,"Good",IF(AZ85&lt;0.9,"Very Good","Solid")))))</f>
        <v>Solid</v>
      </c>
      <c r="BB85" s="28" t="str">
        <f>IF(AJ84=AJ85, BB84, BC85)</f>
        <v>Absent Without Leave</v>
      </c>
      <c r="BC85" t="str">
        <f>IF(AV85="",AU85,StringMatch(AU85,AV85,TRUE))</f>
        <v>Absent Without Leave</v>
      </c>
      <c r="BD85" t="str">
        <f>TRIM(SUBSTITUTE(SUBSTITUTE(SUBSTITUTE(SUBSTITUTE(SUBSTITUTE(SUBSTITUTE(SUBSTITUTE(SUBSTITUTE(SUBSTITUTE(SUBSTITUTE(AU85,BR85,""),BS85,""),BT85,""),BU85,""),BV85,""),BW85,""),BX85,""),BY85,""),BZ85,""),CA85,""))</f>
        <v/>
      </c>
      <c r="BE85" t="str">
        <f>TRIM(SUBSTITUTE(SUBSTITUTE(SUBSTITUTE(SUBSTITUTE(SUBSTITUTE(SUBSTITUTE(SUBSTITUTE(SUBSTITUTE(SUBSTITUTE(SUBSTITUTE(AV85,BH85,""),BI85,""),BJ85,""),BK85,""),BL85,""),BM85,""),BN85,""),BO85,""),BP85,""),BQ85,""))</f>
        <v>Official (AWOL)</v>
      </c>
      <c r="BF85" s="21">
        <f>LEN(AU85)-LEN(SUBSTITUTE(AU85," ",""))</f>
        <v>2</v>
      </c>
      <c r="BG85" s="21">
        <f>LEN(AV85)-LEN(SUBSTITUTE(AV85," ",""))</f>
        <v>4</v>
      </c>
      <c r="BH85" s="21" t="str">
        <f>IF(BF85=0,AU85,findspace($AU85,BH$10))</f>
        <v>Absent</v>
      </c>
      <c r="BI85" s="21" t="str">
        <f>IF(BH85=0,AN85,findspace($AU85,BI$10))</f>
        <v>Without</v>
      </c>
      <c r="BJ85" s="21" t="str">
        <f>IF(BI85=0,AV85,findspace($AU85,BJ$10))</f>
        <v>Leave</v>
      </c>
      <c r="BK85" s="21" t="str">
        <f>IF(BJ85=0,AW85,findspace($AU85,BK$10))</f>
        <v/>
      </c>
      <c r="BL85" s="21" t="str">
        <f>IF(BK85=0,AX85,findspace($AU85,BL$10))</f>
        <v/>
      </c>
      <c r="BM85" s="21" t="str">
        <f>IF(BL85=0,BF85,findspace($AU85,BM$10))</f>
        <v/>
      </c>
      <c r="BN85" s="21" t="str">
        <f>IF(BM85=0,BH85,findspace($AU85,BN$10))</f>
        <v/>
      </c>
      <c r="BO85" s="21" t="str">
        <f>IF(BN85=0,BI85,findspace($AU85,BO$10))</f>
        <v/>
      </c>
      <c r="BR85" s="21" t="str">
        <f>IF($BG85=0,$AV85,findspace($AV85,BR$10))</f>
        <v>Absent</v>
      </c>
      <c r="BS85" s="21" t="str">
        <f>IF($BG85=0,$AV85,findspace($AV85,BS$10))</f>
        <v>Without</v>
      </c>
      <c r="BT85" s="21" t="str">
        <f>IF($BG85=0,$AV85,findspace($AV85,BT$10))</f>
        <v>Official</v>
      </c>
      <c r="BU85" s="21" t="str">
        <f>IF($BG85=0,$AV85,findspace($AV85,BU$10))</f>
        <v>Leave</v>
      </c>
      <c r="BV85" s="21" t="str">
        <f>IF($BG85=0,$AV85,findspace($AV85,BV$10))</f>
        <v>(AWOL)</v>
      </c>
      <c r="BW85" s="21" t="str">
        <f>IF($BG85=0,$AV85,findspace($AV85,BW$10))</f>
        <v/>
      </c>
      <c r="BX85" s="21" t="str">
        <f>IF($BG85=0,$AV85,findspace($AV85,BX$10))</f>
        <v/>
      </c>
      <c r="BY85" s="21" t="str">
        <f>IF($BG85=0,$AV85,findspace($AV85,BY$10))</f>
        <v/>
      </c>
      <c r="BZ85" s="21" t="str">
        <f>IF($BG85=0,$AV85,findspace($AV85,BZ$10))</f>
        <v/>
      </c>
      <c r="CA85" s="21" t="str">
        <f>IF($BG85=0,$AV85,findspace($AV85,CA$10))</f>
        <v/>
      </c>
    </row>
    <row r="86" spans="1:79" x14ac:dyDescent="0.35">
      <c r="A86" t="s">
        <v>1839</v>
      </c>
      <c r="B86" t="s">
        <v>283</v>
      </c>
      <c r="C86" t="s">
        <v>3332</v>
      </c>
      <c r="D86" t="s">
        <v>1837</v>
      </c>
      <c r="E86">
        <v>50</v>
      </c>
      <c r="F86" t="s">
        <v>3219</v>
      </c>
      <c r="G86" s="13">
        <v>0.98768328445747799</v>
      </c>
      <c r="I86">
        <v>12374</v>
      </c>
      <c r="J86" t="str">
        <f>K86&amp;L86</f>
        <v>DFASLHHoliday Leave12374IBC50Holiday Leave Used</v>
      </c>
      <c r="K86" t="str">
        <f>A86&amp;B86&amp;C86</f>
        <v>DFASLHHoliday Leave</v>
      </c>
      <c r="L86" t="str">
        <f>I86&amp;D86&amp;E86&amp;F86</f>
        <v>12374IBC50Holiday Leave Used</v>
      </c>
      <c r="M86" s="13">
        <f>G86</f>
        <v>0.98768328445747799</v>
      </c>
      <c r="N86" s="13"/>
      <c r="O86" s="19">
        <v>641</v>
      </c>
      <c r="P86">
        <f>COUNTIF(C$11:C$2024, C86)</f>
        <v>3</v>
      </c>
      <c r="Q86">
        <f>COUNTIF(F$11:F$177, F86)</f>
        <v>1</v>
      </c>
      <c r="R86" t="b">
        <f>A86=D86</f>
        <v>0</v>
      </c>
      <c r="S86" t="b">
        <f>A86&amp;B86&amp;C86=D86&amp;E86&amp;F86</f>
        <v>0</v>
      </c>
      <c r="V86" t="str">
        <f>IF($A86=V$10, $C86, "")</f>
        <v>Holiday Leave</v>
      </c>
      <c r="W86" t="str">
        <f>IF($A86=W$10, $C86, "")</f>
        <v/>
      </c>
      <c r="X86" t="str">
        <f>IF($A86=X$10, $C86, "")</f>
        <v/>
      </c>
      <c r="Y86" t="str">
        <f>IF($A86=Y$10, $C86, "")</f>
        <v/>
      </c>
      <c r="Z86" t="str">
        <f>IF($A86=Z$10, $C86, "")</f>
        <v/>
      </c>
      <c r="AB86" t="str">
        <f>IF($D86=AB$10, $F86, "")</f>
        <v/>
      </c>
      <c r="AC86" t="str">
        <f>IF($D86=AC$10, $F86, "")</f>
        <v/>
      </c>
      <c r="AD86" t="str">
        <f>IF($D86=AD$10, $F86, "")</f>
        <v/>
      </c>
      <c r="AE86" t="str">
        <f>IF($D86=AE$10, $F86, "")</f>
        <v>Holiday Leave Used</v>
      </c>
      <c r="AF86" t="str">
        <f>IF($D86=AF$10, $F86, "")</f>
        <v/>
      </c>
      <c r="AH86">
        <f>COUNTIF(AI$11:AI$2024, AI86)</f>
        <v>2</v>
      </c>
      <c r="AI86" t="str">
        <f>V86&amp;AB86&amp;W86&amp;AC86&amp;X86&amp;AD86&amp;Y86&amp;AE86&amp;Z86&amp;AF86</f>
        <v>Holiday LeaveHoliday Leave Used</v>
      </c>
      <c r="AJ86">
        <f>IF(ROW()=11,1,IF(AK85+1=AK86,AJ85,AJ85+1))</f>
        <v>59</v>
      </c>
      <c r="AK86">
        <f>IF(AI86=AI85, AK85+1, 1)</f>
        <v>1</v>
      </c>
      <c r="AL86" s="26" t="str">
        <f>AM86&amp;AN86</f>
        <v>DFASLHHoliday Leave12374IBC50Holiday Leave Used</v>
      </c>
      <c r="AM86" t="str">
        <f>K86</f>
        <v>DFASLHHoliday Leave</v>
      </c>
      <c r="AN86" t="str">
        <f>L86</f>
        <v>12374IBC50Holiday Leave Used</v>
      </c>
      <c r="AO86">
        <f>COUNTIF(AM$11:AM$1107, AM86)</f>
        <v>3</v>
      </c>
      <c r="AP86">
        <f>COUNTIF(AN$11:AN$1107, AN86)</f>
        <v>3</v>
      </c>
      <c r="AQ86">
        <f>MATCH(AM86, AM$11:AM$1107, 0)</f>
        <v>76</v>
      </c>
      <c r="AR86">
        <f>MATCH(AN86, AN$11:AN$1107, 0)</f>
        <v>76</v>
      </c>
      <c r="AS86">
        <v>641</v>
      </c>
      <c r="AU86" t="str">
        <f>C86</f>
        <v>Holiday Leave</v>
      </c>
      <c r="AV86" t="str">
        <f>IF(F86="", "", F86)</f>
        <v>Holiday Leave Used</v>
      </c>
      <c r="AW86" s="13">
        <f>M86</f>
        <v>0.98768328445747799</v>
      </c>
      <c r="AX86" t="e">
        <f>VLOOKUP(AI86, UniquePairs!A$5:A$2000, 1, FALSE)</f>
        <v>#N/A</v>
      </c>
      <c r="AY86" t="str">
        <f>IFERROR(INDEX(UniquePairs!A$5:K$1000, MATCH(AL86, UniquePairs!A$5:A$1000, 0), 10), "")</f>
        <v/>
      </c>
      <c r="AZ86" s="13">
        <f>IF(AY86&lt;&gt;"", AY86, AW86)</f>
        <v>0.98768328445747799</v>
      </c>
      <c r="BA86" t="str">
        <f>IF(AZ86=0,"None",IF(AZ86&lt;0.6,"Weak",IF(AZ86&lt;0.7,"Review",IF(AZ86&lt;0.8,"Good",IF(AZ86&lt;0.9,"Very Good","Solid")))))</f>
        <v>Solid</v>
      </c>
      <c r="BB86" s="28" t="str">
        <f>IF(AJ85=AJ86, BB85, BC86)</f>
        <v>Holiday Leave</v>
      </c>
      <c r="BC86" t="str">
        <f>IF(AV86="",AU86,StringMatch(AU86,AV86,TRUE))</f>
        <v>Holiday Leave</v>
      </c>
      <c r="BD86" t="str">
        <f>TRIM(SUBSTITUTE(SUBSTITUTE(SUBSTITUTE(SUBSTITUTE(SUBSTITUTE(SUBSTITUTE(SUBSTITUTE(SUBSTITUTE(SUBSTITUTE(SUBSTITUTE(AU86,BR86,""),BS86,""),BT86,""),BU86,""),BV86,""),BW86,""),BX86,""),BY86,""),BZ86,""),CA86,""))</f>
        <v/>
      </c>
      <c r="BE86" t="str">
        <f>TRIM(SUBSTITUTE(SUBSTITUTE(SUBSTITUTE(SUBSTITUTE(SUBSTITUTE(SUBSTITUTE(SUBSTITUTE(SUBSTITUTE(SUBSTITUTE(SUBSTITUTE(AV86,BH86,""),BI86,""),BJ86,""),BK86,""),BL86,""),BM86,""),BN86,""),BO86,""),BP86,""),BQ86,""))</f>
        <v>Used</v>
      </c>
      <c r="BF86" s="21">
        <f>LEN(AU86)-LEN(SUBSTITUTE(AU86," ",""))</f>
        <v>1</v>
      </c>
      <c r="BG86" s="21">
        <f>LEN(AV86)-LEN(SUBSTITUTE(AV86," ",""))</f>
        <v>2</v>
      </c>
      <c r="BH86" s="21" t="str">
        <f>IF(BF86=0,AU86,findspace($AU86,BH$10))</f>
        <v>Holiday</v>
      </c>
      <c r="BI86" s="21" t="str">
        <f>IF(BH86=0,AN86,findspace($AU86,BI$10))</f>
        <v>Leave</v>
      </c>
      <c r="BJ86" s="21" t="str">
        <f>IF(BI86=0,AV86,findspace($AU86,BJ$10))</f>
        <v/>
      </c>
      <c r="BK86" s="21" t="str">
        <f>IF(BJ86=0,AW86,findspace($AU86,BK$10))</f>
        <v/>
      </c>
      <c r="BL86" s="21" t="str">
        <f>IF(BK86=0,AX86,findspace($AU86,BL$10))</f>
        <v/>
      </c>
      <c r="BM86" s="21" t="str">
        <f>IF(BL86=0,BF86,findspace($AU86,BM$10))</f>
        <v/>
      </c>
      <c r="BN86" s="21" t="str">
        <f>IF(BM86=0,BH86,findspace($AU86,BN$10))</f>
        <v/>
      </c>
      <c r="BO86" s="21" t="str">
        <f>IF(BN86=0,BI86,findspace($AU86,BO$10))</f>
        <v/>
      </c>
      <c r="BR86" s="21" t="str">
        <f>IF($BG86=0,$AV86,findspace($AV86,BR$10))</f>
        <v>Holiday</v>
      </c>
      <c r="BS86" s="21" t="str">
        <f>IF($BG86=0,$AV86,findspace($AV86,BS$10))</f>
        <v>Leave</v>
      </c>
      <c r="BT86" s="21" t="str">
        <f>IF($BG86=0,$AV86,findspace($AV86,BT$10))</f>
        <v>Used</v>
      </c>
      <c r="BU86" s="21" t="str">
        <f>IF($BG86=0,$AV86,findspace($AV86,BU$10))</f>
        <v/>
      </c>
      <c r="BV86" s="21" t="str">
        <f>IF($BG86=0,$AV86,findspace($AV86,BV$10))</f>
        <v/>
      </c>
      <c r="BW86" s="21" t="str">
        <f>IF($BG86=0,$AV86,findspace($AV86,BW$10))</f>
        <v/>
      </c>
      <c r="BX86" s="21" t="str">
        <f>IF($BG86=0,$AV86,findspace($AV86,BX$10))</f>
        <v/>
      </c>
      <c r="BY86" s="21" t="str">
        <f>IF($BG86=0,$AV86,findspace($AV86,BY$10))</f>
        <v/>
      </c>
      <c r="BZ86" s="21" t="str">
        <f>IF($BG86=0,$AV86,findspace($AV86,BZ$10))</f>
        <v/>
      </c>
      <c r="CA86" s="21" t="str">
        <f>IF($BG86=0,$AV86,findspace($AV86,CA$10))</f>
        <v/>
      </c>
    </row>
    <row r="87" spans="1:79" x14ac:dyDescent="0.35">
      <c r="A87" t="s">
        <v>1837</v>
      </c>
      <c r="B87">
        <v>50</v>
      </c>
      <c r="C87" t="s">
        <v>3219</v>
      </c>
      <c r="D87" t="s">
        <v>1839</v>
      </c>
      <c r="E87" t="s">
        <v>283</v>
      </c>
      <c r="F87" t="s">
        <v>3332</v>
      </c>
      <c r="G87" s="13">
        <v>0.98768328445747799</v>
      </c>
      <c r="I87">
        <v>12374</v>
      </c>
      <c r="J87" t="str">
        <f>K87&amp;L87</f>
        <v>IBC50Holiday Leave Used12374DFASLHHoliday Leave</v>
      </c>
      <c r="K87" t="str">
        <f>A87&amp;B87&amp;C87</f>
        <v>IBC50Holiday Leave Used</v>
      </c>
      <c r="L87" t="str">
        <f>I87&amp;D87&amp;E87&amp;F87</f>
        <v>12374DFASLHHoliday Leave</v>
      </c>
      <c r="M87" s="13">
        <f>G87</f>
        <v>0.98768328445747799</v>
      </c>
      <c r="N87" s="13"/>
      <c r="O87" s="19">
        <v>563</v>
      </c>
      <c r="P87">
        <f>COUNTIF(C$11:C$2024, C87)</f>
        <v>3</v>
      </c>
      <c r="Q87">
        <f>COUNTIF(F$11:F$177, F87)</f>
        <v>1</v>
      </c>
      <c r="R87" t="b">
        <f>A87=D87</f>
        <v>0</v>
      </c>
      <c r="S87" t="b">
        <f>A87&amp;B87&amp;C87=D87&amp;E87&amp;F87</f>
        <v>0</v>
      </c>
      <c r="V87" t="str">
        <f>IF($A87=V$10, $C87, "")</f>
        <v/>
      </c>
      <c r="W87" t="str">
        <f>IF($A87=W$10, $C87, "")</f>
        <v/>
      </c>
      <c r="X87" t="str">
        <f>IF($A87=X$10, $C87, "")</f>
        <v/>
      </c>
      <c r="Y87" t="str">
        <f>IF($A87=Y$10, $C87, "")</f>
        <v>Holiday Leave Used</v>
      </c>
      <c r="Z87" t="str">
        <f>IF($A87=Z$10, $C87, "")</f>
        <v/>
      </c>
      <c r="AB87" t="str">
        <f>IF($D87=AB$10, $F87, "")</f>
        <v>Holiday Leave</v>
      </c>
      <c r="AC87" t="str">
        <f>IF($D87=AC$10, $F87, "")</f>
        <v/>
      </c>
      <c r="AD87" t="str">
        <f>IF($D87=AD$10, $F87, "")</f>
        <v/>
      </c>
      <c r="AE87" t="str">
        <f>IF($D87=AE$10, $F87, "")</f>
        <v/>
      </c>
      <c r="AF87" t="str">
        <f>IF($D87=AF$10, $F87, "")</f>
        <v/>
      </c>
      <c r="AH87">
        <f>COUNTIF(AI$11:AI$2024, AI87)</f>
        <v>2</v>
      </c>
      <c r="AI87" t="str">
        <f>V87&amp;AB87&amp;W87&amp;AC87&amp;X87&amp;AD87&amp;Y87&amp;AE87&amp;Z87&amp;AF87</f>
        <v>Holiday LeaveHoliday Leave Used</v>
      </c>
      <c r="AJ87">
        <f>IF(ROW()=11,1,IF(AK86+1=AK87,AJ86,AJ86+1))</f>
        <v>59</v>
      </c>
      <c r="AK87">
        <f>IF(AI87=AI86, AK86+1, 1)</f>
        <v>2</v>
      </c>
      <c r="AL87" s="26" t="str">
        <f>AM87&amp;AN87</f>
        <v>IBC50Holiday Leave Used12374DFASLHHoliday Leave</v>
      </c>
      <c r="AM87" t="str">
        <f>K87</f>
        <v>IBC50Holiday Leave Used</v>
      </c>
      <c r="AN87" t="str">
        <f>L87</f>
        <v>12374DFASLHHoliday Leave</v>
      </c>
      <c r="AO87">
        <f>COUNTIF(AM$11:AM$1107, AM87)</f>
        <v>2</v>
      </c>
      <c r="AP87">
        <f>COUNTIF(AN$11:AN$1107, AN87)</f>
        <v>2</v>
      </c>
      <c r="AQ87">
        <f>MATCH(AM87, AM$11:AM$1107, 0)</f>
        <v>77</v>
      </c>
      <c r="AR87">
        <f>MATCH(AN87, AN$11:AN$1107, 0)</f>
        <v>77</v>
      </c>
      <c r="AS87">
        <v>563</v>
      </c>
      <c r="AU87" t="str">
        <f>C87</f>
        <v>Holiday Leave Used</v>
      </c>
      <c r="AV87" t="str">
        <f>IF(F87="", "", F87)</f>
        <v>Holiday Leave</v>
      </c>
      <c r="AW87" s="13">
        <f>M87</f>
        <v>0.98768328445747799</v>
      </c>
      <c r="AX87" t="e">
        <f>VLOOKUP(AI87, UniquePairs!A$5:A$2000, 1, FALSE)</f>
        <v>#N/A</v>
      </c>
      <c r="AY87" t="str">
        <f>IFERROR(INDEX(UniquePairs!A$5:K$1000, MATCH(AL87, UniquePairs!A$5:A$1000, 0), 10), "")</f>
        <v/>
      </c>
      <c r="AZ87" s="13">
        <f>IF(AY87&lt;&gt;"", AY87, AW87)</f>
        <v>0.98768328445747799</v>
      </c>
      <c r="BA87" t="str">
        <f>IF(AZ87=0,"None",IF(AZ87&lt;0.6,"Weak",IF(AZ87&lt;0.7,"Review",IF(AZ87&lt;0.8,"Good",IF(AZ87&lt;0.9,"Very Good","Solid")))))</f>
        <v>Solid</v>
      </c>
      <c r="BB87" s="28" t="str">
        <f>IF(AJ86=AJ87, BB86, BC87)</f>
        <v>Holiday Leave</v>
      </c>
      <c r="BC87" t="str">
        <f>IF(AV87="",AU87,StringMatch(AU87,AV87,TRUE))</f>
        <v>Holiday Leave</v>
      </c>
      <c r="BD87" t="str">
        <f>TRIM(SUBSTITUTE(SUBSTITUTE(SUBSTITUTE(SUBSTITUTE(SUBSTITUTE(SUBSTITUTE(SUBSTITUTE(SUBSTITUTE(SUBSTITUTE(SUBSTITUTE(AU87,BR87,""),BS87,""),BT87,""),BU87,""),BV87,""),BW87,""),BX87,""),BY87,""),BZ87,""),CA87,""))</f>
        <v>Used</v>
      </c>
      <c r="BE87" t="str">
        <f>TRIM(SUBSTITUTE(SUBSTITUTE(SUBSTITUTE(SUBSTITUTE(SUBSTITUTE(SUBSTITUTE(SUBSTITUTE(SUBSTITUTE(SUBSTITUTE(SUBSTITUTE(AV87,BH87,""),BI87,""),BJ87,""),BK87,""),BL87,""),BM87,""),BN87,""),BO87,""),BP87,""),BQ87,""))</f>
        <v/>
      </c>
      <c r="BF87" s="21">
        <f>LEN(AU87)-LEN(SUBSTITUTE(AU87," ",""))</f>
        <v>2</v>
      </c>
      <c r="BG87" s="21">
        <f>LEN(AV87)-LEN(SUBSTITUTE(AV87," ",""))</f>
        <v>1</v>
      </c>
      <c r="BH87" s="21" t="str">
        <f>IF(BF87=0,AU87,findspace($AU87,BH$10))</f>
        <v>Holiday</v>
      </c>
      <c r="BI87" s="21" t="str">
        <f>IF(BH87=0,AN87,findspace($AU87,BI$10))</f>
        <v>Leave</v>
      </c>
      <c r="BJ87" s="21" t="str">
        <f>IF(BI87=0,AV87,findspace($AU87,BJ$10))</f>
        <v>Used</v>
      </c>
      <c r="BK87" s="21" t="str">
        <f>IF(BJ87=0,AW87,findspace($AU87,BK$10))</f>
        <v/>
      </c>
      <c r="BL87" s="21" t="str">
        <f>IF(BK87=0,AX87,findspace($AU87,BL$10))</f>
        <v/>
      </c>
      <c r="BM87" s="21" t="str">
        <f>IF(BL87=0,BF87,findspace($AU87,BM$10))</f>
        <v/>
      </c>
      <c r="BN87" s="21" t="str">
        <f>IF(BM87=0,BH87,findspace($AU87,BN$10))</f>
        <v/>
      </c>
      <c r="BO87" s="21" t="str">
        <f>IF(BN87=0,BI87,findspace($AU87,BO$10))</f>
        <v/>
      </c>
      <c r="BR87" s="21" t="str">
        <f>IF($BG87=0,$AV87,findspace($AV87,BR$10))</f>
        <v>Holiday</v>
      </c>
      <c r="BS87" s="21" t="str">
        <f>IF($BG87=0,$AV87,findspace($AV87,BS$10))</f>
        <v>Leave</v>
      </c>
      <c r="BT87" s="21" t="str">
        <f>IF($BG87=0,$AV87,findspace($AV87,BT$10))</f>
        <v/>
      </c>
      <c r="BU87" s="21" t="str">
        <f>IF($BG87=0,$AV87,findspace($AV87,BU$10))</f>
        <v/>
      </c>
      <c r="BV87" s="21" t="str">
        <f>IF($BG87=0,$AV87,findspace($AV87,BV$10))</f>
        <v/>
      </c>
      <c r="BW87" s="21" t="str">
        <f>IF($BG87=0,$AV87,findspace($AV87,BW$10))</f>
        <v/>
      </c>
      <c r="BX87" s="21" t="str">
        <f>IF($BG87=0,$AV87,findspace($AV87,BX$10))</f>
        <v/>
      </c>
      <c r="BY87" s="21" t="str">
        <f>IF($BG87=0,$AV87,findspace($AV87,BY$10))</f>
        <v/>
      </c>
      <c r="BZ87" s="21" t="str">
        <f>IF($BG87=0,$AV87,findspace($AV87,BZ$10))</f>
        <v/>
      </c>
      <c r="CA87" s="21" t="str">
        <f>IF($BG87=0,$AV87,findspace($AV87,CA$10))</f>
        <v/>
      </c>
    </row>
    <row r="88" spans="1:79" x14ac:dyDescent="0.35">
      <c r="A88" t="s">
        <v>1837</v>
      </c>
      <c r="B88" t="s">
        <v>3041</v>
      </c>
      <c r="C88" t="s">
        <v>3042</v>
      </c>
      <c r="D88" t="s">
        <v>1837</v>
      </c>
      <c r="E88" t="s">
        <v>3041</v>
      </c>
      <c r="F88" t="s">
        <v>3214</v>
      </c>
      <c r="G88" s="13">
        <v>0.9872788353863382</v>
      </c>
      <c r="I88">
        <v>12374</v>
      </c>
      <c r="J88" t="str">
        <f>K88&amp;L88</f>
        <v>IBCHHZHouse Hunting 1 Leave Used YTD12374IBCHHZHouse Hunting 2 Leave Used YTD</v>
      </c>
      <c r="K88" t="str">
        <f>A88&amp;B88&amp;C88</f>
        <v>IBCHHZHouse Hunting 1 Leave Used YTD</v>
      </c>
      <c r="L88" t="str">
        <f>I88&amp;D88&amp;E88&amp;F88</f>
        <v>12374IBCHHZHouse Hunting 2 Leave Used YTD</v>
      </c>
      <c r="M88" s="13">
        <f>G88</f>
        <v>0.9872788353863382</v>
      </c>
      <c r="N88" s="13"/>
      <c r="O88" s="19">
        <v>1071</v>
      </c>
      <c r="P88">
        <f>COUNTIF(C$11:C$2024, C88)</f>
        <v>3</v>
      </c>
      <c r="Q88">
        <f>COUNTIF(F$11:F$177, F88)</f>
        <v>3</v>
      </c>
      <c r="R88" t="b">
        <f>A88=D88</f>
        <v>1</v>
      </c>
      <c r="S88" t="b">
        <f>A88&amp;B88&amp;C88=D88&amp;E88&amp;F88</f>
        <v>0</v>
      </c>
      <c r="V88" t="str">
        <f>IF($A88=V$10, $C88, "")</f>
        <v/>
      </c>
      <c r="W88" t="str">
        <f>IF($A88=W$10, $C88, "")</f>
        <v/>
      </c>
      <c r="X88" t="str">
        <f>IF($A88=X$10, $C88, "")</f>
        <v/>
      </c>
      <c r="Y88" t="str">
        <f>IF($A88=Y$10, $C88, "")</f>
        <v>House Hunting 1 Leave Used YTD</v>
      </c>
      <c r="Z88" t="str">
        <f>IF($A88=Z$10, $C88, "")</f>
        <v/>
      </c>
      <c r="AB88" t="str">
        <f>IF($D88=AB$10, $F88, "")</f>
        <v/>
      </c>
      <c r="AC88" t="str">
        <f>IF($D88=AC$10, $F88, "")</f>
        <v/>
      </c>
      <c r="AD88" t="str">
        <f>IF($D88=AD$10, $F88, "")</f>
        <v/>
      </c>
      <c r="AE88" t="str">
        <f>IF($D88=AE$10, $F88, "")</f>
        <v>House Hunting 2 Leave Used YTD</v>
      </c>
      <c r="AF88" t="str">
        <f>IF($D88=AF$10, $F88, "")</f>
        <v/>
      </c>
      <c r="AH88">
        <f>COUNTIF(AI$11:AI$2024, AI88)</f>
        <v>1</v>
      </c>
      <c r="AI88" t="str">
        <f>V88&amp;AB88&amp;W88&amp;AC88&amp;X88&amp;AD88&amp;Y88&amp;AE88&amp;Z88&amp;AF88</f>
        <v>House Hunting 1 Leave Used YTDHouse Hunting 2 Leave Used YTD</v>
      </c>
      <c r="AJ88">
        <f>IF(ROW()=11,1,IF(AK87+1=AK88,AJ87,AJ87+1))</f>
        <v>60</v>
      </c>
      <c r="AK88">
        <f>IF(AI88=AI87, AK87+1, 1)</f>
        <v>1</v>
      </c>
      <c r="AL88" s="26" t="str">
        <f>AM88&amp;AN88</f>
        <v>IBCHHZHouse Hunting 1 Leave Used YTD12374IBCHHZHouse Hunting 2 Leave Used YTD</v>
      </c>
      <c r="AM88" t="str">
        <f>K88</f>
        <v>IBCHHZHouse Hunting 1 Leave Used YTD</v>
      </c>
      <c r="AN88" t="str">
        <f>L88</f>
        <v>12374IBCHHZHouse Hunting 2 Leave Used YTD</v>
      </c>
      <c r="AO88">
        <f>COUNTIF(AM$11:AM$1107, AM88)</f>
        <v>3</v>
      </c>
      <c r="AP88">
        <f>COUNTIF(AN$11:AN$1107, AN88)</f>
        <v>3</v>
      </c>
      <c r="AQ88">
        <f>MATCH(AM88, AM$11:AM$1107, 0)</f>
        <v>64</v>
      </c>
      <c r="AR88">
        <f>MATCH(AN88, AN$11:AN$1107, 0)</f>
        <v>67</v>
      </c>
      <c r="AS88">
        <v>1071</v>
      </c>
      <c r="AU88" t="str">
        <f>C88</f>
        <v>House Hunting 1 Leave Used YTD</v>
      </c>
      <c r="AV88" t="str">
        <f>IF(F88="", "", F88)</f>
        <v>House Hunting 2 Leave Used YTD</v>
      </c>
      <c r="AW88" s="13">
        <f>M88</f>
        <v>0.9872788353863382</v>
      </c>
      <c r="AX88" t="e">
        <f>VLOOKUP(AI88, UniquePairs!A$5:A$2000, 1, FALSE)</f>
        <v>#N/A</v>
      </c>
      <c r="AY88" t="str">
        <f>IFERROR(INDEX(UniquePairs!A$5:K$1000, MATCH(AL88, UniquePairs!A$5:A$1000, 0), 10), "")</f>
        <v/>
      </c>
      <c r="AZ88" s="13">
        <f>IF(AY88&lt;&gt;"", AY88, AW88)</f>
        <v>0.9872788353863382</v>
      </c>
      <c r="BA88" t="str">
        <f>IF(AZ88=0,"None",IF(AZ88&lt;0.6,"Weak",IF(AZ88&lt;0.7,"Review",IF(AZ88&lt;0.8,"Good",IF(AZ88&lt;0.9,"Very Good","Solid")))))</f>
        <v>Solid</v>
      </c>
      <c r="BB88" s="28" t="str">
        <f>IF(AJ87=AJ88, BB87, BC88)</f>
        <v>House Hunting Leave Used YTD</v>
      </c>
      <c r="BC88" t="str">
        <f>IF(AV88="",AU88,StringMatch(AU88,AV88,TRUE))</f>
        <v>House Hunting Leave Used YTD</v>
      </c>
      <c r="BD88" t="str">
        <f>TRIM(SUBSTITUTE(SUBSTITUTE(SUBSTITUTE(SUBSTITUTE(SUBSTITUTE(SUBSTITUTE(SUBSTITUTE(SUBSTITUTE(SUBSTITUTE(SUBSTITUTE(AU88,BR88,""),BS88,""),BT88,""),BU88,""),BV88,""),BW88,""),BX88,""),BY88,""),BZ88,""),CA88,""))</f>
        <v>1</v>
      </c>
      <c r="BE88" t="str">
        <f>TRIM(SUBSTITUTE(SUBSTITUTE(SUBSTITUTE(SUBSTITUTE(SUBSTITUTE(SUBSTITUTE(SUBSTITUTE(SUBSTITUTE(SUBSTITUTE(SUBSTITUTE(AV88,BH88,""),BI88,""),BJ88,""),BK88,""),BL88,""),BM88,""),BN88,""),BO88,""),BP88,""),BQ88,""))</f>
        <v>2</v>
      </c>
      <c r="BF88" s="21">
        <f>LEN(AU88)-LEN(SUBSTITUTE(AU88," ",""))</f>
        <v>5</v>
      </c>
      <c r="BG88" s="21">
        <f>LEN(AV88)-LEN(SUBSTITUTE(AV88," ",""))</f>
        <v>5</v>
      </c>
      <c r="BH88" s="21" t="str">
        <f>IF(BF88=0,AU88,findspace($AU88,BH$10))</f>
        <v>House</v>
      </c>
      <c r="BI88" s="21" t="str">
        <f>IF(BH88=0,AN88,findspace($AU88,BI$10))</f>
        <v>Hunting</v>
      </c>
      <c r="BJ88" s="21" t="str">
        <f>IF(BI88=0,AV88,findspace($AU88,BJ$10))</f>
        <v>1</v>
      </c>
      <c r="BK88" s="21" t="str">
        <f>IF(BJ88=0,AW88,findspace($AU88,BK$10))</f>
        <v>Leave</v>
      </c>
      <c r="BL88" s="21" t="str">
        <f>IF(BK88=0,AX88,findspace($AU88,BL$10))</f>
        <v>Used</v>
      </c>
      <c r="BM88" s="21" t="str">
        <f>IF(BL88=0,BF88,findspace($AU88,BM$10))</f>
        <v>YTD</v>
      </c>
      <c r="BN88" s="21" t="str">
        <f>IF(BM88=0,BH88,findspace($AU88,BN$10))</f>
        <v/>
      </c>
      <c r="BO88" s="21" t="str">
        <f>IF(BN88=0,BI88,findspace($AU88,BO$10))</f>
        <v/>
      </c>
      <c r="BR88" s="21" t="str">
        <f>IF($BG88=0,$AV88,findspace($AV88,BR$10))</f>
        <v>House</v>
      </c>
      <c r="BS88" s="21" t="str">
        <f>IF($BG88=0,$AV88,findspace($AV88,BS$10))</f>
        <v>Hunting</v>
      </c>
      <c r="BT88" s="21" t="str">
        <f>IF($BG88=0,$AV88,findspace($AV88,BT$10))</f>
        <v>2</v>
      </c>
      <c r="BU88" s="21" t="str">
        <f>IF($BG88=0,$AV88,findspace($AV88,BU$10))</f>
        <v>Leave</v>
      </c>
      <c r="BV88" s="21" t="str">
        <f>IF($BG88=0,$AV88,findspace($AV88,BV$10))</f>
        <v>Used</v>
      </c>
      <c r="BW88" s="21" t="str">
        <f>IF($BG88=0,$AV88,findspace($AV88,BW$10))</f>
        <v>YTD</v>
      </c>
      <c r="BX88" s="21" t="str">
        <f>IF($BG88=0,$AV88,findspace($AV88,BX$10))</f>
        <v/>
      </c>
      <c r="BY88" s="21" t="str">
        <f>IF($BG88=0,$AV88,findspace($AV88,BY$10))</f>
        <v/>
      </c>
      <c r="BZ88" s="21" t="str">
        <f>IF($BG88=0,$AV88,findspace($AV88,BZ$10))</f>
        <v/>
      </c>
      <c r="CA88" s="21" t="str">
        <f>IF($BG88=0,$AV88,findspace($AV88,CA$10))</f>
        <v/>
      </c>
    </row>
    <row r="89" spans="1:79" x14ac:dyDescent="0.35">
      <c r="A89" t="s">
        <v>1837</v>
      </c>
      <c r="B89" t="s">
        <v>3041</v>
      </c>
      <c r="C89" t="s">
        <v>3042</v>
      </c>
      <c r="D89" t="s">
        <v>1837</v>
      </c>
      <c r="E89" t="s">
        <v>3041</v>
      </c>
      <c r="F89" t="s">
        <v>3218</v>
      </c>
      <c r="G89" s="13">
        <v>0.9872788353863382</v>
      </c>
      <c r="I89">
        <v>12374</v>
      </c>
      <c r="J89" t="str">
        <f>K89&amp;L89</f>
        <v>IBCHHZHouse Hunting 1 Leave Used YTD12374IBCHHZHouse Hunting 4 Leave Used YTD</v>
      </c>
      <c r="K89" t="str">
        <f>A89&amp;B89&amp;C89</f>
        <v>IBCHHZHouse Hunting 1 Leave Used YTD</v>
      </c>
      <c r="L89" t="str">
        <f>I89&amp;D89&amp;E89&amp;F89</f>
        <v>12374IBCHHZHouse Hunting 4 Leave Used YTD</v>
      </c>
      <c r="M89" s="13">
        <f>G89</f>
        <v>0.9872788353863382</v>
      </c>
      <c r="N89" s="13"/>
      <c r="O89" s="19">
        <v>110</v>
      </c>
      <c r="P89">
        <f>COUNTIF(C$11:C$2024, C89)</f>
        <v>3</v>
      </c>
      <c r="Q89">
        <f>COUNTIF(F$11:F$177, F89)</f>
        <v>3</v>
      </c>
      <c r="R89" t="b">
        <f>A89=D89</f>
        <v>1</v>
      </c>
      <c r="S89" t="b">
        <f>A89&amp;B89&amp;C89=D89&amp;E89&amp;F89</f>
        <v>0</v>
      </c>
      <c r="V89" t="str">
        <f>IF($A89=V$10, $C89, "")</f>
        <v/>
      </c>
      <c r="W89" t="str">
        <f>IF($A89=W$10, $C89, "")</f>
        <v/>
      </c>
      <c r="X89" t="str">
        <f>IF($A89=X$10, $C89, "")</f>
        <v/>
      </c>
      <c r="Y89" t="str">
        <f>IF($A89=Y$10, $C89, "")</f>
        <v>House Hunting 1 Leave Used YTD</v>
      </c>
      <c r="Z89" t="str">
        <f>IF($A89=Z$10, $C89, "")</f>
        <v/>
      </c>
      <c r="AB89" t="str">
        <f>IF($D89=AB$10, $F89, "")</f>
        <v/>
      </c>
      <c r="AC89" t="str">
        <f>IF($D89=AC$10, $F89, "")</f>
        <v/>
      </c>
      <c r="AD89" t="str">
        <f>IF($D89=AD$10, $F89, "")</f>
        <v/>
      </c>
      <c r="AE89" t="str">
        <f>IF($D89=AE$10, $F89, "")</f>
        <v>House Hunting 4 Leave Used YTD</v>
      </c>
      <c r="AF89" t="str">
        <f>IF($D89=AF$10, $F89, "")</f>
        <v/>
      </c>
      <c r="AH89">
        <f>COUNTIF(AI$11:AI$2024, AI89)</f>
        <v>1</v>
      </c>
      <c r="AI89" t="str">
        <f>V89&amp;AB89&amp;W89&amp;AC89&amp;X89&amp;AD89&amp;Y89&amp;AE89&amp;Z89&amp;AF89</f>
        <v>House Hunting 1 Leave Used YTDHouse Hunting 4 Leave Used YTD</v>
      </c>
      <c r="AJ89">
        <f>IF(ROW()=11,1,IF(AK88+1=AK89,AJ88,AJ88+1))</f>
        <v>61</v>
      </c>
      <c r="AK89">
        <f>IF(AI89=AI88, AK88+1, 1)</f>
        <v>1</v>
      </c>
      <c r="AL89" s="26" t="str">
        <f>AM89&amp;AN89</f>
        <v>IBCHHZHouse Hunting 1 Leave Used YTD12374IBCHHZHouse Hunting 4 Leave Used YTD</v>
      </c>
      <c r="AM89" t="str">
        <f>K89</f>
        <v>IBCHHZHouse Hunting 1 Leave Used YTD</v>
      </c>
      <c r="AN89" t="str">
        <f>L89</f>
        <v>12374IBCHHZHouse Hunting 4 Leave Used YTD</v>
      </c>
      <c r="AO89">
        <f>COUNTIF(AM$11:AM$1107, AM89)</f>
        <v>3</v>
      </c>
      <c r="AP89">
        <f>COUNTIF(AN$11:AN$1107, AN89)</f>
        <v>3</v>
      </c>
      <c r="AQ89">
        <f>MATCH(AM89, AM$11:AM$1107, 0)</f>
        <v>64</v>
      </c>
      <c r="AR89">
        <f>MATCH(AN89, AN$11:AN$1107, 0)</f>
        <v>68</v>
      </c>
      <c r="AS89">
        <v>110</v>
      </c>
      <c r="AU89" t="str">
        <f>C89</f>
        <v>House Hunting 1 Leave Used YTD</v>
      </c>
      <c r="AV89" t="str">
        <f>IF(F89="", "", F89)</f>
        <v>House Hunting 4 Leave Used YTD</v>
      </c>
      <c r="AW89" s="13">
        <f>M89</f>
        <v>0.9872788353863382</v>
      </c>
      <c r="AX89" t="e">
        <f>VLOOKUP(AI89, UniquePairs!A$5:A$2000, 1, FALSE)</f>
        <v>#N/A</v>
      </c>
      <c r="AY89" t="str">
        <f>IFERROR(INDEX(UniquePairs!A$5:K$1000, MATCH(AL89, UniquePairs!A$5:A$1000, 0), 10), "")</f>
        <v/>
      </c>
      <c r="AZ89" s="13">
        <f>IF(AY89&lt;&gt;"", AY89, AW89)</f>
        <v>0.9872788353863382</v>
      </c>
      <c r="BA89" t="str">
        <f>IF(AZ89=0,"None",IF(AZ89&lt;0.6,"Weak",IF(AZ89&lt;0.7,"Review",IF(AZ89&lt;0.8,"Good",IF(AZ89&lt;0.9,"Very Good","Solid")))))</f>
        <v>Solid</v>
      </c>
      <c r="BB89" s="28" t="str">
        <f>IF(AJ88=AJ89, BB88, BC89)</f>
        <v>House Hunting Leave Used YTD</v>
      </c>
      <c r="BC89" t="str">
        <f>IF(AV89="",AU89,StringMatch(AU89,AV89,TRUE))</f>
        <v>House Hunting Leave Used YTD</v>
      </c>
      <c r="BD89" t="str">
        <f>TRIM(SUBSTITUTE(SUBSTITUTE(SUBSTITUTE(SUBSTITUTE(SUBSTITUTE(SUBSTITUTE(SUBSTITUTE(SUBSTITUTE(SUBSTITUTE(SUBSTITUTE(AU89,BR89,""),BS89,""),BT89,""),BU89,""),BV89,""),BW89,""),BX89,""),BY89,""),BZ89,""),CA89,""))</f>
        <v>1</v>
      </c>
      <c r="BE89" t="str">
        <f>TRIM(SUBSTITUTE(SUBSTITUTE(SUBSTITUTE(SUBSTITUTE(SUBSTITUTE(SUBSTITUTE(SUBSTITUTE(SUBSTITUTE(SUBSTITUTE(SUBSTITUTE(AV89,BH89,""),BI89,""),BJ89,""),BK89,""),BL89,""),BM89,""),BN89,""),BO89,""),BP89,""),BQ89,""))</f>
        <v>4</v>
      </c>
      <c r="BF89" s="21">
        <f>LEN(AU89)-LEN(SUBSTITUTE(AU89," ",""))</f>
        <v>5</v>
      </c>
      <c r="BG89" s="21">
        <f>LEN(AV89)-LEN(SUBSTITUTE(AV89," ",""))</f>
        <v>5</v>
      </c>
      <c r="BH89" s="21" t="str">
        <f>IF(BF89=0,AU89,findspace($AU89,BH$10))</f>
        <v>House</v>
      </c>
      <c r="BI89" s="21" t="str">
        <f>IF(BH89=0,AN89,findspace($AU89,BI$10))</f>
        <v>Hunting</v>
      </c>
      <c r="BJ89" s="21" t="str">
        <f>IF(BI89=0,AV89,findspace($AU89,BJ$10))</f>
        <v>1</v>
      </c>
      <c r="BK89" s="21" t="str">
        <f>IF(BJ89=0,AW89,findspace($AU89,BK$10))</f>
        <v>Leave</v>
      </c>
      <c r="BL89" s="21" t="str">
        <f>IF(BK89=0,AX89,findspace($AU89,BL$10))</f>
        <v>Used</v>
      </c>
      <c r="BM89" s="21" t="str">
        <f>IF(BL89=0,BF89,findspace($AU89,BM$10))</f>
        <v>YTD</v>
      </c>
      <c r="BN89" s="21" t="str">
        <f>IF(BM89=0,BH89,findspace($AU89,BN$10))</f>
        <v/>
      </c>
      <c r="BO89" s="21" t="str">
        <f>IF(BN89=0,BI89,findspace($AU89,BO$10))</f>
        <v/>
      </c>
      <c r="BR89" s="21" t="str">
        <f>IF($BG89=0,$AV89,findspace($AV89,BR$10))</f>
        <v>House</v>
      </c>
      <c r="BS89" s="21" t="str">
        <f>IF($BG89=0,$AV89,findspace($AV89,BS$10))</f>
        <v>Hunting</v>
      </c>
      <c r="BT89" s="21" t="str">
        <f>IF($BG89=0,$AV89,findspace($AV89,BT$10))</f>
        <v>4</v>
      </c>
      <c r="BU89" s="21" t="str">
        <f>IF($BG89=0,$AV89,findspace($AV89,BU$10))</f>
        <v>Leave</v>
      </c>
      <c r="BV89" s="21" t="str">
        <f>IF($BG89=0,$AV89,findspace($AV89,BV$10))</f>
        <v>Used</v>
      </c>
      <c r="BW89" s="21" t="str">
        <f>IF($BG89=0,$AV89,findspace($AV89,BW$10))</f>
        <v>YTD</v>
      </c>
      <c r="BX89" s="21" t="str">
        <f>IF($BG89=0,$AV89,findspace($AV89,BX$10))</f>
        <v/>
      </c>
      <c r="BY89" s="21" t="str">
        <f>IF($BG89=0,$AV89,findspace($AV89,BY$10))</f>
        <v/>
      </c>
      <c r="BZ89" s="21" t="str">
        <f>IF($BG89=0,$AV89,findspace($AV89,BZ$10))</f>
        <v/>
      </c>
      <c r="CA89" s="21" t="str">
        <f>IF($BG89=0,$AV89,findspace($AV89,CA$10))</f>
        <v/>
      </c>
    </row>
    <row r="90" spans="1:79" x14ac:dyDescent="0.35">
      <c r="A90" t="s">
        <v>1837</v>
      </c>
      <c r="B90" t="s">
        <v>3041</v>
      </c>
      <c r="C90" t="s">
        <v>3214</v>
      </c>
      <c r="D90" t="s">
        <v>1837</v>
      </c>
      <c r="E90" t="s">
        <v>3041</v>
      </c>
      <c r="F90" t="s">
        <v>3042</v>
      </c>
      <c r="G90" s="13">
        <v>0.9872788353863382</v>
      </c>
      <c r="I90">
        <v>12374</v>
      </c>
      <c r="J90" t="str">
        <f>K90&amp;L90</f>
        <v>IBCHHZHouse Hunting 2 Leave Used YTD12374IBCHHZHouse Hunting 1 Leave Used YTD</v>
      </c>
      <c r="K90" t="str">
        <f>A90&amp;B90&amp;C90</f>
        <v>IBCHHZHouse Hunting 2 Leave Used YTD</v>
      </c>
      <c r="L90" t="str">
        <f>I90&amp;D90&amp;E90&amp;F90</f>
        <v>12374IBCHHZHouse Hunting 1 Leave Used YTD</v>
      </c>
      <c r="M90" s="13">
        <f>G90</f>
        <v>0.9872788353863382</v>
      </c>
      <c r="N90" s="13"/>
      <c r="O90" s="19">
        <v>570</v>
      </c>
      <c r="P90">
        <f>COUNTIF(C$11:C$2024, C90)</f>
        <v>3</v>
      </c>
      <c r="Q90">
        <f>COUNTIF(F$11:F$177, F90)</f>
        <v>3</v>
      </c>
      <c r="R90" t="b">
        <f>A90=D90</f>
        <v>1</v>
      </c>
      <c r="S90" t="b">
        <f>A90&amp;B90&amp;C90=D90&amp;E90&amp;F90</f>
        <v>0</v>
      </c>
      <c r="V90" t="str">
        <f>IF($A90=V$10, $C90, "")</f>
        <v/>
      </c>
      <c r="W90" t="str">
        <f>IF($A90=W$10, $C90, "")</f>
        <v/>
      </c>
      <c r="X90" t="str">
        <f>IF($A90=X$10, $C90, "")</f>
        <v/>
      </c>
      <c r="Y90" t="str">
        <f>IF($A90=Y$10, $C90, "")</f>
        <v>House Hunting 2 Leave Used YTD</v>
      </c>
      <c r="Z90" t="str">
        <f>IF($A90=Z$10, $C90, "")</f>
        <v/>
      </c>
      <c r="AB90" t="str">
        <f>IF($D90=AB$10, $F90, "")</f>
        <v/>
      </c>
      <c r="AC90" t="str">
        <f>IF($D90=AC$10, $F90, "")</f>
        <v/>
      </c>
      <c r="AD90" t="str">
        <f>IF($D90=AD$10, $F90, "")</f>
        <v/>
      </c>
      <c r="AE90" t="str">
        <f>IF($D90=AE$10, $F90, "")</f>
        <v>House Hunting 1 Leave Used YTD</v>
      </c>
      <c r="AF90" t="str">
        <f>IF($D90=AF$10, $F90, "")</f>
        <v/>
      </c>
      <c r="AH90">
        <f>COUNTIF(AI$11:AI$2024, AI90)</f>
        <v>1</v>
      </c>
      <c r="AI90" t="str">
        <f>V90&amp;AB90&amp;W90&amp;AC90&amp;X90&amp;AD90&amp;Y90&amp;AE90&amp;Z90&amp;AF90</f>
        <v>House Hunting 2 Leave Used YTDHouse Hunting 1 Leave Used YTD</v>
      </c>
      <c r="AJ90">
        <f>IF(ROW()=11,1,IF(AK89+1=AK90,AJ89,AJ89+1))</f>
        <v>62</v>
      </c>
      <c r="AK90">
        <f>IF(AI90=AI89, AK89+1, 1)</f>
        <v>1</v>
      </c>
      <c r="AL90" s="26" t="str">
        <f>AM90&amp;AN90</f>
        <v>IBCHHZHouse Hunting 2 Leave Used YTD12374IBCHHZHouse Hunting 1 Leave Used YTD</v>
      </c>
      <c r="AM90" t="str">
        <f>K90</f>
        <v>IBCHHZHouse Hunting 2 Leave Used YTD</v>
      </c>
      <c r="AN90" t="str">
        <f>L90</f>
        <v>12374IBCHHZHouse Hunting 1 Leave Used YTD</v>
      </c>
      <c r="AO90">
        <f>COUNTIF(AM$11:AM$1107, AM90)</f>
        <v>3</v>
      </c>
      <c r="AP90">
        <f>COUNTIF(AN$11:AN$1107, AN90)</f>
        <v>3</v>
      </c>
      <c r="AQ90">
        <f>MATCH(AM90, AM$11:AM$1107, 0)</f>
        <v>65</v>
      </c>
      <c r="AR90">
        <f>MATCH(AN90, AN$11:AN$1107, 0)</f>
        <v>66</v>
      </c>
      <c r="AS90">
        <v>570</v>
      </c>
      <c r="AU90" t="str">
        <f>C90</f>
        <v>House Hunting 2 Leave Used YTD</v>
      </c>
      <c r="AV90" t="str">
        <f>IF(F90="", "", F90)</f>
        <v>House Hunting 1 Leave Used YTD</v>
      </c>
      <c r="AW90" s="13">
        <f>M90</f>
        <v>0.9872788353863382</v>
      </c>
      <c r="AX90" t="e">
        <f>VLOOKUP(AI90, UniquePairs!A$5:A$2000, 1, FALSE)</f>
        <v>#N/A</v>
      </c>
      <c r="AY90" t="str">
        <f>IFERROR(INDEX(UniquePairs!A$5:K$1000, MATCH(AL90, UniquePairs!A$5:A$1000, 0), 10), "")</f>
        <v/>
      </c>
      <c r="AZ90" s="13">
        <f>IF(AY90&lt;&gt;"", AY90, AW90)</f>
        <v>0.9872788353863382</v>
      </c>
      <c r="BA90" t="str">
        <f>IF(AZ90=0,"None",IF(AZ90&lt;0.6,"Weak",IF(AZ90&lt;0.7,"Review",IF(AZ90&lt;0.8,"Good",IF(AZ90&lt;0.9,"Very Good","Solid")))))</f>
        <v>Solid</v>
      </c>
      <c r="BB90" s="28" t="str">
        <f>IF(AJ89=AJ90, BB89, BC90)</f>
        <v>House Hunting Leave Used YTD</v>
      </c>
      <c r="BC90" t="str">
        <f>IF(AV90="",AU90,StringMatch(AU90,AV90,TRUE))</f>
        <v>House Hunting Leave Used YTD</v>
      </c>
      <c r="BD90" t="str">
        <f>TRIM(SUBSTITUTE(SUBSTITUTE(SUBSTITUTE(SUBSTITUTE(SUBSTITUTE(SUBSTITUTE(SUBSTITUTE(SUBSTITUTE(SUBSTITUTE(SUBSTITUTE(AU90,BR90,""),BS90,""),BT90,""),BU90,""),BV90,""),BW90,""),BX90,""),BY90,""),BZ90,""),CA90,""))</f>
        <v>2</v>
      </c>
      <c r="BE90" t="str">
        <f>TRIM(SUBSTITUTE(SUBSTITUTE(SUBSTITUTE(SUBSTITUTE(SUBSTITUTE(SUBSTITUTE(SUBSTITUTE(SUBSTITUTE(SUBSTITUTE(SUBSTITUTE(AV90,BH90,""),BI90,""),BJ90,""),BK90,""),BL90,""),BM90,""),BN90,""),BO90,""),BP90,""),BQ90,""))</f>
        <v>1</v>
      </c>
      <c r="BF90" s="21">
        <f>LEN(AU90)-LEN(SUBSTITUTE(AU90," ",""))</f>
        <v>5</v>
      </c>
      <c r="BG90" s="21">
        <f>LEN(AV90)-LEN(SUBSTITUTE(AV90," ",""))</f>
        <v>5</v>
      </c>
      <c r="BH90" s="21" t="str">
        <f>IF(BF90=0,AU90,findspace($AU90,BH$10))</f>
        <v>House</v>
      </c>
      <c r="BI90" s="21" t="str">
        <f>IF(BH90=0,AN90,findspace($AU90,BI$10))</f>
        <v>Hunting</v>
      </c>
      <c r="BJ90" s="21" t="str">
        <f>IF(BI90=0,AV90,findspace($AU90,BJ$10))</f>
        <v>2</v>
      </c>
      <c r="BK90" s="21" t="str">
        <f>IF(BJ90=0,AW90,findspace($AU90,BK$10))</f>
        <v>Leave</v>
      </c>
      <c r="BL90" s="21" t="str">
        <f>IF(BK90=0,AX90,findspace($AU90,BL$10))</f>
        <v>Used</v>
      </c>
      <c r="BM90" s="21" t="str">
        <f>IF(BL90=0,BF90,findspace($AU90,BM$10))</f>
        <v>YTD</v>
      </c>
      <c r="BN90" s="21" t="str">
        <f>IF(BM90=0,BH90,findspace($AU90,BN$10))</f>
        <v/>
      </c>
      <c r="BO90" s="21" t="str">
        <f>IF(BN90=0,BI90,findspace($AU90,BO$10))</f>
        <v/>
      </c>
      <c r="BR90" s="21" t="str">
        <f>IF($BG90=0,$AV90,findspace($AV90,BR$10))</f>
        <v>House</v>
      </c>
      <c r="BS90" s="21" t="str">
        <f>IF($BG90=0,$AV90,findspace($AV90,BS$10))</f>
        <v>Hunting</v>
      </c>
      <c r="BT90" s="21" t="str">
        <f>IF($BG90=0,$AV90,findspace($AV90,BT$10))</f>
        <v>1</v>
      </c>
      <c r="BU90" s="21" t="str">
        <f>IF($BG90=0,$AV90,findspace($AV90,BU$10))</f>
        <v>Leave</v>
      </c>
      <c r="BV90" s="21" t="str">
        <f>IF($BG90=0,$AV90,findspace($AV90,BV$10))</f>
        <v>Used</v>
      </c>
      <c r="BW90" s="21" t="str">
        <f>IF($BG90=0,$AV90,findspace($AV90,BW$10))</f>
        <v>YTD</v>
      </c>
      <c r="BX90" s="21" t="str">
        <f>IF($BG90=0,$AV90,findspace($AV90,BX$10))</f>
        <v/>
      </c>
      <c r="BY90" s="21" t="str">
        <f>IF($BG90=0,$AV90,findspace($AV90,BY$10))</f>
        <v/>
      </c>
      <c r="BZ90" s="21" t="str">
        <f>IF($BG90=0,$AV90,findspace($AV90,BZ$10))</f>
        <v/>
      </c>
      <c r="CA90" s="21" t="str">
        <f>IF($BG90=0,$AV90,findspace($AV90,CA$10))</f>
        <v/>
      </c>
    </row>
    <row r="91" spans="1:79" x14ac:dyDescent="0.35">
      <c r="A91" t="s">
        <v>1837</v>
      </c>
      <c r="B91" t="s">
        <v>3041</v>
      </c>
      <c r="C91" t="s">
        <v>3214</v>
      </c>
      <c r="D91" t="s">
        <v>1837</v>
      </c>
      <c r="E91" t="s">
        <v>3041</v>
      </c>
      <c r="F91" t="s">
        <v>3218</v>
      </c>
      <c r="G91" s="13">
        <v>0.9872788353863382</v>
      </c>
      <c r="I91">
        <v>12374</v>
      </c>
      <c r="J91" t="str">
        <f>K91&amp;L91</f>
        <v>IBCHHZHouse Hunting 2 Leave Used YTD12374IBCHHZHouse Hunting 4 Leave Used YTD</v>
      </c>
      <c r="K91" t="str">
        <f>A91&amp;B91&amp;C91</f>
        <v>IBCHHZHouse Hunting 2 Leave Used YTD</v>
      </c>
      <c r="L91" t="str">
        <f>I91&amp;D91&amp;E91&amp;F91</f>
        <v>12374IBCHHZHouse Hunting 4 Leave Used YTD</v>
      </c>
      <c r="M91" s="13">
        <f>G91</f>
        <v>0.9872788353863382</v>
      </c>
      <c r="N91" s="13"/>
      <c r="O91" s="19">
        <v>828</v>
      </c>
      <c r="P91">
        <f>COUNTIF(C$11:C$2024, C91)</f>
        <v>3</v>
      </c>
      <c r="Q91">
        <f>COUNTIF(F$11:F$177, F91)</f>
        <v>3</v>
      </c>
      <c r="R91" t="b">
        <f>A91=D91</f>
        <v>1</v>
      </c>
      <c r="S91" t="b">
        <f>A91&amp;B91&amp;C91=D91&amp;E91&amp;F91</f>
        <v>0</v>
      </c>
      <c r="V91" t="str">
        <f>IF($A91=V$10, $C91, "")</f>
        <v/>
      </c>
      <c r="W91" t="str">
        <f>IF($A91=W$10, $C91, "")</f>
        <v/>
      </c>
      <c r="X91" t="str">
        <f>IF($A91=X$10, $C91, "")</f>
        <v/>
      </c>
      <c r="Y91" t="str">
        <f>IF($A91=Y$10, $C91, "")</f>
        <v>House Hunting 2 Leave Used YTD</v>
      </c>
      <c r="Z91" t="str">
        <f>IF($A91=Z$10, $C91, "")</f>
        <v/>
      </c>
      <c r="AB91" t="str">
        <f>IF($D91=AB$10, $F91, "")</f>
        <v/>
      </c>
      <c r="AC91" t="str">
        <f>IF($D91=AC$10, $F91, "")</f>
        <v/>
      </c>
      <c r="AD91" t="str">
        <f>IF($D91=AD$10, $F91, "")</f>
        <v/>
      </c>
      <c r="AE91" t="str">
        <f>IF($D91=AE$10, $F91, "")</f>
        <v>House Hunting 4 Leave Used YTD</v>
      </c>
      <c r="AF91" t="str">
        <f>IF($D91=AF$10, $F91, "")</f>
        <v/>
      </c>
      <c r="AH91">
        <f>COUNTIF(AI$11:AI$2024, AI91)</f>
        <v>1</v>
      </c>
      <c r="AI91" t="str">
        <f>V91&amp;AB91&amp;W91&amp;AC91&amp;X91&amp;AD91&amp;Y91&amp;AE91&amp;Z91&amp;AF91</f>
        <v>House Hunting 2 Leave Used YTDHouse Hunting 4 Leave Used YTD</v>
      </c>
      <c r="AJ91">
        <f>IF(ROW()=11,1,IF(AK90+1=AK91,AJ90,AJ90+1))</f>
        <v>63</v>
      </c>
      <c r="AK91">
        <f>IF(AI91=AI90, AK90+1, 1)</f>
        <v>1</v>
      </c>
      <c r="AL91" s="26" t="str">
        <f>AM91&amp;AN91</f>
        <v>IBCHHZHouse Hunting 2 Leave Used YTD12374IBCHHZHouse Hunting 4 Leave Used YTD</v>
      </c>
      <c r="AM91" t="str">
        <f>K91</f>
        <v>IBCHHZHouse Hunting 2 Leave Used YTD</v>
      </c>
      <c r="AN91" t="str">
        <f>L91</f>
        <v>12374IBCHHZHouse Hunting 4 Leave Used YTD</v>
      </c>
      <c r="AO91">
        <f>COUNTIF(AM$11:AM$1107, AM91)</f>
        <v>3</v>
      </c>
      <c r="AP91">
        <f>COUNTIF(AN$11:AN$1107, AN91)</f>
        <v>3</v>
      </c>
      <c r="AQ91">
        <f>MATCH(AM91, AM$11:AM$1107, 0)</f>
        <v>65</v>
      </c>
      <c r="AR91">
        <f>MATCH(AN91, AN$11:AN$1107, 0)</f>
        <v>68</v>
      </c>
      <c r="AS91">
        <v>828</v>
      </c>
      <c r="AU91" t="str">
        <f>C91</f>
        <v>House Hunting 2 Leave Used YTD</v>
      </c>
      <c r="AV91" t="str">
        <f>IF(F91="", "", F91)</f>
        <v>House Hunting 4 Leave Used YTD</v>
      </c>
      <c r="AW91" s="13">
        <f>M91</f>
        <v>0.9872788353863382</v>
      </c>
      <c r="AX91" t="e">
        <f>VLOOKUP(AI91, UniquePairs!A$5:A$2000, 1, FALSE)</f>
        <v>#N/A</v>
      </c>
      <c r="AY91" t="str">
        <f>IFERROR(INDEX(UniquePairs!A$5:K$1000, MATCH(AL91, UniquePairs!A$5:A$1000, 0), 10), "")</f>
        <v/>
      </c>
      <c r="AZ91" s="13">
        <f>IF(AY91&lt;&gt;"", AY91, AW91)</f>
        <v>0.9872788353863382</v>
      </c>
      <c r="BA91" t="str">
        <f>IF(AZ91=0,"None",IF(AZ91&lt;0.6,"Weak",IF(AZ91&lt;0.7,"Review",IF(AZ91&lt;0.8,"Good",IF(AZ91&lt;0.9,"Very Good","Solid")))))</f>
        <v>Solid</v>
      </c>
      <c r="BB91" s="28" t="str">
        <f>IF(AJ90=AJ91, BB90, BC91)</f>
        <v>House Hunting Leave Used YTD</v>
      </c>
      <c r="BC91" t="str">
        <f>IF(AV91="",AU91,StringMatch(AU91,AV91,TRUE))</f>
        <v>House Hunting Leave Used YTD</v>
      </c>
      <c r="BD91" t="str">
        <f>TRIM(SUBSTITUTE(SUBSTITUTE(SUBSTITUTE(SUBSTITUTE(SUBSTITUTE(SUBSTITUTE(SUBSTITUTE(SUBSTITUTE(SUBSTITUTE(SUBSTITUTE(AU91,BR91,""),BS91,""),BT91,""),BU91,""),BV91,""),BW91,""),BX91,""),BY91,""),BZ91,""),CA91,""))</f>
        <v>2</v>
      </c>
      <c r="BE91" t="str">
        <f>TRIM(SUBSTITUTE(SUBSTITUTE(SUBSTITUTE(SUBSTITUTE(SUBSTITUTE(SUBSTITUTE(SUBSTITUTE(SUBSTITUTE(SUBSTITUTE(SUBSTITUTE(AV91,BH91,""),BI91,""),BJ91,""),BK91,""),BL91,""),BM91,""),BN91,""),BO91,""),BP91,""),BQ91,""))</f>
        <v>4</v>
      </c>
      <c r="BF91" s="21">
        <f>LEN(AU91)-LEN(SUBSTITUTE(AU91," ",""))</f>
        <v>5</v>
      </c>
      <c r="BG91" s="21">
        <f>LEN(AV91)-LEN(SUBSTITUTE(AV91," ",""))</f>
        <v>5</v>
      </c>
      <c r="BH91" s="21" t="str">
        <f>IF(BF91=0,AU91,findspace($AU91,BH$10))</f>
        <v>House</v>
      </c>
      <c r="BI91" s="21" t="str">
        <f>IF(BH91=0,AN91,findspace($AU91,BI$10))</f>
        <v>Hunting</v>
      </c>
      <c r="BJ91" s="21" t="str">
        <f>IF(BI91=0,AV91,findspace($AU91,BJ$10))</f>
        <v>2</v>
      </c>
      <c r="BK91" s="21" t="str">
        <f>IF(BJ91=0,AW91,findspace($AU91,BK$10))</f>
        <v>Leave</v>
      </c>
      <c r="BL91" s="21" t="str">
        <f>IF(BK91=0,AX91,findspace($AU91,BL$10))</f>
        <v>Used</v>
      </c>
      <c r="BM91" s="21" t="str">
        <f>IF(BL91=0,BF91,findspace($AU91,BM$10))</f>
        <v>YTD</v>
      </c>
      <c r="BN91" s="21" t="str">
        <f>IF(BM91=0,BH91,findspace($AU91,BN$10))</f>
        <v/>
      </c>
      <c r="BO91" s="21" t="str">
        <f>IF(BN91=0,BI91,findspace($AU91,BO$10))</f>
        <v/>
      </c>
      <c r="BR91" s="21" t="str">
        <f>IF($BG91=0,$AV91,findspace($AV91,BR$10))</f>
        <v>House</v>
      </c>
      <c r="BS91" s="21" t="str">
        <f>IF($BG91=0,$AV91,findspace($AV91,BS$10))</f>
        <v>Hunting</v>
      </c>
      <c r="BT91" s="21" t="str">
        <f>IF($BG91=0,$AV91,findspace($AV91,BT$10))</f>
        <v>4</v>
      </c>
      <c r="BU91" s="21" t="str">
        <f>IF($BG91=0,$AV91,findspace($AV91,BU$10))</f>
        <v>Leave</v>
      </c>
      <c r="BV91" s="21" t="str">
        <f>IF($BG91=0,$AV91,findspace($AV91,BV$10))</f>
        <v>Used</v>
      </c>
      <c r="BW91" s="21" t="str">
        <f>IF($BG91=0,$AV91,findspace($AV91,BW$10))</f>
        <v>YTD</v>
      </c>
      <c r="BX91" s="21" t="str">
        <f>IF($BG91=0,$AV91,findspace($AV91,BX$10))</f>
        <v/>
      </c>
      <c r="BY91" s="21" t="str">
        <f>IF($BG91=0,$AV91,findspace($AV91,BY$10))</f>
        <v/>
      </c>
      <c r="BZ91" s="21" t="str">
        <f>IF($BG91=0,$AV91,findspace($AV91,BZ$10))</f>
        <v/>
      </c>
      <c r="CA91" s="21" t="str">
        <f>IF($BG91=0,$AV91,findspace($AV91,CA$10))</f>
        <v/>
      </c>
    </row>
    <row r="92" spans="1:79" x14ac:dyDescent="0.35">
      <c r="A92" t="s">
        <v>1837</v>
      </c>
      <c r="B92" t="s">
        <v>3041</v>
      </c>
      <c r="C92" t="s">
        <v>3218</v>
      </c>
      <c r="D92" t="s">
        <v>1837</v>
      </c>
      <c r="E92" t="s">
        <v>3041</v>
      </c>
      <c r="F92" t="s">
        <v>3042</v>
      </c>
      <c r="G92" s="13">
        <v>0.9872788353863382</v>
      </c>
      <c r="I92">
        <v>12374</v>
      </c>
      <c r="J92" t="str">
        <f>K92&amp;L92</f>
        <v>IBCHHZHouse Hunting 4 Leave Used YTD12374IBCHHZHouse Hunting 1 Leave Used YTD</v>
      </c>
      <c r="K92" t="str">
        <f>A92&amp;B92&amp;C92</f>
        <v>IBCHHZHouse Hunting 4 Leave Used YTD</v>
      </c>
      <c r="L92" t="str">
        <f>I92&amp;D92&amp;E92&amp;F92</f>
        <v>12374IBCHHZHouse Hunting 1 Leave Used YTD</v>
      </c>
      <c r="M92" s="13">
        <f>G92</f>
        <v>0.9872788353863382</v>
      </c>
      <c r="N92" s="13"/>
      <c r="O92" s="19">
        <v>770</v>
      </c>
      <c r="P92">
        <f>COUNTIF(C$11:C$2024, C92)</f>
        <v>3</v>
      </c>
      <c r="Q92">
        <f>COUNTIF(F$11:F$177, F92)</f>
        <v>3</v>
      </c>
      <c r="R92" t="b">
        <f>A92=D92</f>
        <v>1</v>
      </c>
      <c r="S92" t="b">
        <f>A92&amp;B92&amp;C92=D92&amp;E92&amp;F92</f>
        <v>0</v>
      </c>
      <c r="V92" t="str">
        <f>IF($A92=V$10, $C92, "")</f>
        <v/>
      </c>
      <c r="W92" t="str">
        <f>IF($A92=W$10, $C92, "")</f>
        <v/>
      </c>
      <c r="X92" t="str">
        <f>IF($A92=X$10, $C92, "")</f>
        <v/>
      </c>
      <c r="Y92" t="str">
        <f>IF($A92=Y$10, $C92, "")</f>
        <v>House Hunting 4 Leave Used YTD</v>
      </c>
      <c r="Z92" t="str">
        <f>IF($A92=Z$10, $C92, "")</f>
        <v/>
      </c>
      <c r="AB92" t="str">
        <f>IF($D92=AB$10, $F92, "")</f>
        <v/>
      </c>
      <c r="AC92" t="str">
        <f>IF($D92=AC$10, $F92, "")</f>
        <v/>
      </c>
      <c r="AD92" t="str">
        <f>IF($D92=AD$10, $F92, "")</f>
        <v/>
      </c>
      <c r="AE92" t="str">
        <f>IF($D92=AE$10, $F92, "")</f>
        <v>House Hunting 1 Leave Used YTD</v>
      </c>
      <c r="AF92" t="str">
        <f>IF($D92=AF$10, $F92, "")</f>
        <v/>
      </c>
      <c r="AH92">
        <f>COUNTIF(AI$11:AI$2024, AI92)</f>
        <v>1</v>
      </c>
      <c r="AI92" t="str">
        <f>V92&amp;AB92&amp;W92&amp;AC92&amp;X92&amp;AD92&amp;Y92&amp;AE92&amp;Z92&amp;AF92</f>
        <v>House Hunting 4 Leave Used YTDHouse Hunting 1 Leave Used YTD</v>
      </c>
      <c r="AJ92">
        <f>IF(ROW()=11,1,IF(AK91+1=AK92,AJ91,AJ91+1))</f>
        <v>64</v>
      </c>
      <c r="AK92">
        <f>IF(AI92=AI91, AK91+1, 1)</f>
        <v>1</v>
      </c>
      <c r="AL92" s="26" t="str">
        <f>AM92&amp;AN92</f>
        <v>IBCHHZHouse Hunting 4 Leave Used YTD12374IBCHHZHouse Hunting 1 Leave Used YTD</v>
      </c>
      <c r="AM92" t="str">
        <f>K92</f>
        <v>IBCHHZHouse Hunting 4 Leave Used YTD</v>
      </c>
      <c r="AN92" t="str">
        <f>L92</f>
        <v>12374IBCHHZHouse Hunting 1 Leave Used YTD</v>
      </c>
      <c r="AO92">
        <f>COUNTIF(AM$11:AM$1107, AM92)</f>
        <v>3</v>
      </c>
      <c r="AP92">
        <f>COUNTIF(AN$11:AN$1107, AN92)</f>
        <v>3</v>
      </c>
      <c r="AQ92">
        <f>MATCH(AM92, AM$11:AM$1107, 0)</f>
        <v>69</v>
      </c>
      <c r="AR92">
        <f>MATCH(AN92, AN$11:AN$1107, 0)</f>
        <v>66</v>
      </c>
      <c r="AS92">
        <v>770</v>
      </c>
      <c r="AU92" t="str">
        <f>C92</f>
        <v>House Hunting 4 Leave Used YTD</v>
      </c>
      <c r="AV92" t="str">
        <f>IF(F92="", "", F92)</f>
        <v>House Hunting 1 Leave Used YTD</v>
      </c>
      <c r="AW92" s="13">
        <f>M92</f>
        <v>0.9872788353863382</v>
      </c>
      <c r="AX92" t="e">
        <f>VLOOKUP(AI92, UniquePairs!A$5:A$2000, 1, FALSE)</f>
        <v>#N/A</v>
      </c>
      <c r="AY92" t="str">
        <f>IFERROR(INDEX(UniquePairs!A$5:K$1000, MATCH(AL92, UniquePairs!A$5:A$1000, 0), 10), "")</f>
        <v/>
      </c>
      <c r="AZ92" s="13">
        <f>IF(AY92&lt;&gt;"", AY92, AW92)</f>
        <v>0.9872788353863382</v>
      </c>
      <c r="BA92" t="str">
        <f>IF(AZ92=0,"None",IF(AZ92&lt;0.6,"Weak",IF(AZ92&lt;0.7,"Review",IF(AZ92&lt;0.8,"Good",IF(AZ92&lt;0.9,"Very Good","Solid")))))</f>
        <v>Solid</v>
      </c>
      <c r="BB92" s="28" t="str">
        <f>IF(AJ91=AJ92, BB91, BC92)</f>
        <v>House Hunting Leave Used YTD</v>
      </c>
      <c r="BC92" t="str">
        <f>IF(AV92="",AU92,StringMatch(AU92,AV92,TRUE))</f>
        <v>House Hunting Leave Used YTD</v>
      </c>
      <c r="BD92" t="str">
        <f>TRIM(SUBSTITUTE(SUBSTITUTE(SUBSTITUTE(SUBSTITUTE(SUBSTITUTE(SUBSTITUTE(SUBSTITUTE(SUBSTITUTE(SUBSTITUTE(SUBSTITUTE(AU92,BR92,""),BS92,""),BT92,""),BU92,""),BV92,""),BW92,""),BX92,""),BY92,""),BZ92,""),CA92,""))</f>
        <v>4</v>
      </c>
      <c r="BE92" t="str">
        <f>TRIM(SUBSTITUTE(SUBSTITUTE(SUBSTITUTE(SUBSTITUTE(SUBSTITUTE(SUBSTITUTE(SUBSTITUTE(SUBSTITUTE(SUBSTITUTE(SUBSTITUTE(AV92,BH92,""),BI92,""),BJ92,""),BK92,""),BL92,""),BM92,""),BN92,""),BO92,""),BP92,""),BQ92,""))</f>
        <v>1</v>
      </c>
      <c r="BF92" s="21">
        <f>LEN(AU92)-LEN(SUBSTITUTE(AU92," ",""))</f>
        <v>5</v>
      </c>
      <c r="BG92" s="21">
        <f>LEN(AV92)-LEN(SUBSTITUTE(AV92," ",""))</f>
        <v>5</v>
      </c>
      <c r="BH92" s="21" t="str">
        <f>IF(BF92=0,AU92,findspace($AU92,BH$10))</f>
        <v>House</v>
      </c>
      <c r="BI92" s="21" t="str">
        <f>IF(BH92=0,AN92,findspace($AU92,BI$10))</f>
        <v>Hunting</v>
      </c>
      <c r="BJ92" s="21" t="str">
        <f>IF(BI92=0,AV92,findspace($AU92,BJ$10))</f>
        <v>4</v>
      </c>
      <c r="BK92" s="21" t="str">
        <f>IF(BJ92=0,AW92,findspace($AU92,BK$10))</f>
        <v>Leave</v>
      </c>
      <c r="BL92" s="21" t="str">
        <f>IF(BK92=0,AX92,findspace($AU92,BL$10))</f>
        <v>Used</v>
      </c>
      <c r="BM92" s="21" t="str">
        <f>IF(BL92=0,BF92,findspace($AU92,BM$10))</f>
        <v>YTD</v>
      </c>
      <c r="BN92" s="21" t="str">
        <f>IF(BM92=0,BH92,findspace($AU92,BN$10))</f>
        <v/>
      </c>
      <c r="BO92" s="21" t="str">
        <f>IF(BN92=0,BI92,findspace($AU92,BO$10))</f>
        <v/>
      </c>
      <c r="BR92" s="21" t="str">
        <f>IF($BG92=0,$AV92,findspace($AV92,BR$10))</f>
        <v>House</v>
      </c>
      <c r="BS92" s="21" t="str">
        <f>IF($BG92=0,$AV92,findspace($AV92,BS$10))</f>
        <v>Hunting</v>
      </c>
      <c r="BT92" s="21" t="str">
        <f>IF($BG92=0,$AV92,findspace($AV92,BT$10))</f>
        <v>1</v>
      </c>
      <c r="BU92" s="21" t="str">
        <f>IF($BG92=0,$AV92,findspace($AV92,BU$10))</f>
        <v>Leave</v>
      </c>
      <c r="BV92" s="21" t="str">
        <f>IF($BG92=0,$AV92,findspace($AV92,BV$10))</f>
        <v>Used</v>
      </c>
      <c r="BW92" s="21" t="str">
        <f>IF($BG92=0,$AV92,findspace($AV92,BW$10))</f>
        <v>YTD</v>
      </c>
      <c r="BX92" s="21" t="str">
        <f>IF($BG92=0,$AV92,findspace($AV92,BX$10))</f>
        <v/>
      </c>
      <c r="BY92" s="21" t="str">
        <f>IF($BG92=0,$AV92,findspace($AV92,BY$10))</f>
        <v/>
      </c>
      <c r="BZ92" s="21" t="str">
        <f>IF($BG92=0,$AV92,findspace($AV92,BZ$10))</f>
        <v/>
      </c>
      <c r="CA92" s="21" t="str">
        <f>IF($BG92=0,$AV92,findspace($AV92,CA$10))</f>
        <v/>
      </c>
    </row>
    <row r="93" spans="1:79" x14ac:dyDescent="0.35">
      <c r="A93" t="s">
        <v>1837</v>
      </c>
      <c r="B93" t="s">
        <v>3041</v>
      </c>
      <c r="C93" t="s">
        <v>3218</v>
      </c>
      <c r="D93" t="s">
        <v>1837</v>
      </c>
      <c r="E93" t="s">
        <v>3041</v>
      </c>
      <c r="F93" t="s">
        <v>3214</v>
      </c>
      <c r="G93" s="13">
        <v>0.9872788353863382</v>
      </c>
      <c r="I93">
        <v>12374</v>
      </c>
      <c r="J93" t="str">
        <f>K93&amp;L93</f>
        <v>IBCHHZHouse Hunting 4 Leave Used YTD12374IBCHHZHouse Hunting 2 Leave Used YTD</v>
      </c>
      <c r="K93" t="str">
        <f>A93&amp;B93&amp;C93</f>
        <v>IBCHHZHouse Hunting 4 Leave Used YTD</v>
      </c>
      <c r="L93" t="str">
        <f>I93&amp;D93&amp;E93&amp;F93</f>
        <v>12374IBCHHZHouse Hunting 2 Leave Used YTD</v>
      </c>
      <c r="M93" s="13">
        <f>G93</f>
        <v>0.9872788353863382</v>
      </c>
      <c r="N93" s="13"/>
      <c r="O93" s="19">
        <v>1016</v>
      </c>
      <c r="P93">
        <f>COUNTIF(C$11:C$2024, C93)</f>
        <v>3</v>
      </c>
      <c r="Q93">
        <f>COUNTIF(F$11:F$177, F93)</f>
        <v>3</v>
      </c>
      <c r="R93" t="b">
        <f>A93=D93</f>
        <v>1</v>
      </c>
      <c r="S93" t="b">
        <f>A93&amp;B93&amp;C93=D93&amp;E93&amp;F93</f>
        <v>0</v>
      </c>
      <c r="V93" t="str">
        <f>IF($A93=V$10, $C93, "")</f>
        <v/>
      </c>
      <c r="W93" t="str">
        <f>IF($A93=W$10, $C93, "")</f>
        <v/>
      </c>
      <c r="X93" t="str">
        <f>IF($A93=X$10, $C93, "")</f>
        <v/>
      </c>
      <c r="Y93" t="str">
        <f>IF($A93=Y$10, $C93, "")</f>
        <v>House Hunting 4 Leave Used YTD</v>
      </c>
      <c r="Z93" t="str">
        <f>IF($A93=Z$10, $C93, "")</f>
        <v/>
      </c>
      <c r="AB93" t="str">
        <f>IF($D93=AB$10, $F93, "")</f>
        <v/>
      </c>
      <c r="AC93" t="str">
        <f>IF($D93=AC$10, $F93, "")</f>
        <v/>
      </c>
      <c r="AD93" t="str">
        <f>IF($D93=AD$10, $F93, "")</f>
        <v/>
      </c>
      <c r="AE93" t="str">
        <f>IF($D93=AE$10, $F93, "")</f>
        <v>House Hunting 2 Leave Used YTD</v>
      </c>
      <c r="AF93" t="str">
        <f>IF($D93=AF$10, $F93, "")</f>
        <v/>
      </c>
      <c r="AH93">
        <f>COUNTIF(AI$11:AI$2024, AI93)</f>
        <v>1</v>
      </c>
      <c r="AI93" t="str">
        <f>V93&amp;AB93&amp;W93&amp;AC93&amp;X93&amp;AD93&amp;Y93&amp;AE93&amp;Z93&amp;AF93</f>
        <v>House Hunting 4 Leave Used YTDHouse Hunting 2 Leave Used YTD</v>
      </c>
      <c r="AJ93">
        <f>IF(ROW()=11,1,IF(AK92+1=AK93,AJ92,AJ92+1))</f>
        <v>65</v>
      </c>
      <c r="AK93">
        <f>IF(AI93=AI92, AK92+1, 1)</f>
        <v>1</v>
      </c>
      <c r="AL93" s="26" t="str">
        <f>AM93&amp;AN93</f>
        <v>IBCHHZHouse Hunting 4 Leave Used YTD12374IBCHHZHouse Hunting 2 Leave Used YTD</v>
      </c>
      <c r="AM93" t="str">
        <f>K93</f>
        <v>IBCHHZHouse Hunting 4 Leave Used YTD</v>
      </c>
      <c r="AN93" t="str">
        <f>L93</f>
        <v>12374IBCHHZHouse Hunting 2 Leave Used YTD</v>
      </c>
      <c r="AO93">
        <f>COUNTIF(AM$11:AM$1107, AM93)</f>
        <v>3</v>
      </c>
      <c r="AP93">
        <f>COUNTIF(AN$11:AN$1107, AN93)</f>
        <v>3</v>
      </c>
      <c r="AQ93">
        <f>MATCH(AM93, AM$11:AM$1107, 0)</f>
        <v>69</v>
      </c>
      <c r="AR93">
        <f>MATCH(AN93, AN$11:AN$1107, 0)</f>
        <v>67</v>
      </c>
      <c r="AS93">
        <v>1016</v>
      </c>
      <c r="AU93" t="str">
        <f>C93</f>
        <v>House Hunting 4 Leave Used YTD</v>
      </c>
      <c r="AV93" t="str">
        <f>IF(F93="", "", F93)</f>
        <v>House Hunting 2 Leave Used YTD</v>
      </c>
      <c r="AW93" s="13">
        <f>M93</f>
        <v>0.9872788353863382</v>
      </c>
      <c r="AX93" t="e">
        <f>VLOOKUP(AI93, UniquePairs!A$5:A$2000, 1, FALSE)</f>
        <v>#N/A</v>
      </c>
      <c r="AY93" t="str">
        <f>IFERROR(INDEX(UniquePairs!A$5:K$1000, MATCH(AL93, UniquePairs!A$5:A$1000, 0), 10), "")</f>
        <v/>
      </c>
      <c r="AZ93" s="13">
        <f>IF(AY93&lt;&gt;"", AY93, AW93)</f>
        <v>0.9872788353863382</v>
      </c>
      <c r="BA93" t="str">
        <f>IF(AZ93=0,"None",IF(AZ93&lt;0.6,"Weak",IF(AZ93&lt;0.7,"Review",IF(AZ93&lt;0.8,"Good",IF(AZ93&lt;0.9,"Very Good","Solid")))))</f>
        <v>Solid</v>
      </c>
      <c r="BB93" s="28" t="str">
        <f>IF(AJ92=AJ93, BB92, BC93)</f>
        <v>House Hunting Leave Used YTD</v>
      </c>
      <c r="BC93" t="str">
        <f>IF(AV93="",AU93,StringMatch(AU93,AV93,TRUE))</f>
        <v>House Hunting Leave Used YTD</v>
      </c>
      <c r="BD93" t="str">
        <f>TRIM(SUBSTITUTE(SUBSTITUTE(SUBSTITUTE(SUBSTITUTE(SUBSTITUTE(SUBSTITUTE(SUBSTITUTE(SUBSTITUTE(SUBSTITUTE(SUBSTITUTE(AU93,BR93,""),BS93,""),BT93,""),BU93,""),BV93,""),BW93,""),BX93,""),BY93,""),BZ93,""),CA93,""))</f>
        <v>4</v>
      </c>
      <c r="BE93" t="str">
        <f>TRIM(SUBSTITUTE(SUBSTITUTE(SUBSTITUTE(SUBSTITUTE(SUBSTITUTE(SUBSTITUTE(SUBSTITUTE(SUBSTITUTE(SUBSTITUTE(SUBSTITUTE(AV93,BH93,""),BI93,""),BJ93,""),BK93,""),BL93,""),BM93,""),BN93,""),BO93,""),BP93,""),BQ93,""))</f>
        <v>2</v>
      </c>
      <c r="BF93" s="21">
        <f>LEN(AU93)-LEN(SUBSTITUTE(AU93," ",""))</f>
        <v>5</v>
      </c>
      <c r="BG93" s="21">
        <f>LEN(AV93)-LEN(SUBSTITUTE(AV93," ",""))</f>
        <v>5</v>
      </c>
      <c r="BH93" s="21" t="str">
        <f>IF(BF93=0,AU93,findspace($AU93,BH$10))</f>
        <v>House</v>
      </c>
      <c r="BI93" s="21" t="str">
        <f>IF(BH93=0,AN93,findspace($AU93,BI$10))</f>
        <v>Hunting</v>
      </c>
      <c r="BJ93" s="21" t="str">
        <f>IF(BI93=0,AV93,findspace($AU93,BJ$10))</f>
        <v>4</v>
      </c>
      <c r="BK93" s="21" t="str">
        <f>IF(BJ93=0,AW93,findspace($AU93,BK$10))</f>
        <v>Leave</v>
      </c>
      <c r="BL93" s="21" t="str">
        <f>IF(BK93=0,AX93,findspace($AU93,BL$10))</f>
        <v>Used</v>
      </c>
      <c r="BM93" s="21" t="str">
        <f>IF(BL93=0,BF93,findspace($AU93,BM$10))</f>
        <v>YTD</v>
      </c>
      <c r="BN93" s="21" t="str">
        <f>IF(BM93=0,BH93,findspace($AU93,BN$10))</f>
        <v/>
      </c>
      <c r="BO93" s="21" t="str">
        <f>IF(BN93=0,BI93,findspace($AU93,BO$10))</f>
        <v/>
      </c>
      <c r="BR93" s="21" t="str">
        <f>IF($BG93=0,$AV93,findspace($AV93,BR$10))</f>
        <v>House</v>
      </c>
      <c r="BS93" s="21" t="str">
        <f>IF($BG93=0,$AV93,findspace($AV93,BS$10))</f>
        <v>Hunting</v>
      </c>
      <c r="BT93" s="21" t="str">
        <f>IF($BG93=0,$AV93,findspace($AV93,BT$10))</f>
        <v>2</v>
      </c>
      <c r="BU93" s="21" t="str">
        <f>IF($BG93=0,$AV93,findspace($AV93,BU$10))</f>
        <v>Leave</v>
      </c>
      <c r="BV93" s="21" t="str">
        <f>IF($BG93=0,$AV93,findspace($AV93,BV$10))</f>
        <v>Used</v>
      </c>
      <c r="BW93" s="21" t="str">
        <f>IF($BG93=0,$AV93,findspace($AV93,BW$10))</f>
        <v>YTD</v>
      </c>
      <c r="BX93" s="21" t="str">
        <f>IF($BG93=0,$AV93,findspace($AV93,BX$10))</f>
        <v/>
      </c>
      <c r="BY93" s="21" t="str">
        <f>IF($BG93=0,$AV93,findspace($AV93,BY$10))</f>
        <v/>
      </c>
      <c r="BZ93" s="21" t="str">
        <f>IF($BG93=0,$AV93,findspace($AV93,BZ$10))</f>
        <v/>
      </c>
      <c r="CA93" s="21" t="str">
        <f>IF($BG93=0,$AV93,findspace($AV93,CA$10))</f>
        <v/>
      </c>
    </row>
    <row r="94" spans="1:79" x14ac:dyDescent="0.35">
      <c r="A94" t="s">
        <v>1836</v>
      </c>
      <c r="B94">
        <v>81</v>
      </c>
      <c r="C94" t="s">
        <v>3572</v>
      </c>
      <c r="D94" t="s">
        <v>1836</v>
      </c>
      <c r="E94">
        <v>82</v>
      </c>
      <c r="F94" t="s">
        <v>3574</v>
      </c>
      <c r="G94" s="13">
        <v>0.98705933609573859</v>
      </c>
      <c r="I94">
        <v>12374</v>
      </c>
      <c r="J94" t="str">
        <f>K94&amp;L94</f>
        <v>GSA81FECA Continuation Pay Used # 112374GSA82FECA Continuation Pay Used # 2</v>
      </c>
      <c r="K94" t="str">
        <f>A94&amp;B94&amp;C94</f>
        <v>GSA81FECA Continuation Pay Used # 1</v>
      </c>
      <c r="L94" t="str">
        <f>I94&amp;D94&amp;E94&amp;F94</f>
        <v>12374GSA82FECA Continuation Pay Used # 2</v>
      </c>
      <c r="M94" s="13">
        <f>G94</f>
        <v>0.98705933609573859</v>
      </c>
      <c r="N94" s="13"/>
      <c r="O94" s="19">
        <v>677</v>
      </c>
      <c r="P94">
        <f>COUNTIF(C$11:C$2024, C94)</f>
        <v>3</v>
      </c>
      <c r="Q94">
        <f>COUNTIF(F$11:F$177, F94)</f>
        <v>2</v>
      </c>
      <c r="R94" t="b">
        <f>A94=D94</f>
        <v>1</v>
      </c>
      <c r="S94" t="b">
        <f>A94&amp;B94&amp;C94=D94&amp;E94&amp;F94</f>
        <v>0</v>
      </c>
      <c r="V94" t="str">
        <f>IF($A94=V$10, $C94, "")</f>
        <v/>
      </c>
      <c r="W94" t="str">
        <f>IF($A94=W$10, $C94, "")</f>
        <v>FECA Continuation Pay Used # 1</v>
      </c>
      <c r="X94" t="str">
        <f>IF($A94=X$10, $C94, "")</f>
        <v/>
      </c>
      <c r="Y94" t="str">
        <f>IF($A94=Y$10, $C94, "")</f>
        <v/>
      </c>
      <c r="Z94" t="str">
        <f>IF($A94=Z$10, $C94, "")</f>
        <v/>
      </c>
      <c r="AB94" t="str">
        <f>IF($D94=AB$10, $F94, "")</f>
        <v/>
      </c>
      <c r="AC94" t="str">
        <f>IF($D94=AC$10, $F94, "")</f>
        <v>FECA Continuation Pay Used # 2</v>
      </c>
      <c r="AD94" t="str">
        <f>IF($D94=AD$10, $F94, "")</f>
        <v/>
      </c>
      <c r="AE94" t="str">
        <f>IF($D94=AE$10, $F94, "")</f>
        <v/>
      </c>
      <c r="AF94" t="str">
        <f>IF($D94=AF$10, $F94, "")</f>
        <v/>
      </c>
      <c r="AH94">
        <f>COUNTIF(AI$11:AI$2024, AI94)</f>
        <v>1</v>
      </c>
      <c r="AI94" t="str">
        <f>V94&amp;AB94&amp;W94&amp;AC94&amp;X94&amp;AD94&amp;Y94&amp;AE94&amp;Z94&amp;AF94</f>
        <v>FECA Continuation Pay Used # 1FECA Continuation Pay Used # 2</v>
      </c>
      <c r="AJ94">
        <f>IF(ROW()=11,1,IF(AK93+1=AK94,AJ93,AJ93+1))</f>
        <v>66</v>
      </c>
      <c r="AK94">
        <f>IF(AI94=AI93, AK93+1, 1)</f>
        <v>1</v>
      </c>
      <c r="AL94" s="26" t="str">
        <f>AM94&amp;AN94</f>
        <v>GSA81FECA Continuation Pay Used # 112374GSA82FECA Continuation Pay Used # 2</v>
      </c>
      <c r="AM94" t="str">
        <f>K94</f>
        <v>GSA81FECA Continuation Pay Used # 1</v>
      </c>
      <c r="AN94" t="str">
        <f>L94</f>
        <v>12374GSA82FECA Continuation Pay Used # 2</v>
      </c>
      <c r="AO94">
        <f>COUNTIF(AM$11:AM$1107, AM94)</f>
        <v>3</v>
      </c>
      <c r="AP94">
        <f>COUNTIF(AN$11:AN$1107, AN94)</f>
        <v>2</v>
      </c>
      <c r="AQ94">
        <f>MATCH(AM94, AM$11:AM$1107, 0)</f>
        <v>70</v>
      </c>
      <c r="AR94">
        <f>MATCH(AN94, AN$11:AN$1107, 0)</f>
        <v>73</v>
      </c>
      <c r="AS94">
        <v>677</v>
      </c>
      <c r="AU94" t="str">
        <f>C94</f>
        <v>FECA Continuation Pay Used # 1</v>
      </c>
      <c r="AV94" t="str">
        <f>IF(F94="", "", F94)</f>
        <v>FECA Continuation Pay Used # 2</v>
      </c>
      <c r="AW94" s="13">
        <f>M94</f>
        <v>0.98705933609573859</v>
      </c>
      <c r="AX94" t="e">
        <f>VLOOKUP(AI94, UniquePairs!A$5:A$2000, 1, FALSE)</f>
        <v>#N/A</v>
      </c>
      <c r="AY94" t="str">
        <f>IFERROR(INDEX(UniquePairs!A$5:K$1000, MATCH(AL94, UniquePairs!A$5:A$1000, 0), 10), "")</f>
        <v/>
      </c>
      <c r="AZ94" s="13">
        <f>IF(AY94&lt;&gt;"", AY94, AW94)</f>
        <v>0.98705933609573859</v>
      </c>
      <c r="BA94" t="str">
        <f>IF(AZ94=0,"None",IF(AZ94&lt;0.6,"Weak",IF(AZ94&lt;0.7,"Review",IF(AZ94&lt;0.8,"Good",IF(AZ94&lt;0.9,"Very Good","Solid")))))</f>
        <v>Solid</v>
      </c>
      <c r="BB94" s="28" t="str">
        <f>IF(AJ93=AJ94, BB93, BC94)</f>
        <v>FECA Continuation Pay Used #</v>
      </c>
      <c r="BC94" t="str">
        <f>IF(AV94="",AU94,StringMatch(AU94,AV94,TRUE))</f>
        <v>FECA Continuation Pay Used #</v>
      </c>
      <c r="BD94" t="str">
        <f>TRIM(SUBSTITUTE(SUBSTITUTE(SUBSTITUTE(SUBSTITUTE(SUBSTITUTE(SUBSTITUTE(SUBSTITUTE(SUBSTITUTE(SUBSTITUTE(SUBSTITUTE(AU94,BR94,""),BS94,""),BT94,""),BU94,""),BV94,""),BW94,""),BX94,""),BY94,""),BZ94,""),CA94,""))</f>
        <v>1</v>
      </c>
      <c r="BE94" t="str">
        <f>TRIM(SUBSTITUTE(SUBSTITUTE(SUBSTITUTE(SUBSTITUTE(SUBSTITUTE(SUBSTITUTE(SUBSTITUTE(SUBSTITUTE(SUBSTITUTE(SUBSTITUTE(AV94,BH94,""),BI94,""),BJ94,""),BK94,""),BL94,""),BM94,""),BN94,""),BO94,""),BP94,""),BQ94,""))</f>
        <v>2</v>
      </c>
      <c r="BF94" s="21">
        <f>LEN(AU94)-LEN(SUBSTITUTE(AU94," ",""))</f>
        <v>5</v>
      </c>
      <c r="BG94" s="21">
        <f>LEN(AV94)-LEN(SUBSTITUTE(AV94," ",""))</f>
        <v>5</v>
      </c>
      <c r="BH94" s="21" t="str">
        <f>IF(BF94=0,AU94,findspace($AU94,BH$10))</f>
        <v>FECA</v>
      </c>
      <c r="BI94" s="21" t="str">
        <f>IF(BH94=0,AN94,findspace($AU94,BI$10))</f>
        <v>Continuation</v>
      </c>
      <c r="BJ94" s="21" t="str">
        <f>IF(BI94=0,AV94,findspace($AU94,BJ$10))</f>
        <v>Pay</v>
      </c>
      <c r="BK94" s="21" t="str">
        <f>IF(BJ94=0,AW94,findspace($AU94,BK$10))</f>
        <v>Used</v>
      </c>
      <c r="BL94" s="21" t="str">
        <f>IF(BK94=0,AX94,findspace($AU94,BL$10))</f>
        <v>#</v>
      </c>
      <c r="BM94" s="21" t="str">
        <f>IF(BL94=0,BF94,findspace($AU94,BM$10))</f>
        <v>1</v>
      </c>
      <c r="BN94" s="21" t="str">
        <f>IF(BM94=0,BH94,findspace($AU94,BN$10))</f>
        <v/>
      </c>
      <c r="BO94" s="21" t="str">
        <f>IF(BN94=0,BI94,findspace($AU94,BO$10))</f>
        <v/>
      </c>
      <c r="BR94" s="21" t="str">
        <f>IF($BG94=0,$AV94,findspace($AV94,BR$10))</f>
        <v>FECA</v>
      </c>
      <c r="BS94" s="21" t="str">
        <f>IF($BG94=0,$AV94,findspace($AV94,BS$10))</f>
        <v>Continuation</v>
      </c>
      <c r="BT94" s="21" t="str">
        <f>IF($BG94=0,$AV94,findspace($AV94,BT$10))</f>
        <v>Pay</v>
      </c>
      <c r="BU94" s="21" t="str">
        <f>IF($BG94=0,$AV94,findspace($AV94,BU$10))</f>
        <v>Used</v>
      </c>
      <c r="BV94" s="21" t="str">
        <f>IF($BG94=0,$AV94,findspace($AV94,BV$10))</f>
        <v>#</v>
      </c>
      <c r="BW94" s="21" t="str">
        <f>IF($BG94=0,$AV94,findspace($AV94,BW$10))</f>
        <v>2</v>
      </c>
      <c r="BX94" s="21" t="str">
        <f>IF($BG94=0,$AV94,findspace($AV94,BX$10))</f>
        <v/>
      </c>
      <c r="BY94" s="21" t="str">
        <f>IF($BG94=0,$AV94,findspace($AV94,BY$10))</f>
        <v/>
      </c>
      <c r="BZ94" s="21" t="str">
        <f>IF($BG94=0,$AV94,findspace($AV94,BZ$10))</f>
        <v/>
      </c>
      <c r="CA94" s="21" t="str">
        <f>IF($BG94=0,$AV94,findspace($AV94,CA$10))</f>
        <v/>
      </c>
    </row>
    <row r="95" spans="1:79" x14ac:dyDescent="0.35">
      <c r="A95" t="s">
        <v>1836</v>
      </c>
      <c r="B95">
        <v>82</v>
      </c>
      <c r="C95" t="s">
        <v>3574</v>
      </c>
      <c r="D95" t="s">
        <v>1836</v>
      </c>
      <c r="E95">
        <v>81</v>
      </c>
      <c r="F95" t="s">
        <v>3572</v>
      </c>
      <c r="G95" s="13">
        <v>0.98705933609573859</v>
      </c>
      <c r="I95">
        <v>12374</v>
      </c>
      <c r="J95" t="str">
        <f>K95&amp;L95</f>
        <v>GSA82FECA Continuation Pay Used # 212374GSA81FECA Continuation Pay Used # 1</v>
      </c>
      <c r="K95" t="str">
        <f>A95&amp;B95&amp;C95</f>
        <v>GSA82FECA Continuation Pay Used # 2</v>
      </c>
      <c r="L95" t="str">
        <f>I95&amp;D95&amp;E95&amp;F95</f>
        <v>12374GSA81FECA Continuation Pay Used # 1</v>
      </c>
      <c r="M95" s="13">
        <f>G95</f>
        <v>0.98705933609573859</v>
      </c>
      <c r="N95" s="13"/>
      <c r="O95" s="19">
        <v>786</v>
      </c>
      <c r="P95">
        <f>COUNTIF(C$11:C$2024, C95)</f>
        <v>3</v>
      </c>
      <c r="Q95">
        <f>COUNTIF(F$11:F$177, F95)</f>
        <v>2</v>
      </c>
      <c r="R95" t="b">
        <f>A95=D95</f>
        <v>1</v>
      </c>
      <c r="S95" t="b">
        <f>A95&amp;B95&amp;C95=D95&amp;E95&amp;F95</f>
        <v>0</v>
      </c>
      <c r="V95" t="str">
        <f>IF($A95=V$10, $C95, "")</f>
        <v/>
      </c>
      <c r="W95" t="str">
        <f>IF($A95=W$10, $C95, "")</f>
        <v>FECA Continuation Pay Used # 2</v>
      </c>
      <c r="X95" t="str">
        <f>IF($A95=X$10, $C95, "")</f>
        <v/>
      </c>
      <c r="Y95" t="str">
        <f>IF($A95=Y$10, $C95, "")</f>
        <v/>
      </c>
      <c r="Z95" t="str">
        <f>IF($A95=Z$10, $C95, "")</f>
        <v/>
      </c>
      <c r="AB95" t="str">
        <f>IF($D95=AB$10, $F95, "")</f>
        <v/>
      </c>
      <c r="AC95" t="str">
        <f>IF($D95=AC$10, $F95, "")</f>
        <v>FECA Continuation Pay Used # 1</v>
      </c>
      <c r="AD95" t="str">
        <f>IF($D95=AD$10, $F95, "")</f>
        <v/>
      </c>
      <c r="AE95" t="str">
        <f>IF($D95=AE$10, $F95, "")</f>
        <v/>
      </c>
      <c r="AF95" t="str">
        <f>IF($D95=AF$10, $F95, "")</f>
        <v/>
      </c>
      <c r="AH95">
        <f>COUNTIF(AI$11:AI$2024, AI95)</f>
        <v>1</v>
      </c>
      <c r="AI95" t="str">
        <f>V95&amp;AB95&amp;W95&amp;AC95&amp;X95&amp;AD95&amp;Y95&amp;AE95&amp;Z95&amp;AF95</f>
        <v>FECA Continuation Pay Used # 2FECA Continuation Pay Used # 1</v>
      </c>
      <c r="AJ95">
        <f>IF(ROW()=11,1,IF(AK94+1=AK95,AJ94,AJ94+1))</f>
        <v>67</v>
      </c>
      <c r="AK95">
        <f>IF(AI95=AI94, AK94+1, 1)</f>
        <v>1</v>
      </c>
      <c r="AL95" s="26" t="str">
        <f>AM95&amp;AN95</f>
        <v>GSA82FECA Continuation Pay Used # 212374GSA81FECA Continuation Pay Used # 1</v>
      </c>
      <c r="AM95" t="str">
        <f>K95</f>
        <v>GSA82FECA Continuation Pay Used # 2</v>
      </c>
      <c r="AN95" t="str">
        <f>L95</f>
        <v>12374GSA81FECA Continuation Pay Used # 1</v>
      </c>
      <c r="AO95">
        <f>COUNTIF(AM$11:AM$1107, AM95)</f>
        <v>3</v>
      </c>
      <c r="AP95">
        <f>COUNTIF(AN$11:AN$1107, AN95)</f>
        <v>5</v>
      </c>
      <c r="AQ95">
        <f>MATCH(AM95, AM$11:AM$1107, 0)</f>
        <v>71</v>
      </c>
      <c r="AR95">
        <f>MATCH(AN95, AN$11:AN$1107, 0)</f>
        <v>72</v>
      </c>
      <c r="AS95">
        <v>786</v>
      </c>
      <c r="AU95" t="str">
        <f>C95</f>
        <v>FECA Continuation Pay Used # 2</v>
      </c>
      <c r="AV95" t="str">
        <f>IF(F95="", "", F95)</f>
        <v>FECA Continuation Pay Used # 1</v>
      </c>
      <c r="AW95" s="13">
        <f>M95</f>
        <v>0.98705933609573859</v>
      </c>
      <c r="AX95" t="e">
        <f>VLOOKUP(AI95, UniquePairs!A$5:A$2000, 1, FALSE)</f>
        <v>#N/A</v>
      </c>
      <c r="AY95" t="str">
        <f>IFERROR(INDEX(UniquePairs!A$5:K$1000, MATCH(AL95, UniquePairs!A$5:A$1000, 0), 10), "")</f>
        <v/>
      </c>
      <c r="AZ95" s="13">
        <f>IF(AY95&lt;&gt;"", AY95, AW95)</f>
        <v>0.98705933609573859</v>
      </c>
      <c r="BA95" t="str">
        <f>IF(AZ95=0,"None",IF(AZ95&lt;0.6,"Weak",IF(AZ95&lt;0.7,"Review",IF(AZ95&lt;0.8,"Good",IF(AZ95&lt;0.9,"Very Good","Solid")))))</f>
        <v>Solid</v>
      </c>
      <c r="BB95" s="28" t="str">
        <f>IF(AJ94=AJ95, BB94, BC95)</f>
        <v>FECA Continuation Pay Used #</v>
      </c>
      <c r="BC95" t="str">
        <f>IF(AV95="",AU95,StringMatch(AU95,AV95,TRUE))</f>
        <v>FECA Continuation Pay Used #</v>
      </c>
      <c r="BD95" t="str">
        <f>TRIM(SUBSTITUTE(SUBSTITUTE(SUBSTITUTE(SUBSTITUTE(SUBSTITUTE(SUBSTITUTE(SUBSTITUTE(SUBSTITUTE(SUBSTITUTE(SUBSTITUTE(AU95,BR95,""),BS95,""),BT95,""),BU95,""),BV95,""),BW95,""),BX95,""),BY95,""),BZ95,""),CA95,""))</f>
        <v>2</v>
      </c>
      <c r="BE95" t="str">
        <f>TRIM(SUBSTITUTE(SUBSTITUTE(SUBSTITUTE(SUBSTITUTE(SUBSTITUTE(SUBSTITUTE(SUBSTITUTE(SUBSTITUTE(SUBSTITUTE(SUBSTITUTE(AV95,BH95,""),BI95,""),BJ95,""),BK95,""),BL95,""),BM95,""),BN95,""),BO95,""),BP95,""),BQ95,""))</f>
        <v>1</v>
      </c>
      <c r="BF95" s="21">
        <f>LEN(AU95)-LEN(SUBSTITUTE(AU95," ",""))</f>
        <v>5</v>
      </c>
      <c r="BG95" s="21">
        <f>LEN(AV95)-LEN(SUBSTITUTE(AV95," ",""))</f>
        <v>5</v>
      </c>
      <c r="BH95" s="21" t="str">
        <f>IF(BF95=0,AU95,findspace($AU95,BH$10))</f>
        <v>FECA</v>
      </c>
      <c r="BI95" s="21" t="str">
        <f>IF(BH95=0,AN95,findspace($AU95,BI$10))</f>
        <v>Continuation</v>
      </c>
      <c r="BJ95" s="21" t="str">
        <f>IF(BI95=0,AV95,findspace($AU95,BJ$10))</f>
        <v>Pay</v>
      </c>
      <c r="BK95" s="21" t="str">
        <f>IF(BJ95=0,AW95,findspace($AU95,BK$10))</f>
        <v>Used</v>
      </c>
      <c r="BL95" s="21" t="str">
        <f>IF(BK95=0,AX95,findspace($AU95,BL$10))</f>
        <v>#</v>
      </c>
      <c r="BM95" s="21" t="str">
        <f>IF(BL95=0,BF95,findspace($AU95,BM$10))</f>
        <v>2</v>
      </c>
      <c r="BN95" s="21" t="str">
        <f>IF(BM95=0,BH95,findspace($AU95,BN$10))</f>
        <v/>
      </c>
      <c r="BO95" s="21" t="str">
        <f>IF(BN95=0,BI95,findspace($AU95,BO$10))</f>
        <v/>
      </c>
      <c r="BR95" s="21" t="str">
        <f>IF($BG95=0,$AV95,findspace($AV95,BR$10))</f>
        <v>FECA</v>
      </c>
      <c r="BS95" s="21" t="str">
        <f>IF($BG95=0,$AV95,findspace($AV95,BS$10))</f>
        <v>Continuation</v>
      </c>
      <c r="BT95" s="21" t="str">
        <f>IF($BG95=0,$AV95,findspace($AV95,BT$10))</f>
        <v>Pay</v>
      </c>
      <c r="BU95" s="21" t="str">
        <f>IF($BG95=0,$AV95,findspace($AV95,BU$10))</f>
        <v>Used</v>
      </c>
      <c r="BV95" s="21" t="str">
        <f>IF($BG95=0,$AV95,findspace($AV95,BV$10))</f>
        <v>#</v>
      </c>
      <c r="BW95" s="21" t="str">
        <f>IF($BG95=0,$AV95,findspace($AV95,BW$10))</f>
        <v>1</v>
      </c>
      <c r="BX95" s="21" t="str">
        <f>IF($BG95=0,$AV95,findspace($AV95,BX$10))</f>
        <v/>
      </c>
      <c r="BY95" s="21" t="str">
        <f>IF($BG95=0,$AV95,findspace($AV95,BY$10))</f>
        <v/>
      </c>
      <c r="BZ95" s="21" t="str">
        <f>IF($BG95=0,$AV95,findspace($AV95,BZ$10))</f>
        <v/>
      </c>
      <c r="CA95" s="21" t="str">
        <f>IF($BG95=0,$AV95,findspace($AV95,CA$10))</f>
        <v/>
      </c>
    </row>
    <row r="96" spans="1:79" x14ac:dyDescent="0.35">
      <c r="A96" t="s">
        <v>1837</v>
      </c>
      <c r="B96" t="s">
        <v>2838</v>
      </c>
      <c r="C96" t="s">
        <v>2839</v>
      </c>
      <c r="D96" t="s">
        <v>1837</v>
      </c>
      <c r="E96" t="s">
        <v>2846</v>
      </c>
      <c r="F96" t="s">
        <v>2847</v>
      </c>
      <c r="G96" s="13">
        <v>0.98679632012965346</v>
      </c>
      <c r="I96">
        <v>12374</v>
      </c>
      <c r="J96" t="str">
        <f>K96&amp;L96</f>
        <v>IBC06ZAdministrative Leave General YTD Balance12374IBC65ZAdministrative Leave Agency Directed YTD Balance</v>
      </c>
      <c r="K96" t="str">
        <f>A96&amp;B96&amp;C96</f>
        <v>IBC06ZAdministrative Leave General YTD Balance</v>
      </c>
      <c r="L96" t="str">
        <f>I96&amp;D96&amp;E96&amp;F96</f>
        <v>12374IBC65ZAdministrative Leave Agency Directed YTD Balance</v>
      </c>
      <c r="M96" s="13">
        <f>G96</f>
        <v>0.98679632012965346</v>
      </c>
      <c r="N96" s="13"/>
      <c r="O96" s="19">
        <v>491</v>
      </c>
      <c r="P96">
        <f>COUNTIF(C$11:C$2024, C96)</f>
        <v>3</v>
      </c>
      <c r="Q96">
        <f>COUNTIF(F$11:F$177, F96)</f>
        <v>2</v>
      </c>
      <c r="R96" t="b">
        <f>A96=D96</f>
        <v>1</v>
      </c>
      <c r="S96" t="b">
        <f>A96&amp;B96&amp;C96=D96&amp;E96&amp;F96</f>
        <v>0</v>
      </c>
      <c r="V96" t="str">
        <f>IF($A96=V$10, $C96, "")</f>
        <v/>
      </c>
      <c r="W96" t="str">
        <f>IF($A96=W$10, $C96, "")</f>
        <v/>
      </c>
      <c r="X96" t="str">
        <f>IF($A96=X$10, $C96, "")</f>
        <v/>
      </c>
      <c r="Y96" t="str">
        <f>IF($A96=Y$10, $C96, "")</f>
        <v>Administrative Leave General YTD Balance</v>
      </c>
      <c r="Z96" t="str">
        <f>IF($A96=Z$10, $C96, "")</f>
        <v/>
      </c>
      <c r="AB96" t="str">
        <f>IF($D96=AB$10, $F96, "")</f>
        <v/>
      </c>
      <c r="AC96" t="str">
        <f>IF($D96=AC$10, $F96, "")</f>
        <v/>
      </c>
      <c r="AD96" t="str">
        <f>IF($D96=AD$10, $F96, "")</f>
        <v/>
      </c>
      <c r="AE96" t="str">
        <f>IF($D96=AE$10, $F96, "")</f>
        <v>Administrative Leave Agency Directed YTD Balance</v>
      </c>
      <c r="AF96" t="str">
        <f>IF($D96=AF$10, $F96, "")</f>
        <v/>
      </c>
      <c r="AH96">
        <f>COUNTIF(AI$11:AI$2024, AI96)</f>
        <v>1</v>
      </c>
      <c r="AI96" t="str">
        <f>V96&amp;AB96&amp;W96&amp;AC96&amp;X96&amp;AD96&amp;Y96&amp;AE96&amp;Z96&amp;AF96</f>
        <v>Administrative Leave General YTD BalanceAdministrative Leave Agency Directed YTD Balance</v>
      </c>
      <c r="AJ96">
        <f>IF(ROW()=11,1,IF(AK95+1=AK96,AJ95,AJ95+1))</f>
        <v>68</v>
      </c>
      <c r="AK96">
        <f>IF(AI96=AI95, AK95+1, 1)</f>
        <v>1</v>
      </c>
      <c r="AL96" s="26" t="str">
        <f>AM96&amp;AN96</f>
        <v>IBC06ZAdministrative Leave General YTD Balance12374IBC65ZAdministrative Leave Agency Directed YTD Balance</v>
      </c>
      <c r="AM96" t="str">
        <f>K96</f>
        <v>IBC06ZAdministrative Leave General YTD Balance</v>
      </c>
      <c r="AN96" t="str">
        <f>L96</f>
        <v>12374IBC65ZAdministrative Leave Agency Directed YTD Balance</v>
      </c>
      <c r="AO96">
        <f>COUNTIF(AM$11:AM$1107, AM96)</f>
        <v>3</v>
      </c>
      <c r="AP96">
        <f>COUNTIF(AN$11:AN$1107, AN96)</f>
        <v>6</v>
      </c>
      <c r="AQ96">
        <f>MATCH(AM96, AM$11:AM$1107, 0)</f>
        <v>86</v>
      </c>
      <c r="AR96">
        <f>MATCH(AN96, AN$11:AN$1107, 0)</f>
        <v>86</v>
      </c>
      <c r="AS96">
        <v>491</v>
      </c>
      <c r="AU96" t="str">
        <f>C96</f>
        <v>Administrative Leave General YTD Balance</v>
      </c>
      <c r="AV96" t="str">
        <f>IF(F96="", "", F96)</f>
        <v>Administrative Leave Agency Directed YTD Balance</v>
      </c>
      <c r="AW96" s="13">
        <f>M96</f>
        <v>0.98679632012965346</v>
      </c>
      <c r="AX96" t="e">
        <f>VLOOKUP(AI96, UniquePairs!A$5:A$2000, 1, FALSE)</f>
        <v>#N/A</v>
      </c>
      <c r="AY96" t="str">
        <f>IFERROR(INDEX(UniquePairs!A$5:K$1000, MATCH(AL96, UniquePairs!A$5:A$1000, 0), 10), "")</f>
        <v/>
      </c>
      <c r="AZ96" s="13">
        <f>IF(AY96&lt;&gt;"", AY96, AW96)</f>
        <v>0.98679632012965346</v>
      </c>
      <c r="BA96" t="str">
        <f>IF(AZ96=0,"None",IF(AZ96&lt;0.6,"Weak",IF(AZ96&lt;0.7,"Review",IF(AZ96&lt;0.8,"Good",IF(AZ96&lt;0.9,"Very Good","Solid")))))</f>
        <v>Solid</v>
      </c>
      <c r="BB96" s="28" t="str">
        <f>IF(AJ95=AJ96, BB95, BC96)</f>
        <v>Administrative Leave YTD Balance</v>
      </c>
      <c r="BC96" t="str">
        <f>IF(AV96="",AU96,StringMatch(AU96,AV96,TRUE))</f>
        <v>Administrative Leave YTD Balance</v>
      </c>
      <c r="BD96" t="str">
        <f>TRIM(SUBSTITUTE(SUBSTITUTE(SUBSTITUTE(SUBSTITUTE(SUBSTITUTE(SUBSTITUTE(SUBSTITUTE(SUBSTITUTE(SUBSTITUTE(SUBSTITUTE(AU96,BR96,""),BS96,""),BT96,""),BU96,""),BV96,""),BW96,""),BX96,""),BY96,""),BZ96,""),CA96,""))</f>
        <v>General</v>
      </c>
      <c r="BE96" t="str">
        <f>TRIM(SUBSTITUTE(SUBSTITUTE(SUBSTITUTE(SUBSTITUTE(SUBSTITUTE(SUBSTITUTE(SUBSTITUTE(SUBSTITUTE(SUBSTITUTE(SUBSTITUTE(AV96,BH96,""),BI96,""),BJ96,""),BK96,""),BL96,""),BM96,""),BN96,""),BO96,""),BP96,""),BQ96,""))</f>
        <v>Agency Directed</v>
      </c>
      <c r="BF96" s="21">
        <f>LEN(AU96)-LEN(SUBSTITUTE(AU96," ",""))</f>
        <v>4</v>
      </c>
      <c r="BG96" s="21">
        <f>LEN(AV96)-LEN(SUBSTITUTE(AV96," ",""))</f>
        <v>5</v>
      </c>
      <c r="BH96" s="21" t="str">
        <f>IF(BF96=0,AU96,findspace($AU96,BH$10))</f>
        <v>Administrative</v>
      </c>
      <c r="BI96" s="21" t="str">
        <f>IF(BH96=0,AN96,findspace($AU96,BI$10))</f>
        <v>Leave</v>
      </c>
      <c r="BJ96" s="21" t="str">
        <f>IF(BI96=0,AV96,findspace($AU96,BJ$10))</f>
        <v>General</v>
      </c>
      <c r="BK96" s="21" t="str">
        <f>IF(BJ96=0,AW96,findspace($AU96,BK$10))</f>
        <v>YTD</v>
      </c>
      <c r="BL96" s="21" t="str">
        <f>IF(BK96=0,AX96,findspace($AU96,BL$10))</f>
        <v>Balance</v>
      </c>
      <c r="BM96" s="21" t="str">
        <f>IF(BL96=0,BF96,findspace($AU96,BM$10))</f>
        <v/>
      </c>
      <c r="BN96" s="21" t="str">
        <f>IF(BM96=0,BH96,findspace($AU96,BN$10))</f>
        <v/>
      </c>
      <c r="BO96" s="21" t="str">
        <f>IF(BN96=0,BI96,findspace($AU96,BO$10))</f>
        <v/>
      </c>
      <c r="BR96" s="21" t="str">
        <f>IF($BG96=0,$AV96,findspace($AV96,BR$10))</f>
        <v>Administrative</v>
      </c>
      <c r="BS96" s="21" t="str">
        <f>IF($BG96=0,$AV96,findspace($AV96,BS$10))</f>
        <v>Leave</v>
      </c>
      <c r="BT96" s="21" t="str">
        <f>IF($BG96=0,$AV96,findspace($AV96,BT$10))</f>
        <v>Agency</v>
      </c>
      <c r="BU96" s="21" t="str">
        <f>IF($BG96=0,$AV96,findspace($AV96,BU$10))</f>
        <v>Directed</v>
      </c>
      <c r="BV96" s="21" t="str">
        <f>IF($BG96=0,$AV96,findspace($AV96,BV$10))</f>
        <v>YTD</v>
      </c>
      <c r="BW96" s="21" t="str">
        <f>IF($BG96=0,$AV96,findspace($AV96,BW$10))</f>
        <v>Balance</v>
      </c>
      <c r="BX96" s="21" t="str">
        <f>IF($BG96=0,$AV96,findspace($AV96,BX$10))</f>
        <v/>
      </c>
      <c r="BY96" s="21" t="str">
        <f>IF($BG96=0,$AV96,findspace($AV96,BY$10))</f>
        <v/>
      </c>
      <c r="BZ96" s="21" t="str">
        <f>IF($BG96=0,$AV96,findspace($AV96,BZ$10))</f>
        <v/>
      </c>
      <c r="CA96" s="21" t="str">
        <f>IF($BG96=0,$AV96,findspace($AV96,CA$10))</f>
        <v/>
      </c>
    </row>
    <row r="97" spans="1:79" x14ac:dyDescent="0.35">
      <c r="A97" t="s">
        <v>1837</v>
      </c>
      <c r="B97" t="s">
        <v>2838</v>
      </c>
      <c r="C97" t="s">
        <v>2839</v>
      </c>
      <c r="D97" t="s">
        <v>1837</v>
      </c>
      <c r="E97" t="s">
        <v>150</v>
      </c>
      <c r="F97" t="s">
        <v>2857</v>
      </c>
      <c r="G97" s="13">
        <v>0.98679632012965346</v>
      </c>
      <c r="I97">
        <v>12374</v>
      </c>
      <c r="J97" t="str">
        <f>K97&amp;L97</f>
        <v>IBC06ZAdministrative Leave General YTD Balance12374IBCPFTAdministrative Leave Physical Fitness YTD Balance</v>
      </c>
      <c r="K97" t="str">
        <f>A97&amp;B97&amp;C97</f>
        <v>IBC06ZAdministrative Leave General YTD Balance</v>
      </c>
      <c r="L97" t="str">
        <f>I97&amp;D97&amp;E97&amp;F97</f>
        <v>12374IBCPFTAdministrative Leave Physical Fitness YTD Balance</v>
      </c>
      <c r="M97" s="13">
        <f>G97</f>
        <v>0.98679632012965346</v>
      </c>
      <c r="N97" s="13"/>
      <c r="O97" s="19">
        <v>572</v>
      </c>
      <c r="P97">
        <f>COUNTIF(C$11:C$2024, C97)</f>
        <v>3</v>
      </c>
      <c r="Q97">
        <f>COUNTIF(F$11:F$177, F97)</f>
        <v>2</v>
      </c>
      <c r="R97" t="b">
        <f>A97=D97</f>
        <v>1</v>
      </c>
      <c r="S97" t="b">
        <f>A97&amp;B97&amp;C97=D97&amp;E97&amp;F97</f>
        <v>0</v>
      </c>
      <c r="V97" t="str">
        <f>IF($A97=V$10, $C97, "")</f>
        <v/>
      </c>
      <c r="W97" t="str">
        <f>IF($A97=W$10, $C97, "")</f>
        <v/>
      </c>
      <c r="X97" t="str">
        <f>IF($A97=X$10, $C97, "")</f>
        <v/>
      </c>
      <c r="Y97" t="str">
        <f>IF($A97=Y$10, $C97, "")</f>
        <v>Administrative Leave General YTD Balance</v>
      </c>
      <c r="Z97" t="str">
        <f>IF($A97=Z$10, $C97, "")</f>
        <v/>
      </c>
      <c r="AB97" t="str">
        <f>IF($D97=AB$10, $F97, "")</f>
        <v/>
      </c>
      <c r="AC97" t="str">
        <f>IF($D97=AC$10, $F97, "")</f>
        <v/>
      </c>
      <c r="AD97" t="str">
        <f>IF($D97=AD$10, $F97, "")</f>
        <v/>
      </c>
      <c r="AE97" t="str">
        <f>IF($D97=AE$10, $F97, "")</f>
        <v>Administrative Leave Physical Fitness YTD Balance</v>
      </c>
      <c r="AF97" t="str">
        <f>IF($D97=AF$10, $F97, "")</f>
        <v/>
      </c>
      <c r="AH97">
        <f>COUNTIF(AI$11:AI$2024, AI97)</f>
        <v>1</v>
      </c>
      <c r="AI97" t="str">
        <f>V97&amp;AB97&amp;W97&amp;AC97&amp;X97&amp;AD97&amp;Y97&amp;AE97&amp;Z97&amp;AF97</f>
        <v>Administrative Leave General YTD BalanceAdministrative Leave Physical Fitness YTD Balance</v>
      </c>
      <c r="AJ97">
        <f>IF(ROW()=11,1,IF(AK96+1=AK97,AJ96,AJ96+1))</f>
        <v>69</v>
      </c>
      <c r="AK97">
        <f>IF(AI97=AI96, AK96+1, 1)</f>
        <v>1</v>
      </c>
      <c r="AL97" s="26" t="str">
        <f>AM97&amp;AN97</f>
        <v>IBC06ZAdministrative Leave General YTD Balance12374IBCPFTAdministrative Leave Physical Fitness YTD Balance</v>
      </c>
      <c r="AM97" t="str">
        <f>K97</f>
        <v>IBC06ZAdministrative Leave General YTD Balance</v>
      </c>
      <c r="AN97" t="str">
        <f>L97</f>
        <v>12374IBCPFTAdministrative Leave Physical Fitness YTD Balance</v>
      </c>
      <c r="AO97">
        <f>COUNTIF(AM$11:AM$1107, AM97)</f>
        <v>3</v>
      </c>
      <c r="AP97">
        <f>COUNTIF(AN$11:AN$1107, AN97)</f>
        <v>6</v>
      </c>
      <c r="AQ97">
        <f>MATCH(AM97, AM$11:AM$1107, 0)</f>
        <v>86</v>
      </c>
      <c r="AR97">
        <f>MATCH(AN97, AN$11:AN$1107, 0)</f>
        <v>87</v>
      </c>
      <c r="AS97">
        <v>572</v>
      </c>
      <c r="AU97" t="str">
        <f>C97</f>
        <v>Administrative Leave General YTD Balance</v>
      </c>
      <c r="AV97" t="str">
        <f>IF(F97="", "", F97)</f>
        <v>Administrative Leave Physical Fitness YTD Balance</v>
      </c>
      <c r="AW97" s="13">
        <f>M97</f>
        <v>0.98679632012965346</v>
      </c>
      <c r="AX97" t="e">
        <f>VLOOKUP(AI97, UniquePairs!A$5:A$2000, 1, FALSE)</f>
        <v>#N/A</v>
      </c>
      <c r="AY97" t="str">
        <f>IFERROR(INDEX(UniquePairs!A$5:K$1000, MATCH(AL97, UniquePairs!A$5:A$1000, 0), 10), "")</f>
        <v/>
      </c>
      <c r="AZ97" s="13">
        <f>IF(AY97&lt;&gt;"", AY97, AW97)</f>
        <v>0.98679632012965346</v>
      </c>
      <c r="BA97" t="str">
        <f>IF(AZ97=0,"None",IF(AZ97&lt;0.6,"Weak",IF(AZ97&lt;0.7,"Review",IF(AZ97&lt;0.8,"Good",IF(AZ97&lt;0.9,"Very Good","Solid")))))</f>
        <v>Solid</v>
      </c>
      <c r="BB97" s="28" t="str">
        <f>IF(AJ96=AJ97, BB96, BC97)</f>
        <v>Administrative Leave YTD Balance</v>
      </c>
      <c r="BC97" t="str">
        <f>IF(AV97="",AU97,StringMatch(AU97,AV97,TRUE))</f>
        <v>Administrative Leave YTD Balance</v>
      </c>
      <c r="BD97" t="str">
        <f>TRIM(SUBSTITUTE(SUBSTITUTE(SUBSTITUTE(SUBSTITUTE(SUBSTITUTE(SUBSTITUTE(SUBSTITUTE(SUBSTITUTE(SUBSTITUTE(SUBSTITUTE(AU97,BR97,""),BS97,""),BT97,""),BU97,""),BV97,""),BW97,""),BX97,""),BY97,""),BZ97,""),CA97,""))</f>
        <v>General</v>
      </c>
      <c r="BE97" t="str">
        <f>TRIM(SUBSTITUTE(SUBSTITUTE(SUBSTITUTE(SUBSTITUTE(SUBSTITUTE(SUBSTITUTE(SUBSTITUTE(SUBSTITUTE(SUBSTITUTE(SUBSTITUTE(AV97,BH97,""),BI97,""),BJ97,""),BK97,""),BL97,""),BM97,""),BN97,""),BO97,""),BP97,""),BQ97,""))</f>
        <v>Physical Fitness</v>
      </c>
      <c r="BF97" s="21">
        <f>LEN(AU97)-LEN(SUBSTITUTE(AU97," ",""))</f>
        <v>4</v>
      </c>
      <c r="BG97" s="21">
        <f>LEN(AV97)-LEN(SUBSTITUTE(AV97," ",""))</f>
        <v>5</v>
      </c>
      <c r="BH97" s="21" t="str">
        <f>IF(BF97=0,AU97,findspace($AU97,BH$10))</f>
        <v>Administrative</v>
      </c>
      <c r="BI97" s="21" t="str">
        <f>IF(BH97=0,AN97,findspace($AU97,BI$10))</f>
        <v>Leave</v>
      </c>
      <c r="BJ97" s="21" t="str">
        <f>IF(BI97=0,AV97,findspace($AU97,BJ$10))</f>
        <v>General</v>
      </c>
      <c r="BK97" s="21" t="str">
        <f>IF(BJ97=0,AW97,findspace($AU97,BK$10))</f>
        <v>YTD</v>
      </c>
      <c r="BL97" s="21" t="str">
        <f>IF(BK97=0,AX97,findspace($AU97,BL$10))</f>
        <v>Balance</v>
      </c>
      <c r="BM97" s="21" t="str">
        <f>IF(BL97=0,BF97,findspace($AU97,BM$10))</f>
        <v/>
      </c>
      <c r="BN97" s="21" t="str">
        <f>IF(BM97=0,BH97,findspace($AU97,BN$10))</f>
        <v/>
      </c>
      <c r="BO97" s="21" t="str">
        <f>IF(BN97=0,BI97,findspace($AU97,BO$10))</f>
        <v/>
      </c>
      <c r="BR97" s="21" t="str">
        <f>IF($BG97=0,$AV97,findspace($AV97,BR$10))</f>
        <v>Administrative</v>
      </c>
      <c r="BS97" s="21" t="str">
        <f>IF($BG97=0,$AV97,findspace($AV97,BS$10))</f>
        <v>Leave</v>
      </c>
      <c r="BT97" s="21" t="str">
        <f>IF($BG97=0,$AV97,findspace($AV97,BT$10))</f>
        <v>Physical</v>
      </c>
      <c r="BU97" s="21" t="str">
        <f>IF($BG97=0,$AV97,findspace($AV97,BU$10))</f>
        <v>Fitness</v>
      </c>
      <c r="BV97" s="21" t="str">
        <f>IF($BG97=0,$AV97,findspace($AV97,BV$10))</f>
        <v>YTD</v>
      </c>
      <c r="BW97" s="21" t="str">
        <f>IF($BG97=0,$AV97,findspace($AV97,BW$10))</f>
        <v>Balance</v>
      </c>
      <c r="BX97" s="21" t="str">
        <f>IF($BG97=0,$AV97,findspace($AV97,BX$10))</f>
        <v/>
      </c>
      <c r="BY97" s="21" t="str">
        <f>IF($BG97=0,$AV97,findspace($AV97,BY$10))</f>
        <v/>
      </c>
      <c r="BZ97" s="21" t="str">
        <f>IF($BG97=0,$AV97,findspace($AV97,BZ$10))</f>
        <v/>
      </c>
      <c r="CA97" s="21" t="str">
        <f>IF($BG97=0,$AV97,findspace($AV97,CA$10))</f>
        <v/>
      </c>
    </row>
    <row r="98" spans="1:79" x14ac:dyDescent="0.35">
      <c r="A98" t="s">
        <v>1837</v>
      </c>
      <c r="B98" t="s">
        <v>2846</v>
      </c>
      <c r="C98" t="s">
        <v>2847</v>
      </c>
      <c r="D98" t="s">
        <v>1837</v>
      </c>
      <c r="E98" t="s">
        <v>2838</v>
      </c>
      <c r="F98" t="s">
        <v>2839</v>
      </c>
      <c r="G98" s="13">
        <v>0.98679632012965346</v>
      </c>
      <c r="I98">
        <v>12374</v>
      </c>
      <c r="J98" t="str">
        <f>K98&amp;L98</f>
        <v>IBC65ZAdministrative Leave Agency Directed YTD Balance12374IBC06ZAdministrative Leave General YTD Balance</v>
      </c>
      <c r="K98" t="str">
        <f>A98&amp;B98&amp;C98</f>
        <v>IBC65ZAdministrative Leave Agency Directed YTD Balance</v>
      </c>
      <c r="L98" t="str">
        <f>I98&amp;D98&amp;E98&amp;F98</f>
        <v>12374IBC06ZAdministrative Leave General YTD Balance</v>
      </c>
      <c r="M98" s="13">
        <f>G98</f>
        <v>0.98679632012965346</v>
      </c>
      <c r="N98" s="13"/>
      <c r="O98" s="19">
        <v>470</v>
      </c>
      <c r="P98">
        <f>COUNTIF(C$11:C$2024, C98)</f>
        <v>3</v>
      </c>
      <c r="Q98">
        <f>COUNTIF(F$11:F$177, F98)</f>
        <v>3</v>
      </c>
      <c r="R98" t="b">
        <f>A98=D98</f>
        <v>1</v>
      </c>
      <c r="S98" t="b">
        <f>A98&amp;B98&amp;C98=D98&amp;E98&amp;F98</f>
        <v>0</v>
      </c>
      <c r="V98" t="str">
        <f>IF($A98=V$10, $C98, "")</f>
        <v/>
      </c>
      <c r="W98" t="str">
        <f>IF($A98=W$10, $C98, "")</f>
        <v/>
      </c>
      <c r="X98" t="str">
        <f>IF($A98=X$10, $C98, "")</f>
        <v/>
      </c>
      <c r="Y98" t="str">
        <f>IF($A98=Y$10, $C98, "")</f>
        <v>Administrative Leave Agency Directed YTD Balance</v>
      </c>
      <c r="Z98" t="str">
        <f>IF($A98=Z$10, $C98, "")</f>
        <v/>
      </c>
      <c r="AB98" t="str">
        <f>IF($D98=AB$10, $F98, "")</f>
        <v/>
      </c>
      <c r="AC98" t="str">
        <f>IF($D98=AC$10, $F98, "")</f>
        <v/>
      </c>
      <c r="AD98" t="str">
        <f>IF($D98=AD$10, $F98, "")</f>
        <v/>
      </c>
      <c r="AE98" t="str">
        <f>IF($D98=AE$10, $F98, "")</f>
        <v>Administrative Leave General YTD Balance</v>
      </c>
      <c r="AF98" t="str">
        <f>IF($D98=AF$10, $F98, "")</f>
        <v/>
      </c>
      <c r="AH98">
        <f>COUNTIF(AI$11:AI$2024, AI98)</f>
        <v>1</v>
      </c>
      <c r="AI98" t="str">
        <f>V98&amp;AB98&amp;W98&amp;AC98&amp;X98&amp;AD98&amp;Y98&amp;AE98&amp;Z98&amp;AF98</f>
        <v>Administrative Leave Agency Directed YTD BalanceAdministrative Leave General YTD Balance</v>
      </c>
      <c r="AJ98">
        <f>IF(ROW()=11,1,IF(AK97+1=AK98,AJ97,AJ97+1))</f>
        <v>70</v>
      </c>
      <c r="AK98">
        <f>IF(AI98=AI97, AK97+1, 1)</f>
        <v>1</v>
      </c>
      <c r="AL98" s="26" t="str">
        <f>AM98&amp;AN98</f>
        <v>IBC65ZAdministrative Leave Agency Directed YTD Balance12374IBC06ZAdministrative Leave General YTD Balance</v>
      </c>
      <c r="AM98" t="str">
        <f>K98</f>
        <v>IBC65ZAdministrative Leave Agency Directed YTD Balance</v>
      </c>
      <c r="AN98" t="str">
        <f>L98</f>
        <v>12374IBC06ZAdministrative Leave General YTD Balance</v>
      </c>
      <c r="AO98">
        <f>COUNTIF(AM$11:AM$1107, AM98)</f>
        <v>3</v>
      </c>
      <c r="AP98">
        <f>COUNTIF(AN$11:AN$1107, AN98)</f>
        <v>6</v>
      </c>
      <c r="AQ98">
        <f>MATCH(AM98, AM$11:AM$1107, 0)</f>
        <v>88</v>
      </c>
      <c r="AR98">
        <f>MATCH(AN98, AN$11:AN$1107, 0)</f>
        <v>88</v>
      </c>
      <c r="AS98">
        <v>470</v>
      </c>
      <c r="AU98" t="str">
        <f>C98</f>
        <v>Administrative Leave Agency Directed YTD Balance</v>
      </c>
      <c r="AV98" t="str">
        <f>IF(F98="", "", F98)</f>
        <v>Administrative Leave General YTD Balance</v>
      </c>
      <c r="AW98" s="13">
        <f>M98</f>
        <v>0.98679632012965346</v>
      </c>
      <c r="AX98" t="e">
        <f>VLOOKUP(AI98, UniquePairs!A$5:A$2000, 1, FALSE)</f>
        <v>#N/A</v>
      </c>
      <c r="AY98" t="str">
        <f>IFERROR(INDEX(UniquePairs!A$5:K$1000, MATCH(AL98, UniquePairs!A$5:A$1000, 0), 10), "")</f>
        <v/>
      </c>
      <c r="AZ98" s="13">
        <f>IF(AY98&lt;&gt;"", AY98, AW98)</f>
        <v>0.98679632012965346</v>
      </c>
      <c r="BA98" t="str">
        <f>IF(AZ98=0,"None",IF(AZ98&lt;0.6,"Weak",IF(AZ98&lt;0.7,"Review",IF(AZ98&lt;0.8,"Good",IF(AZ98&lt;0.9,"Very Good","Solid")))))</f>
        <v>Solid</v>
      </c>
      <c r="BB98" s="28" t="str">
        <f>IF(AJ97=AJ98, BB97, BC98)</f>
        <v>Administrative Leave YTD Balance</v>
      </c>
      <c r="BC98" t="str">
        <f>IF(AV98="",AU98,StringMatch(AU98,AV98,TRUE))</f>
        <v>Administrative Leave YTD Balance</v>
      </c>
      <c r="BD98" t="str">
        <f>TRIM(SUBSTITUTE(SUBSTITUTE(SUBSTITUTE(SUBSTITUTE(SUBSTITUTE(SUBSTITUTE(SUBSTITUTE(SUBSTITUTE(SUBSTITUTE(SUBSTITUTE(AU98,BR98,""),BS98,""),BT98,""),BU98,""),BV98,""),BW98,""),BX98,""),BY98,""),BZ98,""),CA98,""))</f>
        <v>Agency Directed</v>
      </c>
      <c r="BE98" t="str">
        <f>TRIM(SUBSTITUTE(SUBSTITUTE(SUBSTITUTE(SUBSTITUTE(SUBSTITUTE(SUBSTITUTE(SUBSTITUTE(SUBSTITUTE(SUBSTITUTE(SUBSTITUTE(AV98,BH98,""),BI98,""),BJ98,""),BK98,""),BL98,""),BM98,""),BN98,""),BO98,""),BP98,""),BQ98,""))</f>
        <v>General</v>
      </c>
      <c r="BF98" s="21">
        <f>LEN(AU98)-LEN(SUBSTITUTE(AU98," ",""))</f>
        <v>5</v>
      </c>
      <c r="BG98" s="21">
        <f>LEN(AV98)-LEN(SUBSTITUTE(AV98," ",""))</f>
        <v>4</v>
      </c>
      <c r="BH98" s="21" t="str">
        <f>IF(BF98=0,AU98,findspace($AU98,BH$10))</f>
        <v>Administrative</v>
      </c>
      <c r="BI98" s="21" t="str">
        <f>IF(BH98=0,AN98,findspace($AU98,BI$10))</f>
        <v>Leave</v>
      </c>
      <c r="BJ98" s="21" t="str">
        <f>IF(BI98=0,AV98,findspace($AU98,BJ$10))</f>
        <v>Agency</v>
      </c>
      <c r="BK98" s="21" t="str">
        <f>IF(BJ98=0,AW98,findspace($AU98,BK$10))</f>
        <v>Directed</v>
      </c>
      <c r="BL98" s="21" t="str">
        <f>IF(BK98=0,AX98,findspace($AU98,BL$10))</f>
        <v>YTD</v>
      </c>
      <c r="BM98" s="21" t="str">
        <f>IF(BL98=0,BF98,findspace($AU98,BM$10))</f>
        <v>Balance</v>
      </c>
      <c r="BN98" s="21" t="str">
        <f>IF(BM98=0,BH98,findspace($AU98,BN$10))</f>
        <v/>
      </c>
      <c r="BO98" s="21" t="str">
        <f>IF(BN98=0,BI98,findspace($AU98,BO$10))</f>
        <v/>
      </c>
      <c r="BR98" s="21" t="str">
        <f>IF($BG98=0,$AV98,findspace($AV98,BR$10))</f>
        <v>Administrative</v>
      </c>
      <c r="BS98" s="21" t="str">
        <f>IF($BG98=0,$AV98,findspace($AV98,BS$10))</f>
        <v>Leave</v>
      </c>
      <c r="BT98" s="21" t="str">
        <f>IF($BG98=0,$AV98,findspace($AV98,BT$10))</f>
        <v>General</v>
      </c>
      <c r="BU98" s="21" t="str">
        <f>IF($BG98=0,$AV98,findspace($AV98,BU$10))</f>
        <v>YTD</v>
      </c>
      <c r="BV98" s="21" t="str">
        <f>IF($BG98=0,$AV98,findspace($AV98,BV$10))</f>
        <v>Balance</v>
      </c>
      <c r="BW98" s="21" t="str">
        <f>IF($BG98=0,$AV98,findspace($AV98,BW$10))</f>
        <v/>
      </c>
      <c r="BX98" s="21" t="str">
        <f>IF($BG98=0,$AV98,findspace($AV98,BX$10))</f>
        <v/>
      </c>
      <c r="BY98" s="21" t="str">
        <f>IF($BG98=0,$AV98,findspace($AV98,BY$10))</f>
        <v/>
      </c>
      <c r="BZ98" s="21" t="str">
        <f>IF($BG98=0,$AV98,findspace($AV98,BZ$10))</f>
        <v/>
      </c>
      <c r="CA98" s="21" t="str">
        <f>IF($BG98=0,$AV98,findspace($AV98,CA$10))</f>
        <v/>
      </c>
    </row>
    <row r="99" spans="1:79" x14ac:dyDescent="0.35">
      <c r="A99" t="s">
        <v>1837</v>
      </c>
      <c r="B99" t="s">
        <v>150</v>
      </c>
      <c r="C99" t="s">
        <v>2857</v>
      </c>
      <c r="D99" t="s">
        <v>1837</v>
      </c>
      <c r="E99" t="s">
        <v>2838</v>
      </c>
      <c r="F99" t="s">
        <v>2839</v>
      </c>
      <c r="G99" s="13">
        <v>0.98679632012965346</v>
      </c>
      <c r="I99">
        <v>12374</v>
      </c>
      <c r="J99" t="str">
        <f>K99&amp;L99</f>
        <v>IBCPFTAdministrative Leave Physical Fitness YTD Balance12374IBC06ZAdministrative Leave General YTD Balance</v>
      </c>
      <c r="K99" t="str">
        <f>A99&amp;B99&amp;C99</f>
        <v>IBCPFTAdministrative Leave Physical Fitness YTD Balance</v>
      </c>
      <c r="L99" t="str">
        <f>I99&amp;D99&amp;E99&amp;F99</f>
        <v>12374IBC06ZAdministrative Leave General YTD Balance</v>
      </c>
      <c r="M99" s="13">
        <f>G99</f>
        <v>0.98679632012965346</v>
      </c>
      <c r="N99" s="13"/>
      <c r="O99" s="19">
        <v>274</v>
      </c>
      <c r="P99">
        <f>COUNTIF(C$11:C$2024, C99)</f>
        <v>3</v>
      </c>
      <c r="Q99">
        <f>COUNTIF(F$11:F$177, F99)</f>
        <v>3</v>
      </c>
      <c r="R99" t="b">
        <f>A99=D99</f>
        <v>1</v>
      </c>
      <c r="S99" t="b">
        <f>A99&amp;B99&amp;C99=D99&amp;E99&amp;F99</f>
        <v>0</v>
      </c>
      <c r="V99" t="str">
        <f>IF($A99=V$10, $C99, "")</f>
        <v/>
      </c>
      <c r="W99" t="str">
        <f>IF($A99=W$10, $C99, "")</f>
        <v/>
      </c>
      <c r="X99" t="str">
        <f>IF($A99=X$10, $C99, "")</f>
        <v/>
      </c>
      <c r="Y99" t="str">
        <f>IF($A99=Y$10, $C99, "")</f>
        <v>Administrative Leave Physical Fitness YTD Balance</v>
      </c>
      <c r="Z99" t="str">
        <f>IF($A99=Z$10, $C99, "")</f>
        <v/>
      </c>
      <c r="AB99" t="str">
        <f>IF($D99=AB$10, $F99, "")</f>
        <v/>
      </c>
      <c r="AC99" t="str">
        <f>IF($D99=AC$10, $F99, "")</f>
        <v/>
      </c>
      <c r="AD99" t="str">
        <f>IF($D99=AD$10, $F99, "")</f>
        <v/>
      </c>
      <c r="AE99" t="str">
        <f>IF($D99=AE$10, $F99, "")</f>
        <v>Administrative Leave General YTD Balance</v>
      </c>
      <c r="AF99" t="str">
        <f>IF($D99=AF$10, $F99, "")</f>
        <v/>
      </c>
      <c r="AH99">
        <f>COUNTIF(AI$11:AI$2024, AI99)</f>
        <v>1</v>
      </c>
      <c r="AI99" t="str">
        <f>V99&amp;AB99&amp;W99&amp;AC99&amp;X99&amp;AD99&amp;Y99&amp;AE99&amp;Z99&amp;AF99</f>
        <v>Administrative Leave Physical Fitness YTD BalanceAdministrative Leave General YTD Balance</v>
      </c>
      <c r="AJ99">
        <f>IF(ROW()=11,1,IF(AK98+1=AK99,AJ98,AJ98+1))</f>
        <v>71</v>
      </c>
      <c r="AK99">
        <f>IF(AI99=AI98, AK98+1, 1)</f>
        <v>1</v>
      </c>
      <c r="AL99" s="26" t="str">
        <f>AM99&amp;AN99</f>
        <v>IBCPFTAdministrative Leave Physical Fitness YTD Balance12374IBC06ZAdministrative Leave General YTD Balance</v>
      </c>
      <c r="AM99" t="str">
        <f>K99</f>
        <v>IBCPFTAdministrative Leave Physical Fitness YTD Balance</v>
      </c>
      <c r="AN99" t="str">
        <f>L99</f>
        <v>12374IBC06ZAdministrative Leave General YTD Balance</v>
      </c>
      <c r="AO99">
        <f>COUNTIF(AM$11:AM$1107, AM99)</f>
        <v>3</v>
      </c>
      <c r="AP99">
        <f>COUNTIF(AN$11:AN$1107, AN99)</f>
        <v>6</v>
      </c>
      <c r="AQ99">
        <f>MATCH(AM99, AM$11:AM$1107, 0)</f>
        <v>89</v>
      </c>
      <c r="AR99">
        <f>MATCH(AN99, AN$11:AN$1107, 0)</f>
        <v>88</v>
      </c>
      <c r="AS99">
        <v>274</v>
      </c>
      <c r="AU99" t="str">
        <f>C99</f>
        <v>Administrative Leave Physical Fitness YTD Balance</v>
      </c>
      <c r="AV99" t="str">
        <f>IF(F99="", "", F99)</f>
        <v>Administrative Leave General YTD Balance</v>
      </c>
      <c r="AW99" s="13">
        <f>M99</f>
        <v>0.98679632012965346</v>
      </c>
      <c r="AX99" t="e">
        <f>VLOOKUP(AI99, UniquePairs!A$5:A$2000, 1, FALSE)</f>
        <v>#N/A</v>
      </c>
      <c r="AY99" t="str">
        <f>IFERROR(INDEX(UniquePairs!A$5:K$1000, MATCH(AL99, UniquePairs!A$5:A$1000, 0), 10), "")</f>
        <v/>
      </c>
      <c r="AZ99" s="13">
        <f>IF(AY99&lt;&gt;"", AY99, AW99)</f>
        <v>0.98679632012965346</v>
      </c>
      <c r="BA99" t="str">
        <f>IF(AZ99=0,"None",IF(AZ99&lt;0.6,"Weak",IF(AZ99&lt;0.7,"Review",IF(AZ99&lt;0.8,"Good",IF(AZ99&lt;0.9,"Very Good","Solid")))))</f>
        <v>Solid</v>
      </c>
      <c r="BB99" s="28" t="str">
        <f>IF(AJ98=AJ99, BB98, BC99)</f>
        <v>Administrative Leave YTD Balance</v>
      </c>
      <c r="BC99" t="str">
        <f>IF(AV99="",AU99,StringMatch(AU99,AV99,TRUE))</f>
        <v>Administrative Leave YTD Balance</v>
      </c>
      <c r="BD99" t="str">
        <f>TRIM(SUBSTITUTE(SUBSTITUTE(SUBSTITUTE(SUBSTITUTE(SUBSTITUTE(SUBSTITUTE(SUBSTITUTE(SUBSTITUTE(SUBSTITUTE(SUBSTITUTE(AU99,BR99,""),BS99,""),BT99,""),BU99,""),BV99,""),BW99,""),BX99,""),BY99,""),BZ99,""),CA99,""))</f>
        <v>Physical Fitness</v>
      </c>
      <c r="BE99" t="str">
        <f>TRIM(SUBSTITUTE(SUBSTITUTE(SUBSTITUTE(SUBSTITUTE(SUBSTITUTE(SUBSTITUTE(SUBSTITUTE(SUBSTITUTE(SUBSTITUTE(SUBSTITUTE(AV99,BH99,""),BI99,""),BJ99,""),BK99,""),BL99,""),BM99,""),BN99,""),BO99,""),BP99,""),BQ99,""))</f>
        <v>General</v>
      </c>
      <c r="BF99" s="21">
        <f>LEN(AU99)-LEN(SUBSTITUTE(AU99," ",""))</f>
        <v>5</v>
      </c>
      <c r="BG99" s="21">
        <f>LEN(AV99)-LEN(SUBSTITUTE(AV99," ",""))</f>
        <v>4</v>
      </c>
      <c r="BH99" s="21" t="str">
        <f>IF(BF99=0,AU99,findspace($AU99,BH$10))</f>
        <v>Administrative</v>
      </c>
      <c r="BI99" s="21" t="str">
        <f>IF(BH99=0,AN99,findspace($AU99,BI$10))</f>
        <v>Leave</v>
      </c>
      <c r="BJ99" s="21" t="str">
        <f>IF(BI99=0,AV99,findspace($AU99,BJ$10))</f>
        <v>Physical</v>
      </c>
      <c r="BK99" s="21" t="str">
        <f>IF(BJ99=0,AW99,findspace($AU99,BK$10))</f>
        <v>Fitness</v>
      </c>
      <c r="BL99" s="21" t="str">
        <f>IF(BK99=0,AX99,findspace($AU99,BL$10))</f>
        <v>YTD</v>
      </c>
      <c r="BM99" s="21" t="str">
        <f>IF(BL99=0,BF99,findspace($AU99,BM$10))</f>
        <v>Balance</v>
      </c>
      <c r="BN99" s="21" t="str">
        <f>IF(BM99=0,BH99,findspace($AU99,BN$10))</f>
        <v/>
      </c>
      <c r="BO99" s="21" t="str">
        <f>IF(BN99=0,BI99,findspace($AU99,BO$10))</f>
        <v/>
      </c>
      <c r="BR99" s="21" t="str">
        <f>IF($BG99=0,$AV99,findspace($AV99,BR$10))</f>
        <v>Administrative</v>
      </c>
      <c r="BS99" s="21" t="str">
        <f>IF($BG99=0,$AV99,findspace($AV99,BS$10))</f>
        <v>Leave</v>
      </c>
      <c r="BT99" s="21" t="str">
        <f>IF($BG99=0,$AV99,findspace($AV99,BT$10))</f>
        <v>General</v>
      </c>
      <c r="BU99" s="21" t="str">
        <f>IF($BG99=0,$AV99,findspace($AV99,BU$10))</f>
        <v>YTD</v>
      </c>
      <c r="BV99" s="21" t="str">
        <f>IF($BG99=0,$AV99,findspace($AV99,BV$10))</f>
        <v>Balance</v>
      </c>
      <c r="BW99" s="21" t="str">
        <f>IF($BG99=0,$AV99,findspace($AV99,BW$10))</f>
        <v/>
      </c>
      <c r="BX99" s="21" t="str">
        <f>IF($BG99=0,$AV99,findspace($AV99,BX$10))</f>
        <v/>
      </c>
      <c r="BY99" s="21" t="str">
        <f>IF($BG99=0,$AV99,findspace($AV99,BY$10))</f>
        <v/>
      </c>
      <c r="BZ99" s="21" t="str">
        <f>IF($BG99=0,$AV99,findspace($AV99,BZ$10))</f>
        <v/>
      </c>
      <c r="CA99" s="21" t="str">
        <f>IF($BG99=0,$AV99,findspace($AV99,CA$10))</f>
        <v/>
      </c>
    </row>
    <row r="100" spans="1:79" x14ac:dyDescent="0.35">
      <c r="A100" t="s">
        <v>1839</v>
      </c>
      <c r="B100" t="s">
        <v>1000</v>
      </c>
      <c r="C100" t="s">
        <v>3272</v>
      </c>
      <c r="D100" t="s">
        <v>1839</v>
      </c>
      <c r="E100" t="s">
        <v>1105</v>
      </c>
      <c r="F100" t="s">
        <v>3370</v>
      </c>
      <c r="G100" s="13">
        <v>0.98604651162790702</v>
      </c>
      <c r="I100">
        <v>12374</v>
      </c>
      <c r="J100" t="str">
        <f>K100&amp;L100</f>
        <v>DFASE3Sandblasting (COE Only)12374DFAS5LSandblasting</v>
      </c>
      <c r="K100" t="str">
        <f>A100&amp;B100&amp;C100</f>
        <v>DFASE3Sandblasting (COE Only)</v>
      </c>
      <c r="L100" t="str">
        <f>I100&amp;D100&amp;E100&amp;F100</f>
        <v>12374DFAS5LSandblasting</v>
      </c>
      <c r="M100" s="13">
        <f>G100</f>
        <v>0.98604651162790702</v>
      </c>
      <c r="N100" s="13"/>
      <c r="O100" s="19">
        <v>647</v>
      </c>
      <c r="P100">
        <f>COUNTIF(C$11:C$2024, C100)</f>
        <v>1</v>
      </c>
      <c r="Q100">
        <f>COUNTIF(F$11:F$177, F100)</f>
        <v>1</v>
      </c>
      <c r="R100" t="b">
        <f>A100=D100</f>
        <v>1</v>
      </c>
      <c r="S100" t="b">
        <f>A100&amp;B100&amp;C100=D100&amp;E100&amp;F100</f>
        <v>0</v>
      </c>
      <c r="V100" t="str">
        <f>IF($A100=V$10, $C100, "")</f>
        <v>Sandblasting (COE Only)</v>
      </c>
      <c r="W100" t="str">
        <f>IF($A100=W$10, $C100, "")</f>
        <v/>
      </c>
      <c r="X100" t="str">
        <f>IF($A100=X$10, $C100, "")</f>
        <v/>
      </c>
      <c r="Y100" t="str">
        <f>IF($A100=Y$10, $C100, "")</f>
        <v/>
      </c>
      <c r="Z100" t="str">
        <f>IF($A100=Z$10, $C100, "")</f>
        <v/>
      </c>
      <c r="AB100" t="str">
        <f>IF($D100=AB$10, $F100, "")</f>
        <v>Sandblasting</v>
      </c>
      <c r="AC100" t="str">
        <f>IF($D100=AC$10, $F100, "")</f>
        <v/>
      </c>
      <c r="AD100" t="str">
        <f>IF($D100=AD$10, $F100, "")</f>
        <v/>
      </c>
      <c r="AE100" t="str">
        <f>IF($D100=AE$10, $F100, "")</f>
        <v/>
      </c>
      <c r="AF100" t="str">
        <f>IF($D100=AF$10, $F100, "")</f>
        <v/>
      </c>
      <c r="AH100">
        <f>COUNTIF(AI$11:AI$2024, AI100)</f>
        <v>1</v>
      </c>
      <c r="AI100" t="str">
        <f>V100&amp;AB100&amp;W100&amp;AC100&amp;X100&amp;AD100&amp;Y100&amp;AE100&amp;Z100&amp;AF100</f>
        <v>Sandblasting (COE Only)Sandblasting</v>
      </c>
      <c r="AJ100">
        <f>IF(ROW()=11,1,IF(AK99+1=AK100,AJ99,AJ99+1))</f>
        <v>72</v>
      </c>
      <c r="AK100">
        <f>IF(AI100=AI99, AK99+1, 1)</f>
        <v>1</v>
      </c>
      <c r="AL100" s="26" t="str">
        <f>AM100&amp;AN100</f>
        <v>DFASE3Sandblasting (COE Only)12374DFAS5LSandblasting</v>
      </c>
      <c r="AM100" t="str">
        <f>K100</f>
        <v>DFASE3Sandblasting (COE Only)</v>
      </c>
      <c r="AN100" t="str">
        <f>L100</f>
        <v>12374DFAS5LSandblasting</v>
      </c>
      <c r="AO100">
        <f>COUNTIF(AM$11:AM$1107, AM100)</f>
        <v>1</v>
      </c>
      <c r="AP100">
        <f>COUNTIF(AN$11:AN$1107, AN100)</f>
        <v>1</v>
      </c>
      <c r="AQ100">
        <f>MATCH(AM100, AM$11:AM$1107, 0)</f>
        <v>90</v>
      </c>
      <c r="AR100">
        <f>MATCH(AN100, AN$11:AN$1107, 0)</f>
        <v>90</v>
      </c>
      <c r="AS100">
        <v>647</v>
      </c>
      <c r="AU100" t="str">
        <f>C100</f>
        <v>Sandblasting (COE Only)</v>
      </c>
      <c r="AV100" t="str">
        <f>IF(F100="", "", F100)</f>
        <v>Sandblasting</v>
      </c>
      <c r="AW100" s="13">
        <f>M100</f>
        <v>0.98604651162790702</v>
      </c>
      <c r="AX100" t="e">
        <f>VLOOKUP(AI100, UniquePairs!A$5:A$2000, 1, FALSE)</f>
        <v>#N/A</v>
      </c>
      <c r="AY100" t="str">
        <f>IFERROR(INDEX(UniquePairs!A$5:K$1000, MATCH(AL100, UniquePairs!A$5:A$1000, 0), 10), "")</f>
        <v/>
      </c>
      <c r="AZ100" s="13">
        <f>IF(AY100&lt;&gt;"", AY100, AW100)</f>
        <v>0.98604651162790702</v>
      </c>
      <c r="BA100" t="str">
        <f>IF(AZ100=0,"None",IF(AZ100&lt;0.6,"Weak",IF(AZ100&lt;0.7,"Review",IF(AZ100&lt;0.8,"Good",IF(AZ100&lt;0.9,"Very Good","Solid")))))</f>
        <v>Solid</v>
      </c>
      <c r="BB100" s="28" t="str">
        <f>IF(AJ99=AJ100, BB99, BC100)</f>
        <v>Sandblasting</v>
      </c>
      <c r="BC100" t="str">
        <f>IF(AV100="",AU100,StringMatch(AU100,AV100,TRUE))</f>
        <v>Sandblasting</v>
      </c>
      <c r="BD100" t="str">
        <f>TRIM(SUBSTITUTE(SUBSTITUTE(SUBSTITUTE(SUBSTITUTE(SUBSTITUTE(SUBSTITUTE(SUBSTITUTE(SUBSTITUTE(SUBSTITUTE(SUBSTITUTE(AU100,BR100,""),BS100,""),BT100,""),BU100,""),BV100,""),BW100,""),BX100,""),BY100,""),BZ100,""),CA100,""))</f>
        <v>(COE Only)</v>
      </c>
      <c r="BE100" t="str">
        <f>TRIM(SUBSTITUTE(SUBSTITUTE(SUBSTITUTE(SUBSTITUTE(SUBSTITUTE(SUBSTITUTE(SUBSTITUTE(SUBSTITUTE(SUBSTITUTE(SUBSTITUTE(AV100,BH100,""),BI100,""),BJ100,""),BK100,""),BL100,""),BM100,""),BN100,""),BO100,""),BP100,""),BQ100,""))</f>
        <v/>
      </c>
      <c r="BF100" s="21">
        <f>LEN(AU100)-LEN(SUBSTITUTE(AU100," ",""))</f>
        <v>2</v>
      </c>
      <c r="BG100" s="21">
        <f>LEN(AV100)-LEN(SUBSTITUTE(AV100," ",""))</f>
        <v>0</v>
      </c>
      <c r="BH100" s="21" t="str">
        <f>IF(BF100=0,AU100,findspace($AU100,BH$10))</f>
        <v>Sandblasting</v>
      </c>
      <c r="BI100" s="21" t="str">
        <f>IF(BH100=0,AN100,findspace($AU100,BI$10))</f>
        <v>(COE</v>
      </c>
      <c r="BJ100" s="21" t="str">
        <f>IF(BI100=0,AV100,findspace($AU100,BJ$10))</f>
        <v>Only)</v>
      </c>
      <c r="BK100" s="21" t="str">
        <f>IF(BJ100=0,AW100,findspace($AU100,BK$10))</f>
        <v/>
      </c>
      <c r="BL100" s="21" t="str">
        <f>IF(BK100=0,AX100,findspace($AU100,BL$10))</f>
        <v/>
      </c>
      <c r="BM100" s="21" t="str">
        <f>IF(BL100=0,BF100,findspace($AU100,BM$10))</f>
        <v/>
      </c>
      <c r="BN100" s="21" t="str">
        <f>IF(BM100=0,BH100,findspace($AU100,BN$10))</f>
        <v/>
      </c>
      <c r="BO100" s="21" t="str">
        <f>IF(BN100=0,BI100,findspace($AU100,BO$10))</f>
        <v/>
      </c>
      <c r="BR100" s="21" t="str">
        <f>IF($BG100=0,$AV100,findspace($AV100,BR$10))</f>
        <v>Sandblasting</v>
      </c>
      <c r="BS100" s="21" t="str">
        <f>IF($BG100=0,$AV100,findspace($AV100,BS$10))</f>
        <v>Sandblasting</v>
      </c>
      <c r="BT100" s="21" t="str">
        <f>IF($BG100=0,$AV100,findspace($AV100,BT$10))</f>
        <v>Sandblasting</v>
      </c>
      <c r="BU100" s="21" t="str">
        <f>IF($BG100=0,$AV100,findspace($AV100,BU$10))</f>
        <v>Sandblasting</v>
      </c>
      <c r="BV100" s="21" t="str">
        <f>IF($BG100=0,$AV100,findspace($AV100,BV$10))</f>
        <v>Sandblasting</v>
      </c>
      <c r="BW100" s="21" t="str">
        <f>IF($BG100=0,$AV100,findspace($AV100,BW$10))</f>
        <v>Sandblasting</v>
      </c>
      <c r="BX100" s="21" t="str">
        <f>IF($BG100=0,$AV100,findspace($AV100,BX$10))</f>
        <v>Sandblasting</v>
      </c>
      <c r="BY100" s="21" t="str">
        <f>IF($BG100=0,$AV100,findspace($AV100,BY$10))</f>
        <v>Sandblasting</v>
      </c>
      <c r="BZ100" s="21" t="str">
        <f>IF($BG100=0,$AV100,findspace($AV100,BZ$10))</f>
        <v>Sandblasting</v>
      </c>
      <c r="CA100" s="21" t="str">
        <f>IF($BG100=0,$AV100,findspace($AV100,CA$10))</f>
        <v>Sandblasting</v>
      </c>
    </row>
    <row r="101" spans="1:79" x14ac:dyDescent="0.35">
      <c r="A101" t="s">
        <v>1839</v>
      </c>
      <c r="B101" t="s">
        <v>1105</v>
      </c>
      <c r="C101" t="s">
        <v>3370</v>
      </c>
      <c r="D101" t="s">
        <v>1839</v>
      </c>
      <c r="E101" t="s">
        <v>1000</v>
      </c>
      <c r="F101" t="s">
        <v>3272</v>
      </c>
      <c r="G101" s="13">
        <v>0.98604651162790702</v>
      </c>
      <c r="I101">
        <v>12374</v>
      </c>
      <c r="J101" t="str">
        <f>K101&amp;L101</f>
        <v>DFAS5LSandblasting12374DFASE3Sandblasting (COE Only)</v>
      </c>
      <c r="K101" t="str">
        <f>A101&amp;B101&amp;C101</f>
        <v>DFAS5LSandblasting</v>
      </c>
      <c r="L101" t="str">
        <f>I101&amp;D101&amp;E101&amp;F101</f>
        <v>12374DFASE3Sandblasting (COE Only)</v>
      </c>
      <c r="M101" s="13">
        <f>G101</f>
        <v>0.98604651162790702</v>
      </c>
      <c r="N101" s="13"/>
      <c r="O101" s="19">
        <v>462</v>
      </c>
      <c r="P101">
        <f>COUNTIF(C$11:C$2024, C101)</f>
        <v>1</v>
      </c>
      <c r="Q101">
        <f>COUNTIF(F$11:F$177, F101)</f>
        <v>1</v>
      </c>
      <c r="R101" t="b">
        <f>A101=D101</f>
        <v>1</v>
      </c>
      <c r="S101" t="b">
        <f>A101&amp;B101&amp;C101=D101&amp;E101&amp;F101</f>
        <v>0</v>
      </c>
      <c r="V101" t="str">
        <f>IF($A101=V$10, $C101, "")</f>
        <v>Sandblasting</v>
      </c>
      <c r="W101" t="str">
        <f>IF($A101=W$10, $C101, "")</f>
        <v/>
      </c>
      <c r="X101" t="str">
        <f>IF($A101=X$10, $C101, "")</f>
        <v/>
      </c>
      <c r="Y101" t="str">
        <f>IF($A101=Y$10, $C101, "")</f>
        <v/>
      </c>
      <c r="Z101" t="str">
        <f>IF($A101=Z$10, $C101, "")</f>
        <v/>
      </c>
      <c r="AB101" t="str">
        <f>IF($D101=AB$10, $F101, "")</f>
        <v>Sandblasting (COE Only)</v>
      </c>
      <c r="AC101" t="str">
        <f>IF($D101=AC$10, $F101, "")</f>
        <v/>
      </c>
      <c r="AD101" t="str">
        <f>IF($D101=AD$10, $F101, "")</f>
        <v/>
      </c>
      <c r="AE101" t="str">
        <f>IF($D101=AE$10, $F101, "")</f>
        <v/>
      </c>
      <c r="AF101" t="str">
        <f>IF($D101=AF$10, $F101, "")</f>
        <v/>
      </c>
      <c r="AH101">
        <f>COUNTIF(AI$11:AI$2024, AI101)</f>
        <v>1</v>
      </c>
      <c r="AI101" t="str">
        <f>V101&amp;AB101&amp;W101&amp;AC101&amp;X101&amp;AD101&amp;Y101&amp;AE101&amp;Z101&amp;AF101</f>
        <v>SandblastingSandblasting (COE Only)</v>
      </c>
      <c r="AJ101">
        <f>IF(ROW()=11,1,IF(AK100+1=AK101,AJ100,AJ100+1))</f>
        <v>73</v>
      </c>
      <c r="AK101">
        <f>IF(AI101=AI100, AK100+1, 1)</f>
        <v>1</v>
      </c>
      <c r="AL101" s="26" t="str">
        <f>AM101&amp;AN101</f>
        <v>DFAS5LSandblasting12374DFASE3Sandblasting (COE Only)</v>
      </c>
      <c r="AM101" t="str">
        <f>K101</f>
        <v>DFAS5LSandblasting</v>
      </c>
      <c r="AN101" t="str">
        <f>L101</f>
        <v>12374DFASE3Sandblasting (COE Only)</v>
      </c>
      <c r="AO101">
        <f>COUNTIF(AM$11:AM$1107, AM101)</f>
        <v>1</v>
      </c>
      <c r="AP101">
        <f>COUNTIF(AN$11:AN$1107, AN101)</f>
        <v>1</v>
      </c>
      <c r="AQ101">
        <f>MATCH(AM101, AM$11:AM$1107, 0)</f>
        <v>91</v>
      </c>
      <c r="AR101">
        <f>MATCH(AN101, AN$11:AN$1107, 0)</f>
        <v>91</v>
      </c>
      <c r="AS101">
        <v>462</v>
      </c>
      <c r="AU101" t="str">
        <f>C101</f>
        <v>Sandblasting</v>
      </c>
      <c r="AV101" t="str">
        <f>IF(F101="", "", F101)</f>
        <v>Sandblasting (COE Only)</v>
      </c>
      <c r="AW101" s="13">
        <f>M101</f>
        <v>0.98604651162790702</v>
      </c>
      <c r="AX101" t="e">
        <f>VLOOKUP(AI101, UniquePairs!A$5:A$2000, 1, FALSE)</f>
        <v>#N/A</v>
      </c>
      <c r="AY101" t="str">
        <f>IFERROR(INDEX(UniquePairs!A$5:K$1000, MATCH(AL101, UniquePairs!A$5:A$1000, 0), 10), "")</f>
        <v/>
      </c>
      <c r="AZ101" s="13">
        <f>IF(AY101&lt;&gt;"", AY101, AW101)</f>
        <v>0.98604651162790702</v>
      </c>
      <c r="BA101" t="str">
        <f>IF(AZ101=0,"None",IF(AZ101&lt;0.6,"Weak",IF(AZ101&lt;0.7,"Review",IF(AZ101&lt;0.8,"Good",IF(AZ101&lt;0.9,"Very Good","Solid")))))</f>
        <v>Solid</v>
      </c>
      <c r="BB101" s="28" t="str">
        <f>IF(AJ100=AJ101, BB100, BC101)</f>
        <v>Sandblasting</v>
      </c>
      <c r="BC101" t="str">
        <f>IF(AV101="",AU101,StringMatch(AU101,AV101,TRUE))</f>
        <v>Sandblasting</v>
      </c>
      <c r="BD101" t="str">
        <f>TRIM(SUBSTITUTE(SUBSTITUTE(SUBSTITUTE(SUBSTITUTE(SUBSTITUTE(SUBSTITUTE(SUBSTITUTE(SUBSTITUTE(SUBSTITUTE(SUBSTITUTE(AU101,BR101,""),BS101,""),BT101,""),BU101,""),BV101,""),BW101,""),BX101,""),BY101,""),BZ101,""),CA101,""))</f>
        <v/>
      </c>
      <c r="BE101" t="str">
        <f>TRIM(SUBSTITUTE(SUBSTITUTE(SUBSTITUTE(SUBSTITUTE(SUBSTITUTE(SUBSTITUTE(SUBSTITUTE(SUBSTITUTE(SUBSTITUTE(SUBSTITUTE(AV101,BH101,""),BI101,""),BJ101,""),BK101,""),BL101,""),BM101,""),BN101,""),BO101,""),BP101,""),BQ101,""))</f>
        <v>(COE Only)</v>
      </c>
      <c r="BF101" s="21">
        <f>LEN(AU101)-LEN(SUBSTITUTE(AU101," ",""))</f>
        <v>0</v>
      </c>
      <c r="BG101" s="21">
        <f>LEN(AV101)-LEN(SUBSTITUTE(AV101," ",""))</f>
        <v>2</v>
      </c>
      <c r="BH101" s="21" t="str">
        <f>IF(BF101=0,AU101,findspace($AU101,BH$10))</f>
        <v>Sandblasting</v>
      </c>
      <c r="BI101" s="21" t="str">
        <f>IF(BH101=0,AN101,findspace($AU101,BI$10))</f>
        <v/>
      </c>
      <c r="BJ101" s="21" t="str">
        <f>IF(BI101=0,AV101,findspace($AU101,BJ$10))</f>
        <v/>
      </c>
      <c r="BK101" s="21" t="str">
        <f>IF(BJ101=0,AW101,findspace($AU101,BK$10))</f>
        <v/>
      </c>
      <c r="BL101" s="21" t="str">
        <f>IF(BK101=0,AX101,findspace($AU101,BL$10))</f>
        <v/>
      </c>
      <c r="BM101" s="21" t="str">
        <f>IF(BL101=0,BF101,findspace($AU101,BM$10))</f>
        <v/>
      </c>
      <c r="BN101" s="21" t="str">
        <f>IF(BM101=0,BH101,findspace($AU101,BN$10))</f>
        <v/>
      </c>
      <c r="BO101" s="21" t="str">
        <f>IF(BN101=0,BI101,findspace($AU101,BO$10))</f>
        <v/>
      </c>
      <c r="BR101" s="21" t="str">
        <f>IF($BG101=0,$AV101,findspace($AV101,BR$10))</f>
        <v>Sandblasting</v>
      </c>
      <c r="BS101" s="21" t="str">
        <f>IF($BG101=0,$AV101,findspace($AV101,BS$10))</f>
        <v>(COE</v>
      </c>
      <c r="BT101" s="21" t="str">
        <f>IF($BG101=0,$AV101,findspace($AV101,BT$10))</f>
        <v>Only)</v>
      </c>
      <c r="BU101" s="21" t="str">
        <f>IF($BG101=0,$AV101,findspace($AV101,BU$10))</f>
        <v/>
      </c>
      <c r="BV101" s="21" t="str">
        <f>IF($BG101=0,$AV101,findspace($AV101,BV$10))</f>
        <v/>
      </c>
      <c r="BW101" s="21" t="str">
        <f>IF($BG101=0,$AV101,findspace($AV101,BW$10))</f>
        <v/>
      </c>
      <c r="BX101" s="21" t="str">
        <f>IF($BG101=0,$AV101,findspace($AV101,BX$10))</f>
        <v/>
      </c>
      <c r="BY101" s="21" t="str">
        <f>IF($BG101=0,$AV101,findspace($AV101,BY$10))</f>
        <v/>
      </c>
      <c r="BZ101" s="21" t="str">
        <f>IF($BG101=0,$AV101,findspace($AV101,BZ$10))</f>
        <v/>
      </c>
      <c r="CA101" s="21" t="str">
        <f>IF($BG101=0,$AV101,findspace($AV101,CA$10))</f>
        <v/>
      </c>
    </row>
    <row r="102" spans="1:79" x14ac:dyDescent="0.35">
      <c r="A102" t="s">
        <v>1837</v>
      </c>
      <c r="B102">
        <v>103</v>
      </c>
      <c r="C102" t="s">
        <v>3024</v>
      </c>
      <c r="D102" t="s">
        <v>1837</v>
      </c>
      <c r="E102">
        <v>105</v>
      </c>
      <c r="F102" t="s">
        <v>3029</v>
      </c>
      <c r="G102" s="13">
        <v>0.98554216867469879</v>
      </c>
      <c r="I102">
        <v>12374</v>
      </c>
      <c r="J102" t="str">
        <f>K102&amp;L102</f>
        <v>IBC103Furlough Used12374IBC105Furlough Used Lack Funds</v>
      </c>
      <c r="K102" t="str">
        <f>A102&amp;B102&amp;C102</f>
        <v>IBC103Furlough Used</v>
      </c>
      <c r="L102" t="str">
        <f>I102&amp;D102&amp;E102&amp;F102</f>
        <v>12374IBC105Furlough Used Lack Funds</v>
      </c>
      <c r="M102" s="13">
        <f>G102</f>
        <v>0.98554216867469879</v>
      </c>
      <c r="N102" s="13"/>
      <c r="O102" s="19">
        <v>118</v>
      </c>
      <c r="P102">
        <f>COUNTIF(C$11:C$2024, C102)</f>
        <v>3</v>
      </c>
      <c r="Q102">
        <f>COUNTIF(F$11:F$177, F102)</f>
        <v>1</v>
      </c>
      <c r="R102" t="b">
        <f>A102=D102</f>
        <v>1</v>
      </c>
      <c r="S102" t="b">
        <f>A102&amp;B102&amp;C102=D102&amp;E102&amp;F102</f>
        <v>0</v>
      </c>
      <c r="V102" t="str">
        <f>IF($A102=V$10, $C102, "")</f>
        <v/>
      </c>
      <c r="W102" t="str">
        <f>IF($A102=W$10, $C102, "")</f>
        <v/>
      </c>
      <c r="X102" t="str">
        <f>IF($A102=X$10, $C102, "")</f>
        <v/>
      </c>
      <c r="Y102" t="str">
        <f>IF($A102=Y$10, $C102, "")</f>
        <v>Furlough Used</v>
      </c>
      <c r="Z102" t="str">
        <f>IF($A102=Z$10, $C102, "")</f>
        <v/>
      </c>
      <c r="AB102" t="str">
        <f>IF($D102=AB$10, $F102, "")</f>
        <v/>
      </c>
      <c r="AC102" t="str">
        <f>IF($D102=AC$10, $F102, "")</f>
        <v/>
      </c>
      <c r="AD102" t="str">
        <f>IF($D102=AD$10, $F102, "")</f>
        <v/>
      </c>
      <c r="AE102" t="str">
        <f>IF($D102=AE$10, $F102, "")</f>
        <v>Furlough Used Lack Funds</v>
      </c>
      <c r="AF102" t="str">
        <f>IF($D102=AF$10, $F102, "")</f>
        <v/>
      </c>
      <c r="AH102">
        <f>COUNTIF(AI$11:AI$2024, AI102)</f>
        <v>1</v>
      </c>
      <c r="AI102" t="str">
        <f>V102&amp;AB102&amp;W102&amp;AC102&amp;X102&amp;AD102&amp;Y102&amp;AE102&amp;Z102&amp;AF102</f>
        <v>Furlough UsedFurlough Used Lack Funds</v>
      </c>
      <c r="AJ102">
        <f>IF(ROW()=11,1,IF(AK101+1=AK102,AJ101,AJ101+1))</f>
        <v>74</v>
      </c>
      <c r="AK102">
        <f>IF(AI102=AI101, AK101+1, 1)</f>
        <v>1</v>
      </c>
      <c r="AL102" s="26" t="str">
        <f>AM102&amp;AN102</f>
        <v>IBC103Furlough Used12374IBC105Furlough Used Lack Funds</v>
      </c>
      <c r="AM102" t="str">
        <f>K102</f>
        <v>IBC103Furlough Used</v>
      </c>
      <c r="AN102" t="str">
        <f>L102</f>
        <v>12374IBC105Furlough Used Lack Funds</v>
      </c>
      <c r="AO102">
        <f>COUNTIF(AM$11:AM$1107, AM102)</f>
        <v>3</v>
      </c>
      <c r="AP102">
        <f>COUNTIF(AN$11:AN$1107, AN102)</f>
        <v>2</v>
      </c>
      <c r="AQ102">
        <f>MATCH(AM102, AM$11:AM$1107, 0)</f>
        <v>92</v>
      </c>
      <c r="AR102">
        <f>MATCH(AN102, AN$11:AN$1107, 0)</f>
        <v>92</v>
      </c>
      <c r="AS102">
        <v>118</v>
      </c>
      <c r="AU102" t="str">
        <f>C102</f>
        <v>Furlough Used</v>
      </c>
      <c r="AV102" t="str">
        <f>IF(F102="", "", F102)</f>
        <v>Furlough Used Lack Funds</v>
      </c>
      <c r="AW102" s="13">
        <f>M102</f>
        <v>0.98554216867469879</v>
      </c>
      <c r="AX102" t="e">
        <f>VLOOKUP(AI102, UniquePairs!A$5:A$2000, 1, FALSE)</f>
        <v>#N/A</v>
      </c>
      <c r="AY102" t="str">
        <f>IFERROR(INDEX(UniquePairs!A$5:K$1000, MATCH(AL102, UniquePairs!A$5:A$1000, 0), 10), "")</f>
        <v/>
      </c>
      <c r="AZ102" s="13">
        <f>IF(AY102&lt;&gt;"", AY102, AW102)</f>
        <v>0.98554216867469879</v>
      </c>
      <c r="BA102" t="str">
        <f>IF(AZ102=0,"None",IF(AZ102&lt;0.6,"Weak",IF(AZ102&lt;0.7,"Review",IF(AZ102&lt;0.8,"Good",IF(AZ102&lt;0.9,"Very Good","Solid")))))</f>
        <v>Solid</v>
      </c>
      <c r="BB102" s="28" t="str">
        <f>IF(AJ101=AJ102, BB101, BC102)</f>
        <v>Furlough Used</v>
      </c>
      <c r="BC102" t="str">
        <f>IF(AV102="",AU102,StringMatch(AU102,AV102,TRUE))</f>
        <v>Furlough Used</v>
      </c>
      <c r="BD102" t="str">
        <f>TRIM(SUBSTITUTE(SUBSTITUTE(SUBSTITUTE(SUBSTITUTE(SUBSTITUTE(SUBSTITUTE(SUBSTITUTE(SUBSTITUTE(SUBSTITUTE(SUBSTITUTE(AU102,BR102,""),BS102,""),BT102,""),BU102,""),BV102,""),BW102,""),BX102,""),BY102,""),BZ102,""),CA102,""))</f>
        <v/>
      </c>
      <c r="BE102" t="str">
        <f>TRIM(SUBSTITUTE(SUBSTITUTE(SUBSTITUTE(SUBSTITUTE(SUBSTITUTE(SUBSTITUTE(SUBSTITUTE(SUBSTITUTE(SUBSTITUTE(SUBSTITUTE(AV102,BH102,""),BI102,""),BJ102,""),BK102,""),BL102,""),BM102,""),BN102,""),BO102,""),BP102,""),BQ102,""))</f>
        <v>Lack Funds</v>
      </c>
      <c r="BF102" s="21">
        <f>LEN(AU102)-LEN(SUBSTITUTE(AU102," ",""))</f>
        <v>1</v>
      </c>
      <c r="BG102" s="21">
        <f>LEN(AV102)-LEN(SUBSTITUTE(AV102," ",""))</f>
        <v>3</v>
      </c>
      <c r="BH102" s="21" t="str">
        <f>IF(BF102=0,AU102,findspace($AU102,BH$10))</f>
        <v>Furlough</v>
      </c>
      <c r="BI102" s="21" t="str">
        <f>IF(BH102=0,AN102,findspace($AU102,BI$10))</f>
        <v>Used</v>
      </c>
      <c r="BJ102" s="21" t="str">
        <f>IF(BI102=0,AV102,findspace($AU102,BJ$10))</f>
        <v/>
      </c>
      <c r="BK102" s="21" t="str">
        <f>IF(BJ102=0,AW102,findspace($AU102,BK$10))</f>
        <v/>
      </c>
      <c r="BL102" s="21" t="str">
        <f>IF(BK102=0,AX102,findspace($AU102,BL$10))</f>
        <v/>
      </c>
      <c r="BM102" s="21" t="str">
        <f>IF(BL102=0,BF102,findspace($AU102,BM$10))</f>
        <v/>
      </c>
      <c r="BN102" s="21" t="str">
        <f>IF(BM102=0,BH102,findspace($AU102,BN$10))</f>
        <v/>
      </c>
      <c r="BO102" s="21" t="str">
        <f>IF(BN102=0,BI102,findspace($AU102,BO$10))</f>
        <v/>
      </c>
      <c r="BR102" s="21" t="str">
        <f>IF($BG102=0,$AV102,findspace($AV102,BR$10))</f>
        <v>Furlough</v>
      </c>
      <c r="BS102" s="21" t="str">
        <f>IF($BG102=0,$AV102,findspace($AV102,BS$10))</f>
        <v>Used</v>
      </c>
      <c r="BT102" s="21" t="str">
        <f>IF($BG102=0,$AV102,findspace($AV102,BT$10))</f>
        <v>Lack</v>
      </c>
      <c r="BU102" s="21" t="str">
        <f>IF($BG102=0,$AV102,findspace($AV102,BU$10))</f>
        <v>Funds</v>
      </c>
      <c r="BV102" s="21" t="str">
        <f>IF($BG102=0,$AV102,findspace($AV102,BV$10))</f>
        <v/>
      </c>
      <c r="BW102" s="21" t="str">
        <f>IF($BG102=0,$AV102,findspace($AV102,BW$10))</f>
        <v/>
      </c>
      <c r="BX102" s="21" t="str">
        <f>IF($BG102=0,$AV102,findspace($AV102,BX$10))</f>
        <v/>
      </c>
      <c r="BY102" s="21" t="str">
        <f>IF($BG102=0,$AV102,findspace($AV102,BY$10))</f>
        <v/>
      </c>
      <c r="BZ102" s="21" t="str">
        <f>IF($BG102=0,$AV102,findspace($AV102,BZ$10))</f>
        <v/>
      </c>
      <c r="CA102" s="21" t="str">
        <f>IF($BG102=0,$AV102,findspace($AV102,CA$10))</f>
        <v/>
      </c>
    </row>
    <row r="103" spans="1:79" x14ac:dyDescent="0.35">
      <c r="A103" t="s">
        <v>1837</v>
      </c>
      <c r="B103">
        <v>105</v>
      </c>
      <c r="C103" t="s">
        <v>3029</v>
      </c>
      <c r="D103" t="s">
        <v>1837</v>
      </c>
      <c r="E103">
        <v>103</v>
      </c>
      <c r="F103" t="s">
        <v>3024</v>
      </c>
      <c r="G103" s="13">
        <v>0.98554216867469879</v>
      </c>
      <c r="I103">
        <v>12374</v>
      </c>
      <c r="J103" t="str">
        <f>K103&amp;L103</f>
        <v>IBC105Furlough Used Lack Funds12374IBC103Furlough Used</v>
      </c>
      <c r="K103" t="str">
        <f>A103&amp;B103&amp;C103</f>
        <v>IBC105Furlough Used Lack Funds</v>
      </c>
      <c r="L103" t="str">
        <f>I103&amp;D103&amp;E103&amp;F103</f>
        <v>12374IBC103Furlough Used</v>
      </c>
      <c r="M103" s="13">
        <f>G103</f>
        <v>0.98554216867469879</v>
      </c>
      <c r="N103" s="13"/>
      <c r="O103" s="19">
        <v>141</v>
      </c>
      <c r="P103">
        <f>COUNTIF(C$11:C$2024, C103)</f>
        <v>3</v>
      </c>
      <c r="Q103">
        <f>COUNTIF(F$11:F$177, F103)</f>
        <v>1</v>
      </c>
      <c r="R103" t="b">
        <f>A103=D103</f>
        <v>1</v>
      </c>
      <c r="S103" t="b">
        <f>A103&amp;B103&amp;C103=D103&amp;E103&amp;F103</f>
        <v>0</v>
      </c>
      <c r="V103" t="str">
        <f>IF($A103=V$10, $C103, "")</f>
        <v/>
      </c>
      <c r="W103" t="str">
        <f>IF($A103=W$10, $C103, "")</f>
        <v/>
      </c>
      <c r="X103" t="str">
        <f>IF($A103=X$10, $C103, "")</f>
        <v/>
      </c>
      <c r="Y103" t="str">
        <f>IF($A103=Y$10, $C103, "")</f>
        <v>Furlough Used Lack Funds</v>
      </c>
      <c r="Z103" t="str">
        <f>IF($A103=Z$10, $C103, "")</f>
        <v/>
      </c>
      <c r="AB103" t="str">
        <f>IF($D103=AB$10, $F103, "")</f>
        <v/>
      </c>
      <c r="AC103" t="str">
        <f>IF($D103=AC$10, $F103, "")</f>
        <v/>
      </c>
      <c r="AD103" t="str">
        <f>IF($D103=AD$10, $F103, "")</f>
        <v/>
      </c>
      <c r="AE103" t="str">
        <f>IF($D103=AE$10, $F103, "")</f>
        <v>Furlough Used</v>
      </c>
      <c r="AF103" t="str">
        <f>IF($D103=AF$10, $F103, "")</f>
        <v/>
      </c>
      <c r="AH103">
        <f>COUNTIF(AI$11:AI$2024, AI103)</f>
        <v>1</v>
      </c>
      <c r="AI103" t="str">
        <f>V103&amp;AB103&amp;W103&amp;AC103&amp;X103&amp;AD103&amp;Y103&amp;AE103&amp;Z103&amp;AF103</f>
        <v>Furlough Used Lack FundsFurlough Used</v>
      </c>
      <c r="AJ103">
        <f>IF(ROW()=11,1,IF(AK102+1=AK103,AJ102,AJ102+1))</f>
        <v>75</v>
      </c>
      <c r="AK103">
        <f>IF(AI103=AI102, AK102+1, 1)</f>
        <v>1</v>
      </c>
      <c r="AL103" s="26" t="str">
        <f>AM103&amp;AN103</f>
        <v>IBC105Furlough Used Lack Funds12374IBC103Furlough Used</v>
      </c>
      <c r="AM103" t="str">
        <f>K103</f>
        <v>IBC105Furlough Used Lack Funds</v>
      </c>
      <c r="AN103" t="str">
        <f>L103</f>
        <v>12374IBC103Furlough Used</v>
      </c>
      <c r="AO103">
        <f>COUNTIF(AM$11:AM$1107, AM103)</f>
        <v>3</v>
      </c>
      <c r="AP103">
        <f>COUNTIF(AN$11:AN$1107, AN103)</f>
        <v>2</v>
      </c>
      <c r="AQ103">
        <f>MATCH(AM103, AM$11:AM$1107, 0)</f>
        <v>93</v>
      </c>
      <c r="AR103">
        <f>MATCH(AN103, AN$11:AN$1107, 0)</f>
        <v>93</v>
      </c>
      <c r="AS103">
        <v>141</v>
      </c>
      <c r="AU103" t="str">
        <f>C103</f>
        <v>Furlough Used Lack Funds</v>
      </c>
      <c r="AV103" t="str">
        <f>IF(F103="", "", F103)</f>
        <v>Furlough Used</v>
      </c>
      <c r="AW103" s="13">
        <f>M103</f>
        <v>0.98554216867469879</v>
      </c>
      <c r="AX103" t="e">
        <f>VLOOKUP(AI103, UniquePairs!A$5:A$2000, 1, FALSE)</f>
        <v>#N/A</v>
      </c>
      <c r="AY103" t="str">
        <f>IFERROR(INDEX(UniquePairs!A$5:K$1000, MATCH(AL103, UniquePairs!A$5:A$1000, 0), 10), "")</f>
        <v/>
      </c>
      <c r="AZ103" s="13">
        <f>IF(AY103&lt;&gt;"", AY103, AW103)</f>
        <v>0.98554216867469879</v>
      </c>
      <c r="BA103" t="str">
        <f>IF(AZ103=0,"None",IF(AZ103&lt;0.6,"Weak",IF(AZ103&lt;0.7,"Review",IF(AZ103&lt;0.8,"Good",IF(AZ103&lt;0.9,"Very Good","Solid")))))</f>
        <v>Solid</v>
      </c>
      <c r="BB103" s="28" t="str">
        <f>IF(AJ102=AJ103, BB102, BC103)</f>
        <v>Furlough Used</v>
      </c>
      <c r="BC103" t="str">
        <f>IF(AV103="",AU103,StringMatch(AU103,AV103,TRUE))</f>
        <v>Furlough Used</v>
      </c>
      <c r="BD103" t="str">
        <f>TRIM(SUBSTITUTE(SUBSTITUTE(SUBSTITUTE(SUBSTITUTE(SUBSTITUTE(SUBSTITUTE(SUBSTITUTE(SUBSTITUTE(SUBSTITUTE(SUBSTITUTE(AU103,BR103,""),BS103,""),BT103,""),BU103,""),BV103,""),BW103,""),BX103,""),BY103,""),BZ103,""),CA103,""))</f>
        <v>Lack Funds</v>
      </c>
      <c r="BE103" t="str">
        <f>TRIM(SUBSTITUTE(SUBSTITUTE(SUBSTITUTE(SUBSTITUTE(SUBSTITUTE(SUBSTITUTE(SUBSTITUTE(SUBSTITUTE(SUBSTITUTE(SUBSTITUTE(AV103,BH103,""),BI103,""),BJ103,""),BK103,""),BL103,""),BM103,""),BN103,""),BO103,""),BP103,""),BQ103,""))</f>
        <v/>
      </c>
      <c r="BF103" s="21">
        <f>LEN(AU103)-LEN(SUBSTITUTE(AU103," ",""))</f>
        <v>3</v>
      </c>
      <c r="BG103" s="21">
        <f>LEN(AV103)-LEN(SUBSTITUTE(AV103," ",""))</f>
        <v>1</v>
      </c>
      <c r="BH103" s="21" t="str">
        <f>IF(BF103=0,AU103,findspace($AU103,BH$10))</f>
        <v>Furlough</v>
      </c>
      <c r="BI103" s="21" t="str">
        <f>IF(BH103=0,AN103,findspace($AU103,BI$10))</f>
        <v>Used</v>
      </c>
      <c r="BJ103" s="21" t="str">
        <f>IF(BI103=0,AV103,findspace($AU103,BJ$10))</f>
        <v>Lack</v>
      </c>
      <c r="BK103" s="21" t="str">
        <f>IF(BJ103=0,AW103,findspace($AU103,BK$10))</f>
        <v>Funds</v>
      </c>
      <c r="BL103" s="21" t="str">
        <f>IF(BK103=0,AX103,findspace($AU103,BL$10))</f>
        <v/>
      </c>
      <c r="BM103" s="21" t="str">
        <f>IF(BL103=0,BF103,findspace($AU103,BM$10))</f>
        <v/>
      </c>
      <c r="BN103" s="21" t="str">
        <f>IF(BM103=0,BH103,findspace($AU103,BN$10))</f>
        <v/>
      </c>
      <c r="BO103" s="21" t="str">
        <f>IF(BN103=0,BI103,findspace($AU103,BO$10))</f>
        <v/>
      </c>
      <c r="BR103" s="21" t="str">
        <f>IF($BG103=0,$AV103,findspace($AV103,BR$10))</f>
        <v>Furlough</v>
      </c>
      <c r="BS103" s="21" t="str">
        <f>IF($BG103=0,$AV103,findspace($AV103,BS$10))</f>
        <v>Used</v>
      </c>
      <c r="BT103" s="21" t="str">
        <f>IF($BG103=0,$AV103,findspace($AV103,BT$10))</f>
        <v/>
      </c>
      <c r="BU103" s="21" t="str">
        <f>IF($BG103=0,$AV103,findspace($AV103,BU$10))</f>
        <v/>
      </c>
      <c r="BV103" s="21" t="str">
        <f>IF($BG103=0,$AV103,findspace($AV103,BV$10))</f>
        <v/>
      </c>
      <c r="BW103" s="21" t="str">
        <f>IF($BG103=0,$AV103,findspace($AV103,BW$10))</f>
        <v/>
      </c>
      <c r="BX103" s="21" t="str">
        <f>IF($BG103=0,$AV103,findspace($AV103,BX$10))</f>
        <v/>
      </c>
      <c r="BY103" s="21" t="str">
        <f>IF($BG103=0,$AV103,findspace($AV103,BY$10))</f>
        <v/>
      </c>
      <c r="BZ103" s="21" t="str">
        <f>IF($BG103=0,$AV103,findspace($AV103,BZ$10))</f>
        <v/>
      </c>
      <c r="CA103" s="21" t="str">
        <f>IF($BG103=0,$AV103,findspace($AV103,CA$10))</f>
        <v/>
      </c>
    </row>
    <row r="104" spans="1:79" x14ac:dyDescent="0.35">
      <c r="A104" t="s">
        <v>1837</v>
      </c>
      <c r="B104" t="s">
        <v>418</v>
      </c>
      <c r="C104" t="s">
        <v>2972</v>
      </c>
      <c r="D104" t="s">
        <v>1837</v>
      </c>
      <c r="E104" t="s">
        <v>3056</v>
      </c>
      <c r="F104" t="s">
        <v>3481</v>
      </c>
      <c r="G104" s="13">
        <v>0.9851162790697674</v>
      </c>
      <c r="I104">
        <v>12374</v>
      </c>
      <c r="J104" t="str">
        <f>K104&amp;L104</f>
        <v>IBCFLFFamily Medical Leave Act Serious Health Family Used12374IBC10FLeave Without Pay Lieu Of Family Medical Leave Act Family Serious Health Used</v>
      </c>
      <c r="K104" t="str">
        <f>A104&amp;B104&amp;C104</f>
        <v>IBCFLFFamily Medical Leave Act Serious Health Family Used</v>
      </c>
      <c r="L104" t="str">
        <f>I104&amp;D104&amp;E104&amp;F104</f>
        <v>12374IBC10FLeave Without Pay Lieu Of Family Medical Leave Act Family Serious Health Used</v>
      </c>
      <c r="M104" s="13">
        <f>G104</f>
        <v>0.9851162790697674</v>
      </c>
      <c r="N104" s="13"/>
      <c r="O104" s="19">
        <v>682</v>
      </c>
      <c r="P104">
        <f>COUNTIF(C$11:C$2024, C104)</f>
        <v>3</v>
      </c>
      <c r="Q104">
        <f>COUNTIF(F$11:F$177, F104)</f>
        <v>1</v>
      </c>
      <c r="R104" t="b">
        <f>A104=D104</f>
        <v>1</v>
      </c>
      <c r="S104" t="b">
        <f>A104&amp;B104&amp;C104=D104&amp;E104&amp;F104</f>
        <v>0</v>
      </c>
      <c r="V104" t="str">
        <f>IF($A104=V$10, $C104, "")</f>
        <v/>
      </c>
      <c r="W104" t="str">
        <f>IF($A104=W$10, $C104, "")</f>
        <v/>
      </c>
      <c r="X104" t="str">
        <f>IF($A104=X$10, $C104, "")</f>
        <v/>
      </c>
      <c r="Y104" t="str">
        <f>IF($A104=Y$10, $C104, "")</f>
        <v>Family Medical Leave Act Serious Health Family Used</v>
      </c>
      <c r="Z104" t="str">
        <f>IF($A104=Z$10, $C104, "")</f>
        <v/>
      </c>
      <c r="AB104" t="str">
        <f>IF($D104=AB$10, $F104, "")</f>
        <v/>
      </c>
      <c r="AC104" t="str">
        <f>IF($D104=AC$10, $F104, "")</f>
        <v/>
      </c>
      <c r="AD104" t="str">
        <f>IF($D104=AD$10, $F104, "")</f>
        <v/>
      </c>
      <c r="AE104" t="str">
        <f>IF($D104=AE$10, $F104, "")</f>
        <v>Leave Without Pay Lieu Of Family Medical Leave Act Family Serious Health Used</v>
      </c>
      <c r="AF104" t="str">
        <f>IF($D104=AF$10, $F104, "")</f>
        <v/>
      </c>
      <c r="AH104">
        <f>COUNTIF(AI$11:AI$2024, AI104)</f>
        <v>1</v>
      </c>
      <c r="AI104" t="str">
        <f>V104&amp;AB104&amp;W104&amp;AC104&amp;X104&amp;AD104&amp;Y104&amp;AE104&amp;Z104&amp;AF104</f>
        <v>Family Medical Leave Act Serious Health Family UsedLeave Without Pay Lieu Of Family Medical Leave Act Family Serious Health Used</v>
      </c>
      <c r="AJ104">
        <f>IF(ROW()=11,1,IF(AK103+1=AK104,AJ103,AJ103+1))</f>
        <v>76</v>
      </c>
      <c r="AK104">
        <f>IF(AI104=AI103, AK103+1, 1)</f>
        <v>1</v>
      </c>
      <c r="AL104" s="26" t="str">
        <f>AM104&amp;AN104</f>
        <v>IBCFLFFamily Medical Leave Act Serious Health Family Used12374IBC10FLeave Without Pay Lieu Of Family Medical Leave Act Family Serious Health Used</v>
      </c>
      <c r="AM104" t="str">
        <f>K104</f>
        <v>IBCFLFFamily Medical Leave Act Serious Health Family Used</v>
      </c>
      <c r="AN104" t="str">
        <f>L104</f>
        <v>12374IBC10FLeave Without Pay Lieu Of Family Medical Leave Act Family Serious Health Used</v>
      </c>
      <c r="AO104">
        <f>COUNTIF(AM$11:AM$1107, AM104)</f>
        <v>3</v>
      </c>
      <c r="AP104">
        <f>COUNTIF(AN$11:AN$1107, AN104)</f>
        <v>2</v>
      </c>
      <c r="AQ104">
        <f>MATCH(AM104, AM$11:AM$1107, 0)</f>
        <v>94</v>
      </c>
      <c r="AR104">
        <f>MATCH(AN104, AN$11:AN$1107, 0)</f>
        <v>94</v>
      </c>
      <c r="AS104">
        <v>682</v>
      </c>
      <c r="AU104" t="str">
        <f>C104</f>
        <v>Family Medical Leave Act Serious Health Family Used</v>
      </c>
      <c r="AV104" t="str">
        <f>IF(F104="", "", F104)</f>
        <v>Leave Without Pay Lieu Of Family Medical Leave Act Family Serious Health Used</v>
      </c>
      <c r="AW104" s="13">
        <f>M104</f>
        <v>0.9851162790697674</v>
      </c>
      <c r="AX104" t="e">
        <f>VLOOKUP(AI104, UniquePairs!A$5:A$2000, 1, FALSE)</f>
        <v>#N/A</v>
      </c>
      <c r="AY104" t="str">
        <f>IFERROR(INDEX(UniquePairs!A$5:K$1000, MATCH(AL104, UniquePairs!A$5:A$1000, 0), 10), "")</f>
        <v/>
      </c>
      <c r="AZ104" s="13">
        <f>IF(AY104&lt;&gt;"", AY104, AW104)</f>
        <v>0.9851162790697674</v>
      </c>
      <c r="BA104" t="str">
        <f>IF(AZ104=0,"None",IF(AZ104&lt;0.6,"Weak",IF(AZ104&lt;0.7,"Review",IF(AZ104&lt;0.8,"Good",IF(AZ104&lt;0.9,"Very Good","Solid")))))</f>
        <v>Solid</v>
      </c>
      <c r="BB104" s="28" t="str">
        <f>IF(AJ103=AJ104, BB103, BC104)</f>
        <v>Family Medical Leave Act Serious Health Family Used</v>
      </c>
      <c r="BC104" t="str">
        <f>IF(AV104="",AU104,StringMatch(AU104,AV104,TRUE))</f>
        <v>Family Medical Leave Act Serious Health Family Used</v>
      </c>
      <c r="BD104" t="str">
        <f>TRIM(SUBSTITUTE(SUBSTITUTE(SUBSTITUTE(SUBSTITUTE(SUBSTITUTE(SUBSTITUTE(SUBSTITUTE(SUBSTITUTE(SUBSTITUTE(SUBSTITUTE(AU104,BR104,""),BS104,""),BT104,""),BU104,""),BV104,""),BW104,""),BX104,""),BY104,""),BZ104,""),CA104,""))</f>
        <v>Serious Health Used</v>
      </c>
      <c r="BE104" t="str">
        <f>TRIM(SUBSTITUTE(SUBSTITUTE(SUBSTITUTE(SUBSTITUTE(SUBSTITUTE(SUBSTITUTE(SUBSTITUTE(SUBSTITUTE(SUBSTITUTE(SUBSTITUTE(AV104,BH104,""),BI104,""),BJ104,""),BK104,""),BL104,""),BM104,""),BN104,""),BO104,""),BP104,""),BQ104,""))</f>
        <v>Without Pay Lieu Of</v>
      </c>
      <c r="BF104" s="21">
        <f>LEN(AU104)-LEN(SUBSTITUTE(AU104," ",""))</f>
        <v>7</v>
      </c>
      <c r="BG104" s="21">
        <f>LEN(AV104)-LEN(SUBSTITUTE(AV104," ",""))</f>
        <v>12</v>
      </c>
      <c r="BH104" s="21" t="str">
        <f>IF(BF104=0,AU104,findspace($AU104,BH$10))</f>
        <v>Family</v>
      </c>
      <c r="BI104" s="21" t="str">
        <f>IF(BH104=0,AN104,findspace($AU104,BI$10))</f>
        <v>Medical</v>
      </c>
      <c r="BJ104" s="21" t="str">
        <f>IF(BI104=0,AV104,findspace($AU104,BJ$10))</f>
        <v>Leave</v>
      </c>
      <c r="BK104" s="21" t="str">
        <f>IF(BJ104=0,AW104,findspace($AU104,BK$10))</f>
        <v>Act</v>
      </c>
      <c r="BL104" s="21" t="str">
        <f>IF(BK104=0,AX104,findspace($AU104,BL$10))</f>
        <v>Serious</v>
      </c>
      <c r="BM104" s="21" t="str">
        <f>IF(BL104=0,BF104,findspace($AU104,BM$10))</f>
        <v>Health</v>
      </c>
      <c r="BN104" s="21" t="str">
        <f>IF(BM104=0,BH104,findspace($AU104,BN$10))</f>
        <v>Family</v>
      </c>
      <c r="BO104" s="21" t="str">
        <f>IF(BN104=0,BI104,findspace($AU104,BO$10))</f>
        <v>Used</v>
      </c>
      <c r="BR104" s="21" t="str">
        <f>IF($BG104=0,$AV104,findspace($AV104,BR$10))</f>
        <v>Leave</v>
      </c>
      <c r="BS104" s="21" t="str">
        <f>IF($BG104=0,$AV104,findspace($AV104,BS$10))</f>
        <v>Without</v>
      </c>
      <c r="BT104" s="21" t="str">
        <f>IF($BG104=0,$AV104,findspace($AV104,BT$10))</f>
        <v>Pay</v>
      </c>
      <c r="BU104" s="21" t="str">
        <f>IF($BG104=0,$AV104,findspace($AV104,BU$10))</f>
        <v>Lieu</v>
      </c>
      <c r="BV104" s="21" t="str">
        <f>IF($BG104=0,$AV104,findspace($AV104,BV$10))</f>
        <v>Of</v>
      </c>
      <c r="BW104" s="21" t="str">
        <f>IF($BG104=0,$AV104,findspace($AV104,BW$10))</f>
        <v>Family</v>
      </c>
      <c r="BX104" s="21" t="str">
        <f>IF($BG104=0,$AV104,findspace($AV104,BX$10))</f>
        <v>Medical</v>
      </c>
      <c r="BY104" s="21" t="str">
        <f>IF($BG104=0,$AV104,findspace($AV104,BY$10))</f>
        <v>Leave</v>
      </c>
      <c r="BZ104" s="21" t="str">
        <f>IF($BG104=0,$AV104,findspace($AV104,BZ$10))</f>
        <v>Act</v>
      </c>
      <c r="CA104" s="21" t="str">
        <f>IF($BG104=0,$AV104,findspace($AV104,CA$10))</f>
        <v>Family</v>
      </c>
    </row>
    <row r="105" spans="1:79" x14ac:dyDescent="0.35">
      <c r="A105" t="s">
        <v>1837</v>
      </c>
      <c r="B105" t="s">
        <v>3056</v>
      </c>
      <c r="C105" t="s">
        <v>3481</v>
      </c>
      <c r="D105" t="s">
        <v>1837</v>
      </c>
      <c r="E105" t="s">
        <v>418</v>
      </c>
      <c r="F105" t="s">
        <v>2972</v>
      </c>
      <c r="G105" s="13">
        <v>0.9851162790697674</v>
      </c>
      <c r="I105">
        <v>12374</v>
      </c>
      <c r="J105" t="str">
        <f>K105&amp;L105</f>
        <v>IBC10FLeave Without Pay Lieu Of Family Medical Leave Act Family Serious Health Used12374IBCFLFFamily Medical Leave Act Serious Health Family Used</v>
      </c>
      <c r="K105" t="str">
        <f>A105&amp;B105&amp;C105</f>
        <v>IBC10FLeave Without Pay Lieu Of Family Medical Leave Act Family Serious Health Used</v>
      </c>
      <c r="L105" t="str">
        <f>I105&amp;D105&amp;E105&amp;F105</f>
        <v>12374IBCFLFFamily Medical Leave Act Serious Health Family Used</v>
      </c>
      <c r="M105" s="13">
        <f>G105</f>
        <v>0.9851162790697674</v>
      </c>
      <c r="N105" s="13"/>
      <c r="O105" s="19">
        <v>769</v>
      </c>
      <c r="P105">
        <f>COUNTIF(C$11:C$2024, C105)</f>
        <v>3</v>
      </c>
      <c r="Q105">
        <f>COUNTIF(F$11:F$177, F105)</f>
        <v>2</v>
      </c>
      <c r="R105" t="b">
        <f>A105=D105</f>
        <v>1</v>
      </c>
      <c r="S105" t="b">
        <f>A105&amp;B105&amp;C105=D105&amp;E105&amp;F105</f>
        <v>0</v>
      </c>
      <c r="V105" t="str">
        <f>IF($A105=V$10, $C105, "")</f>
        <v/>
      </c>
      <c r="W105" t="str">
        <f>IF($A105=W$10, $C105, "")</f>
        <v/>
      </c>
      <c r="X105" t="str">
        <f>IF($A105=X$10, $C105, "")</f>
        <v/>
      </c>
      <c r="Y105" t="str">
        <f>IF($A105=Y$10, $C105, "")</f>
        <v>Leave Without Pay Lieu Of Family Medical Leave Act Family Serious Health Used</v>
      </c>
      <c r="Z105" t="str">
        <f>IF($A105=Z$10, $C105, "")</f>
        <v/>
      </c>
      <c r="AB105" t="str">
        <f>IF($D105=AB$10, $F105, "")</f>
        <v/>
      </c>
      <c r="AC105" t="str">
        <f>IF($D105=AC$10, $F105, "")</f>
        <v/>
      </c>
      <c r="AD105" t="str">
        <f>IF($D105=AD$10, $F105, "")</f>
        <v/>
      </c>
      <c r="AE105" t="str">
        <f>IF($D105=AE$10, $F105, "")</f>
        <v>Family Medical Leave Act Serious Health Family Used</v>
      </c>
      <c r="AF105" t="str">
        <f>IF($D105=AF$10, $F105, "")</f>
        <v/>
      </c>
      <c r="AH105">
        <f>COUNTIF(AI$11:AI$2024, AI105)</f>
        <v>1</v>
      </c>
      <c r="AI105" t="str">
        <f>V105&amp;AB105&amp;W105&amp;AC105&amp;X105&amp;AD105&amp;Y105&amp;AE105&amp;Z105&amp;AF105</f>
        <v>Leave Without Pay Lieu Of Family Medical Leave Act Family Serious Health UsedFamily Medical Leave Act Serious Health Family Used</v>
      </c>
      <c r="AJ105">
        <f>IF(ROW()=11,1,IF(AK104+1=AK105,AJ104,AJ104+1))</f>
        <v>77</v>
      </c>
      <c r="AK105">
        <f>IF(AI105=AI104, AK104+1, 1)</f>
        <v>1</v>
      </c>
      <c r="AL105" s="26" t="str">
        <f>AM105&amp;AN105</f>
        <v>IBC10FLeave Without Pay Lieu Of Family Medical Leave Act Family Serious Health Used12374IBCFLFFamily Medical Leave Act Serious Health Family Used</v>
      </c>
      <c r="AM105" t="str">
        <f>K105</f>
        <v>IBC10FLeave Without Pay Lieu Of Family Medical Leave Act Family Serious Health Used</v>
      </c>
      <c r="AN105" t="str">
        <f>L105</f>
        <v>12374IBCFLFFamily Medical Leave Act Serious Health Family Used</v>
      </c>
      <c r="AO105">
        <f>COUNTIF(AM$11:AM$1107, AM105)</f>
        <v>3</v>
      </c>
      <c r="AP105">
        <f>COUNTIF(AN$11:AN$1107, AN105)</f>
        <v>2</v>
      </c>
      <c r="AQ105">
        <f>MATCH(AM105, AM$11:AM$1107, 0)</f>
        <v>95</v>
      </c>
      <c r="AR105">
        <f>MATCH(AN105, AN$11:AN$1107, 0)</f>
        <v>95</v>
      </c>
      <c r="AS105">
        <v>769</v>
      </c>
      <c r="AU105" t="str">
        <f>C105</f>
        <v>Leave Without Pay Lieu Of Family Medical Leave Act Family Serious Health Used</v>
      </c>
      <c r="AV105" t="str">
        <f>IF(F105="", "", F105)</f>
        <v>Family Medical Leave Act Serious Health Family Used</v>
      </c>
      <c r="AW105" s="13">
        <f>M105</f>
        <v>0.9851162790697674</v>
      </c>
      <c r="AX105" t="e">
        <f>VLOOKUP(AI105, UniquePairs!A$5:A$2000, 1, FALSE)</f>
        <v>#N/A</v>
      </c>
      <c r="AY105" t="str">
        <f>IFERROR(INDEX(UniquePairs!A$5:K$1000, MATCH(AL105, UniquePairs!A$5:A$1000, 0), 10), "")</f>
        <v/>
      </c>
      <c r="AZ105" s="13">
        <f>IF(AY105&lt;&gt;"", AY105, AW105)</f>
        <v>0.9851162790697674</v>
      </c>
      <c r="BA105" t="str">
        <f>IF(AZ105=0,"None",IF(AZ105&lt;0.6,"Weak",IF(AZ105&lt;0.7,"Review",IF(AZ105&lt;0.8,"Good",IF(AZ105&lt;0.9,"Very Good","Solid")))))</f>
        <v>Solid</v>
      </c>
      <c r="BB105" s="28" t="str">
        <f>IF(AJ104=AJ105, BB104, BC105)</f>
        <v>Leave Family Medical Leave Act Family Serious Health Used</v>
      </c>
      <c r="BC105" t="str">
        <f>IF(AV105="",AU105,StringMatch(AU105,AV105,TRUE))</f>
        <v>Leave Family Medical Leave Act Family Serious Health Used</v>
      </c>
      <c r="BD105" t="str">
        <f>TRIM(SUBSTITUTE(SUBSTITUTE(SUBSTITUTE(SUBSTITUTE(SUBSTITUTE(SUBSTITUTE(SUBSTITUTE(SUBSTITUTE(SUBSTITUTE(SUBSTITUTE(AU105,BR105,""),BS105,""),BT105,""),BU105,""),BV105,""),BW105,""),BX105,""),BY105,""),BZ105,""),CA105,""))</f>
        <v>Without Pay Lieu Of</v>
      </c>
      <c r="BE105" t="str">
        <f>TRIM(SUBSTITUTE(SUBSTITUTE(SUBSTITUTE(SUBSTITUTE(SUBSTITUTE(SUBSTITUTE(SUBSTITUTE(SUBSTITUTE(SUBSTITUTE(SUBSTITUTE(AV105,BH105,""),BI105,""),BJ105,""),BK105,""),BL105,""),BM105,""),BN105,""),BO105,""),BP105,""),BQ105,""))</f>
        <v>Act Serious Health Used</v>
      </c>
      <c r="BF105" s="21">
        <f>LEN(AU105)-LEN(SUBSTITUTE(AU105," ",""))</f>
        <v>12</v>
      </c>
      <c r="BG105" s="21">
        <f>LEN(AV105)-LEN(SUBSTITUTE(AV105," ",""))</f>
        <v>7</v>
      </c>
      <c r="BH105" s="21" t="str">
        <f>IF(BF105=0,AU105,findspace($AU105,BH$10))</f>
        <v>Leave</v>
      </c>
      <c r="BI105" s="21" t="str">
        <f>IF(BH105=0,AN105,findspace($AU105,BI$10))</f>
        <v>Without</v>
      </c>
      <c r="BJ105" s="21" t="str">
        <f>IF(BI105=0,AV105,findspace($AU105,BJ$10))</f>
        <v>Pay</v>
      </c>
      <c r="BK105" s="21" t="str">
        <f>IF(BJ105=0,AW105,findspace($AU105,BK$10))</f>
        <v>Lieu</v>
      </c>
      <c r="BL105" s="21" t="str">
        <f>IF(BK105=0,AX105,findspace($AU105,BL$10))</f>
        <v>Of</v>
      </c>
      <c r="BM105" s="21" t="str">
        <f>IF(BL105=0,BF105,findspace($AU105,BM$10))</f>
        <v>Family</v>
      </c>
      <c r="BN105" s="21" t="str">
        <f>IF(BM105=0,BH105,findspace($AU105,BN$10))</f>
        <v>Medical</v>
      </c>
      <c r="BO105" s="21" t="str">
        <f>IF(BN105=0,BI105,findspace($AU105,BO$10))</f>
        <v>Leave</v>
      </c>
      <c r="BR105" s="21" t="str">
        <f>IF($BG105=0,$AV105,findspace($AV105,BR$10))</f>
        <v>Family</v>
      </c>
      <c r="BS105" s="21" t="str">
        <f>IF($BG105=0,$AV105,findspace($AV105,BS$10))</f>
        <v>Medical</v>
      </c>
      <c r="BT105" s="21" t="str">
        <f>IF($BG105=0,$AV105,findspace($AV105,BT$10))</f>
        <v>Leave</v>
      </c>
      <c r="BU105" s="21" t="str">
        <f>IF($BG105=0,$AV105,findspace($AV105,BU$10))</f>
        <v>Act</v>
      </c>
      <c r="BV105" s="21" t="str">
        <f>IF($BG105=0,$AV105,findspace($AV105,BV$10))</f>
        <v>Serious</v>
      </c>
      <c r="BW105" s="21" t="str">
        <f>IF($BG105=0,$AV105,findspace($AV105,BW$10))</f>
        <v>Health</v>
      </c>
      <c r="BX105" s="21" t="str">
        <f>IF($BG105=0,$AV105,findspace($AV105,BX$10))</f>
        <v>Family</v>
      </c>
      <c r="BY105" s="21" t="str">
        <f>IF($BG105=0,$AV105,findspace($AV105,BY$10))</f>
        <v>Used</v>
      </c>
      <c r="BZ105" s="21" t="str">
        <f>IF($BG105=0,$AV105,findspace($AV105,BZ$10))</f>
        <v/>
      </c>
      <c r="CA105" s="21" t="str">
        <f>IF($BG105=0,$AV105,findspace($AV105,CA$10))</f>
        <v/>
      </c>
    </row>
    <row r="106" spans="1:79" x14ac:dyDescent="0.35">
      <c r="A106" t="s">
        <v>1837</v>
      </c>
      <c r="B106" t="s">
        <v>2838</v>
      </c>
      <c r="C106" t="s">
        <v>2839</v>
      </c>
      <c r="D106" t="s">
        <v>1837</v>
      </c>
      <c r="E106" t="s">
        <v>2844</v>
      </c>
      <c r="F106" t="s">
        <v>2845</v>
      </c>
      <c r="G106" s="13">
        <v>0.98476486958162346</v>
      </c>
      <c r="I106">
        <v>12374</v>
      </c>
      <c r="J106" t="str">
        <f>K106&amp;L106</f>
        <v>IBC06ZAdministrative Leave General YTD Balance12374IBC64ZAdministrative Leave Adverse Action Notice YTD Balance</v>
      </c>
      <c r="K106" t="str">
        <f>A106&amp;B106&amp;C106</f>
        <v>IBC06ZAdministrative Leave General YTD Balance</v>
      </c>
      <c r="L106" t="str">
        <f>I106&amp;D106&amp;E106&amp;F106</f>
        <v>12374IBC64ZAdministrative Leave Adverse Action Notice YTD Balance</v>
      </c>
      <c r="M106" s="13">
        <f>G106</f>
        <v>0.98476486958162346</v>
      </c>
      <c r="N106" s="13"/>
      <c r="O106" s="19">
        <v>594</v>
      </c>
      <c r="P106">
        <f>COUNTIF(C$11:C$2024, C106)</f>
        <v>3</v>
      </c>
      <c r="Q106">
        <f>COUNTIF(F$11:F$177, F106)</f>
        <v>1</v>
      </c>
      <c r="R106" t="b">
        <f>A106=D106</f>
        <v>1</v>
      </c>
      <c r="S106" t="b">
        <f>A106&amp;B106&amp;C106=D106&amp;E106&amp;F106</f>
        <v>0</v>
      </c>
      <c r="V106" t="str">
        <f>IF($A106=V$10, $C106, "")</f>
        <v/>
      </c>
      <c r="W106" t="str">
        <f>IF($A106=W$10, $C106, "")</f>
        <v/>
      </c>
      <c r="X106" t="str">
        <f>IF($A106=X$10, $C106, "")</f>
        <v/>
      </c>
      <c r="Y106" t="str">
        <f>IF($A106=Y$10, $C106, "")</f>
        <v>Administrative Leave General YTD Balance</v>
      </c>
      <c r="Z106" t="str">
        <f>IF($A106=Z$10, $C106, "")</f>
        <v/>
      </c>
      <c r="AB106" t="str">
        <f>IF($D106=AB$10, $F106, "")</f>
        <v/>
      </c>
      <c r="AC106" t="str">
        <f>IF($D106=AC$10, $F106, "")</f>
        <v/>
      </c>
      <c r="AD106" t="str">
        <f>IF($D106=AD$10, $F106, "")</f>
        <v/>
      </c>
      <c r="AE106" t="str">
        <f>IF($D106=AE$10, $F106, "")</f>
        <v>Administrative Leave Adverse Action Notice YTD Balance</v>
      </c>
      <c r="AF106" t="str">
        <f>IF($D106=AF$10, $F106, "")</f>
        <v/>
      </c>
      <c r="AH106">
        <f>COUNTIF(AI$11:AI$2024, AI106)</f>
        <v>1</v>
      </c>
      <c r="AI106" t="str">
        <f>V106&amp;AB106&amp;W106&amp;AC106&amp;X106&amp;AD106&amp;Y106&amp;AE106&amp;Z106&amp;AF106</f>
        <v>Administrative Leave General YTD BalanceAdministrative Leave Adverse Action Notice YTD Balance</v>
      </c>
      <c r="AJ106">
        <f>IF(ROW()=11,1,IF(AK105+1=AK106,AJ105,AJ105+1))</f>
        <v>78</v>
      </c>
      <c r="AK106">
        <f>IF(AI106=AI105, AK105+1, 1)</f>
        <v>1</v>
      </c>
      <c r="AL106" s="26" t="str">
        <f>AM106&amp;AN106</f>
        <v>IBC06ZAdministrative Leave General YTD Balance12374IBC64ZAdministrative Leave Adverse Action Notice YTD Balance</v>
      </c>
      <c r="AM106" t="str">
        <f>K106</f>
        <v>IBC06ZAdministrative Leave General YTD Balance</v>
      </c>
      <c r="AN106" t="str">
        <f>L106</f>
        <v>12374IBC64ZAdministrative Leave Adverse Action Notice YTD Balance</v>
      </c>
      <c r="AO106">
        <f>COUNTIF(AM$11:AM$1107, AM106)</f>
        <v>3</v>
      </c>
      <c r="AP106">
        <f>COUNTIF(AN$11:AN$1107, AN106)</f>
        <v>3</v>
      </c>
      <c r="AQ106">
        <f>MATCH(AM106, AM$11:AM$1107, 0)</f>
        <v>86</v>
      </c>
      <c r="AR106">
        <f>MATCH(AN106, AN$11:AN$1107, 0)</f>
        <v>96</v>
      </c>
      <c r="AS106">
        <v>594</v>
      </c>
      <c r="AU106" t="str">
        <f>C106</f>
        <v>Administrative Leave General YTD Balance</v>
      </c>
      <c r="AV106" t="str">
        <f>IF(F106="", "", F106)</f>
        <v>Administrative Leave Adverse Action Notice YTD Balance</v>
      </c>
      <c r="AW106" s="13">
        <f>M106</f>
        <v>0.98476486958162346</v>
      </c>
      <c r="AX106" t="e">
        <f>VLOOKUP(AI106, UniquePairs!A$5:A$2000, 1, FALSE)</f>
        <v>#N/A</v>
      </c>
      <c r="AY106" t="str">
        <f>IFERROR(INDEX(UniquePairs!A$5:K$1000, MATCH(AL106, UniquePairs!A$5:A$1000, 0), 10), "")</f>
        <v/>
      </c>
      <c r="AZ106" s="13">
        <f>IF(AY106&lt;&gt;"", AY106, AW106)</f>
        <v>0.98476486958162346</v>
      </c>
      <c r="BA106" t="str">
        <f>IF(AZ106=0,"None",IF(AZ106&lt;0.6,"Weak",IF(AZ106&lt;0.7,"Review",IF(AZ106&lt;0.8,"Good",IF(AZ106&lt;0.9,"Very Good","Solid")))))</f>
        <v>Solid</v>
      </c>
      <c r="BB106" s="28" t="str">
        <f>IF(AJ105=AJ106, BB105, BC106)</f>
        <v>Administrative Leave YTD Balance</v>
      </c>
      <c r="BC106" t="str">
        <f>IF(AV106="",AU106,StringMatch(AU106,AV106,TRUE))</f>
        <v>Administrative Leave YTD Balance</v>
      </c>
      <c r="BD106" t="str">
        <f>TRIM(SUBSTITUTE(SUBSTITUTE(SUBSTITUTE(SUBSTITUTE(SUBSTITUTE(SUBSTITUTE(SUBSTITUTE(SUBSTITUTE(SUBSTITUTE(SUBSTITUTE(AU106,BR106,""),BS106,""),BT106,""),BU106,""),BV106,""),BW106,""),BX106,""),BY106,""),BZ106,""),CA106,""))</f>
        <v>General</v>
      </c>
      <c r="BE106" t="str">
        <f>TRIM(SUBSTITUTE(SUBSTITUTE(SUBSTITUTE(SUBSTITUTE(SUBSTITUTE(SUBSTITUTE(SUBSTITUTE(SUBSTITUTE(SUBSTITUTE(SUBSTITUTE(AV106,BH106,""),BI106,""),BJ106,""),BK106,""),BL106,""),BM106,""),BN106,""),BO106,""),BP106,""),BQ106,""))</f>
        <v>Adverse Action Notice</v>
      </c>
      <c r="BF106" s="21">
        <f>LEN(AU106)-LEN(SUBSTITUTE(AU106," ",""))</f>
        <v>4</v>
      </c>
      <c r="BG106" s="21">
        <f>LEN(AV106)-LEN(SUBSTITUTE(AV106," ",""))</f>
        <v>6</v>
      </c>
      <c r="BH106" s="21" t="str">
        <f>IF(BF106=0,AU106,findspace($AU106,BH$10))</f>
        <v>Administrative</v>
      </c>
      <c r="BI106" s="21" t="str">
        <f>IF(BH106=0,AN106,findspace($AU106,BI$10))</f>
        <v>Leave</v>
      </c>
      <c r="BJ106" s="21" t="str">
        <f>IF(BI106=0,AV106,findspace($AU106,BJ$10))</f>
        <v>General</v>
      </c>
      <c r="BK106" s="21" t="str">
        <f>IF(BJ106=0,AW106,findspace($AU106,BK$10))</f>
        <v>YTD</v>
      </c>
      <c r="BL106" s="21" t="str">
        <f>IF(BK106=0,AX106,findspace($AU106,BL$10))</f>
        <v>Balance</v>
      </c>
      <c r="BM106" s="21" t="str">
        <f>IF(BL106=0,BF106,findspace($AU106,BM$10))</f>
        <v/>
      </c>
      <c r="BN106" s="21" t="str">
        <f>IF(BM106=0,BH106,findspace($AU106,BN$10))</f>
        <v/>
      </c>
      <c r="BO106" s="21" t="str">
        <f>IF(BN106=0,BI106,findspace($AU106,BO$10))</f>
        <v/>
      </c>
      <c r="BR106" s="21" t="str">
        <f>IF($BG106=0,$AV106,findspace($AV106,BR$10))</f>
        <v>Administrative</v>
      </c>
      <c r="BS106" s="21" t="str">
        <f>IF($BG106=0,$AV106,findspace($AV106,BS$10))</f>
        <v>Leave</v>
      </c>
      <c r="BT106" s="21" t="str">
        <f>IF($BG106=0,$AV106,findspace($AV106,BT$10))</f>
        <v>Adverse</v>
      </c>
      <c r="BU106" s="21" t="str">
        <f>IF($BG106=0,$AV106,findspace($AV106,BU$10))</f>
        <v>Action</v>
      </c>
      <c r="BV106" s="21" t="str">
        <f>IF($BG106=0,$AV106,findspace($AV106,BV$10))</f>
        <v>Notice</v>
      </c>
      <c r="BW106" s="21" t="str">
        <f>IF($BG106=0,$AV106,findspace($AV106,BW$10))</f>
        <v>YTD</v>
      </c>
      <c r="BX106" s="21" t="str">
        <f>IF($BG106=0,$AV106,findspace($AV106,BX$10))</f>
        <v>Balance</v>
      </c>
      <c r="BY106" s="21" t="str">
        <f>IF($BG106=0,$AV106,findspace($AV106,BY$10))</f>
        <v/>
      </c>
      <c r="BZ106" s="21" t="str">
        <f>IF($BG106=0,$AV106,findspace($AV106,BZ$10))</f>
        <v/>
      </c>
      <c r="CA106" s="21" t="str">
        <f>IF($BG106=0,$AV106,findspace($AV106,CA$10))</f>
        <v/>
      </c>
    </row>
    <row r="107" spans="1:79" x14ac:dyDescent="0.35">
      <c r="A107" t="s">
        <v>1837</v>
      </c>
      <c r="B107" t="s">
        <v>2844</v>
      </c>
      <c r="C107" t="s">
        <v>2845</v>
      </c>
      <c r="D107" t="s">
        <v>1837</v>
      </c>
      <c r="E107" t="s">
        <v>2838</v>
      </c>
      <c r="F107" t="s">
        <v>2839</v>
      </c>
      <c r="G107" s="13">
        <v>0.98476486958162346</v>
      </c>
      <c r="I107">
        <v>12374</v>
      </c>
      <c r="J107" t="str">
        <f>K107&amp;L107</f>
        <v>IBC64ZAdministrative Leave Adverse Action Notice YTD Balance12374IBC06ZAdministrative Leave General YTD Balance</v>
      </c>
      <c r="K107" t="str">
        <f>A107&amp;B107&amp;C107</f>
        <v>IBC64ZAdministrative Leave Adverse Action Notice YTD Balance</v>
      </c>
      <c r="L107" t="str">
        <f>I107&amp;D107&amp;E107&amp;F107</f>
        <v>12374IBC06ZAdministrative Leave General YTD Balance</v>
      </c>
      <c r="M107" s="13">
        <f>G107</f>
        <v>0.98476486958162346</v>
      </c>
      <c r="N107" s="13"/>
      <c r="O107" s="19">
        <v>829</v>
      </c>
      <c r="P107">
        <f>COUNTIF(C$11:C$2024, C107)</f>
        <v>3</v>
      </c>
      <c r="Q107">
        <f>COUNTIF(F$11:F$177, F107)</f>
        <v>3</v>
      </c>
      <c r="R107" t="b">
        <f>A107=D107</f>
        <v>1</v>
      </c>
      <c r="S107" t="b">
        <f>A107&amp;B107&amp;C107=D107&amp;E107&amp;F107</f>
        <v>0</v>
      </c>
      <c r="V107" t="str">
        <f>IF($A107=V$10, $C107, "")</f>
        <v/>
      </c>
      <c r="W107" t="str">
        <f>IF($A107=W$10, $C107, "")</f>
        <v/>
      </c>
      <c r="X107" t="str">
        <f>IF($A107=X$10, $C107, "")</f>
        <v/>
      </c>
      <c r="Y107" t="str">
        <f>IF($A107=Y$10, $C107, "")</f>
        <v>Administrative Leave Adverse Action Notice YTD Balance</v>
      </c>
      <c r="Z107" t="str">
        <f>IF($A107=Z$10, $C107, "")</f>
        <v/>
      </c>
      <c r="AB107" t="str">
        <f>IF($D107=AB$10, $F107, "")</f>
        <v/>
      </c>
      <c r="AC107" t="str">
        <f>IF($D107=AC$10, $F107, "")</f>
        <v/>
      </c>
      <c r="AD107" t="str">
        <f>IF($D107=AD$10, $F107, "")</f>
        <v/>
      </c>
      <c r="AE107" t="str">
        <f>IF($D107=AE$10, $F107, "")</f>
        <v>Administrative Leave General YTD Balance</v>
      </c>
      <c r="AF107" t="str">
        <f>IF($D107=AF$10, $F107, "")</f>
        <v/>
      </c>
      <c r="AH107">
        <f>COUNTIF(AI$11:AI$2024, AI107)</f>
        <v>1</v>
      </c>
      <c r="AI107" t="str">
        <f>V107&amp;AB107&amp;W107&amp;AC107&amp;X107&amp;AD107&amp;Y107&amp;AE107&amp;Z107&amp;AF107</f>
        <v>Administrative Leave Adverse Action Notice YTD BalanceAdministrative Leave General YTD Balance</v>
      </c>
      <c r="AJ107">
        <f>IF(ROW()=11,1,IF(AK106+1=AK107,AJ106,AJ106+1))</f>
        <v>79</v>
      </c>
      <c r="AK107">
        <f>IF(AI107=AI106, AK106+1, 1)</f>
        <v>1</v>
      </c>
      <c r="AL107" s="26" t="str">
        <f>AM107&amp;AN107</f>
        <v>IBC64ZAdministrative Leave Adverse Action Notice YTD Balance12374IBC06ZAdministrative Leave General YTD Balance</v>
      </c>
      <c r="AM107" t="str">
        <f>K107</f>
        <v>IBC64ZAdministrative Leave Adverse Action Notice YTD Balance</v>
      </c>
      <c r="AN107" t="str">
        <f>L107</f>
        <v>12374IBC06ZAdministrative Leave General YTD Balance</v>
      </c>
      <c r="AO107">
        <f>COUNTIF(AM$11:AM$1107, AM107)</f>
        <v>3</v>
      </c>
      <c r="AP107">
        <f>COUNTIF(AN$11:AN$1107, AN107)</f>
        <v>6</v>
      </c>
      <c r="AQ107">
        <f>MATCH(AM107, AM$11:AM$1107, 0)</f>
        <v>97</v>
      </c>
      <c r="AR107">
        <f>MATCH(AN107, AN$11:AN$1107, 0)</f>
        <v>88</v>
      </c>
      <c r="AS107">
        <v>829</v>
      </c>
      <c r="AU107" t="str">
        <f>C107</f>
        <v>Administrative Leave Adverse Action Notice YTD Balance</v>
      </c>
      <c r="AV107" t="str">
        <f>IF(F107="", "", F107)</f>
        <v>Administrative Leave General YTD Balance</v>
      </c>
      <c r="AW107" s="13">
        <f>M107</f>
        <v>0.98476486958162346</v>
      </c>
      <c r="AX107" t="e">
        <f>VLOOKUP(AI107, UniquePairs!A$5:A$2000, 1, FALSE)</f>
        <v>#N/A</v>
      </c>
      <c r="AY107" t="str">
        <f>IFERROR(INDEX(UniquePairs!A$5:K$1000, MATCH(AL107, UniquePairs!A$5:A$1000, 0), 10), "")</f>
        <v/>
      </c>
      <c r="AZ107" s="13">
        <f>IF(AY107&lt;&gt;"", AY107, AW107)</f>
        <v>0.98476486958162346</v>
      </c>
      <c r="BA107" t="str">
        <f>IF(AZ107=0,"None",IF(AZ107&lt;0.6,"Weak",IF(AZ107&lt;0.7,"Review",IF(AZ107&lt;0.8,"Good",IF(AZ107&lt;0.9,"Very Good","Solid")))))</f>
        <v>Solid</v>
      </c>
      <c r="BB107" s="28" t="str">
        <f>IF(AJ106=AJ107, BB106, BC107)</f>
        <v>Administrative Leave YTD Balance</v>
      </c>
      <c r="BC107" t="str">
        <f>IF(AV107="",AU107,StringMatch(AU107,AV107,TRUE))</f>
        <v>Administrative Leave YTD Balance</v>
      </c>
      <c r="BD107" t="str">
        <f>TRIM(SUBSTITUTE(SUBSTITUTE(SUBSTITUTE(SUBSTITUTE(SUBSTITUTE(SUBSTITUTE(SUBSTITUTE(SUBSTITUTE(SUBSTITUTE(SUBSTITUTE(AU107,BR107,""),BS107,""),BT107,""),BU107,""),BV107,""),BW107,""),BX107,""),BY107,""),BZ107,""),CA107,""))</f>
        <v>Adverse Action Notice</v>
      </c>
      <c r="BE107" t="str">
        <f>TRIM(SUBSTITUTE(SUBSTITUTE(SUBSTITUTE(SUBSTITUTE(SUBSTITUTE(SUBSTITUTE(SUBSTITUTE(SUBSTITUTE(SUBSTITUTE(SUBSTITUTE(AV107,BH107,""),BI107,""),BJ107,""),BK107,""),BL107,""),BM107,""),BN107,""),BO107,""),BP107,""),BQ107,""))</f>
        <v>General</v>
      </c>
      <c r="BF107" s="21">
        <f>LEN(AU107)-LEN(SUBSTITUTE(AU107," ",""))</f>
        <v>6</v>
      </c>
      <c r="BG107" s="21">
        <f>LEN(AV107)-LEN(SUBSTITUTE(AV107," ",""))</f>
        <v>4</v>
      </c>
      <c r="BH107" s="21" t="str">
        <f>IF(BF107=0,AU107,findspace($AU107,BH$10))</f>
        <v>Administrative</v>
      </c>
      <c r="BI107" s="21" t="str">
        <f>IF(BH107=0,AN107,findspace($AU107,BI$10))</f>
        <v>Leave</v>
      </c>
      <c r="BJ107" s="21" t="str">
        <f>IF(BI107=0,AV107,findspace($AU107,BJ$10))</f>
        <v>Adverse</v>
      </c>
      <c r="BK107" s="21" t="str">
        <f>IF(BJ107=0,AW107,findspace($AU107,BK$10))</f>
        <v>Action</v>
      </c>
      <c r="BL107" s="21" t="str">
        <f>IF(BK107=0,AX107,findspace($AU107,BL$10))</f>
        <v>Notice</v>
      </c>
      <c r="BM107" s="21" t="str">
        <f>IF(BL107=0,BF107,findspace($AU107,BM$10))</f>
        <v>YTD</v>
      </c>
      <c r="BN107" s="21" t="str">
        <f>IF(BM107=0,BH107,findspace($AU107,BN$10))</f>
        <v>Balance</v>
      </c>
      <c r="BO107" s="21" t="str">
        <f>IF(BN107=0,BI107,findspace($AU107,BO$10))</f>
        <v/>
      </c>
      <c r="BR107" s="21" t="str">
        <f>IF($BG107=0,$AV107,findspace($AV107,BR$10))</f>
        <v>Administrative</v>
      </c>
      <c r="BS107" s="21" t="str">
        <f>IF($BG107=0,$AV107,findspace($AV107,BS$10))</f>
        <v>Leave</v>
      </c>
      <c r="BT107" s="21" t="str">
        <f>IF($BG107=0,$AV107,findspace($AV107,BT$10))</f>
        <v>General</v>
      </c>
      <c r="BU107" s="21" t="str">
        <f>IF($BG107=0,$AV107,findspace($AV107,BU$10))</f>
        <v>YTD</v>
      </c>
      <c r="BV107" s="21" t="str">
        <f>IF($BG107=0,$AV107,findspace($AV107,BV$10))</f>
        <v>Balance</v>
      </c>
      <c r="BW107" s="21" t="str">
        <f>IF($BG107=0,$AV107,findspace($AV107,BW$10))</f>
        <v/>
      </c>
      <c r="BX107" s="21" t="str">
        <f>IF($BG107=0,$AV107,findspace($AV107,BX$10))</f>
        <v/>
      </c>
      <c r="BY107" s="21" t="str">
        <f>IF($BG107=0,$AV107,findspace($AV107,BY$10))</f>
        <v/>
      </c>
      <c r="BZ107" s="21" t="str">
        <f>IF($BG107=0,$AV107,findspace($AV107,BZ$10))</f>
        <v/>
      </c>
      <c r="CA107" s="21" t="str">
        <f>IF($BG107=0,$AV107,findspace($AV107,CA$10))</f>
        <v/>
      </c>
    </row>
    <row r="108" spans="1:79" x14ac:dyDescent="0.35">
      <c r="A108" t="s">
        <v>1836</v>
      </c>
      <c r="B108">
        <v>83</v>
      </c>
      <c r="C108" t="s">
        <v>3576</v>
      </c>
      <c r="D108" t="s">
        <v>1837</v>
      </c>
      <c r="E108">
        <v>160</v>
      </c>
      <c r="F108" t="s">
        <v>2989</v>
      </c>
      <c r="G108" s="13">
        <v>0.984271957451057</v>
      </c>
      <c r="I108">
        <v>12374</v>
      </c>
      <c r="J108" t="str">
        <f>K108&amp;L108</f>
        <v>GSA83FECA Continuation Pay Used # 312374IBC160FECA Continuation Pay 1st Occurrence Paid Used</v>
      </c>
      <c r="K108" t="str">
        <f>A108&amp;B108&amp;C108</f>
        <v>GSA83FECA Continuation Pay Used # 3</v>
      </c>
      <c r="L108" t="str">
        <f>I108&amp;D108&amp;E108&amp;F108</f>
        <v>12374IBC160FECA Continuation Pay 1st Occurrence Paid Used</v>
      </c>
      <c r="M108" s="13">
        <f>G108</f>
        <v>0.984271957451057</v>
      </c>
      <c r="N108" s="13"/>
      <c r="O108" s="19">
        <v>481</v>
      </c>
      <c r="P108">
        <f>COUNTIF(C$11:C$2024, C108)</f>
        <v>3</v>
      </c>
      <c r="Q108">
        <f>COUNTIF(F$11:F$177, F108)</f>
        <v>6</v>
      </c>
      <c r="R108" t="b">
        <f>A108=D108</f>
        <v>0</v>
      </c>
      <c r="S108" t="b">
        <f>A108&amp;B108&amp;C108=D108&amp;E108&amp;F108</f>
        <v>0</v>
      </c>
      <c r="V108" t="str">
        <f>IF($A108=V$10, $C108, "")</f>
        <v/>
      </c>
      <c r="W108" t="str">
        <f>IF($A108=W$10, $C108, "")</f>
        <v>FECA Continuation Pay Used # 3</v>
      </c>
      <c r="X108" t="str">
        <f>IF($A108=X$10, $C108, "")</f>
        <v/>
      </c>
      <c r="Y108" t="str">
        <f>IF($A108=Y$10, $C108, "")</f>
        <v/>
      </c>
      <c r="Z108" t="str">
        <f>IF($A108=Z$10, $C108, "")</f>
        <v/>
      </c>
      <c r="AB108" t="str">
        <f>IF($D108=AB$10, $F108, "")</f>
        <v/>
      </c>
      <c r="AC108" t="str">
        <f>IF($D108=AC$10, $F108, "")</f>
        <v/>
      </c>
      <c r="AD108" t="str">
        <f>IF($D108=AD$10, $F108, "")</f>
        <v/>
      </c>
      <c r="AE108" t="str">
        <f>IF($D108=AE$10, $F108, "")</f>
        <v>FECA Continuation Pay 1st Occurrence Paid Used</v>
      </c>
      <c r="AF108" t="str">
        <f>IF($D108=AF$10, $F108, "")</f>
        <v/>
      </c>
      <c r="AH108">
        <f>COUNTIF(AI$11:AI$2024, AI108)</f>
        <v>2</v>
      </c>
      <c r="AI108" t="str">
        <f>V108&amp;AB108&amp;W108&amp;AC108&amp;X108&amp;AD108&amp;Y108&amp;AE108&amp;Z108&amp;AF108</f>
        <v>FECA Continuation Pay Used # 3FECA Continuation Pay 1st Occurrence Paid Used</v>
      </c>
      <c r="AJ108">
        <f>IF(ROW()=11,1,IF(AK107+1=AK108,AJ107,AJ107+1))</f>
        <v>80</v>
      </c>
      <c r="AK108">
        <f>IF(AI108=AI107, AK107+1, 1)</f>
        <v>1</v>
      </c>
      <c r="AL108" s="26" t="str">
        <f>AM108&amp;AN108</f>
        <v>GSA83FECA Continuation Pay Used # 312374IBC160FECA Continuation Pay 1st Occurrence Paid Used</v>
      </c>
      <c r="AM108" t="str">
        <f>K108</f>
        <v>GSA83FECA Continuation Pay Used # 3</v>
      </c>
      <c r="AN108" t="str">
        <f>L108</f>
        <v>12374IBC160FECA Continuation Pay 1st Occurrence Paid Used</v>
      </c>
      <c r="AO108">
        <f>COUNTIF(AM$11:AM$1107, AM108)</f>
        <v>3</v>
      </c>
      <c r="AP108">
        <f>COUNTIF(AN$11:AN$1107, AN108)</f>
        <v>6</v>
      </c>
      <c r="AQ108">
        <f>MATCH(AM108, AM$11:AM$1107, 0)</f>
        <v>72</v>
      </c>
      <c r="AR108">
        <f>MATCH(AN108, AN$11:AN$1107, 0)</f>
        <v>98</v>
      </c>
      <c r="AS108">
        <v>481</v>
      </c>
      <c r="AU108" t="str">
        <f>C108</f>
        <v>FECA Continuation Pay Used # 3</v>
      </c>
      <c r="AV108" t="str">
        <f>IF(F108="", "", F108)</f>
        <v>FECA Continuation Pay 1st Occurrence Paid Used</v>
      </c>
      <c r="AW108" s="13">
        <f>M108</f>
        <v>0.984271957451057</v>
      </c>
      <c r="AX108" t="e">
        <f>VLOOKUP(AI108, UniquePairs!A$5:A$2000, 1, FALSE)</f>
        <v>#N/A</v>
      </c>
      <c r="AY108" t="str">
        <f>IFERROR(INDEX(UniquePairs!A$5:K$1000, MATCH(AL108, UniquePairs!A$5:A$1000, 0), 10), "")</f>
        <v/>
      </c>
      <c r="AZ108" s="13">
        <f>IF(AY108&lt;&gt;"", AY108, AW108)</f>
        <v>0.984271957451057</v>
      </c>
      <c r="BA108" t="str">
        <f>IF(AZ108=0,"None",IF(AZ108&lt;0.6,"Weak",IF(AZ108&lt;0.7,"Review",IF(AZ108&lt;0.8,"Good",IF(AZ108&lt;0.9,"Very Good","Solid")))))</f>
        <v>Solid</v>
      </c>
      <c r="BB108" s="28" t="str">
        <f>IF(AJ107=AJ108, BB107, BC108)</f>
        <v>FECA Continuation Pay Used</v>
      </c>
      <c r="BC108" t="str">
        <f>IF(AV108="",AU108,StringMatch(AU108,AV108,TRUE))</f>
        <v>FECA Continuation Pay Used</v>
      </c>
      <c r="BD108" t="str">
        <f>TRIM(SUBSTITUTE(SUBSTITUTE(SUBSTITUTE(SUBSTITUTE(SUBSTITUTE(SUBSTITUTE(SUBSTITUTE(SUBSTITUTE(SUBSTITUTE(SUBSTITUTE(AU108,BR108,""),BS108,""),BT108,""),BU108,""),BV108,""),BW108,""),BX108,""),BY108,""),BZ108,""),CA108,""))</f>
        <v># 3</v>
      </c>
      <c r="BE108" t="str">
        <f>TRIM(SUBSTITUTE(SUBSTITUTE(SUBSTITUTE(SUBSTITUTE(SUBSTITUTE(SUBSTITUTE(SUBSTITUTE(SUBSTITUTE(SUBSTITUTE(SUBSTITUTE(AV108,BH108,""),BI108,""),BJ108,""),BK108,""),BL108,""),BM108,""),BN108,""),BO108,""),BP108,""),BQ108,""))</f>
        <v>1st Occurrence Paid</v>
      </c>
      <c r="BF108" s="21">
        <f>LEN(AU108)-LEN(SUBSTITUTE(AU108," ",""))</f>
        <v>5</v>
      </c>
      <c r="BG108" s="21">
        <f>LEN(AV108)-LEN(SUBSTITUTE(AV108," ",""))</f>
        <v>6</v>
      </c>
      <c r="BH108" s="21" t="str">
        <f>IF(BF108=0,AU108,findspace($AU108,BH$10))</f>
        <v>FECA</v>
      </c>
      <c r="BI108" s="21" t="str">
        <f>IF(BH108=0,AN108,findspace($AU108,BI$10))</f>
        <v>Continuation</v>
      </c>
      <c r="BJ108" s="21" t="str">
        <f>IF(BI108=0,AV108,findspace($AU108,BJ$10))</f>
        <v>Pay</v>
      </c>
      <c r="BK108" s="21" t="str">
        <f>IF(BJ108=0,AW108,findspace($AU108,BK$10))</f>
        <v>Used</v>
      </c>
      <c r="BL108" s="21" t="str">
        <f>IF(BK108=0,AX108,findspace($AU108,BL$10))</f>
        <v>#</v>
      </c>
      <c r="BM108" s="21" t="str">
        <f>IF(BL108=0,BF108,findspace($AU108,BM$10))</f>
        <v>3</v>
      </c>
      <c r="BN108" s="21" t="str">
        <f>IF(BM108=0,BH108,findspace($AU108,BN$10))</f>
        <v/>
      </c>
      <c r="BO108" s="21" t="str">
        <f>IF(BN108=0,BI108,findspace($AU108,BO$10))</f>
        <v/>
      </c>
      <c r="BR108" s="21" t="str">
        <f>IF($BG108=0,$AV108,findspace($AV108,BR$10))</f>
        <v>FECA</v>
      </c>
      <c r="BS108" s="21" t="str">
        <f>IF($BG108=0,$AV108,findspace($AV108,BS$10))</f>
        <v>Continuation</v>
      </c>
      <c r="BT108" s="21" t="str">
        <f>IF($BG108=0,$AV108,findspace($AV108,BT$10))</f>
        <v>Pay</v>
      </c>
      <c r="BU108" s="21" t="str">
        <f>IF($BG108=0,$AV108,findspace($AV108,BU$10))</f>
        <v>1st</v>
      </c>
      <c r="BV108" s="21" t="str">
        <f>IF($BG108=0,$AV108,findspace($AV108,BV$10))</f>
        <v>Occurrence</v>
      </c>
      <c r="BW108" s="21" t="str">
        <f>IF($BG108=0,$AV108,findspace($AV108,BW$10))</f>
        <v>Paid</v>
      </c>
      <c r="BX108" s="21" t="str">
        <f>IF($BG108=0,$AV108,findspace($AV108,BX$10))</f>
        <v>Used</v>
      </c>
      <c r="BY108" s="21" t="str">
        <f>IF($BG108=0,$AV108,findspace($AV108,BY$10))</f>
        <v/>
      </c>
      <c r="BZ108" s="21" t="str">
        <f>IF($BG108=0,$AV108,findspace($AV108,BZ$10))</f>
        <v/>
      </c>
      <c r="CA108" s="21" t="str">
        <f>IF($BG108=0,$AV108,findspace($AV108,CA$10))</f>
        <v/>
      </c>
    </row>
    <row r="109" spans="1:79" x14ac:dyDescent="0.35">
      <c r="A109" t="s">
        <v>1837</v>
      </c>
      <c r="B109">
        <v>160</v>
      </c>
      <c r="C109" t="s">
        <v>2989</v>
      </c>
      <c r="D109" t="s">
        <v>1836</v>
      </c>
      <c r="E109">
        <v>83</v>
      </c>
      <c r="F109" t="s">
        <v>3576</v>
      </c>
      <c r="G109" s="13">
        <v>0.984271957451057</v>
      </c>
      <c r="I109">
        <v>12374</v>
      </c>
      <c r="J109" t="str">
        <f>K109&amp;L109</f>
        <v>IBC160FECA Continuation Pay 1st Occurrence Paid Used12374GSA83FECA Continuation Pay Used # 3</v>
      </c>
      <c r="K109" t="str">
        <f>A109&amp;B109&amp;C109</f>
        <v>IBC160FECA Continuation Pay 1st Occurrence Paid Used</v>
      </c>
      <c r="L109" t="str">
        <f>I109&amp;D109&amp;E109&amp;F109</f>
        <v>12374GSA83FECA Continuation Pay Used # 3</v>
      </c>
      <c r="M109" s="13">
        <f>G109</f>
        <v>0.984271957451057</v>
      </c>
      <c r="N109" s="13"/>
      <c r="O109" s="19">
        <v>18</v>
      </c>
      <c r="P109">
        <f>COUNTIF(C$11:C$2024, C109)</f>
        <v>3</v>
      </c>
      <c r="Q109">
        <f>COUNTIF(F$11:F$177, F109)</f>
        <v>6</v>
      </c>
      <c r="R109" t="b">
        <f>A109=D109</f>
        <v>0</v>
      </c>
      <c r="S109" t="b">
        <f>A109&amp;B109&amp;C109=D109&amp;E109&amp;F109</f>
        <v>0</v>
      </c>
      <c r="V109" t="str">
        <f>IF($A109=V$10, $C109, "")</f>
        <v/>
      </c>
      <c r="W109" t="str">
        <f>IF($A109=W$10, $C109, "")</f>
        <v/>
      </c>
      <c r="X109" t="str">
        <f>IF($A109=X$10, $C109, "")</f>
        <v/>
      </c>
      <c r="Y109" t="str">
        <f>IF($A109=Y$10, $C109, "")</f>
        <v>FECA Continuation Pay 1st Occurrence Paid Used</v>
      </c>
      <c r="Z109" t="str">
        <f>IF($A109=Z$10, $C109, "")</f>
        <v/>
      </c>
      <c r="AB109" t="str">
        <f>IF($D109=AB$10, $F109, "")</f>
        <v/>
      </c>
      <c r="AC109" t="str">
        <f>IF($D109=AC$10, $F109, "")</f>
        <v>FECA Continuation Pay Used # 3</v>
      </c>
      <c r="AD109" t="str">
        <f>IF($D109=AD$10, $F109, "")</f>
        <v/>
      </c>
      <c r="AE109" t="str">
        <f>IF($D109=AE$10, $F109, "")</f>
        <v/>
      </c>
      <c r="AF109" t="str">
        <f>IF($D109=AF$10, $F109, "")</f>
        <v/>
      </c>
      <c r="AH109">
        <f>COUNTIF(AI$11:AI$2024, AI109)</f>
        <v>2</v>
      </c>
      <c r="AI109" t="str">
        <f>V109&amp;AB109&amp;W109&amp;AC109&amp;X109&amp;AD109&amp;Y109&amp;AE109&amp;Z109&amp;AF109</f>
        <v>FECA Continuation Pay Used # 3FECA Continuation Pay 1st Occurrence Paid Used</v>
      </c>
      <c r="AJ109">
        <f>IF(ROW()=11,1,IF(AK108+1=AK109,AJ108,AJ108+1))</f>
        <v>80</v>
      </c>
      <c r="AK109">
        <f>IF(AI109=AI108, AK108+1, 1)</f>
        <v>2</v>
      </c>
      <c r="AL109" s="26" t="str">
        <f>AM109&amp;AN109</f>
        <v>IBC160FECA Continuation Pay 1st Occurrence Paid Used12374GSA83FECA Continuation Pay Used # 3</v>
      </c>
      <c r="AM109" t="str">
        <f>K109</f>
        <v>IBC160FECA Continuation Pay 1st Occurrence Paid Used</v>
      </c>
      <c r="AN109" t="str">
        <f>L109</f>
        <v>12374GSA83FECA Continuation Pay Used # 3</v>
      </c>
      <c r="AO109">
        <f>COUNTIF(AM$11:AM$1107, AM109)</f>
        <v>3</v>
      </c>
      <c r="AP109">
        <f>COUNTIF(AN$11:AN$1107, AN109)</f>
        <v>9</v>
      </c>
      <c r="AQ109">
        <f>MATCH(AM109, AM$11:AM$1107, 0)</f>
        <v>99</v>
      </c>
      <c r="AR109">
        <f>MATCH(AN109, AN$11:AN$1107, 0)</f>
        <v>70</v>
      </c>
      <c r="AS109">
        <v>18</v>
      </c>
      <c r="AU109" t="str">
        <f>C109</f>
        <v>FECA Continuation Pay 1st Occurrence Paid Used</v>
      </c>
      <c r="AV109" t="str">
        <f>IF(F109="", "", F109)</f>
        <v>FECA Continuation Pay Used # 3</v>
      </c>
      <c r="AW109" s="13">
        <f>M109</f>
        <v>0.984271957451057</v>
      </c>
      <c r="AX109" t="e">
        <f>VLOOKUP(AI109, UniquePairs!A$5:A$2000, 1, FALSE)</f>
        <v>#N/A</v>
      </c>
      <c r="AY109" t="str">
        <f>IFERROR(INDEX(UniquePairs!A$5:K$1000, MATCH(AL109, UniquePairs!A$5:A$1000, 0), 10), "")</f>
        <v/>
      </c>
      <c r="AZ109" s="13">
        <f>IF(AY109&lt;&gt;"", AY109, AW109)</f>
        <v>0.984271957451057</v>
      </c>
      <c r="BA109" t="str">
        <f>IF(AZ109=0,"None",IF(AZ109&lt;0.6,"Weak",IF(AZ109&lt;0.7,"Review",IF(AZ109&lt;0.8,"Good",IF(AZ109&lt;0.9,"Very Good","Solid")))))</f>
        <v>Solid</v>
      </c>
      <c r="BB109" s="28" t="str">
        <f>IF(AJ108=AJ109, BB108, BC109)</f>
        <v>FECA Continuation Pay Used</v>
      </c>
      <c r="BC109" t="str">
        <f>IF(AV109="",AU109,StringMatch(AU109,AV109,TRUE))</f>
        <v>FECA Continuation Pay Used</v>
      </c>
      <c r="BD109" t="str">
        <f>TRIM(SUBSTITUTE(SUBSTITUTE(SUBSTITUTE(SUBSTITUTE(SUBSTITUTE(SUBSTITUTE(SUBSTITUTE(SUBSTITUTE(SUBSTITUTE(SUBSTITUTE(AU109,BR109,""),BS109,""),BT109,""),BU109,""),BV109,""),BW109,""),BX109,""),BY109,""),BZ109,""),CA109,""))</f>
        <v>1st Occurrence Paid</v>
      </c>
      <c r="BE109" t="str">
        <f>TRIM(SUBSTITUTE(SUBSTITUTE(SUBSTITUTE(SUBSTITUTE(SUBSTITUTE(SUBSTITUTE(SUBSTITUTE(SUBSTITUTE(SUBSTITUTE(SUBSTITUTE(AV109,BH109,""),BI109,""),BJ109,""),BK109,""),BL109,""),BM109,""),BN109,""),BO109,""),BP109,""),BQ109,""))</f>
        <v># 3</v>
      </c>
      <c r="BF109" s="21">
        <f>LEN(AU109)-LEN(SUBSTITUTE(AU109," ",""))</f>
        <v>6</v>
      </c>
      <c r="BG109" s="21">
        <f>LEN(AV109)-LEN(SUBSTITUTE(AV109," ",""))</f>
        <v>5</v>
      </c>
      <c r="BH109" s="21" t="str">
        <f>IF(BF109=0,AU109,findspace($AU109,BH$10))</f>
        <v>FECA</v>
      </c>
      <c r="BI109" s="21" t="str">
        <f>IF(BH109=0,AN109,findspace($AU109,BI$10))</f>
        <v>Continuation</v>
      </c>
      <c r="BJ109" s="21" t="str">
        <f>IF(BI109=0,AV109,findspace($AU109,BJ$10))</f>
        <v>Pay</v>
      </c>
      <c r="BK109" s="21" t="str">
        <f>IF(BJ109=0,AW109,findspace($AU109,BK$10))</f>
        <v>1st</v>
      </c>
      <c r="BL109" s="21" t="str">
        <f>IF(BK109=0,AX109,findspace($AU109,BL$10))</f>
        <v>Occurrence</v>
      </c>
      <c r="BM109" s="21" t="str">
        <f>IF(BL109=0,BF109,findspace($AU109,BM$10))</f>
        <v>Paid</v>
      </c>
      <c r="BN109" s="21" t="str">
        <f>IF(BM109=0,BH109,findspace($AU109,BN$10))</f>
        <v>Used</v>
      </c>
      <c r="BO109" s="21" t="str">
        <f>IF(BN109=0,BI109,findspace($AU109,BO$10))</f>
        <v/>
      </c>
      <c r="BR109" s="21" t="str">
        <f>IF($BG109=0,$AV109,findspace($AV109,BR$10))</f>
        <v>FECA</v>
      </c>
      <c r="BS109" s="21" t="str">
        <f>IF($BG109=0,$AV109,findspace($AV109,BS$10))</f>
        <v>Continuation</v>
      </c>
      <c r="BT109" s="21" t="str">
        <f>IF($BG109=0,$AV109,findspace($AV109,BT$10))</f>
        <v>Pay</v>
      </c>
      <c r="BU109" s="21" t="str">
        <f>IF($BG109=0,$AV109,findspace($AV109,BU$10))</f>
        <v>Used</v>
      </c>
      <c r="BV109" s="21" t="str">
        <f>IF($BG109=0,$AV109,findspace($AV109,BV$10))</f>
        <v>#</v>
      </c>
      <c r="BW109" s="21" t="str">
        <f>IF($BG109=0,$AV109,findspace($AV109,BW$10))</f>
        <v>3</v>
      </c>
      <c r="BX109" s="21" t="str">
        <f>IF($BG109=0,$AV109,findspace($AV109,BX$10))</f>
        <v/>
      </c>
      <c r="BY109" s="21" t="str">
        <f>IF($BG109=0,$AV109,findspace($AV109,BY$10))</f>
        <v/>
      </c>
      <c r="BZ109" s="21" t="str">
        <f>IF($BG109=0,$AV109,findspace($AV109,BZ$10))</f>
        <v/>
      </c>
      <c r="CA109" s="21" t="str">
        <f>IF($BG109=0,$AV109,findspace($AV109,CA$10))</f>
        <v/>
      </c>
    </row>
    <row r="110" spans="1:79" x14ac:dyDescent="0.35">
      <c r="A110" t="s">
        <v>1837</v>
      </c>
      <c r="B110">
        <v>164</v>
      </c>
      <c r="C110" t="s">
        <v>2994</v>
      </c>
      <c r="D110" t="s">
        <v>1836</v>
      </c>
      <c r="E110">
        <v>83</v>
      </c>
      <c r="F110" t="s">
        <v>3576</v>
      </c>
      <c r="G110" s="13">
        <v>0.984271957451057</v>
      </c>
      <c r="I110">
        <v>12374</v>
      </c>
      <c r="J110" t="str">
        <f>K110&amp;L110</f>
        <v>IBC164FECA Continuation Pay 2nd Occurrence Paid Used12374GSA83FECA Continuation Pay Used # 3</v>
      </c>
      <c r="K110" t="str">
        <f>A110&amp;B110&amp;C110</f>
        <v>IBC164FECA Continuation Pay 2nd Occurrence Paid Used</v>
      </c>
      <c r="L110" t="str">
        <f>I110&amp;D110&amp;E110&amp;F110</f>
        <v>12374GSA83FECA Continuation Pay Used # 3</v>
      </c>
      <c r="M110" s="13">
        <f>G110</f>
        <v>0.984271957451057</v>
      </c>
      <c r="N110" s="13"/>
      <c r="O110" s="19">
        <v>818</v>
      </c>
      <c r="P110">
        <f>COUNTIF(C$11:C$2024, C110)</f>
        <v>3</v>
      </c>
      <c r="Q110">
        <f>COUNTIF(F$11:F$177, F110)</f>
        <v>6</v>
      </c>
      <c r="R110" t="b">
        <f>A110=D110</f>
        <v>0</v>
      </c>
      <c r="S110" t="b">
        <f>A110&amp;B110&amp;C110=D110&amp;E110&amp;F110</f>
        <v>0</v>
      </c>
      <c r="V110" t="str">
        <f>IF($A110=V$10, $C110, "")</f>
        <v/>
      </c>
      <c r="W110" t="str">
        <f>IF($A110=W$10, $C110, "")</f>
        <v/>
      </c>
      <c r="X110" t="str">
        <f>IF($A110=X$10, $C110, "")</f>
        <v/>
      </c>
      <c r="Y110" t="str">
        <f>IF($A110=Y$10, $C110, "")</f>
        <v>FECA Continuation Pay 2nd Occurrence Paid Used</v>
      </c>
      <c r="Z110" t="str">
        <f>IF($A110=Z$10, $C110, "")</f>
        <v/>
      </c>
      <c r="AB110" t="str">
        <f>IF($D110=AB$10, $F110, "")</f>
        <v/>
      </c>
      <c r="AC110" t="str">
        <f>IF($D110=AC$10, $F110, "")</f>
        <v>FECA Continuation Pay Used # 3</v>
      </c>
      <c r="AD110" t="str">
        <f>IF($D110=AD$10, $F110, "")</f>
        <v/>
      </c>
      <c r="AE110" t="str">
        <f>IF($D110=AE$10, $F110, "")</f>
        <v/>
      </c>
      <c r="AF110" t="str">
        <f>IF($D110=AF$10, $F110, "")</f>
        <v/>
      </c>
      <c r="AH110">
        <f>COUNTIF(AI$11:AI$2024, AI110)</f>
        <v>1</v>
      </c>
      <c r="AI110" t="str">
        <f>V110&amp;AB110&amp;W110&amp;AC110&amp;X110&amp;AD110&amp;Y110&amp;AE110&amp;Z110&amp;AF110</f>
        <v>FECA Continuation Pay Used # 3FECA Continuation Pay 2nd Occurrence Paid Used</v>
      </c>
      <c r="AJ110">
        <f>IF(ROW()=11,1,IF(AK109+1=AK110,AJ109,AJ109+1))</f>
        <v>81</v>
      </c>
      <c r="AK110">
        <f>IF(AI110=AI109, AK109+1, 1)</f>
        <v>1</v>
      </c>
      <c r="AL110" s="26" t="str">
        <f>AM110&amp;AN110</f>
        <v>IBC164FECA Continuation Pay 2nd Occurrence Paid Used12374GSA83FECA Continuation Pay Used # 3</v>
      </c>
      <c r="AM110" t="str">
        <f>K110</f>
        <v>IBC164FECA Continuation Pay 2nd Occurrence Paid Used</v>
      </c>
      <c r="AN110" t="str">
        <f>L110</f>
        <v>12374GSA83FECA Continuation Pay Used # 3</v>
      </c>
      <c r="AO110">
        <f>COUNTIF(AM$11:AM$1107, AM110)</f>
        <v>3</v>
      </c>
      <c r="AP110">
        <f>COUNTIF(AN$11:AN$1107, AN110)</f>
        <v>9</v>
      </c>
      <c r="AQ110">
        <f>MATCH(AM110, AM$11:AM$1107, 0)</f>
        <v>100</v>
      </c>
      <c r="AR110">
        <f>MATCH(AN110, AN$11:AN$1107, 0)</f>
        <v>70</v>
      </c>
      <c r="AS110">
        <v>818</v>
      </c>
      <c r="AU110" t="str">
        <f>C110</f>
        <v>FECA Continuation Pay 2nd Occurrence Paid Used</v>
      </c>
      <c r="AV110" t="str">
        <f>IF(F110="", "", F110)</f>
        <v>FECA Continuation Pay Used # 3</v>
      </c>
      <c r="AW110" s="13">
        <f>M110</f>
        <v>0.984271957451057</v>
      </c>
      <c r="AX110" t="e">
        <f>VLOOKUP(AI110, UniquePairs!A$5:A$2000, 1, FALSE)</f>
        <v>#N/A</v>
      </c>
      <c r="AY110" t="str">
        <f>IFERROR(INDEX(UniquePairs!A$5:K$1000, MATCH(AL110, UniquePairs!A$5:A$1000, 0), 10), "")</f>
        <v/>
      </c>
      <c r="AZ110" s="13">
        <f>IF(AY110&lt;&gt;"", AY110, AW110)</f>
        <v>0.984271957451057</v>
      </c>
      <c r="BA110" t="str">
        <f>IF(AZ110=0,"None",IF(AZ110&lt;0.6,"Weak",IF(AZ110&lt;0.7,"Review",IF(AZ110&lt;0.8,"Good",IF(AZ110&lt;0.9,"Very Good","Solid")))))</f>
        <v>Solid</v>
      </c>
      <c r="BB110" s="28" t="str">
        <f>IF(AJ109=AJ110, BB109, BC110)</f>
        <v>FECA Continuation Pay Used</v>
      </c>
      <c r="BC110" t="str">
        <f>IF(AV110="",AU110,StringMatch(AU110,AV110,TRUE))</f>
        <v>FECA Continuation Pay Used</v>
      </c>
      <c r="BD110" t="str">
        <f>TRIM(SUBSTITUTE(SUBSTITUTE(SUBSTITUTE(SUBSTITUTE(SUBSTITUTE(SUBSTITUTE(SUBSTITUTE(SUBSTITUTE(SUBSTITUTE(SUBSTITUTE(AU110,BR110,""),BS110,""),BT110,""),BU110,""),BV110,""),BW110,""),BX110,""),BY110,""),BZ110,""),CA110,""))</f>
        <v>2nd Occurrence Paid</v>
      </c>
      <c r="BE110" t="str">
        <f>TRIM(SUBSTITUTE(SUBSTITUTE(SUBSTITUTE(SUBSTITUTE(SUBSTITUTE(SUBSTITUTE(SUBSTITUTE(SUBSTITUTE(SUBSTITUTE(SUBSTITUTE(AV110,BH110,""),BI110,""),BJ110,""),BK110,""),BL110,""),BM110,""),BN110,""),BO110,""),BP110,""),BQ110,""))</f>
        <v># 3</v>
      </c>
      <c r="BF110" s="21">
        <f>LEN(AU110)-LEN(SUBSTITUTE(AU110," ",""))</f>
        <v>6</v>
      </c>
      <c r="BG110" s="21">
        <f>LEN(AV110)-LEN(SUBSTITUTE(AV110," ",""))</f>
        <v>5</v>
      </c>
      <c r="BH110" s="21" t="str">
        <f>IF(BF110=0,AU110,findspace($AU110,BH$10))</f>
        <v>FECA</v>
      </c>
      <c r="BI110" s="21" t="str">
        <f>IF(BH110=0,AN110,findspace($AU110,BI$10))</f>
        <v>Continuation</v>
      </c>
      <c r="BJ110" s="21" t="str">
        <f>IF(BI110=0,AV110,findspace($AU110,BJ$10))</f>
        <v>Pay</v>
      </c>
      <c r="BK110" s="21" t="str">
        <f>IF(BJ110=0,AW110,findspace($AU110,BK$10))</f>
        <v>2nd</v>
      </c>
      <c r="BL110" s="21" t="str">
        <f>IF(BK110=0,AX110,findspace($AU110,BL$10))</f>
        <v>Occurrence</v>
      </c>
      <c r="BM110" s="21" t="str">
        <f>IF(BL110=0,BF110,findspace($AU110,BM$10))</f>
        <v>Paid</v>
      </c>
      <c r="BN110" s="21" t="str">
        <f>IF(BM110=0,BH110,findspace($AU110,BN$10))</f>
        <v>Used</v>
      </c>
      <c r="BO110" s="21" t="str">
        <f>IF(BN110=0,BI110,findspace($AU110,BO$10))</f>
        <v/>
      </c>
      <c r="BR110" s="21" t="str">
        <f>IF($BG110=0,$AV110,findspace($AV110,BR$10))</f>
        <v>FECA</v>
      </c>
      <c r="BS110" s="21" t="str">
        <f>IF($BG110=0,$AV110,findspace($AV110,BS$10))</f>
        <v>Continuation</v>
      </c>
      <c r="BT110" s="21" t="str">
        <f>IF($BG110=0,$AV110,findspace($AV110,BT$10))</f>
        <v>Pay</v>
      </c>
      <c r="BU110" s="21" t="str">
        <f>IF($BG110=0,$AV110,findspace($AV110,BU$10))</f>
        <v>Used</v>
      </c>
      <c r="BV110" s="21" t="str">
        <f>IF($BG110=0,$AV110,findspace($AV110,BV$10))</f>
        <v>#</v>
      </c>
      <c r="BW110" s="21" t="str">
        <f>IF($BG110=0,$AV110,findspace($AV110,BW$10))</f>
        <v>3</v>
      </c>
      <c r="BX110" s="21" t="str">
        <f>IF($BG110=0,$AV110,findspace($AV110,BX$10))</f>
        <v/>
      </c>
      <c r="BY110" s="21" t="str">
        <f>IF($BG110=0,$AV110,findspace($AV110,BY$10))</f>
        <v/>
      </c>
      <c r="BZ110" s="21" t="str">
        <f>IF($BG110=0,$AV110,findspace($AV110,BZ$10))</f>
        <v/>
      </c>
      <c r="CA110" s="21" t="str">
        <f>IF($BG110=0,$AV110,findspace($AV110,CA$10))</f>
        <v/>
      </c>
    </row>
    <row r="111" spans="1:79" x14ac:dyDescent="0.35">
      <c r="A111" t="s">
        <v>1837</v>
      </c>
      <c r="B111">
        <v>166</v>
      </c>
      <c r="C111" t="s">
        <v>2998</v>
      </c>
      <c r="D111" t="s">
        <v>1836</v>
      </c>
      <c r="E111">
        <v>83</v>
      </c>
      <c r="F111" t="s">
        <v>3576</v>
      </c>
      <c r="G111" s="13">
        <v>0.984271957451057</v>
      </c>
      <c r="I111">
        <v>12374</v>
      </c>
      <c r="J111" t="str">
        <f>K111&amp;L111</f>
        <v>IBC166FECA Continuation Pay 3rd Occurrence Paid Used12374GSA83FECA Continuation Pay Used # 3</v>
      </c>
      <c r="K111" t="str">
        <f>A111&amp;B111&amp;C111</f>
        <v>IBC166FECA Continuation Pay 3rd Occurrence Paid Used</v>
      </c>
      <c r="L111" t="str">
        <f>I111&amp;D111&amp;E111&amp;F111</f>
        <v>12374GSA83FECA Continuation Pay Used # 3</v>
      </c>
      <c r="M111" s="13">
        <f>G111</f>
        <v>0.984271957451057</v>
      </c>
      <c r="N111" s="13"/>
      <c r="O111" s="19">
        <v>864</v>
      </c>
      <c r="P111">
        <f>COUNTIF(C$11:C$2024, C111)</f>
        <v>3</v>
      </c>
      <c r="Q111">
        <f>COUNTIF(F$11:F$177, F111)</f>
        <v>6</v>
      </c>
      <c r="R111" t="b">
        <f>A111=D111</f>
        <v>0</v>
      </c>
      <c r="S111" t="b">
        <f>A111&amp;B111&amp;C111=D111&amp;E111&amp;F111</f>
        <v>0</v>
      </c>
      <c r="V111" t="str">
        <f>IF($A111=V$10, $C111, "")</f>
        <v/>
      </c>
      <c r="W111" t="str">
        <f>IF($A111=W$10, $C111, "")</f>
        <v/>
      </c>
      <c r="X111" t="str">
        <f>IF($A111=X$10, $C111, "")</f>
        <v/>
      </c>
      <c r="Y111" t="str">
        <f>IF($A111=Y$10, $C111, "")</f>
        <v>FECA Continuation Pay 3rd Occurrence Paid Used</v>
      </c>
      <c r="Z111" t="str">
        <f>IF($A111=Z$10, $C111, "")</f>
        <v/>
      </c>
      <c r="AB111" t="str">
        <f>IF($D111=AB$10, $F111, "")</f>
        <v/>
      </c>
      <c r="AC111" t="str">
        <f>IF($D111=AC$10, $F111, "")</f>
        <v>FECA Continuation Pay Used # 3</v>
      </c>
      <c r="AD111" t="str">
        <f>IF($D111=AD$10, $F111, "")</f>
        <v/>
      </c>
      <c r="AE111" t="str">
        <f>IF($D111=AE$10, $F111, "")</f>
        <v/>
      </c>
      <c r="AF111" t="str">
        <f>IF($D111=AF$10, $F111, "")</f>
        <v/>
      </c>
      <c r="AH111">
        <f>COUNTIF(AI$11:AI$2024, AI111)</f>
        <v>1</v>
      </c>
      <c r="AI111" t="str">
        <f>V111&amp;AB111&amp;W111&amp;AC111&amp;X111&amp;AD111&amp;Y111&amp;AE111&amp;Z111&amp;AF111</f>
        <v>FECA Continuation Pay Used # 3FECA Continuation Pay 3rd Occurrence Paid Used</v>
      </c>
      <c r="AJ111">
        <f>IF(ROW()=11,1,IF(AK110+1=AK111,AJ110,AJ110+1))</f>
        <v>82</v>
      </c>
      <c r="AK111">
        <f>IF(AI111=AI110, AK110+1, 1)</f>
        <v>1</v>
      </c>
      <c r="AL111" s="26" t="str">
        <f>AM111&amp;AN111</f>
        <v>IBC166FECA Continuation Pay 3rd Occurrence Paid Used12374GSA83FECA Continuation Pay Used # 3</v>
      </c>
      <c r="AM111" t="str">
        <f>K111</f>
        <v>IBC166FECA Continuation Pay 3rd Occurrence Paid Used</v>
      </c>
      <c r="AN111" t="str">
        <f>L111</f>
        <v>12374GSA83FECA Continuation Pay Used # 3</v>
      </c>
      <c r="AO111">
        <f>COUNTIF(AM$11:AM$1107, AM111)</f>
        <v>3</v>
      </c>
      <c r="AP111">
        <f>COUNTIF(AN$11:AN$1107, AN111)</f>
        <v>9</v>
      </c>
      <c r="AQ111">
        <f>MATCH(AM111, AM$11:AM$1107, 0)</f>
        <v>101</v>
      </c>
      <c r="AR111">
        <f>MATCH(AN111, AN$11:AN$1107, 0)</f>
        <v>70</v>
      </c>
      <c r="AS111">
        <v>864</v>
      </c>
      <c r="AU111" t="str">
        <f>C111</f>
        <v>FECA Continuation Pay 3rd Occurrence Paid Used</v>
      </c>
      <c r="AV111" t="str">
        <f>IF(F111="", "", F111)</f>
        <v>FECA Continuation Pay Used # 3</v>
      </c>
      <c r="AW111" s="13">
        <f>M111</f>
        <v>0.984271957451057</v>
      </c>
      <c r="AX111" t="e">
        <f>VLOOKUP(AI111, UniquePairs!A$5:A$2000, 1, FALSE)</f>
        <v>#N/A</v>
      </c>
      <c r="AY111" t="str">
        <f>IFERROR(INDEX(UniquePairs!A$5:K$1000, MATCH(AL111, UniquePairs!A$5:A$1000, 0), 10), "")</f>
        <v/>
      </c>
      <c r="AZ111" s="13">
        <f>IF(AY111&lt;&gt;"", AY111, AW111)</f>
        <v>0.984271957451057</v>
      </c>
      <c r="BA111" t="str">
        <f>IF(AZ111=0,"None",IF(AZ111&lt;0.6,"Weak",IF(AZ111&lt;0.7,"Review",IF(AZ111&lt;0.8,"Good",IF(AZ111&lt;0.9,"Very Good","Solid")))))</f>
        <v>Solid</v>
      </c>
      <c r="BB111" s="28" t="str">
        <f>IF(AJ110=AJ111, BB110, BC111)</f>
        <v>FECA Continuation Pay Used</v>
      </c>
      <c r="BC111" t="str">
        <f>IF(AV111="",AU111,StringMatch(AU111,AV111,TRUE))</f>
        <v>FECA Continuation Pay Used</v>
      </c>
      <c r="BD111" t="str">
        <f>TRIM(SUBSTITUTE(SUBSTITUTE(SUBSTITUTE(SUBSTITUTE(SUBSTITUTE(SUBSTITUTE(SUBSTITUTE(SUBSTITUTE(SUBSTITUTE(SUBSTITUTE(AU111,BR111,""),BS111,""),BT111,""),BU111,""),BV111,""),BW111,""),BX111,""),BY111,""),BZ111,""),CA111,""))</f>
        <v>rd Occurrence Paid</v>
      </c>
      <c r="BE111" t="str">
        <f>TRIM(SUBSTITUTE(SUBSTITUTE(SUBSTITUTE(SUBSTITUTE(SUBSTITUTE(SUBSTITUTE(SUBSTITUTE(SUBSTITUTE(SUBSTITUTE(SUBSTITUTE(AV111,BH111,""),BI111,""),BJ111,""),BK111,""),BL111,""),BM111,""),BN111,""),BO111,""),BP111,""),BQ111,""))</f>
        <v># 3</v>
      </c>
      <c r="BF111" s="21">
        <f>LEN(AU111)-LEN(SUBSTITUTE(AU111," ",""))</f>
        <v>6</v>
      </c>
      <c r="BG111" s="21">
        <f>LEN(AV111)-LEN(SUBSTITUTE(AV111," ",""))</f>
        <v>5</v>
      </c>
      <c r="BH111" s="21" t="str">
        <f>IF(BF111=0,AU111,findspace($AU111,BH$10))</f>
        <v>FECA</v>
      </c>
      <c r="BI111" s="21" t="str">
        <f>IF(BH111=0,AN111,findspace($AU111,BI$10))</f>
        <v>Continuation</v>
      </c>
      <c r="BJ111" s="21" t="str">
        <f>IF(BI111=0,AV111,findspace($AU111,BJ$10))</f>
        <v>Pay</v>
      </c>
      <c r="BK111" s="21" t="str">
        <f>IF(BJ111=0,AW111,findspace($AU111,BK$10))</f>
        <v>3rd</v>
      </c>
      <c r="BL111" s="21" t="str">
        <f>IF(BK111=0,AX111,findspace($AU111,BL$10))</f>
        <v>Occurrence</v>
      </c>
      <c r="BM111" s="21" t="str">
        <f>IF(BL111=0,BF111,findspace($AU111,BM$10))</f>
        <v>Paid</v>
      </c>
      <c r="BN111" s="21" t="str">
        <f>IF(BM111=0,BH111,findspace($AU111,BN$10))</f>
        <v>Used</v>
      </c>
      <c r="BO111" s="21" t="str">
        <f>IF(BN111=0,BI111,findspace($AU111,BO$10))</f>
        <v/>
      </c>
      <c r="BR111" s="21" t="str">
        <f>IF($BG111=0,$AV111,findspace($AV111,BR$10))</f>
        <v>FECA</v>
      </c>
      <c r="BS111" s="21" t="str">
        <f>IF($BG111=0,$AV111,findspace($AV111,BS$10))</f>
        <v>Continuation</v>
      </c>
      <c r="BT111" s="21" t="str">
        <f>IF($BG111=0,$AV111,findspace($AV111,BT$10))</f>
        <v>Pay</v>
      </c>
      <c r="BU111" s="21" t="str">
        <f>IF($BG111=0,$AV111,findspace($AV111,BU$10))</f>
        <v>Used</v>
      </c>
      <c r="BV111" s="21" t="str">
        <f>IF($BG111=0,$AV111,findspace($AV111,BV$10))</f>
        <v>#</v>
      </c>
      <c r="BW111" s="21" t="str">
        <f>IF($BG111=0,$AV111,findspace($AV111,BW$10))</f>
        <v>3</v>
      </c>
      <c r="BX111" s="21" t="str">
        <f>IF($BG111=0,$AV111,findspace($AV111,BX$10))</f>
        <v/>
      </c>
      <c r="BY111" s="21" t="str">
        <f>IF($BG111=0,$AV111,findspace($AV111,BY$10))</f>
        <v/>
      </c>
      <c r="BZ111" s="21" t="str">
        <f>IF($BG111=0,$AV111,findspace($AV111,BZ$10))</f>
        <v/>
      </c>
      <c r="CA111" s="21" t="str">
        <f>IF($BG111=0,$AV111,findspace($AV111,CA$10))</f>
        <v/>
      </c>
    </row>
    <row r="112" spans="1:79" x14ac:dyDescent="0.35">
      <c r="A112" t="s">
        <v>1837</v>
      </c>
      <c r="B112">
        <v>168</v>
      </c>
      <c r="C112" t="s">
        <v>3002</v>
      </c>
      <c r="D112" t="s">
        <v>1836</v>
      </c>
      <c r="E112">
        <v>83</v>
      </c>
      <c r="F112" t="s">
        <v>3576</v>
      </c>
      <c r="G112" s="13">
        <v>0.984271957451057</v>
      </c>
      <c r="I112">
        <v>12374</v>
      </c>
      <c r="J112" t="str">
        <f>K112&amp;L112</f>
        <v>IBC168FECA Continuation Pay 4th Occurrence Paid Used12374GSA83FECA Continuation Pay Used # 3</v>
      </c>
      <c r="K112" t="str">
        <f>A112&amp;B112&amp;C112</f>
        <v>IBC168FECA Continuation Pay 4th Occurrence Paid Used</v>
      </c>
      <c r="L112" t="str">
        <f>I112&amp;D112&amp;E112&amp;F112</f>
        <v>12374GSA83FECA Continuation Pay Used # 3</v>
      </c>
      <c r="M112" s="13">
        <f>G112</f>
        <v>0.984271957451057</v>
      </c>
      <c r="N112" s="13"/>
      <c r="O112" s="19">
        <v>252</v>
      </c>
      <c r="P112">
        <f>COUNTIF(C$11:C$2024, C112)</f>
        <v>3</v>
      </c>
      <c r="Q112">
        <f>COUNTIF(F$11:F$177, F112)</f>
        <v>6</v>
      </c>
      <c r="R112" t="b">
        <f>A112=D112</f>
        <v>0</v>
      </c>
      <c r="S112" t="b">
        <f>A112&amp;B112&amp;C112=D112&amp;E112&amp;F112</f>
        <v>0</v>
      </c>
      <c r="V112" t="str">
        <f>IF($A112=V$10, $C112, "")</f>
        <v/>
      </c>
      <c r="W112" t="str">
        <f>IF($A112=W$10, $C112, "")</f>
        <v/>
      </c>
      <c r="X112" t="str">
        <f>IF($A112=X$10, $C112, "")</f>
        <v/>
      </c>
      <c r="Y112" t="str">
        <f>IF($A112=Y$10, $C112, "")</f>
        <v>FECA Continuation Pay 4th Occurrence Paid Used</v>
      </c>
      <c r="Z112" t="str">
        <f>IF($A112=Z$10, $C112, "")</f>
        <v/>
      </c>
      <c r="AB112" t="str">
        <f>IF($D112=AB$10, $F112, "")</f>
        <v/>
      </c>
      <c r="AC112" t="str">
        <f>IF($D112=AC$10, $F112, "")</f>
        <v>FECA Continuation Pay Used # 3</v>
      </c>
      <c r="AD112" t="str">
        <f>IF($D112=AD$10, $F112, "")</f>
        <v/>
      </c>
      <c r="AE112" t="str">
        <f>IF($D112=AE$10, $F112, "")</f>
        <v/>
      </c>
      <c r="AF112" t="str">
        <f>IF($D112=AF$10, $F112, "")</f>
        <v/>
      </c>
      <c r="AH112">
        <f>COUNTIF(AI$11:AI$2024, AI112)</f>
        <v>1</v>
      </c>
      <c r="AI112" t="str">
        <f>V112&amp;AB112&amp;W112&amp;AC112&amp;X112&amp;AD112&amp;Y112&amp;AE112&amp;Z112&amp;AF112</f>
        <v>FECA Continuation Pay Used # 3FECA Continuation Pay 4th Occurrence Paid Used</v>
      </c>
      <c r="AJ112">
        <f>IF(ROW()=11,1,IF(AK111+1=AK112,AJ111,AJ111+1))</f>
        <v>83</v>
      </c>
      <c r="AK112">
        <f>IF(AI112=AI111, AK111+1, 1)</f>
        <v>1</v>
      </c>
      <c r="AL112" s="26" t="str">
        <f>AM112&amp;AN112</f>
        <v>IBC168FECA Continuation Pay 4th Occurrence Paid Used12374GSA83FECA Continuation Pay Used # 3</v>
      </c>
      <c r="AM112" t="str">
        <f>K112</f>
        <v>IBC168FECA Continuation Pay 4th Occurrence Paid Used</v>
      </c>
      <c r="AN112" t="str">
        <f>L112</f>
        <v>12374GSA83FECA Continuation Pay Used # 3</v>
      </c>
      <c r="AO112">
        <f>COUNTIF(AM$11:AM$1107, AM112)</f>
        <v>3</v>
      </c>
      <c r="AP112">
        <f>COUNTIF(AN$11:AN$1107, AN112)</f>
        <v>9</v>
      </c>
      <c r="AQ112">
        <f>MATCH(AM112, AM$11:AM$1107, 0)</f>
        <v>102</v>
      </c>
      <c r="AR112">
        <f>MATCH(AN112, AN$11:AN$1107, 0)</f>
        <v>70</v>
      </c>
      <c r="AS112">
        <v>252</v>
      </c>
      <c r="AU112" t="str">
        <f>C112</f>
        <v>FECA Continuation Pay 4th Occurrence Paid Used</v>
      </c>
      <c r="AV112" t="str">
        <f>IF(F112="", "", F112)</f>
        <v>FECA Continuation Pay Used # 3</v>
      </c>
      <c r="AW112" s="13">
        <f>M112</f>
        <v>0.984271957451057</v>
      </c>
      <c r="AX112" t="e">
        <f>VLOOKUP(AI112, UniquePairs!A$5:A$2000, 1, FALSE)</f>
        <v>#N/A</v>
      </c>
      <c r="AY112" t="str">
        <f>IFERROR(INDEX(UniquePairs!A$5:K$1000, MATCH(AL112, UniquePairs!A$5:A$1000, 0), 10), "")</f>
        <v/>
      </c>
      <c r="AZ112" s="13">
        <f>IF(AY112&lt;&gt;"", AY112, AW112)</f>
        <v>0.984271957451057</v>
      </c>
      <c r="BA112" t="str">
        <f>IF(AZ112=0,"None",IF(AZ112&lt;0.6,"Weak",IF(AZ112&lt;0.7,"Review",IF(AZ112&lt;0.8,"Good",IF(AZ112&lt;0.9,"Very Good","Solid")))))</f>
        <v>Solid</v>
      </c>
      <c r="BB112" s="28" t="str">
        <f>IF(AJ111=AJ112, BB111, BC112)</f>
        <v>FECA Continuation Pay Used</v>
      </c>
      <c r="BC112" t="str">
        <f>IF(AV112="",AU112,StringMatch(AU112,AV112,TRUE))</f>
        <v>FECA Continuation Pay Used</v>
      </c>
      <c r="BD112" t="str">
        <f>TRIM(SUBSTITUTE(SUBSTITUTE(SUBSTITUTE(SUBSTITUTE(SUBSTITUTE(SUBSTITUTE(SUBSTITUTE(SUBSTITUTE(SUBSTITUTE(SUBSTITUTE(AU112,BR112,""),BS112,""),BT112,""),BU112,""),BV112,""),BW112,""),BX112,""),BY112,""),BZ112,""),CA112,""))</f>
        <v>4th Occurrence Paid</v>
      </c>
      <c r="BE112" t="str">
        <f>TRIM(SUBSTITUTE(SUBSTITUTE(SUBSTITUTE(SUBSTITUTE(SUBSTITUTE(SUBSTITUTE(SUBSTITUTE(SUBSTITUTE(SUBSTITUTE(SUBSTITUTE(AV112,BH112,""),BI112,""),BJ112,""),BK112,""),BL112,""),BM112,""),BN112,""),BO112,""),BP112,""),BQ112,""))</f>
        <v># 3</v>
      </c>
      <c r="BF112" s="21">
        <f>LEN(AU112)-LEN(SUBSTITUTE(AU112," ",""))</f>
        <v>6</v>
      </c>
      <c r="BG112" s="21">
        <f>LEN(AV112)-LEN(SUBSTITUTE(AV112," ",""))</f>
        <v>5</v>
      </c>
      <c r="BH112" s="21" t="str">
        <f>IF(BF112=0,AU112,findspace($AU112,BH$10))</f>
        <v>FECA</v>
      </c>
      <c r="BI112" s="21" t="str">
        <f>IF(BH112=0,AN112,findspace($AU112,BI$10))</f>
        <v>Continuation</v>
      </c>
      <c r="BJ112" s="21" t="str">
        <f>IF(BI112=0,AV112,findspace($AU112,BJ$10))</f>
        <v>Pay</v>
      </c>
      <c r="BK112" s="21" t="str">
        <f>IF(BJ112=0,AW112,findspace($AU112,BK$10))</f>
        <v>4th</v>
      </c>
      <c r="BL112" s="21" t="str">
        <f>IF(BK112=0,AX112,findspace($AU112,BL$10))</f>
        <v>Occurrence</v>
      </c>
      <c r="BM112" s="21" t="str">
        <f>IF(BL112=0,BF112,findspace($AU112,BM$10))</f>
        <v>Paid</v>
      </c>
      <c r="BN112" s="21" t="str">
        <f>IF(BM112=0,BH112,findspace($AU112,BN$10))</f>
        <v>Used</v>
      </c>
      <c r="BO112" s="21" t="str">
        <f>IF(BN112=0,BI112,findspace($AU112,BO$10))</f>
        <v/>
      </c>
      <c r="BR112" s="21" t="str">
        <f>IF($BG112=0,$AV112,findspace($AV112,BR$10))</f>
        <v>FECA</v>
      </c>
      <c r="BS112" s="21" t="str">
        <f>IF($BG112=0,$AV112,findspace($AV112,BS$10))</f>
        <v>Continuation</v>
      </c>
      <c r="BT112" s="21" t="str">
        <f>IF($BG112=0,$AV112,findspace($AV112,BT$10))</f>
        <v>Pay</v>
      </c>
      <c r="BU112" s="21" t="str">
        <f>IF($BG112=0,$AV112,findspace($AV112,BU$10))</f>
        <v>Used</v>
      </c>
      <c r="BV112" s="21" t="str">
        <f>IF($BG112=0,$AV112,findspace($AV112,BV$10))</f>
        <v>#</v>
      </c>
      <c r="BW112" s="21" t="str">
        <f>IF($BG112=0,$AV112,findspace($AV112,BW$10))</f>
        <v>3</v>
      </c>
      <c r="BX112" s="21" t="str">
        <f>IF($BG112=0,$AV112,findspace($AV112,BX$10))</f>
        <v/>
      </c>
      <c r="BY112" s="21" t="str">
        <f>IF($BG112=0,$AV112,findspace($AV112,BY$10))</f>
        <v/>
      </c>
      <c r="BZ112" s="21" t="str">
        <f>IF($BG112=0,$AV112,findspace($AV112,BZ$10))</f>
        <v/>
      </c>
      <c r="CA112" s="21" t="str">
        <f>IF($BG112=0,$AV112,findspace($AV112,CA$10))</f>
        <v/>
      </c>
    </row>
    <row r="113" spans="1:79" x14ac:dyDescent="0.35">
      <c r="A113" t="s">
        <v>1839</v>
      </c>
      <c r="B113" t="s">
        <v>1265</v>
      </c>
      <c r="C113" t="s">
        <v>3336</v>
      </c>
      <c r="D113" t="s">
        <v>1837</v>
      </c>
      <c r="E113">
        <v>70</v>
      </c>
      <c r="F113" t="s">
        <v>3113</v>
      </c>
      <c r="G113" s="13">
        <v>0.98325991189427309</v>
      </c>
      <c r="I113">
        <v>12374</v>
      </c>
      <c r="J113" t="str">
        <f>K113&amp;L113</f>
        <v>DFASLMMilitary Leave12374IBC70Military Leave Regular Used</v>
      </c>
      <c r="K113" t="str">
        <f>A113&amp;B113&amp;C113</f>
        <v>DFASLMMilitary Leave</v>
      </c>
      <c r="L113" t="str">
        <f>I113&amp;D113&amp;E113&amp;F113</f>
        <v>12374IBC70Military Leave Regular Used</v>
      </c>
      <c r="M113" s="13">
        <f>G113</f>
        <v>0.98325991189427309</v>
      </c>
      <c r="N113" s="13"/>
      <c r="O113" s="19">
        <v>630</v>
      </c>
      <c r="P113">
        <f>COUNTIF(C$11:C$2024, C113)</f>
        <v>3</v>
      </c>
      <c r="Q113">
        <f>COUNTIF(F$11:F$177, F113)</f>
        <v>1</v>
      </c>
      <c r="R113" t="b">
        <f>A113=D113</f>
        <v>0</v>
      </c>
      <c r="S113" t="b">
        <f>A113&amp;B113&amp;C113=D113&amp;E113&amp;F113</f>
        <v>0</v>
      </c>
      <c r="V113" t="str">
        <f>IF($A113=V$10, $C113, "")</f>
        <v>Military Leave</v>
      </c>
      <c r="W113" t="str">
        <f>IF($A113=W$10, $C113, "")</f>
        <v/>
      </c>
      <c r="X113" t="str">
        <f>IF($A113=X$10, $C113, "")</f>
        <v/>
      </c>
      <c r="Y113" t="str">
        <f>IF($A113=Y$10, $C113, "")</f>
        <v/>
      </c>
      <c r="Z113" t="str">
        <f>IF($A113=Z$10, $C113, "")</f>
        <v/>
      </c>
      <c r="AB113" t="str">
        <f>IF($D113=AB$10, $F113, "")</f>
        <v/>
      </c>
      <c r="AC113" t="str">
        <f>IF($D113=AC$10, $F113, "")</f>
        <v/>
      </c>
      <c r="AD113" t="str">
        <f>IF($D113=AD$10, $F113, "")</f>
        <v/>
      </c>
      <c r="AE113" t="str">
        <f>IF($D113=AE$10, $F113, "")</f>
        <v>Military Leave Regular Used</v>
      </c>
      <c r="AF113" t="str">
        <f>IF($D113=AF$10, $F113, "")</f>
        <v/>
      </c>
      <c r="AH113">
        <f>COUNTIF(AI$11:AI$2024, AI113)</f>
        <v>2</v>
      </c>
      <c r="AI113" t="str">
        <f>V113&amp;AB113&amp;W113&amp;AC113&amp;X113&amp;AD113&amp;Y113&amp;AE113&amp;Z113&amp;AF113</f>
        <v>Military LeaveMilitary Leave Regular Used</v>
      </c>
      <c r="AJ113">
        <f>IF(ROW()=11,1,IF(AK112+1=AK113,AJ112,AJ112+1))</f>
        <v>84</v>
      </c>
      <c r="AK113">
        <f>IF(AI113=AI112, AK112+1, 1)</f>
        <v>1</v>
      </c>
      <c r="AL113" s="26" t="str">
        <f>AM113&amp;AN113</f>
        <v>DFASLMMilitary Leave12374IBC70Military Leave Regular Used</v>
      </c>
      <c r="AM113" t="str">
        <f>K113</f>
        <v>DFASLMMilitary Leave</v>
      </c>
      <c r="AN113" t="str">
        <f>L113</f>
        <v>12374IBC70Military Leave Regular Used</v>
      </c>
      <c r="AO113">
        <f>COUNTIF(AM$11:AM$1107, AM113)</f>
        <v>3</v>
      </c>
      <c r="AP113">
        <f>COUNTIF(AN$11:AN$1107, AN113)</f>
        <v>4</v>
      </c>
      <c r="AQ113">
        <f>MATCH(AM113, AM$11:AM$1107, 0)</f>
        <v>103</v>
      </c>
      <c r="AR113">
        <f>MATCH(AN113, AN$11:AN$1107, 0)</f>
        <v>103</v>
      </c>
      <c r="AS113">
        <v>630</v>
      </c>
      <c r="AU113" t="str">
        <f>C113</f>
        <v>Military Leave</v>
      </c>
      <c r="AV113" t="str">
        <f>IF(F113="", "", F113)</f>
        <v>Military Leave Regular Used</v>
      </c>
      <c r="AW113" s="13">
        <f>M113</f>
        <v>0.98325991189427309</v>
      </c>
      <c r="AX113" t="e">
        <f>VLOOKUP(AI113, UniquePairs!A$5:A$2000, 1, FALSE)</f>
        <v>#N/A</v>
      </c>
      <c r="AY113" t="str">
        <f>IFERROR(INDEX(UniquePairs!A$5:K$1000, MATCH(AL113, UniquePairs!A$5:A$1000, 0), 10), "")</f>
        <v/>
      </c>
      <c r="AZ113" s="13">
        <f>IF(AY113&lt;&gt;"", AY113, AW113)</f>
        <v>0.98325991189427309</v>
      </c>
      <c r="BA113" t="str">
        <f>IF(AZ113=0,"None",IF(AZ113&lt;0.6,"Weak",IF(AZ113&lt;0.7,"Review",IF(AZ113&lt;0.8,"Good",IF(AZ113&lt;0.9,"Very Good","Solid")))))</f>
        <v>Solid</v>
      </c>
      <c r="BB113" s="28" t="str">
        <f>IF(AJ112=AJ113, BB112, BC113)</f>
        <v>Military Leave</v>
      </c>
      <c r="BC113" t="str">
        <f>IF(AV113="",AU113,StringMatch(AU113,AV113,TRUE))</f>
        <v>Military Leave</v>
      </c>
      <c r="BD113" t="str">
        <f>TRIM(SUBSTITUTE(SUBSTITUTE(SUBSTITUTE(SUBSTITUTE(SUBSTITUTE(SUBSTITUTE(SUBSTITUTE(SUBSTITUTE(SUBSTITUTE(SUBSTITUTE(AU113,BR113,""),BS113,""),BT113,""),BU113,""),BV113,""),BW113,""),BX113,""),BY113,""),BZ113,""),CA113,""))</f>
        <v/>
      </c>
      <c r="BE113" t="str">
        <f>TRIM(SUBSTITUTE(SUBSTITUTE(SUBSTITUTE(SUBSTITUTE(SUBSTITUTE(SUBSTITUTE(SUBSTITUTE(SUBSTITUTE(SUBSTITUTE(SUBSTITUTE(AV113,BH113,""),BI113,""),BJ113,""),BK113,""),BL113,""),BM113,""),BN113,""),BO113,""),BP113,""),BQ113,""))</f>
        <v>Regular Used</v>
      </c>
      <c r="BF113" s="21">
        <f>LEN(AU113)-LEN(SUBSTITUTE(AU113," ",""))</f>
        <v>1</v>
      </c>
      <c r="BG113" s="21">
        <f>LEN(AV113)-LEN(SUBSTITUTE(AV113," ",""))</f>
        <v>3</v>
      </c>
      <c r="BH113" s="21" t="str">
        <f>IF(BF113=0,AU113,findspace($AU113,BH$10))</f>
        <v>Military</v>
      </c>
      <c r="BI113" s="21" t="str">
        <f>IF(BH113=0,AN113,findspace($AU113,BI$10))</f>
        <v>Leave</v>
      </c>
      <c r="BJ113" s="21" t="str">
        <f>IF(BI113=0,AV113,findspace($AU113,BJ$10))</f>
        <v/>
      </c>
      <c r="BK113" s="21" t="str">
        <f>IF(BJ113=0,AW113,findspace($AU113,BK$10))</f>
        <v/>
      </c>
      <c r="BL113" s="21" t="str">
        <f>IF(BK113=0,AX113,findspace($AU113,BL$10))</f>
        <v/>
      </c>
      <c r="BM113" s="21" t="str">
        <f>IF(BL113=0,BF113,findspace($AU113,BM$10))</f>
        <v/>
      </c>
      <c r="BN113" s="21" t="str">
        <f>IF(BM113=0,BH113,findspace($AU113,BN$10))</f>
        <v/>
      </c>
      <c r="BO113" s="21" t="str">
        <f>IF(BN113=0,BI113,findspace($AU113,BO$10))</f>
        <v/>
      </c>
      <c r="BR113" s="21" t="str">
        <f>IF($BG113=0,$AV113,findspace($AV113,BR$10))</f>
        <v>Military</v>
      </c>
      <c r="BS113" s="21" t="str">
        <f>IF($BG113=0,$AV113,findspace($AV113,BS$10))</f>
        <v>Leave</v>
      </c>
      <c r="BT113" s="21" t="str">
        <f>IF($BG113=0,$AV113,findspace($AV113,BT$10))</f>
        <v>Regular</v>
      </c>
      <c r="BU113" s="21" t="str">
        <f>IF($BG113=0,$AV113,findspace($AV113,BU$10))</f>
        <v>Used</v>
      </c>
      <c r="BV113" s="21" t="str">
        <f>IF($BG113=0,$AV113,findspace($AV113,BV$10))</f>
        <v/>
      </c>
      <c r="BW113" s="21" t="str">
        <f>IF($BG113=0,$AV113,findspace($AV113,BW$10))</f>
        <v/>
      </c>
      <c r="BX113" s="21" t="str">
        <f>IF($BG113=0,$AV113,findspace($AV113,BX$10))</f>
        <v/>
      </c>
      <c r="BY113" s="21" t="str">
        <f>IF($BG113=0,$AV113,findspace($AV113,BY$10))</f>
        <v/>
      </c>
      <c r="BZ113" s="21" t="str">
        <f>IF($BG113=0,$AV113,findspace($AV113,BZ$10))</f>
        <v/>
      </c>
      <c r="CA113" s="21" t="str">
        <f>IF($BG113=0,$AV113,findspace($AV113,CA$10))</f>
        <v/>
      </c>
    </row>
    <row r="114" spans="1:79" x14ac:dyDescent="0.35">
      <c r="A114" t="s">
        <v>1837</v>
      </c>
      <c r="B114">
        <v>70</v>
      </c>
      <c r="C114" t="s">
        <v>3113</v>
      </c>
      <c r="D114" t="s">
        <v>1839</v>
      </c>
      <c r="E114" t="s">
        <v>1265</v>
      </c>
      <c r="F114" t="s">
        <v>3336</v>
      </c>
      <c r="G114" s="13">
        <v>0.98325991189427309</v>
      </c>
      <c r="I114">
        <v>12374</v>
      </c>
      <c r="J114" t="str">
        <f>K114&amp;L114</f>
        <v>IBC70Military Leave Regular Used12374DFASLMMilitary Leave</v>
      </c>
      <c r="K114" t="str">
        <f>A114&amp;B114&amp;C114</f>
        <v>IBC70Military Leave Regular Used</v>
      </c>
      <c r="L114" t="str">
        <f>I114&amp;D114&amp;E114&amp;F114</f>
        <v>12374DFASLMMilitary Leave</v>
      </c>
      <c r="M114" s="13">
        <f>G114</f>
        <v>0.98325991189427309</v>
      </c>
      <c r="N114" s="13"/>
      <c r="O114" s="19">
        <v>616</v>
      </c>
      <c r="P114">
        <f>COUNTIF(C$11:C$2024, C114)</f>
        <v>3</v>
      </c>
      <c r="Q114">
        <f>COUNTIF(F$11:F$177, F114)</f>
        <v>1</v>
      </c>
      <c r="R114" t="b">
        <f>A114=D114</f>
        <v>0</v>
      </c>
      <c r="S114" t="b">
        <f>A114&amp;B114&amp;C114=D114&amp;E114&amp;F114</f>
        <v>0</v>
      </c>
      <c r="V114" t="str">
        <f>IF($A114=V$10, $C114, "")</f>
        <v/>
      </c>
      <c r="W114" t="str">
        <f>IF($A114=W$10, $C114, "")</f>
        <v/>
      </c>
      <c r="X114" t="str">
        <f>IF($A114=X$10, $C114, "")</f>
        <v/>
      </c>
      <c r="Y114" t="str">
        <f>IF($A114=Y$10, $C114, "")</f>
        <v>Military Leave Regular Used</v>
      </c>
      <c r="Z114" t="str">
        <f>IF($A114=Z$10, $C114, "")</f>
        <v/>
      </c>
      <c r="AB114" t="str">
        <f>IF($D114=AB$10, $F114, "")</f>
        <v>Military Leave</v>
      </c>
      <c r="AC114" t="str">
        <f>IF($D114=AC$10, $F114, "")</f>
        <v/>
      </c>
      <c r="AD114" t="str">
        <f>IF($D114=AD$10, $F114, "")</f>
        <v/>
      </c>
      <c r="AE114" t="str">
        <f>IF($D114=AE$10, $F114, "")</f>
        <v/>
      </c>
      <c r="AF114" t="str">
        <f>IF($D114=AF$10, $F114, "")</f>
        <v/>
      </c>
      <c r="AH114">
        <f>COUNTIF(AI$11:AI$2024, AI114)</f>
        <v>2</v>
      </c>
      <c r="AI114" t="str">
        <f>V114&amp;AB114&amp;W114&amp;AC114&amp;X114&amp;AD114&amp;Y114&amp;AE114&amp;Z114&amp;AF114</f>
        <v>Military LeaveMilitary Leave Regular Used</v>
      </c>
      <c r="AJ114">
        <f>IF(ROW()=11,1,IF(AK113+1=AK114,AJ113,AJ113+1))</f>
        <v>84</v>
      </c>
      <c r="AK114">
        <f>IF(AI114=AI113, AK113+1, 1)</f>
        <v>2</v>
      </c>
      <c r="AL114" s="26" t="str">
        <f>AM114&amp;AN114</f>
        <v>IBC70Military Leave Regular Used12374DFASLMMilitary Leave</v>
      </c>
      <c r="AM114" t="str">
        <f>K114</f>
        <v>IBC70Military Leave Regular Used</v>
      </c>
      <c r="AN114" t="str">
        <f>L114</f>
        <v>12374DFASLMMilitary Leave</v>
      </c>
      <c r="AO114">
        <f>COUNTIF(AM$11:AM$1107, AM114)</f>
        <v>3</v>
      </c>
      <c r="AP114">
        <f>COUNTIF(AN$11:AN$1107, AN114)</f>
        <v>4</v>
      </c>
      <c r="AQ114">
        <f>MATCH(AM114, AM$11:AM$1107, 0)</f>
        <v>104</v>
      </c>
      <c r="AR114">
        <f>MATCH(AN114, AN$11:AN$1107, 0)</f>
        <v>104</v>
      </c>
      <c r="AS114">
        <v>616</v>
      </c>
      <c r="AU114" t="str">
        <f>C114</f>
        <v>Military Leave Regular Used</v>
      </c>
      <c r="AV114" t="str">
        <f>IF(F114="", "", F114)</f>
        <v>Military Leave</v>
      </c>
      <c r="AW114" s="13">
        <f>M114</f>
        <v>0.98325991189427309</v>
      </c>
      <c r="AX114" t="e">
        <f>VLOOKUP(AI114, UniquePairs!A$5:A$2000, 1, FALSE)</f>
        <v>#N/A</v>
      </c>
      <c r="AY114" t="str">
        <f>IFERROR(INDEX(UniquePairs!A$5:K$1000, MATCH(AL114, UniquePairs!A$5:A$1000, 0), 10), "")</f>
        <v/>
      </c>
      <c r="AZ114" s="13">
        <f>IF(AY114&lt;&gt;"", AY114, AW114)</f>
        <v>0.98325991189427309</v>
      </c>
      <c r="BA114" t="str">
        <f>IF(AZ114=0,"None",IF(AZ114&lt;0.6,"Weak",IF(AZ114&lt;0.7,"Review",IF(AZ114&lt;0.8,"Good",IF(AZ114&lt;0.9,"Very Good","Solid")))))</f>
        <v>Solid</v>
      </c>
      <c r="BB114" s="28" t="str">
        <f>IF(AJ113=AJ114, BB113, BC114)</f>
        <v>Military Leave</v>
      </c>
      <c r="BC114" t="str">
        <f>IF(AV114="",AU114,StringMatch(AU114,AV114,TRUE))</f>
        <v>Military Leave</v>
      </c>
      <c r="BD114" t="str">
        <f>TRIM(SUBSTITUTE(SUBSTITUTE(SUBSTITUTE(SUBSTITUTE(SUBSTITUTE(SUBSTITUTE(SUBSTITUTE(SUBSTITUTE(SUBSTITUTE(SUBSTITUTE(AU114,BR114,""),BS114,""),BT114,""),BU114,""),BV114,""),BW114,""),BX114,""),BY114,""),BZ114,""),CA114,""))</f>
        <v>Regular Used</v>
      </c>
      <c r="BE114" t="str">
        <f>TRIM(SUBSTITUTE(SUBSTITUTE(SUBSTITUTE(SUBSTITUTE(SUBSTITUTE(SUBSTITUTE(SUBSTITUTE(SUBSTITUTE(SUBSTITUTE(SUBSTITUTE(AV114,BH114,""),BI114,""),BJ114,""),BK114,""),BL114,""),BM114,""),BN114,""),BO114,""),BP114,""),BQ114,""))</f>
        <v/>
      </c>
      <c r="BF114" s="21">
        <f>LEN(AU114)-LEN(SUBSTITUTE(AU114," ",""))</f>
        <v>3</v>
      </c>
      <c r="BG114" s="21">
        <f>LEN(AV114)-LEN(SUBSTITUTE(AV114," ",""))</f>
        <v>1</v>
      </c>
      <c r="BH114" s="21" t="str">
        <f>IF(BF114=0,AU114,findspace($AU114,BH$10))</f>
        <v>Military</v>
      </c>
      <c r="BI114" s="21" t="str">
        <f>IF(BH114=0,AN114,findspace($AU114,BI$10))</f>
        <v>Leave</v>
      </c>
      <c r="BJ114" s="21" t="str">
        <f>IF(BI114=0,AV114,findspace($AU114,BJ$10))</f>
        <v>Regular</v>
      </c>
      <c r="BK114" s="21" t="str">
        <f>IF(BJ114=0,AW114,findspace($AU114,BK$10))</f>
        <v>Used</v>
      </c>
      <c r="BL114" s="21" t="str">
        <f>IF(BK114=0,AX114,findspace($AU114,BL$10))</f>
        <v/>
      </c>
      <c r="BM114" s="21" t="str">
        <f>IF(BL114=0,BF114,findspace($AU114,BM$10))</f>
        <v/>
      </c>
      <c r="BN114" s="21" t="str">
        <f>IF(BM114=0,BH114,findspace($AU114,BN$10))</f>
        <v/>
      </c>
      <c r="BO114" s="21" t="str">
        <f>IF(BN114=0,BI114,findspace($AU114,BO$10))</f>
        <v/>
      </c>
      <c r="BR114" s="21" t="str">
        <f>IF($BG114=0,$AV114,findspace($AV114,BR$10))</f>
        <v>Military</v>
      </c>
      <c r="BS114" s="21" t="str">
        <f>IF($BG114=0,$AV114,findspace($AV114,BS$10))</f>
        <v>Leave</v>
      </c>
      <c r="BT114" s="21" t="str">
        <f>IF($BG114=0,$AV114,findspace($AV114,BT$10))</f>
        <v/>
      </c>
      <c r="BU114" s="21" t="str">
        <f>IF($BG114=0,$AV114,findspace($AV114,BU$10))</f>
        <v/>
      </c>
      <c r="BV114" s="21" t="str">
        <f>IF($BG114=0,$AV114,findspace($AV114,BV$10))</f>
        <v/>
      </c>
      <c r="BW114" s="21" t="str">
        <f>IF($BG114=0,$AV114,findspace($AV114,BW$10))</f>
        <v/>
      </c>
      <c r="BX114" s="21" t="str">
        <f>IF($BG114=0,$AV114,findspace($AV114,BX$10))</f>
        <v/>
      </c>
      <c r="BY114" s="21" t="str">
        <f>IF($BG114=0,$AV114,findspace($AV114,BY$10))</f>
        <v/>
      </c>
      <c r="BZ114" s="21" t="str">
        <f>IF($BG114=0,$AV114,findspace($AV114,BZ$10))</f>
        <v/>
      </c>
      <c r="CA114" s="21" t="str">
        <f>IF($BG114=0,$AV114,findspace($AV114,CA$10))</f>
        <v/>
      </c>
    </row>
    <row r="115" spans="1:79" x14ac:dyDescent="0.35">
      <c r="A115" t="s">
        <v>1837</v>
      </c>
      <c r="B115" t="s">
        <v>27</v>
      </c>
      <c r="C115" t="s">
        <v>3040</v>
      </c>
      <c r="D115" t="s">
        <v>1837</v>
      </c>
      <c r="E115" t="s">
        <v>27</v>
      </c>
      <c r="F115" t="s">
        <v>3215</v>
      </c>
      <c r="G115" s="13">
        <v>0.98280488666054655</v>
      </c>
      <c r="I115">
        <v>12374</v>
      </c>
      <c r="J115" t="str">
        <f>K115&amp;L115</f>
        <v>IBCHHLHouse Hunting 1 Leave Used12374IBCHHLHouse Hunting 3 Leave Used</v>
      </c>
      <c r="K115" t="str">
        <f>A115&amp;B115&amp;C115</f>
        <v>IBCHHLHouse Hunting 1 Leave Used</v>
      </c>
      <c r="L115" t="str">
        <f>I115&amp;D115&amp;E115&amp;F115</f>
        <v>12374IBCHHLHouse Hunting 3 Leave Used</v>
      </c>
      <c r="M115" s="13">
        <f>G115</f>
        <v>0.98280488666054655</v>
      </c>
      <c r="N115" s="13"/>
      <c r="O115" s="19">
        <v>399</v>
      </c>
      <c r="P115">
        <f>COUNTIF(C$11:C$2024, C115)</f>
        <v>3</v>
      </c>
      <c r="Q115">
        <f>COUNTIF(F$11:F$177, F115)</f>
        <v>3</v>
      </c>
      <c r="R115" t="b">
        <f>A115=D115</f>
        <v>1</v>
      </c>
      <c r="S115" t="b">
        <f>A115&amp;B115&amp;C115=D115&amp;E115&amp;F115</f>
        <v>0</v>
      </c>
      <c r="V115" t="str">
        <f>IF($A115=V$10, $C115, "")</f>
        <v/>
      </c>
      <c r="W115" t="str">
        <f>IF($A115=W$10, $C115, "")</f>
        <v/>
      </c>
      <c r="X115" t="str">
        <f>IF($A115=X$10, $C115, "")</f>
        <v/>
      </c>
      <c r="Y115" t="str">
        <f>IF($A115=Y$10, $C115, "")</f>
        <v>House Hunting 1 Leave Used</v>
      </c>
      <c r="Z115" t="str">
        <f>IF($A115=Z$10, $C115, "")</f>
        <v/>
      </c>
      <c r="AB115" t="str">
        <f>IF($D115=AB$10, $F115, "")</f>
        <v/>
      </c>
      <c r="AC115" t="str">
        <f>IF($D115=AC$10, $F115, "")</f>
        <v/>
      </c>
      <c r="AD115" t="str">
        <f>IF($D115=AD$10, $F115, "")</f>
        <v/>
      </c>
      <c r="AE115" t="str">
        <f>IF($D115=AE$10, $F115, "")</f>
        <v>House Hunting 3 Leave Used</v>
      </c>
      <c r="AF115" t="str">
        <f>IF($D115=AF$10, $F115, "")</f>
        <v/>
      </c>
      <c r="AH115">
        <f>COUNTIF(AI$11:AI$2024, AI115)</f>
        <v>1</v>
      </c>
      <c r="AI115" t="str">
        <f>V115&amp;AB115&amp;W115&amp;AC115&amp;X115&amp;AD115&amp;Y115&amp;AE115&amp;Z115&amp;AF115</f>
        <v>House Hunting 1 Leave UsedHouse Hunting 3 Leave Used</v>
      </c>
      <c r="AJ115">
        <f>IF(ROW()=11,1,IF(AK114+1=AK115,AJ114,AJ114+1))</f>
        <v>85</v>
      </c>
      <c r="AK115">
        <f>IF(AI115=AI114, AK114+1, 1)</f>
        <v>1</v>
      </c>
      <c r="AL115" s="26" t="str">
        <f>AM115&amp;AN115</f>
        <v>IBCHHLHouse Hunting 1 Leave Used12374IBCHHLHouse Hunting 3 Leave Used</v>
      </c>
      <c r="AM115" t="str">
        <f>K115</f>
        <v>IBCHHLHouse Hunting 1 Leave Used</v>
      </c>
      <c r="AN115" t="str">
        <f>L115</f>
        <v>12374IBCHHLHouse Hunting 3 Leave Used</v>
      </c>
      <c r="AO115">
        <f>COUNTIF(AM$11:AM$1107, AM115)</f>
        <v>3</v>
      </c>
      <c r="AP115">
        <f>COUNTIF(AN$11:AN$1107, AN115)</f>
        <v>3</v>
      </c>
      <c r="AQ115">
        <f>MATCH(AM115, AM$11:AM$1107, 0)</f>
        <v>105</v>
      </c>
      <c r="AR115">
        <f>MATCH(AN115, AN$11:AN$1107, 0)</f>
        <v>105</v>
      </c>
      <c r="AS115">
        <v>399</v>
      </c>
      <c r="AU115" t="str">
        <f>C115</f>
        <v>House Hunting 1 Leave Used</v>
      </c>
      <c r="AV115" t="str">
        <f>IF(F115="", "", F115)</f>
        <v>House Hunting 3 Leave Used</v>
      </c>
      <c r="AW115" s="13">
        <f>M115</f>
        <v>0.98280488666054655</v>
      </c>
      <c r="AX115" t="e">
        <f>VLOOKUP(AI115, UniquePairs!A$5:A$2000, 1, FALSE)</f>
        <v>#N/A</v>
      </c>
      <c r="AY115" t="str">
        <f>IFERROR(INDEX(UniquePairs!A$5:K$1000, MATCH(AL115, UniquePairs!A$5:A$1000, 0), 10), "")</f>
        <v/>
      </c>
      <c r="AZ115" s="13">
        <f>IF(AY115&lt;&gt;"", AY115, AW115)</f>
        <v>0.98280488666054655</v>
      </c>
      <c r="BA115" t="str">
        <f>IF(AZ115=0,"None",IF(AZ115&lt;0.6,"Weak",IF(AZ115&lt;0.7,"Review",IF(AZ115&lt;0.8,"Good",IF(AZ115&lt;0.9,"Very Good","Solid")))))</f>
        <v>Solid</v>
      </c>
      <c r="BB115" s="28" t="str">
        <f>IF(AJ114=AJ115, BB114, BC115)</f>
        <v>House Hunting Leave Used</v>
      </c>
      <c r="BC115" t="str">
        <f>IF(AV115="",AU115,StringMatch(AU115,AV115,TRUE))</f>
        <v>House Hunting Leave Used</v>
      </c>
      <c r="BD115" t="str">
        <f>TRIM(SUBSTITUTE(SUBSTITUTE(SUBSTITUTE(SUBSTITUTE(SUBSTITUTE(SUBSTITUTE(SUBSTITUTE(SUBSTITUTE(SUBSTITUTE(SUBSTITUTE(AU115,BR115,""),BS115,""),BT115,""),BU115,""),BV115,""),BW115,""),BX115,""),BY115,""),BZ115,""),CA115,""))</f>
        <v>1</v>
      </c>
      <c r="BE115" t="str">
        <f>TRIM(SUBSTITUTE(SUBSTITUTE(SUBSTITUTE(SUBSTITUTE(SUBSTITUTE(SUBSTITUTE(SUBSTITUTE(SUBSTITUTE(SUBSTITUTE(SUBSTITUTE(AV115,BH115,""),BI115,""),BJ115,""),BK115,""),BL115,""),BM115,""),BN115,""),BO115,""),BP115,""),BQ115,""))</f>
        <v>3</v>
      </c>
      <c r="BF115" s="21">
        <f>LEN(AU115)-LEN(SUBSTITUTE(AU115," ",""))</f>
        <v>4</v>
      </c>
      <c r="BG115" s="21">
        <f>LEN(AV115)-LEN(SUBSTITUTE(AV115," ",""))</f>
        <v>4</v>
      </c>
      <c r="BH115" s="21" t="str">
        <f>IF(BF115=0,AU115,findspace($AU115,BH$10))</f>
        <v>House</v>
      </c>
      <c r="BI115" s="21" t="str">
        <f>IF(BH115=0,AN115,findspace($AU115,BI$10))</f>
        <v>Hunting</v>
      </c>
      <c r="BJ115" s="21" t="str">
        <f>IF(BI115=0,AV115,findspace($AU115,BJ$10))</f>
        <v>1</v>
      </c>
      <c r="BK115" s="21" t="str">
        <f>IF(BJ115=0,AW115,findspace($AU115,BK$10))</f>
        <v>Leave</v>
      </c>
      <c r="BL115" s="21" t="str">
        <f>IF(BK115=0,AX115,findspace($AU115,BL$10))</f>
        <v>Used</v>
      </c>
      <c r="BM115" s="21" t="str">
        <f>IF(BL115=0,BF115,findspace($AU115,BM$10))</f>
        <v/>
      </c>
      <c r="BN115" s="21" t="str">
        <f>IF(BM115=0,BH115,findspace($AU115,BN$10))</f>
        <v/>
      </c>
      <c r="BO115" s="21" t="str">
        <f>IF(BN115=0,BI115,findspace($AU115,BO$10))</f>
        <v/>
      </c>
      <c r="BR115" s="21" t="str">
        <f>IF($BG115=0,$AV115,findspace($AV115,BR$10))</f>
        <v>House</v>
      </c>
      <c r="BS115" s="21" t="str">
        <f>IF($BG115=0,$AV115,findspace($AV115,BS$10))</f>
        <v>Hunting</v>
      </c>
      <c r="BT115" s="21" t="str">
        <f>IF($BG115=0,$AV115,findspace($AV115,BT$10))</f>
        <v>3</v>
      </c>
      <c r="BU115" s="21" t="str">
        <f>IF($BG115=0,$AV115,findspace($AV115,BU$10))</f>
        <v>Leave</v>
      </c>
      <c r="BV115" s="21" t="str">
        <f>IF($BG115=0,$AV115,findspace($AV115,BV$10))</f>
        <v>Used</v>
      </c>
      <c r="BW115" s="21" t="str">
        <f>IF($BG115=0,$AV115,findspace($AV115,BW$10))</f>
        <v/>
      </c>
      <c r="BX115" s="21" t="str">
        <f>IF($BG115=0,$AV115,findspace($AV115,BX$10))</f>
        <v/>
      </c>
      <c r="BY115" s="21" t="str">
        <f>IF($BG115=0,$AV115,findspace($AV115,BY$10))</f>
        <v/>
      </c>
      <c r="BZ115" s="21" t="str">
        <f>IF($BG115=0,$AV115,findspace($AV115,BZ$10))</f>
        <v/>
      </c>
      <c r="CA115" s="21" t="str">
        <f>IF($BG115=0,$AV115,findspace($AV115,CA$10))</f>
        <v/>
      </c>
    </row>
    <row r="116" spans="1:79" x14ac:dyDescent="0.35">
      <c r="A116" t="s">
        <v>1837</v>
      </c>
      <c r="B116" t="s">
        <v>27</v>
      </c>
      <c r="C116" t="s">
        <v>3213</v>
      </c>
      <c r="D116" t="s">
        <v>1837</v>
      </c>
      <c r="E116" t="s">
        <v>27</v>
      </c>
      <c r="F116" t="s">
        <v>3215</v>
      </c>
      <c r="G116" s="13">
        <v>0.98280488666054655</v>
      </c>
      <c r="I116">
        <v>12374</v>
      </c>
      <c r="J116" t="str">
        <f>K116&amp;L116</f>
        <v>IBCHHLHouse Hunting 2 Leave Used12374IBCHHLHouse Hunting 3 Leave Used</v>
      </c>
      <c r="K116" t="str">
        <f>A116&amp;B116&amp;C116</f>
        <v>IBCHHLHouse Hunting 2 Leave Used</v>
      </c>
      <c r="L116" t="str">
        <f>I116&amp;D116&amp;E116&amp;F116</f>
        <v>12374IBCHHLHouse Hunting 3 Leave Used</v>
      </c>
      <c r="M116" s="13">
        <f>G116</f>
        <v>0.98280488666054655</v>
      </c>
      <c r="N116" s="13"/>
      <c r="O116" s="19">
        <v>76</v>
      </c>
      <c r="P116">
        <f>COUNTIF(C$11:C$2024, C116)</f>
        <v>3</v>
      </c>
      <c r="Q116">
        <f>COUNTIF(F$11:F$177, F116)</f>
        <v>3</v>
      </c>
      <c r="R116" t="b">
        <f>A116=D116</f>
        <v>1</v>
      </c>
      <c r="S116" t="b">
        <f>A116&amp;B116&amp;C116=D116&amp;E116&amp;F116</f>
        <v>0</v>
      </c>
      <c r="V116" t="str">
        <f>IF($A116=V$10, $C116, "")</f>
        <v/>
      </c>
      <c r="W116" t="str">
        <f>IF($A116=W$10, $C116, "")</f>
        <v/>
      </c>
      <c r="X116" t="str">
        <f>IF($A116=X$10, $C116, "")</f>
        <v/>
      </c>
      <c r="Y116" t="str">
        <f>IF($A116=Y$10, $C116, "")</f>
        <v>House Hunting 2 Leave Used</v>
      </c>
      <c r="Z116" t="str">
        <f>IF($A116=Z$10, $C116, "")</f>
        <v/>
      </c>
      <c r="AB116" t="str">
        <f>IF($D116=AB$10, $F116, "")</f>
        <v/>
      </c>
      <c r="AC116" t="str">
        <f>IF($D116=AC$10, $F116, "")</f>
        <v/>
      </c>
      <c r="AD116" t="str">
        <f>IF($D116=AD$10, $F116, "")</f>
        <v/>
      </c>
      <c r="AE116" t="str">
        <f>IF($D116=AE$10, $F116, "")</f>
        <v>House Hunting 3 Leave Used</v>
      </c>
      <c r="AF116" t="str">
        <f>IF($D116=AF$10, $F116, "")</f>
        <v/>
      </c>
      <c r="AH116">
        <f>COUNTIF(AI$11:AI$2024, AI116)</f>
        <v>1</v>
      </c>
      <c r="AI116" t="str">
        <f>V116&amp;AB116&amp;W116&amp;AC116&amp;X116&amp;AD116&amp;Y116&amp;AE116&amp;Z116&amp;AF116</f>
        <v>House Hunting 2 Leave UsedHouse Hunting 3 Leave Used</v>
      </c>
      <c r="AJ116">
        <f>IF(ROW()=11,1,IF(AK115+1=AK116,AJ115,AJ115+1))</f>
        <v>86</v>
      </c>
      <c r="AK116">
        <f>IF(AI116=AI115, AK115+1, 1)</f>
        <v>1</v>
      </c>
      <c r="AL116" s="26" t="str">
        <f>AM116&amp;AN116</f>
        <v>IBCHHLHouse Hunting 2 Leave Used12374IBCHHLHouse Hunting 3 Leave Used</v>
      </c>
      <c r="AM116" t="str">
        <f>K116</f>
        <v>IBCHHLHouse Hunting 2 Leave Used</v>
      </c>
      <c r="AN116" t="str">
        <f>L116</f>
        <v>12374IBCHHLHouse Hunting 3 Leave Used</v>
      </c>
      <c r="AO116">
        <f>COUNTIF(AM$11:AM$1107, AM116)</f>
        <v>3</v>
      </c>
      <c r="AP116">
        <f>COUNTIF(AN$11:AN$1107, AN116)</f>
        <v>3</v>
      </c>
      <c r="AQ116">
        <f>MATCH(AM116, AM$11:AM$1107, 0)</f>
        <v>106</v>
      </c>
      <c r="AR116">
        <f>MATCH(AN116, AN$11:AN$1107, 0)</f>
        <v>105</v>
      </c>
      <c r="AS116">
        <v>76</v>
      </c>
      <c r="AU116" t="str">
        <f>C116</f>
        <v>House Hunting 2 Leave Used</v>
      </c>
      <c r="AV116" t="str">
        <f>IF(F116="", "", F116)</f>
        <v>House Hunting 3 Leave Used</v>
      </c>
      <c r="AW116" s="13">
        <f>M116</f>
        <v>0.98280488666054655</v>
      </c>
      <c r="AX116" t="e">
        <f>VLOOKUP(AI116, UniquePairs!A$5:A$2000, 1, FALSE)</f>
        <v>#N/A</v>
      </c>
      <c r="AY116" t="str">
        <f>IFERROR(INDEX(UniquePairs!A$5:K$1000, MATCH(AL116, UniquePairs!A$5:A$1000, 0), 10), "")</f>
        <v/>
      </c>
      <c r="AZ116" s="13">
        <f>IF(AY116&lt;&gt;"", AY116, AW116)</f>
        <v>0.98280488666054655</v>
      </c>
      <c r="BA116" t="str">
        <f>IF(AZ116=0,"None",IF(AZ116&lt;0.6,"Weak",IF(AZ116&lt;0.7,"Review",IF(AZ116&lt;0.8,"Good",IF(AZ116&lt;0.9,"Very Good","Solid")))))</f>
        <v>Solid</v>
      </c>
      <c r="BB116" s="28" t="str">
        <f>IF(AJ115=AJ116, BB115, BC116)</f>
        <v>House Hunting Leave Used</v>
      </c>
      <c r="BC116" t="str">
        <f>IF(AV116="",AU116,StringMatch(AU116,AV116,TRUE))</f>
        <v>House Hunting Leave Used</v>
      </c>
      <c r="BD116" t="str">
        <f>TRIM(SUBSTITUTE(SUBSTITUTE(SUBSTITUTE(SUBSTITUTE(SUBSTITUTE(SUBSTITUTE(SUBSTITUTE(SUBSTITUTE(SUBSTITUTE(SUBSTITUTE(AU116,BR116,""),BS116,""),BT116,""),BU116,""),BV116,""),BW116,""),BX116,""),BY116,""),BZ116,""),CA116,""))</f>
        <v>2</v>
      </c>
      <c r="BE116" t="str">
        <f>TRIM(SUBSTITUTE(SUBSTITUTE(SUBSTITUTE(SUBSTITUTE(SUBSTITUTE(SUBSTITUTE(SUBSTITUTE(SUBSTITUTE(SUBSTITUTE(SUBSTITUTE(AV116,BH116,""),BI116,""),BJ116,""),BK116,""),BL116,""),BM116,""),BN116,""),BO116,""),BP116,""),BQ116,""))</f>
        <v>3</v>
      </c>
      <c r="BF116" s="21">
        <f>LEN(AU116)-LEN(SUBSTITUTE(AU116," ",""))</f>
        <v>4</v>
      </c>
      <c r="BG116" s="21">
        <f>LEN(AV116)-LEN(SUBSTITUTE(AV116," ",""))</f>
        <v>4</v>
      </c>
      <c r="BH116" s="21" t="str">
        <f>IF(BF116=0,AU116,findspace($AU116,BH$10))</f>
        <v>House</v>
      </c>
      <c r="BI116" s="21" t="str">
        <f>IF(BH116=0,AN116,findspace($AU116,BI$10))</f>
        <v>Hunting</v>
      </c>
      <c r="BJ116" s="21" t="str">
        <f>IF(BI116=0,AV116,findspace($AU116,BJ$10))</f>
        <v>2</v>
      </c>
      <c r="BK116" s="21" t="str">
        <f>IF(BJ116=0,AW116,findspace($AU116,BK$10))</f>
        <v>Leave</v>
      </c>
      <c r="BL116" s="21" t="str">
        <f>IF(BK116=0,AX116,findspace($AU116,BL$10))</f>
        <v>Used</v>
      </c>
      <c r="BM116" s="21" t="str">
        <f>IF(BL116=0,BF116,findspace($AU116,BM$10))</f>
        <v/>
      </c>
      <c r="BN116" s="21" t="str">
        <f>IF(BM116=0,BH116,findspace($AU116,BN$10))</f>
        <v/>
      </c>
      <c r="BO116" s="21" t="str">
        <f>IF(BN116=0,BI116,findspace($AU116,BO$10))</f>
        <v/>
      </c>
      <c r="BR116" s="21" t="str">
        <f>IF($BG116=0,$AV116,findspace($AV116,BR$10))</f>
        <v>House</v>
      </c>
      <c r="BS116" s="21" t="str">
        <f>IF($BG116=0,$AV116,findspace($AV116,BS$10))</f>
        <v>Hunting</v>
      </c>
      <c r="BT116" s="21" t="str">
        <f>IF($BG116=0,$AV116,findspace($AV116,BT$10))</f>
        <v>3</v>
      </c>
      <c r="BU116" s="21" t="str">
        <f>IF($BG116=0,$AV116,findspace($AV116,BU$10))</f>
        <v>Leave</v>
      </c>
      <c r="BV116" s="21" t="str">
        <f>IF($BG116=0,$AV116,findspace($AV116,BV$10))</f>
        <v>Used</v>
      </c>
      <c r="BW116" s="21" t="str">
        <f>IF($BG116=0,$AV116,findspace($AV116,BW$10))</f>
        <v/>
      </c>
      <c r="BX116" s="21" t="str">
        <f>IF($BG116=0,$AV116,findspace($AV116,BX$10))</f>
        <v/>
      </c>
      <c r="BY116" s="21" t="str">
        <f>IF($BG116=0,$AV116,findspace($AV116,BY$10))</f>
        <v/>
      </c>
      <c r="BZ116" s="21" t="str">
        <f>IF($BG116=0,$AV116,findspace($AV116,BZ$10))</f>
        <v/>
      </c>
      <c r="CA116" s="21" t="str">
        <f>IF($BG116=0,$AV116,findspace($AV116,CA$10))</f>
        <v/>
      </c>
    </row>
    <row r="117" spans="1:79" x14ac:dyDescent="0.35">
      <c r="A117" t="s">
        <v>1837</v>
      </c>
      <c r="B117" t="s">
        <v>27</v>
      </c>
      <c r="C117" t="s">
        <v>3215</v>
      </c>
      <c r="D117" t="s">
        <v>1837</v>
      </c>
      <c r="E117" t="s">
        <v>27</v>
      </c>
      <c r="F117" t="s">
        <v>3040</v>
      </c>
      <c r="G117" s="13">
        <v>0.98280488666054655</v>
      </c>
      <c r="I117">
        <v>12374</v>
      </c>
      <c r="J117" t="str">
        <f>K117&amp;L117</f>
        <v>IBCHHLHouse Hunting 3 Leave Used12374IBCHHLHouse Hunting 1 Leave Used</v>
      </c>
      <c r="K117" t="str">
        <f>A117&amp;B117&amp;C117</f>
        <v>IBCHHLHouse Hunting 3 Leave Used</v>
      </c>
      <c r="L117" t="str">
        <f>I117&amp;D117&amp;E117&amp;F117</f>
        <v>12374IBCHHLHouse Hunting 1 Leave Used</v>
      </c>
      <c r="M117" s="13">
        <f>G117</f>
        <v>0.98280488666054655</v>
      </c>
      <c r="N117" s="13"/>
      <c r="O117" s="19">
        <v>919</v>
      </c>
      <c r="P117">
        <f>COUNTIF(C$11:C$2024, C117)</f>
        <v>3</v>
      </c>
      <c r="Q117">
        <f>COUNTIF(F$11:F$177, F117)</f>
        <v>3</v>
      </c>
      <c r="R117" t="b">
        <f>A117=D117</f>
        <v>1</v>
      </c>
      <c r="S117" t="b">
        <f>A117&amp;B117&amp;C117=D117&amp;E117&amp;F117</f>
        <v>0</v>
      </c>
      <c r="V117" t="str">
        <f>IF($A117=V$10, $C117, "")</f>
        <v/>
      </c>
      <c r="W117" t="str">
        <f>IF($A117=W$10, $C117, "")</f>
        <v/>
      </c>
      <c r="X117" t="str">
        <f>IF($A117=X$10, $C117, "")</f>
        <v/>
      </c>
      <c r="Y117" t="str">
        <f>IF($A117=Y$10, $C117, "")</f>
        <v>House Hunting 3 Leave Used</v>
      </c>
      <c r="Z117" t="str">
        <f>IF($A117=Z$10, $C117, "")</f>
        <v/>
      </c>
      <c r="AB117" t="str">
        <f>IF($D117=AB$10, $F117, "")</f>
        <v/>
      </c>
      <c r="AC117" t="str">
        <f>IF($D117=AC$10, $F117, "")</f>
        <v/>
      </c>
      <c r="AD117" t="str">
        <f>IF($D117=AD$10, $F117, "")</f>
        <v/>
      </c>
      <c r="AE117" t="str">
        <f>IF($D117=AE$10, $F117, "")</f>
        <v>House Hunting 1 Leave Used</v>
      </c>
      <c r="AF117" t="str">
        <f>IF($D117=AF$10, $F117, "")</f>
        <v/>
      </c>
      <c r="AH117">
        <f>COUNTIF(AI$11:AI$2024, AI117)</f>
        <v>1</v>
      </c>
      <c r="AI117" t="str">
        <f>V117&amp;AB117&amp;W117&amp;AC117&amp;X117&amp;AD117&amp;Y117&amp;AE117&amp;Z117&amp;AF117</f>
        <v>House Hunting 3 Leave UsedHouse Hunting 1 Leave Used</v>
      </c>
      <c r="AJ117">
        <f>IF(ROW()=11,1,IF(AK116+1=AK117,AJ116,AJ116+1))</f>
        <v>87</v>
      </c>
      <c r="AK117">
        <f>IF(AI117=AI116, AK116+1, 1)</f>
        <v>1</v>
      </c>
      <c r="AL117" s="26" t="str">
        <f>AM117&amp;AN117</f>
        <v>IBCHHLHouse Hunting 3 Leave Used12374IBCHHLHouse Hunting 1 Leave Used</v>
      </c>
      <c r="AM117" t="str">
        <f>K117</f>
        <v>IBCHHLHouse Hunting 3 Leave Used</v>
      </c>
      <c r="AN117" t="str">
        <f>L117</f>
        <v>12374IBCHHLHouse Hunting 1 Leave Used</v>
      </c>
      <c r="AO117">
        <f>COUNTIF(AM$11:AM$1107, AM117)</f>
        <v>3</v>
      </c>
      <c r="AP117">
        <f>COUNTIF(AN$11:AN$1107, AN117)</f>
        <v>3</v>
      </c>
      <c r="AQ117">
        <f>MATCH(AM117, AM$11:AM$1107, 0)</f>
        <v>107</v>
      </c>
      <c r="AR117">
        <f>MATCH(AN117, AN$11:AN$1107, 0)</f>
        <v>107</v>
      </c>
      <c r="AS117">
        <v>919</v>
      </c>
      <c r="AU117" t="str">
        <f>C117</f>
        <v>House Hunting 3 Leave Used</v>
      </c>
      <c r="AV117" t="str">
        <f>IF(F117="", "", F117)</f>
        <v>House Hunting 1 Leave Used</v>
      </c>
      <c r="AW117" s="13">
        <f>M117</f>
        <v>0.98280488666054655</v>
      </c>
      <c r="AX117" t="e">
        <f>VLOOKUP(AI117, UniquePairs!A$5:A$2000, 1, FALSE)</f>
        <v>#N/A</v>
      </c>
      <c r="AY117" t="str">
        <f>IFERROR(INDEX(UniquePairs!A$5:K$1000, MATCH(AL117, UniquePairs!A$5:A$1000, 0), 10), "")</f>
        <v/>
      </c>
      <c r="AZ117" s="13">
        <f>IF(AY117&lt;&gt;"", AY117, AW117)</f>
        <v>0.98280488666054655</v>
      </c>
      <c r="BA117" t="str">
        <f>IF(AZ117=0,"None",IF(AZ117&lt;0.6,"Weak",IF(AZ117&lt;0.7,"Review",IF(AZ117&lt;0.8,"Good",IF(AZ117&lt;0.9,"Very Good","Solid")))))</f>
        <v>Solid</v>
      </c>
      <c r="BB117" s="28" t="str">
        <f>IF(AJ116=AJ117, BB116, BC117)</f>
        <v>House Hunting Leave Used</v>
      </c>
      <c r="BC117" t="str">
        <f>IF(AV117="",AU117,StringMatch(AU117,AV117,TRUE))</f>
        <v>House Hunting Leave Used</v>
      </c>
      <c r="BD117" t="str">
        <f>TRIM(SUBSTITUTE(SUBSTITUTE(SUBSTITUTE(SUBSTITUTE(SUBSTITUTE(SUBSTITUTE(SUBSTITUTE(SUBSTITUTE(SUBSTITUTE(SUBSTITUTE(AU117,BR117,""),BS117,""),BT117,""),BU117,""),BV117,""),BW117,""),BX117,""),BY117,""),BZ117,""),CA117,""))</f>
        <v>3</v>
      </c>
      <c r="BE117" t="str">
        <f>TRIM(SUBSTITUTE(SUBSTITUTE(SUBSTITUTE(SUBSTITUTE(SUBSTITUTE(SUBSTITUTE(SUBSTITUTE(SUBSTITUTE(SUBSTITUTE(SUBSTITUTE(AV117,BH117,""),BI117,""),BJ117,""),BK117,""),BL117,""),BM117,""),BN117,""),BO117,""),BP117,""),BQ117,""))</f>
        <v>1</v>
      </c>
      <c r="BF117" s="21">
        <f>LEN(AU117)-LEN(SUBSTITUTE(AU117," ",""))</f>
        <v>4</v>
      </c>
      <c r="BG117" s="21">
        <f>LEN(AV117)-LEN(SUBSTITUTE(AV117," ",""))</f>
        <v>4</v>
      </c>
      <c r="BH117" s="21" t="str">
        <f>IF(BF117=0,AU117,findspace($AU117,BH$10))</f>
        <v>House</v>
      </c>
      <c r="BI117" s="21" t="str">
        <f>IF(BH117=0,AN117,findspace($AU117,BI$10))</f>
        <v>Hunting</v>
      </c>
      <c r="BJ117" s="21" t="str">
        <f>IF(BI117=0,AV117,findspace($AU117,BJ$10))</f>
        <v>3</v>
      </c>
      <c r="BK117" s="21" t="str">
        <f>IF(BJ117=0,AW117,findspace($AU117,BK$10))</f>
        <v>Leave</v>
      </c>
      <c r="BL117" s="21" t="str">
        <f>IF(BK117=0,AX117,findspace($AU117,BL$10))</f>
        <v>Used</v>
      </c>
      <c r="BM117" s="21" t="str">
        <f>IF(BL117=0,BF117,findspace($AU117,BM$10))</f>
        <v/>
      </c>
      <c r="BN117" s="21" t="str">
        <f>IF(BM117=0,BH117,findspace($AU117,BN$10))</f>
        <v/>
      </c>
      <c r="BO117" s="21" t="str">
        <f>IF(BN117=0,BI117,findspace($AU117,BO$10))</f>
        <v/>
      </c>
      <c r="BR117" s="21" t="str">
        <f>IF($BG117=0,$AV117,findspace($AV117,BR$10))</f>
        <v>House</v>
      </c>
      <c r="BS117" s="21" t="str">
        <f>IF($BG117=0,$AV117,findspace($AV117,BS$10))</f>
        <v>Hunting</v>
      </c>
      <c r="BT117" s="21" t="str">
        <f>IF($BG117=0,$AV117,findspace($AV117,BT$10))</f>
        <v>1</v>
      </c>
      <c r="BU117" s="21" t="str">
        <f>IF($BG117=0,$AV117,findspace($AV117,BU$10))</f>
        <v>Leave</v>
      </c>
      <c r="BV117" s="21" t="str">
        <f>IF($BG117=0,$AV117,findspace($AV117,BV$10))</f>
        <v>Used</v>
      </c>
      <c r="BW117" s="21" t="str">
        <f>IF($BG117=0,$AV117,findspace($AV117,BW$10))</f>
        <v/>
      </c>
      <c r="BX117" s="21" t="str">
        <f>IF($BG117=0,$AV117,findspace($AV117,BX$10))</f>
        <v/>
      </c>
      <c r="BY117" s="21" t="str">
        <f>IF($BG117=0,$AV117,findspace($AV117,BY$10))</f>
        <v/>
      </c>
      <c r="BZ117" s="21" t="str">
        <f>IF($BG117=0,$AV117,findspace($AV117,BZ$10))</f>
        <v/>
      </c>
      <c r="CA117" s="21" t="str">
        <f>IF($BG117=0,$AV117,findspace($AV117,CA$10))</f>
        <v/>
      </c>
    </row>
    <row r="118" spans="1:79" x14ac:dyDescent="0.35">
      <c r="A118" t="s">
        <v>1837</v>
      </c>
      <c r="B118" t="s">
        <v>27</v>
      </c>
      <c r="C118" t="s">
        <v>3215</v>
      </c>
      <c r="D118" t="s">
        <v>1837</v>
      </c>
      <c r="E118" t="s">
        <v>27</v>
      </c>
      <c r="F118" t="s">
        <v>3213</v>
      </c>
      <c r="G118" s="13">
        <v>0.98280488666054655</v>
      </c>
      <c r="I118">
        <v>12374</v>
      </c>
      <c r="J118" t="str">
        <f>K118&amp;L118</f>
        <v>IBCHHLHouse Hunting 3 Leave Used12374IBCHHLHouse Hunting 2 Leave Used</v>
      </c>
      <c r="K118" t="str">
        <f>A118&amp;B118&amp;C118</f>
        <v>IBCHHLHouse Hunting 3 Leave Used</v>
      </c>
      <c r="L118" t="str">
        <f>I118&amp;D118&amp;E118&amp;F118</f>
        <v>12374IBCHHLHouse Hunting 2 Leave Used</v>
      </c>
      <c r="M118" s="13">
        <f>G118</f>
        <v>0.98280488666054655</v>
      </c>
      <c r="N118" s="13"/>
      <c r="O118" s="19">
        <v>959</v>
      </c>
      <c r="P118">
        <f>COUNTIF(C$11:C$2024, C118)</f>
        <v>3</v>
      </c>
      <c r="Q118">
        <f>COUNTIF(F$11:F$177, F118)</f>
        <v>3</v>
      </c>
      <c r="R118" t="b">
        <f>A118=D118</f>
        <v>1</v>
      </c>
      <c r="S118" t="b">
        <f>A118&amp;B118&amp;C118=D118&amp;E118&amp;F118</f>
        <v>0</v>
      </c>
      <c r="V118" t="str">
        <f>IF($A118=V$10, $C118, "")</f>
        <v/>
      </c>
      <c r="W118" t="str">
        <f>IF($A118=W$10, $C118, "")</f>
        <v/>
      </c>
      <c r="X118" t="str">
        <f>IF($A118=X$10, $C118, "")</f>
        <v/>
      </c>
      <c r="Y118" t="str">
        <f>IF($A118=Y$10, $C118, "")</f>
        <v>House Hunting 3 Leave Used</v>
      </c>
      <c r="Z118" t="str">
        <f>IF($A118=Z$10, $C118, "")</f>
        <v/>
      </c>
      <c r="AB118" t="str">
        <f>IF($D118=AB$10, $F118, "")</f>
        <v/>
      </c>
      <c r="AC118" t="str">
        <f>IF($D118=AC$10, $F118, "")</f>
        <v/>
      </c>
      <c r="AD118" t="str">
        <f>IF($D118=AD$10, $F118, "")</f>
        <v/>
      </c>
      <c r="AE118" t="str">
        <f>IF($D118=AE$10, $F118, "")</f>
        <v>House Hunting 2 Leave Used</v>
      </c>
      <c r="AF118" t="str">
        <f>IF($D118=AF$10, $F118, "")</f>
        <v/>
      </c>
      <c r="AH118">
        <f>COUNTIF(AI$11:AI$2024, AI118)</f>
        <v>1</v>
      </c>
      <c r="AI118" t="str">
        <f>V118&amp;AB118&amp;W118&amp;AC118&amp;X118&amp;AD118&amp;Y118&amp;AE118&amp;Z118&amp;AF118</f>
        <v>House Hunting 3 Leave UsedHouse Hunting 2 Leave Used</v>
      </c>
      <c r="AJ118">
        <f>IF(ROW()=11,1,IF(AK117+1=AK118,AJ117,AJ117+1))</f>
        <v>88</v>
      </c>
      <c r="AK118">
        <f>IF(AI118=AI117, AK117+1, 1)</f>
        <v>1</v>
      </c>
      <c r="AL118" s="26" t="str">
        <f>AM118&amp;AN118</f>
        <v>IBCHHLHouse Hunting 3 Leave Used12374IBCHHLHouse Hunting 2 Leave Used</v>
      </c>
      <c r="AM118" t="str">
        <f>K118</f>
        <v>IBCHHLHouse Hunting 3 Leave Used</v>
      </c>
      <c r="AN118" t="str">
        <f>L118</f>
        <v>12374IBCHHLHouse Hunting 2 Leave Used</v>
      </c>
      <c r="AO118">
        <f>COUNTIF(AM$11:AM$1107, AM118)</f>
        <v>3</v>
      </c>
      <c r="AP118">
        <f>COUNTIF(AN$11:AN$1107, AN118)</f>
        <v>3</v>
      </c>
      <c r="AQ118">
        <f>MATCH(AM118, AM$11:AM$1107, 0)</f>
        <v>107</v>
      </c>
      <c r="AR118">
        <f>MATCH(AN118, AN$11:AN$1107, 0)</f>
        <v>108</v>
      </c>
      <c r="AS118">
        <v>959</v>
      </c>
      <c r="AU118" t="str">
        <f>C118</f>
        <v>House Hunting 3 Leave Used</v>
      </c>
      <c r="AV118" t="str">
        <f>IF(F118="", "", F118)</f>
        <v>House Hunting 2 Leave Used</v>
      </c>
      <c r="AW118" s="13">
        <f>M118</f>
        <v>0.98280488666054655</v>
      </c>
      <c r="AX118" t="e">
        <f>VLOOKUP(AI118, UniquePairs!A$5:A$2000, 1, FALSE)</f>
        <v>#N/A</v>
      </c>
      <c r="AY118" t="str">
        <f>IFERROR(INDEX(UniquePairs!A$5:K$1000, MATCH(AL118, UniquePairs!A$5:A$1000, 0), 10), "")</f>
        <v/>
      </c>
      <c r="AZ118" s="13">
        <f>IF(AY118&lt;&gt;"", AY118, AW118)</f>
        <v>0.98280488666054655</v>
      </c>
      <c r="BA118" t="str">
        <f>IF(AZ118=0,"None",IF(AZ118&lt;0.6,"Weak",IF(AZ118&lt;0.7,"Review",IF(AZ118&lt;0.8,"Good",IF(AZ118&lt;0.9,"Very Good","Solid")))))</f>
        <v>Solid</v>
      </c>
      <c r="BB118" s="28" t="str">
        <f>IF(AJ117=AJ118, BB117, BC118)</f>
        <v>House Hunting Leave Used</v>
      </c>
      <c r="BC118" t="str">
        <f>IF(AV118="",AU118,StringMatch(AU118,AV118,TRUE))</f>
        <v>House Hunting Leave Used</v>
      </c>
      <c r="BD118" t="str">
        <f>TRIM(SUBSTITUTE(SUBSTITUTE(SUBSTITUTE(SUBSTITUTE(SUBSTITUTE(SUBSTITUTE(SUBSTITUTE(SUBSTITUTE(SUBSTITUTE(SUBSTITUTE(AU118,BR118,""),BS118,""),BT118,""),BU118,""),BV118,""),BW118,""),BX118,""),BY118,""),BZ118,""),CA118,""))</f>
        <v>3</v>
      </c>
      <c r="BE118" t="str">
        <f>TRIM(SUBSTITUTE(SUBSTITUTE(SUBSTITUTE(SUBSTITUTE(SUBSTITUTE(SUBSTITUTE(SUBSTITUTE(SUBSTITUTE(SUBSTITUTE(SUBSTITUTE(AV118,BH118,""),BI118,""),BJ118,""),BK118,""),BL118,""),BM118,""),BN118,""),BO118,""),BP118,""),BQ118,""))</f>
        <v>2</v>
      </c>
      <c r="BF118" s="21">
        <f>LEN(AU118)-LEN(SUBSTITUTE(AU118," ",""))</f>
        <v>4</v>
      </c>
      <c r="BG118" s="21">
        <f>LEN(AV118)-LEN(SUBSTITUTE(AV118," ",""))</f>
        <v>4</v>
      </c>
      <c r="BH118" s="21" t="str">
        <f>IF(BF118=0,AU118,findspace($AU118,BH$10))</f>
        <v>House</v>
      </c>
      <c r="BI118" s="21" t="str">
        <f>IF(BH118=0,AN118,findspace($AU118,BI$10))</f>
        <v>Hunting</v>
      </c>
      <c r="BJ118" s="21" t="str">
        <f>IF(BI118=0,AV118,findspace($AU118,BJ$10))</f>
        <v>3</v>
      </c>
      <c r="BK118" s="21" t="str">
        <f>IF(BJ118=0,AW118,findspace($AU118,BK$10))</f>
        <v>Leave</v>
      </c>
      <c r="BL118" s="21" t="str">
        <f>IF(BK118=0,AX118,findspace($AU118,BL$10))</f>
        <v>Used</v>
      </c>
      <c r="BM118" s="21" t="str">
        <f>IF(BL118=0,BF118,findspace($AU118,BM$10))</f>
        <v/>
      </c>
      <c r="BN118" s="21" t="str">
        <f>IF(BM118=0,BH118,findspace($AU118,BN$10))</f>
        <v/>
      </c>
      <c r="BO118" s="21" t="str">
        <f>IF(BN118=0,BI118,findspace($AU118,BO$10))</f>
        <v/>
      </c>
      <c r="BR118" s="21" t="str">
        <f>IF($BG118=0,$AV118,findspace($AV118,BR$10))</f>
        <v>House</v>
      </c>
      <c r="BS118" s="21" t="str">
        <f>IF($BG118=0,$AV118,findspace($AV118,BS$10))</f>
        <v>Hunting</v>
      </c>
      <c r="BT118" s="21" t="str">
        <f>IF($BG118=0,$AV118,findspace($AV118,BT$10))</f>
        <v>2</v>
      </c>
      <c r="BU118" s="21" t="str">
        <f>IF($BG118=0,$AV118,findspace($AV118,BU$10))</f>
        <v>Leave</v>
      </c>
      <c r="BV118" s="21" t="str">
        <f>IF($BG118=0,$AV118,findspace($AV118,BV$10))</f>
        <v>Used</v>
      </c>
      <c r="BW118" s="21" t="str">
        <f>IF($BG118=0,$AV118,findspace($AV118,BW$10))</f>
        <v/>
      </c>
      <c r="BX118" s="21" t="str">
        <f>IF($BG118=0,$AV118,findspace($AV118,BX$10))</f>
        <v/>
      </c>
      <c r="BY118" s="21" t="str">
        <f>IF($BG118=0,$AV118,findspace($AV118,BY$10))</f>
        <v/>
      </c>
      <c r="BZ118" s="21" t="str">
        <f>IF($BG118=0,$AV118,findspace($AV118,BZ$10))</f>
        <v/>
      </c>
      <c r="CA118" s="21" t="str">
        <f>IF($BG118=0,$AV118,findspace($AV118,CA$10))</f>
        <v/>
      </c>
    </row>
    <row r="119" spans="1:79" x14ac:dyDescent="0.35">
      <c r="A119" t="s">
        <v>1837</v>
      </c>
      <c r="B119" t="s">
        <v>27</v>
      </c>
      <c r="C119" t="s">
        <v>3215</v>
      </c>
      <c r="D119" t="s">
        <v>1837</v>
      </c>
      <c r="E119" t="s">
        <v>27</v>
      </c>
      <c r="F119" t="s">
        <v>3217</v>
      </c>
      <c r="G119" s="13">
        <v>0.98280488666054655</v>
      </c>
      <c r="I119">
        <v>12374</v>
      </c>
      <c r="J119" t="str">
        <f>K119&amp;L119</f>
        <v>IBCHHLHouse Hunting 3 Leave Used12374IBCHHLHouse Hunting 4 Leave Used</v>
      </c>
      <c r="K119" t="str">
        <f>A119&amp;B119&amp;C119</f>
        <v>IBCHHLHouse Hunting 3 Leave Used</v>
      </c>
      <c r="L119" t="str">
        <f>I119&amp;D119&amp;E119&amp;F119</f>
        <v>12374IBCHHLHouse Hunting 4 Leave Used</v>
      </c>
      <c r="M119" s="13">
        <f>G119</f>
        <v>0.98280488666054655</v>
      </c>
      <c r="N119" s="13"/>
      <c r="O119" s="19">
        <v>350</v>
      </c>
      <c r="P119">
        <f>COUNTIF(C$11:C$2024, C119)</f>
        <v>3</v>
      </c>
      <c r="Q119">
        <f>COUNTIF(F$11:F$177, F119)</f>
        <v>3</v>
      </c>
      <c r="R119" t="b">
        <f>A119=D119</f>
        <v>1</v>
      </c>
      <c r="S119" t="b">
        <f>A119&amp;B119&amp;C119=D119&amp;E119&amp;F119</f>
        <v>0</v>
      </c>
      <c r="V119" t="str">
        <f>IF($A119=V$10, $C119, "")</f>
        <v/>
      </c>
      <c r="W119" t="str">
        <f>IF($A119=W$10, $C119, "")</f>
        <v/>
      </c>
      <c r="X119" t="str">
        <f>IF($A119=X$10, $C119, "")</f>
        <v/>
      </c>
      <c r="Y119" t="str">
        <f>IF($A119=Y$10, $C119, "")</f>
        <v>House Hunting 3 Leave Used</v>
      </c>
      <c r="Z119" t="str">
        <f>IF($A119=Z$10, $C119, "")</f>
        <v/>
      </c>
      <c r="AB119" t="str">
        <f>IF($D119=AB$10, $F119, "")</f>
        <v/>
      </c>
      <c r="AC119" t="str">
        <f>IF($D119=AC$10, $F119, "")</f>
        <v/>
      </c>
      <c r="AD119" t="str">
        <f>IF($D119=AD$10, $F119, "")</f>
        <v/>
      </c>
      <c r="AE119" t="str">
        <f>IF($D119=AE$10, $F119, "")</f>
        <v>House Hunting 4 Leave Used</v>
      </c>
      <c r="AF119" t="str">
        <f>IF($D119=AF$10, $F119, "")</f>
        <v/>
      </c>
      <c r="AH119">
        <f>COUNTIF(AI$11:AI$2024, AI119)</f>
        <v>1</v>
      </c>
      <c r="AI119" t="str">
        <f>V119&amp;AB119&amp;W119&amp;AC119&amp;X119&amp;AD119&amp;Y119&amp;AE119&amp;Z119&amp;AF119</f>
        <v>House Hunting 3 Leave UsedHouse Hunting 4 Leave Used</v>
      </c>
      <c r="AJ119">
        <f>IF(ROW()=11,1,IF(AK118+1=AK119,AJ118,AJ118+1))</f>
        <v>89</v>
      </c>
      <c r="AK119">
        <f>IF(AI119=AI118, AK118+1, 1)</f>
        <v>1</v>
      </c>
      <c r="AL119" s="26" t="str">
        <f>AM119&amp;AN119</f>
        <v>IBCHHLHouse Hunting 3 Leave Used12374IBCHHLHouse Hunting 4 Leave Used</v>
      </c>
      <c r="AM119" t="str">
        <f>K119</f>
        <v>IBCHHLHouse Hunting 3 Leave Used</v>
      </c>
      <c r="AN119" t="str">
        <f>L119</f>
        <v>12374IBCHHLHouse Hunting 4 Leave Used</v>
      </c>
      <c r="AO119">
        <f>COUNTIF(AM$11:AM$1107, AM119)</f>
        <v>3</v>
      </c>
      <c r="AP119">
        <f>COUNTIF(AN$11:AN$1107, AN119)</f>
        <v>3</v>
      </c>
      <c r="AQ119">
        <f>MATCH(AM119, AM$11:AM$1107, 0)</f>
        <v>107</v>
      </c>
      <c r="AR119">
        <f>MATCH(AN119, AN$11:AN$1107, 0)</f>
        <v>109</v>
      </c>
      <c r="AS119">
        <v>350</v>
      </c>
      <c r="AU119" t="str">
        <f>C119</f>
        <v>House Hunting 3 Leave Used</v>
      </c>
      <c r="AV119" t="str">
        <f>IF(F119="", "", F119)</f>
        <v>House Hunting 4 Leave Used</v>
      </c>
      <c r="AW119" s="13">
        <f>M119</f>
        <v>0.98280488666054655</v>
      </c>
      <c r="AX119" t="e">
        <f>VLOOKUP(AI119, UniquePairs!A$5:A$2000, 1, FALSE)</f>
        <v>#N/A</v>
      </c>
      <c r="AY119" t="str">
        <f>IFERROR(INDEX(UniquePairs!A$5:K$1000, MATCH(AL119, UniquePairs!A$5:A$1000, 0), 10), "")</f>
        <v/>
      </c>
      <c r="AZ119" s="13">
        <f>IF(AY119&lt;&gt;"", AY119, AW119)</f>
        <v>0.98280488666054655</v>
      </c>
      <c r="BA119" t="str">
        <f>IF(AZ119=0,"None",IF(AZ119&lt;0.6,"Weak",IF(AZ119&lt;0.7,"Review",IF(AZ119&lt;0.8,"Good",IF(AZ119&lt;0.9,"Very Good","Solid")))))</f>
        <v>Solid</v>
      </c>
      <c r="BB119" s="28" t="str">
        <f>IF(AJ118=AJ119, BB118, BC119)</f>
        <v>House Hunting Leave Used</v>
      </c>
      <c r="BC119" t="str">
        <f>IF(AV119="",AU119,StringMatch(AU119,AV119,TRUE))</f>
        <v>House Hunting Leave Used</v>
      </c>
      <c r="BD119" t="str">
        <f>TRIM(SUBSTITUTE(SUBSTITUTE(SUBSTITUTE(SUBSTITUTE(SUBSTITUTE(SUBSTITUTE(SUBSTITUTE(SUBSTITUTE(SUBSTITUTE(SUBSTITUTE(AU119,BR119,""),BS119,""),BT119,""),BU119,""),BV119,""),BW119,""),BX119,""),BY119,""),BZ119,""),CA119,""))</f>
        <v>3</v>
      </c>
      <c r="BE119" t="str">
        <f>TRIM(SUBSTITUTE(SUBSTITUTE(SUBSTITUTE(SUBSTITUTE(SUBSTITUTE(SUBSTITUTE(SUBSTITUTE(SUBSTITUTE(SUBSTITUTE(SUBSTITUTE(AV119,BH119,""),BI119,""),BJ119,""),BK119,""),BL119,""),BM119,""),BN119,""),BO119,""),BP119,""),BQ119,""))</f>
        <v>4</v>
      </c>
      <c r="BF119" s="21">
        <f>LEN(AU119)-LEN(SUBSTITUTE(AU119," ",""))</f>
        <v>4</v>
      </c>
      <c r="BG119" s="21">
        <f>LEN(AV119)-LEN(SUBSTITUTE(AV119," ",""))</f>
        <v>4</v>
      </c>
      <c r="BH119" s="21" t="str">
        <f>IF(BF119=0,AU119,findspace($AU119,BH$10))</f>
        <v>House</v>
      </c>
      <c r="BI119" s="21" t="str">
        <f>IF(BH119=0,AN119,findspace($AU119,BI$10))</f>
        <v>Hunting</v>
      </c>
      <c r="BJ119" s="21" t="str">
        <f>IF(BI119=0,AV119,findspace($AU119,BJ$10))</f>
        <v>3</v>
      </c>
      <c r="BK119" s="21" t="str">
        <f>IF(BJ119=0,AW119,findspace($AU119,BK$10))</f>
        <v>Leave</v>
      </c>
      <c r="BL119" s="21" t="str">
        <f>IF(BK119=0,AX119,findspace($AU119,BL$10))</f>
        <v>Used</v>
      </c>
      <c r="BM119" s="21" t="str">
        <f>IF(BL119=0,BF119,findspace($AU119,BM$10))</f>
        <v/>
      </c>
      <c r="BN119" s="21" t="str">
        <f>IF(BM119=0,BH119,findspace($AU119,BN$10))</f>
        <v/>
      </c>
      <c r="BO119" s="21" t="str">
        <f>IF(BN119=0,BI119,findspace($AU119,BO$10))</f>
        <v/>
      </c>
      <c r="BR119" s="21" t="str">
        <f>IF($BG119=0,$AV119,findspace($AV119,BR$10))</f>
        <v>House</v>
      </c>
      <c r="BS119" s="21" t="str">
        <f>IF($BG119=0,$AV119,findspace($AV119,BS$10))</f>
        <v>Hunting</v>
      </c>
      <c r="BT119" s="21" t="str">
        <f>IF($BG119=0,$AV119,findspace($AV119,BT$10))</f>
        <v>4</v>
      </c>
      <c r="BU119" s="21" t="str">
        <f>IF($BG119=0,$AV119,findspace($AV119,BU$10))</f>
        <v>Leave</v>
      </c>
      <c r="BV119" s="21" t="str">
        <f>IF($BG119=0,$AV119,findspace($AV119,BV$10))</f>
        <v>Used</v>
      </c>
      <c r="BW119" s="21" t="str">
        <f>IF($BG119=0,$AV119,findspace($AV119,BW$10))</f>
        <v/>
      </c>
      <c r="BX119" s="21" t="str">
        <f>IF($BG119=0,$AV119,findspace($AV119,BX$10))</f>
        <v/>
      </c>
      <c r="BY119" s="21" t="str">
        <f>IF($BG119=0,$AV119,findspace($AV119,BY$10))</f>
        <v/>
      </c>
      <c r="BZ119" s="21" t="str">
        <f>IF($BG119=0,$AV119,findspace($AV119,BZ$10))</f>
        <v/>
      </c>
      <c r="CA119" s="21" t="str">
        <f>IF($BG119=0,$AV119,findspace($AV119,CA$10))</f>
        <v/>
      </c>
    </row>
    <row r="120" spans="1:79" x14ac:dyDescent="0.35">
      <c r="A120" t="s">
        <v>1837</v>
      </c>
      <c r="B120" t="s">
        <v>27</v>
      </c>
      <c r="C120" t="s">
        <v>3217</v>
      </c>
      <c r="D120" t="s">
        <v>1837</v>
      </c>
      <c r="E120" t="s">
        <v>27</v>
      </c>
      <c r="F120" t="s">
        <v>3215</v>
      </c>
      <c r="G120" s="13">
        <v>0.98280488666054655</v>
      </c>
      <c r="I120">
        <v>12374</v>
      </c>
      <c r="J120" t="str">
        <f>K120&amp;L120</f>
        <v>IBCHHLHouse Hunting 4 Leave Used12374IBCHHLHouse Hunting 3 Leave Used</v>
      </c>
      <c r="K120" t="str">
        <f>A120&amp;B120&amp;C120</f>
        <v>IBCHHLHouse Hunting 4 Leave Used</v>
      </c>
      <c r="L120" t="str">
        <f>I120&amp;D120&amp;E120&amp;F120</f>
        <v>12374IBCHHLHouse Hunting 3 Leave Used</v>
      </c>
      <c r="M120" s="13">
        <f>G120</f>
        <v>0.98280488666054655</v>
      </c>
      <c r="N120" s="13"/>
      <c r="O120" s="19">
        <v>702</v>
      </c>
      <c r="P120">
        <f>COUNTIF(C$11:C$2024, C120)</f>
        <v>3</v>
      </c>
      <c r="Q120">
        <f>COUNTIF(F$11:F$177, F120)</f>
        <v>3</v>
      </c>
      <c r="R120" t="b">
        <f>A120=D120</f>
        <v>1</v>
      </c>
      <c r="S120" t="b">
        <f>A120&amp;B120&amp;C120=D120&amp;E120&amp;F120</f>
        <v>0</v>
      </c>
      <c r="V120" t="str">
        <f>IF($A120=V$10, $C120, "")</f>
        <v/>
      </c>
      <c r="W120" t="str">
        <f>IF($A120=W$10, $C120, "")</f>
        <v/>
      </c>
      <c r="X120" t="str">
        <f>IF($A120=X$10, $C120, "")</f>
        <v/>
      </c>
      <c r="Y120" t="str">
        <f>IF($A120=Y$10, $C120, "")</f>
        <v>House Hunting 4 Leave Used</v>
      </c>
      <c r="Z120" t="str">
        <f>IF($A120=Z$10, $C120, "")</f>
        <v/>
      </c>
      <c r="AB120" t="str">
        <f>IF($D120=AB$10, $F120, "")</f>
        <v/>
      </c>
      <c r="AC120" t="str">
        <f>IF($D120=AC$10, $F120, "")</f>
        <v/>
      </c>
      <c r="AD120" t="str">
        <f>IF($D120=AD$10, $F120, "")</f>
        <v/>
      </c>
      <c r="AE120" t="str">
        <f>IF($D120=AE$10, $F120, "")</f>
        <v>House Hunting 3 Leave Used</v>
      </c>
      <c r="AF120" t="str">
        <f>IF($D120=AF$10, $F120, "")</f>
        <v/>
      </c>
      <c r="AH120">
        <f>COUNTIF(AI$11:AI$2024, AI120)</f>
        <v>1</v>
      </c>
      <c r="AI120" t="str">
        <f>V120&amp;AB120&amp;W120&amp;AC120&amp;X120&amp;AD120&amp;Y120&amp;AE120&amp;Z120&amp;AF120</f>
        <v>House Hunting 4 Leave UsedHouse Hunting 3 Leave Used</v>
      </c>
      <c r="AJ120">
        <f>IF(ROW()=11,1,IF(AK119+1=AK120,AJ119,AJ119+1))</f>
        <v>90</v>
      </c>
      <c r="AK120">
        <f>IF(AI120=AI119, AK119+1, 1)</f>
        <v>1</v>
      </c>
      <c r="AL120" s="26" t="str">
        <f>AM120&amp;AN120</f>
        <v>IBCHHLHouse Hunting 4 Leave Used12374IBCHHLHouse Hunting 3 Leave Used</v>
      </c>
      <c r="AM120" t="str">
        <f>K120</f>
        <v>IBCHHLHouse Hunting 4 Leave Used</v>
      </c>
      <c r="AN120" t="str">
        <f>L120</f>
        <v>12374IBCHHLHouse Hunting 3 Leave Used</v>
      </c>
      <c r="AO120">
        <f>COUNTIF(AM$11:AM$1107, AM120)</f>
        <v>3</v>
      </c>
      <c r="AP120">
        <f>COUNTIF(AN$11:AN$1107, AN120)</f>
        <v>3</v>
      </c>
      <c r="AQ120">
        <f>MATCH(AM120, AM$11:AM$1107, 0)</f>
        <v>110</v>
      </c>
      <c r="AR120">
        <f>MATCH(AN120, AN$11:AN$1107, 0)</f>
        <v>105</v>
      </c>
      <c r="AS120">
        <v>702</v>
      </c>
      <c r="AU120" t="str">
        <f>C120</f>
        <v>House Hunting 4 Leave Used</v>
      </c>
      <c r="AV120" t="str">
        <f>IF(F120="", "", F120)</f>
        <v>House Hunting 3 Leave Used</v>
      </c>
      <c r="AW120" s="13">
        <f>M120</f>
        <v>0.98280488666054655</v>
      </c>
      <c r="AX120" t="e">
        <f>VLOOKUP(AI120, UniquePairs!A$5:A$2000, 1, FALSE)</f>
        <v>#N/A</v>
      </c>
      <c r="AY120" t="str">
        <f>IFERROR(INDEX(UniquePairs!A$5:K$1000, MATCH(AL120, UniquePairs!A$5:A$1000, 0), 10), "")</f>
        <v/>
      </c>
      <c r="AZ120" s="13">
        <f>IF(AY120&lt;&gt;"", AY120, AW120)</f>
        <v>0.98280488666054655</v>
      </c>
      <c r="BA120" t="str">
        <f>IF(AZ120=0,"None",IF(AZ120&lt;0.6,"Weak",IF(AZ120&lt;0.7,"Review",IF(AZ120&lt;0.8,"Good",IF(AZ120&lt;0.9,"Very Good","Solid")))))</f>
        <v>Solid</v>
      </c>
      <c r="BB120" s="28" t="str">
        <f>IF(AJ119=AJ120, BB119, BC120)</f>
        <v>House Hunting Leave Used</v>
      </c>
      <c r="BC120" t="str">
        <f>IF(AV120="",AU120,StringMatch(AU120,AV120,TRUE))</f>
        <v>House Hunting Leave Used</v>
      </c>
      <c r="BD120" t="str">
        <f>TRIM(SUBSTITUTE(SUBSTITUTE(SUBSTITUTE(SUBSTITUTE(SUBSTITUTE(SUBSTITUTE(SUBSTITUTE(SUBSTITUTE(SUBSTITUTE(SUBSTITUTE(AU120,BR120,""),BS120,""),BT120,""),BU120,""),BV120,""),BW120,""),BX120,""),BY120,""),BZ120,""),CA120,""))</f>
        <v>4</v>
      </c>
      <c r="BE120" t="str">
        <f>TRIM(SUBSTITUTE(SUBSTITUTE(SUBSTITUTE(SUBSTITUTE(SUBSTITUTE(SUBSTITUTE(SUBSTITUTE(SUBSTITUTE(SUBSTITUTE(SUBSTITUTE(AV120,BH120,""),BI120,""),BJ120,""),BK120,""),BL120,""),BM120,""),BN120,""),BO120,""),BP120,""),BQ120,""))</f>
        <v>3</v>
      </c>
      <c r="BF120" s="21">
        <f>LEN(AU120)-LEN(SUBSTITUTE(AU120," ",""))</f>
        <v>4</v>
      </c>
      <c r="BG120" s="21">
        <f>LEN(AV120)-LEN(SUBSTITUTE(AV120," ",""))</f>
        <v>4</v>
      </c>
      <c r="BH120" s="21" t="str">
        <f>IF(BF120=0,AU120,findspace($AU120,BH$10))</f>
        <v>House</v>
      </c>
      <c r="BI120" s="21" t="str">
        <f>IF(BH120=0,AN120,findspace($AU120,BI$10))</f>
        <v>Hunting</v>
      </c>
      <c r="BJ120" s="21" t="str">
        <f>IF(BI120=0,AV120,findspace($AU120,BJ$10))</f>
        <v>4</v>
      </c>
      <c r="BK120" s="21" t="str">
        <f>IF(BJ120=0,AW120,findspace($AU120,BK$10))</f>
        <v>Leave</v>
      </c>
      <c r="BL120" s="21" t="str">
        <f>IF(BK120=0,AX120,findspace($AU120,BL$10))</f>
        <v>Used</v>
      </c>
      <c r="BM120" s="21" t="str">
        <f>IF(BL120=0,BF120,findspace($AU120,BM$10))</f>
        <v/>
      </c>
      <c r="BN120" s="21" t="str">
        <f>IF(BM120=0,BH120,findspace($AU120,BN$10))</f>
        <v/>
      </c>
      <c r="BO120" s="21" t="str">
        <f>IF(BN120=0,BI120,findspace($AU120,BO$10))</f>
        <v/>
      </c>
      <c r="BR120" s="21" t="str">
        <f>IF($BG120=0,$AV120,findspace($AV120,BR$10))</f>
        <v>House</v>
      </c>
      <c r="BS120" s="21" t="str">
        <f>IF($BG120=0,$AV120,findspace($AV120,BS$10))</f>
        <v>Hunting</v>
      </c>
      <c r="BT120" s="21" t="str">
        <f>IF($BG120=0,$AV120,findspace($AV120,BT$10))</f>
        <v>3</v>
      </c>
      <c r="BU120" s="21" t="str">
        <f>IF($BG120=0,$AV120,findspace($AV120,BU$10))</f>
        <v>Leave</v>
      </c>
      <c r="BV120" s="21" t="str">
        <f>IF($BG120=0,$AV120,findspace($AV120,BV$10))</f>
        <v>Used</v>
      </c>
      <c r="BW120" s="21" t="str">
        <f>IF($BG120=0,$AV120,findspace($AV120,BW$10))</f>
        <v/>
      </c>
      <c r="BX120" s="21" t="str">
        <f>IF($BG120=0,$AV120,findspace($AV120,BX$10))</f>
        <v/>
      </c>
      <c r="BY120" s="21" t="str">
        <f>IF($BG120=0,$AV120,findspace($AV120,BY$10))</f>
        <v/>
      </c>
      <c r="BZ120" s="21" t="str">
        <f>IF($BG120=0,$AV120,findspace($AV120,BZ$10))</f>
        <v/>
      </c>
      <c r="CA120" s="21" t="str">
        <f>IF($BG120=0,$AV120,findspace($AV120,CA$10))</f>
        <v/>
      </c>
    </row>
    <row r="121" spans="1:79" x14ac:dyDescent="0.35">
      <c r="A121" t="s">
        <v>1836</v>
      </c>
      <c r="B121">
        <v>80</v>
      </c>
      <c r="C121" t="s">
        <v>2800</v>
      </c>
      <c r="D121" t="s">
        <v>1837</v>
      </c>
      <c r="E121">
        <v>62</v>
      </c>
      <c r="F121" t="s">
        <v>2832</v>
      </c>
      <c r="G121" s="13">
        <v>0.98259320232456515</v>
      </c>
      <c r="I121">
        <v>12374</v>
      </c>
      <c r="J121" t="str">
        <f>K121&amp;L121</f>
        <v>GSA80Volunteer Leave12374IBC62Administrative Leave Volunteer Used</v>
      </c>
      <c r="K121" t="str">
        <f>A121&amp;B121&amp;C121</f>
        <v>GSA80Volunteer Leave</v>
      </c>
      <c r="L121" t="str">
        <f>I121&amp;D121&amp;E121&amp;F121</f>
        <v>12374IBC62Administrative Leave Volunteer Used</v>
      </c>
      <c r="M121" s="13">
        <f>G121</f>
        <v>0.98259320232456515</v>
      </c>
      <c r="N121" s="13"/>
      <c r="O121" s="19">
        <v>788</v>
      </c>
      <c r="P121">
        <f>COUNTIF(C$11:C$2024, C121)</f>
        <v>2</v>
      </c>
      <c r="Q121">
        <f>COUNTIF(F$11:F$177, F121)</f>
        <v>1</v>
      </c>
      <c r="R121" t="b">
        <f>A121=D121</f>
        <v>0</v>
      </c>
      <c r="S121" t="b">
        <f>A121&amp;B121&amp;C121=D121&amp;E121&amp;F121</f>
        <v>0</v>
      </c>
      <c r="V121" t="str">
        <f>IF($A121=V$10, $C121, "")</f>
        <v/>
      </c>
      <c r="W121" t="str">
        <f>IF($A121=W$10, $C121, "")</f>
        <v>Volunteer Leave</v>
      </c>
      <c r="X121" t="str">
        <f>IF($A121=X$10, $C121, "")</f>
        <v/>
      </c>
      <c r="Y121" t="str">
        <f>IF($A121=Y$10, $C121, "")</f>
        <v/>
      </c>
      <c r="Z121" t="str">
        <f>IF($A121=Z$10, $C121, "")</f>
        <v/>
      </c>
      <c r="AB121" t="str">
        <f>IF($D121=AB$10, $F121, "")</f>
        <v/>
      </c>
      <c r="AC121" t="str">
        <f>IF($D121=AC$10, $F121, "")</f>
        <v/>
      </c>
      <c r="AD121" t="str">
        <f>IF($D121=AD$10, $F121, "")</f>
        <v/>
      </c>
      <c r="AE121" t="str">
        <f>IF($D121=AE$10, $F121, "")</f>
        <v>Administrative Leave Volunteer Used</v>
      </c>
      <c r="AF121" t="str">
        <f>IF($D121=AF$10, $F121, "")</f>
        <v/>
      </c>
      <c r="AH121">
        <f>COUNTIF(AI$11:AI$2024, AI121)</f>
        <v>2</v>
      </c>
      <c r="AI121" t="str">
        <f>V121&amp;AB121&amp;W121&amp;AC121&amp;X121&amp;AD121&amp;Y121&amp;AE121&amp;Z121&amp;AF121</f>
        <v>Volunteer LeaveAdministrative Leave Volunteer Used</v>
      </c>
      <c r="AJ121">
        <f>IF(ROW()=11,1,IF(AK120+1=AK121,AJ120,AJ120+1))</f>
        <v>91</v>
      </c>
      <c r="AK121">
        <f>IF(AI121=AI120, AK120+1, 1)</f>
        <v>1</v>
      </c>
      <c r="AL121" s="26" t="str">
        <f>AM121&amp;AN121</f>
        <v>GSA80Volunteer Leave12374IBC62Administrative Leave Volunteer Used</v>
      </c>
      <c r="AM121" t="str">
        <f>K121</f>
        <v>GSA80Volunteer Leave</v>
      </c>
      <c r="AN121" t="str">
        <f>L121</f>
        <v>12374IBC62Administrative Leave Volunteer Used</v>
      </c>
      <c r="AO121">
        <f>COUNTIF(AM$11:AM$1107, AM121)</f>
        <v>2</v>
      </c>
      <c r="AP121">
        <f>COUNTIF(AN$11:AN$1107, AN121)</f>
        <v>1</v>
      </c>
      <c r="AQ121">
        <f>MATCH(AM121, AM$11:AM$1107, 0)</f>
        <v>111</v>
      </c>
      <c r="AR121">
        <f>MATCH(AN121, AN$11:AN$1107, 0)</f>
        <v>111</v>
      </c>
      <c r="AS121">
        <v>788</v>
      </c>
      <c r="AU121" t="str">
        <f>C121</f>
        <v>Volunteer Leave</v>
      </c>
      <c r="AV121" t="str">
        <f>IF(F121="", "", F121)</f>
        <v>Administrative Leave Volunteer Used</v>
      </c>
      <c r="AW121" s="13">
        <f>M121</f>
        <v>0.98259320232456515</v>
      </c>
      <c r="AX121" t="e">
        <f>VLOOKUP(AI121, UniquePairs!A$5:A$2000, 1, FALSE)</f>
        <v>#N/A</v>
      </c>
      <c r="AY121" t="str">
        <f>IFERROR(INDEX(UniquePairs!A$5:K$1000, MATCH(AL121, UniquePairs!A$5:A$1000, 0), 10), "")</f>
        <v/>
      </c>
      <c r="AZ121" s="13">
        <f>IF(AY121&lt;&gt;"", AY121, AW121)</f>
        <v>0.98259320232456515</v>
      </c>
      <c r="BA121" t="str">
        <f>IF(AZ121=0,"None",IF(AZ121&lt;0.6,"Weak",IF(AZ121&lt;0.7,"Review",IF(AZ121&lt;0.8,"Good",IF(AZ121&lt;0.9,"Very Good","Solid")))))</f>
        <v>Solid</v>
      </c>
      <c r="BB121" s="28" t="str">
        <f>IF(AJ120=AJ121, BB120, BC121)</f>
        <v>Volunteer Leave</v>
      </c>
      <c r="BC121" t="str">
        <f>IF(AV121="",AU121,StringMatch(AU121,AV121,TRUE))</f>
        <v>Volunteer Leave</v>
      </c>
      <c r="BD121" t="str">
        <f>TRIM(SUBSTITUTE(SUBSTITUTE(SUBSTITUTE(SUBSTITUTE(SUBSTITUTE(SUBSTITUTE(SUBSTITUTE(SUBSTITUTE(SUBSTITUTE(SUBSTITUTE(AU121,BR121,""),BS121,""),BT121,""),BU121,""),BV121,""),BW121,""),BX121,""),BY121,""),BZ121,""),CA121,""))</f>
        <v/>
      </c>
      <c r="BE121" t="str">
        <f>TRIM(SUBSTITUTE(SUBSTITUTE(SUBSTITUTE(SUBSTITUTE(SUBSTITUTE(SUBSTITUTE(SUBSTITUTE(SUBSTITUTE(SUBSTITUTE(SUBSTITUTE(AV121,BH121,""),BI121,""),BJ121,""),BK121,""),BL121,""),BM121,""),BN121,""),BO121,""),BP121,""),BQ121,""))</f>
        <v>Administrative Used</v>
      </c>
      <c r="BF121" s="21">
        <f>LEN(AU121)-LEN(SUBSTITUTE(AU121," ",""))</f>
        <v>1</v>
      </c>
      <c r="BG121" s="21">
        <f>LEN(AV121)-LEN(SUBSTITUTE(AV121," ",""))</f>
        <v>3</v>
      </c>
      <c r="BH121" s="21" t="str">
        <f>IF(BF121=0,AU121,findspace($AU121,BH$10))</f>
        <v>Volunteer</v>
      </c>
      <c r="BI121" s="21" t="str">
        <f>IF(BH121=0,AN121,findspace($AU121,BI$10))</f>
        <v>Leave</v>
      </c>
      <c r="BJ121" s="21" t="str">
        <f>IF(BI121=0,AV121,findspace($AU121,BJ$10))</f>
        <v/>
      </c>
      <c r="BK121" s="21" t="str">
        <f>IF(BJ121=0,AW121,findspace($AU121,BK$10))</f>
        <v/>
      </c>
      <c r="BL121" s="21" t="str">
        <f>IF(BK121=0,AX121,findspace($AU121,BL$10))</f>
        <v/>
      </c>
      <c r="BM121" s="21" t="str">
        <f>IF(BL121=0,BF121,findspace($AU121,BM$10))</f>
        <v/>
      </c>
      <c r="BN121" s="21" t="str">
        <f>IF(BM121=0,BH121,findspace($AU121,BN$10))</f>
        <v/>
      </c>
      <c r="BO121" s="21" t="str">
        <f>IF(BN121=0,BI121,findspace($AU121,BO$10))</f>
        <v/>
      </c>
      <c r="BR121" s="21" t="str">
        <f>IF($BG121=0,$AV121,findspace($AV121,BR$10))</f>
        <v>Administrative</v>
      </c>
      <c r="BS121" s="21" t="str">
        <f>IF($BG121=0,$AV121,findspace($AV121,BS$10))</f>
        <v>Leave</v>
      </c>
      <c r="BT121" s="21" t="str">
        <f>IF($BG121=0,$AV121,findspace($AV121,BT$10))</f>
        <v>Volunteer</v>
      </c>
      <c r="BU121" s="21" t="str">
        <f>IF($BG121=0,$AV121,findspace($AV121,BU$10))</f>
        <v>Used</v>
      </c>
      <c r="BV121" s="21" t="str">
        <f>IF($BG121=0,$AV121,findspace($AV121,BV$10))</f>
        <v/>
      </c>
      <c r="BW121" s="21" t="str">
        <f>IF($BG121=0,$AV121,findspace($AV121,BW$10))</f>
        <v/>
      </c>
      <c r="BX121" s="21" t="str">
        <f>IF($BG121=0,$AV121,findspace($AV121,BX$10))</f>
        <v/>
      </c>
      <c r="BY121" s="21" t="str">
        <f>IF($BG121=0,$AV121,findspace($AV121,BY$10))</f>
        <v/>
      </c>
      <c r="BZ121" s="21" t="str">
        <f>IF($BG121=0,$AV121,findspace($AV121,BZ$10))</f>
        <v/>
      </c>
      <c r="CA121" s="21" t="str">
        <f>IF($BG121=0,$AV121,findspace($AV121,CA$10))</f>
        <v/>
      </c>
    </row>
    <row r="122" spans="1:79" x14ac:dyDescent="0.35">
      <c r="A122" t="s">
        <v>1837</v>
      </c>
      <c r="B122">
        <v>62</v>
      </c>
      <c r="C122" t="s">
        <v>2832</v>
      </c>
      <c r="D122" t="s">
        <v>1836</v>
      </c>
      <c r="E122">
        <v>80</v>
      </c>
      <c r="F122" t="s">
        <v>2800</v>
      </c>
      <c r="G122" s="13">
        <v>0.98259320232456515</v>
      </c>
      <c r="I122">
        <v>12374</v>
      </c>
      <c r="J122" t="str">
        <f>K122&amp;L122</f>
        <v>IBC62Administrative Leave Volunteer Used12374GSA80Volunteer Leave</v>
      </c>
      <c r="K122" t="str">
        <f>A122&amp;B122&amp;C122</f>
        <v>IBC62Administrative Leave Volunteer Used</v>
      </c>
      <c r="L122" t="str">
        <f>I122&amp;D122&amp;E122&amp;F122</f>
        <v>12374GSA80Volunteer Leave</v>
      </c>
      <c r="M122" s="13">
        <f>G122</f>
        <v>0.98259320232456515</v>
      </c>
      <c r="N122" s="13"/>
      <c r="O122" s="19">
        <v>439</v>
      </c>
      <c r="P122">
        <f>COUNTIF(C$11:C$2024, C122)</f>
        <v>3</v>
      </c>
      <c r="Q122">
        <f>COUNTIF(F$11:F$177, F122)</f>
        <v>1</v>
      </c>
      <c r="R122" t="b">
        <f>A122=D122</f>
        <v>0</v>
      </c>
      <c r="S122" t="b">
        <f>A122&amp;B122&amp;C122=D122&amp;E122&amp;F122</f>
        <v>0</v>
      </c>
      <c r="V122" t="str">
        <f>IF($A122=V$10, $C122, "")</f>
        <v/>
      </c>
      <c r="W122" t="str">
        <f>IF($A122=W$10, $C122, "")</f>
        <v/>
      </c>
      <c r="X122" t="str">
        <f>IF($A122=X$10, $C122, "")</f>
        <v/>
      </c>
      <c r="Y122" t="str">
        <f>IF($A122=Y$10, $C122, "")</f>
        <v>Administrative Leave Volunteer Used</v>
      </c>
      <c r="Z122" t="str">
        <f>IF($A122=Z$10, $C122, "")</f>
        <v/>
      </c>
      <c r="AB122" t="str">
        <f>IF($D122=AB$10, $F122, "")</f>
        <v/>
      </c>
      <c r="AC122" t="str">
        <f>IF($D122=AC$10, $F122, "")</f>
        <v>Volunteer Leave</v>
      </c>
      <c r="AD122" t="str">
        <f>IF($D122=AD$10, $F122, "")</f>
        <v/>
      </c>
      <c r="AE122" t="str">
        <f>IF($D122=AE$10, $F122, "")</f>
        <v/>
      </c>
      <c r="AF122" t="str">
        <f>IF($D122=AF$10, $F122, "")</f>
        <v/>
      </c>
      <c r="AH122">
        <f>COUNTIF(AI$11:AI$2024, AI122)</f>
        <v>2</v>
      </c>
      <c r="AI122" t="str">
        <f>V122&amp;AB122&amp;W122&amp;AC122&amp;X122&amp;AD122&amp;Y122&amp;AE122&amp;Z122&amp;AF122</f>
        <v>Volunteer LeaveAdministrative Leave Volunteer Used</v>
      </c>
      <c r="AJ122">
        <f>IF(ROW()=11,1,IF(AK121+1=AK122,AJ121,AJ121+1))</f>
        <v>91</v>
      </c>
      <c r="AK122">
        <f>IF(AI122=AI121, AK121+1, 1)</f>
        <v>2</v>
      </c>
      <c r="AL122" s="26" t="str">
        <f>AM122&amp;AN122</f>
        <v>IBC62Administrative Leave Volunteer Used12374GSA80Volunteer Leave</v>
      </c>
      <c r="AM122" t="str">
        <f>K122</f>
        <v>IBC62Administrative Leave Volunteer Used</v>
      </c>
      <c r="AN122" t="str">
        <f>L122</f>
        <v>12374GSA80Volunteer Leave</v>
      </c>
      <c r="AO122">
        <f>COUNTIF(AM$11:AM$1107, AM122)</f>
        <v>3</v>
      </c>
      <c r="AP122">
        <f>COUNTIF(AN$11:AN$1107, AN122)</f>
        <v>1</v>
      </c>
      <c r="AQ122">
        <f>MATCH(AM122, AM$11:AM$1107, 0)</f>
        <v>112</v>
      </c>
      <c r="AR122">
        <f>MATCH(AN122, AN$11:AN$1107, 0)</f>
        <v>112</v>
      </c>
      <c r="AS122">
        <v>439</v>
      </c>
      <c r="AU122" t="str">
        <f>C122</f>
        <v>Administrative Leave Volunteer Used</v>
      </c>
      <c r="AV122" t="str">
        <f>IF(F122="", "", F122)</f>
        <v>Volunteer Leave</v>
      </c>
      <c r="AW122" s="13">
        <f>M122</f>
        <v>0.98259320232456515</v>
      </c>
      <c r="AX122" t="e">
        <f>VLOOKUP(AI122, UniquePairs!A$5:A$2000, 1, FALSE)</f>
        <v>#N/A</v>
      </c>
      <c r="AY122" t="str">
        <f>IFERROR(INDEX(UniquePairs!A$5:K$1000, MATCH(AL122, UniquePairs!A$5:A$1000, 0), 10), "")</f>
        <v/>
      </c>
      <c r="AZ122" s="13">
        <f>IF(AY122&lt;&gt;"", AY122, AW122)</f>
        <v>0.98259320232456515</v>
      </c>
      <c r="BA122" t="str">
        <f>IF(AZ122=0,"None",IF(AZ122&lt;0.6,"Weak",IF(AZ122&lt;0.7,"Review",IF(AZ122&lt;0.8,"Good",IF(AZ122&lt;0.9,"Very Good","Solid")))))</f>
        <v>Solid</v>
      </c>
      <c r="BB122" s="28" t="str">
        <f>IF(AJ121=AJ122, BB121, BC122)</f>
        <v>Volunteer Leave</v>
      </c>
      <c r="BC122" t="str">
        <f>IF(AV122="",AU122,StringMatch(AU122,AV122,TRUE))</f>
        <v>Leave Volunteer</v>
      </c>
      <c r="BD122" t="str">
        <f>TRIM(SUBSTITUTE(SUBSTITUTE(SUBSTITUTE(SUBSTITUTE(SUBSTITUTE(SUBSTITUTE(SUBSTITUTE(SUBSTITUTE(SUBSTITUTE(SUBSTITUTE(AU122,BR122,""),BS122,""),BT122,""),BU122,""),BV122,""),BW122,""),BX122,""),BY122,""),BZ122,""),CA122,""))</f>
        <v>Administrative Used</v>
      </c>
      <c r="BE122" t="str">
        <f>TRIM(SUBSTITUTE(SUBSTITUTE(SUBSTITUTE(SUBSTITUTE(SUBSTITUTE(SUBSTITUTE(SUBSTITUTE(SUBSTITUTE(SUBSTITUTE(SUBSTITUTE(AV122,BH122,""),BI122,""),BJ122,""),BK122,""),BL122,""),BM122,""),BN122,""),BO122,""),BP122,""),BQ122,""))</f>
        <v/>
      </c>
      <c r="BF122" s="21">
        <f>LEN(AU122)-LEN(SUBSTITUTE(AU122," ",""))</f>
        <v>3</v>
      </c>
      <c r="BG122" s="21">
        <f>LEN(AV122)-LEN(SUBSTITUTE(AV122," ",""))</f>
        <v>1</v>
      </c>
      <c r="BH122" s="21" t="str">
        <f>IF(BF122=0,AU122,findspace($AU122,BH$10))</f>
        <v>Administrative</v>
      </c>
      <c r="BI122" s="21" t="str">
        <f>IF(BH122=0,AN122,findspace($AU122,BI$10))</f>
        <v>Leave</v>
      </c>
      <c r="BJ122" s="21" t="str">
        <f>IF(BI122=0,AV122,findspace($AU122,BJ$10))</f>
        <v>Volunteer</v>
      </c>
      <c r="BK122" s="21" t="str">
        <f>IF(BJ122=0,AW122,findspace($AU122,BK$10))</f>
        <v>Used</v>
      </c>
      <c r="BL122" s="21" t="str">
        <f>IF(BK122=0,AX122,findspace($AU122,BL$10))</f>
        <v/>
      </c>
      <c r="BM122" s="21" t="str">
        <f>IF(BL122=0,BF122,findspace($AU122,BM$10))</f>
        <v/>
      </c>
      <c r="BN122" s="21" t="str">
        <f>IF(BM122=0,BH122,findspace($AU122,BN$10))</f>
        <v/>
      </c>
      <c r="BO122" s="21" t="str">
        <f>IF(BN122=0,BI122,findspace($AU122,BO$10))</f>
        <v/>
      </c>
      <c r="BR122" s="21" t="str">
        <f>IF($BG122=0,$AV122,findspace($AV122,BR$10))</f>
        <v>Volunteer</v>
      </c>
      <c r="BS122" s="21" t="str">
        <f>IF($BG122=0,$AV122,findspace($AV122,BS$10))</f>
        <v>Leave</v>
      </c>
      <c r="BT122" s="21" t="str">
        <f>IF($BG122=0,$AV122,findspace($AV122,BT$10))</f>
        <v/>
      </c>
      <c r="BU122" s="21" t="str">
        <f>IF($BG122=0,$AV122,findspace($AV122,BU$10))</f>
        <v/>
      </c>
      <c r="BV122" s="21" t="str">
        <f>IF($BG122=0,$AV122,findspace($AV122,BV$10))</f>
        <v/>
      </c>
      <c r="BW122" s="21" t="str">
        <f>IF($BG122=0,$AV122,findspace($AV122,BW$10))</f>
        <v/>
      </c>
      <c r="BX122" s="21" t="str">
        <f>IF($BG122=0,$AV122,findspace($AV122,BX$10))</f>
        <v/>
      </c>
      <c r="BY122" s="21" t="str">
        <f>IF($BG122=0,$AV122,findspace($AV122,BY$10))</f>
        <v/>
      </c>
      <c r="BZ122" s="21" t="str">
        <f>IF($BG122=0,$AV122,findspace($AV122,BZ$10))</f>
        <v/>
      </c>
      <c r="CA122" s="21" t="str">
        <f>IF($BG122=0,$AV122,findspace($AV122,CA$10))</f>
        <v/>
      </c>
    </row>
    <row r="123" spans="1:79" x14ac:dyDescent="0.35">
      <c r="A123" t="s">
        <v>1837</v>
      </c>
      <c r="B123">
        <v>160</v>
      </c>
      <c r="C123" t="s">
        <v>2989</v>
      </c>
      <c r="D123" t="s">
        <v>1837</v>
      </c>
      <c r="E123">
        <v>164</v>
      </c>
      <c r="F123" t="s">
        <v>2994</v>
      </c>
      <c r="G123" s="13">
        <v>0.98236444818723301</v>
      </c>
      <c r="I123">
        <v>12374</v>
      </c>
      <c r="J123" t="str">
        <f>K123&amp;L123</f>
        <v>IBC160FECA Continuation Pay 1st Occurrence Paid Used12374IBC164FECA Continuation Pay 2nd Occurrence Paid Used</v>
      </c>
      <c r="K123" t="str">
        <f>A123&amp;B123&amp;C123</f>
        <v>IBC160FECA Continuation Pay 1st Occurrence Paid Used</v>
      </c>
      <c r="L123" t="str">
        <f>I123&amp;D123&amp;E123&amp;F123</f>
        <v>12374IBC164FECA Continuation Pay 2nd Occurrence Paid Used</v>
      </c>
      <c r="M123" s="13">
        <f>G123</f>
        <v>0.98236444818723301</v>
      </c>
      <c r="N123" s="13"/>
      <c r="O123" s="19">
        <v>202</v>
      </c>
      <c r="P123">
        <f>COUNTIF(C$11:C$2024, C123)</f>
        <v>3</v>
      </c>
      <c r="Q123">
        <f>COUNTIF(F$11:F$177, F123)</f>
        <v>3</v>
      </c>
      <c r="R123" t="b">
        <f>A123=D123</f>
        <v>1</v>
      </c>
      <c r="S123" t="b">
        <f>A123&amp;B123&amp;C123=D123&amp;E123&amp;F123</f>
        <v>0</v>
      </c>
      <c r="V123" t="str">
        <f>IF($A123=V$10, $C123, "")</f>
        <v/>
      </c>
      <c r="W123" t="str">
        <f>IF($A123=W$10, $C123, "")</f>
        <v/>
      </c>
      <c r="X123" t="str">
        <f>IF($A123=X$10, $C123, "")</f>
        <v/>
      </c>
      <c r="Y123" t="str">
        <f>IF($A123=Y$10, $C123, "")</f>
        <v>FECA Continuation Pay 1st Occurrence Paid Used</v>
      </c>
      <c r="Z123" t="str">
        <f>IF($A123=Z$10, $C123, "")</f>
        <v/>
      </c>
      <c r="AB123" t="str">
        <f>IF($D123=AB$10, $F123, "")</f>
        <v/>
      </c>
      <c r="AC123" t="str">
        <f>IF($D123=AC$10, $F123, "")</f>
        <v/>
      </c>
      <c r="AD123" t="str">
        <f>IF($D123=AD$10, $F123, "")</f>
        <v/>
      </c>
      <c r="AE123" t="str">
        <f>IF($D123=AE$10, $F123, "")</f>
        <v>FECA Continuation Pay 2nd Occurrence Paid Used</v>
      </c>
      <c r="AF123" t="str">
        <f>IF($D123=AF$10, $F123, "")</f>
        <v/>
      </c>
      <c r="AH123">
        <f>COUNTIF(AI$11:AI$2024, AI123)</f>
        <v>1</v>
      </c>
      <c r="AI123" t="str">
        <f>V123&amp;AB123&amp;W123&amp;AC123&amp;X123&amp;AD123&amp;Y123&amp;AE123&amp;Z123&amp;AF123</f>
        <v>FECA Continuation Pay 1st Occurrence Paid UsedFECA Continuation Pay 2nd Occurrence Paid Used</v>
      </c>
      <c r="AJ123">
        <f>IF(ROW()=11,1,IF(AK122+1=AK123,AJ122,AJ122+1))</f>
        <v>92</v>
      </c>
      <c r="AK123">
        <f>IF(AI123=AI122, AK122+1, 1)</f>
        <v>1</v>
      </c>
      <c r="AL123" s="26" t="str">
        <f>AM123&amp;AN123</f>
        <v>IBC160FECA Continuation Pay 1st Occurrence Paid Used12374IBC164FECA Continuation Pay 2nd Occurrence Paid Used</v>
      </c>
      <c r="AM123" t="str">
        <f>K123</f>
        <v>IBC160FECA Continuation Pay 1st Occurrence Paid Used</v>
      </c>
      <c r="AN123" t="str">
        <f>L123</f>
        <v>12374IBC164FECA Continuation Pay 2nd Occurrence Paid Used</v>
      </c>
      <c r="AO123">
        <f>COUNTIF(AM$11:AM$1107, AM123)</f>
        <v>3</v>
      </c>
      <c r="AP123">
        <f>COUNTIF(AN$11:AN$1107, AN123)</f>
        <v>3</v>
      </c>
      <c r="AQ123">
        <f>MATCH(AM123, AM$11:AM$1107, 0)</f>
        <v>99</v>
      </c>
      <c r="AR123">
        <f>MATCH(AN123, AN$11:AN$1107, 0)</f>
        <v>113</v>
      </c>
      <c r="AS123">
        <v>202</v>
      </c>
      <c r="AU123" t="str">
        <f>C123</f>
        <v>FECA Continuation Pay 1st Occurrence Paid Used</v>
      </c>
      <c r="AV123" t="str">
        <f>IF(F123="", "", F123)</f>
        <v>FECA Continuation Pay 2nd Occurrence Paid Used</v>
      </c>
      <c r="AW123" s="13">
        <f>M123</f>
        <v>0.98236444818723301</v>
      </c>
      <c r="AX123" t="e">
        <f>VLOOKUP(AI123, UniquePairs!A$5:A$2000, 1, FALSE)</f>
        <v>#N/A</v>
      </c>
      <c r="AY123" t="str">
        <f>IFERROR(INDEX(UniquePairs!A$5:K$1000, MATCH(AL123, UniquePairs!A$5:A$1000, 0), 10), "")</f>
        <v/>
      </c>
      <c r="AZ123" s="13">
        <f>IF(AY123&lt;&gt;"", AY123, AW123)</f>
        <v>0.98236444818723301</v>
      </c>
      <c r="BA123" t="str">
        <f>IF(AZ123=0,"None",IF(AZ123&lt;0.6,"Weak",IF(AZ123&lt;0.7,"Review",IF(AZ123&lt;0.8,"Good",IF(AZ123&lt;0.9,"Very Good","Solid")))))</f>
        <v>Solid</v>
      </c>
      <c r="BB123" s="28" t="str">
        <f>IF(AJ122=AJ123, BB122, BC123)</f>
        <v>FECA Continuation Pay Occurrence Paid Used</v>
      </c>
      <c r="BC123" t="str">
        <f>IF(AV123="",AU123,StringMatch(AU123,AV123,TRUE))</f>
        <v>FECA Continuation Pay Occurrence Paid Used</v>
      </c>
      <c r="BD123" t="str">
        <f>TRIM(SUBSTITUTE(SUBSTITUTE(SUBSTITUTE(SUBSTITUTE(SUBSTITUTE(SUBSTITUTE(SUBSTITUTE(SUBSTITUTE(SUBSTITUTE(SUBSTITUTE(AU123,BR123,""),BS123,""),BT123,""),BU123,""),BV123,""),BW123,""),BX123,""),BY123,""),BZ123,""),CA123,""))</f>
        <v>1st</v>
      </c>
      <c r="BE123" t="str">
        <f>TRIM(SUBSTITUTE(SUBSTITUTE(SUBSTITUTE(SUBSTITUTE(SUBSTITUTE(SUBSTITUTE(SUBSTITUTE(SUBSTITUTE(SUBSTITUTE(SUBSTITUTE(AV123,BH123,""),BI123,""),BJ123,""),BK123,""),BL123,""),BM123,""),BN123,""),BO123,""),BP123,""),BQ123,""))</f>
        <v>2nd</v>
      </c>
      <c r="BF123" s="21">
        <f>LEN(AU123)-LEN(SUBSTITUTE(AU123," ",""))</f>
        <v>6</v>
      </c>
      <c r="BG123" s="21">
        <f>LEN(AV123)-LEN(SUBSTITUTE(AV123," ",""))</f>
        <v>6</v>
      </c>
      <c r="BH123" s="21" t="str">
        <f>IF(BF123=0,AU123,findspace($AU123,BH$10))</f>
        <v>FECA</v>
      </c>
      <c r="BI123" s="21" t="str">
        <f>IF(BH123=0,AN123,findspace($AU123,BI$10))</f>
        <v>Continuation</v>
      </c>
      <c r="BJ123" s="21" t="str">
        <f>IF(BI123=0,AV123,findspace($AU123,BJ$10))</f>
        <v>Pay</v>
      </c>
      <c r="BK123" s="21" t="str">
        <f>IF(BJ123=0,AW123,findspace($AU123,BK$10))</f>
        <v>1st</v>
      </c>
      <c r="BL123" s="21" t="str">
        <f>IF(BK123=0,AX123,findspace($AU123,BL$10))</f>
        <v>Occurrence</v>
      </c>
      <c r="BM123" s="21" t="str">
        <f>IF(BL123=0,BF123,findspace($AU123,BM$10))</f>
        <v>Paid</v>
      </c>
      <c r="BN123" s="21" t="str">
        <f>IF(BM123=0,BH123,findspace($AU123,BN$10))</f>
        <v>Used</v>
      </c>
      <c r="BO123" s="21" t="str">
        <f>IF(BN123=0,BI123,findspace($AU123,BO$10))</f>
        <v/>
      </c>
      <c r="BR123" s="21" t="str">
        <f>IF($BG123=0,$AV123,findspace($AV123,BR$10))</f>
        <v>FECA</v>
      </c>
      <c r="BS123" s="21" t="str">
        <f>IF($BG123=0,$AV123,findspace($AV123,BS$10))</f>
        <v>Continuation</v>
      </c>
      <c r="BT123" s="21" t="str">
        <f>IF($BG123=0,$AV123,findspace($AV123,BT$10))</f>
        <v>Pay</v>
      </c>
      <c r="BU123" s="21" t="str">
        <f>IF($BG123=0,$AV123,findspace($AV123,BU$10))</f>
        <v>2nd</v>
      </c>
      <c r="BV123" s="21" t="str">
        <f>IF($BG123=0,$AV123,findspace($AV123,BV$10))</f>
        <v>Occurrence</v>
      </c>
      <c r="BW123" s="21" t="str">
        <f>IF($BG123=0,$AV123,findspace($AV123,BW$10))</f>
        <v>Paid</v>
      </c>
      <c r="BX123" s="21" t="str">
        <f>IF($BG123=0,$AV123,findspace($AV123,BX$10))</f>
        <v>Used</v>
      </c>
      <c r="BY123" s="21" t="str">
        <f>IF($BG123=0,$AV123,findspace($AV123,BY$10))</f>
        <v/>
      </c>
      <c r="BZ123" s="21" t="str">
        <f>IF($BG123=0,$AV123,findspace($AV123,BZ$10))</f>
        <v/>
      </c>
      <c r="CA123" s="21" t="str">
        <f>IF($BG123=0,$AV123,findspace($AV123,CA$10))</f>
        <v/>
      </c>
    </row>
    <row r="124" spans="1:79" x14ac:dyDescent="0.35">
      <c r="A124" t="s">
        <v>1837</v>
      </c>
      <c r="B124">
        <v>160</v>
      </c>
      <c r="C124" t="s">
        <v>2989</v>
      </c>
      <c r="D124" t="s">
        <v>1837</v>
      </c>
      <c r="E124">
        <v>166</v>
      </c>
      <c r="F124" t="s">
        <v>2998</v>
      </c>
      <c r="G124" s="13">
        <v>0.98236444818723301</v>
      </c>
      <c r="I124">
        <v>12374</v>
      </c>
      <c r="J124" t="str">
        <f>K124&amp;L124</f>
        <v>IBC160FECA Continuation Pay 1st Occurrence Paid Used12374IBC166FECA Continuation Pay 3rd Occurrence Paid Used</v>
      </c>
      <c r="K124" t="str">
        <f>A124&amp;B124&amp;C124</f>
        <v>IBC160FECA Continuation Pay 1st Occurrence Paid Used</v>
      </c>
      <c r="L124" t="str">
        <f>I124&amp;D124&amp;E124&amp;F124</f>
        <v>12374IBC166FECA Continuation Pay 3rd Occurrence Paid Used</v>
      </c>
      <c r="M124" s="13">
        <f>G124</f>
        <v>0.98236444818723301</v>
      </c>
      <c r="N124" s="13"/>
      <c r="O124" s="19">
        <v>320</v>
      </c>
      <c r="P124">
        <f>COUNTIF(C$11:C$2024, C124)</f>
        <v>3</v>
      </c>
      <c r="Q124">
        <f>COUNTIF(F$11:F$177, F124)</f>
        <v>2</v>
      </c>
      <c r="R124" t="b">
        <f>A124=D124</f>
        <v>1</v>
      </c>
      <c r="S124" t="b">
        <f>A124&amp;B124&amp;C124=D124&amp;E124&amp;F124</f>
        <v>0</v>
      </c>
      <c r="V124" t="str">
        <f>IF($A124=V$10, $C124, "")</f>
        <v/>
      </c>
      <c r="W124" t="str">
        <f>IF($A124=W$10, $C124, "")</f>
        <v/>
      </c>
      <c r="X124" t="str">
        <f>IF($A124=X$10, $C124, "")</f>
        <v/>
      </c>
      <c r="Y124" t="str">
        <f>IF($A124=Y$10, $C124, "")</f>
        <v>FECA Continuation Pay 1st Occurrence Paid Used</v>
      </c>
      <c r="Z124" t="str">
        <f>IF($A124=Z$10, $C124, "")</f>
        <v/>
      </c>
      <c r="AB124" t="str">
        <f>IF($D124=AB$10, $F124, "")</f>
        <v/>
      </c>
      <c r="AC124" t="str">
        <f>IF($D124=AC$10, $F124, "")</f>
        <v/>
      </c>
      <c r="AD124" t="str">
        <f>IF($D124=AD$10, $F124, "")</f>
        <v/>
      </c>
      <c r="AE124" t="str">
        <f>IF($D124=AE$10, $F124, "")</f>
        <v>FECA Continuation Pay 3rd Occurrence Paid Used</v>
      </c>
      <c r="AF124" t="str">
        <f>IF($D124=AF$10, $F124, "")</f>
        <v/>
      </c>
      <c r="AH124">
        <f>COUNTIF(AI$11:AI$2024, AI124)</f>
        <v>1</v>
      </c>
      <c r="AI124" t="str">
        <f>V124&amp;AB124&amp;W124&amp;AC124&amp;X124&amp;AD124&amp;Y124&amp;AE124&amp;Z124&amp;AF124</f>
        <v>FECA Continuation Pay 1st Occurrence Paid UsedFECA Continuation Pay 3rd Occurrence Paid Used</v>
      </c>
      <c r="AJ124">
        <f>IF(ROW()=11,1,IF(AK123+1=AK124,AJ123,AJ123+1))</f>
        <v>93</v>
      </c>
      <c r="AK124">
        <f>IF(AI124=AI123, AK123+1, 1)</f>
        <v>1</v>
      </c>
      <c r="AL124" s="26" t="str">
        <f>AM124&amp;AN124</f>
        <v>IBC160FECA Continuation Pay 1st Occurrence Paid Used12374IBC166FECA Continuation Pay 3rd Occurrence Paid Used</v>
      </c>
      <c r="AM124" t="str">
        <f>K124</f>
        <v>IBC160FECA Continuation Pay 1st Occurrence Paid Used</v>
      </c>
      <c r="AN124" t="str">
        <f>L124</f>
        <v>12374IBC166FECA Continuation Pay 3rd Occurrence Paid Used</v>
      </c>
      <c r="AO124">
        <f>COUNTIF(AM$11:AM$1107, AM124)</f>
        <v>3</v>
      </c>
      <c r="AP124">
        <f>COUNTIF(AN$11:AN$1107, AN124)</f>
        <v>2</v>
      </c>
      <c r="AQ124">
        <f>MATCH(AM124, AM$11:AM$1107, 0)</f>
        <v>99</v>
      </c>
      <c r="AR124">
        <f>MATCH(AN124, AN$11:AN$1107, 0)</f>
        <v>114</v>
      </c>
      <c r="AS124">
        <v>320</v>
      </c>
      <c r="AU124" t="str">
        <f>C124</f>
        <v>FECA Continuation Pay 1st Occurrence Paid Used</v>
      </c>
      <c r="AV124" t="str">
        <f>IF(F124="", "", F124)</f>
        <v>FECA Continuation Pay 3rd Occurrence Paid Used</v>
      </c>
      <c r="AW124" s="13">
        <f>M124</f>
        <v>0.98236444818723301</v>
      </c>
      <c r="AX124" t="e">
        <f>VLOOKUP(AI124, UniquePairs!A$5:A$2000, 1, FALSE)</f>
        <v>#N/A</v>
      </c>
      <c r="AY124" t="str">
        <f>IFERROR(INDEX(UniquePairs!A$5:K$1000, MATCH(AL124, UniquePairs!A$5:A$1000, 0), 10), "")</f>
        <v/>
      </c>
      <c r="AZ124" s="13">
        <f>IF(AY124&lt;&gt;"", AY124, AW124)</f>
        <v>0.98236444818723301</v>
      </c>
      <c r="BA124" t="str">
        <f>IF(AZ124=0,"None",IF(AZ124&lt;0.6,"Weak",IF(AZ124&lt;0.7,"Review",IF(AZ124&lt;0.8,"Good",IF(AZ124&lt;0.9,"Very Good","Solid")))))</f>
        <v>Solid</v>
      </c>
      <c r="BB124" s="28" t="str">
        <f>IF(AJ123=AJ124, BB123, BC124)</f>
        <v>FECA Continuation Pay Occurrence Paid Used</v>
      </c>
      <c r="BC124" t="str">
        <f>IF(AV124="",AU124,StringMatch(AU124,AV124,TRUE))</f>
        <v>FECA Continuation Pay Occurrence Paid Used</v>
      </c>
      <c r="BD124" t="str">
        <f>TRIM(SUBSTITUTE(SUBSTITUTE(SUBSTITUTE(SUBSTITUTE(SUBSTITUTE(SUBSTITUTE(SUBSTITUTE(SUBSTITUTE(SUBSTITUTE(SUBSTITUTE(AU124,BR124,""),BS124,""),BT124,""),BU124,""),BV124,""),BW124,""),BX124,""),BY124,""),BZ124,""),CA124,""))</f>
        <v>1st</v>
      </c>
      <c r="BE124" t="str">
        <f>TRIM(SUBSTITUTE(SUBSTITUTE(SUBSTITUTE(SUBSTITUTE(SUBSTITUTE(SUBSTITUTE(SUBSTITUTE(SUBSTITUTE(SUBSTITUTE(SUBSTITUTE(AV124,BH124,""),BI124,""),BJ124,""),BK124,""),BL124,""),BM124,""),BN124,""),BO124,""),BP124,""),BQ124,""))</f>
        <v>3rd</v>
      </c>
      <c r="BF124" s="21">
        <f>LEN(AU124)-LEN(SUBSTITUTE(AU124," ",""))</f>
        <v>6</v>
      </c>
      <c r="BG124" s="21">
        <f>LEN(AV124)-LEN(SUBSTITUTE(AV124," ",""))</f>
        <v>6</v>
      </c>
      <c r="BH124" s="21" t="str">
        <f>IF(BF124=0,AU124,findspace($AU124,BH$10))</f>
        <v>FECA</v>
      </c>
      <c r="BI124" s="21" t="str">
        <f>IF(BH124=0,AN124,findspace($AU124,BI$10))</f>
        <v>Continuation</v>
      </c>
      <c r="BJ124" s="21" t="str">
        <f>IF(BI124=0,AV124,findspace($AU124,BJ$10))</f>
        <v>Pay</v>
      </c>
      <c r="BK124" s="21" t="str">
        <f>IF(BJ124=0,AW124,findspace($AU124,BK$10))</f>
        <v>1st</v>
      </c>
      <c r="BL124" s="21" t="str">
        <f>IF(BK124=0,AX124,findspace($AU124,BL$10))</f>
        <v>Occurrence</v>
      </c>
      <c r="BM124" s="21" t="str">
        <f>IF(BL124=0,BF124,findspace($AU124,BM$10))</f>
        <v>Paid</v>
      </c>
      <c r="BN124" s="21" t="str">
        <f>IF(BM124=0,BH124,findspace($AU124,BN$10))</f>
        <v>Used</v>
      </c>
      <c r="BO124" s="21" t="str">
        <f>IF(BN124=0,BI124,findspace($AU124,BO$10))</f>
        <v/>
      </c>
      <c r="BR124" s="21" t="str">
        <f>IF($BG124=0,$AV124,findspace($AV124,BR$10))</f>
        <v>FECA</v>
      </c>
      <c r="BS124" s="21" t="str">
        <f>IF($BG124=0,$AV124,findspace($AV124,BS$10))</f>
        <v>Continuation</v>
      </c>
      <c r="BT124" s="21" t="str">
        <f>IF($BG124=0,$AV124,findspace($AV124,BT$10))</f>
        <v>Pay</v>
      </c>
      <c r="BU124" s="21" t="str">
        <f>IF($BG124=0,$AV124,findspace($AV124,BU$10))</f>
        <v>3rd</v>
      </c>
      <c r="BV124" s="21" t="str">
        <f>IF($BG124=0,$AV124,findspace($AV124,BV$10))</f>
        <v>Occurrence</v>
      </c>
      <c r="BW124" s="21" t="str">
        <f>IF($BG124=0,$AV124,findspace($AV124,BW$10))</f>
        <v>Paid</v>
      </c>
      <c r="BX124" s="21" t="str">
        <f>IF($BG124=0,$AV124,findspace($AV124,BX$10))</f>
        <v>Used</v>
      </c>
      <c r="BY124" s="21" t="str">
        <f>IF($BG124=0,$AV124,findspace($AV124,BY$10))</f>
        <v/>
      </c>
      <c r="BZ124" s="21" t="str">
        <f>IF($BG124=0,$AV124,findspace($AV124,BZ$10))</f>
        <v/>
      </c>
      <c r="CA124" s="21" t="str">
        <f>IF($BG124=0,$AV124,findspace($AV124,CA$10))</f>
        <v/>
      </c>
    </row>
    <row r="125" spans="1:79" x14ac:dyDescent="0.35">
      <c r="A125" t="s">
        <v>1837</v>
      </c>
      <c r="B125">
        <v>164</v>
      </c>
      <c r="C125" t="s">
        <v>2994</v>
      </c>
      <c r="D125" t="s">
        <v>1837</v>
      </c>
      <c r="E125">
        <v>160</v>
      </c>
      <c r="F125" t="s">
        <v>2989</v>
      </c>
      <c r="G125" s="13">
        <v>0.98236444818723301</v>
      </c>
      <c r="I125">
        <v>12374</v>
      </c>
      <c r="J125" t="str">
        <f>K125&amp;L125</f>
        <v>IBC164FECA Continuation Pay 2nd Occurrence Paid Used12374IBC160FECA Continuation Pay 1st Occurrence Paid Used</v>
      </c>
      <c r="K125" t="str">
        <f>A125&amp;B125&amp;C125</f>
        <v>IBC164FECA Continuation Pay 2nd Occurrence Paid Used</v>
      </c>
      <c r="L125" t="str">
        <f>I125&amp;D125&amp;E125&amp;F125</f>
        <v>12374IBC160FECA Continuation Pay 1st Occurrence Paid Used</v>
      </c>
      <c r="M125" s="13">
        <f>G125</f>
        <v>0.98236444818723301</v>
      </c>
      <c r="N125" s="13"/>
      <c r="O125" s="19">
        <v>613</v>
      </c>
      <c r="P125">
        <f>COUNTIF(C$11:C$2024, C125)</f>
        <v>3</v>
      </c>
      <c r="Q125">
        <f>COUNTIF(F$11:F$177, F125)</f>
        <v>6</v>
      </c>
      <c r="R125" t="b">
        <f>A125=D125</f>
        <v>1</v>
      </c>
      <c r="S125" t="b">
        <f>A125&amp;B125&amp;C125=D125&amp;E125&amp;F125</f>
        <v>0</v>
      </c>
      <c r="V125" t="str">
        <f>IF($A125=V$10, $C125, "")</f>
        <v/>
      </c>
      <c r="W125" t="str">
        <f>IF($A125=W$10, $C125, "")</f>
        <v/>
      </c>
      <c r="X125" t="str">
        <f>IF($A125=X$10, $C125, "")</f>
        <v/>
      </c>
      <c r="Y125" t="str">
        <f>IF($A125=Y$10, $C125, "")</f>
        <v>FECA Continuation Pay 2nd Occurrence Paid Used</v>
      </c>
      <c r="Z125" t="str">
        <f>IF($A125=Z$10, $C125, "")</f>
        <v/>
      </c>
      <c r="AB125" t="str">
        <f>IF($D125=AB$10, $F125, "")</f>
        <v/>
      </c>
      <c r="AC125" t="str">
        <f>IF($D125=AC$10, $F125, "")</f>
        <v/>
      </c>
      <c r="AD125" t="str">
        <f>IF($D125=AD$10, $F125, "")</f>
        <v/>
      </c>
      <c r="AE125" t="str">
        <f>IF($D125=AE$10, $F125, "")</f>
        <v>FECA Continuation Pay 1st Occurrence Paid Used</v>
      </c>
      <c r="AF125" t="str">
        <f>IF($D125=AF$10, $F125, "")</f>
        <v/>
      </c>
      <c r="AH125">
        <f>COUNTIF(AI$11:AI$2024, AI125)</f>
        <v>1</v>
      </c>
      <c r="AI125" t="str">
        <f>V125&amp;AB125&amp;W125&amp;AC125&amp;X125&amp;AD125&amp;Y125&amp;AE125&amp;Z125&amp;AF125</f>
        <v>FECA Continuation Pay 2nd Occurrence Paid UsedFECA Continuation Pay 1st Occurrence Paid Used</v>
      </c>
      <c r="AJ125">
        <f>IF(ROW()=11,1,IF(AK124+1=AK125,AJ124,AJ124+1))</f>
        <v>94</v>
      </c>
      <c r="AK125">
        <f>IF(AI125=AI124, AK124+1, 1)</f>
        <v>1</v>
      </c>
      <c r="AL125" s="26" t="str">
        <f>AM125&amp;AN125</f>
        <v>IBC164FECA Continuation Pay 2nd Occurrence Paid Used12374IBC160FECA Continuation Pay 1st Occurrence Paid Used</v>
      </c>
      <c r="AM125" t="str">
        <f>K125</f>
        <v>IBC164FECA Continuation Pay 2nd Occurrence Paid Used</v>
      </c>
      <c r="AN125" t="str">
        <f>L125</f>
        <v>12374IBC160FECA Continuation Pay 1st Occurrence Paid Used</v>
      </c>
      <c r="AO125">
        <f>COUNTIF(AM$11:AM$1107, AM125)</f>
        <v>3</v>
      </c>
      <c r="AP125">
        <f>COUNTIF(AN$11:AN$1107, AN125)</f>
        <v>6</v>
      </c>
      <c r="AQ125">
        <f>MATCH(AM125, AM$11:AM$1107, 0)</f>
        <v>100</v>
      </c>
      <c r="AR125">
        <f>MATCH(AN125, AN$11:AN$1107, 0)</f>
        <v>98</v>
      </c>
      <c r="AS125">
        <v>613</v>
      </c>
      <c r="AU125" t="str">
        <f>C125</f>
        <v>FECA Continuation Pay 2nd Occurrence Paid Used</v>
      </c>
      <c r="AV125" t="str">
        <f>IF(F125="", "", F125)</f>
        <v>FECA Continuation Pay 1st Occurrence Paid Used</v>
      </c>
      <c r="AW125" s="13">
        <f>M125</f>
        <v>0.98236444818723301</v>
      </c>
      <c r="AX125" t="e">
        <f>VLOOKUP(AI125, UniquePairs!A$5:A$2000, 1, FALSE)</f>
        <v>#N/A</v>
      </c>
      <c r="AY125" t="str">
        <f>IFERROR(INDEX(UniquePairs!A$5:K$1000, MATCH(AL125, UniquePairs!A$5:A$1000, 0), 10), "")</f>
        <v/>
      </c>
      <c r="AZ125" s="13">
        <f>IF(AY125&lt;&gt;"", AY125, AW125)</f>
        <v>0.98236444818723301</v>
      </c>
      <c r="BA125" t="str">
        <f>IF(AZ125=0,"None",IF(AZ125&lt;0.6,"Weak",IF(AZ125&lt;0.7,"Review",IF(AZ125&lt;0.8,"Good",IF(AZ125&lt;0.9,"Very Good","Solid")))))</f>
        <v>Solid</v>
      </c>
      <c r="BB125" s="28" t="str">
        <f>IF(AJ124=AJ125, BB124, BC125)</f>
        <v>FECA Continuation Pay Occurrence Paid Used</v>
      </c>
      <c r="BC125" t="str">
        <f>IF(AV125="",AU125,StringMatch(AU125,AV125,TRUE))</f>
        <v>FECA Continuation Pay Occurrence Paid Used</v>
      </c>
      <c r="BD125" t="str">
        <f>TRIM(SUBSTITUTE(SUBSTITUTE(SUBSTITUTE(SUBSTITUTE(SUBSTITUTE(SUBSTITUTE(SUBSTITUTE(SUBSTITUTE(SUBSTITUTE(SUBSTITUTE(AU125,BR125,""),BS125,""),BT125,""),BU125,""),BV125,""),BW125,""),BX125,""),BY125,""),BZ125,""),CA125,""))</f>
        <v>2nd</v>
      </c>
      <c r="BE125" t="str">
        <f>TRIM(SUBSTITUTE(SUBSTITUTE(SUBSTITUTE(SUBSTITUTE(SUBSTITUTE(SUBSTITUTE(SUBSTITUTE(SUBSTITUTE(SUBSTITUTE(SUBSTITUTE(AV125,BH125,""),BI125,""),BJ125,""),BK125,""),BL125,""),BM125,""),BN125,""),BO125,""),BP125,""),BQ125,""))</f>
        <v>1st</v>
      </c>
      <c r="BF125" s="21">
        <f>LEN(AU125)-LEN(SUBSTITUTE(AU125," ",""))</f>
        <v>6</v>
      </c>
      <c r="BG125" s="21">
        <f>LEN(AV125)-LEN(SUBSTITUTE(AV125," ",""))</f>
        <v>6</v>
      </c>
      <c r="BH125" s="21" t="str">
        <f>IF(BF125=0,AU125,findspace($AU125,BH$10))</f>
        <v>FECA</v>
      </c>
      <c r="BI125" s="21" t="str">
        <f>IF(BH125=0,AN125,findspace($AU125,BI$10))</f>
        <v>Continuation</v>
      </c>
      <c r="BJ125" s="21" t="str">
        <f>IF(BI125=0,AV125,findspace($AU125,BJ$10))</f>
        <v>Pay</v>
      </c>
      <c r="BK125" s="21" t="str">
        <f>IF(BJ125=0,AW125,findspace($AU125,BK$10))</f>
        <v>2nd</v>
      </c>
      <c r="BL125" s="21" t="str">
        <f>IF(BK125=0,AX125,findspace($AU125,BL$10))</f>
        <v>Occurrence</v>
      </c>
      <c r="BM125" s="21" t="str">
        <f>IF(BL125=0,BF125,findspace($AU125,BM$10))</f>
        <v>Paid</v>
      </c>
      <c r="BN125" s="21" t="str">
        <f>IF(BM125=0,BH125,findspace($AU125,BN$10))</f>
        <v>Used</v>
      </c>
      <c r="BO125" s="21" t="str">
        <f>IF(BN125=0,BI125,findspace($AU125,BO$10))</f>
        <v/>
      </c>
      <c r="BR125" s="21" t="str">
        <f>IF($BG125=0,$AV125,findspace($AV125,BR$10))</f>
        <v>FECA</v>
      </c>
      <c r="BS125" s="21" t="str">
        <f>IF($BG125=0,$AV125,findspace($AV125,BS$10))</f>
        <v>Continuation</v>
      </c>
      <c r="BT125" s="21" t="str">
        <f>IF($BG125=0,$AV125,findspace($AV125,BT$10))</f>
        <v>Pay</v>
      </c>
      <c r="BU125" s="21" t="str">
        <f>IF($BG125=0,$AV125,findspace($AV125,BU$10))</f>
        <v>1st</v>
      </c>
      <c r="BV125" s="21" t="str">
        <f>IF($BG125=0,$AV125,findspace($AV125,BV$10))</f>
        <v>Occurrence</v>
      </c>
      <c r="BW125" s="21" t="str">
        <f>IF($BG125=0,$AV125,findspace($AV125,BW$10))</f>
        <v>Paid</v>
      </c>
      <c r="BX125" s="21" t="str">
        <f>IF($BG125=0,$AV125,findspace($AV125,BX$10))</f>
        <v>Used</v>
      </c>
      <c r="BY125" s="21" t="str">
        <f>IF($BG125=0,$AV125,findspace($AV125,BY$10))</f>
        <v/>
      </c>
      <c r="BZ125" s="21" t="str">
        <f>IF($BG125=0,$AV125,findspace($AV125,BZ$10))</f>
        <v/>
      </c>
      <c r="CA125" s="21" t="str">
        <f>IF($BG125=0,$AV125,findspace($AV125,CA$10))</f>
        <v/>
      </c>
    </row>
    <row r="126" spans="1:79" x14ac:dyDescent="0.35">
      <c r="A126" t="s">
        <v>1837</v>
      </c>
      <c r="B126">
        <v>164</v>
      </c>
      <c r="C126" t="s">
        <v>2994</v>
      </c>
      <c r="D126" t="s">
        <v>1837</v>
      </c>
      <c r="E126">
        <v>166</v>
      </c>
      <c r="F126" t="s">
        <v>2998</v>
      </c>
      <c r="G126" s="13">
        <v>0.98236444818723301</v>
      </c>
      <c r="I126">
        <v>12374</v>
      </c>
      <c r="J126" t="str">
        <f>K126&amp;L126</f>
        <v>IBC164FECA Continuation Pay 2nd Occurrence Paid Used12374IBC166FECA Continuation Pay 3rd Occurrence Paid Used</v>
      </c>
      <c r="K126" t="str">
        <f>A126&amp;B126&amp;C126</f>
        <v>IBC164FECA Continuation Pay 2nd Occurrence Paid Used</v>
      </c>
      <c r="L126" t="str">
        <f>I126&amp;D126&amp;E126&amp;F126</f>
        <v>12374IBC166FECA Continuation Pay 3rd Occurrence Paid Used</v>
      </c>
      <c r="M126" s="13">
        <f>G126</f>
        <v>0.98236444818723301</v>
      </c>
      <c r="N126" s="13"/>
      <c r="O126" s="19">
        <v>834</v>
      </c>
      <c r="P126">
        <f>COUNTIF(C$11:C$2024, C126)</f>
        <v>3</v>
      </c>
      <c r="Q126">
        <f>COUNTIF(F$11:F$177, F126)</f>
        <v>2</v>
      </c>
      <c r="R126" t="b">
        <f>A126=D126</f>
        <v>1</v>
      </c>
      <c r="S126" t="b">
        <f>A126&amp;B126&amp;C126=D126&amp;E126&amp;F126</f>
        <v>0</v>
      </c>
      <c r="V126" t="str">
        <f>IF($A126=V$10, $C126, "")</f>
        <v/>
      </c>
      <c r="W126" t="str">
        <f>IF($A126=W$10, $C126, "")</f>
        <v/>
      </c>
      <c r="X126" t="str">
        <f>IF($A126=X$10, $C126, "")</f>
        <v/>
      </c>
      <c r="Y126" t="str">
        <f>IF($A126=Y$10, $C126, "")</f>
        <v>FECA Continuation Pay 2nd Occurrence Paid Used</v>
      </c>
      <c r="Z126" t="str">
        <f>IF($A126=Z$10, $C126, "")</f>
        <v/>
      </c>
      <c r="AB126" t="str">
        <f>IF($D126=AB$10, $F126, "")</f>
        <v/>
      </c>
      <c r="AC126" t="str">
        <f>IF($D126=AC$10, $F126, "")</f>
        <v/>
      </c>
      <c r="AD126" t="str">
        <f>IF($D126=AD$10, $F126, "")</f>
        <v/>
      </c>
      <c r="AE126" t="str">
        <f>IF($D126=AE$10, $F126, "")</f>
        <v>FECA Continuation Pay 3rd Occurrence Paid Used</v>
      </c>
      <c r="AF126" t="str">
        <f>IF($D126=AF$10, $F126, "")</f>
        <v/>
      </c>
      <c r="AH126">
        <f>COUNTIF(AI$11:AI$2024, AI126)</f>
        <v>1</v>
      </c>
      <c r="AI126" t="str">
        <f>V126&amp;AB126&amp;W126&amp;AC126&amp;X126&amp;AD126&amp;Y126&amp;AE126&amp;Z126&amp;AF126</f>
        <v>FECA Continuation Pay 2nd Occurrence Paid UsedFECA Continuation Pay 3rd Occurrence Paid Used</v>
      </c>
      <c r="AJ126">
        <f>IF(ROW()=11,1,IF(AK125+1=AK126,AJ125,AJ125+1))</f>
        <v>95</v>
      </c>
      <c r="AK126">
        <f>IF(AI126=AI125, AK125+1, 1)</f>
        <v>1</v>
      </c>
      <c r="AL126" s="26" t="str">
        <f>AM126&amp;AN126</f>
        <v>IBC164FECA Continuation Pay 2nd Occurrence Paid Used12374IBC166FECA Continuation Pay 3rd Occurrence Paid Used</v>
      </c>
      <c r="AM126" t="str">
        <f>K126</f>
        <v>IBC164FECA Continuation Pay 2nd Occurrence Paid Used</v>
      </c>
      <c r="AN126" t="str">
        <f>L126</f>
        <v>12374IBC166FECA Continuation Pay 3rd Occurrence Paid Used</v>
      </c>
      <c r="AO126">
        <f>COUNTIF(AM$11:AM$1107, AM126)</f>
        <v>3</v>
      </c>
      <c r="AP126">
        <f>COUNTIF(AN$11:AN$1107, AN126)</f>
        <v>2</v>
      </c>
      <c r="AQ126">
        <f>MATCH(AM126, AM$11:AM$1107, 0)</f>
        <v>100</v>
      </c>
      <c r="AR126">
        <f>MATCH(AN126, AN$11:AN$1107, 0)</f>
        <v>114</v>
      </c>
      <c r="AS126">
        <v>834</v>
      </c>
      <c r="AU126" t="str">
        <f>C126</f>
        <v>FECA Continuation Pay 2nd Occurrence Paid Used</v>
      </c>
      <c r="AV126" t="str">
        <f>IF(F126="", "", F126)</f>
        <v>FECA Continuation Pay 3rd Occurrence Paid Used</v>
      </c>
      <c r="AW126" s="13">
        <f>M126</f>
        <v>0.98236444818723301</v>
      </c>
      <c r="AX126" t="e">
        <f>VLOOKUP(AI126, UniquePairs!A$5:A$2000, 1, FALSE)</f>
        <v>#N/A</v>
      </c>
      <c r="AY126" t="str">
        <f>IFERROR(INDEX(UniquePairs!A$5:K$1000, MATCH(AL126, UniquePairs!A$5:A$1000, 0), 10), "")</f>
        <v/>
      </c>
      <c r="AZ126" s="13">
        <f>IF(AY126&lt;&gt;"", AY126, AW126)</f>
        <v>0.98236444818723301</v>
      </c>
      <c r="BA126" t="str">
        <f>IF(AZ126=0,"None",IF(AZ126&lt;0.6,"Weak",IF(AZ126&lt;0.7,"Review",IF(AZ126&lt;0.8,"Good",IF(AZ126&lt;0.9,"Very Good","Solid")))))</f>
        <v>Solid</v>
      </c>
      <c r="BB126" s="28" t="str">
        <f>IF(AJ125=AJ126, BB125, BC126)</f>
        <v>FECA Continuation Pay Occurrence Paid Used</v>
      </c>
      <c r="BC126" t="str">
        <f>IF(AV126="",AU126,StringMatch(AU126,AV126,TRUE))</f>
        <v>FECA Continuation Pay Occurrence Paid Used</v>
      </c>
      <c r="BD126" t="str">
        <f>TRIM(SUBSTITUTE(SUBSTITUTE(SUBSTITUTE(SUBSTITUTE(SUBSTITUTE(SUBSTITUTE(SUBSTITUTE(SUBSTITUTE(SUBSTITUTE(SUBSTITUTE(AU126,BR126,""),BS126,""),BT126,""),BU126,""),BV126,""),BW126,""),BX126,""),BY126,""),BZ126,""),CA126,""))</f>
        <v>2nd</v>
      </c>
      <c r="BE126" t="str">
        <f>TRIM(SUBSTITUTE(SUBSTITUTE(SUBSTITUTE(SUBSTITUTE(SUBSTITUTE(SUBSTITUTE(SUBSTITUTE(SUBSTITUTE(SUBSTITUTE(SUBSTITUTE(AV126,BH126,""),BI126,""),BJ126,""),BK126,""),BL126,""),BM126,""),BN126,""),BO126,""),BP126,""),BQ126,""))</f>
        <v>3rd</v>
      </c>
      <c r="BF126" s="21">
        <f>LEN(AU126)-LEN(SUBSTITUTE(AU126," ",""))</f>
        <v>6</v>
      </c>
      <c r="BG126" s="21">
        <f>LEN(AV126)-LEN(SUBSTITUTE(AV126," ",""))</f>
        <v>6</v>
      </c>
      <c r="BH126" s="21" t="str">
        <f>IF(BF126=0,AU126,findspace($AU126,BH$10))</f>
        <v>FECA</v>
      </c>
      <c r="BI126" s="21" t="str">
        <f>IF(BH126=0,AN126,findspace($AU126,BI$10))</f>
        <v>Continuation</v>
      </c>
      <c r="BJ126" s="21" t="str">
        <f>IF(BI126=0,AV126,findspace($AU126,BJ$10))</f>
        <v>Pay</v>
      </c>
      <c r="BK126" s="21" t="str">
        <f>IF(BJ126=0,AW126,findspace($AU126,BK$10))</f>
        <v>2nd</v>
      </c>
      <c r="BL126" s="21" t="str">
        <f>IF(BK126=0,AX126,findspace($AU126,BL$10))</f>
        <v>Occurrence</v>
      </c>
      <c r="BM126" s="21" t="str">
        <f>IF(BL126=0,BF126,findspace($AU126,BM$10))</f>
        <v>Paid</v>
      </c>
      <c r="BN126" s="21" t="str">
        <f>IF(BM126=0,BH126,findspace($AU126,BN$10))</f>
        <v>Used</v>
      </c>
      <c r="BO126" s="21" t="str">
        <f>IF(BN126=0,BI126,findspace($AU126,BO$10))</f>
        <v/>
      </c>
      <c r="BR126" s="21" t="str">
        <f>IF($BG126=0,$AV126,findspace($AV126,BR$10))</f>
        <v>FECA</v>
      </c>
      <c r="BS126" s="21" t="str">
        <f>IF($BG126=0,$AV126,findspace($AV126,BS$10))</f>
        <v>Continuation</v>
      </c>
      <c r="BT126" s="21" t="str">
        <f>IF($BG126=0,$AV126,findspace($AV126,BT$10))</f>
        <v>Pay</v>
      </c>
      <c r="BU126" s="21" t="str">
        <f>IF($BG126=0,$AV126,findspace($AV126,BU$10))</f>
        <v>3rd</v>
      </c>
      <c r="BV126" s="21" t="str">
        <f>IF($BG126=0,$AV126,findspace($AV126,BV$10))</f>
        <v>Occurrence</v>
      </c>
      <c r="BW126" s="21" t="str">
        <f>IF($BG126=0,$AV126,findspace($AV126,BW$10))</f>
        <v>Paid</v>
      </c>
      <c r="BX126" s="21" t="str">
        <f>IF($BG126=0,$AV126,findspace($AV126,BX$10))</f>
        <v>Used</v>
      </c>
      <c r="BY126" s="21" t="str">
        <f>IF($BG126=0,$AV126,findspace($AV126,BY$10))</f>
        <v/>
      </c>
      <c r="BZ126" s="21" t="str">
        <f>IF($BG126=0,$AV126,findspace($AV126,BZ$10))</f>
        <v/>
      </c>
      <c r="CA126" s="21" t="str">
        <f>IF($BG126=0,$AV126,findspace($AV126,CA$10))</f>
        <v/>
      </c>
    </row>
    <row r="127" spans="1:79" x14ac:dyDescent="0.35">
      <c r="A127" t="s">
        <v>1837</v>
      </c>
      <c r="B127">
        <v>166</v>
      </c>
      <c r="C127" t="s">
        <v>2998</v>
      </c>
      <c r="D127" t="s">
        <v>1837</v>
      </c>
      <c r="E127">
        <v>160</v>
      </c>
      <c r="F127" t="s">
        <v>2989</v>
      </c>
      <c r="G127" s="13">
        <v>0.98236444818723301</v>
      </c>
      <c r="I127">
        <v>12374</v>
      </c>
      <c r="J127" t="str">
        <f>K127&amp;L127</f>
        <v>IBC166FECA Continuation Pay 3rd Occurrence Paid Used12374IBC160FECA Continuation Pay 1st Occurrence Paid Used</v>
      </c>
      <c r="K127" t="str">
        <f>A127&amp;B127&amp;C127</f>
        <v>IBC166FECA Continuation Pay 3rd Occurrence Paid Used</v>
      </c>
      <c r="L127" t="str">
        <f>I127&amp;D127&amp;E127&amp;F127</f>
        <v>12374IBC160FECA Continuation Pay 1st Occurrence Paid Used</v>
      </c>
      <c r="M127" s="13">
        <f>G127</f>
        <v>0.98236444818723301</v>
      </c>
      <c r="N127" s="13"/>
      <c r="O127" s="19">
        <v>501</v>
      </c>
      <c r="P127">
        <f>COUNTIF(C$11:C$2024, C127)</f>
        <v>3</v>
      </c>
      <c r="Q127">
        <f>COUNTIF(F$11:F$177, F127)</f>
        <v>6</v>
      </c>
      <c r="R127" t="b">
        <f>A127=D127</f>
        <v>1</v>
      </c>
      <c r="S127" t="b">
        <f>A127&amp;B127&amp;C127=D127&amp;E127&amp;F127</f>
        <v>0</v>
      </c>
      <c r="V127" t="str">
        <f>IF($A127=V$10, $C127, "")</f>
        <v/>
      </c>
      <c r="W127" t="str">
        <f>IF($A127=W$10, $C127, "")</f>
        <v/>
      </c>
      <c r="X127" t="str">
        <f>IF($A127=X$10, $C127, "")</f>
        <v/>
      </c>
      <c r="Y127" t="str">
        <f>IF($A127=Y$10, $C127, "")</f>
        <v>FECA Continuation Pay 3rd Occurrence Paid Used</v>
      </c>
      <c r="Z127" t="str">
        <f>IF($A127=Z$10, $C127, "")</f>
        <v/>
      </c>
      <c r="AB127" t="str">
        <f>IF($D127=AB$10, $F127, "")</f>
        <v/>
      </c>
      <c r="AC127" t="str">
        <f>IF($D127=AC$10, $F127, "")</f>
        <v/>
      </c>
      <c r="AD127" t="str">
        <f>IF($D127=AD$10, $F127, "")</f>
        <v/>
      </c>
      <c r="AE127" t="str">
        <f>IF($D127=AE$10, $F127, "")</f>
        <v>FECA Continuation Pay 1st Occurrence Paid Used</v>
      </c>
      <c r="AF127" t="str">
        <f>IF($D127=AF$10, $F127, "")</f>
        <v/>
      </c>
      <c r="AH127">
        <f>COUNTIF(AI$11:AI$2024, AI127)</f>
        <v>1</v>
      </c>
      <c r="AI127" t="str">
        <f>V127&amp;AB127&amp;W127&amp;AC127&amp;X127&amp;AD127&amp;Y127&amp;AE127&amp;Z127&amp;AF127</f>
        <v>FECA Continuation Pay 3rd Occurrence Paid UsedFECA Continuation Pay 1st Occurrence Paid Used</v>
      </c>
      <c r="AJ127">
        <f>IF(ROW()=11,1,IF(AK126+1=AK127,AJ126,AJ126+1))</f>
        <v>96</v>
      </c>
      <c r="AK127">
        <f>IF(AI127=AI126, AK126+1, 1)</f>
        <v>1</v>
      </c>
      <c r="AL127" s="26" t="str">
        <f>AM127&amp;AN127</f>
        <v>IBC166FECA Continuation Pay 3rd Occurrence Paid Used12374IBC160FECA Continuation Pay 1st Occurrence Paid Used</v>
      </c>
      <c r="AM127" t="str">
        <f>K127</f>
        <v>IBC166FECA Continuation Pay 3rd Occurrence Paid Used</v>
      </c>
      <c r="AN127" t="str">
        <f>L127</f>
        <v>12374IBC160FECA Continuation Pay 1st Occurrence Paid Used</v>
      </c>
      <c r="AO127">
        <f>COUNTIF(AM$11:AM$1107, AM127)</f>
        <v>3</v>
      </c>
      <c r="AP127">
        <f>COUNTIF(AN$11:AN$1107, AN127)</f>
        <v>6</v>
      </c>
      <c r="AQ127">
        <f>MATCH(AM127, AM$11:AM$1107, 0)</f>
        <v>101</v>
      </c>
      <c r="AR127">
        <f>MATCH(AN127, AN$11:AN$1107, 0)</f>
        <v>98</v>
      </c>
      <c r="AS127">
        <v>501</v>
      </c>
      <c r="AU127" t="str">
        <f>C127</f>
        <v>FECA Continuation Pay 3rd Occurrence Paid Used</v>
      </c>
      <c r="AV127" t="str">
        <f>IF(F127="", "", F127)</f>
        <v>FECA Continuation Pay 1st Occurrence Paid Used</v>
      </c>
      <c r="AW127" s="13">
        <f>M127</f>
        <v>0.98236444818723301</v>
      </c>
      <c r="AX127" t="e">
        <f>VLOOKUP(AI127, UniquePairs!A$5:A$2000, 1, FALSE)</f>
        <v>#N/A</v>
      </c>
      <c r="AY127" t="str">
        <f>IFERROR(INDEX(UniquePairs!A$5:K$1000, MATCH(AL127, UniquePairs!A$5:A$1000, 0), 10), "")</f>
        <v/>
      </c>
      <c r="AZ127" s="13">
        <f>IF(AY127&lt;&gt;"", AY127, AW127)</f>
        <v>0.98236444818723301</v>
      </c>
      <c r="BA127" t="str">
        <f>IF(AZ127=0,"None",IF(AZ127&lt;0.6,"Weak",IF(AZ127&lt;0.7,"Review",IF(AZ127&lt;0.8,"Good",IF(AZ127&lt;0.9,"Very Good","Solid")))))</f>
        <v>Solid</v>
      </c>
      <c r="BB127" s="28" t="str">
        <f>IF(AJ126=AJ127, BB126, BC127)</f>
        <v>FECA Continuation Pay Occurrence Paid Used</v>
      </c>
      <c r="BC127" t="str">
        <f>IF(AV127="",AU127,StringMatch(AU127,AV127,TRUE))</f>
        <v>FECA Continuation Pay Occurrence Paid Used</v>
      </c>
      <c r="BD127" t="str">
        <f>TRIM(SUBSTITUTE(SUBSTITUTE(SUBSTITUTE(SUBSTITUTE(SUBSTITUTE(SUBSTITUTE(SUBSTITUTE(SUBSTITUTE(SUBSTITUTE(SUBSTITUTE(AU127,BR127,""),BS127,""),BT127,""),BU127,""),BV127,""),BW127,""),BX127,""),BY127,""),BZ127,""),CA127,""))</f>
        <v>3rd</v>
      </c>
      <c r="BE127" t="str">
        <f>TRIM(SUBSTITUTE(SUBSTITUTE(SUBSTITUTE(SUBSTITUTE(SUBSTITUTE(SUBSTITUTE(SUBSTITUTE(SUBSTITUTE(SUBSTITUTE(SUBSTITUTE(AV127,BH127,""),BI127,""),BJ127,""),BK127,""),BL127,""),BM127,""),BN127,""),BO127,""),BP127,""),BQ127,""))</f>
        <v>1st</v>
      </c>
      <c r="BF127" s="21">
        <f>LEN(AU127)-LEN(SUBSTITUTE(AU127," ",""))</f>
        <v>6</v>
      </c>
      <c r="BG127" s="21">
        <f>LEN(AV127)-LEN(SUBSTITUTE(AV127," ",""))</f>
        <v>6</v>
      </c>
      <c r="BH127" s="21" t="str">
        <f>IF(BF127=0,AU127,findspace($AU127,BH$10))</f>
        <v>FECA</v>
      </c>
      <c r="BI127" s="21" t="str">
        <f>IF(BH127=0,AN127,findspace($AU127,BI$10))</f>
        <v>Continuation</v>
      </c>
      <c r="BJ127" s="21" t="str">
        <f>IF(BI127=0,AV127,findspace($AU127,BJ$10))</f>
        <v>Pay</v>
      </c>
      <c r="BK127" s="21" t="str">
        <f>IF(BJ127=0,AW127,findspace($AU127,BK$10))</f>
        <v>3rd</v>
      </c>
      <c r="BL127" s="21" t="str">
        <f>IF(BK127=0,AX127,findspace($AU127,BL$10))</f>
        <v>Occurrence</v>
      </c>
      <c r="BM127" s="21" t="str">
        <f>IF(BL127=0,BF127,findspace($AU127,BM$10))</f>
        <v>Paid</v>
      </c>
      <c r="BN127" s="21" t="str">
        <f>IF(BM127=0,BH127,findspace($AU127,BN$10))</f>
        <v>Used</v>
      </c>
      <c r="BO127" s="21" t="str">
        <f>IF(BN127=0,BI127,findspace($AU127,BO$10))</f>
        <v/>
      </c>
      <c r="BR127" s="21" t="str">
        <f>IF($BG127=0,$AV127,findspace($AV127,BR$10))</f>
        <v>FECA</v>
      </c>
      <c r="BS127" s="21" t="str">
        <f>IF($BG127=0,$AV127,findspace($AV127,BS$10))</f>
        <v>Continuation</v>
      </c>
      <c r="BT127" s="21" t="str">
        <f>IF($BG127=0,$AV127,findspace($AV127,BT$10))</f>
        <v>Pay</v>
      </c>
      <c r="BU127" s="21" t="str">
        <f>IF($BG127=0,$AV127,findspace($AV127,BU$10))</f>
        <v>1st</v>
      </c>
      <c r="BV127" s="21" t="str">
        <f>IF($BG127=0,$AV127,findspace($AV127,BV$10))</f>
        <v>Occurrence</v>
      </c>
      <c r="BW127" s="21" t="str">
        <f>IF($BG127=0,$AV127,findspace($AV127,BW$10))</f>
        <v>Paid</v>
      </c>
      <c r="BX127" s="21" t="str">
        <f>IF($BG127=0,$AV127,findspace($AV127,BX$10))</f>
        <v>Used</v>
      </c>
      <c r="BY127" s="21" t="str">
        <f>IF($BG127=0,$AV127,findspace($AV127,BY$10))</f>
        <v/>
      </c>
      <c r="BZ127" s="21" t="str">
        <f>IF($BG127=0,$AV127,findspace($AV127,BZ$10))</f>
        <v/>
      </c>
      <c r="CA127" s="21" t="str">
        <f>IF($BG127=0,$AV127,findspace($AV127,CA$10))</f>
        <v/>
      </c>
    </row>
    <row r="128" spans="1:79" x14ac:dyDescent="0.35">
      <c r="A128" t="s">
        <v>1837</v>
      </c>
      <c r="B128">
        <v>166</v>
      </c>
      <c r="C128" t="s">
        <v>2998</v>
      </c>
      <c r="D128" t="s">
        <v>1837</v>
      </c>
      <c r="E128">
        <v>164</v>
      </c>
      <c r="F128" t="s">
        <v>2994</v>
      </c>
      <c r="G128" s="13">
        <v>0.98236444818723301</v>
      </c>
      <c r="I128">
        <v>12374</v>
      </c>
      <c r="J128" t="str">
        <f>K128&amp;L128</f>
        <v>IBC166FECA Continuation Pay 3rd Occurrence Paid Used12374IBC164FECA Continuation Pay 2nd Occurrence Paid Used</v>
      </c>
      <c r="K128" t="str">
        <f>A128&amp;B128&amp;C128</f>
        <v>IBC166FECA Continuation Pay 3rd Occurrence Paid Used</v>
      </c>
      <c r="L128" t="str">
        <f>I128&amp;D128&amp;E128&amp;F128</f>
        <v>12374IBC164FECA Continuation Pay 2nd Occurrence Paid Used</v>
      </c>
      <c r="M128" s="13">
        <f>G128</f>
        <v>0.98236444818723301</v>
      </c>
      <c r="N128" s="13"/>
      <c r="O128" s="19">
        <v>638</v>
      </c>
      <c r="P128">
        <f>COUNTIF(C$11:C$2024, C128)</f>
        <v>3</v>
      </c>
      <c r="Q128">
        <f>COUNTIF(F$11:F$177, F128)</f>
        <v>3</v>
      </c>
      <c r="R128" t="b">
        <f>A128=D128</f>
        <v>1</v>
      </c>
      <c r="S128" t="b">
        <f>A128&amp;B128&amp;C128=D128&amp;E128&amp;F128</f>
        <v>0</v>
      </c>
      <c r="V128" t="str">
        <f>IF($A128=V$10, $C128, "")</f>
        <v/>
      </c>
      <c r="W128" t="str">
        <f>IF($A128=W$10, $C128, "")</f>
        <v/>
      </c>
      <c r="X128" t="str">
        <f>IF($A128=X$10, $C128, "")</f>
        <v/>
      </c>
      <c r="Y128" t="str">
        <f>IF($A128=Y$10, $C128, "")</f>
        <v>FECA Continuation Pay 3rd Occurrence Paid Used</v>
      </c>
      <c r="Z128" t="str">
        <f>IF($A128=Z$10, $C128, "")</f>
        <v/>
      </c>
      <c r="AB128" t="str">
        <f>IF($D128=AB$10, $F128, "")</f>
        <v/>
      </c>
      <c r="AC128" t="str">
        <f>IF($D128=AC$10, $F128, "")</f>
        <v/>
      </c>
      <c r="AD128" t="str">
        <f>IF($D128=AD$10, $F128, "")</f>
        <v/>
      </c>
      <c r="AE128" t="str">
        <f>IF($D128=AE$10, $F128, "")</f>
        <v>FECA Continuation Pay 2nd Occurrence Paid Used</v>
      </c>
      <c r="AF128" t="str">
        <f>IF($D128=AF$10, $F128, "")</f>
        <v/>
      </c>
      <c r="AH128">
        <f>COUNTIF(AI$11:AI$2024, AI128)</f>
        <v>1</v>
      </c>
      <c r="AI128" t="str">
        <f>V128&amp;AB128&amp;W128&amp;AC128&amp;X128&amp;AD128&amp;Y128&amp;AE128&amp;Z128&amp;AF128</f>
        <v>FECA Continuation Pay 3rd Occurrence Paid UsedFECA Continuation Pay 2nd Occurrence Paid Used</v>
      </c>
      <c r="AJ128">
        <f>IF(ROW()=11,1,IF(AK127+1=AK128,AJ127,AJ127+1))</f>
        <v>97</v>
      </c>
      <c r="AK128">
        <f>IF(AI128=AI127, AK127+1, 1)</f>
        <v>1</v>
      </c>
      <c r="AL128" s="26" t="str">
        <f>AM128&amp;AN128</f>
        <v>IBC166FECA Continuation Pay 3rd Occurrence Paid Used12374IBC164FECA Continuation Pay 2nd Occurrence Paid Used</v>
      </c>
      <c r="AM128" t="str">
        <f>K128</f>
        <v>IBC166FECA Continuation Pay 3rd Occurrence Paid Used</v>
      </c>
      <c r="AN128" t="str">
        <f>L128</f>
        <v>12374IBC164FECA Continuation Pay 2nd Occurrence Paid Used</v>
      </c>
      <c r="AO128">
        <f>COUNTIF(AM$11:AM$1107, AM128)</f>
        <v>3</v>
      </c>
      <c r="AP128">
        <f>COUNTIF(AN$11:AN$1107, AN128)</f>
        <v>3</v>
      </c>
      <c r="AQ128">
        <f>MATCH(AM128, AM$11:AM$1107, 0)</f>
        <v>101</v>
      </c>
      <c r="AR128">
        <f>MATCH(AN128, AN$11:AN$1107, 0)</f>
        <v>113</v>
      </c>
      <c r="AS128">
        <v>638</v>
      </c>
      <c r="AU128" t="str">
        <f>C128</f>
        <v>FECA Continuation Pay 3rd Occurrence Paid Used</v>
      </c>
      <c r="AV128" t="str">
        <f>IF(F128="", "", F128)</f>
        <v>FECA Continuation Pay 2nd Occurrence Paid Used</v>
      </c>
      <c r="AW128" s="13">
        <f>M128</f>
        <v>0.98236444818723301</v>
      </c>
      <c r="AX128" t="e">
        <f>VLOOKUP(AI128, UniquePairs!A$5:A$2000, 1, FALSE)</f>
        <v>#N/A</v>
      </c>
      <c r="AY128" t="str">
        <f>IFERROR(INDEX(UniquePairs!A$5:K$1000, MATCH(AL128, UniquePairs!A$5:A$1000, 0), 10), "")</f>
        <v/>
      </c>
      <c r="AZ128" s="13">
        <f>IF(AY128&lt;&gt;"", AY128, AW128)</f>
        <v>0.98236444818723301</v>
      </c>
      <c r="BA128" t="str">
        <f>IF(AZ128=0,"None",IF(AZ128&lt;0.6,"Weak",IF(AZ128&lt;0.7,"Review",IF(AZ128&lt;0.8,"Good",IF(AZ128&lt;0.9,"Very Good","Solid")))))</f>
        <v>Solid</v>
      </c>
      <c r="BB128" s="28" t="str">
        <f>IF(AJ127=AJ128, BB127, BC128)</f>
        <v>FECA Continuation Pay Occurrence Paid Used</v>
      </c>
      <c r="BC128" t="str">
        <f>IF(AV128="",AU128,StringMatch(AU128,AV128,TRUE))</f>
        <v>FECA Continuation Pay Occurrence Paid Used</v>
      </c>
      <c r="BD128" t="str">
        <f>TRIM(SUBSTITUTE(SUBSTITUTE(SUBSTITUTE(SUBSTITUTE(SUBSTITUTE(SUBSTITUTE(SUBSTITUTE(SUBSTITUTE(SUBSTITUTE(SUBSTITUTE(AU128,BR128,""),BS128,""),BT128,""),BU128,""),BV128,""),BW128,""),BX128,""),BY128,""),BZ128,""),CA128,""))</f>
        <v>3rd</v>
      </c>
      <c r="BE128" t="str">
        <f>TRIM(SUBSTITUTE(SUBSTITUTE(SUBSTITUTE(SUBSTITUTE(SUBSTITUTE(SUBSTITUTE(SUBSTITUTE(SUBSTITUTE(SUBSTITUTE(SUBSTITUTE(AV128,BH128,""),BI128,""),BJ128,""),BK128,""),BL128,""),BM128,""),BN128,""),BO128,""),BP128,""),BQ128,""))</f>
        <v>2nd</v>
      </c>
      <c r="BF128" s="21">
        <f>LEN(AU128)-LEN(SUBSTITUTE(AU128," ",""))</f>
        <v>6</v>
      </c>
      <c r="BG128" s="21">
        <f>LEN(AV128)-LEN(SUBSTITUTE(AV128," ",""))</f>
        <v>6</v>
      </c>
      <c r="BH128" s="21" t="str">
        <f>IF(BF128=0,AU128,findspace($AU128,BH$10))</f>
        <v>FECA</v>
      </c>
      <c r="BI128" s="21" t="str">
        <f>IF(BH128=0,AN128,findspace($AU128,BI$10))</f>
        <v>Continuation</v>
      </c>
      <c r="BJ128" s="21" t="str">
        <f>IF(BI128=0,AV128,findspace($AU128,BJ$10))</f>
        <v>Pay</v>
      </c>
      <c r="BK128" s="21" t="str">
        <f>IF(BJ128=0,AW128,findspace($AU128,BK$10))</f>
        <v>3rd</v>
      </c>
      <c r="BL128" s="21" t="str">
        <f>IF(BK128=0,AX128,findspace($AU128,BL$10))</f>
        <v>Occurrence</v>
      </c>
      <c r="BM128" s="21" t="str">
        <f>IF(BL128=0,BF128,findspace($AU128,BM$10))</f>
        <v>Paid</v>
      </c>
      <c r="BN128" s="21" t="str">
        <f>IF(BM128=0,BH128,findspace($AU128,BN$10))</f>
        <v>Used</v>
      </c>
      <c r="BO128" s="21" t="str">
        <f>IF(BN128=0,BI128,findspace($AU128,BO$10))</f>
        <v/>
      </c>
      <c r="BR128" s="21" t="str">
        <f>IF($BG128=0,$AV128,findspace($AV128,BR$10))</f>
        <v>FECA</v>
      </c>
      <c r="BS128" s="21" t="str">
        <f>IF($BG128=0,$AV128,findspace($AV128,BS$10))</f>
        <v>Continuation</v>
      </c>
      <c r="BT128" s="21" t="str">
        <f>IF($BG128=0,$AV128,findspace($AV128,BT$10))</f>
        <v>Pay</v>
      </c>
      <c r="BU128" s="21" t="str">
        <f>IF($BG128=0,$AV128,findspace($AV128,BU$10))</f>
        <v>2nd</v>
      </c>
      <c r="BV128" s="21" t="str">
        <f>IF($BG128=0,$AV128,findspace($AV128,BV$10))</f>
        <v>Occurrence</v>
      </c>
      <c r="BW128" s="21" t="str">
        <f>IF($BG128=0,$AV128,findspace($AV128,BW$10))</f>
        <v>Paid</v>
      </c>
      <c r="BX128" s="21" t="str">
        <f>IF($BG128=0,$AV128,findspace($AV128,BX$10))</f>
        <v>Used</v>
      </c>
      <c r="BY128" s="21" t="str">
        <f>IF($BG128=0,$AV128,findspace($AV128,BY$10))</f>
        <v/>
      </c>
      <c r="BZ128" s="21" t="str">
        <f>IF($BG128=0,$AV128,findspace($AV128,BZ$10))</f>
        <v/>
      </c>
      <c r="CA128" s="21" t="str">
        <f>IF($BG128=0,$AV128,findspace($AV128,CA$10))</f>
        <v/>
      </c>
    </row>
    <row r="129" spans="1:79" x14ac:dyDescent="0.35">
      <c r="A129" t="s">
        <v>1837</v>
      </c>
      <c r="B129">
        <v>168</v>
      </c>
      <c r="C129" t="s">
        <v>3002</v>
      </c>
      <c r="D129" t="s">
        <v>1837</v>
      </c>
      <c r="E129">
        <v>160</v>
      </c>
      <c r="F129" t="s">
        <v>2989</v>
      </c>
      <c r="G129" s="13">
        <v>0.98236444818723301</v>
      </c>
      <c r="I129">
        <v>12374</v>
      </c>
      <c r="J129" t="str">
        <f>K129&amp;L129</f>
        <v>IBC168FECA Continuation Pay 4th Occurrence Paid Used12374IBC160FECA Continuation Pay 1st Occurrence Paid Used</v>
      </c>
      <c r="K129" t="str">
        <f>A129&amp;B129&amp;C129</f>
        <v>IBC168FECA Continuation Pay 4th Occurrence Paid Used</v>
      </c>
      <c r="L129" t="str">
        <f>I129&amp;D129&amp;E129&amp;F129</f>
        <v>12374IBC160FECA Continuation Pay 1st Occurrence Paid Used</v>
      </c>
      <c r="M129" s="13">
        <f>G129</f>
        <v>0.98236444818723301</v>
      </c>
      <c r="N129" s="13"/>
      <c r="O129" s="19">
        <v>578</v>
      </c>
      <c r="P129">
        <f>COUNTIF(C$11:C$2024, C129)</f>
        <v>3</v>
      </c>
      <c r="Q129">
        <f>COUNTIF(F$11:F$177, F129)</f>
        <v>6</v>
      </c>
      <c r="R129" t="b">
        <f>A129=D129</f>
        <v>1</v>
      </c>
      <c r="S129" t="b">
        <f>A129&amp;B129&amp;C129=D129&amp;E129&amp;F129</f>
        <v>0</v>
      </c>
      <c r="V129" t="str">
        <f>IF($A129=V$10, $C129, "")</f>
        <v/>
      </c>
      <c r="W129" t="str">
        <f>IF($A129=W$10, $C129, "")</f>
        <v/>
      </c>
      <c r="X129" t="str">
        <f>IF($A129=X$10, $C129, "")</f>
        <v/>
      </c>
      <c r="Y129" t="str">
        <f>IF($A129=Y$10, $C129, "")</f>
        <v>FECA Continuation Pay 4th Occurrence Paid Used</v>
      </c>
      <c r="Z129" t="str">
        <f>IF($A129=Z$10, $C129, "")</f>
        <v/>
      </c>
      <c r="AB129" t="str">
        <f>IF($D129=AB$10, $F129, "")</f>
        <v/>
      </c>
      <c r="AC129" t="str">
        <f>IF($D129=AC$10, $F129, "")</f>
        <v/>
      </c>
      <c r="AD129" t="str">
        <f>IF($D129=AD$10, $F129, "")</f>
        <v/>
      </c>
      <c r="AE129" t="str">
        <f>IF($D129=AE$10, $F129, "")</f>
        <v>FECA Continuation Pay 1st Occurrence Paid Used</v>
      </c>
      <c r="AF129" t="str">
        <f>IF($D129=AF$10, $F129, "")</f>
        <v/>
      </c>
      <c r="AH129">
        <f>COUNTIF(AI$11:AI$2024, AI129)</f>
        <v>1</v>
      </c>
      <c r="AI129" t="str">
        <f>V129&amp;AB129&amp;W129&amp;AC129&amp;X129&amp;AD129&amp;Y129&amp;AE129&amp;Z129&amp;AF129</f>
        <v>FECA Continuation Pay 4th Occurrence Paid UsedFECA Continuation Pay 1st Occurrence Paid Used</v>
      </c>
      <c r="AJ129">
        <f>IF(ROW()=11,1,IF(AK128+1=AK129,AJ128,AJ128+1))</f>
        <v>98</v>
      </c>
      <c r="AK129">
        <f>IF(AI129=AI128, AK128+1, 1)</f>
        <v>1</v>
      </c>
      <c r="AL129" s="26" t="str">
        <f>AM129&amp;AN129</f>
        <v>IBC168FECA Continuation Pay 4th Occurrence Paid Used12374IBC160FECA Continuation Pay 1st Occurrence Paid Used</v>
      </c>
      <c r="AM129" t="str">
        <f>K129</f>
        <v>IBC168FECA Continuation Pay 4th Occurrence Paid Used</v>
      </c>
      <c r="AN129" t="str">
        <f>L129</f>
        <v>12374IBC160FECA Continuation Pay 1st Occurrence Paid Used</v>
      </c>
      <c r="AO129">
        <f>COUNTIF(AM$11:AM$1107, AM129)</f>
        <v>3</v>
      </c>
      <c r="AP129">
        <f>COUNTIF(AN$11:AN$1107, AN129)</f>
        <v>6</v>
      </c>
      <c r="AQ129">
        <f>MATCH(AM129, AM$11:AM$1107, 0)</f>
        <v>102</v>
      </c>
      <c r="AR129">
        <f>MATCH(AN129, AN$11:AN$1107, 0)</f>
        <v>98</v>
      </c>
      <c r="AS129">
        <v>578</v>
      </c>
      <c r="AU129" t="str">
        <f>C129</f>
        <v>FECA Continuation Pay 4th Occurrence Paid Used</v>
      </c>
      <c r="AV129" t="str">
        <f>IF(F129="", "", F129)</f>
        <v>FECA Continuation Pay 1st Occurrence Paid Used</v>
      </c>
      <c r="AW129" s="13">
        <f>M129</f>
        <v>0.98236444818723301</v>
      </c>
      <c r="AX129" t="e">
        <f>VLOOKUP(AI129, UniquePairs!A$5:A$2000, 1, FALSE)</f>
        <v>#N/A</v>
      </c>
      <c r="AY129" t="str">
        <f>IFERROR(INDEX(UniquePairs!A$5:K$1000, MATCH(AL129, UniquePairs!A$5:A$1000, 0), 10), "")</f>
        <v/>
      </c>
      <c r="AZ129" s="13">
        <f>IF(AY129&lt;&gt;"", AY129, AW129)</f>
        <v>0.98236444818723301</v>
      </c>
      <c r="BA129" t="str">
        <f>IF(AZ129=0,"None",IF(AZ129&lt;0.6,"Weak",IF(AZ129&lt;0.7,"Review",IF(AZ129&lt;0.8,"Good",IF(AZ129&lt;0.9,"Very Good","Solid")))))</f>
        <v>Solid</v>
      </c>
      <c r="BB129" s="28" t="str">
        <f>IF(AJ128=AJ129, BB128, BC129)</f>
        <v>FECA Continuation Pay Occurrence Paid Used</v>
      </c>
      <c r="BC129" t="str">
        <f>IF(AV129="",AU129,StringMatch(AU129,AV129,TRUE))</f>
        <v>FECA Continuation Pay Occurrence Paid Used</v>
      </c>
      <c r="BD129" t="str">
        <f>TRIM(SUBSTITUTE(SUBSTITUTE(SUBSTITUTE(SUBSTITUTE(SUBSTITUTE(SUBSTITUTE(SUBSTITUTE(SUBSTITUTE(SUBSTITUTE(SUBSTITUTE(AU129,BR129,""),BS129,""),BT129,""),BU129,""),BV129,""),BW129,""),BX129,""),BY129,""),BZ129,""),CA129,""))</f>
        <v>4th</v>
      </c>
      <c r="BE129" t="str">
        <f>TRIM(SUBSTITUTE(SUBSTITUTE(SUBSTITUTE(SUBSTITUTE(SUBSTITUTE(SUBSTITUTE(SUBSTITUTE(SUBSTITUTE(SUBSTITUTE(SUBSTITUTE(AV129,BH129,""),BI129,""),BJ129,""),BK129,""),BL129,""),BM129,""),BN129,""),BO129,""),BP129,""),BQ129,""))</f>
        <v>1st</v>
      </c>
      <c r="BF129" s="21">
        <f>LEN(AU129)-LEN(SUBSTITUTE(AU129," ",""))</f>
        <v>6</v>
      </c>
      <c r="BG129" s="21">
        <f>LEN(AV129)-LEN(SUBSTITUTE(AV129," ",""))</f>
        <v>6</v>
      </c>
      <c r="BH129" s="21" t="str">
        <f>IF(BF129=0,AU129,findspace($AU129,BH$10))</f>
        <v>FECA</v>
      </c>
      <c r="BI129" s="21" t="str">
        <f>IF(BH129=0,AN129,findspace($AU129,BI$10))</f>
        <v>Continuation</v>
      </c>
      <c r="BJ129" s="21" t="str">
        <f>IF(BI129=0,AV129,findspace($AU129,BJ$10))</f>
        <v>Pay</v>
      </c>
      <c r="BK129" s="21" t="str">
        <f>IF(BJ129=0,AW129,findspace($AU129,BK$10))</f>
        <v>4th</v>
      </c>
      <c r="BL129" s="21" t="str">
        <f>IF(BK129=0,AX129,findspace($AU129,BL$10))</f>
        <v>Occurrence</v>
      </c>
      <c r="BM129" s="21" t="str">
        <f>IF(BL129=0,BF129,findspace($AU129,BM$10))</f>
        <v>Paid</v>
      </c>
      <c r="BN129" s="21" t="str">
        <f>IF(BM129=0,BH129,findspace($AU129,BN$10))</f>
        <v>Used</v>
      </c>
      <c r="BO129" s="21" t="str">
        <f>IF(BN129=0,BI129,findspace($AU129,BO$10))</f>
        <v/>
      </c>
      <c r="BR129" s="21" t="str">
        <f>IF($BG129=0,$AV129,findspace($AV129,BR$10))</f>
        <v>FECA</v>
      </c>
      <c r="BS129" s="21" t="str">
        <f>IF($BG129=0,$AV129,findspace($AV129,BS$10))</f>
        <v>Continuation</v>
      </c>
      <c r="BT129" s="21" t="str">
        <f>IF($BG129=0,$AV129,findspace($AV129,BT$10))</f>
        <v>Pay</v>
      </c>
      <c r="BU129" s="21" t="str">
        <f>IF($BG129=0,$AV129,findspace($AV129,BU$10))</f>
        <v>1st</v>
      </c>
      <c r="BV129" s="21" t="str">
        <f>IF($BG129=0,$AV129,findspace($AV129,BV$10))</f>
        <v>Occurrence</v>
      </c>
      <c r="BW129" s="21" t="str">
        <f>IF($BG129=0,$AV129,findspace($AV129,BW$10))</f>
        <v>Paid</v>
      </c>
      <c r="BX129" s="21" t="str">
        <f>IF($BG129=0,$AV129,findspace($AV129,BX$10))</f>
        <v>Used</v>
      </c>
      <c r="BY129" s="21" t="str">
        <f>IF($BG129=0,$AV129,findspace($AV129,BY$10))</f>
        <v/>
      </c>
      <c r="BZ129" s="21" t="str">
        <f>IF($BG129=0,$AV129,findspace($AV129,BZ$10))</f>
        <v/>
      </c>
      <c r="CA129" s="21" t="str">
        <f>IF($BG129=0,$AV129,findspace($AV129,CA$10))</f>
        <v/>
      </c>
    </row>
    <row r="130" spans="1:79" x14ac:dyDescent="0.35">
      <c r="A130" t="s">
        <v>1837</v>
      </c>
      <c r="B130">
        <v>168</v>
      </c>
      <c r="C130" t="s">
        <v>3002</v>
      </c>
      <c r="D130" t="s">
        <v>1837</v>
      </c>
      <c r="E130">
        <v>164</v>
      </c>
      <c r="F130" t="s">
        <v>2994</v>
      </c>
      <c r="G130" s="13">
        <v>0.98236444818723301</v>
      </c>
      <c r="I130">
        <v>12374</v>
      </c>
      <c r="J130" t="str">
        <f>K130&amp;L130</f>
        <v>IBC168FECA Continuation Pay 4th Occurrence Paid Used12374IBC164FECA Continuation Pay 2nd Occurrence Paid Used</v>
      </c>
      <c r="K130" t="str">
        <f>A130&amp;B130&amp;C130</f>
        <v>IBC168FECA Continuation Pay 4th Occurrence Paid Used</v>
      </c>
      <c r="L130" t="str">
        <f>I130&amp;D130&amp;E130&amp;F130</f>
        <v>12374IBC164FECA Continuation Pay 2nd Occurrence Paid Used</v>
      </c>
      <c r="M130" s="13">
        <f>G130</f>
        <v>0.98236444818723301</v>
      </c>
      <c r="N130" s="13"/>
      <c r="O130" s="19">
        <v>275</v>
      </c>
      <c r="P130">
        <f>COUNTIF(C$11:C$2024, C130)</f>
        <v>3</v>
      </c>
      <c r="Q130">
        <f>COUNTIF(F$11:F$177, F130)</f>
        <v>3</v>
      </c>
      <c r="R130" t="b">
        <f>A130=D130</f>
        <v>1</v>
      </c>
      <c r="S130" t="b">
        <f>A130&amp;B130&amp;C130=D130&amp;E130&amp;F130</f>
        <v>0</v>
      </c>
      <c r="V130" t="str">
        <f>IF($A130=V$10, $C130, "")</f>
        <v/>
      </c>
      <c r="W130" t="str">
        <f>IF($A130=W$10, $C130, "")</f>
        <v/>
      </c>
      <c r="X130" t="str">
        <f>IF($A130=X$10, $C130, "")</f>
        <v/>
      </c>
      <c r="Y130" t="str">
        <f>IF($A130=Y$10, $C130, "")</f>
        <v>FECA Continuation Pay 4th Occurrence Paid Used</v>
      </c>
      <c r="Z130" t="str">
        <f>IF($A130=Z$10, $C130, "")</f>
        <v/>
      </c>
      <c r="AB130" t="str">
        <f>IF($D130=AB$10, $F130, "")</f>
        <v/>
      </c>
      <c r="AC130" t="str">
        <f>IF($D130=AC$10, $F130, "")</f>
        <v/>
      </c>
      <c r="AD130" t="str">
        <f>IF($D130=AD$10, $F130, "")</f>
        <v/>
      </c>
      <c r="AE130" t="str">
        <f>IF($D130=AE$10, $F130, "")</f>
        <v>FECA Continuation Pay 2nd Occurrence Paid Used</v>
      </c>
      <c r="AF130" t="str">
        <f>IF($D130=AF$10, $F130, "")</f>
        <v/>
      </c>
      <c r="AH130">
        <f>COUNTIF(AI$11:AI$2024, AI130)</f>
        <v>1</v>
      </c>
      <c r="AI130" t="str">
        <f>V130&amp;AB130&amp;W130&amp;AC130&amp;X130&amp;AD130&amp;Y130&amp;AE130&amp;Z130&amp;AF130</f>
        <v>FECA Continuation Pay 4th Occurrence Paid UsedFECA Continuation Pay 2nd Occurrence Paid Used</v>
      </c>
      <c r="AJ130">
        <f>IF(ROW()=11,1,IF(AK129+1=AK130,AJ129,AJ129+1))</f>
        <v>99</v>
      </c>
      <c r="AK130">
        <f>IF(AI130=AI129, AK129+1, 1)</f>
        <v>1</v>
      </c>
      <c r="AL130" s="26" t="str">
        <f>AM130&amp;AN130</f>
        <v>IBC168FECA Continuation Pay 4th Occurrence Paid Used12374IBC164FECA Continuation Pay 2nd Occurrence Paid Used</v>
      </c>
      <c r="AM130" t="str">
        <f>K130</f>
        <v>IBC168FECA Continuation Pay 4th Occurrence Paid Used</v>
      </c>
      <c r="AN130" t="str">
        <f>L130</f>
        <v>12374IBC164FECA Continuation Pay 2nd Occurrence Paid Used</v>
      </c>
      <c r="AO130">
        <f>COUNTIF(AM$11:AM$1107, AM130)</f>
        <v>3</v>
      </c>
      <c r="AP130">
        <f>COUNTIF(AN$11:AN$1107, AN130)</f>
        <v>3</v>
      </c>
      <c r="AQ130">
        <f>MATCH(AM130, AM$11:AM$1107, 0)</f>
        <v>102</v>
      </c>
      <c r="AR130">
        <f>MATCH(AN130, AN$11:AN$1107, 0)</f>
        <v>113</v>
      </c>
      <c r="AS130">
        <v>275</v>
      </c>
      <c r="AU130" t="str">
        <f>C130</f>
        <v>FECA Continuation Pay 4th Occurrence Paid Used</v>
      </c>
      <c r="AV130" t="str">
        <f>IF(F130="", "", F130)</f>
        <v>FECA Continuation Pay 2nd Occurrence Paid Used</v>
      </c>
      <c r="AW130" s="13">
        <f>M130</f>
        <v>0.98236444818723301</v>
      </c>
      <c r="AX130" t="e">
        <f>VLOOKUP(AI130, UniquePairs!A$5:A$2000, 1, FALSE)</f>
        <v>#N/A</v>
      </c>
      <c r="AY130" t="str">
        <f>IFERROR(INDEX(UniquePairs!A$5:K$1000, MATCH(AL130, UniquePairs!A$5:A$1000, 0), 10), "")</f>
        <v/>
      </c>
      <c r="AZ130" s="13">
        <f>IF(AY130&lt;&gt;"", AY130, AW130)</f>
        <v>0.98236444818723301</v>
      </c>
      <c r="BA130" t="str">
        <f>IF(AZ130=0,"None",IF(AZ130&lt;0.6,"Weak",IF(AZ130&lt;0.7,"Review",IF(AZ130&lt;0.8,"Good",IF(AZ130&lt;0.9,"Very Good","Solid")))))</f>
        <v>Solid</v>
      </c>
      <c r="BB130" s="28" t="str">
        <f>IF(AJ129=AJ130, BB129, BC130)</f>
        <v>FECA Continuation Pay Occurrence Paid Used</v>
      </c>
      <c r="BC130" t="str">
        <f>IF(AV130="",AU130,StringMatch(AU130,AV130,TRUE))</f>
        <v>FECA Continuation Pay Occurrence Paid Used</v>
      </c>
      <c r="BD130" t="str">
        <f>TRIM(SUBSTITUTE(SUBSTITUTE(SUBSTITUTE(SUBSTITUTE(SUBSTITUTE(SUBSTITUTE(SUBSTITUTE(SUBSTITUTE(SUBSTITUTE(SUBSTITUTE(AU130,BR130,""),BS130,""),BT130,""),BU130,""),BV130,""),BW130,""),BX130,""),BY130,""),BZ130,""),CA130,""))</f>
        <v>4th</v>
      </c>
      <c r="BE130" t="str">
        <f>TRIM(SUBSTITUTE(SUBSTITUTE(SUBSTITUTE(SUBSTITUTE(SUBSTITUTE(SUBSTITUTE(SUBSTITUTE(SUBSTITUTE(SUBSTITUTE(SUBSTITUTE(AV130,BH130,""),BI130,""),BJ130,""),BK130,""),BL130,""),BM130,""),BN130,""),BO130,""),BP130,""),BQ130,""))</f>
        <v>2nd</v>
      </c>
      <c r="BF130" s="21">
        <f>LEN(AU130)-LEN(SUBSTITUTE(AU130," ",""))</f>
        <v>6</v>
      </c>
      <c r="BG130" s="21">
        <f>LEN(AV130)-LEN(SUBSTITUTE(AV130," ",""))</f>
        <v>6</v>
      </c>
      <c r="BH130" s="21" t="str">
        <f>IF(BF130=0,AU130,findspace($AU130,BH$10))</f>
        <v>FECA</v>
      </c>
      <c r="BI130" s="21" t="str">
        <f>IF(BH130=0,AN130,findspace($AU130,BI$10))</f>
        <v>Continuation</v>
      </c>
      <c r="BJ130" s="21" t="str">
        <f>IF(BI130=0,AV130,findspace($AU130,BJ$10))</f>
        <v>Pay</v>
      </c>
      <c r="BK130" s="21" t="str">
        <f>IF(BJ130=0,AW130,findspace($AU130,BK$10))</f>
        <v>4th</v>
      </c>
      <c r="BL130" s="21" t="str">
        <f>IF(BK130=0,AX130,findspace($AU130,BL$10))</f>
        <v>Occurrence</v>
      </c>
      <c r="BM130" s="21" t="str">
        <f>IF(BL130=0,BF130,findspace($AU130,BM$10))</f>
        <v>Paid</v>
      </c>
      <c r="BN130" s="21" t="str">
        <f>IF(BM130=0,BH130,findspace($AU130,BN$10))</f>
        <v>Used</v>
      </c>
      <c r="BO130" s="21" t="str">
        <f>IF(BN130=0,BI130,findspace($AU130,BO$10))</f>
        <v/>
      </c>
      <c r="BR130" s="21" t="str">
        <f>IF($BG130=0,$AV130,findspace($AV130,BR$10))</f>
        <v>FECA</v>
      </c>
      <c r="BS130" s="21" t="str">
        <f>IF($BG130=0,$AV130,findspace($AV130,BS$10))</f>
        <v>Continuation</v>
      </c>
      <c r="BT130" s="21" t="str">
        <f>IF($BG130=0,$AV130,findspace($AV130,BT$10))</f>
        <v>Pay</v>
      </c>
      <c r="BU130" s="21" t="str">
        <f>IF($BG130=0,$AV130,findspace($AV130,BU$10))</f>
        <v>2nd</v>
      </c>
      <c r="BV130" s="21" t="str">
        <f>IF($BG130=0,$AV130,findspace($AV130,BV$10))</f>
        <v>Occurrence</v>
      </c>
      <c r="BW130" s="21" t="str">
        <f>IF($BG130=0,$AV130,findspace($AV130,BW$10))</f>
        <v>Paid</v>
      </c>
      <c r="BX130" s="21" t="str">
        <f>IF($BG130=0,$AV130,findspace($AV130,BX$10))</f>
        <v>Used</v>
      </c>
      <c r="BY130" s="21" t="str">
        <f>IF($BG130=0,$AV130,findspace($AV130,BY$10))</f>
        <v/>
      </c>
      <c r="BZ130" s="21" t="str">
        <f>IF($BG130=0,$AV130,findspace($AV130,BZ$10))</f>
        <v/>
      </c>
      <c r="CA130" s="21" t="str">
        <f>IF($BG130=0,$AV130,findspace($AV130,CA$10))</f>
        <v/>
      </c>
    </row>
    <row r="131" spans="1:79" x14ac:dyDescent="0.35">
      <c r="A131" t="s">
        <v>1836</v>
      </c>
      <c r="B131">
        <v>81</v>
      </c>
      <c r="C131" t="s">
        <v>3572</v>
      </c>
      <c r="D131" t="s">
        <v>1837</v>
      </c>
      <c r="E131">
        <v>160</v>
      </c>
      <c r="F131" t="s">
        <v>2989</v>
      </c>
      <c r="G131" s="13">
        <v>0.98215618758416257</v>
      </c>
      <c r="I131">
        <v>12374</v>
      </c>
      <c r="J131" t="str">
        <f>K131&amp;L131</f>
        <v>GSA81FECA Continuation Pay Used # 112374IBC160FECA Continuation Pay 1st Occurrence Paid Used</v>
      </c>
      <c r="K131" t="str">
        <f>A131&amp;B131&amp;C131</f>
        <v>GSA81FECA Continuation Pay Used # 1</v>
      </c>
      <c r="L131" t="str">
        <f>I131&amp;D131&amp;E131&amp;F131</f>
        <v>12374IBC160FECA Continuation Pay 1st Occurrence Paid Used</v>
      </c>
      <c r="M131" s="13">
        <f>G131</f>
        <v>0.98215618758416257</v>
      </c>
      <c r="N131" s="13"/>
      <c r="O131" s="19">
        <v>804</v>
      </c>
      <c r="P131">
        <f>COUNTIF(C$11:C$2024, C131)</f>
        <v>3</v>
      </c>
      <c r="Q131">
        <f>COUNTIF(F$11:F$177, F131)</f>
        <v>6</v>
      </c>
      <c r="R131" t="b">
        <f>A131=D131</f>
        <v>0</v>
      </c>
      <c r="S131" t="b">
        <f>A131&amp;B131&amp;C131=D131&amp;E131&amp;F131</f>
        <v>0</v>
      </c>
      <c r="V131" t="str">
        <f>IF($A131=V$10, $C131, "")</f>
        <v/>
      </c>
      <c r="W131" t="str">
        <f>IF($A131=W$10, $C131, "")</f>
        <v>FECA Continuation Pay Used # 1</v>
      </c>
      <c r="X131" t="str">
        <f>IF($A131=X$10, $C131, "")</f>
        <v/>
      </c>
      <c r="Y131" t="str">
        <f>IF($A131=Y$10, $C131, "")</f>
        <v/>
      </c>
      <c r="Z131" t="str">
        <f>IF($A131=Z$10, $C131, "")</f>
        <v/>
      </c>
      <c r="AB131" t="str">
        <f>IF($D131=AB$10, $F131, "")</f>
        <v/>
      </c>
      <c r="AC131" t="str">
        <f>IF($D131=AC$10, $F131, "")</f>
        <v/>
      </c>
      <c r="AD131" t="str">
        <f>IF($D131=AD$10, $F131, "")</f>
        <v/>
      </c>
      <c r="AE131" t="str">
        <f>IF($D131=AE$10, $F131, "")</f>
        <v>FECA Continuation Pay 1st Occurrence Paid Used</v>
      </c>
      <c r="AF131" t="str">
        <f>IF($D131=AF$10, $F131, "")</f>
        <v/>
      </c>
      <c r="AH131">
        <f>COUNTIF(AI$11:AI$2024, AI131)</f>
        <v>1</v>
      </c>
      <c r="AI131" t="str">
        <f>V131&amp;AB131&amp;W131&amp;AC131&amp;X131&amp;AD131&amp;Y131&amp;AE131&amp;Z131&amp;AF131</f>
        <v>FECA Continuation Pay Used # 1FECA Continuation Pay 1st Occurrence Paid Used</v>
      </c>
      <c r="AJ131">
        <f>IF(ROW()=11,1,IF(AK130+1=AK131,AJ130,AJ130+1))</f>
        <v>100</v>
      </c>
      <c r="AK131">
        <f>IF(AI131=AI130, AK130+1, 1)</f>
        <v>1</v>
      </c>
      <c r="AL131" s="26" t="str">
        <f>AM131&amp;AN131</f>
        <v>GSA81FECA Continuation Pay Used # 112374IBC160FECA Continuation Pay 1st Occurrence Paid Used</v>
      </c>
      <c r="AM131" t="str">
        <f>K131</f>
        <v>GSA81FECA Continuation Pay Used # 1</v>
      </c>
      <c r="AN131" t="str">
        <f>L131</f>
        <v>12374IBC160FECA Continuation Pay 1st Occurrence Paid Used</v>
      </c>
      <c r="AO131">
        <f>COUNTIF(AM$11:AM$1107, AM131)</f>
        <v>3</v>
      </c>
      <c r="AP131">
        <f>COUNTIF(AN$11:AN$1107, AN131)</f>
        <v>6</v>
      </c>
      <c r="AQ131">
        <f>MATCH(AM131, AM$11:AM$1107, 0)</f>
        <v>70</v>
      </c>
      <c r="AR131">
        <f>MATCH(AN131, AN$11:AN$1107, 0)</f>
        <v>98</v>
      </c>
      <c r="AS131">
        <v>804</v>
      </c>
      <c r="AU131" t="str">
        <f>C131</f>
        <v>FECA Continuation Pay Used # 1</v>
      </c>
      <c r="AV131" t="str">
        <f>IF(F131="", "", F131)</f>
        <v>FECA Continuation Pay 1st Occurrence Paid Used</v>
      </c>
      <c r="AW131" s="13">
        <f>M131</f>
        <v>0.98215618758416257</v>
      </c>
      <c r="AX131" t="e">
        <f>VLOOKUP(AI131, UniquePairs!A$5:A$2000, 1, FALSE)</f>
        <v>#N/A</v>
      </c>
      <c r="AY131" t="str">
        <f>IFERROR(INDEX(UniquePairs!A$5:K$1000, MATCH(AL131, UniquePairs!A$5:A$1000, 0), 10), "")</f>
        <v/>
      </c>
      <c r="AZ131" s="13">
        <f>IF(AY131&lt;&gt;"", AY131, AW131)</f>
        <v>0.98215618758416257</v>
      </c>
      <c r="BA131" t="str">
        <f>IF(AZ131=0,"None",IF(AZ131&lt;0.6,"Weak",IF(AZ131&lt;0.7,"Review",IF(AZ131&lt;0.8,"Good",IF(AZ131&lt;0.9,"Very Good","Solid")))))</f>
        <v>Solid</v>
      </c>
      <c r="BB131" s="28" t="str">
        <f>IF(AJ130=AJ131, BB130, BC131)</f>
        <v>FECA Continuation Pay Used</v>
      </c>
      <c r="BC131" t="str">
        <f>IF(AV131="",AU131,StringMatch(AU131,AV131,TRUE))</f>
        <v>FECA Continuation Pay Used</v>
      </c>
      <c r="BD131" t="str">
        <f>TRIM(SUBSTITUTE(SUBSTITUTE(SUBSTITUTE(SUBSTITUTE(SUBSTITUTE(SUBSTITUTE(SUBSTITUTE(SUBSTITUTE(SUBSTITUTE(SUBSTITUTE(AU131,BR131,""),BS131,""),BT131,""),BU131,""),BV131,""),BW131,""),BX131,""),BY131,""),BZ131,""),CA131,""))</f>
        <v># 1</v>
      </c>
      <c r="BE131" t="str">
        <f>TRIM(SUBSTITUTE(SUBSTITUTE(SUBSTITUTE(SUBSTITUTE(SUBSTITUTE(SUBSTITUTE(SUBSTITUTE(SUBSTITUTE(SUBSTITUTE(SUBSTITUTE(AV131,BH131,""),BI131,""),BJ131,""),BK131,""),BL131,""),BM131,""),BN131,""),BO131,""),BP131,""),BQ131,""))</f>
        <v>st Occurrence Paid</v>
      </c>
      <c r="BF131" s="21">
        <f>LEN(AU131)-LEN(SUBSTITUTE(AU131," ",""))</f>
        <v>5</v>
      </c>
      <c r="BG131" s="21">
        <f>LEN(AV131)-LEN(SUBSTITUTE(AV131," ",""))</f>
        <v>6</v>
      </c>
      <c r="BH131" s="21" t="str">
        <f>IF(BF131=0,AU131,findspace($AU131,BH$10))</f>
        <v>FECA</v>
      </c>
      <c r="BI131" s="21" t="str">
        <f>IF(BH131=0,AN131,findspace($AU131,BI$10))</f>
        <v>Continuation</v>
      </c>
      <c r="BJ131" s="21" t="str">
        <f>IF(BI131=0,AV131,findspace($AU131,BJ$10))</f>
        <v>Pay</v>
      </c>
      <c r="BK131" s="21" t="str">
        <f>IF(BJ131=0,AW131,findspace($AU131,BK$10))</f>
        <v>Used</v>
      </c>
      <c r="BL131" s="21" t="str">
        <f>IF(BK131=0,AX131,findspace($AU131,BL$10))</f>
        <v>#</v>
      </c>
      <c r="BM131" s="21" t="str">
        <f>IF(BL131=0,BF131,findspace($AU131,BM$10))</f>
        <v>1</v>
      </c>
      <c r="BN131" s="21" t="str">
        <f>IF(BM131=0,BH131,findspace($AU131,BN$10))</f>
        <v/>
      </c>
      <c r="BO131" s="21" t="str">
        <f>IF(BN131=0,BI131,findspace($AU131,BO$10))</f>
        <v/>
      </c>
      <c r="BR131" s="21" t="str">
        <f>IF($BG131=0,$AV131,findspace($AV131,BR$10))</f>
        <v>FECA</v>
      </c>
      <c r="BS131" s="21" t="str">
        <f>IF($BG131=0,$AV131,findspace($AV131,BS$10))</f>
        <v>Continuation</v>
      </c>
      <c r="BT131" s="21" t="str">
        <f>IF($BG131=0,$AV131,findspace($AV131,BT$10))</f>
        <v>Pay</v>
      </c>
      <c r="BU131" s="21" t="str">
        <f>IF($BG131=0,$AV131,findspace($AV131,BU$10))</f>
        <v>1st</v>
      </c>
      <c r="BV131" s="21" t="str">
        <f>IF($BG131=0,$AV131,findspace($AV131,BV$10))</f>
        <v>Occurrence</v>
      </c>
      <c r="BW131" s="21" t="str">
        <f>IF($BG131=0,$AV131,findspace($AV131,BW$10))</f>
        <v>Paid</v>
      </c>
      <c r="BX131" s="21" t="str">
        <f>IF($BG131=0,$AV131,findspace($AV131,BX$10))</f>
        <v>Used</v>
      </c>
      <c r="BY131" s="21" t="str">
        <f>IF($BG131=0,$AV131,findspace($AV131,BY$10))</f>
        <v/>
      </c>
      <c r="BZ131" s="21" t="str">
        <f>IF($BG131=0,$AV131,findspace($AV131,BZ$10))</f>
        <v/>
      </c>
      <c r="CA131" s="21" t="str">
        <f>IF($BG131=0,$AV131,findspace($AV131,CA$10))</f>
        <v/>
      </c>
    </row>
    <row r="132" spans="1:79" x14ac:dyDescent="0.35">
      <c r="A132" t="s">
        <v>1836</v>
      </c>
      <c r="B132">
        <v>82</v>
      </c>
      <c r="C132" t="s">
        <v>3574</v>
      </c>
      <c r="D132" t="s">
        <v>1837</v>
      </c>
      <c r="E132">
        <v>160</v>
      </c>
      <c r="F132" t="s">
        <v>2989</v>
      </c>
      <c r="G132" s="13">
        <v>0.98215618758416257</v>
      </c>
      <c r="I132">
        <v>12374</v>
      </c>
      <c r="J132" t="str">
        <f>K132&amp;L132</f>
        <v>GSA82FECA Continuation Pay Used # 212374IBC160FECA Continuation Pay 1st Occurrence Paid Used</v>
      </c>
      <c r="K132" t="str">
        <f>A132&amp;B132&amp;C132</f>
        <v>GSA82FECA Continuation Pay Used # 2</v>
      </c>
      <c r="L132" t="str">
        <f>I132&amp;D132&amp;E132&amp;F132</f>
        <v>12374IBC160FECA Continuation Pay 1st Occurrence Paid Used</v>
      </c>
      <c r="M132" s="13">
        <f>G132</f>
        <v>0.98215618758416257</v>
      </c>
      <c r="N132" s="13"/>
      <c r="O132" s="19">
        <v>850</v>
      </c>
      <c r="P132">
        <f>COUNTIF(C$11:C$2024, C132)</f>
        <v>3</v>
      </c>
      <c r="Q132">
        <f>COUNTIF(F$11:F$177, F132)</f>
        <v>6</v>
      </c>
      <c r="R132" t="b">
        <f>A132=D132</f>
        <v>0</v>
      </c>
      <c r="S132" t="b">
        <f>A132&amp;B132&amp;C132=D132&amp;E132&amp;F132</f>
        <v>0</v>
      </c>
      <c r="V132" t="str">
        <f>IF($A132=V$10, $C132, "")</f>
        <v/>
      </c>
      <c r="W132" t="str">
        <f>IF($A132=W$10, $C132, "")</f>
        <v>FECA Continuation Pay Used # 2</v>
      </c>
      <c r="X132" t="str">
        <f>IF($A132=X$10, $C132, "")</f>
        <v/>
      </c>
      <c r="Y132" t="str">
        <f>IF($A132=Y$10, $C132, "")</f>
        <v/>
      </c>
      <c r="Z132" t="str">
        <f>IF($A132=Z$10, $C132, "")</f>
        <v/>
      </c>
      <c r="AB132" t="str">
        <f>IF($D132=AB$10, $F132, "")</f>
        <v/>
      </c>
      <c r="AC132" t="str">
        <f>IF($D132=AC$10, $F132, "")</f>
        <v/>
      </c>
      <c r="AD132" t="str">
        <f>IF($D132=AD$10, $F132, "")</f>
        <v/>
      </c>
      <c r="AE132" t="str">
        <f>IF($D132=AE$10, $F132, "")</f>
        <v>FECA Continuation Pay 1st Occurrence Paid Used</v>
      </c>
      <c r="AF132" t="str">
        <f>IF($D132=AF$10, $F132, "")</f>
        <v/>
      </c>
      <c r="AH132">
        <f>COUNTIF(AI$11:AI$2024, AI132)</f>
        <v>1</v>
      </c>
      <c r="AI132" t="str">
        <f>V132&amp;AB132&amp;W132&amp;AC132&amp;X132&amp;AD132&amp;Y132&amp;AE132&amp;Z132&amp;AF132</f>
        <v>FECA Continuation Pay Used # 2FECA Continuation Pay 1st Occurrence Paid Used</v>
      </c>
      <c r="AJ132">
        <f>IF(ROW()=11,1,IF(AK131+1=AK132,AJ131,AJ131+1))</f>
        <v>101</v>
      </c>
      <c r="AK132">
        <f>IF(AI132=AI131, AK131+1, 1)</f>
        <v>1</v>
      </c>
      <c r="AL132" s="26" t="str">
        <f>AM132&amp;AN132</f>
        <v>GSA82FECA Continuation Pay Used # 212374IBC160FECA Continuation Pay 1st Occurrence Paid Used</v>
      </c>
      <c r="AM132" t="str">
        <f>K132</f>
        <v>GSA82FECA Continuation Pay Used # 2</v>
      </c>
      <c r="AN132" t="str">
        <f>L132</f>
        <v>12374IBC160FECA Continuation Pay 1st Occurrence Paid Used</v>
      </c>
      <c r="AO132">
        <f>COUNTIF(AM$11:AM$1107, AM132)</f>
        <v>3</v>
      </c>
      <c r="AP132">
        <f>COUNTIF(AN$11:AN$1107, AN132)</f>
        <v>6</v>
      </c>
      <c r="AQ132">
        <f>MATCH(AM132, AM$11:AM$1107, 0)</f>
        <v>71</v>
      </c>
      <c r="AR132">
        <f>MATCH(AN132, AN$11:AN$1107, 0)</f>
        <v>98</v>
      </c>
      <c r="AS132">
        <v>850</v>
      </c>
      <c r="AU132" t="str">
        <f>C132</f>
        <v>FECA Continuation Pay Used # 2</v>
      </c>
      <c r="AV132" t="str">
        <f>IF(F132="", "", F132)</f>
        <v>FECA Continuation Pay 1st Occurrence Paid Used</v>
      </c>
      <c r="AW132" s="13">
        <f>M132</f>
        <v>0.98215618758416257</v>
      </c>
      <c r="AX132" t="e">
        <f>VLOOKUP(AI132, UniquePairs!A$5:A$2000, 1, FALSE)</f>
        <v>#N/A</v>
      </c>
      <c r="AY132" t="str">
        <f>IFERROR(INDEX(UniquePairs!A$5:K$1000, MATCH(AL132, UniquePairs!A$5:A$1000, 0), 10), "")</f>
        <v/>
      </c>
      <c r="AZ132" s="13">
        <f>IF(AY132&lt;&gt;"", AY132, AW132)</f>
        <v>0.98215618758416257</v>
      </c>
      <c r="BA132" t="str">
        <f>IF(AZ132=0,"None",IF(AZ132&lt;0.6,"Weak",IF(AZ132&lt;0.7,"Review",IF(AZ132&lt;0.8,"Good",IF(AZ132&lt;0.9,"Very Good","Solid")))))</f>
        <v>Solid</v>
      </c>
      <c r="BB132" s="28" t="str">
        <f>IF(AJ131=AJ132, BB131, BC132)</f>
        <v>FECA Continuation Pay Used</v>
      </c>
      <c r="BC132" t="str">
        <f>IF(AV132="",AU132,StringMatch(AU132,AV132,TRUE))</f>
        <v>FECA Continuation Pay Used</v>
      </c>
      <c r="BD132" t="str">
        <f>TRIM(SUBSTITUTE(SUBSTITUTE(SUBSTITUTE(SUBSTITUTE(SUBSTITUTE(SUBSTITUTE(SUBSTITUTE(SUBSTITUTE(SUBSTITUTE(SUBSTITUTE(AU132,BR132,""),BS132,""),BT132,""),BU132,""),BV132,""),BW132,""),BX132,""),BY132,""),BZ132,""),CA132,""))</f>
        <v># 2</v>
      </c>
      <c r="BE132" t="str">
        <f>TRIM(SUBSTITUTE(SUBSTITUTE(SUBSTITUTE(SUBSTITUTE(SUBSTITUTE(SUBSTITUTE(SUBSTITUTE(SUBSTITUTE(SUBSTITUTE(SUBSTITUTE(AV132,BH132,""),BI132,""),BJ132,""),BK132,""),BL132,""),BM132,""),BN132,""),BO132,""),BP132,""),BQ132,""))</f>
        <v>1st Occurrence Paid</v>
      </c>
      <c r="BF132" s="21">
        <f>LEN(AU132)-LEN(SUBSTITUTE(AU132," ",""))</f>
        <v>5</v>
      </c>
      <c r="BG132" s="21">
        <f>LEN(AV132)-LEN(SUBSTITUTE(AV132," ",""))</f>
        <v>6</v>
      </c>
      <c r="BH132" s="21" t="str">
        <f>IF(BF132=0,AU132,findspace($AU132,BH$10))</f>
        <v>FECA</v>
      </c>
      <c r="BI132" s="21" t="str">
        <f>IF(BH132=0,AN132,findspace($AU132,BI$10))</f>
        <v>Continuation</v>
      </c>
      <c r="BJ132" s="21" t="str">
        <f>IF(BI132=0,AV132,findspace($AU132,BJ$10))</f>
        <v>Pay</v>
      </c>
      <c r="BK132" s="21" t="str">
        <f>IF(BJ132=0,AW132,findspace($AU132,BK$10))</f>
        <v>Used</v>
      </c>
      <c r="BL132" s="21" t="str">
        <f>IF(BK132=0,AX132,findspace($AU132,BL$10))</f>
        <v>#</v>
      </c>
      <c r="BM132" s="21" t="str">
        <f>IF(BL132=0,BF132,findspace($AU132,BM$10))</f>
        <v>2</v>
      </c>
      <c r="BN132" s="21" t="str">
        <f>IF(BM132=0,BH132,findspace($AU132,BN$10))</f>
        <v/>
      </c>
      <c r="BO132" s="21" t="str">
        <f>IF(BN132=0,BI132,findspace($AU132,BO$10))</f>
        <v/>
      </c>
      <c r="BR132" s="21" t="str">
        <f>IF($BG132=0,$AV132,findspace($AV132,BR$10))</f>
        <v>FECA</v>
      </c>
      <c r="BS132" s="21" t="str">
        <f>IF($BG132=0,$AV132,findspace($AV132,BS$10))</f>
        <v>Continuation</v>
      </c>
      <c r="BT132" s="21" t="str">
        <f>IF($BG132=0,$AV132,findspace($AV132,BT$10))</f>
        <v>Pay</v>
      </c>
      <c r="BU132" s="21" t="str">
        <f>IF($BG132=0,$AV132,findspace($AV132,BU$10))</f>
        <v>1st</v>
      </c>
      <c r="BV132" s="21" t="str">
        <f>IF($BG132=0,$AV132,findspace($AV132,BV$10))</f>
        <v>Occurrence</v>
      </c>
      <c r="BW132" s="21" t="str">
        <f>IF($BG132=0,$AV132,findspace($AV132,BW$10))</f>
        <v>Paid</v>
      </c>
      <c r="BX132" s="21" t="str">
        <f>IF($BG132=0,$AV132,findspace($AV132,BX$10))</f>
        <v>Used</v>
      </c>
      <c r="BY132" s="21" t="str">
        <f>IF($BG132=0,$AV132,findspace($AV132,BY$10))</f>
        <v/>
      </c>
      <c r="BZ132" s="21" t="str">
        <f>IF($BG132=0,$AV132,findspace($AV132,BZ$10))</f>
        <v/>
      </c>
      <c r="CA132" s="21" t="str">
        <f>IF($BG132=0,$AV132,findspace($AV132,CA$10))</f>
        <v/>
      </c>
    </row>
    <row r="133" spans="1:79" x14ac:dyDescent="0.35">
      <c r="A133" t="s">
        <v>1837</v>
      </c>
      <c r="B133" t="s">
        <v>420</v>
      </c>
      <c r="C133" t="s">
        <v>2976</v>
      </c>
      <c r="D133" t="s">
        <v>1837</v>
      </c>
      <c r="E133" t="s">
        <v>3058</v>
      </c>
      <c r="F133" t="s">
        <v>3483</v>
      </c>
      <c r="G133" s="13">
        <v>0.98131386861313874</v>
      </c>
      <c r="I133">
        <v>12374</v>
      </c>
      <c r="J133" t="str">
        <f>K133&amp;L133</f>
        <v>IBCFLMFamily Medical Leave Act Serious Health Self Used12374IBC10SLeave Without Pay Lieu Of Family Medical Leave Act Self Serious Health Used</v>
      </c>
      <c r="K133" t="str">
        <f>A133&amp;B133&amp;C133</f>
        <v>IBCFLMFamily Medical Leave Act Serious Health Self Used</v>
      </c>
      <c r="L133" t="str">
        <f>I133&amp;D133&amp;E133&amp;F133</f>
        <v>12374IBC10SLeave Without Pay Lieu Of Family Medical Leave Act Self Serious Health Used</v>
      </c>
      <c r="M133" s="13">
        <f>G133</f>
        <v>0.98131386861313874</v>
      </c>
      <c r="N133" s="13"/>
      <c r="O133" s="19">
        <v>213</v>
      </c>
      <c r="P133">
        <f>COUNTIF(C$11:C$2024, C133)</f>
        <v>3</v>
      </c>
      <c r="Q133">
        <f>COUNTIF(F$11:F$177, F133)</f>
        <v>1</v>
      </c>
      <c r="R133" t="b">
        <f>A133=D133</f>
        <v>1</v>
      </c>
      <c r="S133" t="b">
        <f>A133&amp;B133&amp;C133=D133&amp;E133&amp;F133</f>
        <v>0</v>
      </c>
      <c r="V133" t="str">
        <f>IF($A133=V$10, $C133, "")</f>
        <v/>
      </c>
      <c r="W133" t="str">
        <f>IF($A133=W$10, $C133, "")</f>
        <v/>
      </c>
      <c r="X133" t="str">
        <f>IF($A133=X$10, $C133, "")</f>
        <v/>
      </c>
      <c r="Y133" t="str">
        <f>IF($A133=Y$10, $C133, "")</f>
        <v>Family Medical Leave Act Serious Health Self Used</v>
      </c>
      <c r="Z133" t="str">
        <f>IF($A133=Z$10, $C133, "")</f>
        <v/>
      </c>
      <c r="AB133" t="str">
        <f>IF($D133=AB$10, $F133, "")</f>
        <v/>
      </c>
      <c r="AC133" t="str">
        <f>IF($D133=AC$10, $F133, "")</f>
        <v/>
      </c>
      <c r="AD133" t="str">
        <f>IF($D133=AD$10, $F133, "")</f>
        <v/>
      </c>
      <c r="AE133" t="str">
        <f>IF($D133=AE$10, $F133, "")</f>
        <v>Leave Without Pay Lieu Of Family Medical Leave Act Self Serious Health Used</v>
      </c>
      <c r="AF133" t="str">
        <f>IF($D133=AF$10, $F133, "")</f>
        <v/>
      </c>
      <c r="AH133">
        <f>COUNTIF(AI$11:AI$2024, AI133)</f>
        <v>1</v>
      </c>
      <c r="AI133" t="str">
        <f>V133&amp;AB133&amp;W133&amp;AC133&amp;X133&amp;AD133&amp;Y133&amp;AE133&amp;Z133&amp;AF133</f>
        <v>Family Medical Leave Act Serious Health Self UsedLeave Without Pay Lieu Of Family Medical Leave Act Self Serious Health Used</v>
      </c>
      <c r="AJ133">
        <f>IF(ROW()=11,1,IF(AK132+1=AK133,AJ132,AJ132+1))</f>
        <v>102</v>
      </c>
      <c r="AK133">
        <f>IF(AI133=AI132, AK132+1, 1)</f>
        <v>1</v>
      </c>
      <c r="AL133" s="26" t="str">
        <f>AM133&amp;AN133</f>
        <v>IBCFLMFamily Medical Leave Act Serious Health Self Used12374IBC10SLeave Without Pay Lieu Of Family Medical Leave Act Self Serious Health Used</v>
      </c>
      <c r="AM133" t="str">
        <f>K133</f>
        <v>IBCFLMFamily Medical Leave Act Serious Health Self Used</v>
      </c>
      <c r="AN133" t="str">
        <f>L133</f>
        <v>12374IBC10SLeave Without Pay Lieu Of Family Medical Leave Act Self Serious Health Used</v>
      </c>
      <c r="AO133">
        <f>COUNTIF(AM$11:AM$1107, AM133)</f>
        <v>3</v>
      </c>
      <c r="AP133">
        <f>COUNTIF(AN$11:AN$1107, AN133)</f>
        <v>3</v>
      </c>
      <c r="AQ133">
        <f>MATCH(AM133, AM$11:AM$1107, 0)</f>
        <v>123</v>
      </c>
      <c r="AR133">
        <f>MATCH(AN133, AN$11:AN$1107, 0)</f>
        <v>123</v>
      </c>
      <c r="AS133">
        <v>213</v>
      </c>
      <c r="AU133" t="str">
        <f>C133</f>
        <v>Family Medical Leave Act Serious Health Self Used</v>
      </c>
      <c r="AV133" t="str">
        <f>IF(F133="", "", F133)</f>
        <v>Leave Without Pay Lieu Of Family Medical Leave Act Self Serious Health Used</v>
      </c>
      <c r="AW133" s="13">
        <f>M133</f>
        <v>0.98131386861313874</v>
      </c>
      <c r="AX133" t="e">
        <f>VLOOKUP(AI133, UniquePairs!A$5:A$2000, 1, FALSE)</f>
        <v>#N/A</v>
      </c>
      <c r="AY133" t="str">
        <f>IFERROR(INDEX(UniquePairs!A$5:K$1000, MATCH(AL133, UniquePairs!A$5:A$1000, 0), 10), "")</f>
        <v/>
      </c>
      <c r="AZ133" s="13">
        <f>IF(AY133&lt;&gt;"", AY133, AW133)</f>
        <v>0.98131386861313874</v>
      </c>
      <c r="BA133" t="str">
        <f>IF(AZ133=0,"None",IF(AZ133&lt;0.6,"Weak",IF(AZ133&lt;0.7,"Review",IF(AZ133&lt;0.8,"Good",IF(AZ133&lt;0.9,"Very Good","Solid")))))</f>
        <v>Solid</v>
      </c>
      <c r="BB133" s="28" t="str">
        <f>IF(AJ132=AJ133, BB132, BC133)</f>
        <v>Family Medical Leave Act Serious Health Self Used</v>
      </c>
      <c r="BC133" t="str">
        <f>IF(AV133="",AU133,StringMatch(AU133,AV133,TRUE))</f>
        <v>Family Medical Leave Act Serious Health Self Used</v>
      </c>
      <c r="BD133" t="str">
        <f>TRIM(SUBSTITUTE(SUBSTITUTE(SUBSTITUTE(SUBSTITUTE(SUBSTITUTE(SUBSTITUTE(SUBSTITUTE(SUBSTITUTE(SUBSTITUTE(SUBSTITUTE(AU133,BR133,""),BS133,""),BT133,""),BU133,""),BV133,""),BW133,""),BX133,""),BY133,""),BZ133,""),CA133,""))</f>
        <v>Serious Health Used</v>
      </c>
      <c r="BE133" t="str">
        <f>TRIM(SUBSTITUTE(SUBSTITUTE(SUBSTITUTE(SUBSTITUTE(SUBSTITUTE(SUBSTITUTE(SUBSTITUTE(SUBSTITUTE(SUBSTITUTE(SUBSTITUTE(AV133,BH133,""),BI133,""),BJ133,""),BK133,""),BL133,""),BM133,""),BN133,""),BO133,""),BP133,""),BQ133,""))</f>
        <v>Without Pay Lieu Of</v>
      </c>
      <c r="BF133" s="21">
        <f>LEN(AU133)-LEN(SUBSTITUTE(AU133," ",""))</f>
        <v>7</v>
      </c>
      <c r="BG133" s="21">
        <f>LEN(AV133)-LEN(SUBSTITUTE(AV133," ",""))</f>
        <v>12</v>
      </c>
      <c r="BH133" s="21" t="str">
        <f>IF(BF133=0,AU133,findspace($AU133,BH$10))</f>
        <v>Family</v>
      </c>
      <c r="BI133" s="21" t="str">
        <f>IF(BH133=0,AN133,findspace($AU133,BI$10))</f>
        <v>Medical</v>
      </c>
      <c r="BJ133" s="21" t="str">
        <f>IF(BI133=0,AV133,findspace($AU133,BJ$10))</f>
        <v>Leave</v>
      </c>
      <c r="BK133" s="21" t="str">
        <f>IF(BJ133=0,AW133,findspace($AU133,BK$10))</f>
        <v>Act</v>
      </c>
      <c r="BL133" s="21" t="str">
        <f>IF(BK133=0,AX133,findspace($AU133,BL$10))</f>
        <v>Serious</v>
      </c>
      <c r="BM133" s="21" t="str">
        <f>IF(BL133=0,BF133,findspace($AU133,BM$10))</f>
        <v>Health</v>
      </c>
      <c r="BN133" s="21" t="str">
        <f>IF(BM133=0,BH133,findspace($AU133,BN$10))</f>
        <v>Self</v>
      </c>
      <c r="BO133" s="21" t="str">
        <f>IF(BN133=0,BI133,findspace($AU133,BO$10))</f>
        <v>Used</v>
      </c>
      <c r="BR133" s="21" t="str">
        <f>IF($BG133=0,$AV133,findspace($AV133,BR$10))</f>
        <v>Leave</v>
      </c>
      <c r="BS133" s="21" t="str">
        <f>IF($BG133=0,$AV133,findspace($AV133,BS$10))</f>
        <v>Without</v>
      </c>
      <c r="BT133" s="21" t="str">
        <f>IF($BG133=0,$AV133,findspace($AV133,BT$10))</f>
        <v>Pay</v>
      </c>
      <c r="BU133" s="21" t="str">
        <f>IF($BG133=0,$AV133,findspace($AV133,BU$10))</f>
        <v>Lieu</v>
      </c>
      <c r="BV133" s="21" t="str">
        <f>IF($BG133=0,$AV133,findspace($AV133,BV$10))</f>
        <v>Of</v>
      </c>
      <c r="BW133" s="21" t="str">
        <f>IF($BG133=0,$AV133,findspace($AV133,BW$10))</f>
        <v>Family</v>
      </c>
      <c r="BX133" s="21" t="str">
        <f>IF($BG133=0,$AV133,findspace($AV133,BX$10))</f>
        <v>Medical</v>
      </c>
      <c r="BY133" s="21" t="str">
        <f>IF($BG133=0,$AV133,findspace($AV133,BY$10))</f>
        <v>Leave</v>
      </c>
      <c r="BZ133" s="21" t="str">
        <f>IF($BG133=0,$AV133,findspace($AV133,BZ$10))</f>
        <v>Act</v>
      </c>
      <c r="CA133" s="21" t="str">
        <f>IF($BG133=0,$AV133,findspace($AV133,CA$10))</f>
        <v>Self</v>
      </c>
    </row>
    <row r="134" spans="1:79" x14ac:dyDescent="0.35">
      <c r="A134" t="s">
        <v>1837</v>
      </c>
      <c r="B134" t="s">
        <v>3058</v>
      </c>
      <c r="C134" t="s">
        <v>3483</v>
      </c>
      <c r="D134" t="s">
        <v>1837</v>
      </c>
      <c r="E134" t="s">
        <v>420</v>
      </c>
      <c r="F134" t="s">
        <v>2976</v>
      </c>
      <c r="G134" s="13">
        <v>0.98131386861313874</v>
      </c>
      <c r="I134">
        <v>12374</v>
      </c>
      <c r="J134" t="str">
        <f>K134&amp;L134</f>
        <v>IBC10SLeave Without Pay Lieu Of Family Medical Leave Act Self Serious Health Used12374IBCFLMFamily Medical Leave Act Serious Health Self Used</v>
      </c>
      <c r="K134" t="str">
        <f>A134&amp;B134&amp;C134</f>
        <v>IBC10SLeave Without Pay Lieu Of Family Medical Leave Act Self Serious Health Used</v>
      </c>
      <c r="L134" t="str">
        <f>I134&amp;D134&amp;E134&amp;F134</f>
        <v>12374IBCFLMFamily Medical Leave Act Serious Health Self Used</v>
      </c>
      <c r="M134" s="13">
        <f>G134</f>
        <v>0.98131386861313874</v>
      </c>
      <c r="N134" s="13"/>
      <c r="O134" s="19">
        <v>595</v>
      </c>
      <c r="P134">
        <f>COUNTIF(C$11:C$2024, C134)</f>
        <v>3</v>
      </c>
      <c r="Q134">
        <f>COUNTIF(F$11:F$177, F134)</f>
        <v>1</v>
      </c>
      <c r="R134" t="b">
        <f>A134=D134</f>
        <v>1</v>
      </c>
      <c r="S134" t="b">
        <f>A134&amp;B134&amp;C134=D134&amp;E134&amp;F134</f>
        <v>0</v>
      </c>
      <c r="V134" t="str">
        <f>IF($A134=V$10, $C134, "")</f>
        <v/>
      </c>
      <c r="W134" t="str">
        <f>IF($A134=W$10, $C134, "")</f>
        <v/>
      </c>
      <c r="X134" t="str">
        <f>IF($A134=X$10, $C134, "")</f>
        <v/>
      </c>
      <c r="Y134" t="str">
        <f>IF($A134=Y$10, $C134, "")</f>
        <v>Leave Without Pay Lieu Of Family Medical Leave Act Self Serious Health Used</v>
      </c>
      <c r="Z134" t="str">
        <f>IF($A134=Z$10, $C134, "")</f>
        <v/>
      </c>
      <c r="AB134" t="str">
        <f>IF($D134=AB$10, $F134, "")</f>
        <v/>
      </c>
      <c r="AC134" t="str">
        <f>IF($D134=AC$10, $F134, "")</f>
        <v/>
      </c>
      <c r="AD134" t="str">
        <f>IF($D134=AD$10, $F134, "")</f>
        <v/>
      </c>
      <c r="AE134" t="str">
        <f>IF($D134=AE$10, $F134, "")</f>
        <v>Family Medical Leave Act Serious Health Self Used</v>
      </c>
      <c r="AF134" t="str">
        <f>IF($D134=AF$10, $F134, "")</f>
        <v/>
      </c>
      <c r="AH134">
        <f>COUNTIF(AI$11:AI$2024, AI134)</f>
        <v>1</v>
      </c>
      <c r="AI134" t="str">
        <f>V134&amp;AB134&amp;W134&amp;AC134&amp;X134&amp;AD134&amp;Y134&amp;AE134&amp;Z134&amp;AF134</f>
        <v>Leave Without Pay Lieu Of Family Medical Leave Act Self Serious Health UsedFamily Medical Leave Act Serious Health Self Used</v>
      </c>
      <c r="AJ134">
        <f>IF(ROW()=11,1,IF(AK133+1=AK134,AJ133,AJ133+1))</f>
        <v>103</v>
      </c>
      <c r="AK134">
        <f>IF(AI134=AI133, AK133+1, 1)</f>
        <v>1</v>
      </c>
      <c r="AL134" s="26" t="str">
        <f>AM134&amp;AN134</f>
        <v>IBC10SLeave Without Pay Lieu Of Family Medical Leave Act Self Serious Health Used12374IBCFLMFamily Medical Leave Act Serious Health Self Used</v>
      </c>
      <c r="AM134" t="str">
        <f>K134</f>
        <v>IBC10SLeave Without Pay Lieu Of Family Medical Leave Act Self Serious Health Used</v>
      </c>
      <c r="AN134" t="str">
        <f>L134</f>
        <v>12374IBCFLMFamily Medical Leave Act Serious Health Self Used</v>
      </c>
      <c r="AO134">
        <f>COUNTIF(AM$11:AM$1107, AM134)</f>
        <v>3</v>
      </c>
      <c r="AP134">
        <f>COUNTIF(AN$11:AN$1107, AN134)</f>
        <v>4</v>
      </c>
      <c r="AQ134">
        <f>MATCH(AM134, AM$11:AM$1107, 0)</f>
        <v>124</v>
      </c>
      <c r="AR134">
        <f>MATCH(AN134, AN$11:AN$1107, 0)</f>
        <v>124</v>
      </c>
      <c r="AS134">
        <v>595</v>
      </c>
      <c r="AU134" t="str">
        <f>C134</f>
        <v>Leave Without Pay Lieu Of Family Medical Leave Act Self Serious Health Used</v>
      </c>
      <c r="AV134" t="str">
        <f>IF(F134="", "", F134)</f>
        <v>Family Medical Leave Act Serious Health Self Used</v>
      </c>
      <c r="AW134" s="13">
        <f>M134</f>
        <v>0.98131386861313874</v>
      </c>
      <c r="AX134" t="e">
        <f>VLOOKUP(AI134, UniquePairs!A$5:A$2000, 1, FALSE)</f>
        <v>#N/A</v>
      </c>
      <c r="AY134" t="str">
        <f>IFERROR(INDEX(UniquePairs!A$5:K$1000, MATCH(AL134, UniquePairs!A$5:A$1000, 0), 10), "")</f>
        <v/>
      </c>
      <c r="AZ134" s="13">
        <f>IF(AY134&lt;&gt;"", AY134, AW134)</f>
        <v>0.98131386861313874</v>
      </c>
      <c r="BA134" t="str">
        <f>IF(AZ134=0,"None",IF(AZ134&lt;0.6,"Weak",IF(AZ134&lt;0.7,"Review",IF(AZ134&lt;0.8,"Good",IF(AZ134&lt;0.9,"Very Good","Solid")))))</f>
        <v>Solid</v>
      </c>
      <c r="BB134" s="28" t="str">
        <f>IF(AJ133=AJ134, BB133, BC134)</f>
        <v>Leave Family Medical Leave Act Self Serious Health Used</v>
      </c>
      <c r="BC134" t="str">
        <f>IF(AV134="",AU134,StringMatch(AU134,AV134,TRUE))</f>
        <v>Leave Family Medical Leave Act Self Serious Health Used</v>
      </c>
      <c r="BD134" t="str">
        <f>TRIM(SUBSTITUTE(SUBSTITUTE(SUBSTITUTE(SUBSTITUTE(SUBSTITUTE(SUBSTITUTE(SUBSTITUTE(SUBSTITUTE(SUBSTITUTE(SUBSTITUTE(AU134,BR134,""),BS134,""),BT134,""),BU134,""),BV134,""),BW134,""),BX134,""),BY134,""),BZ134,""),CA134,""))</f>
        <v>Without Pay Lieu Of</v>
      </c>
      <c r="BE134" t="str">
        <f>TRIM(SUBSTITUTE(SUBSTITUTE(SUBSTITUTE(SUBSTITUTE(SUBSTITUTE(SUBSTITUTE(SUBSTITUTE(SUBSTITUTE(SUBSTITUTE(SUBSTITUTE(AV134,BH134,""),BI134,""),BJ134,""),BK134,""),BL134,""),BM134,""),BN134,""),BO134,""),BP134,""),BQ134,""))</f>
        <v>Act Serious Health Self Used</v>
      </c>
      <c r="BF134" s="21">
        <f>LEN(AU134)-LEN(SUBSTITUTE(AU134," ",""))</f>
        <v>12</v>
      </c>
      <c r="BG134" s="21">
        <f>LEN(AV134)-LEN(SUBSTITUTE(AV134," ",""))</f>
        <v>7</v>
      </c>
      <c r="BH134" s="21" t="str">
        <f>IF(BF134=0,AU134,findspace($AU134,BH$10))</f>
        <v>Leave</v>
      </c>
      <c r="BI134" s="21" t="str">
        <f>IF(BH134=0,AN134,findspace($AU134,BI$10))</f>
        <v>Without</v>
      </c>
      <c r="BJ134" s="21" t="str">
        <f>IF(BI134=0,AV134,findspace($AU134,BJ$10))</f>
        <v>Pay</v>
      </c>
      <c r="BK134" s="21" t="str">
        <f>IF(BJ134=0,AW134,findspace($AU134,BK$10))</f>
        <v>Lieu</v>
      </c>
      <c r="BL134" s="21" t="str">
        <f>IF(BK134=0,AX134,findspace($AU134,BL$10))</f>
        <v>Of</v>
      </c>
      <c r="BM134" s="21" t="str">
        <f>IF(BL134=0,BF134,findspace($AU134,BM$10))</f>
        <v>Family</v>
      </c>
      <c r="BN134" s="21" t="str">
        <f>IF(BM134=0,BH134,findspace($AU134,BN$10))</f>
        <v>Medical</v>
      </c>
      <c r="BO134" s="21" t="str">
        <f>IF(BN134=0,BI134,findspace($AU134,BO$10))</f>
        <v>Leave</v>
      </c>
      <c r="BR134" s="21" t="str">
        <f>IF($BG134=0,$AV134,findspace($AV134,BR$10))</f>
        <v>Family</v>
      </c>
      <c r="BS134" s="21" t="str">
        <f>IF($BG134=0,$AV134,findspace($AV134,BS$10))</f>
        <v>Medical</v>
      </c>
      <c r="BT134" s="21" t="str">
        <f>IF($BG134=0,$AV134,findspace($AV134,BT$10))</f>
        <v>Leave</v>
      </c>
      <c r="BU134" s="21" t="str">
        <f>IF($BG134=0,$AV134,findspace($AV134,BU$10))</f>
        <v>Act</v>
      </c>
      <c r="BV134" s="21" t="str">
        <f>IF($BG134=0,$AV134,findspace($AV134,BV$10))</f>
        <v>Serious</v>
      </c>
      <c r="BW134" s="21" t="str">
        <f>IF($BG134=0,$AV134,findspace($AV134,BW$10))</f>
        <v>Health</v>
      </c>
      <c r="BX134" s="21" t="str">
        <f>IF($BG134=0,$AV134,findspace($AV134,BX$10))</f>
        <v>Self</v>
      </c>
      <c r="BY134" s="21" t="str">
        <f>IF($BG134=0,$AV134,findspace($AV134,BY$10))</f>
        <v>Used</v>
      </c>
      <c r="BZ134" s="21" t="str">
        <f>IF($BG134=0,$AV134,findspace($AV134,BZ$10))</f>
        <v/>
      </c>
      <c r="CA134" s="21" t="str">
        <f>IF($BG134=0,$AV134,findspace($AV134,CA$10))</f>
        <v/>
      </c>
    </row>
    <row r="135" spans="1:79" x14ac:dyDescent="0.35">
      <c r="A135" t="s">
        <v>1839</v>
      </c>
      <c r="B135" t="s">
        <v>784</v>
      </c>
      <c r="C135" t="s">
        <v>3227</v>
      </c>
      <c r="D135" t="s">
        <v>1837</v>
      </c>
      <c r="E135" t="s">
        <v>2933</v>
      </c>
      <c r="F135" t="s">
        <v>2935</v>
      </c>
      <c r="G135" s="13">
        <v>0.98108532537052928</v>
      </c>
      <c r="I135">
        <v>12374</v>
      </c>
      <c r="J135" t="str">
        <f>K135&amp;L135</f>
        <v>DFASCERegular Compensatory Time Earned12374IBCTCWCompensatory Time Off Callback Overtime Rate Earned</v>
      </c>
      <c r="K135" t="str">
        <f>A135&amp;B135&amp;C135</f>
        <v>DFASCERegular Compensatory Time Earned</v>
      </c>
      <c r="L135" t="str">
        <f>I135&amp;D135&amp;E135&amp;F135</f>
        <v>12374IBCTCWCompensatory Time Off Callback Overtime Rate Earned</v>
      </c>
      <c r="M135" s="13">
        <f>G135</f>
        <v>0.98108532537052928</v>
      </c>
      <c r="N135" s="13"/>
      <c r="O135" s="19">
        <v>438</v>
      </c>
      <c r="P135">
        <f>COUNTIF(C$11:C$2024, C135)</f>
        <v>3</v>
      </c>
      <c r="Q135">
        <f>COUNTIF(F$11:F$177, F135)</f>
        <v>2</v>
      </c>
      <c r="R135" t="b">
        <f>A135=D135</f>
        <v>0</v>
      </c>
      <c r="S135" t="b">
        <f>A135&amp;B135&amp;C135=D135&amp;E135&amp;F135</f>
        <v>0</v>
      </c>
      <c r="V135" t="str">
        <f>IF($A135=V$10, $C135, "")</f>
        <v>Regular Compensatory Time Earned</v>
      </c>
      <c r="W135" t="str">
        <f>IF($A135=W$10, $C135, "")</f>
        <v/>
      </c>
      <c r="X135" t="str">
        <f>IF($A135=X$10, $C135, "")</f>
        <v/>
      </c>
      <c r="Y135" t="str">
        <f>IF($A135=Y$10, $C135, "")</f>
        <v/>
      </c>
      <c r="Z135" t="str">
        <f>IF($A135=Z$10, $C135, "")</f>
        <v/>
      </c>
      <c r="AB135" t="str">
        <f>IF($D135=AB$10, $F135, "")</f>
        <v/>
      </c>
      <c r="AC135" t="str">
        <f>IF($D135=AC$10, $F135, "")</f>
        <v/>
      </c>
      <c r="AD135" t="str">
        <f>IF($D135=AD$10, $F135, "")</f>
        <v/>
      </c>
      <c r="AE135" t="str">
        <f>IF($D135=AE$10, $F135, "")</f>
        <v>Compensatory Time Off Callback Overtime Rate Earned</v>
      </c>
      <c r="AF135" t="str">
        <f>IF($D135=AF$10, $F135, "")</f>
        <v/>
      </c>
      <c r="AH135">
        <f>COUNTIF(AI$11:AI$2024, AI135)</f>
        <v>2</v>
      </c>
      <c r="AI135" t="str">
        <f>V135&amp;AB135&amp;W135&amp;AC135&amp;X135&amp;AD135&amp;Y135&amp;AE135&amp;Z135&amp;AF135</f>
        <v>Regular Compensatory Time EarnedCompensatory Time Off Callback Overtime Rate Earned</v>
      </c>
      <c r="AJ135">
        <f>IF(ROW()=11,1,IF(AK134+1=AK135,AJ134,AJ134+1))</f>
        <v>104</v>
      </c>
      <c r="AK135">
        <f>IF(AI135=AI134, AK134+1, 1)</f>
        <v>1</v>
      </c>
      <c r="AL135" s="26" t="str">
        <f>AM135&amp;AN135</f>
        <v>DFASCERegular Compensatory Time Earned12374IBCTCWCompensatory Time Off Callback Overtime Rate Earned</v>
      </c>
      <c r="AM135" t="str">
        <f>K135</f>
        <v>DFASCERegular Compensatory Time Earned</v>
      </c>
      <c r="AN135" t="str">
        <f>L135</f>
        <v>12374IBCTCWCompensatory Time Off Callback Overtime Rate Earned</v>
      </c>
      <c r="AO135">
        <f>COUNTIF(AM$11:AM$1107, AM135)</f>
        <v>3</v>
      </c>
      <c r="AP135">
        <f>COUNTIF(AN$11:AN$1107, AN135)</f>
        <v>9</v>
      </c>
      <c r="AQ135">
        <f>MATCH(AM135, AM$11:AM$1107, 0)</f>
        <v>9</v>
      </c>
      <c r="AR135">
        <f>MATCH(AN135, AN$11:AN$1107, 0)</f>
        <v>56</v>
      </c>
      <c r="AS135">
        <v>438</v>
      </c>
      <c r="AU135" t="str">
        <f>C135</f>
        <v>Regular Compensatory Time Earned</v>
      </c>
      <c r="AV135" t="str">
        <f>IF(F135="", "", F135)</f>
        <v>Compensatory Time Off Callback Overtime Rate Earned</v>
      </c>
      <c r="AW135" s="13">
        <f>M135</f>
        <v>0.98108532537052928</v>
      </c>
      <c r="AX135" t="e">
        <f>VLOOKUP(AI135, UniquePairs!A$5:A$2000, 1, FALSE)</f>
        <v>#N/A</v>
      </c>
      <c r="AY135" t="str">
        <f>IFERROR(INDEX(UniquePairs!A$5:K$1000, MATCH(AL135, UniquePairs!A$5:A$1000, 0), 10), "")</f>
        <v/>
      </c>
      <c r="AZ135" s="13">
        <f>IF(AY135&lt;&gt;"", AY135, AW135)</f>
        <v>0.98108532537052928</v>
      </c>
      <c r="BA135" t="str">
        <f>IF(AZ135=0,"None",IF(AZ135&lt;0.6,"Weak",IF(AZ135&lt;0.7,"Review",IF(AZ135&lt;0.8,"Good",IF(AZ135&lt;0.9,"Very Good","Solid")))))</f>
        <v>Solid</v>
      </c>
      <c r="BB135" s="28" t="str">
        <f>IF(AJ134=AJ135, BB134, BC135)</f>
        <v>Compensatory Time Earned</v>
      </c>
      <c r="BC135" t="str">
        <f>IF(AV135="",AU135,StringMatch(AU135,AV135,TRUE))</f>
        <v>Compensatory Time Earned</v>
      </c>
      <c r="BD135" t="str">
        <f>TRIM(SUBSTITUTE(SUBSTITUTE(SUBSTITUTE(SUBSTITUTE(SUBSTITUTE(SUBSTITUTE(SUBSTITUTE(SUBSTITUTE(SUBSTITUTE(SUBSTITUTE(AU135,BR135,""),BS135,""),BT135,""),BU135,""),BV135,""),BW135,""),BX135,""),BY135,""),BZ135,""),CA135,""))</f>
        <v>Regular</v>
      </c>
      <c r="BE135" t="str">
        <f>TRIM(SUBSTITUTE(SUBSTITUTE(SUBSTITUTE(SUBSTITUTE(SUBSTITUTE(SUBSTITUTE(SUBSTITUTE(SUBSTITUTE(SUBSTITUTE(SUBSTITUTE(AV135,BH135,""),BI135,""),BJ135,""),BK135,""),BL135,""),BM135,""),BN135,""),BO135,""),BP135,""),BQ135,""))</f>
        <v>Off Callback Overtime Rate</v>
      </c>
      <c r="BF135" s="21">
        <f>LEN(AU135)-LEN(SUBSTITUTE(AU135," ",""))</f>
        <v>3</v>
      </c>
      <c r="BG135" s="21">
        <f>LEN(AV135)-LEN(SUBSTITUTE(AV135," ",""))</f>
        <v>6</v>
      </c>
      <c r="BH135" s="21" t="str">
        <f>IF(BF135=0,AU135,findspace($AU135,BH$10))</f>
        <v>Regular</v>
      </c>
      <c r="BI135" s="21" t="str">
        <f>IF(BH135=0,AN135,findspace($AU135,BI$10))</f>
        <v>Compensatory</v>
      </c>
      <c r="BJ135" s="21" t="str">
        <f>IF(BI135=0,AV135,findspace($AU135,BJ$10))</f>
        <v>Time</v>
      </c>
      <c r="BK135" s="21" t="str">
        <f>IF(BJ135=0,AW135,findspace($AU135,BK$10))</f>
        <v>Earned</v>
      </c>
      <c r="BL135" s="21" t="str">
        <f>IF(BK135=0,AX135,findspace($AU135,BL$10))</f>
        <v/>
      </c>
      <c r="BM135" s="21" t="str">
        <f>IF(BL135=0,BF135,findspace($AU135,BM$10))</f>
        <v/>
      </c>
      <c r="BN135" s="21" t="str">
        <f>IF(BM135=0,BH135,findspace($AU135,BN$10))</f>
        <v/>
      </c>
      <c r="BO135" s="21" t="str">
        <f>IF(BN135=0,BI135,findspace($AU135,BO$10))</f>
        <v/>
      </c>
      <c r="BR135" s="21" t="str">
        <f>IF($BG135=0,$AV135,findspace($AV135,BR$10))</f>
        <v>Compensatory</v>
      </c>
      <c r="BS135" s="21" t="str">
        <f>IF($BG135=0,$AV135,findspace($AV135,BS$10))</f>
        <v>Time</v>
      </c>
      <c r="BT135" s="21" t="str">
        <f>IF($BG135=0,$AV135,findspace($AV135,BT$10))</f>
        <v>Off</v>
      </c>
      <c r="BU135" s="21" t="str">
        <f>IF($BG135=0,$AV135,findspace($AV135,BU$10))</f>
        <v>Callback</v>
      </c>
      <c r="BV135" s="21" t="str">
        <f>IF($BG135=0,$AV135,findspace($AV135,BV$10))</f>
        <v>Overtime</v>
      </c>
      <c r="BW135" s="21" t="str">
        <f>IF($BG135=0,$AV135,findspace($AV135,BW$10))</f>
        <v>Rate</v>
      </c>
      <c r="BX135" s="21" t="str">
        <f>IF($BG135=0,$AV135,findspace($AV135,BX$10))</f>
        <v>Earned</v>
      </c>
      <c r="BY135" s="21" t="str">
        <f>IF($BG135=0,$AV135,findspace($AV135,BY$10))</f>
        <v/>
      </c>
      <c r="BZ135" s="21" t="str">
        <f>IF($BG135=0,$AV135,findspace($AV135,BZ$10))</f>
        <v/>
      </c>
      <c r="CA135" s="21" t="str">
        <f>IF($BG135=0,$AV135,findspace($AV135,CA$10))</f>
        <v/>
      </c>
    </row>
    <row r="136" spans="1:79" x14ac:dyDescent="0.35">
      <c r="A136" t="s">
        <v>1837</v>
      </c>
      <c r="B136" t="s">
        <v>2933</v>
      </c>
      <c r="C136" t="s">
        <v>2935</v>
      </c>
      <c r="D136" t="s">
        <v>1839</v>
      </c>
      <c r="E136" t="s">
        <v>784</v>
      </c>
      <c r="F136" t="s">
        <v>3227</v>
      </c>
      <c r="G136" s="13">
        <v>0.98108532537052928</v>
      </c>
      <c r="I136">
        <v>12374</v>
      </c>
      <c r="J136" t="str">
        <f>K136&amp;L136</f>
        <v>IBCTCWCompensatory Time Off Callback Overtime Rate Earned12374DFASCERegular Compensatory Time Earned</v>
      </c>
      <c r="K136" t="str">
        <f>A136&amp;B136&amp;C136</f>
        <v>IBCTCWCompensatory Time Off Callback Overtime Rate Earned</v>
      </c>
      <c r="L136" t="str">
        <f>I136&amp;D136&amp;E136&amp;F136</f>
        <v>12374DFASCERegular Compensatory Time Earned</v>
      </c>
      <c r="M136" s="13">
        <f>G136</f>
        <v>0.98108532537052928</v>
      </c>
      <c r="N136" s="13"/>
      <c r="O136" s="19">
        <v>836</v>
      </c>
      <c r="P136">
        <f>COUNTIF(C$11:C$2024, C136)</f>
        <v>3</v>
      </c>
      <c r="Q136">
        <f>COUNTIF(F$11:F$177, F136)</f>
        <v>2</v>
      </c>
      <c r="R136" t="b">
        <f>A136=D136</f>
        <v>0</v>
      </c>
      <c r="S136" t="b">
        <f>A136&amp;B136&amp;C136=D136&amp;E136&amp;F136</f>
        <v>0</v>
      </c>
      <c r="V136" t="str">
        <f>IF($A136=V$10, $C136, "")</f>
        <v/>
      </c>
      <c r="W136" t="str">
        <f>IF($A136=W$10, $C136, "")</f>
        <v/>
      </c>
      <c r="X136" t="str">
        <f>IF($A136=X$10, $C136, "")</f>
        <v/>
      </c>
      <c r="Y136" t="str">
        <f>IF($A136=Y$10, $C136, "")</f>
        <v>Compensatory Time Off Callback Overtime Rate Earned</v>
      </c>
      <c r="Z136" t="str">
        <f>IF($A136=Z$10, $C136, "")</f>
        <v/>
      </c>
      <c r="AB136" t="str">
        <f>IF($D136=AB$10, $F136, "")</f>
        <v>Regular Compensatory Time Earned</v>
      </c>
      <c r="AC136" t="str">
        <f>IF($D136=AC$10, $F136, "")</f>
        <v/>
      </c>
      <c r="AD136" t="str">
        <f>IF($D136=AD$10, $F136, "")</f>
        <v/>
      </c>
      <c r="AE136" t="str">
        <f>IF($D136=AE$10, $F136, "")</f>
        <v/>
      </c>
      <c r="AF136" t="str">
        <f>IF($D136=AF$10, $F136, "")</f>
        <v/>
      </c>
      <c r="AH136">
        <f>COUNTIF(AI$11:AI$2024, AI136)</f>
        <v>2</v>
      </c>
      <c r="AI136" t="str">
        <f>V136&amp;AB136&amp;W136&amp;AC136&amp;X136&amp;AD136&amp;Y136&amp;AE136&amp;Z136&amp;AF136</f>
        <v>Regular Compensatory Time EarnedCompensatory Time Off Callback Overtime Rate Earned</v>
      </c>
      <c r="AJ136">
        <f>IF(ROW()=11,1,IF(AK135+1=AK136,AJ135,AJ135+1))</f>
        <v>104</v>
      </c>
      <c r="AK136">
        <f>IF(AI136=AI135, AK135+1, 1)</f>
        <v>2</v>
      </c>
      <c r="AL136" s="26" t="str">
        <f>AM136&amp;AN136</f>
        <v>IBCTCWCompensatory Time Off Callback Overtime Rate Earned12374DFASCERegular Compensatory Time Earned</v>
      </c>
      <c r="AM136" t="str">
        <f>K136</f>
        <v>IBCTCWCompensatory Time Off Callback Overtime Rate Earned</v>
      </c>
      <c r="AN136" t="str">
        <f>L136</f>
        <v>12374DFASCERegular Compensatory Time Earned</v>
      </c>
      <c r="AO136">
        <f>COUNTIF(AM$11:AM$1107, AM136)</f>
        <v>3</v>
      </c>
      <c r="AP136">
        <f>COUNTIF(AN$11:AN$1107, AN136)</f>
        <v>5</v>
      </c>
      <c r="AQ136">
        <f>MATCH(AM136, AM$11:AM$1107, 0)</f>
        <v>57</v>
      </c>
      <c r="AR136">
        <f>MATCH(AN136, AN$11:AN$1107, 0)</f>
        <v>11</v>
      </c>
      <c r="AS136">
        <v>836</v>
      </c>
      <c r="AU136" t="str">
        <f>C136</f>
        <v>Compensatory Time Off Callback Overtime Rate Earned</v>
      </c>
      <c r="AV136" t="str">
        <f>IF(F136="", "", F136)</f>
        <v>Regular Compensatory Time Earned</v>
      </c>
      <c r="AW136" s="13">
        <f>M136</f>
        <v>0.98108532537052928</v>
      </c>
      <c r="AX136" t="e">
        <f>VLOOKUP(AI136, UniquePairs!A$5:A$2000, 1, FALSE)</f>
        <v>#N/A</v>
      </c>
      <c r="AY136" t="str">
        <f>IFERROR(INDEX(UniquePairs!A$5:K$1000, MATCH(AL136, UniquePairs!A$5:A$1000, 0), 10), "")</f>
        <v/>
      </c>
      <c r="AZ136" s="13">
        <f>IF(AY136&lt;&gt;"", AY136, AW136)</f>
        <v>0.98108532537052928</v>
      </c>
      <c r="BA136" t="str">
        <f>IF(AZ136=0,"None",IF(AZ136&lt;0.6,"Weak",IF(AZ136&lt;0.7,"Review",IF(AZ136&lt;0.8,"Good",IF(AZ136&lt;0.9,"Very Good","Solid")))))</f>
        <v>Solid</v>
      </c>
      <c r="BB136" s="28" t="str">
        <f>IF(AJ135=AJ136, BB135, BC136)</f>
        <v>Compensatory Time Earned</v>
      </c>
      <c r="BC136" t="str">
        <f>IF(AV136="",AU136,StringMatch(AU136,AV136,TRUE))</f>
        <v>Compensatory Time Earned</v>
      </c>
      <c r="BD136" t="str">
        <f>TRIM(SUBSTITUTE(SUBSTITUTE(SUBSTITUTE(SUBSTITUTE(SUBSTITUTE(SUBSTITUTE(SUBSTITUTE(SUBSTITUTE(SUBSTITUTE(SUBSTITUTE(AU136,BR136,""),BS136,""),BT136,""),BU136,""),BV136,""),BW136,""),BX136,""),BY136,""),BZ136,""),CA136,""))</f>
        <v>Off Callback Overtime Rate</v>
      </c>
      <c r="BE136" t="str">
        <f>TRIM(SUBSTITUTE(SUBSTITUTE(SUBSTITUTE(SUBSTITUTE(SUBSTITUTE(SUBSTITUTE(SUBSTITUTE(SUBSTITUTE(SUBSTITUTE(SUBSTITUTE(AV136,BH136,""),BI136,""),BJ136,""),BK136,""),BL136,""),BM136,""),BN136,""),BO136,""),BP136,""),BQ136,""))</f>
        <v>Regular</v>
      </c>
      <c r="BF136" s="21">
        <f>LEN(AU136)-LEN(SUBSTITUTE(AU136," ",""))</f>
        <v>6</v>
      </c>
      <c r="BG136" s="21">
        <f>LEN(AV136)-LEN(SUBSTITUTE(AV136," ",""))</f>
        <v>3</v>
      </c>
      <c r="BH136" s="21" t="str">
        <f>IF(BF136=0,AU136,findspace($AU136,BH$10))</f>
        <v>Compensatory</v>
      </c>
      <c r="BI136" s="21" t="str">
        <f>IF(BH136=0,AN136,findspace($AU136,BI$10))</f>
        <v>Time</v>
      </c>
      <c r="BJ136" s="21" t="str">
        <f>IF(BI136=0,AV136,findspace($AU136,BJ$10))</f>
        <v>Off</v>
      </c>
      <c r="BK136" s="21" t="str">
        <f>IF(BJ136=0,AW136,findspace($AU136,BK$10))</f>
        <v>Callback</v>
      </c>
      <c r="BL136" s="21" t="str">
        <f>IF(BK136=0,AX136,findspace($AU136,BL$10))</f>
        <v>Overtime</v>
      </c>
      <c r="BM136" s="21" t="str">
        <f>IF(BL136=0,BF136,findspace($AU136,BM$10))</f>
        <v>Rate</v>
      </c>
      <c r="BN136" s="21" t="str">
        <f>IF(BM136=0,BH136,findspace($AU136,BN$10))</f>
        <v>Earned</v>
      </c>
      <c r="BO136" s="21" t="str">
        <f>IF(BN136=0,BI136,findspace($AU136,BO$10))</f>
        <v/>
      </c>
      <c r="BR136" s="21" t="str">
        <f>IF($BG136=0,$AV136,findspace($AV136,BR$10))</f>
        <v>Regular</v>
      </c>
      <c r="BS136" s="21" t="str">
        <f>IF($BG136=0,$AV136,findspace($AV136,BS$10))</f>
        <v>Compensatory</v>
      </c>
      <c r="BT136" s="21" t="str">
        <f>IF($BG136=0,$AV136,findspace($AV136,BT$10))</f>
        <v>Time</v>
      </c>
      <c r="BU136" s="21" t="str">
        <f>IF($BG136=0,$AV136,findspace($AV136,BU$10))</f>
        <v>Earned</v>
      </c>
      <c r="BV136" s="21" t="str">
        <f>IF($BG136=0,$AV136,findspace($AV136,BV$10))</f>
        <v/>
      </c>
      <c r="BW136" s="21" t="str">
        <f>IF($BG136=0,$AV136,findspace($AV136,BW$10))</f>
        <v/>
      </c>
      <c r="BX136" s="21" t="str">
        <f>IF($BG136=0,$AV136,findspace($AV136,BX$10))</f>
        <v/>
      </c>
      <c r="BY136" s="21" t="str">
        <f>IF($BG136=0,$AV136,findspace($AV136,BY$10))</f>
        <v/>
      </c>
      <c r="BZ136" s="21" t="str">
        <f>IF($BG136=0,$AV136,findspace($AV136,BZ$10))</f>
        <v/>
      </c>
      <c r="CA136" s="21" t="str">
        <f>IF($BG136=0,$AV136,findspace($AV136,CA$10))</f>
        <v/>
      </c>
    </row>
    <row r="137" spans="1:79" x14ac:dyDescent="0.35">
      <c r="A137" t="s">
        <v>1837</v>
      </c>
      <c r="B137" t="s">
        <v>414</v>
      </c>
      <c r="C137" t="s">
        <v>2965</v>
      </c>
      <c r="D137" t="s">
        <v>1837</v>
      </c>
      <c r="E137" t="s">
        <v>3052</v>
      </c>
      <c r="F137" t="s">
        <v>3477</v>
      </c>
      <c r="G137" s="13">
        <v>0.9810650887573964</v>
      </c>
      <c r="I137">
        <v>12374</v>
      </c>
      <c r="J137" t="str">
        <f>K137&amp;L137</f>
        <v>IBCFLAFamily Medical Leave Act Adoption Used12374IBC10ALeave Without Pay Lieu Of Family Medical Leave Act Adoption Used</v>
      </c>
      <c r="K137" t="str">
        <f>A137&amp;B137&amp;C137</f>
        <v>IBCFLAFamily Medical Leave Act Adoption Used</v>
      </c>
      <c r="L137" t="str">
        <f>I137&amp;D137&amp;E137&amp;F137</f>
        <v>12374IBC10ALeave Without Pay Lieu Of Family Medical Leave Act Adoption Used</v>
      </c>
      <c r="M137" s="13">
        <f>G137</f>
        <v>0.9810650887573964</v>
      </c>
      <c r="N137" s="13"/>
      <c r="O137" s="19">
        <v>207</v>
      </c>
      <c r="P137">
        <f>COUNTIF(C$11:C$2024, C137)</f>
        <v>3</v>
      </c>
      <c r="Q137">
        <f>COUNTIF(F$11:F$177, F137)</f>
        <v>1</v>
      </c>
      <c r="R137" t="b">
        <f>A137=D137</f>
        <v>1</v>
      </c>
      <c r="S137" t="b">
        <f>A137&amp;B137&amp;C137=D137&amp;E137&amp;F137</f>
        <v>0</v>
      </c>
      <c r="V137" t="str">
        <f>IF($A137=V$10, $C137, "")</f>
        <v/>
      </c>
      <c r="W137" t="str">
        <f>IF($A137=W$10, $C137, "")</f>
        <v/>
      </c>
      <c r="X137" t="str">
        <f>IF($A137=X$10, $C137, "")</f>
        <v/>
      </c>
      <c r="Y137" t="str">
        <f>IF($A137=Y$10, $C137, "")</f>
        <v>Family Medical Leave Act Adoption Used</v>
      </c>
      <c r="Z137" t="str">
        <f>IF($A137=Z$10, $C137, "")</f>
        <v/>
      </c>
      <c r="AB137" t="str">
        <f>IF($D137=AB$10, $F137, "")</f>
        <v/>
      </c>
      <c r="AC137" t="str">
        <f>IF($D137=AC$10, $F137, "")</f>
        <v/>
      </c>
      <c r="AD137" t="str">
        <f>IF($D137=AD$10, $F137, "")</f>
        <v/>
      </c>
      <c r="AE137" t="str">
        <f>IF($D137=AE$10, $F137, "")</f>
        <v>Leave Without Pay Lieu Of Family Medical Leave Act Adoption Used</v>
      </c>
      <c r="AF137" t="str">
        <f>IF($D137=AF$10, $F137, "")</f>
        <v/>
      </c>
      <c r="AH137">
        <f>COUNTIF(AI$11:AI$2024, AI137)</f>
        <v>1</v>
      </c>
      <c r="AI137" t="str">
        <f>V137&amp;AB137&amp;W137&amp;AC137&amp;X137&amp;AD137&amp;Y137&amp;AE137&amp;Z137&amp;AF137</f>
        <v>Family Medical Leave Act Adoption UsedLeave Without Pay Lieu Of Family Medical Leave Act Adoption Used</v>
      </c>
      <c r="AJ137">
        <f>IF(ROW()=11,1,IF(AK136+1=AK137,AJ136,AJ136+1))</f>
        <v>105</v>
      </c>
      <c r="AK137">
        <f>IF(AI137=AI136, AK136+1, 1)</f>
        <v>1</v>
      </c>
      <c r="AL137" s="26" t="str">
        <f>AM137&amp;AN137</f>
        <v>IBCFLAFamily Medical Leave Act Adoption Used12374IBC10ALeave Without Pay Lieu Of Family Medical Leave Act Adoption Used</v>
      </c>
      <c r="AM137" t="str">
        <f>K137</f>
        <v>IBCFLAFamily Medical Leave Act Adoption Used</v>
      </c>
      <c r="AN137" t="str">
        <f>L137</f>
        <v>12374IBC10ALeave Without Pay Lieu Of Family Medical Leave Act Adoption Used</v>
      </c>
      <c r="AO137">
        <f>COUNTIF(AM$11:AM$1107, AM137)</f>
        <v>3</v>
      </c>
      <c r="AP137">
        <f>COUNTIF(AN$11:AN$1107, AN137)</f>
        <v>4</v>
      </c>
      <c r="AQ137">
        <f>MATCH(AM137, AM$11:AM$1107, 0)</f>
        <v>127</v>
      </c>
      <c r="AR137">
        <f>MATCH(AN137, AN$11:AN$1107, 0)</f>
        <v>127</v>
      </c>
      <c r="AS137">
        <v>207</v>
      </c>
      <c r="AU137" t="str">
        <f>C137</f>
        <v>Family Medical Leave Act Adoption Used</v>
      </c>
      <c r="AV137" t="str">
        <f>IF(F137="", "", F137)</f>
        <v>Leave Without Pay Lieu Of Family Medical Leave Act Adoption Used</v>
      </c>
      <c r="AW137" s="13">
        <f>M137</f>
        <v>0.9810650887573964</v>
      </c>
      <c r="AX137" t="e">
        <f>VLOOKUP(AI137, UniquePairs!A$5:A$2000, 1, FALSE)</f>
        <v>#N/A</v>
      </c>
      <c r="AY137" t="str">
        <f>IFERROR(INDEX(UniquePairs!A$5:K$1000, MATCH(AL137, UniquePairs!A$5:A$1000, 0), 10), "")</f>
        <v/>
      </c>
      <c r="AZ137" s="13">
        <f>IF(AY137&lt;&gt;"", AY137, AW137)</f>
        <v>0.9810650887573964</v>
      </c>
      <c r="BA137" t="str">
        <f>IF(AZ137=0,"None",IF(AZ137&lt;0.6,"Weak",IF(AZ137&lt;0.7,"Review",IF(AZ137&lt;0.8,"Good",IF(AZ137&lt;0.9,"Very Good","Solid")))))</f>
        <v>Solid</v>
      </c>
      <c r="BB137" s="28" t="str">
        <f>IF(AJ136=AJ137, BB136, BC137)</f>
        <v>Family Medical Leave Act Adoption Used</v>
      </c>
      <c r="BC137" t="str">
        <f>IF(AV137="",AU137,StringMatch(AU137,AV137,TRUE))</f>
        <v>Family Medical Leave Act Adoption Used</v>
      </c>
      <c r="BD137" t="str">
        <f>TRIM(SUBSTITUTE(SUBSTITUTE(SUBSTITUTE(SUBSTITUTE(SUBSTITUTE(SUBSTITUTE(SUBSTITUTE(SUBSTITUTE(SUBSTITUTE(SUBSTITUTE(AU137,BR137,""),BS137,""),BT137,""),BU137,""),BV137,""),BW137,""),BX137,""),BY137,""),BZ137,""),CA137,""))</f>
        <v>Used</v>
      </c>
      <c r="BE137" t="str">
        <f>TRIM(SUBSTITUTE(SUBSTITUTE(SUBSTITUTE(SUBSTITUTE(SUBSTITUTE(SUBSTITUTE(SUBSTITUTE(SUBSTITUTE(SUBSTITUTE(SUBSTITUTE(AV137,BH137,""),BI137,""),BJ137,""),BK137,""),BL137,""),BM137,""),BN137,""),BO137,""),BP137,""),BQ137,""))</f>
        <v>Without Pay Lieu Of</v>
      </c>
      <c r="BF137" s="21">
        <f>LEN(AU137)-LEN(SUBSTITUTE(AU137," ",""))</f>
        <v>5</v>
      </c>
      <c r="BG137" s="21">
        <f>LEN(AV137)-LEN(SUBSTITUTE(AV137," ",""))</f>
        <v>10</v>
      </c>
      <c r="BH137" s="21" t="str">
        <f>IF(BF137=0,AU137,findspace($AU137,BH$10))</f>
        <v>Family</v>
      </c>
      <c r="BI137" s="21" t="str">
        <f>IF(BH137=0,AN137,findspace($AU137,BI$10))</f>
        <v>Medical</v>
      </c>
      <c r="BJ137" s="21" t="str">
        <f>IF(BI137=0,AV137,findspace($AU137,BJ$10))</f>
        <v>Leave</v>
      </c>
      <c r="BK137" s="21" t="str">
        <f>IF(BJ137=0,AW137,findspace($AU137,BK$10))</f>
        <v>Act</v>
      </c>
      <c r="BL137" s="21" t="str">
        <f>IF(BK137=0,AX137,findspace($AU137,BL$10))</f>
        <v>Adoption</v>
      </c>
      <c r="BM137" s="21" t="str">
        <f>IF(BL137=0,BF137,findspace($AU137,BM$10))</f>
        <v>Used</v>
      </c>
      <c r="BN137" s="21" t="str">
        <f>IF(BM137=0,BH137,findspace($AU137,BN$10))</f>
        <v/>
      </c>
      <c r="BO137" s="21" t="str">
        <f>IF(BN137=0,BI137,findspace($AU137,BO$10))</f>
        <v/>
      </c>
      <c r="BR137" s="21" t="str">
        <f>IF($BG137=0,$AV137,findspace($AV137,BR$10))</f>
        <v>Leave</v>
      </c>
      <c r="BS137" s="21" t="str">
        <f>IF($BG137=0,$AV137,findspace($AV137,BS$10))</f>
        <v>Without</v>
      </c>
      <c r="BT137" s="21" t="str">
        <f>IF($BG137=0,$AV137,findspace($AV137,BT$10))</f>
        <v>Pay</v>
      </c>
      <c r="BU137" s="21" t="str">
        <f>IF($BG137=0,$AV137,findspace($AV137,BU$10))</f>
        <v>Lieu</v>
      </c>
      <c r="BV137" s="21" t="str">
        <f>IF($BG137=0,$AV137,findspace($AV137,BV$10))</f>
        <v>Of</v>
      </c>
      <c r="BW137" s="21" t="str">
        <f>IF($BG137=0,$AV137,findspace($AV137,BW$10))</f>
        <v>Family</v>
      </c>
      <c r="BX137" s="21" t="str">
        <f>IF($BG137=0,$AV137,findspace($AV137,BX$10))</f>
        <v>Medical</v>
      </c>
      <c r="BY137" s="21" t="str">
        <f>IF($BG137=0,$AV137,findspace($AV137,BY$10))</f>
        <v>Leave</v>
      </c>
      <c r="BZ137" s="21" t="str">
        <f>IF($BG137=0,$AV137,findspace($AV137,BZ$10))</f>
        <v>Act</v>
      </c>
      <c r="CA137" s="21" t="str">
        <f>IF($BG137=0,$AV137,findspace($AV137,CA$10))</f>
        <v>Adoption</v>
      </c>
    </row>
    <row r="138" spans="1:79" x14ac:dyDescent="0.35">
      <c r="A138" t="s">
        <v>1837</v>
      </c>
      <c r="B138" t="s">
        <v>416</v>
      </c>
      <c r="C138" t="s">
        <v>2967</v>
      </c>
      <c r="D138" t="s">
        <v>1837</v>
      </c>
      <c r="E138" t="s">
        <v>3054</v>
      </c>
      <c r="F138" t="s">
        <v>3479</v>
      </c>
      <c r="G138" s="13">
        <v>0.9810650887573964</v>
      </c>
      <c r="I138">
        <v>12374</v>
      </c>
      <c r="J138" t="str">
        <f>K138&amp;L138</f>
        <v>IBCFLBFamily Medical Leave Act Birth Used12374IBC10BLeave Without Pay Lieu Of Family Medical Leave Act Birth Used</v>
      </c>
      <c r="K138" t="str">
        <f>A138&amp;B138&amp;C138</f>
        <v>IBCFLBFamily Medical Leave Act Birth Used</v>
      </c>
      <c r="L138" t="str">
        <f>I138&amp;D138&amp;E138&amp;F138</f>
        <v>12374IBC10BLeave Without Pay Lieu Of Family Medical Leave Act Birth Used</v>
      </c>
      <c r="M138" s="13">
        <f>G138</f>
        <v>0.9810650887573964</v>
      </c>
      <c r="N138" s="13"/>
      <c r="O138" s="19">
        <v>775</v>
      </c>
      <c r="P138">
        <f>COUNTIF(C$11:C$2024, C138)</f>
        <v>3</v>
      </c>
      <c r="Q138">
        <f>COUNTIF(F$11:F$177, F138)</f>
        <v>1</v>
      </c>
      <c r="R138" t="b">
        <f>A138=D138</f>
        <v>1</v>
      </c>
      <c r="S138" t="b">
        <f>A138&amp;B138&amp;C138=D138&amp;E138&amp;F138</f>
        <v>0</v>
      </c>
      <c r="V138" t="str">
        <f>IF($A138=V$10, $C138, "")</f>
        <v/>
      </c>
      <c r="W138" t="str">
        <f>IF($A138=W$10, $C138, "")</f>
        <v/>
      </c>
      <c r="X138" t="str">
        <f>IF($A138=X$10, $C138, "")</f>
        <v/>
      </c>
      <c r="Y138" t="str">
        <f>IF($A138=Y$10, $C138, "")</f>
        <v>Family Medical Leave Act Birth Used</v>
      </c>
      <c r="Z138" t="str">
        <f>IF($A138=Z$10, $C138, "")</f>
        <v/>
      </c>
      <c r="AB138" t="str">
        <f>IF($D138=AB$10, $F138, "")</f>
        <v/>
      </c>
      <c r="AC138" t="str">
        <f>IF($D138=AC$10, $F138, "")</f>
        <v/>
      </c>
      <c r="AD138" t="str">
        <f>IF($D138=AD$10, $F138, "")</f>
        <v/>
      </c>
      <c r="AE138" t="str">
        <f>IF($D138=AE$10, $F138, "")</f>
        <v>Leave Without Pay Lieu Of Family Medical Leave Act Birth Used</v>
      </c>
      <c r="AF138" t="str">
        <f>IF($D138=AF$10, $F138, "")</f>
        <v/>
      </c>
      <c r="AH138">
        <f>COUNTIF(AI$11:AI$2024, AI138)</f>
        <v>1</v>
      </c>
      <c r="AI138" t="str">
        <f>V138&amp;AB138&amp;W138&amp;AC138&amp;X138&amp;AD138&amp;Y138&amp;AE138&amp;Z138&amp;AF138</f>
        <v>Family Medical Leave Act Birth UsedLeave Without Pay Lieu Of Family Medical Leave Act Birth Used</v>
      </c>
      <c r="AJ138">
        <f>IF(ROW()=11,1,IF(AK137+1=AK138,AJ137,AJ137+1))</f>
        <v>106</v>
      </c>
      <c r="AK138">
        <f>IF(AI138=AI137, AK137+1, 1)</f>
        <v>1</v>
      </c>
      <c r="AL138" s="26" t="str">
        <f>AM138&amp;AN138</f>
        <v>IBCFLBFamily Medical Leave Act Birth Used12374IBC10BLeave Without Pay Lieu Of Family Medical Leave Act Birth Used</v>
      </c>
      <c r="AM138" t="str">
        <f>K138</f>
        <v>IBCFLBFamily Medical Leave Act Birth Used</v>
      </c>
      <c r="AN138" t="str">
        <f>L138</f>
        <v>12374IBC10BLeave Without Pay Lieu Of Family Medical Leave Act Birth Used</v>
      </c>
      <c r="AO138">
        <f>COUNTIF(AM$11:AM$1107, AM138)</f>
        <v>3</v>
      </c>
      <c r="AP138">
        <f>COUNTIF(AN$11:AN$1107, AN138)</f>
        <v>4</v>
      </c>
      <c r="AQ138">
        <f>MATCH(AM138, AM$11:AM$1107, 0)</f>
        <v>128</v>
      </c>
      <c r="AR138">
        <f>MATCH(AN138, AN$11:AN$1107, 0)</f>
        <v>128</v>
      </c>
      <c r="AS138">
        <v>775</v>
      </c>
      <c r="AU138" t="str">
        <f>C138</f>
        <v>Family Medical Leave Act Birth Used</v>
      </c>
      <c r="AV138" t="str">
        <f>IF(F138="", "", F138)</f>
        <v>Leave Without Pay Lieu Of Family Medical Leave Act Birth Used</v>
      </c>
      <c r="AW138" s="13">
        <f>M138</f>
        <v>0.9810650887573964</v>
      </c>
      <c r="AX138" t="e">
        <f>VLOOKUP(AI138, UniquePairs!A$5:A$2000, 1, FALSE)</f>
        <v>#N/A</v>
      </c>
      <c r="AY138" t="str">
        <f>IFERROR(INDEX(UniquePairs!A$5:K$1000, MATCH(AL138, UniquePairs!A$5:A$1000, 0), 10), "")</f>
        <v/>
      </c>
      <c r="AZ138" s="13">
        <f>IF(AY138&lt;&gt;"", AY138, AW138)</f>
        <v>0.9810650887573964</v>
      </c>
      <c r="BA138" t="str">
        <f>IF(AZ138=0,"None",IF(AZ138&lt;0.6,"Weak",IF(AZ138&lt;0.7,"Review",IF(AZ138&lt;0.8,"Good",IF(AZ138&lt;0.9,"Very Good","Solid")))))</f>
        <v>Solid</v>
      </c>
      <c r="BB138" s="28" t="str">
        <f>IF(AJ137=AJ138, BB137, BC138)</f>
        <v>Family Medical Leave Act Birth Used</v>
      </c>
      <c r="BC138" t="str">
        <f>IF(AV138="",AU138,StringMatch(AU138,AV138,TRUE))</f>
        <v>Family Medical Leave Act Birth Used</v>
      </c>
      <c r="BD138" t="str">
        <f>TRIM(SUBSTITUTE(SUBSTITUTE(SUBSTITUTE(SUBSTITUTE(SUBSTITUTE(SUBSTITUTE(SUBSTITUTE(SUBSTITUTE(SUBSTITUTE(SUBSTITUTE(AU138,BR138,""),BS138,""),BT138,""),BU138,""),BV138,""),BW138,""),BX138,""),BY138,""),BZ138,""),CA138,""))</f>
        <v>Used</v>
      </c>
      <c r="BE138" t="str">
        <f>TRIM(SUBSTITUTE(SUBSTITUTE(SUBSTITUTE(SUBSTITUTE(SUBSTITUTE(SUBSTITUTE(SUBSTITUTE(SUBSTITUTE(SUBSTITUTE(SUBSTITUTE(AV138,BH138,""),BI138,""),BJ138,""),BK138,""),BL138,""),BM138,""),BN138,""),BO138,""),BP138,""),BQ138,""))</f>
        <v>Without Pay Lieu Of</v>
      </c>
      <c r="BF138" s="21">
        <f>LEN(AU138)-LEN(SUBSTITUTE(AU138," ",""))</f>
        <v>5</v>
      </c>
      <c r="BG138" s="21">
        <f>LEN(AV138)-LEN(SUBSTITUTE(AV138," ",""))</f>
        <v>10</v>
      </c>
      <c r="BH138" s="21" t="str">
        <f>IF(BF138=0,AU138,findspace($AU138,BH$10))</f>
        <v>Family</v>
      </c>
      <c r="BI138" s="21" t="str">
        <f>IF(BH138=0,AN138,findspace($AU138,BI$10))</f>
        <v>Medical</v>
      </c>
      <c r="BJ138" s="21" t="str">
        <f>IF(BI138=0,AV138,findspace($AU138,BJ$10))</f>
        <v>Leave</v>
      </c>
      <c r="BK138" s="21" t="str">
        <f>IF(BJ138=0,AW138,findspace($AU138,BK$10))</f>
        <v>Act</v>
      </c>
      <c r="BL138" s="21" t="str">
        <f>IF(BK138=0,AX138,findspace($AU138,BL$10))</f>
        <v>Birth</v>
      </c>
      <c r="BM138" s="21" t="str">
        <f>IF(BL138=0,BF138,findspace($AU138,BM$10))</f>
        <v>Used</v>
      </c>
      <c r="BN138" s="21" t="str">
        <f>IF(BM138=0,BH138,findspace($AU138,BN$10))</f>
        <v/>
      </c>
      <c r="BO138" s="21" t="str">
        <f>IF(BN138=0,BI138,findspace($AU138,BO$10))</f>
        <v/>
      </c>
      <c r="BR138" s="21" t="str">
        <f>IF($BG138=0,$AV138,findspace($AV138,BR$10))</f>
        <v>Leave</v>
      </c>
      <c r="BS138" s="21" t="str">
        <f>IF($BG138=0,$AV138,findspace($AV138,BS$10))</f>
        <v>Without</v>
      </c>
      <c r="BT138" s="21" t="str">
        <f>IF($BG138=0,$AV138,findspace($AV138,BT$10))</f>
        <v>Pay</v>
      </c>
      <c r="BU138" s="21" t="str">
        <f>IF($BG138=0,$AV138,findspace($AV138,BU$10))</f>
        <v>Lieu</v>
      </c>
      <c r="BV138" s="21" t="str">
        <f>IF($BG138=0,$AV138,findspace($AV138,BV$10))</f>
        <v>Of</v>
      </c>
      <c r="BW138" s="21" t="str">
        <f>IF($BG138=0,$AV138,findspace($AV138,BW$10))</f>
        <v>Family</v>
      </c>
      <c r="BX138" s="21" t="str">
        <f>IF($BG138=0,$AV138,findspace($AV138,BX$10))</f>
        <v>Medical</v>
      </c>
      <c r="BY138" s="21" t="str">
        <f>IF($BG138=0,$AV138,findspace($AV138,BY$10))</f>
        <v>Leave</v>
      </c>
      <c r="BZ138" s="21" t="str">
        <f>IF($BG138=0,$AV138,findspace($AV138,BZ$10))</f>
        <v>Act</v>
      </c>
      <c r="CA138" s="21" t="str">
        <f>IF($BG138=0,$AV138,findspace($AV138,CA$10))</f>
        <v>Birth</v>
      </c>
    </row>
    <row r="139" spans="1:79" x14ac:dyDescent="0.35">
      <c r="A139" t="s">
        <v>1837</v>
      </c>
      <c r="B139" t="s">
        <v>3052</v>
      </c>
      <c r="C139" t="s">
        <v>3477</v>
      </c>
      <c r="D139" t="s">
        <v>1837</v>
      </c>
      <c r="E139" t="s">
        <v>414</v>
      </c>
      <c r="F139" t="s">
        <v>2965</v>
      </c>
      <c r="G139" s="13">
        <v>0.9810650887573964</v>
      </c>
      <c r="I139">
        <v>12374</v>
      </c>
      <c r="J139" t="str">
        <f>K139&amp;L139</f>
        <v>IBC10ALeave Without Pay Lieu Of Family Medical Leave Act Adoption Used12374IBCFLAFamily Medical Leave Act Adoption Used</v>
      </c>
      <c r="K139" t="str">
        <f>A139&amp;B139&amp;C139</f>
        <v>IBC10ALeave Without Pay Lieu Of Family Medical Leave Act Adoption Used</v>
      </c>
      <c r="L139" t="str">
        <f>I139&amp;D139&amp;E139&amp;F139</f>
        <v>12374IBCFLAFamily Medical Leave Act Adoption Used</v>
      </c>
      <c r="M139" s="13">
        <f>G139</f>
        <v>0.9810650887573964</v>
      </c>
      <c r="N139" s="13"/>
      <c r="O139" s="19">
        <v>909</v>
      </c>
      <c r="P139">
        <f>COUNTIF(C$11:C$2024, C139)</f>
        <v>3</v>
      </c>
      <c r="Q139">
        <f>COUNTIF(F$11:F$177, F139)</f>
        <v>2</v>
      </c>
      <c r="R139" t="b">
        <f>A139=D139</f>
        <v>1</v>
      </c>
      <c r="S139" t="b">
        <f>A139&amp;B139&amp;C139=D139&amp;E139&amp;F139</f>
        <v>0</v>
      </c>
      <c r="V139" t="str">
        <f>IF($A139=V$10, $C139, "")</f>
        <v/>
      </c>
      <c r="W139" t="str">
        <f>IF($A139=W$10, $C139, "")</f>
        <v/>
      </c>
      <c r="X139" t="str">
        <f>IF($A139=X$10, $C139, "")</f>
        <v/>
      </c>
      <c r="Y139" t="str">
        <f>IF($A139=Y$10, $C139, "")</f>
        <v>Leave Without Pay Lieu Of Family Medical Leave Act Adoption Used</v>
      </c>
      <c r="Z139" t="str">
        <f>IF($A139=Z$10, $C139, "")</f>
        <v/>
      </c>
      <c r="AB139" t="str">
        <f>IF($D139=AB$10, $F139, "")</f>
        <v/>
      </c>
      <c r="AC139" t="str">
        <f>IF($D139=AC$10, $F139, "")</f>
        <v/>
      </c>
      <c r="AD139" t="str">
        <f>IF($D139=AD$10, $F139, "")</f>
        <v/>
      </c>
      <c r="AE139" t="str">
        <f>IF($D139=AE$10, $F139, "")</f>
        <v>Family Medical Leave Act Adoption Used</v>
      </c>
      <c r="AF139" t="str">
        <f>IF($D139=AF$10, $F139, "")</f>
        <v/>
      </c>
      <c r="AH139">
        <f>COUNTIF(AI$11:AI$2024, AI139)</f>
        <v>1</v>
      </c>
      <c r="AI139" t="str">
        <f>V139&amp;AB139&amp;W139&amp;AC139&amp;X139&amp;AD139&amp;Y139&amp;AE139&amp;Z139&amp;AF139</f>
        <v>Leave Without Pay Lieu Of Family Medical Leave Act Adoption UsedFamily Medical Leave Act Adoption Used</v>
      </c>
      <c r="AJ139">
        <f>IF(ROW()=11,1,IF(AK138+1=AK139,AJ138,AJ138+1))</f>
        <v>107</v>
      </c>
      <c r="AK139">
        <f>IF(AI139=AI138, AK138+1, 1)</f>
        <v>1</v>
      </c>
      <c r="AL139" s="26" t="str">
        <f>AM139&amp;AN139</f>
        <v>IBC10ALeave Without Pay Lieu Of Family Medical Leave Act Adoption Used12374IBCFLAFamily Medical Leave Act Adoption Used</v>
      </c>
      <c r="AM139" t="str">
        <f>K139</f>
        <v>IBC10ALeave Without Pay Lieu Of Family Medical Leave Act Adoption Used</v>
      </c>
      <c r="AN139" t="str">
        <f>L139</f>
        <v>12374IBCFLAFamily Medical Leave Act Adoption Used</v>
      </c>
      <c r="AO139">
        <f>COUNTIF(AM$11:AM$1107, AM139)</f>
        <v>3</v>
      </c>
      <c r="AP139">
        <f>COUNTIF(AN$11:AN$1107, AN139)</f>
        <v>7</v>
      </c>
      <c r="AQ139">
        <f>MATCH(AM139, AM$11:AM$1107, 0)</f>
        <v>129</v>
      </c>
      <c r="AR139">
        <f>MATCH(AN139, AN$11:AN$1107, 0)</f>
        <v>129</v>
      </c>
      <c r="AS139">
        <v>909</v>
      </c>
      <c r="AU139" t="str">
        <f>C139</f>
        <v>Leave Without Pay Lieu Of Family Medical Leave Act Adoption Used</v>
      </c>
      <c r="AV139" t="str">
        <f>IF(F139="", "", F139)</f>
        <v>Family Medical Leave Act Adoption Used</v>
      </c>
      <c r="AW139" s="13">
        <f>M139</f>
        <v>0.9810650887573964</v>
      </c>
      <c r="AX139" t="e">
        <f>VLOOKUP(AI139, UniquePairs!A$5:A$2000, 1, FALSE)</f>
        <v>#N/A</v>
      </c>
      <c r="AY139" t="str">
        <f>IFERROR(INDEX(UniquePairs!A$5:K$1000, MATCH(AL139, UniquePairs!A$5:A$1000, 0), 10), "")</f>
        <v/>
      </c>
      <c r="AZ139" s="13">
        <f>IF(AY139&lt;&gt;"", AY139, AW139)</f>
        <v>0.9810650887573964</v>
      </c>
      <c r="BA139" t="str">
        <f>IF(AZ139=0,"None",IF(AZ139&lt;0.6,"Weak",IF(AZ139&lt;0.7,"Review",IF(AZ139&lt;0.8,"Good",IF(AZ139&lt;0.9,"Very Good","Solid")))))</f>
        <v>Solid</v>
      </c>
      <c r="BB139" s="28" t="str">
        <f>IF(AJ138=AJ139, BB138, BC139)</f>
        <v>Leave Family Medical Leave Act Adoption Used</v>
      </c>
      <c r="BC139" t="str">
        <f>IF(AV139="",AU139,StringMatch(AU139,AV139,TRUE))</f>
        <v>Leave Family Medical Leave Act Adoption Used</v>
      </c>
      <c r="BD139" t="str">
        <f>TRIM(SUBSTITUTE(SUBSTITUTE(SUBSTITUTE(SUBSTITUTE(SUBSTITUTE(SUBSTITUTE(SUBSTITUTE(SUBSTITUTE(SUBSTITUTE(SUBSTITUTE(AU139,BR139,""),BS139,""),BT139,""),BU139,""),BV139,""),BW139,""),BX139,""),BY139,""),BZ139,""),CA139,""))</f>
        <v>Without Pay Lieu Of</v>
      </c>
      <c r="BE139" t="str">
        <f>TRIM(SUBSTITUTE(SUBSTITUTE(SUBSTITUTE(SUBSTITUTE(SUBSTITUTE(SUBSTITUTE(SUBSTITUTE(SUBSTITUTE(SUBSTITUTE(SUBSTITUTE(AV139,BH139,""),BI139,""),BJ139,""),BK139,""),BL139,""),BM139,""),BN139,""),BO139,""),BP139,""),BQ139,""))</f>
        <v>Act Adoption Used</v>
      </c>
      <c r="BF139" s="21">
        <f>LEN(AU139)-LEN(SUBSTITUTE(AU139," ",""))</f>
        <v>10</v>
      </c>
      <c r="BG139" s="21">
        <f>LEN(AV139)-LEN(SUBSTITUTE(AV139," ",""))</f>
        <v>5</v>
      </c>
      <c r="BH139" s="21" t="str">
        <f>IF(BF139=0,AU139,findspace($AU139,BH$10))</f>
        <v>Leave</v>
      </c>
      <c r="BI139" s="21" t="str">
        <f>IF(BH139=0,AN139,findspace($AU139,BI$10))</f>
        <v>Without</v>
      </c>
      <c r="BJ139" s="21" t="str">
        <f>IF(BI139=0,AV139,findspace($AU139,BJ$10))</f>
        <v>Pay</v>
      </c>
      <c r="BK139" s="21" t="str">
        <f>IF(BJ139=0,AW139,findspace($AU139,BK$10))</f>
        <v>Lieu</v>
      </c>
      <c r="BL139" s="21" t="str">
        <f>IF(BK139=0,AX139,findspace($AU139,BL$10))</f>
        <v>Of</v>
      </c>
      <c r="BM139" s="21" t="str">
        <f>IF(BL139=0,BF139,findspace($AU139,BM$10))</f>
        <v>Family</v>
      </c>
      <c r="BN139" s="21" t="str">
        <f>IF(BM139=0,BH139,findspace($AU139,BN$10))</f>
        <v>Medical</v>
      </c>
      <c r="BO139" s="21" t="str">
        <f>IF(BN139=0,BI139,findspace($AU139,BO$10))</f>
        <v>Leave</v>
      </c>
      <c r="BR139" s="21" t="str">
        <f>IF($BG139=0,$AV139,findspace($AV139,BR$10))</f>
        <v>Family</v>
      </c>
      <c r="BS139" s="21" t="str">
        <f>IF($BG139=0,$AV139,findspace($AV139,BS$10))</f>
        <v>Medical</v>
      </c>
      <c r="BT139" s="21" t="str">
        <f>IF($BG139=0,$AV139,findspace($AV139,BT$10))</f>
        <v>Leave</v>
      </c>
      <c r="BU139" s="21" t="str">
        <f>IF($BG139=0,$AV139,findspace($AV139,BU$10))</f>
        <v>Act</v>
      </c>
      <c r="BV139" s="21" t="str">
        <f>IF($BG139=0,$AV139,findspace($AV139,BV$10))</f>
        <v>Adoption</v>
      </c>
      <c r="BW139" s="21" t="str">
        <f>IF($BG139=0,$AV139,findspace($AV139,BW$10))</f>
        <v>Used</v>
      </c>
      <c r="BX139" s="21" t="str">
        <f>IF($BG139=0,$AV139,findspace($AV139,BX$10))</f>
        <v/>
      </c>
      <c r="BY139" s="21" t="str">
        <f>IF($BG139=0,$AV139,findspace($AV139,BY$10))</f>
        <v/>
      </c>
      <c r="BZ139" s="21" t="str">
        <f>IF($BG139=0,$AV139,findspace($AV139,BZ$10))</f>
        <v/>
      </c>
      <c r="CA139" s="21" t="str">
        <f>IF($BG139=0,$AV139,findspace($AV139,CA$10))</f>
        <v/>
      </c>
    </row>
    <row r="140" spans="1:79" x14ac:dyDescent="0.35">
      <c r="A140" t="s">
        <v>1837</v>
      </c>
      <c r="B140" t="s">
        <v>3054</v>
      </c>
      <c r="C140" t="s">
        <v>3479</v>
      </c>
      <c r="D140" t="s">
        <v>1837</v>
      </c>
      <c r="E140" t="s">
        <v>416</v>
      </c>
      <c r="F140" t="s">
        <v>2967</v>
      </c>
      <c r="G140" s="13">
        <v>0.9810650887573964</v>
      </c>
      <c r="I140">
        <v>12374</v>
      </c>
      <c r="J140" t="str">
        <f>K140&amp;L140</f>
        <v>IBC10BLeave Without Pay Lieu Of Family Medical Leave Act Birth Used12374IBCFLBFamily Medical Leave Act Birth Used</v>
      </c>
      <c r="K140" t="str">
        <f>A140&amp;B140&amp;C140</f>
        <v>IBC10BLeave Without Pay Lieu Of Family Medical Leave Act Birth Used</v>
      </c>
      <c r="L140" t="str">
        <f>I140&amp;D140&amp;E140&amp;F140</f>
        <v>12374IBCFLBFamily Medical Leave Act Birth Used</v>
      </c>
      <c r="M140" s="13">
        <f>G140</f>
        <v>0.9810650887573964</v>
      </c>
      <c r="N140" s="13"/>
      <c r="O140" s="19">
        <v>844</v>
      </c>
      <c r="P140">
        <f>COUNTIF(C$11:C$2024, C140)</f>
        <v>3</v>
      </c>
      <c r="Q140">
        <f>COUNTIF(F$11:F$177, F140)</f>
        <v>2</v>
      </c>
      <c r="R140" t="b">
        <f>A140=D140</f>
        <v>1</v>
      </c>
      <c r="S140" t="b">
        <f>A140&amp;B140&amp;C140=D140&amp;E140&amp;F140</f>
        <v>0</v>
      </c>
      <c r="V140" t="str">
        <f>IF($A140=V$10, $C140, "")</f>
        <v/>
      </c>
      <c r="W140" t="str">
        <f>IF($A140=W$10, $C140, "")</f>
        <v/>
      </c>
      <c r="X140" t="str">
        <f>IF($A140=X$10, $C140, "")</f>
        <v/>
      </c>
      <c r="Y140" t="str">
        <f>IF($A140=Y$10, $C140, "")</f>
        <v>Leave Without Pay Lieu Of Family Medical Leave Act Birth Used</v>
      </c>
      <c r="Z140" t="str">
        <f>IF($A140=Z$10, $C140, "")</f>
        <v/>
      </c>
      <c r="AB140" t="str">
        <f>IF($D140=AB$10, $F140, "")</f>
        <v/>
      </c>
      <c r="AC140" t="str">
        <f>IF($D140=AC$10, $F140, "")</f>
        <v/>
      </c>
      <c r="AD140" t="str">
        <f>IF($D140=AD$10, $F140, "")</f>
        <v/>
      </c>
      <c r="AE140" t="str">
        <f>IF($D140=AE$10, $F140, "")</f>
        <v>Family Medical Leave Act Birth Used</v>
      </c>
      <c r="AF140" t="str">
        <f>IF($D140=AF$10, $F140, "")</f>
        <v/>
      </c>
      <c r="AH140">
        <f>COUNTIF(AI$11:AI$2024, AI140)</f>
        <v>1</v>
      </c>
      <c r="AI140" t="str">
        <f>V140&amp;AB140&amp;W140&amp;AC140&amp;X140&amp;AD140&amp;Y140&amp;AE140&amp;Z140&amp;AF140</f>
        <v>Leave Without Pay Lieu Of Family Medical Leave Act Birth UsedFamily Medical Leave Act Birth Used</v>
      </c>
      <c r="AJ140">
        <f>IF(ROW()=11,1,IF(AK139+1=AK140,AJ139,AJ139+1))</f>
        <v>108</v>
      </c>
      <c r="AK140">
        <f>IF(AI140=AI139, AK139+1, 1)</f>
        <v>1</v>
      </c>
      <c r="AL140" s="26" t="str">
        <f>AM140&amp;AN140</f>
        <v>IBC10BLeave Without Pay Lieu Of Family Medical Leave Act Birth Used12374IBCFLBFamily Medical Leave Act Birth Used</v>
      </c>
      <c r="AM140" t="str">
        <f>K140</f>
        <v>IBC10BLeave Without Pay Lieu Of Family Medical Leave Act Birth Used</v>
      </c>
      <c r="AN140" t="str">
        <f>L140</f>
        <v>12374IBCFLBFamily Medical Leave Act Birth Used</v>
      </c>
      <c r="AO140">
        <f>COUNTIF(AM$11:AM$1107, AM140)</f>
        <v>3</v>
      </c>
      <c r="AP140">
        <f>COUNTIF(AN$11:AN$1107, AN140)</f>
        <v>5</v>
      </c>
      <c r="AQ140">
        <f>MATCH(AM140, AM$11:AM$1107, 0)</f>
        <v>130</v>
      </c>
      <c r="AR140">
        <f>MATCH(AN140, AN$11:AN$1107, 0)</f>
        <v>130</v>
      </c>
      <c r="AS140">
        <v>844</v>
      </c>
      <c r="AU140" t="str">
        <f>C140</f>
        <v>Leave Without Pay Lieu Of Family Medical Leave Act Birth Used</v>
      </c>
      <c r="AV140" t="str">
        <f>IF(F140="", "", F140)</f>
        <v>Family Medical Leave Act Birth Used</v>
      </c>
      <c r="AW140" s="13">
        <f>M140</f>
        <v>0.9810650887573964</v>
      </c>
      <c r="AX140" t="e">
        <f>VLOOKUP(AI140, UniquePairs!A$5:A$2000, 1, FALSE)</f>
        <v>#N/A</v>
      </c>
      <c r="AY140" t="str">
        <f>IFERROR(INDEX(UniquePairs!A$5:K$1000, MATCH(AL140, UniquePairs!A$5:A$1000, 0), 10), "")</f>
        <v/>
      </c>
      <c r="AZ140" s="13">
        <f>IF(AY140&lt;&gt;"", AY140, AW140)</f>
        <v>0.9810650887573964</v>
      </c>
      <c r="BA140" t="str">
        <f>IF(AZ140=0,"None",IF(AZ140&lt;0.6,"Weak",IF(AZ140&lt;0.7,"Review",IF(AZ140&lt;0.8,"Good",IF(AZ140&lt;0.9,"Very Good","Solid")))))</f>
        <v>Solid</v>
      </c>
      <c r="BB140" s="28" t="str">
        <f>IF(AJ139=AJ140, BB139, BC140)</f>
        <v>Leave Family Medical Leave Act Birth Used</v>
      </c>
      <c r="BC140" t="str">
        <f>IF(AV140="",AU140,StringMatch(AU140,AV140,TRUE))</f>
        <v>Leave Family Medical Leave Act Birth Used</v>
      </c>
      <c r="BD140" t="str">
        <f>TRIM(SUBSTITUTE(SUBSTITUTE(SUBSTITUTE(SUBSTITUTE(SUBSTITUTE(SUBSTITUTE(SUBSTITUTE(SUBSTITUTE(SUBSTITUTE(SUBSTITUTE(AU140,BR140,""),BS140,""),BT140,""),BU140,""),BV140,""),BW140,""),BX140,""),BY140,""),BZ140,""),CA140,""))</f>
        <v>Without Pay Lieu Of</v>
      </c>
      <c r="BE140" t="str">
        <f>TRIM(SUBSTITUTE(SUBSTITUTE(SUBSTITUTE(SUBSTITUTE(SUBSTITUTE(SUBSTITUTE(SUBSTITUTE(SUBSTITUTE(SUBSTITUTE(SUBSTITUTE(AV140,BH140,""),BI140,""),BJ140,""),BK140,""),BL140,""),BM140,""),BN140,""),BO140,""),BP140,""),BQ140,""))</f>
        <v>Act Birth Used</v>
      </c>
      <c r="BF140" s="21">
        <f>LEN(AU140)-LEN(SUBSTITUTE(AU140," ",""))</f>
        <v>10</v>
      </c>
      <c r="BG140" s="21">
        <f>LEN(AV140)-LEN(SUBSTITUTE(AV140," ",""))</f>
        <v>5</v>
      </c>
      <c r="BH140" s="21" t="str">
        <f>IF(BF140=0,AU140,findspace($AU140,BH$10))</f>
        <v>Leave</v>
      </c>
      <c r="BI140" s="21" t="str">
        <f>IF(BH140=0,AN140,findspace($AU140,BI$10))</f>
        <v>Without</v>
      </c>
      <c r="BJ140" s="21" t="str">
        <f>IF(BI140=0,AV140,findspace($AU140,BJ$10))</f>
        <v>Pay</v>
      </c>
      <c r="BK140" s="21" t="str">
        <f>IF(BJ140=0,AW140,findspace($AU140,BK$10))</f>
        <v>Lieu</v>
      </c>
      <c r="BL140" s="21" t="str">
        <f>IF(BK140=0,AX140,findspace($AU140,BL$10))</f>
        <v>Of</v>
      </c>
      <c r="BM140" s="21" t="str">
        <f>IF(BL140=0,BF140,findspace($AU140,BM$10))</f>
        <v>Family</v>
      </c>
      <c r="BN140" s="21" t="str">
        <f>IF(BM140=0,BH140,findspace($AU140,BN$10))</f>
        <v>Medical</v>
      </c>
      <c r="BO140" s="21" t="str">
        <f>IF(BN140=0,BI140,findspace($AU140,BO$10))</f>
        <v>Leave</v>
      </c>
      <c r="BR140" s="21" t="str">
        <f>IF($BG140=0,$AV140,findspace($AV140,BR$10))</f>
        <v>Family</v>
      </c>
      <c r="BS140" s="21" t="str">
        <f>IF($BG140=0,$AV140,findspace($AV140,BS$10))</f>
        <v>Medical</v>
      </c>
      <c r="BT140" s="21" t="str">
        <f>IF($BG140=0,$AV140,findspace($AV140,BT$10))</f>
        <v>Leave</v>
      </c>
      <c r="BU140" s="21" t="str">
        <f>IF($BG140=0,$AV140,findspace($AV140,BU$10))</f>
        <v>Act</v>
      </c>
      <c r="BV140" s="21" t="str">
        <f>IF($BG140=0,$AV140,findspace($AV140,BV$10))</f>
        <v>Birth</v>
      </c>
      <c r="BW140" s="21" t="str">
        <f>IF($BG140=0,$AV140,findspace($AV140,BW$10))</f>
        <v>Used</v>
      </c>
      <c r="BX140" s="21" t="str">
        <f>IF($BG140=0,$AV140,findspace($AV140,BX$10))</f>
        <v/>
      </c>
      <c r="BY140" s="21" t="str">
        <f>IF($BG140=0,$AV140,findspace($AV140,BY$10))</f>
        <v/>
      </c>
      <c r="BZ140" s="21" t="str">
        <f>IF($BG140=0,$AV140,findspace($AV140,BZ$10))</f>
        <v/>
      </c>
      <c r="CA140" s="21" t="str">
        <f>IF($BG140=0,$AV140,findspace($AV140,CA$10))</f>
        <v/>
      </c>
    </row>
    <row r="141" spans="1:79" x14ac:dyDescent="0.35">
      <c r="A141" t="s">
        <v>1839</v>
      </c>
      <c r="B141" t="s">
        <v>1608</v>
      </c>
      <c r="C141" t="s">
        <v>3560</v>
      </c>
      <c r="D141" t="s">
        <v>1839</v>
      </c>
      <c r="E141" t="s">
        <v>1610</v>
      </c>
      <c r="F141" t="s">
        <v>3563</v>
      </c>
      <c r="G141" s="13">
        <v>0.98104578201254944</v>
      </c>
      <c r="I141">
        <v>12374</v>
      </c>
      <c r="J141" t="str">
        <f>K141&amp;L141</f>
        <v>DFAS7BAdditional Compensatory Time Day Work Licensed12374DFAS7HAdditional Compensatory Time Day Work UnLicensedic</v>
      </c>
      <c r="K141" t="str">
        <f>A141&amp;B141&amp;C141</f>
        <v>DFAS7BAdditional Compensatory Time Day Work Licensed</v>
      </c>
      <c r="L141" t="str">
        <f>I141&amp;D141&amp;E141&amp;F141</f>
        <v>12374DFAS7HAdditional Compensatory Time Day Work UnLicensedic</v>
      </c>
      <c r="M141" s="13">
        <f>G141</f>
        <v>0.98104578201254944</v>
      </c>
      <c r="N141" s="13"/>
      <c r="O141" s="19">
        <v>830</v>
      </c>
      <c r="P141">
        <f>COUNTIF(C$11:C$2024, C141)</f>
        <v>3</v>
      </c>
      <c r="Q141">
        <f>COUNTIF(F$11:F$177, F141)</f>
        <v>1</v>
      </c>
      <c r="R141" t="b">
        <f>A141=D141</f>
        <v>1</v>
      </c>
      <c r="S141" t="b">
        <f>A141&amp;B141&amp;C141=D141&amp;E141&amp;F141</f>
        <v>0</v>
      </c>
      <c r="V141" t="str">
        <f>IF($A141=V$10, $C141, "")</f>
        <v>Additional Compensatory Time Day Work Licensed</v>
      </c>
      <c r="W141" t="str">
        <f>IF($A141=W$10, $C141, "")</f>
        <v/>
      </c>
      <c r="X141" t="str">
        <f>IF($A141=X$10, $C141, "")</f>
        <v/>
      </c>
      <c r="Y141" t="str">
        <f>IF($A141=Y$10, $C141, "")</f>
        <v/>
      </c>
      <c r="Z141" t="str">
        <f>IF($A141=Z$10, $C141, "")</f>
        <v/>
      </c>
      <c r="AB141" t="str">
        <f>IF($D141=AB$10, $F141, "")</f>
        <v>Additional Compensatory Time Day Work UnLicensedic</v>
      </c>
      <c r="AC141" t="str">
        <f>IF($D141=AC$10, $F141, "")</f>
        <v/>
      </c>
      <c r="AD141" t="str">
        <f>IF($D141=AD$10, $F141, "")</f>
        <v/>
      </c>
      <c r="AE141" t="str">
        <f>IF($D141=AE$10, $F141, "")</f>
        <v/>
      </c>
      <c r="AF141" t="str">
        <f>IF($D141=AF$10, $F141, "")</f>
        <v/>
      </c>
      <c r="AH141">
        <f>COUNTIF(AI$11:AI$2024, AI141)</f>
        <v>1</v>
      </c>
      <c r="AI141" t="str">
        <f>V141&amp;AB141&amp;W141&amp;AC141&amp;X141&amp;AD141&amp;Y141&amp;AE141&amp;Z141&amp;AF141</f>
        <v>Additional Compensatory Time Day Work LicensedAdditional Compensatory Time Day Work UnLicensedic</v>
      </c>
      <c r="AJ141">
        <f>IF(ROW()=11,1,IF(AK140+1=AK141,AJ140,AJ140+1))</f>
        <v>109</v>
      </c>
      <c r="AK141">
        <f>IF(AI141=AI140, AK140+1, 1)</f>
        <v>1</v>
      </c>
      <c r="AL141" s="26" t="str">
        <f>AM141&amp;AN141</f>
        <v>DFAS7BAdditional Compensatory Time Day Work Licensed12374DFAS7HAdditional Compensatory Time Day Work UnLicensedic</v>
      </c>
      <c r="AM141" t="str">
        <f>K141</f>
        <v>DFAS7BAdditional Compensatory Time Day Work Licensed</v>
      </c>
      <c r="AN141" t="str">
        <f>L141</f>
        <v>12374DFAS7HAdditional Compensatory Time Day Work UnLicensedic</v>
      </c>
      <c r="AO141">
        <f>COUNTIF(AM$11:AM$1107, AM141)</f>
        <v>3</v>
      </c>
      <c r="AP141">
        <f>COUNTIF(AN$11:AN$1107, AN141)</f>
        <v>5</v>
      </c>
      <c r="AQ141">
        <f>MATCH(AM141, AM$11:AM$1107, 0)</f>
        <v>131</v>
      </c>
      <c r="AR141">
        <f>MATCH(AN141, AN$11:AN$1107, 0)</f>
        <v>131</v>
      </c>
      <c r="AS141">
        <v>830</v>
      </c>
      <c r="AU141" t="str">
        <f>C141</f>
        <v>Additional Compensatory Time Day Work Licensed</v>
      </c>
      <c r="AV141" t="str">
        <f>IF(F141="", "", F141)</f>
        <v>Additional Compensatory Time Day Work UnLicensedic</v>
      </c>
      <c r="AW141" s="13">
        <f>M141</f>
        <v>0.98104578201254944</v>
      </c>
      <c r="AX141" t="e">
        <f>VLOOKUP(AI141, UniquePairs!A$5:A$2000, 1, FALSE)</f>
        <v>#N/A</v>
      </c>
      <c r="AY141" t="str">
        <f>IFERROR(INDEX(UniquePairs!A$5:K$1000, MATCH(AL141, UniquePairs!A$5:A$1000, 0), 10), "")</f>
        <v/>
      </c>
      <c r="AZ141" s="13">
        <f>IF(AY141&lt;&gt;"", AY141, AW141)</f>
        <v>0.98104578201254944</v>
      </c>
      <c r="BA141" t="str">
        <f>IF(AZ141=0,"None",IF(AZ141&lt;0.6,"Weak",IF(AZ141&lt;0.7,"Review",IF(AZ141&lt;0.8,"Good",IF(AZ141&lt;0.9,"Very Good","Solid")))))</f>
        <v>Solid</v>
      </c>
      <c r="BB141" s="28" t="str">
        <f>IF(AJ140=AJ141, BB140, BC141)</f>
        <v>Additional Compensatory Time Day Work</v>
      </c>
      <c r="BC141" t="str">
        <f>IF(AV141="",AU141,StringMatch(AU141,AV141,TRUE))</f>
        <v>Additional Compensatory Time Day Work</v>
      </c>
      <c r="BD141" t="str">
        <f>TRIM(SUBSTITUTE(SUBSTITUTE(SUBSTITUTE(SUBSTITUTE(SUBSTITUTE(SUBSTITUTE(SUBSTITUTE(SUBSTITUTE(SUBSTITUTE(SUBSTITUTE(AU141,BR141,""),BS141,""),BT141,""),BU141,""),BV141,""),BW141,""),BX141,""),BY141,""),BZ141,""),CA141,""))</f>
        <v>Licensed</v>
      </c>
      <c r="BE141" t="str">
        <f>TRIM(SUBSTITUTE(SUBSTITUTE(SUBSTITUTE(SUBSTITUTE(SUBSTITUTE(SUBSTITUTE(SUBSTITUTE(SUBSTITUTE(SUBSTITUTE(SUBSTITUTE(AV141,BH141,""),BI141,""),BJ141,""),BK141,""),BL141,""),BM141,""),BN141,""),BO141,""),BP141,""),BQ141,""))</f>
        <v>Unic</v>
      </c>
      <c r="BF141" s="21">
        <f>LEN(AU141)-LEN(SUBSTITUTE(AU141," ",""))</f>
        <v>5</v>
      </c>
      <c r="BG141" s="21">
        <f>LEN(AV141)-LEN(SUBSTITUTE(AV141," ",""))</f>
        <v>5</v>
      </c>
      <c r="BH141" s="21" t="str">
        <f>IF(BF141=0,AU141,findspace($AU141,BH$10))</f>
        <v>Additional</v>
      </c>
      <c r="BI141" s="21" t="str">
        <f>IF(BH141=0,AN141,findspace($AU141,BI$10))</f>
        <v>Compensatory</v>
      </c>
      <c r="BJ141" s="21" t="str">
        <f>IF(BI141=0,AV141,findspace($AU141,BJ$10))</f>
        <v>Time</v>
      </c>
      <c r="BK141" s="21" t="str">
        <f>IF(BJ141=0,AW141,findspace($AU141,BK$10))</f>
        <v>Day</v>
      </c>
      <c r="BL141" s="21" t="str">
        <f>IF(BK141=0,AX141,findspace($AU141,BL$10))</f>
        <v>Work</v>
      </c>
      <c r="BM141" s="21" t="str">
        <f>IF(BL141=0,BF141,findspace($AU141,BM$10))</f>
        <v>Licensed</v>
      </c>
      <c r="BN141" s="21" t="str">
        <f>IF(BM141=0,BH141,findspace($AU141,BN$10))</f>
        <v/>
      </c>
      <c r="BO141" s="21" t="str">
        <f>IF(BN141=0,BI141,findspace($AU141,BO$10))</f>
        <v/>
      </c>
      <c r="BR141" s="21" t="str">
        <f>IF($BG141=0,$AV141,findspace($AV141,BR$10))</f>
        <v>Additional</v>
      </c>
      <c r="BS141" s="21" t="str">
        <f>IF($BG141=0,$AV141,findspace($AV141,BS$10))</f>
        <v>Compensatory</v>
      </c>
      <c r="BT141" s="21" t="str">
        <f>IF($BG141=0,$AV141,findspace($AV141,BT$10))</f>
        <v>Time</v>
      </c>
      <c r="BU141" s="21" t="str">
        <f>IF($BG141=0,$AV141,findspace($AV141,BU$10))</f>
        <v>Day</v>
      </c>
      <c r="BV141" s="21" t="str">
        <f>IF($BG141=0,$AV141,findspace($AV141,BV$10))</f>
        <v>Work</v>
      </c>
      <c r="BW141" s="21" t="str">
        <f>IF($BG141=0,$AV141,findspace($AV141,BW$10))</f>
        <v>UnLicensedic</v>
      </c>
      <c r="BX141" s="21" t="str">
        <f>IF($BG141=0,$AV141,findspace($AV141,BX$10))</f>
        <v/>
      </c>
      <c r="BY141" s="21" t="str">
        <f>IF($BG141=0,$AV141,findspace($AV141,BY$10))</f>
        <v/>
      </c>
      <c r="BZ141" s="21" t="str">
        <f>IF($BG141=0,$AV141,findspace($AV141,BZ$10))</f>
        <v/>
      </c>
      <c r="CA141" s="21" t="str">
        <f>IF($BG141=0,$AV141,findspace($AV141,CA$10))</f>
        <v/>
      </c>
    </row>
    <row r="142" spans="1:79" x14ac:dyDescent="0.35">
      <c r="A142" t="s">
        <v>1839</v>
      </c>
      <c r="B142" t="s">
        <v>1610</v>
      </c>
      <c r="C142" t="s">
        <v>3563</v>
      </c>
      <c r="D142" t="s">
        <v>1839</v>
      </c>
      <c r="E142" t="s">
        <v>1608</v>
      </c>
      <c r="F142" t="s">
        <v>3560</v>
      </c>
      <c r="G142" s="13">
        <v>0.98104578201254944</v>
      </c>
      <c r="I142">
        <v>12374</v>
      </c>
      <c r="J142" t="str">
        <f>K142&amp;L142</f>
        <v>DFAS7HAdditional Compensatory Time Day Work UnLicensedic12374DFAS7BAdditional Compensatory Time Day Work Licensed</v>
      </c>
      <c r="K142" t="str">
        <f>A142&amp;B142&amp;C142</f>
        <v>DFAS7HAdditional Compensatory Time Day Work UnLicensedic</v>
      </c>
      <c r="L142" t="str">
        <f>I142&amp;D142&amp;E142&amp;F142</f>
        <v>12374DFAS7BAdditional Compensatory Time Day Work Licensed</v>
      </c>
      <c r="M142" s="13">
        <f>G142</f>
        <v>0.98104578201254944</v>
      </c>
      <c r="N142" s="13"/>
      <c r="O142" s="19">
        <v>833</v>
      </c>
      <c r="P142">
        <f>COUNTIF(C$11:C$2024, C142)</f>
        <v>3</v>
      </c>
      <c r="Q142">
        <f>COUNTIF(F$11:F$177, F142)</f>
        <v>1</v>
      </c>
      <c r="R142" t="b">
        <f>A142=D142</f>
        <v>1</v>
      </c>
      <c r="S142" t="b">
        <f>A142&amp;B142&amp;C142=D142&amp;E142&amp;F142</f>
        <v>0</v>
      </c>
      <c r="V142" t="str">
        <f>IF($A142=V$10, $C142, "")</f>
        <v>Additional Compensatory Time Day Work UnLicensedic</v>
      </c>
      <c r="W142" t="str">
        <f>IF($A142=W$10, $C142, "")</f>
        <v/>
      </c>
      <c r="X142" t="str">
        <f>IF($A142=X$10, $C142, "")</f>
        <v/>
      </c>
      <c r="Y142" t="str">
        <f>IF($A142=Y$10, $C142, "")</f>
        <v/>
      </c>
      <c r="Z142" t="str">
        <f>IF($A142=Z$10, $C142, "")</f>
        <v/>
      </c>
      <c r="AB142" t="str">
        <f>IF($D142=AB$10, $F142, "")</f>
        <v>Additional Compensatory Time Day Work Licensed</v>
      </c>
      <c r="AC142" t="str">
        <f>IF($D142=AC$10, $F142, "")</f>
        <v/>
      </c>
      <c r="AD142" t="str">
        <f>IF($D142=AD$10, $F142, "")</f>
        <v/>
      </c>
      <c r="AE142" t="str">
        <f>IF($D142=AE$10, $F142, "")</f>
        <v/>
      </c>
      <c r="AF142" t="str">
        <f>IF($D142=AF$10, $F142, "")</f>
        <v/>
      </c>
      <c r="AH142">
        <f>COUNTIF(AI$11:AI$2024, AI142)</f>
        <v>1</v>
      </c>
      <c r="AI142" t="str">
        <f>V142&amp;AB142&amp;W142&amp;AC142&amp;X142&amp;AD142&amp;Y142&amp;AE142&amp;Z142&amp;AF142</f>
        <v>Additional Compensatory Time Day Work UnLicensedicAdditional Compensatory Time Day Work Licensed</v>
      </c>
      <c r="AJ142">
        <f>IF(ROW()=11,1,IF(AK141+1=AK142,AJ141,AJ141+1))</f>
        <v>110</v>
      </c>
      <c r="AK142">
        <f>IF(AI142=AI141, AK141+1, 1)</f>
        <v>1</v>
      </c>
      <c r="AL142" s="26" t="str">
        <f>AM142&amp;AN142</f>
        <v>DFAS7HAdditional Compensatory Time Day Work UnLicensedic12374DFAS7BAdditional Compensatory Time Day Work Licensed</v>
      </c>
      <c r="AM142" t="str">
        <f>K142</f>
        <v>DFAS7HAdditional Compensatory Time Day Work UnLicensedic</v>
      </c>
      <c r="AN142" t="str">
        <f>L142</f>
        <v>12374DFAS7BAdditional Compensatory Time Day Work Licensed</v>
      </c>
      <c r="AO142">
        <f>COUNTIF(AM$11:AM$1107, AM142)</f>
        <v>3</v>
      </c>
      <c r="AP142">
        <f>COUNTIF(AN$11:AN$1107, AN142)</f>
        <v>5</v>
      </c>
      <c r="AQ142">
        <f>MATCH(AM142, AM$11:AM$1107, 0)</f>
        <v>132</v>
      </c>
      <c r="AR142">
        <f>MATCH(AN142, AN$11:AN$1107, 0)</f>
        <v>132</v>
      </c>
      <c r="AS142">
        <v>833</v>
      </c>
      <c r="AU142" t="str">
        <f>C142</f>
        <v>Additional Compensatory Time Day Work UnLicensedic</v>
      </c>
      <c r="AV142" t="str">
        <f>IF(F142="", "", F142)</f>
        <v>Additional Compensatory Time Day Work Licensed</v>
      </c>
      <c r="AW142" s="13">
        <f>M142</f>
        <v>0.98104578201254944</v>
      </c>
      <c r="AX142" t="e">
        <f>VLOOKUP(AI142, UniquePairs!A$5:A$2000, 1, FALSE)</f>
        <v>#N/A</v>
      </c>
      <c r="AY142" t="str">
        <f>IFERROR(INDEX(UniquePairs!A$5:K$1000, MATCH(AL142, UniquePairs!A$5:A$1000, 0), 10), "")</f>
        <v/>
      </c>
      <c r="AZ142" s="13">
        <f>IF(AY142&lt;&gt;"", AY142, AW142)</f>
        <v>0.98104578201254944</v>
      </c>
      <c r="BA142" t="str">
        <f>IF(AZ142=0,"None",IF(AZ142&lt;0.6,"Weak",IF(AZ142&lt;0.7,"Review",IF(AZ142&lt;0.8,"Good",IF(AZ142&lt;0.9,"Very Good","Solid")))))</f>
        <v>Solid</v>
      </c>
      <c r="BB142" s="28" t="str">
        <f>IF(AJ141=AJ142, BB141, BC142)</f>
        <v>Additional Compensatory Time Day Work</v>
      </c>
      <c r="BC142" t="str">
        <f>IF(AV142="",AU142,StringMatch(AU142,AV142,TRUE))</f>
        <v>Additional Compensatory Time Day Work</v>
      </c>
      <c r="BD142" t="str">
        <f>TRIM(SUBSTITUTE(SUBSTITUTE(SUBSTITUTE(SUBSTITUTE(SUBSTITUTE(SUBSTITUTE(SUBSTITUTE(SUBSTITUTE(SUBSTITUTE(SUBSTITUTE(AU142,BR142,""),BS142,""),BT142,""),BU142,""),BV142,""),BW142,""),BX142,""),BY142,""),BZ142,""),CA142,""))</f>
        <v>Unic</v>
      </c>
      <c r="BE142" t="str">
        <f>TRIM(SUBSTITUTE(SUBSTITUTE(SUBSTITUTE(SUBSTITUTE(SUBSTITUTE(SUBSTITUTE(SUBSTITUTE(SUBSTITUTE(SUBSTITUTE(SUBSTITUTE(AV142,BH142,""),BI142,""),BJ142,""),BK142,""),BL142,""),BM142,""),BN142,""),BO142,""),BP142,""),BQ142,""))</f>
        <v>Licensed</v>
      </c>
      <c r="BF142" s="21">
        <f>LEN(AU142)-LEN(SUBSTITUTE(AU142," ",""))</f>
        <v>5</v>
      </c>
      <c r="BG142" s="21">
        <f>LEN(AV142)-LEN(SUBSTITUTE(AV142," ",""))</f>
        <v>5</v>
      </c>
      <c r="BH142" s="21" t="str">
        <f>IF(BF142=0,AU142,findspace($AU142,BH$10))</f>
        <v>Additional</v>
      </c>
      <c r="BI142" s="21" t="str">
        <f>IF(BH142=0,AN142,findspace($AU142,BI$10))</f>
        <v>Compensatory</v>
      </c>
      <c r="BJ142" s="21" t="str">
        <f>IF(BI142=0,AV142,findspace($AU142,BJ$10))</f>
        <v>Time</v>
      </c>
      <c r="BK142" s="21" t="str">
        <f>IF(BJ142=0,AW142,findspace($AU142,BK$10))</f>
        <v>Day</v>
      </c>
      <c r="BL142" s="21" t="str">
        <f>IF(BK142=0,AX142,findspace($AU142,BL$10))</f>
        <v>Work</v>
      </c>
      <c r="BM142" s="21" t="str">
        <f>IF(BL142=0,BF142,findspace($AU142,BM$10))</f>
        <v>UnLicensedic</v>
      </c>
      <c r="BN142" s="21" t="str">
        <f>IF(BM142=0,BH142,findspace($AU142,BN$10))</f>
        <v/>
      </c>
      <c r="BO142" s="21" t="str">
        <f>IF(BN142=0,BI142,findspace($AU142,BO$10))</f>
        <v/>
      </c>
      <c r="BR142" s="21" t="str">
        <f>IF($BG142=0,$AV142,findspace($AV142,BR$10))</f>
        <v>Additional</v>
      </c>
      <c r="BS142" s="21" t="str">
        <f>IF($BG142=0,$AV142,findspace($AV142,BS$10))</f>
        <v>Compensatory</v>
      </c>
      <c r="BT142" s="21" t="str">
        <f>IF($BG142=0,$AV142,findspace($AV142,BT$10))</f>
        <v>Time</v>
      </c>
      <c r="BU142" s="21" t="str">
        <f>IF($BG142=0,$AV142,findspace($AV142,BU$10))</f>
        <v>Day</v>
      </c>
      <c r="BV142" s="21" t="str">
        <f>IF($BG142=0,$AV142,findspace($AV142,BV$10))</f>
        <v>Work</v>
      </c>
      <c r="BW142" s="21" t="str">
        <f>IF($BG142=0,$AV142,findspace($AV142,BW$10))</f>
        <v>Licensed</v>
      </c>
      <c r="BX142" s="21" t="str">
        <f>IF($BG142=0,$AV142,findspace($AV142,BX$10))</f>
        <v/>
      </c>
      <c r="BY142" s="21" t="str">
        <f>IF($BG142=0,$AV142,findspace($AV142,BY$10))</f>
        <v/>
      </c>
      <c r="BZ142" s="21" t="str">
        <f>IF($BG142=0,$AV142,findspace($AV142,BZ$10))</f>
        <v/>
      </c>
      <c r="CA142" s="21" t="str">
        <f>IF($BG142=0,$AV142,findspace($AV142,CA$10))</f>
        <v/>
      </c>
    </row>
    <row r="143" spans="1:79" x14ac:dyDescent="0.35">
      <c r="A143" t="s">
        <v>1839</v>
      </c>
      <c r="B143" t="s">
        <v>2539</v>
      </c>
      <c r="C143" t="s">
        <v>3352</v>
      </c>
      <c r="D143" t="s">
        <v>1836</v>
      </c>
      <c r="E143">
        <v>60</v>
      </c>
      <c r="F143" t="s">
        <v>3436</v>
      </c>
      <c r="G143" s="13">
        <v>0.98095238095238091</v>
      </c>
      <c r="I143">
        <v>12374</v>
      </c>
      <c r="J143" t="str">
        <f>K143&amp;L143</f>
        <v>DFASKALeave Without Pay (LWOP)12374GSA60Leave Without Pay</v>
      </c>
      <c r="K143" t="str">
        <f>A143&amp;B143&amp;C143</f>
        <v>DFASKALeave Without Pay (LWOP)</v>
      </c>
      <c r="L143" t="str">
        <f>I143&amp;D143&amp;E143&amp;F143</f>
        <v>12374GSA60Leave Without Pay</v>
      </c>
      <c r="M143" s="13">
        <f>G143</f>
        <v>0.98095238095238091</v>
      </c>
      <c r="N143" s="13"/>
      <c r="O143" s="19">
        <v>727</v>
      </c>
      <c r="P143">
        <f>COUNTIF(C$11:C$2024, C143)</f>
        <v>3</v>
      </c>
      <c r="Q143">
        <f>COUNTIF(F$11:F$177, F143)</f>
        <v>2</v>
      </c>
      <c r="R143" t="b">
        <f>A143=D143</f>
        <v>0</v>
      </c>
      <c r="S143" t="b">
        <f>A143&amp;B143&amp;C143=D143&amp;E143&amp;F143</f>
        <v>0</v>
      </c>
      <c r="V143" t="str">
        <f>IF($A143=V$10, $C143, "")</f>
        <v>Leave Without Pay (LWOP)</v>
      </c>
      <c r="W143" t="str">
        <f>IF($A143=W$10, $C143, "")</f>
        <v/>
      </c>
      <c r="X143" t="str">
        <f>IF($A143=X$10, $C143, "")</f>
        <v/>
      </c>
      <c r="Y143" t="str">
        <f>IF($A143=Y$10, $C143, "")</f>
        <v/>
      </c>
      <c r="Z143" t="str">
        <f>IF($A143=Z$10, $C143, "")</f>
        <v/>
      </c>
      <c r="AB143" t="str">
        <f>IF($D143=AB$10, $F143, "")</f>
        <v/>
      </c>
      <c r="AC143" t="str">
        <f>IF($D143=AC$10, $F143, "")</f>
        <v>Leave Without Pay</v>
      </c>
      <c r="AD143" t="str">
        <f>IF($D143=AD$10, $F143, "")</f>
        <v/>
      </c>
      <c r="AE143" t="str">
        <f>IF($D143=AE$10, $F143, "")</f>
        <v/>
      </c>
      <c r="AF143" t="str">
        <f>IF($D143=AF$10, $F143, "")</f>
        <v/>
      </c>
      <c r="AH143">
        <f>COUNTIF(AI$11:AI$2024, AI143)</f>
        <v>2</v>
      </c>
      <c r="AI143" t="str">
        <f>V143&amp;AB143&amp;W143&amp;AC143&amp;X143&amp;AD143&amp;Y143&amp;AE143&amp;Z143&amp;AF143</f>
        <v>Leave Without Pay (LWOP)Leave Without Pay</v>
      </c>
      <c r="AJ143">
        <f>IF(ROW()=11,1,IF(AK142+1=AK143,AJ142,AJ142+1))</f>
        <v>111</v>
      </c>
      <c r="AK143">
        <f>IF(AI143=AI142, AK142+1, 1)</f>
        <v>1</v>
      </c>
      <c r="AL143" s="26" t="str">
        <f>AM143&amp;AN143</f>
        <v>DFASKALeave Without Pay (LWOP)12374GSA60Leave Without Pay</v>
      </c>
      <c r="AM143" t="str">
        <f>K143</f>
        <v>DFASKALeave Without Pay (LWOP)</v>
      </c>
      <c r="AN143" t="str">
        <f>L143</f>
        <v>12374GSA60Leave Without Pay</v>
      </c>
      <c r="AO143">
        <f>COUNTIF(AM$11:AM$1107, AM143)</f>
        <v>3</v>
      </c>
      <c r="AP143">
        <f>COUNTIF(AN$11:AN$1107, AN143)</f>
        <v>10</v>
      </c>
      <c r="AQ143">
        <f>MATCH(AM143, AM$11:AM$1107, 0)</f>
        <v>133</v>
      </c>
      <c r="AR143">
        <f>MATCH(AN143, AN$11:AN$1107, 0)</f>
        <v>133</v>
      </c>
      <c r="AS143">
        <v>727</v>
      </c>
      <c r="AU143" t="str">
        <f>C143</f>
        <v>Leave Without Pay (LWOP)</v>
      </c>
      <c r="AV143" t="str">
        <f>IF(F143="", "", F143)</f>
        <v>Leave Without Pay</v>
      </c>
      <c r="AW143" s="13">
        <f>M143</f>
        <v>0.98095238095238091</v>
      </c>
      <c r="AX143" t="e">
        <f>VLOOKUP(AI143, UniquePairs!A$5:A$2000, 1, FALSE)</f>
        <v>#N/A</v>
      </c>
      <c r="AY143" t="str">
        <f>IFERROR(INDEX(UniquePairs!A$5:K$1000, MATCH(AL143, UniquePairs!A$5:A$1000, 0), 10), "")</f>
        <v/>
      </c>
      <c r="AZ143" s="13">
        <f>IF(AY143&lt;&gt;"", AY143, AW143)</f>
        <v>0.98095238095238091</v>
      </c>
      <c r="BA143" t="str">
        <f>IF(AZ143=0,"None",IF(AZ143&lt;0.6,"Weak",IF(AZ143&lt;0.7,"Review",IF(AZ143&lt;0.8,"Good",IF(AZ143&lt;0.9,"Very Good","Solid")))))</f>
        <v>Solid</v>
      </c>
      <c r="BB143" s="28" t="str">
        <f>IF(AJ142=AJ143, BB142, BC143)</f>
        <v>Leave Without Pay</v>
      </c>
      <c r="BC143" t="str">
        <f>IF(AV143="",AU143,StringMatch(AU143,AV143,TRUE))</f>
        <v>Leave Without Pay</v>
      </c>
      <c r="BD143" t="str">
        <f>TRIM(SUBSTITUTE(SUBSTITUTE(SUBSTITUTE(SUBSTITUTE(SUBSTITUTE(SUBSTITUTE(SUBSTITUTE(SUBSTITUTE(SUBSTITUTE(SUBSTITUTE(AU143,BR143,""),BS143,""),BT143,""),BU143,""),BV143,""),BW143,""),BX143,""),BY143,""),BZ143,""),CA143,""))</f>
        <v>(LWOP)</v>
      </c>
      <c r="BE143" t="str">
        <f>TRIM(SUBSTITUTE(SUBSTITUTE(SUBSTITUTE(SUBSTITUTE(SUBSTITUTE(SUBSTITUTE(SUBSTITUTE(SUBSTITUTE(SUBSTITUTE(SUBSTITUTE(AV143,BH143,""),BI143,""),BJ143,""),BK143,""),BL143,""),BM143,""),BN143,""),BO143,""),BP143,""),BQ143,""))</f>
        <v/>
      </c>
      <c r="BF143" s="21">
        <f>LEN(AU143)-LEN(SUBSTITUTE(AU143," ",""))</f>
        <v>3</v>
      </c>
      <c r="BG143" s="21">
        <f>LEN(AV143)-LEN(SUBSTITUTE(AV143," ",""))</f>
        <v>2</v>
      </c>
      <c r="BH143" s="21" t="str">
        <f>IF(BF143=0,AU143,findspace($AU143,BH$10))</f>
        <v>Leave</v>
      </c>
      <c r="BI143" s="21" t="str">
        <f>IF(BH143=0,AN143,findspace($AU143,BI$10))</f>
        <v>Without</v>
      </c>
      <c r="BJ143" s="21" t="str">
        <f>IF(BI143=0,AV143,findspace($AU143,BJ$10))</f>
        <v>Pay</v>
      </c>
      <c r="BK143" s="21" t="str">
        <f>IF(BJ143=0,AW143,findspace($AU143,BK$10))</f>
        <v>(LWOP)</v>
      </c>
      <c r="BL143" s="21" t="str">
        <f>IF(BK143=0,AX143,findspace($AU143,BL$10))</f>
        <v/>
      </c>
      <c r="BM143" s="21" t="str">
        <f>IF(BL143=0,BF143,findspace($AU143,BM$10))</f>
        <v/>
      </c>
      <c r="BN143" s="21" t="str">
        <f>IF(BM143=0,BH143,findspace($AU143,BN$10))</f>
        <v/>
      </c>
      <c r="BO143" s="21" t="str">
        <f>IF(BN143=0,BI143,findspace($AU143,BO$10))</f>
        <v/>
      </c>
      <c r="BR143" s="21" t="str">
        <f>IF($BG143=0,$AV143,findspace($AV143,BR$10))</f>
        <v>Leave</v>
      </c>
      <c r="BS143" s="21" t="str">
        <f>IF($BG143=0,$AV143,findspace($AV143,BS$10))</f>
        <v>Without</v>
      </c>
      <c r="BT143" s="21" t="str">
        <f>IF($BG143=0,$AV143,findspace($AV143,BT$10))</f>
        <v>Pay</v>
      </c>
      <c r="BU143" s="21" t="str">
        <f>IF($BG143=0,$AV143,findspace($AV143,BU$10))</f>
        <v/>
      </c>
      <c r="BV143" s="21" t="str">
        <f>IF($BG143=0,$AV143,findspace($AV143,BV$10))</f>
        <v/>
      </c>
      <c r="BW143" s="21" t="str">
        <f>IF($BG143=0,$AV143,findspace($AV143,BW$10))</f>
        <v/>
      </c>
      <c r="BX143" s="21" t="str">
        <f>IF($BG143=0,$AV143,findspace($AV143,BX$10))</f>
        <v/>
      </c>
      <c r="BY143" s="21" t="str">
        <f>IF($BG143=0,$AV143,findspace($AV143,BY$10))</f>
        <v/>
      </c>
      <c r="BZ143" s="21" t="str">
        <f>IF($BG143=0,$AV143,findspace($AV143,BZ$10))</f>
        <v/>
      </c>
      <c r="CA143" s="21" t="str">
        <f>IF($BG143=0,$AV143,findspace($AV143,CA$10))</f>
        <v/>
      </c>
    </row>
    <row r="144" spans="1:79" x14ac:dyDescent="0.35">
      <c r="A144" t="s">
        <v>1836</v>
      </c>
      <c r="B144">
        <v>60</v>
      </c>
      <c r="C144" t="s">
        <v>3436</v>
      </c>
      <c r="D144" t="s">
        <v>1839</v>
      </c>
      <c r="E144" t="s">
        <v>2539</v>
      </c>
      <c r="F144" t="s">
        <v>3352</v>
      </c>
      <c r="G144" s="13">
        <v>0.98095238095238091</v>
      </c>
      <c r="I144">
        <v>12374</v>
      </c>
      <c r="J144" t="str">
        <f>K144&amp;L144</f>
        <v>GSA60Leave Without Pay12374DFASKALeave Without Pay (LWOP)</v>
      </c>
      <c r="K144" t="str">
        <f>A144&amp;B144&amp;C144</f>
        <v>GSA60Leave Without Pay</v>
      </c>
      <c r="L144" t="str">
        <f>I144&amp;D144&amp;E144&amp;F144</f>
        <v>12374DFASKALeave Without Pay (LWOP)</v>
      </c>
      <c r="M144" s="13">
        <f>G144</f>
        <v>0.98095238095238091</v>
      </c>
      <c r="N144" s="13"/>
      <c r="O144" s="19">
        <v>37</v>
      </c>
      <c r="P144">
        <f>COUNTIF(C$11:C$2024, C144)</f>
        <v>3</v>
      </c>
      <c r="Q144">
        <f>COUNTIF(F$11:F$177, F144)</f>
        <v>1</v>
      </c>
      <c r="R144" t="b">
        <f>A144=D144</f>
        <v>0</v>
      </c>
      <c r="S144" t="b">
        <f>A144&amp;B144&amp;C144=D144&amp;E144&amp;F144</f>
        <v>0</v>
      </c>
      <c r="V144" t="str">
        <f>IF($A144=V$10, $C144, "")</f>
        <v/>
      </c>
      <c r="W144" t="str">
        <f>IF($A144=W$10, $C144, "")</f>
        <v>Leave Without Pay</v>
      </c>
      <c r="X144" t="str">
        <f>IF($A144=X$10, $C144, "")</f>
        <v/>
      </c>
      <c r="Y144" t="str">
        <f>IF($A144=Y$10, $C144, "")</f>
        <v/>
      </c>
      <c r="Z144" t="str">
        <f>IF($A144=Z$10, $C144, "")</f>
        <v/>
      </c>
      <c r="AB144" t="str">
        <f>IF($D144=AB$10, $F144, "")</f>
        <v>Leave Without Pay (LWOP)</v>
      </c>
      <c r="AC144" t="str">
        <f>IF($D144=AC$10, $F144, "")</f>
        <v/>
      </c>
      <c r="AD144" t="str">
        <f>IF($D144=AD$10, $F144, "")</f>
        <v/>
      </c>
      <c r="AE144" t="str">
        <f>IF($D144=AE$10, $F144, "")</f>
        <v/>
      </c>
      <c r="AF144" t="str">
        <f>IF($D144=AF$10, $F144, "")</f>
        <v/>
      </c>
      <c r="AH144">
        <f>COUNTIF(AI$11:AI$2024, AI144)</f>
        <v>2</v>
      </c>
      <c r="AI144" t="str">
        <f>V144&amp;AB144&amp;W144&amp;AC144&amp;X144&amp;AD144&amp;Y144&amp;AE144&amp;Z144&amp;AF144</f>
        <v>Leave Without Pay (LWOP)Leave Without Pay</v>
      </c>
      <c r="AJ144">
        <f>IF(ROW()=11,1,IF(AK143+1=AK144,AJ143,AJ143+1))</f>
        <v>111</v>
      </c>
      <c r="AK144">
        <f>IF(AI144=AI143, AK143+1, 1)</f>
        <v>2</v>
      </c>
      <c r="AL144" s="26" t="str">
        <f>AM144&amp;AN144</f>
        <v>GSA60Leave Without Pay12374DFASKALeave Without Pay (LWOP)</v>
      </c>
      <c r="AM144" t="str">
        <f>K144</f>
        <v>GSA60Leave Without Pay</v>
      </c>
      <c r="AN144" t="str">
        <f>L144</f>
        <v>12374DFASKALeave Without Pay (LWOP)</v>
      </c>
      <c r="AO144">
        <f>COUNTIF(AM$11:AM$1107, AM144)</f>
        <v>3</v>
      </c>
      <c r="AP144">
        <f>COUNTIF(AN$11:AN$1107, AN144)</f>
        <v>1</v>
      </c>
      <c r="AQ144">
        <f>MATCH(AM144, AM$11:AM$1107, 0)</f>
        <v>134</v>
      </c>
      <c r="AR144">
        <f>MATCH(AN144, AN$11:AN$1107, 0)</f>
        <v>134</v>
      </c>
      <c r="AS144">
        <v>37</v>
      </c>
      <c r="AU144" t="str">
        <f>C144</f>
        <v>Leave Without Pay</v>
      </c>
      <c r="AV144" t="str">
        <f>IF(F144="", "", F144)</f>
        <v>Leave Without Pay (LWOP)</v>
      </c>
      <c r="AW144" s="13">
        <f>M144</f>
        <v>0.98095238095238091</v>
      </c>
      <c r="AX144" t="e">
        <f>VLOOKUP(AI144, UniquePairs!A$5:A$2000, 1, FALSE)</f>
        <v>#N/A</v>
      </c>
      <c r="AY144" t="str">
        <f>IFERROR(INDEX(UniquePairs!A$5:K$1000, MATCH(AL144, UniquePairs!A$5:A$1000, 0), 10), "")</f>
        <v/>
      </c>
      <c r="AZ144" s="13">
        <f>IF(AY144&lt;&gt;"", AY144, AW144)</f>
        <v>0.98095238095238091</v>
      </c>
      <c r="BA144" t="str">
        <f>IF(AZ144=0,"None",IF(AZ144&lt;0.6,"Weak",IF(AZ144&lt;0.7,"Review",IF(AZ144&lt;0.8,"Good",IF(AZ144&lt;0.9,"Very Good","Solid")))))</f>
        <v>Solid</v>
      </c>
      <c r="BB144" s="28" t="str">
        <f>IF(AJ143=AJ144, BB143, BC144)</f>
        <v>Leave Without Pay</v>
      </c>
      <c r="BC144" t="str">
        <f>IF(AV144="",AU144,StringMatch(AU144,AV144,TRUE))</f>
        <v>Leave Without Pay</v>
      </c>
      <c r="BD144" t="str">
        <f>TRIM(SUBSTITUTE(SUBSTITUTE(SUBSTITUTE(SUBSTITUTE(SUBSTITUTE(SUBSTITUTE(SUBSTITUTE(SUBSTITUTE(SUBSTITUTE(SUBSTITUTE(AU144,BR144,""),BS144,""),BT144,""),BU144,""),BV144,""),BW144,""),BX144,""),BY144,""),BZ144,""),CA144,""))</f>
        <v/>
      </c>
      <c r="BE144" t="str">
        <f>TRIM(SUBSTITUTE(SUBSTITUTE(SUBSTITUTE(SUBSTITUTE(SUBSTITUTE(SUBSTITUTE(SUBSTITUTE(SUBSTITUTE(SUBSTITUTE(SUBSTITUTE(AV144,BH144,""),BI144,""),BJ144,""),BK144,""),BL144,""),BM144,""),BN144,""),BO144,""),BP144,""),BQ144,""))</f>
        <v>(LWOP)</v>
      </c>
      <c r="BF144" s="21">
        <f>LEN(AU144)-LEN(SUBSTITUTE(AU144," ",""))</f>
        <v>2</v>
      </c>
      <c r="BG144" s="21">
        <f>LEN(AV144)-LEN(SUBSTITUTE(AV144," ",""))</f>
        <v>3</v>
      </c>
      <c r="BH144" s="21" t="str">
        <f>IF(BF144=0,AU144,findspace($AU144,BH$10))</f>
        <v>Leave</v>
      </c>
      <c r="BI144" s="21" t="str">
        <f>IF(BH144=0,AN144,findspace($AU144,BI$10))</f>
        <v>Without</v>
      </c>
      <c r="BJ144" s="21" t="str">
        <f>IF(BI144=0,AV144,findspace($AU144,BJ$10))</f>
        <v>Pay</v>
      </c>
      <c r="BK144" s="21" t="str">
        <f>IF(BJ144=0,AW144,findspace($AU144,BK$10))</f>
        <v/>
      </c>
      <c r="BL144" s="21" t="str">
        <f>IF(BK144=0,AX144,findspace($AU144,BL$10))</f>
        <v/>
      </c>
      <c r="BM144" s="21" t="str">
        <f>IF(BL144=0,BF144,findspace($AU144,BM$10))</f>
        <v/>
      </c>
      <c r="BN144" s="21" t="str">
        <f>IF(BM144=0,BH144,findspace($AU144,BN$10))</f>
        <v/>
      </c>
      <c r="BO144" s="21" t="str">
        <f>IF(BN144=0,BI144,findspace($AU144,BO$10))</f>
        <v/>
      </c>
      <c r="BR144" s="21" t="str">
        <f>IF($BG144=0,$AV144,findspace($AV144,BR$10))</f>
        <v>Leave</v>
      </c>
      <c r="BS144" s="21" t="str">
        <f>IF($BG144=0,$AV144,findspace($AV144,BS$10))</f>
        <v>Without</v>
      </c>
      <c r="BT144" s="21" t="str">
        <f>IF($BG144=0,$AV144,findspace($AV144,BT$10))</f>
        <v>Pay</v>
      </c>
      <c r="BU144" s="21" t="str">
        <f>IF($BG144=0,$AV144,findspace($AV144,BU$10))</f>
        <v>(LWOP)</v>
      </c>
      <c r="BV144" s="21" t="str">
        <f>IF($BG144=0,$AV144,findspace($AV144,BV$10))</f>
        <v/>
      </c>
      <c r="BW144" s="21" t="str">
        <f>IF($BG144=0,$AV144,findspace($AV144,BW$10))</f>
        <v/>
      </c>
      <c r="BX144" s="21" t="str">
        <f>IF($BG144=0,$AV144,findspace($AV144,BX$10))</f>
        <v/>
      </c>
      <c r="BY144" s="21" t="str">
        <f>IF($BG144=0,$AV144,findspace($AV144,BY$10))</f>
        <v/>
      </c>
      <c r="BZ144" s="21" t="str">
        <f>IF($BG144=0,$AV144,findspace($AV144,BZ$10))</f>
        <v/>
      </c>
      <c r="CA144" s="21" t="str">
        <f>IF($BG144=0,$AV144,findspace($AV144,CA$10))</f>
        <v/>
      </c>
    </row>
    <row r="145" spans="1:79" x14ac:dyDescent="0.35">
      <c r="A145" t="s">
        <v>1839</v>
      </c>
      <c r="B145" t="s">
        <v>1266</v>
      </c>
      <c r="C145" t="s">
        <v>3337</v>
      </c>
      <c r="D145" t="s">
        <v>1837</v>
      </c>
      <c r="E145">
        <v>60</v>
      </c>
      <c r="F145" t="s">
        <v>2829</v>
      </c>
      <c r="G145" s="13">
        <v>0.98062088428974603</v>
      </c>
      <c r="I145">
        <v>12374</v>
      </c>
      <c r="J145" t="str">
        <f>K145&amp;L145</f>
        <v>DFASLNAdministrative Leave12374IBC60Administrative Leave General Used</v>
      </c>
      <c r="K145" t="str">
        <f>A145&amp;B145&amp;C145</f>
        <v>DFASLNAdministrative Leave</v>
      </c>
      <c r="L145" t="str">
        <f>I145&amp;D145&amp;E145&amp;F145</f>
        <v>12374IBC60Administrative Leave General Used</v>
      </c>
      <c r="M145" s="13">
        <f>G145</f>
        <v>0.98062088428974603</v>
      </c>
      <c r="N145" s="13"/>
      <c r="O145" s="19">
        <v>404</v>
      </c>
      <c r="P145">
        <f>COUNTIF(C$11:C$2024, C145)</f>
        <v>3</v>
      </c>
      <c r="Q145">
        <f>COUNTIF(F$11:F$177, F145)</f>
        <v>3</v>
      </c>
      <c r="R145" t="b">
        <f>A145=D145</f>
        <v>0</v>
      </c>
      <c r="S145" t="b">
        <f>A145&amp;B145&amp;C145=D145&amp;E145&amp;F145</f>
        <v>0</v>
      </c>
      <c r="V145" t="str">
        <f>IF($A145=V$10, $C145, "")</f>
        <v>Administrative Leave</v>
      </c>
      <c r="W145" t="str">
        <f>IF($A145=W$10, $C145, "")</f>
        <v/>
      </c>
      <c r="X145" t="str">
        <f>IF($A145=X$10, $C145, "")</f>
        <v/>
      </c>
      <c r="Y145" t="str">
        <f>IF($A145=Y$10, $C145, "")</f>
        <v/>
      </c>
      <c r="Z145" t="str">
        <f>IF($A145=Z$10, $C145, "")</f>
        <v/>
      </c>
      <c r="AB145" t="str">
        <f>IF($D145=AB$10, $F145, "")</f>
        <v/>
      </c>
      <c r="AC145" t="str">
        <f>IF($D145=AC$10, $F145, "")</f>
        <v/>
      </c>
      <c r="AD145" t="str">
        <f>IF($D145=AD$10, $F145, "")</f>
        <v/>
      </c>
      <c r="AE145" t="str">
        <f>IF($D145=AE$10, $F145, "")</f>
        <v>Administrative Leave General Used</v>
      </c>
      <c r="AF145" t="str">
        <f>IF($D145=AF$10, $F145, "")</f>
        <v/>
      </c>
      <c r="AH145">
        <f>COUNTIF(AI$11:AI$2024, AI145)</f>
        <v>2</v>
      </c>
      <c r="AI145" t="str">
        <f>V145&amp;AB145&amp;W145&amp;AC145&amp;X145&amp;AD145&amp;Y145&amp;AE145&amp;Z145&amp;AF145</f>
        <v>Administrative LeaveAdministrative Leave General Used</v>
      </c>
      <c r="AJ145">
        <f>IF(ROW()=11,1,IF(AK144+1=AK145,AJ144,AJ144+1))</f>
        <v>112</v>
      </c>
      <c r="AK145">
        <f>IF(AI145=AI144, AK144+1, 1)</f>
        <v>1</v>
      </c>
      <c r="AL145" s="26" t="str">
        <f>AM145&amp;AN145</f>
        <v>DFASLNAdministrative Leave12374IBC60Administrative Leave General Used</v>
      </c>
      <c r="AM145" t="str">
        <f>K145</f>
        <v>DFASLNAdministrative Leave</v>
      </c>
      <c r="AN145" t="str">
        <f>L145</f>
        <v>12374IBC60Administrative Leave General Used</v>
      </c>
      <c r="AO145">
        <f>COUNTIF(AM$11:AM$1107, AM145)</f>
        <v>3</v>
      </c>
      <c r="AP145">
        <f>COUNTIF(AN$11:AN$1107, AN145)</f>
        <v>7</v>
      </c>
      <c r="AQ145">
        <f>MATCH(AM145, AM$11:AM$1107, 0)</f>
        <v>135</v>
      </c>
      <c r="AR145">
        <f>MATCH(AN145, AN$11:AN$1107, 0)</f>
        <v>135</v>
      </c>
      <c r="AS145">
        <v>404</v>
      </c>
      <c r="AU145" t="str">
        <f>C145</f>
        <v>Administrative Leave</v>
      </c>
      <c r="AV145" t="str">
        <f>IF(F145="", "", F145)</f>
        <v>Administrative Leave General Used</v>
      </c>
      <c r="AW145" s="13">
        <f>M145</f>
        <v>0.98062088428974603</v>
      </c>
      <c r="AX145" t="e">
        <f>VLOOKUP(AI145, UniquePairs!A$5:A$2000, 1, FALSE)</f>
        <v>#N/A</v>
      </c>
      <c r="AY145" t="str">
        <f>IFERROR(INDEX(UniquePairs!A$5:K$1000, MATCH(AL145, UniquePairs!A$5:A$1000, 0), 10), "")</f>
        <v/>
      </c>
      <c r="AZ145" s="13">
        <f>IF(AY145&lt;&gt;"", AY145, AW145)</f>
        <v>0.98062088428974603</v>
      </c>
      <c r="BA145" t="str">
        <f>IF(AZ145=0,"None",IF(AZ145&lt;0.6,"Weak",IF(AZ145&lt;0.7,"Review",IF(AZ145&lt;0.8,"Good",IF(AZ145&lt;0.9,"Very Good","Solid")))))</f>
        <v>Solid</v>
      </c>
      <c r="BB145" s="28" t="str">
        <f>IF(AJ144=AJ145, BB144, BC145)</f>
        <v>Administrative Leave</v>
      </c>
      <c r="BC145" t="str">
        <f>IF(AV145="",AU145,StringMatch(AU145,AV145,TRUE))</f>
        <v>Administrative Leave</v>
      </c>
      <c r="BD145" t="str">
        <f>TRIM(SUBSTITUTE(SUBSTITUTE(SUBSTITUTE(SUBSTITUTE(SUBSTITUTE(SUBSTITUTE(SUBSTITUTE(SUBSTITUTE(SUBSTITUTE(SUBSTITUTE(AU145,BR145,""),BS145,""),BT145,""),BU145,""),BV145,""),BW145,""),BX145,""),BY145,""),BZ145,""),CA145,""))</f>
        <v/>
      </c>
      <c r="BE145" t="str">
        <f>TRIM(SUBSTITUTE(SUBSTITUTE(SUBSTITUTE(SUBSTITUTE(SUBSTITUTE(SUBSTITUTE(SUBSTITUTE(SUBSTITUTE(SUBSTITUTE(SUBSTITUTE(AV145,BH145,""),BI145,""),BJ145,""),BK145,""),BL145,""),BM145,""),BN145,""),BO145,""),BP145,""),BQ145,""))</f>
        <v>General Used</v>
      </c>
      <c r="BF145" s="21">
        <f>LEN(AU145)-LEN(SUBSTITUTE(AU145," ",""))</f>
        <v>1</v>
      </c>
      <c r="BG145" s="21">
        <f>LEN(AV145)-LEN(SUBSTITUTE(AV145," ",""))</f>
        <v>3</v>
      </c>
      <c r="BH145" s="21" t="str">
        <f>IF(BF145=0,AU145,findspace($AU145,BH$10))</f>
        <v>Administrative</v>
      </c>
      <c r="BI145" s="21" t="str">
        <f>IF(BH145=0,AN145,findspace($AU145,BI$10))</f>
        <v>Leave</v>
      </c>
      <c r="BJ145" s="21" t="str">
        <f>IF(BI145=0,AV145,findspace($AU145,BJ$10))</f>
        <v/>
      </c>
      <c r="BK145" s="21" t="str">
        <f>IF(BJ145=0,AW145,findspace($AU145,BK$10))</f>
        <v/>
      </c>
      <c r="BL145" s="21" t="str">
        <f>IF(BK145=0,AX145,findspace($AU145,BL$10))</f>
        <v/>
      </c>
      <c r="BM145" s="21" t="str">
        <f>IF(BL145=0,BF145,findspace($AU145,BM$10))</f>
        <v/>
      </c>
      <c r="BN145" s="21" t="str">
        <f>IF(BM145=0,BH145,findspace($AU145,BN$10))</f>
        <v/>
      </c>
      <c r="BO145" s="21" t="str">
        <f>IF(BN145=0,BI145,findspace($AU145,BO$10))</f>
        <v/>
      </c>
      <c r="BR145" s="21" t="str">
        <f>IF($BG145=0,$AV145,findspace($AV145,BR$10))</f>
        <v>Administrative</v>
      </c>
      <c r="BS145" s="21" t="str">
        <f>IF($BG145=0,$AV145,findspace($AV145,BS$10))</f>
        <v>Leave</v>
      </c>
      <c r="BT145" s="21" t="str">
        <f>IF($BG145=0,$AV145,findspace($AV145,BT$10))</f>
        <v>General</v>
      </c>
      <c r="BU145" s="21" t="str">
        <f>IF($BG145=0,$AV145,findspace($AV145,BU$10))</f>
        <v>Used</v>
      </c>
      <c r="BV145" s="21" t="str">
        <f>IF($BG145=0,$AV145,findspace($AV145,BV$10))</f>
        <v/>
      </c>
      <c r="BW145" s="21" t="str">
        <f>IF($BG145=0,$AV145,findspace($AV145,BW$10))</f>
        <v/>
      </c>
      <c r="BX145" s="21" t="str">
        <f>IF($BG145=0,$AV145,findspace($AV145,BX$10))</f>
        <v/>
      </c>
      <c r="BY145" s="21" t="str">
        <f>IF($BG145=0,$AV145,findspace($AV145,BY$10))</f>
        <v/>
      </c>
      <c r="BZ145" s="21" t="str">
        <f>IF($BG145=0,$AV145,findspace($AV145,BZ$10))</f>
        <v/>
      </c>
      <c r="CA145" s="21" t="str">
        <f>IF($BG145=0,$AV145,findspace($AV145,CA$10))</f>
        <v/>
      </c>
    </row>
    <row r="146" spans="1:79" x14ac:dyDescent="0.35">
      <c r="A146" t="s">
        <v>1837</v>
      </c>
      <c r="B146">
        <v>60</v>
      </c>
      <c r="C146" t="s">
        <v>2829</v>
      </c>
      <c r="D146" t="s">
        <v>1839</v>
      </c>
      <c r="E146" t="s">
        <v>1266</v>
      </c>
      <c r="F146" t="s">
        <v>3337</v>
      </c>
      <c r="G146" s="13">
        <v>0.98062088428974603</v>
      </c>
      <c r="I146">
        <v>12374</v>
      </c>
      <c r="J146" t="str">
        <f>K146&amp;L146</f>
        <v>IBC60Administrative Leave General Used12374DFASLNAdministrative Leave</v>
      </c>
      <c r="K146" t="str">
        <f>A146&amp;B146&amp;C146</f>
        <v>IBC60Administrative Leave General Used</v>
      </c>
      <c r="L146" t="str">
        <f>I146&amp;D146&amp;E146&amp;F146</f>
        <v>12374DFASLNAdministrative Leave</v>
      </c>
      <c r="M146" s="13">
        <f>G146</f>
        <v>0.98062088428974603</v>
      </c>
      <c r="N146" s="13"/>
      <c r="O146" s="19">
        <v>726</v>
      </c>
      <c r="P146">
        <f>COUNTIF(C$11:C$2024, C146)</f>
        <v>3</v>
      </c>
      <c r="Q146">
        <f>COUNTIF(F$11:F$177, F146)</f>
        <v>1</v>
      </c>
      <c r="R146" t="b">
        <f>A146=D146</f>
        <v>0</v>
      </c>
      <c r="S146" t="b">
        <f>A146&amp;B146&amp;C146=D146&amp;E146&amp;F146</f>
        <v>0</v>
      </c>
      <c r="V146" t="str">
        <f>IF($A146=V$10, $C146, "")</f>
        <v/>
      </c>
      <c r="W146" t="str">
        <f>IF($A146=W$10, $C146, "")</f>
        <v/>
      </c>
      <c r="X146" t="str">
        <f>IF($A146=X$10, $C146, "")</f>
        <v/>
      </c>
      <c r="Y146" t="str">
        <f>IF($A146=Y$10, $C146, "")</f>
        <v>Administrative Leave General Used</v>
      </c>
      <c r="Z146" t="str">
        <f>IF($A146=Z$10, $C146, "")</f>
        <v/>
      </c>
      <c r="AB146" t="str">
        <f>IF($D146=AB$10, $F146, "")</f>
        <v>Administrative Leave</v>
      </c>
      <c r="AC146" t="str">
        <f>IF($D146=AC$10, $F146, "")</f>
        <v/>
      </c>
      <c r="AD146" t="str">
        <f>IF($D146=AD$10, $F146, "")</f>
        <v/>
      </c>
      <c r="AE146" t="str">
        <f>IF($D146=AE$10, $F146, "")</f>
        <v/>
      </c>
      <c r="AF146" t="str">
        <f>IF($D146=AF$10, $F146, "")</f>
        <v/>
      </c>
      <c r="AH146">
        <f>COUNTIF(AI$11:AI$2024, AI146)</f>
        <v>2</v>
      </c>
      <c r="AI146" t="str">
        <f>V146&amp;AB146&amp;W146&amp;AC146&amp;X146&amp;AD146&amp;Y146&amp;AE146&amp;Z146&amp;AF146</f>
        <v>Administrative LeaveAdministrative Leave General Used</v>
      </c>
      <c r="AJ146">
        <f>IF(ROW()=11,1,IF(AK145+1=AK146,AJ145,AJ145+1))</f>
        <v>112</v>
      </c>
      <c r="AK146">
        <f>IF(AI146=AI145, AK145+1, 1)</f>
        <v>2</v>
      </c>
      <c r="AL146" s="26" t="str">
        <f>AM146&amp;AN146</f>
        <v>IBC60Administrative Leave General Used12374DFASLNAdministrative Leave</v>
      </c>
      <c r="AM146" t="str">
        <f>K146</f>
        <v>IBC60Administrative Leave General Used</v>
      </c>
      <c r="AN146" t="str">
        <f>L146</f>
        <v>12374DFASLNAdministrative Leave</v>
      </c>
      <c r="AO146">
        <f>COUNTIF(AM$11:AM$1107, AM146)</f>
        <v>3</v>
      </c>
      <c r="AP146">
        <f>COUNTIF(AN$11:AN$1107, AN146)</f>
        <v>7</v>
      </c>
      <c r="AQ146">
        <f>MATCH(AM146, AM$11:AM$1107, 0)</f>
        <v>136</v>
      </c>
      <c r="AR146">
        <f>MATCH(AN146, AN$11:AN$1107, 0)</f>
        <v>136</v>
      </c>
      <c r="AS146">
        <v>726</v>
      </c>
      <c r="AU146" t="str">
        <f>C146</f>
        <v>Administrative Leave General Used</v>
      </c>
      <c r="AV146" t="str">
        <f>IF(F146="", "", F146)</f>
        <v>Administrative Leave</v>
      </c>
      <c r="AW146" s="13">
        <f>M146</f>
        <v>0.98062088428974603</v>
      </c>
      <c r="AX146" t="e">
        <f>VLOOKUP(AI146, UniquePairs!A$5:A$2000, 1, FALSE)</f>
        <v>#N/A</v>
      </c>
      <c r="AY146" t="str">
        <f>IFERROR(INDEX(UniquePairs!A$5:K$1000, MATCH(AL146, UniquePairs!A$5:A$1000, 0), 10), "")</f>
        <v/>
      </c>
      <c r="AZ146" s="13">
        <f>IF(AY146&lt;&gt;"", AY146, AW146)</f>
        <v>0.98062088428974603</v>
      </c>
      <c r="BA146" t="str">
        <f>IF(AZ146=0,"None",IF(AZ146&lt;0.6,"Weak",IF(AZ146&lt;0.7,"Review",IF(AZ146&lt;0.8,"Good",IF(AZ146&lt;0.9,"Very Good","Solid")))))</f>
        <v>Solid</v>
      </c>
      <c r="BB146" s="28" t="str">
        <f>IF(AJ145=AJ146, BB145, BC146)</f>
        <v>Administrative Leave</v>
      </c>
      <c r="BC146" t="str">
        <f>IF(AV146="",AU146,StringMatch(AU146,AV146,TRUE))</f>
        <v>Administrative Leave</v>
      </c>
      <c r="BD146" t="str">
        <f>TRIM(SUBSTITUTE(SUBSTITUTE(SUBSTITUTE(SUBSTITUTE(SUBSTITUTE(SUBSTITUTE(SUBSTITUTE(SUBSTITUTE(SUBSTITUTE(SUBSTITUTE(AU146,BR146,""),BS146,""),BT146,""),BU146,""),BV146,""),BW146,""),BX146,""),BY146,""),BZ146,""),CA146,""))</f>
        <v>General Used</v>
      </c>
      <c r="BE146" t="str">
        <f>TRIM(SUBSTITUTE(SUBSTITUTE(SUBSTITUTE(SUBSTITUTE(SUBSTITUTE(SUBSTITUTE(SUBSTITUTE(SUBSTITUTE(SUBSTITUTE(SUBSTITUTE(AV146,BH146,""),BI146,""),BJ146,""),BK146,""),BL146,""),BM146,""),BN146,""),BO146,""),BP146,""),BQ146,""))</f>
        <v/>
      </c>
      <c r="BF146" s="21">
        <f>LEN(AU146)-LEN(SUBSTITUTE(AU146," ",""))</f>
        <v>3</v>
      </c>
      <c r="BG146" s="21">
        <f>LEN(AV146)-LEN(SUBSTITUTE(AV146," ",""))</f>
        <v>1</v>
      </c>
      <c r="BH146" s="21" t="str">
        <f>IF(BF146=0,AU146,findspace($AU146,BH$10))</f>
        <v>Administrative</v>
      </c>
      <c r="BI146" s="21" t="str">
        <f>IF(BH146=0,AN146,findspace($AU146,BI$10))</f>
        <v>Leave</v>
      </c>
      <c r="BJ146" s="21" t="str">
        <f>IF(BI146=0,AV146,findspace($AU146,BJ$10))</f>
        <v>General</v>
      </c>
      <c r="BK146" s="21" t="str">
        <f>IF(BJ146=0,AW146,findspace($AU146,BK$10))</f>
        <v>Used</v>
      </c>
      <c r="BL146" s="21" t="str">
        <f>IF(BK146=0,AX146,findspace($AU146,BL$10))</f>
        <v/>
      </c>
      <c r="BM146" s="21" t="str">
        <f>IF(BL146=0,BF146,findspace($AU146,BM$10))</f>
        <v/>
      </c>
      <c r="BN146" s="21" t="str">
        <f>IF(BM146=0,BH146,findspace($AU146,BN$10))</f>
        <v/>
      </c>
      <c r="BO146" s="21" t="str">
        <f>IF(BN146=0,BI146,findspace($AU146,BO$10))</f>
        <v/>
      </c>
      <c r="BR146" s="21" t="str">
        <f>IF($BG146=0,$AV146,findspace($AV146,BR$10))</f>
        <v>Administrative</v>
      </c>
      <c r="BS146" s="21" t="str">
        <f>IF($BG146=0,$AV146,findspace($AV146,BS$10))</f>
        <v>Leave</v>
      </c>
      <c r="BT146" s="21" t="str">
        <f>IF($BG146=0,$AV146,findspace($AV146,BT$10))</f>
        <v/>
      </c>
      <c r="BU146" s="21" t="str">
        <f>IF($BG146=0,$AV146,findspace($AV146,BU$10))</f>
        <v/>
      </c>
      <c r="BV146" s="21" t="str">
        <f>IF($BG146=0,$AV146,findspace($AV146,BV$10))</f>
        <v/>
      </c>
      <c r="BW146" s="21" t="str">
        <f>IF($BG146=0,$AV146,findspace($AV146,BW$10))</f>
        <v/>
      </c>
      <c r="BX146" s="21" t="str">
        <f>IF($BG146=0,$AV146,findspace($AV146,BX$10))</f>
        <v/>
      </c>
      <c r="BY146" s="21" t="str">
        <f>IF($BG146=0,$AV146,findspace($AV146,BY$10))</f>
        <v/>
      </c>
      <c r="BZ146" s="21" t="str">
        <f>IF($BG146=0,$AV146,findspace($AV146,BZ$10))</f>
        <v/>
      </c>
      <c r="CA146" s="21" t="str">
        <f>IF($BG146=0,$AV146,findspace($AV146,CA$10))</f>
        <v/>
      </c>
    </row>
    <row r="147" spans="1:79" x14ac:dyDescent="0.35">
      <c r="A147" t="s">
        <v>1837</v>
      </c>
      <c r="B147" t="s">
        <v>3071</v>
      </c>
      <c r="C147" t="s">
        <v>3485</v>
      </c>
      <c r="D147" t="s">
        <v>1837</v>
      </c>
      <c r="E147" t="s">
        <v>138</v>
      </c>
      <c r="F147" t="s">
        <v>3119</v>
      </c>
      <c r="G147" s="13">
        <v>0.98</v>
      </c>
      <c r="I147">
        <v>12374</v>
      </c>
      <c r="J147" t="str">
        <f>K147&amp;L147</f>
        <v>IBCWIFLeave Without Pay Lieu Of Family Medical Leave Act Military Caregiver Used12374IBCMIOFamily Medical Leave Act Military Caregiver Used</v>
      </c>
      <c r="K147" t="str">
        <f>A147&amp;B147&amp;C147</f>
        <v>IBCWIFLeave Without Pay Lieu Of Family Medical Leave Act Military Caregiver Used</v>
      </c>
      <c r="L147" t="str">
        <f>I147&amp;D147&amp;E147&amp;F147</f>
        <v>12374IBCMIOFamily Medical Leave Act Military Caregiver Used</v>
      </c>
      <c r="M147" s="13">
        <f>G147</f>
        <v>0.98</v>
      </c>
      <c r="N147" s="13"/>
      <c r="O147" s="19">
        <v>128</v>
      </c>
      <c r="P147">
        <f>COUNTIF(C$11:C$2024, C147)</f>
        <v>3</v>
      </c>
      <c r="Q147">
        <f>COUNTIF(F$11:F$177, F147)</f>
        <v>1</v>
      </c>
      <c r="R147" t="b">
        <f>A147=D147</f>
        <v>1</v>
      </c>
      <c r="S147" t="b">
        <f>A147&amp;B147&amp;C147=D147&amp;E147&amp;F147</f>
        <v>0</v>
      </c>
      <c r="V147" t="str">
        <f>IF($A147=V$10, $C147, "")</f>
        <v/>
      </c>
      <c r="W147" t="str">
        <f>IF($A147=W$10, $C147, "")</f>
        <v/>
      </c>
      <c r="X147" t="str">
        <f>IF($A147=X$10, $C147, "")</f>
        <v/>
      </c>
      <c r="Y147" t="str">
        <f>IF($A147=Y$10, $C147, "")</f>
        <v>Leave Without Pay Lieu Of Family Medical Leave Act Military Caregiver Used</v>
      </c>
      <c r="Z147" t="str">
        <f>IF($A147=Z$10, $C147, "")</f>
        <v/>
      </c>
      <c r="AB147" t="str">
        <f>IF($D147=AB$10, $F147, "")</f>
        <v/>
      </c>
      <c r="AC147" t="str">
        <f>IF($D147=AC$10, $F147, "")</f>
        <v/>
      </c>
      <c r="AD147" t="str">
        <f>IF($D147=AD$10, $F147, "")</f>
        <v/>
      </c>
      <c r="AE147" t="str">
        <f>IF($D147=AE$10, $F147, "")</f>
        <v>Family Medical Leave Act Military Caregiver Used</v>
      </c>
      <c r="AF147" t="str">
        <f>IF($D147=AF$10, $F147, "")</f>
        <v/>
      </c>
      <c r="AH147">
        <f>COUNTIF(AI$11:AI$2024, AI147)</f>
        <v>1</v>
      </c>
      <c r="AI147" t="str">
        <f>V147&amp;AB147&amp;W147&amp;AC147&amp;X147&amp;AD147&amp;Y147&amp;AE147&amp;Z147&amp;AF147</f>
        <v>Leave Without Pay Lieu Of Family Medical Leave Act Military Caregiver UsedFamily Medical Leave Act Military Caregiver Used</v>
      </c>
      <c r="AJ147">
        <f>IF(ROW()=11,1,IF(AK146+1=AK147,AJ146,AJ146+1))</f>
        <v>113</v>
      </c>
      <c r="AK147">
        <f>IF(AI147=AI146, AK146+1, 1)</f>
        <v>1</v>
      </c>
      <c r="AL147" s="26" t="str">
        <f>AM147&amp;AN147</f>
        <v>IBCWIFLeave Without Pay Lieu Of Family Medical Leave Act Military Caregiver Used12374IBCMIOFamily Medical Leave Act Military Caregiver Used</v>
      </c>
      <c r="AM147" t="str">
        <f>K147</f>
        <v>IBCWIFLeave Without Pay Lieu Of Family Medical Leave Act Military Caregiver Used</v>
      </c>
      <c r="AN147" t="str">
        <f>L147</f>
        <v>12374IBCMIOFamily Medical Leave Act Military Caregiver Used</v>
      </c>
      <c r="AO147">
        <f>COUNTIF(AM$11:AM$1107, AM147)</f>
        <v>3</v>
      </c>
      <c r="AP147">
        <f>COUNTIF(AN$11:AN$1107, AN147)</f>
        <v>3</v>
      </c>
      <c r="AQ147">
        <f>MATCH(AM147, AM$11:AM$1107, 0)</f>
        <v>137</v>
      </c>
      <c r="AR147">
        <f>MATCH(AN147, AN$11:AN$1107, 0)</f>
        <v>137</v>
      </c>
      <c r="AS147">
        <v>128</v>
      </c>
      <c r="AU147" t="str">
        <f>C147</f>
        <v>Leave Without Pay Lieu Of Family Medical Leave Act Military Caregiver Used</v>
      </c>
      <c r="AV147" t="str">
        <f>IF(F147="", "", F147)</f>
        <v>Family Medical Leave Act Military Caregiver Used</v>
      </c>
      <c r="AW147" s="13">
        <f>M147</f>
        <v>0.98</v>
      </c>
      <c r="AX147" t="e">
        <f>VLOOKUP(AI147, UniquePairs!A$5:A$2000, 1, FALSE)</f>
        <v>#N/A</v>
      </c>
      <c r="AY147" t="str">
        <f>IFERROR(INDEX(UniquePairs!A$5:K$1000, MATCH(AL147, UniquePairs!A$5:A$1000, 0), 10), "")</f>
        <v/>
      </c>
      <c r="AZ147" s="13">
        <f>IF(AY147&lt;&gt;"", AY147, AW147)</f>
        <v>0.98</v>
      </c>
      <c r="BA147" t="str">
        <f>IF(AZ147=0,"None",IF(AZ147&lt;0.6,"Weak",IF(AZ147&lt;0.7,"Review",IF(AZ147&lt;0.8,"Good",IF(AZ147&lt;0.9,"Very Good","Solid")))))</f>
        <v>Solid</v>
      </c>
      <c r="BB147" s="28" t="str">
        <f>IF(AJ146=AJ147, BB146, BC147)</f>
        <v>Leave Family Medical Leave Act Military Caregiver Used</v>
      </c>
      <c r="BC147" t="str">
        <f>IF(AV147="",AU147,StringMatch(AU147,AV147,TRUE))</f>
        <v>Leave Family Medical Leave Act Military Caregiver Used</v>
      </c>
      <c r="BD147" t="str">
        <f>TRIM(SUBSTITUTE(SUBSTITUTE(SUBSTITUTE(SUBSTITUTE(SUBSTITUTE(SUBSTITUTE(SUBSTITUTE(SUBSTITUTE(SUBSTITUTE(SUBSTITUTE(AU147,BR147,""),BS147,""),BT147,""),BU147,""),BV147,""),BW147,""),BX147,""),BY147,""),BZ147,""),CA147,""))</f>
        <v>Without Pay Lieu Of</v>
      </c>
      <c r="BE147" t="str">
        <f>TRIM(SUBSTITUTE(SUBSTITUTE(SUBSTITUTE(SUBSTITUTE(SUBSTITUTE(SUBSTITUTE(SUBSTITUTE(SUBSTITUTE(SUBSTITUTE(SUBSTITUTE(AV147,BH147,""),BI147,""),BJ147,""),BK147,""),BL147,""),BM147,""),BN147,""),BO147,""),BP147,""),BQ147,""))</f>
        <v>Act Military Caregiver Used</v>
      </c>
      <c r="BF147" s="21">
        <f>LEN(AU147)-LEN(SUBSTITUTE(AU147," ",""))</f>
        <v>11</v>
      </c>
      <c r="BG147" s="21">
        <f>LEN(AV147)-LEN(SUBSTITUTE(AV147," ",""))</f>
        <v>6</v>
      </c>
      <c r="BH147" s="21" t="str">
        <f>IF(BF147=0,AU147,findspace($AU147,BH$10))</f>
        <v>Leave</v>
      </c>
      <c r="BI147" s="21" t="str">
        <f>IF(BH147=0,AN147,findspace($AU147,BI$10))</f>
        <v>Without</v>
      </c>
      <c r="BJ147" s="21" t="str">
        <f>IF(BI147=0,AV147,findspace($AU147,BJ$10))</f>
        <v>Pay</v>
      </c>
      <c r="BK147" s="21" t="str">
        <f>IF(BJ147=0,AW147,findspace($AU147,BK$10))</f>
        <v>Lieu</v>
      </c>
      <c r="BL147" s="21" t="str">
        <f>IF(BK147=0,AX147,findspace($AU147,BL$10))</f>
        <v>Of</v>
      </c>
      <c r="BM147" s="21" t="str">
        <f>IF(BL147=0,BF147,findspace($AU147,BM$10))</f>
        <v>Family</v>
      </c>
      <c r="BN147" s="21" t="str">
        <f>IF(BM147=0,BH147,findspace($AU147,BN$10))</f>
        <v>Medical</v>
      </c>
      <c r="BO147" s="21" t="str">
        <f>IF(BN147=0,BI147,findspace($AU147,BO$10))</f>
        <v>Leave</v>
      </c>
      <c r="BR147" s="21" t="str">
        <f>IF($BG147=0,$AV147,findspace($AV147,BR$10))</f>
        <v>Family</v>
      </c>
      <c r="BS147" s="21" t="str">
        <f>IF($BG147=0,$AV147,findspace($AV147,BS$10))</f>
        <v>Medical</v>
      </c>
      <c r="BT147" s="21" t="str">
        <f>IF($BG147=0,$AV147,findspace($AV147,BT$10))</f>
        <v>Leave</v>
      </c>
      <c r="BU147" s="21" t="str">
        <f>IF($BG147=0,$AV147,findspace($AV147,BU$10))</f>
        <v>Act</v>
      </c>
      <c r="BV147" s="21" t="str">
        <f>IF($BG147=0,$AV147,findspace($AV147,BV$10))</f>
        <v>Military</v>
      </c>
      <c r="BW147" s="21" t="str">
        <f>IF($BG147=0,$AV147,findspace($AV147,BW$10))</f>
        <v>Caregiver</v>
      </c>
      <c r="BX147" s="21" t="str">
        <f>IF($BG147=0,$AV147,findspace($AV147,BX$10))</f>
        <v>Used</v>
      </c>
      <c r="BY147" s="21" t="str">
        <f>IF($BG147=0,$AV147,findspace($AV147,BY$10))</f>
        <v/>
      </c>
      <c r="BZ147" s="21" t="str">
        <f>IF($BG147=0,$AV147,findspace($AV147,BZ$10))</f>
        <v/>
      </c>
      <c r="CA147" s="21" t="str">
        <f>IF($BG147=0,$AV147,findspace($AV147,CA$10))</f>
        <v/>
      </c>
    </row>
    <row r="148" spans="1:79" x14ac:dyDescent="0.35">
      <c r="A148" t="s">
        <v>1837</v>
      </c>
      <c r="B148" t="s">
        <v>27</v>
      </c>
      <c r="C148" t="s">
        <v>3040</v>
      </c>
      <c r="D148" t="s">
        <v>1837</v>
      </c>
      <c r="E148" t="s">
        <v>27</v>
      </c>
      <c r="F148" t="s">
        <v>3213</v>
      </c>
      <c r="G148" s="13">
        <v>0.97942723553477495</v>
      </c>
      <c r="I148">
        <v>12374</v>
      </c>
      <c r="J148" t="str">
        <f>K148&amp;L148</f>
        <v>IBCHHLHouse Hunting 1 Leave Used12374IBCHHLHouse Hunting 2 Leave Used</v>
      </c>
      <c r="K148" t="str">
        <f>A148&amp;B148&amp;C148</f>
        <v>IBCHHLHouse Hunting 1 Leave Used</v>
      </c>
      <c r="L148" t="str">
        <f>I148&amp;D148&amp;E148&amp;F148</f>
        <v>12374IBCHHLHouse Hunting 2 Leave Used</v>
      </c>
      <c r="M148" s="13">
        <f>G148</f>
        <v>0.97942723553477495</v>
      </c>
      <c r="N148" s="13"/>
      <c r="O148" s="19">
        <v>263</v>
      </c>
      <c r="P148">
        <f>COUNTIF(C$11:C$2024, C148)</f>
        <v>3</v>
      </c>
      <c r="Q148">
        <f>COUNTIF(F$11:F$177, F148)</f>
        <v>3</v>
      </c>
      <c r="R148" t="b">
        <f>A148=D148</f>
        <v>1</v>
      </c>
      <c r="S148" t="b">
        <f>A148&amp;B148&amp;C148=D148&amp;E148&amp;F148</f>
        <v>0</v>
      </c>
      <c r="V148" t="str">
        <f>IF($A148=V$10, $C148, "")</f>
        <v/>
      </c>
      <c r="W148" t="str">
        <f>IF($A148=W$10, $C148, "")</f>
        <v/>
      </c>
      <c r="X148" t="str">
        <f>IF($A148=X$10, $C148, "")</f>
        <v/>
      </c>
      <c r="Y148" t="str">
        <f>IF($A148=Y$10, $C148, "")</f>
        <v>House Hunting 1 Leave Used</v>
      </c>
      <c r="Z148" t="str">
        <f>IF($A148=Z$10, $C148, "")</f>
        <v/>
      </c>
      <c r="AB148" t="str">
        <f>IF($D148=AB$10, $F148, "")</f>
        <v/>
      </c>
      <c r="AC148" t="str">
        <f>IF($D148=AC$10, $F148, "")</f>
        <v/>
      </c>
      <c r="AD148" t="str">
        <f>IF($D148=AD$10, $F148, "")</f>
        <v/>
      </c>
      <c r="AE148" t="str">
        <f>IF($D148=AE$10, $F148, "")</f>
        <v>House Hunting 2 Leave Used</v>
      </c>
      <c r="AF148" t="str">
        <f>IF($D148=AF$10, $F148, "")</f>
        <v/>
      </c>
      <c r="AH148">
        <f>COUNTIF(AI$11:AI$2024, AI148)</f>
        <v>1</v>
      </c>
      <c r="AI148" t="str">
        <f>V148&amp;AB148&amp;W148&amp;AC148&amp;X148&amp;AD148&amp;Y148&amp;AE148&amp;Z148&amp;AF148</f>
        <v>House Hunting 1 Leave UsedHouse Hunting 2 Leave Used</v>
      </c>
      <c r="AJ148">
        <f>IF(ROW()=11,1,IF(AK147+1=AK148,AJ147,AJ147+1))</f>
        <v>114</v>
      </c>
      <c r="AK148">
        <f>IF(AI148=AI147, AK147+1, 1)</f>
        <v>1</v>
      </c>
      <c r="AL148" s="26" t="str">
        <f>AM148&amp;AN148</f>
        <v>IBCHHLHouse Hunting 1 Leave Used12374IBCHHLHouse Hunting 2 Leave Used</v>
      </c>
      <c r="AM148" t="str">
        <f>K148</f>
        <v>IBCHHLHouse Hunting 1 Leave Used</v>
      </c>
      <c r="AN148" t="str">
        <f>L148</f>
        <v>12374IBCHHLHouse Hunting 2 Leave Used</v>
      </c>
      <c r="AO148">
        <f>COUNTIF(AM$11:AM$1107, AM148)</f>
        <v>3</v>
      </c>
      <c r="AP148">
        <f>COUNTIF(AN$11:AN$1107, AN148)</f>
        <v>3</v>
      </c>
      <c r="AQ148">
        <f>MATCH(AM148, AM$11:AM$1107, 0)</f>
        <v>105</v>
      </c>
      <c r="AR148">
        <f>MATCH(AN148, AN$11:AN$1107, 0)</f>
        <v>108</v>
      </c>
      <c r="AS148">
        <v>263</v>
      </c>
      <c r="AU148" t="str">
        <f>C148</f>
        <v>House Hunting 1 Leave Used</v>
      </c>
      <c r="AV148" t="str">
        <f>IF(F148="", "", F148)</f>
        <v>House Hunting 2 Leave Used</v>
      </c>
      <c r="AW148" s="13">
        <f>M148</f>
        <v>0.97942723553477495</v>
      </c>
      <c r="AX148" t="e">
        <f>VLOOKUP(AI148, UniquePairs!A$5:A$2000, 1, FALSE)</f>
        <v>#N/A</v>
      </c>
      <c r="AY148" t="str">
        <f>IFERROR(INDEX(UniquePairs!A$5:K$1000, MATCH(AL148, UniquePairs!A$5:A$1000, 0), 10), "")</f>
        <v/>
      </c>
      <c r="AZ148" s="13">
        <f>IF(AY148&lt;&gt;"", AY148, AW148)</f>
        <v>0.97942723553477495</v>
      </c>
      <c r="BA148" t="str">
        <f>IF(AZ148=0,"None",IF(AZ148&lt;0.6,"Weak",IF(AZ148&lt;0.7,"Review",IF(AZ148&lt;0.8,"Good",IF(AZ148&lt;0.9,"Very Good","Solid")))))</f>
        <v>Solid</v>
      </c>
      <c r="BB148" s="28" t="str">
        <f>IF(AJ147=AJ148, BB147, BC148)</f>
        <v>House Hunting Leave Used</v>
      </c>
      <c r="BC148" t="str">
        <f>IF(AV148="",AU148,StringMatch(AU148,AV148,TRUE))</f>
        <v>House Hunting Leave Used</v>
      </c>
      <c r="BD148" t="str">
        <f>TRIM(SUBSTITUTE(SUBSTITUTE(SUBSTITUTE(SUBSTITUTE(SUBSTITUTE(SUBSTITUTE(SUBSTITUTE(SUBSTITUTE(SUBSTITUTE(SUBSTITUTE(AU148,BR148,""),BS148,""),BT148,""),BU148,""),BV148,""),BW148,""),BX148,""),BY148,""),BZ148,""),CA148,""))</f>
        <v>1</v>
      </c>
      <c r="BE148" t="str">
        <f>TRIM(SUBSTITUTE(SUBSTITUTE(SUBSTITUTE(SUBSTITUTE(SUBSTITUTE(SUBSTITUTE(SUBSTITUTE(SUBSTITUTE(SUBSTITUTE(SUBSTITUTE(AV148,BH148,""),BI148,""),BJ148,""),BK148,""),BL148,""),BM148,""),BN148,""),BO148,""),BP148,""),BQ148,""))</f>
        <v>2</v>
      </c>
      <c r="BF148" s="21">
        <f>LEN(AU148)-LEN(SUBSTITUTE(AU148," ",""))</f>
        <v>4</v>
      </c>
      <c r="BG148" s="21">
        <f>LEN(AV148)-LEN(SUBSTITUTE(AV148," ",""))</f>
        <v>4</v>
      </c>
      <c r="BH148" s="21" t="str">
        <f>IF(BF148=0,AU148,findspace($AU148,BH$10))</f>
        <v>House</v>
      </c>
      <c r="BI148" s="21" t="str">
        <f>IF(BH148=0,AN148,findspace($AU148,BI$10))</f>
        <v>Hunting</v>
      </c>
      <c r="BJ148" s="21" t="str">
        <f>IF(BI148=0,AV148,findspace($AU148,BJ$10))</f>
        <v>1</v>
      </c>
      <c r="BK148" s="21" t="str">
        <f>IF(BJ148=0,AW148,findspace($AU148,BK$10))</f>
        <v>Leave</v>
      </c>
      <c r="BL148" s="21" t="str">
        <f>IF(BK148=0,AX148,findspace($AU148,BL$10))</f>
        <v>Used</v>
      </c>
      <c r="BM148" s="21" t="str">
        <f>IF(BL148=0,BF148,findspace($AU148,BM$10))</f>
        <v/>
      </c>
      <c r="BN148" s="21" t="str">
        <f>IF(BM148=0,BH148,findspace($AU148,BN$10))</f>
        <v/>
      </c>
      <c r="BO148" s="21" t="str">
        <f>IF(BN148=0,BI148,findspace($AU148,BO$10))</f>
        <v/>
      </c>
      <c r="BR148" s="21" t="str">
        <f>IF($BG148=0,$AV148,findspace($AV148,BR$10))</f>
        <v>House</v>
      </c>
      <c r="BS148" s="21" t="str">
        <f>IF($BG148=0,$AV148,findspace($AV148,BS$10))</f>
        <v>Hunting</v>
      </c>
      <c r="BT148" s="21" t="str">
        <f>IF($BG148=0,$AV148,findspace($AV148,BT$10))</f>
        <v>2</v>
      </c>
      <c r="BU148" s="21" t="str">
        <f>IF($BG148=0,$AV148,findspace($AV148,BU$10))</f>
        <v>Leave</v>
      </c>
      <c r="BV148" s="21" t="str">
        <f>IF($BG148=0,$AV148,findspace($AV148,BV$10))</f>
        <v>Used</v>
      </c>
      <c r="BW148" s="21" t="str">
        <f>IF($BG148=0,$AV148,findspace($AV148,BW$10))</f>
        <v/>
      </c>
      <c r="BX148" s="21" t="str">
        <f>IF($BG148=0,$AV148,findspace($AV148,BX$10))</f>
        <v/>
      </c>
      <c r="BY148" s="21" t="str">
        <f>IF($BG148=0,$AV148,findspace($AV148,BY$10))</f>
        <v/>
      </c>
      <c r="BZ148" s="21" t="str">
        <f>IF($BG148=0,$AV148,findspace($AV148,BZ$10))</f>
        <v/>
      </c>
      <c r="CA148" s="21" t="str">
        <f>IF($BG148=0,$AV148,findspace($AV148,CA$10))</f>
        <v/>
      </c>
    </row>
    <row r="149" spans="1:79" x14ac:dyDescent="0.35">
      <c r="A149" t="s">
        <v>1837</v>
      </c>
      <c r="B149" t="s">
        <v>27</v>
      </c>
      <c r="C149" t="s">
        <v>3040</v>
      </c>
      <c r="D149" t="s">
        <v>1837</v>
      </c>
      <c r="E149" t="s">
        <v>27</v>
      </c>
      <c r="F149" t="s">
        <v>3217</v>
      </c>
      <c r="G149" s="13">
        <v>0.97942723553477495</v>
      </c>
      <c r="I149">
        <v>12374</v>
      </c>
      <c r="J149" t="str">
        <f>K149&amp;L149</f>
        <v>IBCHHLHouse Hunting 1 Leave Used12374IBCHHLHouse Hunting 4 Leave Used</v>
      </c>
      <c r="K149" t="str">
        <f>A149&amp;B149&amp;C149</f>
        <v>IBCHHLHouse Hunting 1 Leave Used</v>
      </c>
      <c r="L149" t="str">
        <f>I149&amp;D149&amp;E149&amp;F149</f>
        <v>12374IBCHHLHouse Hunting 4 Leave Used</v>
      </c>
      <c r="M149" s="13">
        <f>G149</f>
        <v>0.97942723553477495</v>
      </c>
      <c r="N149" s="13"/>
      <c r="O149" s="19">
        <v>992</v>
      </c>
      <c r="P149">
        <f>COUNTIF(C$11:C$2024, C149)</f>
        <v>3</v>
      </c>
      <c r="Q149">
        <f>COUNTIF(F$11:F$177, F149)</f>
        <v>3</v>
      </c>
      <c r="R149" t="b">
        <f>A149=D149</f>
        <v>1</v>
      </c>
      <c r="S149" t="b">
        <f>A149&amp;B149&amp;C149=D149&amp;E149&amp;F149</f>
        <v>0</v>
      </c>
      <c r="V149" t="str">
        <f>IF($A149=V$10, $C149, "")</f>
        <v/>
      </c>
      <c r="W149" t="str">
        <f>IF($A149=W$10, $C149, "")</f>
        <v/>
      </c>
      <c r="X149" t="str">
        <f>IF($A149=X$10, $C149, "")</f>
        <v/>
      </c>
      <c r="Y149" t="str">
        <f>IF($A149=Y$10, $C149, "")</f>
        <v>House Hunting 1 Leave Used</v>
      </c>
      <c r="Z149" t="str">
        <f>IF($A149=Z$10, $C149, "")</f>
        <v/>
      </c>
      <c r="AB149" t="str">
        <f>IF($D149=AB$10, $F149, "")</f>
        <v/>
      </c>
      <c r="AC149" t="str">
        <f>IF($D149=AC$10, $F149, "")</f>
        <v/>
      </c>
      <c r="AD149" t="str">
        <f>IF($D149=AD$10, $F149, "")</f>
        <v/>
      </c>
      <c r="AE149" t="str">
        <f>IF($D149=AE$10, $F149, "")</f>
        <v>House Hunting 4 Leave Used</v>
      </c>
      <c r="AF149" t="str">
        <f>IF($D149=AF$10, $F149, "")</f>
        <v/>
      </c>
      <c r="AH149">
        <f>COUNTIF(AI$11:AI$2024, AI149)</f>
        <v>1</v>
      </c>
      <c r="AI149" t="str">
        <f>V149&amp;AB149&amp;W149&amp;AC149&amp;X149&amp;AD149&amp;Y149&amp;AE149&amp;Z149&amp;AF149</f>
        <v>House Hunting 1 Leave UsedHouse Hunting 4 Leave Used</v>
      </c>
      <c r="AJ149">
        <f>IF(ROW()=11,1,IF(AK148+1=AK149,AJ148,AJ148+1))</f>
        <v>115</v>
      </c>
      <c r="AK149">
        <f>IF(AI149=AI148, AK148+1, 1)</f>
        <v>1</v>
      </c>
      <c r="AL149" s="26" t="str">
        <f>AM149&amp;AN149</f>
        <v>IBCHHLHouse Hunting 1 Leave Used12374IBCHHLHouse Hunting 4 Leave Used</v>
      </c>
      <c r="AM149" t="str">
        <f>K149</f>
        <v>IBCHHLHouse Hunting 1 Leave Used</v>
      </c>
      <c r="AN149" t="str">
        <f>L149</f>
        <v>12374IBCHHLHouse Hunting 4 Leave Used</v>
      </c>
      <c r="AO149">
        <f>COUNTIF(AM$11:AM$1107, AM149)</f>
        <v>3</v>
      </c>
      <c r="AP149">
        <f>COUNTIF(AN$11:AN$1107, AN149)</f>
        <v>3</v>
      </c>
      <c r="AQ149">
        <f>MATCH(AM149, AM$11:AM$1107, 0)</f>
        <v>105</v>
      </c>
      <c r="AR149">
        <f>MATCH(AN149, AN$11:AN$1107, 0)</f>
        <v>109</v>
      </c>
      <c r="AS149">
        <v>992</v>
      </c>
      <c r="AU149" t="str">
        <f>C149</f>
        <v>House Hunting 1 Leave Used</v>
      </c>
      <c r="AV149" t="str">
        <f>IF(F149="", "", F149)</f>
        <v>House Hunting 4 Leave Used</v>
      </c>
      <c r="AW149" s="13">
        <f>M149</f>
        <v>0.97942723553477495</v>
      </c>
      <c r="AX149" t="e">
        <f>VLOOKUP(AI149, UniquePairs!A$5:A$2000, 1, FALSE)</f>
        <v>#N/A</v>
      </c>
      <c r="AY149" t="str">
        <f>IFERROR(INDEX(UniquePairs!A$5:K$1000, MATCH(AL149, UniquePairs!A$5:A$1000, 0), 10), "")</f>
        <v/>
      </c>
      <c r="AZ149" s="13">
        <f>IF(AY149&lt;&gt;"", AY149, AW149)</f>
        <v>0.97942723553477495</v>
      </c>
      <c r="BA149" t="str">
        <f>IF(AZ149=0,"None",IF(AZ149&lt;0.6,"Weak",IF(AZ149&lt;0.7,"Review",IF(AZ149&lt;0.8,"Good",IF(AZ149&lt;0.9,"Very Good","Solid")))))</f>
        <v>Solid</v>
      </c>
      <c r="BB149" s="28" t="str">
        <f>IF(AJ148=AJ149, BB148, BC149)</f>
        <v>House Hunting Leave Used</v>
      </c>
      <c r="BC149" t="str">
        <f>IF(AV149="",AU149,StringMatch(AU149,AV149,TRUE))</f>
        <v>House Hunting Leave Used</v>
      </c>
      <c r="BD149" t="str">
        <f>TRIM(SUBSTITUTE(SUBSTITUTE(SUBSTITUTE(SUBSTITUTE(SUBSTITUTE(SUBSTITUTE(SUBSTITUTE(SUBSTITUTE(SUBSTITUTE(SUBSTITUTE(AU149,BR149,""),BS149,""),BT149,""),BU149,""),BV149,""),BW149,""),BX149,""),BY149,""),BZ149,""),CA149,""))</f>
        <v>1</v>
      </c>
      <c r="BE149" t="str">
        <f>TRIM(SUBSTITUTE(SUBSTITUTE(SUBSTITUTE(SUBSTITUTE(SUBSTITUTE(SUBSTITUTE(SUBSTITUTE(SUBSTITUTE(SUBSTITUTE(SUBSTITUTE(AV149,BH149,""),BI149,""),BJ149,""),BK149,""),BL149,""),BM149,""),BN149,""),BO149,""),BP149,""),BQ149,""))</f>
        <v>4</v>
      </c>
      <c r="BF149" s="21">
        <f>LEN(AU149)-LEN(SUBSTITUTE(AU149," ",""))</f>
        <v>4</v>
      </c>
      <c r="BG149" s="21">
        <f>LEN(AV149)-LEN(SUBSTITUTE(AV149," ",""))</f>
        <v>4</v>
      </c>
      <c r="BH149" s="21" t="str">
        <f>IF(BF149=0,AU149,findspace($AU149,BH$10))</f>
        <v>House</v>
      </c>
      <c r="BI149" s="21" t="str">
        <f>IF(BH149=0,AN149,findspace($AU149,BI$10))</f>
        <v>Hunting</v>
      </c>
      <c r="BJ149" s="21" t="str">
        <f>IF(BI149=0,AV149,findspace($AU149,BJ$10))</f>
        <v>1</v>
      </c>
      <c r="BK149" s="21" t="str">
        <f>IF(BJ149=0,AW149,findspace($AU149,BK$10))</f>
        <v>Leave</v>
      </c>
      <c r="BL149" s="21" t="str">
        <f>IF(BK149=0,AX149,findspace($AU149,BL$10))</f>
        <v>Used</v>
      </c>
      <c r="BM149" s="21" t="str">
        <f>IF(BL149=0,BF149,findspace($AU149,BM$10))</f>
        <v/>
      </c>
      <c r="BN149" s="21" t="str">
        <f>IF(BM149=0,BH149,findspace($AU149,BN$10))</f>
        <v/>
      </c>
      <c r="BO149" s="21" t="str">
        <f>IF(BN149=0,BI149,findspace($AU149,BO$10))</f>
        <v/>
      </c>
      <c r="BR149" s="21" t="str">
        <f>IF($BG149=0,$AV149,findspace($AV149,BR$10))</f>
        <v>House</v>
      </c>
      <c r="BS149" s="21" t="str">
        <f>IF($BG149=0,$AV149,findspace($AV149,BS$10))</f>
        <v>Hunting</v>
      </c>
      <c r="BT149" s="21" t="str">
        <f>IF($BG149=0,$AV149,findspace($AV149,BT$10))</f>
        <v>4</v>
      </c>
      <c r="BU149" s="21" t="str">
        <f>IF($BG149=0,$AV149,findspace($AV149,BU$10))</f>
        <v>Leave</v>
      </c>
      <c r="BV149" s="21" t="str">
        <f>IF($BG149=0,$AV149,findspace($AV149,BV$10))</f>
        <v>Used</v>
      </c>
      <c r="BW149" s="21" t="str">
        <f>IF($BG149=0,$AV149,findspace($AV149,BW$10))</f>
        <v/>
      </c>
      <c r="BX149" s="21" t="str">
        <f>IF($BG149=0,$AV149,findspace($AV149,BX$10))</f>
        <v/>
      </c>
      <c r="BY149" s="21" t="str">
        <f>IF($BG149=0,$AV149,findspace($AV149,BY$10))</f>
        <v/>
      </c>
      <c r="BZ149" s="21" t="str">
        <f>IF($BG149=0,$AV149,findspace($AV149,BZ$10))</f>
        <v/>
      </c>
      <c r="CA149" s="21" t="str">
        <f>IF($BG149=0,$AV149,findspace($AV149,CA$10))</f>
        <v/>
      </c>
    </row>
    <row r="150" spans="1:79" x14ac:dyDescent="0.35">
      <c r="A150" t="s">
        <v>1837</v>
      </c>
      <c r="B150" t="s">
        <v>27</v>
      </c>
      <c r="C150" t="s">
        <v>3213</v>
      </c>
      <c r="D150" t="s">
        <v>1837</v>
      </c>
      <c r="E150" t="s">
        <v>27</v>
      </c>
      <c r="F150" t="s">
        <v>3040</v>
      </c>
      <c r="G150" s="13">
        <v>0.97942723553477495</v>
      </c>
      <c r="I150">
        <v>12374</v>
      </c>
      <c r="J150" t="str">
        <f>K150&amp;L150</f>
        <v>IBCHHLHouse Hunting 2 Leave Used12374IBCHHLHouse Hunting 1 Leave Used</v>
      </c>
      <c r="K150" t="str">
        <f>A150&amp;B150&amp;C150</f>
        <v>IBCHHLHouse Hunting 2 Leave Used</v>
      </c>
      <c r="L150" t="str">
        <f>I150&amp;D150&amp;E150&amp;F150</f>
        <v>12374IBCHHLHouse Hunting 1 Leave Used</v>
      </c>
      <c r="M150" s="13">
        <f>G150</f>
        <v>0.97942723553477495</v>
      </c>
      <c r="N150" s="13"/>
      <c r="O150" s="19">
        <v>297</v>
      </c>
      <c r="P150">
        <f>COUNTIF(C$11:C$2024, C150)</f>
        <v>3</v>
      </c>
      <c r="Q150">
        <f>COUNTIF(F$11:F$177, F150)</f>
        <v>3</v>
      </c>
      <c r="R150" t="b">
        <f>A150=D150</f>
        <v>1</v>
      </c>
      <c r="S150" t="b">
        <f>A150&amp;B150&amp;C150=D150&amp;E150&amp;F150</f>
        <v>0</v>
      </c>
      <c r="V150" t="str">
        <f>IF($A150=V$10, $C150, "")</f>
        <v/>
      </c>
      <c r="W150" t="str">
        <f>IF($A150=W$10, $C150, "")</f>
        <v/>
      </c>
      <c r="X150" t="str">
        <f>IF($A150=X$10, $C150, "")</f>
        <v/>
      </c>
      <c r="Y150" t="str">
        <f>IF($A150=Y$10, $C150, "")</f>
        <v>House Hunting 2 Leave Used</v>
      </c>
      <c r="Z150" t="str">
        <f>IF($A150=Z$10, $C150, "")</f>
        <v/>
      </c>
      <c r="AB150" t="str">
        <f>IF($D150=AB$10, $F150, "")</f>
        <v/>
      </c>
      <c r="AC150" t="str">
        <f>IF($D150=AC$10, $F150, "")</f>
        <v/>
      </c>
      <c r="AD150" t="str">
        <f>IF($D150=AD$10, $F150, "")</f>
        <v/>
      </c>
      <c r="AE150" t="str">
        <f>IF($D150=AE$10, $F150, "")</f>
        <v>House Hunting 1 Leave Used</v>
      </c>
      <c r="AF150" t="str">
        <f>IF($D150=AF$10, $F150, "")</f>
        <v/>
      </c>
      <c r="AH150">
        <f>COUNTIF(AI$11:AI$2024, AI150)</f>
        <v>1</v>
      </c>
      <c r="AI150" t="str">
        <f>V150&amp;AB150&amp;W150&amp;AC150&amp;X150&amp;AD150&amp;Y150&amp;AE150&amp;Z150&amp;AF150</f>
        <v>House Hunting 2 Leave UsedHouse Hunting 1 Leave Used</v>
      </c>
      <c r="AJ150">
        <f>IF(ROW()=11,1,IF(AK149+1=AK150,AJ149,AJ149+1))</f>
        <v>116</v>
      </c>
      <c r="AK150">
        <f>IF(AI150=AI149, AK149+1, 1)</f>
        <v>1</v>
      </c>
      <c r="AL150" s="26" t="str">
        <f>AM150&amp;AN150</f>
        <v>IBCHHLHouse Hunting 2 Leave Used12374IBCHHLHouse Hunting 1 Leave Used</v>
      </c>
      <c r="AM150" t="str">
        <f>K150</f>
        <v>IBCHHLHouse Hunting 2 Leave Used</v>
      </c>
      <c r="AN150" t="str">
        <f>L150</f>
        <v>12374IBCHHLHouse Hunting 1 Leave Used</v>
      </c>
      <c r="AO150">
        <f>COUNTIF(AM$11:AM$1107, AM150)</f>
        <v>3</v>
      </c>
      <c r="AP150">
        <f>COUNTIF(AN$11:AN$1107, AN150)</f>
        <v>3</v>
      </c>
      <c r="AQ150">
        <f>MATCH(AM150, AM$11:AM$1107, 0)</f>
        <v>106</v>
      </c>
      <c r="AR150">
        <f>MATCH(AN150, AN$11:AN$1107, 0)</f>
        <v>107</v>
      </c>
      <c r="AS150">
        <v>297</v>
      </c>
      <c r="AU150" t="str">
        <f>C150</f>
        <v>House Hunting 2 Leave Used</v>
      </c>
      <c r="AV150" t="str">
        <f>IF(F150="", "", F150)</f>
        <v>House Hunting 1 Leave Used</v>
      </c>
      <c r="AW150" s="13">
        <f>M150</f>
        <v>0.97942723553477495</v>
      </c>
      <c r="AX150" t="e">
        <f>VLOOKUP(AI150, UniquePairs!A$5:A$2000, 1, FALSE)</f>
        <v>#N/A</v>
      </c>
      <c r="AY150" t="str">
        <f>IFERROR(INDEX(UniquePairs!A$5:K$1000, MATCH(AL150, UniquePairs!A$5:A$1000, 0), 10), "")</f>
        <v/>
      </c>
      <c r="AZ150" s="13">
        <f>IF(AY150&lt;&gt;"", AY150, AW150)</f>
        <v>0.97942723553477495</v>
      </c>
      <c r="BA150" t="str">
        <f>IF(AZ150=0,"None",IF(AZ150&lt;0.6,"Weak",IF(AZ150&lt;0.7,"Review",IF(AZ150&lt;0.8,"Good",IF(AZ150&lt;0.9,"Very Good","Solid")))))</f>
        <v>Solid</v>
      </c>
      <c r="BB150" s="28" t="str">
        <f>IF(AJ149=AJ150, BB149, BC150)</f>
        <v>House Hunting Leave Used</v>
      </c>
      <c r="BC150" t="str">
        <f>IF(AV150="",AU150,StringMatch(AU150,AV150,TRUE))</f>
        <v>House Hunting Leave Used</v>
      </c>
      <c r="BD150" t="str">
        <f>TRIM(SUBSTITUTE(SUBSTITUTE(SUBSTITUTE(SUBSTITUTE(SUBSTITUTE(SUBSTITUTE(SUBSTITUTE(SUBSTITUTE(SUBSTITUTE(SUBSTITUTE(AU150,BR150,""),BS150,""),BT150,""),BU150,""),BV150,""),BW150,""),BX150,""),BY150,""),BZ150,""),CA150,""))</f>
        <v>2</v>
      </c>
      <c r="BE150" t="str">
        <f>TRIM(SUBSTITUTE(SUBSTITUTE(SUBSTITUTE(SUBSTITUTE(SUBSTITUTE(SUBSTITUTE(SUBSTITUTE(SUBSTITUTE(SUBSTITUTE(SUBSTITUTE(AV150,BH150,""),BI150,""),BJ150,""),BK150,""),BL150,""),BM150,""),BN150,""),BO150,""),BP150,""),BQ150,""))</f>
        <v>1</v>
      </c>
      <c r="BF150" s="21">
        <f>LEN(AU150)-LEN(SUBSTITUTE(AU150," ",""))</f>
        <v>4</v>
      </c>
      <c r="BG150" s="21">
        <f>LEN(AV150)-LEN(SUBSTITUTE(AV150," ",""))</f>
        <v>4</v>
      </c>
      <c r="BH150" s="21" t="str">
        <f>IF(BF150=0,AU150,findspace($AU150,BH$10))</f>
        <v>House</v>
      </c>
      <c r="BI150" s="21" t="str">
        <f>IF(BH150=0,AN150,findspace($AU150,BI$10))</f>
        <v>Hunting</v>
      </c>
      <c r="BJ150" s="21" t="str">
        <f>IF(BI150=0,AV150,findspace($AU150,BJ$10))</f>
        <v>2</v>
      </c>
      <c r="BK150" s="21" t="str">
        <f>IF(BJ150=0,AW150,findspace($AU150,BK$10))</f>
        <v>Leave</v>
      </c>
      <c r="BL150" s="21" t="str">
        <f>IF(BK150=0,AX150,findspace($AU150,BL$10))</f>
        <v>Used</v>
      </c>
      <c r="BM150" s="21" t="str">
        <f>IF(BL150=0,BF150,findspace($AU150,BM$10))</f>
        <v/>
      </c>
      <c r="BN150" s="21" t="str">
        <f>IF(BM150=0,BH150,findspace($AU150,BN$10))</f>
        <v/>
      </c>
      <c r="BO150" s="21" t="str">
        <f>IF(BN150=0,BI150,findspace($AU150,BO$10))</f>
        <v/>
      </c>
      <c r="BR150" s="21" t="str">
        <f>IF($BG150=0,$AV150,findspace($AV150,BR$10))</f>
        <v>House</v>
      </c>
      <c r="BS150" s="21" t="str">
        <f>IF($BG150=0,$AV150,findspace($AV150,BS$10))</f>
        <v>Hunting</v>
      </c>
      <c r="BT150" s="21" t="str">
        <f>IF($BG150=0,$AV150,findspace($AV150,BT$10))</f>
        <v>1</v>
      </c>
      <c r="BU150" s="21" t="str">
        <f>IF($BG150=0,$AV150,findspace($AV150,BU$10))</f>
        <v>Leave</v>
      </c>
      <c r="BV150" s="21" t="str">
        <f>IF($BG150=0,$AV150,findspace($AV150,BV$10))</f>
        <v>Used</v>
      </c>
      <c r="BW150" s="21" t="str">
        <f>IF($BG150=0,$AV150,findspace($AV150,BW$10))</f>
        <v/>
      </c>
      <c r="BX150" s="21" t="str">
        <f>IF($BG150=0,$AV150,findspace($AV150,BX$10))</f>
        <v/>
      </c>
      <c r="BY150" s="21" t="str">
        <f>IF($BG150=0,$AV150,findspace($AV150,BY$10))</f>
        <v/>
      </c>
      <c r="BZ150" s="21" t="str">
        <f>IF($BG150=0,$AV150,findspace($AV150,BZ$10))</f>
        <v/>
      </c>
      <c r="CA150" s="21" t="str">
        <f>IF($BG150=0,$AV150,findspace($AV150,CA$10))</f>
        <v/>
      </c>
    </row>
    <row r="151" spans="1:79" x14ac:dyDescent="0.35">
      <c r="A151" t="s">
        <v>1837</v>
      </c>
      <c r="B151" t="s">
        <v>27</v>
      </c>
      <c r="C151" t="s">
        <v>3213</v>
      </c>
      <c r="D151" t="s">
        <v>1837</v>
      </c>
      <c r="E151" t="s">
        <v>27</v>
      </c>
      <c r="F151" t="s">
        <v>3217</v>
      </c>
      <c r="G151" s="13">
        <v>0.97942723553477495</v>
      </c>
      <c r="I151">
        <v>12374</v>
      </c>
      <c r="J151" t="str">
        <f>K151&amp;L151</f>
        <v>IBCHHLHouse Hunting 2 Leave Used12374IBCHHLHouse Hunting 4 Leave Used</v>
      </c>
      <c r="K151" t="str">
        <f>A151&amp;B151&amp;C151</f>
        <v>IBCHHLHouse Hunting 2 Leave Used</v>
      </c>
      <c r="L151" t="str">
        <f>I151&amp;D151&amp;E151&amp;F151</f>
        <v>12374IBCHHLHouse Hunting 4 Leave Used</v>
      </c>
      <c r="M151" s="13">
        <f>G151</f>
        <v>0.97942723553477495</v>
      </c>
      <c r="N151" s="13"/>
      <c r="O151" s="19">
        <v>48</v>
      </c>
      <c r="P151">
        <f>COUNTIF(C$11:C$2024, C151)</f>
        <v>3</v>
      </c>
      <c r="Q151">
        <f>COUNTIF(F$11:F$177, F151)</f>
        <v>3</v>
      </c>
      <c r="R151" t="b">
        <f>A151=D151</f>
        <v>1</v>
      </c>
      <c r="S151" t="b">
        <f>A151&amp;B151&amp;C151=D151&amp;E151&amp;F151</f>
        <v>0</v>
      </c>
      <c r="V151" t="str">
        <f>IF($A151=V$10, $C151, "")</f>
        <v/>
      </c>
      <c r="W151" t="str">
        <f>IF($A151=W$10, $C151, "")</f>
        <v/>
      </c>
      <c r="X151" t="str">
        <f>IF($A151=X$10, $C151, "")</f>
        <v/>
      </c>
      <c r="Y151" t="str">
        <f>IF($A151=Y$10, $C151, "")</f>
        <v>House Hunting 2 Leave Used</v>
      </c>
      <c r="Z151" t="str">
        <f>IF($A151=Z$10, $C151, "")</f>
        <v/>
      </c>
      <c r="AB151" t="str">
        <f>IF($D151=AB$10, $F151, "")</f>
        <v/>
      </c>
      <c r="AC151" t="str">
        <f>IF($D151=AC$10, $F151, "")</f>
        <v/>
      </c>
      <c r="AD151" t="str">
        <f>IF($D151=AD$10, $F151, "")</f>
        <v/>
      </c>
      <c r="AE151" t="str">
        <f>IF($D151=AE$10, $F151, "")</f>
        <v>House Hunting 4 Leave Used</v>
      </c>
      <c r="AF151" t="str">
        <f>IF($D151=AF$10, $F151, "")</f>
        <v/>
      </c>
      <c r="AH151">
        <f>COUNTIF(AI$11:AI$2024, AI151)</f>
        <v>1</v>
      </c>
      <c r="AI151" t="str">
        <f>V151&amp;AB151&amp;W151&amp;AC151&amp;X151&amp;AD151&amp;Y151&amp;AE151&amp;Z151&amp;AF151</f>
        <v>House Hunting 2 Leave UsedHouse Hunting 4 Leave Used</v>
      </c>
      <c r="AJ151">
        <f>IF(ROW()=11,1,IF(AK150+1=AK151,AJ150,AJ150+1))</f>
        <v>117</v>
      </c>
      <c r="AK151">
        <f>IF(AI151=AI150, AK150+1, 1)</f>
        <v>1</v>
      </c>
      <c r="AL151" s="26" t="str">
        <f>AM151&amp;AN151</f>
        <v>IBCHHLHouse Hunting 2 Leave Used12374IBCHHLHouse Hunting 4 Leave Used</v>
      </c>
      <c r="AM151" t="str">
        <f>K151</f>
        <v>IBCHHLHouse Hunting 2 Leave Used</v>
      </c>
      <c r="AN151" t="str">
        <f>L151</f>
        <v>12374IBCHHLHouse Hunting 4 Leave Used</v>
      </c>
      <c r="AO151">
        <f>COUNTIF(AM$11:AM$1107, AM151)</f>
        <v>3</v>
      </c>
      <c r="AP151">
        <f>COUNTIF(AN$11:AN$1107, AN151)</f>
        <v>3</v>
      </c>
      <c r="AQ151">
        <f>MATCH(AM151, AM$11:AM$1107, 0)</f>
        <v>106</v>
      </c>
      <c r="AR151">
        <f>MATCH(AN151, AN$11:AN$1107, 0)</f>
        <v>109</v>
      </c>
      <c r="AS151">
        <v>48</v>
      </c>
      <c r="AU151" t="str">
        <f>C151</f>
        <v>House Hunting 2 Leave Used</v>
      </c>
      <c r="AV151" t="str">
        <f>IF(F151="", "", F151)</f>
        <v>House Hunting 4 Leave Used</v>
      </c>
      <c r="AW151" s="13">
        <f>M151</f>
        <v>0.97942723553477495</v>
      </c>
      <c r="AX151" t="e">
        <f>VLOOKUP(AI151, UniquePairs!A$5:A$2000, 1, FALSE)</f>
        <v>#N/A</v>
      </c>
      <c r="AY151" t="str">
        <f>IFERROR(INDEX(UniquePairs!A$5:K$1000, MATCH(AL151, UniquePairs!A$5:A$1000, 0), 10), "")</f>
        <v/>
      </c>
      <c r="AZ151" s="13">
        <f>IF(AY151&lt;&gt;"", AY151, AW151)</f>
        <v>0.97942723553477495</v>
      </c>
      <c r="BA151" t="str">
        <f>IF(AZ151=0,"None",IF(AZ151&lt;0.6,"Weak",IF(AZ151&lt;0.7,"Review",IF(AZ151&lt;0.8,"Good",IF(AZ151&lt;0.9,"Very Good","Solid")))))</f>
        <v>Solid</v>
      </c>
      <c r="BB151" s="28" t="str">
        <f>IF(AJ150=AJ151, BB150, BC151)</f>
        <v>House Hunting Leave Used</v>
      </c>
      <c r="BC151" t="str">
        <f>IF(AV151="",AU151,StringMatch(AU151,AV151,TRUE))</f>
        <v>House Hunting Leave Used</v>
      </c>
      <c r="BD151" t="str">
        <f>TRIM(SUBSTITUTE(SUBSTITUTE(SUBSTITUTE(SUBSTITUTE(SUBSTITUTE(SUBSTITUTE(SUBSTITUTE(SUBSTITUTE(SUBSTITUTE(SUBSTITUTE(AU151,BR151,""),BS151,""),BT151,""),BU151,""),BV151,""),BW151,""),BX151,""),BY151,""),BZ151,""),CA151,""))</f>
        <v>2</v>
      </c>
      <c r="BE151" t="str">
        <f>TRIM(SUBSTITUTE(SUBSTITUTE(SUBSTITUTE(SUBSTITUTE(SUBSTITUTE(SUBSTITUTE(SUBSTITUTE(SUBSTITUTE(SUBSTITUTE(SUBSTITUTE(AV151,BH151,""),BI151,""),BJ151,""),BK151,""),BL151,""),BM151,""),BN151,""),BO151,""),BP151,""),BQ151,""))</f>
        <v>4</v>
      </c>
      <c r="BF151" s="21">
        <f>LEN(AU151)-LEN(SUBSTITUTE(AU151," ",""))</f>
        <v>4</v>
      </c>
      <c r="BG151" s="21">
        <f>LEN(AV151)-LEN(SUBSTITUTE(AV151," ",""))</f>
        <v>4</v>
      </c>
      <c r="BH151" s="21" t="str">
        <f>IF(BF151=0,AU151,findspace($AU151,BH$10))</f>
        <v>House</v>
      </c>
      <c r="BI151" s="21" t="str">
        <f>IF(BH151=0,AN151,findspace($AU151,BI$10))</f>
        <v>Hunting</v>
      </c>
      <c r="BJ151" s="21" t="str">
        <f>IF(BI151=0,AV151,findspace($AU151,BJ$10))</f>
        <v>2</v>
      </c>
      <c r="BK151" s="21" t="str">
        <f>IF(BJ151=0,AW151,findspace($AU151,BK$10))</f>
        <v>Leave</v>
      </c>
      <c r="BL151" s="21" t="str">
        <f>IF(BK151=0,AX151,findspace($AU151,BL$10))</f>
        <v>Used</v>
      </c>
      <c r="BM151" s="21" t="str">
        <f>IF(BL151=0,BF151,findspace($AU151,BM$10))</f>
        <v/>
      </c>
      <c r="BN151" s="21" t="str">
        <f>IF(BM151=0,BH151,findspace($AU151,BN$10))</f>
        <v/>
      </c>
      <c r="BO151" s="21" t="str">
        <f>IF(BN151=0,BI151,findspace($AU151,BO$10))</f>
        <v/>
      </c>
      <c r="BR151" s="21" t="str">
        <f>IF($BG151=0,$AV151,findspace($AV151,BR$10))</f>
        <v>House</v>
      </c>
      <c r="BS151" s="21" t="str">
        <f>IF($BG151=0,$AV151,findspace($AV151,BS$10))</f>
        <v>Hunting</v>
      </c>
      <c r="BT151" s="21" t="str">
        <f>IF($BG151=0,$AV151,findspace($AV151,BT$10))</f>
        <v>4</v>
      </c>
      <c r="BU151" s="21" t="str">
        <f>IF($BG151=0,$AV151,findspace($AV151,BU$10))</f>
        <v>Leave</v>
      </c>
      <c r="BV151" s="21" t="str">
        <f>IF($BG151=0,$AV151,findspace($AV151,BV$10))</f>
        <v>Used</v>
      </c>
      <c r="BW151" s="21" t="str">
        <f>IF($BG151=0,$AV151,findspace($AV151,BW$10))</f>
        <v/>
      </c>
      <c r="BX151" s="21" t="str">
        <f>IF($BG151=0,$AV151,findspace($AV151,BX$10))</f>
        <v/>
      </c>
      <c r="BY151" s="21" t="str">
        <f>IF($BG151=0,$AV151,findspace($AV151,BY$10))</f>
        <v/>
      </c>
      <c r="BZ151" s="21" t="str">
        <f>IF($BG151=0,$AV151,findspace($AV151,BZ$10))</f>
        <v/>
      </c>
      <c r="CA151" s="21" t="str">
        <f>IF($BG151=0,$AV151,findspace($AV151,CA$10))</f>
        <v/>
      </c>
    </row>
    <row r="152" spans="1:79" x14ac:dyDescent="0.35">
      <c r="A152" t="s">
        <v>1837</v>
      </c>
      <c r="B152" t="s">
        <v>27</v>
      </c>
      <c r="C152" t="s">
        <v>3217</v>
      </c>
      <c r="D152" t="s">
        <v>1837</v>
      </c>
      <c r="E152" t="s">
        <v>27</v>
      </c>
      <c r="F152" t="s">
        <v>3040</v>
      </c>
      <c r="G152" s="13">
        <v>0.97942723553477495</v>
      </c>
      <c r="I152">
        <v>12374</v>
      </c>
      <c r="J152" t="str">
        <f>K152&amp;L152</f>
        <v>IBCHHLHouse Hunting 4 Leave Used12374IBCHHLHouse Hunting 1 Leave Used</v>
      </c>
      <c r="K152" t="str">
        <f>A152&amp;B152&amp;C152</f>
        <v>IBCHHLHouse Hunting 4 Leave Used</v>
      </c>
      <c r="L152" t="str">
        <f>I152&amp;D152&amp;E152&amp;F152</f>
        <v>12374IBCHHLHouse Hunting 1 Leave Used</v>
      </c>
      <c r="M152" s="13">
        <f>G152</f>
        <v>0.97942723553477495</v>
      </c>
      <c r="N152" s="13"/>
      <c r="O152" s="19">
        <v>382</v>
      </c>
      <c r="P152">
        <f>COUNTIF(C$11:C$2024, C152)</f>
        <v>3</v>
      </c>
      <c r="Q152">
        <f>COUNTIF(F$11:F$177, F152)</f>
        <v>3</v>
      </c>
      <c r="R152" t="b">
        <f>A152=D152</f>
        <v>1</v>
      </c>
      <c r="S152" t="b">
        <f>A152&amp;B152&amp;C152=D152&amp;E152&amp;F152</f>
        <v>0</v>
      </c>
      <c r="V152" t="str">
        <f>IF($A152=V$10, $C152, "")</f>
        <v/>
      </c>
      <c r="W152" t="str">
        <f>IF($A152=W$10, $C152, "")</f>
        <v/>
      </c>
      <c r="X152" t="str">
        <f>IF($A152=X$10, $C152, "")</f>
        <v/>
      </c>
      <c r="Y152" t="str">
        <f>IF($A152=Y$10, $C152, "")</f>
        <v>House Hunting 4 Leave Used</v>
      </c>
      <c r="Z152" t="str">
        <f>IF($A152=Z$10, $C152, "")</f>
        <v/>
      </c>
      <c r="AB152" t="str">
        <f>IF($D152=AB$10, $F152, "")</f>
        <v/>
      </c>
      <c r="AC152" t="str">
        <f>IF($D152=AC$10, $F152, "")</f>
        <v/>
      </c>
      <c r="AD152" t="str">
        <f>IF($D152=AD$10, $F152, "")</f>
        <v/>
      </c>
      <c r="AE152" t="str">
        <f>IF($D152=AE$10, $F152, "")</f>
        <v>House Hunting 1 Leave Used</v>
      </c>
      <c r="AF152" t="str">
        <f>IF($D152=AF$10, $F152, "")</f>
        <v/>
      </c>
      <c r="AH152">
        <f>COUNTIF(AI$11:AI$2024, AI152)</f>
        <v>1</v>
      </c>
      <c r="AI152" t="str">
        <f>V152&amp;AB152&amp;W152&amp;AC152&amp;X152&amp;AD152&amp;Y152&amp;AE152&amp;Z152&amp;AF152</f>
        <v>House Hunting 4 Leave UsedHouse Hunting 1 Leave Used</v>
      </c>
      <c r="AJ152">
        <f>IF(ROW()=11,1,IF(AK151+1=AK152,AJ151,AJ151+1))</f>
        <v>118</v>
      </c>
      <c r="AK152">
        <f>IF(AI152=AI151, AK151+1, 1)</f>
        <v>1</v>
      </c>
      <c r="AL152" s="26" t="str">
        <f>AM152&amp;AN152</f>
        <v>IBCHHLHouse Hunting 4 Leave Used12374IBCHHLHouse Hunting 1 Leave Used</v>
      </c>
      <c r="AM152" t="str">
        <f>K152</f>
        <v>IBCHHLHouse Hunting 4 Leave Used</v>
      </c>
      <c r="AN152" t="str">
        <f>L152</f>
        <v>12374IBCHHLHouse Hunting 1 Leave Used</v>
      </c>
      <c r="AO152">
        <f>COUNTIF(AM$11:AM$1107, AM152)</f>
        <v>3</v>
      </c>
      <c r="AP152">
        <f>COUNTIF(AN$11:AN$1107, AN152)</f>
        <v>3</v>
      </c>
      <c r="AQ152">
        <f>MATCH(AM152, AM$11:AM$1107, 0)</f>
        <v>110</v>
      </c>
      <c r="AR152">
        <f>MATCH(AN152, AN$11:AN$1107, 0)</f>
        <v>107</v>
      </c>
      <c r="AS152">
        <v>382</v>
      </c>
      <c r="AU152" t="str">
        <f>C152</f>
        <v>House Hunting 4 Leave Used</v>
      </c>
      <c r="AV152" t="str">
        <f>IF(F152="", "", F152)</f>
        <v>House Hunting 1 Leave Used</v>
      </c>
      <c r="AW152" s="13">
        <f>M152</f>
        <v>0.97942723553477495</v>
      </c>
      <c r="AX152" t="e">
        <f>VLOOKUP(AI152, UniquePairs!A$5:A$2000, 1, FALSE)</f>
        <v>#N/A</v>
      </c>
      <c r="AY152" t="str">
        <f>IFERROR(INDEX(UniquePairs!A$5:K$1000, MATCH(AL152, UniquePairs!A$5:A$1000, 0), 10), "")</f>
        <v/>
      </c>
      <c r="AZ152" s="13">
        <f>IF(AY152&lt;&gt;"", AY152, AW152)</f>
        <v>0.97942723553477495</v>
      </c>
      <c r="BA152" t="str">
        <f>IF(AZ152=0,"None",IF(AZ152&lt;0.6,"Weak",IF(AZ152&lt;0.7,"Review",IF(AZ152&lt;0.8,"Good",IF(AZ152&lt;0.9,"Very Good","Solid")))))</f>
        <v>Solid</v>
      </c>
      <c r="BB152" s="28" t="str">
        <f>IF(AJ151=AJ152, BB151, BC152)</f>
        <v>House Hunting Leave Used</v>
      </c>
      <c r="BC152" t="str">
        <f>IF(AV152="",AU152,StringMatch(AU152,AV152,TRUE))</f>
        <v>House Hunting Leave Used</v>
      </c>
      <c r="BD152" t="str">
        <f>TRIM(SUBSTITUTE(SUBSTITUTE(SUBSTITUTE(SUBSTITUTE(SUBSTITUTE(SUBSTITUTE(SUBSTITUTE(SUBSTITUTE(SUBSTITUTE(SUBSTITUTE(AU152,BR152,""),BS152,""),BT152,""),BU152,""),BV152,""),BW152,""),BX152,""),BY152,""),BZ152,""),CA152,""))</f>
        <v>4</v>
      </c>
      <c r="BE152" t="str">
        <f>TRIM(SUBSTITUTE(SUBSTITUTE(SUBSTITUTE(SUBSTITUTE(SUBSTITUTE(SUBSTITUTE(SUBSTITUTE(SUBSTITUTE(SUBSTITUTE(SUBSTITUTE(AV152,BH152,""),BI152,""),BJ152,""),BK152,""),BL152,""),BM152,""),BN152,""),BO152,""),BP152,""),BQ152,""))</f>
        <v>1</v>
      </c>
      <c r="BF152" s="21">
        <f>LEN(AU152)-LEN(SUBSTITUTE(AU152," ",""))</f>
        <v>4</v>
      </c>
      <c r="BG152" s="21">
        <f>LEN(AV152)-LEN(SUBSTITUTE(AV152," ",""))</f>
        <v>4</v>
      </c>
      <c r="BH152" s="21" t="str">
        <f>IF(BF152=0,AU152,findspace($AU152,BH$10))</f>
        <v>House</v>
      </c>
      <c r="BI152" s="21" t="str">
        <f>IF(BH152=0,AN152,findspace($AU152,BI$10))</f>
        <v>Hunting</v>
      </c>
      <c r="BJ152" s="21" t="str">
        <f>IF(BI152=0,AV152,findspace($AU152,BJ$10))</f>
        <v>4</v>
      </c>
      <c r="BK152" s="21" t="str">
        <f>IF(BJ152=0,AW152,findspace($AU152,BK$10))</f>
        <v>Leave</v>
      </c>
      <c r="BL152" s="21" t="str">
        <f>IF(BK152=0,AX152,findspace($AU152,BL$10))</f>
        <v>Used</v>
      </c>
      <c r="BM152" s="21" t="str">
        <f>IF(BL152=0,BF152,findspace($AU152,BM$10))</f>
        <v/>
      </c>
      <c r="BN152" s="21" t="str">
        <f>IF(BM152=0,BH152,findspace($AU152,BN$10))</f>
        <v/>
      </c>
      <c r="BO152" s="21" t="str">
        <f>IF(BN152=0,BI152,findspace($AU152,BO$10))</f>
        <v/>
      </c>
      <c r="BR152" s="21" t="str">
        <f>IF($BG152=0,$AV152,findspace($AV152,BR$10))</f>
        <v>House</v>
      </c>
      <c r="BS152" s="21" t="str">
        <f>IF($BG152=0,$AV152,findspace($AV152,BS$10))</f>
        <v>Hunting</v>
      </c>
      <c r="BT152" s="21" t="str">
        <f>IF($BG152=0,$AV152,findspace($AV152,BT$10))</f>
        <v>1</v>
      </c>
      <c r="BU152" s="21" t="str">
        <f>IF($BG152=0,$AV152,findspace($AV152,BU$10))</f>
        <v>Leave</v>
      </c>
      <c r="BV152" s="21" t="str">
        <f>IF($BG152=0,$AV152,findspace($AV152,BV$10))</f>
        <v>Used</v>
      </c>
      <c r="BW152" s="21" t="str">
        <f>IF($BG152=0,$AV152,findspace($AV152,BW$10))</f>
        <v/>
      </c>
      <c r="BX152" s="21" t="str">
        <f>IF($BG152=0,$AV152,findspace($AV152,BX$10))</f>
        <v/>
      </c>
      <c r="BY152" s="21" t="str">
        <f>IF($BG152=0,$AV152,findspace($AV152,BY$10))</f>
        <v/>
      </c>
      <c r="BZ152" s="21" t="str">
        <f>IF($BG152=0,$AV152,findspace($AV152,BZ$10))</f>
        <v/>
      </c>
      <c r="CA152" s="21" t="str">
        <f>IF($BG152=0,$AV152,findspace($AV152,CA$10))</f>
        <v/>
      </c>
    </row>
    <row r="153" spans="1:79" x14ac:dyDescent="0.35">
      <c r="A153" t="s">
        <v>1837</v>
      </c>
      <c r="B153" t="s">
        <v>27</v>
      </c>
      <c r="C153" t="s">
        <v>3217</v>
      </c>
      <c r="D153" t="s">
        <v>1837</v>
      </c>
      <c r="E153" t="s">
        <v>27</v>
      </c>
      <c r="F153" t="s">
        <v>3213</v>
      </c>
      <c r="G153" s="13">
        <v>0.97942723553477495</v>
      </c>
      <c r="I153">
        <v>12374</v>
      </c>
      <c r="J153" t="str">
        <f>K153&amp;L153</f>
        <v>IBCHHLHouse Hunting 4 Leave Used12374IBCHHLHouse Hunting 2 Leave Used</v>
      </c>
      <c r="K153" t="str">
        <f>A153&amp;B153&amp;C153</f>
        <v>IBCHHLHouse Hunting 4 Leave Used</v>
      </c>
      <c r="L153" t="str">
        <f>I153&amp;D153&amp;E153&amp;F153</f>
        <v>12374IBCHHLHouse Hunting 2 Leave Used</v>
      </c>
      <c r="M153" s="13">
        <f>G153</f>
        <v>0.97942723553477495</v>
      </c>
      <c r="N153" s="13"/>
      <c r="O153" s="19">
        <v>809</v>
      </c>
      <c r="P153">
        <f>COUNTIF(C$11:C$2024, C153)</f>
        <v>3</v>
      </c>
      <c r="Q153">
        <f>COUNTIF(F$11:F$177, F153)</f>
        <v>3</v>
      </c>
      <c r="R153" t="b">
        <f>A153=D153</f>
        <v>1</v>
      </c>
      <c r="S153" t="b">
        <f>A153&amp;B153&amp;C153=D153&amp;E153&amp;F153</f>
        <v>0</v>
      </c>
      <c r="V153" t="str">
        <f>IF($A153=V$10, $C153, "")</f>
        <v/>
      </c>
      <c r="W153" t="str">
        <f>IF($A153=W$10, $C153, "")</f>
        <v/>
      </c>
      <c r="X153" t="str">
        <f>IF($A153=X$10, $C153, "")</f>
        <v/>
      </c>
      <c r="Y153" t="str">
        <f>IF($A153=Y$10, $C153, "")</f>
        <v>House Hunting 4 Leave Used</v>
      </c>
      <c r="Z153" t="str">
        <f>IF($A153=Z$10, $C153, "")</f>
        <v/>
      </c>
      <c r="AB153" t="str">
        <f>IF($D153=AB$10, $F153, "")</f>
        <v/>
      </c>
      <c r="AC153" t="str">
        <f>IF($D153=AC$10, $F153, "")</f>
        <v/>
      </c>
      <c r="AD153" t="str">
        <f>IF($D153=AD$10, $F153, "")</f>
        <v/>
      </c>
      <c r="AE153" t="str">
        <f>IF($D153=AE$10, $F153, "")</f>
        <v>House Hunting 2 Leave Used</v>
      </c>
      <c r="AF153" t="str">
        <f>IF($D153=AF$10, $F153, "")</f>
        <v/>
      </c>
      <c r="AH153">
        <f>COUNTIF(AI$11:AI$2024, AI153)</f>
        <v>1</v>
      </c>
      <c r="AI153" t="str">
        <f>V153&amp;AB153&amp;W153&amp;AC153&amp;X153&amp;AD153&amp;Y153&amp;AE153&amp;Z153&amp;AF153</f>
        <v>House Hunting 4 Leave UsedHouse Hunting 2 Leave Used</v>
      </c>
      <c r="AJ153">
        <f>IF(ROW()=11,1,IF(AK152+1=AK153,AJ152,AJ152+1))</f>
        <v>119</v>
      </c>
      <c r="AK153">
        <f>IF(AI153=AI152, AK152+1, 1)</f>
        <v>1</v>
      </c>
      <c r="AL153" s="26" t="str">
        <f>AM153&amp;AN153</f>
        <v>IBCHHLHouse Hunting 4 Leave Used12374IBCHHLHouse Hunting 2 Leave Used</v>
      </c>
      <c r="AM153" t="str">
        <f>K153</f>
        <v>IBCHHLHouse Hunting 4 Leave Used</v>
      </c>
      <c r="AN153" t="str">
        <f>L153</f>
        <v>12374IBCHHLHouse Hunting 2 Leave Used</v>
      </c>
      <c r="AO153">
        <f>COUNTIF(AM$11:AM$1107, AM153)</f>
        <v>3</v>
      </c>
      <c r="AP153">
        <f>COUNTIF(AN$11:AN$1107, AN153)</f>
        <v>3</v>
      </c>
      <c r="AQ153">
        <f>MATCH(AM153, AM$11:AM$1107, 0)</f>
        <v>110</v>
      </c>
      <c r="AR153">
        <f>MATCH(AN153, AN$11:AN$1107, 0)</f>
        <v>108</v>
      </c>
      <c r="AS153">
        <v>809</v>
      </c>
      <c r="AU153" t="str">
        <f>C153</f>
        <v>House Hunting 4 Leave Used</v>
      </c>
      <c r="AV153" t="str">
        <f>IF(F153="", "", F153)</f>
        <v>House Hunting 2 Leave Used</v>
      </c>
      <c r="AW153" s="13">
        <f>M153</f>
        <v>0.97942723553477495</v>
      </c>
      <c r="AX153" t="e">
        <f>VLOOKUP(AI153, UniquePairs!A$5:A$2000, 1, FALSE)</f>
        <v>#N/A</v>
      </c>
      <c r="AY153" t="str">
        <f>IFERROR(INDEX(UniquePairs!A$5:K$1000, MATCH(AL153, UniquePairs!A$5:A$1000, 0), 10), "")</f>
        <v/>
      </c>
      <c r="AZ153" s="13">
        <f>IF(AY153&lt;&gt;"", AY153, AW153)</f>
        <v>0.97942723553477495</v>
      </c>
      <c r="BA153" t="str">
        <f>IF(AZ153=0,"None",IF(AZ153&lt;0.6,"Weak",IF(AZ153&lt;0.7,"Review",IF(AZ153&lt;0.8,"Good",IF(AZ153&lt;0.9,"Very Good","Solid")))))</f>
        <v>Solid</v>
      </c>
      <c r="BB153" s="28" t="str">
        <f>IF(AJ152=AJ153, BB152, BC153)</f>
        <v>House Hunting Leave Used</v>
      </c>
      <c r="BC153" t="str">
        <f>IF(AV153="",AU153,StringMatch(AU153,AV153,TRUE))</f>
        <v>House Hunting Leave Used</v>
      </c>
      <c r="BD153" t="str">
        <f>TRIM(SUBSTITUTE(SUBSTITUTE(SUBSTITUTE(SUBSTITUTE(SUBSTITUTE(SUBSTITUTE(SUBSTITUTE(SUBSTITUTE(SUBSTITUTE(SUBSTITUTE(AU153,BR153,""),BS153,""),BT153,""),BU153,""),BV153,""),BW153,""),BX153,""),BY153,""),BZ153,""),CA153,""))</f>
        <v>4</v>
      </c>
      <c r="BE153" t="str">
        <f>TRIM(SUBSTITUTE(SUBSTITUTE(SUBSTITUTE(SUBSTITUTE(SUBSTITUTE(SUBSTITUTE(SUBSTITUTE(SUBSTITUTE(SUBSTITUTE(SUBSTITUTE(AV153,BH153,""),BI153,""),BJ153,""),BK153,""),BL153,""),BM153,""),BN153,""),BO153,""),BP153,""),BQ153,""))</f>
        <v>2</v>
      </c>
      <c r="BF153" s="21">
        <f>LEN(AU153)-LEN(SUBSTITUTE(AU153," ",""))</f>
        <v>4</v>
      </c>
      <c r="BG153" s="21">
        <f>LEN(AV153)-LEN(SUBSTITUTE(AV153," ",""))</f>
        <v>4</v>
      </c>
      <c r="BH153" s="21" t="str">
        <f>IF(BF153=0,AU153,findspace($AU153,BH$10))</f>
        <v>House</v>
      </c>
      <c r="BI153" s="21" t="str">
        <f>IF(BH153=0,AN153,findspace($AU153,BI$10))</f>
        <v>Hunting</v>
      </c>
      <c r="BJ153" s="21" t="str">
        <f>IF(BI153=0,AV153,findspace($AU153,BJ$10))</f>
        <v>4</v>
      </c>
      <c r="BK153" s="21" t="str">
        <f>IF(BJ153=0,AW153,findspace($AU153,BK$10))</f>
        <v>Leave</v>
      </c>
      <c r="BL153" s="21" t="str">
        <f>IF(BK153=0,AX153,findspace($AU153,BL$10))</f>
        <v>Used</v>
      </c>
      <c r="BM153" s="21" t="str">
        <f>IF(BL153=0,BF153,findspace($AU153,BM$10))</f>
        <v/>
      </c>
      <c r="BN153" s="21" t="str">
        <f>IF(BM153=0,BH153,findspace($AU153,BN$10))</f>
        <v/>
      </c>
      <c r="BO153" s="21" t="str">
        <f>IF(BN153=0,BI153,findspace($AU153,BO$10))</f>
        <v/>
      </c>
      <c r="BR153" s="21" t="str">
        <f>IF($BG153=0,$AV153,findspace($AV153,BR$10))</f>
        <v>House</v>
      </c>
      <c r="BS153" s="21" t="str">
        <f>IF($BG153=0,$AV153,findspace($AV153,BS$10))</f>
        <v>Hunting</v>
      </c>
      <c r="BT153" s="21" t="str">
        <f>IF($BG153=0,$AV153,findspace($AV153,BT$10))</f>
        <v>2</v>
      </c>
      <c r="BU153" s="21" t="str">
        <f>IF($BG153=0,$AV153,findspace($AV153,BU$10))</f>
        <v>Leave</v>
      </c>
      <c r="BV153" s="21" t="str">
        <f>IF($BG153=0,$AV153,findspace($AV153,BV$10))</f>
        <v>Used</v>
      </c>
      <c r="BW153" s="21" t="str">
        <f>IF($BG153=0,$AV153,findspace($AV153,BW$10))</f>
        <v/>
      </c>
      <c r="BX153" s="21" t="str">
        <f>IF($BG153=0,$AV153,findspace($AV153,BX$10))</f>
        <v/>
      </c>
      <c r="BY153" s="21" t="str">
        <f>IF($BG153=0,$AV153,findspace($AV153,BY$10))</f>
        <v/>
      </c>
      <c r="BZ153" s="21" t="str">
        <f>IF($BG153=0,$AV153,findspace($AV153,BZ$10))</f>
        <v/>
      </c>
      <c r="CA153" s="21" t="str">
        <f>IF($BG153=0,$AV153,findspace($AV153,CA$10))</f>
        <v/>
      </c>
    </row>
    <row r="154" spans="1:79" x14ac:dyDescent="0.35">
      <c r="A154" t="s">
        <v>1839</v>
      </c>
      <c r="B154" t="s">
        <v>1117</v>
      </c>
      <c r="C154" t="s">
        <v>3238</v>
      </c>
      <c r="D154" t="s">
        <v>1837</v>
      </c>
      <c r="E154" t="s">
        <v>414</v>
      </c>
      <c r="F154" t="s">
        <v>2965</v>
      </c>
      <c r="G154" s="13">
        <v>0.97834315153359563</v>
      </c>
      <c r="I154">
        <v>12374</v>
      </c>
      <c r="J154" t="str">
        <f>K154&amp;L154</f>
        <v>DFASDBFamily Medical Leave Act Adoption foster care12374IBCFLAFamily Medical Leave Act Adoption Used</v>
      </c>
      <c r="K154" t="str">
        <f>A154&amp;B154&amp;C154</f>
        <v>DFASDBFamily Medical Leave Act Adoption foster care</v>
      </c>
      <c r="L154" t="str">
        <f>I154&amp;D154&amp;E154&amp;F154</f>
        <v>12374IBCFLAFamily Medical Leave Act Adoption Used</v>
      </c>
      <c r="M154" s="13">
        <f>G154</f>
        <v>0.97834315153359563</v>
      </c>
      <c r="N154" s="13"/>
      <c r="O154" s="19">
        <v>662</v>
      </c>
      <c r="P154">
        <f>COUNTIF(C$11:C$2024, C154)</f>
        <v>3</v>
      </c>
      <c r="Q154">
        <f>COUNTIF(F$11:F$177, F154)</f>
        <v>2</v>
      </c>
      <c r="R154" t="b">
        <f>A154=D154</f>
        <v>0</v>
      </c>
      <c r="S154" t="b">
        <f>A154&amp;B154&amp;C154=D154&amp;E154&amp;F154</f>
        <v>0</v>
      </c>
      <c r="V154" t="str">
        <f>IF($A154=V$10, $C154, "")</f>
        <v>Family Medical Leave Act Adoption foster care</v>
      </c>
      <c r="W154" t="str">
        <f>IF($A154=W$10, $C154, "")</f>
        <v/>
      </c>
      <c r="X154" t="str">
        <f>IF($A154=X$10, $C154, "")</f>
        <v/>
      </c>
      <c r="Y154" t="str">
        <f>IF($A154=Y$10, $C154, "")</f>
        <v/>
      </c>
      <c r="Z154" t="str">
        <f>IF($A154=Z$10, $C154, "")</f>
        <v/>
      </c>
      <c r="AB154" t="str">
        <f>IF($D154=AB$10, $F154, "")</f>
        <v/>
      </c>
      <c r="AC154" t="str">
        <f>IF($D154=AC$10, $F154, "")</f>
        <v/>
      </c>
      <c r="AD154" t="str">
        <f>IF($D154=AD$10, $F154, "")</f>
        <v/>
      </c>
      <c r="AE154" t="str">
        <f>IF($D154=AE$10, $F154, "")</f>
        <v>Family Medical Leave Act Adoption Used</v>
      </c>
      <c r="AF154" t="str">
        <f>IF($D154=AF$10, $F154, "")</f>
        <v/>
      </c>
      <c r="AH154">
        <f>COUNTIF(AI$11:AI$2024, AI154)</f>
        <v>2</v>
      </c>
      <c r="AI154" t="str">
        <f>V154&amp;AB154&amp;W154&amp;AC154&amp;X154&amp;AD154&amp;Y154&amp;AE154&amp;Z154&amp;AF154</f>
        <v>Family Medical Leave Act Adoption foster careFamily Medical Leave Act Adoption Used</v>
      </c>
      <c r="AJ154">
        <f>IF(ROW()=11,1,IF(AK153+1=AK154,AJ153,AJ153+1))</f>
        <v>120</v>
      </c>
      <c r="AK154">
        <f>IF(AI154=AI153, AK153+1, 1)</f>
        <v>1</v>
      </c>
      <c r="AL154" s="26" t="str">
        <f>AM154&amp;AN154</f>
        <v>DFASDBFamily Medical Leave Act Adoption foster care12374IBCFLAFamily Medical Leave Act Adoption Used</v>
      </c>
      <c r="AM154" t="str">
        <f>K154</f>
        <v>DFASDBFamily Medical Leave Act Adoption foster care</v>
      </c>
      <c r="AN154" t="str">
        <f>L154</f>
        <v>12374IBCFLAFamily Medical Leave Act Adoption Used</v>
      </c>
      <c r="AO154">
        <f>COUNTIF(AM$11:AM$1107, AM154)</f>
        <v>3</v>
      </c>
      <c r="AP154">
        <f>COUNTIF(AN$11:AN$1107, AN154)</f>
        <v>7</v>
      </c>
      <c r="AQ154">
        <f>MATCH(AM154, AM$11:AM$1107, 0)</f>
        <v>144</v>
      </c>
      <c r="AR154">
        <f>MATCH(AN154, AN$11:AN$1107, 0)</f>
        <v>129</v>
      </c>
      <c r="AS154">
        <v>662</v>
      </c>
      <c r="AU154" t="str">
        <f>C154</f>
        <v>Family Medical Leave Act Adoption foster care</v>
      </c>
      <c r="AV154" t="str">
        <f>IF(F154="", "", F154)</f>
        <v>Family Medical Leave Act Adoption Used</v>
      </c>
      <c r="AW154" s="13">
        <f>M154</f>
        <v>0.97834315153359563</v>
      </c>
      <c r="AX154" t="e">
        <f>VLOOKUP(AI154, UniquePairs!A$5:A$2000, 1, FALSE)</f>
        <v>#N/A</v>
      </c>
      <c r="AY154" t="str">
        <f>IFERROR(INDEX(UniquePairs!A$5:K$1000, MATCH(AL154, UniquePairs!A$5:A$1000, 0), 10), "")</f>
        <v/>
      </c>
      <c r="AZ154" s="13">
        <f>IF(AY154&lt;&gt;"", AY154, AW154)</f>
        <v>0.97834315153359563</v>
      </c>
      <c r="BA154" t="str">
        <f>IF(AZ154=0,"None",IF(AZ154&lt;0.6,"Weak",IF(AZ154&lt;0.7,"Review",IF(AZ154&lt;0.8,"Good",IF(AZ154&lt;0.9,"Very Good","Solid")))))</f>
        <v>Solid</v>
      </c>
      <c r="BB154" s="28" t="str">
        <f>IF(AJ153=AJ154, BB153, BC154)</f>
        <v>Family Medical Leave Act Adoption</v>
      </c>
      <c r="BC154" t="str">
        <f>IF(AV154="",AU154,StringMatch(AU154,AV154,TRUE))</f>
        <v>Family Medical Leave Act Adoption</v>
      </c>
      <c r="BD154" t="str">
        <f>TRIM(SUBSTITUTE(SUBSTITUTE(SUBSTITUTE(SUBSTITUTE(SUBSTITUTE(SUBSTITUTE(SUBSTITUTE(SUBSTITUTE(SUBSTITUTE(SUBSTITUTE(AU154,BR154,""),BS154,""),BT154,""),BU154,""),BV154,""),BW154,""),BX154,""),BY154,""),BZ154,""),CA154,""))</f>
        <v>foster care</v>
      </c>
      <c r="BE154" t="str">
        <f>TRIM(SUBSTITUTE(SUBSTITUTE(SUBSTITUTE(SUBSTITUTE(SUBSTITUTE(SUBSTITUTE(SUBSTITUTE(SUBSTITUTE(SUBSTITUTE(SUBSTITUTE(AV154,BH154,""),BI154,""),BJ154,""),BK154,""),BL154,""),BM154,""),BN154,""),BO154,""),BP154,""),BQ154,""))</f>
        <v>Used</v>
      </c>
      <c r="BF154" s="21">
        <f>LEN(AU154)-LEN(SUBSTITUTE(AU154," ",""))</f>
        <v>6</v>
      </c>
      <c r="BG154" s="21">
        <f>LEN(AV154)-LEN(SUBSTITUTE(AV154," ",""))</f>
        <v>5</v>
      </c>
      <c r="BH154" s="21" t="str">
        <f>IF(BF154=0,AU154,findspace($AU154,BH$10))</f>
        <v>Family</v>
      </c>
      <c r="BI154" s="21" t="str">
        <f>IF(BH154=0,AN154,findspace($AU154,BI$10))</f>
        <v>Medical</v>
      </c>
      <c r="BJ154" s="21" t="str">
        <f>IF(BI154=0,AV154,findspace($AU154,BJ$10))</f>
        <v>Leave</v>
      </c>
      <c r="BK154" s="21" t="str">
        <f>IF(BJ154=0,AW154,findspace($AU154,BK$10))</f>
        <v>Act</v>
      </c>
      <c r="BL154" s="21" t="str">
        <f>IF(BK154=0,AX154,findspace($AU154,BL$10))</f>
        <v>Adoption</v>
      </c>
      <c r="BM154" s="21" t="str">
        <f>IF(BL154=0,BF154,findspace($AU154,BM$10))</f>
        <v>foster</v>
      </c>
      <c r="BN154" s="21" t="str">
        <f>IF(BM154=0,BH154,findspace($AU154,BN$10))</f>
        <v>care</v>
      </c>
      <c r="BO154" s="21" t="str">
        <f>IF(BN154=0,BI154,findspace($AU154,BO$10))</f>
        <v/>
      </c>
      <c r="BR154" s="21" t="str">
        <f>IF($BG154=0,$AV154,findspace($AV154,BR$10))</f>
        <v>Family</v>
      </c>
      <c r="BS154" s="21" t="str">
        <f>IF($BG154=0,$AV154,findspace($AV154,BS$10))</f>
        <v>Medical</v>
      </c>
      <c r="BT154" s="21" t="str">
        <f>IF($BG154=0,$AV154,findspace($AV154,BT$10))</f>
        <v>Leave</v>
      </c>
      <c r="BU154" s="21" t="str">
        <f>IF($BG154=0,$AV154,findspace($AV154,BU$10))</f>
        <v>Act</v>
      </c>
      <c r="BV154" s="21" t="str">
        <f>IF($BG154=0,$AV154,findspace($AV154,BV$10))</f>
        <v>Adoption</v>
      </c>
      <c r="BW154" s="21" t="str">
        <f>IF($BG154=0,$AV154,findspace($AV154,BW$10))</f>
        <v>Used</v>
      </c>
      <c r="BX154" s="21" t="str">
        <f>IF($BG154=0,$AV154,findspace($AV154,BX$10))</f>
        <v/>
      </c>
      <c r="BY154" s="21" t="str">
        <f>IF($BG154=0,$AV154,findspace($AV154,BY$10))</f>
        <v/>
      </c>
      <c r="BZ154" s="21" t="str">
        <f>IF($BG154=0,$AV154,findspace($AV154,BZ$10))</f>
        <v/>
      </c>
      <c r="CA154" s="21" t="str">
        <f>IF($BG154=0,$AV154,findspace($AV154,CA$10))</f>
        <v/>
      </c>
    </row>
    <row r="155" spans="1:79" x14ac:dyDescent="0.35">
      <c r="A155" t="s">
        <v>1837</v>
      </c>
      <c r="B155" t="s">
        <v>414</v>
      </c>
      <c r="C155" t="s">
        <v>2965</v>
      </c>
      <c r="D155" t="s">
        <v>1839</v>
      </c>
      <c r="E155" t="s">
        <v>1117</v>
      </c>
      <c r="F155" t="s">
        <v>3238</v>
      </c>
      <c r="G155" s="13">
        <v>0.97834315153359563</v>
      </c>
      <c r="I155">
        <v>12374</v>
      </c>
      <c r="J155" t="str">
        <f>K155&amp;L155</f>
        <v>IBCFLAFamily Medical Leave Act Adoption Used12374DFASDBFamily Medical Leave Act Adoption foster care</v>
      </c>
      <c r="K155" t="str">
        <f>A155&amp;B155&amp;C155</f>
        <v>IBCFLAFamily Medical Leave Act Adoption Used</v>
      </c>
      <c r="L155" t="str">
        <f>I155&amp;D155&amp;E155&amp;F155</f>
        <v>12374DFASDBFamily Medical Leave Act Adoption foster care</v>
      </c>
      <c r="M155" s="13">
        <f>G155</f>
        <v>0.97834315153359563</v>
      </c>
      <c r="N155" s="13"/>
      <c r="O155" s="19">
        <v>70</v>
      </c>
      <c r="P155">
        <f>COUNTIF(C$11:C$2024, C155)</f>
        <v>3</v>
      </c>
      <c r="Q155">
        <f>COUNTIF(F$11:F$177, F155)</f>
        <v>1</v>
      </c>
      <c r="R155" t="b">
        <f>A155=D155</f>
        <v>0</v>
      </c>
      <c r="S155" t="b">
        <f>A155&amp;B155&amp;C155=D155&amp;E155&amp;F155</f>
        <v>0</v>
      </c>
      <c r="V155" t="str">
        <f>IF($A155=V$10, $C155, "")</f>
        <v/>
      </c>
      <c r="W155" t="str">
        <f>IF($A155=W$10, $C155, "")</f>
        <v/>
      </c>
      <c r="X155" t="str">
        <f>IF($A155=X$10, $C155, "")</f>
        <v/>
      </c>
      <c r="Y155" t="str">
        <f>IF($A155=Y$10, $C155, "")</f>
        <v>Family Medical Leave Act Adoption Used</v>
      </c>
      <c r="Z155" t="str">
        <f>IF($A155=Z$10, $C155, "")</f>
        <v/>
      </c>
      <c r="AB155" t="str">
        <f>IF($D155=AB$10, $F155, "")</f>
        <v>Family Medical Leave Act Adoption foster care</v>
      </c>
      <c r="AC155" t="str">
        <f>IF($D155=AC$10, $F155, "")</f>
        <v/>
      </c>
      <c r="AD155" t="str">
        <f>IF($D155=AD$10, $F155, "")</f>
        <v/>
      </c>
      <c r="AE155" t="str">
        <f>IF($D155=AE$10, $F155, "")</f>
        <v/>
      </c>
      <c r="AF155" t="str">
        <f>IF($D155=AF$10, $F155, "")</f>
        <v/>
      </c>
      <c r="AH155">
        <f>COUNTIF(AI$11:AI$2024, AI155)</f>
        <v>2</v>
      </c>
      <c r="AI155" t="str">
        <f>V155&amp;AB155&amp;W155&amp;AC155&amp;X155&amp;AD155&amp;Y155&amp;AE155&amp;Z155&amp;AF155</f>
        <v>Family Medical Leave Act Adoption foster careFamily Medical Leave Act Adoption Used</v>
      </c>
      <c r="AJ155">
        <f>IF(ROW()=11,1,IF(AK154+1=AK155,AJ154,AJ154+1))</f>
        <v>120</v>
      </c>
      <c r="AK155">
        <f>IF(AI155=AI154, AK154+1, 1)</f>
        <v>2</v>
      </c>
      <c r="AL155" s="26" t="str">
        <f>AM155&amp;AN155</f>
        <v>IBCFLAFamily Medical Leave Act Adoption Used12374DFASDBFamily Medical Leave Act Adoption foster care</v>
      </c>
      <c r="AM155" t="str">
        <f>K155</f>
        <v>IBCFLAFamily Medical Leave Act Adoption Used</v>
      </c>
      <c r="AN155" t="str">
        <f>L155</f>
        <v>12374DFASDBFamily Medical Leave Act Adoption foster care</v>
      </c>
      <c r="AO155">
        <f>COUNTIF(AM$11:AM$1107, AM155)</f>
        <v>3</v>
      </c>
      <c r="AP155">
        <f>COUNTIF(AN$11:AN$1107, AN155)</f>
        <v>3</v>
      </c>
      <c r="AQ155">
        <f>MATCH(AM155, AM$11:AM$1107, 0)</f>
        <v>127</v>
      </c>
      <c r="AR155">
        <f>MATCH(AN155, AN$11:AN$1107, 0)</f>
        <v>145</v>
      </c>
      <c r="AS155">
        <v>70</v>
      </c>
      <c r="AU155" t="str">
        <f>C155</f>
        <v>Family Medical Leave Act Adoption Used</v>
      </c>
      <c r="AV155" t="str">
        <f>IF(F155="", "", F155)</f>
        <v>Family Medical Leave Act Adoption foster care</v>
      </c>
      <c r="AW155" s="13">
        <f>M155</f>
        <v>0.97834315153359563</v>
      </c>
      <c r="AX155" t="e">
        <f>VLOOKUP(AI155, UniquePairs!A$5:A$2000, 1, FALSE)</f>
        <v>#N/A</v>
      </c>
      <c r="AY155" t="str">
        <f>IFERROR(INDEX(UniquePairs!A$5:K$1000, MATCH(AL155, UniquePairs!A$5:A$1000, 0), 10), "")</f>
        <v/>
      </c>
      <c r="AZ155" s="13">
        <f>IF(AY155&lt;&gt;"", AY155, AW155)</f>
        <v>0.97834315153359563</v>
      </c>
      <c r="BA155" t="str">
        <f>IF(AZ155=0,"None",IF(AZ155&lt;0.6,"Weak",IF(AZ155&lt;0.7,"Review",IF(AZ155&lt;0.8,"Good",IF(AZ155&lt;0.9,"Very Good","Solid")))))</f>
        <v>Solid</v>
      </c>
      <c r="BB155" s="28" t="str">
        <f>IF(AJ154=AJ155, BB154, BC155)</f>
        <v>Family Medical Leave Act Adoption</v>
      </c>
      <c r="BC155" t="str">
        <f>IF(AV155="",AU155,StringMatch(AU155,AV155,TRUE))</f>
        <v>Family Medical Leave Act Adoption</v>
      </c>
      <c r="BD155" t="str">
        <f>TRIM(SUBSTITUTE(SUBSTITUTE(SUBSTITUTE(SUBSTITUTE(SUBSTITUTE(SUBSTITUTE(SUBSTITUTE(SUBSTITUTE(SUBSTITUTE(SUBSTITUTE(AU155,BR155,""),BS155,""),BT155,""),BU155,""),BV155,""),BW155,""),BX155,""),BY155,""),BZ155,""),CA155,""))</f>
        <v>Used</v>
      </c>
      <c r="BE155" t="str">
        <f>TRIM(SUBSTITUTE(SUBSTITUTE(SUBSTITUTE(SUBSTITUTE(SUBSTITUTE(SUBSTITUTE(SUBSTITUTE(SUBSTITUTE(SUBSTITUTE(SUBSTITUTE(AV155,BH155,""),BI155,""),BJ155,""),BK155,""),BL155,""),BM155,""),BN155,""),BO155,""),BP155,""),BQ155,""))</f>
        <v>foster care</v>
      </c>
      <c r="BF155" s="21">
        <f>LEN(AU155)-LEN(SUBSTITUTE(AU155," ",""))</f>
        <v>5</v>
      </c>
      <c r="BG155" s="21">
        <f>LEN(AV155)-LEN(SUBSTITUTE(AV155," ",""))</f>
        <v>6</v>
      </c>
      <c r="BH155" s="21" t="str">
        <f>IF(BF155=0,AU155,findspace($AU155,BH$10))</f>
        <v>Family</v>
      </c>
      <c r="BI155" s="21" t="str">
        <f>IF(BH155=0,AN155,findspace($AU155,BI$10))</f>
        <v>Medical</v>
      </c>
      <c r="BJ155" s="21" t="str">
        <f>IF(BI155=0,AV155,findspace($AU155,BJ$10))</f>
        <v>Leave</v>
      </c>
      <c r="BK155" s="21" t="str">
        <f>IF(BJ155=0,AW155,findspace($AU155,BK$10))</f>
        <v>Act</v>
      </c>
      <c r="BL155" s="21" t="str">
        <f>IF(BK155=0,AX155,findspace($AU155,BL$10))</f>
        <v>Adoption</v>
      </c>
      <c r="BM155" s="21" t="str">
        <f>IF(BL155=0,BF155,findspace($AU155,BM$10))</f>
        <v>Used</v>
      </c>
      <c r="BN155" s="21" t="str">
        <f>IF(BM155=0,BH155,findspace($AU155,BN$10))</f>
        <v/>
      </c>
      <c r="BO155" s="21" t="str">
        <f>IF(BN155=0,BI155,findspace($AU155,BO$10))</f>
        <v/>
      </c>
      <c r="BR155" s="21" t="str">
        <f>IF($BG155=0,$AV155,findspace($AV155,BR$10))</f>
        <v>Family</v>
      </c>
      <c r="BS155" s="21" t="str">
        <f>IF($BG155=0,$AV155,findspace($AV155,BS$10))</f>
        <v>Medical</v>
      </c>
      <c r="BT155" s="21" t="str">
        <f>IF($BG155=0,$AV155,findspace($AV155,BT$10))</f>
        <v>Leave</v>
      </c>
      <c r="BU155" s="21" t="str">
        <f>IF($BG155=0,$AV155,findspace($AV155,BU$10))</f>
        <v>Act</v>
      </c>
      <c r="BV155" s="21" t="str">
        <f>IF($BG155=0,$AV155,findspace($AV155,BV$10))</f>
        <v>Adoption</v>
      </c>
      <c r="BW155" s="21" t="str">
        <f>IF($BG155=0,$AV155,findspace($AV155,BW$10))</f>
        <v>foster</v>
      </c>
      <c r="BX155" s="21" t="str">
        <f>IF($BG155=0,$AV155,findspace($AV155,BX$10))</f>
        <v>care</v>
      </c>
      <c r="BY155" s="21" t="str">
        <f>IF($BG155=0,$AV155,findspace($AV155,BY$10))</f>
        <v/>
      </c>
      <c r="BZ155" s="21" t="str">
        <f>IF($BG155=0,$AV155,findspace($AV155,BZ$10))</f>
        <v/>
      </c>
      <c r="CA155" s="21" t="str">
        <f>IF($BG155=0,$AV155,findspace($AV155,CA$10))</f>
        <v/>
      </c>
    </row>
    <row r="156" spans="1:79" x14ac:dyDescent="0.35">
      <c r="A156" t="s">
        <v>1836</v>
      </c>
      <c r="B156">
        <v>44</v>
      </c>
      <c r="C156" t="s">
        <v>2751</v>
      </c>
      <c r="D156" t="s">
        <v>1836</v>
      </c>
      <c r="E156">
        <v>89</v>
      </c>
      <c r="F156" t="s">
        <v>2812</v>
      </c>
      <c r="G156" s="13">
        <v>0.9768275508897708</v>
      </c>
      <c r="I156">
        <v>12374</v>
      </c>
      <c r="J156" t="str">
        <f>K156&amp;L156</f>
        <v>GSA44Restored Leave #112374GSA89Restored Leave #3</v>
      </c>
      <c r="K156" t="str">
        <f>A156&amp;B156&amp;C156</f>
        <v>GSA44Restored Leave #1</v>
      </c>
      <c r="L156" t="str">
        <f>I156&amp;D156&amp;E156&amp;F156</f>
        <v>12374GSA89Restored Leave #3</v>
      </c>
      <c r="M156" s="13">
        <f>G156</f>
        <v>0.9768275508897708</v>
      </c>
      <c r="N156" s="13"/>
      <c r="O156" s="19">
        <v>866</v>
      </c>
      <c r="P156">
        <f>COUNTIF(C$11:C$2024, C156)</f>
        <v>3</v>
      </c>
      <c r="Q156">
        <f>COUNTIF(F$11:F$177, F156)</f>
        <v>2</v>
      </c>
      <c r="R156" t="b">
        <f>A156=D156</f>
        <v>1</v>
      </c>
      <c r="S156" t="b">
        <f>A156&amp;B156&amp;C156=D156&amp;E156&amp;F156</f>
        <v>0</v>
      </c>
      <c r="V156" t="str">
        <f>IF($A156=V$10, $C156, "")</f>
        <v/>
      </c>
      <c r="W156" t="str">
        <f>IF($A156=W$10, $C156, "")</f>
        <v>Restored Leave #1</v>
      </c>
      <c r="X156" t="str">
        <f>IF($A156=X$10, $C156, "")</f>
        <v/>
      </c>
      <c r="Y156" t="str">
        <f>IF($A156=Y$10, $C156, "")</f>
        <v/>
      </c>
      <c r="Z156" t="str">
        <f>IF($A156=Z$10, $C156, "")</f>
        <v/>
      </c>
      <c r="AB156" t="str">
        <f>IF($D156=AB$10, $F156, "")</f>
        <v/>
      </c>
      <c r="AC156" t="str">
        <f>IF($D156=AC$10, $F156, "")</f>
        <v>Restored Leave #3</v>
      </c>
      <c r="AD156" t="str">
        <f>IF($D156=AD$10, $F156, "")</f>
        <v/>
      </c>
      <c r="AE156" t="str">
        <f>IF($D156=AE$10, $F156, "")</f>
        <v/>
      </c>
      <c r="AF156" t="str">
        <f>IF($D156=AF$10, $F156, "")</f>
        <v/>
      </c>
      <c r="AH156">
        <f>COUNTIF(AI$11:AI$2024, AI156)</f>
        <v>1</v>
      </c>
      <c r="AI156" t="str">
        <f>V156&amp;AB156&amp;W156&amp;AC156&amp;X156&amp;AD156&amp;Y156&amp;AE156&amp;Z156&amp;AF156</f>
        <v>Restored Leave #1Restored Leave #3</v>
      </c>
      <c r="AJ156">
        <f>IF(ROW()=11,1,IF(AK155+1=AK156,AJ155,AJ155+1))</f>
        <v>121</v>
      </c>
      <c r="AK156">
        <f>IF(AI156=AI155, AK155+1, 1)</f>
        <v>1</v>
      </c>
      <c r="AL156" s="26" t="str">
        <f>AM156&amp;AN156</f>
        <v>GSA44Restored Leave #112374GSA89Restored Leave #3</v>
      </c>
      <c r="AM156" t="str">
        <f>K156</f>
        <v>GSA44Restored Leave #1</v>
      </c>
      <c r="AN156" t="str">
        <f>L156</f>
        <v>12374GSA89Restored Leave #3</v>
      </c>
      <c r="AO156">
        <f>COUNTIF(AM$11:AM$1107, AM156)</f>
        <v>3</v>
      </c>
      <c r="AP156">
        <f>COUNTIF(AN$11:AN$1107, AN156)</f>
        <v>3</v>
      </c>
      <c r="AQ156">
        <f>MATCH(AM156, AM$11:AM$1107, 0)</f>
        <v>146</v>
      </c>
      <c r="AR156">
        <f>MATCH(AN156, AN$11:AN$1107, 0)</f>
        <v>146</v>
      </c>
      <c r="AS156">
        <v>866</v>
      </c>
      <c r="AU156" t="str">
        <f>C156</f>
        <v>Restored Leave #1</v>
      </c>
      <c r="AV156" t="str">
        <f>IF(F156="", "", F156)</f>
        <v>Restored Leave #3</v>
      </c>
      <c r="AW156" s="13">
        <f>M156</f>
        <v>0.9768275508897708</v>
      </c>
      <c r="AX156" t="e">
        <f>VLOOKUP(AI156, UniquePairs!A$5:A$2000, 1, FALSE)</f>
        <v>#N/A</v>
      </c>
      <c r="AY156" t="str">
        <f>IFERROR(INDEX(UniquePairs!A$5:K$1000, MATCH(AL156, UniquePairs!A$5:A$1000, 0), 10), "")</f>
        <v/>
      </c>
      <c r="AZ156" s="13">
        <f>IF(AY156&lt;&gt;"", AY156, AW156)</f>
        <v>0.9768275508897708</v>
      </c>
      <c r="BA156" t="str">
        <f>IF(AZ156=0,"None",IF(AZ156&lt;0.6,"Weak",IF(AZ156&lt;0.7,"Review",IF(AZ156&lt;0.8,"Good",IF(AZ156&lt;0.9,"Very Good","Solid")))))</f>
        <v>Solid</v>
      </c>
      <c r="BB156" s="28" t="str">
        <f>IF(AJ155=AJ156, BB155, BC156)</f>
        <v>Restored Leave</v>
      </c>
      <c r="BC156" t="str">
        <f>IF(AV156="",AU156,StringMatch(AU156,AV156,TRUE))</f>
        <v>Restored Leave</v>
      </c>
      <c r="BD156" t="str">
        <f>TRIM(SUBSTITUTE(SUBSTITUTE(SUBSTITUTE(SUBSTITUTE(SUBSTITUTE(SUBSTITUTE(SUBSTITUTE(SUBSTITUTE(SUBSTITUTE(SUBSTITUTE(AU156,BR156,""),BS156,""),BT156,""),BU156,""),BV156,""),BW156,""),BX156,""),BY156,""),BZ156,""),CA156,""))</f>
        <v>#1</v>
      </c>
      <c r="BE156" t="str">
        <f>TRIM(SUBSTITUTE(SUBSTITUTE(SUBSTITUTE(SUBSTITUTE(SUBSTITUTE(SUBSTITUTE(SUBSTITUTE(SUBSTITUTE(SUBSTITUTE(SUBSTITUTE(AV156,BH156,""),BI156,""),BJ156,""),BK156,""),BL156,""),BM156,""),BN156,""),BO156,""),BP156,""),BQ156,""))</f>
        <v>#3</v>
      </c>
      <c r="BF156" s="21">
        <f>LEN(AU156)-LEN(SUBSTITUTE(AU156," ",""))</f>
        <v>2</v>
      </c>
      <c r="BG156" s="21">
        <f>LEN(AV156)-LEN(SUBSTITUTE(AV156," ",""))</f>
        <v>2</v>
      </c>
      <c r="BH156" s="21" t="str">
        <f>IF(BF156=0,AU156,findspace($AU156,BH$10))</f>
        <v>Restored</v>
      </c>
      <c r="BI156" s="21" t="str">
        <f>IF(BH156=0,AN156,findspace($AU156,BI$10))</f>
        <v>Leave</v>
      </c>
      <c r="BJ156" s="21" t="str">
        <f>IF(BI156=0,AV156,findspace($AU156,BJ$10))</f>
        <v>#1</v>
      </c>
      <c r="BK156" s="21" t="str">
        <f>IF(BJ156=0,AW156,findspace($AU156,BK$10))</f>
        <v/>
      </c>
      <c r="BL156" s="21" t="str">
        <f>IF(BK156=0,AX156,findspace($AU156,BL$10))</f>
        <v/>
      </c>
      <c r="BM156" s="21" t="str">
        <f>IF(BL156=0,BF156,findspace($AU156,BM$10))</f>
        <v/>
      </c>
      <c r="BN156" s="21" t="str">
        <f>IF(BM156=0,BH156,findspace($AU156,BN$10))</f>
        <v/>
      </c>
      <c r="BO156" s="21" t="str">
        <f>IF(BN156=0,BI156,findspace($AU156,BO$10))</f>
        <v/>
      </c>
      <c r="BR156" s="21" t="str">
        <f>IF($BG156=0,$AV156,findspace($AV156,BR$10))</f>
        <v>Restored</v>
      </c>
      <c r="BS156" s="21" t="str">
        <f>IF($BG156=0,$AV156,findspace($AV156,BS$10))</f>
        <v>Leave</v>
      </c>
      <c r="BT156" s="21" t="str">
        <f>IF($BG156=0,$AV156,findspace($AV156,BT$10))</f>
        <v>#3</v>
      </c>
      <c r="BU156" s="21" t="str">
        <f>IF($BG156=0,$AV156,findspace($AV156,BU$10))</f>
        <v/>
      </c>
      <c r="BV156" s="21" t="str">
        <f>IF($BG156=0,$AV156,findspace($AV156,BV$10))</f>
        <v/>
      </c>
      <c r="BW156" s="21" t="str">
        <f>IF($BG156=0,$AV156,findspace($AV156,BW$10))</f>
        <v/>
      </c>
      <c r="BX156" s="21" t="str">
        <f>IF($BG156=0,$AV156,findspace($AV156,BX$10))</f>
        <v/>
      </c>
      <c r="BY156" s="21" t="str">
        <f>IF($BG156=0,$AV156,findspace($AV156,BY$10))</f>
        <v/>
      </c>
      <c r="BZ156" s="21" t="str">
        <f>IF($BG156=0,$AV156,findspace($AV156,BZ$10))</f>
        <v/>
      </c>
      <c r="CA156" s="21" t="str">
        <f>IF($BG156=0,$AV156,findspace($AV156,CA$10))</f>
        <v/>
      </c>
    </row>
    <row r="157" spans="1:79" x14ac:dyDescent="0.35">
      <c r="A157" t="s">
        <v>1836</v>
      </c>
      <c r="B157">
        <v>45</v>
      </c>
      <c r="C157" t="s">
        <v>2752</v>
      </c>
      <c r="D157" t="s">
        <v>1836</v>
      </c>
      <c r="E157">
        <v>89</v>
      </c>
      <c r="F157" t="s">
        <v>2812</v>
      </c>
      <c r="G157" s="13">
        <v>0.9768275508897708</v>
      </c>
      <c r="I157">
        <v>12374</v>
      </c>
      <c r="J157" t="str">
        <f>K157&amp;L157</f>
        <v>GSA45Restored Leave #212374GSA89Restored Leave #3</v>
      </c>
      <c r="K157" t="str">
        <f>A157&amp;B157&amp;C157</f>
        <v>GSA45Restored Leave #2</v>
      </c>
      <c r="L157" t="str">
        <f>I157&amp;D157&amp;E157&amp;F157</f>
        <v>12374GSA89Restored Leave #3</v>
      </c>
      <c r="M157" s="13">
        <f>G157</f>
        <v>0.9768275508897708</v>
      </c>
      <c r="N157" s="13"/>
      <c r="O157" s="19">
        <v>389</v>
      </c>
      <c r="P157">
        <f>COUNTIF(C$11:C$2024, C157)</f>
        <v>3</v>
      </c>
      <c r="Q157">
        <f>COUNTIF(F$11:F$177, F157)</f>
        <v>2</v>
      </c>
      <c r="R157" t="b">
        <f>A157=D157</f>
        <v>1</v>
      </c>
      <c r="S157" t="b">
        <f>A157&amp;B157&amp;C157=D157&amp;E157&amp;F157</f>
        <v>0</v>
      </c>
      <c r="V157" t="str">
        <f>IF($A157=V$10, $C157, "")</f>
        <v/>
      </c>
      <c r="W157" t="str">
        <f>IF($A157=W$10, $C157, "")</f>
        <v>Restored Leave #2</v>
      </c>
      <c r="X157" t="str">
        <f>IF($A157=X$10, $C157, "")</f>
        <v/>
      </c>
      <c r="Y157" t="str">
        <f>IF($A157=Y$10, $C157, "")</f>
        <v/>
      </c>
      <c r="Z157" t="str">
        <f>IF($A157=Z$10, $C157, "")</f>
        <v/>
      </c>
      <c r="AB157" t="str">
        <f>IF($D157=AB$10, $F157, "")</f>
        <v/>
      </c>
      <c r="AC157" t="str">
        <f>IF($D157=AC$10, $F157, "")</f>
        <v>Restored Leave #3</v>
      </c>
      <c r="AD157" t="str">
        <f>IF($D157=AD$10, $F157, "")</f>
        <v/>
      </c>
      <c r="AE157" t="str">
        <f>IF($D157=AE$10, $F157, "")</f>
        <v/>
      </c>
      <c r="AF157" t="str">
        <f>IF($D157=AF$10, $F157, "")</f>
        <v/>
      </c>
      <c r="AH157">
        <f>COUNTIF(AI$11:AI$2024, AI157)</f>
        <v>1</v>
      </c>
      <c r="AI157" t="str">
        <f>V157&amp;AB157&amp;W157&amp;AC157&amp;X157&amp;AD157&amp;Y157&amp;AE157&amp;Z157&amp;AF157</f>
        <v>Restored Leave #2Restored Leave #3</v>
      </c>
      <c r="AJ157">
        <f>IF(ROW()=11,1,IF(AK156+1=AK157,AJ156,AJ156+1))</f>
        <v>122</v>
      </c>
      <c r="AK157">
        <f>IF(AI157=AI156, AK156+1, 1)</f>
        <v>1</v>
      </c>
      <c r="AL157" s="26" t="str">
        <f>AM157&amp;AN157</f>
        <v>GSA45Restored Leave #212374GSA89Restored Leave #3</v>
      </c>
      <c r="AM157" t="str">
        <f>K157</f>
        <v>GSA45Restored Leave #2</v>
      </c>
      <c r="AN157" t="str">
        <f>L157</f>
        <v>12374GSA89Restored Leave #3</v>
      </c>
      <c r="AO157">
        <f>COUNTIF(AM$11:AM$1107, AM157)</f>
        <v>3</v>
      </c>
      <c r="AP157">
        <f>COUNTIF(AN$11:AN$1107, AN157)</f>
        <v>3</v>
      </c>
      <c r="AQ157">
        <f>MATCH(AM157, AM$11:AM$1107, 0)</f>
        <v>147</v>
      </c>
      <c r="AR157">
        <f>MATCH(AN157, AN$11:AN$1107, 0)</f>
        <v>146</v>
      </c>
      <c r="AS157">
        <v>389</v>
      </c>
      <c r="AU157" t="str">
        <f>C157</f>
        <v>Restored Leave #2</v>
      </c>
      <c r="AV157" t="str">
        <f>IF(F157="", "", F157)</f>
        <v>Restored Leave #3</v>
      </c>
      <c r="AW157" s="13">
        <f>M157</f>
        <v>0.9768275508897708</v>
      </c>
      <c r="AX157" t="e">
        <f>VLOOKUP(AI157, UniquePairs!A$5:A$2000, 1, FALSE)</f>
        <v>#N/A</v>
      </c>
      <c r="AY157" t="str">
        <f>IFERROR(INDEX(UniquePairs!A$5:K$1000, MATCH(AL157, UniquePairs!A$5:A$1000, 0), 10), "")</f>
        <v/>
      </c>
      <c r="AZ157" s="13">
        <f>IF(AY157&lt;&gt;"", AY157, AW157)</f>
        <v>0.9768275508897708</v>
      </c>
      <c r="BA157" t="str">
        <f>IF(AZ157=0,"None",IF(AZ157&lt;0.6,"Weak",IF(AZ157&lt;0.7,"Review",IF(AZ157&lt;0.8,"Good",IF(AZ157&lt;0.9,"Very Good","Solid")))))</f>
        <v>Solid</v>
      </c>
      <c r="BB157" s="28" t="str">
        <f>IF(AJ156=AJ157, BB156, BC157)</f>
        <v>Restored Leave</v>
      </c>
      <c r="BC157" t="str">
        <f>IF(AV157="",AU157,StringMatch(AU157,AV157,TRUE))</f>
        <v>Restored Leave</v>
      </c>
      <c r="BD157" t="str">
        <f>TRIM(SUBSTITUTE(SUBSTITUTE(SUBSTITUTE(SUBSTITUTE(SUBSTITUTE(SUBSTITUTE(SUBSTITUTE(SUBSTITUTE(SUBSTITUTE(SUBSTITUTE(AU157,BR157,""),BS157,""),BT157,""),BU157,""),BV157,""),BW157,""),BX157,""),BY157,""),BZ157,""),CA157,""))</f>
        <v>#2</v>
      </c>
      <c r="BE157" t="str">
        <f>TRIM(SUBSTITUTE(SUBSTITUTE(SUBSTITUTE(SUBSTITUTE(SUBSTITUTE(SUBSTITUTE(SUBSTITUTE(SUBSTITUTE(SUBSTITUTE(SUBSTITUTE(AV157,BH157,""),BI157,""),BJ157,""),BK157,""),BL157,""),BM157,""),BN157,""),BO157,""),BP157,""),BQ157,""))</f>
        <v>#3</v>
      </c>
      <c r="BF157" s="21">
        <f>LEN(AU157)-LEN(SUBSTITUTE(AU157," ",""))</f>
        <v>2</v>
      </c>
      <c r="BG157" s="21">
        <f>LEN(AV157)-LEN(SUBSTITUTE(AV157," ",""))</f>
        <v>2</v>
      </c>
      <c r="BH157" s="21" t="str">
        <f>IF(BF157=0,AU157,findspace($AU157,BH$10))</f>
        <v>Restored</v>
      </c>
      <c r="BI157" s="21" t="str">
        <f>IF(BH157=0,AN157,findspace($AU157,BI$10))</f>
        <v>Leave</v>
      </c>
      <c r="BJ157" s="21" t="str">
        <f>IF(BI157=0,AV157,findspace($AU157,BJ$10))</f>
        <v>#2</v>
      </c>
      <c r="BK157" s="21" t="str">
        <f>IF(BJ157=0,AW157,findspace($AU157,BK$10))</f>
        <v/>
      </c>
      <c r="BL157" s="21" t="str">
        <f>IF(BK157=0,AX157,findspace($AU157,BL$10))</f>
        <v/>
      </c>
      <c r="BM157" s="21" t="str">
        <f>IF(BL157=0,BF157,findspace($AU157,BM$10))</f>
        <v/>
      </c>
      <c r="BN157" s="21" t="str">
        <f>IF(BM157=0,BH157,findspace($AU157,BN$10))</f>
        <v/>
      </c>
      <c r="BO157" s="21" t="str">
        <f>IF(BN157=0,BI157,findspace($AU157,BO$10))</f>
        <v/>
      </c>
      <c r="BR157" s="21" t="str">
        <f>IF($BG157=0,$AV157,findspace($AV157,BR$10))</f>
        <v>Restored</v>
      </c>
      <c r="BS157" s="21" t="str">
        <f>IF($BG157=0,$AV157,findspace($AV157,BS$10))</f>
        <v>Leave</v>
      </c>
      <c r="BT157" s="21" t="str">
        <f>IF($BG157=0,$AV157,findspace($AV157,BT$10))</f>
        <v>#3</v>
      </c>
      <c r="BU157" s="21" t="str">
        <f>IF($BG157=0,$AV157,findspace($AV157,BU$10))</f>
        <v/>
      </c>
      <c r="BV157" s="21" t="str">
        <f>IF($BG157=0,$AV157,findspace($AV157,BV$10))</f>
        <v/>
      </c>
      <c r="BW157" s="21" t="str">
        <f>IF($BG157=0,$AV157,findspace($AV157,BW$10))</f>
        <v/>
      </c>
      <c r="BX157" s="21" t="str">
        <f>IF($BG157=0,$AV157,findspace($AV157,BX$10))</f>
        <v/>
      </c>
      <c r="BY157" s="21" t="str">
        <f>IF($BG157=0,$AV157,findspace($AV157,BY$10))</f>
        <v/>
      </c>
      <c r="BZ157" s="21" t="str">
        <f>IF($BG157=0,$AV157,findspace($AV157,BZ$10))</f>
        <v/>
      </c>
      <c r="CA157" s="21" t="str">
        <f>IF($BG157=0,$AV157,findspace($AV157,CA$10))</f>
        <v/>
      </c>
    </row>
    <row r="158" spans="1:79" x14ac:dyDescent="0.35">
      <c r="A158" t="s">
        <v>1836</v>
      </c>
      <c r="B158">
        <v>89</v>
      </c>
      <c r="C158" t="s">
        <v>2812</v>
      </c>
      <c r="D158" t="s">
        <v>1836</v>
      </c>
      <c r="E158">
        <v>44</v>
      </c>
      <c r="F158" t="s">
        <v>2751</v>
      </c>
      <c r="G158" s="13">
        <v>0.9768275508897708</v>
      </c>
      <c r="I158">
        <v>12374</v>
      </c>
      <c r="J158" t="str">
        <f>K158&amp;L158</f>
        <v>GSA89Restored Leave #312374GSA44Restored Leave #1</v>
      </c>
      <c r="K158" t="str">
        <f>A158&amp;B158&amp;C158</f>
        <v>GSA89Restored Leave #3</v>
      </c>
      <c r="L158" t="str">
        <f>I158&amp;D158&amp;E158&amp;F158</f>
        <v>12374GSA44Restored Leave #1</v>
      </c>
      <c r="M158" s="13">
        <f>G158</f>
        <v>0.9768275508897708</v>
      </c>
      <c r="N158" s="13"/>
      <c r="O158" s="19">
        <v>211</v>
      </c>
      <c r="P158">
        <f>COUNTIF(C$11:C$2024, C158)</f>
        <v>3</v>
      </c>
      <c r="Q158">
        <f>COUNTIF(F$11:F$177, F158)</f>
        <v>1</v>
      </c>
      <c r="R158" t="b">
        <f>A158=D158</f>
        <v>1</v>
      </c>
      <c r="S158" t="b">
        <f>A158&amp;B158&amp;C158=D158&amp;E158&amp;F158</f>
        <v>0</v>
      </c>
      <c r="V158" t="str">
        <f>IF($A158=V$10, $C158, "")</f>
        <v/>
      </c>
      <c r="W158" t="str">
        <f>IF($A158=W$10, $C158, "")</f>
        <v>Restored Leave #3</v>
      </c>
      <c r="X158" t="str">
        <f>IF($A158=X$10, $C158, "")</f>
        <v/>
      </c>
      <c r="Y158" t="str">
        <f>IF($A158=Y$10, $C158, "")</f>
        <v/>
      </c>
      <c r="Z158" t="str">
        <f>IF($A158=Z$10, $C158, "")</f>
        <v/>
      </c>
      <c r="AB158" t="str">
        <f>IF($D158=AB$10, $F158, "")</f>
        <v/>
      </c>
      <c r="AC158" t="str">
        <f>IF($D158=AC$10, $F158, "")</f>
        <v>Restored Leave #1</v>
      </c>
      <c r="AD158" t="str">
        <f>IF($D158=AD$10, $F158, "")</f>
        <v/>
      </c>
      <c r="AE158" t="str">
        <f>IF($D158=AE$10, $F158, "")</f>
        <v/>
      </c>
      <c r="AF158" t="str">
        <f>IF($D158=AF$10, $F158, "")</f>
        <v/>
      </c>
      <c r="AH158">
        <f>COUNTIF(AI$11:AI$2024, AI158)</f>
        <v>1</v>
      </c>
      <c r="AI158" t="str">
        <f>V158&amp;AB158&amp;W158&amp;AC158&amp;X158&amp;AD158&amp;Y158&amp;AE158&amp;Z158&amp;AF158</f>
        <v>Restored Leave #3Restored Leave #1</v>
      </c>
      <c r="AJ158">
        <f>IF(ROW()=11,1,IF(AK157+1=AK158,AJ157,AJ157+1))</f>
        <v>123</v>
      </c>
      <c r="AK158">
        <f>IF(AI158=AI157, AK157+1, 1)</f>
        <v>1</v>
      </c>
      <c r="AL158" s="26" t="str">
        <f>AM158&amp;AN158</f>
        <v>GSA89Restored Leave #312374GSA44Restored Leave #1</v>
      </c>
      <c r="AM158" t="str">
        <f>K158</f>
        <v>GSA89Restored Leave #3</v>
      </c>
      <c r="AN158" t="str">
        <f>L158</f>
        <v>12374GSA44Restored Leave #1</v>
      </c>
      <c r="AO158">
        <f>COUNTIF(AM$11:AM$1107, AM158)</f>
        <v>3</v>
      </c>
      <c r="AP158">
        <f>COUNTIF(AN$11:AN$1107, AN158)</f>
        <v>3</v>
      </c>
      <c r="AQ158">
        <f>MATCH(AM158, AM$11:AM$1107, 0)</f>
        <v>148</v>
      </c>
      <c r="AR158">
        <f>MATCH(AN158, AN$11:AN$1107, 0)</f>
        <v>148</v>
      </c>
      <c r="AS158">
        <v>211</v>
      </c>
      <c r="AU158" t="str">
        <f>C158</f>
        <v>Restored Leave #3</v>
      </c>
      <c r="AV158" t="str">
        <f>IF(F158="", "", F158)</f>
        <v>Restored Leave #1</v>
      </c>
      <c r="AW158" s="13">
        <f>M158</f>
        <v>0.9768275508897708</v>
      </c>
      <c r="AX158" t="e">
        <f>VLOOKUP(AI158, UniquePairs!A$5:A$2000, 1, FALSE)</f>
        <v>#N/A</v>
      </c>
      <c r="AY158" t="str">
        <f>IFERROR(INDEX(UniquePairs!A$5:K$1000, MATCH(AL158, UniquePairs!A$5:A$1000, 0), 10), "")</f>
        <v/>
      </c>
      <c r="AZ158" s="13">
        <f>IF(AY158&lt;&gt;"", AY158, AW158)</f>
        <v>0.9768275508897708</v>
      </c>
      <c r="BA158" t="str">
        <f>IF(AZ158=0,"None",IF(AZ158&lt;0.6,"Weak",IF(AZ158&lt;0.7,"Review",IF(AZ158&lt;0.8,"Good",IF(AZ158&lt;0.9,"Very Good","Solid")))))</f>
        <v>Solid</v>
      </c>
      <c r="BB158" s="28" t="str">
        <f>IF(AJ157=AJ158, BB157, BC158)</f>
        <v>Restored Leave</v>
      </c>
      <c r="BC158" t="str">
        <f>IF(AV158="",AU158,StringMatch(AU158,AV158,TRUE))</f>
        <v>Restored Leave</v>
      </c>
      <c r="BD158" t="str">
        <f>TRIM(SUBSTITUTE(SUBSTITUTE(SUBSTITUTE(SUBSTITUTE(SUBSTITUTE(SUBSTITUTE(SUBSTITUTE(SUBSTITUTE(SUBSTITUTE(SUBSTITUTE(AU158,BR158,""),BS158,""),BT158,""),BU158,""),BV158,""),BW158,""),BX158,""),BY158,""),BZ158,""),CA158,""))</f>
        <v>#3</v>
      </c>
      <c r="BE158" t="str">
        <f>TRIM(SUBSTITUTE(SUBSTITUTE(SUBSTITUTE(SUBSTITUTE(SUBSTITUTE(SUBSTITUTE(SUBSTITUTE(SUBSTITUTE(SUBSTITUTE(SUBSTITUTE(AV158,BH158,""),BI158,""),BJ158,""),BK158,""),BL158,""),BM158,""),BN158,""),BO158,""),BP158,""),BQ158,""))</f>
        <v>#1</v>
      </c>
      <c r="BF158" s="21">
        <f>LEN(AU158)-LEN(SUBSTITUTE(AU158," ",""))</f>
        <v>2</v>
      </c>
      <c r="BG158" s="21">
        <f>LEN(AV158)-LEN(SUBSTITUTE(AV158," ",""))</f>
        <v>2</v>
      </c>
      <c r="BH158" s="21" t="str">
        <f>IF(BF158=0,AU158,findspace($AU158,BH$10))</f>
        <v>Restored</v>
      </c>
      <c r="BI158" s="21" t="str">
        <f>IF(BH158=0,AN158,findspace($AU158,BI$10))</f>
        <v>Leave</v>
      </c>
      <c r="BJ158" s="21" t="str">
        <f>IF(BI158=0,AV158,findspace($AU158,BJ$10))</f>
        <v>#3</v>
      </c>
      <c r="BK158" s="21" t="str">
        <f>IF(BJ158=0,AW158,findspace($AU158,BK$10))</f>
        <v/>
      </c>
      <c r="BL158" s="21" t="str">
        <f>IF(BK158=0,AX158,findspace($AU158,BL$10))</f>
        <v/>
      </c>
      <c r="BM158" s="21" t="str">
        <f>IF(BL158=0,BF158,findspace($AU158,BM$10))</f>
        <v/>
      </c>
      <c r="BN158" s="21" t="str">
        <f>IF(BM158=0,BH158,findspace($AU158,BN$10))</f>
        <v/>
      </c>
      <c r="BO158" s="21" t="str">
        <f>IF(BN158=0,BI158,findspace($AU158,BO$10))</f>
        <v/>
      </c>
      <c r="BR158" s="21" t="str">
        <f>IF($BG158=0,$AV158,findspace($AV158,BR$10))</f>
        <v>Restored</v>
      </c>
      <c r="BS158" s="21" t="str">
        <f>IF($BG158=0,$AV158,findspace($AV158,BS$10))</f>
        <v>Leave</v>
      </c>
      <c r="BT158" s="21" t="str">
        <f>IF($BG158=0,$AV158,findspace($AV158,BT$10))</f>
        <v>#1</v>
      </c>
      <c r="BU158" s="21" t="str">
        <f>IF($BG158=0,$AV158,findspace($AV158,BU$10))</f>
        <v/>
      </c>
      <c r="BV158" s="21" t="str">
        <f>IF($BG158=0,$AV158,findspace($AV158,BV$10))</f>
        <v/>
      </c>
      <c r="BW158" s="21" t="str">
        <f>IF($BG158=0,$AV158,findspace($AV158,BW$10))</f>
        <v/>
      </c>
      <c r="BX158" s="21" t="str">
        <f>IF($BG158=0,$AV158,findspace($AV158,BX$10))</f>
        <v/>
      </c>
      <c r="BY158" s="21" t="str">
        <f>IF($BG158=0,$AV158,findspace($AV158,BY$10))</f>
        <v/>
      </c>
      <c r="BZ158" s="21" t="str">
        <f>IF($BG158=0,$AV158,findspace($AV158,BZ$10))</f>
        <v/>
      </c>
      <c r="CA158" s="21" t="str">
        <f>IF($BG158=0,$AV158,findspace($AV158,CA$10))</f>
        <v/>
      </c>
    </row>
    <row r="159" spans="1:79" x14ac:dyDescent="0.35">
      <c r="A159" t="s">
        <v>1836</v>
      </c>
      <c r="B159">
        <v>89</v>
      </c>
      <c r="C159" t="s">
        <v>2812</v>
      </c>
      <c r="D159" t="s">
        <v>1836</v>
      </c>
      <c r="E159">
        <v>45</v>
      </c>
      <c r="F159" t="s">
        <v>2752</v>
      </c>
      <c r="G159" s="13">
        <v>0.9768275508897708</v>
      </c>
      <c r="I159">
        <v>12374</v>
      </c>
      <c r="J159" t="str">
        <f>K159&amp;L159</f>
        <v>GSA89Restored Leave #312374GSA45Restored Leave #2</v>
      </c>
      <c r="K159" t="str">
        <f>A159&amp;B159&amp;C159</f>
        <v>GSA89Restored Leave #3</v>
      </c>
      <c r="L159" t="str">
        <f>I159&amp;D159&amp;E159&amp;F159</f>
        <v>12374GSA45Restored Leave #2</v>
      </c>
      <c r="M159" s="13">
        <f>G159</f>
        <v>0.9768275508897708</v>
      </c>
      <c r="N159" s="13"/>
      <c r="O159" s="19">
        <v>385</v>
      </c>
      <c r="P159">
        <f>COUNTIF(C$11:C$2024, C159)</f>
        <v>3</v>
      </c>
      <c r="Q159">
        <f>COUNTIF(F$11:F$177, F159)</f>
        <v>1</v>
      </c>
      <c r="R159" t="b">
        <f>A159=D159</f>
        <v>1</v>
      </c>
      <c r="S159" t="b">
        <f>A159&amp;B159&amp;C159=D159&amp;E159&amp;F159</f>
        <v>0</v>
      </c>
      <c r="V159" t="str">
        <f>IF($A159=V$10, $C159, "")</f>
        <v/>
      </c>
      <c r="W159" t="str">
        <f>IF($A159=W$10, $C159, "")</f>
        <v>Restored Leave #3</v>
      </c>
      <c r="X159" t="str">
        <f>IF($A159=X$10, $C159, "")</f>
        <v/>
      </c>
      <c r="Y159" t="str">
        <f>IF($A159=Y$10, $C159, "")</f>
        <v/>
      </c>
      <c r="Z159" t="str">
        <f>IF($A159=Z$10, $C159, "")</f>
        <v/>
      </c>
      <c r="AB159" t="str">
        <f>IF($D159=AB$10, $F159, "")</f>
        <v/>
      </c>
      <c r="AC159" t="str">
        <f>IF($D159=AC$10, $F159, "")</f>
        <v>Restored Leave #2</v>
      </c>
      <c r="AD159" t="str">
        <f>IF($D159=AD$10, $F159, "")</f>
        <v/>
      </c>
      <c r="AE159" t="str">
        <f>IF($D159=AE$10, $F159, "")</f>
        <v/>
      </c>
      <c r="AF159" t="str">
        <f>IF($D159=AF$10, $F159, "")</f>
        <v/>
      </c>
      <c r="AH159">
        <f>COUNTIF(AI$11:AI$2024, AI159)</f>
        <v>1</v>
      </c>
      <c r="AI159" t="str">
        <f>V159&amp;AB159&amp;W159&amp;AC159&amp;X159&amp;AD159&amp;Y159&amp;AE159&amp;Z159&amp;AF159</f>
        <v>Restored Leave #3Restored Leave #2</v>
      </c>
      <c r="AJ159">
        <f>IF(ROW()=11,1,IF(AK158+1=AK159,AJ158,AJ158+1))</f>
        <v>124</v>
      </c>
      <c r="AK159">
        <f>IF(AI159=AI158, AK158+1, 1)</f>
        <v>1</v>
      </c>
      <c r="AL159" s="26" t="str">
        <f>AM159&amp;AN159</f>
        <v>GSA89Restored Leave #312374GSA45Restored Leave #2</v>
      </c>
      <c r="AM159" t="str">
        <f>K159</f>
        <v>GSA89Restored Leave #3</v>
      </c>
      <c r="AN159" t="str">
        <f>L159</f>
        <v>12374GSA45Restored Leave #2</v>
      </c>
      <c r="AO159">
        <f>COUNTIF(AM$11:AM$1107, AM159)</f>
        <v>3</v>
      </c>
      <c r="AP159">
        <f>COUNTIF(AN$11:AN$1107, AN159)</f>
        <v>3</v>
      </c>
      <c r="AQ159">
        <f>MATCH(AM159, AM$11:AM$1107, 0)</f>
        <v>148</v>
      </c>
      <c r="AR159">
        <f>MATCH(AN159, AN$11:AN$1107, 0)</f>
        <v>149</v>
      </c>
      <c r="AS159">
        <v>385</v>
      </c>
      <c r="AU159" t="str">
        <f>C159</f>
        <v>Restored Leave #3</v>
      </c>
      <c r="AV159" t="str">
        <f>IF(F159="", "", F159)</f>
        <v>Restored Leave #2</v>
      </c>
      <c r="AW159" s="13">
        <f>M159</f>
        <v>0.9768275508897708</v>
      </c>
      <c r="AX159" t="e">
        <f>VLOOKUP(AI159, UniquePairs!A$5:A$2000, 1, FALSE)</f>
        <v>#N/A</v>
      </c>
      <c r="AY159" t="str">
        <f>IFERROR(INDEX(UniquePairs!A$5:K$1000, MATCH(AL159, UniquePairs!A$5:A$1000, 0), 10), "")</f>
        <v/>
      </c>
      <c r="AZ159" s="13">
        <f>IF(AY159&lt;&gt;"", AY159, AW159)</f>
        <v>0.9768275508897708</v>
      </c>
      <c r="BA159" t="str">
        <f>IF(AZ159=0,"None",IF(AZ159&lt;0.6,"Weak",IF(AZ159&lt;0.7,"Review",IF(AZ159&lt;0.8,"Good",IF(AZ159&lt;0.9,"Very Good","Solid")))))</f>
        <v>Solid</v>
      </c>
      <c r="BB159" s="28" t="str">
        <f>IF(AJ158=AJ159, BB158, BC159)</f>
        <v>Restored Leave</v>
      </c>
      <c r="BC159" t="str">
        <f>IF(AV159="",AU159,StringMatch(AU159,AV159,TRUE))</f>
        <v>Restored Leave</v>
      </c>
      <c r="BD159" t="str">
        <f>TRIM(SUBSTITUTE(SUBSTITUTE(SUBSTITUTE(SUBSTITUTE(SUBSTITUTE(SUBSTITUTE(SUBSTITUTE(SUBSTITUTE(SUBSTITUTE(SUBSTITUTE(AU159,BR159,""),BS159,""),BT159,""),BU159,""),BV159,""),BW159,""),BX159,""),BY159,""),BZ159,""),CA159,""))</f>
        <v>#3</v>
      </c>
      <c r="BE159" t="str">
        <f>TRIM(SUBSTITUTE(SUBSTITUTE(SUBSTITUTE(SUBSTITUTE(SUBSTITUTE(SUBSTITUTE(SUBSTITUTE(SUBSTITUTE(SUBSTITUTE(SUBSTITUTE(AV159,BH159,""),BI159,""),BJ159,""),BK159,""),BL159,""),BM159,""),BN159,""),BO159,""),BP159,""),BQ159,""))</f>
        <v>#2</v>
      </c>
      <c r="BF159" s="21">
        <f>LEN(AU159)-LEN(SUBSTITUTE(AU159," ",""))</f>
        <v>2</v>
      </c>
      <c r="BG159" s="21">
        <f>LEN(AV159)-LEN(SUBSTITUTE(AV159," ",""))</f>
        <v>2</v>
      </c>
      <c r="BH159" s="21" t="str">
        <f>IF(BF159=0,AU159,findspace($AU159,BH$10))</f>
        <v>Restored</v>
      </c>
      <c r="BI159" s="21" t="str">
        <f>IF(BH159=0,AN159,findspace($AU159,BI$10))</f>
        <v>Leave</v>
      </c>
      <c r="BJ159" s="21" t="str">
        <f>IF(BI159=0,AV159,findspace($AU159,BJ$10))</f>
        <v>#3</v>
      </c>
      <c r="BK159" s="21" t="str">
        <f>IF(BJ159=0,AW159,findspace($AU159,BK$10))</f>
        <v/>
      </c>
      <c r="BL159" s="21" t="str">
        <f>IF(BK159=0,AX159,findspace($AU159,BL$10))</f>
        <v/>
      </c>
      <c r="BM159" s="21" t="str">
        <f>IF(BL159=0,BF159,findspace($AU159,BM$10))</f>
        <v/>
      </c>
      <c r="BN159" s="21" t="str">
        <f>IF(BM159=0,BH159,findspace($AU159,BN$10))</f>
        <v/>
      </c>
      <c r="BO159" s="21" t="str">
        <f>IF(BN159=0,BI159,findspace($AU159,BO$10))</f>
        <v/>
      </c>
      <c r="BR159" s="21" t="str">
        <f>IF($BG159=0,$AV159,findspace($AV159,BR$10))</f>
        <v>Restored</v>
      </c>
      <c r="BS159" s="21" t="str">
        <f>IF($BG159=0,$AV159,findspace($AV159,BS$10))</f>
        <v>Leave</v>
      </c>
      <c r="BT159" s="21" t="str">
        <f>IF($BG159=0,$AV159,findspace($AV159,BT$10))</f>
        <v>#2</v>
      </c>
      <c r="BU159" s="21" t="str">
        <f>IF($BG159=0,$AV159,findspace($AV159,BU$10))</f>
        <v/>
      </c>
      <c r="BV159" s="21" t="str">
        <f>IF($BG159=0,$AV159,findspace($AV159,BV$10))</f>
        <v/>
      </c>
      <c r="BW159" s="21" t="str">
        <f>IF($BG159=0,$AV159,findspace($AV159,BW$10))</f>
        <v/>
      </c>
      <c r="BX159" s="21" t="str">
        <f>IF($BG159=0,$AV159,findspace($AV159,BX$10))</f>
        <v/>
      </c>
      <c r="BY159" s="21" t="str">
        <f>IF($BG159=0,$AV159,findspace($AV159,BY$10))</f>
        <v/>
      </c>
      <c r="BZ159" s="21" t="str">
        <f>IF($BG159=0,$AV159,findspace($AV159,BZ$10))</f>
        <v/>
      </c>
      <c r="CA159" s="21" t="str">
        <f>IF($BG159=0,$AV159,findspace($AV159,CA$10))</f>
        <v/>
      </c>
    </row>
    <row r="160" spans="1:79" x14ac:dyDescent="0.35">
      <c r="A160" t="s">
        <v>1839</v>
      </c>
      <c r="B160" t="s">
        <v>1506</v>
      </c>
      <c r="C160" t="s">
        <v>3375</v>
      </c>
      <c r="D160" t="s">
        <v>1839</v>
      </c>
      <c r="E160" t="s">
        <v>1507</v>
      </c>
      <c r="F160" t="s">
        <v>3378</v>
      </c>
      <c r="G160" s="13">
        <v>0.97678757919654668</v>
      </c>
      <c r="I160">
        <v>12374</v>
      </c>
      <c r="J160" t="str">
        <f>K160&amp;L160</f>
        <v>DFAS6KExplosives Supervision Overtime12374DFAS6PExplosives Handling Overtime</v>
      </c>
      <c r="K160" t="str">
        <f>A160&amp;B160&amp;C160</f>
        <v>DFAS6KExplosives Supervision Overtime</v>
      </c>
      <c r="L160" t="str">
        <f>I160&amp;D160&amp;E160&amp;F160</f>
        <v>12374DFAS6PExplosives Handling Overtime</v>
      </c>
      <c r="M160" s="13">
        <f>G160</f>
        <v>0.97678757919654668</v>
      </c>
      <c r="N160" s="13"/>
      <c r="O160" s="19">
        <v>535</v>
      </c>
      <c r="P160">
        <f>COUNTIF(C$11:C$2024, C160)</f>
        <v>3</v>
      </c>
      <c r="Q160">
        <f>COUNTIF(F$11:F$177, F160)</f>
        <v>1</v>
      </c>
      <c r="R160" t="b">
        <f>A160=D160</f>
        <v>1</v>
      </c>
      <c r="S160" t="b">
        <f>A160&amp;B160&amp;C160=D160&amp;E160&amp;F160</f>
        <v>0</v>
      </c>
      <c r="V160" t="str">
        <f>IF($A160=V$10, $C160, "")</f>
        <v>Explosives Supervision Overtime</v>
      </c>
      <c r="W160" t="str">
        <f>IF($A160=W$10, $C160, "")</f>
        <v/>
      </c>
      <c r="X160" t="str">
        <f>IF($A160=X$10, $C160, "")</f>
        <v/>
      </c>
      <c r="Y160" t="str">
        <f>IF($A160=Y$10, $C160, "")</f>
        <v/>
      </c>
      <c r="Z160" t="str">
        <f>IF($A160=Z$10, $C160, "")</f>
        <v/>
      </c>
      <c r="AB160" t="str">
        <f>IF($D160=AB$10, $F160, "")</f>
        <v>Explosives Handling Overtime</v>
      </c>
      <c r="AC160" t="str">
        <f>IF($D160=AC$10, $F160, "")</f>
        <v/>
      </c>
      <c r="AD160" t="str">
        <f>IF($D160=AD$10, $F160, "")</f>
        <v/>
      </c>
      <c r="AE160" t="str">
        <f>IF($D160=AE$10, $F160, "")</f>
        <v/>
      </c>
      <c r="AF160" t="str">
        <f>IF($D160=AF$10, $F160, "")</f>
        <v/>
      </c>
      <c r="AH160">
        <f>COUNTIF(AI$11:AI$2024, AI160)</f>
        <v>1</v>
      </c>
      <c r="AI160" t="str">
        <f>V160&amp;AB160&amp;W160&amp;AC160&amp;X160&amp;AD160&amp;Y160&amp;AE160&amp;Z160&amp;AF160</f>
        <v>Explosives Supervision OvertimeExplosives Handling Overtime</v>
      </c>
      <c r="AJ160">
        <f>IF(ROW()=11,1,IF(AK159+1=AK160,AJ159,AJ159+1))</f>
        <v>125</v>
      </c>
      <c r="AK160">
        <f>IF(AI160=AI159, AK159+1, 1)</f>
        <v>1</v>
      </c>
      <c r="AL160" s="26" t="str">
        <f>AM160&amp;AN160</f>
        <v>DFAS6KExplosives Supervision Overtime12374DFAS6PExplosives Handling Overtime</v>
      </c>
      <c r="AM160" t="str">
        <f>K160</f>
        <v>DFAS6KExplosives Supervision Overtime</v>
      </c>
      <c r="AN160" t="str">
        <f>L160</f>
        <v>12374DFAS6PExplosives Handling Overtime</v>
      </c>
      <c r="AO160">
        <f>COUNTIF(AM$11:AM$1107, AM160)</f>
        <v>3</v>
      </c>
      <c r="AP160">
        <f>COUNTIF(AN$11:AN$1107, AN160)</f>
        <v>2</v>
      </c>
      <c r="AQ160">
        <f>MATCH(AM160, AM$11:AM$1107, 0)</f>
        <v>150</v>
      </c>
      <c r="AR160">
        <f>MATCH(AN160, AN$11:AN$1107, 0)</f>
        <v>150</v>
      </c>
      <c r="AS160">
        <v>535</v>
      </c>
      <c r="AU160" t="str">
        <f>C160</f>
        <v>Explosives Supervision Overtime</v>
      </c>
      <c r="AV160" t="str">
        <f>IF(F160="", "", F160)</f>
        <v>Explosives Handling Overtime</v>
      </c>
      <c r="AW160" s="13">
        <f>M160</f>
        <v>0.97678757919654668</v>
      </c>
      <c r="AX160" t="e">
        <f>VLOOKUP(AI160, UniquePairs!A$5:A$2000, 1, FALSE)</f>
        <v>#N/A</v>
      </c>
      <c r="AY160" t="str">
        <f>IFERROR(INDEX(UniquePairs!A$5:K$1000, MATCH(AL160, UniquePairs!A$5:A$1000, 0), 10), "")</f>
        <v/>
      </c>
      <c r="AZ160" s="13">
        <f>IF(AY160&lt;&gt;"", AY160, AW160)</f>
        <v>0.97678757919654668</v>
      </c>
      <c r="BA160" t="str">
        <f>IF(AZ160=0,"None",IF(AZ160&lt;0.6,"Weak",IF(AZ160&lt;0.7,"Review",IF(AZ160&lt;0.8,"Good",IF(AZ160&lt;0.9,"Very Good","Solid")))))</f>
        <v>Solid</v>
      </c>
      <c r="BB160" s="28" t="str">
        <f>IF(AJ159=AJ160, BB159, BC160)</f>
        <v>Explosives Overtime</v>
      </c>
      <c r="BC160" t="str">
        <f>IF(AV160="",AU160,StringMatch(AU160,AV160,TRUE))</f>
        <v>Explosives Overtime</v>
      </c>
      <c r="BD160" t="str">
        <f>TRIM(SUBSTITUTE(SUBSTITUTE(SUBSTITUTE(SUBSTITUTE(SUBSTITUTE(SUBSTITUTE(SUBSTITUTE(SUBSTITUTE(SUBSTITUTE(SUBSTITUTE(AU160,BR160,""),BS160,""),BT160,""),BU160,""),BV160,""),BW160,""),BX160,""),BY160,""),BZ160,""),CA160,""))</f>
        <v>Supervision</v>
      </c>
      <c r="BE160" t="str">
        <f>TRIM(SUBSTITUTE(SUBSTITUTE(SUBSTITUTE(SUBSTITUTE(SUBSTITUTE(SUBSTITUTE(SUBSTITUTE(SUBSTITUTE(SUBSTITUTE(SUBSTITUTE(AV160,BH160,""),BI160,""),BJ160,""),BK160,""),BL160,""),BM160,""),BN160,""),BO160,""),BP160,""),BQ160,""))</f>
        <v>Handling</v>
      </c>
      <c r="BF160" s="21">
        <f>LEN(AU160)-LEN(SUBSTITUTE(AU160," ",""))</f>
        <v>2</v>
      </c>
      <c r="BG160" s="21">
        <f>LEN(AV160)-LEN(SUBSTITUTE(AV160," ",""))</f>
        <v>2</v>
      </c>
      <c r="BH160" s="21" t="str">
        <f>IF(BF160=0,AU160,findspace($AU160,BH$10))</f>
        <v>Explosives</v>
      </c>
      <c r="BI160" s="21" t="str">
        <f>IF(BH160=0,AN160,findspace($AU160,BI$10))</f>
        <v>Supervision</v>
      </c>
      <c r="BJ160" s="21" t="str">
        <f>IF(BI160=0,AV160,findspace($AU160,BJ$10))</f>
        <v>Overtime</v>
      </c>
      <c r="BK160" s="21" t="str">
        <f>IF(BJ160=0,AW160,findspace($AU160,BK$10))</f>
        <v/>
      </c>
      <c r="BL160" s="21" t="str">
        <f>IF(BK160=0,AX160,findspace($AU160,BL$10))</f>
        <v/>
      </c>
      <c r="BM160" s="21" t="str">
        <f>IF(BL160=0,BF160,findspace($AU160,BM$10))</f>
        <v/>
      </c>
      <c r="BN160" s="21" t="str">
        <f>IF(BM160=0,BH160,findspace($AU160,BN$10))</f>
        <v/>
      </c>
      <c r="BO160" s="21" t="str">
        <f>IF(BN160=0,BI160,findspace($AU160,BO$10))</f>
        <v/>
      </c>
      <c r="BR160" s="21" t="str">
        <f>IF($BG160=0,$AV160,findspace($AV160,BR$10))</f>
        <v>Explosives</v>
      </c>
      <c r="BS160" s="21" t="str">
        <f>IF($BG160=0,$AV160,findspace($AV160,BS$10))</f>
        <v>Handling</v>
      </c>
      <c r="BT160" s="21" t="str">
        <f>IF($BG160=0,$AV160,findspace($AV160,BT$10))</f>
        <v>Overtime</v>
      </c>
      <c r="BU160" s="21" t="str">
        <f>IF($BG160=0,$AV160,findspace($AV160,BU$10))</f>
        <v/>
      </c>
      <c r="BV160" s="21" t="str">
        <f>IF($BG160=0,$AV160,findspace($AV160,BV$10))</f>
        <v/>
      </c>
      <c r="BW160" s="21" t="str">
        <f>IF($BG160=0,$AV160,findspace($AV160,BW$10))</f>
        <v/>
      </c>
      <c r="BX160" s="21" t="str">
        <f>IF($BG160=0,$AV160,findspace($AV160,BX$10))</f>
        <v/>
      </c>
      <c r="BY160" s="21" t="str">
        <f>IF($BG160=0,$AV160,findspace($AV160,BY$10))</f>
        <v/>
      </c>
      <c r="BZ160" s="21" t="str">
        <f>IF($BG160=0,$AV160,findspace($AV160,BZ$10))</f>
        <v/>
      </c>
      <c r="CA160" s="21" t="str">
        <f>IF($BG160=0,$AV160,findspace($AV160,CA$10))</f>
        <v/>
      </c>
    </row>
    <row r="161" spans="1:79" x14ac:dyDescent="0.35">
      <c r="A161" t="s">
        <v>1839</v>
      </c>
      <c r="B161" t="s">
        <v>1507</v>
      </c>
      <c r="C161" t="s">
        <v>3378</v>
      </c>
      <c r="D161" t="s">
        <v>1839</v>
      </c>
      <c r="E161" t="s">
        <v>1506</v>
      </c>
      <c r="F161" t="s">
        <v>3375</v>
      </c>
      <c r="G161" s="13">
        <v>0.97678757919654668</v>
      </c>
      <c r="I161">
        <v>12374</v>
      </c>
      <c r="J161" t="str">
        <f>K161&amp;L161</f>
        <v>DFAS6PExplosives Handling Overtime12374DFAS6KExplosives Supervision Overtime</v>
      </c>
      <c r="K161" t="str">
        <f>A161&amp;B161&amp;C161</f>
        <v>DFAS6PExplosives Handling Overtime</v>
      </c>
      <c r="L161" t="str">
        <f>I161&amp;D161&amp;E161&amp;F161</f>
        <v>12374DFAS6KExplosives Supervision Overtime</v>
      </c>
      <c r="M161" s="13">
        <f>G161</f>
        <v>0.97678757919654668</v>
      </c>
      <c r="N161" s="13"/>
      <c r="O161" s="19">
        <v>968</v>
      </c>
      <c r="P161">
        <f>COUNTIF(C$11:C$2024, C161)</f>
        <v>3</v>
      </c>
      <c r="Q161">
        <f>COUNTIF(F$11:F$177, F161)</f>
        <v>1</v>
      </c>
      <c r="R161" t="b">
        <f>A161=D161</f>
        <v>1</v>
      </c>
      <c r="S161" t="b">
        <f>A161&amp;B161&amp;C161=D161&amp;E161&amp;F161</f>
        <v>0</v>
      </c>
      <c r="V161" t="str">
        <f>IF($A161=V$10, $C161, "")</f>
        <v>Explosives Handling Overtime</v>
      </c>
      <c r="W161" t="str">
        <f>IF($A161=W$10, $C161, "")</f>
        <v/>
      </c>
      <c r="X161" t="str">
        <f>IF($A161=X$10, $C161, "")</f>
        <v/>
      </c>
      <c r="Y161" t="str">
        <f>IF($A161=Y$10, $C161, "")</f>
        <v/>
      </c>
      <c r="Z161" t="str">
        <f>IF($A161=Z$10, $C161, "")</f>
        <v/>
      </c>
      <c r="AB161" t="str">
        <f>IF($D161=AB$10, $F161, "")</f>
        <v>Explosives Supervision Overtime</v>
      </c>
      <c r="AC161" t="str">
        <f>IF($D161=AC$10, $F161, "")</f>
        <v/>
      </c>
      <c r="AD161" t="str">
        <f>IF($D161=AD$10, $F161, "")</f>
        <v/>
      </c>
      <c r="AE161" t="str">
        <f>IF($D161=AE$10, $F161, "")</f>
        <v/>
      </c>
      <c r="AF161" t="str">
        <f>IF($D161=AF$10, $F161, "")</f>
        <v/>
      </c>
      <c r="AH161">
        <f>COUNTIF(AI$11:AI$2024, AI161)</f>
        <v>1</v>
      </c>
      <c r="AI161" t="str">
        <f>V161&amp;AB161&amp;W161&amp;AC161&amp;X161&amp;AD161&amp;Y161&amp;AE161&amp;Z161&amp;AF161</f>
        <v>Explosives Handling OvertimeExplosives Supervision Overtime</v>
      </c>
      <c r="AJ161">
        <f>IF(ROW()=11,1,IF(AK160+1=AK161,AJ160,AJ160+1))</f>
        <v>126</v>
      </c>
      <c r="AK161">
        <f>IF(AI161=AI160, AK160+1, 1)</f>
        <v>1</v>
      </c>
      <c r="AL161" s="26" t="str">
        <f>AM161&amp;AN161</f>
        <v>DFAS6PExplosives Handling Overtime12374DFAS6KExplosives Supervision Overtime</v>
      </c>
      <c r="AM161" t="str">
        <f>K161</f>
        <v>DFAS6PExplosives Handling Overtime</v>
      </c>
      <c r="AN161" t="str">
        <f>L161</f>
        <v>12374DFAS6KExplosives Supervision Overtime</v>
      </c>
      <c r="AO161">
        <f>COUNTIF(AM$11:AM$1107, AM161)</f>
        <v>3</v>
      </c>
      <c r="AP161">
        <f>COUNTIF(AN$11:AN$1107, AN161)</f>
        <v>1</v>
      </c>
      <c r="AQ161">
        <f>MATCH(AM161, AM$11:AM$1107, 0)</f>
        <v>151</v>
      </c>
      <c r="AR161">
        <f>MATCH(AN161, AN$11:AN$1107, 0)</f>
        <v>151</v>
      </c>
      <c r="AS161">
        <v>968</v>
      </c>
      <c r="AU161" t="str">
        <f>C161</f>
        <v>Explosives Handling Overtime</v>
      </c>
      <c r="AV161" t="str">
        <f>IF(F161="", "", F161)</f>
        <v>Explosives Supervision Overtime</v>
      </c>
      <c r="AW161" s="13">
        <f>M161</f>
        <v>0.97678757919654668</v>
      </c>
      <c r="AX161" t="e">
        <f>VLOOKUP(AI161, UniquePairs!A$5:A$2000, 1, FALSE)</f>
        <v>#N/A</v>
      </c>
      <c r="AY161" t="str">
        <f>IFERROR(INDEX(UniquePairs!A$5:K$1000, MATCH(AL161, UniquePairs!A$5:A$1000, 0), 10), "")</f>
        <v/>
      </c>
      <c r="AZ161" s="13">
        <f>IF(AY161&lt;&gt;"", AY161, AW161)</f>
        <v>0.97678757919654668</v>
      </c>
      <c r="BA161" t="str">
        <f>IF(AZ161=0,"None",IF(AZ161&lt;0.6,"Weak",IF(AZ161&lt;0.7,"Review",IF(AZ161&lt;0.8,"Good",IF(AZ161&lt;0.9,"Very Good","Solid")))))</f>
        <v>Solid</v>
      </c>
      <c r="BB161" s="28" t="str">
        <f>IF(AJ160=AJ161, BB160, BC161)</f>
        <v>Explosives Overtime</v>
      </c>
      <c r="BC161" t="str">
        <f>IF(AV161="",AU161,StringMatch(AU161,AV161,TRUE))</f>
        <v>Explosives Overtime</v>
      </c>
      <c r="BD161" t="str">
        <f>TRIM(SUBSTITUTE(SUBSTITUTE(SUBSTITUTE(SUBSTITUTE(SUBSTITUTE(SUBSTITUTE(SUBSTITUTE(SUBSTITUTE(SUBSTITUTE(SUBSTITUTE(AU161,BR161,""),BS161,""),BT161,""),BU161,""),BV161,""),BW161,""),BX161,""),BY161,""),BZ161,""),CA161,""))</f>
        <v>Handling</v>
      </c>
      <c r="BE161" t="str">
        <f>TRIM(SUBSTITUTE(SUBSTITUTE(SUBSTITUTE(SUBSTITUTE(SUBSTITUTE(SUBSTITUTE(SUBSTITUTE(SUBSTITUTE(SUBSTITUTE(SUBSTITUTE(AV161,BH161,""),BI161,""),BJ161,""),BK161,""),BL161,""),BM161,""),BN161,""),BO161,""),BP161,""),BQ161,""))</f>
        <v>Supervision</v>
      </c>
      <c r="BF161" s="21">
        <f>LEN(AU161)-LEN(SUBSTITUTE(AU161," ",""))</f>
        <v>2</v>
      </c>
      <c r="BG161" s="21">
        <f>LEN(AV161)-LEN(SUBSTITUTE(AV161," ",""))</f>
        <v>2</v>
      </c>
      <c r="BH161" s="21" t="str">
        <f>IF(BF161=0,AU161,findspace($AU161,BH$10))</f>
        <v>Explosives</v>
      </c>
      <c r="BI161" s="21" t="str">
        <f>IF(BH161=0,AN161,findspace($AU161,BI$10))</f>
        <v>Handling</v>
      </c>
      <c r="BJ161" s="21" t="str">
        <f>IF(BI161=0,AV161,findspace($AU161,BJ$10))</f>
        <v>Overtime</v>
      </c>
      <c r="BK161" s="21" t="str">
        <f>IF(BJ161=0,AW161,findspace($AU161,BK$10))</f>
        <v/>
      </c>
      <c r="BL161" s="21" t="str">
        <f>IF(BK161=0,AX161,findspace($AU161,BL$10))</f>
        <v/>
      </c>
      <c r="BM161" s="21" t="str">
        <f>IF(BL161=0,BF161,findspace($AU161,BM$10))</f>
        <v/>
      </c>
      <c r="BN161" s="21" t="str">
        <f>IF(BM161=0,BH161,findspace($AU161,BN$10))</f>
        <v/>
      </c>
      <c r="BO161" s="21" t="str">
        <f>IF(BN161=0,BI161,findspace($AU161,BO$10))</f>
        <v/>
      </c>
      <c r="BR161" s="21" t="str">
        <f>IF($BG161=0,$AV161,findspace($AV161,BR$10))</f>
        <v>Explosives</v>
      </c>
      <c r="BS161" s="21" t="str">
        <f>IF($BG161=0,$AV161,findspace($AV161,BS$10))</f>
        <v>Supervision</v>
      </c>
      <c r="BT161" s="21" t="str">
        <f>IF($BG161=0,$AV161,findspace($AV161,BT$10))</f>
        <v>Overtime</v>
      </c>
      <c r="BU161" s="21" t="str">
        <f>IF($BG161=0,$AV161,findspace($AV161,BU$10))</f>
        <v/>
      </c>
      <c r="BV161" s="21" t="str">
        <f>IF($BG161=0,$AV161,findspace($AV161,BV$10))</f>
        <v/>
      </c>
      <c r="BW161" s="21" t="str">
        <f>IF($BG161=0,$AV161,findspace($AV161,BW$10))</f>
        <v/>
      </c>
      <c r="BX161" s="21" t="str">
        <f>IF($BG161=0,$AV161,findspace($AV161,BX$10))</f>
        <v/>
      </c>
      <c r="BY161" s="21" t="str">
        <f>IF($BG161=0,$AV161,findspace($AV161,BY$10))</f>
        <v/>
      </c>
      <c r="BZ161" s="21" t="str">
        <f>IF($BG161=0,$AV161,findspace($AV161,BZ$10))</f>
        <v/>
      </c>
      <c r="CA161" s="21" t="str">
        <f>IF($BG161=0,$AV161,findspace($AV161,CA$10))</f>
        <v/>
      </c>
    </row>
    <row r="162" spans="1:79" x14ac:dyDescent="0.35">
      <c r="A162" t="s">
        <v>1837</v>
      </c>
      <c r="B162" t="s">
        <v>3025</v>
      </c>
      <c r="C162" t="s">
        <v>3026</v>
      </c>
      <c r="D162" t="s">
        <v>1837</v>
      </c>
      <c r="E162" t="s">
        <v>3147</v>
      </c>
      <c r="F162" t="s">
        <v>3148</v>
      </c>
      <c r="G162" s="13">
        <v>0.97633465463439317</v>
      </c>
      <c r="I162">
        <v>12374</v>
      </c>
      <c r="J162" t="str">
        <f>K162&amp;L162</f>
        <v>IBCFWZFurlough Used YTD12374IBC2VZEducator Paid School Break Used YTD</v>
      </c>
      <c r="K162" t="str">
        <f>A162&amp;B162&amp;C162</f>
        <v>IBCFWZFurlough Used YTD</v>
      </c>
      <c r="L162" t="str">
        <f>I162&amp;D162&amp;E162&amp;F162</f>
        <v>12374IBC2VZEducator Paid School Break Used YTD</v>
      </c>
      <c r="M162" s="13">
        <f>G162</f>
        <v>0.97633465463439317</v>
      </c>
      <c r="N162" s="13"/>
      <c r="O162" s="19">
        <v>609</v>
      </c>
      <c r="P162">
        <f>COUNTIF(C$11:C$2024, C162)</f>
        <v>3</v>
      </c>
      <c r="Q162">
        <f>COUNTIF(F$11:F$177, F162)</f>
        <v>1</v>
      </c>
      <c r="R162" t="b">
        <f>A162=D162</f>
        <v>1</v>
      </c>
      <c r="S162" t="b">
        <f>A162&amp;B162&amp;C162=D162&amp;E162&amp;F162</f>
        <v>0</v>
      </c>
      <c r="V162" t="str">
        <f>IF($A162=V$10, $C162, "")</f>
        <v/>
      </c>
      <c r="W162" t="str">
        <f>IF($A162=W$10, $C162, "")</f>
        <v/>
      </c>
      <c r="X162" t="str">
        <f>IF($A162=X$10, $C162, "")</f>
        <v/>
      </c>
      <c r="Y162" t="str">
        <f>IF($A162=Y$10, $C162, "")</f>
        <v>Furlough Used YTD</v>
      </c>
      <c r="Z162" t="str">
        <f>IF($A162=Z$10, $C162, "")</f>
        <v/>
      </c>
      <c r="AB162" t="str">
        <f>IF($D162=AB$10, $F162, "")</f>
        <v/>
      </c>
      <c r="AC162" t="str">
        <f>IF($D162=AC$10, $F162, "")</f>
        <v/>
      </c>
      <c r="AD162" t="str">
        <f>IF($D162=AD$10, $F162, "")</f>
        <v/>
      </c>
      <c r="AE162" t="str">
        <f>IF($D162=AE$10, $F162, "")</f>
        <v>Educator Paid School Break Used YTD</v>
      </c>
      <c r="AF162" t="str">
        <f>IF($D162=AF$10, $F162, "")</f>
        <v/>
      </c>
      <c r="AH162">
        <f>COUNTIF(AI$11:AI$2024, AI162)</f>
        <v>1</v>
      </c>
      <c r="AI162" t="str">
        <f>V162&amp;AB162&amp;W162&amp;AC162&amp;X162&amp;AD162&amp;Y162&amp;AE162&amp;Z162&amp;AF162</f>
        <v>Furlough Used YTDEducator Paid School Break Used YTD</v>
      </c>
      <c r="AJ162">
        <f>IF(ROW()=11,1,IF(AK161+1=AK162,AJ161,AJ161+1))</f>
        <v>127</v>
      </c>
      <c r="AK162">
        <f>IF(AI162=AI161, AK161+1, 1)</f>
        <v>1</v>
      </c>
      <c r="AL162" s="26" t="str">
        <f>AM162&amp;AN162</f>
        <v>IBCFWZFurlough Used YTD12374IBC2VZEducator Paid School Break Used YTD</v>
      </c>
      <c r="AM162" t="str">
        <f>K162</f>
        <v>IBCFWZFurlough Used YTD</v>
      </c>
      <c r="AN162" t="str">
        <f>L162</f>
        <v>12374IBC2VZEducator Paid School Break Used YTD</v>
      </c>
      <c r="AO162">
        <f>COUNTIF(AM$11:AM$1107, AM162)</f>
        <v>3</v>
      </c>
      <c r="AP162">
        <f>COUNTIF(AN$11:AN$1107, AN162)</f>
        <v>3</v>
      </c>
      <c r="AQ162">
        <f>MATCH(AM162, AM$11:AM$1107, 0)</f>
        <v>152</v>
      </c>
      <c r="AR162">
        <f>MATCH(AN162, AN$11:AN$1107, 0)</f>
        <v>152</v>
      </c>
      <c r="AS162">
        <v>609</v>
      </c>
      <c r="AU162" t="str">
        <f>C162</f>
        <v>Furlough Used YTD</v>
      </c>
      <c r="AV162" t="str">
        <f>IF(F162="", "", F162)</f>
        <v>Educator Paid School Break Used YTD</v>
      </c>
      <c r="AW162" s="13">
        <f>M162</f>
        <v>0.97633465463439317</v>
      </c>
      <c r="AX162" t="e">
        <f>VLOOKUP(AI162, UniquePairs!A$5:A$2000, 1, FALSE)</f>
        <v>#N/A</v>
      </c>
      <c r="AY162" t="str">
        <f>IFERROR(INDEX(UniquePairs!A$5:K$1000, MATCH(AL162, UniquePairs!A$5:A$1000, 0), 10), "")</f>
        <v/>
      </c>
      <c r="AZ162" s="13">
        <f>IF(AY162&lt;&gt;"", AY162, AW162)</f>
        <v>0.97633465463439317</v>
      </c>
      <c r="BA162" t="str">
        <f>IF(AZ162=0,"None",IF(AZ162&lt;0.6,"Weak",IF(AZ162&lt;0.7,"Review",IF(AZ162&lt;0.8,"Good",IF(AZ162&lt;0.9,"Very Good","Solid")))))</f>
        <v>Solid</v>
      </c>
      <c r="BB162" s="28" t="str">
        <f>IF(AJ161=AJ162, BB161, BC162)</f>
        <v>Used YTD</v>
      </c>
      <c r="BC162" t="str">
        <f>IF(AV162="",AU162,StringMatch(AU162,AV162,TRUE))</f>
        <v>Used YTD</v>
      </c>
      <c r="BD162" t="str">
        <f>TRIM(SUBSTITUTE(SUBSTITUTE(SUBSTITUTE(SUBSTITUTE(SUBSTITUTE(SUBSTITUTE(SUBSTITUTE(SUBSTITUTE(SUBSTITUTE(SUBSTITUTE(AU162,BR162,""),BS162,""),BT162,""),BU162,""),BV162,""),BW162,""),BX162,""),BY162,""),BZ162,""),CA162,""))</f>
        <v>Furlough</v>
      </c>
      <c r="BE162" t="str">
        <f>TRIM(SUBSTITUTE(SUBSTITUTE(SUBSTITUTE(SUBSTITUTE(SUBSTITUTE(SUBSTITUTE(SUBSTITUTE(SUBSTITUTE(SUBSTITUTE(SUBSTITUTE(AV162,BH162,""),BI162,""),BJ162,""),BK162,""),BL162,""),BM162,""),BN162,""),BO162,""),BP162,""),BQ162,""))</f>
        <v>Educator Paid School Break</v>
      </c>
      <c r="BF162" s="21">
        <f>LEN(AU162)-LEN(SUBSTITUTE(AU162," ",""))</f>
        <v>2</v>
      </c>
      <c r="BG162" s="21">
        <f>LEN(AV162)-LEN(SUBSTITUTE(AV162," ",""))</f>
        <v>5</v>
      </c>
      <c r="BH162" s="21" t="str">
        <f>IF(BF162=0,AU162,findspace($AU162,BH$10))</f>
        <v>Furlough</v>
      </c>
      <c r="BI162" s="21" t="str">
        <f>IF(BH162=0,AN162,findspace($AU162,BI$10))</f>
        <v>Used</v>
      </c>
      <c r="BJ162" s="21" t="str">
        <f>IF(BI162=0,AV162,findspace($AU162,BJ$10))</f>
        <v>YTD</v>
      </c>
      <c r="BK162" s="21" t="str">
        <f>IF(BJ162=0,AW162,findspace($AU162,BK$10))</f>
        <v/>
      </c>
      <c r="BL162" s="21" t="str">
        <f>IF(BK162=0,AX162,findspace($AU162,BL$10))</f>
        <v/>
      </c>
      <c r="BM162" s="21" t="str">
        <f>IF(BL162=0,BF162,findspace($AU162,BM$10))</f>
        <v/>
      </c>
      <c r="BN162" s="21" t="str">
        <f>IF(BM162=0,BH162,findspace($AU162,BN$10))</f>
        <v/>
      </c>
      <c r="BO162" s="21" t="str">
        <f>IF(BN162=0,BI162,findspace($AU162,BO$10))</f>
        <v/>
      </c>
      <c r="BR162" s="21" t="str">
        <f>IF($BG162=0,$AV162,findspace($AV162,BR$10))</f>
        <v>Educator</v>
      </c>
      <c r="BS162" s="21" t="str">
        <f>IF($BG162=0,$AV162,findspace($AV162,BS$10))</f>
        <v>Paid</v>
      </c>
      <c r="BT162" s="21" t="str">
        <f>IF($BG162=0,$AV162,findspace($AV162,BT$10))</f>
        <v>School</v>
      </c>
      <c r="BU162" s="21" t="str">
        <f>IF($BG162=0,$AV162,findspace($AV162,BU$10))</f>
        <v>Break</v>
      </c>
      <c r="BV162" s="21" t="str">
        <f>IF($BG162=0,$AV162,findspace($AV162,BV$10))</f>
        <v>Used</v>
      </c>
      <c r="BW162" s="21" t="str">
        <f>IF($BG162=0,$AV162,findspace($AV162,BW$10))</f>
        <v>YTD</v>
      </c>
      <c r="BX162" s="21" t="str">
        <f>IF($BG162=0,$AV162,findspace($AV162,BX$10))</f>
        <v/>
      </c>
      <c r="BY162" s="21" t="str">
        <f>IF($BG162=0,$AV162,findspace($AV162,BY$10))</f>
        <v/>
      </c>
      <c r="BZ162" s="21" t="str">
        <f>IF($BG162=0,$AV162,findspace($AV162,BZ$10))</f>
        <v/>
      </c>
      <c r="CA162" s="21" t="str">
        <f>IF($BG162=0,$AV162,findspace($AV162,CA$10))</f>
        <v/>
      </c>
    </row>
    <row r="163" spans="1:79" x14ac:dyDescent="0.35">
      <c r="A163" t="s">
        <v>1837</v>
      </c>
      <c r="B163" t="s">
        <v>3147</v>
      </c>
      <c r="C163" t="s">
        <v>3148</v>
      </c>
      <c r="D163" t="s">
        <v>1837</v>
      </c>
      <c r="E163" t="s">
        <v>3025</v>
      </c>
      <c r="F163" t="s">
        <v>3026</v>
      </c>
      <c r="G163" s="13">
        <v>0.97633465463439317</v>
      </c>
      <c r="I163">
        <v>12374</v>
      </c>
      <c r="J163" t="str">
        <f>K163&amp;L163</f>
        <v>IBC2VZEducator Paid School Break Used YTD12374IBCFWZFurlough Used YTD</v>
      </c>
      <c r="K163" t="str">
        <f>A163&amp;B163&amp;C163</f>
        <v>IBC2VZEducator Paid School Break Used YTD</v>
      </c>
      <c r="L163" t="str">
        <f>I163&amp;D163&amp;E163&amp;F163</f>
        <v>12374IBCFWZFurlough Used YTD</v>
      </c>
      <c r="M163" s="13">
        <f>G163</f>
        <v>0.97633465463439317</v>
      </c>
      <c r="N163" s="13"/>
      <c r="O163" s="19">
        <v>106</v>
      </c>
      <c r="P163">
        <f>COUNTIF(C$11:C$2024, C163)</f>
        <v>3</v>
      </c>
      <c r="Q163">
        <f>COUNTIF(F$11:F$177, F163)</f>
        <v>1</v>
      </c>
      <c r="R163" t="b">
        <f>A163=D163</f>
        <v>1</v>
      </c>
      <c r="S163" t="b">
        <f>A163&amp;B163&amp;C163=D163&amp;E163&amp;F163</f>
        <v>0</v>
      </c>
      <c r="V163" t="str">
        <f>IF($A163=V$10, $C163, "")</f>
        <v/>
      </c>
      <c r="W163" t="str">
        <f>IF($A163=W$10, $C163, "")</f>
        <v/>
      </c>
      <c r="X163" t="str">
        <f>IF($A163=X$10, $C163, "")</f>
        <v/>
      </c>
      <c r="Y163" t="str">
        <f>IF($A163=Y$10, $C163, "")</f>
        <v>Educator Paid School Break Used YTD</v>
      </c>
      <c r="Z163" t="str">
        <f>IF($A163=Z$10, $C163, "")</f>
        <v/>
      </c>
      <c r="AB163" t="str">
        <f>IF($D163=AB$10, $F163, "")</f>
        <v/>
      </c>
      <c r="AC163" t="str">
        <f>IF($D163=AC$10, $F163, "")</f>
        <v/>
      </c>
      <c r="AD163" t="str">
        <f>IF($D163=AD$10, $F163, "")</f>
        <v/>
      </c>
      <c r="AE163" t="str">
        <f>IF($D163=AE$10, $F163, "")</f>
        <v>Furlough Used YTD</v>
      </c>
      <c r="AF163" t="str">
        <f>IF($D163=AF$10, $F163, "")</f>
        <v/>
      </c>
      <c r="AH163">
        <f>COUNTIF(AI$11:AI$2024, AI163)</f>
        <v>1</v>
      </c>
      <c r="AI163" t="str">
        <f>V163&amp;AB163&amp;W163&amp;AC163&amp;X163&amp;AD163&amp;Y163&amp;AE163&amp;Z163&amp;AF163</f>
        <v>Educator Paid School Break Used YTDFurlough Used YTD</v>
      </c>
      <c r="AJ163">
        <f>IF(ROW()=11,1,IF(AK162+1=AK163,AJ162,AJ162+1))</f>
        <v>128</v>
      </c>
      <c r="AK163">
        <f>IF(AI163=AI162, AK162+1, 1)</f>
        <v>1</v>
      </c>
      <c r="AL163" s="26" t="str">
        <f>AM163&amp;AN163</f>
        <v>IBC2VZEducator Paid School Break Used YTD12374IBCFWZFurlough Used YTD</v>
      </c>
      <c r="AM163" t="str">
        <f>K163</f>
        <v>IBC2VZEducator Paid School Break Used YTD</v>
      </c>
      <c r="AN163" t="str">
        <f>L163</f>
        <v>12374IBCFWZFurlough Used YTD</v>
      </c>
      <c r="AO163">
        <f>COUNTIF(AM$11:AM$1107, AM163)</f>
        <v>3</v>
      </c>
      <c r="AP163">
        <f>COUNTIF(AN$11:AN$1107, AN163)</f>
        <v>8</v>
      </c>
      <c r="AQ163">
        <f>MATCH(AM163, AM$11:AM$1107, 0)</f>
        <v>153</v>
      </c>
      <c r="AR163">
        <f>MATCH(AN163, AN$11:AN$1107, 0)</f>
        <v>153</v>
      </c>
      <c r="AS163">
        <v>106</v>
      </c>
      <c r="AU163" t="str">
        <f>C163</f>
        <v>Educator Paid School Break Used YTD</v>
      </c>
      <c r="AV163" t="str">
        <f>IF(F163="", "", F163)</f>
        <v>Furlough Used YTD</v>
      </c>
      <c r="AW163" s="13">
        <f>M163</f>
        <v>0.97633465463439317</v>
      </c>
      <c r="AX163" t="e">
        <f>VLOOKUP(AI163, UniquePairs!A$5:A$2000, 1, FALSE)</f>
        <v>#N/A</v>
      </c>
      <c r="AY163" t="str">
        <f>IFERROR(INDEX(UniquePairs!A$5:K$1000, MATCH(AL163, UniquePairs!A$5:A$1000, 0), 10), "")</f>
        <v/>
      </c>
      <c r="AZ163" s="13">
        <f>IF(AY163&lt;&gt;"", AY163, AW163)</f>
        <v>0.97633465463439317</v>
      </c>
      <c r="BA163" t="str">
        <f>IF(AZ163=0,"None",IF(AZ163&lt;0.6,"Weak",IF(AZ163&lt;0.7,"Review",IF(AZ163&lt;0.8,"Good",IF(AZ163&lt;0.9,"Very Good","Solid")))))</f>
        <v>Solid</v>
      </c>
      <c r="BB163" s="28" t="str">
        <f>IF(AJ162=AJ163, BB162, BC163)</f>
        <v>Used YTD</v>
      </c>
      <c r="BC163" t="str">
        <f>IF(AV163="",AU163,StringMatch(AU163,AV163,TRUE))</f>
        <v>Used YTD</v>
      </c>
      <c r="BD163" t="str">
        <f>TRIM(SUBSTITUTE(SUBSTITUTE(SUBSTITUTE(SUBSTITUTE(SUBSTITUTE(SUBSTITUTE(SUBSTITUTE(SUBSTITUTE(SUBSTITUTE(SUBSTITUTE(AU163,BR163,""),BS163,""),BT163,""),BU163,""),BV163,""),BW163,""),BX163,""),BY163,""),BZ163,""),CA163,""))</f>
        <v>Educator Paid School Break</v>
      </c>
      <c r="BE163" t="str">
        <f>TRIM(SUBSTITUTE(SUBSTITUTE(SUBSTITUTE(SUBSTITUTE(SUBSTITUTE(SUBSTITUTE(SUBSTITUTE(SUBSTITUTE(SUBSTITUTE(SUBSTITUTE(AV163,BH163,""),BI163,""),BJ163,""),BK163,""),BL163,""),BM163,""),BN163,""),BO163,""),BP163,""),BQ163,""))</f>
        <v>Furlough</v>
      </c>
      <c r="BF163" s="21">
        <f>LEN(AU163)-LEN(SUBSTITUTE(AU163," ",""))</f>
        <v>5</v>
      </c>
      <c r="BG163" s="21">
        <f>LEN(AV163)-LEN(SUBSTITUTE(AV163," ",""))</f>
        <v>2</v>
      </c>
      <c r="BH163" s="21" t="str">
        <f>IF(BF163=0,AU163,findspace($AU163,BH$10))</f>
        <v>Educator</v>
      </c>
      <c r="BI163" s="21" t="str">
        <f>IF(BH163=0,AN163,findspace($AU163,BI$10))</f>
        <v>Paid</v>
      </c>
      <c r="BJ163" s="21" t="str">
        <f>IF(BI163=0,AV163,findspace($AU163,BJ$10))</f>
        <v>School</v>
      </c>
      <c r="BK163" s="21" t="str">
        <f>IF(BJ163=0,AW163,findspace($AU163,BK$10))</f>
        <v>Break</v>
      </c>
      <c r="BL163" s="21" t="str">
        <f>IF(BK163=0,AX163,findspace($AU163,BL$10))</f>
        <v>Used</v>
      </c>
      <c r="BM163" s="21" t="str">
        <f>IF(BL163=0,BF163,findspace($AU163,BM$10))</f>
        <v>YTD</v>
      </c>
      <c r="BN163" s="21" t="str">
        <f>IF(BM163=0,BH163,findspace($AU163,BN$10))</f>
        <v/>
      </c>
      <c r="BO163" s="21" t="str">
        <f>IF(BN163=0,BI163,findspace($AU163,BO$10))</f>
        <v/>
      </c>
      <c r="BR163" s="21" t="str">
        <f>IF($BG163=0,$AV163,findspace($AV163,BR$10))</f>
        <v>Furlough</v>
      </c>
      <c r="BS163" s="21" t="str">
        <f>IF($BG163=0,$AV163,findspace($AV163,BS$10))</f>
        <v>Used</v>
      </c>
      <c r="BT163" s="21" t="str">
        <f>IF($BG163=0,$AV163,findspace($AV163,BT$10))</f>
        <v>YTD</v>
      </c>
      <c r="BU163" s="21" t="str">
        <f>IF($BG163=0,$AV163,findspace($AV163,BU$10))</f>
        <v/>
      </c>
      <c r="BV163" s="21" t="str">
        <f>IF($BG163=0,$AV163,findspace($AV163,BV$10))</f>
        <v/>
      </c>
      <c r="BW163" s="21" t="str">
        <f>IF($BG163=0,$AV163,findspace($AV163,BW$10))</f>
        <v/>
      </c>
      <c r="BX163" s="21" t="str">
        <f>IF($BG163=0,$AV163,findspace($AV163,BX$10))</f>
        <v/>
      </c>
      <c r="BY163" s="21" t="str">
        <f>IF($BG163=0,$AV163,findspace($AV163,BY$10))</f>
        <v/>
      </c>
      <c r="BZ163" s="21" t="str">
        <f>IF($BG163=0,$AV163,findspace($AV163,BZ$10))</f>
        <v/>
      </c>
      <c r="CA163" s="21" t="str">
        <f>IF($BG163=0,$AV163,findspace($AV163,CA$10))</f>
        <v/>
      </c>
    </row>
    <row r="164" spans="1:79" x14ac:dyDescent="0.35">
      <c r="A164" t="s">
        <v>1837</v>
      </c>
      <c r="B164" t="s">
        <v>392</v>
      </c>
      <c r="C164" t="s">
        <v>3454</v>
      </c>
      <c r="D164" t="s">
        <v>1837</v>
      </c>
      <c r="E164" t="s">
        <v>418</v>
      </c>
      <c r="F164" t="s">
        <v>2972</v>
      </c>
      <c r="G164" s="13">
        <v>0.97615491009681876</v>
      </c>
      <c r="I164">
        <v>12374</v>
      </c>
      <c r="J164" t="str">
        <f>K164&amp;L164</f>
        <v>IBCCFFCompensatory Time Off Lieu Of Family Medical Leave Act Family Serious Health Used12374IBCFLFFamily Medical Leave Act Serious Health Family Used</v>
      </c>
      <c r="K164" t="str">
        <f>A164&amp;B164&amp;C164</f>
        <v>IBCCFFCompensatory Time Off Lieu Of Family Medical Leave Act Family Serious Health Used</v>
      </c>
      <c r="L164" t="str">
        <f>I164&amp;D164&amp;E164&amp;F164</f>
        <v>12374IBCFLFFamily Medical Leave Act Serious Health Family Used</v>
      </c>
      <c r="M164" s="13">
        <f>G164</f>
        <v>0.97615491009681876</v>
      </c>
      <c r="N164" s="13"/>
      <c r="O164" s="19">
        <v>537</v>
      </c>
      <c r="P164">
        <f>COUNTIF(C$11:C$2024, C164)</f>
        <v>3</v>
      </c>
      <c r="Q164">
        <f>COUNTIF(F$11:F$177, F164)</f>
        <v>2</v>
      </c>
      <c r="R164" t="b">
        <f>A164=D164</f>
        <v>1</v>
      </c>
      <c r="S164" t="b">
        <f>A164&amp;B164&amp;C164=D164&amp;E164&amp;F164</f>
        <v>0</v>
      </c>
      <c r="V164" t="str">
        <f>IF($A164=V$10, $C164, "")</f>
        <v/>
      </c>
      <c r="W164" t="str">
        <f>IF($A164=W$10, $C164, "")</f>
        <v/>
      </c>
      <c r="X164" t="str">
        <f>IF($A164=X$10, $C164, "")</f>
        <v/>
      </c>
      <c r="Y164" t="str">
        <f>IF($A164=Y$10, $C164, "")</f>
        <v>Compensatory Time Off Lieu Of Family Medical Leave Act Family Serious Health Used</v>
      </c>
      <c r="Z164" t="str">
        <f>IF($A164=Z$10, $C164, "")</f>
        <v/>
      </c>
      <c r="AB164" t="str">
        <f>IF($D164=AB$10, $F164, "")</f>
        <v/>
      </c>
      <c r="AC164" t="str">
        <f>IF($D164=AC$10, $F164, "")</f>
        <v/>
      </c>
      <c r="AD164" t="str">
        <f>IF($D164=AD$10, $F164, "")</f>
        <v/>
      </c>
      <c r="AE164" t="str">
        <f>IF($D164=AE$10, $F164, "")</f>
        <v>Family Medical Leave Act Serious Health Family Used</v>
      </c>
      <c r="AF164" t="str">
        <f>IF($D164=AF$10, $F164, "")</f>
        <v/>
      </c>
      <c r="AH164">
        <f>COUNTIF(AI$11:AI$2024, AI164)</f>
        <v>1</v>
      </c>
      <c r="AI164" t="str">
        <f>V164&amp;AB164&amp;W164&amp;AC164&amp;X164&amp;AD164&amp;Y164&amp;AE164&amp;Z164&amp;AF164</f>
        <v>Compensatory Time Off Lieu Of Family Medical Leave Act Family Serious Health UsedFamily Medical Leave Act Serious Health Family Used</v>
      </c>
      <c r="AJ164">
        <f>IF(ROW()=11,1,IF(AK163+1=AK164,AJ163,AJ163+1))</f>
        <v>129</v>
      </c>
      <c r="AK164">
        <f>IF(AI164=AI163, AK163+1, 1)</f>
        <v>1</v>
      </c>
      <c r="AL164" s="26" t="str">
        <f>AM164&amp;AN164</f>
        <v>IBCCFFCompensatory Time Off Lieu Of Family Medical Leave Act Family Serious Health Used12374IBCFLFFamily Medical Leave Act Serious Health Family Used</v>
      </c>
      <c r="AM164" t="str">
        <f>K164</f>
        <v>IBCCFFCompensatory Time Off Lieu Of Family Medical Leave Act Family Serious Health Used</v>
      </c>
      <c r="AN164" t="str">
        <f>L164</f>
        <v>12374IBCFLFFamily Medical Leave Act Serious Health Family Used</v>
      </c>
      <c r="AO164">
        <f>COUNTIF(AM$11:AM$1107, AM164)</f>
        <v>3</v>
      </c>
      <c r="AP164">
        <f>COUNTIF(AN$11:AN$1107, AN164)</f>
        <v>2</v>
      </c>
      <c r="AQ164">
        <f>MATCH(AM164, AM$11:AM$1107, 0)</f>
        <v>154</v>
      </c>
      <c r="AR164">
        <f>MATCH(AN164, AN$11:AN$1107, 0)</f>
        <v>95</v>
      </c>
      <c r="AS164">
        <v>537</v>
      </c>
      <c r="AU164" t="str">
        <f>C164</f>
        <v>Compensatory Time Off Lieu Of Family Medical Leave Act Family Serious Health Used</v>
      </c>
      <c r="AV164" t="str">
        <f>IF(F164="", "", F164)</f>
        <v>Family Medical Leave Act Serious Health Family Used</v>
      </c>
      <c r="AW164" s="13">
        <f>M164</f>
        <v>0.97615491009681876</v>
      </c>
      <c r="AX164" t="e">
        <f>VLOOKUP(AI164, UniquePairs!A$5:A$2000, 1, FALSE)</f>
        <v>#N/A</v>
      </c>
      <c r="AY164" t="str">
        <f>IFERROR(INDEX(UniquePairs!A$5:K$1000, MATCH(AL164, UniquePairs!A$5:A$1000, 0), 10), "")</f>
        <v/>
      </c>
      <c r="AZ164" s="13">
        <f>IF(AY164&lt;&gt;"", AY164, AW164)</f>
        <v>0.97615491009681876</v>
      </c>
      <c r="BA164" t="str">
        <f>IF(AZ164=0,"None",IF(AZ164&lt;0.6,"Weak",IF(AZ164&lt;0.7,"Review",IF(AZ164&lt;0.8,"Good",IF(AZ164&lt;0.9,"Very Good","Solid")))))</f>
        <v>Solid</v>
      </c>
      <c r="BB164" s="28" t="str">
        <f>IF(AJ163=AJ164, BB163, BC164)</f>
        <v>Family Medical Leave Act Family Serious Health Used</v>
      </c>
      <c r="BC164" t="str">
        <f>IF(AV164="",AU164,StringMatch(AU164,AV164,TRUE))</f>
        <v>Family Medical Leave Act Family Serious Health Used</v>
      </c>
      <c r="BD164" t="str">
        <f>TRIM(SUBSTITUTE(SUBSTITUTE(SUBSTITUTE(SUBSTITUTE(SUBSTITUTE(SUBSTITUTE(SUBSTITUTE(SUBSTITUTE(SUBSTITUTE(SUBSTITUTE(AU164,BR164,""),BS164,""),BT164,""),BU164,""),BV164,""),BW164,""),BX164,""),BY164,""),BZ164,""),CA164,""))</f>
        <v>Compensatory Time Off Lieu Of</v>
      </c>
      <c r="BE164" t="str">
        <f>TRIM(SUBSTITUTE(SUBSTITUTE(SUBSTITUTE(SUBSTITUTE(SUBSTITUTE(SUBSTITUTE(SUBSTITUTE(SUBSTITUTE(SUBSTITUTE(SUBSTITUTE(AV164,BH164,""),BI164,""),BJ164,""),BK164,""),BL164,""),BM164,""),BN164,""),BO164,""),BP164,""),BQ164,""))</f>
        <v>Act Serious Health Used</v>
      </c>
      <c r="BF164" s="21">
        <f>LEN(AU164)-LEN(SUBSTITUTE(AU164," ",""))</f>
        <v>12</v>
      </c>
      <c r="BG164" s="21">
        <f>LEN(AV164)-LEN(SUBSTITUTE(AV164," ",""))</f>
        <v>7</v>
      </c>
      <c r="BH164" s="21" t="str">
        <f>IF(BF164=0,AU164,findspace($AU164,BH$10))</f>
        <v>Compensatory</v>
      </c>
      <c r="BI164" s="21" t="str">
        <f>IF(BH164=0,AN164,findspace($AU164,BI$10))</f>
        <v>Time</v>
      </c>
      <c r="BJ164" s="21" t="str">
        <f>IF(BI164=0,AV164,findspace($AU164,BJ$10))</f>
        <v>Off</v>
      </c>
      <c r="BK164" s="21" t="str">
        <f>IF(BJ164=0,AW164,findspace($AU164,BK$10))</f>
        <v>Lieu</v>
      </c>
      <c r="BL164" s="21" t="str">
        <f>IF(BK164=0,AX164,findspace($AU164,BL$10))</f>
        <v>Of</v>
      </c>
      <c r="BM164" s="21" t="str">
        <f>IF(BL164=0,BF164,findspace($AU164,BM$10))</f>
        <v>Family</v>
      </c>
      <c r="BN164" s="21" t="str">
        <f>IF(BM164=0,BH164,findspace($AU164,BN$10))</f>
        <v>Medical</v>
      </c>
      <c r="BO164" s="21" t="str">
        <f>IF(BN164=0,BI164,findspace($AU164,BO$10))</f>
        <v>Leave</v>
      </c>
      <c r="BR164" s="21" t="str">
        <f>IF($BG164=0,$AV164,findspace($AV164,BR$10))</f>
        <v>Family</v>
      </c>
      <c r="BS164" s="21" t="str">
        <f>IF($BG164=0,$AV164,findspace($AV164,BS$10))</f>
        <v>Medical</v>
      </c>
      <c r="BT164" s="21" t="str">
        <f>IF($BG164=0,$AV164,findspace($AV164,BT$10))</f>
        <v>Leave</v>
      </c>
      <c r="BU164" s="21" t="str">
        <f>IF($BG164=0,$AV164,findspace($AV164,BU$10))</f>
        <v>Act</v>
      </c>
      <c r="BV164" s="21" t="str">
        <f>IF($BG164=0,$AV164,findspace($AV164,BV$10))</f>
        <v>Serious</v>
      </c>
      <c r="BW164" s="21" t="str">
        <f>IF($BG164=0,$AV164,findspace($AV164,BW$10))</f>
        <v>Health</v>
      </c>
      <c r="BX164" s="21" t="str">
        <f>IF($BG164=0,$AV164,findspace($AV164,BX$10))</f>
        <v>Family</v>
      </c>
      <c r="BY164" s="21" t="str">
        <f>IF($BG164=0,$AV164,findspace($AV164,BY$10))</f>
        <v>Used</v>
      </c>
      <c r="BZ164" s="21" t="str">
        <f>IF($BG164=0,$AV164,findspace($AV164,BZ$10))</f>
        <v/>
      </c>
      <c r="CA164" s="21" t="str">
        <f>IF($BG164=0,$AV164,findspace($AV164,CA$10))</f>
        <v/>
      </c>
    </row>
    <row r="165" spans="1:79" x14ac:dyDescent="0.35">
      <c r="A165" t="s">
        <v>1837</v>
      </c>
      <c r="B165" t="s">
        <v>418</v>
      </c>
      <c r="C165" t="s">
        <v>2972</v>
      </c>
      <c r="D165" t="s">
        <v>1837</v>
      </c>
      <c r="E165" t="s">
        <v>392</v>
      </c>
      <c r="F165" t="s">
        <v>3454</v>
      </c>
      <c r="G165" s="13">
        <v>0.97615491009681876</v>
      </c>
      <c r="I165">
        <v>12374</v>
      </c>
      <c r="J165" t="str">
        <f>K165&amp;L165</f>
        <v>IBCFLFFamily Medical Leave Act Serious Health Family Used12374IBCCFFCompensatory Time Off Lieu Of Family Medical Leave Act Family Serious Health Used</v>
      </c>
      <c r="K165" t="str">
        <f>A165&amp;B165&amp;C165</f>
        <v>IBCFLFFamily Medical Leave Act Serious Health Family Used</v>
      </c>
      <c r="L165" t="str">
        <f>I165&amp;D165&amp;E165&amp;F165</f>
        <v>12374IBCCFFCompensatory Time Off Lieu Of Family Medical Leave Act Family Serious Health Used</v>
      </c>
      <c r="M165" s="13">
        <f>G165</f>
        <v>0.97615491009681876</v>
      </c>
      <c r="N165" s="13"/>
      <c r="O165" s="19">
        <v>219</v>
      </c>
      <c r="P165">
        <f>COUNTIF(C$11:C$2024, C165)</f>
        <v>3</v>
      </c>
      <c r="Q165">
        <f>COUNTIF(F$11:F$177, F165)</f>
        <v>1</v>
      </c>
      <c r="R165" t="b">
        <f>A165=D165</f>
        <v>1</v>
      </c>
      <c r="S165" t="b">
        <f>A165&amp;B165&amp;C165=D165&amp;E165&amp;F165</f>
        <v>0</v>
      </c>
      <c r="V165" t="str">
        <f>IF($A165=V$10, $C165, "")</f>
        <v/>
      </c>
      <c r="W165" t="str">
        <f>IF($A165=W$10, $C165, "")</f>
        <v/>
      </c>
      <c r="X165" t="str">
        <f>IF($A165=X$10, $C165, "")</f>
        <v/>
      </c>
      <c r="Y165" t="str">
        <f>IF($A165=Y$10, $C165, "")</f>
        <v>Family Medical Leave Act Serious Health Family Used</v>
      </c>
      <c r="Z165" t="str">
        <f>IF($A165=Z$10, $C165, "")</f>
        <v/>
      </c>
      <c r="AB165" t="str">
        <f>IF($D165=AB$10, $F165, "")</f>
        <v/>
      </c>
      <c r="AC165" t="str">
        <f>IF($D165=AC$10, $F165, "")</f>
        <v/>
      </c>
      <c r="AD165" t="str">
        <f>IF($D165=AD$10, $F165, "")</f>
        <v/>
      </c>
      <c r="AE165" t="str">
        <f>IF($D165=AE$10, $F165, "")</f>
        <v>Compensatory Time Off Lieu Of Family Medical Leave Act Family Serious Health Used</v>
      </c>
      <c r="AF165" t="str">
        <f>IF($D165=AF$10, $F165, "")</f>
        <v/>
      </c>
      <c r="AH165">
        <f>COUNTIF(AI$11:AI$2024, AI165)</f>
        <v>1</v>
      </c>
      <c r="AI165" t="str">
        <f>V165&amp;AB165&amp;W165&amp;AC165&amp;X165&amp;AD165&amp;Y165&amp;AE165&amp;Z165&amp;AF165</f>
        <v>Family Medical Leave Act Serious Health Family UsedCompensatory Time Off Lieu Of Family Medical Leave Act Family Serious Health Used</v>
      </c>
      <c r="AJ165">
        <f>IF(ROW()=11,1,IF(AK164+1=AK165,AJ164,AJ164+1))</f>
        <v>130</v>
      </c>
      <c r="AK165">
        <f>IF(AI165=AI164, AK164+1, 1)</f>
        <v>1</v>
      </c>
      <c r="AL165" s="26" t="str">
        <f>AM165&amp;AN165</f>
        <v>IBCFLFFamily Medical Leave Act Serious Health Family Used12374IBCCFFCompensatory Time Off Lieu Of Family Medical Leave Act Family Serious Health Used</v>
      </c>
      <c r="AM165" t="str">
        <f>K165</f>
        <v>IBCFLFFamily Medical Leave Act Serious Health Family Used</v>
      </c>
      <c r="AN165" t="str">
        <f>L165</f>
        <v>12374IBCCFFCompensatory Time Off Lieu Of Family Medical Leave Act Family Serious Health Used</v>
      </c>
      <c r="AO165">
        <f>COUNTIF(AM$11:AM$1107, AM165)</f>
        <v>3</v>
      </c>
      <c r="AP165">
        <f>COUNTIF(AN$11:AN$1107, AN165)</f>
        <v>2</v>
      </c>
      <c r="AQ165">
        <f>MATCH(AM165, AM$11:AM$1107, 0)</f>
        <v>94</v>
      </c>
      <c r="AR165">
        <f>MATCH(AN165, AN$11:AN$1107, 0)</f>
        <v>155</v>
      </c>
      <c r="AS165">
        <v>219</v>
      </c>
      <c r="AU165" t="str">
        <f>C165</f>
        <v>Family Medical Leave Act Serious Health Family Used</v>
      </c>
      <c r="AV165" t="str">
        <f>IF(F165="", "", F165)</f>
        <v>Compensatory Time Off Lieu Of Family Medical Leave Act Family Serious Health Used</v>
      </c>
      <c r="AW165" s="13">
        <f>M165</f>
        <v>0.97615491009681876</v>
      </c>
      <c r="AX165" t="e">
        <f>VLOOKUP(AI165, UniquePairs!A$5:A$2000, 1, FALSE)</f>
        <v>#N/A</v>
      </c>
      <c r="AY165" t="str">
        <f>IFERROR(INDEX(UniquePairs!A$5:K$1000, MATCH(AL165, UniquePairs!A$5:A$1000, 0), 10), "")</f>
        <v/>
      </c>
      <c r="AZ165" s="13">
        <f>IF(AY165&lt;&gt;"", AY165, AW165)</f>
        <v>0.97615491009681876</v>
      </c>
      <c r="BA165" t="str">
        <f>IF(AZ165=0,"None",IF(AZ165&lt;0.6,"Weak",IF(AZ165&lt;0.7,"Review",IF(AZ165&lt;0.8,"Good",IF(AZ165&lt;0.9,"Very Good","Solid")))))</f>
        <v>Solid</v>
      </c>
      <c r="BB165" s="28" t="str">
        <f>IF(AJ164=AJ165, BB164, BC165)</f>
        <v>Family Medical Leave Act Serious Health Family Used</v>
      </c>
      <c r="BC165" t="str">
        <f>IF(AV165="",AU165,StringMatch(AU165,AV165,TRUE))</f>
        <v>Family Medical Leave Act Serious Health Family Used</v>
      </c>
      <c r="BD165" t="str">
        <f>TRIM(SUBSTITUTE(SUBSTITUTE(SUBSTITUTE(SUBSTITUTE(SUBSTITUTE(SUBSTITUTE(SUBSTITUTE(SUBSTITUTE(SUBSTITUTE(SUBSTITUTE(AU165,BR165,""),BS165,""),BT165,""),BU165,""),BV165,""),BW165,""),BX165,""),BY165,""),BZ165,""),CA165,""))</f>
        <v>Serious Health Used</v>
      </c>
      <c r="BE165" t="str">
        <f>TRIM(SUBSTITUTE(SUBSTITUTE(SUBSTITUTE(SUBSTITUTE(SUBSTITUTE(SUBSTITUTE(SUBSTITUTE(SUBSTITUTE(SUBSTITUTE(SUBSTITUTE(AV165,BH165,""),BI165,""),BJ165,""),BK165,""),BL165,""),BM165,""),BN165,""),BO165,""),BP165,""),BQ165,""))</f>
        <v>Compensatory Time Off Lieu Of</v>
      </c>
      <c r="BF165" s="21">
        <f>LEN(AU165)-LEN(SUBSTITUTE(AU165," ",""))</f>
        <v>7</v>
      </c>
      <c r="BG165" s="21">
        <f>LEN(AV165)-LEN(SUBSTITUTE(AV165," ",""))</f>
        <v>12</v>
      </c>
      <c r="BH165" s="21" t="str">
        <f>IF(BF165=0,AU165,findspace($AU165,BH$10))</f>
        <v>Family</v>
      </c>
      <c r="BI165" s="21" t="str">
        <f>IF(BH165=0,AN165,findspace($AU165,BI$10))</f>
        <v>Medical</v>
      </c>
      <c r="BJ165" s="21" t="str">
        <f>IF(BI165=0,AV165,findspace($AU165,BJ$10))</f>
        <v>Leave</v>
      </c>
      <c r="BK165" s="21" t="str">
        <f>IF(BJ165=0,AW165,findspace($AU165,BK$10))</f>
        <v>Act</v>
      </c>
      <c r="BL165" s="21" t="str">
        <f>IF(BK165=0,AX165,findspace($AU165,BL$10))</f>
        <v>Serious</v>
      </c>
      <c r="BM165" s="21" t="str">
        <f>IF(BL165=0,BF165,findspace($AU165,BM$10))</f>
        <v>Health</v>
      </c>
      <c r="BN165" s="21" t="str">
        <f>IF(BM165=0,BH165,findspace($AU165,BN$10))</f>
        <v>Family</v>
      </c>
      <c r="BO165" s="21" t="str">
        <f>IF(BN165=0,BI165,findspace($AU165,BO$10))</f>
        <v>Used</v>
      </c>
      <c r="BR165" s="21" t="str">
        <f>IF($BG165=0,$AV165,findspace($AV165,BR$10))</f>
        <v>Compensatory</v>
      </c>
      <c r="BS165" s="21" t="str">
        <f>IF($BG165=0,$AV165,findspace($AV165,BS$10))</f>
        <v>Time</v>
      </c>
      <c r="BT165" s="21" t="str">
        <f>IF($BG165=0,$AV165,findspace($AV165,BT$10))</f>
        <v>Off</v>
      </c>
      <c r="BU165" s="21" t="str">
        <f>IF($BG165=0,$AV165,findspace($AV165,BU$10))</f>
        <v>Lieu</v>
      </c>
      <c r="BV165" s="21" t="str">
        <f>IF($BG165=0,$AV165,findspace($AV165,BV$10))</f>
        <v>Of</v>
      </c>
      <c r="BW165" s="21" t="str">
        <f>IF($BG165=0,$AV165,findspace($AV165,BW$10))</f>
        <v>Family</v>
      </c>
      <c r="BX165" s="21" t="str">
        <f>IF($BG165=0,$AV165,findspace($AV165,BX$10))</f>
        <v>Medical</v>
      </c>
      <c r="BY165" s="21" t="str">
        <f>IF($BG165=0,$AV165,findspace($AV165,BY$10))</f>
        <v>Leave</v>
      </c>
      <c r="BZ165" s="21" t="str">
        <f>IF($BG165=0,$AV165,findspace($AV165,BZ$10))</f>
        <v>Act</v>
      </c>
      <c r="CA165" s="21" t="str">
        <f>IF($BG165=0,$AV165,findspace($AV165,CA$10))</f>
        <v>Family</v>
      </c>
    </row>
    <row r="166" spans="1:79" x14ac:dyDescent="0.35">
      <c r="A166" t="s">
        <v>1836</v>
      </c>
      <c r="B166">
        <v>60</v>
      </c>
      <c r="C166" t="s">
        <v>3436</v>
      </c>
      <c r="D166" t="s">
        <v>1837</v>
      </c>
      <c r="E166">
        <v>101</v>
      </c>
      <c r="F166" t="s">
        <v>3051</v>
      </c>
      <c r="G166" s="13">
        <v>0.97572254335260111</v>
      </c>
      <c r="I166">
        <v>12374</v>
      </c>
      <c r="J166" t="str">
        <f>K166&amp;L166</f>
        <v>GSA60Leave Without Pay12374IBC101Leave Without Pay Used</v>
      </c>
      <c r="K166" t="str">
        <f>A166&amp;B166&amp;C166</f>
        <v>GSA60Leave Without Pay</v>
      </c>
      <c r="L166" t="str">
        <f>I166&amp;D166&amp;E166&amp;F166</f>
        <v>12374IBC101Leave Without Pay Used</v>
      </c>
      <c r="M166" s="13">
        <f>G166</f>
        <v>0.97572254335260111</v>
      </c>
      <c r="N166" s="13"/>
      <c r="O166" s="19">
        <v>651</v>
      </c>
      <c r="P166">
        <f>COUNTIF(C$11:C$2024, C166)</f>
        <v>3</v>
      </c>
      <c r="Q166">
        <f>COUNTIF(F$11:F$177, F166)</f>
        <v>1</v>
      </c>
      <c r="R166" t="b">
        <f>A166=D166</f>
        <v>0</v>
      </c>
      <c r="S166" t="b">
        <f>A166&amp;B166&amp;C166=D166&amp;E166&amp;F166</f>
        <v>0</v>
      </c>
      <c r="V166" t="str">
        <f>IF($A166=V$10, $C166, "")</f>
        <v/>
      </c>
      <c r="W166" t="str">
        <f>IF($A166=W$10, $C166, "")</f>
        <v>Leave Without Pay</v>
      </c>
      <c r="X166" t="str">
        <f>IF($A166=X$10, $C166, "")</f>
        <v/>
      </c>
      <c r="Y166" t="str">
        <f>IF($A166=Y$10, $C166, "")</f>
        <v/>
      </c>
      <c r="Z166" t="str">
        <f>IF($A166=Z$10, $C166, "")</f>
        <v/>
      </c>
      <c r="AB166" t="str">
        <f>IF($D166=AB$10, $F166, "")</f>
        <v/>
      </c>
      <c r="AC166" t="str">
        <f>IF($D166=AC$10, $F166, "")</f>
        <v/>
      </c>
      <c r="AD166" t="str">
        <f>IF($D166=AD$10, $F166, "")</f>
        <v/>
      </c>
      <c r="AE166" t="str">
        <f>IF($D166=AE$10, $F166, "")</f>
        <v>Leave Without Pay Used</v>
      </c>
      <c r="AF166" t="str">
        <f>IF($D166=AF$10, $F166, "")</f>
        <v/>
      </c>
      <c r="AH166">
        <f>COUNTIF(AI$11:AI$2024, AI166)</f>
        <v>2</v>
      </c>
      <c r="AI166" t="str">
        <f>V166&amp;AB166&amp;W166&amp;AC166&amp;X166&amp;AD166&amp;Y166&amp;AE166&amp;Z166&amp;AF166</f>
        <v>Leave Without PayLeave Without Pay Used</v>
      </c>
      <c r="AJ166">
        <f>IF(ROW()=11,1,IF(AK165+1=AK166,AJ165,AJ165+1))</f>
        <v>131</v>
      </c>
      <c r="AK166">
        <f>IF(AI166=AI165, AK165+1, 1)</f>
        <v>1</v>
      </c>
      <c r="AL166" s="26" t="str">
        <f>AM166&amp;AN166</f>
        <v>GSA60Leave Without Pay12374IBC101Leave Without Pay Used</v>
      </c>
      <c r="AM166" t="str">
        <f>K166</f>
        <v>GSA60Leave Without Pay</v>
      </c>
      <c r="AN166" t="str">
        <f>L166</f>
        <v>12374IBC101Leave Without Pay Used</v>
      </c>
      <c r="AO166">
        <f>COUNTIF(AM$11:AM$1107, AM166)</f>
        <v>3</v>
      </c>
      <c r="AP166">
        <f>COUNTIF(AN$11:AN$1107, AN166)</f>
        <v>10</v>
      </c>
      <c r="AQ166">
        <f>MATCH(AM166, AM$11:AM$1107, 0)</f>
        <v>134</v>
      </c>
      <c r="AR166">
        <f>MATCH(AN166, AN$11:AN$1107, 0)</f>
        <v>156</v>
      </c>
      <c r="AS166">
        <v>651</v>
      </c>
      <c r="AU166" t="str">
        <f>C166</f>
        <v>Leave Without Pay</v>
      </c>
      <c r="AV166" t="str">
        <f>IF(F166="", "", F166)</f>
        <v>Leave Without Pay Used</v>
      </c>
      <c r="AW166" s="13">
        <f>M166</f>
        <v>0.97572254335260111</v>
      </c>
      <c r="AX166" t="e">
        <f>VLOOKUP(AI166, UniquePairs!A$5:A$2000, 1, FALSE)</f>
        <v>#N/A</v>
      </c>
      <c r="AY166" t="str">
        <f>IFERROR(INDEX(UniquePairs!A$5:K$1000, MATCH(AL166, UniquePairs!A$5:A$1000, 0), 10), "")</f>
        <v/>
      </c>
      <c r="AZ166" s="13">
        <f>IF(AY166&lt;&gt;"", AY166, AW166)</f>
        <v>0.97572254335260111</v>
      </c>
      <c r="BA166" t="str">
        <f>IF(AZ166=0,"None",IF(AZ166&lt;0.6,"Weak",IF(AZ166&lt;0.7,"Review",IF(AZ166&lt;0.8,"Good",IF(AZ166&lt;0.9,"Very Good","Solid")))))</f>
        <v>Solid</v>
      </c>
      <c r="BB166" s="28" t="str">
        <f>IF(AJ165=AJ166, BB165, BC166)</f>
        <v>Leave Without Pay</v>
      </c>
      <c r="BC166" t="str">
        <f>IF(AV166="",AU166,StringMatch(AU166,AV166,TRUE))</f>
        <v>Leave Without Pay</v>
      </c>
      <c r="BD166" t="str">
        <f>TRIM(SUBSTITUTE(SUBSTITUTE(SUBSTITUTE(SUBSTITUTE(SUBSTITUTE(SUBSTITUTE(SUBSTITUTE(SUBSTITUTE(SUBSTITUTE(SUBSTITUTE(AU166,BR166,""),BS166,""),BT166,""),BU166,""),BV166,""),BW166,""),BX166,""),BY166,""),BZ166,""),CA166,""))</f>
        <v/>
      </c>
      <c r="BE166" t="str">
        <f>TRIM(SUBSTITUTE(SUBSTITUTE(SUBSTITUTE(SUBSTITUTE(SUBSTITUTE(SUBSTITUTE(SUBSTITUTE(SUBSTITUTE(SUBSTITUTE(SUBSTITUTE(AV166,BH166,""),BI166,""),BJ166,""),BK166,""),BL166,""),BM166,""),BN166,""),BO166,""),BP166,""),BQ166,""))</f>
        <v>Used</v>
      </c>
      <c r="BF166" s="21">
        <f>LEN(AU166)-LEN(SUBSTITUTE(AU166," ",""))</f>
        <v>2</v>
      </c>
      <c r="BG166" s="21">
        <f>LEN(AV166)-LEN(SUBSTITUTE(AV166," ",""))</f>
        <v>3</v>
      </c>
      <c r="BH166" s="21" t="str">
        <f>IF(BF166=0,AU166,findspace($AU166,BH$10))</f>
        <v>Leave</v>
      </c>
      <c r="BI166" s="21" t="str">
        <f>IF(BH166=0,AN166,findspace($AU166,BI$10))</f>
        <v>Without</v>
      </c>
      <c r="BJ166" s="21" t="str">
        <f>IF(BI166=0,AV166,findspace($AU166,BJ$10))</f>
        <v>Pay</v>
      </c>
      <c r="BK166" s="21" t="str">
        <f>IF(BJ166=0,AW166,findspace($AU166,BK$10))</f>
        <v/>
      </c>
      <c r="BL166" s="21" t="str">
        <f>IF(BK166=0,AX166,findspace($AU166,BL$10))</f>
        <v/>
      </c>
      <c r="BM166" s="21" t="str">
        <f>IF(BL166=0,BF166,findspace($AU166,BM$10))</f>
        <v/>
      </c>
      <c r="BN166" s="21" t="str">
        <f>IF(BM166=0,BH166,findspace($AU166,BN$10))</f>
        <v/>
      </c>
      <c r="BO166" s="21" t="str">
        <f>IF(BN166=0,BI166,findspace($AU166,BO$10))</f>
        <v/>
      </c>
      <c r="BR166" s="21" t="str">
        <f>IF($BG166=0,$AV166,findspace($AV166,BR$10))</f>
        <v>Leave</v>
      </c>
      <c r="BS166" s="21" t="str">
        <f>IF($BG166=0,$AV166,findspace($AV166,BS$10))</f>
        <v>Without</v>
      </c>
      <c r="BT166" s="21" t="str">
        <f>IF($BG166=0,$AV166,findspace($AV166,BT$10))</f>
        <v>Pay</v>
      </c>
      <c r="BU166" s="21" t="str">
        <f>IF($BG166=0,$AV166,findspace($AV166,BU$10))</f>
        <v>Used</v>
      </c>
      <c r="BV166" s="21" t="str">
        <f>IF($BG166=0,$AV166,findspace($AV166,BV$10))</f>
        <v/>
      </c>
      <c r="BW166" s="21" t="str">
        <f>IF($BG166=0,$AV166,findspace($AV166,BW$10))</f>
        <v/>
      </c>
      <c r="BX166" s="21" t="str">
        <f>IF($BG166=0,$AV166,findspace($AV166,BX$10))</f>
        <v/>
      </c>
      <c r="BY166" s="21" t="str">
        <f>IF($BG166=0,$AV166,findspace($AV166,BY$10))</f>
        <v/>
      </c>
      <c r="BZ166" s="21" t="str">
        <f>IF($BG166=0,$AV166,findspace($AV166,BZ$10))</f>
        <v/>
      </c>
      <c r="CA166" s="21" t="str">
        <f>IF($BG166=0,$AV166,findspace($AV166,CA$10))</f>
        <v/>
      </c>
    </row>
    <row r="167" spans="1:79" x14ac:dyDescent="0.35">
      <c r="A167" t="s">
        <v>1837</v>
      </c>
      <c r="B167">
        <v>101</v>
      </c>
      <c r="C167" t="s">
        <v>3051</v>
      </c>
      <c r="D167" t="s">
        <v>1836</v>
      </c>
      <c r="E167">
        <v>60</v>
      </c>
      <c r="F167" t="s">
        <v>3436</v>
      </c>
      <c r="G167" s="13">
        <v>0.97572254335260111</v>
      </c>
      <c r="I167">
        <v>12374</v>
      </c>
      <c r="J167" t="str">
        <f>K167&amp;L167</f>
        <v>IBC101Leave Without Pay Used12374GSA60Leave Without Pay</v>
      </c>
      <c r="K167" t="str">
        <f>A167&amp;B167&amp;C167</f>
        <v>IBC101Leave Without Pay Used</v>
      </c>
      <c r="L167" t="str">
        <f>I167&amp;D167&amp;E167&amp;F167</f>
        <v>12374GSA60Leave Without Pay</v>
      </c>
      <c r="M167" s="13">
        <f>G167</f>
        <v>0.97572254335260111</v>
      </c>
      <c r="N167" s="13"/>
      <c r="O167" s="19">
        <v>795</v>
      </c>
      <c r="P167">
        <f>COUNTIF(C$11:C$2024, C167)</f>
        <v>3</v>
      </c>
      <c r="Q167">
        <f>COUNTIF(F$11:F$177, F167)</f>
        <v>2</v>
      </c>
      <c r="R167" t="b">
        <f>A167=D167</f>
        <v>0</v>
      </c>
      <c r="S167" t="b">
        <f>A167&amp;B167&amp;C167=D167&amp;E167&amp;F167</f>
        <v>0</v>
      </c>
      <c r="V167" t="str">
        <f>IF($A167=V$10, $C167, "")</f>
        <v/>
      </c>
      <c r="W167" t="str">
        <f>IF($A167=W$10, $C167, "")</f>
        <v/>
      </c>
      <c r="X167" t="str">
        <f>IF($A167=X$10, $C167, "")</f>
        <v/>
      </c>
      <c r="Y167" t="str">
        <f>IF($A167=Y$10, $C167, "")</f>
        <v>Leave Without Pay Used</v>
      </c>
      <c r="Z167" t="str">
        <f>IF($A167=Z$10, $C167, "")</f>
        <v/>
      </c>
      <c r="AB167" t="str">
        <f>IF($D167=AB$10, $F167, "")</f>
        <v/>
      </c>
      <c r="AC167" t="str">
        <f>IF($D167=AC$10, $F167, "")</f>
        <v>Leave Without Pay</v>
      </c>
      <c r="AD167" t="str">
        <f>IF($D167=AD$10, $F167, "")</f>
        <v/>
      </c>
      <c r="AE167" t="str">
        <f>IF($D167=AE$10, $F167, "")</f>
        <v/>
      </c>
      <c r="AF167" t="str">
        <f>IF($D167=AF$10, $F167, "")</f>
        <v/>
      </c>
      <c r="AH167">
        <f>COUNTIF(AI$11:AI$2024, AI167)</f>
        <v>2</v>
      </c>
      <c r="AI167" t="str">
        <f>V167&amp;AB167&amp;W167&amp;AC167&amp;X167&amp;AD167&amp;Y167&amp;AE167&amp;Z167&amp;AF167</f>
        <v>Leave Without PayLeave Without Pay Used</v>
      </c>
      <c r="AJ167">
        <f>IF(ROW()=11,1,IF(AK166+1=AK167,AJ166,AJ166+1))</f>
        <v>131</v>
      </c>
      <c r="AK167">
        <f>IF(AI167=AI166, AK166+1, 1)</f>
        <v>2</v>
      </c>
      <c r="AL167" s="26" t="str">
        <f>AM167&amp;AN167</f>
        <v>IBC101Leave Without Pay Used12374GSA60Leave Without Pay</v>
      </c>
      <c r="AM167" t="str">
        <f>K167</f>
        <v>IBC101Leave Without Pay Used</v>
      </c>
      <c r="AN167" t="str">
        <f>L167</f>
        <v>12374GSA60Leave Without Pay</v>
      </c>
      <c r="AO167">
        <f>COUNTIF(AM$11:AM$1107, AM167)</f>
        <v>3</v>
      </c>
      <c r="AP167">
        <f>COUNTIF(AN$11:AN$1107, AN167)</f>
        <v>10</v>
      </c>
      <c r="AQ167">
        <f>MATCH(AM167, AM$11:AM$1107, 0)</f>
        <v>157</v>
      </c>
      <c r="AR167">
        <f>MATCH(AN167, AN$11:AN$1107, 0)</f>
        <v>133</v>
      </c>
      <c r="AS167">
        <v>795</v>
      </c>
      <c r="AU167" t="str">
        <f>C167</f>
        <v>Leave Without Pay Used</v>
      </c>
      <c r="AV167" t="str">
        <f>IF(F167="", "", F167)</f>
        <v>Leave Without Pay</v>
      </c>
      <c r="AW167" s="13">
        <f>M167</f>
        <v>0.97572254335260111</v>
      </c>
      <c r="AX167" t="e">
        <f>VLOOKUP(AI167, UniquePairs!A$5:A$2000, 1, FALSE)</f>
        <v>#N/A</v>
      </c>
      <c r="AY167" t="str">
        <f>IFERROR(INDEX(UniquePairs!A$5:K$1000, MATCH(AL167, UniquePairs!A$5:A$1000, 0), 10), "")</f>
        <v/>
      </c>
      <c r="AZ167" s="13">
        <f>IF(AY167&lt;&gt;"", AY167, AW167)</f>
        <v>0.97572254335260111</v>
      </c>
      <c r="BA167" t="str">
        <f>IF(AZ167=0,"None",IF(AZ167&lt;0.6,"Weak",IF(AZ167&lt;0.7,"Review",IF(AZ167&lt;0.8,"Good",IF(AZ167&lt;0.9,"Very Good","Solid")))))</f>
        <v>Solid</v>
      </c>
      <c r="BB167" s="28" t="str">
        <f>IF(AJ166=AJ167, BB166, BC167)</f>
        <v>Leave Without Pay</v>
      </c>
      <c r="BC167" t="str">
        <f>IF(AV167="",AU167,StringMatch(AU167,AV167,TRUE))</f>
        <v>Leave Without Pay</v>
      </c>
      <c r="BD167" t="str">
        <f>TRIM(SUBSTITUTE(SUBSTITUTE(SUBSTITUTE(SUBSTITUTE(SUBSTITUTE(SUBSTITUTE(SUBSTITUTE(SUBSTITUTE(SUBSTITUTE(SUBSTITUTE(AU167,BR167,""),BS167,""),BT167,""),BU167,""),BV167,""),BW167,""),BX167,""),BY167,""),BZ167,""),CA167,""))</f>
        <v>Used</v>
      </c>
      <c r="BE167" t="str">
        <f>TRIM(SUBSTITUTE(SUBSTITUTE(SUBSTITUTE(SUBSTITUTE(SUBSTITUTE(SUBSTITUTE(SUBSTITUTE(SUBSTITUTE(SUBSTITUTE(SUBSTITUTE(AV167,BH167,""),BI167,""),BJ167,""),BK167,""),BL167,""),BM167,""),BN167,""),BO167,""),BP167,""),BQ167,""))</f>
        <v/>
      </c>
      <c r="BF167" s="21">
        <f>LEN(AU167)-LEN(SUBSTITUTE(AU167," ",""))</f>
        <v>3</v>
      </c>
      <c r="BG167" s="21">
        <f>LEN(AV167)-LEN(SUBSTITUTE(AV167," ",""))</f>
        <v>2</v>
      </c>
      <c r="BH167" s="21" t="str">
        <f>IF(BF167=0,AU167,findspace($AU167,BH$10))</f>
        <v>Leave</v>
      </c>
      <c r="BI167" s="21" t="str">
        <f>IF(BH167=0,AN167,findspace($AU167,BI$10))</f>
        <v>Without</v>
      </c>
      <c r="BJ167" s="21" t="str">
        <f>IF(BI167=0,AV167,findspace($AU167,BJ$10))</f>
        <v>Pay</v>
      </c>
      <c r="BK167" s="21" t="str">
        <f>IF(BJ167=0,AW167,findspace($AU167,BK$10))</f>
        <v>Used</v>
      </c>
      <c r="BL167" s="21" t="str">
        <f>IF(BK167=0,AX167,findspace($AU167,BL$10))</f>
        <v/>
      </c>
      <c r="BM167" s="21" t="str">
        <f>IF(BL167=0,BF167,findspace($AU167,BM$10))</f>
        <v/>
      </c>
      <c r="BN167" s="21" t="str">
        <f>IF(BM167=0,BH167,findspace($AU167,BN$10))</f>
        <v/>
      </c>
      <c r="BO167" s="21" t="str">
        <f>IF(BN167=0,BI167,findspace($AU167,BO$10))</f>
        <v/>
      </c>
      <c r="BR167" s="21" t="str">
        <f>IF($BG167=0,$AV167,findspace($AV167,BR$10))</f>
        <v>Leave</v>
      </c>
      <c r="BS167" s="21" t="str">
        <f>IF($BG167=0,$AV167,findspace($AV167,BS$10))</f>
        <v>Without</v>
      </c>
      <c r="BT167" s="21" t="str">
        <f>IF($BG167=0,$AV167,findspace($AV167,BT$10))</f>
        <v>Pay</v>
      </c>
      <c r="BU167" s="21" t="str">
        <f>IF($BG167=0,$AV167,findspace($AV167,BU$10))</f>
        <v/>
      </c>
      <c r="BV167" s="21" t="str">
        <f>IF($BG167=0,$AV167,findspace($AV167,BV$10))</f>
        <v/>
      </c>
      <c r="BW167" s="21" t="str">
        <f>IF($BG167=0,$AV167,findspace($AV167,BW$10))</f>
        <v/>
      </c>
      <c r="BX167" s="21" t="str">
        <f>IF($BG167=0,$AV167,findspace($AV167,BX$10))</f>
        <v/>
      </c>
      <c r="BY167" s="21" t="str">
        <f>IF($BG167=0,$AV167,findspace($AV167,BY$10))</f>
        <v/>
      </c>
      <c r="BZ167" s="21" t="str">
        <f>IF($BG167=0,$AV167,findspace($AV167,BZ$10))</f>
        <v/>
      </c>
      <c r="CA167" s="21" t="str">
        <f>IF($BG167=0,$AV167,findspace($AV167,CA$10))</f>
        <v/>
      </c>
    </row>
    <row r="168" spans="1:79" x14ac:dyDescent="0.35">
      <c r="A168" t="s">
        <v>1839</v>
      </c>
      <c r="B168" t="s">
        <v>1119</v>
      </c>
      <c r="C168" t="s">
        <v>3241</v>
      </c>
      <c r="D168" t="s">
        <v>1839</v>
      </c>
      <c r="E168" t="s">
        <v>1121</v>
      </c>
      <c r="F168" t="s">
        <v>3244</v>
      </c>
      <c r="G168" s="13">
        <v>0.97541984858324227</v>
      </c>
      <c r="I168">
        <v>12374</v>
      </c>
      <c r="J168" t="str">
        <f>K168&amp;L168</f>
        <v>DFASDCFamily Medical Leave Act Care spouse son daughter parent serious health condition12374DFASDDFamily Medical Leave Act Serious health condition employee</v>
      </c>
      <c r="K168" t="str">
        <f>A168&amp;B168&amp;C168</f>
        <v>DFASDCFamily Medical Leave Act Care spouse son daughter parent serious health condition</v>
      </c>
      <c r="L168" t="str">
        <f>I168&amp;D168&amp;E168&amp;F168</f>
        <v>12374DFASDDFamily Medical Leave Act Serious health condition employee</v>
      </c>
      <c r="M168" s="13">
        <f>G168</f>
        <v>0.97541984858324227</v>
      </c>
      <c r="N168" s="13"/>
      <c r="O168" s="19">
        <v>335</v>
      </c>
      <c r="P168">
        <f>COUNTIF(C$11:C$2024, C168)</f>
        <v>3</v>
      </c>
      <c r="Q168">
        <f>COUNTIF(F$11:F$177, F168)</f>
        <v>1</v>
      </c>
      <c r="R168" t="b">
        <f>A168=D168</f>
        <v>1</v>
      </c>
      <c r="S168" t="b">
        <f>A168&amp;B168&amp;C168=D168&amp;E168&amp;F168</f>
        <v>0</v>
      </c>
      <c r="V168" t="str">
        <f>IF($A168=V$10, $C168, "")</f>
        <v>Family Medical Leave Act Care spouse son daughter parent serious health condition</v>
      </c>
      <c r="W168" t="str">
        <f>IF($A168=W$10, $C168, "")</f>
        <v/>
      </c>
      <c r="X168" t="str">
        <f>IF($A168=X$10, $C168, "")</f>
        <v/>
      </c>
      <c r="Y168" t="str">
        <f>IF($A168=Y$10, $C168, "")</f>
        <v/>
      </c>
      <c r="Z168" t="str">
        <f>IF($A168=Z$10, $C168, "")</f>
        <v/>
      </c>
      <c r="AB168" t="str">
        <f>IF($D168=AB$10, $F168, "")</f>
        <v>Family Medical Leave Act Serious health condition employee</v>
      </c>
      <c r="AC168" t="str">
        <f>IF($D168=AC$10, $F168, "")</f>
        <v/>
      </c>
      <c r="AD168" t="str">
        <f>IF($D168=AD$10, $F168, "")</f>
        <v/>
      </c>
      <c r="AE168" t="str">
        <f>IF($D168=AE$10, $F168, "")</f>
        <v/>
      </c>
      <c r="AF168" t="str">
        <f>IF($D168=AF$10, $F168, "")</f>
        <v/>
      </c>
      <c r="AH168">
        <f>COUNTIF(AI$11:AI$2024, AI168)</f>
        <v>1</v>
      </c>
      <c r="AI168" t="str">
        <f>V168&amp;AB168&amp;W168&amp;AC168&amp;X168&amp;AD168&amp;Y168&amp;AE168&amp;Z168&amp;AF168</f>
        <v>Family Medical Leave Act Care spouse son daughter parent serious health conditionFamily Medical Leave Act Serious health condition employee</v>
      </c>
      <c r="AJ168">
        <f>IF(ROW()=11,1,IF(AK167+1=AK168,AJ167,AJ167+1))</f>
        <v>132</v>
      </c>
      <c r="AK168">
        <f>IF(AI168=AI167, AK167+1, 1)</f>
        <v>1</v>
      </c>
      <c r="AL168" s="26" t="str">
        <f>AM168&amp;AN168</f>
        <v>DFASDCFamily Medical Leave Act Care spouse son daughter parent serious health condition12374DFASDDFamily Medical Leave Act Serious health condition employee</v>
      </c>
      <c r="AM168" t="str">
        <f>K168</f>
        <v>DFASDCFamily Medical Leave Act Care spouse son daughter parent serious health condition</v>
      </c>
      <c r="AN168" t="str">
        <f>L168</f>
        <v>12374DFASDDFamily Medical Leave Act Serious health condition employee</v>
      </c>
      <c r="AO168">
        <f>COUNTIF(AM$11:AM$1107, AM168)</f>
        <v>3</v>
      </c>
      <c r="AP168">
        <f>COUNTIF(AN$11:AN$1107, AN168)</f>
        <v>6</v>
      </c>
      <c r="AQ168">
        <f>MATCH(AM168, AM$11:AM$1107, 0)</f>
        <v>158</v>
      </c>
      <c r="AR168">
        <f>MATCH(AN168, AN$11:AN$1107, 0)</f>
        <v>158</v>
      </c>
      <c r="AS168">
        <v>335</v>
      </c>
      <c r="AU168" t="str">
        <f>C168</f>
        <v>Family Medical Leave Act Care spouse son daughter parent serious health condition</v>
      </c>
      <c r="AV168" t="str">
        <f>IF(F168="", "", F168)</f>
        <v>Family Medical Leave Act Serious health condition employee</v>
      </c>
      <c r="AW168" s="13">
        <f>M168</f>
        <v>0.97541984858324227</v>
      </c>
      <c r="AX168" t="e">
        <f>VLOOKUP(AI168, UniquePairs!A$5:A$2000, 1, FALSE)</f>
        <v>#N/A</v>
      </c>
      <c r="AY168" t="str">
        <f>IFERROR(INDEX(UniquePairs!A$5:K$1000, MATCH(AL168, UniquePairs!A$5:A$1000, 0), 10), "")</f>
        <v/>
      </c>
      <c r="AZ168" s="13">
        <f>IF(AY168&lt;&gt;"", AY168, AW168)</f>
        <v>0.97541984858324227</v>
      </c>
      <c r="BA168" t="str">
        <f>IF(AZ168=0,"None",IF(AZ168&lt;0.6,"Weak",IF(AZ168&lt;0.7,"Review",IF(AZ168&lt;0.8,"Good",IF(AZ168&lt;0.9,"Very Good","Solid")))))</f>
        <v>Solid</v>
      </c>
      <c r="BB168" s="28" t="str">
        <f>IF(AJ167=AJ168, BB167, BC168)</f>
        <v>Family Medical Leave Act serious health condition</v>
      </c>
      <c r="BC168" t="str">
        <f>IF(AV168="",AU168,StringMatch(AU168,AV168,TRUE))</f>
        <v>Family Medical Leave Act serious health condition</v>
      </c>
      <c r="BD168" t="str">
        <f>TRIM(SUBSTITUTE(SUBSTITUTE(SUBSTITUTE(SUBSTITUTE(SUBSTITUTE(SUBSTITUTE(SUBSTITUTE(SUBSTITUTE(SUBSTITUTE(SUBSTITUTE(AU168,BR168,""),BS168,""),BT168,""),BU168,""),BV168,""),BW168,""),BX168,""),BY168,""),BZ168,""),CA168,""))</f>
        <v>Care spouse son daughter parent serious</v>
      </c>
      <c r="BE168" t="str">
        <f>TRIM(SUBSTITUTE(SUBSTITUTE(SUBSTITUTE(SUBSTITUTE(SUBSTITUTE(SUBSTITUTE(SUBSTITUTE(SUBSTITUTE(SUBSTITUTE(SUBSTITUTE(AV168,BH168,""),BI168,""),BJ168,""),BK168,""),BL168,""),BM168,""),BN168,""),BO168,""),BP168,""),BQ168,""))</f>
        <v>Serious health condition employee</v>
      </c>
      <c r="BF168" s="21">
        <f>LEN(AU168)-LEN(SUBSTITUTE(AU168," ",""))</f>
        <v>11</v>
      </c>
      <c r="BG168" s="21">
        <f>LEN(AV168)-LEN(SUBSTITUTE(AV168," ",""))</f>
        <v>7</v>
      </c>
      <c r="BH168" s="21" t="str">
        <f>IF(BF168=0,AU168,findspace($AU168,BH$10))</f>
        <v>Family</v>
      </c>
      <c r="BI168" s="21" t="str">
        <f>IF(BH168=0,AN168,findspace($AU168,BI$10))</f>
        <v>Medical</v>
      </c>
      <c r="BJ168" s="21" t="str">
        <f>IF(BI168=0,AV168,findspace($AU168,BJ$10))</f>
        <v>Leave</v>
      </c>
      <c r="BK168" s="21" t="str">
        <f>IF(BJ168=0,AW168,findspace($AU168,BK$10))</f>
        <v>Act</v>
      </c>
      <c r="BL168" s="21" t="str">
        <f>IF(BK168=0,AX168,findspace($AU168,BL$10))</f>
        <v>Care</v>
      </c>
      <c r="BM168" s="21" t="str">
        <f>IF(BL168=0,BF168,findspace($AU168,BM$10))</f>
        <v>spouse</v>
      </c>
      <c r="BN168" s="21" t="str">
        <f>IF(BM168=0,BH168,findspace($AU168,BN$10))</f>
        <v>son</v>
      </c>
      <c r="BO168" s="21" t="str">
        <f>IF(BN168=0,BI168,findspace($AU168,BO$10))</f>
        <v>daughter</v>
      </c>
      <c r="BR168" s="21" t="str">
        <f>IF($BG168=0,$AV168,findspace($AV168,BR$10))</f>
        <v>Family</v>
      </c>
      <c r="BS168" s="21" t="str">
        <f>IF($BG168=0,$AV168,findspace($AV168,BS$10))</f>
        <v>Medical</v>
      </c>
      <c r="BT168" s="21" t="str">
        <f>IF($BG168=0,$AV168,findspace($AV168,BT$10))</f>
        <v>Leave</v>
      </c>
      <c r="BU168" s="21" t="str">
        <f>IF($BG168=0,$AV168,findspace($AV168,BU$10))</f>
        <v>Act</v>
      </c>
      <c r="BV168" s="21" t="str">
        <f>IF($BG168=0,$AV168,findspace($AV168,BV$10))</f>
        <v>Serious</v>
      </c>
      <c r="BW168" s="21" t="str">
        <f>IF($BG168=0,$AV168,findspace($AV168,BW$10))</f>
        <v>health</v>
      </c>
      <c r="BX168" s="21" t="str">
        <f>IF($BG168=0,$AV168,findspace($AV168,BX$10))</f>
        <v>condition</v>
      </c>
      <c r="BY168" s="21" t="str">
        <f>IF($BG168=0,$AV168,findspace($AV168,BY$10))</f>
        <v>employee</v>
      </c>
      <c r="BZ168" s="21" t="str">
        <f>IF($BG168=0,$AV168,findspace($AV168,BZ$10))</f>
        <v/>
      </c>
      <c r="CA168" s="21" t="str">
        <f>IF($BG168=0,$AV168,findspace($AV168,CA$10))</f>
        <v/>
      </c>
    </row>
    <row r="169" spans="1:79" x14ac:dyDescent="0.35">
      <c r="A169" t="s">
        <v>1839</v>
      </c>
      <c r="B169" t="s">
        <v>1121</v>
      </c>
      <c r="C169" t="s">
        <v>3244</v>
      </c>
      <c r="D169" t="s">
        <v>1839</v>
      </c>
      <c r="E169" t="s">
        <v>1119</v>
      </c>
      <c r="F169" t="s">
        <v>3241</v>
      </c>
      <c r="G169" s="13">
        <v>0.97541984858324227</v>
      </c>
      <c r="I169">
        <v>12374</v>
      </c>
      <c r="J169" t="str">
        <f>K169&amp;L169</f>
        <v>DFASDDFamily Medical Leave Act Serious health condition employee12374DFASDCFamily Medical Leave Act Care spouse son daughter parent serious health condition</v>
      </c>
      <c r="K169" t="str">
        <f>A169&amp;B169&amp;C169</f>
        <v>DFASDDFamily Medical Leave Act Serious health condition employee</v>
      </c>
      <c r="L169" t="str">
        <f>I169&amp;D169&amp;E169&amp;F169</f>
        <v>12374DFASDCFamily Medical Leave Act Care spouse son daughter parent serious health condition</v>
      </c>
      <c r="M169" s="13">
        <f>G169</f>
        <v>0.97541984858324227</v>
      </c>
      <c r="N169" s="13"/>
      <c r="O169" s="19">
        <v>360</v>
      </c>
      <c r="P169">
        <f>COUNTIF(C$11:C$2024, C169)</f>
        <v>3</v>
      </c>
      <c r="Q169">
        <f>COUNTIF(F$11:F$177, F169)</f>
        <v>1</v>
      </c>
      <c r="R169" t="b">
        <f>A169=D169</f>
        <v>1</v>
      </c>
      <c r="S169" t="b">
        <f>A169&amp;B169&amp;C169=D169&amp;E169&amp;F169</f>
        <v>0</v>
      </c>
      <c r="V169" t="str">
        <f>IF($A169=V$10, $C169, "")</f>
        <v>Family Medical Leave Act Serious health condition employee</v>
      </c>
      <c r="W169" t="str">
        <f>IF($A169=W$10, $C169, "")</f>
        <v/>
      </c>
      <c r="X169" t="str">
        <f>IF($A169=X$10, $C169, "")</f>
        <v/>
      </c>
      <c r="Y169" t="str">
        <f>IF($A169=Y$10, $C169, "")</f>
        <v/>
      </c>
      <c r="Z169" t="str">
        <f>IF($A169=Z$10, $C169, "")</f>
        <v/>
      </c>
      <c r="AB169" t="str">
        <f>IF($D169=AB$10, $F169, "")</f>
        <v>Family Medical Leave Act Care spouse son daughter parent serious health condition</v>
      </c>
      <c r="AC169" t="str">
        <f>IF($D169=AC$10, $F169, "")</f>
        <v/>
      </c>
      <c r="AD169" t="str">
        <f>IF($D169=AD$10, $F169, "")</f>
        <v/>
      </c>
      <c r="AE169" t="str">
        <f>IF($D169=AE$10, $F169, "")</f>
        <v/>
      </c>
      <c r="AF169" t="str">
        <f>IF($D169=AF$10, $F169, "")</f>
        <v/>
      </c>
      <c r="AH169">
        <f>COUNTIF(AI$11:AI$2024, AI169)</f>
        <v>1</v>
      </c>
      <c r="AI169" t="str">
        <f>V169&amp;AB169&amp;W169&amp;AC169&amp;X169&amp;AD169&amp;Y169&amp;AE169&amp;Z169&amp;AF169</f>
        <v>Family Medical Leave Act Serious health condition employeeFamily Medical Leave Act Care spouse son daughter parent serious health condition</v>
      </c>
      <c r="AJ169">
        <f>IF(ROW()=11,1,IF(AK168+1=AK169,AJ168,AJ168+1))</f>
        <v>133</v>
      </c>
      <c r="AK169">
        <f>IF(AI169=AI168, AK168+1, 1)</f>
        <v>1</v>
      </c>
      <c r="AL169" s="26" t="str">
        <f>AM169&amp;AN169</f>
        <v>DFASDDFamily Medical Leave Act Serious health condition employee12374DFASDCFamily Medical Leave Act Care spouse son daughter parent serious health condition</v>
      </c>
      <c r="AM169" t="str">
        <f>K169</f>
        <v>DFASDDFamily Medical Leave Act Serious health condition employee</v>
      </c>
      <c r="AN169" t="str">
        <f>L169</f>
        <v>12374DFASDCFamily Medical Leave Act Care spouse son daughter parent serious health condition</v>
      </c>
      <c r="AO169">
        <f>COUNTIF(AM$11:AM$1107, AM169)</f>
        <v>3</v>
      </c>
      <c r="AP169">
        <f>COUNTIF(AN$11:AN$1107, AN169)</f>
        <v>2</v>
      </c>
      <c r="AQ169">
        <f>MATCH(AM169, AM$11:AM$1107, 0)</f>
        <v>159</v>
      </c>
      <c r="AR169">
        <f>MATCH(AN169, AN$11:AN$1107, 0)</f>
        <v>159</v>
      </c>
      <c r="AS169">
        <v>360</v>
      </c>
      <c r="AU169" t="str">
        <f>C169</f>
        <v>Family Medical Leave Act Serious health condition employee</v>
      </c>
      <c r="AV169" t="str">
        <f>IF(F169="", "", F169)</f>
        <v>Family Medical Leave Act Care spouse son daughter parent serious health condition</v>
      </c>
      <c r="AW169" s="13">
        <f>M169</f>
        <v>0.97541984858324227</v>
      </c>
      <c r="AX169" t="e">
        <f>VLOOKUP(AI169, UniquePairs!A$5:A$2000, 1, FALSE)</f>
        <v>#N/A</v>
      </c>
      <c r="AY169" t="str">
        <f>IFERROR(INDEX(UniquePairs!A$5:K$1000, MATCH(AL169, UniquePairs!A$5:A$1000, 0), 10), "")</f>
        <v/>
      </c>
      <c r="AZ169" s="13">
        <f>IF(AY169&lt;&gt;"", AY169, AW169)</f>
        <v>0.97541984858324227</v>
      </c>
      <c r="BA169" t="str">
        <f>IF(AZ169=0,"None",IF(AZ169&lt;0.6,"Weak",IF(AZ169&lt;0.7,"Review",IF(AZ169&lt;0.8,"Good",IF(AZ169&lt;0.9,"Very Good","Solid")))))</f>
        <v>Solid</v>
      </c>
      <c r="BB169" s="28" t="str">
        <f>IF(AJ168=AJ169, BB168, BC169)</f>
        <v>Family Medical Leave Act Serious health condition</v>
      </c>
      <c r="BC169" t="str">
        <f>IF(AV169="",AU169,StringMatch(AU169,AV169,TRUE))</f>
        <v>Family Medical Leave Act Serious health condition</v>
      </c>
      <c r="BD169" t="str">
        <f>TRIM(SUBSTITUTE(SUBSTITUTE(SUBSTITUTE(SUBSTITUTE(SUBSTITUTE(SUBSTITUTE(SUBSTITUTE(SUBSTITUTE(SUBSTITUTE(SUBSTITUTE(AU169,BR169,""),BS169,""),BT169,""),BU169,""),BV169,""),BW169,""),BX169,""),BY169,""),BZ169,""),CA169,""))</f>
        <v>Serious health condition employee</v>
      </c>
      <c r="BE169" t="str">
        <f>TRIM(SUBSTITUTE(SUBSTITUTE(SUBSTITUTE(SUBSTITUTE(SUBSTITUTE(SUBSTITUTE(SUBSTITUTE(SUBSTITUTE(SUBSTITUTE(SUBSTITUTE(AV169,BH169,""),BI169,""),BJ169,""),BK169,""),BL169,""),BM169,""),BN169,""),BO169,""),BP169,""),BQ169,""))</f>
        <v>Care spouse son daughter parent serious</v>
      </c>
      <c r="BF169" s="21">
        <f>LEN(AU169)-LEN(SUBSTITUTE(AU169," ",""))</f>
        <v>7</v>
      </c>
      <c r="BG169" s="21">
        <f>LEN(AV169)-LEN(SUBSTITUTE(AV169," ",""))</f>
        <v>11</v>
      </c>
      <c r="BH169" s="21" t="str">
        <f>IF(BF169=0,AU169,findspace($AU169,BH$10))</f>
        <v>Family</v>
      </c>
      <c r="BI169" s="21" t="str">
        <f>IF(BH169=0,AN169,findspace($AU169,BI$10))</f>
        <v>Medical</v>
      </c>
      <c r="BJ169" s="21" t="str">
        <f>IF(BI169=0,AV169,findspace($AU169,BJ$10))</f>
        <v>Leave</v>
      </c>
      <c r="BK169" s="21" t="str">
        <f>IF(BJ169=0,AW169,findspace($AU169,BK$10))</f>
        <v>Act</v>
      </c>
      <c r="BL169" s="21" t="str">
        <f>IF(BK169=0,AX169,findspace($AU169,BL$10))</f>
        <v>Serious</v>
      </c>
      <c r="BM169" s="21" t="str">
        <f>IF(BL169=0,BF169,findspace($AU169,BM$10))</f>
        <v>health</v>
      </c>
      <c r="BN169" s="21" t="str">
        <f>IF(BM169=0,BH169,findspace($AU169,BN$10))</f>
        <v>condition</v>
      </c>
      <c r="BO169" s="21" t="str">
        <f>IF(BN169=0,BI169,findspace($AU169,BO$10))</f>
        <v>employee</v>
      </c>
      <c r="BR169" s="21" t="str">
        <f>IF($BG169=0,$AV169,findspace($AV169,BR$10))</f>
        <v>Family</v>
      </c>
      <c r="BS169" s="21" t="str">
        <f>IF($BG169=0,$AV169,findspace($AV169,BS$10))</f>
        <v>Medical</v>
      </c>
      <c r="BT169" s="21" t="str">
        <f>IF($BG169=0,$AV169,findspace($AV169,BT$10))</f>
        <v>Leave</v>
      </c>
      <c r="BU169" s="21" t="str">
        <f>IF($BG169=0,$AV169,findspace($AV169,BU$10))</f>
        <v>Act</v>
      </c>
      <c r="BV169" s="21" t="str">
        <f>IF($BG169=0,$AV169,findspace($AV169,BV$10))</f>
        <v>Care</v>
      </c>
      <c r="BW169" s="21" t="str">
        <f>IF($BG169=0,$AV169,findspace($AV169,BW$10))</f>
        <v>spouse</v>
      </c>
      <c r="BX169" s="21" t="str">
        <f>IF($BG169=0,$AV169,findspace($AV169,BX$10))</f>
        <v>son</v>
      </c>
      <c r="BY169" s="21" t="str">
        <f>IF($BG169=0,$AV169,findspace($AV169,BY$10))</f>
        <v>daughter</v>
      </c>
      <c r="BZ169" s="21" t="str">
        <f>IF($BG169=0,$AV169,findspace($AV169,BZ$10))</f>
        <v>parent</v>
      </c>
      <c r="CA169" s="21" t="str">
        <f>IF($BG169=0,$AV169,findspace($AV169,CA$10))</f>
        <v>serious</v>
      </c>
    </row>
    <row r="170" spans="1:79" x14ac:dyDescent="0.35">
      <c r="A170" t="s">
        <v>1837</v>
      </c>
      <c r="B170" t="s">
        <v>2846</v>
      </c>
      <c r="C170" t="s">
        <v>2847</v>
      </c>
      <c r="D170" t="s">
        <v>1837</v>
      </c>
      <c r="E170" t="s">
        <v>150</v>
      </c>
      <c r="F170" t="s">
        <v>2857</v>
      </c>
      <c r="G170" s="13">
        <v>0.97455578012821309</v>
      </c>
      <c r="I170">
        <v>12374</v>
      </c>
      <c r="J170" t="str">
        <f>K170&amp;L170</f>
        <v>IBC65ZAdministrative Leave Agency Directed YTD Balance12374IBCPFTAdministrative Leave Physical Fitness YTD Balance</v>
      </c>
      <c r="K170" t="str">
        <f>A170&amp;B170&amp;C170</f>
        <v>IBC65ZAdministrative Leave Agency Directed YTD Balance</v>
      </c>
      <c r="L170" t="str">
        <f>I170&amp;D170&amp;E170&amp;F170</f>
        <v>12374IBCPFTAdministrative Leave Physical Fitness YTD Balance</v>
      </c>
      <c r="M170" s="13">
        <f>G170</f>
        <v>0.97455578012821309</v>
      </c>
      <c r="N170" s="13"/>
      <c r="O170" s="19">
        <v>22</v>
      </c>
      <c r="P170">
        <f>COUNTIF(C$11:C$2024, C170)</f>
        <v>3</v>
      </c>
      <c r="Q170">
        <f>COUNTIF(F$11:F$177, F170)</f>
        <v>2</v>
      </c>
      <c r="R170" t="b">
        <f>A170=D170</f>
        <v>1</v>
      </c>
      <c r="S170" t="b">
        <f>A170&amp;B170&amp;C170=D170&amp;E170&amp;F170</f>
        <v>0</v>
      </c>
      <c r="V170" t="str">
        <f>IF($A170=V$10, $C170, "")</f>
        <v/>
      </c>
      <c r="W170" t="str">
        <f>IF($A170=W$10, $C170, "")</f>
        <v/>
      </c>
      <c r="X170" t="str">
        <f>IF($A170=X$10, $C170, "")</f>
        <v/>
      </c>
      <c r="Y170" t="str">
        <f>IF($A170=Y$10, $C170, "")</f>
        <v>Administrative Leave Agency Directed YTD Balance</v>
      </c>
      <c r="Z170" t="str">
        <f>IF($A170=Z$10, $C170, "")</f>
        <v/>
      </c>
      <c r="AB170" t="str">
        <f>IF($D170=AB$10, $F170, "")</f>
        <v/>
      </c>
      <c r="AC170" t="str">
        <f>IF($D170=AC$10, $F170, "")</f>
        <v/>
      </c>
      <c r="AD170" t="str">
        <f>IF($D170=AD$10, $F170, "")</f>
        <v/>
      </c>
      <c r="AE170" t="str">
        <f>IF($D170=AE$10, $F170, "")</f>
        <v>Administrative Leave Physical Fitness YTD Balance</v>
      </c>
      <c r="AF170" t="str">
        <f>IF($D170=AF$10, $F170, "")</f>
        <v/>
      </c>
      <c r="AH170">
        <f>COUNTIF(AI$11:AI$2024, AI170)</f>
        <v>1</v>
      </c>
      <c r="AI170" t="str">
        <f>V170&amp;AB170&amp;W170&amp;AC170&amp;X170&amp;AD170&amp;Y170&amp;AE170&amp;Z170&amp;AF170</f>
        <v>Administrative Leave Agency Directed YTD BalanceAdministrative Leave Physical Fitness YTD Balance</v>
      </c>
      <c r="AJ170">
        <f>IF(ROW()=11,1,IF(AK169+1=AK170,AJ169,AJ169+1))</f>
        <v>134</v>
      </c>
      <c r="AK170">
        <f>IF(AI170=AI169, AK169+1, 1)</f>
        <v>1</v>
      </c>
      <c r="AL170" s="26" t="str">
        <f>AM170&amp;AN170</f>
        <v>IBC65ZAdministrative Leave Agency Directed YTD Balance12374IBCPFTAdministrative Leave Physical Fitness YTD Balance</v>
      </c>
      <c r="AM170" t="str">
        <f>K170</f>
        <v>IBC65ZAdministrative Leave Agency Directed YTD Balance</v>
      </c>
      <c r="AN170" t="str">
        <f>L170</f>
        <v>12374IBCPFTAdministrative Leave Physical Fitness YTD Balance</v>
      </c>
      <c r="AO170">
        <f>COUNTIF(AM$11:AM$1107, AM170)</f>
        <v>3</v>
      </c>
      <c r="AP170">
        <f>COUNTIF(AN$11:AN$1107, AN170)</f>
        <v>6</v>
      </c>
      <c r="AQ170">
        <f>MATCH(AM170, AM$11:AM$1107, 0)</f>
        <v>88</v>
      </c>
      <c r="AR170">
        <f>MATCH(AN170, AN$11:AN$1107, 0)</f>
        <v>87</v>
      </c>
      <c r="AS170">
        <v>22</v>
      </c>
      <c r="AU170" t="str">
        <f>C170</f>
        <v>Administrative Leave Agency Directed YTD Balance</v>
      </c>
      <c r="AV170" t="str">
        <f>IF(F170="", "", F170)</f>
        <v>Administrative Leave Physical Fitness YTD Balance</v>
      </c>
      <c r="AW170" s="13">
        <f>M170</f>
        <v>0.97455578012821309</v>
      </c>
      <c r="AX170" t="e">
        <f>VLOOKUP(AI170, UniquePairs!A$5:A$2000, 1, FALSE)</f>
        <v>#N/A</v>
      </c>
      <c r="AY170" t="str">
        <f>IFERROR(INDEX(UniquePairs!A$5:K$1000, MATCH(AL170, UniquePairs!A$5:A$1000, 0), 10), "")</f>
        <v/>
      </c>
      <c r="AZ170" s="13">
        <f>IF(AY170&lt;&gt;"", AY170, AW170)</f>
        <v>0.97455578012821309</v>
      </c>
      <c r="BA170" t="str">
        <f>IF(AZ170=0,"None",IF(AZ170&lt;0.6,"Weak",IF(AZ170&lt;0.7,"Review",IF(AZ170&lt;0.8,"Good",IF(AZ170&lt;0.9,"Very Good","Solid")))))</f>
        <v>Solid</v>
      </c>
      <c r="BB170" s="28" t="str">
        <f>IF(AJ169=AJ170, BB169, BC170)</f>
        <v>Administrative Leave YTD Balance</v>
      </c>
      <c r="BC170" t="str">
        <f>IF(AV170="",AU170,StringMatch(AU170,AV170,TRUE))</f>
        <v>Administrative Leave YTD Balance</v>
      </c>
      <c r="BD170" t="str">
        <f>TRIM(SUBSTITUTE(SUBSTITUTE(SUBSTITUTE(SUBSTITUTE(SUBSTITUTE(SUBSTITUTE(SUBSTITUTE(SUBSTITUTE(SUBSTITUTE(SUBSTITUTE(AU170,BR170,""),BS170,""),BT170,""),BU170,""),BV170,""),BW170,""),BX170,""),BY170,""),BZ170,""),CA170,""))</f>
        <v>Agency Directed</v>
      </c>
      <c r="BE170" t="str">
        <f>TRIM(SUBSTITUTE(SUBSTITUTE(SUBSTITUTE(SUBSTITUTE(SUBSTITUTE(SUBSTITUTE(SUBSTITUTE(SUBSTITUTE(SUBSTITUTE(SUBSTITUTE(AV170,BH170,""),BI170,""),BJ170,""),BK170,""),BL170,""),BM170,""),BN170,""),BO170,""),BP170,""),BQ170,""))</f>
        <v>Physical Fitness</v>
      </c>
      <c r="BF170" s="21">
        <f>LEN(AU170)-LEN(SUBSTITUTE(AU170," ",""))</f>
        <v>5</v>
      </c>
      <c r="BG170" s="21">
        <f>LEN(AV170)-LEN(SUBSTITUTE(AV170," ",""))</f>
        <v>5</v>
      </c>
      <c r="BH170" s="21" t="str">
        <f>IF(BF170=0,AU170,findspace($AU170,BH$10))</f>
        <v>Administrative</v>
      </c>
      <c r="BI170" s="21" t="str">
        <f>IF(BH170=0,AN170,findspace($AU170,BI$10))</f>
        <v>Leave</v>
      </c>
      <c r="BJ170" s="21" t="str">
        <f>IF(BI170=0,AV170,findspace($AU170,BJ$10))</f>
        <v>Agency</v>
      </c>
      <c r="BK170" s="21" t="str">
        <f>IF(BJ170=0,AW170,findspace($AU170,BK$10))</f>
        <v>Directed</v>
      </c>
      <c r="BL170" s="21" t="str">
        <f>IF(BK170=0,AX170,findspace($AU170,BL$10))</f>
        <v>YTD</v>
      </c>
      <c r="BM170" s="21" t="str">
        <f>IF(BL170=0,BF170,findspace($AU170,BM$10))</f>
        <v>Balance</v>
      </c>
      <c r="BN170" s="21" t="str">
        <f>IF(BM170=0,BH170,findspace($AU170,BN$10))</f>
        <v/>
      </c>
      <c r="BO170" s="21" t="str">
        <f>IF(BN170=0,BI170,findspace($AU170,BO$10))</f>
        <v/>
      </c>
      <c r="BR170" s="21" t="str">
        <f>IF($BG170=0,$AV170,findspace($AV170,BR$10))</f>
        <v>Administrative</v>
      </c>
      <c r="BS170" s="21" t="str">
        <f>IF($BG170=0,$AV170,findspace($AV170,BS$10))</f>
        <v>Leave</v>
      </c>
      <c r="BT170" s="21" t="str">
        <f>IF($BG170=0,$AV170,findspace($AV170,BT$10))</f>
        <v>Physical</v>
      </c>
      <c r="BU170" s="21" t="str">
        <f>IF($BG170=0,$AV170,findspace($AV170,BU$10))</f>
        <v>Fitness</v>
      </c>
      <c r="BV170" s="21" t="str">
        <f>IF($BG170=0,$AV170,findspace($AV170,BV$10))</f>
        <v>YTD</v>
      </c>
      <c r="BW170" s="21" t="str">
        <f>IF($BG170=0,$AV170,findspace($AV170,BW$10))</f>
        <v>Balance</v>
      </c>
      <c r="BX170" s="21" t="str">
        <f>IF($BG170=0,$AV170,findspace($AV170,BX$10))</f>
        <v/>
      </c>
      <c r="BY170" s="21" t="str">
        <f>IF($BG170=0,$AV170,findspace($AV170,BY$10))</f>
        <v/>
      </c>
      <c r="BZ170" s="21" t="str">
        <f>IF($BG170=0,$AV170,findspace($AV170,BZ$10))</f>
        <v/>
      </c>
      <c r="CA170" s="21" t="str">
        <f>IF($BG170=0,$AV170,findspace($AV170,CA$10))</f>
        <v/>
      </c>
    </row>
    <row r="171" spans="1:79" x14ac:dyDescent="0.35">
      <c r="A171" t="s">
        <v>1837</v>
      </c>
      <c r="B171" t="s">
        <v>150</v>
      </c>
      <c r="C171" t="s">
        <v>2857</v>
      </c>
      <c r="D171" t="s">
        <v>1837</v>
      </c>
      <c r="E171" t="s">
        <v>2846</v>
      </c>
      <c r="F171" t="s">
        <v>2847</v>
      </c>
      <c r="G171" s="13">
        <v>0.97455578012821309</v>
      </c>
      <c r="I171">
        <v>12374</v>
      </c>
      <c r="J171" t="str">
        <f>K171&amp;L171</f>
        <v>IBCPFTAdministrative Leave Physical Fitness YTD Balance12374IBC65ZAdministrative Leave Agency Directed YTD Balance</v>
      </c>
      <c r="K171" t="str">
        <f>A171&amp;B171&amp;C171</f>
        <v>IBCPFTAdministrative Leave Physical Fitness YTD Balance</v>
      </c>
      <c r="L171" t="str">
        <f>I171&amp;D171&amp;E171&amp;F171</f>
        <v>12374IBC65ZAdministrative Leave Agency Directed YTD Balance</v>
      </c>
      <c r="M171" s="13">
        <f>G171</f>
        <v>0.97455578012821309</v>
      </c>
      <c r="N171" s="13"/>
      <c r="O171" s="19">
        <v>584</v>
      </c>
      <c r="P171">
        <f>COUNTIF(C$11:C$2024, C171)</f>
        <v>3</v>
      </c>
      <c r="Q171">
        <f>COUNTIF(F$11:F$177, F171)</f>
        <v>2</v>
      </c>
      <c r="R171" t="b">
        <f>A171=D171</f>
        <v>1</v>
      </c>
      <c r="S171" t="b">
        <f>A171&amp;B171&amp;C171=D171&amp;E171&amp;F171</f>
        <v>0</v>
      </c>
      <c r="V171" t="str">
        <f>IF($A171=V$10, $C171, "")</f>
        <v/>
      </c>
      <c r="W171" t="str">
        <f>IF($A171=W$10, $C171, "")</f>
        <v/>
      </c>
      <c r="X171" t="str">
        <f>IF($A171=X$10, $C171, "")</f>
        <v/>
      </c>
      <c r="Y171" t="str">
        <f>IF($A171=Y$10, $C171, "")</f>
        <v>Administrative Leave Physical Fitness YTD Balance</v>
      </c>
      <c r="Z171" t="str">
        <f>IF($A171=Z$10, $C171, "")</f>
        <v/>
      </c>
      <c r="AB171" t="str">
        <f>IF($D171=AB$10, $F171, "")</f>
        <v/>
      </c>
      <c r="AC171" t="str">
        <f>IF($D171=AC$10, $F171, "")</f>
        <v/>
      </c>
      <c r="AD171" t="str">
        <f>IF($D171=AD$10, $F171, "")</f>
        <v/>
      </c>
      <c r="AE171" t="str">
        <f>IF($D171=AE$10, $F171, "")</f>
        <v>Administrative Leave Agency Directed YTD Balance</v>
      </c>
      <c r="AF171" t="str">
        <f>IF($D171=AF$10, $F171, "")</f>
        <v/>
      </c>
      <c r="AH171">
        <f>COUNTIF(AI$11:AI$2024, AI171)</f>
        <v>1</v>
      </c>
      <c r="AI171" t="str">
        <f>V171&amp;AB171&amp;W171&amp;AC171&amp;X171&amp;AD171&amp;Y171&amp;AE171&amp;Z171&amp;AF171</f>
        <v>Administrative Leave Physical Fitness YTD BalanceAdministrative Leave Agency Directed YTD Balance</v>
      </c>
      <c r="AJ171">
        <f>IF(ROW()=11,1,IF(AK170+1=AK171,AJ170,AJ170+1))</f>
        <v>135</v>
      </c>
      <c r="AK171">
        <f>IF(AI171=AI170, AK170+1, 1)</f>
        <v>1</v>
      </c>
      <c r="AL171" s="26" t="str">
        <f>AM171&amp;AN171</f>
        <v>IBCPFTAdministrative Leave Physical Fitness YTD Balance12374IBC65ZAdministrative Leave Agency Directed YTD Balance</v>
      </c>
      <c r="AM171" t="str">
        <f>K171</f>
        <v>IBCPFTAdministrative Leave Physical Fitness YTD Balance</v>
      </c>
      <c r="AN171" t="str">
        <f>L171</f>
        <v>12374IBC65ZAdministrative Leave Agency Directed YTD Balance</v>
      </c>
      <c r="AO171">
        <f>COUNTIF(AM$11:AM$1107, AM171)</f>
        <v>3</v>
      </c>
      <c r="AP171">
        <f>COUNTIF(AN$11:AN$1107, AN171)</f>
        <v>6</v>
      </c>
      <c r="AQ171">
        <f>MATCH(AM171, AM$11:AM$1107, 0)</f>
        <v>89</v>
      </c>
      <c r="AR171">
        <f>MATCH(AN171, AN$11:AN$1107, 0)</f>
        <v>86</v>
      </c>
      <c r="AS171">
        <v>584</v>
      </c>
      <c r="AU171" t="str">
        <f>C171</f>
        <v>Administrative Leave Physical Fitness YTD Balance</v>
      </c>
      <c r="AV171" t="str">
        <f>IF(F171="", "", F171)</f>
        <v>Administrative Leave Agency Directed YTD Balance</v>
      </c>
      <c r="AW171" s="13">
        <f>M171</f>
        <v>0.97455578012821309</v>
      </c>
      <c r="AX171" t="e">
        <f>VLOOKUP(AI171, UniquePairs!A$5:A$2000, 1, FALSE)</f>
        <v>#N/A</v>
      </c>
      <c r="AY171" t="str">
        <f>IFERROR(INDEX(UniquePairs!A$5:K$1000, MATCH(AL171, UniquePairs!A$5:A$1000, 0), 10), "")</f>
        <v/>
      </c>
      <c r="AZ171" s="13">
        <f>IF(AY171&lt;&gt;"", AY171, AW171)</f>
        <v>0.97455578012821309</v>
      </c>
      <c r="BA171" t="str">
        <f>IF(AZ171=0,"None",IF(AZ171&lt;0.6,"Weak",IF(AZ171&lt;0.7,"Review",IF(AZ171&lt;0.8,"Good",IF(AZ171&lt;0.9,"Very Good","Solid")))))</f>
        <v>Solid</v>
      </c>
      <c r="BB171" s="28" t="str">
        <f>IF(AJ170=AJ171, BB170, BC171)</f>
        <v>Administrative Leave YTD Balance</v>
      </c>
      <c r="BC171" t="str">
        <f>IF(AV171="",AU171,StringMatch(AU171,AV171,TRUE))</f>
        <v>Administrative Leave YTD Balance</v>
      </c>
      <c r="BD171" t="str">
        <f>TRIM(SUBSTITUTE(SUBSTITUTE(SUBSTITUTE(SUBSTITUTE(SUBSTITUTE(SUBSTITUTE(SUBSTITUTE(SUBSTITUTE(SUBSTITUTE(SUBSTITUTE(AU171,BR171,""),BS171,""),BT171,""),BU171,""),BV171,""),BW171,""),BX171,""),BY171,""),BZ171,""),CA171,""))</f>
        <v>Physical Fitness</v>
      </c>
      <c r="BE171" t="str">
        <f>TRIM(SUBSTITUTE(SUBSTITUTE(SUBSTITUTE(SUBSTITUTE(SUBSTITUTE(SUBSTITUTE(SUBSTITUTE(SUBSTITUTE(SUBSTITUTE(SUBSTITUTE(AV171,BH171,""),BI171,""),BJ171,""),BK171,""),BL171,""),BM171,""),BN171,""),BO171,""),BP171,""),BQ171,""))</f>
        <v>Agency Directed</v>
      </c>
      <c r="BF171" s="21">
        <f>LEN(AU171)-LEN(SUBSTITUTE(AU171," ",""))</f>
        <v>5</v>
      </c>
      <c r="BG171" s="21">
        <f>LEN(AV171)-LEN(SUBSTITUTE(AV171," ",""))</f>
        <v>5</v>
      </c>
      <c r="BH171" s="21" t="str">
        <f>IF(BF171=0,AU171,findspace($AU171,BH$10))</f>
        <v>Administrative</v>
      </c>
      <c r="BI171" s="21" t="str">
        <f>IF(BH171=0,AN171,findspace($AU171,BI$10))</f>
        <v>Leave</v>
      </c>
      <c r="BJ171" s="21" t="str">
        <f>IF(BI171=0,AV171,findspace($AU171,BJ$10))</f>
        <v>Physical</v>
      </c>
      <c r="BK171" s="21" t="str">
        <f>IF(BJ171=0,AW171,findspace($AU171,BK$10))</f>
        <v>Fitness</v>
      </c>
      <c r="BL171" s="21" t="str">
        <f>IF(BK171=0,AX171,findspace($AU171,BL$10))</f>
        <v>YTD</v>
      </c>
      <c r="BM171" s="21" t="str">
        <f>IF(BL171=0,BF171,findspace($AU171,BM$10))</f>
        <v>Balance</v>
      </c>
      <c r="BN171" s="21" t="str">
        <f>IF(BM171=0,BH171,findspace($AU171,BN$10))</f>
        <v/>
      </c>
      <c r="BO171" s="21" t="str">
        <f>IF(BN171=0,BI171,findspace($AU171,BO$10))</f>
        <v/>
      </c>
      <c r="BR171" s="21" t="str">
        <f>IF($BG171=0,$AV171,findspace($AV171,BR$10))</f>
        <v>Administrative</v>
      </c>
      <c r="BS171" s="21" t="str">
        <f>IF($BG171=0,$AV171,findspace($AV171,BS$10))</f>
        <v>Leave</v>
      </c>
      <c r="BT171" s="21" t="str">
        <f>IF($BG171=0,$AV171,findspace($AV171,BT$10))</f>
        <v>Agency</v>
      </c>
      <c r="BU171" s="21" t="str">
        <f>IF($BG171=0,$AV171,findspace($AV171,BU$10))</f>
        <v>Directed</v>
      </c>
      <c r="BV171" s="21" t="str">
        <f>IF($BG171=0,$AV171,findspace($AV171,BV$10))</f>
        <v>YTD</v>
      </c>
      <c r="BW171" s="21" t="str">
        <f>IF($BG171=0,$AV171,findspace($AV171,BW$10))</f>
        <v>Balance</v>
      </c>
      <c r="BX171" s="21" t="str">
        <f>IF($BG171=0,$AV171,findspace($AV171,BX$10))</f>
        <v/>
      </c>
      <c r="BY171" s="21" t="str">
        <f>IF($BG171=0,$AV171,findspace($AV171,BY$10))</f>
        <v/>
      </c>
      <c r="BZ171" s="21" t="str">
        <f>IF($BG171=0,$AV171,findspace($AV171,BZ$10))</f>
        <v/>
      </c>
      <c r="CA171" s="21" t="str">
        <f>IF($BG171=0,$AV171,findspace($AV171,CA$10))</f>
        <v/>
      </c>
    </row>
    <row r="172" spans="1:79" x14ac:dyDescent="0.35">
      <c r="A172" t="s">
        <v>1839</v>
      </c>
      <c r="B172" t="s">
        <v>1115</v>
      </c>
      <c r="C172" t="s">
        <v>3235</v>
      </c>
      <c r="D172" t="s">
        <v>1837</v>
      </c>
      <c r="E172" t="s">
        <v>416</v>
      </c>
      <c r="F172" t="s">
        <v>2967</v>
      </c>
      <c r="G172" s="13">
        <v>0.97368405424551308</v>
      </c>
      <c r="I172">
        <v>12374</v>
      </c>
      <c r="J172" t="str">
        <f>K172&amp;L172</f>
        <v>DFASDAFamily Medical Leave Act Birth son daughter care newborn12374IBCFLBFamily Medical Leave Act Birth Used</v>
      </c>
      <c r="K172" t="str">
        <f>A172&amp;B172&amp;C172</f>
        <v>DFASDAFamily Medical Leave Act Birth son daughter care newborn</v>
      </c>
      <c r="L172" t="str">
        <f>I172&amp;D172&amp;E172&amp;F172</f>
        <v>12374IBCFLBFamily Medical Leave Act Birth Used</v>
      </c>
      <c r="M172" s="13">
        <f>G172</f>
        <v>0.97368405424551308</v>
      </c>
      <c r="N172" s="13"/>
      <c r="O172" s="19">
        <v>1054</v>
      </c>
      <c r="P172">
        <f>COUNTIF(C$11:C$2024, C172)</f>
        <v>3</v>
      </c>
      <c r="Q172">
        <f>COUNTIF(F$11:F$177, F172)</f>
        <v>2</v>
      </c>
      <c r="R172" t="b">
        <f>A172=D172</f>
        <v>0</v>
      </c>
      <c r="S172" t="b">
        <f>A172&amp;B172&amp;C172=D172&amp;E172&amp;F172</f>
        <v>0</v>
      </c>
      <c r="V172" t="str">
        <f>IF($A172=V$10, $C172, "")</f>
        <v>Family Medical Leave Act Birth son daughter care newborn</v>
      </c>
      <c r="W172" t="str">
        <f>IF($A172=W$10, $C172, "")</f>
        <v/>
      </c>
      <c r="X172" t="str">
        <f>IF($A172=X$10, $C172, "")</f>
        <v/>
      </c>
      <c r="Y172" t="str">
        <f>IF($A172=Y$10, $C172, "")</f>
        <v/>
      </c>
      <c r="Z172" t="str">
        <f>IF($A172=Z$10, $C172, "")</f>
        <v/>
      </c>
      <c r="AB172" t="str">
        <f>IF($D172=AB$10, $F172, "")</f>
        <v/>
      </c>
      <c r="AC172" t="str">
        <f>IF($D172=AC$10, $F172, "")</f>
        <v/>
      </c>
      <c r="AD172" t="str">
        <f>IF($D172=AD$10, $F172, "")</f>
        <v/>
      </c>
      <c r="AE172" t="str">
        <f>IF($D172=AE$10, $F172, "")</f>
        <v>Family Medical Leave Act Birth Used</v>
      </c>
      <c r="AF172" t="str">
        <f>IF($D172=AF$10, $F172, "")</f>
        <v/>
      </c>
      <c r="AH172">
        <f>COUNTIF(AI$11:AI$2024, AI172)</f>
        <v>2</v>
      </c>
      <c r="AI172" t="str">
        <f>V172&amp;AB172&amp;W172&amp;AC172&amp;X172&amp;AD172&amp;Y172&amp;AE172&amp;Z172&amp;AF172</f>
        <v>Family Medical Leave Act Birth son daughter care newbornFamily Medical Leave Act Birth Used</v>
      </c>
      <c r="AJ172">
        <f>IF(ROW()=11,1,IF(AK171+1=AK172,AJ171,AJ171+1))</f>
        <v>136</v>
      </c>
      <c r="AK172">
        <f>IF(AI172=AI171, AK171+1, 1)</f>
        <v>1</v>
      </c>
      <c r="AL172" s="26" t="str">
        <f>AM172&amp;AN172</f>
        <v>DFASDAFamily Medical Leave Act Birth son daughter care newborn12374IBCFLBFamily Medical Leave Act Birth Used</v>
      </c>
      <c r="AM172" t="str">
        <f>K172</f>
        <v>DFASDAFamily Medical Leave Act Birth son daughter care newborn</v>
      </c>
      <c r="AN172" t="str">
        <f>L172</f>
        <v>12374IBCFLBFamily Medical Leave Act Birth Used</v>
      </c>
      <c r="AO172">
        <f>COUNTIF(AM$11:AM$1107, AM172)</f>
        <v>3</v>
      </c>
      <c r="AP172">
        <f>COUNTIF(AN$11:AN$1107, AN172)</f>
        <v>5</v>
      </c>
      <c r="AQ172">
        <f>MATCH(AM172, AM$11:AM$1107, 0)</f>
        <v>162</v>
      </c>
      <c r="AR172">
        <f>MATCH(AN172, AN$11:AN$1107, 0)</f>
        <v>130</v>
      </c>
      <c r="AS172">
        <v>1054</v>
      </c>
      <c r="AU172" t="str">
        <f>C172</f>
        <v>Family Medical Leave Act Birth son daughter care newborn</v>
      </c>
      <c r="AV172" t="str">
        <f>IF(F172="", "", F172)</f>
        <v>Family Medical Leave Act Birth Used</v>
      </c>
      <c r="AW172" s="13">
        <f>M172</f>
        <v>0.97368405424551308</v>
      </c>
      <c r="AX172" t="e">
        <f>VLOOKUP(AI172, UniquePairs!A$5:A$2000, 1, FALSE)</f>
        <v>#N/A</v>
      </c>
      <c r="AY172" t="str">
        <f>IFERROR(INDEX(UniquePairs!A$5:K$1000, MATCH(AL172, UniquePairs!A$5:A$1000, 0), 10), "")</f>
        <v/>
      </c>
      <c r="AZ172" s="13">
        <f>IF(AY172&lt;&gt;"", AY172, AW172)</f>
        <v>0.97368405424551308</v>
      </c>
      <c r="BA172" t="str">
        <f>IF(AZ172=0,"None",IF(AZ172&lt;0.6,"Weak",IF(AZ172&lt;0.7,"Review",IF(AZ172&lt;0.8,"Good",IF(AZ172&lt;0.9,"Very Good","Solid")))))</f>
        <v>Solid</v>
      </c>
      <c r="BB172" s="28" t="str">
        <f>IF(AJ171=AJ172, BB171, BC172)</f>
        <v>Family Medical Leave Act Birth</v>
      </c>
      <c r="BC172" t="str">
        <f>IF(AV172="",AU172,StringMatch(AU172,AV172,TRUE))</f>
        <v>Family Medical Leave Act Birth</v>
      </c>
      <c r="BD172" t="str">
        <f>TRIM(SUBSTITUTE(SUBSTITUTE(SUBSTITUTE(SUBSTITUTE(SUBSTITUTE(SUBSTITUTE(SUBSTITUTE(SUBSTITUTE(SUBSTITUTE(SUBSTITUTE(AU172,BR172,""),BS172,""),BT172,""),BU172,""),BV172,""),BW172,""),BX172,""),BY172,""),BZ172,""),CA172,""))</f>
        <v>son daughter care newborn</v>
      </c>
      <c r="BE172" t="str">
        <f>TRIM(SUBSTITUTE(SUBSTITUTE(SUBSTITUTE(SUBSTITUTE(SUBSTITUTE(SUBSTITUTE(SUBSTITUTE(SUBSTITUTE(SUBSTITUTE(SUBSTITUTE(AV172,BH172,""),BI172,""),BJ172,""),BK172,""),BL172,""),BM172,""),BN172,""),BO172,""),BP172,""),BQ172,""))</f>
        <v>Used</v>
      </c>
      <c r="BF172" s="21">
        <f>LEN(AU172)-LEN(SUBSTITUTE(AU172," ",""))</f>
        <v>8</v>
      </c>
      <c r="BG172" s="21">
        <f>LEN(AV172)-LEN(SUBSTITUTE(AV172," ",""))</f>
        <v>5</v>
      </c>
      <c r="BH172" s="21" t="str">
        <f>IF(BF172=0,AU172,findspace($AU172,BH$10))</f>
        <v>Family</v>
      </c>
      <c r="BI172" s="21" t="str">
        <f>IF(BH172=0,AN172,findspace($AU172,BI$10))</f>
        <v>Medical</v>
      </c>
      <c r="BJ172" s="21" t="str">
        <f>IF(BI172=0,AV172,findspace($AU172,BJ$10))</f>
        <v>Leave</v>
      </c>
      <c r="BK172" s="21" t="str">
        <f>IF(BJ172=0,AW172,findspace($AU172,BK$10))</f>
        <v>Act</v>
      </c>
      <c r="BL172" s="21" t="str">
        <f>IF(BK172=0,AX172,findspace($AU172,BL$10))</f>
        <v>Birth</v>
      </c>
      <c r="BM172" s="21" t="str">
        <f>IF(BL172=0,BF172,findspace($AU172,BM$10))</f>
        <v>son</v>
      </c>
      <c r="BN172" s="21" t="str">
        <f>IF(BM172=0,BH172,findspace($AU172,BN$10))</f>
        <v>daughter</v>
      </c>
      <c r="BO172" s="21" t="str">
        <f>IF(BN172=0,BI172,findspace($AU172,BO$10))</f>
        <v>care</v>
      </c>
      <c r="BR172" s="21" t="str">
        <f>IF($BG172=0,$AV172,findspace($AV172,BR$10))</f>
        <v>Family</v>
      </c>
      <c r="BS172" s="21" t="str">
        <f>IF($BG172=0,$AV172,findspace($AV172,BS$10))</f>
        <v>Medical</v>
      </c>
      <c r="BT172" s="21" t="str">
        <f>IF($BG172=0,$AV172,findspace($AV172,BT$10))</f>
        <v>Leave</v>
      </c>
      <c r="BU172" s="21" t="str">
        <f>IF($BG172=0,$AV172,findspace($AV172,BU$10))</f>
        <v>Act</v>
      </c>
      <c r="BV172" s="21" t="str">
        <f>IF($BG172=0,$AV172,findspace($AV172,BV$10))</f>
        <v>Birth</v>
      </c>
      <c r="BW172" s="21" t="str">
        <f>IF($BG172=0,$AV172,findspace($AV172,BW$10))</f>
        <v>Used</v>
      </c>
      <c r="BX172" s="21" t="str">
        <f>IF($BG172=0,$AV172,findspace($AV172,BX$10))</f>
        <v/>
      </c>
      <c r="BY172" s="21" t="str">
        <f>IF($BG172=0,$AV172,findspace($AV172,BY$10))</f>
        <v/>
      </c>
      <c r="BZ172" s="21" t="str">
        <f>IF($BG172=0,$AV172,findspace($AV172,BZ$10))</f>
        <v/>
      </c>
      <c r="CA172" s="21" t="str">
        <f>IF($BG172=0,$AV172,findspace($AV172,CA$10))</f>
        <v/>
      </c>
    </row>
    <row r="173" spans="1:79" x14ac:dyDescent="0.35">
      <c r="A173" t="s">
        <v>1837</v>
      </c>
      <c r="B173" t="s">
        <v>416</v>
      </c>
      <c r="C173" t="s">
        <v>2967</v>
      </c>
      <c r="D173" t="s">
        <v>1839</v>
      </c>
      <c r="E173" t="s">
        <v>1115</v>
      </c>
      <c r="F173" t="s">
        <v>3235</v>
      </c>
      <c r="G173" s="13">
        <v>0.97368405424551308</v>
      </c>
      <c r="I173">
        <v>12374</v>
      </c>
      <c r="J173" t="str">
        <f>K173&amp;L173</f>
        <v>IBCFLBFamily Medical Leave Act Birth Used12374DFASDAFamily Medical Leave Act Birth son daughter care newborn</v>
      </c>
      <c r="K173" t="str">
        <f>A173&amp;B173&amp;C173</f>
        <v>IBCFLBFamily Medical Leave Act Birth Used</v>
      </c>
      <c r="L173" t="str">
        <f>I173&amp;D173&amp;E173&amp;F173</f>
        <v>12374DFASDAFamily Medical Leave Act Birth son daughter care newborn</v>
      </c>
      <c r="M173" s="13">
        <f>G173</f>
        <v>0.97368405424551308</v>
      </c>
      <c r="N173" s="13"/>
      <c r="O173" s="19">
        <v>273</v>
      </c>
      <c r="P173">
        <f>COUNTIF(C$11:C$2024, C173)</f>
        <v>3</v>
      </c>
      <c r="Q173">
        <f>COUNTIF(F$11:F$177, F173)</f>
        <v>1</v>
      </c>
      <c r="R173" t="b">
        <f>A173=D173</f>
        <v>0</v>
      </c>
      <c r="S173" t="b">
        <f>A173&amp;B173&amp;C173=D173&amp;E173&amp;F173</f>
        <v>0</v>
      </c>
      <c r="V173" t="str">
        <f>IF($A173=V$10, $C173, "")</f>
        <v/>
      </c>
      <c r="W173" t="str">
        <f>IF($A173=W$10, $C173, "")</f>
        <v/>
      </c>
      <c r="X173" t="str">
        <f>IF($A173=X$10, $C173, "")</f>
        <v/>
      </c>
      <c r="Y173" t="str">
        <f>IF($A173=Y$10, $C173, "")</f>
        <v>Family Medical Leave Act Birth Used</v>
      </c>
      <c r="Z173" t="str">
        <f>IF($A173=Z$10, $C173, "")</f>
        <v/>
      </c>
      <c r="AB173" t="str">
        <f>IF($D173=AB$10, $F173, "")</f>
        <v>Family Medical Leave Act Birth son daughter care newborn</v>
      </c>
      <c r="AC173" t="str">
        <f>IF($D173=AC$10, $F173, "")</f>
        <v/>
      </c>
      <c r="AD173" t="str">
        <f>IF($D173=AD$10, $F173, "")</f>
        <v/>
      </c>
      <c r="AE173" t="str">
        <f>IF($D173=AE$10, $F173, "")</f>
        <v/>
      </c>
      <c r="AF173" t="str">
        <f>IF($D173=AF$10, $F173, "")</f>
        <v/>
      </c>
      <c r="AH173">
        <f>COUNTIF(AI$11:AI$2024, AI173)</f>
        <v>2</v>
      </c>
      <c r="AI173" t="str">
        <f>V173&amp;AB173&amp;W173&amp;AC173&amp;X173&amp;AD173&amp;Y173&amp;AE173&amp;Z173&amp;AF173</f>
        <v>Family Medical Leave Act Birth son daughter care newbornFamily Medical Leave Act Birth Used</v>
      </c>
      <c r="AJ173">
        <f>IF(ROW()=11,1,IF(AK172+1=AK173,AJ172,AJ172+1))</f>
        <v>136</v>
      </c>
      <c r="AK173">
        <f>IF(AI173=AI172, AK172+1, 1)</f>
        <v>2</v>
      </c>
      <c r="AL173" s="26" t="str">
        <f>AM173&amp;AN173</f>
        <v>IBCFLBFamily Medical Leave Act Birth Used12374DFASDAFamily Medical Leave Act Birth son daughter care newborn</v>
      </c>
      <c r="AM173" t="str">
        <f>K173</f>
        <v>IBCFLBFamily Medical Leave Act Birth Used</v>
      </c>
      <c r="AN173" t="str">
        <f>L173</f>
        <v>12374DFASDAFamily Medical Leave Act Birth son daughter care newborn</v>
      </c>
      <c r="AO173">
        <f>COUNTIF(AM$11:AM$1107, AM173)</f>
        <v>3</v>
      </c>
      <c r="AP173">
        <f>COUNTIF(AN$11:AN$1107, AN173)</f>
        <v>2</v>
      </c>
      <c r="AQ173">
        <f>MATCH(AM173, AM$11:AM$1107, 0)</f>
        <v>128</v>
      </c>
      <c r="AR173">
        <f>MATCH(AN173, AN$11:AN$1107, 0)</f>
        <v>163</v>
      </c>
      <c r="AS173">
        <v>273</v>
      </c>
      <c r="AU173" t="str">
        <f>C173</f>
        <v>Family Medical Leave Act Birth Used</v>
      </c>
      <c r="AV173" t="str">
        <f>IF(F173="", "", F173)</f>
        <v>Family Medical Leave Act Birth son daughter care newborn</v>
      </c>
      <c r="AW173" s="13">
        <f>M173</f>
        <v>0.97368405424551308</v>
      </c>
      <c r="AX173" t="e">
        <f>VLOOKUP(AI173, UniquePairs!A$5:A$2000, 1, FALSE)</f>
        <v>#N/A</v>
      </c>
      <c r="AY173" t="str">
        <f>IFERROR(INDEX(UniquePairs!A$5:K$1000, MATCH(AL173, UniquePairs!A$5:A$1000, 0), 10), "")</f>
        <v/>
      </c>
      <c r="AZ173" s="13">
        <f>IF(AY173&lt;&gt;"", AY173, AW173)</f>
        <v>0.97368405424551308</v>
      </c>
      <c r="BA173" t="str">
        <f>IF(AZ173=0,"None",IF(AZ173&lt;0.6,"Weak",IF(AZ173&lt;0.7,"Review",IF(AZ173&lt;0.8,"Good",IF(AZ173&lt;0.9,"Very Good","Solid")))))</f>
        <v>Solid</v>
      </c>
      <c r="BB173" s="28" t="str">
        <f>IF(AJ172=AJ173, BB172, BC173)</f>
        <v>Family Medical Leave Act Birth</v>
      </c>
      <c r="BC173" t="str">
        <f>IF(AV173="",AU173,StringMatch(AU173,AV173,TRUE))</f>
        <v>Family Medical Leave Act Birth</v>
      </c>
      <c r="BD173" t="str">
        <f>TRIM(SUBSTITUTE(SUBSTITUTE(SUBSTITUTE(SUBSTITUTE(SUBSTITUTE(SUBSTITUTE(SUBSTITUTE(SUBSTITUTE(SUBSTITUTE(SUBSTITUTE(AU173,BR173,""),BS173,""),BT173,""),BU173,""),BV173,""),BW173,""),BX173,""),BY173,""),BZ173,""),CA173,""))</f>
        <v>Used</v>
      </c>
      <c r="BE173" t="str">
        <f>TRIM(SUBSTITUTE(SUBSTITUTE(SUBSTITUTE(SUBSTITUTE(SUBSTITUTE(SUBSTITUTE(SUBSTITUTE(SUBSTITUTE(SUBSTITUTE(SUBSTITUTE(AV173,BH173,""),BI173,""),BJ173,""),BK173,""),BL173,""),BM173,""),BN173,""),BO173,""),BP173,""),BQ173,""))</f>
        <v>son daughter care newborn</v>
      </c>
      <c r="BF173" s="21">
        <f>LEN(AU173)-LEN(SUBSTITUTE(AU173," ",""))</f>
        <v>5</v>
      </c>
      <c r="BG173" s="21">
        <f>LEN(AV173)-LEN(SUBSTITUTE(AV173," ",""))</f>
        <v>8</v>
      </c>
      <c r="BH173" s="21" t="str">
        <f>IF(BF173=0,AU173,findspace($AU173,BH$10))</f>
        <v>Family</v>
      </c>
      <c r="BI173" s="21" t="str">
        <f>IF(BH173=0,AN173,findspace($AU173,BI$10))</f>
        <v>Medical</v>
      </c>
      <c r="BJ173" s="21" t="str">
        <f>IF(BI173=0,AV173,findspace($AU173,BJ$10))</f>
        <v>Leave</v>
      </c>
      <c r="BK173" s="21" t="str">
        <f>IF(BJ173=0,AW173,findspace($AU173,BK$10))</f>
        <v>Act</v>
      </c>
      <c r="BL173" s="21" t="str">
        <f>IF(BK173=0,AX173,findspace($AU173,BL$10))</f>
        <v>Birth</v>
      </c>
      <c r="BM173" s="21" t="str">
        <f>IF(BL173=0,BF173,findspace($AU173,BM$10))</f>
        <v>Used</v>
      </c>
      <c r="BN173" s="21" t="str">
        <f>IF(BM173=0,BH173,findspace($AU173,BN$10))</f>
        <v/>
      </c>
      <c r="BO173" s="21" t="str">
        <f>IF(BN173=0,BI173,findspace($AU173,BO$10))</f>
        <v/>
      </c>
      <c r="BR173" s="21" t="str">
        <f>IF($BG173=0,$AV173,findspace($AV173,BR$10))</f>
        <v>Family</v>
      </c>
      <c r="BS173" s="21" t="str">
        <f>IF($BG173=0,$AV173,findspace($AV173,BS$10))</f>
        <v>Medical</v>
      </c>
      <c r="BT173" s="21" t="str">
        <f>IF($BG173=0,$AV173,findspace($AV173,BT$10))</f>
        <v>Leave</v>
      </c>
      <c r="BU173" s="21" t="str">
        <f>IF($BG173=0,$AV173,findspace($AV173,BU$10))</f>
        <v>Act</v>
      </c>
      <c r="BV173" s="21" t="str">
        <f>IF($BG173=0,$AV173,findspace($AV173,BV$10))</f>
        <v>Birth</v>
      </c>
      <c r="BW173" s="21" t="str">
        <f>IF($BG173=0,$AV173,findspace($AV173,BW$10))</f>
        <v>son</v>
      </c>
      <c r="BX173" s="21" t="str">
        <f>IF($BG173=0,$AV173,findspace($AV173,BX$10))</f>
        <v>daughter</v>
      </c>
      <c r="BY173" s="21" t="str">
        <f>IF($BG173=0,$AV173,findspace($AV173,BY$10))</f>
        <v>care</v>
      </c>
      <c r="BZ173" s="21" t="str">
        <f>IF($BG173=0,$AV173,findspace($AV173,BZ$10))</f>
        <v>newborn</v>
      </c>
      <c r="CA173" s="21" t="str">
        <f>IF($BG173=0,$AV173,findspace($AV173,CA$10))</f>
        <v/>
      </c>
    </row>
    <row r="174" spans="1:79" x14ac:dyDescent="0.35">
      <c r="A174" t="s">
        <v>1837</v>
      </c>
      <c r="B174">
        <v>60</v>
      </c>
      <c r="C174" t="s">
        <v>2829</v>
      </c>
      <c r="D174" t="s">
        <v>1837</v>
      </c>
      <c r="E174">
        <v>65</v>
      </c>
      <c r="F174" t="s">
        <v>2835</v>
      </c>
      <c r="G174" s="13">
        <v>0.97360785555907503</v>
      </c>
      <c r="I174">
        <v>12374</v>
      </c>
      <c r="J174" t="str">
        <f>K174&amp;L174</f>
        <v>IBC60Administrative Leave General Used12374IBC65Administrative Leave Agency Directed Used</v>
      </c>
      <c r="K174" t="str">
        <f>A174&amp;B174&amp;C174</f>
        <v>IBC60Administrative Leave General Used</v>
      </c>
      <c r="L174" t="str">
        <f>I174&amp;D174&amp;E174&amp;F174</f>
        <v>12374IBC65Administrative Leave Agency Directed Used</v>
      </c>
      <c r="M174" s="13">
        <f>G174</f>
        <v>0.97360785555907503</v>
      </c>
      <c r="N174" s="13"/>
      <c r="O174" s="19">
        <v>1052</v>
      </c>
      <c r="P174">
        <f>COUNTIF(C$11:C$2024, C174)</f>
        <v>3</v>
      </c>
      <c r="Q174">
        <f>COUNTIF(F$11:F$177, F174)</f>
        <v>1</v>
      </c>
      <c r="R174" t="b">
        <f>A174=D174</f>
        <v>1</v>
      </c>
      <c r="S174" t="b">
        <f>A174&amp;B174&amp;C174=D174&amp;E174&amp;F174</f>
        <v>0</v>
      </c>
      <c r="V174" t="str">
        <f>IF($A174=V$10, $C174, "")</f>
        <v/>
      </c>
      <c r="W174" t="str">
        <f>IF($A174=W$10, $C174, "")</f>
        <v/>
      </c>
      <c r="X174" t="str">
        <f>IF($A174=X$10, $C174, "")</f>
        <v/>
      </c>
      <c r="Y174" t="str">
        <f>IF($A174=Y$10, $C174, "")</f>
        <v>Administrative Leave General Used</v>
      </c>
      <c r="Z174" t="str">
        <f>IF($A174=Z$10, $C174, "")</f>
        <v/>
      </c>
      <c r="AB174" t="str">
        <f>IF($D174=AB$10, $F174, "")</f>
        <v/>
      </c>
      <c r="AC174" t="str">
        <f>IF($D174=AC$10, $F174, "")</f>
        <v/>
      </c>
      <c r="AD174" t="str">
        <f>IF($D174=AD$10, $F174, "")</f>
        <v/>
      </c>
      <c r="AE174" t="str">
        <f>IF($D174=AE$10, $F174, "")</f>
        <v>Administrative Leave Agency Directed Used</v>
      </c>
      <c r="AF174" t="str">
        <f>IF($D174=AF$10, $F174, "")</f>
        <v/>
      </c>
      <c r="AH174">
        <f>COUNTIF(AI$11:AI$2024, AI174)</f>
        <v>1</v>
      </c>
      <c r="AI174" t="str">
        <f>V174&amp;AB174&amp;W174&amp;AC174&amp;X174&amp;AD174&amp;Y174&amp;AE174&amp;Z174&amp;AF174</f>
        <v>Administrative Leave General UsedAdministrative Leave Agency Directed Used</v>
      </c>
      <c r="AJ174">
        <f>IF(ROW()=11,1,IF(AK173+1=AK174,AJ173,AJ173+1))</f>
        <v>137</v>
      </c>
      <c r="AK174">
        <f>IF(AI174=AI173, AK173+1, 1)</f>
        <v>1</v>
      </c>
      <c r="AL174" s="26" t="str">
        <f>AM174&amp;AN174</f>
        <v>IBC60Administrative Leave General Used12374IBC65Administrative Leave Agency Directed Used</v>
      </c>
      <c r="AM174" t="str">
        <f>K174</f>
        <v>IBC60Administrative Leave General Used</v>
      </c>
      <c r="AN174" t="str">
        <f>L174</f>
        <v>12374IBC65Administrative Leave Agency Directed Used</v>
      </c>
      <c r="AO174">
        <f>COUNTIF(AM$11:AM$1107, AM174)</f>
        <v>3</v>
      </c>
      <c r="AP174">
        <f>COUNTIF(AN$11:AN$1107, AN174)</f>
        <v>5</v>
      </c>
      <c r="AQ174">
        <f>MATCH(AM174, AM$11:AM$1107, 0)</f>
        <v>136</v>
      </c>
      <c r="AR174">
        <f>MATCH(AN174, AN$11:AN$1107, 0)</f>
        <v>164</v>
      </c>
      <c r="AS174">
        <v>1052</v>
      </c>
      <c r="AU174" t="str">
        <f>C174</f>
        <v>Administrative Leave General Used</v>
      </c>
      <c r="AV174" t="str">
        <f>IF(F174="", "", F174)</f>
        <v>Administrative Leave Agency Directed Used</v>
      </c>
      <c r="AW174" s="13">
        <f>M174</f>
        <v>0.97360785555907503</v>
      </c>
      <c r="AX174" t="e">
        <f>VLOOKUP(AI174, UniquePairs!A$5:A$2000, 1, FALSE)</f>
        <v>#N/A</v>
      </c>
      <c r="AY174" t="str">
        <f>IFERROR(INDEX(UniquePairs!A$5:K$1000, MATCH(AL174, UniquePairs!A$5:A$1000, 0), 10), "")</f>
        <v/>
      </c>
      <c r="AZ174" s="13">
        <f>IF(AY174&lt;&gt;"", AY174, AW174)</f>
        <v>0.97360785555907503</v>
      </c>
      <c r="BA174" t="str">
        <f>IF(AZ174=0,"None",IF(AZ174&lt;0.6,"Weak",IF(AZ174&lt;0.7,"Review",IF(AZ174&lt;0.8,"Good",IF(AZ174&lt;0.9,"Very Good","Solid")))))</f>
        <v>Solid</v>
      </c>
      <c r="BB174" s="28" t="str">
        <f>IF(AJ173=AJ174, BB173, BC174)</f>
        <v>Administrative Leave Used</v>
      </c>
      <c r="BC174" t="str">
        <f>IF(AV174="",AU174,StringMatch(AU174,AV174,TRUE))</f>
        <v>Administrative Leave Used</v>
      </c>
      <c r="BD174" t="str">
        <f>TRIM(SUBSTITUTE(SUBSTITUTE(SUBSTITUTE(SUBSTITUTE(SUBSTITUTE(SUBSTITUTE(SUBSTITUTE(SUBSTITUTE(SUBSTITUTE(SUBSTITUTE(AU174,BR174,""),BS174,""),BT174,""),BU174,""),BV174,""),BW174,""),BX174,""),BY174,""),BZ174,""),CA174,""))</f>
        <v>General</v>
      </c>
      <c r="BE174" t="str">
        <f>TRIM(SUBSTITUTE(SUBSTITUTE(SUBSTITUTE(SUBSTITUTE(SUBSTITUTE(SUBSTITUTE(SUBSTITUTE(SUBSTITUTE(SUBSTITUTE(SUBSTITUTE(AV174,BH174,""),BI174,""),BJ174,""),BK174,""),BL174,""),BM174,""),BN174,""),BO174,""),BP174,""),BQ174,""))</f>
        <v>Agency Directed</v>
      </c>
      <c r="BF174" s="21">
        <f>LEN(AU174)-LEN(SUBSTITUTE(AU174," ",""))</f>
        <v>3</v>
      </c>
      <c r="BG174" s="21">
        <f>LEN(AV174)-LEN(SUBSTITUTE(AV174," ",""))</f>
        <v>4</v>
      </c>
      <c r="BH174" s="21" t="str">
        <f>IF(BF174=0,AU174,findspace($AU174,BH$10))</f>
        <v>Administrative</v>
      </c>
      <c r="BI174" s="21" t="str">
        <f>IF(BH174=0,AN174,findspace($AU174,BI$10))</f>
        <v>Leave</v>
      </c>
      <c r="BJ174" s="21" t="str">
        <f>IF(BI174=0,AV174,findspace($AU174,BJ$10))</f>
        <v>General</v>
      </c>
      <c r="BK174" s="21" t="str">
        <f>IF(BJ174=0,AW174,findspace($AU174,BK$10))</f>
        <v>Used</v>
      </c>
      <c r="BL174" s="21" t="str">
        <f>IF(BK174=0,AX174,findspace($AU174,BL$10))</f>
        <v/>
      </c>
      <c r="BM174" s="21" t="str">
        <f>IF(BL174=0,BF174,findspace($AU174,BM$10))</f>
        <v/>
      </c>
      <c r="BN174" s="21" t="str">
        <f>IF(BM174=0,BH174,findspace($AU174,BN$10))</f>
        <v/>
      </c>
      <c r="BO174" s="21" t="str">
        <f>IF(BN174=0,BI174,findspace($AU174,BO$10))</f>
        <v/>
      </c>
      <c r="BR174" s="21" t="str">
        <f>IF($BG174=0,$AV174,findspace($AV174,BR$10))</f>
        <v>Administrative</v>
      </c>
      <c r="BS174" s="21" t="str">
        <f>IF($BG174=0,$AV174,findspace($AV174,BS$10))</f>
        <v>Leave</v>
      </c>
      <c r="BT174" s="21" t="str">
        <f>IF($BG174=0,$AV174,findspace($AV174,BT$10))</f>
        <v>Agency</v>
      </c>
      <c r="BU174" s="21" t="str">
        <f>IF($BG174=0,$AV174,findspace($AV174,BU$10))</f>
        <v>Directed</v>
      </c>
      <c r="BV174" s="21" t="str">
        <f>IF($BG174=0,$AV174,findspace($AV174,BV$10))</f>
        <v>Used</v>
      </c>
      <c r="BW174" s="21" t="str">
        <f>IF($BG174=0,$AV174,findspace($AV174,BW$10))</f>
        <v/>
      </c>
      <c r="BX174" s="21" t="str">
        <f>IF($BG174=0,$AV174,findspace($AV174,BX$10))</f>
        <v/>
      </c>
      <c r="BY174" s="21" t="str">
        <f>IF($BG174=0,$AV174,findspace($AV174,BY$10))</f>
        <v/>
      </c>
      <c r="BZ174" s="21" t="str">
        <f>IF($BG174=0,$AV174,findspace($AV174,BZ$10))</f>
        <v/>
      </c>
      <c r="CA174" s="21" t="str">
        <f>IF($BG174=0,$AV174,findspace($AV174,CA$10))</f>
        <v/>
      </c>
    </row>
    <row r="175" spans="1:79" x14ac:dyDescent="0.35">
      <c r="A175" t="s">
        <v>1837</v>
      </c>
      <c r="B175">
        <v>60</v>
      </c>
      <c r="C175" t="s">
        <v>2829</v>
      </c>
      <c r="D175" t="s">
        <v>1837</v>
      </c>
      <c r="E175" t="s">
        <v>2855</v>
      </c>
      <c r="F175" t="s">
        <v>2856</v>
      </c>
      <c r="G175" s="13">
        <v>0.97360785555907503</v>
      </c>
      <c r="I175">
        <v>12374</v>
      </c>
      <c r="J175" t="str">
        <f>K175&amp;L175</f>
        <v>IBC60Administrative Leave General Used12374IBCFTZAdministrative Leave Physical Fitness Used</v>
      </c>
      <c r="K175" t="str">
        <f>A175&amp;B175&amp;C175</f>
        <v>IBC60Administrative Leave General Used</v>
      </c>
      <c r="L175" t="str">
        <f>I175&amp;D175&amp;E175&amp;F175</f>
        <v>12374IBCFTZAdministrative Leave Physical Fitness Used</v>
      </c>
      <c r="M175" s="13">
        <f>G175</f>
        <v>0.97360785555907503</v>
      </c>
      <c r="N175" s="13"/>
      <c r="O175" s="19">
        <v>983</v>
      </c>
      <c r="P175">
        <f>COUNTIF(C$11:C$2024, C175)</f>
        <v>3</v>
      </c>
      <c r="Q175">
        <f>COUNTIF(F$11:F$177, F175)</f>
        <v>1</v>
      </c>
      <c r="R175" t="b">
        <f>A175=D175</f>
        <v>1</v>
      </c>
      <c r="S175" t="b">
        <f>A175&amp;B175&amp;C175=D175&amp;E175&amp;F175</f>
        <v>0</v>
      </c>
      <c r="V175" t="str">
        <f>IF($A175=V$10, $C175, "")</f>
        <v/>
      </c>
      <c r="W175" t="str">
        <f>IF($A175=W$10, $C175, "")</f>
        <v/>
      </c>
      <c r="X175" t="str">
        <f>IF($A175=X$10, $C175, "")</f>
        <v/>
      </c>
      <c r="Y175" t="str">
        <f>IF($A175=Y$10, $C175, "")</f>
        <v>Administrative Leave General Used</v>
      </c>
      <c r="Z175" t="str">
        <f>IF($A175=Z$10, $C175, "")</f>
        <v/>
      </c>
      <c r="AB175" t="str">
        <f>IF($D175=AB$10, $F175, "")</f>
        <v/>
      </c>
      <c r="AC175" t="str">
        <f>IF($D175=AC$10, $F175, "")</f>
        <v/>
      </c>
      <c r="AD175" t="str">
        <f>IF($D175=AD$10, $F175, "")</f>
        <v/>
      </c>
      <c r="AE175" t="str">
        <f>IF($D175=AE$10, $F175, "")</f>
        <v>Administrative Leave Physical Fitness Used</v>
      </c>
      <c r="AF175" t="str">
        <f>IF($D175=AF$10, $F175, "")</f>
        <v/>
      </c>
      <c r="AH175">
        <f>COUNTIF(AI$11:AI$2024, AI175)</f>
        <v>1</v>
      </c>
      <c r="AI175" t="str">
        <f>V175&amp;AB175&amp;W175&amp;AC175&amp;X175&amp;AD175&amp;Y175&amp;AE175&amp;Z175&amp;AF175</f>
        <v>Administrative Leave General UsedAdministrative Leave Physical Fitness Used</v>
      </c>
      <c r="AJ175">
        <f>IF(ROW()=11,1,IF(AK174+1=AK175,AJ174,AJ174+1))</f>
        <v>138</v>
      </c>
      <c r="AK175">
        <f>IF(AI175=AI174, AK174+1, 1)</f>
        <v>1</v>
      </c>
      <c r="AL175" s="26" t="str">
        <f>AM175&amp;AN175</f>
        <v>IBC60Administrative Leave General Used12374IBCFTZAdministrative Leave Physical Fitness Used</v>
      </c>
      <c r="AM175" t="str">
        <f>K175</f>
        <v>IBC60Administrative Leave General Used</v>
      </c>
      <c r="AN175" t="str">
        <f>L175</f>
        <v>12374IBCFTZAdministrative Leave Physical Fitness Used</v>
      </c>
      <c r="AO175">
        <f>COUNTIF(AM$11:AM$1107, AM175)</f>
        <v>3</v>
      </c>
      <c r="AP175">
        <f>COUNTIF(AN$11:AN$1107, AN175)</f>
        <v>4</v>
      </c>
      <c r="AQ175">
        <f>MATCH(AM175, AM$11:AM$1107, 0)</f>
        <v>136</v>
      </c>
      <c r="AR175">
        <f>MATCH(AN175, AN$11:AN$1107, 0)</f>
        <v>165</v>
      </c>
      <c r="AS175">
        <v>983</v>
      </c>
      <c r="AU175" t="str">
        <f>C175</f>
        <v>Administrative Leave General Used</v>
      </c>
      <c r="AV175" t="str">
        <f>IF(F175="", "", F175)</f>
        <v>Administrative Leave Physical Fitness Used</v>
      </c>
      <c r="AW175" s="13">
        <f>M175</f>
        <v>0.97360785555907503</v>
      </c>
      <c r="AX175" t="e">
        <f>VLOOKUP(AI175, UniquePairs!A$5:A$2000, 1, FALSE)</f>
        <v>#N/A</v>
      </c>
      <c r="AY175" t="str">
        <f>IFERROR(INDEX(UniquePairs!A$5:K$1000, MATCH(AL175, UniquePairs!A$5:A$1000, 0), 10), "")</f>
        <v/>
      </c>
      <c r="AZ175" s="13">
        <f>IF(AY175&lt;&gt;"", AY175, AW175)</f>
        <v>0.97360785555907503</v>
      </c>
      <c r="BA175" t="str">
        <f>IF(AZ175=0,"None",IF(AZ175&lt;0.6,"Weak",IF(AZ175&lt;0.7,"Review",IF(AZ175&lt;0.8,"Good",IF(AZ175&lt;0.9,"Very Good","Solid")))))</f>
        <v>Solid</v>
      </c>
      <c r="BB175" s="28" t="str">
        <f>IF(AJ174=AJ175, BB174, BC175)</f>
        <v>Administrative Leave Used</v>
      </c>
      <c r="BC175" t="str">
        <f>IF(AV175="",AU175,StringMatch(AU175,AV175,TRUE))</f>
        <v>Administrative Leave Used</v>
      </c>
      <c r="BD175" t="str">
        <f>TRIM(SUBSTITUTE(SUBSTITUTE(SUBSTITUTE(SUBSTITUTE(SUBSTITUTE(SUBSTITUTE(SUBSTITUTE(SUBSTITUTE(SUBSTITUTE(SUBSTITUTE(AU175,BR175,""),BS175,""),BT175,""),BU175,""),BV175,""),BW175,""),BX175,""),BY175,""),BZ175,""),CA175,""))</f>
        <v>General</v>
      </c>
      <c r="BE175" t="str">
        <f>TRIM(SUBSTITUTE(SUBSTITUTE(SUBSTITUTE(SUBSTITUTE(SUBSTITUTE(SUBSTITUTE(SUBSTITUTE(SUBSTITUTE(SUBSTITUTE(SUBSTITUTE(AV175,BH175,""),BI175,""),BJ175,""),BK175,""),BL175,""),BM175,""),BN175,""),BO175,""),BP175,""),BQ175,""))</f>
        <v>Physical Fitness</v>
      </c>
      <c r="BF175" s="21">
        <f>LEN(AU175)-LEN(SUBSTITUTE(AU175," ",""))</f>
        <v>3</v>
      </c>
      <c r="BG175" s="21">
        <f>LEN(AV175)-LEN(SUBSTITUTE(AV175," ",""))</f>
        <v>4</v>
      </c>
      <c r="BH175" s="21" t="str">
        <f>IF(BF175=0,AU175,findspace($AU175,BH$10))</f>
        <v>Administrative</v>
      </c>
      <c r="BI175" s="21" t="str">
        <f>IF(BH175=0,AN175,findspace($AU175,BI$10))</f>
        <v>Leave</v>
      </c>
      <c r="BJ175" s="21" t="str">
        <f>IF(BI175=0,AV175,findspace($AU175,BJ$10))</f>
        <v>General</v>
      </c>
      <c r="BK175" s="21" t="str">
        <f>IF(BJ175=0,AW175,findspace($AU175,BK$10))</f>
        <v>Used</v>
      </c>
      <c r="BL175" s="21" t="str">
        <f>IF(BK175=0,AX175,findspace($AU175,BL$10))</f>
        <v/>
      </c>
      <c r="BM175" s="21" t="str">
        <f>IF(BL175=0,BF175,findspace($AU175,BM$10))</f>
        <v/>
      </c>
      <c r="BN175" s="21" t="str">
        <f>IF(BM175=0,BH175,findspace($AU175,BN$10))</f>
        <v/>
      </c>
      <c r="BO175" s="21" t="str">
        <f>IF(BN175=0,BI175,findspace($AU175,BO$10))</f>
        <v/>
      </c>
      <c r="BR175" s="21" t="str">
        <f>IF($BG175=0,$AV175,findspace($AV175,BR$10))</f>
        <v>Administrative</v>
      </c>
      <c r="BS175" s="21" t="str">
        <f>IF($BG175=0,$AV175,findspace($AV175,BS$10))</f>
        <v>Leave</v>
      </c>
      <c r="BT175" s="21" t="str">
        <f>IF($BG175=0,$AV175,findspace($AV175,BT$10))</f>
        <v>Physical</v>
      </c>
      <c r="BU175" s="21" t="str">
        <f>IF($BG175=0,$AV175,findspace($AV175,BU$10))</f>
        <v>Fitness</v>
      </c>
      <c r="BV175" s="21" t="str">
        <f>IF($BG175=0,$AV175,findspace($AV175,BV$10))</f>
        <v>Used</v>
      </c>
      <c r="BW175" s="21" t="str">
        <f>IF($BG175=0,$AV175,findspace($AV175,BW$10))</f>
        <v/>
      </c>
      <c r="BX175" s="21" t="str">
        <f>IF($BG175=0,$AV175,findspace($AV175,BX$10))</f>
        <v/>
      </c>
      <c r="BY175" s="21" t="str">
        <f>IF($BG175=0,$AV175,findspace($AV175,BY$10))</f>
        <v/>
      </c>
      <c r="BZ175" s="21" t="str">
        <f>IF($BG175=0,$AV175,findspace($AV175,BZ$10))</f>
        <v/>
      </c>
      <c r="CA175" s="21" t="str">
        <f>IF($BG175=0,$AV175,findspace($AV175,CA$10))</f>
        <v/>
      </c>
    </row>
    <row r="176" spans="1:79" x14ac:dyDescent="0.35">
      <c r="A176" t="s">
        <v>1837</v>
      </c>
      <c r="B176">
        <v>65</v>
      </c>
      <c r="C176" t="s">
        <v>2835</v>
      </c>
      <c r="D176" t="s">
        <v>1837</v>
      </c>
      <c r="E176">
        <v>60</v>
      </c>
      <c r="F176" t="s">
        <v>2829</v>
      </c>
      <c r="G176" s="13">
        <v>0.97360785555907503</v>
      </c>
      <c r="I176">
        <v>12374</v>
      </c>
      <c r="J176" t="str">
        <f>K176&amp;L176</f>
        <v>IBC65Administrative Leave Agency Directed Used12374IBC60Administrative Leave General Used</v>
      </c>
      <c r="K176" t="str">
        <f>A176&amp;B176&amp;C176</f>
        <v>IBC65Administrative Leave Agency Directed Used</v>
      </c>
      <c r="L176" t="str">
        <f>I176&amp;D176&amp;E176&amp;F176</f>
        <v>12374IBC60Administrative Leave General Used</v>
      </c>
      <c r="M176" s="13">
        <f>G176</f>
        <v>0.97360785555907503</v>
      </c>
      <c r="N176" s="13"/>
      <c r="O176" s="19">
        <v>484</v>
      </c>
      <c r="P176">
        <f>COUNTIF(C$11:C$2024, C176)</f>
        <v>3</v>
      </c>
      <c r="Q176">
        <f>COUNTIF(F$11:F$177, F176)</f>
        <v>3</v>
      </c>
      <c r="R176" t="b">
        <f>A176=D176</f>
        <v>1</v>
      </c>
      <c r="S176" t="b">
        <f>A176&amp;B176&amp;C176=D176&amp;E176&amp;F176</f>
        <v>0</v>
      </c>
      <c r="V176" t="str">
        <f>IF($A176=V$10, $C176, "")</f>
        <v/>
      </c>
      <c r="W176" t="str">
        <f>IF($A176=W$10, $C176, "")</f>
        <v/>
      </c>
      <c r="X176" t="str">
        <f>IF($A176=X$10, $C176, "")</f>
        <v/>
      </c>
      <c r="Y176" t="str">
        <f>IF($A176=Y$10, $C176, "")</f>
        <v>Administrative Leave Agency Directed Used</v>
      </c>
      <c r="Z176" t="str">
        <f>IF($A176=Z$10, $C176, "")</f>
        <v/>
      </c>
      <c r="AB176" t="str">
        <f>IF($D176=AB$10, $F176, "")</f>
        <v/>
      </c>
      <c r="AC176" t="str">
        <f>IF($D176=AC$10, $F176, "")</f>
        <v/>
      </c>
      <c r="AD176" t="str">
        <f>IF($D176=AD$10, $F176, "")</f>
        <v/>
      </c>
      <c r="AE176" t="str">
        <f>IF($D176=AE$10, $F176, "")</f>
        <v>Administrative Leave General Used</v>
      </c>
      <c r="AF176" t="str">
        <f>IF($D176=AF$10, $F176, "")</f>
        <v/>
      </c>
      <c r="AH176">
        <f>COUNTIF(AI$11:AI$2024, AI176)</f>
        <v>1</v>
      </c>
      <c r="AI176" t="str">
        <f>V176&amp;AB176&amp;W176&amp;AC176&amp;X176&amp;AD176&amp;Y176&amp;AE176&amp;Z176&amp;AF176</f>
        <v>Administrative Leave Agency Directed UsedAdministrative Leave General Used</v>
      </c>
      <c r="AJ176">
        <f>IF(ROW()=11,1,IF(AK175+1=AK176,AJ175,AJ175+1))</f>
        <v>139</v>
      </c>
      <c r="AK176">
        <f>IF(AI176=AI175, AK175+1, 1)</f>
        <v>1</v>
      </c>
      <c r="AL176" s="26" t="str">
        <f>AM176&amp;AN176</f>
        <v>IBC65Administrative Leave Agency Directed Used12374IBC60Administrative Leave General Used</v>
      </c>
      <c r="AM176" t="str">
        <f>K176</f>
        <v>IBC65Administrative Leave Agency Directed Used</v>
      </c>
      <c r="AN176" t="str">
        <f>L176</f>
        <v>12374IBC60Administrative Leave General Used</v>
      </c>
      <c r="AO176">
        <f>COUNTIF(AM$11:AM$1107, AM176)</f>
        <v>3</v>
      </c>
      <c r="AP176">
        <f>COUNTIF(AN$11:AN$1107, AN176)</f>
        <v>7</v>
      </c>
      <c r="AQ176">
        <f>MATCH(AM176, AM$11:AM$1107, 0)</f>
        <v>166</v>
      </c>
      <c r="AR176">
        <f>MATCH(AN176, AN$11:AN$1107, 0)</f>
        <v>135</v>
      </c>
      <c r="AS176">
        <v>484</v>
      </c>
      <c r="AU176" t="str">
        <f>C176</f>
        <v>Administrative Leave Agency Directed Used</v>
      </c>
      <c r="AV176" t="str">
        <f>IF(F176="", "", F176)</f>
        <v>Administrative Leave General Used</v>
      </c>
      <c r="AW176" s="13">
        <f>M176</f>
        <v>0.97360785555907503</v>
      </c>
      <c r="AX176" t="e">
        <f>VLOOKUP(AI176, UniquePairs!A$5:A$2000, 1, FALSE)</f>
        <v>#N/A</v>
      </c>
      <c r="AY176" t="str">
        <f>IFERROR(INDEX(UniquePairs!A$5:K$1000, MATCH(AL176, UniquePairs!A$5:A$1000, 0), 10), "")</f>
        <v/>
      </c>
      <c r="AZ176" s="13">
        <f>IF(AY176&lt;&gt;"", AY176, AW176)</f>
        <v>0.97360785555907503</v>
      </c>
      <c r="BA176" t="str">
        <f>IF(AZ176=0,"None",IF(AZ176&lt;0.6,"Weak",IF(AZ176&lt;0.7,"Review",IF(AZ176&lt;0.8,"Good",IF(AZ176&lt;0.9,"Very Good","Solid")))))</f>
        <v>Solid</v>
      </c>
      <c r="BB176" s="28" t="str">
        <f>IF(AJ175=AJ176, BB175, BC176)</f>
        <v>Administrative Leave Used</v>
      </c>
      <c r="BC176" t="str">
        <f>IF(AV176="",AU176,StringMatch(AU176,AV176,TRUE))</f>
        <v>Administrative Leave Used</v>
      </c>
      <c r="BD176" t="str">
        <f>TRIM(SUBSTITUTE(SUBSTITUTE(SUBSTITUTE(SUBSTITUTE(SUBSTITUTE(SUBSTITUTE(SUBSTITUTE(SUBSTITUTE(SUBSTITUTE(SUBSTITUTE(AU176,BR176,""),BS176,""),BT176,""),BU176,""),BV176,""),BW176,""),BX176,""),BY176,""),BZ176,""),CA176,""))</f>
        <v>Agency Directed</v>
      </c>
      <c r="BE176" t="str">
        <f>TRIM(SUBSTITUTE(SUBSTITUTE(SUBSTITUTE(SUBSTITUTE(SUBSTITUTE(SUBSTITUTE(SUBSTITUTE(SUBSTITUTE(SUBSTITUTE(SUBSTITUTE(AV176,BH176,""),BI176,""),BJ176,""),BK176,""),BL176,""),BM176,""),BN176,""),BO176,""),BP176,""),BQ176,""))</f>
        <v>General</v>
      </c>
      <c r="BF176" s="21">
        <f>LEN(AU176)-LEN(SUBSTITUTE(AU176," ",""))</f>
        <v>4</v>
      </c>
      <c r="BG176" s="21">
        <f>LEN(AV176)-LEN(SUBSTITUTE(AV176," ",""))</f>
        <v>3</v>
      </c>
      <c r="BH176" s="21" t="str">
        <f>IF(BF176=0,AU176,findspace($AU176,BH$10))</f>
        <v>Administrative</v>
      </c>
      <c r="BI176" s="21" t="str">
        <f>IF(BH176=0,AN176,findspace($AU176,BI$10))</f>
        <v>Leave</v>
      </c>
      <c r="BJ176" s="21" t="str">
        <f>IF(BI176=0,AV176,findspace($AU176,BJ$10))</f>
        <v>Agency</v>
      </c>
      <c r="BK176" s="21" t="str">
        <f>IF(BJ176=0,AW176,findspace($AU176,BK$10))</f>
        <v>Directed</v>
      </c>
      <c r="BL176" s="21" t="str">
        <f>IF(BK176=0,AX176,findspace($AU176,BL$10))</f>
        <v>Used</v>
      </c>
      <c r="BM176" s="21" t="str">
        <f>IF(BL176=0,BF176,findspace($AU176,BM$10))</f>
        <v/>
      </c>
      <c r="BN176" s="21" t="str">
        <f>IF(BM176=0,BH176,findspace($AU176,BN$10))</f>
        <v/>
      </c>
      <c r="BO176" s="21" t="str">
        <f>IF(BN176=0,BI176,findspace($AU176,BO$10))</f>
        <v/>
      </c>
      <c r="BR176" s="21" t="str">
        <f>IF($BG176=0,$AV176,findspace($AV176,BR$10))</f>
        <v>Administrative</v>
      </c>
      <c r="BS176" s="21" t="str">
        <f>IF($BG176=0,$AV176,findspace($AV176,BS$10))</f>
        <v>Leave</v>
      </c>
      <c r="BT176" s="21" t="str">
        <f>IF($BG176=0,$AV176,findspace($AV176,BT$10))</f>
        <v>General</v>
      </c>
      <c r="BU176" s="21" t="str">
        <f>IF($BG176=0,$AV176,findspace($AV176,BU$10))</f>
        <v>Used</v>
      </c>
      <c r="BV176" s="21" t="str">
        <f>IF($BG176=0,$AV176,findspace($AV176,BV$10))</f>
        <v/>
      </c>
      <c r="BW176" s="21" t="str">
        <f>IF($BG176=0,$AV176,findspace($AV176,BW$10))</f>
        <v/>
      </c>
      <c r="BX176" s="21" t="str">
        <f>IF($BG176=0,$AV176,findspace($AV176,BX$10))</f>
        <v/>
      </c>
      <c r="BY176" s="21" t="str">
        <f>IF($BG176=0,$AV176,findspace($AV176,BY$10))</f>
        <v/>
      </c>
      <c r="BZ176" s="21" t="str">
        <f>IF($BG176=0,$AV176,findspace($AV176,BZ$10))</f>
        <v/>
      </c>
      <c r="CA176" s="21" t="str">
        <f>IF($BG176=0,$AV176,findspace($AV176,CA$10))</f>
        <v/>
      </c>
    </row>
    <row r="177" spans="1:79" x14ac:dyDescent="0.35">
      <c r="A177" t="s">
        <v>1837</v>
      </c>
      <c r="B177" t="s">
        <v>2855</v>
      </c>
      <c r="C177" t="s">
        <v>2856</v>
      </c>
      <c r="D177" t="s">
        <v>1837</v>
      </c>
      <c r="E177">
        <v>60</v>
      </c>
      <c r="F177" t="s">
        <v>2829</v>
      </c>
      <c r="G177" s="13">
        <v>0.97360785555907503</v>
      </c>
      <c r="I177">
        <v>12374</v>
      </c>
      <c r="J177" t="str">
        <f>K177&amp;L177</f>
        <v>IBCFTZAdministrative Leave Physical Fitness Used12374IBC60Administrative Leave General Used</v>
      </c>
      <c r="K177" t="str">
        <f>A177&amp;B177&amp;C177</f>
        <v>IBCFTZAdministrative Leave Physical Fitness Used</v>
      </c>
      <c r="L177" t="str">
        <f>I177&amp;D177&amp;E177&amp;F177</f>
        <v>12374IBC60Administrative Leave General Used</v>
      </c>
      <c r="M177" s="13">
        <f>G177</f>
        <v>0.97360785555907503</v>
      </c>
      <c r="N177" s="13"/>
      <c r="O177" s="19">
        <v>783</v>
      </c>
      <c r="P177">
        <f>COUNTIF(C$11:C$2024, C177)</f>
        <v>3</v>
      </c>
      <c r="Q177">
        <f>COUNTIF(F$11:F$177, F177)</f>
        <v>3</v>
      </c>
      <c r="R177" t="b">
        <f>A177=D177</f>
        <v>1</v>
      </c>
      <c r="S177" t="b">
        <f>A177&amp;B177&amp;C177=D177&amp;E177&amp;F177</f>
        <v>0</v>
      </c>
      <c r="V177" t="str">
        <f>IF($A177=V$10, $C177, "")</f>
        <v/>
      </c>
      <c r="W177" t="str">
        <f>IF($A177=W$10, $C177, "")</f>
        <v/>
      </c>
      <c r="X177" t="str">
        <f>IF($A177=X$10, $C177, "")</f>
        <v/>
      </c>
      <c r="Y177" t="str">
        <f>IF($A177=Y$10, $C177, "")</f>
        <v>Administrative Leave Physical Fitness Used</v>
      </c>
      <c r="Z177" t="str">
        <f>IF($A177=Z$10, $C177, "")</f>
        <v/>
      </c>
      <c r="AB177" t="str">
        <f>IF($D177=AB$10, $F177, "")</f>
        <v/>
      </c>
      <c r="AC177" t="str">
        <f>IF($D177=AC$10, $F177, "")</f>
        <v/>
      </c>
      <c r="AD177" t="str">
        <f>IF($D177=AD$10, $F177, "")</f>
        <v/>
      </c>
      <c r="AE177" t="str">
        <f>IF($D177=AE$10, $F177, "")</f>
        <v>Administrative Leave General Used</v>
      </c>
      <c r="AF177" t="str">
        <f>IF($D177=AF$10, $F177, "")</f>
        <v/>
      </c>
      <c r="AH177">
        <f>COUNTIF(AI$11:AI$2024, AI177)</f>
        <v>1</v>
      </c>
      <c r="AI177" t="str">
        <f>V177&amp;AB177&amp;W177&amp;AC177&amp;X177&amp;AD177&amp;Y177&amp;AE177&amp;Z177&amp;AF177</f>
        <v>Administrative Leave Physical Fitness UsedAdministrative Leave General Used</v>
      </c>
      <c r="AJ177">
        <f>IF(ROW()=11,1,IF(AK176+1=AK177,AJ176,AJ176+1))</f>
        <v>140</v>
      </c>
      <c r="AK177">
        <f>IF(AI177=AI176, AK176+1, 1)</f>
        <v>1</v>
      </c>
      <c r="AL177" s="26" t="str">
        <f>AM177&amp;AN177</f>
        <v>IBCFTZAdministrative Leave Physical Fitness Used12374IBC60Administrative Leave General Used</v>
      </c>
      <c r="AM177" t="str">
        <f>K177</f>
        <v>IBCFTZAdministrative Leave Physical Fitness Used</v>
      </c>
      <c r="AN177" t="str">
        <f>L177</f>
        <v>12374IBC60Administrative Leave General Used</v>
      </c>
      <c r="AO177">
        <f>COUNTIF(AM$11:AM$1107, AM177)</f>
        <v>3</v>
      </c>
      <c r="AP177">
        <f>COUNTIF(AN$11:AN$1107, AN177)</f>
        <v>7</v>
      </c>
      <c r="AQ177">
        <f>MATCH(AM177, AM$11:AM$1107, 0)</f>
        <v>167</v>
      </c>
      <c r="AR177">
        <f>MATCH(AN177, AN$11:AN$1107, 0)</f>
        <v>135</v>
      </c>
      <c r="AS177">
        <v>783</v>
      </c>
      <c r="AU177" t="str">
        <f>C177</f>
        <v>Administrative Leave Physical Fitness Used</v>
      </c>
      <c r="AV177" t="str">
        <f>IF(F177="", "", F177)</f>
        <v>Administrative Leave General Used</v>
      </c>
      <c r="AW177" s="13">
        <f>M177</f>
        <v>0.97360785555907503</v>
      </c>
      <c r="AX177" t="e">
        <f>VLOOKUP(AI177, UniquePairs!A$5:A$2000, 1, FALSE)</f>
        <v>#N/A</v>
      </c>
      <c r="AY177" t="str">
        <f>IFERROR(INDEX(UniquePairs!A$5:K$1000, MATCH(AL177, UniquePairs!A$5:A$1000, 0), 10), "")</f>
        <v/>
      </c>
      <c r="AZ177" s="13">
        <f>IF(AY177&lt;&gt;"", AY177, AW177)</f>
        <v>0.97360785555907503</v>
      </c>
      <c r="BA177" t="str">
        <f>IF(AZ177=0,"None",IF(AZ177&lt;0.6,"Weak",IF(AZ177&lt;0.7,"Review",IF(AZ177&lt;0.8,"Good",IF(AZ177&lt;0.9,"Very Good","Solid")))))</f>
        <v>Solid</v>
      </c>
      <c r="BB177" s="28" t="str">
        <f>IF(AJ176=AJ177, BB176, BC177)</f>
        <v>Administrative Leave Used</v>
      </c>
      <c r="BC177" t="str">
        <f>IF(AV177="",AU177,StringMatch(AU177,AV177,TRUE))</f>
        <v>Administrative Leave Used</v>
      </c>
      <c r="BD177" t="str">
        <f>TRIM(SUBSTITUTE(SUBSTITUTE(SUBSTITUTE(SUBSTITUTE(SUBSTITUTE(SUBSTITUTE(SUBSTITUTE(SUBSTITUTE(SUBSTITUTE(SUBSTITUTE(AU177,BR177,""),BS177,""),BT177,""),BU177,""),BV177,""),BW177,""),BX177,""),BY177,""),BZ177,""),CA177,""))</f>
        <v>Physical Fitness</v>
      </c>
      <c r="BE177" t="str">
        <f>TRIM(SUBSTITUTE(SUBSTITUTE(SUBSTITUTE(SUBSTITUTE(SUBSTITUTE(SUBSTITUTE(SUBSTITUTE(SUBSTITUTE(SUBSTITUTE(SUBSTITUTE(AV177,BH177,""),BI177,""),BJ177,""),BK177,""),BL177,""),BM177,""),BN177,""),BO177,""),BP177,""),BQ177,""))</f>
        <v>General</v>
      </c>
      <c r="BF177" s="21">
        <f>LEN(AU177)-LEN(SUBSTITUTE(AU177," ",""))</f>
        <v>4</v>
      </c>
      <c r="BG177" s="21">
        <f>LEN(AV177)-LEN(SUBSTITUTE(AV177," ",""))</f>
        <v>3</v>
      </c>
      <c r="BH177" s="21" t="str">
        <f>IF(BF177=0,AU177,findspace($AU177,BH$10))</f>
        <v>Administrative</v>
      </c>
      <c r="BI177" s="21" t="str">
        <f>IF(BH177=0,AN177,findspace($AU177,BI$10))</f>
        <v>Leave</v>
      </c>
      <c r="BJ177" s="21" t="str">
        <f>IF(BI177=0,AV177,findspace($AU177,BJ$10))</f>
        <v>Physical</v>
      </c>
      <c r="BK177" s="21" t="str">
        <f>IF(BJ177=0,AW177,findspace($AU177,BK$10))</f>
        <v>Fitness</v>
      </c>
      <c r="BL177" s="21" t="str">
        <f>IF(BK177=0,AX177,findspace($AU177,BL$10))</f>
        <v>Used</v>
      </c>
      <c r="BM177" s="21" t="str">
        <f>IF(BL177=0,BF177,findspace($AU177,BM$10))</f>
        <v/>
      </c>
      <c r="BN177" s="21" t="str">
        <f>IF(BM177=0,BH177,findspace($AU177,BN$10))</f>
        <v/>
      </c>
      <c r="BO177" s="21" t="str">
        <f>IF(BN177=0,BI177,findspace($AU177,BO$10))</f>
        <v/>
      </c>
      <c r="BR177" s="21" t="str">
        <f>IF($BG177=0,$AV177,findspace($AV177,BR$10))</f>
        <v>Administrative</v>
      </c>
      <c r="BS177" s="21" t="str">
        <f>IF($BG177=0,$AV177,findspace($AV177,BS$10))</f>
        <v>Leave</v>
      </c>
      <c r="BT177" s="21" t="str">
        <f>IF($BG177=0,$AV177,findspace($AV177,BT$10))</f>
        <v>General</v>
      </c>
      <c r="BU177" s="21" t="str">
        <f>IF($BG177=0,$AV177,findspace($AV177,BU$10))</f>
        <v>Used</v>
      </c>
      <c r="BV177" s="21" t="str">
        <f>IF($BG177=0,$AV177,findspace($AV177,BV$10))</f>
        <v/>
      </c>
      <c r="BW177" s="21" t="str">
        <f>IF($BG177=0,$AV177,findspace($AV177,BW$10))</f>
        <v/>
      </c>
      <c r="BX177" s="21" t="str">
        <f>IF($BG177=0,$AV177,findspace($AV177,BX$10))</f>
        <v/>
      </c>
      <c r="BY177" s="21" t="str">
        <f>IF($BG177=0,$AV177,findspace($AV177,BY$10))</f>
        <v/>
      </c>
      <c r="BZ177" s="21" t="str">
        <f>IF($BG177=0,$AV177,findspace($AV177,BZ$10))</f>
        <v/>
      </c>
      <c r="CA177" s="21" t="str">
        <f>IF($BG177=0,$AV177,findspace($AV177,CA$10))</f>
        <v/>
      </c>
    </row>
    <row r="178" spans="1:79" x14ac:dyDescent="0.35">
      <c r="A178" t="s">
        <v>1839</v>
      </c>
      <c r="B178" t="s">
        <v>1810</v>
      </c>
      <c r="C178" t="s">
        <v>3376</v>
      </c>
      <c r="D178" t="s">
        <v>1839</v>
      </c>
      <c r="E178" t="s">
        <v>1812</v>
      </c>
      <c r="F178" t="s">
        <v>3377</v>
      </c>
      <c r="G178" s="13">
        <v>0.9732866617538688</v>
      </c>
      <c r="I178">
        <v>12374</v>
      </c>
      <c r="J178" t="str">
        <f>K178&amp;L178</f>
        <v>DFAS6LExplosives Supervision Straight Time12374DFAS6MExplosives Handling Straight Time</v>
      </c>
      <c r="K178" t="str">
        <f>A178&amp;B178&amp;C178</f>
        <v>DFAS6LExplosives Supervision Straight Time</v>
      </c>
      <c r="L178" t="str">
        <f>I178&amp;D178&amp;E178&amp;F178</f>
        <v>12374DFAS6MExplosives Handling Straight Time</v>
      </c>
      <c r="M178" s="13">
        <f>G178</f>
        <v>0.9732866617538688</v>
      </c>
      <c r="N178" s="13"/>
      <c r="O178" s="19">
        <v>408</v>
      </c>
      <c r="P178">
        <f>COUNTIF(C$11:C$2024, C178)</f>
        <v>3</v>
      </c>
      <c r="Q178">
        <f>COUNTIF(F$11:F$177, F178)</f>
        <v>0</v>
      </c>
      <c r="R178" t="b">
        <f>A178=D178</f>
        <v>1</v>
      </c>
      <c r="S178" t="b">
        <f>A178&amp;B178&amp;C178=D178&amp;E178&amp;F178</f>
        <v>0</v>
      </c>
      <c r="V178" t="str">
        <f>IF($A178=V$10, $C178, "")</f>
        <v>Explosives Supervision Straight Time</v>
      </c>
      <c r="W178" t="str">
        <f>IF($A178=W$10, $C178, "")</f>
        <v/>
      </c>
      <c r="X178" t="str">
        <f>IF($A178=X$10, $C178, "")</f>
        <v/>
      </c>
      <c r="Y178" t="str">
        <f>IF($A178=Y$10, $C178, "")</f>
        <v/>
      </c>
      <c r="Z178" t="str">
        <f>IF($A178=Z$10, $C178, "")</f>
        <v/>
      </c>
      <c r="AB178" t="str">
        <f>IF($D178=AB$10, $F178, "")</f>
        <v>Explosives Handling Straight Time</v>
      </c>
      <c r="AC178" t="str">
        <f>IF($D178=AC$10, $F178, "")</f>
        <v/>
      </c>
      <c r="AD178" t="str">
        <f>IF($D178=AD$10, $F178, "")</f>
        <v/>
      </c>
      <c r="AE178" t="str">
        <f>IF($D178=AE$10, $F178, "")</f>
        <v/>
      </c>
      <c r="AF178" t="str">
        <f>IF($D178=AF$10, $F178, "")</f>
        <v/>
      </c>
      <c r="AH178">
        <f>COUNTIF(AI$11:AI$2024, AI178)</f>
        <v>1</v>
      </c>
      <c r="AI178" t="str">
        <f>V178&amp;AB178&amp;W178&amp;AC178&amp;X178&amp;AD178&amp;Y178&amp;AE178&amp;Z178&amp;AF178</f>
        <v>Explosives Supervision Straight TimeExplosives Handling Straight Time</v>
      </c>
      <c r="AJ178">
        <f>IF(ROW()=11,1,IF(AK177+1=AK178,AJ177,AJ177+1))</f>
        <v>141</v>
      </c>
      <c r="AK178">
        <f>IF(AI178=AI177, AK177+1, 1)</f>
        <v>1</v>
      </c>
      <c r="AL178" s="26" t="str">
        <f>AM178&amp;AN178</f>
        <v>DFAS6LExplosives Supervision Straight Time12374DFAS6MExplosives Handling Straight Time</v>
      </c>
      <c r="AM178" t="str">
        <f>K178</f>
        <v>DFAS6LExplosives Supervision Straight Time</v>
      </c>
      <c r="AN178" t="str">
        <f>L178</f>
        <v>12374DFAS6MExplosives Handling Straight Time</v>
      </c>
      <c r="AO178">
        <f>COUNTIF(AM$11:AM$1107, AM178)</f>
        <v>3</v>
      </c>
      <c r="AP178">
        <f>COUNTIF(AN$11:AN$1107, AN178)</f>
        <v>2</v>
      </c>
      <c r="AQ178">
        <f>MATCH(AM178, AM$11:AM$1107, 0)</f>
        <v>168</v>
      </c>
      <c r="AR178">
        <f>MATCH(AN178, AN$11:AN$1107, 0)</f>
        <v>168</v>
      </c>
      <c r="AS178">
        <v>408</v>
      </c>
      <c r="AU178" t="str">
        <f>C178</f>
        <v>Explosives Supervision Straight Time</v>
      </c>
      <c r="AV178" t="str">
        <f>IF(F178="", "", F178)</f>
        <v>Explosives Handling Straight Time</v>
      </c>
      <c r="AW178" s="13">
        <f>M178</f>
        <v>0.9732866617538688</v>
      </c>
      <c r="AX178" t="e">
        <f>VLOOKUP(AI178, UniquePairs!A$5:A$2000, 1, FALSE)</f>
        <v>#N/A</v>
      </c>
      <c r="AY178" t="str">
        <f>IFERROR(INDEX(UniquePairs!A$5:K$1000, MATCH(AL178, UniquePairs!A$5:A$1000, 0), 10), "")</f>
        <v/>
      </c>
      <c r="AZ178" s="13">
        <f>IF(AY178&lt;&gt;"", AY178, AW178)</f>
        <v>0.9732866617538688</v>
      </c>
      <c r="BA178" t="str">
        <f>IF(AZ178=0,"None",IF(AZ178&lt;0.6,"Weak",IF(AZ178&lt;0.7,"Review",IF(AZ178&lt;0.8,"Good",IF(AZ178&lt;0.9,"Very Good","Solid")))))</f>
        <v>Solid</v>
      </c>
      <c r="BB178" s="28" t="str">
        <f>IF(AJ177=AJ178, BB177, BC178)</f>
        <v>Explosives Straight Time</v>
      </c>
      <c r="BC178" t="str">
        <f>IF(AV178="",AU178,StringMatch(AU178,AV178,TRUE))</f>
        <v>Explosives Straight Time</v>
      </c>
      <c r="BD178" t="str">
        <f>TRIM(SUBSTITUTE(SUBSTITUTE(SUBSTITUTE(SUBSTITUTE(SUBSTITUTE(SUBSTITUTE(SUBSTITUTE(SUBSTITUTE(SUBSTITUTE(SUBSTITUTE(AU178,BR178,""),BS178,""),BT178,""),BU178,""),BV178,""),BW178,""),BX178,""),BY178,""),BZ178,""),CA178,""))</f>
        <v>Supervision</v>
      </c>
      <c r="BE178" t="str">
        <f>TRIM(SUBSTITUTE(SUBSTITUTE(SUBSTITUTE(SUBSTITUTE(SUBSTITUTE(SUBSTITUTE(SUBSTITUTE(SUBSTITUTE(SUBSTITUTE(SUBSTITUTE(AV178,BH178,""),BI178,""),BJ178,""),BK178,""),BL178,""),BM178,""),BN178,""),BO178,""),BP178,""),BQ178,""))</f>
        <v>Handling</v>
      </c>
      <c r="BF178" s="21">
        <f>LEN(AU178)-LEN(SUBSTITUTE(AU178," ",""))</f>
        <v>3</v>
      </c>
      <c r="BG178" s="21">
        <f>LEN(AV178)-LEN(SUBSTITUTE(AV178," ",""))</f>
        <v>3</v>
      </c>
      <c r="BH178" s="21" t="str">
        <f>IF(BF178=0,AU178,findspace($AU178,BH$10))</f>
        <v>Explosives</v>
      </c>
      <c r="BI178" s="21" t="str">
        <f>IF(BH178=0,AN178,findspace($AU178,BI$10))</f>
        <v>Supervision</v>
      </c>
      <c r="BJ178" s="21" t="str">
        <f>IF(BI178=0,AV178,findspace($AU178,BJ$10))</f>
        <v>Straight</v>
      </c>
      <c r="BK178" s="21" t="str">
        <f>IF(BJ178=0,AW178,findspace($AU178,BK$10))</f>
        <v>Time</v>
      </c>
      <c r="BL178" s="21" t="str">
        <f>IF(BK178=0,AX178,findspace($AU178,BL$10))</f>
        <v/>
      </c>
      <c r="BM178" s="21" t="str">
        <f>IF(BL178=0,BF178,findspace($AU178,BM$10))</f>
        <v/>
      </c>
      <c r="BN178" s="21" t="str">
        <f>IF(BM178=0,BH178,findspace($AU178,BN$10))</f>
        <v/>
      </c>
      <c r="BO178" s="21" t="str">
        <f>IF(BN178=0,BI178,findspace($AU178,BO$10))</f>
        <v/>
      </c>
      <c r="BR178" s="21" t="str">
        <f>IF($BG178=0,$AV178,findspace($AV178,BR$10))</f>
        <v>Explosives</v>
      </c>
      <c r="BS178" s="21" t="str">
        <f>IF($BG178=0,$AV178,findspace($AV178,BS$10))</f>
        <v>Handling</v>
      </c>
      <c r="BT178" s="21" t="str">
        <f>IF($BG178=0,$AV178,findspace($AV178,BT$10))</f>
        <v>Straight</v>
      </c>
      <c r="BU178" s="21" t="str">
        <f>IF($BG178=0,$AV178,findspace($AV178,BU$10))</f>
        <v>Time</v>
      </c>
      <c r="BV178" s="21" t="str">
        <f>IF($BG178=0,$AV178,findspace($AV178,BV$10))</f>
        <v/>
      </c>
      <c r="BW178" s="21" t="str">
        <f>IF($BG178=0,$AV178,findspace($AV178,BW$10))</f>
        <v/>
      </c>
      <c r="BX178" s="21" t="str">
        <f>IF($BG178=0,$AV178,findspace($AV178,BX$10))</f>
        <v/>
      </c>
      <c r="BY178" s="21" t="str">
        <f>IF($BG178=0,$AV178,findspace($AV178,BY$10))</f>
        <v/>
      </c>
      <c r="BZ178" s="21" t="str">
        <f>IF($BG178=0,$AV178,findspace($AV178,BZ$10))</f>
        <v/>
      </c>
      <c r="CA178" s="21" t="str">
        <f>IF($BG178=0,$AV178,findspace($AV178,CA$10))</f>
        <v/>
      </c>
    </row>
    <row r="179" spans="1:79" x14ac:dyDescent="0.35">
      <c r="A179" t="s">
        <v>1839</v>
      </c>
      <c r="B179" t="s">
        <v>1812</v>
      </c>
      <c r="C179" t="s">
        <v>3377</v>
      </c>
      <c r="D179" t="s">
        <v>1839</v>
      </c>
      <c r="E179" t="s">
        <v>1810</v>
      </c>
      <c r="F179" t="s">
        <v>3376</v>
      </c>
      <c r="G179" s="13">
        <v>0.9732866617538688</v>
      </c>
      <c r="I179">
        <v>12374</v>
      </c>
      <c r="J179" t="str">
        <f>K179&amp;L179</f>
        <v>DFAS6MExplosives Handling Straight Time12374DFAS6LExplosives Supervision Straight Time</v>
      </c>
      <c r="K179" t="str">
        <f>A179&amp;B179&amp;C179</f>
        <v>DFAS6MExplosives Handling Straight Time</v>
      </c>
      <c r="L179" t="str">
        <f>I179&amp;D179&amp;E179&amp;F179</f>
        <v>12374DFAS6LExplosives Supervision Straight Time</v>
      </c>
      <c r="M179" s="13">
        <f>G179</f>
        <v>0.9732866617538688</v>
      </c>
      <c r="N179" s="13"/>
      <c r="O179" s="19">
        <v>405</v>
      </c>
      <c r="P179">
        <f>COUNTIF(C$11:C$2024, C179)</f>
        <v>3</v>
      </c>
      <c r="Q179">
        <f>COUNTIF(F$11:F$177, F179)</f>
        <v>0</v>
      </c>
      <c r="R179" t="b">
        <f>A179=D179</f>
        <v>1</v>
      </c>
      <c r="S179" t="b">
        <f>A179&amp;B179&amp;C179=D179&amp;E179&amp;F179</f>
        <v>0</v>
      </c>
      <c r="V179" t="str">
        <f>IF($A179=V$10, $C179, "")</f>
        <v>Explosives Handling Straight Time</v>
      </c>
      <c r="W179" t="str">
        <f>IF($A179=W$10, $C179, "")</f>
        <v/>
      </c>
      <c r="X179" t="str">
        <f>IF($A179=X$10, $C179, "")</f>
        <v/>
      </c>
      <c r="Y179" t="str">
        <f>IF($A179=Y$10, $C179, "")</f>
        <v/>
      </c>
      <c r="Z179" t="str">
        <f>IF($A179=Z$10, $C179, "")</f>
        <v/>
      </c>
      <c r="AB179" t="str">
        <f>IF($D179=AB$10, $F179, "")</f>
        <v>Explosives Supervision Straight Time</v>
      </c>
      <c r="AC179" t="str">
        <f>IF($D179=AC$10, $F179, "")</f>
        <v/>
      </c>
      <c r="AD179" t="str">
        <f>IF($D179=AD$10, $F179, "")</f>
        <v/>
      </c>
      <c r="AE179" t="str">
        <f>IF($D179=AE$10, $F179, "")</f>
        <v/>
      </c>
      <c r="AF179" t="str">
        <f>IF($D179=AF$10, $F179, "")</f>
        <v/>
      </c>
      <c r="AH179">
        <f>COUNTIF(AI$11:AI$2024, AI179)</f>
        <v>1</v>
      </c>
      <c r="AI179" t="str">
        <f>V179&amp;AB179&amp;W179&amp;AC179&amp;X179&amp;AD179&amp;Y179&amp;AE179&amp;Z179&amp;AF179</f>
        <v>Explosives Handling Straight TimeExplosives Supervision Straight Time</v>
      </c>
      <c r="AJ179">
        <f>IF(ROW()=11,1,IF(AK178+1=AK179,AJ178,AJ178+1))</f>
        <v>142</v>
      </c>
      <c r="AK179">
        <f>IF(AI179=AI178, AK178+1, 1)</f>
        <v>1</v>
      </c>
      <c r="AL179" s="26" t="str">
        <f>AM179&amp;AN179</f>
        <v>DFAS6MExplosives Handling Straight Time12374DFAS6LExplosives Supervision Straight Time</v>
      </c>
      <c r="AM179" t="str">
        <f>K179</f>
        <v>DFAS6MExplosives Handling Straight Time</v>
      </c>
      <c r="AN179" t="str">
        <f>L179</f>
        <v>12374DFAS6LExplosives Supervision Straight Time</v>
      </c>
      <c r="AO179">
        <f>COUNTIF(AM$11:AM$1107, AM179)</f>
        <v>3</v>
      </c>
      <c r="AP179">
        <f>COUNTIF(AN$11:AN$1107, AN179)</f>
        <v>1</v>
      </c>
      <c r="AQ179">
        <f>MATCH(AM179, AM$11:AM$1107, 0)</f>
        <v>169</v>
      </c>
      <c r="AR179">
        <f>MATCH(AN179, AN$11:AN$1107, 0)</f>
        <v>169</v>
      </c>
      <c r="AS179">
        <v>405</v>
      </c>
      <c r="AU179" t="str">
        <f>C179</f>
        <v>Explosives Handling Straight Time</v>
      </c>
      <c r="AV179" t="str">
        <f>IF(F179="", "", F179)</f>
        <v>Explosives Supervision Straight Time</v>
      </c>
      <c r="AW179" s="13">
        <f>M179</f>
        <v>0.9732866617538688</v>
      </c>
      <c r="AX179" t="e">
        <f>VLOOKUP(AI179, UniquePairs!A$5:A$2000, 1, FALSE)</f>
        <v>#N/A</v>
      </c>
      <c r="AY179" t="str">
        <f>IFERROR(INDEX(UniquePairs!A$5:K$1000, MATCH(AL179, UniquePairs!A$5:A$1000, 0), 10), "")</f>
        <v/>
      </c>
      <c r="AZ179" s="13">
        <f>IF(AY179&lt;&gt;"", AY179, AW179)</f>
        <v>0.9732866617538688</v>
      </c>
      <c r="BA179" t="str">
        <f>IF(AZ179=0,"None",IF(AZ179&lt;0.6,"Weak",IF(AZ179&lt;0.7,"Review",IF(AZ179&lt;0.8,"Good",IF(AZ179&lt;0.9,"Very Good","Solid")))))</f>
        <v>Solid</v>
      </c>
      <c r="BB179" s="28" t="str">
        <f>IF(AJ178=AJ179, BB178, BC179)</f>
        <v>Explosives Straight Time</v>
      </c>
      <c r="BC179" t="str">
        <f>IF(AV179="",AU179,StringMatch(AU179,AV179,TRUE))</f>
        <v>Explosives Straight Time</v>
      </c>
      <c r="BD179" t="str">
        <f>TRIM(SUBSTITUTE(SUBSTITUTE(SUBSTITUTE(SUBSTITUTE(SUBSTITUTE(SUBSTITUTE(SUBSTITUTE(SUBSTITUTE(SUBSTITUTE(SUBSTITUTE(AU179,BR179,""),BS179,""),BT179,""),BU179,""),BV179,""),BW179,""),BX179,""),BY179,""),BZ179,""),CA179,""))</f>
        <v>Handling</v>
      </c>
      <c r="BE179" t="str">
        <f>TRIM(SUBSTITUTE(SUBSTITUTE(SUBSTITUTE(SUBSTITUTE(SUBSTITUTE(SUBSTITUTE(SUBSTITUTE(SUBSTITUTE(SUBSTITUTE(SUBSTITUTE(AV179,BH179,""),BI179,""),BJ179,""),BK179,""),BL179,""),BM179,""),BN179,""),BO179,""),BP179,""),BQ179,""))</f>
        <v>Supervision</v>
      </c>
      <c r="BF179" s="21">
        <f>LEN(AU179)-LEN(SUBSTITUTE(AU179," ",""))</f>
        <v>3</v>
      </c>
      <c r="BG179" s="21">
        <f>LEN(AV179)-LEN(SUBSTITUTE(AV179," ",""))</f>
        <v>3</v>
      </c>
      <c r="BH179" s="21" t="str">
        <f>IF(BF179=0,AU179,findspace($AU179,BH$10))</f>
        <v>Explosives</v>
      </c>
      <c r="BI179" s="21" t="str">
        <f>IF(BH179=0,AN179,findspace($AU179,BI$10))</f>
        <v>Handling</v>
      </c>
      <c r="BJ179" s="21" t="str">
        <f>IF(BI179=0,AV179,findspace($AU179,BJ$10))</f>
        <v>Straight</v>
      </c>
      <c r="BK179" s="21" t="str">
        <f>IF(BJ179=0,AW179,findspace($AU179,BK$10))</f>
        <v>Time</v>
      </c>
      <c r="BL179" s="21" t="str">
        <f>IF(BK179=0,AX179,findspace($AU179,BL$10))</f>
        <v/>
      </c>
      <c r="BM179" s="21" t="str">
        <f>IF(BL179=0,BF179,findspace($AU179,BM$10))</f>
        <v/>
      </c>
      <c r="BN179" s="21" t="str">
        <f>IF(BM179=0,BH179,findspace($AU179,BN$10))</f>
        <v/>
      </c>
      <c r="BO179" s="21" t="str">
        <f>IF(BN179=0,BI179,findspace($AU179,BO$10))</f>
        <v/>
      </c>
      <c r="BR179" s="21" t="str">
        <f>IF($BG179=0,$AV179,findspace($AV179,BR$10))</f>
        <v>Explosives</v>
      </c>
      <c r="BS179" s="21" t="str">
        <f>IF($BG179=0,$AV179,findspace($AV179,BS$10))</f>
        <v>Supervision</v>
      </c>
      <c r="BT179" s="21" t="str">
        <f>IF($BG179=0,$AV179,findspace($AV179,BT$10))</f>
        <v>Straight</v>
      </c>
      <c r="BU179" s="21" t="str">
        <f>IF($BG179=0,$AV179,findspace($AV179,BU$10))</f>
        <v>Time</v>
      </c>
      <c r="BV179" s="21" t="str">
        <f>IF($BG179=0,$AV179,findspace($AV179,BV$10))</f>
        <v/>
      </c>
      <c r="BW179" s="21" t="str">
        <f>IF($BG179=0,$AV179,findspace($AV179,BW$10))</f>
        <v/>
      </c>
      <c r="BX179" s="21" t="str">
        <f>IF($BG179=0,$AV179,findspace($AV179,BX$10))</f>
        <v/>
      </c>
      <c r="BY179" s="21" t="str">
        <f>IF($BG179=0,$AV179,findspace($AV179,BY$10))</f>
        <v/>
      </c>
      <c r="BZ179" s="21" t="str">
        <f>IF($BG179=0,$AV179,findspace($AV179,BZ$10))</f>
        <v/>
      </c>
      <c r="CA179" s="21" t="str">
        <f>IF($BG179=0,$AV179,findspace($AV179,CA$10))</f>
        <v/>
      </c>
    </row>
    <row r="180" spans="1:79" x14ac:dyDescent="0.35">
      <c r="A180" t="s">
        <v>1839</v>
      </c>
      <c r="B180" t="s">
        <v>956</v>
      </c>
      <c r="C180" t="s">
        <v>3254</v>
      </c>
      <c r="D180" t="s">
        <v>1839</v>
      </c>
      <c r="E180" t="s">
        <v>984</v>
      </c>
      <c r="F180" t="s">
        <v>3265</v>
      </c>
      <c r="G180" s="13">
        <v>0.97297297297297303</v>
      </c>
      <c r="I180">
        <v>12374</v>
      </c>
      <c r="J180" t="str">
        <f>K180&amp;L180</f>
        <v>DFASEECold Work12374DFASEUExtreme Cold Work (DOE Only)</v>
      </c>
      <c r="K180" t="str">
        <f>A180&amp;B180&amp;C180</f>
        <v>DFASEECold Work</v>
      </c>
      <c r="L180" t="str">
        <f>I180&amp;D180&amp;E180&amp;F180</f>
        <v>12374DFASEUExtreme Cold Work (DOE Only)</v>
      </c>
      <c r="M180" s="13">
        <f>G180</f>
        <v>0.97297297297297303</v>
      </c>
      <c r="N180" s="13"/>
      <c r="O180" s="19">
        <v>932</v>
      </c>
      <c r="P180">
        <f>COUNTIF(C$11:C$2024, C180)</f>
        <v>3</v>
      </c>
      <c r="Q180">
        <f>COUNTIF(F$11:F$177, F180)</f>
        <v>0</v>
      </c>
      <c r="R180" t="b">
        <f>A180=D180</f>
        <v>1</v>
      </c>
      <c r="S180" t="b">
        <f>A180&amp;B180&amp;C180=D180&amp;E180&amp;F180</f>
        <v>0</v>
      </c>
      <c r="V180" t="str">
        <f>IF($A180=V$10, $C180, "")</f>
        <v>Cold Work</v>
      </c>
      <c r="W180" t="str">
        <f>IF($A180=W$10, $C180, "")</f>
        <v/>
      </c>
      <c r="X180" t="str">
        <f>IF($A180=X$10, $C180, "")</f>
        <v/>
      </c>
      <c r="Y180" t="str">
        <f>IF($A180=Y$10, $C180, "")</f>
        <v/>
      </c>
      <c r="Z180" t="str">
        <f>IF($A180=Z$10, $C180, "")</f>
        <v/>
      </c>
      <c r="AB180" t="str">
        <f>IF($D180=AB$10, $F180, "")</f>
        <v>Extreme Cold Work (DOE Only)</v>
      </c>
      <c r="AC180" t="str">
        <f>IF($D180=AC$10, $F180, "")</f>
        <v/>
      </c>
      <c r="AD180" t="str">
        <f>IF($D180=AD$10, $F180, "")</f>
        <v/>
      </c>
      <c r="AE180" t="str">
        <f>IF($D180=AE$10, $F180, "")</f>
        <v/>
      </c>
      <c r="AF180" t="str">
        <f>IF($D180=AF$10, $F180, "")</f>
        <v/>
      </c>
      <c r="AH180">
        <f>COUNTIF(AI$11:AI$2024, AI180)</f>
        <v>1</v>
      </c>
      <c r="AI180" t="str">
        <f>V180&amp;AB180&amp;W180&amp;AC180&amp;X180&amp;AD180&amp;Y180&amp;AE180&amp;Z180&amp;AF180</f>
        <v>Cold WorkExtreme Cold Work (DOE Only)</v>
      </c>
      <c r="AJ180">
        <f>IF(ROW()=11,1,IF(AK179+1=AK180,AJ179,AJ179+1))</f>
        <v>143</v>
      </c>
      <c r="AK180">
        <f>IF(AI180=AI179, AK179+1, 1)</f>
        <v>1</v>
      </c>
      <c r="AL180" s="26" t="str">
        <f>AM180&amp;AN180</f>
        <v>DFASEECold Work12374DFASEUExtreme Cold Work (DOE Only)</v>
      </c>
      <c r="AM180" t="str">
        <f>K180</f>
        <v>DFASEECold Work</v>
      </c>
      <c r="AN180" t="str">
        <f>L180</f>
        <v>12374DFASEUExtreme Cold Work (DOE Only)</v>
      </c>
      <c r="AO180">
        <f>COUNTIF(AM$11:AM$1107, AM180)</f>
        <v>3</v>
      </c>
      <c r="AP180">
        <f>COUNTIF(AN$11:AN$1107, AN180)</f>
        <v>1</v>
      </c>
      <c r="AQ180">
        <f>MATCH(AM180, AM$11:AM$1107, 0)</f>
        <v>170</v>
      </c>
      <c r="AR180">
        <f>MATCH(AN180, AN$11:AN$1107, 0)</f>
        <v>170</v>
      </c>
      <c r="AS180">
        <v>932</v>
      </c>
      <c r="AU180" t="str">
        <f>C180</f>
        <v>Cold Work</v>
      </c>
      <c r="AV180" t="str">
        <f>IF(F180="", "", F180)</f>
        <v>Extreme Cold Work (DOE Only)</v>
      </c>
      <c r="AW180" s="13">
        <f>M180</f>
        <v>0.97297297297297303</v>
      </c>
      <c r="AX180" t="e">
        <f>VLOOKUP(AI180, UniquePairs!A$5:A$2000, 1, FALSE)</f>
        <v>#N/A</v>
      </c>
      <c r="AY180" t="str">
        <f>IFERROR(INDEX(UniquePairs!A$5:K$1000, MATCH(AL180, UniquePairs!A$5:A$1000, 0), 10), "")</f>
        <v/>
      </c>
      <c r="AZ180" s="13">
        <f>IF(AY180&lt;&gt;"", AY180, AW180)</f>
        <v>0.97297297297297303</v>
      </c>
      <c r="BA180" t="str">
        <f>IF(AZ180=0,"None",IF(AZ180&lt;0.6,"Weak",IF(AZ180&lt;0.7,"Review",IF(AZ180&lt;0.8,"Good",IF(AZ180&lt;0.9,"Very Good","Solid")))))</f>
        <v>Solid</v>
      </c>
      <c r="BB180" s="28" t="str">
        <f>IF(AJ179=AJ180, BB179, BC180)</f>
        <v>Cold Work</v>
      </c>
      <c r="BC180" t="str">
        <f>IF(AV180="",AU180,StringMatch(AU180,AV180,TRUE))</f>
        <v>Cold Work</v>
      </c>
      <c r="BD180" t="str">
        <f>TRIM(SUBSTITUTE(SUBSTITUTE(SUBSTITUTE(SUBSTITUTE(SUBSTITUTE(SUBSTITUTE(SUBSTITUTE(SUBSTITUTE(SUBSTITUTE(SUBSTITUTE(AU180,BR180,""),BS180,""),BT180,""),BU180,""),BV180,""),BW180,""),BX180,""),BY180,""),BZ180,""),CA180,""))</f>
        <v/>
      </c>
      <c r="BE180" t="str">
        <f>TRIM(SUBSTITUTE(SUBSTITUTE(SUBSTITUTE(SUBSTITUTE(SUBSTITUTE(SUBSTITUTE(SUBSTITUTE(SUBSTITUTE(SUBSTITUTE(SUBSTITUTE(AV180,BH180,""),BI180,""),BJ180,""),BK180,""),BL180,""),BM180,""),BN180,""),BO180,""),BP180,""),BQ180,""))</f>
        <v>Extreme (DOE Only)</v>
      </c>
      <c r="BF180" s="21">
        <f>LEN(AU180)-LEN(SUBSTITUTE(AU180," ",""))</f>
        <v>1</v>
      </c>
      <c r="BG180" s="21">
        <f>LEN(AV180)-LEN(SUBSTITUTE(AV180," ",""))</f>
        <v>4</v>
      </c>
      <c r="BH180" s="21" t="str">
        <f>IF(BF180=0,AU180,findspace($AU180,BH$10))</f>
        <v>Cold</v>
      </c>
      <c r="BI180" s="21" t="str">
        <f>IF(BH180=0,AN180,findspace($AU180,BI$10))</f>
        <v>Work</v>
      </c>
      <c r="BJ180" s="21" t="str">
        <f>IF(BI180=0,AV180,findspace($AU180,BJ$10))</f>
        <v/>
      </c>
      <c r="BK180" s="21" t="str">
        <f>IF(BJ180=0,AW180,findspace($AU180,BK$10))</f>
        <v/>
      </c>
      <c r="BL180" s="21" t="str">
        <f>IF(BK180=0,AX180,findspace($AU180,BL$10))</f>
        <v/>
      </c>
      <c r="BM180" s="21" t="str">
        <f>IF(BL180=0,BF180,findspace($AU180,BM$10))</f>
        <v/>
      </c>
      <c r="BN180" s="21" t="str">
        <f>IF(BM180=0,BH180,findspace($AU180,BN$10))</f>
        <v/>
      </c>
      <c r="BO180" s="21" t="str">
        <f>IF(BN180=0,BI180,findspace($AU180,BO$10))</f>
        <v/>
      </c>
      <c r="BR180" s="21" t="str">
        <f>IF($BG180=0,$AV180,findspace($AV180,BR$10))</f>
        <v>Extreme</v>
      </c>
      <c r="BS180" s="21" t="str">
        <f>IF($BG180=0,$AV180,findspace($AV180,BS$10))</f>
        <v>Cold</v>
      </c>
      <c r="BT180" s="21" t="str">
        <f>IF($BG180=0,$AV180,findspace($AV180,BT$10))</f>
        <v>Work</v>
      </c>
      <c r="BU180" s="21" t="str">
        <f>IF($BG180=0,$AV180,findspace($AV180,BU$10))</f>
        <v>(DOE</v>
      </c>
      <c r="BV180" s="21" t="str">
        <f>IF($BG180=0,$AV180,findspace($AV180,BV$10))</f>
        <v>Only)</v>
      </c>
      <c r="BW180" s="21" t="str">
        <f>IF($BG180=0,$AV180,findspace($AV180,BW$10))</f>
        <v/>
      </c>
      <c r="BX180" s="21" t="str">
        <f>IF($BG180=0,$AV180,findspace($AV180,BX$10))</f>
        <v/>
      </c>
      <c r="BY180" s="21" t="str">
        <f>IF($BG180=0,$AV180,findspace($AV180,BY$10))</f>
        <v/>
      </c>
      <c r="BZ180" s="21" t="str">
        <f>IF($BG180=0,$AV180,findspace($AV180,BZ$10))</f>
        <v/>
      </c>
      <c r="CA180" s="21" t="str">
        <f>IF($BG180=0,$AV180,findspace($AV180,CA$10))</f>
        <v/>
      </c>
    </row>
    <row r="181" spans="1:79" x14ac:dyDescent="0.35">
      <c r="A181" t="s">
        <v>1839</v>
      </c>
      <c r="B181" t="s">
        <v>984</v>
      </c>
      <c r="C181" t="s">
        <v>3265</v>
      </c>
      <c r="D181" t="s">
        <v>1839</v>
      </c>
      <c r="E181" t="s">
        <v>956</v>
      </c>
      <c r="F181" t="s">
        <v>3254</v>
      </c>
      <c r="G181" s="13">
        <v>0.97297297297297303</v>
      </c>
      <c r="I181">
        <v>12374</v>
      </c>
      <c r="J181" t="str">
        <f>K181&amp;L181</f>
        <v>DFASEUExtreme Cold Work (DOE Only)12374DFASEECold Work</v>
      </c>
      <c r="K181" t="str">
        <f>A181&amp;B181&amp;C181</f>
        <v>DFASEUExtreme Cold Work (DOE Only)</v>
      </c>
      <c r="L181" t="str">
        <f>I181&amp;D181&amp;E181&amp;F181</f>
        <v>12374DFASEECold Work</v>
      </c>
      <c r="M181" s="13">
        <f>G181</f>
        <v>0.97297297297297303</v>
      </c>
      <c r="N181" s="13"/>
      <c r="O181" s="19">
        <v>734</v>
      </c>
      <c r="P181">
        <f>COUNTIF(C$11:C$2024, C181)</f>
        <v>3</v>
      </c>
      <c r="Q181">
        <f>COUNTIF(F$11:F$177, F181)</f>
        <v>0</v>
      </c>
      <c r="R181" t="b">
        <f>A181=D181</f>
        <v>1</v>
      </c>
      <c r="S181" t="b">
        <f>A181&amp;B181&amp;C181=D181&amp;E181&amp;F181</f>
        <v>0</v>
      </c>
      <c r="V181" t="str">
        <f>IF($A181=V$10, $C181, "")</f>
        <v>Extreme Cold Work (DOE Only)</v>
      </c>
      <c r="W181" t="str">
        <f>IF($A181=W$10, $C181, "")</f>
        <v/>
      </c>
      <c r="X181" t="str">
        <f>IF($A181=X$10, $C181, "")</f>
        <v/>
      </c>
      <c r="Y181" t="str">
        <f>IF($A181=Y$10, $C181, "")</f>
        <v/>
      </c>
      <c r="Z181" t="str">
        <f>IF($A181=Z$10, $C181, "")</f>
        <v/>
      </c>
      <c r="AB181" t="str">
        <f>IF($D181=AB$10, $F181, "")</f>
        <v>Cold Work</v>
      </c>
      <c r="AC181" t="str">
        <f>IF($D181=AC$10, $F181, "")</f>
        <v/>
      </c>
      <c r="AD181" t="str">
        <f>IF($D181=AD$10, $F181, "")</f>
        <v/>
      </c>
      <c r="AE181" t="str">
        <f>IF($D181=AE$10, $F181, "")</f>
        <v/>
      </c>
      <c r="AF181" t="str">
        <f>IF($D181=AF$10, $F181, "")</f>
        <v/>
      </c>
      <c r="AH181">
        <f>COUNTIF(AI$11:AI$2024, AI181)</f>
        <v>1</v>
      </c>
      <c r="AI181" t="str">
        <f>V181&amp;AB181&amp;W181&amp;AC181&amp;X181&amp;AD181&amp;Y181&amp;AE181&amp;Z181&amp;AF181</f>
        <v>Extreme Cold Work (DOE Only)Cold Work</v>
      </c>
      <c r="AJ181">
        <f>IF(ROW()=11,1,IF(AK180+1=AK181,AJ180,AJ180+1))</f>
        <v>144</v>
      </c>
      <c r="AK181">
        <f>IF(AI181=AI180, AK180+1, 1)</f>
        <v>1</v>
      </c>
      <c r="AL181" s="26" t="str">
        <f>AM181&amp;AN181</f>
        <v>DFASEUExtreme Cold Work (DOE Only)12374DFASEECold Work</v>
      </c>
      <c r="AM181" t="str">
        <f>K181</f>
        <v>DFASEUExtreme Cold Work (DOE Only)</v>
      </c>
      <c r="AN181" t="str">
        <f>L181</f>
        <v>12374DFASEECold Work</v>
      </c>
      <c r="AO181">
        <f>COUNTIF(AM$11:AM$1107, AM181)</f>
        <v>3</v>
      </c>
      <c r="AP181">
        <f>COUNTIF(AN$11:AN$1107, AN181)</f>
        <v>14</v>
      </c>
      <c r="AQ181">
        <f>MATCH(AM181, AM$11:AM$1107, 0)</f>
        <v>171</v>
      </c>
      <c r="AR181">
        <f>MATCH(AN181, AN$11:AN$1107, 0)</f>
        <v>171</v>
      </c>
      <c r="AS181">
        <v>734</v>
      </c>
      <c r="AU181" t="str">
        <f>C181</f>
        <v>Extreme Cold Work (DOE Only)</v>
      </c>
      <c r="AV181" t="str">
        <f>IF(F181="", "", F181)</f>
        <v>Cold Work</v>
      </c>
      <c r="AW181" s="13">
        <f>M181</f>
        <v>0.97297297297297303</v>
      </c>
      <c r="AX181" t="e">
        <f>VLOOKUP(AI181, UniquePairs!A$5:A$2000, 1, FALSE)</f>
        <v>#N/A</v>
      </c>
      <c r="AY181" t="str">
        <f>IFERROR(INDEX(UniquePairs!A$5:K$1000, MATCH(AL181, UniquePairs!A$5:A$1000, 0), 10), "")</f>
        <v/>
      </c>
      <c r="AZ181" s="13">
        <f>IF(AY181&lt;&gt;"", AY181, AW181)</f>
        <v>0.97297297297297303</v>
      </c>
      <c r="BA181" t="str">
        <f>IF(AZ181=0,"None",IF(AZ181&lt;0.6,"Weak",IF(AZ181&lt;0.7,"Review",IF(AZ181&lt;0.8,"Good",IF(AZ181&lt;0.9,"Very Good","Solid")))))</f>
        <v>Solid</v>
      </c>
      <c r="BB181" s="28" t="str">
        <f>IF(AJ180=AJ181, BB180, BC181)</f>
        <v>Cold Work</v>
      </c>
      <c r="BC181" t="str">
        <f>IF(AV181="",AU181,StringMatch(AU181,AV181,TRUE))</f>
        <v>Cold Work</v>
      </c>
      <c r="BD181" t="str">
        <f>TRIM(SUBSTITUTE(SUBSTITUTE(SUBSTITUTE(SUBSTITUTE(SUBSTITUTE(SUBSTITUTE(SUBSTITUTE(SUBSTITUTE(SUBSTITUTE(SUBSTITUTE(AU181,BR181,""),BS181,""),BT181,""),BU181,""),BV181,""),BW181,""),BX181,""),BY181,""),BZ181,""),CA181,""))</f>
        <v>Extreme (DOE Only)</v>
      </c>
      <c r="BE181" t="str">
        <f>TRIM(SUBSTITUTE(SUBSTITUTE(SUBSTITUTE(SUBSTITUTE(SUBSTITUTE(SUBSTITUTE(SUBSTITUTE(SUBSTITUTE(SUBSTITUTE(SUBSTITUTE(AV181,BH181,""),BI181,""),BJ181,""),BK181,""),BL181,""),BM181,""),BN181,""),BO181,""),BP181,""),BQ181,""))</f>
        <v/>
      </c>
      <c r="BF181" s="21">
        <f>LEN(AU181)-LEN(SUBSTITUTE(AU181," ",""))</f>
        <v>4</v>
      </c>
      <c r="BG181" s="21">
        <f>LEN(AV181)-LEN(SUBSTITUTE(AV181," ",""))</f>
        <v>1</v>
      </c>
      <c r="BH181" s="21" t="str">
        <f>IF(BF181=0,AU181,findspace($AU181,BH$10))</f>
        <v>Extreme</v>
      </c>
      <c r="BI181" s="21" t="str">
        <f>IF(BH181=0,AN181,findspace($AU181,BI$10))</f>
        <v>Cold</v>
      </c>
      <c r="BJ181" s="21" t="str">
        <f>IF(BI181=0,AV181,findspace($AU181,BJ$10))</f>
        <v>Work</v>
      </c>
      <c r="BK181" s="21" t="str">
        <f>IF(BJ181=0,AW181,findspace($AU181,BK$10))</f>
        <v>(DOE</v>
      </c>
      <c r="BL181" s="21" t="str">
        <f>IF(BK181=0,AX181,findspace($AU181,BL$10))</f>
        <v>Only)</v>
      </c>
      <c r="BM181" s="21" t="str">
        <f>IF(BL181=0,BF181,findspace($AU181,BM$10))</f>
        <v/>
      </c>
      <c r="BN181" s="21" t="str">
        <f>IF(BM181=0,BH181,findspace($AU181,BN$10))</f>
        <v/>
      </c>
      <c r="BO181" s="21" t="str">
        <f>IF(BN181=0,BI181,findspace($AU181,BO$10))</f>
        <v/>
      </c>
      <c r="BR181" s="21" t="str">
        <f>IF($BG181=0,$AV181,findspace($AV181,BR$10))</f>
        <v>Cold</v>
      </c>
      <c r="BS181" s="21" t="str">
        <f>IF($BG181=0,$AV181,findspace($AV181,BS$10))</f>
        <v>Work</v>
      </c>
      <c r="BT181" s="21" t="str">
        <f>IF($BG181=0,$AV181,findspace($AV181,BT$10))</f>
        <v/>
      </c>
      <c r="BU181" s="21" t="str">
        <f>IF($BG181=0,$AV181,findspace($AV181,BU$10))</f>
        <v/>
      </c>
      <c r="BV181" s="21" t="str">
        <f>IF($BG181=0,$AV181,findspace($AV181,BV$10))</f>
        <v/>
      </c>
      <c r="BW181" s="21" t="str">
        <f>IF($BG181=0,$AV181,findspace($AV181,BW$10))</f>
        <v/>
      </c>
      <c r="BX181" s="21" t="str">
        <f>IF($BG181=0,$AV181,findspace($AV181,BX$10))</f>
        <v/>
      </c>
      <c r="BY181" s="21" t="str">
        <f>IF($BG181=0,$AV181,findspace($AV181,BY$10))</f>
        <v/>
      </c>
      <c r="BZ181" s="21" t="str">
        <f>IF($BG181=0,$AV181,findspace($AV181,BZ$10))</f>
        <v/>
      </c>
      <c r="CA181" s="21" t="str">
        <f>IF($BG181=0,$AV181,findspace($AV181,CA$10))</f>
        <v/>
      </c>
    </row>
    <row r="182" spans="1:79" x14ac:dyDescent="0.35">
      <c r="A182" t="s">
        <v>1836</v>
      </c>
      <c r="B182">
        <v>44</v>
      </c>
      <c r="C182" t="s">
        <v>2751</v>
      </c>
      <c r="D182" t="s">
        <v>1836</v>
      </c>
      <c r="E182">
        <v>45</v>
      </c>
      <c r="F182" t="s">
        <v>2752</v>
      </c>
      <c r="G182" s="13">
        <v>0.97230443974630021</v>
      </c>
      <c r="I182">
        <v>12374</v>
      </c>
      <c r="J182" t="str">
        <f>K182&amp;L182</f>
        <v>GSA44Restored Leave #112374GSA45Restored Leave #2</v>
      </c>
      <c r="K182" t="str">
        <f>A182&amp;B182&amp;C182</f>
        <v>GSA44Restored Leave #1</v>
      </c>
      <c r="L182" t="str">
        <f>I182&amp;D182&amp;E182&amp;F182</f>
        <v>12374GSA45Restored Leave #2</v>
      </c>
      <c r="M182" s="13">
        <f>G182</f>
        <v>0.97230443974630021</v>
      </c>
      <c r="N182" s="13"/>
      <c r="O182" s="19">
        <v>991</v>
      </c>
      <c r="P182">
        <f>COUNTIF(C$11:C$2024, C182)</f>
        <v>3</v>
      </c>
      <c r="Q182">
        <f>COUNTIF(F$11:F$177, F182)</f>
        <v>1</v>
      </c>
      <c r="R182" t="b">
        <f>A182=D182</f>
        <v>1</v>
      </c>
      <c r="S182" t="b">
        <f>A182&amp;B182&amp;C182=D182&amp;E182&amp;F182</f>
        <v>0</v>
      </c>
      <c r="V182" t="str">
        <f>IF($A182=V$10, $C182, "")</f>
        <v/>
      </c>
      <c r="W182" t="str">
        <f>IF($A182=W$10, $C182, "")</f>
        <v>Restored Leave #1</v>
      </c>
      <c r="X182" t="str">
        <f>IF($A182=X$10, $C182, "")</f>
        <v/>
      </c>
      <c r="Y182" t="str">
        <f>IF($A182=Y$10, $C182, "")</f>
        <v/>
      </c>
      <c r="Z182" t="str">
        <f>IF($A182=Z$10, $C182, "")</f>
        <v/>
      </c>
      <c r="AB182" t="str">
        <f>IF($D182=AB$10, $F182, "")</f>
        <v/>
      </c>
      <c r="AC182" t="str">
        <f>IF($D182=AC$10, $F182, "")</f>
        <v>Restored Leave #2</v>
      </c>
      <c r="AD182" t="str">
        <f>IF($D182=AD$10, $F182, "")</f>
        <v/>
      </c>
      <c r="AE182" t="str">
        <f>IF($D182=AE$10, $F182, "")</f>
        <v/>
      </c>
      <c r="AF182" t="str">
        <f>IF($D182=AF$10, $F182, "")</f>
        <v/>
      </c>
      <c r="AH182">
        <f>COUNTIF(AI$11:AI$2024, AI182)</f>
        <v>1</v>
      </c>
      <c r="AI182" t="str">
        <f>V182&amp;AB182&amp;W182&amp;AC182&amp;X182&amp;AD182&amp;Y182&amp;AE182&amp;Z182&amp;AF182</f>
        <v>Restored Leave #1Restored Leave #2</v>
      </c>
      <c r="AJ182">
        <f>IF(ROW()=11,1,IF(AK181+1=AK182,AJ181,AJ181+1))</f>
        <v>145</v>
      </c>
      <c r="AK182">
        <f>IF(AI182=AI181, AK181+1, 1)</f>
        <v>1</v>
      </c>
      <c r="AL182" s="26" t="str">
        <f>AM182&amp;AN182</f>
        <v>GSA44Restored Leave #112374GSA45Restored Leave #2</v>
      </c>
      <c r="AM182" t="str">
        <f>K182</f>
        <v>GSA44Restored Leave #1</v>
      </c>
      <c r="AN182" t="str">
        <f>L182</f>
        <v>12374GSA45Restored Leave #2</v>
      </c>
      <c r="AO182">
        <f>COUNTIF(AM$11:AM$1107, AM182)</f>
        <v>3</v>
      </c>
      <c r="AP182">
        <f>COUNTIF(AN$11:AN$1107, AN182)</f>
        <v>3</v>
      </c>
      <c r="AQ182">
        <f>MATCH(AM182, AM$11:AM$1107, 0)</f>
        <v>146</v>
      </c>
      <c r="AR182">
        <f>MATCH(AN182, AN$11:AN$1107, 0)</f>
        <v>149</v>
      </c>
      <c r="AS182">
        <v>991</v>
      </c>
      <c r="AU182" t="str">
        <f>C182</f>
        <v>Restored Leave #1</v>
      </c>
      <c r="AV182" t="str">
        <f>IF(F182="", "", F182)</f>
        <v>Restored Leave #2</v>
      </c>
      <c r="AW182" s="13">
        <f>M182</f>
        <v>0.97230443974630021</v>
      </c>
      <c r="AX182" t="e">
        <f>VLOOKUP(AI182, UniquePairs!A$5:A$2000, 1, FALSE)</f>
        <v>#N/A</v>
      </c>
      <c r="AY182" t="str">
        <f>IFERROR(INDEX(UniquePairs!A$5:K$1000, MATCH(AL182, UniquePairs!A$5:A$1000, 0), 10), "")</f>
        <v/>
      </c>
      <c r="AZ182" s="13">
        <f>IF(AY182&lt;&gt;"", AY182, AW182)</f>
        <v>0.97230443974630021</v>
      </c>
      <c r="BA182" t="str">
        <f>IF(AZ182=0,"None",IF(AZ182&lt;0.6,"Weak",IF(AZ182&lt;0.7,"Review",IF(AZ182&lt;0.8,"Good",IF(AZ182&lt;0.9,"Very Good","Solid")))))</f>
        <v>Solid</v>
      </c>
      <c r="BB182" s="28" t="str">
        <f>IF(AJ181=AJ182, BB181, BC182)</f>
        <v>Restored Leave</v>
      </c>
      <c r="BC182" t="str">
        <f>IF(AV182="",AU182,StringMatch(AU182,AV182,TRUE))</f>
        <v>Restored Leave</v>
      </c>
      <c r="BD182" t="str">
        <f>TRIM(SUBSTITUTE(SUBSTITUTE(SUBSTITUTE(SUBSTITUTE(SUBSTITUTE(SUBSTITUTE(SUBSTITUTE(SUBSTITUTE(SUBSTITUTE(SUBSTITUTE(AU182,BR182,""),BS182,""),BT182,""),BU182,""),BV182,""),BW182,""),BX182,""),BY182,""),BZ182,""),CA182,""))</f>
        <v>#1</v>
      </c>
      <c r="BE182" t="str">
        <f>TRIM(SUBSTITUTE(SUBSTITUTE(SUBSTITUTE(SUBSTITUTE(SUBSTITUTE(SUBSTITUTE(SUBSTITUTE(SUBSTITUTE(SUBSTITUTE(SUBSTITUTE(AV182,BH182,""),BI182,""),BJ182,""),BK182,""),BL182,""),BM182,""),BN182,""),BO182,""),BP182,""),BQ182,""))</f>
        <v>#2</v>
      </c>
      <c r="BF182" s="21">
        <f>LEN(AU182)-LEN(SUBSTITUTE(AU182," ",""))</f>
        <v>2</v>
      </c>
      <c r="BG182" s="21">
        <f>LEN(AV182)-LEN(SUBSTITUTE(AV182," ",""))</f>
        <v>2</v>
      </c>
      <c r="BH182" s="21" t="str">
        <f>IF(BF182=0,AU182,findspace($AU182,BH$10))</f>
        <v>Restored</v>
      </c>
      <c r="BI182" s="21" t="str">
        <f>IF(BH182=0,AN182,findspace($AU182,BI$10))</f>
        <v>Leave</v>
      </c>
      <c r="BJ182" s="21" t="str">
        <f>IF(BI182=0,AV182,findspace($AU182,BJ$10))</f>
        <v>#1</v>
      </c>
      <c r="BK182" s="21" t="str">
        <f>IF(BJ182=0,AW182,findspace($AU182,BK$10))</f>
        <v/>
      </c>
      <c r="BL182" s="21" t="str">
        <f>IF(BK182=0,AX182,findspace($AU182,BL$10))</f>
        <v/>
      </c>
      <c r="BM182" s="21" t="str">
        <f>IF(BL182=0,BF182,findspace($AU182,BM$10))</f>
        <v/>
      </c>
      <c r="BN182" s="21" t="str">
        <f>IF(BM182=0,BH182,findspace($AU182,BN$10))</f>
        <v/>
      </c>
      <c r="BO182" s="21" t="str">
        <f>IF(BN182=0,BI182,findspace($AU182,BO$10))</f>
        <v/>
      </c>
      <c r="BR182" s="21" t="str">
        <f>IF($BG182=0,$AV182,findspace($AV182,BR$10))</f>
        <v>Restored</v>
      </c>
      <c r="BS182" s="21" t="str">
        <f>IF($BG182=0,$AV182,findspace($AV182,BS$10))</f>
        <v>Leave</v>
      </c>
      <c r="BT182" s="21" t="str">
        <f>IF($BG182=0,$AV182,findspace($AV182,BT$10))</f>
        <v>#2</v>
      </c>
      <c r="BU182" s="21" t="str">
        <f>IF($BG182=0,$AV182,findspace($AV182,BU$10))</f>
        <v/>
      </c>
      <c r="BV182" s="21" t="str">
        <f>IF($BG182=0,$AV182,findspace($AV182,BV$10))</f>
        <v/>
      </c>
      <c r="BW182" s="21" t="str">
        <f>IF($BG182=0,$AV182,findspace($AV182,BW$10))</f>
        <v/>
      </c>
      <c r="BX182" s="21" t="str">
        <f>IF($BG182=0,$AV182,findspace($AV182,BX$10))</f>
        <v/>
      </c>
      <c r="BY182" s="21" t="str">
        <f>IF($BG182=0,$AV182,findspace($AV182,BY$10))</f>
        <v/>
      </c>
      <c r="BZ182" s="21" t="str">
        <f>IF($BG182=0,$AV182,findspace($AV182,BZ$10))</f>
        <v/>
      </c>
      <c r="CA182" s="21" t="str">
        <f>IF($BG182=0,$AV182,findspace($AV182,CA$10))</f>
        <v/>
      </c>
    </row>
    <row r="183" spans="1:79" x14ac:dyDescent="0.35">
      <c r="A183" t="s">
        <v>1836</v>
      </c>
      <c r="B183">
        <v>45</v>
      </c>
      <c r="C183" t="s">
        <v>2752</v>
      </c>
      <c r="D183" t="s">
        <v>1836</v>
      </c>
      <c r="E183">
        <v>44</v>
      </c>
      <c r="F183" t="s">
        <v>2751</v>
      </c>
      <c r="G183" s="13">
        <v>0.97230443974630021</v>
      </c>
      <c r="I183">
        <v>12374</v>
      </c>
      <c r="J183" t="str">
        <f>K183&amp;L183</f>
        <v>GSA45Restored Leave #212374GSA44Restored Leave #1</v>
      </c>
      <c r="K183" t="str">
        <f>A183&amp;B183&amp;C183</f>
        <v>GSA45Restored Leave #2</v>
      </c>
      <c r="L183" t="str">
        <f>I183&amp;D183&amp;E183&amp;F183</f>
        <v>12374GSA44Restored Leave #1</v>
      </c>
      <c r="M183" s="13">
        <f>G183</f>
        <v>0.97230443974630021</v>
      </c>
      <c r="N183" s="13"/>
      <c r="O183" s="19">
        <v>896</v>
      </c>
      <c r="P183">
        <f>COUNTIF(C$11:C$2024, C183)</f>
        <v>3</v>
      </c>
      <c r="Q183">
        <f>COUNTIF(F$11:F$177, F183)</f>
        <v>1</v>
      </c>
      <c r="R183" t="b">
        <f>A183=D183</f>
        <v>1</v>
      </c>
      <c r="S183" t="b">
        <f>A183&amp;B183&amp;C183=D183&amp;E183&amp;F183</f>
        <v>0</v>
      </c>
      <c r="V183" t="str">
        <f>IF($A183=V$10, $C183, "")</f>
        <v/>
      </c>
      <c r="W183" t="str">
        <f>IF($A183=W$10, $C183, "")</f>
        <v>Restored Leave #2</v>
      </c>
      <c r="X183" t="str">
        <f>IF($A183=X$10, $C183, "")</f>
        <v/>
      </c>
      <c r="Y183" t="str">
        <f>IF($A183=Y$10, $C183, "")</f>
        <v/>
      </c>
      <c r="Z183" t="str">
        <f>IF($A183=Z$10, $C183, "")</f>
        <v/>
      </c>
      <c r="AB183" t="str">
        <f>IF($D183=AB$10, $F183, "")</f>
        <v/>
      </c>
      <c r="AC183" t="str">
        <f>IF($D183=AC$10, $F183, "")</f>
        <v>Restored Leave #1</v>
      </c>
      <c r="AD183" t="str">
        <f>IF($D183=AD$10, $F183, "")</f>
        <v/>
      </c>
      <c r="AE183" t="str">
        <f>IF($D183=AE$10, $F183, "")</f>
        <v/>
      </c>
      <c r="AF183" t="str">
        <f>IF($D183=AF$10, $F183, "")</f>
        <v/>
      </c>
      <c r="AH183">
        <f>COUNTIF(AI$11:AI$2024, AI183)</f>
        <v>1</v>
      </c>
      <c r="AI183" t="str">
        <f>V183&amp;AB183&amp;W183&amp;AC183&amp;X183&amp;AD183&amp;Y183&amp;AE183&amp;Z183&amp;AF183</f>
        <v>Restored Leave #2Restored Leave #1</v>
      </c>
      <c r="AJ183">
        <f>IF(ROW()=11,1,IF(AK182+1=AK183,AJ182,AJ182+1))</f>
        <v>146</v>
      </c>
      <c r="AK183">
        <f>IF(AI183=AI182, AK182+1, 1)</f>
        <v>1</v>
      </c>
      <c r="AL183" s="26" t="str">
        <f>AM183&amp;AN183</f>
        <v>GSA45Restored Leave #212374GSA44Restored Leave #1</v>
      </c>
      <c r="AM183" t="str">
        <f>K183</f>
        <v>GSA45Restored Leave #2</v>
      </c>
      <c r="AN183" t="str">
        <f>L183</f>
        <v>12374GSA44Restored Leave #1</v>
      </c>
      <c r="AO183">
        <f>COUNTIF(AM$11:AM$1107, AM183)</f>
        <v>3</v>
      </c>
      <c r="AP183">
        <f>COUNTIF(AN$11:AN$1107, AN183)</f>
        <v>3</v>
      </c>
      <c r="AQ183">
        <f>MATCH(AM183, AM$11:AM$1107, 0)</f>
        <v>147</v>
      </c>
      <c r="AR183">
        <f>MATCH(AN183, AN$11:AN$1107, 0)</f>
        <v>148</v>
      </c>
      <c r="AS183">
        <v>896</v>
      </c>
      <c r="AU183" t="str">
        <f>C183</f>
        <v>Restored Leave #2</v>
      </c>
      <c r="AV183" t="str">
        <f>IF(F183="", "", F183)</f>
        <v>Restored Leave #1</v>
      </c>
      <c r="AW183" s="13">
        <f>M183</f>
        <v>0.97230443974630021</v>
      </c>
      <c r="AX183" t="e">
        <f>VLOOKUP(AI183, UniquePairs!A$5:A$2000, 1, FALSE)</f>
        <v>#N/A</v>
      </c>
      <c r="AY183" t="str">
        <f>IFERROR(INDEX(UniquePairs!A$5:K$1000, MATCH(AL183, UniquePairs!A$5:A$1000, 0), 10), "")</f>
        <v/>
      </c>
      <c r="AZ183" s="13">
        <f>IF(AY183&lt;&gt;"", AY183, AW183)</f>
        <v>0.97230443974630021</v>
      </c>
      <c r="BA183" t="str">
        <f>IF(AZ183=0,"None",IF(AZ183&lt;0.6,"Weak",IF(AZ183&lt;0.7,"Review",IF(AZ183&lt;0.8,"Good",IF(AZ183&lt;0.9,"Very Good","Solid")))))</f>
        <v>Solid</v>
      </c>
      <c r="BB183" s="28" t="str">
        <f>IF(AJ182=AJ183, BB182, BC183)</f>
        <v>Restored Leave</v>
      </c>
      <c r="BC183" t="str">
        <f>IF(AV183="",AU183,StringMatch(AU183,AV183,TRUE))</f>
        <v>Restored Leave</v>
      </c>
      <c r="BD183" t="str">
        <f>TRIM(SUBSTITUTE(SUBSTITUTE(SUBSTITUTE(SUBSTITUTE(SUBSTITUTE(SUBSTITUTE(SUBSTITUTE(SUBSTITUTE(SUBSTITUTE(SUBSTITUTE(AU183,BR183,""),BS183,""),BT183,""),BU183,""),BV183,""),BW183,""),BX183,""),BY183,""),BZ183,""),CA183,""))</f>
        <v>#2</v>
      </c>
      <c r="BE183" t="str">
        <f>TRIM(SUBSTITUTE(SUBSTITUTE(SUBSTITUTE(SUBSTITUTE(SUBSTITUTE(SUBSTITUTE(SUBSTITUTE(SUBSTITUTE(SUBSTITUTE(SUBSTITUTE(AV183,BH183,""),BI183,""),BJ183,""),BK183,""),BL183,""),BM183,""),BN183,""),BO183,""),BP183,""),BQ183,""))</f>
        <v>#1</v>
      </c>
      <c r="BF183" s="21">
        <f>LEN(AU183)-LEN(SUBSTITUTE(AU183," ",""))</f>
        <v>2</v>
      </c>
      <c r="BG183" s="21">
        <f>LEN(AV183)-LEN(SUBSTITUTE(AV183," ",""))</f>
        <v>2</v>
      </c>
      <c r="BH183" s="21" t="str">
        <f>IF(BF183=0,AU183,findspace($AU183,BH$10))</f>
        <v>Restored</v>
      </c>
      <c r="BI183" s="21" t="str">
        <f>IF(BH183=0,AN183,findspace($AU183,BI$10))</f>
        <v>Leave</v>
      </c>
      <c r="BJ183" s="21" t="str">
        <f>IF(BI183=0,AV183,findspace($AU183,BJ$10))</f>
        <v>#2</v>
      </c>
      <c r="BK183" s="21" t="str">
        <f>IF(BJ183=0,AW183,findspace($AU183,BK$10))</f>
        <v/>
      </c>
      <c r="BL183" s="21" t="str">
        <f>IF(BK183=0,AX183,findspace($AU183,BL$10))</f>
        <v/>
      </c>
      <c r="BM183" s="21" t="str">
        <f>IF(BL183=0,BF183,findspace($AU183,BM$10))</f>
        <v/>
      </c>
      <c r="BN183" s="21" t="str">
        <f>IF(BM183=0,BH183,findspace($AU183,BN$10))</f>
        <v/>
      </c>
      <c r="BO183" s="21" t="str">
        <f>IF(BN183=0,BI183,findspace($AU183,BO$10))</f>
        <v/>
      </c>
      <c r="BR183" s="21" t="str">
        <f>IF($BG183=0,$AV183,findspace($AV183,BR$10))</f>
        <v>Restored</v>
      </c>
      <c r="BS183" s="21" t="str">
        <f>IF($BG183=0,$AV183,findspace($AV183,BS$10))</f>
        <v>Leave</v>
      </c>
      <c r="BT183" s="21" t="str">
        <f>IF($BG183=0,$AV183,findspace($AV183,BT$10))</f>
        <v>#1</v>
      </c>
      <c r="BU183" s="21" t="str">
        <f>IF($BG183=0,$AV183,findspace($AV183,BU$10))</f>
        <v/>
      </c>
      <c r="BV183" s="21" t="str">
        <f>IF($BG183=0,$AV183,findspace($AV183,BV$10))</f>
        <v/>
      </c>
      <c r="BW183" s="21" t="str">
        <f>IF($BG183=0,$AV183,findspace($AV183,BW$10))</f>
        <v/>
      </c>
      <c r="BX183" s="21" t="str">
        <f>IF($BG183=0,$AV183,findspace($AV183,BX$10))</f>
        <v/>
      </c>
      <c r="BY183" s="21" t="str">
        <f>IF($BG183=0,$AV183,findspace($AV183,BY$10))</f>
        <v/>
      </c>
      <c r="BZ183" s="21" t="str">
        <f>IF($BG183=0,$AV183,findspace($AV183,BZ$10))</f>
        <v/>
      </c>
      <c r="CA183" s="21" t="str">
        <f>IF($BG183=0,$AV183,findspace($AV183,CA$10))</f>
        <v/>
      </c>
    </row>
    <row r="184" spans="1:79" x14ac:dyDescent="0.35">
      <c r="A184" t="s">
        <v>1839</v>
      </c>
      <c r="B184" t="s">
        <v>1266</v>
      </c>
      <c r="C184" t="s">
        <v>3337</v>
      </c>
      <c r="D184" t="s">
        <v>1837</v>
      </c>
      <c r="E184">
        <v>65</v>
      </c>
      <c r="F184" t="s">
        <v>2835</v>
      </c>
      <c r="G184" s="13">
        <v>0.97158176943699737</v>
      </c>
      <c r="I184">
        <v>12374</v>
      </c>
      <c r="J184" t="str">
        <f>K184&amp;L184</f>
        <v>DFASLNAdministrative Leave12374IBC65Administrative Leave Agency Directed Used</v>
      </c>
      <c r="K184" t="str">
        <f>A184&amp;B184&amp;C184</f>
        <v>DFASLNAdministrative Leave</v>
      </c>
      <c r="L184" t="str">
        <f>I184&amp;D184&amp;E184&amp;F184</f>
        <v>12374IBC65Administrative Leave Agency Directed Used</v>
      </c>
      <c r="M184" s="13">
        <f>G184</f>
        <v>0.97158176943699737</v>
      </c>
      <c r="N184" s="13"/>
      <c r="O184" s="19">
        <v>424</v>
      </c>
      <c r="P184">
        <f>COUNTIF(C$11:C$2024, C184)</f>
        <v>3</v>
      </c>
      <c r="Q184">
        <f>COUNTIF(F$11:F$177, F184)</f>
        <v>1</v>
      </c>
      <c r="R184" t="b">
        <f>A184=D184</f>
        <v>0</v>
      </c>
      <c r="S184" t="b">
        <f>A184&amp;B184&amp;C184=D184&amp;E184&amp;F184</f>
        <v>0</v>
      </c>
      <c r="V184" t="str">
        <f>IF($A184=V$10, $C184, "")</f>
        <v>Administrative Leave</v>
      </c>
      <c r="W184" t="str">
        <f>IF($A184=W$10, $C184, "")</f>
        <v/>
      </c>
      <c r="X184" t="str">
        <f>IF($A184=X$10, $C184, "")</f>
        <v/>
      </c>
      <c r="Y184" t="str">
        <f>IF($A184=Y$10, $C184, "")</f>
        <v/>
      </c>
      <c r="Z184" t="str">
        <f>IF($A184=Z$10, $C184, "")</f>
        <v/>
      </c>
      <c r="AB184" t="str">
        <f>IF($D184=AB$10, $F184, "")</f>
        <v/>
      </c>
      <c r="AC184" t="str">
        <f>IF($D184=AC$10, $F184, "")</f>
        <v/>
      </c>
      <c r="AD184" t="str">
        <f>IF($D184=AD$10, $F184, "")</f>
        <v/>
      </c>
      <c r="AE184" t="str">
        <f>IF($D184=AE$10, $F184, "")</f>
        <v>Administrative Leave Agency Directed Used</v>
      </c>
      <c r="AF184" t="str">
        <f>IF($D184=AF$10, $F184, "")</f>
        <v/>
      </c>
      <c r="AH184">
        <f>COUNTIF(AI$11:AI$2024, AI184)</f>
        <v>2</v>
      </c>
      <c r="AI184" t="str">
        <f>V184&amp;AB184&amp;W184&amp;AC184&amp;X184&amp;AD184&amp;Y184&amp;AE184&amp;Z184&amp;AF184</f>
        <v>Administrative LeaveAdministrative Leave Agency Directed Used</v>
      </c>
      <c r="AJ184">
        <f>IF(ROW()=11,1,IF(AK183+1=AK184,AJ183,AJ183+1))</f>
        <v>147</v>
      </c>
      <c r="AK184">
        <f>IF(AI184=AI183, AK183+1, 1)</f>
        <v>1</v>
      </c>
      <c r="AL184" s="26" t="str">
        <f>AM184&amp;AN184</f>
        <v>DFASLNAdministrative Leave12374IBC65Administrative Leave Agency Directed Used</v>
      </c>
      <c r="AM184" t="str">
        <f>K184</f>
        <v>DFASLNAdministrative Leave</v>
      </c>
      <c r="AN184" t="str">
        <f>L184</f>
        <v>12374IBC65Administrative Leave Agency Directed Used</v>
      </c>
      <c r="AO184">
        <f>COUNTIF(AM$11:AM$1107, AM184)</f>
        <v>3</v>
      </c>
      <c r="AP184">
        <f>COUNTIF(AN$11:AN$1107, AN184)</f>
        <v>5</v>
      </c>
      <c r="AQ184">
        <f>MATCH(AM184, AM$11:AM$1107, 0)</f>
        <v>135</v>
      </c>
      <c r="AR184">
        <f>MATCH(AN184, AN$11:AN$1107, 0)</f>
        <v>164</v>
      </c>
      <c r="AS184">
        <v>424</v>
      </c>
      <c r="AU184" t="str">
        <f>C184</f>
        <v>Administrative Leave</v>
      </c>
      <c r="AV184" t="str">
        <f>IF(F184="", "", F184)</f>
        <v>Administrative Leave Agency Directed Used</v>
      </c>
      <c r="AW184" s="13">
        <f>M184</f>
        <v>0.97158176943699737</v>
      </c>
      <c r="AX184" t="e">
        <f>VLOOKUP(AI184, UniquePairs!A$5:A$2000, 1, FALSE)</f>
        <v>#N/A</v>
      </c>
      <c r="AY184" t="str">
        <f>IFERROR(INDEX(UniquePairs!A$5:K$1000, MATCH(AL184, UniquePairs!A$5:A$1000, 0), 10), "")</f>
        <v/>
      </c>
      <c r="AZ184" s="13">
        <f>IF(AY184&lt;&gt;"", AY184, AW184)</f>
        <v>0.97158176943699737</v>
      </c>
      <c r="BA184" t="str">
        <f>IF(AZ184=0,"None",IF(AZ184&lt;0.6,"Weak",IF(AZ184&lt;0.7,"Review",IF(AZ184&lt;0.8,"Good",IF(AZ184&lt;0.9,"Very Good","Solid")))))</f>
        <v>Solid</v>
      </c>
      <c r="BB184" s="28" t="str">
        <f>IF(AJ183=AJ184, BB183, BC184)</f>
        <v>Administrative Leave</v>
      </c>
      <c r="BC184" t="str">
        <f>IF(AV184="",AU184,StringMatch(AU184,AV184,TRUE))</f>
        <v>Administrative Leave</v>
      </c>
      <c r="BD184" t="str">
        <f>TRIM(SUBSTITUTE(SUBSTITUTE(SUBSTITUTE(SUBSTITUTE(SUBSTITUTE(SUBSTITUTE(SUBSTITUTE(SUBSTITUTE(SUBSTITUTE(SUBSTITUTE(AU184,BR184,""),BS184,""),BT184,""),BU184,""),BV184,""),BW184,""),BX184,""),BY184,""),BZ184,""),CA184,""))</f>
        <v/>
      </c>
      <c r="BE184" t="str">
        <f>TRIM(SUBSTITUTE(SUBSTITUTE(SUBSTITUTE(SUBSTITUTE(SUBSTITUTE(SUBSTITUTE(SUBSTITUTE(SUBSTITUTE(SUBSTITUTE(SUBSTITUTE(AV184,BH184,""),BI184,""),BJ184,""),BK184,""),BL184,""),BM184,""),BN184,""),BO184,""),BP184,""),BQ184,""))</f>
        <v>Agency Directed Used</v>
      </c>
      <c r="BF184" s="21">
        <f>LEN(AU184)-LEN(SUBSTITUTE(AU184," ",""))</f>
        <v>1</v>
      </c>
      <c r="BG184" s="21">
        <f>LEN(AV184)-LEN(SUBSTITUTE(AV184," ",""))</f>
        <v>4</v>
      </c>
      <c r="BH184" s="21" t="str">
        <f>IF(BF184=0,AU184,findspace($AU184,BH$10))</f>
        <v>Administrative</v>
      </c>
      <c r="BI184" s="21" t="str">
        <f>IF(BH184=0,AN184,findspace($AU184,BI$10))</f>
        <v>Leave</v>
      </c>
      <c r="BJ184" s="21" t="str">
        <f>IF(BI184=0,AV184,findspace($AU184,BJ$10))</f>
        <v/>
      </c>
      <c r="BK184" s="21" t="str">
        <f>IF(BJ184=0,AW184,findspace($AU184,BK$10))</f>
        <v/>
      </c>
      <c r="BL184" s="21" t="str">
        <f>IF(BK184=0,AX184,findspace($AU184,BL$10))</f>
        <v/>
      </c>
      <c r="BM184" s="21" t="str">
        <f>IF(BL184=0,BF184,findspace($AU184,BM$10))</f>
        <v/>
      </c>
      <c r="BN184" s="21" t="str">
        <f>IF(BM184=0,BH184,findspace($AU184,BN$10))</f>
        <v/>
      </c>
      <c r="BO184" s="21" t="str">
        <f>IF(BN184=0,BI184,findspace($AU184,BO$10))</f>
        <v/>
      </c>
      <c r="BR184" s="21" t="str">
        <f>IF($BG184=0,$AV184,findspace($AV184,BR$10))</f>
        <v>Administrative</v>
      </c>
      <c r="BS184" s="21" t="str">
        <f>IF($BG184=0,$AV184,findspace($AV184,BS$10))</f>
        <v>Leave</v>
      </c>
      <c r="BT184" s="21" t="str">
        <f>IF($BG184=0,$AV184,findspace($AV184,BT$10))</f>
        <v>Agency</v>
      </c>
      <c r="BU184" s="21" t="str">
        <f>IF($BG184=0,$AV184,findspace($AV184,BU$10))</f>
        <v>Directed</v>
      </c>
      <c r="BV184" s="21" t="str">
        <f>IF($BG184=0,$AV184,findspace($AV184,BV$10))</f>
        <v>Used</v>
      </c>
      <c r="BW184" s="21" t="str">
        <f>IF($BG184=0,$AV184,findspace($AV184,BW$10))</f>
        <v/>
      </c>
      <c r="BX184" s="21" t="str">
        <f>IF($BG184=0,$AV184,findspace($AV184,BX$10))</f>
        <v/>
      </c>
      <c r="BY184" s="21" t="str">
        <f>IF($BG184=0,$AV184,findspace($AV184,BY$10))</f>
        <v/>
      </c>
      <c r="BZ184" s="21" t="str">
        <f>IF($BG184=0,$AV184,findspace($AV184,BZ$10))</f>
        <v/>
      </c>
      <c r="CA184" s="21" t="str">
        <f>IF($BG184=0,$AV184,findspace($AV184,CA$10))</f>
        <v/>
      </c>
    </row>
    <row r="185" spans="1:79" x14ac:dyDescent="0.35">
      <c r="A185" t="s">
        <v>1839</v>
      </c>
      <c r="B185" t="s">
        <v>1266</v>
      </c>
      <c r="C185" t="s">
        <v>3337</v>
      </c>
      <c r="D185" t="s">
        <v>1837</v>
      </c>
      <c r="E185" t="s">
        <v>2855</v>
      </c>
      <c r="F185" t="s">
        <v>2856</v>
      </c>
      <c r="G185" s="13">
        <v>0.97158176943699737</v>
      </c>
      <c r="I185">
        <v>12374</v>
      </c>
      <c r="J185" t="str">
        <f>K185&amp;L185</f>
        <v>DFASLNAdministrative Leave12374IBCFTZAdministrative Leave Physical Fitness Used</v>
      </c>
      <c r="K185" t="str">
        <f>A185&amp;B185&amp;C185</f>
        <v>DFASLNAdministrative Leave</v>
      </c>
      <c r="L185" t="str">
        <f>I185&amp;D185&amp;E185&amp;F185</f>
        <v>12374IBCFTZAdministrative Leave Physical Fitness Used</v>
      </c>
      <c r="M185" s="13">
        <f>G185</f>
        <v>0.97158176943699737</v>
      </c>
      <c r="N185" s="13"/>
      <c r="O185" s="19">
        <v>304</v>
      </c>
      <c r="P185">
        <f>COUNTIF(C$11:C$2024, C185)</f>
        <v>3</v>
      </c>
      <c r="Q185">
        <f>COUNTIF(F$11:F$177, F185)</f>
        <v>1</v>
      </c>
      <c r="R185" t="b">
        <f>A185=D185</f>
        <v>0</v>
      </c>
      <c r="S185" t="b">
        <f>A185&amp;B185&amp;C185=D185&amp;E185&amp;F185</f>
        <v>0</v>
      </c>
      <c r="V185" t="str">
        <f>IF($A185=V$10, $C185, "")</f>
        <v>Administrative Leave</v>
      </c>
      <c r="W185" t="str">
        <f>IF($A185=W$10, $C185, "")</f>
        <v/>
      </c>
      <c r="X185" t="str">
        <f>IF($A185=X$10, $C185, "")</f>
        <v/>
      </c>
      <c r="Y185" t="str">
        <f>IF($A185=Y$10, $C185, "")</f>
        <v/>
      </c>
      <c r="Z185" t="str">
        <f>IF($A185=Z$10, $C185, "")</f>
        <v/>
      </c>
      <c r="AB185" t="str">
        <f>IF($D185=AB$10, $F185, "")</f>
        <v/>
      </c>
      <c r="AC185" t="str">
        <f>IF($D185=AC$10, $F185, "")</f>
        <v/>
      </c>
      <c r="AD185" t="str">
        <f>IF($D185=AD$10, $F185, "")</f>
        <v/>
      </c>
      <c r="AE185" t="str">
        <f>IF($D185=AE$10, $F185, "")</f>
        <v>Administrative Leave Physical Fitness Used</v>
      </c>
      <c r="AF185" t="str">
        <f>IF($D185=AF$10, $F185, "")</f>
        <v/>
      </c>
      <c r="AH185">
        <f>COUNTIF(AI$11:AI$2024, AI185)</f>
        <v>2</v>
      </c>
      <c r="AI185" t="str">
        <f>V185&amp;AB185&amp;W185&amp;AC185&amp;X185&amp;AD185&amp;Y185&amp;AE185&amp;Z185&amp;AF185</f>
        <v>Administrative LeaveAdministrative Leave Physical Fitness Used</v>
      </c>
      <c r="AJ185">
        <f>IF(ROW()=11,1,IF(AK184+1=AK185,AJ184,AJ184+1))</f>
        <v>148</v>
      </c>
      <c r="AK185">
        <f>IF(AI185=AI184, AK184+1, 1)</f>
        <v>1</v>
      </c>
      <c r="AL185" s="26" t="str">
        <f>AM185&amp;AN185</f>
        <v>DFASLNAdministrative Leave12374IBCFTZAdministrative Leave Physical Fitness Used</v>
      </c>
      <c r="AM185" t="str">
        <f>K185</f>
        <v>DFASLNAdministrative Leave</v>
      </c>
      <c r="AN185" t="str">
        <f>L185</f>
        <v>12374IBCFTZAdministrative Leave Physical Fitness Used</v>
      </c>
      <c r="AO185">
        <f>COUNTIF(AM$11:AM$1107, AM185)</f>
        <v>3</v>
      </c>
      <c r="AP185">
        <f>COUNTIF(AN$11:AN$1107, AN185)</f>
        <v>4</v>
      </c>
      <c r="AQ185">
        <f>MATCH(AM185, AM$11:AM$1107, 0)</f>
        <v>135</v>
      </c>
      <c r="AR185">
        <f>MATCH(AN185, AN$11:AN$1107, 0)</f>
        <v>165</v>
      </c>
      <c r="AS185">
        <v>304</v>
      </c>
      <c r="AU185" t="str">
        <f>C185</f>
        <v>Administrative Leave</v>
      </c>
      <c r="AV185" t="str">
        <f>IF(F185="", "", F185)</f>
        <v>Administrative Leave Physical Fitness Used</v>
      </c>
      <c r="AW185" s="13">
        <f>M185</f>
        <v>0.97158176943699737</v>
      </c>
      <c r="AX185" t="e">
        <f>VLOOKUP(AI185, UniquePairs!A$5:A$2000, 1, FALSE)</f>
        <v>#N/A</v>
      </c>
      <c r="AY185" t="str">
        <f>IFERROR(INDEX(UniquePairs!A$5:K$1000, MATCH(AL185, UniquePairs!A$5:A$1000, 0), 10), "")</f>
        <v/>
      </c>
      <c r="AZ185" s="13">
        <f>IF(AY185&lt;&gt;"", AY185, AW185)</f>
        <v>0.97158176943699737</v>
      </c>
      <c r="BA185" t="str">
        <f>IF(AZ185=0,"None",IF(AZ185&lt;0.6,"Weak",IF(AZ185&lt;0.7,"Review",IF(AZ185&lt;0.8,"Good",IF(AZ185&lt;0.9,"Very Good","Solid")))))</f>
        <v>Solid</v>
      </c>
      <c r="BB185" s="28" t="str">
        <f>IF(AJ184=AJ185, BB184, BC185)</f>
        <v>Administrative Leave</v>
      </c>
      <c r="BC185" t="str">
        <f>IF(AV185="",AU185,StringMatch(AU185,AV185,TRUE))</f>
        <v>Administrative Leave</v>
      </c>
      <c r="BD185" t="str">
        <f>TRIM(SUBSTITUTE(SUBSTITUTE(SUBSTITUTE(SUBSTITUTE(SUBSTITUTE(SUBSTITUTE(SUBSTITUTE(SUBSTITUTE(SUBSTITUTE(SUBSTITUTE(AU185,BR185,""),BS185,""),BT185,""),BU185,""),BV185,""),BW185,""),BX185,""),BY185,""),BZ185,""),CA185,""))</f>
        <v/>
      </c>
      <c r="BE185" t="str">
        <f>TRIM(SUBSTITUTE(SUBSTITUTE(SUBSTITUTE(SUBSTITUTE(SUBSTITUTE(SUBSTITUTE(SUBSTITUTE(SUBSTITUTE(SUBSTITUTE(SUBSTITUTE(AV185,BH185,""),BI185,""),BJ185,""),BK185,""),BL185,""),BM185,""),BN185,""),BO185,""),BP185,""),BQ185,""))</f>
        <v>Physical Fitness Used</v>
      </c>
      <c r="BF185" s="21">
        <f>LEN(AU185)-LEN(SUBSTITUTE(AU185," ",""))</f>
        <v>1</v>
      </c>
      <c r="BG185" s="21">
        <f>LEN(AV185)-LEN(SUBSTITUTE(AV185," ",""))</f>
        <v>4</v>
      </c>
      <c r="BH185" s="21" t="str">
        <f>IF(BF185=0,AU185,findspace($AU185,BH$10))</f>
        <v>Administrative</v>
      </c>
      <c r="BI185" s="21" t="str">
        <f>IF(BH185=0,AN185,findspace($AU185,BI$10))</f>
        <v>Leave</v>
      </c>
      <c r="BJ185" s="21" t="str">
        <f>IF(BI185=0,AV185,findspace($AU185,BJ$10))</f>
        <v/>
      </c>
      <c r="BK185" s="21" t="str">
        <f>IF(BJ185=0,AW185,findspace($AU185,BK$10))</f>
        <v/>
      </c>
      <c r="BL185" s="21" t="str">
        <f>IF(BK185=0,AX185,findspace($AU185,BL$10))</f>
        <v/>
      </c>
      <c r="BM185" s="21" t="str">
        <f>IF(BL185=0,BF185,findspace($AU185,BM$10))</f>
        <v/>
      </c>
      <c r="BN185" s="21" t="str">
        <f>IF(BM185=0,BH185,findspace($AU185,BN$10))</f>
        <v/>
      </c>
      <c r="BO185" s="21" t="str">
        <f>IF(BN185=0,BI185,findspace($AU185,BO$10))</f>
        <v/>
      </c>
      <c r="BR185" s="21" t="str">
        <f>IF($BG185=0,$AV185,findspace($AV185,BR$10))</f>
        <v>Administrative</v>
      </c>
      <c r="BS185" s="21" t="str">
        <f>IF($BG185=0,$AV185,findspace($AV185,BS$10))</f>
        <v>Leave</v>
      </c>
      <c r="BT185" s="21" t="str">
        <f>IF($BG185=0,$AV185,findspace($AV185,BT$10))</f>
        <v>Physical</v>
      </c>
      <c r="BU185" s="21" t="str">
        <f>IF($BG185=0,$AV185,findspace($AV185,BU$10))</f>
        <v>Fitness</v>
      </c>
      <c r="BV185" s="21" t="str">
        <f>IF($BG185=0,$AV185,findspace($AV185,BV$10))</f>
        <v>Used</v>
      </c>
      <c r="BW185" s="21" t="str">
        <f>IF($BG185=0,$AV185,findspace($AV185,BW$10))</f>
        <v/>
      </c>
      <c r="BX185" s="21" t="str">
        <f>IF($BG185=0,$AV185,findspace($AV185,BX$10))</f>
        <v/>
      </c>
      <c r="BY185" s="21" t="str">
        <f>IF($BG185=0,$AV185,findspace($AV185,BY$10))</f>
        <v/>
      </c>
      <c r="BZ185" s="21" t="str">
        <f>IF($BG185=0,$AV185,findspace($AV185,BZ$10))</f>
        <v/>
      </c>
      <c r="CA185" s="21" t="str">
        <f>IF($BG185=0,$AV185,findspace($AV185,CA$10))</f>
        <v/>
      </c>
    </row>
    <row r="186" spans="1:79" x14ac:dyDescent="0.35">
      <c r="A186" t="s">
        <v>1837</v>
      </c>
      <c r="B186">
        <v>65</v>
      </c>
      <c r="C186" t="s">
        <v>2835</v>
      </c>
      <c r="D186" t="s">
        <v>1839</v>
      </c>
      <c r="E186" t="s">
        <v>1266</v>
      </c>
      <c r="F186" t="s">
        <v>3337</v>
      </c>
      <c r="G186" s="13">
        <v>0.97158176943699737</v>
      </c>
      <c r="I186">
        <v>12374</v>
      </c>
      <c r="J186" t="str">
        <f>K186&amp;L186</f>
        <v>IBC65Administrative Leave Agency Directed Used12374DFASLNAdministrative Leave</v>
      </c>
      <c r="K186" t="str">
        <f>A186&amp;B186&amp;C186</f>
        <v>IBC65Administrative Leave Agency Directed Used</v>
      </c>
      <c r="L186" t="str">
        <f>I186&amp;D186&amp;E186&amp;F186</f>
        <v>12374DFASLNAdministrative Leave</v>
      </c>
      <c r="M186" s="13">
        <f>G186</f>
        <v>0.97158176943699737</v>
      </c>
      <c r="N186" s="13"/>
      <c r="O186" s="19">
        <v>280</v>
      </c>
      <c r="P186">
        <f>COUNTIF(C$11:C$2024, C186)</f>
        <v>3</v>
      </c>
      <c r="Q186">
        <f>COUNTIF(F$11:F$177, F186)</f>
        <v>1</v>
      </c>
      <c r="R186" t="b">
        <f>A186=D186</f>
        <v>0</v>
      </c>
      <c r="S186" t="b">
        <f>A186&amp;B186&amp;C186=D186&amp;E186&amp;F186</f>
        <v>0</v>
      </c>
      <c r="V186" t="str">
        <f>IF($A186=V$10, $C186, "")</f>
        <v/>
      </c>
      <c r="W186" t="str">
        <f>IF($A186=W$10, $C186, "")</f>
        <v/>
      </c>
      <c r="X186" t="str">
        <f>IF($A186=X$10, $C186, "")</f>
        <v/>
      </c>
      <c r="Y186" t="str">
        <f>IF($A186=Y$10, $C186, "")</f>
        <v>Administrative Leave Agency Directed Used</v>
      </c>
      <c r="Z186" t="str">
        <f>IF($A186=Z$10, $C186, "")</f>
        <v/>
      </c>
      <c r="AB186" t="str">
        <f>IF($D186=AB$10, $F186, "")</f>
        <v>Administrative Leave</v>
      </c>
      <c r="AC186" t="str">
        <f>IF($D186=AC$10, $F186, "")</f>
        <v/>
      </c>
      <c r="AD186" t="str">
        <f>IF($D186=AD$10, $F186, "")</f>
        <v/>
      </c>
      <c r="AE186" t="str">
        <f>IF($D186=AE$10, $F186, "")</f>
        <v/>
      </c>
      <c r="AF186" t="str">
        <f>IF($D186=AF$10, $F186, "")</f>
        <v/>
      </c>
      <c r="AH186">
        <f>COUNTIF(AI$11:AI$2024, AI186)</f>
        <v>2</v>
      </c>
      <c r="AI186" t="str">
        <f>V186&amp;AB186&amp;W186&amp;AC186&amp;X186&amp;AD186&amp;Y186&amp;AE186&amp;Z186&amp;AF186</f>
        <v>Administrative LeaveAdministrative Leave Agency Directed Used</v>
      </c>
      <c r="AJ186">
        <f>IF(ROW()=11,1,IF(AK185+1=AK186,AJ185,AJ185+1))</f>
        <v>149</v>
      </c>
      <c r="AK186">
        <f>IF(AI186=AI185, AK185+1, 1)</f>
        <v>1</v>
      </c>
      <c r="AL186" s="26" t="str">
        <f>AM186&amp;AN186</f>
        <v>IBC65Administrative Leave Agency Directed Used12374DFASLNAdministrative Leave</v>
      </c>
      <c r="AM186" t="str">
        <f>K186</f>
        <v>IBC65Administrative Leave Agency Directed Used</v>
      </c>
      <c r="AN186" t="str">
        <f>L186</f>
        <v>12374DFASLNAdministrative Leave</v>
      </c>
      <c r="AO186">
        <f>COUNTIF(AM$11:AM$1107, AM186)</f>
        <v>3</v>
      </c>
      <c r="AP186">
        <f>COUNTIF(AN$11:AN$1107, AN186)</f>
        <v>7</v>
      </c>
      <c r="AQ186">
        <f>MATCH(AM186, AM$11:AM$1107, 0)</f>
        <v>166</v>
      </c>
      <c r="AR186">
        <f>MATCH(AN186, AN$11:AN$1107, 0)</f>
        <v>136</v>
      </c>
      <c r="AS186">
        <v>280</v>
      </c>
      <c r="AU186" t="str">
        <f>C186</f>
        <v>Administrative Leave Agency Directed Used</v>
      </c>
      <c r="AV186" t="str">
        <f>IF(F186="", "", F186)</f>
        <v>Administrative Leave</v>
      </c>
      <c r="AW186" s="13">
        <f>M186</f>
        <v>0.97158176943699737</v>
      </c>
      <c r="AX186" t="e">
        <f>VLOOKUP(AI186, UniquePairs!A$5:A$2000, 1, FALSE)</f>
        <v>#N/A</v>
      </c>
      <c r="AY186" t="str">
        <f>IFERROR(INDEX(UniquePairs!A$5:K$1000, MATCH(AL186, UniquePairs!A$5:A$1000, 0), 10), "")</f>
        <v/>
      </c>
      <c r="AZ186" s="13">
        <f>IF(AY186&lt;&gt;"", AY186, AW186)</f>
        <v>0.97158176943699737</v>
      </c>
      <c r="BA186" t="str">
        <f>IF(AZ186=0,"None",IF(AZ186&lt;0.6,"Weak",IF(AZ186&lt;0.7,"Review",IF(AZ186&lt;0.8,"Good",IF(AZ186&lt;0.9,"Very Good","Solid")))))</f>
        <v>Solid</v>
      </c>
      <c r="BB186" s="28" t="str">
        <f>IF(AJ185=AJ186, BB185, BC186)</f>
        <v>Administrative Leave</v>
      </c>
      <c r="BC186" t="str">
        <f>IF(AV186="",AU186,StringMatch(AU186,AV186,TRUE))</f>
        <v>Administrative Leave</v>
      </c>
      <c r="BD186" t="str">
        <f>TRIM(SUBSTITUTE(SUBSTITUTE(SUBSTITUTE(SUBSTITUTE(SUBSTITUTE(SUBSTITUTE(SUBSTITUTE(SUBSTITUTE(SUBSTITUTE(SUBSTITUTE(AU186,BR186,""),BS186,""),BT186,""),BU186,""),BV186,""),BW186,""),BX186,""),BY186,""),BZ186,""),CA186,""))</f>
        <v>Agency Directed Used</v>
      </c>
      <c r="BE186" t="str">
        <f>TRIM(SUBSTITUTE(SUBSTITUTE(SUBSTITUTE(SUBSTITUTE(SUBSTITUTE(SUBSTITUTE(SUBSTITUTE(SUBSTITUTE(SUBSTITUTE(SUBSTITUTE(AV186,BH186,""),BI186,""),BJ186,""),BK186,""),BL186,""),BM186,""),BN186,""),BO186,""),BP186,""),BQ186,""))</f>
        <v/>
      </c>
      <c r="BF186" s="21">
        <f>LEN(AU186)-LEN(SUBSTITUTE(AU186," ",""))</f>
        <v>4</v>
      </c>
      <c r="BG186" s="21">
        <f>LEN(AV186)-LEN(SUBSTITUTE(AV186," ",""))</f>
        <v>1</v>
      </c>
      <c r="BH186" s="21" t="str">
        <f>IF(BF186=0,AU186,findspace($AU186,BH$10))</f>
        <v>Administrative</v>
      </c>
      <c r="BI186" s="21" t="str">
        <f>IF(BH186=0,AN186,findspace($AU186,BI$10))</f>
        <v>Leave</v>
      </c>
      <c r="BJ186" s="21" t="str">
        <f>IF(BI186=0,AV186,findspace($AU186,BJ$10))</f>
        <v>Agency</v>
      </c>
      <c r="BK186" s="21" t="str">
        <f>IF(BJ186=0,AW186,findspace($AU186,BK$10))</f>
        <v>Directed</v>
      </c>
      <c r="BL186" s="21" t="str">
        <f>IF(BK186=0,AX186,findspace($AU186,BL$10))</f>
        <v>Used</v>
      </c>
      <c r="BM186" s="21" t="str">
        <f>IF(BL186=0,BF186,findspace($AU186,BM$10))</f>
        <v/>
      </c>
      <c r="BN186" s="21" t="str">
        <f>IF(BM186=0,BH186,findspace($AU186,BN$10))</f>
        <v/>
      </c>
      <c r="BO186" s="21" t="str">
        <f>IF(BN186=0,BI186,findspace($AU186,BO$10))</f>
        <v/>
      </c>
      <c r="BR186" s="21" t="str">
        <f>IF($BG186=0,$AV186,findspace($AV186,BR$10))</f>
        <v>Administrative</v>
      </c>
      <c r="BS186" s="21" t="str">
        <f>IF($BG186=0,$AV186,findspace($AV186,BS$10))</f>
        <v>Leave</v>
      </c>
      <c r="BT186" s="21" t="str">
        <f>IF($BG186=0,$AV186,findspace($AV186,BT$10))</f>
        <v/>
      </c>
      <c r="BU186" s="21" t="str">
        <f>IF($BG186=0,$AV186,findspace($AV186,BU$10))</f>
        <v/>
      </c>
      <c r="BV186" s="21" t="str">
        <f>IF($BG186=0,$AV186,findspace($AV186,BV$10))</f>
        <v/>
      </c>
      <c r="BW186" s="21" t="str">
        <f>IF($BG186=0,$AV186,findspace($AV186,BW$10))</f>
        <v/>
      </c>
      <c r="BX186" s="21" t="str">
        <f>IF($BG186=0,$AV186,findspace($AV186,BX$10))</f>
        <v/>
      </c>
      <c r="BY186" s="21" t="str">
        <f>IF($BG186=0,$AV186,findspace($AV186,BY$10))</f>
        <v/>
      </c>
      <c r="BZ186" s="21" t="str">
        <f>IF($BG186=0,$AV186,findspace($AV186,BZ$10))</f>
        <v/>
      </c>
      <c r="CA186" s="21" t="str">
        <f>IF($BG186=0,$AV186,findspace($AV186,CA$10))</f>
        <v/>
      </c>
    </row>
    <row r="187" spans="1:79" x14ac:dyDescent="0.35">
      <c r="A187" t="s">
        <v>1837</v>
      </c>
      <c r="B187" t="s">
        <v>2855</v>
      </c>
      <c r="C187" t="s">
        <v>2856</v>
      </c>
      <c r="D187" t="s">
        <v>1839</v>
      </c>
      <c r="E187" t="s">
        <v>1266</v>
      </c>
      <c r="F187" t="s">
        <v>3337</v>
      </c>
      <c r="G187" s="13">
        <v>0.97158176943699737</v>
      </c>
      <c r="I187">
        <v>12374</v>
      </c>
      <c r="J187" t="str">
        <f>K187&amp;L187</f>
        <v>IBCFTZAdministrative Leave Physical Fitness Used12374DFASLNAdministrative Leave</v>
      </c>
      <c r="K187" t="str">
        <f>A187&amp;B187&amp;C187</f>
        <v>IBCFTZAdministrative Leave Physical Fitness Used</v>
      </c>
      <c r="L187" t="str">
        <f>I187&amp;D187&amp;E187&amp;F187</f>
        <v>12374DFASLNAdministrative Leave</v>
      </c>
      <c r="M187" s="13">
        <f>G187</f>
        <v>0.97158176943699737</v>
      </c>
      <c r="N187" s="13"/>
      <c r="O187" s="19">
        <v>311</v>
      </c>
      <c r="P187">
        <f>COUNTIF(C$11:C$2024, C187)</f>
        <v>3</v>
      </c>
      <c r="Q187">
        <f>COUNTIF(F$11:F$177, F187)</f>
        <v>1</v>
      </c>
      <c r="R187" t="b">
        <f>A187=D187</f>
        <v>0</v>
      </c>
      <c r="S187" t="b">
        <f>A187&amp;B187&amp;C187=D187&amp;E187&amp;F187</f>
        <v>0</v>
      </c>
      <c r="V187" t="str">
        <f>IF($A187=V$10, $C187, "")</f>
        <v/>
      </c>
      <c r="W187" t="str">
        <f>IF($A187=W$10, $C187, "")</f>
        <v/>
      </c>
      <c r="X187" t="str">
        <f>IF($A187=X$10, $C187, "")</f>
        <v/>
      </c>
      <c r="Y187" t="str">
        <f>IF($A187=Y$10, $C187, "")</f>
        <v>Administrative Leave Physical Fitness Used</v>
      </c>
      <c r="Z187" t="str">
        <f>IF($A187=Z$10, $C187, "")</f>
        <v/>
      </c>
      <c r="AB187" t="str">
        <f>IF($D187=AB$10, $F187, "")</f>
        <v>Administrative Leave</v>
      </c>
      <c r="AC187" t="str">
        <f>IF($D187=AC$10, $F187, "")</f>
        <v/>
      </c>
      <c r="AD187" t="str">
        <f>IF($D187=AD$10, $F187, "")</f>
        <v/>
      </c>
      <c r="AE187" t="str">
        <f>IF($D187=AE$10, $F187, "")</f>
        <v/>
      </c>
      <c r="AF187" t="str">
        <f>IF($D187=AF$10, $F187, "")</f>
        <v/>
      </c>
      <c r="AH187">
        <f>COUNTIF(AI$11:AI$2024, AI187)</f>
        <v>2</v>
      </c>
      <c r="AI187" t="str">
        <f>V187&amp;AB187&amp;W187&amp;AC187&amp;X187&amp;AD187&amp;Y187&amp;AE187&amp;Z187&amp;AF187</f>
        <v>Administrative LeaveAdministrative Leave Physical Fitness Used</v>
      </c>
      <c r="AJ187">
        <f>IF(ROW()=11,1,IF(AK186+1=AK187,AJ186,AJ186+1))</f>
        <v>150</v>
      </c>
      <c r="AK187">
        <f>IF(AI187=AI186, AK186+1, 1)</f>
        <v>1</v>
      </c>
      <c r="AL187" s="26" t="str">
        <f>AM187&amp;AN187</f>
        <v>IBCFTZAdministrative Leave Physical Fitness Used12374DFASLNAdministrative Leave</v>
      </c>
      <c r="AM187" t="str">
        <f>K187</f>
        <v>IBCFTZAdministrative Leave Physical Fitness Used</v>
      </c>
      <c r="AN187" t="str">
        <f>L187</f>
        <v>12374DFASLNAdministrative Leave</v>
      </c>
      <c r="AO187">
        <f>COUNTIF(AM$11:AM$1107, AM187)</f>
        <v>3</v>
      </c>
      <c r="AP187">
        <f>COUNTIF(AN$11:AN$1107, AN187)</f>
        <v>7</v>
      </c>
      <c r="AQ187">
        <f>MATCH(AM187, AM$11:AM$1107, 0)</f>
        <v>167</v>
      </c>
      <c r="AR187">
        <f>MATCH(AN187, AN$11:AN$1107, 0)</f>
        <v>136</v>
      </c>
      <c r="AS187">
        <v>311</v>
      </c>
      <c r="AU187" t="str">
        <f>C187</f>
        <v>Administrative Leave Physical Fitness Used</v>
      </c>
      <c r="AV187" t="str">
        <f>IF(F187="", "", F187)</f>
        <v>Administrative Leave</v>
      </c>
      <c r="AW187" s="13">
        <f>M187</f>
        <v>0.97158176943699737</v>
      </c>
      <c r="AX187" t="e">
        <f>VLOOKUP(AI187, UniquePairs!A$5:A$2000, 1, FALSE)</f>
        <v>#N/A</v>
      </c>
      <c r="AY187" t="str">
        <f>IFERROR(INDEX(UniquePairs!A$5:K$1000, MATCH(AL187, UniquePairs!A$5:A$1000, 0), 10), "")</f>
        <v/>
      </c>
      <c r="AZ187" s="13">
        <f>IF(AY187&lt;&gt;"", AY187, AW187)</f>
        <v>0.97158176943699737</v>
      </c>
      <c r="BA187" t="str">
        <f>IF(AZ187=0,"None",IF(AZ187&lt;0.6,"Weak",IF(AZ187&lt;0.7,"Review",IF(AZ187&lt;0.8,"Good",IF(AZ187&lt;0.9,"Very Good","Solid")))))</f>
        <v>Solid</v>
      </c>
      <c r="BB187" s="28" t="str">
        <f>IF(AJ186=AJ187, BB186, BC187)</f>
        <v>Administrative Leave</v>
      </c>
      <c r="BC187" t="str">
        <f>IF(AV187="",AU187,StringMatch(AU187,AV187,TRUE))</f>
        <v>Administrative Leave</v>
      </c>
      <c r="BD187" t="str">
        <f>TRIM(SUBSTITUTE(SUBSTITUTE(SUBSTITUTE(SUBSTITUTE(SUBSTITUTE(SUBSTITUTE(SUBSTITUTE(SUBSTITUTE(SUBSTITUTE(SUBSTITUTE(AU187,BR187,""),BS187,""),BT187,""),BU187,""),BV187,""),BW187,""),BX187,""),BY187,""),BZ187,""),CA187,""))</f>
        <v>Physical Fitness Used</v>
      </c>
      <c r="BE187" t="str">
        <f>TRIM(SUBSTITUTE(SUBSTITUTE(SUBSTITUTE(SUBSTITUTE(SUBSTITUTE(SUBSTITUTE(SUBSTITUTE(SUBSTITUTE(SUBSTITUTE(SUBSTITUTE(AV187,BH187,""),BI187,""),BJ187,""),BK187,""),BL187,""),BM187,""),BN187,""),BO187,""),BP187,""),BQ187,""))</f>
        <v/>
      </c>
      <c r="BF187" s="21">
        <f>LEN(AU187)-LEN(SUBSTITUTE(AU187," ",""))</f>
        <v>4</v>
      </c>
      <c r="BG187" s="21">
        <f>LEN(AV187)-LEN(SUBSTITUTE(AV187," ",""))</f>
        <v>1</v>
      </c>
      <c r="BH187" s="21" t="str">
        <f>IF(BF187=0,AU187,findspace($AU187,BH$10))</f>
        <v>Administrative</v>
      </c>
      <c r="BI187" s="21" t="str">
        <f>IF(BH187=0,AN187,findspace($AU187,BI$10))</f>
        <v>Leave</v>
      </c>
      <c r="BJ187" s="21" t="str">
        <f>IF(BI187=0,AV187,findspace($AU187,BJ$10))</f>
        <v>Physical</v>
      </c>
      <c r="BK187" s="21" t="str">
        <f>IF(BJ187=0,AW187,findspace($AU187,BK$10))</f>
        <v>Fitness</v>
      </c>
      <c r="BL187" s="21" t="str">
        <f>IF(BK187=0,AX187,findspace($AU187,BL$10))</f>
        <v>Used</v>
      </c>
      <c r="BM187" s="21" t="str">
        <f>IF(BL187=0,BF187,findspace($AU187,BM$10))</f>
        <v/>
      </c>
      <c r="BN187" s="21" t="str">
        <f>IF(BM187=0,BH187,findspace($AU187,BN$10))</f>
        <v/>
      </c>
      <c r="BO187" s="21" t="str">
        <f>IF(BN187=0,BI187,findspace($AU187,BO$10))</f>
        <v/>
      </c>
      <c r="BR187" s="21" t="str">
        <f>IF($BG187=0,$AV187,findspace($AV187,BR$10))</f>
        <v>Administrative</v>
      </c>
      <c r="BS187" s="21" t="str">
        <f>IF($BG187=0,$AV187,findspace($AV187,BS$10))</f>
        <v>Leave</v>
      </c>
      <c r="BT187" s="21" t="str">
        <f>IF($BG187=0,$AV187,findspace($AV187,BT$10))</f>
        <v/>
      </c>
      <c r="BU187" s="21" t="str">
        <f>IF($BG187=0,$AV187,findspace($AV187,BU$10))</f>
        <v/>
      </c>
      <c r="BV187" s="21" t="str">
        <f>IF($BG187=0,$AV187,findspace($AV187,BV$10))</f>
        <v/>
      </c>
      <c r="BW187" s="21" t="str">
        <f>IF($BG187=0,$AV187,findspace($AV187,BW$10))</f>
        <v/>
      </c>
      <c r="BX187" s="21" t="str">
        <f>IF($BG187=0,$AV187,findspace($AV187,BX$10))</f>
        <v/>
      </c>
      <c r="BY187" s="21" t="str">
        <f>IF($BG187=0,$AV187,findspace($AV187,BY$10))</f>
        <v/>
      </c>
      <c r="BZ187" s="21" t="str">
        <f>IF($BG187=0,$AV187,findspace($AV187,BZ$10))</f>
        <v/>
      </c>
      <c r="CA187" s="21" t="str">
        <f>IF($BG187=0,$AV187,findspace($AV187,CA$10))</f>
        <v/>
      </c>
    </row>
    <row r="188" spans="1:79" x14ac:dyDescent="0.35">
      <c r="A188" t="s">
        <v>1839</v>
      </c>
      <c r="B188" t="s">
        <v>958</v>
      </c>
      <c r="C188" t="s">
        <v>3255</v>
      </c>
      <c r="D188" t="s">
        <v>1839</v>
      </c>
      <c r="E188" t="s">
        <v>1012</v>
      </c>
      <c r="F188" t="s">
        <v>3278</v>
      </c>
      <c r="G188" s="13">
        <v>0.97142857142857142</v>
      </c>
      <c r="I188">
        <v>12374</v>
      </c>
      <c r="J188" t="str">
        <f>K188&amp;L188</f>
        <v>DFASEFHot Work12374DFASE9Hot Sticking Work (DOE Only)</v>
      </c>
      <c r="K188" t="str">
        <f>A188&amp;B188&amp;C188</f>
        <v>DFASEFHot Work</v>
      </c>
      <c r="L188" t="str">
        <f>I188&amp;D188&amp;E188&amp;F188</f>
        <v>12374DFASE9Hot Sticking Work (DOE Only)</v>
      </c>
      <c r="M188" s="13">
        <f>G188</f>
        <v>0.97142857142857142</v>
      </c>
      <c r="N188" s="13"/>
      <c r="O188" s="19">
        <v>453</v>
      </c>
      <c r="P188">
        <f>COUNTIF(C$11:C$2024, C188)</f>
        <v>3</v>
      </c>
      <c r="Q188">
        <f>COUNTIF(F$11:F$177, F188)</f>
        <v>0</v>
      </c>
      <c r="R188" t="b">
        <f>A188=D188</f>
        <v>1</v>
      </c>
      <c r="S188" t="b">
        <f>A188&amp;B188&amp;C188=D188&amp;E188&amp;F188</f>
        <v>0</v>
      </c>
      <c r="V188" t="str">
        <f>IF($A188=V$10, $C188, "")</f>
        <v>Hot Work</v>
      </c>
      <c r="W188" t="str">
        <f>IF($A188=W$10, $C188, "")</f>
        <v/>
      </c>
      <c r="X188" t="str">
        <f>IF($A188=X$10, $C188, "")</f>
        <v/>
      </c>
      <c r="Y188" t="str">
        <f>IF($A188=Y$10, $C188, "")</f>
        <v/>
      </c>
      <c r="Z188" t="str">
        <f>IF($A188=Z$10, $C188, "")</f>
        <v/>
      </c>
      <c r="AB188" t="str">
        <f>IF($D188=AB$10, $F188, "")</f>
        <v>Hot Sticking Work (DOE Only)</v>
      </c>
      <c r="AC188" t="str">
        <f>IF($D188=AC$10, $F188, "")</f>
        <v/>
      </c>
      <c r="AD188" t="str">
        <f>IF($D188=AD$10, $F188, "")</f>
        <v/>
      </c>
      <c r="AE188" t="str">
        <f>IF($D188=AE$10, $F188, "")</f>
        <v/>
      </c>
      <c r="AF188" t="str">
        <f>IF($D188=AF$10, $F188, "")</f>
        <v/>
      </c>
      <c r="AH188">
        <f>COUNTIF(AI$11:AI$2024, AI188)</f>
        <v>1</v>
      </c>
      <c r="AI188" t="str">
        <f>V188&amp;AB188&amp;W188&amp;AC188&amp;X188&amp;AD188&amp;Y188&amp;AE188&amp;Z188&amp;AF188</f>
        <v>Hot WorkHot Sticking Work (DOE Only)</v>
      </c>
      <c r="AJ188">
        <f>IF(ROW()=11,1,IF(AK187+1=AK188,AJ187,AJ187+1))</f>
        <v>151</v>
      </c>
      <c r="AK188">
        <f>IF(AI188=AI187, AK187+1, 1)</f>
        <v>1</v>
      </c>
      <c r="AL188" s="26" t="str">
        <f>AM188&amp;AN188</f>
        <v>DFASEFHot Work12374DFASE9Hot Sticking Work (DOE Only)</v>
      </c>
      <c r="AM188" t="str">
        <f>K188</f>
        <v>DFASEFHot Work</v>
      </c>
      <c r="AN188" t="str">
        <f>L188</f>
        <v>12374DFASE9Hot Sticking Work (DOE Only)</v>
      </c>
      <c r="AO188">
        <f>COUNTIF(AM$11:AM$1107, AM188)</f>
        <v>3</v>
      </c>
      <c r="AP188">
        <f>COUNTIF(AN$11:AN$1107, AN188)</f>
        <v>1</v>
      </c>
      <c r="AQ188">
        <f>MATCH(AM188, AM$11:AM$1107, 0)</f>
        <v>178</v>
      </c>
      <c r="AR188">
        <f>MATCH(AN188, AN$11:AN$1107, 0)</f>
        <v>178</v>
      </c>
      <c r="AS188">
        <v>453</v>
      </c>
      <c r="AU188" t="str">
        <f>C188</f>
        <v>Hot Work</v>
      </c>
      <c r="AV188" t="str">
        <f>IF(F188="", "", F188)</f>
        <v>Hot Sticking Work (DOE Only)</v>
      </c>
      <c r="AW188" s="13">
        <f>M188</f>
        <v>0.97142857142857142</v>
      </c>
      <c r="AX188" t="e">
        <f>VLOOKUP(AI188, UniquePairs!A$5:A$2000, 1, FALSE)</f>
        <v>#N/A</v>
      </c>
      <c r="AY188" t="str">
        <f>IFERROR(INDEX(UniquePairs!A$5:K$1000, MATCH(AL188, UniquePairs!A$5:A$1000, 0), 10), "")</f>
        <v/>
      </c>
      <c r="AZ188" s="13">
        <f>IF(AY188&lt;&gt;"", AY188, AW188)</f>
        <v>0.97142857142857142</v>
      </c>
      <c r="BA188" t="str">
        <f>IF(AZ188=0,"None",IF(AZ188&lt;0.6,"Weak",IF(AZ188&lt;0.7,"Review",IF(AZ188&lt;0.8,"Good",IF(AZ188&lt;0.9,"Very Good","Solid")))))</f>
        <v>Solid</v>
      </c>
      <c r="BB188" s="28" t="str">
        <f>IF(AJ187=AJ188, BB187, BC188)</f>
        <v>Hot Work</v>
      </c>
      <c r="BC188" t="str">
        <f>IF(AV188="",AU188,StringMatch(AU188,AV188,TRUE))</f>
        <v>Hot Work</v>
      </c>
      <c r="BD188" t="str">
        <f>TRIM(SUBSTITUTE(SUBSTITUTE(SUBSTITUTE(SUBSTITUTE(SUBSTITUTE(SUBSTITUTE(SUBSTITUTE(SUBSTITUTE(SUBSTITUTE(SUBSTITUTE(AU188,BR188,""),BS188,""),BT188,""),BU188,""),BV188,""),BW188,""),BX188,""),BY188,""),BZ188,""),CA188,""))</f>
        <v/>
      </c>
      <c r="BE188" t="str">
        <f>TRIM(SUBSTITUTE(SUBSTITUTE(SUBSTITUTE(SUBSTITUTE(SUBSTITUTE(SUBSTITUTE(SUBSTITUTE(SUBSTITUTE(SUBSTITUTE(SUBSTITUTE(AV188,BH188,""),BI188,""),BJ188,""),BK188,""),BL188,""),BM188,""),BN188,""),BO188,""),BP188,""),BQ188,""))</f>
        <v>Sticking (DOE Only)</v>
      </c>
      <c r="BF188" s="21">
        <f>LEN(AU188)-LEN(SUBSTITUTE(AU188," ",""))</f>
        <v>1</v>
      </c>
      <c r="BG188" s="21">
        <f>LEN(AV188)-LEN(SUBSTITUTE(AV188," ",""))</f>
        <v>4</v>
      </c>
      <c r="BH188" s="21" t="str">
        <f>IF(BF188=0,AU188,findspace($AU188,BH$10))</f>
        <v>Hot</v>
      </c>
      <c r="BI188" s="21" t="str">
        <f>IF(BH188=0,AN188,findspace($AU188,BI$10))</f>
        <v>Work</v>
      </c>
      <c r="BJ188" s="21" t="str">
        <f>IF(BI188=0,AV188,findspace($AU188,BJ$10))</f>
        <v/>
      </c>
      <c r="BK188" s="21" t="str">
        <f>IF(BJ188=0,AW188,findspace($AU188,BK$10))</f>
        <v/>
      </c>
      <c r="BL188" s="21" t="str">
        <f>IF(BK188=0,AX188,findspace($AU188,BL$10))</f>
        <v/>
      </c>
      <c r="BM188" s="21" t="str">
        <f>IF(BL188=0,BF188,findspace($AU188,BM$10))</f>
        <v/>
      </c>
      <c r="BN188" s="21" t="str">
        <f>IF(BM188=0,BH188,findspace($AU188,BN$10))</f>
        <v/>
      </c>
      <c r="BO188" s="21" t="str">
        <f>IF(BN188=0,BI188,findspace($AU188,BO$10))</f>
        <v/>
      </c>
      <c r="BR188" s="21" t="str">
        <f>IF($BG188=0,$AV188,findspace($AV188,BR$10))</f>
        <v>Hot</v>
      </c>
      <c r="BS188" s="21" t="str">
        <f>IF($BG188=0,$AV188,findspace($AV188,BS$10))</f>
        <v>Sticking</v>
      </c>
      <c r="BT188" s="21" t="str">
        <f>IF($BG188=0,$AV188,findspace($AV188,BT$10))</f>
        <v>Work</v>
      </c>
      <c r="BU188" s="21" t="str">
        <f>IF($BG188=0,$AV188,findspace($AV188,BU$10))</f>
        <v>(DOE</v>
      </c>
      <c r="BV188" s="21" t="str">
        <f>IF($BG188=0,$AV188,findspace($AV188,BV$10))</f>
        <v>Only)</v>
      </c>
      <c r="BW188" s="21" t="str">
        <f>IF($BG188=0,$AV188,findspace($AV188,BW$10))</f>
        <v/>
      </c>
      <c r="BX188" s="21" t="str">
        <f>IF($BG188=0,$AV188,findspace($AV188,BX$10))</f>
        <v/>
      </c>
      <c r="BY188" s="21" t="str">
        <f>IF($BG188=0,$AV188,findspace($AV188,BY$10))</f>
        <v/>
      </c>
      <c r="BZ188" s="21" t="str">
        <f>IF($BG188=0,$AV188,findspace($AV188,BZ$10))</f>
        <v/>
      </c>
      <c r="CA188" s="21" t="str">
        <f>IF($BG188=0,$AV188,findspace($AV188,CA$10))</f>
        <v/>
      </c>
    </row>
    <row r="189" spans="1:79" x14ac:dyDescent="0.35">
      <c r="A189" t="s">
        <v>1839</v>
      </c>
      <c r="B189" t="s">
        <v>1012</v>
      </c>
      <c r="C189" t="s">
        <v>3278</v>
      </c>
      <c r="D189" t="s">
        <v>1839</v>
      </c>
      <c r="E189" t="s">
        <v>958</v>
      </c>
      <c r="F189" t="s">
        <v>3255</v>
      </c>
      <c r="G189" s="13">
        <v>0.97142857142857142</v>
      </c>
      <c r="I189">
        <v>12374</v>
      </c>
      <c r="J189" t="str">
        <f>K189&amp;L189</f>
        <v>DFASE9Hot Sticking Work (DOE Only)12374DFASEFHot Work</v>
      </c>
      <c r="K189" t="str">
        <f>A189&amp;B189&amp;C189</f>
        <v>DFASE9Hot Sticking Work (DOE Only)</v>
      </c>
      <c r="L189" t="str">
        <f>I189&amp;D189&amp;E189&amp;F189</f>
        <v>12374DFASEFHot Work</v>
      </c>
      <c r="M189" s="13">
        <f>G189</f>
        <v>0.97142857142857142</v>
      </c>
      <c r="N189" s="13"/>
      <c r="O189" s="19">
        <v>538</v>
      </c>
      <c r="P189">
        <f>COUNTIF(C$11:C$2024, C189)</f>
        <v>3</v>
      </c>
      <c r="Q189">
        <f>COUNTIF(F$11:F$177, F189)</f>
        <v>0</v>
      </c>
      <c r="R189" t="b">
        <f>A189=D189</f>
        <v>1</v>
      </c>
      <c r="S189" t="b">
        <f>A189&amp;B189&amp;C189=D189&amp;E189&amp;F189</f>
        <v>0</v>
      </c>
      <c r="V189" t="str">
        <f>IF($A189=V$10, $C189, "")</f>
        <v>Hot Sticking Work (DOE Only)</v>
      </c>
      <c r="W189" t="str">
        <f>IF($A189=W$10, $C189, "")</f>
        <v/>
      </c>
      <c r="X189" t="str">
        <f>IF($A189=X$10, $C189, "")</f>
        <v/>
      </c>
      <c r="Y189" t="str">
        <f>IF($A189=Y$10, $C189, "")</f>
        <v/>
      </c>
      <c r="Z189" t="str">
        <f>IF($A189=Z$10, $C189, "")</f>
        <v/>
      </c>
      <c r="AB189" t="str">
        <f>IF($D189=AB$10, $F189, "")</f>
        <v>Hot Work</v>
      </c>
      <c r="AC189" t="str">
        <f>IF($D189=AC$10, $F189, "")</f>
        <v/>
      </c>
      <c r="AD189" t="str">
        <f>IF($D189=AD$10, $F189, "")</f>
        <v/>
      </c>
      <c r="AE189" t="str">
        <f>IF($D189=AE$10, $F189, "")</f>
        <v/>
      </c>
      <c r="AF189" t="str">
        <f>IF($D189=AF$10, $F189, "")</f>
        <v/>
      </c>
      <c r="AH189">
        <f>COUNTIF(AI$11:AI$2024, AI189)</f>
        <v>1</v>
      </c>
      <c r="AI189" t="str">
        <f>V189&amp;AB189&amp;W189&amp;AC189&amp;X189&amp;AD189&amp;Y189&amp;AE189&amp;Z189&amp;AF189</f>
        <v>Hot Sticking Work (DOE Only)Hot Work</v>
      </c>
      <c r="AJ189">
        <f>IF(ROW()=11,1,IF(AK188+1=AK189,AJ188,AJ188+1))</f>
        <v>152</v>
      </c>
      <c r="AK189">
        <f>IF(AI189=AI188, AK188+1, 1)</f>
        <v>1</v>
      </c>
      <c r="AL189" s="26" t="str">
        <f>AM189&amp;AN189</f>
        <v>DFASE9Hot Sticking Work (DOE Only)12374DFASEFHot Work</v>
      </c>
      <c r="AM189" t="str">
        <f>K189</f>
        <v>DFASE9Hot Sticking Work (DOE Only)</v>
      </c>
      <c r="AN189" t="str">
        <f>L189</f>
        <v>12374DFASEFHot Work</v>
      </c>
      <c r="AO189">
        <f>COUNTIF(AM$11:AM$1107, AM189)</f>
        <v>3</v>
      </c>
      <c r="AP189">
        <f>COUNTIF(AN$11:AN$1107, AN189)</f>
        <v>13</v>
      </c>
      <c r="AQ189">
        <f>MATCH(AM189, AM$11:AM$1107, 0)</f>
        <v>179</v>
      </c>
      <c r="AR189">
        <f>MATCH(AN189, AN$11:AN$1107, 0)</f>
        <v>179</v>
      </c>
      <c r="AS189">
        <v>538</v>
      </c>
      <c r="AU189" t="str">
        <f>C189</f>
        <v>Hot Sticking Work (DOE Only)</v>
      </c>
      <c r="AV189" t="str">
        <f>IF(F189="", "", F189)</f>
        <v>Hot Work</v>
      </c>
      <c r="AW189" s="13">
        <f>M189</f>
        <v>0.97142857142857142</v>
      </c>
      <c r="AX189" t="e">
        <f>VLOOKUP(AI189, UniquePairs!A$5:A$2000, 1, FALSE)</f>
        <v>#N/A</v>
      </c>
      <c r="AY189" t="str">
        <f>IFERROR(INDEX(UniquePairs!A$5:K$1000, MATCH(AL189, UniquePairs!A$5:A$1000, 0), 10), "")</f>
        <v/>
      </c>
      <c r="AZ189" s="13">
        <f>IF(AY189&lt;&gt;"", AY189, AW189)</f>
        <v>0.97142857142857142</v>
      </c>
      <c r="BA189" t="str">
        <f>IF(AZ189=0,"None",IF(AZ189&lt;0.6,"Weak",IF(AZ189&lt;0.7,"Review",IF(AZ189&lt;0.8,"Good",IF(AZ189&lt;0.9,"Very Good","Solid")))))</f>
        <v>Solid</v>
      </c>
      <c r="BB189" s="28" t="str">
        <f>IF(AJ188=AJ189, BB188, BC189)</f>
        <v>Hot Work</v>
      </c>
      <c r="BC189" t="str">
        <f>IF(AV189="",AU189,StringMatch(AU189,AV189,TRUE))</f>
        <v>Hot Work</v>
      </c>
      <c r="BD189" t="str">
        <f>TRIM(SUBSTITUTE(SUBSTITUTE(SUBSTITUTE(SUBSTITUTE(SUBSTITUTE(SUBSTITUTE(SUBSTITUTE(SUBSTITUTE(SUBSTITUTE(SUBSTITUTE(AU189,BR189,""),BS189,""),BT189,""),BU189,""),BV189,""),BW189,""),BX189,""),BY189,""),BZ189,""),CA189,""))</f>
        <v>Sticking (DOE Only)</v>
      </c>
      <c r="BE189" t="str">
        <f>TRIM(SUBSTITUTE(SUBSTITUTE(SUBSTITUTE(SUBSTITUTE(SUBSTITUTE(SUBSTITUTE(SUBSTITUTE(SUBSTITUTE(SUBSTITUTE(SUBSTITUTE(AV189,BH189,""),BI189,""),BJ189,""),BK189,""),BL189,""),BM189,""),BN189,""),BO189,""),BP189,""),BQ189,""))</f>
        <v/>
      </c>
      <c r="BF189" s="21">
        <f>LEN(AU189)-LEN(SUBSTITUTE(AU189," ",""))</f>
        <v>4</v>
      </c>
      <c r="BG189" s="21">
        <f>LEN(AV189)-LEN(SUBSTITUTE(AV189," ",""))</f>
        <v>1</v>
      </c>
      <c r="BH189" s="21" t="str">
        <f>IF(BF189=0,AU189,findspace($AU189,BH$10))</f>
        <v>Hot</v>
      </c>
      <c r="BI189" s="21" t="str">
        <f>IF(BH189=0,AN189,findspace($AU189,BI$10))</f>
        <v>Sticking</v>
      </c>
      <c r="BJ189" s="21" t="str">
        <f>IF(BI189=0,AV189,findspace($AU189,BJ$10))</f>
        <v>Work</v>
      </c>
      <c r="BK189" s="21" t="str">
        <f>IF(BJ189=0,AW189,findspace($AU189,BK$10))</f>
        <v>(DOE</v>
      </c>
      <c r="BL189" s="21" t="str">
        <f>IF(BK189=0,AX189,findspace($AU189,BL$10))</f>
        <v>Only)</v>
      </c>
      <c r="BM189" s="21" t="str">
        <f>IF(BL189=0,BF189,findspace($AU189,BM$10))</f>
        <v/>
      </c>
      <c r="BN189" s="21" t="str">
        <f>IF(BM189=0,BH189,findspace($AU189,BN$10))</f>
        <v/>
      </c>
      <c r="BO189" s="21" t="str">
        <f>IF(BN189=0,BI189,findspace($AU189,BO$10))</f>
        <v/>
      </c>
      <c r="BR189" s="21" t="str">
        <f>IF($BG189=0,$AV189,findspace($AV189,BR$10))</f>
        <v>Hot</v>
      </c>
      <c r="BS189" s="21" t="str">
        <f>IF($BG189=0,$AV189,findspace($AV189,BS$10))</f>
        <v>Work</v>
      </c>
      <c r="BT189" s="21" t="str">
        <f>IF($BG189=0,$AV189,findspace($AV189,BT$10))</f>
        <v/>
      </c>
      <c r="BU189" s="21" t="str">
        <f>IF($BG189=0,$AV189,findspace($AV189,BU$10))</f>
        <v/>
      </c>
      <c r="BV189" s="21" t="str">
        <f>IF($BG189=0,$AV189,findspace($AV189,BV$10))</f>
        <v/>
      </c>
      <c r="BW189" s="21" t="str">
        <f>IF($BG189=0,$AV189,findspace($AV189,BW$10))</f>
        <v/>
      </c>
      <c r="BX189" s="21" t="str">
        <f>IF($BG189=0,$AV189,findspace($AV189,BX$10))</f>
        <v/>
      </c>
      <c r="BY189" s="21" t="str">
        <f>IF($BG189=0,$AV189,findspace($AV189,BY$10))</f>
        <v/>
      </c>
      <c r="BZ189" s="21" t="str">
        <f>IF($BG189=0,$AV189,findspace($AV189,BZ$10))</f>
        <v/>
      </c>
      <c r="CA189" s="21" t="str">
        <f>IF($BG189=0,$AV189,findspace($AV189,CA$10))</f>
        <v/>
      </c>
    </row>
    <row r="190" spans="1:79" x14ac:dyDescent="0.35">
      <c r="A190" t="s">
        <v>1839</v>
      </c>
      <c r="B190" t="s">
        <v>802</v>
      </c>
      <c r="C190" t="s">
        <v>3298</v>
      </c>
      <c r="D190" t="s">
        <v>1839</v>
      </c>
      <c r="E190" t="s">
        <v>1057</v>
      </c>
      <c r="F190" t="s">
        <v>3299</v>
      </c>
      <c r="G190" s="13">
        <v>0.97142857142857142</v>
      </c>
      <c r="I190">
        <v>12374</v>
      </c>
      <c r="J190" t="str">
        <f>K190&amp;L190</f>
        <v>DFASFXWorking Pressurized Sonar Domes12374DFASFYWorking Non Pressurized Sonar Domes</v>
      </c>
      <c r="K190" t="str">
        <f>A190&amp;B190&amp;C190</f>
        <v>DFASFXWorking Pressurized Sonar Domes</v>
      </c>
      <c r="L190" t="str">
        <f>I190&amp;D190&amp;E190&amp;F190</f>
        <v>12374DFASFYWorking Non Pressurized Sonar Domes</v>
      </c>
      <c r="M190" s="13">
        <f>G190</f>
        <v>0.97142857142857142</v>
      </c>
      <c r="N190" s="13"/>
      <c r="O190" s="19">
        <v>606</v>
      </c>
      <c r="P190">
        <f>COUNTIF(C$11:C$2024, C190)</f>
        <v>1</v>
      </c>
      <c r="Q190">
        <f>COUNTIF(F$11:F$177, F190)</f>
        <v>0</v>
      </c>
      <c r="R190" t="b">
        <f>A190=D190</f>
        <v>1</v>
      </c>
      <c r="S190" t="b">
        <f>A190&amp;B190&amp;C190=D190&amp;E190&amp;F190</f>
        <v>0</v>
      </c>
      <c r="V190" t="str">
        <f>IF($A190=V$10, $C190, "")</f>
        <v>Working Pressurized Sonar Domes</v>
      </c>
      <c r="W190" t="str">
        <f>IF($A190=W$10, $C190, "")</f>
        <v/>
      </c>
      <c r="X190" t="str">
        <f>IF($A190=X$10, $C190, "")</f>
        <v/>
      </c>
      <c r="Y190" t="str">
        <f>IF($A190=Y$10, $C190, "")</f>
        <v/>
      </c>
      <c r="Z190" t="str">
        <f>IF($A190=Z$10, $C190, "")</f>
        <v/>
      </c>
      <c r="AB190" t="str">
        <f>IF($D190=AB$10, $F190, "")</f>
        <v>Working Non Pressurized Sonar Domes</v>
      </c>
      <c r="AC190" t="str">
        <f>IF($D190=AC$10, $F190, "")</f>
        <v/>
      </c>
      <c r="AD190" t="str">
        <f>IF($D190=AD$10, $F190, "")</f>
        <v/>
      </c>
      <c r="AE190" t="str">
        <f>IF($D190=AE$10, $F190, "")</f>
        <v/>
      </c>
      <c r="AF190" t="str">
        <f>IF($D190=AF$10, $F190, "")</f>
        <v/>
      </c>
      <c r="AH190">
        <f>COUNTIF(AI$11:AI$2024, AI190)</f>
        <v>1</v>
      </c>
      <c r="AI190" t="str">
        <f>V190&amp;AB190&amp;W190&amp;AC190&amp;X190&amp;AD190&amp;Y190&amp;AE190&amp;Z190&amp;AF190</f>
        <v>Working Pressurized Sonar DomesWorking Non Pressurized Sonar Domes</v>
      </c>
      <c r="AJ190">
        <f>IF(ROW()=11,1,IF(AK189+1=AK190,AJ189,AJ189+1))</f>
        <v>153</v>
      </c>
      <c r="AK190">
        <f>IF(AI190=AI189, AK189+1, 1)</f>
        <v>1</v>
      </c>
      <c r="AL190" s="26" t="str">
        <f>AM190&amp;AN190</f>
        <v>DFASFXWorking Pressurized Sonar Domes12374DFASFYWorking Non Pressurized Sonar Domes</v>
      </c>
      <c r="AM190" t="str">
        <f>K190</f>
        <v>DFASFXWorking Pressurized Sonar Domes</v>
      </c>
      <c r="AN190" t="str">
        <f>L190</f>
        <v>12374DFASFYWorking Non Pressurized Sonar Domes</v>
      </c>
      <c r="AO190">
        <f>COUNTIF(AM$11:AM$1107, AM190)</f>
        <v>1</v>
      </c>
      <c r="AP190">
        <f>COUNTIF(AN$11:AN$1107, AN190)</f>
        <v>1</v>
      </c>
      <c r="AQ190">
        <f>MATCH(AM190, AM$11:AM$1107, 0)</f>
        <v>180</v>
      </c>
      <c r="AR190">
        <f>MATCH(AN190, AN$11:AN$1107, 0)</f>
        <v>180</v>
      </c>
      <c r="AS190">
        <v>606</v>
      </c>
      <c r="AU190" t="str">
        <f>C190</f>
        <v>Working Pressurized Sonar Domes</v>
      </c>
      <c r="AV190" t="str">
        <f>IF(F190="", "", F190)</f>
        <v>Working Non Pressurized Sonar Domes</v>
      </c>
      <c r="AW190" s="13">
        <f>M190</f>
        <v>0.97142857142857142</v>
      </c>
      <c r="AX190" t="e">
        <f>VLOOKUP(AI190, UniquePairs!A$5:A$2000, 1, FALSE)</f>
        <v>#N/A</v>
      </c>
      <c r="AY190" t="str">
        <f>IFERROR(INDEX(UniquePairs!A$5:K$1000, MATCH(AL190, UniquePairs!A$5:A$1000, 0), 10), "")</f>
        <v/>
      </c>
      <c r="AZ190" s="13">
        <f>IF(AY190&lt;&gt;"", AY190, AW190)</f>
        <v>0.97142857142857142</v>
      </c>
      <c r="BA190" t="str">
        <f>IF(AZ190=0,"None",IF(AZ190&lt;0.6,"Weak",IF(AZ190&lt;0.7,"Review",IF(AZ190&lt;0.8,"Good",IF(AZ190&lt;0.9,"Very Good","Solid")))))</f>
        <v>Solid</v>
      </c>
      <c r="BB190" s="28" t="str">
        <f>IF(AJ189=AJ190, BB189, BC190)</f>
        <v>Working Pressurized Sonar Domes</v>
      </c>
      <c r="BC190" t="str">
        <f>IF(AV190="",AU190,StringMatch(AU190,AV190,TRUE))</f>
        <v>Working Pressurized Sonar Domes</v>
      </c>
      <c r="BD190" t="str">
        <f>TRIM(SUBSTITUTE(SUBSTITUTE(SUBSTITUTE(SUBSTITUTE(SUBSTITUTE(SUBSTITUTE(SUBSTITUTE(SUBSTITUTE(SUBSTITUTE(SUBSTITUTE(AU190,BR190,""),BS190,""),BT190,""),BU190,""),BV190,""),BW190,""),BX190,""),BY190,""),BZ190,""),CA190,""))</f>
        <v/>
      </c>
      <c r="BE190" t="str">
        <f>TRIM(SUBSTITUTE(SUBSTITUTE(SUBSTITUTE(SUBSTITUTE(SUBSTITUTE(SUBSTITUTE(SUBSTITUTE(SUBSTITUTE(SUBSTITUTE(SUBSTITUTE(AV190,BH190,""),BI190,""),BJ190,""),BK190,""),BL190,""),BM190,""),BN190,""),BO190,""),BP190,""),BQ190,""))</f>
        <v>Non</v>
      </c>
      <c r="BF190" s="21">
        <f>LEN(AU190)-LEN(SUBSTITUTE(AU190," ",""))</f>
        <v>3</v>
      </c>
      <c r="BG190" s="21">
        <f>LEN(AV190)-LEN(SUBSTITUTE(AV190," ",""))</f>
        <v>4</v>
      </c>
      <c r="BH190" s="21" t="str">
        <f>IF(BF190=0,AU190,findspace($AU190,BH$10))</f>
        <v>Working</v>
      </c>
      <c r="BI190" s="21" t="str">
        <f>IF(BH190=0,AN190,findspace($AU190,BI$10))</f>
        <v>Pressurized</v>
      </c>
      <c r="BJ190" s="21" t="str">
        <f>IF(BI190=0,AV190,findspace($AU190,BJ$10))</f>
        <v>Sonar</v>
      </c>
      <c r="BK190" s="21" t="str">
        <f>IF(BJ190=0,AW190,findspace($AU190,BK$10))</f>
        <v>Domes</v>
      </c>
      <c r="BL190" s="21" t="str">
        <f>IF(BK190=0,AX190,findspace($AU190,BL$10))</f>
        <v/>
      </c>
      <c r="BM190" s="21" t="str">
        <f>IF(BL190=0,BF190,findspace($AU190,BM$10))</f>
        <v/>
      </c>
      <c r="BN190" s="21" t="str">
        <f>IF(BM190=0,BH190,findspace($AU190,BN$10))</f>
        <v/>
      </c>
      <c r="BO190" s="21" t="str">
        <f>IF(BN190=0,BI190,findspace($AU190,BO$10))</f>
        <v/>
      </c>
      <c r="BR190" s="21" t="str">
        <f>IF($BG190=0,$AV190,findspace($AV190,BR$10))</f>
        <v>Working</v>
      </c>
      <c r="BS190" s="21" t="str">
        <f>IF($BG190=0,$AV190,findspace($AV190,BS$10))</f>
        <v>Non</v>
      </c>
      <c r="BT190" s="21" t="str">
        <f>IF($BG190=0,$AV190,findspace($AV190,BT$10))</f>
        <v>Pressurized</v>
      </c>
      <c r="BU190" s="21" t="str">
        <f>IF($BG190=0,$AV190,findspace($AV190,BU$10))</f>
        <v>Sonar</v>
      </c>
      <c r="BV190" s="21" t="str">
        <f>IF($BG190=0,$AV190,findspace($AV190,BV$10))</f>
        <v>Domes</v>
      </c>
      <c r="BW190" s="21" t="str">
        <f>IF($BG190=0,$AV190,findspace($AV190,BW$10))</f>
        <v/>
      </c>
      <c r="BX190" s="21" t="str">
        <f>IF($BG190=0,$AV190,findspace($AV190,BX$10))</f>
        <v/>
      </c>
      <c r="BY190" s="21" t="str">
        <f>IF($BG190=0,$AV190,findspace($AV190,BY$10))</f>
        <v/>
      </c>
      <c r="BZ190" s="21" t="str">
        <f>IF($BG190=0,$AV190,findspace($AV190,BZ$10))</f>
        <v/>
      </c>
      <c r="CA190" s="21" t="str">
        <f>IF($BG190=0,$AV190,findspace($AV190,CA$10))</f>
        <v/>
      </c>
    </row>
    <row r="191" spans="1:79" x14ac:dyDescent="0.35">
      <c r="A191" t="s">
        <v>1839</v>
      </c>
      <c r="B191" t="s">
        <v>1057</v>
      </c>
      <c r="C191" t="s">
        <v>3299</v>
      </c>
      <c r="D191" t="s">
        <v>1839</v>
      </c>
      <c r="E191" t="s">
        <v>802</v>
      </c>
      <c r="F191" t="s">
        <v>3298</v>
      </c>
      <c r="G191" s="13">
        <v>0.97142857142857142</v>
      </c>
      <c r="I191">
        <v>12374</v>
      </c>
      <c r="J191" t="str">
        <f>K191&amp;L191</f>
        <v>DFASFYWorking Non Pressurized Sonar Domes12374DFASFXWorking Pressurized Sonar Domes</v>
      </c>
      <c r="K191" t="str">
        <f>A191&amp;B191&amp;C191</f>
        <v>DFASFYWorking Non Pressurized Sonar Domes</v>
      </c>
      <c r="L191" t="str">
        <f>I191&amp;D191&amp;E191&amp;F191</f>
        <v>12374DFASFXWorking Pressurized Sonar Domes</v>
      </c>
      <c r="M191" s="13">
        <f>G191</f>
        <v>0.97142857142857142</v>
      </c>
      <c r="N191" s="13"/>
      <c r="O191" s="19">
        <v>790</v>
      </c>
      <c r="P191">
        <f>COUNTIF(C$11:C$2024, C191)</f>
        <v>1</v>
      </c>
      <c r="Q191">
        <f>COUNTIF(F$11:F$177, F191)</f>
        <v>0</v>
      </c>
      <c r="R191" t="b">
        <f>A191=D191</f>
        <v>1</v>
      </c>
      <c r="S191" t="b">
        <f>A191&amp;B191&amp;C191=D191&amp;E191&amp;F191</f>
        <v>0</v>
      </c>
      <c r="V191" t="str">
        <f>IF($A191=V$10, $C191, "")</f>
        <v>Working Non Pressurized Sonar Domes</v>
      </c>
      <c r="W191" t="str">
        <f>IF($A191=W$10, $C191, "")</f>
        <v/>
      </c>
      <c r="X191" t="str">
        <f>IF($A191=X$10, $C191, "")</f>
        <v/>
      </c>
      <c r="Y191" t="str">
        <f>IF($A191=Y$10, $C191, "")</f>
        <v/>
      </c>
      <c r="Z191" t="str">
        <f>IF($A191=Z$10, $C191, "")</f>
        <v/>
      </c>
      <c r="AB191" t="str">
        <f>IF($D191=AB$10, $F191, "")</f>
        <v>Working Pressurized Sonar Domes</v>
      </c>
      <c r="AC191" t="str">
        <f>IF($D191=AC$10, $F191, "")</f>
        <v/>
      </c>
      <c r="AD191" t="str">
        <f>IF($D191=AD$10, $F191, "")</f>
        <v/>
      </c>
      <c r="AE191" t="str">
        <f>IF($D191=AE$10, $F191, "")</f>
        <v/>
      </c>
      <c r="AF191" t="str">
        <f>IF($D191=AF$10, $F191, "")</f>
        <v/>
      </c>
      <c r="AH191">
        <f>COUNTIF(AI$11:AI$2024, AI191)</f>
        <v>1</v>
      </c>
      <c r="AI191" t="str">
        <f>V191&amp;AB191&amp;W191&amp;AC191&amp;X191&amp;AD191&amp;Y191&amp;AE191&amp;Z191&amp;AF191</f>
        <v>Working Non Pressurized Sonar DomesWorking Pressurized Sonar Domes</v>
      </c>
      <c r="AJ191">
        <f>IF(ROW()=11,1,IF(AK190+1=AK191,AJ190,AJ190+1))</f>
        <v>154</v>
      </c>
      <c r="AK191">
        <f>IF(AI191=AI190, AK190+1, 1)</f>
        <v>1</v>
      </c>
      <c r="AL191" s="26" t="str">
        <f>AM191&amp;AN191</f>
        <v>DFASFYWorking Non Pressurized Sonar Domes12374DFASFXWorking Pressurized Sonar Domes</v>
      </c>
      <c r="AM191" t="str">
        <f>K191</f>
        <v>DFASFYWorking Non Pressurized Sonar Domes</v>
      </c>
      <c r="AN191" t="str">
        <f>L191</f>
        <v>12374DFASFXWorking Pressurized Sonar Domes</v>
      </c>
      <c r="AO191">
        <f>COUNTIF(AM$11:AM$1107, AM191)</f>
        <v>1</v>
      </c>
      <c r="AP191">
        <f>COUNTIF(AN$11:AN$1107, AN191)</f>
        <v>1</v>
      </c>
      <c r="AQ191">
        <f>MATCH(AM191, AM$11:AM$1107, 0)</f>
        <v>181</v>
      </c>
      <c r="AR191">
        <f>MATCH(AN191, AN$11:AN$1107, 0)</f>
        <v>181</v>
      </c>
      <c r="AS191">
        <v>790</v>
      </c>
      <c r="AU191" t="str">
        <f>C191</f>
        <v>Working Non Pressurized Sonar Domes</v>
      </c>
      <c r="AV191" t="str">
        <f>IF(F191="", "", F191)</f>
        <v>Working Pressurized Sonar Domes</v>
      </c>
      <c r="AW191" s="13">
        <f>M191</f>
        <v>0.97142857142857142</v>
      </c>
      <c r="AX191" t="e">
        <f>VLOOKUP(AI191, UniquePairs!A$5:A$2000, 1, FALSE)</f>
        <v>#N/A</v>
      </c>
      <c r="AY191" t="str">
        <f>IFERROR(INDEX(UniquePairs!A$5:K$1000, MATCH(AL191, UniquePairs!A$5:A$1000, 0), 10), "")</f>
        <v/>
      </c>
      <c r="AZ191" s="13">
        <f>IF(AY191&lt;&gt;"", AY191, AW191)</f>
        <v>0.97142857142857142</v>
      </c>
      <c r="BA191" t="str">
        <f>IF(AZ191=0,"None",IF(AZ191&lt;0.6,"Weak",IF(AZ191&lt;0.7,"Review",IF(AZ191&lt;0.8,"Good",IF(AZ191&lt;0.9,"Very Good","Solid")))))</f>
        <v>Solid</v>
      </c>
      <c r="BB191" s="28" t="str">
        <f>IF(AJ190=AJ191, BB190, BC191)</f>
        <v>Working Pressurized Sonar Domes</v>
      </c>
      <c r="BC191" t="str">
        <f>IF(AV191="",AU191,StringMatch(AU191,AV191,TRUE))</f>
        <v>Working Pressurized Sonar Domes</v>
      </c>
      <c r="BD191" t="str">
        <f>TRIM(SUBSTITUTE(SUBSTITUTE(SUBSTITUTE(SUBSTITUTE(SUBSTITUTE(SUBSTITUTE(SUBSTITUTE(SUBSTITUTE(SUBSTITUTE(SUBSTITUTE(AU191,BR191,""),BS191,""),BT191,""),BU191,""),BV191,""),BW191,""),BX191,""),BY191,""),BZ191,""),CA191,""))</f>
        <v>Non</v>
      </c>
      <c r="BE191" t="str">
        <f>TRIM(SUBSTITUTE(SUBSTITUTE(SUBSTITUTE(SUBSTITUTE(SUBSTITUTE(SUBSTITUTE(SUBSTITUTE(SUBSTITUTE(SUBSTITUTE(SUBSTITUTE(AV191,BH191,""),BI191,""),BJ191,""),BK191,""),BL191,""),BM191,""),BN191,""),BO191,""),BP191,""),BQ191,""))</f>
        <v/>
      </c>
      <c r="BF191" s="21">
        <f>LEN(AU191)-LEN(SUBSTITUTE(AU191," ",""))</f>
        <v>4</v>
      </c>
      <c r="BG191" s="21">
        <f>LEN(AV191)-LEN(SUBSTITUTE(AV191," ",""))</f>
        <v>3</v>
      </c>
      <c r="BH191" s="21" t="str">
        <f>IF(BF191=0,AU191,findspace($AU191,BH$10))</f>
        <v>Working</v>
      </c>
      <c r="BI191" s="21" t="str">
        <f>IF(BH191=0,AN191,findspace($AU191,BI$10))</f>
        <v>Non</v>
      </c>
      <c r="BJ191" s="21" t="str">
        <f>IF(BI191=0,AV191,findspace($AU191,BJ$10))</f>
        <v>Pressurized</v>
      </c>
      <c r="BK191" s="21" t="str">
        <f>IF(BJ191=0,AW191,findspace($AU191,BK$10))</f>
        <v>Sonar</v>
      </c>
      <c r="BL191" s="21" t="str">
        <f>IF(BK191=0,AX191,findspace($AU191,BL$10))</f>
        <v>Domes</v>
      </c>
      <c r="BM191" s="21" t="str">
        <f>IF(BL191=0,BF191,findspace($AU191,BM$10))</f>
        <v/>
      </c>
      <c r="BN191" s="21" t="str">
        <f>IF(BM191=0,BH191,findspace($AU191,BN$10))</f>
        <v/>
      </c>
      <c r="BO191" s="21" t="str">
        <f>IF(BN191=0,BI191,findspace($AU191,BO$10))</f>
        <v/>
      </c>
      <c r="BR191" s="21" t="str">
        <f>IF($BG191=0,$AV191,findspace($AV191,BR$10))</f>
        <v>Working</v>
      </c>
      <c r="BS191" s="21" t="str">
        <f>IF($BG191=0,$AV191,findspace($AV191,BS$10))</f>
        <v>Pressurized</v>
      </c>
      <c r="BT191" s="21" t="str">
        <f>IF($BG191=0,$AV191,findspace($AV191,BT$10))</f>
        <v>Sonar</v>
      </c>
      <c r="BU191" s="21" t="str">
        <f>IF($BG191=0,$AV191,findspace($AV191,BU$10))</f>
        <v>Domes</v>
      </c>
      <c r="BV191" s="21" t="str">
        <f>IF($BG191=0,$AV191,findspace($AV191,BV$10))</f>
        <v/>
      </c>
      <c r="BW191" s="21" t="str">
        <f>IF($BG191=0,$AV191,findspace($AV191,BW$10))</f>
        <v/>
      </c>
      <c r="BX191" s="21" t="str">
        <f>IF($BG191=0,$AV191,findspace($AV191,BX$10))</f>
        <v/>
      </c>
      <c r="BY191" s="21" t="str">
        <f>IF($BG191=0,$AV191,findspace($AV191,BY$10))</f>
        <v/>
      </c>
      <c r="BZ191" s="21" t="str">
        <f>IF($BG191=0,$AV191,findspace($AV191,BZ$10))</f>
        <v/>
      </c>
      <c r="CA191" s="21" t="str">
        <f>IF($BG191=0,$AV191,findspace($AV191,CA$10))</f>
        <v/>
      </c>
    </row>
    <row r="192" spans="1:79" x14ac:dyDescent="0.35">
      <c r="A192" t="s">
        <v>1839</v>
      </c>
      <c r="B192" t="s">
        <v>1451</v>
      </c>
      <c r="C192" t="s">
        <v>3551</v>
      </c>
      <c r="D192" t="s">
        <v>1839</v>
      </c>
      <c r="E192" t="s">
        <v>1452</v>
      </c>
      <c r="F192" t="s">
        <v>3554</v>
      </c>
      <c r="G192" s="13">
        <v>0.97142857142857142</v>
      </c>
      <c r="I192">
        <v>12374</v>
      </c>
      <c r="J192" t="str">
        <f>K192&amp;L192</f>
        <v>DFAS5MTank Cleaning Overtime Licensed E12374DFAS5OTank Cleaning Overtime UnLicensedic</v>
      </c>
      <c r="K192" t="str">
        <f>A192&amp;B192&amp;C192</f>
        <v>DFAS5MTank Cleaning Overtime Licensed E</v>
      </c>
      <c r="L192" t="str">
        <f>I192&amp;D192&amp;E192&amp;F192</f>
        <v>12374DFAS5OTank Cleaning Overtime UnLicensedic</v>
      </c>
      <c r="M192" s="13">
        <f>G192</f>
        <v>0.97142857142857142</v>
      </c>
      <c r="N192" s="13"/>
      <c r="O192" s="19">
        <v>884</v>
      </c>
      <c r="P192">
        <f>COUNTIF(C$11:C$2024, C192)</f>
        <v>3</v>
      </c>
      <c r="Q192">
        <f>COUNTIF(F$11:F$177, F192)</f>
        <v>0</v>
      </c>
      <c r="R192" t="b">
        <f>A192=D192</f>
        <v>1</v>
      </c>
      <c r="S192" t="b">
        <f>A192&amp;B192&amp;C192=D192&amp;E192&amp;F192</f>
        <v>0</v>
      </c>
      <c r="V192" t="str">
        <f>IF($A192=V$10, $C192, "")</f>
        <v>Tank Cleaning Overtime Licensed E</v>
      </c>
      <c r="W192" t="str">
        <f>IF($A192=W$10, $C192, "")</f>
        <v/>
      </c>
      <c r="X192" t="str">
        <f>IF($A192=X$10, $C192, "")</f>
        <v/>
      </c>
      <c r="Y192" t="str">
        <f>IF($A192=Y$10, $C192, "")</f>
        <v/>
      </c>
      <c r="Z192" t="str">
        <f>IF($A192=Z$10, $C192, "")</f>
        <v/>
      </c>
      <c r="AB192" t="str">
        <f>IF($D192=AB$10, $F192, "")</f>
        <v>Tank Cleaning Overtime UnLicensedic</v>
      </c>
      <c r="AC192" t="str">
        <f>IF($D192=AC$10, $F192, "")</f>
        <v/>
      </c>
      <c r="AD192" t="str">
        <f>IF($D192=AD$10, $F192, "")</f>
        <v/>
      </c>
      <c r="AE192" t="str">
        <f>IF($D192=AE$10, $F192, "")</f>
        <v/>
      </c>
      <c r="AF192" t="str">
        <f>IF($D192=AF$10, $F192, "")</f>
        <v/>
      </c>
      <c r="AH192">
        <f>COUNTIF(AI$11:AI$2024, AI192)</f>
        <v>1</v>
      </c>
      <c r="AI192" t="str">
        <f>V192&amp;AB192&amp;W192&amp;AC192&amp;X192&amp;AD192&amp;Y192&amp;AE192&amp;Z192&amp;AF192</f>
        <v>Tank Cleaning Overtime Licensed ETank Cleaning Overtime UnLicensedic</v>
      </c>
      <c r="AJ192">
        <f>IF(ROW()=11,1,IF(AK191+1=AK192,AJ191,AJ191+1))</f>
        <v>155</v>
      </c>
      <c r="AK192">
        <f>IF(AI192=AI191, AK191+1, 1)</f>
        <v>1</v>
      </c>
      <c r="AL192" s="26" t="str">
        <f>AM192&amp;AN192</f>
        <v>DFAS5MTank Cleaning Overtime Licensed E12374DFAS5OTank Cleaning Overtime UnLicensedic</v>
      </c>
      <c r="AM192" t="str">
        <f>K192</f>
        <v>DFAS5MTank Cleaning Overtime Licensed E</v>
      </c>
      <c r="AN192" t="str">
        <f>L192</f>
        <v>12374DFAS5OTank Cleaning Overtime UnLicensedic</v>
      </c>
      <c r="AO192">
        <f>COUNTIF(AM$11:AM$1107, AM192)</f>
        <v>3</v>
      </c>
      <c r="AP192">
        <f>COUNTIF(AN$11:AN$1107, AN192)</f>
        <v>2</v>
      </c>
      <c r="AQ192">
        <f>MATCH(AM192, AM$11:AM$1107, 0)</f>
        <v>182</v>
      </c>
      <c r="AR192">
        <f>MATCH(AN192, AN$11:AN$1107, 0)</f>
        <v>182</v>
      </c>
      <c r="AS192">
        <v>884</v>
      </c>
      <c r="AU192" t="str">
        <f>C192</f>
        <v>Tank Cleaning Overtime Licensed E</v>
      </c>
      <c r="AV192" t="str">
        <f>IF(F192="", "", F192)</f>
        <v>Tank Cleaning Overtime UnLicensedic</v>
      </c>
      <c r="AW192" s="13">
        <f>M192</f>
        <v>0.97142857142857142</v>
      </c>
      <c r="AX192" t="e">
        <f>VLOOKUP(AI192, UniquePairs!A$5:A$2000, 1, FALSE)</f>
        <v>#N/A</v>
      </c>
      <c r="AY192" t="str">
        <f>IFERROR(INDEX(UniquePairs!A$5:K$1000, MATCH(AL192, UniquePairs!A$5:A$1000, 0), 10), "")</f>
        <v/>
      </c>
      <c r="AZ192" s="13">
        <f>IF(AY192&lt;&gt;"", AY192, AW192)</f>
        <v>0.97142857142857142</v>
      </c>
      <c r="BA192" t="str">
        <f>IF(AZ192=0,"None",IF(AZ192&lt;0.6,"Weak",IF(AZ192&lt;0.7,"Review",IF(AZ192&lt;0.8,"Good",IF(AZ192&lt;0.9,"Very Good","Solid")))))</f>
        <v>Solid</v>
      </c>
      <c r="BB192" s="28" t="str">
        <f>IF(AJ191=AJ192, BB191, BC192)</f>
        <v>Tank Cleaning Overtime</v>
      </c>
      <c r="BC192" t="str">
        <f>IF(AV192="",AU192,StringMatch(AU192,AV192,TRUE))</f>
        <v>Tank Cleaning Overtime</v>
      </c>
      <c r="BD192" t="str">
        <f>TRIM(SUBSTITUTE(SUBSTITUTE(SUBSTITUTE(SUBSTITUTE(SUBSTITUTE(SUBSTITUTE(SUBSTITUTE(SUBSTITUTE(SUBSTITUTE(SUBSTITUTE(AU192,BR192,""),BS192,""),BT192,""),BU192,""),BV192,""),BW192,""),BX192,""),BY192,""),BZ192,""),CA192,""))</f>
        <v>Licensed E</v>
      </c>
      <c r="BE192" t="str">
        <f>TRIM(SUBSTITUTE(SUBSTITUTE(SUBSTITUTE(SUBSTITUTE(SUBSTITUTE(SUBSTITUTE(SUBSTITUTE(SUBSTITUTE(SUBSTITUTE(SUBSTITUTE(AV192,BH192,""),BI192,""),BJ192,""),BK192,""),BL192,""),BM192,""),BN192,""),BO192,""),BP192,""),BQ192,""))</f>
        <v>Unic</v>
      </c>
      <c r="BF192" s="21">
        <f>LEN(AU192)-LEN(SUBSTITUTE(AU192," ",""))</f>
        <v>4</v>
      </c>
      <c r="BG192" s="21">
        <f>LEN(AV192)-LEN(SUBSTITUTE(AV192," ",""))</f>
        <v>3</v>
      </c>
      <c r="BH192" s="21" t="str">
        <f>IF(BF192=0,AU192,findspace($AU192,BH$10))</f>
        <v>Tank</v>
      </c>
      <c r="BI192" s="21" t="str">
        <f>IF(BH192=0,AN192,findspace($AU192,BI$10))</f>
        <v>Cleaning</v>
      </c>
      <c r="BJ192" s="21" t="str">
        <f>IF(BI192=0,AV192,findspace($AU192,BJ$10))</f>
        <v>Overtime</v>
      </c>
      <c r="BK192" s="21" t="str">
        <f>IF(BJ192=0,AW192,findspace($AU192,BK$10))</f>
        <v>Licensed</v>
      </c>
      <c r="BL192" s="21" t="str">
        <f>IF(BK192=0,AX192,findspace($AU192,BL$10))</f>
        <v>E</v>
      </c>
      <c r="BM192" s="21" t="str">
        <f>IF(BL192=0,BF192,findspace($AU192,BM$10))</f>
        <v/>
      </c>
      <c r="BN192" s="21" t="str">
        <f>IF(BM192=0,BH192,findspace($AU192,BN$10))</f>
        <v/>
      </c>
      <c r="BO192" s="21" t="str">
        <f>IF(BN192=0,BI192,findspace($AU192,BO$10))</f>
        <v/>
      </c>
      <c r="BR192" s="21" t="str">
        <f>IF($BG192=0,$AV192,findspace($AV192,BR$10))</f>
        <v>Tank</v>
      </c>
      <c r="BS192" s="21" t="str">
        <f>IF($BG192=0,$AV192,findspace($AV192,BS$10))</f>
        <v>Cleaning</v>
      </c>
      <c r="BT192" s="21" t="str">
        <f>IF($BG192=0,$AV192,findspace($AV192,BT$10))</f>
        <v>Overtime</v>
      </c>
      <c r="BU192" s="21" t="str">
        <f>IF($BG192=0,$AV192,findspace($AV192,BU$10))</f>
        <v>UnLicensedic</v>
      </c>
      <c r="BV192" s="21" t="str">
        <f>IF($BG192=0,$AV192,findspace($AV192,BV$10))</f>
        <v/>
      </c>
      <c r="BW192" s="21" t="str">
        <f>IF($BG192=0,$AV192,findspace($AV192,BW$10))</f>
        <v/>
      </c>
      <c r="BX192" s="21" t="str">
        <f>IF($BG192=0,$AV192,findspace($AV192,BX$10))</f>
        <v/>
      </c>
      <c r="BY192" s="21" t="str">
        <f>IF($BG192=0,$AV192,findspace($AV192,BY$10))</f>
        <v/>
      </c>
      <c r="BZ192" s="21" t="str">
        <f>IF($BG192=0,$AV192,findspace($AV192,BZ$10))</f>
        <v/>
      </c>
      <c r="CA192" s="21" t="str">
        <f>IF($BG192=0,$AV192,findspace($AV192,CA$10))</f>
        <v/>
      </c>
    </row>
    <row r="193" spans="1:79" x14ac:dyDescent="0.35">
      <c r="A193" t="s">
        <v>1839</v>
      </c>
      <c r="B193" t="s">
        <v>1452</v>
      </c>
      <c r="C193" t="s">
        <v>3554</v>
      </c>
      <c r="D193" t="s">
        <v>1839</v>
      </c>
      <c r="E193" t="s">
        <v>1451</v>
      </c>
      <c r="F193" t="s">
        <v>3551</v>
      </c>
      <c r="G193" s="13">
        <v>0.97142857142857142</v>
      </c>
      <c r="I193">
        <v>12374</v>
      </c>
      <c r="J193" t="str">
        <f>K193&amp;L193</f>
        <v>DFAS5OTank Cleaning Overtime UnLicensedic12374DFAS5MTank Cleaning Overtime Licensed E</v>
      </c>
      <c r="K193" t="str">
        <f>A193&amp;B193&amp;C193</f>
        <v>DFAS5OTank Cleaning Overtime UnLicensedic</v>
      </c>
      <c r="L193" t="str">
        <f>I193&amp;D193&amp;E193&amp;F193</f>
        <v>12374DFAS5MTank Cleaning Overtime Licensed E</v>
      </c>
      <c r="M193" s="13">
        <f>G193</f>
        <v>0.97142857142857142</v>
      </c>
      <c r="N193" s="13"/>
      <c r="O193" s="19">
        <v>808</v>
      </c>
      <c r="P193">
        <f>COUNTIF(C$11:C$2024, C193)</f>
        <v>3</v>
      </c>
      <c r="Q193">
        <f>COUNTIF(F$11:F$177, F193)</f>
        <v>0</v>
      </c>
      <c r="R193" t="b">
        <f>A193=D193</f>
        <v>1</v>
      </c>
      <c r="S193" t="b">
        <f>A193&amp;B193&amp;C193=D193&amp;E193&amp;F193</f>
        <v>0</v>
      </c>
      <c r="V193" t="str">
        <f>IF($A193=V$10, $C193, "")</f>
        <v>Tank Cleaning Overtime UnLicensedic</v>
      </c>
      <c r="W193" t="str">
        <f>IF($A193=W$10, $C193, "")</f>
        <v/>
      </c>
      <c r="X193" t="str">
        <f>IF($A193=X$10, $C193, "")</f>
        <v/>
      </c>
      <c r="Y193" t="str">
        <f>IF($A193=Y$10, $C193, "")</f>
        <v/>
      </c>
      <c r="Z193" t="str">
        <f>IF($A193=Z$10, $C193, "")</f>
        <v/>
      </c>
      <c r="AB193" t="str">
        <f>IF($D193=AB$10, $F193, "")</f>
        <v>Tank Cleaning Overtime Licensed E</v>
      </c>
      <c r="AC193" t="str">
        <f>IF($D193=AC$10, $F193, "")</f>
        <v/>
      </c>
      <c r="AD193" t="str">
        <f>IF($D193=AD$10, $F193, "")</f>
        <v/>
      </c>
      <c r="AE193" t="str">
        <f>IF($D193=AE$10, $F193, "")</f>
        <v/>
      </c>
      <c r="AF193" t="str">
        <f>IF($D193=AF$10, $F193, "")</f>
        <v/>
      </c>
      <c r="AH193">
        <f>COUNTIF(AI$11:AI$2024, AI193)</f>
        <v>1</v>
      </c>
      <c r="AI193" t="str">
        <f>V193&amp;AB193&amp;W193&amp;AC193&amp;X193&amp;AD193&amp;Y193&amp;AE193&amp;Z193&amp;AF193</f>
        <v>Tank Cleaning Overtime UnLicensedicTank Cleaning Overtime Licensed E</v>
      </c>
      <c r="AJ193">
        <f>IF(ROW()=11,1,IF(AK192+1=AK193,AJ192,AJ192+1))</f>
        <v>156</v>
      </c>
      <c r="AK193">
        <f>IF(AI193=AI192, AK192+1, 1)</f>
        <v>1</v>
      </c>
      <c r="AL193" s="26" t="str">
        <f>AM193&amp;AN193</f>
        <v>DFAS5OTank Cleaning Overtime UnLicensedic12374DFAS5MTank Cleaning Overtime Licensed E</v>
      </c>
      <c r="AM193" t="str">
        <f>K193</f>
        <v>DFAS5OTank Cleaning Overtime UnLicensedic</v>
      </c>
      <c r="AN193" t="str">
        <f>L193</f>
        <v>12374DFAS5MTank Cleaning Overtime Licensed E</v>
      </c>
      <c r="AO193">
        <f>COUNTIF(AM$11:AM$1107, AM193)</f>
        <v>3</v>
      </c>
      <c r="AP193">
        <f>COUNTIF(AN$11:AN$1107, AN193)</f>
        <v>2</v>
      </c>
      <c r="AQ193">
        <f>MATCH(AM193, AM$11:AM$1107, 0)</f>
        <v>183</v>
      </c>
      <c r="AR193">
        <f>MATCH(AN193, AN$11:AN$1107, 0)</f>
        <v>183</v>
      </c>
      <c r="AS193">
        <v>808</v>
      </c>
      <c r="AU193" t="str">
        <f>C193</f>
        <v>Tank Cleaning Overtime UnLicensedic</v>
      </c>
      <c r="AV193" t="str">
        <f>IF(F193="", "", F193)</f>
        <v>Tank Cleaning Overtime Licensed E</v>
      </c>
      <c r="AW193" s="13">
        <f>M193</f>
        <v>0.97142857142857142</v>
      </c>
      <c r="AX193" t="e">
        <f>VLOOKUP(AI193, UniquePairs!A$5:A$2000, 1, FALSE)</f>
        <v>#N/A</v>
      </c>
      <c r="AY193" t="str">
        <f>IFERROR(INDEX(UniquePairs!A$5:K$1000, MATCH(AL193, UniquePairs!A$5:A$1000, 0), 10), "")</f>
        <v/>
      </c>
      <c r="AZ193" s="13">
        <f>IF(AY193&lt;&gt;"", AY193, AW193)</f>
        <v>0.97142857142857142</v>
      </c>
      <c r="BA193" t="str">
        <f>IF(AZ193=0,"None",IF(AZ193&lt;0.6,"Weak",IF(AZ193&lt;0.7,"Review",IF(AZ193&lt;0.8,"Good",IF(AZ193&lt;0.9,"Very Good","Solid")))))</f>
        <v>Solid</v>
      </c>
      <c r="BB193" s="28" t="str">
        <f>IF(AJ192=AJ193, BB192, BC193)</f>
        <v>Tank Cleaning Overtime</v>
      </c>
      <c r="BC193" t="str">
        <f>IF(AV193="",AU193,StringMatch(AU193,AV193,TRUE))</f>
        <v>Tank Cleaning Overtime</v>
      </c>
      <c r="BD193" t="str">
        <f>TRIM(SUBSTITUTE(SUBSTITUTE(SUBSTITUTE(SUBSTITUTE(SUBSTITUTE(SUBSTITUTE(SUBSTITUTE(SUBSTITUTE(SUBSTITUTE(SUBSTITUTE(AU193,BR193,""),BS193,""),BT193,""),BU193,""),BV193,""),BW193,""),BX193,""),BY193,""),BZ193,""),CA193,""))</f>
        <v>Unic</v>
      </c>
      <c r="BE193" t="str">
        <f>TRIM(SUBSTITUTE(SUBSTITUTE(SUBSTITUTE(SUBSTITUTE(SUBSTITUTE(SUBSTITUTE(SUBSTITUTE(SUBSTITUTE(SUBSTITUTE(SUBSTITUTE(AV193,BH193,""),BI193,""),BJ193,""),BK193,""),BL193,""),BM193,""),BN193,""),BO193,""),BP193,""),BQ193,""))</f>
        <v>Licensed E</v>
      </c>
      <c r="BF193" s="21">
        <f>LEN(AU193)-LEN(SUBSTITUTE(AU193," ",""))</f>
        <v>3</v>
      </c>
      <c r="BG193" s="21">
        <f>LEN(AV193)-LEN(SUBSTITUTE(AV193," ",""))</f>
        <v>4</v>
      </c>
      <c r="BH193" s="21" t="str">
        <f>IF(BF193=0,AU193,findspace($AU193,BH$10))</f>
        <v>Tank</v>
      </c>
      <c r="BI193" s="21" t="str">
        <f>IF(BH193=0,AN193,findspace($AU193,BI$10))</f>
        <v>Cleaning</v>
      </c>
      <c r="BJ193" s="21" t="str">
        <f>IF(BI193=0,AV193,findspace($AU193,BJ$10))</f>
        <v>Overtime</v>
      </c>
      <c r="BK193" s="21" t="str">
        <f>IF(BJ193=0,AW193,findspace($AU193,BK$10))</f>
        <v>UnLicensedic</v>
      </c>
      <c r="BL193" s="21" t="str">
        <f>IF(BK193=0,AX193,findspace($AU193,BL$10))</f>
        <v/>
      </c>
      <c r="BM193" s="21" t="str">
        <f>IF(BL193=0,BF193,findspace($AU193,BM$10))</f>
        <v/>
      </c>
      <c r="BN193" s="21" t="str">
        <f>IF(BM193=0,BH193,findspace($AU193,BN$10))</f>
        <v/>
      </c>
      <c r="BO193" s="21" t="str">
        <f>IF(BN193=0,BI193,findspace($AU193,BO$10))</f>
        <v/>
      </c>
      <c r="BR193" s="21" t="str">
        <f>IF($BG193=0,$AV193,findspace($AV193,BR$10))</f>
        <v>Tank</v>
      </c>
      <c r="BS193" s="21" t="str">
        <f>IF($BG193=0,$AV193,findspace($AV193,BS$10))</f>
        <v>Cleaning</v>
      </c>
      <c r="BT193" s="21" t="str">
        <f>IF($BG193=0,$AV193,findspace($AV193,BT$10))</f>
        <v>Overtime</v>
      </c>
      <c r="BU193" s="21" t="str">
        <f>IF($BG193=0,$AV193,findspace($AV193,BU$10))</f>
        <v>Licensed</v>
      </c>
      <c r="BV193" s="21" t="str">
        <f>IF($BG193=0,$AV193,findspace($AV193,BV$10))</f>
        <v>E</v>
      </c>
      <c r="BW193" s="21" t="str">
        <f>IF($BG193=0,$AV193,findspace($AV193,BW$10))</f>
        <v/>
      </c>
      <c r="BX193" s="21" t="str">
        <f>IF($BG193=0,$AV193,findspace($AV193,BX$10))</f>
        <v/>
      </c>
      <c r="BY193" s="21" t="str">
        <f>IF($BG193=0,$AV193,findspace($AV193,BY$10))</f>
        <v/>
      </c>
      <c r="BZ193" s="21" t="str">
        <f>IF($BG193=0,$AV193,findspace($AV193,BZ$10))</f>
        <v/>
      </c>
      <c r="CA193" s="21" t="str">
        <f>IF($BG193=0,$AV193,findspace($AV193,CA$10))</f>
        <v/>
      </c>
    </row>
    <row r="194" spans="1:79" x14ac:dyDescent="0.35">
      <c r="A194" t="s">
        <v>1836</v>
      </c>
      <c r="B194">
        <v>41</v>
      </c>
      <c r="C194" t="s">
        <v>3430</v>
      </c>
      <c r="D194" t="s">
        <v>1836</v>
      </c>
      <c r="E194">
        <v>87</v>
      </c>
      <c r="F194" t="s">
        <v>3577</v>
      </c>
      <c r="G194" s="13">
        <v>0.97050691244239629</v>
      </c>
      <c r="I194">
        <v>12374</v>
      </c>
      <c r="J194" t="str">
        <f>K194&amp;L194</f>
        <v>GSA41Compensatory Time Used12374GSA87Leave Without Pay Workmans Compensatory Time Used</v>
      </c>
      <c r="K194" t="str">
        <f>A194&amp;B194&amp;C194</f>
        <v>GSA41Compensatory Time Used</v>
      </c>
      <c r="L194" t="str">
        <f>I194&amp;D194&amp;E194&amp;F194</f>
        <v>12374GSA87Leave Without Pay Workmans Compensatory Time Used</v>
      </c>
      <c r="M194" s="13">
        <f>G194</f>
        <v>0.97050691244239629</v>
      </c>
      <c r="N194" s="13"/>
      <c r="O194" s="19">
        <v>545</v>
      </c>
      <c r="P194">
        <f>COUNTIF(C$11:C$2024, C194)</f>
        <v>3</v>
      </c>
      <c r="Q194">
        <f>COUNTIF(F$11:F$177, F194)</f>
        <v>0</v>
      </c>
      <c r="R194" t="b">
        <f>A194=D194</f>
        <v>1</v>
      </c>
      <c r="S194" t="b">
        <f>A194&amp;B194&amp;C194=D194&amp;E194&amp;F194</f>
        <v>0</v>
      </c>
      <c r="V194" t="str">
        <f>IF($A194=V$10, $C194, "")</f>
        <v/>
      </c>
      <c r="W194" t="str">
        <f>IF($A194=W$10, $C194, "")</f>
        <v>Compensatory Time Used</v>
      </c>
      <c r="X194" t="str">
        <f>IF($A194=X$10, $C194, "")</f>
        <v/>
      </c>
      <c r="Y194" t="str">
        <f>IF($A194=Y$10, $C194, "")</f>
        <v/>
      </c>
      <c r="Z194" t="str">
        <f>IF($A194=Z$10, $C194, "")</f>
        <v/>
      </c>
      <c r="AB194" t="str">
        <f>IF($D194=AB$10, $F194, "")</f>
        <v/>
      </c>
      <c r="AC194" t="str">
        <f>IF($D194=AC$10, $F194, "")</f>
        <v>Leave Without Pay Workmans Compensatory Time Used</v>
      </c>
      <c r="AD194" t="str">
        <f>IF($D194=AD$10, $F194, "")</f>
        <v/>
      </c>
      <c r="AE194" t="str">
        <f>IF($D194=AE$10, $F194, "")</f>
        <v/>
      </c>
      <c r="AF194" t="str">
        <f>IF($D194=AF$10, $F194, "")</f>
        <v/>
      </c>
      <c r="AH194">
        <f>COUNTIF(AI$11:AI$2024, AI194)</f>
        <v>1</v>
      </c>
      <c r="AI194" t="str">
        <f>V194&amp;AB194&amp;W194&amp;AC194&amp;X194&amp;AD194&amp;Y194&amp;AE194&amp;Z194&amp;AF194</f>
        <v>Compensatory Time UsedLeave Without Pay Workmans Compensatory Time Used</v>
      </c>
      <c r="AJ194">
        <f>IF(ROW()=11,1,IF(AK193+1=AK194,AJ193,AJ193+1))</f>
        <v>157</v>
      </c>
      <c r="AK194">
        <f>IF(AI194=AI193, AK193+1, 1)</f>
        <v>1</v>
      </c>
      <c r="AL194" s="26" t="str">
        <f>AM194&amp;AN194</f>
        <v>GSA41Compensatory Time Used12374GSA87Leave Without Pay Workmans Compensatory Time Used</v>
      </c>
      <c r="AM194" t="str">
        <f>K194</f>
        <v>GSA41Compensatory Time Used</v>
      </c>
      <c r="AN194" t="str">
        <f>L194</f>
        <v>12374GSA87Leave Without Pay Workmans Compensatory Time Used</v>
      </c>
      <c r="AO194">
        <f>COUNTIF(AM$11:AM$1107, AM194)</f>
        <v>3</v>
      </c>
      <c r="AP194">
        <f>COUNTIF(AN$11:AN$1107, AN194)</f>
        <v>2</v>
      </c>
      <c r="AQ194">
        <f>MATCH(AM194, AM$11:AM$1107, 0)</f>
        <v>12</v>
      </c>
      <c r="AR194">
        <f>MATCH(AN194, AN$11:AN$1107, 0)</f>
        <v>184</v>
      </c>
      <c r="AS194">
        <v>545</v>
      </c>
      <c r="AU194" t="str">
        <f>C194</f>
        <v>Compensatory Time Used</v>
      </c>
      <c r="AV194" t="str">
        <f>IF(F194="", "", F194)</f>
        <v>Leave Without Pay Workmans Compensatory Time Used</v>
      </c>
      <c r="AW194" s="13">
        <f>M194</f>
        <v>0.97050691244239629</v>
      </c>
      <c r="AX194" t="e">
        <f>VLOOKUP(AI194, UniquePairs!A$5:A$2000, 1, FALSE)</f>
        <v>#N/A</v>
      </c>
      <c r="AY194" t="str">
        <f>IFERROR(INDEX(UniquePairs!A$5:K$1000, MATCH(AL194, UniquePairs!A$5:A$1000, 0), 10), "")</f>
        <v/>
      </c>
      <c r="AZ194" s="13">
        <f>IF(AY194&lt;&gt;"", AY194, AW194)</f>
        <v>0.97050691244239629</v>
      </c>
      <c r="BA194" t="str">
        <f>IF(AZ194=0,"None",IF(AZ194&lt;0.6,"Weak",IF(AZ194&lt;0.7,"Review",IF(AZ194&lt;0.8,"Good",IF(AZ194&lt;0.9,"Very Good","Solid")))))</f>
        <v>Solid</v>
      </c>
      <c r="BB194" s="28" t="str">
        <f>IF(AJ193=AJ194, BB193, BC194)</f>
        <v>Compensatory Time Used</v>
      </c>
      <c r="BC194" t="str">
        <f>IF(AV194="",AU194,StringMatch(AU194,AV194,TRUE))</f>
        <v>Compensatory Time Used</v>
      </c>
      <c r="BD194" t="str">
        <f>TRIM(SUBSTITUTE(SUBSTITUTE(SUBSTITUTE(SUBSTITUTE(SUBSTITUTE(SUBSTITUTE(SUBSTITUTE(SUBSTITUTE(SUBSTITUTE(SUBSTITUTE(AU194,BR194,""),BS194,""),BT194,""),BU194,""),BV194,""),BW194,""),BX194,""),BY194,""),BZ194,""),CA194,""))</f>
        <v/>
      </c>
      <c r="BE194" t="str">
        <f>TRIM(SUBSTITUTE(SUBSTITUTE(SUBSTITUTE(SUBSTITUTE(SUBSTITUTE(SUBSTITUTE(SUBSTITUTE(SUBSTITUTE(SUBSTITUTE(SUBSTITUTE(AV194,BH194,""),BI194,""),BJ194,""),BK194,""),BL194,""),BM194,""),BN194,""),BO194,""),BP194,""),BQ194,""))</f>
        <v>Leave Without Pay Workmans</v>
      </c>
      <c r="BF194" s="21">
        <f>LEN(AU194)-LEN(SUBSTITUTE(AU194," ",""))</f>
        <v>2</v>
      </c>
      <c r="BG194" s="21">
        <f>LEN(AV194)-LEN(SUBSTITUTE(AV194," ",""))</f>
        <v>6</v>
      </c>
      <c r="BH194" s="21" t="str">
        <f>IF(BF194=0,AU194,findspace($AU194,BH$10))</f>
        <v>Compensatory</v>
      </c>
      <c r="BI194" s="21" t="str">
        <f>IF(BH194=0,AN194,findspace($AU194,BI$10))</f>
        <v>Time</v>
      </c>
      <c r="BJ194" s="21" t="str">
        <f>IF(BI194=0,AV194,findspace($AU194,BJ$10))</f>
        <v>Used</v>
      </c>
      <c r="BK194" s="21" t="str">
        <f>IF(BJ194=0,AW194,findspace($AU194,BK$10))</f>
        <v/>
      </c>
      <c r="BL194" s="21" t="str">
        <f>IF(BK194=0,AX194,findspace($AU194,BL$10))</f>
        <v/>
      </c>
      <c r="BM194" s="21" t="str">
        <f>IF(BL194=0,BF194,findspace($AU194,BM$10))</f>
        <v/>
      </c>
      <c r="BN194" s="21" t="str">
        <f>IF(BM194=0,BH194,findspace($AU194,BN$10))</f>
        <v/>
      </c>
      <c r="BO194" s="21" t="str">
        <f>IF(BN194=0,BI194,findspace($AU194,BO$10))</f>
        <v/>
      </c>
      <c r="BR194" s="21" t="str">
        <f>IF($BG194=0,$AV194,findspace($AV194,BR$10))</f>
        <v>Leave</v>
      </c>
      <c r="BS194" s="21" t="str">
        <f>IF($BG194=0,$AV194,findspace($AV194,BS$10))</f>
        <v>Without</v>
      </c>
      <c r="BT194" s="21" t="str">
        <f>IF($BG194=0,$AV194,findspace($AV194,BT$10))</f>
        <v>Pay</v>
      </c>
      <c r="BU194" s="21" t="str">
        <f>IF($BG194=0,$AV194,findspace($AV194,BU$10))</f>
        <v>Workmans</v>
      </c>
      <c r="BV194" s="21" t="str">
        <f>IF($BG194=0,$AV194,findspace($AV194,BV$10))</f>
        <v>Compensatory</v>
      </c>
      <c r="BW194" s="21" t="str">
        <f>IF($BG194=0,$AV194,findspace($AV194,BW$10))</f>
        <v>Time</v>
      </c>
      <c r="BX194" s="21" t="str">
        <f>IF($BG194=0,$AV194,findspace($AV194,BX$10))</f>
        <v>Used</v>
      </c>
      <c r="BY194" s="21" t="str">
        <f>IF($BG194=0,$AV194,findspace($AV194,BY$10))</f>
        <v/>
      </c>
      <c r="BZ194" s="21" t="str">
        <f>IF($BG194=0,$AV194,findspace($AV194,BZ$10))</f>
        <v/>
      </c>
      <c r="CA194" s="21" t="str">
        <f>IF($BG194=0,$AV194,findspace($AV194,CA$10))</f>
        <v/>
      </c>
    </row>
    <row r="195" spans="1:79" x14ac:dyDescent="0.35">
      <c r="A195" t="s">
        <v>1836</v>
      </c>
      <c r="B195">
        <v>87</v>
      </c>
      <c r="C195" t="s">
        <v>3577</v>
      </c>
      <c r="D195" t="s">
        <v>1836</v>
      </c>
      <c r="E195">
        <v>41</v>
      </c>
      <c r="F195" t="s">
        <v>3430</v>
      </c>
      <c r="G195" s="13">
        <v>0.97050691244239629</v>
      </c>
      <c r="I195">
        <v>12374</v>
      </c>
      <c r="J195" t="str">
        <f>K195&amp;L195</f>
        <v>GSA87Leave Without Pay Workmans Compensatory Time Used12374GSA41Compensatory Time Used</v>
      </c>
      <c r="K195" t="str">
        <f>A195&amp;B195&amp;C195</f>
        <v>GSA87Leave Without Pay Workmans Compensatory Time Used</v>
      </c>
      <c r="L195" t="str">
        <f>I195&amp;D195&amp;E195&amp;F195</f>
        <v>12374GSA41Compensatory Time Used</v>
      </c>
      <c r="M195" s="13">
        <f>G195</f>
        <v>0.97050691244239629</v>
      </c>
      <c r="N195" s="13"/>
      <c r="O195" s="19">
        <v>245</v>
      </c>
      <c r="P195">
        <f>COUNTIF(C$11:C$2024, C195)</f>
        <v>3</v>
      </c>
      <c r="Q195">
        <f>COUNTIF(F$11:F$177, F195)</f>
        <v>1</v>
      </c>
      <c r="R195" t="b">
        <f>A195=D195</f>
        <v>1</v>
      </c>
      <c r="S195" t="b">
        <f>A195&amp;B195&amp;C195=D195&amp;E195&amp;F195</f>
        <v>0</v>
      </c>
      <c r="V195" t="str">
        <f>IF($A195=V$10, $C195, "")</f>
        <v/>
      </c>
      <c r="W195" t="str">
        <f>IF($A195=W$10, $C195, "")</f>
        <v>Leave Without Pay Workmans Compensatory Time Used</v>
      </c>
      <c r="X195" t="str">
        <f>IF($A195=X$10, $C195, "")</f>
        <v/>
      </c>
      <c r="Y195" t="str">
        <f>IF($A195=Y$10, $C195, "")</f>
        <v/>
      </c>
      <c r="Z195" t="str">
        <f>IF($A195=Z$10, $C195, "")</f>
        <v/>
      </c>
      <c r="AB195" t="str">
        <f>IF($D195=AB$10, $F195, "")</f>
        <v/>
      </c>
      <c r="AC195" t="str">
        <f>IF($D195=AC$10, $F195, "")</f>
        <v>Compensatory Time Used</v>
      </c>
      <c r="AD195" t="str">
        <f>IF($D195=AD$10, $F195, "")</f>
        <v/>
      </c>
      <c r="AE195" t="str">
        <f>IF($D195=AE$10, $F195, "")</f>
        <v/>
      </c>
      <c r="AF195" t="str">
        <f>IF($D195=AF$10, $F195, "")</f>
        <v/>
      </c>
      <c r="AH195">
        <f>COUNTIF(AI$11:AI$2024, AI195)</f>
        <v>1</v>
      </c>
      <c r="AI195" t="str">
        <f>V195&amp;AB195&amp;W195&amp;AC195&amp;X195&amp;AD195&amp;Y195&amp;AE195&amp;Z195&amp;AF195</f>
        <v>Leave Without Pay Workmans Compensatory Time UsedCompensatory Time Used</v>
      </c>
      <c r="AJ195">
        <f>IF(ROW()=11,1,IF(AK194+1=AK195,AJ194,AJ194+1))</f>
        <v>158</v>
      </c>
      <c r="AK195">
        <f>IF(AI195=AI194, AK194+1, 1)</f>
        <v>1</v>
      </c>
      <c r="AL195" s="26" t="str">
        <f>AM195&amp;AN195</f>
        <v>GSA87Leave Without Pay Workmans Compensatory Time Used12374GSA41Compensatory Time Used</v>
      </c>
      <c r="AM195" t="str">
        <f>K195</f>
        <v>GSA87Leave Without Pay Workmans Compensatory Time Used</v>
      </c>
      <c r="AN195" t="str">
        <f>L195</f>
        <v>12374GSA41Compensatory Time Used</v>
      </c>
      <c r="AO195">
        <f>COUNTIF(AM$11:AM$1107, AM195)</f>
        <v>3</v>
      </c>
      <c r="AP195">
        <f>COUNTIF(AN$11:AN$1107, AN195)</f>
        <v>21</v>
      </c>
      <c r="AQ195">
        <f>MATCH(AM195, AM$11:AM$1107, 0)</f>
        <v>185</v>
      </c>
      <c r="AR195">
        <f>MATCH(AN195, AN$11:AN$1107, 0)</f>
        <v>10</v>
      </c>
      <c r="AS195">
        <v>245</v>
      </c>
      <c r="AU195" t="str">
        <f>C195</f>
        <v>Leave Without Pay Workmans Compensatory Time Used</v>
      </c>
      <c r="AV195" t="str">
        <f>IF(F195="", "", F195)</f>
        <v>Compensatory Time Used</v>
      </c>
      <c r="AW195" s="13">
        <f>M195</f>
        <v>0.97050691244239629</v>
      </c>
      <c r="AX195" t="e">
        <f>VLOOKUP(AI195, UniquePairs!A$5:A$2000, 1, FALSE)</f>
        <v>#N/A</v>
      </c>
      <c r="AY195" t="str">
        <f>IFERROR(INDEX(UniquePairs!A$5:K$1000, MATCH(AL195, UniquePairs!A$5:A$1000, 0), 10), "")</f>
        <v/>
      </c>
      <c r="AZ195" s="13">
        <f>IF(AY195&lt;&gt;"", AY195, AW195)</f>
        <v>0.97050691244239629</v>
      </c>
      <c r="BA195" t="str">
        <f>IF(AZ195=0,"None",IF(AZ195&lt;0.6,"Weak",IF(AZ195&lt;0.7,"Review",IF(AZ195&lt;0.8,"Good",IF(AZ195&lt;0.9,"Very Good","Solid")))))</f>
        <v>Solid</v>
      </c>
      <c r="BB195" s="28" t="str">
        <f>IF(AJ194=AJ195, BB194, BC195)</f>
        <v>Compensatory Time Used</v>
      </c>
      <c r="BC195" t="str">
        <f>IF(AV195="",AU195,StringMatch(AU195,AV195,TRUE))</f>
        <v>Compensatory Time Used</v>
      </c>
      <c r="BD195" t="str">
        <f>TRIM(SUBSTITUTE(SUBSTITUTE(SUBSTITUTE(SUBSTITUTE(SUBSTITUTE(SUBSTITUTE(SUBSTITUTE(SUBSTITUTE(SUBSTITUTE(SUBSTITUTE(AU195,BR195,""),BS195,""),BT195,""),BU195,""),BV195,""),BW195,""),BX195,""),BY195,""),BZ195,""),CA195,""))</f>
        <v>Leave Without Pay Workmans</v>
      </c>
      <c r="BE195" t="str">
        <f>TRIM(SUBSTITUTE(SUBSTITUTE(SUBSTITUTE(SUBSTITUTE(SUBSTITUTE(SUBSTITUTE(SUBSTITUTE(SUBSTITUTE(SUBSTITUTE(SUBSTITUTE(AV195,BH195,""),BI195,""),BJ195,""),BK195,""),BL195,""),BM195,""),BN195,""),BO195,""),BP195,""),BQ195,""))</f>
        <v/>
      </c>
      <c r="BF195" s="21">
        <f>LEN(AU195)-LEN(SUBSTITUTE(AU195," ",""))</f>
        <v>6</v>
      </c>
      <c r="BG195" s="21">
        <f>LEN(AV195)-LEN(SUBSTITUTE(AV195," ",""))</f>
        <v>2</v>
      </c>
      <c r="BH195" s="21" t="str">
        <f>IF(BF195=0,AU195,findspace($AU195,BH$10))</f>
        <v>Leave</v>
      </c>
      <c r="BI195" s="21" t="str">
        <f>IF(BH195=0,AN195,findspace($AU195,BI$10))</f>
        <v>Without</v>
      </c>
      <c r="BJ195" s="21" t="str">
        <f>IF(BI195=0,AV195,findspace($AU195,BJ$10))</f>
        <v>Pay</v>
      </c>
      <c r="BK195" s="21" t="str">
        <f>IF(BJ195=0,AW195,findspace($AU195,BK$10))</f>
        <v>Workmans</v>
      </c>
      <c r="BL195" s="21" t="str">
        <f>IF(BK195=0,AX195,findspace($AU195,BL$10))</f>
        <v>Compensatory</v>
      </c>
      <c r="BM195" s="21" t="str">
        <f>IF(BL195=0,BF195,findspace($AU195,BM$10))</f>
        <v>Time</v>
      </c>
      <c r="BN195" s="21" t="str">
        <f>IF(BM195=0,BH195,findspace($AU195,BN$10))</f>
        <v>Used</v>
      </c>
      <c r="BO195" s="21" t="str">
        <f>IF(BN195=0,BI195,findspace($AU195,BO$10))</f>
        <v/>
      </c>
      <c r="BR195" s="21" t="str">
        <f>IF($BG195=0,$AV195,findspace($AV195,BR$10))</f>
        <v>Compensatory</v>
      </c>
      <c r="BS195" s="21" t="str">
        <f>IF($BG195=0,$AV195,findspace($AV195,BS$10))</f>
        <v>Time</v>
      </c>
      <c r="BT195" s="21" t="str">
        <f>IF($BG195=0,$AV195,findspace($AV195,BT$10))</f>
        <v>Used</v>
      </c>
      <c r="BU195" s="21" t="str">
        <f>IF($BG195=0,$AV195,findspace($AV195,BU$10))</f>
        <v/>
      </c>
      <c r="BV195" s="21" t="str">
        <f>IF($BG195=0,$AV195,findspace($AV195,BV$10))</f>
        <v/>
      </c>
      <c r="BW195" s="21" t="str">
        <f>IF($BG195=0,$AV195,findspace($AV195,BW$10))</f>
        <v/>
      </c>
      <c r="BX195" s="21" t="str">
        <f>IF($BG195=0,$AV195,findspace($AV195,BX$10))</f>
        <v/>
      </c>
      <c r="BY195" s="21" t="str">
        <f>IF($BG195=0,$AV195,findspace($AV195,BY$10))</f>
        <v/>
      </c>
      <c r="BZ195" s="21" t="str">
        <f>IF($BG195=0,$AV195,findspace($AV195,BZ$10))</f>
        <v/>
      </c>
      <c r="CA195" s="21" t="str">
        <f>IF($BG195=0,$AV195,findspace($AV195,CA$10))</f>
        <v/>
      </c>
    </row>
    <row r="196" spans="1:79" x14ac:dyDescent="0.35">
      <c r="A196" t="s">
        <v>1837</v>
      </c>
      <c r="B196" t="s">
        <v>396</v>
      </c>
      <c r="C196" t="s">
        <v>3458</v>
      </c>
      <c r="D196" t="s">
        <v>1837</v>
      </c>
      <c r="E196" t="s">
        <v>420</v>
      </c>
      <c r="F196" t="s">
        <v>2976</v>
      </c>
      <c r="G196" s="13">
        <v>0.97042881646655232</v>
      </c>
      <c r="I196">
        <v>12374</v>
      </c>
      <c r="J196" t="str">
        <f>K196&amp;L196</f>
        <v>IBCCFSCompensatory Time Off Lieu Of Family Medical Leave Act Self Serious Health Used12374IBCFLMFamily Medical Leave Act Serious Health Self Used</v>
      </c>
      <c r="K196" t="str">
        <f>A196&amp;B196&amp;C196</f>
        <v>IBCCFSCompensatory Time Off Lieu Of Family Medical Leave Act Self Serious Health Used</v>
      </c>
      <c r="L196" t="str">
        <f>I196&amp;D196&amp;E196&amp;F196</f>
        <v>12374IBCFLMFamily Medical Leave Act Serious Health Self Used</v>
      </c>
      <c r="M196" s="13">
        <f>G196</f>
        <v>0.97042881646655232</v>
      </c>
      <c r="N196" s="13"/>
      <c r="O196" s="19">
        <v>12</v>
      </c>
      <c r="P196">
        <f>COUNTIF(C$11:C$2024, C196)</f>
        <v>3</v>
      </c>
      <c r="Q196">
        <f>COUNTIF(F$11:F$177, F196)</f>
        <v>1</v>
      </c>
      <c r="R196" t="b">
        <f>A196=D196</f>
        <v>1</v>
      </c>
      <c r="S196" t="b">
        <f>A196&amp;B196&amp;C196=D196&amp;E196&amp;F196</f>
        <v>0</v>
      </c>
      <c r="V196" t="str">
        <f>IF($A196=V$10, $C196, "")</f>
        <v/>
      </c>
      <c r="W196" t="str">
        <f>IF($A196=W$10, $C196, "")</f>
        <v/>
      </c>
      <c r="X196" t="str">
        <f>IF($A196=X$10, $C196, "")</f>
        <v/>
      </c>
      <c r="Y196" t="str">
        <f>IF($A196=Y$10, $C196, "")</f>
        <v>Compensatory Time Off Lieu Of Family Medical Leave Act Self Serious Health Used</v>
      </c>
      <c r="Z196" t="str">
        <f>IF($A196=Z$10, $C196, "")</f>
        <v/>
      </c>
      <c r="AB196" t="str">
        <f>IF($D196=AB$10, $F196, "")</f>
        <v/>
      </c>
      <c r="AC196" t="str">
        <f>IF($D196=AC$10, $F196, "")</f>
        <v/>
      </c>
      <c r="AD196" t="str">
        <f>IF($D196=AD$10, $F196, "")</f>
        <v/>
      </c>
      <c r="AE196" t="str">
        <f>IF($D196=AE$10, $F196, "")</f>
        <v>Family Medical Leave Act Serious Health Self Used</v>
      </c>
      <c r="AF196" t="str">
        <f>IF($D196=AF$10, $F196, "")</f>
        <v/>
      </c>
      <c r="AH196">
        <f>COUNTIF(AI$11:AI$2024, AI196)</f>
        <v>1</v>
      </c>
      <c r="AI196" t="str">
        <f>V196&amp;AB196&amp;W196&amp;AC196&amp;X196&amp;AD196&amp;Y196&amp;AE196&amp;Z196&amp;AF196</f>
        <v>Compensatory Time Off Lieu Of Family Medical Leave Act Self Serious Health UsedFamily Medical Leave Act Serious Health Self Used</v>
      </c>
      <c r="AJ196">
        <f>IF(ROW()=11,1,IF(AK195+1=AK196,AJ195,AJ195+1))</f>
        <v>159</v>
      </c>
      <c r="AK196">
        <f>IF(AI196=AI195, AK195+1, 1)</f>
        <v>1</v>
      </c>
      <c r="AL196" s="26" t="str">
        <f>AM196&amp;AN196</f>
        <v>IBCCFSCompensatory Time Off Lieu Of Family Medical Leave Act Self Serious Health Used12374IBCFLMFamily Medical Leave Act Serious Health Self Used</v>
      </c>
      <c r="AM196" t="str">
        <f>K196</f>
        <v>IBCCFSCompensatory Time Off Lieu Of Family Medical Leave Act Self Serious Health Used</v>
      </c>
      <c r="AN196" t="str">
        <f>L196</f>
        <v>12374IBCFLMFamily Medical Leave Act Serious Health Self Used</v>
      </c>
      <c r="AO196">
        <f>COUNTIF(AM$11:AM$1107, AM196)</f>
        <v>3</v>
      </c>
      <c r="AP196">
        <f>COUNTIF(AN$11:AN$1107, AN196)</f>
        <v>4</v>
      </c>
      <c r="AQ196">
        <f>MATCH(AM196, AM$11:AM$1107, 0)</f>
        <v>186</v>
      </c>
      <c r="AR196">
        <f>MATCH(AN196, AN$11:AN$1107, 0)</f>
        <v>124</v>
      </c>
      <c r="AS196">
        <v>12</v>
      </c>
      <c r="AU196" t="str">
        <f>C196</f>
        <v>Compensatory Time Off Lieu Of Family Medical Leave Act Self Serious Health Used</v>
      </c>
      <c r="AV196" t="str">
        <f>IF(F196="", "", F196)</f>
        <v>Family Medical Leave Act Serious Health Self Used</v>
      </c>
      <c r="AW196" s="13">
        <f>M196</f>
        <v>0.97042881646655232</v>
      </c>
      <c r="AX196" t="e">
        <f>VLOOKUP(AI196, UniquePairs!A$5:A$2000, 1, FALSE)</f>
        <v>#N/A</v>
      </c>
      <c r="AY196" t="str">
        <f>IFERROR(INDEX(UniquePairs!A$5:K$1000, MATCH(AL196, UniquePairs!A$5:A$1000, 0), 10), "")</f>
        <v/>
      </c>
      <c r="AZ196" s="13">
        <f>IF(AY196&lt;&gt;"", AY196, AW196)</f>
        <v>0.97042881646655232</v>
      </c>
      <c r="BA196" t="str">
        <f>IF(AZ196=0,"None",IF(AZ196&lt;0.6,"Weak",IF(AZ196&lt;0.7,"Review",IF(AZ196&lt;0.8,"Good",IF(AZ196&lt;0.9,"Very Good","Solid")))))</f>
        <v>Solid</v>
      </c>
      <c r="BB196" s="28" t="str">
        <f>IF(AJ195=AJ196, BB195, BC196)</f>
        <v>Family Medical Leave Act Self Serious Health Used</v>
      </c>
      <c r="BC196" t="str">
        <f>IF(AV196="",AU196,StringMatch(AU196,AV196,TRUE))</f>
        <v>Family Medical Leave Act Self Serious Health Used</v>
      </c>
      <c r="BD196" t="str">
        <f>TRIM(SUBSTITUTE(SUBSTITUTE(SUBSTITUTE(SUBSTITUTE(SUBSTITUTE(SUBSTITUTE(SUBSTITUTE(SUBSTITUTE(SUBSTITUTE(SUBSTITUTE(AU196,BR196,""),BS196,""),BT196,""),BU196,""),BV196,""),BW196,""),BX196,""),BY196,""),BZ196,""),CA196,""))</f>
        <v>Compensatory Time Off Lieu Of</v>
      </c>
      <c r="BE196" t="str">
        <f>TRIM(SUBSTITUTE(SUBSTITUTE(SUBSTITUTE(SUBSTITUTE(SUBSTITUTE(SUBSTITUTE(SUBSTITUTE(SUBSTITUTE(SUBSTITUTE(SUBSTITUTE(AV196,BH196,""),BI196,""),BJ196,""),BK196,""),BL196,""),BM196,""),BN196,""),BO196,""),BP196,""),BQ196,""))</f>
        <v>Act Serious Health Self Used</v>
      </c>
      <c r="BF196" s="21">
        <f>LEN(AU196)-LEN(SUBSTITUTE(AU196," ",""))</f>
        <v>12</v>
      </c>
      <c r="BG196" s="21">
        <f>LEN(AV196)-LEN(SUBSTITUTE(AV196," ",""))</f>
        <v>7</v>
      </c>
      <c r="BH196" s="21" t="str">
        <f>IF(BF196=0,AU196,findspace($AU196,BH$10))</f>
        <v>Compensatory</v>
      </c>
      <c r="BI196" s="21" t="str">
        <f>IF(BH196=0,AN196,findspace($AU196,BI$10))</f>
        <v>Time</v>
      </c>
      <c r="BJ196" s="21" t="str">
        <f>IF(BI196=0,AV196,findspace($AU196,BJ$10))</f>
        <v>Off</v>
      </c>
      <c r="BK196" s="21" t="str">
        <f>IF(BJ196=0,AW196,findspace($AU196,BK$10))</f>
        <v>Lieu</v>
      </c>
      <c r="BL196" s="21" t="str">
        <f>IF(BK196=0,AX196,findspace($AU196,BL$10))</f>
        <v>Of</v>
      </c>
      <c r="BM196" s="21" t="str">
        <f>IF(BL196=0,BF196,findspace($AU196,BM$10))</f>
        <v>Family</v>
      </c>
      <c r="BN196" s="21" t="str">
        <f>IF(BM196=0,BH196,findspace($AU196,BN$10))</f>
        <v>Medical</v>
      </c>
      <c r="BO196" s="21" t="str">
        <f>IF(BN196=0,BI196,findspace($AU196,BO$10))</f>
        <v>Leave</v>
      </c>
      <c r="BR196" s="21" t="str">
        <f>IF($BG196=0,$AV196,findspace($AV196,BR$10))</f>
        <v>Family</v>
      </c>
      <c r="BS196" s="21" t="str">
        <f>IF($BG196=0,$AV196,findspace($AV196,BS$10))</f>
        <v>Medical</v>
      </c>
      <c r="BT196" s="21" t="str">
        <f>IF($BG196=0,$AV196,findspace($AV196,BT$10))</f>
        <v>Leave</v>
      </c>
      <c r="BU196" s="21" t="str">
        <f>IF($BG196=0,$AV196,findspace($AV196,BU$10))</f>
        <v>Act</v>
      </c>
      <c r="BV196" s="21" t="str">
        <f>IF($BG196=0,$AV196,findspace($AV196,BV$10))</f>
        <v>Serious</v>
      </c>
      <c r="BW196" s="21" t="str">
        <f>IF($BG196=0,$AV196,findspace($AV196,BW$10))</f>
        <v>Health</v>
      </c>
      <c r="BX196" s="21" t="str">
        <f>IF($BG196=0,$AV196,findspace($AV196,BX$10))</f>
        <v>Self</v>
      </c>
      <c r="BY196" s="21" t="str">
        <f>IF($BG196=0,$AV196,findspace($AV196,BY$10))</f>
        <v>Used</v>
      </c>
      <c r="BZ196" s="21" t="str">
        <f>IF($BG196=0,$AV196,findspace($AV196,BZ$10))</f>
        <v/>
      </c>
      <c r="CA196" s="21" t="str">
        <f>IF($BG196=0,$AV196,findspace($AV196,CA$10))</f>
        <v/>
      </c>
    </row>
    <row r="197" spans="1:79" x14ac:dyDescent="0.35">
      <c r="A197" t="s">
        <v>1837</v>
      </c>
      <c r="B197" t="s">
        <v>420</v>
      </c>
      <c r="C197" t="s">
        <v>2976</v>
      </c>
      <c r="D197" t="s">
        <v>1837</v>
      </c>
      <c r="E197" t="s">
        <v>396</v>
      </c>
      <c r="F197" t="s">
        <v>3458</v>
      </c>
      <c r="G197" s="13">
        <v>0.97042881646655232</v>
      </c>
      <c r="I197">
        <v>12374</v>
      </c>
      <c r="J197" t="str">
        <f>K197&amp;L197</f>
        <v>IBCFLMFamily Medical Leave Act Serious Health Self Used12374IBCCFSCompensatory Time Off Lieu Of Family Medical Leave Act Self Serious Health Used</v>
      </c>
      <c r="K197" t="str">
        <f>A197&amp;B197&amp;C197</f>
        <v>IBCFLMFamily Medical Leave Act Serious Health Self Used</v>
      </c>
      <c r="L197" t="str">
        <f>I197&amp;D197&amp;E197&amp;F197</f>
        <v>12374IBCCFSCompensatory Time Off Lieu Of Family Medical Leave Act Self Serious Health Used</v>
      </c>
      <c r="M197" s="13">
        <f>G197</f>
        <v>0.97042881646655232</v>
      </c>
      <c r="N197" s="13"/>
      <c r="O197" s="19">
        <v>942</v>
      </c>
      <c r="P197">
        <f>COUNTIF(C$11:C$2024, C197)</f>
        <v>3</v>
      </c>
      <c r="Q197">
        <f>COUNTIF(F$11:F$177, F197)</f>
        <v>0</v>
      </c>
      <c r="R197" t="b">
        <f>A197=D197</f>
        <v>1</v>
      </c>
      <c r="S197" t="b">
        <f>A197&amp;B197&amp;C197=D197&amp;E197&amp;F197</f>
        <v>0</v>
      </c>
      <c r="V197" t="str">
        <f>IF($A197=V$10, $C197, "")</f>
        <v/>
      </c>
      <c r="W197" t="str">
        <f>IF($A197=W$10, $C197, "")</f>
        <v/>
      </c>
      <c r="X197" t="str">
        <f>IF($A197=X$10, $C197, "")</f>
        <v/>
      </c>
      <c r="Y197" t="str">
        <f>IF($A197=Y$10, $C197, "")</f>
        <v>Family Medical Leave Act Serious Health Self Used</v>
      </c>
      <c r="Z197" t="str">
        <f>IF($A197=Z$10, $C197, "")</f>
        <v/>
      </c>
      <c r="AB197" t="str">
        <f>IF($D197=AB$10, $F197, "")</f>
        <v/>
      </c>
      <c r="AC197" t="str">
        <f>IF($D197=AC$10, $F197, "")</f>
        <v/>
      </c>
      <c r="AD197" t="str">
        <f>IF($D197=AD$10, $F197, "")</f>
        <v/>
      </c>
      <c r="AE197" t="str">
        <f>IF($D197=AE$10, $F197, "")</f>
        <v>Compensatory Time Off Lieu Of Family Medical Leave Act Self Serious Health Used</v>
      </c>
      <c r="AF197" t="str">
        <f>IF($D197=AF$10, $F197, "")</f>
        <v/>
      </c>
      <c r="AH197">
        <f>COUNTIF(AI$11:AI$2024, AI197)</f>
        <v>1</v>
      </c>
      <c r="AI197" t="str">
        <f>V197&amp;AB197&amp;W197&amp;AC197&amp;X197&amp;AD197&amp;Y197&amp;AE197&amp;Z197&amp;AF197</f>
        <v>Family Medical Leave Act Serious Health Self UsedCompensatory Time Off Lieu Of Family Medical Leave Act Self Serious Health Used</v>
      </c>
      <c r="AJ197">
        <f>IF(ROW()=11,1,IF(AK196+1=AK197,AJ196,AJ196+1))</f>
        <v>160</v>
      </c>
      <c r="AK197">
        <f>IF(AI197=AI196, AK196+1, 1)</f>
        <v>1</v>
      </c>
      <c r="AL197" s="26" t="str">
        <f>AM197&amp;AN197</f>
        <v>IBCFLMFamily Medical Leave Act Serious Health Self Used12374IBCCFSCompensatory Time Off Lieu Of Family Medical Leave Act Self Serious Health Used</v>
      </c>
      <c r="AM197" t="str">
        <f>K197</f>
        <v>IBCFLMFamily Medical Leave Act Serious Health Self Used</v>
      </c>
      <c r="AN197" t="str">
        <f>L197</f>
        <v>12374IBCCFSCompensatory Time Off Lieu Of Family Medical Leave Act Self Serious Health Used</v>
      </c>
      <c r="AO197">
        <f>COUNTIF(AM$11:AM$1107, AM197)</f>
        <v>3</v>
      </c>
      <c r="AP197">
        <f>COUNTIF(AN$11:AN$1107, AN197)</f>
        <v>2</v>
      </c>
      <c r="AQ197">
        <f>MATCH(AM197, AM$11:AM$1107, 0)</f>
        <v>123</v>
      </c>
      <c r="AR197">
        <f>MATCH(AN197, AN$11:AN$1107, 0)</f>
        <v>187</v>
      </c>
      <c r="AS197">
        <v>942</v>
      </c>
      <c r="AU197" t="str">
        <f>C197</f>
        <v>Family Medical Leave Act Serious Health Self Used</v>
      </c>
      <c r="AV197" t="str">
        <f>IF(F197="", "", F197)</f>
        <v>Compensatory Time Off Lieu Of Family Medical Leave Act Self Serious Health Used</v>
      </c>
      <c r="AW197" s="13">
        <f>M197</f>
        <v>0.97042881646655232</v>
      </c>
      <c r="AX197" t="e">
        <f>VLOOKUP(AI197, UniquePairs!A$5:A$2000, 1, FALSE)</f>
        <v>#N/A</v>
      </c>
      <c r="AY197" t="str">
        <f>IFERROR(INDEX(UniquePairs!A$5:K$1000, MATCH(AL197, UniquePairs!A$5:A$1000, 0), 10), "")</f>
        <v/>
      </c>
      <c r="AZ197" s="13">
        <f>IF(AY197&lt;&gt;"", AY197, AW197)</f>
        <v>0.97042881646655232</v>
      </c>
      <c r="BA197" t="str">
        <f>IF(AZ197=0,"None",IF(AZ197&lt;0.6,"Weak",IF(AZ197&lt;0.7,"Review",IF(AZ197&lt;0.8,"Good",IF(AZ197&lt;0.9,"Very Good","Solid")))))</f>
        <v>Solid</v>
      </c>
      <c r="BB197" s="28" t="str">
        <f>IF(AJ196=AJ197, BB196, BC197)</f>
        <v>Family Medical Leave Act Serious Health Self Used</v>
      </c>
      <c r="BC197" t="str">
        <f>IF(AV197="",AU197,StringMatch(AU197,AV197,TRUE))</f>
        <v>Family Medical Leave Act Serious Health Self Used</v>
      </c>
      <c r="BD197" t="str">
        <f>TRIM(SUBSTITUTE(SUBSTITUTE(SUBSTITUTE(SUBSTITUTE(SUBSTITUTE(SUBSTITUTE(SUBSTITUTE(SUBSTITUTE(SUBSTITUTE(SUBSTITUTE(AU197,BR197,""),BS197,""),BT197,""),BU197,""),BV197,""),BW197,""),BX197,""),BY197,""),BZ197,""),CA197,""))</f>
        <v>Serious Health Used</v>
      </c>
      <c r="BE197" t="str">
        <f>TRIM(SUBSTITUTE(SUBSTITUTE(SUBSTITUTE(SUBSTITUTE(SUBSTITUTE(SUBSTITUTE(SUBSTITUTE(SUBSTITUTE(SUBSTITUTE(SUBSTITUTE(AV197,BH197,""),BI197,""),BJ197,""),BK197,""),BL197,""),BM197,""),BN197,""),BO197,""),BP197,""),BQ197,""))</f>
        <v>Compensatory Time Off Lieu Of</v>
      </c>
      <c r="BF197" s="21">
        <f>LEN(AU197)-LEN(SUBSTITUTE(AU197," ",""))</f>
        <v>7</v>
      </c>
      <c r="BG197" s="21">
        <f>LEN(AV197)-LEN(SUBSTITUTE(AV197," ",""))</f>
        <v>12</v>
      </c>
      <c r="BH197" s="21" t="str">
        <f>IF(BF197=0,AU197,findspace($AU197,BH$10))</f>
        <v>Family</v>
      </c>
      <c r="BI197" s="21" t="str">
        <f>IF(BH197=0,AN197,findspace($AU197,BI$10))</f>
        <v>Medical</v>
      </c>
      <c r="BJ197" s="21" t="str">
        <f>IF(BI197=0,AV197,findspace($AU197,BJ$10))</f>
        <v>Leave</v>
      </c>
      <c r="BK197" s="21" t="str">
        <f>IF(BJ197=0,AW197,findspace($AU197,BK$10))</f>
        <v>Act</v>
      </c>
      <c r="BL197" s="21" t="str">
        <f>IF(BK197=0,AX197,findspace($AU197,BL$10))</f>
        <v>Serious</v>
      </c>
      <c r="BM197" s="21" t="str">
        <f>IF(BL197=0,BF197,findspace($AU197,BM$10))</f>
        <v>Health</v>
      </c>
      <c r="BN197" s="21" t="str">
        <f>IF(BM197=0,BH197,findspace($AU197,BN$10))</f>
        <v>Self</v>
      </c>
      <c r="BO197" s="21" t="str">
        <f>IF(BN197=0,BI197,findspace($AU197,BO$10))</f>
        <v>Used</v>
      </c>
      <c r="BR197" s="21" t="str">
        <f>IF($BG197=0,$AV197,findspace($AV197,BR$10))</f>
        <v>Compensatory</v>
      </c>
      <c r="BS197" s="21" t="str">
        <f>IF($BG197=0,$AV197,findspace($AV197,BS$10))</f>
        <v>Time</v>
      </c>
      <c r="BT197" s="21" t="str">
        <f>IF($BG197=0,$AV197,findspace($AV197,BT$10))</f>
        <v>Off</v>
      </c>
      <c r="BU197" s="21" t="str">
        <f>IF($BG197=0,$AV197,findspace($AV197,BU$10))</f>
        <v>Lieu</v>
      </c>
      <c r="BV197" s="21" t="str">
        <f>IF($BG197=0,$AV197,findspace($AV197,BV$10))</f>
        <v>Of</v>
      </c>
      <c r="BW197" s="21" t="str">
        <f>IF($BG197=0,$AV197,findspace($AV197,BW$10))</f>
        <v>Family</v>
      </c>
      <c r="BX197" s="21" t="str">
        <f>IF($BG197=0,$AV197,findspace($AV197,BX$10))</f>
        <v>Medical</v>
      </c>
      <c r="BY197" s="21" t="str">
        <f>IF($BG197=0,$AV197,findspace($AV197,BY$10))</f>
        <v>Leave</v>
      </c>
      <c r="BZ197" s="21" t="str">
        <f>IF($BG197=0,$AV197,findspace($AV197,BZ$10))</f>
        <v>Act</v>
      </c>
      <c r="CA197" s="21" t="str">
        <f>IF($BG197=0,$AV197,findspace($AV197,CA$10))</f>
        <v>Self</v>
      </c>
    </row>
    <row r="198" spans="1:79" x14ac:dyDescent="0.35">
      <c r="A198" t="s">
        <v>1837</v>
      </c>
      <c r="B198" t="s">
        <v>388</v>
      </c>
      <c r="C198" t="s">
        <v>3450</v>
      </c>
      <c r="D198" t="s">
        <v>1837</v>
      </c>
      <c r="E198" t="s">
        <v>414</v>
      </c>
      <c r="F198" t="s">
        <v>2965</v>
      </c>
      <c r="G198" s="13">
        <v>0.97005904828065304</v>
      </c>
      <c r="I198">
        <v>12374</v>
      </c>
      <c r="J198" t="str">
        <f>K198&amp;L198</f>
        <v>IBCCFACompensatory Time Off Lieu Of Family Medical Leave Act Adoption Used12374IBCFLAFamily Medical Leave Act Adoption Used</v>
      </c>
      <c r="K198" t="str">
        <f>A198&amp;B198&amp;C198</f>
        <v>IBCCFACompensatory Time Off Lieu Of Family Medical Leave Act Adoption Used</v>
      </c>
      <c r="L198" t="str">
        <f>I198&amp;D198&amp;E198&amp;F198</f>
        <v>12374IBCFLAFamily Medical Leave Act Adoption Used</v>
      </c>
      <c r="M198" s="13">
        <f>G198</f>
        <v>0.97005904828065304</v>
      </c>
      <c r="N198" s="13"/>
      <c r="O198" s="19">
        <v>436</v>
      </c>
      <c r="P198">
        <f>COUNTIF(C$11:C$2024, C198)</f>
        <v>3</v>
      </c>
      <c r="Q198">
        <f>COUNTIF(F$11:F$177, F198)</f>
        <v>2</v>
      </c>
      <c r="R198" t="b">
        <f>A198=D198</f>
        <v>1</v>
      </c>
      <c r="S198" t="b">
        <f>A198&amp;B198&amp;C198=D198&amp;E198&amp;F198</f>
        <v>0</v>
      </c>
      <c r="V198" t="str">
        <f>IF($A198=V$10, $C198, "")</f>
        <v/>
      </c>
      <c r="W198" t="str">
        <f>IF($A198=W$10, $C198, "")</f>
        <v/>
      </c>
      <c r="X198" t="str">
        <f>IF($A198=X$10, $C198, "")</f>
        <v/>
      </c>
      <c r="Y198" t="str">
        <f>IF($A198=Y$10, $C198, "")</f>
        <v>Compensatory Time Off Lieu Of Family Medical Leave Act Adoption Used</v>
      </c>
      <c r="Z198" t="str">
        <f>IF($A198=Z$10, $C198, "")</f>
        <v/>
      </c>
      <c r="AB198" t="str">
        <f>IF($D198=AB$10, $F198, "")</f>
        <v/>
      </c>
      <c r="AC198" t="str">
        <f>IF($D198=AC$10, $F198, "")</f>
        <v/>
      </c>
      <c r="AD198" t="str">
        <f>IF($D198=AD$10, $F198, "")</f>
        <v/>
      </c>
      <c r="AE198" t="str">
        <f>IF($D198=AE$10, $F198, "")</f>
        <v>Family Medical Leave Act Adoption Used</v>
      </c>
      <c r="AF198" t="str">
        <f>IF($D198=AF$10, $F198, "")</f>
        <v/>
      </c>
      <c r="AH198">
        <f>COUNTIF(AI$11:AI$2024, AI198)</f>
        <v>1</v>
      </c>
      <c r="AI198" t="str">
        <f>V198&amp;AB198&amp;W198&amp;AC198&amp;X198&amp;AD198&amp;Y198&amp;AE198&amp;Z198&amp;AF198</f>
        <v>Compensatory Time Off Lieu Of Family Medical Leave Act Adoption UsedFamily Medical Leave Act Adoption Used</v>
      </c>
      <c r="AJ198">
        <f>IF(ROW()=11,1,IF(AK197+1=AK198,AJ197,AJ197+1))</f>
        <v>161</v>
      </c>
      <c r="AK198">
        <f>IF(AI198=AI197, AK197+1, 1)</f>
        <v>1</v>
      </c>
      <c r="AL198" s="26" t="str">
        <f>AM198&amp;AN198</f>
        <v>IBCCFACompensatory Time Off Lieu Of Family Medical Leave Act Adoption Used12374IBCFLAFamily Medical Leave Act Adoption Used</v>
      </c>
      <c r="AM198" t="str">
        <f>K198</f>
        <v>IBCCFACompensatory Time Off Lieu Of Family Medical Leave Act Adoption Used</v>
      </c>
      <c r="AN198" t="str">
        <f>L198</f>
        <v>12374IBCFLAFamily Medical Leave Act Adoption Used</v>
      </c>
      <c r="AO198">
        <f>COUNTIF(AM$11:AM$1107, AM198)</f>
        <v>3</v>
      </c>
      <c r="AP198">
        <f>COUNTIF(AN$11:AN$1107, AN198)</f>
        <v>7</v>
      </c>
      <c r="AQ198">
        <f>MATCH(AM198, AM$11:AM$1107, 0)</f>
        <v>188</v>
      </c>
      <c r="AR198">
        <f>MATCH(AN198, AN$11:AN$1107, 0)</f>
        <v>129</v>
      </c>
      <c r="AS198">
        <v>436</v>
      </c>
      <c r="AU198" t="str">
        <f>C198</f>
        <v>Compensatory Time Off Lieu Of Family Medical Leave Act Adoption Used</v>
      </c>
      <c r="AV198" t="str">
        <f>IF(F198="", "", F198)</f>
        <v>Family Medical Leave Act Adoption Used</v>
      </c>
      <c r="AW198" s="13">
        <f>M198</f>
        <v>0.97005904828065304</v>
      </c>
      <c r="AX198" t="e">
        <f>VLOOKUP(AI198, UniquePairs!A$5:A$2000, 1, FALSE)</f>
        <v>#N/A</v>
      </c>
      <c r="AY198" t="str">
        <f>IFERROR(INDEX(UniquePairs!A$5:K$1000, MATCH(AL198, UniquePairs!A$5:A$1000, 0), 10), "")</f>
        <v/>
      </c>
      <c r="AZ198" s="13">
        <f>IF(AY198&lt;&gt;"", AY198, AW198)</f>
        <v>0.97005904828065304</v>
      </c>
      <c r="BA198" t="str">
        <f>IF(AZ198=0,"None",IF(AZ198&lt;0.6,"Weak",IF(AZ198&lt;0.7,"Review",IF(AZ198&lt;0.8,"Good",IF(AZ198&lt;0.9,"Very Good","Solid")))))</f>
        <v>Solid</v>
      </c>
      <c r="BB198" s="28" t="str">
        <f>IF(AJ197=AJ198, BB197, BC198)</f>
        <v>Family Medical Leave Act Adoption Used</v>
      </c>
      <c r="BC198" t="str">
        <f>IF(AV198="",AU198,StringMatch(AU198,AV198,TRUE))</f>
        <v>Family Medical Leave Act Adoption Used</v>
      </c>
      <c r="BD198" t="str">
        <f>TRIM(SUBSTITUTE(SUBSTITUTE(SUBSTITUTE(SUBSTITUTE(SUBSTITUTE(SUBSTITUTE(SUBSTITUTE(SUBSTITUTE(SUBSTITUTE(SUBSTITUTE(AU198,BR198,""),BS198,""),BT198,""),BU198,""),BV198,""),BW198,""),BX198,""),BY198,""),BZ198,""),CA198,""))</f>
        <v>Compensatory Time Off Lieu Of</v>
      </c>
      <c r="BE198" t="str">
        <f>TRIM(SUBSTITUTE(SUBSTITUTE(SUBSTITUTE(SUBSTITUTE(SUBSTITUTE(SUBSTITUTE(SUBSTITUTE(SUBSTITUTE(SUBSTITUTE(SUBSTITUTE(AV198,BH198,""),BI198,""),BJ198,""),BK198,""),BL198,""),BM198,""),BN198,""),BO198,""),BP198,""),BQ198,""))</f>
        <v>Act Adoption Used</v>
      </c>
      <c r="BF198" s="21">
        <f>LEN(AU198)-LEN(SUBSTITUTE(AU198," ",""))</f>
        <v>10</v>
      </c>
      <c r="BG198" s="21">
        <f>LEN(AV198)-LEN(SUBSTITUTE(AV198," ",""))</f>
        <v>5</v>
      </c>
      <c r="BH198" s="21" t="str">
        <f>IF(BF198=0,AU198,findspace($AU198,BH$10))</f>
        <v>Compensatory</v>
      </c>
      <c r="BI198" s="21" t="str">
        <f>IF(BH198=0,AN198,findspace($AU198,BI$10))</f>
        <v>Time</v>
      </c>
      <c r="BJ198" s="21" t="str">
        <f>IF(BI198=0,AV198,findspace($AU198,BJ$10))</f>
        <v>Off</v>
      </c>
      <c r="BK198" s="21" t="str">
        <f>IF(BJ198=0,AW198,findspace($AU198,BK$10))</f>
        <v>Lieu</v>
      </c>
      <c r="BL198" s="21" t="str">
        <f>IF(BK198=0,AX198,findspace($AU198,BL$10))</f>
        <v>Of</v>
      </c>
      <c r="BM198" s="21" t="str">
        <f>IF(BL198=0,BF198,findspace($AU198,BM$10))</f>
        <v>Family</v>
      </c>
      <c r="BN198" s="21" t="str">
        <f>IF(BM198=0,BH198,findspace($AU198,BN$10))</f>
        <v>Medical</v>
      </c>
      <c r="BO198" s="21" t="str">
        <f>IF(BN198=0,BI198,findspace($AU198,BO$10))</f>
        <v>Leave</v>
      </c>
      <c r="BR198" s="21" t="str">
        <f>IF($BG198=0,$AV198,findspace($AV198,BR$10))</f>
        <v>Family</v>
      </c>
      <c r="BS198" s="21" t="str">
        <f>IF($BG198=0,$AV198,findspace($AV198,BS$10))</f>
        <v>Medical</v>
      </c>
      <c r="BT198" s="21" t="str">
        <f>IF($BG198=0,$AV198,findspace($AV198,BT$10))</f>
        <v>Leave</v>
      </c>
      <c r="BU198" s="21" t="str">
        <f>IF($BG198=0,$AV198,findspace($AV198,BU$10))</f>
        <v>Act</v>
      </c>
      <c r="BV198" s="21" t="str">
        <f>IF($BG198=0,$AV198,findspace($AV198,BV$10))</f>
        <v>Adoption</v>
      </c>
      <c r="BW198" s="21" t="str">
        <f>IF($BG198=0,$AV198,findspace($AV198,BW$10))</f>
        <v>Used</v>
      </c>
      <c r="BX198" s="21" t="str">
        <f>IF($BG198=0,$AV198,findspace($AV198,BX$10))</f>
        <v/>
      </c>
      <c r="BY198" s="21" t="str">
        <f>IF($BG198=0,$AV198,findspace($AV198,BY$10))</f>
        <v/>
      </c>
      <c r="BZ198" s="21" t="str">
        <f>IF($BG198=0,$AV198,findspace($AV198,BZ$10))</f>
        <v/>
      </c>
      <c r="CA198" s="21" t="str">
        <f>IF($BG198=0,$AV198,findspace($AV198,CA$10))</f>
        <v/>
      </c>
    </row>
    <row r="199" spans="1:79" x14ac:dyDescent="0.35">
      <c r="A199" t="s">
        <v>1837</v>
      </c>
      <c r="B199" t="s">
        <v>390</v>
      </c>
      <c r="C199" t="s">
        <v>3452</v>
      </c>
      <c r="D199" t="s">
        <v>1837</v>
      </c>
      <c r="E199" t="s">
        <v>416</v>
      </c>
      <c r="F199" t="s">
        <v>2967</v>
      </c>
      <c r="G199" s="13">
        <v>0.97005904828065304</v>
      </c>
      <c r="I199">
        <v>12374</v>
      </c>
      <c r="J199" t="str">
        <f>K199&amp;L199</f>
        <v>IBCCFBCompensatory Time Off Lieu Of Family Medical Leave Act Birth Used12374IBCFLBFamily Medical Leave Act Birth Used</v>
      </c>
      <c r="K199" t="str">
        <f>A199&amp;B199&amp;C199</f>
        <v>IBCCFBCompensatory Time Off Lieu Of Family Medical Leave Act Birth Used</v>
      </c>
      <c r="L199" t="str">
        <f>I199&amp;D199&amp;E199&amp;F199</f>
        <v>12374IBCFLBFamily Medical Leave Act Birth Used</v>
      </c>
      <c r="M199" s="13">
        <f>G199</f>
        <v>0.97005904828065304</v>
      </c>
      <c r="N199" s="13"/>
      <c r="O199" s="19">
        <v>582</v>
      </c>
      <c r="P199">
        <f>COUNTIF(C$11:C$2024, C199)</f>
        <v>3</v>
      </c>
      <c r="Q199">
        <f>COUNTIF(F$11:F$177, F199)</f>
        <v>2</v>
      </c>
      <c r="R199" t="b">
        <f>A199=D199</f>
        <v>1</v>
      </c>
      <c r="S199" t="b">
        <f>A199&amp;B199&amp;C199=D199&amp;E199&amp;F199</f>
        <v>0</v>
      </c>
      <c r="V199" t="str">
        <f>IF($A199=V$10, $C199, "")</f>
        <v/>
      </c>
      <c r="W199" t="str">
        <f>IF($A199=W$10, $C199, "")</f>
        <v/>
      </c>
      <c r="X199" t="str">
        <f>IF($A199=X$10, $C199, "")</f>
        <v/>
      </c>
      <c r="Y199" t="str">
        <f>IF($A199=Y$10, $C199, "")</f>
        <v>Compensatory Time Off Lieu Of Family Medical Leave Act Birth Used</v>
      </c>
      <c r="Z199" t="str">
        <f>IF($A199=Z$10, $C199, "")</f>
        <v/>
      </c>
      <c r="AB199" t="str">
        <f>IF($D199=AB$10, $F199, "")</f>
        <v/>
      </c>
      <c r="AC199" t="str">
        <f>IF($D199=AC$10, $F199, "")</f>
        <v/>
      </c>
      <c r="AD199" t="str">
        <f>IF($D199=AD$10, $F199, "")</f>
        <v/>
      </c>
      <c r="AE199" t="str">
        <f>IF($D199=AE$10, $F199, "")</f>
        <v>Family Medical Leave Act Birth Used</v>
      </c>
      <c r="AF199" t="str">
        <f>IF($D199=AF$10, $F199, "")</f>
        <v/>
      </c>
      <c r="AH199">
        <f>COUNTIF(AI$11:AI$2024, AI199)</f>
        <v>1</v>
      </c>
      <c r="AI199" t="str">
        <f>V199&amp;AB199&amp;W199&amp;AC199&amp;X199&amp;AD199&amp;Y199&amp;AE199&amp;Z199&amp;AF199</f>
        <v>Compensatory Time Off Lieu Of Family Medical Leave Act Birth UsedFamily Medical Leave Act Birth Used</v>
      </c>
      <c r="AJ199">
        <f>IF(ROW()=11,1,IF(AK198+1=AK199,AJ198,AJ198+1))</f>
        <v>162</v>
      </c>
      <c r="AK199">
        <f>IF(AI199=AI198, AK198+1, 1)</f>
        <v>1</v>
      </c>
      <c r="AL199" s="26" t="str">
        <f>AM199&amp;AN199</f>
        <v>IBCCFBCompensatory Time Off Lieu Of Family Medical Leave Act Birth Used12374IBCFLBFamily Medical Leave Act Birth Used</v>
      </c>
      <c r="AM199" t="str">
        <f>K199</f>
        <v>IBCCFBCompensatory Time Off Lieu Of Family Medical Leave Act Birth Used</v>
      </c>
      <c r="AN199" t="str">
        <f>L199</f>
        <v>12374IBCFLBFamily Medical Leave Act Birth Used</v>
      </c>
      <c r="AO199">
        <f>COUNTIF(AM$11:AM$1107, AM199)</f>
        <v>3</v>
      </c>
      <c r="AP199">
        <f>COUNTIF(AN$11:AN$1107, AN199)</f>
        <v>5</v>
      </c>
      <c r="AQ199">
        <f>MATCH(AM199, AM$11:AM$1107, 0)</f>
        <v>189</v>
      </c>
      <c r="AR199">
        <f>MATCH(AN199, AN$11:AN$1107, 0)</f>
        <v>130</v>
      </c>
      <c r="AS199">
        <v>582</v>
      </c>
      <c r="AU199" t="str">
        <f>C199</f>
        <v>Compensatory Time Off Lieu Of Family Medical Leave Act Birth Used</v>
      </c>
      <c r="AV199" t="str">
        <f>IF(F199="", "", F199)</f>
        <v>Family Medical Leave Act Birth Used</v>
      </c>
      <c r="AW199" s="13">
        <f>M199</f>
        <v>0.97005904828065304</v>
      </c>
      <c r="AX199" t="e">
        <f>VLOOKUP(AI199, UniquePairs!A$5:A$2000, 1, FALSE)</f>
        <v>#N/A</v>
      </c>
      <c r="AY199" t="str">
        <f>IFERROR(INDEX(UniquePairs!A$5:K$1000, MATCH(AL199, UniquePairs!A$5:A$1000, 0), 10), "")</f>
        <v/>
      </c>
      <c r="AZ199" s="13">
        <f>IF(AY199&lt;&gt;"", AY199, AW199)</f>
        <v>0.97005904828065304</v>
      </c>
      <c r="BA199" t="str">
        <f>IF(AZ199=0,"None",IF(AZ199&lt;0.6,"Weak",IF(AZ199&lt;0.7,"Review",IF(AZ199&lt;0.8,"Good",IF(AZ199&lt;0.9,"Very Good","Solid")))))</f>
        <v>Solid</v>
      </c>
      <c r="BB199" s="28" t="str">
        <f>IF(AJ198=AJ199, BB198, BC199)</f>
        <v>Family Medical Leave Act Birth Used</v>
      </c>
      <c r="BC199" t="str">
        <f>IF(AV199="",AU199,StringMatch(AU199,AV199,TRUE))</f>
        <v>Family Medical Leave Act Birth Used</v>
      </c>
      <c r="BD199" t="str">
        <f>TRIM(SUBSTITUTE(SUBSTITUTE(SUBSTITUTE(SUBSTITUTE(SUBSTITUTE(SUBSTITUTE(SUBSTITUTE(SUBSTITUTE(SUBSTITUTE(SUBSTITUTE(AU199,BR199,""),BS199,""),BT199,""),BU199,""),BV199,""),BW199,""),BX199,""),BY199,""),BZ199,""),CA199,""))</f>
        <v>Compensatory Time Off Lieu Of</v>
      </c>
      <c r="BE199" t="str">
        <f>TRIM(SUBSTITUTE(SUBSTITUTE(SUBSTITUTE(SUBSTITUTE(SUBSTITUTE(SUBSTITUTE(SUBSTITUTE(SUBSTITUTE(SUBSTITUTE(SUBSTITUTE(AV199,BH199,""),BI199,""),BJ199,""),BK199,""),BL199,""),BM199,""),BN199,""),BO199,""),BP199,""),BQ199,""))</f>
        <v>Act Birth Used</v>
      </c>
      <c r="BF199" s="21">
        <f>LEN(AU199)-LEN(SUBSTITUTE(AU199," ",""))</f>
        <v>10</v>
      </c>
      <c r="BG199" s="21">
        <f>LEN(AV199)-LEN(SUBSTITUTE(AV199," ",""))</f>
        <v>5</v>
      </c>
      <c r="BH199" s="21" t="str">
        <f>IF(BF199=0,AU199,findspace($AU199,BH$10))</f>
        <v>Compensatory</v>
      </c>
      <c r="BI199" s="21" t="str">
        <f>IF(BH199=0,AN199,findspace($AU199,BI$10))</f>
        <v>Time</v>
      </c>
      <c r="BJ199" s="21" t="str">
        <f>IF(BI199=0,AV199,findspace($AU199,BJ$10))</f>
        <v>Off</v>
      </c>
      <c r="BK199" s="21" t="str">
        <f>IF(BJ199=0,AW199,findspace($AU199,BK$10))</f>
        <v>Lieu</v>
      </c>
      <c r="BL199" s="21" t="str">
        <f>IF(BK199=0,AX199,findspace($AU199,BL$10))</f>
        <v>Of</v>
      </c>
      <c r="BM199" s="21" t="str">
        <f>IF(BL199=0,BF199,findspace($AU199,BM$10))</f>
        <v>Family</v>
      </c>
      <c r="BN199" s="21" t="str">
        <f>IF(BM199=0,BH199,findspace($AU199,BN$10))</f>
        <v>Medical</v>
      </c>
      <c r="BO199" s="21" t="str">
        <f>IF(BN199=0,BI199,findspace($AU199,BO$10))</f>
        <v>Leave</v>
      </c>
      <c r="BR199" s="21" t="str">
        <f>IF($BG199=0,$AV199,findspace($AV199,BR$10))</f>
        <v>Family</v>
      </c>
      <c r="BS199" s="21" t="str">
        <f>IF($BG199=0,$AV199,findspace($AV199,BS$10))</f>
        <v>Medical</v>
      </c>
      <c r="BT199" s="21" t="str">
        <f>IF($BG199=0,$AV199,findspace($AV199,BT$10))</f>
        <v>Leave</v>
      </c>
      <c r="BU199" s="21" t="str">
        <f>IF($BG199=0,$AV199,findspace($AV199,BU$10))</f>
        <v>Act</v>
      </c>
      <c r="BV199" s="21" t="str">
        <f>IF($BG199=0,$AV199,findspace($AV199,BV$10))</f>
        <v>Birth</v>
      </c>
      <c r="BW199" s="21" t="str">
        <f>IF($BG199=0,$AV199,findspace($AV199,BW$10))</f>
        <v>Used</v>
      </c>
      <c r="BX199" s="21" t="str">
        <f>IF($BG199=0,$AV199,findspace($AV199,BX$10))</f>
        <v/>
      </c>
      <c r="BY199" s="21" t="str">
        <f>IF($BG199=0,$AV199,findspace($AV199,BY$10))</f>
        <v/>
      </c>
      <c r="BZ199" s="21" t="str">
        <f>IF($BG199=0,$AV199,findspace($AV199,BZ$10))</f>
        <v/>
      </c>
      <c r="CA199" s="21" t="str">
        <f>IF($BG199=0,$AV199,findspace($AV199,CA$10))</f>
        <v/>
      </c>
    </row>
    <row r="200" spans="1:79" x14ac:dyDescent="0.35">
      <c r="A200" t="s">
        <v>1837</v>
      </c>
      <c r="B200" t="s">
        <v>414</v>
      </c>
      <c r="C200" t="s">
        <v>2965</v>
      </c>
      <c r="D200" t="s">
        <v>1837</v>
      </c>
      <c r="E200" t="s">
        <v>388</v>
      </c>
      <c r="F200" t="s">
        <v>3450</v>
      </c>
      <c r="G200" s="13">
        <v>0.97005904828065304</v>
      </c>
      <c r="I200">
        <v>12374</v>
      </c>
      <c r="J200" t="str">
        <f>K200&amp;L200</f>
        <v>IBCFLAFamily Medical Leave Act Adoption Used12374IBCCFACompensatory Time Off Lieu Of Family Medical Leave Act Adoption Used</v>
      </c>
      <c r="K200" t="str">
        <f>A200&amp;B200&amp;C200</f>
        <v>IBCFLAFamily Medical Leave Act Adoption Used</v>
      </c>
      <c r="L200" t="str">
        <f>I200&amp;D200&amp;E200&amp;F200</f>
        <v>12374IBCCFACompensatory Time Off Lieu Of Family Medical Leave Act Adoption Used</v>
      </c>
      <c r="M200" s="13">
        <f>G200</f>
        <v>0.97005904828065304</v>
      </c>
      <c r="N200" s="13"/>
      <c r="O200" s="19">
        <v>164</v>
      </c>
      <c r="P200">
        <f>COUNTIF(C$11:C$2024, C200)</f>
        <v>3</v>
      </c>
      <c r="Q200">
        <f>COUNTIF(F$11:F$177, F200)</f>
        <v>0</v>
      </c>
      <c r="R200" t="b">
        <f>A200=D200</f>
        <v>1</v>
      </c>
      <c r="S200" t="b">
        <f>A200&amp;B200&amp;C200=D200&amp;E200&amp;F200</f>
        <v>0</v>
      </c>
      <c r="V200" t="str">
        <f>IF($A200=V$10, $C200, "")</f>
        <v/>
      </c>
      <c r="W200" t="str">
        <f>IF($A200=W$10, $C200, "")</f>
        <v/>
      </c>
      <c r="X200" t="str">
        <f>IF($A200=X$10, $C200, "")</f>
        <v/>
      </c>
      <c r="Y200" t="str">
        <f>IF($A200=Y$10, $C200, "")</f>
        <v>Family Medical Leave Act Adoption Used</v>
      </c>
      <c r="Z200" t="str">
        <f>IF($A200=Z$10, $C200, "")</f>
        <v/>
      </c>
      <c r="AB200" t="str">
        <f>IF($D200=AB$10, $F200, "")</f>
        <v/>
      </c>
      <c r="AC200" t="str">
        <f>IF($D200=AC$10, $F200, "")</f>
        <v/>
      </c>
      <c r="AD200" t="str">
        <f>IF($D200=AD$10, $F200, "")</f>
        <v/>
      </c>
      <c r="AE200" t="str">
        <f>IF($D200=AE$10, $F200, "")</f>
        <v>Compensatory Time Off Lieu Of Family Medical Leave Act Adoption Used</v>
      </c>
      <c r="AF200" t="str">
        <f>IF($D200=AF$10, $F200, "")</f>
        <v/>
      </c>
      <c r="AH200">
        <f>COUNTIF(AI$11:AI$2024, AI200)</f>
        <v>1</v>
      </c>
      <c r="AI200" t="str">
        <f>V200&amp;AB200&amp;W200&amp;AC200&amp;X200&amp;AD200&amp;Y200&amp;AE200&amp;Z200&amp;AF200</f>
        <v>Family Medical Leave Act Adoption UsedCompensatory Time Off Lieu Of Family Medical Leave Act Adoption Used</v>
      </c>
      <c r="AJ200">
        <f>IF(ROW()=11,1,IF(AK199+1=AK200,AJ199,AJ199+1))</f>
        <v>163</v>
      </c>
      <c r="AK200">
        <f>IF(AI200=AI199, AK199+1, 1)</f>
        <v>1</v>
      </c>
      <c r="AL200" s="26" t="str">
        <f>AM200&amp;AN200</f>
        <v>IBCFLAFamily Medical Leave Act Adoption Used12374IBCCFACompensatory Time Off Lieu Of Family Medical Leave Act Adoption Used</v>
      </c>
      <c r="AM200" t="str">
        <f>K200</f>
        <v>IBCFLAFamily Medical Leave Act Adoption Used</v>
      </c>
      <c r="AN200" t="str">
        <f>L200</f>
        <v>12374IBCCFACompensatory Time Off Lieu Of Family Medical Leave Act Adoption Used</v>
      </c>
      <c r="AO200">
        <f>COUNTIF(AM$11:AM$1107, AM200)</f>
        <v>3</v>
      </c>
      <c r="AP200">
        <f>COUNTIF(AN$11:AN$1107, AN200)</f>
        <v>2</v>
      </c>
      <c r="AQ200">
        <f>MATCH(AM200, AM$11:AM$1107, 0)</f>
        <v>127</v>
      </c>
      <c r="AR200">
        <f>MATCH(AN200, AN$11:AN$1107, 0)</f>
        <v>190</v>
      </c>
      <c r="AS200">
        <v>164</v>
      </c>
      <c r="AU200" t="str">
        <f>C200</f>
        <v>Family Medical Leave Act Adoption Used</v>
      </c>
      <c r="AV200" t="str">
        <f>IF(F200="", "", F200)</f>
        <v>Compensatory Time Off Lieu Of Family Medical Leave Act Adoption Used</v>
      </c>
      <c r="AW200" s="13">
        <f>M200</f>
        <v>0.97005904828065304</v>
      </c>
      <c r="AX200" t="e">
        <f>VLOOKUP(AI200, UniquePairs!A$5:A$2000, 1, FALSE)</f>
        <v>#N/A</v>
      </c>
      <c r="AY200" t="str">
        <f>IFERROR(INDEX(UniquePairs!A$5:K$1000, MATCH(AL200, UniquePairs!A$5:A$1000, 0), 10), "")</f>
        <v/>
      </c>
      <c r="AZ200" s="13">
        <f>IF(AY200&lt;&gt;"", AY200, AW200)</f>
        <v>0.97005904828065304</v>
      </c>
      <c r="BA200" t="str">
        <f>IF(AZ200=0,"None",IF(AZ200&lt;0.6,"Weak",IF(AZ200&lt;0.7,"Review",IF(AZ200&lt;0.8,"Good",IF(AZ200&lt;0.9,"Very Good","Solid")))))</f>
        <v>Solid</v>
      </c>
      <c r="BB200" s="28" t="str">
        <f>IF(AJ199=AJ200, BB199, BC200)</f>
        <v>Family Medical Leave Act Adoption Used</v>
      </c>
      <c r="BC200" t="str">
        <f>IF(AV200="",AU200,StringMatch(AU200,AV200,TRUE))</f>
        <v>Family Medical Leave Act Adoption Used</v>
      </c>
      <c r="BD200" t="str">
        <f>TRIM(SUBSTITUTE(SUBSTITUTE(SUBSTITUTE(SUBSTITUTE(SUBSTITUTE(SUBSTITUTE(SUBSTITUTE(SUBSTITUTE(SUBSTITUTE(SUBSTITUTE(AU200,BR200,""),BS200,""),BT200,""),BU200,""),BV200,""),BW200,""),BX200,""),BY200,""),BZ200,""),CA200,""))</f>
        <v>Used</v>
      </c>
      <c r="BE200" t="str">
        <f>TRIM(SUBSTITUTE(SUBSTITUTE(SUBSTITUTE(SUBSTITUTE(SUBSTITUTE(SUBSTITUTE(SUBSTITUTE(SUBSTITUTE(SUBSTITUTE(SUBSTITUTE(AV200,BH200,""),BI200,""),BJ200,""),BK200,""),BL200,""),BM200,""),BN200,""),BO200,""),BP200,""),BQ200,""))</f>
        <v>Compensatory Time Off Lieu Of</v>
      </c>
      <c r="BF200" s="21">
        <f>LEN(AU200)-LEN(SUBSTITUTE(AU200," ",""))</f>
        <v>5</v>
      </c>
      <c r="BG200" s="21">
        <f>LEN(AV200)-LEN(SUBSTITUTE(AV200," ",""))</f>
        <v>10</v>
      </c>
      <c r="BH200" s="21" t="str">
        <f>IF(BF200=0,AU200,findspace($AU200,BH$10))</f>
        <v>Family</v>
      </c>
      <c r="BI200" s="21" t="str">
        <f>IF(BH200=0,AN200,findspace($AU200,BI$10))</f>
        <v>Medical</v>
      </c>
      <c r="BJ200" s="21" t="str">
        <f>IF(BI200=0,AV200,findspace($AU200,BJ$10))</f>
        <v>Leave</v>
      </c>
      <c r="BK200" s="21" t="str">
        <f>IF(BJ200=0,AW200,findspace($AU200,BK$10))</f>
        <v>Act</v>
      </c>
      <c r="BL200" s="21" t="str">
        <f>IF(BK200=0,AX200,findspace($AU200,BL$10))</f>
        <v>Adoption</v>
      </c>
      <c r="BM200" s="21" t="str">
        <f>IF(BL200=0,BF200,findspace($AU200,BM$10))</f>
        <v>Used</v>
      </c>
      <c r="BN200" s="21" t="str">
        <f>IF(BM200=0,BH200,findspace($AU200,BN$10))</f>
        <v/>
      </c>
      <c r="BO200" s="21" t="str">
        <f>IF(BN200=0,BI200,findspace($AU200,BO$10))</f>
        <v/>
      </c>
      <c r="BR200" s="21" t="str">
        <f>IF($BG200=0,$AV200,findspace($AV200,BR$10))</f>
        <v>Compensatory</v>
      </c>
      <c r="BS200" s="21" t="str">
        <f>IF($BG200=0,$AV200,findspace($AV200,BS$10))</f>
        <v>Time</v>
      </c>
      <c r="BT200" s="21" t="str">
        <f>IF($BG200=0,$AV200,findspace($AV200,BT$10))</f>
        <v>Off</v>
      </c>
      <c r="BU200" s="21" t="str">
        <f>IF($BG200=0,$AV200,findspace($AV200,BU$10))</f>
        <v>Lieu</v>
      </c>
      <c r="BV200" s="21" t="str">
        <f>IF($BG200=0,$AV200,findspace($AV200,BV$10))</f>
        <v>Of</v>
      </c>
      <c r="BW200" s="21" t="str">
        <f>IF($BG200=0,$AV200,findspace($AV200,BW$10))</f>
        <v>Family</v>
      </c>
      <c r="BX200" s="21" t="str">
        <f>IF($BG200=0,$AV200,findspace($AV200,BX$10))</f>
        <v>Medical</v>
      </c>
      <c r="BY200" s="21" t="str">
        <f>IF($BG200=0,$AV200,findspace($AV200,BY$10))</f>
        <v>Leave</v>
      </c>
      <c r="BZ200" s="21" t="str">
        <f>IF($BG200=0,$AV200,findspace($AV200,BZ$10))</f>
        <v>Act</v>
      </c>
      <c r="CA200" s="21" t="str">
        <f>IF($BG200=0,$AV200,findspace($AV200,CA$10))</f>
        <v>Adoption</v>
      </c>
    </row>
    <row r="201" spans="1:79" x14ac:dyDescent="0.35">
      <c r="A201" t="s">
        <v>1837</v>
      </c>
      <c r="B201" t="s">
        <v>416</v>
      </c>
      <c r="C201" t="s">
        <v>2967</v>
      </c>
      <c r="D201" t="s">
        <v>1837</v>
      </c>
      <c r="E201" t="s">
        <v>390</v>
      </c>
      <c r="F201" t="s">
        <v>3452</v>
      </c>
      <c r="G201" s="13">
        <v>0.97005904828065304</v>
      </c>
      <c r="I201">
        <v>12374</v>
      </c>
      <c r="J201" t="str">
        <f>K201&amp;L201</f>
        <v>IBCFLBFamily Medical Leave Act Birth Used12374IBCCFBCompensatory Time Off Lieu Of Family Medical Leave Act Birth Used</v>
      </c>
      <c r="K201" t="str">
        <f>A201&amp;B201&amp;C201</f>
        <v>IBCFLBFamily Medical Leave Act Birth Used</v>
      </c>
      <c r="L201" t="str">
        <f>I201&amp;D201&amp;E201&amp;F201</f>
        <v>12374IBCCFBCompensatory Time Off Lieu Of Family Medical Leave Act Birth Used</v>
      </c>
      <c r="M201" s="13">
        <f>G201</f>
        <v>0.97005904828065304</v>
      </c>
      <c r="N201" s="13"/>
      <c r="O201" s="19">
        <v>757</v>
      </c>
      <c r="P201">
        <f>COUNTIF(C$11:C$2024, C201)</f>
        <v>3</v>
      </c>
      <c r="Q201">
        <f>COUNTIF(F$11:F$177, F201)</f>
        <v>0</v>
      </c>
      <c r="R201" t="b">
        <f>A201=D201</f>
        <v>1</v>
      </c>
      <c r="S201" t="b">
        <f>A201&amp;B201&amp;C201=D201&amp;E201&amp;F201</f>
        <v>0</v>
      </c>
      <c r="V201" t="str">
        <f>IF($A201=V$10, $C201, "")</f>
        <v/>
      </c>
      <c r="W201" t="str">
        <f>IF($A201=W$10, $C201, "")</f>
        <v/>
      </c>
      <c r="X201" t="str">
        <f>IF($A201=X$10, $C201, "")</f>
        <v/>
      </c>
      <c r="Y201" t="str">
        <f>IF($A201=Y$10, $C201, "")</f>
        <v>Family Medical Leave Act Birth Used</v>
      </c>
      <c r="Z201" t="str">
        <f>IF($A201=Z$10, $C201, "")</f>
        <v/>
      </c>
      <c r="AB201" t="str">
        <f>IF($D201=AB$10, $F201, "")</f>
        <v/>
      </c>
      <c r="AC201" t="str">
        <f>IF($D201=AC$10, $F201, "")</f>
        <v/>
      </c>
      <c r="AD201" t="str">
        <f>IF($D201=AD$10, $F201, "")</f>
        <v/>
      </c>
      <c r="AE201" t="str">
        <f>IF($D201=AE$10, $F201, "")</f>
        <v>Compensatory Time Off Lieu Of Family Medical Leave Act Birth Used</v>
      </c>
      <c r="AF201" t="str">
        <f>IF($D201=AF$10, $F201, "")</f>
        <v/>
      </c>
      <c r="AH201">
        <f>COUNTIF(AI$11:AI$2024, AI201)</f>
        <v>1</v>
      </c>
      <c r="AI201" t="str">
        <f>V201&amp;AB201&amp;W201&amp;AC201&amp;X201&amp;AD201&amp;Y201&amp;AE201&amp;Z201&amp;AF201</f>
        <v>Family Medical Leave Act Birth UsedCompensatory Time Off Lieu Of Family Medical Leave Act Birth Used</v>
      </c>
      <c r="AJ201">
        <f>IF(ROW()=11,1,IF(AK200+1=AK201,AJ200,AJ200+1))</f>
        <v>164</v>
      </c>
      <c r="AK201">
        <f>IF(AI201=AI200, AK200+1, 1)</f>
        <v>1</v>
      </c>
      <c r="AL201" s="26" t="str">
        <f>AM201&amp;AN201</f>
        <v>IBCFLBFamily Medical Leave Act Birth Used12374IBCCFBCompensatory Time Off Lieu Of Family Medical Leave Act Birth Used</v>
      </c>
      <c r="AM201" t="str">
        <f>K201</f>
        <v>IBCFLBFamily Medical Leave Act Birth Used</v>
      </c>
      <c r="AN201" t="str">
        <f>L201</f>
        <v>12374IBCCFBCompensatory Time Off Lieu Of Family Medical Leave Act Birth Used</v>
      </c>
      <c r="AO201">
        <f>COUNTIF(AM$11:AM$1107, AM201)</f>
        <v>3</v>
      </c>
      <c r="AP201">
        <f>COUNTIF(AN$11:AN$1107, AN201)</f>
        <v>1</v>
      </c>
      <c r="AQ201">
        <f>MATCH(AM201, AM$11:AM$1107, 0)</f>
        <v>128</v>
      </c>
      <c r="AR201">
        <f>MATCH(AN201, AN$11:AN$1107, 0)</f>
        <v>191</v>
      </c>
      <c r="AS201">
        <v>757</v>
      </c>
      <c r="AU201" t="str">
        <f>C201</f>
        <v>Family Medical Leave Act Birth Used</v>
      </c>
      <c r="AV201" t="str">
        <f>IF(F201="", "", F201)</f>
        <v>Compensatory Time Off Lieu Of Family Medical Leave Act Birth Used</v>
      </c>
      <c r="AW201" s="13">
        <f>M201</f>
        <v>0.97005904828065304</v>
      </c>
      <c r="AX201" t="e">
        <f>VLOOKUP(AI201, UniquePairs!A$5:A$2000, 1, FALSE)</f>
        <v>#N/A</v>
      </c>
      <c r="AY201" t="str">
        <f>IFERROR(INDEX(UniquePairs!A$5:K$1000, MATCH(AL201, UniquePairs!A$5:A$1000, 0), 10), "")</f>
        <v/>
      </c>
      <c r="AZ201" s="13">
        <f>IF(AY201&lt;&gt;"", AY201, AW201)</f>
        <v>0.97005904828065304</v>
      </c>
      <c r="BA201" t="str">
        <f>IF(AZ201=0,"None",IF(AZ201&lt;0.6,"Weak",IF(AZ201&lt;0.7,"Review",IF(AZ201&lt;0.8,"Good",IF(AZ201&lt;0.9,"Very Good","Solid")))))</f>
        <v>Solid</v>
      </c>
      <c r="BB201" s="28" t="str">
        <f>IF(AJ200=AJ201, BB200, BC201)</f>
        <v>Family Medical Leave Act Birth Used</v>
      </c>
      <c r="BC201" t="str">
        <f>IF(AV201="",AU201,StringMatch(AU201,AV201,TRUE))</f>
        <v>Family Medical Leave Act Birth Used</v>
      </c>
      <c r="BD201" t="str">
        <f>TRIM(SUBSTITUTE(SUBSTITUTE(SUBSTITUTE(SUBSTITUTE(SUBSTITUTE(SUBSTITUTE(SUBSTITUTE(SUBSTITUTE(SUBSTITUTE(SUBSTITUTE(AU201,BR201,""),BS201,""),BT201,""),BU201,""),BV201,""),BW201,""),BX201,""),BY201,""),BZ201,""),CA201,""))</f>
        <v>Used</v>
      </c>
      <c r="BE201" t="str">
        <f>TRIM(SUBSTITUTE(SUBSTITUTE(SUBSTITUTE(SUBSTITUTE(SUBSTITUTE(SUBSTITUTE(SUBSTITUTE(SUBSTITUTE(SUBSTITUTE(SUBSTITUTE(AV201,BH201,""),BI201,""),BJ201,""),BK201,""),BL201,""),BM201,""),BN201,""),BO201,""),BP201,""),BQ201,""))</f>
        <v>Compensatory Time Off Lieu Of</v>
      </c>
      <c r="BF201" s="21">
        <f>LEN(AU201)-LEN(SUBSTITUTE(AU201," ",""))</f>
        <v>5</v>
      </c>
      <c r="BG201" s="21">
        <f>LEN(AV201)-LEN(SUBSTITUTE(AV201," ",""))</f>
        <v>10</v>
      </c>
      <c r="BH201" s="21" t="str">
        <f>IF(BF201=0,AU201,findspace($AU201,BH$10))</f>
        <v>Family</v>
      </c>
      <c r="BI201" s="21" t="str">
        <f>IF(BH201=0,AN201,findspace($AU201,BI$10))</f>
        <v>Medical</v>
      </c>
      <c r="BJ201" s="21" t="str">
        <f>IF(BI201=0,AV201,findspace($AU201,BJ$10))</f>
        <v>Leave</v>
      </c>
      <c r="BK201" s="21" t="str">
        <f>IF(BJ201=0,AW201,findspace($AU201,BK$10))</f>
        <v>Act</v>
      </c>
      <c r="BL201" s="21" t="str">
        <f>IF(BK201=0,AX201,findspace($AU201,BL$10))</f>
        <v>Birth</v>
      </c>
      <c r="BM201" s="21" t="str">
        <f>IF(BL201=0,BF201,findspace($AU201,BM$10))</f>
        <v>Used</v>
      </c>
      <c r="BN201" s="21" t="str">
        <f>IF(BM201=0,BH201,findspace($AU201,BN$10))</f>
        <v/>
      </c>
      <c r="BO201" s="21" t="str">
        <f>IF(BN201=0,BI201,findspace($AU201,BO$10))</f>
        <v/>
      </c>
      <c r="BR201" s="21" t="str">
        <f>IF($BG201=0,$AV201,findspace($AV201,BR$10))</f>
        <v>Compensatory</v>
      </c>
      <c r="BS201" s="21" t="str">
        <f>IF($BG201=0,$AV201,findspace($AV201,BS$10))</f>
        <v>Time</v>
      </c>
      <c r="BT201" s="21" t="str">
        <f>IF($BG201=0,$AV201,findspace($AV201,BT$10))</f>
        <v>Off</v>
      </c>
      <c r="BU201" s="21" t="str">
        <f>IF($BG201=0,$AV201,findspace($AV201,BU$10))</f>
        <v>Lieu</v>
      </c>
      <c r="BV201" s="21" t="str">
        <f>IF($BG201=0,$AV201,findspace($AV201,BV$10))</f>
        <v>Of</v>
      </c>
      <c r="BW201" s="21" t="str">
        <f>IF($BG201=0,$AV201,findspace($AV201,BW$10))</f>
        <v>Family</v>
      </c>
      <c r="BX201" s="21" t="str">
        <f>IF($BG201=0,$AV201,findspace($AV201,BX$10))</f>
        <v>Medical</v>
      </c>
      <c r="BY201" s="21" t="str">
        <f>IF($BG201=0,$AV201,findspace($AV201,BY$10))</f>
        <v>Leave</v>
      </c>
      <c r="BZ201" s="21" t="str">
        <f>IF($BG201=0,$AV201,findspace($AV201,BZ$10))</f>
        <v>Act</v>
      </c>
      <c r="CA201" s="21" t="str">
        <f>IF($BG201=0,$AV201,findspace($AV201,CA$10))</f>
        <v>Birth</v>
      </c>
    </row>
    <row r="202" spans="1:79" x14ac:dyDescent="0.35">
      <c r="A202" t="s">
        <v>1839</v>
      </c>
      <c r="B202" t="s">
        <v>1121</v>
      </c>
      <c r="C202" t="s">
        <v>3244</v>
      </c>
      <c r="D202" t="s">
        <v>1837</v>
      </c>
      <c r="E202" t="s">
        <v>420</v>
      </c>
      <c r="F202" t="s">
        <v>2976</v>
      </c>
      <c r="G202" s="13">
        <v>0.96978135491549233</v>
      </c>
      <c r="I202">
        <v>12374</v>
      </c>
      <c r="J202" t="str">
        <f>K202&amp;L202</f>
        <v>DFASDDFamily Medical Leave Act Serious health condition employee12374IBCFLMFamily Medical Leave Act Serious Health Self Used</v>
      </c>
      <c r="K202" t="str">
        <f>A202&amp;B202&amp;C202</f>
        <v>DFASDDFamily Medical Leave Act Serious health condition employee</v>
      </c>
      <c r="L202" t="str">
        <f>I202&amp;D202&amp;E202&amp;F202</f>
        <v>12374IBCFLMFamily Medical Leave Act Serious Health Self Used</v>
      </c>
      <c r="M202" s="13">
        <f>G202</f>
        <v>0.96978135491549233</v>
      </c>
      <c r="N202" s="13"/>
      <c r="O202" s="19">
        <v>995</v>
      </c>
      <c r="P202">
        <f>COUNTIF(C$11:C$2024, C202)</f>
        <v>3</v>
      </c>
      <c r="Q202">
        <f>COUNTIF(F$11:F$177, F202)</f>
        <v>1</v>
      </c>
      <c r="R202" t="b">
        <f>A202=D202</f>
        <v>0</v>
      </c>
      <c r="S202" t="b">
        <f>A202&amp;B202&amp;C202=D202&amp;E202&amp;F202</f>
        <v>0</v>
      </c>
      <c r="V202" t="str">
        <f>IF($A202=V$10, $C202, "")</f>
        <v>Family Medical Leave Act Serious health condition employee</v>
      </c>
      <c r="W202" t="str">
        <f>IF($A202=W$10, $C202, "")</f>
        <v/>
      </c>
      <c r="X202" t="str">
        <f>IF($A202=X$10, $C202, "")</f>
        <v/>
      </c>
      <c r="Y202" t="str">
        <f>IF($A202=Y$10, $C202, "")</f>
        <v/>
      </c>
      <c r="Z202" t="str">
        <f>IF($A202=Z$10, $C202, "")</f>
        <v/>
      </c>
      <c r="AB202" t="str">
        <f>IF($D202=AB$10, $F202, "")</f>
        <v/>
      </c>
      <c r="AC202" t="str">
        <f>IF($D202=AC$10, $F202, "")</f>
        <v/>
      </c>
      <c r="AD202" t="str">
        <f>IF($D202=AD$10, $F202, "")</f>
        <v/>
      </c>
      <c r="AE202" t="str">
        <f>IF($D202=AE$10, $F202, "")</f>
        <v>Family Medical Leave Act Serious Health Self Used</v>
      </c>
      <c r="AF202" t="str">
        <f>IF($D202=AF$10, $F202, "")</f>
        <v/>
      </c>
      <c r="AH202">
        <f>COUNTIF(AI$11:AI$2024, AI202)</f>
        <v>2</v>
      </c>
      <c r="AI202" t="str">
        <f>V202&amp;AB202&amp;W202&amp;AC202&amp;X202&amp;AD202&amp;Y202&amp;AE202&amp;Z202&amp;AF202</f>
        <v>Family Medical Leave Act Serious health condition employeeFamily Medical Leave Act Serious Health Self Used</v>
      </c>
      <c r="AJ202">
        <f>IF(ROW()=11,1,IF(AK201+1=AK202,AJ201,AJ201+1))</f>
        <v>165</v>
      </c>
      <c r="AK202">
        <f>IF(AI202=AI201, AK201+1, 1)</f>
        <v>1</v>
      </c>
      <c r="AL202" s="26" t="str">
        <f>AM202&amp;AN202</f>
        <v>DFASDDFamily Medical Leave Act Serious health condition employee12374IBCFLMFamily Medical Leave Act Serious Health Self Used</v>
      </c>
      <c r="AM202" t="str">
        <f>K202</f>
        <v>DFASDDFamily Medical Leave Act Serious health condition employee</v>
      </c>
      <c r="AN202" t="str">
        <f>L202</f>
        <v>12374IBCFLMFamily Medical Leave Act Serious Health Self Used</v>
      </c>
      <c r="AO202">
        <f>COUNTIF(AM$11:AM$1107, AM202)</f>
        <v>3</v>
      </c>
      <c r="AP202">
        <f>COUNTIF(AN$11:AN$1107, AN202)</f>
        <v>4</v>
      </c>
      <c r="AQ202">
        <f>MATCH(AM202, AM$11:AM$1107, 0)</f>
        <v>159</v>
      </c>
      <c r="AR202">
        <f>MATCH(AN202, AN$11:AN$1107, 0)</f>
        <v>124</v>
      </c>
      <c r="AS202">
        <v>995</v>
      </c>
      <c r="AU202" t="str">
        <f>C202</f>
        <v>Family Medical Leave Act Serious health condition employee</v>
      </c>
      <c r="AV202" t="str">
        <f>IF(F202="", "", F202)</f>
        <v>Family Medical Leave Act Serious Health Self Used</v>
      </c>
      <c r="AW202" s="13">
        <f>M202</f>
        <v>0.96978135491549233</v>
      </c>
      <c r="AX202" t="e">
        <f>VLOOKUP(AI202, UniquePairs!A$5:A$2000, 1, FALSE)</f>
        <v>#N/A</v>
      </c>
      <c r="AY202" t="str">
        <f>IFERROR(INDEX(UniquePairs!A$5:K$1000, MATCH(AL202, UniquePairs!A$5:A$1000, 0), 10), "")</f>
        <v/>
      </c>
      <c r="AZ202" s="13">
        <f>IF(AY202&lt;&gt;"", AY202, AW202)</f>
        <v>0.96978135491549233</v>
      </c>
      <c r="BA202" t="str">
        <f>IF(AZ202=0,"None",IF(AZ202&lt;0.6,"Weak",IF(AZ202&lt;0.7,"Review",IF(AZ202&lt;0.8,"Good",IF(AZ202&lt;0.9,"Very Good","Solid")))))</f>
        <v>Solid</v>
      </c>
      <c r="BB202" s="28" t="str">
        <f>IF(AJ201=AJ202, BB201, BC202)</f>
        <v>Family Medical Leave Act Serious health</v>
      </c>
      <c r="BC202" t="str">
        <f>IF(AV202="",AU202,StringMatch(AU202,AV202,TRUE))</f>
        <v>Family Medical Leave Act Serious health</v>
      </c>
      <c r="BD202" t="str">
        <f>TRIM(SUBSTITUTE(SUBSTITUTE(SUBSTITUTE(SUBSTITUTE(SUBSTITUTE(SUBSTITUTE(SUBSTITUTE(SUBSTITUTE(SUBSTITUTE(SUBSTITUTE(AU202,BR202,""),BS202,""),BT202,""),BU202,""),BV202,""),BW202,""),BX202,""),BY202,""),BZ202,""),CA202,""))</f>
        <v>health condition employee</v>
      </c>
      <c r="BE202" t="str">
        <f>TRIM(SUBSTITUTE(SUBSTITUTE(SUBSTITUTE(SUBSTITUTE(SUBSTITUTE(SUBSTITUTE(SUBSTITUTE(SUBSTITUTE(SUBSTITUTE(SUBSTITUTE(AV202,BH202,""),BI202,""),BJ202,""),BK202,""),BL202,""),BM202,""),BN202,""),BO202,""),BP202,""),BQ202,""))</f>
        <v>Health Self Used</v>
      </c>
      <c r="BF202" s="21">
        <f>LEN(AU202)-LEN(SUBSTITUTE(AU202," ",""))</f>
        <v>7</v>
      </c>
      <c r="BG202" s="21">
        <f>LEN(AV202)-LEN(SUBSTITUTE(AV202," ",""))</f>
        <v>7</v>
      </c>
      <c r="BH202" s="21" t="str">
        <f>IF(BF202=0,AU202,findspace($AU202,BH$10))</f>
        <v>Family</v>
      </c>
      <c r="BI202" s="21" t="str">
        <f>IF(BH202=0,AN202,findspace($AU202,BI$10))</f>
        <v>Medical</v>
      </c>
      <c r="BJ202" s="21" t="str">
        <f>IF(BI202=0,AV202,findspace($AU202,BJ$10))</f>
        <v>Leave</v>
      </c>
      <c r="BK202" s="21" t="str">
        <f>IF(BJ202=0,AW202,findspace($AU202,BK$10))</f>
        <v>Act</v>
      </c>
      <c r="BL202" s="21" t="str">
        <f>IF(BK202=0,AX202,findspace($AU202,BL$10))</f>
        <v>Serious</v>
      </c>
      <c r="BM202" s="21" t="str">
        <f>IF(BL202=0,BF202,findspace($AU202,BM$10))</f>
        <v>health</v>
      </c>
      <c r="BN202" s="21" t="str">
        <f>IF(BM202=0,BH202,findspace($AU202,BN$10))</f>
        <v>condition</v>
      </c>
      <c r="BO202" s="21" t="str">
        <f>IF(BN202=0,BI202,findspace($AU202,BO$10))</f>
        <v>employee</v>
      </c>
      <c r="BR202" s="21" t="str">
        <f>IF($BG202=0,$AV202,findspace($AV202,BR$10))</f>
        <v>Family</v>
      </c>
      <c r="BS202" s="21" t="str">
        <f>IF($BG202=0,$AV202,findspace($AV202,BS$10))</f>
        <v>Medical</v>
      </c>
      <c r="BT202" s="21" t="str">
        <f>IF($BG202=0,$AV202,findspace($AV202,BT$10))</f>
        <v>Leave</v>
      </c>
      <c r="BU202" s="21" t="str">
        <f>IF($BG202=0,$AV202,findspace($AV202,BU$10))</f>
        <v>Act</v>
      </c>
      <c r="BV202" s="21" t="str">
        <f>IF($BG202=0,$AV202,findspace($AV202,BV$10))</f>
        <v>Serious</v>
      </c>
      <c r="BW202" s="21" t="str">
        <f>IF($BG202=0,$AV202,findspace($AV202,BW$10))</f>
        <v>Health</v>
      </c>
      <c r="BX202" s="21" t="str">
        <f>IF($BG202=0,$AV202,findspace($AV202,BX$10))</f>
        <v>Self</v>
      </c>
      <c r="BY202" s="21" t="str">
        <f>IF($BG202=0,$AV202,findspace($AV202,BY$10))</f>
        <v>Used</v>
      </c>
      <c r="BZ202" s="21" t="str">
        <f>IF($BG202=0,$AV202,findspace($AV202,BZ$10))</f>
        <v/>
      </c>
      <c r="CA202" s="21" t="str">
        <f>IF($BG202=0,$AV202,findspace($AV202,CA$10))</f>
        <v/>
      </c>
    </row>
    <row r="203" spans="1:79" x14ac:dyDescent="0.35">
      <c r="A203" t="s">
        <v>1837</v>
      </c>
      <c r="B203" t="s">
        <v>420</v>
      </c>
      <c r="C203" t="s">
        <v>2976</v>
      </c>
      <c r="D203" t="s">
        <v>1839</v>
      </c>
      <c r="E203" t="s">
        <v>1121</v>
      </c>
      <c r="F203" t="s">
        <v>3244</v>
      </c>
      <c r="G203" s="13">
        <v>0.96978135491549233</v>
      </c>
      <c r="I203">
        <v>12374</v>
      </c>
      <c r="J203" t="str">
        <f>K203&amp;L203</f>
        <v>IBCFLMFamily Medical Leave Act Serious Health Self Used12374DFASDDFamily Medical Leave Act Serious health condition employee</v>
      </c>
      <c r="K203" t="str">
        <f>A203&amp;B203&amp;C203</f>
        <v>IBCFLMFamily Medical Leave Act Serious Health Self Used</v>
      </c>
      <c r="L203" t="str">
        <f>I203&amp;D203&amp;E203&amp;F203</f>
        <v>12374DFASDDFamily Medical Leave Act Serious health condition employee</v>
      </c>
      <c r="M203" s="13">
        <f>G203</f>
        <v>0.96978135491549233</v>
      </c>
      <c r="N203" s="13"/>
      <c r="O203" s="19">
        <v>283</v>
      </c>
      <c r="P203">
        <f>COUNTIF(C$11:C$2024, C203)</f>
        <v>3</v>
      </c>
      <c r="Q203">
        <f>COUNTIF(F$11:F$177, F203)</f>
        <v>1</v>
      </c>
      <c r="R203" t="b">
        <f>A203=D203</f>
        <v>0</v>
      </c>
      <c r="S203" t="b">
        <f>A203&amp;B203&amp;C203=D203&amp;E203&amp;F203</f>
        <v>0</v>
      </c>
      <c r="V203" t="str">
        <f>IF($A203=V$10, $C203, "")</f>
        <v/>
      </c>
      <c r="W203" t="str">
        <f>IF($A203=W$10, $C203, "")</f>
        <v/>
      </c>
      <c r="X203" t="str">
        <f>IF($A203=X$10, $C203, "")</f>
        <v/>
      </c>
      <c r="Y203" t="str">
        <f>IF($A203=Y$10, $C203, "")</f>
        <v>Family Medical Leave Act Serious Health Self Used</v>
      </c>
      <c r="Z203" t="str">
        <f>IF($A203=Z$10, $C203, "")</f>
        <v/>
      </c>
      <c r="AB203" t="str">
        <f>IF($D203=AB$10, $F203, "")</f>
        <v>Family Medical Leave Act Serious health condition employee</v>
      </c>
      <c r="AC203" t="str">
        <f>IF($D203=AC$10, $F203, "")</f>
        <v/>
      </c>
      <c r="AD203" t="str">
        <f>IF($D203=AD$10, $F203, "")</f>
        <v/>
      </c>
      <c r="AE203" t="str">
        <f>IF($D203=AE$10, $F203, "")</f>
        <v/>
      </c>
      <c r="AF203" t="str">
        <f>IF($D203=AF$10, $F203, "")</f>
        <v/>
      </c>
      <c r="AH203">
        <f>COUNTIF(AI$11:AI$2024, AI203)</f>
        <v>2</v>
      </c>
      <c r="AI203" t="str">
        <f>V203&amp;AB203&amp;W203&amp;AC203&amp;X203&amp;AD203&amp;Y203&amp;AE203&amp;Z203&amp;AF203</f>
        <v>Family Medical Leave Act Serious health condition employeeFamily Medical Leave Act Serious Health Self Used</v>
      </c>
      <c r="AJ203">
        <f>IF(ROW()=11,1,IF(AK202+1=AK203,AJ202,AJ202+1))</f>
        <v>165</v>
      </c>
      <c r="AK203">
        <f>IF(AI203=AI202, AK202+1, 1)</f>
        <v>2</v>
      </c>
      <c r="AL203" s="26" t="str">
        <f>AM203&amp;AN203</f>
        <v>IBCFLMFamily Medical Leave Act Serious Health Self Used12374DFASDDFamily Medical Leave Act Serious health condition employee</v>
      </c>
      <c r="AM203" t="str">
        <f>K203</f>
        <v>IBCFLMFamily Medical Leave Act Serious Health Self Used</v>
      </c>
      <c r="AN203" t="str">
        <f>L203</f>
        <v>12374DFASDDFamily Medical Leave Act Serious health condition employee</v>
      </c>
      <c r="AO203">
        <f>COUNTIF(AM$11:AM$1107, AM203)</f>
        <v>3</v>
      </c>
      <c r="AP203">
        <f>COUNTIF(AN$11:AN$1107, AN203)</f>
        <v>6</v>
      </c>
      <c r="AQ203">
        <f>MATCH(AM203, AM$11:AM$1107, 0)</f>
        <v>123</v>
      </c>
      <c r="AR203">
        <f>MATCH(AN203, AN$11:AN$1107, 0)</f>
        <v>158</v>
      </c>
      <c r="AS203">
        <v>283</v>
      </c>
      <c r="AU203" t="str">
        <f>C203</f>
        <v>Family Medical Leave Act Serious Health Self Used</v>
      </c>
      <c r="AV203" t="str">
        <f>IF(F203="", "", F203)</f>
        <v>Family Medical Leave Act Serious health condition employee</v>
      </c>
      <c r="AW203" s="13">
        <f>M203</f>
        <v>0.96978135491549233</v>
      </c>
      <c r="AX203" t="e">
        <f>VLOOKUP(AI203, UniquePairs!A$5:A$2000, 1, FALSE)</f>
        <v>#N/A</v>
      </c>
      <c r="AY203" t="str">
        <f>IFERROR(INDEX(UniquePairs!A$5:K$1000, MATCH(AL203, UniquePairs!A$5:A$1000, 0), 10), "")</f>
        <v/>
      </c>
      <c r="AZ203" s="13">
        <f>IF(AY203&lt;&gt;"", AY203, AW203)</f>
        <v>0.96978135491549233</v>
      </c>
      <c r="BA203" t="str">
        <f>IF(AZ203=0,"None",IF(AZ203&lt;0.6,"Weak",IF(AZ203&lt;0.7,"Review",IF(AZ203&lt;0.8,"Good",IF(AZ203&lt;0.9,"Very Good","Solid")))))</f>
        <v>Solid</v>
      </c>
      <c r="BB203" s="28" t="str">
        <f>IF(AJ202=AJ203, BB202, BC203)</f>
        <v>Family Medical Leave Act Serious health</v>
      </c>
      <c r="BC203" t="str">
        <f>IF(AV203="",AU203,StringMatch(AU203,AV203,TRUE))</f>
        <v>Family Medical Leave Act Serious Health</v>
      </c>
      <c r="BD203" t="str">
        <f>TRIM(SUBSTITUTE(SUBSTITUTE(SUBSTITUTE(SUBSTITUTE(SUBSTITUTE(SUBSTITUTE(SUBSTITUTE(SUBSTITUTE(SUBSTITUTE(SUBSTITUTE(AU203,BR203,""),BS203,""),BT203,""),BU203,""),BV203,""),BW203,""),BX203,""),BY203,""),BZ203,""),CA203,""))</f>
        <v>Health Self Used</v>
      </c>
      <c r="BE203" t="str">
        <f>TRIM(SUBSTITUTE(SUBSTITUTE(SUBSTITUTE(SUBSTITUTE(SUBSTITUTE(SUBSTITUTE(SUBSTITUTE(SUBSTITUTE(SUBSTITUTE(SUBSTITUTE(AV203,BH203,""),BI203,""),BJ203,""),BK203,""),BL203,""),BM203,""),BN203,""),BO203,""),BP203,""),BQ203,""))</f>
        <v>health condition employee</v>
      </c>
      <c r="BF203" s="21">
        <f>LEN(AU203)-LEN(SUBSTITUTE(AU203," ",""))</f>
        <v>7</v>
      </c>
      <c r="BG203" s="21">
        <f>LEN(AV203)-LEN(SUBSTITUTE(AV203," ",""))</f>
        <v>7</v>
      </c>
      <c r="BH203" s="21" t="str">
        <f>IF(BF203=0,AU203,findspace($AU203,BH$10))</f>
        <v>Family</v>
      </c>
      <c r="BI203" s="21" t="str">
        <f>IF(BH203=0,AN203,findspace($AU203,BI$10))</f>
        <v>Medical</v>
      </c>
      <c r="BJ203" s="21" t="str">
        <f>IF(BI203=0,AV203,findspace($AU203,BJ$10))</f>
        <v>Leave</v>
      </c>
      <c r="BK203" s="21" t="str">
        <f>IF(BJ203=0,AW203,findspace($AU203,BK$10))</f>
        <v>Act</v>
      </c>
      <c r="BL203" s="21" t="str">
        <f>IF(BK203=0,AX203,findspace($AU203,BL$10))</f>
        <v>Serious</v>
      </c>
      <c r="BM203" s="21" t="str">
        <f>IF(BL203=0,BF203,findspace($AU203,BM$10))</f>
        <v>Health</v>
      </c>
      <c r="BN203" s="21" t="str">
        <f>IF(BM203=0,BH203,findspace($AU203,BN$10))</f>
        <v>Self</v>
      </c>
      <c r="BO203" s="21" t="str">
        <f>IF(BN203=0,BI203,findspace($AU203,BO$10))</f>
        <v>Used</v>
      </c>
      <c r="BR203" s="21" t="str">
        <f>IF($BG203=0,$AV203,findspace($AV203,BR$10))</f>
        <v>Family</v>
      </c>
      <c r="BS203" s="21" t="str">
        <f>IF($BG203=0,$AV203,findspace($AV203,BS$10))</f>
        <v>Medical</v>
      </c>
      <c r="BT203" s="21" t="str">
        <f>IF($BG203=0,$AV203,findspace($AV203,BT$10))</f>
        <v>Leave</v>
      </c>
      <c r="BU203" s="21" t="str">
        <f>IF($BG203=0,$AV203,findspace($AV203,BU$10))</f>
        <v>Act</v>
      </c>
      <c r="BV203" s="21" t="str">
        <f>IF($BG203=0,$AV203,findspace($AV203,BV$10))</f>
        <v>Serious</v>
      </c>
      <c r="BW203" s="21" t="str">
        <f>IF($BG203=0,$AV203,findspace($AV203,BW$10))</f>
        <v>health</v>
      </c>
      <c r="BX203" s="21" t="str">
        <f>IF($BG203=0,$AV203,findspace($AV203,BX$10))</f>
        <v>condition</v>
      </c>
      <c r="BY203" s="21" t="str">
        <f>IF($BG203=0,$AV203,findspace($AV203,BY$10))</f>
        <v>employee</v>
      </c>
      <c r="BZ203" s="21" t="str">
        <f>IF($BG203=0,$AV203,findspace($AV203,BZ$10))</f>
        <v/>
      </c>
      <c r="CA203" s="21" t="str">
        <f>IF($BG203=0,$AV203,findspace($AV203,CA$10))</f>
        <v/>
      </c>
    </row>
    <row r="204" spans="1:79" x14ac:dyDescent="0.35">
      <c r="A204" t="s">
        <v>1837</v>
      </c>
      <c r="B204">
        <v>64</v>
      </c>
      <c r="C204" t="s">
        <v>2834</v>
      </c>
      <c r="D204" t="s">
        <v>1837</v>
      </c>
      <c r="E204">
        <v>60</v>
      </c>
      <c r="F204" t="s">
        <v>2829</v>
      </c>
      <c r="G204" s="13">
        <v>0.96975488675147381</v>
      </c>
      <c r="I204">
        <v>12374</v>
      </c>
      <c r="J204" t="str">
        <f>K204&amp;L204</f>
        <v>IBC64Administrative Leave Adverse Action Notice Used12374IBC60Administrative Leave General Used</v>
      </c>
      <c r="K204" t="str">
        <f>A204&amp;B204&amp;C204</f>
        <v>IBC64Administrative Leave Adverse Action Notice Used</v>
      </c>
      <c r="L204" t="str">
        <f>I204&amp;D204&amp;E204&amp;F204</f>
        <v>12374IBC60Administrative Leave General Used</v>
      </c>
      <c r="M204" s="13">
        <f>G204</f>
        <v>0.96975488675147381</v>
      </c>
      <c r="N204" s="13"/>
      <c r="O204" s="19">
        <v>248</v>
      </c>
      <c r="P204">
        <f>COUNTIF(C$11:C$2024, C204)</f>
        <v>3</v>
      </c>
      <c r="Q204">
        <f>COUNTIF(F$11:F$177, F204)</f>
        <v>3</v>
      </c>
      <c r="R204" t="b">
        <f>A204=D204</f>
        <v>1</v>
      </c>
      <c r="S204" t="b">
        <f>A204&amp;B204&amp;C204=D204&amp;E204&amp;F204</f>
        <v>0</v>
      </c>
      <c r="V204" t="str">
        <f>IF($A204=V$10, $C204, "")</f>
        <v/>
      </c>
      <c r="W204" t="str">
        <f>IF($A204=W$10, $C204, "")</f>
        <v/>
      </c>
      <c r="X204" t="str">
        <f>IF($A204=X$10, $C204, "")</f>
        <v/>
      </c>
      <c r="Y204" t="str">
        <f>IF($A204=Y$10, $C204, "")</f>
        <v>Administrative Leave Adverse Action Notice Used</v>
      </c>
      <c r="Z204" t="str">
        <f>IF($A204=Z$10, $C204, "")</f>
        <v/>
      </c>
      <c r="AB204" t="str">
        <f>IF($D204=AB$10, $F204, "")</f>
        <v/>
      </c>
      <c r="AC204" t="str">
        <f>IF($D204=AC$10, $F204, "")</f>
        <v/>
      </c>
      <c r="AD204" t="str">
        <f>IF($D204=AD$10, $F204, "")</f>
        <v/>
      </c>
      <c r="AE204" t="str">
        <f>IF($D204=AE$10, $F204, "")</f>
        <v>Administrative Leave General Used</v>
      </c>
      <c r="AF204" t="str">
        <f>IF($D204=AF$10, $F204, "")</f>
        <v/>
      </c>
      <c r="AH204">
        <f>COUNTIF(AI$11:AI$2024, AI204)</f>
        <v>1</v>
      </c>
      <c r="AI204" t="str">
        <f>V204&amp;AB204&amp;W204&amp;AC204&amp;X204&amp;AD204&amp;Y204&amp;AE204&amp;Z204&amp;AF204</f>
        <v>Administrative Leave Adverse Action Notice UsedAdministrative Leave General Used</v>
      </c>
      <c r="AJ204">
        <f>IF(ROW()=11,1,IF(AK203+1=AK204,AJ203,AJ203+1))</f>
        <v>166</v>
      </c>
      <c r="AK204">
        <f>IF(AI204=AI203, AK203+1, 1)</f>
        <v>1</v>
      </c>
      <c r="AL204" s="26" t="str">
        <f>AM204&amp;AN204</f>
        <v>IBC64Administrative Leave Adverse Action Notice Used12374IBC60Administrative Leave General Used</v>
      </c>
      <c r="AM204" t="str">
        <f>K204</f>
        <v>IBC64Administrative Leave Adverse Action Notice Used</v>
      </c>
      <c r="AN204" t="str">
        <f>L204</f>
        <v>12374IBC60Administrative Leave General Used</v>
      </c>
      <c r="AO204">
        <f>COUNTIF(AM$11:AM$1107, AM204)</f>
        <v>3</v>
      </c>
      <c r="AP204">
        <f>COUNTIF(AN$11:AN$1107, AN204)</f>
        <v>7</v>
      </c>
      <c r="AQ204">
        <f>MATCH(AM204, AM$11:AM$1107, 0)</f>
        <v>194</v>
      </c>
      <c r="AR204">
        <f>MATCH(AN204, AN$11:AN$1107, 0)</f>
        <v>135</v>
      </c>
      <c r="AS204">
        <v>248</v>
      </c>
      <c r="AU204" t="str">
        <f>C204</f>
        <v>Administrative Leave Adverse Action Notice Used</v>
      </c>
      <c r="AV204" t="str">
        <f>IF(F204="", "", F204)</f>
        <v>Administrative Leave General Used</v>
      </c>
      <c r="AW204" s="13">
        <f>M204</f>
        <v>0.96975488675147381</v>
      </c>
      <c r="AX204" t="e">
        <f>VLOOKUP(AI204, UniquePairs!A$5:A$2000, 1, FALSE)</f>
        <v>#N/A</v>
      </c>
      <c r="AY204" t="str">
        <f>IFERROR(INDEX(UniquePairs!A$5:K$1000, MATCH(AL204, UniquePairs!A$5:A$1000, 0), 10), "")</f>
        <v/>
      </c>
      <c r="AZ204" s="13">
        <f>IF(AY204&lt;&gt;"", AY204, AW204)</f>
        <v>0.96975488675147381</v>
      </c>
      <c r="BA204" t="str">
        <f>IF(AZ204=0,"None",IF(AZ204&lt;0.6,"Weak",IF(AZ204&lt;0.7,"Review",IF(AZ204&lt;0.8,"Good",IF(AZ204&lt;0.9,"Very Good","Solid")))))</f>
        <v>Solid</v>
      </c>
      <c r="BB204" s="28" t="str">
        <f>IF(AJ203=AJ204, BB203, BC204)</f>
        <v>Administrative Leave Used</v>
      </c>
      <c r="BC204" t="str">
        <f>IF(AV204="",AU204,StringMatch(AU204,AV204,TRUE))</f>
        <v>Administrative Leave Used</v>
      </c>
      <c r="BD204" t="str">
        <f>TRIM(SUBSTITUTE(SUBSTITUTE(SUBSTITUTE(SUBSTITUTE(SUBSTITUTE(SUBSTITUTE(SUBSTITUTE(SUBSTITUTE(SUBSTITUTE(SUBSTITUTE(AU204,BR204,""),BS204,""),BT204,""),BU204,""),BV204,""),BW204,""),BX204,""),BY204,""),BZ204,""),CA204,""))</f>
        <v>Adverse Action Notice</v>
      </c>
      <c r="BE204" t="str">
        <f>TRIM(SUBSTITUTE(SUBSTITUTE(SUBSTITUTE(SUBSTITUTE(SUBSTITUTE(SUBSTITUTE(SUBSTITUTE(SUBSTITUTE(SUBSTITUTE(SUBSTITUTE(AV204,BH204,""),BI204,""),BJ204,""),BK204,""),BL204,""),BM204,""),BN204,""),BO204,""),BP204,""),BQ204,""))</f>
        <v>General</v>
      </c>
      <c r="BF204" s="21">
        <f>LEN(AU204)-LEN(SUBSTITUTE(AU204," ",""))</f>
        <v>5</v>
      </c>
      <c r="BG204" s="21">
        <f>LEN(AV204)-LEN(SUBSTITUTE(AV204," ",""))</f>
        <v>3</v>
      </c>
      <c r="BH204" s="21" t="str">
        <f>IF(BF204=0,AU204,findspace($AU204,BH$10))</f>
        <v>Administrative</v>
      </c>
      <c r="BI204" s="21" t="str">
        <f>IF(BH204=0,AN204,findspace($AU204,BI$10))</f>
        <v>Leave</v>
      </c>
      <c r="BJ204" s="21" t="str">
        <f>IF(BI204=0,AV204,findspace($AU204,BJ$10))</f>
        <v>Adverse</v>
      </c>
      <c r="BK204" s="21" t="str">
        <f>IF(BJ204=0,AW204,findspace($AU204,BK$10))</f>
        <v>Action</v>
      </c>
      <c r="BL204" s="21" t="str">
        <f>IF(BK204=0,AX204,findspace($AU204,BL$10))</f>
        <v>Notice</v>
      </c>
      <c r="BM204" s="21" t="str">
        <f>IF(BL204=0,BF204,findspace($AU204,BM$10))</f>
        <v>Used</v>
      </c>
      <c r="BN204" s="21" t="str">
        <f>IF(BM204=0,BH204,findspace($AU204,BN$10))</f>
        <v/>
      </c>
      <c r="BO204" s="21" t="str">
        <f>IF(BN204=0,BI204,findspace($AU204,BO$10))</f>
        <v/>
      </c>
      <c r="BR204" s="21" t="str">
        <f>IF($BG204=0,$AV204,findspace($AV204,BR$10))</f>
        <v>Administrative</v>
      </c>
      <c r="BS204" s="21" t="str">
        <f>IF($BG204=0,$AV204,findspace($AV204,BS$10))</f>
        <v>Leave</v>
      </c>
      <c r="BT204" s="21" t="str">
        <f>IF($BG204=0,$AV204,findspace($AV204,BT$10))</f>
        <v>General</v>
      </c>
      <c r="BU204" s="21" t="str">
        <f>IF($BG204=0,$AV204,findspace($AV204,BU$10))</f>
        <v>Used</v>
      </c>
      <c r="BV204" s="21" t="str">
        <f>IF($BG204=0,$AV204,findspace($AV204,BV$10))</f>
        <v/>
      </c>
      <c r="BW204" s="21" t="str">
        <f>IF($BG204=0,$AV204,findspace($AV204,BW$10))</f>
        <v/>
      </c>
      <c r="BX204" s="21" t="str">
        <f>IF($BG204=0,$AV204,findspace($AV204,BX$10))</f>
        <v/>
      </c>
      <c r="BY204" s="21" t="str">
        <f>IF($BG204=0,$AV204,findspace($AV204,BY$10))</f>
        <v/>
      </c>
      <c r="BZ204" s="21" t="str">
        <f>IF($BG204=0,$AV204,findspace($AV204,BZ$10))</f>
        <v/>
      </c>
      <c r="CA204" s="21" t="str">
        <f>IF($BG204=0,$AV204,findspace($AV204,CA$10))</f>
        <v/>
      </c>
    </row>
    <row r="205" spans="1:79" x14ac:dyDescent="0.35">
      <c r="A205" t="s">
        <v>1836</v>
      </c>
      <c r="B205">
        <v>94</v>
      </c>
      <c r="C205" t="s">
        <v>2822</v>
      </c>
      <c r="D205" t="s">
        <v>1837</v>
      </c>
      <c r="E205">
        <v>61</v>
      </c>
      <c r="F205" t="s">
        <v>2831</v>
      </c>
      <c r="G205" s="13">
        <v>0.96913367756741253</v>
      </c>
      <c r="I205">
        <v>12374</v>
      </c>
      <c r="J205" t="str">
        <f>K205&amp;L205</f>
        <v>GSA94Weather Safety Admin Leave12374IBC61Weather Safety Leave Used</v>
      </c>
      <c r="K205" t="str">
        <f>A205&amp;B205&amp;C205</f>
        <v>GSA94Weather Safety Admin Leave</v>
      </c>
      <c r="L205" t="str">
        <f>I205&amp;D205&amp;E205&amp;F205</f>
        <v>12374IBC61Weather Safety Leave Used</v>
      </c>
      <c r="M205" s="13">
        <f>G205</f>
        <v>0.96913367756741253</v>
      </c>
      <c r="N205" s="13"/>
      <c r="O205" s="19">
        <v>686</v>
      </c>
      <c r="P205">
        <f>COUNTIF(C$11:C$2024, C205)</f>
        <v>3</v>
      </c>
      <c r="Q205">
        <f>COUNTIF(F$11:F$177, F205)</f>
        <v>0</v>
      </c>
      <c r="R205" t="b">
        <f>A205=D205</f>
        <v>0</v>
      </c>
      <c r="S205" t="b">
        <f>A205&amp;B205&amp;C205=D205&amp;E205&amp;F205</f>
        <v>0</v>
      </c>
      <c r="V205" t="str">
        <f>IF($A205=V$10, $C205, "")</f>
        <v/>
      </c>
      <c r="W205" t="str">
        <f>IF($A205=W$10, $C205, "")</f>
        <v>Weather Safety Admin Leave</v>
      </c>
      <c r="X205" t="str">
        <f>IF($A205=X$10, $C205, "")</f>
        <v/>
      </c>
      <c r="Y205" t="str">
        <f>IF($A205=Y$10, $C205, "")</f>
        <v/>
      </c>
      <c r="Z205" t="str">
        <f>IF($A205=Z$10, $C205, "")</f>
        <v/>
      </c>
      <c r="AB205" t="str">
        <f>IF($D205=AB$10, $F205, "")</f>
        <v/>
      </c>
      <c r="AC205" t="str">
        <f>IF($D205=AC$10, $F205, "")</f>
        <v/>
      </c>
      <c r="AD205" t="str">
        <f>IF($D205=AD$10, $F205, "")</f>
        <v/>
      </c>
      <c r="AE205" t="str">
        <f>IF($D205=AE$10, $F205, "")</f>
        <v>Weather Safety Leave Used</v>
      </c>
      <c r="AF205" t="str">
        <f>IF($D205=AF$10, $F205, "")</f>
        <v/>
      </c>
      <c r="AH205">
        <f>COUNTIF(AI$11:AI$2024, AI205)</f>
        <v>2</v>
      </c>
      <c r="AI205" t="str">
        <f>V205&amp;AB205&amp;W205&amp;AC205&amp;X205&amp;AD205&amp;Y205&amp;AE205&amp;Z205&amp;AF205</f>
        <v>Weather Safety Admin LeaveWeather Safety Leave Used</v>
      </c>
      <c r="AJ205">
        <f>IF(ROW()=11,1,IF(AK204+1=AK205,AJ204,AJ204+1))</f>
        <v>167</v>
      </c>
      <c r="AK205">
        <f>IF(AI205=AI204, AK204+1, 1)</f>
        <v>1</v>
      </c>
      <c r="AL205" s="26" t="str">
        <f>AM205&amp;AN205</f>
        <v>GSA94Weather Safety Admin Leave12374IBC61Weather Safety Leave Used</v>
      </c>
      <c r="AM205" t="str">
        <f>K205</f>
        <v>GSA94Weather Safety Admin Leave</v>
      </c>
      <c r="AN205" t="str">
        <f>L205</f>
        <v>12374IBC61Weather Safety Leave Used</v>
      </c>
      <c r="AO205">
        <f>COUNTIF(AM$11:AM$1107, AM205)</f>
        <v>3</v>
      </c>
      <c r="AP205">
        <f>COUNTIF(AN$11:AN$1107, AN205)</f>
        <v>5</v>
      </c>
      <c r="AQ205">
        <f>MATCH(AM205, AM$11:AM$1107, 0)</f>
        <v>195</v>
      </c>
      <c r="AR205">
        <f>MATCH(AN205, AN$11:AN$1107, 0)</f>
        <v>195</v>
      </c>
      <c r="AS205">
        <v>686</v>
      </c>
      <c r="AU205" t="str">
        <f>C205</f>
        <v>Weather Safety Admin Leave</v>
      </c>
      <c r="AV205" t="str">
        <f>IF(F205="", "", F205)</f>
        <v>Weather Safety Leave Used</v>
      </c>
      <c r="AW205" s="13">
        <f>M205</f>
        <v>0.96913367756741253</v>
      </c>
      <c r="AX205" t="e">
        <f>VLOOKUP(AI205, UniquePairs!A$5:A$2000, 1, FALSE)</f>
        <v>#N/A</v>
      </c>
      <c r="AY205" t="str">
        <f>IFERROR(INDEX(UniquePairs!A$5:K$1000, MATCH(AL205, UniquePairs!A$5:A$1000, 0), 10), "")</f>
        <v/>
      </c>
      <c r="AZ205" s="13">
        <f>IF(AY205&lt;&gt;"", AY205, AW205)</f>
        <v>0.96913367756741253</v>
      </c>
      <c r="BA205" t="str">
        <f>IF(AZ205=0,"None",IF(AZ205&lt;0.6,"Weak",IF(AZ205&lt;0.7,"Review",IF(AZ205&lt;0.8,"Good",IF(AZ205&lt;0.9,"Very Good","Solid")))))</f>
        <v>Solid</v>
      </c>
      <c r="BB205" s="28" t="str">
        <f>IF(AJ204=AJ205, BB204, BC205)</f>
        <v>Weather Safety Leave</v>
      </c>
      <c r="BC205" t="str">
        <f>IF(AV205="",AU205,StringMatch(AU205,AV205,TRUE))</f>
        <v>Weather Safety Leave</v>
      </c>
      <c r="BD205" t="str">
        <f>TRIM(SUBSTITUTE(SUBSTITUTE(SUBSTITUTE(SUBSTITUTE(SUBSTITUTE(SUBSTITUTE(SUBSTITUTE(SUBSTITUTE(SUBSTITUTE(SUBSTITUTE(AU205,BR205,""),BS205,""),BT205,""),BU205,""),BV205,""),BW205,""),BX205,""),BY205,""),BZ205,""),CA205,""))</f>
        <v>Admin</v>
      </c>
      <c r="BE205" t="str">
        <f>TRIM(SUBSTITUTE(SUBSTITUTE(SUBSTITUTE(SUBSTITUTE(SUBSTITUTE(SUBSTITUTE(SUBSTITUTE(SUBSTITUTE(SUBSTITUTE(SUBSTITUTE(AV205,BH205,""),BI205,""),BJ205,""),BK205,""),BL205,""),BM205,""),BN205,""),BO205,""),BP205,""),BQ205,""))</f>
        <v>Used</v>
      </c>
      <c r="BF205" s="21">
        <f>LEN(AU205)-LEN(SUBSTITUTE(AU205," ",""))</f>
        <v>3</v>
      </c>
      <c r="BG205" s="21">
        <f>LEN(AV205)-LEN(SUBSTITUTE(AV205," ",""))</f>
        <v>3</v>
      </c>
      <c r="BH205" s="21" t="str">
        <f>IF(BF205=0,AU205,findspace($AU205,BH$10))</f>
        <v>Weather</v>
      </c>
      <c r="BI205" s="21" t="str">
        <f>IF(BH205=0,AN205,findspace($AU205,BI$10))</f>
        <v>Safety</v>
      </c>
      <c r="BJ205" s="21" t="str">
        <f>IF(BI205=0,AV205,findspace($AU205,BJ$10))</f>
        <v>Admin</v>
      </c>
      <c r="BK205" s="21" t="str">
        <f>IF(BJ205=0,AW205,findspace($AU205,BK$10))</f>
        <v>Leave</v>
      </c>
      <c r="BL205" s="21" t="str">
        <f>IF(BK205=0,AX205,findspace($AU205,BL$10))</f>
        <v/>
      </c>
      <c r="BM205" s="21" t="str">
        <f>IF(BL205=0,BF205,findspace($AU205,BM$10))</f>
        <v/>
      </c>
      <c r="BN205" s="21" t="str">
        <f>IF(BM205=0,BH205,findspace($AU205,BN$10))</f>
        <v/>
      </c>
      <c r="BO205" s="21" t="str">
        <f>IF(BN205=0,BI205,findspace($AU205,BO$10))</f>
        <v/>
      </c>
      <c r="BR205" s="21" t="str">
        <f>IF($BG205=0,$AV205,findspace($AV205,BR$10))</f>
        <v>Weather</v>
      </c>
      <c r="BS205" s="21" t="str">
        <f>IF($BG205=0,$AV205,findspace($AV205,BS$10))</f>
        <v>Safety</v>
      </c>
      <c r="BT205" s="21" t="str">
        <f>IF($BG205=0,$AV205,findspace($AV205,BT$10))</f>
        <v>Leave</v>
      </c>
      <c r="BU205" s="21" t="str">
        <f>IF($BG205=0,$AV205,findspace($AV205,BU$10))</f>
        <v>Used</v>
      </c>
      <c r="BV205" s="21" t="str">
        <f>IF($BG205=0,$AV205,findspace($AV205,BV$10))</f>
        <v/>
      </c>
      <c r="BW205" s="21" t="str">
        <f>IF($BG205=0,$AV205,findspace($AV205,BW$10))</f>
        <v/>
      </c>
      <c r="BX205" s="21" t="str">
        <f>IF($BG205=0,$AV205,findspace($AV205,BX$10))</f>
        <v/>
      </c>
      <c r="BY205" s="21" t="str">
        <f>IF($BG205=0,$AV205,findspace($AV205,BY$10))</f>
        <v/>
      </c>
      <c r="BZ205" s="21" t="str">
        <f>IF($BG205=0,$AV205,findspace($AV205,BZ$10))</f>
        <v/>
      </c>
      <c r="CA205" s="21" t="str">
        <f>IF($BG205=0,$AV205,findspace($AV205,CA$10))</f>
        <v/>
      </c>
    </row>
    <row r="206" spans="1:79" x14ac:dyDescent="0.35">
      <c r="A206" t="s">
        <v>1837</v>
      </c>
      <c r="B206">
        <v>61</v>
      </c>
      <c r="C206" t="s">
        <v>2831</v>
      </c>
      <c r="D206" t="s">
        <v>1836</v>
      </c>
      <c r="E206">
        <v>94</v>
      </c>
      <c r="F206" t="s">
        <v>2822</v>
      </c>
      <c r="G206" s="13">
        <v>0.96913367756741253</v>
      </c>
      <c r="I206">
        <v>12374</v>
      </c>
      <c r="J206" t="str">
        <f>K206&amp;L206</f>
        <v>IBC61Weather Safety Leave Used12374GSA94Weather Safety Admin Leave</v>
      </c>
      <c r="K206" t="str">
        <f>A206&amp;B206&amp;C206</f>
        <v>IBC61Weather Safety Leave Used</v>
      </c>
      <c r="L206" t="str">
        <f>I206&amp;D206&amp;E206&amp;F206</f>
        <v>12374GSA94Weather Safety Admin Leave</v>
      </c>
      <c r="M206" s="13">
        <f>G206</f>
        <v>0.96913367756741253</v>
      </c>
      <c r="N206" s="13"/>
      <c r="O206" s="19">
        <v>754</v>
      </c>
      <c r="P206">
        <f>COUNTIF(C$11:C$2024, C206)</f>
        <v>3</v>
      </c>
      <c r="Q206">
        <f>COUNTIF(F$11:F$177, F206)</f>
        <v>0</v>
      </c>
      <c r="R206" t="b">
        <f>A206=D206</f>
        <v>0</v>
      </c>
      <c r="S206" t="b">
        <f>A206&amp;B206&amp;C206=D206&amp;E206&amp;F206</f>
        <v>0</v>
      </c>
      <c r="V206" t="str">
        <f>IF($A206=V$10, $C206, "")</f>
        <v/>
      </c>
      <c r="W206" t="str">
        <f>IF($A206=W$10, $C206, "")</f>
        <v/>
      </c>
      <c r="X206" t="str">
        <f>IF($A206=X$10, $C206, "")</f>
        <v/>
      </c>
      <c r="Y206" t="str">
        <f>IF($A206=Y$10, $C206, "")</f>
        <v>Weather Safety Leave Used</v>
      </c>
      <c r="Z206" t="str">
        <f>IF($A206=Z$10, $C206, "")</f>
        <v/>
      </c>
      <c r="AB206" t="str">
        <f>IF($D206=AB$10, $F206, "")</f>
        <v/>
      </c>
      <c r="AC206" t="str">
        <f>IF($D206=AC$10, $F206, "")</f>
        <v>Weather Safety Admin Leave</v>
      </c>
      <c r="AD206" t="str">
        <f>IF($D206=AD$10, $F206, "")</f>
        <v/>
      </c>
      <c r="AE206" t="str">
        <f>IF($D206=AE$10, $F206, "")</f>
        <v/>
      </c>
      <c r="AF206" t="str">
        <f>IF($D206=AF$10, $F206, "")</f>
        <v/>
      </c>
      <c r="AH206">
        <f>COUNTIF(AI$11:AI$2024, AI206)</f>
        <v>2</v>
      </c>
      <c r="AI206" t="str">
        <f>V206&amp;AB206&amp;W206&amp;AC206&amp;X206&amp;AD206&amp;Y206&amp;AE206&amp;Z206&amp;AF206</f>
        <v>Weather Safety Admin LeaveWeather Safety Leave Used</v>
      </c>
      <c r="AJ206">
        <f>IF(ROW()=11,1,IF(AK205+1=AK206,AJ205,AJ205+1))</f>
        <v>167</v>
      </c>
      <c r="AK206">
        <f>IF(AI206=AI205, AK205+1, 1)</f>
        <v>2</v>
      </c>
      <c r="AL206" s="26" t="str">
        <f>AM206&amp;AN206</f>
        <v>IBC61Weather Safety Leave Used12374GSA94Weather Safety Admin Leave</v>
      </c>
      <c r="AM206" t="str">
        <f>K206</f>
        <v>IBC61Weather Safety Leave Used</v>
      </c>
      <c r="AN206" t="str">
        <f>L206</f>
        <v>12374GSA94Weather Safety Admin Leave</v>
      </c>
      <c r="AO206">
        <f>COUNTIF(AM$11:AM$1107, AM206)</f>
        <v>3</v>
      </c>
      <c r="AP206">
        <f>COUNTIF(AN$11:AN$1107, AN206)</f>
        <v>2</v>
      </c>
      <c r="AQ206">
        <f>MATCH(AM206, AM$11:AM$1107, 0)</f>
        <v>196</v>
      </c>
      <c r="AR206">
        <f>MATCH(AN206, AN$11:AN$1107, 0)</f>
        <v>196</v>
      </c>
      <c r="AS206">
        <v>754</v>
      </c>
      <c r="AU206" t="str">
        <f>C206</f>
        <v>Weather Safety Leave Used</v>
      </c>
      <c r="AV206" t="str">
        <f>IF(F206="", "", F206)</f>
        <v>Weather Safety Admin Leave</v>
      </c>
      <c r="AW206" s="13">
        <f>M206</f>
        <v>0.96913367756741253</v>
      </c>
      <c r="AX206" t="e">
        <f>VLOOKUP(AI206, UniquePairs!A$5:A$2000, 1, FALSE)</f>
        <v>#N/A</v>
      </c>
      <c r="AY206" t="str">
        <f>IFERROR(INDEX(UniquePairs!A$5:K$1000, MATCH(AL206, UniquePairs!A$5:A$1000, 0), 10), "")</f>
        <v/>
      </c>
      <c r="AZ206" s="13">
        <f>IF(AY206&lt;&gt;"", AY206, AW206)</f>
        <v>0.96913367756741253</v>
      </c>
      <c r="BA206" t="str">
        <f>IF(AZ206=0,"None",IF(AZ206&lt;0.6,"Weak",IF(AZ206&lt;0.7,"Review",IF(AZ206&lt;0.8,"Good",IF(AZ206&lt;0.9,"Very Good","Solid")))))</f>
        <v>Solid</v>
      </c>
      <c r="BB206" s="28" t="str">
        <f>IF(AJ205=AJ206, BB205, BC206)</f>
        <v>Weather Safety Leave</v>
      </c>
      <c r="BC206" t="str">
        <f>IF(AV206="",AU206,StringMatch(AU206,AV206,TRUE))</f>
        <v>Weather Safety Leave</v>
      </c>
      <c r="BD206" t="str">
        <f>TRIM(SUBSTITUTE(SUBSTITUTE(SUBSTITUTE(SUBSTITUTE(SUBSTITUTE(SUBSTITUTE(SUBSTITUTE(SUBSTITUTE(SUBSTITUTE(SUBSTITUTE(AU206,BR206,""),BS206,""),BT206,""),BU206,""),BV206,""),BW206,""),BX206,""),BY206,""),BZ206,""),CA206,""))</f>
        <v>Used</v>
      </c>
      <c r="BE206" t="str">
        <f>TRIM(SUBSTITUTE(SUBSTITUTE(SUBSTITUTE(SUBSTITUTE(SUBSTITUTE(SUBSTITUTE(SUBSTITUTE(SUBSTITUTE(SUBSTITUTE(SUBSTITUTE(AV206,BH206,""),BI206,""),BJ206,""),BK206,""),BL206,""),BM206,""),BN206,""),BO206,""),BP206,""),BQ206,""))</f>
        <v>Admin</v>
      </c>
      <c r="BF206" s="21">
        <f>LEN(AU206)-LEN(SUBSTITUTE(AU206," ",""))</f>
        <v>3</v>
      </c>
      <c r="BG206" s="21">
        <f>LEN(AV206)-LEN(SUBSTITUTE(AV206," ",""))</f>
        <v>3</v>
      </c>
      <c r="BH206" s="21" t="str">
        <f>IF(BF206=0,AU206,findspace($AU206,BH$10))</f>
        <v>Weather</v>
      </c>
      <c r="BI206" s="21" t="str">
        <f>IF(BH206=0,AN206,findspace($AU206,BI$10))</f>
        <v>Safety</v>
      </c>
      <c r="BJ206" s="21" t="str">
        <f>IF(BI206=0,AV206,findspace($AU206,BJ$10))</f>
        <v>Leave</v>
      </c>
      <c r="BK206" s="21" t="str">
        <f>IF(BJ206=0,AW206,findspace($AU206,BK$10))</f>
        <v>Used</v>
      </c>
      <c r="BL206" s="21" t="str">
        <f>IF(BK206=0,AX206,findspace($AU206,BL$10))</f>
        <v/>
      </c>
      <c r="BM206" s="21" t="str">
        <f>IF(BL206=0,BF206,findspace($AU206,BM$10))</f>
        <v/>
      </c>
      <c r="BN206" s="21" t="str">
        <f>IF(BM206=0,BH206,findspace($AU206,BN$10))</f>
        <v/>
      </c>
      <c r="BO206" s="21" t="str">
        <f>IF(BN206=0,BI206,findspace($AU206,BO$10))</f>
        <v/>
      </c>
      <c r="BR206" s="21" t="str">
        <f>IF($BG206=0,$AV206,findspace($AV206,BR$10))</f>
        <v>Weather</v>
      </c>
      <c r="BS206" s="21" t="str">
        <f>IF($BG206=0,$AV206,findspace($AV206,BS$10))</f>
        <v>Safety</v>
      </c>
      <c r="BT206" s="21" t="str">
        <f>IF($BG206=0,$AV206,findspace($AV206,BT$10))</f>
        <v>Admin</v>
      </c>
      <c r="BU206" s="21" t="str">
        <f>IF($BG206=0,$AV206,findspace($AV206,BU$10))</f>
        <v>Leave</v>
      </c>
      <c r="BV206" s="21" t="str">
        <f>IF($BG206=0,$AV206,findspace($AV206,BV$10))</f>
        <v/>
      </c>
      <c r="BW206" s="21" t="str">
        <f>IF($BG206=0,$AV206,findspace($AV206,BW$10))</f>
        <v/>
      </c>
      <c r="BX206" s="21" t="str">
        <f>IF($BG206=0,$AV206,findspace($AV206,BX$10))</f>
        <v/>
      </c>
      <c r="BY206" s="21" t="str">
        <f>IF($BG206=0,$AV206,findspace($AV206,BY$10))</f>
        <v/>
      </c>
      <c r="BZ206" s="21" t="str">
        <f>IF($BG206=0,$AV206,findspace($AV206,BZ$10))</f>
        <v/>
      </c>
      <c r="CA206" s="21" t="str">
        <f>IF($BG206=0,$AV206,findspace($AV206,CA$10))</f>
        <v/>
      </c>
    </row>
    <row r="207" spans="1:79" x14ac:dyDescent="0.35">
      <c r="A207" t="s">
        <v>1839</v>
      </c>
      <c r="B207" t="s">
        <v>670</v>
      </c>
      <c r="C207" t="s">
        <v>3330</v>
      </c>
      <c r="D207" t="s">
        <v>1837</v>
      </c>
      <c r="E207">
        <v>20</v>
      </c>
      <c r="F207" t="s">
        <v>2859</v>
      </c>
      <c r="G207" s="13">
        <v>0.96697840365931365</v>
      </c>
      <c r="I207">
        <v>12374</v>
      </c>
      <c r="J207" t="str">
        <f>K207&amp;L207</f>
        <v>DFASLFForced Annual Leave12374IBC20Annual Leave Used</v>
      </c>
      <c r="K207" t="str">
        <f>A207&amp;B207&amp;C207</f>
        <v>DFASLFForced Annual Leave</v>
      </c>
      <c r="L207" t="str">
        <f>I207&amp;D207&amp;E207&amp;F207</f>
        <v>12374IBC20Annual Leave Used</v>
      </c>
      <c r="M207" s="13">
        <f>G207</f>
        <v>0.96697840365931365</v>
      </c>
      <c r="N207" s="13"/>
      <c r="O207" s="19">
        <v>993</v>
      </c>
      <c r="P207">
        <f>COUNTIF(C$11:C$2024, C207)</f>
        <v>3</v>
      </c>
      <c r="Q207">
        <f>COUNTIF(F$11:F$177, F207)</f>
        <v>3</v>
      </c>
      <c r="R207" t="b">
        <f>A207=D207</f>
        <v>0</v>
      </c>
      <c r="S207" t="b">
        <f>A207&amp;B207&amp;C207=D207&amp;E207&amp;F207</f>
        <v>0</v>
      </c>
      <c r="V207" t="str">
        <f>IF($A207=V$10, $C207, "")</f>
        <v>Forced Annual Leave</v>
      </c>
      <c r="W207" t="str">
        <f>IF($A207=W$10, $C207, "")</f>
        <v/>
      </c>
      <c r="X207" t="str">
        <f>IF($A207=X$10, $C207, "")</f>
        <v/>
      </c>
      <c r="Y207" t="str">
        <f>IF($A207=Y$10, $C207, "")</f>
        <v/>
      </c>
      <c r="Z207" t="str">
        <f>IF($A207=Z$10, $C207, "")</f>
        <v/>
      </c>
      <c r="AB207" t="str">
        <f>IF($D207=AB$10, $F207, "")</f>
        <v/>
      </c>
      <c r="AC207" t="str">
        <f>IF($D207=AC$10, $F207, "")</f>
        <v/>
      </c>
      <c r="AD207" t="str">
        <f>IF($D207=AD$10, $F207, "")</f>
        <v/>
      </c>
      <c r="AE207" t="str">
        <f>IF($D207=AE$10, $F207, "")</f>
        <v>Annual Leave Used</v>
      </c>
      <c r="AF207" t="str">
        <f>IF($D207=AF$10, $F207, "")</f>
        <v/>
      </c>
      <c r="AH207">
        <f>COUNTIF(AI$11:AI$2024, AI207)</f>
        <v>1</v>
      </c>
      <c r="AI207" t="str">
        <f>V207&amp;AB207&amp;W207&amp;AC207&amp;X207&amp;AD207&amp;Y207&amp;AE207&amp;Z207&amp;AF207</f>
        <v>Forced Annual LeaveAnnual Leave Used</v>
      </c>
      <c r="AJ207">
        <f>IF(ROW()=11,1,IF(AK206+1=AK207,AJ206,AJ206+1))</f>
        <v>168</v>
      </c>
      <c r="AK207">
        <f>IF(AI207=AI206, AK206+1, 1)</f>
        <v>1</v>
      </c>
      <c r="AL207" s="26" t="str">
        <f>AM207&amp;AN207</f>
        <v>DFASLFForced Annual Leave12374IBC20Annual Leave Used</v>
      </c>
      <c r="AM207" t="str">
        <f>K207</f>
        <v>DFASLFForced Annual Leave</v>
      </c>
      <c r="AN207" t="str">
        <f>L207</f>
        <v>12374IBC20Annual Leave Used</v>
      </c>
      <c r="AO207">
        <f>COUNTIF(AM$11:AM$1107, AM207)</f>
        <v>3</v>
      </c>
      <c r="AP207">
        <f>COUNTIF(AN$11:AN$1107, AN207)</f>
        <v>7</v>
      </c>
      <c r="AQ207">
        <f>MATCH(AM207, AM$11:AM$1107, 0)</f>
        <v>197</v>
      </c>
      <c r="AR207">
        <f>MATCH(AN207, AN$11:AN$1107, 0)</f>
        <v>23</v>
      </c>
      <c r="AS207">
        <v>993</v>
      </c>
      <c r="AU207" t="str">
        <f>C207</f>
        <v>Forced Annual Leave</v>
      </c>
      <c r="AV207" t="str">
        <f>IF(F207="", "", F207)</f>
        <v>Annual Leave Used</v>
      </c>
      <c r="AW207" s="13">
        <f>M207</f>
        <v>0.96697840365931365</v>
      </c>
      <c r="AX207" t="e">
        <f>VLOOKUP(AI207, UniquePairs!A$5:A$2000, 1, FALSE)</f>
        <v>#N/A</v>
      </c>
      <c r="AY207" t="str">
        <f>IFERROR(INDEX(UniquePairs!A$5:K$1000, MATCH(AL207, UniquePairs!A$5:A$1000, 0), 10), "")</f>
        <v/>
      </c>
      <c r="AZ207" s="13">
        <f>IF(AY207&lt;&gt;"", AY207, AW207)</f>
        <v>0.96697840365931365</v>
      </c>
      <c r="BA207" t="str">
        <f>IF(AZ207=0,"None",IF(AZ207&lt;0.6,"Weak",IF(AZ207&lt;0.7,"Review",IF(AZ207&lt;0.8,"Good",IF(AZ207&lt;0.9,"Very Good","Solid")))))</f>
        <v>Solid</v>
      </c>
      <c r="BB207" s="28" t="str">
        <f>IF(AJ206=AJ207, BB206, BC207)</f>
        <v>Annual Leave</v>
      </c>
      <c r="BC207" t="str">
        <f>IF(AV207="",AU207,StringMatch(AU207,AV207,TRUE))</f>
        <v>Annual Leave</v>
      </c>
      <c r="BD207" t="str">
        <f>TRIM(SUBSTITUTE(SUBSTITUTE(SUBSTITUTE(SUBSTITUTE(SUBSTITUTE(SUBSTITUTE(SUBSTITUTE(SUBSTITUTE(SUBSTITUTE(SUBSTITUTE(AU207,BR207,""),BS207,""),BT207,""),BU207,""),BV207,""),BW207,""),BX207,""),BY207,""),BZ207,""),CA207,""))</f>
        <v>Forced</v>
      </c>
      <c r="BE207" t="str">
        <f>TRIM(SUBSTITUTE(SUBSTITUTE(SUBSTITUTE(SUBSTITUTE(SUBSTITUTE(SUBSTITUTE(SUBSTITUTE(SUBSTITUTE(SUBSTITUTE(SUBSTITUTE(AV207,BH207,""),BI207,""),BJ207,""),BK207,""),BL207,""),BM207,""),BN207,""),BO207,""),BP207,""),BQ207,""))</f>
        <v>Used</v>
      </c>
      <c r="BF207" s="21">
        <f>LEN(AU207)-LEN(SUBSTITUTE(AU207," ",""))</f>
        <v>2</v>
      </c>
      <c r="BG207" s="21">
        <f>LEN(AV207)-LEN(SUBSTITUTE(AV207," ",""))</f>
        <v>2</v>
      </c>
      <c r="BH207" s="21" t="str">
        <f>IF(BF207=0,AU207,findspace($AU207,BH$10))</f>
        <v>Forced</v>
      </c>
      <c r="BI207" s="21" t="str">
        <f>IF(BH207=0,AN207,findspace($AU207,BI$10))</f>
        <v>Annual</v>
      </c>
      <c r="BJ207" s="21" t="str">
        <f>IF(BI207=0,AV207,findspace($AU207,BJ$10))</f>
        <v>Leave</v>
      </c>
      <c r="BK207" s="21" t="str">
        <f>IF(BJ207=0,AW207,findspace($AU207,BK$10))</f>
        <v/>
      </c>
      <c r="BL207" s="21" t="str">
        <f>IF(BK207=0,AX207,findspace($AU207,BL$10))</f>
        <v/>
      </c>
      <c r="BM207" s="21" t="str">
        <f>IF(BL207=0,BF207,findspace($AU207,BM$10))</f>
        <v/>
      </c>
      <c r="BN207" s="21" t="str">
        <f>IF(BM207=0,BH207,findspace($AU207,BN$10))</f>
        <v/>
      </c>
      <c r="BO207" s="21" t="str">
        <f>IF(BN207=0,BI207,findspace($AU207,BO$10))</f>
        <v/>
      </c>
      <c r="BR207" s="21" t="str">
        <f>IF($BG207=0,$AV207,findspace($AV207,BR$10))</f>
        <v>Annual</v>
      </c>
      <c r="BS207" s="21" t="str">
        <f>IF($BG207=0,$AV207,findspace($AV207,BS$10))</f>
        <v>Leave</v>
      </c>
      <c r="BT207" s="21" t="str">
        <f>IF($BG207=0,$AV207,findspace($AV207,BT$10))</f>
        <v>Used</v>
      </c>
      <c r="BU207" s="21" t="str">
        <f>IF($BG207=0,$AV207,findspace($AV207,BU$10))</f>
        <v/>
      </c>
      <c r="BV207" s="21" t="str">
        <f>IF($BG207=0,$AV207,findspace($AV207,BV$10))</f>
        <v/>
      </c>
      <c r="BW207" s="21" t="str">
        <f>IF($BG207=0,$AV207,findspace($AV207,BW$10))</f>
        <v/>
      </c>
      <c r="BX207" s="21" t="str">
        <f>IF($BG207=0,$AV207,findspace($AV207,BX$10))</f>
        <v/>
      </c>
      <c r="BY207" s="21" t="str">
        <f>IF($BG207=0,$AV207,findspace($AV207,BY$10))</f>
        <v/>
      </c>
      <c r="BZ207" s="21" t="str">
        <f>IF($BG207=0,$AV207,findspace($AV207,BZ$10))</f>
        <v/>
      </c>
      <c r="CA207" s="21" t="str">
        <f>IF($BG207=0,$AV207,findspace($AV207,CA$10))</f>
        <v/>
      </c>
    </row>
    <row r="208" spans="1:79" x14ac:dyDescent="0.35">
      <c r="A208" t="s">
        <v>1839</v>
      </c>
      <c r="B208" t="s">
        <v>954</v>
      </c>
      <c r="C208" t="s">
        <v>3253</v>
      </c>
      <c r="D208" t="s">
        <v>1839</v>
      </c>
      <c r="E208" t="s">
        <v>1644</v>
      </c>
      <c r="F208" t="s">
        <v>3545</v>
      </c>
      <c r="G208" s="13">
        <v>0.96666666666666667</v>
      </c>
      <c r="I208">
        <v>12374</v>
      </c>
      <c r="J208" t="str">
        <f>K208&amp;L208</f>
        <v>DFASEDDirty Work12374DFAS5EMR Dirty Work Off Duty UnLicensedic</v>
      </c>
      <c r="K208" t="str">
        <f>A208&amp;B208&amp;C208</f>
        <v>DFASEDDirty Work</v>
      </c>
      <c r="L208" t="str">
        <f>I208&amp;D208&amp;E208&amp;F208</f>
        <v>12374DFAS5EMR Dirty Work Off Duty UnLicensedic</v>
      </c>
      <c r="M208" s="13">
        <f>G208</f>
        <v>0.96666666666666667</v>
      </c>
      <c r="N208" s="13"/>
      <c r="O208" s="19">
        <v>710</v>
      </c>
      <c r="P208">
        <f>COUNTIF(C$11:C$2024, C208)</f>
        <v>3</v>
      </c>
      <c r="Q208">
        <f>COUNTIF(F$11:F$177, F208)</f>
        <v>0</v>
      </c>
      <c r="R208" t="b">
        <f>A208=D208</f>
        <v>1</v>
      </c>
      <c r="S208" t="b">
        <f>A208&amp;B208&amp;C208=D208&amp;E208&amp;F208</f>
        <v>0</v>
      </c>
      <c r="V208" t="str">
        <f>IF($A208=V$10, $C208, "")</f>
        <v>Dirty Work</v>
      </c>
      <c r="W208" t="str">
        <f>IF($A208=W$10, $C208, "")</f>
        <v/>
      </c>
      <c r="X208" t="str">
        <f>IF($A208=X$10, $C208, "")</f>
        <v/>
      </c>
      <c r="Y208" t="str">
        <f>IF($A208=Y$10, $C208, "")</f>
        <v/>
      </c>
      <c r="Z208" t="str">
        <f>IF($A208=Z$10, $C208, "")</f>
        <v/>
      </c>
      <c r="AB208" t="str">
        <f>IF($D208=AB$10, $F208, "")</f>
        <v>MR Dirty Work Off Duty UnLicensedic</v>
      </c>
      <c r="AC208" t="str">
        <f>IF($D208=AC$10, $F208, "")</f>
        <v/>
      </c>
      <c r="AD208" t="str">
        <f>IF($D208=AD$10, $F208, "")</f>
        <v/>
      </c>
      <c r="AE208" t="str">
        <f>IF($D208=AE$10, $F208, "")</f>
        <v/>
      </c>
      <c r="AF208" t="str">
        <f>IF($D208=AF$10, $F208, "")</f>
        <v/>
      </c>
      <c r="AH208">
        <f>COUNTIF(AI$11:AI$2024, AI208)</f>
        <v>1</v>
      </c>
      <c r="AI208" t="str">
        <f>V208&amp;AB208&amp;W208&amp;AC208&amp;X208&amp;AD208&amp;Y208&amp;AE208&amp;Z208&amp;AF208</f>
        <v>Dirty WorkMR Dirty Work Off Duty UnLicensedic</v>
      </c>
      <c r="AJ208">
        <f>IF(ROW()=11,1,IF(AK207+1=AK208,AJ207,AJ207+1))</f>
        <v>169</v>
      </c>
      <c r="AK208">
        <f>IF(AI208=AI207, AK207+1, 1)</f>
        <v>1</v>
      </c>
      <c r="AL208" s="26" t="str">
        <f>AM208&amp;AN208</f>
        <v>DFASEDDirty Work12374DFAS5EMR Dirty Work Off Duty UnLicensedic</v>
      </c>
      <c r="AM208" t="str">
        <f>K208</f>
        <v>DFASEDDirty Work</v>
      </c>
      <c r="AN208" t="str">
        <f>L208</f>
        <v>12374DFAS5EMR Dirty Work Off Duty UnLicensedic</v>
      </c>
      <c r="AO208">
        <f>COUNTIF(AM$11:AM$1107, AM208)</f>
        <v>3</v>
      </c>
      <c r="AP208">
        <f>COUNTIF(AN$11:AN$1107, AN208)</f>
        <v>1</v>
      </c>
      <c r="AQ208">
        <f>MATCH(AM208, AM$11:AM$1107, 0)</f>
        <v>198</v>
      </c>
      <c r="AR208">
        <f>MATCH(AN208, AN$11:AN$1107, 0)</f>
        <v>198</v>
      </c>
      <c r="AS208">
        <v>710</v>
      </c>
      <c r="AU208" t="str">
        <f>C208</f>
        <v>Dirty Work</v>
      </c>
      <c r="AV208" t="str">
        <f>IF(F208="", "", F208)</f>
        <v>MR Dirty Work Off Duty UnLicensedic</v>
      </c>
      <c r="AW208" s="13">
        <f>M208</f>
        <v>0.96666666666666667</v>
      </c>
      <c r="AX208" t="e">
        <f>VLOOKUP(AI208, UniquePairs!A$5:A$2000, 1, FALSE)</f>
        <v>#N/A</v>
      </c>
      <c r="AY208" t="str">
        <f>IFERROR(INDEX(UniquePairs!A$5:K$1000, MATCH(AL208, UniquePairs!A$5:A$1000, 0), 10), "")</f>
        <v/>
      </c>
      <c r="AZ208" s="13">
        <f>IF(AY208&lt;&gt;"", AY208, AW208)</f>
        <v>0.96666666666666667</v>
      </c>
      <c r="BA208" t="str">
        <f>IF(AZ208=0,"None",IF(AZ208&lt;0.6,"Weak",IF(AZ208&lt;0.7,"Review",IF(AZ208&lt;0.8,"Good",IF(AZ208&lt;0.9,"Very Good","Solid")))))</f>
        <v>Solid</v>
      </c>
      <c r="BB208" s="28" t="str">
        <f>IF(AJ207=AJ208, BB207, BC208)</f>
        <v>Dirty Work</v>
      </c>
      <c r="BC208" t="str">
        <f>IF(AV208="",AU208,StringMatch(AU208,AV208,TRUE))</f>
        <v>Dirty Work</v>
      </c>
      <c r="BD208" t="str">
        <f>TRIM(SUBSTITUTE(SUBSTITUTE(SUBSTITUTE(SUBSTITUTE(SUBSTITUTE(SUBSTITUTE(SUBSTITUTE(SUBSTITUTE(SUBSTITUTE(SUBSTITUTE(AU208,BR208,""),BS208,""),BT208,""),BU208,""),BV208,""),BW208,""),BX208,""),BY208,""),BZ208,""),CA208,""))</f>
        <v/>
      </c>
      <c r="BE208" t="str">
        <f>TRIM(SUBSTITUTE(SUBSTITUTE(SUBSTITUTE(SUBSTITUTE(SUBSTITUTE(SUBSTITUTE(SUBSTITUTE(SUBSTITUTE(SUBSTITUTE(SUBSTITUTE(AV208,BH208,""),BI208,""),BJ208,""),BK208,""),BL208,""),BM208,""),BN208,""),BO208,""),BP208,""),BQ208,""))</f>
        <v>MR Off Duty UnLicensedic</v>
      </c>
      <c r="BF208" s="21">
        <f>LEN(AU208)-LEN(SUBSTITUTE(AU208," ",""))</f>
        <v>1</v>
      </c>
      <c r="BG208" s="21">
        <f>LEN(AV208)-LEN(SUBSTITUTE(AV208," ",""))</f>
        <v>5</v>
      </c>
      <c r="BH208" s="21" t="str">
        <f>IF(BF208=0,AU208,findspace($AU208,BH$10))</f>
        <v>Dirty</v>
      </c>
      <c r="BI208" s="21" t="str">
        <f>IF(BH208=0,AN208,findspace($AU208,BI$10))</f>
        <v>Work</v>
      </c>
      <c r="BJ208" s="21" t="str">
        <f>IF(BI208=0,AV208,findspace($AU208,BJ$10))</f>
        <v/>
      </c>
      <c r="BK208" s="21" t="str">
        <f>IF(BJ208=0,AW208,findspace($AU208,BK$10))</f>
        <v/>
      </c>
      <c r="BL208" s="21" t="str">
        <f>IF(BK208=0,AX208,findspace($AU208,BL$10))</f>
        <v/>
      </c>
      <c r="BM208" s="21" t="str">
        <f>IF(BL208=0,BF208,findspace($AU208,BM$10))</f>
        <v/>
      </c>
      <c r="BN208" s="21" t="str">
        <f>IF(BM208=0,BH208,findspace($AU208,BN$10))</f>
        <v/>
      </c>
      <c r="BO208" s="21" t="str">
        <f>IF(BN208=0,BI208,findspace($AU208,BO$10))</f>
        <v/>
      </c>
      <c r="BR208" s="21" t="str">
        <f>IF($BG208=0,$AV208,findspace($AV208,BR$10))</f>
        <v>MR</v>
      </c>
      <c r="BS208" s="21" t="str">
        <f>IF($BG208=0,$AV208,findspace($AV208,BS$10))</f>
        <v>Dirty</v>
      </c>
      <c r="BT208" s="21" t="str">
        <f>IF($BG208=0,$AV208,findspace($AV208,BT$10))</f>
        <v>Work</v>
      </c>
      <c r="BU208" s="21" t="str">
        <f>IF($BG208=0,$AV208,findspace($AV208,BU$10))</f>
        <v>Off</v>
      </c>
      <c r="BV208" s="21" t="str">
        <f>IF($BG208=0,$AV208,findspace($AV208,BV$10))</f>
        <v>Duty</v>
      </c>
      <c r="BW208" s="21" t="str">
        <f>IF($BG208=0,$AV208,findspace($AV208,BW$10))</f>
        <v>UnLicensedic</v>
      </c>
      <c r="BX208" s="21" t="str">
        <f>IF($BG208=0,$AV208,findspace($AV208,BX$10))</f>
        <v/>
      </c>
      <c r="BY208" s="21" t="str">
        <f>IF($BG208=0,$AV208,findspace($AV208,BY$10))</f>
        <v/>
      </c>
      <c r="BZ208" s="21" t="str">
        <f>IF($BG208=0,$AV208,findspace($AV208,BZ$10))</f>
        <v/>
      </c>
      <c r="CA208" s="21" t="str">
        <f>IF($BG208=0,$AV208,findspace($AV208,CA$10))</f>
        <v/>
      </c>
    </row>
    <row r="209" spans="1:79" x14ac:dyDescent="0.35">
      <c r="A209" t="s">
        <v>1839</v>
      </c>
      <c r="B209" t="s">
        <v>1644</v>
      </c>
      <c r="C209" t="s">
        <v>3545</v>
      </c>
      <c r="D209" t="s">
        <v>1839</v>
      </c>
      <c r="E209" t="s">
        <v>954</v>
      </c>
      <c r="F209" t="s">
        <v>3253</v>
      </c>
      <c r="G209" s="13">
        <v>0.96666666666666667</v>
      </c>
      <c r="I209">
        <v>12374</v>
      </c>
      <c r="J209" t="str">
        <f>K209&amp;L209</f>
        <v>DFAS5EMR Dirty Work Off Duty UnLicensedic12374DFASEDDirty Work</v>
      </c>
      <c r="K209" t="str">
        <f>A209&amp;B209&amp;C209</f>
        <v>DFAS5EMR Dirty Work Off Duty UnLicensedic</v>
      </c>
      <c r="L209" t="str">
        <f>I209&amp;D209&amp;E209&amp;F209</f>
        <v>12374DFASEDDirty Work</v>
      </c>
      <c r="M209" s="13">
        <f>G209</f>
        <v>0.96666666666666667</v>
      </c>
      <c r="N209" s="13"/>
      <c r="O209" s="19">
        <v>523</v>
      </c>
      <c r="P209">
        <f>COUNTIF(C$11:C$2024, C209)</f>
        <v>3</v>
      </c>
      <c r="Q209">
        <f>COUNTIF(F$11:F$177, F209)</f>
        <v>0</v>
      </c>
      <c r="R209" t="b">
        <f>A209=D209</f>
        <v>1</v>
      </c>
      <c r="S209" t="b">
        <f>A209&amp;B209&amp;C209=D209&amp;E209&amp;F209</f>
        <v>0</v>
      </c>
      <c r="V209" t="str">
        <f>IF($A209=V$10, $C209, "")</f>
        <v>MR Dirty Work Off Duty UnLicensedic</v>
      </c>
      <c r="W209" t="str">
        <f>IF($A209=W$10, $C209, "")</f>
        <v/>
      </c>
      <c r="X209" t="str">
        <f>IF($A209=X$10, $C209, "")</f>
        <v/>
      </c>
      <c r="Y209" t="str">
        <f>IF($A209=Y$10, $C209, "")</f>
        <v/>
      </c>
      <c r="Z209" t="str">
        <f>IF($A209=Z$10, $C209, "")</f>
        <v/>
      </c>
      <c r="AB209" t="str">
        <f>IF($D209=AB$10, $F209, "")</f>
        <v>Dirty Work</v>
      </c>
      <c r="AC209" t="str">
        <f>IF($D209=AC$10, $F209, "")</f>
        <v/>
      </c>
      <c r="AD209" t="str">
        <f>IF($D209=AD$10, $F209, "")</f>
        <v/>
      </c>
      <c r="AE209" t="str">
        <f>IF($D209=AE$10, $F209, "")</f>
        <v/>
      </c>
      <c r="AF209" t="str">
        <f>IF($D209=AF$10, $F209, "")</f>
        <v/>
      </c>
      <c r="AH209">
        <f>COUNTIF(AI$11:AI$2024, AI209)</f>
        <v>1</v>
      </c>
      <c r="AI209" t="str">
        <f>V209&amp;AB209&amp;W209&amp;AC209&amp;X209&amp;AD209&amp;Y209&amp;AE209&amp;Z209&amp;AF209</f>
        <v>MR Dirty Work Off Duty UnLicensedicDirty Work</v>
      </c>
      <c r="AJ209">
        <f>IF(ROW()=11,1,IF(AK208+1=AK209,AJ208,AJ208+1))</f>
        <v>170</v>
      </c>
      <c r="AK209">
        <f>IF(AI209=AI208, AK208+1, 1)</f>
        <v>1</v>
      </c>
      <c r="AL209" s="26" t="str">
        <f>AM209&amp;AN209</f>
        <v>DFAS5EMR Dirty Work Off Duty UnLicensedic12374DFASEDDirty Work</v>
      </c>
      <c r="AM209" t="str">
        <f>K209</f>
        <v>DFAS5EMR Dirty Work Off Duty UnLicensedic</v>
      </c>
      <c r="AN209" t="str">
        <f>L209</f>
        <v>12374DFASEDDirty Work</v>
      </c>
      <c r="AO209">
        <f>COUNTIF(AM$11:AM$1107, AM209)</f>
        <v>3</v>
      </c>
      <c r="AP209">
        <f>COUNTIF(AN$11:AN$1107, AN209)</f>
        <v>15</v>
      </c>
      <c r="AQ209">
        <f>MATCH(AM209, AM$11:AM$1107, 0)</f>
        <v>199</v>
      </c>
      <c r="AR209">
        <f>MATCH(AN209, AN$11:AN$1107, 0)</f>
        <v>199</v>
      </c>
      <c r="AS209">
        <v>523</v>
      </c>
      <c r="AU209" t="str">
        <f>C209</f>
        <v>MR Dirty Work Off Duty UnLicensedic</v>
      </c>
      <c r="AV209" t="str">
        <f>IF(F209="", "", F209)</f>
        <v>Dirty Work</v>
      </c>
      <c r="AW209" s="13">
        <f>M209</f>
        <v>0.96666666666666667</v>
      </c>
      <c r="AX209" t="e">
        <f>VLOOKUP(AI209, UniquePairs!A$5:A$2000, 1, FALSE)</f>
        <v>#N/A</v>
      </c>
      <c r="AY209" t="str">
        <f>IFERROR(INDEX(UniquePairs!A$5:K$1000, MATCH(AL209, UniquePairs!A$5:A$1000, 0), 10), "")</f>
        <v/>
      </c>
      <c r="AZ209" s="13">
        <f>IF(AY209&lt;&gt;"", AY209, AW209)</f>
        <v>0.96666666666666667</v>
      </c>
      <c r="BA209" t="str">
        <f>IF(AZ209=0,"None",IF(AZ209&lt;0.6,"Weak",IF(AZ209&lt;0.7,"Review",IF(AZ209&lt;0.8,"Good",IF(AZ209&lt;0.9,"Very Good","Solid")))))</f>
        <v>Solid</v>
      </c>
      <c r="BB209" s="28" t="str">
        <f>IF(AJ208=AJ209, BB208, BC209)</f>
        <v>Dirty Work</v>
      </c>
      <c r="BC209" t="str">
        <f>IF(AV209="",AU209,StringMatch(AU209,AV209,TRUE))</f>
        <v>Dirty Work</v>
      </c>
      <c r="BD209" t="str">
        <f>TRIM(SUBSTITUTE(SUBSTITUTE(SUBSTITUTE(SUBSTITUTE(SUBSTITUTE(SUBSTITUTE(SUBSTITUTE(SUBSTITUTE(SUBSTITUTE(SUBSTITUTE(AU209,BR209,""),BS209,""),BT209,""),BU209,""),BV209,""),BW209,""),BX209,""),BY209,""),BZ209,""),CA209,""))</f>
        <v>MR Off Duty UnLicensedic</v>
      </c>
      <c r="BE209" t="str">
        <f>TRIM(SUBSTITUTE(SUBSTITUTE(SUBSTITUTE(SUBSTITUTE(SUBSTITUTE(SUBSTITUTE(SUBSTITUTE(SUBSTITUTE(SUBSTITUTE(SUBSTITUTE(AV209,BH209,""),BI209,""),BJ209,""),BK209,""),BL209,""),BM209,""),BN209,""),BO209,""),BP209,""),BQ209,""))</f>
        <v/>
      </c>
      <c r="BF209" s="21">
        <f>LEN(AU209)-LEN(SUBSTITUTE(AU209," ",""))</f>
        <v>5</v>
      </c>
      <c r="BG209" s="21">
        <f>LEN(AV209)-LEN(SUBSTITUTE(AV209," ",""))</f>
        <v>1</v>
      </c>
      <c r="BH209" s="21" t="str">
        <f>IF(BF209=0,AU209,findspace($AU209,BH$10))</f>
        <v>MR</v>
      </c>
      <c r="BI209" s="21" t="str">
        <f>IF(BH209=0,AN209,findspace($AU209,BI$10))</f>
        <v>Dirty</v>
      </c>
      <c r="BJ209" s="21" t="str">
        <f>IF(BI209=0,AV209,findspace($AU209,BJ$10))</f>
        <v>Work</v>
      </c>
      <c r="BK209" s="21" t="str">
        <f>IF(BJ209=0,AW209,findspace($AU209,BK$10))</f>
        <v>Off</v>
      </c>
      <c r="BL209" s="21" t="str">
        <f>IF(BK209=0,AX209,findspace($AU209,BL$10))</f>
        <v>Duty</v>
      </c>
      <c r="BM209" s="21" t="str">
        <f>IF(BL209=0,BF209,findspace($AU209,BM$10))</f>
        <v>UnLicensedic</v>
      </c>
      <c r="BN209" s="21" t="str">
        <f>IF(BM209=0,BH209,findspace($AU209,BN$10))</f>
        <v/>
      </c>
      <c r="BO209" s="21" t="str">
        <f>IF(BN209=0,BI209,findspace($AU209,BO$10))</f>
        <v/>
      </c>
      <c r="BR209" s="21" t="str">
        <f>IF($BG209=0,$AV209,findspace($AV209,BR$10))</f>
        <v>Dirty</v>
      </c>
      <c r="BS209" s="21" t="str">
        <f>IF($BG209=0,$AV209,findspace($AV209,BS$10))</f>
        <v>Work</v>
      </c>
      <c r="BT209" s="21" t="str">
        <f>IF($BG209=0,$AV209,findspace($AV209,BT$10))</f>
        <v/>
      </c>
      <c r="BU209" s="21" t="str">
        <f>IF($BG209=0,$AV209,findspace($AV209,BU$10))</f>
        <v/>
      </c>
      <c r="BV209" s="21" t="str">
        <f>IF($BG209=0,$AV209,findspace($AV209,BV$10))</f>
        <v/>
      </c>
      <c r="BW209" s="21" t="str">
        <f>IF($BG209=0,$AV209,findspace($AV209,BW$10))</f>
        <v/>
      </c>
      <c r="BX209" s="21" t="str">
        <f>IF($BG209=0,$AV209,findspace($AV209,BX$10))</f>
        <v/>
      </c>
      <c r="BY209" s="21" t="str">
        <f>IF($BG209=0,$AV209,findspace($AV209,BY$10))</f>
        <v/>
      </c>
      <c r="BZ209" s="21" t="str">
        <f>IF($BG209=0,$AV209,findspace($AV209,BZ$10))</f>
        <v/>
      </c>
      <c r="CA209" s="21" t="str">
        <f>IF($BG209=0,$AV209,findspace($AV209,CA$10))</f>
        <v/>
      </c>
    </row>
    <row r="210" spans="1:79" x14ac:dyDescent="0.35">
      <c r="A210" t="s">
        <v>1839</v>
      </c>
      <c r="B210" t="s">
        <v>1646</v>
      </c>
      <c r="C210" t="s">
        <v>3368</v>
      </c>
      <c r="D210" t="s">
        <v>1839</v>
      </c>
      <c r="E210" t="s">
        <v>1625</v>
      </c>
      <c r="F210" t="s">
        <v>3548</v>
      </c>
      <c r="G210" s="13">
        <v>0.96633861583736769</v>
      </c>
      <c r="I210">
        <v>12374</v>
      </c>
      <c r="J210" t="str">
        <f>K210&amp;L210</f>
        <v>DFAS5DMR Dirty Work Straight Time12374DFAS5HDirty Work Straight Time UnLicensed</v>
      </c>
      <c r="K210" t="str">
        <f>A210&amp;B210&amp;C210</f>
        <v>DFAS5DMR Dirty Work Straight Time</v>
      </c>
      <c r="L210" t="str">
        <f>I210&amp;D210&amp;E210&amp;F210</f>
        <v>12374DFAS5HDirty Work Straight Time UnLicensed</v>
      </c>
      <c r="M210" s="13">
        <f>G210</f>
        <v>0.96633861583736769</v>
      </c>
      <c r="N210" s="13"/>
      <c r="O210" s="19">
        <v>699</v>
      </c>
      <c r="P210">
        <f>COUNTIF(C$11:C$2024, C210)</f>
        <v>3</v>
      </c>
      <c r="Q210">
        <f>COUNTIF(F$11:F$177, F210)</f>
        <v>0</v>
      </c>
      <c r="R210" t="b">
        <f>A210=D210</f>
        <v>1</v>
      </c>
      <c r="S210" t="b">
        <f>A210&amp;B210&amp;C210=D210&amp;E210&amp;F210</f>
        <v>0</v>
      </c>
      <c r="V210" t="str">
        <f>IF($A210=V$10, $C210, "")</f>
        <v>MR Dirty Work Straight Time</v>
      </c>
      <c r="W210" t="str">
        <f>IF($A210=W$10, $C210, "")</f>
        <v/>
      </c>
      <c r="X210" t="str">
        <f>IF($A210=X$10, $C210, "")</f>
        <v/>
      </c>
      <c r="Y210" t="str">
        <f>IF($A210=Y$10, $C210, "")</f>
        <v/>
      </c>
      <c r="Z210" t="str">
        <f>IF($A210=Z$10, $C210, "")</f>
        <v/>
      </c>
      <c r="AB210" t="str">
        <f>IF($D210=AB$10, $F210, "")</f>
        <v>Dirty Work Straight Time UnLicensed</v>
      </c>
      <c r="AC210" t="str">
        <f>IF($D210=AC$10, $F210, "")</f>
        <v/>
      </c>
      <c r="AD210" t="str">
        <f>IF($D210=AD$10, $F210, "")</f>
        <v/>
      </c>
      <c r="AE210" t="str">
        <f>IF($D210=AE$10, $F210, "")</f>
        <v/>
      </c>
      <c r="AF210" t="str">
        <f>IF($D210=AF$10, $F210, "")</f>
        <v/>
      </c>
      <c r="AH210">
        <f>COUNTIF(AI$11:AI$2024, AI210)</f>
        <v>1</v>
      </c>
      <c r="AI210" t="str">
        <f>V210&amp;AB210&amp;W210&amp;AC210&amp;X210&amp;AD210&amp;Y210&amp;AE210&amp;Z210&amp;AF210</f>
        <v>MR Dirty Work Straight TimeDirty Work Straight Time UnLicensed</v>
      </c>
      <c r="AJ210">
        <f>IF(ROW()=11,1,IF(AK209+1=AK210,AJ209,AJ209+1))</f>
        <v>171</v>
      </c>
      <c r="AK210">
        <f>IF(AI210=AI209, AK209+1, 1)</f>
        <v>1</v>
      </c>
      <c r="AL210" s="26" t="str">
        <f>AM210&amp;AN210</f>
        <v>DFAS5DMR Dirty Work Straight Time12374DFAS5HDirty Work Straight Time UnLicensed</v>
      </c>
      <c r="AM210" t="str">
        <f>K210</f>
        <v>DFAS5DMR Dirty Work Straight Time</v>
      </c>
      <c r="AN210" t="str">
        <f>L210</f>
        <v>12374DFAS5HDirty Work Straight Time UnLicensed</v>
      </c>
      <c r="AO210">
        <f>COUNTIF(AM$11:AM$1107, AM210)</f>
        <v>3</v>
      </c>
      <c r="AP210">
        <f>COUNTIF(AN$11:AN$1107, AN210)</f>
        <v>3</v>
      </c>
      <c r="AQ210">
        <f>MATCH(AM210, AM$11:AM$1107, 0)</f>
        <v>200</v>
      </c>
      <c r="AR210">
        <f>MATCH(AN210, AN$11:AN$1107, 0)</f>
        <v>200</v>
      </c>
      <c r="AS210">
        <v>699</v>
      </c>
      <c r="AU210" t="str">
        <f>C210</f>
        <v>MR Dirty Work Straight Time</v>
      </c>
      <c r="AV210" t="str">
        <f>IF(F210="", "", F210)</f>
        <v>Dirty Work Straight Time UnLicensed</v>
      </c>
      <c r="AW210" s="13">
        <f>M210</f>
        <v>0.96633861583736769</v>
      </c>
      <c r="AX210" t="e">
        <f>VLOOKUP(AI210, UniquePairs!A$5:A$2000, 1, FALSE)</f>
        <v>#N/A</v>
      </c>
      <c r="AY210" t="str">
        <f>IFERROR(INDEX(UniquePairs!A$5:K$1000, MATCH(AL210, UniquePairs!A$5:A$1000, 0), 10), "")</f>
        <v/>
      </c>
      <c r="AZ210" s="13">
        <f>IF(AY210&lt;&gt;"", AY210, AW210)</f>
        <v>0.96633861583736769</v>
      </c>
      <c r="BA210" t="str">
        <f>IF(AZ210=0,"None",IF(AZ210&lt;0.6,"Weak",IF(AZ210&lt;0.7,"Review",IF(AZ210&lt;0.8,"Good",IF(AZ210&lt;0.9,"Very Good","Solid")))))</f>
        <v>Solid</v>
      </c>
      <c r="BB210" s="28" t="str">
        <f>IF(AJ209=AJ210, BB209, BC210)</f>
        <v>Dirty Work Straight Time</v>
      </c>
      <c r="BC210" t="str">
        <f>IF(AV210="",AU210,StringMatch(AU210,AV210,TRUE))</f>
        <v>Dirty Work Straight Time</v>
      </c>
      <c r="BD210" t="str">
        <f>TRIM(SUBSTITUTE(SUBSTITUTE(SUBSTITUTE(SUBSTITUTE(SUBSTITUTE(SUBSTITUTE(SUBSTITUTE(SUBSTITUTE(SUBSTITUTE(SUBSTITUTE(AU210,BR210,""),BS210,""),BT210,""),BU210,""),BV210,""),BW210,""),BX210,""),BY210,""),BZ210,""),CA210,""))</f>
        <v>MR</v>
      </c>
      <c r="BE210" t="str">
        <f>TRIM(SUBSTITUTE(SUBSTITUTE(SUBSTITUTE(SUBSTITUTE(SUBSTITUTE(SUBSTITUTE(SUBSTITUTE(SUBSTITUTE(SUBSTITUTE(SUBSTITUTE(AV210,BH210,""),BI210,""),BJ210,""),BK210,""),BL210,""),BM210,""),BN210,""),BO210,""),BP210,""),BQ210,""))</f>
        <v>UnLicensed</v>
      </c>
      <c r="BF210" s="21">
        <f>LEN(AU210)-LEN(SUBSTITUTE(AU210," ",""))</f>
        <v>4</v>
      </c>
      <c r="BG210" s="21">
        <f>LEN(AV210)-LEN(SUBSTITUTE(AV210," ",""))</f>
        <v>4</v>
      </c>
      <c r="BH210" s="21" t="str">
        <f>IF(BF210=0,AU210,findspace($AU210,BH$10))</f>
        <v>MR</v>
      </c>
      <c r="BI210" s="21" t="str">
        <f>IF(BH210=0,AN210,findspace($AU210,BI$10))</f>
        <v>Dirty</v>
      </c>
      <c r="BJ210" s="21" t="str">
        <f>IF(BI210=0,AV210,findspace($AU210,BJ$10))</f>
        <v>Work</v>
      </c>
      <c r="BK210" s="21" t="str">
        <f>IF(BJ210=0,AW210,findspace($AU210,BK$10))</f>
        <v>Straight</v>
      </c>
      <c r="BL210" s="21" t="str">
        <f>IF(BK210=0,AX210,findspace($AU210,BL$10))</f>
        <v>Time</v>
      </c>
      <c r="BM210" s="21" t="str">
        <f>IF(BL210=0,BF210,findspace($AU210,BM$10))</f>
        <v/>
      </c>
      <c r="BN210" s="21" t="str">
        <f>IF(BM210=0,BH210,findspace($AU210,BN$10))</f>
        <v/>
      </c>
      <c r="BO210" s="21" t="str">
        <f>IF(BN210=0,BI210,findspace($AU210,BO$10))</f>
        <v/>
      </c>
      <c r="BR210" s="21" t="str">
        <f>IF($BG210=0,$AV210,findspace($AV210,BR$10))</f>
        <v>Dirty</v>
      </c>
      <c r="BS210" s="21" t="str">
        <f>IF($BG210=0,$AV210,findspace($AV210,BS$10))</f>
        <v>Work</v>
      </c>
      <c r="BT210" s="21" t="str">
        <f>IF($BG210=0,$AV210,findspace($AV210,BT$10))</f>
        <v>Straight</v>
      </c>
      <c r="BU210" s="21" t="str">
        <f>IF($BG210=0,$AV210,findspace($AV210,BU$10))</f>
        <v>Time</v>
      </c>
      <c r="BV210" s="21" t="str">
        <f>IF($BG210=0,$AV210,findspace($AV210,BV$10))</f>
        <v>UnLicensed</v>
      </c>
      <c r="BW210" s="21" t="str">
        <f>IF($BG210=0,$AV210,findspace($AV210,BW$10))</f>
        <v/>
      </c>
      <c r="BX210" s="21" t="str">
        <f>IF($BG210=0,$AV210,findspace($AV210,BX$10))</f>
        <v/>
      </c>
      <c r="BY210" s="21" t="str">
        <f>IF($BG210=0,$AV210,findspace($AV210,BY$10))</f>
        <v/>
      </c>
      <c r="BZ210" s="21" t="str">
        <f>IF($BG210=0,$AV210,findspace($AV210,BZ$10))</f>
        <v/>
      </c>
      <c r="CA210" s="21" t="str">
        <f>IF($BG210=0,$AV210,findspace($AV210,CA$10))</f>
        <v/>
      </c>
    </row>
    <row r="211" spans="1:79" x14ac:dyDescent="0.35">
      <c r="A211" t="s">
        <v>1839</v>
      </c>
      <c r="B211" t="s">
        <v>1625</v>
      </c>
      <c r="C211" t="s">
        <v>3548</v>
      </c>
      <c r="D211" t="s">
        <v>1839</v>
      </c>
      <c r="E211" t="s">
        <v>1646</v>
      </c>
      <c r="F211" t="s">
        <v>3368</v>
      </c>
      <c r="G211" s="13">
        <v>0.96633861583736769</v>
      </c>
      <c r="I211">
        <v>12374</v>
      </c>
      <c r="J211" t="str">
        <f>K211&amp;L211</f>
        <v>DFAS5HDirty Work Straight Time UnLicensed12374DFAS5DMR Dirty Work Straight Time</v>
      </c>
      <c r="K211" t="str">
        <f>A211&amp;B211&amp;C211</f>
        <v>DFAS5HDirty Work Straight Time UnLicensed</v>
      </c>
      <c r="L211" t="str">
        <f>I211&amp;D211&amp;E211&amp;F211</f>
        <v>12374DFAS5DMR Dirty Work Straight Time</v>
      </c>
      <c r="M211" s="13">
        <f>G211</f>
        <v>0.96633861583736769</v>
      </c>
      <c r="N211" s="13"/>
      <c r="O211" s="19">
        <v>472</v>
      </c>
      <c r="P211">
        <f>COUNTIF(C$11:C$2024, C211)</f>
        <v>3</v>
      </c>
      <c r="Q211">
        <f>COUNTIF(F$11:F$177, F211)</f>
        <v>0</v>
      </c>
      <c r="R211" t="b">
        <f>A211=D211</f>
        <v>1</v>
      </c>
      <c r="S211" t="b">
        <f>A211&amp;B211&amp;C211=D211&amp;E211&amp;F211</f>
        <v>0</v>
      </c>
      <c r="V211" t="str">
        <f>IF($A211=V$10, $C211, "")</f>
        <v>Dirty Work Straight Time UnLicensed</v>
      </c>
      <c r="W211" t="str">
        <f>IF($A211=W$10, $C211, "")</f>
        <v/>
      </c>
      <c r="X211" t="str">
        <f>IF($A211=X$10, $C211, "")</f>
        <v/>
      </c>
      <c r="Y211" t="str">
        <f>IF($A211=Y$10, $C211, "")</f>
        <v/>
      </c>
      <c r="Z211" t="str">
        <f>IF($A211=Z$10, $C211, "")</f>
        <v/>
      </c>
      <c r="AB211" t="str">
        <f>IF($D211=AB$10, $F211, "")</f>
        <v>MR Dirty Work Straight Time</v>
      </c>
      <c r="AC211" t="str">
        <f>IF($D211=AC$10, $F211, "")</f>
        <v/>
      </c>
      <c r="AD211" t="str">
        <f>IF($D211=AD$10, $F211, "")</f>
        <v/>
      </c>
      <c r="AE211" t="str">
        <f>IF($D211=AE$10, $F211, "")</f>
        <v/>
      </c>
      <c r="AF211" t="str">
        <f>IF($D211=AF$10, $F211, "")</f>
        <v/>
      </c>
      <c r="AH211">
        <f>COUNTIF(AI$11:AI$2024, AI211)</f>
        <v>1</v>
      </c>
      <c r="AI211" t="str">
        <f>V211&amp;AB211&amp;W211&amp;AC211&amp;X211&amp;AD211&amp;Y211&amp;AE211&amp;Z211&amp;AF211</f>
        <v>Dirty Work Straight Time UnLicensedMR Dirty Work Straight Time</v>
      </c>
      <c r="AJ211">
        <f>IF(ROW()=11,1,IF(AK210+1=AK211,AJ210,AJ210+1))</f>
        <v>172</v>
      </c>
      <c r="AK211">
        <f>IF(AI211=AI210, AK210+1, 1)</f>
        <v>1</v>
      </c>
      <c r="AL211" s="26" t="str">
        <f>AM211&amp;AN211</f>
        <v>DFAS5HDirty Work Straight Time UnLicensed12374DFAS5DMR Dirty Work Straight Time</v>
      </c>
      <c r="AM211" t="str">
        <f>K211</f>
        <v>DFAS5HDirty Work Straight Time UnLicensed</v>
      </c>
      <c r="AN211" t="str">
        <f>L211</f>
        <v>12374DFAS5DMR Dirty Work Straight Time</v>
      </c>
      <c r="AO211">
        <f>COUNTIF(AM$11:AM$1107, AM211)</f>
        <v>3</v>
      </c>
      <c r="AP211">
        <f>COUNTIF(AN$11:AN$1107, AN211)</f>
        <v>2</v>
      </c>
      <c r="AQ211">
        <f>MATCH(AM211, AM$11:AM$1107, 0)</f>
        <v>201</v>
      </c>
      <c r="AR211">
        <f>MATCH(AN211, AN$11:AN$1107, 0)</f>
        <v>201</v>
      </c>
      <c r="AS211">
        <v>472</v>
      </c>
      <c r="AU211" t="str">
        <f>C211</f>
        <v>Dirty Work Straight Time UnLicensed</v>
      </c>
      <c r="AV211" t="str">
        <f>IF(F211="", "", F211)</f>
        <v>MR Dirty Work Straight Time</v>
      </c>
      <c r="AW211" s="13">
        <f>M211</f>
        <v>0.96633861583736769</v>
      </c>
      <c r="AX211" t="e">
        <f>VLOOKUP(AI211, UniquePairs!A$5:A$2000, 1, FALSE)</f>
        <v>#N/A</v>
      </c>
      <c r="AY211" t="str">
        <f>IFERROR(INDEX(UniquePairs!A$5:K$1000, MATCH(AL211, UniquePairs!A$5:A$1000, 0), 10), "")</f>
        <v/>
      </c>
      <c r="AZ211" s="13">
        <f>IF(AY211&lt;&gt;"", AY211, AW211)</f>
        <v>0.96633861583736769</v>
      </c>
      <c r="BA211" t="str">
        <f>IF(AZ211=0,"None",IF(AZ211&lt;0.6,"Weak",IF(AZ211&lt;0.7,"Review",IF(AZ211&lt;0.8,"Good",IF(AZ211&lt;0.9,"Very Good","Solid")))))</f>
        <v>Solid</v>
      </c>
      <c r="BB211" s="28" t="str">
        <f>IF(AJ210=AJ211, BB210, BC211)</f>
        <v>Dirty Work Straight Time</v>
      </c>
      <c r="BC211" t="str">
        <f>IF(AV211="",AU211,StringMatch(AU211,AV211,TRUE))</f>
        <v>Dirty Work Straight Time</v>
      </c>
      <c r="BD211" t="str">
        <f>TRIM(SUBSTITUTE(SUBSTITUTE(SUBSTITUTE(SUBSTITUTE(SUBSTITUTE(SUBSTITUTE(SUBSTITUTE(SUBSTITUTE(SUBSTITUTE(SUBSTITUTE(AU211,BR211,""),BS211,""),BT211,""),BU211,""),BV211,""),BW211,""),BX211,""),BY211,""),BZ211,""),CA211,""))</f>
        <v>UnLicensed</v>
      </c>
      <c r="BE211" t="str">
        <f>TRIM(SUBSTITUTE(SUBSTITUTE(SUBSTITUTE(SUBSTITUTE(SUBSTITUTE(SUBSTITUTE(SUBSTITUTE(SUBSTITUTE(SUBSTITUTE(SUBSTITUTE(AV211,BH211,""),BI211,""),BJ211,""),BK211,""),BL211,""),BM211,""),BN211,""),BO211,""),BP211,""),BQ211,""))</f>
        <v>MR</v>
      </c>
      <c r="BF211" s="21">
        <f>LEN(AU211)-LEN(SUBSTITUTE(AU211," ",""))</f>
        <v>4</v>
      </c>
      <c r="BG211" s="21">
        <f>LEN(AV211)-LEN(SUBSTITUTE(AV211," ",""))</f>
        <v>4</v>
      </c>
      <c r="BH211" s="21" t="str">
        <f>IF(BF211=0,AU211,findspace($AU211,BH$10))</f>
        <v>Dirty</v>
      </c>
      <c r="BI211" s="21" t="str">
        <f>IF(BH211=0,AN211,findspace($AU211,BI$10))</f>
        <v>Work</v>
      </c>
      <c r="BJ211" s="21" t="str">
        <f>IF(BI211=0,AV211,findspace($AU211,BJ$10))</f>
        <v>Straight</v>
      </c>
      <c r="BK211" s="21" t="str">
        <f>IF(BJ211=0,AW211,findspace($AU211,BK$10))</f>
        <v>Time</v>
      </c>
      <c r="BL211" s="21" t="str">
        <f>IF(BK211=0,AX211,findspace($AU211,BL$10))</f>
        <v>UnLicensed</v>
      </c>
      <c r="BM211" s="21" t="str">
        <f>IF(BL211=0,BF211,findspace($AU211,BM$10))</f>
        <v/>
      </c>
      <c r="BN211" s="21" t="str">
        <f>IF(BM211=0,BH211,findspace($AU211,BN$10))</f>
        <v/>
      </c>
      <c r="BO211" s="21" t="str">
        <f>IF(BN211=0,BI211,findspace($AU211,BO$10))</f>
        <v/>
      </c>
      <c r="BR211" s="21" t="str">
        <f>IF($BG211=0,$AV211,findspace($AV211,BR$10))</f>
        <v>MR</v>
      </c>
      <c r="BS211" s="21" t="str">
        <f>IF($BG211=0,$AV211,findspace($AV211,BS$10))</f>
        <v>Dirty</v>
      </c>
      <c r="BT211" s="21" t="str">
        <f>IF($BG211=0,$AV211,findspace($AV211,BT$10))</f>
        <v>Work</v>
      </c>
      <c r="BU211" s="21" t="str">
        <f>IF($BG211=0,$AV211,findspace($AV211,BU$10))</f>
        <v>Straight</v>
      </c>
      <c r="BV211" s="21" t="str">
        <f>IF($BG211=0,$AV211,findspace($AV211,BV$10))</f>
        <v>Time</v>
      </c>
      <c r="BW211" s="21" t="str">
        <f>IF($BG211=0,$AV211,findspace($AV211,BW$10))</f>
        <v/>
      </c>
      <c r="BX211" s="21" t="str">
        <f>IF($BG211=0,$AV211,findspace($AV211,BX$10))</f>
        <v/>
      </c>
      <c r="BY211" s="21" t="str">
        <f>IF($BG211=0,$AV211,findspace($AV211,BY$10))</f>
        <v/>
      </c>
      <c r="BZ211" s="21" t="str">
        <f>IF($BG211=0,$AV211,findspace($AV211,BZ$10))</f>
        <v/>
      </c>
      <c r="CA211" s="21" t="str">
        <f>IF($BG211=0,$AV211,findspace($AV211,CA$10))</f>
        <v/>
      </c>
    </row>
    <row r="212" spans="1:79" x14ac:dyDescent="0.35">
      <c r="A212" t="s">
        <v>1837</v>
      </c>
      <c r="B212">
        <v>64</v>
      </c>
      <c r="C212" t="s">
        <v>2834</v>
      </c>
      <c r="D212" t="s">
        <v>1839</v>
      </c>
      <c r="E212" t="s">
        <v>1266</v>
      </c>
      <c r="F212" t="s">
        <v>3337</v>
      </c>
      <c r="G212" s="13">
        <v>0.96452442159383034</v>
      </c>
      <c r="I212">
        <v>12374</v>
      </c>
      <c r="J212" t="str">
        <f>K212&amp;L212</f>
        <v>IBC64Administrative Leave Adverse Action Notice Used12374DFASLNAdministrative Leave</v>
      </c>
      <c r="K212" t="str">
        <f>A212&amp;B212&amp;C212</f>
        <v>IBC64Administrative Leave Adverse Action Notice Used</v>
      </c>
      <c r="L212" t="str">
        <f>I212&amp;D212&amp;E212&amp;F212</f>
        <v>12374DFASLNAdministrative Leave</v>
      </c>
      <c r="M212" s="13">
        <f>G212</f>
        <v>0.96452442159383034</v>
      </c>
      <c r="N212" s="13"/>
      <c r="O212" s="19">
        <v>1082</v>
      </c>
      <c r="P212">
        <f>COUNTIF(C$11:C$2024, C212)</f>
        <v>3</v>
      </c>
      <c r="Q212">
        <f>COUNTIF(F$11:F$177, F212)</f>
        <v>1</v>
      </c>
      <c r="R212" t="b">
        <f>A212=D212</f>
        <v>0</v>
      </c>
      <c r="S212" t="b">
        <f>A212&amp;B212&amp;C212=D212&amp;E212&amp;F212</f>
        <v>0</v>
      </c>
      <c r="V212" t="str">
        <f>IF($A212=V$10, $C212, "")</f>
        <v/>
      </c>
      <c r="W212" t="str">
        <f>IF($A212=W$10, $C212, "")</f>
        <v/>
      </c>
      <c r="X212" t="str">
        <f>IF($A212=X$10, $C212, "")</f>
        <v/>
      </c>
      <c r="Y212" t="str">
        <f>IF($A212=Y$10, $C212, "")</f>
        <v>Administrative Leave Adverse Action Notice Used</v>
      </c>
      <c r="Z212" t="str">
        <f>IF($A212=Z$10, $C212, "")</f>
        <v/>
      </c>
      <c r="AB212" t="str">
        <f>IF($D212=AB$10, $F212, "")</f>
        <v>Administrative Leave</v>
      </c>
      <c r="AC212" t="str">
        <f>IF($D212=AC$10, $F212, "")</f>
        <v/>
      </c>
      <c r="AD212" t="str">
        <f>IF($D212=AD$10, $F212, "")</f>
        <v/>
      </c>
      <c r="AE212" t="str">
        <f>IF($D212=AE$10, $F212, "")</f>
        <v/>
      </c>
      <c r="AF212" t="str">
        <f>IF($D212=AF$10, $F212, "")</f>
        <v/>
      </c>
      <c r="AH212">
        <f>COUNTIF(AI$11:AI$2024, AI212)</f>
        <v>1</v>
      </c>
      <c r="AI212" t="str">
        <f>V212&amp;AB212&amp;W212&amp;AC212&amp;X212&amp;AD212&amp;Y212&amp;AE212&amp;Z212&amp;AF212</f>
        <v>Administrative LeaveAdministrative Leave Adverse Action Notice Used</v>
      </c>
      <c r="AJ212">
        <f>IF(ROW()=11,1,IF(AK211+1=AK212,AJ211,AJ211+1))</f>
        <v>173</v>
      </c>
      <c r="AK212">
        <f>IF(AI212=AI211, AK211+1, 1)</f>
        <v>1</v>
      </c>
      <c r="AL212" s="26" t="str">
        <f>AM212&amp;AN212</f>
        <v>IBC64Administrative Leave Adverse Action Notice Used12374DFASLNAdministrative Leave</v>
      </c>
      <c r="AM212" t="str">
        <f>K212</f>
        <v>IBC64Administrative Leave Adverse Action Notice Used</v>
      </c>
      <c r="AN212" t="str">
        <f>L212</f>
        <v>12374DFASLNAdministrative Leave</v>
      </c>
      <c r="AO212">
        <f>COUNTIF(AM$11:AM$1107, AM212)</f>
        <v>3</v>
      </c>
      <c r="AP212">
        <f>COUNTIF(AN$11:AN$1107, AN212)</f>
        <v>7</v>
      </c>
      <c r="AQ212">
        <f>MATCH(AM212, AM$11:AM$1107, 0)</f>
        <v>194</v>
      </c>
      <c r="AR212">
        <f>MATCH(AN212, AN$11:AN$1107, 0)</f>
        <v>136</v>
      </c>
      <c r="AS212">
        <v>1082</v>
      </c>
      <c r="AU212" t="str">
        <f>C212</f>
        <v>Administrative Leave Adverse Action Notice Used</v>
      </c>
      <c r="AV212" t="str">
        <f>IF(F212="", "", F212)</f>
        <v>Administrative Leave</v>
      </c>
      <c r="AW212" s="13">
        <f>M212</f>
        <v>0.96452442159383034</v>
      </c>
      <c r="AX212" t="e">
        <f>VLOOKUP(AI212, UniquePairs!A$5:A$2000, 1, FALSE)</f>
        <v>#N/A</v>
      </c>
      <c r="AY212" t="str">
        <f>IFERROR(INDEX(UniquePairs!A$5:K$1000, MATCH(AL212, UniquePairs!A$5:A$1000, 0), 10), "")</f>
        <v/>
      </c>
      <c r="AZ212" s="13">
        <f>IF(AY212&lt;&gt;"", AY212, AW212)</f>
        <v>0.96452442159383034</v>
      </c>
      <c r="BA212" t="str">
        <f>IF(AZ212=0,"None",IF(AZ212&lt;0.6,"Weak",IF(AZ212&lt;0.7,"Review",IF(AZ212&lt;0.8,"Good",IF(AZ212&lt;0.9,"Very Good","Solid")))))</f>
        <v>Solid</v>
      </c>
      <c r="BB212" s="28" t="str">
        <f>IF(AJ211=AJ212, BB211, BC212)</f>
        <v>Administrative Leave</v>
      </c>
      <c r="BC212" t="str">
        <f>IF(AV212="",AU212,StringMatch(AU212,AV212,TRUE))</f>
        <v>Administrative Leave</v>
      </c>
      <c r="BD212" t="str">
        <f>TRIM(SUBSTITUTE(SUBSTITUTE(SUBSTITUTE(SUBSTITUTE(SUBSTITUTE(SUBSTITUTE(SUBSTITUTE(SUBSTITUTE(SUBSTITUTE(SUBSTITUTE(AU212,BR212,""),BS212,""),BT212,""),BU212,""),BV212,""),BW212,""),BX212,""),BY212,""),BZ212,""),CA212,""))</f>
        <v>Adverse Action Notice Used</v>
      </c>
      <c r="BE212" t="str">
        <f>TRIM(SUBSTITUTE(SUBSTITUTE(SUBSTITUTE(SUBSTITUTE(SUBSTITUTE(SUBSTITUTE(SUBSTITUTE(SUBSTITUTE(SUBSTITUTE(SUBSTITUTE(AV212,BH212,""),BI212,""),BJ212,""),BK212,""),BL212,""),BM212,""),BN212,""),BO212,""),BP212,""),BQ212,""))</f>
        <v/>
      </c>
      <c r="BF212" s="21">
        <f>LEN(AU212)-LEN(SUBSTITUTE(AU212," ",""))</f>
        <v>5</v>
      </c>
      <c r="BG212" s="21">
        <f>LEN(AV212)-LEN(SUBSTITUTE(AV212," ",""))</f>
        <v>1</v>
      </c>
      <c r="BH212" s="21" t="str">
        <f>IF(BF212=0,AU212,findspace($AU212,BH$10))</f>
        <v>Administrative</v>
      </c>
      <c r="BI212" s="21" t="str">
        <f>IF(BH212=0,AN212,findspace($AU212,BI$10))</f>
        <v>Leave</v>
      </c>
      <c r="BJ212" s="21" t="str">
        <f>IF(BI212=0,AV212,findspace($AU212,BJ$10))</f>
        <v>Adverse</v>
      </c>
      <c r="BK212" s="21" t="str">
        <f>IF(BJ212=0,AW212,findspace($AU212,BK$10))</f>
        <v>Action</v>
      </c>
      <c r="BL212" s="21" t="str">
        <f>IF(BK212=0,AX212,findspace($AU212,BL$10))</f>
        <v>Notice</v>
      </c>
      <c r="BM212" s="21" t="str">
        <f>IF(BL212=0,BF212,findspace($AU212,BM$10))</f>
        <v>Used</v>
      </c>
      <c r="BN212" s="21" t="str">
        <f>IF(BM212=0,BH212,findspace($AU212,BN$10))</f>
        <v/>
      </c>
      <c r="BO212" s="21" t="str">
        <f>IF(BN212=0,BI212,findspace($AU212,BO$10))</f>
        <v/>
      </c>
      <c r="BR212" s="21" t="str">
        <f>IF($BG212=0,$AV212,findspace($AV212,BR$10))</f>
        <v>Administrative</v>
      </c>
      <c r="BS212" s="21" t="str">
        <f>IF($BG212=0,$AV212,findspace($AV212,BS$10))</f>
        <v>Leave</v>
      </c>
      <c r="BT212" s="21" t="str">
        <f>IF($BG212=0,$AV212,findspace($AV212,BT$10))</f>
        <v/>
      </c>
      <c r="BU212" s="21" t="str">
        <f>IF($BG212=0,$AV212,findspace($AV212,BU$10))</f>
        <v/>
      </c>
      <c r="BV212" s="21" t="str">
        <f>IF($BG212=0,$AV212,findspace($AV212,BV$10))</f>
        <v/>
      </c>
      <c r="BW212" s="21" t="str">
        <f>IF($BG212=0,$AV212,findspace($AV212,BW$10))</f>
        <v/>
      </c>
      <c r="BX212" s="21" t="str">
        <f>IF($BG212=0,$AV212,findspace($AV212,BX$10))</f>
        <v/>
      </c>
      <c r="BY212" s="21" t="str">
        <f>IF($BG212=0,$AV212,findspace($AV212,BY$10))</f>
        <v/>
      </c>
      <c r="BZ212" s="21" t="str">
        <f>IF($BG212=0,$AV212,findspace($AV212,BZ$10))</f>
        <v/>
      </c>
      <c r="CA212" s="21" t="str">
        <f>IF($BG212=0,$AV212,findspace($AV212,CA$10))</f>
        <v/>
      </c>
    </row>
    <row r="213" spans="1:79" x14ac:dyDescent="0.35">
      <c r="A213" t="s">
        <v>1837</v>
      </c>
      <c r="B213">
        <v>101</v>
      </c>
      <c r="C213" t="s">
        <v>3051</v>
      </c>
      <c r="D213" t="s">
        <v>1836</v>
      </c>
      <c r="E213">
        <v>85</v>
      </c>
      <c r="F213" t="s">
        <v>2807</v>
      </c>
      <c r="G213" s="13">
        <v>0.96449245635626057</v>
      </c>
      <c r="I213">
        <v>12374</v>
      </c>
      <c r="J213" t="str">
        <f>K213&amp;L213</f>
        <v>IBC101Leave Without Pay Used12374GSA85Donated Leave Used</v>
      </c>
      <c r="K213" t="str">
        <f>A213&amp;B213&amp;C213</f>
        <v>IBC101Leave Without Pay Used</v>
      </c>
      <c r="L213" t="str">
        <f>I213&amp;D213&amp;E213&amp;F213</f>
        <v>12374GSA85Donated Leave Used</v>
      </c>
      <c r="M213" s="13">
        <f>G213</f>
        <v>0.96449245635626057</v>
      </c>
      <c r="N213" s="13"/>
      <c r="O213" s="19">
        <v>433</v>
      </c>
      <c r="P213">
        <f>COUNTIF(C$11:C$2024, C213)</f>
        <v>3</v>
      </c>
      <c r="Q213">
        <f>COUNTIF(F$11:F$177, F213)</f>
        <v>0</v>
      </c>
      <c r="R213" t="b">
        <f>A213=D213</f>
        <v>0</v>
      </c>
      <c r="S213" t="b">
        <f>A213&amp;B213&amp;C213=D213&amp;E213&amp;F213</f>
        <v>0</v>
      </c>
      <c r="V213" t="str">
        <f>IF($A213=V$10, $C213, "")</f>
        <v/>
      </c>
      <c r="W213" t="str">
        <f>IF($A213=W$10, $C213, "")</f>
        <v/>
      </c>
      <c r="X213" t="str">
        <f>IF($A213=X$10, $C213, "")</f>
        <v/>
      </c>
      <c r="Y213" t="str">
        <f>IF($A213=Y$10, $C213, "")</f>
        <v>Leave Without Pay Used</v>
      </c>
      <c r="Z213" t="str">
        <f>IF($A213=Z$10, $C213, "")</f>
        <v/>
      </c>
      <c r="AB213" t="str">
        <f>IF($D213=AB$10, $F213, "")</f>
        <v/>
      </c>
      <c r="AC213" t="str">
        <f>IF($D213=AC$10, $F213, "")</f>
        <v>Donated Leave Used</v>
      </c>
      <c r="AD213" t="str">
        <f>IF($D213=AD$10, $F213, "")</f>
        <v/>
      </c>
      <c r="AE213" t="str">
        <f>IF($D213=AE$10, $F213, "")</f>
        <v/>
      </c>
      <c r="AF213" t="str">
        <f>IF($D213=AF$10, $F213, "")</f>
        <v/>
      </c>
      <c r="AH213">
        <f>COUNTIF(AI$11:AI$2024, AI213)</f>
        <v>2</v>
      </c>
      <c r="AI213" t="str">
        <f>V213&amp;AB213&amp;W213&amp;AC213&amp;X213&amp;AD213&amp;Y213&amp;AE213&amp;Z213&amp;AF213</f>
        <v>Donated Leave UsedLeave Without Pay Used</v>
      </c>
      <c r="AJ213">
        <f>IF(ROW()=11,1,IF(AK212+1=AK213,AJ212,AJ212+1))</f>
        <v>174</v>
      </c>
      <c r="AK213">
        <f>IF(AI213=AI212, AK212+1, 1)</f>
        <v>1</v>
      </c>
      <c r="AL213" s="26" t="str">
        <f>AM213&amp;AN213</f>
        <v>IBC101Leave Without Pay Used12374GSA85Donated Leave Used</v>
      </c>
      <c r="AM213" t="str">
        <f>K213</f>
        <v>IBC101Leave Without Pay Used</v>
      </c>
      <c r="AN213" t="str">
        <f>L213</f>
        <v>12374GSA85Donated Leave Used</v>
      </c>
      <c r="AO213">
        <f>COUNTIF(AM$11:AM$1107, AM213)</f>
        <v>3</v>
      </c>
      <c r="AP213">
        <f>COUNTIF(AN$11:AN$1107, AN213)</f>
        <v>13</v>
      </c>
      <c r="AQ213">
        <f>MATCH(AM213, AM$11:AM$1107, 0)</f>
        <v>157</v>
      </c>
      <c r="AR213">
        <f>MATCH(AN213, AN$11:AN$1107, 0)</f>
        <v>203</v>
      </c>
      <c r="AS213">
        <v>433</v>
      </c>
      <c r="AU213" t="str">
        <f>C213</f>
        <v>Leave Without Pay Used</v>
      </c>
      <c r="AV213" t="str">
        <f>IF(F213="", "", F213)</f>
        <v>Donated Leave Used</v>
      </c>
      <c r="AW213" s="13">
        <f>M213</f>
        <v>0.96449245635626057</v>
      </c>
      <c r="AX213" t="e">
        <f>VLOOKUP(AI213, UniquePairs!A$5:A$2000, 1, FALSE)</f>
        <v>#N/A</v>
      </c>
      <c r="AY213" t="str">
        <f>IFERROR(INDEX(UniquePairs!A$5:K$1000, MATCH(AL213, UniquePairs!A$5:A$1000, 0), 10), "")</f>
        <v/>
      </c>
      <c r="AZ213" s="13">
        <f>IF(AY213&lt;&gt;"", AY213, AW213)</f>
        <v>0.96449245635626057</v>
      </c>
      <c r="BA213" t="str">
        <f>IF(AZ213=0,"None",IF(AZ213&lt;0.6,"Weak",IF(AZ213&lt;0.7,"Review",IF(AZ213&lt;0.8,"Good",IF(AZ213&lt;0.9,"Very Good","Solid")))))</f>
        <v>Solid</v>
      </c>
      <c r="BB213" s="28" t="str">
        <f>IF(AJ212=AJ213, BB212, BC213)</f>
        <v>Leave Used</v>
      </c>
      <c r="BC213" t="str">
        <f>IF(AV213="",AU213,StringMatch(AU213,AV213,TRUE))</f>
        <v>Leave Used</v>
      </c>
      <c r="BD213" t="str">
        <f>TRIM(SUBSTITUTE(SUBSTITUTE(SUBSTITUTE(SUBSTITUTE(SUBSTITUTE(SUBSTITUTE(SUBSTITUTE(SUBSTITUTE(SUBSTITUTE(SUBSTITUTE(AU213,BR213,""),BS213,""),BT213,""),BU213,""),BV213,""),BW213,""),BX213,""),BY213,""),BZ213,""),CA213,""))</f>
        <v>Without Pay</v>
      </c>
      <c r="BE213" t="str">
        <f>TRIM(SUBSTITUTE(SUBSTITUTE(SUBSTITUTE(SUBSTITUTE(SUBSTITUTE(SUBSTITUTE(SUBSTITUTE(SUBSTITUTE(SUBSTITUTE(SUBSTITUTE(AV213,BH213,""),BI213,""),BJ213,""),BK213,""),BL213,""),BM213,""),BN213,""),BO213,""),BP213,""),BQ213,""))</f>
        <v>Donated</v>
      </c>
      <c r="BF213" s="21">
        <f>LEN(AU213)-LEN(SUBSTITUTE(AU213," ",""))</f>
        <v>3</v>
      </c>
      <c r="BG213" s="21">
        <f>LEN(AV213)-LEN(SUBSTITUTE(AV213," ",""))</f>
        <v>2</v>
      </c>
      <c r="BH213" s="21" t="str">
        <f>IF(BF213=0,AU213,findspace($AU213,BH$10))</f>
        <v>Leave</v>
      </c>
      <c r="BI213" s="21" t="str">
        <f>IF(BH213=0,AN213,findspace($AU213,BI$10))</f>
        <v>Without</v>
      </c>
      <c r="BJ213" s="21" t="str">
        <f>IF(BI213=0,AV213,findspace($AU213,BJ$10))</f>
        <v>Pay</v>
      </c>
      <c r="BK213" s="21" t="str">
        <f>IF(BJ213=0,AW213,findspace($AU213,BK$10))</f>
        <v>Used</v>
      </c>
      <c r="BL213" s="21" t="str">
        <f>IF(BK213=0,AX213,findspace($AU213,BL$10))</f>
        <v/>
      </c>
      <c r="BM213" s="21" t="str">
        <f>IF(BL213=0,BF213,findspace($AU213,BM$10))</f>
        <v/>
      </c>
      <c r="BN213" s="21" t="str">
        <f>IF(BM213=0,BH213,findspace($AU213,BN$10))</f>
        <v/>
      </c>
      <c r="BO213" s="21" t="str">
        <f>IF(BN213=0,BI213,findspace($AU213,BO$10))</f>
        <v/>
      </c>
      <c r="BR213" s="21" t="str">
        <f>IF($BG213=0,$AV213,findspace($AV213,BR$10))</f>
        <v>Donated</v>
      </c>
      <c r="BS213" s="21" t="str">
        <f>IF($BG213=0,$AV213,findspace($AV213,BS$10))</f>
        <v>Leave</v>
      </c>
      <c r="BT213" s="21" t="str">
        <f>IF($BG213=0,$AV213,findspace($AV213,BT$10))</f>
        <v>Used</v>
      </c>
      <c r="BU213" s="21" t="str">
        <f>IF($BG213=0,$AV213,findspace($AV213,BU$10))</f>
        <v/>
      </c>
      <c r="BV213" s="21" t="str">
        <f>IF($BG213=0,$AV213,findspace($AV213,BV$10))</f>
        <v/>
      </c>
      <c r="BW213" s="21" t="str">
        <f>IF($BG213=0,$AV213,findspace($AV213,BW$10))</f>
        <v/>
      </c>
      <c r="BX213" s="21" t="str">
        <f>IF($BG213=0,$AV213,findspace($AV213,BX$10))</f>
        <v/>
      </c>
      <c r="BY213" s="21" t="str">
        <f>IF($BG213=0,$AV213,findspace($AV213,BY$10))</f>
        <v/>
      </c>
      <c r="BZ213" s="21" t="str">
        <f>IF($BG213=0,$AV213,findspace($AV213,BZ$10))</f>
        <v/>
      </c>
      <c r="CA213" s="21" t="str">
        <f>IF($BG213=0,$AV213,findspace($AV213,CA$10))</f>
        <v/>
      </c>
    </row>
    <row r="214" spans="1:79" x14ac:dyDescent="0.35">
      <c r="A214" t="s">
        <v>1837</v>
      </c>
      <c r="B214">
        <v>21</v>
      </c>
      <c r="C214" t="s">
        <v>2861</v>
      </c>
      <c r="D214" t="s">
        <v>1837</v>
      </c>
      <c r="E214" t="s">
        <v>2886</v>
      </c>
      <c r="F214" t="s">
        <v>2887</v>
      </c>
      <c r="G214" s="13">
        <v>0.9639344262295082</v>
      </c>
      <c r="I214">
        <v>12374</v>
      </c>
      <c r="J214" t="str">
        <f>K214&amp;L214</f>
        <v>IBC21Annual Leave Carryover12374IBCACMAnnual Leave Maximum Carryover</v>
      </c>
      <c r="K214" t="str">
        <f>A214&amp;B214&amp;C214</f>
        <v>IBC21Annual Leave Carryover</v>
      </c>
      <c r="L214" t="str">
        <f>I214&amp;D214&amp;E214&amp;F214</f>
        <v>12374IBCACMAnnual Leave Maximum Carryover</v>
      </c>
      <c r="M214" s="13">
        <f>G214</f>
        <v>0.9639344262295082</v>
      </c>
      <c r="N214" s="13"/>
      <c r="O214" s="19">
        <v>669</v>
      </c>
      <c r="P214">
        <f>COUNTIF(C$11:C$2024, C214)</f>
        <v>3</v>
      </c>
      <c r="Q214">
        <f>COUNTIF(F$11:F$177, F214)</f>
        <v>0</v>
      </c>
      <c r="R214" t="b">
        <f>A214=D214</f>
        <v>1</v>
      </c>
      <c r="S214" t="b">
        <f>A214&amp;B214&amp;C214=D214&amp;E214&amp;F214</f>
        <v>0</v>
      </c>
      <c r="V214" t="str">
        <f>IF($A214=V$10, $C214, "")</f>
        <v/>
      </c>
      <c r="W214" t="str">
        <f>IF($A214=W$10, $C214, "")</f>
        <v/>
      </c>
      <c r="X214" t="str">
        <f>IF($A214=X$10, $C214, "")</f>
        <v/>
      </c>
      <c r="Y214" t="str">
        <f>IF($A214=Y$10, $C214, "")</f>
        <v>Annual Leave Carryover</v>
      </c>
      <c r="Z214" t="str">
        <f>IF($A214=Z$10, $C214, "")</f>
        <v/>
      </c>
      <c r="AB214" t="str">
        <f>IF($D214=AB$10, $F214, "")</f>
        <v/>
      </c>
      <c r="AC214" t="str">
        <f>IF($D214=AC$10, $F214, "")</f>
        <v/>
      </c>
      <c r="AD214" t="str">
        <f>IF($D214=AD$10, $F214, "")</f>
        <v/>
      </c>
      <c r="AE214" t="str">
        <f>IF($D214=AE$10, $F214, "")</f>
        <v>Annual Leave Maximum Carryover</v>
      </c>
      <c r="AF214" t="str">
        <f>IF($D214=AF$10, $F214, "")</f>
        <v/>
      </c>
      <c r="AH214">
        <f>COUNTIF(AI$11:AI$2024, AI214)</f>
        <v>1</v>
      </c>
      <c r="AI214" t="str">
        <f>V214&amp;AB214&amp;W214&amp;AC214&amp;X214&amp;AD214&amp;Y214&amp;AE214&amp;Z214&amp;AF214</f>
        <v>Annual Leave CarryoverAnnual Leave Maximum Carryover</v>
      </c>
      <c r="AJ214">
        <f>IF(ROW()=11,1,IF(AK213+1=AK214,AJ213,AJ213+1))</f>
        <v>175</v>
      </c>
      <c r="AK214">
        <f>IF(AI214=AI213, AK213+1, 1)</f>
        <v>1</v>
      </c>
      <c r="AL214" s="26" t="str">
        <f>AM214&amp;AN214</f>
        <v>IBC21Annual Leave Carryover12374IBCACMAnnual Leave Maximum Carryover</v>
      </c>
      <c r="AM214" t="str">
        <f>K214</f>
        <v>IBC21Annual Leave Carryover</v>
      </c>
      <c r="AN214" t="str">
        <f>L214</f>
        <v>12374IBCACMAnnual Leave Maximum Carryover</v>
      </c>
      <c r="AO214">
        <f>COUNTIF(AM$11:AM$1107, AM214)</f>
        <v>3</v>
      </c>
      <c r="AP214">
        <f>COUNTIF(AN$11:AN$1107, AN214)</f>
        <v>2</v>
      </c>
      <c r="AQ214">
        <f>MATCH(AM214, AM$11:AM$1107, 0)</f>
        <v>204</v>
      </c>
      <c r="AR214">
        <f>MATCH(AN214, AN$11:AN$1107, 0)</f>
        <v>204</v>
      </c>
      <c r="AS214">
        <v>669</v>
      </c>
      <c r="AU214" t="str">
        <f>C214</f>
        <v>Annual Leave Carryover</v>
      </c>
      <c r="AV214" t="str">
        <f>IF(F214="", "", F214)</f>
        <v>Annual Leave Maximum Carryover</v>
      </c>
      <c r="AW214" s="13">
        <f>M214</f>
        <v>0.9639344262295082</v>
      </c>
      <c r="AX214" t="e">
        <f>VLOOKUP(AI214, UniquePairs!A$5:A$2000, 1, FALSE)</f>
        <v>#N/A</v>
      </c>
      <c r="AY214" t="str">
        <f>IFERROR(INDEX(UniquePairs!A$5:K$1000, MATCH(AL214, UniquePairs!A$5:A$1000, 0), 10), "")</f>
        <v/>
      </c>
      <c r="AZ214" s="13">
        <f>IF(AY214&lt;&gt;"", AY214, AW214)</f>
        <v>0.9639344262295082</v>
      </c>
      <c r="BA214" t="str">
        <f>IF(AZ214=0,"None",IF(AZ214&lt;0.6,"Weak",IF(AZ214&lt;0.7,"Review",IF(AZ214&lt;0.8,"Good",IF(AZ214&lt;0.9,"Very Good","Solid")))))</f>
        <v>Solid</v>
      </c>
      <c r="BB214" s="28" t="str">
        <f>IF(AJ213=AJ214, BB213, BC214)</f>
        <v>Annual Leave Carryover</v>
      </c>
      <c r="BC214" t="str">
        <f>IF(AV214="",AU214,StringMatch(AU214,AV214,TRUE))</f>
        <v>Annual Leave Carryover</v>
      </c>
      <c r="BD214" t="str">
        <f>TRIM(SUBSTITUTE(SUBSTITUTE(SUBSTITUTE(SUBSTITUTE(SUBSTITUTE(SUBSTITUTE(SUBSTITUTE(SUBSTITUTE(SUBSTITUTE(SUBSTITUTE(AU214,BR214,""),BS214,""),BT214,""),BU214,""),BV214,""),BW214,""),BX214,""),BY214,""),BZ214,""),CA214,""))</f>
        <v/>
      </c>
      <c r="BE214" t="str">
        <f>TRIM(SUBSTITUTE(SUBSTITUTE(SUBSTITUTE(SUBSTITUTE(SUBSTITUTE(SUBSTITUTE(SUBSTITUTE(SUBSTITUTE(SUBSTITUTE(SUBSTITUTE(AV214,BH214,""),BI214,""),BJ214,""),BK214,""),BL214,""),BM214,""),BN214,""),BO214,""),BP214,""),BQ214,""))</f>
        <v>Maximum</v>
      </c>
      <c r="BF214" s="21">
        <f>LEN(AU214)-LEN(SUBSTITUTE(AU214," ",""))</f>
        <v>2</v>
      </c>
      <c r="BG214" s="21">
        <f>LEN(AV214)-LEN(SUBSTITUTE(AV214," ",""))</f>
        <v>3</v>
      </c>
      <c r="BH214" s="21" t="str">
        <f>IF(BF214=0,AU214,findspace($AU214,BH$10))</f>
        <v>Annual</v>
      </c>
      <c r="BI214" s="21" t="str">
        <f>IF(BH214=0,AN214,findspace($AU214,BI$10))</f>
        <v>Leave</v>
      </c>
      <c r="BJ214" s="21" t="str">
        <f>IF(BI214=0,AV214,findspace($AU214,BJ$10))</f>
        <v>Carryover</v>
      </c>
      <c r="BK214" s="21" t="str">
        <f>IF(BJ214=0,AW214,findspace($AU214,BK$10))</f>
        <v/>
      </c>
      <c r="BL214" s="21" t="str">
        <f>IF(BK214=0,AX214,findspace($AU214,BL$10))</f>
        <v/>
      </c>
      <c r="BM214" s="21" t="str">
        <f>IF(BL214=0,BF214,findspace($AU214,BM$10))</f>
        <v/>
      </c>
      <c r="BN214" s="21" t="str">
        <f>IF(BM214=0,BH214,findspace($AU214,BN$10))</f>
        <v/>
      </c>
      <c r="BO214" s="21" t="str">
        <f>IF(BN214=0,BI214,findspace($AU214,BO$10))</f>
        <v/>
      </c>
      <c r="BR214" s="21" t="str">
        <f>IF($BG214=0,$AV214,findspace($AV214,BR$10))</f>
        <v>Annual</v>
      </c>
      <c r="BS214" s="21" t="str">
        <f>IF($BG214=0,$AV214,findspace($AV214,BS$10))</f>
        <v>Leave</v>
      </c>
      <c r="BT214" s="21" t="str">
        <f>IF($BG214=0,$AV214,findspace($AV214,BT$10))</f>
        <v>Maximum</v>
      </c>
      <c r="BU214" s="21" t="str">
        <f>IF($BG214=0,$AV214,findspace($AV214,BU$10))</f>
        <v>Carryover</v>
      </c>
      <c r="BV214" s="21" t="str">
        <f>IF($BG214=0,$AV214,findspace($AV214,BV$10))</f>
        <v/>
      </c>
      <c r="BW214" s="21" t="str">
        <f>IF($BG214=0,$AV214,findspace($AV214,BW$10))</f>
        <v/>
      </c>
      <c r="BX214" s="21" t="str">
        <f>IF($BG214=0,$AV214,findspace($AV214,BX$10))</f>
        <v/>
      </c>
      <c r="BY214" s="21" t="str">
        <f>IF($BG214=0,$AV214,findspace($AV214,BY$10))</f>
        <v/>
      </c>
      <c r="BZ214" s="21" t="str">
        <f>IF($BG214=0,$AV214,findspace($AV214,BZ$10))</f>
        <v/>
      </c>
      <c r="CA214" s="21" t="str">
        <f>IF($BG214=0,$AV214,findspace($AV214,CA$10))</f>
        <v/>
      </c>
    </row>
    <row r="215" spans="1:79" x14ac:dyDescent="0.35">
      <c r="A215" t="s">
        <v>1837</v>
      </c>
      <c r="B215" t="s">
        <v>2886</v>
      </c>
      <c r="C215" t="s">
        <v>2887</v>
      </c>
      <c r="D215" t="s">
        <v>1837</v>
      </c>
      <c r="E215">
        <v>21</v>
      </c>
      <c r="F215" t="s">
        <v>2861</v>
      </c>
      <c r="G215" s="13">
        <v>0.9639344262295082</v>
      </c>
      <c r="I215">
        <v>12374</v>
      </c>
      <c r="J215" t="str">
        <f>K215&amp;L215</f>
        <v>IBCACMAnnual Leave Maximum Carryover12374IBC21Annual Leave Carryover</v>
      </c>
      <c r="K215" t="str">
        <f>A215&amp;B215&amp;C215</f>
        <v>IBCACMAnnual Leave Maximum Carryover</v>
      </c>
      <c r="L215" t="str">
        <f>I215&amp;D215&amp;E215&amp;F215</f>
        <v>12374IBC21Annual Leave Carryover</v>
      </c>
      <c r="M215" s="13">
        <f>G215</f>
        <v>0.9639344262295082</v>
      </c>
      <c r="N215" s="13"/>
      <c r="O215" s="19">
        <v>642</v>
      </c>
      <c r="P215">
        <f>COUNTIF(C$11:C$2024, C215)</f>
        <v>3</v>
      </c>
      <c r="Q215">
        <f>COUNTIF(F$11:F$177, F215)</f>
        <v>0</v>
      </c>
      <c r="R215" t="b">
        <f>A215=D215</f>
        <v>1</v>
      </c>
      <c r="S215" t="b">
        <f>A215&amp;B215&amp;C215=D215&amp;E215&amp;F215</f>
        <v>0</v>
      </c>
      <c r="V215" t="str">
        <f>IF($A215=V$10, $C215, "")</f>
        <v/>
      </c>
      <c r="W215" t="str">
        <f>IF($A215=W$10, $C215, "")</f>
        <v/>
      </c>
      <c r="X215" t="str">
        <f>IF($A215=X$10, $C215, "")</f>
        <v/>
      </c>
      <c r="Y215" t="str">
        <f>IF($A215=Y$10, $C215, "")</f>
        <v>Annual Leave Maximum Carryover</v>
      </c>
      <c r="Z215" t="str">
        <f>IF($A215=Z$10, $C215, "")</f>
        <v/>
      </c>
      <c r="AB215" t="str">
        <f>IF($D215=AB$10, $F215, "")</f>
        <v/>
      </c>
      <c r="AC215" t="str">
        <f>IF($D215=AC$10, $F215, "")</f>
        <v/>
      </c>
      <c r="AD215" t="str">
        <f>IF($D215=AD$10, $F215, "")</f>
        <v/>
      </c>
      <c r="AE215" t="str">
        <f>IF($D215=AE$10, $F215, "")</f>
        <v>Annual Leave Carryover</v>
      </c>
      <c r="AF215" t="str">
        <f>IF($D215=AF$10, $F215, "")</f>
        <v/>
      </c>
      <c r="AH215">
        <f>COUNTIF(AI$11:AI$2024, AI215)</f>
        <v>1</v>
      </c>
      <c r="AI215" t="str">
        <f>V215&amp;AB215&amp;W215&amp;AC215&amp;X215&amp;AD215&amp;Y215&amp;AE215&amp;Z215&amp;AF215</f>
        <v>Annual Leave Maximum CarryoverAnnual Leave Carryover</v>
      </c>
      <c r="AJ215">
        <f>IF(ROW()=11,1,IF(AK214+1=AK215,AJ214,AJ214+1))</f>
        <v>176</v>
      </c>
      <c r="AK215">
        <f>IF(AI215=AI214, AK214+1, 1)</f>
        <v>1</v>
      </c>
      <c r="AL215" s="26" t="str">
        <f>AM215&amp;AN215</f>
        <v>IBCACMAnnual Leave Maximum Carryover12374IBC21Annual Leave Carryover</v>
      </c>
      <c r="AM215" t="str">
        <f>K215</f>
        <v>IBCACMAnnual Leave Maximum Carryover</v>
      </c>
      <c r="AN215" t="str">
        <f>L215</f>
        <v>12374IBC21Annual Leave Carryover</v>
      </c>
      <c r="AO215">
        <f>COUNTIF(AM$11:AM$1107, AM215)</f>
        <v>3</v>
      </c>
      <c r="AP215">
        <f>COUNTIF(AN$11:AN$1107, AN215)</f>
        <v>3</v>
      </c>
      <c r="AQ215">
        <f>MATCH(AM215, AM$11:AM$1107, 0)</f>
        <v>205</v>
      </c>
      <c r="AR215">
        <f>MATCH(AN215, AN$11:AN$1107, 0)</f>
        <v>205</v>
      </c>
      <c r="AS215">
        <v>642</v>
      </c>
      <c r="AU215" t="str">
        <f>C215</f>
        <v>Annual Leave Maximum Carryover</v>
      </c>
      <c r="AV215" t="str">
        <f>IF(F215="", "", F215)</f>
        <v>Annual Leave Carryover</v>
      </c>
      <c r="AW215" s="13">
        <f>M215</f>
        <v>0.9639344262295082</v>
      </c>
      <c r="AX215" t="e">
        <f>VLOOKUP(AI215, UniquePairs!A$5:A$2000, 1, FALSE)</f>
        <v>#N/A</v>
      </c>
      <c r="AY215" t="str">
        <f>IFERROR(INDEX(UniquePairs!A$5:K$1000, MATCH(AL215, UniquePairs!A$5:A$1000, 0), 10), "")</f>
        <v/>
      </c>
      <c r="AZ215" s="13">
        <f>IF(AY215&lt;&gt;"", AY215, AW215)</f>
        <v>0.9639344262295082</v>
      </c>
      <c r="BA215" t="str">
        <f>IF(AZ215=0,"None",IF(AZ215&lt;0.6,"Weak",IF(AZ215&lt;0.7,"Review",IF(AZ215&lt;0.8,"Good",IF(AZ215&lt;0.9,"Very Good","Solid")))))</f>
        <v>Solid</v>
      </c>
      <c r="BB215" s="28" t="str">
        <f>IF(AJ214=AJ215, BB214, BC215)</f>
        <v>Annual Leave Carryover</v>
      </c>
      <c r="BC215" t="str">
        <f>IF(AV215="",AU215,StringMatch(AU215,AV215,TRUE))</f>
        <v>Annual Leave Carryover</v>
      </c>
      <c r="BD215" t="str">
        <f>TRIM(SUBSTITUTE(SUBSTITUTE(SUBSTITUTE(SUBSTITUTE(SUBSTITUTE(SUBSTITUTE(SUBSTITUTE(SUBSTITUTE(SUBSTITUTE(SUBSTITUTE(AU215,BR215,""),BS215,""),BT215,""),BU215,""),BV215,""),BW215,""),BX215,""),BY215,""),BZ215,""),CA215,""))</f>
        <v>Maximum</v>
      </c>
      <c r="BE215" t="str">
        <f>TRIM(SUBSTITUTE(SUBSTITUTE(SUBSTITUTE(SUBSTITUTE(SUBSTITUTE(SUBSTITUTE(SUBSTITUTE(SUBSTITUTE(SUBSTITUTE(SUBSTITUTE(AV215,BH215,""),BI215,""),BJ215,""),BK215,""),BL215,""),BM215,""),BN215,""),BO215,""),BP215,""),BQ215,""))</f>
        <v/>
      </c>
      <c r="BF215" s="21">
        <f>LEN(AU215)-LEN(SUBSTITUTE(AU215," ",""))</f>
        <v>3</v>
      </c>
      <c r="BG215" s="21">
        <f>LEN(AV215)-LEN(SUBSTITUTE(AV215," ",""))</f>
        <v>2</v>
      </c>
      <c r="BH215" s="21" t="str">
        <f>IF(BF215=0,AU215,findspace($AU215,BH$10))</f>
        <v>Annual</v>
      </c>
      <c r="BI215" s="21" t="str">
        <f>IF(BH215=0,AN215,findspace($AU215,BI$10))</f>
        <v>Leave</v>
      </c>
      <c r="BJ215" s="21" t="str">
        <f>IF(BI215=0,AV215,findspace($AU215,BJ$10))</f>
        <v>Maximum</v>
      </c>
      <c r="BK215" s="21" t="str">
        <f>IF(BJ215=0,AW215,findspace($AU215,BK$10))</f>
        <v>Carryover</v>
      </c>
      <c r="BL215" s="21" t="str">
        <f>IF(BK215=0,AX215,findspace($AU215,BL$10))</f>
        <v/>
      </c>
      <c r="BM215" s="21" t="str">
        <f>IF(BL215=0,BF215,findspace($AU215,BM$10))</f>
        <v/>
      </c>
      <c r="BN215" s="21" t="str">
        <f>IF(BM215=0,BH215,findspace($AU215,BN$10))</f>
        <v/>
      </c>
      <c r="BO215" s="21" t="str">
        <f>IF(BN215=0,BI215,findspace($AU215,BO$10))</f>
        <v/>
      </c>
      <c r="BR215" s="21" t="str">
        <f>IF($BG215=0,$AV215,findspace($AV215,BR$10))</f>
        <v>Annual</v>
      </c>
      <c r="BS215" s="21" t="str">
        <f>IF($BG215=0,$AV215,findspace($AV215,BS$10))</f>
        <v>Leave</v>
      </c>
      <c r="BT215" s="21" t="str">
        <f>IF($BG215=0,$AV215,findspace($AV215,BT$10))</f>
        <v>Carryover</v>
      </c>
      <c r="BU215" s="21" t="str">
        <f>IF($BG215=0,$AV215,findspace($AV215,BU$10))</f>
        <v/>
      </c>
      <c r="BV215" s="21" t="str">
        <f>IF($BG215=0,$AV215,findspace($AV215,BV$10))</f>
        <v/>
      </c>
      <c r="BW215" s="21" t="str">
        <f>IF($BG215=0,$AV215,findspace($AV215,BW$10))</f>
        <v/>
      </c>
      <c r="BX215" s="21" t="str">
        <f>IF($BG215=0,$AV215,findspace($AV215,BX$10))</f>
        <v/>
      </c>
      <c r="BY215" s="21" t="str">
        <f>IF($BG215=0,$AV215,findspace($AV215,BY$10))</f>
        <v/>
      </c>
      <c r="BZ215" s="21" t="str">
        <f>IF($BG215=0,$AV215,findspace($AV215,BZ$10))</f>
        <v/>
      </c>
      <c r="CA215" s="21" t="str">
        <f>IF($BG215=0,$AV215,findspace($AV215,CA$10))</f>
        <v/>
      </c>
    </row>
    <row r="216" spans="1:79" x14ac:dyDescent="0.35">
      <c r="A216" t="s">
        <v>1839</v>
      </c>
      <c r="B216" t="s">
        <v>796</v>
      </c>
      <c r="C216" t="s">
        <v>3231</v>
      </c>
      <c r="D216" t="s">
        <v>1839</v>
      </c>
      <c r="E216" t="s">
        <v>1677</v>
      </c>
      <c r="F216" t="s">
        <v>2676</v>
      </c>
      <c r="G216" s="13">
        <v>0.96363501152673459</v>
      </c>
      <c r="I216">
        <v>12374</v>
      </c>
      <c r="J216" t="str">
        <f>K216&amp;L216</f>
        <v>DFASCWSaturday Comp12374DFASSWSaturday Pay</v>
      </c>
      <c r="K216" t="str">
        <f>A216&amp;B216&amp;C216</f>
        <v>DFASCWSaturday Comp</v>
      </c>
      <c r="L216" t="str">
        <f>I216&amp;D216&amp;E216&amp;F216</f>
        <v>12374DFASSWSaturday Pay</v>
      </c>
      <c r="M216" s="13">
        <f>G216</f>
        <v>0.96363501152673459</v>
      </c>
      <c r="N216" s="13"/>
      <c r="O216" s="19">
        <v>247</v>
      </c>
      <c r="P216">
        <f>COUNTIF(C$11:C$2024, C216)</f>
        <v>3</v>
      </c>
      <c r="Q216">
        <f>COUNTIF(F$11:F$177, F216)</f>
        <v>0</v>
      </c>
      <c r="R216" t="b">
        <f>A216=D216</f>
        <v>1</v>
      </c>
      <c r="S216" t="b">
        <f>A216&amp;B216&amp;C216=D216&amp;E216&amp;F216</f>
        <v>0</v>
      </c>
      <c r="V216" t="str">
        <f>IF($A216=V$10, $C216, "")</f>
        <v>Saturday Comp</v>
      </c>
      <c r="W216" t="str">
        <f>IF($A216=W$10, $C216, "")</f>
        <v/>
      </c>
      <c r="X216" t="str">
        <f>IF($A216=X$10, $C216, "")</f>
        <v/>
      </c>
      <c r="Y216" t="str">
        <f>IF($A216=Y$10, $C216, "")</f>
        <v/>
      </c>
      <c r="Z216" t="str">
        <f>IF($A216=Z$10, $C216, "")</f>
        <v/>
      </c>
      <c r="AB216" t="str">
        <f>IF($D216=AB$10, $F216, "")</f>
        <v>Saturday Pay</v>
      </c>
      <c r="AC216" t="str">
        <f>IF($D216=AC$10, $F216, "")</f>
        <v/>
      </c>
      <c r="AD216" t="str">
        <f>IF($D216=AD$10, $F216, "")</f>
        <v/>
      </c>
      <c r="AE216" t="str">
        <f>IF($D216=AE$10, $F216, "")</f>
        <v/>
      </c>
      <c r="AF216" t="str">
        <f>IF($D216=AF$10, $F216, "")</f>
        <v/>
      </c>
      <c r="AH216">
        <f>COUNTIF(AI$11:AI$2024, AI216)</f>
        <v>1</v>
      </c>
      <c r="AI216" t="str">
        <f>V216&amp;AB216&amp;W216&amp;AC216&amp;X216&amp;AD216&amp;Y216&amp;AE216&amp;Z216&amp;AF216</f>
        <v>Saturday CompSaturday Pay</v>
      </c>
      <c r="AJ216">
        <f>IF(ROW()=11,1,IF(AK215+1=AK216,AJ215,AJ215+1))</f>
        <v>177</v>
      </c>
      <c r="AK216">
        <f>IF(AI216=AI215, AK215+1, 1)</f>
        <v>1</v>
      </c>
      <c r="AL216" s="26" t="str">
        <f>AM216&amp;AN216</f>
        <v>DFASCWSaturday Comp12374DFASSWSaturday Pay</v>
      </c>
      <c r="AM216" t="str">
        <f>K216</f>
        <v>DFASCWSaturday Comp</v>
      </c>
      <c r="AN216" t="str">
        <f>L216</f>
        <v>12374DFASSWSaturday Pay</v>
      </c>
      <c r="AO216">
        <f>COUNTIF(AM$11:AM$1107, AM216)</f>
        <v>3</v>
      </c>
      <c r="AP216">
        <f>COUNTIF(AN$11:AN$1107, AN216)</f>
        <v>6</v>
      </c>
      <c r="AQ216">
        <f>MATCH(AM216, AM$11:AM$1107, 0)</f>
        <v>206</v>
      </c>
      <c r="AR216">
        <f>MATCH(AN216, AN$11:AN$1107, 0)</f>
        <v>206</v>
      </c>
      <c r="AS216">
        <v>247</v>
      </c>
      <c r="AU216" t="str">
        <f>C216</f>
        <v>Saturday Comp</v>
      </c>
      <c r="AV216" t="str">
        <f>IF(F216="", "", F216)</f>
        <v>Saturday Pay</v>
      </c>
      <c r="AW216" s="13">
        <f>M216</f>
        <v>0.96363501152673459</v>
      </c>
      <c r="AX216" t="e">
        <f>VLOOKUP(AI216, UniquePairs!A$5:A$2000, 1, FALSE)</f>
        <v>#N/A</v>
      </c>
      <c r="AY216" t="str">
        <f>IFERROR(INDEX(UniquePairs!A$5:K$1000, MATCH(AL216, UniquePairs!A$5:A$1000, 0), 10), "")</f>
        <v/>
      </c>
      <c r="AZ216" s="13">
        <f>IF(AY216&lt;&gt;"", AY216, AW216)</f>
        <v>0.96363501152673459</v>
      </c>
      <c r="BA216" t="str">
        <f>IF(AZ216=0,"None",IF(AZ216&lt;0.6,"Weak",IF(AZ216&lt;0.7,"Review",IF(AZ216&lt;0.8,"Good",IF(AZ216&lt;0.9,"Very Good","Solid")))))</f>
        <v>Solid</v>
      </c>
      <c r="BB216" s="28" t="str">
        <f>IF(AJ215=AJ216, BB215, BC216)</f>
        <v>Saturday</v>
      </c>
      <c r="BC216" t="str">
        <f>IF(AV216="",AU216,StringMatch(AU216,AV216,TRUE))</f>
        <v>Saturday</v>
      </c>
      <c r="BD216" t="str">
        <f>TRIM(SUBSTITUTE(SUBSTITUTE(SUBSTITUTE(SUBSTITUTE(SUBSTITUTE(SUBSTITUTE(SUBSTITUTE(SUBSTITUTE(SUBSTITUTE(SUBSTITUTE(AU216,BR216,""),BS216,""),BT216,""),BU216,""),BV216,""),BW216,""),BX216,""),BY216,""),BZ216,""),CA216,""))</f>
        <v>Comp</v>
      </c>
      <c r="BE216" t="str">
        <f>TRIM(SUBSTITUTE(SUBSTITUTE(SUBSTITUTE(SUBSTITUTE(SUBSTITUTE(SUBSTITUTE(SUBSTITUTE(SUBSTITUTE(SUBSTITUTE(SUBSTITUTE(AV216,BH216,""),BI216,""),BJ216,""),BK216,""),BL216,""),BM216,""),BN216,""),BO216,""),BP216,""),BQ216,""))</f>
        <v>Pay</v>
      </c>
      <c r="BF216" s="21">
        <f>LEN(AU216)-LEN(SUBSTITUTE(AU216," ",""))</f>
        <v>1</v>
      </c>
      <c r="BG216" s="21">
        <f>LEN(AV216)-LEN(SUBSTITUTE(AV216," ",""))</f>
        <v>1</v>
      </c>
      <c r="BH216" s="21" t="str">
        <f>IF(BF216=0,AU216,findspace($AU216,BH$10))</f>
        <v>Saturday</v>
      </c>
      <c r="BI216" s="21" t="str">
        <f>IF(BH216=0,AN216,findspace($AU216,BI$10))</f>
        <v>Comp</v>
      </c>
      <c r="BJ216" s="21" t="str">
        <f>IF(BI216=0,AV216,findspace($AU216,BJ$10))</f>
        <v/>
      </c>
      <c r="BK216" s="21" t="str">
        <f>IF(BJ216=0,AW216,findspace($AU216,BK$10))</f>
        <v/>
      </c>
      <c r="BL216" s="21" t="str">
        <f>IF(BK216=0,AX216,findspace($AU216,BL$10))</f>
        <v/>
      </c>
      <c r="BM216" s="21" t="str">
        <f>IF(BL216=0,BF216,findspace($AU216,BM$10))</f>
        <v/>
      </c>
      <c r="BN216" s="21" t="str">
        <f>IF(BM216=0,BH216,findspace($AU216,BN$10))</f>
        <v/>
      </c>
      <c r="BO216" s="21" t="str">
        <f>IF(BN216=0,BI216,findspace($AU216,BO$10))</f>
        <v/>
      </c>
      <c r="BR216" s="21" t="str">
        <f>IF($BG216=0,$AV216,findspace($AV216,BR$10))</f>
        <v>Saturday</v>
      </c>
      <c r="BS216" s="21" t="str">
        <f>IF($BG216=0,$AV216,findspace($AV216,BS$10))</f>
        <v>Pay</v>
      </c>
      <c r="BT216" s="21" t="str">
        <f>IF($BG216=0,$AV216,findspace($AV216,BT$10))</f>
        <v/>
      </c>
      <c r="BU216" s="21" t="str">
        <f>IF($BG216=0,$AV216,findspace($AV216,BU$10))</f>
        <v/>
      </c>
      <c r="BV216" s="21" t="str">
        <f>IF($BG216=0,$AV216,findspace($AV216,BV$10))</f>
        <v/>
      </c>
      <c r="BW216" s="21" t="str">
        <f>IF($BG216=0,$AV216,findspace($AV216,BW$10))</f>
        <v/>
      </c>
      <c r="BX216" s="21" t="str">
        <f>IF($BG216=0,$AV216,findspace($AV216,BX$10))</f>
        <v/>
      </c>
      <c r="BY216" s="21" t="str">
        <f>IF($BG216=0,$AV216,findspace($AV216,BY$10))</f>
        <v/>
      </c>
      <c r="BZ216" s="21" t="str">
        <f>IF($BG216=0,$AV216,findspace($AV216,BZ$10))</f>
        <v/>
      </c>
      <c r="CA216" s="21" t="str">
        <f>IF($BG216=0,$AV216,findspace($AV216,CA$10))</f>
        <v/>
      </c>
    </row>
    <row r="217" spans="1:79" x14ac:dyDescent="0.35">
      <c r="A217" t="s">
        <v>1839</v>
      </c>
      <c r="B217" t="s">
        <v>1677</v>
      </c>
      <c r="C217" t="s">
        <v>2676</v>
      </c>
      <c r="D217" t="s">
        <v>1839</v>
      </c>
      <c r="E217" t="s">
        <v>796</v>
      </c>
      <c r="F217" t="s">
        <v>3231</v>
      </c>
      <c r="G217" s="13">
        <v>0.96363501152673459</v>
      </c>
      <c r="I217">
        <v>12374</v>
      </c>
      <c r="J217" t="str">
        <f>K217&amp;L217</f>
        <v>DFASSWSaturday Pay12374DFASCWSaturday Comp</v>
      </c>
      <c r="K217" t="str">
        <f>A217&amp;B217&amp;C217</f>
        <v>DFASSWSaturday Pay</v>
      </c>
      <c r="L217" t="str">
        <f>I217&amp;D217&amp;E217&amp;F217</f>
        <v>12374DFASCWSaturday Comp</v>
      </c>
      <c r="M217" s="13">
        <f>G217</f>
        <v>0.96363501152673459</v>
      </c>
      <c r="N217" s="13"/>
      <c r="O217" s="19">
        <v>368</v>
      </c>
      <c r="P217">
        <f>COUNTIF(C$11:C$2024, C217)</f>
        <v>3</v>
      </c>
      <c r="Q217">
        <f>COUNTIF(F$11:F$177, F217)</f>
        <v>0</v>
      </c>
      <c r="R217" t="b">
        <f>A217=D217</f>
        <v>1</v>
      </c>
      <c r="S217" t="b">
        <f>A217&amp;B217&amp;C217=D217&amp;E217&amp;F217</f>
        <v>0</v>
      </c>
      <c r="V217" t="str">
        <f>IF($A217=V$10, $C217, "")</f>
        <v>Saturday Pay</v>
      </c>
      <c r="W217" t="str">
        <f>IF($A217=W$10, $C217, "")</f>
        <v/>
      </c>
      <c r="X217" t="str">
        <f>IF($A217=X$10, $C217, "")</f>
        <v/>
      </c>
      <c r="Y217" t="str">
        <f>IF($A217=Y$10, $C217, "")</f>
        <v/>
      </c>
      <c r="Z217" t="str">
        <f>IF($A217=Z$10, $C217, "")</f>
        <v/>
      </c>
      <c r="AB217" t="str">
        <f>IF($D217=AB$10, $F217, "")</f>
        <v>Saturday Comp</v>
      </c>
      <c r="AC217" t="str">
        <f>IF($D217=AC$10, $F217, "")</f>
        <v/>
      </c>
      <c r="AD217" t="str">
        <f>IF($D217=AD$10, $F217, "")</f>
        <v/>
      </c>
      <c r="AE217" t="str">
        <f>IF($D217=AE$10, $F217, "")</f>
        <v/>
      </c>
      <c r="AF217" t="str">
        <f>IF($D217=AF$10, $F217, "")</f>
        <v/>
      </c>
      <c r="AH217">
        <f>COUNTIF(AI$11:AI$2024, AI217)</f>
        <v>1</v>
      </c>
      <c r="AI217" t="str">
        <f>V217&amp;AB217&amp;W217&amp;AC217&amp;X217&amp;AD217&amp;Y217&amp;AE217&amp;Z217&amp;AF217</f>
        <v>Saturday PaySaturday Comp</v>
      </c>
      <c r="AJ217">
        <f>IF(ROW()=11,1,IF(AK216+1=AK217,AJ216,AJ216+1))</f>
        <v>178</v>
      </c>
      <c r="AK217">
        <f>IF(AI217=AI216, AK216+1, 1)</f>
        <v>1</v>
      </c>
      <c r="AL217" s="26" t="str">
        <f>AM217&amp;AN217</f>
        <v>DFASSWSaturday Pay12374DFASCWSaturday Comp</v>
      </c>
      <c r="AM217" t="str">
        <f>K217</f>
        <v>DFASSWSaturday Pay</v>
      </c>
      <c r="AN217" t="str">
        <f>L217</f>
        <v>12374DFASCWSaturday Comp</v>
      </c>
      <c r="AO217">
        <f>COUNTIF(AM$11:AM$1107, AM217)</f>
        <v>3</v>
      </c>
      <c r="AP217">
        <f>COUNTIF(AN$11:AN$1107, AN217)</f>
        <v>5</v>
      </c>
      <c r="AQ217">
        <f>MATCH(AM217, AM$11:AM$1107, 0)</f>
        <v>207</v>
      </c>
      <c r="AR217">
        <f>MATCH(AN217, AN$11:AN$1107, 0)</f>
        <v>207</v>
      </c>
      <c r="AS217">
        <v>368</v>
      </c>
      <c r="AU217" t="str">
        <f>C217</f>
        <v>Saturday Pay</v>
      </c>
      <c r="AV217" t="str">
        <f>IF(F217="", "", F217)</f>
        <v>Saturday Comp</v>
      </c>
      <c r="AW217" s="13">
        <f>M217</f>
        <v>0.96363501152673459</v>
      </c>
      <c r="AX217" t="e">
        <f>VLOOKUP(AI217, UniquePairs!A$5:A$2000, 1, FALSE)</f>
        <v>#N/A</v>
      </c>
      <c r="AY217" t="str">
        <f>IFERROR(INDEX(UniquePairs!A$5:K$1000, MATCH(AL217, UniquePairs!A$5:A$1000, 0), 10), "")</f>
        <v/>
      </c>
      <c r="AZ217" s="13">
        <f>IF(AY217&lt;&gt;"", AY217, AW217)</f>
        <v>0.96363501152673459</v>
      </c>
      <c r="BA217" t="str">
        <f>IF(AZ217=0,"None",IF(AZ217&lt;0.6,"Weak",IF(AZ217&lt;0.7,"Review",IF(AZ217&lt;0.8,"Good",IF(AZ217&lt;0.9,"Very Good","Solid")))))</f>
        <v>Solid</v>
      </c>
      <c r="BB217" s="28" t="str">
        <f>IF(AJ216=AJ217, BB216, BC217)</f>
        <v>Saturday</v>
      </c>
      <c r="BC217" t="str">
        <f>IF(AV217="",AU217,StringMatch(AU217,AV217,TRUE))</f>
        <v>Saturday</v>
      </c>
      <c r="BD217" t="str">
        <f>TRIM(SUBSTITUTE(SUBSTITUTE(SUBSTITUTE(SUBSTITUTE(SUBSTITUTE(SUBSTITUTE(SUBSTITUTE(SUBSTITUTE(SUBSTITUTE(SUBSTITUTE(AU217,BR217,""),BS217,""),BT217,""),BU217,""),BV217,""),BW217,""),BX217,""),BY217,""),BZ217,""),CA217,""))</f>
        <v>Pay</v>
      </c>
      <c r="BE217" t="str">
        <f>TRIM(SUBSTITUTE(SUBSTITUTE(SUBSTITUTE(SUBSTITUTE(SUBSTITUTE(SUBSTITUTE(SUBSTITUTE(SUBSTITUTE(SUBSTITUTE(SUBSTITUTE(AV217,BH217,""),BI217,""),BJ217,""),BK217,""),BL217,""),BM217,""),BN217,""),BO217,""),BP217,""),BQ217,""))</f>
        <v>Comp</v>
      </c>
      <c r="BF217" s="21">
        <f>LEN(AU217)-LEN(SUBSTITUTE(AU217," ",""))</f>
        <v>1</v>
      </c>
      <c r="BG217" s="21">
        <f>LEN(AV217)-LEN(SUBSTITUTE(AV217," ",""))</f>
        <v>1</v>
      </c>
      <c r="BH217" s="21" t="str">
        <f>IF(BF217=0,AU217,findspace($AU217,BH$10))</f>
        <v>Saturday</v>
      </c>
      <c r="BI217" s="21" t="str">
        <f>IF(BH217=0,AN217,findspace($AU217,BI$10))</f>
        <v>Pay</v>
      </c>
      <c r="BJ217" s="21" t="str">
        <f>IF(BI217=0,AV217,findspace($AU217,BJ$10))</f>
        <v/>
      </c>
      <c r="BK217" s="21" t="str">
        <f>IF(BJ217=0,AW217,findspace($AU217,BK$10))</f>
        <v/>
      </c>
      <c r="BL217" s="21" t="str">
        <f>IF(BK217=0,AX217,findspace($AU217,BL$10))</f>
        <v/>
      </c>
      <c r="BM217" s="21" t="str">
        <f>IF(BL217=0,BF217,findspace($AU217,BM$10))</f>
        <v/>
      </c>
      <c r="BN217" s="21" t="str">
        <f>IF(BM217=0,BH217,findspace($AU217,BN$10))</f>
        <v/>
      </c>
      <c r="BO217" s="21" t="str">
        <f>IF(BN217=0,BI217,findspace($AU217,BO$10))</f>
        <v/>
      </c>
      <c r="BR217" s="21" t="str">
        <f>IF($BG217=0,$AV217,findspace($AV217,BR$10))</f>
        <v>Saturday</v>
      </c>
      <c r="BS217" s="21" t="str">
        <f>IF($BG217=0,$AV217,findspace($AV217,BS$10))</f>
        <v>Comp</v>
      </c>
      <c r="BT217" s="21" t="str">
        <f>IF($BG217=0,$AV217,findspace($AV217,BT$10))</f>
        <v/>
      </c>
      <c r="BU217" s="21" t="str">
        <f>IF($BG217=0,$AV217,findspace($AV217,BU$10))</f>
        <v/>
      </c>
      <c r="BV217" s="21" t="str">
        <f>IF($BG217=0,$AV217,findspace($AV217,BV$10))</f>
        <v/>
      </c>
      <c r="BW217" s="21" t="str">
        <f>IF($BG217=0,$AV217,findspace($AV217,BW$10))</f>
        <v/>
      </c>
      <c r="BX217" s="21" t="str">
        <f>IF($BG217=0,$AV217,findspace($AV217,BX$10))</f>
        <v/>
      </c>
      <c r="BY217" s="21" t="str">
        <f>IF($BG217=0,$AV217,findspace($AV217,BY$10))</f>
        <v/>
      </c>
      <c r="BZ217" s="21" t="str">
        <f>IF($BG217=0,$AV217,findspace($AV217,BZ$10))</f>
        <v/>
      </c>
      <c r="CA217" s="21" t="str">
        <f>IF($BG217=0,$AV217,findspace($AV217,CA$10))</f>
        <v/>
      </c>
    </row>
    <row r="218" spans="1:79" x14ac:dyDescent="0.35">
      <c r="A218" t="s">
        <v>1837</v>
      </c>
      <c r="B218" t="s">
        <v>368</v>
      </c>
      <c r="C218" t="s">
        <v>3446</v>
      </c>
      <c r="D218" t="s">
        <v>1837</v>
      </c>
      <c r="E218" t="s">
        <v>370</v>
      </c>
      <c r="F218" t="s">
        <v>3448</v>
      </c>
      <c r="G218" s="13">
        <v>0.96218060504966263</v>
      </c>
      <c r="I218">
        <v>12374</v>
      </c>
      <c r="J218" t="str">
        <f>K218&amp;L218</f>
        <v>IBCAFSAnnual Leave Lieu Of Family Medical Leave Act Self Serious Injury Used12374IBCAIFAnnual Leave Lieu Of Family Medical Leave Act Military Caregiver Used</v>
      </c>
      <c r="K218" t="str">
        <f>A218&amp;B218&amp;C218</f>
        <v>IBCAFSAnnual Leave Lieu Of Family Medical Leave Act Self Serious Injury Used</v>
      </c>
      <c r="L218" t="str">
        <f>I218&amp;D218&amp;E218&amp;F218</f>
        <v>12374IBCAIFAnnual Leave Lieu Of Family Medical Leave Act Military Caregiver Used</v>
      </c>
      <c r="M218" s="13">
        <f>G218</f>
        <v>0.96218060504966263</v>
      </c>
      <c r="N218" s="13"/>
      <c r="O218" s="19">
        <v>328</v>
      </c>
      <c r="P218">
        <f>COUNTIF(C$11:C$2024, C218)</f>
        <v>3</v>
      </c>
      <c r="Q218">
        <f>COUNTIF(F$11:F$177, F218)</f>
        <v>0</v>
      </c>
      <c r="R218" t="b">
        <f>A218=D218</f>
        <v>1</v>
      </c>
      <c r="S218" t="b">
        <f>A218&amp;B218&amp;C218=D218&amp;E218&amp;F218</f>
        <v>0</v>
      </c>
      <c r="V218" t="str">
        <f>IF($A218=V$10, $C218, "")</f>
        <v/>
      </c>
      <c r="W218" t="str">
        <f>IF($A218=W$10, $C218, "")</f>
        <v/>
      </c>
      <c r="X218" t="str">
        <f>IF($A218=X$10, $C218, "")</f>
        <v/>
      </c>
      <c r="Y218" t="str">
        <f>IF($A218=Y$10, $C218, "")</f>
        <v>Annual Leave Lieu Of Family Medical Leave Act Self Serious Injury Used</v>
      </c>
      <c r="Z218" t="str">
        <f>IF($A218=Z$10, $C218, "")</f>
        <v/>
      </c>
      <c r="AB218" t="str">
        <f>IF($D218=AB$10, $F218, "")</f>
        <v/>
      </c>
      <c r="AC218" t="str">
        <f>IF($D218=AC$10, $F218, "")</f>
        <v/>
      </c>
      <c r="AD218" t="str">
        <f>IF($D218=AD$10, $F218, "")</f>
        <v/>
      </c>
      <c r="AE218" t="str">
        <f>IF($D218=AE$10, $F218, "")</f>
        <v>Annual Leave Lieu Of Family Medical Leave Act Military Caregiver Used</v>
      </c>
      <c r="AF218" t="str">
        <f>IF($D218=AF$10, $F218, "")</f>
        <v/>
      </c>
      <c r="AH218">
        <f>COUNTIF(AI$11:AI$2024, AI218)</f>
        <v>1</v>
      </c>
      <c r="AI218" t="str">
        <f>V218&amp;AB218&amp;W218&amp;AC218&amp;X218&amp;AD218&amp;Y218&amp;AE218&amp;Z218&amp;AF218</f>
        <v>Annual Leave Lieu Of Family Medical Leave Act Self Serious Injury UsedAnnual Leave Lieu Of Family Medical Leave Act Military Caregiver Used</v>
      </c>
      <c r="AJ218">
        <f>IF(ROW()=11,1,IF(AK217+1=AK218,AJ217,AJ217+1))</f>
        <v>179</v>
      </c>
      <c r="AK218">
        <f>IF(AI218=AI217, AK217+1, 1)</f>
        <v>1</v>
      </c>
      <c r="AL218" s="26" t="str">
        <f>AM218&amp;AN218</f>
        <v>IBCAFSAnnual Leave Lieu Of Family Medical Leave Act Self Serious Injury Used12374IBCAIFAnnual Leave Lieu Of Family Medical Leave Act Military Caregiver Used</v>
      </c>
      <c r="AM218" t="str">
        <f>K218</f>
        <v>IBCAFSAnnual Leave Lieu Of Family Medical Leave Act Self Serious Injury Used</v>
      </c>
      <c r="AN218" t="str">
        <f>L218</f>
        <v>12374IBCAIFAnnual Leave Lieu Of Family Medical Leave Act Military Caregiver Used</v>
      </c>
      <c r="AO218">
        <f>COUNTIF(AM$11:AM$1107, AM218)</f>
        <v>3</v>
      </c>
      <c r="AP218">
        <f>COUNTIF(AN$11:AN$1107, AN218)</f>
        <v>1</v>
      </c>
      <c r="AQ218">
        <f>MATCH(AM218, AM$11:AM$1107, 0)</f>
        <v>208</v>
      </c>
      <c r="AR218">
        <f>MATCH(AN218, AN$11:AN$1107, 0)</f>
        <v>208</v>
      </c>
      <c r="AS218">
        <v>328</v>
      </c>
      <c r="AU218" t="str">
        <f>C218</f>
        <v>Annual Leave Lieu Of Family Medical Leave Act Self Serious Injury Used</v>
      </c>
      <c r="AV218" t="str">
        <f>IF(F218="", "", F218)</f>
        <v>Annual Leave Lieu Of Family Medical Leave Act Military Caregiver Used</v>
      </c>
      <c r="AW218" s="13">
        <f>M218</f>
        <v>0.96218060504966263</v>
      </c>
      <c r="AX218" t="e">
        <f>VLOOKUP(AI218, UniquePairs!A$5:A$2000, 1, FALSE)</f>
        <v>#N/A</v>
      </c>
      <c r="AY218" t="str">
        <f>IFERROR(INDEX(UniquePairs!A$5:K$1000, MATCH(AL218, UniquePairs!A$5:A$1000, 0), 10), "")</f>
        <v/>
      </c>
      <c r="AZ218" s="13">
        <f>IF(AY218&lt;&gt;"", AY218, AW218)</f>
        <v>0.96218060504966263</v>
      </c>
      <c r="BA218" t="str">
        <f>IF(AZ218=0,"None",IF(AZ218&lt;0.6,"Weak",IF(AZ218&lt;0.7,"Review",IF(AZ218&lt;0.8,"Good",IF(AZ218&lt;0.9,"Very Good","Solid")))))</f>
        <v>Solid</v>
      </c>
      <c r="BB218" s="28" t="str">
        <f>IF(AJ217=AJ218, BB217, BC218)</f>
        <v>Annual Leave Lieu Of Family Medical Leave Act Used</v>
      </c>
      <c r="BC218" t="str">
        <f>IF(AV218="",AU218,StringMatch(AU218,AV218,TRUE))</f>
        <v>Annual Leave Lieu Of Family Medical Leave Act Used</v>
      </c>
      <c r="BD218" t="str">
        <f>TRIM(SUBSTITUTE(SUBSTITUTE(SUBSTITUTE(SUBSTITUTE(SUBSTITUTE(SUBSTITUTE(SUBSTITUTE(SUBSTITUTE(SUBSTITUTE(SUBSTITUTE(AU218,BR218,""),BS218,""),BT218,""),BU218,""),BV218,""),BW218,""),BX218,""),BY218,""),BZ218,""),CA218,""))</f>
        <v>Self Serious Injury Used</v>
      </c>
      <c r="BE218" t="str">
        <f>TRIM(SUBSTITUTE(SUBSTITUTE(SUBSTITUTE(SUBSTITUTE(SUBSTITUTE(SUBSTITUTE(SUBSTITUTE(SUBSTITUTE(SUBSTITUTE(SUBSTITUTE(AV218,BH218,""),BI218,""),BJ218,""),BK218,""),BL218,""),BM218,""),BN218,""),BO218,""),BP218,""),BQ218,""))</f>
        <v>Military Caregiver Used</v>
      </c>
      <c r="BF218" s="21">
        <f>LEN(AU218)-LEN(SUBSTITUTE(AU218," ",""))</f>
        <v>11</v>
      </c>
      <c r="BG218" s="21">
        <f>LEN(AV218)-LEN(SUBSTITUTE(AV218," ",""))</f>
        <v>10</v>
      </c>
      <c r="BH218" s="21" t="str">
        <f>IF(BF218=0,AU218,findspace($AU218,BH$10))</f>
        <v>Annual</v>
      </c>
      <c r="BI218" s="21" t="str">
        <f>IF(BH218=0,AN218,findspace($AU218,BI$10))</f>
        <v>Leave</v>
      </c>
      <c r="BJ218" s="21" t="str">
        <f>IF(BI218=0,AV218,findspace($AU218,BJ$10))</f>
        <v>Lieu</v>
      </c>
      <c r="BK218" s="21" t="str">
        <f>IF(BJ218=0,AW218,findspace($AU218,BK$10))</f>
        <v>Of</v>
      </c>
      <c r="BL218" s="21" t="str">
        <f>IF(BK218=0,AX218,findspace($AU218,BL$10))</f>
        <v>Family</v>
      </c>
      <c r="BM218" s="21" t="str">
        <f>IF(BL218=0,BF218,findspace($AU218,BM$10))</f>
        <v>Medical</v>
      </c>
      <c r="BN218" s="21" t="str">
        <f>IF(BM218=0,BH218,findspace($AU218,BN$10))</f>
        <v>Leave</v>
      </c>
      <c r="BO218" s="21" t="str">
        <f>IF(BN218=0,BI218,findspace($AU218,BO$10))</f>
        <v>Act</v>
      </c>
      <c r="BR218" s="21" t="str">
        <f>IF($BG218=0,$AV218,findspace($AV218,BR$10))</f>
        <v>Annual</v>
      </c>
      <c r="BS218" s="21" t="str">
        <f>IF($BG218=0,$AV218,findspace($AV218,BS$10))</f>
        <v>Leave</v>
      </c>
      <c r="BT218" s="21" t="str">
        <f>IF($BG218=0,$AV218,findspace($AV218,BT$10))</f>
        <v>Lieu</v>
      </c>
      <c r="BU218" s="21" t="str">
        <f>IF($BG218=0,$AV218,findspace($AV218,BU$10))</f>
        <v>Of</v>
      </c>
      <c r="BV218" s="21" t="str">
        <f>IF($BG218=0,$AV218,findspace($AV218,BV$10))</f>
        <v>Family</v>
      </c>
      <c r="BW218" s="21" t="str">
        <f>IF($BG218=0,$AV218,findspace($AV218,BW$10))</f>
        <v>Medical</v>
      </c>
      <c r="BX218" s="21" t="str">
        <f>IF($BG218=0,$AV218,findspace($AV218,BX$10))</f>
        <v>Leave</v>
      </c>
      <c r="BY218" s="21" t="str">
        <f>IF($BG218=0,$AV218,findspace($AV218,BY$10))</f>
        <v>Act</v>
      </c>
      <c r="BZ218" s="21" t="str">
        <f>IF($BG218=0,$AV218,findspace($AV218,BZ$10))</f>
        <v>Military</v>
      </c>
      <c r="CA218" s="21" t="str">
        <f>IF($BG218=0,$AV218,findspace($AV218,CA$10))</f>
        <v>Caregiver</v>
      </c>
    </row>
    <row r="219" spans="1:79" x14ac:dyDescent="0.35">
      <c r="A219" t="s">
        <v>1837</v>
      </c>
      <c r="B219" t="s">
        <v>370</v>
      </c>
      <c r="C219" t="s">
        <v>3448</v>
      </c>
      <c r="D219" t="s">
        <v>1837</v>
      </c>
      <c r="E219" t="s">
        <v>368</v>
      </c>
      <c r="F219" t="s">
        <v>3446</v>
      </c>
      <c r="G219" s="13">
        <v>0.96218060504966263</v>
      </c>
      <c r="I219">
        <v>12374</v>
      </c>
      <c r="J219" t="str">
        <f>K219&amp;L219</f>
        <v>IBCAIFAnnual Leave Lieu Of Family Medical Leave Act Military Caregiver Used12374IBCAFSAnnual Leave Lieu Of Family Medical Leave Act Self Serious Injury Used</v>
      </c>
      <c r="K219" t="str">
        <f>A219&amp;B219&amp;C219</f>
        <v>IBCAIFAnnual Leave Lieu Of Family Medical Leave Act Military Caregiver Used</v>
      </c>
      <c r="L219" t="str">
        <f>I219&amp;D219&amp;E219&amp;F219</f>
        <v>12374IBCAFSAnnual Leave Lieu Of Family Medical Leave Act Self Serious Injury Used</v>
      </c>
      <c r="M219" s="13">
        <f>G219</f>
        <v>0.96218060504966263</v>
      </c>
      <c r="N219" s="13"/>
      <c r="O219" s="19">
        <v>255</v>
      </c>
      <c r="P219">
        <f>COUNTIF(C$11:C$2024, C219)</f>
        <v>3</v>
      </c>
      <c r="Q219">
        <f>COUNTIF(F$11:F$177, F219)</f>
        <v>0</v>
      </c>
      <c r="R219" t="b">
        <f>A219=D219</f>
        <v>1</v>
      </c>
      <c r="S219" t="b">
        <f>A219&amp;B219&amp;C219=D219&amp;E219&amp;F219</f>
        <v>0</v>
      </c>
      <c r="V219" t="str">
        <f>IF($A219=V$10, $C219, "")</f>
        <v/>
      </c>
      <c r="W219" t="str">
        <f>IF($A219=W$10, $C219, "")</f>
        <v/>
      </c>
      <c r="X219" t="str">
        <f>IF($A219=X$10, $C219, "")</f>
        <v/>
      </c>
      <c r="Y219" t="str">
        <f>IF($A219=Y$10, $C219, "")</f>
        <v>Annual Leave Lieu Of Family Medical Leave Act Military Caregiver Used</v>
      </c>
      <c r="Z219" t="str">
        <f>IF($A219=Z$10, $C219, "")</f>
        <v/>
      </c>
      <c r="AB219" t="str">
        <f>IF($D219=AB$10, $F219, "")</f>
        <v/>
      </c>
      <c r="AC219" t="str">
        <f>IF($D219=AC$10, $F219, "")</f>
        <v/>
      </c>
      <c r="AD219" t="str">
        <f>IF($D219=AD$10, $F219, "")</f>
        <v/>
      </c>
      <c r="AE219" t="str">
        <f>IF($D219=AE$10, $F219, "")</f>
        <v>Annual Leave Lieu Of Family Medical Leave Act Self Serious Injury Used</v>
      </c>
      <c r="AF219" t="str">
        <f>IF($D219=AF$10, $F219, "")</f>
        <v/>
      </c>
      <c r="AH219">
        <f>COUNTIF(AI$11:AI$2024, AI219)</f>
        <v>1</v>
      </c>
      <c r="AI219" t="str">
        <f>V219&amp;AB219&amp;W219&amp;AC219&amp;X219&amp;AD219&amp;Y219&amp;AE219&amp;Z219&amp;AF219</f>
        <v>Annual Leave Lieu Of Family Medical Leave Act Military Caregiver UsedAnnual Leave Lieu Of Family Medical Leave Act Self Serious Injury Used</v>
      </c>
      <c r="AJ219">
        <f>IF(ROW()=11,1,IF(AK218+1=AK219,AJ218,AJ218+1))</f>
        <v>180</v>
      </c>
      <c r="AK219">
        <f>IF(AI219=AI218, AK218+1, 1)</f>
        <v>1</v>
      </c>
      <c r="AL219" s="26" t="str">
        <f>AM219&amp;AN219</f>
        <v>IBCAIFAnnual Leave Lieu Of Family Medical Leave Act Military Caregiver Used12374IBCAFSAnnual Leave Lieu Of Family Medical Leave Act Self Serious Injury Used</v>
      </c>
      <c r="AM219" t="str">
        <f>K219</f>
        <v>IBCAIFAnnual Leave Lieu Of Family Medical Leave Act Military Caregiver Used</v>
      </c>
      <c r="AN219" t="str">
        <f>L219</f>
        <v>12374IBCAFSAnnual Leave Lieu Of Family Medical Leave Act Self Serious Injury Used</v>
      </c>
      <c r="AO219">
        <f>COUNTIF(AM$11:AM$1107, AM219)</f>
        <v>3</v>
      </c>
      <c r="AP219">
        <f>COUNTIF(AN$11:AN$1107, AN219)</f>
        <v>4</v>
      </c>
      <c r="AQ219">
        <f>MATCH(AM219, AM$11:AM$1107, 0)</f>
        <v>209</v>
      </c>
      <c r="AR219">
        <f>MATCH(AN219, AN$11:AN$1107, 0)</f>
        <v>209</v>
      </c>
      <c r="AS219">
        <v>255</v>
      </c>
      <c r="AU219" t="str">
        <f>C219</f>
        <v>Annual Leave Lieu Of Family Medical Leave Act Military Caregiver Used</v>
      </c>
      <c r="AV219" t="str">
        <f>IF(F219="", "", F219)</f>
        <v>Annual Leave Lieu Of Family Medical Leave Act Self Serious Injury Used</v>
      </c>
      <c r="AW219" s="13">
        <f>M219</f>
        <v>0.96218060504966263</v>
      </c>
      <c r="AX219" t="e">
        <f>VLOOKUP(AI219, UniquePairs!A$5:A$2000, 1, FALSE)</f>
        <v>#N/A</v>
      </c>
      <c r="AY219" t="str">
        <f>IFERROR(INDEX(UniquePairs!A$5:K$1000, MATCH(AL219, UniquePairs!A$5:A$1000, 0), 10), "")</f>
        <v/>
      </c>
      <c r="AZ219" s="13">
        <f>IF(AY219&lt;&gt;"", AY219, AW219)</f>
        <v>0.96218060504966263</v>
      </c>
      <c r="BA219" t="str">
        <f>IF(AZ219=0,"None",IF(AZ219&lt;0.6,"Weak",IF(AZ219&lt;0.7,"Review",IF(AZ219&lt;0.8,"Good",IF(AZ219&lt;0.9,"Very Good","Solid")))))</f>
        <v>Solid</v>
      </c>
      <c r="BB219" s="28" t="str">
        <f>IF(AJ218=AJ219, BB218, BC219)</f>
        <v>Annual Leave Lieu Of Family Medical Leave Act Used</v>
      </c>
      <c r="BC219" t="str">
        <f>IF(AV219="",AU219,StringMatch(AU219,AV219,TRUE))</f>
        <v>Annual Leave Lieu Of Family Medical Leave Act Used</v>
      </c>
      <c r="BD219" t="str">
        <f>TRIM(SUBSTITUTE(SUBSTITUTE(SUBSTITUTE(SUBSTITUTE(SUBSTITUTE(SUBSTITUTE(SUBSTITUTE(SUBSTITUTE(SUBSTITUTE(SUBSTITUTE(AU219,BR219,""),BS219,""),BT219,""),BU219,""),BV219,""),BW219,""),BX219,""),BY219,""),BZ219,""),CA219,""))</f>
        <v>Military Caregiver Used</v>
      </c>
      <c r="BE219" t="str">
        <f>TRIM(SUBSTITUTE(SUBSTITUTE(SUBSTITUTE(SUBSTITUTE(SUBSTITUTE(SUBSTITUTE(SUBSTITUTE(SUBSTITUTE(SUBSTITUTE(SUBSTITUTE(AV219,BH219,""),BI219,""),BJ219,""),BK219,""),BL219,""),BM219,""),BN219,""),BO219,""),BP219,""),BQ219,""))</f>
        <v>Self Serious Injury Used</v>
      </c>
      <c r="BF219" s="21">
        <f>LEN(AU219)-LEN(SUBSTITUTE(AU219," ",""))</f>
        <v>10</v>
      </c>
      <c r="BG219" s="21">
        <f>LEN(AV219)-LEN(SUBSTITUTE(AV219," ",""))</f>
        <v>11</v>
      </c>
      <c r="BH219" s="21" t="str">
        <f>IF(BF219=0,AU219,findspace($AU219,BH$10))</f>
        <v>Annual</v>
      </c>
      <c r="BI219" s="21" t="str">
        <f>IF(BH219=0,AN219,findspace($AU219,BI$10))</f>
        <v>Leave</v>
      </c>
      <c r="BJ219" s="21" t="str">
        <f>IF(BI219=0,AV219,findspace($AU219,BJ$10))</f>
        <v>Lieu</v>
      </c>
      <c r="BK219" s="21" t="str">
        <f>IF(BJ219=0,AW219,findspace($AU219,BK$10))</f>
        <v>Of</v>
      </c>
      <c r="BL219" s="21" t="str">
        <f>IF(BK219=0,AX219,findspace($AU219,BL$10))</f>
        <v>Family</v>
      </c>
      <c r="BM219" s="21" t="str">
        <f>IF(BL219=0,BF219,findspace($AU219,BM$10))</f>
        <v>Medical</v>
      </c>
      <c r="BN219" s="21" t="str">
        <f>IF(BM219=0,BH219,findspace($AU219,BN$10))</f>
        <v>Leave</v>
      </c>
      <c r="BO219" s="21" t="str">
        <f>IF(BN219=0,BI219,findspace($AU219,BO$10))</f>
        <v>Act</v>
      </c>
      <c r="BR219" s="21" t="str">
        <f>IF($BG219=0,$AV219,findspace($AV219,BR$10))</f>
        <v>Annual</v>
      </c>
      <c r="BS219" s="21" t="str">
        <f>IF($BG219=0,$AV219,findspace($AV219,BS$10))</f>
        <v>Leave</v>
      </c>
      <c r="BT219" s="21" t="str">
        <f>IF($BG219=0,$AV219,findspace($AV219,BT$10))</f>
        <v>Lieu</v>
      </c>
      <c r="BU219" s="21" t="str">
        <f>IF($BG219=0,$AV219,findspace($AV219,BU$10))</f>
        <v>Of</v>
      </c>
      <c r="BV219" s="21" t="str">
        <f>IF($BG219=0,$AV219,findspace($AV219,BV$10))</f>
        <v>Family</v>
      </c>
      <c r="BW219" s="21" t="str">
        <f>IF($BG219=0,$AV219,findspace($AV219,BW$10))</f>
        <v>Medical</v>
      </c>
      <c r="BX219" s="21" t="str">
        <f>IF($BG219=0,$AV219,findspace($AV219,BX$10))</f>
        <v>Leave</v>
      </c>
      <c r="BY219" s="21" t="str">
        <f>IF($BG219=0,$AV219,findspace($AV219,BY$10))</f>
        <v>Act</v>
      </c>
      <c r="BZ219" s="21" t="str">
        <f>IF($BG219=0,$AV219,findspace($AV219,BZ$10))</f>
        <v>Self</v>
      </c>
      <c r="CA219" s="21" t="str">
        <f>IF($BG219=0,$AV219,findspace($AV219,CA$10))</f>
        <v>Serious</v>
      </c>
    </row>
    <row r="220" spans="1:79" x14ac:dyDescent="0.35">
      <c r="A220" t="s">
        <v>1837</v>
      </c>
      <c r="B220" t="s">
        <v>474</v>
      </c>
      <c r="C220" t="s">
        <v>3470</v>
      </c>
      <c r="D220" t="s">
        <v>1837</v>
      </c>
      <c r="E220" t="s">
        <v>476</v>
      </c>
      <c r="F220" t="s">
        <v>3472</v>
      </c>
      <c r="G220" s="13">
        <v>0.96218060504966263</v>
      </c>
      <c r="I220">
        <v>12374</v>
      </c>
      <c r="J220" t="str">
        <f>K220&amp;L220</f>
        <v>IBCSFSSick Leave Lieu Of Family Medical Leave Act Self Serious Injury Used12374IBCSIFSick Leave Lieu Of Family Medical Leave Act Military Caregiver Used</v>
      </c>
      <c r="K220" t="str">
        <f>A220&amp;B220&amp;C220</f>
        <v>IBCSFSSick Leave Lieu Of Family Medical Leave Act Self Serious Injury Used</v>
      </c>
      <c r="L220" t="str">
        <f>I220&amp;D220&amp;E220&amp;F220</f>
        <v>12374IBCSIFSick Leave Lieu Of Family Medical Leave Act Military Caregiver Used</v>
      </c>
      <c r="M220" s="13">
        <f>G220</f>
        <v>0.96218060504966263</v>
      </c>
      <c r="N220" s="13"/>
      <c r="O220" s="19">
        <v>908</v>
      </c>
      <c r="P220">
        <f>COUNTIF(C$11:C$2024, C220)</f>
        <v>3</v>
      </c>
      <c r="Q220">
        <f>COUNTIF(F$11:F$177, F220)</f>
        <v>0</v>
      </c>
      <c r="R220" t="b">
        <f>A220=D220</f>
        <v>1</v>
      </c>
      <c r="S220" t="b">
        <f>A220&amp;B220&amp;C220=D220&amp;E220&amp;F220</f>
        <v>0</v>
      </c>
      <c r="V220" t="str">
        <f>IF($A220=V$10, $C220, "")</f>
        <v/>
      </c>
      <c r="W220" t="str">
        <f>IF($A220=W$10, $C220, "")</f>
        <v/>
      </c>
      <c r="X220" t="str">
        <f>IF($A220=X$10, $C220, "")</f>
        <v/>
      </c>
      <c r="Y220" t="str">
        <f>IF($A220=Y$10, $C220, "")</f>
        <v>Sick Leave Lieu Of Family Medical Leave Act Self Serious Injury Used</v>
      </c>
      <c r="Z220" t="str">
        <f>IF($A220=Z$10, $C220, "")</f>
        <v/>
      </c>
      <c r="AB220" t="str">
        <f>IF($D220=AB$10, $F220, "")</f>
        <v/>
      </c>
      <c r="AC220" t="str">
        <f>IF($D220=AC$10, $F220, "")</f>
        <v/>
      </c>
      <c r="AD220" t="str">
        <f>IF($D220=AD$10, $F220, "")</f>
        <v/>
      </c>
      <c r="AE220" t="str">
        <f>IF($D220=AE$10, $F220, "")</f>
        <v>Sick Leave Lieu Of Family Medical Leave Act Military Caregiver Used</v>
      </c>
      <c r="AF220" t="str">
        <f>IF($D220=AF$10, $F220, "")</f>
        <v/>
      </c>
      <c r="AH220">
        <f>COUNTIF(AI$11:AI$2024, AI220)</f>
        <v>1</v>
      </c>
      <c r="AI220" t="str">
        <f>V220&amp;AB220&amp;W220&amp;AC220&amp;X220&amp;AD220&amp;Y220&amp;AE220&amp;Z220&amp;AF220</f>
        <v>Sick Leave Lieu Of Family Medical Leave Act Self Serious Injury UsedSick Leave Lieu Of Family Medical Leave Act Military Caregiver Used</v>
      </c>
      <c r="AJ220">
        <f>IF(ROW()=11,1,IF(AK219+1=AK220,AJ219,AJ219+1))</f>
        <v>181</v>
      </c>
      <c r="AK220">
        <f>IF(AI220=AI219, AK219+1, 1)</f>
        <v>1</v>
      </c>
      <c r="AL220" s="26" t="str">
        <f>AM220&amp;AN220</f>
        <v>IBCSFSSick Leave Lieu Of Family Medical Leave Act Self Serious Injury Used12374IBCSIFSick Leave Lieu Of Family Medical Leave Act Military Caregiver Used</v>
      </c>
      <c r="AM220" t="str">
        <f>K220</f>
        <v>IBCSFSSick Leave Lieu Of Family Medical Leave Act Self Serious Injury Used</v>
      </c>
      <c r="AN220" t="str">
        <f>L220</f>
        <v>12374IBCSIFSick Leave Lieu Of Family Medical Leave Act Military Caregiver Used</v>
      </c>
      <c r="AO220">
        <f>COUNTIF(AM$11:AM$1107, AM220)</f>
        <v>3</v>
      </c>
      <c r="AP220">
        <f>COUNTIF(AN$11:AN$1107, AN220)</f>
        <v>1</v>
      </c>
      <c r="AQ220">
        <f>MATCH(AM220, AM$11:AM$1107, 0)</f>
        <v>210</v>
      </c>
      <c r="AR220">
        <f>MATCH(AN220, AN$11:AN$1107, 0)</f>
        <v>210</v>
      </c>
      <c r="AS220">
        <v>908</v>
      </c>
      <c r="AU220" t="str">
        <f>C220</f>
        <v>Sick Leave Lieu Of Family Medical Leave Act Self Serious Injury Used</v>
      </c>
      <c r="AV220" t="str">
        <f>IF(F220="", "", F220)</f>
        <v>Sick Leave Lieu Of Family Medical Leave Act Military Caregiver Used</v>
      </c>
      <c r="AW220" s="13">
        <f>M220</f>
        <v>0.96218060504966263</v>
      </c>
      <c r="AX220" t="e">
        <f>VLOOKUP(AI220, UniquePairs!A$5:A$2000, 1, FALSE)</f>
        <v>#N/A</v>
      </c>
      <c r="AY220" t="str">
        <f>IFERROR(INDEX(UniquePairs!A$5:K$1000, MATCH(AL220, UniquePairs!A$5:A$1000, 0), 10), "")</f>
        <v/>
      </c>
      <c r="AZ220" s="13">
        <f>IF(AY220&lt;&gt;"", AY220, AW220)</f>
        <v>0.96218060504966263</v>
      </c>
      <c r="BA220" t="str">
        <f>IF(AZ220=0,"None",IF(AZ220&lt;0.6,"Weak",IF(AZ220&lt;0.7,"Review",IF(AZ220&lt;0.8,"Good",IF(AZ220&lt;0.9,"Very Good","Solid")))))</f>
        <v>Solid</v>
      </c>
      <c r="BB220" s="28" t="str">
        <f>IF(AJ219=AJ220, BB219, BC220)</f>
        <v>Sick Leave Lieu Of Family Medical Leave Act Used</v>
      </c>
      <c r="BC220" t="str">
        <f>IF(AV220="",AU220,StringMatch(AU220,AV220,TRUE))</f>
        <v>Sick Leave Lieu Of Family Medical Leave Act Used</v>
      </c>
      <c r="BD220" t="str">
        <f>TRIM(SUBSTITUTE(SUBSTITUTE(SUBSTITUTE(SUBSTITUTE(SUBSTITUTE(SUBSTITUTE(SUBSTITUTE(SUBSTITUTE(SUBSTITUTE(SUBSTITUTE(AU220,BR220,""),BS220,""),BT220,""),BU220,""),BV220,""),BW220,""),BX220,""),BY220,""),BZ220,""),CA220,""))</f>
        <v>Self Serious Injury Used</v>
      </c>
      <c r="BE220" t="str">
        <f>TRIM(SUBSTITUTE(SUBSTITUTE(SUBSTITUTE(SUBSTITUTE(SUBSTITUTE(SUBSTITUTE(SUBSTITUTE(SUBSTITUTE(SUBSTITUTE(SUBSTITUTE(AV220,BH220,""),BI220,""),BJ220,""),BK220,""),BL220,""),BM220,""),BN220,""),BO220,""),BP220,""),BQ220,""))</f>
        <v>Military Caregiver Used</v>
      </c>
      <c r="BF220" s="21">
        <f>LEN(AU220)-LEN(SUBSTITUTE(AU220," ",""))</f>
        <v>11</v>
      </c>
      <c r="BG220" s="21">
        <f>LEN(AV220)-LEN(SUBSTITUTE(AV220," ",""))</f>
        <v>10</v>
      </c>
      <c r="BH220" s="21" t="str">
        <f>IF(BF220=0,AU220,findspace($AU220,BH$10))</f>
        <v>Sick</v>
      </c>
      <c r="BI220" s="21" t="str">
        <f>IF(BH220=0,AN220,findspace($AU220,BI$10))</f>
        <v>Leave</v>
      </c>
      <c r="BJ220" s="21" t="str">
        <f>IF(BI220=0,AV220,findspace($AU220,BJ$10))</f>
        <v>Lieu</v>
      </c>
      <c r="BK220" s="21" t="str">
        <f>IF(BJ220=0,AW220,findspace($AU220,BK$10))</f>
        <v>Of</v>
      </c>
      <c r="BL220" s="21" t="str">
        <f>IF(BK220=0,AX220,findspace($AU220,BL$10))</f>
        <v>Family</v>
      </c>
      <c r="BM220" s="21" t="str">
        <f>IF(BL220=0,BF220,findspace($AU220,BM$10))</f>
        <v>Medical</v>
      </c>
      <c r="BN220" s="21" t="str">
        <f>IF(BM220=0,BH220,findspace($AU220,BN$10))</f>
        <v>Leave</v>
      </c>
      <c r="BO220" s="21" t="str">
        <f>IF(BN220=0,BI220,findspace($AU220,BO$10))</f>
        <v>Act</v>
      </c>
      <c r="BR220" s="21" t="str">
        <f>IF($BG220=0,$AV220,findspace($AV220,BR$10))</f>
        <v>Sick</v>
      </c>
      <c r="BS220" s="21" t="str">
        <f>IF($BG220=0,$AV220,findspace($AV220,BS$10))</f>
        <v>Leave</v>
      </c>
      <c r="BT220" s="21" t="str">
        <f>IF($BG220=0,$AV220,findspace($AV220,BT$10))</f>
        <v>Lieu</v>
      </c>
      <c r="BU220" s="21" t="str">
        <f>IF($BG220=0,$AV220,findspace($AV220,BU$10))</f>
        <v>Of</v>
      </c>
      <c r="BV220" s="21" t="str">
        <f>IF($BG220=0,$AV220,findspace($AV220,BV$10))</f>
        <v>Family</v>
      </c>
      <c r="BW220" s="21" t="str">
        <f>IF($BG220=0,$AV220,findspace($AV220,BW$10))</f>
        <v>Medical</v>
      </c>
      <c r="BX220" s="21" t="str">
        <f>IF($BG220=0,$AV220,findspace($AV220,BX$10))</f>
        <v>Leave</v>
      </c>
      <c r="BY220" s="21" t="str">
        <f>IF($BG220=0,$AV220,findspace($AV220,BY$10))</f>
        <v>Act</v>
      </c>
      <c r="BZ220" s="21" t="str">
        <f>IF($BG220=0,$AV220,findspace($AV220,BZ$10))</f>
        <v>Military</v>
      </c>
      <c r="CA220" s="21" t="str">
        <f>IF($BG220=0,$AV220,findspace($AV220,CA$10))</f>
        <v>Caregiver</v>
      </c>
    </row>
    <row r="221" spans="1:79" x14ac:dyDescent="0.35">
      <c r="A221" t="s">
        <v>1837</v>
      </c>
      <c r="B221" t="s">
        <v>476</v>
      </c>
      <c r="C221" t="s">
        <v>3472</v>
      </c>
      <c r="D221" t="s">
        <v>1837</v>
      </c>
      <c r="E221" t="s">
        <v>474</v>
      </c>
      <c r="F221" t="s">
        <v>3470</v>
      </c>
      <c r="G221" s="13">
        <v>0.96218060504966263</v>
      </c>
      <c r="I221">
        <v>12374</v>
      </c>
      <c r="J221" t="str">
        <f>K221&amp;L221</f>
        <v>IBCSIFSick Leave Lieu Of Family Medical Leave Act Military Caregiver Used12374IBCSFSSick Leave Lieu Of Family Medical Leave Act Self Serious Injury Used</v>
      </c>
      <c r="K221" t="str">
        <f>A221&amp;B221&amp;C221</f>
        <v>IBCSIFSick Leave Lieu Of Family Medical Leave Act Military Caregiver Used</v>
      </c>
      <c r="L221" t="str">
        <f>I221&amp;D221&amp;E221&amp;F221</f>
        <v>12374IBCSFSSick Leave Lieu Of Family Medical Leave Act Self Serious Injury Used</v>
      </c>
      <c r="M221" s="13">
        <f>G221</f>
        <v>0.96218060504966263</v>
      </c>
      <c r="N221" s="13"/>
      <c r="O221" s="19">
        <v>530</v>
      </c>
      <c r="P221">
        <f>COUNTIF(C$11:C$2024, C221)</f>
        <v>3</v>
      </c>
      <c r="Q221">
        <f>COUNTIF(F$11:F$177, F221)</f>
        <v>0</v>
      </c>
      <c r="R221" t="b">
        <f>A221=D221</f>
        <v>1</v>
      </c>
      <c r="S221" t="b">
        <f>A221&amp;B221&amp;C221=D221&amp;E221&amp;F221</f>
        <v>0</v>
      </c>
      <c r="V221" t="str">
        <f>IF($A221=V$10, $C221, "")</f>
        <v/>
      </c>
      <c r="W221" t="str">
        <f>IF($A221=W$10, $C221, "")</f>
        <v/>
      </c>
      <c r="X221" t="str">
        <f>IF($A221=X$10, $C221, "")</f>
        <v/>
      </c>
      <c r="Y221" t="str">
        <f>IF($A221=Y$10, $C221, "")</f>
        <v>Sick Leave Lieu Of Family Medical Leave Act Military Caregiver Used</v>
      </c>
      <c r="Z221" t="str">
        <f>IF($A221=Z$10, $C221, "")</f>
        <v/>
      </c>
      <c r="AB221" t="str">
        <f>IF($D221=AB$10, $F221, "")</f>
        <v/>
      </c>
      <c r="AC221" t="str">
        <f>IF($D221=AC$10, $F221, "")</f>
        <v/>
      </c>
      <c r="AD221" t="str">
        <f>IF($D221=AD$10, $F221, "")</f>
        <v/>
      </c>
      <c r="AE221" t="str">
        <f>IF($D221=AE$10, $F221, "")</f>
        <v>Sick Leave Lieu Of Family Medical Leave Act Self Serious Injury Used</v>
      </c>
      <c r="AF221" t="str">
        <f>IF($D221=AF$10, $F221, "")</f>
        <v/>
      </c>
      <c r="AH221">
        <f>COUNTIF(AI$11:AI$2024, AI221)</f>
        <v>1</v>
      </c>
      <c r="AI221" t="str">
        <f>V221&amp;AB221&amp;W221&amp;AC221&amp;X221&amp;AD221&amp;Y221&amp;AE221&amp;Z221&amp;AF221</f>
        <v>Sick Leave Lieu Of Family Medical Leave Act Military Caregiver UsedSick Leave Lieu Of Family Medical Leave Act Self Serious Injury Used</v>
      </c>
      <c r="AJ221">
        <f>IF(ROW()=11,1,IF(AK220+1=AK221,AJ220,AJ220+1))</f>
        <v>182</v>
      </c>
      <c r="AK221">
        <f>IF(AI221=AI220, AK220+1, 1)</f>
        <v>1</v>
      </c>
      <c r="AL221" s="26" t="str">
        <f>AM221&amp;AN221</f>
        <v>IBCSIFSick Leave Lieu Of Family Medical Leave Act Military Caregiver Used12374IBCSFSSick Leave Lieu Of Family Medical Leave Act Self Serious Injury Used</v>
      </c>
      <c r="AM221" t="str">
        <f>K221</f>
        <v>IBCSIFSick Leave Lieu Of Family Medical Leave Act Military Caregiver Used</v>
      </c>
      <c r="AN221" t="str">
        <f>L221</f>
        <v>12374IBCSFSSick Leave Lieu Of Family Medical Leave Act Self Serious Injury Used</v>
      </c>
      <c r="AO221">
        <f>COUNTIF(AM$11:AM$1107, AM221)</f>
        <v>3</v>
      </c>
      <c r="AP221">
        <f>COUNTIF(AN$11:AN$1107, AN221)</f>
        <v>5</v>
      </c>
      <c r="AQ221">
        <f>MATCH(AM221, AM$11:AM$1107, 0)</f>
        <v>211</v>
      </c>
      <c r="AR221">
        <f>MATCH(AN221, AN$11:AN$1107, 0)</f>
        <v>211</v>
      </c>
      <c r="AS221">
        <v>530</v>
      </c>
      <c r="AU221" t="str">
        <f>C221</f>
        <v>Sick Leave Lieu Of Family Medical Leave Act Military Caregiver Used</v>
      </c>
      <c r="AV221" t="str">
        <f>IF(F221="", "", F221)</f>
        <v>Sick Leave Lieu Of Family Medical Leave Act Self Serious Injury Used</v>
      </c>
      <c r="AW221" s="13">
        <f>M221</f>
        <v>0.96218060504966263</v>
      </c>
      <c r="AX221" t="e">
        <f>VLOOKUP(AI221, UniquePairs!A$5:A$2000, 1, FALSE)</f>
        <v>#N/A</v>
      </c>
      <c r="AY221" t="str">
        <f>IFERROR(INDEX(UniquePairs!A$5:K$1000, MATCH(AL221, UniquePairs!A$5:A$1000, 0), 10), "")</f>
        <v/>
      </c>
      <c r="AZ221" s="13">
        <f>IF(AY221&lt;&gt;"", AY221, AW221)</f>
        <v>0.96218060504966263</v>
      </c>
      <c r="BA221" t="str">
        <f>IF(AZ221=0,"None",IF(AZ221&lt;0.6,"Weak",IF(AZ221&lt;0.7,"Review",IF(AZ221&lt;0.8,"Good",IF(AZ221&lt;0.9,"Very Good","Solid")))))</f>
        <v>Solid</v>
      </c>
      <c r="BB221" s="28" t="str">
        <f>IF(AJ220=AJ221, BB220, BC221)</f>
        <v>Sick Leave Lieu Of Family Medical Leave Act Used</v>
      </c>
      <c r="BC221" t="str">
        <f>IF(AV221="",AU221,StringMatch(AU221,AV221,TRUE))</f>
        <v>Sick Leave Lieu Of Family Medical Leave Act Used</v>
      </c>
      <c r="BD221" t="str">
        <f>TRIM(SUBSTITUTE(SUBSTITUTE(SUBSTITUTE(SUBSTITUTE(SUBSTITUTE(SUBSTITUTE(SUBSTITUTE(SUBSTITUTE(SUBSTITUTE(SUBSTITUTE(AU221,BR221,""),BS221,""),BT221,""),BU221,""),BV221,""),BW221,""),BX221,""),BY221,""),BZ221,""),CA221,""))</f>
        <v>Military Caregiver Used</v>
      </c>
      <c r="BE221" t="str">
        <f>TRIM(SUBSTITUTE(SUBSTITUTE(SUBSTITUTE(SUBSTITUTE(SUBSTITUTE(SUBSTITUTE(SUBSTITUTE(SUBSTITUTE(SUBSTITUTE(SUBSTITUTE(AV221,BH221,""),BI221,""),BJ221,""),BK221,""),BL221,""),BM221,""),BN221,""),BO221,""),BP221,""),BQ221,""))</f>
        <v>Self Serious Injury Used</v>
      </c>
      <c r="BF221" s="21">
        <f>LEN(AU221)-LEN(SUBSTITUTE(AU221," ",""))</f>
        <v>10</v>
      </c>
      <c r="BG221" s="21">
        <f>LEN(AV221)-LEN(SUBSTITUTE(AV221," ",""))</f>
        <v>11</v>
      </c>
      <c r="BH221" s="21" t="str">
        <f>IF(BF221=0,AU221,findspace($AU221,BH$10))</f>
        <v>Sick</v>
      </c>
      <c r="BI221" s="21" t="str">
        <f>IF(BH221=0,AN221,findspace($AU221,BI$10))</f>
        <v>Leave</v>
      </c>
      <c r="BJ221" s="21" t="str">
        <f>IF(BI221=0,AV221,findspace($AU221,BJ$10))</f>
        <v>Lieu</v>
      </c>
      <c r="BK221" s="21" t="str">
        <f>IF(BJ221=0,AW221,findspace($AU221,BK$10))</f>
        <v>Of</v>
      </c>
      <c r="BL221" s="21" t="str">
        <f>IF(BK221=0,AX221,findspace($AU221,BL$10))</f>
        <v>Family</v>
      </c>
      <c r="BM221" s="21" t="str">
        <f>IF(BL221=0,BF221,findspace($AU221,BM$10))</f>
        <v>Medical</v>
      </c>
      <c r="BN221" s="21" t="str">
        <f>IF(BM221=0,BH221,findspace($AU221,BN$10))</f>
        <v>Leave</v>
      </c>
      <c r="BO221" s="21" t="str">
        <f>IF(BN221=0,BI221,findspace($AU221,BO$10))</f>
        <v>Act</v>
      </c>
      <c r="BR221" s="21" t="str">
        <f>IF($BG221=0,$AV221,findspace($AV221,BR$10))</f>
        <v>Sick</v>
      </c>
      <c r="BS221" s="21" t="str">
        <f>IF($BG221=0,$AV221,findspace($AV221,BS$10))</f>
        <v>Leave</v>
      </c>
      <c r="BT221" s="21" t="str">
        <f>IF($BG221=0,$AV221,findspace($AV221,BT$10))</f>
        <v>Lieu</v>
      </c>
      <c r="BU221" s="21" t="str">
        <f>IF($BG221=0,$AV221,findspace($AV221,BU$10))</f>
        <v>Of</v>
      </c>
      <c r="BV221" s="21" t="str">
        <f>IF($BG221=0,$AV221,findspace($AV221,BV$10))</f>
        <v>Family</v>
      </c>
      <c r="BW221" s="21" t="str">
        <f>IF($BG221=0,$AV221,findspace($AV221,BW$10))</f>
        <v>Medical</v>
      </c>
      <c r="BX221" s="21" t="str">
        <f>IF($BG221=0,$AV221,findspace($AV221,BX$10))</f>
        <v>Leave</v>
      </c>
      <c r="BY221" s="21" t="str">
        <f>IF($BG221=0,$AV221,findspace($AV221,BY$10))</f>
        <v>Act</v>
      </c>
      <c r="BZ221" s="21" t="str">
        <f>IF($BG221=0,$AV221,findspace($AV221,BZ$10))</f>
        <v>Self</v>
      </c>
      <c r="CA221" s="21" t="str">
        <f>IF($BG221=0,$AV221,findspace($AV221,CA$10))</f>
        <v>Serious</v>
      </c>
    </row>
    <row r="222" spans="1:79" x14ac:dyDescent="0.35">
      <c r="A222" t="s">
        <v>1839</v>
      </c>
      <c r="B222" t="s">
        <v>1781</v>
      </c>
      <c r="C222" t="s">
        <v>3408</v>
      </c>
      <c r="D222" t="s">
        <v>1836</v>
      </c>
      <c r="E222">
        <v>20</v>
      </c>
      <c r="F222" t="s">
        <v>3413</v>
      </c>
      <c r="G222" s="13">
        <v>0.96199535615309717</v>
      </c>
      <c r="I222">
        <v>12374</v>
      </c>
      <c r="J222" t="str">
        <f>K222&amp;L222</f>
        <v>DFASRSRegular Second Shift12374GSA20Second Shift Night Diff</v>
      </c>
      <c r="K222" t="str">
        <f>A222&amp;B222&amp;C222</f>
        <v>DFASRSRegular Second Shift</v>
      </c>
      <c r="L222" t="str">
        <f>I222&amp;D222&amp;E222&amp;F222</f>
        <v>12374GSA20Second Shift Night Diff</v>
      </c>
      <c r="M222" s="13">
        <f>G222</f>
        <v>0.96199535615309717</v>
      </c>
      <c r="N222" s="13"/>
      <c r="O222" s="19">
        <v>203</v>
      </c>
      <c r="P222">
        <f>COUNTIF(C$11:C$2024, C222)</f>
        <v>3</v>
      </c>
      <c r="Q222">
        <f>COUNTIF(F$11:F$177, F222)</f>
        <v>0</v>
      </c>
      <c r="R222" t="b">
        <f>A222=D222</f>
        <v>0</v>
      </c>
      <c r="S222" t="b">
        <f>A222&amp;B222&amp;C222=D222&amp;E222&amp;F222</f>
        <v>0</v>
      </c>
      <c r="V222" t="str">
        <f>IF($A222=V$10, $C222, "")</f>
        <v>Regular Second Shift</v>
      </c>
      <c r="W222" t="str">
        <f>IF($A222=W$10, $C222, "")</f>
        <v/>
      </c>
      <c r="X222" t="str">
        <f>IF($A222=X$10, $C222, "")</f>
        <v/>
      </c>
      <c r="Y222" t="str">
        <f>IF($A222=Y$10, $C222, "")</f>
        <v/>
      </c>
      <c r="Z222" t="str">
        <f>IF($A222=Z$10, $C222, "")</f>
        <v/>
      </c>
      <c r="AB222" t="str">
        <f>IF($D222=AB$10, $F222, "")</f>
        <v/>
      </c>
      <c r="AC222" t="str">
        <f>IF($D222=AC$10, $F222, "")</f>
        <v>Second Shift Night Diff</v>
      </c>
      <c r="AD222" t="str">
        <f>IF($D222=AD$10, $F222, "")</f>
        <v/>
      </c>
      <c r="AE222" t="str">
        <f>IF($D222=AE$10, $F222, "")</f>
        <v/>
      </c>
      <c r="AF222" t="str">
        <f>IF($D222=AF$10, $F222, "")</f>
        <v/>
      </c>
      <c r="AH222">
        <f>COUNTIF(AI$11:AI$2024, AI222)</f>
        <v>2</v>
      </c>
      <c r="AI222" t="str">
        <f>V222&amp;AB222&amp;W222&amp;AC222&amp;X222&amp;AD222&amp;Y222&amp;AE222&amp;Z222&amp;AF222</f>
        <v>Regular Second ShiftSecond Shift Night Diff</v>
      </c>
      <c r="AJ222">
        <f>IF(ROW()=11,1,IF(AK221+1=AK222,AJ221,AJ221+1))</f>
        <v>183</v>
      </c>
      <c r="AK222">
        <f>IF(AI222=AI221, AK221+1, 1)</f>
        <v>1</v>
      </c>
      <c r="AL222" s="26" t="str">
        <f>AM222&amp;AN222</f>
        <v>DFASRSRegular Second Shift12374GSA20Second Shift Night Diff</v>
      </c>
      <c r="AM222" t="str">
        <f>K222</f>
        <v>DFASRSRegular Second Shift</v>
      </c>
      <c r="AN222" t="str">
        <f>L222</f>
        <v>12374GSA20Second Shift Night Diff</v>
      </c>
      <c r="AO222">
        <f>COUNTIF(AM$11:AM$1107, AM222)</f>
        <v>3</v>
      </c>
      <c r="AP222">
        <f>COUNTIF(AN$11:AN$1107, AN222)</f>
        <v>1</v>
      </c>
      <c r="AQ222">
        <f>MATCH(AM222, AM$11:AM$1107, 0)</f>
        <v>212</v>
      </c>
      <c r="AR222">
        <f>MATCH(AN222, AN$11:AN$1107, 0)</f>
        <v>212</v>
      </c>
      <c r="AS222">
        <v>203</v>
      </c>
      <c r="AU222" t="str">
        <f>C222</f>
        <v>Regular Second Shift</v>
      </c>
      <c r="AV222" t="str">
        <f>IF(F222="", "", F222)</f>
        <v>Second Shift Night Diff</v>
      </c>
      <c r="AW222" s="13">
        <f>M222</f>
        <v>0.96199535615309717</v>
      </c>
      <c r="AX222" t="e">
        <f>VLOOKUP(AI222, UniquePairs!A$5:A$2000, 1, FALSE)</f>
        <v>#N/A</v>
      </c>
      <c r="AY222" t="str">
        <f>IFERROR(INDEX(UniquePairs!A$5:K$1000, MATCH(AL222, UniquePairs!A$5:A$1000, 0), 10), "")</f>
        <v/>
      </c>
      <c r="AZ222" s="13">
        <f>IF(AY222&lt;&gt;"", AY222, AW222)</f>
        <v>0.96199535615309717</v>
      </c>
      <c r="BA222" t="str">
        <f>IF(AZ222=0,"None",IF(AZ222&lt;0.6,"Weak",IF(AZ222&lt;0.7,"Review",IF(AZ222&lt;0.8,"Good",IF(AZ222&lt;0.9,"Very Good","Solid")))))</f>
        <v>Solid</v>
      </c>
      <c r="BB222" s="28" t="str">
        <f>IF(AJ221=AJ222, BB221, BC222)</f>
        <v>Second Shift</v>
      </c>
      <c r="BC222" t="str">
        <f>IF(AV222="",AU222,StringMatch(AU222,AV222,TRUE))</f>
        <v>Second Shift</v>
      </c>
      <c r="BD222" t="str">
        <f>TRIM(SUBSTITUTE(SUBSTITUTE(SUBSTITUTE(SUBSTITUTE(SUBSTITUTE(SUBSTITUTE(SUBSTITUTE(SUBSTITUTE(SUBSTITUTE(SUBSTITUTE(AU222,BR222,""),BS222,""),BT222,""),BU222,""),BV222,""),BW222,""),BX222,""),BY222,""),BZ222,""),CA222,""))</f>
        <v>Regular</v>
      </c>
      <c r="BE222" t="str">
        <f>TRIM(SUBSTITUTE(SUBSTITUTE(SUBSTITUTE(SUBSTITUTE(SUBSTITUTE(SUBSTITUTE(SUBSTITUTE(SUBSTITUTE(SUBSTITUTE(SUBSTITUTE(AV222,BH222,""),BI222,""),BJ222,""),BK222,""),BL222,""),BM222,""),BN222,""),BO222,""),BP222,""),BQ222,""))</f>
        <v>Night Diff</v>
      </c>
      <c r="BF222" s="21">
        <f>LEN(AU222)-LEN(SUBSTITUTE(AU222," ",""))</f>
        <v>2</v>
      </c>
      <c r="BG222" s="21">
        <f>LEN(AV222)-LEN(SUBSTITUTE(AV222," ",""))</f>
        <v>3</v>
      </c>
      <c r="BH222" s="21" t="str">
        <f>IF(BF222=0,AU222,findspace($AU222,BH$10))</f>
        <v>Regular</v>
      </c>
      <c r="BI222" s="21" t="str">
        <f>IF(BH222=0,AN222,findspace($AU222,BI$10))</f>
        <v>Second</v>
      </c>
      <c r="BJ222" s="21" t="str">
        <f>IF(BI222=0,AV222,findspace($AU222,BJ$10))</f>
        <v>Shift</v>
      </c>
      <c r="BK222" s="21" t="str">
        <f>IF(BJ222=0,AW222,findspace($AU222,BK$10))</f>
        <v/>
      </c>
      <c r="BL222" s="21" t="str">
        <f>IF(BK222=0,AX222,findspace($AU222,BL$10))</f>
        <v/>
      </c>
      <c r="BM222" s="21" t="str">
        <f>IF(BL222=0,BF222,findspace($AU222,BM$10))</f>
        <v/>
      </c>
      <c r="BN222" s="21" t="str">
        <f>IF(BM222=0,BH222,findspace($AU222,BN$10))</f>
        <v/>
      </c>
      <c r="BO222" s="21" t="str">
        <f>IF(BN222=0,BI222,findspace($AU222,BO$10))</f>
        <v/>
      </c>
      <c r="BR222" s="21" t="str">
        <f>IF($BG222=0,$AV222,findspace($AV222,BR$10))</f>
        <v>Second</v>
      </c>
      <c r="BS222" s="21" t="str">
        <f>IF($BG222=0,$AV222,findspace($AV222,BS$10))</f>
        <v>Shift</v>
      </c>
      <c r="BT222" s="21" t="str">
        <f>IF($BG222=0,$AV222,findspace($AV222,BT$10))</f>
        <v>Night</v>
      </c>
      <c r="BU222" s="21" t="str">
        <f>IF($BG222=0,$AV222,findspace($AV222,BU$10))</f>
        <v>Diff</v>
      </c>
      <c r="BV222" s="21" t="str">
        <f>IF($BG222=0,$AV222,findspace($AV222,BV$10))</f>
        <v/>
      </c>
      <c r="BW222" s="21" t="str">
        <f>IF($BG222=0,$AV222,findspace($AV222,BW$10))</f>
        <v/>
      </c>
      <c r="BX222" s="21" t="str">
        <f>IF($BG222=0,$AV222,findspace($AV222,BX$10))</f>
        <v/>
      </c>
      <c r="BY222" s="21" t="str">
        <f>IF($BG222=0,$AV222,findspace($AV222,BY$10))</f>
        <v/>
      </c>
      <c r="BZ222" s="21" t="str">
        <f>IF($BG222=0,$AV222,findspace($AV222,BZ$10))</f>
        <v/>
      </c>
      <c r="CA222" s="21" t="str">
        <f>IF($BG222=0,$AV222,findspace($AV222,CA$10))</f>
        <v/>
      </c>
    </row>
    <row r="223" spans="1:79" x14ac:dyDescent="0.35">
      <c r="A223" t="s">
        <v>1839</v>
      </c>
      <c r="B223" t="s">
        <v>1783</v>
      </c>
      <c r="C223" t="s">
        <v>2692</v>
      </c>
      <c r="D223" t="s">
        <v>1836</v>
      </c>
      <c r="E223">
        <v>30</v>
      </c>
      <c r="F223" t="s">
        <v>2731</v>
      </c>
      <c r="G223" s="13">
        <v>0.96199535615309717</v>
      </c>
      <c r="I223">
        <v>12374</v>
      </c>
      <c r="J223" t="str">
        <f>K223&amp;L223</f>
        <v>DFASRTRegular Third Shift12374GSA30Third Shift Night Diff</v>
      </c>
      <c r="K223" t="str">
        <f>A223&amp;B223&amp;C223</f>
        <v>DFASRTRegular Third Shift</v>
      </c>
      <c r="L223" t="str">
        <f>I223&amp;D223&amp;E223&amp;F223</f>
        <v>12374GSA30Third Shift Night Diff</v>
      </c>
      <c r="M223" s="13">
        <f>G223</f>
        <v>0.96199535615309717</v>
      </c>
      <c r="N223" s="13"/>
      <c r="O223" s="19">
        <v>675</v>
      </c>
      <c r="P223">
        <f>COUNTIF(C$11:C$2024, C223)</f>
        <v>3</v>
      </c>
      <c r="Q223">
        <f>COUNTIF(F$11:F$177, F223)</f>
        <v>0</v>
      </c>
      <c r="R223" t="b">
        <f>A223=D223</f>
        <v>0</v>
      </c>
      <c r="S223" t="b">
        <f>A223&amp;B223&amp;C223=D223&amp;E223&amp;F223</f>
        <v>0</v>
      </c>
      <c r="V223" t="str">
        <f>IF($A223=V$10, $C223, "")</f>
        <v>Regular Third Shift</v>
      </c>
      <c r="W223" t="str">
        <f>IF($A223=W$10, $C223, "")</f>
        <v/>
      </c>
      <c r="X223" t="str">
        <f>IF($A223=X$10, $C223, "")</f>
        <v/>
      </c>
      <c r="Y223" t="str">
        <f>IF($A223=Y$10, $C223, "")</f>
        <v/>
      </c>
      <c r="Z223" t="str">
        <f>IF($A223=Z$10, $C223, "")</f>
        <v/>
      </c>
      <c r="AB223" t="str">
        <f>IF($D223=AB$10, $F223, "")</f>
        <v/>
      </c>
      <c r="AC223" t="str">
        <f>IF($D223=AC$10, $F223, "")</f>
        <v>Third Shift Night Diff</v>
      </c>
      <c r="AD223" t="str">
        <f>IF($D223=AD$10, $F223, "")</f>
        <v/>
      </c>
      <c r="AE223" t="str">
        <f>IF($D223=AE$10, $F223, "")</f>
        <v/>
      </c>
      <c r="AF223" t="str">
        <f>IF($D223=AF$10, $F223, "")</f>
        <v/>
      </c>
      <c r="AH223">
        <f>COUNTIF(AI$11:AI$2024, AI223)</f>
        <v>2</v>
      </c>
      <c r="AI223" t="str">
        <f>V223&amp;AB223&amp;W223&amp;AC223&amp;X223&amp;AD223&amp;Y223&amp;AE223&amp;Z223&amp;AF223</f>
        <v>Regular Third ShiftThird Shift Night Diff</v>
      </c>
      <c r="AJ223">
        <f>IF(ROW()=11,1,IF(AK222+1=AK223,AJ222,AJ222+1))</f>
        <v>184</v>
      </c>
      <c r="AK223">
        <f>IF(AI223=AI222, AK222+1, 1)</f>
        <v>1</v>
      </c>
      <c r="AL223" s="26" t="str">
        <f>AM223&amp;AN223</f>
        <v>DFASRTRegular Third Shift12374GSA30Third Shift Night Diff</v>
      </c>
      <c r="AM223" t="str">
        <f>K223</f>
        <v>DFASRTRegular Third Shift</v>
      </c>
      <c r="AN223" t="str">
        <f>L223</f>
        <v>12374GSA30Third Shift Night Diff</v>
      </c>
      <c r="AO223">
        <f>COUNTIF(AM$11:AM$1107, AM223)</f>
        <v>3</v>
      </c>
      <c r="AP223">
        <f>COUNTIF(AN$11:AN$1107, AN223)</f>
        <v>1</v>
      </c>
      <c r="AQ223">
        <f>MATCH(AM223, AM$11:AM$1107, 0)</f>
        <v>213</v>
      </c>
      <c r="AR223">
        <f>MATCH(AN223, AN$11:AN$1107, 0)</f>
        <v>213</v>
      </c>
      <c r="AS223">
        <v>675</v>
      </c>
      <c r="AU223" t="str">
        <f>C223</f>
        <v>Regular Third Shift</v>
      </c>
      <c r="AV223" t="str">
        <f>IF(F223="", "", F223)</f>
        <v>Third Shift Night Diff</v>
      </c>
      <c r="AW223" s="13">
        <f>M223</f>
        <v>0.96199535615309717</v>
      </c>
      <c r="AX223" t="e">
        <f>VLOOKUP(AI223, UniquePairs!A$5:A$2000, 1, FALSE)</f>
        <v>#N/A</v>
      </c>
      <c r="AY223" t="str">
        <f>IFERROR(INDEX(UniquePairs!A$5:K$1000, MATCH(AL223, UniquePairs!A$5:A$1000, 0), 10), "")</f>
        <v/>
      </c>
      <c r="AZ223" s="13">
        <f>IF(AY223&lt;&gt;"", AY223, AW223)</f>
        <v>0.96199535615309717</v>
      </c>
      <c r="BA223" t="str">
        <f>IF(AZ223=0,"None",IF(AZ223&lt;0.6,"Weak",IF(AZ223&lt;0.7,"Review",IF(AZ223&lt;0.8,"Good",IF(AZ223&lt;0.9,"Very Good","Solid")))))</f>
        <v>Solid</v>
      </c>
      <c r="BB223" s="28" t="str">
        <f>IF(AJ222=AJ223, BB222, BC223)</f>
        <v>Third Shift</v>
      </c>
      <c r="BC223" t="str">
        <f>IF(AV223="",AU223,StringMatch(AU223,AV223,TRUE))</f>
        <v>Third Shift</v>
      </c>
      <c r="BD223" t="str">
        <f>TRIM(SUBSTITUTE(SUBSTITUTE(SUBSTITUTE(SUBSTITUTE(SUBSTITUTE(SUBSTITUTE(SUBSTITUTE(SUBSTITUTE(SUBSTITUTE(SUBSTITUTE(AU223,BR223,""),BS223,""),BT223,""),BU223,""),BV223,""),BW223,""),BX223,""),BY223,""),BZ223,""),CA223,""))</f>
        <v>Regular</v>
      </c>
      <c r="BE223" t="str">
        <f>TRIM(SUBSTITUTE(SUBSTITUTE(SUBSTITUTE(SUBSTITUTE(SUBSTITUTE(SUBSTITUTE(SUBSTITUTE(SUBSTITUTE(SUBSTITUTE(SUBSTITUTE(AV223,BH223,""),BI223,""),BJ223,""),BK223,""),BL223,""),BM223,""),BN223,""),BO223,""),BP223,""),BQ223,""))</f>
        <v>Night Diff</v>
      </c>
      <c r="BF223" s="21">
        <f>LEN(AU223)-LEN(SUBSTITUTE(AU223," ",""))</f>
        <v>2</v>
      </c>
      <c r="BG223" s="21">
        <f>LEN(AV223)-LEN(SUBSTITUTE(AV223," ",""))</f>
        <v>3</v>
      </c>
      <c r="BH223" s="21" t="str">
        <f>IF(BF223=0,AU223,findspace($AU223,BH$10))</f>
        <v>Regular</v>
      </c>
      <c r="BI223" s="21" t="str">
        <f>IF(BH223=0,AN223,findspace($AU223,BI$10))</f>
        <v>Third</v>
      </c>
      <c r="BJ223" s="21" t="str">
        <f>IF(BI223=0,AV223,findspace($AU223,BJ$10))</f>
        <v>Shift</v>
      </c>
      <c r="BK223" s="21" t="str">
        <f>IF(BJ223=0,AW223,findspace($AU223,BK$10))</f>
        <v/>
      </c>
      <c r="BL223" s="21" t="str">
        <f>IF(BK223=0,AX223,findspace($AU223,BL$10))</f>
        <v/>
      </c>
      <c r="BM223" s="21" t="str">
        <f>IF(BL223=0,BF223,findspace($AU223,BM$10))</f>
        <v/>
      </c>
      <c r="BN223" s="21" t="str">
        <f>IF(BM223=0,BH223,findspace($AU223,BN$10))</f>
        <v/>
      </c>
      <c r="BO223" s="21" t="str">
        <f>IF(BN223=0,BI223,findspace($AU223,BO$10))</f>
        <v/>
      </c>
      <c r="BR223" s="21" t="str">
        <f>IF($BG223=0,$AV223,findspace($AV223,BR$10))</f>
        <v>Third</v>
      </c>
      <c r="BS223" s="21" t="str">
        <f>IF($BG223=0,$AV223,findspace($AV223,BS$10))</f>
        <v>Shift</v>
      </c>
      <c r="BT223" s="21" t="str">
        <f>IF($BG223=0,$AV223,findspace($AV223,BT$10))</f>
        <v>Night</v>
      </c>
      <c r="BU223" s="21" t="str">
        <f>IF($BG223=0,$AV223,findspace($AV223,BU$10))</f>
        <v>Diff</v>
      </c>
      <c r="BV223" s="21" t="str">
        <f>IF($BG223=0,$AV223,findspace($AV223,BV$10))</f>
        <v/>
      </c>
      <c r="BW223" s="21" t="str">
        <f>IF($BG223=0,$AV223,findspace($AV223,BW$10))</f>
        <v/>
      </c>
      <c r="BX223" s="21" t="str">
        <f>IF($BG223=0,$AV223,findspace($AV223,BX$10))</f>
        <v/>
      </c>
      <c r="BY223" s="21" t="str">
        <f>IF($BG223=0,$AV223,findspace($AV223,BY$10))</f>
        <v/>
      </c>
      <c r="BZ223" s="21" t="str">
        <f>IF($BG223=0,$AV223,findspace($AV223,BZ$10))</f>
        <v/>
      </c>
      <c r="CA223" s="21" t="str">
        <f>IF($BG223=0,$AV223,findspace($AV223,CA$10))</f>
        <v/>
      </c>
    </row>
    <row r="224" spans="1:79" x14ac:dyDescent="0.35">
      <c r="A224" t="s">
        <v>1836</v>
      </c>
      <c r="B224">
        <v>20</v>
      </c>
      <c r="C224" t="s">
        <v>3413</v>
      </c>
      <c r="D224" t="s">
        <v>1839</v>
      </c>
      <c r="E224" t="s">
        <v>1781</v>
      </c>
      <c r="F224" t="s">
        <v>3408</v>
      </c>
      <c r="G224" s="13">
        <v>0.96199535615309717</v>
      </c>
      <c r="I224">
        <v>12374</v>
      </c>
      <c r="J224" t="str">
        <f>K224&amp;L224</f>
        <v>GSA20Second Shift Night Diff12374DFASRSRegular Second Shift</v>
      </c>
      <c r="K224" t="str">
        <f>A224&amp;B224&amp;C224</f>
        <v>GSA20Second Shift Night Diff</v>
      </c>
      <c r="L224" t="str">
        <f>I224&amp;D224&amp;E224&amp;F224</f>
        <v>12374DFASRSRegular Second Shift</v>
      </c>
      <c r="M224" s="13">
        <f>G224</f>
        <v>0.96199535615309717</v>
      </c>
      <c r="N224" s="13"/>
      <c r="O224" s="19">
        <v>257</v>
      </c>
      <c r="P224">
        <f>COUNTIF(C$11:C$2024, C224)</f>
        <v>3</v>
      </c>
      <c r="Q224">
        <f>COUNTIF(F$11:F$177, F224)</f>
        <v>0</v>
      </c>
      <c r="R224" t="b">
        <f>A224=D224</f>
        <v>0</v>
      </c>
      <c r="S224" t="b">
        <f>A224&amp;B224&amp;C224=D224&amp;E224&amp;F224</f>
        <v>0</v>
      </c>
      <c r="V224" t="str">
        <f>IF($A224=V$10, $C224, "")</f>
        <v/>
      </c>
      <c r="W224" t="str">
        <f>IF($A224=W$10, $C224, "")</f>
        <v>Second Shift Night Diff</v>
      </c>
      <c r="X224" t="str">
        <f>IF($A224=X$10, $C224, "")</f>
        <v/>
      </c>
      <c r="Y224" t="str">
        <f>IF($A224=Y$10, $C224, "")</f>
        <v/>
      </c>
      <c r="Z224" t="str">
        <f>IF($A224=Z$10, $C224, "")</f>
        <v/>
      </c>
      <c r="AB224" t="str">
        <f>IF($D224=AB$10, $F224, "")</f>
        <v>Regular Second Shift</v>
      </c>
      <c r="AC224" t="str">
        <f>IF($D224=AC$10, $F224, "")</f>
        <v/>
      </c>
      <c r="AD224" t="str">
        <f>IF($D224=AD$10, $F224, "")</f>
        <v/>
      </c>
      <c r="AE224" t="str">
        <f>IF($D224=AE$10, $F224, "")</f>
        <v/>
      </c>
      <c r="AF224" t="str">
        <f>IF($D224=AF$10, $F224, "")</f>
        <v/>
      </c>
      <c r="AH224">
        <f>COUNTIF(AI$11:AI$2024, AI224)</f>
        <v>2</v>
      </c>
      <c r="AI224" t="str">
        <f>V224&amp;AB224&amp;W224&amp;AC224&amp;X224&amp;AD224&amp;Y224&amp;AE224&amp;Z224&amp;AF224</f>
        <v>Regular Second ShiftSecond Shift Night Diff</v>
      </c>
      <c r="AJ224">
        <f>IF(ROW()=11,1,IF(AK223+1=AK224,AJ223,AJ223+1))</f>
        <v>185</v>
      </c>
      <c r="AK224">
        <f>IF(AI224=AI223, AK223+1, 1)</f>
        <v>1</v>
      </c>
      <c r="AL224" s="26" t="str">
        <f>AM224&amp;AN224</f>
        <v>GSA20Second Shift Night Diff12374DFASRSRegular Second Shift</v>
      </c>
      <c r="AM224" t="str">
        <f>K224</f>
        <v>GSA20Second Shift Night Diff</v>
      </c>
      <c r="AN224" t="str">
        <f>L224</f>
        <v>12374DFASRSRegular Second Shift</v>
      </c>
      <c r="AO224">
        <f>COUNTIF(AM$11:AM$1107, AM224)</f>
        <v>3</v>
      </c>
      <c r="AP224">
        <f>COUNTIF(AN$11:AN$1107, AN224)</f>
        <v>3</v>
      </c>
      <c r="AQ224">
        <f>MATCH(AM224, AM$11:AM$1107, 0)</f>
        <v>214</v>
      </c>
      <c r="AR224">
        <f>MATCH(AN224, AN$11:AN$1107, 0)</f>
        <v>214</v>
      </c>
      <c r="AS224">
        <v>257</v>
      </c>
      <c r="AU224" t="str">
        <f>C224</f>
        <v>Second Shift Night Diff</v>
      </c>
      <c r="AV224" t="str">
        <f>IF(F224="", "", F224)</f>
        <v>Regular Second Shift</v>
      </c>
      <c r="AW224" s="13">
        <f>M224</f>
        <v>0.96199535615309717</v>
      </c>
      <c r="AX224" t="e">
        <f>VLOOKUP(AI224, UniquePairs!A$5:A$2000, 1, FALSE)</f>
        <v>#N/A</v>
      </c>
      <c r="AY224" t="str">
        <f>IFERROR(INDEX(UniquePairs!A$5:K$1000, MATCH(AL224, UniquePairs!A$5:A$1000, 0), 10), "")</f>
        <v/>
      </c>
      <c r="AZ224" s="13">
        <f>IF(AY224&lt;&gt;"", AY224, AW224)</f>
        <v>0.96199535615309717</v>
      </c>
      <c r="BA224" t="str">
        <f>IF(AZ224=0,"None",IF(AZ224&lt;0.6,"Weak",IF(AZ224&lt;0.7,"Review",IF(AZ224&lt;0.8,"Good",IF(AZ224&lt;0.9,"Very Good","Solid")))))</f>
        <v>Solid</v>
      </c>
      <c r="BB224" s="28" t="str">
        <f>IF(AJ223=AJ224, BB223, BC224)</f>
        <v>Second Shift</v>
      </c>
      <c r="BC224" t="str">
        <f>IF(AV224="",AU224,StringMatch(AU224,AV224,TRUE))</f>
        <v>Second Shift</v>
      </c>
      <c r="BD224" t="str">
        <f>TRIM(SUBSTITUTE(SUBSTITUTE(SUBSTITUTE(SUBSTITUTE(SUBSTITUTE(SUBSTITUTE(SUBSTITUTE(SUBSTITUTE(SUBSTITUTE(SUBSTITUTE(AU224,BR224,""),BS224,""),BT224,""),BU224,""),BV224,""),BW224,""),BX224,""),BY224,""),BZ224,""),CA224,""))</f>
        <v>Night Diff</v>
      </c>
      <c r="BE224" t="str">
        <f>TRIM(SUBSTITUTE(SUBSTITUTE(SUBSTITUTE(SUBSTITUTE(SUBSTITUTE(SUBSTITUTE(SUBSTITUTE(SUBSTITUTE(SUBSTITUTE(SUBSTITUTE(AV224,BH224,""),BI224,""),BJ224,""),BK224,""),BL224,""),BM224,""),BN224,""),BO224,""),BP224,""),BQ224,""))</f>
        <v>Regular</v>
      </c>
      <c r="BF224" s="21">
        <f>LEN(AU224)-LEN(SUBSTITUTE(AU224," ",""))</f>
        <v>3</v>
      </c>
      <c r="BG224" s="21">
        <f>LEN(AV224)-LEN(SUBSTITUTE(AV224," ",""))</f>
        <v>2</v>
      </c>
      <c r="BH224" s="21" t="str">
        <f>IF(BF224=0,AU224,findspace($AU224,BH$10))</f>
        <v>Second</v>
      </c>
      <c r="BI224" s="21" t="str">
        <f>IF(BH224=0,AN224,findspace($AU224,BI$10))</f>
        <v>Shift</v>
      </c>
      <c r="BJ224" s="21" t="str">
        <f>IF(BI224=0,AV224,findspace($AU224,BJ$10))</f>
        <v>Night</v>
      </c>
      <c r="BK224" s="21" t="str">
        <f>IF(BJ224=0,AW224,findspace($AU224,BK$10))</f>
        <v>Diff</v>
      </c>
      <c r="BL224" s="21" t="str">
        <f>IF(BK224=0,AX224,findspace($AU224,BL$10))</f>
        <v/>
      </c>
      <c r="BM224" s="21" t="str">
        <f>IF(BL224=0,BF224,findspace($AU224,BM$10))</f>
        <v/>
      </c>
      <c r="BN224" s="21" t="str">
        <f>IF(BM224=0,BH224,findspace($AU224,BN$10))</f>
        <v/>
      </c>
      <c r="BO224" s="21" t="str">
        <f>IF(BN224=0,BI224,findspace($AU224,BO$10))</f>
        <v/>
      </c>
      <c r="BR224" s="21" t="str">
        <f>IF($BG224=0,$AV224,findspace($AV224,BR$10))</f>
        <v>Regular</v>
      </c>
      <c r="BS224" s="21" t="str">
        <f>IF($BG224=0,$AV224,findspace($AV224,BS$10))</f>
        <v>Second</v>
      </c>
      <c r="BT224" s="21" t="str">
        <f>IF($BG224=0,$AV224,findspace($AV224,BT$10))</f>
        <v>Shift</v>
      </c>
      <c r="BU224" s="21" t="str">
        <f>IF($BG224=0,$AV224,findspace($AV224,BU$10))</f>
        <v/>
      </c>
      <c r="BV224" s="21" t="str">
        <f>IF($BG224=0,$AV224,findspace($AV224,BV$10))</f>
        <v/>
      </c>
      <c r="BW224" s="21" t="str">
        <f>IF($BG224=0,$AV224,findspace($AV224,BW$10))</f>
        <v/>
      </c>
      <c r="BX224" s="21" t="str">
        <f>IF($BG224=0,$AV224,findspace($AV224,BX$10))</f>
        <v/>
      </c>
      <c r="BY224" s="21" t="str">
        <f>IF($BG224=0,$AV224,findspace($AV224,BY$10))</f>
        <v/>
      </c>
      <c r="BZ224" s="21" t="str">
        <f>IF($BG224=0,$AV224,findspace($AV224,BZ$10))</f>
        <v/>
      </c>
      <c r="CA224" s="21" t="str">
        <f>IF($BG224=0,$AV224,findspace($AV224,CA$10))</f>
        <v/>
      </c>
    </row>
    <row r="225" spans="1:79" x14ac:dyDescent="0.35">
      <c r="A225" t="s">
        <v>1836</v>
      </c>
      <c r="B225">
        <v>30</v>
      </c>
      <c r="C225" t="s">
        <v>2731</v>
      </c>
      <c r="D225" t="s">
        <v>1839</v>
      </c>
      <c r="E225" t="s">
        <v>1783</v>
      </c>
      <c r="F225" t="s">
        <v>2692</v>
      </c>
      <c r="G225" s="13">
        <v>0.96199535615309717</v>
      </c>
      <c r="I225">
        <v>12374</v>
      </c>
      <c r="J225" t="str">
        <f>K225&amp;L225</f>
        <v>GSA30Third Shift Night Diff12374DFASRTRegular Third Shift</v>
      </c>
      <c r="K225" t="str">
        <f>A225&amp;B225&amp;C225</f>
        <v>GSA30Third Shift Night Diff</v>
      </c>
      <c r="L225" t="str">
        <f>I225&amp;D225&amp;E225&amp;F225</f>
        <v>12374DFASRTRegular Third Shift</v>
      </c>
      <c r="M225" s="13">
        <f>G225</f>
        <v>0.96199535615309717</v>
      </c>
      <c r="N225" s="13"/>
      <c r="O225" s="19">
        <v>358</v>
      </c>
      <c r="P225">
        <f>COUNTIF(C$11:C$2024, C225)</f>
        <v>3</v>
      </c>
      <c r="Q225">
        <f>COUNTIF(F$11:F$177, F225)</f>
        <v>0</v>
      </c>
      <c r="R225" t="b">
        <f>A225=D225</f>
        <v>0</v>
      </c>
      <c r="S225" t="b">
        <f>A225&amp;B225&amp;C225=D225&amp;E225&amp;F225</f>
        <v>0</v>
      </c>
      <c r="V225" t="str">
        <f>IF($A225=V$10, $C225, "")</f>
        <v/>
      </c>
      <c r="W225" t="str">
        <f>IF($A225=W$10, $C225, "")</f>
        <v>Third Shift Night Diff</v>
      </c>
      <c r="X225" t="str">
        <f>IF($A225=X$10, $C225, "")</f>
        <v/>
      </c>
      <c r="Y225" t="str">
        <f>IF($A225=Y$10, $C225, "")</f>
        <v/>
      </c>
      <c r="Z225" t="str">
        <f>IF($A225=Z$10, $C225, "")</f>
        <v/>
      </c>
      <c r="AB225" t="str">
        <f>IF($D225=AB$10, $F225, "")</f>
        <v>Regular Third Shift</v>
      </c>
      <c r="AC225" t="str">
        <f>IF($D225=AC$10, $F225, "")</f>
        <v/>
      </c>
      <c r="AD225" t="str">
        <f>IF($D225=AD$10, $F225, "")</f>
        <v/>
      </c>
      <c r="AE225" t="str">
        <f>IF($D225=AE$10, $F225, "")</f>
        <v/>
      </c>
      <c r="AF225" t="str">
        <f>IF($D225=AF$10, $F225, "")</f>
        <v/>
      </c>
      <c r="AH225">
        <f>COUNTIF(AI$11:AI$2024, AI225)</f>
        <v>2</v>
      </c>
      <c r="AI225" t="str">
        <f>V225&amp;AB225&amp;W225&amp;AC225&amp;X225&amp;AD225&amp;Y225&amp;AE225&amp;Z225&amp;AF225</f>
        <v>Regular Third ShiftThird Shift Night Diff</v>
      </c>
      <c r="AJ225">
        <f>IF(ROW()=11,1,IF(AK224+1=AK225,AJ224,AJ224+1))</f>
        <v>186</v>
      </c>
      <c r="AK225">
        <f>IF(AI225=AI224, AK224+1, 1)</f>
        <v>1</v>
      </c>
      <c r="AL225" s="26" t="str">
        <f>AM225&amp;AN225</f>
        <v>GSA30Third Shift Night Diff12374DFASRTRegular Third Shift</v>
      </c>
      <c r="AM225" t="str">
        <f>K225</f>
        <v>GSA30Third Shift Night Diff</v>
      </c>
      <c r="AN225" t="str">
        <f>L225</f>
        <v>12374DFASRTRegular Third Shift</v>
      </c>
      <c r="AO225">
        <f>COUNTIF(AM$11:AM$1107, AM225)</f>
        <v>3</v>
      </c>
      <c r="AP225">
        <f>COUNTIF(AN$11:AN$1107, AN225)</f>
        <v>3</v>
      </c>
      <c r="AQ225">
        <f>MATCH(AM225, AM$11:AM$1107, 0)</f>
        <v>215</v>
      </c>
      <c r="AR225">
        <f>MATCH(AN225, AN$11:AN$1107, 0)</f>
        <v>215</v>
      </c>
      <c r="AS225">
        <v>358</v>
      </c>
      <c r="AU225" t="str">
        <f>C225</f>
        <v>Third Shift Night Diff</v>
      </c>
      <c r="AV225" t="str">
        <f>IF(F225="", "", F225)</f>
        <v>Regular Third Shift</v>
      </c>
      <c r="AW225" s="13">
        <f>M225</f>
        <v>0.96199535615309717</v>
      </c>
      <c r="AX225" t="e">
        <f>VLOOKUP(AI225, UniquePairs!A$5:A$2000, 1, FALSE)</f>
        <v>#N/A</v>
      </c>
      <c r="AY225" t="str">
        <f>IFERROR(INDEX(UniquePairs!A$5:K$1000, MATCH(AL225, UniquePairs!A$5:A$1000, 0), 10), "")</f>
        <v/>
      </c>
      <c r="AZ225" s="13">
        <f>IF(AY225&lt;&gt;"", AY225, AW225)</f>
        <v>0.96199535615309717</v>
      </c>
      <c r="BA225" t="str">
        <f>IF(AZ225=0,"None",IF(AZ225&lt;0.6,"Weak",IF(AZ225&lt;0.7,"Review",IF(AZ225&lt;0.8,"Good",IF(AZ225&lt;0.9,"Very Good","Solid")))))</f>
        <v>Solid</v>
      </c>
      <c r="BB225" s="28" t="str">
        <f>IF(AJ224=AJ225, BB224, BC225)</f>
        <v>Third Shift</v>
      </c>
      <c r="BC225" t="str">
        <f>IF(AV225="",AU225,StringMatch(AU225,AV225,TRUE))</f>
        <v>Third Shift</v>
      </c>
      <c r="BD225" t="str">
        <f>TRIM(SUBSTITUTE(SUBSTITUTE(SUBSTITUTE(SUBSTITUTE(SUBSTITUTE(SUBSTITUTE(SUBSTITUTE(SUBSTITUTE(SUBSTITUTE(SUBSTITUTE(AU225,BR225,""),BS225,""),BT225,""),BU225,""),BV225,""),BW225,""),BX225,""),BY225,""),BZ225,""),CA225,""))</f>
        <v>Night Diff</v>
      </c>
      <c r="BE225" t="str">
        <f>TRIM(SUBSTITUTE(SUBSTITUTE(SUBSTITUTE(SUBSTITUTE(SUBSTITUTE(SUBSTITUTE(SUBSTITUTE(SUBSTITUTE(SUBSTITUTE(SUBSTITUTE(AV225,BH225,""),BI225,""),BJ225,""),BK225,""),BL225,""),BM225,""),BN225,""),BO225,""),BP225,""),BQ225,""))</f>
        <v>Regular</v>
      </c>
      <c r="BF225" s="21">
        <f>LEN(AU225)-LEN(SUBSTITUTE(AU225," ",""))</f>
        <v>3</v>
      </c>
      <c r="BG225" s="21">
        <f>LEN(AV225)-LEN(SUBSTITUTE(AV225," ",""))</f>
        <v>2</v>
      </c>
      <c r="BH225" s="21" t="str">
        <f>IF(BF225=0,AU225,findspace($AU225,BH$10))</f>
        <v>Third</v>
      </c>
      <c r="BI225" s="21" t="str">
        <f>IF(BH225=0,AN225,findspace($AU225,BI$10))</f>
        <v>Shift</v>
      </c>
      <c r="BJ225" s="21" t="str">
        <f>IF(BI225=0,AV225,findspace($AU225,BJ$10))</f>
        <v>Night</v>
      </c>
      <c r="BK225" s="21" t="str">
        <f>IF(BJ225=0,AW225,findspace($AU225,BK$10))</f>
        <v>Diff</v>
      </c>
      <c r="BL225" s="21" t="str">
        <f>IF(BK225=0,AX225,findspace($AU225,BL$10))</f>
        <v/>
      </c>
      <c r="BM225" s="21" t="str">
        <f>IF(BL225=0,BF225,findspace($AU225,BM$10))</f>
        <v/>
      </c>
      <c r="BN225" s="21" t="str">
        <f>IF(BM225=0,BH225,findspace($AU225,BN$10))</f>
        <v/>
      </c>
      <c r="BO225" s="21" t="str">
        <f>IF(BN225=0,BI225,findspace($AU225,BO$10))</f>
        <v/>
      </c>
      <c r="BR225" s="21" t="str">
        <f>IF($BG225=0,$AV225,findspace($AV225,BR$10))</f>
        <v>Regular</v>
      </c>
      <c r="BS225" s="21" t="str">
        <f>IF($BG225=0,$AV225,findspace($AV225,BS$10))</f>
        <v>Third</v>
      </c>
      <c r="BT225" s="21" t="str">
        <f>IF($BG225=0,$AV225,findspace($AV225,BT$10))</f>
        <v>Shift</v>
      </c>
      <c r="BU225" s="21" t="str">
        <f>IF($BG225=0,$AV225,findspace($AV225,BU$10))</f>
        <v/>
      </c>
      <c r="BV225" s="21" t="str">
        <f>IF($BG225=0,$AV225,findspace($AV225,BV$10))</f>
        <v/>
      </c>
      <c r="BW225" s="21" t="str">
        <f>IF($BG225=0,$AV225,findspace($AV225,BW$10))</f>
        <v/>
      </c>
      <c r="BX225" s="21" t="str">
        <f>IF($BG225=0,$AV225,findspace($AV225,BX$10))</f>
        <v/>
      </c>
      <c r="BY225" s="21" t="str">
        <f>IF($BG225=0,$AV225,findspace($AV225,BY$10))</f>
        <v/>
      </c>
      <c r="BZ225" s="21" t="str">
        <f>IF($BG225=0,$AV225,findspace($AV225,BZ$10))</f>
        <v/>
      </c>
      <c r="CA225" s="21" t="str">
        <f>IF($BG225=0,$AV225,findspace($AV225,CA$10))</f>
        <v/>
      </c>
    </row>
    <row r="226" spans="1:79" x14ac:dyDescent="0.35">
      <c r="A226" t="s">
        <v>1839</v>
      </c>
      <c r="B226" t="s">
        <v>1696</v>
      </c>
      <c r="C226" t="s">
        <v>2663</v>
      </c>
      <c r="D226" t="s">
        <v>1839</v>
      </c>
      <c r="E226" t="s">
        <v>1694</v>
      </c>
      <c r="F226" t="s">
        <v>3399</v>
      </c>
      <c r="G226" s="13">
        <v>0.96188421431139881</v>
      </c>
      <c r="I226">
        <v>12374</v>
      </c>
      <c r="J226" t="str">
        <f>K226&amp;L226</f>
        <v>DFASSFSunday Work First Shift12374DFASSGSunday Work (Graded)</v>
      </c>
      <c r="K226" t="str">
        <f>A226&amp;B226&amp;C226</f>
        <v>DFASSFSunday Work First Shift</v>
      </c>
      <c r="L226" t="str">
        <f>I226&amp;D226&amp;E226&amp;F226</f>
        <v>12374DFASSGSunday Work (Graded)</v>
      </c>
      <c r="M226" s="13">
        <f>G226</f>
        <v>0.96188421431139881</v>
      </c>
      <c r="N226" s="13"/>
      <c r="O226" s="19">
        <v>24</v>
      </c>
      <c r="P226">
        <f>COUNTIF(C$11:C$2024, C226)</f>
        <v>3</v>
      </c>
      <c r="Q226">
        <f>COUNTIF(F$11:F$177, F226)</f>
        <v>0</v>
      </c>
      <c r="R226" t="b">
        <f>A226=D226</f>
        <v>1</v>
      </c>
      <c r="S226" t="b">
        <f>A226&amp;B226&amp;C226=D226&amp;E226&amp;F226</f>
        <v>0</v>
      </c>
      <c r="V226" t="str">
        <f>IF($A226=V$10, $C226, "")</f>
        <v>Sunday Work First Shift</v>
      </c>
      <c r="W226" t="str">
        <f>IF($A226=W$10, $C226, "")</f>
        <v/>
      </c>
      <c r="X226" t="str">
        <f>IF($A226=X$10, $C226, "")</f>
        <v/>
      </c>
      <c r="Y226" t="str">
        <f>IF($A226=Y$10, $C226, "")</f>
        <v/>
      </c>
      <c r="Z226" t="str">
        <f>IF($A226=Z$10, $C226, "")</f>
        <v/>
      </c>
      <c r="AB226" t="str">
        <f>IF($D226=AB$10, $F226, "")</f>
        <v>Sunday Work (Graded)</v>
      </c>
      <c r="AC226" t="str">
        <f>IF($D226=AC$10, $F226, "")</f>
        <v/>
      </c>
      <c r="AD226" t="str">
        <f>IF($D226=AD$10, $F226, "")</f>
        <v/>
      </c>
      <c r="AE226" t="str">
        <f>IF($D226=AE$10, $F226, "")</f>
        <v/>
      </c>
      <c r="AF226" t="str">
        <f>IF($D226=AF$10, $F226, "")</f>
        <v/>
      </c>
      <c r="AH226">
        <f>COUNTIF(AI$11:AI$2024, AI226)</f>
        <v>1</v>
      </c>
      <c r="AI226" t="str">
        <f>V226&amp;AB226&amp;W226&amp;AC226&amp;X226&amp;AD226&amp;Y226&amp;AE226&amp;Z226&amp;AF226</f>
        <v>Sunday Work First ShiftSunday Work (Graded)</v>
      </c>
      <c r="AJ226">
        <f>IF(ROW()=11,1,IF(AK225+1=AK226,AJ225,AJ225+1))</f>
        <v>187</v>
      </c>
      <c r="AK226">
        <f>IF(AI226=AI225, AK225+1, 1)</f>
        <v>1</v>
      </c>
      <c r="AL226" s="26" t="str">
        <f>AM226&amp;AN226</f>
        <v>DFASSFSunday Work First Shift12374DFASSGSunday Work (Graded)</v>
      </c>
      <c r="AM226" t="str">
        <f>K226</f>
        <v>DFASSFSunday Work First Shift</v>
      </c>
      <c r="AN226" t="str">
        <f>L226</f>
        <v>12374DFASSGSunday Work (Graded)</v>
      </c>
      <c r="AO226">
        <f>COUNTIF(AM$11:AM$1107, AM226)</f>
        <v>3</v>
      </c>
      <c r="AP226">
        <f>COUNTIF(AN$11:AN$1107, AN226)</f>
        <v>4</v>
      </c>
      <c r="AQ226">
        <f>MATCH(AM226, AM$11:AM$1107, 0)</f>
        <v>216</v>
      </c>
      <c r="AR226">
        <f>MATCH(AN226, AN$11:AN$1107, 0)</f>
        <v>216</v>
      </c>
      <c r="AS226">
        <v>24</v>
      </c>
      <c r="AU226" t="str">
        <f>C226</f>
        <v>Sunday Work First Shift</v>
      </c>
      <c r="AV226" t="str">
        <f>IF(F226="", "", F226)</f>
        <v>Sunday Work (Graded)</v>
      </c>
      <c r="AW226" s="13">
        <f>M226</f>
        <v>0.96188421431139881</v>
      </c>
      <c r="AX226" t="e">
        <f>VLOOKUP(AI226, UniquePairs!A$5:A$2000, 1, FALSE)</f>
        <v>#N/A</v>
      </c>
      <c r="AY226" t="str">
        <f>IFERROR(INDEX(UniquePairs!A$5:K$1000, MATCH(AL226, UniquePairs!A$5:A$1000, 0), 10), "")</f>
        <v/>
      </c>
      <c r="AZ226" s="13">
        <f>IF(AY226&lt;&gt;"", AY226, AW226)</f>
        <v>0.96188421431139881</v>
      </c>
      <c r="BA226" t="str">
        <f>IF(AZ226=0,"None",IF(AZ226&lt;0.6,"Weak",IF(AZ226&lt;0.7,"Review",IF(AZ226&lt;0.8,"Good",IF(AZ226&lt;0.9,"Very Good","Solid")))))</f>
        <v>Solid</v>
      </c>
      <c r="BB226" s="28" t="str">
        <f>IF(AJ225=AJ226, BB225, BC226)</f>
        <v>Sunday Work</v>
      </c>
      <c r="BC226" t="str">
        <f>IF(AV226="",AU226,StringMatch(AU226,AV226,TRUE))</f>
        <v>Sunday Work</v>
      </c>
      <c r="BD226" t="str">
        <f>TRIM(SUBSTITUTE(SUBSTITUTE(SUBSTITUTE(SUBSTITUTE(SUBSTITUTE(SUBSTITUTE(SUBSTITUTE(SUBSTITUTE(SUBSTITUTE(SUBSTITUTE(AU226,BR226,""),BS226,""),BT226,""),BU226,""),BV226,""),BW226,""),BX226,""),BY226,""),BZ226,""),CA226,""))</f>
        <v>First Shift</v>
      </c>
      <c r="BE226" t="str">
        <f>TRIM(SUBSTITUTE(SUBSTITUTE(SUBSTITUTE(SUBSTITUTE(SUBSTITUTE(SUBSTITUTE(SUBSTITUTE(SUBSTITUTE(SUBSTITUTE(SUBSTITUTE(AV226,BH226,""),BI226,""),BJ226,""),BK226,""),BL226,""),BM226,""),BN226,""),BO226,""),BP226,""),BQ226,""))</f>
        <v>(Graded)</v>
      </c>
      <c r="BF226" s="21">
        <f>LEN(AU226)-LEN(SUBSTITUTE(AU226," ",""))</f>
        <v>3</v>
      </c>
      <c r="BG226" s="21">
        <f>LEN(AV226)-LEN(SUBSTITUTE(AV226," ",""))</f>
        <v>2</v>
      </c>
      <c r="BH226" s="21" t="str">
        <f>IF(BF226=0,AU226,findspace($AU226,BH$10))</f>
        <v>Sunday</v>
      </c>
      <c r="BI226" s="21" t="str">
        <f>IF(BH226=0,AN226,findspace($AU226,BI$10))</f>
        <v>Work</v>
      </c>
      <c r="BJ226" s="21" t="str">
        <f>IF(BI226=0,AV226,findspace($AU226,BJ$10))</f>
        <v>First</v>
      </c>
      <c r="BK226" s="21" t="str">
        <f>IF(BJ226=0,AW226,findspace($AU226,BK$10))</f>
        <v>Shift</v>
      </c>
      <c r="BL226" s="21" t="str">
        <f>IF(BK226=0,AX226,findspace($AU226,BL$10))</f>
        <v/>
      </c>
      <c r="BM226" s="21" t="str">
        <f>IF(BL226=0,BF226,findspace($AU226,BM$10))</f>
        <v/>
      </c>
      <c r="BN226" s="21" t="str">
        <f>IF(BM226=0,BH226,findspace($AU226,BN$10))</f>
        <v/>
      </c>
      <c r="BO226" s="21" t="str">
        <f>IF(BN226=0,BI226,findspace($AU226,BO$10))</f>
        <v/>
      </c>
      <c r="BR226" s="21" t="str">
        <f>IF($BG226=0,$AV226,findspace($AV226,BR$10))</f>
        <v>Sunday</v>
      </c>
      <c r="BS226" s="21" t="str">
        <f>IF($BG226=0,$AV226,findspace($AV226,BS$10))</f>
        <v>Work</v>
      </c>
      <c r="BT226" s="21" t="str">
        <f>IF($BG226=0,$AV226,findspace($AV226,BT$10))</f>
        <v>(Graded)</v>
      </c>
      <c r="BU226" s="21" t="str">
        <f>IF($BG226=0,$AV226,findspace($AV226,BU$10))</f>
        <v/>
      </c>
      <c r="BV226" s="21" t="str">
        <f>IF($BG226=0,$AV226,findspace($AV226,BV$10))</f>
        <v/>
      </c>
      <c r="BW226" s="21" t="str">
        <f>IF($BG226=0,$AV226,findspace($AV226,BW$10))</f>
        <v/>
      </c>
      <c r="BX226" s="21" t="str">
        <f>IF($BG226=0,$AV226,findspace($AV226,BX$10))</f>
        <v/>
      </c>
      <c r="BY226" s="21" t="str">
        <f>IF($BG226=0,$AV226,findspace($AV226,BY$10))</f>
        <v/>
      </c>
      <c r="BZ226" s="21" t="str">
        <f>IF($BG226=0,$AV226,findspace($AV226,BZ$10))</f>
        <v/>
      </c>
      <c r="CA226" s="21" t="str">
        <f>IF($BG226=0,$AV226,findspace($AV226,CA$10))</f>
        <v/>
      </c>
    </row>
    <row r="227" spans="1:79" x14ac:dyDescent="0.35">
      <c r="A227" t="s">
        <v>1839</v>
      </c>
      <c r="B227" t="s">
        <v>1694</v>
      </c>
      <c r="C227" t="s">
        <v>3399</v>
      </c>
      <c r="D227" t="s">
        <v>1839</v>
      </c>
      <c r="E227" t="s">
        <v>1696</v>
      </c>
      <c r="F227" t="s">
        <v>2663</v>
      </c>
      <c r="G227" s="13">
        <v>0.96188421431139881</v>
      </c>
      <c r="I227">
        <v>12374</v>
      </c>
      <c r="J227" t="str">
        <f>K227&amp;L227</f>
        <v>DFASSGSunday Work (Graded)12374DFASSFSunday Work First Shift</v>
      </c>
      <c r="K227" t="str">
        <f>A227&amp;B227&amp;C227</f>
        <v>DFASSGSunday Work (Graded)</v>
      </c>
      <c r="L227" t="str">
        <f>I227&amp;D227&amp;E227&amp;F227</f>
        <v>12374DFASSFSunday Work First Shift</v>
      </c>
      <c r="M227" s="13">
        <f>G227</f>
        <v>0.96188421431139881</v>
      </c>
      <c r="N227" s="13"/>
      <c r="O227" s="19">
        <v>88</v>
      </c>
      <c r="P227">
        <f>COUNTIF(C$11:C$2024, C227)</f>
        <v>3</v>
      </c>
      <c r="Q227">
        <f>COUNTIF(F$11:F$177, F227)</f>
        <v>0</v>
      </c>
      <c r="R227" t="b">
        <f>A227=D227</f>
        <v>1</v>
      </c>
      <c r="S227" t="b">
        <f>A227&amp;B227&amp;C227=D227&amp;E227&amp;F227</f>
        <v>0</v>
      </c>
      <c r="V227" t="str">
        <f>IF($A227=V$10, $C227, "")</f>
        <v>Sunday Work (Graded)</v>
      </c>
      <c r="W227" t="str">
        <f>IF($A227=W$10, $C227, "")</f>
        <v/>
      </c>
      <c r="X227" t="str">
        <f>IF($A227=X$10, $C227, "")</f>
        <v/>
      </c>
      <c r="Y227" t="str">
        <f>IF($A227=Y$10, $C227, "")</f>
        <v/>
      </c>
      <c r="Z227" t="str">
        <f>IF($A227=Z$10, $C227, "")</f>
        <v/>
      </c>
      <c r="AB227" t="str">
        <f>IF($D227=AB$10, $F227, "")</f>
        <v>Sunday Work First Shift</v>
      </c>
      <c r="AC227" t="str">
        <f>IF($D227=AC$10, $F227, "")</f>
        <v/>
      </c>
      <c r="AD227" t="str">
        <f>IF($D227=AD$10, $F227, "")</f>
        <v/>
      </c>
      <c r="AE227" t="str">
        <f>IF($D227=AE$10, $F227, "")</f>
        <v/>
      </c>
      <c r="AF227" t="str">
        <f>IF($D227=AF$10, $F227, "")</f>
        <v/>
      </c>
      <c r="AH227">
        <f>COUNTIF(AI$11:AI$2024, AI227)</f>
        <v>1</v>
      </c>
      <c r="AI227" t="str">
        <f>V227&amp;AB227&amp;W227&amp;AC227&amp;X227&amp;AD227&amp;Y227&amp;AE227&amp;Z227&amp;AF227</f>
        <v>Sunday Work (Graded)Sunday Work First Shift</v>
      </c>
      <c r="AJ227">
        <f>IF(ROW()=11,1,IF(AK226+1=AK227,AJ226,AJ226+1))</f>
        <v>188</v>
      </c>
      <c r="AK227">
        <f>IF(AI227=AI226, AK226+1, 1)</f>
        <v>1</v>
      </c>
      <c r="AL227" s="26" t="str">
        <f>AM227&amp;AN227</f>
        <v>DFASSGSunday Work (Graded)12374DFASSFSunday Work First Shift</v>
      </c>
      <c r="AM227" t="str">
        <f>K227</f>
        <v>DFASSGSunday Work (Graded)</v>
      </c>
      <c r="AN227" t="str">
        <f>L227</f>
        <v>12374DFASSFSunday Work First Shift</v>
      </c>
      <c r="AO227">
        <f>COUNTIF(AM$11:AM$1107, AM227)</f>
        <v>3</v>
      </c>
      <c r="AP227">
        <f>COUNTIF(AN$11:AN$1107, AN227)</f>
        <v>5</v>
      </c>
      <c r="AQ227">
        <f>MATCH(AM227, AM$11:AM$1107, 0)</f>
        <v>217</v>
      </c>
      <c r="AR227">
        <f>MATCH(AN227, AN$11:AN$1107, 0)</f>
        <v>217</v>
      </c>
      <c r="AS227">
        <v>88</v>
      </c>
      <c r="AU227" t="str">
        <f>C227</f>
        <v>Sunday Work (Graded)</v>
      </c>
      <c r="AV227" t="str">
        <f>IF(F227="", "", F227)</f>
        <v>Sunday Work First Shift</v>
      </c>
      <c r="AW227" s="13">
        <f>M227</f>
        <v>0.96188421431139881</v>
      </c>
      <c r="AX227" t="e">
        <f>VLOOKUP(AI227, UniquePairs!A$5:A$2000, 1, FALSE)</f>
        <v>#N/A</v>
      </c>
      <c r="AY227" t="str">
        <f>IFERROR(INDEX(UniquePairs!A$5:K$1000, MATCH(AL227, UniquePairs!A$5:A$1000, 0), 10), "")</f>
        <v/>
      </c>
      <c r="AZ227" s="13">
        <f>IF(AY227&lt;&gt;"", AY227, AW227)</f>
        <v>0.96188421431139881</v>
      </c>
      <c r="BA227" t="str">
        <f>IF(AZ227=0,"None",IF(AZ227&lt;0.6,"Weak",IF(AZ227&lt;0.7,"Review",IF(AZ227&lt;0.8,"Good",IF(AZ227&lt;0.9,"Very Good","Solid")))))</f>
        <v>Solid</v>
      </c>
      <c r="BB227" s="28" t="str">
        <f>IF(AJ226=AJ227, BB226, BC227)</f>
        <v>Sunday Work</v>
      </c>
      <c r="BC227" t="str">
        <f>IF(AV227="",AU227,StringMatch(AU227,AV227,TRUE))</f>
        <v>Sunday Work</v>
      </c>
      <c r="BD227" t="str">
        <f>TRIM(SUBSTITUTE(SUBSTITUTE(SUBSTITUTE(SUBSTITUTE(SUBSTITUTE(SUBSTITUTE(SUBSTITUTE(SUBSTITUTE(SUBSTITUTE(SUBSTITUTE(AU227,BR227,""),BS227,""),BT227,""),BU227,""),BV227,""),BW227,""),BX227,""),BY227,""),BZ227,""),CA227,""))</f>
        <v>(Graded)</v>
      </c>
      <c r="BE227" t="str">
        <f>TRIM(SUBSTITUTE(SUBSTITUTE(SUBSTITUTE(SUBSTITUTE(SUBSTITUTE(SUBSTITUTE(SUBSTITUTE(SUBSTITUTE(SUBSTITUTE(SUBSTITUTE(AV227,BH227,""),BI227,""),BJ227,""),BK227,""),BL227,""),BM227,""),BN227,""),BO227,""),BP227,""),BQ227,""))</f>
        <v>First Shift</v>
      </c>
      <c r="BF227" s="21">
        <f>LEN(AU227)-LEN(SUBSTITUTE(AU227," ",""))</f>
        <v>2</v>
      </c>
      <c r="BG227" s="21">
        <f>LEN(AV227)-LEN(SUBSTITUTE(AV227," ",""))</f>
        <v>3</v>
      </c>
      <c r="BH227" s="21" t="str">
        <f>IF(BF227=0,AU227,findspace($AU227,BH$10))</f>
        <v>Sunday</v>
      </c>
      <c r="BI227" s="21" t="str">
        <f>IF(BH227=0,AN227,findspace($AU227,BI$10))</f>
        <v>Work</v>
      </c>
      <c r="BJ227" s="21" t="str">
        <f>IF(BI227=0,AV227,findspace($AU227,BJ$10))</f>
        <v>(Graded)</v>
      </c>
      <c r="BK227" s="21" t="str">
        <f>IF(BJ227=0,AW227,findspace($AU227,BK$10))</f>
        <v/>
      </c>
      <c r="BL227" s="21" t="str">
        <f>IF(BK227=0,AX227,findspace($AU227,BL$10))</f>
        <v/>
      </c>
      <c r="BM227" s="21" t="str">
        <f>IF(BL227=0,BF227,findspace($AU227,BM$10))</f>
        <v/>
      </c>
      <c r="BN227" s="21" t="str">
        <f>IF(BM227=0,BH227,findspace($AU227,BN$10))</f>
        <v/>
      </c>
      <c r="BO227" s="21" t="str">
        <f>IF(BN227=0,BI227,findspace($AU227,BO$10))</f>
        <v/>
      </c>
      <c r="BR227" s="21" t="str">
        <f>IF($BG227=0,$AV227,findspace($AV227,BR$10))</f>
        <v>Sunday</v>
      </c>
      <c r="BS227" s="21" t="str">
        <f>IF($BG227=0,$AV227,findspace($AV227,BS$10))</f>
        <v>Work</v>
      </c>
      <c r="BT227" s="21" t="str">
        <f>IF($BG227=0,$AV227,findspace($AV227,BT$10))</f>
        <v>First</v>
      </c>
      <c r="BU227" s="21" t="str">
        <f>IF($BG227=0,$AV227,findspace($AV227,BU$10))</f>
        <v>Shift</v>
      </c>
      <c r="BV227" s="21" t="str">
        <f>IF($BG227=0,$AV227,findspace($AV227,BV$10))</f>
        <v/>
      </c>
      <c r="BW227" s="21" t="str">
        <f>IF($BG227=0,$AV227,findspace($AV227,BW$10))</f>
        <v/>
      </c>
      <c r="BX227" s="21" t="str">
        <f>IF($BG227=0,$AV227,findspace($AV227,BX$10))</f>
        <v/>
      </c>
      <c r="BY227" s="21" t="str">
        <f>IF($BG227=0,$AV227,findspace($AV227,BY$10))</f>
        <v/>
      </c>
      <c r="BZ227" s="21" t="str">
        <f>IF($BG227=0,$AV227,findspace($AV227,BZ$10))</f>
        <v/>
      </c>
      <c r="CA227" s="21" t="str">
        <f>IF($BG227=0,$AV227,findspace($AV227,CA$10))</f>
        <v/>
      </c>
    </row>
    <row r="228" spans="1:79" x14ac:dyDescent="0.35">
      <c r="A228" t="s">
        <v>1837</v>
      </c>
      <c r="B228" t="s">
        <v>2929</v>
      </c>
      <c r="C228" t="s">
        <v>2931</v>
      </c>
      <c r="D228" t="s">
        <v>1837</v>
      </c>
      <c r="E228" t="s">
        <v>2933</v>
      </c>
      <c r="F228" t="s">
        <v>2935</v>
      </c>
      <c r="G228" s="13">
        <v>0.96184419713831482</v>
      </c>
      <c r="I228">
        <v>12374</v>
      </c>
      <c r="J228" t="str">
        <f>K228&amp;L228</f>
        <v>IBCTCECompensatory Time Off Overtime Rate Earned12374IBCTCWCompensatory Time Off Callback Overtime Rate Earned</v>
      </c>
      <c r="K228" t="str">
        <f>A228&amp;B228&amp;C228</f>
        <v>IBCTCECompensatory Time Off Overtime Rate Earned</v>
      </c>
      <c r="L228" t="str">
        <f>I228&amp;D228&amp;E228&amp;F228</f>
        <v>12374IBCTCWCompensatory Time Off Callback Overtime Rate Earned</v>
      </c>
      <c r="M228" s="13">
        <f>G228</f>
        <v>0.96184419713831482</v>
      </c>
      <c r="N228" s="13"/>
      <c r="O228" s="19">
        <v>923</v>
      </c>
      <c r="P228">
        <f>COUNTIF(C$11:C$2024, C228)</f>
        <v>3</v>
      </c>
      <c r="Q228">
        <f>COUNTIF(F$11:F$177, F228)</f>
        <v>2</v>
      </c>
      <c r="R228" t="b">
        <f>A228=D228</f>
        <v>1</v>
      </c>
      <c r="S228" t="b">
        <f>A228&amp;B228&amp;C228=D228&amp;E228&amp;F228</f>
        <v>0</v>
      </c>
      <c r="V228" t="str">
        <f>IF($A228=V$10, $C228, "")</f>
        <v/>
      </c>
      <c r="W228" t="str">
        <f>IF($A228=W$10, $C228, "")</f>
        <v/>
      </c>
      <c r="X228" t="str">
        <f>IF($A228=X$10, $C228, "")</f>
        <v/>
      </c>
      <c r="Y228" t="str">
        <f>IF($A228=Y$10, $C228, "")</f>
        <v>Compensatory Time Off Overtime Rate Earned</v>
      </c>
      <c r="Z228" t="str">
        <f>IF($A228=Z$10, $C228, "")</f>
        <v/>
      </c>
      <c r="AB228" t="str">
        <f>IF($D228=AB$10, $F228, "")</f>
        <v/>
      </c>
      <c r="AC228" t="str">
        <f>IF($D228=AC$10, $F228, "")</f>
        <v/>
      </c>
      <c r="AD228" t="str">
        <f>IF($D228=AD$10, $F228, "")</f>
        <v/>
      </c>
      <c r="AE228" t="str">
        <f>IF($D228=AE$10, $F228, "")</f>
        <v>Compensatory Time Off Callback Overtime Rate Earned</v>
      </c>
      <c r="AF228" t="str">
        <f>IF($D228=AF$10, $F228, "")</f>
        <v/>
      </c>
      <c r="AH228">
        <f>COUNTIF(AI$11:AI$2024, AI228)</f>
        <v>1</v>
      </c>
      <c r="AI228" t="str">
        <f>V228&amp;AB228&amp;W228&amp;AC228&amp;X228&amp;AD228&amp;Y228&amp;AE228&amp;Z228&amp;AF228</f>
        <v>Compensatory Time Off Overtime Rate EarnedCompensatory Time Off Callback Overtime Rate Earned</v>
      </c>
      <c r="AJ228">
        <f>IF(ROW()=11,1,IF(AK227+1=AK228,AJ227,AJ227+1))</f>
        <v>189</v>
      </c>
      <c r="AK228">
        <f>IF(AI228=AI227, AK227+1, 1)</f>
        <v>1</v>
      </c>
      <c r="AL228" s="26" t="str">
        <f>AM228&amp;AN228</f>
        <v>IBCTCECompensatory Time Off Overtime Rate Earned12374IBCTCWCompensatory Time Off Callback Overtime Rate Earned</v>
      </c>
      <c r="AM228" t="str">
        <f>K228</f>
        <v>IBCTCECompensatory Time Off Overtime Rate Earned</v>
      </c>
      <c r="AN228" t="str">
        <f>L228</f>
        <v>12374IBCTCWCompensatory Time Off Callback Overtime Rate Earned</v>
      </c>
      <c r="AO228">
        <f>COUNTIF(AM$11:AM$1107, AM228)</f>
        <v>3</v>
      </c>
      <c r="AP228">
        <f>COUNTIF(AN$11:AN$1107, AN228)</f>
        <v>9</v>
      </c>
      <c r="AQ228">
        <f>MATCH(AM228, AM$11:AM$1107, 0)</f>
        <v>47</v>
      </c>
      <c r="AR228">
        <f>MATCH(AN228, AN$11:AN$1107, 0)</f>
        <v>56</v>
      </c>
      <c r="AS228">
        <v>923</v>
      </c>
      <c r="AU228" t="str">
        <f>C228</f>
        <v>Compensatory Time Off Overtime Rate Earned</v>
      </c>
      <c r="AV228" t="str">
        <f>IF(F228="", "", F228)</f>
        <v>Compensatory Time Off Callback Overtime Rate Earned</v>
      </c>
      <c r="AW228" s="13">
        <f>M228</f>
        <v>0.96184419713831482</v>
      </c>
      <c r="AX228" t="e">
        <f>VLOOKUP(AI228, UniquePairs!A$5:A$2000, 1, FALSE)</f>
        <v>#N/A</v>
      </c>
      <c r="AY228" t="str">
        <f>IFERROR(INDEX(UniquePairs!A$5:K$1000, MATCH(AL228, UniquePairs!A$5:A$1000, 0), 10), "")</f>
        <v/>
      </c>
      <c r="AZ228" s="13">
        <f>IF(AY228&lt;&gt;"", AY228, AW228)</f>
        <v>0.96184419713831482</v>
      </c>
      <c r="BA228" t="str">
        <f>IF(AZ228=0,"None",IF(AZ228&lt;0.6,"Weak",IF(AZ228&lt;0.7,"Review",IF(AZ228&lt;0.8,"Good",IF(AZ228&lt;0.9,"Very Good","Solid")))))</f>
        <v>Solid</v>
      </c>
      <c r="BB228" s="28" t="str">
        <f>IF(AJ227=AJ228, BB227, BC228)</f>
        <v>Compensatory Time Off Overtime Rate Earned</v>
      </c>
      <c r="BC228" t="str">
        <f>IF(AV228="",AU228,StringMatch(AU228,AV228,TRUE))</f>
        <v>Compensatory Time Off Overtime Rate Earned</v>
      </c>
      <c r="BD228" t="str">
        <f>TRIM(SUBSTITUTE(SUBSTITUTE(SUBSTITUTE(SUBSTITUTE(SUBSTITUTE(SUBSTITUTE(SUBSTITUTE(SUBSTITUTE(SUBSTITUTE(SUBSTITUTE(AU228,BR228,""),BS228,""),BT228,""),BU228,""),BV228,""),BW228,""),BX228,""),BY228,""),BZ228,""),CA228,""))</f>
        <v/>
      </c>
      <c r="BE228" t="str">
        <f>TRIM(SUBSTITUTE(SUBSTITUTE(SUBSTITUTE(SUBSTITUTE(SUBSTITUTE(SUBSTITUTE(SUBSTITUTE(SUBSTITUTE(SUBSTITUTE(SUBSTITUTE(AV228,BH228,""),BI228,""),BJ228,""),BK228,""),BL228,""),BM228,""),BN228,""),BO228,""),BP228,""),BQ228,""))</f>
        <v>Callback</v>
      </c>
      <c r="BF228" s="21">
        <f>LEN(AU228)-LEN(SUBSTITUTE(AU228," ",""))</f>
        <v>5</v>
      </c>
      <c r="BG228" s="21">
        <f>LEN(AV228)-LEN(SUBSTITUTE(AV228," ",""))</f>
        <v>6</v>
      </c>
      <c r="BH228" s="21" t="str">
        <f>IF(BF228=0,AU228,findspace($AU228,BH$10))</f>
        <v>Compensatory</v>
      </c>
      <c r="BI228" s="21" t="str">
        <f>IF(BH228=0,AN228,findspace($AU228,BI$10))</f>
        <v>Time</v>
      </c>
      <c r="BJ228" s="21" t="str">
        <f>IF(BI228=0,AV228,findspace($AU228,BJ$10))</f>
        <v>Off</v>
      </c>
      <c r="BK228" s="21" t="str">
        <f>IF(BJ228=0,AW228,findspace($AU228,BK$10))</f>
        <v>Overtime</v>
      </c>
      <c r="BL228" s="21" t="str">
        <f>IF(BK228=0,AX228,findspace($AU228,BL$10))</f>
        <v>Rate</v>
      </c>
      <c r="BM228" s="21" t="str">
        <f>IF(BL228=0,BF228,findspace($AU228,BM$10))</f>
        <v>Earned</v>
      </c>
      <c r="BN228" s="21" t="str">
        <f>IF(BM228=0,BH228,findspace($AU228,BN$10))</f>
        <v/>
      </c>
      <c r="BO228" s="21" t="str">
        <f>IF(BN228=0,BI228,findspace($AU228,BO$10))</f>
        <v/>
      </c>
      <c r="BR228" s="21" t="str">
        <f>IF($BG228=0,$AV228,findspace($AV228,BR$10))</f>
        <v>Compensatory</v>
      </c>
      <c r="BS228" s="21" t="str">
        <f>IF($BG228=0,$AV228,findspace($AV228,BS$10))</f>
        <v>Time</v>
      </c>
      <c r="BT228" s="21" t="str">
        <f>IF($BG228=0,$AV228,findspace($AV228,BT$10))</f>
        <v>Off</v>
      </c>
      <c r="BU228" s="21" t="str">
        <f>IF($BG228=0,$AV228,findspace($AV228,BU$10))</f>
        <v>Callback</v>
      </c>
      <c r="BV228" s="21" t="str">
        <f>IF($BG228=0,$AV228,findspace($AV228,BV$10))</f>
        <v>Overtime</v>
      </c>
      <c r="BW228" s="21" t="str">
        <f>IF($BG228=0,$AV228,findspace($AV228,BW$10))</f>
        <v>Rate</v>
      </c>
      <c r="BX228" s="21" t="str">
        <f>IF($BG228=0,$AV228,findspace($AV228,BX$10))</f>
        <v>Earned</v>
      </c>
      <c r="BY228" s="21" t="str">
        <f>IF($BG228=0,$AV228,findspace($AV228,BY$10))</f>
        <v/>
      </c>
      <c r="BZ228" s="21" t="str">
        <f>IF($BG228=0,$AV228,findspace($AV228,BZ$10))</f>
        <v/>
      </c>
      <c r="CA228" s="21" t="str">
        <f>IF($BG228=0,$AV228,findspace($AV228,CA$10))</f>
        <v/>
      </c>
    </row>
    <row r="229" spans="1:79" x14ac:dyDescent="0.35">
      <c r="A229" t="s">
        <v>1837</v>
      </c>
      <c r="B229" t="s">
        <v>2933</v>
      </c>
      <c r="C229" t="s">
        <v>2935</v>
      </c>
      <c r="D229" t="s">
        <v>1837</v>
      </c>
      <c r="E229" t="s">
        <v>2929</v>
      </c>
      <c r="F229" t="s">
        <v>2931</v>
      </c>
      <c r="G229" s="13">
        <v>0.96184419713831482</v>
      </c>
      <c r="I229">
        <v>12374</v>
      </c>
      <c r="J229" t="str">
        <f>K229&amp;L229</f>
        <v>IBCTCWCompensatory Time Off Callback Overtime Rate Earned12374IBCTCECompensatory Time Off Overtime Rate Earned</v>
      </c>
      <c r="K229" t="str">
        <f>A229&amp;B229&amp;C229</f>
        <v>IBCTCWCompensatory Time Off Callback Overtime Rate Earned</v>
      </c>
      <c r="L229" t="str">
        <f>I229&amp;D229&amp;E229&amp;F229</f>
        <v>12374IBCTCECompensatory Time Off Overtime Rate Earned</v>
      </c>
      <c r="M229" s="13">
        <f>G229</f>
        <v>0.96184419713831482</v>
      </c>
      <c r="N229" s="13"/>
      <c r="O229" s="19">
        <v>902</v>
      </c>
      <c r="P229">
        <f>COUNTIF(C$11:C$2024, C229)</f>
        <v>3</v>
      </c>
      <c r="Q229">
        <f>COUNTIF(F$11:F$177, F229)</f>
        <v>1</v>
      </c>
      <c r="R229" t="b">
        <f>A229=D229</f>
        <v>1</v>
      </c>
      <c r="S229" t="b">
        <f>A229&amp;B229&amp;C229=D229&amp;E229&amp;F229</f>
        <v>0</v>
      </c>
      <c r="V229" t="str">
        <f>IF($A229=V$10, $C229, "")</f>
        <v/>
      </c>
      <c r="W229" t="str">
        <f>IF($A229=W$10, $C229, "")</f>
        <v/>
      </c>
      <c r="X229" t="str">
        <f>IF($A229=X$10, $C229, "")</f>
        <v/>
      </c>
      <c r="Y229" t="str">
        <f>IF($A229=Y$10, $C229, "")</f>
        <v>Compensatory Time Off Callback Overtime Rate Earned</v>
      </c>
      <c r="Z229" t="str">
        <f>IF($A229=Z$10, $C229, "")</f>
        <v/>
      </c>
      <c r="AB229" t="str">
        <f>IF($D229=AB$10, $F229, "")</f>
        <v/>
      </c>
      <c r="AC229" t="str">
        <f>IF($D229=AC$10, $F229, "")</f>
        <v/>
      </c>
      <c r="AD229" t="str">
        <f>IF($D229=AD$10, $F229, "")</f>
        <v/>
      </c>
      <c r="AE229" t="str">
        <f>IF($D229=AE$10, $F229, "")</f>
        <v>Compensatory Time Off Overtime Rate Earned</v>
      </c>
      <c r="AF229" t="str">
        <f>IF($D229=AF$10, $F229, "")</f>
        <v/>
      </c>
      <c r="AH229">
        <f>COUNTIF(AI$11:AI$2024, AI229)</f>
        <v>1</v>
      </c>
      <c r="AI229" t="str">
        <f>V229&amp;AB229&amp;W229&amp;AC229&amp;X229&amp;AD229&amp;Y229&amp;AE229&amp;Z229&amp;AF229</f>
        <v>Compensatory Time Off Callback Overtime Rate EarnedCompensatory Time Off Overtime Rate Earned</v>
      </c>
      <c r="AJ229">
        <f>IF(ROW()=11,1,IF(AK228+1=AK229,AJ228,AJ228+1))</f>
        <v>190</v>
      </c>
      <c r="AK229">
        <f>IF(AI229=AI228, AK228+1, 1)</f>
        <v>1</v>
      </c>
      <c r="AL229" s="26" t="str">
        <f>AM229&amp;AN229</f>
        <v>IBCTCWCompensatory Time Off Callback Overtime Rate Earned12374IBCTCECompensatory Time Off Overtime Rate Earned</v>
      </c>
      <c r="AM229" t="str">
        <f>K229</f>
        <v>IBCTCWCompensatory Time Off Callback Overtime Rate Earned</v>
      </c>
      <c r="AN229" t="str">
        <f>L229</f>
        <v>12374IBCTCECompensatory Time Off Overtime Rate Earned</v>
      </c>
      <c r="AO229">
        <f>COUNTIF(AM$11:AM$1107, AM229)</f>
        <v>3</v>
      </c>
      <c r="AP229">
        <f>COUNTIF(AN$11:AN$1107, AN229)</f>
        <v>2</v>
      </c>
      <c r="AQ229">
        <f>MATCH(AM229, AM$11:AM$1107, 0)</f>
        <v>57</v>
      </c>
      <c r="AR229">
        <f>MATCH(AN229, AN$11:AN$1107, 0)</f>
        <v>46</v>
      </c>
      <c r="AS229">
        <v>902</v>
      </c>
      <c r="AU229" t="str">
        <f>C229</f>
        <v>Compensatory Time Off Callback Overtime Rate Earned</v>
      </c>
      <c r="AV229" t="str">
        <f>IF(F229="", "", F229)</f>
        <v>Compensatory Time Off Overtime Rate Earned</v>
      </c>
      <c r="AW229" s="13">
        <f>M229</f>
        <v>0.96184419713831482</v>
      </c>
      <c r="AX229" t="e">
        <f>VLOOKUP(AI229, UniquePairs!A$5:A$2000, 1, FALSE)</f>
        <v>#N/A</v>
      </c>
      <c r="AY229" t="str">
        <f>IFERROR(INDEX(UniquePairs!A$5:K$1000, MATCH(AL229, UniquePairs!A$5:A$1000, 0), 10), "")</f>
        <v/>
      </c>
      <c r="AZ229" s="13">
        <f>IF(AY229&lt;&gt;"", AY229, AW229)</f>
        <v>0.96184419713831482</v>
      </c>
      <c r="BA229" t="str">
        <f>IF(AZ229=0,"None",IF(AZ229&lt;0.6,"Weak",IF(AZ229&lt;0.7,"Review",IF(AZ229&lt;0.8,"Good",IF(AZ229&lt;0.9,"Very Good","Solid")))))</f>
        <v>Solid</v>
      </c>
      <c r="BB229" s="28" t="str">
        <f>IF(AJ228=AJ229, BB228, BC229)</f>
        <v>Compensatory Time Off Overtime Rate Earned</v>
      </c>
      <c r="BC229" t="str">
        <f>IF(AV229="",AU229,StringMatch(AU229,AV229,TRUE))</f>
        <v>Compensatory Time Off Overtime Rate Earned</v>
      </c>
      <c r="BD229" t="str">
        <f>TRIM(SUBSTITUTE(SUBSTITUTE(SUBSTITUTE(SUBSTITUTE(SUBSTITUTE(SUBSTITUTE(SUBSTITUTE(SUBSTITUTE(SUBSTITUTE(SUBSTITUTE(AU229,BR229,""),BS229,""),BT229,""),BU229,""),BV229,""),BW229,""),BX229,""),BY229,""),BZ229,""),CA229,""))</f>
        <v>Callback</v>
      </c>
      <c r="BE229" t="str">
        <f>TRIM(SUBSTITUTE(SUBSTITUTE(SUBSTITUTE(SUBSTITUTE(SUBSTITUTE(SUBSTITUTE(SUBSTITUTE(SUBSTITUTE(SUBSTITUTE(SUBSTITUTE(AV229,BH229,""),BI229,""),BJ229,""),BK229,""),BL229,""),BM229,""),BN229,""),BO229,""),BP229,""),BQ229,""))</f>
        <v/>
      </c>
      <c r="BF229" s="21">
        <f>LEN(AU229)-LEN(SUBSTITUTE(AU229," ",""))</f>
        <v>6</v>
      </c>
      <c r="BG229" s="21">
        <f>LEN(AV229)-LEN(SUBSTITUTE(AV229," ",""))</f>
        <v>5</v>
      </c>
      <c r="BH229" s="21" t="str">
        <f>IF(BF229=0,AU229,findspace($AU229,BH$10))</f>
        <v>Compensatory</v>
      </c>
      <c r="BI229" s="21" t="str">
        <f>IF(BH229=0,AN229,findspace($AU229,BI$10))</f>
        <v>Time</v>
      </c>
      <c r="BJ229" s="21" t="str">
        <f>IF(BI229=0,AV229,findspace($AU229,BJ$10))</f>
        <v>Off</v>
      </c>
      <c r="BK229" s="21" t="str">
        <f>IF(BJ229=0,AW229,findspace($AU229,BK$10))</f>
        <v>Callback</v>
      </c>
      <c r="BL229" s="21" t="str">
        <f>IF(BK229=0,AX229,findspace($AU229,BL$10))</f>
        <v>Overtime</v>
      </c>
      <c r="BM229" s="21" t="str">
        <f>IF(BL229=0,BF229,findspace($AU229,BM$10))</f>
        <v>Rate</v>
      </c>
      <c r="BN229" s="21" t="str">
        <f>IF(BM229=0,BH229,findspace($AU229,BN$10))</f>
        <v>Earned</v>
      </c>
      <c r="BO229" s="21" t="str">
        <f>IF(BN229=0,BI229,findspace($AU229,BO$10))</f>
        <v/>
      </c>
      <c r="BR229" s="21" t="str">
        <f>IF($BG229=0,$AV229,findspace($AV229,BR$10))</f>
        <v>Compensatory</v>
      </c>
      <c r="BS229" s="21" t="str">
        <f>IF($BG229=0,$AV229,findspace($AV229,BS$10))</f>
        <v>Time</v>
      </c>
      <c r="BT229" s="21" t="str">
        <f>IF($BG229=0,$AV229,findspace($AV229,BT$10))</f>
        <v>Off</v>
      </c>
      <c r="BU229" s="21" t="str">
        <f>IF($BG229=0,$AV229,findspace($AV229,BU$10))</f>
        <v>Overtime</v>
      </c>
      <c r="BV229" s="21" t="str">
        <f>IF($BG229=0,$AV229,findspace($AV229,BV$10))</f>
        <v>Rate</v>
      </c>
      <c r="BW229" s="21" t="str">
        <f>IF($BG229=0,$AV229,findspace($AV229,BW$10))</f>
        <v>Earned</v>
      </c>
      <c r="BX229" s="21" t="str">
        <f>IF($BG229=0,$AV229,findspace($AV229,BX$10))</f>
        <v/>
      </c>
      <c r="BY229" s="21" t="str">
        <f>IF($BG229=0,$AV229,findspace($AV229,BY$10))</f>
        <v/>
      </c>
      <c r="BZ229" s="21" t="str">
        <f>IF($BG229=0,$AV229,findspace($AV229,BZ$10))</f>
        <v/>
      </c>
      <c r="CA229" s="21" t="str">
        <f>IF($BG229=0,$AV229,findspace($AV229,CA$10))</f>
        <v/>
      </c>
    </row>
    <row r="230" spans="1:79" x14ac:dyDescent="0.35">
      <c r="A230" t="s">
        <v>1839</v>
      </c>
      <c r="B230" t="s">
        <v>794</v>
      </c>
      <c r="C230" t="s">
        <v>3493</v>
      </c>
      <c r="D230" t="s">
        <v>1836</v>
      </c>
      <c r="E230">
        <v>87</v>
      </c>
      <c r="F230" t="s">
        <v>3577</v>
      </c>
      <c r="G230" s="13">
        <v>0.96039362195687739</v>
      </c>
      <c r="I230">
        <v>12374</v>
      </c>
      <c r="J230" t="str">
        <f>K230&amp;L230</f>
        <v>DFASCTRegular Compensatory Time Used12374GSA87Leave Without Pay Workmans Compensatory Time Used</v>
      </c>
      <c r="K230" t="str">
        <f>A230&amp;B230&amp;C230</f>
        <v>DFASCTRegular Compensatory Time Used</v>
      </c>
      <c r="L230" t="str">
        <f>I230&amp;D230&amp;E230&amp;F230</f>
        <v>12374GSA87Leave Without Pay Workmans Compensatory Time Used</v>
      </c>
      <c r="M230" s="13">
        <f>G230</f>
        <v>0.96039362195687739</v>
      </c>
      <c r="N230" s="13"/>
      <c r="O230" s="19">
        <v>414</v>
      </c>
      <c r="P230">
        <f>COUNTIF(C$11:C$2024, C230)</f>
        <v>3</v>
      </c>
      <c r="Q230">
        <f>COUNTIF(F$11:F$177, F230)</f>
        <v>0</v>
      </c>
      <c r="R230" t="b">
        <f>A230=D230</f>
        <v>0</v>
      </c>
      <c r="S230" t="b">
        <f>A230&amp;B230&amp;C230=D230&amp;E230&amp;F230</f>
        <v>0</v>
      </c>
      <c r="V230" t="str">
        <f>IF($A230=V$10, $C230, "")</f>
        <v>Regular Compensatory Time Used</v>
      </c>
      <c r="W230" t="str">
        <f>IF($A230=W$10, $C230, "")</f>
        <v/>
      </c>
      <c r="X230" t="str">
        <f>IF($A230=X$10, $C230, "")</f>
        <v/>
      </c>
      <c r="Y230" t="str">
        <f>IF($A230=Y$10, $C230, "")</f>
        <v/>
      </c>
      <c r="Z230" t="str">
        <f>IF($A230=Z$10, $C230, "")</f>
        <v/>
      </c>
      <c r="AB230" t="str">
        <f>IF($D230=AB$10, $F230, "")</f>
        <v/>
      </c>
      <c r="AC230" t="str">
        <f>IF($D230=AC$10, $F230, "")</f>
        <v>Leave Without Pay Workmans Compensatory Time Used</v>
      </c>
      <c r="AD230" t="str">
        <f>IF($D230=AD$10, $F230, "")</f>
        <v/>
      </c>
      <c r="AE230" t="str">
        <f>IF($D230=AE$10, $F230, "")</f>
        <v/>
      </c>
      <c r="AF230" t="str">
        <f>IF($D230=AF$10, $F230, "")</f>
        <v/>
      </c>
      <c r="AH230">
        <f>COUNTIF(AI$11:AI$2024, AI230)</f>
        <v>2</v>
      </c>
      <c r="AI230" t="str">
        <f>V230&amp;AB230&amp;W230&amp;AC230&amp;X230&amp;AD230&amp;Y230&amp;AE230&amp;Z230&amp;AF230</f>
        <v>Regular Compensatory Time UsedLeave Without Pay Workmans Compensatory Time Used</v>
      </c>
      <c r="AJ230">
        <f>IF(ROW()=11,1,IF(AK229+1=AK230,AJ229,AJ229+1))</f>
        <v>191</v>
      </c>
      <c r="AK230">
        <f>IF(AI230=AI229, AK229+1, 1)</f>
        <v>1</v>
      </c>
      <c r="AL230" s="26" t="str">
        <f>AM230&amp;AN230</f>
        <v>DFASCTRegular Compensatory Time Used12374GSA87Leave Without Pay Workmans Compensatory Time Used</v>
      </c>
      <c r="AM230" t="str">
        <f>K230</f>
        <v>DFASCTRegular Compensatory Time Used</v>
      </c>
      <c r="AN230" t="str">
        <f>L230</f>
        <v>12374GSA87Leave Without Pay Workmans Compensatory Time Used</v>
      </c>
      <c r="AO230">
        <f>COUNTIF(AM$11:AM$1107, AM230)</f>
        <v>3</v>
      </c>
      <c r="AP230">
        <f>COUNTIF(AN$11:AN$1107, AN230)</f>
        <v>2</v>
      </c>
      <c r="AQ230">
        <f>MATCH(AM230, AM$11:AM$1107, 0)</f>
        <v>10</v>
      </c>
      <c r="AR230">
        <f>MATCH(AN230, AN$11:AN$1107, 0)</f>
        <v>184</v>
      </c>
      <c r="AS230">
        <v>414</v>
      </c>
      <c r="AU230" t="str">
        <f>C230</f>
        <v>Regular Compensatory Time Used</v>
      </c>
      <c r="AV230" t="str">
        <f>IF(F230="", "", F230)</f>
        <v>Leave Without Pay Workmans Compensatory Time Used</v>
      </c>
      <c r="AW230" s="13">
        <f>M230</f>
        <v>0.96039362195687739</v>
      </c>
      <c r="AX230" t="e">
        <f>VLOOKUP(AI230, UniquePairs!A$5:A$2000, 1, FALSE)</f>
        <v>#N/A</v>
      </c>
      <c r="AY230" t="str">
        <f>IFERROR(INDEX(UniquePairs!A$5:K$1000, MATCH(AL230, UniquePairs!A$5:A$1000, 0), 10), "")</f>
        <v/>
      </c>
      <c r="AZ230" s="13">
        <f>IF(AY230&lt;&gt;"", AY230, AW230)</f>
        <v>0.96039362195687739</v>
      </c>
      <c r="BA230" t="str">
        <f>IF(AZ230=0,"None",IF(AZ230&lt;0.6,"Weak",IF(AZ230&lt;0.7,"Review",IF(AZ230&lt;0.8,"Good",IF(AZ230&lt;0.9,"Very Good","Solid")))))</f>
        <v>Solid</v>
      </c>
      <c r="BB230" s="28" t="str">
        <f>IF(AJ229=AJ230, BB229, BC230)</f>
        <v>Compensatory Time Used</v>
      </c>
      <c r="BC230" t="str">
        <f>IF(AV230="",AU230,StringMatch(AU230,AV230,TRUE))</f>
        <v>Compensatory Time Used</v>
      </c>
      <c r="BD230" t="str">
        <f>TRIM(SUBSTITUTE(SUBSTITUTE(SUBSTITUTE(SUBSTITUTE(SUBSTITUTE(SUBSTITUTE(SUBSTITUTE(SUBSTITUTE(SUBSTITUTE(SUBSTITUTE(AU230,BR230,""),BS230,""),BT230,""),BU230,""),BV230,""),BW230,""),BX230,""),BY230,""),BZ230,""),CA230,""))</f>
        <v>Regular</v>
      </c>
      <c r="BE230" t="str">
        <f>TRIM(SUBSTITUTE(SUBSTITUTE(SUBSTITUTE(SUBSTITUTE(SUBSTITUTE(SUBSTITUTE(SUBSTITUTE(SUBSTITUTE(SUBSTITUTE(SUBSTITUTE(AV230,BH230,""),BI230,""),BJ230,""),BK230,""),BL230,""),BM230,""),BN230,""),BO230,""),BP230,""),BQ230,""))</f>
        <v>Leave Without Pay Workmans</v>
      </c>
      <c r="BF230" s="21">
        <f>LEN(AU230)-LEN(SUBSTITUTE(AU230," ",""))</f>
        <v>3</v>
      </c>
      <c r="BG230" s="21">
        <f>LEN(AV230)-LEN(SUBSTITUTE(AV230," ",""))</f>
        <v>6</v>
      </c>
      <c r="BH230" s="21" t="str">
        <f>IF(BF230=0,AU230,findspace($AU230,BH$10))</f>
        <v>Regular</v>
      </c>
      <c r="BI230" s="21" t="str">
        <f>IF(BH230=0,AN230,findspace($AU230,BI$10))</f>
        <v>Compensatory</v>
      </c>
      <c r="BJ230" s="21" t="str">
        <f>IF(BI230=0,AV230,findspace($AU230,BJ$10))</f>
        <v>Time</v>
      </c>
      <c r="BK230" s="21" t="str">
        <f>IF(BJ230=0,AW230,findspace($AU230,BK$10))</f>
        <v>Used</v>
      </c>
      <c r="BL230" s="21" t="str">
        <f>IF(BK230=0,AX230,findspace($AU230,BL$10))</f>
        <v/>
      </c>
      <c r="BM230" s="21" t="str">
        <f>IF(BL230=0,BF230,findspace($AU230,BM$10))</f>
        <v/>
      </c>
      <c r="BN230" s="21" t="str">
        <f>IF(BM230=0,BH230,findspace($AU230,BN$10))</f>
        <v/>
      </c>
      <c r="BO230" s="21" t="str">
        <f>IF(BN230=0,BI230,findspace($AU230,BO$10))</f>
        <v/>
      </c>
      <c r="BR230" s="21" t="str">
        <f>IF($BG230=0,$AV230,findspace($AV230,BR$10))</f>
        <v>Leave</v>
      </c>
      <c r="BS230" s="21" t="str">
        <f>IF($BG230=0,$AV230,findspace($AV230,BS$10))</f>
        <v>Without</v>
      </c>
      <c r="BT230" s="21" t="str">
        <f>IF($BG230=0,$AV230,findspace($AV230,BT$10))</f>
        <v>Pay</v>
      </c>
      <c r="BU230" s="21" t="str">
        <f>IF($BG230=0,$AV230,findspace($AV230,BU$10))</f>
        <v>Workmans</v>
      </c>
      <c r="BV230" s="21" t="str">
        <f>IF($BG230=0,$AV230,findspace($AV230,BV$10))</f>
        <v>Compensatory</v>
      </c>
      <c r="BW230" s="21" t="str">
        <f>IF($BG230=0,$AV230,findspace($AV230,BW$10))</f>
        <v>Time</v>
      </c>
      <c r="BX230" s="21" t="str">
        <f>IF($BG230=0,$AV230,findspace($AV230,BX$10))</f>
        <v>Used</v>
      </c>
      <c r="BY230" s="21" t="str">
        <f>IF($BG230=0,$AV230,findspace($AV230,BY$10))</f>
        <v/>
      </c>
      <c r="BZ230" s="21" t="str">
        <f>IF($BG230=0,$AV230,findspace($AV230,BZ$10))</f>
        <v/>
      </c>
      <c r="CA230" s="21" t="str">
        <f>IF($BG230=0,$AV230,findspace($AV230,CA$10))</f>
        <v/>
      </c>
    </row>
    <row r="231" spans="1:79" x14ac:dyDescent="0.35">
      <c r="A231" t="s">
        <v>1836</v>
      </c>
      <c r="B231">
        <v>87</v>
      </c>
      <c r="C231" t="s">
        <v>3577</v>
      </c>
      <c r="D231" t="s">
        <v>1839</v>
      </c>
      <c r="E231" t="s">
        <v>794</v>
      </c>
      <c r="F231" t="s">
        <v>3493</v>
      </c>
      <c r="G231" s="13">
        <v>0.96039362195687739</v>
      </c>
      <c r="I231">
        <v>12374</v>
      </c>
      <c r="J231" t="str">
        <f>K231&amp;L231</f>
        <v>GSA87Leave Without Pay Workmans Compensatory Time Used12374DFASCTRegular Compensatory Time Used</v>
      </c>
      <c r="K231" t="str">
        <f>A231&amp;B231&amp;C231</f>
        <v>GSA87Leave Without Pay Workmans Compensatory Time Used</v>
      </c>
      <c r="L231" t="str">
        <f>I231&amp;D231&amp;E231&amp;F231</f>
        <v>12374DFASCTRegular Compensatory Time Used</v>
      </c>
      <c r="M231" s="13">
        <f>G231</f>
        <v>0.96039362195687739</v>
      </c>
      <c r="N231" s="13"/>
      <c r="O231" s="19">
        <v>1064</v>
      </c>
      <c r="P231">
        <f>COUNTIF(C$11:C$2024, C231)</f>
        <v>3</v>
      </c>
      <c r="Q231">
        <f>COUNTIF(F$11:F$177, F231)</f>
        <v>1</v>
      </c>
      <c r="R231" t="b">
        <f>A231=D231</f>
        <v>0</v>
      </c>
      <c r="S231" t="b">
        <f>A231&amp;B231&amp;C231=D231&amp;E231&amp;F231</f>
        <v>0</v>
      </c>
      <c r="V231" t="str">
        <f>IF($A231=V$10, $C231, "")</f>
        <v/>
      </c>
      <c r="W231" t="str">
        <f>IF($A231=W$10, $C231, "")</f>
        <v>Leave Without Pay Workmans Compensatory Time Used</v>
      </c>
      <c r="X231" t="str">
        <f>IF($A231=X$10, $C231, "")</f>
        <v/>
      </c>
      <c r="Y231" t="str">
        <f>IF($A231=Y$10, $C231, "")</f>
        <v/>
      </c>
      <c r="Z231" t="str">
        <f>IF($A231=Z$10, $C231, "")</f>
        <v/>
      </c>
      <c r="AB231" t="str">
        <f>IF($D231=AB$10, $F231, "")</f>
        <v>Regular Compensatory Time Used</v>
      </c>
      <c r="AC231" t="str">
        <f>IF($D231=AC$10, $F231, "")</f>
        <v/>
      </c>
      <c r="AD231" t="str">
        <f>IF($D231=AD$10, $F231, "")</f>
        <v/>
      </c>
      <c r="AE231" t="str">
        <f>IF($D231=AE$10, $F231, "")</f>
        <v/>
      </c>
      <c r="AF231" t="str">
        <f>IF($D231=AF$10, $F231, "")</f>
        <v/>
      </c>
      <c r="AH231">
        <f>COUNTIF(AI$11:AI$2024, AI231)</f>
        <v>2</v>
      </c>
      <c r="AI231" t="str">
        <f>V231&amp;AB231&amp;W231&amp;AC231&amp;X231&amp;AD231&amp;Y231&amp;AE231&amp;Z231&amp;AF231</f>
        <v>Regular Compensatory Time UsedLeave Without Pay Workmans Compensatory Time Used</v>
      </c>
      <c r="AJ231">
        <f>IF(ROW()=11,1,IF(AK230+1=AK231,AJ230,AJ230+1))</f>
        <v>191</v>
      </c>
      <c r="AK231">
        <f>IF(AI231=AI230, AK230+1, 1)</f>
        <v>2</v>
      </c>
      <c r="AL231" s="26" t="str">
        <f>AM231&amp;AN231</f>
        <v>GSA87Leave Without Pay Workmans Compensatory Time Used12374DFASCTRegular Compensatory Time Used</v>
      </c>
      <c r="AM231" t="str">
        <f>K231</f>
        <v>GSA87Leave Without Pay Workmans Compensatory Time Used</v>
      </c>
      <c r="AN231" t="str">
        <f>L231</f>
        <v>12374DFASCTRegular Compensatory Time Used</v>
      </c>
      <c r="AO231">
        <f>COUNTIF(AM$11:AM$1107, AM231)</f>
        <v>3</v>
      </c>
      <c r="AP231">
        <f>COUNTIF(AN$11:AN$1107, AN231)</f>
        <v>4</v>
      </c>
      <c r="AQ231">
        <f>MATCH(AM231, AM$11:AM$1107, 0)</f>
        <v>185</v>
      </c>
      <c r="AR231">
        <f>MATCH(AN231, AN$11:AN$1107, 0)</f>
        <v>12</v>
      </c>
      <c r="AS231">
        <v>1064</v>
      </c>
      <c r="AU231" t="str">
        <f>C231</f>
        <v>Leave Without Pay Workmans Compensatory Time Used</v>
      </c>
      <c r="AV231" t="str">
        <f>IF(F231="", "", F231)</f>
        <v>Regular Compensatory Time Used</v>
      </c>
      <c r="AW231" s="13">
        <f>M231</f>
        <v>0.96039362195687739</v>
      </c>
      <c r="AX231" t="e">
        <f>VLOOKUP(AI231, UniquePairs!A$5:A$2000, 1, FALSE)</f>
        <v>#N/A</v>
      </c>
      <c r="AY231" t="str">
        <f>IFERROR(INDEX(UniquePairs!A$5:K$1000, MATCH(AL231, UniquePairs!A$5:A$1000, 0), 10), "")</f>
        <v/>
      </c>
      <c r="AZ231" s="13">
        <f>IF(AY231&lt;&gt;"", AY231, AW231)</f>
        <v>0.96039362195687739</v>
      </c>
      <c r="BA231" t="str">
        <f>IF(AZ231=0,"None",IF(AZ231&lt;0.6,"Weak",IF(AZ231&lt;0.7,"Review",IF(AZ231&lt;0.8,"Good",IF(AZ231&lt;0.9,"Very Good","Solid")))))</f>
        <v>Solid</v>
      </c>
      <c r="BB231" s="28" t="str">
        <f>IF(AJ230=AJ231, BB230, BC231)</f>
        <v>Compensatory Time Used</v>
      </c>
      <c r="BC231" t="str">
        <f>IF(AV231="",AU231,StringMatch(AU231,AV231,TRUE))</f>
        <v>Compensatory Time Used</v>
      </c>
      <c r="BD231" t="str">
        <f>TRIM(SUBSTITUTE(SUBSTITUTE(SUBSTITUTE(SUBSTITUTE(SUBSTITUTE(SUBSTITUTE(SUBSTITUTE(SUBSTITUTE(SUBSTITUTE(SUBSTITUTE(AU231,BR231,""),BS231,""),BT231,""),BU231,""),BV231,""),BW231,""),BX231,""),BY231,""),BZ231,""),CA231,""))</f>
        <v>Leave Without Pay Workmans</v>
      </c>
      <c r="BE231" t="str">
        <f>TRIM(SUBSTITUTE(SUBSTITUTE(SUBSTITUTE(SUBSTITUTE(SUBSTITUTE(SUBSTITUTE(SUBSTITUTE(SUBSTITUTE(SUBSTITUTE(SUBSTITUTE(AV231,BH231,""),BI231,""),BJ231,""),BK231,""),BL231,""),BM231,""),BN231,""),BO231,""),BP231,""),BQ231,""))</f>
        <v>Regular</v>
      </c>
      <c r="BF231" s="21">
        <f>LEN(AU231)-LEN(SUBSTITUTE(AU231," ",""))</f>
        <v>6</v>
      </c>
      <c r="BG231" s="21">
        <f>LEN(AV231)-LEN(SUBSTITUTE(AV231," ",""))</f>
        <v>3</v>
      </c>
      <c r="BH231" s="21" t="str">
        <f>IF(BF231=0,AU231,findspace($AU231,BH$10))</f>
        <v>Leave</v>
      </c>
      <c r="BI231" s="21" t="str">
        <f>IF(BH231=0,AN231,findspace($AU231,BI$10))</f>
        <v>Without</v>
      </c>
      <c r="BJ231" s="21" t="str">
        <f>IF(BI231=0,AV231,findspace($AU231,BJ$10))</f>
        <v>Pay</v>
      </c>
      <c r="BK231" s="21" t="str">
        <f>IF(BJ231=0,AW231,findspace($AU231,BK$10))</f>
        <v>Workmans</v>
      </c>
      <c r="BL231" s="21" t="str">
        <f>IF(BK231=0,AX231,findspace($AU231,BL$10))</f>
        <v>Compensatory</v>
      </c>
      <c r="BM231" s="21" t="str">
        <f>IF(BL231=0,BF231,findspace($AU231,BM$10))</f>
        <v>Time</v>
      </c>
      <c r="BN231" s="21" t="str">
        <f>IF(BM231=0,BH231,findspace($AU231,BN$10))</f>
        <v>Used</v>
      </c>
      <c r="BO231" s="21" t="str">
        <f>IF(BN231=0,BI231,findspace($AU231,BO$10))</f>
        <v/>
      </c>
      <c r="BR231" s="21" t="str">
        <f>IF($BG231=0,$AV231,findspace($AV231,BR$10))</f>
        <v>Regular</v>
      </c>
      <c r="BS231" s="21" t="str">
        <f>IF($BG231=0,$AV231,findspace($AV231,BS$10))</f>
        <v>Compensatory</v>
      </c>
      <c r="BT231" s="21" t="str">
        <f>IF($BG231=0,$AV231,findspace($AV231,BT$10))</f>
        <v>Time</v>
      </c>
      <c r="BU231" s="21" t="str">
        <f>IF($BG231=0,$AV231,findspace($AV231,BU$10))</f>
        <v>Used</v>
      </c>
      <c r="BV231" s="21" t="str">
        <f>IF($BG231=0,$AV231,findspace($AV231,BV$10))</f>
        <v/>
      </c>
      <c r="BW231" s="21" t="str">
        <f>IF($BG231=0,$AV231,findspace($AV231,BW$10))</f>
        <v/>
      </c>
      <c r="BX231" s="21" t="str">
        <f>IF($BG231=0,$AV231,findspace($AV231,BX$10))</f>
        <v/>
      </c>
      <c r="BY231" s="21" t="str">
        <f>IF($BG231=0,$AV231,findspace($AV231,BY$10))</f>
        <v/>
      </c>
      <c r="BZ231" s="21" t="str">
        <f>IF($BG231=0,$AV231,findspace($AV231,BZ$10))</f>
        <v/>
      </c>
      <c r="CA231" s="21" t="str">
        <f>IF($BG231=0,$AV231,findspace($AV231,CA$10))</f>
        <v/>
      </c>
    </row>
    <row r="232" spans="1:79" x14ac:dyDescent="0.35">
      <c r="A232" t="s">
        <v>1839</v>
      </c>
      <c r="B232" t="s">
        <v>494</v>
      </c>
      <c r="C232" t="s">
        <v>3392</v>
      </c>
      <c r="D232" t="s">
        <v>1837</v>
      </c>
      <c r="E232" t="s">
        <v>2906</v>
      </c>
      <c r="F232" t="s">
        <v>2908</v>
      </c>
      <c r="G232" s="13">
        <v>0.96025515048963694</v>
      </c>
      <c r="I232">
        <v>12374</v>
      </c>
      <c r="J232" t="str">
        <f>K232&amp;L232</f>
        <v>DFASPFAdministrative Leave Physical Fitness Used YTD12374IBCCOZChange Station Leave Used YTD</v>
      </c>
      <c r="K232" t="str">
        <f>A232&amp;B232&amp;C232</f>
        <v>DFASPFAdministrative Leave Physical Fitness Used YTD</v>
      </c>
      <c r="L232" t="str">
        <f>I232&amp;D232&amp;E232&amp;F232</f>
        <v>12374IBCCOZChange Station Leave Used YTD</v>
      </c>
      <c r="M232" s="13">
        <f>G232</f>
        <v>0.96025515048963694</v>
      </c>
      <c r="N232" s="13"/>
      <c r="O232" s="19">
        <v>996</v>
      </c>
      <c r="P232">
        <f>COUNTIF(C$11:C$2024, C232)</f>
        <v>3</v>
      </c>
      <c r="Q232">
        <f>COUNTIF(F$11:F$177, F232)</f>
        <v>0</v>
      </c>
      <c r="R232" t="b">
        <f>A232=D232</f>
        <v>0</v>
      </c>
      <c r="S232" t="b">
        <f>A232&amp;B232&amp;C232=D232&amp;E232&amp;F232</f>
        <v>0</v>
      </c>
      <c r="V232" t="str">
        <f>IF($A232=V$10, $C232, "")</f>
        <v>Administrative Leave Physical Fitness Used YTD</v>
      </c>
      <c r="W232" t="str">
        <f>IF($A232=W$10, $C232, "")</f>
        <v/>
      </c>
      <c r="X232" t="str">
        <f>IF($A232=X$10, $C232, "")</f>
        <v/>
      </c>
      <c r="Y232" t="str">
        <f>IF($A232=Y$10, $C232, "")</f>
        <v/>
      </c>
      <c r="Z232" t="str">
        <f>IF($A232=Z$10, $C232, "")</f>
        <v/>
      </c>
      <c r="AB232" t="str">
        <f>IF($D232=AB$10, $F232, "")</f>
        <v/>
      </c>
      <c r="AC232" t="str">
        <f>IF($D232=AC$10, $F232, "")</f>
        <v/>
      </c>
      <c r="AD232" t="str">
        <f>IF($D232=AD$10, $F232, "")</f>
        <v/>
      </c>
      <c r="AE232" t="str">
        <f>IF($D232=AE$10, $F232, "")</f>
        <v>Change Station Leave Used YTD</v>
      </c>
      <c r="AF232" t="str">
        <f>IF($D232=AF$10, $F232, "")</f>
        <v/>
      </c>
      <c r="AH232">
        <f>COUNTIF(AI$11:AI$2024, AI232)</f>
        <v>2</v>
      </c>
      <c r="AI232" t="str">
        <f>V232&amp;AB232&amp;W232&amp;AC232&amp;X232&amp;AD232&amp;Y232&amp;AE232&amp;Z232&amp;AF232</f>
        <v>Administrative Leave Physical Fitness Used YTDChange Station Leave Used YTD</v>
      </c>
      <c r="AJ232">
        <f>IF(ROW()=11,1,IF(AK231+1=AK232,AJ231,AJ231+1))</f>
        <v>192</v>
      </c>
      <c r="AK232">
        <f>IF(AI232=AI231, AK231+1, 1)</f>
        <v>1</v>
      </c>
      <c r="AL232" s="26" t="str">
        <f>AM232&amp;AN232</f>
        <v>DFASPFAdministrative Leave Physical Fitness Used YTD12374IBCCOZChange Station Leave Used YTD</v>
      </c>
      <c r="AM232" t="str">
        <f>K232</f>
        <v>DFASPFAdministrative Leave Physical Fitness Used YTD</v>
      </c>
      <c r="AN232" t="str">
        <f>L232</f>
        <v>12374IBCCOZChange Station Leave Used YTD</v>
      </c>
      <c r="AO232">
        <f>COUNTIF(AM$11:AM$1107, AM232)</f>
        <v>3</v>
      </c>
      <c r="AP232">
        <f>COUNTIF(AN$11:AN$1107, AN232)</f>
        <v>11</v>
      </c>
      <c r="AQ232">
        <f>MATCH(AM232, AM$11:AM$1107, 0)</f>
        <v>222</v>
      </c>
      <c r="AR232">
        <f>MATCH(AN232, AN$11:AN$1107, 0)</f>
        <v>222</v>
      </c>
      <c r="AS232">
        <v>996</v>
      </c>
      <c r="AU232" t="str">
        <f>C232</f>
        <v>Administrative Leave Physical Fitness Used YTD</v>
      </c>
      <c r="AV232" t="str">
        <f>IF(F232="", "", F232)</f>
        <v>Change Station Leave Used YTD</v>
      </c>
      <c r="AW232" s="13">
        <f>M232</f>
        <v>0.96025515048963694</v>
      </c>
      <c r="AX232" t="e">
        <f>VLOOKUP(AI232, UniquePairs!A$5:A$2000, 1, FALSE)</f>
        <v>#N/A</v>
      </c>
      <c r="AY232" t="str">
        <f>IFERROR(INDEX(UniquePairs!A$5:K$1000, MATCH(AL232, UniquePairs!A$5:A$1000, 0), 10), "")</f>
        <v/>
      </c>
      <c r="AZ232" s="13">
        <f>IF(AY232&lt;&gt;"", AY232, AW232)</f>
        <v>0.96025515048963694</v>
      </c>
      <c r="BA232" t="str">
        <f>IF(AZ232=0,"None",IF(AZ232&lt;0.6,"Weak",IF(AZ232&lt;0.7,"Review",IF(AZ232&lt;0.8,"Good",IF(AZ232&lt;0.9,"Very Good","Solid")))))</f>
        <v>Solid</v>
      </c>
      <c r="BB232" s="28" t="str">
        <f>IF(AJ231=AJ232, BB231, BC232)</f>
        <v>Leave Used YTD</v>
      </c>
      <c r="BC232" t="str">
        <f>IF(AV232="",AU232,StringMatch(AU232,AV232,TRUE))</f>
        <v>Leave Used YTD</v>
      </c>
      <c r="BD232" t="str">
        <f>TRIM(SUBSTITUTE(SUBSTITUTE(SUBSTITUTE(SUBSTITUTE(SUBSTITUTE(SUBSTITUTE(SUBSTITUTE(SUBSTITUTE(SUBSTITUTE(SUBSTITUTE(AU232,BR232,""),BS232,""),BT232,""),BU232,""),BV232,""),BW232,""),BX232,""),BY232,""),BZ232,""),CA232,""))</f>
        <v>Administrative Physical Fitness</v>
      </c>
      <c r="BE232" t="str">
        <f>TRIM(SUBSTITUTE(SUBSTITUTE(SUBSTITUTE(SUBSTITUTE(SUBSTITUTE(SUBSTITUTE(SUBSTITUTE(SUBSTITUTE(SUBSTITUTE(SUBSTITUTE(AV232,BH232,""),BI232,""),BJ232,""),BK232,""),BL232,""),BM232,""),BN232,""),BO232,""),BP232,""),BQ232,""))</f>
        <v>Change Station</v>
      </c>
      <c r="BF232" s="21">
        <f>LEN(AU232)-LEN(SUBSTITUTE(AU232," ",""))</f>
        <v>5</v>
      </c>
      <c r="BG232" s="21">
        <f>LEN(AV232)-LEN(SUBSTITUTE(AV232," ",""))</f>
        <v>4</v>
      </c>
      <c r="BH232" s="21" t="str">
        <f>IF(BF232=0,AU232,findspace($AU232,BH$10))</f>
        <v>Administrative</v>
      </c>
      <c r="BI232" s="21" t="str">
        <f>IF(BH232=0,AN232,findspace($AU232,BI$10))</f>
        <v>Leave</v>
      </c>
      <c r="BJ232" s="21" t="str">
        <f>IF(BI232=0,AV232,findspace($AU232,BJ$10))</f>
        <v>Physical</v>
      </c>
      <c r="BK232" s="21" t="str">
        <f>IF(BJ232=0,AW232,findspace($AU232,BK$10))</f>
        <v>Fitness</v>
      </c>
      <c r="BL232" s="21" t="str">
        <f>IF(BK232=0,AX232,findspace($AU232,BL$10))</f>
        <v>Used</v>
      </c>
      <c r="BM232" s="21" t="str">
        <f>IF(BL232=0,BF232,findspace($AU232,BM$10))</f>
        <v>YTD</v>
      </c>
      <c r="BN232" s="21" t="str">
        <f>IF(BM232=0,BH232,findspace($AU232,BN$10))</f>
        <v/>
      </c>
      <c r="BO232" s="21" t="str">
        <f>IF(BN232=0,BI232,findspace($AU232,BO$10))</f>
        <v/>
      </c>
      <c r="BR232" s="21" t="str">
        <f>IF($BG232=0,$AV232,findspace($AV232,BR$10))</f>
        <v>Change</v>
      </c>
      <c r="BS232" s="21" t="str">
        <f>IF($BG232=0,$AV232,findspace($AV232,BS$10))</f>
        <v>Station</v>
      </c>
      <c r="BT232" s="21" t="str">
        <f>IF($BG232=0,$AV232,findspace($AV232,BT$10))</f>
        <v>Leave</v>
      </c>
      <c r="BU232" s="21" t="str">
        <f>IF($BG232=0,$AV232,findspace($AV232,BU$10))</f>
        <v>Used</v>
      </c>
      <c r="BV232" s="21" t="str">
        <f>IF($BG232=0,$AV232,findspace($AV232,BV$10))</f>
        <v>YTD</v>
      </c>
      <c r="BW232" s="21" t="str">
        <f>IF($BG232=0,$AV232,findspace($AV232,BW$10))</f>
        <v/>
      </c>
      <c r="BX232" s="21" t="str">
        <f>IF($BG232=0,$AV232,findspace($AV232,BX$10))</f>
        <v/>
      </c>
      <c r="BY232" s="21" t="str">
        <f>IF($BG232=0,$AV232,findspace($AV232,BY$10))</f>
        <v/>
      </c>
      <c r="BZ232" s="21" t="str">
        <f>IF($BG232=0,$AV232,findspace($AV232,BZ$10))</f>
        <v/>
      </c>
      <c r="CA232" s="21" t="str">
        <f>IF($BG232=0,$AV232,findspace($AV232,CA$10))</f>
        <v/>
      </c>
    </row>
    <row r="233" spans="1:79" x14ac:dyDescent="0.35">
      <c r="A233" t="s">
        <v>1837</v>
      </c>
      <c r="B233" t="s">
        <v>2906</v>
      </c>
      <c r="C233" t="s">
        <v>2908</v>
      </c>
      <c r="D233" t="s">
        <v>1839</v>
      </c>
      <c r="E233" t="s">
        <v>494</v>
      </c>
      <c r="F233" t="s">
        <v>3392</v>
      </c>
      <c r="G233" s="13">
        <v>0.96025515048963694</v>
      </c>
      <c r="I233">
        <v>12374</v>
      </c>
      <c r="J233" t="str">
        <f>K233&amp;L233</f>
        <v>IBCCOZChange Station Leave Used YTD12374DFASPFAdministrative Leave Physical Fitness Used YTD</v>
      </c>
      <c r="K233" t="str">
        <f>A233&amp;B233&amp;C233</f>
        <v>IBCCOZChange Station Leave Used YTD</v>
      </c>
      <c r="L233" t="str">
        <f>I233&amp;D233&amp;E233&amp;F233</f>
        <v>12374DFASPFAdministrative Leave Physical Fitness Used YTD</v>
      </c>
      <c r="M233" s="13">
        <f>G233</f>
        <v>0.96025515048963694</v>
      </c>
      <c r="N233" s="13"/>
      <c r="O233" s="19">
        <v>738</v>
      </c>
      <c r="P233">
        <f>COUNTIF(C$11:C$2024, C233)</f>
        <v>3</v>
      </c>
      <c r="Q233">
        <f>COUNTIF(F$11:F$177, F233)</f>
        <v>0</v>
      </c>
      <c r="R233" t="b">
        <f>A233=D233</f>
        <v>0</v>
      </c>
      <c r="S233" t="b">
        <f>A233&amp;B233&amp;C233=D233&amp;E233&amp;F233</f>
        <v>0</v>
      </c>
      <c r="V233" t="str">
        <f>IF($A233=V$10, $C233, "")</f>
        <v/>
      </c>
      <c r="W233" t="str">
        <f>IF($A233=W$10, $C233, "")</f>
        <v/>
      </c>
      <c r="X233" t="str">
        <f>IF($A233=X$10, $C233, "")</f>
        <v/>
      </c>
      <c r="Y233" t="str">
        <f>IF($A233=Y$10, $C233, "")</f>
        <v>Change Station Leave Used YTD</v>
      </c>
      <c r="Z233" t="str">
        <f>IF($A233=Z$10, $C233, "")</f>
        <v/>
      </c>
      <c r="AB233" t="str">
        <f>IF($D233=AB$10, $F233, "")</f>
        <v>Administrative Leave Physical Fitness Used YTD</v>
      </c>
      <c r="AC233" t="str">
        <f>IF($D233=AC$10, $F233, "")</f>
        <v/>
      </c>
      <c r="AD233" t="str">
        <f>IF($D233=AD$10, $F233, "")</f>
        <v/>
      </c>
      <c r="AE233" t="str">
        <f>IF($D233=AE$10, $F233, "")</f>
        <v/>
      </c>
      <c r="AF233" t="str">
        <f>IF($D233=AF$10, $F233, "")</f>
        <v/>
      </c>
      <c r="AH233">
        <f>COUNTIF(AI$11:AI$2024, AI233)</f>
        <v>2</v>
      </c>
      <c r="AI233" t="str">
        <f>V233&amp;AB233&amp;W233&amp;AC233&amp;X233&amp;AD233&amp;Y233&amp;AE233&amp;Z233&amp;AF233</f>
        <v>Administrative Leave Physical Fitness Used YTDChange Station Leave Used YTD</v>
      </c>
      <c r="AJ233">
        <f>IF(ROW()=11,1,IF(AK232+1=AK233,AJ232,AJ232+1))</f>
        <v>192</v>
      </c>
      <c r="AK233">
        <f>IF(AI233=AI232, AK232+1, 1)</f>
        <v>2</v>
      </c>
      <c r="AL233" s="26" t="str">
        <f>AM233&amp;AN233</f>
        <v>IBCCOZChange Station Leave Used YTD12374DFASPFAdministrative Leave Physical Fitness Used YTD</v>
      </c>
      <c r="AM233" t="str">
        <f>K233</f>
        <v>IBCCOZChange Station Leave Used YTD</v>
      </c>
      <c r="AN233" t="str">
        <f>L233</f>
        <v>12374DFASPFAdministrative Leave Physical Fitness Used YTD</v>
      </c>
      <c r="AO233">
        <f>COUNTIF(AM$11:AM$1107, AM233)</f>
        <v>3</v>
      </c>
      <c r="AP233">
        <f>COUNTIF(AN$11:AN$1107, AN233)</f>
        <v>5</v>
      </c>
      <c r="AQ233">
        <f>MATCH(AM233, AM$11:AM$1107, 0)</f>
        <v>223</v>
      </c>
      <c r="AR233">
        <f>MATCH(AN233, AN$11:AN$1107, 0)</f>
        <v>223</v>
      </c>
      <c r="AS233">
        <v>738</v>
      </c>
      <c r="AU233" t="str">
        <f>C233</f>
        <v>Change Station Leave Used YTD</v>
      </c>
      <c r="AV233" t="str">
        <f>IF(F233="", "", F233)</f>
        <v>Administrative Leave Physical Fitness Used YTD</v>
      </c>
      <c r="AW233" s="13">
        <f>M233</f>
        <v>0.96025515048963694</v>
      </c>
      <c r="AX233" t="e">
        <f>VLOOKUP(AI233, UniquePairs!A$5:A$2000, 1, FALSE)</f>
        <v>#N/A</v>
      </c>
      <c r="AY233" t="str">
        <f>IFERROR(INDEX(UniquePairs!A$5:K$1000, MATCH(AL233, UniquePairs!A$5:A$1000, 0), 10), "")</f>
        <v/>
      </c>
      <c r="AZ233" s="13">
        <f>IF(AY233&lt;&gt;"", AY233, AW233)</f>
        <v>0.96025515048963694</v>
      </c>
      <c r="BA233" t="str">
        <f>IF(AZ233=0,"None",IF(AZ233&lt;0.6,"Weak",IF(AZ233&lt;0.7,"Review",IF(AZ233&lt;0.8,"Good",IF(AZ233&lt;0.9,"Very Good","Solid")))))</f>
        <v>Solid</v>
      </c>
      <c r="BB233" s="28" t="str">
        <f>IF(AJ232=AJ233, BB232, BC233)</f>
        <v>Leave Used YTD</v>
      </c>
      <c r="BC233" t="str">
        <f>IF(AV233="",AU233,StringMatch(AU233,AV233,TRUE))</f>
        <v>Leave Used YTD</v>
      </c>
      <c r="BD233" t="str">
        <f>TRIM(SUBSTITUTE(SUBSTITUTE(SUBSTITUTE(SUBSTITUTE(SUBSTITUTE(SUBSTITUTE(SUBSTITUTE(SUBSTITUTE(SUBSTITUTE(SUBSTITUTE(AU233,BR233,""),BS233,""),BT233,""),BU233,""),BV233,""),BW233,""),BX233,""),BY233,""),BZ233,""),CA233,""))</f>
        <v>Change Station</v>
      </c>
      <c r="BE233" t="str">
        <f>TRIM(SUBSTITUTE(SUBSTITUTE(SUBSTITUTE(SUBSTITUTE(SUBSTITUTE(SUBSTITUTE(SUBSTITUTE(SUBSTITUTE(SUBSTITUTE(SUBSTITUTE(AV233,BH233,""),BI233,""),BJ233,""),BK233,""),BL233,""),BM233,""),BN233,""),BO233,""),BP233,""),BQ233,""))</f>
        <v>Administrative Physical Fitness</v>
      </c>
      <c r="BF233" s="21">
        <f>LEN(AU233)-LEN(SUBSTITUTE(AU233," ",""))</f>
        <v>4</v>
      </c>
      <c r="BG233" s="21">
        <f>LEN(AV233)-LEN(SUBSTITUTE(AV233," ",""))</f>
        <v>5</v>
      </c>
      <c r="BH233" s="21" t="str">
        <f>IF(BF233=0,AU233,findspace($AU233,BH$10))</f>
        <v>Change</v>
      </c>
      <c r="BI233" s="21" t="str">
        <f>IF(BH233=0,AN233,findspace($AU233,BI$10))</f>
        <v>Station</v>
      </c>
      <c r="BJ233" s="21" t="str">
        <f>IF(BI233=0,AV233,findspace($AU233,BJ$10))</f>
        <v>Leave</v>
      </c>
      <c r="BK233" s="21" t="str">
        <f>IF(BJ233=0,AW233,findspace($AU233,BK$10))</f>
        <v>Used</v>
      </c>
      <c r="BL233" s="21" t="str">
        <f>IF(BK233=0,AX233,findspace($AU233,BL$10))</f>
        <v>YTD</v>
      </c>
      <c r="BM233" s="21" t="str">
        <f>IF(BL233=0,BF233,findspace($AU233,BM$10))</f>
        <v/>
      </c>
      <c r="BN233" s="21" t="str">
        <f>IF(BM233=0,BH233,findspace($AU233,BN$10))</f>
        <v/>
      </c>
      <c r="BO233" s="21" t="str">
        <f>IF(BN233=0,BI233,findspace($AU233,BO$10))</f>
        <v/>
      </c>
      <c r="BR233" s="21" t="str">
        <f>IF($BG233=0,$AV233,findspace($AV233,BR$10))</f>
        <v>Administrative</v>
      </c>
      <c r="BS233" s="21" t="str">
        <f>IF($BG233=0,$AV233,findspace($AV233,BS$10))</f>
        <v>Leave</v>
      </c>
      <c r="BT233" s="21" t="str">
        <f>IF($BG233=0,$AV233,findspace($AV233,BT$10))</f>
        <v>Physical</v>
      </c>
      <c r="BU233" s="21" t="str">
        <f>IF($BG233=0,$AV233,findspace($AV233,BU$10))</f>
        <v>Fitness</v>
      </c>
      <c r="BV233" s="21" t="str">
        <f>IF($BG233=0,$AV233,findspace($AV233,BV$10))</f>
        <v>Used</v>
      </c>
      <c r="BW233" s="21" t="str">
        <f>IF($BG233=0,$AV233,findspace($AV233,BW$10))</f>
        <v>YTD</v>
      </c>
      <c r="BX233" s="21" t="str">
        <f>IF($BG233=0,$AV233,findspace($AV233,BX$10))</f>
        <v/>
      </c>
      <c r="BY233" s="21" t="str">
        <f>IF($BG233=0,$AV233,findspace($AV233,BY$10))</f>
        <v/>
      </c>
      <c r="BZ233" s="21" t="str">
        <f>IF($BG233=0,$AV233,findspace($AV233,BZ$10))</f>
        <v/>
      </c>
      <c r="CA233" s="21" t="str">
        <f>IF($BG233=0,$AV233,findspace($AV233,CA$10))</f>
        <v/>
      </c>
    </row>
    <row r="234" spans="1:79" x14ac:dyDescent="0.35">
      <c r="A234" t="s">
        <v>1837</v>
      </c>
      <c r="B234" t="s">
        <v>3</v>
      </c>
      <c r="C234" t="s">
        <v>2905</v>
      </c>
      <c r="D234" t="s">
        <v>1836</v>
      </c>
      <c r="E234">
        <v>85</v>
      </c>
      <c r="F234" t="s">
        <v>2807</v>
      </c>
      <c r="G234" s="13">
        <v>0.96018526765832368</v>
      </c>
      <c r="I234">
        <v>12374</v>
      </c>
      <c r="J234" t="str">
        <f>K234&amp;L234</f>
        <v>IBCCOSChange Station Leave Used12374GSA85Donated Leave Used</v>
      </c>
      <c r="K234" t="str">
        <f>A234&amp;B234&amp;C234</f>
        <v>IBCCOSChange Station Leave Used</v>
      </c>
      <c r="L234" t="str">
        <f>I234&amp;D234&amp;E234&amp;F234</f>
        <v>12374GSA85Donated Leave Used</v>
      </c>
      <c r="M234" s="13">
        <f>G234</f>
        <v>0.96018526765832368</v>
      </c>
      <c r="N234" s="13"/>
      <c r="O234" s="19">
        <v>313</v>
      </c>
      <c r="P234">
        <f>COUNTIF(C$11:C$2024, C234)</f>
        <v>3</v>
      </c>
      <c r="Q234">
        <f>COUNTIF(F$11:F$177, F234)</f>
        <v>0</v>
      </c>
      <c r="R234" t="b">
        <f>A234=D234</f>
        <v>0</v>
      </c>
      <c r="S234" t="b">
        <f>A234&amp;B234&amp;C234=D234&amp;E234&amp;F234</f>
        <v>0</v>
      </c>
      <c r="V234" t="str">
        <f>IF($A234=V$10, $C234, "")</f>
        <v/>
      </c>
      <c r="W234" t="str">
        <f>IF($A234=W$10, $C234, "")</f>
        <v/>
      </c>
      <c r="X234" t="str">
        <f>IF($A234=X$10, $C234, "")</f>
        <v/>
      </c>
      <c r="Y234" t="str">
        <f>IF($A234=Y$10, $C234, "")</f>
        <v>Change Station Leave Used</v>
      </c>
      <c r="Z234" t="str">
        <f>IF($A234=Z$10, $C234, "")</f>
        <v/>
      </c>
      <c r="AB234" t="str">
        <f>IF($D234=AB$10, $F234, "")</f>
        <v/>
      </c>
      <c r="AC234" t="str">
        <f>IF($D234=AC$10, $F234, "")</f>
        <v>Donated Leave Used</v>
      </c>
      <c r="AD234" t="str">
        <f>IF($D234=AD$10, $F234, "")</f>
        <v/>
      </c>
      <c r="AE234" t="str">
        <f>IF($D234=AE$10, $F234, "")</f>
        <v/>
      </c>
      <c r="AF234" t="str">
        <f>IF($D234=AF$10, $F234, "")</f>
        <v/>
      </c>
      <c r="AH234">
        <f>COUNTIF(AI$11:AI$2024, AI234)</f>
        <v>2</v>
      </c>
      <c r="AI234" t="str">
        <f>V234&amp;AB234&amp;W234&amp;AC234&amp;X234&amp;AD234&amp;Y234&amp;AE234&amp;Z234&amp;AF234</f>
        <v>Donated Leave UsedChange Station Leave Used</v>
      </c>
      <c r="AJ234">
        <f>IF(ROW()=11,1,IF(AK233+1=AK234,AJ233,AJ233+1))</f>
        <v>193</v>
      </c>
      <c r="AK234">
        <f>IF(AI234=AI233, AK233+1, 1)</f>
        <v>1</v>
      </c>
      <c r="AL234" s="26" t="str">
        <f>AM234&amp;AN234</f>
        <v>IBCCOSChange Station Leave Used12374GSA85Donated Leave Used</v>
      </c>
      <c r="AM234" t="str">
        <f>K234</f>
        <v>IBCCOSChange Station Leave Used</v>
      </c>
      <c r="AN234" t="str">
        <f>L234</f>
        <v>12374GSA85Donated Leave Used</v>
      </c>
      <c r="AO234">
        <f>COUNTIF(AM$11:AM$1107, AM234)</f>
        <v>3</v>
      </c>
      <c r="AP234">
        <f>COUNTIF(AN$11:AN$1107, AN234)</f>
        <v>13</v>
      </c>
      <c r="AQ234">
        <f>MATCH(AM234, AM$11:AM$1107, 0)</f>
        <v>224</v>
      </c>
      <c r="AR234">
        <f>MATCH(AN234, AN$11:AN$1107, 0)</f>
        <v>203</v>
      </c>
      <c r="AS234">
        <v>313</v>
      </c>
      <c r="AU234" t="str">
        <f>C234</f>
        <v>Change Station Leave Used</v>
      </c>
      <c r="AV234" t="str">
        <f>IF(F234="", "", F234)</f>
        <v>Donated Leave Used</v>
      </c>
      <c r="AW234" s="13">
        <f>M234</f>
        <v>0.96018526765832368</v>
      </c>
      <c r="AX234" t="e">
        <f>VLOOKUP(AI234, UniquePairs!A$5:A$2000, 1, FALSE)</f>
        <v>#N/A</v>
      </c>
      <c r="AY234" t="str">
        <f>IFERROR(INDEX(UniquePairs!A$5:K$1000, MATCH(AL234, UniquePairs!A$5:A$1000, 0), 10), "")</f>
        <v/>
      </c>
      <c r="AZ234" s="13">
        <f>IF(AY234&lt;&gt;"", AY234, AW234)</f>
        <v>0.96018526765832368</v>
      </c>
      <c r="BA234" t="str">
        <f>IF(AZ234=0,"None",IF(AZ234&lt;0.6,"Weak",IF(AZ234&lt;0.7,"Review",IF(AZ234&lt;0.8,"Good",IF(AZ234&lt;0.9,"Very Good","Solid")))))</f>
        <v>Solid</v>
      </c>
      <c r="BB234" s="28" t="str">
        <f>IF(AJ233=AJ234, BB233, BC234)</f>
        <v>Leave Used</v>
      </c>
      <c r="BC234" t="str">
        <f>IF(AV234="",AU234,StringMatch(AU234,AV234,TRUE))</f>
        <v>Leave Used</v>
      </c>
      <c r="BD234" t="str">
        <f>TRIM(SUBSTITUTE(SUBSTITUTE(SUBSTITUTE(SUBSTITUTE(SUBSTITUTE(SUBSTITUTE(SUBSTITUTE(SUBSTITUTE(SUBSTITUTE(SUBSTITUTE(AU234,BR234,""),BS234,""),BT234,""),BU234,""),BV234,""),BW234,""),BX234,""),BY234,""),BZ234,""),CA234,""))</f>
        <v>Change Station</v>
      </c>
      <c r="BE234" t="str">
        <f>TRIM(SUBSTITUTE(SUBSTITUTE(SUBSTITUTE(SUBSTITUTE(SUBSTITUTE(SUBSTITUTE(SUBSTITUTE(SUBSTITUTE(SUBSTITUTE(SUBSTITUTE(AV234,BH234,""),BI234,""),BJ234,""),BK234,""),BL234,""),BM234,""),BN234,""),BO234,""),BP234,""),BQ234,""))</f>
        <v>Donated</v>
      </c>
      <c r="BF234" s="21">
        <f>LEN(AU234)-LEN(SUBSTITUTE(AU234," ",""))</f>
        <v>3</v>
      </c>
      <c r="BG234" s="21">
        <f>LEN(AV234)-LEN(SUBSTITUTE(AV234," ",""))</f>
        <v>2</v>
      </c>
      <c r="BH234" s="21" t="str">
        <f>IF(BF234=0,AU234,findspace($AU234,BH$10))</f>
        <v>Change</v>
      </c>
      <c r="BI234" s="21" t="str">
        <f>IF(BH234=0,AN234,findspace($AU234,BI$10))</f>
        <v>Station</v>
      </c>
      <c r="BJ234" s="21" t="str">
        <f>IF(BI234=0,AV234,findspace($AU234,BJ$10))</f>
        <v>Leave</v>
      </c>
      <c r="BK234" s="21" t="str">
        <f>IF(BJ234=0,AW234,findspace($AU234,BK$10))</f>
        <v>Used</v>
      </c>
      <c r="BL234" s="21" t="str">
        <f>IF(BK234=0,AX234,findspace($AU234,BL$10))</f>
        <v/>
      </c>
      <c r="BM234" s="21" t="str">
        <f>IF(BL234=0,BF234,findspace($AU234,BM$10))</f>
        <v/>
      </c>
      <c r="BN234" s="21" t="str">
        <f>IF(BM234=0,BH234,findspace($AU234,BN$10))</f>
        <v/>
      </c>
      <c r="BO234" s="21" t="str">
        <f>IF(BN234=0,BI234,findspace($AU234,BO$10))</f>
        <v/>
      </c>
      <c r="BR234" s="21" t="str">
        <f>IF($BG234=0,$AV234,findspace($AV234,BR$10))</f>
        <v>Donated</v>
      </c>
      <c r="BS234" s="21" t="str">
        <f>IF($BG234=0,$AV234,findspace($AV234,BS$10))</f>
        <v>Leave</v>
      </c>
      <c r="BT234" s="21" t="str">
        <f>IF($BG234=0,$AV234,findspace($AV234,BT$10))</f>
        <v>Used</v>
      </c>
      <c r="BU234" s="21" t="str">
        <f>IF($BG234=0,$AV234,findspace($AV234,BU$10))</f>
        <v/>
      </c>
      <c r="BV234" s="21" t="str">
        <f>IF($BG234=0,$AV234,findspace($AV234,BV$10))</f>
        <v/>
      </c>
      <c r="BW234" s="21" t="str">
        <f>IF($BG234=0,$AV234,findspace($AV234,BW$10))</f>
        <v/>
      </c>
      <c r="BX234" s="21" t="str">
        <f>IF($BG234=0,$AV234,findspace($AV234,BX$10))</f>
        <v/>
      </c>
      <c r="BY234" s="21" t="str">
        <f>IF($BG234=0,$AV234,findspace($AV234,BY$10))</f>
        <v/>
      </c>
      <c r="BZ234" s="21" t="str">
        <f>IF($BG234=0,$AV234,findspace($AV234,BZ$10))</f>
        <v/>
      </c>
      <c r="CA234" s="21" t="str">
        <f>IF($BG234=0,$AV234,findspace($AV234,CA$10))</f>
        <v/>
      </c>
    </row>
    <row r="235" spans="1:79" x14ac:dyDescent="0.35">
      <c r="A235" t="s">
        <v>1837</v>
      </c>
      <c r="B235" t="s">
        <v>2900</v>
      </c>
      <c r="C235" t="s">
        <v>2901</v>
      </c>
      <c r="D235" t="s">
        <v>1837</v>
      </c>
      <c r="E235" t="s">
        <v>2906</v>
      </c>
      <c r="F235" t="s">
        <v>2908</v>
      </c>
      <c r="G235" s="13">
        <v>0.96014427635615429</v>
      </c>
      <c r="I235">
        <v>12374</v>
      </c>
      <c r="J235" t="str">
        <f>K235&amp;L235</f>
        <v>IBCBOZBone Marrow Donor Leave Used YTD12374IBCCOZChange Station Leave Used YTD</v>
      </c>
      <c r="K235" t="str">
        <f>A235&amp;B235&amp;C235</f>
        <v>IBCBOZBone Marrow Donor Leave Used YTD</v>
      </c>
      <c r="L235" t="str">
        <f>I235&amp;D235&amp;E235&amp;F235</f>
        <v>12374IBCCOZChange Station Leave Used YTD</v>
      </c>
      <c r="M235" s="13">
        <f>G235</f>
        <v>0.96014427635615429</v>
      </c>
      <c r="N235" s="13"/>
      <c r="O235" s="19">
        <v>292</v>
      </c>
      <c r="P235">
        <f>COUNTIF(C$11:C$2024, C235)</f>
        <v>3</v>
      </c>
      <c r="Q235">
        <f>COUNTIF(F$11:F$177, F235)</f>
        <v>0</v>
      </c>
      <c r="R235" t="b">
        <f>A235=D235</f>
        <v>1</v>
      </c>
      <c r="S235" t="b">
        <f>A235&amp;B235&amp;C235=D235&amp;E235&amp;F235</f>
        <v>0</v>
      </c>
      <c r="V235" t="str">
        <f>IF($A235=V$10, $C235, "")</f>
        <v/>
      </c>
      <c r="W235" t="str">
        <f>IF($A235=W$10, $C235, "")</f>
        <v/>
      </c>
      <c r="X235" t="str">
        <f>IF($A235=X$10, $C235, "")</f>
        <v/>
      </c>
      <c r="Y235" t="str">
        <f>IF($A235=Y$10, $C235, "")</f>
        <v>Bone Marrow Donor Leave Used YTD</v>
      </c>
      <c r="Z235" t="str">
        <f>IF($A235=Z$10, $C235, "")</f>
        <v/>
      </c>
      <c r="AB235" t="str">
        <f>IF($D235=AB$10, $F235, "")</f>
        <v/>
      </c>
      <c r="AC235" t="str">
        <f>IF($D235=AC$10, $F235, "")</f>
        <v/>
      </c>
      <c r="AD235" t="str">
        <f>IF($D235=AD$10, $F235, "")</f>
        <v/>
      </c>
      <c r="AE235" t="str">
        <f>IF($D235=AE$10, $F235, "")</f>
        <v>Change Station Leave Used YTD</v>
      </c>
      <c r="AF235" t="str">
        <f>IF($D235=AF$10, $F235, "")</f>
        <v/>
      </c>
      <c r="AH235">
        <f>COUNTIF(AI$11:AI$2024, AI235)</f>
        <v>1</v>
      </c>
      <c r="AI235" t="str">
        <f>V235&amp;AB235&amp;W235&amp;AC235&amp;X235&amp;AD235&amp;Y235&amp;AE235&amp;Z235&amp;AF235</f>
        <v>Bone Marrow Donor Leave Used YTDChange Station Leave Used YTD</v>
      </c>
      <c r="AJ235">
        <f>IF(ROW()=11,1,IF(AK234+1=AK235,AJ234,AJ234+1))</f>
        <v>194</v>
      </c>
      <c r="AK235">
        <f>IF(AI235=AI234, AK234+1, 1)</f>
        <v>1</v>
      </c>
      <c r="AL235" s="26" t="str">
        <f>AM235&amp;AN235</f>
        <v>IBCBOZBone Marrow Donor Leave Used YTD12374IBCCOZChange Station Leave Used YTD</v>
      </c>
      <c r="AM235" t="str">
        <f>K235</f>
        <v>IBCBOZBone Marrow Donor Leave Used YTD</v>
      </c>
      <c r="AN235" t="str">
        <f>L235</f>
        <v>12374IBCCOZChange Station Leave Used YTD</v>
      </c>
      <c r="AO235">
        <f>COUNTIF(AM$11:AM$1107, AM235)</f>
        <v>3</v>
      </c>
      <c r="AP235">
        <f>COUNTIF(AN$11:AN$1107, AN235)</f>
        <v>11</v>
      </c>
      <c r="AQ235">
        <f>MATCH(AM235, AM$11:AM$1107, 0)</f>
        <v>225</v>
      </c>
      <c r="AR235">
        <f>MATCH(AN235, AN$11:AN$1107, 0)</f>
        <v>222</v>
      </c>
      <c r="AS235">
        <v>292</v>
      </c>
      <c r="AU235" t="str">
        <f>C235</f>
        <v>Bone Marrow Donor Leave Used YTD</v>
      </c>
      <c r="AV235" t="str">
        <f>IF(F235="", "", F235)</f>
        <v>Change Station Leave Used YTD</v>
      </c>
      <c r="AW235" s="13">
        <f>M235</f>
        <v>0.96014427635615429</v>
      </c>
      <c r="AX235" t="e">
        <f>VLOOKUP(AI235, UniquePairs!A$5:A$2000, 1, FALSE)</f>
        <v>#N/A</v>
      </c>
      <c r="AY235" t="str">
        <f>IFERROR(INDEX(UniquePairs!A$5:K$1000, MATCH(AL235, UniquePairs!A$5:A$1000, 0), 10), "")</f>
        <v/>
      </c>
      <c r="AZ235" s="13">
        <f>IF(AY235&lt;&gt;"", AY235, AW235)</f>
        <v>0.96014427635615429</v>
      </c>
      <c r="BA235" t="str">
        <f>IF(AZ235=0,"None",IF(AZ235&lt;0.6,"Weak",IF(AZ235&lt;0.7,"Review",IF(AZ235&lt;0.8,"Good",IF(AZ235&lt;0.9,"Very Good","Solid")))))</f>
        <v>Solid</v>
      </c>
      <c r="BB235" s="28" t="str">
        <f>IF(AJ234=AJ235, BB234, BC235)</f>
        <v>Leave Used YTD</v>
      </c>
      <c r="BC235" t="str">
        <f>IF(AV235="",AU235,StringMatch(AU235,AV235,TRUE))</f>
        <v>Leave Used YTD</v>
      </c>
      <c r="BD235" t="str">
        <f>TRIM(SUBSTITUTE(SUBSTITUTE(SUBSTITUTE(SUBSTITUTE(SUBSTITUTE(SUBSTITUTE(SUBSTITUTE(SUBSTITUTE(SUBSTITUTE(SUBSTITUTE(AU235,BR235,""),BS235,""),BT235,""),BU235,""),BV235,""),BW235,""),BX235,""),BY235,""),BZ235,""),CA235,""))</f>
        <v>Bone Marrow Donor</v>
      </c>
      <c r="BE235" t="str">
        <f>TRIM(SUBSTITUTE(SUBSTITUTE(SUBSTITUTE(SUBSTITUTE(SUBSTITUTE(SUBSTITUTE(SUBSTITUTE(SUBSTITUTE(SUBSTITUTE(SUBSTITUTE(AV235,BH235,""),BI235,""),BJ235,""),BK235,""),BL235,""),BM235,""),BN235,""),BO235,""),BP235,""),BQ235,""))</f>
        <v>Change Station</v>
      </c>
      <c r="BF235" s="21">
        <f>LEN(AU235)-LEN(SUBSTITUTE(AU235," ",""))</f>
        <v>5</v>
      </c>
      <c r="BG235" s="21">
        <f>LEN(AV235)-LEN(SUBSTITUTE(AV235," ",""))</f>
        <v>4</v>
      </c>
      <c r="BH235" s="21" t="str">
        <f>IF(BF235=0,AU235,findspace($AU235,BH$10))</f>
        <v>Bone</v>
      </c>
      <c r="BI235" s="21" t="str">
        <f>IF(BH235=0,AN235,findspace($AU235,BI$10))</f>
        <v>Marrow</v>
      </c>
      <c r="BJ235" s="21" t="str">
        <f>IF(BI235=0,AV235,findspace($AU235,BJ$10))</f>
        <v>Donor</v>
      </c>
      <c r="BK235" s="21" t="str">
        <f>IF(BJ235=0,AW235,findspace($AU235,BK$10))</f>
        <v>Leave</v>
      </c>
      <c r="BL235" s="21" t="str">
        <f>IF(BK235=0,AX235,findspace($AU235,BL$10))</f>
        <v>Used</v>
      </c>
      <c r="BM235" s="21" t="str">
        <f>IF(BL235=0,BF235,findspace($AU235,BM$10))</f>
        <v>YTD</v>
      </c>
      <c r="BN235" s="21" t="str">
        <f>IF(BM235=0,BH235,findspace($AU235,BN$10))</f>
        <v/>
      </c>
      <c r="BO235" s="21" t="str">
        <f>IF(BN235=0,BI235,findspace($AU235,BO$10))</f>
        <v/>
      </c>
      <c r="BR235" s="21" t="str">
        <f>IF($BG235=0,$AV235,findspace($AV235,BR$10))</f>
        <v>Change</v>
      </c>
      <c r="BS235" s="21" t="str">
        <f>IF($BG235=0,$AV235,findspace($AV235,BS$10))</f>
        <v>Station</v>
      </c>
      <c r="BT235" s="21" t="str">
        <f>IF($BG235=0,$AV235,findspace($AV235,BT$10))</f>
        <v>Leave</v>
      </c>
      <c r="BU235" s="21" t="str">
        <f>IF($BG235=0,$AV235,findspace($AV235,BU$10))</f>
        <v>Used</v>
      </c>
      <c r="BV235" s="21" t="str">
        <f>IF($BG235=0,$AV235,findspace($AV235,BV$10))</f>
        <v>YTD</v>
      </c>
      <c r="BW235" s="21" t="str">
        <f>IF($BG235=0,$AV235,findspace($AV235,BW$10))</f>
        <v/>
      </c>
      <c r="BX235" s="21" t="str">
        <f>IF($BG235=0,$AV235,findspace($AV235,BX$10))</f>
        <v/>
      </c>
      <c r="BY235" s="21" t="str">
        <f>IF($BG235=0,$AV235,findspace($AV235,BY$10))</f>
        <v/>
      </c>
      <c r="BZ235" s="21" t="str">
        <f>IF($BG235=0,$AV235,findspace($AV235,BZ$10))</f>
        <v/>
      </c>
      <c r="CA235" s="21" t="str">
        <f>IF($BG235=0,$AV235,findspace($AV235,CA$10))</f>
        <v/>
      </c>
    </row>
    <row r="236" spans="1:79" x14ac:dyDescent="0.35">
      <c r="A236" t="s">
        <v>1837</v>
      </c>
      <c r="B236" t="s">
        <v>2906</v>
      </c>
      <c r="C236" t="s">
        <v>2908</v>
      </c>
      <c r="D236" t="s">
        <v>1837</v>
      </c>
      <c r="E236" t="s">
        <v>2900</v>
      </c>
      <c r="F236" t="s">
        <v>2901</v>
      </c>
      <c r="G236" s="13">
        <v>0.96014427635615429</v>
      </c>
      <c r="I236">
        <v>12374</v>
      </c>
      <c r="J236" t="str">
        <f>K236&amp;L236</f>
        <v>IBCCOZChange Station Leave Used YTD12374IBCBOZBone Marrow Donor Leave Used YTD</v>
      </c>
      <c r="K236" t="str">
        <f>A236&amp;B236&amp;C236</f>
        <v>IBCCOZChange Station Leave Used YTD</v>
      </c>
      <c r="L236" t="str">
        <f>I236&amp;D236&amp;E236&amp;F236</f>
        <v>12374IBCBOZBone Marrow Donor Leave Used YTD</v>
      </c>
      <c r="M236" s="13">
        <f>G236</f>
        <v>0.96014427635615429</v>
      </c>
      <c r="N236" s="13"/>
      <c r="O236" s="19">
        <v>46</v>
      </c>
      <c r="P236">
        <f>COUNTIF(C$11:C$2024, C236)</f>
        <v>3</v>
      </c>
      <c r="Q236">
        <f>COUNTIF(F$11:F$177, F236)</f>
        <v>0</v>
      </c>
      <c r="R236" t="b">
        <f>A236=D236</f>
        <v>1</v>
      </c>
      <c r="S236" t="b">
        <f>A236&amp;B236&amp;C236=D236&amp;E236&amp;F236</f>
        <v>0</v>
      </c>
      <c r="V236" t="str">
        <f>IF($A236=V$10, $C236, "")</f>
        <v/>
      </c>
      <c r="W236" t="str">
        <f>IF($A236=W$10, $C236, "")</f>
        <v/>
      </c>
      <c r="X236" t="str">
        <f>IF($A236=X$10, $C236, "")</f>
        <v/>
      </c>
      <c r="Y236" t="str">
        <f>IF($A236=Y$10, $C236, "")</f>
        <v>Change Station Leave Used YTD</v>
      </c>
      <c r="Z236" t="str">
        <f>IF($A236=Z$10, $C236, "")</f>
        <v/>
      </c>
      <c r="AB236" t="str">
        <f>IF($D236=AB$10, $F236, "")</f>
        <v/>
      </c>
      <c r="AC236" t="str">
        <f>IF($D236=AC$10, $F236, "")</f>
        <v/>
      </c>
      <c r="AD236" t="str">
        <f>IF($D236=AD$10, $F236, "")</f>
        <v/>
      </c>
      <c r="AE236" t="str">
        <f>IF($D236=AE$10, $F236, "")</f>
        <v>Bone Marrow Donor Leave Used YTD</v>
      </c>
      <c r="AF236" t="str">
        <f>IF($D236=AF$10, $F236, "")</f>
        <v/>
      </c>
      <c r="AH236">
        <f>COUNTIF(AI$11:AI$2024, AI236)</f>
        <v>1</v>
      </c>
      <c r="AI236" t="str">
        <f>V236&amp;AB236&amp;W236&amp;AC236&amp;X236&amp;AD236&amp;Y236&amp;AE236&amp;Z236&amp;AF236</f>
        <v>Change Station Leave Used YTDBone Marrow Donor Leave Used YTD</v>
      </c>
      <c r="AJ236">
        <f>IF(ROW()=11,1,IF(AK235+1=AK236,AJ235,AJ235+1))</f>
        <v>195</v>
      </c>
      <c r="AK236">
        <f>IF(AI236=AI235, AK235+1, 1)</f>
        <v>1</v>
      </c>
      <c r="AL236" s="26" t="str">
        <f>AM236&amp;AN236</f>
        <v>IBCCOZChange Station Leave Used YTD12374IBCBOZBone Marrow Donor Leave Used YTD</v>
      </c>
      <c r="AM236" t="str">
        <f>K236</f>
        <v>IBCCOZChange Station Leave Used YTD</v>
      </c>
      <c r="AN236" t="str">
        <f>L236</f>
        <v>12374IBCBOZBone Marrow Donor Leave Used YTD</v>
      </c>
      <c r="AO236">
        <f>COUNTIF(AM$11:AM$1107, AM236)</f>
        <v>3</v>
      </c>
      <c r="AP236">
        <f>COUNTIF(AN$11:AN$1107, AN236)</f>
        <v>2</v>
      </c>
      <c r="AQ236">
        <f>MATCH(AM236, AM$11:AM$1107, 0)</f>
        <v>223</v>
      </c>
      <c r="AR236">
        <f>MATCH(AN236, AN$11:AN$1107, 0)</f>
        <v>226</v>
      </c>
      <c r="AS236">
        <v>46</v>
      </c>
      <c r="AU236" t="str">
        <f>C236</f>
        <v>Change Station Leave Used YTD</v>
      </c>
      <c r="AV236" t="str">
        <f>IF(F236="", "", F236)</f>
        <v>Bone Marrow Donor Leave Used YTD</v>
      </c>
      <c r="AW236" s="13">
        <f>M236</f>
        <v>0.96014427635615429</v>
      </c>
      <c r="AX236" t="e">
        <f>VLOOKUP(AI236, UniquePairs!A$5:A$2000, 1, FALSE)</f>
        <v>#N/A</v>
      </c>
      <c r="AY236" t="str">
        <f>IFERROR(INDEX(UniquePairs!A$5:K$1000, MATCH(AL236, UniquePairs!A$5:A$1000, 0), 10), "")</f>
        <v/>
      </c>
      <c r="AZ236" s="13">
        <f>IF(AY236&lt;&gt;"", AY236, AW236)</f>
        <v>0.96014427635615429</v>
      </c>
      <c r="BA236" t="str">
        <f>IF(AZ236=0,"None",IF(AZ236&lt;0.6,"Weak",IF(AZ236&lt;0.7,"Review",IF(AZ236&lt;0.8,"Good",IF(AZ236&lt;0.9,"Very Good","Solid")))))</f>
        <v>Solid</v>
      </c>
      <c r="BB236" s="28" t="str">
        <f>IF(AJ235=AJ236, BB235, BC236)</f>
        <v>Leave Used YTD</v>
      </c>
      <c r="BC236" t="str">
        <f>IF(AV236="",AU236,StringMatch(AU236,AV236,TRUE))</f>
        <v>Leave Used YTD</v>
      </c>
      <c r="BD236" t="str">
        <f>TRIM(SUBSTITUTE(SUBSTITUTE(SUBSTITUTE(SUBSTITUTE(SUBSTITUTE(SUBSTITUTE(SUBSTITUTE(SUBSTITUTE(SUBSTITUTE(SUBSTITUTE(AU236,BR236,""),BS236,""),BT236,""),BU236,""),BV236,""),BW236,""),BX236,""),BY236,""),BZ236,""),CA236,""))</f>
        <v>Change Station</v>
      </c>
      <c r="BE236" t="str">
        <f>TRIM(SUBSTITUTE(SUBSTITUTE(SUBSTITUTE(SUBSTITUTE(SUBSTITUTE(SUBSTITUTE(SUBSTITUTE(SUBSTITUTE(SUBSTITUTE(SUBSTITUTE(AV236,BH236,""),BI236,""),BJ236,""),BK236,""),BL236,""),BM236,""),BN236,""),BO236,""),BP236,""),BQ236,""))</f>
        <v>Bone Marrow Donor</v>
      </c>
      <c r="BF236" s="21">
        <f>LEN(AU236)-LEN(SUBSTITUTE(AU236," ",""))</f>
        <v>4</v>
      </c>
      <c r="BG236" s="21">
        <f>LEN(AV236)-LEN(SUBSTITUTE(AV236," ",""))</f>
        <v>5</v>
      </c>
      <c r="BH236" s="21" t="str">
        <f>IF(BF236=0,AU236,findspace($AU236,BH$10))</f>
        <v>Change</v>
      </c>
      <c r="BI236" s="21" t="str">
        <f>IF(BH236=0,AN236,findspace($AU236,BI$10))</f>
        <v>Station</v>
      </c>
      <c r="BJ236" s="21" t="str">
        <f>IF(BI236=0,AV236,findspace($AU236,BJ$10))</f>
        <v>Leave</v>
      </c>
      <c r="BK236" s="21" t="str">
        <f>IF(BJ236=0,AW236,findspace($AU236,BK$10))</f>
        <v>Used</v>
      </c>
      <c r="BL236" s="21" t="str">
        <f>IF(BK236=0,AX236,findspace($AU236,BL$10))</f>
        <v>YTD</v>
      </c>
      <c r="BM236" s="21" t="str">
        <f>IF(BL236=0,BF236,findspace($AU236,BM$10))</f>
        <v/>
      </c>
      <c r="BN236" s="21" t="str">
        <f>IF(BM236=0,BH236,findspace($AU236,BN$10))</f>
        <v/>
      </c>
      <c r="BO236" s="21" t="str">
        <f>IF(BN236=0,BI236,findspace($AU236,BO$10))</f>
        <v/>
      </c>
      <c r="BR236" s="21" t="str">
        <f>IF($BG236=0,$AV236,findspace($AV236,BR$10))</f>
        <v>Bone</v>
      </c>
      <c r="BS236" s="21" t="str">
        <f>IF($BG236=0,$AV236,findspace($AV236,BS$10))</f>
        <v>Marrow</v>
      </c>
      <c r="BT236" s="21" t="str">
        <f>IF($BG236=0,$AV236,findspace($AV236,BT$10))</f>
        <v>Donor</v>
      </c>
      <c r="BU236" s="21" t="str">
        <f>IF($BG236=0,$AV236,findspace($AV236,BU$10))</f>
        <v>Leave</v>
      </c>
      <c r="BV236" s="21" t="str">
        <f>IF($BG236=0,$AV236,findspace($AV236,BV$10))</f>
        <v>Used</v>
      </c>
      <c r="BW236" s="21" t="str">
        <f>IF($BG236=0,$AV236,findspace($AV236,BW$10))</f>
        <v>YTD</v>
      </c>
      <c r="BX236" s="21" t="str">
        <f>IF($BG236=0,$AV236,findspace($AV236,BX$10))</f>
        <v/>
      </c>
      <c r="BY236" s="21" t="str">
        <f>IF($BG236=0,$AV236,findspace($AV236,BY$10))</f>
        <v/>
      </c>
      <c r="BZ236" s="21" t="str">
        <f>IF($BG236=0,$AV236,findspace($AV236,BZ$10))</f>
        <v/>
      </c>
      <c r="CA236" s="21" t="str">
        <f>IF($BG236=0,$AV236,findspace($AV236,CA$10))</f>
        <v/>
      </c>
    </row>
    <row r="237" spans="1:79" x14ac:dyDescent="0.35">
      <c r="A237" t="s">
        <v>1837</v>
      </c>
      <c r="B237" t="s">
        <v>2952</v>
      </c>
      <c r="C237" t="s">
        <v>2953</v>
      </c>
      <c r="D237" t="s">
        <v>1837</v>
      </c>
      <c r="E237" t="s">
        <v>3047</v>
      </c>
      <c r="F237" t="s">
        <v>3475</v>
      </c>
      <c r="G237" s="13">
        <v>0.9600429530201342</v>
      </c>
      <c r="I237">
        <v>12374</v>
      </c>
      <c r="J237" t="str">
        <f>K237&amp;L237</f>
        <v>IBC7GZMilitary Leave DC National Guard Used YTD12374IBC7LZMilitary Leave National Guard Reserve Law Enforcement Used YTD</v>
      </c>
      <c r="K237" t="str">
        <f>A237&amp;B237&amp;C237</f>
        <v>IBC7GZMilitary Leave DC National Guard Used YTD</v>
      </c>
      <c r="L237" t="str">
        <f>I237&amp;D237&amp;E237&amp;F237</f>
        <v>12374IBC7LZMilitary Leave National Guard Reserve Law Enforcement Used YTD</v>
      </c>
      <c r="M237" s="13">
        <f>G237</f>
        <v>0.9600429530201342</v>
      </c>
      <c r="N237" s="13"/>
      <c r="O237" s="19">
        <v>725</v>
      </c>
      <c r="P237">
        <f>COUNTIF(C$11:C$2024, C237)</f>
        <v>3</v>
      </c>
      <c r="Q237">
        <f>COUNTIF(F$11:F$177, F237)</f>
        <v>0</v>
      </c>
      <c r="R237" t="b">
        <f>A237=D237</f>
        <v>1</v>
      </c>
      <c r="S237" t="b">
        <f>A237&amp;B237&amp;C237=D237&amp;E237&amp;F237</f>
        <v>0</v>
      </c>
      <c r="V237" t="str">
        <f>IF($A237=V$10, $C237, "")</f>
        <v/>
      </c>
      <c r="W237" t="str">
        <f>IF($A237=W$10, $C237, "")</f>
        <v/>
      </c>
      <c r="X237" t="str">
        <f>IF($A237=X$10, $C237, "")</f>
        <v/>
      </c>
      <c r="Y237" t="str">
        <f>IF($A237=Y$10, $C237, "")</f>
        <v>Military Leave DC National Guard Used YTD</v>
      </c>
      <c r="Z237" t="str">
        <f>IF($A237=Z$10, $C237, "")</f>
        <v/>
      </c>
      <c r="AB237" t="str">
        <f>IF($D237=AB$10, $F237, "")</f>
        <v/>
      </c>
      <c r="AC237" t="str">
        <f>IF($D237=AC$10, $F237, "")</f>
        <v/>
      </c>
      <c r="AD237" t="str">
        <f>IF($D237=AD$10, $F237, "")</f>
        <v/>
      </c>
      <c r="AE237" t="str">
        <f>IF($D237=AE$10, $F237, "")</f>
        <v>Military Leave National Guard Reserve Law Enforcement Used YTD</v>
      </c>
      <c r="AF237" t="str">
        <f>IF($D237=AF$10, $F237, "")</f>
        <v/>
      </c>
      <c r="AH237">
        <f>COUNTIF(AI$11:AI$2024, AI237)</f>
        <v>1</v>
      </c>
      <c r="AI237" t="str">
        <f>V237&amp;AB237&amp;W237&amp;AC237&amp;X237&amp;AD237&amp;Y237&amp;AE237&amp;Z237&amp;AF237</f>
        <v>Military Leave DC National Guard Used YTDMilitary Leave National Guard Reserve Law Enforcement Used YTD</v>
      </c>
      <c r="AJ237">
        <f>IF(ROW()=11,1,IF(AK236+1=AK237,AJ236,AJ236+1))</f>
        <v>196</v>
      </c>
      <c r="AK237">
        <f>IF(AI237=AI236, AK236+1, 1)</f>
        <v>1</v>
      </c>
      <c r="AL237" s="26" t="str">
        <f>AM237&amp;AN237</f>
        <v>IBC7GZMilitary Leave DC National Guard Used YTD12374IBC7LZMilitary Leave National Guard Reserve Law Enforcement Used YTD</v>
      </c>
      <c r="AM237" t="str">
        <f>K237</f>
        <v>IBC7GZMilitary Leave DC National Guard Used YTD</v>
      </c>
      <c r="AN237" t="str">
        <f>L237</f>
        <v>12374IBC7LZMilitary Leave National Guard Reserve Law Enforcement Used YTD</v>
      </c>
      <c r="AO237">
        <f>COUNTIF(AM$11:AM$1107, AM237)</f>
        <v>3</v>
      </c>
      <c r="AP237">
        <f>COUNTIF(AN$11:AN$1107, AN237)</f>
        <v>2</v>
      </c>
      <c r="AQ237">
        <f>MATCH(AM237, AM$11:AM$1107, 0)</f>
        <v>227</v>
      </c>
      <c r="AR237">
        <f>MATCH(AN237, AN$11:AN$1107, 0)</f>
        <v>227</v>
      </c>
      <c r="AS237">
        <v>725</v>
      </c>
      <c r="AU237" t="str">
        <f>C237</f>
        <v>Military Leave DC National Guard Used YTD</v>
      </c>
      <c r="AV237" t="str">
        <f>IF(F237="", "", F237)</f>
        <v>Military Leave National Guard Reserve Law Enforcement Used YTD</v>
      </c>
      <c r="AW237" s="13">
        <f>M237</f>
        <v>0.9600429530201342</v>
      </c>
      <c r="AX237" t="e">
        <f>VLOOKUP(AI237, UniquePairs!A$5:A$2000, 1, FALSE)</f>
        <v>#N/A</v>
      </c>
      <c r="AY237" t="str">
        <f>IFERROR(INDEX(UniquePairs!A$5:K$1000, MATCH(AL237, UniquePairs!A$5:A$1000, 0), 10), "")</f>
        <v/>
      </c>
      <c r="AZ237" s="13">
        <f>IF(AY237&lt;&gt;"", AY237, AW237)</f>
        <v>0.9600429530201342</v>
      </c>
      <c r="BA237" t="str">
        <f>IF(AZ237=0,"None",IF(AZ237&lt;0.6,"Weak",IF(AZ237&lt;0.7,"Review",IF(AZ237&lt;0.8,"Good",IF(AZ237&lt;0.9,"Very Good","Solid")))))</f>
        <v>Solid</v>
      </c>
      <c r="BB237" s="28" t="str">
        <f>IF(AJ236=AJ237, BB236, BC237)</f>
        <v>Military Leave National Guard Used YTD</v>
      </c>
      <c r="BC237" t="str">
        <f>IF(AV237="",AU237,StringMatch(AU237,AV237,TRUE))</f>
        <v>Military Leave National Guard Used YTD</v>
      </c>
      <c r="BD237" t="str">
        <f>TRIM(SUBSTITUTE(SUBSTITUTE(SUBSTITUTE(SUBSTITUTE(SUBSTITUTE(SUBSTITUTE(SUBSTITUTE(SUBSTITUTE(SUBSTITUTE(SUBSTITUTE(AU237,BR237,""),BS237,""),BT237,""),BU237,""),BV237,""),BW237,""),BX237,""),BY237,""),BZ237,""),CA237,""))</f>
        <v>DC</v>
      </c>
      <c r="BE237" t="str">
        <f>TRIM(SUBSTITUTE(SUBSTITUTE(SUBSTITUTE(SUBSTITUTE(SUBSTITUTE(SUBSTITUTE(SUBSTITUTE(SUBSTITUTE(SUBSTITUTE(SUBSTITUTE(AV237,BH237,""),BI237,""),BJ237,""),BK237,""),BL237,""),BM237,""),BN237,""),BO237,""),BP237,""),BQ237,""))</f>
        <v>Reserve Law Enforcement</v>
      </c>
      <c r="BF237" s="21">
        <f>LEN(AU237)-LEN(SUBSTITUTE(AU237," ",""))</f>
        <v>6</v>
      </c>
      <c r="BG237" s="21">
        <f>LEN(AV237)-LEN(SUBSTITUTE(AV237," ",""))</f>
        <v>8</v>
      </c>
      <c r="BH237" s="21" t="str">
        <f>IF(BF237=0,AU237,findspace($AU237,BH$10))</f>
        <v>Military</v>
      </c>
      <c r="BI237" s="21" t="str">
        <f>IF(BH237=0,AN237,findspace($AU237,BI$10))</f>
        <v>Leave</v>
      </c>
      <c r="BJ237" s="21" t="str">
        <f>IF(BI237=0,AV237,findspace($AU237,BJ$10))</f>
        <v>DC</v>
      </c>
      <c r="BK237" s="21" t="str">
        <f>IF(BJ237=0,AW237,findspace($AU237,BK$10))</f>
        <v>National</v>
      </c>
      <c r="BL237" s="21" t="str">
        <f>IF(BK237=0,AX237,findspace($AU237,BL$10))</f>
        <v>Guard</v>
      </c>
      <c r="BM237" s="21" t="str">
        <f>IF(BL237=0,BF237,findspace($AU237,BM$10))</f>
        <v>Used</v>
      </c>
      <c r="BN237" s="21" t="str">
        <f>IF(BM237=0,BH237,findspace($AU237,BN$10))</f>
        <v>YTD</v>
      </c>
      <c r="BO237" s="21" t="str">
        <f>IF(BN237=0,BI237,findspace($AU237,BO$10))</f>
        <v/>
      </c>
      <c r="BR237" s="21" t="str">
        <f>IF($BG237=0,$AV237,findspace($AV237,BR$10))</f>
        <v>Military</v>
      </c>
      <c r="BS237" s="21" t="str">
        <f>IF($BG237=0,$AV237,findspace($AV237,BS$10))</f>
        <v>Leave</v>
      </c>
      <c r="BT237" s="21" t="str">
        <f>IF($BG237=0,$AV237,findspace($AV237,BT$10))</f>
        <v>National</v>
      </c>
      <c r="BU237" s="21" t="str">
        <f>IF($BG237=0,$AV237,findspace($AV237,BU$10))</f>
        <v>Guard</v>
      </c>
      <c r="BV237" s="21" t="str">
        <f>IF($BG237=0,$AV237,findspace($AV237,BV$10))</f>
        <v>Reserve</v>
      </c>
      <c r="BW237" s="21" t="str">
        <f>IF($BG237=0,$AV237,findspace($AV237,BW$10))</f>
        <v>Law</v>
      </c>
      <c r="BX237" s="21" t="str">
        <f>IF($BG237=0,$AV237,findspace($AV237,BX$10))</f>
        <v>Enforcement</v>
      </c>
      <c r="BY237" s="21" t="str">
        <f>IF($BG237=0,$AV237,findspace($AV237,BY$10))</f>
        <v>Used</v>
      </c>
      <c r="BZ237" s="21" t="str">
        <f>IF($BG237=0,$AV237,findspace($AV237,BZ$10))</f>
        <v>YTD</v>
      </c>
      <c r="CA237" s="21" t="str">
        <f>IF($BG237=0,$AV237,findspace($AV237,CA$10))</f>
        <v/>
      </c>
    </row>
    <row r="238" spans="1:79" x14ac:dyDescent="0.35">
      <c r="A238" t="s">
        <v>1837</v>
      </c>
      <c r="B238" t="s">
        <v>3047</v>
      </c>
      <c r="C238" t="s">
        <v>3475</v>
      </c>
      <c r="D238" t="s">
        <v>1837</v>
      </c>
      <c r="E238" t="s">
        <v>2952</v>
      </c>
      <c r="F238" t="s">
        <v>2953</v>
      </c>
      <c r="G238" s="13">
        <v>0.9600429530201342</v>
      </c>
      <c r="I238">
        <v>12374</v>
      </c>
      <c r="J238" t="str">
        <f>K238&amp;L238</f>
        <v>IBC7LZMilitary Leave National Guard Reserve Law Enforcement Used YTD12374IBC7GZMilitary Leave DC National Guard Used YTD</v>
      </c>
      <c r="K238" t="str">
        <f>A238&amp;B238&amp;C238</f>
        <v>IBC7LZMilitary Leave National Guard Reserve Law Enforcement Used YTD</v>
      </c>
      <c r="L238" t="str">
        <f>I238&amp;D238&amp;E238&amp;F238</f>
        <v>12374IBC7GZMilitary Leave DC National Guard Used YTD</v>
      </c>
      <c r="M238" s="13">
        <f>G238</f>
        <v>0.9600429530201342</v>
      </c>
      <c r="N238" s="13"/>
      <c r="O238" s="19">
        <v>289</v>
      </c>
      <c r="P238">
        <f>COUNTIF(C$11:C$2024, C238)</f>
        <v>3</v>
      </c>
      <c r="Q238">
        <f>COUNTIF(F$11:F$177, F238)</f>
        <v>0</v>
      </c>
      <c r="R238" t="b">
        <f>A238=D238</f>
        <v>1</v>
      </c>
      <c r="S238" t="b">
        <f>A238&amp;B238&amp;C238=D238&amp;E238&amp;F238</f>
        <v>0</v>
      </c>
      <c r="V238" t="str">
        <f>IF($A238=V$10, $C238, "")</f>
        <v/>
      </c>
      <c r="W238" t="str">
        <f>IF($A238=W$10, $C238, "")</f>
        <v/>
      </c>
      <c r="X238" t="str">
        <f>IF($A238=X$10, $C238, "")</f>
        <v/>
      </c>
      <c r="Y238" t="str">
        <f>IF($A238=Y$10, $C238, "")</f>
        <v>Military Leave National Guard Reserve Law Enforcement Used YTD</v>
      </c>
      <c r="Z238" t="str">
        <f>IF($A238=Z$10, $C238, "")</f>
        <v/>
      </c>
      <c r="AB238" t="str">
        <f>IF($D238=AB$10, $F238, "")</f>
        <v/>
      </c>
      <c r="AC238" t="str">
        <f>IF($D238=AC$10, $F238, "")</f>
        <v/>
      </c>
      <c r="AD238" t="str">
        <f>IF($D238=AD$10, $F238, "")</f>
        <v/>
      </c>
      <c r="AE238" t="str">
        <f>IF($D238=AE$10, $F238, "")</f>
        <v>Military Leave DC National Guard Used YTD</v>
      </c>
      <c r="AF238" t="str">
        <f>IF($D238=AF$10, $F238, "")</f>
        <v/>
      </c>
      <c r="AH238">
        <f>COUNTIF(AI$11:AI$2024, AI238)</f>
        <v>1</v>
      </c>
      <c r="AI238" t="str">
        <f>V238&amp;AB238&amp;W238&amp;AC238&amp;X238&amp;AD238&amp;Y238&amp;AE238&amp;Z238&amp;AF238</f>
        <v>Military Leave National Guard Reserve Law Enforcement Used YTDMilitary Leave DC National Guard Used YTD</v>
      </c>
      <c r="AJ238">
        <f>IF(ROW()=11,1,IF(AK237+1=AK238,AJ237,AJ237+1))</f>
        <v>197</v>
      </c>
      <c r="AK238">
        <f>IF(AI238=AI237, AK237+1, 1)</f>
        <v>1</v>
      </c>
      <c r="AL238" s="26" t="str">
        <f>AM238&amp;AN238</f>
        <v>IBC7LZMilitary Leave National Guard Reserve Law Enforcement Used YTD12374IBC7GZMilitary Leave DC National Guard Used YTD</v>
      </c>
      <c r="AM238" t="str">
        <f>K238</f>
        <v>IBC7LZMilitary Leave National Guard Reserve Law Enforcement Used YTD</v>
      </c>
      <c r="AN238" t="str">
        <f>L238</f>
        <v>12374IBC7GZMilitary Leave DC National Guard Used YTD</v>
      </c>
      <c r="AO238">
        <f>COUNTIF(AM$11:AM$1107, AM238)</f>
        <v>3</v>
      </c>
      <c r="AP238">
        <f>COUNTIF(AN$11:AN$1107, AN238)</f>
        <v>3</v>
      </c>
      <c r="AQ238">
        <f>MATCH(AM238, AM$11:AM$1107, 0)</f>
        <v>228</v>
      </c>
      <c r="AR238">
        <f>MATCH(AN238, AN$11:AN$1107, 0)</f>
        <v>228</v>
      </c>
      <c r="AS238">
        <v>289</v>
      </c>
      <c r="AU238" t="str">
        <f>C238</f>
        <v>Military Leave National Guard Reserve Law Enforcement Used YTD</v>
      </c>
      <c r="AV238" t="str">
        <f>IF(F238="", "", F238)</f>
        <v>Military Leave DC National Guard Used YTD</v>
      </c>
      <c r="AW238" s="13">
        <f>M238</f>
        <v>0.9600429530201342</v>
      </c>
      <c r="AX238" t="e">
        <f>VLOOKUP(AI238, UniquePairs!A$5:A$2000, 1, FALSE)</f>
        <v>#N/A</v>
      </c>
      <c r="AY238" t="str">
        <f>IFERROR(INDEX(UniquePairs!A$5:K$1000, MATCH(AL238, UniquePairs!A$5:A$1000, 0), 10), "")</f>
        <v/>
      </c>
      <c r="AZ238" s="13">
        <f>IF(AY238&lt;&gt;"", AY238, AW238)</f>
        <v>0.9600429530201342</v>
      </c>
      <c r="BA238" t="str">
        <f>IF(AZ238=0,"None",IF(AZ238&lt;0.6,"Weak",IF(AZ238&lt;0.7,"Review",IF(AZ238&lt;0.8,"Good",IF(AZ238&lt;0.9,"Very Good","Solid")))))</f>
        <v>Solid</v>
      </c>
      <c r="BB238" s="28" t="str">
        <f>IF(AJ237=AJ238, BB237, BC238)</f>
        <v>Military Leave National Guard Used YTD</v>
      </c>
      <c r="BC238" t="str">
        <f>IF(AV238="",AU238,StringMatch(AU238,AV238,TRUE))</f>
        <v>Military Leave National Guard Used YTD</v>
      </c>
      <c r="BD238" t="str">
        <f>TRIM(SUBSTITUTE(SUBSTITUTE(SUBSTITUTE(SUBSTITUTE(SUBSTITUTE(SUBSTITUTE(SUBSTITUTE(SUBSTITUTE(SUBSTITUTE(SUBSTITUTE(AU238,BR238,""),BS238,""),BT238,""),BU238,""),BV238,""),BW238,""),BX238,""),BY238,""),BZ238,""),CA238,""))</f>
        <v>Reserve Law Enforcement</v>
      </c>
      <c r="BE238" t="str">
        <f>TRIM(SUBSTITUTE(SUBSTITUTE(SUBSTITUTE(SUBSTITUTE(SUBSTITUTE(SUBSTITUTE(SUBSTITUTE(SUBSTITUTE(SUBSTITUTE(SUBSTITUTE(AV238,BH238,""),BI238,""),BJ238,""),BK238,""),BL238,""),BM238,""),BN238,""),BO238,""),BP238,""),BQ238,""))</f>
        <v>DC YTD</v>
      </c>
      <c r="BF238" s="21">
        <f>LEN(AU238)-LEN(SUBSTITUTE(AU238," ",""))</f>
        <v>8</v>
      </c>
      <c r="BG238" s="21">
        <f>LEN(AV238)-LEN(SUBSTITUTE(AV238," ",""))</f>
        <v>6</v>
      </c>
      <c r="BH238" s="21" t="str">
        <f>IF(BF238=0,AU238,findspace($AU238,BH$10))</f>
        <v>Military</v>
      </c>
      <c r="BI238" s="21" t="str">
        <f>IF(BH238=0,AN238,findspace($AU238,BI$10))</f>
        <v>Leave</v>
      </c>
      <c r="BJ238" s="21" t="str">
        <f>IF(BI238=0,AV238,findspace($AU238,BJ$10))</f>
        <v>National</v>
      </c>
      <c r="BK238" s="21" t="str">
        <f>IF(BJ238=0,AW238,findspace($AU238,BK$10))</f>
        <v>Guard</v>
      </c>
      <c r="BL238" s="21" t="str">
        <f>IF(BK238=0,AX238,findspace($AU238,BL$10))</f>
        <v>Reserve</v>
      </c>
      <c r="BM238" s="21" t="str">
        <f>IF(BL238=0,BF238,findspace($AU238,BM$10))</f>
        <v>Law</v>
      </c>
      <c r="BN238" s="21" t="str">
        <f>IF(BM238=0,BH238,findspace($AU238,BN$10))</f>
        <v>Enforcement</v>
      </c>
      <c r="BO238" s="21" t="str">
        <f>IF(BN238=0,BI238,findspace($AU238,BO$10))</f>
        <v>Used</v>
      </c>
      <c r="BR238" s="21" t="str">
        <f>IF($BG238=0,$AV238,findspace($AV238,BR$10))</f>
        <v>Military</v>
      </c>
      <c r="BS238" s="21" t="str">
        <f>IF($BG238=0,$AV238,findspace($AV238,BS$10))</f>
        <v>Leave</v>
      </c>
      <c r="BT238" s="21" t="str">
        <f>IF($BG238=0,$AV238,findspace($AV238,BT$10))</f>
        <v>DC</v>
      </c>
      <c r="BU238" s="21" t="str">
        <f>IF($BG238=0,$AV238,findspace($AV238,BU$10))</f>
        <v>National</v>
      </c>
      <c r="BV238" s="21" t="str">
        <f>IF($BG238=0,$AV238,findspace($AV238,BV$10))</f>
        <v>Guard</v>
      </c>
      <c r="BW238" s="21" t="str">
        <f>IF($BG238=0,$AV238,findspace($AV238,BW$10))</f>
        <v>Used</v>
      </c>
      <c r="BX238" s="21" t="str">
        <f>IF($BG238=0,$AV238,findspace($AV238,BX$10))</f>
        <v>YTD</v>
      </c>
      <c r="BY238" s="21" t="str">
        <f>IF($BG238=0,$AV238,findspace($AV238,BY$10))</f>
        <v/>
      </c>
      <c r="BZ238" s="21" t="str">
        <f>IF($BG238=0,$AV238,findspace($AV238,BZ$10))</f>
        <v/>
      </c>
      <c r="CA238" s="21" t="str">
        <f>IF($BG238=0,$AV238,findspace($AV238,CA$10))</f>
        <v/>
      </c>
    </row>
    <row r="239" spans="1:79" x14ac:dyDescent="0.35">
      <c r="A239" t="s">
        <v>1836</v>
      </c>
      <c r="B239">
        <v>46</v>
      </c>
      <c r="C239" t="s">
        <v>3432</v>
      </c>
      <c r="D239" t="s">
        <v>1837</v>
      </c>
      <c r="E239">
        <v>45</v>
      </c>
      <c r="F239" t="s">
        <v>3132</v>
      </c>
      <c r="G239" s="13">
        <v>0.96</v>
      </c>
      <c r="I239">
        <v>12374</v>
      </c>
      <c r="J239" t="str">
        <f>K239&amp;L239</f>
        <v>GSA46Religious Compensatory Earned12374IBC45Compensatory Time Off Religious Observance Earned</v>
      </c>
      <c r="K239" t="str">
        <f>A239&amp;B239&amp;C239</f>
        <v>GSA46Religious Compensatory Earned</v>
      </c>
      <c r="L239" t="str">
        <f>I239&amp;D239&amp;E239&amp;F239</f>
        <v>12374IBC45Compensatory Time Off Religious Observance Earned</v>
      </c>
      <c r="M239" s="13">
        <f>G239</f>
        <v>0.96</v>
      </c>
      <c r="N239" s="13"/>
      <c r="O239" s="19">
        <v>799</v>
      </c>
      <c r="P239">
        <f>COUNTIF(C$11:C$2024, C239)</f>
        <v>3</v>
      </c>
      <c r="Q239">
        <f>COUNTIF(F$11:F$177, F239)</f>
        <v>1</v>
      </c>
      <c r="R239" t="b">
        <f>A239=D239</f>
        <v>0</v>
      </c>
      <c r="S239" t="b">
        <f>A239&amp;B239&amp;C239=D239&amp;E239&amp;F239</f>
        <v>0</v>
      </c>
      <c r="V239" t="str">
        <f>IF($A239=V$10, $C239, "")</f>
        <v/>
      </c>
      <c r="W239" t="str">
        <f>IF($A239=W$10, $C239, "")</f>
        <v>Religious Compensatory Earned</v>
      </c>
      <c r="X239" t="str">
        <f>IF($A239=X$10, $C239, "")</f>
        <v/>
      </c>
      <c r="Y239" t="str">
        <f>IF($A239=Y$10, $C239, "")</f>
        <v/>
      </c>
      <c r="Z239" t="str">
        <f>IF($A239=Z$10, $C239, "")</f>
        <v/>
      </c>
      <c r="AB239" t="str">
        <f>IF($D239=AB$10, $F239, "")</f>
        <v/>
      </c>
      <c r="AC239" t="str">
        <f>IF($D239=AC$10, $F239, "")</f>
        <v/>
      </c>
      <c r="AD239" t="str">
        <f>IF($D239=AD$10, $F239, "")</f>
        <v/>
      </c>
      <c r="AE239" t="str">
        <f>IF($D239=AE$10, $F239, "")</f>
        <v>Compensatory Time Off Religious Observance Earned</v>
      </c>
      <c r="AF239" t="str">
        <f>IF($D239=AF$10, $F239, "")</f>
        <v/>
      </c>
      <c r="AH239">
        <f>COUNTIF(AI$11:AI$2024, AI239)</f>
        <v>2</v>
      </c>
      <c r="AI239" t="str">
        <f>V239&amp;AB239&amp;W239&amp;AC239&amp;X239&amp;AD239&amp;Y239&amp;AE239&amp;Z239&amp;AF239</f>
        <v>Religious Compensatory EarnedCompensatory Time Off Religious Observance Earned</v>
      </c>
      <c r="AJ239">
        <f>IF(ROW()=11,1,IF(AK238+1=AK239,AJ238,AJ238+1))</f>
        <v>198</v>
      </c>
      <c r="AK239">
        <f>IF(AI239=AI238, AK238+1, 1)</f>
        <v>1</v>
      </c>
      <c r="AL239" s="26" t="str">
        <f>AM239&amp;AN239</f>
        <v>GSA46Religious Compensatory Earned12374IBC45Compensatory Time Off Religious Observance Earned</v>
      </c>
      <c r="AM239" t="str">
        <f>K239</f>
        <v>GSA46Religious Compensatory Earned</v>
      </c>
      <c r="AN239" t="str">
        <f>L239</f>
        <v>12374IBC45Compensatory Time Off Religious Observance Earned</v>
      </c>
      <c r="AO239">
        <f>COUNTIF(AM$11:AM$1107, AM239)</f>
        <v>3</v>
      </c>
      <c r="AP239">
        <f>COUNTIF(AN$11:AN$1107, AN239)</f>
        <v>2</v>
      </c>
      <c r="AQ239">
        <f>MATCH(AM239, AM$11:AM$1107, 0)</f>
        <v>229</v>
      </c>
      <c r="AR239">
        <f>MATCH(AN239, AN$11:AN$1107, 0)</f>
        <v>61</v>
      </c>
      <c r="AS239">
        <v>799</v>
      </c>
      <c r="AU239" t="str">
        <f>C239</f>
        <v>Religious Compensatory Earned</v>
      </c>
      <c r="AV239" t="str">
        <f>IF(F239="", "", F239)</f>
        <v>Compensatory Time Off Religious Observance Earned</v>
      </c>
      <c r="AW239" s="13">
        <f>M239</f>
        <v>0.96</v>
      </c>
      <c r="AX239" t="e">
        <f>VLOOKUP(AI239, UniquePairs!A$5:A$2000, 1, FALSE)</f>
        <v>#N/A</v>
      </c>
      <c r="AY239" t="str">
        <f>IFERROR(INDEX(UniquePairs!A$5:K$1000, MATCH(AL239, UniquePairs!A$5:A$1000, 0), 10), "")</f>
        <v/>
      </c>
      <c r="AZ239" s="13">
        <f>IF(AY239&lt;&gt;"", AY239, AW239)</f>
        <v>0.96</v>
      </c>
      <c r="BA239" t="str">
        <f>IF(AZ239=0,"None",IF(AZ239&lt;0.6,"Weak",IF(AZ239&lt;0.7,"Review",IF(AZ239&lt;0.8,"Good",IF(AZ239&lt;0.9,"Very Good","Solid")))))</f>
        <v>Solid</v>
      </c>
      <c r="BB239" s="28" t="str">
        <f>IF(AJ238=AJ239, BB238, BC239)</f>
        <v>Religious Compensatory Earned</v>
      </c>
      <c r="BC239" t="str">
        <f>IF(AV239="",AU239,StringMatch(AU239,AV239,TRUE))</f>
        <v>Religious Compensatory Earned</v>
      </c>
      <c r="BD239" t="str">
        <f>TRIM(SUBSTITUTE(SUBSTITUTE(SUBSTITUTE(SUBSTITUTE(SUBSTITUTE(SUBSTITUTE(SUBSTITUTE(SUBSTITUTE(SUBSTITUTE(SUBSTITUTE(AU239,BR239,""),BS239,""),BT239,""),BU239,""),BV239,""),BW239,""),BX239,""),BY239,""),BZ239,""),CA239,""))</f>
        <v/>
      </c>
      <c r="BE239" t="str">
        <f>TRIM(SUBSTITUTE(SUBSTITUTE(SUBSTITUTE(SUBSTITUTE(SUBSTITUTE(SUBSTITUTE(SUBSTITUTE(SUBSTITUTE(SUBSTITUTE(SUBSTITUTE(AV239,BH239,""),BI239,""),BJ239,""),BK239,""),BL239,""),BM239,""),BN239,""),BO239,""),BP239,""),BQ239,""))</f>
        <v>Time Off Observance</v>
      </c>
      <c r="BF239" s="21">
        <f>LEN(AU239)-LEN(SUBSTITUTE(AU239," ",""))</f>
        <v>2</v>
      </c>
      <c r="BG239" s="21">
        <f>LEN(AV239)-LEN(SUBSTITUTE(AV239," ",""))</f>
        <v>5</v>
      </c>
      <c r="BH239" s="21" t="str">
        <f>IF(BF239=0,AU239,findspace($AU239,BH$10))</f>
        <v>Religious</v>
      </c>
      <c r="BI239" s="21" t="str">
        <f>IF(BH239=0,AN239,findspace($AU239,BI$10))</f>
        <v>Compensatory</v>
      </c>
      <c r="BJ239" s="21" t="str">
        <f>IF(BI239=0,AV239,findspace($AU239,BJ$10))</f>
        <v>Earned</v>
      </c>
      <c r="BK239" s="21" t="str">
        <f>IF(BJ239=0,AW239,findspace($AU239,BK$10))</f>
        <v/>
      </c>
      <c r="BL239" s="21" t="str">
        <f>IF(BK239=0,AX239,findspace($AU239,BL$10))</f>
        <v/>
      </c>
      <c r="BM239" s="21" t="str">
        <f>IF(BL239=0,BF239,findspace($AU239,BM$10))</f>
        <v/>
      </c>
      <c r="BN239" s="21" t="str">
        <f>IF(BM239=0,BH239,findspace($AU239,BN$10))</f>
        <v/>
      </c>
      <c r="BO239" s="21" t="str">
        <f>IF(BN239=0,BI239,findspace($AU239,BO$10))</f>
        <v/>
      </c>
      <c r="BR239" s="21" t="str">
        <f>IF($BG239=0,$AV239,findspace($AV239,BR$10))</f>
        <v>Compensatory</v>
      </c>
      <c r="BS239" s="21" t="str">
        <f>IF($BG239=0,$AV239,findspace($AV239,BS$10))</f>
        <v>Time</v>
      </c>
      <c r="BT239" s="21" t="str">
        <f>IF($BG239=0,$AV239,findspace($AV239,BT$10))</f>
        <v>Off</v>
      </c>
      <c r="BU239" s="21" t="str">
        <f>IF($BG239=0,$AV239,findspace($AV239,BU$10))</f>
        <v>Religious</v>
      </c>
      <c r="BV239" s="21" t="str">
        <f>IF($BG239=0,$AV239,findspace($AV239,BV$10))</f>
        <v>Observance</v>
      </c>
      <c r="BW239" s="21" t="str">
        <f>IF($BG239=0,$AV239,findspace($AV239,BW$10))</f>
        <v>Earned</v>
      </c>
      <c r="BX239" s="21" t="str">
        <f>IF($BG239=0,$AV239,findspace($AV239,BX$10))</f>
        <v/>
      </c>
      <c r="BY239" s="21" t="str">
        <f>IF($BG239=0,$AV239,findspace($AV239,BY$10))</f>
        <v/>
      </c>
      <c r="BZ239" s="21" t="str">
        <f>IF($BG239=0,$AV239,findspace($AV239,BZ$10))</f>
        <v/>
      </c>
      <c r="CA239" s="21" t="str">
        <f>IF($BG239=0,$AV239,findspace($AV239,CA$10))</f>
        <v/>
      </c>
    </row>
    <row r="240" spans="1:79" x14ac:dyDescent="0.35">
      <c r="A240" t="s">
        <v>1836</v>
      </c>
      <c r="B240">
        <v>47</v>
      </c>
      <c r="C240" t="s">
        <v>3433</v>
      </c>
      <c r="D240" t="s">
        <v>1837</v>
      </c>
      <c r="E240">
        <v>43</v>
      </c>
      <c r="F240" t="s">
        <v>3130</v>
      </c>
      <c r="G240" s="13">
        <v>0.96</v>
      </c>
      <c r="I240">
        <v>12374</v>
      </c>
      <c r="J240" t="str">
        <f>K240&amp;L240</f>
        <v>GSA47Religious Compensatory Used12374IBC43Compensatory Time Off Religious Observance Used</v>
      </c>
      <c r="K240" t="str">
        <f>A240&amp;B240&amp;C240</f>
        <v>GSA47Religious Compensatory Used</v>
      </c>
      <c r="L240" t="str">
        <f>I240&amp;D240&amp;E240&amp;F240</f>
        <v>12374IBC43Compensatory Time Off Religious Observance Used</v>
      </c>
      <c r="M240" s="13">
        <f>G240</f>
        <v>0.96</v>
      </c>
      <c r="N240" s="13"/>
      <c r="O240" s="19">
        <v>104</v>
      </c>
      <c r="P240">
        <f>COUNTIF(C$11:C$2024, C240)</f>
        <v>3</v>
      </c>
      <c r="Q240">
        <f>COUNTIF(F$11:F$177, F240)</f>
        <v>1</v>
      </c>
      <c r="R240" t="b">
        <f>A240=D240</f>
        <v>0</v>
      </c>
      <c r="S240" t="b">
        <f>A240&amp;B240&amp;C240=D240&amp;E240&amp;F240</f>
        <v>0</v>
      </c>
      <c r="V240" t="str">
        <f>IF($A240=V$10, $C240, "")</f>
        <v/>
      </c>
      <c r="W240" t="str">
        <f>IF($A240=W$10, $C240, "")</f>
        <v>Religious Compensatory Used</v>
      </c>
      <c r="X240" t="str">
        <f>IF($A240=X$10, $C240, "")</f>
        <v/>
      </c>
      <c r="Y240" t="str">
        <f>IF($A240=Y$10, $C240, "")</f>
        <v/>
      </c>
      <c r="Z240" t="str">
        <f>IF($A240=Z$10, $C240, "")</f>
        <v/>
      </c>
      <c r="AB240" t="str">
        <f>IF($D240=AB$10, $F240, "")</f>
        <v/>
      </c>
      <c r="AC240" t="str">
        <f>IF($D240=AC$10, $F240, "")</f>
        <v/>
      </c>
      <c r="AD240" t="str">
        <f>IF($D240=AD$10, $F240, "")</f>
        <v/>
      </c>
      <c r="AE240" t="str">
        <f>IF($D240=AE$10, $F240, "")</f>
        <v>Compensatory Time Off Religious Observance Used</v>
      </c>
      <c r="AF240" t="str">
        <f>IF($D240=AF$10, $F240, "")</f>
        <v/>
      </c>
      <c r="AH240">
        <f>COUNTIF(AI$11:AI$2024, AI240)</f>
        <v>2</v>
      </c>
      <c r="AI240" t="str">
        <f>V240&amp;AB240&amp;W240&amp;AC240&amp;X240&amp;AD240&amp;Y240&amp;AE240&amp;Z240&amp;AF240</f>
        <v>Religious Compensatory UsedCompensatory Time Off Religious Observance Used</v>
      </c>
      <c r="AJ240">
        <f>IF(ROW()=11,1,IF(AK239+1=AK240,AJ239,AJ239+1))</f>
        <v>199</v>
      </c>
      <c r="AK240">
        <f>IF(AI240=AI239, AK239+1, 1)</f>
        <v>1</v>
      </c>
      <c r="AL240" s="26" t="str">
        <f>AM240&amp;AN240</f>
        <v>GSA47Religious Compensatory Used12374IBC43Compensatory Time Off Religious Observance Used</v>
      </c>
      <c r="AM240" t="str">
        <f>K240</f>
        <v>GSA47Religious Compensatory Used</v>
      </c>
      <c r="AN240" t="str">
        <f>L240</f>
        <v>12374IBC43Compensatory Time Off Religious Observance Used</v>
      </c>
      <c r="AO240">
        <f>COUNTIF(AM$11:AM$1107, AM240)</f>
        <v>3</v>
      </c>
      <c r="AP240">
        <f>COUNTIF(AN$11:AN$1107, AN240)</f>
        <v>3</v>
      </c>
      <c r="AQ240">
        <f>MATCH(AM240, AM$11:AM$1107, 0)</f>
        <v>230</v>
      </c>
      <c r="AR240">
        <f>MATCH(AN240, AN$11:AN$1107, 0)</f>
        <v>60</v>
      </c>
      <c r="AS240">
        <v>104</v>
      </c>
      <c r="AU240" t="str">
        <f>C240</f>
        <v>Religious Compensatory Used</v>
      </c>
      <c r="AV240" t="str">
        <f>IF(F240="", "", F240)</f>
        <v>Compensatory Time Off Religious Observance Used</v>
      </c>
      <c r="AW240" s="13">
        <f>M240</f>
        <v>0.96</v>
      </c>
      <c r="AX240" t="e">
        <f>VLOOKUP(AI240, UniquePairs!A$5:A$2000, 1, FALSE)</f>
        <v>#N/A</v>
      </c>
      <c r="AY240" t="str">
        <f>IFERROR(INDEX(UniquePairs!A$5:K$1000, MATCH(AL240, UniquePairs!A$5:A$1000, 0), 10), "")</f>
        <v/>
      </c>
      <c r="AZ240" s="13">
        <f>IF(AY240&lt;&gt;"", AY240, AW240)</f>
        <v>0.96</v>
      </c>
      <c r="BA240" t="str">
        <f>IF(AZ240=0,"None",IF(AZ240&lt;0.6,"Weak",IF(AZ240&lt;0.7,"Review",IF(AZ240&lt;0.8,"Good",IF(AZ240&lt;0.9,"Very Good","Solid")))))</f>
        <v>Solid</v>
      </c>
      <c r="BB240" s="28" t="str">
        <f>IF(AJ239=AJ240, BB239, BC240)</f>
        <v>Religious Compensatory Used</v>
      </c>
      <c r="BC240" t="str">
        <f>IF(AV240="",AU240,StringMatch(AU240,AV240,TRUE))</f>
        <v>Religious Compensatory Used</v>
      </c>
      <c r="BD240" t="str">
        <f>TRIM(SUBSTITUTE(SUBSTITUTE(SUBSTITUTE(SUBSTITUTE(SUBSTITUTE(SUBSTITUTE(SUBSTITUTE(SUBSTITUTE(SUBSTITUTE(SUBSTITUTE(AU240,BR240,""),BS240,""),BT240,""),BU240,""),BV240,""),BW240,""),BX240,""),BY240,""),BZ240,""),CA240,""))</f>
        <v/>
      </c>
      <c r="BE240" t="str">
        <f>TRIM(SUBSTITUTE(SUBSTITUTE(SUBSTITUTE(SUBSTITUTE(SUBSTITUTE(SUBSTITUTE(SUBSTITUTE(SUBSTITUTE(SUBSTITUTE(SUBSTITUTE(AV240,BH240,""),BI240,""),BJ240,""),BK240,""),BL240,""),BM240,""),BN240,""),BO240,""),BP240,""),BQ240,""))</f>
        <v>Time Off Observance</v>
      </c>
      <c r="BF240" s="21">
        <f>LEN(AU240)-LEN(SUBSTITUTE(AU240," ",""))</f>
        <v>2</v>
      </c>
      <c r="BG240" s="21">
        <f>LEN(AV240)-LEN(SUBSTITUTE(AV240," ",""))</f>
        <v>5</v>
      </c>
      <c r="BH240" s="21" t="str">
        <f>IF(BF240=0,AU240,findspace($AU240,BH$10))</f>
        <v>Religious</v>
      </c>
      <c r="BI240" s="21" t="str">
        <f>IF(BH240=0,AN240,findspace($AU240,BI$10))</f>
        <v>Compensatory</v>
      </c>
      <c r="BJ240" s="21" t="str">
        <f>IF(BI240=0,AV240,findspace($AU240,BJ$10))</f>
        <v>Used</v>
      </c>
      <c r="BK240" s="21" t="str">
        <f>IF(BJ240=0,AW240,findspace($AU240,BK$10))</f>
        <v/>
      </c>
      <c r="BL240" s="21" t="str">
        <f>IF(BK240=0,AX240,findspace($AU240,BL$10))</f>
        <v/>
      </c>
      <c r="BM240" s="21" t="str">
        <f>IF(BL240=0,BF240,findspace($AU240,BM$10))</f>
        <v/>
      </c>
      <c r="BN240" s="21" t="str">
        <f>IF(BM240=0,BH240,findspace($AU240,BN$10))</f>
        <v/>
      </c>
      <c r="BO240" s="21" t="str">
        <f>IF(BN240=0,BI240,findspace($AU240,BO$10))</f>
        <v/>
      </c>
      <c r="BR240" s="21" t="str">
        <f>IF($BG240=0,$AV240,findspace($AV240,BR$10))</f>
        <v>Compensatory</v>
      </c>
      <c r="BS240" s="21" t="str">
        <f>IF($BG240=0,$AV240,findspace($AV240,BS$10))</f>
        <v>Time</v>
      </c>
      <c r="BT240" s="21" t="str">
        <f>IF($BG240=0,$AV240,findspace($AV240,BT$10))</f>
        <v>Off</v>
      </c>
      <c r="BU240" s="21" t="str">
        <f>IF($BG240=0,$AV240,findspace($AV240,BU$10))</f>
        <v>Religious</v>
      </c>
      <c r="BV240" s="21" t="str">
        <f>IF($BG240=0,$AV240,findspace($AV240,BV$10))</f>
        <v>Observance</v>
      </c>
      <c r="BW240" s="21" t="str">
        <f>IF($BG240=0,$AV240,findspace($AV240,BW$10))</f>
        <v>Used</v>
      </c>
      <c r="BX240" s="21" t="str">
        <f>IF($BG240=0,$AV240,findspace($AV240,BX$10))</f>
        <v/>
      </c>
      <c r="BY240" s="21" t="str">
        <f>IF($BG240=0,$AV240,findspace($AV240,BY$10))</f>
        <v/>
      </c>
      <c r="BZ240" s="21" t="str">
        <f>IF($BG240=0,$AV240,findspace($AV240,BZ$10))</f>
        <v/>
      </c>
      <c r="CA240" s="21" t="str">
        <f>IF($BG240=0,$AV240,findspace($AV240,CA$10))</f>
        <v/>
      </c>
    </row>
    <row r="241" spans="1:79" x14ac:dyDescent="0.35">
      <c r="A241" t="s">
        <v>1837</v>
      </c>
      <c r="B241">
        <v>43</v>
      </c>
      <c r="C241" t="s">
        <v>3130</v>
      </c>
      <c r="D241" t="s">
        <v>1836</v>
      </c>
      <c r="E241">
        <v>47</v>
      </c>
      <c r="F241" t="s">
        <v>3433</v>
      </c>
      <c r="G241" s="13">
        <v>0.96</v>
      </c>
      <c r="I241">
        <v>12374</v>
      </c>
      <c r="J241" t="str">
        <f>K241&amp;L241</f>
        <v>IBC43Compensatory Time Off Religious Observance Used12374GSA47Religious Compensatory Used</v>
      </c>
      <c r="K241" t="str">
        <f>A241&amp;B241&amp;C241</f>
        <v>IBC43Compensatory Time Off Religious Observance Used</v>
      </c>
      <c r="L241" t="str">
        <f>I241&amp;D241&amp;E241&amp;F241</f>
        <v>12374GSA47Religious Compensatory Used</v>
      </c>
      <c r="M241" s="13">
        <f>G241</f>
        <v>0.96</v>
      </c>
      <c r="N241" s="13"/>
      <c r="O241" s="19">
        <v>567</v>
      </c>
      <c r="P241">
        <f>COUNTIF(C$11:C$2024, C241)</f>
        <v>3</v>
      </c>
      <c r="Q241">
        <f>COUNTIF(F$11:F$177, F241)</f>
        <v>0</v>
      </c>
      <c r="R241" t="b">
        <f>A241=D241</f>
        <v>0</v>
      </c>
      <c r="S241" t="b">
        <f>A241&amp;B241&amp;C241=D241&amp;E241&amp;F241</f>
        <v>0</v>
      </c>
      <c r="V241" t="str">
        <f>IF($A241=V$10, $C241, "")</f>
        <v/>
      </c>
      <c r="W241" t="str">
        <f>IF($A241=W$10, $C241, "")</f>
        <v/>
      </c>
      <c r="X241" t="str">
        <f>IF($A241=X$10, $C241, "")</f>
        <v/>
      </c>
      <c r="Y241" t="str">
        <f>IF($A241=Y$10, $C241, "")</f>
        <v>Compensatory Time Off Religious Observance Used</v>
      </c>
      <c r="Z241" t="str">
        <f>IF($A241=Z$10, $C241, "")</f>
        <v/>
      </c>
      <c r="AB241" t="str">
        <f>IF($D241=AB$10, $F241, "")</f>
        <v/>
      </c>
      <c r="AC241" t="str">
        <f>IF($D241=AC$10, $F241, "")</f>
        <v>Religious Compensatory Used</v>
      </c>
      <c r="AD241" t="str">
        <f>IF($D241=AD$10, $F241, "")</f>
        <v/>
      </c>
      <c r="AE241" t="str">
        <f>IF($D241=AE$10, $F241, "")</f>
        <v/>
      </c>
      <c r="AF241" t="str">
        <f>IF($D241=AF$10, $F241, "")</f>
        <v/>
      </c>
      <c r="AH241">
        <f>COUNTIF(AI$11:AI$2024, AI241)</f>
        <v>2</v>
      </c>
      <c r="AI241" t="str">
        <f>V241&amp;AB241&amp;W241&amp;AC241&amp;X241&amp;AD241&amp;Y241&amp;AE241&amp;Z241&amp;AF241</f>
        <v>Religious Compensatory UsedCompensatory Time Off Religious Observance Used</v>
      </c>
      <c r="AJ241">
        <f>IF(ROW()=11,1,IF(AK240+1=AK241,AJ240,AJ240+1))</f>
        <v>199</v>
      </c>
      <c r="AK241">
        <f>IF(AI241=AI240, AK240+1, 1)</f>
        <v>2</v>
      </c>
      <c r="AL241" s="26" t="str">
        <f>AM241&amp;AN241</f>
        <v>IBC43Compensatory Time Off Religious Observance Used12374GSA47Religious Compensatory Used</v>
      </c>
      <c r="AM241" t="str">
        <f>K241</f>
        <v>IBC43Compensatory Time Off Religious Observance Used</v>
      </c>
      <c r="AN241" t="str">
        <f>L241</f>
        <v>12374GSA47Religious Compensatory Used</v>
      </c>
      <c r="AO241">
        <f>COUNTIF(AM$11:AM$1107, AM241)</f>
        <v>3</v>
      </c>
      <c r="AP241">
        <f>COUNTIF(AN$11:AN$1107, AN241)</f>
        <v>4</v>
      </c>
      <c r="AQ241">
        <f>MATCH(AM241, AM$11:AM$1107, 0)</f>
        <v>62</v>
      </c>
      <c r="AR241">
        <f>MATCH(AN241, AN$11:AN$1107, 0)</f>
        <v>231</v>
      </c>
      <c r="AS241">
        <v>567</v>
      </c>
      <c r="AU241" t="str">
        <f>C241</f>
        <v>Compensatory Time Off Religious Observance Used</v>
      </c>
      <c r="AV241" t="str">
        <f>IF(F241="", "", F241)</f>
        <v>Religious Compensatory Used</v>
      </c>
      <c r="AW241" s="13">
        <f>M241</f>
        <v>0.96</v>
      </c>
      <c r="AX241" t="e">
        <f>VLOOKUP(AI241, UniquePairs!A$5:A$2000, 1, FALSE)</f>
        <v>#N/A</v>
      </c>
      <c r="AY241" t="str">
        <f>IFERROR(INDEX(UniquePairs!A$5:K$1000, MATCH(AL241, UniquePairs!A$5:A$1000, 0), 10), "")</f>
        <v/>
      </c>
      <c r="AZ241" s="13">
        <f>IF(AY241&lt;&gt;"", AY241, AW241)</f>
        <v>0.96</v>
      </c>
      <c r="BA241" t="str">
        <f>IF(AZ241=0,"None",IF(AZ241&lt;0.6,"Weak",IF(AZ241&lt;0.7,"Review",IF(AZ241&lt;0.8,"Good",IF(AZ241&lt;0.9,"Very Good","Solid")))))</f>
        <v>Solid</v>
      </c>
      <c r="BB241" s="28" t="str">
        <f>IF(AJ240=AJ241, BB240, BC241)</f>
        <v>Religious Compensatory Used</v>
      </c>
      <c r="BC241" t="str">
        <f>IF(AV241="",AU241,StringMatch(AU241,AV241,TRUE))</f>
        <v>Compensatory Religious Used</v>
      </c>
      <c r="BD241" t="str">
        <f>TRIM(SUBSTITUTE(SUBSTITUTE(SUBSTITUTE(SUBSTITUTE(SUBSTITUTE(SUBSTITUTE(SUBSTITUTE(SUBSTITUTE(SUBSTITUTE(SUBSTITUTE(AU241,BR241,""),BS241,""),BT241,""),BU241,""),BV241,""),BW241,""),BX241,""),BY241,""),BZ241,""),CA241,""))</f>
        <v>Time Off Observance</v>
      </c>
      <c r="BE241" t="str">
        <f>TRIM(SUBSTITUTE(SUBSTITUTE(SUBSTITUTE(SUBSTITUTE(SUBSTITUTE(SUBSTITUTE(SUBSTITUTE(SUBSTITUTE(SUBSTITUTE(SUBSTITUTE(AV241,BH241,""),BI241,""),BJ241,""),BK241,""),BL241,""),BM241,""),BN241,""),BO241,""),BP241,""),BQ241,""))</f>
        <v/>
      </c>
      <c r="BF241" s="21">
        <f>LEN(AU241)-LEN(SUBSTITUTE(AU241," ",""))</f>
        <v>5</v>
      </c>
      <c r="BG241" s="21">
        <f>LEN(AV241)-LEN(SUBSTITUTE(AV241," ",""))</f>
        <v>2</v>
      </c>
      <c r="BH241" s="21" t="str">
        <f>IF(BF241=0,AU241,findspace($AU241,BH$10))</f>
        <v>Compensatory</v>
      </c>
      <c r="BI241" s="21" t="str">
        <f>IF(BH241=0,AN241,findspace($AU241,BI$10))</f>
        <v>Time</v>
      </c>
      <c r="BJ241" s="21" t="str">
        <f>IF(BI241=0,AV241,findspace($AU241,BJ$10))</f>
        <v>Off</v>
      </c>
      <c r="BK241" s="21" t="str">
        <f>IF(BJ241=0,AW241,findspace($AU241,BK$10))</f>
        <v>Religious</v>
      </c>
      <c r="BL241" s="21" t="str">
        <f>IF(BK241=0,AX241,findspace($AU241,BL$10))</f>
        <v>Observance</v>
      </c>
      <c r="BM241" s="21" t="str">
        <f>IF(BL241=0,BF241,findspace($AU241,BM$10))</f>
        <v>Used</v>
      </c>
      <c r="BN241" s="21" t="str">
        <f>IF(BM241=0,BH241,findspace($AU241,BN$10))</f>
        <v/>
      </c>
      <c r="BO241" s="21" t="str">
        <f>IF(BN241=0,BI241,findspace($AU241,BO$10))</f>
        <v/>
      </c>
      <c r="BR241" s="21" t="str">
        <f>IF($BG241=0,$AV241,findspace($AV241,BR$10))</f>
        <v>Religious</v>
      </c>
      <c r="BS241" s="21" t="str">
        <f>IF($BG241=0,$AV241,findspace($AV241,BS$10))</f>
        <v>Compensatory</v>
      </c>
      <c r="BT241" s="21" t="str">
        <f>IF($BG241=0,$AV241,findspace($AV241,BT$10))</f>
        <v>Used</v>
      </c>
      <c r="BU241" s="21" t="str">
        <f>IF($BG241=0,$AV241,findspace($AV241,BU$10))</f>
        <v/>
      </c>
      <c r="BV241" s="21" t="str">
        <f>IF($BG241=0,$AV241,findspace($AV241,BV$10))</f>
        <v/>
      </c>
      <c r="BW241" s="21" t="str">
        <f>IF($BG241=0,$AV241,findspace($AV241,BW$10))</f>
        <v/>
      </c>
      <c r="BX241" s="21" t="str">
        <f>IF($BG241=0,$AV241,findspace($AV241,BX$10))</f>
        <v/>
      </c>
      <c r="BY241" s="21" t="str">
        <f>IF($BG241=0,$AV241,findspace($AV241,BY$10))</f>
        <v/>
      </c>
      <c r="BZ241" s="21" t="str">
        <f>IF($BG241=0,$AV241,findspace($AV241,BZ$10))</f>
        <v/>
      </c>
      <c r="CA241" s="21" t="str">
        <f>IF($BG241=0,$AV241,findspace($AV241,CA$10))</f>
        <v/>
      </c>
    </row>
    <row r="242" spans="1:79" x14ac:dyDescent="0.35">
      <c r="A242" t="s">
        <v>1837</v>
      </c>
      <c r="B242">
        <v>45</v>
      </c>
      <c r="C242" t="s">
        <v>3132</v>
      </c>
      <c r="D242" t="s">
        <v>1836</v>
      </c>
      <c r="E242">
        <v>46</v>
      </c>
      <c r="F242" t="s">
        <v>3432</v>
      </c>
      <c r="G242" s="13">
        <v>0.96</v>
      </c>
      <c r="I242">
        <v>12374</v>
      </c>
      <c r="J242" t="str">
        <f>K242&amp;L242</f>
        <v>IBC45Compensatory Time Off Religious Observance Earned12374GSA46Religious Compensatory Earned</v>
      </c>
      <c r="K242" t="str">
        <f>A242&amp;B242&amp;C242</f>
        <v>IBC45Compensatory Time Off Religious Observance Earned</v>
      </c>
      <c r="L242" t="str">
        <f>I242&amp;D242&amp;E242&amp;F242</f>
        <v>12374GSA46Religious Compensatory Earned</v>
      </c>
      <c r="M242" s="13">
        <f>G242</f>
        <v>0.96</v>
      </c>
      <c r="N242" s="13"/>
      <c r="O242" s="19">
        <v>803</v>
      </c>
      <c r="P242">
        <f>COUNTIF(C$11:C$2024, C242)</f>
        <v>3</v>
      </c>
      <c r="Q242">
        <f>COUNTIF(F$11:F$177, F242)</f>
        <v>0</v>
      </c>
      <c r="R242" t="b">
        <f>A242=D242</f>
        <v>0</v>
      </c>
      <c r="S242" t="b">
        <f>A242&amp;B242&amp;C242=D242&amp;E242&amp;F242</f>
        <v>0</v>
      </c>
      <c r="V242" t="str">
        <f>IF($A242=V$10, $C242, "")</f>
        <v/>
      </c>
      <c r="W242" t="str">
        <f>IF($A242=W$10, $C242, "")</f>
        <v/>
      </c>
      <c r="X242" t="str">
        <f>IF($A242=X$10, $C242, "")</f>
        <v/>
      </c>
      <c r="Y242" t="str">
        <f>IF($A242=Y$10, $C242, "")</f>
        <v>Compensatory Time Off Religious Observance Earned</v>
      </c>
      <c r="Z242" t="str">
        <f>IF($A242=Z$10, $C242, "")</f>
        <v/>
      </c>
      <c r="AB242" t="str">
        <f>IF($D242=AB$10, $F242, "")</f>
        <v/>
      </c>
      <c r="AC242" t="str">
        <f>IF($D242=AC$10, $F242, "")</f>
        <v>Religious Compensatory Earned</v>
      </c>
      <c r="AD242" t="str">
        <f>IF($D242=AD$10, $F242, "")</f>
        <v/>
      </c>
      <c r="AE242" t="str">
        <f>IF($D242=AE$10, $F242, "")</f>
        <v/>
      </c>
      <c r="AF242" t="str">
        <f>IF($D242=AF$10, $F242, "")</f>
        <v/>
      </c>
      <c r="AH242">
        <f>COUNTIF(AI$11:AI$2024, AI242)</f>
        <v>2</v>
      </c>
      <c r="AI242" t="str">
        <f>V242&amp;AB242&amp;W242&amp;AC242&amp;X242&amp;AD242&amp;Y242&amp;AE242&amp;Z242&amp;AF242</f>
        <v>Religious Compensatory EarnedCompensatory Time Off Religious Observance Earned</v>
      </c>
      <c r="AJ242">
        <f>IF(ROW()=11,1,IF(AK241+1=AK242,AJ241,AJ241+1))</f>
        <v>200</v>
      </c>
      <c r="AK242">
        <f>IF(AI242=AI241, AK241+1, 1)</f>
        <v>1</v>
      </c>
      <c r="AL242" s="26" t="str">
        <f>AM242&amp;AN242</f>
        <v>IBC45Compensatory Time Off Religious Observance Earned12374GSA46Religious Compensatory Earned</v>
      </c>
      <c r="AM242" t="str">
        <f>K242</f>
        <v>IBC45Compensatory Time Off Religious Observance Earned</v>
      </c>
      <c r="AN242" t="str">
        <f>L242</f>
        <v>12374GSA46Religious Compensatory Earned</v>
      </c>
      <c r="AO242">
        <f>COUNTIF(AM$11:AM$1107, AM242)</f>
        <v>3</v>
      </c>
      <c r="AP242">
        <f>COUNTIF(AN$11:AN$1107, AN242)</f>
        <v>3</v>
      </c>
      <c r="AQ242">
        <f>MATCH(AM242, AM$11:AM$1107, 0)</f>
        <v>63</v>
      </c>
      <c r="AR242">
        <f>MATCH(AN242, AN$11:AN$1107, 0)</f>
        <v>232</v>
      </c>
      <c r="AS242">
        <v>803</v>
      </c>
      <c r="AU242" t="str">
        <f>C242</f>
        <v>Compensatory Time Off Religious Observance Earned</v>
      </c>
      <c r="AV242" t="str">
        <f>IF(F242="", "", F242)</f>
        <v>Religious Compensatory Earned</v>
      </c>
      <c r="AW242" s="13">
        <f>M242</f>
        <v>0.96</v>
      </c>
      <c r="AX242" t="e">
        <f>VLOOKUP(AI242, UniquePairs!A$5:A$2000, 1, FALSE)</f>
        <v>#N/A</v>
      </c>
      <c r="AY242" t="str">
        <f>IFERROR(INDEX(UniquePairs!A$5:K$1000, MATCH(AL242, UniquePairs!A$5:A$1000, 0), 10), "")</f>
        <v/>
      </c>
      <c r="AZ242" s="13">
        <f>IF(AY242&lt;&gt;"", AY242, AW242)</f>
        <v>0.96</v>
      </c>
      <c r="BA242" t="str">
        <f>IF(AZ242=0,"None",IF(AZ242&lt;0.6,"Weak",IF(AZ242&lt;0.7,"Review",IF(AZ242&lt;0.8,"Good",IF(AZ242&lt;0.9,"Very Good","Solid")))))</f>
        <v>Solid</v>
      </c>
      <c r="BB242" s="28" t="str">
        <f>IF(AJ241=AJ242, BB241, BC242)</f>
        <v>Compensatory Religious Earned</v>
      </c>
      <c r="BC242" t="str">
        <f>IF(AV242="",AU242,StringMatch(AU242,AV242,TRUE))</f>
        <v>Compensatory Religious Earned</v>
      </c>
      <c r="BD242" t="str">
        <f>TRIM(SUBSTITUTE(SUBSTITUTE(SUBSTITUTE(SUBSTITUTE(SUBSTITUTE(SUBSTITUTE(SUBSTITUTE(SUBSTITUTE(SUBSTITUTE(SUBSTITUTE(AU242,BR242,""),BS242,""),BT242,""),BU242,""),BV242,""),BW242,""),BX242,""),BY242,""),BZ242,""),CA242,""))</f>
        <v>Time Off Observance</v>
      </c>
      <c r="BE242" t="str">
        <f>TRIM(SUBSTITUTE(SUBSTITUTE(SUBSTITUTE(SUBSTITUTE(SUBSTITUTE(SUBSTITUTE(SUBSTITUTE(SUBSTITUTE(SUBSTITUTE(SUBSTITUTE(AV242,BH242,""),BI242,""),BJ242,""),BK242,""),BL242,""),BM242,""),BN242,""),BO242,""),BP242,""),BQ242,""))</f>
        <v/>
      </c>
      <c r="BF242" s="21">
        <f>LEN(AU242)-LEN(SUBSTITUTE(AU242," ",""))</f>
        <v>5</v>
      </c>
      <c r="BG242" s="21">
        <f>LEN(AV242)-LEN(SUBSTITUTE(AV242," ",""))</f>
        <v>2</v>
      </c>
      <c r="BH242" s="21" t="str">
        <f>IF(BF242=0,AU242,findspace($AU242,BH$10))</f>
        <v>Compensatory</v>
      </c>
      <c r="BI242" s="21" t="str">
        <f>IF(BH242=0,AN242,findspace($AU242,BI$10))</f>
        <v>Time</v>
      </c>
      <c r="BJ242" s="21" t="str">
        <f>IF(BI242=0,AV242,findspace($AU242,BJ$10))</f>
        <v>Off</v>
      </c>
      <c r="BK242" s="21" t="str">
        <f>IF(BJ242=0,AW242,findspace($AU242,BK$10))</f>
        <v>Religious</v>
      </c>
      <c r="BL242" s="21" t="str">
        <f>IF(BK242=0,AX242,findspace($AU242,BL$10))</f>
        <v>Observance</v>
      </c>
      <c r="BM242" s="21" t="str">
        <f>IF(BL242=0,BF242,findspace($AU242,BM$10))</f>
        <v>Earned</v>
      </c>
      <c r="BN242" s="21" t="str">
        <f>IF(BM242=0,BH242,findspace($AU242,BN$10))</f>
        <v/>
      </c>
      <c r="BO242" s="21" t="str">
        <f>IF(BN242=0,BI242,findspace($AU242,BO$10))</f>
        <v/>
      </c>
      <c r="BR242" s="21" t="str">
        <f>IF($BG242=0,$AV242,findspace($AV242,BR$10))</f>
        <v>Religious</v>
      </c>
      <c r="BS242" s="21" t="str">
        <f>IF($BG242=0,$AV242,findspace($AV242,BS$10))</f>
        <v>Compensatory</v>
      </c>
      <c r="BT242" s="21" t="str">
        <f>IF($BG242=0,$AV242,findspace($AV242,BT$10))</f>
        <v>Earned</v>
      </c>
      <c r="BU242" s="21" t="str">
        <f>IF($BG242=0,$AV242,findspace($AV242,BU$10))</f>
        <v/>
      </c>
      <c r="BV242" s="21" t="str">
        <f>IF($BG242=0,$AV242,findspace($AV242,BV$10))</f>
        <v/>
      </c>
      <c r="BW242" s="21" t="str">
        <f>IF($BG242=0,$AV242,findspace($AV242,BW$10))</f>
        <v/>
      </c>
      <c r="BX242" s="21" t="str">
        <f>IF($BG242=0,$AV242,findspace($AV242,BX$10))</f>
        <v/>
      </c>
      <c r="BY242" s="21" t="str">
        <f>IF($BG242=0,$AV242,findspace($AV242,BY$10))</f>
        <v/>
      </c>
      <c r="BZ242" s="21" t="str">
        <f>IF($BG242=0,$AV242,findspace($AV242,BZ$10))</f>
        <v/>
      </c>
      <c r="CA242" s="21" t="str">
        <f>IF($BG242=0,$AV242,findspace($AV242,CA$10))</f>
        <v/>
      </c>
    </row>
    <row r="243" spans="1:79" x14ac:dyDescent="0.35">
      <c r="A243" t="s">
        <v>1837</v>
      </c>
      <c r="B243" t="s">
        <v>418</v>
      </c>
      <c r="C243" t="s">
        <v>2972</v>
      </c>
      <c r="D243" t="s">
        <v>1836</v>
      </c>
      <c r="E243">
        <v>57</v>
      </c>
      <c r="F243" t="s">
        <v>3567</v>
      </c>
      <c r="G243" s="13">
        <v>0.95966354425540046</v>
      </c>
      <c r="I243">
        <v>12374</v>
      </c>
      <c r="J243" t="str">
        <f>K243&amp;L243</f>
        <v>IBCFLFFamily Medical Leave Act Serious Health Family Used12374GSA57Family Medical Leave Act Family</v>
      </c>
      <c r="K243" t="str">
        <f>A243&amp;B243&amp;C243</f>
        <v>IBCFLFFamily Medical Leave Act Serious Health Family Used</v>
      </c>
      <c r="L243" t="str">
        <f>I243&amp;D243&amp;E243&amp;F243</f>
        <v>12374GSA57Family Medical Leave Act Family</v>
      </c>
      <c r="M243" s="13">
        <f>G243</f>
        <v>0.95966354425540046</v>
      </c>
      <c r="N243" s="13"/>
      <c r="O243" s="19">
        <v>356</v>
      </c>
      <c r="P243">
        <f>COUNTIF(C$11:C$2024, C243)</f>
        <v>3</v>
      </c>
      <c r="Q243">
        <f>COUNTIF(F$11:F$177, F243)</f>
        <v>0</v>
      </c>
      <c r="R243" t="b">
        <f>A243=D243</f>
        <v>0</v>
      </c>
      <c r="S243" t="b">
        <f>A243&amp;B243&amp;C243=D243&amp;E243&amp;F243</f>
        <v>0</v>
      </c>
      <c r="V243" t="str">
        <f>IF($A243=V$10, $C243, "")</f>
        <v/>
      </c>
      <c r="W243" t="str">
        <f>IF($A243=W$10, $C243, "")</f>
        <v/>
      </c>
      <c r="X243" t="str">
        <f>IF($A243=X$10, $C243, "")</f>
        <v/>
      </c>
      <c r="Y243" t="str">
        <f>IF($A243=Y$10, $C243, "")</f>
        <v>Family Medical Leave Act Serious Health Family Used</v>
      </c>
      <c r="Z243" t="str">
        <f>IF($A243=Z$10, $C243, "")</f>
        <v/>
      </c>
      <c r="AB243" t="str">
        <f>IF($D243=AB$10, $F243, "")</f>
        <v/>
      </c>
      <c r="AC243" t="str">
        <f>IF($D243=AC$10, $F243, "")</f>
        <v>Family Medical Leave Act Family</v>
      </c>
      <c r="AD243" t="str">
        <f>IF($D243=AD$10, $F243, "")</f>
        <v/>
      </c>
      <c r="AE243" t="str">
        <f>IF($D243=AE$10, $F243, "")</f>
        <v/>
      </c>
      <c r="AF243" t="str">
        <f>IF($D243=AF$10, $F243, "")</f>
        <v/>
      </c>
      <c r="AH243">
        <f>COUNTIF(AI$11:AI$2024, AI243)</f>
        <v>1</v>
      </c>
      <c r="AI243" t="str">
        <f>V243&amp;AB243&amp;W243&amp;AC243&amp;X243&amp;AD243&amp;Y243&amp;AE243&amp;Z243&amp;AF243</f>
        <v>Family Medical Leave Act FamilyFamily Medical Leave Act Serious Health Family Used</v>
      </c>
      <c r="AJ243">
        <f>IF(ROW()=11,1,IF(AK242+1=AK243,AJ242,AJ242+1))</f>
        <v>201</v>
      </c>
      <c r="AK243">
        <f>IF(AI243=AI242, AK242+1, 1)</f>
        <v>1</v>
      </c>
      <c r="AL243" s="26" t="str">
        <f>AM243&amp;AN243</f>
        <v>IBCFLFFamily Medical Leave Act Serious Health Family Used12374GSA57Family Medical Leave Act Family</v>
      </c>
      <c r="AM243" t="str">
        <f>K243</f>
        <v>IBCFLFFamily Medical Leave Act Serious Health Family Used</v>
      </c>
      <c r="AN243" t="str">
        <f>L243</f>
        <v>12374GSA57Family Medical Leave Act Family</v>
      </c>
      <c r="AO243">
        <f>COUNTIF(AM$11:AM$1107, AM243)</f>
        <v>3</v>
      </c>
      <c r="AP243">
        <f>COUNTIF(AN$11:AN$1107, AN243)</f>
        <v>5</v>
      </c>
      <c r="AQ243">
        <f>MATCH(AM243, AM$11:AM$1107, 0)</f>
        <v>94</v>
      </c>
      <c r="AR243">
        <f>MATCH(AN243, AN$11:AN$1107, 0)</f>
        <v>233</v>
      </c>
      <c r="AS243">
        <v>356</v>
      </c>
      <c r="AU243" t="str">
        <f>C243</f>
        <v>Family Medical Leave Act Serious Health Family Used</v>
      </c>
      <c r="AV243" t="str">
        <f>IF(F243="", "", F243)</f>
        <v>Family Medical Leave Act Family</v>
      </c>
      <c r="AW243" s="13">
        <f>M243</f>
        <v>0.95966354425540046</v>
      </c>
      <c r="AX243" t="e">
        <f>VLOOKUP(AI243, UniquePairs!A$5:A$2000, 1, FALSE)</f>
        <v>#N/A</v>
      </c>
      <c r="AY243" t="str">
        <f>IFERROR(INDEX(UniquePairs!A$5:K$1000, MATCH(AL243, UniquePairs!A$5:A$1000, 0), 10), "")</f>
        <v/>
      </c>
      <c r="AZ243" s="13">
        <f>IF(AY243&lt;&gt;"", AY243, AW243)</f>
        <v>0.95966354425540046</v>
      </c>
      <c r="BA243" t="str">
        <f>IF(AZ243=0,"None",IF(AZ243&lt;0.6,"Weak",IF(AZ243&lt;0.7,"Review",IF(AZ243&lt;0.8,"Good",IF(AZ243&lt;0.9,"Very Good","Solid")))))</f>
        <v>Solid</v>
      </c>
      <c r="BB243" s="28" t="str">
        <f>IF(AJ242=AJ243, BB242, BC243)</f>
        <v>Family Medical Leave Act Family</v>
      </c>
      <c r="BC243" t="str">
        <f>IF(AV243="",AU243,StringMatch(AU243,AV243,TRUE))</f>
        <v>Family Medical Leave Act Family</v>
      </c>
      <c r="BD243" t="str">
        <f>TRIM(SUBSTITUTE(SUBSTITUTE(SUBSTITUTE(SUBSTITUTE(SUBSTITUTE(SUBSTITUTE(SUBSTITUTE(SUBSTITUTE(SUBSTITUTE(SUBSTITUTE(AU243,BR243,""),BS243,""),BT243,""),BU243,""),BV243,""),BW243,""),BX243,""),BY243,""),BZ243,""),CA243,""))</f>
        <v>Serious Health Used</v>
      </c>
      <c r="BE243" t="str">
        <f>TRIM(SUBSTITUTE(SUBSTITUTE(SUBSTITUTE(SUBSTITUTE(SUBSTITUTE(SUBSTITUTE(SUBSTITUTE(SUBSTITUTE(SUBSTITUTE(SUBSTITUTE(AV243,BH243,""),BI243,""),BJ243,""),BK243,""),BL243,""),BM243,""),BN243,""),BO243,""),BP243,""),BQ243,""))</f>
        <v/>
      </c>
      <c r="BF243" s="21">
        <f>LEN(AU243)-LEN(SUBSTITUTE(AU243," ",""))</f>
        <v>7</v>
      </c>
      <c r="BG243" s="21">
        <f>LEN(AV243)-LEN(SUBSTITUTE(AV243," ",""))</f>
        <v>4</v>
      </c>
      <c r="BH243" s="21" t="str">
        <f>IF(BF243=0,AU243,findspace($AU243,BH$10))</f>
        <v>Family</v>
      </c>
      <c r="BI243" s="21" t="str">
        <f>IF(BH243=0,AN243,findspace($AU243,BI$10))</f>
        <v>Medical</v>
      </c>
      <c r="BJ243" s="21" t="str">
        <f>IF(BI243=0,AV243,findspace($AU243,BJ$10))</f>
        <v>Leave</v>
      </c>
      <c r="BK243" s="21" t="str">
        <f>IF(BJ243=0,AW243,findspace($AU243,BK$10))</f>
        <v>Act</v>
      </c>
      <c r="BL243" s="21" t="str">
        <f>IF(BK243=0,AX243,findspace($AU243,BL$10))</f>
        <v>Serious</v>
      </c>
      <c r="BM243" s="21" t="str">
        <f>IF(BL243=0,BF243,findspace($AU243,BM$10))</f>
        <v>Health</v>
      </c>
      <c r="BN243" s="21" t="str">
        <f>IF(BM243=0,BH243,findspace($AU243,BN$10))</f>
        <v>Family</v>
      </c>
      <c r="BO243" s="21" t="str">
        <f>IF(BN243=0,BI243,findspace($AU243,BO$10))</f>
        <v>Used</v>
      </c>
      <c r="BR243" s="21" t="str">
        <f>IF($BG243=0,$AV243,findspace($AV243,BR$10))</f>
        <v>Family</v>
      </c>
      <c r="BS243" s="21" t="str">
        <f>IF($BG243=0,$AV243,findspace($AV243,BS$10))</f>
        <v>Medical</v>
      </c>
      <c r="BT243" s="21" t="str">
        <f>IF($BG243=0,$AV243,findspace($AV243,BT$10))</f>
        <v>Leave</v>
      </c>
      <c r="BU243" s="21" t="str">
        <f>IF($BG243=0,$AV243,findspace($AV243,BU$10))</f>
        <v>Act</v>
      </c>
      <c r="BV243" s="21" t="str">
        <f>IF($BG243=0,$AV243,findspace($AV243,BV$10))</f>
        <v>Family</v>
      </c>
      <c r="BW243" s="21" t="str">
        <f>IF($BG243=0,$AV243,findspace($AV243,BW$10))</f>
        <v/>
      </c>
      <c r="BX243" s="21" t="str">
        <f>IF($BG243=0,$AV243,findspace($AV243,BX$10))</f>
        <v/>
      </c>
      <c r="BY243" s="21" t="str">
        <f>IF($BG243=0,$AV243,findspace($AV243,BY$10))</f>
        <v/>
      </c>
      <c r="BZ243" s="21" t="str">
        <f>IF($BG243=0,$AV243,findspace($AV243,BZ$10))</f>
        <v/>
      </c>
      <c r="CA243" s="21" t="str">
        <f>IF($BG243=0,$AV243,findspace($AV243,CA$10))</f>
        <v/>
      </c>
    </row>
    <row r="244" spans="1:79" x14ac:dyDescent="0.35">
      <c r="A244" t="s">
        <v>1836</v>
      </c>
      <c r="B244">
        <v>22</v>
      </c>
      <c r="C244" t="s">
        <v>3416</v>
      </c>
      <c r="D244" t="s">
        <v>1836</v>
      </c>
      <c r="E244">
        <v>24</v>
      </c>
      <c r="F244" t="s">
        <v>3422</v>
      </c>
      <c r="G244" s="13">
        <v>0.95963122090941633</v>
      </c>
      <c r="I244">
        <v>12374</v>
      </c>
      <c r="J244" t="str">
        <f>K244&amp;L244</f>
        <v>GSA22EDP Act Expose Overtime 4%12374GSA24EDP Act Expose Overtime 25%</v>
      </c>
      <c r="K244" t="str">
        <f>A244&amp;B244&amp;C244</f>
        <v>GSA22EDP Act Expose Overtime 4%</v>
      </c>
      <c r="L244" t="str">
        <f>I244&amp;D244&amp;E244&amp;F244</f>
        <v>12374GSA24EDP Act Expose Overtime 25%</v>
      </c>
      <c r="M244" s="13">
        <f>G244</f>
        <v>0.95963122090941633</v>
      </c>
      <c r="N244" s="13"/>
      <c r="O244" s="19">
        <v>351</v>
      </c>
      <c r="P244">
        <f>COUNTIF(C$11:C$2024, C244)</f>
        <v>3</v>
      </c>
      <c r="Q244">
        <f>COUNTIF(F$11:F$177, F244)</f>
        <v>0</v>
      </c>
      <c r="R244" t="b">
        <f>A244=D244</f>
        <v>1</v>
      </c>
      <c r="S244" t="b">
        <f>A244&amp;B244&amp;C244=D244&amp;E244&amp;F244</f>
        <v>0</v>
      </c>
      <c r="V244" t="str">
        <f>IF($A244=V$10, $C244, "")</f>
        <v/>
      </c>
      <c r="W244" t="str">
        <f>IF($A244=W$10, $C244, "")</f>
        <v>EDP Act Expose Overtime 4%</v>
      </c>
      <c r="X244" t="str">
        <f>IF($A244=X$10, $C244, "")</f>
        <v/>
      </c>
      <c r="Y244" t="str">
        <f>IF($A244=Y$10, $C244, "")</f>
        <v/>
      </c>
      <c r="Z244" t="str">
        <f>IF($A244=Z$10, $C244, "")</f>
        <v/>
      </c>
      <c r="AB244" t="str">
        <f>IF($D244=AB$10, $F244, "")</f>
        <v/>
      </c>
      <c r="AC244" t="str">
        <f>IF($D244=AC$10, $F244, "")</f>
        <v>EDP Act Expose Overtime 25%</v>
      </c>
      <c r="AD244" t="str">
        <f>IF($D244=AD$10, $F244, "")</f>
        <v/>
      </c>
      <c r="AE244" t="str">
        <f>IF($D244=AE$10, $F244, "")</f>
        <v/>
      </c>
      <c r="AF244" t="str">
        <f>IF($D244=AF$10, $F244, "")</f>
        <v/>
      </c>
      <c r="AH244">
        <f>COUNTIF(AI$11:AI$2024, AI244)</f>
        <v>1</v>
      </c>
      <c r="AI244" t="str">
        <f>V244&amp;AB244&amp;W244&amp;AC244&amp;X244&amp;AD244&amp;Y244&amp;AE244&amp;Z244&amp;AF244</f>
        <v>EDP Act Expose Overtime 4%EDP Act Expose Overtime 25%</v>
      </c>
      <c r="AJ244">
        <f>IF(ROW()=11,1,IF(AK243+1=AK244,AJ243,AJ243+1))</f>
        <v>202</v>
      </c>
      <c r="AK244">
        <f>IF(AI244=AI243, AK243+1, 1)</f>
        <v>1</v>
      </c>
      <c r="AL244" s="26" t="str">
        <f>AM244&amp;AN244</f>
        <v>GSA22EDP Act Expose Overtime 4%12374GSA24EDP Act Expose Overtime 25%</v>
      </c>
      <c r="AM244" t="str">
        <f>K244</f>
        <v>GSA22EDP Act Expose Overtime 4%</v>
      </c>
      <c r="AN244" t="str">
        <f>L244</f>
        <v>12374GSA24EDP Act Expose Overtime 25%</v>
      </c>
      <c r="AO244">
        <f>COUNTIF(AM$11:AM$1107, AM244)</f>
        <v>3</v>
      </c>
      <c r="AP244">
        <f>COUNTIF(AN$11:AN$1107, AN244)</f>
        <v>14</v>
      </c>
      <c r="AQ244">
        <f>MATCH(AM244, AM$11:AM$1107, 0)</f>
        <v>234</v>
      </c>
      <c r="AR244">
        <f>MATCH(AN244, AN$11:AN$1107, 0)</f>
        <v>234</v>
      </c>
      <c r="AS244">
        <v>351</v>
      </c>
      <c r="AU244" t="str">
        <f>C244</f>
        <v>EDP Act Expose Overtime 4%</v>
      </c>
      <c r="AV244" t="str">
        <f>IF(F244="", "", F244)</f>
        <v>EDP Act Expose Overtime 25%</v>
      </c>
      <c r="AW244" s="13">
        <f>M244</f>
        <v>0.95963122090941633</v>
      </c>
      <c r="AX244" t="e">
        <f>VLOOKUP(AI244, UniquePairs!A$5:A$2000, 1, FALSE)</f>
        <v>#N/A</v>
      </c>
      <c r="AY244" t="str">
        <f>IFERROR(INDEX(UniquePairs!A$5:K$1000, MATCH(AL244, UniquePairs!A$5:A$1000, 0), 10), "")</f>
        <v/>
      </c>
      <c r="AZ244" s="13">
        <f>IF(AY244&lt;&gt;"", AY244, AW244)</f>
        <v>0.95963122090941633</v>
      </c>
      <c r="BA244" t="str">
        <f>IF(AZ244=0,"None",IF(AZ244&lt;0.6,"Weak",IF(AZ244&lt;0.7,"Review",IF(AZ244&lt;0.8,"Good",IF(AZ244&lt;0.9,"Very Good","Solid")))))</f>
        <v>Solid</v>
      </c>
      <c r="BB244" s="28" t="str">
        <f>IF(AJ243=AJ244, BB243, BC244)</f>
        <v>EDP Act Expose Overtime</v>
      </c>
      <c r="BC244" t="str">
        <f>IF(AV244="",AU244,StringMatch(AU244,AV244,TRUE))</f>
        <v>EDP Act Expose Overtime</v>
      </c>
      <c r="BD244" t="str">
        <f>TRIM(SUBSTITUTE(SUBSTITUTE(SUBSTITUTE(SUBSTITUTE(SUBSTITUTE(SUBSTITUTE(SUBSTITUTE(SUBSTITUTE(SUBSTITUTE(SUBSTITUTE(AU244,BR244,""),BS244,""),BT244,""),BU244,""),BV244,""),BW244,""),BX244,""),BY244,""),BZ244,""),CA244,""))</f>
        <v>4%</v>
      </c>
      <c r="BE244" t="str">
        <f>TRIM(SUBSTITUTE(SUBSTITUTE(SUBSTITUTE(SUBSTITUTE(SUBSTITUTE(SUBSTITUTE(SUBSTITUTE(SUBSTITUTE(SUBSTITUTE(SUBSTITUTE(AV244,BH244,""),BI244,""),BJ244,""),BK244,""),BL244,""),BM244,""),BN244,""),BO244,""),BP244,""),BQ244,""))</f>
        <v>25%</v>
      </c>
      <c r="BF244" s="21">
        <f>LEN(AU244)-LEN(SUBSTITUTE(AU244," ",""))</f>
        <v>4</v>
      </c>
      <c r="BG244" s="21">
        <f>LEN(AV244)-LEN(SUBSTITUTE(AV244," ",""))</f>
        <v>4</v>
      </c>
      <c r="BH244" s="21" t="str">
        <f>IF(BF244=0,AU244,findspace($AU244,BH$10))</f>
        <v>EDP</v>
      </c>
      <c r="BI244" s="21" t="str">
        <f>IF(BH244=0,AN244,findspace($AU244,BI$10))</f>
        <v>Act</v>
      </c>
      <c r="BJ244" s="21" t="str">
        <f>IF(BI244=0,AV244,findspace($AU244,BJ$10))</f>
        <v>Expose</v>
      </c>
      <c r="BK244" s="21" t="str">
        <f>IF(BJ244=0,AW244,findspace($AU244,BK$10))</f>
        <v>Overtime</v>
      </c>
      <c r="BL244" s="21" t="str">
        <f>IF(BK244=0,AX244,findspace($AU244,BL$10))</f>
        <v>4%</v>
      </c>
      <c r="BM244" s="21" t="str">
        <f>IF(BL244=0,BF244,findspace($AU244,BM$10))</f>
        <v/>
      </c>
      <c r="BN244" s="21" t="str">
        <f>IF(BM244=0,BH244,findspace($AU244,BN$10))</f>
        <v/>
      </c>
      <c r="BO244" s="21" t="str">
        <f>IF(BN244=0,BI244,findspace($AU244,BO$10))</f>
        <v/>
      </c>
      <c r="BR244" s="21" t="str">
        <f>IF($BG244=0,$AV244,findspace($AV244,BR$10))</f>
        <v>EDP</v>
      </c>
      <c r="BS244" s="21" t="str">
        <f>IF($BG244=0,$AV244,findspace($AV244,BS$10))</f>
        <v>Act</v>
      </c>
      <c r="BT244" s="21" t="str">
        <f>IF($BG244=0,$AV244,findspace($AV244,BT$10))</f>
        <v>Expose</v>
      </c>
      <c r="BU244" s="21" t="str">
        <f>IF($BG244=0,$AV244,findspace($AV244,BU$10))</f>
        <v>Overtime</v>
      </c>
      <c r="BV244" s="21" t="str">
        <f>IF($BG244=0,$AV244,findspace($AV244,BV$10))</f>
        <v>25%</v>
      </c>
      <c r="BW244" s="21" t="str">
        <f>IF($BG244=0,$AV244,findspace($AV244,BW$10))</f>
        <v/>
      </c>
      <c r="BX244" s="21" t="str">
        <f>IF($BG244=0,$AV244,findspace($AV244,BX$10))</f>
        <v/>
      </c>
      <c r="BY244" s="21" t="str">
        <f>IF($BG244=0,$AV244,findspace($AV244,BY$10))</f>
        <v/>
      </c>
      <c r="BZ244" s="21" t="str">
        <f>IF($BG244=0,$AV244,findspace($AV244,BZ$10))</f>
        <v/>
      </c>
      <c r="CA244" s="21" t="str">
        <f>IF($BG244=0,$AV244,findspace($AV244,CA$10))</f>
        <v/>
      </c>
    </row>
    <row r="245" spans="1:79" x14ac:dyDescent="0.35">
      <c r="A245" t="s">
        <v>1836</v>
      </c>
      <c r="B245">
        <v>24</v>
      </c>
      <c r="C245" t="s">
        <v>3422</v>
      </c>
      <c r="D245" t="s">
        <v>1836</v>
      </c>
      <c r="E245">
        <v>22</v>
      </c>
      <c r="F245" t="s">
        <v>3416</v>
      </c>
      <c r="G245" s="13">
        <v>0.95963122090941633</v>
      </c>
      <c r="I245">
        <v>12374</v>
      </c>
      <c r="J245" t="str">
        <f>K245&amp;L245</f>
        <v>GSA24EDP Act Expose Overtime 25%12374GSA22EDP Act Expose Overtime 4%</v>
      </c>
      <c r="K245" t="str">
        <f>A245&amp;B245&amp;C245</f>
        <v>GSA24EDP Act Expose Overtime 25%</v>
      </c>
      <c r="L245" t="str">
        <f>I245&amp;D245&amp;E245&amp;F245</f>
        <v>12374GSA22EDP Act Expose Overtime 4%</v>
      </c>
      <c r="M245" s="13">
        <f>G245</f>
        <v>0.95963122090941633</v>
      </c>
      <c r="N245" s="13"/>
      <c r="O245" s="19">
        <v>721</v>
      </c>
      <c r="P245">
        <f>COUNTIF(C$11:C$2024, C245)</f>
        <v>3</v>
      </c>
      <c r="Q245">
        <f>COUNTIF(F$11:F$177, F245)</f>
        <v>0</v>
      </c>
      <c r="R245" t="b">
        <f>A245=D245</f>
        <v>1</v>
      </c>
      <c r="S245" t="b">
        <f>A245&amp;B245&amp;C245=D245&amp;E245&amp;F245</f>
        <v>0</v>
      </c>
      <c r="V245" t="str">
        <f>IF($A245=V$10, $C245, "")</f>
        <v/>
      </c>
      <c r="W245" t="str">
        <f>IF($A245=W$10, $C245, "")</f>
        <v>EDP Act Expose Overtime 25%</v>
      </c>
      <c r="X245" t="str">
        <f>IF($A245=X$10, $C245, "")</f>
        <v/>
      </c>
      <c r="Y245" t="str">
        <f>IF($A245=Y$10, $C245, "")</f>
        <v/>
      </c>
      <c r="Z245" t="str">
        <f>IF($A245=Z$10, $C245, "")</f>
        <v/>
      </c>
      <c r="AB245" t="str">
        <f>IF($D245=AB$10, $F245, "")</f>
        <v/>
      </c>
      <c r="AC245" t="str">
        <f>IF($D245=AC$10, $F245, "")</f>
        <v>EDP Act Expose Overtime 4%</v>
      </c>
      <c r="AD245" t="str">
        <f>IF($D245=AD$10, $F245, "")</f>
        <v/>
      </c>
      <c r="AE245" t="str">
        <f>IF($D245=AE$10, $F245, "")</f>
        <v/>
      </c>
      <c r="AF245" t="str">
        <f>IF($D245=AF$10, $F245, "")</f>
        <v/>
      </c>
      <c r="AH245">
        <f>COUNTIF(AI$11:AI$2024, AI245)</f>
        <v>1</v>
      </c>
      <c r="AI245" t="str">
        <f>V245&amp;AB245&amp;W245&amp;AC245&amp;X245&amp;AD245&amp;Y245&amp;AE245&amp;Z245&amp;AF245</f>
        <v>EDP Act Expose Overtime 25%EDP Act Expose Overtime 4%</v>
      </c>
      <c r="AJ245">
        <f>IF(ROW()=11,1,IF(AK244+1=AK245,AJ244,AJ244+1))</f>
        <v>203</v>
      </c>
      <c r="AK245">
        <f>IF(AI245=AI244, AK244+1, 1)</f>
        <v>1</v>
      </c>
      <c r="AL245" s="26" t="str">
        <f>AM245&amp;AN245</f>
        <v>GSA24EDP Act Expose Overtime 25%12374GSA22EDP Act Expose Overtime 4%</v>
      </c>
      <c r="AM245" t="str">
        <f>K245</f>
        <v>GSA24EDP Act Expose Overtime 25%</v>
      </c>
      <c r="AN245" t="str">
        <f>L245</f>
        <v>12374GSA22EDP Act Expose Overtime 4%</v>
      </c>
      <c r="AO245">
        <f>COUNTIF(AM$11:AM$1107, AM245)</f>
        <v>3</v>
      </c>
      <c r="AP245">
        <f>COUNTIF(AN$11:AN$1107, AN245)</f>
        <v>20</v>
      </c>
      <c r="AQ245">
        <f>MATCH(AM245, AM$11:AM$1107, 0)</f>
        <v>235</v>
      </c>
      <c r="AR245">
        <f>MATCH(AN245, AN$11:AN$1107, 0)</f>
        <v>235</v>
      </c>
      <c r="AS245">
        <v>721</v>
      </c>
      <c r="AU245" t="str">
        <f>C245</f>
        <v>EDP Act Expose Overtime 25%</v>
      </c>
      <c r="AV245" t="str">
        <f>IF(F245="", "", F245)</f>
        <v>EDP Act Expose Overtime 4%</v>
      </c>
      <c r="AW245" s="13">
        <f>M245</f>
        <v>0.95963122090941633</v>
      </c>
      <c r="AX245" t="e">
        <f>VLOOKUP(AI245, UniquePairs!A$5:A$2000, 1, FALSE)</f>
        <v>#N/A</v>
      </c>
      <c r="AY245" t="str">
        <f>IFERROR(INDEX(UniquePairs!A$5:K$1000, MATCH(AL245, UniquePairs!A$5:A$1000, 0), 10), "")</f>
        <v/>
      </c>
      <c r="AZ245" s="13">
        <f>IF(AY245&lt;&gt;"", AY245, AW245)</f>
        <v>0.95963122090941633</v>
      </c>
      <c r="BA245" t="str">
        <f>IF(AZ245=0,"None",IF(AZ245&lt;0.6,"Weak",IF(AZ245&lt;0.7,"Review",IF(AZ245&lt;0.8,"Good",IF(AZ245&lt;0.9,"Very Good","Solid")))))</f>
        <v>Solid</v>
      </c>
      <c r="BB245" s="28" t="str">
        <f>IF(AJ244=AJ245, BB244, BC245)</f>
        <v>EDP Act Expose Overtime</v>
      </c>
      <c r="BC245" t="str">
        <f>IF(AV245="",AU245,StringMatch(AU245,AV245,TRUE))</f>
        <v>EDP Act Expose Overtime</v>
      </c>
      <c r="BD245" t="str">
        <f>TRIM(SUBSTITUTE(SUBSTITUTE(SUBSTITUTE(SUBSTITUTE(SUBSTITUTE(SUBSTITUTE(SUBSTITUTE(SUBSTITUTE(SUBSTITUTE(SUBSTITUTE(AU245,BR245,""),BS245,""),BT245,""),BU245,""),BV245,""),BW245,""),BX245,""),BY245,""),BZ245,""),CA245,""))</f>
        <v>25%</v>
      </c>
      <c r="BE245" t="str">
        <f>TRIM(SUBSTITUTE(SUBSTITUTE(SUBSTITUTE(SUBSTITUTE(SUBSTITUTE(SUBSTITUTE(SUBSTITUTE(SUBSTITUTE(SUBSTITUTE(SUBSTITUTE(AV245,BH245,""),BI245,""),BJ245,""),BK245,""),BL245,""),BM245,""),BN245,""),BO245,""),BP245,""),BQ245,""))</f>
        <v>4%</v>
      </c>
      <c r="BF245" s="21">
        <f>LEN(AU245)-LEN(SUBSTITUTE(AU245," ",""))</f>
        <v>4</v>
      </c>
      <c r="BG245" s="21">
        <f>LEN(AV245)-LEN(SUBSTITUTE(AV245," ",""))</f>
        <v>4</v>
      </c>
      <c r="BH245" s="21" t="str">
        <f>IF(BF245=0,AU245,findspace($AU245,BH$10))</f>
        <v>EDP</v>
      </c>
      <c r="BI245" s="21" t="str">
        <f>IF(BH245=0,AN245,findspace($AU245,BI$10))</f>
        <v>Act</v>
      </c>
      <c r="BJ245" s="21" t="str">
        <f>IF(BI245=0,AV245,findspace($AU245,BJ$10))</f>
        <v>Expose</v>
      </c>
      <c r="BK245" s="21" t="str">
        <f>IF(BJ245=0,AW245,findspace($AU245,BK$10))</f>
        <v>Overtime</v>
      </c>
      <c r="BL245" s="21" t="str">
        <f>IF(BK245=0,AX245,findspace($AU245,BL$10))</f>
        <v>25%</v>
      </c>
      <c r="BM245" s="21" t="str">
        <f>IF(BL245=0,BF245,findspace($AU245,BM$10))</f>
        <v/>
      </c>
      <c r="BN245" s="21" t="str">
        <f>IF(BM245=0,BH245,findspace($AU245,BN$10))</f>
        <v/>
      </c>
      <c r="BO245" s="21" t="str">
        <f>IF(BN245=0,BI245,findspace($AU245,BO$10))</f>
        <v/>
      </c>
      <c r="BR245" s="21" t="str">
        <f>IF($BG245=0,$AV245,findspace($AV245,BR$10))</f>
        <v>EDP</v>
      </c>
      <c r="BS245" s="21" t="str">
        <f>IF($BG245=0,$AV245,findspace($AV245,BS$10))</f>
        <v>Act</v>
      </c>
      <c r="BT245" s="21" t="str">
        <f>IF($BG245=0,$AV245,findspace($AV245,BT$10))</f>
        <v>Expose</v>
      </c>
      <c r="BU245" s="21" t="str">
        <f>IF($BG245=0,$AV245,findspace($AV245,BU$10))</f>
        <v>Overtime</v>
      </c>
      <c r="BV245" s="21" t="str">
        <f>IF($BG245=0,$AV245,findspace($AV245,BV$10))</f>
        <v>4%</v>
      </c>
      <c r="BW245" s="21" t="str">
        <f>IF($BG245=0,$AV245,findspace($AV245,BW$10))</f>
        <v/>
      </c>
      <c r="BX245" s="21" t="str">
        <f>IF($BG245=0,$AV245,findspace($AV245,BX$10))</f>
        <v/>
      </c>
      <c r="BY245" s="21" t="str">
        <f>IF($BG245=0,$AV245,findspace($AV245,BY$10))</f>
        <v/>
      </c>
      <c r="BZ245" s="21" t="str">
        <f>IF($BG245=0,$AV245,findspace($AV245,BZ$10))</f>
        <v/>
      </c>
      <c r="CA245" s="21" t="str">
        <f>IF($BG245=0,$AV245,findspace($AV245,CA$10))</f>
        <v/>
      </c>
    </row>
    <row r="246" spans="1:79" x14ac:dyDescent="0.35">
      <c r="A246" t="s">
        <v>1837</v>
      </c>
      <c r="B246" t="s">
        <v>2878</v>
      </c>
      <c r="C246" t="s">
        <v>3631</v>
      </c>
      <c r="D246" t="s">
        <v>1837</v>
      </c>
      <c r="E246">
        <v>24</v>
      </c>
      <c r="F246" t="s">
        <v>3629</v>
      </c>
      <c r="G246" s="13">
        <v>0.95955056179775278</v>
      </c>
      <c r="I246">
        <v>12374</v>
      </c>
      <c r="J246" t="str">
        <f>K246&amp;L246</f>
        <v>IBCAIZAnnual Leave Lieu FECA Continuation Pay Used YTD12374IBC24Annual Leave Lieu FECA Continuation Pay Used</v>
      </c>
      <c r="K246" t="str">
        <f>A246&amp;B246&amp;C246</f>
        <v>IBCAIZAnnual Leave Lieu FECA Continuation Pay Used YTD</v>
      </c>
      <c r="L246" t="str">
        <f>I246&amp;D246&amp;E246&amp;F246</f>
        <v>12374IBC24Annual Leave Lieu FECA Continuation Pay Used</v>
      </c>
      <c r="M246" s="13">
        <f>G246</f>
        <v>0.95955056179775278</v>
      </c>
      <c r="N246" s="13"/>
      <c r="O246" s="19">
        <v>528</v>
      </c>
      <c r="P246">
        <f>COUNTIF(C$11:C$2024, C246)</f>
        <v>3</v>
      </c>
      <c r="Q246">
        <f>COUNTIF(F$11:F$177, F246)</f>
        <v>0</v>
      </c>
      <c r="R246" t="b">
        <f>A246=D246</f>
        <v>1</v>
      </c>
      <c r="S246" t="b">
        <f>A246&amp;B246&amp;C246=D246&amp;E246&amp;F246</f>
        <v>0</v>
      </c>
      <c r="V246" t="str">
        <f>IF($A246=V$10, $C246, "")</f>
        <v/>
      </c>
      <c r="W246" t="str">
        <f>IF($A246=W$10, $C246, "")</f>
        <v/>
      </c>
      <c r="X246" t="str">
        <f>IF($A246=X$10, $C246, "")</f>
        <v/>
      </c>
      <c r="Y246" t="str">
        <f>IF($A246=Y$10, $C246, "")</f>
        <v>Annual Leave Lieu FECA Continuation Pay Used YTD</v>
      </c>
      <c r="Z246" t="str">
        <f>IF($A246=Z$10, $C246, "")</f>
        <v/>
      </c>
      <c r="AB246" t="str">
        <f>IF($D246=AB$10, $F246, "")</f>
        <v/>
      </c>
      <c r="AC246" t="str">
        <f>IF($D246=AC$10, $F246, "")</f>
        <v/>
      </c>
      <c r="AD246" t="str">
        <f>IF($D246=AD$10, $F246, "")</f>
        <v/>
      </c>
      <c r="AE246" t="str">
        <f>IF($D246=AE$10, $F246, "")</f>
        <v>Annual Leave Lieu FECA Continuation Pay Used</v>
      </c>
      <c r="AF246" t="str">
        <f>IF($D246=AF$10, $F246, "")</f>
        <v/>
      </c>
      <c r="AH246">
        <f>COUNTIF(AI$11:AI$2024, AI246)</f>
        <v>1</v>
      </c>
      <c r="AI246" t="str">
        <f>V246&amp;AB246&amp;W246&amp;AC246&amp;X246&amp;AD246&amp;Y246&amp;AE246&amp;Z246&amp;AF246</f>
        <v>Annual Leave Lieu FECA Continuation Pay Used YTDAnnual Leave Lieu FECA Continuation Pay Used</v>
      </c>
      <c r="AJ246">
        <f>IF(ROW()=11,1,IF(AK245+1=AK246,AJ245,AJ245+1))</f>
        <v>204</v>
      </c>
      <c r="AK246">
        <f>IF(AI246=AI245, AK245+1, 1)</f>
        <v>1</v>
      </c>
      <c r="AL246" s="26" t="str">
        <f>AM246&amp;AN246</f>
        <v>IBCAIZAnnual Leave Lieu FECA Continuation Pay Used YTD12374IBC24Annual Leave Lieu FECA Continuation Pay Used</v>
      </c>
      <c r="AM246" t="str">
        <f>K246</f>
        <v>IBCAIZAnnual Leave Lieu FECA Continuation Pay Used YTD</v>
      </c>
      <c r="AN246" t="str">
        <f>L246</f>
        <v>12374IBC24Annual Leave Lieu FECA Continuation Pay Used</v>
      </c>
      <c r="AO246">
        <f>COUNTIF(AM$11:AM$1107, AM246)</f>
        <v>3</v>
      </c>
      <c r="AP246">
        <f>COUNTIF(AN$11:AN$1107, AN246)</f>
        <v>2</v>
      </c>
      <c r="AQ246">
        <f>MATCH(AM246, AM$11:AM$1107, 0)</f>
        <v>236</v>
      </c>
      <c r="AR246">
        <f>MATCH(AN246, AN$11:AN$1107, 0)</f>
        <v>236</v>
      </c>
      <c r="AS246">
        <v>528</v>
      </c>
      <c r="AU246" t="str">
        <f>C246</f>
        <v>Annual Leave Lieu FECA Continuation Pay Used YTD</v>
      </c>
      <c r="AV246" t="str">
        <f>IF(F246="", "", F246)</f>
        <v>Annual Leave Lieu FECA Continuation Pay Used</v>
      </c>
      <c r="AW246" s="13">
        <f>M246</f>
        <v>0.95955056179775278</v>
      </c>
      <c r="AX246" t="e">
        <f>VLOOKUP(AI246, UniquePairs!A$5:A$2000, 1, FALSE)</f>
        <v>#N/A</v>
      </c>
      <c r="AY246" t="str">
        <f>IFERROR(INDEX(UniquePairs!A$5:K$1000, MATCH(AL246, UniquePairs!A$5:A$1000, 0), 10), "")</f>
        <v/>
      </c>
      <c r="AZ246" s="13">
        <f>IF(AY246&lt;&gt;"", AY246, AW246)</f>
        <v>0.95955056179775278</v>
      </c>
      <c r="BA246" t="str">
        <f>IF(AZ246=0,"None",IF(AZ246&lt;0.6,"Weak",IF(AZ246&lt;0.7,"Review",IF(AZ246&lt;0.8,"Good",IF(AZ246&lt;0.9,"Very Good","Solid")))))</f>
        <v>Solid</v>
      </c>
      <c r="BB246" s="28" t="str">
        <f>IF(AJ245=AJ246, BB245, BC246)</f>
        <v>Annual Leave Lieu FECA Continuation Pay Used</v>
      </c>
      <c r="BC246" t="str">
        <f>IF(AV246="",AU246,StringMatch(AU246,AV246,TRUE))</f>
        <v>Annual Leave Lieu FECA Continuation Pay Used</v>
      </c>
      <c r="BD246" t="str">
        <f>TRIM(SUBSTITUTE(SUBSTITUTE(SUBSTITUTE(SUBSTITUTE(SUBSTITUTE(SUBSTITUTE(SUBSTITUTE(SUBSTITUTE(SUBSTITUTE(SUBSTITUTE(AU246,BR246,""),BS246,""),BT246,""),BU246,""),BV246,""),BW246,""),BX246,""),BY246,""),BZ246,""),CA246,""))</f>
        <v>YTD</v>
      </c>
      <c r="BE246" t="str">
        <f>TRIM(SUBSTITUTE(SUBSTITUTE(SUBSTITUTE(SUBSTITUTE(SUBSTITUTE(SUBSTITUTE(SUBSTITUTE(SUBSTITUTE(SUBSTITUTE(SUBSTITUTE(AV246,BH246,""),BI246,""),BJ246,""),BK246,""),BL246,""),BM246,""),BN246,""),BO246,""),BP246,""),BQ246,""))</f>
        <v/>
      </c>
      <c r="BF246" s="21">
        <f>LEN(AU246)-LEN(SUBSTITUTE(AU246," ",""))</f>
        <v>7</v>
      </c>
      <c r="BG246" s="21">
        <f>LEN(AV246)-LEN(SUBSTITUTE(AV246," ",""))</f>
        <v>6</v>
      </c>
      <c r="BH246" s="21" t="str">
        <f>IF(BF246=0,AU246,findspace($AU246,BH$10))</f>
        <v>Annual</v>
      </c>
      <c r="BI246" s="21" t="str">
        <f>IF(BH246=0,AN246,findspace($AU246,BI$10))</f>
        <v>Leave</v>
      </c>
      <c r="BJ246" s="21" t="str">
        <f>IF(BI246=0,AV246,findspace($AU246,BJ$10))</f>
        <v>Lieu</v>
      </c>
      <c r="BK246" s="21" t="str">
        <f>IF(BJ246=0,AW246,findspace($AU246,BK$10))</f>
        <v>FECA</v>
      </c>
      <c r="BL246" s="21" t="str">
        <f>IF(BK246=0,AX246,findspace($AU246,BL$10))</f>
        <v>Continuation</v>
      </c>
      <c r="BM246" s="21" t="str">
        <f>IF(BL246=0,BF246,findspace($AU246,BM$10))</f>
        <v>Pay</v>
      </c>
      <c r="BN246" s="21" t="str">
        <f>IF(BM246=0,BH246,findspace($AU246,BN$10))</f>
        <v>Used</v>
      </c>
      <c r="BO246" s="21" t="str">
        <f>IF(BN246=0,BI246,findspace($AU246,BO$10))</f>
        <v>YTD</v>
      </c>
      <c r="BR246" s="21" t="str">
        <f>IF($BG246=0,$AV246,findspace($AV246,BR$10))</f>
        <v>Annual</v>
      </c>
      <c r="BS246" s="21" t="str">
        <f>IF($BG246=0,$AV246,findspace($AV246,BS$10))</f>
        <v>Leave</v>
      </c>
      <c r="BT246" s="21" t="str">
        <f>IF($BG246=0,$AV246,findspace($AV246,BT$10))</f>
        <v>Lieu</v>
      </c>
      <c r="BU246" s="21" t="str">
        <f>IF($BG246=0,$AV246,findspace($AV246,BU$10))</f>
        <v>FECA</v>
      </c>
      <c r="BV246" s="21" t="str">
        <f>IF($BG246=0,$AV246,findspace($AV246,BV$10))</f>
        <v>Continuation</v>
      </c>
      <c r="BW246" s="21" t="str">
        <f>IF($BG246=0,$AV246,findspace($AV246,BW$10))</f>
        <v>Pay</v>
      </c>
      <c r="BX246" s="21" t="str">
        <f>IF($BG246=0,$AV246,findspace($AV246,BX$10))</f>
        <v>Used</v>
      </c>
      <c r="BY246" s="21" t="str">
        <f>IF($BG246=0,$AV246,findspace($AV246,BY$10))</f>
        <v/>
      </c>
      <c r="BZ246" s="21" t="str">
        <f>IF($BG246=0,$AV246,findspace($AV246,BZ$10))</f>
        <v/>
      </c>
      <c r="CA246" s="21" t="str">
        <f>IF($BG246=0,$AV246,findspace($AV246,CA$10))</f>
        <v/>
      </c>
    </row>
    <row r="247" spans="1:79" x14ac:dyDescent="0.35">
      <c r="A247" t="s">
        <v>1837</v>
      </c>
      <c r="B247" t="s">
        <v>3174</v>
      </c>
      <c r="C247" t="s">
        <v>3635</v>
      </c>
      <c r="D247" t="s">
        <v>1837</v>
      </c>
      <c r="E247">
        <v>34</v>
      </c>
      <c r="F247" t="s">
        <v>3633</v>
      </c>
      <c r="G247" s="13">
        <v>0.95955056179775278</v>
      </c>
      <c r="I247">
        <v>12374</v>
      </c>
      <c r="J247" t="str">
        <f>K247&amp;L247</f>
        <v>IBCSIZSick Leave Lieu FECA Continuation Pay Used YTD12374IBC34Sick Leave Lieu FECA Continuation Pay Used</v>
      </c>
      <c r="K247" t="str">
        <f>A247&amp;B247&amp;C247</f>
        <v>IBCSIZSick Leave Lieu FECA Continuation Pay Used YTD</v>
      </c>
      <c r="L247" t="str">
        <f>I247&amp;D247&amp;E247&amp;F247</f>
        <v>12374IBC34Sick Leave Lieu FECA Continuation Pay Used</v>
      </c>
      <c r="M247" s="13">
        <f>G247</f>
        <v>0.95955056179775278</v>
      </c>
      <c r="N247" s="13"/>
      <c r="O247" s="19">
        <v>904</v>
      </c>
      <c r="P247">
        <f>COUNTIF(C$11:C$2024, C247)</f>
        <v>3</v>
      </c>
      <c r="Q247">
        <f>COUNTIF(F$11:F$177, F247)</f>
        <v>0</v>
      </c>
      <c r="R247" t="b">
        <f>A247=D247</f>
        <v>1</v>
      </c>
      <c r="S247" t="b">
        <f>A247&amp;B247&amp;C247=D247&amp;E247&amp;F247</f>
        <v>0</v>
      </c>
      <c r="V247" t="str">
        <f>IF($A247=V$10, $C247, "")</f>
        <v/>
      </c>
      <c r="W247" t="str">
        <f>IF($A247=W$10, $C247, "")</f>
        <v/>
      </c>
      <c r="X247" t="str">
        <f>IF($A247=X$10, $C247, "")</f>
        <v/>
      </c>
      <c r="Y247" t="str">
        <f>IF($A247=Y$10, $C247, "")</f>
        <v>Sick Leave Lieu FECA Continuation Pay Used YTD</v>
      </c>
      <c r="Z247" t="str">
        <f>IF($A247=Z$10, $C247, "")</f>
        <v/>
      </c>
      <c r="AB247" t="str">
        <f>IF($D247=AB$10, $F247, "")</f>
        <v/>
      </c>
      <c r="AC247" t="str">
        <f>IF($D247=AC$10, $F247, "")</f>
        <v/>
      </c>
      <c r="AD247" t="str">
        <f>IF($D247=AD$10, $F247, "")</f>
        <v/>
      </c>
      <c r="AE247" t="str">
        <f>IF($D247=AE$10, $F247, "")</f>
        <v>Sick Leave Lieu FECA Continuation Pay Used</v>
      </c>
      <c r="AF247" t="str">
        <f>IF($D247=AF$10, $F247, "")</f>
        <v/>
      </c>
      <c r="AH247">
        <f>COUNTIF(AI$11:AI$2024, AI247)</f>
        <v>1</v>
      </c>
      <c r="AI247" t="str">
        <f>V247&amp;AB247&amp;W247&amp;AC247&amp;X247&amp;AD247&amp;Y247&amp;AE247&amp;Z247&amp;AF247</f>
        <v>Sick Leave Lieu FECA Continuation Pay Used YTDSick Leave Lieu FECA Continuation Pay Used</v>
      </c>
      <c r="AJ247">
        <f>IF(ROW()=11,1,IF(AK246+1=AK247,AJ246,AJ246+1))</f>
        <v>205</v>
      </c>
      <c r="AK247">
        <f>IF(AI247=AI246, AK246+1, 1)</f>
        <v>1</v>
      </c>
      <c r="AL247" s="26" t="str">
        <f>AM247&amp;AN247</f>
        <v>IBCSIZSick Leave Lieu FECA Continuation Pay Used YTD12374IBC34Sick Leave Lieu FECA Continuation Pay Used</v>
      </c>
      <c r="AM247" t="str">
        <f>K247</f>
        <v>IBCSIZSick Leave Lieu FECA Continuation Pay Used YTD</v>
      </c>
      <c r="AN247" t="str">
        <f>L247</f>
        <v>12374IBC34Sick Leave Lieu FECA Continuation Pay Used</v>
      </c>
      <c r="AO247">
        <f>COUNTIF(AM$11:AM$1107, AM247)</f>
        <v>3</v>
      </c>
      <c r="AP247">
        <f>COUNTIF(AN$11:AN$1107, AN247)</f>
        <v>4</v>
      </c>
      <c r="AQ247">
        <f>MATCH(AM247, AM$11:AM$1107, 0)</f>
        <v>237</v>
      </c>
      <c r="AR247">
        <f>MATCH(AN247, AN$11:AN$1107, 0)</f>
        <v>237</v>
      </c>
      <c r="AS247">
        <v>904</v>
      </c>
      <c r="AU247" t="str">
        <f>C247</f>
        <v>Sick Leave Lieu FECA Continuation Pay Used YTD</v>
      </c>
      <c r="AV247" t="str">
        <f>IF(F247="", "", F247)</f>
        <v>Sick Leave Lieu FECA Continuation Pay Used</v>
      </c>
      <c r="AW247" s="13">
        <f>M247</f>
        <v>0.95955056179775278</v>
      </c>
      <c r="AX247" t="e">
        <f>VLOOKUP(AI247, UniquePairs!A$5:A$2000, 1, FALSE)</f>
        <v>#N/A</v>
      </c>
      <c r="AY247" t="str">
        <f>IFERROR(INDEX(UniquePairs!A$5:K$1000, MATCH(AL247, UniquePairs!A$5:A$1000, 0), 10), "")</f>
        <v/>
      </c>
      <c r="AZ247" s="13">
        <f>IF(AY247&lt;&gt;"", AY247, AW247)</f>
        <v>0.95955056179775278</v>
      </c>
      <c r="BA247" t="str">
        <f>IF(AZ247=0,"None",IF(AZ247&lt;0.6,"Weak",IF(AZ247&lt;0.7,"Review",IF(AZ247&lt;0.8,"Good",IF(AZ247&lt;0.9,"Very Good","Solid")))))</f>
        <v>Solid</v>
      </c>
      <c r="BB247" s="28" t="str">
        <f>IF(AJ246=AJ247, BB246, BC247)</f>
        <v>Sick Leave Lieu FECA Continuation Pay Used</v>
      </c>
      <c r="BC247" t="str">
        <f>IF(AV247="",AU247,StringMatch(AU247,AV247,TRUE))</f>
        <v>Sick Leave Lieu FECA Continuation Pay Used</v>
      </c>
      <c r="BD247" t="str">
        <f>TRIM(SUBSTITUTE(SUBSTITUTE(SUBSTITUTE(SUBSTITUTE(SUBSTITUTE(SUBSTITUTE(SUBSTITUTE(SUBSTITUTE(SUBSTITUTE(SUBSTITUTE(AU247,BR247,""),BS247,""),BT247,""),BU247,""),BV247,""),BW247,""),BX247,""),BY247,""),BZ247,""),CA247,""))</f>
        <v>YTD</v>
      </c>
      <c r="BE247" t="str">
        <f>TRIM(SUBSTITUTE(SUBSTITUTE(SUBSTITUTE(SUBSTITUTE(SUBSTITUTE(SUBSTITUTE(SUBSTITUTE(SUBSTITUTE(SUBSTITUTE(SUBSTITUTE(AV247,BH247,""),BI247,""),BJ247,""),BK247,""),BL247,""),BM247,""),BN247,""),BO247,""),BP247,""),BQ247,""))</f>
        <v/>
      </c>
      <c r="BF247" s="21">
        <f>LEN(AU247)-LEN(SUBSTITUTE(AU247," ",""))</f>
        <v>7</v>
      </c>
      <c r="BG247" s="21">
        <f>LEN(AV247)-LEN(SUBSTITUTE(AV247," ",""))</f>
        <v>6</v>
      </c>
      <c r="BH247" s="21" t="str">
        <f>IF(BF247=0,AU247,findspace($AU247,BH$10))</f>
        <v>Sick</v>
      </c>
      <c r="BI247" s="21" t="str">
        <f>IF(BH247=0,AN247,findspace($AU247,BI$10))</f>
        <v>Leave</v>
      </c>
      <c r="BJ247" s="21" t="str">
        <f>IF(BI247=0,AV247,findspace($AU247,BJ$10))</f>
        <v>Lieu</v>
      </c>
      <c r="BK247" s="21" t="str">
        <f>IF(BJ247=0,AW247,findspace($AU247,BK$10))</f>
        <v>FECA</v>
      </c>
      <c r="BL247" s="21" t="str">
        <f>IF(BK247=0,AX247,findspace($AU247,BL$10))</f>
        <v>Continuation</v>
      </c>
      <c r="BM247" s="21" t="str">
        <f>IF(BL247=0,BF247,findspace($AU247,BM$10))</f>
        <v>Pay</v>
      </c>
      <c r="BN247" s="21" t="str">
        <f>IF(BM247=0,BH247,findspace($AU247,BN$10))</f>
        <v>Used</v>
      </c>
      <c r="BO247" s="21" t="str">
        <f>IF(BN247=0,BI247,findspace($AU247,BO$10))</f>
        <v>YTD</v>
      </c>
      <c r="BR247" s="21" t="str">
        <f>IF($BG247=0,$AV247,findspace($AV247,BR$10))</f>
        <v>Sick</v>
      </c>
      <c r="BS247" s="21" t="str">
        <f>IF($BG247=0,$AV247,findspace($AV247,BS$10))</f>
        <v>Leave</v>
      </c>
      <c r="BT247" s="21" t="str">
        <f>IF($BG247=0,$AV247,findspace($AV247,BT$10))</f>
        <v>Lieu</v>
      </c>
      <c r="BU247" s="21" t="str">
        <f>IF($BG247=0,$AV247,findspace($AV247,BU$10))</f>
        <v>FECA</v>
      </c>
      <c r="BV247" s="21" t="str">
        <f>IF($BG247=0,$AV247,findspace($AV247,BV$10))</f>
        <v>Continuation</v>
      </c>
      <c r="BW247" s="21" t="str">
        <f>IF($BG247=0,$AV247,findspace($AV247,BW$10))</f>
        <v>Pay</v>
      </c>
      <c r="BX247" s="21" t="str">
        <f>IF($BG247=0,$AV247,findspace($AV247,BX$10))</f>
        <v>Used</v>
      </c>
      <c r="BY247" s="21" t="str">
        <f>IF($BG247=0,$AV247,findspace($AV247,BY$10))</f>
        <v/>
      </c>
      <c r="BZ247" s="21" t="str">
        <f>IF($BG247=0,$AV247,findspace($AV247,BZ$10))</f>
        <v/>
      </c>
      <c r="CA247" s="21" t="str">
        <f>IF($BG247=0,$AV247,findspace($AV247,CA$10))</f>
        <v/>
      </c>
    </row>
    <row r="248" spans="1:79" x14ac:dyDescent="0.35">
      <c r="A248" t="s">
        <v>1837</v>
      </c>
      <c r="B248" t="s">
        <v>392</v>
      </c>
      <c r="C248" t="s">
        <v>3454</v>
      </c>
      <c r="D248" t="s">
        <v>1837</v>
      </c>
      <c r="E248" t="s">
        <v>396</v>
      </c>
      <c r="F248" t="s">
        <v>3458</v>
      </c>
      <c r="G248" s="13">
        <v>0.95945245114095423</v>
      </c>
      <c r="I248">
        <v>12374</v>
      </c>
      <c r="J248" t="str">
        <f>K248&amp;L248</f>
        <v>IBCCFFCompensatory Time Off Lieu Of Family Medical Leave Act Family Serious Health Used12374IBCCFSCompensatory Time Off Lieu Of Family Medical Leave Act Self Serious Health Used</v>
      </c>
      <c r="K248" t="str">
        <f>A248&amp;B248&amp;C248</f>
        <v>IBCCFFCompensatory Time Off Lieu Of Family Medical Leave Act Family Serious Health Used</v>
      </c>
      <c r="L248" t="str">
        <f>I248&amp;D248&amp;E248&amp;F248</f>
        <v>12374IBCCFSCompensatory Time Off Lieu Of Family Medical Leave Act Self Serious Health Used</v>
      </c>
      <c r="M248" s="13">
        <f>G248</f>
        <v>0.95945245114095423</v>
      </c>
      <c r="N248" s="13"/>
      <c r="O248" s="19">
        <v>93</v>
      </c>
      <c r="P248">
        <f>COUNTIF(C$11:C$2024, C248)</f>
        <v>3</v>
      </c>
      <c r="Q248">
        <f>COUNTIF(F$11:F$177, F248)</f>
        <v>0</v>
      </c>
      <c r="R248" t="b">
        <f>A248=D248</f>
        <v>1</v>
      </c>
      <c r="S248" t="b">
        <f>A248&amp;B248&amp;C248=D248&amp;E248&amp;F248</f>
        <v>0</v>
      </c>
      <c r="V248" t="str">
        <f>IF($A248=V$10, $C248, "")</f>
        <v/>
      </c>
      <c r="W248" t="str">
        <f>IF($A248=W$10, $C248, "")</f>
        <v/>
      </c>
      <c r="X248" t="str">
        <f>IF($A248=X$10, $C248, "")</f>
        <v/>
      </c>
      <c r="Y248" t="str">
        <f>IF($A248=Y$10, $C248, "")</f>
        <v>Compensatory Time Off Lieu Of Family Medical Leave Act Family Serious Health Used</v>
      </c>
      <c r="Z248" t="str">
        <f>IF($A248=Z$10, $C248, "")</f>
        <v/>
      </c>
      <c r="AB248" t="str">
        <f>IF($D248=AB$10, $F248, "")</f>
        <v/>
      </c>
      <c r="AC248" t="str">
        <f>IF($D248=AC$10, $F248, "")</f>
        <v/>
      </c>
      <c r="AD248" t="str">
        <f>IF($D248=AD$10, $F248, "")</f>
        <v/>
      </c>
      <c r="AE248" t="str">
        <f>IF($D248=AE$10, $F248, "")</f>
        <v>Compensatory Time Off Lieu Of Family Medical Leave Act Self Serious Health Used</v>
      </c>
      <c r="AF248" t="str">
        <f>IF($D248=AF$10, $F248, "")</f>
        <v/>
      </c>
      <c r="AH248">
        <f>COUNTIF(AI$11:AI$2024, AI248)</f>
        <v>1</v>
      </c>
      <c r="AI248" t="str">
        <f>V248&amp;AB248&amp;W248&amp;AC248&amp;X248&amp;AD248&amp;Y248&amp;AE248&amp;Z248&amp;AF248</f>
        <v>Compensatory Time Off Lieu Of Family Medical Leave Act Family Serious Health UsedCompensatory Time Off Lieu Of Family Medical Leave Act Self Serious Health Used</v>
      </c>
      <c r="AJ248">
        <f>IF(ROW()=11,1,IF(AK247+1=AK248,AJ247,AJ247+1))</f>
        <v>206</v>
      </c>
      <c r="AK248">
        <f>IF(AI248=AI247, AK247+1, 1)</f>
        <v>1</v>
      </c>
      <c r="AL248" s="26" t="str">
        <f>AM248&amp;AN248</f>
        <v>IBCCFFCompensatory Time Off Lieu Of Family Medical Leave Act Family Serious Health Used12374IBCCFSCompensatory Time Off Lieu Of Family Medical Leave Act Self Serious Health Used</v>
      </c>
      <c r="AM248" t="str">
        <f>K248</f>
        <v>IBCCFFCompensatory Time Off Lieu Of Family Medical Leave Act Family Serious Health Used</v>
      </c>
      <c r="AN248" t="str">
        <f>L248</f>
        <v>12374IBCCFSCompensatory Time Off Lieu Of Family Medical Leave Act Self Serious Health Used</v>
      </c>
      <c r="AO248">
        <f>COUNTIF(AM$11:AM$1107, AM248)</f>
        <v>3</v>
      </c>
      <c r="AP248">
        <f>COUNTIF(AN$11:AN$1107, AN248)</f>
        <v>2</v>
      </c>
      <c r="AQ248">
        <f>MATCH(AM248, AM$11:AM$1107, 0)</f>
        <v>154</v>
      </c>
      <c r="AR248">
        <f>MATCH(AN248, AN$11:AN$1107, 0)</f>
        <v>187</v>
      </c>
      <c r="AS248">
        <v>93</v>
      </c>
      <c r="AU248" t="str">
        <f>C248</f>
        <v>Compensatory Time Off Lieu Of Family Medical Leave Act Family Serious Health Used</v>
      </c>
      <c r="AV248" t="str">
        <f>IF(F248="", "", F248)</f>
        <v>Compensatory Time Off Lieu Of Family Medical Leave Act Self Serious Health Used</v>
      </c>
      <c r="AW248" s="13">
        <f>M248</f>
        <v>0.95945245114095423</v>
      </c>
      <c r="AX248" t="e">
        <f>VLOOKUP(AI248, UniquePairs!A$5:A$2000, 1, FALSE)</f>
        <v>#N/A</v>
      </c>
      <c r="AY248" t="str">
        <f>IFERROR(INDEX(UniquePairs!A$5:K$1000, MATCH(AL248, UniquePairs!A$5:A$1000, 0), 10), "")</f>
        <v/>
      </c>
      <c r="AZ248" s="13">
        <f>IF(AY248&lt;&gt;"", AY248, AW248)</f>
        <v>0.95945245114095423</v>
      </c>
      <c r="BA248" t="str">
        <f>IF(AZ248=0,"None",IF(AZ248&lt;0.6,"Weak",IF(AZ248&lt;0.7,"Review",IF(AZ248&lt;0.8,"Good",IF(AZ248&lt;0.9,"Very Good","Solid")))))</f>
        <v>Solid</v>
      </c>
      <c r="BB248" s="28" t="str">
        <f>IF(AJ247=AJ248, BB247, BC248)</f>
        <v>Compensatory Time Off Lieu Of Family Medical Leave Act Family Serious Health Used</v>
      </c>
      <c r="BC248" t="str">
        <f>IF(AV248="",AU248,StringMatch(AU248,AV248,TRUE))</f>
        <v>Compensatory Time Off Lieu Of Family Medical Leave Act Family Serious Health Used</v>
      </c>
      <c r="BD248" t="str">
        <f>TRIM(SUBSTITUTE(SUBSTITUTE(SUBSTITUTE(SUBSTITUTE(SUBSTITUTE(SUBSTITUTE(SUBSTITUTE(SUBSTITUTE(SUBSTITUTE(SUBSTITUTE(AU248,BR248,""),BS248,""),BT248,""),BU248,""),BV248,""),BW248,""),BX248,""),BY248,""),BZ248,""),CA248,""))</f>
        <v>Serious Health Used</v>
      </c>
      <c r="BE248" t="str">
        <f>TRIM(SUBSTITUTE(SUBSTITUTE(SUBSTITUTE(SUBSTITUTE(SUBSTITUTE(SUBSTITUTE(SUBSTITUTE(SUBSTITUTE(SUBSTITUTE(SUBSTITUTE(AV248,BH248,""),BI248,""),BJ248,""),BK248,""),BL248,""),BM248,""),BN248,""),BO248,""),BP248,""),BQ248,""))</f>
        <v>Act Self Serious Health Used</v>
      </c>
      <c r="BF248" s="21">
        <f>LEN(AU248)-LEN(SUBSTITUTE(AU248," ",""))</f>
        <v>12</v>
      </c>
      <c r="BG248" s="21">
        <f>LEN(AV248)-LEN(SUBSTITUTE(AV248," ",""))</f>
        <v>12</v>
      </c>
      <c r="BH248" s="21" t="str">
        <f>IF(BF248=0,AU248,findspace($AU248,BH$10))</f>
        <v>Compensatory</v>
      </c>
      <c r="BI248" s="21" t="str">
        <f>IF(BH248=0,AN248,findspace($AU248,BI$10))</f>
        <v>Time</v>
      </c>
      <c r="BJ248" s="21" t="str">
        <f>IF(BI248=0,AV248,findspace($AU248,BJ$10))</f>
        <v>Off</v>
      </c>
      <c r="BK248" s="21" t="str">
        <f>IF(BJ248=0,AW248,findspace($AU248,BK$10))</f>
        <v>Lieu</v>
      </c>
      <c r="BL248" s="21" t="str">
        <f>IF(BK248=0,AX248,findspace($AU248,BL$10))</f>
        <v>Of</v>
      </c>
      <c r="BM248" s="21" t="str">
        <f>IF(BL248=0,BF248,findspace($AU248,BM$10))</f>
        <v>Family</v>
      </c>
      <c r="BN248" s="21" t="str">
        <f>IF(BM248=0,BH248,findspace($AU248,BN$10))</f>
        <v>Medical</v>
      </c>
      <c r="BO248" s="21" t="str">
        <f>IF(BN248=0,BI248,findspace($AU248,BO$10))</f>
        <v>Leave</v>
      </c>
      <c r="BR248" s="21" t="str">
        <f>IF($BG248=0,$AV248,findspace($AV248,BR$10))</f>
        <v>Compensatory</v>
      </c>
      <c r="BS248" s="21" t="str">
        <f>IF($BG248=0,$AV248,findspace($AV248,BS$10))</f>
        <v>Time</v>
      </c>
      <c r="BT248" s="21" t="str">
        <f>IF($BG248=0,$AV248,findspace($AV248,BT$10))</f>
        <v>Off</v>
      </c>
      <c r="BU248" s="21" t="str">
        <f>IF($BG248=0,$AV248,findspace($AV248,BU$10))</f>
        <v>Lieu</v>
      </c>
      <c r="BV248" s="21" t="str">
        <f>IF($BG248=0,$AV248,findspace($AV248,BV$10))</f>
        <v>Of</v>
      </c>
      <c r="BW248" s="21" t="str">
        <f>IF($BG248=0,$AV248,findspace($AV248,BW$10))</f>
        <v>Family</v>
      </c>
      <c r="BX248" s="21" t="str">
        <f>IF($BG248=0,$AV248,findspace($AV248,BX$10))</f>
        <v>Medical</v>
      </c>
      <c r="BY248" s="21" t="str">
        <f>IF($BG248=0,$AV248,findspace($AV248,BY$10))</f>
        <v>Leave</v>
      </c>
      <c r="BZ248" s="21" t="str">
        <f>IF($BG248=0,$AV248,findspace($AV248,BZ$10))</f>
        <v>Act</v>
      </c>
      <c r="CA248" s="21" t="str">
        <f>IF($BG248=0,$AV248,findspace($AV248,CA$10))</f>
        <v>Self</v>
      </c>
    </row>
    <row r="249" spans="1:79" x14ac:dyDescent="0.35">
      <c r="A249" t="s">
        <v>1837</v>
      </c>
      <c r="B249" t="s">
        <v>396</v>
      </c>
      <c r="C249" t="s">
        <v>3458</v>
      </c>
      <c r="D249" t="s">
        <v>1837</v>
      </c>
      <c r="E249" t="s">
        <v>392</v>
      </c>
      <c r="F249" t="s">
        <v>3454</v>
      </c>
      <c r="G249" s="13">
        <v>0.95945245114095423</v>
      </c>
      <c r="I249">
        <v>12374</v>
      </c>
      <c r="J249" t="str">
        <f>K249&amp;L249</f>
        <v>IBCCFSCompensatory Time Off Lieu Of Family Medical Leave Act Self Serious Health Used12374IBCCFFCompensatory Time Off Lieu Of Family Medical Leave Act Family Serious Health Used</v>
      </c>
      <c r="K249" t="str">
        <f>A249&amp;B249&amp;C249</f>
        <v>IBCCFSCompensatory Time Off Lieu Of Family Medical Leave Act Self Serious Health Used</v>
      </c>
      <c r="L249" t="str">
        <f>I249&amp;D249&amp;E249&amp;F249</f>
        <v>12374IBCCFFCompensatory Time Off Lieu Of Family Medical Leave Act Family Serious Health Used</v>
      </c>
      <c r="M249" s="13">
        <f>G249</f>
        <v>0.95945245114095423</v>
      </c>
      <c r="N249" s="13"/>
      <c r="O249" s="19">
        <v>143</v>
      </c>
      <c r="P249">
        <f>COUNTIF(C$11:C$2024, C249)</f>
        <v>3</v>
      </c>
      <c r="Q249">
        <f>COUNTIF(F$11:F$177, F249)</f>
        <v>1</v>
      </c>
      <c r="R249" t="b">
        <f>A249=D249</f>
        <v>1</v>
      </c>
      <c r="S249" t="b">
        <f>A249&amp;B249&amp;C249=D249&amp;E249&amp;F249</f>
        <v>0</v>
      </c>
      <c r="V249" t="str">
        <f>IF($A249=V$10, $C249, "")</f>
        <v/>
      </c>
      <c r="W249" t="str">
        <f>IF($A249=W$10, $C249, "")</f>
        <v/>
      </c>
      <c r="X249" t="str">
        <f>IF($A249=X$10, $C249, "")</f>
        <v/>
      </c>
      <c r="Y249" t="str">
        <f>IF($A249=Y$10, $C249, "")</f>
        <v>Compensatory Time Off Lieu Of Family Medical Leave Act Self Serious Health Used</v>
      </c>
      <c r="Z249" t="str">
        <f>IF($A249=Z$10, $C249, "")</f>
        <v/>
      </c>
      <c r="AB249" t="str">
        <f>IF($D249=AB$10, $F249, "")</f>
        <v/>
      </c>
      <c r="AC249" t="str">
        <f>IF($D249=AC$10, $F249, "")</f>
        <v/>
      </c>
      <c r="AD249" t="str">
        <f>IF($D249=AD$10, $F249, "")</f>
        <v/>
      </c>
      <c r="AE249" t="str">
        <f>IF($D249=AE$10, $F249, "")</f>
        <v>Compensatory Time Off Lieu Of Family Medical Leave Act Family Serious Health Used</v>
      </c>
      <c r="AF249" t="str">
        <f>IF($D249=AF$10, $F249, "")</f>
        <v/>
      </c>
      <c r="AH249">
        <f>COUNTIF(AI$11:AI$2024, AI249)</f>
        <v>1</v>
      </c>
      <c r="AI249" t="str">
        <f>V249&amp;AB249&amp;W249&amp;AC249&amp;X249&amp;AD249&amp;Y249&amp;AE249&amp;Z249&amp;AF249</f>
        <v>Compensatory Time Off Lieu Of Family Medical Leave Act Self Serious Health UsedCompensatory Time Off Lieu Of Family Medical Leave Act Family Serious Health Used</v>
      </c>
      <c r="AJ249">
        <f>IF(ROW()=11,1,IF(AK248+1=AK249,AJ248,AJ248+1))</f>
        <v>207</v>
      </c>
      <c r="AK249">
        <f>IF(AI249=AI248, AK248+1, 1)</f>
        <v>1</v>
      </c>
      <c r="AL249" s="26" t="str">
        <f>AM249&amp;AN249</f>
        <v>IBCCFSCompensatory Time Off Lieu Of Family Medical Leave Act Self Serious Health Used12374IBCCFFCompensatory Time Off Lieu Of Family Medical Leave Act Family Serious Health Used</v>
      </c>
      <c r="AM249" t="str">
        <f>K249</f>
        <v>IBCCFSCompensatory Time Off Lieu Of Family Medical Leave Act Self Serious Health Used</v>
      </c>
      <c r="AN249" t="str">
        <f>L249</f>
        <v>12374IBCCFFCompensatory Time Off Lieu Of Family Medical Leave Act Family Serious Health Used</v>
      </c>
      <c r="AO249">
        <f>COUNTIF(AM$11:AM$1107, AM249)</f>
        <v>3</v>
      </c>
      <c r="AP249">
        <f>COUNTIF(AN$11:AN$1107, AN249)</f>
        <v>2</v>
      </c>
      <c r="AQ249">
        <f>MATCH(AM249, AM$11:AM$1107, 0)</f>
        <v>186</v>
      </c>
      <c r="AR249">
        <f>MATCH(AN249, AN$11:AN$1107, 0)</f>
        <v>155</v>
      </c>
      <c r="AS249">
        <v>143</v>
      </c>
      <c r="AU249" t="str">
        <f>C249</f>
        <v>Compensatory Time Off Lieu Of Family Medical Leave Act Self Serious Health Used</v>
      </c>
      <c r="AV249" t="str">
        <f>IF(F249="", "", F249)</f>
        <v>Compensatory Time Off Lieu Of Family Medical Leave Act Family Serious Health Used</v>
      </c>
      <c r="AW249" s="13">
        <f>M249</f>
        <v>0.95945245114095423</v>
      </c>
      <c r="AX249" t="e">
        <f>VLOOKUP(AI249, UniquePairs!A$5:A$2000, 1, FALSE)</f>
        <v>#N/A</v>
      </c>
      <c r="AY249" t="str">
        <f>IFERROR(INDEX(UniquePairs!A$5:K$1000, MATCH(AL249, UniquePairs!A$5:A$1000, 0), 10), "")</f>
        <v/>
      </c>
      <c r="AZ249" s="13">
        <f>IF(AY249&lt;&gt;"", AY249, AW249)</f>
        <v>0.95945245114095423</v>
      </c>
      <c r="BA249" t="str">
        <f>IF(AZ249=0,"None",IF(AZ249&lt;0.6,"Weak",IF(AZ249&lt;0.7,"Review",IF(AZ249&lt;0.8,"Good",IF(AZ249&lt;0.9,"Very Good","Solid")))))</f>
        <v>Solid</v>
      </c>
      <c r="BB249" s="28" t="str">
        <f>IF(AJ248=AJ249, BB248, BC249)</f>
        <v>Compensatory Time Off Lieu Of Family Medical Leave Act Serious Health Used</v>
      </c>
      <c r="BC249" t="str">
        <f>IF(AV249="",AU249,StringMatch(AU249,AV249,TRUE))</f>
        <v>Compensatory Time Off Lieu Of Family Medical Leave Act Serious Health Used</v>
      </c>
      <c r="BD249" t="str">
        <f>TRIM(SUBSTITUTE(SUBSTITUTE(SUBSTITUTE(SUBSTITUTE(SUBSTITUTE(SUBSTITUTE(SUBSTITUTE(SUBSTITUTE(SUBSTITUTE(SUBSTITUTE(AU249,BR249,""),BS249,""),BT249,""),BU249,""),BV249,""),BW249,""),BX249,""),BY249,""),BZ249,""),CA249,""))</f>
        <v>Self Serious Health Used</v>
      </c>
      <c r="BE249" t="str">
        <f>TRIM(SUBSTITUTE(SUBSTITUTE(SUBSTITUTE(SUBSTITUTE(SUBSTITUTE(SUBSTITUTE(SUBSTITUTE(SUBSTITUTE(SUBSTITUTE(SUBSTITUTE(AV249,BH249,""),BI249,""),BJ249,""),BK249,""),BL249,""),BM249,""),BN249,""),BO249,""),BP249,""),BQ249,""))</f>
        <v>Act Serious Health Used</v>
      </c>
      <c r="BF249" s="21">
        <f>LEN(AU249)-LEN(SUBSTITUTE(AU249," ",""))</f>
        <v>12</v>
      </c>
      <c r="BG249" s="21">
        <f>LEN(AV249)-LEN(SUBSTITUTE(AV249," ",""))</f>
        <v>12</v>
      </c>
      <c r="BH249" s="21" t="str">
        <f>IF(BF249=0,AU249,findspace($AU249,BH$10))</f>
        <v>Compensatory</v>
      </c>
      <c r="BI249" s="21" t="str">
        <f>IF(BH249=0,AN249,findspace($AU249,BI$10))</f>
        <v>Time</v>
      </c>
      <c r="BJ249" s="21" t="str">
        <f>IF(BI249=0,AV249,findspace($AU249,BJ$10))</f>
        <v>Off</v>
      </c>
      <c r="BK249" s="21" t="str">
        <f>IF(BJ249=0,AW249,findspace($AU249,BK$10))</f>
        <v>Lieu</v>
      </c>
      <c r="BL249" s="21" t="str">
        <f>IF(BK249=0,AX249,findspace($AU249,BL$10))</f>
        <v>Of</v>
      </c>
      <c r="BM249" s="21" t="str">
        <f>IF(BL249=0,BF249,findspace($AU249,BM$10))</f>
        <v>Family</v>
      </c>
      <c r="BN249" s="21" t="str">
        <f>IF(BM249=0,BH249,findspace($AU249,BN$10))</f>
        <v>Medical</v>
      </c>
      <c r="BO249" s="21" t="str">
        <f>IF(BN249=0,BI249,findspace($AU249,BO$10))</f>
        <v>Leave</v>
      </c>
      <c r="BR249" s="21" t="str">
        <f>IF($BG249=0,$AV249,findspace($AV249,BR$10))</f>
        <v>Compensatory</v>
      </c>
      <c r="BS249" s="21" t="str">
        <f>IF($BG249=0,$AV249,findspace($AV249,BS$10))</f>
        <v>Time</v>
      </c>
      <c r="BT249" s="21" t="str">
        <f>IF($BG249=0,$AV249,findspace($AV249,BT$10))</f>
        <v>Off</v>
      </c>
      <c r="BU249" s="21" t="str">
        <f>IF($BG249=0,$AV249,findspace($AV249,BU$10))</f>
        <v>Lieu</v>
      </c>
      <c r="BV249" s="21" t="str">
        <f>IF($BG249=0,$AV249,findspace($AV249,BV$10))</f>
        <v>Of</v>
      </c>
      <c r="BW249" s="21" t="str">
        <f>IF($BG249=0,$AV249,findspace($AV249,BW$10))</f>
        <v>Family</v>
      </c>
      <c r="BX249" s="21" t="str">
        <f>IF($BG249=0,$AV249,findspace($AV249,BX$10))</f>
        <v>Medical</v>
      </c>
      <c r="BY249" s="21" t="str">
        <f>IF($BG249=0,$AV249,findspace($AV249,BY$10))</f>
        <v>Leave</v>
      </c>
      <c r="BZ249" s="21" t="str">
        <f>IF($BG249=0,$AV249,findspace($AV249,BZ$10))</f>
        <v>Act</v>
      </c>
      <c r="CA249" s="21" t="str">
        <f>IF($BG249=0,$AV249,findspace($AV249,CA$10))</f>
        <v>Family</v>
      </c>
    </row>
    <row r="250" spans="1:79" x14ac:dyDescent="0.35">
      <c r="A250" t="s">
        <v>1837</v>
      </c>
      <c r="B250">
        <v>101</v>
      </c>
      <c r="C250" t="s">
        <v>3051</v>
      </c>
      <c r="D250" t="s">
        <v>1837</v>
      </c>
      <c r="E250">
        <v>83</v>
      </c>
      <c r="F250" t="s">
        <v>3150</v>
      </c>
      <c r="G250" s="13">
        <v>0.95931748388662474</v>
      </c>
      <c r="I250">
        <v>12374</v>
      </c>
      <c r="J250" t="str">
        <f>K250&amp;L250</f>
        <v>IBC101Leave Without Pay Used12374IBC83Shore Leave Used</v>
      </c>
      <c r="K250" t="str">
        <f>A250&amp;B250&amp;C250</f>
        <v>IBC101Leave Without Pay Used</v>
      </c>
      <c r="L250" t="str">
        <f>I250&amp;D250&amp;E250&amp;F250</f>
        <v>12374IBC83Shore Leave Used</v>
      </c>
      <c r="M250" s="13">
        <f>G250</f>
        <v>0.95931748388662474</v>
      </c>
      <c r="N250" s="13"/>
      <c r="O250" s="19">
        <v>561</v>
      </c>
      <c r="P250">
        <f>COUNTIF(C$11:C$2024, C250)</f>
        <v>3</v>
      </c>
      <c r="Q250">
        <f>COUNTIF(F$11:F$177, F250)</f>
        <v>1</v>
      </c>
      <c r="R250" t="b">
        <f>A250=D250</f>
        <v>1</v>
      </c>
      <c r="S250" t="b">
        <f>A250&amp;B250&amp;C250=D250&amp;E250&amp;F250</f>
        <v>0</v>
      </c>
      <c r="V250" t="str">
        <f>IF($A250=V$10, $C250, "")</f>
        <v/>
      </c>
      <c r="W250" t="str">
        <f>IF($A250=W$10, $C250, "")</f>
        <v/>
      </c>
      <c r="X250" t="str">
        <f>IF($A250=X$10, $C250, "")</f>
        <v/>
      </c>
      <c r="Y250" t="str">
        <f>IF($A250=Y$10, $C250, "")</f>
        <v>Leave Without Pay Used</v>
      </c>
      <c r="Z250" t="str">
        <f>IF($A250=Z$10, $C250, "")</f>
        <v/>
      </c>
      <c r="AB250" t="str">
        <f>IF($D250=AB$10, $F250, "")</f>
        <v/>
      </c>
      <c r="AC250" t="str">
        <f>IF($D250=AC$10, $F250, "")</f>
        <v/>
      </c>
      <c r="AD250" t="str">
        <f>IF($D250=AD$10, $F250, "")</f>
        <v/>
      </c>
      <c r="AE250" t="str">
        <f>IF($D250=AE$10, $F250, "")</f>
        <v>Shore Leave Used</v>
      </c>
      <c r="AF250" t="str">
        <f>IF($D250=AF$10, $F250, "")</f>
        <v/>
      </c>
      <c r="AH250">
        <f>COUNTIF(AI$11:AI$2024, AI250)</f>
        <v>1</v>
      </c>
      <c r="AI250" t="str">
        <f>V250&amp;AB250&amp;W250&amp;AC250&amp;X250&amp;AD250&amp;Y250&amp;AE250&amp;Z250&amp;AF250</f>
        <v>Leave Without Pay UsedShore Leave Used</v>
      </c>
      <c r="AJ250">
        <f>IF(ROW()=11,1,IF(AK249+1=AK250,AJ249,AJ249+1))</f>
        <v>208</v>
      </c>
      <c r="AK250">
        <f>IF(AI250=AI249, AK249+1, 1)</f>
        <v>1</v>
      </c>
      <c r="AL250" s="26" t="str">
        <f>AM250&amp;AN250</f>
        <v>IBC101Leave Without Pay Used12374IBC83Shore Leave Used</v>
      </c>
      <c r="AM250" t="str">
        <f>K250</f>
        <v>IBC101Leave Without Pay Used</v>
      </c>
      <c r="AN250" t="str">
        <f>L250</f>
        <v>12374IBC83Shore Leave Used</v>
      </c>
      <c r="AO250">
        <f>COUNTIF(AM$11:AM$1107, AM250)</f>
        <v>3</v>
      </c>
      <c r="AP250">
        <f>COUNTIF(AN$11:AN$1107, AN250)</f>
        <v>7</v>
      </c>
      <c r="AQ250">
        <f>MATCH(AM250, AM$11:AM$1107, 0)</f>
        <v>157</v>
      </c>
      <c r="AR250">
        <f>MATCH(AN250, AN$11:AN$1107, 0)</f>
        <v>39</v>
      </c>
      <c r="AS250">
        <v>561</v>
      </c>
      <c r="AU250" t="str">
        <f>C250</f>
        <v>Leave Without Pay Used</v>
      </c>
      <c r="AV250" t="str">
        <f>IF(F250="", "", F250)</f>
        <v>Shore Leave Used</v>
      </c>
      <c r="AW250" s="13">
        <f>M250</f>
        <v>0.95931748388662474</v>
      </c>
      <c r="AX250" t="e">
        <f>VLOOKUP(AI250, UniquePairs!A$5:A$2000, 1, FALSE)</f>
        <v>#N/A</v>
      </c>
      <c r="AY250" t="str">
        <f>IFERROR(INDEX(UniquePairs!A$5:K$1000, MATCH(AL250, UniquePairs!A$5:A$1000, 0), 10), "")</f>
        <v/>
      </c>
      <c r="AZ250" s="13">
        <f>IF(AY250&lt;&gt;"", AY250, AW250)</f>
        <v>0.95931748388662474</v>
      </c>
      <c r="BA250" t="str">
        <f>IF(AZ250=0,"None",IF(AZ250&lt;0.6,"Weak",IF(AZ250&lt;0.7,"Review",IF(AZ250&lt;0.8,"Good",IF(AZ250&lt;0.9,"Very Good","Solid")))))</f>
        <v>Solid</v>
      </c>
      <c r="BB250" s="28" t="str">
        <f>IF(AJ249=AJ250, BB249, BC250)</f>
        <v>Leave Used</v>
      </c>
      <c r="BC250" t="str">
        <f>IF(AV250="",AU250,StringMatch(AU250,AV250,TRUE))</f>
        <v>Leave Used</v>
      </c>
      <c r="BD250" t="str">
        <f>TRIM(SUBSTITUTE(SUBSTITUTE(SUBSTITUTE(SUBSTITUTE(SUBSTITUTE(SUBSTITUTE(SUBSTITUTE(SUBSTITUTE(SUBSTITUTE(SUBSTITUTE(AU250,BR250,""),BS250,""),BT250,""),BU250,""),BV250,""),BW250,""),BX250,""),BY250,""),BZ250,""),CA250,""))</f>
        <v>Without Pay</v>
      </c>
      <c r="BE250" t="str">
        <f>TRIM(SUBSTITUTE(SUBSTITUTE(SUBSTITUTE(SUBSTITUTE(SUBSTITUTE(SUBSTITUTE(SUBSTITUTE(SUBSTITUTE(SUBSTITUTE(SUBSTITUTE(AV250,BH250,""),BI250,""),BJ250,""),BK250,""),BL250,""),BM250,""),BN250,""),BO250,""),BP250,""),BQ250,""))</f>
        <v>Shore</v>
      </c>
      <c r="BF250" s="21">
        <f>LEN(AU250)-LEN(SUBSTITUTE(AU250," ",""))</f>
        <v>3</v>
      </c>
      <c r="BG250" s="21">
        <f>LEN(AV250)-LEN(SUBSTITUTE(AV250," ",""))</f>
        <v>2</v>
      </c>
      <c r="BH250" s="21" t="str">
        <f>IF(BF250=0,AU250,findspace($AU250,BH$10))</f>
        <v>Leave</v>
      </c>
      <c r="BI250" s="21" t="str">
        <f>IF(BH250=0,AN250,findspace($AU250,BI$10))</f>
        <v>Without</v>
      </c>
      <c r="BJ250" s="21" t="str">
        <f>IF(BI250=0,AV250,findspace($AU250,BJ$10))</f>
        <v>Pay</v>
      </c>
      <c r="BK250" s="21" t="str">
        <f>IF(BJ250=0,AW250,findspace($AU250,BK$10))</f>
        <v>Used</v>
      </c>
      <c r="BL250" s="21" t="str">
        <f>IF(BK250=0,AX250,findspace($AU250,BL$10))</f>
        <v/>
      </c>
      <c r="BM250" s="21" t="str">
        <f>IF(BL250=0,BF250,findspace($AU250,BM$10))</f>
        <v/>
      </c>
      <c r="BN250" s="21" t="str">
        <f>IF(BM250=0,BH250,findspace($AU250,BN$10))</f>
        <v/>
      </c>
      <c r="BO250" s="21" t="str">
        <f>IF(BN250=0,BI250,findspace($AU250,BO$10))</f>
        <v/>
      </c>
      <c r="BR250" s="21" t="str">
        <f>IF($BG250=0,$AV250,findspace($AV250,BR$10))</f>
        <v>Shore</v>
      </c>
      <c r="BS250" s="21" t="str">
        <f>IF($BG250=0,$AV250,findspace($AV250,BS$10))</f>
        <v>Leave</v>
      </c>
      <c r="BT250" s="21" t="str">
        <f>IF($BG250=0,$AV250,findspace($AV250,BT$10))</f>
        <v>Used</v>
      </c>
      <c r="BU250" s="21" t="str">
        <f>IF($BG250=0,$AV250,findspace($AV250,BU$10))</f>
        <v/>
      </c>
      <c r="BV250" s="21" t="str">
        <f>IF($BG250=0,$AV250,findspace($AV250,BV$10))</f>
        <v/>
      </c>
      <c r="BW250" s="21" t="str">
        <f>IF($BG250=0,$AV250,findspace($AV250,BW$10))</f>
        <v/>
      </c>
      <c r="BX250" s="21" t="str">
        <f>IF($BG250=0,$AV250,findspace($AV250,BX$10))</f>
        <v/>
      </c>
      <c r="BY250" s="21" t="str">
        <f>IF($BG250=0,$AV250,findspace($AV250,BY$10))</f>
        <v/>
      </c>
      <c r="BZ250" s="21" t="str">
        <f>IF($BG250=0,$AV250,findspace($AV250,BZ$10))</f>
        <v/>
      </c>
      <c r="CA250" s="21" t="str">
        <f>IF($BG250=0,$AV250,findspace($AV250,CA$10))</f>
        <v/>
      </c>
    </row>
    <row r="251" spans="1:79" x14ac:dyDescent="0.35">
      <c r="A251" t="s">
        <v>1839</v>
      </c>
      <c r="B251" t="s">
        <v>1119</v>
      </c>
      <c r="C251" t="s">
        <v>3241</v>
      </c>
      <c r="D251" t="s">
        <v>1837</v>
      </c>
      <c r="E251" t="s">
        <v>420</v>
      </c>
      <c r="F251" t="s">
        <v>2976</v>
      </c>
      <c r="G251" s="13">
        <v>0.95915517607023726</v>
      </c>
      <c r="I251">
        <v>12374</v>
      </c>
      <c r="J251" t="str">
        <f>K251&amp;L251</f>
        <v>DFASDCFamily Medical Leave Act Care spouse son daughter parent serious health condition12374IBCFLMFamily Medical Leave Act Serious Health Self Used</v>
      </c>
      <c r="K251" t="str">
        <f>A251&amp;B251&amp;C251</f>
        <v>DFASDCFamily Medical Leave Act Care spouse son daughter parent serious health condition</v>
      </c>
      <c r="L251" t="str">
        <f>I251&amp;D251&amp;E251&amp;F251</f>
        <v>12374IBCFLMFamily Medical Leave Act Serious Health Self Used</v>
      </c>
      <c r="M251" s="13">
        <f>G251</f>
        <v>0.95915517607023726</v>
      </c>
      <c r="N251" s="13"/>
      <c r="O251" s="19">
        <v>477</v>
      </c>
      <c r="P251">
        <f>COUNTIF(C$11:C$2024, C251)</f>
        <v>3</v>
      </c>
      <c r="Q251">
        <f>COUNTIF(F$11:F$177, F251)</f>
        <v>1</v>
      </c>
      <c r="R251" t="b">
        <f>A251=D251</f>
        <v>0</v>
      </c>
      <c r="S251" t="b">
        <f>A251&amp;B251&amp;C251=D251&amp;E251&amp;F251</f>
        <v>0</v>
      </c>
      <c r="V251" t="str">
        <f>IF($A251=V$10, $C251, "")</f>
        <v>Family Medical Leave Act Care spouse son daughter parent serious health condition</v>
      </c>
      <c r="W251" t="str">
        <f>IF($A251=W$10, $C251, "")</f>
        <v/>
      </c>
      <c r="X251" t="str">
        <f>IF($A251=X$10, $C251, "")</f>
        <v/>
      </c>
      <c r="Y251" t="str">
        <f>IF($A251=Y$10, $C251, "")</f>
        <v/>
      </c>
      <c r="Z251" t="str">
        <f>IF($A251=Z$10, $C251, "")</f>
        <v/>
      </c>
      <c r="AB251" t="str">
        <f>IF($D251=AB$10, $F251, "")</f>
        <v/>
      </c>
      <c r="AC251" t="str">
        <f>IF($D251=AC$10, $F251, "")</f>
        <v/>
      </c>
      <c r="AD251" t="str">
        <f>IF($D251=AD$10, $F251, "")</f>
        <v/>
      </c>
      <c r="AE251" t="str">
        <f>IF($D251=AE$10, $F251, "")</f>
        <v>Family Medical Leave Act Serious Health Self Used</v>
      </c>
      <c r="AF251" t="str">
        <f>IF($D251=AF$10, $F251, "")</f>
        <v/>
      </c>
      <c r="AH251">
        <f>COUNTIF(AI$11:AI$2024, AI251)</f>
        <v>1</v>
      </c>
      <c r="AI251" t="str">
        <f>V251&amp;AB251&amp;W251&amp;AC251&amp;X251&amp;AD251&amp;Y251&amp;AE251&amp;Z251&amp;AF251</f>
        <v>Family Medical Leave Act Care spouse son daughter parent serious health conditionFamily Medical Leave Act Serious Health Self Used</v>
      </c>
      <c r="AJ251">
        <f>IF(ROW()=11,1,IF(AK250+1=AK251,AJ250,AJ250+1))</f>
        <v>209</v>
      </c>
      <c r="AK251">
        <f>IF(AI251=AI250, AK250+1, 1)</f>
        <v>1</v>
      </c>
      <c r="AL251" s="26" t="str">
        <f>AM251&amp;AN251</f>
        <v>DFASDCFamily Medical Leave Act Care spouse son daughter parent serious health condition12374IBCFLMFamily Medical Leave Act Serious Health Self Used</v>
      </c>
      <c r="AM251" t="str">
        <f>K251</f>
        <v>DFASDCFamily Medical Leave Act Care spouse son daughter parent serious health condition</v>
      </c>
      <c r="AN251" t="str">
        <f>L251</f>
        <v>12374IBCFLMFamily Medical Leave Act Serious Health Self Used</v>
      </c>
      <c r="AO251">
        <f>COUNTIF(AM$11:AM$1107, AM251)</f>
        <v>3</v>
      </c>
      <c r="AP251">
        <f>COUNTIF(AN$11:AN$1107, AN251)</f>
        <v>4</v>
      </c>
      <c r="AQ251">
        <f>MATCH(AM251, AM$11:AM$1107, 0)</f>
        <v>158</v>
      </c>
      <c r="AR251">
        <f>MATCH(AN251, AN$11:AN$1107, 0)</f>
        <v>124</v>
      </c>
      <c r="AS251">
        <v>477</v>
      </c>
      <c r="AU251" t="str">
        <f>C251</f>
        <v>Family Medical Leave Act Care spouse son daughter parent serious health condition</v>
      </c>
      <c r="AV251" t="str">
        <f>IF(F251="", "", F251)</f>
        <v>Family Medical Leave Act Serious Health Self Used</v>
      </c>
      <c r="AW251" s="13">
        <f>M251</f>
        <v>0.95915517607023726</v>
      </c>
      <c r="AX251" t="e">
        <f>VLOOKUP(AI251, UniquePairs!A$5:A$2000, 1, FALSE)</f>
        <v>#N/A</v>
      </c>
      <c r="AY251" t="str">
        <f>IFERROR(INDEX(UniquePairs!A$5:K$1000, MATCH(AL251, UniquePairs!A$5:A$1000, 0), 10), "")</f>
        <v/>
      </c>
      <c r="AZ251" s="13">
        <f>IF(AY251&lt;&gt;"", AY251, AW251)</f>
        <v>0.95915517607023726</v>
      </c>
      <c r="BA251" t="str">
        <f>IF(AZ251=0,"None",IF(AZ251&lt;0.6,"Weak",IF(AZ251&lt;0.7,"Review",IF(AZ251&lt;0.8,"Good",IF(AZ251&lt;0.9,"Very Good","Solid")))))</f>
        <v>Solid</v>
      </c>
      <c r="BB251" s="28" t="str">
        <f>IF(AJ250=AJ251, BB250, BC251)</f>
        <v>Family Medical Leave Act serious health</v>
      </c>
      <c r="BC251" t="str">
        <f>IF(AV251="",AU251,StringMatch(AU251,AV251,TRUE))</f>
        <v>Family Medical Leave Act serious health</v>
      </c>
      <c r="BD251" t="str">
        <f>TRIM(SUBSTITUTE(SUBSTITUTE(SUBSTITUTE(SUBSTITUTE(SUBSTITUTE(SUBSTITUTE(SUBSTITUTE(SUBSTITUTE(SUBSTITUTE(SUBSTITUTE(AU251,BR251,""),BS251,""),BT251,""),BU251,""),BV251,""),BW251,""),BX251,""),BY251,""),BZ251,""),CA251,""))</f>
        <v>Care spouse son daughter parent serious health condition</v>
      </c>
      <c r="BE251" t="str">
        <f>TRIM(SUBSTITUTE(SUBSTITUTE(SUBSTITUTE(SUBSTITUTE(SUBSTITUTE(SUBSTITUTE(SUBSTITUTE(SUBSTITUTE(SUBSTITUTE(SUBSTITUTE(AV251,BH251,""),BI251,""),BJ251,""),BK251,""),BL251,""),BM251,""),BN251,""),BO251,""),BP251,""),BQ251,""))</f>
        <v>Serious Health Self Used</v>
      </c>
      <c r="BF251" s="21">
        <f>LEN(AU251)-LEN(SUBSTITUTE(AU251," ",""))</f>
        <v>11</v>
      </c>
      <c r="BG251" s="21">
        <f>LEN(AV251)-LEN(SUBSTITUTE(AV251," ",""))</f>
        <v>7</v>
      </c>
      <c r="BH251" s="21" t="str">
        <f>IF(BF251=0,AU251,findspace($AU251,BH$10))</f>
        <v>Family</v>
      </c>
      <c r="BI251" s="21" t="str">
        <f>IF(BH251=0,AN251,findspace($AU251,BI$10))</f>
        <v>Medical</v>
      </c>
      <c r="BJ251" s="21" t="str">
        <f>IF(BI251=0,AV251,findspace($AU251,BJ$10))</f>
        <v>Leave</v>
      </c>
      <c r="BK251" s="21" t="str">
        <f>IF(BJ251=0,AW251,findspace($AU251,BK$10))</f>
        <v>Act</v>
      </c>
      <c r="BL251" s="21" t="str">
        <f>IF(BK251=0,AX251,findspace($AU251,BL$10))</f>
        <v>Care</v>
      </c>
      <c r="BM251" s="21" t="str">
        <f>IF(BL251=0,BF251,findspace($AU251,BM$10))</f>
        <v>spouse</v>
      </c>
      <c r="BN251" s="21" t="str">
        <f>IF(BM251=0,BH251,findspace($AU251,BN$10))</f>
        <v>son</v>
      </c>
      <c r="BO251" s="21" t="str">
        <f>IF(BN251=0,BI251,findspace($AU251,BO$10))</f>
        <v>daughter</v>
      </c>
      <c r="BR251" s="21" t="str">
        <f>IF($BG251=0,$AV251,findspace($AV251,BR$10))</f>
        <v>Family</v>
      </c>
      <c r="BS251" s="21" t="str">
        <f>IF($BG251=0,$AV251,findspace($AV251,BS$10))</f>
        <v>Medical</v>
      </c>
      <c r="BT251" s="21" t="str">
        <f>IF($BG251=0,$AV251,findspace($AV251,BT$10))</f>
        <v>Leave</v>
      </c>
      <c r="BU251" s="21" t="str">
        <f>IF($BG251=0,$AV251,findspace($AV251,BU$10))</f>
        <v>Act</v>
      </c>
      <c r="BV251" s="21" t="str">
        <f>IF($BG251=0,$AV251,findspace($AV251,BV$10))</f>
        <v>Serious</v>
      </c>
      <c r="BW251" s="21" t="str">
        <f>IF($BG251=0,$AV251,findspace($AV251,BW$10))</f>
        <v>Health</v>
      </c>
      <c r="BX251" s="21" t="str">
        <f>IF($BG251=0,$AV251,findspace($AV251,BX$10))</f>
        <v>Self</v>
      </c>
      <c r="BY251" s="21" t="str">
        <f>IF($BG251=0,$AV251,findspace($AV251,BY$10))</f>
        <v>Used</v>
      </c>
      <c r="BZ251" s="21" t="str">
        <f>IF($BG251=0,$AV251,findspace($AV251,BZ$10))</f>
        <v/>
      </c>
      <c r="CA251" s="21" t="str">
        <f>IF($BG251=0,$AV251,findspace($AV251,CA$10))</f>
        <v/>
      </c>
    </row>
    <row r="252" spans="1:79" x14ac:dyDescent="0.35">
      <c r="A252" t="s">
        <v>1836</v>
      </c>
      <c r="B252">
        <v>22</v>
      </c>
      <c r="C252" t="s">
        <v>3416</v>
      </c>
      <c r="D252" t="s">
        <v>1836</v>
      </c>
      <c r="E252">
        <v>23</v>
      </c>
      <c r="F252" t="s">
        <v>3419</v>
      </c>
      <c r="G252" s="13">
        <v>0.95841003067893826</v>
      </c>
      <c r="I252">
        <v>12374</v>
      </c>
      <c r="J252" t="str">
        <f>K252&amp;L252</f>
        <v>GSA22EDP Act Expose Overtime 4%12374GSA23EDP Act Expose Overtime 6%</v>
      </c>
      <c r="K252" t="str">
        <f>A252&amp;B252&amp;C252</f>
        <v>GSA22EDP Act Expose Overtime 4%</v>
      </c>
      <c r="L252" t="str">
        <f>I252&amp;D252&amp;E252&amp;F252</f>
        <v>12374GSA23EDP Act Expose Overtime 6%</v>
      </c>
      <c r="M252" s="13">
        <f>G252</f>
        <v>0.95841003067893826</v>
      </c>
      <c r="N252" s="13"/>
      <c r="O252" s="19">
        <v>126</v>
      </c>
      <c r="P252">
        <f>COUNTIF(C$11:C$2024, C252)</f>
        <v>3</v>
      </c>
      <c r="Q252">
        <f>COUNTIF(F$11:F$177, F252)</f>
        <v>0</v>
      </c>
      <c r="R252" t="b">
        <f>A252=D252</f>
        <v>1</v>
      </c>
      <c r="S252" t="b">
        <f>A252&amp;B252&amp;C252=D252&amp;E252&amp;F252</f>
        <v>0</v>
      </c>
      <c r="V252" t="str">
        <f>IF($A252=V$10, $C252, "")</f>
        <v/>
      </c>
      <c r="W252" t="str">
        <f>IF($A252=W$10, $C252, "")</f>
        <v>EDP Act Expose Overtime 4%</v>
      </c>
      <c r="X252" t="str">
        <f>IF($A252=X$10, $C252, "")</f>
        <v/>
      </c>
      <c r="Y252" t="str">
        <f>IF($A252=Y$10, $C252, "")</f>
        <v/>
      </c>
      <c r="Z252" t="str">
        <f>IF($A252=Z$10, $C252, "")</f>
        <v/>
      </c>
      <c r="AB252" t="str">
        <f>IF($D252=AB$10, $F252, "")</f>
        <v/>
      </c>
      <c r="AC252" t="str">
        <f>IF($D252=AC$10, $F252, "")</f>
        <v>EDP Act Expose Overtime 6%</v>
      </c>
      <c r="AD252" t="str">
        <f>IF($D252=AD$10, $F252, "")</f>
        <v/>
      </c>
      <c r="AE252" t="str">
        <f>IF($D252=AE$10, $F252, "")</f>
        <v/>
      </c>
      <c r="AF252" t="str">
        <f>IF($D252=AF$10, $F252, "")</f>
        <v/>
      </c>
      <c r="AH252">
        <f>COUNTIF(AI$11:AI$2024, AI252)</f>
        <v>1</v>
      </c>
      <c r="AI252" t="str">
        <f>V252&amp;AB252&amp;W252&amp;AC252&amp;X252&amp;AD252&amp;Y252&amp;AE252&amp;Z252&amp;AF252</f>
        <v>EDP Act Expose Overtime 4%EDP Act Expose Overtime 6%</v>
      </c>
      <c r="AJ252">
        <f>IF(ROW()=11,1,IF(AK251+1=AK252,AJ251,AJ251+1))</f>
        <v>210</v>
      </c>
      <c r="AK252">
        <f>IF(AI252=AI251, AK251+1, 1)</f>
        <v>1</v>
      </c>
      <c r="AL252" s="26" t="str">
        <f>AM252&amp;AN252</f>
        <v>GSA22EDP Act Expose Overtime 4%12374GSA23EDP Act Expose Overtime 6%</v>
      </c>
      <c r="AM252" t="str">
        <f>K252</f>
        <v>GSA22EDP Act Expose Overtime 4%</v>
      </c>
      <c r="AN252" t="str">
        <f>L252</f>
        <v>12374GSA23EDP Act Expose Overtime 6%</v>
      </c>
      <c r="AO252">
        <f>COUNTIF(AM$11:AM$1107, AM252)</f>
        <v>3</v>
      </c>
      <c r="AP252">
        <f>COUNTIF(AN$11:AN$1107, AN252)</f>
        <v>5</v>
      </c>
      <c r="AQ252">
        <f>MATCH(AM252, AM$11:AM$1107, 0)</f>
        <v>234</v>
      </c>
      <c r="AR252">
        <f>MATCH(AN252, AN$11:AN$1107, 0)</f>
        <v>242</v>
      </c>
      <c r="AS252">
        <v>126</v>
      </c>
      <c r="AU252" t="str">
        <f>C252</f>
        <v>EDP Act Expose Overtime 4%</v>
      </c>
      <c r="AV252" t="str">
        <f>IF(F252="", "", F252)</f>
        <v>EDP Act Expose Overtime 6%</v>
      </c>
      <c r="AW252" s="13">
        <f>M252</f>
        <v>0.95841003067893826</v>
      </c>
      <c r="AX252" t="e">
        <f>VLOOKUP(AI252, UniquePairs!A$5:A$2000, 1, FALSE)</f>
        <v>#N/A</v>
      </c>
      <c r="AY252" t="str">
        <f>IFERROR(INDEX(UniquePairs!A$5:K$1000, MATCH(AL252, UniquePairs!A$5:A$1000, 0), 10), "")</f>
        <v/>
      </c>
      <c r="AZ252" s="13">
        <f>IF(AY252&lt;&gt;"", AY252, AW252)</f>
        <v>0.95841003067893826</v>
      </c>
      <c r="BA252" t="str">
        <f>IF(AZ252=0,"None",IF(AZ252&lt;0.6,"Weak",IF(AZ252&lt;0.7,"Review",IF(AZ252&lt;0.8,"Good",IF(AZ252&lt;0.9,"Very Good","Solid")))))</f>
        <v>Solid</v>
      </c>
      <c r="BB252" s="28" t="str">
        <f>IF(AJ251=AJ252, BB251, BC252)</f>
        <v>EDP Act Expose Overtime</v>
      </c>
      <c r="BC252" t="str">
        <f>IF(AV252="",AU252,StringMatch(AU252,AV252,TRUE))</f>
        <v>EDP Act Expose Overtime</v>
      </c>
      <c r="BD252" t="str">
        <f>TRIM(SUBSTITUTE(SUBSTITUTE(SUBSTITUTE(SUBSTITUTE(SUBSTITUTE(SUBSTITUTE(SUBSTITUTE(SUBSTITUTE(SUBSTITUTE(SUBSTITUTE(AU252,BR252,""),BS252,""),BT252,""),BU252,""),BV252,""),BW252,""),BX252,""),BY252,""),BZ252,""),CA252,""))</f>
        <v>4%</v>
      </c>
      <c r="BE252" t="str">
        <f>TRIM(SUBSTITUTE(SUBSTITUTE(SUBSTITUTE(SUBSTITUTE(SUBSTITUTE(SUBSTITUTE(SUBSTITUTE(SUBSTITUTE(SUBSTITUTE(SUBSTITUTE(AV252,BH252,""),BI252,""),BJ252,""),BK252,""),BL252,""),BM252,""),BN252,""),BO252,""),BP252,""),BQ252,""))</f>
        <v>6%</v>
      </c>
      <c r="BF252" s="21">
        <f>LEN(AU252)-LEN(SUBSTITUTE(AU252," ",""))</f>
        <v>4</v>
      </c>
      <c r="BG252" s="21">
        <f>LEN(AV252)-LEN(SUBSTITUTE(AV252," ",""))</f>
        <v>4</v>
      </c>
      <c r="BH252" s="21" t="str">
        <f>IF(BF252=0,AU252,findspace($AU252,BH$10))</f>
        <v>EDP</v>
      </c>
      <c r="BI252" s="21" t="str">
        <f>IF(BH252=0,AN252,findspace($AU252,BI$10))</f>
        <v>Act</v>
      </c>
      <c r="BJ252" s="21" t="str">
        <f>IF(BI252=0,AV252,findspace($AU252,BJ$10))</f>
        <v>Expose</v>
      </c>
      <c r="BK252" s="21" t="str">
        <f>IF(BJ252=0,AW252,findspace($AU252,BK$10))</f>
        <v>Overtime</v>
      </c>
      <c r="BL252" s="21" t="str">
        <f>IF(BK252=0,AX252,findspace($AU252,BL$10))</f>
        <v>4%</v>
      </c>
      <c r="BM252" s="21" t="str">
        <f>IF(BL252=0,BF252,findspace($AU252,BM$10))</f>
        <v/>
      </c>
      <c r="BN252" s="21" t="str">
        <f>IF(BM252=0,BH252,findspace($AU252,BN$10))</f>
        <v/>
      </c>
      <c r="BO252" s="21" t="str">
        <f>IF(BN252=0,BI252,findspace($AU252,BO$10))</f>
        <v/>
      </c>
      <c r="BR252" s="21" t="str">
        <f>IF($BG252=0,$AV252,findspace($AV252,BR$10))</f>
        <v>EDP</v>
      </c>
      <c r="BS252" s="21" t="str">
        <f>IF($BG252=0,$AV252,findspace($AV252,BS$10))</f>
        <v>Act</v>
      </c>
      <c r="BT252" s="21" t="str">
        <f>IF($BG252=0,$AV252,findspace($AV252,BT$10))</f>
        <v>Expose</v>
      </c>
      <c r="BU252" s="21" t="str">
        <f>IF($BG252=0,$AV252,findspace($AV252,BU$10))</f>
        <v>Overtime</v>
      </c>
      <c r="BV252" s="21" t="str">
        <f>IF($BG252=0,$AV252,findspace($AV252,BV$10))</f>
        <v>6%</v>
      </c>
      <c r="BW252" s="21" t="str">
        <f>IF($BG252=0,$AV252,findspace($AV252,BW$10))</f>
        <v/>
      </c>
      <c r="BX252" s="21" t="str">
        <f>IF($BG252=0,$AV252,findspace($AV252,BX$10))</f>
        <v/>
      </c>
      <c r="BY252" s="21" t="str">
        <f>IF($BG252=0,$AV252,findspace($AV252,BY$10))</f>
        <v/>
      </c>
      <c r="BZ252" s="21" t="str">
        <f>IF($BG252=0,$AV252,findspace($AV252,BZ$10))</f>
        <v/>
      </c>
      <c r="CA252" s="21" t="str">
        <f>IF($BG252=0,$AV252,findspace($AV252,CA$10))</f>
        <v/>
      </c>
    </row>
    <row r="253" spans="1:79" x14ac:dyDescent="0.35">
      <c r="A253" t="s">
        <v>1836</v>
      </c>
      <c r="B253">
        <v>22</v>
      </c>
      <c r="C253" t="s">
        <v>3416</v>
      </c>
      <c r="D253" t="s">
        <v>1836</v>
      </c>
      <c r="E253">
        <v>25</v>
      </c>
      <c r="F253" t="s">
        <v>3425</v>
      </c>
      <c r="G253" s="13">
        <v>0.95841003067893826</v>
      </c>
      <c r="I253">
        <v>12374</v>
      </c>
      <c r="J253" t="str">
        <f>K253&amp;L253</f>
        <v>GSA22EDP Act Expose Overtime 4%12374GSA25EDP Act Expose Overtime 50%</v>
      </c>
      <c r="K253" t="str">
        <f>A253&amp;B253&amp;C253</f>
        <v>GSA22EDP Act Expose Overtime 4%</v>
      </c>
      <c r="L253" t="str">
        <f>I253&amp;D253&amp;E253&amp;F253</f>
        <v>12374GSA25EDP Act Expose Overtime 50%</v>
      </c>
      <c r="M253" s="13">
        <f>G253</f>
        <v>0.95841003067893826</v>
      </c>
      <c r="N253" s="13"/>
      <c r="O253" s="19">
        <v>228</v>
      </c>
      <c r="P253">
        <f>COUNTIF(C$11:C$2024, C253)</f>
        <v>3</v>
      </c>
      <c r="Q253">
        <f>COUNTIF(F$11:F$177, F253)</f>
        <v>0</v>
      </c>
      <c r="R253" t="b">
        <f>A253=D253</f>
        <v>1</v>
      </c>
      <c r="S253" t="b">
        <f>A253&amp;B253&amp;C253=D253&amp;E253&amp;F253</f>
        <v>0</v>
      </c>
      <c r="V253" t="str">
        <f>IF($A253=V$10, $C253, "")</f>
        <v/>
      </c>
      <c r="W253" t="str">
        <f>IF($A253=W$10, $C253, "")</f>
        <v>EDP Act Expose Overtime 4%</v>
      </c>
      <c r="X253" t="str">
        <f>IF($A253=X$10, $C253, "")</f>
        <v/>
      </c>
      <c r="Y253" t="str">
        <f>IF($A253=Y$10, $C253, "")</f>
        <v/>
      </c>
      <c r="Z253" t="str">
        <f>IF($A253=Z$10, $C253, "")</f>
        <v/>
      </c>
      <c r="AB253" t="str">
        <f>IF($D253=AB$10, $F253, "")</f>
        <v/>
      </c>
      <c r="AC253" t="str">
        <f>IF($D253=AC$10, $F253, "")</f>
        <v>EDP Act Expose Overtime 50%</v>
      </c>
      <c r="AD253" t="str">
        <f>IF($D253=AD$10, $F253, "")</f>
        <v/>
      </c>
      <c r="AE253" t="str">
        <f>IF($D253=AE$10, $F253, "")</f>
        <v/>
      </c>
      <c r="AF253" t="str">
        <f>IF($D253=AF$10, $F253, "")</f>
        <v/>
      </c>
      <c r="AH253">
        <f>COUNTIF(AI$11:AI$2024, AI253)</f>
        <v>1</v>
      </c>
      <c r="AI253" t="str">
        <f>V253&amp;AB253&amp;W253&amp;AC253&amp;X253&amp;AD253&amp;Y253&amp;AE253&amp;Z253&amp;AF253</f>
        <v>EDP Act Expose Overtime 4%EDP Act Expose Overtime 50%</v>
      </c>
      <c r="AJ253">
        <f>IF(ROW()=11,1,IF(AK252+1=AK253,AJ252,AJ252+1))</f>
        <v>211</v>
      </c>
      <c r="AK253">
        <f>IF(AI253=AI252, AK252+1, 1)</f>
        <v>1</v>
      </c>
      <c r="AL253" s="26" t="str">
        <f>AM253&amp;AN253</f>
        <v>GSA22EDP Act Expose Overtime 4%12374GSA25EDP Act Expose Overtime 50%</v>
      </c>
      <c r="AM253" t="str">
        <f>K253</f>
        <v>GSA22EDP Act Expose Overtime 4%</v>
      </c>
      <c r="AN253" t="str">
        <f>L253</f>
        <v>12374GSA25EDP Act Expose Overtime 50%</v>
      </c>
      <c r="AO253">
        <f>COUNTIF(AM$11:AM$1107, AM253)</f>
        <v>3</v>
      </c>
      <c r="AP253">
        <f>COUNTIF(AN$11:AN$1107, AN253)</f>
        <v>3</v>
      </c>
      <c r="AQ253">
        <f>MATCH(AM253, AM$11:AM$1107, 0)</f>
        <v>234</v>
      </c>
      <c r="AR253">
        <f>MATCH(AN253, AN$11:AN$1107, 0)</f>
        <v>243</v>
      </c>
      <c r="AS253">
        <v>228</v>
      </c>
      <c r="AU253" t="str">
        <f>C253</f>
        <v>EDP Act Expose Overtime 4%</v>
      </c>
      <c r="AV253" t="str">
        <f>IF(F253="", "", F253)</f>
        <v>EDP Act Expose Overtime 50%</v>
      </c>
      <c r="AW253" s="13">
        <f>M253</f>
        <v>0.95841003067893826</v>
      </c>
      <c r="AX253" t="e">
        <f>VLOOKUP(AI253, UniquePairs!A$5:A$2000, 1, FALSE)</f>
        <v>#N/A</v>
      </c>
      <c r="AY253" t="str">
        <f>IFERROR(INDEX(UniquePairs!A$5:K$1000, MATCH(AL253, UniquePairs!A$5:A$1000, 0), 10), "")</f>
        <v/>
      </c>
      <c r="AZ253" s="13">
        <f>IF(AY253&lt;&gt;"", AY253, AW253)</f>
        <v>0.95841003067893826</v>
      </c>
      <c r="BA253" t="str">
        <f>IF(AZ253=0,"None",IF(AZ253&lt;0.6,"Weak",IF(AZ253&lt;0.7,"Review",IF(AZ253&lt;0.8,"Good",IF(AZ253&lt;0.9,"Very Good","Solid")))))</f>
        <v>Solid</v>
      </c>
      <c r="BB253" s="28" t="str">
        <f>IF(AJ252=AJ253, BB252, BC253)</f>
        <v>EDP Act Expose Overtime</v>
      </c>
      <c r="BC253" t="str">
        <f>IF(AV253="",AU253,StringMatch(AU253,AV253,TRUE))</f>
        <v>EDP Act Expose Overtime</v>
      </c>
      <c r="BD253" t="str">
        <f>TRIM(SUBSTITUTE(SUBSTITUTE(SUBSTITUTE(SUBSTITUTE(SUBSTITUTE(SUBSTITUTE(SUBSTITUTE(SUBSTITUTE(SUBSTITUTE(SUBSTITUTE(AU253,BR253,""),BS253,""),BT253,""),BU253,""),BV253,""),BW253,""),BX253,""),BY253,""),BZ253,""),CA253,""))</f>
        <v>4%</v>
      </c>
      <c r="BE253" t="str">
        <f>TRIM(SUBSTITUTE(SUBSTITUTE(SUBSTITUTE(SUBSTITUTE(SUBSTITUTE(SUBSTITUTE(SUBSTITUTE(SUBSTITUTE(SUBSTITUTE(SUBSTITUTE(AV253,BH253,""),BI253,""),BJ253,""),BK253,""),BL253,""),BM253,""),BN253,""),BO253,""),BP253,""),BQ253,""))</f>
        <v>50%</v>
      </c>
      <c r="BF253" s="21">
        <f>LEN(AU253)-LEN(SUBSTITUTE(AU253," ",""))</f>
        <v>4</v>
      </c>
      <c r="BG253" s="21">
        <f>LEN(AV253)-LEN(SUBSTITUTE(AV253," ",""))</f>
        <v>4</v>
      </c>
      <c r="BH253" s="21" t="str">
        <f>IF(BF253=0,AU253,findspace($AU253,BH$10))</f>
        <v>EDP</v>
      </c>
      <c r="BI253" s="21" t="str">
        <f>IF(BH253=0,AN253,findspace($AU253,BI$10))</f>
        <v>Act</v>
      </c>
      <c r="BJ253" s="21" t="str">
        <f>IF(BI253=0,AV253,findspace($AU253,BJ$10))</f>
        <v>Expose</v>
      </c>
      <c r="BK253" s="21" t="str">
        <f>IF(BJ253=0,AW253,findspace($AU253,BK$10))</f>
        <v>Overtime</v>
      </c>
      <c r="BL253" s="21" t="str">
        <f>IF(BK253=0,AX253,findspace($AU253,BL$10))</f>
        <v>4%</v>
      </c>
      <c r="BM253" s="21" t="str">
        <f>IF(BL253=0,BF253,findspace($AU253,BM$10))</f>
        <v/>
      </c>
      <c r="BN253" s="21" t="str">
        <f>IF(BM253=0,BH253,findspace($AU253,BN$10))</f>
        <v/>
      </c>
      <c r="BO253" s="21" t="str">
        <f>IF(BN253=0,BI253,findspace($AU253,BO$10))</f>
        <v/>
      </c>
      <c r="BR253" s="21" t="str">
        <f>IF($BG253=0,$AV253,findspace($AV253,BR$10))</f>
        <v>EDP</v>
      </c>
      <c r="BS253" s="21" t="str">
        <f>IF($BG253=0,$AV253,findspace($AV253,BS$10))</f>
        <v>Act</v>
      </c>
      <c r="BT253" s="21" t="str">
        <f>IF($BG253=0,$AV253,findspace($AV253,BT$10))</f>
        <v>Expose</v>
      </c>
      <c r="BU253" s="21" t="str">
        <f>IF($BG253=0,$AV253,findspace($AV253,BU$10))</f>
        <v>Overtime</v>
      </c>
      <c r="BV253" s="21" t="str">
        <f>IF($BG253=0,$AV253,findspace($AV253,BV$10))</f>
        <v>50%</v>
      </c>
      <c r="BW253" s="21" t="str">
        <f>IF($BG253=0,$AV253,findspace($AV253,BW$10))</f>
        <v/>
      </c>
      <c r="BX253" s="21" t="str">
        <f>IF($BG253=0,$AV253,findspace($AV253,BX$10))</f>
        <v/>
      </c>
      <c r="BY253" s="21" t="str">
        <f>IF($BG253=0,$AV253,findspace($AV253,BY$10))</f>
        <v/>
      </c>
      <c r="BZ253" s="21" t="str">
        <f>IF($BG253=0,$AV253,findspace($AV253,BZ$10))</f>
        <v/>
      </c>
      <c r="CA253" s="21" t="str">
        <f>IF($BG253=0,$AV253,findspace($AV253,CA$10))</f>
        <v/>
      </c>
    </row>
    <row r="254" spans="1:79" x14ac:dyDescent="0.35">
      <c r="A254" t="s">
        <v>1836</v>
      </c>
      <c r="B254">
        <v>23</v>
      </c>
      <c r="C254" t="s">
        <v>3419</v>
      </c>
      <c r="D254" t="s">
        <v>1836</v>
      </c>
      <c r="E254">
        <v>22</v>
      </c>
      <c r="F254" t="s">
        <v>3416</v>
      </c>
      <c r="G254" s="13">
        <v>0.95841003067893826</v>
      </c>
      <c r="I254">
        <v>12374</v>
      </c>
      <c r="J254" t="str">
        <f>K254&amp;L254</f>
        <v>GSA23EDP Act Expose Overtime 6%12374GSA22EDP Act Expose Overtime 4%</v>
      </c>
      <c r="K254" t="str">
        <f>A254&amp;B254&amp;C254</f>
        <v>GSA23EDP Act Expose Overtime 6%</v>
      </c>
      <c r="L254" t="str">
        <f>I254&amp;D254&amp;E254&amp;F254</f>
        <v>12374GSA22EDP Act Expose Overtime 4%</v>
      </c>
      <c r="M254" s="13">
        <f>G254</f>
        <v>0.95841003067893826</v>
      </c>
      <c r="N254" s="13"/>
      <c r="O254" s="19">
        <v>107</v>
      </c>
      <c r="P254">
        <f>COUNTIF(C$11:C$2024, C254)</f>
        <v>3</v>
      </c>
      <c r="Q254">
        <f>COUNTIF(F$11:F$177, F254)</f>
        <v>0</v>
      </c>
      <c r="R254" t="b">
        <f>A254=D254</f>
        <v>1</v>
      </c>
      <c r="S254" t="b">
        <f>A254&amp;B254&amp;C254=D254&amp;E254&amp;F254</f>
        <v>0</v>
      </c>
      <c r="V254" t="str">
        <f>IF($A254=V$10, $C254, "")</f>
        <v/>
      </c>
      <c r="W254" t="str">
        <f>IF($A254=W$10, $C254, "")</f>
        <v>EDP Act Expose Overtime 6%</v>
      </c>
      <c r="X254" t="str">
        <f>IF($A254=X$10, $C254, "")</f>
        <v/>
      </c>
      <c r="Y254" t="str">
        <f>IF($A254=Y$10, $C254, "")</f>
        <v/>
      </c>
      <c r="Z254" t="str">
        <f>IF($A254=Z$10, $C254, "")</f>
        <v/>
      </c>
      <c r="AB254" t="str">
        <f>IF($D254=AB$10, $F254, "")</f>
        <v/>
      </c>
      <c r="AC254" t="str">
        <f>IF($D254=AC$10, $F254, "")</f>
        <v>EDP Act Expose Overtime 4%</v>
      </c>
      <c r="AD254" t="str">
        <f>IF($D254=AD$10, $F254, "")</f>
        <v/>
      </c>
      <c r="AE254" t="str">
        <f>IF($D254=AE$10, $F254, "")</f>
        <v/>
      </c>
      <c r="AF254" t="str">
        <f>IF($D254=AF$10, $F254, "")</f>
        <v/>
      </c>
      <c r="AH254">
        <f>COUNTIF(AI$11:AI$2024, AI254)</f>
        <v>1</v>
      </c>
      <c r="AI254" t="str">
        <f>V254&amp;AB254&amp;W254&amp;AC254&amp;X254&amp;AD254&amp;Y254&amp;AE254&amp;Z254&amp;AF254</f>
        <v>EDP Act Expose Overtime 6%EDP Act Expose Overtime 4%</v>
      </c>
      <c r="AJ254">
        <f>IF(ROW()=11,1,IF(AK253+1=AK254,AJ253,AJ253+1))</f>
        <v>212</v>
      </c>
      <c r="AK254">
        <f>IF(AI254=AI253, AK253+1, 1)</f>
        <v>1</v>
      </c>
      <c r="AL254" s="26" t="str">
        <f>AM254&amp;AN254</f>
        <v>GSA23EDP Act Expose Overtime 6%12374GSA22EDP Act Expose Overtime 4%</v>
      </c>
      <c r="AM254" t="str">
        <f>K254</f>
        <v>GSA23EDP Act Expose Overtime 6%</v>
      </c>
      <c r="AN254" t="str">
        <f>L254</f>
        <v>12374GSA22EDP Act Expose Overtime 4%</v>
      </c>
      <c r="AO254">
        <f>COUNTIF(AM$11:AM$1107, AM254)</f>
        <v>3</v>
      </c>
      <c r="AP254">
        <f>COUNTIF(AN$11:AN$1107, AN254)</f>
        <v>20</v>
      </c>
      <c r="AQ254">
        <f>MATCH(AM254, AM$11:AM$1107, 0)</f>
        <v>244</v>
      </c>
      <c r="AR254">
        <f>MATCH(AN254, AN$11:AN$1107, 0)</f>
        <v>235</v>
      </c>
      <c r="AS254">
        <v>107</v>
      </c>
      <c r="AU254" t="str">
        <f>C254</f>
        <v>EDP Act Expose Overtime 6%</v>
      </c>
      <c r="AV254" t="str">
        <f>IF(F254="", "", F254)</f>
        <v>EDP Act Expose Overtime 4%</v>
      </c>
      <c r="AW254" s="13">
        <f>M254</f>
        <v>0.95841003067893826</v>
      </c>
      <c r="AX254" t="e">
        <f>VLOOKUP(AI254, UniquePairs!A$5:A$2000, 1, FALSE)</f>
        <v>#N/A</v>
      </c>
      <c r="AY254" t="str">
        <f>IFERROR(INDEX(UniquePairs!A$5:K$1000, MATCH(AL254, UniquePairs!A$5:A$1000, 0), 10), "")</f>
        <v/>
      </c>
      <c r="AZ254" s="13">
        <f>IF(AY254&lt;&gt;"", AY254, AW254)</f>
        <v>0.95841003067893826</v>
      </c>
      <c r="BA254" t="str">
        <f>IF(AZ254=0,"None",IF(AZ254&lt;0.6,"Weak",IF(AZ254&lt;0.7,"Review",IF(AZ254&lt;0.8,"Good",IF(AZ254&lt;0.9,"Very Good","Solid")))))</f>
        <v>Solid</v>
      </c>
      <c r="BB254" s="28" t="str">
        <f>IF(AJ253=AJ254, BB253, BC254)</f>
        <v>EDP Act Expose Overtime</v>
      </c>
      <c r="BC254" t="str">
        <f>IF(AV254="",AU254,StringMatch(AU254,AV254,TRUE))</f>
        <v>EDP Act Expose Overtime</v>
      </c>
      <c r="BD254" t="str">
        <f>TRIM(SUBSTITUTE(SUBSTITUTE(SUBSTITUTE(SUBSTITUTE(SUBSTITUTE(SUBSTITUTE(SUBSTITUTE(SUBSTITUTE(SUBSTITUTE(SUBSTITUTE(AU254,BR254,""),BS254,""),BT254,""),BU254,""),BV254,""),BW254,""),BX254,""),BY254,""),BZ254,""),CA254,""))</f>
        <v>6%</v>
      </c>
      <c r="BE254" t="str">
        <f>TRIM(SUBSTITUTE(SUBSTITUTE(SUBSTITUTE(SUBSTITUTE(SUBSTITUTE(SUBSTITUTE(SUBSTITUTE(SUBSTITUTE(SUBSTITUTE(SUBSTITUTE(AV254,BH254,""),BI254,""),BJ254,""),BK254,""),BL254,""),BM254,""),BN254,""),BO254,""),BP254,""),BQ254,""))</f>
        <v>4%</v>
      </c>
      <c r="BF254" s="21">
        <f>LEN(AU254)-LEN(SUBSTITUTE(AU254," ",""))</f>
        <v>4</v>
      </c>
      <c r="BG254" s="21">
        <f>LEN(AV254)-LEN(SUBSTITUTE(AV254," ",""))</f>
        <v>4</v>
      </c>
      <c r="BH254" s="21" t="str">
        <f>IF(BF254=0,AU254,findspace($AU254,BH$10))</f>
        <v>EDP</v>
      </c>
      <c r="BI254" s="21" t="str">
        <f>IF(BH254=0,AN254,findspace($AU254,BI$10))</f>
        <v>Act</v>
      </c>
      <c r="BJ254" s="21" t="str">
        <f>IF(BI254=0,AV254,findspace($AU254,BJ$10))</f>
        <v>Expose</v>
      </c>
      <c r="BK254" s="21" t="str">
        <f>IF(BJ254=0,AW254,findspace($AU254,BK$10))</f>
        <v>Overtime</v>
      </c>
      <c r="BL254" s="21" t="str">
        <f>IF(BK254=0,AX254,findspace($AU254,BL$10))</f>
        <v>6%</v>
      </c>
      <c r="BM254" s="21" t="str">
        <f>IF(BL254=0,BF254,findspace($AU254,BM$10))</f>
        <v/>
      </c>
      <c r="BN254" s="21" t="str">
        <f>IF(BM254=0,BH254,findspace($AU254,BN$10))</f>
        <v/>
      </c>
      <c r="BO254" s="21" t="str">
        <f>IF(BN254=0,BI254,findspace($AU254,BO$10))</f>
        <v/>
      </c>
      <c r="BR254" s="21" t="str">
        <f>IF($BG254=0,$AV254,findspace($AV254,BR$10))</f>
        <v>EDP</v>
      </c>
      <c r="BS254" s="21" t="str">
        <f>IF($BG254=0,$AV254,findspace($AV254,BS$10))</f>
        <v>Act</v>
      </c>
      <c r="BT254" s="21" t="str">
        <f>IF($BG254=0,$AV254,findspace($AV254,BT$10))</f>
        <v>Expose</v>
      </c>
      <c r="BU254" s="21" t="str">
        <f>IF($BG254=0,$AV254,findspace($AV254,BU$10))</f>
        <v>Overtime</v>
      </c>
      <c r="BV254" s="21" t="str">
        <f>IF($BG254=0,$AV254,findspace($AV254,BV$10))</f>
        <v>4%</v>
      </c>
      <c r="BW254" s="21" t="str">
        <f>IF($BG254=0,$AV254,findspace($AV254,BW$10))</f>
        <v/>
      </c>
      <c r="BX254" s="21" t="str">
        <f>IF($BG254=0,$AV254,findspace($AV254,BX$10))</f>
        <v/>
      </c>
      <c r="BY254" s="21" t="str">
        <f>IF($BG254=0,$AV254,findspace($AV254,BY$10))</f>
        <v/>
      </c>
      <c r="BZ254" s="21" t="str">
        <f>IF($BG254=0,$AV254,findspace($AV254,BZ$10))</f>
        <v/>
      </c>
      <c r="CA254" s="21" t="str">
        <f>IF($BG254=0,$AV254,findspace($AV254,CA$10))</f>
        <v/>
      </c>
    </row>
    <row r="255" spans="1:79" x14ac:dyDescent="0.35">
      <c r="A255" t="s">
        <v>1836</v>
      </c>
      <c r="B255">
        <v>23</v>
      </c>
      <c r="C255" t="s">
        <v>3419</v>
      </c>
      <c r="D255" t="s">
        <v>1836</v>
      </c>
      <c r="E255">
        <v>24</v>
      </c>
      <c r="F255" t="s">
        <v>3422</v>
      </c>
      <c r="G255" s="13">
        <v>0.95841003067893826</v>
      </c>
      <c r="I255">
        <v>12374</v>
      </c>
      <c r="J255" t="str">
        <f>K255&amp;L255</f>
        <v>GSA23EDP Act Expose Overtime 6%12374GSA24EDP Act Expose Overtime 25%</v>
      </c>
      <c r="K255" t="str">
        <f>A255&amp;B255&amp;C255</f>
        <v>GSA23EDP Act Expose Overtime 6%</v>
      </c>
      <c r="L255" t="str">
        <f>I255&amp;D255&amp;E255&amp;F255</f>
        <v>12374GSA24EDP Act Expose Overtime 25%</v>
      </c>
      <c r="M255" s="13">
        <f>G255</f>
        <v>0.95841003067893826</v>
      </c>
      <c r="N255" s="13"/>
      <c r="O255" s="19">
        <v>724</v>
      </c>
      <c r="P255">
        <f>COUNTIF(C$11:C$2024, C255)</f>
        <v>3</v>
      </c>
      <c r="Q255">
        <f>COUNTIF(F$11:F$177, F255)</f>
        <v>0</v>
      </c>
      <c r="R255" t="b">
        <f>A255=D255</f>
        <v>1</v>
      </c>
      <c r="S255" t="b">
        <f>A255&amp;B255&amp;C255=D255&amp;E255&amp;F255</f>
        <v>0</v>
      </c>
      <c r="V255" t="str">
        <f>IF($A255=V$10, $C255, "")</f>
        <v/>
      </c>
      <c r="W255" t="str">
        <f>IF($A255=W$10, $C255, "")</f>
        <v>EDP Act Expose Overtime 6%</v>
      </c>
      <c r="X255" t="str">
        <f>IF($A255=X$10, $C255, "")</f>
        <v/>
      </c>
      <c r="Y255" t="str">
        <f>IF($A255=Y$10, $C255, "")</f>
        <v/>
      </c>
      <c r="Z255" t="str">
        <f>IF($A255=Z$10, $C255, "")</f>
        <v/>
      </c>
      <c r="AB255" t="str">
        <f>IF($D255=AB$10, $F255, "")</f>
        <v/>
      </c>
      <c r="AC255" t="str">
        <f>IF($D255=AC$10, $F255, "")</f>
        <v>EDP Act Expose Overtime 25%</v>
      </c>
      <c r="AD255" t="str">
        <f>IF($D255=AD$10, $F255, "")</f>
        <v/>
      </c>
      <c r="AE255" t="str">
        <f>IF($D255=AE$10, $F255, "")</f>
        <v/>
      </c>
      <c r="AF255" t="str">
        <f>IF($D255=AF$10, $F255, "")</f>
        <v/>
      </c>
      <c r="AH255">
        <f>COUNTIF(AI$11:AI$2024, AI255)</f>
        <v>1</v>
      </c>
      <c r="AI255" t="str">
        <f>V255&amp;AB255&amp;W255&amp;AC255&amp;X255&amp;AD255&amp;Y255&amp;AE255&amp;Z255&amp;AF255</f>
        <v>EDP Act Expose Overtime 6%EDP Act Expose Overtime 25%</v>
      </c>
      <c r="AJ255">
        <f>IF(ROW()=11,1,IF(AK254+1=AK255,AJ254,AJ254+1))</f>
        <v>213</v>
      </c>
      <c r="AK255">
        <f>IF(AI255=AI254, AK254+1, 1)</f>
        <v>1</v>
      </c>
      <c r="AL255" s="26" t="str">
        <f>AM255&amp;AN255</f>
        <v>GSA23EDP Act Expose Overtime 6%12374GSA24EDP Act Expose Overtime 25%</v>
      </c>
      <c r="AM255" t="str">
        <f>K255</f>
        <v>GSA23EDP Act Expose Overtime 6%</v>
      </c>
      <c r="AN255" t="str">
        <f>L255</f>
        <v>12374GSA24EDP Act Expose Overtime 25%</v>
      </c>
      <c r="AO255">
        <f>COUNTIF(AM$11:AM$1107, AM255)</f>
        <v>3</v>
      </c>
      <c r="AP255">
        <f>COUNTIF(AN$11:AN$1107, AN255)</f>
        <v>14</v>
      </c>
      <c r="AQ255">
        <f>MATCH(AM255, AM$11:AM$1107, 0)</f>
        <v>244</v>
      </c>
      <c r="AR255">
        <f>MATCH(AN255, AN$11:AN$1107, 0)</f>
        <v>234</v>
      </c>
      <c r="AS255">
        <v>724</v>
      </c>
      <c r="AU255" t="str">
        <f>C255</f>
        <v>EDP Act Expose Overtime 6%</v>
      </c>
      <c r="AV255" t="str">
        <f>IF(F255="", "", F255)</f>
        <v>EDP Act Expose Overtime 25%</v>
      </c>
      <c r="AW255" s="13">
        <f>M255</f>
        <v>0.95841003067893826</v>
      </c>
      <c r="AX255" t="e">
        <f>VLOOKUP(AI255, UniquePairs!A$5:A$2000, 1, FALSE)</f>
        <v>#N/A</v>
      </c>
      <c r="AY255" t="str">
        <f>IFERROR(INDEX(UniquePairs!A$5:K$1000, MATCH(AL255, UniquePairs!A$5:A$1000, 0), 10), "")</f>
        <v/>
      </c>
      <c r="AZ255" s="13">
        <f>IF(AY255&lt;&gt;"", AY255, AW255)</f>
        <v>0.95841003067893826</v>
      </c>
      <c r="BA255" t="str">
        <f>IF(AZ255=0,"None",IF(AZ255&lt;0.6,"Weak",IF(AZ255&lt;0.7,"Review",IF(AZ255&lt;0.8,"Good",IF(AZ255&lt;0.9,"Very Good","Solid")))))</f>
        <v>Solid</v>
      </c>
      <c r="BB255" s="28" t="str">
        <f>IF(AJ254=AJ255, BB254, BC255)</f>
        <v>EDP Act Expose Overtime</v>
      </c>
      <c r="BC255" t="str">
        <f>IF(AV255="",AU255,StringMatch(AU255,AV255,TRUE))</f>
        <v>EDP Act Expose Overtime</v>
      </c>
      <c r="BD255" t="str">
        <f>TRIM(SUBSTITUTE(SUBSTITUTE(SUBSTITUTE(SUBSTITUTE(SUBSTITUTE(SUBSTITUTE(SUBSTITUTE(SUBSTITUTE(SUBSTITUTE(SUBSTITUTE(AU255,BR255,""),BS255,""),BT255,""),BU255,""),BV255,""),BW255,""),BX255,""),BY255,""),BZ255,""),CA255,""))</f>
        <v>6%</v>
      </c>
      <c r="BE255" t="str">
        <f>TRIM(SUBSTITUTE(SUBSTITUTE(SUBSTITUTE(SUBSTITUTE(SUBSTITUTE(SUBSTITUTE(SUBSTITUTE(SUBSTITUTE(SUBSTITUTE(SUBSTITUTE(AV255,BH255,""),BI255,""),BJ255,""),BK255,""),BL255,""),BM255,""),BN255,""),BO255,""),BP255,""),BQ255,""))</f>
        <v>25%</v>
      </c>
      <c r="BF255" s="21">
        <f>LEN(AU255)-LEN(SUBSTITUTE(AU255," ",""))</f>
        <v>4</v>
      </c>
      <c r="BG255" s="21">
        <f>LEN(AV255)-LEN(SUBSTITUTE(AV255," ",""))</f>
        <v>4</v>
      </c>
      <c r="BH255" s="21" t="str">
        <f>IF(BF255=0,AU255,findspace($AU255,BH$10))</f>
        <v>EDP</v>
      </c>
      <c r="BI255" s="21" t="str">
        <f>IF(BH255=0,AN255,findspace($AU255,BI$10))</f>
        <v>Act</v>
      </c>
      <c r="BJ255" s="21" t="str">
        <f>IF(BI255=0,AV255,findspace($AU255,BJ$10))</f>
        <v>Expose</v>
      </c>
      <c r="BK255" s="21" t="str">
        <f>IF(BJ255=0,AW255,findspace($AU255,BK$10))</f>
        <v>Overtime</v>
      </c>
      <c r="BL255" s="21" t="str">
        <f>IF(BK255=0,AX255,findspace($AU255,BL$10))</f>
        <v>6%</v>
      </c>
      <c r="BM255" s="21" t="str">
        <f>IF(BL255=0,BF255,findspace($AU255,BM$10))</f>
        <v/>
      </c>
      <c r="BN255" s="21" t="str">
        <f>IF(BM255=0,BH255,findspace($AU255,BN$10))</f>
        <v/>
      </c>
      <c r="BO255" s="21" t="str">
        <f>IF(BN255=0,BI255,findspace($AU255,BO$10))</f>
        <v/>
      </c>
      <c r="BR255" s="21" t="str">
        <f>IF($BG255=0,$AV255,findspace($AV255,BR$10))</f>
        <v>EDP</v>
      </c>
      <c r="BS255" s="21" t="str">
        <f>IF($BG255=0,$AV255,findspace($AV255,BS$10))</f>
        <v>Act</v>
      </c>
      <c r="BT255" s="21" t="str">
        <f>IF($BG255=0,$AV255,findspace($AV255,BT$10))</f>
        <v>Expose</v>
      </c>
      <c r="BU255" s="21" t="str">
        <f>IF($BG255=0,$AV255,findspace($AV255,BU$10))</f>
        <v>Overtime</v>
      </c>
      <c r="BV255" s="21" t="str">
        <f>IF($BG255=0,$AV255,findspace($AV255,BV$10))</f>
        <v>25%</v>
      </c>
      <c r="BW255" s="21" t="str">
        <f>IF($BG255=0,$AV255,findspace($AV255,BW$10))</f>
        <v/>
      </c>
      <c r="BX255" s="21" t="str">
        <f>IF($BG255=0,$AV255,findspace($AV255,BX$10))</f>
        <v/>
      </c>
      <c r="BY255" s="21" t="str">
        <f>IF($BG255=0,$AV255,findspace($AV255,BY$10))</f>
        <v/>
      </c>
      <c r="BZ255" s="21" t="str">
        <f>IF($BG255=0,$AV255,findspace($AV255,BZ$10))</f>
        <v/>
      </c>
      <c r="CA255" s="21" t="str">
        <f>IF($BG255=0,$AV255,findspace($AV255,CA$10))</f>
        <v/>
      </c>
    </row>
    <row r="256" spans="1:79" x14ac:dyDescent="0.35">
      <c r="A256" t="s">
        <v>1836</v>
      </c>
      <c r="B256">
        <v>24</v>
      </c>
      <c r="C256" t="s">
        <v>3422</v>
      </c>
      <c r="D256" t="s">
        <v>1836</v>
      </c>
      <c r="E256">
        <v>23</v>
      </c>
      <c r="F256" t="s">
        <v>3419</v>
      </c>
      <c r="G256" s="13">
        <v>0.95841003067893826</v>
      </c>
      <c r="I256">
        <v>12374</v>
      </c>
      <c r="J256" t="str">
        <f>K256&amp;L256</f>
        <v>GSA24EDP Act Expose Overtime 25%12374GSA23EDP Act Expose Overtime 6%</v>
      </c>
      <c r="K256" t="str">
        <f>A256&amp;B256&amp;C256</f>
        <v>GSA24EDP Act Expose Overtime 25%</v>
      </c>
      <c r="L256" t="str">
        <f>I256&amp;D256&amp;E256&amp;F256</f>
        <v>12374GSA23EDP Act Expose Overtime 6%</v>
      </c>
      <c r="M256" s="13">
        <f>G256</f>
        <v>0.95841003067893826</v>
      </c>
      <c r="N256" s="13"/>
      <c r="O256" s="19">
        <v>546</v>
      </c>
      <c r="P256">
        <f>COUNTIF(C$11:C$2024, C256)</f>
        <v>3</v>
      </c>
      <c r="Q256">
        <f>COUNTIF(F$11:F$177, F256)</f>
        <v>0</v>
      </c>
      <c r="R256" t="b">
        <f>A256=D256</f>
        <v>1</v>
      </c>
      <c r="S256" t="b">
        <f>A256&amp;B256&amp;C256=D256&amp;E256&amp;F256</f>
        <v>0</v>
      </c>
      <c r="V256" t="str">
        <f>IF($A256=V$10, $C256, "")</f>
        <v/>
      </c>
      <c r="W256" t="str">
        <f>IF($A256=W$10, $C256, "")</f>
        <v>EDP Act Expose Overtime 25%</v>
      </c>
      <c r="X256" t="str">
        <f>IF($A256=X$10, $C256, "")</f>
        <v/>
      </c>
      <c r="Y256" t="str">
        <f>IF($A256=Y$10, $C256, "")</f>
        <v/>
      </c>
      <c r="Z256" t="str">
        <f>IF($A256=Z$10, $C256, "")</f>
        <v/>
      </c>
      <c r="AB256" t="str">
        <f>IF($D256=AB$10, $F256, "")</f>
        <v/>
      </c>
      <c r="AC256" t="str">
        <f>IF($D256=AC$10, $F256, "")</f>
        <v>EDP Act Expose Overtime 6%</v>
      </c>
      <c r="AD256" t="str">
        <f>IF($D256=AD$10, $F256, "")</f>
        <v/>
      </c>
      <c r="AE256" t="str">
        <f>IF($D256=AE$10, $F256, "")</f>
        <v/>
      </c>
      <c r="AF256" t="str">
        <f>IF($D256=AF$10, $F256, "")</f>
        <v/>
      </c>
      <c r="AH256">
        <f>COUNTIF(AI$11:AI$2024, AI256)</f>
        <v>1</v>
      </c>
      <c r="AI256" t="str">
        <f>V256&amp;AB256&amp;W256&amp;AC256&amp;X256&amp;AD256&amp;Y256&amp;AE256&amp;Z256&amp;AF256</f>
        <v>EDP Act Expose Overtime 25%EDP Act Expose Overtime 6%</v>
      </c>
      <c r="AJ256">
        <f>IF(ROW()=11,1,IF(AK255+1=AK256,AJ255,AJ255+1))</f>
        <v>214</v>
      </c>
      <c r="AK256">
        <f>IF(AI256=AI255, AK255+1, 1)</f>
        <v>1</v>
      </c>
      <c r="AL256" s="26" t="str">
        <f>AM256&amp;AN256</f>
        <v>GSA24EDP Act Expose Overtime 25%12374GSA23EDP Act Expose Overtime 6%</v>
      </c>
      <c r="AM256" t="str">
        <f>K256</f>
        <v>GSA24EDP Act Expose Overtime 25%</v>
      </c>
      <c r="AN256" t="str">
        <f>L256</f>
        <v>12374GSA23EDP Act Expose Overtime 6%</v>
      </c>
      <c r="AO256">
        <f>COUNTIF(AM$11:AM$1107, AM256)</f>
        <v>3</v>
      </c>
      <c r="AP256">
        <f>COUNTIF(AN$11:AN$1107, AN256)</f>
        <v>5</v>
      </c>
      <c r="AQ256">
        <f>MATCH(AM256, AM$11:AM$1107, 0)</f>
        <v>235</v>
      </c>
      <c r="AR256">
        <f>MATCH(AN256, AN$11:AN$1107, 0)</f>
        <v>242</v>
      </c>
      <c r="AS256">
        <v>546</v>
      </c>
      <c r="AU256" t="str">
        <f>C256</f>
        <v>EDP Act Expose Overtime 25%</v>
      </c>
      <c r="AV256" t="str">
        <f>IF(F256="", "", F256)</f>
        <v>EDP Act Expose Overtime 6%</v>
      </c>
      <c r="AW256" s="13">
        <f>M256</f>
        <v>0.95841003067893826</v>
      </c>
      <c r="AX256" t="e">
        <f>VLOOKUP(AI256, UniquePairs!A$5:A$2000, 1, FALSE)</f>
        <v>#N/A</v>
      </c>
      <c r="AY256" t="str">
        <f>IFERROR(INDEX(UniquePairs!A$5:K$1000, MATCH(AL256, UniquePairs!A$5:A$1000, 0), 10), "")</f>
        <v/>
      </c>
      <c r="AZ256" s="13">
        <f>IF(AY256&lt;&gt;"", AY256, AW256)</f>
        <v>0.95841003067893826</v>
      </c>
      <c r="BA256" t="str">
        <f>IF(AZ256=0,"None",IF(AZ256&lt;0.6,"Weak",IF(AZ256&lt;0.7,"Review",IF(AZ256&lt;0.8,"Good",IF(AZ256&lt;0.9,"Very Good","Solid")))))</f>
        <v>Solid</v>
      </c>
      <c r="BB256" s="28" t="str">
        <f>IF(AJ255=AJ256, BB255, BC256)</f>
        <v>EDP Act Expose Overtime</v>
      </c>
      <c r="BC256" t="str">
        <f>IF(AV256="",AU256,StringMatch(AU256,AV256,TRUE))</f>
        <v>EDP Act Expose Overtime</v>
      </c>
      <c r="BD256" t="str">
        <f>TRIM(SUBSTITUTE(SUBSTITUTE(SUBSTITUTE(SUBSTITUTE(SUBSTITUTE(SUBSTITUTE(SUBSTITUTE(SUBSTITUTE(SUBSTITUTE(SUBSTITUTE(AU256,BR256,""),BS256,""),BT256,""),BU256,""),BV256,""),BW256,""),BX256,""),BY256,""),BZ256,""),CA256,""))</f>
        <v>25%</v>
      </c>
      <c r="BE256" t="str">
        <f>TRIM(SUBSTITUTE(SUBSTITUTE(SUBSTITUTE(SUBSTITUTE(SUBSTITUTE(SUBSTITUTE(SUBSTITUTE(SUBSTITUTE(SUBSTITUTE(SUBSTITUTE(AV256,BH256,""),BI256,""),BJ256,""),BK256,""),BL256,""),BM256,""),BN256,""),BO256,""),BP256,""),BQ256,""))</f>
        <v>6%</v>
      </c>
      <c r="BF256" s="21">
        <f>LEN(AU256)-LEN(SUBSTITUTE(AU256," ",""))</f>
        <v>4</v>
      </c>
      <c r="BG256" s="21">
        <f>LEN(AV256)-LEN(SUBSTITUTE(AV256," ",""))</f>
        <v>4</v>
      </c>
      <c r="BH256" s="21" t="str">
        <f>IF(BF256=0,AU256,findspace($AU256,BH$10))</f>
        <v>EDP</v>
      </c>
      <c r="BI256" s="21" t="str">
        <f>IF(BH256=0,AN256,findspace($AU256,BI$10))</f>
        <v>Act</v>
      </c>
      <c r="BJ256" s="21" t="str">
        <f>IF(BI256=0,AV256,findspace($AU256,BJ$10))</f>
        <v>Expose</v>
      </c>
      <c r="BK256" s="21" t="str">
        <f>IF(BJ256=0,AW256,findspace($AU256,BK$10))</f>
        <v>Overtime</v>
      </c>
      <c r="BL256" s="21" t="str">
        <f>IF(BK256=0,AX256,findspace($AU256,BL$10))</f>
        <v>25%</v>
      </c>
      <c r="BM256" s="21" t="str">
        <f>IF(BL256=0,BF256,findspace($AU256,BM$10))</f>
        <v/>
      </c>
      <c r="BN256" s="21" t="str">
        <f>IF(BM256=0,BH256,findspace($AU256,BN$10))</f>
        <v/>
      </c>
      <c r="BO256" s="21" t="str">
        <f>IF(BN256=0,BI256,findspace($AU256,BO$10))</f>
        <v/>
      </c>
      <c r="BR256" s="21" t="str">
        <f>IF($BG256=0,$AV256,findspace($AV256,BR$10))</f>
        <v>EDP</v>
      </c>
      <c r="BS256" s="21" t="str">
        <f>IF($BG256=0,$AV256,findspace($AV256,BS$10))</f>
        <v>Act</v>
      </c>
      <c r="BT256" s="21" t="str">
        <f>IF($BG256=0,$AV256,findspace($AV256,BT$10))</f>
        <v>Expose</v>
      </c>
      <c r="BU256" s="21" t="str">
        <f>IF($BG256=0,$AV256,findspace($AV256,BU$10))</f>
        <v>Overtime</v>
      </c>
      <c r="BV256" s="21" t="str">
        <f>IF($BG256=0,$AV256,findspace($AV256,BV$10))</f>
        <v>6%</v>
      </c>
      <c r="BW256" s="21" t="str">
        <f>IF($BG256=0,$AV256,findspace($AV256,BW$10))</f>
        <v/>
      </c>
      <c r="BX256" s="21" t="str">
        <f>IF($BG256=0,$AV256,findspace($AV256,BX$10))</f>
        <v/>
      </c>
      <c r="BY256" s="21" t="str">
        <f>IF($BG256=0,$AV256,findspace($AV256,BY$10))</f>
        <v/>
      </c>
      <c r="BZ256" s="21" t="str">
        <f>IF($BG256=0,$AV256,findspace($AV256,BZ$10))</f>
        <v/>
      </c>
      <c r="CA256" s="21" t="str">
        <f>IF($BG256=0,$AV256,findspace($AV256,CA$10))</f>
        <v/>
      </c>
    </row>
    <row r="257" spans="1:79" x14ac:dyDescent="0.35">
      <c r="A257" t="s">
        <v>1836</v>
      </c>
      <c r="B257">
        <v>24</v>
      </c>
      <c r="C257" t="s">
        <v>3422</v>
      </c>
      <c r="D257" t="s">
        <v>1836</v>
      </c>
      <c r="E257">
        <v>25</v>
      </c>
      <c r="F257" t="s">
        <v>3425</v>
      </c>
      <c r="G257" s="13">
        <v>0.95841003067893826</v>
      </c>
      <c r="I257">
        <v>12374</v>
      </c>
      <c r="J257" t="str">
        <f>K257&amp;L257</f>
        <v>GSA24EDP Act Expose Overtime 25%12374GSA25EDP Act Expose Overtime 50%</v>
      </c>
      <c r="K257" t="str">
        <f>A257&amp;B257&amp;C257</f>
        <v>GSA24EDP Act Expose Overtime 25%</v>
      </c>
      <c r="L257" t="str">
        <f>I257&amp;D257&amp;E257&amp;F257</f>
        <v>12374GSA25EDP Act Expose Overtime 50%</v>
      </c>
      <c r="M257" s="13">
        <f>G257</f>
        <v>0.95841003067893826</v>
      </c>
      <c r="N257" s="13"/>
      <c r="O257" s="19">
        <v>917</v>
      </c>
      <c r="P257">
        <f>COUNTIF(C$11:C$2024, C257)</f>
        <v>3</v>
      </c>
      <c r="Q257">
        <f>COUNTIF(F$11:F$177, F257)</f>
        <v>0</v>
      </c>
      <c r="R257" t="b">
        <f>A257=D257</f>
        <v>1</v>
      </c>
      <c r="S257" t="b">
        <f>A257&amp;B257&amp;C257=D257&amp;E257&amp;F257</f>
        <v>0</v>
      </c>
      <c r="V257" t="str">
        <f>IF($A257=V$10, $C257, "")</f>
        <v/>
      </c>
      <c r="W257" t="str">
        <f>IF($A257=W$10, $C257, "")</f>
        <v>EDP Act Expose Overtime 25%</v>
      </c>
      <c r="X257" t="str">
        <f>IF($A257=X$10, $C257, "")</f>
        <v/>
      </c>
      <c r="Y257" t="str">
        <f>IF($A257=Y$10, $C257, "")</f>
        <v/>
      </c>
      <c r="Z257" t="str">
        <f>IF($A257=Z$10, $C257, "")</f>
        <v/>
      </c>
      <c r="AB257" t="str">
        <f>IF($D257=AB$10, $F257, "")</f>
        <v/>
      </c>
      <c r="AC257" t="str">
        <f>IF($D257=AC$10, $F257, "")</f>
        <v>EDP Act Expose Overtime 50%</v>
      </c>
      <c r="AD257" t="str">
        <f>IF($D257=AD$10, $F257, "")</f>
        <v/>
      </c>
      <c r="AE257" t="str">
        <f>IF($D257=AE$10, $F257, "")</f>
        <v/>
      </c>
      <c r="AF257" t="str">
        <f>IF($D257=AF$10, $F257, "")</f>
        <v/>
      </c>
      <c r="AH257">
        <f>COUNTIF(AI$11:AI$2024, AI257)</f>
        <v>1</v>
      </c>
      <c r="AI257" t="str">
        <f>V257&amp;AB257&amp;W257&amp;AC257&amp;X257&amp;AD257&amp;Y257&amp;AE257&amp;Z257&amp;AF257</f>
        <v>EDP Act Expose Overtime 25%EDP Act Expose Overtime 50%</v>
      </c>
      <c r="AJ257">
        <f>IF(ROW()=11,1,IF(AK256+1=AK257,AJ256,AJ256+1))</f>
        <v>215</v>
      </c>
      <c r="AK257">
        <f>IF(AI257=AI256, AK256+1, 1)</f>
        <v>1</v>
      </c>
      <c r="AL257" s="26" t="str">
        <f>AM257&amp;AN257</f>
        <v>GSA24EDP Act Expose Overtime 25%12374GSA25EDP Act Expose Overtime 50%</v>
      </c>
      <c r="AM257" t="str">
        <f>K257</f>
        <v>GSA24EDP Act Expose Overtime 25%</v>
      </c>
      <c r="AN257" t="str">
        <f>L257</f>
        <v>12374GSA25EDP Act Expose Overtime 50%</v>
      </c>
      <c r="AO257">
        <f>COUNTIF(AM$11:AM$1107, AM257)</f>
        <v>3</v>
      </c>
      <c r="AP257">
        <f>COUNTIF(AN$11:AN$1107, AN257)</f>
        <v>3</v>
      </c>
      <c r="AQ257">
        <f>MATCH(AM257, AM$11:AM$1107, 0)</f>
        <v>235</v>
      </c>
      <c r="AR257">
        <f>MATCH(AN257, AN$11:AN$1107, 0)</f>
        <v>243</v>
      </c>
      <c r="AS257">
        <v>917</v>
      </c>
      <c r="AU257" t="str">
        <f>C257</f>
        <v>EDP Act Expose Overtime 25%</v>
      </c>
      <c r="AV257" t="str">
        <f>IF(F257="", "", F257)</f>
        <v>EDP Act Expose Overtime 50%</v>
      </c>
      <c r="AW257" s="13">
        <f>M257</f>
        <v>0.95841003067893826</v>
      </c>
      <c r="AX257" t="e">
        <f>VLOOKUP(AI257, UniquePairs!A$5:A$2000, 1, FALSE)</f>
        <v>#N/A</v>
      </c>
      <c r="AY257" t="str">
        <f>IFERROR(INDEX(UniquePairs!A$5:K$1000, MATCH(AL257, UniquePairs!A$5:A$1000, 0), 10), "")</f>
        <v/>
      </c>
      <c r="AZ257" s="13">
        <f>IF(AY257&lt;&gt;"", AY257, AW257)</f>
        <v>0.95841003067893826</v>
      </c>
      <c r="BA257" t="str">
        <f>IF(AZ257=0,"None",IF(AZ257&lt;0.6,"Weak",IF(AZ257&lt;0.7,"Review",IF(AZ257&lt;0.8,"Good",IF(AZ257&lt;0.9,"Very Good","Solid")))))</f>
        <v>Solid</v>
      </c>
      <c r="BB257" s="28" t="str">
        <f>IF(AJ256=AJ257, BB256, BC257)</f>
        <v>EDP Act Expose Overtime</v>
      </c>
      <c r="BC257" t="str">
        <f>IF(AV257="",AU257,StringMatch(AU257,AV257,TRUE))</f>
        <v>EDP Act Expose Overtime</v>
      </c>
      <c r="BD257" t="str">
        <f>TRIM(SUBSTITUTE(SUBSTITUTE(SUBSTITUTE(SUBSTITUTE(SUBSTITUTE(SUBSTITUTE(SUBSTITUTE(SUBSTITUTE(SUBSTITUTE(SUBSTITUTE(AU257,BR257,""),BS257,""),BT257,""),BU257,""),BV257,""),BW257,""),BX257,""),BY257,""),BZ257,""),CA257,""))</f>
        <v>25%</v>
      </c>
      <c r="BE257" t="str">
        <f>TRIM(SUBSTITUTE(SUBSTITUTE(SUBSTITUTE(SUBSTITUTE(SUBSTITUTE(SUBSTITUTE(SUBSTITUTE(SUBSTITUTE(SUBSTITUTE(SUBSTITUTE(AV257,BH257,""),BI257,""),BJ257,""),BK257,""),BL257,""),BM257,""),BN257,""),BO257,""),BP257,""),BQ257,""))</f>
        <v>50%</v>
      </c>
      <c r="BF257" s="21">
        <f>LEN(AU257)-LEN(SUBSTITUTE(AU257," ",""))</f>
        <v>4</v>
      </c>
      <c r="BG257" s="21">
        <f>LEN(AV257)-LEN(SUBSTITUTE(AV257," ",""))</f>
        <v>4</v>
      </c>
      <c r="BH257" s="21" t="str">
        <f>IF(BF257=0,AU257,findspace($AU257,BH$10))</f>
        <v>EDP</v>
      </c>
      <c r="BI257" s="21" t="str">
        <f>IF(BH257=0,AN257,findspace($AU257,BI$10))</f>
        <v>Act</v>
      </c>
      <c r="BJ257" s="21" t="str">
        <f>IF(BI257=0,AV257,findspace($AU257,BJ$10))</f>
        <v>Expose</v>
      </c>
      <c r="BK257" s="21" t="str">
        <f>IF(BJ257=0,AW257,findspace($AU257,BK$10))</f>
        <v>Overtime</v>
      </c>
      <c r="BL257" s="21" t="str">
        <f>IF(BK257=0,AX257,findspace($AU257,BL$10))</f>
        <v>25%</v>
      </c>
      <c r="BM257" s="21" t="str">
        <f>IF(BL257=0,BF257,findspace($AU257,BM$10))</f>
        <v/>
      </c>
      <c r="BN257" s="21" t="str">
        <f>IF(BM257=0,BH257,findspace($AU257,BN$10))</f>
        <v/>
      </c>
      <c r="BO257" s="21" t="str">
        <f>IF(BN257=0,BI257,findspace($AU257,BO$10))</f>
        <v/>
      </c>
      <c r="BR257" s="21" t="str">
        <f>IF($BG257=0,$AV257,findspace($AV257,BR$10))</f>
        <v>EDP</v>
      </c>
      <c r="BS257" s="21" t="str">
        <f>IF($BG257=0,$AV257,findspace($AV257,BS$10))</f>
        <v>Act</v>
      </c>
      <c r="BT257" s="21" t="str">
        <f>IF($BG257=0,$AV257,findspace($AV257,BT$10))</f>
        <v>Expose</v>
      </c>
      <c r="BU257" s="21" t="str">
        <f>IF($BG257=0,$AV257,findspace($AV257,BU$10))</f>
        <v>Overtime</v>
      </c>
      <c r="BV257" s="21" t="str">
        <f>IF($BG257=0,$AV257,findspace($AV257,BV$10))</f>
        <v>50%</v>
      </c>
      <c r="BW257" s="21" t="str">
        <f>IF($BG257=0,$AV257,findspace($AV257,BW$10))</f>
        <v/>
      </c>
      <c r="BX257" s="21" t="str">
        <f>IF($BG257=0,$AV257,findspace($AV257,BX$10))</f>
        <v/>
      </c>
      <c r="BY257" s="21" t="str">
        <f>IF($BG257=0,$AV257,findspace($AV257,BY$10))</f>
        <v/>
      </c>
      <c r="BZ257" s="21" t="str">
        <f>IF($BG257=0,$AV257,findspace($AV257,BZ$10))</f>
        <v/>
      </c>
      <c r="CA257" s="21" t="str">
        <f>IF($BG257=0,$AV257,findspace($AV257,CA$10))</f>
        <v/>
      </c>
    </row>
    <row r="258" spans="1:79" x14ac:dyDescent="0.35">
      <c r="A258" t="s">
        <v>1836</v>
      </c>
      <c r="B258">
        <v>25</v>
      </c>
      <c r="C258" t="s">
        <v>3425</v>
      </c>
      <c r="D258" t="s">
        <v>1836</v>
      </c>
      <c r="E258">
        <v>22</v>
      </c>
      <c r="F258" t="s">
        <v>3416</v>
      </c>
      <c r="G258" s="13">
        <v>0.95841003067893826</v>
      </c>
      <c r="I258">
        <v>12374</v>
      </c>
      <c r="J258" t="str">
        <f>K258&amp;L258</f>
        <v>GSA25EDP Act Expose Overtime 50%12374GSA22EDP Act Expose Overtime 4%</v>
      </c>
      <c r="K258" t="str">
        <f>A258&amp;B258&amp;C258</f>
        <v>GSA25EDP Act Expose Overtime 50%</v>
      </c>
      <c r="L258" t="str">
        <f>I258&amp;D258&amp;E258&amp;F258</f>
        <v>12374GSA22EDP Act Expose Overtime 4%</v>
      </c>
      <c r="M258" s="13">
        <f>G258</f>
        <v>0.95841003067893826</v>
      </c>
      <c r="N258" s="13"/>
      <c r="O258" s="19">
        <v>550</v>
      </c>
      <c r="P258">
        <f>COUNTIF(C$11:C$2024, C258)</f>
        <v>3</v>
      </c>
      <c r="Q258">
        <f>COUNTIF(F$11:F$177, F258)</f>
        <v>0</v>
      </c>
      <c r="R258" t="b">
        <f>A258=D258</f>
        <v>1</v>
      </c>
      <c r="S258" t="b">
        <f>A258&amp;B258&amp;C258=D258&amp;E258&amp;F258</f>
        <v>0</v>
      </c>
      <c r="V258" t="str">
        <f>IF($A258=V$10, $C258, "")</f>
        <v/>
      </c>
      <c r="W258" t="str">
        <f>IF($A258=W$10, $C258, "")</f>
        <v>EDP Act Expose Overtime 50%</v>
      </c>
      <c r="X258" t="str">
        <f>IF($A258=X$10, $C258, "")</f>
        <v/>
      </c>
      <c r="Y258" t="str">
        <f>IF($A258=Y$10, $C258, "")</f>
        <v/>
      </c>
      <c r="Z258" t="str">
        <f>IF($A258=Z$10, $C258, "")</f>
        <v/>
      </c>
      <c r="AB258" t="str">
        <f>IF($D258=AB$10, $F258, "")</f>
        <v/>
      </c>
      <c r="AC258" t="str">
        <f>IF($D258=AC$10, $F258, "")</f>
        <v>EDP Act Expose Overtime 4%</v>
      </c>
      <c r="AD258" t="str">
        <f>IF($D258=AD$10, $F258, "")</f>
        <v/>
      </c>
      <c r="AE258" t="str">
        <f>IF($D258=AE$10, $F258, "")</f>
        <v/>
      </c>
      <c r="AF258" t="str">
        <f>IF($D258=AF$10, $F258, "")</f>
        <v/>
      </c>
      <c r="AH258">
        <f>COUNTIF(AI$11:AI$2024, AI258)</f>
        <v>1</v>
      </c>
      <c r="AI258" t="str">
        <f>V258&amp;AB258&amp;W258&amp;AC258&amp;X258&amp;AD258&amp;Y258&amp;AE258&amp;Z258&amp;AF258</f>
        <v>EDP Act Expose Overtime 50%EDP Act Expose Overtime 4%</v>
      </c>
      <c r="AJ258">
        <f>IF(ROW()=11,1,IF(AK257+1=AK258,AJ257,AJ257+1))</f>
        <v>216</v>
      </c>
      <c r="AK258">
        <f>IF(AI258=AI257, AK257+1, 1)</f>
        <v>1</v>
      </c>
      <c r="AL258" s="26" t="str">
        <f>AM258&amp;AN258</f>
        <v>GSA25EDP Act Expose Overtime 50%12374GSA22EDP Act Expose Overtime 4%</v>
      </c>
      <c r="AM258" t="str">
        <f>K258</f>
        <v>GSA25EDP Act Expose Overtime 50%</v>
      </c>
      <c r="AN258" t="str">
        <f>L258</f>
        <v>12374GSA22EDP Act Expose Overtime 4%</v>
      </c>
      <c r="AO258">
        <f>COUNTIF(AM$11:AM$1107, AM258)</f>
        <v>3</v>
      </c>
      <c r="AP258">
        <f>COUNTIF(AN$11:AN$1107, AN258)</f>
        <v>20</v>
      </c>
      <c r="AQ258">
        <f>MATCH(AM258, AM$11:AM$1107, 0)</f>
        <v>248</v>
      </c>
      <c r="AR258">
        <f>MATCH(AN258, AN$11:AN$1107, 0)</f>
        <v>235</v>
      </c>
      <c r="AS258">
        <v>550</v>
      </c>
      <c r="AU258" t="str">
        <f>C258</f>
        <v>EDP Act Expose Overtime 50%</v>
      </c>
      <c r="AV258" t="str">
        <f>IF(F258="", "", F258)</f>
        <v>EDP Act Expose Overtime 4%</v>
      </c>
      <c r="AW258" s="13">
        <f>M258</f>
        <v>0.95841003067893826</v>
      </c>
      <c r="AX258" t="e">
        <f>VLOOKUP(AI258, UniquePairs!A$5:A$2000, 1, FALSE)</f>
        <v>#N/A</v>
      </c>
      <c r="AY258" t="str">
        <f>IFERROR(INDEX(UniquePairs!A$5:K$1000, MATCH(AL258, UniquePairs!A$5:A$1000, 0), 10), "")</f>
        <v/>
      </c>
      <c r="AZ258" s="13">
        <f>IF(AY258&lt;&gt;"", AY258, AW258)</f>
        <v>0.95841003067893826</v>
      </c>
      <c r="BA258" t="str">
        <f>IF(AZ258=0,"None",IF(AZ258&lt;0.6,"Weak",IF(AZ258&lt;0.7,"Review",IF(AZ258&lt;0.8,"Good",IF(AZ258&lt;0.9,"Very Good","Solid")))))</f>
        <v>Solid</v>
      </c>
      <c r="BB258" s="28" t="str">
        <f>IF(AJ257=AJ258, BB257, BC258)</f>
        <v>EDP Act Expose Overtime</v>
      </c>
      <c r="BC258" t="str">
        <f>IF(AV258="",AU258,StringMatch(AU258,AV258,TRUE))</f>
        <v>EDP Act Expose Overtime</v>
      </c>
      <c r="BD258" t="str">
        <f>TRIM(SUBSTITUTE(SUBSTITUTE(SUBSTITUTE(SUBSTITUTE(SUBSTITUTE(SUBSTITUTE(SUBSTITUTE(SUBSTITUTE(SUBSTITUTE(SUBSTITUTE(AU258,BR258,""),BS258,""),BT258,""),BU258,""),BV258,""),BW258,""),BX258,""),BY258,""),BZ258,""),CA258,""))</f>
        <v>50%</v>
      </c>
      <c r="BE258" t="str">
        <f>TRIM(SUBSTITUTE(SUBSTITUTE(SUBSTITUTE(SUBSTITUTE(SUBSTITUTE(SUBSTITUTE(SUBSTITUTE(SUBSTITUTE(SUBSTITUTE(SUBSTITUTE(AV258,BH258,""),BI258,""),BJ258,""),BK258,""),BL258,""),BM258,""),BN258,""),BO258,""),BP258,""),BQ258,""))</f>
        <v>4%</v>
      </c>
      <c r="BF258" s="21">
        <f>LEN(AU258)-LEN(SUBSTITUTE(AU258," ",""))</f>
        <v>4</v>
      </c>
      <c r="BG258" s="21">
        <f>LEN(AV258)-LEN(SUBSTITUTE(AV258," ",""))</f>
        <v>4</v>
      </c>
      <c r="BH258" s="21" t="str">
        <f>IF(BF258=0,AU258,findspace($AU258,BH$10))</f>
        <v>EDP</v>
      </c>
      <c r="BI258" s="21" t="str">
        <f>IF(BH258=0,AN258,findspace($AU258,BI$10))</f>
        <v>Act</v>
      </c>
      <c r="BJ258" s="21" t="str">
        <f>IF(BI258=0,AV258,findspace($AU258,BJ$10))</f>
        <v>Expose</v>
      </c>
      <c r="BK258" s="21" t="str">
        <f>IF(BJ258=0,AW258,findspace($AU258,BK$10))</f>
        <v>Overtime</v>
      </c>
      <c r="BL258" s="21" t="str">
        <f>IF(BK258=0,AX258,findspace($AU258,BL$10))</f>
        <v>50%</v>
      </c>
      <c r="BM258" s="21" t="str">
        <f>IF(BL258=0,BF258,findspace($AU258,BM$10))</f>
        <v/>
      </c>
      <c r="BN258" s="21" t="str">
        <f>IF(BM258=0,BH258,findspace($AU258,BN$10))</f>
        <v/>
      </c>
      <c r="BO258" s="21" t="str">
        <f>IF(BN258=0,BI258,findspace($AU258,BO$10))</f>
        <v/>
      </c>
      <c r="BR258" s="21" t="str">
        <f>IF($BG258=0,$AV258,findspace($AV258,BR$10))</f>
        <v>EDP</v>
      </c>
      <c r="BS258" s="21" t="str">
        <f>IF($BG258=0,$AV258,findspace($AV258,BS$10))</f>
        <v>Act</v>
      </c>
      <c r="BT258" s="21" t="str">
        <f>IF($BG258=0,$AV258,findspace($AV258,BT$10))</f>
        <v>Expose</v>
      </c>
      <c r="BU258" s="21" t="str">
        <f>IF($BG258=0,$AV258,findspace($AV258,BU$10))</f>
        <v>Overtime</v>
      </c>
      <c r="BV258" s="21" t="str">
        <f>IF($BG258=0,$AV258,findspace($AV258,BV$10))</f>
        <v>4%</v>
      </c>
      <c r="BW258" s="21" t="str">
        <f>IF($BG258=0,$AV258,findspace($AV258,BW$10))</f>
        <v/>
      </c>
      <c r="BX258" s="21" t="str">
        <f>IF($BG258=0,$AV258,findspace($AV258,BX$10))</f>
        <v/>
      </c>
      <c r="BY258" s="21" t="str">
        <f>IF($BG258=0,$AV258,findspace($AV258,BY$10))</f>
        <v/>
      </c>
      <c r="BZ258" s="21" t="str">
        <f>IF($BG258=0,$AV258,findspace($AV258,BZ$10))</f>
        <v/>
      </c>
      <c r="CA258" s="21" t="str">
        <f>IF($BG258=0,$AV258,findspace($AV258,CA$10))</f>
        <v/>
      </c>
    </row>
    <row r="259" spans="1:79" x14ac:dyDescent="0.35">
      <c r="A259" t="s">
        <v>1836</v>
      </c>
      <c r="B259">
        <v>25</v>
      </c>
      <c r="C259" t="s">
        <v>3425</v>
      </c>
      <c r="D259" t="s">
        <v>1836</v>
      </c>
      <c r="E259">
        <v>24</v>
      </c>
      <c r="F259" t="s">
        <v>3422</v>
      </c>
      <c r="G259" s="13">
        <v>0.95841003067893826</v>
      </c>
      <c r="I259">
        <v>12374</v>
      </c>
      <c r="J259" t="str">
        <f>K259&amp;L259</f>
        <v>GSA25EDP Act Expose Overtime 50%12374GSA24EDP Act Expose Overtime 25%</v>
      </c>
      <c r="K259" t="str">
        <f>A259&amp;B259&amp;C259</f>
        <v>GSA25EDP Act Expose Overtime 50%</v>
      </c>
      <c r="L259" t="str">
        <f>I259&amp;D259&amp;E259&amp;F259</f>
        <v>12374GSA24EDP Act Expose Overtime 25%</v>
      </c>
      <c r="M259" s="13">
        <f>G259</f>
        <v>0.95841003067893826</v>
      </c>
      <c r="N259" s="13"/>
      <c r="O259" s="19">
        <v>870</v>
      </c>
      <c r="P259">
        <f>COUNTIF(C$11:C$2024, C259)</f>
        <v>3</v>
      </c>
      <c r="Q259">
        <f>COUNTIF(F$11:F$177, F259)</f>
        <v>0</v>
      </c>
      <c r="R259" t="b">
        <f>A259=D259</f>
        <v>1</v>
      </c>
      <c r="S259" t="b">
        <f>A259&amp;B259&amp;C259=D259&amp;E259&amp;F259</f>
        <v>0</v>
      </c>
      <c r="V259" t="str">
        <f>IF($A259=V$10, $C259, "")</f>
        <v/>
      </c>
      <c r="W259" t="str">
        <f>IF($A259=W$10, $C259, "")</f>
        <v>EDP Act Expose Overtime 50%</v>
      </c>
      <c r="X259" t="str">
        <f>IF($A259=X$10, $C259, "")</f>
        <v/>
      </c>
      <c r="Y259" t="str">
        <f>IF($A259=Y$10, $C259, "")</f>
        <v/>
      </c>
      <c r="Z259" t="str">
        <f>IF($A259=Z$10, $C259, "")</f>
        <v/>
      </c>
      <c r="AB259" t="str">
        <f>IF($D259=AB$10, $F259, "")</f>
        <v/>
      </c>
      <c r="AC259" t="str">
        <f>IF($D259=AC$10, $F259, "")</f>
        <v>EDP Act Expose Overtime 25%</v>
      </c>
      <c r="AD259" t="str">
        <f>IF($D259=AD$10, $F259, "")</f>
        <v/>
      </c>
      <c r="AE259" t="str">
        <f>IF($D259=AE$10, $F259, "")</f>
        <v/>
      </c>
      <c r="AF259" t="str">
        <f>IF($D259=AF$10, $F259, "")</f>
        <v/>
      </c>
      <c r="AH259">
        <f>COUNTIF(AI$11:AI$2024, AI259)</f>
        <v>1</v>
      </c>
      <c r="AI259" t="str">
        <f>V259&amp;AB259&amp;W259&amp;AC259&amp;X259&amp;AD259&amp;Y259&amp;AE259&amp;Z259&amp;AF259</f>
        <v>EDP Act Expose Overtime 50%EDP Act Expose Overtime 25%</v>
      </c>
      <c r="AJ259">
        <f>IF(ROW()=11,1,IF(AK258+1=AK259,AJ258,AJ258+1))</f>
        <v>217</v>
      </c>
      <c r="AK259">
        <f>IF(AI259=AI258, AK258+1, 1)</f>
        <v>1</v>
      </c>
      <c r="AL259" s="26" t="str">
        <f>AM259&amp;AN259</f>
        <v>GSA25EDP Act Expose Overtime 50%12374GSA24EDP Act Expose Overtime 25%</v>
      </c>
      <c r="AM259" t="str">
        <f>K259</f>
        <v>GSA25EDP Act Expose Overtime 50%</v>
      </c>
      <c r="AN259" t="str">
        <f>L259</f>
        <v>12374GSA24EDP Act Expose Overtime 25%</v>
      </c>
      <c r="AO259">
        <f>COUNTIF(AM$11:AM$1107, AM259)</f>
        <v>3</v>
      </c>
      <c r="AP259">
        <f>COUNTIF(AN$11:AN$1107, AN259)</f>
        <v>14</v>
      </c>
      <c r="AQ259">
        <f>MATCH(AM259, AM$11:AM$1107, 0)</f>
        <v>248</v>
      </c>
      <c r="AR259">
        <f>MATCH(AN259, AN$11:AN$1107, 0)</f>
        <v>234</v>
      </c>
      <c r="AS259">
        <v>870</v>
      </c>
      <c r="AU259" t="str">
        <f>C259</f>
        <v>EDP Act Expose Overtime 50%</v>
      </c>
      <c r="AV259" t="str">
        <f>IF(F259="", "", F259)</f>
        <v>EDP Act Expose Overtime 25%</v>
      </c>
      <c r="AW259" s="13">
        <f>M259</f>
        <v>0.95841003067893826</v>
      </c>
      <c r="AX259" t="e">
        <f>VLOOKUP(AI259, UniquePairs!A$5:A$2000, 1, FALSE)</f>
        <v>#N/A</v>
      </c>
      <c r="AY259" t="str">
        <f>IFERROR(INDEX(UniquePairs!A$5:K$1000, MATCH(AL259, UniquePairs!A$5:A$1000, 0), 10), "")</f>
        <v/>
      </c>
      <c r="AZ259" s="13">
        <f>IF(AY259&lt;&gt;"", AY259, AW259)</f>
        <v>0.95841003067893826</v>
      </c>
      <c r="BA259" t="str">
        <f>IF(AZ259=0,"None",IF(AZ259&lt;0.6,"Weak",IF(AZ259&lt;0.7,"Review",IF(AZ259&lt;0.8,"Good",IF(AZ259&lt;0.9,"Very Good","Solid")))))</f>
        <v>Solid</v>
      </c>
      <c r="BB259" s="28" t="str">
        <f>IF(AJ258=AJ259, BB258, BC259)</f>
        <v>EDP Act Expose Overtime</v>
      </c>
      <c r="BC259" t="str">
        <f>IF(AV259="",AU259,StringMatch(AU259,AV259,TRUE))</f>
        <v>EDP Act Expose Overtime</v>
      </c>
      <c r="BD259" t="str">
        <f>TRIM(SUBSTITUTE(SUBSTITUTE(SUBSTITUTE(SUBSTITUTE(SUBSTITUTE(SUBSTITUTE(SUBSTITUTE(SUBSTITUTE(SUBSTITUTE(SUBSTITUTE(AU259,BR259,""),BS259,""),BT259,""),BU259,""),BV259,""),BW259,""),BX259,""),BY259,""),BZ259,""),CA259,""))</f>
        <v>50%</v>
      </c>
      <c r="BE259" t="str">
        <f>TRIM(SUBSTITUTE(SUBSTITUTE(SUBSTITUTE(SUBSTITUTE(SUBSTITUTE(SUBSTITUTE(SUBSTITUTE(SUBSTITUTE(SUBSTITUTE(SUBSTITUTE(AV259,BH259,""),BI259,""),BJ259,""),BK259,""),BL259,""),BM259,""),BN259,""),BO259,""),BP259,""),BQ259,""))</f>
        <v>25%</v>
      </c>
      <c r="BF259" s="21">
        <f>LEN(AU259)-LEN(SUBSTITUTE(AU259," ",""))</f>
        <v>4</v>
      </c>
      <c r="BG259" s="21">
        <f>LEN(AV259)-LEN(SUBSTITUTE(AV259," ",""))</f>
        <v>4</v>
      </c>
      <c r="BH259" s="21" t="str">
        <f>IF(BF259=0,AU259,findspace($AU259,BH$10))</f>
        <v>EDP</v>
      </c>
      <c r="BI259" s="21" t="str">
        <f>IF(BH259=0,AN259,findspace($AU259,BI$10))</f>
        <v>Act</v>
      </c>
      <c r="BJ259" s="21" t="str">
        <f>IF(BI259=0,AV259,findspace($AU259,BJ$10))</f>
        <v>Expose</v>
      </c>
      <c r="BK259" s="21" t="str">
        <f>IF(BJ259=0,AW259,findspace($AU259,BK$10))</f>
        <v>Overtime</v>
      </c>
      <c r="BL259" s="21" t="str">
        <f>IF(BK259=0,AX259,findspace($AU259,BL$10))</f>
        <v>50%</v>
      </c>
      <c r="BM259" s="21" t="str">
        <f>IF(BL259=0,BF259,findspace($AU259,BM$10))</f>
        <v/>
      </c>
      <c r="BN259" s="21" t="str">
        <f>IF(BM259=0,BH259,findspace($AU259,BN$10))</f>
        <v/>
      </c>
      <c r="BO259" s="21" t="str">
        <f>IF(BN259=0,BI259,findspace($AU259,BO$10))</f>
        <v/>
      </c>
      <c r="BR259" s="21" t="str">
        <f>IF($BG259=0,$AV259,findspace($AV259,BR$10))</f>
        <v>EDP</v>
      </c>
      <c r="BS259" s="21" t="str">
        <f>IF($BG259=0,$AV259,findspace($AV259,BS$10))</f>
        <v>Act</v>
      </c>
      <c r="BT259" s="21" t="str">
        <f>IF($BG259=0,$AV259,findspace($AV259,BT$10))</f>
        <v>Expose</v>
      </c>
      <c r="BU259" s="21" t="str">
        <f>IF($BG259=0,$AV259,findspace($AV259,BU$10))</f>
        <v>Overtime</v>
      </c>
      <c r="BV259" s="21" t="str">
        <f>IF($BG259=0,$AV259,findspace($AV259,BV$10))</f>
        <v>25%</v>
      </c>
      <c r="BW259" s="21" t="str">
        <f>IF($BG259=0,$AV259,findspace($AV259,BW$10))</f>
        <v/>
      </c>
      <c r="BX259" s="21" t="str">
        <f>IF($BG259=0,$AV259,findspace($AV259,BX$10))</f>
        <v/>
      </c>
      <c r="BY259" s="21" t="str">
        <f>IF($BG259=0,$AV259,findspace($AV259,BY$10))</f>
        <v/>
      </c>
      <c r="BZ259" s="21" t="str">
        <f>IF($BG259=0,$AV259,findspace($AV259,BZ$10))</f>
        <v/>
      </c>
      <c r="CA259" s="21" t="str">
        <f>IF($BG259=0,$AV259,findspace($AV259,CA$10))</f>
        <v/>
      </c>
    </row>
    <row r="260" spans="1:79" x14ac:dyDescent="0.35">
      <c r="A260" t="s">
        <v>1836</v>
      </c>
      <c r="B260">
        <v>26</v>
      </c>
      <c r="C260" t="s">
        <v>3428</v>
      </c>
      <c r="D260" t="s">
        <v>1836</v>
      </c>
      <c r="E260">
        <v>22</v>
      </c>
      <c r="F260" t="s">
        <v>3416</v>
      </c>
      <c r="G260" s="13">
        <v>0.95841003067893826</v>
      </c>
      <c r="I260">
        <v>12374</v>
      </c>
      <c r="J260" t="str">
        <f>K260&amp;L260</f>
        <v>GSA26EDP Act Expose Overtime 8%12374GSA22EDP Act Expose Overtime 4%</v>
      </c>
      <c r="K260" t="str">
        <f>A260&amp;B260&amp;C260</f>
        <v>GSA26EDP Act Expose Overtime 8%</v>
      </c>
      <c r="L260" t="str">
        <f>I260&amp;D260&amp;E260&amp;F260</f>
        <v>12374GSA22EDP Act Expose Overtime 4%</v>
      </c>
      <c r="M260" s="13">
        <f>G260</f>
        <v>0.95841003067893826</v>
      </c>
      <c r="N260" s="13"/>
      <c r="O260" s="19">
        <v>123</v>
      </c>
      <c r="P260">
        <f>COUNTIF(C$11:C$2024, C260)</f>
        <v>3</v>
      </c>
      <c r="Q260">
        <f>COUNTIF(F$11:F$177, F260)</f>
        <v>0</v>
      </c>
      <c r="R260" t="b">
        <f>A260=D260</f>
        <v>1</v>
      </c>
      <c r="S260" t="b">
        <f>A260&amp;B260&amp;C260=D260&amp;E260&amp;F260</f>
        <v>0</v>
      </c>
      <c r="V260" t="str">
        <f>IF($A260=V$10, $C260, "")</f>
        <v/>
      </c>
      <c r="W260" t="str">
        <f>IF($A260=W$10, $C260, "")</f>
        <v>EDP Act Expose Overtime 8%</v>
      </c>
      <c r="X260" t="str">
        <f>IF($A260=X$10, $C260, "")</f>
        <v/>
      </c>
      <c r="Y260" t="str">
        <f>IF($A260=Y$10, $C260, "")</f>
        <v/>
      </c>
      <c r="Z260" t="str">
        <f>IF($A260=Z$10, $C260, "")</f>
        <v/>
      </c>
      <c r="AB260" t="str">
        <f>IF($D260=AB$10, $F260, "")</f>
        <v/>
      </c>
      <c r="AC260" t="str">
        <f>IF($D260=AC$10, $F260, "")</f>
        <v>EDP Act Expose Overtime 4%</v>
      </c>
      <c r="AD260" t="str">
        <f>IF($D260=AD$10, $F260, "")</f>
        <v/>
      </c>
      <c r="AE260" t="str">
        <f>IF($D260=AE$10, $F260, "")</f>
        <v/>
      </c>
      <c r="AF260" t="str">
        <f>IF($D260=AF$10, $F260, "")</f>
        <v/>
      </c>
      <c r="AH260">
        <f>COUNTIF(AI$11:AI$2024, AI260)</f>
        <v>1</v>
      </c>
      <c r="AI260" t="str">
        <f>V260&amp;AB260&amp;W260&amp;AC260&amp;X260&amp;AD260&amp;Y260&amp;AE260&amp;Z260&amp;AF260</f>
        <v>EDP Act Expose Overtime 8%EDP Act Expose Overtime 4%</v>
      </c>
      <c r="AJ260">
        <f>IF(ROW()=11,1,IF(AK259+1=AK260,AJ259,AJ259+1))</f>
        <v>218</v>
      </c>
      <c r="AK260">
        <f>IF(AI260=AI259, AK259+1, 1)</f>
        <v>1</v>
      </c>
      <c r="AL260" s="26" t="str">
        <f>AM260&amp;AN260</f>
        <v>GSA26EDP Act Expose Overtime 8%12374GSA22EDP Act Expose Overtime 4%</v>
      </c>
      <c r="AM260" t="str">
        <f>K260</f>
        <v>GSA26EDP Act Expose Overtime 8%</v>
      </c>
      <c r="AN260" t="str">
        <f>L260</f>
        <v>12374GSA22EDP Act Expose Overtime 4%</v>
      </c>
      <c r="AO260">
        <f>COUNTIF(AM$11:AM$1107, AM260)</f>
        <v>3</v>
      </c>
      <c r="AP260">
        <f>COUNTIF(AN$11:AN$1107, AN260)</f>
        <v>20</v>
      </c>
      <c r="AQ260">
        <f>MATCH(AM260, AM$11:AM$1107, 0)</f>
        <v>250</v>
      </c>
      <c r="AR260">
        <f>MATCH(AN260, AN$11:AN$1107, 0)</f>
        <v>235</v>
      </c>
      <c r="AS260">
        <v>123</v>
      </c>
      <c r="AU260" t="str">
        <f>C260</f>
        <v>EDP Act Expose Overtime 8%</v>
      </c>
      <c r="AV260" t="str">
        <f>IF(F260="", "", F260)</f>
        <v>EDP Act Expose Overtime 4%</v>
      </c>
      <c r="AW260" s="13">
        <f>M260</f>
        <v>0.95841003067893826</v>
      </c>
      <c r="AX260" t="e">
        <f>VLOOKUP(AI260, UniquePairs!A$5:A$2000, 1, FALSE)</f>
        <v>#N/A</v>
      </c>
      <c r="AY260" t="str">
        <f>IFERROR(INDEX(UniquePairs!A$5:K$1000, MATCH(AL260, UniquePairs!A$5:A$1000, 0), 10), "")</f>
        <v/>
      </c>
      <c r="AZ260" s="13">
        <f>IF(AY260&lt;&gt;"", AY260, AW260)</f>
        <v>0.95841003067893826</v>
      </c>
      <c r="BA260" t="str">
        <f>IF(AZ260=0,"None",IF(AZ260&lt;0.6,"Weak",IF(AZ260&lt;0.7,"Review",IF(AZ260&lt;0.8,"Good",IF(AZ260&lt;0.9,"Very Good","Solid")))))</f>
        <v>Solid</v>
      </c>
      <c r="BB260" s="28" t="str">
        <f>IF(AJ259=AJ260, BB259, BC260)</f>
        <v>EDP Act Expose Overtime</v>
      </c>
      <c r="BC260" t="str">
        <f>IF(AV260="",AU260,StringMatch(AU260,AV260,TRUE))</f>
        <v>EDP Act Expose Overtime</v>
      </c>
      <c r="BD260" t="str">
        <f>TRIM(SUBSTITUTE(SUBSTITUTE(SUBSTITUTE(SUBSTITUTE(SUBSTITUTE(SUBSTITUTE(SUBSTITUTE(SUBSTITUTE(SUBSTITUTE(SUBSTITUTE(AU260,BR260,""),BS260,""),BT260,""),BU260,""),BV260,""),BW260,""),BX260,""),BY260,""),BZ260,""),CA260,""))</f>
        <v>8%</v>
      </c>
      <c r="BE260" t="str">
        <f>TRIM(SUBSTITUTE(SUBSTITUTE(SUBSTITUTE(SUBSTITUTE(SUBSTITUTE(SUBSTITUTE(SUBSTITUTE(SUBSTITUTE(SUBSTITUTE(SUBSTITUTE(AV260,BH260,""),BI260,""),BJ260,""),BK260,""),BL260,""),BM260,""),BN260,""),BO260,""),BP260,""),BQ260,""))</f>
        <v>4%</v>
      </c>
      <c r="BF260" s="21">
        <f>LEN(AU260)-LEN(SUBSTITUTE(AU260," ",""))</f>
        <v>4</v>
      </c>
      <c r="BG260" s="21">
        <f>LEN(AV260)-LEN(SUBSTITUTE(AV260," ",""))</f>
        <v>4</v>
      </c>
      <c r="BH260" s="21" t="str">
        <f>IF(BF260=0,AU260,findspace($AU260,BH$10))</f>
        <v>EDP</v>
      </c>
      <c r="BI260" s="21" t="str">
        <f>IF(BH260=0,AN260,findspace($AU260,BI$10))</f>
        <v>Act</v>
      </c>
      <c r="BJ260" s="21" t="str">
        <f>IF(BI260=0,AV260,findspace($AU260,BJ$10))</f>
        <v>Expose</v>
      </c>
      <c r="BK260" s="21" t="str">
        <f>IF(BJ260=0,AW260,findspace($AU260,BK$10))</f>
        <v>Overtime</v>
      </c>
      <c r="BL260" s="21" t="str">
        <f>IF(BK260=0,AX260,findspace($AU260,BL$10))</f>
        <v>8%</v>
      </c>
      <c r="BM260" s="21" t="str">
        <f>IF(BL260=0,BF260,findspace($AU260,BM$10))</f>
        <v/>
      </c>
      <c r="BN260" s="21" t="str">
        <f>IF(BM260=0,BH260,findspace($AU260,BN$10))</f>
        <v/>
      </c>
      <c r="BO260" s="21" t="str">
        <f>IF(BN260=0,BI260,findspace($AU260,BO$10))</f>
        <v/>
      </c>
      <c r="BR260" s="21" t="str">
        <f>IF($BG260=0,$AV260,findspace($AV260,BR$10))</f>
        <v>EDP</v>
      </c>
      <c r="BS260" s="21" t="str">
        <f>IF($BG260=0,$AV260,findspace($AV260,BS$10))</f>
        <v>Act</v>
      </c>
      <c r="BT260" s="21" t="str">
        <f>IF($BG260=0,$AV260,findspace($AV260,BT$10))</f>
        <v>Expose</v>
      </c>
      <c r="BU260" s="21" t="str">
        <f>IF($BG260=0,$AV260,findspace($AV260,BU$10))</f>
        <v>Overtime</v>
      </c>
      <c r="BV260" s="21" t="str">
        <f>IF($BG260=0,$AV260,findspace($AV260,BV$10))</f>
        <v>4%</v>
      </c>
      <c r="BW260" s="21" t="str">
        <f>IF($BG260=0,$AV260,findspace($AV260,BW$10))</f>
        <v/>
      </c>
      <c r="BX260" s="21" t="str">
        <f>IF($BG260=0,$AV260,findspace($AV260,BX$10))</f>
        <v/>
      </c>
      <c r="BY260" s="21" t="str">
        <f>IF($BG260=0,$AV260,findspace($AV260,BY$10))</f>
        <v/>
      </c>
      <c r="BZ260" s="21" t="str">
        <f>IF($BG260=0,$AV260,findspace($AV260,BZ$10))</f>
        <v/>
      </c>
      <c r="CA260" s="21" t="str">
        <f>IF($BG260=0,$AV260,findspace($AV260,CA$10))</f>
        <v/>
      </c>
    </row>
    <row r="261" spans="1:79" x14ac:dyDescent="0.35">
      <c r="A261" t="s">
        <v>1836</v>
      </c>
      <c r="B261">
        <v>26</v>
      </c>
      <c r="C261" t="s">
        <v>3428</v>
      </c>
      <c r="D261" t="s">
        <v>1836</v>
      </c>
      <c r="E261">
        <v>24</v>
      </c>
      <c r="F261" t="s">
        <v>3422</v>
      </c>
      <c r="G261" s="13">
        <v>0.95841003067893826</v>
      </c>
      <c r="I261">
        <v>12374</v>
      </c>
      <c r="J261" t="str">
        <f>K261&amp;L261</f>
        <v>GSA26EDP Act Expose Overtime 8%12374GSA24EDP Act Expose Overtime 25%</v>
      </c>
      <c r="K261" t="str">
        <f>A261&amp;B261&amp;C261</f>
        <v>GSA26EDP Act Expose Overtime 8%</v>
      </c>
      <c r="L261" t="str">
        <f>I261&amp;D261&amp;E261&amp;F261</f>
        <v>12374GSA24EDP Act Expose Overtime 25%</v>
      </c>
      <c r="M261" s="13">
        <f>G261</f>
        <v>0.95841003067893826</v>
      </c>
      <c r="N261" s="13"/>
      <c r="O261" s="19">
        <v>573</v>
      </c>
      <c r="P261">
        <f>COUNTIF(C$11:C$2024, C261)</f>
        <v>3</v>
      </c>
      <c r="Q261">
        <f>COUNTIF(F$11:F$177, F261)</f>
        <v>0</v>
      </c>
      <c r="R261" t="b">
        <f>A261=D261</f>
        <v>1</v>
      </c>
      <c r="S261" t="b">
        <f>A261&amp;B261&amp;C261=D261&amp;E261&amp;F261</f>
        <v>0</v>
      </c>
      <c r="V261" t="str">
        <f>IF($A261=V$10, $C261, "")</f>
        <v/>
      </c>
      <c r="W261" t="str">
        <f>IF($A261=W$10, $C261, "")</f>
        <v>EDP Act Expose Overtime 8%</v>
      </c>
      <c r="X261" t="str">
        <f>IF($A261=X$10, $C261, "")</f>
        <v/>
      </c>
      <c r="Y261" t="str">
        <f>IF($A261=Y$10, $C261, "")</f>
        <v/>
      </c>
      <c r="Z261" t="str">
        <f>IF($A261=Z$10, $C261, "")</f>
        <v/>
      </c>
      <c r="AB261" t="str">
        <f>IF($D261=AB$10, $F261, "")</f>
        <v/>
      </c>
      <c r="AC261" t="str">
        <f>IF($D261=AC$10, $F261, "")</f>
        <v>EDP Act Expose Overtime 25%</v>
      </c>
      <c r="AD261" t="str">
        <f>IF($D261=AD$10, $F261, "")</f>
        <v/>
      </c>
      <c r="AE261" t="str">
        <f>IF($D261=AE$10, $F261, "")</f>
        <v/>
      </c>
      <c r="AF261" t="str">
        <f>IF($D261=AF$10, $F261, "")</f>
        <v/>
      </c>
      <c r="AH261">
        <f>COUNTIF(AI$11:AI$2024, AI261)</f>
        <v>1</v>
      </c>
      <c r="AI261" t="str">
        <f>V261&amp;AB261&amp;W261&amp;AC261&amp;X261&amp;AD261&amp;Y261&amp;AE261&amp;Z261&amp;AF261</f>
        <v>EDP Act Expose Overtime 8%EDP Act Expose Overtime 25%</v>
      </c>
      <c r="AJ261">
        <f>IF(ROW()=11,1,IF(AK260+1=AK261,AJ260,AJ260+1))</f>
        <v>219</v>
      </c>
      <c r="AK261">
        <f>IF(AI261=AI260, AK260+1, 1)</f>
        <v>1</v>
      </c>
      <c r="AL261" s="26" t="str">
        <f>AM261&amp;AN261</f>
        <v>GSA26EDP Act Expose Overtime 8%12374GSA24EDP Act Expose Overtime 25%</v>
      </c>
      <c r="AM261" t="str">
        <f>K261</f>
        <v>GSA26EDP Act Expose Overtime 8%</v>
      </c>
      <c r="AN261" t="str">
        <f>L261</f>
        <v>12374GSA24EDP Act Expose Overtime 25%</v>
      </c>
      <c r="AO261">
        <f>COUNTIF(AM$11:AM$1107, AM261)</f>
        <v>3</v>
      </c>
      <c r="AP261">
        <f>COUNTIF(AN$11:AN$1107, AN261)</f>
        <v>14</v>
      </c>
      <c r="AQ261">
        <f>MATCH(AM261, AM$11:AM$1107, 0)</f>
        <v>250</v>
      </c>
      <c r="AR261">
        <f>MATCH(AN261, AN$11:AN$1107, 0)</f>
        <v>234</v>
      </c>
      <c r="AS261">
        <v>573</v>
      </c>
      <c r="AU261" t="str">
        <f>C261</f>
        <v>EDP Act Expose Overtime 8%</v>
      </c>
      <c r="AV261" t="str">
        <f>IF(F261="", "", F261)</f>
        <v>EDP Act Expose Overtime 25%</v>
      </c>
      <c r="AW261" s="13">
        <f>M261</f>
        <v>0.95841003067893826</v>
      </c>
      <c r="AX261" t="e">
        <f>VLOOKUP(AI261, UniquePairs!A$5:A$2000, 1, FALSE)</f>
        <v>#N/A</v>
      </c>
      <c r="AY261" t="str">
        <f>IFERROR(INDEX(UniquePairs!A$5:K$1000, MATCH(AL261, UniquePairs!A$5:A$1000, 0), 10), "")</f>
        <v/>
      </c>
      <c r="AZ261" s="13">
        <f>IF(AY261&lt;&gt;"", AY261, AW261)</f>
        <v>0.95841003067893826</v>
      </c>
      <c r="BA261" t="str">
        <f>IF(AZ261=0,"None",IF(AZ261&lt;0.6,"Weak",IF(AZ261&lt;0.7,"Review",IF(AZ261&lt;0.8,"Good",IF(AZ261&lt;0.9,"Very Good","Solid")))))</f>
        <v>Solid</v>
      </c>
      <c r="BB261" s="28" t="str">
        <f>IF(AJ260=AJ261, BB260, BC261)</f>
        <v>EDP Act Expose Overtime</v>
      </c>
      <c r="BC261" t="str">
        <f>IF(AV261="",AU261,StringMatch(AU261,AV261,TRUE))</f>
        <v>EDP Act Expose Overtime</v>
      </c>
      <c r="BD261" t="str">
        <f>TRIM(SUBSTITUTE(SUBSTITUTE(SUBSTITUTE(SUBSTITUTE(SUBSTITUTE(SUBSTITUTE(SUBSTITUTE(SUBSTITUTE(SUBSTITUTE(SUBSTITUTE(AU261,BR261,""),BS261,""),BT261,""),BU261,""),BV261,""),BW261,""),BX261,""),BY261,""),BZ261,""),CA261,""))</f>
        <v>8%</v>
      </c>
      <c r="BE261" t="str">
        <f>TRIM(SUBSTITUTE(SUBSTITUTE(SUBSTITUTE(SUBSTITUTE(SUBSTITUTE(SUBSTITUTE(SUBSTITUTE(SUBSTITUTE(SUBSTITUTE(SUBSTITUTE(AV261,BH261,""),BI261,""),BJ261,""),BK261,""),BL261,""),BM261,""),BN261,""),BO261,""),BP261,""),BQ261,""))</f>
        <v>25%</v>
      </c>
      <c r="BF261" s="21">
        <f>LEN(AU261)-LEN(SUBSTITUTE(AU261," ",""))</f>
        <v>4</v>
      </c>
      <c r="BG261" s="21">
        <f>LEN(AV261)-LEN(SUBSTITUTE(AV261," ",""))</f>
        <v>4</v>
      </c>
      <c r="BH261" s="21" t="str">
        <f>IF(BF261=0,AU261,findspace($AU261,BH$10))</f>
        <v>EDP</v>
      </c>
      <c r="BI261" s="21" t="str">
        <f>IF(BH261=0,AN261,findspace($AU261,BI$10))</f>
        <v>Act</v>
      </c>
      <c r="BJ261" s="21" t="str">
        <f>IF(BI261=0,AV261,findspace($AU261,BJ$10))</f>
        <v>Expose</v>
      </c>
      <c r="BK261" s="21" t="str">
        <f>IF(BJ261=0,AW261,findspace($AU261,BK$10))</f>
        <v>Overtime</v>
      </c>
      <c r="BL261" s="21" t="str">
        <f>IF(BK261=0,AX261,findspace($AU261,BL$10))</f>
        <v>8%</v>
      </c>
      <c r="BM261" s="21" t="str">
        <f>IF(BL261=0,BF261,findspace($AU261,BM$10))</f>
        <v/>
      </c>
      <c r="BN261" s="21" t="str">
        <f>IF(BM261=0,BH261,findspace($AU261,BN$10))</f>
        <v/>
      </c>
      <c r="BO261" s="21" t="str">
        <f>IF(BN261=0,BI261,findspace($AU261,BO$10))</f>
        <v/>
      </c>
      <c r="BR261" s="21" t="str">
        <f>IF($BG261=0,$AV261,findspace($AV261,BR$10))</f>
        <v>EDP</v>
      </c>
      <c r="BS261" s="21" t="str">
        <f>IF($BG261=0,$AV261,findspace($AV261,BS$10))</f>
        <v>Act</v>
      </c>
      <c r="BT261" s="21" t="str">
        <f>IF($BG261=0,$AV261,findspace($AV261,BT$10))</f>
        <v>Expose</v>
      </c>
      <c r="BU261" s="21" t="str">
        <f>IF($BG261=0,$AV261,findspace($AV261,BU$10))</f>
        <v>Overtime</v>
      </c>
      <c r="BV261" s="21" t="str">
        <f>IF($BG261=0,$AV261,findspace($AV261,BV$10))</f>
        <v>25%</v>
      </c>
      <c r="BW261" s="21" t="str">
        <f>IF($BG261=0,$AV261,findspace($AV261,BW$10))</f>
        <v/>
      </c>
      <c r="BX261" s="21" t="str">
        <f>IF($BG261=0,$AV261,findspace($AV261,BX$10))</f>
        <v/>
      </c>
      <c r="BY261" s="21" t="str">
        <f>IF($BG261=0,$AV261,findspace($AV261,BY$10))</f>
        <v/>
      </c>
      <c r="BZ261" s="21" t="str">
        <f>IF($BG261=0,$AV261,findspace($AV261,BZ$10))</f>
        <v/>
      </c>
      <c r="CA261" s="21" t="str">
        <f>IF($BG261=0,$AV261,findspace($AV261,CA$10))</f>
        <v/>
      </c>
    </row>
    <row r="262" spans="1:79" x14ac:dyDescent="0.35">
      <c r="A262" t="s">
        <v>1837</v>
      </c>
      <c r="B262" t="s">
        <v>2840</v>
      </c>
      <c r="C262" t="s">
        <v>2841</v>
      </c>
      <c r="D262" t="s">
        <v>1837</v>
      </c>
      <c r="E262" t="s">
        <v>2838</v>
      </c>
      <c r="F262" t="s">
        <v>2839</v>
      </c>
      <c r="G262" s="13">
        <v>0.95820632662737926</v>
      </c>
      <c r="I262">
        <v>12374</v>
      </c>
      <c r="J262" t="str">
        <f>K262&amp;L262</f>
        <v>IBC62ZAdministrative Leave Volunteer YTD Balance12374IBC06ZAdministrative Leave General YTD Balance</v>
      </c>
      <c r="K262" t="str">
        <f>A262&amp;B262&amp;C262</f>
        <v>IBC62ZAdministrative Leave Volunteer YTD Balance</v>
      </c>
      <c r="L262" t="str">
        <f>I262&amp;D262&amp;E262&amp;F262</f>
        <v>12374IBC06ZAdministrative Leave General YTD Balance</v>
      </c>
      <c r="M262" s="13">
        <f>G262</f>
        <v>0.95820632662737926</v>
      </c>
      <c r="N262" s="13"/>
      <c r="O262" s="19">
        <v>851</v>
      </c>
      <c r="P262">
        <f>COUNTIF(C$11:C$2024, C262)</f>
        <v>3</v>
      </c>
      <c r="Q262">
        <f>COUNTIF(F$11:F$177, F262)</f>
        <v>3</v>
      </c>
      <c r="R262" t="b">
        <f>A262=D262</f>
        <v>1</v>
      </c>
      <c r="S262" t="b">
        <f>A262&amp;B262&amp;C262=D262&amp;E262&amp;F262</f>
        <v>0</v>
      </c>
      <c r="V262" t="str">
        <f>IF($A262=V$10, $C262, "")</f>
        <v/>
      </c>
      <c r="W262" t="str">
        <f>IF($A262=W$10, $C262, "")</f>
        <v/>
      </c>
      <c r="X262" t="str">
        <f>IF($A262=X$10, $C262, "")</f>
        <v/>
      </c>
      <c r="Y262" t="str">
        <f>IF($A262=Y$10, $C262, "")</f>
        <v>Administrative Leave Volunteer YTD Balance</v>
      </c>
      <c r="Z262" t="str">
        <f>IF($A262=Z$10, $C262, "")</f>
        <v/>
      </c>
      <c r="AB262" t="str">
        <f>IF($D262=AB$10, $F262, "")</f>
        <v/>
      </c>
      <c r="AC262" t="str">
        <f>IF($D262=AC$10, $F262, "")</f>
        <v/>
      </c>
      <c r="AD262" t="str">
        <f>IF($D262=AD$10, $F262, "")</f>
        <v/>
      </c>
      <c r="AE262" t="str">
        <f>IF($D262=AE$10, $F262, "")</f>
        <v>Administrative Leave General YTD Balance</v>
      </c>
      <c r="AF262" t="str">
        <f>IF($D262=AF$10, $F262, "")</f>
        <v/>
      </c>
      <c r="AH262">
        <f>COUNTIF(AI$11:AI$2024, AI262)</f>
        <v>1</v>
      </c>
      <c r="AI262" t="str">
        <f>V262&amp;AB262&amp;W262&amp;AC262&amp;X262&amp;AD262&amp;Y262&amp;AE262&amp;Z262&amp;AF262</f>
        <v>Administrative Leave Volunteer YTD BalanceAdministrative Leave General YTD Balance</v>
      </c>
      <c r="AJ262">
        <f>IF(ROW()=11,1,IF(AK261+1=AK262,AJ261,AJ261+1))</f>
        <v>220</v>
      </c>
      <c r="AK262">
        <f>IF(AI262=AI261, AK261+1, 1)</f>
        <v>1</v>
      </c>
      <c r="AL262" s="26" t="str">
        <f>AM262&amp;AN262</f>
        <v>IBC62ZAdministrative Leave Volunteer YTD Balance12374IBC06ZAdministrative Leave General YTD Balance</v>
      </c>
      <c r="AM262" t="str">
        <f>K262</f>
        <v>IBC62ZAdministrative Leave Volunteer YTD Balance</v>
      </c>
      <c r="AN262" t="str">
        <f>L262</f>
        <v>12374IBC06ZAdministrative Leave General YTD Balance</v>
      </c>
      <c r="AO262">
        <f>COUNTIF(AM$11:AM$1107, AM262)</f>
        <v>3</v>
      </c>
      <c r="AP262">
        <f>COUNTIF(AN$11:AN$1107, AN262)</f>
        <v>6</v>
      </c>
      <c r="AQ262">
        <f>MATCH(AM262, AM$11:AM$1107, 0)</f>
        <v>252</v>
      </c>
      <c r="AR262">
        <f>MATCH(AN262, AN$11:AN$1107, 0)</f>
        <v>88</v>
      </c>
      <c r="AS262">
        <v>851</v>
      </c>
      <c r="AU262" t="str">
        <f>C262</f>
        <v>Administrative Leave Volunteer YTD Balance</v>
      </c>
      <c r="AV262" t="str">
        <f>IF(F262="", "", F262)</f>
        <v>Administrative Leave General YTD Balance</v>
      </c>
      <c r="AW262" s="13">
        <f>M262</f>
        <v>0.95820632662737926</v>
      </c>
      <c r="AX262" t="e">
        <f>VLOOKUP(AI262, UniquePairs!A$5:A$2000, 1, FALSE)</f>
        <v>#N/A</v>
      </c>
      <c r="AY262" t="str">
        <f>IFERROR(INDEX(UniquePairs!A$5:K$1000, MATCH(AL262, UniquePairs!A$5:A$1000, 0), 10), "")</f>
        <v/>
      </c>
      <c r="AZ262" s="13">
        <f>IF(AY262&lt;&gt;"", AY262, AW262)</f>
        <v>0.95820632662737926</v>
      </c>
      <c r="BA262" t="str">
        <f>IF(AZ262=0,"None",IF(AZ262&lt;0.6,"Weak",IF(AZ262&lt;0.7,"Review",IF(AZ262&lt;0.8,"Good",IF(AZ262&lt;0.9,"Very Good","Solid")))))</f>
        <v>Solid</v>
      </c>
      <c r="BB262" s="28" t="str">
        <f>IF(AJ261=AJ262, BB261, BC262)</f>
        <v>Administrative Leave YTD Balance</v>
      </c>
      <c r="BC262" t="str">
        <f>IF(AV262="",AU262,StringMatch(AU262,AV262,TRUE))</f>
        <v>Administrative Leave YTD Balance</v>
      </c>
      <c r="BD262" t="str">
        <f>TRIM(SUBSTITUTE(SUBSTITUTE(SUBSTITUTE(SUBSTITUTE(SUBSTITUTE(SUBSTITUTE(SUBSTITUTE(SUBSTITUTE(SUBSTITUTE(SUBSTITUTE(AU262,BR262,""),BS262,""),BT262,""),BU262,""),BV262,""),BW262,""),BX262,""),BY262,""),BZ262,""),CA262,""))</f>
        <v>Volunteer</v>
      </c>
      <c r="BE262" t="str">
        <f>TRIM(SUBSTITUTE(SUBSTITUTE(SUBSTITUTE(SUBSTITUTE(SUBSTITUTE(SUBSTITUTE(SUBSTITUTE(SUBSTITUTE(SUBSTITUTE(SUBSTITUTE(AV262,BH262,""),BI262,""),BJ262,""),BK262,""),BL262,""),BM262,""),BN262,""),BO262,""),BP262,""),BQ262,""))</f>
        <v>General</v>
      </c>
      <c r="BF262" s="21">
        <f>LEN(AU262)-LEN(SUBSTITUTE(AU262," ",""))</f>
        <v>4</v>
      </c>
      <c r="BG262" s="21">
        <f>LEN(AV262)-LEN(SUBSTITUTE(AV262," ",""))</f>
        <v>4</v>
      </c>
      <c r="BH262" s="21" t="str">
        <f>IF(BF262=0,AU262,findspace($AU262,BH$10))</f>
        <v>Administrative</v>
      </c>
      <c r="BI262" s="21" t="str">
        <f>IF(BH262=0,AN262,findspace($AU262,BI$10))</f>
        <v>Leave</v>
      </c>
      <c r="BJ262" s="21" t="str">
        <f>IF(BI262=0,AV262,findspace($AU262,BJ$10))</f>
        <v>Volunteer</v>
      </c>
      <c r="BK262" s="21" t="str">
        <f>IF(BJ262=0,AW262,findspace($AU262,BK$10))</f>
        <v>YTD</v>
      </c>
      <c r="BL262" s="21" t="str">
        <f>IF(BK262=0,AX262,findspace($AU262,BL$10))</f>
        <v>Balance</v>
      </c>
      <c r="BM262" s="21" t="str">
        <f>IF(BL262=0,BF262,findspace($AU262,BM$10))</f>
        <v/>
      </c>
      <c r="BN262" s="21" t="str">
        <f>IF(BM262=0,BH262,findspace($AU262,BN$10))</f>
        <v/>
      </c>
      <c r="BO262" s="21" t="str">
        <f>IF(BN262=0,BI262,findspace($AU262,BO$10))</f>
        <v/>
      </c>
      <c r="BR262" s="21" t="str">
        <f>IF($BG262=0,$AV262,findspace($AV262,BR$10))</f>
        <v>Administrative</v>
      </c>
      <c r="BS262" s="21" t="str">
        <f>IF($BG262=0,$AV262,findspace($AV262,BS$10))</f>
        <v>Leave</v>
      </c>
      <c r="BT262" s="21" t="str">
        <f>IF($BG262=0,$AV262,findspace($AV262,BT$10))</f>
        <v>General</v>
      </c>
      <c r="BU262" s="21" t="str">
        <f>IF($BG262=0,$AV262,findspace($AV262,BU$10))</f>
        <v>YTD</v>
      </c>
      <c r="BV262" s="21" t="str">
        <f>IF($BG262=0,$AV262,findspace($AV262,BV$10))</f>
        <v>Balance</v>
      </c>
      <c r="BW262" s="21" t="str">
        <f>IF($BG262=0,$AV262,findspace($AV262,BW$10))</f>
        <v/>
      </c>
      <c r="BX262" s="21" t="str">
        <f>IF($BG262=0,$AV262,findspace($AV262,BX$10))</f>
        <v/>
      </c>
      <c r="BY262" s="21" t="str">
        <f>IF($BG262=0,$AV262,findspace($AV262,BY$10))</f>
        <v/>
      </c>
      <c r="BZ262" s="21" t="str">
        <f>IF($BG262=0,$AV262,findspace($AV262,BZ$10))</f>
        <v/>
      </c>
      <c r="CA262" s="21" t="str">
        <f>IF($BG262=0,$AV262,findspace($AV262,CA$10))</f>
        <v/>
      </c>
    </row>
    <row r="263" spans="1:79" x14ac:dyDescent="0.35">
      <c r="A263" t="s">
        <v>1837</v>
      </c>
      <c r="B263" t="s">
        <v>2842</v>
      </c>
      <c r="C263" t="s">
        <v>2843</v>
      </c>
      <c r="D263" t="s">
        <v>1837</v>
      </c>
      <c r="E263" t="s">
        <v>2838</v>
      </c>
      <c r="F263" t="s">
        <v>2839</v>
      </c>
      <c r="G263" s="13">
        <v>0.95820632662737926</v>
      </c>
      <c r="I263">
        <v>12374</v>
      </c>
      <c r="J263" t="str">
        <f>K263&amp;L263</f>
        <v>IBC63ZAdministrative Leave Investigative YTD Balance12374IBC06ZAdministrative Leave General YTD Balance</v>
      </c>
      <c r="K263" t="str">
        <f>A263&amp;B263&amp;C263</f>
        <v>IBC63ZAdministrative Leave Investigative YTD Balance</v>
      </c>
      <c r="L263" t="str">
        <f>I263&amp;D263&amp;E263&amp;F263</f>
        <v>12374IBC06ZAdministrative Leave General YTD Balance</v>
      </c>
      <c r="M263" s="13">
        <f>G263</f>
        <v>0.95820632662737926</v>
      </c>
      <c r="N263" s="13"/>
      <c r="O263" s="19">
        <v>715</v>
      </c>
      <c r="P263">
        <f>COUNTIF(C$11:C$2024, C263)</f>
        <v>3</v>
      </c>
      <c r="Q263">
        <f>COUNTIF(F$11:F$177, F263)</f>
        <v>3</v>
      </c>
      <c r="R263" t="b">
        <f>A263=D263</f>
        <v>1</v>
      </c>
      <c r="S263" t="b">
        <f>A263&amp;B263&amp;C263=D263&amp;E263&amp;F263</f>
        <v>0</v>
      </c>
      <c r="V263" t="str">
        <f>IF($A263=V$10, $C263, "")</f>
        <v/>
      </c>
      <c r="W263" t="str">
        <f>IF($A263=W$10, $C263, "")</f>
        <v/>
      </c>
      <c r="X263" t="str">
        <f>IF($A263=X$10, $C263, "")</f>
        <v/>
      </c>
      <c r="Y263" t="str">
        <f>IF($A263=Y$10, $C263, "")</f>
        <v>Administrative Leave Investigative YTD Balance</v>
      </c>
      <c r="Z263" t="str">
        <f>IF($A263=Z$10, $C263, "")</f>
        <v/>
      </c>
      <c r="AB263" t="str">
        <f>IF($D263=AB$10, $F263, "")</f>
        <v/>
      </c>
      <c r="AC263" t="str">
        <f>IF($D263=AC$10, $F263, "")</f>
        <v/>
      </c>
      <c r="AD263" t="str">
        <f>IF($D263=AD$10, $F263, "")</f>
        <v/>
      </c>
      <c r="AE263" t="str">
        <f>IF($D263=AE$10, $F263, "")</f>
        <v>Administrative Leave General YTD Balance</v>
      </c>
      <c r="AF263" t="str">
        <f>IF($D263=AF$10, $F263, "")</f>
        <v/>
      </c>
      <c r="AH263">
        <f>COUNTIF(AI$11:AI$2024, AI263)</f>
        <v>1</v>
      </c>
      <c r="AI263" t="str">
        <f>V263&amp;AB263&amp;W263&amp;AC263&amp;X263&amp;AD263&amp;Y263&amp;AE263&amp;Z263&amp;AF263</f>
        <v>Administrative Leave Investigative YTD BalanceAdministrative Leave General YTD Balance</v>
      </c>
      <c r="AJ263">
        <f>IF(ROW()=11,1,IF(AK262+1=AK263,AJ262,AJ262+1))</f>
        <v>221</v>
      </c>
      <c r="AK263">
        <f>IF(AI263=AI262, AK262+1, 1)</f>
        <v>1</v>
      </c>
      <c r="AL263" s="26" t="str">
        <f>AM263&amp;AN263</f>
        <v>IBC63ZAdministrative Leave Investigative YTD Balance12374IBC06ZAdministrative Leave General YTD Balance</v>
      </c>
      <c r="AM263" t="str">
        <f>K263</f>
        <v>IBC63ZAdministrative Leave Investigative YTD Balance</v>
      </c>
      <c r="AN263" t="str">
        <f>L263</f>
        <v>12374IBC06ZAdministrative Leave General YTD Balance</v>
      </c>
      <c r="AO263">
        <f>COUNTIF(AM$11:AM$1107, AM263)</f>
        <v>3</v>
      </c>
      <c r="AP263">
        <f>COUNTIF(AN$11:AN$1107, AN263)</f>
        <v>6</v>
      </c>
      <c r="AQ263">
        <f>MATCH(AM263, AM$11:AM$1107, 0)</f>
        <v>253</v>
      </c>
      <c r="AR263">
        <f>MATCH(AN263, AN$11:AN$1107, 0)</f>
        <v>88</v>
      </c>
      <c r="AS263">
        <v>715</v>
      </c>
      <c r="AU263" t="str">
        <f>C263</f>
        <v>Administrative Leave Investigative YTD Balance</v>
      </c>
      <c r="AV263" t="str">
        <f>IF(F263="", "", F263)</f>
        <v>Administrative Leave General YTD Balance</v>
      </c>
      <c r="AW263" s="13">
        <f>M263</f>
        <v>0.95820632662737926</v>
      </c>
      <c r="AX263" t="e">
        <f>VLOOKUP(AI263, UniquePairs!A$5:A$2000, 1, FALSE)</f>
        <v>#N/A</v>
      </c>
      <c r="AY263" t="str">
        <f>IFERROR(INDEX(UniquePairs!A$5:K$1000, MATCH(AL263, UniquePairs!A$5:A$1000, 0), 10), "")</f>
        <v/>
      </c>
      <c r="AZ263" s="13">
        <f>IF(AY263&lt;&gt;"", AY263, AW263)</f>
        <v>0.95820632662737926</v>
      </c>
      <c r="BA263" t="str">
        <f>IF(AZ263=0,"None",IF(AZ263&lt;0.6,"Weak",IF(AZ263&lt;0.7,"Review",IF(AZ263&lt;0.8,"Good",IF(AZ263&lt;0.9,"Very Good","Solid")))))</f>
        <v>Solid</v>
      </c>
      <c r="BB263" s="28" t="str">
        <f>IF(AJ262=AJ263, BB262, BC263)</f>
        <v>Administrative Leave YTD Balance</v>
      </c>
      <c r="BC263" t="str">
        <f>IF(AV263="",AU263,StringMatch(AU263,AV263,TRUE))</f>
        <v>Administrative Leave YTD Balance</v>
      </c>
      <c r="BD263" t="str">
        <f>TRIM(SUBSTITUTE(SUBSTITUTE(SUBSTITUTE(SUBSTITUTE(SUBSTITUTE(SUBSTITUTE(SUBSTITUTE(SUBSTITUTE(SUBSTITUTE(SUBSTITUTE(AU263,BR263,""),BS263,""),BT263,""),BU263,""),BV263,""),BW263,""),BX263,""),BY263,""),BZ263,""),CA263,""))</f>
        <v>Investigative</v>
      </c>
      <c r="BE263" t="str">
        <f>TRIM(SUBSTITUTE(SUBSTITUTE(SUBSTITUTE(SUBSTITUTE(SUBSTITUTE(SUBSTITUTE(SUBSTITUTE(SUBSTITUTE(SUBSTITUTE(SUBSTITUTE(AV263,BH263,""),BI263,""),BJ263,""),BK263,""),BL263,""),BM263,""),BN263,""),BO263,""),BP263,""),BQ263,""))</f>
        <v>General</v>
      </c>
      <c r="BF263" s="21">
        <f>LEN(AU263)-LEN(SUBSTITUTE(AU263," ",""))</f>
        <v>4</v>
      </c>
      <c r="BG263" s="21">
        <f>LEN(AV263)-LEN(SUBSTITUTE(AV263," ",""))</f>
        <v>4</v>
      </c>
      <c r="BH263" s="21" t="str">
        <f>IF(BF263=0,AU263,findspace($AU263,BH$10))</f>
        <v>Administrative</v>
      </c>
      <c r="BI263" s="21" t="str">
        <f>IF(BH263=0,AN263,findspace($AU263,BI$10))</f>
        <v>Leave</v>
      </c>
      <c r="BJ263" s="21" t="str">
        <f>IF(BI263=0,AV263,findspace($AU263,BJ$10))</f>
        <v>Investigative</v>
      </c>
      <c r="BK263" s="21" t="str">
        <f>IF(BJ263=0,AW263,findspace($AU263,BK$10))</f>
        <v>YTD</v>
      </c>
      <c r="BL263" s="21" t="str">
        <f>IF(BK263=0,AX263,findspace($AU263,BL$10))</f>
        <v>Balance</v>
      </c>
      <c r="BM263" s="21" t="str">
        <f>IF(BL263=0,BF263,findspace($AU263,BM$10))</f>
        <v/>
      </c>
      <c r="BN263" s="21" t="str">
        <f>IF(BM263=0,BH263,findspace($AU263,BN$10))</f>
        <v/>
      </c>
      <c r="BO263" s="21" t="str">
        <f>IF(BN263=0,BI263,findspace($AU263,BO$10))</f>
        <v/>
      </c>
      <c r="BR263" s="21" t="str">
        <f>IF($BG263=0,$AV263,findspace($AV263,BR$10))</f>
        <v>Administrative</v>
      </c>
      <c r="BS263" s="21" t="str">
        <f>IF($BG263=0,$AV263,findspace($AV263,BS$10))</f>
        <v>Leave</v>
      </c>
      <c r="BT263" s="21" t="str">
        <f>IF($BG263=0,$AV263,findspace($AV263,BT$10))</f>
        <v>General</v>
      </c>
      <c r="BU263" s="21" t="str">
        <f>IF($BG263=0,$AV263,findspace($AV263,BU$10))</f>
        <v>YTD</v>
      </c>
      <c r="BV263" s="21" t="str">
        <f>IF($BG263=0,$AV263,findspace($AV263,BV$10))</f>
        <v>Balance</v>
      </c>
      <c r="BW263" s="21" t="str">
        <f>IF($BG263=0,$AV263,findspace($AV263,BW$10))</f>
        <v/>
      </c>
      <c r="BX263" s="21" t="str">
        <f>IF($BG263=0,$AV263,findspace($AV263,BX$10))</f>
        <v/>
      </c>
      <c r="BY263" s="21" t="str">
        <f>IF($BG263=0,$AV263,findspace($AV263,BY$10))</f>
        <v/>
      </c>
      <c r="BZ263" s="21" t="str">
        <f>IF($BG263=0,$AV263,findspace($AV263,BZ$10))</f>
        <v/>
      </c>
      <c r="CA263" s="21" t="str">
        <f>IF($BG263=0,$AV263,findspace($AV263,CA$10))</f>
        <v/>
      </c>
    </row>
    <row r="264" spans="1:79" x14ac:dyDescent="0.35">
      <c r="A264" t="s">
        <v>1836</v>
      </c>
      <c r="B264">
        <v>88</v>
      </c>
      <c r="C264" t="s">
        <v>2811</v>
      </c>
      <c r="D264" t="s">
        <v>1836</v>
      </c>
      <c r="E264">
        <v>85</v>
      </c>
      <c r="F264" t="s">
        <v>2807</v>
      </c>
      <c r="G264" s="13">
        <v>0.95779693518167486</v>
      </c>
      <c r="I264">
        <v>12374</v>
      </c>
      <c r="J264" t="str">
        <f>K264&amp;L264</f>
        <v>GSA88Bank Leave ELTP Used12374GSA85Donated Leave Used</v>
      </c>
      <c r="K264" t="str">
        <f>A264&amp;B264&amp;C264</f>
        <v>GSA88Bank Leave ELTP Used</v>
      </c>
      <c r="L264" t="str">
        <f>I264&amp;D264&amp;E264&amp;F264</f>
        <v>12374GSA85Donated Leave Used</v>
      </c>
      <c r="M264" s="13">
        <f>G264</f>
        <v>0.95779693518167486</v>
      </c>
      <c r="N264" s="13"/>
      <c r="O264" s="19">
        <v>957</v>
      </c>
      <c r="P264">
        <f>COUNTIF(C$11:C$2024, C264)</f>
        <v>3</v>
      </c>
      <c r="Q264">
        <f>COUNTIF(F$11:F$177, F264)</f>
        <v>0</v>
      </c>
      <c r="R264" t="b">
        <f>A264=D264</f>
        <v>1</v>
      </c>
      <c r="S264" t="b">
        <f>A264&amp;B264&amp;C264=D264&amp;E264&amp;F264</f>
        <v>0</v>
      </c>
      <c r="V264" t="str">
        <f>IF($A264=V$10, $C264, "")</f>
        <v/>
      </c>
      <c r="W264" t="str">
        <f>IF($A264=W$10, $C264, "")</f>
        <v>Bank Leave ELTP Used</v>
      </c>
      <c r="X264" t="str">
        <f>IF($A264=X$10, $C264, "")</f>
        <v/>
      </c>
      <c r="Y264" t="str">
        <f>IF($A264=Y$10, $C264, "")</f>
        <v/>
      </c>
      <c r="Z264" t="str">
        <f>IF($A264=Z$10, $C264, "")</f>
        <v/>
      </c>
      <c r="AB264" t="str">
        <f>IF($D264=AB$10, $F264, "")</f>
        <v/>
      </c>
      <c r="AC264" t="str">
        <f>IF($D264=AC$10, $F264, "")</f>
        <v>Donated Leave Used</v>
      </c>
      <c r="AD264" t="str">
        <f>IF($D264=AD$10, $F264, "")</f>
        <v/>
      </c>
      <c r="AE264" t="str">
        <f>IF($D264=AE$10, $F264, "")</f>
        <v/>
      </c>
      <c r="AF264" t="str">
        <f>IF($D264=AF$10, $F264, "")</f>
        <v/>
      </c>
      <c r="AH264">
        <f>COUNTIF(AI$11:AI$2024, AI264)</f>
        <v>1</v>
      </c>
      <c r="AI264" t="str">
        <f>V264&amp;AB264&amp;W264&amp;AC264&amp;X264&amp;AD264&amp;Y264&amp;AE264&amp;Z264&amp;AF264</f>
        <v>Bank Leave ELTP UsedDonated Leave Used</v>
      </c>
      <c r="AJ264">
        <f>IF(ROW()=11,1,IF(AK263+1=AK264,AJ263,AJ263+1))</f>
        <v>222</v>
      </c>
      <c r="AK264">
        <f>IF(AI264=AI263, AK263+1, 1)</f>
        <v>1</v>
      </c>
      <c r="AL264" s="26" t="str">
        <f>AM264&amp;AN264</f>
        <v>GSA88Bank Leave ELTP Used12374GSA85Donated Leave Used</v>
      </c>
      <c r="AM264" t="str">
        <f>K264</f>
        <v>GSA88Bank Leave ELTP Used</v>
      </c>
      <c r="AN264" t="str">
        <f>L264</f>
        <v>12374GSA85Donated Leave Used</v>
      </c>
      <c r="AO264">
        <f>COUNTIF(AM$11:AM$1107, AM264)</f>
        <v>3</v>
      </c>
      <c r="AP264">
        <f>COUNTIF(AN$11:AN$1107, AN264)</f>
        <v>13</v>
      </c>
      <c r="AQ264">
        <f>MATCH(AM264, AM$11:AM$1107, 0)</f>
        <v>254</v>
      </c>
      <c r="AR264">
        <f>MATCH(AN264, AN$11:AN$1107, 0)</f>
        <v>203</v>
      </c>
      <c r="AS264">
        <v>957</v>
      </c>
      <c r="AU264" t="str">
        <f>C264</f>
        <v>Bank Leave ELTP Used</v>
      </c>
      <c r="AV264" t="str">
        <f>IF(F264="", "", F264)</f>
        <v>Donated Leave Used</v>
      </c>
      <c r="AW264" s="13">
        <f>M264</f>
        <v>0.95779693518167486</v>
      </c>
      <c r="AX264" t="e">
        <f>VLOOKUP(AI264, UniquePairs!A$5:A$2000, 1, FALSE)</f>
        <v>#N/A</v>
      </c>
      <c r="AY264" t="str">
        <f>IFERROR(INDEX(UniquePairs!A$5:K$1000, MATCH(AL264, UniquePairs!A$5:A$1000, 0), 10), "")</f>
        <v/>
      </c>
      <c r="AZ264" s="13">
        <f>IF(AY264&lt;&gt;"", AY264, AW264)</f>
        <v>0.95779693518167486</v>
      </c>
      <c r="BA264" t="str">
        <f>IF(AZ264=0,"None",IF(AZ264&lt;0.6,"Weak",IF(AZ264&lt;0.7,"Review",IF(AZ264&lt;0.8,"Good",IF(AZ264&lt;0.9,"Very Good","Solid")))))</f>
        <v>Solid</v>
      </c>
      <c r="BB264" s="28" t="str">
        <f>IF(AJ263=AJ264, BB263, BC264)</f>
        <v>Leave Used</v>
      </c>
      <c r="BC264" t="str">
        <f>IF(AV264="",AU264,StringMatch(AU264,AV264,TRUE))</f>
        <v>Leave Used</v>
      </c>
      <c r="BD264" t="str">
        <f>TRIM(SUBSTITUTE(SUBSTITUTE(SUBSTITUTE(SUBSTITUTE(SUBSTITUTE(SUBSTITUTE(SUBSTITUTE(SUBSTITUTE(SUBSTITUTE(SUBSTITUTE(AU264,BR264,""),BS264,""),BT264,""),BU264,""),BV264,""),BW264,""),BX264,""),BY264,""),BZ264,""),CA264,""))</f>
        <v>Bank ELTP</v>
      </c>
      <c r="BE264" t="str">
        <f>TRIM(SUBSTITUTE(SUBSTITUTE(SUBSTITUTE(SUBSTITUTE(SUBSTITUTE(SUBSTITUTE(SUBSTITUTE(SUBSTITUTE(SUBSTITUTE(SUBSTITUTE(AV264,BH264,""),BI264,""),BJ264,""),BK264,""),BL264,""),BM264,""),BN264,""),BO264,""),BP264,""),BQ264,""))</f>
        <v>Donated</v>
      </c>
      <c r="BF264" s="21">
        <f>LEN(AU264)-LEN(SUBSTITUTE(AU264," ",""))</f>
        <v>3</v>
      </c>
      <c r="BG264" s="21">
        <f>LEN(AV264)-LEN(SUBSTITUTE(AV264," ",""))</f>
        <v>2</v>
      </c>
      <c r="BH264" s="21" t="str">
        <f>IF(BF264=0,AU264,findspace($AU264,BH$10))</f>
        <v>Bank</v>
      </c>
      <c r="BI264" s="21" t="str">
        <f>IF(BH264=0,AN264,findspace($AU264,BI$10))</f>
        <v>Leave</v>
      </c>
      <c r="BJ264" s="21" t="str">
        <f>IF(BI264=0,AV264,findspace($AU264,BJ$10))</f>
        <v>ELTP</v>
      </c>
      <c r="BK264" s="21" t="str">
        <f>IF(BJ264=0,AW264,findspace($AU264,BK$10))</f>
        <v>Used</v>
      </c>
      <c r="BL264" s="21" t="str">
        <f>IF(BK264=0,AX264,findspace($AU264,BL$10))</f>
        <v/>
      </c>
      <c r="BM264" s="21" t="str">
        <f>IF(BL264=0,BF264,findspace($AU264,BM$10))</f>
        <v/>
      </c>
      <c r="BN264" s="21" t="str">
        <f>IF(BM264=0,BH264,findspace($AU264,BN$10))</f>
        <v/>
      </c>
      <c r="BO264" s="21" t="str">
        <f>IF(BN264=0,BI264,findspace($AU264,BO$10))</f>
        <v/>
      </c>
      <c r="BR264" s="21" t="str">
        <f>IF($BG264=0,$AV264,findspace($AV264,BR$10))</f>
        <v>Donated</v>
      </c>
      <c r="BS264" s="21" t="str">
        <f>IF($BG264=0,$AV264,findspace($AV264,BS$10))</f>
        <v>Leave</v>
      </c>
      <c r="BT264" s="21" t="str">
        <f>IF($BG264=0,$AV264,findspace($AV264,BT$10))</f>
        <v>Used</v>
      </c>
      <c r="BU264" s="21" t="str">
        <f>IF($BG264=0,$AV264,findspace($AV264,BU$10))</f>
        <v/>
      </c>
      <c r="BV264" s="21" t="str">
        <f>IF($BG264=0,$AV264,findspace($AV264,BV$10))</f>
        <v/>
      </c>
      <c r="BW264" s="21" t="str">
        <f>IF($BG264=0,$AV264,findspace($AV264,BW$10))</f>
        <v/>
      </c>
      <c r="BX264" s="21" t="str">
        <f>IF($BG264=0,$AV264,findspace($AV264,BX$10))</f>
        <v/>
      </c>
      <c r="BY264" s="21" t="str">
        <f>IF($BG264=0,$AV264,findspace($AV264,BY$10))</f>
        <v/>
      </c>
      <c r="BZ264" s="21" t="str">
        <f>IF($BG264=0,$AV264,findspace($AV264,BZ$10))</f>
        <v/>
      </c>
      <c r="CA264" s="21" t="str">
        <f>IF($BG264=0,$AV264,findspace($AV264,CA$10))</f>
        <v/>
      </c>
    </row>
    <row r="265" spans="1:79" x14ac:dyDescent="0.35">
      <c r="A265" t="s">
        <v>1837</v>
      </c>
      <c r="B265" t="s">
        <v>2906</v>
      </c>
      <c r="C265" t="s">
        <v>2908</v>
      </c>
      <c r="D265" t="s">
        <v>1837</v>
      </c>
      <c r="E265" t="s">
        <v>3025</v>
      </c>
      <c r="F265" t="s">
        <v>3026</v>
      </c>
      <c r="G265" s="13">
        <v>0.95708582834331335</v>
      </c>
      <c r="I265">
        <v>12374</v>
      </c>
      <c r="J265" t="str">
        <f>K265&amp;L265</f>
        <v>IBCCOZChange Station Leave Used YTD12374IBCFWZFurlough Used YTD</v>
      </c>
      <c r="K265" t="str">
        <f>A265&amp;B265&amp;C265</f>
        <v>IBCCOZChange Station Leave Used YTD</v>
      </c>
      <c r="L265" t="str">
        <f>I265&amp;D265&amp;E265&amp;F265</f>
        <v>12374IBCFWZFurlough Used YTD</v>
      </c>
      <c r="M265" s="13">
        <f>G265</f>
        <v>0.95708582834331335</v>
      </c>
      <c r="N265" s="13"/>
      <c r="O265" s="19">
        <v>327</v>
      </c>
      <c r="P265">
        <f>COUNTIF(C$11:C$2024, C265)</f>
        <v>3</v>
      </c>
      <c r="Q265">
        <f>COUNTIF(F$11:F$177, F265)</f>
        <v>1</v>
      </c>
      <c r="R265" t="b">
        <f>A265=D265</f>
        <v>1</v>
      </c>
      <c r="S265" t="b">
        <f>A265&amp;B265&amp;C265=D265&amp;E265&amp;F265</f>
        <v>0</v>
      </c>
      <c r="V265" t="str">
        <f>IF($A265=V$10, $C265, "")</f>
        <v/>
      </c>
      <c r="W265" t="str">
        <f>IF($A265=W$10, $C265, "")</f>
        <v/>
      </c>
      <c r="X265" t="str">
        <f>IF($A265=X$10, $C265, "")</f>
        <v/>
      </c>
      <c r="Y265" t="str">
        <f>IF($A265=Y$10, $C265, "")</f>
        <v>Change Station Leave Used YTD</v>
      </c>
      <c r="Z265" t="str">
        <f>IF($A265=Z$10, $C265, "")</f>
        <v/>
      </c>
      <c r="AB265" t="str">
        <f>IF($D265=AB$10, $F265, "")</f>
        <v/>
      </c>
      <c r="AC265" t="str">
        <f>IF($D265=AC$10, $F265, "")</f>
        <v/>
      </c>
      <c r="AD265" t="str">
        <f>IF($D265=AD$10, $F265, "")</f>
        <v/>
      </c>
      <c r="AE265" t="str">
        <f>IF($D265=AE$10, $F265, "")</f>
        <v>Furlough Used YTD</v>
      </c>
      <c r="AF265" t="str">
        <f>IF($D265=AF$10, $F265, "")</f>
        <v/>
      </c>
      <c r="AH265">
        <f>COUNTIF(AI$11:AI$2024, AI265)</f>
        <v>1</v>
      </c>
      <c r="AI265" t="str">
        <f>V265&amp;AB265&amp;W265&amp;AC265&amp;X265&amp;AD265&amp;Y265&amp;AE265&amp;Z265&amp;AF265</f>
        <v>Change Station Leave Used YTDFurlough Used YTD</v>
      </c>
      <c r="AJ265">
        <f>IF(ROW()=11,1,IF(AK264+1=AK265,AJ264,AJ264+1))</f>
        <v>223</v>
      </c>
      <c r="AK265">
        <f>IF(AI265=AI264, AK264+1, 1)</f>
        <v>1</v>
      </c>
      <c r="AL265" s="26" t="str">
        <f>AM265&amp;AN265</f>
        <v>IBCCOZChange Station Leave Used YTD12374IBCFWZFurlough Used YTD</v>
      </c>
      <c r="AM265" t="str">
        <f>K265</f>
        <v>IBCCOZChange Station Leave Used YTD</v>
      </c>
      <c r="AN265" t="str">
        <f>L265</f>
        <v>12374IBCFWZFurlough Used YTD</v>
      </c>
      <c r="AO265">
        <f>COUNTIF(AM$11:AM$1107, AM265)</f>
        <v>3</v>
      </c>
      <c r="AP265">
        <f>COUNTIF(AN$11:AN$1107, AN265)</f>
        <v>8</v>
      </c>
      <c r="AQ265">
        <f>MATCH(AM265, AM$11:AM$1107, 0)</f>
        <v>223</v>
      </c>
      <c r="AR265">
        <f>MATCH(AN265, AN$11:AN$1107, 0)</f>
        <v>153</v>
      </c>
      <c r="AS265">
        <v>327</v>
      </c>
      <c r="AU265" t="str">
        <f>C265</f>
        <v>Change Station Leave Used YTD</v>
      </c>
      <c r="AV265" t="str">
        <f>IF(F265="", "", F265)</f>
        <v>Furlough Used YTD</v>
      </c>
      <c r="AW265" s="13">
        <f>M265</f>
        <v>0.95708582834331335</v>
      </c>
      <c r="AX265" t="e">
        <f>VLOOKUP(AI265, UniquePairs!A$5:A$2000, 1, FALSE)</f>
        <v>#N/A</v>
      </c>
      <c r="AY265" t="str">
        <f>IFERROR(INDEX(UniquePairs!A$5:K$1000, MATCH(AL265, UniquePairs!A$5:A$1000, 0), 10), "")</f>
        <v/>
      </c>
      <c r="AZ265" s="13">
        <f>IF(AY265&lt;&gt;"", AY265, AW265)</f>
        <v>0.95708582834331335</v>
      </c>
      <c r="BA265" t="str">
        <f>IF(AZ265=0,"None",IF(AZ265&lt;0.6,"Weak",IF(AZ265&lt;0.7,"Review",IF(AZ265&lt;0.8,"Good",IF(AZ265&lt;0.9,"Very Good","Solid")))))</f>
        <v>Solid</v>
      </c>
      <c r="BB265" s="28" t="str">
        <f>IF(AJ264=AJ265, BB264, BC265)</f>
        <v>Used YTD</v>
      </c>
      <c r="BC265" t="str">
        <f>IF(AV265="",AU265,StringMatch(AU265,AV265,TRUE))</f>
        <v>Used YTD</v>
      </c>
      <c r="BD265" t="str">
        <f>TRIM(SUBSTITUTE(SUBSTITUTE(SUBSTITUTE(SUBSTITUTE(SUBSTITUTE(SUBSTITUTE(SUBSTITUTE(SUBSTITUTE(SUBSTITUTE(SUBSTITUTE(AU265,BR265,""),BS265,""),BT265,""),BU265,""),BV265,""),BW265,""),BX265,""),BY265,""),BZ265,""),CA265,""))</f>
        <v>Change Station Leave</v>
      </c>
      <c r="BE265" t="str">
        <f>TRIM(SUBSTITUTE(SUBSTITUTE(SUBSTITUTE(SUBSTITUTE(SUBSTITUTE(SUBSTITUTE(SUBSTITUTE(SUBSTITUTE(SUBSTITUTE(SUBSTITUTE(AV265,BH265,""),BI265,""),BJ265,""),BK265,""),BL265,""),BM265,""),BN265,""),BO265,""),BP265,""),BQ265,""))</f>
        <v>Furlough</v>
      </c>
      <c r="BF265" s="21">
        <f>LEN(AU265)-LEN(SUBSTITUTE(AU265," ",""))</f>
        <v>4</v>
      </c>
      <c r="BG265" s="21">
        <f>LEN(AV265)-LEN(SUBSTITUTE(AV265," ",""))</f>
        <v>2</v>
      </c>
      <c r="BH265" s="21" t="str">
        <f>IF(BF265=0,AU265,findspace($AU265,BH$10))</f>
        <v>Change</v>
      </c>
      <c r="BI265" s="21" t="str">
        <f>IF(BH265=0,AN265,findspace($AU265,BI$10))</f>
        <v>Station</v>
      </c>
      <c r="BJ265" s="21" t="str">
        <f>IF(BI265=0,AV265,findspace($AU265,BJ$10))</f>
        <v>Leave</v>
      </c>
      <c r="BK265" s="21" t="str">
        <f>IF(BJ265=0,AW265,findspace($AU265,BK$10))</f>
        <v>Used</v>
      </c>
      <c r="BL265" s="21" t="str">
        <f>IF(BK265=0,AX265,findspace($AU265,BL$10))</f>
        <v>YTD</v>
      </c>
      <c r="BM265" s="21" t="str">
        <f>IF(BL265=0,BF265,findspace($AU265,BM$10))</f>
        <v/>
      </c>
      <c r="BN265" s="21" t="str">
        <f>IF(BM265=0,BH265,findspace($AU265,BN$10))</f>
        <v/>
      </c>
      <c r="BO265" s="21" t="str">
        <f>IF(BN265=0,BI265,findspace($AU265,BO$10))</f>
        <v/>
      </c>
      <c r="BR265" s="21" t="str">
        <f>IF($BG265=0,$AV265,findspace($AV265,BR$10))</f>
        <v>Furlough</v>
      </c>
      <c r="BS265" s="21" t="str">
        <f>IF($BG265=0,$AV265,findspace($AV265,BS$10))</f>
        <v>Used</v>
      </c>
      <c r="BT265" s="21" t="str">
        <f>IF($BG265=0,$AV265,findspace($AV265,BT$10))</f>
        <v>YTD</v>
      </c>
      <c r="BU265" s="21" t="str">
        <f>IF($BG265=0,$AV265,findspace($AV265,BU$10))</f>
        <v/>
      </c>
      <c r="BV265" s="21" t="str">
        <f>IF($BG265=0,$AV265,findspace($AV265,BV$10))</f>
        <v/>
      </c>
      <c r="BW265" s="21" t="str">
        <f>IF($BG265=0,$AV265,findspace($AV265,BW$10))</f>
        <v/>
      </c>
      <c r="BX265" s="21" t="str">
        <f>IF($BG265=0,$AV265,findspace($AV265,BX$10))</f>
        <v/>
      </c>
      <c r="BY265" s="21" t="str">
        <f>IF($BG265=0,$AV265,findspace($AV265,BY$10))</f>
        <v/>
      </c>
      <c r="BZ265" s="21" t="str">
        <f>IF($BG265=0,$AV265,findspace($AV265,BZ$10))</f>
        <v/>
      </c>
      <c r="CA265" s="21" t="str">
        <f>IF($BG265=0,$AV265,findspace($AV265,CA$10))</f>
        <v/>
      </c>
    </row>
    <row r="266" spans="1:79" x14ac:dyDescent="0.35">
      <c r="A266" t="s">
        <v>1837</v>
      </c>
      <c r="B266" t="s">
        <v>3025</v>
      </c>
      <c r="C266" t="s">
        <v>3026</v>
      </c>
      <c r="D266" t="s">
        <v>1837</v>
      </c>
      <c r="E266" t="s">
        <v>2906</v>
      </c>
      <c r="F266" t="s">
        <v>2908</v>
      </c>
      <c r="G266" s="13">
        <v>0.95708582834331335</v>
      </c>
      <c r="I266">
        <v>12374</v>
      </c>
      <c r="J266" t="str">
        <f>K266&amp;L266</f>
        <v>IBCFWZFurlough Used YTD12374IBCCOZChange Station Leave Used YTD</v>
      </c>
      <c r="K266" t="str">
        <f>A266&amp;B266&amp;C266</f>
        <v>IBCFWZFurlough Used YTD</v>
      </c>
      <c r="L266" t="str">
        <f>I266&amp;D266&amp;E266&amp;F266</f>
        <v>12374IBCCOZChange Station Leave Used YTD</v>
      </c>
      <c r="M266" s="13">
        <f>G266</f>
        <v>0.95708582834331335</v>
      </c>
      <c r="N266" s="13"/>
      <c r="O266" s="19">
        <v>695</v>
      </c>
      <c r="P266">
        <f>COUNTIF(C$11:C$2024, C266)</f>
        <v>3</v>
      </c>
      <c r="Q266">
        <f>COUNTIF(F$11:F$177, F266)</f>
        <v>0</v>
      </c>
      <c r="R266" t="b">
        <f>A266=D266</f>
        <v>1</v>
      </c>
      <c r="S266" t="b">
        <f>A266&amp;B266&amp;C266=D266&amp;E266&amp;F266</f>
        <v>0</v>
      </c>
      <c r="V266" t="str">
        <f>IF($A266=V$10, $C266, "")</f>
        <v/>
      </c>
      <c r="W266" t="str">
        <f>IF($A266=W$10, $C266, "")</f>
        <v/>
      </c>
      <c r="X266" t="str">
        <f>IF($A266=X$10, $C266, "")</f>
        <v/>
      </c>
      <c r="Y266" t="str">
        <f>IF($A266=Y$10, $C266, "")</f>
        <v>Furlough Used YTD</v>
      </c>
      <c r="Z266" t="str">
        <f>IF($A266=Z$10, $C266, "")</f>
        <v/>
      </c>
      <c r="AB266" t="str">
        <f>IF($D266=AB$10, $F266, "")</f>
        <v/>
      </c>
      <c r="AC266" t="str">
        <f>IF($D266=AC$10, $F266, "")</f>
        <v/>
      </c>
      <c r="AD266" t="str">
        <f>IF($D266=AD$10, $F266, "")</f>
        <v/>
      </c>
      <c r="AE266" t="str">
        <f>IF($D266=AE$10, $F266, "")</f>
        <v>Change Station Leave Used YTD</v>
      </c>
      <c r="AF266" t="str">
        <f>IF($D266=AF$10, $F266, "")</f>
        <v/>
      </c>
      <c r="AH266">
        <f>COUNTIF(AI$11:AI$2024, AI266)</f>
        <v>1</v>
      </c>
      <c r="AI266" t="str">
        <f>V266&amp;AB266&amp;W266&amp;AC266&amp;X266&amp;AD266&amp;Y266&amp;AE266&amp;Z266&amp;AF266</f>
        <v>Furlough Used YTDChange Station Leave Used YTD</v>
      </c>
      <c r="AJ266">
        <f>IF(ROW()=11,1,IF(AK265+1=AK266,AJ265,AJ265+1))</f>
        <v>224</v>
      </c>
      <c r="AK266">
        <f>IF(AI266=AI265, AK265+1, 1)</f>
        <v>1</v>
      </c>
      <c r="AL266" s="26" t="str">
        <f>AM266&amp;AN266</f>
        <v>IBCFWZFurlough Used YTD12374IBCCOZChange Station Leave Used YTD</v>
      </c>
      <c r="AM266" t="str">
        <f>K266</f>
        <v>IBCFWZFurlough Used YTD</v>
      </c>
      <c r="AN266" t="str">
        <f>L266</f>
        <v>12374IBCCOZChange Station Leave Used YTD</v>
      </c>
      <c r="AO266">
        <f>COUNTIF(AM$11:AM$1107, AM266)</f>
        <v>3</v>
      </c>
      <c r="AP266">
        <f>COUNTIF(AN$11:AN$1107, AN266)</f>
        <v>11</v>
      </c>
      <c r="AQ266">
        <f>MATCH(AM266, AM$11:AM$1107, 0)</f>
        <v>152</v>
      </c>
      <c r="AR266">
        <f>MATCH(AN266, AN$11:AN$1107, 0)</f>
        <v>222</v>
      </c>
      <c r="AS266">
        <v>695</v>
      </c>
      <c r="AU266" t="str">
        <f>C266</f>
        <v>Furlough Used YTD</v>
      </c>
      <c r="AV266" t="str">
        <f>IF(F266="", "", F266)</f>
        <v>Change Station Leave Used YTD</v>
      </c>
      <c r="AW266" s="13">
        <f>M266</f>
        <v>0.95708582834331335</v>
      </c>
      <c r="AX266" t="e">
        <f>VLOOKUP(AI266, UniquePairs!A$5:A$2000, 1, FALSE)</f>
        <v>#N/A</v>
      </c>
      <c r="AY266" t="str">
        <f>IFERROR(INDEX(UniquePairs!A$5:K$1000, MATCH(AL266, UniquePairs!A$5:A$1000, 0), 10), "")</f>
        <v/>
      </c>
      <c r="AZ266" s="13">
        <f>IF(AY266&lt;&gt;"", AY266, AW266)</f>
        <v>0.95708582834331335</v>
      </c>
      <c r="BA266" t="str">
        <f>IF(AZ266=0,"None",IF(AZ266&lt;0.6,"Weak",IF(AZ266&lt;0.7,"Review",IF(AZ266&lt;0.8,"Good",IF(AZ266&lt;0.9,"Very Good","Solid")))))</f>
        <v>Solid</v>
      </c>
      <c r="BB266" s="28" t="str">
        <f>IF(AJ265=AJ266, BB265, BC266)</f>
        <v>Used YTD</v>
      </c>
      <c r="BC266" t="str">
        <f>IF(AV266="",AU266,StringMatch(AU266,AV266,TRUE))</f>
        <v>Used YTD</v>
      </c>
      <c r="BD266" t="str">
        <f>TRIM(SUBSTITUTE(SUBSTITUTE(SUBSTITUTE(SUBSTITUTE(SUBSTITUTE(SUBSTITUTE(SUBSTITUTE(SUBSTITUTE(SUBSTITUTE(SUBSTITUTE(AU266,BR266,""),BS266,""),BT266,""),BU266,""),BV266,""),BW266,""),BX266,""),BY266,""),BZ266,""),CA266,""))</f>
        <v>Furlough</v>
      </c>
      <c r="BE266" t="str">
        <f>TRIM(SUBSTITUTE(SUBSTITUTE(SUBSTITUTE(SUBSTITUTE(SUBSTITUTE(SUBSTITUTE(SUBSTITUTE(SUBSTITUTE(SUBSTITUTE(SUBSTITUTE(AV266,BH266,""),BI266,""),BJ266,""),BK266,""),BL266,""),BM266,""),BN266,""),BO266,""),BP266,""),BQ266,""))</f>
        <v>Change Station Leave</v>
      </c>
      <c r="BF266" s="21">
        <f>LEN(AU266)-LEN(SUBSTITUTE(AU266," ",""))</f>
        <v>2</v>
      </c>
      <c r="BG266" s="21">
        <f>LEN(AV266)-LEN(SUBSTITUTE(AV266," ",""))</f>
        <v>4</v>
      </c>
      <c r="BH266" s="21" t="str">
        <f>IF(BF266=0,AU266,findspace($AU266,BH$10))</f>
        <v>Furlough</v>
      </c>
      <c r="BI266" s="21" t="str">
        <f>IF(BH266=0,AN266,findspace($AU266,BI$10))</f>
        <v>Used</v>
      </c>
      <c r="BJ266" s="21" t="str">
        <f>IF(BI266=0,AV266,findspace($AU266,BJ$10))</f>
        <v>YTD</v>
      </c>
      <c r="BK266" s="21" t="str">
        <f>IF(BJ266=0,AW266,findspace($AU266,BK$10))</f>
        <v/>
      </c>
      <c r="BL266" s="21" t="str">
        <f>IF(BK266=0,AX266,findspace($AU266,BL$10))</f>
        <v/>
      </c>
      <c r="BM266" s="21" t="str">
        <f>IF(BL266=0,BF266,findspace($AU266,BM$10))</f>
        <v/>
      </c>
      <c r="BN266" s="21" t="str">
        <f>IF(BM266=0,BH266,findspace($AU266,BN$10))</f>
        <v/>
      </c>
      <c r="BO266" s="21" t="str">
        <f>IF(BN266=0,BI266,findspace($AU266,BO$10))</f>
        <v/>
      </c>
      <c r="BR266" s="21" t="str">
        <f>IF($BG266=0,$AV266,findspace($AV266,BR$10))</f>
        <v>Change</v>
      </c>
      <c r="BS266" s="21" t="str">
        <f>IF($BG266=0,$AV266,findspace($AV266,BS$10))</f>
        <v>Station</v>
      </c>
      <c r="BT266" s="21" t="str">
        <f>IF($BG266=0,$AV266,findspace($AV266,BT$10))</f>
        <v>Leave</v>
      </c>
      <c r="BU266" s="21" t="str">
        <f>IF($BG266=0,$AV266,findspace($AV266,BU$10))</f>
        <v>Used</v>
      </c>
      <c r="BV266" s="21" t="str">
        <f>IF($BG266=0,$AV266,findspace($AV266,BV$10))</f>
        <v>YTD</v>
      </c>
      <c r="BW266" s="21" t="str">
        <f>IF($BG266=0,$AV266,findspace($AV266,BW$10))</f>
        <v/>
      </c>
      <c r="BX266" s="21" t="str">
        <f>IF($BG266=0,$AV266,findspace($AV266,BX$10))</f>
        <v/>
      </c>
      <c r="BY266" s="21" t="str">
        <f>IF($BG266=0,$AV266,findspace($AV266,BY$10))</f>
        <v/>
      </c>
      <c r="BZ266" s="21" t="str">
        <f>IF($BG266=0,$AV266,findspace($AV266,BZ$10))</f>
        <v/>
      </c>
      <c r="CA266" s="21" t="str">
        <f>IF($BG266=0,$AV266,findspace($AV266,CA$10))</f>
        <v/>
      </c>
    </row>
    <row r="267" spans="1:79" x14ac:dyDescent="0.35">
      <c r="A267" t="s">
        <v>1837</v>
      </c>
      <c r="B267">
        <v>48</v>
      </c>
      <c r="C267" t="s">
        <v>2923</v>
      </c>
      <c r="D267" t="s">
        <v>1837</v>
      </c>
      <c r="E267" t="s">
        <v>2933</v>
      </c>
      <c r="F267" t="s">
        <v>2935</v>
      </c>
      <c r="G267" s="13">
        <v>0.95707472178060415</v>
      </c>
      <c r="I267">
        <v>12374</v>
      </c>
      <c r="J267" t="str">
        <f>K267&amp;L267</f>
        <v>IBC48Compensatory Time Off Callback Earned12374IBCTCWCompensatory Time Off Callback Overtime Rate Earned</v>
      </c>
      <c r="K267" t="str">
        <f>A267&amp;B267&amp;C267</f>
        <v>IBC48Compensatory Time Off Callback Earned</v>
      </c>
      <c r="L267" t="str">
        <f>I267&amp;D267&amp;E267&amp;F267</f>
        <v>12374IBCTCWCompensatory Time Off Callback Overtime Rate Earned</v>
      </c>
      <c r="M267" s="13">
        <f>G267</f>
        <v>0.95707472178060415</v>
      </c>
      <c r="N267" s="13"/>
      <c r="O267" s="19">
        <v>420</v>
      </c>
      <c r="P267">
        <f>COUNTIF(C$11:C$2024, C267)</f>
        <v>3</v>
      </c>
      <c r="Q267">
        <f>COUNTIF(F$11:F$177, F267)</f>
        <v>2</v>
      </c>
      <c r="R267" t="b">
        <f>A267=D267</f>
        <v>1</v>
      </c>
      <c r="S267" t="b">
        <f>A267&amp;B267&amp;C267=D267&amp;E267&amp;F267</f>
        <v>0</v>
      </c>
      <c r="V267" t="str">
        <f>IF($A267=V$10, $C267, "")</f>
        <v/>
      </c>
      <c r="W267" t="str">
        <f>IF($A267=W$10, $C267, "")</f>
        <v/>
      </c>
      <c r="X267" t="str">
        <f>IF($A267=X$10, $C267, "")</f>
        <v/>
      </c>
      <c r="Y267" t="str">
        <f>IF($A267=Y$10, $C267, "")</f>
        <v>Compensatory Time Off Callback Earned</v>
      </c>
      <c r="Z267" t="str">
        <f>IF($A267=Z$10, $C267, "")</f>
        <v/>
      </c>
      <c r="AB267" t="str">
        <f>IF($D267=AB$10, $F267, "")</f>
        <v/>
      </c>
      <c r="AC267" t="str">
        <f>IF($D267=AC$10, $F267, "")</f>
        <v/>
      </c>
      <c r="AD267" t="str">
        <f>IF($D267=AD$10, $F267, "")</f>
        <v/>
      </c>
      <c r="AE267" t="str">
        <f>IF($D267=AE$10, $F267, "")</f>
        <v>Compensatory Time Off Callback Overtime Rate Earned</v>
      </c>
      <c r="AF267" t="str">
        <f>IF($D267=AF$10, $F267, "")</f>
        <v/>
      </c>
      <c r="AH267">
        <f>COUNTIF(AI$11:AI$2024, AI267)</f>
        <v>1</v>
      </c>
      <c r="AI267" t="str">
        <f>V267&amp;AB267&amp;W267&amp;AC267&amp;X267&amp;AD267&amp;Y267&amp;AE267&amp;Z267&amp;AF267</f>
        <v>Compensatory Time Off Callback EarnedCompensatory Time Off Callback Overtime Rate Earned</v>
      </c>
      <c r="AJ267">
        <f>IF(ROW()=11,1,IF(AK266+1=AK267,AJ266,AJ266+1))</f>
        <v>225</v>
      </c>
      <c r="AK267">
        <f>IF(AI267=AI266, AK266+1, 1)</f>
        <v>1</v>
      </c>
      <c r="AL267" s="26" t="str">
        <f>AM267&amp;AN267</f>
        <v>IBC48Compensatory Time Off Callback Earned12374IBCTCWCompensatory Time Off Callback Overtime Rate Earned</v>
      </c>
      <c r="AM267" t="str">
        <f>K267</f>
        <v>IBC48Compensatory Time Off Callback Earned</v>
      </c>
      <c r="AN267" t="str">
        <f>L267</f>
        <v>12374IBCTCWCompensatory Time Off Callback Overtime Rate Earned</v>
      </c>
      <c r="AO267">
        <f>COUNTIF(AM$11:AM$1107, AM267)</f>
        <v>3</v>
      </c>
      <c r="AP267">
        <f>COUNTIF(AN$11:AN$1107, AN267)</f>
        <v>9</v>
      </c>
      <c r="AQ267">
        <f>MATCH(AM267, AM$11:AM$1107, 0)</f>
        <v>257</v>
      </c>
      <c r="AR267">
        <f>MATCH(AN267, AN$11:AN$1107, 0)</f>
        <v>56</v>
      </c>
      <c r="AS267">
        <v>420</v>
      </c>
      <c r="AU267" t="str">
        <f>C267</f>
        <v>Compensatory Time Off Callback Earned</v>
      </c>
      <c r="AV267" t="str">
        <f>IF(F267="", "", F267)</f>
        <v>Compensatory Time Off Callback Overtime Rate Earned</v>
      </c>
      <c r="AW267" s="13">
        <f>M267</f>
        <v>0.95707472178060415</v>
      </c>
      <c r="AX267" t="e">
        <f>VLOOKUP(AI267, UniquePairs!A$5:A$2000, 1, FALSE)</f>
        <v>#N/A</v>
      </c>
      <c r="AY267" t="str">
        <f>IFERROR(INDEX(UniquePairs!A$5:K$1000, MATCH(AL267, UniquePairs!A$5:A$1000, 0), 10), "")</f>
        <v/>
      </c>
      <c r="AZ267" s="13">
        <f>IF(AY267&lt;&gt;"", AY267, AW267)</f>
        <v>0.95707472178060415</v>
      </c>
      <c r="BA267" t="str">
        <f>IF(AZ267=0,"None",IF(AZ267&lt;0.6,"Weak",IF(AZ267&lt;0.7,"Review",IF(AZ267&lt;0.8,"Good",IF(AZ267&lt;0.9,"Very Good","Solid")))))</f>
        <v>Solid</v>
      </c>
      <c r="BB267" s="28" t="str">
        <f>IF(AJ266=AJ267, BB266, BC267)</f>
        <v>Compensatory Time Off Callback Earned</v>
      </c>
      <c r="BC267" t="str">
        <f>IF(AV267="",AU267,StringMatch(AU267,AV267,TRUE))</f>
        <v>Compensatory Time Off Callback Earned</v>
      </c>
      <c r="BD267" t="str">
        <f>TRIM(SUBSTITUTE(SUBSTITUTE(SUBSTITUTE(SUBSTITUTE(SUBSTITUTE(SUBSTITUTE(SUBSTITUTE(SUBSTITUTE(SUBSTITUTE(SUBSTITUTE(AU267,BR267,""),BS267,""),BT267,""),BU267,""),BV267,""),BW267,""),BX267,""),BY267,""),BZ267,""),CA267,""))</f>
        <v/>
      </c>
      <c r="BE267" t="str">
        <f>TRIM(SUBSTITUTE(SUBSTITUTE(SUBSTITUTE(SUBSTITUTE(SUBSTITUTE(SUBSTITUTE(SUBSTITUTE(SUBSTITUTE(SUBSTITUTE(SUBSTITUTE(AV267,BH267,""),BI267,""),BJ267,""),BK267,""),BL267,""),BM267,""),BN267,""),BO267,""),BP267,""),BQ267,""))</f>
        <v>Overtime Rate</v>
      </c>
      <c r="BF267" s="21">
        <f>LEN(AU267)-LEN(SUBSTITUTE(AU267," ",""))</f>
        <v>4</v>
      </c>
      <c r="BG267" s="21">
        <f>LEN(AV267)-LEN(SUBSTITUTE(AV267," ",""))</f>
        <v>6</v>
      </c>
      <c r="BH267" s="21" t="str">
        <f>IF(BF267=0,AU267,findspace($AU267,BH$10))</f>
        <v>Compensatory</v>
      </c>
      <c r="BI267" s="21" t="str">
        <f>IF(BH267=0,AN267,findspace($AU267,BI$10))</f>
        <v>Time</v>
      </c>
      <c r="BJ267" s="21" t="str">
        <f>IF(BI267=0,AV267,findspace($AU267,BJ$10))</f>
        <v>Off</v>
      </c>
      <c r="BK267" s="21" t="str">
        <f>IF(BJ267=0,AW267,findspace($AU267,BK$10))</f>
        <v>Callback</v>
      </c>
      <c r="BL267" s="21" t="str">
        <f>IF(BK267=0,AX267,findspace($AU267,BL$10))</f>
        <v>Earned</v>
      </c>
      <c r="BM267" s="21" t="str">
        <f>IF(BL267=0,BF267,findspace($AU267,BM$10))</f>
        <v/>
      </c>
      <c r="BN267" s="21" t="str">
        <f>IF(BM267=0,BH267,findspace($AU267,BN$10))</f>
        <v/>
      </c>
      <c r="BO267" s="21" t="str">
        <f>IF(BN267=0,BI267,findspace($AU267,BO$10))</f>
        <v/>
      </c>
      <c r="BR267" s="21" t="str">
        <f>IF($BG267=0,$AV267,findspace($AV267,BR$10))</f>
        <v>Compensatory</v>
      </c>
      <c r="BS267" s="21" t="str">
        <f>IF($BG267=0,$AV267,findspace($AV267,BS$10))</f>
        <v>Time</v>
      </c>
      <c r="BT267" s="21" t="str">
        <f>IF($BG267=0,$AV267,findspace($AV267,BT$10))</f>
        <v>Off</v>
      </c>
      <c r="BU267" s="21" t="str">
        <f>IF($BG267=0,$AV267,findspace($AV267,BU$10))</f>
        <v>Callback</v>
      </c>
      <c r="BV267" s="21" t="str">
        <f>IF($BG267=0,$AV267,findspace($AV267,BV$10))</f>
        <v>Overtime</v>
      </c>
      <c r="BW267" s="21" t="str">
        <f>IF($BG267=0,$AV267,findspace($AV267,BW$10))</f>
        <v>Rate</v>
      </c>
      <c r="BX267" s="21" t="str">
        <f>IF($BG267=0,$AV267,findspace($AV267,BX$10))</f>
        <v>Earned</v>
      </c>
      <c r="BY267" s="21" t="str">
        <f>IF($BG267=0,$AV267,findspace($AV267,BY$10))</f>
        <v/>
      </c>
      <c r="BZ267" s="21" t="str">
        <f>IF($BG267=0,$AV267,findspace($AV267,BZ$10))</f>
        <v/>
      </c>
      <c r="CA267" s="21" t="str">
        <f>IF($BG267=0,$AV267,findspace($AV267,CA$10))</f>
        <v/>
      </c>
    </row>
    <row r="268" spans="1:79" x14ac:dyDescent="0.35">
      <c r="A268" t="s">
        <v>1839</v>
      </c>
      <c r="B268" t="s">
        <v>2543</v>
      </c>
      <c r="C268" t="s">
        <v>3353</v>
      </c>
      <c r="D268" t="s">
        <v>1837</v>
      </c>
      <c r="E268">
        <v>102</v>
      </c>
      <c r="F268" t="s">
        <v>3578</v>
      </c>
      <c r="G268" s="13">
        <v>0.95685529589529772</v>
      </c>
      <c r="I268">
        <v>12374</v>
      </c>
      <c r="J268" t="str">
        <f>K268&amp;L268</f>
        <v>DFASKCAbsent Without Official Leave (AWOL)12374IBC102Absent Without Leave Used</v>
      </c>
      <c r="K268" t="str">
        <f>A268&amp;B268&amp;C268</f>
        <v>DFASKCAbsent Without Official Leave (AWOL)</v>
      </c>
      <c r="L268" t="str">
        <f>I268&amp;D268&amp;E268&amp;F268</f>
        <v>12374IBC102Absent Without Leave Used</v>
      </c>
      <c r="M268" s="13">
        <f>G268</f>
        <v>0.95685529589529772</v>
      </c>
      <c r="N268" s="13"/>
      <c r="O268" s="19">
        <v>737</v>
      </c>
      <c r="P268">
        <f>COUNTIF(C$11:C$2024, C268)</f>
        <v>3</v>
      </c>
      <c r="Q268">
        <f>COUNTIF(F$11:F$177, F268)</f>
        <v>1</v>
      </c>
      <c r="R268" t="b">
        <f>A268=D268</f>
        <v>0</v>
      </c>
      <c r="S268" t="b">
        <f>A268&amp;B268&amp;C268=D268&amp;E268&amp;F268</f>
        <v>0</v>
      </c>
      <c r="V268" t="str">
        <f>IF($A268=V$10, $C268, "")</f>
        <v>Absent Without Official Leave (AWOL)</v>
      </c>
      <c r="W268" t="str">
        <f>IF($A268=W$10, $C268, "")</f>
        <v/>
      </c>
      <c r="X268" t="str">
        <f>IF($A268=X$10, $C268, "")</f>
        <v/>
      </c>
      <c r="Y268" t="str">
        <f>IF($A268=Y$10, $C268, "")</f>
        <v/>
      </c>
      <c r="Z268" t="str">
        <f>IF($A268=Z$10, $C268, "")</f>
        <v/>
      </c>
      <c r="AB268" t="str">
        <f>IF($D268=AB$10, $F268, "")</f>
        <v/>
      </c>
      <c r="AC268" t="str">
        <f>IF($D268=AC$10, $F268, "")</f>
        <v/>
      </c>
      <c r="AD268" t="str">
        <f>IF($D268=AD$10, $F268, "")</f>
        <v/>
      </c>
      <c r="AE268" t="str">
        <f>IF($D268=AE$10, $F268, "")</f>
        <v>Absent Without Leave Used</v>
      </c>
      <c r="AF268" t="str">
        <f>IF($D268=AF$10, $F268, "")</f>
        <v/>
      </c>
      <c r="AH268">
        <f>COUNTIF(AI$11:AI$2024, AI268)</f>
        <v>2</v>
      </c>
      <c r="AI268" t="str">
        <f>V268&amp;AB268&amp;W268&amp;AC268&amp;X268&amp;AD268&amp;Y268&amp;AE268&amp;Z268&amp;AF268</f>
        <v>Absent Without Official Leave (AWOL)Absent Without Leave Used</v>
      </c>
      <c r="AJ268">
        <f>IF(ROW()=11,1,IF(AK267+1=AK268,AJ267,AJ267+1))</f>
        <v>226</v>
      </c>
      <c r="AK268">
        <f>IF(AI268=AI267, AK267+1, 1)</f>
        <v>1</v>
      </c>
      <c r="AL268" s="26" t="str">
        <f>AM268&amp;AN268</f>
        <v>DFASKCAbsent Without Official Leave (AWOL)12374IBC102Absent Without Leave Used</v>
      </c>
      <c r="AM268" t="str">
        <f>K268</f>
        <v>DFASKCAbsent Without Official Leave (AWOL)</v>
      </c>
      <c r="AN268" t="str">
        <f>L268</f>
        <v>12374IBC102Absent Without Leave Used</v>
      </c>
      <c r="AO268">
        <f>COUNTIF(AM$11:AM$1107, AM268)</f>
        <v>3</v>
      </c>
      <c r="AP268">
        <f>COUNTIF(AN$11:AN$1107, AN268)</f>
        <v>3</v>
      </c>
      <c r="AQ268">
        <f>MATCH(AM268, AM$11:AM$1107, 0)</f>
        <v>74</v>
      </c>
      <c r="AR268">
        <f>MATCH(AN268, AN$11:AN$1107, 0)</f>
        <v>31</v>
      </c>
      <c r="AS268">
        <v>737</v>
      </c>
      <c r="AU268" t="str">
        <f>C268</f>
        <v>Absent Without Official Leave (AWOL)</v>
      </c>
      <c r="AV268" t="str">
        <f>IF(F268="", "", F268)</f>
        <v>Absent Without Leave Used</v>
      </c>
      <c r="AW268" s="13">
        <f>M268</f>
        <v>0.95685529589529772</v>
      </c>
      <c r="AX268" t="e">
        <f>VLOOKUP(AI268, UniquePairs!A$5:A$2000, 1, FALSE)</f>
        <v>#N/A</v>
      </c>
      <c r="AY268" t="str">
        <f>IFERROR(INDEX(UniquePairs!A$5:K$1000, MATCH(AL268, UniquePairs!A$5:A$1000, 0), 10), "")</f>
        <v/>
      </c>
      <c r="AZ268" s="13">
        <f>IF(AY268&lt;&gt;"", AY268, AW268)</f>
        <v>0.95685529589529772</v>
      </c>
      <c r="BA268" t="str">
        <f>IF(AZ268=0,"None",IF(AZ268&lt;0.6,"Weak",IF(AZ268&lt;0.7,"Review",IF(AZ268&lt;0.8,"Good",IF(AZ268&lt;0.9,"Very Good","Solid")))))</f>
        <v>Solid</v>
      </c>
      <c r="BB268" s="28" t="str">
        <f>IF(AJ267=AJ268, BB267, BC268)</f>
        <v>Absent Without Leave</v>
      </c>
      <c r="BC268" t="str">
        <f>IF(AV268="",AU268,StringMatch(AU268,AV268,TRUE))</f>
        <v>Absent Without Leave</v>
      </c>
      <c r="BD268" t="str">
        <f>TRIM(SUBSTITUTE(SUBSTITUTE(SUBSTITUTE(SUBSTITUTE(SUBSTITUTE(SUBSTITUTE(SUBSTITUTE(SUBSTITUTE(SUBSTITUTE(SUBSTITUTE(AU268,BR268,""),BS268,""),BT268,""),BU268,""),BV268,""),BW268,""),BX268,""),BY268,""),BZ268,""),CA268,""))</f>
        <v>Official (AWOL)</v>
      </c>
      <c r="BE268" t="str">
        <f>TRIM(SUBSTITUTE(SUBSTITUTE(SUBSTITUTE(SUBSTITUTE(SUBSTITUTE(SUBSTITUTE(SUBSTITUTE(SUBSTITUTE(SUBSTITUTE(SUBSTITUTE(AV268,BH268,""),BI268,""),BJ268,""),BK268,""),BL268,""),BM268,""),BN268,""),BO268,""),BP268,""),BQ268,""))</f>
        <v>Used</v>
      </c>
      <c r="BF268" s="21">
        <f>LEN(AU268)-LEN(SUBSTITUTE(AU268," ",""))</f>
        <v>4</v>
      </c>
      <c r="BG268" s="21">
        <f>LEN(AV268)-LEN(SUBSTITUTE(AV268," ",""))</f>
        <v>3</v>
      </c>
      <c r="BH268" s="21" t="str">
        <f>IF(BF268=0,AU268,findspace($AU268,BH$10))</f>
        <v>Absent</v>
      </c>
      <c r="BI268" s="21" t="str">
        <f>IF(BH268=0,AN268,findspace($AU268,BI$10))</f>
        <v>Without</v>
      </c>
      <c r="BJ268" s="21" t="str">
        <f>IF(BI268=0,AV268,findspace($AU268,BJ$10))</f>
        <v>Official</v>
      </c>
      <c r="BK268" s="21" t="str">
        <f>IF(BJ268=0,AW268,findspace($AU268,BK$10))</f>
        <v>Leave</v>
      </c>
      <c r="BL268" s="21" t="str">
        <f>IF(BK268=0,AX268,findspace($AU268,BL$10))</f>
        <v>(AWOL)</v>
      </c>
      <c r="BM268" s="21" t="str">
        <f>IF(BL268=0,BF268,findspace($AU268,BM$10))</f>
        <v/>
      </c>
      <c r="BN268" s="21" t="str">
        <f>IF(BM268=0,BH268,findspace($AU268,BN$10))</f>
        <v/>
      </c>
      <c r="BO268" s="21" t="str">
        <f>IF(BN268=0,BI268,findspace($AU268,BO$10))</f>
        <v/>
      </c>
      <c r="BR268" s="21" t="str">
        <f>IF($BG268=0,$AV268,findspace($AV268,BR$10))</f>
        <v>Absent</v>
      </c>
      <c r="BS268" s="21" t="str">
        <f>IF($BG268=0,$AV268,findspace($AV268,BS$10))</f>
        <v>Without</v>
      </c>
      <c r="BT268" s="21" t="str">
        <f>IF($BG268=0,$AV268,findspace($AV268,BT$10))</f>
        <v>Leave</v>
      </c>
      <c r="BU268" s="21" t="str">
        <f>IF($BG268=0,$AV268,findspace($AV268,BU$10))</f>
        <v>Used</v>
      </c>
      <c r="BV268" s="21" t="str">
        <f>IF($BG268=0,$AV268,findspace($AV268,BV$10))</f>
        <v/>
      </c>
      <c r="BW268" s="21" t="str">
        <f>IF($BG268=0,$AV268,findspace($AV268,BW$10))</f>
        <v/>
      </c>
      <c r="BX268" s="21" t="str">
        <f>IF($BG268=0,$AV268,findspace($AV268,BX$10))</f>
        <v/>
      </c>
      <c r="BY268" s="21" t="str">
        <f>IF($BG268=0,$AV268,findspace($AV268,BY$10))</f>
        <v/>
      </c>
      <c r="BZ268" s="21" t="str">
        <f>IF($BG268=0,$AV268,findspace($AV268,BZ$10))</f>
        <v/>
      </c>
      <c r="CA268" s="21" t="str">
        <f>IF($BG268=0,$AV268,findspace($AV268,CA$10))</f>
        <v/>
      </c>
    </row>
    <row r="269" spans="1:79" x14ac:dyDescent="0.35">
      <c r="A269" t="s">
        <v>1837</v>
      </c>
      <c r="B269">
        <v>102</v>
      </c>
      <c r="C269" t="s">
        <v>3578</v>
      </c>
      <c r="D269" t="s">
        <v>1839</v>
      </c>
      <c r="E269" t="s">
        <v>2543</v>
      </c>
      <c r="F269" t="s">
        <v>3353</v>
      </c>
      <c r="G269" s="13">
        <v>0.95685529589529772</v>
      </c>
      <c r="I269">
        <v>12374</v>
      </c>
      <c r="J269" t="str">
        <f>K269&amp;L269</f>
        <v>IBC102Absent Without Leave Used12374DFASKCAbsent Without Official Leave (AWOL)</v>
      </c>
      <c r="K269" t="str">
        <f>A269&amp;B269&amp;C269</f>
        <v>IBC102Absent Without Leave Used</v>
      </c>
      <c r="L269" t="str">
        <f>I269&amp;D269&amp;E269&amp;F269</f>
        <v>12374DFASKCAbsent Without Official Leave (AWOL)</v>
      </c>
      <c r="M269" s="13">
        <f>G269</f>
        <v>0.95685529589529772</v>
      </c>
      <c r="N269" s="13"/>
      <c r="O269" s="19">
        <v>1076</v>
      </c>
      <c r="P269">
        <f>COUNTIF(C$11:C$2024, C269)</f>
        <v>3</v>
      </c>
      <c r="Q269">
        <f>COUNTIF(F$11:F$177, F269)</f>
        <v>1</v>
      </c>
      <c r="R269" t="b">
        <f>A269=D269</f>
        <v>0</v>
      </c>
      <c r="S269" t="b">
        <f>A269&amp;B269&amp;C269=D269&amp;E269&amp;F269</f>
        <v>0</v>
      </c>
      <c r="V269" t="str">
        <f>IF($A269=V$10, $C269, "")</f>
        <v/>
      </c>
      <c r="W269" t="str">
        <f>IF($A269=W$10, $C269, "")</f>
        <v/>
      </c>
      <c r="X269" t="str">
        <f>IF($A269=X$10, $C269, "")</f>
        <v/>
      </c>
      <c r="Y269" t="str">
        <f>IF($A269=Y$10, $C269, "")</f>
        <v>Absent Without Leave Used</v>
      </c>
      <c r="Z269" t="str">
        <f>IF($A269=Z$10, $C269, "")</f>
        <v/>
      </c>
      <c r="AB269" t="str">
        <f>IF($D269=AB$10, $F269, "")</f>
        <v>Absent Without Official Leave (AWOL)</v>
      </c>
      <c r="AC269" t="str">
        <f>IF($D269=AC$10, $F269, "")</f>
        <v/>
      </c>
      <c r="AD269" t="str">
        <f>IF($D269=AD$10, $F269, "")</f>
        <v/>
      </c>
      <c r="AE269" t="str">
        <f>IF($D269=AE$10, $F269, "")</f>
        <v/>
      </c>
      <c r="AF269" t="str">
        <f>IF($D269=AF$10, $F269, "")</f>
        <v/>
      </c>
      <c r="AH269">
        <f>COUNTIF(AI$11:AI$2024, AI269)</f>
        <v>2</v>
      </c>
      <c r="AI269" t="str">
        <f>V269&amp;AB269&amp;W269&amp;AC269&amp;X269&amp;AD269&amp;Y269&amp;AE269&amp;Z269&amp;AF269</f>
        <v>Absent Without Official Leave (AWOL)Absent Without Leave Used</v>
      </c>
      <c r="AJ269">
        <f>IF(ROW()=11,1,IF(AK268+1=AK269,AJ268,AJ268+1))</f>
        <v>226</v>
      </c>
      <c r="AK269">
        <f>IF(AI269=AI268, AK268+1, 1)</f>
        <v>2</v>
      </c>
      <c r="AL269" s="26" t="str">
        <f>AM269&amp;AN269</f>
        <v>IBC102Absent Without Leave Used12374DFASKCAbsent Without Official Leave (AWOL)</v>
      </c>
      <c r="AM269" t="str">
        <f>K269</f>
        <v>IBC102Absent Without Leave Used</v>
      </c>
      <c r="AN269" t="str">
        <f>L269</f>
        <v>12374DFASKCAbsent Without Official Leave (AWOL)</v>
      </c>
      <c r="AO269">
        <f>COUNTIF(AM$11:AM$1107, AM269)</f>
        <v>3</v>
      </c>
      <c r="AP269">
        <f>COUNTIF(AN$11:AN$1107, AN269)</f>
        <v>2</v>
      </c>
      <c r="AQ269">
        <f>MATCH(AM269, AM$11:AM$1107, 0)</f>
        <v>32</v>
      </c>
      <c r="AR269">
        <f>MATCH(AN269, AN$11:AN$1107, 0)</f>
        <v>75</v>
      </c>
      <c r="AS269">
        <v>1076</v>
      </c>
      <c r="AU269" t="str">
        <f>C269</f>
        <v>Absent Without Leave Used</v>
      </c>
      <c r="AV269" t="str">
        <f>IF(F269="", "", F269)</f>
        <v>Absent Without Official Leave (AWOL)</v>
      </c>
      <c r="AW269" s="13">
        <f>M269</f>
        <v>0.95685529589529772</v>
      </c>
      <c r="AX269" t="e">
        <f>VLOOKUP(AI269, UniquePairs!A$5:A$2000, 1, FALSE)</f>
        <v>#N/A</v>
      </c>
      <c r="AY269" t="str">
        <f>IFERROR(INDEX(UniquePairs!A$5:K$1000, MATCH(AL269, UniquePairs!A$5:A$1000, 0), 10), "")</f>
        <v/>
      </c>
      <c r="AZ269" s="13">
        <f>IF(AY269&lt;&gt;"", AY269, AW269)</f>
        <v>0.95685529589529772</v>
      </c>
      <c r="BA269" t="str">
        <f>IF(AZ269=0,"None",IF(AZ269&lt;0.6,"Weak",IF(AZ269&lt;0.7,"Review",IF(AZ269&lt;0.8,"Good",IF(AZ269&lt;0.9,"Very Good","Solid")))))</f>
        <v>Solid</v>
      </c>
      <c r="BB269" s="28" t="str">
        <f>IF(AJ268=AJ269, BB268, BC269)</f>
        <v>Absent Without Leave</v>
      </c>
      <c r="BC269" t="str">
        <f>IF(AV269="",AU269,StringMatch(AU269,AV269,TRUE))</f>
        <v>Absent Without Leave</v>
      </c>
      <c r="BD269" t="str">
        <f>TRIM(SUBSTITUTE(SUBSTITUTE(SUBSTITUTE(SUBSTITUTE(SUBSTITUTE(SUBSTITUTE(SUBSTITUTE(SUBSTITUTE(SUBSTITUTE(SUBSTITUTE(AU269,BR269,""),BS269,""),BT269,""),BU269,""),BV269,""),BW269,""),BX269,""),BY269,""),BZ269,""),CA269,""))</f>
        <v>Used</v>
      </c>
      <c r="BE269" t="str">
        <f>TRIM(SUBSTITUTE(SUBSTITUTE(SUBSTITUTE(SUBSTITUTE(SUBSTITUTE(SUBSTITUTE(SUBSTITUTE(SUBSTITUTE(SUBSTITUTE(SUBSTITUTE(AV269,BH269,""),BI269,""),BJ269,""),BK269,""),BL269,""),BM269,""),BN269,""),BO269,""),BP269,""),BQ269,""))</f>
        <v>Official (AWOL)</v>
      </c>
      <c r="BF269" s="21">
        <f>LEN(AU269)-LEN(SUBSTITUTE(AU269," ",""))</f>
        <v>3</v>
      </c>
      <c r="BG269" s="21">
        <f>LEN(AV269)-LEN(SUBSTITUTE(AV269," ",""))</f>
        <v>4</v>
      </c>
      <c r="BH269" s="21" t="str">
        <f>IF(BF269=0,AU269,findspace($AU269,BH$10))</f>
        <v>Absent</v>
      </c>
      <c r="BI269" s="21" t="str">
        <f>IF(BH269=0,AN269,findspace($AU269,BI$10))</f>
        <v>Without</v>
      </c>
      <c r="BJ269" s="21" t="str">
        <f>IF(BI269=0,AV269,findspace($AU269,BJ$10))</f>
        <v>Leave</v>
      </c>
      <c r="BK269" s="21" t="str">
        <f>IF(BJ269=0,AW269,findspace($AU269,BK$10))</f>
        <v>Used</v>
      </c>
      <c r="BL269" s="21" t="str">
        <f>IF(BK269=0,AX269,findspace($AU269,BL$10))</f>
        <v/>
      </c>
      <c r="BM269" s="21" t="str">
        <f>IF(BL269=0,BF269,findspace($AU269,BM$10))</f>
        <v/>
      </c>
      <c r="BN269" s="21" t="str">
        <f>IF(BM269=0,BH269,findspace($AU269,BN$10))</f>
        <v/>
      </c>
      <c r="BO269" s="21" t="str">
        <f>IF(BN269=0,BI269,findspace($AU269,BO$10))</f>
        <v/>
      </c>
      <c r="BR269" s="21" t="str">
        <f>IF($BG269=0,$AV269,findspace($AV269,BR$10))</f>
        <v>Absent</v>
      </c>
      <c r="BS269" s="21" t="str">
        <f>IF($BG269=0,$AV269,findspace($AV269,BS$10))</f>
        <v>Without</v>
      </c>
      <c r="BT269" s="21" t="str">
        <f>IF($BG269=0,$AV269,findspace($AV269,BT$10))</f>
        <v>Official</v>
      </c>
      <c r="BU269" s="21" t="str">
        <f>IF($BG269=0,$AV269,findspace($AV269,BU$10))</f>
        <v>Leave</v>
      </c>
      <c r="BV269" s="21" t="str">
        <f>IF($BG269=0,$AV269,findspace($AV269,BV$10))</f>
        <v>(AWOL)</v>
      </c>
      <c r="BW269" s="21" t="str">
        <f>IF($BG269=0,$AV269,findspace($AV269,BW$10))</f>
        <v/>
      </c>
      <c r="BX269" s="21" t="str">
        <f>IF($BG269=0,$AV269,findspace($AV269,BX$10))</f>
        <v/>
      </c>
      <c r="BY269" s="21" t="str">
        <f>IF($BG269=0,$AV269,findspace($AV269,BY$10))</f>
        <v/>
      </c>
      <c r="BZ269" s="21" t="str">
        <f>IF($BG269=0,$AV269,findspace($AV269,BZ$10))</f>
        <v/>
      </c>
      <c r="CA269" s="21" t="str">
        <f>IF($BG269=0,$AV269,findspace($AV269,CA$10))</f>
        <v/>
      </c>
    </row>
    <row r="270" spans="1:79" x14ac:dyDescent="0.35">
      <c r="A270" t="s">
        <v>1839</v>
      </c>
      <c r="B270" t="s">
        <v>1123</v>
      </c>
      <c r="C270" t="s">
        <v>3245</v>
      </c>
      <c r="D270" t="s">
        <v>1836</v>
      </c>
      <c r="E270">
        <v>27</v>
      </c>
      <c r="F270" t="s">
        <v>2724</v>
      </c>
      <c r="G270" s="13">
        <v>0.95571827985621094</v>
      </c>
      <c r="I270">
        <v>12374</v>
      </c>
      <c r="J270" t="str">
        <f>K270&amp;L270</f>
        <v>DFASDEFEFFLA Family Care Bereavement12374GSA27FFL Family</v>
      </c>
      <c r="K270" t="str">
        <f>A270&amp;B270&amp;C270</f>
        <v>DFASDEFEFFLA Family Care Bereavement</v>
      </c>
      <c r="L270" t="str">
        <f>I270&amp;D270&amp;E270&amp;F270</f>
        <v>12374GSA27FFL Family</v>
      </c>
      <c r="M270" s="13">
        <f>G270</f>
        <v>0.95571827985621094</v>
      </c>
      <c r="N270" s="13"/>
      <c r="O270" s="19">
        <v>728</v>
      </c>
      <c r="P270">
        <f>COUNTIF(C$11:C$2024, C270)</f>
        <v>3</v>
      </c>
      <c r="Q270">
        <f>COUNTIF(F$11:F$177, F270)</f>
        <v>0</v>
      </c>
      <c r="R270" t="b">
        <f>A270=D270</f>
        <v>0</v>
      </c>
      <c r="S270" t="b">
        <f>A270&amp;B270&amp;C270=D270&amp;E270&amp;F270</f>
        <v>0</v>
      </c>
      <c r="V270" t="str">
        <f>IF($A270=V$10, $C270, "")</f>
        <v>FEFFLA Family Care Bereavement</v>
      </c>
      <c r="W270" t="str">
        <f>IF($A270=W$10, $C270, "")</f>
        <v/>
      </c>
      <c r="X270" t="str">
        <f>IF($A270=X$10, $C270, "")</f>
        <v/>
      </c>
      <c r="Y270" t="str">
        <f>IF($A270=Y$10, $C270, "")</f>
        <v/>
      </c>
      <c r="Z270" t="str">
        <f>IF($A270=Z$10, $C270, "")</f>
        <v/>
      </c>
      <c r="AB270" t="str">
        <f>IF($D270=AB$10, $F270, "")</f>
        <v/>
      </c>
      <c r="AC270" t="str">
        <f>IF($D270=AC$10, $F270, "")</f>
        <v>FFL Family</v>
      </c>
      <c r="AD270" t="str">
        <f>IF($D270=AD$10, $F270, "")</f>
        <v/>
      </c>
      <c r="AE270" t="str">
        <f>IF($D270=AE$10, $F270, "")</f>
        <v/>
      </c>
      <c r="AF270" t="str">
        <f>IF($D270=AF$10, $F270, "")</f>
        <v/>
      </c>
      <c r="AH270">
        <f>COUNTIF(AI$11:AI$2024, AI270)</f>
        <v>2</v>
      </c>
      <c r="AI270" t="str">
        <f>V270&amp;AB270&amp;W270&amp;AC270&amp;X270&amp;AD270&amp;Y270&amp;AE270&amp;Z270&amp;AF270</f>
        <v>FEFFLA Family Care BereavementFFL Family</v>
      </c>
      <c r="AJ270">
        <f>IF(ROW()=11,1,IF(AK269+1=AK270,AJ269,AJ269+1))</f>
        <v>227</v>
      </c>
      <c r="AK270">
        <f>IF(AI270=AI269, AK269+1, 1)</f>
        <v>1</v>
      </c>
      <c r="AL270" s="26" t="str">
        <f>AM270&amp;AN270</f>
        <v>DFASDEFEFFLA Family Care Bereavement12374GSA27FFL Family</v>
      </c>
      <c r="AM270" t="str">
        <f>K270</f>
        <v>DFASDEFEFFLA Family Care Bereavement</v>
      </c>
      <c r="AN270" t="str">
        <f>L270</f>
        <v>12374GSA27FFL Family</v>
      </c>
      <c r="AO270">
        <f>COUNTIF(AM$11:AM$1107, AM270)</f>
        <v>3</v>
      </c>
      <c r="AP270">
        <f>COUNTIF(AN$11:AN$1107, AN270)</f>
        <v>2</v>
      </c>
      <c r="AQ270">
        <f>MATCH(AM270, AM$11:AM$1107, 0)</f>
        <v>260</v>
      </c>
      <c r="AR270">
        <f>MATCH(AN270, AN$11:AN$1107, 0)</f>
        <v>260</v>
      </c>
      <c r="AS270">
        <v>728</v>
      </c>
      <c r="AU270" t="str">
        <f>C270</f>
        <v>FEFFLA Family Care Bereavement</v>
      </c>
      <c r="AV270" t="str">
        <f>IF(F270="", "", F270)</f>
        <v>FFL Family</v>
      </c>
      <c r="AW270" s="13">
        <f>M270</f>
        <v>0.95571827985621094</v>
      </c>
      <c r="AX270" t="e">
        <f>VLOOKUP(AI270, UniquePairs!A$5:A$2000, 1, FALSE)</f>
        <v>#N/A</v>
      </c>
      <c r="AY270" t="str">
        <f>IFERROR(INDEX(UniquePairs!A$5:K$1000, MATCH(AL270, UniquePairs!A$5:A$1000, 0), 10), "")</f>
        <v/>
      </c>
      <c r="AZ270" s="13">
        <f>IF(AY270&lt;&gt;"", AY270, AW270)</f>
        <v>0.95571827985621094</v>
      </c>
      <c r="BA270" t="str">
        <f>IF(AZ270=0,"None",IF(AZ270&lt;0.6,"Weak",IF(AZ270&lt;0.7,"Review",IF(AZ270&lt;0.8,"Good",IF(AZ270&lt;0.9,"Very Good","Solid")))))</f>
        <v>Solid</v>
      </c>
      <c r="BB270" s="28" t="str">
        <f>IF(AJ269=AJ270, BB269, BC270)</f>
        <v>Family</v>
      </c>
      <c r="BC270" t="str">
        <f>IF(AV270="",AU270,StringMatch(AU270,AV270,TRUE))</f>
        <v>Family</v>
      </c>
      <c r="BD270" t="str">
        <f>TRIM(SUBSTITUTE(SUBSTITUTE(SUBSTITUTE(SUBSTITUTE(SUBSTITUTE(SUBSTITUTE(SUBSTITUTE(SUBSTITUTE(SUBSTITUTE(SUBSTITUTE(AU270,BR270,""),BS270,""),BT270,""),BU270,""),BV270,""),BW270,""),BX270,""),BY270,""),BZ270,""),CA270,""))</f>
        <v>FEA Care Bereavement</v>
      </c>
      <c r="BE270" t="str">
        <f>TRIM(SUBSTITUTE(SUBSTITUTE(SUBSTITUTE(SUBSTITUTE(SUBSTITUTE(SUBSTITUTE(SUBSTITUTE(SUBSTITUTE(SUBSTITUTE(SUBSTITUTE(AV270,BH270,""),BI270,""),BJ270,""),BK270,""),BL270,""),BM270,""),BN270,""),BO270,""),BP270,""),BQ270,""))</f>
        <v>FFL</v>
      </c>
      <c r="BF270" s="21">
        <f>LEN(AU270)-LEN(SUBSTITUTE(AU270," ",""))</f>
        <v>3</v>
      </c>
      <c r="BG270" s="21">
        <f>LEN(AV270)-LEN(SUBSTITUTE(AV270," ",""))</f>
        <v>1</v>
      </c>
      <c r="BH270" s="21" t="str">
        <f>IF(BF270=0,AU270,findspace($AU270,BH$10))</f>
        <v>FEFFLA</v>
      </c>
      <c r="BI270" s="21" t="str">
        <f>IF(BH270=0,AN270,findspace($AU270,BI$10))</f>
        <v>Family</v>
      </c>
      <c r="BJ270" s="21" t="str">
        <f>IF(BI270=0,AV270,findspace($AU270,BJ$10))</f>
        <v>Care</v>
      </c>
      <c r="BK270" s="21" t="str">
        <f>IF(BJ270=0,AW270,findspace($AU270,BK$10))</f>
        <v>Bereavement</v>
      </c>
      <c r="BL270" s="21" t="str">
        <f>IF(BK270=0,AX270,findspace($AU270,BL$10))</f>
        <v/>
      </c>
      <c r="BM270" s="21" t="str">
        <f>IF(BL270=0,BF270,findspace($AU270,BM$10))</f>
        <v/>
      </c>
      <c r="BN270" s="21" t="str">
        <f>IF(BM270=0,BH270,findspace($AU270,BN$10))</f>
        <v/>
      </c>
      <c r="BO270" s="21" t="str">
        <f>IF(BN270=0,BI270,findspace($AU270,BO$10))</f>
        <v/>
      </c>
      <c r="BR270" s="21" t="str">
        <f>IF($BG270=0,$AV270,findspace($AV270,BR$10))</f>
        <v>FFL</v>
      </c>
      <c r="BS270" s="21" t="str">
        <f>IF($BG270=0,$AV270,findspace($AV270,BS$10))</f>
        <v>Family</v>
      </c>
      <c r="BT270" s="21" t="str">
        <f>IF($BG270=0,$AV270,findspace($AV270,BT$10))</f>
        <v/>
      </c>
      <c r="BU270" s="21" t="str">
        <f>IF($BG270=0,$AV270,findspace($AV270,BU$10))</f>
        <v/>
      </c>
      <c r="BV270" s="21" t="str">
        <f>IF($BG270=0,$AV270,findspace($AV270,BV$10))</f>
        <v/>
      </c>
      <c r="BW270" s="21" t="str">
        <f>IF($BG270=0,$AV270,findspace($AV270,BW$10))</f>
        <v/>
      </c>
      <c r="BX270" s="21" t="str">
        <f>IF($BG270=0,$AV270,findspace($AV270,BX$10))</f>
        <v/>
      </c>
      <c r="BY270" s="21" t="str">
        <f>IF($BG270=0,$AV270,findspace($AV270,BY$10))</f>
        <v/>
      </c>
      <c r="BZ270" s="21" t="str">
        <f>IF($BG270=0,$AV270,findspace($AV270,BZ$10))</f>
        <v/>
      </c>
      <c r="CA270" s="21" t="str">
        <f>IF($BG270=0,$AV270,findspace($AV270,CA$10))</f>
        <v/>
      </c>
    </row>
    <row r="271" spans="1:79" x14ac:dyDescent="0.35">
      <c r="A271" t="s">
        <v>1836</v>
      </c>
      <c r="B271">
        <v>27</v>
      </c>
      <c r="C271" t="s">
        <v>2724</v>
      </c>
      <c r="D271" t="s">
        <v>1839</v>
      </c>
      <c r="E271" t="s">
        <v>1123</v>
      </c>
      <c r="F271" t="s">
        <v>3245</v>
      </c>
      <c r="G271" s="13">
        <v>0.95571827985621094</v>
      </c>
      <c r="I271">
        <v>12374</v>
      </c>
      <c r="J271" t="str">
        <f>K271&amp;L271</f>
        <v>GSA27FFL Family12374DFASDEFEFFLA Family Care Bereavement</v>
      </c>
      <c r="K271" t="str">
        <f>A271&amp;B271&amp;C271</f>
        <v>GSA27FFL Family</v>
      </c>
      <c r="L271" t="str">
        <f>I271&amp;D271&amp;E271&amp;F271</f>
        <v>12374DFASDEFEFFLA Family Care Bereavement</v>
      </c>
      <c r="M271" s="13">
        <f>G271</f>
        <v>0.95571827985621094</v>
      </c>
      <c r="N271" s="13"/>
      <c r="O271" s="19">
        <v>53</v>
      </c>
      <c r="P271">
        <f>COUNTIF(C$11:C$2024, C271)</f>
        <v>3</v>
      </c>
      <c r="Q271">
        <f>COUNTIF(F$11:F$177, F271)</f>
        <v>0</v>
      </c>
      <c r="R271" t="b">
        <f>A271=D271</f>
        <v>0</v>
      </c>
      <c r="S271" t="b">
        <f>A271&amp;B271&amp;C271=D271&amp;E271&amp;F271</f>
        <v>0</v>
      </c>
      <c r="V271" t="str">
        <f>IF($A271=V$10, $C271, "")</f>
        <v/>
      </c>
      <c r="W271" t="str">
        <f>IF($A271=W$10, $C271, "")</f>
        <v>FFL Family</v>
      </c>
      <c r="X271" t="str">
        <f>IF($A271=X$10, $C271, "")</f>
        <v/>
      </c>
      <c r="Y271" t="str">
        <f>IF($A271=Y$10, $C271, "")</f>
        <v/>
      </c>
      <c r="Z271" t="str">
        <f>IF($A271=Z$10, $C271, "")</f>
        <v/>
      </c>
      <c r="AB271" t="str">
        <f>IF($D271=AB$10, $F271, "")</f>
        <v>FEFFLA Family Care Bereavement</v>
      </c>
      <c r="AC271" t="str">
        <f>IF($D271=AC$10, $F271, "")</f>
        <v/>
      </c>
      <c r="AD271" t="str">
        <f>IF($D271=AD$10, $F271, "")</f>
        <v/>
      </c>
      <c r="AE271" t="str">
        <f>IF($D271=AE$10, $F271, "")</f>
        <v/>
      </c>
      <c r="AF271" t="str">
        <f>IF($D271=AF$10, $F271, "")</f>
        <v/>
      </c>
      <c r="AH271">
        <f>COUNTIF(AI$11:AI$2024, AI271)</f>
        <v>2</v>
      </c>
      <c r="AI271" t="str">
        <f>V271&amp;AB271&amp;W271&amp;AC271&amp;X271&amp;AD271&amp;Y271&amp;AE271&amp;Z271&amp;AF271</f>
        <v>FEFFLA Family Care BereavementFFL Family</v>
      </c>
      <c r="AJ271">
        <f>IF(ROW()=11,1,IF(AK270+1=AK271,AJ270,AJ270+1))</f>
        <v>227</v>
      </c>
      <c r="AK271">
        <f>IF(AI271=AI270, AK270+1, 1)</f>
        <v>2</v>
      </c>
      <c r="AL271" s="26" t="str">
        <f>AM271&amp;AN271</f>
        <v>GSA27FFL Family12374DFASDEFEFFLA Family Care Bereavement</v>
      </c>
      <c r="AM271" t="str">
        <f>K271</f>
        <v>GSA27FFL Family</v>
      </c>
      <c r="AN271" t="str">
        <f>L271</f>
        <v>12374DFASDEFEFFLA Family Care Bereavement</v>
      </c>
      <c r="AO271">
        <f>COUNTIF(AM$11:AM$1107, AM271)</f>
        <v>3</v>
      </c>
      <c r="AP271">
        <f>COUNTIF(AN$11:AN$1107, AN271)</f>
        <v>1</v>
      </c>
      <c r="AQ271">
        <f>MATCH(AM271, AM$11:AM$1107, 0)</f>
        <v>261</v>
      </c>
      <c r="AR271">
        <f>MATCH(AN271, AN$11:AN$1107, 0)</f>
        <v>261</v>
      </c>
      <c r="AS271">
        <v>53</v>
      </c>
      <c r="AU271" t="str">
        <f>C271</f>
        <v>FFL Family</v>
      </c>
      <c r="AV271" t="str">
        <f>IF(F271="", "", F271)</f>
        <v>FEFFLA Family Care Bereavement</v>
      </c>
      <c r="AW271" s="13">
        <f>M271</f>
        <v>0.95571827985621094</v>
      </c>
      <c r="AX271" t="e">
        <f>VLOOKUP(AI271, UniquePairs!A$5:A$2000, 1, FALSE)</f>
        <v>#N/A</v>
      </c>
      <c r="AY271" t="str">
        <f>IFERROR(INDEX(UniquePairs!A$5:K$1000, MATCH(AL271, UniquePairs!A$5:A$1000, 0), 10), "")</f>
        <v/>
      </c>
      <c r="AZ271" s="13">
        <f>IF(AY271&lt;&gt;"", AY271, AW271)</f>
        <v>0.95571827985621094</v>
      </c>
      <c r="BA271" t="str">
        <f>IF(AZ271=0,"None",IF(AZ271&lt;0.6,"Weak",IF(AZ271&lt;0.7,"Review",IF(AZ271&lt;0.8,"Good",IF(AZ271&lt;0.9,"Very Good","Solid")))))</f>
        <v>Solid</v>
      </c>
      <c r="BB271" s="28" t="str">
        <f>IF(AJ270=AJ271, BB270, BC271)</f>
        <v>Family</v>
      </c>
      <c r="BC271" t="str">
        <f>IF(AV271="",AU271,StringMatch(AU271,AV271,TRUE))</f>
        <v>Family</v>
      </c>
      <c r="BD271" t="str">
        <f>TRIM(SUBSTITUTE(SUBSTITUTE(SUBSTITUTE(SUBSTITUTE(SUBSTITUTE(SUBSTITUTE(SUBSTITUTE(SUBSTITUTE(SUBSTITUTE(SUBSTITUTE(AU271,BR271,""),BS271,""),BT271,""),BU271,""),BV271,""),BW271,""),BX271,""),BY271,""),BZ271,""),CA271,""))</f>
        <v>FFL</v>
      </c>
      <c r="BE271" t="str">
        <f>TRIM(SUBSTITUTE(SUBSTITUTE(SUBSTITUTE(SUBSTITUTE(SUBSTITUTE(SUBSTITUTE(SUBSTITUTE(SUBSTITUTE(SUBSTITUTE(SUBSTITUTE(AV271,BH271,""),BI271,""),BJ271,""),BK271,""),BL271,""),BM271,""),BN271,""),BO271,""),BP271,""),BQ271,""))</f>
        <v>FEA Care Bereavement</v>
      </c>
      <c r="BF271" s="21">
        <f>LEN(AU271)-LEN(SUBSTITUTE(AU271," ",""))</f>
        <v>1</v>
      </c>
      <c r="BG271" s="21">
        <f>LEN(AV271)-LEN(SUBSTITUTE(AV271," ",""))</f>
        <v>3</v>
      </c>
      <c r="BH271" s="21" t="str">
        <f>IF(BF271=0,AU271,findspace($AU271,BH$10))</f>
        <v>FFL</v>
      </c>
      <c r="BI271" s="21" t="str">
        <f>IF(BH271=0,AN271,findspace($AU271,BI$10))</f>
        <v>Family</v>
      </c>
      <c r="BJ271" s="21" t="str">
        <f>IF(BI271=0,AV271,findspace($AU271,BJ$10))</f>
        <v/>
      </c>
      <c r="BK271" s="21" t="str">
        <f>IF(BJ271=0,AW271,findspace($AU271,BK$10))</f>
        <v/>
      </c>
      <c r="BL271" s="21" t="str">
        <f>IF(BK271=0,AX271,findspace($AU271,BL$10))</f>
        <v/>
      </c>
      <c r="BM271" s="21" t="str">
        <f>IF(BL271=0,BF271,findspace($AU271,BM$10))</f>
        <v/>
      </c>
      <c r="BN271" s="21" t="str">
        <f>IF(BM271=0,BH271,findspace($AU271,BN$10))</f>
        <v/>
      </c>
      <c r="BO271" s="21" t="str">
        <f>IF(BN271=0,BI271,findspace($AU271,BO$10))</f>
        <v/>
      </c>
      <c r="BR271" s="21" t="str">
        <f>IF($BG271=0,$AV271,findspace($AV271,BR$10))</f>
        <v>FEFFLA</v>
      </c>
      <c r="BS271" s="21" t="str">
        <f>IF($BG271=0,$AV271,findspace($AV271,BS$10))</f>
        <v>Family</v>
      </c>
      <c r="BT271" s="21" t="str">
        <f>IF($BG271=0,$AV271,findspace($AV271,BT$10))</f>
        <v>Care</v>
      </c>
      <c r="BU271" s="21" t="str">
        <f>IF($BG271=0,$AV271,findspace($AV271,BU$10))</f>
        <v>Bereavement</v>
      </c>
      <c r="BV271" s="21" t="str">
        <f>IF($BG271=0,$AV271,findspace($AV271,BV$10))</f>
        <v/>
      </c>
      <c r="BW271" s="21" t="str">
        <f>IF($BG271=0,$AV271,findspace($AV271,BW$10))</f>
        <v/>
      </c>
      <c r="BX271" s="21" t="str">
        <f>IF($BG271=0,$AV271,findspace($AV271,BX$10))</f>
        <v/>
      </c>
      <c r="BY271" s="21" t="str">
        <f>IF($BG271=0,$AV271,findspace($AV271,BY$10))</f>
        <v/>
      </c>
      <c r="BZ271" s="21" t="str">
        <f>IF($BG271=0,$AV271,findspace($AV271,BZ$10))</f>
        <v/>
      </c>
      <c r="CA271" s="21" t="str">
        <f>IF($BG271=0,$AV271,findspace($AV271,CA$10))</f>
        <v/>
      </c>
    </row>
    <row r="272" spans="1:79" x14ac:dyDescent="0.35">
      <c r="A272" t="s">
        <v>1837</v>
      </c>
      <c r="B272" t="s">
        <v>3</v>
      </c>
      <c r="C272" t="s">
        <v>2905</v>
      </c>
      <c r="D272" t="s">
        <v>1837</v>
      </c>
      <c r="E272">
        <v>101</v>
      </c>
      <c r="F272" t="s">
        <v>3051</v>
      </c>
      <c r="G272" s="13">
        <v>0.95559526172986564</v>
      </c>
      <c r="I272">
        <v>12374</v>
      </c>
      <c r="J272" t="str">
        <f>K272&amp;L272</f>
        <v>IBCCOSChange Station Leave Used12374IBC101Leave Without Pay Used</v>
      </c>
      <c r="K272" t="str">
        <f>A272&amp;B272&amp;C272</f>
        <v>IBCCOSChange Station Leave Used</v>
      </c>
      <c r="L272" t="str">
        <f>I272&amp;D272&amp;E272&amp;F272</f>
        <v>12374IBC101Leave Without Pay Used</v>
      </c>
      <c r="M272" s="13">
        <f>G272</f>
        <v>0.95559526172986564</v>
      </c>
      <c r="N272" s="13"/>
      <c r="O272" s="19">
        <v>154</v>
      </c>
      <c r="P272">
        <f>COUNTIF(C$11:C$2024, C272)</f>
        <v>3</v>
      </c>
      <c r="Q272">
        <f>COUNTIF(F$11:F$177, F272)</f>
        <v>1</v>
      </c>
      <c r="R272" t="b">
        <f>A272=D272</f>
        <v>1</v>
      </c>
      <c r="S272" t="b">
        <f>A272&amp;B272&amp;C272=D272&amp;E272&amp;F272</f>
        <v>0</v>
      </c>
      <c r="V272" t="str">
        <f>IF($A272=V$10, $C272, "")</f>
        <v/>
      </c>
      <c r="W272" t="str">
        <f>IF($A272=W$10, $C272, "")</f>
        <v/>
      </c>
      <c r="X272" t="str">
        <f>IF($A272=X$10, $C272, "")</f>
        <v/>
      </c>
      <c r="Y272" t="str">
        <f>IF($A272=Y$10, $C272, "")</f>
        <v>Change Station Leave Used</v>
      </c>
      <c r="Z272" t="str">
        <f>IF($A272=Z$10, $C272, "")</f>
        <v/>
      </c>
      <c r="AB272" t="str">
        <f>IF($D272=AB$10, $F272, "")</f>
        <v/>
      </c>
      <c r="AC272" t="str">
        <f>IF($D272=AC$10, $F272, "")</f>
        <v/>
      </c>
      <c r="AD272" t="str">
        <f>IF($D272=AD$10, $F272, "")</f>
        <v/>
      </c>
      <c r="AE272" t="str">
        <f>IF($D272=AE$10, $F272, "")</f>
        <v>Leave Without Pay Used</v>
      </c>
      <c r="AF272" t="str">
        <f>IF($D272=AF$10, $F272, "")</f>
        <v/>
      </c>
      <c r="AH272">
        <f>COUNTIF(AI$11:AI$2024, AI272)</f>
        <v>1</v>
      </c>
      <c r="AI272" t="str">
        <f>V272&amp;AB272&amp;W272&amp;AC272&amp;X272&amp;AD272&amp;Y272&amp;AE272&amp;Z272&amp;AF272</f>
        <v>Change Station Leave UsedLeave Without Pay Used</v>
      </c>
      <c r="AJ272">
        <f>IF(ROW()=11,1,IF(AK271+1=AK272,AJ271,AJ271+1))</f>
        <v>228</v>
      </c>
      <c r="AK272">
        <f>IF(AI272=AI271, AK271+1, 1)</f>
        <v>1</v>
      </c>
      <c r="AL272" s="26" t="str">
        <f>AM272&amp;AN272</f>
        <v>IBCCOSChange Station Leave Used12374IBC101Leave Without Pay Used</v>
      </c>
      <c r="AM272" t="str">
        <f>K272</f>
        <v>IBCCOSChange Station Leave Used</v>
      </c>
      <c r="AN272" t="str">
        <f>L272</f>
        <v>12374IBC101Leave Without Pay Used</v>
      </c>
      <c r="AO272">
        <f>COUNTIF(AM$11:AM$1107, AM272)</f>
        <v>3</v>
      </c>
      <c r="AP272">
        <f>COUNTIF(AN$11:AN$1107, AN272)</f>
        <v>10</v>
      </c>
      <c r="AQ272">
        <f>MATCH(AM272, AM$11:AM$1107, 0)</f>
        <v>224</v>
      </c>
      <c r="AR272">
        <f>MATCH(AN272, AN$11:AN$1107, 0)</f>
        <v>156</v>
      </c>
      <c r="AS272">
        <v>154</v>
      </c>
      <c r="AU272" t="str">
        <f>C272</f>
        <v>Change Station Leave Used</v>
      </c>
      <c r="AV272" t="str">
        <f>IF(F272="", "", F272)</f>
        <v>Leave Without Pay Used</v>
      </c>
      <c r="AW272" s="13">
        <f>M272</f>
        <v>0.95559526172986564</v>
      </c>
      <c r="AX272" t="e">
        <f>VLOOKUP(AI272, UniquePairs!A$5:A$2000, 1, FALSE)</f>
        <v>#N/A</v>
      </c>
      <c r="AY272" t="str">
        <f>IFERROR(INDEX(UniquePairs!A$5:K$1000, MATCH(AL272, UniquePairs!A$5:A$1000, 0), 10), "")</f>
        <v/>
      </c>
      <c r="AZ272" s="13">
        <f>IF(AY272&lt;&gt;"", AY272, AW272)</f>
        <v>0.95559526172986564</v>
      </c>
      <c r="BA272" t="str">
        <f>IF(AZ272=0,"None",IF(AZ272&lt;0.6,"Weak",IF(AZ272&lt;0.7,"Review",IF(AZ272&lt;0.8,"Good",IF(AZ272&lt;0.9,"Very Good","Solid")))))</f>
        <v>Solid</v>
      </c>
      <c r="BB272" s="28" t="str">
        <f>IF(AJ271=AJ272, BB271, BC272)</f>
        <v>Leave Used</v>
      </c>
      <c r="BC272" t="str">
        <f>IF(AV272="",AU272,StringMatch(AU272,AV272,TRUE))</f>
        <v>Leave Used</v>
      </c>
      <c r="BD272" t="str">
        <f>TRIM(SUBSTITUTE(SUBSTITUTE(SUBSTITUTE(SUBSTITUTE(SUBSTITUTE(SUBSTITUTE(SUBSTITUTE(SUBSTITUTE(SUBSTITUTE(SUBSTITUTE(AU272,BR272,""),BS272,""),BT272,""),BU272,""),BV272,""),BW272,""),BX272,""),BY272,""),BZ272,""),CA272,""))</f>
        <v>Change Station</v>
      </c>
      <c r="BE272" t="str">
        <f>TRIM(SUBSTITUTE(SUBSTITUTE(SUBSTITUTE(SUBSTITUTE(SUBSTITUTE(SUBSTITUTE(SUBSTITUTE(SUBSTITUTE(SUBSTITUTE(SUBSTITUTE(AV272,BH272,""),BI272,""),BJ272,""),BK272,""),BL272,""),BM272,""),BN272,""),BO272,""),BP272,""),BQ272,""))</f>
        <v>Without Pay</v>
      </c>
      <c r="BF272" s="21">
        <f>LEN(AU272)-LEN(SUBSTITUTE(AU272," ",""))</f>
        <v>3</v>
      </c>
      <c r="BG272" s="21">
        <f>LEN(AV272)-LEN(SUBSTITUTE(AV272," ",""))</f>
        <v>3</v>
      </c>
      <c r="BH272" s="21" t="str">
        <f>IF(BF272=0,AU272,findspace($AU272,BH$10))</f>
        <v>Change</v>
      </c>
      <c r="BI272" s="21" t="str">
        <f>IF(BH272=0,AN272,findspace($AU272,BI$10))</f>
        <v>Station</v>
      </c>
      <c r="BJ272" s="21" t="str">
        <f>IF(BI272=0,AV272,findspace($AU272,BJ$10))</f>
        <v>Leave</v>
      </c>
      <c r="BK272" s="21" t="str">
        <f>IF(BJ272=0,AW272,findspace($AU272,BK$10))</f>
        <v>Used</v>
      </c>
      <c r="BL272" s="21" t="str">
        <f>IF(BK272=0,AX272,findspace($AU272,BL$10))</f>
        <v/>
      </c>
      <c r="BM272" s="21" t="str">
        <f>IF(BL272=0,BF272,findspace($AU272,BM$10))</f>
        <v/>
      </c>
      <c r="BN272" s="21" t="str">
        <f>IF(BM272=0,BH272,findspace($AU272,BN$10))</f>
        <v/>
      </c>
      <c r="BO272" s="21" t="str">
        <f>IF(BN272=0,BI272,findspace($AU272,BO$10))</f>
        <v/>
      </c>
      <c r="BR272" s="21" t="str">
        <f>IF($BG272=0,$AV272,findspace($AV272,BR$10))</f>
        <v>Leave</v>
      </c>
      <c r="BS272" s="21" t="str">
        <f>IF($BG272=0,$AV272,findspace($AV272,BS$10))</f>
        <v>Without</v>
      </c>
      <c r="BT272" s="21" t="str">
        <f>IF($BG272=0,$AV272,findspace($AV272,BT$10))</f>
        <v>Pay</v>
      </c>
      <c r="BU272" s="21" t="str">
        <f>IF($BG272=0,$AV272,findspace($AV272,BU$10))</f>
        <v>Used</v>
      </c>
      <c r="BV272" s="21" t="str">
        <f>IF($BG272=0,$AV272,findspace($AV272,BV$10))</f>
        <v/>
      </c>
      <c r="BW272" s="21" t="str">
        <f>IF($BG272=0,$AV272,findspace($AV272,BW$10))</f>
        <v/>
      </c>
      <c r="BX272" s="21" t="str">
        <f>IF($BG272=0,$AV272,findspace($AV272,BX$10))</f>
        <v/>
      </c>
      <c r="BY272" s="21" t="str">
        <f>IF($BG272=0,$AV272,findspace($AV272,BY$10))</f>
        <v/>
      </c>
      <c r="BZ272" s="21" t="str">
        <f>IF($BG272=0,$AV272,findspace($AV272,BZ$10))</f>
        <v/>
      </c>
      <c r="CA272" s="21" t="str">
        <f>IF($BG272=0,$AV272,findspace($AV272,CA$10))</f>
        <v/>
      </c>
    </row>
    <row r="273" spans="1:79" x14ac:dyDescent="0.35">
      <c r="A273" t="s">
        <v>1837</v>
      </c>
      <c r="B273" t="s">
        <v>366</v>
      </c>
      <c r="C273" t="s">
        <v>3444</v>
      </c>
      <c r="D273" t="s">
        <v>1837</v>
      </c>
      <c r="E273" t="s">
        <v>368</v>
      </c>
      <c r="F273" t="s">
        <v>3446</v>
      </c>
      <c r="G273" s="13">
        <v>0.95552105672062471</v>
      </c>
      <c r="I273">
        <v>12374</v>
      </c>
      <c r="J273" t="str">
        <f>K273&amp;L273</f>
        <v>IBCAFFAnnual Leave Lieu Of Family Medical Leave Act Family Serious Injury Used12374IBCAFSAnnual Leave Lieu Of Family Medical Leave Act Self Serious Injury Used</v>
      </c>
      <c r="K273" t="str">
        <f>A273&amp;B273&amp;C273</f>
        <v>IBCAFFAnnual Leave Lieu Of Family Medical Leave Act Family Serious Injury Used</v>
      </c>
      <c r="L273" t="str">
        <f>I273&amp;D273&amp;E273&amp;F273</f>
        <v>12374IBCAFSAnnual Leave Lieu Of Family Medical Leave Act Self Serious Injury Used</v>
      </c>
      <c r="M273" s="13">
        <f>G273</f>
        <v>0.95552105672062471</v>
      </c>
      <c r="N273" s="13"/>
      <c r="O273" s="19">
        <v>115</v>
      </c>
      <c r="P273">
        <f>COUNTIF(C$11:C$2024, C273)</f>
        <v>3</v>
      </c>
      <c r="Q273">
        <f>COUNTIF(F$11:F$177, F273)</f>
        <v>0</v>
      </c>
      <c r="R273" t="b">
        <f>A273=D273</f>
        <v>1</v>
      </c>
      <c r="S273" t="b">
        <f>A273&amp;B273&amp;C273=D273&amp;E273&amp;F273</f>
        <v>0</v>
      </c>
      <c r="V273" t="str">
        <f>IF($A273=V$10, $C273, "")</f>
        <v/>
      </c>
      <c r="W273" t="str">
        <f>IF($A273=W$10, $C273, "")</f>
        <v/>
      </c>
      <c r="X273" t="str">
        <f>IF($A273=X$10, $C273, "")</f>
        <v/>
      </c>
      <c r="Y273" t="str">
        <f>IF($A273=Y$10, $C273, "")</f>
        <v>Annual Leave Lieu Of Family Medical Leave Act Family Serious Injury Used</v>
      </c>
      <c r="Z273" t="str">
        <f>IF($A273=Z$10, $C273, "")</f>
        <v/>
      </c>
      <c r="AB273" t="str">
        <f>IF($D273=AB$10, $F273, "")</f>
        <v/>
      </c>
      <c r="AC273" t="str">
        <f>IF($D273=AC$10, $F273, "")</f>
        <v/>
      </c>
      <c r="AD273" t="str">
        <f>IF($D273=AD$10, $F273, "")</f>
        <v/>
      </c>
      <c r="AE273" t="str">
        <f>IF($D273=AE$10, $F273, "")</f>
        <v>Annual Leave Lieu Of Family Medical Leave Act Self Serious Injury Used</v>
      </c>
      <c r="AF273" t="str">
        <f>IF($D273=AF$10, $F273, "")</f>
        <v/>
      </c>
      <c r="AH273">
        <f>COUNTIF(AI$11:AI$2024, AI273)</f>
        <v>1</v>
      </c>
      <c r="AI273" t="str">
        <f>V273&amp;AB273&amp;W273&amp;AC273&amp;X273&amp;AD273&amp;Y273&amp;AE273&amp;Z273&amp;AF273</f>
        <v>Annual Leave Lieu Of Family Medical Leave Act Family Serious Injury UsedAnnual Leave Lieu Of Family Medical Leave Act Self Serious Injury Used</v>
      </c>
      <c r="AJ273">
        <f>IF(ROW()=11,1,IF(AK272+1=AK273,AJ272,AJ272+1))</f>
        <v>229</v>
      </c>
      <c r="AK273">
        <f>IF(AI273=AI272, AK272+1, 1)</f>
        <v>1</v>
      </c>
      <c r="AL273" s="26" t="str">
        <f>AM273&amp;AN273</f>
        <v>IBCAFFAnnual Leave Lieu Of Family Medical Leave Act Family Serious Injury Used12374IBCAFSAnnual Leave Lieu Of Family Medical Leave Act Self Serious Injury Used</v>
      </c>
      <c r="AM273" t="str">
        <f>K273</f>
        <v>IBCAFFAnnual Leave Lieu Of Family Medical Leave Act Family Serious Injury Used</v>
      </c>
      <c r="AN273" t="str">
        <f>L273</f>
        <v>12374IBCAFSAnnual Leave Lieu Of Family Medical Leave Act Self Serious Injury Used</v>
      </c>
      <c r="AO273">
        <f>COUNTIF(AM$11:AM$1107, AM273)</f>
        <v>3</v>
      </c>
      <c r="AP273">
        <f>COUNTIF(AN$11:AN$1107, AN273)</f>
        <v>4</v>
      </c>
      <c r="AQ273">
        <f>MATCH(AM273, AM$11:AM$1107, 0)</f>
        <v>263</v>
      </c>
      <c r="AR273">
        <f>MATCH(AN273, AN$11:AN$1107, 0)</f>
        <v>209</v>
      </c>
      <c r="AS273">
        <v>115</v>
      </c>
      <c r="AU273" t="str">
        <f>C273</f>
        <v>Annual Leave Lieu Of Family Medical Leave Act Family Serious Injury Used</v>
      </c>
      <c r="AV273" t="str">
        <f>IF(F273="", "", F273)</f>
        <v>Annual Leave Lieu Of Family Medical Leave Act Self Serious Injury Used</v>
      </c>
      <c r="AW273" s="13">
        <f>M273</f>
        <v>0.95552105672062471</v>
      </c>
      <c r="AX273" t="e">
        <f>VLOOKUP(AI273, UniquePairs!A$5:A$2000, 1, FALSE)</f>
        <v>#N/A</v>
      </c>
      <c r="AY273" t="str">
        <f>IFERROR(INDEX(UniquePairs!A$5:K$1000, MATCH(AL273, UniquePairs!A$5:A$1000, 0), 10), "")</f>
        <v/>
      </c>
      <c r="AZ273" s="13">
        <f>IF(AY273&lt;&gt;"", AY273, AW273)</f>
        <v>0.95552105672062471</v>
      </c>
      <c r="BA273" t="str">
        <f>IF(AZ273=0,"None",IF(AZ273&lt;0.6,"Weak",IF(AZ273&lt;0.7,"Review",IF(AZ273&lt;0.8,"Good",IF(AZ273&lt;0.9,"Very Good","Solid")))))</f>
        <v>Solid</v>
      </c>
      <c r="BB273" s="28" t="str">
        <f>IF(AJ272=AJ273, BB272, BC273)</f>
        <v>Annual Leave Lieu Of Family Medical Leave Act Family Serious Injury Used</v>
      </c>
      <c r="BC273" t="str">
        <f>IF(AV273="",AU273,StringMatch(AU273,AV273,TRUE))</f>
        <v>Annual Leave Lieu Of Family Medical Leave Act Family Serious Injury Used</v>
      </c>
      <c r="BD273" t="str">
        <f>TRIM(SUBSTITUTE(SUBSTITUTE(SUBSTITUTE(SUBSTITUTE(SUBSTITUTE(SUBSTITUTE(SUBSTITUTE(SUBSTITUTE(SUBSTITUTE(SUBSTITUTE(AU273,BR273,""),BS273,""),BT273,""),BU273,""),BV273,""),BW273,""),BX273,""),BY273,""),BZ273,""),CA273,""))</f>
        <v>Injury Used</v>
      </c>
      <c r="BE273" t="str">
        <f>TRIM(SUBSTITUTE(SUBSTITUTE(SUBSTITUTE(SUBSTITUTE(SUBSTITUTE(SUBSTITUTE(SUBSTITUTE(SUBSTITUTE(SUBSTITUTE(SUBSTITUTE(AV273,BH273,""),BI273,""),BJ273,""),BK273,""),BL273,""),BM273,""),BN273,""),BO273,""),BP273,""),BQ273,""))</f>
        <v>Self Serious Injury Used</v>
      </c>
      <c r="BF273" s="21">
        <f>LEN(AU273)-LEN(SUBSTITUTE(AU273," ",""))</f>
        <v>11</v>
      </c>
      <c r="BG273" s="21">
        <f>LEN(AV273)-LEN(SUBSTITUTE(AV273," ",""))</f>
        <v>11</v>
      </c>
      <c r="BH273" s="21" t="str">
        <f>IF(BF273=0,AU273,findspace($AU273,BH$10))</f>
        <v>Annual</v>
      </c>
      <c r="BI273" s="21" t="str">
        <f>IF(BH273=0,AN273,findspace($AU273,BI$10))</f>
        <v>Leave</v>
      </c>
      <c r="BJ273" s="21" t="str">
        <f>IF(BI273=0,AV273,findspace($AU273,BJ$10))</f>
        <v>Lieu</v>
      </c>
      <c r="BK273" s="21" t="str">
        <f>IF(BJ273=0,AW273,findspace($AU273,BK$10))</f>
        <v>Of</v>
      </c>
      <c r="BL273" s="21" t="str">
        <f>IF(BK273=0,AX273,findspace($AU273,BL$10))</f>
        <v>Family</v>
      </c>
      <c r="BM273" s="21" t="str">
        <f>IF(BL273=0,BF273,findspace($AU273,BM$10))</f>
        <v>Medical</v>
      </c>
      <c r="BN273" s="21" t="str">
        <f>IF(BM273=0,BH273,findspace($AU273,BN$10))</f>
        <v>Leave</v>
      </c>
      <c r="BO273" s="21" t="str">
        <f>IF(BN273=0,BI273,findspace($AU273,BO$10))</f>
        <v>Act</v>
      </c>
      <c r="BR273" s="21" t="str">
        <f>IF($BG273=0,$AV273,findspace($AV273,BR$10))</f>
        <v>Annual</v>
      </c>
      <c r="BS273" s="21" t="str">
        <f>IF($BG273=0,$AV273,findspace($AV273,BS$10))</f>
        <v>Leave</v>
      </c>
      <c r="BT273" s="21" t="str">
        <f>IF($BG273=0,$AV273,findspace($AV273,BT$10))</f>
        <v>Lieu</v>
      </c>
      <c r="BU273" s="21" t="str">
        <f>IF($BG273=0,$AV273,findspace($AV273,BU$10))</f>
        <v>Of</v>
      </c>
      <c r="BV273" s="21" t="str">
        <f>IF($BG273=0,$AV273,findspace($AV273,BV$10))</f>
        <v>Family</v>
      </c>
      <c r="BW273" s="21" t="str">
        <f>IF($BG273=0,$AV273,findspace($AV273,BW$10))</f>
        <v>Medical</v>
      </c>
      <c r="BX273" s="21" t="str">
        <f>IF($BG273=0,$AV273,findspace($AV273,BX$10))</f>
        <v>Leave</v>
      </c>
      <c r="BY273" s="21" t="str">
        <f>IF($BG273=0,$AV273,findspace($AV273,BY$10))</f>
        <v>Act</v>
      </c>
      <c r="BZ273" s="21" t="str">
        <f>IF($BG273=0,$AV273,findspace($AV273,BZ$10))</f>
        <v>Self</v>
      </c>
      <c r="CA273" s="21" t="str">
        <f>IF($BG273=0,$AV273,findspace($AV273,CA$10))</f>
        <v>Serious</v>
      </c>
    </row>
    <row r="274" spans="1:79" x14ac:dyDescent="0.35">
      <c r="A274" t="s">
        <v>1837</v>
      </c>
      <c r="B274" t="s">
        <v>368</v>
      </c>
      <c r="C274" t="s">
        <v>3446</v>
      </c>
      <c r="D274" t="s">
        <v>1837</v>
      </c>
      <c r="E274" t="s">
        <v>366</v>
      </c>
      <c r="F274" t="s">
        <v>3444</v>
      </c>
      <c r="G274" s="13">
        <v>0.95552105672062471</v>
      </c>
      <c r="I274">
        <v>12374</v>
      </c>
      <c r="J274" t="str">
        <f>K274&amp;L274</f>
        <v>IBCAFSAnnual Leave Lieu Of Family Medical Leave Act Self Serious Injury Used12374IBCAFFAnnual Leave Lieu Of Family Medical Leave Act Family Serious Injury Used</v>
      </c>
      <c r="K274" t="str">
        <f>A274&amp;B274&amp;C274</f>
        <v>IBCAFSAnnual Leave Lieu Of Family Medical Leave Act Self Serious Injury Used</v>
      </c>
      <c r="L274" t="str">
        <f>I274&amp;D274&amp;E274&amp;F274</f>
        <v>12374IBCAFFAnnual Leave Lieu Of Family Medical Leave Act Family Serious Injury Used</v>
      </c>
      <c r="M274" s="13">
        <f>G274</f>
        <v>0.95552105672062471</v>
      </c>
      <c r="N274" s="13"/>
      <c r="O274" s="19">
        <v>506</v>
      </c>
      <c r="P274">
        <f>COUNTIF(C$11:C$2024, C274)</f>
        <v>3</v>
      </c>
      <c r="Q274">
        <f>COUNTIF(F$11:F$177, F274)</f>
        <v>0</v>
      </c>
      <c r="R274" t="b">
        <f>A274=D274</f>
        <v>1</v>
      </c>
      <c r="S274" t="b">
        <f>A274&amp;B274&amp;C274=D274&amp;E274&amp;F274</f>
        <v>0</v>
      </c>
      <c r="V274" t="str">
        <f>IF($A274=V$10, $C274, "")</f>
        <v/>
      </c>
      <c r="W274" t="str">
        <f>IF($A274=W$10, $C274, "")</f>
        <v/>
      </c>
      <c r="X274" t="str">
        <f>IF($A274=X$10, $C274, "")</f>
        <v/>
      </c>
      <c r="Y274" t="str">
        <f>IF($A274=Y$10, $C274, "")</f>
        <v>Annual Leave Lieu Of Family Medical Leave Act Self Serious Injury Used</v>
      </c>
      <c r="Z274" t="str">
        <f>IF($A274=Z$10, $C274, "")</f>
        <v/>
      </c>
      <c r="AB274" t="str">
        <f>IF($D274=AB$10, $F274, "")</f>
        <v/>
      </c>
      <c r="AC274" t="str">
        <f>IF($D274=AC$10, $F274, "")</f>
        <v/>
      </c>
      <c r="AD274" t="str">
        <f>IF($D274=AD$10, $F274, "")</f>
        <v/>
      </c>
      <c r="AE274" t="str">
        <f>IF($D274=AE$10, $F274, "")</f>
        <v>Annual Leave Lieu Of Family Medical Leave Act Family Serious Injury Used</v>
      </c>
      <c r="AF274" t="str">
        <f>IF($D274=AF$10, $F274, "")</f>
        <v/>
      </c>
      <c r="AH274">
        <f>COUNTIF(AI$11:AI$2024, AI274)</f>
        <v>1</v>
      </c>
      <c r="AI274" t="str">
        <f>V274&amp;AB274&amp;W274&amp;AC274&amp;X274&amp;AD274&amp;Y274&amp;AE274&amp;Z274&amp;AF274</f>
        <v>Annual Leave Lieu Of Family Medical Leave Act Self Serious Injury UsedAnnual Leave Lieu Of Family Medical Leave Act Family Serious Injury Used</v>
      </c>
      <c r="AJ274">
        <f>IF(ROW()=11,1,IF(AK273+1=AK274,AJ273,AJ273+1))</f>
        <v>230</v>
      </c>
      <c r="AK274">
        <f>IF(AI274=AI273, AK273+1, 1)</f>
        <v>1</v>
      </c>
      <c r="AL274" s="26" t="str">
        <f>AM274&amp;AN274</f>
        <v>IBCAFSAnnual Leave Lieu Of Family Medical Leave Act Self Serious Injury Used12374IBCAFFAnnual Leave Lieu Of Family Medical Leave Act Family Serious Injury Used</v>
      </c>
      <c r="AM274" t="str">
        <f>K274</f>
        <v>IBCAFSAnnual Leave Lieu Of Family Medical Leave Act Self Serious Injury Used</v>
      </c>
      <c r="AN274" t="str">
        <f>L274</f>
        <v>12374IBCAFFAnnual Leave Lieu Of Family Medical Leave Act Family Serious Injury Used</v>
      </c>
      <c r="AO274">
        <f>COUNTIF(AM$11:AM$1107, AM274)</f>
        <v>3</v>
      </c>
      <c r="AP274">
        <f>COUNTIF(AN$11:AN$1107, AN274)</f>
        <v>1</v>
      </c>
      <c r="AQ274">
        <f>MATCH(AM274, AM$11:AM$1107, 0)</f>
        <v>208</v>
      </c>
      <c r="AR274">
        <f>MATCH(AN274, AN$11:AN$1107, 0)</f>
        <v>264</v>
      </c>
      <c r="AS274">
        <v>506</v>
      </c>
      <c r="AU274" t="str">
        <f>C274</f>
        <v>Annual Leave Lieu Of Family Medical Leave Act Self Serious Injury Used</v>
      </c>
      <c r="AV274" t="str">
        <f>IF(F274="", "", F274)</f>
        <v>Annual Leave Lieu Of Family Medical Leave Act Family Serious Injury Used</v>
      </c>
      <c r="AW274" s="13">
        <f>M274</f>
        <v>0.95552105672062471</v>
      </c>
      <c r="AX274" t="e">
        <f>VLOOKUP(AI274, UniquePairs!A$5:A$2000, 1, FALSE)</f>
        <v>#N/A</v>
      </c>
      <c r="AY274" t="str">
        <f>IFERROR(INDEX(UniquePairs!A$5:K$1000, MATCH(AL274, UniquePairs!A$5:A$1000, 0), 10), "")</f>
        <v/>
      </c>
      <c r="AZ274" s="13">
        <f>IF(AY274&lt;&gt;"", AY274, AW274)</f>
        <v>0.95552105672062471</v>
      </c>
      <c r="BA274" t="str">
        <f>IF(AZ274=0,"None",IF(AZ274&lt;0.6,"Weak",IF(AZ274&lt;0.7,"Review",IF(AZ274&lt;0.8,"Good",IF(AZ274&lt;0.9,"Very Good","Solid")))))</f>
        <v>Solid</v>
      </c>
      <c r="BB274" s="28" t="str">
        <f>IF(AJ273=AJ274, BB273, BC274)</f>
        <v>Annual Leave Lieu Of Family Medical Leave Act Serious Injury Used</v>
      </c>
      <c r="BC274" t="str">
        <f>IF(AV274="",AU274,StringMatch(AU274,AV274,TRUE))</f>
        <v>Annual Leave Lieu Of Family Medical Leave Act Serious Injury Used</v>
      </c>
      <c r="BD274" t="str">
        <f>TRIM(SUBSTITUTE(SUBSTITUTE(SUBSTITUTE(SUBSTITUTE(SUBSTITUTE(SUBSTITUTE(SUBSTITUTE(SUBSTITUTE(SUBSTITUTE(SUBSTITUTE(AU274,BR274,""),BS274,""),BT274,""),BU274,""),BV274,""),BW274,""),BX274,""),BY274,""),BZ274,""),CA274,""))</f>
        <v>Self Injury Used</v>
      </c>
      <c r="BE274" t="str">
        <f>TRIM(SUBSTITUTE(SUBSTITUTE(SUBSTITUTE(SUBSTITUTE(SUBSTITUTE(SUBSTITUTE(SUBSTITUTE(SUBSTITUTE(SUBSTITUTE(SUBSTITUTE(AV274,BH274,""),BI274,""),BJ274,""),BK274,""),BL274,""),BM274,""),BN274,""),BO274,""),BP274,""),BQ274,""))</f>
        <v>Serious Injury Used</v>
      </c>
      <c r="BF274" s="21">
        <f>LEN(AU274)-LEN(SUBSTITUTE(AU274," ",""))</f>
        <v>11</v>
      </c>
      <c r="BG274" s="21">
        <f>LEN(AV274)-LEN(SUBSTITUTE(AV274," ",""))</f>
        <v>11</v>
      </c>
      <c r="BH274" s="21" t="str">
        <f>IF(BF274=0,AU274,findspace($AU274,BH$10))</f>
        <v>Annual</v>
      </c>
      <c r="BI274" s="21" t="str">
        <f>IF(BH274=0,AN274,findspace($AU274,BI$10))</f>
        <v>Leave</v>
      </c>
      <c r="BJ274" s="21" t="str">
        <f>IF(BI274=0,AV274,findspace($AU274,BJ$10))</f>
        <v>Lieu</v>
      </c>
      <c r="BK274" s="21" t="str">
        <f>IF(BJ274=0,AW274,findspace($AU274,BK$10))</f>
        <v>Of</v>
      </c>
      <c r="BL274" s="21" t="str">
        <f>IF(BK274=0,AX274,findspace($AU274,BL$10))</f>
        <v>Family</v>
      </c>
      <c r="BM274" s="21" t="str">
        <f>IF(BL274=0,BF274,findspace($AU274,BM$10))</f>
        <v>Medical</v>
      </c>
      <c r="BN274" s="21" t="str">
        <f>IF(BM274=0,BH274,findspace($AU274,BN$10))</f>
        <v>Leave</v>
      </c>
      <c r="BO274" s="21" t="str">
        <f>IF(BN274=0,BI274,findspace($AU274,BO$10))</f>
        <v>Act</v>
      </c>
      <c r="BR274" s="21" t="str">
        <f>IF($BG274=0,$AV274,findspace($AV274,BR$10))</f>
        <v>Annual</v>
      </c>
      <c r="BS274" s="21" t="str">
        <f>IF($BG274=0,$AV274,findspace($AV274,BS$10))</f>
        <v>Leave</v>
      </c>
      <c r="BT274" s="21" t="str">
        <f>IF($BG274=0,$AV274,findspace($AV274,BT$10))</f>
        <v>Lieu</v>
      </c>
      <c r="BU274" s="21" t="str">
        <f>IF($BG274=0,$AV274,findspace($AV274,BU$10))</f>
        <v>Of</v>
      </c>
      <c r="BV274" s="21" t="str">
        <f>IF($BG274=0,$AV274,findspace($AV274,BV$10))</f>
        <v>Family</v>
      </c>
      <c r="BW274" s="21" t="str">
        <f>IF($BG274=0,$AV274,findspace($AV274,BW$10))</f>
        <v>Medical</v>
      </c>
      <c r="BX274" s="21" t="str">
        <f>IF($BG274=0,$AV274,findspace($AV274,BX$10))</f>
        <v>Leave</v>
      </c>
      <c r="BY274" s="21" t="str">
        <f>IF($BG274=0,$AV274,findspace($AV274,BY$10))</f>
        <v>Act</v>
      </c>
      <c r="BZ274" s="21" t="str">
        <f>IF($BG274=0,$AV274,findspace($AV274,BZ$10))</f>
        <v>Family</v>
      </c>
      <c r="CA274" s="21" t="str">
        <f>IF($BG274=0,$AV274,findspace($AV274,CA$10))</f>
        <v>Serious</v>
      </c>
    </row>
    <row r="275" spans="1:79" x14ac:dyDescent="0.35">
      <c r="A275" t="s">
        <v>1837</v>
      </c>
      <c r="B275" t="s">
        <v>472</v>
      </c>
      <c r="C275" t="s">
        <v>3468</v>
      </c>
      <c r="D275" t="s">
        <v>1837</v>
      </c>
      <c r="E275" t="s">
        <v>474</v>
      </c>
      <c r="F275" t="s">
        <v>3470</v>
      </c>
      <c r="G275" s="13">
        <v>0.95552105672062471</v>
      </c>
      <c r="I275">
        <v>12374</v>
      </c>
      <c r="J275" t="str">
        <f>K275&amp;L275</f>
        <v>IBCSFFSick Leave Lieu Of Family Medical Leave Act Family Serious Injury Used12374IBCSFSSick Leave Lieu Of Family Medical Leave Act Self Serious Injury Used</v>
      </c>
      <c r="K275" t="str">
        <f>A275&amp;B275&amp;C275</f>
        <v>IBCSFFSick Leave Lieu Of Family Medical Leave Act Family Serious Injury Used</v>
      </c>
      <c r="L275" t="str">
        <f>I275&amp;D275&amp;E275&amp;F275</f>
        <v>12374IBCSFSSick Leave Lieu Of Family Medical Leave Act Self Serious Injury Used</v>
      </c>
      <c r="M275" s="13">
        <f>G275</f>
        <v>0.95552105672062471</v>
      </c>
      <c r="N275" s="13"/>
      <c r="O275" s="19">
        <v>841</v>
      </c>
      <c r="P275">
        <f>COUNTIF(C$11:C$2024, C275)</f>
        <v>3</v>
      </c>
      <c r="Q275">
        <f>COUNTIF(F$11:F$177, F275)</f>
        <v>0</v>
      </c>
      <c r="R275" t="b">
        <f>A275=D275</f>
        <v>1</v>
      </c>
      <c r="S275" t="b">
        <f>A275&amp;B275&amp;C275=D275&amp;E275&amp;F275</f>
        <v>0</v>
      </c>
      <c r="V275" t="str">
        <f>IF($A275=V$10, $C275, "")</f>
        <v/>
      </c>
      <c r="W275" t="str">
        <f>IF($A275=W$10, $C275, "")</f>
        <v/>
      </c>
      <c r="X275" t="str">
        <f>IF($A275=X$10, $C275, "")</f>
        <v/>
      </c>
      <c r="Y275" t="str">
        <f>IF($A275=Y$10, $C275, "")</f>
        <v>Sick Leave Lieu Of Family Medical Leave Act Family Serious Injury Used</v>
      </c>
      <c r="Z275" t="str">
        <f>IF($A275=Z$10, $C275, "")</f>
        <v/>
      </c>
      <c r="AB275" t="str">
        <f>IF($D275=AB$10, $F275, "")</f>
        <v/>
      </c>
      <c r="AC275" t="str">
        <f>IF($D275=AC$10, $F275, "")</f>
        <v/>
      </c>
      <c r="AD275" t="str">
        <f>IF($D275=AD$10, $F275, "")</f>
        <v/>
      </c>
      <c r="AE275" t="str">
        <f>IF($D275=AE$10, $F275, "")</f>
        <v>Sick Leave Lieu Of Family Medical Leave Act Self Serious Injury Used</v>
      </c>
      <c r="AF275" t="str">
        <f>IF($D275=AF$10, $F275, "")</f>
        <v/>
      </c>
      <c r="AH275">
        <f>COUNTIF(AI$11:AI$2024, AI275)</f>
        <v>1</v>
      </c>
      <c r="AI275" t="str">
        <f>V275&amp;AB275&amp;W275&amp;AC275&amp;X275&amp;AD275&amp;Y275&amp;AE275&amp;Z275&amp;AF275</f>
        <v>Sick Leave Lieu Of Family Medical Leave Act Family Serious Injury UsedSick Leave Lieu Of Family Medical Leave Act Self Serious Injury Used</v>
      </c>
      <c r="AJ275">
        <f>IF(ROW()=11,1,IF(AK274+1=AK275,AJ274,AJ274+1))</f>
        <v>231</v>
      </c>
      <c r="AK275">
        <f>IF(AI275=AI274, AK274+1, 1)</f>
        <v>1</v>
      </c>
      <c r="AL275" s="26" t="str">
        <f>AM275&amp;AN275</f>
        <v>IBCSFFSick Leave Lieu Of Family Medical Leave Act Family Serious Injury Used12374IBCSFSSick Leave Lieu Of Family Medical Leave Act Self Serious Injury Used</v>
      </c>
      <c r="AM275" t="str">
        <f>K275</f>
        <v>IBCSFFSick Leave Lieu Of Family Medical Leave Act Family Serious Injury Used</v>
      </c>
      <c r="AN275" t="str">
        <f>L275</f>
        <v>12374IBCSFSSick Leave Lieu Of Family Medical Leave Act Self Serious Injury Used</v>
      </c>
      <c r="AO275">
        <f>COUNTIF(AM$11:AM$1107, AM275)</f>
        <v>3</v>
      </c>
      <c r="AP275">
        <f>COUNTIF(AN$11:AN$1107, AN275)</f>
        <v>5</v>
      </c>
      <c r="AQ275">
        <f>MATCH(AM275, AM$11:AM$1107, 0)</f>
        <v>265</v>
      </c>
      <c r="AR275">
        <f>MATCH(AN275, AN$11:AN$1107, 0)</f>
        <v>211</v>
      </c>
      <c r="AS275">
        <v>841</v>
      </c>
      <c r="AU275" t="str">
        <f>C275</f>
        <v>Sick Leave Lieu Of Family Medical Leave Act Family Serious Injury Used</v>
      </c>
      <c r="AV275" t="str">
        <f>IF(F275="", "", F275)</f>
        <v>Sick Leave Lieu Of Family Medical Leave Act Self Serious Injury Used</v>
      </c>
      <c r="AW275" s="13">
        <f>M275</f>
        <v>0.95552105672062471</v>
      </c>
      <c r="AX275" t="e">
        <f>VLOOKUP(AI275, UniquePairs!A$5:A$2000, 1, FALSE)</f>
        <v>#N/A</v>
      </c>
      <c r="AY275" t="str">
        <f>IFERROR(INDEX(UniquePairs!A$5:K$1000, MATCH(AL275, UniquePairs!A$5:A$1000, 0), 10), "")</f>
        <v/>
      </c>
      <c r="AZ275" s="13">
        <f>IF(AY275&lt;&gt;"", AY275, AW275)</f>
        <v>0.95552105672062471</v>
      </c>
      <c r="BA275" t="str">
        <f>IF(AZ275=0,"None",IF(AZ275&lt;0.6,"Weak",IF(AZ275&lt;0.7,"Review",IF(AZ275&lt;0.8,"Good",IF(AZ275&lt;0.9,"Very Good","Solid")))))</f>
        <v>Solid</v>
      </c>
      <c r="BB275" s="28" t="str">
        <f>IF(AJ274=AJ275, BB274, BC275)</f>
        <v>Sick Leave Lieu Of Family Medical Leave Act Family Serious Injury Used</v>
      </c>
      <c r="BC275" t="str">
        <f>IF(AV275="",AU275,StringMatch(AU275,AV275,TRUE))</f>
        <v>Sick Leave Lieu Of Family Medical Leave Act Family Serious Injury Used</v>
      </c>
      <c r="BD275" t="str">
        <f>TRIM(SUBSTITUTE(SUBSTITUTE(SUBSTITUTE(SUBSTITUTE(SUBSTITUTE(SUBSTITUTE(SUBSTITUTE(SUBSTITUTE(SUBSTITUTE(SUBSTITUTE(AU275,BR275,""),BS275,""),BT275,""),BU275,""),BV275,""),BW275,""),BX275,""),BY275,""),BZ275,""),CA275,""))</f>
        <v>Injury Used</v>
      </c>
      <c r="BE275" t="str">
        <f>TRIM(SUBSTITUTE(SUBSTITUTE(SUBSTITUTE(SUBSTITUTE(SUBSTITUTE(SUBSTITUTE(SUBSTITUTE(SUBSTITUTE(SUBSTITUTE(SUBSTITUTE(AV275,BH275,""),BI275,""),BJ275,""),BK275,""),BL275,""),BM275,""),BN275,""),BO275,""),BP275,""),BQ275,""))</f>
        <v>Self Serious Injury Used</v>
      </c>
      <c r="BF275" s="21">
        <f>LEN(AU275)-LEN(SUBSTITUTE(AU275," ",""))</f>
        <v>11</v>
      </c>
      <c r="BG275" s="21">
        <f>LEN(AV275)-LEN(SUBSTITUTE(AV275," ",""))</f>
        <v>11</v>
      </c>
      <c r="BH275" s="21" t="str">
        <f>IF(BF275=0,AU275,findspace($AU275,BH$10))</f>
        <v>Sick</v>
      </c>
      <c r="BI275" s="21" t="str">
        <f>IF(BH275=0,AN275,findspace($AU275,BI$10))</f>
        <v>Leave</v>
      </c>
      <c r="BJ275" s="21" t="str">
        <f>IF(BI275=0,AV275,findspace($AU275,BJ$10))</f>
        <v>Lieu</v>
      </c>
      <c r="BK275" s="21" t="str">
        <f>IF(BJ275=0,AW275,findspace($AU275,BK$10))</f>
        <v>Of</v>
      </c>
      <c r="BL275" s="21" t="str">
        <f>IF(BK275=0,AX275,findspace($AU275,BL$10))</f>
        <v>Family</v>
      </c>
      <c r="BM275" s="21" t="str">
        <f>IF(BL275=0,BF275,findspace($AU275,BM$10))</f>
        <v>Medical</v>
      </c>
      <c r="BN275" s="21" t="str">
        <f>IF(BM275=0,BH275,findspace($AU275,BN$10))</f>
        <v>Leave</v>
      </c>
      <c r="BO275" s="21" t="str">
        <f>IF(BN275=0,BI275,findspace($AU275,BO$10))</f>
        <v>Act</v>
      </c>
      <c r="BR275" s="21" t="str">
        <f>IF($BG275=0,$AV275,findspace($AV275,BR$10))</f>
        <v>Sick</v>
      </c>
      <c r="BS275" s="21" t="str">
        <f>IF($BG275=0,$AV275,findspace($AV275,BS$10))</f>
        <v>Leave</v>
      </c>
      <c r="BT275" s="21" t="str">
        <f>IF($BG275=0,$AV275,findspace($AV275,BT$10))</f>
        <v>Lieu</v>
      </c>
      <c r="BU275" s="21" t="str">
        <f>IF($BG275=0,$AV275,findspace($AV275,BU$10))</f>
        <v>Of</v>
      </c>
      <c r="BV275" s="21" t="str">
        <f>IF($BG275=0,$AV275,findspace($AV275,BV$10))</f>
        <v>Family</v>
      </c>
      <c r="BW275" s="21" t="str">
        <f>IF($BG275=0,$AV275,findspace($AV275,BW$10))</f>
        <v>Medical</v>
      </c>
      <c r="BX275" s="21" t="str">
        <f>IF($BG275=0,$AV275,findspace($AV275,BX$10))</f>
        <v>Leave</v>
      </c>
      <c r="BY275" s="21" t="str">
        <f>IF($BG275=0,$AV275,findspace($AV275,BY$10))</f>
        <v>Act</v>
      </c>
      <c r="BZ275" s="21" t="str">
        <f>IF($BG275=0,$AV275,findspace($AV275,BZ$10))</f>
        <v>Self</v>
      </c>
      <c r="CA275" s="21" t="str">
        <f>IF($BG275=0,$AV275,findspace($AV275,CA$10))</f>
        <v>Serious</v>
      </c>
    </row>
    <row r="276" spans="1:79" x14ac:dyDescent="0.35">
      <c r="A276" t="s">
        <v>1837</v>
      </c>
      <c r="B276" t="s">
        <v>474</v>
      </c>
      <c r="C276" t="s">
        <v>3470</v>
      </c>
      <c r="D276" t="s">
        <v>1837</v>
      </c>
      <c r="E276" t="s">
        <v>472</v>
      </c>
      <c r="F276" t="s">
        <v>3468</v>
      </c>
      <c r="G276" s="13">
        <v>0.95552105672062471</v>
      </c>
      <c r="I276">
        <v>12374</v>
      </c>
      <c r="J276" t="str">
        <f>K276&amp;L276</f>
        <v>IBCSFSSick Leave Lieu Of Family Medical Leave Act Self Serious Injury Used12374IBCSFFSick Leave Lieu Of Family Medical Leave Act Family Serious Injury Used</v>
      </c>
      <c r="K276" t="str">
        <f>A276&amp;B276&amp;C276</f>
        <v>IBCSFSSick Leave Lieu Of Family Medical Leave Act Self Serious Injury Used</v>
      </c>
      <c r="L276" t="str">
        <f>I276&amp;D276&amp;E276&amp;F276</f>
        <v>12374IBCSFFSick Leave Lieu Of Family Medical Leave Act Family Serious Injury Used</v>
      </c>
      <c r="M276" s="13">
        <f>G276</f>
        <v>0.95552105672062471</v>
      </c>
      <c r="N276" s="13"/>
      <c r="O276" s="19">
        <v>549</v>
      </c>
      <c r="P276">
        <f>COUNTIF(C$11:C$2024, C276)</f>
        <v>3</v>
      </c>
      <c r="Q276">
        <f>COUNTIF(F$11:F$177, F276)</f>
        <v>0</v>
      </c>
      <c r="R276" t="b">
        <f>A276=D276</f>
        <v>1</v>
      </c>
      <c r="S276" t="b">
        <f>A276&amp;B276&amp;C276=D276&amp;E276&amp;F276</f>
        <v>0</v>
      </c>
      <c r="V276" t="str">
        <f>IF($A276=V$10, $C276, "")</f>
        <v/>
      </c>
      <c r="W276" t="str">
        <f>IF($A276=W$10, $C276, "")</f>
        <v/>
      </c>
      <c r="X276" t="str">
        <f>IF($A276=X$10, $C276, "")</f>
        <v/>
      </c>
      <c r="Y276" t="str">
        <f>IF($A276=Y$10, $C276, "")</f>
        <v>Sick Leave Lieu Of Family Medical Leave Act Self Serious Injury Used</v>
      </c>
      <c r="Z276" t="str">
        <f>IF($A276=Z$10, $C276, "")</f>
        <v/>
      </c>
      <c r="AB276" t="str">
        <f>IF($D276=AB$10, $F276, "")</f>
        <v/>
      </c>
      <c r="AC276" t="str">
        <f>IF($D276=AC$10, $F276, "")</f>
        <v/>
      </c>
      <c r="AD276" t="str">
        <f>IF($D276=AD$10, $F276, "")</f>
        <v/>
      </c>
      <c r="AE276" t="str">
        <f>IF($D276=AE$10, $F276, "")</f>
        <v>Sick Leave Lieu Of Family Medical Leave Act Family Serious Injury Used</v>
      </c>
      <c r="AF276" t="str">
        <f>IF($D276=AF$10, $F276, "")</f>
        <v/>
      </c>
      <c r="AH276">
        <f>COUNTIF(AI$11:AI$2024, AI276)</f>
        <v>1</v>
      </c>
      <c r="AI276" t="str">
        <f>V276&amp;AB276&amp;W276&amp;AC276&amp;X276&amp;AD276&amp;Y276&amp;AE276&amp;Z276&amp;AF276</f>
        <v>Sick Leave Lieu Of Family Medical Leave Act Self Serious Injury UsedSick Leave Lieu Of Family Medical Leave Act Family Serious Injury Used</v>
      </c>
      <c r="AJ276">
        <f>IF(ROW()=11,1,IF(AK275+1=AK276,AJ275,AJ275+1))</f>
        <v>232</v>
      </c>
      <c r="AK276">
        <f>IF(AI276=AI275, AK275+1, 1)</f>
        <v>1</v>
      </c>
      <c r="AL276" s="26" t="str">
        <f>AM276&amp;AN276</f>
        <v>IBCSFSSick Leave Lieu Of Family Medical Leave Act Self Serious Injury Used12374IBCSFFSick Leave Lieu Of Family Medical Leave Act Family Serious Injury Used</v>
      </c>
      <c r="AM276" t="str">
        <f>K276</f>
        <v>IBCSFSSick Leave Lieu Of Family Medical Leave Act Self Serious Injury Used</v>
      </c>
      <c r="AN276" t="str">
        <f>L276</f>
        <v>12374IBCSFFSick Leave Lieu Of Family Medical Leave Act Family Serious Injury Used</v>
      </c>
      <c r="AO276">
        <f>COUNTIF(AM$11:AM$1107, AM276)</f>
        <v>3</v>
      </c>
      <c r="AP276">
        <f>COUNTIF(AN$11:AN$1107, AN276)</f>
        <v>1</v>
      </c>
      <c r="AQ276">
        <f>MATCH(AM276, AM$11:AM$1107, 0)</f>
        <v>210</v>
      </c>
      <c r="AR276">
        <f>MATCH(AN276, AN$11:AN$1107, 0)</f>
        <v>266</v>
      </c>
      <c r="AS276">
        <v>549</v>
      </c>
      <c r="AU276" t="str">
        <f>C276</f>
        <v>Sick Leave Lieu Of Family Medical Leave Act Self Serious Injury Used</v>
      </c>
      <c r="AV276" t="str">
        <f>IF(F276="", "", F276)</f>
        <v>Sick Leave Lieu Of Family Medical Leave Act Family Serious Injury Used</v>
      </c>
      <c r="AW276" s="13">
        <f>M276</f>
        <v>0.95552105672062471</v>
      </c>
      <c r="AX276" t="e">
        <f>VLOOKUP(AI276, UniquePairs!A$5:A$2000, 1, FALSE)</f>
        <v>#N/A</v>
      </c>
      <c r="AY276" t="str">
        <f>IFERROR(INDEX(UniquePairs!A$5:K$1000, MATCH(AL276, UniquePairs!A$5:A$1000, 0), 10), "")</f>
        <v/>
      </c>
      <c r="AZ276" s="13">
        <f>IF(AY276&lt;&gt;"", AY276, AW276)</f>
        <v>0.95552105672062471</v>
      </c>
      <c r="BA276" t="str">
        <f>IF(AZ276=0,"None",IF(AZ276&lt;0.6,"Weak",IF(AZ276&lt;0.7,"Review",IF(AZ276&lt;0.8,"Good",IF(AZ276&lt;0.9,"Very Good","Solid")))))</f>
        <v>Solid</v>
      </c>
      <c r="BB276" s="28" t="str">
        <f>IF(AJ275=AJ276, BB275, BC276)</f>
        <v>Sick Leave Lieu Of Family Medical Leave Act Serious Injury Used</v>
      </c>
      <c r="BC276" t="str">
        <f>IF(AV276="",AU276,StringMatch(AU276,AV276,TRUE))</f>
        <v>Sick Leave Lieu Of Family Medical Leave Act Serious Injury Used</v>
      </c>
      <c r="BD276" t="str">
        <f>TRIM(SUBSTITUTE(SUBSTITUTE(SUBSTITUTE(SUBSTITUTE(SUBSTITUTE(SUBSTITUTE(SUBSTITUTE(SUBSTITUTE(SUBSTITUTE(SUBSTITUTE(AU276,BR276,""),BS276,""),BT276,""),BU276,""),BV276,""),BW276,""),BX276,""),BY276,""),BZ276,""),CA276,""))</f>
        <v>Self Injury Used</v>
      </c>
      <c r="BE276" t="str">
        <f>TRIM(SUBSTITUTE(SUBSTITUTE(SUBSTITUTE(SUBSTITUTE(SUBSTITUTE(SUBSTITUTE(SUBSTITUTE(SUBSTITUTE(SUBSTITUTE(SUBSTITUTE(AV276,BH276,""),BI276,""),BJ276,""),BK276,""),BL276,""),BM276,""),BN276,""),BO276,""),BP276,""),BQ276,""))</f>
        <v>Serious Injury Used</v>
      </c>
      <c r="BF276" s="21">
        <f>LEN(AU276)-LEN(SUBSTITUTE(AU276," ",""))</f>
        <v>11</v>
      </c>
      <c r="BG276" s="21">
        <f>LEN(AV276)-LEN(SUBSTITUTE(AV276," ",""))</f>
        <v>11</v>
      </c>
      <c r="BH276" s="21" t="str">
        <f>IF(BF276=0,AU276,findspace($AU276,BH$10))</f>
        <v>Sick</v>
      </c>
      <c r="BI276" s="21" t="str">
        <f>IF(BH276=0,AN276,findspace($AU276,BI$10))</f>
        <v>Leave</v>
      </c>
      <c r="BJ276" s="21" t="str">
        <f>IF(BI276=0,AV276,findspace($AU276,BJ$10))</f>
        <v>Lieu</v>
      </c>
      <c r="BK276" s="21" t="str">
        <f>IF(BJ276=0,AW276,findspace($AU276,BK$10))</f>
        <v>Of</v>
      </c>
      <c r="BL276" s="21" t="str">
        <f>IF(BK276=0,AX276,findspace($AU276,BL$10))</f>
        <v>Family</v>
      </c>
      <c r="BM276" s="21" t="str">
        <f>IF(BL276=0,BF276,findspace($AU276,BM$10))</f>
        <v>Medical</v>
      </c>
      <c r="BN276" s="21" t="str">
        <f>IF(BM276=0,BH276,findspace($AU276,BN$10))</f>
        <v>Leave</v>
      </c>
      <c r="BO276" s="21" t="str">
        <f>IF(BN276=0,BI276,findspace($AU276,BO$10))</f>
        <v>Act</v>
      </c>
      <c r="BR276" s="21" t="str">
        <f>IF($BG276=0,$AV276,findspace($AV276,BR$10))</f>
        <v>Sick</v>
      </c>
      <c r="BS276" s="21" t="str">
        <f>IF($BG276=0,$AV276,findspace($AV276,BS$10))</f>
        <v>Leave</v>
      </c>
      <c r="BT276" s="21" t="str">
        <f>IF($BG276=0,$AV276,findspace($AV276,BT$10))</f>
        <v>Lieu</v>
      </c>
      <c r="BU276" s="21" t="str">
        <f>IF($BG276=0,$AV276,findspace($AV276,BU$10))</f>
        <v>Of</v>
      </c>
      <c r="BV276" s="21" t="str">
        <f>IF($BG276=0,$AV276,findspace($AV276,BV$10))</f>
        <v>Family</v>
      </c>
      <c r="BW276" s="21" t="str">
        <f>IF($BG276=0,$AV276,findspace($AV276,BW$10))</f>
        <v>Medical</v>
      </c>
      <c r="BX276" s="21" t="str">
        <f>IF($BG276=0,$AV276,findspace($AV276,BX$10))</f>
        <v>Leave</v>
      </c>
      <c r="BY276" s="21" t="str">
        <f>IF($BG276=0,$AV276,findspace($AV276,BY$10))</f>
        <v>Act</v>
      </c>
      <c r="BZ276" s="21" t="str">
        <f>IF($BG276=0,$AV276,findspace($AV276,BZ$10))</f>
        <v>Family</v>
      </c>
      <c r="CA276" s="21" t="str">
        <f>IF($BG276=0,$AV276,findspace($AV276,CA$10))</f>
        <v>Serious</v>
      </c>
    </row>
    <row r="277" spans="1:79" x14ac:dyDescent="0.35">
      <c r="A277" t="s">
        <v>1839</v>
      </c>
      <c r="B277" t="s">
        <v>1694</v>
      </c>
      <c r="C277" t="s">
        <v>3399</v>
      </c>
      <c r="D277" t="s">
        <v>1839</v>
      </c>
      <c r="E277" t="s">
        <v>1700</v>
      </c>
      <c r="F277" t="s">
        <v>3400</v>
      </c>
      <c r="G277" s="13">
        <v>0.95527045769764218</v>
      </c>
      <c r="I277">
        <v>12374</v>
      </c>
      <c r="J277" t="str">
        <f>K277&amp;L277</f>
        <v>DFASSGSunday Work (Graded)12374DFASSOSunday Work (OG OS Converted)</v>
      </c>
      <c r="K277" t="str">
        <f>A277&amp;B277&amp;C277</f>
        <v>DFASSGSunday Work (Graded)</v>
      </c>
      <c r="L277" t="str">
        <f>I277&amp;D277&amp;E277&amp;F277</f>
        <v>12374DFASSOSunday Work (OG OS Converted)</v>
      </c>
      <c r="M277" s="13">
        <f>G277</f>
        <v>0.95527045769764218</v>
      </c>
      <c r="N277" s="13"/>
      <c r="O277" s="19">
        <v>443</v>
      </c>
      <c r="P277">
        <f>COUNTIF(C$11:C$2024, C277)</f>
        <v>3</v>
      </c>
      <c r="Q277">
        <f>COUNTIF(F$11:F$177, F277)</f>
        <v>0</v>
      </c>
      <c r="R277" t="b">
        <f>A277=D277</f>
        <v>1</v>
      </c>
      <c r="S277" t="b">
        <f>A277&amp;B277&amp;C277=D277&amp;E277&amp;F277</f>
        <v>0</v>
      </c>
      <c r="V277" t="str">
        <f>IF($A277=V$10, $C277, "")</f>
        <v>Sunday Work (Graded)</v>
      </c>
      <c r="W277" t="str">
        <f>IF($A277=W$10, $C277, "")</f>
        <v/>
      </c>
      <c r="X277" t="str">
        <f>IF($A277=X$10, $C277, "")</f>
        <v/>
      </c>
      <c r="Y277" t="str">
        <f>IF($A277=Y$10, $C277, "")</f>
        <v/>
      </c>
      <c r="Z277" t="str">
        <f>IF($A277=Z$10, $C277, "")</f>
        <v/>
      </c>
      <c r="AB277" t="str">
        <f>IF($D277=AB$10, $F277, "")</f>
        <v>Sunday Work (OG OS Converted)</v>
      </c>
      <c r="AC277" t="str">
        <f>IF($D277=AC$10, $F277, "")</f>
        <v/>
      </c>
      <c r="AD277" t="str">
        <f>IF($D277=AD$10, $F277, "")</f>
        <v/>
      </c>
      <c r="AE277" t="str">
        <f>IF($D277=AE$10, $F277, "")</f>
        <v/>
      </c>
      <c r="AF277" t="str">
        <f>IF($D277=AF$10, $F277, "")</f>
        <v/>
      </c>
      <c r="AH277">
        <f>COUNTIF(AI$11:AI$2024, AI277)</f>
        <v>1</v>
      </c>
      <c r="AI277" t="str">
        <f>V277&amp;AB277&amp;W277&amp;AC277&amp;X277&amp;AD277&amp;Y277&amp;AE277&amp;Z277&amp;AF277</f>
        <v>Sunday Work (Graded)Sunday Work (OG OS Converted)</v>
      </c>
      <c r="AJ277">
        <f>IF(ROW()=11,1,IF(AK276+1=AK277,AJ276,AJ276+1))</f>
        <v>233</v>
      </c>
      <c r="AK277">
        <f>IF(AI277=AI276, AK276+1, 1)</f>
        <v>1</v>
      </c>
      <c r="AL277" s="26" t="str">
        <f>AM277&amp;AN277</f>
        <v>DFASSGSunday Work (Graded)12374DFASSOSunday Work (OG OS Converted)</v>
      </c>
      <c r="AM277" t="str">
        <f>K277</f>
        <v>DFASSGSunday Work (Graded)</v>
      </c>
      <c r="AN277" t="str">
        <f>L277</f>
        <v>12374DFASSOSunday Work (OG OS Converted)</v>
      </c>
      <c r="AO277">
        <f>COUNTIF(AM$11:AM$1107, AM277)</f>
        <v>3</v>
      </c>
      <c r="AP277">
        <f>COUNTIF(AN$11:AN$1107, AN277)</f>
        <v>2</v>
      </c>
      <c r="AQ277">
        <f>MATCH(AM277, AM$11:AM$1107, 0)</f>
        <v>217</v>
      </c>
      <c r="AR277">
        <f>MATCH(AN277, AN$11:AN$1107, 0)</f>
        <v>267</v>
      </c>
      <c r="AS277">
        <v>443</v>
      </c>
      <c r="AU277" t="str">
        <f>C277</f>
        <v>Sunday Work (Graded)</v>
      </c>
      <c r="AV277" t="str">
        <f>IF(F277="", "", F277)</f>
        <v>Sunday Work (OG OS Converted)</v>
      </c>
      <c r="AW277" s="13">
        <f>M277</f>
        <v>0.95527045769764218</v>
      </c>
      <c r="AX277" t="e">
        <f>VLOOKUP(AI277, UniquePairs!A$5:A$2000, 1, FALSE)</f>
        <v>#N/A</v>
      </c>
      <c r="AY277" t="str">
        <f>IFERROR(INDEX(UniquePairs!A$5:K$1000, MATCH(AL277, UniquePairs!A$5:A$1000, 0), 10), "")</f>
        <v/>
      </c>
      <c r="AZ277" s="13">
        <f>IF(AY277&lt;&gt;"", AY277, AW277)</f>
        <v>0.95527045769764218</v>
      </c>
      <c r="BA277" t="str">
        <f>IF(AZ277=0,"None",IF(AZ277&lt;0.6,"Weak",IF(AZ277&lt;0.7,"Review",IF(AZ277&lt;0.8,"Good",IF(AZ277&lt;0.9,"Very Good","Solid")))))</f>
        <v>Solid</v>
      </c>
      <c r="BB277" s="28" t="str">
        <f>IF(AJ276=AJ277, BB276, BC277)</f>
        <v>Sunday Work</v>
      </c>
      <c r="BC277" t="str">
        <f>IF(AV277="",AU277,StringMatch(AU277,AV277,TRUE))</f>
        <v>Sunday Work</v>
      </c>
      <c r="BD277" t="str">
        <f>TRIM(SUBSTITUTE(SUBSTITUTE(SUBSTITUTE(SUBSTITUTE(SUBSTITUTE(SUBSTITUTE(SUBSTITUTE(SUBSTITUTE(SUBSTITUTE(SUBSTITUTE(AU277,BR277,""),BS277,""),BT277,""),BU277,""),BV277,""),BW277,""),BX277,""),BY277,""),BZ277,""),CA277,""))</f>
        <v>(Graded)</v>
      </c>
      <c r="BE277" t="str">
        <f>TRIM(SUBSTITUTE(SUBSTITUTE(SUBSTITUTE(SUBSTITUTE(SUBSTITUTE(SUBSTITUTE(SUBSTITUTE(SUBSTITUTE(SUBSTITUTE(SUBSTITUTE(AV277,BH277,""),BI277,""),BJ277,""),BK277,""),BL277,""),BM277,""),BN277,""),BO277,""),BP277,""),BQ277,""))</f>
        <v>(OG OS Converted)</v>
      </c>
      <c r="BF277" s="21">
        <f>LEN(AU277)-LEN(SUBSTITUTE(AU277," ",""))</f>
        <v>2</v>
      </c>
      <c r="BG277" s="21">
        <f>LEN(AV277)-LEN(SUBSTITUTE(AV277," ",""))</f>
        <v>4</v>
      </c>
      <c r="BH277" s="21" t="str">
        <f>IF(BF277=0,AU277,findspace($AU277,BH$10))</f>
        <v>Sunday</v>
      </c>
      <c r="BI277" s="21" t="str">
        <f>IF(BH277=0,AN277,findspace($AU277,BI$10))</f>
        <v>Work</v>
      </c>
      <c r="BJ277" s="21" t="str">
        <f>IF(BI277=0,AV277,findspace($AU277,BJ$10))</f>
        <v>(Graded)</v>
      </c>
      <c r="BK277" s="21" t="str">
        <f>IF(BJ277=0,AW277,findspace($AU277,BK$10))</f>
        <v/>
      </c>
      <c r="BL277" s="21" t="str">
        <f>IF(BK277=0,AX277,findspace($AU277,BL$10))</f>
        <v/>
      </c>
      <c r="BM277" s="21" t="str">
        <f>IF(BL277=0,BF277,findspace($AU277,BM$10))</f>
        <v/>
      </c>
      <c r="BN277" s="21" t="str">
        <f>IF(BM277=0,BH277,findspace($AU277,BN$10))</f>
        <v/>
      </c>
      <c r="BO277" s="21" t="str">
        <f>IF(BN277=0,BI277,findspace($AU277,BO$10))</f>
        <v/>
      </c>
      <c r="BR277" s="21" t="str">
        <f>IF($BG277=0,$AV277,findspace($AV277,BR$10))</f>
        <v>Sunday</v>
      </c>
      <c r="BS277" s="21" t="str">
        <f>IF($BG277=0,$AV277,findspace($AV277,BS$10))</f>
        <v>Work</v>
      </c>
      <c r="BT277" s="21" t="str">
        <f>IF($BG277=0,$AV277,findspace($AV277,BT$10))</f>
        <v>(OG</v>
      </c>
      <c r="BU277" s="21" t="str">
        <f>IF($BG277=0,$AV277,findspace($AV277,BU$10))</f>
        <v>OS</v>
      </c>
      <c r="BV277" s="21" t="str">
        <f>IF($BG277=0,$AV277,findspace($AV277,BV$10))</f>
        <v>Converted)</v>
      </c>
      <c r="BW277" s="21" t="str">
        <f>IF($BG277=0,$AV277,findspace($AV277,BW$10))</f>
        <v/>
      </c>
      <c r="BX277" s="21" t="str">
        <f>IF($BG277=0,$AV277,findspace($AV277,BX$10))</f>
        <v/>
      </c>
      <c r="BY277" s="21" t="str">
        <f>IF($BG277=0,$AV277,findspace($AV277,BY$10))</f>
        <v/>
      </c>
      <c r="BZ277" s="21" t="str">
        <f>IF($BG277=0,$AV277,findspace($AV277,BZ$10))</f>
        <v/>
      </c>
      <c r="CA277" s="21" t="str">
        <f>IF($BG277=0,$AV277,findspace($AV277,CA$10))</f>
        <v/>
      </c>
    </row>
    <row r="278" spans="1:79" x14ac:dyDescent="0.35">
      <c r="A278" t="s">
        <v>1839</v>
      </c>
      <c r="B278" t="s">
        <v>1700</v>
      </c>
      <c r="C278" t="s">
        <v>3400</v>
      </c>
      <c r="D278" t="s">
        <v>1839</v>
      </c>
      <c r="E278" t="s">
        <v>1694</v>
      </c>
      <c r="F278" t="s">
        <v>3399</v>
      </c>
      <c r="G278" s="13">
        <v>0.95527045769764218</v>
      </c>
      <c r="I278">
        <v>12374</v>
      </c>
      <c r="J278" t="str">
        <f>K278&amp;L278</f>
        <v>DFASSOSunday Work (OG OS Converted)12374DFASSGSunday Work (Graded)</v>
      </c>
      <c r="K278" t="str">
        <f>A278&amp;B278&amp;C278</f>
        <v>DFASSOSunday Work (OG OS Converted)</v>
      </c>
      <c r="L278" t="str">
        <f>I278&amp;D278&amp;E278&amp;F278</f>
        <v>12374DFASSGSunday Work (Graded)</v>
      </c>
      <c r="M278" s="13">
        <f>G278</f>
        <v>0.95527045769764218</v>
      </c>
      <c r="N278" s="13"/>
      <c r="O278" s="19">
        <v>98</v>
      </c>
      <c r="P278">
        <f>COUNTIF(C$11:C$2024, C278)</f>
        <v>3</v>
      </c>
      <c r="Q278">
        <f>COUNTIF(F$11:F$177, F278)</f>
        <v>0</v>
      </c>
      <c r="R278" t="b">
        <f>A278=D278</f>
        <v>1</v>
      </c>
      <c r="S278" t="b">
        <f>A278&amp;B278&amp;C278=D278&amp;E278&amp;F278</f>
        <v>0</v>
      </c>
      <c r="V278" t="str">
        <f>IF($A278=V$10, $C278, "")</f>
        <v>Sunday Work (OG OS Converted)</v>
      </c>
      <c r="W278" t="str">
        <f>IF($A278=W$10, $C278, "")</f>
        <v/>
      </c>
      <c r="X278" t="str">
        <f>IF($A278=X$10, $C278, "")</f>
        <v/>
      </c>
      <c r="Y278" t="str">
        <f>IF($A278=Y$10, $C278, "")</f>
        <v/>
      </c>
      <c r="Z278" t="str">
        <f>IF($A278=Z$10, $C278, "")</f>
        <v/>
      </c>
      <c r="AB278" t="str">
        <f>IF($D278=AB$10, $F278, "")</f>
        <v>Sunday Work (Graded)</v>
      </c>
      <c r="AC278" t="str">
        <f>IF($D278=AC$10, $F278, "")</f>
        <v/>
      </c>
      <c r="AD278" t="str">
        <f>IF($D278=AD$10, $F278, "")</f>
        <v/>
      </c>
      <c r="AE278" t="str">
        <f>IF($D278=AE$10, $F278, "")</f>
        <v/>
      </c>
      <c r="AF278" t="str">
        <f>IF($D278=AF$10, $F278, "")</f>
        <v/>
      </c>
      <c r="AH278">
        <f>COUNTIF(AI$11:AI$2024, AI278)</f>
        <v>1</v>
      </c>
      <c r="AI278" t="str">
        <f>V278&amp;AB278&amp;W278&amp;AC278&amp;X278&amp;AD278&amp;Y278&amp;AE278&amp;Z278&amp;AF278</f>
        <v>Sunday Work (OG OS Converted)Sunday Work (Graded)</v>
      </c>
      <c r="AJ278">
        <f>IF(ROW()=11,1,IF(AK277+1=AK278,AJ277,AJ277+1))</f>
        <v>234</v>
      </c>
      <c r="AK278">
        <f>IF(AI278=AI277, AK277+1, 1)</f>
        <v>1</v>
      </c>
      <c r="AL278" s="26" t="str">
        <f>AM278&amp;AN278</f>
        <v>DFASSOSunday Work (OG OS Converted)12374DFASSGSunday Work (Graded)</v>
      </c>
      <c r="AM278" t="str">
        <f>K278</f>
        <v>DFASSOSunday Work (OG OS Converted)</v>
      </c>
      <c r="AN278" t="str">
        <f>L278</f>
        <v>12374DFASSGSunday Work (Graded)</v>
      </c>
      <c r="AO278">
        <f>COUNTIF(AM$11:AM$1107, AM278)</f>
        <v>3</v>
      </c>
      <c r="AP278">
        <f>COUNTIF(AN$11:AN$1107, AN278)</f>
        <v>4</v>
      </c>
      <c r="AQ278">
        <f>MATCH(AM278, AM$11:AM$1107, 0)</f>
        <v>268</v>
      </c>
      <c r="AR278">
        <f>MATCH(AN278, AN$11:AN$1107, 0)</f>
        <v>216</v>
      </c>
      <c r="AS278">
        <v>98</v>
      </c>
      <c r="AU278" t="str">
        <f>C278</f>
        <v>Sunday Work (OG OS Converted)</v>
      </c>
      <c r="AV278" t="str">
        <f>IF(F278="", "", F278)</f>
        <v>Sunday Work (Graded)</v>
      </c>
      <c r="AW278" s="13">
        <f>M278</f>
        <v>0.95527045769764218</v>
      </c>
      <c r="AX278" t="e">
        <f>VLOOKUP(AI278, UniquePairs!A$5:A$2000, 1, FALSE)</f>
        <v>#N/A</v>
      </c>
      <c r="AY278" t="str">
        <f>IFERROR(INDEX(UniquePairs!A$5:K$1000, MATCH(AL278, UniquePairs!A$5:A$1000, 0), 10), "")</f>
        <v/>
      </c>
      <c r="AZ278" s="13">
        <f>IF(AY278&lt;&gt;"", AY278, AW278)</f>
        <v>0.95527045769764218</v>
      </c>
      <c r="BA278" t="str">
        <f>IF(AZ278=0,"None",IF(AZ278&lt;0.6,"Weak",IF(AZ278&lt;0.7,"Review",IF(AZ278&lt;0.8,"Good",IF(AZ278&lt;0.9,"Very Good","Solid")))))</f>
        <v>Solid</v>
      </c>
      <c r="BB278" s="28" t="str">
        <f>IF(AJ277=AJ278, BB277, BC278)</f>
        <v>Sunday Work</v>
      </c>
      <c r="BC278" t="str">
        <f>IF(AV278="",AU278,StringMatch(AU278,AV278,TRUE))</f>
        <v>Sunday Work</v>
      </c>
      <c r="BD278" t="str">
        <f>TRIM(SUBSTITUTE(SUBSTITUTE(SUBSTITUTE(SUBSTITUTE(SUBSTITUTE(SUBSTITUTE(SUBSTITUTE(SUBSTITUTE(SUBSTITUTE(SUBSTITUTE(AU278,BR278,""),BS278,""),BT278,""),BU278,""),BV278,""),BW278,""),BX278,""),BY278,""),BZ278,""),CA278,""))</f>
        <v>(OG OS Converted)</v>
      </c>
      <c r="BE278" t="str">
        <f>TRIM(SUBSTITUTE(SUBSTITUTE(SUBSTITUTE(SUBSTITUTE(SUBSTITUTE(SUBSTITUTE(SUBSTITUTE(SUBSTITUTE(SUBSTITUTE(SUBSTITUTE(AV278,BH278,""),BI278,""),BJ278,""),BK278,""),BL278,""),BM278,""),BN278,""),BO278,""),BP278,""),BQ278,""))</f>
        <v>(Graded)</v>
      </c>
      <c r="BF278" s="21">
        <f>LEN(AU278)-LEN(SUBSTITUTE(AU278," ",""))</f>
        <v>4</v>
      </c>
      <c r="BG278" s="21">
        <f>LEN(AV278)-LEN(SUBSTITUTE(AV278," ",""))</f>
        <v>2</v>
      </c>
      <c r="BH278" s="21" t="str">
        <f>IF(BF278=0,AU278,findspace($AU278,BH$10))</f>
        <v>Sunday</v>
      </c>
      <c r="BI278" s="21" t="str">
        <f>IF(BH278=0,AN278,findspace($AU278,BI$10))</f>
        <v>Work</v>
      </c>
      <c r="BJ278" s="21" t="str">
        <f>IF(BI278=0,AV278,findspace($AU278,BJ$10))</f>
        <v>(OG</v>
      </c>
      <c r="BK278" s="21" t="str">
        <f>IF(BJ278=0,AW278,findspace($AU278,BK$10))</f>
        <v>OS</v>
      </c>
      <c r="BL278" s="21" t="str">
        <f>IF(BK278=0,AX278,findspace($AU278,BL$10))</f>
        <v>Converted)</v>
      </c>
      <c r="BM278" s="21" t="str">
        <f>IF(BL278=0,BF278,findspace($AU278,BM$10))</f>
        <v/>
      </c>
      <c r="BN278" s="21" t="str">
        <f>IF(BM278=0,BH278,findspace($AU278,BN$10))</f>
        <v/>
      </c>
      <c r="BO278" s="21" t="str">
        <f>IF(BN278=0,BI278,findspace($AU278,BO$10))</f>
        <v/>
      </c>
      <c r="BR278" s="21" t="str">
        <f>IF($BG278=0,$AV278,findspace($AV278,BR$10))</f>
        <v>Sunday</v>
      </c>
      <c r="BS278" s="21" t="str">
        <f>IF($BG278=0,$AV278,findspace($AV278,BS$10))</f>
        <v>Work</v>
      </c>
      <c r="BT278" s="21" t="str">
        <f>IF($BG278=0,$AV278,findspace($AV278,BT$10))</f>
        <v>(Graded)</v>
      </c>
      <c r="BU278" s="21" t="str">
        <f>IF($BG278=0,$AV278,findspace($AV278,BU$10))</f>
        <v/>
      </c>
      <c r="BV278" s="21" t="str">
        <f>IF($BG278=0,$AV278,findspace($AV278,BV$10))</f>
        <v/>
      </c>
      <c r="BW278" s="21" t="str">
        <f>IF($BG278=0,$AV278,findspace($AV278,BW$10))</f>
        <v/>
      </c>
      <c r="BX278" s="21" t="str">
        <f>IF($BG278=0,$AV278,findspace($AV278,BX$10))</f>
        <v/>
      </c>
      <c r="BY278" s="21" t="str">
        <f>IF($BG278=0,$AV278,findspace($AV278,BY$10))</f>
        <v/>
      </c>
      <c r="BZ278" s="21" t="str">
        <f>IF($BG278=0,$AV278,findspace($AV278,BZ$10))</f>
        <v/>
      </c>
      <c r="CA278" s="21" t="str">
        <f>IF($BG278=0,$AV278,findspace($AV278,CA$10))</f>
        <v/>
      </c>
    </row>
    <row r="279" spans="1:79" x14ac:dyDescent="0.35">
      <c r="A279" t="s">
        <v>1837</v>
      </c>
      <c r="B279" t="s">
        <v>362</v>
      </c>
      <c r="C279" t="s">
        <v>3440</v>
      </c>
      <c r="D279" t="s">
        <v>1837</v>
      </c>
      <c r="E279" t="s">
        <v>368</v>
      </c>
      <c r="F279" t="s">
        <v>3446</v>
      </c>
      <c r="G279" s="13">
        <v>0.95497002503974149</v>
      </c>
      <c r="I279">
        <v>12374</v>
      </c>
      <c r="J279" t="str">
        <f>K279&amp;L279</f>
        <v>IBCAFAAnnual Leave Lieu Of Family Medical Leave Act Adoption Used12374IBCAFSAnnual Leave Lieu Of Family Medical Leave Act Self Serious Injury Used</v>
      </c>
      <c r="K279" t="str">
        <f>A279&amp;B279&amp;C279</f>
        <v>IBCAFAAnnual Leave Lieu Of Family Medical Leave Act Adoption Used</v>
      </c>
      <c r="L279" t="str">
        <f>I279&amp;D279&amp;E279&amp;F279</f>
        <v>12374IBCAFSAnnual Leave Lieu Of Family Medical Leave Act Self Serious Injury Used</v>
      </c>
      <c r="M279" s="13">
        <f>G279</f>
        <v>0.95497002503974149</v>
      </c>
      <c r="N279" s="13"/>
      <c r="O279" s="19">
        <v>774</v>
      </c>
      <c r="P279">
        <f>COUNTIF(C$11:C$2024, C279)</f>
        <v>3</v>
      </c>
      <c r="Q279">
        <f>COUNTIF(F$11:F$177, F279)</f>
        <v>0</v>
      </c>
      <c r="R279" t="b">
        <f>A279=D279</f>
        <v>1</v>
      </c>
      <c r="S279" t="b">
        <f>A279&amp;B279&amp;C279=D279&amp;E279&amp;F279</f>
        <v>0</v>
      </c>
      <c r="V279" t="str">
        <f>IF($A279=V$10, $C279, "")</f>
        <v/>
      </c>
      <c r="W279" t="str">
        <f>IF($A279=W$10, $C279, "")</f>
        <v/>
      </c>
      <c r="X279" t="str">
        <f>IF($A279=X$10, $C279, "")</f>
        <v/>
      </c>
      <c r="Y279" t="str">
        <f>IF($A279=Y$10, $C279, "")</f>
        <v>Annual Leave Lieu Of Family Medical Leave Act Adoption Used</v>
      </c>
      <c r="Z279" t="str">
        <f>IF($A279=Z$10, $C279, "")</f>
        <v/>
      </c>
      <c r="AB279" t="str">
        <f>IF($D279=AB$10, $F279, "")</f>
        <v/>
      </c>
      <c r="AC279" t="str">
        <f>IF($D279=AC$10, $F279, "")</f>
        <v/>
      </c>
      <c r="AD279" t="str">
        <f>IF($D279=AD$10, $F279, "")</f>
        <v/>
      </c>
      <c r="AE279" t="str">
        <f>IF($D279=AE$10, $F279, "")</f>
        <v>Annual Leave Lieu Of Family Medical Leave Act Self Serious Injury Used</v>
      </c>
      <c r="AF279" t="str">
        <f>IF($D279=AF$10, $F279, "")</f>
        <v/>
      </c>
      <c r="AH279">
        <f>COUNTIF(AI$11:AI$2024, AI279)</f>
        <v>1</v>
      </c>
      <c r="AI279" t="str">
        <f>V279&amp;AB279&amp;W279&amp;AC279&amp;X279&amp;AD279&amp;Y279&amp;AE279&amp;Z279&amp;AF279</f>
        <v>Annual Leave Lieu Of Family Medical Leave Act Adoption UsedAnnual Leave Lieu Of Family Medical Leave Act Self Serious Injury Used</v>
      </c>
      <c r="AJ279">
        <f>IF(ROW()=11,1,IF(AK278+1=AK279,AJ278,AJ278+1))</f>
        <v>235</v>
      </c>
      <c r="AK279">
        <f>IF(AI279=AI278, AK278+1, 1)</f>
        <v>1</v>
      </c>
      <c r="AL279" s="26" t="str">
        <f>AM279&amp;AN279</f>
        <v>IBCAFAAnnual Leave Lieu Of Family Medical Leave Act Adoption Used12374IBCAFSAnnual Leave Lieu Of Family Medical Leave Act Self Serious Injury Used</v>
      </c>
      <c r="AM279" t="str">
        <f>K279</f>
        <v>IBCAFAAnnual Leave Lieu Of Family Medical Leave Act Adoption Used</v>
      </c>
      <c r="AN279" t="str">
        <f>L279</f>
        <v>12374IBCAFSAnnual Leave Lieu Of Family Medical Leave Act Self Serious Injury Used</v>
      </c>
      <c r="AO279">
        <f>COUNTIF(AM$11:AM$1107, AM279)</f>
        <v>3</v>
      </c>
      <c r="AP279">
        <f>COUNTIF(AN$11:AN$1107, AN279)</f>
        <v>4</v>
      </c>
      <c r="AQ279">
        <f>MATCH(AM279, AM$11:AM$1107, 0)</f>
        <v>269</v>
      </c>
      <c r="AR279">
        <f>MATCH(AN279, AN$11:AN$1107, 0)</f>
        <v>209</v>
      </c>
      <c r="AS279">
        <v>774</v>
      </c>
      <c r="AU279" t="str">
        <f>C279</f>
        <v>Annual Leave Lieu Of Family Medical Leave Act Adoption Used</v>
      </c>
      <c r="AV279" t="str">
        <f>IF(F279="", "", F279)</f>
        <v>Annual Leave Lieu Of Family Medical Leave Act Self Serious Injury Used</v>
      </c>
      <c r="AW279" s="13">
        <f>M279</f>
        <v>0.95497002503974149</v>
      </c>
      <c r="AX279" t="e">
        <f>VLOOKUP(AI279, UniquePairs!A$5:A$2000, 1, FALSE)</f>
        <v>#N/A</v>
      </c>
      <c r="AY279" t="str">
        <f>IFERROR(INDEX(UniquePairs!A$5:K$1000, MATCH(AL279, UniquePairs!A$5:A$1000, 0), 10), "")</f>
        <v/>
      </c>
      <c r="AZ279" s="13">
        <f>IF(AY279&lt;&gt;"", AY279, AW279)</f>
        <v>0.95497002503974149</v>
      </c>
      <c r="BA279" t="str">
        <f>IF(AZ279=0,"None",IF(AZ279&lt;0.6,"Weak",IF(AZ279&lt;0.7,"Review",IF(AZ279&lt;0.8,"Good",IF(AZ279&lt;0.9,"Very Good","Solid")))))</f>
        <v>Solid</v>
      </c>
      <c r="BB279" s="28" t="str">
        <f>IF(AJ278=AJ279, BB278, BC279)</f>
        <v>Annual Leave Lieu Of Family Medical Leave Act Used</v>
      </c>
      <c r="BC279" t="str">
        <f>IF(AV279="",AU279,StringMatch(AU279,AV279,TRUE))</f>
        <v>Annual Leave Lieu Of Family Medical Leave Act Used</v>
      </c>
      <c r="BD279" t="str">
        <f>TRIM(SUBSTITUTE(SUBSTITUTE(SUBSTITUTE(SUBSTITUTE(SUBSTITUTE(SUBSTITUTE(SUBSTITUTE(SUBSTITUTE(SUBSTITUTE(SUBSTITUTE(AU279,BR279,""),BS279,""),BT279,""),BU279,""),BV279,""),BW279,""),BX279,""),BY279,""),BZ279,""),CA279,""))</f>
        <v>Adoption Used</v>
      </c>
      <c r="BE279" t="str">
        <f>TRIM(SUBSTITUTE(SUBSTITUTE(SUBSTITUTE(SUBSTITUTE(SUBSTITUTE(SUBSTITUTE(SUBSTITUTE(SUBSTITUTE(SUBSTITUTE(SUBSTITUTE(AV279,BH279,""),BI279,""),BJ279,""),BK279,""),BL279,""),BM279,""),BN279,""),BO279,""),BP279,""),BQ279,""))</f>
        <v>Self Serious Injury Used</v>
      </c>
      <c r="BF279" s="21">
        <f>LEN(AU279)-LEN(SUBSTITUTE(AU279," ",""))</f>
        <v>9</v>
      </c>
      <c r="BG279" s="21">
        <f>LEN(AV279)-LEN(SUBSTITUTE(AV279," ",""))</f>
        <v>11</v>
      </c>
      <c r="BH279" s="21" t="str">
        <f>IF(BF279=0,AU279,findspace($AU279,BH$10))</f>
        <v>Annual</v>
      </c>
      <c r="BI279" s="21" t="str">
        <f>IF(BH279=0,AN279,findspace($AU279,BI$10))</f>
        <v>Leave</v>
      </c>
      <c r="BJ279" s="21" t="str">
        <f>IF(BI279=0,AV279,findspace($AU279,BJ$10))</f>
        <v>Lieu</v>
      </c>
      <c r="BK279" s="21" t="str">
        <f>IF(BJ279=0,AW279,findspace($AU279,BK$10))</f>
        <v>Of</v>
      </c>
      <c r="BL279" s="21" t="str">
        <f>IF(BK279=0,AX279,findspace($AU279,BL$10))</f>
        <v>Family</v>
      </c>
      <c r="BM279" s="21" t="str">
        <f>IF(BL279=0,BF279,findspace($AU279,BM$10))</f>
        <v>Medical</v>
      </c>
      <c r="BN279" s="21" t="str">
        <f>IF(BM279=0,BH279,findspace($AU279,BN$10))</f>
        <v>Leave</v>
      </c>
      <c r="BO279" s="21" t="str">
        <f>IF(BN279=0,BI279,findspace($AU279,BO$10))</f>
        <v>Act</v>
      </c>
      <c r="BR279" s="21" t="str">
        <f>IF($BG279=0,$AV279,findspace($AV279,BR$10))</f>
        <v>Annual</v>
      </c>
      <c r="BS279" s="21" t="str">
        <f>IF($BG279=0,$AV279,findspace($AV279,BS$10))</f>
        <v>Leave</v>
      </c>
      <c r="BT279" s="21" t="str">
        <f>IF($BG279=0,$AV279,findspace($AV279,BT$10))</f>
        <v>Lieu</v>
      </c>
      <c r="BU279" s="21" t="str">
        <f>IF($BG279=0,$AV279,findspace($AV279,BU$10))</f>
        <v>Of</v>
      </c>
      <c r="BV279" s="21" t="str">
        <f>IF($BG279=0,$AV279,findspace($AV279,BV$10))</f>
        <v>Family</v>
      </c>
      <c r="BW279" s="21" t="str">
        <f>IF($BG279=0,$AV279,findspace($AV279,BW$10))</f>
        <v>Medical</v>
      </c>
      <c r="BX279" s="21" t="str">
        <f>IF($BG279=0,$AV279,findspace($AV279,BX$10))</f>
        <v>Leave</v>
      </c>
      <c r="BY279" s="21" t="str">
        <f>IF($BG279=0,$AV279,findspace($AV279,BY$10))</f>
        <v>Act</v>
      </c>
      <c r="BZ279" s="21" t="str">
        <f>IF($BG279=0,$AV279,findspace($AV279,BZ$10))</f>
        <v>Self</v>
      </c>
      <c r="CA279" s="21" t="str">
        <f>IF($BG279=0,$AV279,findspace($AV279,CA$10))</f>
        <v>Serious</v>
      </c>
    </row>
    <row r="280" spans="1:79" x14ac:dyDescent="0.35">
      <c r="A280" t="s">
        <v>1837</v>
      </c>
      <c r="B280" t="s">
        <v>364</v>
      </c>
      <c r="C280" t="s">
        <v>3442</v>
      </c>
      <c r="D280" t="s">
        <v>1837</v>
      </c>
      <c r="E280" t="s">
        <v>368</v>
      </c>
      <c r="F280" t="s">
        <v>3446</v>
      </c>
      <c r="G280" s="13">
        <v>0.95497002503974149</v>
      </c>
      <c r="I280">
        <v>12374</v>
      </c>
      <c r="J280" t="str">
        <f>K280&amp;L280</f>
        <v>IBCAFBAnnual Leave Lieu Of Family Medical Leave Act Birth Used12374IBCAFSAnnual Leave Lieu Of Family Medical Leave Act Self Serious Injury Used</v>
      </c>
      <c r="K280" t="str">
        <f>A280&amp;B280&amp;C280</f>
        <v>IBCAFBAnnual Leave Lieu Of Family Medical Leave Act Birth Used</v>
      </c>
      <c r="L280" t="str">
        <f>I280&amp;D280&amp;E280&amp;F280</f>
        <v>12374IBCAFSAnnual Leave Lieu Of Family Medical Leave Act Self Serious Injury Used</v>
      </c>
      <c r="M280" s="13">
        <f>G280</f>
        <v>0.95497002503974149</v>
      </c>
      <c r="N280" s="13"/>
      <c r="O280" s="19">
        <v>1</v>
      </c>
      <c r="P280">
        <f>COUNTIF(C$11:C$2024, C280)</f>
        <v>3</v>
      </c>
      <c r="Q280">
        <f>COUNTIF(F$11:F$177, F280)</f>
        <v>0</v>
      </c>
      <c r="R280" t="b">
        <f>A280=D280</f>
        <v>1</v>
      </c>
      <c r="S280" t="b">
        <f>A280&amp;B280&amp;C280=D280&amp;E280&amp;F280</f>
        <v>0</v>
      </c>
      <c r="V280" t="str">
        <f>IF($A280=V$10, $C280, "")</f>
        <v/>
      </c>
      <c r="W280" t="str">
        <f>IF($A280=W$10, $C280, "")</f>
        <v/>
      </c>
      <c r="X280" t="str">
        <f>IF($A280=X$10, $C280, "")</f>
        <v/>
      </c>
      <c r="Y280" t="str">
        <f>IF($A280=Y$10, $C280, "")</f>
        <v>Annual Leave Lieu Of Family Medical Leave Act Birth Used</v>
      </c>
      <c r="Z280" t="str">
        <f>IF($A280=Z$10, $C280, "")</f>
        <v/>
      </c>
      <c r="AB280" t="str">
        <f>IF($D280=AB$10, $F280, "")</f>
        <v/>
      </c>
      <c r="AC280" t="str">
        <f>IF($D280=AC$10, $F280, "")</f>
        <v/>
      </c>
      <c r="AD280" t="str">
        <f>IF($D280=AD$10, $F280, "")</f>
        <v/>
      </c>
      <c r="AE280" t="str">
        <f>IF($D280=AE$10, $F280, "")</f>
        <v>Annual Leave Lieu Of Family Medical Leave Act Self Serious Injury Used</v>
      </c>
      <c r="AF280" t="str">
        <f>IF($D280=AF$10, $F280, "")</f>
        <v/>
      </c>
      <c r="AH280">
        <f>COUNTIF(AI$11:AI$2024, AI280)</f>
        <v>1</v>
      </c>
      <c r="AI280" t="str">
        <f>V280&amp;AB280&amp;W280&amp;AC280&amp;X280&amp;AD280&amp;Y280&amp;AE280&amp;Z280&amp;AF280</f>
        <v>Annual Leave Lieu Of Family Medical Leave Act Birth UsedAnnual Leave Lieu Of Family Medical Leave Act Self Serious Injury Used</v>
      </c>
      <c r="AJ280">
        <f>IF(ROW()=11,1,IF(AK279+1=AK280,AJ279,AJ279+1))</f>
        <v>236</v>
      </c>
      <c r="AK280">
        <f>IF(AI280=AI279, AK279+1, 1)</f>
        <v>1</v>
      </c>
      <c r="AL280" s="26" t="str">
        <f>AM280&amp;AN280</f>
        <v>IBCAFBAnnual Leave Lieu Of Family Medical Leave Act Birth Used12374IBCAFSAnnual Leave Lieu Of Family Medical Leave Act Self Serious Injury Used</v>
      </c>
      <c r="AM280" t="str">
        <f>K280</f>
        <v>IBCAFBAnnual Leave Lieu Of Family Medical Leave Act Birth Used</v>
      </c>
      <c r="AN280" t="str">
        <f>L280</f>
        <v>12374IBCAFSAnnual Leave Lieu Of Family Medical Leave Act Self Serious Injury Used</v>
      </c>
      <c r="AO280">
        <f>COUNTIF(AM$11:AM$1107, AM280)</f>
        <v>3</v>
      </c>
      <c r="AP280">
        <f>COUNTIF(AN$11:AN$1107, AN280)</f>
        <v>4</v>
      </c>
      <c r="AQ280">
        <f>MATCH(AM280, AM$11:AM$1107, 0)</f>
        <v>270</v>
      </c>
      <c r="AR280">
        <f>MATCH(AN280, AN$11:AN$1107, 0)</f>
        <v>209</v>
      </c>
      <c r="AS280">
        <v>1</v>
      </c>
      <c r="AU280" t="str">
        <f>C280</f>
        <v>Annual Leave Lieu Of Family Medical Leave Act Birth Used</v>
      </c>
      <c r="AV280" t="str">
        <f>IF(F280="", "", F280)</f>
        <v>Annual Leave Lieu Of Family Medical Leave Act Self Serious Injury Used</v>
      </c>
      <c r="AW280" s="13">
        <f>M280</f>
        <v>0.95497002503974149</v>
      </c>
      <c r="AX280" t="e">
        <f>VLOOKUP(AI280, UniquePairs!A$5:A$2000, 1, FALSE)</f>
        <v>#N/A</v>
      </c>
      <c r="AY280" t="str">
        <f>IFERROR(INDEX(UniquePairs!A$5:K$1000, MATCH(AL280, UniquePairs!A$5:A$1000, 0), 10), "")</f>
        <v/>
      </c>
      <c r="AZ280" s="13">
        <f>IF(AY280&lt;&gt;"", AY280, AW280)</f>
        <v>0.95497002503974149</v>
      </c>
      <c r="BA280" t="str">
        <f>IF(AZ280=0,"None",IF(AZ280&lt;0.6,"Weak",IF(AZ280&lt;0.7,"Review",IF(AZ280&lt;0.8,"Good",IF(AZ280&lt;0.9,"Very Good","Solid")))))</f>
        <v>Solid</v>
      </c>
      <c r="BB280" s="28" t="str">
        <f>IF(AJ279=AJ280, BB279, BC280)</f>
        <v>Annual Leave Lieu Of Family Medical Leave Act Used</v>
      </c>
      <c r="BC280" t="str">
        <f>IF(AV280="",AU280,StringMatch(AU280,AV280,TRUE))</f>
        <v>Annual Leave Lieu Of Family Medical Leave Act Used</v>
      </c>
      <c r="BD280" t="str">
        <f>TRIM(SUBSTITUTE(SUBSTITUTE(SUBSTITUTE(SUBSTITUTE(SUBSTITUTE(SUBSTITUTE(SUBSTITUTE(SUBSTITUTE(SUBSTITUTE(SUBSTITUTE(AU280,BR280,""),BS280,""),BT280,""),BU280,""),BV280,""),BW280,""),BX280,""),BY280,""),BZ280,""),CA280,""))</f>
        <v>Birth Used</v>
      </c>
      <c r="BE280" t="str">
        <f>TRIM(SUBSTITUTE(SUBSTITUTE(SUBSTITUTE(SUBSTITUTE(SUBSTITUTE(SUBSTITUTE(SUBSTITUTE(SUBSTITUTE(SUBSTITUTE(SUBSTITUTE(AV280,BH280,""),BI280,""),BJ280,""),BK280,""),BL280,""),BM280,""),BN280,""),BO280,""),BP280,""),BQ280,""))</f>
        <v>Self Serious Injury Used</v>
      </c>
      <c r="BF280" s="21">
        <f>LEN(AU280)-LEN(SUBSTITUTE(AU280," ",""))</f>
        <v>9</v>
      </c>
      <c r="BG280" s="21">
        <f>LEN(AV280)-LEN(SUBSTITUTE(AV280," ",""))</f>
        <v>11</v>
      </c>
      <c r="BH280" s="21" t="str">
        <f>IF(BF280=0,AU280,findspace($AU280,BH$10))</f>
        <v>Annual</v>
      </c>
      <c r="BI280" s="21" t="str">
        <f>IF(BH280=0,AN280,findspace($AU280,BI$10))</f>
        <v>Leave</v>
      </c>
      <c r="BJ280" s="21" t="str">
        <f>IF(BI280=0,AV280,findspace($AU280,BJ$10))</f>
        <v>Lieu</v>
      </c>
      <c r="BK280" s="21" t="str">
        <f>IF(BJ280=0,AW280,findspace($AU280,BK$10))</f>
        <v>Of</v>
      </c>
      <c r="BL280" s="21" t="str">
        <f>IF(BK280=0,AX280,findspace($AU280,BL$10))</f>
        <v>Family</v>
      </c>
      <c r="BM280" s="21" t="str">
        <f>IF(BL280=0,BF280,findspace($AU280,BM$10))</f>
        <v>Medical</v>
      </c>
      <c r="BN280" s="21" t="str">
        <f>IF(BM280=0,BH280,findspace($AU280,BN$10))</f>
        <v>Leave</v>
      </c>
      <c r="BO280" s="21" t="str">
        <f>IF(BN280=0,BI280,findspace($AU280,BO$10))</f>
        <v>Act</v>
      </c>
      <c r="BR280" s="21" t="str">
        <f>IF($BG280=0,$AV280,findspace($AV280,BR$10))</f>
        <v>Annual</v>
      </c>
      <c r="BS280" s="21" t="str">
        <f>IF($BG280=0,$AV280,findspace($AV280,BS$10))</f>
        <v>Leave</v>
      </c>
      <c r="BT280" s="21" t="str">
        <f>IF($BG280=0,$AV280,findspace($AV280,BT$10))</f>
        <v>Lieu</v>
      </c>
      <c r="BU280" s="21" t="str">
        <f>IF($BG280=0,$AV280,findspace($AV280,BU$10))</f>
        <v>Of</v>
      </c>
      <c r="BV280" s="21" t="str">
        <f>IF($BG280=0,$AV280,findspace($AV280,BV$10))</f>
        <v>Family</v>
      </c>
      <c r="BW280" s="21" t="str">
        <f>IF($BG280=0,$AV280,findspace($AV280,BW$10))</f>
        <v>Medical</v>
      </c>
      <c r="BX280" s="21" t="str">
        <f>IF($BG280=0,$AV280,findspace($AV280,BX$10))</f>
        <v>Leave</v>
      </c>
      <c r="BY280" s="21" t="str">
        <f>IF($BG280=0,$AV280,findspace($AV280,BY$10))</f>
        <v>Act</v>
      </c>
      <c r="BZ280" s="21" t="str">
        <f>IF($BG280=0,$AV280,findspace($AV280,BZ$10))</f>
        <v>Self</v>
      </c>
      <c r="CA280" s="21" t="str">
        <f>IF($BG280=0,$AV280,findspace($AV280,CA$10))</f>
        <v>Serious</v>
      </c>
    </row>
    <row r="281" spans="1:79" x14ac:dyDescent="0.35">
      <c r="A281" t="s">
        <v>1837</v>
      </c>
      <c r="B281" t="s">
        <v>368</v>
      </c>
      <c r="C281" t="s">
        <v>3446</v>
      </c>
      <c r="D281" t="s">
        <v>1837</v>
      </c>
      <c r="E281" t="s">
        <v>362</v>
      </c>
      <c r="F281" t="s">
        <v>3440</v>
      </c>
      <c r="G281" s="13">
        <v>0.95497002503974149</v>
      </c>
      <c r="I281">
        <v>12374</v>
      </c>
      <c r="J281" t="str">
        <f>K281&amp;L281</f>
        <v>IBCAFSAnnual Leave Lieu Of Family Medical Leave Act Self Serious Injury Used12374IBCAFAAnnual Leave Lieu Of Family Medical Leave Act Adoption Used</v>
      </c>
      <c r="K281" t="str">
        <f>A281&amp;B281&amp;C281</f>
        <v>IBCAFSAnnual Leave Lieu Of Family Medical Leave Act Self Serious Injury Used</v>
      </c>
      <c r="L281" t="str">
        <f>I281&amp;D281&amp;E281&amp;F281</f>
        <v>12374IBCAFAAnnual Leave Lieu Of Family Medical Leave Act Adoption Used</v>
      </c>
      <c r="M281" s="13">
        <f>G281</f>
        <v>0.95497002503974149</v>
      </c>
      <c r="N281" s="13"/>
      <c r="O281" s="19">
        <v>442</v>
      </c>
      <c r="P281">
        <f>COUNTIF(C$11:C$2024, C281)</f>
        <v>3</v>
      </c>
      <c r="Q281">
        <f>COUNTIF(F$11:F$177, F281)</f>
        <v>0</v>
      </c>
      <c r="R281" t="b">
        <f>A281=D281</f>
        <v>1</v>
      </c>
      <c r="S281" t="b">
        <f>A281&amp;B281&amp;C281=D281&amp;E281&amp;F281</f>
        <v>0</v>
      </c>
      <c r="V281" t="str">
        <f>IF($A281=V$10, $C281, "")</f>
        <v/>
      </c>
      <c r="W281" t="str">
        <f>IF($A281=W$10, $C281, "")</f>
        <v/>
      </c>
      <c r="X281" t="str">
        <f>IF($A281=X$10, $C281, "")</f>
        <v/>
      </c>
      <c r="Y281" t="str">
        <f>IF($A281=Y$10, $C281, "")</f>
        <v>Annual Leave Lieu Of Family Medical Leave Act Self Serious Injury Used</v>
      </c>
      <c r="Z281" t="str">
        <f>IF($A281=Z$10, $C281, "")</f>
        <v/>
      </c>
      <c r="AB281" t="str">
        <f>IF($D281=AB$10, $F281, "")</f>
        <v/>
      </c>
      <c r="AC281" t="str">
        <f>IF($D281=AC$10, $F281, "")</f>
        <v/>
      </c>
      <c r="AD281" t="str">
        <f>IF($D281=AD$10, $F281, "")</f>
        <v/>
      </c>
      <c r="AE281" t="str">
        <f>IF($D281=AE$10, $F281, "")</f>
        <v>Annual Leave Lieu Of Family Medical Leave Act Adoption Used</v>
      </c>
      <c r="AF281" t="str">
        <f>IF($D281=AF$10, $F281, "")</f>
        <v/>
      </c>
      <c r="AH281">
        <f>COUNTIF(AI$11:AI$2024, AI281)</f>
        <v>1</v>
      </c>
      <c r="AI281" t="str">
        <f>V281&amp;AB281&amp;W281&amp;AC281&amp;X281&amp;AD281&amp;Y281&amp;AE281&amp;Z281&amp;AF281</f>
        <v>Annual Leave Lieu Of Family Medical Leave Act Self Serious Injury UsedAnnual Leave Lieu Of Family Medical Leave Act Adoption Used</v>
      </c>
      <c r="AJ281">
        <f>IF(ROW()=11,1,IF(AK280+1=AK281,AJ280,AJ280+1))</f>
        <v>237</v>
      </c>
      <c r="AK281">
        <f>IF(AI281=AI280, AK280+1, 1)</f>
        <v>1</v>
      </c>
      <c r="AL281" s="26" t="str">
        <f>AM281&amp;AN281</f>
        <v>IBCAFSAnnual Leave Lieu Of Family Medical Leave Act Self Serious Injury Used12374IBCAFAAnnual Leave Lieu Of Family Medical Leave Act Adoption Used</v>
      </c>
      <c r="AM281" t="str">
        <f>K281</f>
        <v>IBCAFSAnnual Leave Lieu Of Family Medical Leave Act Self Serious Injury Used</v>
      </c>
      <c r="AN281" t="str">
        <f>L281</f>
        <v>12374IBCAFAAnnual Leave Lieu Of Family Medical Leave Act Adoption Used</v>
      </c>
      <c r="AO281">
        <f>COUNTIF(AM$11:AM$1107, AM281)</f>
        <v>3</v>
      </c>
      <c r="AP281">
        <f>COUNTIF(AN$11:AN$1107, AN281)</f>
        <v>2</v>
      </c>
      <c r="AQ281">
        <f>MATCH(AM281, AM$11:AM$1107, 0)</f>
        <v>208</v>
      </c>
      <c r="AR281">
        <f>MATCH(AN281, AN$11:AN$1107, 0)</f>
        <v>271</v>
      </c>
      <c r="AS281">
        <v>442</v>
      </c>
      <c r="AU281" t="str">
        <f>C281</f>
        <v>Annual Leave Lieu Of Family Medical Leave Act Self Serious Injury Used</v>
      </c>
      <c r="AV281" t="str">
        <f>IF(F281="", "", F281)</f>
        <v>Annual Leave Lieu Of Family Medical Leave Act Adoption Used</v>
      </c>
      <c r="AW281" s="13">
        <f>M281</f>
        <v>0.95497002503974149</v>
      </c>
      <c r="AX281" t="e">
        <f>VLOOKUP(AI281, UniquePairs!A$5:A$2000, 1, FALSE)</f>
        <v>#N/A</v>
      </c>
      <c r="AY281" t="str">
        <f>IFERROR(INDEX(UniquePairs!A$5:K$1000, MATCH(AL281, UniquePairs!A$5:A$1000, 0), 10), "")</f>
        <v/>
      </c>
      <c r="AZ281" s="13">
        <f>IF(AY281&lt;&gt;"", AY281, AW281)</f>
        <v>0.95497002503974149</v>
      </c>
      <c r="BA281" t="str">
        <f>IF(AZ281=0,"None",IF(AZ281&lt;0.6,"Weak",IF(AZ281&lt;0.7,"Review",IF(AZ281&lt;0.8,"Good",IF(AZ281&lt;0.9,"Very Good","Solid")))))</f>
        <v>Solid</v>
      </c>
      <c r="BB281" s="28" t="str">
        <f>IF(AJ280=AJ281, BB280, BC281)</f>
        <v>Annual Leave Lieu Of Family Medical Leave Act Used</v>
      </c>
      <c r="BC281" t="str">
        <f>IF(AV281="",AU281,StringMatch(AU281,AV281,TRUE))</f>
        <v>Annual Leave Lieu Of Family Medical Leave Act Used</v>
      </c>
      <c r="BD281" t="str">
        <f>TRIM(SUBSTITUTE(SUBSTITUTE(SUBSTITUTE(SUBSTITUTE(SUBSTITUTE(SUBSTITUTE(SUBSTITUTE(SUBSTITUTE(SUBSTITUTE(SUBSTITUTE(AU281,BR281,""),BS281,""),BT281,""),BU281,""),BV281,""),BW281,""),BX281,""),BY281,""),BZ281,""),CA281,""))</f>
        <v>Self Serious Injury</v>
      </c>
      <c r="BE281" t="str">
        <f>TRIM(SUBSTITUTE(SUBSTITUTE(SUBSTITUTE(SUBSTITUTE(SUBSTITUTE(SUBSTITUTE(SUBSTITUTE(SUBSTITUTE(SUBSTITUTE(SUBSTITUTE(AV281,BH281,""),BI281,""),BJ281,""),BK281,""),BL281,""),BM281,""),BN281,""),BO281,""),BP281,""),BQ281,""))</f>
        <v>Adoption Used</v>
      </c>
      <c r="BF281" s="21">
        <f>LEN(AU281)-LEN(SUBSTITUTE(AU281," ",""))</f>
        <v>11</v>
      </c>
      <c r="BG281" s="21">
        <f>LEN(AV281)-LEN(SUBSTITUTE(AV281," ",""))</f>
        <v>9</v>
      </c>
      <c r="BH281" s="21" t="str">
        <f>IF(BF281=0,AU281,findspace($AU281,BH$10))</f>
        <v>Annual</v>
      </c>
      <c r="BI281" s="21" t="str">
        <f>IF(BH281=0,AN281,findspace($AU281,BI$10))</f>
        <v>Leave</v>
      </c>
      <c r="BJ281" s="21" t="str">
        <f>IF(BI281=0,AV281,findspace($AU281,BJ$10))</f>
        <v>Lieu</v>
      </c>
      <c r="BK281" s="21" t="str">
        <f>IF(BJ281=0,AW281,findspace($AU281,BK$10))</f>
        <v>Of</v>
      </c>
      <c r="BL281" s="21" t="str">
        <f>IF(BK281=0,AX281,findspace($AU281,BL$10))</f>
        <v>Family</v>
      </c>
      <c r="BM281" s="21" t="str">
        <f>IF(BL281=0,BF281,findspace($AU281,BM$10))</f>
        <v>Medical</v>
      </c>
      <c r="BN281" s="21" t="str">
        <f>IF(BM281=0,BH281,findspace($AU281,BN$10))</f>
        <v>Leave</v>
      </c>
      <c r="BO281" s="21" t="str">
        <f>IF(BN281=0,BI281,findspace($AU281,BO$10))</f>
        <v>Act</v>
      </c>
      <c r="BR281" s="21" t="str">
        <f>IF($BG281=0,$AV281,findspace($AV281,BR$10))</f>
        <v>Annual</v>
      </c>
      <c r="BS281" s="21" t="str">
        <f>IF($BG281=0,$AV281,findspace($AV281,BS$10))</f>
        <v>Leave</v>
      </c>
      <c r="BT281" s="21" t="str">
        <f>IF($BG281=0,$AV281,findspace($AV281,BT$10))</f>
        <v>Lieu</v>
      </c>
      <c r="BU281" s="21" t="str">
        <f>IF($BG281=0,$AV281,findspace($AV281,BU$10))</f>
        <v>Of</v>
      </c>
      <c r="BV281" s="21" t="str">
        <f>IF($BG281=0,$AV281,findspace($AV281,BV$10))</f>
        <v>Family</v>
      </c>
      <c r="BW281" s="21" t="str">
        <f>IF($BG281=0,$AV281,findspace($AV281,BW$10))</f>
        <v>Medical</v>
      </c>
      <c r="BX281" s="21" t="str">
        <f>IF($BG281=0,$AV281,findspace($AV281,BX$10))</f>
        <v>Leave</v>
      </c>
      <c r="BY281" s="21" t="str">
        <f>IF($BG281=0,$AV281,findspace($AV281,BY$10))</f>
        <v>Act</v>
      </c>
      <c r="BZ281" s="21" t="str">
        <f>IF($BG281=0,$AV281,findspace($AV281,BZ$10))</f>
        <v>Adoption</v>
      </c>
      <c r="CA281" s="21" t="str">
        <f>IF($BG281=0,$AV281,findspace($AV281,CA$10))</f>
        <v>Used</v>
      </c>
    </row>
    <row r="282" spans="1:79" x14ac:dyDescent="0.35">
      <c r="A282" t="s">
        <v>1837</v>
      </c>
      <c r="B282" t="s">
        <v>470</v>
      </c>
      <c r="C282" t="s">
        <v>3466</v>
      </c>
      <c r="D282" t="s">
        <v>1837</v>
      </c>
      <c r="E282" t="s">
        <v>474</v>
      </c>
      <c r="F282" t="s">
        <v>3470</v>
      </c>
      <c r="G282" s="13">
        <v>0.95497002503974149</v>
      </c>
      <c r="I282">
        <v>12374</v>
      </c>
      <c r="J282" t="str">
        <f>K282&amp;L282</f>
        <v>IBCSFBSick Leave Lieu Of Family Medical Leave Act Birth Used12374IBCSFSSick Leave Lieu Of Family Medical Leave Act Self Serious Injury Used</v>
      </c>
      <c r="K282" t="str">
        <f>A282&amp;B282&amp;C282</f>
        <v>IBCSFBSick Leave Lieu Of Family Medical Leave Act Birth Used</v>
      </c>
      <c r="L282" t="str">
        <f>I282&amp;D282&amp;E282&amp;F282</f>
        <v>12374IBCSFSSick Leave Lieu Of Family Medical Leave Act Self Serious Injury Used</v>
      </c>
      <c r="M282" s="13">
        <f>G282</f>
        <v>0.95497002503974149</v>
      </c>
      <c r="N282" s="13"/>
      <c r="O282" s="19">
        <v>928</v>
      </c>
      <c r="P282">
        <f>COUNTIF(C$11:C$2024, C282)</f>
        <v>3</v>
      </c>
      <c r="Q282">
        <f>COUNTIF(F$11:F$177, F282)</f>
        <v>0</v>
      </c>
      <c r="R282" t="b">
        <f>A282=D282</f>
        <v>1</v>
      </c>
      <c r="S282" t="b">
        <f>A282&amp;B282&amp;C282=D282&amp;E282&amp;F282</f>
        <v>0</v>
      </c>
      <c r="V282" t="str">
        <f>IF($A282=V$10, $C282, "")</f>
        <v/>
      </c>
      <c r="W282" t="str">
        <f>IF($A282=W$10, $C282, "")</f>
        <v/>
      </c>
      <c r="X282" t="str">
        <f>IF($A282=X$10, $C282, "")</f>
        <v/>
      </c>
      <c r="Y282" t="str">
        <f>IF($A282=Y$10, $C282, "")</f>
        <v>Sick Leave Lieu Of Family Medical Leave Act Birth Used</v>
      </c>
      <c r="Z282" t="str">
        <f>IF($A282=Z$10, $C282, "")</f>
        <v/>
      </c>
      <c r="AB282" t="str">
        <f>IF($D282=AB$10, $F282, "")</f>
        <v/>
      </c>
      <c r="AC282" t="str">
        <f>IF($D282=AC$10, $F282, "")</f>
        <v/>
      </c>
      <c r="AD282" t="str">
        <f>IF($D282=AD$10, $F282, "")</f>
        <v/>
      </c>
      <c r="AE282" t="str">
        <f>IF($D282=AE$10, $F282, "")</f>
        <v>Sick Leave Lieu Of Family Medical Leave Act Self Serious Injury Used</v>
      </c>
      <c r="AF282" t="str">
        <f>IF($D282=AF$10, $F282, "")</f>
        <v/>
      </c>
      <c r="AH282">
        <f>COUNTIF(AI$11:AI$2024, AI282)</f>
        <v>1</v>
      </c>
      <c r="AI282" t="str">
        <f>V282&amp;AB282&amp;W282&amp;AC282&amp;X282&amp;AD282&amp;Y282&amp;AE282&amp;Z282&amp;AF282</f>
        <v>Sick Leave Lieu Of Family Medical Leave Act Birth UsedSick Leave Lieu Of Family Medical Leave Act Self Serious Injury Used</v>
      </c>
      <c r="AJ282">
        <f>IF(ROW()=11,1,IF(AK281+1=AK282,AJ281,AJ281+1))</f>
        <v>238</v>
      </c>
      <c r="AK282">
        <f>IF(AI282=AI281, AK281+1, 1)</f>
        <v>1</v>
      </c>
      <c r="AL282" s="26" t="str">
        <f>AM282&amp;AN282</f>
        <v>IBCSFBSick Leave Lieu Of Family Medical Leave Act Birth Used12374IBCSFSSick Leave Lieu Of Family Medical Leave Act Self Serious Injury Used</v>
      </c>
      <c r="AM282" t="str">
        <f>K282</f>
        <v>IBCSFBSick Leave Lieu Of Family Medical Leave Act Birth Used</v>
      </c>
      <c r="AN282" t="str">
        <f>L282</f>
        <v>12374IBCSFSSick Leave Lieu Of Family Medical Leave Act Self Serious Injury Used</v>
      </c>
      <c r="AO282">
        <f>COUNTIF(AM$11:AM$1107, AM282)</f>
        <v>3</v>
      </c>
      <c r="AP282">
        <f>COUNTIF(AN$11:AN$1107, AN282)</f>
        <v>5</v>
      </c>
      <c r="AQ282">
        <f>MATCH(AM282, AM$11:AM$1107, 0)</f>
        <v>272</v>
      </c>
      <c r="AR282">
        <f>MATCH(AN282, AN$11:AN$1107, 0)</f>
        <v>211</v>
      </c>
      <c r="AS282">
        <v>928</v>
      </c>
      <c r="AU282" t="str">
        <f>C282</f>
        <v>Sick Leave Lieu Of Family Medical Leave Act Birth Used</v>
      </c>
      <c r="AV282" t="str">
        <f>IF(F282="", "", F282)</f>
        <v>Sick Leave Lieu Of Family Medical Leave Act Self Serious Injury Used</v>
      </c>
      <c r="AW282" s="13">
        <f>M282</f>
        <v>0.95497002503974149</v>
      </c>
      <c r="AX282" t="e">
        <f>VLOOKUP(AI282, UniquePairs!A$5:A$2000, 1, FALSE)</f>
        <v>#N/A</v>
      </c>
      <c r="AY282" t="str">
        <f>IFERROR(INDEX(UniquePairs!A$5:K$1000, MATCH(AL282, UniquePairs!A$5:A$1000, 0), 10), "")</f>
        <v/>
      </c>
      <c r="AZ282" s="13">
        <f>IF(AY282&lt;&gt;"", AY282, AW282)</f>
        <v>0.95497002503974149</v>
      </c>
      <c r="BA282" t="str">
        <f>IF(AZ282=0,"None",IF(AZ282&lt;0.6,"Weak",IF(AZ282&lt;0.7,"Review",IF(AZ282&lt;0.8,"Good",IF(AZ282&lt;0.9,"Very Good","Solid")))))</f>
        <v>Solid</v>
      </c>
      <c r="BB282" s="28" t="str">
        <f>IF(AJ281=AJ282, BB281, BC282)</f>
        <v>Sick Leave Lieu Of Family Medical Leave Act Used</v>
      </c>
      <c r="BC282" t="str">
        <f>IF(AV282="",AU282,StringMatch(AU282,AV282,TRUE))</f>
        <v>Sick Leave Lieu Of Family Medical Leave Act Used</v>
      </c>
      <c r="BD282" t="str">
        <f>TRIM(SUBSTITUTE(SUBSTITUTE(SUBSTITUTE(SUBSTITUTE(SUBSTITUTE(SUBSTITUTE(SUBSTITUTE(SUBSTITUTE(SUBSTITUTE(SUBSTITUTE(AU282,BR282,""),BS282,""),BT282,""),BU282,""),BV282,""),BW282,""),BX282,""),BY282,""),BZ282,""),CA282,""))</f>
        <v>Birth Used</v>
      </c>
      <c r="BE282" t="str">
        <f>TRIM(SUBSTITUTE(SUBSTITUTE(SUBSTITUTE(SUBSTITUTE(SUBSTITUTE(SUBSTITUTE(SUBSTITUTE(SUBSTITUTE(SUBSTITUTE(SUBSTITUTE(AV282,BH282,""),BI282,""),BJ282,""),BK282,""),BL282,""),BM282,""),BN282,""),BO282,""),BP282,""),BQ282,""))</f>
        <v>Self Serious Injury Used</v>
      </c>
      <c r="BF282" s="21">
        <f>LEN(AU282)-LEN(SUBSTITUTE(AU282," ",""))</f>
        <v>9</v>
      </c>
      <c r="BG282" s="21">
        <f>LEN(AV282)-LEN(SUBSTITUTE(AV282," ",""))</f>
        <v>11</v>
      </c>
      <c r="BH282" s="21" t="str">
        <f>IF(BF282=0,AU282,findspace($AU282,BH$10))</f>
        <v>Sick</v>
      </c>
      <c r="BI282" s="21" t="str">
        <f>IF(BH282=0,AN282,findspace($AU282,BI$10))</f>
        <v>Leave</v>
      </c>
      <c r="BJ282" s="21" t="str">
        <f>IF(BI282=0,AV282,findspace($AU282,BJ$10))</f>
        <v>Lieu</v>
      </c>
      <c r="BK282" s="21" t="str">
        <f>IF(BJ282=0,AW282,findspace($AU282,BK$10))</f>
        <v>Of</v>
      </c>
      <c r="BL282" s="21" t="str">
        <f>IF(BK282=0,AX282,findspace($AU282,BL$10))</f>
        <v>Family</v>
      </c>
      <c r="BM282" s="21" t="str">
        <f>IF(BL282=0,BF282,findspace($AU282,BM$10))</f>
        <v>Medical</v>
      </c>
      <c r="BN282" s="21" t="str">
        <f>IF(BM282=0,BH282,findspace($AU282,BN$10))</f>
        <v>Leave</v>
      </c>
      <c r="BO282" s="21" t="str">
        <f>IF(BN282=0,BI282,findspace($AU282,BO$10))</f>
        <v>Act</v>
      </c>
      <c r="BR282" s="21" t="str">
        <f>IF($BG282=0,$AV282,findspace($AV282,BR$10))</f>
        <v>Sick</v>
      </c>
      <c r="BS282" s="21" t="str">
        <f>IF($BG282=0,$AV282,findspace($AV282,BS$10))</f>
        <v>Leave</v>
      </c>
      <c r="BT282" s="21" t="str">
        <f>IF($BG282=0,$AV282,findspace($AV282,BT$10))</f>
        <v>Lieu</v>
      </c>
      <c r="BU282" s="21" t="str">
        <f>IF($BG282=0,$AV282,findspace($AV282,BU$10))</f>
        <v>Of</v>
      </c>
      <c r="BV282" s="21" t="str">
        <f>IF($BG282=0,$AV282,findspace($AV282,BV$10))</f>
        <v>Family</v>
      </c>
      <c r="BW282" s="21" t="str">
        <f>IF($BG282=0,$AV282,findspace($AV282,BW$10))</f>
        <v>Medical</v>
      </c>
      <c r="BX282" s="21" t="str">
        <f>IF($BG282=0,$AV282,findspace($AV282,BX$10))</f>
        <v>Leave</v>
      </c>
      <c r="BY282" s="21" t="str">
        <f>IF($BG282=0,$AV282,findspace($AV282,BY$10))</f>
        <v>Act</v>
      </c>
      <c r="BZ282" s="21" t="str">
        <f>IF($BG282=0,$AV282,findspace($AV282,BZ$10))</f>
        <v>Self</v>
      </c>
      <c r="CA282" s="21" t="str">
        <f>IF($BG282=0,$AV282,findspace($AV282,CA$10))</f>
        <v>Serious</v>
      </c>
    </row>
    <row r="283" spans="1:79" x14ac:dyDescent="0.35">
      <c r="A283" t="s">
        <v>1837</v>
      </c>
      <c r="B283" t="s">
        <v>474</v>
      </c>
      <c r="C283" t="s">
        <v>3470</v>
      </c>
      <c r="D283" t="s">
        <v>1837</v>
      </c>
      <c r="E283" t="s">
        <v>470</v>
      </c>
      <c r="F283" t="s">
        <v>3466</v>
      </c>
      <c r="G283" s="13">
        <v>0.95497002503974149</v>
      </c>
      <c r="I283">
        <v>12374</v>
      </c>
      <c r="J283" t="str">
        <f>K283&amp;L283</f>
        <v>IBCSFSSick Leave Lieu Of Family Medical Leave Act Self Serious Injury Used12374IBCSFBSick Leave Lieu Of Family Medical Leave Act Birth Used</v>
      </c>
      <c r="K283" t="str">
        <f>A283&amp;B283&amp;C283</f>
        <v>IBCSFSSick Leave Lieu Of Family Medical Leave Act Self Serious Injury Used</v>
      </c>
      <c r="L283" t="str">
        <f>I283&amp;D283&amp;E283&amp;F283</f>
        <v>12374IBCSFBSick Leave Lieu Of Family Medical Leave Act Birth Used</v>
      </c>
      <c r="M283" s="13">
        <f>G283</f>
        <v>0.95497002503974149</v>
      </c>
      <c r="N283" s="13"/>
      <c r="O283" s="19">
        <v>307</v>
      </c>
      <c r="P283">
        <f>COUNTIF(C$11:C$2024, C283)</f>
        <v>3</v>
      </c>
      <c r="Q283">
        <f>COUNTIF(F$11:F$177, F283)</f>
        <v>0</v>
      </c>
      <c r="R283" t="b">
        <f>A283=D283</f>
        <v>1</v>
      </c>
      <c r="S283" t="b">
        <f>A283&amp;B283&amp;C283=D283&amp;E283&amp;F283</f>
        <v>0</v>
      </c>
      <c r="V283" t="str">
        <f>IF($A283=V$10, $C283, "")</f>
        <v/>
      </c>
      <c r="W283" t="str">
        <f>IF($A283=W$10, $C283, "")</f>
        <v/>
      </c>
      <c r="X283" t="str">
        <f>IF($A283=X$10, $C283, "")</f>
        <v/>
      </c>
      <c r="Y283" t="str">
        <f>IF($A283=Y$10, $C283, "")</f>
        <v>Sick Leave Lieu Of Family Medical Leave Act Self Serious Injury Used</v>
      </c>
      <c r="Z283" t="str">
        <f>IF($A283=Z$10, $C283, "")</f>
        <v/>
      </c>
      <c r="AB283" t="str">
        <f>IF($D283=AB$10, $F283, "")</f>
        <v/>
      </c>
      <c r="AC283" t="str">
        <f>IF($D283=AC$10, $F283, "")</f>
        <v/>
      </c>
      <c r="AD283" t="str">
        <f>IF($D283=AD$10, $F283, "")</f>
        <v/>
      </c>
      <c r="AE283" t="str">
        <f>IF($D283=AE$10, $F283, "")</f>
        <v>Sick Leave Lieu Of Family Medical Leave Act Birth Used</v>
      </c>
      <c r="AF283" t="str">
        <f>IF($D283=AF$10, $F283, "")</f>
        <v/>
      </c>
      <c r="AH283">
        <f>COUNTIF(AI$11:AI$2024, AI283)</f>
        <v>1</v>
      </c>
      <c r="AI283" t="str">
        <f>V283&amp;AB283&amp;W283&amp;AC283&amp;X283&amp;AD283&amp;Y283&amp;AE283&amp;Z283&amp;AF283</f>
        <v>Sick Leave Lieu Of Family Medical Leave Act Self Serious Injury UsedSick Leave Lieu Of Family Medical Leave Act Birth Used</v>
      </c>
      <c r="AJ283">
        <f>IF(ROW()=11,1,IF(AK282+1=AK283,AJ282,AJ282+1))</f>
        <v>239</v>
      </c>
      <c r="AK283">
        <f>IF(AI283=AI282, AK282+1, 1)</f>
        <v>1</v>
      </c>
      <c r="AL283" s="26" t="str">
        <f>AM283&amp;AN283</f>
        <v>IBCSFSSick Leave Lieu Of Family Medical Leave Act Self Serious Injury Used12374IBCSFBSick Leave Lieu Of Family Medical Leave Act Birth Used</v>
      </c>
      <c r="AM283" t="str">
        <f>K283</f>
        <v>IBCSFSSick Leave Lieu Of Family Medical Leave Act Self Serious Injury Used</v>
      </c>
      <c r="AN283" t="str">
        <f>L283</f>
        <v>12374IBCSFBSick Leave Lieu Of Family Medical Leave Act Birth Used</v>
      </c>
      <c r="AO283">
        <f>COUNTIF(AM$11:AM$1107, AM283)</f>
        <v>3</v>
      </c>
      <c r="AP283">
        <f>COUNTIF(AN$11:AN$1107, AN283)</f>
        <v>2</v>
      </c>
      <c r="AQ283">
        <f>MATCH(AM283, AM$11:AM$1107, 0)</f>
        <v>210</v>
      </c>
      <c r="AR283">
        <f>MATCH(AN283, AN$11:AN$1107, 0)</f>
        <v>273</v>
      </c>
      <c r="AS283">
        <v>307</v>
      </c>
      <c r="AU283" t="str">
        <f>C283</f>
        <v>Sick Leave Lieu Of Family Medical Leave Act Self Serious Injury Used</v>
      </c>
      <c r="AV283" t="str">
        <f>IF(F283="", "", F283)</f>
        <v>Sick Leave Lieu Of Family Medical Leave Act Birth Used</v>
      </c>
      <c r="AW283" s="13">
        <f>M283</f>
        <v>0.95497002503974149</v>
      </c>
      <c r="AX283" t="e">
        <f>VLOOKUP(AI283, UniquePairs!A$5:A$2000, 1, FALSE)</f>
        <v>#N/A</v>
      </c>
      <c r="AY283" t="str">
        <f>IFERROR(INDEX(UniquePairs!A$5:K$1000, MATCH(AL283, UniquePairs!A$5:A$1000, 0), 10), "")</f>
        <v/>
      </c>
      <c r="AZ283" s="13">
        <f>IF(AY283&lt;&gt;"", AY283, AW283)</f>
        <v>0.95497002503974149</v>
      </c>
      <c r="BA283" t="str">
        <f>IF(AZ283=0,"None",IF(AZ283&lt;0.6,"Weak",IF(AZ283&lt;0.7,"Review",IF(AZ283&lt;0.8,"Good",IF(AZ283&lt;0.9,"Very Good","Solid")))))</f>
        <v>Solid</v>
      </c>
      <c r="BB283" s="28" t="str">
        <f>IF(AJ282=AJ283, BB282, BC283)</f>
        <v>Sick Leave Lieu Of Family Medical Leave Act Used</v>
      </c>
      <c r="BC283" t="str">
        <f>IF(AV283="",AU283,StringMatch(AU283,AV283,TRUE))</f>
        <v>Sick Leave Lieu Of Family Medical Leave Act Used</v>
      </c>
      <c r="BD283" t="str">
        <f>TRIM(SUBSTITUTE(SUBSTITUTE(SUBSTITUTE(SUBSTITUTE(SUBSTITUTE(SUBSTITUTE(SUBSTITUTE(SUBSTITUTE(SUBSTITUTE(SUBSTITUTE(AU283,BR283,""),BS283,""),BT283,""),BU283,""),BV283,""),BW283,""),BX283,""),BY283,""),BZ283,""),CA283,""))</f>
        <v>Self Serious Injury</v>
      </c>
      <c r="BE283" t="str">
        <f>TRIM(SUBSTITUTE(SUBSTITUTE(SUBSTITUTE(SUBSTITUTE(SUBSTITUTE(SUBSTITUTE(SUBSTITUTE(SUBSTITUTE(SUBSTITUTE(SUBSTITUTE(AV283,BH283,""),BI283,""),BJ283,""),BK283,""),BL283,""),BM283,""),BN283,""),BO283,""),BP283,""),BQ283,""))</f>
        <v>Birth Used</v>
      </c>
      <c r="BF283" s="21">
        <f>LEN(AU283)-LEN(SUBSTITUTE(AU283," ",""))</f>
        <v>11</v>
      </c>
      <c r="BG283" s="21">
        <f>LEN(AV283)-LEN(SUBSTITUTE(AV283," ",""))</f>
        <v>9</v>
      </c>
      <c r="BH283" s="21" t="str">
        <f>IF(BF283=0,AU283,findspace($AU283,BH$10))</f>
        <v>Sick</v>
      </c>
      <c r="BI283" s="21" t="str">
        <f>IF(BH283=0,AN283,findspace($AU283,BI$10))</f>
        <v>Leave</v>
      </c>
      <c r="BJ283" s="21" t="str">
        <f>IF(BI283=0,AV283,findspace($AU283,BJ$10))</f>
        <v>Lieu</v>
      </c>
      <c r="BK283" s="21" t="str">
        <f>IF(BJ283=0,AW283,findspace($AU283,BK$10))</f>
        <v>Of</v>
      </c>
      <c r="BL283" s="21" t="str">
        <f>IF(BK283=0,AX283,findspace($AU283,BL$10))</f>
        <v>Family</v>
      </c>
      <c r="BM283" s="21" t="str">
        <f>IF(BL283=0,BF283,findspace($AU283,BM$10))</f>
        <v>Medical</v>
      </c>
      <c r="BN283" s="21" t="str">
        <f>IF(BM283=0,BH283,findspace($AU283,BN$10))</f>
        <v>Leave</v>
      </c>
      <c r="BO283" s="21" t="str">
        <f>IF(BN283=0,BI283,findspace($AU283,BO$10))</f>
        <v>Act</v>
      </c>
      <c r="BR283" s="21" t="str">
        <f>IF($BG283=0,$AV283,findspace($AV283,BR$10))</f>
        <v>Sick</v>
      </c>
      <c r="BS283" s="21" t="str">
        <f>IF($BG283=0,$AV283,findspace($AV283,BS$10))</f>
        <v>Leave</v>
      </c>
      <c r="BT283" s="21" t="str">
        <f>IF($BG283=0,$AV283,findspace($AV283,BT$10))</f>
        <v>Lieu</v>
      </c>
      <c r="BU283" s="21" t="str">
        <f>IF($BG283=0,$AV283,findspace($AV283,BU$10))</f>
        <v>Of</v>
      </c>
      <c r="BV283" s="21" t="str">
        <f>IF($BG283=0,$AV283,findspace($AV283,BV$10))</f>
        <v>Family</v>
      </c>
      <c r="BW283" s="21" t="str">
        <f>IF($BG283=0,$AV283,findspace($AV283,BW$10))</f>
        <v>Medical</v>
      </c>
      <c r="BX283" s="21" t="str">
        <f>IF($BG283=0,$AV283,findspace($AV283,BX$10))</f>
        <v>Leave</v>
      </c>
      <c r="BY283" s="21" t="str">
        <f>IF($BG283=0,$AV283,findspace($AV283,BY$10))</f>
        <v>Act</v>
      </c>
      <c r="BZ283" s="21" t="str">
        <f>IF($BG283=0,$AV283,findspace($AV283,BZ$10))</f>
        <v>Birth</v>
      </c>
      <c r="CA283" s="21" t="str">
        <f>IF($BG283=0,$AV283,findspace($AV283,CA$10))</f>
        <v>Used</v>
      </c>
    </row>
    <row r="284" spans="1:79" x14ac:dyDescent="0.35">
      <c r="A284" t="s">
        <v>1837</v>
      </c>
      <c r="B284" t="s">
        <v>468</v>
      </c>
      <c r="C284" t="s">
        <v>3487</v>
      </c>
      <c r="D284" t="s">
        <v>1837</v>
      </c>
      <c r="E284" t="s">
        <v>474</v>
      </c>
      <c r="F284" t="s">
        <v>3470</v>
      </c>
      <c r="G284" s="13">
        <v>0.95497002503974149</v>
      </c>
      <c r="I284">
        <v>12374</v>
      </c>
      <c r="J284" t="str">
        <f>K284&amp;L284</f>
        <v>IBCSFASick Leave Lieu Of Family Medical Leave Act Adoption Used12374IBCSFSSick Leave Lieu Of Family Medical Leave Act Self Serious Injury Used</v>
      </c>
      <c r="K284" t="str">
        <f>A284&amp;B284&amp;C284</f>
        <v>IBCSFASick Leave Lieu Of Family Medical Leave Act Adoption Used</v>
      </c>
      <c r="L284" t="str">
        <f>I284&amp;D284&amp;E284&amp;F284</f>
        <v>12374IBCSFSSick Leave Lieu Of Family Medical Leave Act Self Serious Injury Used</v>
      </c>
      <c r="M284" s="13">
        <f>G284</f>
        <v>0.95497002503974149</v>
      </c>
      <c r="N284" s="13"/>
      <c r="O284" s="19">
        <v>997</v>
      </c>
      <c r="P284">
        <f>COUNTIF(C$11:C$2024, C284)</f>
        <v>3</v>
      </c>
      <c r="Q284">
        <f>COUNTIF(F$11:F$177, F284)</f>
        <v>0</v>
      </c>
      <c r="R284" t="b">
        <f>A284=D284</f>
        <v>1</v>
      </c>
      <c r="S284" t="b">
        <f>A284&amp;B284&amp;C284=D284&amp;E284&amp;F284</f>
        <v>0</v>
      </c>
      <c r="V284" t="str">
        <f>IF($A284=V$10, $C284, "")</f>
        <v/>
      </c>
      <c r="W284" t="str">
        <f>IF($A284=W$10, $C284, "")</f>
        <v/>
      </c>
      <c r="X284" t="str">
        <f>IF($A284=X$10, $C284, "")</f>
        <v/>
      </c>
      <c r="Y284" t="str">
        <f>IF($A284=Y$10, $C284, "")</f>
        <v>Sick Leave Lieu Of Family Medical Leave Act Adoption Used</v>
      </c>
      <c r="Z284" t="str">
        <f>IF($A284=Z$10, $C284, "")</f>
        <v/>
      </c>
      <c r="AB284" t="str">
        <f>IF($D284=AB$10, $F284, "")</f>
        <v/>
      </c>
      <c r="AC284" t="str">
        <f>IF($D284=AC$10, $F284, "")</f>
        <v/>
      </c>
      <c r="AD284" t="str">
        <f>IF($D284=AD$10, $F284, "")</f>
        <v/>
      </c>
      <c r="AE284" t="str">
        <f>IF($D284=AE$10, $F284, "")</f>
        <v>Sick Leave Lieu Of Family Medical Leave Act Self Serious Injury Used</v>
      </c>
      <c r="AF284" t="str">
        <f>IF($D284=AF$10, $F284, "")</f>
        <v/>
      </c>
      <c r="AH284">
        <f>COUNTIF(AI$11:AI$2024, AI284)</f>
        <v>1</v>
      </c>
      <c r="AI284" t="str">
        <f>V284&amp;AB284&amp;W284&amp;AC284&amp;X284&amp;AD284&amp;Y284&amp;AE284&amp;Z284&amp;AF284</f>
        <v>Sick Leave Lieu Of Family Medical Leave Act Adoption UsedSick Leave Lieu Of Family Medical Leave Act Self Serious Injury Used</v>
      </c>
      <c r="AJ284">
        <f>IF(ROW()=11,1,IF(AK283+1=AK284,AJ283,AJ283+1))</f>
        <v>240</v>
      </c>
      <c r="AK284">
        <f>IF(AI284=AI283, AK283+1, 1)</f>
        <v>1</v>
      </c>
      <c r="AL284" s="26" t="str">
        <f>AM284&amp;AN284</f>
        <v>IBCSFASick Leave Lieu Of Family Medical Leave Act Adoption Used12374IBCSFSSick Leave Lieu Of Family Medical Leave Act Self Serious Injury Used</v>
      </c>
      <c r="AM284" t="str">
        <f>K284</f>
        <v>IBCSFASick Leave Lieu Of Family Medical Leave Act Adoption Used</v>
      </c>
      <c r="AN284" t="str">
        <f>L284</f>
        <v>12374IBCSFSSick Leave Lieu Of Family Medical Leave Act Self Serious Injury Used</v>
      </c>
      <c r="AO284">
        <f>COUNTIF(AM$11:AM$1107, AM284)</f>
        <v>3</v>
      </c>
      <c r="AP284">
        <f>COUNTIF(AN$11:AN$1107, AN284)</f>
        <v>5</v>
      </c>
      <c r="AQ284">
        <f>MATCH(AM284, AM$11:AM$1107, 0)</f>
        <v>274</v>
      </c>
      <c r="AR284">
        <f>MATCH(AN284, AN$11:AN$1107, 0)</f>
        <v>211</v>
      </c>
      <c r="AS284">
        <v>997</v>
      </c>
      <c r="AU284" t="str">
        <f>C284</f>
        <v>Sick Leave Lieu Of Family Medical Leave Act Adoption Used</v>
      </c>
      <c r="AV284" t="str">
        <f>IF(F284="", "", F284)</f>
        <v>Sick Leave Lieu Of Family Medical Leave Act Self Serious Injury Used</v>
      </c>
      <c r="AW284" s="13">
        <f>M284</f>
        <v>0.95497002503974149</v>
      </c>
      <c r="AX284" t="e">
        <f>VLOOKUP(AI284, UniquePairs!A$5:A$2000, 1, FALSE)</f>
        <v>#N/A</v>
      </c>
      <c r="AY284" t="str">
        <f>IFERROR(INDEX(UniquePairs!A$5:K$1000, MATCH(AL284, UniquePairs!A$5:A$1000, 0), 10), "")</f>
        <v/>
      </c>
      <c r="AZ284" s="13">
        <f>IF(AY284&lt;&gt;"", AY284, AW284)</f>
        <v>0.95497002503974149</v>
      </c>
      <c r="BA284" t="str">
        <f>IF(AZ284=0,"None",IF(AZ284&lt;0.6,"Weak",IF(AZ284&lt;0.7,"Review",IF(AZ284&lt;0.8,"Good",IF(AZ284&lt;0.9,"Very Good","Solid")))))</f>
        <v>Solid</v>
      </c>
      <c r="BB284" s="28" t="str">
        <f>IF(AJ283=AJ284, BB283, BC284)</f>
        <v>Sick Leave Lieu Of Family Medical Leave Act Used</v>
      </c>
      <c r="BC284" t="str">
        <f>IF(AV284="",AU284,StringMatch(AU284,AV284,TRUE))</f>
        <v>Sick Leave Lieu Of Family Medical Leave Act Used</v>
      </c>
      <c r="BD284" t="str">
        <f>TRIM(SUBSTITUTE(SUBSTITUTE(SUBSTITUTE(SUBSTITUTE(SUBSTITUTE(SUBSTITUTE(SUBSTITUTE(SUBSTITUTE(SUBSTITUTE(SUBSTITUTE(AU284,BR284,""),BS284,""),BT284,""),BU284,""),BV284,""),BW284,""),BX284,""),BY284,""),BZ284,""),CA284,""))</f>
        <v>Adoption Used</v>
      </c>
      <c r="BE284" t="str">
        <f>TRIM(SUBSTITUTE(SUBSTITUTE(SUBSTITUTE(SUBSTITUTE(SUBSTITUTE(SUBSTITUTE(SUBSTITUTE(SUBSTITUTE(SUBSTITUTE(SUBSTITUTE(AV284,BH284,""),BI284,""),BJ284,""),BK284,""),BL284,""),BM284,""),BN284,""),BO284,""),BP284,""),BQ284,""))</f>
        <v>Self Serious Injury Used</v>
      </c>
      <c r="BF284" s="21">
        <f>LEN(AU284)-LEN(SUBSTITUTE(AU284," ",""))</f>
        <v>9</v>
      </c>
      <c r="BG284" s="21">
        <f>LEN(AV284)-LEN(SUBSTITUTE(AV284," ",""))</f>
        <v>11</v>
      </c>
      <c r="BH284" s="21" t="str">
        <f>IF(BF284=0,AU284,findspace($AU284,BH$10))</f>
        <v>Sick</v>
      </c>
      <c r="BI284" s="21" t="str">
        <f>IF(BH284=0,AN284,findspace($AU284,BI$10))</f>
        <v>Leave</v>
      </c>
      <c r="BJ284" s="21" t="str">
        <f>IF(BI284=0,AV284,findspace($AU284,BJ$10))</f>
        <v>Lieu</v>
      </c>
      <c r="BK284" s="21" t="str">
        <f>IF(BJ284=0,AW284,findspace($AU284,BK$10))</f>
        <v>Of</v>
      </c>
      <c r="BL284" s="21" t="str">
        <f>IF(BK284=0,AX284,findspace($AU284,BL$10))</f>
        <v>Family</v>
      </c>
      <c r="BM284" s="21" t="str">
        <f>IF(BL284=0,BF284,findspace($AU284,BM$10))</f>
        <v>Medical</v>
      </c>
      <c r="BN284" s="21" t="str">
        <f>IF(BM284=0,BH284,findspace($AU284,BN$10))</f>
        <v>Leave</v>
      </c>
      <c r="BO284" s="21" t="str">
        <f>IF(BN284=0,BI284,findspace($AU284,BO$10))</f>
        <v>Act</v>
      </c>
      <c r="BR284" s="21" t="str">
        <f>IF($BG284=0,$AV284,findspace($AV284,BR$10))</f>
        <v>Sick</v>
      </c>
      <c r="BS284" s="21" t="str">
        <f>IF($BG284=0,$AV284,findspace($AV284,BS$10))</f>
        <v>Leave</v>
      </c>
      <c r="BT284" s="21" t="str">
        <f>IF($BG284=0,$AV284,findspace($AV284,BT$10))</f>
        <v>Lieu</v>
      </c>
      <c r="BU284" s="21" t="str">
        <f>IF($BG284=0,$AV284,findspace($AV284,BU$10))</f>
        <v>Of</v>
      </c>
      <c r="BV284" s="21" t="str">
        <f>IF($BG284=0,$AV284,findspace($AV284,BV$10))</f>
        <v>Family</v>
      </c>
      <c r="BW284" s="21" t="str">
        <f>IF($BG284=0,$AV284,findspace($AV284,BW$10))</f>
        <v>Medical</v>
      </c>
      <c r="BX284" s="21" t="str">
        <f>IF($BG284=0,$AV284,findspace($AV284,BX$10))</f>
        <v>Leave</v>
      </c>
      <c r="BY284" s="21" t="str">
        <f>IF($BG284=0,$AV284,findspace($AV284,BY$10))</f>
        <v>Act</v>
      </c>
      <c r="BZ284" s="21" t="str">
        <f>IF($BG284=0,$AV284,findspace($AV284,BZ$10))</f>
        <v>Self</v>
      </c>
      <c r="CA284" s="21" t="str">
        <f>IF($BG284=0,$AV284,findspace($AV284,CA$10))</f>
        <v>Serious</v>
      </c>
    </row>
    <row r="285" spans="1:79" x14ac:dyDescent="0.35">
      <c r="A285" t="s">
        <v>1837</v>
      </c>
      <c r="B285">
        <v>40</v>
      </c>
      <c r="C285" t="s">
        <v>2917</v>
      </c>
      <c r="D285" t="s">
        <v>1837</v>
      </c>
      <c r="E285" t="s">
        <v>2933</v>
      </c>
      <c r="F285" t="s">
        <v>2935</v>
      </c>
      <c r="G285" s="13">
        <v>0.954759943075425</v>
      </c>
      <c r="I285">
        <v>12374</v>
      </c>
      <c r="J285" t="str">
        <f>K285&amp;L285</f>
        <v>IBC40Compensatory Time Off Lieu Overtime Earned12374IBCTCWCompensatory Time Off Callback Overtime Rate Earned</v>
      </c>
      <c r="K285" t="str">
        <f>A285&amp;B285&amp;C285</f>
        <v>IBC40Compensatory Time Off Lieu Overtime Earned</v>
      </c>
      <c r="L285" t="str">
        <f>I285&amp;D285&amp;E285&amp;F285</f>
        <v>12374IBCTCWCompensatory Time Off Callback Overtime Rate Earned</v>
      </c>
      <c r="M285" s="13">
        <f>G285</f>
        <v>0.954759943075425</v>
      </c>
      <c r="N285" s="13"/>
      <c r="O285" s="19">
        <v>4</v>
      </c>
      <c r="P285">
        <f>COUNTIF(C$11:C$2024, C285)</f>
        <v>3</v>
      </c>
      <c r="Q285">
        <f>COUNTIF(F$11:F$177, F285)</f>
        <v>2</v>
      </c>
      <c r="R285" t="b">
        <f>A285=D285</f>
        <v>1</v>
      </c>
      <c r="S285" t="b">
        <f>A285&amp;B285&amp;C285=D285&amp;E285&amp;F285</f>
        <v>0</v>
      </c>
      <c r="V285" t="str">
        <f>IF($A285=V$10, $C285, "")</f>
        <v/>
      </c>
      <c r="W285" t="str">
        <f>IF($A285=W$10, $C285, "")</f>
        <v/>
      </c>
      <c r="X285" t="str">
        <f>IF($A285=X$10, $C285, "")</f>
        <v/>
      </c>
      <c r="Y285" t="str">
        <f>IF($A285=Y$10, $C285, "")</f>
        <v>Compensatory Time Off Lieu Overtime Earned</v>
      </c>
      <c r="Z285" t="str">
        <f>IF($A285=Z$10, $C285, "")</f>
        <v/>
      </c>
      <c r="AB285" t="str">
        <f>IF($D285=AB$10, $F285, "")</f>
        <v/>
      </c>
      <c r="AC285" t="str">
        <f>IF($D285=AC$10, $F285, "")</f>
        <v/>
      </c>
      <c r="AD285" t="str">
        <f>IF($D285=AD$10, $F285, "")</f>
        <v/>
      </c>
      <c r="AE285" t="str">
        <f>IF($D285=AE$10, $F285, "")</f>
        <v>Compensatory Time Off Callback Overtime Rate Earned</v>
      </c>
      <c r="AF285" t="str">
        <f>IF($D285=AF$10, $F285, "")</f>
        <v/>
      </c>
      <c r="AH285">
        <f>COUNTIF(AI$11:AI$2024, AI285)</f>
        <v>1</v>
      </c>
      <c r="AI285" t="str">
        <f>V285&amp;AB285&amp;W285&amp;AC285&amp;X285&amp;AD285&amp;Y285&amp;AE285&amp;Z285&amp;AF285</f>
        <v>Compensatory Time Off Lieu Overtime EarnedCompensatory Time Off Callback Overtime Rate Earned</v>
      </c>
      <c r="AJ285">
        <f>IF(ROW()=11,1,IF(AK284+1=AK285,AJ284,AJ284+1))</f>
        <v>241</v>
      </c>
      <c r="AK285">
        <f>IF(AI285=AI284, AK284+1, 1)</f>
        <v>1</v>
      </c>
      <c r="AL285" s="26" t="str">
        <f>AM285&amp;AN285</f>
        <v>IBC40Compensatory Time Off Lieu Overtime Earned12374IBCTCWCompensatory Time Off Callback Overtime Rate Earned</v>
      </c>
      <c r="AM285" t="str">
        <f>K285</f>
        <v>IBC40Compensatory Time Off Lieu Overtime Earned</v>
      </c>
      <c r="AN285" t="str">
        <f>L285</f>
        <v>12374IBCTCWCompensatory Time Off Callback Overtime Rate Earned</v>
      </c>
      <c r="AO285">
        <f>COUNTIF(AM$11:AM$1107, AM285)</f>
        <v>3</v>
      </c>
      <c r="AP285">
        <f>COUNTIF(AN$11:AN$1107, AN285)</f>
        <v>9</v>
      </c>
      <c r="AQ285">
        <f>MATCH(AM285, AM$11:AM$1107, 0)</f>
        <v>46</v>
      </c>
      <c r="AR285">
        <f>MATCH(AN285, AN$11:AN$1107, 0)</f>
        <v>56</v>
      </c>
      <c r="AS285">
        <v>4</v>
      </c>
      <c r="AU285" t="str">
        <f>C285</f>
        <v>Compensatory Time Off Lieu Overtime Earned</v>
      </c>
      <c r="AV285" t="str">
        <f>IF(F285="", "", F285)</f>
        <v>Compensatory Time Off Callback Overtime Rate Earned</v>
      </c>
      <c r="AW285" s="13">
        <f>M285</f>
        <v>0.954759943075425</v>
      </c>
      <c r="AX285" t="e">
        <f>VLOOKUP(AI285, UniquePairs!A$5:A$2000, 1, FALSE)</f>
        <v>#N/A</v>
      </c>
      <c r="AY285" t="str">
        <f>IFERROR(INDEX(UniquePairs!A$5:K$1000, MATCH(AL285, UniquePairs!A$5:A$1000, 0), 10), "")</f>
        <v/>
      </c>
      <c r="AZ285" s="13">
        <f>IF(AY285&lt;&gt;"", AY285, AW285)</f>
        <v>0.954759943075425</v>
      </c>
      <c r="BA285" t="str">
        <f>IF(AZ285=0,"None",IF(AZ285&lt;0.6,"Weak",IF(AZ285&lt;0.7,"Review",IF(AZ285&lt;0.8,"Good",IF(AZ285&lt;0.9,"Very Good","Solid")))))</f>
        <v>Solid</v>
      </c>
      <c r="BB285" s="28" t="str">
        <f>IF(AJ284=AJ285, BB284, BC285)</f>
        <v>Compensatory Time Off Overtime Earned</v>
      </c>
      <c r="BC285" t="str">
        <f>IF(AV285="",AU285,StringMatch(AU285,AV285,TRUE))</f>
        <v>Compensatory Time Off Overtime Earned</v>
      </c>
      <c r="BD285" t="str">
        <f>TRIM(SUBSTITUTE(SUBSTITUTE(SUBSTITUTE(SUBSTITUTE(SUBSTITUTE(SUBSTITUTE(SUBSTITUTE(SUBSTITUTE(SUBSTITUTE(SUBSTITUTE(AU285,BR285,""),BS285,""),BT285,""),BU285,""),BV285,""),BW285,""),BX285,""),BY285,""),BZ285,""),CA285,""))</f>
        <v>Lieu</v>
      </c>
      <c r="BE285" t="str">
        <f>TRIM(SUBSTITUTE(SUBSTITUTE(SUBSTITUTE(SUBSTITUTE(SUBSTITUTE(SUBSTITUTE(SUBSTITUTE(SUBSTITUTE(SUBSTITUTE(SUBSTITUTE(AV285,BH285,""),BI285,""),BJ285,""),BK285,""),BL285,""),BM285,""),BN285,""),BO285,""),BP285,""),BQ285,""))</f>
        <v>Callback Rate</v>
      </c>
      <c r="BF285" s="21">
        <f>LEN(AU285)-LEN(SUBSTITUTE(AU285," ",""))</f>
        <v>5</v>
      </c>
      <c r="BG285" s="21">
        <f>LEN(AV285)-LEN(SUBSTITUTE(AV285," ",""))</f>
        <v>6</v>
      </c>
      <c r="BH285" s="21" t="str">
        <f>IF(BF285=0,AU285,findspace($AU285,BH$10))</f>
        <v>Compensatory</v>
      </c>
      <c r="BI285" s="21" t="str">
        <f>IF(BH285=0,AN285,findspace($AU285,BI$10))</f>
        <v>Time</v>
      </c>
      <c r="BJ285" s="21" t="str">
        <f>IF(BI285=0,AV285,findspace($AU285,BJ$10))</f>
        <v>Off</v>
      </c>
      <c r="BK285" s="21" t="str">
        <f>IF(BJ285=0,AW285,findspace($AU285,BK$10))</f>
        <v>Lieu</v>
      </c>
      <c r="BL285" s="21" t="str">
        <f>IF(BK285=0,AX285,findspace($AU285,BL$10))</f>
        <v>Overtime</v>
      </c>
      <c r="BM285" s="21" t="str">
        <f>IF(BL285=0,BF285,findspace($AU285,BM$10))</f>
        <v>Earned</v>
      </c>
      <c r="BN285" s="21" t="str">
        <f>IF(BM285=0,BH285,findspace($AU285,BN$10))</f>
        <v/>
      </c>
      <c r="BO285" s="21" t="str">
        <f>IF(BN285=0,BI285,findspace($AU285,BO$10))</f>
        <v/>
      </c>
      <c r="BR285" s="21" t="str">
        <f>IF($BG285=0,$AV285,findspace($AV285,BR$10))</f>
        <v>Compensatory</v>
      </c>
      <c r="BS285" s="21" t="str">
        <f>IF($BG285=0,$AV285,findspace($AV285,BS$10))</f>
        <v>Time</v>
      </c>
      <c r="BT285" s="21" t="str">
        <f>IF($BG285=0,$AV285,findspace($AV285,BT$10))</f>
        <v>Off</v>
      </c>
      <c r="BU285" s="21" t="str">
        <f>IF($BG285=0,$AV285,findspace($AV285,BU$10))</f>
        <v>Callback</v>
      </c>
      <c r="BV285" s="21" t="str">
        <f>IF($BG285=0,$AV285,findspace($AV285,BV$10))</f>
        <v>Overtime</v>
      </c>
      <c r="BW285" s="21" t="str">
        <f>IF($BG285=0,$AV285,findspace($AV285,BW$10))</f>
        <v>Rate</v>
      </c>
      <c r="BX285" s="21" t="str">
        <f>IF($BG285=0,$AV285,findspace($AV285,BX$10))</f>
        <v>Earned</v>
      </c>
      <c r="BY285" s="21" t="str">
        <f>IF($BG285=0,$AV285,findspace($AV285,BY$10))</f>
        <v/>
      </c>
      <c r="BZ285" s="21" t="str">
        <f>IF($BG285=0,$AV285,findspace($AV285,BZ$10))</f>
        <v/>
      </c>
      <c r="CA285" s="21" t="str">
        <f>IF($BG285=0,$AV285,findspace($AV285,CA$10))</f>
        <v/>
      </c>
    </row>
    <row r="286" spans="1:79" x14ac:dyDescent="0.35">
      <c r="A286" t="s">
        <v>1837</v>
      </c>
      <c r="B286">
        <v>65</v>
      </c>
      <c r="C286" t="s">
        <v>2835</v>
      </c>
      <c r="D286" t="s">
        <v>1836</v>
      </c>
      <c r="E286">
        <v>85</v>
      </c>
      <c r="F286" t="s">
        <v>2807</v>
      </c>
      <c r="G286" s="13">
        <v>0.95417866913241445</v>
      </c>
      <c r="I286">
        <v>12374</v>
      </c>
      <c r="J286" t="str">
        <f>K286&amp;L286</f>
        <v>IBC65Administrative Leave Agency Directed Used12374GSA85Donated Leave Used</v>
      </c>
      <c r="K286" t="str">
        <f>A286&amp;B286&amp;C286</f>
        <v>IBC65Administrative Leave Agency Directed Used</v>
      </c>
      <c r="L286" t="str">
        <f>I286&amp;D286&amp;E286&amp;F286</f>
        <v>12374GSA85Donated Leave Used</v>
      </c>
      <c r="M286" s="13">
        <f>G286</f>
        <v>0.95417866913241445</v>
      </c>
      <c r="N286" s="13"/>
      <c r="O286" s="19">
        <v>714</v>
      </c>
      <c r="P286">
        <f>COUNTIF(C$11:C$2024, C286)</f>
        <v>3</v>
      </c>
      <c r="Q286">
        <f>COUNTIF(F$11:F$177, F286)</f>
        <v>0</v>
      </c>
      <c r="R286" t="b">
        <f>A286=D286</f>
        <v>0</v>
      </c>
      <c r="S286" t="b">
        <f>A286&amp;B286&amp;C286=D286&amp;E286&amp;F286</f>
        <v>0</v>
      </c>
      <c r="V286" t="str">
        <f>IF($A286=V$10, $C286, "")</f>
        <v/>
      </c>
      <c r="W286" t="str">
        <f>IF($A286=W$10, $C286, "")</f>
        <v/>
      </c>
      <c r="X286" t="str">
        <f>IF($A286=X$10, $C286, "")</f>
        <v/>
      </c>
      <c r="Y286" t="str">
        <f>IF($A286=Y$10, $C286, "")</f>
        <v>Administrative Leave Agency Directed Used</v>
      </c>
      <c r="Z286" t="str">
        <f>IF($A286=Z$10, $C286, "")</f>
        <v/>
      </c>
      <c r="AB286" t="str">
        <f>IF($D286=AB$10, $F286, "")</f>
        <v/>
      </c>
      <c r="AC286" t="str">
        <f>IF($D286=AC$10, $F286, "")</f>
        <v>Donated Leave Used</v>
      </c>
      <c r="AD286" t="str">
        <f>IF($D286=AD$10, $F286, "")</f>
        <v/>
      </c>
      <c r="AE286" t="str">
        <f>IF($D286=AE$10, $F286, "")</f>
        <v/>
      </c>
      <c r="AF286" t="str">
        <f>IF($D286=AF$10, $F286, "")</f>
        <v/>
      </c>
      <c r="AH286">
        <f>COUNTIF(AI$11:AI$2024, AI286)</f>
        <v>1</v>
      </c>
      <c r="AI286" t="str">
        <f>V286&amp;AB286&amp;W286&amp;AC286&amp;X286&amp;AD286&amp;Y286&amp;AE286&amp;Z286&amp;AF286</f>
        <v>Donated Leave UsedAdministrative Leave Agency Directed Used</v>
      </c>
      <c r="AJ286">
        <f>IF(ROW()=11,1,IF(AK285+1=AK286,AJ285,AJ285+1))</f>
        <v>242</v>
      </c>
      <c r="AK286">
        <f>IF(AI286=AI285, AK285+1, 1)</f>
        <v>1</v>
      </c>
      <c r="AL286" s="26" t="str">
        <f>AM286&amp;AN286</f>
        <v>IBC65Administrative Leave Agency Directed Used12374GSA85Donated Leave Used</v>
      </c>
      <c r="AM286" t="str">
        <f>K286</f>
        <v>IBC65Administrative Leave Agency Directed Used</v>
      </c>
      <c r="AN286" t="str">
        <f>L286</f>
        <v>12374GSA85Donated Leave Used</v>
      </c>
      <c r="AO286">
        <f>COUNTIF(AM$11:AM$1107, AM286)</f>
        <v>3</v>
      </c>
      <c r="AP286">
        <f>COUNTIF(AN$11:AN$1107, AN286)</f>
        <v>13</v>
      </c>
      <c r="AQ286">
        <f>MATCH(AM286, AM$11:AM$1107, 0)</f>
        <v>166</v>
      </c>
      <c r="AR286">
        <f>MATCH(AN286, AN$11:AN$1107, 0)</f>
        <v>203</v>
      </c>
      <c r="AS286">
        <v>714</v>
      </c>
      <c r="AU286" t="str">
        <f>C286</f>
        <v>Administrative Leave Agency Directed Used</v>
      </c>
      <c r="AV286" t="str">
        <f>IF(F286="", "", F286)</f>
        <v>Donated Leave Used</v>
      </c>
      <c r="AW286" s="13">
        <f>M286</f>
        <v>0.95417866913241445</v>
      </c>
      <c r="AX286" t="e">
        <f>VLOOKUP(AI286, UniquePairs!A$5:A$2000, 1, FALSE)</f>
        <v>#N/A</v>
      </c>
      <c r="AY286" t="str">
        <f>IFERROR(INDEX(UniquePairs!A$5:K$1000, MATCH(AL286, UniquePairs!A$5:A$1000, 0), 10), "")</f>
        <v/>
      </c>
      <c r="AZ286" s="13">
        <f>IF(AY286&lt;&gt;"", AY286, AW286)</f>
        <v>0.95417866913241445</v>
      </c>
      <c r="BA286" t="str">
        <f>IF(AZ286=0,"None",IF(AZ286&lt;0.6,"Weak",IF(AZ286&lt;0.7,"Review",IF(AZ286&lt;0.8,"Good",IF(AZ286&lt;0.9,"Very Good","Solid")))))</f>
        <v>Solid</v>
      </c>
      <c r="BB286" s="28" t="str">
        <f>IF(AJ285=AJ286, BB285, BC286)</f>
        <v>Leave Used</v>
      </c>
      <c r="BC286" t="str">
        <f>IF(AV286="",AU286,StringMatch(AU286,AV286,TRUE))</f>
        <v>Leave Used</v>
      </c>
      <c r="BD286" t="str">
        <f>TRIM(SUBSTITUTE(SUBSTITUTE(SUBSTITUTE(SUBSTITUTE(SUBSTITUTE(SUBSTITUTE(SUBSTITUTE(SUBSTITUTE(SUBSTITUTE(SUBSTITUTE(AU286,BR286,""),BS286,""),BT286,""),BU286,""),BV286,""),BW286,""),BX286,""),BY286,""),BZ286,""),CA286,""))</f>
        <v>Administrative Agency Directed</v>
      </c>
      <c r="BE286" t="str">
        <f>TRIM(SUBSTITUTE(SUBSTITUTE(SUBSTITUTE(SUBSTITUTE(SUBSTITUTE(SUBSTITUTE(SUBSTITUTE(SUBSTITUTE(SUBSTITUTE(SUBSTITUTE(AV286,BH286,""),BI286,""),BJ286,""),BK286,""),BL286,""),BM286,""),BN286,""),BO286,""),BP286,""),BQ286,""))</f>
        <v>Donated</v>
      </c>
      <c r="BF286" s="21">
        <f>LEN(AU286)-LEN(SUBSTITUTE(AU286," ",""))</f>
        <v>4</v>
      </c>
      <c r="BG286" s="21">
        <f>LEN(AV286)-LEN(SUBSTITUTE(AV286," ",""))</f>
        <v>2</v>
      </c>
      <c r="BH286" s="21" t="str">
        <f>IF(BF286=0,AU286,findspace($AU286,BH$10))</f>
        <v>Administrative</v>
      </c>
      <c r="BI286" s="21" t="str">
        <f>IF(BH286=0,AN286,findspace($AU286,BI$10))</f>
        <v>Leave</v>
      </c>
      <c r="BJ286" s="21" t="str">
        <f>IF(BI286=0,AV286,findspace($AU286,BJ$10))</f>
        <v>Agency</v>
      </c>
      <c r="BK286" s="21" t="str">
        <f>IF(BJ286=0,AW286,findspace($AU286,BK$10))</f>
        <v>Directed</v>
      </c>
      <c r="BL286" s="21" t="str">
        <f>IF(BK286=0,AX286,findspace($AU286,BL$10))</f>
        <v>Used</v>
      </c>
      <c r="BM286" s="21" t="str">
        <f>IF(BL286=0,BF286,findspace($AU286,BM$10))</f>
        <v/>
      </c>
      <c r="BN286" s="21" t="str">
        <f>IF(BM286=0,BH286,findspace($AU286,BN$10))</f>
        <v/>
      </c>
      <c r="BO286" s="21" t="str">
        <f>IF(BN286=0,BI286,findspace($AU286,BO$10))</f>
        <v/>
      </c>
      <c r="BR286" s="21" t="str">
        <f>IF($BG286=0,$AV286,findspace($AV286,BR$10))</f>
        <v>Donated</v>
      </c>
      <c r="BS286" s="21" t="str">
        <f>IF($BG286=0,$AV286,findspace($AV286,BS$10))</f>
        <v>Leave</v>
      </c>
      <c r="BT286" s="21" t="str">
        <f>IF($BG286=0,$AV286,findspace($AV286,BT$10))</f>
        <v>Used</v>
      </c>
      <c r="BU286" s="21" t="str">
        <f>IF($BG286=0,$AV286,findspace($AV286,BU$10))</f>
        <v/>
      </c>
      <c r="BV286" s="21" t="str">
        <f>IF($BG286=0,$AV286,findspace($AV286,BV$10))</f>
        <v/>
      </c>
      <c r="BW286" s="21" t="str">
        <f>IF($BG286=0,$AV286,findspace($AV286,BW$10))</f>
        <v/>
      </c>
      <c r="BX286" s="21" t="str">
        <f>IF($BG286=0,$AV286,findspace($AV286,BX$10))</f>
        <v/>
      </c>
      <c r="BY286" s="21" t="str">
        <f>IF($BG286=0,$AV286,findspace($AV286,BY$10))</f>
        <v/>
      </c>
      <c r="BZ286" s="21" t="str">
        <f>IF($BG286=0,$AV286,findspace($AV286,BZ$10))</f>
        <v/>
      </c>
      <c r="CA286" s="21" t="str">
        <f>IF($BG286=0,$AV286,findspace($AV286,CA$10))</f>
        <v/>
      </c>
    </row>
    <row r="287" spans="1:79" x14ac:dyDescent="0.35">
      <c r="A287" t="s">
        <v>1837</v>
      </c>
      <c r="B287" t="s">
        <v>2855</v>
      </c>
      <c r="C287" t="s">
        <v>2856</v>
      </c>
      <c r="D287" t="s">
        <v>1836</v>
      </c>
      <c r="E287">
        <v>85</v>
      </c>
      <c r="F287" t="s">
        <v>2807</v>
      </c>
      <c r="G287" s="13">
        <v>0.95417866913241445</v>
      </c>
      <c r="I287">
        <v>12374</v>
      </c>
      <c r="J287" t="str">
        <f>K287&amp;L287</f>
        <v>IBCFTZAdministrative Leave Physical Fitness Used12374GSA85Donated Leave Used</v>
      </c>
      <c r="K287" t="str">
        <f>A287&amp;B287&amp;C287</f>
        <v>IBCFTZAdministrative Leave Physical Fitness Used</v>
      </c>
      <c r="L287" t="str">
        <f>I287&amp;D287&amp;E287&amp;F287</f>
        <v>12374GSA85Donated Leave Used</v>
      </c>
      <c r="M287" s="13">
        <f>G287</f>
        <v>0.95417866913241445</v>
      </c>
      <c r="N287" s="13"/>
      <c r="O287" s="19">
        <v>455</v>
      </c>
      <c r="P287">
        <f>COUNTIF(C$11:C$2024, C287)</f>
        <v>3</v>
      </c>
      <c r="Q287">
        <f>COUNTIF(F$11:F$177, F287)</f>
        <v>0</v>
      </c>
      <c r="R287" t="b">
        <f>A287=D287</f>
        <v>0</v>
      </c>
      <c r="S287" t="b">
        <f>A287&amp;B287&amp;C287=D287&amp;E287&amp;F287</f>
        <v>0</v>
      </c>
      <c r="V287" t="str">
        <f>IF($A287=V$10, $C287, "")</f>
        <v/>
      </c>
      <c r="W287" t="str">
        <f>IF($A287=W$10, $C287, "")</f>
        <v/>
      </c>
      <c r="X287" t="str">
        <f>IF($A287=X$10, $C287, "")</f>
        <v/>
      </c>
      <c r="Y287" t="str">
        <f>IF($A287=Y$10, $C287, "")</f>
        <v>Administrative Leave Physical Fitness Used</v>
      </c>
      <c r="Z287" t="str">
        <f>IF($A287=Z$10, $C287, "")</f>
        <v/>
      </c>
      <c r="AB287" t="str">
        <f>IF($D287=AB$10, $F287, "")</f>
        <v/>
      </c>
      <c r="AC287" t="str">
        <f>IF($D287=AC$10, $F287, "")</f>
        <v>Donated Leave Used</v>
      </c>
      <c r="AD287" t="str">
        <f>IF($D287=AD$10, $F287, "")</f>
        <v/>
      </c>
      <c r="AE287" t="str">
        <f>IF($D287=AE$10, $F287, "")</f>
        <v/>
      </c>
      <c r="AF287" t="str">
        <f>IF($D287=AF$10, $F287, "")</f>
        <v/>
      </c>
      <c r="AH287">
        <f>COUNTIF(AI$11:AI$2024, AI287)</f>
        <v>1</v>
      </c>
      <c r="AI287" t="str">
        <f>V287&amp;AB287&amp;W287&amp;AC287&amp;X287&amp;AD287&amp;Y287&amp;AE287&amp;Z287&amp;AF287</f>
        <v>Donated Leave UsedAdministrative Leave Physical Fitness Used</v>
      </c>
      <c r="AJ287">
        <f>IF(ROW()=11,1,IF(AK286+1=AK287,AJ286,AJ286+1))</f>
        <v>243</v>
      </c>
      <c r="AK287">
        <f>IF(AI287=AI286, AK286+1, 1)</f>
        <v>1</v>
      </c>
      <c r="AL287" s="26" t="str">
        <f>AM287&amp;AN287</f>
        <v>IBCFTZAdministrative Leave Physical Fitness Used12374GSA85Donated Leave Used</v>
      </c>
      <c r="AM287" t="str">
        <f>K287</f>
        <v>IBCFTZAdministrative Leave Physical Fitness Used</v>
      </c>
      <c r="AN287" t="str">
        <f>L287</f>
        <v>12374GSA85Donated Leave Used</v>
      </c>
      <c r="AO287">
        <f>COUNTIF(AM$11:AM$1107, AM287)</f>
        <v>3</v>
      </c>
      <c r="AP287">
        <f>COUNTIF(AN$11:AN$1107, AN287)</f>
        <v>13</v>
      </c>
      <c r="AQ287">
        <f>MATCH(AM287, AM$11:AM$1107, 0)</f>
        <v>167</v>
      </c>
      <c r="AR287">
        <f>MATCH(AN287, AN$11:AN$1107, 0)</f>
        <v>203</v>
      </c>
      <c r="AS287">
        <v>455</v>
      </c>
      <c r="AU287" t="str">
        <f>C287</f>
        <v>Administrative Leave Physical Fitness Used</v>
      </c>
      <c r="AV287" t="str">
        <f>IF(F287="", "", F287)</f>
        <v>Donated Leave Used</v>
      </c>
      <c r="AW287" s="13">
        <f>M287</f>
        <v>0.95417866913241445</v>
      </c>
      <c r="AX287" t="e">
        <f>VLOOKUP(AI287, UniquePairs!A$5:A$2000, 1, FALSE)</f>
        <v>#N/A</v>
      </c>
      <c r="AY287" t="str">
        <f>IFERROR(INDEX(UniquePairs!A$5:K$1000, MATCH(AL287, UniquePairs!A$5:A$1000, 0), 10), "")</f>
        <v/>
      </c>
      <c r="AZ287" s="13">
        <f>IF(AY287&lt;&gt;"", AY287, AW287)</f>
        <v>0.95417866913241445</v>
      </c>
      <c r="BA287" t="str">
        <f>IF(AZ287=0,"None",IF(AZ287&lt;0.6,"Weak",IF(AZ287&lt;0.7,"Review",IF(AZ287&lt;0.8,"Good",IF(AZ287&lt;0.9,"Very Good","Solid")))))</f>
        <v>Solid</v>
      </c>
      <c r="BB287" s="28" t="str">
        <f>IF(AJ286=AJ287, BB286, BC287)</f>
        <v>Leave Used</v>
      </c>
      <c r="BC287" t="str">
        <f>IF(AV287="",AU287,StringMatch(AU287,AV287,TRUE))</f>
        <v>Leave Used</v>
      </c>
      <c r="BD287" t="str">
        <f>TRIM(SUBSTITUTE(SUBSTITUTE(SUBSTITUTE(SUBSTITUTE(SUBSTITUTE(SUBSTITUTE(SUBSTITUTE(SUBSTITUTE(SUBSTITUTE(SUBSTITUTE(AU287,BR287,""),BS287,""),BT287,""),BU287,""),BV287,""),BW287,""),BX287,""),BY287,""),BZ287,""),CA287,""))</f>
        <v>Administrative Physical Fitness</v>
      </c>
      <c r="BE287" t="str">
        <f>TRIM(SUBSTITUTE(SUBSTITUTE(SUBSTITUTE(SUBSTITUTE(SUBSTITUTE(SUBSTITUTE(SUBSTITUTE(SUBSTITUTE(SUBSTITUTE(SUBSTITUTE(AV287,BH287,""),BI287,""),BJ287,""),BK287,""),BL287,""),BM287,""),BN287,""),BO287,""),BP287,""),BQ287,""))</f>
        <v>Donated</v>
      </c>
      <c r="BF287" s="21">
        <f>LEN(AU287)-LEN(SUBSTITUTE(AU287," ",""))</f>
        <v>4</v>
      </c>
      <c r="BG287" s="21">
        <f>LEN(AV287)-LEN(SUBSTITUTE(AV287," ",""))</f>
        <v>2</v>
      </c>
      <c r="BH287" s="21" t="str">
        <f>IF(BF287=0,AU287,findspace($AU287,BH$10))</f>
        <v>Administrative</v>
      </c>
      <c r="BI287" s="21" t="str">
        <f>IF(BH287=0,AN287,findspace($AU287,BI$10))</f>
        <v>Leave</v>
      </c>
      <c r="BJ287" s="21" t="str">
        <f>IF(BI287=0,AV287,findspace($AU287,BJ$10))</f>
        <v>Physical</v>
      </c>
      <c r="BK287" s="21" t="str">
        <f>IF(BJ287=0,AW287,findspace($AU287,BK$10))</f>
        <v>Fitness</v>
      </c>
      <c r="BL287" s="21" t="str">
        <f>IF(BK287=0,AX287,findspace($AU287,BL$10))</f>
        <v>Used</v>
      </c>
      <c r="BM287" s="21" t="str">
        <f>IF(BL287=0,BF287,findspace($AU287,BM$10))</f>
        <v/>
      </c>
      <c r="BN287" s="21" t="str">
        <f>IF(BM287=0,BH287,findspace($AU287,BN$10))</f>
        <v/>
      </c>
      <c r="BO287" s="21" t="str">
        <f>IF(BN287=0,BI287,findspace($AU287,BO$10))</f>
        <v/>
      </c>
      <c r="BR287" s="21" t="str">
        <f>IF($BG287=0,$AV287,findspace($AV287,BR$10))</f>
        <v>Donated</v>
      </c>
      <c r="BS287" s="21" t="str">
        <f>IF($BG287=0,$AV287,findspace($AV287,BS$10))</f>
        <v>Leave</v>
      </c>
      <c r="BT287" s="21" t="str">
        <f>IF($BG287=0,$AV287,findspace($AV287,BT$10))</f>
        <v>Used</v>
      </c>
      <c r="BU287" s="21" t="str">
        <f>IF($BG287=0,$AV287,findspace($AV287,BU$10))</f>
        <v/>
      </c>
      <c r="BV287" s="21" t="str">
        <f>IF($BG287=0,$AV287,findspace($AV287,BV$10))</f>
        <v/>
      </c>
      <c r="BW287" s="21" t="str">
        <f>IF($BG287=0,$AV287,findspace($AV287,BW$10))</f>
        <v/>
      </c>
      <c r="BX287" s="21" t="str">
        <f>IF($BG287=0,$AV287,findspace($AV287,BX$10))</f>
        <v/>
      </c>
      <c r="BY287" s="21" t="str">
        <f>IF($BG287=0,$AV287,findspace($AV287,BY$10))</f>
        <v/>
      </c>
      <c r="BZ287" s="21" t="str">
        <f>IF($BG287=0,$AV287,findspace($AV287,BZ$10))</f>
        <v/>
      </c>
      <c r="CA287" s="21" t="str">
        <f>IF($BG287=0,$AV287,findspace($AV287,CA$10))</f>
        <v/>
      </c>
    </row>
    <row r="288" spans="1:79" x14ac:dyDescent="0.35">
      <c r="A288" t="s">
        <v>1839</v>
      </c>
      <c r="B288" t="s">
        <v>494</v>
      </c>
      <c r="C288" t="s">
        <v>3392</v>
      </c>
      <c r="D288" t="s">
        <v>1837</v>
      </c>
      <c r="E288" t="s">
        <v>3025</v>
      </c>
      <c r="F288" t="s">
        <v>3026</v>
      </c>
      <c r="G288" s="13">
        <v>0.95403742001712233</v>
      </c>
      <c r="I288">
        <v>12374</v>
      </c>
      <c r="J288" t="str">
        <f>K288&amp;L288</f>
        <v>DFASPFAdministrative Leave Physical Fitness Used YTD12374IBCFWZFurlough Used YTD</v>
      </c>
      <c r="K288" t="str">
        <f>A288&amp;B288&amp;C288</f>
        <v>DFASPFAdministrative Leave Physical Fitness Used YTD</v>
      </c>
      <c r="L288" t="str">
        <f>I288&amp;D288&amp;E288&amp;F288</f>
        <v>12374IBCFWZFurlough Used YTD</v>
      </c>
      <c r="M288" s="13">
        <f>G288</f>
        <v>0.95403742001712233</v>
      </c>
      <c r="N288" s="13"/>
      <c r="O288" s="19">
        <v>371</v>
      </c>
      <c r="P288">
        <f>COUNTIF(C$11:C$2024, C288)</f>
        <v>3</v>
      </c>
      <c r="Q288">
        <f>COUNTIF(F$11:F$177, F288)</f>
        <v>1</v>
      </c>
      <c r="R288" t="b">
        <f>A288=D288</f>
        <v>0</v>
      </c>
      <c r="S288" t="b">
        <f>A288&amp;B288&amp;C288=D288&amp;E288&amp;F288</f>
        <v>0</v>
      </c>
      <c r="V288" t="str">
        <f>IF($A288=V$10, $C288, "")</f>
        <v>Administrative Leave Physical Fitness Used YTD</v>
      </c>
      <c r="W288" t="str">
        <f>IF($A288=W$10, $C288, "")</f>
        <v/>
      </c>
      <c r="X288" t="str">
        <f>IF($A288=X$10, $C288, "")</f>
        <v/>
      </c>
      <c r="Y288" t="str">
        <f>IF($A288=Y$10, $C288, "")</f>
        <v/>
      </c>
      <c r="Z288" t="str">
        <f>IF($A288=Z$10, $C288, "")</f>
        <v/>
      </c>
      <c r="AB288" t="str">
        <f>IF($D288=AB$10, $F288, "")</f>
        <v/>
      </c>
      <c r="AC288" t="str">
        <f>IF($D288=AC$10, $F288, "")</f>
        <v/>
      </c>
      <c r="AD288" t="str">
        <f>IF($D288=AD$10, $F288, "")</f>
        <v/>
      </c>
      <c r="AE288" t="str">
        <f>IF($D288=AE$10, $F288, "")</f>
        <v>Furlough Used YTD</v>
      </c>
      <c r="AF288" t="str">
        <f>IF($D288=AF$10, $F288, "")</f>
        <v/>
      </c>
      <c r="AH288">
        <f>COUNTIF(AI$11:AI$2024, AI288)</f>
        <v>2</v>
      </c>
      <c r="AI288" t="str">
        <f>V288&amp;AB288&amp;W288&amp;AC288&amp;X288&amp;AD288&amp;Y288&amp;AE288&amp;Z288&amp;AF288</f>
        <v>Administrative Leave Physical Fitness Used YTDFurlough Used YTD</v>
      </c>
      <c r="AJ288">
        <f>IF(ROW()=11,1,IF(AK287+1=AK288,AJ287,AJ287+1))</f>
        <v>244</v>
      </c>
      <c r="AK288">
        <f>IF(AI288=AI287, AK287+1, 1)</f>
        <v>1</v>
      </c>
      <c r="AL288" s="26" t="str">
        <f>AM288&amp;AN288</f>
        <v>DFASPFAdministrative Leave Physical Fitness Used YTD12374IBCFWZFurlough Used YTD</v>
      </c>
      <c r="AM288" t="str">
        <f>K288</f>
        <v>DFASPFAdministrative Leave Physical Fitness Used YTD</v>
      </c>
      <c r="AN288" t="str">
        <f>L288</f>
        <v>12374IBCFWZFurlough Used YTD</v>
      </c>
      <c r="AO288">
        <f>COUNTIF(AM$11:AM$1107, AM288)</f>
        <v>3</v>
      </c>
      <c r="AP288">
        <f>COUNTIF(AN$11:AN$1107, AN288)</f>
        <v>8</v>
      </c>
      <c r="AQ288">
        <f>MATCH(AM288, AM$11:AM$1107, 0)</f>
        <v>222</v>
      </c>
      <c r="AR288">
        <f>MATCH(AN288, AN$11:AN$1107, 0)</f>
        <v>153</v>
      </c>
      <c r="AS288">
        <v>371</v>
      </c>
      <c r="AU288" t="str">
        <f>C288</f>
        <v>Administrative Leave Physical Fitness Used YTD</v>
      </c>
      <c r="AV288" t="str">
        <f>IF(F288="", "", F288)</f>
        <v>Furlough Used YTD</v>
      </c>
      <c r="AW288" s="13">
        <f>M288</f>
        <v>0.95403742001712233</v>
      </c>
      <c r="AX288" t="e">
        <f>VLOOKUP(AI288, UniquePairs!A$5:A$2000, 1, FALSE)</f>
        <v>#N/A</v>
      </c>
      <c r="AY288" t="str">
        <f>IFERROR(INDEX(UniquePairs!A$5:K$1000, MATCH(AL288, UniquePairs!A$5:A$1000, 0), 10), "")</f>
        <v/>
      </c>
      <c r="AZ288" s="13">
        <f>IF(AY288&lt;&gt;"", AY288, AW288)</f>
        <v>0.95403742001712233</v>
      </c>
      <c r="BA288" t="str">
        <f>IF(AZ288=0,"None",IF(AZ288&lt;0.6,"Weak",IF(AZ288&lt;0.7,"Review",IF(AZ288&lt;0.8,"Good",IF(AZ288&lt;0.9,"Very Good","Solid")))))</f>
        <v>Solid</v>
      </c>
      <c r="BB288" s="28" t="str">
        <f>IF(AJ287=AJ288, BB287, BC288)</f>
        <v>Used YTD</v>
      </c>
      <c r="BC288" t="str">
        <f>IF(AV288="",AU288,StringMatch(AU288,AV288,TRUE))</f>
        <v>Used YTD</v>
      </c>
      <c r="BD288" t="str">
        <f>TRIM(SUBSTITUTE(SUBSTITUTE(SUBSTITUTE(SUBSTITUTE(SUBSTITUTE(SUBSTITUTE(SUBSTITUTE(SUBSTITUTE(SUBSTITUTE(SUBSTITUTE(AU288,BR288,""),BS288,""),BT288,""),BU288,""),BV288,""),BW288,""),BX288,""),BY288,""),BZ288,""),CA288,""))</f>
        <v>Administrative Leave Physical Fitness</v>
      </c>
      <c r="BE288" t="str">
        <f>TRIM(SUBSTITUTE(SUBSTITUTE(SUBSTITUTE(SUBSTITUTE(SUBSTITUTE(SUBSTITUTE(SUBSTITUTE(SUBSTITUTE(SUBSTITUTE(SUBSTITUTE(AV288,BH288,""),BI288,""),BJ288,""),BK288,""),BL288,""),BM288,""),BN288,""),BO288,""),BP288,""),BQ288,""))</f>
        <v>Furlough</v>
      </c>
      <c r="BF288" s="21">
        <f>LEN(AU288)-LEN(SUBSTITUTE(AU288," ",""))</f>
        <v>5</v>
      </c>
      <c r="BG288" s="21">
        <f>LEN(AV288)-LEN(SUBSTITUTE(AV288," ",""))</f>
        <v>2</v>
      </c>
      <c r="BH288" s="21" t="str">
        <f>IF(BF288=0,AU288,findspace($AU288,BH$10))</f>
        <v>Administrative</v>
      </c>
      <c r="BI288" s="21" t="str">
        <f>IF(BH288=0,AN288,findspace($AU288,BI$10))</f>
        <v>Leave</v>
      </c>
      <c r="BJ288" s="21" t="str">
        <f>IF(BI288=0,AV288,findspace($AU288,BJ$10))</f>
        <v>Physical</v>
      </c>
      <c r="BK288" s="21" t="str">
        <f>IF(BJ288=0,AW288,findspace($AU288,BK$10))</f>
        <v>Fitness</v>
      </c>
      <c r="BL288" s="21" t="str">
        <f>IF(BK288=0,AX288,findspace($AU288,BL$10))</f>
        <v>Used</v>
      </c>
      <c r="BM288" s="21" t="str">
        <f>IF(BL288=0,BF288,findspace($AU288,BM$10))</f>
        <v>YTD</v>
      </c>
      <c r="BN288" s="21" t="str">
        <f>IF(BM288=0,BH288,findspace($AU288,BN$10))</f>
        <v/>
      </c>
      <c r="BO288" s="21" t="str">
        <f>IF(BN288=0,BI288,findspace($AU288,BO$10))</f>
        <v/>
      </c>
      <c r="BR288" s="21" t="str">
        <f>IF($BG288=0,$AV288,findspace($AV288,BR$10))</f>
        <v>Furlough</v>
      </c>
      <c r="BS288" s="21" t="str">
        <f>IF($BG288=0,$AV288,findspace($AV288,BS$10))</f>
        <v>Used</v>
      </c>
      <c r="BT288" s="21" t="str">
        <f>IF($BG288=0,$AV288,findspace($AV288,BT$10))</f>
        <v>YTD</v>
      </c>
      <c r="BU288" s="21" t="str">
        <f>IF($BG288=0,$AV288,findspace($AV288,BU$10))</f>
        <v/>
      </c>
      <c r="BV288" s="21" t="str">
        <f>IF($BG288=0,$AV288,findspace($AV288,BV$10))</f>
        <v/>
      </c>
      <c r="BW288" s="21" t="str">
        <f>IF($BG288=0,$AV288,findspace($AV288,BW$10))</f>
        <v/>
      </c>
      <c r="BX288" s="21" t="str">
        <f>IF($BG288=0,$AV288,findspace($AV288,BX$10))</f>
        <v/>
      </c>
      <c r="BY288" s="21" t="str">
        <f>IF($BG288=0,$AV288,findspace($AV288,BY$10))</f>
        <v/>
      </c>
      <c r="BZ288" s="21" t="str">
        <f>IF($BG288=0,$AV288,findspace($AV288,BZ$10))</f>
        <v/>
      </c>
      <c r="CA288" s="21" t="str">
        <f>IF($BG288=0,$AV288,findspace($AV288,CA$10))</f>
        <v/>
      </c>
    </row>
    <row r="289" spans="1:79" x14ac:dyDescent="0.35">
      <c r="A289" t="s">
        <v>1837</v>
      </c>
      <c r="B289" t="s">
        <v>3025</v>
      </c>
      <c r="C289" t="s">
        <v>3026</v>
      </c>
      <c r="D289" t="s">
        <v>1839</v>
      </c>
      <c r="E289" t="s">
        <v>494</v>
      </c>
      <c r="F289" t="s">
        <v>3392</v>
      </c>
      <c r="G289" s="13">
        <v>0.95403742001712233</v>
      </c>
      <c r="I289">
        <v>12374</v>
      </c>
      <c r="J289" t="str">
        <f>K289&amp;L289</f>
        <v>IBCFWZFurlough Used YTD12374DFASPFAdministrative Leave Physical Fitness Used YTD</v>
      </c>
      <c r="K289" t="str">
        <f>A289&amp;B289&amp;C289</f>
        <v>IBCFWZFurlough Used YTD</v>
      </c>
      <c r="L289" t="str">
        <f>I289&amp;D289&amp;E289&amp;F289</f>
        <v>12374DFASPFAdministrative Leave Physical Fitness Used YTD</v>
      </c>
      <c r="M289" s="13">
        <f>G289</f>
        <v>0.95403742001712233</v>
      </c>
      <c r="N289" s="13"/>
      <c r="O289" s="19">
        <v>893</v>
      </c>
      <c r="P289">
        <f>COUNTIF(C$11:C$2024, C289)</f>
        <v>3</v>
      </c>
      <c r="Q289">
        <f>COUNTIF(F$11:F$177, F289)</f>
        <v>0</v>
      </c>
      <c r="R289" t="b">
        <f>A289=D289</f>
        <v>0</v>
      </c>
      <c r="S289" t="b">
        <f>A289&amp;B289&amp;C289=D289&amp;E289&amp;F289</f>
        <v>0</v>
      </c>
      <c r="V289" t="str">
        <f>IF($A289=V$10, $C289, "")</f>
        <v/>
      </c>
      <c r="W289" t="str">
        <f>IF($A289=W$10, $C289, "")</f>
        <v/>
      </c>
      <c r="X289" t="str">
        <f>IF($A289=X$10, $C289, "")</f>
        <v/>
      </c>
      <c r="Y289" t="str">
        <f>IF($A289=Y$10, $C289, "")</f>
        <v>Furlough Used YTD</v>
      </c>
      <c r="Z289" t="str">
        <f>IF($A289=Z$10, $C289, "")</f>
        <v/>
      </c>
      <c r="AB289" t="str">
        <f>IF($D289=AB$10, $F289, "")</f>
        <v>Administrative Leave Physical Fitness Used YTD</v>
      </c>
      <c r="AC289" t="str">
        <f>IF($D289=AC$10, $F289, "")</f>
        <v/>
      </c>
      <c r="AD289" t="str">
        <f>IF($D289=AD$10, $F289, "")</f>
        <v/>
      </c>
      <c r="AE289" t="str">
        <f>IF($D289=AE$10, $F289, "")</f>
        <v/>
      </c>
      <c r="AF289" t="str">
        <f>IF($D289=AF$10, $F289, "")</f>
        <v/>
      </c>
      <c r="AH289">
        <f>COUNTIF(AI$11:AI$2024, AI289)</f>
        <v>2</v>
      </c>
      <c r="AI289" t="str">
        <f>V289&amp;AB289&amp;W289&amp;AC289&amp;X289&amp;AD289&amp;Y289&amp;AE289&amp;Z289&amp;AF289</f>
        <v>Administrative Leave Physical Fitness Used YTDFurlough Used YTD</v>
      </c>
      <c r="AJ289">
        <f>IF(ROW()=11,1,IF(AK288+1=AK289,AJ288,AJ288+1))</f>
        <v>244</v>
      </c>
      <c r="AK289">
        <f>IF(AI289=AI288, AK288+1, 1)</f>
        <v>2</v>
      </c>
      <c r="AL289" s="26" t="str">
        <f>AM289&amp;AN289</f>
        <v>IBCFWZFurlough Used YTD12374DFASPFAdministrative Leave Physical Fitness Used YTD</v>
      </c>
      <c r="AM289" t="str">
        <f>K289</f>
        <v>IBCFWZFurlough Used YTD</v>
      </c>
      <c r="AN289" t="str">
        <f>L289</f>
        <v>12374DFASPFAdministrative Leave Physical Fitness Used YTD</v>
      </c>
      <c r="AO289">
        <f>COUNTIF(AM$11:AM$1107, AM289)</f>
        <v>3</v>
      </c>
      <c r="AP289">
        <f>COUNTIF(AN$11:AN$1107, AN289)</f>
        <v>5</v>
      </c>
      <c r="AQ289">
        <f>MATCH(AM289, AM$11:AM$1107, 0)</f>
        <v>152</v>
      </c>
      <c r="AR289">
        <f>MATCH(AN289, AN$11:AN$1107, 0)</f>
        <v>223</v>
      </c>
      <c r="AS289">
        <v>893</v>
      </c>
      <c r="AU289" t="str">
        <f>C289</f>
        <v>Furlough Used YTD</v>
      </c>
      <c r="AV289" t="str">
        <f>IF(F289="", "", F289)</f>
        <v>Administrative Leave Physical Fitness Used YTD</v>
      </c>
      <c r="AW289" s="13">
        <f>M289</f>
        <v>0.95403742001712233</v>
      </c>
      <c r="AX289" t="e">
        <f>VLOOKUP(AI289, UniquePairs!A$5:A$2000, 1, FALSE)</f>
        <v>#N/A</v>
      </c>
      <c r="AY289" t="str">
        <f>IFERROR(INDEX(UniquePairs!A$5:K$1000, MATCH(AL289, UniquePairs!A$5:A$1000, 0), 10), "")</f>
        <v/>
      </c>
      <c r="AZ289" s="13">
        <f>IF(AY289&lt;&gt;"", AY289, AW289)</f>
        <v>0.95403742001712233</v>
      </c>
      <c r="BA289" t="str">
        <f>IF(AZ289=0,"None",IF(AZ289&lt;0.6,"Weak",IF(AZ289&lt;0.7,"Review",IF(AZ289&lt;0.8,"Good",IF(AZ289&lt;0.9,"Very Good","Solid")))))</f>
        <v>Solid</v>
      </c>
      <c r="BB289" s="28" t="str">
        <f>IF(AJ288=AJ289, BB288, BC289)</f>
        <v>Used YTD</v>
      </c>
      <c r="BC289" t="str">
        <f>IF(AV289="",AU289,StringMatch(AU289,AV289,TRUE))</f>
        <v>Used YTD</v>
      </c>
      <c r="BD289" t="str">
        <f>TRIM(SUBSTITUTE(SUBSTITUTE(SUBSTITUTE(SUBSTITUTE(SUBSTITUTE(SUBSTITUTE(SUBSTITUTE(SUBSTITUTE(SUBSTITUTE(SUBSTITUTE(AU289,BR289,""),BS289,""),BT289,""),BU289,""),BV289,""),BW289,""),BX289,""),BY289,""),BZ289,""),CA289,""))</f>
        <v>Furlough</v>
      </c>
      <c r="BE289" t="str">
        <f>TRIM(SUBSTITUTE(SUBSTITUTE(SUBSTITUTE(SUBSTITUTE(SUBSTITUTE(SUBSTITUTE(SUBSTITUTE(SUBSTITUTE(SUBSTITUTE(SUBSTITUTE(AV289,BH289,""),BI289,""),BJ289,""),BK289,""),BL289,""),BM289,""),BN289,""),BO289,""),BP289,""),BQ289,""))</f>
        <v>Administrative Leave Physical Fitness</v>
      </c>
      <c r="BF289" s="21">
        <f>LEN(AU289)-LEN(SUBSTITUTE(AU289," ",""))</f>
        <v>2</v>
      </c>
      <c r="BG289" s="21">
        <f>LEN(AV289)-LEN(SUBSTITUTE(AV289," ",""))</f>
        <v>5</v>
      </c>
      <c r="BH289" s="21" t="str">
        <f>IF(BF289=0,AU289,findspace($AU289,BH$10))</f>
        <v>Furlough</v>
      </c>
      <c r="BI289" s="21" t="str">
        <f>IF(BH289=0,AN289,findspace($AU289,BI$10))</f>
        <v>Used</v>
      </c>
      <c r="BJ289" s="21" t="str">
        <f>IF(BI289=0,AV289,findspace($AU289,BJ$10))</f>
        <v>YTD</v>
      </c>
      <c r="BK289" s="21" t="str">
        <f>IF(BJ289=0,AW289,findspace($AU289,BK$10))</f>
        <v/>
      </c>
      <c r="BL289" s="21" t="str">
        <f>IF(BK289=0,AX289,findspace($AU289,BL$10))</f>
        <v/>
      </c>
      <c r="BM289" s="21" t="str">
        <f>IF(BL289=0,BF289,findspace($AU289,BM$10))</f>
        <v/>
      </c>
      <c r="BN289" s="21" t="str">
        <f>IF(BM289=0,BH289,findspace($AU289,BN$10))</f>
        <v/>
      </c>
      <c r="BO289" s="21" t="str">
        <f>IF(BN289=0,BI289,findspace($AU289,BO$10))</f>
        <v/>
      </c>
      <c r="BR289" s="21" t="str">
        <f>IF($BG289=0,$AV289,findspace($AV289,BR$10))</f>
        <v>Administrative</v>
      </c>
      <c r="BS289" s="21" t="str">
        <f>IF($BG289=0,$AV289,findspace($AV289,BS$10))</f>
        <v>Leave</v>
      </c>
      <c r="BT289" s="21" t="str">
        <f>IF($BG289=0,$AV289,findspace($AV289,BT$10))</f>
        <v>Physical</v>
      </c>
      <c r="BU289" s="21" t="str">
        <f>IF($BG289=0,$AV289,findspace($AV289,BU$10))</f>
        <v>Fitness</v>
      </c>
      <c r="BV289" s="21" t="str">
        <f>IF($BG289=0,$AV289,findspace($AV289,BV$10))</f>
        <v>Used</v>
      </c>
      <c r="BW289" s="21" t="str">
        <f>IF($BG289=0,$AV289,findspace($AV289,BW$10))</f>
        <v>YTD</v>
      </c>
      <c r="BX289" s="21" t="str">
        <f>IF($BG289=0,$AV289,findspace($AV289,BX$10))</f>
        <v/>
      </c>
      <c r="BY289" s="21" t="str">
        <f>IF($BG289=0,$AV289,findspace($AV289,BY$10))</f>
        <v/>
      </c>
      <c r="BZ289" s="21" t="str">
        <f>IF($BG289=0,$AV289,findspace($AV289,BZ$10))</f>
        <v/>
      </c>
      <c r="CA289" s="21" t="str">
        <f>IF($BG289=0,$AV289,findspace($AV289,CA$10))</f>
        <v/>
      </c>
    </row>
    <row r="290" spans="1:79" x14ac:dyDescent="0.35">
      <c r="A290" t="s">
        <v>1837</v>
      </c>
      <c r="B290" t="s">
        <v>76</v>
      </c>
      <c r="C290" t="s">
        <v>2899</v>
      </c>
      <c r="D290" t="s">
        <v>1836</v>
      </c>
      <c r="E290">
        <v>85</v>
      </c>
      <c r="F290" t="s">
        <v>2807</v>
      </c>
      <c r="G290" s="13">
        <v>0.95398434768577034</v>
      </c>
      <c r="I290">
        <v>12374</v>
      </c>
      <c r="J290" t="str">
        <f>K290&amp;L290</f>
        <v>IBCBOUBone Marrow Donor Leave Used12374GSA85Donated Leave Used</v>
      </c>
      <c r="K290" t="str">
        <f>A290&amp;B290&amp;C290</f>
        <v>IBCBOUBone Marrow Donor Leave Used</v>
      </c>
      <c r="L290" t="str">
        <f>I290&amp;D290&amp;E290&amp;F290</f>
        <v>12374GSA85Donated Leave Used</v>
      </c>
      <c r="M290" s="13">
        <f>G290</f>
        <v>0.95398434768577034</v>
      </c>
      <c r="N290" s="13"/>
      <c r="O290" s="19">
        <v>751</v>
      </c>
      <c r="P290">
        <f>COUNTIF(C$11:C$2024, C290)</f>
        <v>3</v>
      </c>
      <c r="Q290">
        <f>COUNTIF(F$11:F$177, F290)</f>
        <v>0</v>
      </c>
      <c r="R290" t="b">
        <f>A290=D290</f>
        <v>0</v>
      </c>
      <c r="S290" t="b">
        <f>A290&amp;B290&amp;C290=D290&amp;E290&amp;F290</f>
        <v>0</v>
      </c>
      <c r="V290" t="str">
        <f>IF($A290=V$10, $C290, "")</f>
        <v/>
      </c>
      <c r="W290" t="str">
        <f>IF($A290=W$10, $C290, "")</f>
        <v/>
      </c>
      <c r="X290" t="str">
        <f>IF($A290=X$10, $C290, "")</f>
        <v/>
      </c>
      <c r="Y290" t="str">
        <f>IF($A290=Y$10, $C290, "")</f>
        <v>Bone Marrow Donor Leave Used</v>
      </c>
      <c r="Z290" t="str">
        <f>IF($A290=Z$10, $C290, "")</f>
        <v/>
      </c>
      <c r="AB290" t="str">
        <f>IF($D290=AB$10, $F290, "")</f>
        <v/>
      </c>
      <c r="AC290" t="str">
        <f>IF($D290=AC$10, $F290, "")</f>
        <v>Donated Leave Used</v>
      </c>
      <c r="AD290" t="str">
        <f>IF($D290=AD$10, $F290, "")</f>
        <v/>
      </c>
      <c r="AE290" t="str">
        <f>IF($D290=AE$10, $F290, "")</f>
        <v/>
      </c>
      <c r="AF290" t="str">
        <f>IF($D290=AF$10, $F290, "")</f>
        <v/>
      </c>
      <c r="AH290">
        <f>COUNTIF(AI$11:AI$2024, AI290)</f>
        <v>1</v>
      </c>
      <c r="AI290" t="str">
        <f>V290&amp;AB290&amp;W290&amp;AC290&amp;X290&amp;AD290&amp;Y290&amp;AE290&amp;Z290&amp;AF290</f>
        <v>Donated Leave UsedBone Marrow Donor Leave Used</v>
      </c>
      <c r="AJ290">
        <f>IF(ROW()=11,1,IF(AK289+1=AK290,AJ289,AJ289+1))</f>
        <v>245</v>
      </c>
      <c r="AK290">
        <f>IF(AI290=AI289, AK289+1, 1)</f>
        <v>1</v>
      </c>
      <c r="AL290" s="26" t="str">
        <f>AM290&amp;AN290</f>
        <v>IBCBOUBone Marrow Donor Leave Used12374GSA85Donated Leave Used</v>
      </c>
      <c r="AM290" t="str">
        <f>K290</f>
        <v>IBCBOUBone Marrow Donor Leave Used</v>
      </c>
      <c r="AN290" t="str">
        <f>L290</f>
        <v>12374GSA85Donated Leave Used</v>
      </c>
      <c r="AO290">
        <f>COUNTIF(AM$11:AM$1107, AM290)</f>
        <v>3</v>
      </c>
      <c r="AP290">
        <f>COUNTIF(AN$11:AN$1107, AN290)</f>
        <v>13</v>
      </c>
      <c r="AQ290">
        <f>MATCH(AM290, AM$11:AM$1107, 0)</f>
        <v>280</v>
      </c>
      <c r="AR290">
        <f>MATCH(AN290, AN$11:AN$1107, 0)</f>
        <v>203</v>
      </c>
      <c r="AS290">
        <v>751</v>
      </c>
      <c r="AU290" t="str">
        <f>C290</f>
        <v>Bone Marrow Donor Leave Used</v>
      </c>
      <c r="AV290" t="str">
        <f>IF(F290="", "", F290)</f>
        <v>Donated Leave Used</v>
      </c>
      <c r="AW290" s="13">
        <f>M290</f>
        <v>0.95398434768577034</v>
      </c>
      <c r="AX290" t="e">
        <f>VLOOKUP(AI290, UniquePairs!A$5:A$2000, 1, FALSE)</f>
        <v>#N/A</v>
      </c>
      <c r="AY290" t="str">
        <f>IFERROR(INDEX(UniquePairs!A$5:K$1000, MATCH(AL290, UniquePairs!A$5:A$1000, 0), 10), "")</f>
        <v/>
      </c>
      <c r="AZ290" s="13">
        <f>IF(AY290&lt;&gt;"", AY290, AW290)</f>
        <v>0.95398434768577034</v>
      </c>
      <c r="BA290" t="str">
        <f>IF(AZ290=0,"None",IF(AZ290&lt;0.6,"Weak",IF(AZ290&lt;0.7,"Review",IF(AZ290&lt;0.8,"Good",IF(AZ290&lt;0.9,"Very Good","Solid")))))</f>
        <v>Solid</v>
      </c>
      <c r="BB290" s="28" t="str">
        <f>IF(AJ289=AJ290, BB289, BC290)</f>
        <v>Leave Used</v>
      </c>
      <c r="BC290" t="str">
        <f>IF(AV290="",AU290,StringMatch(AU290,AV290,TRUE))</f>
        <v>Leave Used</v>
      </c>
      <c r="BD290" t="str">
        <f>TRIM(SUBSTITUTE(SUBSTITUTE(SUBSTITUTE(SUBSTITUTE(SUBSTITUTE(SUBSTITUTE(SUBSTITUTE(SUBSTITUTE(SUBSTITUTE(SUBSTITUTE(AU290,BR290,""),BS290,""),BT290,""),BU290,""),BV290,""),BW290,""),BX290,""),BY290,""),BZ290,""),CA290,""))</f>
        <v>Bone Marrow Donor</v>
      </c>
      <c r="BE290" t="str">
        <f>TRIM(SUBSTITUTE(SUBSTITUTE(SUBSTITUTE(SUBSTITUTE(SUBSTITUTE(SUBSTITUTE(SUBSTITUTE(SUBSTITUTE(SUBSTITUTE(SUBSTITUTE(AV290,BH290,""),BI290,""),BJ290,""),BK290,""),BL290,""),BM290,""),BN290,""),BO290,""),BP290,""),BQ290,""))</f>
        <v>Donated</v>
      </c>
      <c r="BF290" s="21">
        <f>LEN(AU290)-LEN(SUBSTITUTE(AU290," ",""))</f>
        <v>4</v>
      </c>
      <c r="BG290" s="21">
        <f>LEN(AV290)-LEN(SUBSTITUTE(AV290," ",""))</f>
        <v>2</v>
      </c>
      <c r="BH290" s="21" t="str">
        <f>IF(BF290=0,AU290,findspace($AU290,BH$10))</f>
        <v>Bone</v>
      </c>
      <c r="BI290" s="21" t="str">
        <f>IF(BH290=0,AN290,findspace($AU290,BI$10))</f>
        <v>Marrow</v>
      </c>
      <c r="BJ290" s="21" t="str">
        <f>IF(BI290=0,AV290,findspace($AU290,BJ$10))</f>
        <v>Donor</v>
      </c>
      <c r="BK290" s="21" t="str">
        <f>IF(BJ290=0,AW290,findspace($AU290,BK$10))</f>
        <v>Leave</v>
      </c>
      <c r="BL290" s="21" t="str">
        <f>IF(BK290=0,AX290,findspace($AU290,BL$10))</f>
        <v>Used</v>
      </c>
      <c r="BM290" s="21" t="str">
        <f>IF(BL290=0,BF290,findspace($AU290,BM$10))</f>
        <v/>
      </c>
      <c r="BN290" s="21" t="str">
        <f>IF(BM290=0,BH290,findspace($AU290,BN$10))</f>
        <v/>
      </c>
      <c r="BO290" s="21" t="str">
        <f>IF(BN290=0,BI290,findspace($AU290,BO$10))</f>
        <v/>
      </c>
      <c r="BR290" s="21" t="str">
        <f>IF($BG290=0,$AV290,findspace($AV290,BR$10))</f>
        <v>Donated</v>
      </c>
      <c r="BS290" s="21" t="str">
        <f>IF($BG290=0,$AV290,findspace($AV290,BS$10))</f>
        <v>Leave</v>
      </c>
      <c r="BT290" s="21" t="str">
        <f>IF($BG290=0,$AV290,findspace($AV290,BT$10))</f>
        <v>Used</v>
      </c>
      <c r="BU290" s="21" t="str">
        <f>IF($BG290=0,$AV290,findspace($AV290,BU$10))</f>
        <v/>
      </c>
      <c r="BV290" s="21" t="str">
        <f>IF($BG290=0,$AV290,findspace($AV290,BV$10))</f>
        <v/>
      </c>
      <c r="BW290" s="21" t="str">
        <f>IF($BG290=0,$AV290,findspace($AV290,BW$10))</f>
        <v/>
      </c>
      <c r="BX290" s="21" t="str">
        <f>IF($BG290=0,$AV290,findspace($AV290,BX$10))</f>
        <v/>
      </c>
      <c r="BY290" s="21" t="str">
        <f>IF($BG290=0,$AV290,findspace($AV290,BY$10))</f>
        <v/>
      </c>
      <c r="BZ290" s="21" t="str">
        <f>IF($BG290=0,$AV290,findspace($AV290,BZ$10))</f>
        <v/>
      </c>
      <c r="CA290" s="21" t="str">
        <f>IF($BG290=0,$AV290,findspace($AV290,CA$10))</f>
        <v/>
      </c>
    </row>
    <row r="291" spans="1:79" x14ac:dyDescent="0.35">
      <c r="A291" t="s">
        <v>1837</v>
      </c>
      <c r="B291" t="s">
        <v>2900</v>
      </c>
      <c r="C291" t="s">
        <v>2901</v>
      </c>
      <c r="D291" t="s">
        <v>1837</v>
      </c>
      <c r="E291" t="s">
        <v>3025</v>
      </c>
      <c r="F291" t="s">
        <v>3026</v>
      </c>
      <c r="G291" s="13">
        <v>0.95393727874075329</v>
      </c>
      <c r="I291">
        <v>12374</v>
      </c>
      <c r="J291" t="str">
        <f>K291&amp;L291</f>
        <v>IBCBOZBone Marrow Donor Leave Used YTD12374IBCFWZFurlough Used YTD</v>
      </c>
      <c r="K291" t="str">
        <f>A291&amp;B291&amp;C291</f>
        <v>IBCBOZBone Marrow Donor Leave Used YTD</v>
      </c>
      <c r="L291" t="str">
        <f>I291&amp;D291&amp;E291&amp;F291</f>
        <v>12374IBCFWZFurlough Used YTD</v>
      </c>
      <c r="M291" s="13">
        <f>G291</f>
        <v>0.95393727874075329</v>
      </c>
      <c r="N291" s="13"/>
      <c r="O291" s="19">
        <v>288</v>
      </c>
      <c r="P291">
        <f>COUNTIF(C$11:C$2024, C291)</f>
        <v>3</v>
      </c>
      <c r="Q291">
        <f>COUNTIF(F$11:F$177, F291)</f>
        <v>1</v>
      </c>
      <c r="R291" t="b">
        <f>A291=D291</f>
        <v>1</v>
      </c>
      <c r="S291" t="b">
        <f>A291&amp;B291&amp;C291=D291&amp;E291&amp;F291</f>
        <v>0</v>
      </c>
      <c r="V291" t="str">
        <f>IF($A291=V$10, $C291, "")</f>
        <v/>
      </c>
      <c r="W291" t="str">
        <f>IF($A291=W$10, $C291, "")</f>
        <v/>
      </c>
      <c r="X291" t="str">
        <f>IF($A291=X$10, $C291, "")</f>
        <v/>
      </c>
      <c r="Y291" t="str">
        <f>IF($A291=Y$10, $C291, "")</f>
        <v>Bone Marrow Donor Leave Used YTD</v>
      </c>
      <c r="Z291" t="str">
        <f>IF($A291=Z$10, $C291, "")</f>
        <v/>
      </c>
      <c r="AB291" t="str">
        <f>IF($D291=AB$10, $F291, "")</f>
        <v/>
      </c>
      <c r="AC291" t="str">
        <f>IF($D291=AC$10, $F291, "")</f>
        <v/>
      </c>
      <c r="AD291" t="str">
        <f>IF($D291=AD$10, $F291, "")</f>
        <v/>
      </c>
      <c r="AE291" t="str">
        <f>IF($D291=AE$10, $F291, "")</f>
        <v>Furlough Used YTD</v>
      </c>
      <c r="AF291" t="str">
        <f>IF($D291=AF$10, $F291, "")</f>
        <v/>
      </c>
      <c r="AH291">
        <f>COUNTIF(AI$11:AI$2024, AI291)</f>
        <v>1</v>
      </c>
      <c r="AI291" t="str">
        <f>V291&amp;AB291&amp;W291&amp;AC291&amp;X291&amp;AD291&amp;Y291&amp;AE291&amp;Z291&amp;AF291</f>
        <v>Bone Marrow Donor Leave Used YTDFurlough Used YTD</v>
      </c>
      <c r="AJ291">
        <f>IF(ROW()=11,1,IF(AK290+1=AK291,AJ290,AJ290+1))</f>
        <v>246</v>
      </c>
      <c r="AK291">
        <f>IF(AI291=AI290, AK290+1, 1)</f>
        <v>1</v>
      </c>
      <c r="AL291" s="26" t="str">
        <f>AM291&amp;AN291</f>
        <v>IBCBOZBone Marrow Donor Leave Used YTD12374IBCFWZFurlough Used YTD</v>
      </c>
      <c r="AM291" t="str">
        <f>K291</f>
        <v>IBCBOZBone Marrow Donor Leave Used YTD</v>
      </c>
      <c r="AN291" t="str">
        <f>L291</f>
        <v>12374IBCFWZFurlough Used YTD</v>
      </c>
      <c r="AO291">
        <f>COUNTIF(AM$11:AM$1107, AM291)</f>
        <v>3</v>
      </c>
      <c r="AP291">
        <f>COUNTIF(AN$11:AN$1107, AN291)</f>
        <v>8</v>
      </c>
      <c r="AQ291">
        <f>MATCH(AM291, AM$11:AM$1107, 0)</f>
        <v>225</v>
      </c>
      <c r="AR291">
        <f>MATCH(AN291, AN$11:AN$1107, 0)</f>
        <v>153</v>
      </c>
      <c r="AS291">
        <v>288</v>
      </c>
      <c r="AU291" t="str">
        <f>C291</f>
        <v>Bone Marrow Donor Leave Used YTD</v>
      </c>
      <c r="AV291" t="str">
        <f>IF(F291="", "", F291)</f>
        <v>Furlough Used YTD</v>
      </c>
      <c r="AW291" s="13">
        <f>M291</f>
        <v>0.95393727874075329</v>
      </c>
      <c r="AX291" t="e">
        <f>VLOOKUP(AI291, UniquePairs!A$5:A$2000, 1, FALSE)</f>
        <v>#N/A</v>
      </c>
      <c r="AY291" t="str">
        <f>IFERROR(INDEX(UniquePairs!A$5:K$1000, MATCH(AL291, UniquePairs!A$5:A$1000, 0), 10), "")</f>
        <v/>
      </c>
      <c r="AZ291" s="13">
        <f>IF(AY291&lt;&gt;"", AY291, AW291)</f>
        <v>0.95393727874075329</v>
      </c>
      <c r="BA291" t="str">
        <f>IF(AZ291=0,"None",IF(AZ291&lt;0.6,"Weak",IF(AZ291&lt;0.7,"Review",IF(AZ291&lt;0.8,"Good",IF(AZ291&lt;0.9,"Very Good","Solid")))))</f>
        <v>Solid</v>
      </c>
      <c r="BB291" s="28" t="str">
        <f>IF(AJ290=AJ291, BB290, BC291)</f>
        <v>Used YTD</v>
      </c>
      <c r="BC291" t="str">
        <f>IF(AV291="",AU291,StringMatch(AU291,AV291,TRUE))</f>
        <v>Used YTD</v>
      </c>
      <c r="BD291" t="str">
        <f>TRIM(SUBSTITUTE(SUBSTITUTE(SUBSTITUTE(SUBSTITUTE(SUBSTITUTE(SUBSTITUTE(SUBSTITUTE(SUBSTITUTE(SUBSTITUTE(SUBSTITUTE(AU291,BR291,""),BS291,""),BT291,""),BU291,""),BV291,""),BW291,""),BX291,""),BY291,""),BZ291,""),CA291,""))</f>
        <v>Bone Marrow Donor Leave</v>
      </c>
      <c r="BE291" t="str">
        <f>TRIM(SUBSTITUTE(SUBSTITUTE(SUBSTITUTE(SUBSTITUTE(SUBSTITUTE(SUBSTITUTE(SUBSTITUTE(SUBSTITUTE(SUBSTITUTE(SUBSTITUTE(AV291,BH291,""),BI291,""),BJ291,""),BK291,""),BL291,""),BM291,""),BN291,""),BO291,""),BP291,""),BQ291,""))</f>
        <v>Furlough</v>
      </c>
      <c r="BF291" s="21">
        <f>LEN(AU291)-LEN(SUBSTITUTE(AU291," ",""))</f>
        <v>5</v>
      </c>
      <c r="BG291" s="21">
        <f>LEN(AV291)-LEN(SUBSTITUTE(AV291," ",""))</f>
        <v>2</v>
      </c>
      <c r="BH291" s="21" t="str">
        <f>IF(BF291=0,AU291,findspace($AU291,BH$10))</f>
        <v>Bone</v>
      </c>
      <c r="BI291" s="21" t="str">
        <f>IF(BH291=0,AN291,findspace($AU291,BI$10))</f>
        <v>Marrow</v>
      </c>
      <c r="BJ291" s="21" t="str">
        <f>IF(BI291=0,AV291,findspace($AU291,BJ$10))</f>
        <v>Donor</v>
      </c>
      <c r="BK291" s="21" t="str">
        <f>IF(BJ291=0,AW291,findspace($AU291,BK$10))</f>
        <v>Leave</v>
      </c>
      <c r="BL291" s="21" t="str">
        <f>IF(BK291=0,AX291,findspace($AU291,BL$10))</f>
        <v>Used</v>
      </c>
      <c r="BM291" s="21" t="str">
        <f>IF(BL291=0,BF291,findspace($AU291,BM$10))</f>
        <v>YTD</v>
      </c>
      <c r="BN291" s="21" t="str">
        <f>IF(BM291=0,BH291,findspace($AU291,BN$10))</f>
        <v/>
      </c>
      <c r="BO291" s="21" t="str">
        <f>IF(BN291=0,BI291,findspace($AU291,BO$10))</f>
        <v/>
      </c>
      <c r="BR291" s="21" t="str">
        <f>IF($BG291=0,$AV291,findspace($AV291,BR$10))</f>
        <v>Furlough</v>
      </c>
      <c r="BS291" s="21" t="str">
        <f>IF($BG291=0,$AV291,findspace($AV291,BS$10))</f>
        <v>Used</v>
      </c>
      <c r="BT291" s="21" t="str">
        <f>IF($BG291=0,$AV291,findspace($AV291,BT$10))</f>
        <v>YTD</v>
      </c>
      <c r="BU291" s="21" t="str">
        <f>IF($BG291=0,$AV291,findspace($AV291,BU$10))</f>
        <v/>
      </c>
      <c r="BV291" s="21" t="str">
        <f>IF($BG291=0,$AV291,findspace($AV291,BV$10))</f>
        <v/>
      </c>
      <c r="BW291" s="21" t="str">
        <f>IF($BG291=0,$AV291,findspace($AV291,BW$10))</f>
        <v/>
      </c>
      <c r="BX291" s="21" t="str">
        <f>IF($BG291=0,$AV291,findspace($AV291,BX$10))</f>
        <v/>
      </c>
      <c r="BY291" s="21" t="str">
        <f>IF($BG291=0,$AV291,findspace($AV291,BY$10))</f>
        <v/>
      </c>
      <c r="BZ291" s="21" t="str">
        <f>IF($BG291=0,$AV291,findspace($AV291,BZ$10))</f>
        <v/>
      </c>
      <c r="CA291" s="21" t="str">
        <f>IF($BG291=0,$AV291,findspace($AV291,CA$10))</f>
        <v/>
      </c>
    </row>
    <row r="292" spans="1:79" x14ac:dyDescent="0.35">
      <c r="A292" t="s">
        <v>1839</v>
      </c>
      <c r="B292" t="s">
        <v>2651</v>
      </c>
      <c r="C292" t="s">
        <v>3395</v>
      </c>
      <c r="D292" t="s">
        <v>1839</v>
      </c>
      <c r="E292" t="s">
        <v>2654</v>
      </c>
      <c r="F292" t="s">
        <v>3396</v>
      </c>
      <c r="G292" s="13">
        <v>0.95374800637958534</v>
      </c>
      <c r="I292">
        <v>12374</v>
      </c>
      <c r="J292" t="str">
        <f>K292&amp;L292</f>
        <v>DFASTS  Telework Situational12374DFASTWTelework Regular</v>
      </c>
      <c r="K292" t="str">
        <f>A292&amp;B292&amp;C292</f>
        <v>DFASTS  Telework Situational</v>
      </c>
      <c r="L292" t="str">
        <f>I292&amp;D292&amp;E292&amp;F292</f>
        <v>12374DFASTWTelework Regular</v>
      </c>
      <c r="M292" s="13">
        <f>G292</f>
        <v>0.95374800637958534</v>
      </c>
      <c r="N292" s="13"/>
      <c r="O292" s="19">
        <v>645</v>
      </c>
      <c r="P292">
        <f>COUNTIF(C$11:C$2024, C292)</f>
        <v>3</v>
      </c>
      <c r="Q292">
        <f>COUNTIF(F$11:F$177, F292)</f>
        <v>0</v>
      </c>
      <c r="R292" t="b">
        <f>A292=D292</f>
        <v>1</v>
      </c>
      <c r="S292" t="b">
        <f>A292&amp;B292&amp;C292=D292&amp;E292&amp;F292</f>
        <v>0</v>
      </c>
      <c r="V292" t="str">
        <f>IF($A292=V$10, $C292, "")</f>
        <v>Telework Situational</v>
      </c>
      <c r="W292" t="str">
        <f>IF($A292=W$10, $C292, "")</f>
        <v/>
      </c>
      <c r="X292" t="str">
        <f>IF($A292=X$10, $C292, "")</f>
        <v/>
      </c>
      <c r="Y292" t="str">
        <f>IF($A292=Y$10, $C292, "")</f>
        <v/>
      </c>
      <c r="Z292" t="str">
        <f>IF($A292=Z$10, $C292, "")</f>
        <v/>
      </c>
      <c r="AB292" t="str">
        <f>IF($D292=AB$10, $F292, "")</f>
        <v>Telework Regular</v>
      </c>
      <c r="AC292" t="str">
        <f>IF($D292=AC$10, $F292, "")</f>
        <v/>
      </c>
      <c r="AD292" t="str">
        <f>IF($D292=AD$10, $F292, "")</f>
        <v/>
      </c>
      <c r="AE292" t="str">
        <f>IF($D292=AE$10, $F292, "")</f>
        <v/>
      </c>
      <c r="AF292" t="str">
        <f>IF($D292=AF$10, $F292, "")</f>
        <v/>
      </c>
      <c r="AH292">
        <f>COUNTIF(AI$11:AI$2024, AI292)</f>
        <v>1</v>
      </c>
      <c r="AI292" t="str">
        <f>V292&amp;AB292&amp;W292&amp;AC292&amp;X292&amp;AD292&amp;Y292&amp;AE292&amp;Z292&amp;AF292</f>
        <v>Telework SituationalTelework Regular</v>
      </c>
      <c r="AJ292">
        <f>IF(ROW()=11,1,IF(AK291+1=AK292,AJ291,AJ291+1))</f>
        <v>247</v>
      </c>
      <c r="AK292">
        <f>IF(AI292=AI291, AK291+1, 1)</f>
        <v>1</v>
      </c>
      <c r="AL292" s="26" t="str">
        <f>AM292&amp;AN292</f>
        <v>DFASTS  Telework Situational12374DFASTWTelework Regular</v>
      </c>
      <c r="AM292" t="str">
        <f>K292</f>
        <v>DFASTS  Telework Situational</v>
      </c>
      <c r="AN292" t="str">
        <f>L292</f>
        <v>12374DFASTWTelework Regular</v>
      </c>
      <c r="AO292">
        <f>COUNTIF(AM$11:AM$1107, AM292)</f>
        <v>3</v>
      </c>
      <c r="AP292">
        <f>COUNTIF(AN$11:AN$1107, AN292)</f>
        <v>6</v>
      </c>
      <c r="AQ292">
        <f>MATCH(AM292, AM$11:AM$1107, 0)</f>
        <v>282</v>
      </c>
      <c r="AR292">
        <f>MATCH(AN292, AN$11:AN$1107, 0)</f>
        <v>282</v>
      </c>
      <c r="AS292">
        <v>645</v>
      </c>
      <c r="AU292" t="str">
        <f>C292</f>
        <v>Telework Situational</v>
      </c>
      <c r="AV292" t="str">
        <f>IF(F292="", "", F292)</f>
        <v>Telework Regular</v>
      </c>
      <c r="AW292" s="13">
        <f>M292</f>
        <v>0.95374800637958534</v>
      </c>
      <c r="AX292" t="e">
        <f>VLOOKUP(AI292, UniquePairs!A$5:A$2000, 1, FALSE)</f>
        <v>#N/A</v>
      </c>
      <c r="AY292" t="str">
        <f>IFERROR(INDEX(UniquePairs!A$5:K$1000, MATCH(AL292, UniquePairs!A$5:A$1000, 0), 10), "")</f>
        <v/>
      </c>
      <c r="AZ292" s="13">
        <f>IF(AY292&lt;&gt;"", AY292, AW292)</f>
        <v>0.95374800637958534</v>
      </c>
      <c r="BA292" t="str">
        <f>IF(AZ292=0,"None",IF(AZ292&lt;0.6,"Weak",IF(AZ292&lt;0.7,"Review",IF(AZ292&lt;0.8,"Good",IF(AZ292&lt;0.9,"Very Good","Solid")))))</f>
        <v>Solid</v>
      </c>
      <c r="BB292" s="28" t="str">
        <f>IF(AJ291=AJ292, BB291, BC292)</f>
        <v>Telework</v>
      </c>
      <c r="BC292" t="str">
        <f>IF(AV292="",AU292,StringMatch(AU292,AV292,TRUE))</f>
        <v>Telework</v>
      </c>
      <c r="BD292" t="str">
        <f>TRIM(SUBSTITUTE(SUBSTITUTE(SUBSTITUTE(SUBSTITUTE(SUBSTITUTE(SUBSTITUTE(SUBSTITUTE(SUBSTITUTE(SUBSTITUTE(SUBSTITUTE(AU292,BR292,""),BS292,""),BT292,""),BU292,""),BV292,""),BW292,""),BX292,""),BY292,""),BZ292,""),CA292,""))</f>
        <v>Situational</v>
      </c>
      <c r="BE292" t="str">
        <f>TRIM(SUBSTITUTE(SUBSTITUTE(SUBSTITUTE(SUBSTITUTE(SUBSTITUTE(SUBSTITUTE(SUBSTITUTE(SUBSTITUTE(SUBSTITUTE(SUBSTITUTE(AV292,BH292,""),BI292,""),BJ292,""),BK292,""),BL292,""),BM292,""),BN292,""),BO292,""),BP292,""),BQ292,""))</f>
        <v>Regular</v>
      </c>
      <c r="BF292" s="21">
        <f>LEN(AU292)-LEN(SUBSTITUTE(AU292," ",""))</f>
        <v>1</v>
      </c>
      <c r="BG292" s="21">
        <f>LEN(AV292)-LEN(SUBSTITUTE(AV292," ",""))</f>
        <v>1</v>
      </c>
      <c r="BH292" s="21" t="str">
        <f>IF(BF292=0,AU292,findspace($AU292,BH$10))</f>
        <v>Telework</v>
      </c>
      <c r="BI292" s="21" t="str">
        <f>IF(BH292=0,AN292,findspace($AU292,BI$10))</f>
        <v>Situational</v>
      </c>
      <c r="BJ292" s="21" t="str">
        <f>IF(BI292=0,AV292,findspace($AU292,BJ$10))</f>
        <v/>
      </c>
      <c r="BK292" s="21" t="str">
        <f>IF(BJ292=0,AW292,findspace($AU292,BK$10))</f>
        <v/>
      </c>
      <c r="BL292" s="21" t="str">
        <f>IF(BK292=0,AX292,findspace($AU292,BL$10))</f>
        <v/>
      </c>
      <c r="BM292" s="21" t="str">
        <f>IF(BL292=0,BF292,findspace($AU292,BM$10))</f>
        <v/>
      </c>
      <c r="BN292" s="21" t="str">
        <f>IF(BM292=0,BH292,findspace($AU292,BN$10))</f>
        <v/>
      </c>
      <c r="BO292" s="21" t="str">
        <f>IF(BN292=0,BI292,findspace($AU292,BO$10))</f>
        <v/>
      </c>
      <c r="BR292" s="21" t="str">
        <f>IF($BG292=0,$AV292,findspace($AV292,BR$10))</f>
        <v>Telework</v>
      </c>
      <c r="BS292" s="21" t="str">
        <f>IF($BG292=0,$AV292,findspace($AV292,BS$10))</f>
        <v>Regular</v>
      </c>
      <c r="BT292" s="21" t="str">
        <f>IF($BG292=0,$AV292,findspace($AV292,BT$10))</f>
        <v/>
      </c>
      <c r="BU292" s="21" t="str">
        <f>IF($BG292=0,$AV292,findspace($AV292,BU$10))</f>
        <v/>
      </c>
      <c r="BV292" s="21" t="str">
        <f>IF($BG292=0,$AV292,findspace($AV292,BV$10))</f>
        <v/>
      </c>
      <c r="BW292" s="21" t="str">
        <f>IF($BG292=0,$AV292,findspace($AV292,BW$10))</f>
        <v/>
      </c>
      <c r="BX292" s="21" t="str">
        <f>IF($BG292=0,$AV292,findspace($AV292,BX$10))</f>
        <v/>
      </c>
      <c r="BY292" s="21" t="str">
        <f>IF($BG292=0,$AV292,findspace($AV292,BY$10))</f>
        <v/>
      </c>
      <c r="BZ292" s="21" t="str">
        <f>IF($BG292=0,$AV292,findspace($AV292,BZ$10))</f>
        <v/>
      </c>
      <c r="CA292" s="21" t="str">
        <f>IF($BG292=0,$AV292,findspace($AV292,CA$10))</f>
        <v/>
      </c>
    </row>
    <row r="293" spans="1:79" x14ac:dyDescent="0.35">
      <c r="A293" t="s">
        <v>1839</v>
      </c>
      <c r="B293" t="s">
        <v>2654</v>
      </c>
      <c r="C293" t="s">
        <v>3396</v>
      </c>
      <c r="D293" t="s">
        <v>1839</v>
      </c>
      <c r="E293" t="s">
        <v>2651</v>
      </c>
      <c r="F293" t="s">
        <v>3395</v>
      </c>
      <c r="G293" s="13">
        <v>0.95374800637958534</v>
      </c>
      <c r="I293">
        <v>12374</v>
      </c>
      <c r="J293" t="str">
        <f>K293&amp;L293</f>
        <v>DFASTWTelework Regular12374DFASTS  Telework Situational</v>
      </c>
      <c r="K293" t="str">
        <f>A293&amp;B293&amp;C293</f>
        <v>DFASTWTelework Regular</v>
      </c>
      <c r="L293" t="str">
        <f>I293&amp;D293&amp;E293&amp;F293</f>
        <v>12374DFASTS  Telework Situational</v>
      </c>
      <c r="M293" s="13">
        <f>G293</f>
        <v>0.95374800637958534</v>
      </c>
      <c r="N293" s="13"/>
      <c r="O293" s="19">
        <v>391</v>
      </c>
      <c r="P293">
        <f>COUNTIF(C$11:C$2024, C293)</f>
        <v>3</v>
      </c>
      <c r="Q293">
        <f>COUNTIF(F$11:F$177, F293)</f>
        <v>0</v>
      </c>
      <c r="R293" t="b">
        <f>A293=D293</f>
        <v>1</v>
      </c>
      <c r="S293" t="b">
        <f>A293&amp;B293&amp;C293=D293&amp;E293&amp;F293</f>
        <v>0</v>
      </c>
      <c r="V293" t="str">
        <f>IF($A293=V$10, $C293, "")</f>
        <v>Telework Regular</v>
      </c>
      <c r="W293" t="str">
        <f>IF($A293=W$10, $C293, "")</f>
        <v/>
      </c>
      <c r="X293" t="str">
        <f>IF($A293=X$10, $C293, "")</f>
        <v/>
      </c>
      <c r="Y293" t="str">
        <f>IF($A293=Y$10, $C293, "")</f>
        <v/>
      </c>
      <c r="Z293" t="str">
        <f>IF($A293=Z$10, $C293, "")</f>
        <v/>
      </c>
      <c r="AB293" t="str">
        <f>IF($D293=AB$10, $F293, "")</f>
        <v>Telework Situational</v>
      </c>
      <c r="AC293" t="str">
        <f>IF($D293=AC$10, $F293, "")</f>
        <v/>
      </c>
      <c r="AD293" t="str">
        <f>IF($D293=AD$10, $F293, "")</f>
        <v/>
      </c>
      <c r="AE293" t="str">
        <f>IF($D293=AE$10, $F293, "")</f>
        <v/>
      </c>
      <c r="AF293" t="str">
        <f>IF($D293=AF$10, $F293, "")</f>
        <v/>
      </c>
      <c r="AH293">
        <f>COUNTIF(AI$11:AI$2024, AI293)</f>
        <v>1</v>
      </c>
      <c r="AI293" t="str">
        <f>V293&amp;AB293&amp;W293&amp;AC293&amp;X293&amp;AD293&amp;Y293&amp;AE293&amp;Z293&amp;AF293</f>
        <v>Telework RegularTelework Situational</v>
      </c>
      <c r="AJ293">
        <f>IF(ROW()=11,1,IF(AK292+1=AK293,AJ292,AJ292+1))</f>
        <v>248</v>
      </c>
      <c r="AK293">
        <f>IF(AI293=AI292, AK292+1, 1)</f>
        <v>1</v>
      </c>
      <c r="AL293" s="26" t="str">
        <f>AM293&amp;AN293</f>
        <v>DFASTWTelework Regular12374DFASTS  Telework Situational</v>
      </c>
      <c r="AM293" t="str">
        <f>K293</f>
        <v>DFASTWTelework Regular</v>
      </c>
      <c r="AN293" t="str">
        <f>L293</f>
        <v>12374DFASTS  Telework Situational</v>
      </c>
      <c r="AO293">
        <f>COUNTIF(AM$11:AM$1107, AM293)</f>
        <v>3</v>
      </c>
      <c r="AP293">
        <f>COUNTIF(AN$11:AN$1107, AN293)</f>
        <v>6</v>
      </c>
      <c r="AQ293">
        <f>MATCH(AM293, AM$11:AM$1107, 0)</f>
        <v>283</v>
      </c>
      <c r="AR293">
        <f>MATCH(AN293, AN$11:AN$1107, 0)</f>
        <v>283</v>
      </c>
      <c r="AS293">
        <v>391</v>
      </c>
      <c r="AU293" t="str">
        <f>C293</f>
        <v>Telework Regular</v>
      </c>
      <c r="AV293" t="str">
        <f>IF(F293="", "", F293)</f>
        <v>Telework Situational</v>
      </c>
      <c r="AW293" s="13">
        <f>M293</f>
        <v>0.95374800637958534</v>
      </c>
      <c r="AX293" t="e">
        <f>VLOOKUP(AI293, UniquePairs!A$5:A$2000, 1, FALSE)</f>
        <v>#N/A</v>
      </c>
      <c r="AY293" t="str">
        <f>IFERROR(INDEX(UniquePairs!A$5:K$1000, MATCH(AL293, UniquePairs!A$5:A$1000, 0), 10), "")</f>
        <v/>
      </c>
      <c r="AZ293" s="13">
        <f>IF(AY293&lt;&gt;"", AY293, AW293)</f>
        <v>0.95374800637958534</v>
      </c>
      <c r="BA293" t="str">
        <f>IF(AZ293=0,"None",IF(AZ293&lt;0.6,"Weak",IF(AZ293&lt;0.7,"Review",IF(AZ293&lt;0.8,"Good",IF(AZ293&lt;0.9,"Very Good","Solid")))))</f>
        <v>Solid</v>
      </c>
      <c r="BB293" s="28" t="str">
        <f>IF(AJ292=AJ293, BB292, BC293)</f>
        <v>Telework</v>
      </c>
      <c r="BC293" t="str">
        <f>IF(AV293="",AU293,StringMatch(AU293,AV293,TRUE))</f>
        <v>Telework</v>
      </c>
      <c r="BD293" t="str">
        <f>TRIM(SUBSTITUTE(SUBSTITUTE(SUBSTITUTE(SUBSTITUTE(SUBSTITUTE(SUBSTITUTE(SUBSTITUTE(SUBSTITUTE(SUBSTITUTE(SUBSTITUTE(AU293,BR293,""),BS293,""),BT293,""),BU293,""),BV293,""),BW293,""),BX293,""),BY293,""),BZ293,""),CA293,""))</f>
        <v>Regular</v>
      </c>
      <c r="BE293" t="str">
        <f>TRIM(SUBSTITUTE(SUBSTITUTE(SUBSTITUTE(SUBSTITUTE(SUBSTITUTE(SUBSTITUTE(SUBSTITUTE(SUBSTITUTE(SUBSTITUTE(SUBSTITUTE(AV293,BH293,""),BI293,""),BJ293,""),BK293,""),BL293,""),BM293,""),BN293,""),BO293,""),BP293,""),BQ293,""))</f>
        <v>Situational</v>
      </c>
      <c r="BF293" s="21">
        <f>LEN(AU293)-LEN(SUBSTITUTE(AU293," ",""))</f>
        <v>1</v>
      </c>
      <c r="BG293" s="21">
        <f>LEN(AV293)-LEN(SUBSTITUTE(AV293," ",""))</f>
        <v>1</v>
      </c>
      <c r="BH293" s="21" t="str">
        <f>IF(BF293=0,AU293,findspace($AU293,BH$10))</f>
        <v>Telework</v>
      </c>
      <c r="BI293" s="21" t="str">
        <f>IF(BH293=0,AN293,findspace($AU293,BI$10))</f>
        <v>Regular</v>
      </c>
      <c r="BJ293" s="21" t="str">
        <f>IF(BI293=0,AV293,findspace($AU293,BJ$10))</f>
        <v/>
      </c>
      <c r="BK293" s="21" t="str">
        <f>IF(BJ293=0,AW293,findspace($AU293,BK$10))</f>
        <v/>
      </c>
      <c r="BL293" s="21" t="str">
        <f>IF(BK293=0,AX293,findspace($AU293,BL$10))</f>
        <v/>
      </c>
      <c r="BM293" s="21" t="str">
        <f>IF(BL293=0,BF293,findspace($AU293,BM$10))</f>
        <v/>
      </c>
      <c r="BN293" s="21" t="str">
        <f>IF(BM293=0,BH293,findspace($AU293,BN$10))</f>
        <v/>
      </c>
      <c r="BO293" s="21" t="str">
        <f>IF(BN293=0,BI293,findspace($AU293,BO$10))</f>
        <v/>
      </c>
      <c r="BR293" s="21" t="str">
        <f>IF($BG293=0,$AV293,findspace($AV293,BR$10))</f>
        <v>Telework</v>
      </c>
      <c r="BS293" s="21" t="str">
        <f>IF($BG293=0,$AV293,findspace($AV293,BS$10))</f>
        <v>Situational</v>
      </c>
      <c r="BT293" s="21" t="str">
        <f>IF($BG293=0,$AV293,findspace($AV293,BT$10))</f>
        <v/>
      </c>
      <c r="BU293" s="21" t="str">
        <f>IF($BG293=0,$AV293,findspace($AV293,BU$10))</f>
        <v/>
      </c>
      <c r="BV293" s="21" t="str">
        <f>IF($BG293=0,$AV293,findspace($AV293,BV$10))</f>
        <v/>
      </c>
      <c r="BW293" s="21" t="str">
        <f>IF($BG293=0,$AV293,findspace($AV293,BW$10))</f>
        <v/>
      </c>
      <c r="BX293" s="21" t="str">
        <f>IF($BG293=0,$AV293,findspace($AV293,BX$10))</f>
        <v/>
      </c>
      <c r="BY293" s="21" t="str">
        <f>IF($BG293=0,$AV293,findspace($AV293,BY$10))</f>
        <v/>
      </c>
      <c r="BZ293" s="21" t="str">
        <f>IF($BG293=0,$AV293,findspace($AV293,BZ$10))</f>
        <v/>
      </c>
      <c r="CA293" s="21" t="str">
        <f>IF($BG293=0,$AV293,findspace($AV293,CA$10))</f>
        <v/>
      </c>
    </row>
    <row r="294" spans="1:79" x14ac:dyDescent="0.35">
      <c r="A294" t="s">
        <v>1836</v>
      </c>
      <c r="B294">
        <v>88</v>
      </c>
      <c r="C294" t="s">
        <v>2811</v>
      </c>
      <c r="D294" t="s">
        <v>1837</v>
      </c>
      <c r="E294">
        <v>101</v>
      </c>
      <c r="F294" t="s">
        <v>3051</v>
      </c>
      <c r="G294" s="13">
        <v>0.95322855004422669</v>
      </c>
      <c r="I294">
        <v>12374</v>
      </c>
      <c r="J294" t="str">
        <f>K294&amp;L294</f>
        <v>GSA88Bank Leave ELTP Used12374IBC101Leave Without Pay Used</v>
      </c>
      <c r="K294" t="str">
        <f>A294&amp;B294&amp;C294</f>
        <v>GSA88Bank Leave ELTP Used</v>
      </c>
      <c r="L294" t="str">
        <f>I294&amp;D294&amp;E294&amp;F294</f>
        <v>12374IBC101Leave Without Pay Used</v>
      </c>
      <c r="M294" s="13">
        <f>G294</f>
        <v>0.95322855004422669</v>
      </c>
      <c r="N294" s="13"/>
      <c r="O294" s="19">
        <v>184</v>
      </c>
      <c r="P294">
        <f>COUNTIF(C$11:C$2024, C294)</f>
        <v>3</v>
      </c>
      <c r="Q294">
        <f>COUNTIF(F$11:F$177, F294)</f>
        <v>1</v>
      </c>
      <c r="R294" t="b">
        <f>A294=D294</f>
        <v>0</v>
      </c>
      <c r="S294" t="b">
        <f>A294&amp;B294&amp;C294=D294&amp;E294&amp;F294</f>
        <v>0</v>
      </c>
      <c r="V294" t="str">
        <f>IF($A294=V$10, $C294, "")</f>
        <v/>
      </c>
      <c r="W294" t="str">
        <f>IF($A294=W$10, $C294, "")</f>
        <v>Bank Leave ELTP Used</v>
      </c>
      <c r="X294" t="str">
        <f>IF($A294=X$10, $C294, "")</f>
        <v/>
      </c>
      <c r="Y294" t="str">
        <f>IF($A294=Y$10, $C294, "")</f>
        <v/>
      </c>
      <c r="Z294" t="str">
        <f>IF($A294=Z$10, $C294, "")</f>
        <v/>
      </c>
      <c r="AB294" t="str">
        <f>IF($D294=AB$10, $F294, "")</f>
        <v/>
      </c>
      <c r="AC294" t="str">
        <f>IF($D294=AC$10, $F294, "")</f>
        <v/>
      </c>
      <c r="AD294" t="str">
        <f>IF($D294=AD$10, $F294, "")</f>
        <v/>
      </c>
      <c r="AE294" t="str">
        <f>IF($D294=AE$10, $F294, "")</f>
        <v>Leave Without Pay Used</v>
      </c>
      <c r="AF294" t="str">
        <f>IF($D294=AF$10, $F294, "")</f>
        <v/>
      </c>
      <c r="AH294">
        <f>COUNTIF(AI$11:AI$2024, AI294)</f>
        <v>1</v>
      </c>
      <c r="AI294" t="str">
        <f>V294&amp;AB294&amp;W294&amp;AC294&amp;X294&amp;AD294&amp;Y294&amp;AE294&amp;Z294&amp;AF294</f>
        <v>Bank Leave ELTP UsedLeave Without Pay Used</v>
      </c>
      <c r="AJ294">
        <f>IF(ROW()=11,1,IF(AK293+1=AK294,AJ293,AJ293+1))</f>
        <v>249</v>
      </c>
      <c r="AK294">
        <f>IF(AI294=AI293, AK293+1, 1)</f>
        <v>1</v>
      </c>
      <c r="AL294" s="26" t="str">
        <f>AM294&amp;AN294</f>
        <v>GSA88Bank Leave ELTP Used12374IBC101Leave Without Pay Used</v>
      </c>
      <c r="AM294" t="str">
        <f>K294</f>
        <v>GSA88Bank Leave ELTP Used</v>
      </c>
      <c r="AN294" t="str">
        <f>L294</f>
        <v>12374IBC101Leave Without Pay Used</v>
      </c>
      <c r="AO294">
        <f>COUNTIF(AM$11:AM$1107, AM294)</f>
        <v>3</v>
      </c>
      <c r="AP294">
        <f>COUNTIF(AN$11:AN$1107, AN294)</f>
        <v>10</v>
      </c>
      <c r="AQ294">
        <f>MATCH(AM294, AM$11:AM$1107, 0)</f>
        <v>254</v>
      </c>
      <c r="AR294">
        <f>MATCH(AN294, AN$11:AN$1107, 0)</f>
        <v>156</v>
      </c>
      <c r="AS294">
        <v>184</v>
      </c>
      <c r="AU294" t="str">
        <f>C294</f>
        <v>Bank Leave ELTP Used</v>
      </c>
      <c r="AV294" t="str">
        <f>IF(F294="", "", F294)</f>
        <v>Leave Without Pay Used</v>
      </c>
      <c r="AW294" s="13">
        <f>M294</f>
        <v>0.95322855004422669</v>
      </c>
      <c r="AX294" t="e">
        <f>VLOOKUP(AI294, UniquePairs!A$5:A$2000, 1, FALSE)</f>
        <v>#N/A</v>
      </c>
      <c r="AY294" t="str">
        <f>IFERROR(INDEX(UniquePairs!A$5:K$1000, MATCH(AL294, UniquePairs!A$5:A$1000, 0), 10), "")</f>
        <v/>
      </c>
      <c r="AZ294" s="13">
        <f>IF(AY294&lt;&gt;"", AY294, AW294)</f>
        <v>0.95322855004422669</v>
      </c>
      <c r="BA294" t="str">
        <f>IF(AZ294=0,"None",IF(AZ294&lt;0.6,"Weak",IF(AZ294&lt;0.7,"Review",IF(AZ294&lt;0.8,"Good",IF(AZ294&lt;0.9,"Very Good","Solid")))))</f>
        <v>Solid</v>
      </c>
      <c r="BB294" s="28" t="str">
        <f>IF(AJ293=AJ294, BB293, BC294)</f>
        <v>Leave Used</v>
      </c>
      <c r="BC294" t="str">
        <f>IF(AV294="",AU294,StringMatch(AU294,AV294,TRUE))</f>
        <v>Leave Used</v>
      </c>
      <c r="BD294" t="str">
        <f>TRIM(SUBSTITUTE(SUBSTITUTE(SUBSTITUTE(SUBSTITUTE(SUBSTITUTE(SUBSTITUTE(SUBSTITUTE(SUBSTITUTE(SUBSTITUTE(SUBSTITUTE(AU294,BR294,""),BS294,""),BT294,""),BU294,""),BV294,""),BW294,""),BX294,""),BY294,""),BZ294,""),CA294,""))</f>
        <v>Bank ELTP</v>
      </c>
      <c r="BE294" t="str">
        <f>TRIM(SUBSTITUTE(SUBSTITUTE(SUBSTITUTE(SUBSTITUTE(SUBSTITUTE(SUBSTITUTE(SUBSTITUTE(SUBSTITUTE(SUBSTITUTE(SUBSTITUTE(AV294,BH294,""),BI294,""),BJ294,""),BK294,""),BL294,""),BM294,""),BN294,""),BO294,""),BP294,""),BQ294,""))</f>
        <v>Without Pay</v>
      </c>
      <c r="BF294" s="21">
        <f>LEN(AU294)-LEN(SUBSTITUTE(AU294," ",""))</f>
        <v>3</v>
      </c>
      <c r="BG294" s="21">
        <f>LEN(AV294)-LEN(SUBSTITUTE(AV294," ",""))</f>
        <v>3</v>
      </c>
      <c r="BH294" s="21" t="str">
        <f>IF(BF294=0,AU294,findspace($AU294,BH$10))</f>
        <v>Bank</v>
      </c>
      <c r="BI294" s="21" t="str">
        <f>IF(BH294=0,AN294,findspace($AU294,BI$10))</f>
        <v>Leave</v>
      </c>
      <c r="BJ294" s="21" t="str">
        <f>IF(BI294=0,AV294,findspace($AU294,BJ$10))</f>
        <v>ELTP</v>
      </c>
      <c r="BK294" s="21" t="str">
        <f>IF(BJ294=0,AW294,findspace($AU294,BK$10))</f>
        <v>Used</v>
      </c>
      <c r="BL294" s="21" t="str">
        <f>IF(BK294=0,AX294,findspace($AU294,BL$10))</f>
        <v/>
      </c>
      <c r="BM294" s="21" t="str">
        <f>IF(BL294=0,BF294,findspace($AU294,BM$10))</f>
        <v/>
      </c>
      <c r="BN294" s="21" t="str">
        <f>IF(BM294=0,BH294,findspace($AU294,BN$10))</f>
        <v/>
      </c>
      <c r="BO294" s="21" t="str">
        <f>IF(BN294=0,BI294,findspace($AU294,BO$10))</f>
        <v/>
      </c>
      <c r="BR294" s="21" t="str">
        <f>IF($BG294=0,$AV294,findspace($AV294,BR$10))</f>
        <v>Leave</v>
      </c>
      <c r="BS294" s="21" t="str">
        <f>IF($BG294=0,$AV294,findspace($AV294,BS$10))</f>
        <v>Without</v>
      </c>
      <c r="BT294" s="21" t="str">
        <f>IF($BG294=0,$AV294,findspace($AV294,BT$10))</f>
        <v>Pay</v>
      </c>
      <c r="BU294" s="21" t="str">
        <f>IF($BG294=0,$AV294,findspace($AV294,BU$10))</f>
        <v>Used</v>
      </c>
      <c r="BV294" s="21" t="str">
        <f>IF($BG294=0,$AV294,findspace($AV294,BV$10))</f>
        <v/>
      </c>
      <c r="BW294" s="21" t="str">
        <f>IF($BG294=0,$AV294,findspace($AV294,BW$10))</f>
        <v/>
      </c>
      <c r="BX294" s="21" t="str">
        <f>IF($BG294=0,$AV294,findspace($AV294,BX$10))</f>
        <v/>
      </c>
      <c r="BY294" s="21" t="str">
        <f>IF($BG294=0,$AV294,findspace($AV294,BY$10))</f>
        <v/>
      </c>
      <c r="BZ294" s="21" t="str">
        <f>IF($BG294=0,$AV294,findspace($AV294,BZ$10))</f>
        <v/>
      </c>
      <c r="CA294" s="21" t="str">
        <f>IF($BG294=0,$AV294,findspace($AV294,CA$10))</f>
        <v/>
      </c>
    </row>
    <row r="295" spans="1:79" x14ac:dyDescent="0.35">
      <c r="A295" t="s">
        <v>1837</v>
      </c>
      <c r="B295" t="s">
        <v>3</v>
      </c>
      <c r="C295" t="s">
        <v>2905</v>
      </c>
      <c r="D295" t="s">
        <v>1837</v>
      </c>
      <c r="E295">
        <v>83</v>
      </c>
      <c r="F295" t="s">
        <v>3150</v>
      </c>
      <c r="G295" s="13">
        <v>0.95274374617264779</v>
      </c>
      <c r="I295">
        <v>12374</v>
      </c>
      <c r="J295" t="str">
        <f>K295&amp;L295</f>
        <v>IBCCOSChange Station Leave Used12374IBC83Shore Leave Used</v>
      </c>
      <c r="K295" t="str">
        <f>A295&amp;B295&amp;C295</f>
        <v>IBCCOSChange Station Leave Used</v>
      </c>
      <c r="L295" t="str">
        <f>I295&amp;D295&amp;E295&amp;F295</f>
        <v>12374IBC83Shore Leave Used</v>
      </c>
      <c r="M295" s="13">
        <f>G295</f>
        <v>0.95274374617264779</v>
      </c>
      <c r="N295" s="13"/>
      <c r="O295" s="19">
        <v>559</v>
      </c>
      <c r="P295">
        <f>COUNTIF(C$11:C$2024, C295)</f>
        <v>3</v>
      </c>
      <c r="Q295">
        <f>COUNTIF(F$11:F$177, F295)</f>
        <v>1</v>
      </c>
      <c r="R295" t="b">
        <f>A295=D295</f>
        <v>1</v>
      </c>
      <c r="S295" t="b">
        <f>A295&amp;B295&amp;C295=D295&amp;E295&amp;F295</f>
        <v>0</v>
      </c>
      <c r="V295" t="str">
        <f>IF($A295=V$10, $C295, "")</f>
        <v/>
      </c>
      <c r="W295" t="str">
        <f>IF($A295=W$10, $C295, "")</f>
        <v/>
      </c>
      <c r="X295" t="str">
        <f>IF($A295=X$10, $C295, "")</f>
        <v/>
      </c>
      <c r="Y295" t="str">
        <f>IF($A295=Y$10, $C295, "")</f>
        <v>Change Station Leave Used</v>
      </c>
      <c r="Z295" t="str">
        <f>IF($A295=Z$10, $C295, "")</f>
        <v/>
      </c>
      <c r="AB295" t="str">
        <f>IF($D295=AB$10, $F295, "")</f>
        <v/>
      </c>
      <c r="AC295" t="str">
        <f>IF($D295=AC$10, $F295, "")</f>
        <v/>
      </c>
      <c r="AD295" t="str">
        <f>IF($D295=AD$10, $F295, "")</f>
        <v/>
      </c>
      <c r="AE295" t="str">
        <f>IF($D295=AE$10, $F295, "")</f>
        <v>Shore Leave Used</v>
      </c>
      <c r="AF295" t="str">
        <f>IF($D295=AF$10, $F295, "")</f>
        <v/>
      </c>
      <c r="AH295">
        <f>COUNTIF(AI$11:AI$2024, AI295)</f>
        <v>1</v>
      </c>
      <c r="AI295" t="str">
        <f>V295&amp;AB295&amp;W295&amp;AC295&amp;X295&amp;AD295&amp;Y295&amp;AE295&amp;Z295&amp;AF295</f>
        <v>Change Station Leave UsedShore Leave Used</v>
      </c>
      <c r="AJ295">
        <f>IF(ROW()=11,1,IF(AK294+1=AK295,AJ294,AJ294+1))</f>
        <v>250</v>
      </c>
      <c r="AK295">
        <f>IF(AI295=AI294, AK294+1, 1)</f>
        <v>1</v>
      </c>
      <c r="AL295" s="26" t="str">
        <f>AM295&amp;AN295</f>
        <v>IBCCOSChange Station Leave Used12374IBC83Shore Leave Used</v>
      </c>
      <c r="AM295" t="str">
        <f>K295</f>
        <v>IBCCOSChange Station Leave Used</v>
      </c>
      <c r="AN295" t="str">
        <f>L295</f>
        <v>12374IBC83Shore Leave Used</v>
      </c>
      <c r="AO295">
        <f>COUNTIF(AM$11:AM$1107, AM295)</f>
        <v>3</v>
      </c>
      <c r="AP295">
        <f>COUNTIF(AN$11:AN$1107, AN295)</f>
        <v>7</v>
      </c>
      <c r="AQ295">
        <f>MATCH(AM295, AM$11:AM$1107, 0)</f>
        <v>224</v>
      </c>
      <c r="AR295">
        <f>MATCH(AN295, AN$11:AN$1107, 0)</f>
        <v>39</v>
      </c>
      <c r="AS295">
        <v>559</v>
      </c>
      <c r="AU295" t="str">
        <f>C295</f>
        <v>Change Station Leave Used</v>
      </c>
      <c r="AV295" t="str">
        <f>IF(F295="", "", F295)</f>
        <v>Shore Leave Used</v>
      </c>
      <c r="AW295" s="13">
        <f>M295</f>
        <v>0.95274374617264779</v>
      </c>
      <c r="AX295" t="e">
        <f>VLOOKUP(AI295, UniquePairs!A$5:A$2000, 1, FALSE)</f>
        <v>#N/A</v>
      </c>
      <c r="AY295" t="str">
        <f>IFERROR(INDEX(UniquePairs!A$5:K$1000, MATCH(AL295, UniquePairs!A$5:A$1000, 0), 10), "")</f>
        <v/>
      </c>
      <c r="AZ295" s="13">
        <f>IF(AY295&lt;&gt;"", AY295, AW295)</f>
        <v>0.95274374617264779</v>
      </c>
      <c r="BA295" t="str">
        <f>IF(AZ295=0,"None",IF(AZ295&lt;0.6,"Weak",IF(AZ295&lt;0.7,"Review",IF(AZ295&lt;0.8,"Good",IF(AZ295&lt;0.9,"Very Good","Solid")))))</f>
        <v>Solid</v>
      </c>
      <c r="BB295" s="28" t="str">
        <f>IF(AJ294=AJ295, BB294, BC295)</f>
        <v>Leave Used</v>
      </c>
      <c r="BC295" t="str">
        <f>IF(AV295="",AU295,StringMatch(AU295,AV295,TRUE))</f>
        <v>Leave Used</v>
      </c>
      <c r="BD295" t="str">
        <f>TRIM(SUBSTITUTE(SUBSTITUTE(SUBSTITUTE(SUBSTITUTE(SUBSTITUTE(SUBSTITUTE(SUBSTITUTE(SUBSTITUTE(SUBSTITUTE(SUBSTITUTE(AU295,BR295,""),BS295,""),BT295,""),BU295,""),BV295,""),BW295,""),BX295,""),BY295,""),BZ295,""),CA295,""))</f>
        <v>Change Station</v>
      </c>
      <c r="BE295" t="str">
        <f>TRIM(SUBSTITUTE(SUBSTITUTE(SUBSTITUTE(SUBSTITUTE(SUBSTITUTE(SUBSTITUTE(SUBSTITUTE(SUBSTITUTE(SUBSTITUTE(SUBSTITUTE(AV295,BH295,""),BI295,""),BJ295,""),BK295,""),BL295,""),BM295,""),BN295,""),BO295,""),BP295,""),BQ295,""))</f>
        <v>Shore</v>
      </c>
      <c r="BF295" s="21">
        <f>LEN(AU295)-LEN(SUBSTITUTE(AU295," ",""))</f>
        <v>3</v>
      </c>
      <c r="BG295" s="21">
        <f>LEN(AV295)-LEN(SUBSTITUTE(AV295," ",""))</f>
        <v>2</v>
      </c>
      <c r="BH295" s="21" t="str">
        <f>IF(BF295=0,AU295,findspace($AU295,BH$10))</f>
        <v>Change</v>
      </c>
      <c r="BI295" s="21" t="str">
        <f>IF(BH295=0,AN295,findspace($AU295,BI$10))</f>
        <v>Station</v>
      </c>
      <c r="BJ295" s="21" t="str">
        <f>IF(BI295=0,AV295,findspace($AU295,BJ$10))</f>
        <v>Leave</v>
      </c>
      <c r="BK295" s="21" t="str">
        <f>IF(BJ295=0,AW295,findspace($AU295,BK$10))</f>
        <v>Used</v>
      </c>
      <c r="BL295" s="21" t="str">
        <f>IF(BK295=0,AX295,findspace($AU295,BL$10))</f>
        <v/>
      </c>
      <c r="BM295" s="21" t="str">
        <f>IF(BL295=0,BF295,findspace($AU295,BM$10))</f>
        <v/>
      </c>
      <c r="BN295" s="21" t="str">
        <f>IF(BM295=0,BH295,findspace($AU295,BN$10))</f>
        <v/>
      </c>
      <c r="BO295" s="21" t="str">
        <f>IF(BN295=0,BI295,findspace($AU295,BO$10))</f>
        <v/>
      </c>
      <c r="BR295" s="21" t="str">
        <f>IF($BG295=0,$AV295,findspace($AV295,BR$10))</f>
        <v>Shore</v>
      </c>
      <c r="BS295" s="21" t="str">
        <f>IF($BG295=0,$AV295,findspace($AV295,BS$10))</f>
        <v>Leave</v>
      </c>
      <c r="BT295" s="21" t="str">
        <f>IF($BG295=0,$AV295,findspace($AV295,BT$10))</f>
        <v>Used</v>
      </c>
      <c r="BU295" s="21" t="str">
        <f>IF($BG295=0,$AV295,findspace($AV295,BU$10))</f>
        <v/>
      </c>
      <c r="BV295" s="21" t="str">
        <f>IF($BG295=0,$AV295,findspace($AV295,BV$10))</f>
        <v/>
      </c>
      <c r="BW295" s="21" t="str">
        <f>IF($BG295=0,$AV295,findspace($AV295,BW$10))</f>
        <v/>
      </c>
      <c r="BX295" s="21" t="str">
        <f>IF($BG295=0,$AV295,findspace($AV295,BX$10))</f>
        <v/>
      </c>
      <c r="BY295" s="21" t="str">
        <f>IF($BG295=0,$AV295,findspace($AV295,BY$10))</f>
        <v/>
      </c>
      <c r="BZ295" s="21" t="str">
        <f>IF($BG295=0,$AV295,findspace($AV295,BZ$10))</f>
        <v/>
      </c>
      <c r="CA295" s="21" t="str">
        <f>IF($BG295=0,$AV295,findspace($AV295,CA$10))</f>
        <v/>
      </c>
    </row>
    <row r="296" spans="1:79" x14ac:dyDescent="0.35">
      <c r="A296" t="s">
        <v>1837</v>
      </c>
      <c r="B296" t="s">
        <v>2870</v>
      </c>
      <c r="C296" t="s">
        <v>2871</v>
      </c>
      <c r="D296" t="s">
        <v>1837</v>
      </c>
      <c r="E296" t="s">
        <v>2888</v>
      </c>
      <c r="F296" t="s">
        <v>2891</v>
      </c>
      <c r="G296" s="13">
        <v>0.95220700152207005</v>
      </c>
      <c r="I296">
        <v>12374</v>
      </c>
      <c r="J296" t="str">
        <f>K296&amp;L296</f>
        <v>IBC02ZAnnual Leave Balance12374IBC***Annual Leave Use Lose Balance</v>
      </c>
      <c r="K296" t="str">
        <f>A296&amp;B296&amp;C296</f>
        <v>IBC02ZAnnual Leave Balance</v>
      </c>
      <c r="L296" t="str">
        <f>I296&amp;D296&amp;E296&amp;F296</f>
        <v>12374IBC***Annual Leave Use Lose Balance</v>
      </c>
      <c r="M296" s="13">
        <f>G296</f>
        <v>0.95220700152207005</v>
      </c>
      <c r="N296" s="13"/>
      <c r="O296" s="19">
        <v>985</v>
      </c>
      <c r="P296">
        <f>COUNTIF(C$11:C$2024, C296)</f>
        <v>3</v>
      </c>
      <c r="Q296">
        <f>COUNTIF(F$11:F$177, F296)</f>
        <v>0</v>
      </c>
      <c r="R296" t="b">
        <f>A296=D296</f>
        <v>1</v>
      </c>
      <c r="S296" t="b">
        <f>A296&amp;B296&amp;C296=D296&amp;E296&amp;F296</f>
        <v>0</v>
      </c>
      <c r="V296" t="str">
        <f>IF($A296=V$10, $C296, "")</f>
        <v/>
      </c>
      <c r="W296" t="str">
        <f>IF($A296=W$10, $C296, "")</f>
        <v/>
      </c>
      <c r="X296" t="str">
        <f>IF($A296=X$10, $C296, "")</f>
        <v/>
      </c>
      <c r="Y296" t="str">
        <f>IF($A296=Y$10, $C296, "")</f>
        <v>Annual Leave Balance</v>
      </c>
      <c r="Z296" t="str">
        <f>IF($A296=Z$10, $C296, "")</f>
        <v/>
      </c>
      <c r="AB296" t="str">
        <f>IF($D296=AB$10, $F296, "")</f>
        <v/>
      </c>
      <c r="AC296" t="str">
        <f>IF($D296=AC$10, $F296, "")</f>
        <v/>
      </c>
      <c r="AD296" t="str">
        <f>IF($D296=AD$10, $F296, "")</f>
        <v/>
      </c>
      <c r="AE296" t="str">
        <f>IF($D296=AE$10, $F296, "")</f>
        <v>Annual Leave Use Lose Balance</v>
      </c>
      <c r="AF296" t="str">
        <f>IF($D296=AF$10, $F296, "")</f>
        <v/>
      </c>
      <c r="AH296">
        <f>COUNTIF(AI$11:AI$2024, AI296)</f>
        <v>1</v>
      </c>
      <c r="AI296" t="str">
        <f>V296&amp;AB296&amp;W296&amp;AC296&amp;X296&amp;AD296&amp;Y296&amp;AE296&amp;Z296&amp;AF296</f>
        <v>Annual Leave BalanceAnnual Leave Use Lose Balance</v>
      </c>
      <c r="AJ296">
        <f>IF(ROW()=11,1,IF(AK295+1=AK296,AJ295,AJ295+1))</f>
        <v>251</v>
      </c>
      <c r="AK296">
        <f>IF(AI296=AI295, AK295+1, 1)</f>
        <v>1</v>
      </c>
      <c r="AL296" s="26" t="str">
        <f>AM296&amp;AN296</f>
        <v>IBC02ZAnnual Leave Balance12374IBC***Annual Leave Use Lose Balance</v>
      </c>
      <c r="AM296" t="str">
        <f>K296</f>
        <v>IBC02ZAnnual Leave Balance</v>
      </c>
      <c r="AN296" t="str">
        <f>L296</f>
        <v>12374IBC***Annual Leave Use Lose Balance</v>
      </c>
      <c r="AO296">
        <f>COUNTIF(AM$11:AM$1107, AM296)</f>
        <v>3</v>
      </c>
      <c r="AP296">
        <f>COUNTIF(AN$11:AN$1107, AN296)</f>
        <v>2</v>
      </c>
      <c r="AQ296">
        <f>MATCH(AM296, AM$11:AM$1107, 0)</f>
        <v>48</v>
      </c>
      <c r="AR296">
        <f>MATCH(AN296, AN$11:AN$1107, 0)</f>
        <v>286</v>
      </c>
      <c r="AS296">
        <v>985</v>
      </c>
      <c r="AU296" t="str">
        <f>C296</f>
        <v>Annual Leave Balance</v>
      </c>
      <c r="AV296" t="str">
        <f>IF(F296="", "", F296)</f>
        <v>Annual Leave Use Lose Balance</v>
      </c>
      <c r="AW296" s="13">
        <f>M296</f>
        <v>0.95220700152207005</v>
      </c>
      <c r="AX296" t="e">
        <f>VLOOKUP(AI296, UniquePairs!A$5:A$2000, 1, FALSE)</f>
        <v>#N/A</v>
      </c>
      <c r="AY296" t="str">
        <f>IFERROR(INDEX(UniquePairs!A$5:K$1000, MATCH(AL296, UniquePairs!A$5:A$1000, 0), 10), "")</f>
        <v/>
      </c>
      <c r="AZ296" s="13">
        <f>IF(AY296&lt;&gt;"", AY296, AW296)</f>
        <v>0.95220700152207005</v>
      </c>
      <c r="BA296" t="str">
        <f>IF(AZ296=0,"None",IF(AZ296&lt;0.6,"Weak",IF(AZ296&lt;0.7,"Review",IF(AZ296&lt;0.8,"Good",IF(AZ296&lt;0.9,"Very Good","Solid")))))</f>
        <v>Solid</v>
      </c>
      <c r="BB296" s="28" t="str">
        <f>IF(AJ295=AJ296, BB295, BC296)</f>
        <v>Annual Leave Balance</v>
      </c>
      <c r="BC296" t="str">
        <f>IF(AV296="",AU296,StringMatch(AU296,AV296,TRUE))</f>
        <v>Annual Leave Balance</v>
      </c>
      <c r="BD296" t="str">
        <f>TRIM(SUBSTITUTE(SUBSTITUTE(SUBSTITUTE(SUBSTITUTE(SUBSTITUTE(SUBSTITUTE(SUBSTITUTE(SUBSTITUTE(SUBSTITUTE(SUBSTITUTE(AU296,BR296,""),BS296,""),BT296,""),BU296,""),BV296,""),BW296,""),BX296,""),BY296,""),BZ296,""),CA296,""))</f>
        <v/>
      </c>
      <c r="BE296" t="str">
        <f>TRIM(SUBSTITUTE(SUBSTITUTE(SUBSTITUTE(SUBSTITUTE(SUBSTITUTE(SUBSTITUTE(SUBSTITUTE(SUBSTITUTE(SUBSTITUTE(SUBSTITUTE(AV296,BH296,""),BI296,""),BJ296,""),BK296,""),BL296,""),BM296,""),BN296,""),BO296,""),BP296,""),BQ296,""))</f>
        <v>Use Lose</v>
      </c>
      <c r="BF296" s="21">
        <f>LEN(AU296)-LEN(SUBSTITUTE(AU296," ",""))</f>
        <v>2</v>
      </c>
      <c r="BG296" s="21">
        <f>LEN(AV296)-LEN(SUBSTITUTE(AV296," ",""))</f>
        <v>4</v>
      </c>
      <c r="BH296" s="21" t="str">
        <f>IF(BF296=0,AU296,findspace($AU296,BH$10))</f>
        <v>Annual</v>
      </c>
      <c r="BI296" s="21" t="str">
        <f>IF(BH296=0,AN296,findspace($AU296,BI$10))</f>
        <v>Leave</v>
      </c>
      <c r="BJ296" s="21" t="str">
        <f>IF(BI296=0,AV296,findspace($AU296,BJ$10))</f>
        <v>Balance</v>
      </c>
      <c r="BK296" s="21" t="str">
        <f>IF(BJ296=0,AW296,findspace($AU296,BK$10))</f>
        <v/>
      </c>
      <c r="BL296" s="21" t="str">
        <f>IF(BK296=0,AX296,findspace($AU296,BL$10))</f>
        <v/>
      </c>
      <c r="BM296" s="21" t="str">
        <f>IF(BL296=0,BF296,findspace($AU296,BM$10))</f>
        <v/>
      </c>
      <c r="BN296" s="21" t="str">
        <f>IF(BM296=0,BH296,findspace($AU296,BN$10))</f>
        <v/>
      </c>
      <c r="BO296" s="21" t="str">
        <f>IF(BN296=0,BI296,findspace($AU296,BO$10))</f>
        <v/>
      </c>
      <c r="BR296" s="21" t="str">
        <f>IF($BG296=0,$AV296,findspace($AV296,BR$10))</f>
        <v>Annual</v>
      </c>
      <c r="BS296" s="21" t="str">
        <f>IF($BG296=0,$AV296,findspace($AV296,BS$10))</f>
        <v>Leave</v>
      </c>
      <c r="BT296" s="21" t="str">
        <f>IF($BG296=0,$AV296,findspace($AV296,BT$10))</f>
        <v>Use</v>
      </c>
      <c r="BU296" s="21" t="str">
        <f>IF($BG296=0,$AV296,findspace($AV296,BU$10))</f>
        <v>Lose</v>
      </c>
      <c r="BV296" s="21" t="str">
        <f>IF($BG296=0,$AV296,findspace($AV296,BV$10))</f>
        <v>Balance</v>
      </c>
      <c r="BW296" s="21" t="str">
        <f>IF($BG296=0,$AV296,findspace($AV296,BW$10))</f>
        <v/>
      </c>
      <c r="BX296" s="21" t="str">
        <f>IF($BG296=0,$AV296,findspace($AV296,BX$10))</f>
        <v/>
      </c>
      <c r="BY296" s="21" t="str">
        <f>IF($BG296=0,$AV296,findspace($AV296,BY$10))</f>
        <v/>
      </c>
      <c r="BZ296" s="21" t="str">
        <f>IF($BG296=0,$AV296,findspace($AV296,BZ$10))</f>
        <v/>
      </c>
      <c r="CA296" s="21" t="str">
        <f>IF($BG296=0,$AV296,findspace($AV296,CA$10))</f>
        <v/>
      </c>
    </row>
    <row r="297" spans="1:79" x14ac:dyDescent="0.35">
      <c r="A297" t="s">
        <v>1837</v>
      </c>
      <c r="B297" t="s">
        <v>2888</v>
      </c>
      <c r="C297" t="s">
        <v>2891</v>
      </c>
      <c r="D297" t="s">
        <v>1837</v>
      </c>
      <c r="E297" t="s">
        <v>2870</v>
      </c>
      <c r="F297" t="s">
        <v>2871</v>
      </c>
      <c r="G297" s="13">
        <v>0.95220700152207005</v>
      </c>
      <c r="I297">
        <v>12374</v>
      </c>
      <c r="J297" t="str">
        <f>K297&amp;L297</f>
        <v>IBC***Annual Leave Use Lose Balance12374IBC02ZAnnual Leave Balance</v>
      </c>
      <c r="K297" t="str">
        <f>A297&amp;B297&amp;C297</f>
        <v>IBC***Annual Leave Use Lose Balance</v>
      </c>
      <c r="L297" t="str">
        <f>I297&amp;D297&amp;E297&amp;F297</f>
        <v>12374IBC02ZAnnual Leave Balance</v>
      </c>
      <c r="M297" s="13">
        <f>G297</f>
        <v>0.95220700152207005</v>
      </c>
      <c r="N297" s="13"/>
      <c r="O297" s="19">
        <v>65</v>
      </c>
      <c r="P297">
        <f>COUNTIF(C$11:C$2024, C297)</f>
        <v>3</v>
      </c>
      <c r="Q297">
        <f>COUNTIF(F$11:F$177, F297)</f>
        <v>1</v>
      </c>
      <c r="R297" t="b">
        <f>A297=D297</f>
        <v>1</v>
      </c>
      <c r="S297" t="b">
        <f>A297&amp;B297&amp;C297=D297&amp;E297&amp;F297</f>
        <v>0</v>
      </c>
      <c r="V297" t="str">
        <f>IF($A297=V$10, $C297, "")</f>
        <v/>
      </c>
      <c r="W297" t="str">
        <f>IF($A297=W$10, $C297, "")</f>
        <v/>
      </c>
      <c r="X297" t="str">
        <f>IF($A297=X$10, $C297, "")</f>
        <v/>
      </c>
      <c r="Y297" t="str">
        <f>IF($A297=Y$10, $C297, "")</f>
        <v>Annual Leave Use Lose Balance</v>
      </c>
      <c r="Z297" t="str">
        <f>IF($A297=Z$10, $C297, "")</f>
        <v/>
      </c>
      <c r="AB297" t="str">
        <f>IF($D297=AB$10, $F297, "")</f>
        <v/>
      </c>
      <c r="AC297" t="str">
        <f>IF($D297=AC$10, $F297, "")</f>
        <v/>
      </c>
      <c r="AD297" t="str">
        <f>IF($D297=AD$10, $F297, "")</f>
        <v/>
      </c>
      <c r="AE297" t="str">
        <f>IF($D297=AE$10, $F297, "")</f>
        <v>Annual Leave Balance</v>
      </c>
      <c r="AF297" t="str">
        <f>IF($D297=AF$10, $F297, "")</f>
        <v/>
      </c>
      <c r="AH297">
        <f>COUNTIF(AI$11:AI$2024, AI297)</f>
        <v>1</v>
      </c>
      <c r="AI297" t="str">
        <f>V297&amp;AB297&amp;W297&amp;AC297&amp;X297&amp;AD297&amp;Y297&amp;AE297&amp;Z297&amp;AF297</f>
        <v>Annual Leave Use Lose BalanceAnnual Leave Balance</v>
      </c>
      <c r="AJ297">
        <f>IF(ROW()=11,1,IF(AK296+1=AK297,AJ296,AJ296+1))</f>
        <v>252</v>
      </c>
      <c r="AK297">
        <f>IF(AI297=AI296, AK296+1, 1)</f>
        <v>1</v>
      </c>
      <c r="AL297" s="26" t="str">
        <f>AM297&amp;AN297</f>
        <v>IBC***Annual Leave Use Lose Balance12374IBC02ZAnnual Leave Balance</v>
      </c>
      <c r="AM297" t="str">
        <f>K297</f>
        <v>IBC***Annual Leave Use Lose Balance</v>
      </c>
      <c r="AN297" t="str">
        <f>L297</f>
        <v>12374IBC02ZAnnual Leave Balance</v>
      </c>
      <c r="AO297">
        <f>COUNTIF(AM$11:AM$1107, AM297)</f>
        <v>3</v>
      </c>
      <c r="AP297">
        <f>COUNTIF(AN$11:AN$1107, AN297)</f>
        <v>2</v>
      </c>
      <c r="AQ297">
        <f>MATCH(AM297, AM$11:AM$1107, 0)</f>
        <v>287</v>
      </c>
      <c r="AR297">
        <f>MATCH(AN297, AN$11:AN$1107, 0)</f>
        <v>49</v>
      </c>
      <c r="AS297">
        <v>65</v>
      </c>
      <c r="AU297" t="str">
        <f>C297</f>
        <v>Annual Leave Use Lose Balance</v>
      </c>
      <c r="AV297" t="str">
        <f>IF(F297="", "", F297)</f>
        <v>Annual Leave Balance</v>
      </c>
      <c r="AW297" s="13">
        <f>M297</f>
        <v>0.95220700152207005</v>
      </c>
      <c r="AX297" t="e">
        <f>VLOOKUP(AI297, UniquePairs!A$5:A$2000, 1, FALSE)</f>
        <v>#N/A</v>
      </c>
      <c r="AY297" t="str">
        <f>IFERROR(INDEX(UniquePairs!A$5:K$1000, MATCH(AL297, UniquePairs!A$5:A$1000, 0), 10), "")</f>
        <v/>
      </c>
      <c r="AZ297" s="13">
        <f>IF(AY297&lt;&gt;"", AY297, AW297)</f>
        <v>0.95220700152207005</v>
      </c>
      <c r="BA297" t="str">
        <f>IF(AZ297=0,"None",IF(AZ297&lt;0.6,"Weak",IF(AZ297&lt;0.7,"Review",IF(AZ297&lt;0.8,"Good",IF(AZ297&lt;0.9,"Very Good","Solid")))))</f>
        <v>Solid</v>
      </c>
      <c r="BB297" s="28" t="str">
        <f>IF(AJ296=AJ297, BB296, BC297)</f>
        <v>Annual Leave Balance</v>
      </c>
      <c r="BC297" t="str">
        <f>IF(AV297="",AU297,StringMatch(AU297,AV297,TRUE))</f>
        <v>Annual Leave Balance</v>
      </c>
      <c r="BD297" t="str">
        <f>TRIM(SUBSTITUTE(SUBSTITUTE(SUBSTITUTE(SUBSTITUTE(SUBSTITUTE(SUBSTITUTE(SUBSTITUTE(SUBSTITUTE(SUBSTITUTE(SUBSTITUTE(AU297,BR297,""),BS297,""),BT297,""),BU297,""),BV297,""),BW297,""),BX297,""),BY297,""),BZ297,""),CA297,""))</f>
        <v>Use Lose</v>
      </c>
      <c r="BE297" t="str">
        <f>TRIM(SUBSTITUTE(SUBSTITUTE(SUBSTITUTE(SUBSTITUTE(SUBSTITUTE(SUBSTITUTE(SUBSTITUTE(SUBSTITUTE(SUBSTITUTE(SUBSTITUTE(AV297,BH297,""),BI297,""),BJ297,""),BK297,""),BL297,""),BM297,""),BN297,""),BO297,""),BP297,""),BQ297,""))</f>
        <v/>
      </c>
      <c r="BF297" s="21">
        <f>LEN(AU297)-LEN(SUBSTITUTE(AU297," ",""))</f>
        <v>4</v>
      </c>
      <c r="BG297" s="21">
        <f>LEN(AV297)-LEN(SUBSTITUTE(AV297," ",""))</f>
        <v>2</v>
      </c>
      <c r="BH297" s="21" t="str">
        <f>IF(BF297=0,AU297,findspace($AU297,BH$10))</f>
        <v>Annual</v>
      </c>
      <c r="BI297" s="21" t="str">
        <f>IF(BH297=0,AN297,findspace($AU297,BI$10))</f>
        <v>Leave</v>
      </c>
      <c r="BJ297" s="21" t="str">
        <f>IF(BI297=0,AV297,findspace($AU297,BJ$10))</f>
        <v>Use</v>
      </c>
      <c r="BK297" s="21" t="str">
        <f>IF(BJ297=0,AW297,findspace($AU297,BK$10))</f>
        <v>Lose</v>
      </c>
      <c r="BL297" s="21" t="str">
        <f>IF(BK297=0,AX297,findspace($AU297,BL$10))</f>
        <v>Balance</v>
      </c>
      <c r="BM297" s="21" t="str">
        <f>IF(BL297=0,BF297,findspace($AU297,BM$10))</f>
        <v/>
      </c>
      <c r="BN297" s="21" t="str">
        <f>IF(BM297=0,BH297,findspace($AU297,BN$10))</f>
        <v/>
      </c>
      <c r="BO297" s="21" t="str">
        <f>IF(BN297=0,BI297,findspace($AU297,BO$10))</f>
        <v/>
      </c>
      <c r="BR297" s="21" t="str">
        <f>IF($BG297=0,$AV297,findspace($AV297,BR$10))</f>
        <v>Annual</v>
      </c>
      <c r="BS297" s="21" t="str">
        <f>IF($BG297=0,$AV297,findspace($AV297,BS$10))</f>
        <v>Leave</v>
      </c>
      <c r="BT297" s="21" t="str">
        <f>IF($BG297=0,$AV297,findspace($AV297,BT$10))</f>
        <v>Balance</v>
      </c>
      <c r="BU297" s="21" t="str">
        <f>IF($BG297=0,$AV297,findspace($AV297,BU$10))</f>
        <v/>
      </c>
      <c r="BV297" s="21" t="str">
        <f>IF($BG297=0,$AV297,findspace($AV297,BV$10))</f>
        <v/>
      </c>
      <c r="BW297" s="21" t="str">
        <f>IF($BG297=0,$AV297,findspace($AV297,BW$10))</f>
        <v/>
      </c>
      <c r="BX297" s="21" t="str">
        <f>IF($BG297=0,$AV297,findspace($AV297,BX$10))</f>
        <v/>
      </c>
      <c r="BY297" s="21" t="str">
        <f>IF($BG297=0,$AV297,findspace($AV297,BY$10))</f>
        <v/>
      </c>
      <c r="BZ297" s="21" t="str">
        <f>IF($BG297=0,$AV297,findspace($AV297,BZ$10))</f>
        <v/>
      </c>
      <c r="CA297" s="21" t="str">
        <f>IF($BG297=0,$AV297,findspace($AV297,CA$10))</f>
        <v/>
      </c>
    </row>
    <row r="298" spans="1:79" x14ac:dyDescent="0.35">
      <c r="A298" t="s">
        <v>1837</v>
      </c>
      <c r="B298" t="s">
        <v>3178</v>
      </c>
      <c r="C298" t="s">
        <v>3179</v>
      </c>
      <c r="D298" t="s">
        <v>1837</v>
      </c>
      <c r="E298">
        <v>30</v>
      </c>
      <c r="F298" t="s">
        <v>3158</v>
      </c>
      <c r="G298" s="13">
        <v>0.95209125475285172</v>
      </c>
      <c r="I298">
        <v>12374</v>
      </c>
      <c r="J298" t="str">
        <f>K298&amp;L298</f>
        <v>IBCSLASick Leave For Adoption Used12374IBC30Sick Leave Used</v>
      </c>
      <c r="K298" t="str">
        <f>A298&amp;B298&amp;C298</f>
        <v>IBCSLASick Leave For Adoption Used</v>
      </c>
      <c r="L298" t="str">
        <f>I298&amp;D298&amp;E298&amp;F298</f>
        <v>12374IBC30Sick Leave Used</v>
      </c>
      <c r="M298" s="13">
        <f>G298</f>
        <v>0.95209125475285172</v>
      </c>
      <c r="N298" s="13"/>
      <c r="O298" s="19">
        <v>966</v>
      </c>
      <c r="P298">
        <f>COUNTIF(C$11:C$2024, C298)</f>
        <v>3</v>
      </c>
      <c r="Q298">
        <f>COUNTIF(F$11:F$177, F298)</f>
        <v>3</v>
      </c>
      <c r="R298" t="b">
        <f>A298=D298</f>
        <v>1</v>
      </c>
      <c r="S298" t="b">
        <f>A298&amp;B298&amp;C298=D298&amp;E298&amp;F298</f>
        <v>0</v>
      </c>
      <c r="V298" t="str">
        <f>IF($A298=V$10, $C298, "")</f>
        <v/>
      </c>
      <c r="W298" t="str">
        <f>IF($A298=W$10, $C298, "")</f>
        <v/>
      </c>
      <c r="X298" t="str">
        <f>IF($A298=X$10, $C298, "")</f>
        <v/>
      </c>
      <c r="Y298" t="str">
        <f>IF($A298=Y$10, $C298, "")</f>
        <v>Sick Leave For Adoption Used</v>
      </c>
      <c r="Z298" t="str">
        <f>IF($A298=Z$10, $C298, "")</f>
        <v/>
      </c>
      <c r="AB298" t="str">
        <f>IF($D298=AB$10, $F298, "")</f>
        <v/>
      </c>
      <c r="AC298" t="str">
        <f>IF($D298=AC$10, $F298, "")</f>
        <v/>
      </c>
      <c r="AD298" t="str">
        <f>IF($D298=AD$10, $F298, "")</f>
        <v/>
      </c>
      <c r="AE298" t="str">
        <f>IF($D298=AE$10, $F298, "")</f>
        <v>Sick Leave Used</v>
      </c>
      <c r="AF298" t="str">
        <f>IF($D298=AF$10, $F298, "")</f>
        <v/>
      </c>
      <c r="AH298">
        <f>COUNTIF(AI$11:AI$2024, AI298)</f>
        <v>1</v>
      </c>
      <c r="AI298" t="str">
        <f>V298&amp;AB298&amp;W298&amp;AC298&amp;X298&amp;AD298&amp;Y298&amp;AE298&amp;Z298&amp;AF298</f>
        <v>Sick Leave For Adoption UsedSick Leave Used</v>
      </c>
      <c r="AJ298">
        <f>IF(ROW()=11,1,IF(AK297+1=AK298,AJ297,AJ297+1))</f>
        <v>253</v>
      </c>
      <c r="AK298">
        <f>IF(AI298=AI297, AK297+1, 1)</f>
        <v>1</v>
      </c>
      <c r="AL298" s="26" t="str">
        <f>AM298&amp;AN298</f>
        <v>IBCSLASick Leave For Adoption Used12374IBC30Sick Leave Used</v>
      </c>
      <c r="AM298" t="str">
        <f>K298</f>
        <v>IBCSLASick Leave For Adoption Used</v>
      </c>
      <c r="AN298" t="str">
        <f>L298</f>
        <v>12374IBC30Sick Leave Used</v>
      </c>
      <c r="AO298">
        <f>COUNTIF(AM$11:AM$1107, AM298)</f>
        <v>3</v>
      </c>
      <c r="AP298">
        <f>COUNTIF(AN$11:AN$1107, AN298)</f>
        <v>12</v>
      </c>
      <c r="AQ298">
        <f>MATCH(AM298, AM$11:AM$1107, 0)</f>
        <v>288</v>
      </c>
      <c r="AR298">
        <f>MATCH(AN298, AN$11:AN$1107, 0)</f>
        <v>24</v>
      </c>
      <c r="AS298">
        <v>966</v>
      </c>
      <c r="AU298" t="str">
        <f>C298</f>
        <v>Sick Leave For Adoption Used</v>
      </c>
      <c r="AV298" t="str">
        <f>IF(F298="", "", F298)</f>
        <v>Sick Leave Used</v>
      </c>
      <c r="AW298" s="13">
        <f>M298</f>
        <v>0.95209125475285172</v>
      </c>
      <c r="AX298" t="e">
        <f>VLOOKUP(AI298, UniquePairs!A$5:A$2000, 1, FALSE)</f>
        <v>#N/A</v>
      </c>
      <c r="AY298" t="str">
        <f>IFERROR(INDEX(UniquePairs!A$5:K$1000, MATCH(AL298, UniquePairs!A$5:A$1000, 0), 10), "")</f>
        <v/>
      </c>
      <c r="AZ298" s="13">
        <f>IF(AY298&lt;&gt;"", AY298, AW298)</f>
        <v>0.95209125475285172</v>
      </c>
      <c r="BA298" t="str">
        <f>IF(AZ298=0,"None",IF(AZ298&lt;0.6,"Weak",IF(AZ298&lt;0.7,"Review",IF(AZ298&lt;0.8,"Good",IF(AZ298&lt;0.9,"Very Good","Solid")))))</f>
        <v>Solid</v>
      </c>
      <c r="BB298" s="28" t="str">
        <f>IF(AJ297=AJ298, BB297, BC298)</f>
        <v>Sick Leave Used</v>
      </c>
      <c r="BC298" t="str">
        <f>IF(AV298="",AU298,StringMatch(AU298,AV298,TRUE))</f>
        <v>Sick Leave Used</v>
      </c>
      <c r="BD298" t="str">
        <f>TRIM(SUBSTITUTE(SUBSTITUTE(SUBSTITUTE(SUBSTITUTE(SUBSTITUTE(SUBSTITUTE(SUBSTITUTE(SUBSTITUTE(SUBSTITUTE(SUBSTITUTE(AU298,BR298,""),BS298,""),BT298,""),BU298,""),BV298,""),BW298,""),BX298,""),BY298,""),BZ298,""),CA298,""))</f>
        <v>For Adoption</v>
      </c>
      <c r="BE298" t="str">
        <f>TRIM(SUBSTITUTE(SUBSTITUTE(SUBSTITUTE(SUBSTITUTE(SUBSTITUTE(SUBSTITUTE(SUBSTITUTE(SUBSTITUTE(SUBSTITUTE(SUBSTITUTE(AV298,BH298,""),BI298,""),BJ298,""),BK298,""),BL298,""),BM298,""),BN298,""),BO298,""),BP298,""),BQ298,""))</f>
        <v/>
      </c>
      <c r="BF298" s="21">
        <f>LEN(AU298)-LEN(SUBSTITUTE(AU298," ",""))</f>
        <v>4</v>
      </c>
      <c r="BG298" s="21">
        <f>LEN(AV298)-LEN(SUBSTITUTE(AV298," ",""))</f>
        <v>2</v>
      </c>
      <c r="BH298" s="21" t="str">
        <f>IF(BF298=0,AU298,findspace($AU298,BH$10))</f>
        <v>Sick</v>
      </c>
      <c r="BI298" s="21" t="str">
        <f>IF(BH298=0,AN298,findspace($AU298,BI$10))</f>
        <v>Leave</v>
      </c>
      <c r="BJ298" s="21" t="str">
        <f>IF(BI298=0,AV298,findspace($AU298,BJ$10))</f>
        <v>For</v>
      </c>
      <c r="BK298" s="21" t="str">
        <f>IF(BJ298=0,AW298,findspace($AU298,BK$10))</f>
        <v>Adoption</v>
      </c>
      <c r="BL298" s="21" t="str">
        <f>IF(BK298=0,AX298,findspace($AU298,BL$10))</f>
        <v>Used</v>
      </c>
      <c r="BM298" s="21" t="str">
        <f>IF(BL298=0,BF298,findspace($AU298,BM$10))</f>
        <v/>
      </c>
      <c r="BN298" s="21" t="str">
        <f>IF(BM298=0,BH298,findspace($AU298,BN$10))</f>
        <v/>
      </c>
      <c r="BO298" s="21" t="str">
        <f>IF(BN298=0,BI298,findspace($AU298,BO$10))</f>
        <v/>
      </c>
      <c r="BR298" s="21" t="str">
        <f>IF($BG298=0,$AV298,findspace($AV298,BR$10))</f>
        <v>Sick</v>
      </c>
      <c r="BS298" s="21" t="str">
        <f>IF($BG298=0,$AV298,findspace($AV298,BS$10))</f>
        <v>Leave</v>
      </c>
      <c r="BT298" s="21" t="str">
        <f>IF($BG298=0,$AV298,findspace($AV298,BT$10))</f>
        <v>Used</v>
      </c>
      <c r="BU298" s="21" t="str">
        <f>IF($BG298=0,$AV298,findspace($AV298,BU$10))</f>
        <v/>
      </c>
      <c r="BV298" s="21" t="str">
        <f>IF($BG298=0,$AV298,findspace($AV298,BV$10))</f>
        <v/>
      </c>
      <c r="BW298" s="21" t="str">
        <f>IF($BG298=0,$AV298,findspace($AV298,BW$10))</f>
        <v/>
      </c>
      <c r="BX298" s="21" t="str">
        <f>IF($BG298=0,$AV298,findspace($AV298,BX$10))</f>
        <v/>
      </c>
      <c r="BY298" s="21" t="str">
        <f>IF($BG298=0,$AV298,findspace($AV298,BY$10))</f>
        <v/>
      </c>
      <c r="BZ298" s="21" t="str">
        <f>IF($BG298=0,$AV298,findspace($AV298,BZ$10))</f>
        <v/>
      </c>
      <c r="CA298" s="21" t="str">
        <f>IF($BG298=0,$AV298,findspace($AV298,CA$10))</f>
        <v/>
      </c>
    </row>
    <row r="299" spans="1:79" x14ac:dyDescent="0.35">
      <c r="A299" t="s">
        <v>1836</v>
      </c>
      <c r="B299">
        <v>23</v>
      </c>
      <c r="C299" t="s">
        <v>3419</v>
      </c>
      <c r="D299" t="s">
        <v>1836</v>
      </c>
      <c r="E299">
        <v>25</v>
      </c>
      <c r="F299" t="s">
        <v>3425</v>
      </c>
      <c r="G299" s="13">
        <v>0.95198315198315198</v>
      </c>
      <c r="I299">
        <v>12374</v>
      </c>
      <c r="J299" t="str">
        <f>K299&amp;L299</f>
        <v>GSA23EDP Act Expose Overtime 6%12374GSA25EDP Act Expose Overtime 50%</v>
      </c>
      <c r="K299" t="str">
        <f>A299&amp;B299&amp;C299</f>
        <v>GSA23EDP Act Expose Overtime 6%</v>
      </c>
      <c r="L299" t="str">
        <f>I299&amp;D299&amp;E299&amp;F299</f>
        <v>12374GSA25EDP Act Expose Overtime 50%</v>
      </c>
      <c r="M299" s="13">
        <f>G299</f>
        <v>0.95198315198315198</v>
      </c>
      <c r="N299" s="13"/>
      <c r="O299" s="19">
        <v>935</v>
      </c>
      <c r="P299">
        <f>COUNTIF(C$11:C$2024, C299)</f>
        <v>3</v>
      </c>
      <c r="Q299">
        <f>COUNTIF(F$11:F$177, F299)</f>
        <v>0</v>
      </c>
      <c r="R299" t="b">
        <f>A299=D299</f>
        <v>1</v>
      </c>
      <c r="S299" t="b">
        <f>A299&amp;B299&amp;C299=D299&amp;E299&amp;F299</f>
        <v>0</v>
      </c>
      <c r="V299" t="str">
        <f>IF($A299=V$10, $C299, "")</f>
        <v/>
      </c>
      <c r="W299" t="str">
        <f>IF($A299=W$10, $C299, "")</f>
        <v>EDP Act Expose Overtime 6%</v>
      </c>
      <c r="X299" t="str">
        <f>IF($A299=X$10, $C299, "")</f>
        <v/>
      </c>
      <c r="Y299" t="str">
        <f>IF($A299=Y$10, $C299, "")</f>
        <v/>
      </c>
      <c r="Z299" t="str">
        <f>IF($A299=Z$10, $C299, "")</f>
        <v/>
      </c>
      <c r="AB299" t="str">
        <f>IF($D299=AB$10, $F299, "")</f>
        <v/>
      </c>
      <c r="AC299" t="str">
        <f>IF($D299=AC$10, $F299, "")</f>
        <v>EDP Act Expose Overtime 50%</v>
      </c>
      <c r="AD299" t="str">
        <f>IF($D299=AD$10, $F299, "")</f>
        <v/>
      </c>
      <c r="AE299" t="str">
        <f>IF($D299=AE$10, $F299, "")</f>
        <v/>
      </c>
      <c r="AF299" t="str">
        <f>IF($D299=AF$10, $F299, "")</f>
        <v/>
      </c>
      <c r="AH299">
        <f>COUNTIF(AI$11:AI$2024, AI299)</f>
        <v>1</v>
      </c>
      <c r="AI299" t="str">
        <f>V299&amp;AB299&amp;W299&amp;AC299&amp;X299&amp;AD299&amp;Y299&amp;AE299&amp;Z299&amp;AF299</f>
        <v>EDP Act Expose Overtime 6%EDP Act Expose Overtime 50%</v>
      </c>
      <c r="AJ299">
        <f>IF(ROW()=11,1,IF(AK298+1=AK299,AJ298,AJ298+1))</f>
        <v>254</v>
      </c>
      <c r="AK299">
        <f>IF(AI299=AI298, AK298+1, 1)</f>
        <v>1</v>
      </c>
      <c r="AL299" s="26" t="str">
        <f>AM299&amp;AN299</f>
        <v>GSA23EDP Act Expose Overtime 6%12374GSA25EDP Act Expose Overtime 50%</v>
      </c>
      <c r="AM299" t="str">
        <f>K299</f>
        <v>GSA23EDP Act Expose Overtime 6%</v>
      </c>
      <c r="AN299" t="str">
        <f>L299</f>
        <v>12374GSA25EDP Act Expose Overtime 50%</v>
      </c>
      <c r="AO299">
        <f>COUNTIF(AM$11:AM$1107, AM299)</f>
        <v>3</v>
      </c>
      <c r="AP299">
        <f>COUNTIF(AN$11:AN$1107, AN299)</f>
        <v>3</v>
      </c>
      <c r="AQ299">
        <f>MATCH(AM299, AM$11:AM$1107, 0)</f>
        <v>244</v>
      </c>
      <c r="AR299">
        <f>MATCH(AN299, AN$11:AN$1107, 0)</f>
        <v>243</v>
      </c>
      <c r="AS299">
        <v>935</v>
      </c>
      <c r="AU299" t="str">
        <f>C299</f>
        <v>EDP Act Expose Overtime 6%</v>
      </c>
      <c r="AV299" t="str">
        <f>IF(F299="", "", F299)</f>
        <v>EDP Act Expose Overtime 50%</v>
      </c>
      <c r="AW299" s="13">
        <f>M299</f>
        <v>0.95198315198315198</v>
      </c>
      <c r="AX299" t="e">
        <f>VLOOKUP(AI299, UniquePairs!A$5:A$2000, 1, FALSE)</f>
        <v>#N/A</v>
      </c>
      <c r="AY299" t="str">
        <f>IFERROR(INDEX(UniquePairs!A$5:K$1000, MATCH(AL299, UniquePairs!A$5:A$1000, 0), 10), "")</f>
        <v/>
      </c>
      <c r="AZ299" s="13">
        <f>IF(AY299&lt;&gt;"", AY299, AW299)</f>
        <v>0.95198315198315198</v>
      </c>
      <c r="BA299" t="str">
        <f>IF(AZ299=0,"None",IF(AZ299&lt;0.6,"Weak",IF(AZ299&lt;0.7,"Review",IF(AZ299&lt;0.8,"Good",IF(AZ299&lt;0.9,"Very Good","Solid")))))</f>
        <v>Solid</v>
      </c>
      <c r="BB299" s="28" t="str">
        <f>IF(AJ298=AJ299, BB298, BC299)</f>
        <v>EDP Act Expose Overtime</v>
      </c>
      <c r="BC299" t="str">
        <f>IF(AV299="",AU299,StringMatch(AU299,AV299,TRUE))</f>
        <v>EDP Act Expose Overtime</v>
      </c>
      <c r="BD299" t="str">
        <f>TRIM(SUBSTITUTE(SUBSTITUTE(SUBSTITUTE(SUBSTITUTE(SUBSTITUTE(SUBSTITUTE(SUBSTITUTE(SUBSTITUTE(SUBSTITUTE(SUBSTITUTE(AU299,BR299,""),BS299,""),BT299,""),BU299,""),BV299,""),BW299,""),BX299,""),BY299,""),BZ299,""),CA299,""))</f>
        <v>6%</v>
      </c>
      <c r="BE299" t="str">
        <f>TRIM(SUBSTITUTE(SUBSTITUTE(SUBSTITUTE(SUBSTITUTE(SUBSTITUTE(SUBSTITUTE(SUBSTITUTE(SUBSTITUTE(SUBSTITUTE(SUBSTITUTE(AV299,BH299,""),BI299,""),BJ299,""),BK299,""),BL299,""),BM299,""),BN299,""),BO299,""),BP299,""),BQ299,""))</f>
        <v>50%</v>
      </c>
      <c r="BF299" s="21">
        <f>LEN(AU299)-LEN(SUBSTITUTE(AU299," ",""))</f>
        <v>4</v>
      </c>
      <c r="BG299" s="21">
        <f>LEN(AV299)-LEN(SUBSTITUTE(AV299," ",""))</f>
        <v>4</v>
      </c>
      <c r="BH299" s="21" t="str">
        <f>IF(BF299=0,AU299,findspace($AU299,BH$10))</f>
        <v>EDP</v>
      </c>
      <c r="BI299" s="21" t="str">
        <f>IF(BH299=0,AN299,findspace($AU299,BI$10))</f>
        <v>Act</v>
      </c>
      <c r="BJ299" s="21" t="str">
        <f>IF(BI299=0,AV299,findspace($AU299,BJ$10))</f>
        <v>Expose</v>
      </c>
      <c r="BK299" s="21" t="str">
        <f>IF(BJ299=0,AW299,findspace($AU299,BK$10))</f>
        <v>Overtime</v>
      </c>
      <c r="BL299" s="21" t="str">
        <f>IF(BK299=0,AX299,findspace($AU299,BL$10))</f>
        <v>6%</v>
      </c>
      <c r="BM299" s="21" t="str">
        <f>IF(BL299=0,BF299,findspace($AU299,BM$10))</f>
        <v/>
      </c>
      <c r="BN299" s="21" t="str">
        <f>IF(BM299=0,BH299,findspace($AU299,BN$10))</f>
        <v/>
      </c>
      <c r="BO299" s="21" t="str">
        <f>IF(BN299=0,BI299,findspace($AU299,BO$10))</f>
        <v/>
      </c>
      <c r="BR299" s="21" t="str">
        <f>IF($BG299=0,$AV299,findspace($AV299,BR$10))</f>
        <v>EDP</v>
      </c>
      <c r="BS299" s="21" t="str">
        <f>IF($BG299=0,$AV299,findspace($AV299,BS$10))</f>
        <v>Act</v>
      </c>
      <c r="BT299" s="21" t="str">
        <f>IF($BG299=0,$AV299,findspace($AV299,BT$10))</f>
        <v>Expose</v>
      </c>
      <c r="BU299" s="21" t="str">
        <f>IF($BG299=0,$AV299,findspace($AV299,BU$10))</f>
        <v>Overtime</v>
      </c>
      <c r="BV299" s="21" t="str">
        <f>IF($BG299=0,$AV299,findspace($AV299,BV$10))</f>
        <v>50%</v>
      </c>
      <c r="BW299" s="21" t="str">
        <f>IF($BG299=0,$AV299,findspace($AV299,BW$10))</f>
        <v/>
      </c>
      <c r="BX299" s="21" t="str">
        <f>IF($BG299=0,$AV299,findspace($AV299,BX$10))</f>
        <v/>
      </c>
      <c r="BY299" s="21" t="str">
        <f>IF($BG299=0,$AV299,findspace($AV299,BY$10))</f>
        <v/>
      </c>
      <c r="BZ299" s="21" t="str">
        <f>IF($BG299=0,$AV299,findspace($AV299,BZ$10))</f>
        <v/>
      </c>
      <c r="CA299" s="21" t="str">
        <f>IF($BG299=0,$AV299,findspace($AV299,CA$10))</f>
        <v/>
      </c>
    </row>
    <row r="300" spans="1:79" x14ac:dyDescent="0.35">
      <c r="A300" t="s">
        <v>1836</v>
      </c>
      <c r="B300">
        <v>25</v>
      </c>
      <c r="C300" t="s">
        <v>3425</v>
      </c>
      <c r="D300" t="s">
        <v>1836</v>
      </c>
      <c r="E300">
        <v>23</v>
      </c>
      <c r="F300" t="s">
        <v>3419</v>
      </c>
      <c r="G300" s="13">
        <v>0.95198315198315198</v>
      </c>
      <c r="I300">
        <v>12374</v>
      </c>
      <c r="J300" t="str">
        <f>K300&amp;L300</f>
        <v>GSA25EDP Act Expose Overtime 50%12374GSA23EDP Act Expose Overtime 6%</v>
      </c>
      <c r="K300" t="str">
        <f>A300&amp;B300&amp;C300</f>
        <v>GSA25EDP Act Expose Overtime 50%</v>
      </c>
      <c r="L300" t="str">
        <f>I300&amp;D300&amp;E300&amp;F300</f>
        <v>12374GSA23EDP Act Expose Overtime 6%</v>
      </c>
      <c r="M300" s="13">
        <f>G300</f>
        <v>0.95198315198315198</v>
      </c>
      <c r="N300" s="13"/>
      <c r="O300" s="19">
        <v>146</v>
      </c>
      <c r="P300">
        <f>COUNTIF(C$11:C$2024, C300)</f>
        <v>3</v>
      </c>
      <c r="Q300">
        <f>COUNTIF(F$11:F$177, F300)</f>
        <v>0</v>
      </c>
      <c r="R300" t="b">
        <f>A300=D300</f>
        <v>1</v>
      </c>
      <c r="S300" t="b">
        <f>A300&amp;B300&amp;C300=D300&amp;E300&amp;F300</f>
        <v>0</v>
      </c>
      <c r="V300" t="str">
        <f>IF($A300=V$10, $C300, "")</f>
        <v/>
      </c>
      <c r="W300" t="str">
        <f>IF($A300=W$10, $C300, "")</f>
        <v>EDP Act Expose Overtime 50%</v>
      </c>
      <c r="X300" t="str">
        <f>IF($A300=X$10, $C300, "")</f>
        <v/>
      </c>
      <c r="Y300" t="str">
        <f>IF($A300=Y$10, $C300, "")</f>
        <v/>
      </c>
      <c r="Z300" t="str">
        <f>IF($A300=Z$10, $C300, "")</f>
        <v/>
      </c>
      <c r="AB300" t="str">
        <f>IF($D300=AB$10, $F300, "")</f>
        <v/>
      </c>
      <c r="AC300" t="str">
        <f>IF($D300=AC$10, $F300, "")</f>
        <v>EDP Act Expose Overtime 6%</v>
      </c>
      <c r="AD300" t="str">
        <f>IF($D300=AD$10, $F300, "")</f>
        <v/>
      </c>
      <c r="AE300" t="str">
        <f>IF($D300=AE$10, $F300, "")</f>
        <v/>
      </c>
      <c r="AF300" t="str">
        <f>IF($D300=AF$10, $F300, "")</f>
        <v/>
      </c>
      <c r="AH300">
        <f>COUNTIF(AI$11:AI$2024, AI300)</f>
        <v>1</v>
      </c>
      <c r="AI300" t="str">
        <f>V300&amp;AB300&amp;W300&amp;AC300&amp;X300&amp;AD300&amp;Y300&amp;AE300&amp;Z300&amp;AF300</f>
        <v>EDP Act Expose Overtime 50%EDP Act Expose Overtime 6%</v>
      </c>
      <c r="AJ300">
        <f>IF(ROW()=11,1,IF(AK299+1=AK300,AJ299,AJ299+1))</f>
        <v>255</v>
      </c>
      <c r="AK300">
        <f>IF(AI300=AI299, AK299+1, 1)</f>
        <v>1</v>
      </c>
      <c r="AL300" s="26" t="str">
        <f>AM300&amp;AN300</f>
        <v>GSA25EDP Act Expose Overtime 50%12374GSA23EDP Act Expose Overtime 6%</v>
      </c>
      <c r="AM300" t="str">
        <f>K300</f>
        <v>GSA25EDP Act Expose Overtime 50%</v>
      </c>
      <c r="AN300" t="str">
        <f>L300</f>
        <v>12374GSA23EDP Act Expose Overtime 6%</v>
      </c>
      <c r="AO300">
        <f>COUNTIF(AM$11:AM$1107, AM300)</f>
        <v>3</v>
      </c>
      <c r="AP300">
        <f>COUNTIF(AN$11:AN$1107, AN300)</f>
        <v>5</v>
      </c>
      <c r="AQ300">
        <f>MATCH(AM300, AM$11:AM$1107, 0)</f>
        <v>248</v>
      </c>
      <c r="AR300">
        <f>MATCH(AN300, AN$11:AN$1107, 0)</f>
        <v>242</v>
      </c>
      <c r="AS300">
        <v>146</v>
      </c>
      <c r="AU300" t="str">
        <f>C300</f>
        <v>EDP Act Expose Overtime 50%</v>
      </c>
      <c r="AV300" t="str">
        <f>IF(F300="", "", F300)</f>
        <v>EDP Act Expose Overtime 6%</v>
      </c>
      <c r="AW300" s="13">
        <f>M300</f>
        <v>0.95198315198315198</v>
      </c>
      <c r="AX300" t="e">
        <f>VLOOKUP(AI300, UniquePairs!A$5:A$2000, 1, FALSE)</f>
        <v>#N/A</v>
      </c>
      <c r="AY300" t="str">
        <f>IFERROR(INDEX(UniquePairs!A$5:K$1000, MATCH(AL300, UniquePairs!A$5:A$1000, 0), 10), "")</f>
        <v/>
      </c>
      <c r="AZ300" s="13">
        <f>IF(AY300&lt;&gt;"", AY300, AW300)</f>
        <v>0.95198315198315198</v>
      </c>
      <c r="BA300" t="str">
        <f>IF(AZ300=0,"None",IF(AZ300&lt;0.6,"Weak",IF(AZ300&lt;0.7,"Review",IF(AZ300&lt;0.8,"Good",IF(AZ300&lt;0.9,"Very Good","Solid")))))</f>
        <v>Solid</v>
      </c>
      <c r="BB300" s="28" t="str">
        <f>IF(AJ299=AJ300, BB299, BC300)</f>
        <v>EDP Act Expose Overtime</v>
      </c>
      <c r="BC300" t="str">
        <f>IF(AV300="",AU300,StringMatch(AU300,AV300,TRUE))</f>
        <v>EDP Act Expose Overtime</v>
      </c>
      <c r="BD300" t="str">
        <f>TRIM(SUBSTITUTE(SUBSTITUTE(SUBSTITUTE(SUBSTITUTE(SUBSTITUTE(SUBSTITUTE(SUBSTITUTE(SUBSTITUTE(SUBSTITUTE(SUBSTITUTE(AU300,BR300,""),BS300,""),BT300,""),BU300,""),BV300,""),BW300,""),BX300,""),BY300,""),BZ300,""),CA300,""))</f>
        <v>50%</v>
      </c>
      <c r="BE300" t="str">
        <f>TRIM(SUBSTITUTE(SUBSTITUTE(SUBSTITUTE(SUBSTITUTE(SUBSTITUTE(SUBSTITUTE(SUBSTITUTE(SUBSTITUTE(SUBSTITUTE(SUBSTITUTE(AV300,BH300,""),BI300,""),BJ300,""),BK300,""),BL300,""),BM300,""),BN300,""),BO300,""),BP300,""),BQ300,""))</f>
        <v>6%</v>
      </c>
      <c r="BF300" s="21">
        <f>LEN(AU300)-LEN(SUBSTITUTE(AU300," ",""))</f>
        <v>4</v>
      </c>
      <c r="BG300" s="21">
        <f>LEN(AV300)-LEN(SUBSTITUTE(AV300," ",""))</f>
        <v>4</v>
      </c>
      <c r="BH300" s="21" t="str">
        <f>IF(BF300=0,AU300,findspace($AU300,BH$10))</f>
        <v>EDP</v>
      </c>
      <c r="BI300" s="21" t="str">
        <f>IF(BH300=0,AN300,findspace($AU300,BI$10))</f>
        <v>Act</v>
      </c>
      <c r="BJ300" s="21" t="str">
        <f>IF(BI300=0,AV300,findspace($AU300,BJ$10))</f>
        <v>Expose</v>
      </c>
      <c r="BK300" s="21" t="str">
        <f>IF(BJ300=0,AW300,findspace($AU300,BK$10))</f>
        <v>Overtime</v>
      </c>
      <c r="BL300" s="21" t="str">
        <f>IF(BK300=0,AX300,findspace($AU300,BL$10))</f>
        <v>50%</v>
      </c>
      <c r="BM300" s="21" t="str">
        <f>IF(BL300=0,BF300,findspace($AU300,BM$10))</f>
        <v/>
      </c>
      <c r="BN300" s="21" t="str">
        <f>IF(BM300=0,BH300,findspace($AU300,BN$10))</f>
        <v/>
      </c>
      <c r="BO300" s="21" t="str">
        <f>IF(BN300=0,BI300,findspace($AU300,BO$10))</f>
        <v/>
      </c>
      <c r="BR300" s="21" t="str">
        <f>IF($BG300=0,$AV300,findspace($AV300,BR$10))</f>
        <v>EDP</v>
      </c>
      <c r="BS300" s="21" t="str">
        <f>IF($BG300=0,$AV300,findspace($AV300,BS$10))</f>
        <v>Act</v>
      </c>
      <c r="BT300" s="21" t="str">
        <f>IF($BG300=0,$AV300,findspace($AV300,BT$10))</f>
        <v>Expose</v>
      </c>
      <c r="BU300" s="21" t="str">
        <f>IF($BG300=0,$AV300,findspace($AV300,BU$10))</f>
        <v>Overtime</v>
      </c>
      <c r="BV300" s="21" t="str">
        <f>IF($BG300=0,$AV300,findspace($AV300,BV$10))</f>
        <v>6%</v>
      </c>
      <c r="BW300" s="21" t="str">
        <f>IF($BG300=0,$AV300,findspace($AV300,BW$10))</f>
        <v/>
      </c>
      <c r="BX300" s="21" t="str">
        <f>IF($BG300=0,$AV300,findspace($AV300,BX$10))</f>
        <v/>
      </c>
      <c r="BY300" s="21" t="str">
        <f>IF($BG300=0,$AV300,findspace($AV300,BY$10))</f>
        <v/>
      </c>
      <c r="BZ300" s="21" t="str">
        <f>IF($BG300=0,$AV300,findspace($AV300,BZ$10))</f>
        <v/>
      </c>
      <c r="CA300" s="21" t="str">
        <f>IF($BG300=0,$AV300,findspace($AV300,CA$10))</f>
        <v/>
      </c>
    </row>
    <row r="301" spans="1:79" x14ac:dyDescent="0.35">
      <c r="A301" t="s">
        <v>1836</v>
      </c>
      <c r="B301">
        <v>26</v>
      </c>
      <c r="C301" t="s">
        <v>3428</v>
      </c>
      <c r="D301" t="s">
        <v>1836</v>
      </c>
      <c r="E301">
        <v>23</v>
      </c>
      <c r="F301" t="s">
        <v>3419</v>
      </c>
      <c r="G301" s="13">
        <v>0.95198315198315198</v>
      </c>
      <c r="I301">
        <v>12374</v>
      </c>
      <c r="J301" t="str">
        <f>K301&amp;L301</f>
        <v>GSA26EDP Act Expose Overtime 8%12374GSA23EDP Act Expose Overtime 6%</v>
      </c>
      <c r="K301" t="str">
        <f>A301&amp;B301&amp;C301</f>
        <v>GSA26EDP Act Expose Overtime 8%</v>
      </c>
      <c r="L301" t="str">
        <f>I301&amp;D301&amp;E301&amp;F301</f>
        <v>12374GSA23EDP Act Expose Overtime 6%</v>
      </c>
      <c r="M301" s="13">
        <f>G301</f>
        <v>0.95198315198315198</v>
      </c>
      <c r="N301" s="13"/>
      <c r="O301" s="19">
        <v>463</v>
      </c>
      <c r="P301">
        <f>COUNTIF(C$11:C$2024, C301)</f>
        <v>3</v>
      </c>
      <c r="Q301">
        <f>COUNTIF(F$11:F$177, F301)</f>
        <v>0</v>
      </c>
      <c r="R301" t="b">
        <f>A301=D301</f>
        <v>1</v>
      </c>
      <c r="S301" t="b">
        <f>A301&amp;B301&amp;C301=D301&amp;E301&amp;F301</f>
        <v>0</v>
      </c>
      <c r="V301" t="str">
        <f>IF($A301=V$10, $C301, "")</f>
        <v/>
      </c>
      <c r="W301" t="str">
        <f>IF($A301=W$10, $C301, "")</f>
        <v>EDP Act Expose Overtime 8%</v>
      </c>
      <c r="X301" t="str">
        <f>IF($A301=X$10, $C301, "")</f>
        <v/>
      </c>
      <c r="Y301" t="str">
        <f>IF($A301=Y$10, $C301, "")</f>
        <v/>
      </c>
      <c r="Z301" t="str">
        <f>IF($A301=Z$10, $C301, "")</f>
        <v/>
      </c>
      <c r="AB301" t="str">
        <f>IF($D301=AB$10, $F301, "")</f>
        <v/>
      </c>
      <c r="AC301" t="str">
        <f>IF($D301=AC$10, $F301, "")</f>
        <v>EDP Act Expose Overtime 6%</v>
      </c>
      <c r="AD301" t="str">
        <f>IF($D301=AD$10, $F301, "")</f>
        <v/>
      </c>
      <c r="AE301" t="str">
        <f>IF($D301=AE$10, $F301, "")</f>
        <v/>
      </c>
      <c r="AF301" t="str">
        <f>IF($D301=AF$10, $F301, "")</f>
        <v/>
      </c>
      <c r="AH301">
        <f>COUNTIF(AI$11:AI$2024, AI301)</f>
        <v>1</v>
      </c>
      <c r="AI301" t="str">
        <f>V301&amp;AB301&amp;W301&amp;AC301&amp;X301&amp;AD301&amp;Y301&amp;AE301&amp;Z301&amp;AF301</f>
        <v>EDP Act Expose Overtime 8%EDP Act Expose Overtime 6%</v>
      </c>
      <c r="AJ301">
        <f>IF(ROW()=11,1,IF(AK300+1=AK301,AJ300,AJ300+1))</f>
        <v>256</v>
      </c>
      <c r="AK301">
        <f>IF(AI301=AI300, AK300+1, 1)</f>
        <v>1</v>
      </c>
      <c r="AL301" s="26" t="str">
        <f>AM301&amp;AN301</f>
        <v>GSA26EDP Act Expose Overtime 8%12374GSA23EDP Act Expose Overtime 6%</v>
      </c>
      <c r="AM301" t="str">
        <f>K301</f>
        <v>GSA26EDP Act Expose Overtime 8%</v>
      </c>
      <c r="AN301" t="str">
        <f>L301</f>
        <v>12374GSA23EDP Act Expose Overtime 6%</v>
      </c>
      <c r="AO301">
        <f>COUNTIF(AM$11:AM$1107, AM301)</f>
        <v>3</v>
      </c>
      <c r="AP301">
        <f>COUNTIF(AN$11:AN$1107, AN301)</f>
        <v>5</v>
      </c>
      <c r="AQ301">
        <f>MATCH(AM301, AM$11:AM$1107, 0)</f>
        <v>250</v>
      </c>
      <c r="AR301">
        <f>MATCH(AN301, AN$11:AN$1107, 0)</f>
        <v>242</v>
      </c>
      <c r="AS301">
        <v>463</v>
      </c>
      <c r="AU301" t="str">
        <f>C301</f>
        <v>EDP Act Expose Overtime 8%</v>
      </c>
      <c r="AV301" t="str">
        <f>IF(F301="", "", F301)</f>
        <v>EDP Act Expose Overtime 6%</v>
      </c>
      <c r="AW301" s="13">
        <f>M301</f>
        <v>0.95198315198315198</v>
      </c>
      <c r="AX301" t="e">
        <f>VLOOKUP(AI301, UniquePairs!A$5:A$2000, 1, FALSE)</f>
        <v>#N/A</v>
      </c>
      <c r="AY301" t="str">
        <f>IFERROR(INDEX(UniquePairs!A$5:K$1000, MATCH(AL301, UniquePairs!A$5:A$1000, 0), 10), "")</f>
        <v/>
      </c>
      <c r="AZ301" s="13">
        <f>IF(AY301&lt;&gt;"", AY301, AW301)</f>
        <v>0.95198315198315198</v>
      </c>
      <c r="BA301" t="str">
        <f>IF(AZ301=0,"None",IF(AZ301&lt;0.6,"Weak",IF(AZ301&lt;0.7,"Review",IF(AZ301&lt;0.8,"Good",IF(AZ301&lt;0.9,"Very Good","Solid")))))</f>
        <v>Solid</v>
      </c>
      <c r="BB301" s="28" t="str">
        <f>IF(AJ300=AJ301, BB300, BC301)</f>
        <v>EDP Act Expose Overtime</v>
      </c>
      <c r="BC301" t="str">
        <f>IF(AV301="",AU301,StringMatch(AU301,AV301,TRUE))</f>
        <v>EDP Act Expose Overtime</v>
      </c>
      <c r="BD301" t="str">
        <f>TRIM(SUBSTITUTE(SUBSTITUTE(SUBSTITUTE(SUBSTITUTE(SUBSTITUTE(SUBSTITUTE(SUBSTITUTE(SUBSTITUTE(SUBSTITUTE(SUBSTITUTE(AU301,BR301,""),BS301,""),BT301,""),BU301,""),BV301,""),BW301,""),BX301,""),BY301,""),BZ301,""),CA301,""))</f>
        <v>8%</v>
      </c>
      <c r="BE301" t="str">
        <f>TRIM(SUBSTITUTE(SUBSTITUTE(SUBSTITUTE(SUBSTITUTE(SUBSTITUTE(SUBSTITUTE(SUBSTITUTE(SUBSTITUTE(SUBSTITUTE(SUBSTITUTE(AV301,BH301,""),BI301,""),BJ301,""),BK301,""),BL301,""),BM301,""),BN301,""),BO301,""),BP301,""),BQ301,""))</f>
        <v>6%</v>
      </c>
      <c r="BF301" s="21">
        <f>LEN(AU301)-LEN(SUBSTITUTE(AU301," ",""))</f>
        <v>4</v>
      </c>
      <c r="BG301" s="21">
        <f>LEN(AV301)-LEN(SUBSTITUTE(AV301," ",""))</f>
        <v>4</v>
      </c>
      <c r="BH301" s="21" t="str">
        <f>IF(BF301=0,AU301,findspace($AU301,BH$10))</f>
        <v>EDP</v>
      </c>
      <c r="BI301" s="21" t="str">
        <f>IF(BH301=0,AN301,findspace($AU301,BI$10))</f>
        <v>Act</v>
      </c>
      <c r="BJ301" s="21" t="str">
        <f>IF(BI301=0,AV301,findspace($AU301,BJ$10))</f>
        <v>Expose</v>
      </c>
      <c r="BK301" s="21" t="str">
        <f>IF(BJ301=0,AW301,findspace($AU301,BK$10))</f>
        <v>Overtime</v>
      </c>
      <c r="BL301" s="21" t="str">
        <f>IF(BK301=0,AX301,findspace($AU301,BL$10))</f>
        <v>8%</v>
      </c>
      <c r="BM301" s="21" t="str">
        <f>IF(BL301=0,BF301,findspace($AU301,BM$10))</f>
        <v/>
      </c>
      <c r="BN301" s="21" t="str">
        <f>IF(BM301=0,BH301,findspace($AU301,BN$10))</f>
        <v/>
      </c>
      <c r="BO301" s="21" t="str">
        <f>IF(BN301=0,BI301,findspace($AU301,BO$10))</f>
        <v/>
      </c>
      <c r="BR301" s="21" t="str">
        <f>IF($BG301=0,$AV301,findspace($AV301,BR$10))</f>
        <v>EDP</v>
      </c>
      <c r="BS301" s="21" t="str">
        <f>IF($BG301=0,$AV301,findspace($AV301,BS$10))</f>
        <v>Act</v>
      </c>
      <c r="BT301" s="21" t="str">
        <f>IF($BG301=0,$AV301,findspace($AV301,BT$10))</f>
        <v>Expose</v>
      </c>
      <c r="BU301" s="21" t="str">
        <f>IF($BG301=0,$AV301,findspace($AV301,BU$10))</f>
        <v>Overtime</v>
      </c>
      <c r="BV301" s="21" t="str">
        <f>IF($BG301=0,$AV301,findspace($AV301,BV$10))</f>
        <v>6%</v>
      </c>
      <c r="BW301" s="21" t="str">
        <f>IF($BG301=0,$AV301,findspace($AV301,BW$10))</f>
        <v/>
      </c>
      <c r="BX301" s="21" t="str">
        <f>IF($BG301=0,$AV301,findspace($AV301,BX$10))</f>
        <v/>
      </c>
      <c r="BY301" s="21" t="str">
        <f>IF($BG301=0,$AV301,findspace($AV301,BY$10))</f>
        <v/>
      </c>
      <c r="BZ301" s="21" t="str">
        <f>IF($BG301=0,$AV301,findspace($AV301,BZ$10))</f>
        <v/>
      </c>
      <c r="CA301" s="21" t="str">
        <f>IF($BG301=0,$AV301,findspace($AV301,CA$10))</f>
        <v/>
      </c>
    </row>
    <row r="302" spans="1:79" x14ac:dyDescent="0.35">
      <c r="A302" t="s">
        <v>1837</v>
      </c>
      <c r="B302" t="s">
        <v>3116</v>
      </c>
      <c r="C302" t="s">
        <v>3117</v>
      </c>
      <c r="D302" t="s">
        <v>1837</v>
      </c>
      <c r="E302" t="s">
        <v>3137</v>
      </c>
      <c r="F302" t="s">
        <v>3138</v>
      </c>
      <c r="G302" s="13">
        <v>0.95139081763413991</v>
      </c>
      <c r="I302">
        <v>12374</v>
      </c>
      <c r="J302" t="str">
        <f>K302&amp;L302</f>
        <v>IBC07ZMilitary Leave Regular Used YTD12374IBCRMZMilitary Leave Reserve Technician Used YTD</v>
      </c>
      <c r="K302" t="str">
        <f>A302&amp;B302&amp;C302</f>
        <v>IBC07ZMilitary Leave Regular Used YTD</v>
      </c>
      <c r="L302" t="str">
        <f>I302&amp;D302&amp;E302&amp;F302</f>
        <v>12374IBCRMZMilitary Leave Reserve Technician Used YTD</v>
      </c>
      <c r="M302" s="13">
        <f>G302</f>
        <v>0.95139081763413991</v>
      </c>
      <c r="N302" s="13"/>
      <c r="O302" s="19">
        <v>160</v>
      </c>
      <c r="P302">
        <f>COUNTIF(C$11:C$2024, C302)</f>
        <v>3</v>
      </c>
      <c r="Q302">
        <f>COUNTIF(F$11:F$177, F302)</f>
        <v>0</v>
      </c>
      <c r="R302" t="b">
        <f>A302=D302</f>
        <v>1</v>
      </c>
      <c r="S302" t="b">
        <f>A302&amp;B302&amp;C302=D302&amp;E302&amp;F302</f>
        <v>0</v>
      </c>
      <c r="V302" t="str">
        <f>IF($A302=V$10, $C302, "")</f>
        <v/>
      </c>
      <c r="W302" t="str">
        <f>IF($A302=W$10, $C302, "")</f>
        <v/>
      </c>
      <c r="X302" t="str">
        <f>IF($A302=X$10, $C302, "")</f>
        <v/>
      </c>
      <c r="Y302" t="str">
        <f>IF($A302=Y$10, $C302, "")</f>
        <v>Military Leave Regular Used YTD</v>
      </c>
      <c r="Z302" t="str">
        <f>IF($A302=Z$10, $C302, "")</f>
        <v/>
      </c>
      <c r="AB302" t="str">
        <f>IF($D302=AB$10, $F302, "")</f>
        <v/>
      </c>
      <c r="AC302" t="str">
        <f>IF($D302=AC$10, $F302, "")</f>
        <v/>
      </c>
      <c r="AD302" t="str">
        <f>IF($D302=AD$10, $F302, "")</f>
        <v/>
      </c>
      <c r="AE302" t="str">
        <f>IF($D302=AE$10, $F302, "")</f>
        <v>Military Leave Reserve Technician Used YTD</v>
      </c>
      <c r="AF302" t="str">
        <f>IF($D302=AF$10, $F302, "")</f>
        <v/>
      </c>
      <c r="AH302">
        <f>COUNTIF(AI$11:AI$2024, AI302)</f>
        <v>1</v>
      </c>
      <c r="AI302" t="str">
        <f>V302&amp;AB302&amp;W302&amp;AC302&amp;X302&amp;AD302&amp;Y302&amp;AE302&amp;Z302&amp;AF302</f>
        <v>Military Leave Regular Used YTDMilitary Leave Reserve Technician Used YTD</v>
      </c>
      <c r="AJ302">
        <f>IF(ROW()=11,1,IF(AK301+1=AK302,AJ301,AJ301+1))</f>
        <v>257</v>
      </c>
      <c r="AK302">
        <f>IF(AI302=AI301, AK301+1, 1)</f>
        <v>1</v>
      </c>
      <c r="AL302" s="26" t="str">
        <f>AM302&amp;AN302</f>
        <v>IBC07ZMilitary Leave Regular Used YTD12374IBCRMZMilitary Leave Reserve Technician Used YTD</v>
      </c>
      <c r="AM302" t="str">
        <f>K302</f>
        <v>IBC07ZMilitary Leave Regular Used YTD</v>
      </c>
      <c r="AN302" t="str">
        <f>L302</f>
        <v>12374IBCRMZMilitary Leave Reserve Technician Used YTD</v>
      </c>
      <c r="AO302">
        <f>COUNTIF(AM$11:AM$1107, AM302)</f>
        <v>3</v>
      </c>
      <c r="AP302">
        <f>COUNTIF(AN$11:AN$1107, AN302)</f>
        <v>5</v>
      </c>
      <c r="AQ302">
        <f>MATCH(AM302, AM$11:AM$1107, 0)</f>
        <v>292</v>
      </c>
      <c r="AR302">
        <f>MATCH(AN302, AN$11:AN$1107, 0)</f>
        <v>292</v>
      </c>
      <c r="AS302">
        <v>160</v>
      </c>
      <c r="AU302" t="str">
        <f>C302</f>
        <v>Military Leave Regular Used YTD</v>
      </c>
      <c r="AV302" t="str">
        <f>IF(F302="", "", F302)</f>
        <v>Military Leave Reserve Technician Used YTD</v>
      </c>
      <c r="AW302" s="13">
        <f>M302</f>
        <v>0.95139081763413991</v>
      </c>
      <c r="AX302" t="e">
        <f>VLOOKUP(AI302, UniquePairs!A$5:A$2000, 1, FALSE)</f>
        <v>#N/A</v>
      </c>
      <c r="AY302" t="str">
        <f>IFERROR(INDEX(UniquePairs!A$5:K$1000, MATCH(AL302, UniquePairs!A$5:A$1000, 0), 10), "")</f>
        <v/>
      </c>
      <c r="AZ302" s="13">
        <f>IF(AY302&lt;&gt;"", AY302, AW302)</f>
        <v>0.95139081763413991</v>
      </c>
      <c r="BA302" t="str">
        <f>IF(AZ302=0,"None",IF(AZ302&lt;0.6,"Weak",IF(AZ302&lt;0.7,"Review",IF(AZ302&lt;0.8,"Good",IF(AZ302&lt;0.9,"Very Good","Solid")))))</f>
        <v>Solid</v>
      </c>
      <c r="BB302" s="28" t="str">
        <f>IF(AJ301=AJ302, BB301, BC302)</f>
        <v>Military Leave Used YTD</v>
      </c>
      <c r="BC302" t="str">
        <f>IF(AV302="",AU302,StringMatch(AU302,AV302,TRUE))</f>
        <v>Military Leave Used YTD</v>
      </c>
      <c r="BD302" t="str">
        <f>TRIM(SUBSTITUTE(SUBSTITUTE(SUBSTITUTE(SUBSTITUTE(SUBSTITUTE(SUBSTITUTE(SUBSTITUTE(SUBSTITUTE(SUBSTITUTE(SUBSTITUTE(AU302,BR302,""),BS302,""),BT302,""),BU302,""),BV302,""),BW302,""),BX302,""),BY302,""),BZ302,""),CA302,""))</f>
        <v>Regular</v>
      </c>
      <c r="BE302" t="str">
        <f>TRIM(SUBSTITUTE(SUBSTITUTE(SUBSTITUTE(SUBSTITUTE(SUBSTITUTE(SUBSTITUTE(SUBSTITUTE(SUBSTITUTE(SUBSTITUTE(SUBSTITUTE(AV302,BH302,""),BI302,""),BJ302,""),BK302,""),BL302,""),BM302,""),BN302,""),BO302,""),BP302,""),BQ302,""))</f>
        <v>Reserve Technician</v>
      </c>
      <c r="BF302" s="21">
        <f>LEN(AU302)-LEN(SUBSTITUTE(AU302," ",""))</f>
        <v>4</v>
      </c>
      <c r="BG302" s="21">
        <f>LEN(AV302)-LEN(SUBSTITUTE(AV302," ",""))</f>
        <v>5</v>
      </c>
      <c r="BH302" s="21" t="str">
        <f>IF(BF302=0,AU302,findspace($AU302,BH$10))</f>
        <v>Military</v>
      </c>
      <c r="BI302" s="21" t="str">
        <f>IF(BH302=0,AN302,findspace($AU302,BI$10))</f>
        <v>Leave</v>
      </c>
      <c r="BJ302" s="21" t="str">
        <f>IF(BI302=0,AV302,findspace($AU302,BJ$10))</f>
        <v>Regular</v>
      </c>
      <c r="BK302" s="21" t="str">
        <f>IF(BJ302=0,AW302,findspace($AU302,BK$10))</f>
        <v>Used</v>
      </c>
      <c r="BL302" s="21" t="str">
        <f>IF(BK302=0,AX302,findspace($AU302,BL$10))</f>
        <v>YTD</v>
      </c>
      <c r="BM302" s="21" t="str">
        <f>IF(BL302=0,BF302,findspace($AU302,BM$10))</f>
        <v/>
      </c>
      <c r="BN302" s="21" t="str">
        <f>IF(BM302=0,BH302,findspace($AU302,BN$10))</f>
        <v/>
      </c>
      <c r="BO302" s="21" t="str">
        <f>IF(BN302=0,BI302,findspace($AU302,BO$10))</f>
        <v/>
      </c>
      <c r="BR302" s="21" t="str">
        <f>IF($BG302=0,$AV302,findspace($AV302,BR$10))</f>
        <v>Military</v>
      </c>
      <c r="BS302" s="21" t="str">
        <f>IF($BG302=0,$AV302,findspace($AV302,BS$10))</f>
        <v>Leave</v>
      </c>
      <c r="BT302" s="21" t="str">
        <f>IF($BG302=0,$AV302,findspace($AV302,BT$10))</f>
        <v>Reserve</v>
      </c>
      <c r="BU302" s="21" t="str">
        <f>IF($BG302=0,$AV302,findspace($AV302,BU$10))</f>
        <v>Technician</v>
      </c>
      <c r="BV302" s="21" t="str">
        <f>IF($BG302=0,$AV302,findspace($AV302,BV$10))</f>
        <v>Used</v>
      </c>
      <c r="BW302" s="21" t="str">
        <f>IF($BG302=0,$AV302,findspace($AV302,BW$10))</f>
        <v>YTD</v>
      </c>
      <c r="BX302" s="21" t="str">
        <f>IF($BG302=0,$AV302,findspace($AV302,BX$10))</f>
        <v/>
      </c>
      <c r="BY302" s="21" t="str">
        <f>IF($BG302=0,$AV302,findspace($AV302,BY$10))</f>
        <v/>
      </c>
      <c r="BZ302" s="21" t="str">
        <f>IF($BG302=0,$AV302,findspace($AV302,BZ$10))</f>
        <v/>
      </c>
      <c r="CA302" s="21" t="str">
        <f>IF($BG302=0,$AV302,findspace($AV302,CA$10))</f>
        <v/>
      </c>
    </row>
    <row r="303" spans="1:79" x14ac:dyDescent="0.35">
      <c r="A303" t="s">
        <v>1837</v>
      </c>
      <c r="B303" t="s">
        <v>3137</v>
      </c>
      <c r="C303" t="s">
        <v>3138</v>
      </c>
      <c r="D303" t="s">
        <v>1837</v>
      </c>
      <c r="E303" t="s">
        <v>3116</v>
      </c>
      <c r="F303" t="s">
        <v>3117</v>
      </c>
      <c r="G303" s="13">
        <v>0.95139081763413991</v>
      </c>
      <c r="I303">
        <v>12374</v>
      </c>
      <c r="J303" t="str">
        <f>K303&amp;L303</f>
        <v>IBCRMZMilitary Leave Reserve Technician Used YTD12374IBC07ZMilitary Leave Regular Used YTD</v>
      </c>
      <c r="K303" t="str">
        <f>A303&amp;B303&amp;C303</f>
        <v>IBCRMZMilitary Leave Reserve Technician Used YTD</v>
      </c>
      <c r="L303" t="str">
        <f>I303&amp;D303&amp;E303&amp;F303</f>
        <v>12374IBC07ZMilitary Leave Regular Used YTD</v>
      </c>
      <c r="M303" s="13">
        <f>G303</f>
        <v>0.95139081763413991</v>
      </c>
      <c r="N303" s="13"/>
      <c r="O303" s="19">
        <v>1060</v>
      </c>
      <c r="P303">
        <f>COUNTIF(C$11:C$2024, C303)</f>
        <v>3</v>
      </c>
      <c r="Q303">
        <f>COUNTIF(F$11:F$177, F303)</f>
        <v>0</v>
      </c>
      <c r="R303" t="b">
        <f>A303=D303</f>
        <v>1</v>
      </c>
      <c r="S303" t="b">
        <f>A303&amp;B303&amp;C303=D303&amp;E303&amp;F303</f>
        <v>0</v>
      </c>
      <c r="V303" t="str">
        <f>IF($A303=V$10, $C303, "")</f>
        <v/>
      </c>
      <c r="W303" t="str">
        <f>IF($A303=W$10, $C303, "")</f>
        <v/>
      </c>
      <c r="X303" t="str">
        <f>IF($A303=X$10, $C303, "")</f>
        <v/>
      </c>
      <c r="Y303" t="str">
        <f>IF($A303=Y$10, $C303, "")</f>
        <v>Military Leave Reserve Technician Used YTD</v>
      </c>
      <c r="Z303" t="str">
        <f>IF($A303=Z$10, $C303, "")</f>
        <v/>
      </c>
      <c r="AB303" t="str">
        <f>IF($D303=AB$10, $F303, "")</f>
        <v/>
      </c>
      <c r="AC303" t="str">
        <f>IF($D303=AC$10, $F303, "")</f>
        <v/>
      </c>
      <c r="AD303" t="str">
        <f>IF($D303=AD$10, $F303, "")</f>
        <v/>
      </c>
      <c r="AE303" t="str">
        <f>IF($D303=AE$10, $F303, "")</f>
        <v>Military Leave Regular Used YTD</v>
      </c>
      <c r="AF303" t="str">
        <f>IF($D303=AF$10, $F303, "")</f>
        <v/>
      </c>
      <c r="AH303">
        <f>COUNTIF(AI$11:AI$2024, AI303)</f>
        <v>1</v>
      </c>
      <c r="AI303" t="str">
        <f>V303&amp;AB303&amp;W303&amp;AC303&amp;X303&amp;AD303&amp;Y303&amp;AE303&amp;Z303&amp;AF303</f>
        <v>Military Leave Reserve Technician Used YTDMilitary Leave Regular Used YTD</v>
      </c>
      <c r="AJ303">
        <f>IF(ROW()=11,1,IF(AK302+1=AK303,AJ302,AJ302+1))</f>
        <v>258</v>
      </c>
      <c r="AK303">
        <f>IF(AI303=AI302, AK302+1, 1)</f>
        <v>1</v>
      </c>
      <c r="AL303" s="26" t="str">
        <f>AM303&amp;AN303</f>
        <v>IBCRMZMilitary Leave Reserve Technician Used YTD12374IBC07ZMilitary Leave Regular Used YTD</v>
      </c>
      <c r="AM303" t="str">
        <f>K303</f>
        <v>IBCRMZMilitary Leave Reserve Technician Used YTD</v>
      </c>
      <c r="AN303" t="str">
        <f>L303</f>
        <v>12374IBC07ZMilitary Leave Regular Used YTD</v>
      </c>
      <c r="AO303">
        <f>COUNTIF(AM$11:AM$1107, AM303)</f>
        <v>3</v>
      </c>
      <c r="AP303">
        <f>COUNTIF(AN$11:AN$1107, AN303)</f>
        <v>2</v>
      </c>
      <c r="AQ303">
        <f>MATCH(AM303, AM$11:AM$1107, 0)</f>
        <v>293</v>
      </c>
      <c r="AR303">
        <f>MATCH(AN303, AN$11:AN$1107, 0)</f>
        <v>293</v>
      </c>
      <c r="AS303">
        <v>1060</v>
      </c>
      <c r="AU303" t="str">
        <f>C303</f>
        <v>Military Leave Reserve Technician Used YTD</v>
      </c>
      <c r="AV303" t="str">
        <f>IF(F303="", "", F303)</f>
        <v>Military Leave Regular Used YTD</v>
      </c>
      <c r="AW303" s="13">
        <f>M303</f>
        <v>0.95139081763413991</v>
      </c>
      <c r="AX303" t="e">
        <f>VLOOKUP(AI303, UniquePairs!A$5:A$2000, 1, FALSE)</f>
        <v>#N/A</v>
      </c>
      <c r="AY303" t="str">
        <f>IFERROR(INDEX(UniquePairs!A$5:K$1000, MATCH(AL303, UniquePairs!A$5:A$1000, 0), 10), "")</f>
        <v/>
      </c>
      <c r="AZ303" s="13">
        <f>IF(AY303&lt;&gt;"", AY303, AW303)</f>
        <v>0.95139081763413991</v>
      </c>
      <c r="BA303" t="str">
        <f>IF(AZ303=0,"None",IF(AZ303&lt;0.6,"Weak",IF(AZ303&lt;0.7,"Review",IF(AZ303&lt;0.8,"Good",IF(AZ303&lt;0.9,"Very Good","Solid")))))</f>
        <v>Solid</v>
      </c>
      <c r="BB303" s="28" t="str">
        <f>IF(AJ302=AJ303, BB302, BC303)</f>
        <v>Military Leave Used YTD</v>
      </c>
      <c r="BC303" t="str">
        <f>IF(AV303="",AU303,StringMatch(AU303,AV303,TRUE))</f>
        <v>Military Leave Used YTD</v>
      </c>
      <c r="BD303" t="str">
        <f>TRIM(SUBSTITUTE(SUBSTITUTE(SUBSTITUTE(SUBSTITUTE(SUBSTITUTE(SUBSTITUTE(SUBSTITUTE(SUBSTITUTE(SUBSTITUTE(SUBSTITUTE(AU303,BR303,""),BS303,""),BT303,""),BU303,""),BV303,""),BW303,""),BX303,""),BY303,""),BZ303,""),CA303,""))</f>
        <v>Reserve Technician</v>
      </c>
      <c r="BE303" t="str">
        <f>TRIM(SUBSTITUTE(SUBSTITUTE(SUBSTITUTE(SUBSTITUTE(SUBSTITUTE(SUBSTITUTE(SUBSTITUTE(SUBSTITUTE(SUBSTITUTE(SUBSTITUTE(AV303,BH303,""),BI303,""),BJ303,""),BK303,""),BL303,""),BM303,""),BN303,""),BO303,""),BP303,""),BQ303,""))</f>
        <v>Regular</v>
      </c>
      <c r="BF303" s="21">
        <f>LEN(AU303)-LEN(SUBSTITUTE(AU303," ",""))</f>
        <v>5</v>
      </c>
      <c r="BG303" s="21">
        <f>LEN(AV303)-LEN(SUBSTITUTE(AV303," ",""))</f>
        <v>4</v>
      </c>
      <c r="BH303" s="21" t="str">
        <f>IF(BF303=0,AU303,findspace($AU303,BH$10))</f>
        <v>Military</v>
      </c>
      <c r="BI303" s="21" t="str">
        <f>IF(BH303=0,AN303,findspace($AU303,BI$10))</f>
        <v>Leave</v>
      </c>
      <c r="BJ303" s="21" t="str">
        <f>IF(BI303=0,AV303,findspace($AU303,BJ$10))</f>
        <v>Reserve</v>
      </c>
      <c r="BK303" s="21" t="str">
        <f>IF(BJ303=0,AW303,findspace($AU303,BK$10))</f>
        <v>Technician</v>
      </c>
      <c r="BL303" s="21" t="str">
        <f>IF(BK303=0,AX303,findspace($AU303,BL$10))</f>
        <v>Used</v>
      </c>
      <c r="BM303" s="21" t="str">
        <f>IF(BL303=0,BF303,findspace($AU303,BM$10))</f>
        <v>YTD</v>
      </c>
      <c r="BN303" s="21" t="str">
        <f>IF(BM303=0,BH303,findspace($AU303,BN$10))</f>
        <v/>
      </c>
      <c r="BO303" s="21" t="str">
        <f>IF(BN303=0,BI303,findspace($AU303,BO$10))</f>
        <v/>
      </c>
      <c r="BR303" s="21" t="str">
        <f>IF($BG303=0,$AV303,findspace($AV303,BR$10))</f>
        <v>Military</v>
      </c>
      <c r="BS303" s="21" t="str">
        <f>IF($BG303=0,$AV303,findspace($AV303,BS$10))</f>
        <v>Leave</v>
      </c>
      <c r="BT303" s="21" t="str">
        <f>IF($BG303=0,$AV303,findspace($AV303,BT$10))</f>
        <v>Regular</v>
      </c>
      <c r="BU303" s="21" t="str">
        <f>IF($BG303=0,$AV303,findspace($AV303,BU$10))</f>
        <v>Used</v>
      </c>
      <c r="BV303" s="21" t="str">
        <f>IF($BG303=0,$AV303,findspace($AV303,BV$10))</f>
        <v>YTD</v>
      </c>
      <c r="BW303" s="21" t="str">
        <f>IF($BG303=0,$AV303,findspace($AV303,BW$10))</f>
        <v/>
      </c>
      <c r="BX303" s="21" t="str">
        <f>IF($BG303=0,$AV303,findspace($AV303,BX$10))</f>
        <v/>
      </c>
      <c r="BY303" s="21" t="str">
        <f>IF($BG303=0,$AV303,findspace($AV303,BY$10))</f>
        <v/>
      </c>
      <c r="BZ303" s="21" t="str">
        <f>IF($BG303=0,$AV303,findspace($AV303,BZ$10))</f>
        <v/>
      </c>
      <c r="CA303" s="21" t="str">
        <f>IF($BG303=0,$AV303,findspace($AV303,CA$10))</f>
        <v/>
      </c>
    </row>
    <row r="304" spans="1:79" x14ac:dyDescent="0.35">
      <c r="A304" t="s">
        <v>1837</v>
      </c>
      <c r="B304" t="s">
        <v>3056</v>
      </c>
      <c r="C304" t="s">
        <v>3481</v>
      </c>
      <c r="D304" t="s">
        <v>1837</v>
      </c>
      <c r="E304" t="s">
        <v>3058</v>
      </c>
      <c r="F304" t="s">
        <v>3483</v>
      </c>
      <c r="G304" s="13">
        <v>0.95138601746761742</v>
      </c>
      <c r="I304">
        <v>12374</v>
      </c>
      <c r="J304" t="str">
        <f>K304&amp;L304</f>
        <v>IBC10FLeave Without Pay Lieu Of Family Medical Leave Act Family Serious Health Used12374IBC10SLeave Without Pay Lieu Of Family Medical Leave Act Self Serious Health Used</v>
      </c>
      <c r="K304" t="str">
        <f>A304&amp;B304&amp;C304</f>
        <v>IBC10FLeave Without Pay Lieu Of Family Medical Leave Act Family Serious Health Used</v>
      </c>
      <c r="L304" t="str">
        <f>I304&amp;D304&amp;E304&amp;F304</f>
        <v>12374IBC10SLeave Without Pay Lieu Of Family Medical Leave Act Self Serious Health Used</v>
      </c>
      <c r="M304" s="13">
        <f>G304</f>
        <v>0.95138601746761742</v>
      </c>
      <c r="N304" s="13"/>
      <c r="O304" s="19">
        <v>938</v>
      </c>
      <c r="P304">
        <f>COUNTIF(C$11:C$2024, C304)</f>
        <v>3</v>
      </c>
      <c r="Q304">
        <f>COUNTIF(F$11:F$177, F304)</f>
        <v>1</v>
      </c>
      <c r="R304" t="b">
        <f>A304=D304</f>
        <v>1</v>
      </c>
      <c r="S304" t="b">
        <f>A304&amp;B304&amp;C304=D304&amp;E304&amp;F304</f>
        <v>0</v>
      </c>
      <c r="V304" t="str">
        <f>IF($A304=V$10, $C304, "")</f>
        <v/>
      </c>
      <c r="W304" t="str">
        <f>IF($A304=W$10, $C304, "")</f>
        <v/>
      </c>
      <c r="X304" t="str">
        <f>IF($A304=X$10, $C304, "")</f>
        <v/>
      </c>
      <c r="Y304" t="str">
        <f>IF($A304=Y$10, $C304, "")</f>
        <v>Leave Without Pay Lieu Of Family Medical Leave Act Family Serious Health Used</v>
      </c>
      <c r="Z304" t="str">
        <f>IF($A304=Z$10, $C304, "")</f>
        <v/>
      </c>
      <c r="AB304" t="str">
        <f>IF($D304=AB$10, $F304, "")</f>
        <v/>
      </c>
      <c r="AC304" t="str">
        <f>IF($D304=AC$10, $F304, "")</f>
        <v/>
      </c>
      <c r="AD304" t="str">
        <f>IF($D304=AD$10, $F304, "")</f>
        <v/>
      </c>
      <c r="AE304" t="str">
        <f>IF($D304=AE$10, $F304, "")</f>
        <v>Leave Without Pay Lieu Of Family Medical Leave Act Self Serious Health Used</v>
      </c>
      <c r="AF304" t="str">
        <f>IF($D304=AF$10, $F304, "")</f>
        <v/>
      </c>
      <c r="AH304">
        <f>COUNTIF(AI$11:AI$2024, AI304)</f>
        <v>1</v>
      </c>
      <c r="AI304" t="str">
        <f>V304&amp;AB304&amp;W304&amp;AC304&amp;X304&amp;AD304&amp;Y304&amp;AE304&amp;Z304&amp;AF304</f>
        <v>Leave Without Pay Lieu Of Family Medical Leave Act Family Serious Health UsedLeave Without Pay Lieu Of Family Medical Leave Act Self Serious Health Used</v>
      </c>
      <c r="AJ304">
        <f>IF(ROW()=11,1,IF(AK303+1=AK304,AJ303,AJ303+1))</f>
        <v>259</v>
      </c>
      <c r="AK304">
        <f>IF(AI304=AI303, AK303+1, 1)</f>
        <v>1</v>
      </c>
      <c r="AL304" s="26" t="str">
        <f>AM304&amp;AN304</f>
        <v>IBC10FLeave Without Pay Lieu Of Family Medical Leave Act Family Serious Health Used12374IBC10SLeave Without Pay Lieu Of Family Medical Leave Act Self Serious Health Used</v>
      </c>
      <c r="AM304" t="str">
        <f>K304</f>
        <v>IBC10FLeave Without Pay Lieu Of Family Medical Leave Act Family Serious Health Used</v>
      </c>
      <c r="AN304" t="str">
        <f>L304</f>
        <v>12374IBC10SLeave Without Pay Lieu Of Family Medical Leave Act Self Serious Health Used</v>
      </c>
      <c r="AO304">
        <f>COUNTIF(AM$11:AM$1107, AM304)</f>
        <v>3</v>
      </c>
      <c r="AP304">
        <f>COUNTIF(AN$11:AN$1107, AN304)</f>
        <v>3</v>
      </c>
      <c r="AQ304">
        <f>MATCH(AM304, AM$11:AM$1107, 0)</f>
        <v>95</v>
      </c>
      <c r="AR304">
        <f>MATCH(AN304, AN$11:AN$1107, 0)</f>
        <v>123</v>
      </c>
      <c r="AS304">
        <v>938</v>
      </c>
      <c r="AU304" t="str">
        <f>C304</f>
        <v>Leave Without Pay Lieu Of Family Medical Leave Act Family Serious Health Used</v>
      </c>
      <c r="AV304" t="str">
        <f>IF(F304="", "", F304)</f>
        <v>Leave Without Pay Lieu Of Family Medical Leave Act Self Serious Health Used</v>
      </c>
      <c r="AW304" s="13">
        <f>M304</f>
        <v>0.95138601746761742</v>
      </c>
      <c r="AX304" t="e">
        <f>VLOOKUP(AI304, UniquePairs!A$5:A$2000, 1, FALSE)</f>
        <v>#N/A</v>
      </c>
      <c r="AY304" t="str">
        <f>IFERROR(INDEX(UniquePairs!A$5:K$1000, MATCH(AL304, UniquePairs!A$5:A$1000, 0), 10), "")</f>
        <v/>
      </c>
      <c r="AZ304" s="13">
        <f>IF(AY304&lt;&gt;"", AY304, AW304)</f>
        <v>0.95138601746761742</v>
      </c>
      <c r="BA304" t="str">
        <f>IF(AZ304=0,"None",IF(AZ304&lt;0.6,"Weak",IF(AZ304&lt;0.7,"Review",IF(AZ304&lt;0.8,"Good",IF(AZ304&lt;0.9,"Very Good","Solid")))))</f>
        <v>Solid</v>
      </c>
      <c r="BB304" s="28" t="str">
        <f>IF(AJ303=AJ304, BB303, BC304)</f>
        <v>Leave Without Pay Lieu Of Family Medical Leave Act Family Serious Health Used</v>
      </c>
      <c r="BC304" t="str">
        <f>IF(AV304="",AU304,StringMatch(AU304,AV304,TRUE))</f>
        <v>Leave Without Pay Lieu Of Family Medical Leave Act Family Serious Health Used</v>
      </c>
      <c r="BD304" t="str">
        <f>TRIM(SUBSTITUTE(SUBSTITUTE(SUBSTITUTE(SUBSTITUTE(SUBSTITUTE(SUBSTITUTE(SUBSTITUTE(SUBSTITUTE(SUBSTITUTE(SUBSTITUTE(AU304,BR304,""),BS304,""),BT304,""),BU304,""),BV304,""),BW304,""),BX304,""),BY304,""),BZ304,""),CA304,""))</f>
        <v>Serious Health Used</v>
      </c>
      <c r="BE304" t="str">
        <f>TRIM(SUBSTITUTE(SUBSTITUTE(SUBSTITUTE(SUBSTITUTE(SUBSTITUTE(SUBSTITUTE(SUBSTITUTE(SUBSTITUTE(SUBSTITUTE(SUBSTITUTE(AV304,BH304,""),BI304,""),BJ304,""),BK304,""),BL304,""),BM304,""),BN304,""),BO304,""),BP304,""),BQ304,""))</f>
        <v>Act Self Serious Health Used</v>
      </c>
      <c r="BF304" s="21">
        <f>LEN(AU304)-LEN(SUBSTITUTE(AU304," ",""))</f>
        <v>12</v>
      </c>
      <c r="BG304" s="21">
        <f>LEN(AV304)-LEN(SUBSTITUTE(AV304," ",""))</f>
        <v>12</v>
      </c>
      <c r="BH304" s="21" t="str">
        <f>IF(BF304=0,AU304,findspace($AU304,BH$10))</f>
        <v>Leave</v>
      </c>
      <c r="BI304" s="21" t="str">
        <f>IF(BH304=0,AN304,findspace($AU304,BI$10))</f>
        <v>Without</v>
      </c>
      <c r="BJ304" s="21" t="str">
        <f>IF(BI304=0,AV304,findspace($AU304,BJ$10))</f>
        <v>Pay</v>
      </c>
      <c r="BK304" s="21" t="str">
        <f>IF(BJ304=0,AW304,findspace($AU304,BK$10))</f>
        <v>Lieu</v>
      </c>
      <c r="BL304" s="21" t="str">
        <f>IF(BK304=0,AX304,findspace($AU304,BL$10))</f>
        <v>Of</v>
      </c>
      <c r="BM304" s="21" t="str">
        <f>IF(BL304=0,BF304,findspace($AU304,BM$10))</f>
        <v>Family</v>
      </c>
      <c r="BN304" s="21" t="str">
        <f>IF(BM304=0,BH304,findspace($AU304,BN$10))</f>
        <v>Medical</v>
      </c>
      <c r="BO304" s="21" t="str">
        <f>IF(BN304=0,BI304,findspace($AU304,BO$10))</f>
        <v>Leave</v>
      </c>
      <c r="BR304" s="21" t="str">
        <f>IF($BG304=0,$AV304,findspace($AV304,BR$10))</f>
        <v>Leave</v>
      </c>
      <c r="BS304" s="21" t="str">
        <f>IF($BG304=0,$AV304,findspace($AV304,BS$10))</f>
        <v>Without</v>
      </c>
      <c r="BT304" s="21" t="str">
        <f>IF($BG304=0,$AV304,findspace($AV304,BT$10))</f>
        <v>Pay</v>
      </c>
      <c r="BU304" s="21" t="str">
        <f>IF($BG304=0,$AV304,findspace($AV304,BU$10))</f>
        <v>Lieu</v>
      </c>
      <c r="BV304" s="21" t="str">
        <f>IF($BG304=0,$AV304,findspace($AV304,BV$10))</f>
        <v>Of</v>
      </c>
      <c r="BW304" s="21" t="str">
        <f>IF($BG304=0,$AV304,findspace($AV304,BW$10))</f>
        <v>Family</v>
      </c>
      <c r="BX304" s="21" t="str">
        <f>IF($BG304=0,$AV304,findspace($AV304,BX$10))</f>
        <v>Medical</v>
      </c>
      <c r="BY304" s="21" t="str">
        <f>IF($BG304=0,$AV304,findspace($AV304,BY$10))</f>
        <v>Leave</v>
      </c>
      <c r="BZ304" s="21" t="str">
        <f>IF($BG304=0,$AV304,findspace($AV304,BZ$10))</f>
        <v>Act</v>
      </c>
      <c r="CA304" s="21" t="str">
        <f>IF($BG304=0,$AV304,findspace($AV304,CA$10))</f>
        <v>Self</v>
      </c>
    </row>
    <row r="305" spans="1:79" x14ac:dyDescent="0.35">
      <c r="A305" t="s">
        <v>1837</v>
      </c>
      <c r="B305" t="s">
        <v>3058</v>
      </c>
      <c r="C305" t="s">
        <v>3483</v>
      </c>
      <c r="D305" t="s">
        <v>1837</v>
      </c>
      <c r="E305" t="s">
        <v>3056</v>
      </c>
      <c r="F305" t="s">
        <v>3481</v>
      </c>
      <c r="G305" s="13">
        <v>0.95138601746761742</v>
      </c>
      <c r="I305">
        <v>12374</v>
      </c>
      <c r="J305" t="str">
        <f>K305&amp;L305</f>
        <v>IBC10SLeave Without Pay Lieu Of Family Medical Leave Act Self Serious Health Used12374IBC10FLeave Without Pay Lieu Of Family Medical Leave Act Family Serious Health Used</v>
      </c>
      <c r="K305" t="str">
        <f>A305&amp;B305&amp;C305</f>
        <v>IBC10SLeave Without Pay Lieu Of Family Medical Leave Act Self Serious Health Used</v>
      </c>
      <c r="L305" t="str">
        <f>I305&amp;D305&amp;E305&amp;F305</f>
        <v>12374IBC10FLeave Without Pay Lieu Of Family Medical Leave Act Family Serious Health Used</v>
      </c>
      <c r="M305" s="13">
        <f>G305</f>
        <v>0.95138601746761742</v>
      </c>
      <c r="N305" s="13"/>
      <c r="O305" s="19">
        <v>907</v>
      </c>
      <c r="P305">
        <f>COUNTIF(C$11:C$2024, C305)</f>
        <v>3</v>
      </c>
      <c r="Q305">
        <f>COUNTIF(F$11:F$177, F305)</f>
        <v>1</v>
      </c>
      <c r="R305" t="b">
        <f>A305=D305</f>
        <v>1</v>
      </c>
      <c r="S305" t="b">
        <f>A305&amp;B305&amp;C305=D305&amp;E305&amp;F305</f>
        <v>0</v>
      </c>
      <c r="V305" t="str">
        <f>IF($A305=V$10, $C305, "")</f>
        <v/>
      </c>
      <c r="W305" t="str">
        <f>IF($A305=W$10, $C305, "")</f>
        <v/>
      </c>
      <c r="X305" t="str">
        <f>IF($A305=X$10, $C305, "")</f>
        <v/>
      </c>
      <c r="Y305" t="str">
        <f>IF($A305=Y$10, $C305, "")</f>
        <v>Leave Without Pay Lieu Of Family Medical Leave Act Self Serious Health Used</v>
      </c>
      <c r="Z305" t="str">
        <f>IF($A305=Z$10, $C305, "")</f>
        <v/>
      </c>
      <c r="AB305" t="str">
        <f>IF($D305=AB$10, $F305, "")</f>
        <v/>
      </c>
      <c r="AC305" t="str">
        <f>IF($D305=AC$10, $F305, "")</f>
        <v/>
      </c>
      <c r="AD305" t="str">
        <f>IF($D305=AD$10, $F305, "")</f>
        <v/>
      </c>
      <c r="AE305" t="str">
        <f>IF($D305=AE$10, $F305, "")</f>
        <v>Leave Without Pay Lieu Of Family Medical Leave Act Family Serious Health Used</v>
      </c>
      <c r="AF305" t="str">
        <f>IF($D305=AF$10, $F305, "")</f>
        <v/>
      </c>
      <c r="AH305">
        <f>COUNTIF(AI$11:AI$2024, AI305)</f>
        <v>1</v>
      </c>
      <c r="AI305" t="str">
        <f>V305&amp;AB305&amp;W305&amp;AC305&amp;X305&amp;AD305&amp;Y305&amp;AE305&amp;Z305&amp;AF305</f>
        <v>Leave Without Pay Lieu Of Family Medical Leave Act Self Serious Health UsedLeave Without Pay Lieu Of Family Medical Leave Act Family Serious Health Used</v>
      </c>
      <c r="AJ305">
        <f>IF(ROW()=11,1,IF(AK304+1=AK305,AJ304,AJ304+1))</f>
        <v>260</v>
      </c>
      <c r="AK305">
        <f>IF(AI305=AI304, AK304+1, 1)</f>
        <v>1</v>
      </c>
      <c r="AL305" s="26" t="str">
        <f>AM305&amp;AN305</f>
        <v>IBC10SLeave Without Pay Lieu Of Family Medical Leave Act Self Serious Health Used12374IBC10FLeave Without Pay Lieu Of Family Medical Leave Act Family Serious Health Used</v>
      </c>
      <c r="AM305" t="str">
        <f>K305</f>
        <v>IBC10SLeave Without Pay Lieu Of Family Medical Leave Act Self Serious Health Used</v>
      </c>
      <c r="AN305" t="str">
        <f>L305</f>
        <v>12374IBC10FLeave Without Pay Lieu Of Family Medical Leave Act Family Serious Health Used</v>
      </c>
      <c r="AO305">
        <f>COUNTIF(AM$11:AM$1107, AM305)</f>
        <v>3</v>
      </c>
      <c r="AP305">
        <f>COUNTIF(AN$11:AN$1107, AN305)</f>
        <v>2</v>
      </c>
      <c r="AQ305">
        <f>MATCH(AM305, AM$11:AM$1107, 0)</f>
        <v>124</v>
      </c>
      <c r="AR305">
        <f>MATCH(AN305, AN$11:AN$1107, 0)</f>
        <v>94</v>
      </c>
      <c r="AS305">
        <v>907</v>
      </c>
      <c r="AU305" t="str">
        <f>C305</f>
        <v>Leave Without Pay Lieu Of Family Medical Leave Act Self Serious Health Used</v>
      </c>
      <c r="AV305" t="str">
        <f>IF(F305="", "", F305)</f>
        <v>Leave Without Pay Lieu Of Family Medical Leave Act Family Serious Health Used</v>
      </c>
      <c r="AW305" s="13">
        <f>M305</f>
        <v>0.95138601746761742</v>
      </c>
      <c r="AX305" t="e">
        <f>VLOOKUP(AI305, UniquePairs!A$5:A$2000, 1, FALSE)</f>
        <v>#N/A</v>
      </c>
      <c r="AY305" t="str">
        <f>IFERROR(INDEX(UniquePairs!A$5:K$1000, MATCH(AL305, UniquePairs!A$5:A$1000, 0), 10), "")</f>
        <v/>
      </c>
      <c r="AZ305" s="13">
        <f>IF(AY305&lt;&gt;"", AY305, AW305)</f>
        <v>0.95138601746761742</v>
      </c>
      <c r="BA305" t="str">
        <f>IF(AZ305=0,"None",IF(AZ305&lt;0.6,"Weak",IF(AZ305&lt;0.7,"Review",IF(AZ305&lt;0.8,"Good",IF(AZ305&lt;0.9,"Very Good","Solid")))))</f>
        <v>Solid</v>
      </c>
      <c r="BB305" s="28" t="str">
        <f>IF(AJ304=AJ305, BB304, BC305)</f>
        <v>Leave Without Pay Lieu Of Family Medical Leave Act Serious Health Used</v>
      </c>
      <c r="BC305" t="str">
        <f>IF(AV305="",AU305,StringMatch(AU305,AV305,TRUE))</f>
        <v>Leave Without Pay Lieu Of Family Medical Leave Act Serious Health Used</v>
      </c>
      <c r="BD305" t="str">
        <f>TRIM(SUBSTITUTE(SUBSTITUTE(SUBSTITUTE(SUBSTITUTE(SUBSTITUTE(SUBSTITUTE(SUBSTITUTE(SUBSTITUTE(SUBSTITUTE(SUBSTITUTE(AU305,BR305,""),BS305,""),BT305,""),BU305,""),BV305,""),BW305,""),BX305,""),BY305,""),BZ305,""),CA305,""))</f>
        <v>Self Serious Health Used</v>
      </c>
      <c r="BE305" t="str">
        <f>TRIM(SUBSTITUTE(SUBSTITUTE(SUBSTITUTE(SUBSTITUTE(SUBSTITUTE(SUBSTITUTE(SUBSTITUTE(SUBSTITUTE(SUBSTITUTE(SUBSTITUTE(AV305,BH305,""),BI305,""),BJ305,""),BK305,""),BL305,""),BM305,""),BN305,""),BO305,""),BP305,""),BQ305,""))</f>
        <v>Act Serious Health Used</v>
      </c>
      <c r="BF305" s="21">
        <f>LEN(AU305)-LEN(SUBSTITUTE(AU305," ",""))</f>
        <v>12</v>
      </c>
      <c r="BG305" s="21">
        <f>LEN(AV305)-LEN(SUBSTITUTE(AV305," ",""))</f>
        <v>12</v>
      </c>
      <c r="BH305" s="21" t="str">
        <f>IF(BF305=0,AU305,findspace($AU305,BH$10))</f>
        <v>Leave</v>
      </c>
      <c r="BI305" s="21" t="str">
        <f>IF(BH305=0,AN305,findspace($AU305,BI$10))</f>
        <v>Without</v>
      </c>
      <c r="BJ305" s="21" t="str">
        <f>IF(BI305=0,AV305,findspace($AU305,BJ$10))</f>
        <v>Pay</v>
      </c>
      <c r="BK305" s="21" t="str">
        <f>IF(BJ305=0,AW305,findspace($AU305,BK$10))</f>
        <v>Lieu</v>
      </c>
      <c r="BL305" s="21" t="str">
        <f>IF(BK305=0,AX305,findspace($AU305,BL$10))</f>
        <v>Of</v>
      </c>
      <c r="BM305" s="21" t="str">
        <f>IF(BL305=0,BF305,findspace($AU305,BM$10))</f>
        <v>Family</v>
      </c>
      <c r="BN305" s="21" t="str">
        <f>IF(BM305=0,BH305,findspace($AU305,BN$10))</f>
        <v>Medical</v>
      </c>
      <c r="BO305" s="21" t="str">
        <f>IF(BN305=0,BI305,findspace($AU305,BO$10))</f>
        <v>Leave</v>
      </c>
      <c r="BR305" s="21" t="str">
        <f>IF($BG305=0,$AV305,findspace($AV305,BR$10))</f>
        <v>Leave</v>
      </c>
      <c r="BS305" s="21" t="str">
        <f>IF($BG305=0,$AV305,findspace($AV305,BS$10))</f>
        <v>Without</v>
      </c>
      <c r="BT305" s="21" t="str">
        <f>IF($BG305=0,$AV305,findspace($AV305,BT$10))</f>
        <v>Pay</v>
      </c>
      <c r="BU305" s="21" t="str">
        <f>IF($BG305=0,$AV305,findspace($AV305,BU$10))</f>
        <v>Lieu</v>
      </c>
      <c r="BV305" s="21" t="str">
        <f>IF($BG305=0,$AV305,findspace($AV305,BV$10))</f>
        <v>Of</v>
      </c>
      <c r="BW305" s="21" t="str">
        <f>IF($BG305=0,$AV305,findspace($AV305,BW$10))</f>
        <v>Family</v>
      </c>
      <c r="BX305" s="21" t="str">
        <f>IF($BG305=0,$AV305,findspace($AV305,BX$10))</f>
        <v>Medical</v>
      </c>
      <c r="BY305" s="21" t="str">
        <f>IF($BG305=0,$AV305,findspace($AV305,BY$10))</f>
        <v>Leave</v>
      </c>
      <c r="BZ305" s="21" t="str">
        <f>IF($BG305=0,$AV305,findspace($AV305,BZ$10))</f>
        <v>Act</v>
      </c>
      <c r="CA305" s="21" t="str">
        <f>IF($BG305=0,$AV305,findspace($AV305,CA$10))</f>
        <v>Family</v>
      </c>
    </row>
    <row r="306" spans="1:79" x14ac:dyDescent="0.35">
      <c r="A306" t="s">
        <v>1837</v>
      </c>
      <c r="B306">
        <v>72</v>
      </c>
      <c r="C306" t="s">
        <v>3474</v>
      </c>
      <c r="D306" t="s">
        <v>1837</v>
      </c>
      <c r="E306" t="s">
        <v>3047</v>
      </c>
      <c r="F306" t="s">
        <v>3475</v>
      </c>
      <c r="G306" s="13">
        <v>0.9513513513513514</v>
      </c>
      <c r="I306">
        <v>12374</v>
      </c>
      <c r="J306" t="str">
        <f>K306&amp;L306</f>
        <v>IBC72Military Leave National Guard Reserve Law Enforcement Used12374IBC7LZMilitary Leave National Guard Reserve Law Enforcement Used YTD</v>
      </c>
      <c r="K306" t="str">
        <f>A306&amp;B306&amp;C306</f>
        <v>IBC72Military Leave National Guard Reserve Law Enforcement Used</v>
      </c>
      <c r="L306" t="str">
        <f>I306&amp;D306&amp;E306&amp;F306</f>
        <v>12374IBC7LZMilitary Leave National Guard Reserve Law Enforcement Used YTD</v>
      </c>
      <c r="M306" s="13">
        <f>G306</f>
        <v>0.9513513513513514</v>
      </c>
      <c r="N306" s="13"/>
      <c r="O306" s="19">
        <v>446</v>
      </c>
      <c r="P306">
        <f>COUNTIF(C$11:C$2024, C306)</f>
        <v>3</v>
      </c>
      <c r="Q306">
        <f>COUNTIF(F$11:F$177, F306)</f>
        <v>0</v>
      </c>
      <c r="R306" t="b">
        <f>A306=D306</f>
        <v>1</v>
      </c>
      <c r="S306" t="b">
        <f>A306&amp;B306&amp;C306=D306&amp;E306&amp;F306</f>
        <v>0</v>
      </c>
      <c r="V306" t="str">
        <f>IF($A306=V$10, $C306, "")</f>
        <v/>
      </c>
      <c r="W306" t="str">
        <f>IF($A306=W$10, $C306, "")</f>
        <v/>
      </c>
      <c r="X306" t="str">
        <f>IF($A306=X$10, $C306, "")</f>
        <v/>
      </c>
      <c r="Y306" t="str">
        <f>IF($A306=Y$10, $C306, "")</f>
        <v>Military Leave National Guard Reserve Law Enforcement Used</v>
      </c>
      <c r="Z306" t="str">
        <f>IF($A306=Z$10, $C306, "")</f>
        <v/>
      </c>
      <c r="AB306" t="str">
        <f>IF($D306=AB$10, $F306, "")</f>
        <v/>
      </c>
      <c r="AC306" t="str">
        <f>IF($D306=AC$10, $F306, "")</f>
        <v/>
      </c>
      <c r="AD306" t="str">
        <f>IF($D306=AD$10, $F306, "")</f>
        <v/>
      </c>
      <c r="AE306" t="str">
        <f>IF($D306=AE$10, $F306, "")</f>
        <v>Military Leave National Guard Reserve Law Enforcement Used YTD</v>
      </c>
      <c r="AF306" t="str">
        <f>IF($D306=AF$10, $F306, "")</f>
        <v/>
      </c>
      <c r="AH306">
        <f>COUNTIF(AI$11:AI$2024, AI306)</f>
        <v>1</v>
      </c>
      <c r="AI306" t="str">
        <f>V306&amp;AB306&amp;W306&amp;AC306&amp;X306&amp;AD306&amp;Y306&amp;AE306&amp;Z306&amp;AF306</f>
        <v>Military Leave National Guard Reserve Law Enforcement UsedMilitary Leave National Guard Reserve Law Enforcement Used YTD</v>
      </c>
      <c r="AJ306">
        <f>IF(ROW()=11,1,IF(AK305+1=AK306,AJ305,AJ305+1))</f>
        <v>261</v>
      </c>
      <c r="AK306">
        <f>IF(AI306=AI305, AK305+1, 1)</f>
        <v>1</v>
      </c>
      <c r="AL306" s="26" t="str">
        <f>AM306&amp;AN306</f>
        <v>IBC72Military Leave National Guard Reserve Law Enforcement Used12374IBC7LZMilitary Leave National Guard Reserve Law Enforcement Used YTD</v>
      </c>
      <c r="AM306" t="str">
        <f>K306</f>
        <v>IBC72Military Leave National Guard Reserve Law Enforcement Used</v>
      </c>
      <c r="AN306" t="str">
        <f>L306</f>
        <v>12374IBC7LZMilitary Leave National Guard Reserve Law Enforcement Used YTD</v>
      </c>
      <c r="AO306">
        <f>COUNTIF(AM$11:AM$1107, AM306)</f>
        <v>3</v>
      </c>
      <c r="AP306">
        <f>COUNTIF(AN$11:AN$1107, AN306)</f>
        <v>2</v>
      </c>
      <c r="AQ306">
        <f>MATCH(AM306, AM$11:AM$1107, 0)</f>
        <v>296</v>
      </c>
      <c r="AR306">
        <f>MATCH(AN306, AN$11:AN$1107, 0)</f>
        <v>227</v>
      </c>
      <c r="AS306">
        <v>446</v>
      </c>
      <c r="AU306" t="str">
        <f>C306</f>
        <v>Military Leave National Guard Reserve Law Enforcement Used</v>
      </c>
      <c r="AV306" t="str">
        <f>IF(F306="", "", F306)</f>
        <v>Military Leave National Guard Reserve Law Enforcement Used YTD</v>
      </c>
      <c r="AW306" s="13">
        <f>M306</f>
        <v>0.9513513513513514</v>
      </c>
      <c r="AX306" t="e">
        <f>VLOOKUP(AI306, UniquePairs!A$5:A$2000, 1, FALSE)</f>
        <v>#N/A</v>
      </c>
      <c r="AY306" t="str">
        <f>IFERROR(INDEX(UniquePairs!A$5:K$1000, MATCH(AL306, UniquePairs!A$5:A$1000, 0), 10), "")</f>
        <v/>
      </c>
      <c r="AZ306" s="13">
        <f>IF(AY306&lt;&gt;"", AY306, AW306)</f>
        <v>0.9513513513513514</v>
      </c>
      <c r="BA306" t="str">
        <f>IF(AZ306=0,"None",IF(AZ306&lt;0.6,"Weak",IF(AZ306&lt;0.7,"Review",IF(AZ306&lt;0.8,"Good",IF(AZ306&lt;0.9,"Very Good","Solid")))))</f>
        <v>Solid</v>
      </c>
      <c r="BB306" s="28" t="str">
        <f>IF(AJ305=AJ306, BB305, BC306)</f>
        <v>Military Leave National Guard Reserve Law Enforcement Used</v>
      </c>
      <c r="BC306" t="str">
        <f>IF(AV306="",AU306,StringMatch(AU306,AV306,TRUE))</f>
        <v>Military Leave National Guard Reserve Law Enforcement Used</v>
      </c>
      <c r="BD306" t="str">
        <f>TRIM(SUBSTITUTE(SUBSTITUTE(SUBSTITUTE(SUBSTITUTE(SUBSTITUTE(SUBSTITUTE(SUBSTITUTE(SUBSTITUTE(SUBSTITUTE(SUBSTITUTE(AU306,BR306,""),BS306,""),BT306,""),BU306,""),BV306,""),BW306,""),BX306,""),BY306,""),BZ306,""),CA306,""))</f>
        <v/>
      </c>
      <c r="BE306" t="str">
        <f>TRIM(SUBSTITUTE(SUBSTITUTE(SUBSTITUTE(SUBSTITUTE(SUBSTITUTE(SUBSTITUTE(SUBSTITUTE(SUBSTITUTE(SUBSTITUTE(SUBSTITUTE(AV306,BH306,""),BI306,""),BJ306,""),BK306,""),BL306,""),BM306,""),BN306,""),BO306,""),BP306,""),BQ306,""))</f>
        <v>YTD</v>
      </c>
      <c r="BF306" s="21">
        <f>LEN(AU306)-LEN(SUBSTITUTE(AU306," ",""))</f>
        <v>7</v>
      </c>
      <c r="BG306" s="21">
        <f>LEN(AV306)-LEN(SUBSTITUTE(AV306," ",""))</f>
        <v>8</v>
      </c>
      <c r="BH306" s="21" t="str">
        <f>IF(BF306=0,AU306,findspace($AU306,BH$10))</f>
        <v>Military</v>
      </c>
      <c r="BI306" s="21" t="str">
        <f>IF(BH306=0,AN306,findspace($AU306,BI$10))</f>
        <v>Leave</v>
      </c>
      <c r="BJ306" s="21" t="str">
        <f>IF(BI306=0,AV306,findspace($AU306,BJ$10))</f>
        <v>National</v>
      </c>
      <c r="BK306" s="21" t="str">
        <f>IF(BJ306=0,AW306,findspace($AU306,BK$10))</f>
        <v>Guard</v>
      </c>
      <c r="BL306" s="21" t="str">
        <f>IF(BK306=0,AX306,findspace($AU306,BL$10))</f>
        <v>Reserve</v>
      </c>
      <c r="BM306" s="21" t="str">
        <f>IF(BL306=0,BF306,findspace($AU306,BM$10))</f>
        <v>Law</v>
      </c>
      <c r="BN306" s="21" t="str">
        <f>IF(BM306=0,BH306,findspace($AU306,BN$10))</f>
        <v>Enforcement</v>
      </c>
      <c r="BO306" s="21" t="str">
        <f>IF(BN306=0,BI306,findspace($AU306,BO$10))</f>
        <v>Used</v>
      </c>
      <c r="BR306" s="21" t="str">
        <f>IF($BG306=0,$AV306,findspace($AV306,BR$10))</f>
        <v>Military</v>
      </c>
      <c r="BS306" s="21" t="str">
        <f>IF($BG306=0,$AV306,findspace($AV306,BS$10))</f>
        <v>Leave</v>
      </c>
      <c r="BT306" s="21" t="str">
        <f>IF($BG306=0,$AV306,findspace($AV306,BT$10))</f>
        <v>National</v>
      </c>
      <c r="BU306" s="21" t="str">
        <f>IF($BG306=0,$AV306,findspace($AV306,BU$10))</f>
        <v>Guard</v>
      </c>
      <c r="BV306" s="21" t="str">
        <f>IF($BG306=0,$AV306,findspace($AV306,BV$10))</f>
        <v>Reserve</v>
      </c>
      <c r="BW306" s="21" t="str">
        <f>IF($BG306=0,$AV306,findspace($AV306,BW$10))</f>
        <v>Law</v>
      </c>
      <c r="BX306" s="21" t="str">
        <f>IF($BG306=0,$AV306,findspace($AV306,BX$10))</f>
        <v>Enforcement</v>
      </c>
      <c r="BY306" s="21" t="str">
        <f>IF($BG306=0,$AV306,findspace($AV306,BY$10))</f>
        <v>Used</v>
      </c>
      <c r="BZ306" s="21" t="str">
        <f>IF($BG306=0,$AV306,findspace($AV306,BZ$10))</f>
        <v>YTD</v>
      </c>
      <c r="CA306" s="21" t="str">
        <f>IF($BG306=0,$AV306,findspace($AV306,CA$10))</f>
        <v/>
      </c>
    </row>
    <row r="307" spans="1:79" x14ac:dyDescent="0.35">
      <c r="A307" t="s">
        <v>1837</v>
      </c>
      <c r="B307" t="s">
        <v>3047</v>
      </c>
      <c r="C307" t="s">
        <v>3475</v>
      </c>
      <c r="D307" t="s">
        <v>1837</v>
      </c>
      <c r="E307">
        <v>72</v>
      </c>
      <c r="F307" t="s">
        <v>3474</v>
      </c>
      <c r="G307" s="13">
        <v>0.9513513513513514</v>
      </c>
      <c r="I307">
        <v>12374</v>
      </c>
      <c r="J307" t="str">
        <f>K307&amp;L307</f>
        <v>IBC7LZMilitary Leave National Guard Reserve Law Enforcement Used YTD12374IBC72Military Leave National Guard Reserve Law Enforcement Used</v>
      </c>
      <c r="K307" t="str">
        <f>A307&amp;B307&amp;C307</f>
        <v>IBC7LZMilitary Leave National Guard Reserve Law Enforcement Used YTD</v>
      </c>
      <c r="L307" t="str">
        <f>I307&amp;D307&amp;E307&amp;F307</f>
        <v>12374IBC72Military Leave National Guard Reserve Law Enforcement Used</v>
      </c>
      <c r="M307" s="13">
        <f>G307</f>
        <v>0.9513513513513514</v>
      </c>
      <c r="N307" s="13"/>
      <c r="O307" s="19">
        <v>960</v>
      </c>
      <c r="P307">
        <f>COUNTIF(C$11:C$2024, C307)</f>
        <v>3</v>
      </c>
      <c r="Q307">
        <f>COUNTIF(F$11:F$177, F307)</f>
        <v>0</v>
      </c>
      <c r="R307" t="b">
        <f>A307=D307</f>
        <v>1</v>
      </c>
      <c r="S307" t="b">
        <f>A307&amp;B307&amp;C307=D307&amp;E307&amp;F307</f>
        <v>0</v>
      </c>
      <c r="V307" t="str">
        <f>IF($A307=V$10, $C307, "")</f>
        <v/>
      </c>
      <c r="W307" t="str">
        <f>IF($A307=W$10, $C307, "")</f>
        <v/>
      </c>
      <c r="X307" t="str">
        <f>IF($A307=X$10, $C307, "")</f>
        <v/>
      </c>
      <c r="Y307" t="str">
        <f>IF($A307=Y$10, $C307, "")</f>
        <v>Military Leave National Guard Reserve Law Enforcement Used YTD</v>
      </c>
      <c r="Z307" t="str">
        <f>IF($A307=Z$10, $C307, "")</f>
        <v/>
      </c>
      <c r="AB307" t="str">
        <f>IF($D307=AB$10, $F307, "")</f>
        <v/>
      </c>
      <c r="AC307" t="str">
        <f>IF($D307=AC$10, $F307, "")</f>
        <v/>
      </c>
      <c r="AD307" t="str">
        <f>IF($D307=AD$10, $F307, "")</f>
        <v/>
      </c>
      <c r="AE307" t="str">
        <f>IF($D307=AE$10, $F307, "")</f>
        <v>Military Leave National Guard Reserve Law Enforcement Used</v>
      </c>
      <c r="AF307" t="str">
        <f>IF($D307=AF$10, $F307, "")</f>
        <v/>
      </c>
      <c r="AH307">
        <f>COUNTIF(AI$11:AI$2024, AI307)</f>
        <v>1</v>
      </c>
      <c r="AI307" t="str">
        <f>V307&amp;AB307&amp;W307&amp;AC307&amp;X307&amp;AD307&amp;Y307&amp;AE307&amp;Z307&amp;AF307</f>
        <v>Military Leave National Guard Reserve Law Enforcement Used YTDMilitary Leave National Guard Reserve Law Enforcement Used</v>
      </c>
      <c r="AJ307">
        <f>IF(ROW()=11,1,IF(AK306+1=AK307,AJ306,AJ306+1))</f>
        <v>262</v>
      </c>
      <c r="AK307">
        <f>IF(AI307=AI306, AK306+1, 1)</f>
        <v>1</v>
      </c>
      <c r="AL307" s="26" t="str">
        <f>AM307&amp;AN307</f>
        <v>IBC7LZMilitary Leave National Guard Reserve Law Enforcement Used YTD12374IBC72Military Leave National Guard Reserve Law Enforcement Used</v>
      </c>
      <c r="AM307" t="str">
        <f>K307</f>
        <v>IBC7LZMilitary Leave National Guard Reserve Law Enforcement Used YTD</v>
      </c>
      <c r="AN307" t="str">
        <f>L307</f>
        <v>12374IBC72Military Leave National Guard Reserve Law Enforcement Used</v>
      </c>
      <c r="AO307">
        <f>COUNTIF(AM$11:AM$1107, AM307)</f>
        <v>3</v>
      </c>
      <c r="AP307">
        <f>COUNTIF(AN$11:AN$1107, AN307)</f>
        <v>3</v>
      </c>
      <c r="AQ307">
        <f>MATCH(AM307, AM$11:AM$1107, 0)</f>
        <v>228</v>
      </c>
      <c r="AR307">
        <f>MATCH(AN307, AN$11:AN$1107, 0)</f>
        <v>297</v>
      </c>
      <c r="AS307">
        <v>960</v>
      </c>
      <c r="AU307" t="str">
        <f>C307</f>
        <v>Military Leave National Guard Reserve Law Enforcement Used YTD</v>
      </c>
      <c r="AV307" t="str">
        <f>IF(F307="", "", F307)</f>
        <v>Military Leave National Guard Reserve Law Enforcement Used</v>
      </c>
      <c r="AW307" s="13">
        <f>M307</f>
        <v>0.9513513513513514</v>
      </c>
      <c r="AX307" t="e">
        <f>VLOOKUP(AI307, UniquePairs!A$5:A$2000, 1, FALSE)</f>
        <v>#N/A</v>
      </c>
      <c r="AY307" t="str">
        <f>IFERROR(INDEX(UniquePairs!A$5:K$1000, MATCH(AL307, UniquePairs!A$5:A$1000, 0), 10), "")</f>
        <v/>
      </c>
      <c r="AZ307" s="13">
        <f>IF(AY307&lt;&gt;"", AY307, AW307)</f>
        <v>0.9513513513513514</v>
      </c>
      <c r="BA307" t="str">
        <f>IF(AZ307=0,"None",IF(AZ307&lt;0.6,"Weak",IF(AZ307&lt;0.7,"Review",IF(AZ307&lt;0.8,"Good",IF(AZ307&lt;0.9,"Very Good","Solid")))))</f>
        <v>Solid</v>
      </c>
      <c r="BB307" s="28" t="str">
        <f>IF(AJ306=AJ307, BB306, BC307)</f>
        <v>Military Leave National Guard Reserve Law Enforcement Used</v>
      </c>
      <c r="BC307" t="str">
        <f>IF(AV307="",AU307,StringMatch(AU307,AV307,TRUE))</f>
        <v>Military Leave National Guard Reserve Law Enforcement Used</v>
      </c>
      <c r="BD307" t="str">
        <f>TRIM(SUBSTITUTE(SUBSTITUTE(SUBSTITUTE(SUBSTITUTE(SUBSTITUTE(SUBSTITUTE(SUBSTITUTE(SUBSTITUTE(SUBSTITUTE(SUBSTITUTE(AU307,BR307,""),BS307,""),BT307,""),BU307,""),BV307,""),BW307,""),BX307,""),BY307,""),BZ307,""),CA307,""))</f>
        <v>YTD</v>
      </c>
      <c r="BE307" t="str">
        <f>TRIM(SUBSTITUTE(SUBSTITUTE(SUBSTITUTE(SUBSTITUTE(SUBSTITUTE(SUBSTITUTE(SUBSTITUTE(SUBSTITUTE(SUBSTITUTE(SUBSTITUTE(AV307,BH307,""),BI307,""),BJ307,""),BK307,""),BL307,""),BM307,""),BN307,""),BO307,""),BP307,""),BQ307,""))</f>
        <v/>
      </c>
      <c r="BF307" s="21">
        <f>LEN(AU307)-LEN(SUBSTITUTE(AU307," ",""))</f>
        <v>8</v>
      </c>
      <c r="BG307" s="21">
        <f>LEN(AV307)-LEN(SUBSTITUTE(AV307," ",""))</f>
        <v>7</v>
      </c>
      <c r="BH307" s="21" t="str">
        <f>IF(BF307=0,AU307,findspace($AU307,BH$10))</f>
        <v>Military</v>
      </c>
      <c r="BI307" s="21" t="str">
        <f>IF(BH307=0,AN307,findspace($AU307,BI$10))</f>
        <v>Leave</v>
      </c>
      <c r="BJ307" s="21" t="str">
        <f>IF(BI307=0,AV307,findspace($AU307,BJ$10))</f>
        <v>National</v>
      </c>
      <c r="BK307" s="21" t="str">
        <f>IF(BJ307=0,AW307,findspace($AU307,BK$10))</f>
        <v>Guard</v>
      </c>
      <c r="BL307" s="21" t="str">
        <f>IF(BK307=0,AX307,findspace($AU307,BL$10))</f>
        <v>Reserve</v>
      </c>
      <c r="BM307" s="21" t="str">
        <f>IF(BL307=0,BF307,findspace($AU307,BM$10))</f>
        <v>Law</v>
      </c>
      <c r="BN307" s="21" t="str">
        <f>IF(BM307=0,BH307,findspace($AU307,BN$10))</f>
        <v>Enforcement</v>
      </c>
      <c r="BO307" s="21" t="str">
        <f>IF(BN307=0,BI307,findspace($AU307,BO$10))</f>
        <v>Used</v>
      </c>
      <c r="BR307" s="21" t="str">
        <f>IF($BG307=0,$AV307,findspace($AV307,BR$10))</f>
        <v>Military</v>
      </c>
      <c r="BS307" s="21" t="str">
        <f>IF($BG307=0,$AV307,findspace($AV307,BS$10))</f>
        <v>Leave</v>
      </c>
      <c r="BT307" s="21" t="str">
        <f>IF($BG307=0,$AV307,findspace($AV307,BT$10))</f>
        <v>National</v>
      </c>
      <c r="BU307" s="21" t="str">
        <f>IF($BG307=0,$AV307,findspace($AV307,BU$10))</f>
        <v>Guard</v>
      </c>
      <c r="BV307" s="21" t="str">
        <f>IF($BG307=0,$AV307,findspace($AV307,BV$10))</f>
        <v>Reserve</v>
      </c>
      <c r="BW307" s="21" t="str">
        <f>IF($BG307=0,$AV307,findspace($AV307,BW$10))</f>
        <v>Law</v>
      </c>
      <c r="BX307" s="21" t="str">
        <f>IF($BG307=0,$AV307,findspace($AV307,BX$10))</f>
        <v>Enforcement</v>
      </c>
      <c r="BY307" s="21" t="str">
        <f>IF($BG307=0,$AV307,findspace($AV307,BY$10))</f>
        <v>Used</v>
      </c>
      <c r="BZ307" s="21" t="str">
        <f>IF($BG307=0,$AV307,findspace($AV307,BZ$10))</f>
        <v/>
      </c>
      <c r="CA307" s="21" t="str">
        <f>IF($BG307=0,$AV307,findspace($AV307,CA$10))</f>
        <v/>
      </c>
    </row>
    <row r="308" spans="1:79" x14ac:dyDescent="0.35">
      <c r="A308" t="s">
        <v>1839</v>
      </c>
      <c r="B308" t="s">
        <v>778</v>
      </c>
      <c r="C308" t="s">
        <v>3225</v>
      </c>
      <c r="D308" t="s">
        <v>1836</v>
      </c>
      <c r="E308">
        <v>13</v>
      </c>
      <c r="F308" t="s">
        <v>3411</v>
      </c>
      <c r="G308" s="13">
        <v>0.95102040816326527</v>
      </c>
      <c r="I308">
        <v>12374</v>
      </c>
      <c r="J308" t="str">
        <f>K308&amp;L308</f>
        <v>DFASCBTravel Compensatory Time Earned12374GSA13Compensatory Time Earned</v>
      </c>
      <c r="K308" t="str">
        <f>A308&amp;B308&amp;C308</f>
        <v>DFASCBTravel Compensatory Time Earned</v>
      </c>
      <c r="L308" t="str">
        <f>I308&amp;D308&amp;E308&amp;F308</f>
        <v>12374GSA13Compensatory Time Earned</v>
      </c>
      <c r="M308" s="13">
        <f>G308</f>
        <v>0.95102040816326527</v>
      </c>
      <c r="N308" s="13"/>
      <c r="O308" s="19">
        <v>674</v>
      </c>
      <c r="P308">
        <f>COUNTIF(C$11:C$2024, C308)</f>
        <v>4</v>
      </c>
      <c r="Q308">
        <f>COUNTIF(F$11:F$177, F308)</f>
        <v>2</v>
      </c>
      <c r="R308" t="b">
        <f>A308=D308</f>
        <v>0</v>
      </c>
      <c r="S308" t="b">
        <f>A308&amp;B308&amp;C308=D308&amp;E308&amp;F308</f>
        <v>0</v>
      </c>
      <c r="V308" t="str">
        <f>IF($A308=V$10, $C308, "")</f>
        <v>Travel Compensatory Time Earned</v>
      </c>
      <c r="W308" t="str">
        <f>IF($A308=W$10, $C308, "")</f>
        <v/>
      </c>
      <c r="X308" t="str">
        <f>IF($A308=X$10, $C308, "")</f>
        <v/>
      </c>
      <c r="Y308" t="str">
        <f>IF($A308=Y$10, $C308, "")</f>
        <v/>
      </c>
      <c r="Z308" t="str">
        <f>IF($A308=Z$10, $C308, "")</f>
        <v/>
      </c>
      <c r="AB308" t="str">
        <f>IF($D308=AB$10, $F308, "")</f>
        <v/>
      </c>
      <c r="AC308" t="str">
        <f>IF($D308=AC$10, $F308, "")</f>
        <v>Compensatory Time Earned</v>
      </c>
      <c r="AD308" t="str">
        <f>IF($D308=AD$10, $F308, "")</f>
        <v/>
      </c>
      <c r="AE308" t="str">
        <f>IF($D308=AE$10, $F308, "")</f>
        <v/>
      </c>
      <c r="AF308" t="str">
        <f>IF($D308=AF$10, $F308, "")</f>
        <v/>
      </c>
      <c r="AH308">
        <f>COUNTIF(AI$11:AI$2024, AI308)</f>
        <v>3</v>
      </c>
      <c r="AI308" t="str">
        <f>V308&amp;AB308&amp;W308&amp;AC308&amp;X308&amp;AD308&amp;Y308&amp;AE308&amp;Z308&amp;AF308</f>
        <v>Travel Compensatory Time EarnedCompensatory Time Earned</v>
      </c>
      <c r="AJ308">
        <f>IF(ROW()=11,1,IF(AK307+1=AK308,AJ307,AJ307+1))</f>
        <v>263</v>
      </c>
      <c r="AK308">
        <f>IF(AI308=AI307, AK307+1, 1)</f>
        <v>1</v>
      </c>
      <c r="AL308" s="26" t="str">
        <f>AM308&amp;AN308</f>
        <v>DFASCBTravel Compensatory Time Earned12374GSA13Compensatory Time Earned</v>
      </c>
      <c r="AM308" t="str">
        <f>K308</f>
        <v>DFASCBTravel Compensatory Time Earned</v>
      </c>
      <c r="AN308" t="str">
        <f>L308</f>
        <v>12374GSA13Compensatory Time Earned</v>
      </c>
      <c r="AO308">
        <f>COUNTIF(AM$11:AM$1107, AM308)</f>
        <v>2</v>
      </c>
      <c r="AP308">
        <f>COUNTIF(AN$11:AN$1107, AN308)</f>
        <v>12</v>
      </c>
      <c r="AQ308">
        <f>MATCH(AM308, AM$11:AM$1107, 0)</f>
        <v>1</v>
      </c>
      <c r="AR308">
        <f>MATCH(AN308, AN$11:AN$1107, 0)</f>
        <v>9</v>
      </c>
      <c r="AS308">
        <v>674</v>
      </c>
      <c r="AU308" t="str">
        <f>C308</f>
        <v>Travel Compensatory Time Earned</v>
      </c>
      <c r="AV308" t="str">
        <f>IF(F308="", "", F308)</f>
        <v>Compensatory Time Earned</v>
      </c>
      <c r="AW308" s="13">
        <f>M308</f>
        <v>0.95102040816326527</v>
      </c>
      <c r="AX308" t="e">
        <f>VLOOKUP(AI308, UniquePairs!A$5:A$2000, 1, FALSE)</f>
        <v>#N/A</v>
      </c>
      <c r="AY308" t="str">
        <f>IFERROR(INDEX(UniquePairs!A$5:K$1000, MATCH(AL308, UniquePairs!A$5:A$1000, 0), 10), "")</f>
        <v/>
      </c>
      <c r="AZ308" s="13">
        <f>IF(AY308&lt;&gt;"", AY308, AW308)</f>
        <v>0.95102040816326527</v>
      </c>
      <c r="BA308" t="str">
        <f>IF(AZ308=0,"None",IF(AZ308&lt;0.6,"Weak",IF(AZ308&lt;0.7,"Review",IF(AZ308&lt;0.8,"Good",IF(AZ308&lt;0.9,"Very Good","Solid")))))</f>
        <v>Solid</v>
      </c>
      <c r="BB308" s="28" t="str">
        <f>IF(AJ307=AJ308, BB307, BC308)</f>
        <v>Compensatory Time Earned</v>
      </c>
      <c r="BC308" t="str">
        <f>IF(AV308="",AU308,StringMatch(AU308,AV308,TRUE))</f>
        <v>Compensatory Time Earned</v>
      </c>
      <c r="BD308" t="str">
        <f>TRIM(SUBSTITUTE(SUBSTITUTE(SUBSTITUTE(SUBSTITUTE(SUBSTITUTE(SUBSTITUTE(SUBSTITUTE(SUBSTITUTE(SUBSTITUTE(SUBSTITUTE(AU308,BR308,""),BS308,""),BT308,""),BU308,""),BV308,""),BW308,""),BX308,""),BY308,""),BZ308,""),CA308,""))</f>
        <v>Travel</v>
      </c>
      <c r="BE308" t="str">
        <f>TRIM(SUBSTITUTE(SUBSTITUTE(SUBSTITUTE(SUBSTITUTE(SUBSTITUTE(SUBSTITUTE(SUBSTITUTE(SUBSTITUTE(SUBSTITUTE(SUBSTITUTE(AV308,BH308,""),BI308,""),BJ308,""),BK308,""),BL308,""),BM308,""),BN308,""),BO308,""),BP308,""),BQ308,""))</f>
        <v/>
      </c>
      <c r="BF308" s="21">
        <f>LEN(AU308)-LEN(SUBSTITUTE(AU308," ",""))</f>
        <v>3</v>
      </c>
      <c r="BG308" s="21">
        <f>LEN(AV308)-LEN(SUBSTITUTE(AV308," ",""))</f>
        <v>2</v>
      </c>
      <c r="BH308" s="21" t="str">
        <f>IF(BF308=0,AU308,findspace($AU308,BH$10))</f>
        <v>Travel</v>
      </c>
      <c r="BI308" s="21" t="str">
        <f>IF(BH308=0,AN308,findspace($AU308,BI$10))</f>
        <v>Compensatory</v>
      </c>
      <c r="BJ308" s="21" t="str">
        <f>IF(BI308=0,AV308,findspace($AU308,BJ$10))</f>
        <v>Time</v>
      </c>
      <c r="BK308" s="21" t="str">
        <f>IF(BJ308=0,AW308,findspace($AU308,BK$10))</f>
        <v>Earned</v>
      </c>
      <c r="BL308" s="21" t="str">
        <f>IF(BK308=0,AX308,findspace($AU308,BL$10))</f>
        <v/>
      </c>
      <c r="BM308" s="21" t="str">
        <f>IF(BL308=0,BF308,findspace($AU308,BM$10))</f>
        <v/>
      </c>
      <c r="BN308" s="21" t="str">
        <f>IF(BM308=0,BH308,findspace($AU308,BN$10))</f>
        <v/>
      </c>
      <c r="BO308" s="21" t="str">
        <f>IF(BN308=0,BI308,findspace($AU308,BO$10))</f>
        <v/>
      </c>
      <c r="BR308" s="21" t="str">
        <f>IF($BG308=0,$AV308,findspace($AV308,BR$10))</f>
        <v>Compensatory</v>
      </c>
      <c r="BS308" s="21" t="str">
        <f>IF($BG308=0,$AV308,findspace($AV308,BS$10))</f>
        <v>Time</v>
      </c>
      <c r="BT308" s="21" t="str">
        <f>IF($BG308=0,$AV308,findspace($AV308,BT$10))</f>
        <v>Earned</v>
      </c>
      <c r="BU308" s="21" t="str">
        <f>IF($BG308=0,$AV308,findspace($AV308,BU$10))</f>
        <v/>
      </c>
      <c r="BV308" s="21" t="str">
        <f>IF($BG308=0,$AV308,findspace($AV308,BV$10))</f>
        <v/>
      </c>
      <c r="BW308" s="21" t="str">
        <f>IF($BG308=0,$AV308,findspace($AV308,BW$10))</f>
        <v/>
      </c>
      <c r="BX308" s="21" t="str">
        <f>IF($BG308=0,$AV308,findspace($AV308,BX$10))</f>
        <v/>
      </c>
      <c r="BY308" s="21" t="str">
        <f>IF($BG308=0,$AV308,findspace($AV308,BY$10))</f>
        <v/>
      </c>
      <c r="BZ308" s="21" t="str">
        <f>IF($BG308=0,$AV308,findspace($AV308,BZ$10))</f>
        <v/>
      </c>
      <c r="CA308" s="21" t="str">
        <f>IF($BG308=0,$AV308,findspace($AV308,CA$10))</f>
        <v/>
      </c>
    </row>
    <row r="309" spans="1:79" x14ac:dyDescent="0.35">
      <c r="A309" t="s">
        <v>1839</v>
      </c>
      <c r="B309" t="s">
        <v>786</v>
      </c>
      <c r="C309" t="s">
        <v>3431</v>
      </c>
      <c r="D309" t="s">
        <v>1836</v>
      </c>
      <c r="E309">
        <v>41</v>
      </c>
      <c r="F309" t="s">
        <v>3430</v>
      </c>
      <c r="G309" s="13">
        <v>0.95102040816326527</v>
      </c>
      <c r="I309">
        <v>12374</v>
      </c>
      <c r="J309" t="str">
        <f>K309&amp;L309</f>
        <v>DFASCFTravel Compensatory Time Used12374GSA41Compensatory Time Used</v>
      </c>
      <c r="K309" t="str">
        <f>A309&amp;B309&amp;C309</f>
        <v>DFASCFTravel Compensatory Time Used</v>
      </c>
      <c r="L309" t="str">
        <f>I309&amp;D309&amp;E309&amp;F309</f>
        <v>12374GSA41Compensatory Time Used</v>
      </c>
      <c r="M309" s="13">
        <f>G309</f>
        <v>0.95102040816326527</v>
      </c>
      <c r="N309" s="13"/>
      <c r="O309" s="19">
        <v>588</v>
      </c>
      <c r="P309">
        <f>COUNTIF(C$11:C$2024, C309)</f>
        <v>4</v>
      </c>
      <c r="Q309">
        <f>COUNTIF(F$11:F$177, F309)</f>
        <v>1</v>
      </c>
      <c r="R309" t="b">
        <f>A309=D309</f>
        <v>0</v>
      </c>
      <c r="S309" t="b">
        <f>A309&amp;B309&amp;C309=D309&amp;E309&amp;F309</f>
        <v>0</v>
      </c>
      <c r="V309" t="str">
        <f>IF($A309=V$10, $C309, "")</f>
        <v>Travel Compensatory Time Used</v>
      </c>
      <c r="W309" t="str">
        <f>IF($A309=W$10, $C309, "")</f>
        <v/>
      </c>
      <c r="X309" t="str">
        <f>IF($A309=X$10, $C309, "")</f>
        <v/>
      </c>
      <c r="Y309" t="str">
        <f>IF($A309=Y$10, $C309, "")</f>
        <v/>
      </c>
      <c r="Z309" t="str">
        <f>IF($A309=Z$10, $C309, "")</f>
        <v/>
      </c>
      <c r="AB309" t="str">
        <f>IF($D309=AB$10, $F309, "")</f>
        <v/>
      </c>
      <c r="AC309" t="str">
        <f>IF($D309=AC$10, $F309, "")</f>
        <v>Compensatory Time Used</v>
      </c>
      <c r="AD309" t="str">
        <f>IF($D309=AD$10, $F309, "")</f>
        <v/>
      </c>
      <c r="AE309" t="str">
        <f>IF($D309=AE$10, $F309, "")</f>
        <v/>
      </c>
      <c r="AF309" t="str">
        <f>IF($D309=AF$10, $F309, "")</f>
        <v/>
      </c>
      <c r="AH309">
        <f>COUNTIF(AI$11:AI$2024, AI309)</f>
        <v>3</v>
      </c>
      <c r="AI309" t="str">
        <f>V309&amp;AB309&amp;W309&amp;AC309&amp;X309&amp;AD309&amp;Y309&amp;AE309&amp;Z309&amp;AF309</f>
        <v>Travel Compensatory Time UsedCompensatory Time Used</v>
      </c>
      <c r="AJ309">
        <f>IF(ROW()=11,1,IF(AK308+1=AK309,AJ308,AJ308+1))</f>
        <v>264</v>
      </c>
      <c r="AK309">
        <f>IF(AI309=AI308, AK308+1, 1)</f>
        <v>1</v>
      </c>
      <c r="AL309" s="26" t="str">
        <f>AM309&amp;AN309</f>
        <v>DFASCFTravel Compensatory Time Used12374GSA41Compensatory Time Used</v>
      </c>
      <c r="AM309" t="str">
        <f>K309</f>
        <v>DFASCFTravel Compensatory Time Used</v>
      </c>
      <c r="AN309" t="str">
        <f>L309</f>
        <v>12374GSA41Compensatory Time Used</v>
      </c>
      <c r="AO309">
        <f>COUNTIF(AM$11:AM$1107, AM309)</f>
        <v>2</v>
      </c>
      <c r="AP309">
        <f>COUNTIF(AN$11:AN$1107, AN309)</f>
        <v>21</v>
      </c>
      <c r="AQ309">
        <f>MATCH(AM309, AM$11:AM$1107, 0)</f>
        <v>2</v>
      </c>
      <c r="AR309">
        <f>MATCH(AN309, AN$11:AN$1107, 0)</f>
        <v>10</v>
      </c>
      <c r="AS309">
        <v>588</v>
      </c>
      <c r="AU309" t="str">
        <f>C309</f>
        <v>Travel Compensatory Time Used</v>
      </c>
      <c r="AV309" t="str">
        <f>IF(F309="", "", F309)</f>
        <v>Compensatory Time Used</v>
      </c>
      <c r="AW309" s="13">
        <f>M309</f>
        <v>0.95102040816326527</v>
      </c>
      <c r="AX309" t="e">
        <f>VLOOKUP(AI309, UniquePairs!A$5:A$2000, 1, FALSE)</f>
        <v>#N/A</v>
      </c>
      <c r="AY309" t="str">
        <f>IFERROR(INDEX(UniquePairs!A$5:K$1000, MATCH(AL309, UniquePairs!A$5:A$1000, 0), 10), "")</f>
        <v/>
      </c>
      <c r="AZ309" s="13">
        <f>IF(AY309&lt;&gt;"", AY309, AW309)</f>
        <v>0.95102040816326527</v>
      </c>
      <c r="BA309" t="str">
        <f>IF(AZ309=0,"None",IF(AZ309&lt;0.6,"Weak",IF(AZ309&lt;0.7,"Review",IF(AZ309&lt;0.8,"Good",IF(AZ309&lt;0.9,"Very Good","Solid")))))</f>
        <v>Solid</v>
      </c>
      <c r="BB309" s="28" t="str">
        <f>IF(AJ308=AJ309, BB308, BC309)</f>
        <v>Compensatory Time Used</v>
      </c>
      <c r="BC309" t="str">
        <f>IF(AV309="",AU309,StringMatch(AU309,AV309,TRUE))</f>
        <v>Compensatory Time Used</v>
      </c>
      <c r="BD309" t="str">
        <f>TRIM(SUBSTITUTE(SUBSTITUTE(SUBSTITUTE(SUBSTITUTE(SUBSTITUTE(SUBSTITUTE(SUBSTITUTE(SUBSTITUTE(SUBSTITUTE(SUBSTITUTE(AU309,BR309,""),BS309,""),BT309,""),BU309,""),BV309,""),BW309,""),BX309,""),BY309,""),BZ309,""),CA309,""))</f>
        <v>Travel</v>
      </c>
      <c r="BE309" t="str">
        <f>TRIM(SUBSTITUTE(SUBSTITUTE(SUBSTITUTE(SUBSTITUTE(SUBSTITUTE(SUBSTITUTE(SUBSTITUTE(SUBSTITUTE(SUBSTITUTE(SUBSTITUTE(AV309,BH309,""),BI309,""),BJ309,""),BK309,""),BL309,""),BM309,""),BN309,""),BO309,""),BP309,""),BQ309,""))</f>
        <v/>
      </c>
      <c r="BF309" s="21">
        <f>LEN(AU309)-LEN(SUBSTITUTE(AU309," ",""))</f>
        <v>3</v>
      </c>
      <c r="BG309" s="21">
        <f>LEN(AV309)-LEN(SUBSTITUTE(AV309," ",""))</f>
        <v>2</v>
      </c>
      <c r="BH309" s="21" t="str">
        <f>IF(BF309=0,AU309,findspace($AU309,BH$10))</f>
        <v>Travel</v>
      </c>
      <c r="BI309" s="21" t="str">
        <f>IF(BH309=0,AN309,findspace($AU309,BI$10))</f>
        <v>Compensatory</v>
      </c>
      <c r="BJ309" s="21" t="str">
        <f>IF(BI309=0,AV309,findspace($AU309,BJ$10))</f>
        <v>Time</v>
      </c>
      <c r="BK309" s="21" t="str">
        <f>IF(BJ309=0,AW309,findspace($AU309,BK$10))</f>
        <v>Used</v>
      </c>
      <c r="BL309" s="21" t="str">
        <f>IF(BK309=0,AX309,findspace($AU309,BL$10))</f>
        <v/>
      </c>
      <c r="BM309" s="21" t="str">
        <f>IF(BL309=0,BF309,findspace($AU309,BM$10))</f>
        <v/>
      </c>
      <c r="BN309" s="21" t="str">
        <f>IF(BM309=0,BH309,findspace($AU309,BN$10))</f>
        <v/>
      </c>
      <c r="BO309" s="21" t="str">
        <f>IF(BN309=0,BI309,findspace($AU309,BO$10))</f>
        <v/>
      </c>
      <c r="BR309" s="21" t="str">
        <f>IF($BG309=0,$AV309,findspace($AV309,BR$10))</f>
        <v>Compensatory</v>
      </c>
      <c r="BS309" s="21" t="str">
        <f>IF($BG309=0,$AV309,findspace($AV309,BS$10))</f>
        <v>Time</v>
      </c>
      <c r="BT309" s="21" t="str">
        <f>IF($BG309=0,$AV309,findspace($AV309,BT$10))</f>
        <v>Used</v>
      </c>
      <c r="BU309" s="21" t="str">
        <f>IF($BG309=0,$AV309,findspace($AV309,BU$10))</f>
        <v/>
      </c>
      <c r="BV309" s="21" t="str">
        <f>IF($BG309=0,$AV309,findspace($AV309,BV$10))</f>
        <v/>
      </c>
      <c r="BW309" s="21" t="str">
        <f>IF($BG309=0,$AV309,findspace($AV309,BW$10))</f>
        <v/>
      </c>
      <c r="BX309" s="21" t="str">
        <f>IF($BG309=0,$AV309,findspace($AV309,BX$10))</f>
        <v/>
      </c>
      <c r="BY309" s="21" t="str">
        <f>IF($BG309=0,$AV309,findspace($AV309,BY$10))</f>
        <v/>
      </c>
      <c r="BZ309" s="21" t="str">
        <f>IF($BG309=0,$AV309,findspace($AV309,BZ$10))</f>
        <v/>
      </c>
      <c r="CA309" s="21" t="str">
        <f>IF($BG309=0,$AV309,findspace($AV309,CA$10))</f>
        <v/>
      </c>
    </row>
    <row r="310" spans="1:79" x14ac:dyDescent="0.35">
      <c r="A310" t="s">
        <v>1836</v>
      </c>
      <c r="B310">
        <v>13</v>
      </c>
      <c r="C310" t="s">
        <v>3411</v>
      </c>
      <c r="D310" t="s">
        <v>1839</v>
      </c>
      <c r="E310" t="s">
        <v>778</v>
      </c>
      <c r="F310" t="s">
        <v>3225</v>
      </c>
      <c r="G310" s="13">
        <v>0.95102040816326527</v>
      </c>
      <c r="I310">
        <v>12374</v>
      </c>
      <c r="J310" t="str">
        <f>K310&amp;L310</f>
        <v>GSA13Compensatory Time Earned12374DFASCBTravel Compensatory Time Earned</v>
      </c>
      <c r="K310" t="str">
        <f>A310&amp;B310&amp;C310</f>
        <v>GSA13Compensatory Time Earned</v>
      </c>
      <c r="L310" t="str">
        <f>I310&amp;D310&amp;E310&amp;F310</f>
        <v>12374DFASCBTravel Compensatory Time Earned</v>
      </c>
      <c r="M310" s="13">
        <f>G310</f>
        <v>0.95102040816326527</v>
      </c>
      <c r="N310" s="13"/>
      <c r="O310" s="19">
        <v>729</v>
      </c>
      <c r="P310">
        <f>COUNTIF(C$11:C$2024, C310)</f>
        <v>3</v>
      </c>
      <c r="Q310">
        <f>COUNTIF(F$11:F$177, F310)</f>
        <v>2</v>
      </c>
      <c r="R310" t="b">
        <f>A310=D310</f>
        <v>0</v>
      </c>
      <c r="S310" t="b">
        <f>A310&amp;B310&amp;C310=D310&amp;E310&amp;F310</f>
        <v>0</v>
      </c>
      <c r="V310" t="str">
        <f>IF($A310=V$10, $C310, "")</f>
        <v/>
      </c>
      <c r="W310" t="str">
        <f>IF($A310=W$10, $C310, "")</f>
        <v>Compensatory Time Earned</v>
      </c>
      <c r="X310" t="str">
        <f>IF($A310=X$10, $C310, "")</f>
        <v/>
      </c>
      <c r="Y310" t="str">
        <f>IF($A310=Y$10, $C310, "")</f>
        <v/>
      </c>
      <c r="Z310" t="str">
        <f>IF($A310=Z$10, $C310, "")</f>
        <v/>
      </c>
      <c r="AB310" t="str">
        <f>IF($D310=AB$10, $F310, "")</f>
        <v>Travel Compensatory Time Earned</v>
      </c>
      <c r="AC310" t="str">
        <f>IF($D310=AC$10, $F310, "")</f>
        <v/>
      </c>
      <c r="AD310" t="str">
        <f>IF($D310=AD$10, $F310, "")</f>
        <v/>
      </c>
      <c r="AE310" t="str">
        <f>IF($D310=AE$10, $F310, "")</f>
        <v/>
      </c>
      <c r="AF310" t="str">
        <f>IF($D310=AF$10, $F310, "")</f>
        <v/>
      </c>
      <c r="AH310">
        <f>COUNTIF(AI$11:AI$2024, AI310)</f>
        <v>3</v>
      </c>
      <c r="AI310" t="str">
        <f>V310&amp;AB310&amp;W310&amp;AC310&amp;X310&amp;AD310&amp;Y310&amp;AE310&amp;Z310&amp;AF310</f>
        <v>Travel Compensatory Time EarnedCompensatory Time Earned</v>
      </c>
      <c r="AJ310">
        <f>IF(ROW()=11,1,IF(AK309+1=AK310,AJ309,AJ309+1))</f>
        <v>265</v>
      </c>
      <c r="AK310">
        <f>IF(AI310=AI309, AK309+1, 1)</f>
        <v>1</v>
      </c>
      <c r="AL310" s="26" t="str">
        <f>AM310&amp;AN310</f>
        <v>GSA13Compensatory Time Earned12374DFASCBTravel Compensatory Time Earned</v>
      </c>
      <c r="AM310" t="str">
        <f>K310</f>
        <v>GSA13Compensatory Time Earned</v>
      </c>
      <c r="AN310" t="str">
        <f>L310</f>
        <v>12374DFASCBTravel Compensatory Time Earned</v>
      </c>
      <c r="AO310">
        <f>COUNTIF(AM$11:AM$1107, AM310)</f>
        <v>3</v>
      </c>
      <c r="AP310">
        <f>COUNTIF(AN$11:AN$1107, AN310)</f>
        <v>3</v>
      </c>
      <c r="AQ310">
        <f>MATCH(AM310, AM$11:AM$1107, 0)</f>
        <v>11</v>
      </c>
      <c r="AR310">
        <f>MATCH(AN310, AN$11:AN$1107, 0)</f>
        <v>5</v>
      </c>
      <c r="AS310">
        <v>729</v>
      </c>
      <c r="AU310" t="str">
        <f>C310</f>
        <v>Compensatory Time Earned</v>
      </c>
      <c r="AV310" t="str">
        <f>IF(F310="", "", F310)</f>
        <v>Travel Compensatory Time Earned</v>
      </c>
      <c r="AW310" s="13">
        <f>M310</f>
        <v>0.95102040816326527</v>
      </c>
      <c r="AX310" t="e">
        <f>VLOOKUP(AI310, UniquePairs!A$5:A$2000, 1, FALSE)</f>
        <v>#N/A</v>
      </c>
      <c r="AY310" t="str">
        <f>IFERROR(INDEX(UniquePairs!A$5:K$1000, MATCH(AL310, UniquePairs!A$5:A$1000, 0), 10), "")</f>
        <v/>
      </c>
      <c r="AZ310" s="13">
        <f>IF(AY310&lt;&gt;"", AY310, AW310)</f>
        <v>0.95102040816326527</v>
      </c>
      <c r="BA310" t="str">
        <f>IF(AZ310=0,"None",IF(AZ310&lt;0.6,"Weak",IF(AZ310&lt;0.7,"Review",IF(AZ310&lt;0.8,"Good",IF(AZ310&lt;0.9,"Very Good","Solid")))))</f>
        <v>Solid</v>
      </c>
      <c r="BB310" s="28" t="str">
        <f>IF(AJ309=AJ310, BB309, BC310)</f>
        <v>Compensatory Time Earned</v>
      </c>
      <c r="BC310" t="str">
        <f>IF(AV310="",AU310,StringMatch(AU310,AV310,TRUE))</f>
        <v>Compensatory Time Earned</v>
      </c>
      <c r="BD310" t="str">
        <f>TRIM(SUBSTITUTE(SUBSTITUTE(SUBSTITUTE(SUBSTITUTE(SUBSTITUTE(SUBSTITUTE(SUBSTITUTE(SUBSTITUTE(SUBSTITUTE(SUBSTITUTE(AU310,BR310,""),BS310,""),BT310,""),BU310,""),BV310,""),BW310,""),BX310,""),BY310,""),BZ310,""),CA310,""))</f>
        <v/>
      </c>
      <c r="BE310" t="str">
        <f>TRIM(SUBSTITUTE(SUBSTITUTE(SUBSTITUTE(SUBSTITUTE(SUBSTITUTE(SUBSTITUTE(SUBSTITUTE(SUBSTITUTE(SUBSTITUTE(SUBSTITUTE(AV310,BH310,""),BI310,""),BJ310,""),BK310,""),BL310,""),BM310,""),BN310,""),BO310,""),BP310,""),BQ310,""))</f>
        <v>Travel</v>
      </c>
      <c r="BF310" s="21">
        <f>LEN(AU310)-LEN(SUBSTITUTE(AU310," ",""))</f>
        <v>2</v>
      </c>
      <c r="BG310" s="21">
        <f>LEN(AV310)-LEN(SUBSTITUTE(AV310," ",""))</f>
        <v>3</v>
      </c>
      <c r="BH310" s="21" t="str">
        <f>IF(BF310=0,AU310,findspace($AU310,BH$10))</f>
        <v>Compensatory</v>
      </c>
      <c r="BI310" s="21" t="str">
        <f>IF(BH310=0,AN310,findspace($AU310,BI$10))</f>
        <v>Time</v>
      </c>
      <c r="BJ310" s="21" t="str">
        <f>IF(BI310=0,AV310,findspace($AU310,BJ$10))</f>
        <v>Earned</v>
      </c>
      <c r="BK310" s="21" t="str">
        <f>IF(BJ310=0,AW310,findspace($AU310,BK$10))</f>
        <v/>
      </c>
      <c r="BL310" s="21" t="str">
        <f>IF(BK310=0,AX310,findspace($AU310,BL$10))</f>
        <v/>
      </c>
      <c r="BM310" s="21" t="str">
        <f>IF(BL310=0,BF310,findspace($AU310,BM$10))</f>
        <v/>
      </c>
      <c r="BN310" s="21" t="str">
        <f>IF(BM310=0,BH310,findspace($AU310,BN$10))</f>
        <v/>
      </c>
      <c r="BO310" s="21" t="str">
        <f>IF(BN310=0,BI310,findspace($AU310,BO$10))</f>
        <v/>
      </c>
      <c r="BR310" s="21" t="str">
        <f>IF($BG310=0,$AV310,findspace($AV310,BR$10))</f>
        <v>Travel</v>
      </c>
      <c r="BS310" s="21" t="str">
        <f>IF($BG310=0,$AV310,findspace($AV310,BS$10))</f>
        <v>Compensatory</v>
      </c>
      <c r="BT310" s="21" t="str">
        <f>IF($BG310=0,$AV310,findspace($AV310,BT$10))</f>
        <v>Time</v>
      </c>
      <c r="BU310" s="21" t="str">
        <f>IF($BG310=0,$AV310,findspace($AV310,BU$10))</f>
        <v>Earned</v>
      </c>
      <c r="BV310" s="21" t="str">
        <f>IF($BG310=0,$AV310,findspace($AV310,BV$10))</f>
        <v/>
      </c>
      <c r="BW310" s="21" t="str">
        <f>IF($BG310=0,$AV310,findspace($AV310,BW$10))</f>
        <v/>
      </c>
      <c r="BX310" s="21" t="str">
        <f>IF($BG310=0,$AV310,findspace($AV310,BX$10))</f>
        <v/>
      </c>
      <c r="BY310" s="21" t="str">
        <f>IF($BG310=0,$AV310,findspace($AV310,BY$10))</f>
        <v/>
      </c>
      <c r="BZ310" s="21" t="str">
        <f>IF($BG310=0,$AV310,findspace($AV310,BZ$10))</f>
        <v/>
      </c>
      <c r="CA310" s="21" t="str">
        <f>IF($BG310=0,$AV310,findspace($AV310,CA$10))</f>
        <v/>
      </c>
    </row>
    <row r="311" spans="1:79" x14ac:dyDescent="0.35">
      <c r="A311" t="s">
        <v>1836</v>
      </c>
      <c r="B311">
        <v>16</v>
      </c>
      <c r="C311" t="s">
        <v>3225</v>
      </c>
      <c r="D311" t="s">
        <v>1836</v>
      </c>
      <c r="E311">
        <v>13</v>
      </c>
      <c r="F311" t="s">
        <v>3411</v>
      </c>
      <c r="G311" s="13">
        <v>0.95102040816326527</v>
      </c>
      <c r="I311">
        <v>12374</v>
      </c>
      <c r="J311" t="str">
        <f>K311&amp;L311</f>
        <v>GSA16Travel Compensatory Time Earned12374GSA13Compensatory Time Earned</v>
      </c>
      <c r="K311" t="str">
        <f>A311&amp;B311&amp;C311</f>
        <v>GSA16Travel Compensatory Time Earned</v>
      </c>
      <c r="L311" t="str">
        <f>I311&amp;D311&amp;E311&amp;F311</f>
        <v>12374GSA13Compensatory Time Earned</v>
      </c>
      <c r="M311" s="13">
        <f>G311</f>
        <v>0.95102040816326527</v>
      </c>
      <c r="N311" s="13"/>
      <c r="O311" s="19">
        <v>605</v>
      </c>
      <c r="P311">
        <f>COUNTIF(C$11:C$2024, C311)</f>
        <v>4</v>
      </c>
      <c r="Q311">
        <f>COUNTIF(F$11:F$177, F311)</f>
        <v>2</v>
      </c>
      <c r="R311" t="b">
        <f>A311=D311</f>
        <v>1</v>
      </c>
      <c r="S311" t="b">
        <f>A311&amp;B311&amp;C311=D311&amp;E311&amp;F311</f>
        <v>0</v>
      </c>
      <c r="V311" t="str">
        <f>IF($A311=V$10, $C311, "")</f>
        <v/>
      </c>
      <c r="W311" t="str">
        <f>IF($A311=W$10, $C311, "")</f>
        <v>Travel Compensatory Time Earned</v>
      </c>
      <c r="X311" t="str">
        <f>IF($A311=X$10, $C311, "")</f>
        <v/>
      </c>
      <c r="Y311" t="str">
        <f>IF($A311=Y$10, $C311, "")</f>
        <v/>
      </c>
      <c r="Z311" t="str">
        <f>IF($A311=Z$10, $C311, "")</f>
        <v/>
      </c>
      <c r="AB311" t="str">
        <f>IF($D311=AB$10, $F311, "")</f>
        <v/>
      </c>
      <c r="AC311" t="str">
        <f>IF($D311=AC$10, $F311, "")</f>
        <v>Compensatory Time Earned</v>
      </c>
      <c r="AD311" t="str">
        <f>IF($D311=AD$10, $F311, "")</f>
        <v/>
      </c>
      <c r="AE311" t="str">
        <f>IF($D311=AE$10, $F311, "")</f>
        <v/>
      </c>
      <c r="AF311" t="str">
        <f>IF($D311=AF$10, $F311, "")</f>
        <v/>
      </c>
      <c r="AH311">
        <f>COUNTIF(AI$11:AI$2024, AI311)</f>
        <v>3</v>
      </c>
      <c r="AI311" t="str">
        <f>V311&amp;AB311&amp;W311&amp;AC311&amp;X311&amp;AD311&amp;Y311&amp;AE311&amp;Z311&amp;AF311</f>
        <v>Travel Compensatory Time EarnedCompensatory Time Earned</v>
      </c>
      <c r="AJ311">
        <f>IF(ROW()=11,1,IF(AK310+1=AK311,AJ310,AJ310+1))</f>
        <v>265</v>
      </c>
      <c r="AK311">
        <f>IF(AI311=AI310, AK310+1, 1)</f>
        <v>2</v>
      </c>
      <c r="AL311" s="26" t="str">
        <f>AM311&amp;AN311</f>
        <v>GSA16Travel Compensatory Time Earned12374GSA13Compensatory Time Earned</v>
      </c>
      <c r="AM311" t="str">
        <f>K311</f>
        <v>GSA16Travel Compensatory Time Earned</v>
      </c>
      <c r="AN311" t="str">
        <f>L311</f>
        <v>12374GSA13Compensatory Time Earned</v>
      </c>
      <c r="AO311">
        <f>COUNTIF(AM$11:AM$1107, AM311)</f>
        <v>2</v>
      </c>
      <c r="AP311">
        <f>COUNTIF(AN$11:AN$1107, AN311)</f>
        <v>12</v>
      </c>
      <c r="AQ311">
        <f>MATCH(AM311, AM$11:AM$1107, 0)</f>
        <v>3</v>
      </c>
      <c r="AR311">
        <f>MATCH(AN311, AN$11:AN$1107, 0)</f>
        <v>9</v>
      </c>
      <c r="AS311">
        <v>605</v>
      </c>
      <c r="AU311" t="str">
        <f>C311</f>
        <v>Travel Compensatory Time Earned</v>
      </c>
      <c r="AV311" t="str">
        <f>IF(F311="", "", F311)</f>
        <v>Compensatory Time Earned</v>
      </c>
      <c r="AW311" s="13">
        <f>M311</f>
        <v>0.95102040816326527</v>
      </c>
      <c r="AX311" t="e">
        <f>VLOOKUP(AI311, UniquePairs!A$5:A$2000, 1, FALSE)</f>
        <v>#N/A</v>
      </c>
      <c r="AY311" t="str">
        <f>IFERROR(INDEX(UniquePairs!A$5:K$1000, MATCH(AL311, UniquePairs!A$5:A$1000, 0), 10), "")</f>
        <v/>
      </c>
      <c r="AZ311" s="13">
        <f>IF(AY311&lt;&gt;"", AY311, AW311)</f>
        <v>0.95102040816326527</v>
      </c>
      <c r="BA311" t="str">
        <f>IF(AZ311=0,"None",IF(AZ311&lt;0.6,"Weak",IF(AZ311&lt;0.7,"Review",IF(AZ311&lt;0.8,"Good",IF(AZ311&lt;0.9,"Very Good","Solid")))))</f>
        <v>Solid</v>
      </c>
      <c r="BB311" s="28" t="str">
        <f>IF(AJ310=AJ311, BB310, BC311)</f>
        <v>Compensatory Time Earned</v>
      </c>
      <c r="BC311" t="str">
        <f>IF(AV311="",AU311,StringMatch(AU311,AV311,TRUE))</f>
        <v>Compensatory Time Earned</v>
      </c>
      <c r="BD311" t="str">
        <f>TRIM(SUBSTITUTE(SUBSTITUTE(SUBSTITUTE(SUBSTITUTE(SUBSTITUTE(SUBSTITUTE(SUBSTITUTE(SUBSTITUTE(SUBSTITUTE(SUBSTITUTE(AU311,BR311,""),BS311,""),BT311,""),BU311,""),BV311,""),BW311,""),BX311,""),BY311,""),BZ311,""),CA311,""))</f>
        <v>Travel</v>
      </c>
      <c r="BE311" t="str">
        <f>TRIM(SUBSTITUTE(SUBSTITUTE(SUBSTITUTE(SUBSTITUTE(SUBSTITUTE(SUBSTITUTE(SUBSTITUTE(SUBSTITUTE(SUBSTITUTE(SUBSTITUTE(AV311,BH311,""),BI311,""),BJ311,""),BK311,""),BL311,""),BM311,""),BN311,""),BO311,""),BP311,""),BQ311,""))</f>
        <v/>
      </c>
      <c r="BF311" s="21">
        <f>LEN(AU311)-LEN(SUBSTITUTE(AU311," ",""))</f>
        <v>3</v>
      </c>
      <c r="BG311" s="21">
        <f>LEN(AV311)-LEN(SUBSTITUTE(AV311," ",""))</f>
        <v>2</v>
      </c>
      <c r="BH311" s="21" t="str">
        <f>IF(BF311=0,AU311,findspace($AU311,BH$10))</f>
        <v>Travel</v>
      </c>
      <c r="BI311" s="21" t="str">
        <f>IF(BH311=0,AN311,findspace($AU311,BI$10))</f>
        <v>Compensatory</v>
      </c>
      <c r="BJ311" s="21" t="str">
        <f>IF(BI311=0,AV311,findspace($AU311,BJ$10))</f>
        <v>Time</v>
      </c>
      <c r="BK311" s="21" t="str">
        <f>IF(BJ311=0,AW311,findspace($AU311,BK$10))</f>
        <v>Earned</v>
      </c>
      <c r="BL311" s="21" t="str">
        <f>IF(BK311=0,AX311,findspace($AU311,BL$10))</f>
        <v/>
      </c>
      <c r="BM311" s="21" t="str">
        <f>IF(BL311=0,BF311,findspace($AU311,BM$10))</f>
        <v/>
      </c>
      <c r="BN311" s="21" t="str">
        <f>IF(BM311=0,BH311,findspace($AU311,BN$10))</f>
        <v/>
      </c>
      <c r="BO311" s="21" t="str">
        <f>IF(BN311=0,BI311,findspace($AU311,BO$10))</f>
        <v/>
      </c>
      <c r="BR311" s="21" t="str">
        <f>IF($BG311=0,$AV311,findspace($AV311,BR$10))</f>
        <v>Compensatory</v>
      </c>
      <c r="BS311" s="21" t="str">
        <f>IF($BG311=0,$AV311,findspace($AV311,BS$10))</f>
        <v>Time</v>
      </c>
      <c r="BT311" s="21" t="str">
        <f>IF($BG311=0,$AV311,findspace($AV311,BT$10))</f>
        <v>Earned</v>
      </c>
      <c r="BU311" s="21" t="str">
        <f>IF($BG311=0,$AV311,findspace($AV311,BU$10))</f>
        <v/>
      </c>
      <c r="BV311" s="21" t="str">
        <f>IF($BG311=0,$AV311,findspace($AV311,BV$10))</f>
        <v/>
      </c>
      <c r="BW311" s="21" t="str">
        <f>IF($BG311=0,$AV311,findspace($AV311,BW$10))</f>
        <v/>
      </c>
      <c r="BX311" s="21" t="str">
        <f>IF($BG311=0,$AV311,findspace($AV311,BX$10))</f>
        <v/>
      </c>
      <c r="BY311" s="21" t="str">
        <f>IF($BG311=0,$AV311,findspace($AV311,BY$10))</f>
        <v/>
      </c>
      <c r="BZ311" s="21" t="str">
        <f>IF($BG311=0,$AV311,findspace($AV311,BZ$10))</f>
        <v/>
      </c>
      <c r="CA311" s="21" t="str">
        <f>IF($BG311=0,$AV311,findspace($AV311,CA$10))</f>
        <v/>
      </c>
    </row>
    <row r="312" spans="1:79" x14ac:dyDescent="0.35">
      <c r="A312" t="s">
        <v>1836</v>
      </c>
      <c r="B312">
        <v>41</v>
      </c>
      <c r="C312" t="s">
        <v>3430</v>
      </c>
      <c r="D312" t="s">
        <v>1839</v>
      </c>
      <c r="E312" t="s">
        <v>786</v>
      </c>
      <c r="F312" t="s">
        <v>3431</v>
      </c>
      <c r="G312" s="13">
        <v>0.95102040816326527</v>
      </c>
      <c r="I312">
        <v>12374</v>
      </c>
      <c r="J312" t="str">
        <f>K312&amp;L312</f>
        <v>GSA41Compensatory Time Used12374DFASCFTravel Compensatory Time Used</v>
      </c>
      <c r="K312" t="str">
        <f>A312&amp;B312&amp;C312</f>
        <v>GSA41Compensatory Time Used</v>
      </c>
      <c r="L312" t="str">
        <f>I312&amp;D312&amp;E312&amp;F312</f>
        <v>12374DFASCFTravel Compensatory Time Used</v>
      </c>
      <c r="M312" s="13">
        <f>G312</f>
        <v>0.95102040816326527</v>
      </c>
      <c r="N312" s="13"/>
      <c r="O312" s="19">
        <v>717</v>
      </c>
      <c r="P312">
        <f>COUNTIF(C$11:C$2024, C312)</f>
        <v>3</v>
      </c>
      <c r="Q312">
        <f>COUNTIF(F$11:F$177, F312)</f>
        <v>2</v>
      </c>
      <c r="R312" t="b">
        <f>A312=D312</f>
        <v>0</v>
      </c>
      <c r="S312" t="b">
        <f>A312&amp;B312&amp;C312=D312&amp;E312&amp;F312</f>
        <v>0</v>
      </c>
      <c r="V312" t="str">
        <f>IF($A312=V$10, $C312, "")</f>
        <v/>
      </c>
      <c r="W312" t="str">
        <f>IF($A312=W$10, $C312, "")</f>
        <v>Compensatory Time Used</v>
      </c>
      <c r="X312" t="str">
        <f>IF($A312=X$10, $C312, "")</f>
        <v/>
      </c>
      <c r="Y312" t="str">
        <f>IF($A312=Y$10, $C312, "")</f>
        <v/>
      </c>
      <c r="Z312" t="str">
        <f>IF($A312=Z$10, $C312, "")</f>
        <v/>
      </c>
      <c r="AB312" t="str">
        <f>IF($D312=AB$10, $F312, "")</f>
        <v>Travel Compensatory Time Used</v>
      </c>
      <c r="AC312" t="str">
        <f>IF($D312=AC$10, $F312, "")</f>
        <v/>
      </c>
      <c r="AD312" t="str">
        <f>IF($D312=AD$10, $F312, "")</f>
        <v/>
      </c>
      <c r="AE312" t="str">
        <f>IF($D312=AE$10, $F312, "")</f>
        <v/>
      </c>
      <c r="AF312" t="str">
        <f>IF($D312=AF$10, $F312, "")</f>
        <v/>
      </c>
      <c r="AH312">
        <f>COUNTIF(AI$11:AI$2024, AI312)</f>
        <v>3</v>
      </c>
      <c r="AI312" t="str">
        <f>V312&amp;AB312&amp;W312&amp;AC312&amp;X312&amp;AD312&amp;Y312&amp;AE312&amp;Z312&amp;AF312</f>
        <v>Travel Compensatory Time UsedCompensatory Time Used</v>
      </c>
      <c r="AJ312">
        <f>IF(ROW()=11,1,IF(AK311+1=AK312,AJ311,AJ311+1))</f>
        <v>266</v>
      </c>
      <c r="AK312">
        <f>IF(AI312=AI311, AK311+1, 1)</f>
        <v>1</v>
      </c>
      <c r="AL312" s="26" t="str">
        <f>AM312&amp;AN312</f>
        <v>GSA41Compensatory Time Used12374DFASCFTravel Compensatory Time Used</v>
      </c>
      <c r="AM312" t="str">
        <f>K312</f>
        <v>GSA41Compensatory Time Used</v>
      </c>
      <c r="AN312" t="str">
        <f>L312</f>
        <v>12374DFASCFTravel Compensatory Time Used</v>
      </c>
      <c r="AO312">
        <f>COUNTIF(AM$11:AM$1107, AM312)</f>
        <v>3</v>
      </c>
      <c r="AP312">
        <f>COUNTIF(AN$11:AN$1107, AN312)</f>
        <v>4</v>
      </c>
      <c r="AQ312">
        <f>MATCH(AM312, AM$11:AM$1107, 0)</f>
        <v>12</v>
      </c>
      <c r="AR312">
        <f>MATCH(AN312, AN$11:AN$1107, 0)</f>
        <v>7</v>
      </c>
      <c r="AS312">
        <v>717</v>
      </c>
      <c r="AU312" t="str">
        <f>C312</f>
        <v>Compensatory Time Used</v>
      </c>
      <c r="AV312" t="str">
        <f>IF(F312="", "", F312)</f>
        <v>Travel Compensatory Time Used</v>
      </c>
      <c r="AW312" s="13">
        <f>M312</f>
        <v>0.95102040816326527</v>
      </c>
      <c r="AX312" t="e">
        <f>VLOOKUP(AI312, UniquePairs!A$5:A$2000, 1, FALSE)</f>
        <v>#N/A</v>
      </c>
      <c r="AY312" t="str">
        <f>IFERROR(INDEX(UniquePairs!A$5:K$1000, MATCH(AL312, UniquePairs!A$5:A$1000, 0), 10), "")</f>
        <v/>
      </c>
      <c r="AZ312" s="13">
        <f>IF(AY312&lt;&gt;"", AY312, AW312)</f>
        <v>0.95102040816326527</v>
      </c>
      <c r="BA312" t="str">
        <f>IF(AZ312=0,"None",IF(AZ312&lt;0.6,"Weak",IF(AZ312&lt;0.7,"Review",IF(AZ312&lt;0.8,"Good",IF(AZ312&lt;0.9,"Very Good","Solid")))))</f>
        <v>Solid</v>
      </c>
      <c r="BB312" s="28" t="str">
        <f>IF(AJ311=AJ312, BB311, BC312)</f>
        <v>Compensatory Time Used</v>
      </c>
      <c r="BC312" t="str">
        <f>IF(AV312="",AU312,StringMatch(AU312,AV312,TRUE))</f>
        <v>Compensatory Time Used</v>
      </c>
      <c r="BD312" t="str">
        <f>TRIM(SUBSTITUTE(SUBSTITUTE(SUBSTITUTE(SUBSTITUTE(SUBSTITUTE(SUBSTITUTE(SUBSTITUTE(SUBSTITUTE(SUBSTITUTE(SUBSTITUTE(AU312,BR312,""),BS312,""),BT312,""),BU312,""),BV312,""),BW312,""),BX312,""),BY312,""),BZ312,""),CA312,""))</f>
        <v/>
      </c>
      <c r="BE312" t="str">
        <f>TRIM(SUBSTITUTE(SUBSTITUTE(SUBSTITUTE(SUBSTITUTE(SUBSTITUTE(SUBSTITUTE(SUBSTITUTE(SUBSTITUTE(SUBSTITUTE(SUBSTITUTE(AV312,BH312,""),BI312,""),BJ312,""),BK312,""),BL312,""),BM312,""),BN312,""),BO312,""),BP312,""),BQ312,""))</f>
        <v>Travel</v>
      </c>
      <c r="BF312" s="21">
        <f>LEN(AU312)-LEN(SUBSTITUTE(AU312," ",""))</f>
        <v>2</v>
      </c>
      <c r="BG312" s="21">
        <f>LEN(AV312)-LEN(SUBSTITUTE(AV312," ",""))</f>
        <v>3</v>
      </c>
      <c r="BH312" s="21" t="str">
        <f>IF(BF312=0,AU312,findspace($AU312,BH$10))</f>
        <v>Compensatory</v>
      </c>
      <c r="BI312" s="21" t="str">
        <f>IF(BH312=0,AN312,findspace($AU312,BI$10))</f>
        <v>Time</v>
      </c>
      <c r="BJ312" s="21" t="str">
        <f>IF(BI312=0,AV312,findspace($AU312,BJ$10))</f>
        <v>Used</v>
      </c>
      <c r="BK312" s="21" t="str">
        <f>IF(BJ312=0,AW312,findspace($AU312,BK$10))</f>
        <v/>
      </c>
      <c r="BL312" s="21" t="str">
        <f>IF(BK312=0,AX312,findspace($AU312,BL$10))</f>
        <v/>
      </c>
      <c r="BM312" s="21" t="str">
        <f>IF(BL312=0,BF312,findspace($AU312,BM$10))</f>
        <v/>
      </c>
      <c r="BN312" s="21" t="str">
        <f>IF(BM312=0,BH312,findspace($AU312,BN$10))</f>
        <v/>
      </c>
      <c r="BO312" s="21" t="str">
        <f>IF(BN312=0,BI312,findspace($AU312,BO$10))</f>
        <v/>
      </c>
      <c r="BR312" s="21" t="str">
        <f>IF($BG312=0,$AV312,findspace($AV312,BR$10))</f>
        <v>Travel</v>
      </c>
      <c r="BS312" s="21" t="str">
        <f>IF($BG312=0,$AV312,findspace($AV312,BS$10))</f>
        <v>Compensatory</v>
      </c>
      <c r="BT312" s="21" t="str">
        <f>IF($BG312=0,$AV312,findspace($AV312,BT$10))</f>
        <v>Time</v>
      </c>
      <c r="BU312" s="21" t="str">
        <f>IF($BG312=0,$AV312,findspace($AV312,BU$10))</f>
        <v>Used</v>
      </c>
      <c r="BV312" s="21" t="str">
        <f>IF($BG312=0,$AV312,findspace($AV312,BV$10))</f>
        <v/>
      </c>
      <c r="BW312" s="21" t="str">
        <f>IF($BG312=0,$AV312,findspace($AV312,BW$10))</f>
        <v/>
      </c>
      <c r="BX312" s="21" t="str">
        <f>IF($BG312=0,$AV312,findspace($AV312,BX$10))</f>
        <v/>
      </c>
      <c r="BY312" s="21" t="str">
        <f>IF($BG312=0,$AV312,findspace($AV312,BY$10))</f>
        <v/>
      </c>
      <c r="BZ312" s="21" t="str">
        <f>IF($BG312=0,$AV312,findspace($AV312,BZ$10))</f>
        <v/>
      </c>
      <c r="CA312" s="21" t="str">
        <f>IF($BG312=0,$AV312,findspace($AV312,CA$10))</f>
        <v/>
      </c>
    </row>
    <row r="313" spans="1:79" x14ac:dyDescent="0.35">
      <c r="A313" t="s">
        <v>1836</v>
      </c>
      <c r="B313">
        <v>43</v>
      </c>
      <c r="C313" t="s">
        <v>3431</v>
      </c>
      <c r="D313" t="s">
        <v>1836</v>
      </c>
      <c r="E313">
        <v>41</v>
      </c>
      <c r="F313" t="s">
        <v>3430</v>
      </c>
      <c r="G313" s="13">
        <v>0.95102040816326527</v>
      </c>
      <c r="I313">
        <v>12374</v>
      </c>
      <c r="J313" t="str">
        <f>K313&amp;L313</f>
        <v>GSA43Travel Compensatory Time Used12374GSA41Compensatory Time Used</v>
      </c>
      <c r="K313" t="str">
        <f>A313&amp;B313&amp;C313</f>
        <v>GSA43Travel Compensatory Time Used</v>
      </c>
      <c r="L313" t="str">
        <f>I313&amp;D313&amp;E313&amp;F313</f>
        <v>12374GSA41Compensatory Time Used</v>
      </c>
      <c r="M313" s="13">
        <f>G313</f>
        <v>0.95102040816326527</v>
      </c>
      <c r="N313" s="13"/>
      <c r="O313" s="19">
        <v>407</v>
      </c>
      <c r="P313">
        <f>COUNTIF(C$11:C$2024, C313)</f>
        <v>4</v>
      </c>
      <c r="Q313">
        <f>COUNTIF(F$11:F$177, F313)</f>
        <v>1</v>
      </c>
      <c r="R313" t="b">
        <f>A313=D313</f>
        <v>1</v>
      </c>
      <c r="S313" t="b">
        <f>A313&amp;B313&amp;C313=D313&amp;E313&amp;F313</f>
        <v>0</v>
      </c>
      <c r="V313" t="str">
        <f>IF($A313=V$10, $C313, "")</f>
        <v/>
      </c>
      <c r="W313" t="str">
        <f>IF($A313=W$10, $C313, "")</f>
        <v>Travel Compensatory Time Used</v>
      </c>
      <c r="X313" t="str">
        <f>IF($A313=X$10, $C313, "")</f>
        <v/>
      </c>
      <c r="Y313" t="str">
        <f>IF($A313=Y$10, $C313, "")</f>
        <v/>
      </c>
      <c r="Z313" t="str">
        <f>IF($A313=Z$10, $C313, "")</f>
        <v/>
      </c>
      <c r="AB313" t="str">
        <f>IF($D313=AB$10, $F313, "")</f>
        <v/>
      </c>
      <c r="AC313" t="str">
        <f>IF($D313=AC$10, $F313, "")</f>
        <v>Compensatory Time Used</v>
      </c>
      <c r="AD313" t="str">
        <f>IF($D313=AD$10, $F313, "")</f>
        <v/>
      </c>
      <c r="AE313" t="str">
        <f>IF($D313=AE$10, $F313, "")</f>
        <v/>
      </c>
      <c r="AF313" t="str">
        <f>IF($D313=AF$10, $F313, "")</f>
        <v/>
      </c>
      <c r="AH313">
        <f>COUNTIF(AI$11:AI$2024, AI313)</f>
        <v>3</v>
      </c>
      <c r="AI313" t="str">
        <f>V313&amp;AB313&amp;W313&amp;AC313&amp;X313&amp;AD313&amp;Y313&amp;AE313&amp;Z313&amp;AF313</f>
        <v>Travel Compensatory Time UsedCompensatory Time Used</v>
      </c>
      <c r="AJ313">
        <f>IF(ROW()=11,1,IF(AK312+1=AK313,AJ312,AJ312+1))</f>
        <v>266</v>
      </c>
      <c r="AK313">
        <f>IF(AI313=AI312, AK312+1, 1)</f>
        <v>2</v>
      </c>
      <c r="AL313" s="26" t="str">
        <f>AM313&amp;AN313</f>
        <v>GSA43Travel Compensatory Time Used12374GSA41Compensatory Time Used</v>
      </c>
      <c r="AM313" t="str">
        <f>K313</f>
        <v>GSA43Travel Compensatory Time Used</v>
      </c>
      <c r="AN313" t="str">
        <f>L313</f>
        <v>12374GSA41Compensatory Time Used</v>
      </c>
      <c r="AO313">
        <f>COUNTIF(AM$11:AM$1107, AM313)</f>
        <v>2</v>
      </c>
      <c r="AP313">
        <f>COUNTIF(AN$11:AN$1107, AN313)</f>
        <v>21</v>
      </c>
      <c r="AQ313">
        <f>MATCH(AM313, AM$11:AM$1107, 0)</f>
        <v>4</v>
      </c>
      <c r="AR313">
        <f>MATCH(AN313, AN$11:AN$1107, 0)</f>
        <v>10</v>
      </c>
      <c r="AS313">
        <v>407</v>
      </c>
      <c r="AU313" t="str">
        <f>C313</f>
        <v>Travel Compensatory Time Used</v>
      </c>
      <c r="AV313" t="str">
        <f>IF(F313="", "", F313)</f>
        <v>Compensatory Time Used</v>
      </c>
      <c r="AW313" s="13">
        <f>M313</f>
        <v>0.95102040816326527</v>
      </c>
      <c r="AX313" t="e">
        <f>VLOOKUP(AI313, UniquePairs!A$5:A$2000, 1, FALSE)</f>
        <v>#N/A</v>
      </c>
      <c r="AY313" t="str">
        <f>IFERROR(INDEX(UniquePairs!A$5:K$1000, MATCH(AL313, UniquePairs!A$5:A$1000, 0), 10), "")</f>
        <v/>
      </c>
      <c r="AZ313" s="13">
        <f>IF(AY313&lt;&gt;"", AY313, AW313)</f>
        <v>0.95102040816326527</v>
      </c>
      <c r="BA313" t="str">
        <f>IF(AZ313=0,"None",IF(AZ313&lt;0.6,"Weak",IF(AZ313&lt;0.7,"Review",IF(AZ313&lt;0.8,"Good",IF(AZ313&lt;0.9,"Very Good","Solid")))))</f>
        <v>Solid</v>
      </c>
      <c r="BB313" s="28" t="str">
        <f>IF(AJ312=AJ313, BB312, BC313)</f>
        <v>Compensatory Time Used</v>
      </c>
      <c r="BC313" t="str">
        <f>IF(AV313="",AU313,StringMatch(AU313,AV313,TRUE))</f>
        <v>Compensatory Time Used</v>
      </c>
      <c r="BD313" t="str">
        <f>TRIM(SUBSTITUTE(SUBSTITUTE(SUBSTITUTE(SUBSTITUTE(SUBSTITUTE(SUBSTITUTE(SUBSTITUTE(SUBSTITUTE(SUBSTITUTE(SUBSTITUTE(AU313,BR313,""),BS313,""),BT313,""),BU313,""),BV313,""),BW313,""),BX313,""),BY313,""),BZ313,""),CA313,""))</f>
        <v>Travel</v>
      </c>
      <c r="BE313" t="str">
        <f>TRIM(SUBSTITUTE(SUBSTITUTE(SUBSTITUTE(SUBSTITUTE(SUBSTITUTE(SUBSTITUTE(SUBSTITUTE(SUBSTITUTE(SUBSTITUTE(SUBSTITUTE(AV313,BH313,""),BI313,""),BJ313,""),BK313,""),BL313,""),BM313,""),BN313,""),BO313,""),BP313,""),BQ313,""))</f>
        <v/>
      </c>
      <c r="BF313" s="21">
        <f>LEN(AU313)-LEN(SUBSTITUTE(AU313," ",""))</f>
        <v>3</v>
      </c>
      <c r="BG313" s="21">
        <f>LEN(AV313)-LEN(SUBSTITUTE(AV313," ",""))</f>
        <v>2</v>
      </c>
      <c r="BH313" s="21" t="str">
        <f>IF(BF313=0,AU313,findspace($AU313,BH$10))</f>
        <v>Travel</v>
      </c>
      <c r="BI313" s="21" t="str">
        <f>IF(BH313=0,AN313,findspace($AU313,BI$10))</f>
        <v>Compensatory</v>
      </c>
      <c r="BJ313" s="21" t="str">
        <f>IF(BI313=0,AV313,findspace($AU313,BJ$10))</f>
        <v>Time</v>
      </c>
      <c r="BK313" s="21" t="str">
        <f>IF(BJ313=0,AW313,findspace($AU313,BK$10))</f>
        <v>Used</v>
      </c>
      <c r="BL313" s="21" t="str">
        <f>IF(BK313=0,AX313,findspace($AU313,BL$10))</f>
        <v/>
      </c>
      <c r="BM313" s="21" t="str">
        <f>IF(BL313=0,BF313,findspace($AU313,BM$10))</f>
        <v/>
      </c>
      <c r="BN313" s="21" t="str">
        <f>IF(BM313=0,BH313,findspace($AU313,BN$10))</f>
        <v/>
      </c>
      <c r="BO313" s="21" t="str">
        <f>IF(BN313=0,BI313,findspace($AU313,BO$10))</f>
        <v/>
      </c>
      <c r="BR313" s="21" t="str">
        <f>IF($BG313=0,$AV313,findspace($AV313,BR$10))</f>
        <v>Compensatory</v>
      </c>
      <c r="BS313" s="21" t="str">
        <f>IF($BG313=0,$AV313,findspace($AV313,BS$10))</f>
        <v>Time</v>
      </c>
      <c r="BT313" s="21" t="str">
        <f>IF($BG313=0,$AV313,findspace($AV313,BT$10))</f>
        <v>Used</v>
      </c>
      <c r="BU313" s="21" t="str">
        <f>IF($BG313=0,$AV313,findspace($AV313,BU$10))</f>
        <v/>
      </c>
      <c r="BV313" s="21" t="str">
        <f>IF($BG313=0,$AV313,findspace($AV313,BV$10))</f>
        <v/>
      </c>
      <c r="BW313" s="21" t="str">
        <f>IF($BG313=0,$AV313,findspace($AV313,BW$10))</f>
        <v/>
      </c>
      <c r="BX313" s="21" t="str">
        <f>IF($BG313=0,$AV313,findspace($AV313,BX$10))</f>
        <v/>
      </c>
      <c r="BY313" s="21" t="str">
        <f>IF($BG313=0,$AV313,findspace($AV313,BY$10))</f>
        <v/>
      </c>
      <c r="BZ313" s="21" t="str">
        <f>IF($BG313=0,$AV313,findspace($AV313,BZ$10))</f>
        <v/>
      </c>
      <c r="CA313" s="21" t="str">
        <f>IF($BG313=0,$AV313,findspace($AV313,CA$10))</f>
        <v/>
      </c>
    </row>
    <row r="314" spans="1:79" x14ac:dyDescent="0.35">
      <c r="A314" t="s">
        <v>1837</v>
      </c>
      <c r="B314">
        <v>215</v>
      </c>
      <c r="C314" t="s">
        <v>3146</v>
      </c>
      <c r="D314" t="s">
        <v>1837</v>
      </c>
      <c r="E314">
        <v>103</v>
      </c>
      <c r="F314" t="s">
        <v>3024</v>
      </c>
      <c r="G314" s="13">
        <v>0.95064935064935063</v>
      </c>
      <c r="I314">
        <v>12374</v>
      </c>
      <c r="J314" t="str">
        <f>K314&amp;L314</f>
        <v>IBC215Educator Paid School Break Used12374IBC103Furlough Used</v>
      </c>
      <c r="K314" t="str">
        <f>A314&amp;B314&amp;C314</f>
        <v>IBC215Educator Paid School Break Used</v>
      </c>
      <c r="L314" t="str">
        <f>I314&amp;D314&amp;E314&amp;F314</f>
        <v>12374IBC103Furlough Used</v>
      </c>
      <c r="M314" s="13">
        <f>G314</f>
        <v>0.95064935064935063</v>
      </c>
      <c r="N314" s="13"/>
      <c r="O314" s="19">
        <v>111</v>
      </c>
      <c r="P314">
        <f>COUNTIF(C$11:C$2024, C314)</f>
        <v>3</v>
      </c>
      <c r="Q314">
        <f>COUNTIF(F$11:F$177, F314)</f>
        <v>1</v>
      </c>
      <c r="R314" t="b">
        <f>A314=D314</f>
        <v>1</v>
      </c>
      <c r="S314" t="b">
        <f>A314&amp;B314&amp;C314=D314&amp;E314&amp;F314</f>
        <v>0</v>
      </c>
      <c r="V314" t="str">
        <f>IF($A314=V$10, $C314, "")</f>
        <v/>
      </c>
      <c r="W314" t="str">
        <f>IF($A314=W$10, $C314, "")</f>
        <v/>
      </c>
      <c r="X314" t="str">
        <f>IF($A314=X$10, $C314, "")</f>
        <v/>
      </c>
      <c r="Y314" t="str">
        <f>IF($A314=Y$10, $C314, "")</f>
        <v>Educator Paid School Break Used</v>
      </c>
      <c r="Z314" t="str">
        <f>IF($A314=Z$10, $C314, "")</f>
        <v/>
      </c>
      <c r="AB314" t="str">
        <f>IF($D314=AB$10, $F314, "")</f>
        <v/>
      </c>
      <c r="AC314" t="str">
        <f>IF($D314=AC$10, $F314, "")</f>
        <v/>
      </c>
      <c r="AD314" t="str">
        <f>IF($D314=AD$10, $F314, "")</f>
        <v/>
      </c>
      <c r="AE314" t="str">
        <f>IF($D314=AE$10, $F314, "")</f>
        <v>Furlough Used</v>
      </c>
      <c r="AF314" t="str">
        <f>IF($D314=AF$10, $F314, "")</f>
        <v/>
      </c>
      <c r="AH314">
        <f>COUNTIF(AI$11:AI$2024, AI314)</f>
        <v>1</v>
      </c>
      <c r="AI314" t="str">
        <f>V314&amp;AB314&amp;W314&amp;AC314&amp;X314&amp;AD314&amp;Y314&amp;AE314&amp;Z314&amp;AF314</f>
        <v>Educator Paid School Break UsedFurlough Used</v>
      </c>
      <c r="AJ314">
        <f>IF(ROW()=11,1,IF(AK313+1=AK314,AJ313,AJ313+1))</f>
        <v>267</v>
      </c>
      <c r="AK314">
        <f>IF(AI314=AI313, AK313+1, 1)</f>
        <v>1</v>
      </c>
      <c r="AL314" s="26" t="str">
        <f>AM314&amp;AN314</f>
        <v>IBC215Educator Paid School Break Used12374IBC103Furlough Used</v>
      </c>
      <c r="AM314" t="str">
        <f>K314</f>
        <v>IBC215Educator Paid School Break Used</v>
      </c>
      <c r="AN314" t="str">
        <f>L314</f>
        <v>12374IBC103Furlough Used</v>
      </c>
      <c r="AO314">
        <f>COUNTIF(AM$11:AM$1107, AM314)</f>
        <v>3</v>
      </c>
      <c r="AP314">
        <f>COUNTIF(AN$11:AN$1107, AN314)</f>
        <v>2</v>
      </c>
      <c r="AQ314">
        <f>MATCH(AM314, AM$11:AM$1107, 0)</f>
        <v>304</v>
      </c>
      <c r="AR314">
        <f>MATCH(AN314, AN$11:AN$1107, 0)</f>
        <v>93</v>
      </c>
      <c r="AS314">
        <v>111</v>
      </c>
      <c r="AU314" t="str">
        <f>C314</f>
        <v>Educator Paid School Break Used</v>
      </c>
      <c r="AV314" t="str">
        <f>IF(F314="", "", F314)</f>
        <v>Furlough Used</v>
      </c>
      <c r="AW314" s="13">
        <f>M314</f>
        <v>0.95064935064935063</v>
      </c>
      <c r="AX314" t="e">
        <f>VLOOKUP(AI314, UniquePairs!A$5:A$2000, 1, FALSE)</f>
        <v>#N/A</v>
      </c>
      <c r="AY314" t="str">
        <f>IFERROR(INDEX(UniquePairs!A$5:K$1000, MATCH(AL314, UniquePairs!A$5:A$1000, 0), 10), "")</f>
        <v/>
      </c>
      <c r="AZ314" s="13">
        <f>IF(AY314&lt;&gt;"", AY314, AW314)</f>
        <v>0.95064935064935063</v>
      </c>
      <c r="BA314" t="str">
        <f>IF(AZ314=0,"None",IF(AZ314&lt;0.6,"Weak",IF(AZ314&lt;0.7,"Review",IF(AZ314&lt;0.8,"Good",IF(AZ314&lt;0.9,"Very Good","Solid")))))</f>
        <v>Solid</v>
      </c>
      <c r="BB314" s="28" t="str">
        <f>IF(AJ313=AJ314, BB313, BC314)</f>
        <v>Used</v>
      </c>
      <c r="BC314" t="str">
        <f>IF(AV314="",AU314,StringMatch(AU314,AV314,TRUE))</f>
        <v>Used</v>
      </c>
      <c r="BD314" t="str">
        <f>TRIM(SUBSTITUTE(SUBSTITUTE(SUBSTITUTE(SUBSTITUTE(SUBSTITUTE(SUBSTITUTE(SUBSTITUTE(SUBSTITUTE(SUBSTITUTE(SUBSTITUTE(AU314,BR314,""),BS314,""),BT314,""),BU314,""),BV314,""),BW314,""),BX314,""),BY314,""),BZ314,""),CA314,""))</f>
        <v>Educator Paid School Break</v>
      </c>
      <c r="BE314" t="str">
        <f>TRIM(SUBSTITUTE(SUBSTITUTE(SUBSTITUTE(SUBSTITUTE(SUBSTITUTE(SUBSTITUTE(SUBSTITUTE(SUBSTITUTE(SUBSTITUTE(SUBSTITUTE(AV314,BH314,""),BI314,""),BJ314,""),BK314,""),BL314,""),BM314,""),BN314,""),BO314,""),BP314,""),BQ314,""))</f>
        <v>Furlough</v>
      </c>
      <c r="BF314" s="21">
        <f>LEN(AU314)-LEN(SUBSTITUTE(AU314," ",""))</f>
        <v>4</v>
      </c>
      <c r="BG314" s="21">
        <f>LEN(AV314)-LEN(SUBSTITUTE(AV314," ",""))</f>
        <v>1</v>
      </c>
      <c r="BH314" s="21" t="str">
        <f>IF(BF314=0,AU314,findspace($AU314,BH$10))</f>
        <v>Educator</v>
      </c>
      <c r="BI314" s="21" t="str">
        <f>IF(BH314=0,AN314,findspace($AU314,BI$10))</f>
        <v>Paid</v>
      </c>
      <c r="BJ314" s="21" t="str">
        <f>IF(BI314=0,AV314,findspace($AU314,BJ$10))</f>
        <v>School</v>
      </c>
      <c r="BK314" s="21" t="str">
        <f>IF(BJ314=0,AW314,findspace($AU314,BK$10))</f>
        <v>Break</v>
      </c>
      <c r="BL314" s="21" t="str">
        <f>IF(BK314=0,AX314,findspace($AU314,BL$10))</f>
        <v>Used</v>
      </c>
      <c r="BM314" s="21" t="str">
        <f>IF(BL314=0,BF314,findspace($AU314,BM$10))</f>
        <v/>
      </c>
      <c r="BN314" s="21" t="str">
        <f>IF(BM314=0,BH314,findspace($AU314,BN$10))</f>
        <v/>
      </c>
      <c r="BO314" s="21" t="str">
        <f>IF(BN314=0,BI314,findspace($AU314,BO$10))</f>
        <v/>
      </c>
      <c r="BR314" s="21" t="str">
        <f>IF($BG314=0,$AV314,findspace($AV314,BR$10))</f>
        <v>Furlough</v>
      </c>
      <c r="BS314" s="21" t="str">
        <f>IF($BG314=0,$AV314,findspace($AV314,BS$10))</f>
        <v>Used</v>
      </c>
      <c r="BT314" s="21" t="str">
        <f>IF($BG314=0,$AV314,findspace($AV314,BT$10))</f>
        <v/>
      </c>
      <c r="BU314" s="21" t="str">
        <f>IF($BG314=0,$AV314,findspace($AV314,BU$10))</f>
        <v/>
      </c>
      <c r="BV314" s="21" t="str">
        <f>IF($BG314=0,$AV314,findspace($AV314,BV$10))</f>
        <v/>
      </c>
      <c r="BW314" s="21" t="str">
        <f>IF($BG314=0,$AV314,findspace($AV314,BW$10))</f>
        <v/>
      </c>
      <c r="BX314" s="21" t="str">
        <f>IF($BG314=0,$AV314,findspace($AV314,BX$10))</f>
        <v/>
      </c>
      <c r="BY314" s="21" t="str">
        <f>IF($BG314=0,$AV314,findspace($AV314,BY$10))</f>
        <v/>
      </c>
      <c r="BZ314" s="21" t="str">
        <f>IF($BG314=0,$AV314,findspace($AV314,BZ$10))</f>
        <v/>
      </c>
      <c r="CA314" s="21" t="str">
        <f>IF($BG314=0,$AV314,findspace($AV314,CA$10))</f>
        <v/>
      </c>
    </row>
    <row r="315" spans="1:79" x14ac:dyDescent="0.35">
      <c r="A315" t="s">
        <v>1837</v>
      </c>
      <c r="B315">
        <v>48</v>
      </c>
      <c r="C315" t="s">
        <v>2923</v>
      </c>
      <c r="D315" t="s">
        <v>1836</v>
      </c>
      <c r="E315">
        <v>13</v>
      </c>
      <c r="F315" t="s">
        <v>3411</v>
      </c>
      <c r="G315" s="13">
        <v>0.94979757085020244</v>
      </c>
      <c r="I315">
        <v>12374</v>
      </c>
      <c r="J315" t="str">
        <f>K315&amp;L315</f>
        <v>IBC48Compensatory Time Off Callback Earned12374GSA13Compensatory Time Earned</v>
      </c>
      <c r="K315" t="str">
        <f>A315&amp;B315&amp;C315</f>
        <v>IBC48Compensatory Time Off Callback Earned</v>
      </c>
      <c r="L315" t="str">
        <f>I315&amp;D315&amp;E315&amp;F315</f>
        <v>12374GSA13Compensatory Time Earned</v>
      </c>
      <c r="M315" s="13">
        <f>G315</f>
        <v>0.94979757085020244</v>
      </c>
      <c r="N315" s="13"/>
      <c r="O315" s="19">
        <v>524</v>
      </c>
      <c r="P315">
        <f>COUNTIF(C$11:C$2024, C315)</f>
        <v>3</v>
      </c>
      <c r="Q315">
        <f>COUNTIF(F$11:F$177, F315)</f>
        <v>2</v>
      </c>
      <c r="R315" t="b">
        <f>A315=D315</f>
        <v>0</v>
      </c>
      <c r="S315" t="b">
        <f>A315&amp;B315&amp;C315=D315&amp;E315&amp;F315</f>
        <v>0</v>
      </c>
      <c r="V315" t="str">
        <f>IF($A315=V$10, $C315, "")</f>
        <v/>
      </c>
      <c r="W315" t="str">
        <f>IF($A315=W$10, $C315, "")</f>
        <v/>
      </c>
      <c r="X315" t="str">
        <f>IF($A315=X$10, $C315, "")</f>
        <v/>
      </c>
      <c r="Y315" t="str">
        <f>IF($A315=Y$10, $C315, "")</f>
        <v>Compensatory Time Off Callback Earned</v>
      </c>
      <c r="Z315" t="str">
        <f>IF($A315=Z$10, $C315, "")</f>
        <v/>
      </c>
      <c r="AB315" t="str">
        <f>IF($D315=AB$10, $F315, "")</f>
        <v/>
      </c>
      <c r="AC315" t="str">
        <f>IF($D315=AC$10, $F315, "")</f>
        <v>Compensatory Time Earned</v>
      </c>
      <c r="AD315" t="str">
        <f>IF($D315=AD$10, $F315, "")</f>
        <v/>
      </c>
      <c r="AE315" t="str">
        <f>IF($D315=AE$10, $F315, "")</f>
        <v/>
      </c>
      <c r="AF315" t="str">
        <f>IF($D315=AF$10, $F315, "")</f>
        <v/>
      </c>
      <c r="AH315">
        <f>COUNTIF(AI$11:AI$2024, AI315)</f>
        <v>1</v>
      </c>
      <c r="AI315" t="str">
        <f>V315&amp;AB315&amp;W315&amp;AC315&amp;X315&amp;AD315&amp;Y315&amp;AE315&amp;Z315&amp;AF315</f>
        <v>Compensatory Time EarnedCompensatory Time Off Callback Earned</v>
      </c>
      <c r="AJ315">
        <f>IF(ROW()=11,1,IF(AK314+1=AK315,AJ314,AJ314+1))</f>
        <v>268</v>
      </c>
      <c r="AK315">
        <f>IF(AI315=AI314, AK314+1, 1)</f>
        <v>1</v>
      </c>
      <c r="AL315" s="26" t="str">
        <f>AM315&amp;AN315</f>
        <v>IBC48Compensatory Time Off Callback Earned12374GSA13Compensatory Time Earned</v>
      </c>
      <c r="AM315" t="str">
        <f>K315</f>
        <v>IBC48Compensatory Time Off Callback Earned</v>
      </c>
      <c r="AN315" t="str">
        <f>L315</f>
        <v>12374GSA13Compensatory Time Earned</v>
      </c>
      <c r="AO315">
        <f>COUNTIF(AM$11:AM$1107, AM315)</f>
        <v>3</v>
      </c>
      <c r="AP315">
        <f>COUNTIF(AN$11:AN$1107, AN315)</f>
        <v>12</v>
      </c>
      <c r="AQ315">
        <f>MATCH(AM315, AM$11:AM$1107, 0)</f>
        <v>257</v>
      </c>
      <c r="AR315">
        <f>MATCH(AN315, AN$11:AN$1107, 0)</f>
        <v>9</v>
      </c>
      <c r="AS315">
        <v>524</v>
      </c>
      <c r="AU315" t="str">
        <f>C315</f>
        <v>Compensatory Time Off Callback Earned</v>
      </c>
      <c r="AV315" t="str">
        <f>IF(F315="", "", F315)</f>
        <v>Compensatory Time Earned</v>
      </c>
      <c r="AW315" s="13">
        <f>M315</f>
        <v>0.94979757085020244</v>
      </c>
      <c r="AX315" t="e">
        <f>VLOOKUP(AI315, UniquePairs!A$5:A$2000, 1, FALSE)</f>
        <v>#N/A</v>
      </c>
      <c r="AY315" t="str">
        <f>IFERROR(INDEX(UniquePairs!A$5:K$1000, MATCH(AL315, UniquePairs!A$5:A$1000, 0), 10), "")</f>
        <v/>
      </c>
      <c r="AZ315" s="13">
        <f>IF(AY315&lt;&gt;"", AY315, AW315)</f>
        <v>0.94979757085020244</v>
      </c>
      <c r="BA315" t="str">
        <f>IF(AZ315=0,"None",IF(AZ315&lt;0.6,"Weak",IF(AZ315&lt;0.7,"Review",IF(AZ315&lt;0.8,"Good",IF(AZ315&lt;0.9,"Very Good","Solid")))))</f>
        <v>Solid</v>
      </c>
      <c r="BB315" s="28" t="str">
        <f>IF(AJ314=AJ315, BB314, BC315)</f>
        <v>Compensatory Time Earned</v>
      </c>
      <c r="BC315" t="str">
        <f>IF(AV315="",AU315,StringMatch(AU315,AV315,TRUE))</f>
        <v>Compensatory Time Earned</v>
      </c>
      <c r="BD315" t="str">
        <f>TRIM(SUBSTITUTE(SUBSTITUTE(SUBSTITUTE(SUBSTITUTE(SUBSTITUTE(SUBSTITUTE(SUBSTITUTE(SUBSTITUTE(SUBSTITUTE(SUBSTITUTE(AU315,BR315,""),BS315,""),BT315,""),BU315,""),BV315,""),BW315,""),BX315,""),BY315,""),BZ315,""),CA315,""))</f>
        <v>Off Callback</v>
      </c>
      <c r="BE315" t="str">
        <f>TRIM(SUBSTITUTE(SUBSTITUTE(SUBSTITUTE(SUBSTITUTE(SUBSTITUTE(SUBSTITUTE(SUBSTITUTE(SUBSTITUTE(SUBSTITUTE(SUBSTITUTE(AV315,BH315,""),BI315,""),BJ315,""),BK315,""),BL315,""),BM315,""),BN315,""),BO315,""),BP315,""),BQ315,""))</f>
        <v/>
      </c>
      <c r="BF315" s="21">
        <f>LEN(AU315)-LEN(SUBSTITUTE(AU315," ",""))</f>
        <v>4</v>
      </c>
      <c r="BG315" s="21">
        <f>LEN(AV315)-LEN(SUBSTITUTE(AV315," ",""))</f>
        <v>2</v>
      </c>
      <c r="BH315" s="21" t="str">
        <f>IF(BF315=0,AU315,findspace($AU315,BH$10))</f>
        <v>Compensatory</v>
      </c>
      <c r="BI315" s="21" t="str">
        <f>IF(BH315=0,AN315,findspace($AU315,BI$10))</f>
        <v>Time</v>
      </c>
      <c r="BJ315" s="21" t="str">
        <f>IF(BI315=0,AV315,findspace($AU315,BJ$10))</f>
        <v>Off</v>
      </c>
      <c r="BK315" s="21" t="str">
        <f>IF(BJ315=0,AW315,findspace($AU315,BK$10))</f>
        <v>Callback</v>
      </c>
      <c r="BL315" s="21" t="str">
        <f>IF(BK315=0,AX315,findspace($AU315,BL$10))</f>
        <v>Earned</v>
      </c>
      <c r="BM315" s="21" t="str">
        <f>IF(BL315=0,BF315,findspace($AU315,BM$10))</f>
        <v/>
      </c>
      <c r="BN315" s="21" t="str">
        <f>IF(BM315=0,BH315,findspace($AU315,BN$10))</f>
        <v/>
      </c>
      <c r="BO315" s="21" t="str">
        <f>IF(BN315=0,BI315,findspace($AU315,BO$10))</f>
        <v/>
      </c>
      <c r="BR315" s="21" t="str">
        <f>IF($BG315=0,$AV315,findspace($AV315,BR$10))</f>
        <v>Compensatory</v>
      </c>
      <c r="BS315" s="21" t="str">
        <f>IF($BG315=0,$AV315,findspace($AV315,BS$10))</f>
        <v>Time</v>
      </c>
      <c r="BT315" s="21" t="str">
        <f>IF($BG315=0,$AV315,findspace($AV315,BT$10))</f>
        <v>Earned</v>
      </c>
      <c r="BU315" s="21" t="str">
        <f>IF($BG315=0,$AV315,findspace($AV315,BU$10))</f>
        <v/>
      </c>
      <c r="BV315" s="21" t="str">
        <f>IF($BG315=0,$AV315,findspace($AV315,BV$10))</f>
        <v/>
      </c>
      <c r="BW315" s="21" t="str">
        <f>IF($BG315=0,$AV315,findspace($AV315,BW$10))</f>
        <v/>
      </c>
      <c r="BX315" s="21" t="str">
        <f>IF($BG315=0,$AV315,findspace($AV315,BX$10))</f>
        <v/>
      </c>
      <c r="BY315" s="21" t="str">
        <f>IF($BG315=0,$AV315,findspace($AV315,BY$10))</f>
        <v/>
      </c>
      <c r="BZ315" s="21" t="str">
        <f>IF($BG315=0,$AV315,findspace($AV315,BZ$10))</f>
        <v/>
      </c>
      <c r="CA315" s="21" t="str">
        <f>IF($BG315=0,$AV315,findspace($AV315,CA$10))</f>
        <v/>
      </c>
    </row>
    <row r="316" spans="1:79" x14ac:dyDescent="0.35">
      <c r="A316" t="s">
        <v>1837</v>
      </c>
      <c r="B316">
        <v>46</v>
      </c>
      <c r="C316" t="s">
        <v>2938</v>
      </c>
      <c r="D316" t="s">
        <v>1836</v>
      </c>
      <c r="E316">
        <v>13</v>
      </c>
      <c r="F316" t="s">
        <v>3411</v>
      </c>
      <c r="G316" s="13">
        <v>0.94979757085020244</v>
      </c>
      <c r="I316">
        <v>12374</v>
      </c>
      <c r="J316" t="str">
        <f>K316&amp;L316</f>
        <v>IBC46Compensatory Time Off Travel Earned12374GSA13Compensatory Time Earned</v>
      </c>
      <c r="K316" t="str">
        <f>A316&amp;B316&amp;C316</f>
        <v>IBC46Compensatory Time Off Travel Earned</v>
      </c>
      <c r="L316" t="str">
        <f>I316&amp;D316&amp;E316&amp;F316</f>
        <v>12374GSA13Compensatory Time Earned</v>
      </c>
      <c r="M316" s="13">
        <f>G316</f>
        <v>0.94979757085020244</v>
      </c>
      <c r="N316" s="13"/>
      <c r="O316" s="19">
        <v>349</v>
      </c>
      <c r="P316">
        <f>COUNTIF(C$11:C$2024, C316)</f>
        <v>3</v>
      </c>
      <c r="Q316">
        <f>COUNTIF(F$11:F$177, F316)</f>
        <v>2</v>
      </c>
      <c r="R316" t="b">
        <f>A316=D316</f>
        <v>0</v>
      </c>
      <c r="S316" t="b">
        <f>A316&amp;B316&amp;C316=D316&amp;E316&amp;F316</f>
        <v>0</v>
      </c>
      <c r="V316" t="str">
        <f>IF($A316=V$10, $C316, "")</f>
        <v/>
      </c>
      <c r="W316" t="str">
        <f>IF($A316=W$10, $C316, "")</f>
        <v/>
      </c>
      <c r="X316" t="str">
        <f>IF($A316=X$10, $C316, "")</f>
        <v/>
      </c>
      <c r="Y316" t="str">
        <f>IF($A316=Y$10, $C316, "")</f>
        <v>Compensatory Time Off Travel Earned</v>
      </c>
      <c r="Z316" t="str">
        <f>IF($A316=Z$10, $C316, "")</f>
        <v/>
      </c>
      <c r="AB316" t="str">
        <f>IF($D316=AB$10, $F316, "")</f>
        <v/>
      </c>
      <c r="AC316" t="str">
        <f>IF($D316=AC$10, $F316, "")</f>
        <v>Compensatory Time Earned</v>
      </c>
      <c r="AD316" t="str">
        <f>IF($D316=AD$10, $F316, "")</f>
        <v/>
      </c>
      <c r="AE316" t="str">
        <f>IF($D316=AE$10, $F316, "")</f>
        <v/>
      </c>
      <c r="AF316" t="str">
        <f>IF($D316=AF$10, $F316, "")</f>
        <v/>
      </c>
      <c r="AH316">
        <f>COUNTIF(AI$11:AI$2024, AI316)</f>
        <v>1</v>
      </c>
      <c r="AI316" t="str">
        <f>V316&amp;AB316&amp;W316&amp;AC316&amp;X316&amp;AD316&amp;Y316&amp;AE316&amp;Z316&amp;AF316</f>
        <v>Compensatory Time EarnedCompensatory Time Off Travel Earned</v>
      </c>
      <c r="AJ316">
        <f>IF(ROW()=11,1,IF(AK315+1=AK316,AJ315,AJ315+1))</f>
        <v>269</v>
      </c>
      <c r="AK316">
        <f>IF(AI316=AI315, AK315+1, 1)</f>
        <v>1</v>
      </c>
      <c r="AL316" s="26" t="str">
        <f>AM316&amp;AN316</f>
        <v>IBC46Compensatory Time Off Travel Earned12374GSA13Compensatory Time Earned</v>
      </c>
      <c r="AM316" t="str">
        <f>K316</f>
        <v>IBC46Compensatory Time Off Travel Earned</v>
      </c>
      <c r="AN316" t="str">
        <f>L316</f>
        <v>12374GSA13Compensatory Time Earned</v>
      </c>
      <c r="AO316">
        <f>COUNTIF(AM$11:AM$1107, AM316)</f>
        <v>3</v>
      </c>
      <c r="AP316">
        <f>COUNTIF(AN$11:AN$1107, AN316)</f>
        <v>12</v>
      </c>
      <c r="AQ316">
        <f>MATCH(AM316, AM$11:AM$1107, 0)</f>
        <v>5</v>
      </c>
      <c r="AR316">
        <f>MATCH(AN316, AN$11:AN$1107, 0)</f>
        <v>9</v>
      </c>
      <c r="AS316">
        <v>349</v>
      </c>
      <c r="AU316" t="str">
        <f>C316</f>
        <v>Compensatory Time Off Travel Earned</v>
      </c>
      <c r="AV316" t="str">
        <f>IF(F316="", "", F316)</f>
        <v>Compensatory Time Earned</v>
      </c>
      <c r="AW316" s="13">
        <f>M316</f>
        <v>0.94979757085020244</v>
      </c>
      <c r="AX316" t="e">
        <f>VLOOKUP(AI316, UniquePairs!A$5:A$2000, 1, FALSE)</f>
        <v>#N/A</v>
      </c>
      <c r="AY316" t="str">
        <f>IFERROR(INDEX(UniquePairs!A$5:K$1000, MATCH(AL316, UniquePairs!A$5:A$1000, 0), 10), "")</f>
        <v/>
      </c>
      <c r="AZ316" s="13">
        <f>IF(AY316&lt;&gt;"", AY316, AW316)</f>
        <v>0.94979757085020244</v>
      </c>
      <c r="BA316" t="str">
        <f>IF(AZ316=0,"None",IF(AZ316&lt;0.6,"Weak",IF(AZ316&lt;0.7,"Review",IF(AZ316&lt;0.8,"Good",IF(AZ316&lt;0.9,"Very Good","Solid")))))</f>
        <v>Solid</v>
      </c>
      <c r="BB316" s="28" t="str">
        <f>IF(AJ315=AJ316, BB315, BC316)</f>
        <v>Compensatory Time Earned</v>
      </c>
      <c r="BC316" t="str">
        <f>IF(AV316="",AU316,StringMatch(AU316,AV316,TRUE))</f>
        <v>Compensatory Time Earned</v>
      </c>
      <c r="BD316" t="str">
        <f>TRIM(SUBSTITUTE(SUBSTITUTE(SUBSTITUTE(SUBSTITUTE(SUBSTITUTE(SUBSTITUTE(SUBSTITUTE(SUBSTITUTE(SUBSTITUTE(SUBSTITUTE(AU316,BR316,""),BS316,""),BT316,""),BU316,""),BV316,""),BW316,""),BX316,""),BY316,""),BZ316,""),CA316,""))</f>
        <v>Off Travel</v>
      </c>
      <c r="BE316" t="str">
        <f>TRIM(SUBSTITUTE(SUBSTITUTE(SUBSTITUTE(SUBSTITUTE(SUBSTITUTE(SUBSTITUTE(SUBSTITUTE(SUBSTITUTE(SUBSTITUTE(SUBSTITUTE(AV316,BH316,""),BI316,""),BJ316,""),BK316,""),BL316,""),BM316,""),BN316,""),BO316,""),BP316,""),BQ316,""))</f>
        <v/>
      </c>
      <c r="BF316" s="21">
        <f>LEN(AU316)-LEN(SUBSTITUTE(AU316," ",""))</f>
        <v>4</v>
      </c>
      <c r="BG316" s="21">
        <f>LEN(AV316)-LEN(SUBSTITUTE(AV316," ",""))</f>
        <v>2</v>
      </c>
      <c r="BH316" s="21" t="str">
        <f>IF(BF316=0,AU316,findspace($AU316,BH$10))</f>
        <v>Compensatory</v>
      </c>
      <c r="BI316" s="21" t="str">
        <f>IF(BH316=0,AN316,findspace($AU316,BI$10))</f>
        <v>Time</v>
      </c>
      <c r="BJ316" s="21" t="str">
        <f>IF(BI316=0,AV316,findspace($AU316,BJ$10))</f>
        <v>Off</v>
      </c>
      <c r="BK316" s="21" t="str">
        <f>IF(BJ316=0,AW316,findspace($AU316,BK$10))</f>
        <v>Travel</v>
      </c>
      <c r="BL316" s="21" t="str">
        <f>IF(BK316=0,AX316,findspace($AU316,BL$10))</f>
        <v>Earned</v>
      </c>
      <c r="BM316" s="21" t="str">
        <f>IF(BL316=0,BF316,findspace($AU316,BM$10))</f>
        <v/>
      </c>
      <c r="BN316" s="21" t="str">
        <f>IF(BM316=0,BH316,findspace($AU316,BN$10))</f>
        <v/>
      </c>
      <c r="BO316" s="21" t="str">
        <f>IF(BN316=0,BI316,findspace($AU316,BO$10))</f>
        <v/>
      </c>
      <c r="BR316" s="21" t="str">
        <f>IF($BG316=0,$AV316,findspace($AV316,BR$10))</f>
        <v>Compensatory</v>
      </c>
      <c r="BS316" s="21" t="str">
        <f>IF($BG316=0,$AV316,findspace($AV316,BS$10))</f>
        <v>Time</v>
      </c>
      <c r="BT316" s="21" t="str">
        <f>IF($BG316=0,$AV316,findspace($AV316,BT$10))</f>
        <v>Earned</v>
      </c>
      <c r="BU316" s="21" t="str">
        <f>IF($BG316=0,$AV316,findspace($AV316,BU$10))</f>
        <v/>
      </c>
      <c r="BV316" s="21" t="str">
        <f>IF($BG316=0,$AV316,findspace($AV316,BV$10))</f>
        <v/>
      </c>
      <c r="BW316" s="21" t="str">
        <f>IF($BG316=0,$AV316,findspace($AV316,BW$10))</f>
        <v/>
      </c>
      <c r="BX316" s="21" t="str">
        <f>IF($BG316=0,$AV316,findspace($AV316,BX$10))</f>
        <v/>
      </c>
      <c r="BY316" s="21" t="str">
        <f>IF($BG316=0,$AV316,findspace($AV316,BY$10))</f>
        <v/>
      </c>
      <c r="BZ316" s="21" t="str">
        <f>IF($BG316=0,$AV316,findspace($AV316,BZ$10))</f>
        <v/>
      </c>
      <c r="CA316" s="21" t="str">
        <f>IF($BG316=0,$AV316,findspace($AV316,CA$10))</f>
        <v/>
      </c>
    </row>
    <row r="317" spans="1:79" x14ac:dyDescent="0.35">
      <c r="A317" t="s">
        <v>1837</v>
      </c>
      <c r="B317">
        <v>47</v>
      </c>
      <c r="C317" t="s">
        <v>2939</v>
      </c>
      <c r="D317" t="s">
        <v>1836</v>
      </c>
      <c r="E317">
        <v>41</v>
      </c>
      <c r="F317" t="s">
        <v>3430</v>
      </c>
      <c r="G317" s="13">
        <v>0.94979757085020244</v>
      </c>
      <c r="I317">
        <v>12374</v>
      </c>
      <c r="J317" t="str">
        <f>K317&amp;L317</f>
        <v>IBC47Compensatory Time Off Travel Used12374GSA41Compensatory Time Used</v>
      </c>
      <c r="K317" t="str">
        <f>A317&amp;B317&amp;C317</f>
        <v>IBC47Compensatory Time Off Travel Used</v>
      </c>
      <c r="L317" t="str">
        <f>I317&amp;D317&amp;E317&amp;F317</f>
        <v>12374GSA41Compensatory Time Used</v>
      </c>
      <c r="M317" s="13">
        <f>G317</f>
        <v>0.94979757085020244</v>
      </c>
      <c r="N317" s="13"/>
      <c r="O317" s="19">
        <v>221</v>
      </c>
      <c r="P317">
        <f>COUNTIF(C$11:C$2024, C317)</f>
        <v>3</v>
      </c>
      <c r="Q317">
        <f>COUNTIF(F$11:F$177, F317)</f>
        <v>1</v>
      </c>
      <c r="R317" t="b">
        <f>A317=D317</f>
        <v>0</v>
      </c>
      <c r="S317" t="b">
        <f>A317&amp;B317&amp;C317=D317&amp;E317&amp;F317</f>
        <v>0</v>
      </c>
      <c r="V317" t="str">
        <f>IF($A317=V$10, $C317, "")</f>
        <v/>
      </c>
      <c r="W317" t="str">
        <f>IF($A317=W$10, $C317, "")</f>
        <v/>
      </c>
      <c r="X317" t="str">
        <f>IF($A317=X$10, $C317, "")</f>
        <v/>
      </c>
      <c r="Y317" t="str">
        <f>IF($A317=Y$10, $C317, "")</f>
        <v>Compensatory Time Off Travel Used</v>
      </c>
      <c r="Z317" t="str">
        <f>IF($A317=Z$10, $C317, "")</f>
        <v/>
      </c>
      <c r="AB317" t="str">
        <f>IF($D317=AB$10, $F317, "")</f>
        <v/>
      </c>
      <c r="AC317" t="str">
        <f>IF($D317=AC$10, $F317, "")</f>
        <v>Compensatory Time Used</v>
      </c>
      <c r="AD317" t="str">
        <f>IF($D317=AD$10, $F317, "")</f>
        <v/>
      </c>
      <c r="AE317" t="str">
        <f>IF($D317=AE$10, $F317, "")</f>
        <v/>
      </c>
      <c r="AF317" t="str">
        <f>IF($D317=AF$10, $F317, "")</f>
        <v/>
      </c>
      <c r="AH317">
        <f>COUNTIF(AI$11:AI$2024, AI317)</f>
        <v>1</v>
      </c>
      <c r="AI317" t="str">
        <f>V317&amp;AB317&amp;W317&amp;AC317&amp;X317&amp;AD317&amp;Y317&amp;AE317&amp;Z317&amp;AF317</f>
        <v>Compensatory Time UsedCompensatory Time Off Travel Used</v>
      </c>
      <c r="AJ317">
        <f>IF(ROW()=11,1,IF(AK316+1=AK317,AJ316,AJ316+1))</f>
        <v>270</v>
      </c>
      <c r="AK317">
        <f>IF(AI317=AI316, AK316+1, 1)</f>
        <v>1</v>
      </c>
      <c r="AL317" s="26" t="str">
        <f>AM317&amp;AN317</f>
        <v>IBC47Compensatory Time Off Travel Used12374GSA41Compensatory Time Used</v>
      </c>
      <c r="AM317" t="str">
        <f>K317</f>
        <v>IBC47Compensatory Time Off Travel Used</v>
      </c>
      <c r="AN317" t="str">
        <f>L317</f>
        <v>12374GSA41Compensatory Time Used</v>
      </c>
      <c r="AO317">
        <f>COUNTIF(AM$11:AM$1107, AM317)</f>
        <v>3</v>
      </c>
      <c r="AP317">
        <f>COUNTIF(AN$11:AN$1107, AN317)</f>
        <v>21</v>
      </c>
      <c r="AQ317">
        <f>MATCH(AM317, AM$11:AM$1107, 0)</f>
        <v>7</v>
      </c>
      <c r="AR317">
        <f>MATCH(AN317, AN$11:AN$1107, 0)</f>
        <v>10</v>
      </c>
      <c r="AS317">
        <v>221</v>
      </c>
      <c r="AU317" t="str">
        <f>C317</f>
        <v>Compensatory Time Off Travel Used</v>
      </c>
      <c r="AV317" t="str">
        <f>IF(F317="", "", F317)</f>
        <v>Compensatory Time Used</v>
      </c>
      <c r="AW317" s="13">
        <f>M317</f>
        <v>0.94979757085020244</v>
      </c>
      <c r="AX317" t="e">
        <f>VLOOKUP(AI317, UniquePairs!A$5:A$2000, 1, FALSE)</f>
        <v>#N/A</v>
      </c>
      <c r="AY317" t="str">
        <f>IFERROR(INDEX(UniquePairs!A$5:K$1000, MATCH(AL317, UniquePairs!A$5:A$1000, 0), 10), "")</f>
        <v/>
      </c>
      <c r="AZ317" s="13">
        <f>IF(AY317&lt;&gt;"", AY317, AW317)</f>
        <v>0.94979757085020244</v>
      </c>
      <c r="BA317" t="str">
        <f>IF(AZ317=0,"None",IF(AZ317&lt;0.6,"Weak",IF(AZ317&lt;0.7,"Review",IF(AZ317&lt;0.8,"Good",IF(AZ317&lt;0.9,"Very Good","Solid")))))</f>
        <v>Solid</v>
      </c>
      <c r="BB317" s="28" t="str">
        <f>IF(AJ316=AJ317, BB316, BC317)</f>
        <v>Compensatory Time Used</v>
      </c>
      <c r="BC317" t="str">
        <f>IF(AV317="",AU317,StringMatch(AU317,AV317,TRUE))</f>
        <v>Compensatory Time Used</v>
      </c>
      <c r="BD317" t="str">
        <f>TRIM(SUBSTITUTE(SUBSTITUTE(SUBSTITUTE(SUBSTITUTE(SUBSTITUTE(SUBSTITUTE(SUBSTITUTE(SUBSTITUTE(SUBSTITUTE(SUBSTITUTE(AU317,BR317,""),BS317,""),BT317,""),BU317,""),BV317,""),BW317,""),BX317,""),BY317,""),BZ317,""),CA317,""))</f>
        <v>Off Travel</v>
      </c>
      <c r="BE317" t="str">
        <f>TRIM(SUBSTITUTE(SUBSTITUTE(SUBSTITUTE(SUBSTITUTE(SUBSTITUTE(SUBSTITUTE(SUBSTITUTE(SUBSTITUTE(SUBSTITUTE(SUBSTITUTE(AV317,BH317,""),BI317,""),BJ317,""),BK317,""),BL317,""),BM317,""),BN317,""),BO317,""),BP317,""),BQ317,""))</f>
        <v/>
      </c>
      <c r="BF317" s="21">
        <f>LEN(AU317)-LEN(SUBSTITUTE(AU317," ",""))</f>
        <v>4</v>
      </c>
      <c r="BG317" s="21">
        <f>LEN(AV317)-LEN(SUBSTITUTE(AV317," ",""))</f>
        <v>2</v>
      </c>
      <c r="BH317" s="21" t="str">
        <f>IF(BF317=0,AU317,findspace($AU317,BH$10))</f>
        <v>Compensatory</v>
      </c>
      <c r="BI317" s="21" t="str">
        <f>IF(BH317=0,AN317,findspace($AU317,BI$10))</f>
        <v>Time</v>
      </c>
      <c r="BJ317" s="21" t="str">
        <f>IF(BI317=0,AV317,findspace($AU317,BJ$10))</f>
        <v>Off</v>
      </c>
      <c r="BK317" s="21" t="str">
        <f>IF(BJ317=0,AW317,findspace($AU317,BK$10))</f>
        <v>Travel</v>
      </c>
      <c r="BL317" s="21" t="str">
        <f>IF(BK317=0,AX317,findspace($AU317,BL$10))</f>
        <v>Used</v>
      </c>
      <c r="BM317" s="21" t="str">
        <f>IF(BL317=0,BF317,findspace($AU317,BM$10))</f>
        <v/>
      </c>
      <c r="BN317" s="21" t="str">
        <f>IF(BM317=0,BH317,findspace($AU317,BN$10))</f>
        <v/>
      </c>
      <c r="BO317" s="21" t="str">
        <f>IF(BN317=0,BI317,findspace($AU317,BO$10))</f>
        <v/>
      </c>
      <c r="BR317" s="21" t="str">
        <f>IF($BG317=0,$AV317,findspace($AV317,BR$10))</f>
        <v>Compensatory</v>
      </c>
      <c r="BS317" s="21" t="str">
        <f>IF($BG317=0,$AV317,findspace($AV317,BS$10))</f>
        <v>Time</v>
      </c>
      <c r="BT317" s="21" t="str">
        <f>IF($BG317=0,$AV317,findspace($AV317,BT$10))</f>
        <v>Used</v>
      </c>
      <c r="BU317" s="21" t="str">
        <f>IF($BG317=0,$AV317,findspace($AV317,BU$10))</f>
        <v/>
      </c>
      <c r="BV317" s="21" t="str">
        <f>IF($BG317=0,$AV317,findspace($AV317,BV$10))</f>
        <v/>
      </c>
      <c r="BW317" s="21" t="str">
        <f>IF($BG317=0,$AV317,findspace($AV317,BW$10))</f>
        <v/>
      </c>
      <c r="BX317" s="21" t="str">
        <f>IF($BG317=0,$AV317,findspace($AV317,BX$10))</f>
        <v/>
      </c>
      <c r="BY317" s="21" t="str">
        <f>IF($BG317=0,$AV317,findspace($AV317,BY$10))</f>
        <v/>
      </c>
      <c r="BZ317" s="21" t="str">
        <f>IF($BG317=0,$AV317,findspace($AV317,BZ$10))</f>
        <v/>
      </c>
      <c r="CA317" s="21" t="str">
        <f>IF($BG317=0,$AV317,findspace($AV317,CA$10))</f>
        <v/>
      </c>
    </row>
    <row r="318" spans="1:79" x14ac:dyDescent="0.35">
      <c r="A318" t="s">
        <v>1837</v>
      </c>
      <c r="B318">
        <v>64</v>
      </c>
      <c r="C318" t="s">
        <v>2834</v>
      </c>
      <c r="D318" t="s">
        <v>1836</v>
      </c>
      <c r="E318">
        <v>85</v>
      </c>
      <c r="F318" t="s">
        <v>2807</v>
      </c>
      <c r="G318" s="13">
        <v>0.94957633873132119</v>
      </c>
      <c r="I318">
        <v>12374</v>
      </c>
      <c r="J318" t="str">
        <f>K318&amp;L318</f>
        <v>IBC64Administrative Leave Adverse Action Notice Used12374GSA85Donated Leave Used</v>
      </c>
      <c r="K318" t="str">
        <f>A318&amp;B318&amp;C318</f>
        <v>IBC64Administrative Leave Adverse Action Notice Used</v>
      </c>
      <c r="L318" t="str">
        <f>I318&amp;D318&amp;E318&amp;F318</f>
        <v>12374GSA85Donated Leave Used</v>
      </c>
      <c r="M318" s="13">
        <f>G318</f>
        <v>0.94957633873132119</v>
      </c>
      <c r="N318" s="13"/>
      <c r="O318" s="19">
        <v>706</v>
      </c>
      <c r="P318">
        <f>COUNTIF(C$11:C$2024, C318)</f>
        <v>3</v>
      </c>
      <c r="Q318">
        <f>COUNTIF(F$11:F$177, F318)</f>
        <v>0</v>
      </c>
      <c r="R318" t="b">
        <f>A318=D318</f>
        <v>0</v>
      </c>
      <c r="S318" t="b">
        <f>A318&amp;B318&amp;C318=D318&amp;E318&amp;F318</f>
        <v>0</v>
      </c>
      <c r="V318" t="str">
        <f>IF($A318=V$10, $C318, "")</f>
        <v/>
      </c>
      <c r="W318" t="str">
        <f>IF($A318=W$10, $C318, "")</f>
        <v/>
      </c>
      <c r="X318" t="str">
        <f>IF($A318=X$10, $C318, "")</f>
        <v/>
      </c>
      <c r="Y318" t="str">
        <f>IF($A318=Y$10, $C318, "")</f>
        <v>Administrative Leave Adverse Action Notice Used</v>
      </c>
      <c r="Z318" t="str">
        <f>IF($A318=Z$10, $C318, "")</f>
        <v/>
      </c>
      <c r="AB318" t="str">
        <f>IF($D318=AB$10, $F318, "")</f>
        <v/>
      </c>
      <c r="AC318" t="str">
        <f>IF($D318=AC$10, $F318, "")</f>
        <v>Donated Leave Used</v>
      </c>
      <c r="AD318" t="str">
        <f>IF($D318=AD$10, $F318, "")</f>
        <v/>
      </c>
      <c r="AE318" t="str">
        <f>IF($D318=AE$10, $F318, "")</f>
        <v/>
      </c>
      <c r="AF318" t="str">
        <f>IF($D318=AF$10, $F318, "")</f>
        <v/>
      </c>
      <c r="AH318">
        <f>COUNTIF(AI$11:AI$2024, AI318)</f>
        <v>1</v>
      </c>
      <c r="AI318" t="str">
        <f>V318&amp;AB318&amp;W318&amp;AC318&amp;X318&amp;AD318&amp;Y318&amp;AE318&amp;Z318&amp;AF318</f>
        <v>Donated Leave UsedAdministrative Leave Adverse Action Notice Used</v>
      </c>
      <c r="AJ318">
        <f>IF(ROW()=11,1,IF(AK317+1=AK318,AJ317,AJ317+1))</f>
        <v>271</v>
      </c>
      <c r="AK318">
        <f>IF(AI318=AI317, AK317+1, 1)</f>
        <v>1</v>
      </c>
      <c r="AL318" s="26" t="str">
        <f>AM318&amp;AN318</f>
        <v>IBC64Administrative Leave Adverse Action Notice Used12374GSA85Donated Leave Used</v>
      </c>
      <c r="AM318" t="str">
        <f>K318</f>
        <v>IBC64Administrative Leave Adverse Action Notice Used</v>
      </c>
      <c r="AN318" t="str">
        <f>L318</f>
        <v>12374GSA85Donated Leave Used</v>
      </c>
      <c r="AO318">
        <f>COUNTIF(AM$11:AM$1107, AM318)</f>
        <v>3</v>
      </c>
      <c r="AP318">
        <f>COUNTIF(AN$11:AN$1107, AN318)</f>
        <v>13</v>
      </c>
      <c r="AQ318">
        <f>MATCH(AM318, AM$11:AM$1107, 0)</f>
        <v>194</v>
      </c>
      <c r="AR318">
        <f>MATCH(AN318, AN$11:AN$1107, 0)</f>
        <v>203</v>
      </c>
      <c r="AS318">
        <v>706</v>
      </c>
      <c r="AU318" t="str">
        <f>C318</f>
        <v>Administrative Leave Adverse Action Notice Used</v>
      </c>
      <c r="AV318" t="str">
        <f>IF(F318="", "", F318)</f>
        <v>Donated Leave Used</v>
      </c>
      <c r="AW318" s="13">
        <f>M318</f>
        <v>0.94957633873132119</v>
      </c>
      <c r="AX318" t="e">
        <f>VLOOKUP(AI318, UniquePairs!A$5:A$2000, 1, FALSE)</f>
        <v>#N/A</v>
      </c>
      <c r="AY318" t="str">
        <f>IFERROR(INDEX(UniquePairs!A$5:K$1000, MATCH(AL318, UniquePairs!A$5:A$1000, 0), 10), "")</f>
        <v/>
      </c>
      <c r="AZ318" s="13">
        <f>IF(AY318&lt;&gt;"", AY318, AW318)</f>
        <v>0.94957633873132119</v>
      </c>
      <c r="BA318" t="str">
        <f>IF(AZ318=0,"None",IF(AZ318&lt;0.6,"Weak",IF(AZ318&lt;0.7,"Review",IF(AZ318&lt;0.8,"Good",IF(AZ318&lt;0.9,"Very Good","Solid")))))</f>
        <v>Solid</v>
      </c>
      <c r="BB318" s="28" t="str">
        <f>IF(AJ317=AJ318, BB317, BC318)</f>
        <v>Leave Used</v>
      </c>
      <c r="BC318" t="str">
        <f>IF(AV318="",AU318,StringMatch(AU318,AV318,TRUE))</f>
        <v>Leave Used</v>
      </c>
      <c r="BD318" t="str">
        <f>TRIM(SUBSTITUTE(SUBSTITUTE(SUBSTITUTE(SUBSTITUTE(SUBSTITUTE(SUBSTITUTE(SUBSTITUTE(SUBSTITUTE(SUBSTITUTE(SUBSTITUTE(AU318,BR318,""),BS318,""),BT318,""),BU318,""),BV318,""),BW318,""),BX318,""),BY318,""),BZ318,""),CA318,""))</f>
        <v>Administrative Adverse Action Notice</v>
      </c>
      <c r="BE318" t="str">
        <f>TRIM(SUBSTITUTE(SUBSTITUTE(SUBSTITUTE(SUBSTITUTE(SUBSTITUTE(SUBSTITUTE(SUBSTITUTE(SUBSTITUTE(SUBSTITUTE(SUBSTITUTE(AV318,BH318,""),BI318,""),BJ318,""),BK318,""),BL318,""),BM318,""),BN318,""),BO318,""),BP318,""),BQ318,""))</f>
        <v>Donated</v>
      </c>
      <c r="BF318" s="21">
        <f>LEN(AU318)-LEN(SUBSTITUTE(AU318," ",""))</f>
        <v>5</v>
      </c>
      <c r="BG318" s="21">
        <f>LEN(AV318)-LEN(SUBSTITUTE(AV318," ",""))</f>
        <v>2</v>
      </c>
      <c r="BH318" s="21" t="str">
        <f>IF(BF318=0,AU318,findspace($AU318,BH$10))</f>
        <v>Administrative</v>
      </c>
      <c r="BI318" s="21" t="str">
        <f>IF(BH318=0,AN318,findspace($AU318,BI$10))</f>
        <v>Leave</v>
      </c>
      <c r="BJ318" s="21" t="str">
        <f>IF(BI318=0,AV318,findspace($AU318,BJ$10))</f>
        <v>Adverse</v>
      </c>
      <c r="BK318" s="21" t="str">
        <f>IF(BJ318=0,AW318,findspace($AU318,BK$10))</f>
        <v>Action</v>
      </c>
      <c r="BL318" s="21" t="str">
        <f>IF(BK318=0,AX318,findspace($AU318,BL$10))</f>
        <v>Notice</v>
      </c>
      <c r="BM318" s="21" t="str">
        <f>IF(BL318=0,BF318,findspace($AU318,BM$10))</f>
        <v>Used</v>
      </c>
      <c r="BN318" s="21" t="str">
        <f>IF(BM318=0,BH318,findspace($AU318,BN$10))</f>
        <v/>
      </c>
      <c r="BO318" s="21" t="str">
        <f>IF(BN318=0,BI318,findspace($AU318,BO$10))</f>
        <v/>
      </c>
      <c r="BR318" s="21" t="str">
        <f>IF($BG318=0,$AV318,findspace($AV318,BR$10))</f>
        <v>Donated</v>
      </c>
      <c r="BS318" s="21" t="str">
        <f>IF($BG318=0,$AV318,findspace($AV318,BS$10))</f>
        <v>Leave</v>
      </c>
      <c r="BT318" s="21" t="str">
        <f>IF($BG318=0,$AV318,findspace($AV318,BT$10))</f>
        <v>Used</v>
      </c>
      <c r="BU318" s="21" t="str">
        <f>IF($BG318=0,$AV318,findspace($AV318,BU$10))</f>
        <v/>
      </c>
      <c r="BV318" s="21" t="str">
        <f>IF($BG318=0,$AV318,findspace($AV318,BV$10))</f>
        <v/>
      </c>
      <c r="BW318" s="21" t="str">
        <f>IF($BG318=0,$AV318,findspace($AV318,BW$10))</f>
        <v/>
      </c>
      <c r="BX318" s="21" t="str">
        <f>IF($BG318=0,$AV318,findspace($AV318,BX$10))</f>
        <v/>
      </c>
      <c r="BY318" s="21" t="str">
        <f>IF($BG318=0,$AV318,findspace($AV318,BY$10))</f>
        <v/>
      </c>
      <c r="BZ318" s="21" t="str">
        <f>IF($BG318=0,$AV318,findspace($AV318,BZ$10))</f>
        <v/>
      </c>
      <c r="CA318" s="21" t="str">
        <f>IF($BG318=0,$AV318,findspace($AV318,CA$10))</f>
        <v/>
      </c>
    </row>
    <row r="319" spans="1:79" x14ac:dyDescent="0.35">
      <c r="A319" t="s">
        <v>1837</v>
      </c>
      <c r="B319" t="s">
        <v>76</v>
      </c>
      <c r="C319" t="s">
        <v>2899</v>
      </c>
      <c r="D319" t="s">
        <v>1837</v>
      </c>
      <c r="E319">
        <v>101</v>
      </c>
      <c r="F319" t="s">
        <v>3051</v>
      </c>
      <c r="G319" s="13">
        <v>0.94944989354927245</v>
      </c>
      <c r="I319">
        <v>12374</v>
      </c>
      <c r="J319" t="str">
        <f>K319&amp;L319</f>
        <v>IBCBOUBone Marrow Donor Leave Used12374IBC101Leave Without Pay Used</v>
      </c>
      <c r="K319" t="str">
        <f>A319&amp;B319&amp;C319</f>
        <v>IBCBOUBone Marrow Donor Leave Used</v>
      </c>
      <c r="L319" t="str">
        <f>I319&amp;D319&amp;E319&amp;F319</f>
        <v>12374IBC101Leave Without Pay Used</v>
      </c>
      <c r="M319" s="13">
        <f>G319</f>
        <v>0.94944989354927245</v>
      </c>
      <c r="N319" s="13"/>
      <c r="O319" s="19">
        <v>741</v>
      </c>
      <c r="P319">
        <f>COUNTIF(C$11:C$2024, C319)</f>
        <v>3</v>
      </c>
      <c r="Q319">
        <f>COUNTIF(F$11:F$177, F319)</f>
        <v>1</v>
      </c>
      <c r="R319" t="b">
        <f>A319=D319</f>
        <v>1</v>
      </c>
      <c r="S319" t="b">
        <f>A319&amp;B319&amp;C319=D319&amp;E319&amp;F319</f>
        <v>0</v>
      </c>
      <c r="V319" t="str">
        <f>IF($A319=V$10, $C319, "")</f>
        <v/>
      </c>
      <c r="W319" t="str">
        <f>IF($A319=W$10, $C319, "")</f>
        <v/>
      </c>
      <c r="X319" t="str">
        <f>IF($A319=X$10, $C319, "")</f>
        <v/>
      </c>
      <c r="Y319" t="str">
        <f>IF($A319=Y$10, $C319, "")</f>
        <v>Bone Marrow Donor Leave Used</v>
      </c>
      <c r="Z319" t="str">
        <f>IF($A319=Z$10, $C319, "")</f>
        <v/>
      </c>
      <c r="AB319" t="str">
        <f>IF($D319=AB$10, $F319, "")</f>
        <v/>
      </c>
      <c r="AC319" t="str">
        <f>IF($D319=AC$10, $F319, "")</f>
        <v/>
      </c>
      <c r="AD319" t="str">
        <f>IF($D319=AD$10, $F319, "")</f>
        <v/>
      </c>
      <c r="AE319" t="str">
        <f>IF($D319=AE$10, $F319, "")</f>
        <v>Leave Without Pay Used</v>
      </c>
      <c r="AF319" t="str">
        <f>IF($D319=AF$10, $F319, "")</f>
        <v/>
      </c>
      <c r="AH319">
        <f>COUNTIF(AI$11:AI$2024, AI319)</f>
        <v>1</v>
      </c>
      <c r="AI319" t="str">
        <f>V319&amp;AB319&amp;W319&amp;AC319&amp;X319&amp;AD319&amp;Y319&amp;AE319&amp;Z319&amp;AF319</f>
        <v>Bone Marrow Donor Leave UsedLeave Without Pay Used</v>
      </c>
      <c r="AJ319">
        <f>IF(ROW()=11,1,IF(AK318+1=AK319,AJ318,AJ318+1))</f>
        <v>272</v>
      </c>
      <c r="AK319">
        <f>IF(AI319=AI318, AK318+1, 1)</f>
        <v>1</v>
      </c>
      <c r="AL319" s="26" t="str">
        <f>AM319&amp;AN319</f>
        <v>IBCBOUBone Marrow Donor Leave Used12374IBC101Leave Without Pay Used</v>
      </c>
      <c r="AM319" t="str">
        <f>K319</f>
        <v>IBCBOUBone Marrow Donor Leave Used</v>
      </c>
      <c r="AN319" t="str">
        <f>L319</f>
        <v>12374IBC101Leave Without Pay Used</v>
      </c>
      <c r="AO319">
        <f>COUNTIF(AM$11:AM$1107, AM319)</f>
        <v>3</v>
      </c>
      <c r="AP319">
        <f>COUNTIF(AN$11:AN$1107, AN319)</f>
        <v>10</v>
      </c>
      <c r="AQ319">
        <f>MATCH(AM319, AM$11:AM$1107, 0)</f>
        <v>280</v>
      </c>
      <c r="AR319">
        <f>MATCH(AN319, AN$11:AN$1107, 0)</f>
        <v>156</v>
      </c>
      <c r="AS319">
        <v>741</v>
      </c>
      <c r="AU319" t="str">
        <f>C319</f>
        <v>Bone Marrow Donor Leave Used</v>
      </c>
      <c r="AV319" t="str">
        <f>IF(F319="", "", F319)</f>
        <v>Leave Without Pay Used</v>
      </c>
      <c r="AW319" s="13">
        <f>M319</f>
        <v>0.94944989354927245</v>
      </c>
      <c r="AX319" t="e">
        <f>VLOOKUP(AI319, UniquePairs!A$5:A$2000, 1, FALSE)</f>
        <v>#N/A</v>
      </c>
      <c r="AY319" t="str">
        <f>IFERROR(INDEX(UniquePairs!A$5:K$1000, MATCH(AL319, UniquePairs!A$5:A$1000, 0), 10), "")</f>
        <v/>
      </c>
      <c r="AZ319" s="13">
        <f>IF(AY319&lt;&gt;"", AY319, AW319)</f>
        <v>0.94944989354927245</v>
      </c>
      <c r="BA319" t="str">
        <f>IF(AZ319=0,"None",IF(AZ319&lt;0.6,"Weak",IF(AZ319&lt;0.7,"Review",IF(AZ319&lt;0.8,"Good",IF(AZ319&lt;0.9,"Very Good","Solid")))))</f>
        <v>Solid</v>
      </c>
      <c r="BB319" s="28" t="str">
        <f>IF(AJ318=AJ319, BB318, BC319)</f>
        <v>Leave Used</v>
      </c>
      <c r="BC319" t="str">
        <f>IF(AV319="",AU319,StringMatch(AU319,AV319,TRUE))</f>
        <v>Leave Used</v>
      </c>
      <c r="BD319" t="str">
        <f>TRIM(SUBSTITUTE(SUBSTITUTE(SUBSTITUTE(SUBSTITUTE(SUBSTITUTE(SUBSTITUTE(SUBSTITUTE(SUBSTITUTE(SUBSTITUTE(SUBSTITUTE(AU319,BR319,""),BS319,""),BT319,""),BU319,""),BV319,""),BW319,""),BX319,""),BY319,""),BZ319,""),CA319,""))</f>
        <v>Bone Marrow Donor</v>
      </c>
      <c r="BE319" t="str">
        <f>TRIM(SUBSTITUTE(SUBSTITUTE(SUBSTITUTE(SUBSTITUTE(SUBSTITUTE(SUBSTITUTE(SUBSTITUTE(SUBSTITUTE(SUBSTITUTE(SUBSTITUTE(AV319,BH319,""),BI319,""),BJ319,""),BK319,""),BL319,""),BM319,""),BN319,""),BO319,""),BP319,""),BQ319,""))</f>
        <v>Without Pay</v>
      </c>
      <c r="BF319" s="21">
        <f>LEN(AU319)-LEN(SUBSTITUTE(AU319," ",""))</f>
        <v>4</v>
      </c>
      <c r="BG319" s="21">
        <f>LEN(AV319)-LEN(SUBSTITUTE(AV319," ",""))</f>
        <v>3</v>
      </c>
      <c r="BH319" s="21" t="str">
        <f>IF(BF319=0,AU319,findspace($AU319,BH$10))</f>
        <v>Bone</v>
      </c>
      <c r="BI319" s="21" t="str">
        <f>IF(BH319=0,AN319,findspace($AU319,BI$10))</f>
        <v>Marrow</v>
      </c>
      <c r="BJ319" s="21" t="str">
        <f>IF(BI319=0,AV319,findspace($AU319,BJ$10))</f>
        <v>Donor</v>
      </c>
      <c r="BK319" s="21" t="str">
        <f>IF(BJ319=0,AW319,findspace($AU319,BK$10))</f>
        <v>Leave</v>
      </c>
      <c r="BL319" s="21" t="str">
        <f>IF(BK319=0,AX319,findspace($AU319,BL$10))</f>
        <v>Used</v>
      </c>
      <c r="BM319" s="21" t="str">
        <f>IF(BL319=0,BF319,findspace($AU319,BM$10))</f>
        <v/>
      </c>
      <c r="BN319" s="21" t="str">
        <f>IF(BM319=0,BH319,findspace($AU319,BN$10))</f>
        <v/>
      </c>
      <c r="BO319" s="21" t="str">
        <f>IF(BN319=0,BI319,findspace($AU319,BO$10))</f>
        <v/>
      </c>
      <c r="BR319" s="21" t="str">
        <f>IF($BG319=0,$AV319,findspace($AV319,BR$10))</f>
        <v>Leave</v>
      </c>
      <c r="BS319" s="21" t="str">
        <f>IF($BG319=0,$AV319,findspace($AV319,BS$10))</f>
        <v>Without</v>
      </c>
      <c r="BT319" s="21" t="str">
        <f>IF($BG319=0,$AV319,findspace($AV319,BT$10))</f>
        <v>Pay</v>
      </c>
      <c r="BU319" s="21" t="str">
        <f>IF($BG319=0,$AV319,findspace($AV319,BU$10))</f>
        <v>Used</v>
      </c>
      <c r="BV319" s="21" t="str">
        <f>IF($BG319=0,$AV319,findspace($AV319,BV$10))</f>
        <v/>
      </c>
      <c r="BW319" s="21" t="str">
        <f>IF($BG319=0,$AV319,findspace($AV319,BW$10))</f>
        <v/>
      </c>
      <c r="BX319" s="21" t="str">
        <f>IF($BG319=0,$AV319,findspace($AV319,BX$10))</f>
        <v/>
      </c>
      <c r="BY319" s="21" t="str">
        <f>IF($BG319=0,$AV319,findspace($AV319,BY$10))</f>
        <v/>
      </c>
      <c r="BZ319" s="21" t="str">
        <f>IF($BG319=0,$AV319,findspace($AV319,BZ$10))</f>
        <v/>
      </c>
      <c r="CA319" s="21" t="str">
        <f>IF($BG319=0,$AV319,findspace($AV319,CA$10))</f>
        <v/>
      </c>
    </row>
    <row r="320" spans="1:79" x14ac:dyDescent="0.35">
      <c r="A320" t="s">
        <v>1837</v>
      </c>
      <c r="B320" t="s">
        <v>2948</v>
      </c>
      <c r="C320" t="s">
        <v>2949</v>
      </c>
      <c r="D320" t="s">
        <v>1837</v>
      </c>
      <c r="E320" t="s">
        <v>3207</v>
      </c>
      <c r="F320" t="s">
        <v>3208</v>
      </c>
      <c r="G320" s="13">
        <v>0.949367088607595</v>
      </c>
      <c r="I320">
        <v>12374</v>
      </c>
      <c r="J320" t="str">
        <f>K320&amp;L320</f>
        <v>IBC23ZCredit Hours Balance12374IBCCTZCredit Hours Travel Balance</v>
      </c>
      <c r="K320" t="str">
        <f>A320&amp;B320&amp;C320</f>
        <v>IBC23ZCredit Hours Balance</v>
      </c>
      <c r="L320" t="str">
        <f>I320&amp;D320&amp;E320&amp;F320</f>
        <v>12374IBCCTZCredit Hours Travel Balance</v>
      </c>
      <c r="M320" s="13">
        <f>G320</f>
        <v>0.949367088607595</v>
      </c>
      <c r="N320" s="13"/>
      <c r="O320" s="19">
        <v>1088</v>
      </c>
      <c r="P320">
        <f>COUNTIF(C$11:C$2024, C320)</f>
        <v>3</v>
      </c>
      <c r="Q320">
        <f>COUNTIF(F$11:F$177, F320)</f>
        <v>0</v>
      </c>
      <c r="R320" t="b">
        <f>A320=D320</f>
        <v>1</v>
      </c>
      <c r="S320" t="b">
        <f>A320&amp;B320&amp;C320=D320&amp;E320&amp;F320</f>
        <v>0</v>
      </c>
      <c r="V320" t="str">
        <f>IF($A320=V$10, $C320, "")</f>
        <v/>
      </c>
      <c r="W320" t="str">
        <f>IF($A320=W$10, $C320, "")</f>
        <v/>
      </c>
      <c r="X320" t="str">
        <f>IF($A320=X$10, $C320, "")</f>
        <v/>
      </c>
      <c r="Y320" t="str">
        <f>IF($A320=Y$10, $C320, "")</f>
        <v>Credit Hours Balance</v>
      </c>
      <c r="Z320" t="str">
        <f>IF($A320=Z$10, $C320, "")</f>
        <v/>
      </c>
      <c r="AB320" t="str">
        <f>IF($D320=AB$10, $F320, "")</f>
        <v/>
      </c>
      <c r="AC320" t="str">
        <f>IF($D320=AC$10, $F320, "")</f>
        <v/>
      </c>
      <c r="AD320" t="str">
        <f>IF($D320=AD$10, $F320, "")</f>
        <v/>
      </c>
      <c r="AE320" t="str">
        <f>IF($D320=AE$10, $F320, "")</f>
        <v>Credit Hours Travel Balance</v>
      </c>
      <c r="AF320" t="str">
        <f>IF($D320=AF$10, $F320, "")</f>
        <v/>
      </c>
      <c r="AH320">
        <f>COUNTIF(AI$11:AI$2024, AI320)</f>
        <v>1</v>
      </c>
      <c r="AI320" t="str">
        <f>V320&amp;AB320&amp;W320&amp;AC320&amp;X320&amp;AD320&amp;Y320&amp;AE320&amp;Z320&amp;AF320</f>
        <v>Credit Hours BalanceCredit Hours Travel Balance</v>
      </c>
      <c r="AJ320">
        <f>IF(ROW()=11,1,IF(AK319+1=AK320,AJ319,AJ319+1))</f>
        <v>273</v>
      </c>
      <c r="AK320">
        <f>IF(AI320=AI319, AK319+1, 1)</f>
        <v>1</v>
      </c>
      <c r="AL320" s="26" t="str">
        <f>AM320&amp;AN320</f>
        <v>IBC23ZCredit Hours Balance12374IBCCTZCredit Hours Travel Balance</v>
      </c>
      <c r="AM320" t="str">
        <f>K320</f>
        <v>IBC23ZCredit Hours Balance</v>
      </c>
      <c r="AN320" t="str">
        <f>L320</f>
        <v>12374IBCCTZCredit Hours Travel Balance</v>
      </c>
      <c r="AO320">
        <f>COUNTIF(AM$11:AM$1107, AM320)</f>
        <v>3</v>
      </c>
      <c r="AP320">
        <f>COUNTIF(AN$11:AN$1107, AN320)</f>
        <v>1</v>
      </c>
      <c r="AQ320">
        <f>MATCH(AM320, AM$11:AM$1107, 0)</f>
        <v>310</v>
      </c>
      <c r="AR320">
        <f>MATCH(AN320, AN$11:AN$1107, 0)</f>
        <v>310</v>
      </c>
      <c r="AS320">
        <v>1088</v>
      </c>
      <c r="AU320" t="str">
        <f>C320</f>
        <v>Credit Hours Balance</v>
      </c>
      <c r="AV320" t="str">
        <f>IF(F320="", "", F320)</f>
        <v>Credit Hours Travel Balance</v>
      </c>
      <c r="AW320" s="13">
        <f>M320</f>
        <v>0.949367088607595</v>
      </c>
      <c r="AX320" t="e">
        <f>VLOOKUP(AI320, UniquePairs!A$5:A$2000, 1, FALSE)</f>
        <v>#N/A</v>
      </c>
      <c r="AY320" t="str">
        <f>IFERROR(INDEX(UniquePairs!A$5:K$1000, MATCH(AL320, UniquePairs!A$5:A$1000, 0), 10), "")</f>
        <v/>
      </c>
      <c r="AZ320" s="13">
        <f>IF(AY320&lt;&gt;"", AY320, AW320)</f>
        <v>0.949367088607595</v>
      </c>
      <c r="BA320" t="str">
        <f>IF(AZ320=0,"None",IF(AZ320&lt;0.6,"Weak",IF(AZ320&lt;0.7,"Review",IF(AZ320&lt;0.8,"Good",IF(AZ320&lt;0.9,"Very Good","Solid")))))</f>
        <v>Solid</v>
      </c>
      <c r="BB320" s="28" t="str">
        <f>IF(AJ319=AJ320, BB319, BC320)</f>
        <v>Credit Hours Balance</v>
      </c>
      <c r="BC320" t="str">
        <f>IF(AV320="",AU320,StringMatch(AU320,AV320,TRUE))</f>
        <v>Credit Hours Balance</v>
      </c>
      <c r="BD320" t="str">
        <f>TRIM(SUBSTITUTE(SUBSTITUTE(SUBSTITUTE(SUBSTITUTE(SUBSTITUTE(SUBSTITUTE(SUBSTITUTE(SUBSTITUTE(SUBSTITUTE(SUBSTITUTE(AU320,BR320,""),BS320,""),BT320,""),BU320,""),BV320,""),BW320,""),BX320,""),BY320,""),BZ320,""),CA320,""))</f>
        <v/>
      </c>
      <c r="BE320" t="str">
        <f>TRIM(SUBSTITUTE(SUBSTITUTE(SUBSTITUTE(SUBSTITUTE(SUBSTITUTE(SUBSTITUTE(SUBSTITUTE(SUBSTITUTE(SUBSTITUTE(SUBSTITUTE(AV320,BH320,""),BI320,""),BJ320,""),BK320,""),BL320,""),BM320,""),BN320,""),BO320,""),BP320,""),BQ320,""))</f>
        <v>Travel</v>
      </c>
      <c r="BF320" s="21">
        <f>LEN(AU320)-LEN(SUBSTITUTE(AU320," ",""))</f>
        <v>2</v>
      </c>
      <c r="BG320" s="21">
        <f>LEN(AV320)-LEN(SUBSTITUTE(AV320," ",""))</f>
        <v>3</v>
      </c>
      <c r="BH320" s="21" t="str">
        <f>IF(BF320=0,AU320,findspace($AU320,BH$10))</f>
        <v>Credit</v>
      </c>
      <c r="BI320" s="21" t="str">
        <f>IF(BH320=0,AN320,findspace($AU320,BI$10))</f>
        <v>Hours</v>
      </c>
      <c r="BJ320" s="21" t="str">
        <f>IF(BI320=0,AV320,findspace($AU320,BJ$10))</f>
        <v>Balance</v>
      </c>
      <c r="BK320" s="21" t="str">
        <f>IF(BJ320=0,AW320,findspace($AU320,BK$10))</f>
        <v/>
      </c>
      <c r="BL320" s="21" t="str">
        <f>IF(BK320=0,AX320,findspace($AU320,BL$10))</f>
        <v/>
      </c>
      <c r="BM320" s="21" t="str">
        <f>IF(BL320=0,BF320,findspace($AU320,BM$10))</f>
        <v/>
      </c>
      <c r="BN320" s="21" t="str">
        <f>IF(BM320=0,BH320,findspace($AU320,BN$10))</f>
        <v/>
      </c>
      <c r="BO320" s="21" t="str">
        <f>IF(BN320=0,BI320,findspace($AU320,BO$10))</f>
        <v/>
      </c>
      <c r="BR320" s="21" t="str">
        <f>IF($BG320=0,$AV320,findspace($AV320,BR$10))</f>
        <v>Credit</v>
      </c>
      <c r="BS320" s="21" t="str">
        <f>IF($BG320=0,$AV320,findspace($AV320,BS$10))</f>
        <v>Hours</v>
      </c>
      <c r="BT320" s="21" t="str">
        <f>IF($BG320=0,$AV320,findspace($AV320,BT$10))</f>
        <v>Travel</v>
      </c>
      <c r="BU320" s="21" t="str">
        <f>IF($BG320=0,$AV320,findspace($AV320,BU$10))</f>
        <v>Balance</v>
      </c>
      <c r="BV320" s="21" t="str">
        <f>IF($BG320=0,$AV320,findspace($AV320,BV$10))</f>
        <v/>
      </c>
      <c r="BW320" s="21" t="str">
        <f>IF($BG320=0,$AV320,findspace($AV320,BW$10))</f>
        <v/>
      </c>
      <c r="BX320" s="21" t="str">
        <f>IF($BG320=0,$AV320,findspace($AV320,BX$10))</f>
        <v/>
      </c>
      <c r="BY320" s="21" t="str">
        <f>IF($BG320=0,$AV320,findspace($AV320,BY$10))</f>
        <v/>
      </c>
      <c r="BZ320" s="21" t="str">
        <f>IF($BG320=0,$AV320,findspace($AV320,BZ$10))</f>
        <v/>
      </c>
      <c r="CA320" s="21" t="str">
        <f>IF($BG320=0,$AV320,findspace($AV320,CA$10))</f>
        <v/>
      </c>
    </row>
    <row r="321" spans="1:79" x14ac:dyDescent="0.35">
      <c r="A321" t="s">
        <v>1837</v>
      </c>
      <c r="B321" t="s">
        <v>3207</v>
      </c>
      <c r="C321" t="s">
        <v>3208</v>
      </c>
      <c r="D321" t="s">
        <v>1837</v>
      </c>
      <c r="E321" t="s">
        <v>2948</v>
      </c>
      <c r="F321" t="s">
        <v>2949</v>
      </c>
      <c r="G321" s="13">
        <v>0.949367088607595</v>
      </c>
      <c r="I321">
        <v>12374</v>
      </c>
      <c r="J321" t="str">
        <f>K321&amp;L321</f>
        <v>IBCCTZCredit Hours Travel Balance12374IBC23ZCredit Hours Balance</v>
      </c>
      <c r="K321" t="str">
        <f>A321&amp;B321&amp;C321</f>
        <v>IBCCTZCredit Hours Travel Balance</v>
      </c>
      <c r="L321" t="str">
        <f>I321&amp;D321&amp;E321&amp;F321</f>
        <v>12374IBC23ZCredit Hours Balance</v>
      </c>
      <c r="M321" s="13">
        <f>G321</f>
        <v>0.949367088607595</v>
      </c>
      <c r="N321" s="13"/>
      <c r="O321" s="19">
        <v>837</v>
      </c>
      <c r="P321">
        <f>COUNTIF(C$11:C$2024, C321)</f>
        <v>3</v>
      </c>
      <c r="Q321">
        <f>COUNTIF(F$11:F$177, F321)</f>
        <v>0</v>
      </c>
      <c r="R321" t="b">
        <f>A321=D321</f>
        <v>1</v>
      </c>
      <c r="S321" t="b">
        <f>A321&amp;B321&amp;C321=D321&amp;E321&amp;F321</f>
        <v>0</v>
      </c>
      <c r="V321" t="str">
        <f>IF($A321=V$10, $C321, "")</f>
        <v/>
      </c>
      <c r="W321" t="str">
        <f>IF($A321=W$10, $C321, "")</f>
        <v/>
      </c>
      <c r="X321" t="str">
        <f>IF($A321=X$10, $C321, "")</f>
        <v/>
      </c>
      <c r="Y321" t="str">
        <f>IF($A321=Y$10, $C321, "")</f>
        <v>Credit Hours Travel Balance</v>
      </c>
      <c r="Z321" t="str">
        <f>IF($A321=Z$10, $C321, "")</f>
        <v/>
      </c>
      <c r="AB321" t="str">
        <f>IF($D321=AB$10, $F321, "")</f>
        <v/>
      </c>
      <c r="AC321" t="str">
        <f>IF($D321=AC$10, $F321, "")</f>
        <v/>
      </c>
      <c r="AD321" t="str">
        <f>IF($D321=AD$10, $F321, "")</f>
        <v/>
      </c>
      <c r="AE321" t="str">
        <f>IF($D321=AE$10, $F321, "")</f>
        <v>Credit Hours Balance</v>
      </c>
      <c r="AF321" t="str">
        <f>IF($D321=AF$10, $F321, "")</f>
        <v/>
      </c>
      <c r="AH321">
        <f>COUNTIF(AI$11:AI$2024, AI321)</f>
        <v>1</v>
      </c>
      <c r="AI321" t="str">
        <f>V321&amp;AB321&amp;W321&amp;AC321&amp;X321&amp;AD321&amp;Y321&amp;AE321&amp;Z321&amp;AF321</f>
        <v>Credit Hours Travel BalanceCredit Hours Balance</v>
      </c>
      <c r="AJ321">
        <f>IF(ROW()=11,1,IF(AK320+1=AK321,AJ320,AJ320+1))</f>
        <v>274</v>
      </c>
      <c r="AK321">
        <f>IF(AI321=AI320, AK320+1, 1)</f>
        <v>1</v>
      </c>
      <c r="AL321" s="26" t="str">
        <f>AM321&amp;AN321</f>
        <v>IBCCTZCredit Hours Travel Balance12374IBC23ZCredit Hours Balance</v>
      </c>
      <c r="AM321" t="str">
        <f>K321</f>
        <v>IBCCTZCredit Hours Travel Balance</v>
      </c>
      <c r="AN321" t="str">
        <f>L321</f>
        <v>12374IBC23ZCredit Hours Balance</v>
      </c>
      <c r="AO321">
        <f>COUNTIF(AM$11:AM$1107, AM321)</f>
        <v>3</v>
      </c>
      <c r="AP321">
        <f>COUNTIF(AN$11:AN$1107, AN321)</f>
        <v>4</v>
      </c>
      <c r="AQ321">
        <f>MATCH(AM321, AM$11:AM$1107, 0)</f>
        <v>311</v>
      </c>
      <c r="AR321">
        <f>MATCH(AN321, AN$11:AN$1107, 0)</f>
        <v>311</v>
      </c>
      <c r="AS321">
        <v>837</v>
      </c>
      <c r="AU321" t="str">
        <f>C321</f>
        <v>Credit Hours Travel Balance</v>
      </c>
      <c r="AV321" t="str">
        <f>IF(F321="", "", F321)</f>
        <v>Credit Hours Balance</v>
      </c>
      <c r="AW321" s="13">
        <f>M321</f>
        <v>0.949367088607595</v>
      </c>
      <c r="AX321" t="e">
        <f>VLOOKUP(AI321, UniquePairs!A$5:A$2000, 1, FALSE)</f>
        <v>#N/A</v>
      </c>
      <c r="AY321" t="str">
        <f>IFERROR(INDEX(UniquePairs!A$5:K$1000, MATCH(AL321, UniquePairs!A$5:A$1000, 0), 10), "")</f>
        <v/>
      </c>
      <c r="AZ321" s="13">
        <f>IF(AY321&lt;&gt;"", AY321, AW321)</f>
        <v>0.949367088607595</v>
      </c>
      <c r="BA321" t="str">
        <f>IF(AZ321=0,"None",IF(AZ321&lt;0.6,"Weak",IF(AZ321&lt;0.7,"Review",IF(AZ321&lt;0.8,"Good",IF(AZ321&lt;0.9,"Very Good","Solid")))))</f>
        <v>Solid</v>
      </c>
      <c r="BB321" s="28" t="str">
        <f>IF(AJ320=AJ321, BB320, BC321)</f>
        <v>Credit Hours Balance</v>
      </c>
      <c r="BC321" t="str">
        <f>IF(AV321="",AU321,StringMatch(AU321,AV321,TRUE))</f>
        <v>Credit Hours Balance</v>
      </c>
      <c r="BD321" t="str">
        <f>TRIM(SUBSTITUTE(SUBSTITUTE(SUBSTITUTE(SUBSTITUTE(SUBSTITUTE(SUBSTITUTE(SUBSTITUTE(SUBSTITUTE(SUBSTITUTE(SUBSTITUTE(AU321,BR321,""),BS321,""),BT321,""),BU321,""),BV321,""),BW321,""),BX321,""),BY321,""),BZ321,""),CA321,""))</f>
        <v>Travel</v>
      </c>
      <c r="BE321" t="str">
        <f>TRIM(SUBSTITUTE(SUBSTITUTE(SUBSTITUTE(SUBSTITUTE(SUBSTITUTE(SUBSTITUTE(SUBSTITUTE(SUBSTITUTE(SUBSTITUTE(SUBSTITUTE(AV321,BH321,""),BI321,""),BJ321,""),BK321,""),BL321,""),BM321,""),BN321,""),BO321,""),BP321,""),BQ321,""))</f>
        <v/>
      </c>
      <c r="BF321" s="21">
        <f>LEN(AU321)-LEN(SUBSTITUTE(AU321," ",""))</f>
        <v>3</v>
      </c>
      <c r="BG321" s="21">
        <f>LEN(AV321)-LEN(SUBSTITUTE(AV321," ",""))</f>
        <v>2</v>
      </c>
      <c r="BH321" s="21" t="str">
        <f>IF(BF321=0,AU321,findspace($AU321,BH$10))</f>
        <v>Credit</v>
      </c>
      <c r="BI321" s="21" t="str">
        <f>IF(BH321=0,AN321,findspace($AU321,BI$10))</f>
        <v>Hours</v>
      </c>
      <c r="BJ321" s="21" t="str">
        <f>IF(BI321=0,AV321,findspace($AU321,BJ$10))</f>
        <v>Travel</v>
      </c>
      <c r="BK321" s="21" t="str">
        <f>IF(BJ321=0,AW321,findspace($AU321,BK$10))</f>
        <v>Balance</v>
      </c>
      <c r="BL321" s="21" t="str">
        <f>IF(BK321=0,AX321,findspace($AU321,BL$10))</f>
        <v/>
      </c>
      <c r="BM321" s="21" t="str">
        <f>IF(BL321=0,BF321,findspace($AU321,BM$10))</f>
        <v/>
      </c>
      <c r="BN321" s="21" t="str">
        <f>IF(BM321=0,BH321,findspace($AU321,BN$10))</f>
        <v/>
      </c>
      <c r="BO321" s="21" t="str">
        <f>IF(BN321=0,BI321,findspace($AU321,BO$10))</f>
        <v/>
      </c>
      <c r="BR321" s="21" t="str">
        <f>IF($BG321=0,$AV321,findspace($AV321,BR$10))</f>
        <v>Credit</v>
      </c>
      <c r="BS321" s="21" t="str">
        <f>IF($BG321=0,$AV321,findspace($AV321,BS$10))</f>
        <v>Hours</v>
      </c>
      <c r="BT321" s="21" t="str">
        <f>IF($BG321=0,$AV321,findspace($AV321,BT$10))</f>
        <v>Balance</v>
      </c>
      <c r="BU321" s="21" t="str">
        <f>IF($BG321=0,$AV321,findspace($AV321,BU$10))</f>
        <v/>
      </c>
      <c r="BV321" s="21" t="str">
        <f>IF($BG321=0,$AV321,findspace($AV321,BV$10))</f>
        <v/>
      </c>
      <c r="BW321" s="21" t="str">
        <f>IF($BG321=0,$AV321,findspace($AV321,BW$10))</f>
        <v/>
      </c>
      <c r="BX321" s="21" t="str">
        <f>IF($BG321=0,$AV321,findspace($AV321,BX$10))</f>
        <v/>
      </c>
      <c r="BY321" s="21" t="str">
        <f>IF($BG321=0,$AV321,findspace($AV321,BY$10))</f>
        <v/>
      </c>
      <c r="BZ321" s="21" t="str">
        <f>IF($BG321=0,$AV321,findspace($AV321,BZ$10))</f>
        <v/>
      </c>
      <c r="CA321" s="21" t="str">
        <f>IF($BG321=0,$AV321,findspace($AV321,CA$10))</f>
        <v/>
      </c>
    </row>
    <row r="322" spans="1:79" x14ac:dyDescent="0.35">
      <c r="A322" t="s">
        <v>1839</v>
      </c>
      <c r="B322" t="s">
        <v>1117</v>
      </c>
      <c r="C322" t="s">
        <v>3238</v>
      </c>
      <c r="D322" t="s">
        <v>1837</v>
      </c>
      <c r="E322" t="s">
        <v>3052</v>
      </c>
      <c r="F322" t="s">
        <v>3477</v>
      </c>
      <c r="G322" s="13">
        <v>0.94901635685361729</v>
      </c>
      <c r="I322">
        <v>12374</v>
      </c>
      <c r="J322" t="str">
        <f>K322&amp;L322</f>
        <v>DFASDBFamily Medical Leave Act Adoption foster care12374IBC10ALeave Without Pay Lieu Of Family Medical Leave Act Adoption Used</v>
      </c>
      <c r="K322" t="str">
        <f>A322&amp;B322&amp;C322</f>
        <v>DFASDBFamily Medical Leave Act Adoption foster care</v>
      </c>
      <c r="L322" t="str">
        <f>I322&amp;D322&amp;E322&amp;F322</f>
        <v>12374IBC10ALeave Without Pay Lieu Of Family Medical Leave Act Adoption Used</v>
      </c>
      <c r="M322" s="13">
        <f>G322</f>
        <v>0.94901635685361729</v>
      </c>
      <c r="N322" s="13"/>
      <c r="O322" s="19">
        <v>116</v>
      </c>
      <c r="P322">
        <f>COUNTIF(C$11:C$2024, C322)</f>
        <v>3</v>
      </c>
      <c r="Q322">
        <f>COUNTIF(F$11:F$177, F322)</f>
        <v>1</v>
      </c>
      <c r="R322" t="b">
        <f>A322=D322</f>
        <v>0</v>
      </c>
      <c r="S322" t="b">
        <f>A322&amp;B322&amp;C322=D322&amp;E322&amp;F322</f>
        <v>0</v>
      </c>
      <c r="V322" t="str">
        <f>IF($A322=V$10, $C322, "")</f>
        <v>Family Medical Leave Act Adoption foster care</v>
      </c>
      <c r="W322" t="str">
        <f>IF($A322=W$10, $C322, "")</f>
        <v/>
      </c>
      <c r="X322" t="str">
        <f>IF($A322=X$10, $C322, "")</f>
        <v/>
      </c>
      <c r="Y322" t="str">
        <f>IF($A322=Y$10, $C322, "")</f>
        <v/>
      </c>
      <c r="Z322" t="str">
        <f>IF($A322=Z$10, $C322, "")</f>
        <v/>
      </c>
      <c r="AB322" t="str">
        <f>IF($D322=AB$10, $F322, "")</f>
        <v/>
      </c>
      <c r="AC322" t="str">
        <f>IF($D322=AC$10, $F322, "")</f>
        <v/>
      </c>
      <c r="AD322" t="str">
        <f>IF($D322=AD$10, $F322, "")</f>
        <v/>
      </c>
      <c r="AE322" t="str">
        <f>IF($D322=AE$10, $F322, "")</f>
        <v>Leave Without Pay Lieu Of Family Medical Leave Act Adoption Used</v>
      </c>
      <c r="AF322" t="str">
        <f>IF($D322=AF$10, $F322, "")</f>
        <v/>
      </c>
      <c r="AH322">
        <f>COUNTIF(AI$11:AI$2024, AI322)</f>
        <v>2</v>
      </c>
      <c r="AI322" t="str">
        <f>V322&amp;AB322&amp;W322&amp;AC322&amp;X322&amp;AD322&amp;Y322&amp;AE322&amp;Z322&amp;AF322</f>
        <v>Family Medical Leave Act Adoption foster careLeave Without Pay Lieu Of Family Medical Leave Act Adoption Used</v>
      </c>
      <c r="AJ322">
        <f>IF(ROW()=11,1,IF(AK321+1=AK322,AJ321,AJ321+1))</f>
        <v>275</v>
      </c>
      <c r="AK322">
        <f>IF(AI322=AI321, AK321+1, 1)</f>
        <v>1</v>
      </c>
      <c r="AL322" s="26" t="str">
        <f>AM322&amp;AN322</f>
        <v>DFASDBFamily Medical Leave Act Adoption foster care12374IBC10ALeave Without Pay Lieu Of Family Medical Leave Act Adoption Used</v>
      </c>
      <c r="AM322" t="str">
        <f>K322</f>
        <v>DFASDBFamily Medical Leave Act Adoption foster care</v>
      </c>
      <c r="AN322" t="str">
        <f>L322</f>
        <v>12374IBC10ALeave Without Pay Lieu Of Family Medical Leave Act Adoption Used</v>
      </c>
      <c r="AO322">
        <f>COUNTIF(AM$11:AM$1107, AM322)</f>
        <v>3</v>
      </c>
      <c r="AP322">
        <f>COUNTIF(AN$11:AN$1107, AN322)</f>
        <v>4</v>
      </c>
      <c r="AQ322">
        <f>MATCH(AM322, AM$11:AM$1107, 0)</f>
        <v>144</v>
      </c>
      <c r="AR322">
        <f>MATCH(AN322, AN$11:AN$1107, 0)</f>
        <v>127</v>
      </c>
      <c r="AS322">
        <v>116</v>
      </c>
      <c r="AU322" t="str">
        <f>C322</f>
        <v>Family Medical Leave Act Adoption foster care</v>
      </c>
      <c r="AV322" t="str">
        <f>IF(F322="", "", F322)</f>
        <v>Leave Without Pay Lieu Of Family Medical Leave Act Adoption Used</v>
      </c>
      <c r="AW322" s="13">
        <f>M322</f>
        <v>0.94901635685361729</v>
      </c>
      <c r="AX322" t="e">
        <f>VLOOKUP(AI322, UniquePairs!A$5:A$2000, 1, FALSE)</f>
        <v>#N/A</v>
      </c>
      <c r="AY322" t="str">
        <f>IFERROR(INDEX(UniquePairs!A$5:K$1000, MATCH(AL322, UniquePairs!A$5:A$1000, 0), 10), "")</f>
        <v/>
      </c>
      <c r="AZ322" s="13">
        <f>IF(AY322&lt;&gt;"", AY322, AW322)</f>
        <v>0.94901635685361729</v>
      </c>
      <c r="BA322" t="str">
        <f>IF(AZ322=0,"None",IF(AZ322&lt;0.6,"Weak",IF(AZ322&lt;0.7,"Review",IF(AZ322&lt;0.8,"Good",IF(AZ322&lt;0.9,"Very Good","Solid")))))</f>
        <v>Solid</v>
      </c>
      <c r="BB322" s="28" t="str">
        <f>IF(AJ321=AJ322, BB321, BC322)</f>
        <v>Family Medical Leave Act Adoption</v>
      </c>
      <c r="BC322" t="str">
        <f>IF(AV322="",AU322,StringMatch(AU322,AV322,TRUE))</f>
        <v>Family Medical Leave Act Adoption</v>
      </c>
      <c r="BD322" t="str">
        <f>TRIM(SUBSTITUTE(SUBSTITUTE(SUBSTITUTE(SUBSTITUTE(SUBSTITUTE(SUBSTITUTE(SUBSTITUTE(SUBSTITUTE(SUBSTITUTE(SUBSTITUTE(AU322,BR322,""),BS322,""),BT322,""),BU322,""),BV322,""),BW322,""),BX322,""),BY322,""),BZ322,""),CA322,""))</f>
        <v>foster care</v>
      </c>
      <c r="BE322" t="str">
        <f>TRIM(SUBSTITUTE(SUBSTITUTE(SUBSTITUTE(SUBSTITUTE(SUBSTITUTE(SUBSTITUTE(SUBSTITUTE(SUBSTITUTE(SUBSTITUTE(SUBSTITUTE(AV322,BH322,""),BI322,""),BJ322,""),BK322,""),BL322,""),BM322,""),BN322,""),BO322,""),BP322,""),BQ322,""))</f>
        <v>Without Pay Lieu Of Used</v>
      </c>
      <c r="BF322" s="21">
        <f>LEN(AU322)-LEN(SUBSTITUTE(AU322," ",""))</f>
        <v>6</v>
      </c>
      <c r="BG322" s="21">
        <f>LEN(AV322)-LEN(SUBSTITUTE(AV322," ",""))</f>
        <v>10</v>
      </c>
      <c r="BH322" s="21" t="str">
        <f>IF(BF322=0,AU322,findspace($AU322,BH$10))</f>
        <v>Family</v>
      </c>
      <c r="BI322" s="21" t="str">
        <f>IF(BH322=0,AN322,findspace($AU322,BI$10))</f>
        <v>Medical</v>
      </c>
      <c r="BJ322" s="21" t="str">
        <f>IF(BI322=0,AV322,findspace($AU322,BJ$10))</f>
        <v>Leave</v>
      </c>
      <c r="BK322" s="21" t="str">
        <f>IF(BJ322=0,AW322,findspace($AU322,BK$10))</f>
        <v>Act</v>
      </c>
      <c r="BL322" s="21" t="str">
        <f>IF(BK322=0,AX322,findspace($AU322,BL$10))</f>
        <v>Adoption</v>
      </c>
      <c r="BM322" s="21" t="str">
        <f>IF(BL322=0,BF322,findspace($AU322,BM$10))</f>
        <v>foster</v>
      </c>
      <c r="BN322" s="21" t="str">
        <f>IF(BM322=0,BH322,findspace($AU322,BN$10))</f>
        <v>care</v>
      </c>
      <c r="BO322" s="21" t="str">
        <f>IF(BN322=0,BI322,findspace($AU322,BO$10))</f>
        <v/>
      </c>
      <c r="BR322" s="21" t="str">
        <f>IF($BG322=0,$AV322,findspace($AV322,BR$10))</f>
        <v>Leave</v>
      </c>
      <c r="BS322" s="21" t="str">
        <f>IF($BG322=0,$AV322,findspace($AV322,BS$10))</f>
        <v>Without</v>
      </c>
      <c r="BT322" s="21" t="str">
        <f>IF($BG322=0,$AV322,findspace($AV322,BT$10))</f>
        <v>Pay</v>
      </c>
      <c r="BU322" s="21" t="str">
        <f>IF($BG322=0,$AV322,findspace($AV322,BU$10))</f>
        <v>Lieu</v>
      </c>
      <c r="BV322" s="21" t="str">
        <f>IF($BG322=0,$AV322,findspace($AV322,BV$10))</f>
        <v>Of</v>
      </c>
      <c r="BW322" s="21" t="str">
        <f>IF($BG322=0,$AV322,findspace($AV322,BW$10))</f>
        <v>Family</v>
      </c>
      <c r="BX322" s="21" t="str">
        <f>IF($BG322=0,$AV322,findspace($AV322,BX$10))</f>
        <v>Medical</v>
      </c>
      <c r="BY322" s="21" t="str">
        <f>IF($BG322=0,$AV322,findspace($AV322,BY$10))</f>
        <v>Leave</v>
      </c>
      <c r="BZ322" s="21" t="str">
        <f>IF($BG322=0,$AV322,findspace($AV322,BZ$10))</f>
        <v>Act</v>
      </c>
      <c r="CA322" s="21" t="str">
        <f>IF($BG322=0,$AV322,findspace($AV322,CA$10))</f>
        <v>Adoption</v>
      </c>
    </row>
    <row r="323" spans="1:79" x14ac:dyDescent="0.35">
      <c r="A323" t="s">
        <v>1837</v>
      </c>
      <c r="B323" t="s">
        <v>3052</v>
      </c>
      <c r="C323" t="s">
        <v>3477</v>
      </c>
      <c r="D323" t="s">
        <v>1839</v>
      </c>
      <c r="E323" t="s">
        <v>1117</v>
      </c>
      <c r="F323" t="s">
        <v>3238</v>
      </c>
      <c r="G323" s="13">
        <v>0.94901635685361729</v>
      </c>
      <c r="I323">
        <v>12374</v>
      </c>
      <c r="J323" t="str">
        <f>K323&amp;L323</f>
        <v>IBC10ALeave Without Pay Lieu Of Family Medical Leave Act Adoption Used12374DFASDBFamily Medical Leave Act Adoption foster care</v>
      </c>
      <c r="K323" t="str">
        <f>A323&amp;B323&amp;C323</f>
        <v>IBC10ALeave Without Pay Lieu Of Family Medical Leave Act Adoption Used</v>
      </c>
      <c r="L323" t="str">
        <f>I323&amp;D323&amp;E323&amp;F323</f>
        <v>12374DFASDBFamily Medical Leave Act Adoption foster care</v>
      </c>
      <c r="M323" s="13">
        <f>G323</f>
        <v>0.94901635685361729</v>
      </c>
      <c r="N323" s="13"/>
      <c r="O323" s="19">
        <v>736</v>
      </c>
      <c r="P323">
        <f>COUNTIF(C$11:C$2024, C323)</f>
        <v>3</v>
      </c>
      <c r="Q323">
        <f>COUNTIF(F$11:F$177, F323)</f>
        <v>1</v>
      </c>
      <c r="R323" t="b">
        <f>A323=D323</f>
        <v>0</v>
      </c>
      <c r="S323" t="b">
        <f>A323&amp;B323&amp;C323=D323&amp;E323&amp;F323</f>
        <v>0</v>
      </c>
      <c r="V323" t="str">
        <f>IF($A323=V$10, $C323, "")</f>
        <v/>
      </c>
      <c r="W323" t="str">
        <f>IF($A323=W$10, $C323, "")</f>
        <v/>
      </c>
      <c r="X323" t="str">
        <f>IF($A323=X$10, $C323, "")</f>
        <v/>
      </c>
      <c r="Y323" t="str">
        <f>IF($A323=Y$10, $C323, "")</f>
        <v>Leave Without Pay Lieu Of Family Medical Leave Act Adoption Used</v>
      </c>
      <c r="Z323" t="str">
        <f>IF($A323=Z$10, $C323, "")</f>
        <v/>
      </c>
      <c r="AB323" t="str">
        <f>IF($D323=AB$10, $F323, "")</f>
        <v>Family Medical Leave Act Adoption foster care</v>
      </c>
      <c r="AC323" t="str">
        <f>IF($D323=AC$10, $F323, "")</f>
        <v/>
      </c>
      <c r="AD323" t="str">
        <f>IF($D323=AD$10, $F323, "")</f>
        <v/>
      </c>
      <c r="AE323" t="str">
        <f>IF($D323=AE$10, $F323, "")</f>
        <v/>
      </c>
      <c r="AF323" t="str">
        <f>IF($D323=AF$10, $F323, "")</f>
        <v/>
      </c>
      <c r="AH323">
        <f>COUNTIF(AI$11:AI$2024, AI323)</f>
        <v>2</v>
      </c>
      <c r="AI323" t="str">
        <f>V323&amp;AB323&amp;W323&amp;AC323&amp;X323&amp;AD323&amp;Y323&amp;AE323&amp;Z323&amp;AF323</f>
        <v>Family Medical Leave Act Adoption foster careLeave Without Pay Lieu Of Family Medical Leave Act Adoption Used</v>
      </c>
      <c r="AJ323">
        <f>IF(ROW()=11,1,IF(AK322+1=AK323,AJ322,AJ322+1))</f>
        <v>275</v>
      </c>
      <c r="AK323">
        <f>IF(AI323=AI322, AK322+1, 1)</f>
        <v>2</v>
      </c>
      <c r="AL323" s="26" t="str">
        <f>AM323&amp;AN323</f>
        <v>IBC10ALeave Without Pay Lieu Of Family Medical Leave Act Adoption Used12374DFASDBFamily Medical Leave Act Adoption foster care</v>
      </c>
      <c r="AM323" t="str">
        <f>K323</f>
        <v>IBC10ALeave Without Pay Lieu Of Family Medical Leave Act Adoption Used</v>
      </c>
      <c r="AN323" t="str">
        <f>L323</f>
        <v>12374DFASDBFamily Medical Leave Act Adoption foster care</v>
      </c>
      <c r="AO323">
        <f>COUNTIF(AM$11:AM$1107, AM323)</f>
        <v>3</v>
      </c>
      <c r="AP323">
        <f>COUNTIF(AN$11:AN$1107, AN323)</f>
        <v>3</v>
      </c>
      <c r="AQ323">
        <f>MATCH(AM323, AM$11:AM$1107, 0)</f>
        <v>129</v>
      </c>
      <c r="AR323">
        <f>MATCH(AN323, AN$11:AN$1107, 0)</f>
        <v>145</v>
      </c>
      <c r="AS323">
        <v>736</v>
      </c>
      <c r="AU323" t="str">
        <f>C323</f>
        <v>Leave Without Pay Lieu Of Family Medical Leave Act Adoption Used</v>
      </c>
      <c r="AV323" t="str">
        <f>IF(F323="", "", F323)</f>
        <v>Family Medical Leave Act Adoption foster care</v>
      </c>
      <c r="AW323" s="13">
        <f>M323</f>
        <v>0.94901635685361729</v>
      </c>
      <c r="AX323" t="e">
        <f>VLOOKUP(AI323, UniquePairs!A$5:A$2000, 1, FALSE)</f>
        <v>#N/A</v>
      </c>
      <c r="AY323" t="str">
        <f>IFERROR(INDEX(UniquePairs!A$5:K$1000, MATCH(AL323, UniquePairs!A$5:A$1000, 0), 10), "")</f>
        <v/>
      </c>
      <c r="AZ323" s="13">
        <f>IF(AY323&lt;&gt;"", AY323, AW323)</f>
        <v>0.94901635685361729</v>
      </c>
      <c r="BA323" t="str">
        <f>IF(AZ323=0,"None",IF(AZ323&lt;0.6,"Weak",IF(AZ323&lt;0.7,"Review",IF(AZ323&lt;0.8,"Good",IF(AZ323&lt;0.9,"Very Good","Solid")))))</f>
        <v>Solid</v>
      </c>
      <c r="BB323" s="28" t="str">
        <f>IF(AJ322=AJ323, BB322, BC323)</f>
        <v>Family Medical Leave Act Adoption</v>
      </c>
      <c r="BC323" t="str">
        <f>IF(AV323="",AU323,StringMatch(AU323,AV323,TRUE))</f>
        <v>Leave Family Medical Leave Act Adoption</v>
      </c>
      <c r="BD323" t="str">
        <f>TRIM(SUBSTITUTE(SUBSTITUTE(SUBSTITUTE(SUBSTITUTE(SUBSTITUTE(SUBSTITUTE(SUBSTITUTE(SUBSTITUTE(SUBSTITUTE(SUBSTITUTE(AU323,BR323,""),BS323,""),BT323,""),BU323,""),BV323,""),BW323,""),BX323,""),BY323,""),BZ323,""),CA323,""))</f>
        <v>Without Pay Lieu Of Used</v>
      </c>
      <c r="BE323" t="str">
        <f>TRIM(SUBSTITUTE(SUBSTITUTE(SUBSTITUTE(SUBSTITUTE(SUBSTITUTE(SUBSTITUTE(SUBSTITUTE(SUBSTITUTE(SUBSTITUTE(SUBSTITUTE(AV323,BH323,""),BI323,""),BJ323,""),BK323,""),BL323,""),BM323,""),BN323,""),BO323,""),BP323,""),BQ323,""))</f>
        <v>Act Adoption foster care</v>
      </c>
      <c r="BF323" s="21">
        <f>LEN(AU323)-LEN(SUBSTITUTE(AU323," ",""))</f>
        <v>10</v>
      </c>
      <c r="BG323" s="21">
        <f>LEN(AV323)-LEN(SUBSTITUTE(AV323," ",""))</f>
        <v>6</v>
      </c>
      <c r="BH323" s="21" t="str">
        <f>IF(BF323=0,AU323,findspace($AU323,BH$10))</f>
        <v>Leave</v>
      </c>
      <c r="BI323" s="21" t="str">
        <f>IF(BH323=0,AN323,findspace($AU323,BI$10))</f>
        <v>Without</v>
      </c>
      <c r="BJ323" s="21" t="str">
        <f>IF(BI323=0,AV323,findspace($AU323,BJ$10))</f>
        <v>Pay</v>
      </c>
      <c r="BK323" s="21" t="str">
        <f>IF(BJ323=0,AW323,findspace($AU323,BK$10))</f>
        <v>Lieu</v>
      </c>
      <c r="BL323" s="21" t="str">
        <f>IF(BK323=0,AX323,findspace($AU323,BL$10))</f>
        <v>Of</v>
      </c>
      <c r="BM323" s="21" t="str">
        <f>IF(BL323=0,BF323,findspace($AU323,BM$10))</f>
        <v>Family</v>
      </c>
      <c r="BN323" s="21" t="str">
        <f>IF(BM323=0,BH323,findspace($AU323,BN$10))</f>
        <v>Medical</v>
      </c>
      <c r="BO323" s="21" t="str">
        <f>IF(BN323=0,BI323,findspace($AU323,BO$10))</f>
        <v>Leave</v>
      </c>
      <c r="BR323" s="21" t="str">
        <f>IF($BG323=0,$AV323,findspace($AV323,BR$10))</f>
        <v>Family</v>
      </c>
      <c r="BS323" s="21" t="str">
        <f>IF($BG323=0,$AV323,findspace($AV323,BS$10))</f>
        <v>Medical</v>
      </c>
      <c r="BT323" s="21" t="str">
        <f>IF($BG323=0,$AV323,findspace($AV323,BT$10))</f>
        <v>Leave</v>
      </c>
      <c r="BU323" s="21" t="str">
        <f>IF($BG323=0,$AV323,findspace($AV323,BU$10))</f>
        <v>Act</v>
      </c>
      <c r="BV323" s="21" t="str">
        <f>IF($BG323=0,$AV323,findspace($AV323,BV$10))</f>
        <v>Adoption</v>
      </c>
      <c r="BW323" s="21" t="str">
        <f>IF($BG323=0,$AV323,findspace($AV323,BW$10))</f>
        <v>foster</v>
      </c>
      <c r="BX323" s="21" t="str">
        <f>IF($BG323=0,$AV323,findspace($AV323,BX$10))</f>
        <v>care</v>
      </c>
      <c r="BY323" s="21" t="str">
        <f>IF($BG323=0,$AV323,findspace($AV323,BY$10))</f>
        <v/>
      </c>
      <c r="BZ323" s="21" t="str">
        <f>IF($BG323=0,$AV323,findspace($AV323,BZ$10))</f>
        <v/>
      </c>
      <c r="CA323" s="21" t="str">
        <f>IF($BG323=0,$AV323,findspace($AV323,CA$10))</f>
        <v/>
      </c>
    </row>
    <row r="324" spans="1:79" x14ac:dyDescent="0.35">
      <c r="A324" t="s">
        <v>1837</v>
      </c>
      <c r="B324" t="s">
        <v>3060</v>
      </c>
      <c r="C324" t="s">
        <v>3061</v>
      </c>
      <c r="D324" t="s">
        <v>1837</v>
      </c>
      <c r="E324" t="s">
        <v>2838</v>
      </c>
      <c r="F324" t="s">
        <v>2839</v>
      </c>
      <c r="G324" s="13">
        <v>0.94834667360253488</v>
      </c>
      <c r="I324">
        <v>12374</v>
      </c>
      <c r="J324" t="str">
        <f>K324&amp;L324</f>
        <v>IBC10ZLeave Without Pay Used YTD Balance12374IBC06ZAdministrative Leave General YTD Balance</v>
      </c>
      <c r="K324" t="str">
        <f>A324&amp;B324&amp;C324</f>
        <v>IBC10ZLeave Without Pay Used YTD Balance</v>
      </c>
      <c r="L324" t="str">
        <f>I324&amp;D324&amp;E324&amp;F324</f>
        <v>12374IBC06ZAdministrative Leave General YTD Balance</v>
      </c>
      <c r="M324" s="13">
        <f>G324</f>
        <v>0.94834667360253488</v>
      </c>
      <c r="N324" s="13"/>
      <c r="O324" s="19">
        <v>707</v>
      </c>
      <c r="P324">
        <f>COUNTIF(C$11:C$2024, C324)</f>
        <v>3</v>
      </c>
      <c r="Q324">
        <f>COUNTIF(F$11:F$177, F324)</f>
        <v>3</v>
      </c>
      <c r="R324" t="b">
        <f>A324=D324</f>
        <v>1</v>
      </c>
      <c r="S324" t="b">
        <f>A324&amp;B324&amp;C324=D324&amp;E324&amp;F324</f>
        <v>0</v>
      </c>
      <c r="V324" t="str">
        <f>IF($A324=V$10, $C324, "")</f>
        <v/>
      </c>
      <c r="W324" t="str">
        <f>IF($A324=W$10, $C324, "")</f>
        <v/>
      </c>
      <c r="X324" t="str">
        <f>IF($A324=X$10, $C324, "")</f>
        <v/>
      </c>
      <c r="Y324" t="str">
        <f>IF($A324=Y$10, $C324, "")</f>
        <v>Leave Without Pay Used YTD Balance</v>
      </c>
      <c r="Z324" t="str">
        <f>IF($A324=Z$10, $C324, "")</f>
        <v/>
      </c>
      <c r="AB324" t="str">
        <f>IF($D324=AB$10, $F324, "")</f>
        <v/>
      </c>
      <c r="AC324" t="str">
        <f>IF($D324=AC$10, $F324, "")</f>
        <v/>
      </c>
      <c r="AD324" t="str">
        <f>IF($D324=AD$10, $F324, "")</f>
        <v/>
      </c>
      <c r="AE324" t="str">
        <f>IF($D324=AE$10, $F324, "")</f>
        <v>Administrative Leave General YTD Balance</v>
      </c>
      <c r="AF324" t="str">
        <f>IF($D324=AF$10, $F324, "")</f>
        <v/>
      </c>
      <c r="AH324">
        <f>COUNTIF(AI$11:AI$2024, AI324)</f>
        <v>1</v>
      </c>
      <c r="AI324" t="str">
        <f>V324&amp;AB324&amp;W324&amp;AC324&amp;X324&amp;AD324&amp;Y324&amp;AE324&amp;Z324&amp;AF324</f>
        <v>Leave Without Pay Used YTD BalanceAdministrative Leave General YTD Balance</v>
      </c>
      <c r="AJ324">
        <f>IF(ROW()=11,1,IF(AK323+1=AK324,AJ323,AJ323+1))</f>
        <v>276</v>
      </c>
      <c r="AK324">
        <f>IF(AI324=AI323, AK323+1, 1)</f>
        <v>1</v>
      </c>
      <c r="AL324" s="26" t="str">
        <f>AM324&amp;AN324</f>
        <v>IBC10ZLeave Without Pay Used YTD Balance12374IBC06ZAdministrative Leave General YTD Balance</v>
      </c>
      <c r="AM324" t="str">
        <f>K324</f>
        <v>IBC10ZLeave Without Pay Used YTD Balance</v>
      </c>
      <c r="AN324" t="str">
        <f>L324</f>
        <v>12374IBC06ZAdministrative Leave General YTD Balance</v>
      </c>
      <c r="AO324">
        <f>COUNTIF(AM$11:AM$1107, AM324)</f>
        <v>3</v>
      </c>
      <c r="AP324">
        <f>COUNTIF(AN$11:AN$1107, AN324)</f>
        <v>6</v>
      </c>
      <c r="AQ324">
        <f>MATCH(AM324, AM$11:AM$1107, 0)</f>
        <v>314</v>
      </c>
      <c r="AR324">
        <f>MATCH(AN324, AN$11:AN$1107, 0)</f>
        <v>88</v>
      </c>
      <c r="AS324">
        <v>707</v>
      </c>
      <c r="AU324" t="str">
        <f>C324</f>
        <v>Leave Without Pay Used YTD Balance</v>
      </c>
      <c r="AV324" t="str">
        <f>IF(F324="", "", F324)</f>
        <v>Administrative Leave General YTD Balance</v>
      </c>
      <c r="AW324" s="13">
        <f>M324</f>
        <v>0.94834667360253488</v>
      </c>
      <c r="AX324" t="e">
        <f>VLOOKUP(AI324, UniquePairs!A$5:A$2000, 1, FALSE)</f>
        <v>#N/A</v>
      </c>
      <c r="AY324" t="str">
        <f>IFERROR(INDEX(UniquePairs!A$5:K$1000, MATCH(AL324, UniquePairs!A$5:A$1000, 0), 10), "")</f>
        <v/>
      </c>
      <c r="AZ324" s="13">
        <f>IF(AY324&lt;&gt;"", AY324, AW324)</f>
        <v>0.94834667360253488</v>
      </c>
      <c r="BA324" t="str">
        <f>IF(AZ324=0,"None",IF(AZ324&lt;0.6,"Weak",IF(AZ324&lt;0.7,"Review",IF(AZ324&lt;0.8,"Good",IF(AZ324&lt;0.9,"Very Good","Solid")))))</f>
        <v>Solid</v>
      </c>
      <c r="BB324" s="28" t="str">
        <f>IF(AJ323=AJ324, BB323, BC324)</f>
        <v>Leave YTD Balance</v>
      </c>
      <c r="BC324" t="str">
        <f>IF(AV324="",AU324,StringMatch(AU324,AV324,TRUE))</f>
        <v>Leave YTD Balance</v>
      </c>
      <c r="BD324" t="str">
        <f>TRIM(SUBSTITUTE(SUBSTITUTE(SUBSTITUTE(SUBSTITUTE(SUBSTITUTE(SUBSTITUTE(SUBSTITUTE(SUBSTITUTE(SUBSTITUTE(SUBSTITUTE(AU324,BR324,""),BS324,""),BT324,""),BU324,""),BV324,""),BW324,""),BX324,""),BY324,""),BZ324,""),CA324,""))</f>
        <v>Without Pay Used</v>
      </c>
      <c r="BE324" t="str">
        <f>TRIM(SUBSTITUTE(SUBSTITUTE(SUBSTITUTE(SUBSTITUTE(SUBSTITUTE(SUBSTITUTE(SUBSTITUTE(SUBSTITUTE(SUBSTITUTE(SUBSTITUTE(AV324,BH324,""),BI324,""),BJ324,""),BK324,""),BL324,""),BM324,""),BN324,""),BO324,""),BP324,""),BQ324,""))</f>
        <v>Administrative General</v>
      </c>
      <c r="BF324" s="21">
        <f>LEN(AU324)-LEN(SUBSTITUTE(AU324," ",""))</f>
        <v>5</v>
      </c>
      <c r="BG324" s="21">
        <f>LEN(AV324)-LEN(SUBSTITUTE(AV324," ",""))</f>
        <v>4</v>
      </c>
      <c r="BH324" s="21" t="str">
        <f>IF(BF324=0,AU324,findspace($AU324,BH$10))</f>
        <v>Leave</v>
      </c>
      <c r="BI324" s="21" t="str">
        <f>IF(BH324=0,AN324,findspace($AU324,BI$10))</f>
        <v>Without</v>
      </c>
      <c r="BJ324" s="21" t="str">
        <f>IF(BI324=0,AV324,findspace($AU324,BJ$10))</f>
        <v>Pay</v>
      </c>
      <c r="BK324" s="21" t="str">
        <f>IF(BJ324=0,AW324,findspace($AU324,BK$10))</f>
        <v>Used</v>
      </c>
      <c r="BL324" s="21" t="str">
        <f>IF(BK324=0,AX324,findspace($AU324,BL$10))</f>
        <v>YTD</v>
      </c>
      <c r="BM324" s="21" t="str">
        <f>IF(BL324=0,BF324,findspace($AU324,BM$10))</f>
        <v>Balance</v>
      </c>
      <c r="BN324" s="21" t="str">
        <f>IF(BM324=0,BH324,findspace($AU324,BN$10))</f>
        <v/>
      </c>
      <c r="BO324" s="21" t="str">
        <f>IF(BN324=0,BI324,findspace($AU324,BO$10))</f>
        <v/>
      </c>
      <c r="BR324" s="21" t="str">
        <f>IF($BG324=0,$AV324,findspace($AV324,BR$10))</f>
        <v>Administrative</v>
      </c>
      <c r="BS324" s="21" t="str">
        <f>IF($BG324=0,$AV324,findspace($AV324,BS$10))</f>
        <v>Leave</v>
      </c>
      <c r="BT324" s="21" t="str">
        <f>IF($BG324=0,$AV324,findspace($AV324,BT$10))</f>
        <v>General</v>
      </c>
      <c r="BU324" s="21" t="str">
        <f>IF($BG324=0,$AV324,findspace($AV324,BU$10))</f>
        <v>YTD</v>
      </c>
      <c r="BV324" s="21" t="str">
        <f>IF($BG324=0,$AV324,findspace($AV324,BV$10))</f>
        <v>Balance</v>
      </c>
      <c r="BW324" s="21" t="str">
        <f>IF($BG324=0,$AV324,findspace($AV324,BW$10))</f>
        <v/>
      </c>
      <c r="BX324" s="21" t="str">
        <f>IF($BG324=0,$AV324,findspace($AV324,BX$10))</f>
        <v/>
      </c>
      <c r="BY324" s="21" t="str">
        <f>IF($BG324=0,$AV324,findspace($AV324,BY$10))</f>
        <v/>
      </c>
      <c r="BZ324" s="21" t="str">
        <f>IF($BG324=0,$AV324,findspace($AV324,BZ$10))</f>
        <v/>
      </c>
      <c r="CA324" s="21" t="str">
        <f>IF($BG324=0,$AV324,findspace($AV324,CA$10))</f>
        <v/>
      </c>
    </row>
    <row r="325" spans="1:79" x14ac:dyDescent="0.35">
      <c r="A325" t="s">
        <v>1837</v>
      </c>
      <c r="B325">
        <v>43</v>
      </c>
      <c r="C325" t="s">
        <v>3130</v>
      </c>
      <c r="D325" t="s">
        <v>1836</v>
      </c>
      <c r="E325">
        <v>41</v>
      </c>
      <c r="F325" t="s">
        <v>3430</v>
      </c>
      <c r="G325" s="13">
        <v>0.94800000000000006</v>
      </c>
      <c r="I325">
        <v>12374</v>
      </c>
      <c r="J325" t="str">
        <f>K325&amp;L325</f>
        <v>IBC43Compensatory Time Off Religious Observance Used12374GSA41Compensatory Time Used</v>
      </c>
      <c r="K325" t="str">
        <f>A325&amp;B325&amp;C325</f>
        <v>IBC43Compensatory Time Off Religious Observance Used</v>
      </c>
      <c r="L325" t="str">
        <f>I325&amp;D325&amp;E325&amp;F325</f>
        <v>12374GSA41Compensatory Time Used</v>
      </c>
      <c r="M325" s="13">
        <f>G325</f>
        <v>0.94800000000000006</v>
      </c>
      <c r="N325" s="13"/>
      <c r="O325" s="19">
        <v>172</v>
      </c>
      <c r="P325">
        <f>COUNTIF(C$11:C$2024, C325)</f>
        <v>3</v>
      </c>
      <c r="Q325">
        <f>COUNTIF(F$11:F$177, F325)</f>
        <v>1</v>
      </c>
      <c r="R325" t="b">
        <f>A325=D325</f>
        <v>0</v>
      </c>
      <c r="S325" t="b">
        <f>A325&amp;B325&amp;C325=D325&amp;E325&amp;F325</f>
        <v>0</v>
      </c>
      <c r="V325" t="str">
        <f>IF($A325=V$10, $C325, "")</f>
        <v/>
      </c>
      <c r="W325" t="str">
        <f>IF($A325=W$10, $C325, "")</f>
        <v/>
      </c>
      <c r="X325" t="str">
        <f>IF($A325=X$10, $C325, "")</f>
        <v/>
      </c>
      <c r="Y325" t="str">
        <f>IF($A325=Y$10, $C325, "")</f>
        <v>Compensatory Time Off Religious Observance Used</v>
      </c>
      <c r="Z325" t="str">
        <f>IF($A325=Z$10, $C325, "")</f>
        <v/>
      </c>
      <c r="AB325" t="str">
        <f>IF($D325=AB$10, $F325, "")</f>
        <v/>
      </c>
      <c r="AC325" t="str">
        <f>IF($D325=AC$10, $F325, "")</f>
        <v>Compensatory Time Used</v>
      </c>
      <c r="AD325" t="str">
        <f>IF($D325=AD$10, $F325, "")</f>
        <v/>
      </c>
      <c r="AE325" t="str">
        <f>IF($D325=AE$10, $F325, "")</f>
        <v/>
      </c>
      <c r="AF325" t="str">
        <f>IF($D325=AF$10, $F325, "")</f>
        <v/>
      </c>
      <c r="AH325">
        <f>COUNTIF(AI$11:AI$2024, AI325)</f>
        <v>1</v>
      </c>
      <c r="AI325" t="str">
        <f>V325&amp;AB325&amp;W325&amp;AC325&amp;X325&amp;AD325&amp;Y325&amp;AE325&amp;Z325&amp;AF325</f>
        <v>Compensatory Time UsedCompensatory Time Off Religious Observance Used</v>
      </c>
      <c r="AJ325">
        <f>IF(ROW()=11,1,IF(AK324+1=AK325,AJ324,AJ324+1))</f>
        <v>277</v>
      </c>
      <c r="AK325">
        <f>IF(AI325=AI324, AK324+1, 1)</f>
        <v>1</v>
      </c>
      <c r="AL325" s="26" t="str">
        <f>AM325&amp;AN325</f>
        <v>IBC43Compensatory Time Off Religious Observance Used12374GSA41Compensatory Time Used</v>
      </c>
      <c r="AM325" t="str">
        <f>K325</f>
        <v>IBC43Compensatory Time Off Religious Observance Used</v>
      </c>
      <c r="AN325" t="str">
        <f>L325</f>
        <v>12374GSA41Compensatory Time Used</v>
      </c>
      <c r="AO325">
        <f>COUNTIF(AM$11:AM$1107, AM325)</f>
        <v>3</v>
      </c>
      <c r="AP325">
        <f>COUNTIF(AN$11:AN$1107, AN325)</f>
        <v>21</v>
      </c>
      <c r="AQ325">
        <f>MATCH(AM325, AM$11:AM$1107, 0)</f>
        <v>62</v>
      </c>
      <c r="AR325">
        <f>MATCH(AN325, AN$11:AN$1107, 0)</f>
        <v>10</v>
      </c>
      <c r="AS325">
        <v>172</v>
      </c>
      <c r="AU325" t="str">
        <f>C325</f>
        <v>Compensatory Time Off Religious Observance Used</v>
      </c>
      <c r="AV325" t="str">
        <f>IF(F325="", "", F325)</f>
        <v>Compensatory Time Used</v>
      </c>
      <c r="AW325" s="13">
        <f>M325</f>
        <v>0.94800000000000006</v>
      </c>
      <c r="AX325" t="e">
        <f>VLOOKUP(AI325, UniquePairs!A$5:A$2000, 1, FALSE)</f>
        <v>#N/A</v>
      </c>
      <c r="AY325" t="str">
        <f>IFERROR(INDEX(UniquePairs!A$5:K$1000, MATCH(AL325, UniquePairs!A$5:A$1000, 0), 10), "")</f>
        <v/>
      </c>
      <c r="AZ325" s="13">
        <f>IF(AY325&lt;&gt;"", AY325, AW325)</f>
        <v>0.94800000000000006</v>
      </c>
      <c r="BA325" t="str">
        <f>IF(AZ325=0,"None",IF(AZ325&lt;0.6,"Weak",IF(AZ325&lt;0.7,"Review",IF(AZ325&lt;0.8,"Good",IF(AZ325&lt;0.9,"Very Good","Solid")))))</f>
        <v>Solid</v>
      </c>
      <c r="BB325" s="28" t="str">
        <f>IF(AJ324=AJ325, BB324, BC325)</f>
        <v>Compensatory Time Used</v>
      </c>
      <c r="BC325" t="str">
        <f>IF(AV325="",AU325,StringMatch(AU325,AV325,TRUE))</f>
        <v>Compensatory Time Used</v>
      </c>
      <c r="BD325" t="str">
        <f>TRIM(SUBSTITUTE(SUBSTITUTE(SUBSTITUTE(SUBSTITUTE(SUBSTITUTE(SUBSTITUTE(SUBSTITUTE(SUBSTITUTE(SUBSTITUTE(SUBSTITUTE(AU325,BR325,""),BS325,""),BT325,""),BU325,""),BV325,""),BW325,""),BX325,""),BY325,""),BZ325,""),CA325,""))</f>
        <v>Off Religious Observance</v>
      </c>
      <c r="BE325" t="str">
        <f>TRIM(SUBSTITUTE(SUBSTITUTE(SUBSTITUTE(SUBSTITUTE(SUBSTITUTE(SUBSTITUTE(SUBSTITUTE(SUBSTITUTE(SUBSTITUTE(SUBSTITUTE(AV325,BH325,""),BI325,""),BJ325,""),BK325,""),BL325,""),BM325,""),BN325,""),BO325,""),BP325,""),BQ325,""))</f>
        <v/>
      </c>
      <c r="BF325" s="21">
        <f>LEN(AU325)-LEN(SUBSTITUTE(AU325," ",""))</f>
        <v>5</v>
      </c>
      <c r="BG325" s="21">
        <f>LEN(AV325)-LEN(SUBSTITUTE(AV325," ",""))</f>
        <v>2</v>
      </c>
      <c r="BH325" s="21" t="str">
        <f>IF(BF325=0,AU325,findspace($AU325,BH$10))</f>
        <v>Compensatory</v>
      </c>
      <c r="BI325" s="21" t="str">
        <f>IF(BH325=0,AN325,findspace($AU325,BI$10))</f>
        <v>Time</v>
      </c>
      <c r="BJ325" s="21" t="str">
        <f>IF(BI325=0,AV325,findspace($AU325,BJ$10))</f>
        <v>Off</v>
      </c>
      <c r="BK325" s="21" t="str">
        <f>IF(BJ325=0,AW325,findspace($AU325,BK$10))</f>
        <v>Religious</v>
      </c>
      <c r="BL325" s="21" t="str">
        <f>IF(BK325=0,AX325,findspace($AU325,BL$10))</f>
        <v>Observance</v>
      </c>
      <c r="BM325" s="21" t="str">
        <f>IF(BL325=0,BF325,findspace($AU325,BM$10))</f>
        <v>Used</v>
      </c>
      <c r="BN325" s="21" t="str">
        <f>IF(BM325=0,BH325,findspace($AU325,BN$10))</f>
        <v/>
      </c>
      <c r="BO325" s="21" t="str">
        <f>IF(BN325=0,BI325,findspace($AU325,BO$10))</f>
        <v/>
      </c>
      <c r="BR325" s="21" t="str">
        <f>IF($BG325=0,$AV325,findspace($AV325,BR$10))</f>
        <v>Compensatory</v>
      </c>
      <c r="BS325" s="21" t="str">
        <f>IF($BG325=0,$AV325,findspace($AV325,BS$10))</f>
        <v>Time</v>
      </c>
      <c r="BT325" s="21" t="str">
        <f>IF($BG325=0,$AV325,findspace($AV325,BT$10))</f>
        <v>Used</v>
      </c>
      <c r="BU325" s="21" t="str">
        <f>IF($BG325=0,$AV325,findspace($AV325,BU$10))</f>
        <v/>
      </c>
      <c r="BV325" s="21" t="str">
        <f>IF($BG325=0,$AV325,findspace($AV325,BV$10))</f>
        <v/>
      </c>
      <c r="BW325" s="21" t="str">
        <f>IF($BG325=0,$AV325,findspace($AV325,BW$10))</f>
        <v/>
      </c>
      <c r="BX325" s="21" t="str">
        <f>IF($BG325=0,$AV325,findspace($AV325,BX$10))</f>
        <v/>
      </c>
      <c r="BY325" s="21" t="str">
        <f>IF($BG325=0,$AV325,findspace($AV325,BY$10))</f>
        <v/>
      </c>
      <c r="BZ325" s="21" t="str">
        <f>IF($BG325=0,$AV325,findspace($AV325,BZ$10))</f>
        <v/>
      </c>
      <c r="CA325" s="21" t="str">
        <f>IF($BG325=0,$AV325,findspace($AV325,CA$10))</f>
        <v/>
      </c>
    </row>
    <row r="326" spans="1:79" x14ac:dyDescent="0.35">
      <c r="A326" t="s">
        <v>1837</v>
      </c>
      <c r="B326">
        <v>45</v>
      </c>
      <c r="C326" t="s">
        <v>3132</v>
      </c>
      <c r="D326" t="s">
        <v>1836</v>
      </c>
      <c r="E326">
        <v>13</v>
      </c>
      <c r="F326" t="s">
        <v>3411</v>
      </c>
      <c r="G326" s="13">
        <v>0.94800000000000006</v>
      </c>
      <c r="I326">
        <v>12374</v>
      </c>
      <c r="J326" t="str">
        <f>K326&amp;L326</f>
        <v>IBC45Compensatory Time Off Religious Observance Earned12374GSA13Compensatory Time Earned</v>
      </c>
      <c r="K326" t="str">
        <f>A326&amp;B326&amp;C326</f>
        <v>IBC45Compensatory Time Off Religious Observance Earned</v>
      </c>
      <c r="L326" t="str">
        <f>I326&amp;D326&amp;E326&amp;F326</f>
        <v>12374GSA13Compensatory Time Earned</v>
      </c>
      <c r="M326" s="13">
        <f>G326</f>
        <v>0.94800000000000006</v>
      </c>
      <c r="N326" s="13"/>
      <c r="O326" s="19">
        <v>849</v>
      </c>
      <c r="P326">
        <f>COUNTIF(C$11:C$2024, C326)</f>
        <v>3</v>
      </c>
      <c r="Q326">
        <f>COUNTIF(F$11:F$177, F326)</f>
        <v>2</v>
      </c>
      <c r="R326" t="b">
        <f>A326=D326</f>
        <v>0</v>
      </c>
      <c r="S326" t="b">
        <f>A326&amp;B326&amp;C326=D326&amp;E326&amp;F326</f>
        <v>0</v>
      </c>
      <c r="V326" t="str">
        <f>IF($A326=V$10, $C326, "")</f>
        <v/>
      </c>
      <c r="W326" t="str">
        <f>IF($A326=W$10, $C326, "")</f>
        <v/>
      </c>
      <c r="X326" t="str">
        <f>IF($A326=X$10, $C326, "")</f>
        <v/>
      </c>
      <c r="Y326" t="str">
        <f>IF($A326=Y$10, $C326, "")</f>
        <v>Compensatory Time Off Religious Observance Earned</v>
      </c>
      <c r="Z326" t="str">
        <f>IF($A326=Z$10, $C326, "")</f>
        <v/>
      </c>
      <c r="AB326" t="str">
        <f>IF($D326=AB$10, $F326, "")</f>
        <v/>
      </c>
      <c r="AC326" t="str">
        <f>IF($D326=AC$10, $F326, "")</f>
        <v>Compensatory Time Earned</v>
      </c>
      <c r="AD326" t="str">
        <f>IF($D326=AD$10, $F326, "")</f>
        <v/>
      </c>
      <c r="AE326" t="str">
        <f>IF($D326=AE$10, $F326, "")</f>
        <v/>
      </c>
      <c r="AF326" t="str">
        <f>IF($D326=AF$10, $F326, "")</f>
        <v/>
      </c>
      <c r="AH326">
        <f>COUNTIF(AI$11:AI$2024, AI326)</f>
        <v>1</v>
      </c>
      <c r="AI326" t="str">
        <f>V326&amp;AB326&amp;W326&amp;AC326&amp;X326&amp;AD326&amp;Y326&amp;AE326&amp;Z326&amp;AF326</f>
        <v>Compensatory Time EarnedCompensatory Time Off Religious Observance Earned</v>
      </c>
      <c r="AJ326">
        <f>IF(ROW()=11,1,IF(AK325+1=AK326,AJ325,AJ325+1))</f>
        <v>278</v>
      </c>
      <c r="AK326">
        <f>IF(AI326=AI325, AK325+1, 1)</f>
        <v>1</v>
      </c>
      <c r="AL326" s="26" t="str">
        <f>AM326&amp;AN326</f>
        <v>IBC45Compensatory Time Off Religious Observance Earned12374GSA13Compensatory Time Earned</v>
      </c>
      <c r="AM326" t="str">
        <f>K326</f>
        <v>IBC45Compensatory Time Off Religious Observance Earned</v>
      </c>
      <c r="AN326" t="str">
        <f>L326</f>
        <v>12374GSA13Compensatory Time Earned</v>
      </c>
      <c r="AO326">
        <f>COUNTIF(AM$11:AM$1107, AM326)</f>
        <v>3</v>
      </c>
      <c r="AP326">
        <f>COUNTIF(AN$11:AN$1107, AN326)</f>
        <v>12</v>
      </c>
      <c r="AQ326">
        <f>MATCH(AM326, AM$11:AM$1107, 0)</f>
        <v>63</v>
      </c>
      <c r="AR326">
        <f>MATCH(AN326, AN$11:AN$1107, 0)</f>
        <v>9</v>
      </c>
      <c r="AS326">
        <v>849</v>
      </c>
      <c r="AU326" t="str">
        <f>C326</f>
        <v>Compensatory Time Off Religious Observance Earned</v>
      </c>
      <c r="AV326" t="str">
        <f>IF(F326="", "", F326)</f>
        <v>Compensatory Time Earned</v>
      </c>
      <c r="AW326" s="13">
        <f>M326</f>
        <v>0.94800000000000006</v>
      </c>
      <c r="AX326" t="e">
        <f>VLOOKUP(AI326, UniquePairs!A$5:A$2000, 1, FALSE)</f>
        <v>#N/A</v>
      </c>
      <c r="AY326" t="str">
        <f>IFERROR(INDEX(UniquePairs!A$5:K$1000, MATCH(AL326, UniquePairs!A$5:A$1000, 0), 10), "")</f>
        <v/>
      </c>
      <c r="AZ326" s="13">
        <f>IF(AY326&lt;&gt;"", AY326, AW326)</f>
        <v>0.94800000000000006</v>
      </c>
      <c r="BA326" t="str">
        <f>IF(AZ326=0,"None",IF(AZ326&lt;0.6,"Weak",IF(AZ326&lt;0.7,"Review",IF(AZ326&lt;0.8,"Good",IF(AZ326&lt;0.9,"Very Good","Solid")))))</f>
        <v>Solid</v>
      </c>
      <c r="BB326" s="28" t="str">
        <f>IF(AJ325=AJ326, BB325, BC326)</f>
        <v>Compensatory Time Earned</v>
      </c>
      <c r="BC326" t="str">
        <f>IF(AV326="",AU326,StringMatch(AU326,AV326,TRUE))</f>
        <v>Compensatory Time Earned</v>
      </c>
      <c r="BD326" t="str">
        <f>TRIM(SUBSTITUTE(SUBSTITUTE(SUBSTITUTE(SUBSTITUTE(SUBSTITUTE(SUBSTITUTE(SUBSTITUTE(SUBSTITUTE(SUBSTITUTE(SUBSTITUTE(AU326,BR326,""),BS326,""),BT326,""),BU326,""),BV326,""),BW326,""),BX326,""),BY326,""),BZ326,""),CA326,""))</f>
        <v>Off Religious Observance</v>
      </c>
      <c r="BE326" t="str">
        <f>TRIM(SUBSTITUTE(SUBSTITUTE(SUBSTITUTE(SUBSTITUTE(SUBSTITUTE(SUBSTITUTE(SUBSTITUTE(SUBSTITUTE(SUBSTITUTE(SUBSTITUTE(AV326,BH326,""),BI326,""),BJ326,""),BK326,""),BL326,""),BM326,""),BN326,""),BO326,""),BP326,""),BQ326,""))</f>
        <v/>
      </c>
      <c r="BF326" s="21">
        <f>LEN(AU326)-LEN(SUBSTITUTE(AU326," ",""))</f>
        <v>5</v>
      </c>
      <c r="BG326" s="21">
        <f>LEN(AV326)-LEN(SUBSTITUTE(AV326," ",""))</f>
        <v>2</v>
      </c>
      <c r="BH326" s="21" t="str">
        <f>IF(BF326=0,AU326,findspace($AU326,BH$10))</f>
        <v>Compensatory</v>
      </c>
      <c r="BI326" s="21" t="str">
        <f>IF(BH326=0,AN326,findspace($AU326,BI$10))</f>
        <v>Time</v>
      </c>
      <c r="BJ326" s="21" t="str">
        <f>IF(BI326=0,AV326,findspace($AU326,BJ$10))</f>
        <v>Off</v>
      </c>
      <c r="BK326" s="21" t="str">
        <f>IF(BJ326=0,AW326,findspace($AU326,BK$10))</f>
        <v>Religious</v>
      </c>
      <c r="BL326" s="21" t="str">
        <f>IF(BK326=0,AX326,findspace($AU326,BL$10))</f>
        <v>Observance</v>
      </c>
      <c r="BM326" s="21" t="str">
        <f>IF(BL326=0,BF326,findspace($AU326,BM$10))</f>
        <v>Earned</v>
      </c>
      <c r="BN326" s="21" t="str">
        <f>IF(BM326=0,BH326,findspace($AU326,BN$10))</f>
        <v/>
      </c>
      <c r="BO326" s="21" t="str">
        <f>IF(BN326=0,BI326,findspace($AU326,BO$10))</f>
        <v/>
      </c>
      <c r="BR326" s="21" t="str">
        <f>IF($BG326=0,$AV326,findspace($AV326,BR$10))</f>
        <v>Compensatory</v>
      </c>
      <c r="BS326" s="21" t="str">
        <f>IF($BG326=0,$AV326,findspace($AV326,BS$10))</f>
        <v>Time</v>
      </c>
      <c r="BT326" s="21" t="str">
        <f>IF($BG326=0,$AV326,findspace($AV326,BT$10))</f>
        <v>Earned</v>
      </c>
      <c r="BU326" s="21" t="str">
        <f>IF($BG326=0,$AV326,findspace($AV326,BU$10))</f>
        <v/>
      </c>
      <c r="BV326" s="21" t="str">
        <f>IF($BG326=0,$AV326,findspace($AV326,BV$10))</f>
        <v/>
      </c>
      <c r="BW326" s="21" t="str">
        <f>IF($BG326=0,$AV326,findspace($AV326,BW$10))</f>
        <v/>
      </c>
      <c r="BX326" s="21" t="str">
        <f>IF($BG326=0,$AV326,findspace($AV326,BX$10))</f>
        <v/>
      </c>
      <c r="BY326" s="21" t="str">
        <f>IF($BG326=0,$AV326,findspace($AV326,BY$10))</f>
        <v/>
      </c>
      <c r="BZ326" s="21" t="str">
        <f>IF($BG326=0,$AV326,findspace($AV326,BZ$10))</f>
        <v/>
      </c>
      <c r="CA326" s="21" t="str">
        <f>IF($BG326=0,$AV326,findspace($AV326,CA$10))</f>
        <v/>
      </c>
    </row>
    <row r="327" spans="1:79" x14ac:dyDescent="0.35">
      <c r="A327" t="s">
        <v>1839</v>
      </c>
      <c r="B327" t="s">
        <v>1121</v>
      </c>
      <c r="C327" t="s">
        <v>3244</v>
      </c>
      <c r="D327" t="s">
        <v>1837</v>
      </c>
      <c r="E327" t="s">
        <v>3058</v>
      </c>
      <c r="F327" t="s">
        <v>3483</v>
      </c>
      <c r="G327" s="13">
        <v>0.94788207604524755</v>
      </c>
      <c r="I327">
        <v>12374</v>
      </c>
      <c r="J327" t="str">
        <f>K327&amp;L327</f>
        <v>DFASDDFamily Medical Leave Act Serious health condition employee12374IBC10SLeave Without Pay Lieu Of Family Medical Leave Act Self Serious Health Used</v>
      </c>
      <c r="K327" t="str">
        <f>A327&amp;B327&amp;C327</f>
        <v>DFASDDFamily Medical Leave Act Serious health condition employee</v>
      </c>
      <c r="L327" t="str">
        <f>I327&amp;D327&amp;E327&amp;F327</f>
        <v>12374IBC10SLeave Without Pay Lieu Of Family Medical Leave Act Self Serious Health Used</v>
      </c>
      <c r="M327" s="13">
        <f>G327</f>
        <v>0.94788207604524755</v>
      </c>
      <c r="N327" s="13"/>
      <c r="O327" s="19">
        <v>142</v>
      </c>
      <c r="P327">
        <f>COUNTIF(C$11:C$2024, C327)</f>
        <v>3</v>
      </c>
      <c r="Q327">
        <f>COUNTIF(F$11:F$177, F327)</f>
        <v>1</v>
      </c>
      <c r="R327" t="b">
        <f>A327=D327</f>
        <v>0</v>
      </c>
      <c r="S327" t="b">
        <f>A327&amp;B327&amp;C327=D327&amp;E327&amp;F327</f>
        <v>0</v>
      </c>
      <c r="V327" t="str">
        <f>IF($A327=V$10, $C327, "")</f>
        <v>Family Medical Leave Act Serious health condition employee</v>
      </c>
      <c r="W327" t="str">
        <f>IF($A327=W$10, $C327, "")</f>
        <v/>
      </c>
      <c r="X327" t="str">
        <f>IF($A327=X$10, $C327, "")</f>
        <v/>
      </c>
      <c r="Y327" t="str">
        <f>IF($A327=Y$10, $C327, "")</f>
        <v/>
      </c>
      <c r="Z327" t="str">
        <f>IF($A327=Z$10, $C327, "")</f>
        <v/>
      </c>
      <c r="AB327" t="str">
        <f>IF($D327=AB$10, $F327, "")</f>
        <v/>
      </c>
      <c r="AC327" t="str">
        <f>IF($D327=AC$10, $F327, "")</f>
        <v/>
      </c>
      <c r="AD327" t="str">
        <f>IF($D327=AD$10, $F327, "")</f>
        <v/>
      </c>
      <c r="AE327" t="str">
        <f>IF($D327=AE$10, $F327, "")</f>
        <v>Leave Without Pay Lieu Of Family Medical Leave Act Self Serious Health Used</v>
      </c>
      <c r="AF327" t="str">
        <f>IF($D327=AF$10, $F327, "")</f>
        <v/>
      </c>
      <c r="AH327">
        <f>COUNTIF(AI$11:AI$2024, AI327)</f>
        <v>2</v>
      </c>
      <c r="AI327" t="str">
        <f>V327&amp;AB327&amp;W327&amp;AC327&amp;X327&amp;AD327&amp;Y327&amp;AE327&amp;Z327&amp;AF327</f>
        <v>Family Medical Leave Act Serious health condition employeeLeave Without Pay Lieu Of Family Medical Leave Act Self Serious Health Used</v>
      </c>
      <c r="AJ327">
        <f>IF(ROW()=11,1,IF(AK326+1=AK327,AJ326,AJ326+1))</f>
        <v>279</v>
      </c>
      <c r="AK327">
        <f>IF(AI327=AI326, AK326+1, 1)</f>
        <v>1</v>
      </c>
      <c r="AL327" s="26" t="str">
        <f>AM327&amp;AN327</f>
        <v>DFASDDFamily Medical Leave Act Serious health condition employee12374IBC10SLeave Without Pay Lieu Of Family Medical Leave Act Self Serious Health Used</v>
      </c>
      <c r="AM327" t="str">
        <f>K327</f>
        <v>DFASDDFamily Medical Leave Act Serious health condition employee</v>
      </c>
      <c r="AN327" t="str">
        <f>L327</f>
        <v>12374IBC10SLeave Without Pay Lieu Of Family Medical Leave Act Self Serious Health Used</v>
      </c>
      <c r="AO327">
        <f>COUNTIF(AM$11:AM$1107, AM327)</f>
        <v>3</v>
      </c>
      <c r="AP327">
        <f>COUNTIF(AN$11:AN$1107, AN327)</f>
        <v>3</v>
      </c>
      <c r="AQ327">
        <f>MATCH(AM327, AM$11:AM$1107, 0)</f>
        <v>159</v>
      </c>
      <c r="AR327">
        <f>MATCH(AN327, AN$11:AN$1107, 0)</f>
        <v>123</v>
      </c>
      <c r="AS327">
        <v>142</v>
      </c>
      <c r="AU327" t="str">
        <f>C327</f>
        <v>Family Medical Leave Act Serious health condition employee</v>
      </c>
      <c r="AV327" t="str">
        <f>IF(F327="", "", F327)</f>
        <v>Leave Without Pay Lieu Of Family Medical Leave Act Self Serious Health Used</v>
      </c>
      <c r="AW327" s="13">
        <f>M327</f>
        <v>0.94788207604524755</v>
      </c>
      <c r="AX327" t="e">
        <f>VLOOKUP(AI327, UniquePairs!A$5:A$2000, 1, FALSE)</f>
        <v>#N/A</v>
      </c>
      <c r="AY327" t="str">
        <f>IFERROR(INDEX(UniquePairs!A$5:K$1000, MATCH(AL327, UniquePairs!A$5:A$1000, 0), 10), "")</f>
        <v/>
      </c>
      <c r="AZ327" s="13">
        <f>IF(AY327&lt;&gt;"", AY327, AW327)</f>
        <v>0.94788207604524755</v>
      </c>
      <c r="BA327" t="str">
        <f>IF(AZ327=0,"None",IF(AZ327&lt;0.6,"Weak",IF(AZ327&lt;0.7,"Review",IF(AZ327&lt;0.8,"Good",IF(AZ327&lt;0.9,"Very Good","Solid")))))</f>
        <v>Solid</v>
      </c>
      <c r="BB327" s="28" t="str">
        <f>IF(AJ326=AJ327, BB326, BC327)</f>
        <v>Family Medical Leave Act Serious health</v>
      </c>
      <c r="BC327" t="str">
        <f>IF(AV327="",AU327,StringMatch(AU327,AV327,TRUE))</f>
        <v>Family Medical Leave Act Serious health</v>
      </c>
      <c r="BD327" t="str">
        <f>TRIM(SUBSTITUTE(SUBSTITUTE(SUBSTITUTE(SUBSTITUTE(SUBSTITUTE(SUBSTITUTE(SUBSTITUTE(SUBSTITUTE(SUBSTITUTE(SUBSTITUTE(AU327,BR327,""),BS327,""),BT327,""),BU327,""),BV327,""),BW327,""),BX327,""),BY327,""),BZ327,""),CA327,""))</f>
        <v>Serious health condition employee</v>
      </c>
      <c r="BE327" t="str">
        <f>TRIM(SUBSTITUTE(SUBSTITUTE(SUBSTITUTE(SUBSTITUTE(SUBSTITUTE(SUBSTITUTE(SUBSTITUTE(SUBSTITUTE(SUBSTITUTE(SUBSTITUTE(AV327,BH327,""),BI327,""),BJ327,""),BK327,""),BL327,""),BM327,""),BN327,""),BO327,""),BP327,""),BQ327,""))</f>
        <v>Without Pay Lieu Of Self Health Used</v>
      </c>
      <c r="BF327" s="21">
        <f>LEN(AU327)-LEN(SUBSTITUTE(AU327," ",""))</f>
        <v>7</v>
      </c>
      <c r="BG327" s="21">
        <f>LEN(AV327)-LEN(SUBSTITUTE(AV327," ",""))</f>
        <v>12</v>
      </c>
      <c r="BH327" s="21" t="str">
        <f>IF(BF327=0,AU327,findspace($AU327,BH$10))</f>
        <v>Family</v>
      </c>
      <c r="BI327" s="21" t="str">
        <f>IF(BH327=0,AN327,findspace($AU327,BI$10))</f>
        <v>Medical</v>
      </c>
      <c r="BJ327" s="21" t="str">
        <f>IF(BI327=0,AV327,findspace($AU327,BJ$10))</f>
        <v>Leave</v>
      </c>
      <c r="BK327" s="21" t="str">
        <f>IF(BJ327=0,AW327,findspace($AU327,BK$10))</f>
        <v>Act</v>
      </c>
      <c r="BL327" s="21" t="str">
        <f>IF(BK327=0,AX327,findspace($AU327,BL$10))</f>
        <v>Serious</v>
      </c>
      <c r="BM327" s="21" t="str">
        <f>IF(BL327=0,BF327,findspace($AU327,BM$10))</f>
        <v>health</v>
      </c>
      <c r="BN327" s="21" t="str">
        <f>IF(BM327=0,BH327,findspace($AU327,BN$10))</f>
        <v>condition</v>
      </c>
      <c r="BO327" s="21" t="str">
        <f>IF(BN327=0,BI327,findspace($AU327,BO$10))</f>
        <v>employee</v>
      </c>
      <c r="BR327" s="21" t="str">
        <f>IF($BG327=0,$AV327,findspace($AV327,BR$10))</f>
        <v>Leave</v>
      </c>
      <c r="BS327" s="21" t="str">
        <f>IF($BG327=0,$AV327,findspace($AV327,BS$10))</f>
        <v>Without</v>
      </c>
      <c r="BT327" s="21" t="str">
        <f>IF($BG327=0,$AV327,findspace($AV327,BT$10))</f>
        <v>Pay</v>
      </c>
      <c r="BU327" s="21" t="str">
        <f>IF($BG327=0,$AV327,findspace($AV327,BU$10))</f>
        <v>Lieu</v>
      </c>
      <c r="BV327" s="21" t="str">
        <f>IF($BG327=0,$AV327,findspace($AV327,BV$10))</f>
        <v>Of</v>
      </c>
      <c r="BW327" s="21" t="str">
        <f>IF($BG327=0,$AV327,findspace($AV327,BW$10))</f>
        <v>Family</v>
      </c>
      <c r="BX327" s="21" t="str">
        <f>IF($BG327=0,$AV327,findspace($AV327,BX$10))</f>
        <v>Medical</v>
      </c>
      <c r="BY327" s="21" t="str">
        <f>IF($BG327=0,$AV327,findspace($AV327,BY$10))</f>
        <v>Leave</v>
      </c>
      <c r="BZ327" s="21" t="str">
        <f>IF($BG327=0,$AV327,findspace($AV327,BZ$10))</f>
        <v>Act</v>
      </c>
      <c r="CA327" s="21" t="str">
        <f>IF($BG327=0,$AV327,findspace($AV327,CA$10))</f>
        <v>Self</v>
      </c>
    </row>
    <row r="328" spans="1:79" x14ac:dyDescent="0.35">
      <c r="A328" t="s">
        <v>1837</v>
      </c>
      <c r="B328" t="s">
        <v>3058</v>
      </c>
      <c r="C328" t="s">
        <v>3483</v>
      </c>
      <c r="D328" t="s">
        <v>1839</v>
      </c>
      <c r="E328" t="s">
        <v>1121</v>
      </c>
      <c r="F328" t="s">
        <v>3244</v>
      </c>
      <c r="G328" s="13">
        <v>0.94788207604524755</v>
      </c>
      <c r="I328">
        <v>12374</v>
      </c>
      <c r="J328" t="str">
        <f>K328&amp;L328</f>
        <v>IBC10SLeave Without Pay Lieu Of Family Medical Leave Act Self Serious Health Used12374DFASDDFamily Medical Leave Act Serious health condition employee</v>
      </c>
      <c r="K328" t="str">
        <f>A328&amp;B328&amp;C328</f>
        <v>IBC10SLeave Without Pay Lieu Of Family Medical Leave Act Self Serious Health Used</v>
      </c>
      <c r="L328" t="str">
        <f>I328&amp;D328&amp;E328&amp;F328</f>
        <v>12374DFASDDFamily Medical Leave Act Serious health condition employee</v>
      </c>
      <c r="M328" s="13">
        <f>G328</f>
        <v>0.94788207604524755</v>
      </c>
      <c r="N328" s="13"/>
      <c r="O328" s="19">
        <v>512</v>
      </c>
      <c r="P328">
        <f>COUNTIF(C$11:C$2024, C328)</f>
        <v>3</v>
      </c>
      <c r="Q328">
        <f>COUNTIF(F$11:F$177, F328)</f>
        <v>1</v>
      </c>
      <c r="R328" t="b">
        <f>A328=D328</f>
        <v>0</v>
      </c>
      <c r="S328" t="b">
        <f>A328&amp;B328&amp;C328=D328&amp;E328&amp;F328</f>
        <v>0</v>
      </c>
      <c r="V328" t="str">
        <f>IF($A328=V$10, $C328, "")</f>
        <v/>
      </c>
      <c r="W328" t="str">
        <f>IF($A328=W$10, $C328, "")</f>
        <v/>
      </c>
      <c r="X328" t="str">
        <f>IF($A328=X$10, $C328, "")</f>
        <v/>
      </c>
      <c r="Y328" t="str">
        <f>IF($A328=Y$10, $C328, "")</f>
        <v>Leave Without Pay Lieu Of Family Medical Leave Act Self Serious Health Used</v>
      </c>
      <c r="Z328" t="str">
        <f>IF($A328=Z$10, $C328, "")</f>
        <v/>
      </c>
      <c r="AB328" t="str">
        <f>IF($D328=AB$10, $F328, "")</f>
        <v>Family Medical Leave Act Serious health condition employee</v>
      </c>
      <c r="AC328" t="str">
        <f>IF($D328=AC$10, $F328, "")</f>
        <v/>
      </c>
      <c r="AD328" t="str">
        <f>IF($D328=AD$10, $F328, "")</f>
        <v/>
      </c>
      <c r="AE328" t="str">
        <f>IF($D328=AE$10, $F328, "")</f>
        <v/>
      </c>
      <c r="AF328" t="str">
        <f>IF($D328=AF$10, $F328, "")</f>
        <v/>
      </c>
      <c r="AH328">
        <f>COUNTIF(AI$11:AI$2024, AI328)</f>
        <v>2</v>
      </c>
      <c r="AI328" t="str">
        <f>V328&amp;AB328&amp;W328&amp;AC328&amp;X328&amp;AD328&amp;Y328&amp;AE328&amp;Z328&amp;AF328</f>
        <v>Family Medical Leave Act Serious health condition employeeLeave Without Pay Lieu Of Family Medical Leave Act Self Serious Health Used</v>
      </c>
      <c r="AJ328">
        <f>IF(ROW()=11,1,IF(AK327+1=AK328,AJ327,AJ327+1))</f>
        <v>279</v>
      </c>
      <c r="AK328">
        <f>IF(AI328=AI327, AK327+1, 1)</f>
        <v>2</v>
      </c>
      <c r="AL328" s="26" t="str">
        <f>AM328&amp;AN328</f>
        <v>IBC10SLeave Without Pay Lieu Of Family Medical Leave Act Self Serious Health Used12374DFASDDFamily Medical Leave Act Serious health condition employee</v>
      </c>
      <c r="AM328" t="str">
        <f>K328</f>
        <v>IBC10SLeave Without Pay Lieu Of Family Medical Leave Act Self Serious Health Used</v>
      </c>
      <c r="AN328" t="str">
        <f>L328</f>
        <v>12374DFASDDFamily Medical Leave Act Serious health condition employee</v>
      </c>
      <c r="AO328">
        <f>COUNTIF(AM$11:AM$1107, AM328)</f>
        <v>3</v>
      </c>
      <c r="AP328">
        <f>COUNTIF(AN$11:AN$1107, AN328)</f>
        <v>6</v>
      </c>
      <c r="AQ328">
        <f>MATCH(AM328, AM$11:AM$1107, 0)</f>
        <v>124</v>
      </c>
      <c r="AR328">
        <f>MATCH(AN328, AN$11:AN$1107, 0)</f>
        <v>158</v>
      </c>
      <c r="AS328">
        <v>512</v>
      </c>
      <c r="AU328" t="str">
        <f>C328</f>
        <v>Leave Without Pay Lieu Of Family Medical Leave Act Self Serious Health Used</v>
      </c>
      <c r="AV328" t="str">
        <f>IF(F328="", "", F328)</f>
        <v>Family Medical Leave Act Serious health condition employee</v>
      </c>
      <c r="AW328" s="13">
        <f>M328</f>
        <v>0.94788207604524755</v>
      </c>
      <c r="AX328" t="e">
        <f>VLOOKUP(AI328, UniquePairs!A$5:A$2000, 1, FALSE)</f>
        <v>#N/A</v>
      </c>
      <c r="AY328" t="str">
        <f>IFERROR(INDEX(UniquePairs!A$5:K$1000, MATCH(AL328, UniquePairs!A$5:A$1000, 0), 10), "")</f>
        <v/>
      </c>
      <c r="AZ328" s="13">
        <f>IF(AY328&lt;&gt;"", AY328, AW328)</f>
        <v>0.94788207604524755</v>
      </c>
      <c r="BA328" t="str">
        <f>IF(AZ328=0,"None",IF(AZ328&lt;0.6,"Weak",IF(AZ328&lt;0.7,"Review",IF(AZ328&lt;0.8,"Good",IF(AZ328&lt;0.9,"Very Good","Solid")))))</f>
        <v>Solid</v>
      </c>
      <c r="BB328" s="28" t="str">
        <f>IF(AJ327=AJ328, BB327, BC328)</f>
        <v>Family Medical Leave Act Serious health</v>
      </c>
      <c r="BC328" t="str">
        <f>IF(AV328="",AU328,StringMatch(AU328,AV328,TRUE))</f>
        <v>Leave Family Medical Leave Act Serious Health</v>
      </c>
      <c r="BD328" t="str">
        <f>TRIM(SUBSTITUTE(SUBSTITUTE(SUBSTITUTE(SUBSTITUTE(SUBSTITUTE(SUBSTITUTE(SUBSTITUTE(SUBSTITUTE(SUBSTITUTE(SUBSTITUTE(AU328,BR328,""),BS328,""),BT328,""),BU328,""),BV328,""),BW328,""),BX328,""),BY328,""),BZ328,""),CA328,""))</f>
        <v>Without Pay Lieu Of Self Health Used</v>
      </c>
      <c r="BE328" t="str">
        <f>TRIM(SUBSTITUTE(SUBSTITUTE(SUBSTITUTE(SUBSTITUTE(SUBSTITUTE(SUBSTITUTE(SUBSTITUTE(SUBSTITUTE(SUBSTITUTE(SUBSTITUTE(AV328,BH328,""),BI328,""),BJ328,""),BK328,""),BL328,""),BM328,""),BN328,""),BO328,""),BP328,""),BQ328,""))</f>
        <v>Act Serious health condition employee</v>
      </c>
      <c r="BF328" s="21">
        <f>LEN(AU328)-LEN(SUBSTITUTE(AU328," ",""))</f>
        <v>12</v>
      </c>
      <c r="BG328" s="21">
        <f>LEN(AV328)-LEN(SUBSTITUTE(AV328," ",""))</f>
        <v>7</v>
      </c>
      <c r="BH328" s="21" t="str">
        <f>IF(BF328=0,AU328,findspace($AU328,BH$10))</f>
        <v>Leave</v>
      </c>
      <c r="BI328" s="21" t="str">
        <f>IF(BH328=0,AN328,findspace($AU328,BI$10))</f>
        <v>Without</v>
      </c>
      <c r="BJ328" s="21" t="str">
        <f>IF(BI328=0,AV328,findspace($AU328,BJ$10))</f>
        <v>Pay</v>
      </c>
      <c r="BK328" s="21" t="str">
        <f>IF(BJ328=0,AW328,findspace($AU328,BK$10))</f>
        <v>Lieu</v>
      </c>
      <c r="BL328" s="21" t="str">
        <f>IF(BK328=0,AX328,findspace($AU328,BL$10))</f>
        <v>Of</v>
      </c>
      <c r="BM328" s="21" t="str">
        <f>IF(BL328=0,BF328,findspace($AU328,BM$10))</f>
        <v>Family</v>
      </c>
      <c r="BN328" s="21" t="str">
        <f>IF(BM328=0,BH328,findspace($AU328,BN$10))</f>
        <v>Medical</v>
      </c>
      <c r="BO328" s="21" t="str">
        <f>IF(BN328=0,BI328,findspace($AU328,BO$10))</f>
        <v>Leave</v>
      </c>
      <c r="BR328" s="21" t="str">
        <f>IF($BG328=0,$AV328,findspace($AV328,BR$10))</f>
        <v>Family</v>
      </c>
      <c r="BS328" s="21" t="str">
        <f>IF($BG328=0,$AV328,findspace($AV328,BS$10))</f>
        <v>Medical</v>
      </c>
      <c r="BT328" s="21" t="str">
        <f>IF($BG328=0,$AV328,findspace($AV328,BT$10))</f>
        <v>Leave</v>
      </c>
      <c r="BU328" s="21" t="str">
        <f>IF($BG328=0,$AV328,findspace($AV328,BU$10))</f>
        <v>Act</v>
      </c>
      <c r="BV328" s="21" t="str">
        <f>IF($BG328=0,$AV328,findspace($AV328,BV$10))</f>
        <v>Serious</v>
      </c>
      <c r="BW328" s="21" t="str">
        <f>IF($BG328=0,$AV328,findspace($AV328,BW$10))</f>
        <v>health</v>
      </c>
      <c r="BX328" s="21" t="str">
        <f>IF($BG328=0,$AV328,findspace($AV328,BX$10))</f>
        <v>condition</v>
      </c>
      <c r="BY328" s="21" t="str">
        <f>IF($BG328=0,$AV328,findspace($AV328,BY$10))</f>
        <v>employee</v>
      </c>
      <c r="BZ328" s="21" t="str">
        <f>IF($BG328=0,$AV328,findspace($AV328,BZ$10))</f>
        <v/>
      </c>
      <c r="CA328" s="21" t="str">
        <f>IF($BG328=0,$AV328,findspace($AV328,CA$10))</f>
        <v/>
      </c>
    </row>
    <row r="329" spans="1:79" x14ac:dyDescent="0.35">
      <c r="A329" t="s">
        <v>1837</v>
      </c>
      <c r="B329">
        <v>72</v>
      </c>
      <c r="C329" t="s">
        <v>3474</v>
      </c>
      <c r="D329" t="s">
        <v>1837</v>
      </c>
      <c r="E329" t="s">
        <v>17</v>
      </c>
      <c r="F329" t="s">
        <v>3473</v>
      </c>
      <c r="G329" s="13">
        <v>0.94736842105263164</v>
      </c>
      <c r="I329">
        <v>12374</v>
      </c>
      <c r="J329" t="str">
        <f>K329&amp;L329</f>
        <v>IBC72Military Leave National Guard Reserve Law Enforcement Used12374IBC05MMilitary Leave National Guard Reserve Law Enforcement Holiday Worked Used</v>
      </c>
      <c r="K329" t="str">
        <f>A329&amp;B329&amp;C329</f>
        <v>IBC72Military Leave National Guard Reserve Law Enforcement Used</v>
      </c>
      <c r="L329" t="str">
        <f>I329&amp;D329&amp;E329&amp;F329</f>
        <v>12374IBC05MMilitary Leave National Guard Reserve Law Enforcement Holiday Worked Used</v>
      </c>
      <c r="M329" s="13">
        <f>G329</f>
        <v>0.94736842105263164</v>
      </c>
      <c r="N329" s="13"/>
      <c r="O329" s="19">
        <v>9</v>
      </c>
      <c r="P329">
        <f>COUNTIF(C$11:C$2024, C329)</f>
        <v>3</v>
      </c>
      <c r="Q329">
        <f>COUNTIF(F$11:F$177, F329)</f>
        <v>0</v>
      </c>
      <c r="R329" t="b">
        <f>A329=D329</f>
        <v>1</v>
      </c>
      <c r="S329" t="b">
        <f>A329&amp;B329&amp;C329=D329&amp;E329&amp;F329</f>
        <v>0</v>
      </c>
      <c r="V329" t="str">
        <f>IF($A329=V$10, $C329, "")</f>
        <v/>
      </c>
      <c r="W329" t="str">
        <f>IF($A329=W$10, $C329, "")</f>
        <v/>
      </c>
      <c r="X329" t="str">
        <f>IF($A329=X$10, $C329, "")</f>
        <v/>
      </c>
      <c r="Y329" t="str">
        <f>IF($A329=Y$10, $C329, "")</f>
        <v>Military Leave National Guard Reserve Law Enforcement Used</v>
      </c>
      <c r="Z329" t="str">
        <f>IF($A329=Z$10, $C329, "")</f>
        <v/>
      </c>
      <c r="AB329" t="str">
        <f>IF($D329=AB$10, $F329, "")</f>
        <v/>
      </c>
      <c r="AC329" t="str">
        <f>IF($D329=AC$10, $F329, "")</f>
        <v/>
      </c>
      <c r="AD329" t="str">
        <f>IF($D329=AD$10, $F329, "")</f>
        <v/>
      </c>
      <c r="AE329" t="str">
        <f>IF($D329=AE$10, $F329, "")</f>
        <v>Military Leave National Guard Reserve Law Enforcement Holiday Worked Used</v>
      </c>
      <c r="AF329" t="str">
        <f>IF($D329=AF$10, $F329, "")</f>
        <v/>
      </c>
      <c r="AH329">
        <f>COUNTIF(AI$11:AI$2024, AI329)</f>
        <v>1</v>
      </c>
      <c r="AI329" t="str">
        <f>V329&amp;AB329&amp;W329&amp;AC329&amp;X329&amp;AD329&amp;Y329&amp;AE329&amp;Z329&amp;AF329</f>
        <v>Military Leave National Guard Reserve Law Enforcement UsedMilitary Leave National Guard Reserve Law Enforcement Holiday Worked Used</v>
      </c>
      <c r="AJ329">
        <f>IF(ROW()=11,1,IF(AK328+1=AK329,AJ328,AJ328+1))</f>
        <v>280</v>
      </c>
      <c r="AK329">
        <f>IF(AI329=AI328, AK328+1, 1)</f>
        <v>1</v>
      </c>
      <c r="AL329" s="26" t="str">
        <f>AM329&amp;AN329</f>
        <v>IBC72Military Leave National Guard Reserve Law Enforcement Used12374IBC05MMilitary Leave National Guard Reserve Law Enforcement Holiday Worked Used</v>
      </c>
      <c r="AM329" t="str">
        <f>K329</f>
        <v>IBC72Military Leave National Guard Reserve Law Enforcement Used</v>
      </c>
      <c r="AN329" t="str">
        <f>L329</f>
        <v>12374IBC05MMilitary Leave National Guard Reserve Law Enforcement Holiday Worked Used</v>
      </c>
      <c r="AO329">
        <f>COUNTIF(AM$11:AM$1107, AM329)</f>
        <v>3</v>
      </c>
      <c r="AP329">
        <f>COUNTIF(AN$11:AN$1107, AN329)</f>
        <v>2</v>
      </c>
      <c r="AQ329">
        <f>MATCH(AM329, AM$11:AM$1107, 0)</f>
        <v>296</v>
      </c>
      <c r="AR329">
        <f>MATCH(AN329, AN$11:AN$1107, 0)</f>
        <v>319</v>
      </c>
      <c r="AS329">
        <v>9</v>
      </c>
      <c r="AU329" t="str">
        <f>C329</f>
        <v>Military Leave National Guard Reserve Law Enforcement Used</v>
      </c>
      <c r="AV329" t="str">
        <f>IF(F329="", "", F329)</f>
        <v>Military Leave National Guard Reserve Law Enforcement Holiday Worked Used</v>
      </c>
      <c r="AW329" s="13">
        <f>M329</f>
        <v>0.94736842105263164</v>
      </c>
      <c r="AX329" t="e">
        <f>VLOOKUP(AI329, UniquePairs!A$5:A$2000, 1, FALSE)</f>
        <v>#N/A</v>
      </c>
      <c r="AY329" t="str">
        <f>IFERROR(INDEX(UniquePairs!A$5:K$1000, MATCH(AL329, UniquePairs!A$5:A$1000, 0), 10), "")</f>
        <v/>
      </c>
      <c r="AZ329" s="13">
        <f>IF(AY329&lt;&gt;"", AY329, AW329)</f>
        <v>0.94736842105263164</v>
      </c>
      <c r="BA329" t="str">
        <f>IF(AZ329=0,"None",IF(AZ329&lt;0.6,"Weak",IF(AZ329&lt;0.7,"Review",IF(AZ329&lt;0.8,"Good",IF(AZ329&lt;0.9,"Very Good","Solid")))))</f>
        <v>Solid</v>
      </c>
      <c r="BB329" s="28" t="str">
        <f>IF(AJ328=AJ329, BB328, BC329)</f>
        <v>Military Leave National Guard Reserve Law Enforcement Used</v>
      </c>
      <c r="BC329" t="str">
        <f>IF(AV329="",AU329,StringMatch(AU329,AV329,TRUE))</f>
        <v>Military Leave National Guard Reserve Law Enforcement Used</v>
      </c>
      <c r="BD329" t="str">
        <f>TRIM(SUBSTITUTE(SUBSTITUTE(SUBSTITUTE(SUBSTITUTE(SUBSTITUTE(SUBSTITUTE(SUBSTITUTE(SUBSTITUTE(SUBSTITUTE(SUBSTITUTE(AU329,BR329,""),BS329,""),BT329,""),BU329,""),BV329,""),BW329,""),BX329,""),BY329,""),BZ329,""),CA329,""))</f>
        <v/>
      </c>
      <c r="BE329" t="str">
        <f>TRIM(SUBSTITUTE(SUBSTITUTE(SUBSTITUTE(SUBSTITUTE(SUBSTITUTE(SUBSTITUTE(SUBSTITUTE(SUBSTITUTE(SUBSTITUTE(SUBSTITUTE(AV329,BH329,""),BI329,""),BJ329,""),BK329,""),BL329,""),BM329,""),BN329,""),BO329,""),BP329,""),BQ329,""))</f>
        <v>Holiday Worked</v>
      </c>
      <c r="BF329" s="21">
        <f>LEN(AU329)-LEN(SUBSTITUTE(AU329," ",""))</f>
        <v>7</v>
      </c>
      <c r="BG329" s="21">
        <f>LEN(AV329)-LEN(SUBSTITUTE(AV329," ",""))</f>
        <v>9</v>
      </c>
      <c r="BH329" s="21" t="str">
        <f>IF(BF329=0,AU329,findspace($AU329,BH$10))</f>
        <v>Military</v>
      </c>
      <c r="BI329" s="21" t="str">
        <f>IF(BH329=0,AN329,findspace($AU329,BI$10))</f>
        <v>Leave</v>
      </c>
      <c r="BJ329" s="21" t="str">
        <f>IF(BI329=0,AV329,findspace($AU329,BJ$10))</f>
        <v>National</v>
      </c>
      <c r="BK329" s="21" t="str">
        <f>IF(BJ329=0,AW329,findspace($AU329,BK$10))</f>
        <v>Guard</v>
      </c>
      <c r="BL329" s="21" t="str">
        <f>IF(BK329=0,AX329,findspace($AU329,BL$10))</f>
        <v>Reserve</v>
      </c>
      <c r="BM329" s="21" t="str">
        <f>IF(BL329=0,BF329,findspace($AU329,BM$10))</f>
        <v>Law</v>
      </c>
      <c r="BN329" s="21" t="str">
        <f>IF(BM329=0,BH329,findspace($AU329,BN$10))</f>
        <v>Enforcement</v>
      </c>
      <c r="BO329" s="21" t="str">
        <f>IF(BN329=0,BI329,findspace($AU329,BO$10))</f>
        <v>Used</v>
      </c>
      <c r="BR329" s="21" t="str">
        <f>IF($BG329=0,$AV329,findspace($AV329,BR$10))</f>
        <v>Military</v>
      </c>
      <c r="BS329" s="21" t="str">
        <f>IF($BG329=0,$AV329,findspace($AV329,BS$10))</f>
        <v>Leave</v>
      </c>
      <c r="BT329" s="21" t="str">
        <f>IF($BG329=0,$AV329,findspace($AV329,BT$10))</f>
        <v>National</v>
      </c>
      <c r="BU329" s="21" t="str">
        <f>IF($BG329=0,$AV329,findspace($AV329,BU$10))</f>
        <v>Guard</v>
      </c>
      <c r="BV329" s="21" t="str">
        <f>IF($BG329=0,$AV329,findspace($AV329,BV$10))</f>
        <v>Reserve</v>
      </c>
      <c r="BW329" s="21" t="str">
        <f>IF($BG329=0,$AV329,findspace($AV329,BW$10))</f>
        <v>Law</v>
      </c>
      <c r="BX329" s="21" t="str">
        <f>IF($BG329=0,$AV329,findspace($AV329,BX$10))</f>
        <v>Enforcement</v>
      </c>
      <c r="BY329" s="21" t="str">
        <f>IF($BG329=0,$AV329,findspace($AV329,BY$10))</f>
        <v>Holiday</v>
      </c>
      <c r="BZ329" s="21" t="str">
        <f>IF($BG329=0,$AV329,findspace($AV329,BZ$10))</f>
        <v>Worked</v>
      </c>
      <c r="CA329" s="21" t="str">
        <f>IF($BG329=0,$AV329,findspace($AV329,CA$10))</f>
        <v>Used</v>
      </c>
    </row>
    <row r="330" spans="1:79" x14ac:dyDescent="0.35">
      <c r="A330" t="s">
        <v>1837</v>
      </c>
      <c r="B330" t="s">
        <v>19</v>
      </c>
      <c r="C330" t="s">
        <v>3136</v>
      </c>
      <c r="D330" t="s">
        <v>1837</v>
      </c>
      <c r="E330" t="s">
        <v>3137</v>
      </c>
      <c r="F330" t="s">
        <v>3138</v>
      </c>
      <c r="G330" s="13">
        <v>0.94705882352941184</v>
      </c>
      <c r="I330">
        <v>12374</v>
      </c>
      <c r="J330" t="str">
        <f>K330&amp;L330</f>
        <v>IBC05RMilitary Leave Reserve Technician Used12374IBCRMZMilitary Leave Reserve Technician Used YTD</v>
      </c>
      <c r="K330" t="str">
        <f>A330&amp;B330&amp;C330</f>
        <v>IBC05RMilitary Leave Reserve Technician Used</v>
      </c>
      <c r="L330" t="str">
        <f>I330&amp;D330&amp;E330&amp;F330</f>
        <v>12374IBCRMZMilitary Leave Reserve Technician Used YTD</v>
      </c>
      <c r="M330" s="13">
        <f>G330</f>
        <v>0.94705882352941184</v>
      </c>
      <c r="N330" s="13"/>
      <c r="O330" s="19">
        <v>739</v>
      </c>
      <c r="P330">
        <f>COUNTIF(C$11:C$2024, C330)</f>
        <v>4</v>
      </c>
      <c r="Q330">
        <f>COUNTIF(F$11:F$177, F330)</f>
        <v>0</v>
      </c>
      <c r="R330" t="b">
        <f>A330=D330</f>
        <v>1</v>
      </c>
      <c r="S330" t="b">
        <f>A330&amp;B330&amp;C330=D330&amp;E330&amp;F330</f>
        <v>0</v>
      </c>
      <c r="V330" t="str">
        <f>IF($A330=V$10, $C330, "")</f>
        <v/>
      </c>
      <c r="W330" t="str">
        <f>IF($A330=W$10, $C330, "")</f>
        <v/>
      </c>
      <c r="X330" t="str">
        <f>IF($A330=X$10, $C330, "")</f>
        <v/>
      </c>
      <c r="Y330" t="str">
        <f>IF($A330=Y$10, $C330, "")</f>
        <v>Military Leave Reserve Technician Used</v>
      </c>
      <c r="Z330" t="str">
        <f>IF($A330=Z$10, $C330, "")</f>
        <v/>
      </c>
      <c r="AB330" t="str">
        <f>IF($D330=AB$10, $F330, "")</f>
        <v/>
      </c>
      <c r="AC330" t="str">
        <f>IF($D330=AC$10, $F330, "")</f>
        <v/>
      </c>
      <c r="AD330" t="str">
        <f>IF($D330=AD$10, $F330, "")</f>
        <v/>
      </c>
      <c r="AE330" t="str">
        <f>IF($D330=AE$10, $F330, "")</f>
        <v>Military Leave Reserve Technician Used YTD</v>
      </c>
      <c r="AF330" t="str">
        <f>IF($D330=AF$10, $F330, "")</f>
        <v/>
      </c>
      <c r="AH330">
        <f>COUNTIF(AI$11:AI$2024, AI330)</f>
        <v>2</v>
      </c>
      <c r="AI330" t="str">
        <f>V330&amp;AB330&amp;W330&amp;AC330&amp;X330&amp;AD330&amp;Y330&amp;AE330&amp;Z330&amp;AF330</f>
        <v>Military Leave Reserve Technician UsedMilitary Leave Reserve Technician Used YTD</v>
      </c>
      <c r="AJ330">
        <f>IF(ROW()=11,1,IF(AK329+1=AK330,AJ329,AJ329+1))</f>
        <v>281</v>
      </c>
      <c r="AK330">
        <f>IF(AI330=AI329, AK329+1, 1)</f>
        <v>1</v>
      </c>
      <c r="AL330" s="26" t="str">
        <f>AM330&amp;AN330</f>
        <v>IBC05RMilitary Leave Reserve Technician Used12374IBCRMZMilitary Leave Reserve Technician Used YTD</v>
      </c>
      <c r="AM330" t="str">
        <f>K330</f>
        <v>IBC05RMilitary Leave Reserve Technician Used</v>
      </c>
      <c r="AN330" t="str">
        <f>L330</f>
        <v>12374IBCRMZMilitary Leave Reserve Technician Used YTD</v>
      </c>
      <c r="AO330">
        <f>COUNTIF(AM$11:AM$1107, AM330)</f>
        <v>2</v>
      </c>
      <c r="AP330">
        <f>COUNTIF(AN$11:AN$1107, AN330)</f>
        <v>5</v>
      </c>
      <c r="AQ330">
        <f>MATCH(AM330, AM$11:AM$1107, 0)</f>
        <v>320</v>
      </c>
      <c r="AR330">
        <f>MATCH(AN330, AN$11:AN$1107, 0)</f>
        <v>292</v>
      </c>
      <c r="AS330">
        <v>739</v>
      </c>
      <c r="AU330" t="str">
        <f>C330</f>
        <v>Military Leave Reserve Technician Used</v>
      </c>
      <c r="AV330" t="str">
        <f>IF(F330="", "", F330)</f>
        <v>Military Leave Reserve Technician Used YTD</v>
      </c>
      <c r="AW330" s="13">
        <f>M330</f>
        <v>0.94705882352941184</v>
      </c>
      <c r="AX330" t="e">
        <f>VLOOKUP(AI330, UniquePairs!A$5:A$2000, 1, FALSE)</f>
        <v>#N/A</v>
      </c>
      <c r="AY330" t="str">
        <f>IFERROR(INDEX(UniquePairs!A$5:K$1000, MATCH(AL330, UniquePairs!A$5:A$1000, 0), 10), "")</f>
        <v/>
      </c>
      <c r="AZ330" s="13">
        <f>IF(AY330&lt;&gt;"", AY330, AW330)</f>
        <v>0.94705882352941184</v>
      </c>
      <c r="BA330" t="str">
        <f>IF(AZ330=0,"None",IF(AZ330&lt;0.6,"Weak",IF(AZ330&lt;0.7,"Review",IF(AZ330&lt;0.8,"Good",IF(AZ330&lt;0.9,"Very Good","Solid")))))</f>
        <v>Solid</v>
      </c>
      <c r="BB330" s="28" t="str">
        <f>IF(AJ329=AJ330, BB329, BC330)</f>
        <v>Military Leave Reserve Technician Used</v>
      </c>
      <c r="BC330" t="str">
        <f>IF(AV330="",AU330,StringMatch(AU330,AV330,TRUE))</f>
        <v>Military Leave Reserve Technician Used</v>
      </c>
      <c r="BD330" t="str">
        <f>TRIM(SUBSTITUTE(SUBSTITUTE(SUBSTITUTE(SUBSTITUTE(SUBSTITUTE(SUBSTITUTE(SUBSTITUTE(SUBSTITUTE(SUBSTITUTE(SUBSTITUTE(AU330,BR330,""),BS330,""),BT330,""),BU330,""),BV330,""),BW330,""),BX330,""),BY330,""),BZ330,""),CA330,""))</f>
        <v/>
      </c>
      <c r="BE330" t="str">
        <f>TRIM(SUBSTITUTE(SUBSTITUTE(SUBSTITUTE(SUBSTITUTE(SUBSTITUTE(SUBSTITUTE(SUBSTITUTE(SUBSTITUTE(SUBSTITUTE(SUBSTITUTE(AV330,BH330,""),BI330,""),BJ330,""),BK330,""),BL330,""),BM330,""),BN330,""),BO330,""),BP330,""),BQ330,""))</f>
        <v>YTD</v>
      </c>
      <c r="BF330" s="21">
        <f>LEN(AU330)-LEN(SUBSTITUTE(AU330," ",""))</f>
        <v>4</v>
      </c>
      <c r="BG330" s="21">
        <f>LEN(AV330)-LEN(SUBSTITUTE(AV330," ",""))</f>
        <v>5</v>
      </c>
      <c r="BH330" s="21" t="str">
        <f>IF(BF330=0,AU330,findspace($AU330,BH$10))</f>
        <v>Military</v>
      </c>
      <c r="BI330" s="21" t="str">
        <f>IF(BH330=0,AN330,findspace($AU330,BI$10))</f>
        <v>Leave</v>
      </c>
      <c r="BJ330" s="21" t="str">
        <f>IF(BI330=0,AV330,findspace($AU330,BJ$10))</f>
        <v>Reserve</v>
      </c>
      <c r="BK330" s="21" t="str">
        <f>IF(BJ330=0,AW330,findspace($AU330,BK$10))</f>
        <v>Technician</v>
      </c>
      <c r="BL330" s="21" t="str">
        <f>IF(BK330=0,AX330,findspace($AU330,BL$10))</f>
        <v>Used</v>
      </c>
      <c r="BM330" s="21" t="str">
        <f>IF(BL330=0,BF330,findspace($AU330,BM$10))</f>
        <v/>
      </c>
      <c r="BN330" s="21" t="str">
        <f>IF(BM330=0,BH330,findspace($AU330,BN$10))</f>
        <v/>
      </c>
      <c r="BO330" s="21" t="str">
        <f>IF(BN330=0,BI330,findspace($AU330,BO$10))</f>
        <v/>
      </c>
      <c r="BR330" s="21" t="str">
        <f>IF($BG330=0,$AV330,findspace($AV330,BR$10))</f>
        <v>Military</v>
      </c>
      <c r="BS330" s="21" t="str">
        <f>IF($BG330=0,$AV330,findspace($AV330,BS$10))</f>
        <v>Leave</v>
      </c>
      <c r="BT330" s="21" t="str">
        <f>IF($BG330=0,$AV330,findspace($AV330,BT$10))</f>
        <v>Reserve</v>
      </c>
      <c r="BU330" s="21" t="str">
        <f>IF($BG330=0,$AV330,findspace($AV330,BU$10))</f>
        <v>Technician</v>
      </c>
      <c r="BV330" s="21" t="str">
        <f>IF($BG330=0,$AV330,findspace($AV330,BV$10))</f>
        <v>Used</v>
      </c>
      <c r="BW330" s="21" t="str">
        <f>IF($BG330=0,$AV330,findspace($AV330,BW$10))</f>
        <v>YTD</v>
      </c>
      <c r="BX330" s="21" t="str">
        <f>IF($BG330=0,$AV330,findspace($AV330,BX$10))</f>
        <v/>
      </c>
      <c r="BY330" s="21" t="str">
        <f>IF($BG330=0,$AV330,findspace($AV330,BY$10))</f>
        <v/>
      </c>
      <c r="BZ330" s="21" t="str">
        <f>IF($BG330=0,$AV330,findspace($AV330,BZ$10))</f>
        <v/>
      </c>
      <c r="CA330" s="21" t="str">
        <f>IF($BG330=0,$AV330,findspace($AV330,CA$10))</f>
        <v/>
      </c>
    </row>
    <row r="331" spans="1:79" x14ac:dyDescent="0.35">
      <c r="A331" t="s">
        <v>1837</v>
      </c>
      <c r="B331">
        <v>78</v>
      </c>
      <c r="C331" t="s">
        <v>3136</v>
      </c>
      <c r="D331" t="s">
        <v>1837</v>
      </c>
      <c r="E331" t="s">
        <v>3137</v>
      </c>
      <c r="F331" t="s">
        <v>3138</v>
      </c>
      <c r="G331" s="13">
        <v>0.94705882352941184</v>
      </c>
      <c r="I331">
        <v>12374</v>
      </c>
      <c r="J331" t="str">
        <f>K331&amp;L331</f>
        <v>IBC78Military Leave Reserve Technician Used12374IBCRMZMilitary Leave Reserve Technician Used YTD</v>
      </c>
      <c r="K331" t="str">
        <f>A331&amp;B331&amp;C331</f>
        <v>IBC78Military Leave Reserve Technician Used</v>
      </c>
      <c r="L331" t="str">
        <f>I331&amp;D331&amp;E331&amp;F331</f>
        <v>12374IBCRMZMilitary Leave Reserve Technician Used YTD</v>
      </c>
      <c r="M331" s="13">
        <f>G331</f>
        <v>0.94705882352941184</v>
      </c>
      <c r="N331" s="13"/>
      <c r="O331" s="19">
        <v>746</v>
      </c>
      <c r="P331">
        <f>COUNTIF(C$11:C$2024, C331)</f>
        <v>4</v>
      </c>
      <c r="Q331">
        <f>COUNTIF(F$11:F$177, F331)</f>
        <v>0</v>
      </c>
      <c r="R331" t="b">
        <f>A331=D331</f>
        <v>1</v>
      </c>
      <c r="S331" t="b">
        <f>A331&amp;B331&amp;C331=D331&amp;E331&amp;F331</f>
        <v>0</v>
      </c>
      <c r="V331" t="str">
        <f>IF($A331=V$10, $C331, "")</f>
        <v/>
      </c>
      <c r="W331" t="str">
        <f>IF($A331=W$10, $C331, "")</f>
        <v/>
      </c>
      <c r="X331" t="str">
        <f>IF($A331=X$10, $C331, "")</f>
        <v/>
      </c>
      <c r="Y331" t="str">
        <f>IF($A331=Y$10, $C331, "")</f>
        <v>Military Leave Reserve Technician Used</v>
      </c>
      <c r="Z331" t="str">
        <f>IF($A331=Z$10, $C331, "")</f>
        <v/>
      </c>
      <c r="AB331" t="str">
        <f>IF($D331=AB$10, $F331, "")</f>
        <v/>
      </c>
      <c r="AC331" t="str">
        <f>IF($D331=AC$10, $F331, "")</f>
        <v/>
      </c>
      <c r="AD331" t="str">
        <f>IF($D331=AD$10, $F331, "")</f>
        <v/>
      </c>
      <c r="AE331" t="str">
        <f>IF($D331=AE$10, $F331, "")</f>
        <v>Military Leave Reserve Technician Used YTD</v>
      </c>
      <c r="AF331" t="str">
        <f>IF($D331=AF$10, $F331, "")</f>
        <v/>
      </c>
      <c r="AH331">
        <f>COUNTIF(AI$11:AI$2024, AI331)</f>
        <v>2</v>
      </c>
      <c r="AI331" t="str">
        <f>V331&amp;AB331&amp;W331&amp;AC331&amp;X331&amp;AD331&amp;Y331&amp;AE331&amp;Z331&amp;AF331</f>
        <v>Military Leave Reserve Technician UsedMilitary Leave Reserve Technician Used YTD</v>
      </c>
      <c r="AJ331">
        <f>IF(ROW()=11,1,IF(AK330+1=AK331,AJ330,AJ330+1))</f>
        <v>281</v>
      </c>
      <c r="AK331">
        <f>IF(AI331=AI330, AK330+1, 1)</f>
        <v>2</v>
      </c>
      <c r="AL331" s="26" t="str">
        <f>AM331&amp;AN331</f>
        <v>IBC78Military Leave Reserve Technician Used12374IBCRMZMilitary Leave Reserve Technician Used YTD</v>
      </c>
      <c r="AM331" t="str">
        <f>K331</f>
        <v>IBC78Military Leave Reserve Technician Used</v>
      </c>
      <c r="AN331" t="str">
        <f>L331</f>
        <v>12374IBCRMZMilitary Leave Reserve Technician Used YTD</v>
      </c>
      <c r="AO331">
        <f>COUNTIF(AM$11:AM$1107, AM331)</f>
        <v>2</v>
      </c>
      <c r="AP331">
        <f>COUNTIF(AN$11:AN$1107, AN331)</f>
        <v>5</v>
      </c>
      <c r="AQ331">
        <f>MATCH(AM331, AM$11:AM$1107, 0)</f>
        <v>321</v>
      </c>
      <c r="AR331">
        <f>MATCH(AN331, AN$11:AN$1107, 0)</f>
        <v>292</v>
      </c>
      <c r="AS331">
        <v>746</v>
      </c>
      <c r="AU331" t="str">
        <f>C331</f>
        <v>Military Leave Reserve Technician Used</v>
      </c>
      <c r="AV331" t="str">
        <f>IF(F331="", "", F331)</f>
        <v>Military Leave Reserve Technician Used YTD</v>
      </c>
      <c r="AW331" s="13">
        <f>M331</f>
        <v>0.94705882352941184</v>
      </c>
      <c r="AX331" t="e">
        <f>VLOOKUP(AI331, UniquePairs!A$5:A$2000, 1, FALSE)</f>
        <v>#N/A</v>
      </c>
      <c r="AY331" t="str">
        <f>IFERROR(INDEX(UniquePairs!A$5:K$1000, MATCH(AL331, UniquePairs!A$5:A$1000, 0), 10), "")</f>
        <v/>
      </c>
      <c r="AZ331" s="13">
        <f>IF(AY331&lt;&gt;"", AY331, AW331)</f>
        <v>0.94705882352941184</v>
      </c>
      <c r="BA331" t="str">
        <f>IF(AZ331=0,"None",IF(AZ331&lt;0.6,"Weak",IF(AZ331&lt;0.7,"Review",IF(AZ331&lt;0.8,"Good",IF(AZ331&lt;0.9,"Very Good","Solid")))))</f>
        <v>Solid</v>
      </c>
      <c r="BB331" s="28" t="str">
        <f>IF(AJ330=AJ331, BB330, BC331)</f>
        <v>Military Leave Reserve Technician Used</v>
      </c>
      <c r="BC331" t="str">
        <f>IF(AV331="",AU331,StringMatch(AU331,AV331,TRUE))</f>
        <v>Military Leave Reserve Technician Used</v>
      </c>
      <c r="BD331" t="str">
        <f>TRIM(SUBSTITUTE(SUBSTITUTE(SUBSTITUTE(SUBSTITUTE(SUBSTITUTE(SUBSTITUTE(SUBSTITUTE(SUBSTITUTE(SUBSTITUTE(SUBSTITUTE(AU331,BR331,""),BS331,""),BT331,""),BU331,""),BV331,""),BW331,""),BX331,""),BY331,""),BZ331,""),CA331,""))</f>
        <v/>
      </c>
      <c r="BE331" t="str">
        <f>TRIM(SUBSTITUTE(SUBSTITUTE(SUBSTITUTE(SUBSTITUTE(SUBSTITUTE(SUBSTITUTE(SUBSTITUTE(SUBSTITUTE(SUBSTITUTE(SUBSTITUTE(AV331,BH331,""),BI331,""),BJ331,""),BK331,""),BL331,""),BM331,""),BN331,""),BO331,""),BP331,""),BQ331,""))</f>
        <v>YTD</v>
      </c>
      <c r="BF331" s="21">
        <f>LEN(AU331)-LEN(SUBSTITUTE(AU331," ",""))</f>
        <v>4</v>
      </c>
      <c r="BG331" s="21">
        <f>LEN(AV331)-LEN(SUBSTITUTE(AV331," ",""))</f>
        <v>5</v>
      </c>
      <c r="BH331" s="21" t="str">
        <f>IF(BF331=0,AU331,findspace($AU331,BH$10))</f>
        <v>Military</v>
      </c>
      <c r="BI331" s="21" t="str">
        <f>IF(BH331=0,AN331,findspace($AU331,BI$10))</f>
        <v>Leave</v>
      </c>
      <c r="BJ331" s="21" t="str">
        <f>IF(BI331=0,AV331,findspace($AU331,BJ$10))</f>
        <v>Reserve</v>
      </c>
      <c r="BK331" s="21" t="str">
        <f>IF(BJ331=0,AW331,findspace($AU331,BK$10))</f>
        <v>Technician</v>
      </c>
      <c r="BL331" s="21" t="str">
        <f>IF(BK331=0,AX331,findspace($AU331,BL$10))</f>
        <v>Used</v>
      </c>
      <c r="BM331" s="21" t="str">
        <f>IF(BL331=0,BF331,findspace($AU331,BM$10))</f>
        <v/>
      </c>
      <c r="BN331" s="21" t="str">
        <f>IF(BM331=0,BH331,findspace($AU331,BN$10))</f>
        <v/>
      </c>
      <c r="BO331" s="21" t="str">
        <f>IF(BN331=0,BI331,findspace($AU331,BO$10))</f>
        <v/>
      </c>
      <c r="BR331" s="21" t="str">
        <f>IF($BG331=0,$AV331,findspace($AV331,BR$10))</f>
        <v>Military</v>
      </c>
      <c r="BS331" s="21" t="str">
        <f>IF($BG331=0,$AV331,findspace($AV331,BS$10))</f>
        <v>Leave</v>
      </c>
      <c r="BT331" s="21" t="str">
        <f>IF($BG331=0,$AV331,findspace($AV331,BT$10))</f>
        <v>Reserve</v>
      </c>
      <c r="BU331" s="21" t="str">
        <f>IF($BG331=0,$AV331,findspace($AV331,BU$10))</f>
        <v>Technician</v>
      </c>
      <c r="BV331" s="21" t="str">
        <f>IF($BG331=0,$AV331,findspace($AV331,BV$10))</f>
        <v>Used</v>
      </c>
      <c r="BW331" s="21" t="str">
        <f>IF($BG331=0,$AV331,findspace($AV331,BW$10))</f>
        <v>YTD</v>
      </c>
      <c r="BX331" s="21" t="str">
        <f>IF($BG331=0,$AV331,findspace($AV331,BX$10))</f>
        <v/>
      </c>
      <c r="BY331" s="21" t="str">
        <f>IF($BG331=0,$AV331,findspace($AV331,BY$10))</f>
        <v/>
      </c>
      <c r="BZ331" s="21" t="str">
        <f>IF($BG331=0,$AV331,findspace($AV331,BZ$10))</f>
        <v/>
      </c>
      <c r="CA331" s="21" t="str">
        <f>IF($BG331=0,$AV331,findspace($AV331,CA$10))</f>
        <v/>
      </c>
    </row>
    <row r="332" spans="1:79" x14ac:dyDescent="0.35">
      <c r="A332" t="s">
        <v>1837</v>
      </c>
      <c r="B332" t="s">
        <v>3137</v>
      </c>
      <c r="C332" t="s">
        <v>3138</v>
      </c>
      <c r="D332" t="s">
        <v>1837</v>
      </c>
      <c r="E332" t="s">
        <v>19</v>
      </c>
      <c r="F332" t="s">
        <v>3136</v>
      </c>
      <c r="G332" s="13">
        <v>0.94705882352941184</v>
      </c>
      <c r="I332">
        <v>12374</v>
      </c>
      <c r="J332" t="str">
        <f>K332&amp;L332</f>
        <v>IBCRMZMilitary Leave Reserve Technician Used YTD12374IBC05RMilitary Leave Reserve Technician Used</v>
      </c>
      <c r="K332" t="str">
        <f>A332&amp;B332&amp;C332</f>
        <v>IBCRMZMilitary Leave Reserve Technician Used YTD</v>
      </c>
      <c r="L332" t="str">
        <f>I332&amp;D332&amp;E332&amp;F332</f>
        <v>12374IBC05RMilitary Leave Reserve Technician Used</v>
      </c>
      <c r="M332" s="13">
        <f>G332</f>
        <v>0.94705882352941184</v>
      </c>
      <c r="N332" s="13"/>
      <c r="O332" s="19">
        <v>181</v>
      </c>
      <c r="P332">
        <f>COUNTIF(C$11:C$2024, C332)</f>
        <v>3</v>
      </c>
      <c r="Q332">
        <f>COUNTIF(F$11:F$177, F332)</f>
        <v>0</v>
      </c>
      <c r="R332" t="b">
        <f>A332=D332</f>
        <v>1</v>
      </c>
      <c r="S332" t="b">
        <f>A332&amp;B332&amp;C332=D332&amp;E332&amp;F332</f>
        <v>0</v>
      </c>
      <c r="V332" t="str">
        <f>IF($A332=V$10, $C332, "")</f>
        <v/>
      </c>
      <c r="W332" t="str">
        <f>IF($A332=W$10, $C332, "")</f>
        <v/>
      </c>
      <c r="X332" t="str">
        <f>IF($A332=X$10, $C332, "")</f>
        <v/>
      </c>
      <c r="Y332" t="str">
        <f>IF($A332=Y$10, $C332, "")</f>
        <v>Military Leave Reserve Technician Used YTD</v>
      </c>
      <c r="Z332" t="str">
        <f>IF($A332=Z$10, $C332, "")</f>
        <v/>
      </c>
      <c r="AB332" t="str">
        <f>IF($D332=AB$10, $F332, "")</f>
        <v/>
      </c>
      <c r="AC332" t="str">
        <f>IF($D332=AC$10, $F332, "")</f>
        <v/>
      </c>
      <c r="AD332" t="str">
        <f>IF($D332=AD$10, $F332, "")</f>
        <v/>
      </c>
      <c r="AE332" t="str">
        <f>IF($D332=AE$10, $F332, "")</f>
        <v>Military Leave Reserve Technician Used</v>
      </c>
      <c r="AF332" t="str">
        <f>IF($D332=AF$10, $F332, "")</f>
        <v/>
      </c>
      <c r="AH332">
        <f>COUNTIF(AI$11:AI$2024, AI332)</f>
        <v>2</v>
      </c>
      <c r="AI332" t="str">
        <f>V332&amp;AB332&amp;W332&amp;AC332&amp;X332&amp;AD332&amp;Y332&amp;AE332&amp;Z332&amp;AF332</f>
        <v>Military Leave Reserve Technician Used YTDMilitary Leave Reserve Technician Used</v>
      </c>
      <c r="AJ332">
        <f>IF(ROW()=11,1,IF(AK331+1=AK332,AJ331,AJ331+1))</f>
        <v>282</v>
      </c>
      <c r="AK332">
        <f>IF(AI332=AI331, AK331+1, 1)</f>
        <v>1</v>
      </c>
      <c r="AL332" s="26" t="str">
        <f>AM332&amp;AN332</f>
        <v>IBCRMZMilitary Leave Reserve Technician Used YTD12374IBC05RMilitary Leave Reserve Technician Used</v>
      </c>
      <c r="AM332" t="str">
        <f>K332</f>
        <v>IBCRMZMilitary Leave Reserve Technician Used YTD</v>
      </c>
      <c r="AN332" t="str">
        <f>L332</f>
        <v>12374IBC05RMilitary Leave Reserve Technician Used</v>
      </c>
      <c r="AO332">
        <f>COUNTIF(AM$11:AM$1107, AM332)</f>
        <v>3</v>
      </c>
      <c r="AP332">
        <f>COUNTIF(AN$11:AN$1107, AN332)</f>
        <v>3</v>
      </c>
      <c r="AQ332">
        <f>MATCH(AM332, AM$11:AM$1107, 0)</f>
        <v>293</v>
      </c>
      <c r="AR332">
        <f>MATCH(AN332, AN$11:AN$1107, 0)</f>
        <v>322</v>
      </c>
      <c r="AS332">
        <v>181</v>
      </c>
      <c r="AU332" t="str">
        <f>C332</f>
        <v>Military Leave Reserve Technician Used YTD</v>
      </c>
      <c r="AV332" t="str">
        <f>IF(F332="", "", F332)</f>
        <v>Military Leave Reserve Technician Used</v>
      </c>
      <c r="AW332" s="13">
        <f>M332</f>
        <v>0.94705882352941184</v>
      </c>
      <c r="AX332" t="e">
        <f>VLOOKUP(AI332, UniquePairs!A$5:A$2000, 1, FALSE)</f>
        <v>#N/A</v>
      </c>
      <c r="AY332" t="str">
        <f>IFERROR(INDEX(UniquePairs!A$5:K$1000, MATCH(AL332, UniquePairs!A$5:A$1000, 0), 10), "")</f>
        <v/>
      </c>
      <c r="AZ332" s="13">
        <f>IF(AY332&lt;&gt;"", AY332, AW332)</f>
        <v>0.94705882352941184</v>
      </c>
      <c r="BA332" t="str">
        <f>IF(AZ332=0,"None",IF(AZ332&lt;0.6,"Weak",IF(AZ332&lt;0.7,"Review",IF(AZ332&lt;0.8,"Good",IF(AZ332&lt;0.9,"Very Good","Solid")))))</f>
        <v>Solid</v>
      </c>
      <c r="BB332" s="28" t="str">
        <f>IF(AJ331=AJ332, BB331, BC332)</f>
        <v>Military Leave Reserve Technician Used</v>
      </c>
      <c r="BC332" t="str">
        <f>IF(AV332="",AU332,StringMatch(AU332,AV332,TRUE))</f>
        <v>Military Leave Reserve Technician Used</v>
      </c>
      <c r="BD332" t="str">
        <f>TRIM(SUBSTITUTE(SUBSTITUTE(SUBSTITUTE(SUBSTITUTE(SUBSTITUTE(SUBSTITUTE(SUBSTITUTE(SUBSTITUTE(SUBSTITUTE(SUBSTITUTE(AU332,BR332,""),BS332,""),BT332,""),BU332,""),BV332,""),BW332,""),BX332,""),BY332,""),BZ332,""),CA332,""))</f>
        <v>YTD</v>
      </c>
      <c r="BE332" t="str">
        <f>TRIM(SUBSTITUTE(SUBSTITUTE(SUBSTITUTE(SUBSTITUTE(SUBSTITUTE(SUBSTITUTE(SUBSTITUTE(SUBSTITUTE(SUBSTITUTE(SUBSTITUTE(AV332,BH332,""),BI332,""),BJ332,""),BK332,""),BL332,""),BM332,""),BN332,""),BO332,""),BP332,""),BQ332,""))</f>
        <v/>
      </c>
      <c r="BF332" s="21">
        <f>LEN(AU332)-LEN(SUBSTITUTE(AU332," ",""))</f>
        <v>5</v>
      </c>
      <c r="BG332" s="21">
        <f>LEN(AV332)-LEN(SUBSTITUTE(AV332," ",""))</f>
        <v>4</v>
      </c>
      <c r="BH332" s="21" t="str">
        <f>IF(BF332=0,AU332,findspace($AU332,BH$10))</f>
        <v>Military</v>
      </c>
      <c r="BI332" s="21" t="str">
        <f>IF(BH332=0,AN332,findspace($AU332,BI$10))</f>
        <v>Leave</v>
      </c>
      <c r="BJ332" s="21" t="str">
        <f>IF(BI332=0,AV332,findspace($AU332,BJ$10))</f>
        <v>Reserve</v>
      </c>
      <c r="BK332" s="21" t="str">
        <f>IF(BJ332=0,AW332,findspace($AU332,BK$10))</f>
        <v>Technician</v>
      </c>
      <c r="BL332" s="21" t="str">
        <f>IF(BK332=0,AX332,findspace($AU332,BL$10))</f>
        <v>Used</v>
      </c>
      <c r="BM332" s="21" t="str">
        <f>IF(BL332=0,BF332,findspace($AU332,BM$10))</f>
        <v>YTD</v>
      </c>
      <c r="BN332" s="21" t="str">
        <f>IF(BM332=0,BH332,findspace($AU332,BN$10))</f>
        <v/>
      </c>
      <c r="BO332" s="21" t="str">
        <f>IF(BN332=0,BI332,findspace($AU332,BO$10))</f>
        <v/>
      </c>
      <c r="BR332" s="21" t="str">
        <f>IF($BG332=0,$AV332,findspace($AV332,BR$10))</f>
        <v>Military</v>
      </c>
      <c r="BS332" s="21" t="str">
        <f>IF($BG332=0,$AV332,findspace($AV332,BS$10))</f>
        <v>Leave</v>
      </c>
      <c r="BT332" s="21" t="str">
        <f>IF($BG332=0,$AV332,findspace($AV332,BT$10))</f>
        <v>Reserve</v>
      </c>
      <c r="BU332" s="21" t="str">
        <f>IF($BG332=0,$AV332,findspace($AV332,BU$10))</f>
        <v>Technician</v>
      </c>
      <c r="BV332" s="21" t="str">
        <f>IF($BG332=0,$AV332,findspace($AV332,BV$10))</f>
        <v>Used</v>
      </c>
      <c r="BW332" s="21" t="str">
        <f>IF($BG332=0,$AV332,findspace($AV332,BW$10))</f>
        <v/>
      </c>
      <c r="BX332" s="21" t="str">
        <f>IF($BG332=0,$AV332,findspace($AV332,BX$10))</f>
        <v/>
      </c>
      <c r="BY332" s="21" t="str">
        <f>IF($BG332=0,$AV332,findspace($AV332,BY$10))</f>
        <v/>
      </c>
      <c r="BZ332" s="21" t="str">
        <f>IF($BG332=0,$AV332,findspace($AV332,BZ$10))</f>
        <v/>
      </c>
      <c r="CA332" s="21" t="str">
        <f>IF($BG332=0,$AV332,findspace($AV332,CA$10))</f>
        <v/>
      </c>
    </row>
    <row r="333" spans="1:79" x14ac:dyDescent="0.35">
      <c r="A333" t="s">
        <v>1837</v>
      </c>
      <c r="B333" t="s">
        <v>3137</v>
      </c>
      <c r="C333" t="s">
        <v>3138</v>
      </c>
      <c r="D333" t="s">
        <v>1837</v>
      </c>
      <c r="E333">
        <v>78</v>
      </c>
      <c r="F333" t="s">
        <v>3136</v>
      </c>
      <c r="G333" s="13">
        <v>0.94705882352941184</v>
      </c>
      <c r="I333">
        <v>12374</v>
      </c>
      <c r="J333" t="str">
        <f>K333&amp;L333</f>
        <v>IBCRMZMilitary Leave Reserve Technician Used YTD12374IBC78Military Leave Reserve Technician Used</v>
      </c>
      <c r="K333" t="str">
        <f>A333&amp;B333&amp;C333</f>
        <v>IBCRMZMilitary Leave Reserve Technician Used YTD</v>
      </c>
      <c r="L333" t="str">
        <f>I333&amp;D333&amp;E333&amp;F333</f>
        <v>12374IBC78Military Leave Reserve Technician Used</v>
      </c>
      <c r="M333" s="13">
        <f>G333</f>
        <v>0.94705882352941184</v>
      </c>
      <c r="N333" s="13"/>
      <c r="O333" s="19">
        <v>1059</v>
      </c>
      <c r="P333">
        <f>COUNTIF(C$11:C$2024, C333)</f>
        <v>3</v>
      </c>
      <c r="Q333">
        <f>COUNTIF(F$11:F$177, F333)</f>
        <v>0</v>
      </c>
      <c r="R333" t="b">
        <f>A333=D333</f>
        <v>1</v>
      </c>
      <c r="S333" t="b">
        <f>A333&amp;B333&amp;C333=D333&amp;E333&amp;F333</f>
        <v>0</v>
      </c>
      <c r="V333" t="str">
        <f>IF($A333=V$10, $C333, "")</f>
        <v/>
      </c>
      <c r="W333" t="str">
        <f>IF($A333=W$10, $C333, "")</f>
        <v/>
      </c>
      <c r="X333" t="str">
        <f>IF($A333=X$10, $C333, "")</f>
        <v/>
      </c>
      <c r="Y333" t="str">
        <f>IF($A333=Y$10, $C333, "")</f>
        <v>Military Leave Reserve Technician Used YTD</v>
      </c>
      <c r="Z333" t="str">
        <f>IF($A333=Z$10, $C333, "")</f>
        <v/>
      </c>
      <c r="AB333" t="str">
        <f>IF($D333=AB$10, $F333, "")</f>
        <v/>
      </c>
      <c r="AC333" t="str">
        <f>IF($D333=AC$10, $F333, "")</f>
        <v/>
      </c>
      <c r="AD333" t="str">
        <f>IF($D333=AD$10, $F333, "")</f>
        <v/>
      </c>
      <c r="AE333" t="str">
        <f>IF($D333=AE$10, $F333, "")</f>
        <v>Military Leave Reserve Technician Used</v>
      </c>
      <c r="AF333" t="str">
        <f>IF($D333=AF$10, $F333, "")</f>
        <v/>
      </c>
      <c r="AH333">
        <f>COUNTIF(AI$11:AI$2024, AI333)</f>
        <v>2</v>
      </c>
      <c r="AI333" t="str">
        <f>V333&amp;AB333&amp;W333&amp;AC333&amp;X333&amp;AD333&amp;Y333&amp;AE333&amp;Z333&amp;AF333</f>
        <v>Military Leave Reserve Technician Used YTDMilitary Leave Reserve Technician Used</v>
      </c>
      <c r="AJ333">
        <f>IF(ROW()=11,1,IF(AK332+1=AK333,AJ332,AJ332+1))</f>
        <v>282</v>
      </c>
      <c r="AK333">
        <f>IF(AI333=AI332, AK332+1, 1)</f>
        <v>2</v>
      </c>
      <c r="AL333" s="26" t="str">
        <f>AM333&amp;AN333</f>
        <v>IBCRMZMilitary Leave Reserve Technician Used YTD12374IBC78Military Leave Reserve Technician Used</v>
      </c>
      <c r="AM333" t="str">
        <f>K333</f>
        <v>IBCRMZMilitary Leave Reserve Technician Used YTD</v>
      </c>
      <c r="AN333" t="str">
        <f>L333</f>
        <v>12374IBC78Military Leave Reserve Technician Used</v>
      </c>
      <c r="AO333">
        <f>COUNTIF(AM$11:AM$1107, AM333)</f>
        <v>3</v>
      </c>
      <c r="AP333">
        <f>COUNTIF(AN$11:AN$1107, AN333)</f>
        <v>3</v>
      </c>
      <c r="AQ333">
        <f>MATCH(AM333, AM$11:AM$1107, 0)</f>
        <v>293</v>
      </c>
      <c r="AR333">
        <f>MATCH(AN333, AN$11:AN$1107, 0)</f>
        <v>323</v>
      </c>
      <c r="AS333">
        <v>1059</v>
      </c>
      <c r="AU333" t="str">
        <f>C333</f>
        <v>Military Leave Reserve Technician Used YTD</v>
      </c>
      <c r="AV333" t="str">
        <f>IF(F333="", "", F333)</f>
        <v>Military Leave Reserve Technician Used</v>
      </c>
      <c r="AW333" s="13">
        <f>M333</f>
        <v>0.94705882352941184</v>
      </c>
      <c r="AX333" t="e">
        <f>VLOOKUP(AI333, UniquePairs!A$5:A$2000, 1, FALSE)</f>
        <v>#N/A</v>
      </c>
      <c r="AY333" t="str">
        <f>IFERROR(INDEX(UniquePairs!A$5:K$1000, MATCH(AL333, UniquePairs!A$5:A$1000, 0), 10), "")</f>
        <v/>
      </c>
      <c r="AZ333" s="13">
        <f>IF(AY333&lt;&gt;"", AY333, AW333)</f>
        <v>0.94705882352941184</v>
      </c>
      <c r="BA333" t="str">
        <f>IF(AZ333=0,"None",IF(AZ333&lt;0.6,"Weak",IF(AZ333&lt;0.7,"Review",IF(AZ333&lt;0.8,"Good",IF(AZ333&lt;0.9,"Very Good","Solid")))))</f>
        <v>Solid</v>
      </c>
      <c r="BB333" s="28" t="str">
        <f>IF(AJ332=AJ333, BB332, BC333)</f>
        <v>Military Leave Reserve Technician Used</v>
      </c>
      <c r="BC333" t="str">
        <f>IF(AV333="",AU333,StringMatch(AU333,AV333,TRUE))</f>
        <v>Military Leave Reserve Technician Used</v>
      </c>
      <c r="BD333" t="str">
        <f>TRIM(SUBSTITUTE(SUBSTITUTE(SUBSTITUTE(SUBSTITUTE(SUBSTITUTE(SUBSTITUTE(SUBSTITUTE(SUBSTITUTE(SUBSTITUTE(SUBSTITUTE(AU333,BR333,""),BS333,""),BT333,""),BU333,""),BV333,""),BW333,""),BX333,""),BY333,""),BZ333,""),CA333,""))</f>
        <v>YTD</v>
      </c>
      <c r="BE333" t="str">
        <f>TRIM(SUBSTITUTE(SUBSTITUTE(SUBSTITUTE(SUBSTITUTE(SUBSTITUTE(SUBSTITUTE(SUBSTITUTE(SUBSTITUTE(SUBSTITUTE(SUBSTITUTE(AV333,BH333,""),BI333,""),BJ333,""),BK333,""),BL333,""),BM333,""),BN333,""),BO333,""),BP333,""),BQ333,""))</f>
        <v/>
      </c>
      <c r="BF333" s="21">
        <f>LEN(AU333)-LEN(SUBSTITUTE(AU333," ",""))</f>
        <v>5</v>
      </c>
      <c r="BG333" s="21">
        <f>LEN(AV333)-LEN(SUBSTITUTE(AV333," ",""))</f>
        <v>4</v>
      </c>
      <c r="BH333" s="21" t="str">
        <f>IF(BF333=0,AU333,findspace($AU333,BH$10))</f>
        <v>Military</v>
      </c>
      <c r="BI333" s="21" t="str">
        <f>IF(BH333=0,AN333,findspace($AU333,BI$10))</f>
        <v>Leave</v>
      </c>
      <c r="BJ333" s="21" t="str">
        <f>IF(BI333=0,AV333,findspace($AU333,BJ$10))</f>
        <v>Reserve</v>
      </c>
      <c r="BK333" s="21" t="str">
        <f>IF(BJ333=0,AW333,findspace($AU333,BK$10))</f>
        <v>Technician</v>
      </c>
      <c r="BL333" s="21" t="str">
        <f>IF(BK333=0,AX333,findspace($AU333,BL$10))</f>
        <v>Used</v>
      </c>
      <c r="BM333" s="21" t="str">
        <f>IF(BL333=0,BF333,findspace($AU333,BM$10))</f>
        <v>YTD</v>
      </c>
      <c r="BN333" s="21" t="str">
        <f>IF(BM333=0,BH333,findspace($AU333,BN$10))</f>
        <v/>
      </c>
      <c r="BO333" s="21" t="str">
        <f>IF(BN333=0,BI333,findspace($AU333,BO$10))</f>
        <v/>
      </c>
      <c r="BR333" s="21" t="str">
        <f>IF($BG333=0,$AV333,findspace($AV333,BR$10))</f>
        <v>Military</v>
      </c>
      <c r="BS333" s="21" t="str">
        <f>IF($BG333=0,$AV333,findspace($AV333,BS$10))</f>
        <v>Leave</v>
      </c>
      <c r="BT333" s="21" t="str">
        <f>IF($BG333=0,$AV333,findspace($AV333,BT$10))</f>
        <v>Reserve</v>
      </c>
      <c r="BU333" s="21" t="str">
        <f>IF($BG333=0,$AV333,findspace($AV333,BU$10))</f>
        <v>Technician</v>
      </c>
      <c r="BV333" s="21" t="str">
        <f>IF($BG333=0,$AV333,findspace($AV333,BV$10))</f>
        <v>Used</v>
      </c>
      <c r="BW333" s="21" t="str">
        <f>IF($BG333=0,$AV333,findspace($AV333,BW$10))</f>
        <v/>
      </c>
      <c r="BX333" s="21" t="str">
        <f>IF($BG333=0,$AV333,findspace($AV333,BX$10))</f>
        <v/>
      </c>
      <c r="BY333" s="21" t="str">
        <f>IF($BG333=0,$AV333,findspace($AV333,BY$10))</f>
        <v/>
      </c>
      <c r="BZ333" s="21" t="str">
        <f>IF($BG333=0,$AV333,findspace($AV333,BZ$10))</f>
        <v/>
      </c>
      <c r="CA333" s="21" t="str">
        <f>IF($BG333=0,$AV333,findspace($AV333,CA$10))</f>
        <v/>
      </c>
    </row>
    <row r="334" spans="1:79" x14ac:dyDescent="0.35">
      <c r="A334" t="s">
        <v>1837</v>
      </c>
      <c r="B334">
        <v>74</v>
      </c>
      <c r="C334" t="s">
        <v>2951</v>
      </c>
      <c r="D334" t="s">
        <v>1837</v>
      </c>
      <c r="E334">
        <v>72</v>
      </c>
      <c r="F334" t="s">
        <v>3474</v>
      </c>
      <c r="G334" s="13">
        <v>0.94676344834443671</v>
      </c>
      <c r="I334">
        <v>12374</v>
      </c>
      <c r="J334" t="str">
        <f>K334&amp;L334</f>
        <v>IBC74Military Leave DC National Guard Used12374IBC72Military Leave National Guard Reserve Law Enforcement Used</v>
      </c>
      <c r="K334" t="str">
        <f>A334&amp;B334&amp;C334</f>
        <v>IBC74Military Leave DC National Guard Used</v>
      </c>
      <c r="L334" t="str">
        <f>I334&amp;D334&amp;E334&amp;F334</f>
        <v>12374IBC72Military Leave National Guard Reserve Law Enforcement Used</v>
      </c>
      <c r="M334" s="13">
        <f>G334</f>
        <v>0.94676344834443671</v>
      </c>
      <c r="N334" s="13"/>
      <c r="O334" s="19">
        <v>930</v>
      </c>
      <c r="P334">
        <f>COUNTIF(C$11:C$2024, C334)</f>
        <v>3</v>
      </c>
      <c r="Q334">
        <f>COUNTIF(F$11:F$177, F334)</f>
        <v>0</v>
      </c>
      <c r="R334" t="b">
        <f>A334=D334</f>
        <v>1</v>
      </c>
      <c r="S334" t="b">
        <f>A334&amp;B334&amp;C334=D334&amp;E334&amp;F334</f>
        <v>0</v>
      </c>
      <c r="V334" t="str">
        <f>IF($A334=V$10, $C334, "")</f>
        <v/>
      </c>
      <c r="W334" t="str">
        <f>IF($A334=W$10, $C334, "")</f>
        <v/>
      </c>
      <c r="X334" t="str">
        <f>IF($A334=X$10, $C334, "")</f>
        <v/>
      </c>
      <c r="Y334" t="str">
        <f>IF($A334=Y$10, $C334, "")</f>
        <v>Military Leave DC National Guard Used</v>
      </c>
      <c r="Z334" t="str">
        <f>IF($A334=Z$10, $C334, "")</f>
        <v/>
      </c>
      <c r="AB334" t="str">
        <f>IF($D334=AB$10, $F334, "")</f>
        <v/>
      </c>
      <c r="AC334" t="str">
        <f>IF($D334=AC$10, $F334, "")</f>
        <v/>
      </c>
      <c r="AD334" t="str">
        <f>IF($D334=AD$10, $F334, "")</f>
        <v/>
      </c>
      <c r="AE334" t="str">
        <f>IF($D334=AE$10, $F334, "")</f>
        <v>Military Leave National Guard Reserve Law Enforcement Used</v>
      </c>
      <c r="AF334" t="str">
        <f>IF($D334=AF$10, $F334, "")</f>
        <v/>
      </c>
      <c r="AH334">
        <f>COUNTIF(AI$11:AI$2024, AI334)</f>
        <v>1</v>
      </c>
      <c r="AI334" t="str">
        <f>V334&amp;AB334&amp;W334&amp;AC334&amp;X334&amp;AD334&amp;Y334&amp;AE334&amp;Z334&amp;AF334</f>
        <v>Military Leave DC National Guard UsedMilitary Leave National Guard Reserve Law Enforcement Used</v>
      </c>
      <c r="AJ334">
        <f>IF(ROW()=11,1,IF(AK333+1=AK334,AJ333,AJ333+1))</f>
        <v>283</v>
      </c>
      <c r="AK334">
        <f>IF(AI334=AI333, AK333+1, 1)</f>
        <v>1</v>
      </c>
      <c r="AL334" s="26" t="str">
        <f>AM334&amp;AN334</f>
        <v>IBC74Military Leave DC National Guard Used12374IBC72Military Leave National Guard Reserve Law Enforcement Used</v>
      </c>
      <c r="AM334" t="str">
        <f>K334</f>
        <v>IBC74Military Leave DC National Guard Used</v>
      </c>
      <c r="AN334" t="str">
        <f>L334</f>
        <v>12374IBC72Military Leave National Guard Reserve Law Enforcement Used</v>
      </c>
      <c r="AO334">
        <f>COUNTIF(AM$11:AM$1107, AM334)</f>
        <v>3</v>
      </c>
      <c r="AP334">
        <f>COUNTIF(AN$11:AN$1107, AN334)</f>
        <v>3</v>
      </c>
      <c r="AQ334">
        <f>MATCH(AM334, AM$11:AM$1107, 0)</f>
        <v>324</v>
      </c>
      <c r="AR334">
        <f>MATCH(AN334, AN$11:AN$1107, 0)</f>
        <v>297</v>
      </c>
      <c r="AS334">
        <v>930</v>
      </c>
      <c r="AU334" t="str">
        <f>C334</f>
        <v>Military Leave DC National Guard Used</v>
      </c>
      <c r="AV334" t="str">
        <f>IF(F334="", "", F334)</f>
        <v>Military Leave National Guard Reserve Law Enforcement Used</v>
      </c>
      <c r="AW334" s="13">
        <f>M334</f>
        <v>0.94676344834443671</v>
      </c>
      <c r="AX334" t="e">
        <f>VLOOKUP(AI334, UniquePairs!A$5:A$2000, 1, FALSE)</f>
        <v>#N/A</v>
      </c>
      <c r="AY334" t="str">
        <f>IFERROR(INDEX(UniquePairs!A$5:K$1000, MATCH(AL334, UniquePairs!A$5:A$1000, 0), 10), "")</f>
        <v/>
      </c>
      <c r="AZ334" s="13">
        <f>IF(AY334&lt;&gt;"", AY334, AW334)</f>
        <v>0.94676344834443671</v>
      </c>
      <c r="BA334" t="str">
        <f>IF(AZ334=0,"None",IF(AZ334&lt;0.6,"Weak",IF(AZ334&lt;0.7,"Review",IF(AZ334&lt;0.8,"Good",IF(AZ334&lt;0.9,"Very Good","Solid")))))</f>
        <v>Solid</v>
      </c>
      <c r="BB334" s="28" t="str">
        <f>IF(AJ333=AJ334, BB333, BC334)</f>
        <v>Military Leave National Guard Used</v>
      </c>
      <c r="BC334" t="str">
        <f>IF(AV334="",AU334,StringMatch(AU334,AV334,TRUE))</f>
        <v>Military Leave National Guard Used</v>
      </c>
      <c r="BD334" t="str">
        <f>TRIM(SUBSTITUTE(SUBSTITUTE(SUBSTITUTE(SUBSTITUTE(SUBSTITUTE(SUBSTITUTE(SUBSTITUTE(SUBSTITUTE(SUBSTITUTE(SUBSTITUTE(AU334,BR334,""),BS334,""),BT334,""),BU334,""),BV334,""),BW334,""),BX334,""),BY334,""),BZ334,""),CA334,""))</f>
        <v>DC</v>
      </c>
      <c r="BE334" t="str">
        <f>TRIM(SUBSTITUTE(SUBSTITUTE(SUBSTITUTE(SUBSTITUTE(SUBSTITUTE(SUBSTITUTE(SUBSTITUTE(SUBSTITUTE(SUBSTITUTE(SUBSTITUTE(AV334,BH334,""),BI334,""),BJ334,""),BK334,""),BL334,""),BM334,""),BN334,""),BO334,""),BP334,""),BQ334,""))</f>
        <v>Reserve Law Enforcement</v>
      </c>
      <c r="BF334" s="21">
        <f>LEN(AU334)-LEN(SUBSTITUTE(AU334," ",""))</f>
        <v>5</v>
      </c>
      <c r="BG334" s="21">
        <f>LEN(AV334)-LEN(SUBSTITUTE(AV334," ",""))</f>
        <v>7</v>
      </c>
      <c r="BH334" s="21" t="str">
        <f>IF(BF334=0,AU334,findspace($AU334,BH$10))</f>
        <v>Military</v>
      </c>
      <c r="BI334" s="21" t="str">
        <f>IF(BH334=0,AN334,findspace($AU334,BI$10))</f>
        <v>Leave</v>
      </c>
      <c r="BJ334" s="21" t="str">
        <f>IF(BI334=0,AV334,findspace($AU334,BJ$10))</f>
        <v>DC</v>
      </c>
      <c r="BK334" s="21" t="str">
        <f>IF(BJ334=0,AW334,findspace($AU334,BK$10))</f>
        <v>National</v>
      </c>
      <c r="BL334" s="21" t="str">
        <f>IF(BK334=0,AX334,findspace($AU334,BL$10))</f>
        <v>Guard</v>
      </c>
      <c r="BM334" s="21" t="str">
        <f>IF(BL334=0,BF334,findspace($AU334,BM$10))</f>
        <v>Used</v>
      </c>
      <c r="BN334" s="21" t="str">
        <f>IF(BM334=0,BH334,findspace($AU334,BN$10))</f>
        <v/>
      </c>
      <c r="BO334" s="21" t="str">
        <f>IF(BN334=0,BI334,findspace($AU334,BO$10))</f>
        <v/>
      </c>
      <c r="BR334" s="21" t="str">
        <f>IF($BG334=0,$AV334,findspace($AV334,BR$10))</f>
        <v>Military</v>
      </c>
      <c r="BS334" s="21" t="str">
        <f>IF($BG334=0,$AV334,findspace($AV334,BS$10))</f>
        <v>Leave</v>
      </c>
      <c r="BT334" s="21" t="str">
        <f>IF($BG334=0,$AV334,findspace($AV334,BT$10))</f>
        <v>National</v>
      </c>
      <c r="BU334" s="21" t="str">
        <f>IF($BG334=0,$AV334,findspace($AV334,BU$10))</f>
        <v>Guard</v>
      </c>
      <c r="BV334" s="21" t="str">
        <f>IF($BG334=0,$AV334,findspace($AV334,BV$10))</f>
        <v>Reserve</v>
      </c>
      <c r="BW334" s="21" t="str">
        <f>IF($BG334=0,$AV334,findspace($AV334,BW$10))</f>
        <v>Law</v>
      </c>
      <c r="BX334" s="21" t="str">
        <f>IF($BG334=0,$AV334,findspace($AV334,BX$10))</f>
        <v>Enforcement</v>
      </c>
      <c r="BY334" s="21" t="str">
        <f>IF($BG334=0,$AV334,findspace($AV334,BY$10))</f>
        <v>Used</v>
      </c>
      <c r="BZ334" s="21" t="str">
        <f>IF($BG334=0,$AV334,findspace($AV334,BZ$10))</f>
        <v/>
      </c>
      <c r="CA334" s="21" t="str">
        <f>IF($BG334=0,$AV334,findspace($AV334,CA$10))</f>
        <v/>
      </c>
    </row>
    <row r="335" spans="1:79" x14ac:dyDescent="0.35">
      <c r="A335" t="s">
        <v>1837</v>
      </c>
      <c r="B335">
        <v>72</v>
      </c>
      <c r="C335" t="s">
        <v>3474</v>
      </c>
      <c r="D335" t="s">
        <v>1837</v>
      </c>
      <c r="E335">
        <v>74</v>
      </c>
      <c r="F335" t="s">
        <v>2951</v>
      </c>
      <c r="G335" s="13">
        <v>0.94676344834443671</v>
      </c>
      <c r="I335">
        <v>12374</v>
      </c>
      <c r="J335" t="str">
        <f>K335&amp;L335</f>
        <v>IBC72Military Leave National Guard Reserve Law Enforcement Used12374IBC74Military Leave DC National Guard Used</v>
      </c>
      <c r="K335" t="str">
        <f>A335&amp;B335&amp;C335</f>
        <v>IBC72Military Leave National Guard Reserve Law Enforcement Used</v>
      </c>
      <c r="L335" t="str">
        <f>I335&amp;D335&amp;E335&amp;F335</f>
        <v>12374IBC74Military Leave DC National Guard Used</v>
      </c>
      <c r="M335" s="13">
        <f>G335</f>
        <v>0.94676344834443671</v>
      </c>
      <c r="N335" s="13"/>
      <c r="O335" s="19">
        <v>635</v>
      </c>
      <c r="P335">
        <f>COUNTIF(C$11:C$2024, C335)</f>
        <v>3</v>
      </c>
      <c r="Q335">
        <f>COUNTIF(F$11:F$177, F335)</f>
        <v>0</v>
      </c>
      <c r="R335" t="b">
        <f>A335=D335</f>
        <v>1</v>
      </c>
      <c r="S335" t="b">
        <f>A335&amp;B335&amp;C335=D335&amp;E335&amp;F335</f>
        <v>0</v>
      </c>
      <c r="V335" t="str">
        <f>IF($A335=V$10, $C335, "")</f>
        <v/>
      </c>
      <c r="W335" t="str">
        <f>IF($A335=W$10, $C335, "")</f>
        <v/>
      </c>
      <c r="X335" t="str">
        <f>IF($A335=X$10, $C335, "")</f>
        <v/>
      </c>
      <c r="Y335" t="str">
        <f>IF($A335=Y$10, $C335, "")</f>
        <v>Military Leave National Guard Reserve Law Enforcement Used</v>
      </c>
      <c r="Z335" t="str">
        <f>IF($A335=Z$10, $C335, "")</f>
        <v/>
      </c>
      <c r="AB335" t="str">
        <f>IF($D335=AB$10, $F335, "")</f>
        <v/>
      </c>
      <c r="AC335" t="str">
        <f>IF($D335=AC$10, $F335, "")</f>
        <v/>
      </c>
      <c r="AD335" t="str">
        <f>IF($D335=AD$10, $F335, "")</f>
        <v/>
      </c>
      <c r="AE335" t="str">
        <f>IF($D335=AE$10, $F335, "")</f>
        <v>Military Leave DC National Guard Used</v>
      </c>
      <c r="AF335" t="str">
        <f>IF($D335=AF$10, $F335, "")</f>
        <v/>
      </c>
      <c r="AH335">
        <f>COUNTIF(AI$11:AI$2024, AI335)</f>
        <v>1</v>
      </c>
      <c r="AI335" t="str">
        <f>V335&amp;AB335&amp;W335&amp;AC335&amp;X335&amp;AD335&amp;Y335&amp;AE335&amp;Z335&amp;AF335</f>
        <v>Military Leave National Guard Reserve Law Enforcement UsedMilitary Leave DC National Guard Used</v>
      </c>
      <c r="AJ335">
        <f>IF(ROW()=11,1,IF(AK334+1=AK335,AJ334,AJ334+1))</f>
        <v>284</v>
      </c>
      <c r="AK335">
        <f>IF(AI335=AI334, AK334+1, 1)</f>
        <v>1</v>
      </c>
      <c r="AL335" s="26" t="str">
        <f>AM335&amp;AN335</f>
        <v>IBC72Military Leave National Guard Reserve Law Enforcement Used12374IBC74Military Leave DC National Guard Used</v>
      </c>
      <c r="AM335" t="str">
        <f>K335</f>
        <v>IBC72Military Leave National Guard Reserve Law Enforcement Used</v>
      </c>
      <c r="AN335" t="str">
        <f>L335</f>
        <v>12374IBC74Military Leave DC National Guard Used</v>
      </c>
      <c r="AO335">
        <f>COUNTIF(AM$11:AM$1107, AM335)</f>
        <v>3</v>
      </c>
      <c r="AP335">
        <f>COUNTIF(AN$11:AN$1107, AN335)</f>
        <v>5</v>
      </c>
      <c r="AQ335">
        <f>MATCH(AM335, AM$11:AM$1107, 0)</f>
        <v>296</v>
      </c>
      <c r="AR335">
        <f>MATCH(AN335, AN$11:AN$1107, 0)</f>
        <v>325</v>
      </c>
      <c r="AS335">
        <v>635</v>
      </c>
      <c r="AU335" t="str">
        <f>C335</f>
        <v>Military Leave National Guard Reserve Law Enforcement Used</v>
      </c>
      <c r="AV335" t="str">
        <f>IF(F335="", "", F335)</f>
        <v>Military Leave DC National Guard Used</v>
      </c>
      <c r="AW335" s="13">
        <f>M335</f>
        <v>0.94676344834443671</v>
      </c>
      <c r="AX335" t="e">
        <f>VLOOKUP(AI335, UniquePairs!A$5:A$2000, 1, FALSE)</f>
        <v>#N/A</v>
      </c>
      <c r="AY335" t="str">
        <f>IFERROR(INDEX(UniquePairs!A$5:K$1000, MATCH(AL335, UniquePairs!A$5:A$1000, 0), 10), "")</f>
        <v/>
      </c>
      <c r="AZ335" s="13">
        <f>IF(AY335&lt;&gt;"", AY335, AW335)</f>
        <v>0.94676344834443671</v>
      </c>
      <c r="BA335" t="str">
        <f>IF(AZ335=0,"None",IF(AZ335&lt;0.6,"Weak",IF(AZ335&lt;0.7,"Review",IF(AZ335&lt;0.8,"Good",IF(AZ335&lt;0.9,"Very Good","Solid")))))</f>
        <v>Solid</v>
      </c>
      <c r="BB335" s="28" t="str">
        <f>IF(AJ334=AJ335, BB334, BC335)</f>
        <v>Military Leave National Guard Used</v>
      </c>
      <c r="BC335" t="str">
        <f>IF(AV335="",AU335,StringMatch(AU335,AV335,TRUE))</f>
        <v>Military Leave National Guard Used</v>
      </c>
      <c r="BD335" t="str">
        <f>TRIM(SUBSTITUTE(SUBSTITUTE(SUBSTITUTE(SUBSTITUTE(SUBSTITUTE(SUBSTITUTE(SUBSTITUTE(SUBSTITUTE(SUBSTITUTE(SUBSTITUTE(AU335,BR335,""),BS335,""),BT335,""),BU335,""),BV335,""),BW335,""),BX335,""),BY335,""),BZ335,""),CA335,""))</f>
        <v>Reserve Law Enforcement</v>
      </c>
      <c r="BE335" t="str">
        <f>TRIM(SUBSTITUTE(SUBSTITUTE(SUBSTITUTE(SUBSTITUTE(SUBSTITUTE(SUBSTITUTE(SUBSTITUTE(SUBSTITUTE(SUBSTITUTE(SUBSTITUTE(AV335,BH335,""),BI335,""),BJ335,""),BK335,""),BL335,""),BM335,""),BN335,""),BO335,""),BP335,""),BQ335,""))</f>
        <v>DC</v>
      </c>
      <c r="BF335" s="21">
        <f>LEN(AU335)-LEN(SUBSTITUTE(AU335," ",""))</f>
        <v>7</v>
      </c>
      <c r="BG335" s="21">
        <f>LEN(AV335)-LEN(SUBSTITUTE(AV335," ",""))</f>
        <v>5</v>
      </c>
      <c r="BH335" s="21" t="str">
        <f>IF(BF335=0,AU335,findspace($AU335,BH$10))</f>
        <v>Military</v>
      </c>
      <c r="BI335" s="21" t="str">
        <f>IF(BH335=0,AN335,findspace($AU335,BI$10))</f>
        <v>Leave</v>
      </c>
      <c r="BJ335" s="21" t="str">
        <f>IF(BI335=0,AV335,findspace($AU335,BJ$10))</f>
        <v>National</v>
      </c>
      <c r="BK335" s="21" t="str">
        <f>IF(BJ335=0,AW335,findspace($AU335,BK$10))</f>
        <v>Guard</v>
      </c>
      <c r="BL335" s="21" t="str">
        <f>IF(BK335=0,AX335,findspace($AU335,BL$10))</f>
        <v>Reserve</v>
      </c>
      <c r="BM335" s="21" t="str">
        <f>IF(BL335=0,BF335,findspace($AU335,BM$10))</f>
        <v>Law</v>
      </c>
      <c r="BN335" s="21" t="str">
        <f>IF(BM335=0,BH335,findspace($AU335,BN$10))</f>
        <v>Enforcement</v>
      </c>
      <c r="BO335" s="21" t="str">
        <f>IF(BN335=0,BI335,findspace($AU335,BO$10))</f>
        <v>Used</v>
      </c>
      <c r="BR335" s="21" t="str">
        <f>IF($BG335=0,$AV335,findspace($AV335,BR$10))</f>
        <v>Military</v>
      </c>
      <c r="BS335" s="21" t="str">
        <f>IF($BG335=0,$AV335,findspace($AV335,BS$10))</f>
        <v>Leave</v>
      </c>
      <c r="BT335" s="21" t="str">
        <f>IF($BG335=0,$AV335,findspace($AV335,BT$10))</f>
        <v>DC</v>
      </c>
      <c r="BU335" s="21" t="str">
        <f>IF($BG335=0,$AV335,findspace($AV335,BU$10))</f>
        <v>National</v>
      </c>
      <c r="BV335" s="21" t="str">
        <f>IF($BG335=0,$AV335,findspace($AV335,BV$10))</f>
        <v>Guard</v>
      </c>
      <c r="BW335" s="21" t="str">
        <f>IF($BG335=0,$AV335,findspace($AV335,BW$10))</f>
        <v>Used</v>
      </c>
      <c r="BX335" s="21" t="str">
        <f>IF($BG335=0,$AV335,findspace($AV335,BX$10))</f>
        <v/>
      </c>
      <c r="BY335" s="21" t="str">
        <f>IF($BG335=0,$AV335,findspace($AV335,BY$10))</f>
        <v/>
      </c>
      <c r="BZ335" s="21" t="str">
        <f>IF($BG335=0,$AV335,findspace($AV335,BZ$10))</f>
        <v/>
      </c>
      <c r="CA335" s="21" t="str">
        <f>IF($BG335=0,$AV335,findspace($AV335,CA$10))</f>
        <v/>
      </c>
    </row>
    <row r="336" spans="1:79" x14ac:dyDescent="0.35">
      <c r="A336" t="s">
        <v>1837</v>
      </c>
      <c r="B336" t="s">
        <v>2840</v>
      </c>
      <c r="C336" t="s">
        <v>2841</v>
      </c>
      <c r="D336" t="s">
        <v>1837</v>
      </c>
      <c r="E336" t="s">
        <v>2846</v>
      </c>
      <c r="F336" t="s">
        <v>2847</v>
      </c>
      <c r="G336" s="13">
        <v>0.94660862565666837</v>
      </c>
      <c r="I336">
        <v>12374</v>
      </c>
      <c r="J336" t="str">
        <f>K336&amp;L336</f>
        <v>IBC62ZAdministrative Leave Volunteer YTD Balance12374IBC65ZAdministrative Leave Agency Directed YTD Balance</v>
      </c>
      <c r="K336" t="str">
        <f>A336&amp;B336&amp;C336</f>
        <v>IBC62ZAdministrative Leave Volunteer YTD Balance</v>
      </c>
      <c r="L336" t="str">
        <f>I336&amp;D336&amp;E336&amp;F336</f>
        <v>12374IBC65ZAdministrative Leave Agency Directed YTD Balance</v>
      </c>
      <c r="M336" s="13">
        <f>G336</f>
        <v>0.94660862565666837</v>
      </c>
      <c r="N336" s="13"/>
      <c r="O336" s="19">
        <v>373</v>
      </c>
      <c r="P336">
        <f>COUNTIF(C$11:C$2024, C336)</f>
        <v>3</v>
      </c>
      <c r="Q336">
        <f>COUNTIF(F$11:F$177, F336)</f>
        <v>2</v>
      </c>
      <c r="R336" t="b">
        <f>A336=D336</f>
        <v>1</v>
      </c>
      <c r="S336" t="b">
        <f>A336&amp;B336&amp;C336=D336&amp;E336&amp;F336</f>
        <v>0</v>
      </c>
      <c r="V336" t="str">
        <f>IF($A336=V$10, $C336, "")</f>
        <v/>
      </c>
      <c r="W336" t="str">
        <f>IF($A336=W$10, $C336, "")</f>
        <v/>
      </c>
      <c r="X336" t="str">
        <f>IF($A336=X$10, $C336, "")</f>
        <v/>
      </c>
      <c r="Y336" t="str">
        <f>IF($A336=Y$10, $C336, "")</f>
        <v>Administrative Leave Volunteer YTD Balance</v>
      </c>
      <c r="Z336" t="str">
        <f>IF($A336=Z$10, $C336, "")</f>
        <v/>
      </c>
      <c r="AB336" t="str">
        <f>IF($D336=AB$10, $F336, "")</f>
        <v/>
      </c>
      <c r="AC336" t="str">
        <f>IF($D336=AC$10, $F336, "")</f>
        <v/>
      </c>
      <c r="AD336" t="str">
        <f>IF($D336=AD$10, $F336, "")</f>
        <v/>
      </c>
      <c r="AE336" t="str">
        <f>IF($D336=AE$10, $F336, "")</f>
        <v>Administrative Leave Agency Directed YTD Balance</v>
      </c>
      <c r="AF336" t="str">
        <f>IF($D336=AF$10, $F336, "")</f>
        <v/>
      </c>
      <c r="AH336">
        <f>COUNTIF(AI$11:AI$2024, AI336)</f>
        <v>1</v>
      </c>
      <c r="AI336" t="str">
        <f>V336&amp;AB336&amp;W336&amp;AC336&amp;X336&amp;AD336&amp;Y336&amp;AE336&amp;Z336&amp;AF336</f>
        <v>Administrative Leave Volunteer YTD BalanceAdministrative Leave Agency Directed YTD Balance</v>
      </c>
      <c r="AJ336">
        <f>IF(ROW()=11,1,IF(AK335+1=AK336,AJ335,AJ335+1))</f>
        <v>285</v>
      </c>
      <c r="AK336">
        <f>IF(AI336=AI335, AK335+1, 1)</f>
        <v>1</v>
      </c>
      <c r="AL336" s="26" t="str">
        <f>AM336&amp;AN336</f>
        <v>IBC62ZAdministrative Leave Volunteer YTD Balance12374IBC65ZAdministrative Leave Agency Directed YTD Balance</v>
      </c>
      <c r="AM336" t="str">
        <f>K336</f>
        <v>IBC62ZAdministrative Leave Volunteer YTD Balance</v>
      </c>
      <c r="AN336" t="str">
        <f>L336</f>
        <v>12374IBC65ZAdministrative Leave Agency Directed YTD Balance</v>
      </c>
      <c r="AO336">
        <f>COUNTIF(AM$11:AM$1107, AM336)</f>
        <v>3</v>
      </c>
      <c r="AP336">
        <f>COUNTIF(AN$11:AN$1107, AN336)</f>
        <v>6</v>
      </c>
      <c r="AQ336">
        <f>MATCH(AM336, AM$11:AM$1107, 0)</f>
        <v>252</v>
      </c>
      <c r="AR336">
        <f>MATCH(AN336, AN$11:AN$1107, 0)</f>
        <v>86</v>
      </c>
      <c r="AS336">
        <v>373</v>
      </c>
      <c r="AU336" t="str">
        <f>C336</f>
        <v>Administrative Leave Volunteer YTD Balance</v>
      </c>
      <c r="AV336" t="str">
        <f>IF(F336="", "", F336)</f>
        <v>Administrative Leave Agency Directed YTD Balance</v>
      </c>
      <c r="AW336" s="13">
        <f>M336</f>
        <v>0.94660862565666837</v>
      </c>
      <c r="AX336" t="e">
        <f>VLOOKUP(AI336, UniquePairs!A$5:A$2000, 1, FALSE)</f>
        <v>#N/A</v>
      </c>
      <c r="AY336" t="str">
        <f>IFERROR(INDEX(UniquePairs!A$5:K$1000, MATCH(AL336, UniquePairs!A$5:A$1000, 0), 10), "")</f>
        <v/>
      </c>
      <c r="AZ336" s="13">
        <f>IF(AY336&lt;&gt;"", AY336, AW336)</f>
        <v>0.94660862565666837</v>
      </c>
      <c r="BA336" t="str">
        <f>IF(AZ336=0,"None",IF(AZ336&lt;0.6,"Weak",IF(AZ336&lt;0.7,"Review",IF(AZ336&lt;0.8,"Good",IF(AZ336&lt;0.9,"Very Good","Solid")))))</f>
        <v>Solid</v>
      </c>
      <c r="BB336" s="28" t="str">
        <f>IF(AJ335=AJ336, BB335, BC336)</f>
        <v>Administrative Leave YTD Balance</v>
      </c>
      <c r="BC336" t="str">
        <f>IF(AV336="",AU336,StringMatch(AU336,AV336,TRUE))</f>
        <v>Administrative Leave YTD Balance</v>
      </c>
      <c r="BD336" t="str">
        <f>TRIM(SUBSTITUTE(SUBSTITUTE(SUBSTITUTE(SUBSTITUTE(SUBSTITUTE(SUBSTITUTE(SUBSTITUTE(SUBSTITUTE(SUBSTITUTE(SUBSTITUTE(AU336,BR336,""),BS336,""),BT336,""),BU336,""),BV336,""),BW336,""),BX336,""),BY336,""),BZ336,""),CA336,""))</f>
        <v>Volunteer</v>
      </c>
      <c r="BE336" t="str">
        <f>TRIM(SUBSTITUTE(SUBSTITUTE(SUBSTITUTE(SUBSTITUTE(SUBSTITUTE(SUBSTITUTE(SUBSTITUTE(SUBSTITUTE(SUBSTITUTE(SUBSTITUTE(AV336,BH336,""),BI336,""),BJ336,""),BK336,""),BL336,""),BM336,""),BN336,""),BO336,""),BP336,""),BQ336,""))</f>
        <v>Agency Directed</v>
      </c>
      <c r="BF336" s="21">
        <f>LEN(AU336)-LEN(SUBSTITUTE(AU336," ",""))</f>
        <v>4</v>
      </c>
      <c r="BG336" s="21">
        <f>LEN(AV336)-LEN(SUBSTITUTE(AV336," ",""))</f>
        <v>5</v>
      </c>
      <c r="BH336" s="21" t="str">
        <f>IF(BF336=0,AU336,findspace($AU336,BH$10))</f>
        <v>Administrative</v>
      </c>
      <c r="BI336" s="21" t="str">
        <f>IF(BH336=0,AN336,findspace($AU336,BI$10))</f>
        <v>Leave</v>
      </c>
      <c r="BJ336" s="21" t="str">
        <f>IF(BI336=0,AV336,findspace($AU336,BJ$10))</f>
        <v>Volunteer</v>
      </c>
      <c r="BK336" s="21" t="str">
        <f>IF(BJ336=0,AW336,findspace($AU336,BK$10))</f>
        <v>YTD</v>
      </c>
      <c r="BL336" s="21" t="str">
        <f>IF(BK336=0,AX336,findspace($AU336,BL$10))</f>
        <v>Balance</v>
      </c>
      <c r="BM336" s="21" t="str">
        <f>IF(BL336=0,BF336,findspace($AU336,BM$10))</f>
        <v/>
      </c>
      <c r="BN336" s="21" t="str">
        <f>IF(BM336=0,BH336,findspace($AU336,BN$10))</f>
        <v/>
      </c>
      <c r="BO336" s="21" t="str">
        <f>IF(BN336=0,BI336,findspace($AU336,BO$10))</f>
        <v/>
      </c>
      <c r="BR336" s="21" t="str">
        <f>IF($BG336=0,$AV336,findspace($AV336,BR$10))</f>
        <v>Administrative</v>
      </c>
      <c r="BS336" s="21" t="str">
        <f>IF($BG336=0,$AV336,findspace($AV336,BS$10))</f>
        <v>Leave</v>
      </c>
      <c r="BT336" s="21" t="str">
        <f>IF($BG336=0,$AV336,findspace($AV336,BT$10))</f>
        <v>Agency</v>
      </c>
      <c r="BU336" s="21" t="str">
        <f>IF($BG336=0,$AV336,findspace($AV336,BU$10))</f>
        <v>Directed</v>
      </c>
      <c r="BV336" s="21" t="str">
        <f>IF($BG336=0,$AV336,findspace($AV336,BV$10))</f>
        <v>YTD</v>
      </c>
      <c r="BW336" s="21" t="str">
        <f>IF($BG336=0,$AV336,findspace($AV336,BW$10))</f>
        <v>Balance</v>
      </c>
      <c r="BX336" s="21" t="str">
        <f>IF($BG336=0,$AV336,findspace($AV336,BX$10))</f>
        <v/>
      </c>
      <c r="BY336" s="21" t="str">
        <f>IF($BG336=0,$AV336,findspace($AV336,BY$10))</f>
        <v/>
      </c>
      <c r="BZ336" s="21" t="str">
        <f>IF($BG336=0,$AV336,findspace($AV336,BZ$10))</f>
        <v/>
      </c>
      <c r="CA336" s="21" t="str">
        <f>IF($BG336=0,$AV336,findspace($AV336,CA$10))</f>
        <v/>
      </c>
    </row>
    <row r="337" spans="1:79" x14ac:dyDescent="0.35">
      <c r="A337" t="s">
        <v>1837</v>
      </c>
      <c r="B337" t="s">
        <v>2840</v>
      </c>
      <c r="C337" t="s">
        <v>2841</v>
      </c>
      <c r="D337" t="s">
        <v>1837</v>
      </c>
      <c r="E337" t="s">
        <v>150</v>
      </c>
      <c r="F337" t="s">
        <v>2857</v>
      </c>
      <c r="G337" s="13">
        <v>0.94660862565666837</v>
      </c>
      <c r="I337">
        <v>12374</v>
      </c>
      <c r="J337" t="str">
        <f>K337&amp;L337</f>
        <v>IBC62ZAdministrative Leave Volunteer YTD Balance12374IBCPFTAdministrative Leave Physical Fitness YTD Balance</v>
      </c>
      <c r="K337" t="str">
        <f>A337&amp;B337&amp;C337</f>
        <v>IBC62ZAdministrative Leave Volunteer YTD Balance</v>
      </c>
      <c r="L337" t="str">
        <f>I337&amp;D337&amp;E337&amp;F337</f>
        <v>12374IBCPFTAdministrative Leave Physical Fitness YTD Balance</v>
      </c>
      <c r="M337" s="13">
        <f>G337</f>
        <v>0.94660862565666837</v>
      </c>
      <c r="N337" s="13"/>
      <c r="O337" s="19">
        <v>634</v>
      </c>
      <c r="P337">
        <f>COUNTIF(C$11:C$2024, C337)</f>
        <v>3</v>
      </c>
      <c r="Q337">
        <f>COUNTIF(F$11:F$177, F337)</f>
        <v>2</v>
      </c>
      <c r="R337" t="b">
        <f>A337=D337</f>
        <v>1</v>
      </c>
      <c r="S337" t="b">
        <f>A337&amp;B337&amp;C337=D337&amp;E337&amp;F337</f>
        <v>0</v>
      </c>
      <c r="V337" t="str">
        <f>IF($A337=V$10, $C337, "")</f>
        <v/>
      </c>
      <c r="W337" t="str">
        <f>IF($A337=W$10, $C337, "")</f>
        <v/>
      </c>
      <c r="X337" t="str">
        <f>IF($A337=X$10, $C337, "")</f>
        <v/>
      </c>
      <c r="Y337" t="str">
        <f>IF($A337=Y$10, $C337, "")</f>
        <v>Administrative Leave Volunteer YTD Balance</v>
      </c>
      <c r="Z337" t="str">
        <f>IF($A337=Z$10, $C337, "")</f>
        <v/>
      </c>
      <c r="AB337" t="str">
        <f>IF($D337=AB$10, $F337, "")</f>
        <v/>
      </c>
      <c r="AC337" t="str">
        <f>IF($D337=AC$10, $F337, "")</f>
        <v/>
      </c>
      <c r="AD337" t="str">
        <f>IF($D337=AD$10, $F337, "")</f>
        <v/>
      </c>
      <c r="AE337" t="str">
        <f>IF($D337=AE$10, $F337, "")</f>
        <v>Administrative Leave Physical Fitness YTD Balance</v>
      </c>
      <c r="AF337" t="str">
        <f>IF($D337=AF$10, $F337, "")</f>
        <v/>
      </c>
      <c r="AH337">
        <f>COUNTIF(AI$11:AI$2024, AI337)</f>
        <v>1</v>
      </c>
      <c r="AI337" t="str">
        <f>V337&amp;AB337&amp;W337&amp;AC337&amp;X337&amp;AD337&amp;Y337&amp;AE337&amp;Z337&amp;AF337</f>
        <v>Administrative Leave Volunteer YTD BalanceAdministrative Leave Physical Fitness YTD Balance</v>
      </c>
      <c r="AJ337">
        <f>IF(ROW()=11,1,IF(AK336+1=AK337,AJ336,AJ336+1))</f>
        <v>286</v>
      </c>
      <c r="AK337">
        <f>IF(AI337=AI336, AK336+1, 1)</f>
        <v>1</v>
      </c>
      <c r="AL337" s="26" t="str">
        <f>AM337&amp;AN337</f>
        <v>IBC62ZAdministrative Leave Volunteer YTD Balance12374IBCPFTAdministrative Leave Physical Fitness YTD Balance</v>
      </c>
      <c r="AM337" t="str">
        <f>K337</f>
        <v>IBC62ZAdministrative Leave Volunteer YTD Balance</v>
      </c>
      <c r="AN337" t="str">
        <f>L337</f>
        <v>12374IBCPFTAdministrative Leave Physical Fitness YTD Balance</v>
      </c>
      <c r="AO337">
        <f>COUNTIF(AM$11:AM$1107, AM337)</f>
        <v>3</v>
      </c>
      <c r="AP337">
        <f>COUNTIF(AN$11:AN$1107, AN337)</f>
        <v>6</v>
      </c>
      <c r="AQ337">
        <f>MATCH(AM337, AM$11:AM$1107, 0)</f>
        <v>252</v>
      </c>
      <c r="AR337">
        <f>MATCH(AN337, AN$11:AN$1107, 0)</f>
        <v>87</v>
      </c>
      <c r="AS337">
        <v>634</v>
      </c>
      <c r="AU337" t="str">
        <f>C337</f>
        <v>Administrative Leave Volunteer YTD Balance</v>
      </c>
      <c r="AV337" t="str">
        <f>IF(F337="", "", F337)</f>
        <v>Administrative Leave Physical Fitness YTD Balance</v>
      </c>
      <c r="AW337" s="13">
        <f>M337</f>
        <v>0.94660862565666837</v>
      </c>
      <c r="AX337" t="e">
        <f>VLOOKUP(AI337, UniquePairs!A$5:A$2000, 1, FALSE)</f>
        <v>#N/A</v>
      </c>
      <c r="AY337" t="str">
        <f>IFERROR(INDEX(UniquePairs!A$5:K$1000, MATCH(AL337, UniquePairs!A$5:A$1000, 0), 10), "")</f>
        <v/>
      </c>
      <c r="AZ337" s="13">
        <f>IF(AY337&lt;&gt;"", AY337, AW337)</f>
        <v>0.94660862565666837</v>
      </c>
      <c r="BA337" t="str">
        <f>IF(AZ337=0,"None",IF(AZ337&lt;0.6,"Weak",IF(AZ337&lt;0.7,"Review",IF(AZ337&lt;0.8,"Good",IF(AZ337&lt;0.9,"Very Good","Solid")))))</f>
        <v>Solid</v>
      </c>
      <c r="BB337" s="28" t="str">
        <f>IF(AJ336=AJ337, BB336, BC337)</f>
        <v>Administrative Leave YTD Balance</v>
      </c>
      <c r="BC337" t="str">
        <f>IF(AV337="",AU337,StringMatch(AU337,AV337,TRUE))</f>
        <v>Administrative Leave YTD Balance</v>
      </c>
      <c r="BD337" t="str">
        <f>TRIM(SUBSTITUTE(SUBSTITUTE(SUBSTITUTE(SUBSTITUTE(SUBSTITUTE(SUBSTITUTE(SUBSTITUTE(SUBSTITUTE(SUBSTITUTE(SUBSTITUTE(AU337,BR337,""),BS337,""),BT337,""),BU337,""),BV337,""),BW337,""),BX337,""),BY337,""),BZ337,""),CA337,""))</f>
        <v>Volunteer</v>
      </c>
      <c r="BE337" t="str">
        <f>TRIM(SUBSTITUTE(SUBSTITUTE(SUBSTITUTE(SUBSTITUTE(SUBSTITUTE(SUBSTITUTE(SUBSTITUTE(SUBSTITUTE(SUBSTITUTE(SUBSTITUTE(AV337,BH337,""),BI337,""),BJ337,""),BK337,""),BL337,""),BM337,""),BN337,""),BO337,""),BP337,""),BQ337,""))</f>
        <v>Physical Fitness</v>
      </c>
      <c r="BF337" s="21">
        <f>LEN(AU337)-LEN(SUBSTITUTE(AU337," ",""))</f>
        <v>4</v>
      </c>
      <c r="BG337" s="21">
        <f>LEN(AV337)-LEN(SUBSTITUTE(AV337," ",""))</f>
        <v>5</v>
      </c>
      <c r="BH337" s="21" t="str">
        <f>IF(BF337=0,AU337,findspace($AU337,BH$10))</f>
        <v>Administrative</v>
      </c>
      <c r="BI337" s="21" t="str">
        <f>IF(BH337=0,AN337,findspace($AU337,BI$10))</f>
        <v>Leave</v>
      </c>
      <c r="BJ337" s="21" t="str">
        <f>IF(BI337=0,AV337,findspace($AU337,BJ$10))</f>
        <v>Volunteer</v>
      </c>
      <c r="BK337" s="21" t="str">
        <f>IF(BJ337=0,AW337,findspace($AU337,BK$10))</f>
        <v>YTD</v>
      </c>
      <c r="BL337" s="21" t="str">
        <f>IF(BK337=0,AX337,findspace($AU337,BL$10))</f>
        <v>Balance</v>
      </c>
      <c r="BM337" s="21" t="str">
        <f>IF(BL337=0,BF337,findspace($AU337,BM$10))</f>
        <v/>
      </c>
      <c r="BN337" s="21" t="str">
        <f>IF(BM337=0,BH337,findspace($AU337,BN$10))</f>
        <v/>
      </c>
      <c r="BO337" s="21" t="str">
        <f>IF(BN337=0,BI337,findspace($AU337,BO$10))</f>
        <v/>
      </c>
      <c r="BR337" s="21" t="str">
        <f>IF($BG337=0,$AV337,findspace($AV337,BR$10))</f>
        <v>Administrative</v>
      </c>
      <c r="BS337" s="21" t="str">
        <f>IF($BG337=0,$AV337,findspace($AV337,BS$10))</f>
        <v>Leave</v>
      </c>
      <c r="BT337" s="21" t="str">
        <f>IF($BG337=0,$AV337,findspace($AV337,BT$10))</f>
        <v>Physical</v>
      </c>
      <c r="BU337" s="21" t="str">
        <f>IF($BG337=0,$AV337,findspace($AV337,BU$10))</f>
        <v>Fitness</v>
      </c>
      <c r="BV337" s="21" t="str">
        <f>IF($BG337=0,$AV337,findspace($AV337,BV$10))</f>
        <v>YTD</v>
      </c>
      <c r="BW337" s="21" t="str">
        <f>IF($BG337=0,$AV337,findspace($AV337,BW$10))</f>
        <v>Balance</v>
      </c>
      <c r="BX337" s="21" t="str">
        <f>IF($BG337=0,$AV337,findspace($AV337,BX$10))</f>
        <v/>
      </c>
      <c r="BY337" s="21" t="str">
        <f>IF($BG337=0,$AV337,findspace($AV337,BY$10))</f>
        <v/>
      </c>
      <c r="BZ337" s="21" t="str">
        <f>IF($BG337=0,$AV337,findspace($AV337,BZ$10))</f>
        <v/>
      </c>
      <c r="CA337" s="21" t="str">
        <f>IF($BG337=0,$AV337,findspace($AV337,CA$10))</f>
        <v/>
      </c>
    </row>
    <row r="338" spans="1:79" x14ac:dyDescent="0.35">
      <c r="A338" t="s">
        <v>1837</v>
      </c>
      <c r="B338" t="s">
        <v>2842</v>
      </c>
      <c r="C338" t="s">
        <v>2843</v>
      </c>
      <c r="D338" t="s">
        <v>1837</v>
      </c>
      <c r="E338" t="s">
        <v>2846</v>
      </c>
      <c r="F338" t="s">
        <v>2847</v>
      </c>
      <c r="G338" s="13">
        <v>0.94660862565666837</v>
      </c>
      <c r="I338">
        <v>12374</v>
      </c>
      <c r="J338" t="str">
        <f>K338&amp;L338</f>
        <v>IBC63ZAdministrative Leave Investigative YTD Balance12374IBC65ZAdministrative Leave Agency Directed YTD Balance</v>
      </c>
      <c r="K338" t="str">
        <f>A338&amp;B338&amp;C338</f>
        <v>IBC63ZAdministrative Leave Investigative YTD Balance</v>
      </c>
      <c r="L338" t="str">
        <f>I338&amp;D338&amp;E338&amp;F338</f>
        <v>12374IBC65ZAdministrative Leave Agency Directed YTD Balance</v>
      </c>
      <c r="M338" s="13">
        <f>G338</f>
        <v>0.94660862565666837</v>
      </c>
      <c r="N338" s="13"/>
      <c r="O338" s="19">
        <v>643</v>
      </c>
      <c r="P338">
        <f>COUNTIF(C$11:C$2024, C338)</f>
        <v>3</v>
      </c>
      <c r="Q338">
        <f>COUNTIF(F$11:F$177, F338)</f>
        <v>2</v>
      </c>
      <c r="R338" t="b">
        <f>A338=D338</f>
        <v>1</v>
      </c>
      <c r="S338" t="b">
        <f>A338&amp;B338&amp;C338=D338&amp;E338&amp;F338</f>
        <v>0</v>
      </c>
      <c r="V338" t="str">
        <f>IF($A338=V$10, $C338, "")</f>
        <v/>
      </c>
      <c r="W338" t="str">
        <f>IF($A338=W$10, $C338, "")</f>
        <v/>
      </c>
      <c r="X338" t="str">
        <f>IF($A338=X$10, $C338, "")</f>
        <v/>
      </c>
      <c r="Y338" t="str">
        <f>IF($A338=Y$10, $C338, "")</f>
        <v>Administrative Leave Investigative YTD Balance</v>
      </c>
      <c r="Z338" t="str">
        <f>IF($A338=Z$10, $C338, "")</f>
        <v/>
      </c>
      <c r="AB338" t="str">
        <f>IF($D338=AB$10, $F338, "")</f>
        <v/>
      </c>
      <c r="AC338" t="str">
        <f>IF($D338=AC$10, $F338, "")</f>
        <v/>
      </c>
      <c r="AD338" t="str">
        <f>IF($D338=AD$10, $F338, "")</f>
        <v/>
      </c>
      <c r="AE338" t="str">
        <f>IF($D338=AE$10, $F338, "")</f>
        <v>Administrative Leave Agency Directed YTD Balance</v>
      </c>
      <c r="AF338" t="str">
        <f>IF($D338=AF$10, $F338, "")</f>
        <v/>
      </c>
      <c r="AH338">
        <f>COUNTIF(AI$11:AI$2024, AI338)</f>
        <v>1</v>
      </c>
      <c r="AI338" t="str">
        <f>V338&amp;AB338&amp;W338&amp;AC338&amp;X338&amp;AD338&amp;Y338&amp;AE338&amp;Z338&amp;AF338</f>
        <v>Administrative Leave Investigative YTD BalanceAdministrative Leave Agency Directed YTD Balance</v>
      </c>
      <c r="AJ338">
        <f>IF(ROW()=11,1,IF(AK337+1=AK338,AJ337,AJ337+1))</f>
        <v>287</v>
      </c>
      <c r="AK338">
        <f>IF(AI338=AI337, AK337+1, 1)</f>
        <v>1</v>
      </c>
      <c r="AL338" s="26" t="str">
        <f>AM338&amp;AN338</f>
        <v>IBC63ZAdministrative Leave Investigative YTD Balance12374IBC65ZAdministrative Leave Agency Directed YTD Balance</v>
      </c>
      <c r="AM338" t="str">
        <f>K338</f>
        <v>IBC63ZAdministrative Leave Investigative YTD Balance</v>
      </c>
      <c r="AN338" t="str">
        <f>L338</f>
        <v>12374IBC65ZAdministrative Leave Agency Directed YTD Balance</v>
      </c>
      <c r="AO338">
        <f>COUNTIF(AM$11:AM$1107, AM338)</f>
        <v>3</v>
      </c>
      <c r="AP338">
        <f>COUNTIF(AN$11:AN$1107, AN338)</f>
        <v>6</v>
      </c>
      <c r="AQ338">
        <f>MATCH(AM338, AM$11:AM$1107, 0)</f>
        <v>253</v>
      </c>
      <c r="AR338">
        <f>MATCH(AN338, AN$11:AN$1107, 0)</f>
        <v>86</v>
      </c>
      <c r="AS338">
        <v>643</v>
      </c>
      <c r="AU338" t="str">
        <f>C338</f>
        <v>Administrative Leave Investigative YTD Balance</v>
      </c>
      <c r="AV338" t="str">
        <f>IF(F338="", "", F338)</f>
        <v>Administrative Leave Agency Directed YTD Balance</v>
      </c>
      <c r="AW338" s="13">
        <f>M338</f>
        <v>0.94660862565666837</v>
      </c>
      <c r="AX338" t="e">
        <f>VLOOKUP(AI338, UniquePairs!A$5:A$2000, 1, FALSE)</f>
        <v>#N/A</v>
      </c>
      <c r="AY338" t="str">
        <f>IFERROR(INDEX(UniquePairs!A$5:K$1000, MATCH(AL338, UniquePairs!A$5:A$1000, 0), 10), "")</f>
        <v/>
      </c>
      <c r="AZ338" s="13">
        <f>IF(AY338&lt;&gt;"", AY338, AW338)</f>
        <v>0.94660862565666837</v>
      </c>
      <c r="BA338" t="str">
        <f>IF(AZ338=0,"None",IF(AZ338&lt;0.6,"Weak",IF(AZ338&lt;0.7,"Review",IF(AZ338&lt;0.8,"Good",IF(AZ338&lt;0.9,"Very Good","Solid")))))</f>
        <v>Solid</v>
      </c>
      <c r="BB338" s="28" t="str">
        <f>IF(AJ337=AJ338, BB337, BC338)</f>
        <v>Administrative Leave YTD Balance</v>
      </c>
      <c r="BC338" t="str">
        <f>IF(AV338="",AU338,StringMatch(AU338,AV338,TRUE))</f>
        <v>Administrative Leave YTD Balance</v>
      </c>
      <c r="BD338" t="str">
        <f>TRIM(SUBSTITUTE(SUBSTITUTE(SUBSTITUTE(SUBSTITUTE(SUBSTITUTE(SUBSTITUTE(SUBSTITUTE(SUBSTITUTE(SUBSTITUTE(SUBSTITUTE(AU338,BR338,""),BS338,""),BT338,""),BU338,""),BV338,""),BW338,""),BX338,""),BY338,""),BZ338,""),CA338,""))</f>
        <v>Investigative</v>
      </c>
      <c r="BE338" t="str">
        <f>TRIM(SUBSTITUTE(SUBSTITUTE(SUBSTITUTE(SUBSTITUTE(SUBSTITUTE(SUBSTITUTE(SUBSTITUTE(SUBSTITUTE(SUBSTITUTE(SUBSTITUTE(AV338,BH338,""),BI338,""),BJ338,""),BK338,""),BL338,""),BM338,""),BN338,""),BO338,""),BP338,""),BQ338,""))</f>
        <v>Agency Directed</v>
      </c>
      <c r="BF338" s="21">
        <f>LEN(AU338)-LEN(SUBSTITUTE(AU338," ",""))</f>
        <v>4</v>
      </c>
      <c r="BG338" s="21">
        <f>LEN(AV338)-LEN(SUBSTITUTE(AV338," ",""))</f>
        <v>5</v>
      </c>
      <c r="BH338" s="21" t="str">
        <f>IF(BF338=0,AU338,findspace($AU338,BH$10))</f>
        <v>Administrative</v>
      </c>
      <c r="BI338" s="21" t="str">
        <f>IF(BH338=0,AN338,findspace($AU338,BI$10))</f>
        <v>Leave</v>
      </c>
      <c r="BJ338" s="21" t="str">
        <f>IF(BI338=0,AV338,findspace($AU338,BJ$10))</f>
        <v>Investigative</v>
      </c>
      <c r="BK338" s="21" t="str">
        <f>IF(BJ338=0,AW338,findspace($AU338,BK$10))</f>
        <v>YTD</v>
      </c>
      <c r="BL338" s="21" t="str">
        <f>IF(BK338=0,AX338,findspace($AU338,BL$10))</f>
        <v>Balance</v>
      </c>
      <c r="BM338" s="21" t="str">
        <f>IF(BL338=0,BF338,findspace($AU338,BM$10))</f>
        <v/>
      </c>
      <c r="BN338" s="21" t="str">
        <f>IF(BM338=0,BH338,findspace($AU338,BN$10))</f>
        <v/>
      </c>
      <c r="BO338" s="21" t="str">
        <f>IF(BN338=0,BI338,findspace($AU338,BO$10))</f>
        <v/>
      </c>
      <c r="BR338" s="21" t="str">
        <f>IF($BG338=0,$AV338,findspace($AV338,BR$10))</f>
        <v>Administrative</v>
      </c>
      <c r="BS338" s="21" t="str">
        <f>IF($BG338=0,$AV338,findspace($AV338,BS$10))</f>
        <v>Leave</v>
      </c>
      <c r="BT338" s="21" t="str">
        <f>IF($BG338=0,$AV338,findspace($AV338,BT$10))</f>
        <v>Agency</v>
      </c>
      <c r="BU338" s="21" t="str">
        <f>IF($BG338=0,$AV338,findspace($AV338,BU$10))</f>
        <v>Directed</v>
      </c>
      <c r="BV338" s="21" t="str">
        <f>IF($BG338=0,$AV338,findspace($AV338,BV$10))</f>
        <v>YTD</v>
      </c>
      <c r="BW338" s="21" t="str">
        <f>IF($BG338=0,$AV338,findspace($AV338,BW$10))</f>
        <v>Balance</v>
      </c>
      <c r="BX338" s="21" t="str">
        <f>IF($BG338=0,$AV338,findspace($AV338,BX$10))</f>
        <v/>
      </c>
      <c r="BY338" s="21" t="str">
        <f>IF($BG338=0,$AV338,findspace($AV338,BY$10))</f>
        <v/>
      </c>
      <c r="BZ338" s="21" t="str">
        <f>IF($BG338=0,$AV338,findspace($AV338,BZ$10))</f>
        <v/>
      </c>
      <c r="CA338" s="21" t="str">
        <f>IF($BG338=0,$AV338,findspace($AV338,CA$10))</f>
        <v/>
      </c>
    </row>
    <row r="339" spans="1:79" x14ac:dyDescent="0.35">
      <c r="A339" t="s">
        <v>1837</v>
      </c>
      <c r="B339" t="s">
        <v>2842</v>
      </c>
      <c r="C339" t="s">
        <v>2843</v>
      </c>
      <c r="D339" t="s">
        <v>1837</v>
      </c>
      <c r="E339" t="s">
        <v>150</v>
      </c>
      <c r="F339" t="s">
        <v>2857</v>
      </c>
      <c r="G339" s="13">
        <v>0.94660862565666837</v>
      </c>
      <c r="I339">
        <v>12374</v>
      </c>
      <c r="J339" t="str">
        <f>K339&amp;L339</f>
        <v>IBC63ZAdministrative Leave Investigative YTD Balance12374IBCPFTAdministrative Leave Physical Fitness YTD Balance</v>
      </c>
      <c r="K339" t="str">
        <f>A339&amp;B339&amp;C339</f>
        <v>IBC63ZAdministrative Leave Investigative YTD Balance</v>
      </c>
      <c r="L339" t="str">
        <f>I339&amp;D339&amp;E339&amp;F339</f>
        <v>12374IBCPFTAdministrative Leave Physical Fitness YTD Balance</v>
      </c>
      <c r="M339" s="13">
        <f>G339</f>
        <v>0.94660862565666837</v>
      </c>
      <c r="N339" s="13"/>
      <c r="O339" s="19">
        <v>871</v>
      </c>
      <c r="P339">
        <f>COUNTIF(C$11:C$2024, C339)</f>
        <v>3</v>
      </c>
      <c r="Q339">
        <f>COUNTIF(F$11:F$177, F339)</f>
        <v>2</v>
      </c>
      <c r="R339" t="b">
        <f>A339=D339</f>
        <v>1</v>
      </c>
      <c r="S339" t="b">
        <f>A339&amp;B339&amp;C339=D339&amp;E339&amp;F339</f>
        <v>0</v>
      </c>
      <c r="V339" t="str">
        <f>IF($A339=V$10, $C339, "")</f>
        <v/>
      </c>
      <c r="W339" t="str">
        <f>IF($A339=W$10, $C339, "")</f>
        <v/>
      </c>
      <c r="X339" t="str">
        <f>IF($A339=X$10, $C339, "")</f>
        <v/>
      </c>
      <c r="Y339" t="str">
        <f>IF($A339=Y$10, $C339, "")</f>
        <v>Administrative Leave Investigative YTD Balance</v>
      </c>
      <c r="Z339" t="str">
        <f>IF($A339=Z$10, $C339, "")</f>
        <v/>
      </c>
      <c r="AB339" t="str">
        <f>IF($D339=AB$10, $F339, "")</f>
        <v/>
      </c>
      <c r="AC339" t="str">
        <f>IF($D339=AC$10, $F339, "")</f>
        <v/>
      </c>
      <c r="AD339" t="str">
        <f>IF($D339=AD$10, $F339, "")</f>
        <v/>
      </c>
      <c r="AE339" t="str">
        <f>IF($D339=AE$10, $F339, "")</f>
        <v>Administrative Leave Physical Fitness YTD Balance</v>
      </c>
      <c r="AF339" t="str">
        <f>IF($D339=AF$10, $F339, "")</f>
        <v/>
      </c>
      <c r="AH339">
        <f>COUNTIF(AI$11:AI$2024, AI339)</f>
        <v>1</v>
      </c>
      <c r="AI339" t="str">
        <f>V339&amp;AB339&amp;W339&amp;AC339&amp;X339&amp;AD339&amp;Y339&amp;AE339&amp;Z339&amp;AF339</f>
        <v>Administrative Leave Investigative YTD BalanceAdministrative Leave Physical Fitness YTD Balance</v>
      </c>
      <c r="AJ339">
        <f>IF(ROW()=11,1,IF(AK338+1=AK339,AJ338,AJ338+1))</f>
        <v>288</v>
      </c>
      <c r="AK339">
        <f>IF(AI339=AI338, AK338+1, 1)</f>
        <v>1</v>
      </c>
      <c r="AL339" s="26" t="str">
        <f>AM339&amp;AN339</f>
        <v>IBC63ZAdministrative Leave Investigative YTD Balance12374IBCPFTAdministrative Leave Physical Fitness YTD Balance</v>
      </c>
      <c r="AM339" t="str">
        <f>K339</f>
        <v>IBC63ZAdministrative Leave Investigative YTD Balance</v>
      </c>
      <c r="AN339" t="str">
        <f>L339</f>
        <v>12374IBCPFTAdministrative Leave Physical Fitness YTD Balance</v>
      </c>
      <c r="AO339">
        <f>COUNTIF(AM$11:AM$1107, AM339)</f>
        <v>3</v>
      </c>
      <c r="AP339">
        <f>COUNTIF(AN$11:AN$1107, AN339)</f>
        <v>6</v>
      </c>
      <c r="AQ339">
        <f>MATCH(AM339, AM$11:AM$1107, 0)</f>
        <v>253</v>
      </c>
      <c r="AR339">
        <f>MATCH(AN339, AN$11:AN$1107, 0)</f>
        <v>87</v>
      </c>
      <c r="AS339">
        <v>871</v>
      </c>
      <c r="AU339" t="str">
        <f>C339</f>
        <v>Administrative Leave Investigative YTD Balance</v>
      </c>
      <c r="AV339" t="str">
        <f>IF(F339="", "", F339)</f>
        <v>Administrative Leave Physical Fitness YTD Balance</v>
      </c>
      <c r="AW339" s="13">
        <f>M339</f>
        <v>0.94660862565666837</v>
      </c>
      <c r="AX339" t="e">
        <f>VLOOKUP(AI339, UniquePairs!A$5:A$2000, 1, FALSE)</f>
        <v>#N/A</v>
      </c>
      <c r="AY339" t="str">
        <f>IFERROR(INDEX(UniquePairs!A$5:K$1000, MATCH(AL339, UniquePairs!A$5:A$1000, 0), 10), "")</f>
        <v/>
      </c>
      <c r="AZ339" s="13">
        <f>IF(AY339&lt;&gt;"", AY339, AW339)</f>
        <v>0.94660862565666837</v>
      </c>
      <c r="BA339" t="str">
        <f>IF(AZ339=0,"None",IF(AZ339&lt;0.6,"Weak",IF(AZ339&lt;0.7,"Review",IF(AZ339&lt;0.8,"Good",IF(AZ339&lt;0.9,"Very Good","Solid")))))</f>
        <v>Solid</v>
      </c>
      <c r="BB339" s="28" t="str">
        <f>IF(AJ338=AJ339, BB338, BC339)</f>
        <v>Administrative Leave YTD Balance</v>
      </c>
      <c r="BC339" t="str">
        <f>IF(AV339="",AU339,StringMatch(AU339,AV339,TRUE))</f>
        <v>Administrative Leave YTD Balance</v>
      </c>
      <c r="BD339" t="str">
        <f>TRIM(SUBSTITUTE(SUBSTITUTE(SUBSTITUTE(SUBSTITUTE(SUBSTITUTE(SUBSTITUTE(SUBSTITUTE(SUBSTITUTE(SUBSTITUTE(SUBSTITUTE(AU339,BR339,""),BS339,""),BT339,""),BU339,""),BV339,""),BW339,""),BX339,""),BY339,""),BZ339,""),CA339,""))</f>
        <v>Investigative</v>
      </c>
      <c r="BE339" t="str">
        <f>TRIM(SUBSTITUTE(SUBSTITUTE(SUBSTITUTE(SUBSTITUTE(SUBSTITUTE(SUBSTITUTE(SUBSTITUTE(SUBSTITUTE(SUBSTITUTE(SUBSTITUTE(AV339,BH339,""),BI339,""),BJ339,""),BK339,""),BL339,""),BM339,""),BN339,""),BO339,""),BP339,""),BQ339,""))</f>
        <v>Physical Fitness</v>
      </c>
      <c r="BF339" s="21">
        <f>LEN(AU339)-LEN(SUBSTITUTE(AU339," ",""))</f>
        <v>4</v>
      </c>
      <c r="BG339" s="21">
        <f>LEN(AV339)-LEN(SUBSTITUTE(AV339," ",""))</f>
        <v>5</v>
      </c>
      <c r="BH339" s="21" t="str">
        <f>IF(BF339=0,AU339,findspace($AU339,BH$10))</f>
        <v>Administrative</v>
      </c>
      <c r="BI339" s="21" t="str">
        <f>IF(BH339=0,AN339,findspace($AU339,BI$10))</f>
        <v>Leave</v>
      </c>
      <c r="BJ339" s="21" t="str">
        <f>IF(BI339=0,AV339,findspace($AU339,BJ$10))</f>
        <v>Investigative</v>
      </c>
      <c r="BK339" s="21" t="str">
        <f>IF(BJ339=0,AW339,findspace($AU339,BK$10))</f>
        <v>YTD</v>
      </c>
      <c r="BL339" s="21" t="str">
        <f>IF(BK339=0,AX339,findspace($AU339,BL$10))</f>
        <v>Balance</v>
      </c>
      <c r="BM339" s="21" t="str">
        <f>IF(BL339=0,BF339,findspace($AU339,BM$10))</f>
        <v/>
      </c>
      <c r="BN339" s="21" t="str">
        <f>IF(BM339=0,BH339,findspace($AU339,BN$10))</f>
        <v/>
      </c>
      <c r="BO339" s="21" t="str">
        <f>IF(BN339=0,BI339,findspace($AU339,BO$10))</f>
        <v/>
      </c>
      <c r="BR339" s="21" t="str">
        <f>IF($BG339=0,$AV339,findspace($AV339,BR$10))</f>
        <v>Administrative</v>
      </c>
      <c r="BS339" s="21" t="str">
        <f>IF($BG339=0,$AV339,findspace($AV339,BS$10))</f>
        <v>Leave</v>
      </c>
      <c r="BT339" s="21" t="str">
        <f>IF($BG339=0,$AV339,findspace($AV339,BT$10))</f>
        <v>Physical</v>
      </c>
      <c r="BU339" s="21" t="str">
        <f>IF($BG339=0,$AV339,findspace($AV339,BU$10))</f>
        <v>Fitness</v>
      </c>
      <c r="BV339" s="21" t="str">
        <f>IF($BG339=0,$AV339,findspace($AV339,BV$10))</f>
        <v>YTD</v>
      </c>
      <c r="BW339" s="21" t="str">
        <f>IF($BG339=0,$AV339,findspace($AV339,BW$10))</f>
        <v>Balance</v>
      </c>
      <c r="BX339" s="21" t="str">
        <f>IF($BG339=0,$AV339,findspace($AV339,BX$10))</f>
        <v/>
      </c>
      <c r="BY339" s="21" t="str">
        <f>IF($BG339=0,$AV339,findspace($AV339,BY$10))</f>
        <v/>
      </c>
      <c r="BZ339" s="21" t="str">
        <f>IF($BG339=0,$AV339,findspace($AV339,BZ$10))</f>
        <v/>
      </c>
      <c r="CA339" s="21" t="str">
        <f>IF($BG339=0,$AV339,findspace($AV339,CA$10))</f>
        <v/>
      </c>
    </row>
    <row r="340" spans="1:79" x14ac:dyDescent="0.35">
      <c r="A340" t="s">
        <v>1839</v>
      </c>
      <c r="B340" t="s">
        <v>2654</v>
      </c>
      <c r="C340" t="s">
        <v>3396</v>
      </c>
      <c r="D340" t="s">
        <v>1836</v>
      </c>
      <c r="E340">
        <v>91</v>
      </c>
      <c r="F340" t="s">
        <v>3438</v>
      </c>
      <c r="G340" s="13">
        <v>0.94653299916457811</v>
      </c>
      <c r="I340">
        <v>12374</v>
      </c>
      <c r="J340" t="str">
        <f>K340&amp;L340</f>
        <v>DFASTWTelework Regular12374GSA91Telework Short Term</v>
      </c>
      <c r="K340" t="str">
        <f>A340&amp;B340&amp;C340</f>
        <v>DFASTWTelework Regular</v>
      </c>
      <c r="L340" t="str">
        <f>I340&amp;D340&amp;E340&amp;F340</f>
        <v>12374GSA91Telework Short Term</v>
      </c>
      <c r="M340" s="13">
        <f>G340</f>
        <v>0.94653299916457811</v>
      </c>
      <c r="N340" s="13"/>
      <c r="O340" s="19">
        <v>1027</v>
      </c>
      <c r="P340">
        <f>COUNTIF(C$11:C$2024, C340)</f>
        <v>3</v>
      </c>
      <c r="Q340">
        <f>COUNTIF(F$11:F$177, F340)</f>
        <v>0</v>
      </c>
      <c r="R340" t="b">
        <f>A340=D340</f>
        <v>0</v>
      </c>
      <c r="S340" t="b">
        <f>A340&amp;B340&amp;C340=D340&amp;E340&amp;F340</f>
        <v>0</v>
      </c>
      <c r="V340" t="str">
        <f>IF($A340=V$10, $C340, "")</f>
        <v>Telework Regular</v>
      </c>
      <c r="W340" t="str">
        <f>IF($A340=W$10, $C340, "")</f>
        <v/>
      </c>
      <c r="X340" t="str">
        <f>IF($A340=X$10, $C340, "")</f>
        <v/>
      </c>
      <c r="Y340" t="str">
        <f>IF($A340=Y$10, $C340, "")</f>
        <v/>
      </c>
      <c r="Z340" t="str">
        <f>IF($A340=Z$10, $C340, "")</f>
        <v/>
      </c>
      <c r="AB340" t="str">
        <f>IF($D340=AB$10, $F340, "")</f>
        <v/>
      </c>
      <c r="AC340" t="str">
        <f>IF($D340=AC$10, $F340, "")</f>
        <v>Telework Short Term</v>
      </c>
      <c r="AD340" t="str">
        <f>IF($D340=AD$10, $F340, "")</f>
        <v/>
      </c>
      <c r="AE340" t="str">
        <f>IF($D340=AE$10, $F340, "")</f>
        <v/>
      </c>
      <c r="AF340" t="str">
        <f>IF($D340=AF$10, $F340, "")</f>
        <v/>
      </c>
      <c r="AH340">
        <f>COUNTIF(AI$11:AI$2024, AI340)</f>
        <v>2</v>
      </c>
      <c r="AI340" t="str">
        <f>V340&amp;AB340&amp;W340&amp;AC340&amp;X340&amp;AD340&amp;Y340&amp;AE340&amp;Z340&amp;AF340</f>
        <v>Telework RegularTelework Short Term</v>
      </c>
      <c r="AJ340">
        <f>IF(ROW()=11,1,IF(AK339+1=AK340,AJ339,AJ339+1))</f>
        <v>289</v>
      </c>
      <c r="AK340">
        <f>IF(AI340=AI339, AK339+1, 1)</f>
        <v>1</v>
      </c>
      <c r="AL340" s="26" t="str">
        <f>AM340&amp;AN340</f>
        <v>DFASTWTelework Regular12374GSA91Telework Short Term</v>
      </c>
      <c r="AM340" t="str">
        <f>K340</f>
        <v>DFASTWTelework Regular</v>
      </c>
      <c r="AN340" t="str">
        <f>L340</f>
        <v>12374GSA91Telework Short Term</v>
      </c>
      <c r="AO340">
        <f>COUNTIF(AM$11:AM$1107, AM340)</f>
        <v>3</v>
      </c>
      <c r="AP340">
        <f>COUNTIF(AN$11:AN$1107, AN340)</f>
        <v>6</v>
      </c>
      <c r="AQ340">
        <f>MATCH(AM340, AM$11:AM$1107, 0)</f>
        <v>283</v>
      </c>
      <c r="AR340">
        <f>MATCH(AN340, AN$11:AN$1107, 0)</f>
        <v>330</v>
      </c>
      <c r="AS340">
        <v>1027</v>
      </c>
      <c r="AU340" t="str">
        <f>C340</f>
        <v>Telework Regular</v>
      </c>
      <c r="AV340" t="str">
        <f>IF(F340="", "", F340)</f>
        <v>Telework Short Term</v>
      </c>
      <c r="AW340" s="13">
        <f>M340</f>
        <v>0.94653299916457811</v>
      </c>
      <c r="AX340" t="e">
        <f>VLOOKUP(AI340, UniquePairs!A$5:A$2000, 1, FALSE)</f>
        <v>#N/A</v>
      </c>
      <c r="AY340" t="str">
        <f>IFERROR(INDEX(UniquePairs!A$5:K$1000, MATCH(AL340, UniquePairs!A$5:A$1000, 0), 10), "")</f>
        <v/>
      </c>
      <c r="AZ340" s="13">
        <f>IF(AY340&lt;&gt;"", AY340, AW340)</f>
        <v>0.94653299916457811</v>
      </c>
      <c r="BA340" t="str">
        <f>IF(AZ340=0,"None",IF(AZ340&lt;0.6,"Weak",IF(AZ340&lt;0.7,"Review",IF(AZ340&lt;0.8,"Good",IF(AZ340&lt;0.9,"Very Good","Solid")))))</f>
        <v>Solid</v>
      </c>
      <c r="BB340" s="28" t="str">
        <f>IF(AJ339=AJ340, BB339, BC340)</f>
        <v>Telework</v>
      </c>
      <c r="BC340" t="str">
        <f>IF(AV340="",AU340,StringMatch(AU340,AV340,TRUE))</f>
        <v>Telework</v>
      </c>
      <c r="BD340" t="str">
        <f>TRIM(SUBSTITUTE(SUBSTITUTE(SUBSTITUTE(SUBSTITUTE(SUBSTITUTE(SUBSTITUTE(SUBSTITUTE(SUBSTITUTE(SUBSTITUTE(SUBSTITUTE(AU340,BR340,""),BS340,""),BT340,""),BU340,""),BV340,""),BW340,""),BX340,""),BY340,""),BZ340,""),CA340,""))</f>
        <v>Regular</v>
      </c>
      <c r="BE340" t="str">
        <f>TRIM(SUBSTITUTE(SUBSTITUTE(SUBSTITUTE(SUBSTITUTE(SUBSTITUTE(SUBSTITUTE(SUBSTITUTE(SUBSTITUTE(SUBSTITUTE(SUBSTITUTE(AV340,BH340,""),BI340,""),BJ340,""),BK340,""),BL340,""),BM340,""),BN340,""),BO340,""),BP340,""),BQ340,""))</f>
        <v>Short Term</v>
      </c>
      <c r="BF340" s="21">
        <f>LEN(AU340)-LEN(SUBSTITUTE(AU340," ",""))</f>
        <v>1</v>
      </c>
      <c r="BG340" s="21">
        <f>LEN(AV340)-LEN(SUBSTITUTE(AV340," ",""))</f>
        <v>2</v>
      </c>
      <c r="BH340" s="21" t="str">
        <f>IF(BF340=0,AU340,findspace($AU340,BH$10))</f>
        <v>Telework</v>
      </c>
      <c r="BI340" s="21" t="str">
        <f>IF(BH340=0,AN340,findspace($AU340,BI$10))</f>
        <v>Regular</v>
      </c>
      <c r="BJ340" s="21" t="str">
        <f>IF(BI340=0,AV340,findspace($AU340,BJ$10))</f>
        <v/>
      </c>
      <c r="BK340" s="21" t="str">
        <f>IF(BJ340=0,AW340,findspace($AU340,BK$10))</f>
        <v/>
      </c>
      <c r="BL340" s="21" t="str">
        <f>IF(BK340=0,AX340,findspace($AU340,BL$10))</f>
        <v/>
      </c>
      <c r="BM340" s="21" t="str">
        <f>IF(BL340=0,BF340,findspace($AU340,BM$10))</f>
        <v/>
      </c>
      <c r="BN340" s="21" t="str">
        <f>IF(BM340=0,BH340,findspace($AU340,BN$10))</f>
        <v/>
      </c>
      <c r="BO340" s="21" t="str">
        <f>IF(BN340=0,BI340,findspace($AU340,BO$10))</f>
        <v/>
      </c>
      <c r="BR340" s="21" t="str">
        <f>IF($BG340=0,$AV340,findspace($AV340,BR$10))</f>
        <v>Telework</v>
      </c>
      <c r="BS340" s="21" t="str">
        <f>IF($BG340=0,$AV340,findspace($AV340,BS$10))</f>
        <v>Short</v>
      </c>
      <c r="BT340" s="21" t="str">
        <f>IF($BG340=0,$AV340,findspace($AV340,BT$10))</f>
        <v>Term</v>
      </c>
      <c r="BU340" s="21" t="str">
        <f>IF($BG340=0,$AV340,findspace($AV340,BU$10))</f>
        <v/>
      </c>
      <c r="BV340" s="21" t="str">
        <f>IF($BG340=0,$AV340,findspace($AV340,BV$10))</f>
        <v/>
      </c>
      <c r="BW340" s="21" t="str">
        <f>IF($BG340=0,$AV340,findspace($AV340,BW$10))</f>
        <v/>
      </c>
      <c r="BX340" s="21" t="str">
        <f>IF($BG340=0,$AV340,findspace($AV340,BX$10))</f>
        <v/>
      </c>
      <c r="BY340" s="21" t="str">
        <f>IF($BG340=0,$AV340,findspace($AV340,BY$10))</f>
        <v/>
      </c>
      <c r="BZ340" s="21" t="str">
        <f>IF($BG340=0,$AV340,findspace($AV340,BZ$10))</f>
        <v/>
      </c>
      <c r="CA340" s="21" t="str">
        <f>IF($BG340=0,$AV340,findspace($AV340,CA$10))</f>
        <v/>
      </c>
    </row>
    <row r="341" spans="1:79" x14ac:dyDescent="0.35">
      <c r="A341" t="s">
        <v>1839</v>
      </c>
      <c r="B341" t="s">
        <v>2654</v>
      </c>
      <c r="C341" t="s">
        <v>3396</v>
      </c>
      <c r="D341" t="s">
        <v>1836</v>
      </c>
      <c r="E341">
        <v>92</v>
      </c>
      <c r="F341" t="s">
        <v>2818</v>
      </c>
      <c r="G341" s="13">
        <v>0.94653299916457811</v>
      </c>
      <c r="I341">
        <v>12374</v>
      </c>
      <c r="J341" t="str">
        <f>K341&amp;L341</f>
        <v>DFASTWTelework Regular12374GSA92Telework Long Term</v>
      </c>
      <c r="K341" t="str">
        <f>A341&amp;B341&amp;C341</f>
        <v>DFASTWTelework Regular</v>
      </c>
      <c r="L341" t="str">
        <f>I341&amp;D341&amp;E341&amp;F341</f>
        <v>12374GSA92Telework Long Term</v>
      </c>
      <c r="M341" s="13">
        <f>G341</f>
        <v>0.94653299916457811</v>
      </c>
      <c r="N341" s="13"/>
      <c r="O341" s="19">
        <v>649</v>
      </c>
      <c r="P341">
        <f>COUNTIF(C$11:C$2024, C341)</f>
        <v>3</v>
      </c>
      <c r="Q341">
        <f>COUNTIF(F$11:F$177, F341)</f>
        <v>0</v>
      </c>
      <c r="R341" t="b">
        <f>A341=D341</f>
        <v>0</v>
      </c>
      <c r="S341" t="b">
        <f>A341&amp;B341&amp;C341=D341&amp;E341&amp;F341</f>
        <v>0</v>
      </c>
      <c r="V341" t="str">
        <f>IF($A341=V$10, $C341, "")</f>
        <v>Telework Regular</v>
      </c>
      <c r="W341" t="str">
        <f>IF($A341=W$10, $C341, "")</f>
        <v/>
      </c>
      <c r="X341" t="str">
        <f>IF($A341=X$10, $C341, "")</f>
        <v/>
      </c>
      <c r="Y341" t="str">
        <f>IF($A341=Y$10, $C341, "")</f>
        <v/>
      </c>
      <c r="Z341" t="str">
        <f>IF($A341=Z$10, $C341, "")</f>
        <v/>
      </c>
      <c r="AB341" t="str">
        <f>IF($D341=AB$10, $F341, "")</f>
        <v/>
      </c>
      <c r="AC341" t="str">
        <f>IF($D341=AC$10, $F341, "")</f>
        <v>Telework Long Term</v>
      </c>
      <c r="AD341" t="str">
        <f>IF($D341=AD$10, $F341, "")</f>
        <v/>
      </c>
      <c r="AE341" t="str">
        <f>IF($D341=AE$10, $F341, "")</f>
        <v/>
      </c>
      <c r="AF341" t="str">
        <f>IF($D341=AF$10, $F341, "")</f>
        <v/>
      </c>
      <c r="AH341">
        <f>COUNTIF(AI$11:AI$2024, AI341)</f>
        <v>2</v>
      </c>
      <c r="AI341" t="str">
        <f>V341&amp;AB341&amp;W341&amp;AC341&amp;X341&amp;AD341&amp;Y341&amp;AE341&amp;Z341&amp;AF341</f>
        <v>Telework RegularTelework Long Term</v>
      </c>
      <c r="AJ341">
        <f>IF(ROW()=11,1,IF(AK340+1=AK341,AJ340,AJ340+1))</f>
        <v>290</v>
      </c>
      <c r="AK341">
        <f>IF(AI341=AI340, AK340+1, 1)</f>
        <v>1</v>
      </c>
      <c r="AL341" s="26" t="str">
        <f>AM341&amp;AN341</f>
        <v>DFASTWTelework Regular12374GSA92Telework Long Term</v>
      </c>
      <c r="AM341" t="str">
        <f>K341</f>
        <v>DFASTWTelework Regular</v>
      </c>
      <c r="AN341" t="str">
        <f>L341</f>
        <v>12374GSA92Telework Long Term</v>
      </c>
      <c r="AO341">
        <f>COUNTIF(AM$11:AM$1107, AM341)</f>
        <v>3</v>
      </c>
      <c r="AP341">
        <f>COUNTIF(AN$11:AN$1107, AN341)</f>
        <v>3</v>
      </c>
      <c r="AQ341">
        <f>MATCH(AM341, AM$11:AM$1107, 0)</f>
        <v>283</v>
      </c>
      <c r="AR341">
        <f>MATCH(AN341, AN$11:AN$1107, 0)</f>
        <v>331</v>
      </c>
      <c r="AS341">
        <v>649</v>
      </c>
      <c r="AU341" t="str">
        <f>C341</f>
        <v>Telework Regular</v>
      </c>
      <c r="AV341" t="str">
        <f>IF(F341="", "", F341)</f>
        <v>Telework Long Term</v>
      </c>
      <c r="AW341" s="13">
        <f>M341</f>
        <v>0.94653299916457811</v>
      </c>
      <c r="AX341" t="e">
        <f>VLOOKUP(AI341, UniquePairs!A$5:A$2000, 1, FALSE)</f>
        <v>#N/A</v>
      </c>
      <c r="AY341" t="str">
        <f>IFERROR(INDEX(UniquePairs!A$5:K$1000, MATCH(AL341, UniquePairs!A$5:A$1000, 0), 10), "")</f>
        <v/>
      </c>
      <c r="AZ341" s="13">
        <f>IF(AY341&lt;&gt;"", AY341, AW341)</f>
        <v>0.94653299916457811</v>
      </c>
      <c r="BA341" t="str">
        <f>IF(AZ341=0,"None",IF(AZ341&lt;0.6,"Weak",IF(AZ341&lt;0.7,"Review",IF(AZ341&lt;0.8,"Good",IF(AZ341&lt;0.9,"Very Good","Solid")))))</f>
        <v>Solid</v>
      </c>
      <c r="BB341" s="28" t="str">
        <f>IF(AJ340=AJ341, BB340, BC341)</f>
        <v>Telework</v>
      </c>
      <c r="BC341" t="str">
        <f>IF(AV341="",AU341,StringMatch(AU341,AV341,TRUE))</f>
        <v>Telework</v>
      </c>
      <c r="BD341" t="str">
        <f>TRIM(SUBSTITUTE(SUBSTITUTE(SUBSTITUTE(SUBSTITUTE(SUBSTITUTE(SUBSTITUTE(SUBSTITUTE(SUBSTITUTE(SUBSTITUTE(SUBSTITUTE(AU341,BR341,""),BS341,""),BT341,""),BU341,""),BV341,""),BW341,""),BX341,""),BY341,""),BZ341,""),CA341,""))</f>
        <v>Regular</v>
      </c>
      <c r="BE341" t="str">
        <f>TRIM(SUBSTITUTE(SUBSTITUTE(SUBSTITUTE(SUBSTITUTE(SUBSTITUTE(SUBSTITUTE(SUBSTITUTE(SUBSTITUTE(SUBSTITUTE(SUBSTITUTE(AV341,BH341,""),BI341,""),BJ341,""),BK341,""),BL341,""),BM341,""),BN341,""),BO341,""),BP341,""),BQ341,""))</f>
        <v>Long Term</v>
      </c>
      <c r="BF341" s="21">
        <f>LEN(AU341)-LEN(SUBSTITUTE(AU341," ",""))</f>
        <v>1</v>
      </c>
      <c r="BG341" s="21">
        <f>LEN(AV341)-LEN(SUBSTITUTE(AV341," ",""))</f>
        <v>2</v>
      </c>
      <c r="BH341" s="21" t="str">
        <f>IF(BF341=0,AU341,findspace($AU341,BH$10))</f>
        <v>Telework</v>
      </c>
      <c r="BI341" s="21" t="str">
        <f>IF(BH341=0,AN341,findspace($AU341,BI$10))</f>
        <v>Regular</v>
      </c>
      <c r="BJ341" s="21" t="str">
        <f>IF(BI341=0,AV341,findspace($AU341,BJ$10))</f>
        <v/>
      </c>
      <c r="BK341" s="21" t="str">
        <f>IF(BJ341=0,AW341,findspace($AU341,BK$10))</f>
        <v/>
      </c>
      <c r="BL341" s="21" t="str">
        <f>IF(BK341=0,AX341,findspace($AU341,BL$10))</f>
        <v/>
      </c>
      <c r="BM341" s="21" t="str">
        <f>IF(BL341=0,BF341,findspace($AU341,BM$10))</f>
        <v/>
      </c>
      <c r="BN341" s="21" t="str">
        <f>IF(BM341=0,BH341,findspace($AU341,BN$10))</f>
        <v/>
      </c>
      <c r="BO341" s="21" t="str">
        <f>IF(BN341=0,BI341,findspace($AU341,BO$10))</f>
        <v/>
      </c>
      <c r="BR341" s="21" t="str">
        <f>IF($BG341=0,$AV341,findspace($AV341,BR$10))</f>
        <v>Telework</v>
      </c>
      <c r="BS341" s="21" t="str">
        <f>IF($BG341=0,$AV341,findspace($AV341,BS$10))</f>
        <v>Long</v>
      </c>
      <c r="BT341" s="21" t="str">
        <f>IF($BG341=0,$AV341,findspace($AV341,BT$10))</f>
        <v>Term</v>
      </c>
      <c r="BU341" s="21" t="str">
        <f>IF($BG341=0,$AV341,findspace($AV341,BU$10))</f>
        <v/>
      </c>
      <c r="BV341" s="21" t="str">
        <f>IF($BG341=0,$AV341,findspace($AV341,BV$10))</f>
        <v/>
      </c>
      <c r="BW341" s="21" t="str">
        <f>IF($BG341=0,$AV341,findspace($AV341,BW$10))</f>
        <v/>
      </c>
      <c r="BX341" s="21" t="str">
        <f>IF($BG341=0,$AV341,findspace($AV341,BX$10))</f>
        <v/>
      </c>
      <c r="BY341" s="21" t="str">
        <f>IF($BG341=0,$AV341,findspace($AV341,BY$10))</f>
        <v/>
      </c>
      <c r="BZ341" s="21" t="str">
        <f>IF($BG341=0,$AV341,findspace($AV341,BZ$10))</f>
        <v/>
      </c>
      <c r="CA341" s="21" t="str">
        <f>IF($BG341=0,$AV341,findspace($AV341,CA$10))</f>
        <v/>
      </c>
    </row>
    <row r="342" spans="1:79" x14ac:dyDescent="0.35">
      <c r="A342" t="s">
        <v>1836</v>
      </c>
      <c r="B342">
        <v>91</v>
      </c>
      <c r="C342" t="s">
        <v>3438</v>
      </c>
      <c r="D342" t="s">
        <v>1839</v>
      </c>
      <c r="E342" t="s">
        <v>2654</v>
      </c>
      <c r="F342" t="s">
        <v>3396</v>
      </c>
      <c r="G342" s="13">
        <v>0.94653299916457811</v>
      </c>
      <c r="I342">
        <v>12374</v>
      </c>
      <c r="J342" t="str">
        <f>K342&amp;L342</f>
        <v>GSA91Telework Short Term12374DFASTWTelework Regular</v>
      </c>
      <c r="K342" t="str">
        <f>A342&amp;B342&amp;C342</f>
        <v>GSA91Telework Short Term</v>
      </c>
      <c r="L342" t="str">
        <f>I342&amp;D342&amp;E342&amp;F342</f>
        <v>12374DFASTWTelework Regular</v>
      </c>
      <c r="M342" s="13">
        <f>G342</f>
        <v>0.94653299916457811</v>
      </c>
      <c r="N342" s="13"/>
      <c r="O342" s="19">
        <v>138</v>
      </c>
      <c r="P342">
        <f>COUNTIF(C$11:C$2024, C342)</f>
        <v>3</v>
      </c>
      <c r="Q342">
        <f>COUNTIF(F$11:F$177, F342)</f>
        <v>0</v>
      </c>
      <c r="R342" t="b">
        <f>A342=D342</f>
        <v>0</v>
      </c>
      <c r="S342" t="b">
        <f>A342&amp;B342&amp;C342=D342&amp;E342&amp;F342</f>
        <v>0</v>
      </c>
      <c r="V342" t="str">
        <f>IF($A342=V$10, $C342, "")</f>
        <v/>
      </c>
      <c r="W342" t="str">
        <f>IF($A342=W$10, $C342, "")</f>
        <v>Telework Short Term</v>
      </c>
      <c r="X342" t="str">
        <f>IF($A342=X$10, $C342, "")</f>
        <v/>
      </c>
      <c r="Y342" t="str">
        <f>IF($A342=Y$10, $C342, "")</f>
        <v/>
      </c>
      <c r="Z342" t="str">
        <f>IF($A342=Z$10, $C342, "")</f>
        <v/>
      </c>
      <c r="AB342" t="str">
        <f>IF($D342=AB$10, $F342, "")</f>
        <v>Telework Regular</v>
      </c>
      <c r="AC342" t="str">
        <f>IF($D342=AC$10, $F342, "")</f>
        <v/>
      </c>
      <c r="AD342" t="str">
        <f>IF($D342=AD$10, $F342, "")</f>
        <v/>
      </c>
      <c r="AE342" t="str">
        <f>IF($D342=AE$10, $F342, "")</f>
        <v/>
      </c>
      <c r="AF342" t="str">
        <f>IF($D342=AF$10, $F342, "")</f>
        <v/>
      </c>
      <c r="AH342">
        <f>COUNTIF(AI$11:AI$2024, AI342)</f>
        <v>2</v>
      </c>
      <c r="AI342" t="str">
        <f>V342&amp;AB342&amp;W342&amp;AC342&amp;X342&amp;AD342&amp;Y342&amp;AE342&amp;Z342&amp;AF342</f>
        <v>Telework RegularTelework Short Term</v>
      </c>
      <c r="AJ342">
        <f>IF(ROW()=11,1,IF(AK341+1=AK342,AJ341,AJ341+1))</f>
        <v>291</v>
      </c>
      <c r="AK342">
        <f>IF(AI342=AI341, AK341+1, 1)</f>
        <v>1</v>
      </c>
      <c r="AL342" s="26" t="str">
        <f>AM342&amp;AN342</f>
        <v>GSA91Telework Short Term12374DFASTWTelework Regular</v>
      </c>
      <c r="AM342" t="str">
        <f>K342</f>
        <v>GSA91Telework Short Term</v>
      </c>
      <c r="AN342" t="str">
        <f>L342</f>
        <v>12374DFASTWTelework Regular</v>
      </c>
      <c r="AO342">
        <f>COUNTIF(AM$11:AM$1107, AM342)</f>
        <v>3</v>
      </c>
      <c r="AP342">
        <f>COUNTIF(AN$11:AN$1107, AN342)</f>
        <v>6</v>
      </c>
      <c r="AQ342">
        <f>MATCH(AM342, AM$11:AM$1107, 0)</f>
        <v>332</v>
      </c>
      <c r="AR342">
        <f>MATCH(AN342, AN$11:AN$1107, 0)</f>
        <v>282</v>
      </c>
      <c r="AS342">
        <v>138</v>
      </c>
      <c r="AU342" t="str">
        <f>C342</f>
        <v>Telework Short Term</v>
      </c>
      <c r="AV342" t="str">
        <f>IF(F342="", "", F342)</f>
        <v>Telework Regular</v>
      </c>
      <c r="AW342" s="13">
        <f>M342</f>
        <v>0.94653299916457811</v>
      </c>
      <c r="AX342" t="e">
        <f>VLOOKUP(AI342, UniquePairs!A$5:A$2000, 1, FALSE)</f>
        <v>#N/A</v>
      </c>
      <c r="AY342" t="str">
        <f>IFERROR(INDEX(UniquePairs!A$5:K$1000, MATCH(AL342, UniquePairs!A$5:A$1000, 0), 10), "")</f>
        <v/>
      </c>
      <c r="AZ342" s="13">
        <f>IF(AY342&lt;&gt;"", AY342, AW342)</f>
        <v>0.94653299916457811</v>
      </c>
      <c r="BA342" t="str">
        <f>IF(AZ342=0,"None",IF(AZ342&lt;0.6,"Weak",IF(AZ342&lt;0.7,"Review",IF(AZ342&lt;0.8,"Good",IF(AZ342&lt;0.9,"Very Good","Solid")))))</f>
        <v>Solid</v>
      </c>
      <c r="BB342" s="28" t="str">
        <f>IF(AJ341=AJ342, BB341, BC342)</f>
        <v>Telework</v>
      </c>
      <c r="BC342" t="str">
        <f>IF(AV342="",AU342,StringMatch(AU342,AV342,TRUE))</f>
        <v>Telework</v>
      </c>
      <c r="BD342" t="str">
        <f>TRIM(SUBSTITUTE(SUBSTITUTE(SUBSTITUTE(SUBSTITUTE(SUBSTITUTE(SUBSTITUTE(SUBSTITUTE(SUBSTITUTE(SUBSTITUTE(SUBSTITUTE(AU342,BR342,""),BS342,""),BT342,""),BU342,""),BV342,""),BW342,""),BX342,""),BY342,""),BZ342,""),CA342,""))</f>
        <v>Short Term</v>
      </c>
      <c r="BE342" t="str">
        <f>TRIM(SUBSTITUTE(SUBSTITUTE(SUBSTITUTE(SUBSTITUTE(SUBSTITUTE(SUBSTITUTE(SUBSTITUTE(SUBSTITUTE(SUBSTITUTE(SUBSTITUTE(AV342,BH342,""),BI342,""),BJ342,""),BK342,""),BL342,""),BM342,""),BN342,""),BO342,""),BP342,""),BQ342,""))</f>
        <v>Regular</v>
      </c>
      <c r="BF342" s="21">
        <f>LEN(AU342)-LEN(SUBSTITUTE(AU342," ",""))</f>
        <v>2</v>
      </c>
      <c r="BG342" s="21">
        <f>LEN(AV342)-LEN(SUBSTITUTE(AV342," ",""))</f>
        <v>1</v>
      </c>
      <c r="BH342" s="21" t="str">
        <f>IF(BF342=0,AU342,findspace($AU342,BH$10))</f>
        <v>Telework</v>
      </c>
      <c r="BI342" s="21" t="str">
        <f>IF(BH342=0,AN342,findspace($AU342,BI$10))</f>
        <v>Short</v>
      </c>
      <c r="BJ342" s="21" t="str">
        <f>IF(BI342=0,AV342,findspace($AU342,BJ$10))</f>
        <v>Term</v>
      </c>
      <c r="BK342" s="21" t="str">
        <f>IF(BJ342=0,AW342,findspace($AU342,BK$10))</f>
        <v/>
      </c>
      <c r="BL342" s="21" t="str">
        <f>IF(BK342=0,AX342,findspace($AU342,BL$10))</f>
        <v/>
      </c>
      <c r="BM342" s="21" t="str">
        <f>IF(BL342=0,BF342,findspace($AU342,BM$10))</f>
        <v/>
      </c>
      <c r="BN342" s="21" t="str">
        <f>IF(BM342=0,BH342,findspace($AU342,BN$10))</f>
        <v/>
      </c>
      <c r="BO342" s="21" t="str">
        <f>IF(BN342=0,BI342,findspace($AU342,BO$10))</f>
        <v/>
      </c>
      <c r="BR342" s="21" t="str">
        <f>IF($BG342=0,$AV342,findspace($AV342,BR$10))</f>
        <v>Telework</v>
      </c>
      <c r="BS342" s="21" t="str">
        <f>IF($BG342=0,$AV342,findspace($AV342,BS$10))</f>
        <v>Regular</v>
      </c>
      <c r="BT342" s="21" t="str">
        <f>IF($BG342=0,$AV342,findspace($AV342,BT$10))</f>
        <v/>
      </c>
      <c r="BU342" s="21" t="str">
        <f>IF($BG342=0,$AV342,findspace($AV342,BU$10))</f>
        <v/>
      </c>
      <c r="BV342" s="21" t="str">
        <f>IF($BG342=0,$AV342,findspace($AV342,BV$10))</f>
        <v/>
      </c>
      <c r="BW342" s="21" t="str">
        <f>IF($BG342=0,$AV342,findspace($AV342,BW$10))</f>
        <v/>
      </c>
      <c r="BX342" s="21" t="str">
        <f>IF($BG342=0,$AV342,findspace($AV342,BX$10))</f>
        <v/>
      </c>
      <c r="BY342" s="21" t="str">
        <f>IF($BG342=0,$AV342,findspace($AV342,BY$10))</f>
        <v/>
      </c>
      <c r="BZ342" s="21" t="str">
        <f>IF($BG342=0,$AV342,findspace($AV342,BZ$10))</f>
        <v/>
      </c>
      <c r="CA342" s="21" t="str">
        <f>IF($BG342=0,$AV342,findspace($AV342,CA$10))</f>
        <v/>
      </c>
    </row>
    <row r="343" spans="1:79" x14ac:dyDescent="0.35">
      <c r="A343" t="s">
        <v>1836</v>
      </c>
      <c r="B343">
        <v>92</v>
      </c>
      <c r="C343" t="s">
        <v>2818</v>
      </c>
      <c r="D343" t="s">
        <v>1839</v>
      </c>
      <c r="E343" t="s">
        <v>2654</v>
      </c>
      <c r="F343" t="s">
        <v>3396</v>
      </c>
      <c r="G343" s="13">
        <v>0.94653299916457811</v>
      </c>
      <c r="I343">
        <v>12374</v>
      </c>
      <c r="J343" t="str">
        <f>K343&amp;L343</f>
        <v>GSA92Telework Long Term12374DFASTWTelework Regular</v>
      </c>
      <c r="K343" t="str">
        <f>A343&amp;B343&amp;C343</f>
        <v>GSA92Telework Long Term</v>
      </c>
      <c r="L343" t="str">
        <f>I343&amp;D343&amp;E343&amp;F343</f>
        <v>12374DFASTWTelework Regular</v>
      </c>
      <c r="M343" s="13">
        <f>G343</f>
        <v>0.94653299916457811</v>
      </c>
      <c r="N343" s="13"/>
      <c r="O343" s="19">
        <v>845</v>
      </c>
      <c r="P343">
        <f>COUNTIF(C$11:C$2024, C343)</f>
        <v>3</v>
      </c>
      <c r="Q343">
        <f>COUNTIF(F$11:F$177, F343)</f>
        <v>0</v>
      </c>
      <c r="R343" t="b">
        <f>A343=D343</f>
        <v>0</v>
      </c>
      <c r="S343" t="b">
        <f>A343&amp;B343&amp;C343=D343&amp;E343&amp;F343</f>
        <v>0</v>
      </c>
      <c r="V343" t="str">
        <f>IF($A343=V$10, $C343, "")</f>
        <v/>
      </c>
      <c r="W343" t="str">
        <f>IF($A343=W$10, $C343, "")</f>
        <v>Telework Long Term</v>
      </c>
      <c r="X343" t="str">
        <f>IF($A343=X$10, $C343, "")</f>
        <v/>
      </c>
      <c r="Y343" t="str">
        <f>IF($A343=Y$10, $C343, "")</f>
        <v/>
      </c>
      <c r="Z343" t="str">
        <f>IF($A343=Z$10, $C343, "")</f>
        <v/>
      </c>
      <c r="AB343" t="str">
        <f>IF($D343=AB$10, $F343, "")</f>
        <v>Telework Regular</v>
      </c>
      <c r="AC343" t="str">
        <f>IF($D343=AC$10, $F343, "")</f>
        <v/>
      </c>
      <c r="AD343" t="str">
        <f>IF($D343=AD$10, $F343, "")</f>
        <v/>
      </c>
      <c r="AE343" t="str">
        <f>IF($D343=AE$10, $F343, "")</f>
        <v/>
      </c>
      <c r="AF343" t="str">
        <f>IF($D343=AF$10, $F343, "")</f>
        <v/>
      </c>
      <c r="AH343">
        <f>COUNTIF(AI$11:AI$2024, AI343)</f>
        <v>2</v>
      </c>
      <c r="AI343" t="str">
        <f>V343&amp;AB343&amp;W343&amp;AC343&amp;X343&amp;AD343&amp;Y343&amp;AE343&amp;Z343&amp;AF343</f>
        <v>Telework RegularTelework Long Term</v>
      </c>
      <c r="AJ343">
        <f>IF(ROW()=11,1,IF(AK342+1=AK343,AJ342,AJ342+1))</f>
        <v>292</v>
      </c>
      <c r="AK343">
        <f>IF(AI343=AI342, AK342+1, 1)</f>
        <v>1</v>
      </c>
      <c r="AL343" s="26" t="str">
        <f>AM343&amp;AN343</f>
        <v>GSA92Telework Long Term12374DFASTWTelework Regular</v>
      </c>
      <c r="AM343" t="str">
        <f>K343</f>
        <v>GSA92Telework Long Term</v>
      </c>
      <c r="AN343" t="str">
        <f>L343</f>
        <v>12374DFASTWTelework Regular</v>
      </c>
      <c r="AO343">
        <f>COUNTIF(AM$11:AM$1107, AM343)</f>
        <v>3</v>
      </c>
      <c r="AP343">
        <f>COUNTIF(AN$11:AN$1107, AN343)</f>
        <v>6</v>
      </c>
      <c r="AQ343">
        <f>MATCH(AM343, AM$11:AM$1107, 0)</f>
        <v>333</v>
      </c>
      <c r="AR343">
        <f>MATCH(AN343, AN$11:AN$1107, 0)</f>
        <v>282</v>
      </c>
      <c r="AS343">
        <v>845</v>
      </c>
      <c r="AU343" t="str">
        <f>C343</f>
        <v>Telework Long Term</v>
      </c>
      <c r="AV343" t="str">
        <f>IF(F343="", "", F343)</f>
        <v>Telework Regular</v>
      </c>
      <c r="AW343" s="13">
        <f>M343</f>
        <v>0.94653299916457811</v>
      </c>
      <c r="AX343" t="e">
        <f>VLOOKUP(AI343, UniquePairs!A$5:A$2000, 1, FALSE)</f>
        <v>#N/A</v>
      </c>
      <c r="AY343" t="str">
        <f>IFERROR(INDEX(UniquePairs!A$5:K$1000, MATCH(AL343, UniquePairs!A$5:A$1000, 0), 10), "")</f>
        <v/>
      </c>
      <c r="AZ343" s="13">
        <f>IF(AY343&lt;&gt;"", AY343, AW343)</f>
        <v>0.94653299916457811</v>
      </c>
      <c r="BA343" t="str">
        <f>IF(AZ343=0,"None",IF(AZ343&lt;0.6,"Weak",IF(AZ343&lt;0.7,"Review",IF(AZ343&lt;0.8,"Good",IF(AZ343&lt;0.9,"Very Good","Solid")))))</f>
        <v>Solid</v>
      </c>
      <c r="BB343" s="28" t="str">
        <f>IF(AJ342=AJ343, BB342, BC343)</f>
        <v>Telework</v>
      </c>
      <c r="BC343" t="str">
        <f>IF(AV343="",AU343,StringMatch(AU343,AV343,TRUE))</f>
        <v>Telework</v>
      </c>
      <c r="BD343" t="str">
        <f>TRIM(SUBSTITUTE(SUBSTITUTE(SUBSTITUTE(SUBSTITUTE(SUBSTITUTE(SUBSTITUTE(SUBSTITUTE(SUBSTITUTE(SUBSTITUTE(SUBSTITUTE(AU343,BR343,""),BS343,""),BT343,""),BU343,""),BV343,""),BW343,""),BX343,""),BY343,""),BZ343,""),CA343,""))</f>
        <v>Long Term</v>
      </c>
      <c r="BE343" t="str">
        <f>TRIM(SUBSTITUTE(SUBSTITUTE(SUBSTITUTE(SUBSTITUTE(SUBSTITUTE(SUBSTITUTE(SUBSTITUTE(SUBSTITUTE(SUBSTITUTE(SUBSTITUTE(AV343,BH343,""),BI343,""),BJ343,""),BK343,""),BL343,""),BM343,""),BN343,""),BO343,""),BP343,""),BQ343,""))</f>
        <v>Regular</v>
      </c>
      <c r="BF343" s="21">
        <f>LEN(AU343)-LEN(SUBSTITUTE(AU343," ",""))</f>
        <v>2</v>
      </c>
      <c r="BG343" s="21">
        <f>LEN(AV343)-LEN(SUBSTITUTE(AV343," ",""))</f>
        <v>1</v>
      </c>
      <c r="BH343" s="21" t="str">
        <f>IF(BF343=0,AU343,findspace($AU343,BH$10))</f>
        <v>Telework</v>
      </c>
      <c r="BI343" s="21" t="str">
        <f>IF(BH343=0,AN343,findspace($AU343,BI$10))</f>
        <v>Long</v>
      </c>
      <c r="BJ343" s="21" t="str">
        <f>IF(BI343=0,AV343,findspace($AU343,BJ$10))</f>
        <v>Term</v>
      </c>
      <c r="BK343" s="21" t="str">
        <f>IF(BJ343=0,AW343,findspace($AU343,BK$10))</f>
        <v/>
      </c>
      <c r="BL343" s="21" t="str">
        <f>IF(BK343=0,AX343,findspace($AU343,BL$10))</f>
        <v/>
      </c>
      <c r="BM343" s="21" t="str">
        <f>IF(BL343=0,BF343,findspace($AU343,BM$10))</f>
        <v/>
      </c>
      <c r="BN343" s="21" t="str">
        <f>IF(BM343=0,BH343,findspace($AU343,BN$10))</f>
        <v/>
      </c>
      <c r="BO343" s="21" t="str">
        <f>IF(BN343=0,BI343,findspace($AU343,BO$10))</f>
        <v/>
      </c>
      <c r="BR343" s="21" t="str">
        <f>IF($BG343=0,$AV343,findspace($AV343,BR$10))</f>
        <v>Telework</v>
      </c>
      <c r="BS343" s="21" t="str">
        <f>IF($BG343=0,$AV343,findspace($AV343,BS$10))</f>
        <v>Regular</v>
      </c>
      <c r="BT343" s="21" t="str">
        <f>IF($BG343=0,$AV343,findspace($AV343,BT$10))</f>
        <v/>
      </c>
      <c r="BU343" s="21" t="str">
        <f>IF($BG343=0,$AV343,findspace($AV343,BU$10))</f>
        <v/>
      </c>
      <c r="BV343" s="21" t="str">
        <f>IF($BG343=0,$AV343,findspace($AV343,BV$10))</f>
        <v/>
      </c>
      <c r="BW343" s="21" t="str">
        <f>IF($BG343=0,$AV343,findspace($AV343,BW$10))</f>
        <v/>
      </c>
      <c r="BX343" s="21" t="str">
        <f>IF($BG343=0,$AV343,findspace($AV343,BX$10))</f>
        <v/>
      </c>
      <c r="BY343" s="21" t="str">
        <f>IF($BG343=0,$AV343,findspace($AV343,BY$10))</f>
        <v/>
      </c>
      <c r="BZ343" s="21" t="str">
        <f>IF($BG343=0,$AV343,findspace($AV343,BZ$10))</f>
        <v/>
      </c>
      <c r="CA343" s="21" t="str">
        <f>IF($BG343=0,$AV343,findspace($AV343,CA$10))</f>
        <v/>
      </c>
    </row>
    <row r="344" spans="1:79" x14ac:dyDescent="0.35">
      <c r="A344" t="s">
        <v>1836</v>
      </c>
      <c r="B344">
        <v>49</v>
      </c>
      <c r="C344" t="s">
        <v>2756</v>
      </c>
      <c r="D344" t="s">
        <v>1837</v>
      </c>
      <c r="E344" t="s">
        <v>19</v>
      </c>
      <c r="F344" t="s">
        <v>3136</v>
      </c>
      <c r="G344" s="13">
        <v>0.94649114127774547</v>
      </c>
      <c r="I344">
        <v>12374</v>
      </c>
      <c r="J344" t="str">
        <f>K344&amp;L344</f>
        <v>GSA49Military Reserve Technicians12374IBC05RMilitary Leave Reserve Technician Used</v>
      </c>
      <c r="K344" t="str">
        <f>A344&amp;B344&amp;C344</f>
        <v>GSA49Military Reserve Technicians</v>
      </c>
      <c r="L344" t="str">
        <f>I344&amp;D344&amp;E344&amp;F344</f>
        <v>12374IBC05RMilitary Leave Reserve Technician Used</v>
      </c>
      <c r="M344" s="13">
        <f>G344</f>
        <v>0.94649114127774547</v>
      </c>
      <c r="N344" s="13"/>
      <c r="O344" s="19">
        <v>451</v>
      </c>
      <c r="P344">
        <f>COUNTIF(C$11:C$2024, C344)</f>
        <v>3</v>
      </c>
      <c r="Q344">
        <f>COUNTIF(F$11:F$177, F344)</f>
        <v>0</v>
      </c>
      <c r="R344" t="b">
        <f>A344=D344</f>
        <v>0</v>
      </c>
      <c r="S344" t="b">
        <f>A344&amp;B344&amp;C344=D344&amp;E344&amp;F344</f>
        <v>0</v>
      </c>
      <c r="V344" t="str">
        <f>IF($A344=V$10, $C344, "")</f>
        <v/>
      </c>
      <c r="W344" t="str">
        <f>IF($A344=W$10, $C344, "")</f>
        <v>Military Reserve Technicians</v>
      </c>
      <c r="X344" t="str">
        <f>IF($A344=X$10, $C344, "")</f>
        <v/>
      </c>
      <c r="Y344" t="str">
        <f>IF($A344=Y$10, $C344, "")</f>
        <v/>
      </c>
      <c r="Z344" t="str">
        <f>IF($A344=Z$10, $C344, "")</f>
        <v/>
      </c>
      <c r="AB344" t="str">
        <f>IF($D344=AB$10, $F344, "")</f>
        <v/>
      </c>
      <c r="AC344" t="str">
        <f>IF($D344=AC$10, $F344, "")</f>
        <v/>
      </c>
      <c r="AD344" t="str">
        <f>IF($D344=AD$10, $F344, "")</f>
        <v/>
      </c>
      <c r="AE344" t="str">
        <f>IF($D344=AE$10, $F344, "")</f>
        <v>Military Leave Reserve Technician Used</v>
      </c>
      <c r="AF344" t="str">
        <f>IF($D344=AF$10, $F344, "")</f>
        <v/>
      </c>
      <c r="AH344">
        <f>COUNTIF(AI$11:AI$2024, AI344)</f>
        <v>4</v>
      </c>
      <c r="AI344" t="str">
        <f>V344&amp;AB344&amp;W344&amp;AC344&amp;X344&amp;AD344&amp;Y344&amp;AE344&amp;Z344&amp;AF344</f>
        <v>Military Reserve TechniciansMilitary Leave Reserve Technician Used</v>
      </c>
      <c r="AJ344">
        <f>IF(ROW()=11,1,IF(AK343+1=AK344,AJ343,AJ343+1))</f>
        <v>293</v>
      </c>
      <c r="AK344">
        <f>IF(AI344=AI343, AK343+1, 1)</f>
        <v>1</v>
      </c>
      <c r="AL344" s="26" t="str">
        <f>AM344&amp;AN344</f>
        <v>GSA49Military Reserve Technicians12374IBC05RMilitary Leave Reserve Technician Used</v>
      </c>
      <c r="AM344" t="str">
        <f>K344</f>
        <v>GSA49Military Reserve Technicians</v>
      </c>
      <c r="AN344" t="str">
        <f>L344</f>
        <v>12374IBC05RMilitary Leave Reserve Technician Used</v>
      </c>
      <c r="AO344">
        <f>COUNTIF(AM$11:AM$1107, AM344)</f>
        <v>3</v>
      </c>
      <c r="AP344">
        <f>COUNTIF(AN$11:AN$1107, AN344)</f>
        <v>3</v>
      </c>
      <c r="AQ344">
        <f>MATCH(AM344, AM$11:AM$1107, 0)</f>
        <v>334</v>
      </c>
      <c r="AR344">
        <f>MATCH(AN344, AN$11:AN$1107, 0)</f>
        <v>322</v>
      </c>
      <c r="AS344">
        <v>451</v>
      </c>
      <c r="AU344" t="str">
        <f>C344</f>
        <v>Military Reserve Technicians</v>
      </c>
      <c r="AV344" t="str">
        <f>IF(F344="", "", F344)</f>
        <v>Military Leave Reserve Technician Used</v>
      </c>
      <c r="AW344" s="13">
        <f>M344</f>
        <v>0.94649114127774547</v>
      </c>
      <c r="AX344" t="e">
        <f>VLOOKUP(AI344, UniquePairs!A$5:A$2000, 1, FALSE)</f>
        <v>#N/A</v>
      </c>
      <c r="AY344" t="str">
        <f>IFERROR(INDEX(UniquePairs!A$5:K$1000, MATCH(AL344, UniquePairs!A$5:A$1000, 0), 10), "")</f>
        <v/>
      </c>
      <c r="AZ344" s="13">
        <f>IF(AY344&lt;&gt;"", AY344, AW344)</f>
        <v>0.94649114127774547</v>
      </c>
      <c r="BA344" t="str">
        <f>IF(AZ344=0,"None",IF(AZ344&lt;0.6,"Weak",IF(AZ344&lt;0.7,"Review",IF(AZ344&lt;0.8,"Good",IF(AZ344&lt;0.9,"Very Good","Solid")))))</f>
        <v>Solid</v>
      </c>
      <c r="BB344" s="28" t="str">
        <f>IF(AJ343=AJ344, BB343, BC344)</f>
        <v>Military Reserve</v>
      </c>
      <c r="BC344" t="str">
        <f>IF(AV344="",AU344,StringMatch(AU344,AV344,TRUE))</f>
        <v>Military Reserve</v>
      </c>
      <c r="BD344" t="str">
        <f>TRIM(SUBSTITUTE(SUBSTITUTE(SUBSTITUTE(SUBSTITUTE(SUBSTITUTE(SUBSTITUTE(SUBSTITUTE(SUBSTITUTE(SUBSTITUTE(SUBSTITUTE(AU344,BR344,""),BS344,""),BT344,""),BU344,""),BV344,""),BW344,""),BX344,""),BY344,""),BZ344,""),CA344,""))</f>
        <v>s</v>
      </c>
      <c r="BE344" t="str">
        <f>TRIM(SUBSTITUTE(SUBSTITUTE(SUBSTITUTE(SUBSTITUTE(SUBSTITUTE(SUBSTITUTE(SUBSTITUTE(SUBSTITUTE(SUBSTITUTE(SUBSTITUTE(AV344,BH344,""),BI344,""),BJ344,""),BK344,""),BL344,""),BM344,""),BN344,""),BO344,""),BP344,""),BQ344,""))</f>
        <v>Leave Technician Used</v>
      </c>
      <c r="BF344" s="21">
        <f>LEN(AU344)-LEN(SUBSTITUTE(AU344," ",""))</f>
        <v>2</v>
      </c>
      <c r="BG344" s="21">
        <f>LEN(AV344)-LEN(SUBSTITUTE(AV344," ",""))</f>
        <v>4</v>
      </c>
      <c r="BH344" s="21" t="str">
        <f>IF(BF344=0,AU344,findspace($AU344,BH$10))</f>
        <v>Military</v>
      </c>
      <c r="BI344" s="21" t="str">
        <f>IF(BH344=0,AN344,findspace($AU344,BI$10))</f>
        <v>Reserve</v>
      </c>
      <c r="BJ344" s="21" t="str">
        <f>IF(BI344=0,AV344,findspace($AU344,BJ$10))</f>
        <v>Technicians</v>
      </c>
      <c r="BK344" s="21" t="str">
        <f>IF(BJ344=0,AW344,findspace($AU344,BK$10))</f>
        <v/>
      </c>
      <c r="BL344" s="21" t="str">
        <f>IF(BK344=0,AX344,findspace($AU344,BL$10))</f>
        <v/>
      </c>
      <c r="BM344" s="21" t="str">
        <f>IF(BL344=0,BF344,findspace($AU344,BM$10))</f>
        <v/>
      </c>
      <c r="BN344" s="21" t="str">
        <f>IF(BM344=0,BH344,findspace($AU344,BN$10))</f>
        <v/>
      </c>
      <c r="BO344" s="21" t="str">
        <f>IF(BN344=0,BI344,findspace($AU344,BO$10))</f>
        <v/>
      </c>
      <c r="BR344" s="21" t="str">
        <f>IF($BG344=0,$AV344,findspace($AV344,BR$10))</f>
        <v>Military</v>
      </c>
      <c r="BS344" s="21" t="str">
        <f>IF($BG344=0,$AV344,findspace($AV344,BS$10))</f>
        <v>Leave</v>
      </c>
      <c r="BT344" s="21" t="str">
        <f>IF($BG344=0,$AV344,findspace($AV344,BT$10))</f>
        <v>Reserve</v>
      </c>
      <c r="BU344" s="21" t="str">
        <f>IF($BG344=0,$AV344,findspace($AV344,BU$10))</f>
        <v>Technician</v>
      </c>
      <c r="BV344" s="21" t="str">
        <f>IF($BG344=0,$AV344,findspace($AV344,BV$10))</f>
        <v>Used</v>
      </c>
      <c r="BW344" s="21" t="str">
        <f>IF($BG344=0,$AV344,findspace($AV344,BW$10))</f>
        <v/>
      </c>
      <c r="BX344" s="21" t="str">
        <f>IF($BG344=0,$AV344,findspace($AV344,BX$10))</f>
        <v/>
      </c>
      <c r="BY344" s="21" t="str">
        <f>IF($BG344=0,$AV344,findspace($AV344,BY$10))</f>
        <v/>
      </c>
      <c r="BZ344" s="21" t="str">
        <f>IF($BG344=0,$AV344,findspace($AV344,BZ$10))</f>
        <v/>
      </c>
      <c r="CA344" s="21" t="str">
        <f>IF($BG344=0,$AV344,findspace($AV344,CA$10))</f>
        <v/>
      </c>
    </row>
    <row r="345" spans="1:79" x14ac:dyDescent="0.35">
      <c r="A345" t="s">
        <v>1836</v>
      </c>
      <c r="B345">
        <v>49</v>
      </c>
      <c r="C345" t="s">
        <v>2756</v>
      </c>
      <c r="D345" t="s">
        <v>1837</v>
      </c>
      <c r="E345">
        <v>78</v>
      </c>
      <c r="F345" t="s">
        <v>3136</v>
      </c>
      <c r="G345" s="13">
        <v>0.94649114127774547</v>
      </c>
      <c r="I345">
        <v>12374</v>
      </c>
      <c r="J345" t="str">
        <f>K345&amp;L345</f>
        <v>GSA49Military Reserve Technicians12374IBC78Military Leave Reserve Technician Used</v>
      </c>
      <c r="K345" t="str">
        <f>A345&amp;B345&amp;C345</f>
        <v>GSA49Military Reserve Technicians</v>
      </c>
      <c r="L345" t="str">
        <f>I345&amp;D345&amp;E345&amp;F345</f>
        <v>12374IBC78Military Leave Reserve Technician Used</v>
      </c>
      <c r="M345" s="13">
        <f>G345</f>
        <v>0.94649114127774547</v>
      </c>
      <c r="N345" s="13"/>
      <c r="O345" s="19">
        <v>1089</v>
      </c>
      <c r="P345">
        <f>COUNTIF(C$11:C$2024, C345)</f>
        <v>3</v>
      </c>
      <c r="Q345">
        <f>COUNTIF(F$11:F$177, F345)</f>
        <v>0</v>
      </c>
      <c r="R345" t="b">
        <f>A345=D345</f>
        <v>0</v>
      </c>
      <c r="S345" t="b">
        <f>A345&amp;B345&amp;C345=D345&amp;E345&amp;F345</f>
        <v>0</v>
      </c>
      <c r="V345" t="str">
        <f>IF($A345=V$10, $C345, "")</f>
        <v/>
      </c>
      <c r="W345" t="str">
        <f>IF($A345=W$10, $C345, "")</f>
        <v>Military Reserve Technicians</v>
      </c>
      <c r="X345" t="str">
        <f>IF($A345=X$10, $C345, "")</f>
        <v/>
      </c>
      <c r="Y345" t="str">
        <f>IF($A345=Y$10, $C345, "")</f>
        <v/>
      </c>
      <c r="Z345" t="str">
        <f>IF($A345=Z$10, $C345, "")</f>
        <v/>
      </c>
      <c r="AB345" t="str">
        <f>IF($D345=AB$10, $F345, "")</f>
        <v/>
      </c>
      <c r="AC345" t="str">
        <f>IF($D345=AC$10, $F345, "")</f>
        <v/>
      </c>
      <c r="AD345" t="str">
        <f>IF($D345=AD$10, $F345, "")</f>
        <v/>
      </c>
      <c r="AE345" t="str">
        <f>IF($D345=AE$10, $F345, "")</f>
        <v>Military Leave Reserve Technician Used</v>
      </c>
      <c r="AF345" t="str">
        <f>IF($D345=AF$10, $F345, "")</f>
        <v/>
      </c>
      <c r="AH345">
        <f>COUNTIF(AI$11:AI$2024, AI345)</f>
        <v>4</v>
      </c>
      <c r="AI345" t="str">
        <f>V345&amp;AB345&amp;W345&amp;AC345&amp;X345&amp;AD345&amp;Y345&amp;AE345&amp;Z345&amp;AF345</f>
        <v>Military Reserve TechniciansMilitary Leave Reserve Technician Used</v>
      </c>
      <c r="AJ345">
        <f>IF(ROW()=11,1,IF(AK344+1=AK345,AJ344,AJ344+1))</f>
        <v>293</v>
      </c>
      <c r="AK345">
        <f>IF(AI345=AI344, AK344+1, 1)</f>
        <v>2</v>
      </c>
      <c r="AL345" s="26" t="str">
        <f>AM345&amp;AN345</f>
        <v>GSA49Military Reserve Technicians12374IBC78Military Leave Reserve Technician Used</v>
      </c>
      <c r="AM345" t="str">
        <f>K345</f>
        <v>GSA49Military Reserve Technicians</v>
      </c>
      <c r="AN345" t="str">
        <f>L345</f>
        <v>12374IBC78Military Leave Reserve Technician Used</v>
      </c>
      <c r="AO345">
        <f>COUNTIF(AM$11:AM$1107, AM345)</f>
        <v>3</v>
      </c>
      <c r="AP345">
        <f>COUNTIF(AN$11:AN$1107, AN345)</f>
        <v>3</v>
      </c>
      <c r="AQ345">
        <f>MATCH(AM345, AM$11:AM$1107, 0)</f>
        <v>334</v>
      </c>
      <c r="AR345">
        <f>MATCH(AN345, AN$11:AN$1107, 0)</f>
        <v>323</v>
      </c>
      <c r="AS345">
        <v>1089</v>
      </c>
      <c r="AU345" t="str">
        <f>C345</f>
        <v>Military Reserve Technicians</v>
      </c>
      <c r="AV345" t="str">
        <f>IF(F345="", "", F345)</f>
        <v>Military Leave Reserve Technician Used</v>
      </c>
      <c r="AW345" s="13">
        <f>M345</f>
        <v>0.94649114127774547</v>
      </c>
      <c r="AX345" t="e">
        <f>VLOOKUP(AI345, UniquePairs!A$5:A$2000, 1, FALSE)</f>
        <v>#N/A</v>
      </c>
      <c r="AY345" t="str">
        <f>IFERROR(INDEX(UniquePairs!A$5:K$1000, MATCH(AL345, UniquePairs!A$5:A$1000, 0), 10), "")</f>
        <v/>
      </c>
      <c r="AZ345" s="13">
        <f>IF(AY345&lt;&gt;"", AY345, AW345)</f>
        <v>0.94649114127774547</v>
      </c>
      <c r="BA345" t="str">
        <f>IF(AZ345=0,"None",IF(AZ345&lt;0.6,"Weak",IF(AZ345&lt;0.7,"Review",IF(AZ345&lt;0.8,"Good",IF(AZ345&lt;0.9,"Very Good","Solid")))))</f>
        <v>Solid</v>
      </c>
      <c r="BB345" s="28" t="str">
        <f>IF(AJ344=AJ345, BB344, BC345)</f>
        <v>Military Reserve</v>
      </c>
      <c r="BC345" t="str">
        <f>IF(AV345="",AU345,StringMatch(AU345,AV345,TRUE))</f>
        <v>Military Reserve</v>
      </c>
      <c r="BD345" t="str">
        <f>TRIM(SUBSTITUTE(SUBSTITUTE(SUBSTITUTE(SUBSTITUTE(SUBSTITUTE(SUBSTITUTE(SUBSTITUTE(SUBSTITUTE(SUBSTITUTE(SUBSTITUTE(AU345,BR345,""),BS345,""),BT345,""),BU345,""),BV345,""),BW345,""),BX345,""),BY345,""),BZ345,""),CA345,""))</f>
        <v>s</v>
      </c>
      <c r="BE345" t="str">
        <f>TRIM(SUBSTITUTE(SUBSTITUTE(SUBSTITUTE(SUBSTITUTE(SUBSTITUTE(SUBSTITUTE(SUBSTITUTE(SUBSTITUTE(SUBSTITUTE(SUBSTITUTE(AV345,BH345,""),BI345,""),BJ345,""),BK345,""),BL345,""),BM345,""),BN345,""),BO345,""),BP345,""),BQ345,""))</f>
        <v>Leave Technician Used</v>
      </c>
      <c r="BF345" s="21">
        <f>LEN(AU345)-LEN(SUBSTITUTE(AU345," ",""))</f>
        <v>2</v>
      </c>
      <c r="BG345" s="21">
        <f>LEN(AV345)-LEN(SUBSTITUTE(AV345," ",""))</f>
        <v>4</v>
      </c>
      <c r="BH345" s="21" t="str">
        <f>IF(BF345=0,AU345,findspace($AU345,BH$10))</f>
        <v>Military</v>
      </c>
      <c r="BI345" s="21" t="str">
        <f>IF(BH345=0,AN345,findspace($AU345,BI$10))</f>
        <v>Reserve</v>
      </c>
      <c r="BJ345" s="21" t="str">
        <f>IF(BI345=0,AV345,findspace($AU345,BJ$10))</f>
        <v>Technicians</v>
      </c>
      <c r="BK345" s="21" t="str">
        <f>IF(BJ345=0,AW345,findspace($AU345,BK$10))</f>
        <v/>
      </c>
      <c r="BL345" s="21" t="str">
        <f>IF(BK345=0,AX345,findspace($AU345,BL$10))</f>
        <v/>
      </c>
      <c r="BM345" s="21" t="str">
        <f>IF(BL345=0,BF345,findspace($AU345,BM$10))</f>
        <v/>
      </c>
      <c r="BN345" s="21" t="str">
        <f>IF(BM345=0,BH345,findspace($AU345,BN$10))</f>
        <v/>
      </c>
      <c r="BO345" s="21" t="str">
        <f>IF(BN345=0,BI345,findspace($AU345,BO$10))</f>
        <v/>
      </c>
      <c r="BR345" s="21" t="str">
        <f>IF($BG345=0,$AV345,findspace($AV345,BR$10))</f>
        <v>Military</v>
      </c>
      <c r="BS345" s="21" t="str">
        <f>IF($BG345=0,$AV345,findspace($AV345,BS$10))</f>
        <v>Leave</v>
      </c>
      <c r="BT345" s="21" t="str">
        <f>IF($BG345=0,$AV345,findspace($AV345,BT$10))</f>
        <v>Reserve</v>
      </c>
      <c r="BU345" s="21" t="str">
        <f>IF($BG345=0,$AV345,findspace($AV345,BU$10))</f>
        <v>Technician</v>
      </c>
      <c r="BV345" s="21" t="str">
        <f>IF($BG345=0,$AV345,findspace($AV345,BV$10))</f>
        <v>Used</v>
      </c>
      <c r="BW345" s="21" t="str">
        <f>IF($BG345=0,$AV345,findspace($AV345,BW$10))</f>
        <v/>
      </c>
      <c r="BX345" s="21" t="str">
        <f>IF($BG345=0,$AV345,findspace($AV345,BX$10))</f>
        <v/>
      </c>
      <c r="BY345" s="21" t="str">
        <f>IF($BG345=0,$AV345,findspace($AV345,BY$10))</f>
        <v/>
      </c>
      <c r="BZ345" s="21" t="str">
        <f>IF($BG345=0,$AV345,findspace($AV345,BZ$10))</f>
        <v/>
      </c>
      <c r="CA345" s="21" t="str">
        <f>IF($BG345=0,$AV345,findspace($AV345,CA$10))</f>
        <v/>
      </c>
    </row>
    <row r="346" spans="1:79" x14ac:dyDescent="0.35">
      <c r="A346" t="s">
        <v>1837</v>
      </c>
      <c r="B346" t="s">
        <v>19</v>
      </c>
      <c r="C346" t="s">
        <v>3136</v>
      </c>
      <c r="D346" t="s">
        <v>1836</v>
      </c>
      <c r="E346">
        <v>49</v>
      </c>
      <c r="F346" t="s">
        <v>2756</v>
      </c>
      <c r="G346" s="13">
        <v>0.94649114127774547</v>
      </c>
      <c r="I346">
        <v>12374</v>
      </c>
      <c r="J346" t="str">
        <f>K346&amp;L346</f>
        <v>IBC05RMilitary Leave Reserve Technician Used12374GSA49Military Reserve Technicians</v>
      </c>
      <c r="K346" t="str">
        <f>A346&amp;B346&amp;C346</f>
        <v>IBC05RMilitary Leave Reserve Technician Used</v>
      </c>
      <c r="L346" t="str">
        <f>I346&amp;D346&amp;E346&amp;F346</f>
        <v>12374GSA49Military Reserve Technicians</v>
      </c>
      <c r="M346" s="13">
        <f>G346</f>
        <v>0.94649114127774547</v>
      </c>
      <c r="N346" s="13"/>
      <c r="O346" s="19">
        <v>1042</v>
      </c>
      <c r="P346">
        <f>COUNTIF(C$11:C$2024, C346)</f>
        <v>4</v>
      </c>
      <c r="Q346">
        <f>COUNTIF(F$11:F$177, F346)</f>
        <v>0</v>
      </c>
      <c r="R346" t="b">
        <f>A346=D346</f>
        <v>0</v>
      </c>
      <c r="S346" t="b">
        <f>A346&amp;B346&amp;C346=D346&amp;E346&amp;F346</f>
        <v>0</v>
      </c>
      <c r="V346" t="str">
        <f>IF($A346=V$10, $C346, "")</f>
        <v/>
      </c>
      <c r="W346" t="str">
        <f>IF($A346=W$10, $C346, "")</f>
        <v/>
      </c>
      <c r="X346" t="str">
        <f>IF($A346=X$10, $C346, "")</f>
        <v/>
      </c>
      <c r="Y346" t="str">
        <f>IF($A346=Y$10, $C346, "")</f>
        <v>Military Leave Reserve Technician Used</v>
      </c>
      <c r="Z346" t="str">
        <f>IF($A346=Z$10, $C346, "")</f>
        <v/>
      </c>
      <c r="AB346" t="str">
        <f>IF($D346=AB$10, $F346, "")</f>
        <v/>
      </c>
      <c r="AC346" t="str">
        <f>IF($D346=AC$10, $F346, "")</f>
        <v>Military Reserve Technicians</v>
      </c>
      <c r="AD346" t="str">
        <f>IF($D346=AD$10, $F346, "")</f>
        <v/>
      </c>
      <c r="AE346" t="str">
        <f>IF($D346=AE$10, $F346, "")</f>
        <v/>
      </c>
      <c r="AF346" t="str">
        <f>IF($D346=AF$10, $F346, "")</f>
        <v/>
      </c>
      <c r="AH346">
        <f>COUNTIF(AI$11:AI$2024, AI346)</f>
        <v>4</v>
      </c>
      <c r="AI346" t="str">
        <f>V346&amp;AB346&amp;W346&amp;AC346&amp;X346&amp;AD346&amp;Y346&amp;AE346&amp;Z346&amp;AF346</f>
        <v>Military Reserve TechniciansMilitary Leave Reserve Technician Used</v>
      </c>
      <c r="AJ346">
        <f>IF(ROW()=11,1,IF(AK345+1=AK346,AJ345,AJ345+1))</f>
        <v>293</v>
      </c>
      <c r="AK346">
        <f>IF(AI346=AI345, AK345+1, 1)</f>
        <v>3</v>
      </c>
      <c r="AL346" s="26" t="str">
        <f>AM346&amp;AN346</f>
        <v>IBC05RMilitary Leave Reserve Technician Used12374GSA49Military Reserve Technicians</v>
      </c>
      <c r="AM346" t="str">
        <f>K346</f>
        <v>IBC05RMilitary Leave Reserve Technician Used</v>
      </c>
      <c r="AN346" t="str">
        <f>L346</f>
        <v>12374GSA49Military Reserve Technicians</v>
      </c>
      <c r="AO346">
        <f>COUNTIF(AM$11:AM$1107, AM346)</f>
        <v>2</v>
      </c>
      <c r="AP346">
        <f>COUNTIF(AN$11:AN$1107, AN346)</f>
        <v>2</v>
      </c>
      <c r="AQ346">
        <f>MATCH(AM346, AM$11:AM$1107, 0)</f>
        <v>320</v>
      </c>
      <c r="AR346">
        <f>MATCH(AN346, AN$11:AN$1107, 0)</f>
        <v>336</v>
      </c>
      <c r="AS346">
        <v>1042</v>
      </c>
      <c r="AU346" t="str">
        <f>C346</f>
        <v>Military Leave Reserve Technician Used</v>
      </c>
      <c r="AV346" t="str">
        <f>IF(F346="", "", F346)</f>
        <v>Military Reserve Technicians</v>
      </c>
      <c r="AW346" s="13">
        <f>M346</f>
        <v>0.94649114127774547</v>
      </c>
      <c r="AX346" t="e">
        <f>VLOOKUP(AI346, UniquePairs!A$5:A$2000, 1, FALSE)</f>
        <v>#N/A</v>
      </c>
      <c r="AY346" t="str">
        <f>IFERROR(INDEX(UniquePairs!A$5:K$1000, MATCH(AL346, UniquePairs!A$5:A$1000, 0), 10), "")</f>
        <v/>
      </c>
      <c r="AZ346" s="13">
        <f>IF(AY346&lt;&gt;"", AY346, AW346)</f>
        <v>0.94649114127774547</v>
      </c>
      <c r="BA346" t="str">
        <f>IF(AZ346=0,"None",IF(AZ346&lt;0.6,"Weak",IF(AZ346&lt;0.7,"Review",IF(AZ346&lt;0.8,"Good",IF(AZ346&lt;0.9,"Very Good","Solid")))))</f>
        <v>Solid</v>
      </c>
      <c r="BB346" s="28" t="str">
        <f>IF(AJ345=AJ346, BB345, BC346)</f>
        <v>Military Reserve</v>
      </c>
      <c r="BC346" t="str">
        <f>IF(AV346="",AU346,StringMatch(AU346,AV346,TRUE))</f>
        <v>Military Reserve</v>
      </c>
      <c r="BD346" t="str">
        <f>TRIM(SUBSTITUTE(SUBSTITUTE(SUBSTITUTE(SUBSTITUTE(SUBSTITUTE(SUBSTITUTE(SUBSTITUTE(SUBSTITUTE(SUBSTITUTE(SUBSTITUTE(AU346,BR346,""),BS346,""),BT346,""),BU346,""),BV346,""),BW346,""),BX346,""),BY346,""),BZ346,""),CA346,""))</f>
        <v>Leave Technician Used</v>
      </c>
      <c r="BE346" t="str">
        <f>TRIM(SUBSTITUTE(SUBSTITUTE(SUBSTITUTE(SUBSTITUTE(SUBSTITUTE(SUBSTITUTE(SUBSTITUTE(SUBSTITUTE(SUBSTITUTE(SUBSTITUTE(AV346,BH346,""),BI346,""),BJ346,""),BK346,""),BL346,""),BM346,""),BN346,""),BO346,""),BP346,""),BQ346,""))</f>
        <v>s</v>
      </c>
      <c r="BF346" s="21">
        <f>LEN(AU346)-LEN(SUBSTITUTE(AU346," ",""))</f>
        <v>4</v>
      </c>
      <c r="BG346" s="21">
        <f>LEN(AV346)-LEN(SUBSTITUTE(AV346," ",""))</f>
        <v>2</v>
      </c>
      <c r="BH346" s="21" t="str">
        <f>IF(BF346=0,AU346,findspace($AU346,BH$10))</f>
        <v>Military</v>
      </c>
      <c r="BI346" s="21" t="str">
        <f>IF(BH346=0,AN346,findspace($AU346,BI$10))</f>
        <v>Leave</v>
      </c>
      <c r="BJ346" s="21" t="str">
        <f>IF(BI346=0,AV346,findspace($AU346,BJ$10))</f>
        <v>Reserve</v>
      </c>
      <c r="BK346" s="21" t="str">
        <f>IF(BJ346=0,AW346,findspace($AU346,BK$10))</f>
        <v>Technician</v>
      </c>
      <c r="BL346" s="21" t="str">
        <f>IF(BK346=0,AX346,findspace($AU346,BL$10))</f>
        <v>Used</v>
      </c>
      <c r="BM346" s="21" t="str">
        <f>IF(BL346=0,BF346,findspace($AU346,BM$10))</f>
        <v/>
      </c>
      <c r="BN346" s="21" t="str">
        <f>IF(BM346=0,BH346,findspace($AU346,BN$10))</f>
        <v/>
      </c>
      <c r="BO346" s="21" t="str">
        <f>IF(BN346=0,BI346,findspace($AU346,BO$10))</f>
        <v/>
      </c>
      <c r="BR346" s="21" t="str">
        <f>IF($BG346=0,$AV346,findspace($AV346,BR$10))</f>
        <v>Military</v>
      </c>
      <c r="BS346" s="21" t="str">
        <f>IF($BG346=0,$AV346,findspace($AV346,BS$10))</f>
        <v>Reserve</v>
      </c>
      <c r="BT346" s="21" t="str">
        <f>IF($BG346=0,$AV346,findspace($AV346,BT$10))</f>
        <v>Technicians</v>
      </c>
      <c r="BU346" s="21" t="str">
        <f>IF($BG346=0,$AV346,findspace($AV346,BU$10))</f>
        <v/>
      </c>
      <c r="BV346" s="21" t="str">
        <f>IF($BG346=0,$AV346,findspace($AV346,BV$10))</f>
        <v/>
      </c>
      <c r="BW346" s="21" t="str">
        <f>IF($BG346=0,$AV346,findspace($AV346,BW$10))</f>
        <v/>
      </c>
      <c r="BX346" s="21" t="str">
        <f>IF($BG346=0,$AV346,findspace($AV346,BX$10))</f>
        <v/>
      </c>
      <c r="BY346" s="21" t="str">
        <f>IF($BG346=0,$AV346,findspace($AV346,BY$10))</f>
        <v/>
      </c>
      <c r="BZ346" s="21" t="str">
        <f>IF($BG346=0,$AV346,findspace($AV346,BZ$10))</f>
        <v/>
      </c>
      <c r="CA346" s="21" t="str">
        <f>IF($BG346=0,$AV346,findspace($AV346,CA$10))</f>
        <v/>
      </c>
    </row>
    <row r="347" spans="1:79" x14ac:dyDescent="0.35">
      <c r="A347" t="s">
        <v>1837</v>
      </c>
      <c r="B347">
        <v>78</v>
      </c>
      <c r="C347" t="s">
        <v>3136</v>
      </c>
      <c r="D347" t="s">
        <v>1836</v>
      </c>
      <c r="E347">
        <v>49</v>
      </c>
      <c r="F347" t="s">
        <v>2756</v>
      </c>
      <c r="G347" s="13">
        <v>0.94649114127774547</v>
      </c>
      <c r="I347">
        <v>12374</v>
      </c>
      <c r="J347" t="str">
        <f>K347&amp;L347</f>
        <v>IBC78Military Leave Reserve Technician Used12374GSA49Military Reserve Technicians</v>
      </c>
      <c r="K347" t="str">
        <f>A347&amp;B347&amp;C347</f>
        <v>IBC78Military Leave Reserve Technician Used</v>
      </c>
      <c r="L347" t="str">
        <f>I347&amp;D347&amp;E347&amp;F347</f>
        <v>12374GSA49Military Reserve Technicians</v>
      </c>
      <c r="M347" s="13">
        <f>G347</f>
        <v>0.94649114127774547</v>
      </c>
      <c r="N347" s="13"/>
      <c r="O347" s="19">
        <v>802</v>
      </c>
      <c r="P347">
        <f>COUNTIF(C$11:C$2024, C347)</f>
        <v>4</v>
      </c>
      <c r="Q347">
        <f>COUNTIF(F$11:F$177, F347)</f>
        <v>0</v>
      </c>
      <c r="R347" t="b">
        <f>A347=D347</f>
        <v>0</v>
      </c>
      <c r="S347" t="b">
        <f>A347&amp;B347&amp;C347=D347&amp;E347&amp;F347</f>
        <v>0</v>
      </c>
      <c r="V347" t="str">
        <f>IF($A347=V$10, $C347, "")</f>
        <v/>
      </c>
      <c r="W347" t="str">
        <f>IF($A347=W$10, $C347, "")</f>
        <v/>
      </c>
      <c r="X347" t="str">
        <f>IF($A347=X$10, $C347, "")</f>
        <v/>
      </c>
      <c r="Y347" t="str">
        <f>IF($A347=Y$10, $C347, "")</f>
        <v>Military Leave Reserve Technician Used</v>
      </c>
      <c r="Z347" t="str">
        <f>IF($A347=Z$10, $C347, "")</f>
        <v/>
      </c>
      <c r="AB347" t="str">
        <f>IF($D347=AB$10, $F347, "")</f>
        <v/>
      </c>
      <c r="AC347" t="str">
        <f>IF($D347=AC$10, $F347, "")</f>
        <v>Military Reserve Technicians</v>
      </c>
      <c r="AD347" t="str">
        <f>IF($D347=AD$10, $F347, "")</f>
        <v/>
      </c>
      <c r="AE347" t="str">
        <f>IF($D347=AE$10, $F347, "")</f>
        <v/>
      </c>
      <c r="AF347" t="str">
        <f>IF($D347=AF$10, $F347, "")</f>
        <v/>
      </c>
      <c r="AH347">
        <f>COUNTIF(AI$11:AI$2024, AI347)</f>
        <v>4</v>
      </c>
      <c r="AI347" t="str">
        <f>V347&amp;AB347&amp;W347&amp;AC347&amp;X347&amp;AD347&amp;Y347&amp;AE347&amp;Z347&amp;AF347</f>
        <v>Military Reserve TechniciansMilitary Leave Reserve Technician Used</v>
      </c>
      <c r="AJ347">
        <f>IF(ROW()=11,1,IF(AK346+1=AK347,AJ346,AJ346+1))</f>
        <v>293</v>
      </c>
      <c r="AK347">
        <f>IF(AI347=AI346, AK346+1, 1)</f>
        <v>4</v>
      </c>
      <c r="AL347" s="26" t="str">
        <f>AM347&amp;AN347</f>
        <v>IBC78Military Leave Reserve Technician Used12374GSA49Military Reserve Technicians</v>
      </c>
      <c r="AM347" t="str">
        <f>K347</f>
        <v>IBC78Military Leave Reserve Technician Used</v>
      </c>
      <c r="AN347" t="str">
        <f>L347</f>
        <v>12374GSA49Military Reserve Technicians</v>
      </c>
      <c r="AO347">
        <f>COUNTIF(AM$11:AM$1107, AM347)</f>
        <v>2</v>
      </c>
      <c r="AP347">
        <f>COUNTIF(AN$11:AN$1107, AN347)</f>
        <v>2</v>
      </c>
      <c r="AQ347">
        <f>MATCH(AM347, AM$11:AM$1107, 0)</f>
        <v>321</v>
      </c>
      <c r="AR347">
        <f>MATCH(AN347, AN$11:AN$1107, 0)</f>
        <v>336</v>
      </c>
      <c r="AS347">
        <v>802</v>
      </c>
      <c r="AU347" t="str">
        <f>C347</f>
        <v>Military Leave Reserve Technician Used</v>
      </c>
      <c r="AV347" t="str">
        <f>IF(F347="", "", F347)</f>
        <v>Military Reserve Technicians</v>
      </c>
      <c r="AW347" s="13">
        <f>M347</f>
        <v>0.94649114127774547</v>
      </c>
      <c r="AX347" t="e">
        <f>VLOOKUP(AI347, UniquePairs!A$5:A$2000, 1, FALSE)</f>
        <v>#N/A</v>
      </c>
      <c r="AY347" t="str">
        <f>IFERROR(INDEX(UniquePairs!A$5:K$1000, MATCH(AL347, UniquePairs!A$5:A$1000, 0), 10), "")</f>
        <v/>
      </c>
      <c r="AZ347" s="13">
        <f>IF(AY347&lt;&gt;"", AY347, AW347)</f>
        <v>0.94649114127774547</v>
      </c>
      <c r="BA347" t="str">
        <f>IF(AZ347=0,"None",IF(AZ347&lt;0.6,"Weak",IF(AZ347&lt;0.7,"Review",IF(AZ347&lt;0.8,"Good",IF(AZ347&lt;0.9,"Very Good","Solid")))))</f>
        <v>Solid</v>
      </c>
      <c r="BB347" s="28" t="str">
        <f>IF(AJ346=AJ347, BB346, BC347)</f>
        <v>Military Reserve</v>
      </c>
      <c r="BC347" t="str">
        <f>IF(AV347="",AU347,StringMatch(AU347,AV347,TRUE))</f>
        <v>Military Reserve</v>
      </c>
      <c r="BD347" t="str">
        <f>TRIM(SUBSTITUTE(SUBSTITUTE(SUBSTITUTE(SUBSTITUTE(SUBSTITUTE(SUBSTITUTE(SUBSTITUTE(SUBSTITUTE(SUBSTITUTE(SUBSTITUTE(AU347,BR347,""),BS347,""),BT347,""),BU347,""),BV347,""),BW347,""),BX347,""),BY347,""),BZ347,""),CA347,""))</f>
        <v>Leave Technician Used</v>
      </c>
      <c r="BE347" t="str">
        <f>TRIM(SUBSTITUTE(SUBSTITUTE(SUBSTITUTE(SUBSTITUTE(SUBSTITUTE(SUBSTITUTE(SUBSTITUTE(SUBSTITUTE(SUBSTITUTE(SUBSTITUTE(AV347,BH347,""),BI347,""),BJ347,""),BK347,""),BL347,""),BM347,""),BN347,""),BO347,""),BP347,""),BQ347,""))</f>
        <v>s</v>
      </c>
      <c r="BF347" s="21">
        <f>LEN(AU347)-LEN(SUBSTITUTE(AU347," ",""))</f>
        <v>4</v>
      </c>
      <c r="BG347" s="21">
        <f>LEN(AV347)-LEN(SUBSTITUTE(AV347," ",""))</f>
        <v>2</v>
      </c>
      <c r="BH347" s="21" t="str">
        <f>IF(BF347=0,AU347,findspace($AU347,BH$10))</f>
        <v>Military</v>
      </c>
      <c r="BI347" s="21" t="str">
        <f>IF(BH347=0,AN347,findspace($AU347,BI$10))</f>
        <v>Leave</v>
      </c>
      <c r="BJ347" s="21" t="str">
        <f>IF(BI347=0,AV347,findspace($AU347,BJ$10))</f>
        <v>Reserve</v>
      </c>
      <c r="BK347" s="21" t="str">
        <f>IF(BJ347=0,AW347,findspace($AU347,BK$10))</f>
        <v>Technician</v>
      </c>
      <c r="BL347" s="21" t="str">
        <f>IF(BK347=0,AX347,findspace($AU347,BL$10))</f>
        <v>Used</v>
      </c>
      <c r="BM347" s="21" t="str">
        <f>IF(BL347=0,BF347,findspace($AU347,BM$10))</f>
        <v/>
      </c>
      <c r="BN347" s="21" t="str">
        <f>IF(BM347=0,BH347,findspace($AU347,BN$10))</f>
        <v/>
      </c>
      <c r="BO347" s="21" t="str">
        <f>IF(BN347=0,BI347,findspace($AU347,BO$10))</f>
        <v/>
      </c>
      <c r="BR347" s="21" t="str">
        <f>IF($BG347=0,$AV347,findspace($AV347,BR$10))</f>
        <v>Military</v>
      </c>
      <c r="BS347" s="21" t="str">
        <f>IF($BG347=0,$AV347,findspace($AV347,BS$10))</f>
        <v>Reserve</v>
      </c>
      <c r="BT347" s="21" t="str">
        <f>IF($BG347=0,$AV347,findspace($AV347,BT$10))</f>
        <v>Technicians</v>
      </c>
      <c r="BU347" s="21" t="str">
        <f>IF($BG347=0,$AV347,findspace($AV347,BU$10))</f>
        <v/>
      </c>
      <c r="BV347" s="21" t="str">
        <f>IF($BG347=0,$AV347,findspace($AV347,BV$10))</f>
        <v/>
      </c>
      <c r="BW347" s="21" t="str">
        <f>IF($BG347=0,$AV347,findspace($AV347,BW$10))</f>
        <v/>
      </c>
      <c r="BX347" s="21" t="str">
        <f>IF($BG347=0,$AV347,findspace($AV347,BX$10))</f>
        <v/>
      </c>
      <c r="BY347" s="21" t="str">
        <f>IF($BG347=0,$AV347,findspace($AV347,BY$10))</f>
        <v/>
      </c>
      <c r="BZ347" s="21" t="str">
        <f>IF($BG347=0,$AV347,findspace($AV347,BZ$10))</f>
        <v/>
      </c>
      <c r="CA347" s="21" t="str">
        <f>IF($BG347=0,$AV347,findspace($AV347,CA$10))</f>
        <v/>
      </c>
    </row>
    <row r="348" spans="1:79" x14ac:dyDescent="0.35">
      <c r="A348" t="s">
        <v>1837</v>
      </c>
      <c r="B348">
        <v>40</v>
      </c>
      <c r="C348" t="s">
        <v>2917</v>
      </c>
      <c r="D348" t="s">
        <v>1836</v>
      </c>
      <c r="E348">
        <v>13</v>
      </c>
      <c r="F348" t="s">
        <v>3411</v>
      </c>
      <c r="G348" s="13">
        <v>0.94595660749506905</v>
      </c>
      <c r="I348">
        <v>12374</v>
      </c>
      <c r="J348" t="str">
        <f>K348&amp;L348</f>
        <v>IBC40Compensatory Time Off Lieu Overtime Earned12374GSA13Compensatory Time Earned</v>
      </c>
      <c r="K348" t="str">
        <f>A348&amp;B348&amp;C348</f>
        <v>IBC40Compensatory Time Off Lieu Overtime Earned</v>
      </c>
      <c r="L348" t="str">
        <f>I348&amp;D348&amp;E348&amp;F348</f>
        <v>12374GSA13Compensatory Time Earned</v>
      </c>
      <c r="M348" s="13">
        <f>G348</f>
        <v>0.94595660749506905</v>
      </c>
      <c r="N348" s="13"/>
      <c r="O348" s="19">
        <v>927</v>
      </c>
      <c r="P348">
        <f>COUNTIF(C$11:C$2024, C348)</f>
        <v>3</v>
      </c>
      <c r="Q348">
        <f>COUNTIF(F$11:F$177, F348)</f>
        <v>2</v>
      </c>
      <c r="R348" t="b">
        <f>A348=D348</f>
        <v>0</v>
      </c>
      <c r="S348" t="b">
        <f>A348&amp;B348&amp;C348=D348&amp;E348&amp;F348</f>
        <v>0</v>
      </c>
      <c r="V348" t="str">
        <f>IF($A348=V$10, $C348, "")</f>
        <v/>
      </c>
      <c r="W348" t="str">
        <f>IF($A348=W$10, $C348, "")</f>
        <v/>
      </c>
      <c r="X348" t="str">
        <f>IF($A348=X$10, $C348, "")</f>
        <v/>
      </c>
      <c r="Y348" t="str">
        <f>IF($A348=Y$10, $C348, "")</f>
        <v>Compensatory Time Off Lieu Overtime Earned</v>
      </c>
      <c r="Z348" t="str">
        <f>IF($A348=Z$10, $C348, "")</f>
        <v/>
      </c>
      <c r="AB348" t="str">
        <f>IF($D348=AB$10, $F348, "")</f>
        <v/>
      </c>
      <c r="AC348" t="str">
        <f>IF($D348=AC$10, $F348, "")</f>
        <v>Compensatory Time Earned</v>
      </c>
      <c r="AD348" t="str">
        <f>IF($D348=AD$10, $F348, "")</f>
        <v/>
      </c>
      <c r="AE348" t="str">
        <f>IF($D348=AE$10, $F348, "")</f>
        <v/>
      </c>
      <c r="AF348" t="str">
        <f>IF($D348=AF$10, $F348, "")</f>
        <v/>
      </c>
      <c r="AH348">
        <f>COUNTIF(AI$11:AI$2024, AI348)</f>
        <v>1</v>
      </c>
      <c r="AI348" t="str">
        <f>V348&amp;AB348&amp;W348&amp;AC348&amp;X348&amp;AD348&amp;Y348&amp;AE348&amp;Z348&amp;AF348</f>
        <v>Compensatory Time EarnedCompensatory Time Off Lieu Overtime Earned</v>
      </c>
      <c r="AJ348">
        <f>IF(ROW()=11,1,IF(AK347+1=AK348,AJ347,AJ347+1))</f>
        <v>294</v>
      </c>
      <c r="AK348">
        <f>IF(AI348=AI347, AK347+1, 1)</f>
        <v>1</v>
      </c>
      <c r="AL348" s="26" t="str">
        <f>AM348&amp;AN348</f>
        <v>IBC40Compensatory Time Off Lieu Overtime Earned12374GSA13Compensatory Time Earned</v>
      </c>
      <c r="AM348" t="str">
        <f>K348</f>
        <v>IBC40Compensatory Time Off Lieu Overtime Earned</v>
      </c>
      <c r="AN348" t="str">
        <f>L348</f>
        <v>12374GSA13Compensatory Time Earned</v>
      </c>
      <c r="AO348">
        <f>COUNTIF(AM$11:AM$1107, AM348)</f>
        <v>3</v>
      </c>
      <c r="AP348">
        <f>COUNTIF(AN$11:AN$1107, AN348)</f>
        <v>12</v>
      </c>
      <c r="AQ348">
        <f>MATCH(AM348, AM$11:AM$1107, 0)</f>
        <v>46</v>
      </c>
      <c r="AR348">
        <f>MATCH(AN348, AN$11:AN$1107, 0)</f>
        <v>9</v>
      </c>
      <c r="AS348">
        <v>927</v>
      </c>
      <c r="AU348" t="str">
        <f>C348</f>
        <v>Compensatory Time Off Lieu Overtime Earned</v>
      </c>
      <c r="AV348" t="str">
        <f>IF(F348="", "", F348)</f>
        <v>Compensatory Time Earned</v>
      </c>
      <c r="AW348" s="13">
        <f>M348</f>
        <v>0.94595660749506905</v>
      </c>
      <c r="AX348" t="e">
        <f>VLOOKUP(AI348, UniquePairs!A$5:A$2000, 1, FALSE)</f>
        <v>#N/A</v>
      </c>
      <c r="AY348" t="str">
        <f>IFERROR(INDEX(UniquePairs!A$5:K$1000, MATCH(AL348, UniquePairs!A$5:A$1000, 0), 10), "")</f>
        <v/>
      </c>
      <c r="AZ348" s="13">
        <f>IF(AY348&lt;&gt;"", AY348, AW348)</f>
        <v>0.94595660749506905</v>
      </c>
      <c r="BA348" t="str">
        <f>IF(AZ348=0,"None",IF(AZ348&lt;0.6,"Weak",IF(AZ348&lt;0.7,"Review",IF(AZ348&lt;0.8,"Good",IF(AZ348&lt;0.9,"Very Good","Solid")))))</f>
        <v>Solid</v>
      </c>
      <c r="BB348" s="28" t="str">
        <f>IF(AJ347=AJ348, BB347, BC348)</f>
        <v>Compensatory Time Earned</v>
      </c>
      <c r="BC348" t="str">
        <f>IF(AV348="",AU348,StringMatch(AU348,AV348,TRUE))</f>
        <v>Compensatory Time Earned</v>
      </c>
      <c r="BD348" t="str">
        <f>TRIM(SUBSTITUTE(SUBSTITUTE(SUBSTITUTE(SUBSTITUTE(SUBSTITUTE(SUBSTITUTE(SUBSTITUTE(SUBSTITUTE(SUBSTITUTE(SUBSTITUTE(AU348,BR348,""),BS348,""),BT348,""),BU348,""),BV348,""),BW348,""),BX348,""),BY348,""),BZ348,""),CA348,""))</f>
        <v>Off Lieu Overtime</v>
      </c>
      <c r="BE348" t="str">
        <f>TRIM(SUBSTITUTE(SUBSTITUTE(SUBSTITUTE(SUBSTITUTE(SUBSTITUTE(SUBSTITUTE(SUBSTITUTE(SUBSTITUTE(SUBSTITUTE(SUBSTITUTE(AV348,BH348,""),BI348,""),BJ348,""),BK348,""),BL348,""),BM348,""),BN348,""),BO348,""),BP348,""),BQ348,""))</f>
        <v/>
      </c>
      <c r="BF348" s="21">
        <f>LEN(AU348)-LEN(SUBSTITUTE(AU348," ",""))</f>
        <v>5</v>
      </c>
      <c r="BG348" s="21">
        <f>LEN(AV348)-LEN(SUBSTITUTE(AV348," ",""))</f>
        <v>2</v>
      </c>
      <c r="BH348" s="21" t="str">
        <f>IF(BF348=0,AU348,findspace($AU348,BH$10))</f>
        <v>Compensatory</v>
      </c>
      <c r="BI348" s="21" t="str">
        <f>IF(BH348=0,AN348,findspace($AU348,BI$10))</f>
        <v>Time</v>
      </c>
      <c r="BJ348" s="21" t="str">
        <f>IF(BI348=0,AV348,findspace($AU348,BJ$10))</f>
        <v>Off</v>
      </c>
      <c r="BK348" s="21" t="str">
        <f>IF(BJ348=0,AW348,findspace($AU348,BK$10))</f>
        <v>Lieu</v>
      </c>
      <c r="BL348" s="21" t="str">
        <f>IF(BK348=0,AX348,findspace($AU348,BL$10))</f>
        <v>Overtime</v>
      </c>
      <c r="BM348" s="21" t="str">
        <f>IF(BL348=0,BF348,findspace($AU348,BM$10))</f>
        <v>Earned</v>
      </c>
      <c r="BN348" s="21" t="str">
        <f>IF(BM348=0,BH348,findspace($AU348,BN$10))</f>
        <v/>
      </c>
      <c r="BO348" s="21" t="str">
        <f>IF(BN348=0,BI348,findspace($AU348,BO$10))</f>
        <v/>
      </c>
      <c r="BR348" s="21" t="str">
        <f>IF($BG348=0,$AV348,findspace($AV348,BR$10))</f>
        <v>Compensatory</v>
      </c>
      <c r="BS348" s="21" t="str">
        <f>IF($BG348=0,$AV348,findspace($AV348,BS$10))</f>
        <v>Time</v>
      </c>
      <c r="BT348" s="21" t="str">
        <f>IF($BG348=0,$AV348,findspace($AV348,BT$10))</f>
        <v>Earned</v>
      </c>
      <c r="BU348" s="21" t="str">
        <f>IF($BG348=0,$AV348,findspace($AV348,BU$10))</f>
        <v/>
      </c>
      <c r="BV348" s="21" t="str">
        <f>IF($BG348=0,$AV348,findspace($AV348,BV$10))</f>
        <v/>
      </c>
      <c r="BW348" s="21" t="str">
        <f>IF($BG348=0,$AV348,findspace($AV348,BW$10))</f>
        <v/>
      </c>
      <c r="BX348" s="21" t="str">
        <f>IF($BG348=0,$AV348,findspace($AV348,BX$10))</f>
        <v/>
      </c>
      <c r="BY348" s="21" t="str">
        <f>IF($BG348=0,$AV348,findspace($AV348,BY$10))</f>
        <v/>
      </c>
      <c r="BZ348" s="21" t="str">
        <f>IF($BG348=0,$AV348,findspace($AV348,BZ$10))</f>
        <v/>
      </c>
      <c r="CA348" s="21" t="str">
        <f>IF($BG348=0,$AV348,findspace($AV348,CA$10))</f>
        <v/>
      </c>
    </row>
    <row r="349" spans="1:79" x14ac:dyDescent="0.35">
      <c r="A349" t="s">
        <v>1837</v>
      </c>
      <c r="B349">
        <v>41</v>
      </c>
      <c r="C349" t="s">
        <v>2919</v>
      </c>
      <c r="D349" t="s">
        <v>1836</v>
      </c>
      <c r="E349">
        <v>41</v>
      </c>
      <c r="F349" t="s">
        <v>3430</v>
      </c>
      <c r="G349" s="13">
        <v>0.94595660749506905</v>
      </c>
      <c r="I349">
        <v>12374</v>
      </c>
      <c r="J349" t="str">
        <f>K349&amp;L349</f>
        <v>IBC41Compensatory Time Off Lieu Overtime Used12374GSA41Compensatory Time Used</v>
      </c>
      <c r="K349" t="str">
        <f>A349&amp;B349&amp;C349</f>
        <v>IBC41Compensatory Time Off Lieu Overtime Used</v>
      </c>
      <c r="L349" t="str">
        <f>I349&amp;D349&amp;E349&amp;F349</f>
        <v>12374GSA41Compensatory Time Used</v>
      </c>
      <c r="M349" s="13">
        <f>G349</f>
        <v>0.94595660749506905</v>
      </c>
      <c r="N349" s="13"/>
      <c r="O349" s="19">
        <v>749</v>
      </c>
      <c r="P349">
        <f>COUNTIF(C$11:C$2024, C349)</f>
        <v>3</v>
      </c>
      <c r="Q349">
        <f>COUNTIF(F$11:F$177, F349)</f>
        <v>1</v>
      </c>
      <c r="R349" t="b">
        <f>A349=D349</f>
        <v>0</v>
      </c>
      <c r="S349" t="b">
        <f>A349&amp;B349&amp;C349=D349&amp;E349&amp;F349</f>
        <v>0</v>
      </c>
      <c r="V349" t="str">
        <f>IF($A349=V$10, $C349, "")</f>
        <v/>
      </c>
      <c r="W349" t="str">
        <f>IF($A349=W$10, $C349, "")</f>
        <v/>
      </c>
      <c r="X349" t="str">
        <f>IF($A349=X$10, $C349, "")</f>
        <v/>
      </c>
      <c r="Y349" t="str">
        <f>IF($A349=Y$10, $C349, "")</f>
        <v>Compensatory Time Off Lieu Overtime Used</v>
      </c>
      <c r="Z349" t="str">
        <f>IF($A349=Z$10, $C349, "")</f>
        <v/>
      </c>
      <c r="AB349" t="str">
        <f>IF($D349=AB$10, $F349, "")</f>
        <v/>
      </c>
      <c r="AC349" t="str">
        <f>IF($D349=AC$10, $F349, "")</f>
        <v>Compensatory Time Used</v>
      </c>
      <c r="AD349" t="str">
        <f>IF($D349=AD$10, $F349, "")</f>
        <v/>
      </c>
      <c r="AE349" t="str">
        <f>IF($D349=AE$10, $F349, "")</f>
        <v/>
      </c>
      <c r="AF349" t="str">
        <f>IF($D349=AF$10, $F349, "")</f>
        <v/>
      </c>
      <c r="AH349">
        <f>COUNTIF(AI$11:AI$2024, AI349)</f>
        <v>1</v>
      </c>
      <c r="AI349" t="str">
        <f>V349&amp;AB349&amp;W349&amp;AC349&amp;X349&amp;AD349&amp;Y349&amp;AE349&amp;Z349&amp;AF349</f>
        <v>Compensatory Time UsedCompensatory Time Off Lieu Overtime Used</v>
      </c>
      <c r="AJ349">
        <f>IF(ROW()=11,1,IF(AK348+1=AK349,AJ348,AJ348+1))</f>
        <v>295</v>
      </c>
      <c r="AK349">
        <f>IF(AI349=AI348, AK348+1, 1)</f>
        <v>1</v>
      </c>
      <c r="AL349" s="26" t="str">
        <f>AM349&amp;AN349</f>
        <v>IBC41Compensatory Time Off Lieu Overtime Used12374GSA41Compensatory Time Used</v>
      </c>
      <c r="AM349" t="str">
        <f>K349</f>
        <v>IBC41Compensatory Time Off Lieu Overtime Used</v>
      </c>
      <c r="AN349" t="str">
        <f>L349</f>
        <v>12374GSA41Compensatory Time Used</v>
      </c>
      <c r="AO349">
        <f>COUNTIF(AM$11:AM$1107, AM349)</f>
        <v>3</v>
      </c>
      <c r="AP349">
        <f>COUNTIF(AN$11:AN$1107, AN349)</f>
        <v>21</v>
      </c>
      <c r="AQ349">
        <f>MATCH(AM349, AM$11:AM$1107, 0)</f>
        <v>339</v>
      </c>
      <c r="AR349">
        <f>MATCH(AN349, AN$11:AN$1107, 0)</f>
        <v>10</v>
      </c>
      <c r="AS349">
        <v>749</v>
      </c>
      <c r="AU349" t="str">
        <f>C349</f>
        <v>Compensatory Time Off Lieu Overtime Used</v>
      </c>
      <c r="AV349" t="str">
        <f>IF(F349="", "", F349)</f>
        <v>Compensatory Time Used</v>
      </c>
      <c r="AW349" s="13">
        <f>M349</f>
        <v>0.94595660749506905</v>
      </c>
      <c r="AX349" t="e">
        <f>VLOOKUP(AI349, UniquePairs!A$5:A$2000, 1, FALSE)</f>
        <v>#N/A</v>
      </c>
      <c r="AY349" t="str">
        <f>IFERROR(INDEX(UniquePairs!A$5:K$1000, MATCH(AL349, UniquePairs!A$5:A$1000, 0), 10), "")</f>
        <v/>
      </c>
      <c r="AZ349" s="13">
        <f>IF(AY349&lt;&gt;"", AY349, AW349)</f>
        <v>0.94595660749506905</v>
      </c>
      <c r="BA349" t="str">
        <f>IF(AZ349=0,"None",IF(AZ349&lt;0.6,"Weak",IF(AZ349&lt;0.7,"Review",IF(AZ349&lt;0.8,"Good",IF(AZ349&lt;0.9,"Very Good","Solid")))))</f>
        <v>Solid</v>
      </c>
      <c r="BB349" s="28" t="str">
        <f>IF(AJ348=AJ349, BB348, BC349)</f>
        <v>Compensatory Time Used</v>
      </c>
      <c r="BC349" t="str">
        <f>IF(AV349="",AU349,StringMatch(AU349,AV349,TRUE))</f>
        <v>Compensatory Time Used</v>
      </c>
      <c r="BD349" t="str">
        <f>TRIM(SUBSTITUTE(SUBSTITUTE(SUBSTITUTE(SUBSTITUTE(SUBSTITUTE(SUBSTITUTE(SUBSTITUTE(SUBSTITUTE(SUBSTITUTE(SUBSTITUTE(AU349,BR349,""),BS349,""),BT349,""),BU349,""),BV349,""),BW349,""),BX349,""),BY349,""),BZ349,""),CA349,""))</f>
        <v>Off Lieu Overtime</v>
      </c>
      <c r="BE349" t="str">
        <f>TRIM(SUBSTITUTE(SUBSTITUTE(SUBSTITUTE(SUBSTITUTE(SUBSTITUTE(SUBSTITUTE(SUBSTITUTE(SUBSTITUTE(SUBSTITUTE(SUBSTITUTE(AV349,BH349,""),BI349,""),BJ349,""),BK349,""),BL349,""),BM349,""),BN349,""),BO349,""),BP349,""),BQ349,""))</f>
        <v/>
      </c>
      <c r="BF349" s="21">
        <f>LEN(AU349)-LEN(SUBSTITUTE(AU349," ",""))</f>
        <v>5</v>
      </c>
      <c r="BG349" s="21">
        <f>LEN(AV349)-LEN(SUBSTITUTE(AV349," ",""))</f>
        <v>2</v>
      </c>
      <c r="BH349" s="21" t="str">
        <f>IF(BF349=0,AU349,findspace($AU349,BH$10))</f>
        <v>Compensatory</v>
      </c>
      <c r="BI349" s="21" t="str">
        <f>IF(BH349=0,AN349,findspace($AU349,BI$10))</f>
        <v>Time</v>
      </c>
      <c r="BJ349" s="21" t="str">
        <f>IF(BI349=0,AV349,findspace($AU349,BJ$10))</f>
        <v>Off</v>
      </c>
      <c r="BK349" s="21" t="str">
        <f>IF(BJ349=0,AW349,findspace($AU349,BK$10))</f>
        <v>Lieu</v>
      </c>
      <c r="BL349" s="21" t="str">
        <f>IF(BK349=0,AX349,findspace($AU349,BL$10))</f>
        <v>Overtime</v>
      </c>
      <c r="BM349" s="21" t="str">
        <f>IF(BL349=0,BF349,findspace($AU349,BM$10))</f>
        <v>Used</v>
      </c>
      <c r="BN349" s="21" t="str">
        <f>IF(BM349=0,BH349,findspace($AU349,BN$10))</f>
        <v/>
      </c>
      <c r="BO349" s="21" t="str">
        <f>IF(BN349=0,BI349,findspace($AU349,BO$10))</f>
        <v/>
      </c>
      <c r="BR349" s="21" t="str">
        <f>IF($BG349=0,$AV349,findspace($AV349,BR$10))</f>
        <v>Compensatory</v>
      </c>
      <c r="BS349" s="21" t="str">
        <f>IF($BG349=0,$AV349,findspace($AV349,BS$10))</f>
        <v>Time</v>
      </c>
      <c r="BT349" s="21" t="str">
        <f>IF($BG349=0,$AV349,findspace($AV349,BT$10))</f>
        <v>Used</v>
      </c>
      <c r="BU349" s="21" t="str">
        <f>IF($BG349=0,$AV349,findspace($AV349,BU$10))</f>
        <v/>
      </c>
      <c r="BV349" s="21" t="str">
        <f>IF($BG349=0,$AV349,findspace($AV349,BV$10))</f>
        <v/>
      </c>
      <c r="BW349" s="21" t="str">
        <f>IF($BG349=0,$AV349,findspace($AV349,BW$10))</f>
        <v/>
      </c>
      <c r="BX349" s="21" t="str">
        <f>IF($BG349=0,$AV349,findspace($AV349,BX$10))</f>
        <v/>
      </c>
      <c r="BY349" s="21" t="str">
        <f>IF($BG349=0,$AV349,findspace($AV349,BY$10))</f>
        <v/>
      </c>
      <c r="BZ349" s="21" t="str">
        <f>IF($BG349=0,$AV349,findspace($AV349,BZ$10))</f>
        <v/>
      </c>
      <c r="CA349" s="21" t="str">
        <f>IF($BG349=0,$AV349,findspace($AV349,CA$10))</f>
        <v/>
      </c>
    </row>
    <row r="350" spans="1:79" x14ac:dyDescent="0.35">
      <c r="A350" t="s">
        <v>1837</v>
      </c>
      <c r="B350" t="s">
        <v>332</v>
      </c>
      <c r="C350" t="s">
        <v>3184</v>
      </c>
      <c r="D350" t="s">
        <v>1837</v>
      </c>
      <c r="E350" t="s">
        <v>336</v>
      </c>
      <c r="F350" t="s">
        <v>3186</v>
      </c>
      <c r="G350" s="13">
        <v>0.94577480302412453</v>
      </c>
      <c r="I350">
        <v>12374</v>
      </c>
      <c r="J350" t="str">
        <f>K350&amp;L350</f>
        <v>IBC03ISick Leave Family Care Bereavement Used12374IBC03TSick Leave Family Serious Health Issue Used</v>
      </c>
      <c r="K350" t="str">
        <f>A350&amp;B350&amp;C350</f>
        <v>IBC03ISick Leave Family Care Bereavement Used</v>
      </c>
      <c r="L350" t="str">
        <f>I350&amp;D350&amp;E350&amp;F350</f>
        <v>12374IBC03TSick Leave Family Serious Health Issue Used</v>
      </c>
      <c r="M350" s="13">
        <f>G350</f>
        <v>0.94577480302412453</v>
      </c>
      <c r="N350" s="13"/>
      <c r="O350" s="19">
        <v>15</v>
      </c>
      <c r="P350">
        <f>COUNTIF(C$11:C$2024, C350)</f>
        <v>3</v>
      </c>
      <c r="Q350">
        <f>COUNTIF(F$11:F$177, F350)</f>
        <v>0</v>
      </c>
      <c r="R350" t="b">
        <f>A350=D350</f>
        <v>1</v>
      </c>
      <c r="S350" t="b">
        <f>A350&amp;B350&amp;C350=D350&amp;E350&amp;F350</f>
        <v>0</v>
      </c>
      <c r="V350" t="str">
        <f>IF($A350=V$10, $C350, "")</f>
        <v/>
      </c>
      <c r="W350" t="str">
        <f>IF($A350=W$10, $C350, "")</f>
        <v/>
      </c>
      <c r="X350" t="str">
        <f>IF($A350=X$10, $C350, "")</f>
        <v/>
      </c>
      <c r="Y350" t="str">
        <f>IF($A350=Y$10, $C350, "")</f>
        <v>Sick Leave Family Care Bereavement Used</v>
      </c>
      <c r="Z350" t="str">
        <f>IF($A350=Z$10, $C350, "")</f>
        <v/>
      </c>
      <c r="AB350" t="str">
        <f>IF($D350=AB$10, $F350, "")</f>
        <v/>
      </c>
      <c r="AC350" t="str">
        <f>IF($D350=AC$10, $F350, "")</f>
        <v/>
      </c>
      <c r="AD350" t="str">
        <f>IF($D350=AD$10, $F350, "")</f>
        <v/>
      </c>
      <c r="AE350" t="str">
        <f>IF($D350=AE$10, $F350, "")</f>
        <v>Sick Leave Family Serious Health Issue Used</v>
      </c>
      <c r="AF350" t="str">
        <f>IF($D350=AF$10, $F350, "")</f>
        <v/>
      </c>
      <c r="AH350">
        <f>COUNTIF(AI$11:AI$2024, AI350)</f>
        <v>1</v>
      </c>
      <c r="AI350" t="str">
        <f>V350&amp;AB350&amp;W350&amp;AC350&amp;X350&amp;AD350&amp;Y350&amp;AE350&amp;Z350&amp;AF350</f>
        <v>Sick Leave Family Care Bereavement UsedSick Leave Family Serious Health Issue Used</v>
      </c>
      <c r="AJ350">
        <f>IF(ROW()=11,1,IF(AK349+1=AK350,AJ349,AJ349+1))</f>
        <v>296</v>
      </c>
      <c r="AK350">
        <f>IF(AI350=AI349, AK349+1, 1)</f>
        <v>1</v>
      </c>
      <c r="AL350" s="26" t="str">
        <f>AM350&amp;AN350</f>
        <v>IBC03ISick Leave Family Care Bereavement Used12374IBC03TSick Leave Family Serious Health Issue Used</v>
      </c>
      <c r="AM350" t="str">
        <f>K350</f>
        <v>IBC03ISick Leave Family Care Bereavement Used</v>
      </c>
      <c r="AN350" t="str">
        <f>L350</f>
        <v>12374IBC03TSick Leave Family Serious Health Issue Used</v>
      </c>
      <c r="AO350">
        <f>COUNTIF(AM$11:AM$1107, AM350)</f>
        <v>3</v>
      </c>
      <c r="AP350">
        <f>COUNTIF(AN$11:AN$1107, AN350)</f>
        <v>1</v>
      </c>
      <c r="AQ350">
        <f>MATCH(AM350, AM$11:AM$1107, 0)</f>
        <v>340</v>
      </c>
      <c r="AR350">
        <f>MATCH(AN350, AN$11:AN$1107, 0)</f>
        <v>340</v>
      </c>
      <c r="AS350">
        <v>15</v>
      </c>
      <c r="AU350" t="str">
        <f>C350</f>
        <v>Sick Leave Family Care Bereavement Used</v>
      </c>
      <c r="AV350" t="str">
        <f>IF(F350="", "", F350)</f>
        <v>Sick Leave Family Serious Health Issue Used</v>
      </c>
      <c r="AW350" s="13">
        <f>M350</f>
        <v>0.94577480302412453</v>
      </c>
      <c r="AX350" t="e">
        <f>VLOOKUP(AI350, UniquePairs!A$5:A$2000, 1, FALSE)</f>
        <v>#N/A</v>
      </c>
      <c r="AY350" t="str">
        <f>IFERROR(INDEX(UniquePairs!A$5:K$1000, MATCH(AL350, UniquePairs!A$5:A$1000, 0), 10), "")</f>
        <v/>
      </c>
      <c r="AZ350" s="13">
        <f>IF(AY350&lt;&gt;"", AY350, AW350)</f>
        <v>0.94577480302412453</v>
      </c>
      <c r="BA350" t="str">
        <f>IF(AZ350=0,"None",IF(AZ350&lt;0.6,"Weak",IF(AZ350&lt;0.7,"Review",IF(AZ350&lt;0.8,"Good",IF(AZ350&lt;0.9,"Very Good","Solid")))))</f>
        <v>Solid</v>
      </c>
      <c r="BB350" s="28" t="str">
        <f>IF(AJ349=AJ350, BB349, BC350)</f>
        <v>Sick Leave Family Used</v>
      </c>
      <c r="BC350" t="str">
        <f>IF(AV350="",AU350,StringMatch(AU350,AV350,TRUE))</f>
        <v>Sick Leave Family Used</v>
      </c>
      <c r="BD350" t="str">
        <f>TRIM(SUBSTITUTE(SUBSTITUTE(SUBSTITUTE(SUBSTITUTE(SUBSTITUTE(SUBSTITUTE(SUBSTITUTE(SUBSTITUTE(SUBSTITUTE(SUBSTITUTE(AU350,BR350,""),BS350,""),BT350,""),BU350,""),BV350,""),BW350,""),BX350,""),BY350,""),BZ350,""),CA350,""))</f>
        <v>Care Bereavement</v>
      </c>
      <c r="BE350" t="str">
        <f>TRIM(SUBSTITUTE(SUBSTITUTE(SUBSTITUTE(SUBSTITUTE(SUBSTITUTE(SUBSTITUTE(SUBSTITUTE(SUBSTITUTE(SUBSTITUTE(SUBSTITUTE(AV350,BH350,""),BI350,""),BJ350,""),BK350,""),BL350,""),BM350,""),BN350,""),BO350,""),BP350,""),BQ350,""))</f>
        <v>Serious Health Issue</v>
      </c>
      <c r="BF350" s="21">
        <f>LEN(AU350)-LEN(SUBSTITUTE(AU350," ",""))</f>
        <v>5</v>
      </c>
      <c r="BG350" s="21">
        <f>LEN(AV350)-LEN(SUBSTITUTE(AV350," ",""))</f>
        <v>6</v>
      </c>
      <c r="BH350" s="21" t="str">
        <f>IF(BF350=0,AU350,findspace($AU350,BH$10))</f>
        <v>Sick</v>
      </c>
      <c r="BI350" s="21" t="str">
        <f>IF(BH350=0,AN350,findspace($AU350,BI$10))</f>
        <v>Leave</v>
      </c>
      <c r="BJ350" s="21" t="str">
        <f>IF(BI350=0,AV350,findspace($AU350,BJ$10))</f>
        <v>Family</v>
      </c>
      <c r="BK350" s="21" t="str">
        <f>IF(BJ350=0,AW350,findspace($AU350,BK$10))</f>
        <v>Care</v>
      </c>
      <c r="BL350" s="21" t="str">
        <f>IF(BK350=0,AX350,findspace($AU350,BL$10))</f>
        <v>Bereavement</v>
      </c>
      <c r="BM350" s="21" t="str">
        <f>IF(BL350=0,BF350,findspace($AU350,BM$10))</f>
        <v>Used</v>
      </c>
      <c r="BN350" s="21" t="str">
        <f>IF(BM350=0,BH350,findspace($AU350,BN$10))</f>
        <v/>
      </c>
      <c r="BO350" s="21" t="str">
        <f>IF(BN350=0,BI350,findspace($AU350,BO$10))</f>
        <v/>
      </c>
      <c r="BR350" s="21" t="str">
        <f>IF($BG350=0,$AV350,findspace($AV350,BR$10))</f>
        <v>Sick</v>
      </c>
      <c r="BS350" s="21" t="str">
        <f>IF($BG350=0,$AV350,findspace($AV350,BS$10))</f>
        <v>Leave</v>
      </c>
      <c r="BT350" s="21" t="str">
        <f>IF($BG350=0,$AV350,findspace($AV350,BT$10))</f>
        <v>Family</v>
      </c>
      <c r="BU350" s="21" t="str">
        <f>IF($BG350=0,$AV350,findspace($AV350,BU$10))</f>
        <v>Serious</v>
      </c>
      <c r="BV350" s="21" t="str">
        <f>IF($BG350=0,$AV350,findspace($AV350,BV$10))</f>
        <v>Health</v>
      </c>
      <c r="BW350" s="21" t="str">
        <f>IF($BG350=0,$AV350,findspace($AV350,BW$10))</f>
        <v>Issue</v>
      </c>
      <c r="BX350" s="21" t="str">
        <f>IF($BG350=0,$AV350,findspace($AV350,BX$10))</f>
        <v>Used</v>
      </c>
      <c r="BY350" s="21" t="str">
        <f>IF($BG350=0,$AV350,findspace($AV350,BY$10))</f>
        <v/>
      </c>
      <c r="BZ350" s="21" t="str">
        <f>IF($BG350=0,$AV350,findspace($AV350,BZ$10))</f>
        <v/>
      </c>
      <c r="CA350" s="21" t="str">
        <f>IF($BG350=0,$AV350,findspace($AV350,CA$10))</f>
        <v/>
      </c>
    </row>
    <row r="351" spans="1:79" x14ac:dyDescent="0.35">
      <c r="A351" t="s">
        <v>1837</v>
      </c>
      <c r="B351" t="s">
        <v>336</v>
      </c>
      <c r="C351" t="s">
        <v>3186</v>
      </c>
      <c r="D351" t="s">
        <v>1837</v>
      </c>
      <c r="E351" t="s">
        <v>332</v>
      </c>
      <c r="F351" t="s">
        <v>3184</v>
      </c>
      <c r="G351" s="13">
        <v>0.94577480302412453</v>
      </c>
      <c r="I351">
        <v>12374</v>
      </c>
      <c r="J351" t="str">
        <f>K351&amp;L351</f>
        <v>IBC03TSick Leave Family Serious Health Issue Used12374IBC03ISick Leave Family Care Bereavement Used</v>
      </c>
      <c r="K351" t="str">
        <f>A351&amp;B351&amp;C351</f>
        <v>IBC03TSick Leave Family Serious Health Issue Used</v>
      </c>
      <c r="L351" t="str">
        <f>I351&amp;D351&amp;E351&amp;F351</f>
        <v>12374IBC03ISick Leave Family Care Bereavement Used</v>
      </c>
      <c r="M351" s="13">
        <f>G351</f>
        <v>0.94577480302412453</v>
      </c>
      <c r="N351" s="13"/>
      <c r="O351" s="19">
        <v>223</v>
      </c>
      <c r="P351">
        <f>COUNTIF(C$11:C$2024, C351)</f>
        <v>3</v>
      </c>
      <c r="Q351">
        <f>COUNTIF(F$11:F$177, F351)</f>
        <v>0</v>
      </c>
      <c r="R351" t="b">
        <f>A351=D351</f>
        <v>1</v>
      </c>
      <c r="S351" t="b">
        <f>A351&amp;B351&amp;C351=D351&amp;E351&amp;F351</f>
        <v>0</v>
      </c>
      <c r="V351" t="str">
        <f>IF($A351=V$10, $C351, "")</f>
        <v/>
      </c>
      <c r="W351" t="str">
        <f>IF($A351=W$10, $C351, "")</f>
        <v/>
      </c>
      <c r="X351" t="str">
        <f>IF($A351=X$10, $C351, "")</f>
        <v/>
      </c>
      <c r="Y351" t="str">
        <f>IF($A351=Y$10, $C351, "")</f>
        <v>Sick Leave Family Serious Health Issue Used</v>
      </c>
      <c r="Z351" t="str">
        <f>IF($A351=Z$10, $C351, "")</f>
        <v/>
      </c>
      <c r="AB351" t="str">
        <f>IF($D351=AB$10, $F351, "")</f>
        <v/>
      </c>
      <c r="AC351" t="str">
        <f>IF($D351=AC$10, $F351, "")</f>
        <v/>
      </c>
      <c r="AD351" t="str">
        <f>IF($D351=AD$10, $F351, "")</f>
        <v/>
      </c>
      <c r="AE351" t="str">
        <f>IF($D351=AE$10, $F351, "")</f>
        <v>Sick Leave Family Care Bereavement Used</v>
      </c>
      <c r="AF351" t="str">
        <f>IF($D351=AF$10, $F351, "")</f>
        <v/>
      </c>
      <c r="AH351">
        <f>COUNTIF(AI$11:AI$2024, AI351)</f>
        <v>1</v>
      </c>
      <c r="AI351" t="str">
        <f>V351&amp;AB351&amp;W351&amp;AC351&amp;X351&amp;AD351&amp;Y351&amp;AE351&amp;Z351&amp;AF351</f>
        <v>Sick Leave Family Serious Health Issue UsedSick Leave Family Care Bereavement Used</v>
      </c>
      <c r="AJ351">
        <f>IF(ROW()=11,1,IF(AK350+1=AK351,AJ350,AJ350+1))</f>
        <v>297</v>
      </c>
      <c r="AK351">
        <f>IF(AI351=AI350, AK350+1, 1)</f>
        <v>1</v>
      </c>
      <c r="AL351" s="26" t="str">
        <f>AM351&amp;AN351</f>
        <v>IBC03TSick Leave Family Serious Health Issue Used12374IBC03ISick Leave Family Care Bereavement Used</v>
      </c>
      <c r="AM351" t="str">
        <f>K351</f>
        <v>IBC03TSick Leave Family Serious Health Issue Used</v>
      </c>
      <c r="AN351" t="str">
        <f>L351</f>
        <v>12374IBC03ISick Leave Family Care Bereavement Used</v>
      </c>
      <c r="AO351">
        <f>COUNTIF(AM$11:AM$1107, AM351)</f>
        <v>3</v>
      </c>
      <c r="AP351">
        <f>COUNTIF(AN$11:AN$1107, AN351)</f>
        <v>3</v>
      </c>
      <c r="AQ351">
        <f>MATCH(AM351, AM$11:AM$1107, 0)</f>
        <v>341</v>
      </c>
      <c r="AR351">
        <f>MATCH(AN351, AN$11:AN$1107, 0)</f>
        <v>341</v>
      </c>
      <c r="AS351">
        <v>223</v>
      </c>
      <c r="AU351" t="str">
        <f>C351</f>
        <v>Sick Leave Family Serious Health Issue Used</v>
      </c>
      <c r="AV351" t="str">
        <f>IF(F351="", "", F351)</f>
        <v>Sick Leave Family Care Bereavement Used</v>
      </c>
      <c r="AW351" s="13">
        <f>M351</f>
        <v>0.94577480302412453</v>
      </c>
      <c r="AX351" t="e">
        <f>VLOOKUP(AI351, UniquePairs!A$5:A$2000, 1, FALSE)</f>
        <v>#N/A</v>
      </c>
      <c r="AY351" t="str">
        <f>IFERROR(INDEX(UniquePairs!A$5:K$1000, MATCH(AL351, UniquePairs!A$5:A$1000, 0), 10), "")</f>
        <v/>
      </c>
      <c r="AZ351" s="13">
        <f>IF(AY351&lt;&gt;"", AY351, AW351)</f>
        <v>0.94577480302412453</v>
      </c>
      <c r="BA351" t="str">
        <f>IF(AZ351=0,"None",IF(AZ351&lt;0.6,"Weak",IF(AZ351&lt;0.7,"Review",IF(AZ351&lt;0.8,"Good",IF(AZ351&lt;0.9,"Very Good","Solid")))))</f>
        <v>Solid</v>
      </c>
      <c r="BB351" s="28" t="str">
        <f>IF(AJ350=AJ351, BB350, BC351)</f>
        <v>Sick Leave Family Used</v>
      </c>
      <c r="BC351" t="str">
        <f>IF(AV351="",AU351,StringMatch(AU351,AV351,TRUE))</f>
        <v>Sick Leave Family Used</v>
      </c>
      <c r="BD351" t="str">
        <f>TRIM(SUBSTITUTE(SUBSTITUTE(SUBSTITUTE(SUBSTITUTE(SUBSTITUTE(SUBSTITUTE(SUBSTITUTE(SUBSTITUTE(SUBSTITUTE(SUBSTITUTE(AU351,BR351,""),BS351,""),BT351,""),BU351,""),BV351,""),BW351,""),BX351,""),BY351,""),BZ351,""),CA351,""))</f>
        <v>Serious Health Issue</v>
      </c>
      <c r="BE351" t="str">
        <f>TRIM(SUBSTITUTE(SUBSTITUTE(SUBSTITUTE(SUBSTITUTE(SUBSTITUTE(SUBSTITUTE(SUBSTITUTE(SUBSTITUTE(SUBSTITUTE(SUBSTITUTE(AV351,BH351,""),BI351,""),BJ351,""),BK351,""),BL351,""),BM351,""),BN351,""),BO351,""),BP351,""),BQ351,""))</f>
        <v>Care Bereavement</v>
      </c>
      <c r="BF351" s="21">
        <f>LEN(AU351)-LEN(SUBSTITUTE(AU351," ",""))</f>
        <v>6</v>
      </c>
      <c r="BG351" s="21">
        <f>LEN(AV351)-LEN(SUBSTITUTE(AV351," ",""))</f>
        <v>5</v>
      </c>
      <c r="BH351" s="21" t="str">
        <f>IF(BF351=0,AU351,findspace($AU351,BH$10))</f>
        <v>Sick</v>
      </c>
      <c r="BI351" s="21" t="str">
        <f>IF(BH351=0,AN351,findspace($AU351,BI$10))</f>
        <v>Leave</v>
      </c>
      <c r="BJ351" s="21" t="str">
        <f>IF(BI351=0,AV351,findspace($AU351,BJ$10))</f>
        <v>Family</v>
      </c>
      <c r="BK351" s="21" t="str">
        <f>IF(BJ351=0,AW351,findspace($AU351,BK$10))</f>
        <v>Serious</v>
      </c>
      <c r="BL351" s="21" t="str">
        <f>IF(BK351=0,AX351,findspace($AU351,BL$10))</f>
        <v>Health</v>
      </c>
      <c r="BM351" s="21" t="str">
        <f>IF(BL351=0,BF351,findspace($AU351,BM$10))</f>
        <v>Issue</v>
      </c>
      <c r="BN351" s="21" t="str">
        <f>IF(BM351=0,BH351,findspace($AU351,BN$10))</f>
        <v>Used</v>
      </c>
      <c r="BO351" s="21" t="str">
        <f>IF(BN351=0,BI351,findspace($AU351,BO$10))</f>
        <v/>
      </c>
      <c r="BR351" s="21" t="str">
        <f>IF($BG351=0,$AV351,findspace($AV351,BR$10))</f>
        <v>Sick</v>
      </c>
      <c r="BS351" s="21" t="str">
        <f>IF($BG351=0,$AV351,findspace($AV351,BS$10))</f>
        <v>Leave</v>
      </c>
      <c r="BT351" s="21" t="str">
        <f>IF($BG351=0,$AV351,findspace($AV351,BT$10))</f>
        <v>Family</v>
      </c>
      <c r="BU351" s="21" t="str">
        <f>IF($BG351=0,$AV351,findspace($AV351,BU$10))</f>
        <v>Care</v>
      </c>
      <c r="BV351" s="21" t="str">
        <f>IF($BG351=0,$AV351,findspace($AV351,BV$10))</f>
        <v>Bereavement</v>
      </c>
      <c r="BW351" s="21" t="str">
        <f>IF($BG351=0,$AV351,findspace($AV351,BW$10))</f>
        <v>Used</v>
      </c>
      <c r="BX351" s="21" t="str">
        <f>IF($BG351=0,$AV351,findspace($AV351,BX$10))</f>
        <v/>
      </c>
      <c r="BY351" s="21" t="str">
        <f>IF($BG351=0,$AV351,findspace($AV351,BY$10))</f>
        <v/>
      </c>
      <c r="BZ351" s="21" t="str">
        <f>IF($BG351=0,$AV351,findspace($AV351,BZ$10))</f>
        <v/>
      </c>
      <c r="CA351" s="21" t="str">
        <f>IF($BG351=0,$AV351,findspace($AV351,CA$10))</f>
        <v/>
      </c>
    </row>
    <row r="352" spans="1:79" x14ac:dyDescent="0.35">
      <c r="A352" t="s">
        <v>1836</v>
      </c>
      <c r="B352">
        <v>58</v>
      </c>
      <c r="C352" t="s">
        <v>3569</v>
      </c>
      <c r="D352" t="s">
        <v>1839</v>
      </c>
      <c r="E352" t="s">
        <v>1121</v>
      </c>
      <c r="F352" t="s">
        <v>3244</v>
      </c>
      <c r="G352" s="13">
        <v>0.94560669456066948</v>
      </c>
      <c r="I352">
        <v>12374</v>
      </c>
      <c r="J352" t="str">
        <f>K352&amp;L352</f>
        <v>GSA58Family Medical Leave Act Employee12374DFASDDFamily Medical Leave Act Serious health condition employee</v>
      </c>
      <c r="K352" t="str">
        <f>A352&amp;B352&amp;C352</f>
        <v>GSA58Family Medical Leave Act Employee</v>
      </c>
      <c r="L352" t="str">
        <f>I352&amp;D352&amp;E352&amp;F352</f>
        <v>12374DFASDDFamily Medical Leave Act Serious health condition employee</v>
      </c>
      <c r="M352" s="13">
        <f>G352</f>
        <v>0.94560669456066948</v>
      </c>
      <c r="N352" s="13"/>
      <c r="O352" s="19">
        <v>583</v>
      </c>
      <c r="P352">
        <f>COUNTIF(C$11:C$2024, C352)</f>
        <v>3</v>
      </c>
      <c r="Q352">
        <f>COUNTIF(F$11:F$177, F352)</f>
        <v>1</v>
      </c>
      <c r="R352" t="b">
        <f>A352=D352</f>
        <v>0</v>
      </c>
      <c r="S352" t="b">
        <f>A352&amp;B352&amp;C352=D352&amp;E352&amp;F352</f>
        <v>0</v>
      </c>
      <c r="V352" t="str">
        <f>IF($A352=V$10, $C352, "")</f>
        <v/>
      </c>
      <c r="W352" t="str">
        <f>IF($A352=W$10, $C352, "")</f>
        <v>Family Medical Leave Act Employee</v>
      </c>
      <c r="X352" t="str">
        <f>IF($A352=X$10, $C352, "")</f>
        <v/>
      </c>
      <c r="Y352" t="str">
        <f>IF($A352=Y$10, $C352, "")</f>
        <v/>
      </c>
      <c r="Z352" t="str">
        <f>IF($A352=Z$10, $C352, "")</f>
        <v/>
      </c>
      <c r="AB352" t="str">
        <f>IF($D352=AB$10, $F352, "")</f>
        <v>Family Medical Leave Act Serious health condition employee</v>
      </c>
      <c r="AC352" t="str">
        <f>IF($D352=AC$10, $F352, "")</f>
        <v/>
      </c>
      <c r="AD352" t="str">
        <f>IF($D352=AD$10, $F352, "")</f>
        <v/>
      </c>
      <c r="AE352" t="str">
        <f>IF($D352=AE$10, $F352, "")</f>
        <v/>
      </c>
      <c r="AF352" t="str">
        <f>IF($D352=AF$10, $F352, "")</f>
        <v/>
      </c>
      <c r="AH352">
        <f>COUNTIF(AI$11:AI$2024, AI352)</f>
        <v>1</v>
      </c>
      <c r="AI352" t="str">
        <f>V352&amp;AB352&amp;W352&amp;AC352&amp;X352&amp;AD352&amp;Y352&amp;AE352&amp;Z352&amp;AF352</f>
        <v>Family Medical Leave Act Serious health condition employeeFamily Medical Leave Act Employee</v>
      </c>
      <c r="AJ352">
        <f>IF(ROW()=11,1,IF(AK351+1=AK352,AJ351,AJ351+1))</f>
        <v>298</v>
      </c>
      <c r="AK352">
        <f>IF(AI352=AI351, AK351+1, 1)</f>
        <v>1</v>
      </c>
      <c r="AL352" s="26" t="str">
        <f>AM352&amp;AN352</f>
        <v>GSA58Family Medical Leave Act Employee12374DFASDDFamily Medical Leave Act Serious health condition employee</v>
      </c>
      <c r="AM352" t="str">
        <f>K352</f>
        <v>GSA58Family Medical Leave Act Employee</v>
      </c>
      <c r="AN352" t="str">
        <f>L352</f>
        <v>12374DFASDDFamily Medical Leave Act Serious health condition employee</v>
      </c>
      <c r="AO352">
        <f>COUNTIF(AM$11:AM$1107, AM352)</f>
        <v>3</v>
      </c>
      <c r="AP352">
        <f>COUNTIF(AN$11:AN$1107, AN352)</f>
        <v>6</v>
      </c>
      <c r="AQ352">
        <f>MATCH(AM352, AM$11:AM$1107, 0)</f>
        <v>342</v>
      </c>
      <c r="AR352">
        <f>MATCH(AN352, AN$11:AN$1107, 0)</f>
        <v>158</v>
      </c>
      <c r="AS352">
        <v>583</v>
      </c>
      <c r="AU352" t="str">
        <f>C352</f>
        <v>Family Medical Leave Act Employee</v>
      </c>
      <c r="AV352" t="str">
        <f>IF(F352="", "", F352)</f>
        <v>Family Medical Leave Act Serious health condition employee</v>
      </c>
      <c r="AW352" s="13">
        <f>M352</f>
        <v>0.94560669456066948</v>
      </c>
      <c r="AX352" t="e">
        <f>VLOOKUP(AI352, UniquePairs!A$5:A$2000, 1, FALSE)</f>
        <v>#N/A</v>
      </c>
      <c r="AY352" t="str">
        <f>IFERROR(INDEX(UniquePairs!A$5:K$1000, MATCH(AL352, UniquePairs!A$5:A$1000, 0), 10), "")</f>
        <v/>
      </c>
      <c r="AZ352" s="13">
        <f>IF(AY352&lt;&gt;"", AY352, AW352)</f>
        <v>0.94560669456066948</v>
      </c>
      <c r="BA352" t="str">
        <f>IF(AZ352=0,"None",IF(AZ352&lt;0.6,"Weak",IF(AZ352&lt;0.7,"Review",IF(AZ352&lt;0.8,"Good",IF(AZ352&lt;0.9,"Very Good","Solid")))))</f>
        <v>Solid</v>
      </c>
      <c r="BB352" s="28" t="str">
        <f>IF(AJ351=AJ352, BB351, BC352)</f>
        <v>Family Medical Leave Act Employee</v>
      </c>
      <c r="BC352" t="str">
        <f>IF(AV352="",AU352,StringMatch(AU352,AV352,TRUE))</f>
        <v>Family Medical Leave Act Employee</v>
      </c>
      <c r="BD352" t="str">
        <f>TRIM(SUBSTITUTE(SUBSTITUTE(SUBSTITUTE(SUBSTITUTE(SUBSTITUTE(SUBSTITUTE(SUBSTITUTE(SUBSTITUTE(SUBSTITUTE(SUBSTITUTE(AU352,BR352,""),BS352,""),BT352,""),BU352,""),BV352,""),BW352,""),BX352,""),BY352,""),BZ352,""),CA352,""))</f>
        <v>Employee</v>
      </c>
      <c r="BE352" t="str">
        <f>TRIM(SUBSTITUTE(SUBSTITUTE(SUBSTITUTE(SUBSTITUTE(SUBSTITUTE(SUBSTITUTE(SUBSTITUTE(SUBSTITUTE(SUBSTITUTE(SUBSTITUTE(AV352,BH352,""),BI352,""),BJ352,""),BK352,""),BL352,""),BM352,""),BN352,""),BO352,""),BP352,""),BQ352,""))</f>
        <v>Serious health condition employee</v>
      </c>
      <c r="BF352" s="21">
        <f>LEN(AU352)-LEN(SUBSTITUTE(AU352," ",""))</f>
        <v>4</v>
      </c>
      <c r="BG352" s="21">
        <f>LEN(AV352)-LEN(SUBSTITUTE(AV352," ",""))</f>
        <v>7</v>
      </c>
      <c r="BH352" s="21" t="str">
        <f>IF(BF352=0,AU352,findspace($AU352,BH$10))</f>
        <v>Family</v>
      </c>
      <c r="BI352" s="21" t="str">
        <f>IF(BH352=0,AN352,findspace($AU352,BI$10))</f>
        <v>Medical</v>
      </c>
      <c r="BJ352" s="21" t="str">
        <f>IF(BI352=0,AV352,findspace($AU352,BJ$10))</f>
        <v>Leave</v>
      </c>
      <c r="BK352" s="21" t="str">
        <f>IF(BJ352=0,AW352,findspace($AU352,BK$10))</f>
        <v>Act</v>
      </c>
      <c r="BL352" s="21" t="str">
        <f>IF(BK352=0,AX352,findspace($AU352,BL$10))</f>
        <v>Employee</v>
      </c>
      <c r="BM352" s="21" t="str">
        <f>IF(BL352=0,BF352,findspace($AU352,BM$10))</f>
        <v/>
      </c>
      <c r="BN352" s="21" t="str">
        <f>IF(BM352=0,BH352,findspace($AU352,BN$10))</f>
        <v/>
      </c>
      <c r="BO352" s="21" t="str">
        <f>IF(BN352=0,BI352,findspace($AU352,BO$10))</f>
        <v/>
      </c>
      <c r="BR352" s="21" t="str">
        <f>IF($BG352=0,$AV352,findspace($AV352,BR$10))</f>
        <v>Family</v>
      </c>
      <c r="BS352" s="21" t="str">
        <f>IF($BG352=0,$AV352,findspace($AV352,BS$10))</f>
        <v>Medical</v>
      </c>
      <c r="BT352" s="21" t="str">
        <f>IF($BG352=0,$AV352,findspace($AV352,BT$10))</f>
        <v>Leave</v>
      </c>
      <c r="BU352" s="21" t="str">
        <f>IF($BG352=0,$AV352,findspace($AV352,BU$10))</f>
        <v>Act</v>
      </c>
      <c r="BV352" s="21" t="str">
        <f>IF($BG352=0,$AV352,findspace($AV352,BV$10))</f>
        <v>Serious</v>
      </c>
      <c r="BW352" s="21" t="str">
        <f>IF($BG352=0,$AV352,findspace($AV352,BW$10))</f>
        <v>health</v>
      </c>
      <c r="BX352" s="21" t="str">
        <f>IF($BG352=0,$AV352,findspace($AV352,BX$10))</f>
        <v>condition</v>
      </c>
      <c r="BY352" s="21" t="str">
        <f>IF($BG352=0,$AV352,findspace($AV352,BY$10))</f>
        <v>employee</v>
      </c>
      <c r="BZ352" s="21" t="str">
        <f>IF($BG352=0,$AV352,findspace($AV352,BZ$10))</f>
        <v/>
      </c>
      <c r="CA352" s="21" t="str">
        <f>IF($BG352=0,$AV352,findspace($AV352,CA$10))</f>
        <v/>
      </c>
    </row>
    <row r="353" spans="1:79" x14ac:dyDescent="0.35">
      <c r="A353" t="s">
        <v>1837</v>
      </c>
      <c r="B353">
        <v>23</v>
      </c>
      <c r="C353" t="s">
        <v>2865</v>
      </c>
      <c r="D353" t="s">
        <v>1837</v>
      </c>
      <c r="E353">
        <v>20</v>
      </c>
      <c r="F353" t="s">
        <v>2859</v>
      </c>
      <c r="G353" s="13">
        <v>0.94545454545454544</v>
      </c>
      <c r="I353">
        <v>12374</v>
      </c>
      <c r="J353" t="str">
        <f>K353&amp;L353</f>
        <v>IBC23Annual Leave Advanced Used12374IBC20Annual Leave Used</v>
      </c>
      <c r="K353" t="str">
        <f>A353&amp;B353&amp;C353</f>
        <v>IBC23Annual Leave Advanced Used</v>
      </c>
      <c r="L353" t="str">
        <f>I353&amp;D353&amp;E353&amp;F353</f>
        <v>12374IBC20Annual Leave Used</v>
      </c>
      <c r="M353" s="13">
        <f>G353</f>
        <v>0.94545454545454544</v>
      </c>
      <c r="N353" s="13"/>
      <c r="O353" s="19">
        <v>943</v>
      </c>
      <c r="P353">
        <f>COUNTIF(C$11:C$2024, C353)</f>
        <v>3</v>
      </c>
      <c r="Q353">
        <f>COUNTIF(F$11:F$177, F353)</f>
        <v>3</v>
      </c>
      <c r="R353" t="b">
        <f>A353=D353</f>
        <v>1</v>
      </c>
      <c r="S353" t="b">
        <f>A353&amp;B353&amp;C353=D353&amp;E353&amp;F353</f>
        <v>0</v>
      </c>
      <c r="V353" t="str">
        <f>IF($A353=V$10, $C353, "")</f>
        <v/>
      </c>
      <c r="W353" t="str">
        <f>IF($A353=W$10, $C353, "")</f>
        <v/>
      </c>
      <c r="X353" t="str">
        <f>IF($A353=X$10, $C353, "")</f>
        <v/>
      </c>
      <c r="Y353" t="str">
        <f>IF($A353=Y$10, $C353, "")</f>
        <v>Annual Leave Advanced Used</v>
      </c>
      <c r="Z353" t="str">
        <f>IF($A353=Z$10, $C353, "")</f>
        <v/>
      </c>
      <c r="AB353" t="str">
        <f>IF($D353=AB$10, $F353, "")</f>
        <v/>
      </c>
      <c r="AC353" t="str">
        <f>IF($D353=AC$10, $F353, "")</f>
        <v/>
      </c>
      <c r="AD353" t="str">
        <f>IF($D353=AD$10, $F353, "")</f>
        <v/>
      </c>
      <c r="AE353" t="str">
        <f>IF($D353=AE$10, $F353, "")</f>
        <v>Annual Leave Used</v>
      </c>
      <c r="AF353" t="str">
        <f>IF($D353=AF$10, $F353, "")</f>
        <v/>
      </c>
      <c r="AH353">
        <f>COUNTIF(AI$11:AI$2024, AI353)</f>
        <v>1</v>
      </c>
      <c r="AI353" t="str">
        <f>V353&amp;AB353&amp;W353&amp;AC353&amp;X353&amp;AD353&amp;Y353&amp;AE353&amp;Z353&amp;AF353</f>
        <v>Annual Leave Advanced UsedAnnual Leave Used</v>
      </c>
      <c r="AJ353">
        <f>IF(ROW()=11,1,IF(AK352+1=AK353,AJ352,AJ352+1))</f>
        <v>299</v>
      </c>
      <c r="AK353">
        <f>IF(AI353=AI352, AK352+1, 1)</f>
        <v>1</v>
      </c>
      <c r="AL353" s="26" t="str">
        <f>AM353&amp;AN353</f>
        <v>IBC23Annual Leave Advanced Used12374IBC20Annual Leave Used</v>
      </c>
      <c r="AM353" t="str">
        <f>K353</f>
        <v>IBC23Annual Leave Advanced Used</v>
      </c>
      <c r="AN353" t="str">
        <f>L353</f>
        <v>12374IBC20Annual Leave Used</v>
      </c>
      <c r="AO353">
        <f>COUNTIF(AM$11:AM$1107, AM353)</f>
        <v>3</v>
      </c>
      <c r="AP353">
        <f>COUNTIF(AN$11:AN$1107, AN353)</f>
        <v>7</v>
      </c>
      <c r="AQ353">
        <f>MATCH(AM353, AM$11:AM$1107, 0)</f>
        <v>15</v>
      </c>
      <c r="AR353">
        <f>MATCH(AN353, AN$11:AN$1107, 0)</f>
        <v>23</v>
      </c>
      <c r="AS353">
        <v>943</v>
      </c>
      <c r="AU353" t="str">
        <f>C353</f>
        <v>Annual Leave Advanced Used</v>
      </c>
      <c r="AV353" t="str">
        <f>IF(F353="", "", F353)</f>
        <v>Annual Leave Used</v>
      </c>
      <c r="AW353" s="13">
        <f>M353</f>
        <v>0.94545454545454544</v>
      </c>
      <c r="AX353" t="e">
        <f>VLOOKUP(AI353, UniquePairs!A$5:A$2000, 1, FALSE)</f>
        <v>#N/A</v>
      </c>
      <c r="AY353" t="str">
        <f>IFERROR(INDEX(UniquePairs!A$5:K$1000, MATCH(AL353, UniquePairs!A$5:A$1000, 0), 10), "")</f>
        <v/>
      </c>
      <c r="AZ353" s="13">
        <f>IF(AY353&lt;&gt;"", AY353, AW353)</f>
        <v>0.94545454545454544</v>
      </c>
      <c r="BA353" t="str">
        <f>IF(AZ353=0,"None",IF(AZ353&lt;0.6,"Weak",IF(AZ353&lt;0.7,"Review",IF(AZ353&lt;0.8,"Good",IF(AZ353&lt;0.9,"Very Good","Solid")))))</f>
        <v>Solid</v>
      </c>
      <c r="BB353" s="28" t="str">
        <f>IF(AJ352=AJ353, BB352, BC353)</f>
        <v>Annual Leave Used</v>
      </c>
      <c r="BC353" t="str">
        <f>IF(AV353="",AU353,StringMatch(AU353,AV353,TRUE))</f>
        <v>Annual Leave Used</v>
      </c>
      <c r="BD353" t="str">
        <f>TRIM(SUBSTITUTE(SUBSTITUTE(SUBSTITUTE(SUBSTITUTE(SUBSTITUTE(SUBSTITUTE(SUBSTITUTE(SUBSTITUTE(SUBSTITUTE(SUBSTITUTE(AU353,BR353,""),BS353,""),BT353,""),BU353,""),BV353,""),BW353,""),BX353,""),BY353,""),BZ353,""),CA353,""))</f>
        <v>Advanced</v>
      </c>
      <c r="BE353" t="str">
        <f>TRIM(SUBSTITUTE(SUBSTITUTE(SUBSTITUTE(SUBSTITUTE(SUBSTITUTE(SUBSTITUTE(SUBSTITUTE(SUBSTITUTE(SUBSTITUTE(SUBSTITUTE(AV353,BH353,""),BI353,""),BJ353,""),BK353,""),BL353,""),BM353,""),BN353,""),BO353,""),BP353,""),BQ353,""))</f>
        <v/>
      </c>
      <c r="BF353" s="21">
        <f>LEN(AU353)-LEN(SUBSTITUTE(AU353," ",""))</f>
        <v>3</v>
      </c>
      <c r="BG353" s="21">
        <f>LEN(AV353)-LEN(SUBSTITUTE(AV353," ",""))</f>
        <v>2</v>
      </c>
      <c r="BH353" s="21" t="str">
        <f>IF(BF353=0,AU353,findspace($AU353,BH$10))</f>
        <v>Annual</v>
      </c>
      <c r="BI353" s="21" t="str">
        <f>IF(BH353=0,AN353,findspace($AU353,BI$10))</f>
        <v>Leave</v>
      </c>
      <c r="BJ353" s="21" t="str">
        <f>IF(BI353=0,AV353,findspace($AU353,BJ$10))</f>
        <v>Advanced</v>
      </c>
      <c r="BK353" s="21" t="str">
        <f>IF(BJ353=0,AW353,findspace($AU353,BK$10))</f>
        <v>Used</v>
      </c>
      <c r="BL353" s="21" t="str">
        <f>IF(BK353=0,AX353,findspace($AU353,BL$10))</f>
        <v/>
      </c>
      <c r="BM353" s="21" t="str">
        <f>IF(BL353=0,BF353,findspace($AU353,BM$10))</f>
        <v/>
      </c>
      <c r="BN353" s="21" t="str">
        <f>IF(BM353=0,BH353,findspace($AU353,BN$10))</f>
        <v/>
      </c>
      <c r="BO353" s="21" t="str">
        <f>IF(BN353=0,BI353,findspace($AU353,BO$10))</f>
        <v/>
      </c>
      <c r="BR353" s="21" t="str">
        <f>IF($BG353=0,$AV353,findspace($AV353,BR$10))</f>
        <v>Annual</v>
      </c>
      <c r="BS353" s="21" t="str">
        <f>IF($BG353=0,$AV353,findspace($AV353,BS$10))</f>
        <v>Leave</v>
      </c>
      <c r="BT353" s="21" t="str">
        <f>IF($BG353=0,$AV353,findspace($AV353,BT$10))</f>
        <v>Used</v>
      </c>
      <c r="BU353" s="21" t="str">
        <f>IF($BG353=0,$AV353,findspace($AV353,BU$10))</f>
        <v/>
      </c>
      <c r="BV353" s="21" t="str">
        <f>IF($BG353=0,$AV353,findspace($AV353,BV$10))</f>
        <v/>
      </c>
      <c r="BW353" s="21" t="str">
        <f>IF($BG353=0,$AV353,findspace($AV353,BW$10))</f>
        <v/>
      </c>
      <c r="BX353" s="21" t="str">
        <f>IF($BG353=0,$AV353,findspace($AV353,BX$10))</f>
        <v/>
      </c>
      <c r="BY353" s="21" t="str">
        <f>IF($BG353=0,$AV353,findspace($AV353,BY$10))</f>
        <v/>
      </c>
      <c r="BZ353" s="21" t="str">
        <f>IF($BG353=0,$AV353,findspace($AV353,BZ$10))</f>
        <v/>
      </c>
      <c r="CA353" s="21" t="str">
        <f>IF($BG353=0,$AV353,findspace($AV353,CA$10))</f>
        <v/>
      </c>
    </row>
    <row r="354" spans="1:79" x14ac:dyDescent="0.35">
      <c r="A354" t="s">
        <v>1837</v>
      </c>
      <c r="B354">
        <v>33</v>
      </c>
      <c r="C354" t="s">
        <v>3164</v>
      </c>
      <c r="D354" t="s">
        <v>1837</v>
      </c>
      <c r="E354">
        <v>30</v>
      </c>
      <c r="F354" t="s">
        <v>3158</v>
      </c>
      <c r="G354" s="13">
        <v>0.94545454545454544</v>
      </c>
      <c r="I354">
        <v>12374</v>
      </c>
      <c r="J354" t="str">
        <f>K354&amp;L354</f>
        <v>IBC33Sick Leave Advanced Used12374IBC30Sick Leave Used</v>
      </c>
      <c r="K354" t="str">
        <f>A354&amp;B354&amp;C354</f>
        <v>IBC33Sick Leave Advanced Used</v>
      </c>
      <c r="L354" t="str">
        <f>I354&amp;D354&amp;E354&amp;F354</f>
        <v>12374IBC30Sick Leave Used</v>
      </c>
      <c r="M354" s="13">
        <f>G354</f>
        <v>0.94545454545454544</v>
      </c>
      <c r="N354" s="13"/>
      <c r="O354" s="19">
        <v>362</v>
      </c>
      <c r="P354">
        <f>COUNTIF(C$11:C$2024, C354)</f>
        <v>3</v>
      </c>
      <c r="Q354">
        <f>COUNTIF(F$11:F$177, F354)</f>
        <v>3</v>
      </c>
      <c r="R354" t="b">
        <f>A354=D354</f>
        <v>1</v>
      </c>
      <c r="S354" t="b">
        <f>A354&amp;B354&amp;C354=D354&amp;E354&amp;F354</f>
        <v>0</v>
      </c>
      <c r="V354" t="str">
        <f>IF($A354=V$10, $C354, "")</f>
        <v/>
      </c>
      <c r="W354" t="str">
        <f>IF($A354=W$10, $C354, "")</f>
        <v/>
      </c>
      <c r="X354" t="str">
        <f>IF($A354=X$10, $C354, "")</f>
        <v/>
      </c>
      <c r="Y354" t="str">
        <f>IF($A354=Y$10, $C354, "")</f>
        <v>Sick Leave Advanced Used</v>
      </c>
      <c r="Z354" t="str">
        <f>IF($A354=Z$10, $C354, "")</f>
        <v/>
      </c>
      <c r="AB354" t="str">
        <f>IF($D354=AB$10, $F354, "")</f>
        <v/>
      </c>
      <c r="AC354" t="str">
        <f>IF($D354=AC$10, $F354, "")</f>
        <v/>
      </c>
      <c r="AD354" t="str">
        <f>IF($D354=AD$10, $F354, "")</f>
        <v/>
      </c>
      <c r="AE354" t="str">
        <f>IF($D354=AE$10, $F354, "")</f>
        <v>Sick Leave Used</v>
      </c>
      <c r="AF354" t="str">
        <f>IF($D354=AF$10, $F354, "")</f>
        <v/>
      </c>
      <c r="AH354">
        <f>COUNTIF(AI$11:AI$2024, AI354)</f>
        <v>1</v>
      </c>
      <c r="AI354" t="str">
        <f>V354&amp;AB354&amp;W354&amp;AC354&amp;X354&amp;AD354&amp;Y354&amp;AE354&amp;Z354&amp;AF354</f>
        <v>Sick Leave Advanced UsedSick Leave Used</v>
      </c>
      <c r="AJ354">
        <f>IF(ROW()=11,1,IF(AK353+1=AK354,AJ353,AJ353+1))</f>
        <v>300</v>
      </c>
      <c r="AK354">
        <f>IF(AI354=AI353, AK353+1, 1)</f>
        <v>1</v>
      </c>
      <c r="AL354" s="26" t="str">
        <f>AM354&amp;AN354</f>
        <v>IBC33Sick Leave Advanced Used12374IBC30Sick Leave Used</v>
      </c>
      <c r="AM354" t="str">
        <f>K354</f>
        <v>IBC33Sick Leave Advanced Used</v>
      </c>
      <c r="AN354" t="str">
        <f>L354</f>
        <v>12374IBC30Sick Leave Used</v>
      </c>
      <c r="AO354">
        <f>COUNTIF(AM$11:AM$1107, AM354)</f>
        <v>3</v>
      </c>
      <c r="AP354">
        <f>COUNTIF(AN$11:AN$1107, AN354)</f>
        <v>12</v>
      </c>
      <c r="AQ354">
        <f>MATCH(AM354, AM$11:AM$1107, 0)</f>
        <v>16</v>
      </c>
      <c r="AR354">
        <f>MATCH(AN354, AN$11:AN$1107, 0)</f>
        <v>24</v>
      </c>
      <c r="AS354">
        <v>362</v>
      </c>
      <c r="AU354" t="str">
        <f>C354</f>
        <v>Sick Leave Advanced Used</v>
      </c>
      <c r="AV354" t="str">
        <f>IF(F354="", "", F354)</f>
        <v>Sick Leave Used</v>
      </c>
      <c r="AW354" s="13">
        <f>M354</f>
        <v>0.94545454545454544</v>
      </c>
      <c r="AX354" t="e">
        <f>VLOOKUP(AI354, UniquePairs!A$5:A$2000, 1, FALSE)</f>
        <v>#N/A</v>
      </c>
      <c r="AY354" t="str">
        <f>IFERROR(INDEX(UniquePairs!A$5:K$1000, MATCH(AL354, UniquePairs!A$5:A$1000, 0), 10), "")</f>
        <v/>
      </c>
      <c r="AZ354" s="13">
        <f>IF(AY354&lt;&gt;"", AY354, AW354)</f>
        <v>0.94545454545454544</v>
      </c>
      <c r="BA354" t="str">
        <f>IF(AZ354=0,"None",IF(AZ354&lt;0.6,"Weak",IF(AZ354&lt;0.7,"Review",IF(AZ354&lt;0.8,"Good",IF(AZ354&lt;0.9,"Very Good","Solid")))))</f>
        <v>Solid</v>
      </c>
      <c r="BB354" s="28" t="str">
        <f>IF(AJ353=AJ354, BB353, BC354)</f>
        <v>Sick Leave Used</v>
      </c>
      <c r="BC354" t="str">
        <f>IF(AV354="",AU354,StringMatch(AU354,AV354,TRUE))</f>
        <v>Sick Leave Used</v>
      </c>
      <c r="BD354" t="str">
        <f>TRIM(SUBSTITUTE(SUBSTITUTE(SUBSTITUTE(SUBSTITUTE(SUBSTITUTE(SUBSTITUTE(SUBSTITUTE(SUBSTITUTE(SUBSTITUTE(SUBSTITUTE(AU354,BR354,""),BS354,""),BT354,""),BU354,""),BV354,""),BW354,""),BX354,""),BY354,""),BZ354,""),CA354,""))</f>
        <v>Advanced</v>
      </c>
      <c r="BE354" t="str">
        <f>TRIM(SUBSTITUTE(SUBSTITUTE(SUBSTITUTE(SUBSTITUTE(SUBSTITUTE(SUBSTITUTE(SUBSTITUTE(SUBSTITUTE(SUBSTITUTE(SUBSTITUTE(AV354,BH354,""),BI354,""),BJ354,""),BK354,""),BL354,""),BM354,""),BN354,""),BO354,""),BP354,""),BQ354,""))</f>
        <v/>
      </c>
      <c r="BF354" s="21">
        <f>LEN(AU354)-LEN(SUBSTITUTE(AU354," ",""))</f>
        <v>3</v>
      </c>
      <c r="BG354" s="21">
        <f>LEN(AV354)-LEN(SUBSTITUTE(AV354," ",""))</f>
        <v>2</v>
      </c>
      <c r="BH354" s="21" t="str">
        <f>IF(BF354=0,AU354,findspace($AU354,BH$10))</f>
        <v>Sick</v>
      </c>
      <c r="BI354" s="21" t="str">
        <f>IF(BH354=0,AN354,findspace($AU354,BI$10))</f>
        <v>Leave</v>
      </c>
      <c r="BJ354" s="21" t="str">
        <f>IF(BI354=0,AV354,findspace($AU354,BJ$10))</f>
        <v>Advanced</v>
      </c>
      <c r="BK354" s="21" t="str">
        <f>IF(BJ354=0,AW354,findspace($AU354,BK$10))</f>
        <v>Used</v>
      </c>
      <c r="BL354" s="21" t="str">
        <f>IF(BK354=0,AX354,findspace($AU354,BL$10))</f>
        <v/>
      </c>
      <c r="BM354" s="21" t="str">
        <f>IF(BL354=0,BF354,findspace($AU354,BM$10))</f>
        <v/>
      </c>
      <c r="BN354" s="21" t="str">
        <f>IF(BM354=0,BH354,findspace($AU354,BN$10))</f>
        <v/>
      </c>
      <c r="BO354" s="21" t="str">
        <f>IF(BN354=0,BI354,findspace($AU354,BO$10))</f>
        <v/>
      </c>
      <c r="BR354" s="21" t="str">
        <f>IF($BG354=0,$AV354,findspace($AV354,BR$10))</f>
        <v>Sick</v>
      </c>
      <c r="BS354" s="21" t="str">
        <f>IF($BG354=0,$AV354,findspace($AV354,BS$10))</f>
        <v>Leave</v>
      </c>
      <c r="BT354" s="21" t="str">
        <f>IF($BG354=0,$AV354,findspace($AV354,BT$10))</f>
        <v>Used</v>
      </c>
      <c r="BU354" s="21" t="str">
        <f>IF($BG354=0,$AV354,findspace($AV354,BU$10))</f>
        <v/>
      </c>
      <c r="BV354" s="21" t="str">
        <f>IF($BG354=0,$AV354,findspace($AV354,BV$10))</f>
        <v/>
      </c>
      <c r="BW354" s="21" t="str">
        <f>IF($BG354=0,$AV354,findspace($AV354,BW$10))</f>
        <v/>
      </c>
      <c r="BX354" s="21" t="str">
        <f>IF($BG354=0,$AV354,findspace($AV354,BX$10))</f>
        <v/>
      </c>
      <c r="BY354" s="21" t="str">
        <f>IF($BG354=0,$AV354,findspace($AV354,BY$10))</f>
        <v/>
      </c>
      <c r="BZ354" s="21" t="str">
        <f>IF($BG354=0,$AV354,findspace($AV354,BZ$10))</f>
        <v/>
      </c>
      <c r="CA354" s="21" t="str">
        <f>IF($BG354=0,$AV354,findspace($AV354,CA$10))</f>
        <v/>
      </c>
    </row>
    <row r="355" spans="1:79" x14ac:dyDescent="0.35">
      <c r="A355" t="s">
        <v>1837</v>
      </c>
      <c r="B355" t="s">
        <v>3056</v>
      </c>
      <c r="C355" t="s">
        <v>3481</v>
      </c>
      <c r="D355" t="s">
        <v>1836</v>
      </c>
      <c r="E355">
        <v>57</v>
      </c>
      <c r="F355" t="s">
        <v>3567</v>
      </c>
      <c r="G355" s="13">
        <v>0.94542921817865233</v>
      </c>
      <c r="I355">
        <v>12374</v>
      </c>
      <c r="J355" t="str">
        <f>K355&amp;L355</f>
        <v>IBC10FLeave Without Pay Lieu Of Family Medical Leave Act Family Serious Health Used12374GSA57Family Medical Leave Act Family</v>
      </c>
      <c r="K355" t="str">
        <f>A355&amp;B355&amp;C355</f>
        <v>IBC10FLeave Without Pay Lieu Of Family Medical Leave Act Family Serious Health Used</v>
      </c>
      <c r="L355" t="str">
        <f>I355&amp;D355&amp;E355&amp;F355</f>
        <v>12374GSA57Family Medical Leave Act Family</v>
      </c>
      <c r="M355" s="13">
        <f>G355</f>
        <v>0.94542921817865233</v>
      </c>
      <c r="N355" s="13"/>
      <c r="O355" s="19">
        <v>507</v>
      </c>
      <c r="P355">
        <f>COUNTIF(C$11:C$2024, C355)</f>
        <v>3</v>
      </c>
      <c r="Q355">
        <f>COUNTIF(F$11:F$177, F355)</f>
        <v>0</v>
      </c>
      <c r="R355" t="b">
        <f>A355=D355</f>
        <v>0</v>
      </c>
      <c r="S355" t="b">
        <f>A355&amp;B355&amp;C355=D355&amp;E355&amp;F355</f>
        <v>0</v>
      </c>
      <c r="V355" t="str">
        <f>IF($A355=V$10, $C355, "")</f>
        <v/>
      </c>
      <c r="W355" t="str">
        <f>IF($A355=W$10, $C355, "")</f>
        <v/>
      </c>
      <c r="X355" t="str">
        <f>IF($A355=X$10, $C355, "")</f>
        <v/>
      </c>
      <c r="Y355" t="str">
        <f>IF($A355=Y$10, $C355, "")</f>
        <v>Leave Without Pay Lieu Of Family Medical Leave Act Family Serious Health Used</v>
      </c>
      <c r="Z355" t="str">
        <f>IF($A355=Z$10, $C355, "")</f>
        <v/>
      </c>
      <c r="AB355" t="str">
        <f>IF($D355=AB$10, $F355, "")</f>
        <v/>
      </c>
      <c r="AC355" t="str">
        <f>IF($D355=AC$10, $F355, "")</f>
        <v>Family Medical Leave Act Family</v>
      </c>
      <c r="AD355" t="str">
        <f>IF($D355=AD$10, $F355, "")</f>
        <v/>
      </c>
      <c r="AE355" t="str">
        <f>IF($D355=AE$10, $F355, "")</f>
        <v/>
      </c>
      <c r="AF355" t="str">
        <f>IF($D355=AF$10, $F355, "")</f>
        <v/>
      </c>
      <c r="AH355">
        <f>COUNTIF(AI$11:AI$2024, AI355)</f>
        <v>1</v>
      </c>
      <c r="AI355" t="str">
        <f>V355&amp;AB355&amp;W355&amp;AC355&amp;X355&amp;AD355&amp;Y355&amp;AE355&amp;Z355&amp;AF355</f>
        <v>Family Medical Leave Act FamilyLeave Without Pay Lieu Of Family Medical Leave Act Family Serious Health Used</v>
      </c>
      <c r="AJ355">
        <f>IF(ROW()=11,1,IF(AK354+1=AK355,AJ354,AJ354+1))</f>
        <v>301</v>
      </c>
      <c r="AK355">
        <f>IF(AI355=AI354, AK354+1, 1)</f>
        <v>1</v>
      </c>
      <c r="AL355" s="26" t="str">
        <f>AM355&amp;AN355</f>
        <v>IBC10FLeave Without Pay Lieu Of Family Medical Leave Act Family Serious Health Used12374GSA57Family Medical Leave Act Family</v>
      </c>
      <c r="AM355" t="str">
        <f>K355</f>
        <v>IBC10FLeave Without Pay Lieu Of Family Medical Leave Act Family Serious Health Used</v>
      </c>
      <c r="AN355" t="str">
        <f>L355</f>
        <v>12374GSA57Family Medical Leave Act Family</v>
      </c>
      <c r="AO355">
        <f>COUNTIF(AM$11:AM$1107, AM355)</f>
        <v>3</v>
      </c>
      <c r="AP355">
        <f>COUNTIF(AN$11:AN$1107, AN355)</f>
        <v>5</v>
      </c>
      <c r="AQ355">
        <f>MATCH(AM355, AM$11:AM$1107, 0)</f>
        <v>95</v>
      </c>
      <c r="AR355">
        <f>MATCH(AN355, AN$11:AN$1107, 0)</f>
        <v>233</v>
      </c>
      <c r="AS355">
        <v>507</v>
      </c>
      <c r="AU355" t="str">
        <f>C355</f>
        <v>Leave Without Pay Lieu Of Family Medical Leave Act Family Serious Health Used</v>
      </c>
      <c r="AV355" t="str">
        <f>IF(F355="", "", F355)</f>
        <v>Family Medical Leave Act Family</v>
      </c>
      <c r="AW355" s="13">
        <f>M355</f>
        <v>0.94542921817865233</v>
      </c>
      <c r="AX355" t="e">
        <f>VLOOKUP(AI355, UniquePairs!A$5:A$2000, 1, FALSE)</f>
        <v>#N/A</v>
      </c>
      <c r="AY355" t="str">
        <f>IFERROR(INDEX(UniquePairs!A$5:K$1000, MATCH(AL355, UniquePairs!A$5:A$1000, 0), 10), "")</f>
        <v/>
      </c>
      <c r="AZ355" s="13">
        <f>IF(AY355&lt;&gt;"", AY355, AW355)</f>
        <v>0.94542921817865233</v>
      </c>
      <c r="BA355" t="str">
        <f>IF(AZ355=0,"None",IF(AZ355&lt;0.6,"Weak",IF(AZ355&lt;0.7,"Review",IF(AZ355&lt;0.8,"Good",IF(AZ355&lt;0.9,"Very Good","Solid")))))</f>
        <v>Solid</v>
      </c>
      <c r="BB355" s="28" t="str">
        <f>IF(AJ354=AJ355, BB354, BC355)</f>
        <v>Leave Family Medical Leave Act Family</v>
      </c>
      <c r="BC355" t="str">
        <f>IF(AV355="",AU355,StringMatch(AU355,AV355,TRUE))</f>
        <v>Leave Family Medical Leave Act Family</v>
      </c>
      <c r="BD355" t="str">
        <f>TRIM(SUBSTITUTE(SUBSTITUTE(SUBSTITUTE(SUBSTITUTE(SUBSTITUTE(SUBSTITUTE(SUBSTITUTE(SUBSTITUTE(SUBSTITUTE(SUBSTITUTE(AU355,BR355,""),BS355,""),BT355,""),BU355,""),BV355,""),BW355,""),BX355,""),BY355,""),BZ355,""),CA355,""))</f>
        <v>Without Pay Lieu Of Serious Health Used</v>
      </c>
      <c r="BE355" t="str">
        <f>TRIM(SUBSTITUTE(SUBSTITUTE(SUBSTITUTE(SUBSTITUTE(SUBSTITUTE(SUBSTITUTE(SUBSTITUTE(SUBSTITUTE(SUBSTITUTE(SUBSTITUTE(AV355,BH355,""),BI355,""),BJ355,""),BK355,""),BL355,""),BM355,""),BN355,""),BO355,""),BP355,""),BQ355,""))</f>
        <v>Act</v>
      </c>
      <c r="BF355" s="21">
        <f>LEN(AU355)-LEN(SUBSTITUTE(AU355," ",""))</f>
        <v>12</v>
      </c>
      <c r="BG355" s="21">
        <f>LEN(AV355)-LEN(SUBSTITUTE(AV355," ",""))</f>
        <v>4</v>
      </c>
      <c r="BH355" s="21" t="str">
        <f>IF(BF355=0,AU355,findspace($AU355,BH$10))</f>
        <v>Leave</v>
      </c>
      <c r="BI355" s="21" t="str">
        <f>IF(BH355=0,AN355,findspace($AU355,BI$10))</f>
        <v>Without</v>
      </c>
      <c r="BJ355" s="21" t="str">
        <f>IF(BI355=0,AV355,findspace($AU355,BJ$10))</f>
        <v>Pay</v>
      </c>
      <c r="BK355" s="21" t="str">
        <f>IF(BJ355=0,AW355,findspace($AU355,BK$10))</f>
        <v>Lieu</v>
      </c>
      <c r="BL355" s="21" t="str">
        <f>IF(BK355=0,AX355,findspace($AU355,BL$10))</f>
        <v>Of</v>
      </c>
      <c r="BM355" s="21" t="str">
        <f>IF(BL355=0,BF355,findspace($AU355,BM$10))</f>
        <v>Family</v>
      </c>
      <c r="BN355" s="21" t="str">
        <f>IF(BM355=0,BH355,findspace($AU355,BN$10))</f>
        <v>Medical</v>
      </c>
      <c r="BO355" s="21" t="str">
        <f>IF(BN355=0,BI355,findspace($AU355,BO$10))</f>
        <v>Leave</v>
      </c>
      <c r="BR355" s="21" t="str">
        <f>IF($BG355=0,$AV355,findspace($AV355,BR$10))</f>
        <v>Family</v>
      </c>
      <c r="BS355" s="21" t="str">
        <f>IF($BG355=0,$AV355,findspace($AV355,BS$10))</f>
        <v>Medical</v>
      </c>
      <c r="BT355" s="21" t="str">
        <f>IF($BG355=0,$AV355,findspace($AV355,BT$10))</f>
        <v>Leave</v>
      </c>
      <c r="BU355" s="21" t="str">
        <f>IF($BG355=0,$AV355,findspace($AV355,BU$10))</f>
        <v>Act</v>
      </c>
      <c r="BV355" s="21" t="str">
        <f>IF($BG355=0,$AV355,findspace($AV355,BV$10))</f>
        <v>Family</v>
      </c>
      <c r="BW355" s="21" t="str">
        <f>IF($BG355=0,$AV355,findspace($AV355,BW$10))</f>
        <v/>
      </c>
      <c r="BX355" s="21" t="str">
        <f>IF($BG355=0,$AV355,findspace($AV355,BX$10))</f>
        <v/>
      </c>
      <c r="BY355" s="21" t="str">
        <f>IF($BG355=0,$AV355,findspace($AV355,BY$10))</f>
        <v/>
      </c>
      <c r="BZ355" s="21" t="str">
        <f>IF($BG355=0,$AV355,findspace($AV355,BZ$10))</f>
        <v/>
      </c>
      <c r="CA355" s="21" t="str">
        <f>IF($BG355=0,$AV355,findspace($AV355,CA$10))</f>
        <v/>
      </c>
    </row>
    <row r="356" spans="1:79" x14ac:dyDescent="0.35">
      <c r="A356" t="s">
        <v>1839</v>
      </c>
      <c r="B356" t="s">
        <v>674</v>
      </c>
      <c r="C356" t="s">
        <v>3340</v>
      </c>
      <c r="D356" t="s">
        <v>1839</v>
      </c>
      <c r="E356" t="s">
        <v>2656</v>
      </c>
      <c r="F356" t="s">
        <v>3397</v>
      </c>
      <c r="G356" s="13">
        <v>0.94539007092198579</v>
      </c>
      <c r="I356">
        <v>12374</v>
      </c>
      <c r="J356" t="str">
        <f>K356&amp;L356</f>
        <v>DFASLPRestored Annual Leave12374DFASLPLNon Forfeiting Restored Annual Leave</v>
      </c>
      <c r="K356" t="str">
        <f>A356&amp;B356&amp;C356</f>
        <v>DFASLPRestored Annual Leave</v>
      </c>
      <c r="L356" t="str">
        <f>I356&amp;D356&amp;E356&amp;F356</f>
        <v>12374DFASLPLNon Forfeiting Restored Annual Leave</v>
      </c>
      <c r="M356" s="13">
        <f>G356</f>
        <v>0.94539007092198579</v>
      </c>
      <c r="N356" s="13"/>
      <c r="O356" s="19">
        <v>601</v>
      </c>
      <c r="P356">
        <f>COUNTIF(C$11:C$2024, C356)</f>
        <v>3</v>
      </c>
      <c r="Q356">
        <f>COUNTIF(F$11:F$177, F356)</f>
        <v>0</v>
      </c>
      <c r="R356" t="b">
        <f>A356=D356</f>
        <v>1</v>
      </c>
      <c r="S356" t="b">
        <f>A356&amp;B356&amp;C356=D356&amp;E356&amp;F356</f>
        <v>0</v>
      </c>
      <c r="V356" t="str">
        <f>IF($A356=V$10, $C356, "")</f>
        <v>Restored Annual Leave</v>
      </c>
      <c r="W356" t="str">
        <f>IF($A356=W$10, $C356, "")</f>
        <v/>
      </c>
      <c r="X356" t="str">
        <f>IF($A356=X$10, $C356, "")</f>
        <v/>
      </c>
      <c r="Y356" t="str">
        <f>IF($A356=Y$10, $C356, "")</f>
        <v/>
      </c>
      <c r="Z356" t="str">
        <f>IF($A356=Z$10, $C356, "")</f>
        <v/>
      </c>
      <c r="AB356" t="str">
        <f>IF($D356=AB$10, $F356, "")</f>
        <v>Non Forfeiting Restored Annual Leave</v>
      </c>
      <c r="AC356" t="str">
        <f>IF($D356=AC$10, $F356, "")</f>
        <v/>
      </c>
      <c r="AD356" t="str">
        <f>IF($D356=AD$10, $F356, "")</f>
        <v/>
      </c>
      <c r="AE356" t="str">
        <f>IF($D356=AE$10, $F356, "")</f>
        <v/>
      </c>
      <c r="AF356" t="str">
        <f>IF($D356=AF$10, $F356, "")</f>
        <v/>
      </c>
      <c r="AH356">
        <f>COUNTIF(AI$11:AI$2024, AI356)</f>
        <v>3</v>
      </c>
      <c r="AI356" t="str">
        <f>V356&amp;AB356&amp;W356&amp;AC356&amp;X356&amp;AD356&amp;Y356&amp;AE356&amp;Z356&amp;AF356</f>
        <v>Restored Annual LeaveNon Forfeiting Restored Annual Leave</v>
      </c>
      <c r="AJ356">
        <f>IF(ROW()=11,1,IF(AK355+1=AK356,AJ355,AJ355+1))</f>
        <v>302</v>
      </c>
      <c r="AK356">
        <f>IF(AI356=AI355, AK355+1, 1)</f>
        <v>1</v>
      </c>
      <c r="AL356" s="26" t="str">
        <f>AM356&amp;AN356</f>
        <v>DFASLPRestored Annual Leave12374DFASLPLNon Forfeiting Restored Annual Leave</v>
      </c>
      <c r="AM356" t="str">
        <f>K356</f>
        <v>DFASLPRestored Annual Leave</v>
      </c>
      <c r="AN356" t="str">
        <f>L356</f>
        <v>12374DFASLPLNon Forfeiting Restored Annual Leave</v>
      </c>
      <c r="AO356">
        <f>COUNTIF(AM$11:AM$1107, AM356)</f>
        <v>1</v>
      </c>
      <c r="AP356">
        <f>COUNTIF(AN$11:AN$1107, AN356)</f>
        <v>3</v>
      </c>
      <c r="AQ356">
        <f>MATCH(AM356, AM$11:AM$1107, 0)</f>
        <v>346</v>
      </c>
      <c r="AR356">
        <f>MATCH(AN356, AN$11:AN$1107, 0)</f>
        <v>346</v>
      </c>
      <c r="AS356">
        <v>601</v>
      </c>
      <c r="AU356" t="str">
        <f>C356</f>
        <v>Restored Annual Leave</v>
      </c>
      <c r="AV356" t="str">
        <f>IF(F356="", "", F356)</f>
        <v>Non Forfeiting Restored Annual Leave</v>
      </c>
      <c r="AW356" s="13">
        <f>M356</f>
        <v>0.94539007092198579</v>
      </c>
      <c r="AX356" t="e">
        <f>VLOOKUP(AI356, UniquePairs!A$5:A$2000, 1, FALSE)</f>
        <v>#N/A</v>
      </c>
      <c r="AY356" t="str">
        <f>IFERROR(INDEX(UniquePairs!A$5:K$1000, MATCH(AL356, UniquePairs!A$5:A$1000, 0), 10), "")</f>
        <v/>
      </c>
      <c r="AZ356" s="13">
        <f>IF(AY356&lt;&gt;"", AY356, AW356)</f>
        <v>0.94539007092198579</v>
      </c>
      <c r="BA356" t="str">
        <f>IF(AZ356=0,"None",IF(AZ356&lt;0.6,"Weak",IF(AZ356&lt;0.7,"Review",IF(AZ356&lt;0.8,"Good",IF(AZ356&lt;0.9,"Very Good","Solid")))))</f>
        <v>Solid</v>
      </c>
      <c r="BB356" s="28" t="str">
        <f>IF(AJ355=AJ356, BB355, BC356)</f>
        <v>Restored Annual Leave</v>
      </c>
      <c r="BC356" t="str">
        <f>IF(AV356="",AU356,StringMatch(AU356,AV356,TRUE))</f>
        <v>Restored Annual Leave</v>
      </c>
      <c r="BD356" t="str">
        <f>TRIM(SUBSTITUTE(SUBSTITUTE(SUBSTITUTE(SUBSTITUTE(SUBSTITUTE(SUBSTITUTE(SUBSTITUTE(SUBSTITUTE(SUBSTITUTE(SUBSTITUTE(AU356,BR356,""),BS356,""),BT356,""),BU356,""),BV356,""),BW356,""),BX356,""),BY356,""),BZ356,""),CA356,""))</f>
        <v/>
      </c>
      <c r="BE356" t="str">
        <f>TRIM(SUBSTITUTE(SUBSTITUTE(SUBSTITUTE(SUBSTITUTE(SUBSTITUTE(SUBSTITUTE(SUBSTITUTE(SUBSTITUTE(SUBSTITUTE(SUBSTITUTE(AV356,BH356,""),BI356,""),BJ356,""),BK356,""),BL356,""),BM356,""),BN356,""),BO356,""),BP356,""),BQ356,""))</f>
        <v>Non Forfeiting</v>
      </c>
      <c r="BF356" s="21">
        <f>LEN(AU356)-LEN(SUBSTITUTE(AU356," ",""))</f>
        <v>2</v>
      </c>
      <c r="BG356" s="21">
        <f>LEN(AV356)-LEN(SUBSTITUTE(AV356," ",""))</f>
        <v>4</v>
      </c>
      <c r="BH356" s="21" t="str">
        <f>IF(BF356=0,AU356,findspace($AU356,BH$10))</f>
        <v>Restored</v>
      </c>
      <c r="BI356" s="21" t="str">
        <f>IF(BH356=0,AN356,findspace($AU356,BI$10))</f>
        <v>Annual</v>
      </c>
      <c r="BJ356" s="21" t="str">
        <f>IF(BI356=0,AV356,findspace($AU356,BJ$10))</f>
        <v>Leave</v>
      </c>
      <c r="BK356" s="21" t="str">
        <f>IF(BJ356=0,AW356,findspace($AU356,BK$10))</f>
        <v/>
      </c>
      <c r="BL356" s="21" t="str">
        <f>IF(BK356=0,AX356,findspace($AU356,BL$10))</f>
        <v/>
      </c>
      <c r="BM356" s="21" t="str">
        <f>IF(BL356=0,BF356,findspace($AU356,BM$10))</f>
        <v/>
      </c>
      <c r="BN356" s="21" t="str">
        <f>IF(BM356=0,BH356,findspace($AU356,BN$10))</f>
        <v/>
      </c>
      <c r="BO356" s="21" t="str">
        <f>IF(BN356=0,BI356,findspace($AU356,BO$10))</f>
        <v/>
      </c>
      <c r="BR356" s="21" t="str">
        <f>IF($BG356=0,$AV356,findspace($AV356,BR$10))</f>
        <v>Non</v>
      </c>
      <c r="BS356" s="21" t="str">
        <f>IF($BG356=0,$AV356,findspace($AV356,BS$10))</f>
        <v>Forfeiting</v>
      </c>
      <c r="BT356" s="21" t="str">
        <f>IF($BG356=0,$AV356,findspace($AV356,BT$10))</f>
        <v>Restored</v>
      </c>
      <c r="BU356" s="21" t="str">
        <f>IF($BG356=0,$AV356,findspace($AV356,BU$10))</f>
        <v>Annual</v>
      </c>
      <c r="BV356" s="21" t="str">
        <f>IF($BG356=0,$AV356,findspace($AV356,BV$10))</f>
        <v>Leave</v>
      </c>
      <c r="BW356" s="21" t="str">
        <f>IF($BG356=0,$AV356,findspace($AV356,BW$10))</f>
        <v/>
      </c>
      <c r="BX356" s="21" t="str">
        <f>IF($BG356=0,$AV356,findspace($AV356,BX$10))</f>
        <v/>
      </c>
      <c r="BY356" s="21" t="str">
        <f>IF($BG356=0,$AV356,findspace($AV356,BY$10))</f>
        <v/>
      </c>
      <c r="BZ356" s="21" t="str">
        <f>IF($BG356=0,$AV356,findspace($AV356,BZ$10))</f>
        <v/>
      </c>
      <c r="CA356" s="21" t="str">
        <f>IF($BG356=0,$AV356,findspace($AV356,CA$10))</f>
        <v/>
      </c>
    </row>
    <row r="357" spans="1:79" x14ac:dyDescent="0.35">
      <c r="A357" t="s">
        <v>1839</v>
      </c>
      <c r="B357" t="s">
        <v>676</v>
      </c>
      <c r="C357" t="s">
        <v>3340</v>
      </c>
      <c r="D357" t="s">
        <v>1839</v>
      </c>
      <c r="E357" t="s">
        <v>2656</v>
      </c>
      <c r="F357" t="s">
        <v>3397</v>
      </c>
      <c r="G357" s="13">
        <v>0.94539007092198579</v>
      </c>
      <c r="I357">
        <v>12374</v>
      </c>
      <c r="J357" t="str">
        <f>K357&amp;L357</f>
        <v>DFASLQRestored Annual Leave12374DFASLPLNon Forfeiting Restored Annual Leave</v>
      </c>
      <c r="K357" t="str">
        <f>A357&amp;B357&amp;C357</f>
        <v>DFASLQRestored Annual Leave</v>
      </c>
      <c r="L357" t="str">
        <f>I357&amp;D357&amp;E357&amp;F357</f>
        <v>12374DFASLPLNon Forfeiting Restored Annual Leave</v>
      </c>
      <c r="M357" s="13">
        <f>G357</f>
        <v>0.94539007092198579</v>
      </c>
      <c r="N357" s="13"/>
      <c r="O357" s="19">
        <v>1072</v>
      </c>
      <c r="P357">
        <f>COUNTIF(C$11:C$2024, C357)</f>
        <v>3</v>
      </c>
      <c r="Q357">
        <f>COUNTIF(F$11:F$177, F357)</f>
        <v>0</v>
      </c>
      <c r="R357" t="b">
        <f>A357=D357</f>
        <v>1</v>
      </c>
      <c r="S357" t="b">
        <f>A357&amp;B357&amp;C357=D357&amp;E357&amp;F357</f>
        <v>0</v>
      </c>
      <c r="V357" t="str">
        <f>IF($A357=V$10, $C357, "")</f>
        <v>Restored Annual Leave</v>
      </c>
      <c r="W357" t="str">
        <f>IF($A357=W$10, $C357, "")</f>
        <v/>
      </c>
      <c r="X357" t="str">
        <f>IF($A357=X$10, $C357, "")</f>
        <v/>
      </c>
      <c r="Y357" t="str">
        <f>IF($A357=Y$10, $C357, "")</f>
        <v/>
      </c>
      <c r="Z357" t="str">
        <f>IF($A357=Z$10, $C357, "")</f>
        <v/>
      </c>
      <c r="AB357" t="str">
        <f>IF($D357=AB$10, $F357, "")</f>
        <v>Non Forfeiting Restored Annual Leave</v>
      </c>
      <c r="AC357" t="str">
        <f>IF($D357=AC$10, $F357, "")</f>
        <v/>
      </c>
      <c r="AD357" t="str">
        <f>IF($D357=AD$10, $F357, "")</f>
        <v/>
      </c>
      <c r="AE357" t="str">
        <f>IF($D357=AE$10, $F357, "")</f>
        <v/>
      </c>
      <c r="AF357" t="str">
        <f>IF($D357=AF$10, $F357, "")</f>
        <v/>
      </c>
      <c r="AH357">
        <f>COUNTIF(AI$11:AI$2024, AI357)</f>
        <v>3</v>
      </c>
      <c r="AI357" t="str">
        <f>V357&amp;AB357&amp;W357&amp;AC357&amp;X357&amp;AD357&amp;Y357&amp;AE357&amp;Z357&amp;AF357</f>
        <v>Restored Annual LeaveNon Forfeiting Restored Annual Leave</v>
      </c>
      <c r="AJ357">
        <f>IF(ROW()=11,1,IF(AK356+1=AK357,AJ356,AJ356+1))</f>
        <v>302</v>
      </c>
      <c r="AK357">
        <f>IF(AI357=AI356, AK356+1, 1)</f>
        <v>2</v>
      </c>
      <c r="AL357" s="26" t="str">
        <f>AM357&amp;AN357</f>
        <v>DFASLQRestored Annual Leave12374DFASLPLNon Forfeiting Restored Annual Leave</v>
      </c>
      <c r="AM357" t="str">
        <f>K357</f>
        <v>DFASLQRestored Annual Leave</v>
      </c>
      <c r="AN357" t="str">
        <f>L357</f>
        <v>12374DFASLPLNon Forfeiting Restored Annual Leave</v>
      </c>
      <c r="AO357">
        <f>COUNTIF(AM$11:AM$1107, AM357)</f>
        <v>1</v>
      </c>
      <c r="AP357">
        <f>COUNTIF(AN$11:AN$1107, AN357)</f>
        <v>3</v>
      </c>
      <c r="AQ357">
        <f>MATCH(AM357, AM$11:AM$1107, 0)</f>
        <v>347</v>
      </c>
      <c r="AR357">
        <f>MATCH(AN357, AN$11:AN$1107, 0)</f>
        <v>346</v>
      </c>
      <c r="AS357">
        <v>1072</v>
      </c>
      <c r="AU357" t="str">
        <f>C357</f>
        <v>Restored Annual Leave</v>
      </c>
      <c r="AV357" t="str">
        <f>IF(F357="", "", F357)</f>
        <v>Non Forfeiting Restored Annual Leave</v>
      </c>
      <c r="AW357" s="13">
        <f>M357</f>
        <v>0.94539007092198579</v>
      </c>
      <c r="AX357" t="e">
        <f>VLOOKUP(AI357, UniquePairs!A$5:A$2000, 1, FALSE)</f>
        <v>#N/A</v>
      </c>
      <c r="AY357" t="str">
        <f>IFERROR(INDEX(UniquePairs!A$5:K$1000, MATCH(AL357, UniquePairs!A$5:A$1000, 0), 10), "")</f>
        <v/>
      </c>
      <c r="AZ357" s="13">
        <f>IF(AY357&lt;&gt;"", AY357, AW357)</f>
        <v>0.94539007092198579</v>
      </c>
      <c r="BA357" t="str">
        <f>IF(AZ357=0,"None",IF(AZ357&lt;0.6,"Weak",IF(AZ357&lt;0.7,"Review",IF(AZ357&lt;0.8,"Good",IF(AZ357&lt;0.9,"Very Good","Solid")))))</f>
        <v>Solid</v>
      </c>
      <c r="BB357" s="28" t="str">
        <f>IF(AJ356=AJ357, BB356, BC357)</f>
        <v>Restored Annual Leave</v>
      </c>
      <c r="BC357" t="str">
        <f>IF(AV357="",AU357,StringMatch(AU357,AV357,TRUE))</f>
        <v>Restored Annual Leave</v>
      </c>
      <c r="BD357" t="str">
        <f>TRIM(SUBSTITUTE(SUBSTITUTE(SUBSTITUTE(SUBSTITUTE(SUBSTITUTE(SUBSTITUTE(SUBSTITUTE(SUBSTITUTE(SUBSTITUTE(SUBSTITUTE(AU357,BR357,""),BS357,""),BT357,""),BU357,""),BV357,""),BW357,""),BX357,""),BY357,""),BZ357,""),CA357,""))</f>
        <v/>
      </c>
      <c r="BE357" t="str">
        <f>TRIM(SUBSTITUTE(SUBSTITUTE(SUBSTITUTE(SUBSTITUTE(SUBSTITUTE(SUBSTITUTE(SUBSTITUTE(SUBSTITUTE(SUBSTITUTE(SUBSTITUTE(AV357,BH357,""),BI357,""),BJ357,""),BK357,""),BL357,""),BM357,""),BN357,""),BO357,""),BP357,""),BQ357,""))</f>
        <v>Non Forfeiting</v>
      </c>
      <c r="BF357" s="21">
        <f>LEN(AU357)-LEN(SUBSTITUTE(AU357," ",""))</f>
        <v>2</v>
      </c>
      <c r="BG357" s="21">
        <f>LEN(AV357)-LEN(SUBSTITUTE(AV357," ",""))</f>
        <v>4</v>
      </c>
      <c r="BH357" s="21" t="str">
        <f>IF(BF357=0,AU357,findspace($AU357,BH$10))</f>
        <v>Restored</v>
      </c>
      <c r="BI357" s="21" t="str">
        <f>IF(BH357=0,AN357,findspace($AU357,BI$10))</f>
        <v>Annual</v>
      </c>
      <c r="BJ357" s="21" t="str">
        <f>IF(BI357=0,AV357,findspace($AU357,BJ$10))</f>
        <v>Leave</v>
      </c>
      <c r="BK357" s="21" t="str">
        <f>IF(BJ357=0,AW357,findspace($AU357,BK$10))</f>
        <v/>
      </c>
      <c r="BL357" s="21" t="str">
        <f>IF(BK357=0,AX357,findspace($AU357,BL$10))</f>
        <v/>
      </c>
      <c r="BM357" s="21" t="str">
        <f>IF(BL357=0,BF357,findspace($AU357,BM$10))</f>
        <v/>
      </c>
      <c r="BN357" s="21" t="str">
        <f>IF(BM357=0,BH357,findspace($AU357,BN$10))</f>
        <v/>
      </c>
      <c r="BO357" s="21" t="str">
        <f>IF(BN357=0,BI357,findspace($AU357,BO$10))</f>
        <v/>
      </c>
      <c r="BR357" s="21" t="str">
        <f>IF($BG357=0,$AV357,findspace($AV357,BR$10))</f>
        <v>Non</v>
      </c>
      <c r="BS357" s="21" t="str">
        <f>IF($BG357=0,$AV357,findspace($AV357,BS$10))</f>
        <v>Forfeiting</v>
      </c>
      <c r="BT357" s="21" t="str">
        <f>IF($BG357=0,$AV357,findspace($AV357,BT$10))</f>
        <v>Restored</v>
      </c>
      <c r="BU357" s="21" t="str">
        <f>IF($BG357=0,$AV357,findspace($AV357,BU$10))</f>
        <v>Annual</v>
      </c>
      <c r="BV357" s="21" t="str">
        <f>IF($BG357=0,$AV357,findspace($AV357,BV$10))</f>
        <v>Leave</v>
      </c>
      <c r="BW357" s="21" t="str">
        <f>IF($BG357=0,$AV357,findspace($AV357,BW$10))</f>
        <v/>
      </c>
      <c r="BX357" s="21" t="str">
        <f>IF($BG357=0,$AV357,findspace($AV357,BX$10))</f>
        <v/>
      </c>
      <c r="BY357" s="21" t="str">
        <f>IF($BG357=0,$AV357,findspace($AV357,BY$10))</f>
        <v/>
      </c>
      <c r="BZ357" s="21" t="str">
        <f>IF($BG357=0,$AV357,findspace($AV357,BZ$10))</f>
        <v/>
      </c>
      <c r="CA357" s="21" t="str">
        <f>IF($BG357=0,$AV357,findspace($AV357,CA$10))</f>
        <v/>
      </c>
    </row>
    <row r="358" spans="1:79" x14ac:dyDescent="0.35">
      <c r="A358" t="s">
        <v>1839</v>
      </c>
      <c r="B358" t="s">
        <v>678</v>
      </c>
      <c r="C358" t="s">
        <v>3340</v>
      </c>
      <c r="D358" t="s">
        <v>1839</v>
      </c>
      <c r="E358" t="s">
        <v>2656</v>
      </c>
      <c r="F358" t="s">
        <v>3397</v>
      </c>
      <c r="G358" s="13">
        <v>0.94539007092198579</v>
      </c>
      <c r="I358">
        <v>12374</v>
      </c>
      <c r="J358" t="str">
        <f>K358&amp;L358</f>
        <v>DFASLRRestored Annual Leave12374DFASLPLNon Forfeiting Restored Annual Leave</v>
      </c>
      <c r="K358" t="str">
        <f>A358&amp;B358&amp;C358</f>
        <v>DFASLRRestored Annual Leave</v>
      </c>
      <c r="L358" t="str">
        <f>I358&amp;D358&amp;E358&amp;F358</f>
        <v>12374DFASLPLNon Forfeiting Restored Annual Leave</v>
      </c>
      <c r="M358" s="13">
        <f>G358</f>
        <v>0.94539007092198579</v>
      </c>
      <c r="N358" s="13"/>
      <c r="O358" s="19">
        <v>437</v>
      </c>
      <c r="P358">
        <f>COUNTIF(C$11:C$2024, C358)</f>
        <v>3</v>
      </c>
      <c r="Q358">
        <f>COUNTIF(F$11:F$177, F358)</f>
        <v>0</v>
      </c>
      <c r="R358" t="b">
        <f>A358=D358</f>
        <v>1</v>
      </c>
      <c r="S358" t="b">
        <f>A358&amp;B358&amp;C358=D358&amp;E358&amp;F358</f>
        <v>0</v>
      </c>
      <c r="V358" t="str">
        <f>IF($A358=V$10, $C358, "")</f>
        <v>Restored Annual Leave</v>
      </c>
      <c r="W358" t="str">
        <f>IF($A358=W$10, $C358, "")</f>
        <v/>
      </c>
      <c r="X358" t="str">
        <f>IF($A358=X$10, $C358, "")</f>
        <v/>
      </c>
      <c r="Y358" t="str">
        <f>IF($A358=Y$10, $C358, "")</f>
        <v/>
      </c>
      <c r="Z358" t="str">
        <f>IF($A358=Z$10, $C358, "")</f>
        <v/>
      </c>
      <c r="AB358" t="str">
        <f>IF($D358=AB$10, $F358, "")</f>
        <v>Non Forfeiting Restored Annual Leave</v>
      </c>
      <c r="AC358" t="str">
        <f>IF($D358=AC$10, $F358, "")</f>
        <v/>
      </c>
      <c r="AD358" t="str">
        <f>IF($D358=AD$10, $F358, "")</f>
        <v/>
      </c>
      <c r="AE358" t="str">
        <f>IF($D358=AE$10, $F358, "")</f>
        <v/>
      </c>
      <c r="AF358" t="str">
        <f>IF($D358=AF$10, $F358, "")</f>
        <v/>
      </c>
      <c r="AH358">
        <f>COUNTIF(AI$11:AI$2024, AI358)</f>
        <v>3</v>
      </c>
      <c r="AI358" t="str">
        <f>V358&amp;AB358&amp;W358&amp;AC358&amp;X358&amp;AD358&amp;Y358&amp;AE358&amp;Z358&amp;AF358</f>
        <v>Restored Annual LeaveNon Forfeiting Restored Annual Leave</v>
      </c>
      <c r="AJ358">
        <f>IF(ROW()=11,1,IF(AK357+1=AK358,AJ357,AJ357+1))</f>
        <v>302</v>
      </c>
      <c r="AK358">
        <f>IF(AI358=AI357, AK357+1, 1)</f>
        <v>3</v>
      </c>
      <c r="AL358" s="26" t="str">
        <f>AM358&amp;AN358</f>
        <v>DFASLRRestored Annual Leave12374DFASLPLNon Forfeiting Restored Annual Leave</v>
      </c>
      <c r="AM358" t="str">
        <f>K358</f>
        <v>DFASLRRestored Annual Leave</v>
      </c>
      <c r="AN358" t="str">
        <f>L358</f>
        <v>12374DFASLPLNon Forfeiting Restored Annual Leave</v>
      </c>
      <c r="AO358">
        <f>COUNTIF(AM$11:AM$1107, AM358)</f>
        <v>1</v>
      </c>
      <c r="AP358">
        <f>COUNTIF(AN$11:AN$1107, AN358)</f>
        <v>3</v>
      </c>
      <c r="AQ358">
        <f>MATCH(AM358, AM$11:AM$1107, 0)</f>
        <v>348</v>
      </c>
      <c r="AR358">
        <f>MATCH(AN358, AN$11:AN$1107, 0)</f>
        <v>346</v>
      </c>
      <c r="AS358">
        <v>437</v>
      </c>
      <c r="AU358" t="str">
        <f>C358</f>
        <v>Restored Annual Leave</v>
      </c>
      <c r="AV358" t="str">
        <f>IF(F358="", "", F358)</f>
        <v>Non Forfeiting Restored Annual Leave</v>
      </c>
      <c r="AW358" s="13">
        <f>M358</f>
        <v>0.94539007092198579</v>
      </c>
      <c r="AX358" t="e">
        <f>VLOOKUP(AI358, UniquePairs!A$5:A$2000, 1, FALSE)</f>
        <v>#N/A</v>
      </c>
      <c r="AY358" t="str">
        <f>IFERROR(INDEX(UniquePairs!A$5:K$1000, MATCH(AL358, UniquePairs!A$5:A$1000, 0), 10), "")</f>
        <v/>
      </c>
      <c r="AZ358" s="13">
        <f>IF(AY358&lt;&gt;"", AY358, AW358)</f>
        <v>0.94539007092198579</v>
      </c>
      <c r="BA358" t="str">
        <f>IF(AZ358=0,"None",IF(AZ358&lt;0.6,"Weak",IF(AZ358&lt;0.7,"Review",IF(AZ358&lt;0.8,"Good",IF(AZ358&lt;0.9,"Very Good","Solid")))))</f>
        <v>Solid</v>
      </c>
      <c r="BB358" s="28" t="str">
        <f>IF(AJ357=AJ358, BB357, BC358)</f>
        <v>Restored Annual Leave</v>
      </c>
      <c r="BC358" t="str">
        <f>IF(AV358="",AU358,StringMatch(AU358,AV358,TRUE))</f>
        <v>Restored Annual Leave</v>
      </c>
      <c r="BD358" t="str">
        <f>TRIM(SUBSTITUTE(SUBSTITUTE(SUBSTITUTE(SUBSTITUTE(SUBSTITUTE(SUBSTITUTE(SUBSTITUTE(SUBSTITUTE(SUBSTITUTE(SUBSTITUTE(AU358,BR358,""),BS358,""),BT358,""),BU358,""),BV358,""),BW358,""),BX358,""),BY358,""),BZ358,""),CA358,""))</f>
        <v/>
      </c>
      <c r="BE358" t="str">
        <f>TRIM(SUBSTITUTE(SUBSTITUTE(SUBSTITUTE(SUBSTITUTE(SUBSTITUTE(SUBSTITUTE(SUBSTITUTE(SUBSTITUTE(SUBSTITUTE(SUBSTITUTE(AV358,BH358,""),BI358,""),BJ358,""),BK358,""),BL358,""),BM358,""),BN358,""),BO358,""),BP358,""),BQ358,""))</f>
        <v>Non Forfeiting</v>
      </c>
      <c r="BF358" s="21">
        <f>LEN(AU358)-LEN(SUBSTITUTE(AU358," ",""))</f>
        <v>2</v>
      </c>
      <c r="BG358" s="21">
        <f>LEN(AV358)-LEN(SUBSTITUTE(AV358," ",""))</f>
        <v>4</v>
      </c>
      <c r="BH358" s="21" t="str">
        <f>IF(BF358=0,AU358,findspace($AU358,BH$10))</f>
        <v>Restored</v>
      </c>
      <c r="BI358" s="21" t="str">
        <f>IF(BH358=0,AN358,findspace($AU358,BI$10))</f>
        <v>Annual</v>
      </c>
      <c r="BJ358" s="21" t="str">
        <f>IF(BI358=0,AV358,findspace($AU358,BJ$10))</f>
        <v>Leave</v>
      </c>
      <c r="BK358" s="21" t="str">
        <f>IF(BJ358=0,AW358,findspace($AU358,BK$10))</f>
        <v/>
      </c>
      <c r="BL358" s="21" t="str">
        <f>IF(BK358=0,AX358,findspace($AU358,BL$10))</f>
        <v/>
      </c>
      <c r="BM358" s="21" t="str">
        <f>IF(BL358=0,BF358,findspace($AU358,BM$10))</f>
        <v/>
      </c>
      <c r="BN358" s="21" t="str">
        <f>IF(BM358=0,BH358,findspace($AU358,BN$10))</f>
        <v/>
      </c>
      <c r="BO358" s="21" t="str">
        <f>IF(BN358=0,BI358,findspace($AU358,BO$10))</f>
        <v/>
      </c>
      <c r="BR358" s="21" t="str">
        <f>IF($BG358=0,$AV358,findspace($AV358,BR$10))</f>
        <v>Non</v>
      </c>
      <c r="BS358" s="21" t="str">
        <f>IF($BG358=0,$AV358,findspace($AV358,BS$10))</f>
        <v>Forfeiting</v>
      </c>
      <c r="BT358" s="21" t="str">
        <f>IF($BG358=0,$AV358,findspace($AV358,BT$10))</f>
        <v>Restored</v>
      </c>
      <c r="BU358" s="21" t="str">
        <f>IF($BG358=0,$AV358,findspace($AV358,BU$10))</f>
        <v>Annual</v>
      </c>
      <c r="BV358" s="21" t="str">
        <f>IF($BG358=0,$AV358,findspace($AV358,BV$10))</f>
        <v>Leave</v>
      </c>
      <c r="BW358" s="21" t="str">
        <f>IF($BG358=0,$AV358,findspace($AV358,BW$10))</f>
        <v/>
      </c>
      <c r="BX358" s="21" t="str">
        <f>IF($BG358=0,$AV358,findspace($AV358,BX$10))</f>
        <v/>
      </c>
      <c r="BY358" s="21" t="str">
        <f>IF($BG358=0,$AV358,findspace($AV358,BY$10))</f>
        <v/>
      </c>
      <c r="BZ358" s="21" t="str">
        <f>IF($BG358=0,$AV358,findspace($AV358,BZ$10))</f>
        <v/>
      </c>
      <c r="CA358" s="21" t="str">
        <f>IF($BG358=0,$AV358,findspace($AV358,CA$10))</f>
        <v/>
      </c>
    </row>
    <row r="359" spans="1:79" x14ac:dyDescent="0.35">
      <c r="A359" t="s">
        <v>1839</v>
      </c>
      <c r="B359" t="s">
        <v>2656</v>
      </c>
      <c r="C359" t="s">
        <v>3397</v>
      </c>
      <c r="D359" t="s">
        <v>1839</v>
      </c>
      <c r="E359" t="s">
        <v>674</v>
      </c>
      <c r="F359" t="s">
        <v>3340</v>
      </c>
      <c r="G359" s="13">
        <v>0.94539007092198579</v>
      </c>
      <c r="I359">
        <v>12374</v>
      </c>
      <c r="J359" t="str">
        <f>K359&amp;L359</f>
        <v>DFASLPLNon Forfeiting Restored Annual Leave12374DFASLPRestored Annual Leave</v>
      </c>
      <c r="K359" t="str">
        <f>A359&amp;B359&amp;C359</f>
        <v>DFASLPLNon Forfeiting Restored Annual Leave</v>
      </c>
      <c r="L359" t="str">
        <f>I359&amp;D359&amp;E359&amp;F359</f>
        <v>12374DFASLPRestored Annual Leave</v>
      </c>
      <c r="M359" s="13">
        <f>G359</f>
        <v>0.94539007092198579</v>
      </c>
      <c r="N359" s="13"/>
      <c r="O359" s="19">
        <v>658</v>
      </c>
      <c r="P359">
        <f>COUNTIF(C$11:C$2024, C359)</f>
        <v>3</v>
      </c>
      <c r="Q359">
        <f>COUNTIF(F$11:F$177, F359)</f>
        <v>0</v>
      </c>
      <c r="R359" t="b">
        <f>A359=D359</f>
        <v>1</v>
      </c>
      <c r="S359" t="b">
        <f>A359&amp;B359&amp;C359=D359&amp;E359&amp;F359</f>
        <v>0</v>
      </c>
      <c r="V359" t="str">
        <f>IF($A359=V$10, $C359, "")</f>
        <v>Non Forfeiting Restored Annual Leave</v>
      </c>
      <c r="W359" t="str">
        <f>IF($A359=W$10, $C359, "")</f>
        <v/>
      </c>
      <c r="X359" t="str">
        <f>IF($A359=X$10, $C359, "")</f>
        <v/>
      </c>
      <c r="Y359" t="str">
        <f>IF($A359=Y$10, $C359, "")</f>
        <v/>
      </c>
      <c r="Z359" t="str">
        <f>IF($A359=Z$10, $C359, "")</f>
        <v/>
      </c>
      <c r="AB359" t="str">
        <f>IF($D359=AB$10, $F359, "")</f>
        <v>Restored Annual Leave</v>
      </c>
      <c r="AC359" t="str">
        <f>IF($D359=AC$10, $F359, "")</f>
        <v/>
      </c>
      <c r="AD359" t="str">
        <f>IF($D359=AD$10, $F359, "")</f>
        <v/>
      </c>
      <c r="AE359" t="str">
        <f>IF($D359=AE$10, $F359, "")</f>
        <v/>
      </c>
      <c r="AF359" t="str">
        <f>IF($D359=AF$10, $F359, "")</f>
        <v/>
      </c>
      <c r="AH359">
        <f>COUNTIF(AI$11:AI$2024, AI359)</f>
        <v>3</v>
      </c>
      <c r="AI359" t="str">
        <f>V359&amp;AB359&amp;W359&amp;AC359&amp;X359&amp;AD359&amp;Y359&amp;AE359&amp;Z359&amp;AF359</f>
        <v>Non Forfeiting Restored Annual LeaveRestored Annual Leave</v>
      </c>
      <c r="AJ359">
        <f>IF(ROW()=11,1,IF(AK358+1=AK359,AJ358,AJ358+1))</f>
        <v>303</v>
      </c>
      <c r="AK359">
        <f>IF(AI359=AI358, AK358+1, 1)</f>
        <v>1</v>
      </c>
      <c r="AL359" s="26" t="str">
        <f>AM359&amp;AN359</f>
        <v>DFASLPLNon Forfeiting Restored Annual Leave12374DFASLPRestored Annual Leave</v>
      </c>
      <c r="AM359" t="str">
        <f>K359</f>
        <v>DFASLPLNon Forfeiting Restored Annual Leave</v>
      </c>
      <c r="AN359" t="str">
        <f>L359</f>
        <v>12374DFASLPRestored Annual Leave</v>
      </c>
      <c r="AO359">
        <f>COUNTIF(AM$11:AM$1107, AM359)</f>
        <v>3</v>
      </c>
      <c r="AP359">
        <f>COUNTIF(AN$11:AN$1107, AN359)</f>
        <v>1</v>
      </c>
      <c r="AQ359">
        <f>MATCH(AM359, AM$11:AM$1107, 0)</f>
        <v>349</v>
      </c>
      <c r="AR359">
        <f>MATCH(AN359, AN$11:AN$1107, 0)</f>
        <v>349</v>
      </c>
      <c r="AS359">
        <v>658</v>
      </c>
      <c r="AU359" t="str">
        <f>C359</f>
        <v>Non Forfeiting Restored Annual Leave</v>
      </c>
      <c r="AV359" t="str">
        <f>IF(F359="", "", F359)</f>
        <v>Restored Annual Leave</v>
      </c>
      <c r="AW359" s="13">
        <f>M359</f>
        <v>0.94539007092198579</v>
      </c>
      <c r="AX359" t="e">
        <f>VLOOKUP(AI359, UniquePairs!A$5:A$2000, 1, FALSE)</f>
        <v>#N/A</v>
      </c>
      <c r="AY359" t="str">
        <f>IFERROR(INDEX(UniquePairs!A$5:K$1000, MATCH(AL359, UniquePairs!A$5:A$1000, 0), 10), "")</f>
        <v/>
      </c>
      <c r="AZ359" s="13">
        <f>IF(AY359&lt;&gt;"", AY359, AW359)</f>
        <v>0.94539007092198579</v>
      </c>
      <c r="BA359" t="str">
        <f>IF(AZ359=0,"None",IF(AZ359&lt;0.6,"Weak",IF(AZ359&lt;0.7,"Review",IF(AZ359&lt;0.8,"Good",IF(AZ359&lt;0.9,"Very Good","Solid")))))</f>
        <v>Solid</v>
      </c>
      <c r="BB359" s="28" t="str">
        <f>IF(AJ358=AJ359, BB358, BC359)</f>
        <v>Restored Annual Leave</v>
      </c>
      <c r="BC359" t="str">
        <f>IF(AV359="",AU359,StringMatch(AU359,AV359,TRUE))</f>
        <v>Restored Annual Leave</v>
      </c>
      <c r="BD359" t="str">
        <f>TRIM(SUBSTITUTE(SUBSTITUTE(SUBSTITUTE(SUBSTITUTE(SUBSTITUTE(SUBSTITUTE(SUBSTITUTE(SUBSTITUTE(SUBSTITUTE(SUBSTITUTE(AU359,BR359,""),BS359,""),BT359,""),BU359,""),BV359,""),BW359,""),BX359,""),BY359,""),BZ359,""),CA359,""))</f>
        <v>Non Forfeiting</v>
      </c>
      <c r="BE359" t="str">
        <f>TRIM(SUBSTITUTE(SUBSTITUTE(SUBSTITUTE(SUBSTITUTE(SUBSTITUTE(SUBSTITUTE(SUBSTITUTE(SUBSTITUTE(SUBSTITUTE(SUBSTITUTE(AV359,BH359,""),BI359,""),BJ359,""),BK359,""),BL359,""),BM359,""),BN359,""),BO359,""),BP359,""),BQ359,""))</f>
        <v/>
      </c>
      <c r="BF359" s="21">
        <f>LEN(AU359)-LEN(SUBSTITUTE(AU359," ",""))</f>
        <v>4</v>
      </c>
      <c r="BG359" s="21">
        <f>LEN(AV359)-LEN(SUBSTITUTE(AV359," ",""))</f>
        <v>2</v>
      </c>
      <c r="BH359" s="21" t="str">
        <f>IF(BF359=0,AU359,findspace($AU359,BH$10))</f>
        <v>Non</v>
      </c>
      <c r="BI359" s="21" t="str">
        <f>IF(BH359=0,AN359,findspace($AU359,BI$10))</f>
        <v>Forfeiting</v>
      </c>
      <c r="BJ359" s="21" t="str">
        <f>IF(BI359=0,AV359,findspace($AU359,BJ$10))</f>
        <v>Restored</v>
      </c>
      <c r="BK359" s="21" t="str">
        <f>IF(BJ359=0,AW359,findspace($AU359,BK$10))</f>
        <v>Annual</v>
      </c>
      <c r="BL359" s="21" t="str">
        <f>IF(BK359=0,AX359,findspace($AU359,BL$10))</f>
        <v>Leave</v>
      </c>
      <c r="BM359" s="21" t="str">
        <f>IF(BL359=0,BF359,findspace($AU359,BM$10))</f>
        <v/>
      </c>
      <c r="BN359" s="21" t="str">
        <f>IF(BM359=0,BH359,findspace($AU359,BN$10))</f>
        <v/>
      </c>
      <c r="BO359" s="21" t="str">
        <f>IF(BN359=0,BI359,findspace($AU359,BO$10))</f>
        <v/>
      </c>
      <c r="BR359" s="21" t="str">
        <f>IF($BG359=0,$AV359,findspace($AV359,BR$10))</f>
        <v>Restored</v>
      </c>
      <c r="BS359" s="21" t="str">
        <f>IF($BG359=0,$AV359,findspace($AV359,BS$10))</f>
        <v>Annual</v>
      </c>
      <c r="BT359" s="21" t="str">
        <f>IF($BG359=0,$AV359,findspace($AV359,BT$10))</f>
        <v>Leave</v>
      </c>
      <c r="BU359" s="21" t="str">
        <f>IF($BG359=0,$AV359,findspace($AV359,BU$10))</f>
        <v/>
      </c>
      <c r="BV359" s="21" t="str">
        <f>IF($BG359=0,$AV359,findspace($AV359,BV$10))</f>
        <v/>
      </c>
      <c r="BW359" s="21" t="str">
        <f>IF($BG359=0,$AV359,findspace($AV359,BW$10))</f>
        <v/>
      </c>
      <c r="BX359" s="21" t="str">
        <f>IF($BG359=0,$AV359,findspace($AV359,BX$10))</f>
        <v/>
      </c>
      <c r="BY359" s="21" t="str">
        <f>IF($BG359=0,$AV359,findspace($AV359,BY$10))</f>
        <v/>
      </c>
      <c r="BZ359" s="21" t="str">
        <f>IF($BG359=0,$AV359,findspace($AV359,BZ$10))</f>
        <v/>
      </c>
      <c r="CA359" s="21" t="str">
        <f>IF($BG359=0,$AV359,findspace($AV359,CA$10))</f>
        <v/>
      </c>
    </row>
    <row r="360" spans="1:79" x14ac:dyDescent="0.35">
      <c r="A360" t="s">
        <v>1839</v>
      </c>
      <c r="B360" t="s">
        <v>2656</v>
      </c>
      <c r="C360" t="s">
        <v>3397</v>
      </c>
      <c r="D360" t="s">
        <v>1839</v>
      </c>
      <c r="E360" t="s">
        <v>676</v>
      </c>
      <c r="F360" t="s">
        <v>3340</v>
      </c>
      <c r="G360" s="13">
        <v>0.94539007092198579</v>
      </c>
      <c r="I360">
        <v>12374</v>
      </c>
      <c r="J360" t="str">
        <f>K360&amp;L360</f>
        <v>DFASLPLNon Forfeiting Restored Annual Leave12374DFASLQRestored Annual Leave</v>
      </c>
      <c r="K360" t="str">
        <f>A360&amp;B360&amp;C360</f>
        <v>DFASLPLNon Forfeiting Restored Annual Leave</v>
      </c>
      <c r="L360" t="str">
        <f>I360&amp;D360&amp;E360&amp;F360</f>
        <v>12374DFASLQRestored Annual Leave</v>
      </c>
      <c r="M360" s="13">
        <f>G360</f>
        <v>0.94539007092198579</v>
      </c>
      <c r="N360" s="13"/>
      <c r="O360" s="19">
        <v>590</v>
      </c>
      <c r="P360">
        <f>COUNTIF(C$11:C$2024, C360)</f>
        <v>3</v>
      </c>
      <c r="Q360">
        <f>COUNTIF(F$11:F$177, F360)</f>
        <v>0</v>
      </c>
      <c r="R360" t="b">
        <f>A360=D360</f>
        <v>1</v>
      </c>
      <c r="S360" t="b">
        <f>A360&amp;B360&amp;C360=D360&amp;E360&amp;F360</f>
        <v>0</v>
      </c>
      <c r="V360" t="str">
        <f>IF($A360=V$10, $C360, "")</f>
        <v>Non Forfeiting Restored Annual Leave</v>
      </c>
      <c r="W360" t="str">
        <f>IF($A360=W$10, $C360, "")</f>
        <v/>
      </c>
      <c r="X360" t="str">
        <f>IF($A360=X$10, $C360, "")</f>
        <v/>
      </c>
      <c r="Y360" t="str">
        <f>IF($A360=Y$10, $C360, "")</f>
        <v/>
      </c>
      <c r="Z360" t="str">
        <f>IF($A360=Z$10, $C360, "")</f>
        <v/>
      </c>
      <c r="AB360" t="str">
        <f>IF($D360=AB$10, $F360, "")</f>
        <v>Restored Annual Leave</v>
      </c>
      <c r="AC360" t="str">
        <f>IF($D360=AC$10, $F360, "")</f>
        <v/>
      </c>
      <c r="AD360" t="str">
        <f>IF($D360=AD$10, $F360, "")</f>
        <v/>
      </c>
      <c r="AE360" t="str">
        <f>IF($D360=AE$10, $F360, "")</f>
        <v/>
      </c>
      <c r="AF360" t="str">
        <f>IF($D360=AF$10, $F360, "")</f>
        <v/>
      </c>
      <c r="AH360">
        <f>COUNTIF(AI$11:AI$2024, AI360)</f>
        <v>3</v>
      </c>
      <c r="AI360" t="str">
        <f>V360&amp;AB360&amp;W360&amp;AC360&amp;X360&amp;AD360&amp;Y360&amp;AE360&amp;Z360&amp;AF360</f>
        <v>Non Forfeiting Restored Annual LeaveRestored Annual Leave</v>
      </c>
      <c r="AJ360">
        <f>IF(ROW()=11,1,IF(AK359+1=AK360,AJ359,AJ359+1))</f>
        <v>303</v>
      </c>
      <c r="AK360">
        <f>IF(AI360=AI359, AK359+1, 1)</f>
        <v>2</v>
      </c>
      <c r="AL360" s="26" t="str">
        <f>AM360&amp;AN360</f>
        <v>DFASLPLNon Forfeiting Restored Annual Leave12374DFASLQRestored Annual Leave</v>
      </c>
      <c r="AM360" t="str">
        <f>K360</f>
        <v>DFASLPLNon Forfeiting Restored Annual Leave</v>
      </c>
      <c r="AN360" t="str">
        <f>L360</f>
        <v>12374DFASLQRestored Annual Leave</v>
      </c>
      <c r="AO360">
        <f>COUNTIF(AM$11:AM$1107, AM360)</f>
        <v>3</v>
      </c>
      <c r="AP360">
        <f>COUNTIF(AN$11:AN$1107, AN360)</f>
        <v>1</v>
      </c>
      <c r="AQ360">
        <f>MATCH(AM360, AM$11:AM$1107, 0)</f>
        <v>349</v>
      </c>
      <c r="AR360">
        <f>MATCH(AN360, AN$11:AN$1107, 0)</f>
        <v>350</v>
      </c>
      <c r="AS360">
        <v>590</v>
      </c>
      <c r="AU360" t="str">
        <f>C360</f>
        <v>Non Forfeiting Restored Annual Leave</v>
      </c>
      <c r="AV360" t="str">
        <f>IF(F360="", "", F360)</f>
        <v>Restored Annual Leave</v>
      </c>
      <c r="AW360" s="13">
        <f>M360</f>
        <v>0.94539007092198579</v>
      </c>
      <c r="AX360" t="e">
        <f>VLOOKUP(AI360, UniquePairs!A$5:A$2000, 1, FALSE)</f>
        <v>#N/A</v>
      </c>
      <c r="AY360" t="str">
        <f>IFERROR(INDEX(UniquePairs!A$5:K$1000, MATCH(AL360, UniquePairs!A$5:A$1000, 0), 10), "")</f>
        <v/>
      </c>
      <c r="AZ360" s="13">
        <f>IF(AY360&lt;&gt;"", AY360, AW360)</f>
        <v>0.94539007092198579</v>
      </c>
      <c r="BA360" t="str">
        <f>IF(AZ360=0,"None",IF(AZ360&lt;0.6,"Weak",IF(AZ360&lt;0.7,"Review",IF(AZ360&lt;0.8,"Good",IF(AZ360&lt;0.9,"Very Good","Solid")))))</f>
        <v>Solid</v>
      </c>
      <c r="BB360" s="28" t="str">
        <f>IF(AJ359=AJ360, BB359, BC360)</f>
        <v>Restored Annual Leave</v>
      </c>
      <c r="BC360" t="str">
        <f>IF(AV360="",AU360,StringMatch(AU360,AV360,TRUE))</f>
        <v>Restored Annual Leave</v>
      </c>
      <c r="BD360" t="str">
        <f>TRIM(SUBSTITUTE(SUBSTITUTE(SUBSTITUTE(SUBSTITUTE(SUBSTITUTE(SUBSTITUTE(SUBSTITUTE(SUBSTITUTE(SUBSTITUTE(SUBSTITUTE(AU360,BR360,""),BS360,""),BT360,""),BU360,""),BV360,""),BW360,""),BX360,""),BY360,""),BZ360,""),CA360,""))</f>
        <v>Non Forfeiting</v>
      </c>
      <c r="BE360" t="str">
        <f>TRIM(SUBSTITUTE(SUBSTITUTE(SUBSTITUTE(SUBSTITUTE(SUBSTITUTE(SUBSTITUTE(SUBSTITUTE(SUBSTITUTE(SUBSTITUTE(SUBSTITUTE(AV360,BH360,""),BI360,""),BJ360,""),BK360,""),BL360,""),BM360,""),BN360,""),BO360,""),BP360,""),BQ360,""))</f>
        <v/>
      </c>
      <c r="BF360" s="21">
        <f>LEN(AU360)-LEN(SUBSTITUTE(AU360," ",""))</f>
        <v>4</v>
      </c>
      <c r="BG360" s="21">
        <f>LEN(AV360)-LEN(SUBSTITUTE(AV360," ",""))</f>
        <v>2</v>
      </c>
      <c r="BH360" s="21" t="str">
        <f>IF(BF360=0,AU360,findspace($AU360,BH$10))</f>
        <v>Non</v>
      </c>
      <c r="BI360" s="21" t="str">
        <f>IF(BH360=0,AN360,findspace($AU360,BI$10))</f>
        <v>Forfeiting</v>
      </c>
      <c r="BJ360" s="21" t="str">
        <f>IF(BI360=0,AV360,findspace($AU360,BJ$10))</f>
        <v>Restored</v>
      </c>
      <c r="BK360" s="21" t="str">
        <f>IF(BJ360=0,AW360,findspace($AU360,BK$10))</f>
        <v>Annual</v>
      </c>
      <c r="BL360" s="21" t="str">
        <f>IF(BK360=0,AX360,findspace($AU360,BL$10))</f>
        <v>Leave</v>
      </c>
      <c r="BM360" s="21" t="str">
        <f>IF(BL360=0,BF360,findspace($AU360,BM$10))</f>
        <v/>
      </c>
      <c r="BN360" s="21" t="str">
        <f>IF(BM360=0,BH360,findspace($AU360,BN$10))</f>
        <v/>
      </c>
      <c r="BO360" s="21" t="str">
        <f>IF(BN360=0,BI360,findspace($AU360,BO$10))</f>
        <v/>
      </c>
      <c r="BR360" s="21" t="str">
        <f>IF($BG360=0,$AV360,findspace($AV360,BR$10))</f>
        <v>Restored</v>
      </c>
      <c r="BS360" s="21" t="str">
        <f>IF($BG360=0,$AV360,findspace($AV360,BS$10))</f>
        <v>Annual</v>
      </c>
      <c r="BT360" s="21" t="str">
        <f>IF($BG360=0,$AV360,findspace($AV360,BT$10))</f>
        <v>Leave</v>
      </c>
      <c r="BU360" s="21" t="str">
        <f>IF($BG360=0,$AV360,findspace($AV360,BU$10))</f>
        <v/>
      </c>
      <c r="BV360" s="21" t="str">
        <f>IF($BG360=0,$AV360,findspace($AV360,BV$10))</f>
        <v/>
      </c>
      <c r="BW360" s="21" t="str">
        <f>IF($BG360=0,$AV360,findspace($AV360,BW$10))</f>
        <v/>
      </c>
      <c r="BX360" s="21" t="str">
        <f>IF($BG360=0,$AV360,findspace($AV360,BX$10))</f>
        <v/>
      </c>
      <c r="BY360" s="21" t="str">
        <f>IF($BG360=0,$AV360,findspace($AV360,BY$10))</f>
        <v/>
      </c>
      <c r="BZ360" s="21" t="str">
        <f>IF($BG360=0,$AV360,findspace($AV360,BZ$10))</f>
        <v/>
      </c>
      <c r="CA360" s="21" t="str">
        <f>IF($BG360=0,$AV360,findspace($AV360,CA$10))</f>
        <v/>
      </c>
    </row>
    <row r="361" spans="1:79" x14ac:dyDescent="0.35">
      <c r="A361" t="s">
        <v>1839</v>
      </c>
      <c r="B361" t="s">
        <v>2656</v>
      </c>
      <c r="C361" t="s">
        <v>3397</v>
      </c>
      <c r="D361" t="s">
        <v>1839</v>
      </c>
      <c r="E361" t="s">
        <v>678</v>
      </c>
      <c r="F361" t="s">
        <v>3340</v>
      </c>
      <c r="G361" s="13">
        <v>0.94539007092198579</v>
      </c>
      <c r="I361">
        <v>12374</v>
      </c>
      <c r="J361" t="str">
        <f>K361&amp;L361</f>
        <v>DFASLPLNon Forfeiting Restored Annual Leave12374DFASLRRestored Annual Leave</v>
      </c>
      <c r="K361" t="str">
        <f>A361&amp;B361&amp;C361</f>
        <v>DFASLPLNon Forfeiting Restored Annual Leave</v>
      </c>
      <c r="L361" t="str">
        <f>I361&amp;D361&amp;E361&amp;F361</f>
        <v>12374DFASLRRestored Annual Leave</v>
      </c>
      <c r="M361" s="13">
        <f>G361</f>
        <v>0.94539007092198579</v>
      </c>
      <c r="N361" s="13"/>
      <c r="O361" s="19">
        <v>640</v>
      </c>
      <c r="P361">
        <f>COUNTIF(C$11:C$2024, C361)</f>
        <v>3</v>
      </c>
      <c r="Q361">
        <f>COUNTIF(F$11:F$177, F361)</f>
        <v>0</v>
      </c>
      <c r="R361" t="b">
        <f>A361=D361</f>
        <v>1</v>
      </c>
      <c r="S361" t="b">
        <f>A361&amp;B361&amp;C361=D361&amp;E361&amp;F361</f>
        <v>0</v>
      </c>
      <c r="V361" t="str">
        <f>IF($A361=V$10, $C361, "")</f>
        <v>Non Forfeiting Restored Annual Leave</v>
      </c>
      <c r="W361" t="str">
        <f>IF($A361=W$10, $C361, "")</f>
        <v/>
      </c>
      <c r="X361" t="str">
        <f>IF($A361=X$10, $C361, "")</f>
        <v/>
      </c>
      <c r="Y361" t="str">
        <f>IF($A361=Y$10, $C361, "")</f>
        <v/>
      </c>
      <c r="Z361" t="str">
        <f>IF($A361=Z$10, $C361, "")</f>
        <v/>
      </c>
      <c r="AB361" t="str">
        <f>IF($D361=AB$10, $F361, "")</f>
        <v>Restored Annual Leave</v>
      </c>
      <c r="AC361" t="str">
        <f>IF($D361=AC$10, $F361, "")</f>
        <v/>
      </c>
      <c r="AD361" t="str">
        <f>IF($D361=AD$10, $F361, "")</f>
        <v/>
      </c>
      <c r="AE361" t="str">
        <f>IF($D361=AE$10, $F361, "")</f>
        <v/>
      </c>
      <c r="AF361" t="str">
        <f>IF($D361=AF$10, $F361, "")</f>
        <v/>
      </c>
      <c r="AH361">
        <f>COUNTIF(AI$11:AI$2024, AI361)</f>
        <v>3</v>
      </c>
      <c r="AI361" t="str">
        <f>V361&amp;AB361&amp;W361&amp;AC361&amp;X361&amp;AD361&amp;Y361&amp;AE361&amp;Z361&amp;AF361</f>
        <v>Non Forfeiting Restored Annual LeaveRestored Annual Leave</v>
      </c>
      <c r="AJ361">
        <f>IF(ROW()=11,1,IF(AK360+1=AK361,AJ360,AJ360+1))</f>
        <v>303</v>
      </c>
      <c r="AK361">
        <f>IF(AI361=AI360, AK360+1, 1)</f>
        <v>3</v>
      </c>
      <c r="AL361" s="26" t="str">
        <f>AM361&amp;AN361</f>
        <v>DFASLPLNon Forfeiting Restored Annual Leave12374DFASLRRestored Annual Leave</v>
      </c>
      <c r="AM361" t="str">
        <f>K361</f>
        <v>DFASLPLNon Forfeiting Restored Annual Leave</v>
      </c>
      <c r="AN361" t="str">
        <f>L361</f>
        <v>12374DFASLRRestored Annual Leave</v>
      </c>
      <c r="AO361">
        <f>COUNTIF(AM$11:AM$1107, AM361)</f>
        <v>3</v>
      </c>
      <c r="AP361">
        <f>COUNTIF(AN$11:AN$1107, AN361)</f>
        <v>1</v>
      </c>
      <c r="AQ361">
        <f>MATCH(AM361, AM$11:AM$1107, 0)</f>
        <v>349</v>
      </c>
      <c r="AR361">
        <f>MATCH(AN361, AN$11:AN$1107, 0)</f>
        <v>351</v>
      </c>
      <c r="AS361">
        <v>640</v>
      </c>
      <c r="AU361" t="str">
        <f>C361</f>
        <v>Non Forfeiting Restored Annual Leave</v>
      </c>
      <c r="AV361" t="str">
        <f>IF(F361="", "", F361)</f>
        <v>Restored Annual Leave</v>
      </c>
      <c r="AW361" s="13">
        <f>M361</f>
        <v>0.94539007092198579</v>
      </c>
      <c r="AX361" t="e">
        <f>VLOOKUP(AI361, UniquePairs!A$5:A$2000, 1, FALSE)</f>
        <v>#N/A</v>
      </c>
      <c r="AY361" t="str">
        <f>IFERROR(INDEX(UniquePairs!A$5:K$1000, MATCH(AL361, UniquePairs!A$5:A$1000, 0), 10), "")</f>
        <v/>
      </c>
      <c r="AZ361" s="13">
        <f>IF(AY361&lt;&gt;"", AY361, AW361)</f>
        <v>0.94539007092198579</v>
      </c>
      <c r="BA361" t="str">
        <f>IF(AZ361=0,"None",IF(AZ361&lt;0.6,"Weak",IF(AZ361&lt;0.7,"Review",IF(AZ361&lt;0.8,"Good",IF(AZ361&lt;0.9,"Very Good","Solid")))))</f>
        <v>Solid</v>
      </c>
      <c r="BB361" s="28" t="str">
        <f>IF(AJ360=AJ361, BB360, BC361)</f>
        <v>Restored Annual Leave</v>
      </c>
      <c r="BC361" t="str">
        <f>IF(AV361="",AU361,StringMatch(AU361,AV361,TRUE))</f>
        <v>Restored Annual Leave</v>
      </c>
      <c r="BD361" t="str">
        <f>TRIM(SUBSTITUTE(SUBSTITUTE(SUBSTITUTE(SUBSTITUTE(SUBSTITUTE(SUBSTITUTE(SUBSTITUTE(SUBSTITUTE(SUBSTITUTE(SUBSTITUTE(AU361,BR361,""),BS361,""),BT361,""),BU361,""),BV361,""),BW361,""),BX361,""),BY361,""),BZ361,""),CA361,""))</f>
        <v>Non Forfeiting</v>
      </c>
      <c r="BE361" t="str">
        <f>TRIM(SUBSTITUTE(SUBSTITUTE(SUBSTITUTE(SUBSTITUTE(SUBSTITUTE(SUBSTITUTE(SUBSTITUTE(SUBSTITUTE(SUBSTITUTE(SUBSTITUTE(AV361,BH361,""),BI361,""),BJ361,""),BK361,""),BL361,""),BM361,""),BN361,""),BO361,""),BP361,""),BQ361,""))</f>
        <v/>
      </c>
      <c r="BF361" s="21">
        <f>LEN(AU361)-LEN(SUBSTITUTE(AU361," ",""))</f>
        <v>4</v>
      </c>
      <c r="BG361" s="21">
        <f>LEN(AV361)-LEN(SUBSTITUTE(AV361," ",""))</f>
        <v>2</v>
      </c>
      <c r="BH361" s="21" t="str">
        <f>IF(BF361=0,AU361,findspace($AU361,BH$10))</f>
        <v>Non</v>
      </c>
      <c r="BI361" s="21" t="str">
        <f>IF(BH361=0,AN361,findspace($AU361,BI$10))</f>
        <v>Forfeiting</v>
      </c>
      <c r="BJ361" s="21" t="str">
        <f>IF(BI361=0,AV361,findspace($AU361,BJ$10))</f>
        <v>Restored</v>
      </c>
      <c r="BK361" s="21" t="str">
        <f>IF(BJ361=0,AW361,findspace($AU361,BK$10))</f>
        <v>Annual</v>
      </c>
      <c r="BL361" s="21" t="str">
        <f>IF(BK361=0,AX361,findspace($AU361,BL$10))</f>
        <v>Leave</v>
      </c>
      <c r="BM361" s="21" t="str">
        <f>IF(BL361=0,BF361,findspace($AU361,BM$10))</f>
        <v/>
      </c>
      <c r="BN361" s="21" t="str">
        <f>IF(BM361=0,BH361,findspace($AU361,BN$10))</f>
        <v/>
      </c>
      <c r="BO361" s="21" t="str">
        <f>IF(BN361=0,BI361,findspace($AU361,BO$10))</f>
        <v/>
      </c>
      <c r="BR361" s="21" t="str">
        <f>IF($BG361=0,$AV361,findspace($AV361,BR$10))</f>
        <v>Restored</v>
      </c>
      <c r="BS361" s="21" t="str">
        <f>IF($BG361=0,$AV361,findspace($AV361,BS$10))</f>
        <v>Annual</v>
      </c>
      <c r="BT361" s="21" t="str">
        <f>IF($BG361=0,$AV361,findspace($AV361,BT$10))</f>
        <v>Leave</v>
      </c>
      <c r="BU361" s="21" t="str">
        <f>IF($BG361=0,$AV361,findspace($AV361,BU$10))</f>
        <v/>
      </c>
      <c r="BV361" s="21" t="str">
        <f>IF($BG361=0,$AV361,findspace($AV361,BV$10))</f>
        <v/>
      </c>
      <c r="BW361" s="21" t="str">
        <f>IF($BG361=0,$AV361,findspace($AV361,BW$10))</f>
        <v/>
      </c>
      <c r="BX361" s="21" t="str">
        <f>IF($BG361=0,$AV361,findspace($AV361,BX$10))</f>
        <v/>
      </c>
      <c r="BY361" s="21" t="str">
        <f>IF($BG361=0,$AV361,findspace($AV361,BY$10))</f>
        <v/>
      </c>
      <c r="BZ361" s="21" t="str">
        <f>IF($BG361=0,$AV361,findspace($AV361,BZ$10))</f>
        <v/>
      </c>
      <c r="CA361" s="21" t="str">
        <f>IF($BG361=0,$AV361,findspace($AV361,CA$10))</f>
        <v/>
      </c>
    </row>
    <row r="362" spans="1:79" x14ac:dyDescent="0.35">
      <c r="A362" t="s">
        <v>1837</v>
      </c>
      <c r="B362" t="s">
        <v>2929</v>
      </c>
      <c r="C362" t="s">
        <v>2931</v>
      </c>
      <c r="D362" t="s">
        <v>1836</v>
      </c>
      <c r="E362">
        <v>13</v>
      </c>
      <c r="F362" t="s">
        <v>3411</v>
      </c>
      <c r="G362" s="13">
        <v>0.94538310412573678</v>
      </c>
      <c r="I362">
        <v>12374</v>
      </c>
      <c r="J362" t="str">
        <f>K362&amp;L362</f>
        <v>IBCTCECompensatory Time Off Overtime Rate Earned12374GSA13Compensatory Time Earned</v>
      </c>
      <c r="K362" t="str">
        <f>A362&amp;B362&amp;C362</f>
        <v>IBCTCECompensatory Time Off Overtime Rate Earned</v>
      </c>
      <c r="L362" t="str">
        <f>I362&amp;D362&amp;E362&amp;F362</f>
        <v>12374GSA13Compensatory Time Earned</v>
      </c>
      <c r="M362" s="13">
        <f>G362</f>
        <v>0.94538310412573678</v>
      </c>
      <c r="N362" s="13"/>
      <c r="O362" s="19">
        <v>215</v>
      </c>
      <c r="P362">
        <f>COUNTIF(C$11:C$2024, C362)</f>
        <v>3</v>
      </c>
      <c r="Q362">
        <f>COUNTIF(F$11:F$177, F362)</f>
        <v>2</v>
      </c>
      <c r="R362" t="b">
        <f>A362=D362</f>
        <v>0</v>
      </c>
      <c r="S362" t="b">
        <f>A362&amp;B362&amp;C362=D362&amp;E362&amp;F362</f>
        <v>0</v>
      </c>
      <c r="V362" t="str">
        <f>IF($A362=V$10, $C362, "")</f>
        <v/>
      </c>
      <c r="W362" t="str">
        <f>IF($A362=W$10, $C362, "")</f>
        <v/>
      </c>
      <c r="X362" t="str">
        <f>IF($A362=X$10, $C362, "")</f>
        <v/>
      </c>
      <c r="Y362" t="str">
        <f>IF($A362=Y$10, $C362, "")</f>
        <v>Compensatory Time Off Overtime Rate Earned</v>
      </c>
      <c r="Z362" t="str">
        <f>IF($A362=Z$10, $C362, "")</f>
        <v/>
      </c>
      <c r="AB362" t="str">
        <f>IF($D362=AB$10, $F362, "")</f>
        <v/>
      </c>
      <c r="AC362" t="str">
        <f>IF($D362=AC$10, $F362, "")</f>
        <v>Compensatory Time Earned</v>
      </c>
      <c r="AD362" t="str">
        <f>IF($D362=AD$10, $F362, "")</f>
        <v/>
      </c>
      <c r="AE362" t="str">
        <f>IF($D362=AE$10, $F362, "")</f>
        <v/>
      </c>
      <c r="AF362" t="str">
        <f>IF($D362=AF$10, $F362, "")</f>
        <v/>
      </c>
      <c r="AH362">
        <f>COUNTIF(AI$11:AI$2024, AI362)</f>
        <v>1</v>
      </c>
      <c r="AI362" t="str">
        <f>V362&amp;AB362&amp;W362&amp;AC362&amp;X362&amp;AD362&amp;Y362&amp;AE362&amp;Z362&amp;AF362</f>
        <v>Compensatory Time EarnedCompensatory Time Off Overtime Rate Earned</v>
      </c>
      <c r="AJ362">
        <f>IF(ROW()=11,1,IF(AK361+1=AK362,AJ361,AJ361+1))</f>
        <v>304</v>
      </c>
      <c r="AK362">
        <f>IF(AI362=AI361, AK361+1, 1)</f>
        <v>1</v>
      </c>
      <c r="AL362" s="26" t="str">
        <f>AM362&amp;AN362</f>
        <v>IBCTCECompensatory Time Off Overtime Rate Earned12374GSA13Compensatory Time Earned</v>
      </c>
      <c r="AM362" t="str">
        <f>K362</f>
        <v>IBCTCECompensatory Time Off Overtime Rate Earned</v>
      </c>
      <c r="AN362" t="str">
        <f>L362</f>
        <v>12374GSA13Compensatory Time Earned</v>
      </c>
      <c r="AO362">
        <f>COUNTIF(AM$11:AM$1107, AM362)</f>
        <v>3</v>
      </c>
      <c r="AP362">
        <f>COUNTIF(AN$11:AN$1107, AN362)</f>
        <v>12</v>
      </c>
      <c r="AQ362">
        <f>MATCH(AM362, AM$11:AM$1107, 0)</f>
        <v>47</v>
      </c>
      <c r="AR362">
        <f>MATCH(AN362, AN$11:AN$1107, 0)</f>
        <v>9</v>
      </c>
      <c r="AS362">
        <v>215</v>
      </c>
      <c r="AU362" t="str">
        <f>C362</f>
        <v>Compensatory Time Off Overtime Rate Earned</v>
      </c>
      <c r="AV362" t="str">
        <f>IF(F362="", "", F362)</f>
        <v>Compensatory Time Earned</v>
      </c>
      <c r="AW362" s="13">
        <f>M362</f>
        <v>0.94538310412573678</v>
      </c>
      <c r="AX362" t="e">
        <f>VLOOKUP(AI362, UniquePairs!A$5:A$2000, 1, FALSE)</f>
        <v>#N/A</v>
      </c>
      <c r="AY362" t="str">
        <f>IFERROR(INDEX(UniquePairs!A$5:K$1000, MATCH(AL362, UniquePairs!A$5:A$1000, 0), 10), "")</f>
        <v/>
      </c>
      <c r="AZ362" s="13">
        <f>IF(AY362&lt;&gt;"", AY362, AW362)</f>
        <v>0.94538310412573678</v>
      </c>
      <c r="BA362" t="str">
        <f>IF(AZ362=0,"None",IF(AZ362&lt;0.6,"Weak",IF(AZ362&lt;0.7,"Review",IF(AZ362&lt;0.8,"Good",IF(AZ362&lt;0.9,"Very Good","Solid")))))</f>
        <v>Solid</v>
      </c>
      <c r="BB362" s="28" t="str">
        <f>IF(AJ361=AJ362, BB361, BC362)</f>
        <v>Compensatory Time Earned</v>
      </c>
      <c r="BC362" t="str">
        <f>IF(AV362="",AU362,StringMatch(AU362,AV362,TRUE))</f>
        <v>Compensatory Time Earned</v>
      </c>
      <c r="BD362" t="str">
        <f>TRIM(SUBSTITUTE(SUBSTITUTE(SUBSTITUTE(SUBSTITUTE(SUBSTITUTE(SUBSTITUTE(SUBSTITUTE(SUBSTITUTE(SUBSTITUTE(SUBSTITUTE(AU362,BR362,""),BS362,""),BT362,""),BU362,""),BV362,""),BW362,""),BX362,""),BY362,""),BZ362,""),CA362,""))</f>
        <v>Off Overtime Rate</v>
      </c>
      <c r="BE362" t="str">
        <f>TRIM(SUBSTITUTE(SUBSTITUTE(SUBSTITUTE(SUBSTITUTE(SUBSTITUTE(SUBSTITUTE(SUBSTITUTE(SUBSTITUTE(SUBSTITUTE(SUBSTITUTE(AV362,BH362,""),BI362,""),BJ362,""),BK362,""),BL362,""),BM362,""),BN362,""),BO362,""),BP362,""),BQ362,""))</f>
        <v/>
      </c>
      <c r="BF362" s="21">
        <f>LEN(AU362)-LEN(SUBSTITUTE(AU362," ",""))</f>
        <v>5</v>
      </c>
      <c r="BG362" s="21">
        <f>LEN(AV362)-LEN(SUBSTITUTE(AV362," ",""))</f>
        <v>2</v>
      </c>
      <c r="BH362" s="21" t="str">
        <f>IF(BF362=0,AU362,findspace($AU362,BH$10))</f>
        <v>Compensatory</v>
      </c>
      <c r="BI362" s="21" t="str">
        <f>IF(BH362=0,AN362,findspace($AU362,BI$10))</f>
        <v>Time</v>
      </c>
      <c r="BJ362" s="21" t="str">
        <f>IF(BI362=0,AV362,findspace($AU362,BJ$10))</f>
        <v>Off</v>
      </c>
      <c r="BK362" s="21" t="str">
        <f>IF(BJ362=0,AW362,findspace($AU362,BK$10))</f>
        <v>Overtime</v>
      </c>
      <c r="BL362" s="21" t="str">
        <f>IF(BK362=0,AX362,findspace($AU362,BL$10))</f>
        <v>Rate</v>
      </c>
      <c r="BM362" s="21" t="str">
        <f>IF(BL362=0,BF362,findspace($AU362,BM$10))</f>
        <v>Earned</v>
      </c>
      <c r="BN362" s="21" t="str">
        <f>IF(BM362=0,BH362,findspace($AU362,BN$10))</f>
        <v/>
      </c>
      <c r="BO362" s="21" t="str">
        <f>IF(BN362=0,BI362,findspace($AU362,BO$10))</f>
        <v/>
      </c>
      <c r="BR362" s="21" t="str">
        <f>IF($BG362=0,$AV362,findspace($AV362,BR$10))</f>
        <v>Compensatory</v>
      </c>
      <c r="BS362" s="21" t="str">
        <f>IF($BG362=0,$AV362,findspace($AV362,BS$10))</f>
        <v>Time</v>
      </c>
      <c r="BT362" s="21" t="str">
        <f>IF($BG362=0,$AV362,findspace($AV362,BT$10))</f>
        <v>Earned</v>
      </c>
      <c r="BU362" s="21" t="str">
        <f>IF($BG362=0,$AV362,findspace($AV362,BU$10))</f>
        <v/>
      </c>
      <c r="BV362" s="21" t="str">
        <f>IF($BG362=0,$AV362,findspace($AV362,BV$10))</f>
        <v/>
      </c>
      <c r="BW362" s="21" t="str">
        <f>IF($BG362=0,$AV362,findspace($AV362,BW$10))</f>
        <v/>
      </c>
      <c r="BX362" s="21" t="str">
        <f>IF($BG362=0,$AV362,findspace($AV362,BX$10))</f>
        <v/>
      </c>
      <c r="BY362" s="21" t="str">
        <f>IF($BG362=0,$AV362,findspace($AV362,BY$10))</f>
        <v/>
      </c>
      <c r="BZ362" s="21" t="str">
        <f>IF($BG362=0,$AV362,findspace($AV362,BZ$10))</f>
        <v/>
      </c>
      <c r="CA362" s="21" t="str">
        <f>IF($BG362=0,$AV362,findspace($AV362,CA$10))</f>
        <v/>
      </c>
    </row>
    <row r="363" spans="1:79" x14ac:dyDescent="0.35">
      <c r="A363" t="s">
        <v>1837</v>
      </c>
      <c r="B363" t="s">
        <v>362</v>
      </c>
      <c r="C363" t="s">
        <v>3440</v>
      </c>
      <c r="D363" t="s">
        <v>1837</v>
      </c>
      <c r="E363" t="s">
        <v>3052</v>
      </c>
      <c r="F363" t="s">
        <v>3477</v>
      </c>
      <c r="G363" s="13">
        <v>0.9444557023587582</v>
      </c>
      <c r="I363">
        <v>12374</v>
      </c>
      <c r="J363" t="str">
        <f>K363&amp;L363</f>
        <v>IBCAFAAnnual Leave Lieu Of Family Medical Leave Act Adoption Used12374IBC10ALeave Without Pay Lieu Of Family Medical Leave Act Adoption Used</v>
      </c>
      <c r="K363" t="str">
        <f>A363&amp;B363&amp;C363</f>
        <v>IBCAFAAnnual Leave Lieu Of Family Medical Leave Act Adoption Used</v>
      </c>
      <c r="L363" t="str">
        <f>I363&amp;D363&amp;E363&amp;F363</f>
        <v>12374IBC10ALeave Without Pay Lieu Of Family Medical Leave Act Adoption Used</v>
      </c>
      <c r="M363" s="13">
        <f>G363</f>
        <v>0.9444557023587582</v>
      </c>
      <c r="N363" s="13"/>
      <c r="O363" s="19">
        <v>1093</v>
      </c>
      <c r="P363">
        <f>COUNTIF(C$11:C$2024, C363)</f>
        <v>3</v>
      </c>
      <c r="Q363">
        <f>COUNTIF(F$11:F$177, F363)</f>
        <v>1</v>
      </c>
      <c r="R363" t="b">
        <f>A363=D363</f>
        <v>1</v>
      </c>
      <c r="S363" t="b">
        <f>A363&amp;B363&amp;C363=D363&amp;E363&amp;F363</f>
        <v>0</v>
      </c>
      <c r="V363" t="str">
        <f>IF($A363=V$10, $C363, "")</f>
        <v/>
      </c>
      <c r="W363" t="str">
        <f>IF($A363=W$10, $C363, "")</f>
        <v/>
      </c>
      <c r="X363" t="str">
        <f>IF($A363=X$10, $C363, "")</f>
        <v/>
      </c>
      <c r="Y363" t="str">
        <f>IF($A363=Y$10, $C363, "")</f>
        <v>Annual Leave Lieu Of Family Medical Leave Act Adoption Used</v>
      </c>
      <c r="Z363" t="str">
        <f>IF($A363=Z$10, $C363, "")</f>
        <v/>
      </c>
      <c r="AB363" t="str">
        <f>IF($D363=AB$10, $F363, "")</f>
        <v/>
      </c>
      <c r="AC363" t="str">
        <f>IF($D363=AC$10, $F363, "")</f>
        <v/>
      </c>
      <c r="AD363" t="str">
        <f>IF($D363=AD$10, $F363, "")</f>
        <v/>
      </c>
      <c r="AE363" t="str">
        <f>IF($D363=AE$10, $F363, "")</f>
        <v>Leave Without Pay Lieu Of Family Medical Leave Act Adoption Used</v>
      </c>
      <c r="AF363" t="str">
        <f>IF($D363=AF$10, $F363, "")</f>
        <v/>
      </c>
      <c r="AH363">
        <f>COUNTIF(AI$11:AI$2024, AI363)</f>
        <v>1</v>
      </c>
      <c r="AI363" t="str">
        <f>V363&amp;AB363&amp;W363&amp;AC363&amp;X363&amp;AD363&amp;Y363&amp;AE363&amp;Z363&amp;AF363</f>
        <v>Annual Leave Lieu Of Family Medical Leave Act Adoption UsedLeave Without Pay Lieu Of Family Medical Leave Act Adoption Used</v>
      </c>
      <c r="AJ363">
        <f>IF(ROW()=11,1,IF(AK362+1=AK363,AJ362,AJ362+1))</f>
        <v>305</v>
      </c>
      <c r="AK363">
        <f>IF(AI363=AI362, AK362+1, 1)</f>
        <v>1</v>
      </c>
      <c r="AL363" s="26" t="str">
        <f>AM363&amp;AN363</f>
        <v>IBCAFAAnnual Leave Lieu Of Family Medical Leave Act Adoption Used12374IBC10ALeave Without Pay Lieu Of Family Medical Leave Act Adoption Used</v>
      </c>
      <c r="AM363" t="str">
        <f>K363</f>
        <v>IBCAFAAnnual Leave Lieu Of Family Medical Leave Act Adoption Used</v>
      </c>
      <c r="AN363" t="str">
        <f>L363</f>
        <v>12374IBC10ALeave Without Pay Lieu Of Family Medical Leave Act Adoption Used</v>
      </c>
      <c r="AO363">
        <f>COUNTIF(AM$11:AM$1107, AM363)</f>
        <v>3</v>
      </c>
      <c r="AP363">
        <f>COUNTIF(AN$11:AN$1107, AN363)</f>
        <v>4</v>
      </c>
      <c r="AQ363">
        <f>MATCH(AM363, AM$11:AM$1107, 0)</f>
        <v>269</v>
      </c>
      <c r="AR363">
        <f>MATCH(AN363, AN$11:AN$1107, 0)</f>
        <v>127</v>
      </c>
      <c r="AS363">
        <v>1093</v>
      </c>
      <c r="AU363" t="str">
        <f>C363</f>
        <v>Annual Leave Lieu Of Family Medical Leave Act Adoption Used</v>
      </c>
      <c r="AV363" t="str">
        <f>IF(F363="", "", F363)</f>
        <v>Leave Without Pay Lieu Of Family Medical Leave Act Adoption Used</v>
      </c>
      <c r="AW363" s="13">
        <f>M363</f>
        <v>0.9444557023587582</v>
      </c>
      <c r="AX363" t="e">
        <f>VLOOKUP(AI363, UniquePairs!A$5:A$2000, 1, FALSE)</f>
        <v>#N/A</v>
      </c>
      <c r="AY363" t="str">
        <f>IFERROR(INDEX(UniquePairs!A$5:K$1000, MATCH(AL363, UniquePairs!A$5:A$1000, 0), 10), "")</f>
        <v/>
      </c>
      <c r="AZ363" s="13">
        <f>IF(AY363&lt;&gt;"", AY363, AW363)</f>
        <v>0.9444557023587582</v>
      </c>
      <c r="BA363" t="str">
        <f>IF(AZ363=0,"None",IF(AZ363&lt;0.6,"Weak",IF(AZ363&lt;0.7,"Review",IF(AZ363&lt;0.8,"Good",IF(AZ363&lt;0.9,"Very Good","Solid")))))</f>
        <v>Solid</v>
      </c>
      <c r="BB363" s="28" t="str">
        <f>IF(AJ362=AJ363, BB362, BC363)</f>
        <v>Leave Lieu Of Family Medical Leave Act Adoption Used</v>
      </c>
      <c r="BC363" t="str">
        <f>IF(AV363="",AU363,StringMatch(AU363,AV363,TRUE))</f>
        <v>Leave Lieu Of Family Medical Leave Act Adoption Used</v>
      </c>
      <c r="BD363" t="str">
        <f>TRIM(SUBSTITUTE(SUBSTITUTE(SUBSTITUTE(SUBSTITUTE(SUBSTITUTE(SUBSTITUTE(SUBSTITUTE(SUBSTITUTE(SUBSTITUTE(SUBSTITUTE(AU363,BR363,""),BS363,""),BT363,""),BU363,""),BV363,""),BW363,""),BX363,""),BY363,""),BZ363,""),CA363,""))</f>
        <v>Annual Used</v>
      </c>
      <c r="BE363" t="str">
        <f>TRIM(SUBSTITUTE(SUBSTITUTE(SUBSTITUTE(SUBSTITUTE(SUBSTITUTE(SUBSTITUTE(SUBSTITUTE(SUBSTITUTE(SUBSTITUTE(SUBSTITUTE(AV363,BH363,""),BI363,""),BJ363,""),BK363,""),BL363,""),BM363,""),BN363,""),BO363,""),BP363,""),BQ363,""))</f>
        <v>Without Pay Adoption Used</v>
      </c>
      <c r="BF363" s="21">
        <f>LEN(AU363)-LEN(SUBSTITUTE(AU363," ",""))</f>
        <v>9</v>
      </c>
      <c r="BG363" s="21">
        <f>LEN(AV363)-LEN(SUBSTITUTE(AV363," ",""))</f>
        <v>10</v>
      </c>
      <c r="BH363" s="21" t="str">
        <f>IF(BF363=0,AU363,findspace($AU363,BH$10))</f>
        <v>Annual</v>
      </c>
      <c r="BI363" s="21" t="str">
        <f>IF(BH363=0,AN363,findspace($AU363,BI$10))</f>
        <v>Leave</v>
      </c>
      <c r="BJ363" s="21" t="str">
        <f>IF(BI363=0,AV363,findspace($AU363,BJ$10))</f>
        <v>Lieu</v>
      </c>
      <c r="BK363" s="21" t="str">
        <f>IF(BJ363=0,AW363,findspace($AU363,BK$10))</f>
        <v>Of</v>
      </c>
      <c r="BL363" s="21" t="str">
        <f>IF(BK363=0,AX363,findspace($AU363,BL$10))</f>
        <v>Family</v>
      </c>
      <c r="BM363" s="21" t="str">
        <f>IF(BL363=0,BF363,findspace($AU363,BM$10))</f>
        <v>Medical</v>
      </c>
      <c r="BN363" s="21" t="str">
        <f>IF(BM363=0,BH363,findspace($AU363,BN$10))</f>
        <v>Leave</v>
      </c>
      <c r="BO363" s="21" t="str">
        <f>IF(BN363=0,BI363,findspace($AU363,BO$10))</f>
        <v>Act</v>
      </c>
      <c r="BR363" s="21" t="str">
        <f>IF($BG363=0,$AV363,findspace($AV363,BR$10))</f>
        <v>Leave</v>
      </c>
      <c r="BS363" s="21" t="str">
        <f>IF($BG363=0,$AV363,findspace($AV363,BS$10))</f>
        <v>Without</v>
      </c>
      <c r="BT363" s="21" t="str">
        <f>IF($BG363=0,$AV363,findspace($AV363,BT$10))</f>
        <v>Pay</v>
      </c>
      <c r="BU363" s="21" t="str">
        <f>IF($BG363=0,$AV363,findspace($AV363,BU$10))</f>
        <v>Lieu</v>
      </c>
      <c r="BV363" s="21" t="str">
        <f>IF($BG363=0,$AV363,findspace($AV363,BV$10))</f>
        <v>Of</v>
      </c>
      <c r="BW363" s="21" t="str">
        <f>IF($BG363=0,$AV363,findspace($AV363,BW$10))</f>
        <v>Family</v>
      </c>
      <c r="BX363" s="21" t="str">
        <f>IF($BG363=0,$AV363,findspace($AV363,BX$10))</f>
        <v>Medical</v>
      </c>
      <c r="BY363" s="21" t="str">
        <f>IF($BG363=0,$AV363,findspace($AV363,BY$10))</f>
        <v>Leave</v>
      </c>
      <c r="BZ363" s="21" t="str">
        <f>IF($BG363=0,$AV363,findspace($AV363,BZ$10))</f>
        <v>Act</v>
      </c>
      <c r="CA363" s="21" t="str">
        <f>IF($BG363=0,$AV363,findspace($AV363,CA$10))</f>
        <v>Adoption</v>
      </c>
    </row>
    <row r="364" spans="1:79" x14ac:dyDescent="0.35">
      <c r="A364" t="s">
        <v>1837</v>
      </c>
      <c r="B364" t="s">
        <v>364</v>
      </c>
      <c r="C364" t="s">
        <v>3442</v>
      </c>
      <c r="D364" t="s">
        <v>1837</v>
      </c>
      <c r="E364" t="s">
        <v>3054</v>
      </c>
      <c r="F364" t="s">
        <v>3479</v>
      </c>
      <c r="G364" s="13">
        <v>0.9444557023587582</v>
      </c>
      <c r="I364">
        <v>12374</v>
      </c>
      <c r="J364" t="str">
        <f>K364&amp;L364</f>
        <v>IBCAFBAnnual Leave Lieu Of Family Medical Leave Act Birth Used12374IBC10BLeave Without Pay Lieu Of Family Medical Leave Act Birth Used</v>
      </c>
      <c r="K364" t="str">
        <f>A364&amp;B364&amp;C364</f>
        <v>IBCAFBAnnual Leave Lieu Of Family Medical Leave Act Birth Used</v>
      </c>
      <c r="L364" t="str">
        <f>I364&amp;D364&amp;E364&amp;F364</f>
        <v>12374IBC10BLeave Without Pay Lieu Of Family Medical Leave Act Birth Used</v>
      </c>
      <c r="M364" s="13">
        <f>G364</f>
        <v>0.9444557023587582</v>
      </c>
      <c r="N364" s="13"/>
      <c r="O364" s="19">
        <v>397</v>
      </c>
      <c r="P364">
        <f>COUNTIF(C$11:C$2024, C364)</f>
        <v>3</v>
      </c>
      <c r="Q364">
        <f>COUNTIF(F$11:F$177, F364)</f>
        <v>1</v>
      </c>
      <c r="R364" t="b">
        <f>A364=D364</f>
        <v>1</v>
      </c>
      <c r="S364" t="b">
        <f>A364&amp;B364&amp;C364=D364&amp;E364&amp;F364</f>
        <v>0</v>
      </c>
      <c r="V364" t="str">
        <f>IF($A364=V$10, $C364, "")</f>
        <v/>
      </c>
      <c r="W364" t="str">
        <f>IF($A364=W$10, $C364, "")</f>
        <v/>
      </c>
      <c r="X364" t="str">
        <f>IF($A364=X$10, $C364, "")</f>
        <v/>
      </c>
      <c r="Y364" t="str">
        <f>IF($A364=Y$10, $C364, "")</f>
        <v>Annual Leave Lieu Of Family Medical Leave Act Birth Used</v>
      </c>
      <c r="Z364" t="str">
        <f>IF($A364=Z$10, $C364, "")</f>
        <v/>
      </c>
      <c r="AB364" t="str">
        <f>IF($D364=AB$10, $F364, "")</f>
        <v/>
      </c>
      <c r="AC364" t="str">
        <f>IF($D364=AC$10, $F364, "")</f>
        <v/>
      </c>
      <c r="AD364" t="str">
        <f>IF($D364=AD$10, $F364, "")</f>
        <v/>
      </c>
      <c r="AE364" t="str">
        <f>IF($D364=AE$10, $F364, "")</f>
        <v>Leave Without Pay Lieu Of Family Medical Leave Act Birth Used</v>
      </c>
      <c r="AF364" t="str">
        <f>IF($D364=AF$10, $F364, "")</f>
        <v/>
      </c>
      <c r="AH364">
        <f>COUNTIF(AI$11:AI$2024, AI364)</f>
        <v>1</v>
      </c>
      <c r="AI364" t="str">
        <f>V364&amp;AB364&amp;W364&amp;AC364&amp;X364&amp;AD364&amp;Y364&amp;AE364&amp;Z364&amp;AF364</f>
        <v>Annual Leave Lieu Of Family Medical Leave Act Birth UsedLeave Without Pay Lieu Of Family Medical Leave Act Birth Used</v>
      </c>
      <c r="AJ364">
        <f>IF(ROW()=11,1,IF(AK363+1=AK364,AJ363,AJ363+1))</f>
        <v>306</v>
      </c>
      <c r="AK364">
        <f>IF(AI364=AI363, AK363+1, 1)</f>
        <v>1</v>
      </c>
      <c r="AL364" s="26" t="str">
        <f>AM364&amp;AN364</f>
        <v>IBCAFBAnnual Leave Lieu Of Family Medical Leave Act Birth Used12374IBC10BLeave Without Pay Lieu Of Family Medical Leave Act Birth Used</v>
      </c>
      <c r="AM364" t="str">
        <f>K364</f>
        <v>IBCAFBAnnual Leave Lieu Of Family Medical Leave Act Birth Used</v>
      </c>
      <c r="AN364" t="str">
        <f>L364</f>
        <v>12374IBC10BLeave Without Pay Lieu Of Family Medical Leave Act Birth Used</v>
      </c>
      <c r="AO364">
        <f>COUNTIF(AM$11:AM$1107, AM364)</f>
        <v>3</v>
      </c>
      <c r="AP364">
        <f>COUNTIF(AN$11:AN$1107, AN364)</f>
        <v>4</v>
      </c>
      <c r="AQ364">
        <f>MATCH(AM364, AM$11:AM$1107, 0)</f>
        <v>270</v>
      </c>
      <c r="AR364">
        <f>MATCH(AN364, AN$11:AN$1107, 0)</f>
        <v>128</v>
      </c>
      <c r="AS364">
        <v>397</v>
      </c>
      <c r="AU364" t="str">
        <f>C364</f>
        <v>Annual Leave Lieu Of Family Medical Leave Act Birth Used</v>
      </c>
      <c r="AV364" t="str">
        <f>IF(F364="", "", F364)</f>
        <v>Leave Without Pay Lieu Of Family Medical Leave Act Birth Used</v>
      </c>
      <c r="AW364" s="13">
        <f>M364</f>
        <v>0.9444557023587582</v>
      </c>
      <c r="AX364" t="e">
        <f>VLOOKUP(AI364, UniquePairs!A$5:A$2000, 1, FALSE)</f>
        <v>#N/A</v>
      </c>
      <c r="AY364" t="str">
        <f>IFERROR(INDEX(UniquePairs!A$5:K$1000, MATCH(AL364, UniquePairs!A$5:A$1000, 0), 10), "")</f>
        <v/>
      </c>
      <c r="AZ364" s="13">
        <f>IF(AY364&lt;&gt;"", AY364, AW364)</f>
        <v>0.9444557023587582</v>
      </c>
      <c r="BA364" t="str">
        <f>IF(AZ364=0,"None",IF(AZ364&lt;0.6,"Weak",IF(AZ364&lt;0.7,"Review",IF(AZ364&lt;0.8,"Good",IF(AZ364&lt;0.9,"Very Good","Solid")))))</f>
        <v>Solid</v>
      </c>
      <c r="BB364" s="28" t="str">
        <f>IF(AJ363=AJ364, BB363, BC364)</f>
        <v>Leave Lieu Of Family Medical Leave Act Birth Used</v>
      </c>
      <c r="BC364" t="str">
        <f>IF(AV364="",AU364,StringMatch(AU364,AV364,TRUE))</f>
        <v>Leave Lieu Of Family Medical Leave Act Birth Used</v>
      </c>
      <c r="BD364" t="str">
        <f>TRIM(SUBSTITUTE(SUBSTITUTE(SUBSTITUTE(SUBSTITUTE(SUBSTITUTE(SUBSTITUTE(SUBSTITUTE(SUBSTITUTE(SUBSTITUTE(SUBSTITUTE(AU364,BR364,""),BS364,""),BT364,""),BU364,""),BV364,""),BW364,""),BX364,""),BY364,""),BZ364,""),CA364,""))</f>
        <v>Annual Used</v>
      </c>
      <c r="BE364" t="str">
        <f>TRIM(SUBSTITUTE(SUBSTITUTE(SUBSTITUTE(SUBSTITUTE(SUBSTITUTE(SUBSTITUTE(SUBSTITUTE(SUBSTITUTE(SUBSTITUTE(SUBSTITUTE(AV364,BH364,""),BI364,""),BJ364,""),BK364,""),BL364,""),BM364,""),BN364,""),BO364,""),BP364,""),BQ364,""))</f>
        <v>Without Pay Birth Used</v>
      </c>
      <c r="BF364" s="21">
        <f>LEN(AU364)-LEN(SUBSTITUTE(AU364," ",""))</f>
        <v>9</v>
      </c>
      <c r="BG364" s="21">
        <f>LEN(AV364)-LEN(SUBSTITUTE(AV364," ",""))</f>
        <v>10</v>
      </c>
      <c r="BH364" s="21" t="str">
        <f>IF(BF364=0,AU364,findspace($AU364,BH$10))</f>
        <v>Annual</v>
      </c>
      <c r="BI364" s="21" t="str">
        <f>IF(BH364=0,AN364,findspace($AU364,BI$10))</f>
        <v>Leave</v>
      </c>
      <c r="BJ364" s="21" t="str">
        <f>IF(BI364=0,AV364,findspace($AU364,BJ$10))</f>
        <v>Lieu</v>
      </c>
      <c r="BK364" s="21" t="str">
        <f>IF(BJ364=0,AW364,findspace($AU364,BK$10))</f>
        <v>Of</v>
      </c>
      <c r="BL364" s="21" t="str">
        <f>IF(BK364=0,AX364,findspace($AU364,BL$10))</f>
        <v>Family</v>
      </c>
      <c r="BM364" s="21" t="str">
        <f>IF(BL364=0,BF364,findspace($AU364,BM$10))</f>
        <v>Medical</v>
      </c>
      <c r="BN364" s="21" t="str">
        <f>IF(BM364=0,BH364,findspace($AU364,BN$10))</f>
        <v>Leave</v>
      </c>
      <c r="BO364" s="21" t="str">
        <f>IF(BN364=0,BI364,findspace($AU364,BO$10))</f>
        <v>Act</v>
      </c>
      <c r="BR364" s="21" t="str">
        <f>IF($BG364=0,$AV364,findspace($AV364,BR$10))</f>
        <v>Leave</v>
      </c>
      <c r="BS364" s="21" t="str">
        <f>IF($BG364=0,$AV364,findspace($AV364,BS$10))</f>
        <v>Without</v>
      </c>
      <c r="BT364" s="21" t="str">
        <f>IF($BG364=0,$AV364,findspace($AV364,BT$10))</f>
        <v>Pay</v>
      </c>
      <c r="BU364" s="21" t="str">
        <f>IF($BG364=0,$AV364,findspace($AV364,BU$10))</f>
        <v>Lieu</v>
      </c>
      <c r="BV364" s="21" t="str">
        <f>IF($BG364=0,$AV364,findspace($AV364,BV$10))</f>
        <v>Of</v>
      </c>
      <c r="BW364" s="21" t="str">
        <f>IF($BG364=0,$AV364,findspace($AV364,BW$10))</f>
        <v>Family</v>
      </c>
      <c r="BX364" s="21" t="str">
        <f>IF($BG364=0,$AV364,findspace($AV364,BX$10))</f>
        <v>Medical</v>
      </c>
      <c r="BY364" s="21" t="str">
        <f>IF($BG364=0,$AV364,findspace($AV364,BY$10))</f>
        <v>Leave</v>
      </c>
      <c r="BZ364" s="21" t="str">
        <f>IF($BG364=0,$AV364,findspace($AV364,BZ$10))</f>
        <v>Act</v>
      </c>
      <c r="CA364" s="21" t="str">
        <f>IF($BG364=0,$AV364,findspace($AV364,CA$10))</f>
        <v>Birth</v>
      </c>
    </row>
    <row r="365" spans="1:79" x14ac:dyDescent="0.35">
      <c r="A365" t="s">
        <v>1837</v>
      </c>
      <c r="B365" t="s">
        <v>470</v>
      </c>
      <c r="C365" t="s">
        <v>3466</v>
      </c>
      <c r="D365" t="s">
        <v>1837</v>
      </c>
      <c r="E365" t="s">
        <v>3054</v>
      </c>
      <c r="F365" t="s">
        <v>3479</v>
      </c>
      <c r="G365" s="13">
        <v>0.9444557023587582</v>
      </c>
      <c r="I365">
        <v>12374</v>
      </c>
      <c r="J365" t="str">
        <f>K365&amp;L365</f>
        <v>IBCSFBSick Leave Lieu Of Family Medical Leave Act Birth Used12374IBC10BLeave Without Pay Lieu Of Family Medical Leave Act Birth Used</v>
      </c>
      <c r="K365" t="str">
        <f>A365&amp;B365&amp;C365</f>
        <v>IBCSFBSick Leave Lieu Of Family Medical Leave Act Birth Used</v>
      </c>
      <c r="L365" t="str">
        <f>I365&amp;D365&amp;E365&amp;F365</f>
        <v>12374IBC10BLeave Without Pay Lieu Of Family Medical Leave Act Birth Used</v>
      </c>
      <c r="M365" s="13">
        <f>G365</f>
        <v>0.9444557023587582</v>
      </c>
      <c r="N365" s="13"/>
      <c r="O365" s="19">
        <v>784</v>
      </c>
      <c r="P365">
        <f>COUNTIF(C$11:C$2024, C365)</f>
        <v>3</v>
      </c>
      <c r="Q365">
        <f>COUNTIF(F$11:F$177, F365)</f>
        <v>1</v>
      </c>
      <c r="R365" t="b">
        <f>A365=D365</f>
        <v>1</v>
      </c>
      <c r="S365" t="b">
        <f>A365&amp;B365&amp;C365=D365&amp;E365&amp;F365</f>
        <v>0</v>
      </c>
      <c r="V365" t="str">
        <f>IF($A365=V$10, $C365, "")</f>
        <v/>
      </c>
      <c r="W365" t="str">
        <f>IF($A365=W$10, $C365, "")</f>
        <v/>
      </c>
      <c r="X365" t="str">
        <f>IF($A365=X$10, $C365, "")</f>
        <v/>
      </c>
      <c r="Y365" t="str">
        <f>IF($A365=Y$10, $C365, "")</f>
        <v>Sick Leave Lieu Of Family Medical Leave Act Birth Used</v>
      </c>
      <c r="Z365" t="str">
        <f>IF($A365=Z$10, $C365, "")</f>
        <v/>
      </c>
      <c r="AB365" t="str">
        <f>IF($D365=AB$10, $F365, "")</f>
        <v/>
      </c>
      <c r="AC365" t="str">
        <f>IF($D365=AC$10, $F365, "")</f>
        <v/>
      </c>
      <c r="AD365" t="str">
        <f>IF($D365=AD$10, $F365, "")</f>
        <v/>
      </c>
      <c r="AE365" t="str">
        <f>IF($D365=AE$10, $F365, "")</f>
        <v>Leave Without Pay Lieu Of Family Medical Leave Act Birth Used</v>
      </c>
      <c r="AF365" t="str">
        <f>IF($D365=AF$10, $F365, "")</f>
        <v/>
      </c>
      <c r="AH365">
        <f>COUNTIF(AI$11:AI$2024, AI365)</f>
        <v>1</v>
      </c>
      <c r="AI365" t="str">
        <f>V365&amp;AB365&amp;W365&amp;AC365&amp;X365&amp;AD365&amp;Y365&amp;AE365&amp;Z365&amp;AF365</f>
        <v>Sick Leave Lieu Of Family Medical Leave Act Birth UsedLeave Without Pay Lieu Of Family Medical Leave Act Birth Used</v>
      </c>
      <c r="AJ365">
        <f>IF(ROW()=11,1,IF(AK364+1=AK365,AJ364,AJ364+1))</f>
        <v>307</v>
      </c>
      <c r="AK365">
        <f>IF(AI365=AI364, AK364+1, 1)</f>
        <v>1</v>
      </c>
      <c r="AL365" s="26" t="str">
        <f>AM365&amp;AN365</f>
        <v>IBCSFBSick Leave Lieu Of Family Medical Leave Act Birth Used12374IBC10BLeave Without Pay Lieu Of Family Medical Leave Act Birth Used</v>
      </c>
      <c r="AM365" t="str">
        <f>K365</f>
        <v>IBCSFBSick Leave Lieu Of Family Medical Leave Act Birth Used</v>
      </c>
      <c r="AN365" t="str">
        <f>L365</f>
        <v>12374IBC10BLeave Without Pay Lieu Of Family Medical Leave Act Birth Used</v>
      </c>
      <c r="AO365">
        <f>COUNTIF(AM$11:AM$1107, AM365)</f>
        <v>3</v>
      </c>
      <c r="AP365">
        <f>COUNTIF(AN$11:AN$1107, AN365)</f>
        <v>4</v>
      </c>
      <c r="AQ365">
        <f>MATCH(AM365, AM$11:AM$1107, 0)</f>
        <v>272</v>
      </c>
      <c r="AR365">
        <f>MATCH(AN365, AN$11:AN$1107, 0)</f>
        <v>128</v>
      </c>
      <c r="AS365">
        <v>784</v>
      </c>
      <c r="AU365" t="str">
        <f>C365</f>
        <v>Sick Leave Lieu Of Family Medical Leave Act Birth Used</v>
      </c>
      <c r="AV365" t="str">
        <f>IF(F365="", "", F365)</f>
        <v>Leave Without Pay Lieu Of Family Medical Leave Act Birth Used</v>
      </c>
      <c r="AW365" s="13">
        <f>M365</f>
        <v>0.9444557023587582</v>
      </c>
      <c r="AX365" t="e">
        <f>VLOOKUP(AI365, UniquePairs!A$5:A$2000, 1, FALSE)</f>
        <v>#N/A</v>
      </c>
      <c r="AY365" t="str">
        <f>IFERROR(INDEX(UniquePairs!A$5:K$1000, MATCH(AL365, UniquePairs!A$5:A$1000, 0), 10), "")</f>
        <v/>
      </c>
      <c r="AZ365" s="13">
        <f>IF(AY365&lt;&gt;"", AY365, AW365)</f>
        <v>0.9444557023587582</v>
      </c>
      <c r="BA365" t="str">
        <f>IF(AZ365=0,"None",IF(AZ365&lt;0.6,"Weak",IF(AZ365&lt;0.7,"Review",IF(AZ365&lt;0.8,"Good",IF(AZ365&lt;0.9,"Very Good","Solid")))))</f>
        <v>Solid</v>
      </c>
      <c r="BB365" s="28" t="str">
        <f>IF(AJ364=AJ365, BB364, BC365)</f>
        <v>Leave Lieu Of Family Medical Leave Act Birth Used</v>
      </c>
      <c r="BC365" t="str">
        <f>IF(AV365="",AU365,StringMatch(AU365,AV365,TRUE))</f>
        <v>Leave Lieu Of Family Medical Leave Act Birth Used</v>
      </c>
      <c r="BD365" t="str">
        <f>TRIM(SUBSTITUTE(SUBSTITUTE(SUBSTITUTE(SUBSTITUTE(SUBSTITUTE(SUBSTITUTE(SUBSTITUTE(SUBSTITUTE(SUBSTITUTE(SUBSTITUTE(AU365,BR365,""),BS365,""),BT365,""),BU365,""),BV365,""),BW365,""),BX365,""),BY365,""),BZ365,""),CA365,""))</f>
        <v>Sick Used</v>
      </c>
      <c r="BE365" t="str">
        <f>TRIM(SUBSTITUTE(SUBSTITUTE(SUBSTITUTE(SUBSTITUTE(SUBSTITUTE(SUBSTITUTE(SUBSTITUTE(SUBSTITUTE(SUBSTITUTE(SUBSTITUTE(AV365,BH365,""),BI365,""),BJ365,""),BK365,""),BL365,""),BM365,""),BN365,""),BO365,""),BP365,""),BQ365,""))</f>
        <v>Without Pay Birth Used</v>
      </c>
      <c r="BF365" s="21">
        <f>LEN(AU365)-LEN(SUBSTITUTE(AU365," ",""))</f>
        <v>9</v>
      </c>
      <c r="BG365" s="21">
        <f>LEN(AV365)-LEN(SUBSTITUTE(AV365," ",""))</f>
        <v>10</v>
      </c>
      <c r="BH365" s="21" t="str">
        <f>IF(BF365=0,AU365,findspace($AU365,BH$10))</f>
        <v>Sick</v>
      </c>
      <c r="BI365" s="21" t="str">
        <f>IF(BH365=0,AN365,findspace($AU365,BI$10))</f>
        <v>Leave</v>
      </c>
      <c r="BJ365" s="21" t="str">
        <f>IF(BI365=0,AV365,findspace($AU365,BJ$10))</f>
        <v>Lieu</v>
      </c>
      <c r="BK365" s="21" t="str">
        <f>IF(BJ365=0,AW365,findspace($AU365,BK$10))</f>
        <v>Of</v>
      </c>
      <c r="BL365" s="21" t="str">
        <f>IF(BK365=0,AX365,findspace($AU365,BL$10))</f>
        <v>Family</v>
      </c>
      <c r="BM365" s="21" t="str">
        <f>IF(BL365=0,BF365,findspace($AU365,BM$10))</f>
        <v>Medical</v>
      </c>
      <c r="BN365" s="21" t="str">
        <f>IF(BM365=0,BH365,findspace($AU365,BN$10))</f>
        <v>Leave</v>
      </c>
      <c r="BO365" s="21" t="str">
        <f>IF(BN365=0,BI365,findspace($AU365,BO$10))</f>
        <v>Act</v>
      </c>
      <c r="BR365" s="21" t="str">
        <f>IF($BG365=0,$AV365,findspace($AV365,BR$10))</f>
        <v>Leave</v>
      </c>
      <c r="BS365" s="21" t="str">
        <f>IF($BG365=0,$AV365,findspace($AV365,BS$10))</f>
        <v>Without</v>
      </c>
      <c r="BT365" s="21" t="str">
        <f>IF($BG365=0,$AV365,findspace($AV365,BT$10))</f>
        <v>Pay</v>
      </c>
      <c r="BU365" s="21" t="str">
        <f>IF($BG365=0,$AV365,findspace($AV365,BU$10))</f>
        <v>Lieu</v>
      </c>
      <c r="BV365" s="21" t="str">
        <f>IF($BG365=0,$AV365,findspace($AV365,BV$10))</f>
        <v>Of</v>
      </c>
      <c r="BW365" s="21" t="str">
        <f>IF($BG365=0,$AV365,findspace($AV365,BW$10))</f>
        <v>Family</v>
      </c>
      <c r="BX365" s="21" t="str">
        <f>IF($BG365=0,$AV365,findspace($AV365,BX$10))</f>
        <v>Medical</v>
      </c>
      <c r="BY365" s="21" t="str">
        <f>IF($BG365=0,$AV365,findspace($AV365,BY$10))</f>
        <v>Leave</v>
      </c>
      <c r="BZ365" s="21" t="str">
        <f>IF($BG365=0,$AV365,findspace($AV365,BZ$10))</f>
        <v>Act</v>
      </c>
      <c r="CA365" s="21" t="str">
        <f>IF($BG365=0,$AV365,findspace($AV365,CA$10))</f>
        <v>Birth</v>
      </c>
    </row>
    <row r="366" spans="1:79" x14ac:dyDescent="0.35">
      <c r="A366" t="s">
        <v>1837</v>
      </c>
      <c r="B366" t="s">
        <v>3052</v>
      </c>
      <c r="C366" t="s">
        <v>3477</v>
      </c>
      <c r="D366" t="s">
        <v>1837</v>
      </c>
      <c r="E366" t="s">
        <v>362</v>
      </c>
      <c r="F366" t="s">
        <v>3440</v>
      </c>
      <c r="G366" s="13">
        <v>0.9444557023587582</v>
      </c>
      <c r="I366">
        <v>12374</v>
      </c>
      <c r="J366" t="str">
        <f>K366&amp;L366</f>
        <v>IBC10ALeave Without Pay Lieu Of Family Medical Leave Act Adoption Used12374IBCAFAAnnual Leave Lieu Of Family Medical Leave Act Adoption Used</v>
      </c>
      <c r="K366" t="str">
        <f>A366&amp;B366&amp;C366</f>
        <v>IBC10ALeave Without Pay Lieu Of Family Medical Leave Act Adoption Used</v>
      </c>
      <c r="L366" t="str">
        <f>I366&amp;D366&amp;E366&amp;F366</f>
        <v>12374IBCAFAAnnual Leave Lieu Of Family Medical Leave Act Adoption Used</v>
      </c>
      <c r="M366" s="13">
        <f>G366</f>
        <v>0.9444557023587582</v>
      </c>
      <c r="N366" s="13"/>
      <c r="O366" s="19">
        <v>999</v>
      </c>
      <c r="P366">
        <f>COUNTIF(C$11:C$2024, C366)</f>
        <v>3</v>
      </c>
      <c r="Q366">
        <f>COUNTIF(F$11:F$177, F366)</f>
        <v>0</v>
      </c>
      <c r="R366" t="b">
        <f>A366=D366</f>
        <v>1</v>
      </c>
      <c r="S366" t="b">
        <f>A366&amp;B366&amp;C366=D366&amp;E366&amp;F366</f>
        <v>0</v>
      </c>
      <c r="V366" t="str">
        <f>IF($A366=V$10, $C366, "")</f>
        <v/>
      </c>
      <c r="W366" t="str">
        <f>IF($A366=W$10, $C366, "")</f>
        <v/>
      </c>
      <c r="X366" t="str">
        <f>IF($A366=X$10, $C366, "")</f>
        <v/>
      </c>
      <c r="Y366" t="str">
        <f>IF($A366=Y$10, $C366, "")</f>
        <v>Leave Without Pay Lieu Of Family Medical Leave Act Adoption Used</v>
      </c>
      <c r="Z366" t="str">
        <f>IF($A366=Z$10, $C366, "")</f>
        <v/>
      </c>
      <c r="AB366" t="str">
        <f>IF($D366=AB$10, $F366, "")</f>
        <v/>
      </c>
      <c r="AC366" t="str">
        <f>IF($D366=AC$10, $F366, "")</f>
        <v/>
      </c>
      <c r="AD366" t="str">
        <f>IF($D366=AD$10, $F366, "")</f>
        <v/>
      </c>
      <c r="AE366" t="str">
        <f>IF($D366=AE$10, $F366, "")</f>
        <v>Annual Leave Lieu Of Family Medical Leave Act Adoption Used</v>
      </c>
      <c r="AF366" t="str">
        <f>IF($D366=AF$10, $F366, "")</f>
        <v/>
      </c>
      <c r="AH366">
        <f>COUNTIF(AI$11:AI$2024, AI366)</f>
        <v>1</v>
      </c>
      <c r="AI366" t="str">
        <f>V366&amp;AB366&amp;W366&amp;AC366&amp;X366&amp;AD366&amp;Y366&amp;AE366&amp;Z366&amp;AF366</f>
        <v>Leave Without Pay Lieu Of Family Medical Leave Act Adoption UsedAnnual Leave Lieu Of Family Medical Leave Act Adoption Used</v>
      </c>
      <c r="AJ366">
        <f>IF(ROW()=11,1,IF(AK365+1=AK366,AJ365,AJ365+1))</f>
        <v>308</v>
      </c>
      <c r="AK366">
        <f>IF(AI366=AI365, AK365+1, 1)</f>
        <v>1</v>
      </c>
      <c r="AL366" s="26" t="str">
        <f>AM366&amp;AN366</f>
        <v>IBC10ALeave Without Pay Lieu Of Family Medical Leave Act Adoption Used12374IBCAFAAnnual Leave Lieu Of Family Medical Leave Act Adoption Used</v>
      </c>
      <c r="AM366" t="str">
        <f>K366</f>
        <v>IBC10ALeave Without Pay Lieu Of Family Medical Leave Act Adoption Used</v>
      </c>
      <c r="AN366" t="str">
        <f>L366</f>
        <v>12374IBCAFAAnnual Leave Lieu Of Family Medical Leave Act Adoption Used</v>
      </c>
      <c r="AO366">
        <f>COUNTIF(AM$11:AM$1107, AM366)</f>
        <v>3</v>
      </c>
      <c r="AP366">
        <f>COUNTIF(AN$11:AN$1107, AN366)</f>
        <v>2</v>
      </c>
      <c r="AQ366">
        <f>MATCH(AM366, AM$11:AM$1107, 0)</f>
        <v>129</v>
      </c>
      <c r="AR366">
        <f>MATCH(AN366, AN$11:AN$1107, 0)</f>
        <v>271</v>
      </c>
      <c r="AS366">
        <v>999</v>
      </c>
      <c r="AU366" t="str">
        <f>C366</f>
        <v>Leave Without Pay Lieu Of Family Medical Leave Act Adoption Used</v>
      </c>
      <c r="AV366" t="str">
        <f>IF(F366="", "", F366)</f>
        <v>Annual Leave Lieu Of Family Medical Leave Act Adoption Used</v>
      </c>
      <c r="AW366" s="13">
        <f>M366</f>
        <v>0.9444557023587582</v>
      </c>
      <c r="AX366" t="e">
        <f>VLOOKUP(AI366, UniquePairs!A$5:A$2000, 1, FALSE)</f>
        <v>#N/A</v>
      </c>
      <c r="AY366" t="str">
        <f>IFERROR(INDEX(UniquePairs!A$5:K$1000, MATCH(AL366, UniquePairs!A$5:A$1000, 0), 10), "")</f>
        <v/>
      </c>
      <c r="AZ366" s="13">
        <f>IF(AY366&lt;&gt;"", AY366, AW366)</f>
        <v>0.9444557023587582</v>
      </c>
      <c r="BA366" t="str">
        <f>IF(AZ366=0,"None",IF(AZ366&lt;0.6,"Weak",IF(AZ366&lt;0.7,"Review",IF(AZ366&lt;0.8,"Good",IF(AZ366&lt;0.9,"Very Good","Solid")))))</f>
        <v>Solid</v>
      </c>
      <c r="BB366" s="28" t="str">
        <f>IF(AJ365=AJ366, BB365, BC366)</f>
        <v>Leave Lieu Of Family Medical Leave Act Adoption Used</v>
      </c>
      <c r="BC366" t="str">
        <f>IF(AV366="",AU366,StringMatch(AU366,AV366,TRUE))</f>
        <v>Leave Lieu Of Family Medical Leave Act Adoption Used</v>
      </c>
      <c r="BD366" t="str">
        <f>TRIM(SUBSTITUTE(SUBSTITUTE(SUBSTITUTE(SUBSTITUTE(SUBSTITUTE(SUBSTITUTE(SUBSTITUTE(SUBSTITUTE(SUBSTITUTE(SUBSTITUTE(AU366,BR366,""),BS366,""),BT366,""),BU366,""),BV366,""),BW366,""),BX366,""),BY366,""),BZ366,""),CA366,""))</f>
        <v>Without Pay</v>
      </c>
      <c r="BE366" t="str">
        <f>TRIM(SUBSTITUTE(SUBSTITUTE(SUBSTITUTE(SUBSTITUTE(SUBSTITUTE(SUBSTITUTE(SUBSTITUTE(SUBSTITUTE(SUBSTITUTE(SUBSTITUTE(AV366,BH366,""),BI366,""),BJ366,""),BK366,""),BL366,""),BM366,""),BN366,""),BO366,""),BP366,""),BQ366,""))</f>
        <v>Annual Act Adoption Used</v>
      </c>
      <c r="BF366" s="21">
        <f>LEN(AU366)-LEN(SUBSTITUTE(AU366," ",""))</f>
        <v>10</v>
      </c>
      <c r="BG366" s="21">
        <f>LEN(AV366)-LEN(SUBSTITUTE(AV366," ",""))</f>
        <v>9</v>
      </c>
      <c r="BH366" s="21" t="str">
        <f>IF(BF366=0,AU366,findspace($AU366,BH$10))</f>
        <v>Leave</v>
      </c>
      <c r="BI366" s="21" t="str">
        <f>IF(BH366=0,AN366,findspace($AU366,BI$10))</f>
        <v>Without</v>
      </c>
      <c r="BJ366" s="21" t="str">
        <f>IF(BI366=0,AV366,findspace($AU366,BJ$10))</f>
        <v>Pay</v>
      </c>
      <c r="BK366" s="21" t="str">
        <f>IF(BJ366=0,AW366,findspace($AU366,BK$10))</f>
        <v>Lieu</v>
      </c>
      <c r="BL366" s="21" t="str">
        <f>IF(BK366=0,AX366,findspace($AU366,BL$10))</f>
        <v>Of</v>
      </c>
      <c r="BM366" s="21" t="str">
        <f>IF(BL366=0,BF366,findspace($AU366,BM$10))</f>
        <v>Family</v>
      </c>
      <c r="BN366" s="21" t="str">
        <f>IF(BM366=0,BH366,findspace($AU366,BN$10))</f>
        <v>Medical</v>
      </c>
      <c r="BO366" s="21" t="str">
        <f>IF(BN366=0,BI366,findspace($AU366,BO$10))</f>
        <v>Leave</v>
      </c>
      <c r="BR366" s="21" t="str">
        <f>IF($BG366=0,$AV366,findspace($AV366,BR$10))</f>
        <v>Annual</v>
      </c>
      <c r="BS366" s="21" t="str">
        <f>IF($BG366=0,$AV366,findspace($AV366,BS$10))</f>
        <v>Leave</v>
      </c>
      <c r="BT366" s="21" t="str">
        <f>IF($BG366=0,$AV366,findspace($AV366,BT$10))</f>
        <v>Lieu</v>
      </c>
      <c r="BU366" s="21" t="str">
        <f>IF($BG366=0,$AV366,findspace($AV366,BU$10))</f>
        <v>Of</v>
      </c>
      <c r="BV366" s="21" t="str">
        <f>IF($BG366=0,$AV366,findspace($AV366,BV$10))</f>
        <v>Family</v>
      </c>
      <c r="BW366" s="21" t="str">
        <f>IF($BG366=0,$AV366,findspace($AV366,BW$10))</f>
        <v>Medical</v>
      </c>
      <c r="BX366" s="21" t="str">
        <f>IF($BG366=0,$AV366,findspace($AV366,BX$10))</f>
        <v>Leave</v>
      </c>
      <c r="BY366" s="21" t="str">
        <f>IF($BG366=0,$AV366,findspace($AV366,BY$10))</f>
        <v>Act</v>
      </c>
      <c r="BZ366" s="21" t="str">
        <f>IF($BG366=0,$AV366,findspace($AV366,BZ$10))</f>
        <v>Adoption</v>
      </c>
      <c r="CA366" s="21" t="str">
        <f>IF($BG366=0,$AV366,findspace($AV366,CA$10))</f>
        <v>Used</v>
      </c>
    </row>
    <row r="367" spans="1:79" x14ac:dyDescent="0.35">
      <c r="A367" t="s">
        <v>1837</v>
      </c>
      <c r="B367" t="s">
        <v>3054</v>
      </c>
      <c r="C367" t="s">
        <v>3479</v>
      </c>
      <c r="D367" t="s">
        <v>1837</v>
      </c>
      <c r="E367" t="s">
        <v>364</v>
      </c>
      <c r="F367" t="s">
        <v>3442</v>
      </c>
      <c r="G367" s="13">
        <v>0.9444557023587582</v>
      </c>
      <c r="I367">
        <v>12374</v>
      </c>
      <c r="J367" t="str">
        <f>K367&amp;L367</f>
        <v>IBC10BLeave Without Pay Lieu Of Family Medical Leave Act Birth Used12374IBCAFBAnnual Leave Lieu Of Family Medical Leave Act Birth Used</v>
      </c>
      <c r="K367" t="str">
        <f>A367&amp;B367&amp;C367</f>
        <v>IBC10BLeave Without Pay Lieu Of Family Medical Leave Act Birth Used</v>
      </c>
      <c r="L367" t="str">
        <f>I367&amp;D367&amp;E367&amp;F367</f>
        <v>12374IBCAFBAnnual Leave Lieu Of Family Medical Leave Act Birth Used</v>
      </c>
      <c r="M367" s="13">
        <f>G367</f>
        <v>0.9444557023587582</v>
      </c>
      <c r="N367" s="13"/>
      <c r="O367" s="19">
        <v>483</v>
      </c>
      <c r="P367">
        <f>COUNTIF(C$11:C$2024, C367)</f>
        <v>3</v>
      </c>
      <c r="Q367">
        <f>COUNTIF(F$11:F$177, F367)</f>
        <v>0</v>
      </c>
      <c r="R367" t="b">
        <f>A367=D367</f>
        <v>1</v>
      </c>
      <c r="S367" t="b">
        <f>A367&amp;B367&amp;C367=D367&amp;E367&amp;F367</f>
        <v>0</v>
      </c>
      <c r="V367" t="str">
        <f>IF($A367=V$10, $C367, "")</f>
        <v/>
      </c>
      <c r="W367" t="str">
        <f>IF($A367=W$10, $C367, "")</f>
        <v/>
      </c>
      <c r="X367" t="str">
        <f>IF($A367=X$10, $C367, "")</f>
        <v/>
      </c>
      <c r="Y367" t="str">
        <f>IF($A367=Y$10, $C367, "")</f>
        <v>Leave Without Pay Lieu Of Family Medical Leave Act Birth Used</v>
      </c>
      <c r="Z367" t="str">
        <f>IF($A367=Z$10, $C367, "")</f>
        <v/>
      </c>
      <c r="AB367" t="str">
        <f>IF($D367=AB$10, $F367, "")</f>
        <v/>
      </c>
      <c r="AC367" t="str">
        <f>IF($D367=AC$10, $F367, "")</f>
        <v/>
      </c>
      <c r="AD367" t="str">
        <f>IF($D367=AD$10, $F367, "")</f>
        <v/>
      </c>
      <c r="AE367" t="str">
        <f>IF($D367=AE$10, $F367, "")</f>
        <v>Annual Leave Lieu Of Family Medical Leave Act Birth Used</v>
      </c>
      <c r="AF367" t="str">
        <f>IF($D367=AF$10, $F367, "")</f>
        <v/>
      </c>
      <c r="AH367">
        <f>COUNTIF(AI$11:AI$2024, AI367)</f>
        <v>1</v>
      </c>
      <c r="AI367" t="str">
        <f>V367&amp;AB367&amp;W367&amp;AC367&amp;X367&amp;AD367&amp;Y367&amp;AE367&amp;Z367&amp;AF367</f>
        <v>Leave Without Pay Lieu Of Family Medical Leave Act Birth UsedAnnual Leave Lieu Of Family Medical Leave Act Birth Used</v>
      </c>
      <c r="AJ367">
        <f>IF(ROW()=11,1,IF(AK366+1=AK367,AJ366,AJ366+1))</f>
        <v>309</v>
      </c>
      <c r="AK367">
        <f>IF(AI367=AI366, AK366+1, 1)</f>
        <v>1</v>
      </c>
      <c r="AL367" s="26" t="str">
        <f>AM367&amp;AN367</f>
        <v>IBC10BLeave Without Pay Lieu Of Family Medical Leave Act Birth Used12374IBCAFBAnnual Leave Lieu Of Family Medical Leave Act Birth Used</v>
      </c>
      <c r="AM367" t="str">
        <f>K367</f>
        <v>IBC10BLeave Without Pay Lieu Of Family Medical Leave Act Birth Used</v>
      </c>
      <c r="AN367" t="str">
        <f>L367</f>
        <v>12374IBCAFBAnnual Leave Lieu Of Family Medical Leave Act Birth Used</v>
      </c>
      <c r="AO367">
        <f>COUNTIF(AM$11:AM$1107, AM367)</f>
        <v>3</v>
      </c>
      <c r="AP367">
        <f>COUNTIF(AN$11:AN$1107, AN367)</f>
        <v>1</v>
      </c>
      <c r="AQ367">
        <f>MATCH(AM367, AM$11:AM$1107, 0)</f>
        <v>130</v>
      </c>
      <c r="AR367">
        <f>MATCH(AN367, AN$11:AN$1107, 0)</f>
        <v>357</v>
      </c>
      <c r="AS367">
        <v>483</v>
      </c>
      <c r="AU367" t="str">
        <f>C367</f>
        <v>Leave Without Pay Lieu Of Family Medical Leave Act Birth Used</v>
      </c>
      <c r="AV367" t="str">
        <f>IF(F367="", "", F367)</f>
        <v>Annual Leave Lieu Of Family Medical Leave Act Birth Used</v>
      </c>
      <c r="AW367" s="13">
        <f>M367</f>
        <v>0.9444557023587582</v>
      </c>
      <c r="AX367" t="e">
        <f>VLOOKUP(AI367, UniquePairs!A$5:A$2000, 1, FALSE)</f>
        <v>#N/A</v>
      </c>
      <c r="AY367" t="str">
        <f>IFERROR(INDEX(UniquePairs!A$5:K$1000, MATCH(AL367, UniquePairs!A$5:A$1000, 0), 10), "")</f>
        <v/>
      </c>
      <c r="AZ367" s="13">
        <f>IF(AY367&lt;&gt;"", AY367, AW367)</f>
        <v>0.9444557023587582</v>
      </c>
      <c r="BA367" t="str">
        <f>IF(AZ367=0,"None",IF(AZ367&lt;0.6,"Weak",IF(AZ367&lt;0.7,"Review",IF(AZ367&lt;0.8,"Good",IF(AZ367&lt;0.9,"Very Good","Solid")))))</f>
        <v>Solid</v>
      </c>
      <c r="BB367" s="28" t="str">
        <f>IF(AJ366=AJ367, BB366, BC367)</f>
        <v>Leave Lieu Of Family Medical Leave Act Birth Used</v>
      </c>
      <c r="BC367" t="str">
        <f>IF(AV367="",AU367,StringMatch(AU367,AV367,TRUE))</f>
        <v>Leave Lieu Of Family Medical Leave Act Birth Used</v>
      </c>
      <c r="BD367" t="str">
        <f>TRIM(SUBSTITUTE(SUBSTITUTE(SUBSTITUTE(SUBSTITUTE(SUBSTITUTE(SUBSTITUTE(SUBSTITUTE(SUBSTITUTE(SUBSTITUTE(SUBSTITUTE(AU367,BR367,""),BS367,""),BT367,""),BU367,""),BV367,""),BW367,""),BX367,""),BY367,""),BZ367,""),CA367,""))</f>
        <v>Without Pay</v>
      </c>
      <c r="BE367" t="str">
        <f>TRIM(SUBSTITUTE(SUBSTITUTE(SUBSTITUTE(SUBSTITUTE(SUBSTITUTE(SUBSTITUTE(SUBSTITUTE(SUBSTITUTE(SUBSTITUTE(SUBSTITUTE(AV367,BH367,""),BI367,""),BJ367,""),BK367,""),BL367,""),BM367,""),BN367,""),BO367,""),BP367,""),BQ367,""))</f>
        <v>Annual Act Birth Used</v>
      </c>
      <c r="BF367" s="21">
        <f>LEN(AU367)-LEN(SUBSTITUTE(AU367," ",""))</f>
        <v>10</v>
      </c>
      <c r="BG367" s="21">
        <f>LEN(AV367)-LEN(SUBSTITUTE(AV367," ",""))</f>
        <v>9</v>
      </c>
      <c r="BH367" s="21" t="str">
        <f>IF(BF367=0,AU367,findspace($AU367,BH$10))</f>
        <v>Leave</v>
      </c>
      <c r="BI367" s="21" t="str">
        <f>IF(BH367=0,AN367,findspace($AU367,BI$10))</f>
        <v>Without</v>
      </c>
      <c r="BJ367" s="21" t="str">
        <f>IF(BI367=0,AV367,findspace($AU367,BJ$10))</f>
        <v>Pay</v>
      </c>
      <c r="BK367" s="21" t="str">
        <f>IF(BJ367=0,AW367,findspace($AU367,BK$10))</f>
        <v>Lieu</v>
      </c>
      <c r="BL367" s="21" t="str">
        <f>IF(BK367=0,AX367,findspace($AU367,BL$10))</f>
        <v>Of</v>
      </c>
      <c r="BM367" s="21" t="str">
        <f>IF(BL367=0,BF367,findspace($AU367,BM$10))</f>
        <v>Family</v>
      </c>
      <c r="BN367" s="21" t="str">
        <f>IF(BM367=0,BH367,findspace($AU367,BN$10))</f>
        <v>Medical</v>
      </c>
      <c r="BO367" s="21" t="str">
        <f>IF(BN367=0,BI367,findspace($AU367,BO$10))</f>
        <v>Leave</v>
      </c>
      <c r="BR367" s="21" t="str">
        <f>IF($BG367=0,$AV367,findspace($AV367,BR$10))</f>
        <v>Annual</v>
      </c>
      <c r="BS367" s="21" t="str">
        <f>IF($BG367=0,$AV367,findspace($AV367,BS$10))</f>
        <v>Leave</v>
      </c>
      <c r="BT367" s="21" t="str">
        <f>IF($BG367=0,$AV367,findspace($AV367,BT$10))</f>
        <v>Lieu</v>
      </c>
      <c r="BU367" s="21" t="str">
        <f>IF($BG367=0,$AV367,findspace($AV367,BU$10))</f>
        <v>Of</v>
      </c>
      <c r="BV367" s="21" t="str">
        <f>IF($BG367=0,$AV367,findspace($AV367,BV$10))</f>
        <v>Family</v>
      </c>
      <c r="BW367" s="21" t="str">
        <f>IF($BG367=0,$AV367,findspace($AV367,BW$10))</f>
        <v>Medical</v>
      </c>
      <c r="BX367" s="21" t="str">
        <f>IF($BG367=0,$AV367,findspace($AV367,BX$10))</f>
        <v>Leave</v>
      </c>
      <c r="BY367" s="21" t="str">
        <f>IF($BG367=0,$AV367,findspace($AV367,BY$10))</f>
        <v>Act</v>
      </c>
      <c r="BZ367" s="21" t="str">
        <f>IF($BG367=0,$AV367,findspace($AV367,BZ$10))</f>
        <v>Birth</v>
      </c>
      <c r="CA367" s="21" t="str">
        <f>IF($BG367=0,$AV367,findspace($AV367,CA$10))</f>
        <v>Used</v>
      </c>
    </row>
    <row r="368" spans="1:79" x14ac:dyDescent="0.35">
      <c r="A368" t="s">
        <v>1837</v>
      </c>
      <c r="B368" t="s">
        <v>3054</v>
      </c>
      <c r="C368" t="s">
        <v>3479</v>
      </c>
      <c r="D368" t="s">
        <v>1837</v>
      </c>
      <c r="E368" t="s">
        <v>470</v>
      </c>
      <c r="F368" t="s">
        <v>3466</v>
      </c>
      <c r="G368" s="13">
        <v>0.9444557023587582</v>
      </c>
      <c r="I368">
        <v>12374</v>
      </c>
      <c r="J368" t="str">
        <f>K368&amp;L368</f>
        <v>IBC10BLeave Without Pay Lieu Of Family Medical Leave Act Birth Used12374IBCSFBSick Leave Lieu Of Family Medical Leave Act Birth Used</v>
      </c>
      <c r="K368" t="str">
        <f>A368&amp;B368&amp;C368</f>
        <v>IBC10BLeave Without Pay Lieu Of Family Medical Leave Act Birth Used</v>
      </c>
      <c r="L368" t="str">
        <f>I368&amp;D368&amp;E368&amp;F368</f>
        <v>12374IBCSFBSick Leave Lieu Of Family Medical Leave Act Birth Used</v>
      </c>
      <c r="M368" s="13">
        <f>G368</f>
        <v>0.9444557023587582</v>
      </c>
      <c r="N368" s="13"/>
      <c r="O368" s="19">
        <v>16</v>
      </c>
      <c r="P368">
        <f>COUNTIF(C$11:C$2024, C368)</f>
        <v>3</v>
      </c>
      <c r="Q368">
        <f>COUNTIF(F$11:F$177, F368)</f>
        <v>0</v>
      </c>
      <c r="R368" t="b">
        <f>A368=D368</f>
        <v>1</v>
      </c>
      <c r="S368" t="b">
        <f>A368&amp;B368&amp;C368=D368&amp;E368&amp;F368</f>
        <v>0</v>
      </c>
      <c r="V368" t="str">
        <f>IF($A368=V$10, $C368, "")</f>
        <v/>
      </c>
      <c r="W368" t="str">
        <f>IF($A368=W$10, $C368, "")</f>
        <v/>
      </c>
      <c r="X368" t="str">
        <f>IF($A368=X$10, $C368, "")</f>
        <v/>
      </c>
      <c r="Y368" t="str">
        <f>IF($A368=Y$10, $C368, "")</f>
        <v>Leave Without Pay Lieu Of Family Medical Leave Act Birth Used</v>
      </c>
      <c r="Z368" t="str">
        <f>IF($A368=Z$10, $C368, "")</f>
        <v/>
      </c>
      <c r="AB368" t="str">
        <f>IF($D368=AB$10, $F368, "")</f>
        <v/>
      </c>
      <c r="AC368" t="str">
        <f>IF($D368=AC$10, $F368, "")</f>
        <v/>
      </c>
      <c r="AD368" t="str">
        <f>IF($D368=AD$10, $F368, "")</f>
        <v/>
      </c>
      <c r="AE368" t="str">
        <f>IF($D368=AE$10, $F368, "")</f>
        <v>Sick Leave Lieu Of Family Medical Leave Act Birth Used</v>
      </c>
      <c r="AF368" t="str">
        <f>IF($D368=AF$10, $F368, "")</f>
        <v/>
      </c>
      <c r="AH368">
        <f>COUNTIF(AI$11:AI$2024, AI368)</f>
        <v>1</v>
      </c>
      <c r="AI368" t="str">
        <f>V368&amp;AB368&amp;W368&amp;AC368&amp;X368&amp;AD368&amp;Y368&amp;AE368&amp;Z368&amp;AF368</f>
        <v>Leave Without Pay Lieu Of Family Medical Leave Act Birth UsedSick Leave Lieu Of Family Medical Leave Act Birth Used</v>
      </c>
      <c r="AJ368">
        <f>IF(ROW()=11,1,IF(AK367+1=AK368,AJ367,AJ367+1))</f>
        <v>310</v>
      </c>
      <c r="AK368">
        <f>IF(AI368=AI367, AK367+1, 1)</f>
        <v>1</v>
      </c>
      <c r="AL368" s="26" t="str">
        <f>AM368&amp;AN368</f>
        <v>IBC10BLeave Without Pay Lieu Of Family Medical Leave Act Birth Used12374IBCSFBSick Leave Lieu Of Family Medical Leave Act Birth Used</v>
      </c>
      <c r="AM368" t="str">
        <f>K368</f>
        <v>IBC10BLeave Without Pay Lieu Of Family Medical Leave Act Birth Used</v>
      </c>
      <c r="AN368" t="str">
        <f>L368</f>
        <v>12374IBCSFBSick Leave Lieu Of Family Medical Leave Act Birth Used</v>
      </c>
      <c r="AO368">
        <f>COUNTIF(AM$11:AM$1107, AM368)</f>
        <v>3</v>
      </c>
      <c r="AP368">
        <f>COUNTIF(AN$11:AN$1107, AN368)</f>
        <v>2</v>
      </c>
      <c r="AQ368">
        <f>MATCH(AM368, AM$11:AM$1107, 0)</f>
        <v>130</v>
      </c>
      <c r="AR368">
        <f>MATCH(AN368, AN$11:AN$1107, 0)</f>
        <v>273</v>
      </c>
      <c r="AS368">
        <v>16</v>
      </c>
      <c r="AU368" t="str">
        <f>C368</f>
        <v>Leave Without Pay Lieu Of Family Medical Leave Act Birth Used</v>
      </c>
      <c r="AV368" t="str">
        <f>IF(F368="", "", F368)</f>
        <v>Sick Leave Lieu Of Family Medical Leave Act Birth Used</v>
      </c>
      <c r="AW368" s="13">
        <f>M368</f>
        <v>0.9444557023587582</v>
      </c>
      <c r="AX368" t="e">
        <f>VLOOKUP(AI368, UniquePairs!A$5:A$2000, 1, FALSE)</f>
        <v>#N/A</v>
      </c>
      <c r="AY368" t="str">
        <f>IFERROR(INDEX(UniquePairs!A$5:K$1000, MATCH(AL368, UniquePairs!A$5:A$1000, 0), 10), "")</f>
        <v/>
      </c>
      <c r="AZ368" s="13">
        <f>IF(AY368&lt;&gt;"", AY368, AW368)</f>
        <v>0.9444557023587582</v>
      </c>
      <c r="BA368" t="str">
        <f>IF(AZ368=0,"None",IF(AZ368&lt;0.6,"Weak",IF(AZ368&lt;0.7,"Review",IF(AZ368&lt;0.8,"Good",IF(AZ368&lt;0.9,"Very Good","Solid")))))</f>
        <v>Solid</v>
      </c>
      <c r="BB368" s="28" t="str">
        <f>IF(AJ367=AJ368, BB367, BC368)</f>
        <v>Leave Lieu Of Family Medical Leave Act Birth Used</v>
      </c>
      <c r="BC368" t="str">
        <f>IF(AV368="",AU368,StringMatch(AU368,AV368,TRUE))</f>
        <v>Leave Lieu Of Family Medical Leave Act Birth Used</v>
      </c>
      <c r="BD368" t="str">
        <f>TRIM(SUBSTITUTE(SUBSTITUTE(SUBSTITUTE(SUBSTITUTE(SUBSTITUTE(SUBSTITUTE(SUBSTITUTE(SUBSTITUTE(SUBSTITUTE(SUBSTITUTE(AU368,BR368,""),BS368,""),BT368,""),BU368,""),BV368,""),BW368,""),BX368,""),BY368,""),BZ368,""),CA368,""))</f>
        <v>Without Pay</v>
      </c>
      <c r="BE368" t="str">
        <f>TRIM(SUBSTITUTE(SUBSTITUTE(SUBSTITUTE(SUBSTITUTE(SUBSTITUTE(SUBSTITUTE(SUBSTITUTE(SUBSTITUTE(SUBSTITUTE(SUBSTITUTE(AV368,BH368,""),BI368,""),BJ368,""),BK368,""),BL368,""),BM368,""),BN368,""),BO368,""),BP368,""),BQ368,""))</f>
        <v>Sick Act Birth Used</v>
      </c>
      <c r="BF368" s="21">
        <f>LEN(AU368)-LEN(SUBSTITUTE(AU368," ",""))</f>
        <v>10</v>
      </c>
      <c r="BG368" s="21">
        <f>LEN(AV368)-LEN(SUBSTITUTE(AV368," ",""))</f>
        <v>9</v>
      </c>
      <c r="BH368" s="21" t="str">
        <f>IF(BF368=0,AU368,findspace($AU368,BH$10))</f>
        <v>Leave</v>
      </c>
      <c r="BI368" s="21" t="str">
        <f>IF(BH368=0,AN368,findspace($AU368,BI$10))</f>
        <v>Without</v>
      </c>
      <c r="BJ368" s="21" t="str">
        <f>IF(BI368=0,AV368,findspace($AU368,BJ$10))</f>
        <v>Pay</v>
      </c>
      <c r="BK368" s="21" t="str">
        <f>IF(BJ368=0,AW368,findspace($AU368,BK$10))</f>
        <v>Lieu</v>
      </c>
      <c r="BL368" s="21" t="str">
        <f>IF(BK368=0,AX368,findspace($AU368,BL$10))</f>
        <v>Of</v>
      </c>
      <c r="BM368" s="21" t="str">
        <f>IF(BL368=0,BF368,findspace($AU368,BM$10))</f>
        <v>Family</v>
      </c>
      <c r="BN368" s="21" t="str">
        <f>IF(BM368=0,BH368,findspace($AU368,BN$10))</f>
        <v>Medical</v>
      </c>
      <c r="BO368" s="21" t="str">
        <f>IF(BN368=0,BI368,findspace($AU368,BO$10))</f>
        <v>Leave</v>
      </c>
      <c r="BR368" s="21" t="str">
        <f>IF($BG368=0,$AV368,findspace($AV368,BR$10))</f>
        <v>Sick</v>
      </c>
      <c r="BS368" s="21" t="str">
        <f>IF($BG368=0,$AV368,findspace($AV368,BS$10))</f>
        <v>Leave</v>
      </c>
      <c r="BT368" s="21" t="str">
        <f>IF($BG368=0,$AV368,findspace($AV368,BT$10))</f>
        <v>Lieu</v>
      </c>
      <c r="BU368" s="21" t="str">
        <f>IF($BG368=0,$AV368,findspace($AV368,BU$10))</f>
        <v>Of</v>
      </c>
      <c r="BV368" s="21" t="str">
        <f>IF($BG368=0,$AV368,findspace($AV368,BV$10))</f>
        <v>Family</v>
      </c>
      <c r="BW368" s="21" t="str">
        <f>IF($BG368=0,$AV368,findspace($AV368,BW$10))</f>
        <v>Medical</v>
      </c>
      <c r="BX368" s="21" t="str">
        <f>IF($BG368=0,$AV368,findspace($AV368,BX$10))</f>
        <v>Leave</v>
      </c>
      <c r="BY368" s="21" t="str">
        <f>IF($BG368=0,$AV368,findspace($AV368,BY$10))</f>
        <v>Act</v>
      </c>
      <c r="BZ368" s="21" t="str">
        <f>IF($BG368=0,$AV368,findspace($AV368,BZ$10))</f>
        <v>Birth</v>
      </c>
      <c r="CA368" s="21" t="str">
        <f>IF($BG368=0,$AV368,findspace($AV368,CA$10))</f>
        <v>Used</v>
      </c>
    </row>
    <row r="369" spans="1:79" x14ac:dyDescent="0.35">
      <c r="A369" t="s">
        <v>1837</v>
      </c>
      <c r="B369" t="s">
        <v>468</v>
      </c>
      <c r="C369" t="s">
        <v>3487</v>
      </c>
      <c r="D369" t="s">
        <v>1837</v>
      </c>
      <c r="E369" t="s">
        <v>3052</v>
      </c>
      <c r="F369" t="s">
        <v>3477</v>
      </c>
      <c r="G369" s="13">
        <v>0.9444557023587582</v>
      </c>
      <c r="I369">
        <v>12374</v>
      </c>
      <c r="J369" t="str">
        <f>K369&amp;L369</f>
        <v>IBCSFASick Leave Lieu Of Family Medical Leave Act Adoption Used12374IBC10ALeave Without Pay Lieu Of Family Medical Leave Act Adoption Used</v>
      </c>
      <c r="K369" t="str">
        <f>A369&amp;B369&amp;C369</f>
        <v>IBCSFASick Leave Lieu Of Family Medical Leave Act Adoption Used</v>
      </c>
      <c r="L369" t="str">
        <f>I369&amp;D369&amp;E369&amp;F369</f>
        <v>12374IBC10ALeave Without Pay Lieu Of Family Medical Leave Act Adoption Used</v>
      </c>
      <c r="M369" s="13">
        <f>G369</f>
        <v>0.9444557023587582</v>
      </c>
      <c r="N369" s="13"/>
      <c r="O369" s="19">
        <v>696</v>
      </c>
      <c r="P369">
        <f>COUNTIF(C$11:C$2024, C369)</f>
        <v>3</v>
      </c>
      <c r="Q369">
        <f>COUNTIF(F$11:F$177, F369)</f>
        <v>1</v>
      </c>
      <c r="R369" t="b">
        <f>A369=D369</f>
        <v>1</v>
      </c>
      <c r="S369" t="b">
        <f>A369&amp;B369&amp;C369=D369&amp;E369&amp;F369</f>
        <v>0</v>
      </c>
      <c r="V369" t="str">
        <f>IF($A369=V$10, $C369, "")</f>
        <v/>
      </c>
      <c r="W369" t="str">
        <f>IF($A369=W$10, $C369, "")</f>
        <v/>
      </c>
      <c r="X369" t="str">
        <f>IF($A369=X$10, $C369, "")</f>
        <v/>
      </c>
      <c r="Y369" t="str">
        <f>IF($A369=Y$10, $C369, "")</f>
        <v>Sick Leave Lieu Of Family Medical Leave Act Adoption Used</v>
      </c>
      <c r="Z369" t="str">
        <f>IF($A369=Z$10, $C369, "")</f>
        <v/>
      </c>
      <c r="AB369" t="str">
        <f>IF($D369=AB$10, $F369, "")</f>
        <v/>
      </c>
      <c r="AC369" t="str">
        <f>IF($D369=AC$10, $F369, "")</f>
        <v/>
      </c>
      <c r="AD369" t="str">
        <f>IF($D369=AD$10, $F369, "")</f>
        <v/>
      </c>
      <c r="AE369" t="str">
        <f>IF($D369=AE$10, $F369, "")</f>
        <v>Leave Without Pay Lieu Of Family Medical Leave Act Adoption Used</v>
      </c>
      <c r="AF369" t="str">
        <f>IF($D369=AF$10, $F369, "")</f>
        <v/>
      </c>
      <c r="AH369">
        <f>COUNTIF(AI$11:AI$2024, AI369)</f>
        <v>1</v>
      </c>
      <c r="AI369" t="str">
        <f>V369&amp;AB369&amp;W369&amp;AC369&amp;X369&amp;AD369&amp;Y369&amp;AE369&amp;Z369&amp;AF369</f>
        <v>Sick Leave Lieu Of Family Medical Leave Act Adoption UsedLeave Without Pay Lieu Of Family Medical Leave Act Adoption Used</v>
      </c>
      <c r="AJ369">
        <f>IF(ROW()=11,1,IF(AK368+1=AK369,AJ368,AJ368+1))</f>
        <v>311</v>
      </c>
      <c r="AK369">
        <f>IF(AI369=AI368, AK368+1, 1)</f>
        <v>1</v>
      </c>
      <c r="AL369" s="26" t="str">
        <f>AM369&amp;AN369</f>
        <v>IBCSFASick Leave Lieu Of Family Medical Leave Act Adoption Used12374IBC10ALeave Without Pay Lieu Of Family Medical Leave Act Adoption Used</v>
      </c>
      <c r="AM369" t="str">
        <f>K369</f>
        <v>IBCSFASick Leave Lieu Of Family Medical Leave Act Adoption Used</v>
      </c>
      <c r="AN369" t="str">
        <f>L369</f>
        <v>12374IBC10ALeave Without Pay Lieu Of Family Medical Leave Act Adoption Used</v>
      </c>
      <c r="AO369">
        <f>COUNTIF(AM$11:AM$1107, AM369)</f>
        <v>3</v>
      </c>
      <c r="AP369">
        <f>COUNTIF(AN$11:AN$1107, AN369)</f>
        <v>4</v>
      </c>
      <c r="AQ369">
        <f>MATCH(AM369, AM$11:AM$1107, 0)</f>
        <v>274</v>
      </c>
      <c r="AR369">
        <f>MATCH(AN369, AN$11:AN$1107, 0)</f>
        <v>127</v>
      </c>
      <c r="AS369">
        <v>696</v>
      </c>
      <c r="AU369" t="str">
        <f>C369</f>
        <v>Sick Leave Lieu Of Family Medical Leave Act Adoption Used</v>
      </c>
      <c r="AV369" t="str">
        <f>IF(F369="", "", F369)</f>
        <v>Leave Without Pay Lieu Of Family Medical Leave Act Adoption Used</v>
      </c>
      <c r="AW369" s="13">
        <f>M369</f>
        <v>0.9444557023587582</v>
      </c>
      <c r="AX369" t="e">
        <f>VLOOKUP(AI369, UniquePairs!A$5:A$2000, 1, FALSE)</f>
        <v>#N/A</v>
      </c>
      <c r="AY369" t="str">
        <f>IFERROR(INDEX(UniquePairs!A$5:K$1000, MATCH(AL369, UniquePairs!A$5:A$1000, 0), 10), "")</f>
        <v/>
      </c>
      <c r="AZ369" s="13">
        <f>IF(AY369&lt;&gt;"", AY369, AW369)</f>
        <v>0.9444557023587582</v>
      </c>
      <c r="BA369" t="str">
        <f>IF(AZ369=0,"None",IF(AZ369&lt;0.6,"Weak",IF(AZ369&lt;0.7,"Review",IF(AZ369&lt;0.8,"Good",IF(AZ369&lt;0.9,"Very Good","Solid")))))</f>
        <v>Solid</v>
      </c>
      <c r="BB369" s="28" t="str">
        <f>IF(AJ368=AJ369, BB368, BC369)</f>
        <v>Leave Lieu Of Family Medical Leave Act Adoption Used</v>
      </c>
      <c r="BC369" t="str">
        <f>IF(AV369="",AU369,StringMatch(AU369,AV369,TRUE))</f>
        <v>Leave Lieu Of Family Medical Leave Act Adoption Used</v>
      </c>
      <c r="BD369" t="str">
        <f>TRIM(SUBSTITUTE(SUBSTITUTE(SUBSTITUTE(SUBSTITUTE(SUBSTITUTE(SUBSTITUTE(SUBSTITUTE(SUBSTITUTE(SUBSTITUTE(SUBSTITUTE(AU369,BR369,""),BS369,""),BT369,""),BU369,""),BV369,""),BW369,""),BX369,""),BY369,""),BZ369,""),CA369,""))</f>
        <v>Sick Used</v>
      </c>
      <c r="BE369" t="str">
        <f>TRIM(SUBSTITUTE(SUBSTITUTE(SUBSTITUTE(SUBSTITUTE(SUBSTITUTE(SUBSTITUTE(SUBSTITUTE(SUBSTITUTE(SUBSTITUTE(SUBSTITUTE(AV369,BH369,""),BI369,""),BJ369,""),BK369,""),BL369,""),BM369,""),BN369,""),BO369,""),BP369,""),BQ369,""))</f>
        <v>Without Pay Adoption Used</v>
      </c>
      <c r="BF369" s="21">
        <f>LEN(AU369)-LEN(SUBSTITUTE(AU369," ",""))</f>
        <v>9</v>
      </c>
      <c r="BG369" s="21">
        <f>LEN(AV369)-LEN(SUBSTITUTE(AV369," ",""))</f>
        <v>10</v>
      </c>
      <c r="BH369" s="21" t="str">
        <f>IF(BF369=0,AU369,findspace($AU369,BH$10))</f>
        <v>Sick</v>
      </c>
      <c r="BI369" s="21" t="str">
        <f>IF(BH369=0,AN369,findspace($AU369,BI$10))</f>
        <v>Leave</v>
      </c>
      <c r="BJ369" s="21" t="str">
        <f>IF(BI369=0,AV369,findspace($AU369,BJ$10))</f>
        <v>Lieu</v>
      </c>
      <c r="BK369" s="21" t="str">
        <f>IF(BJ369=0,AW369,findspace($AU369,BK$10))</f>
        <v>Of</v>
      </c>
      <c r="BL369" s="21" t="str">
        <f>IF(BK369=0,AX369,findspace($AU369,BL$10))</f>
        <v>Family</v>
      </c>
      <c r="BM369" s="21" t="str">
        <f>IF(BL369=0,BF369,findspace($AU369,BM$10))</f>
        <v>Medical</v>
      </c>
      <c r="BN369" s="21" t="str">
        <f>IF(BM369=0,BH369,findspace($AU369,BN$10))</f>
        <v>Leave</v>
      </c>
      <c r="BO369" s="21" t="str">
        <f>IF(BN369=0,BI369,findspace($AU369,BO$10))</f>
        <v>Act</v>
      </c>
      <c r="BR369" s="21" t="str">
        <f>IF($BG369=0,$AV369,findspace($AV369,BR$10))</f>
        <v>Leave</v>
      </c>
      <c r="BS369" s="21" t="str">
        <f>IF($BG369=0,$AV369,findspace($AV369,BS$10))</f>
        <v>Without</v>
      </c>
      <c r="BT369" s="21" t="str">
        <f>IF($BG369=0,$AV369,findspace($AV369,BT$10))</f>
        <v>Pay</v>
      </c>
      <c r="BU369" s="21" t="str">
        <f>IF($BG369=0,$AV369,findspace($AV369,BU$10))</f>
        <v>Lieu</v>
      </c>
      <c r="BV369" s="21" t="str">
        <f>IF($BG369=0,$AV369,findspace($AV369,BV$10))</f>
        <v>Of</v>
      </c>
      <c r="BW369" s="21" t="str">
        <f>IF($BG369=0,$AV369,findspace($AV369,BW$10))</f>
        <v>Family</v>
      </c>
      <c r="BX369" s="21" t="str">
        <f>IF($BG369=0,$AV369,findspace($AV369,BX$10))</f>
        <v>Medical</v>
      </c>
      <c r="BY369" s="21" t="str">
        <f>IF($BG369=0,$AV369,findspace($AV369,BY$10))</f>
        <v>Leave</v>
      </c>
      <c r="BZ369" s="21" t="str">
        <f>IF($BG369=0,$AV369,findspace($AV369,BZ$10))</f>
        <v>Act</v>
      </c>
      <c r="CA369" s="21" t="str">
        <f>IF($BG369=0,$AV369,findspace($AV369,CA$10))</f>
        <v>Adoption</v>
      </c>
    </row>
    <row r="370" spans="1:79" x14ac:dyDescent="0.35">
      <c r="A370" t="s">
        <v>1836</v>
      </c>
      <c r="B370">
        <v>90</v>
      </c>
      <c r="C370" t="s">
        <v>2814</v>
      </c>
      <c r="D370" t="s">
        <v>1839</v>
      </c>
      <c r="E370" t="s">
        <v>2654</v>
      </c>
      <c r="F370" t="s">
        <v>3396</v>
      </c>
      <c r="G370" s="13">
        <v>0.94380482456140347</v>
      </c>
      <c r="I370">
        <v>12374</v>
      </c>
      <c r="J370" t="str">
        <f>K370&amp;L370</f>
        <v>GSA90Telework Periodic Intermittent12374DFASTWTelework Regular</v>
      </c>
      <c r="K370" t="str">
        <f>A370&amp;B370&amp;C370</f>
        <v>GSA90Telework Periodic Intermittent</v>
      </c>
      <c r="L370" t="str">
        <f>I370&amp;D370&amp;E370&amp;F370</f>
        <v>12374DFASTWTelework Regular</v>
      </c>
      <c r="M370" s="13">
        <f>G370</f>
        <v>0.94380482456140347</v>
      </c>
      <c r="N370" s="13"/>
      <c r="O370" s="19">
        <v>426</v>
      </c>
      <c r="P370">
        <f>COUNTIF(C$11:C$2024, C370)</f>
        <v>3</v>
      </c>
      <c r="Q370">
        <f>COUNTIF(F$11:F$177, F370)</f>
        <v>0</v>
      </c>
      <c r="R370" t="b">
        <f>A370=D370</f>
        <v>0</v>
      </c>
      <c r="S370" t="b">
        <f>A370&amp;B370&amp;C370=D370&amp;E370&amp;F370</f>
        <v>0</v>
      </c>
      <c r="V370" t="str">
        <f>IF($A370=V$10, $C370, "")</f>
        <v/>
      </c>
      <c r="W370" t="str">
        <f>IF($A370=W$10, $C370, "")</f>
        <v>Telework Periodic Intermittent</v>
      </c>
      <c r="X370" t="str">
        <f>IF($A370=X$10, $C370, "")</f>
        <v/>
      </c>
      <c r="Y370" t="str">
        <f>IF($A370=Y$10, $C370, "")</f>
        <v/>
      </c>
      <c r="Z370" t="str">
        <f>IF($A370=Z$10, $C370, "")</f>
        <v/>
      </c>
      <c r="AB370" t="str">
        <f>IF($D370=AB$10, $F370, "")</f>
        <v>Telework Regular</v>
      </c>
      <c r="AC370" t="str">
        <f>IF($D370=AC$10, $F370, "")</f>
        <v/>
      </c>
      <c r="AD370" t="str">
        <f>IF($D370=AD$10, $F370, "")</f>
        <v/>
      </c>
      <c r="AE370" t="str">
        <f>IF($D370=AE$10, $F370, "")</f>
        <v/>
      </c>
      <c r="AF370" t="str">
        <f>IF($D370=AF$10, $F370, "")</f>
        <v/>
      </c>
      <c r="AH370">
        <f>COUNTIF(AI$11:AI$2024, AI370)</f>
        <v>1</v>
      </c>
      <c r="AI370" t="str">
        <f>V370&amp;AB370&amp;W370&amp;AC370&amp;X370&amp;AD370&amp;Y370&amp;AE370&amp;Z370&amp;AF370</f>
        <v>Telework RegularTelework Periodic Intermittent</v>
      </c>
      <c r="AJ370">
        <f>IF(ROW()=11,1,IF(AK369+1=AK370,AJ369,AJ369+1))</f>
        <v>312</v>
      </c>
      <c r="AK370">
        <f>IF(AI370=AI369, AK369+1, 1)</f>
        <v>1</v>
      </c>
      <c r="AL370" s="26" t="str">
        <f>AM370&amp;AN370</f>
        <v>GSA90Telework Periodic Intermittent12374DFASTWTelework Regular</v>
      </c>
      <c r="AM370" t="str">
        <f>K370</f>
        <v>GSA90Telework Periodic Intermittent</v>
      </c>
      <c r="AN370" t="str">
        <f>L370</f>
        <v>12374DFASTWTelework Regular</v>
      </c>
      <c r="AO370">
        <f>COUNTIF(AM$11:AM$1107, AM370)</f>
        <v>3</v>
      </c>
      <c r="AP370">
        <f>COUNTIF(AN$11:AN$1107, AN370)</f>
        <v>6</v>
      </c>
      <c r="AQ370">
        <f>MATCH(AM370, AM$11:AM$1107, 0)</f>
        <v>360</v>
      </c>
      <c r="AR370">
        <f>MATCH(AN370, AN$11:AN$1107, 0)</f>
        <v>282</v>
      </c>
      <c r="AS370">
        <v>426</v>
      </c>
      <c r="AU370" t="str">
        <f>C370</f>
        <v>Telework Periodic Intermittent</v>
      </c>
      <c r="AV370" t="str">
        <f>IF(F370="", "", F370)</f>
        <v>Telework Regular</v>
      </c>
      <c r="AW370" s="13">
        <f>M370</f>
        <v>0.94380482456140347</v>
      </c>
      <c r="AX370" t="e">
        <f>VLOOKUP(AI370, UniquePairs!A$5:A$2000, 1, FALSE)</f>
        <v>#N/A</v>
      </c>
      <c r="AY370" t="str">
        <f>IFERROR(INDEX(UniquePairs!A$5:K$1000, MATCH(AL370, UniquePairs!A$5:A$1000, 0), 10), "")</f>
        <v/>
      </c>
      <c r="AZ370" s="13">
        <f>IF(AY370&lt;&gt;"", AY370, AW370)</f>
        <v>0.94380482456140347</v>
      </c>
      <c r="BA370" t="str">
        <f>IF(AZ370=0,"None",IF(AZ370&lt;0.6,"Weak",IF(AZ370&lt;0.7,"Review",IF(AZ370&lt;0.8,"Good",IF(AZ370&lt;0.9,"Very Good","Solid")))))</f>
        <v>Solid</v>
      </c>
      <c r="BB370" s="28" t="str">
        <f>IF(AJ369=AJ370, BB369, BC370)</f>
        <v>Telework</v>
      </c>
      <c r="BC370" t="str">
        <f>IF(AV370="",AU370,StringMatch(AU370,AV370,TRUE))</f>
        <v>Telework</v>
      </c>
      <c r="BD370" t="str">
        <f>TRIM(SUBSTITUTE(SUBSTITUTE(SUBSTITUTE(SUBSTITUTE(SUBSTITUTE(SUBSTITUTE(SUBSTITUTE(SUBSTITUTE(SUBSTITUTE(SUBSTITUTE(AU370,BR370,""),BS370,""),BT370,""),BU370,""),BV370,""),BW370,""),BX370,""),BY370,""),BZ370,""),CA370,""))</f>
        <v>Periodic Intermittent</v>
      </c>
      <c r="BE370" t="str">
        <f>TRIM(SUBSTITUTE(SUBSTITUTE(SUBSTITUTE(SUBSTITUTE(SUBSTITUTE(SUBSTITUTE(SUBSTITUTE(SUBSTITUTE(SUBSTITUTE(SUBSTITUTE(AV370,BH370,""),BI370,""),BJ370,""),BK370,""),BL370,""),BM370,""),BN370,""),BO370,""),BP370,""),BQ370,""))</f>
        <v>Regular</v>
      </c>
      <c r="BF370" s="21">
        <f>LEN(AU370)-LEN(SUBSTITUTE(AU370," ",""))</f>
        <v>2</v>
      </c>
      <c r="BG370" s="21">
        <f>LEN(AV370)-LEN(SUBSTITUTE(AV370," ",""))</f>
        <v>1</v>
      </c>
      <c r="BH370" s="21" t="str">
        <f>IF(BF370=0,AU370,findspace($AU370,BH$10))</f>
        <v>Telework</v>
      </c>
      <c r="BI370" s="21" t="str">
        <f>IF(BH370=0,AN370,findspace($AU370,BI$10))</f>
        <v>Periodic</v>
      </c>
      <c r="BJ370" s="21" t="str">
        <f>IF(BI370=0,AV370,findspace($AU370,BJ$10))</f>
        <v>Intermittent</v>
      </c>
      <c r="BK370" s="21" t="str">
        <f>IF(BJ370=0,AW370,findspace($AU370,BK$10))</f>
        <v/>
      </c>
      <c r="BL370" s="21" t="str">
        <f>IF(BK370=0,AX370,findspace($AU370,BL$10))</f>
        <v/>
      </c>
      <c r="BM370" s="21" t="str">
        <f>IF(BL370=0,BF370,findspace($AU370,BM$10))</f>
        <v/>
      </c>
      <c r="BN370" s="21" t="str">
        <f>IF(BM370=0,BH370,findspace($AU370,BN$10))</f>
        <v/>
      </c>
      <c r="BO370" s="21" t="str">
        <f>IF(BN370=0,BI370,findspace($AU370,BO$10))</f>
        <v/>
      </c>
      <c r="BR370" s="21" t="str">
        <f>IF($BG370=0,$AV370,findspace($AV370,BR$10))</f>
        <v>Telework</v>
      </c>
      <c r="BS370" s="21" t="str">
        <f>IF($BG370=0,$AV370,findspace($AV370,BS$10))</f>
        <v>Regular</v>
      </c>
      <c r="BT370" s="21" t="str">
        <f>IF($BG370=0,$AV370,findspace($AV370,BT$10))</f>
        <v/>
      </c>
      <c r="BU370" s="21" t="str">
        <f>IF($BG370=0,$AV370,findspace($AV370,BU$10))</f>
        <v/>
      </c>
      <c r="BV370" s="21" t="str">
        <f>IF($BG370=0,$AV370,findspace($AV370,BV$10))</f>
        <v/>
      </c>
      <c r="BW370" s="21" t="str">
        <f>IF($BG370=0,$AV370,findspace($AV370,BW$10))</f>
        <v/>
      </c>
      <c r="BX370" s="21" t="str">
        <f>IF($BG370=0,$AV370,findspace($AV370,BX$10))</f>
        <v/>
      </c>
      <c r="BY370" s="21" t="str">
        <f>IF($BG370=0,$AV370,findspace($AV370,BY$10))</f>
        <v/>
      </c>
      <c r="BZ370" s="21" t="str">
        <f>IF($BG370=0,$AV370,findspace($AV370,BZ$10))</f>
        <v/>
      </c>
      <c r="CA370" s="21" t="str">
        <f>IF($BG370=0,$AV370,findspace($AV370,CA$10))</f>
        <v/>
      </c>
    </row>
    <row r="371" spans="1:79" x14ac:dyDescent="0.35">
      <c r="A371" t="s">
        <v>1837</v>
      </c>
      <c r="B371" t="s">
        <v>3047</v>
      </c>
      <c r="C371" t="s">
        <v>3475</v>
      </c>
      <c r="D371" t="s">
        <v>1837</v>
      </c>
      <c r="E371" t="s">
        <v>3137</v>
      </c>
      <c r="F371" t="s">
        <v>3138</v>
      </c>
      <c r="G371" s="13">
        <v>0.94255678810039023</v>
      </c>
      <c r="I371">
        <v>12374</v>
      </c>
      <c r="J371" t="str">
        <f>K371&amp;L371</f>
        <v>IBC7LZMilitary Leave National Guard Reserve Law Enforcement Used YTD12374IBCRMZMilitary Leave Reserve Technician Used YTD</v>
      </c>
      <c r="K371" t="str">
        <f>A371&amp;B371&amp;C371</f>
        <v>IBC7LZMilitary Leave National Guard Reserve Law Enforcement Used YTD</v>
      </c>
      <c r="L371" t="str">
        <f>I371&amp;D371&amp;E371&amp;F371</f>
        <v>12374IBCRMZMilitary Leave Reserve Technician Used YTD</v>
      </c>
      <c r="M371" s="13">
        <f>G371</f>
        <v>0.94255678810039023</v>
      </c>
      <c r="N371" s="13"/>
      <c r="O371" s="19">
        <v>693</v>
      </c>
      <c r="P371">
        <f>COUNTIF(C$11:C$2024, C371)</f>
        <v>3</v>
      </c>
      <c r="Q371">
        <f>COUNTIF(F$11:F$177, F371)</f>
        <v>0</v>
      </c>
      <c r="R371" t="b">
        <f>A371=D371</f>
        <v>1</v>
      </c>
      <c r="S371" t="b">
        <f>A371&amp;B371&amp;C371=D371&amp;E371&amp;F371</f>
        <v>0</v>
      </c>
      <c r="V371" t="str">
        <f>IF($A371=V$10, $C371, "")</f>
        <v/>
      </c>
      <c r="W371" t="str">
        <f>IF($A371=W$10, $C371, "")</f>
        <v/>
      </c>
      <c r="X371" t="str">
        <f>IF($A371=X$10, $C371, "")</f>
        <v/>
      </c>
      <c r="Y371" t="str">
        <f>IF($A371=Y$10, $C371, "")</f>
        <v>Military Leave National Guard Reserve Law Enforcement Used YTD</v>
      </c>
      <c r="Z371" t="str">
        <f>IF($A371=Z$10, $C371, "")</f>
        <v/>
      </c>
      <c r="AB371" t="str">
        <f>IF($D371=AB$10, $F371, "")</f>
        <v/>
      </c>
      <c r="AC371" t="str">
        <f>IF($D371=AC$10, $F371, "")</f>
        <v/>
      </c>
      <c r="AD371" t="str">
        <f>IF($D371=AD$10, $F371, "")</f>
        <v/>
      </c>
      <c r="AE371" t="str">
        <f>IF($D371=AE$10, $F371, "")</f>
        <v>Military Leave Reserve Technician Used YTD</v>
      </c>
      <c r="AF371" t="str">
        <f>IF($D371=AF$10, $F371, "")</f>
        <v/>
      </c>
      <c r="AH371">
        <f>COUNTIF(AI$11:AI$2024, AI371)</f>
        <v>1</v>
      </c>
      <c r="AI371" t="str">
        <f>V371&amp;AB371&amp;W371&amp;AC371&amp;X371&amp;AD371&amp;Y371&amp;AE371&amp;Z371&amp;AF371</f>
        <v>Military Leave National Guard Reserve Law Enforcement Used YTDMilitary Leave Reserve Technician Used YTD</v>
      </c>
      <c r="AJ371">
        <f>IF(ROW()=11,1,IF(AK370+1=AK371,AJ370,AJ370+1))</f>
        <v>313</v>
      </c>
      <c r="AK371">
        <f>IF(AI371=AI370, AK370+1, 1)</f>
        <v>1</v>
      </c>
      <c r="AL371" s="26" t="str">
        <f>AM371&amp;AN371</f>
        <v>IBC7LZMilitary Leave National Guard Reserve Law Enforcement Used YTD12374IBCRMZMilitary Leave Reserve Technician Used YTD</v>
      </c>
      <c r="AM371" t="str">
        <f>K371</f>
        <v>IBC7LZMilitary Leave National Guard Reserve Law Enforcement Used YTD</v>
      </c>
      <c r="AN371" t="str">
        <f>L371</f>
        <v>12374IBCRMZMilitary Leave Reserve Technician Used YTD</v>
      </c>
      <c r="AO371">
        <f>COUNTIF(AM$11:AM$1107, AM371)</f>
        <v>3</v>
      </c>
      <c r="AP371">
        <f>COUNTIF(AN$11:AN$1107, AN371)</f>
        <v>5</v>
      </c>
      <c r="AQ371">
        <f>MATCH(AM371, AM$11:AM$1107, 0)</f>
        <v>228</v>
      </c>
      <c r="AR371">
        <f>MATCH(AN371, AN$11:AN$1107, 0)</f>
        <v>292</v>
      </c>
      <c r="AS371">
        <v>693</v>
      </c>
      <c r="AU371" t="str">
        <f>C371</f>
        <v>Military Leave National Guard Reserve Law Enforcement Used YTD</v>
      </c>
      <c r="AV371" t="str">
        <f>IF(F371="", "", F371)</f>
        <v>Military Leave Reserve Technician Used YTD</v>
      </c>
      <c r="AW371" s="13">
        <f>M371</f>
        <v>0.94255678810039023</v>
      </c>
      <c r="AX371" t="e">
        <f>VLOOKUP(AI371, UniquePairs!A$5:A$2000, 1, FALSE)</f>
        <v>#N/A</v>
      </c>
      <c r="AY371" t="str">
        <f>IFERROR(INDEX(UniquePairs!A$5:K$1000, MATCH(AL371, UniquePairs!A$5:A$1000, 0), 10), "")</f>
        <v/>
      </c>
      <c r="AZ371" s="13">
        <f>IF(AY371&lt;&gt;"", AY371, AW371)</f>
        <v>0.94255678810039023</v>
      </c>
      <c r="BA371" t="str">
        <f>IF(AZ371=0,"None",IF(AZ371&lt;0.6,"Weak",IF(AZ371&lt;0.7,"Review",IF(AZ371&lt;0.8,"Good",IF(AZ371&lt;0.9,"Very Good","Solid")))))</f>
        <v>Solid</v>
      </c>
      <c r="BB371" s="28" t="str">
        <f>IF(AJ370=AJ371, BB370, BC371)</f>
        <v>Military Leave Reserve Used YTD</v>
      </c>
      <c r="BC371" t="str">
        <f>IF(AV371="",AU371,StringMatch(AU371,AV371,TRUE))</f>
        <v>Military Leave Reserve Used YTD</v>
      </c>
      <c r="BD371" t="str">
        <f>TRIM(SUBSTITUTE(SUBSTITUTE(SUBSTITUTE(SUBSTITUTE(SUBSTITUTE(SUBSTITUTE(SUBSTITUTE(SUBSTITUTE(SUBSTITUTE(SUBSTITUTE(AU371,BR371,""),BS371,""),BT371,""),BU371,""),BV371,""),BW371,""),BX371,""),BY371,""),BZ371,""),CA371,""))</f>
        <v>National Guard Law Enforcement</v>
      </c>
      <c r="BE371" t="str">
        <f>TRIM(SUBSTITUTE(SUBSTITUTE(SUBSTITUTE(SUBSTITUTE(SUBSTITUTE(SUBSTITUTE(SUBSTITUTE(SUBSTITUTE(SUBSTITUTE(SUBSTITUTE(AV371,BH371,""),BI371,""),BJ371,""),BK371,""),BL371,""),BM371,""),BN371,""),BO371,""),BP371,""),BQ371,""))</f>
        <v>Technician YTD</v>
      </c>
      <c r="BF371" s="21">
        <f>LEN(AU371)-LEN(SUBSTITUTE(AU371," ",""))</f>
        <v>8</v>
      </c>
      <c r="BG371" s="21">
        <f>LEN(AV371)-LEN(SUBSTITUTE(AV371," ",""))</f>
        <v>5</v>
      </c>
      <c r="BH371" s="21" t="str">
        <f>IF(BF371=0,AU371,findspace($AU371,BH$10))</f>
        <v>Military</v>
      </c>
      <c r="BI371" s="21" t="str">
        <f>IF(BH371=0,AN371,findspace($AU371,BI$10))</f>
        <v>Leave</v>
      </c>
      <c r="BJ371" s="21" t="str">
        <f>IF(BI371=0,AV371,findspace($AU371,BJ$10))</f>
        <v>National</v>
      </c>
      <c r="BK371" s="21" t="str">
        <f>IF(BJ371=0,AW371,findspace($AU371,BK$10))</f>
        <v>Guard</v>
      </c>
      <c r="BL371" s="21" t="str">
        <f>IF(BK371=0,AX371,findspace($AU371,BL$10))</f>
        <v>Reserve</v>
      </c>
      <c r="BM371" s="21" t="str">
        <f>IF(BL371=0,BF371,findspace($AU371,BM$10))</f>
        <v>Law</v>
      </c>
      <c r="BN371" s="21" t="str">
        <f>IF(BM371=0,BH371,findspace($AU371,BN$10))</f>
        <v>Enforcement</v>
      </c>
      <c r="BO371" s="21" t="str">
        <f>IF(BN371=0,BI371,findspace($AU371,BO$10))</f>
        <v>Used</v>
      </c>
      <c r="BR371" s="21" t="str">
        <f>IF($BG371=0,$AV371,findspace($AV371,BR$10))</f>
        <v>Military</v>
      </c>
      <c r="BS371" s="21" t="str">
        <f>IF($BG371=0,$AV371,findspace($AV371,BS$10))</f>
        <v>Leave</v>
      </c>
      <c r="BT371" s="21" t="str">
        <f>IF($BG371=0,$AV371,findspace($AV371,BT$10))</f>
        <v>Reserve</v>
      </c>
      <c r="BU371" s="21" t="str">
        <f>IF($BG371=0,$AV371,findspace($AV371,BU$10))</f>
        <v>Technician</v>
      </c>
      <c r="BV371" s="21" t="str">
        <f>IF($BG371=0,$AV371,findspace($AV371,BV$10))</f>
        <v>Used</v>
      </c>
      <c r="BW371" s="21" t="str">
        <f>IF($BG371=0,$AV371,findspace($AV371,BW$10))</f>
        <v>YTD</v>
      </c>
      <c r="BX371" s="21" t="str">
        <f>IF($BG371=0,$AV371,findspace($AV371,BX$10))</f>
        <v/>
      </c>
      <c r="BY371" s="21" t="str">
        <f>IF($BG371=0,$AV371,findspace($AV371,BY$10))</f>
        <v/>
      </c>
      <c r="BZ371" s="21" t="str">
        <f>IF($BG371=0,$AV371,findspace($AV371,BZ$10))</f>
        <v/>
      </c>
      <c r="CA371" s="21" t="str">
        <f>IF($BG371=0,$AV371,findspace($AV371,CA$10))</f>
        <v/>
      </c>
    </row>
    <row r="372" spans="1:79" x14ac:dyDescent="0.35">
      <c r="A372" t="s">
        <v>1837</v>
      </c>
      <c r="B372">
        <v>74</v>
      </c>
      <c r="C372" t="s">
        <v>2951</v>
      </c>
      <c r="D372" t="s">
        <v>1837</v>
      </c>
      <c r="E372" t="s">
        <v>2952</v>
      </c>
      <c r="F372" t="s">
        <v>2953</v>
      </c>
      <c r="G372" s="13">
        <v>0.94240000000000002</v>
      </c>
      <c r="I372">
        <v>12374</v>
      </c>
      <c r="J372" t="str">
        <f>K372&amp;L372</f>
        <v>IBC74Military Leave DC National Guard Used12374IBC7GZMilitary Leave DC National Guard Used YTD</v>
      </c>
      <c r="K372" t="str">
        <f>A372&amp;B372&amp;C372</f>
        <v>IBC74Military Leave DC National Guard Used</v>
      </c>
      <c r="L372" t="str">
        <f>I372&amp;D372&amp;E372&amp;F372</f>
        <v>12374IBC7GZMilitary Leave DC National Guard Used YTD</v>
      </c>
      <c r="M372" s="13">
        <f>G372</f>
        <v>0.94240000000000002</v>
      </c>
      <c r="N372" s="13"/>
      <c r="O372" s="19">
        <v>958</v>
      </c>
      <c r="P372">
        <f>COUNTIF(C$11:C$2024, C372)</f>
        <v>3</v>
      </c>
      <c r="Q372">
        <f>COUNTIF(F$11:F$177, F372)</f>
        <v>0</v>
      </c>
      <c r="R372" t="b">
        <f>A372=D372</f>
        <v>1</v>
      </c>
      <c r="S372" t="b">
        <f>A372&amp;B372&amp;C372=D372&amp;E372&amp;F372</f>
        <v>0</v>
      </c>
      <c r="V372" t="str">
        <f>IF($A372=V$10, $C372, "")</f>
        <v/>
      </c>
      <c r="W372" t="str">
        <f>IF($A372=W$10, $C372, "")</f>
        <v/>
      </c>
      <c r="X372" t="str">
        <f>IF($A372=X$10, $C372, "")</f>
        <v/>
      </c>
      <c r="Y372" t="str">
        <f>IF($A372=Y$10, $C372, "")</f>
        <v>Military Leave DC National Guard Used</v>
      </c>
      <c r="Z372" t="str">
        <f>IF($A372=Z$10, $C372, "")</f>
        <v/>
      </c>
      <c r="AB372" t="str">
        <f>IF($D372=AB$10, $F372, "")</f>
        <v/>
      </c>
      <c r="AC372" t="str">
        <f>IF($D372=AC$10, $F372, "")</f>
        <v/>
      </c>
      <c r="AD372" t="str">
        <f>IF($D372=AD$10, $F372, "")</f>
        <v/>
      </c>
      <c r="AE372" t="str">
        <f>IF($D372=AE$10, $F372, "")</f>
        <v>Military Leave DC National Guard Used YTD</v>
      </c>
      <c r="AF372" t="str">
        <f>IF($D372=AF$10, $F372, "")</f>
        <v/>
      </c>
      <c r="AH372">
        <f>COUNTIF(AI$11:AI$2024, AI372)</f>
        <v>1</v>
      </c>
      <c r="AI372" t="str">
        <f>V372&amp;AB372&amp;W372&amp;AC372&amp;X372&amp;AD372&amp;Y372&amp;AE372&amp;Z372&amp;AF372</f>
        <v>Military Leave DC National Guard UsedMilitary Leave DC National Guard Used YTD</v>
      </c>
      <c r="AJ372">
        <f>IF(ROW()=11,1,IF(AK371+1=AK372,AJ371,AJ371+1))</f>
        <v>314</v>
      </c>
      <c r="AK372">
        <f>IF(AI372=AI371, AK371+1, 1)</f>
        <v>1</v>
      </c>
      <c r="AL372" s="26" t="str">
        <f>AM372&amp;AN372</f>
        <v>IBC74Military Leave DC National Guard Used12374IBC7GZMilitary Leave DC National Guard Used YTD</v>
      </c>
      <c r="AM372" t="str">
        <f>K372</f>
        <v>IBC74Military Leave DC National Guard Used</v>
      </c>
      <c r="AN372" t="str">
        <f>L372</f>
        <v>12374IBC7GZMilitary Leave DC National Guard Used YTD</v>
      </c>
      <c r="AO372">
        <f>COUNTIF(AM$11:AM$1107, AM372)</f>
        <v>3</v>
      </c>
      <c r="AP372">
        <f>COUNTIF(AN$11:AN$1107, AN372)</f>
        <v>3</v>
      </c>
      <c r="AQ372">
        <f>MATCH(AM372, AM$11:AM$1107, 0)</f>
        <v>324</v>
      </c>
      <c r="AR372">
        <f>MATCH(AN372, AN$11:AN$1107, 0)</f>
        <v>228</v>
      </c>
      <c r="AS372">
        <v>958</v>
      </c>
      <c r="AU372" t="str">
        <f>C372</f>
        <v>Military Leave DC National Guard Used</v>
      </c>
      <c r="AV372" t="str">
        <f>IF(F372="", "", F372)</f>
        <v>Military Leave DC National Guard Used YTD</v>
      </c>
      <c r="AW372" s="13">
        <f>M372</f>
        <v>0.94240000000000002</v>
      </c>
      <c r="AX372" t="e">
        <f>VLOOKUP(AI372, UniquePairs!A$5:A$2000, 1, FALSE)</f>
        <v>#N/A</v>
      </c>
      <c r="AY372" t="str">
        <f>IFERROR(INDEX(UniquePairs!A$5:K$1000, MATCH(AL372, UniquePairs!A$5:A$1000, 0), 10), "")</f>
        <v/>
      </c>
      <c r="AZ372" s="13">
        <f>IF(AY372&lt;&gt;"", AY372, AW372)</f>
        <v>0.94240000000000002</v>
      </c>
      <c r="BA372" t="str">
        <f>IF(AZ372=0,"None",IF(AZ372&lt;0.6,"Weak",IF(AZ372&lt;0.7,"Review",IF(AZ372&lt;0.8,"Good",IF(AZ372&lt;0.9,"Very Good","Solid")))))</f>
        <v>Solid</v>
      </c>
      <c r="BB372" s="28" t="str">
        <f>IF(AJ371=AJ372, BB371, BC372)</f>
        <v>Military Leave DC National Guard Used</v>
      </c>
      <c r="BC372" t="str">
        <f>IF(AV372="",AU372,StringMatch(AU372,AV372,TRUE))</f>
        <v>Military Leave DC National Guard Used</v>
      </c>
      <c r="BD372" t="str">
        <f>TRIM(SUBSTITUTE(SUBSTITUTE(SUBSTITUTE(SUBSTITUTE(SUBSTITUTE(SUBSTITUTE(SUBSTITUTE(SUBSTITUTE(SUBSTITUTE(SUBSTITUTE(AU372,BR372,""),BS372,""),BT372,""),BU372,""),BV372,""),BW372,""),BX372,""),BY372,""),BZ372,""),CA372,""))</f>
        <v/>
      </c>
      <c r="BE372" t="str">
        <f>TRIM(SUBSTITUTE(SUBSTITUTE(SUBSTITUTE(SUBSTITUTE(SUBSTITUTE(SUBSTITUTE(SUBSTITUTE(SUBSTITUTE(SUBSTITUTE(SUBSTITUTE(AV372,BH372,""),BI372,""),BJ372,""),BK372,""),BL372,""),BM372,""),BN372,""),BO372,""),BP372,""),BQ372,""))</f>
        <v>YTD</v>
      </c>
      <c r="BF372" s="21">
        <f>LEN(AU372)-LEN(SUBSTITUTE(AU372," ",""))</f>
        <v>5</v>
      </c>
      <c r="BG372" s="21">
        <f>LEN(AV372)-LEN(SUBSTITUTE(AV372," ",""))</f>
        <v>6</v>
      </c>
      <c r="BH372" s="21" t="str">
        <f>IF(BF372=0,AU372,findspace($AU372,BH$10))</f>
        <v>Military</v>
      </c>
      <c r="BI372" s="21" t="str">
        <f>IF(BH372=0,AN372,findspace($AU372,BI$10))</f>
        <v>Leave</v>
      </c>
      <c r="BJ372" s="21" t="str">
        <f>IF(BI372=0,AV372,findspace($AU372,BJ$10))</f>
        <v>DC</v>
      </c>
      <c r="BK372" s="21" t="str">
        <f>IF(BJ372=0,AW372,findspace($AU372,BK$10))</f>
        <v>National</v>
      </c>
      <c r="BL372" s="21" t="str">
        <f>IF(BK372=0,AX372,findspace($AU372,BL$10))</f>
        <v>Guard</v>
      </c>
      <c r="BM372" s="21" t="str">
        <f>IF(BL372=0,BF372,findspace($AU372,BM$10))</f>
        <v>Used</v>
      </c>
      <c r="BN372" s="21" t="str">
        <f>IF(BM372=0,BH372,findspace($AU372,BN$10))</f>
        <v/>
      </c>
      <c r="BO372" s="21" t="str">
        <f>IF(BN372=0,BI372,findspace($AU372,BO$10))</f>
        <v/>
      </c>
      <c r="BR372" s="21" t="str">
        <f>IF($BG372=0,$AV372,findspace($AV372,BR$10))</f>
        <v>Military</v>
      </c>
      <c r="BS372" s="21" t="str">
        <f>IF($BG372=0,$AV372,findspace($AV372,BS$10))</f>
        <v>Leave</v>
      </c>
      <c r="BT372" s="21" t="str">
        <f>IF($BG372=0,$AV372,findspace($AV372,BT$10))</f>
        <v>DC</v>
      </c>
      <c r="BU372" s="21" t="str">
        <f>IF($BG372=0,$AV372,findspace($AV372,BU$10))</f>
        <v>National</v>
      </c>
      <c r="BV372" s="21" t="str">
        <f>IF($BG372=0,$AV372,findspace($AV372,BV$10))</f>
        <v>Guard</v>
      </c>
      <c r="BW372" s="21" t="str">
        <f>IF($BG372=0,$AV372,findspace($AV372,BW$10))</f>
        <v>Used</v>
      </c>
      <c r="BX372" s="21" t="str">
        <f>IF($BG372=0,$AV372,findspace($AV372,BX$10))</f>
        <v>YTD</v>
      </c>
      <c r="BY372" s="21" t="str">
        <f>IF($BG372=0,$AV372,findspace($AV372,BY$10))</f>
        <v/>
      </c>
      <c r="BZ372" s="21" t="str">
        <f>IF($BG372=0,$AV372,findspace($AV372,BZ$10))</f>
        <v/>
      </c>
      <c r="CA372" s="21" t="str">
        <f>IF($BG372=0,$AV372,findspace($AV372,CA$10))</f>
        <v/>
      </c>
    </row>
    <row r="373" spans="1:79" x14ac:dyDescent="0.35">
      <c r="A373" t="s">
        <v>1837</v>
      </c>
      <c r="B373" t="s">
        <v>2952</v>
      </c>
      <c r="C373" t="s">
        <v>2953</v>
      </c>
      <c r="D373" t="s">
        <v>1837</v>
      </c>
      <c r="E373">
        <v>74</v>
      </c>
      <c r="F373" t="s">
        <v>2951</v>
      </c>
      <c r="G373" s="13">
        <v>0.94240000000000002</v>
      </c>
      <c r="I373">
        <v>12374</v>
      </c>
      <c r="J373" t="str">
        <f>K373&amp;L373</f>
        <v>IBC7GZMilitary Leave DC National Guard Used YTD12374IBC74Military Leave DC National Guard Used</v>
      </c>
      <c r="K373" t="str">
        <f>A373&amp;B373&amp;C373</f>
        <v>IBC7GZMilitary Leave DC National Guard Used YTD</v>
      </c>
      <c r="L373" t="str">
        <f>I373&amp;D373&amp;E373&amp;F373</f>
        <v>12374IBC74Military Leave DC National Guard Used</v>
      </c>
      <c r="M373" s="13">
        <f>G373</f>
        <v>0.94240000000000002</v>
      </c>
      <c r="N373" s="13"/>
      <c r="O373" s="19">
        <v>766</v>
      </c>
      <c r="P373">
        <f>COUNTIF(C$11:C$2024, C373)</f>
        <v>3</v>
      </c>
      <c r="Q373">
        <f>COUNTIF(F$11:F$177, F373)</f>
        <v>0</v>
      </c>
      <c r="R373" t="b">
        <f>A373=D373</f>
        <v>1</v>
      </c>
      <c r="S373" t="b">
        <f>A373&amp;B373&amp;C373=D373&amp;E373&amp;F373</f>
        <v>0</v>
      </c>
      <c r="V373" t="str">
        <f>IF($A373=V$10, $C373, "")</f>
        <v/>
      </c>
      <c r="W373" t="str">
        <f>IF($A373=W$10, $C373, "")</f>
        <v/>
      </c>
      <c r="X373" t="str">
        <f>IF($A373=X$10, $C373, "")</f>
        <v/>
      </c>
      <c r="Y373" t="str">
        <f>IF($A373=Y$10, $C373, "")</f>
        <v>Military Leave DC National Guard Used YTD</v>
      </c>
      <c r="Z373" t="str">
        <f>IF($A373=Z$10, $C373, "")</f>
        <v/>
      </c>
      <c r="AB373" t="str">
        <f>IF($D373=AB$10, $F373, "")</f>
        <v/>
      </c>
      <c r="AC373" t="str">
        <f>IF($D373=AC$10, $F373, "")</f>
        <v/>
      </c>
      <c r="AD373" t="str">
        <f>IF($D373=AD$10, $F373, "")</f>
        <v/>
      </c>
      <c r="AE373" t="str">
        <f>IF($D373=AE$10, $F373, "")</f>
        <v>Military Leave DC National Guard Used</v>
      </c>
      <c r="AF373" t="str">
        <f>IF($D373=AF$10, $F373, "")</f>
        <v/>
      </c>
      <c r="AH373">
        <f>COUNTIF(AI$11:AI$2024, AI373)</f>
        <v>1</v>
      </c>
      <c r="AI373" t="str">
        <f>V373&amp;AB373&amp;W373&amp;AC373&amp;X373&amp;AD373&amp;Y373&amp;AE373&amp;Z373&amp;AF373</f>
        <v>Military Leave DC National Guard Used YTDMilitary Leave DC National Guard Used</v>
      </c>
      <c r="AJ373">
        <f>IF(ROW()=11,1,IF(AK372+1=AK373,AJ372,AJ372+1))</f>
        <v>315</v>
      </c>
      <c r="AK373">
        <f>IF(AI373=AI372, AK372+1, 1)</f>
        <v>1</v>
      </c>
      <c r="AL373" s="26" t="str">
        <f>AM373&amp;AN373</f>
        <v>IBC7GZMilitary Leave DC National Guard Used YTD12374IBC74Military Leave DC National Guard Used</v>
      </c>
      <c r="AM373" t="str">
        <f>K373</f>
        <v>IBC7GZMilitary Leave DC National Guard Used YTD</v>
      </c>
      <c r="AN373" t="str">
        <f>L373</f>
        <v>12374IBC74Military Leave DC National Guard Used</v>
      </c>
      <c r="AO373">
        <f>COUNTIF(AM$11:AM$1107, AM373)</f>
        <v>3</v>
      </c>
      <c r="AP373">
        <f>COUNTIF(AN$11:AN$1107, AN373)</f>
        <v>5</v>
      </c>
      <c r="AQ373">
        <f>MATCH(AM373, AM$11:AM$1107, 0)</f>
        <v>227</v>
      </c>
      <c r="AR373">
        <f>MATCH(AN373, AN$11:AN$1107, 0)</f>
        <v>325</v>
      </c>
      <c r="AS373">
        <v>766</v>
      </c>
      <c r="AU373" t="str">
        <f>C373</f>
        <v>Military Leave DC National Guard Used YTD</v>
      </c>
      <c r="AV373" t="str">
        <f>IF(F373="", "", F373)</f>
        <v>Military Leave DC National Guard Used</v>
      </c>
      <c r="AW373" s="13">
        <f>M373</f>
        <v>0.94240000000000002</v>
      </c>
      <c r="AX373" t="e">
        <f>VLOOKUP(AI373, UniquePairs!A$5:A$2000, 1, FALSE)</f>
        <v>#N/A</v>
      </c>
      <c r="AY373" t="str">
        <f>IFERROR(INDEX(UniquePairs!A$5:K$1000, MATCH(AL373, UniquePairs!A$5:A$1000, 0), 10), "")</f>
        <v/>
      </c>
      <c r="AZ373" s="13">
        <f>IF(AY373&lt;&gt;"", AY373, AW373)</f>
        <v>0.94240000000000002</v>
      </c>
      <c r="BA373" t="str">
        <f>IF(AZ373=0,"None",IF(AZ373&lt;0.6,"Weak",IF(AZ373&lt;0.7,"Review",IF(AZ373&lt;0.8,"Good",IF(AZ373&lt;0.9,"Very Good","Solid")))))</f>
        <v>Solid</v>
      </c>
      <c r="BB373" s="28" t="str">
        <f>IF(AJ372=AJ373, BB372, BC373)</f>
        <v>Military Leave DC National Guard Used</v>
      </c>
      <c r="BC373" t="str">
        <f>IF(AV373="",AU373,StringMatch(AU373,AV373,TRUE))</f>
        <v>Military Leave DC National Guard Used</v>
      </c>
      <c r="BD373" t="str">
        <f>TRIM(SUBSTITUTE(SUBSTITUTE(SUBSTITUTE(SUBSTITUTE(SUBSTITUTE(SUBSTITUTE(SUBSTITUTE(SUBSTITUTE(SUBSTITUTE(SUBSTITUTE(AU373,BR373,""),BS373,""),BT373,""),BU373,""),BV373,""),BW373,""),BX373,""),BY373,""),BZ373,""),CA373,""))</f>
        <v>YTD</v>
      </c>
      <c r="BE373" t="str">
        <f>TRIM(SUBSTITUTE(SUBSTITUTE(SUBSTITUTE(SUBSTITUTE(SUBSTITUTE(SUBSTITUTE(SUBSTITUTE(SUBSTITUTE(SUBSTITUTE(SUBSTITUTE(AV373,BH373,""),BI373,""),BJ373,""),BK373,""),BL373,""),BM373,""),BN373,""),BO373,""),BP373,""),BQ373,""))</f>
        <v/>
      </c>
      <c r="BF373" s="21">
        <f>LEN(AU373)-LEN(SUBSTITUTE(AU373," ",""))</f>
        <v>6</v>
      </c>
      <c r="BG373" s="21">
        <f>LEN(AV373)-LEN(SUBSTITUTE(AV373," ",""))</f>
        <v>5</v>
      </c>
      <c r="BH373" s="21" t="str">
        <f>IF(BF373=0,AU373,findspace($AU373,BH$10))</f>
        <v>Military</v>
      </c>
      <c r="BI373" s="21" t="str">
        <f>IF(BH373=0,AN373,findspace($AU373,BI$10))</f>
        <v>Leave</v>
      </c>
      <c r="BJ373" s="21" t="str">
        <f>IF(BI373=0,AV373,findspace($AU373,BJ$10))</f>
        <v>DC</v>
      </c>
      <c r="BK373" s="21" t="str">
        <f>IF(BJ373=0,AW373,findspace($AU373,BK$10))</f>
        <v>National</v>
      </c>
      <c r="BL373" s="21" t="str">
        <f>IF(BK373=0,AX373,findspace($AU373,BL$10))</f>
        <v>Guard</v>
      </c>
      <c r="BM373" s="21" t="str">
        <f>IF(BL373=0,BF373,findspace($AU373,BM$10))</f>
        <v>Used</v>
      </c>
      <c r="BN373" s="21" t="str">
        <f>IF(BM373=0,BH373,findspace($AU373,BN$10))</f>
        <v>YTD</v>
      </c>
      <c r="BO373" s="21" t="str">
        <f>IF(BN373=0,BI373,findspace($AU373,BO$10))</f>
        <v/>
      </c>
      <c r="BR373" s="21" t="str">
        <f>IF($BG373=0,$AV373,findspace($AV373,BR$10))</f>
        <v>Military</v>
      </c>
      <c r="BS373" s="21" t="str">
        <f>IF($BG373=0,$AV373,findspace($AV373,BS$10))</f>
        <v>Leave</v>
      </c>
      <c r="BT373" s="21" t="str">
        <f>IF($BG373=0,$AV373,findspace($AV373,BT$10))</f>
        <v>DC</v>
      </c>
      <c r="BU373" s="21" t="str">
        <f>IF($BG373=0,$AV373,findspace($AV373,BU$10))</f>
        <v>National</v>
      </c>
      <c r="BV373" s="21" t="str">
        <f>IF($BG373=0,$AV373,findspace($AV373,BV$10))</f>
        <v>Guard</v>
      </c>
      <c r="BW373" s="21" t="str">
        <f>IF($BG373=0,$AV373,findspace($AV373,BW$10))</f>
        <v>Used</v>
      </c>
      <c r="BX373" s="21" t="str">
        <f>IF($BG373=0,$AV373,findspace($AV373,BX$10))</f>
        <v/>
      </c>
      <c r="BY373" s="21" t="str">
        <f>IF($BG373=0,$AV373,findspace($AV373,BY$10))</f>
        <v/>
      </c>
      <c r="BZ373" s="21" t="str">
        <f>IF($BG373=0,$AV373,findspace($AV373,BZ$10))</f>
        <v/>
      </c>
      <c r="CA373" s="21" t="str">
        <f>IF($BG373=0,$AV373,findspace($AV373,CA$10))</f>
        <v/>
      </c>
    </row>
    <row r="374" spans="1:79" x14ac:dyDescent="0.35">
      <c r="A374" t="s">
        <v>1837</v>
      </c>
      <c r="B374" t="s">
        <v>3060</v>
      </c>
      <c r="C374" t="s">
        <v>3061</v>
      </c>
      <c r="D374" t="s">
        <v>1837</v>
      </c>
      <c r="E374" t="s">
        <v>2846</v>
      </c>
      <c r="F374" t="s">
        <v>2847</v>
      </c>
      <c r="G374" s="13">
        <v>0.94236739143939352</v>
      </c>
      <c r="I374">
        <v>12374</v>
      </c>
      <c r="J374" t="str">
        <f>K374&amp;L374</f>
        <v>IBC10ZLeave Without Pay Used YTD Balance12374IBC65ZAdministrative Leave Agency Directed YTD Balance</v>
      </c>
      <c r="K374" t="str">
        <f>A374&amp;B374&amp;C374</f>
        <v>IBC10ZLeave Without Pay Used YTD Balance</v>
      </c>
      <c r="L374" t="str">
        <f>I374&amp;D374&amp;E374&amp;F374</f>
        <v>12374IBC65ZAdministrative Leave Agency Directed YTD Balance</v>
      </c>
      <c r="M374" s="13">
        <f>G374</f>
        <v>0.94236739143939352</v>
      </c>
      <c r="N374" s="13"/>
      <c r="O374" s="19">
        <v>13</v>
      </c>
      <c r="P374">
        <f>COUNTIF(C$11:C$2024, C374)</f>
        <v>3</v>
      </c>
      <c r="Q374">
        <f>COUNTIF(F$11:F$177, F374)</f>
        <v>2</v>
      </c>
      <c r="R374" t="b">
        <f>A374=D374</f>
        <v>1</v>
      </c>
      <c r="S374" t="b">
        <f>A374&amp;B374&amp;C374=D374&amp;E374&amp;F374</f>
        <v>0</v>
      </c>
      <c r="V374" t="str">
        <f>IF($A374=V$10, $C374, "")</f>
        <v/>
      </c>
      <c r="W374" t="str">
        <f>IF($A374=W$10, $C374, "")</f>
        <v/>
      </c>
      <c r="X374" t="str">
        <f>IF($A374=X$10, $C374, "")</f>
        <v/>
      </c>
      <c r="Y374" t="str">
        <f>IF($A374=Y$10, $C374, "")</f>
        <v>Leave Without Pay Used YTD Balance</v>
      </c>
      <c r="Z374" t="str">
        <f>IF($A374=Z$10, $C374, "")</f>
        <v/>
      </c>
      <c r="AB374" t="str">
        <f>IF($D374=AB$10, $F374, "")</f>
        <v/>
      </c>
      <c r="AC374" t="str">
        <f>IF($D374=AC$10, $F374, "")</f>
        <v/>
      </c>
      <c r="AD374" t="str">
        <f>IF($D374=AD$10, $F374, "")</f>
        <v/>
      </c>
      <c r="AE374" t="str">
        <f>IF($D374=AE$10, $F374, "")</f>
        <v>Administrative Leave Agency Directed YTD Balance</v>
      </c>
      <c r="AF374" t="str">
        <f>IF($D374=AF$10, $F374, "")</f>
        <v/>
      </c>
      <c r="AH374">
        <f>COUNTIF(AI$11:AI$2024, AI374)</f>
        <v>1</v>
      </c>
      <c r="AI374" t="str">
        <f>V374&amp;AB374&amp;W374&amp;AC374&amp;X374&amp;AD374&amp;Y374&amp;AE374&amp;Z374&amp;AF374</f>
        <v>Leave Without Pay Used YTD BalanceAdministrative Leave Agency Directed YTD Balance</v>
      </c>
      <c r="AJ374">
        <f>IF(ROW()=11,1,IF(AK373+1=AK374,AJ373,AJ373+1))</f>
        <v>316</v>
      </c>
      <c r="AK374">
        <f>IF(AI374=AI373, AK373+1, 1)</f>
        <v>1</v>
      </c>
      <c r="AL374" s="26" t="str">
        <f>AM374&amp;AN374</f>
        <v>IBC10ZLeave Without Pay Used YTD Balance12374IBC65ZAdministrative Leave Agency Directed YTD Balance</v>
      </c>
      <c r="AM374" t="str">
        <f>K374</f>
        <v>IBC10ZLeave Without Pay Used YTD Balance</v>
      </c>
      <c r="AN374" t="str">
        <f>L374</f>
        <v>12374IBC65ZAdministrative Leave Agency Directed YTD Balance</v>
      </c>
      <c r="AO374">
        <f>COUNTIF(AM$11:AM$1107, AM374)</f>
        <v>3</v>
      </c>
      <c r="AP374">
        <f>COUNTIF(AN$11:AN$1107, AN374)</f>
        <v>6</v>
      </c>
      <c r="AQ374">
        <f>MATCH(AM374, AM$11:AM$1107, 0)</f>
        <v>314</v>
      </c>
      <c r="AR374">
        <f>MATCH(AN374, AN$11:AN$1107, 0)</f>
        <v>86</v>
      </c>
      <c r="AS374">
        <v>13</v>
      </c>
      <c r="AU374" t="str">
        <f>C374</f>
        <v>Leave Without Pay Used YTD Balance</v>
      </c>
      <c r="AV374" t="str">
        <f>IF(F374="", "", F374)</f>
        <v>Administrative Leave Agency Directed YTD Balance</v>
      </c>
      <c r="AW374" s="13">
        <f>M374</f>
        <v>0.94236739143939352</v>
      </c>
      <c r="AX374" t="e">
        <f>VLOOKUP(AI374, UniquePairs!A$5:A$2000, 1, FALSE)</f>
        <v>#N/A</v>
      </c>
      <c r="AY374" t="str">
        <f>IFERROR(INDEX(UniquePairs!A$5:K$1000, MATCH(AL374, UniquePairs!A$5:A$1000, 0), 10), "")</f>
        <v/>
      </c>
      <c r="AZ374" s="13">
        <f>IF(AY374&lt;&gt;"", AY374, AW374)</f>
        <v>0.94236739143939352</v>
      </c>
      <c r="BA374" t="str">
        <f>IF(AZ374=0,"None",IF(AZ374&lt;0.6,"Weak",IF(AZ374&lt;0.7,"Review",IF(AZ374&lt;0.8,"Good",IF(AZ374&lt;0.9,"Very Good","Solid")))))</f>
        <v>Solid</v>
      </c>
      <c r="BB374" s="28" t="str">
        <f>IF(AJ373=AJ374, BB373, BC374)</f>
        <v>Leave YTD Balance</v>
      </c>
      <c r="BC374" t="str">
        <f>IF(AV374="",AU374,StringMatch(AU374,AV374,TRUE))</f>
        <v>Leave YTD Balance</v>
      </c>
      <c r="BD374" t="str">
        <f>TRIM(SUBSTITUTE(SUBSTITUTE(SUBSTITUTE(SUBSTITUTE(SUBSTITUTE(SUBSTITUTE(SUBSTITUTE(SUBSTITUTE(SUBSTITUTE(SUBSTITUTE(AU374,BR374,""),BS374,""),BT374,""),BU374,""),BV374,""),BW374,""),BX374,""),BY374,""),BZ374,""),CA374,""))</f>
        <v>Without Pay Used</v>
      </c>
      <c r="BE374" t="str">
        <f>TRIM(SUBSTITUTE(SUBSTITUTE(SUBSTITUTE(SUBSTITUTE(SUBSTITUTE(SUBSTITUTE(SUBSTITUTE(SUBSTITUTE(SUBSTITUTE(SUBSTITUTE(AV374,BH374,""),BI374,""),BJ374,""),BK374,""),BL374,""),BM374,""),BN374,""),BO374,""),BP374,""),BQ374,""))</f>
        <v>Administrative Agency Directed</v>
      </c>
      <c r="BF374" s="21">
        <f>LEN(AU374)-LEN(SUBSTITUTE(AU374," ",""))</f>
        <v>5</v>
      </c>
      <c r="BG374" s="21">
        <f>LEN(AV374)-LEN(SUBSTITUTE(AV374," ",""))</f>
        <v>5</v>
      </c>
      <c r="BH374" s="21" t="str">
        <f>IF(BF374=0,AU374,findspace($AU374,BH$10))</f>
        <v>Leave</v>
      </c>
      <c r="BI374" s="21" t="str">
        <f>IF(BH374=0,AN374,findspace($AU374,BI$10))</f>
        <v>Without</v>
      </c>
      <c r="BJ374" s="21" t="str">
        <f>IF(BI374=0,AV374,findspace($AU374,BJ$10))</f>
        <v>Pay</v>
      </c>
      <c r="BK374" s="21" t="str">
        <f>IF(BJ374=0,AW374,findspace($AU374,BK$10))</f>
        <v>Used</v>
      </c>
      <c r="BL374" s="21" t="str">
        <f>IF(BK374=0,AX374,findspace($AU374,BL$10))</f>
        <v>YTD</v>
      </c>
      <c r="BM374" s="21" t="str">
        <f>IF(BL374=0,BF374,findspace($AU374,BM$10))</f>
        <v>Balance</v>
      </c>
      <c r="BN374" s="21" t="str">
        <f>IF(BM374=0,BH374,findspace($AU374,BN$10))</f>
        <v/>
      </c>
      <c r="BO374" s="21" t="str">
        <f>IF(BN374=0,BI374,findspace($AU374,BO$10))</f>
        <v/>
      </c>
      <c r="BR374" s="21" t="str">
        <f>IF($BG374=0,$AV374,findspace($AV374,BR$10))</f>
        <v>Administrative</v>
      </c>
      <c r="BS374" s="21" t="str">
        <f>IF($BG374=0,$AV374,findspace($AV374,BS$10))</f>
        <v>Leave</v>
      </c>
      <c r="BT374" s="21" t="str">
        <f>IF($BG374=0,$AV374,findspace($AV374,BT$10))</f>
        <v>Agency</v>
      </c>
      <c r="BU374" s="21" t="str">
        <f>IF($BG374=0,$AV374,findspace($AV374,BU$10))</f>
        <v>Directed</v>
      </c>
      <c r="BV374" s="21" t="str">
        <f>IF($BG374=0,$AV374,findspace($AV374,BV$10))</f>
        <v>YTD</v>
      </c>
      <c r="BW374" s="21" t="str">
        <f>IF($BG374=0,$AV374,findspace($AV374,BW$10))</f>
        <v>Balance</v>
      </c>
      <c r="BX374" s="21" t="str">
        <f>IF($BG374=0,$AV374,findspace($AV374,BX$10))</f>
        <v/>
      </c>
      <c r="BY374" s="21" t="str">
        <f>IF($BG374=0,$AV374,findspace($AV374,BY$10))</f>
        <v/>
      </c>
      <c r="BZ374" s="21" t="str">
        <f>IF($BG374=0,$AV374,findspace($AV374,BZ$10))</f>
        <v/>
      </c>
      <c r="CA374" s="21" t="str">
        <f>IF($BG374=0,$AV374,findspace($AV374,CA$10))</f>
        <v/>
      </c>
    </row>
    <row r="375" spans="1:79" x14ac:dyDescent="0.35">
      <c r="A375" t="s">
        <v>1837</v>
      </c>
      <c r="B375" t="s">
        <v>3060</v>
      </c>
      <c r="C375" t="s">
        <v>3061</v>
      </c>
      <c r="D375" t="s">
        <v>1837</v>
      </c>
      <c r="E375" t="s">
        <v>150</v>
      </c>
      <c r="F375" t="s">
        <v>2857</v>
      </c>
      <c r="G375" s="13">
        <v>0.94236739143939352</v>
      </c>
      <c r="I375">
        <v>12374</v>
      </c>
      <c r="J375" t="str">
        <f>K375&amp;L375</f>
        <v>IBC10ZLeave Without Pay Used YTD Balance12374IBCPFTAdministrative Leave Physical Fitness YTD Balance</v>
      </c>
      <c r="K375" t="str">
        <f>A375&amp;B375&amp;C375</f>
        <v>IBC10ZLeave Without Pay Used YTD Balance</v>
      </c>
      <c r="L375" t="str">
        <f>I375&amp;D375&amp;E375&amp;F375</f>
        <v>12374IBCPFTAdministrative Leave Physical Fitness YTD Balance</v>
      </c>
      <c r="M375" s="13">
        <f>G375</f>
        <v>0.94236739143939352</v>
      </c>
      <c r="N375" s="13"/>
      <c r="O375" s="19">
        <v>598</v>
      </c>
      <c r="P375">
        <f>COUNTIF(C$11:C$2024, C375)</f>
        <v>3</v>
      </c>
      <c r="Q375">
        <f>COUNTIF(F$11:F$177, F375)</f>
        <v>2</v>
      </c>
      <c r="R375" t="b">
        <f>A375=D375</f>
        <v>1</v>
      </c>
      <c r="S375" t="b">
        <f>A375&amp;B375&amp;C375=D375&amp;E375&amp;F375</f>
        <v>0</v>
      </c>
      <c r="V375" t="str">
        <f>IF($A375=V$10, $C375, "")</f>
        <v/>
      </c>
      <c r="W375" t="str">
        <f>IF($A375=W$10, $C375, "")</f>
        <v/>
      </c>
      <c r="X375" t="str">
        <f>IF($A375=X$10, $C375, "")</f>
        <v/>
      </c>
      <c r="Y375" t="str">
        <f>IF($A375=Y$10, $C375, "")</f>
        <v>Leave Without Pay Used YTD Balance</v>
      </c>
      <c r="Z375" t="str">
        <f>IF($A375=Z$10, $C375, "")</f>
        <v/>
      </c>
      <c r="AB375" t="str">
        <f>IF($D375=AB$10, $F375, "")</f>
        <v/>
      </c>
      <c r="AC375" t="str">
        <f>IF($D375=AC$10, $F375, "")</f>
        <v/>
      </c>
      <c r="AD375" t="str">
        <f>IF($D375=AD$10, $F375, "")</f>
        <v/>
      </c>
      <c r="AE375" t="str">
        <f>IF($D375=AE$10, $F375, "")</f>
        <v>Administrative Leave Physical Fitness YTD Balance</v>
      </c>
      <c r="AF375" t="str">
        <f>IF($D375=AF$10, $F375, "")</f>
        <v/>
      </c>
      <c r="AH375">
        <f>COUNTIF(AI$11:AI$2024, AI375)</f>
        <v>1</v>
      </c>
      <c r="AI375" t="str">
        <f>V375&amp;AB375&amp;W375&amp;AC375&amp;X375&amp;AD375&amp;Y375&amp;AE375&amp;Z375&amp;AF375</f>
        <v>Leave Without Pay Used YTD BalanceAdministrative Leave Physical Fitness YTD Balance</v>
      </c>
      <c r="AJ375">
        <f>IF(ROW()=11,1,IF(AK374+1=AK375,AJ374,AJ374+1))</f>
        <v>317</v>
      </c>
      <c r="AK375">
        <f>IF(AI375=AI374, AK374+1, 1)</f>
        <v>1</v>
      </c>
      <c r="AL375" s="26" t="str">
        <f>AM375&amp;AN375</f>
        <v>IBC10ZLeave Without Pay Used YTD Balance12374IBCPFTAdministrative Leave Physical Fitness YTD Balance</v>
      </c>
      <c r="AM375" t="str">
        <f>K375</f>
        <v>IBC10ZLeave Without Pay Used YTD Balance</v>
      </c>
      <c r="AN375" t="str">
        <f>L375</f>
        <v>12374IBCPFTAdministrative Leave Physical Fitness YTD Balance</v>
      </c>
      <c r="AO375">
        <f>COUNTIF(AM$11:AM$1107, AM375)</f>
        <v>3</v>
      </c>
      <c r="AP375">
        <f>COUNTIF(AN$11:AN$1107, AN375)</f>
        <v>6</v>
      </c>
      <c r="AQ375">
        <f>MATCH(AM375, AM$11:AM$1107, 0)</f>
        <v>314</v>
      </c>
      <c r="AR375">
        <f>MATCH(AN375, AN$11:AN$1107, 0)</f>
        <v>87</v>
      </c>
      <c r="AS375">
        <v>598</v>
      </c>
      <c r="AU375" t="str">
        <f>C375</f>
        <v>Leave Without Pay Used YTD Balance</v>
      </c>
      <c r="AV375" t="str">
        <f>IF(F375="", "", F375)</f>
        <v>Administrative Leave Physical Fitness YTD Balance</v>
      </c>
      <c r="AW375" s="13">
        <f>M375</f>
        <v>0.94236739143939352</v>
      </c>
      <c r="AX375" t="e">
        <f>VLOOKUP(AI375, UniquePairs!A$5:A$2000, 1, FALSE)</f>
        <v>#N/A</v>
      </c>
      <c r="AY375" t="str">
        <f>IFERROR(INDEX(UniquePairs!A$5:K$1000, MATCH(AL375, UniquePairs!A$5:A$1000, 0), 10), "")</f>
        <v/>
      </c>
      <c r="AZ375" s="13">
        <f>IF(AY375&lt;&gt;"", AY375, AW375)</f>
        <v>0.94236739143939352</v>
      </c>
      <c r="BA375" t="str">
        <f>IF(AZ375=0,"None",IF(AZ375&lt;0.6,"Weak",IF(AZ375&lt;0.7,"Review",IF(AZ375&lt;0.8,"Good",IF(AZ375&lt;0.9,"Very Good","Solid")))))</f>
        <v>Solid</v>
      </c>
      <c r="BB375" s="28" t="str">
        <f>IF(AJ374=AJ375, BB374, BC375)</f>
        <v>Leave YTD Balance</v>
      </c>
      <c r="BC375" t="str">
        <f>IF(AV375="",AU375,StringMatch(AU375,AV375,TRUE))</f>
        <v>Leave YTD Balance</v>
      </c>
      <c r="BD375" t="str">
        <f>TRIM(SUBSTITUTE(SUBSTITUTE(SUBSTITUTE(SUBSTITUTE(SUBSTITUTE(SUBSTITUTE(SUBSTITUTE(SUBSTITUTE(SUBSTITUTE(SUBSTITUTE(AU375,BR375,""),BS375,""),BT375,""),BU375,""),BV375,""),BW375,""),BX375,""),BY375,""),BZ375,""),CA375,""))</f>
        <v>Without Pay Used</v>
      </c>
      <c r="BE375" t="str">
        <f>TRIM(SUBSTITUTE(SUBSTITUTE(SUBSTITUTE(SUBSTITUTE(SUBSTITUTE(SUBSTITUTE(SUBSTITUTE(SUBSTITUTE(SUBSTITUTE(SUBSTITUTE(AV375,BH375,""),BI375,""),BJ375,""),BK375,""),BL375,""),BM375,""),BN375,""),BO375,""),BP375,""),BQ375,""))</f>
        <v>Administrative Physical Fitness</v>
      </c>
      <c r="BF375" s="21">
        <f>LEN(AU375)-LEN(SUBSTITUTE(AU375," ",""))</f>
        <v>5</v>
      </c>
      <c r="BG375" s="21">
        <f>LEN(AV375)-LEN(SUBSTITUTE(AV375," ",""))</f>
        <v>5</v>
      </c>
      <c r="BH375" s="21" t="str">
        <f>IF(BF375=0,AU375,findspace($AU375,BH$10))</f>
        <v>Leave</v>
      </c>
      <c r="BI375" s="21" t="str">
        <f>IF(BH375=0,AN375,findspace($AU375,BI$10))</f>
        <v>Without</v>
      </c>
      <c r="BJ375" s="21" t="str">
        <f>IF(BI375=0,AV375,findspace($AU375,BJ$10))</f>
        <v>Pay</v>
      </c>
      <c r="BK375" s="21" t="str">
        <f>IF(BJ375=0,AW375,findspace($AU375,BK$10))</f>
        <v>Used</v>
      </c>
      <c r="BL375" s="21" t="str">
        <f>IF(BK375=0,AX375,findspace($AU375,BL$10))</f>
        <v>YTD</v>
      </c>
      <c r="BM375" s="21" t="str">
        <f>IF(BL375=0,BF375,findspace($AU375,BM$10))</f>
        <v>Balance</v>
      </c>
      <c r="BN375" s="21" t="str">
        <f>IF(BM375=0,BH375,findspace($AU375,BN$10))</f>
        <v/>
      </c>
      <c r="BO375" s="21" t="str">
        <f>IF(BN375=0,BI375,findspace($AU375,BO$10))</f>
        <v/>
      </c>
      <c r="BR375" s="21" t="str">
        <f>IF($BG375=0,$AV375,findspace($AV375,BR$10))</f>
        <v>Administrative</v>
      </c>
      <c r="BS375" s="21" t="str">
        <f>IF($BG375=0,$AV375,findspace($AV375,BS$10))</f>
        <v>Leave</v>
      </c>
      <c r="BT375" s="21" t="str">
        <f>IF($BG375=0,$AV375,findspace($AV375,BT$10))</f>
        <v>Physical</v>
      </c>
      <c r="BU375" s="21" t="str">
        <f>IF($BG375=0,$AV375,findspace($AV375,BU$10))</f>
        <v>Fitness</v>
      </c>
      <c r="BV375" s="21" t="str">
        <f>IF($BG375=0,$AV375,findspace($AV375,BV$10))</f>
        <v>YTD</v>
      </c>
      <c r="BW375" s="21" t="str">
        <f>IF($BG375=0,$AV375,findspace($AV375,BW$10))</f>
        <v>Balance</v>
      </c>
      <c r="BX375" s="21" t="str">
        <f>IF($BG375=0,$AV375,findspace($AV375,BX$10))</f>
        <v/>
      </c>
      <c r="BY375" s="21" t="str">
        <f>IF($BG375=0,$AV375,findspace($AV375,BY$10))</f>
        <v/>
      </c>
      <c r="BZ375" s="21" t="str">
        <f>IF($BG375=0,$AV375,findspace($AV375,BZ$10))</f>
        <v/>
      </c>
      <c r="CA375" s="21" t="str">
        <f>IF($BG375=0,$AV375,findspace($AV375,CA$10))</f>
        <v/>
      </c>
    </row>
    <row r="376" spans="1:79" x14ac:dyDescent="0.35">
      <c r="A376" t="s">
        <v>1839</v>
      </c>
      <c r="B376" t="s">
        <v>1262</v>
      </c>
      <c r="C376" t="s">
        <v>3333</v>
      </c>
      <c r="D376" t="s">
        <v>1837</v>
      </c>
      <c r="E376">
        <v>74</v>
      </c>
      <c r="F376" t="s">
        <v>2951</v>
      </c>
      <c r="G376" s="13">
        <v>0.94197276104003302</v>
      </c>
      <c r="I376">
        <v>12374</v>
      </c>
      <c r="J376" t="str">
        <f>K376&amp;L376</f>
        <v>DFASLIMilitary DC Guard Leave12374IBC74Military Leave DC National Guard Used</v>
      </c>
      <c r="K376" t="str">
        <f>A376&amp;B376&amp;C376</f>
        <v>DFASLIMilitary DC Guard Leave</v>
      </c>
      <c r="L376" t="str">
        <f>I376&amp;D376&amp;E376&amp;F376</f>
        <v>12374IBC74Military Leave DC National Guard Used</v>
      </c>
      <c r="M376" s="13">
        <f>G376</f>
        <v>0.94197276104003302</v>
      </c>
      <c r="N376" s="13"/>
      <c r="O376" s="19">
        <v>874</v>
      </c>
      <c r="P376">
        <f>COUNTIF(C$11:C$2024, C376)</f>
        <v>3</v>
      </c>
      <c r="Q376">
        <f>COUNTIF(F$11:F$177, F376)</f>
        <v>0</v>
      </c>
      <c r="R376" t="b">
        <f>A376=D376</f>
        <v>0</v>
      </c>
      <c r="S376" t="b">
        <f>A376&amp;B376&amp;C376=D376&amp;E376&amp;F376</f>
        <v>0</v>
      </c>
      <c r="V376" t="str">
        <f>IF($A376=V$10, $C376, "")</f>
        <v>Military DC Guard Leave</v>
      </c>
      <c r="W376" t="str">
        <f>IF($A376=W$10, $C376, "")</f>
        <v/>
      </c>
      <c r="X376" t="str">
        <f>IF($A376=X$10, $C376, "")</f>
        <v/>
      </c>
      <c r="Y376" t="str">
        <f>IF($A376=Y$10, $C376, "")</f>
        <v/>
      </c>
      <c r="Z376" t="str">
        <f>IF($A376=Z$10, $C376, "")</f>
        <v/>
      </c>
      <c r="AB376" t="str">
        <f>IF($D376=AB$10, $F376, "")</f>
        <v/>
      </c>
      <c r="AC376" t="str">
        <f>IF($D376=AC$10, $F376, "")</f>
        <v/>
      </c>
      <c r="AD376" t="str">
        <f>IF($D376=AD$10, $F376, "")</f>
        <v/>
      </c>
      <c r="AE376" t="str">
        <f>IF($D376=AE$10, $F376, "")</f>
        <v>Military Leave DC National Guard Used</v>
      </c>
      <c r="AF376" t="str">
        <f>IF($D376=AF$10, $F376, "")</f>
        <v/>
      </c>
      <c r="AH376">
        <f>COUNTIF(AI$11:AI$2024, AI376)</f>
        <v>2</v>
      </c>
      <c r="AI376" t="str">
        <f>V376&amp;AB376&amp;W376&amp;AC376&amp;X376&amp;AD376&amp;Y376&amp;AE376&amp;Z376&amp;AF376</f>
        <v>Military DC Guard LeaveMilitary Leave DC National Guard Used</v>
      </c>
      <c r="AJ376">
        <f>IF(ROW()=11,1,IF(AK375+1=AK376,AJ375,AJ375+1))</f>
        <v>318</v>
      </c>
      <c r="AK376">
        <f>IF(AI376=AI375, AK375+1, 1)</f>
        <v>1</v>
      </c>
      <c r="AL376" s="26" t="str">
        <f>AM376&amp;AN376</f>
        <v>DFASLIMilitary DC Guard Leave12374IBC74Military Leave DC National Guard Used</v>
      </c>
      <c r="AM376" t="str">
        <f>K376</f>
        <v>DFASLIMilitary DC Guard Leave</v>
      </c>
      <c r="AN376" t="str">
        <f>L376</f>
        <v>12374IBC74Military Leave DC National Guard Used</v>
      </c>
      <c r="AO376">
        <f>COUNTIF(AM$11:AM$1107, AM376)</f>
        <v>3</v>
      </c>
      <c r="AP376">
        <f>COUNTIF(AN$11:AN$1107, AN376)</f>
        <v>5</v>
      </c>
      <c r="AQ376">
        <f>MATCH(AM376, AM$11:AM$1107, 0)</f>
        <v>366</v>
      </c>
      <c r="AR376">
        <f>MATCH(AN376, AN$11:AN$1107, 0)</f>
        <v>325</v>
      </c>
      <c r="AS376">
        <v>874</v>
      </c>
      <c r="AU376" t="str">
        <f>C376</f>
        <v>Military DC Guard Leave</v>
      </c>
      <c r="AV376" t="str">
        <f>IF(F376="", "", F376)</f>
        <v>Military Leave DC National Guard Used</v>
      </c>
      <c r="AW376" s="13">
        <f>M376</f>
        <v>0.94197276104003302</v>
      </c>
      <c r="AX376" t="e">
        <f>VLOOKUP(AI376, UniquePairs!A$5:A$2000, 1, FALSE)</f>
        <v>#N/A</v>
      </c>
      <c r="AY376" t="str">
        <f>IFERROR(INDEX(UniquePairs!A$5:K$1000, MATCH(AL376, UniquePairs!A$5:A$1000, 0), 10), "")</f>
        <v/>
      </c>
      <c r="AZ376" s="13">
        <f>IF(AY376&lt;&gt;"", AY376, AW376)</f>
        <v>0.94197276104003302</v>
      </c>
      <c r="BA376" t="str">
        <f>IF(AZ376=0,"None",IF(AZ376&lt;0.6,"Weak",IF(AZ376&lt;0.7,"Review",IF(AZ376&lt;0.8,"Good",IF(AZ376&lt;0.9,"Very Good","Solid")))))</f>
        <v>Solid</v>
      </c>
      <c r="BB376" s="28" t="str">
        <f>IF(AJ375=AJ376, BB375, BC376)</f>
        <v>Military DC Guard Leave</v>
      </c>
      <c r="BC376" t="str">
        <f>IF(AV376="",AU376,StringMatch(AU376,AV376,TRUE))</f>
        <v>Military DC Guard Leave</v>
      </c>
      <c r="BD376" t="str">
        <f>TRIM(SUBSTITUTE(SUBSTITUTE(SUBSTITUTE(SUBSTITUTE(SUBSTITUTE(SUBSTITUTE(SUBSTITUTE(SUBSTITUTE(SUBSTITUTE(SUBSTITUTE(AU376,BR376,""),BS376,""),BT376,""),BU376,""),BV376,""),BW376,""),BX376,""),BY376,""),BZ376,""),CA376,""))</f>
        <v/>
      </c>
      <c r="BE376" t="str">
        <f>TRIM(SUBSTITUTE(SUBSTITUTE(SUBSTITUTE(SUBSTITUTE(SUBSTITUTE(SUBSTITUTE(SUBSTITUTE(SUBSTITUTE(SUBSTITUTE(SUBSTITUTE(AV376,BH376,""),BI376,""),BJ376,""),BK376,""),BL376,""),BM376,""),BN376,""),BO376,""),BP376,""),BQ376,""))</f>
        <v>National Used</v>
      </c>
      <c r="BF376" s="21">
        <f>LEN(AU376)-LEN(SUBSTITUTE(AU376," ",""))</f>
        <v>3</v>
      </c>
      <c r="BG376" s="21">
        <f>LEN(AV376)-LEN(SUBSTITUTE(AV376," ",""))</f>
        <v>5</v>
      </c>
      <c r="BH376" s="21" t="str">
        <f>IF(BF376=0,AU376,findspace($AU376,BH$10))</f>
        <v>Military</v>
      </c>
      <c r="BI376" s="21" t="str">
        <f>IF(BH376=0,AN376,findspace($AU376,BI$10))</f>
        <v>DC</v>
      </c>
      <c r="BJ376" s="21" t="str">
        <f>IF(BI376=0,AV376,findspace($AU376,BJ$10))</f>
        <v>Guard</v>
      </c>
      <c r="BK376" s="21" t="str">
        <f>IF(BJ376=0,AW376,findspace($AU376,BK$10))</f>
        <v>Leave</v>
      </c>
      <c r="BL376" s="21" t="str">
        <f>IF(BK376=0,AX376,findspace($AU376,BL$10))</f>
        <v/>
      </c>
      <c r="BM376" s="21" t="str">
        <f>IF(BL376=0,BF376,findspace($AU376,BM$10))</f>
        <v/>
      </c>
      <c r="BN376" s="21" t="str">
        <f>IF(BM376=0,BH376,findspace($AU376,BN$10))</f>
        <v/>
      </c>
      <c r="BO376" s="21" t="str">
        <f>IF(BN376=0,BI376,findspace($AU376,BO$10))</f>
        <v/>
      </c>
      <c r="BR376" s="21" t="str">
        <f>IF($BG376=0,$AV376,findspace($AV376,BR$10))</f>
        <v>Military</v>
      </c>
      <c r="BS376" s="21" t="str">
        <f>IF($BG376=0,$AV376,findspace($AV376,BS$10))</f>
        <v>Leave</v>
      </c>
      <c r="BT376" s="21" t="str">
        <f>IF($BG376=0,$AV376,findspace($AV376,BT$10))</f>
        <v>DC</v>
      </c>
      <c r="BU376" s="21" t="str">
        <f>IF($BG376=0,$AV376,findspace($AV376,BU$10))</f>
        <v>National</v>
      </c>
      <c r="BV376" s="21" t="str">
        <f>IF($BG376=0,$AV376,findspace($AV376,BV$10))</f>
        <v>Guard</v>
      </c>
      <c r="BW376" s="21" t="str">
        <f>IF($BG376=0,$AV376,findspace($AV376,BW$10))</f>
        <v>Used</v>
      </c>
      <c r="BX376" s="21" t="str">
        <f>IF($BG376=0,$AV376,findspace($AV376,BX$10))</f>
        <v/>
      </c>
      <c r="BY376" s="21" t="str">
        <f>IF($BG376=0,$AV376,findspace($AV376,BY$10))</f>
        <v/>
      </c>
      <c r="BZ376" s="21" t="str">
        <f>IF($BG376=0,$AV376,findspace($AV376,BZ$10))</f>
        <v/>
      </c>
      <c r="CA376" s="21" t="str">
        <f>IF($BG376=0,$AV376,findspace($AV376,CA$10))</f>
        <v/>
      </c>
    </row>
    <row r="377" spans="1:79" x14ac:dyDescent="0.35">
      <c r="A377" t="s">
        <v>1837</v>
      </c>
      <c r="B377">
        <v>74</v>
      </c>
      <c r="C377" t="s">
        <v>2951</v>
      </c>
      <c r="D377" t="s">
        <v>1839</v>
      </c>
      <c r="E377" t="s">
        <v>1262</v>
      </c>
      <c r="F377" t="s">
        <v>3333</v>
      </c>
      <c r="G377" s="13">
        <v>0.94197276104003302</v>
      </c>
      <c r="I377">
        <v>12374</v>
      </c>
      <c r="J377" t="str">
        <f>K377&amp;L377</f>
        <v>IBC74Military Leave DC National Guard Used12374DFASLIMilitary DC Guard Leave</v>
      </c>
      <c r="K377" t="str">
        <f>A377&amp;B377&amp;C377</f>
        <v>IBC74Military Leave DC National Guard Used</v>
      </c>
      <c r="L377" t="str">
        <f>I377&amp;D377&amp;E377&amp;F377</f>
        <v>12374DFASLIMilitary DC Guard Leave</v>
      </c>
      <c r="M377" s="13">
        <f>G377</f>
        <v>0.94197276104003302</v>
      </c>
      <c r="N377" s="13"/>
      <c r="O377" s="19">
        <v>1036</v>
      </c>
      <c r="P377">
        <f>COUNTIF(C$11:C$2024, C377)</f>
        <v>3</v>
      </c>
      <c r="Q377">
        <f>COUNTIF(F$11:F$177, F377)</f>
        <v>0</v>
      </c>
      <c r="R377" t="b">
        <f>A377=D377</f>
        <v>0</v>
      </c>
      <c r="S377" t="b">
        <f>A377&amp;B377&amp;C377=D377&amp;E377&amp;F377</f>
        <v>0</v>
      </c>
      <c r="V377" t="str">
        <f>IF($A377=V$10, $C377, "")</f>
        <v/>
      </c>
      <c r="W377" t="str">
        <f>IF($A377=W$10, $C377, "")</f>
        <v/>
      </c>
      <c r="X377" t="str">
        <f>IF($A377=X$10, $C377, "")</f>
        <v/>
      </c>
      <c r="Y377" t="str">
        <f>IF($A377=Y$10, $C377, "")</f>
        <v>Military Leave DC National Guard Used</v>
      </c>
      <c r="Z377" t="str">
        <f>IF($A377=Z$10, $C377, "")</f>
        <v/>
      </c>
      <c r="AB377" t="str">
        <f>IF($D377=AB$10, $F377, "")</f>
        <v>Military DC Guard Leave</v>
      </c>
      <c r="AC377" t="str">
        <f>IF($D377=AC$10, $F377, "")</f>
        <v/>
      </c>
      <c r="AD377" t="str">
        <f>IF($D377=AD$10, $F377, "")</f>
        <v/>
      </c>
      <c r="AE377" t="str">
        <f>IF($D377=AE$10, $F377, "")</f>
        <v/>
      </c>
      <c r="AF377" t="str">
        <f>IF($D377=AF$10, $F377, "")</f>
        <v/>
      </c>
      <c r="AH377">
        <f>COUNTIF(AI$11:AI$2024, AI377)</f>
        <v>2</v>
      </c>
      <c r="AI377" t="str">
        <f>V377&amp;AB377&amp;W377&amp;AC377&amp;X377&amp;AD377&amp;Y377&amp;AE377&amp;Z377&amp;AF377</f>
        <v>Military DC Guard LeaveMilitary Leave DC National Guard Used</v>
      </c>
      <c r="AJ377">
        <f>IF(ROW()=11,1,IF(AK376+1=AK377,AJ376,AJ376+1))</f>
        <v>318</v>
      </c>
      <c r="AK377">
        <f>IF(AI377=AI376, AK376+1, 1)</f>
        <v>2</v>
      </c>
      <c r="AL377" s="26" t="str">
        <f>AM377&amp;AN377</f>
        <v>IBC74Military Leave DC National Guard Used12374DFASLIMilitary DC Guard Leave</v>
      </c>
      <c r="AM377" t="str">
        <f>K377</f>
        <v>IBC74Military Leave DC National Guard Used</v>
      </c>
      <c r="AN377" t="str">
        <f>L377</f>
        <v>12374DFASLIMilitary DC Guard Leave</v>
      </c>
      <c r="AO377">
        <f>COUNTIF(AM$11:AM$1107, AM377)</f>
        <v>3</v>
      </c>
      <c r="AP377">
        <f>COUNTIF(AN$11:AN$1107, AN377)</f>
        <v>3</v>
      </c>
      <c r="AQ377">
        <f>MATCH(AM377, AM$11:AM$1107, 0)</f>
        <v>324</v>
      </c>
      <c r="AR377">
        <f>MATCH(AN377, AN$11:AN$1107, 0)</f>
        <v>367</v>
      </c>
      <c r="AS377">
        <v>1036</v>
      </c>
      <c r="AU377" t="str">
        <f>C377</f>
        <v>Military Leave DC National Guard Used</v>
      </c>
      <c r="AV377" t="str">
        <f>IF(F377="", "", F377)</f>
        <v>Military DC Guard Leave</v>
      </c>
      <c r="AW377" s="13">
        <f>M377</f>
        <v>0.94197276104003302</v>
      </c>
      <c r="AX377" t="e">
        <f>VLOOKUP(AI377, UniquePairs!A$5:A$2000, 1, FALSE)</f>
        <v>#N/A</v>
      </c>
      <c r="AY377" t="str">
        <f>IFERROR(INDEX(UniquePairs!A$5:K$1000, MATCH(AL377, UniquePairs!A$5:A$1000, 0), 10), "")</f>
        <v/>
      </c>
      <c r="AZ377" s="13">
        <f>IF(AY377&lt;&gt;"", AY377, AW377)</f>
        <v>0.94197276104003302</v>
      </c>
      <c r="BA377" t="str">
        <f>IF(AZ377=0,"None",IF(AZ377&lt;0.6,"Weak",IF(AZ377&lt;0.7,"Review",IF(AZ377&lt;0.8,"Good",IF(AZ377&lt;0.9,"Very Good","Solid")))))</f>
        <v>Solid</v>
      </c>
      <c r="BB377" s="28" t="str">
        <f>IF(AJ376=AJ377, BB376, BC377)</f>
        <v>Military DC Guard Leave</v>
      </c>
      <c r="BC377" t="str">
        <f>IF(AV377="",AU377,StringMatch(AU377,AV377,TRUE))</f>
        <v>Military Leave DC Guard</v>
      </c>
      <c r="BD377" t="str">
        <f>TRIM(SUBSTITUTE(SUBSTITUTE(SUBSTITUTE(SUBSTITUTE(SUBSTITUTE(SUBSTITUTE(SUBSTITUTE(SUBSTITUTE(SUBSTITUTE(SUBSTITUTE(AU377,BR377,""),BS377,""),BT377,""),BU377,""),BV377,""),BW377,""),BX377,""),BY377,""),BZ377,""),CA377,""))</f>
        <v>National Used</v>
      </c>
      <c r="BE377" t="str">
        <f>TRIM(SUBSTITUTE(SUBSTITUTE(SUBSTITUTE(SUBSTITUTE(SUBSTITUTE(SUBSTITUTE(SUBSTITUTE(SUBSTITUTE(SUBSTITUTE(SUBSTITUTE(AV377,BH377,""),BI377,""),BJ377,""),BK377,""),BL377,""),BM377,""),BN377,""),BO377,""),BP377,""),BQ377,""))</f>
        <v/>
      </c>
      <c r="BF377" s="21">
        <f>LEN(AU377)-LEN(SUBSTITUTE(AU377," ",""))</f>
        <v>5</v>
      </c>
      <c r="BG377" s="21">
        <f>LEN(AV377)-LEN(SUBSTITUTE(AV377," ",""))</f>
        <v>3</v>
      </c>
      <c r="BH377" s="21" t="str">
        <f>IF(BF377=0,AU377,findspace($AU377,BH$10))</f>
        <v>Military</v>
      </c>
      <c r="BI377" s="21" t="str">
        <f>IF(BH377=0,AN377,findspace($AU377,BI$10))</f>
        <v>Leave</v>
      </c>
      <c r="BJ377" s="21" t="str">
        <f>IF(BI377=0,AV377,findspace($AU377,BJ$10))</f>
        <v>DC</v>
      </c>
      <c r="BK377" s="21" t="str">
        <f>IF(BJ377=0,AW377,findspace($AU377,BK$10))</f>
        <v>National</v>
      </c>
      <c r="BL377" s="21" t="str">
        <f>IF(BK377=0,AX377,findspace($AU377,BL$10))</f>
        <v>Guard</v>
      </c>
      <c r="BM377" s="21" t="str">
        <f>IF(BL377=0,BF377,findspace($AU377,BM$10))</f>
        <v>Used</v>
      </c>
      <c r="BN377" s="21" t="str">
        <f>IF(BM377=0,BH377,findspace($AU377,BN$10))</f>
        <v/>
      </c>
      <c r="BO377" s="21" t="str">
        <f>IF(BN377=0,BI377,findspace($AU377,BO$10))</f>
        <v/>
      </c>
      <c r="BR377" s="21" t="str">
        <f>IF($BG377=0,$AV377,findspace($AV377,BR$10))</f>
        <v>Military</v>
      </c>
      <c r="BS377" s="21" t="str">
        <f>IF($BG377=0,$AV377,findspace($AV377,BS$10))</f>
        <v>DC</v>
      </c>
      <c r="BT377" s="21" t="str">
        <f>IF($BG377=0,$AV377,findspace($AV377,BT$10))</f>
        <v>Guard</v>
      </c>
      <c r="BU377" s="21" t="str">
        <f>IF($BG377=0,$AV377,findspace($AV377,BU$10))</f>
        <v>Leave</v>
      </c>
      <c r="BV377" s="21" t="str">
        <f>IF($BG377=0,$AV377,findspace($AV377,BV$10))</f>
        <v/>
      </c>
      <c r="BW377" s="21" t="str">
        <f>IF($BG377=0,$AV377,findspace($AV377,BW$10))</f>
        <v/>
      </c>
      <c r="BX377" s="21" t="str">
        <f>IF($BG377=0,$AV377,findspace($AV377,BX$10))</f>
        <v/>
      </c>
      <c r="BY377" s="21" t="str">
        <f>IF($BG377=0,$AV377,findspace($AV377,BY$10))</f>
        <v/>
      </c>
      <c r="BZ377" s="21" t="str">
        <f>IF($BG377=0,$AV377,findspace($AV377,BZ$10))</f>
        <v/>
      </c>
      <c r="CA377" s="21" t="str">
        <f>IF($BG377=0,$AV377,findspace($AV377,CA$10))</f>
        <v/>
      </c>
    </row>
    <row r="378" spans="1:79" x14ac:dyDescent="0.35">
      <c r="A378" t="s">
        <v>1837</v>
      </c>
      <c r="B378" t="s">
        <v>370</v>
      </c>
      <c r="C378" t="s">
        <v>3448</v>
      </c>
      <c r="D378" t="s">
        <v>1837</v>
      </c>
      <c r="E378" t="s">
        <v>3071</v>
      </c>
      <c r="F378" t="s">
        <v>3485</v>
      </c>
      <c r="G378" s="13">
        <v>0.9419642857142857</v>
      </c>
      <c r="I378">
        <v>12374</v>
      </c>
      <c r="J378" t="str">
        <f>K378&amp;L378</f>
        <v>IBCAIFAnnual Leave Lieu Of Family Medical Leave Act Military Caregiver Used12374IBCWIFLeave Without Pay Lieu Of Family Medical Leave Act Military Caregiver Used</v>
      </c>
      <c r="K378" t="str">
        <f>A378&amp;B378&amp;C378</f>
        <v>IBCAIFAnnual Leave Lieu Of Family Medical Leave Act Military Caregiver Used</v>
      </c>
      <c r="L378" t="str">
        <f>I378&amp;D378&amp;E378&amp;F378</f>
        <v>12374IBCWIFLeave Without Pay Lieu Of Family Medical Leave Act Military Caregiver Used</v>
      </c>
      <c r="M378" s="13">
        <f>G378</f>
        <v>0.9419642857142857</v>
      </c>
      <c r="N378" s="13"/>
      <c r="O378" s="19">
        <v>95</v>
      </c>
      <c r="P378">
        <f>COUNTIF(C$11:C$2024, C378)</f>
        <v>3</v>
      </c>
      <c r="Q378">
        <f>COUNTIF(F$11:F$177, F378)</f>
        <v>0</v>
      </c>
      <c r="R378" t="b">
        <f>A378=D378</f>
        <v>1</v>
      </c>
      <c r="S378" t="b">
        <f>A378&amp;B378&amp;C378=D378&amp;E378&amp;F378</f>
        <v>0</v>
      </c>
      <c r="V378" t="str">
        <f>IF($A378=V$10, $C378, "")</f>
        <v/>
      </c>
      <c r="W378" t="str">
        <f>IF($A378=W$10, $C378, "")</f>
        <v/>
      </c>
      <c r="X378" t="str">
        <f>IF($A378=X$10, $C378, "")</f>
        <v/>
      </c>
      <c r="Y378" t="str">
        <f>IF($A378=Y$10, $C378, "")</f>
        <v>Annual Leave Lieu Of Family Medical Leave Act Military Caregiver Used</v>
      </c>
      <c r="Z378" t="str">
        <f>IF($A378=Z$10, $C378, "")</f>
        <v/>
      </c>
      <c r="AB378" t="str">
        <f>IF($D378=AB$10, $F378, "")</f>
        <v/>
      </c>
      <c r="AC378" t="str">
        <f>IF($D378=AC$10, $F378, "")</f>
        <v/>
      </c>
      <c r="AD378" t="str">
        <f>IF($D378=AD$10, $F378, "")</f>
        <v/>
      </c>
      <c r="AE378" t="str">
        <f>IF($D378=AE$10, $F378, "")</f>
        <v>Leave Without Pay Lieu Of Family Medical Leave Act Military Caregiver Used</v>
      </c>
      <c r="AF378" t="str">
        <f>IF($D378=AF$10, $F378, "")</f>
        <v/>
      </c>
      <c r="AH378">
        <f>COUNTIF(AI$11:AI$2024, AI378)</f>
        <v>1</v>
      </c>
      <c r="AI378" t="str">
        <f>V378&amp;AB378&amp;W378&amp;AC378&amp;X378&amp;AD378&amp;Y378&amp;AE378&amp;Z378&amp;AF378</f>
        <v>Annual Leave Lieu Of Family Medical Leave Act Military Caregiver UsedLeave Without Pay Lieu Of Family Medical Leave Act Military Caregiver Used</v>
      </c>
      <c r="AJ378">
        <f>IF(ROW()=11,1,IF(AK377+1=AK378,AJ377,AJ377+1))</f>
        <v>319</v>
      </c>
      <c r="AK378">
        <f>IF(AI378=AI377, AK377+1, 1)</f>
        <v>1</v>
      </c>
      <c r="AL378" s="26" t="str">
        <f>AM378&amp;AN378</f>
        <v>IBCAIFAnnual Leave Lieu Of Family Medical Leave Act Military Caregiver Used12374IBCWIFLeave Without Pay Lieu Of Family Medical Leave Act Military Caregiver Used</v>
      </c>
      <c r="AM378" t="str">
        <f>K378</f>
        <v>IBCAIFAnnual Leave Lieu Of Family Medical Leave Act Military Caregiver Used</v>
      </c>
      <c r="AN378" t="str">
        <f>L378</f>
        <v>12374IBCWIFLeave Without Pay Lieu Of Family Medical Leave Act Military Caregiver Used</v>
      </c>
      <c r="AO378">
        <f>COUNTIF(AM$11:AM$1107, AM378)</f>
        <v>3</v>
      </c>
      <c r="AP378">
        <f>COUNTIF(AN$11:AN$1107, AN378)</f>
        <v>2</v>
      </c>
      <c r="AQ378">
        <f>MATCH(AM378, AM$11:AM$1107, 0)</f>
        <v>209</v>
      </c>
      <c r="AR378">
        <f>MATCH(AN378, AN$11:AN$1107, 0)</f>
        <v>368</v>
      </c>
      <c r="AS378">
        <v>95</v>
      </c>
      <c r="AU378" t="str">
        <f>C378</f>
        <v>Annual Leave Lieu Of Family Medical Leave Act Military Caregiver Used</v>
      </c>
      <c r="AV378" t="str">
        <f>IF(F378="", "", F378)</f>
        <v>Leave Without Pay Lieu Of Family Medical Leave Act Military Caregiver Used</v>
      </c>
      <c r="AW378" s="13">
        <f>M378</f>
        <v>0.9419642857142857</v>
      </c>
      <c r="AX378" t="e">
        <f>VLOOKUP(AI378, UniquePairs!A$5:A$2000, 1, FALSE)</f>
        <v>#N/A</v>
      </c>
      <c r="AY378" t="str">
        <f>IFERROR(INDEX(UniquePairs!A$5:K$1000, MATCH(AL378, UniquePairs!A$5:A$1000, 0), 10), "")</f>
        <v/>
      </c>
      <c r="AZ378" s="13">
        <f>IF(AY378&lt;&gt;"", AY378, AW378)</f>
        <v>0.9419642857142857</v>
      </c>
      <c r="BA378" t="str">
        <f>IF(AZ378=0,"None",IF(AZ378&lt;0.6,"Weak",IF(AZ378&lt;0.7,"Review",IF(AZ378&lt;0.8,"Good",IF(AZ378&lt;0.9,"Very Good","Solid")))))</f>
        <v>Solid</v>
      </c>
      <c r="BB378" s="28" t="str">
        <f>IF(AJ377=AJ378, BB377, BC378)</f>
        <v>Leave Lieu Of Family Medical Leave Act Military Caregiver Used</v>
      </c>
      <c r="BC378" t="str">
        <f>IF(AV378="",AU378,StringMatch(AU378,AV378,TRUE))</f>
        <v>Leave Lieu Of Family Medical Leave Act Military Caregiver Used</v>
      </c>
      <c r="BD378" t="str">
        <f>TRIM(SUBSTITUTE(SUBSTITUTE(SUBSTITUTE(SUBSTITUTE(SUBSTITUTE(SUBSTITUTE(SUBSTITUTE(SUBSTITUTE(SUBSTITUTE(SUBSTITUTE(AU378,BR378,""),BS378,""),BT378,""),BU378,""),BV378,""),BW378,""),BX378,""),BY378,""),BZ378,""),CA378,""))</f>
        <v>Annual Caregiver Used</v>
      </c>
      <c r="BE378" t="str">
        <f>TRIM(SUBSTITUTE(SUBSTITUTE(SUBSTITUTE(SUBSTITUTE(SUBSTITUTE(SUBSTITUTE(SUBSTITUTE(SUBSTITUTE(SUBSTITUTE(SUBSTITUTE(AV378,BH378,""),BI378,""),BJ378,""),BK378,""),BL378,""),BM378,""),BN378,""),BO378,""),BP378,""),BQ378,""))</f>
        <v>Without Pay Military Caregiver Used</v>
      </c>
      <c r="BF378" s="21">
        <f>LEN(AU378)-LEN(SUBSTITUTE(AU378," ",""))</f>
        <v>10</v>
      </c>
      <c r="BG378" s="21">
        <f>LEN(AV378)-LEN(SUBSTITUTE(AV378," ",""))</f>
        <v>11</v>
      </c>
      <c r="BH378" s="21" t="str">
        <f>IF(BF378=0,AU378,findspace($AU378,BH$10))</f>
        <v>Annual</v>
      </c>
      <c r="BI378" s="21" t="str">
        <f>IF(BH378=0,AN378,findspace($AU378,BI$10))</f>
        <v>Leave</v>
      </c>
      <c r="BJ378" s="21" t="str">
        <f>IF(BI378=0,AV378,findspace($AU378,BJ$10))</f>
        <v>Lieu</v>
      </c>
      <c r="BK378" s="21" t="str">
        <f>IF(BJ378=0,AW378,findspace($AU378,BK$10))</f>
        <v>Of</v>
      </c>
      <c r="BL378" s="21" t="str">
        <f>IF(BK378=0,AX378,findspace($AU378,BL$10))</f>
        <v>Family</v>
      </c>
      <c r="BM378" s="21" t="str">
        <f>IF(BL378=0,BF378,findspace($AU378,BM$10))</f>
        <v>Medical</v>
      </c>
      <c r="BN378" s="21" t="str">
        <f>IF(BM378=0,BH378,findspace($AU378,BN$10))</f>
        <v>Leave</v>
      </c>
      <c r="BO378" s="21" t="str">
        <f>IF(BN378=0,BI378,findspace($AU378,BO$10))</f>
        <v>Act</v>
      </c>
      <c r="BR378" s="21" t="str">
        <f>IF($BG378=0,$AV378,findspace($AV378,BR$10))</f>
        <v>Leave</v>
      </c>
      <c r="BS378" s="21" t="str">
        <f>IF($BG378=0,$AV378,findspace($AV378,BS$10))</f>
        <v>Without</v>
      </c>
      <c r="BT378" s="21" t="str">
        <f>IF($BG378=0,$AV378,findspace($AV378,BT$10))</f>
        <v>Pay</v>
      </c>
      <c r="BU378" s="21" t="str">
        <f>IF($BG378=0,$AV378,findspace($AV378,BU$10))</f>
        <v>Lieu</v>
      </c>
      <c r="BV378" s="21" t="str">
        <f>IF($BG378=0,$AV378,findspace($AV378,BV$10))</f>
        <v>Of</v>
      </c>
      <c r="BW378" s="21" t="str">
        <f>IF($BG378=0,$AV378,findspace($AV378,BW$10))</f>
        <v>Family</v>
      </c>
      <c r="BX378" s="21" t="str">
        <f>IF($BG378=0,$AV378,findspace($AV378,BX$10))</f>
        <v>Medical</v>
      </c>
      <c r="BY378" s="21" t="str">
        <f>IF($BG378=0,$AV378,findspace($AV378,BY$10))</f>
        <v>Leave</v>
      </c>
      <c r="BZ378" s="21" t="str">
        <f>IF($BG378=0,$AV378,findspace($AV378,BZ$10))</f>
        <v>Act</v>
      </c>
      <c r="CA378" s="21" t="str">
        <f>IF($BG378=0,$AV378,findspace($AV378,CA$10))</f>
        <v>Military</v>
      </c>
    </row>
    <row r="379" spans="1:79" x14ac:dyDescent="0.35">
      <c r="A379" t="s">
        <v>1837</v>
      </c>
      <c r="B379" t="s">
        <v>476</v>
      </c>
      <c r="C379" t="s">
        <v>3472</v>
      </c>
      <c r="D379" t="s">
        <v>1837</v>
      </c>
      <c r="E379" t="s">
        <v>3071</v>
      </c>
      <c r="F379" t="s">
        <v>3485</v>
      </c>
      <c r="G379" s="13">
        <v>0.9419642857142857</v>
      </c>
      <c r="I379">
        <v>12374</v>
      </c>
      <c r="J379" t="str">
        <f>K379&amp;L379</f>
        <v>IBCSIFSick Leave Lieu Of Family Medical Leave Act Military Caregiver Used12374IBCWIFLeave Without Pay Lieu Of Family Medical Leave Act Military Caregiver Used</v>
      </c>
      <c r="K379" t="str">
        <f>A379&amp;B379&amp;C379</f>
        <v>IBCSIFSick Leave Lieu Of Family Medical Leave Act Military Caregiver Used</v>
      </c>
      <c r="L379" t="str">
        <f>I379&amp;D379&amp;E379&amp;F379</f>
        <v>12374IBCWIFLeave Without Pay Lieu Of Family Medical Leave Act Military Caregiver Used</v>
      </c>
      <c r="M379" s="13">
        <f>G379</f>
        <v>0.9419642857142857</v>
      </c>
      <c r="N379" s="13"/>
      <c r="O379" s="19">
        <v>868</v>
      </c>
      <c r="P379">
        <f>COUNTIF(C$11:C$2024, C379)</f>
        <v>3</v>
      </c>
      <c r="Q379">
        <f>COUNTIF(F$11:F$177, F379)</f>
        <v>0</v>
      </c>
      <c r="R379" t="b">
        <f>A379=D379</f>
        <v>1</v>
      </c>
      <c r="S379" t="b">
        <f>A379&amp;B379&amp;C379=D379&amp;E379&amp;F379</f>
        <v>0</v>
      </c>
      <c r="V379" t="str">
        <f>IF($A379=V$10, $C379, "")</f>
        <v/>
      </c>
      <c r="W379" t="str">
        <f>IF($A379=W$10, $C379, "")</f>
        <v/>
      </c>
      <c r="X379" t="str">
        <f>IF($A379=X$10, $C379, "")</f>
        <v/>
      </c>
      <c r="Y379" t="str">
        <f>IF($A379=Y$10, $C379, "")</f>
        <v>Sick Leave Lieu Of Family Medical Leave Act Military Caregiver Used</v>
      </c>
      <c r="Z379" t="str">
        <f>IF($A379=Z$10, $C379, "")</f>
        <v/>
      </c>
      <c r="AB379" t="str">
        <f>IF($D379=AB$10, $F379, "")</f>
        <v/>
      </c>
      <c r="AC379" t="str">
        <f>IF($D379=AC$10, $F379, "")</f>
        <v/>
      </c>
      <c r="AD379" t="str">
        <f>IF($D379=AD$10, $F379, "")</f>
        <v/>
      </c>
      <c r="AE379" t="str">
        <f>IF($D379=AE$10, $F379, "")</f>
        <v>Leave Without Pay Lieu Of Family Medical Leave Act Military Caregiver Used</v>
      </c>
      <c r="AF379" t="str">
        <f>IF($D379=AF$10, $F379, "")</f>
        <v/>
      </c>
      <c r="AH379">
        <f>COUNTIF(AI$11:AI$2024, AI379)</f>
        <v>1</v>
      </c>
      <c r="AI379" t="str">
        <f>V379&amp;AB379&amp;W379&amp;AC379&amp;X379&amp;AD379&amp;Y379&amp;AE379&amp;Z379&amp;AF379</f>
        <v>Sick Leave Lieu Of Family Medical Leave Act Military Caregiver UsedLeave Without Pay Lieu Of Family Medical Leave Act Military Caregiver Used</v>
      </c>
      <c r="AJ379">
        <f>IF(ROW()=11,1,IF(AK378+1=AK379,AJ378,AJ378+1))</f>
        <v>320</v>
      </c>
      <c r="AK379">
        <f>IF(AI379=AI378, AK378+1, 1)</f>
        <v>1</v>
      </c>
      <c r="AL379" s="26" t="str">
        <f>AM379&amp;AN379</f>
        <v>IBCSIFSick Leave Lieu Of Family Medical Leave Act Military Caregiver Used12374IBCWIFLeave Without Pay Lieu Of Family Medical Leave Act Military Caregiver Used</v>
      </c>
      <c r="AM379" t="str">
        <f>K379</f>
        <v>IBCSIFSick Leave Lieu Of Family Medical Leave Act Military Caregiver Used</v>
      </c>
      <c r="AN379" t="str">
        <f>L379</f>
        <v>12374IBCWIFLeave Without Pay Lieu Of Family Medical Leave Act Military Caregiver Used</v>
      </c>
      <c r="AO379">
        <f>COUNTIF(AM$11:AM$1107, AM379)</f>
        <v>3</v>
      </c>
      <c r="AP379">
        <f>COUNTIF(AN$11:AN$1107, AN379)</f>
        <v>2</v>
      </c>
      <c r="AQ379">
        <f>MATCH(AM379, AM$11:AM$1107, 0)</f>
        <v>211</v>
      </c>
      <c r="AR379">
        <f>MATCH(AN379, AN$11:AN$1107, 0)</f>
        <v>368</v>
      </c>
      <c r="AS379">
        <v>868</v>
      </c>
      <c r="AU379" t="str">
        <f>C379</f>
        <v>Sick Leave Lieu Of Family Medical Leave Act Military Caregiver Used</v>
      </c>
      <c r="AV379" t="str">
        <f>IF(F379="", "", F379)</f>
        <v>Leave Without Pay Lieu Of Family Medical Leave Act Military Caregiver Used</v>
      </c>
      <c r="AW379" s="13">
        <f>M379</f>
        <v>0.9419642857142857</v>
      </c>
      <c r="AX379" t="e">
        <f>VLOOKUP(AI379, UniquePairs!A$5:A$2000, 1, FALSE)</f>
        <v>#N/A</v>
      </c>
      <c r="AY379" t="str">
        <f>IFERROR(INDEX(UniquePairs!A$5:K$1000, MATCH(AL379, UniquePairs!A$5:A$1000, 0), 10), "")</f>
        <v/>
      </c>
      <c r="AZ379" s="13">
        <f>IF(AY379&lt;&gt;"", AY379, AW379)</f>
        <v>0.9419642857142857</v>
      </c>
      <c r="BA379" t="str">
        <f>IF(AZ379=0,"None",IF(AZ379&lt;0.6,"Weak",IF(AZ379&lt;0.7,"Review",IF(AZ379&lt;0.8,"Good",IF(AZ379&lt;0.9,"Very Good","Solid")))))</f>
        <v>Solid</v>
      </c>
      <c r="BB379" s="28" t="str">
        <f>IF(AJ378=AJ379, BB378, BC379)</f>
        <v>Leave Lieu Of Family Medical Leave Act Military Caregiver Used</v>
      </c>
      <c r="BC379" t="str">
        <f>IF(AV379="",AU379,StringMatch(AU379,AV379,TRUE))</f>
        <v>Leave Lieu Of Family Medical Leave Act Military Caregiver Used</v>
      </c>
      <c r="BD379" t="str">
        <f>TRIM(SUBSTITUTE(SUBSTITUTE(SUBSTITUTE(SUBSTITUTE(SUBSTITUTE(SUBSTITUTE(SUBSTITUTE(SUBSTITUTE(SUBSTITUTE(SUBSTITUTE(AU379,BR379,""),BS379,""),BT379,""),BU379,""),BV379,""),BW379,""),BX379,""),BY379,""),BZ379,""),CA379,""))</f>
        <v>Sick Caregiver Used</v>
      </c>
      <c r="BE379" t="str">
        <f>TRIM(SUBSTITUTE(SUBSTITUTE(SUBSTITUTE(SUBSTITUTE(SUBSTITUTE(SUBSTITUTE(SUBSTITUTE(SUBSTITUTE(SUBSTITUTE(SUBSTITUTE(AV379,BH379,""),BI379,""),BJ379,""),BK379,""),BL379,""),BM379,""),BN379,""),BO379,""),BP379,""),BQ379,""))</f>
        <v>Without Pay Military Caregiver Used</v>
      </c>
      <c r="BF379" s="21">
        <f>LEN(AU379)-LEN(SUBSTITUTE(AU379," ",""))</f>
        <v>10</v>
      </c>
      <c r="BG379" s="21">
        <f>LEN(AV379)-LEN(SUBSTITUTE(AV379," ",""))</f>
        <v>11</v>
      </c>
      <c r="BH379" s="21" t="str">
        <f>IF(BF379=0,AU379,findspace($AU379,BH$10))</f>
        <v>Sick</v>
      </c>
      <c r="BI379" s="21" t="str">
        <f>IF(BH379=0,AN379,findspace($AU379,BI$10))</f>
        <v>Leave</v>
      </c>
      <c r="BJ379" s="21" t="str">
        <f>IF(BI379=0,AV379,findspace($AU379,BJ$10))</f>
        <v>Lieu</v>
      </c>
      <c r="BK379" s="21" t="str">
        <f>IF(BJ379=0,AW379,findspace($AU379,BK$10))</f>
        <v>Of</v>
      </c>
      <c r="BL379" s="21" t="str">
        <f>IF(BK379=0,AX379,findspace($AU379,BL$10))</f>
        <v>Family</v>
      </c>
      <c r="BM379" s="21" t="str">
        <f>IF(BL379=0,BF379,findspace($AU379,BM$10))</f>
        <v>Medical</v>
      </c>
      <c r="BN379" s="21" t="str">
        <f>IF(BM379=0,BH379,findspace($AU379,BN$10))</f>
        <v>Leave</v>
      </c>
      <c r="BO379" s="21" t="str">
        <f>IF(BN379=0,BI379,findspace($AU379,BO$10))</f>
        <v>Act</v>
      </c>
      <c r="BR379" s="21" t="str">
        <f>IF($BG379=0,$AV379,findspace($AV379,BR$10))</f>
        <v>Leave</v>
      </c>
      <c r="BS379" s="21" t="str">
        <f>IF($BG379=0,$AV379,findspace($AV379,BS$10))</f>
        <v>Without</v>
      </c>
      <c r="BT379" s="21" t="str">
        <f>IF($BG379=0,$AV379,findspace($AV379,BT$10))</f>
        <v>Pay</v>
      </c>
      <c r="BU379" s="21" t="str">
        <f>IF($BG379=0,$AV379,findspace($AV379,BU$10))</f>
        <v>Lieu</v>
      </c>
      <c r="BV379" s="21" t="str">
        <f>IF($BG379=0,$AV379,findspace($AV379,BV$10))</f>
        <v>Of</v>
      </c>
      <c r="BW379" s="21" t="str">
        <f>IF($BG379=0,$AV379,findspace($AV379,BW$10))</f>
        <v>Family</v>
      </c>
      <c r="BX379" s="21" t="str">
        <f>IF($BG379=0,$AV379,findspace($AV379,BX$10))</f>
        <v>Medical</v>
      </c>
      <c r="BY379" s="21" t="str">
        <f>IF($BG379=0,$AV379,findspace($AV379,BY$10))</f>
        <v>Leave</v>
      </c>
      <c r="BZ379" s="21" t="str">
        <f>IF($BG379=0,$AV379,findspace($AV379,BZ$10))</f>
        <v>Act</v>
      </c>
      <c r="CA379" s="21" t="str">
        <f>IF($BG379=0,$AV379,findspace($AV379,CA$10))</f>
        <v>Military</v>
      </c>
    </row>
    <row r="380" spans="1:79" x14ac:dyDescent="0.35">
      <c r="A380" t="s">
        <v>1836</v>
      </c>
      <c r="B380">
        <v>31</v>
      </c>
      <c r="C380" t="s">
        <v>2732</v>
      </c>
      <c r="D380" t="s">
        <v>1836</v>
      </c>
      <c r="E380">
        <v>32</v>
      </c>
      <c r="F380" t="s">
        <v>2735</v>
      </c>
      <c r="G380" s="13">
        <v>0.94166666666666665</v>
      </c>
      <c r="I380">
        <v>12374</v>
      </c>
      <c r="J380" t="str">
        <f>K380&amp;L380</f>
        <v>GSA31Federal Disaster Relief12374GSA32Federal Disaster Relief FEMA</v>
      </c>
      <c r="K380" t="str">
        <f>A380&amp;B380&amp;C380</f>
        <v>GSA31Federal Disaster Relief</v>
      </c>
      <c r="L380" t="str">
        <f>I380&amp;D380&amp;E380&amp;F380</f>
        <v>12374GSA32Federal Disaster Relief FEMA</v>
      </c>
      <c r="M380" s="13">
        <f>G380</f>
        <v>0.94166666666666665</v>
      </c>
      <c r="N380" s="13"/>
      <c r="O380" s="19">
        <v>503</v>
      </c>
      <c r="P380">
        <f>COUNTIF(C$11:C$2024, C380)</f>
        <v>1</v>
      </c>
      <c r="Q380">
        <f>COUNTIF(F$11:F$177, F380)</f>
        <v>0</v>
      </c>
      <c r="R380" t="b">
        <f>A380=D380</f>
        <v>1</v>
      </c>
      <c r="S380" t="b">
        <f>A380&amp;B380&amp;C380=D380&amp;E380&amp;F380</f>
        <v>0</v>
      </c>
      <c r="V380" t="str">
        <f>IF($A380=V$10, $C380, "")</f>
        <v/>
      </c>
      <c r="W380" t="str">
        <f>IF($A380=W$10, $C380, "")</f>
        <v>Federal Disaster Relief</v>
      </c>
      <c r="X380" t="str">
        <f>IF($A380=X$10, $C380, "")</f>
        <v/>
      </c>
      <c r="Y380" t="str">
        <f>IF($A380=Y$10, $C380, "")</f>
        <v/>
      </c>
      <c r="Z380" t="str">
        <f>IF($A380=Z$10, $C380, "")</f>
        <v/>
      </c>
      <c r="AB380" t="str">
        <f>IF($D380=AB$10, $F380, "")</f>
        <v/>
      </c>
      <c r="AC380" t="str">
        <f>IF($D380=AC$10, $F380, "")</f>
        <v>Federal Disaster Relief FEMA</v>
      </c>
      <c r="AD380" t="str">
        <f>IF($D380=AD$10, $F380, "")</f>
        <v/>
      </c>
      <c r="AE380" t="str">
        <f>IF($D380=AE$10, $F380, "")</f>
        <v/>
      </c>
      <c r="AF380" t="str">
        <f>IF($D380=AF$10, $F380, "")</f>
        <v/>
      </c>
      <c r="AH380">
        <f>COUNTIF(AI$11:AI$2024, AI380)</f>
        <v>1</v>
      </c>
      <c r="AI380" t="str">
        <f>V380&amp;AB380&amp;W380&amp;AC380&amp;X380&amp;AD380&amp;Y380&amp;AE380&amp;Z380&amp;AF380</f>
        <v>Federal Disaster ReliefFederal Disaster Relief FEMA</v>
      </c>
      <c r="AJ380">
        <f>IF(ROW()=11,1,IF(AK379+1=AK380,AJ379,AJ379+1))</f>
        <v>321</v>
      </c>
      <c r="AK380">
        <f>IF(AI380=AI379, AK379+1, 1)</f>
        <v>1</v>
      </c>
      <c r="AL380" s="26" t="str">
        <f>AM380&amp;AN380</f>
        <v>GSA31Federal Disaster Relief12374GSA32Federal Disaster Relief FEMA</v>
      </c>
      <c r="AM380" t="str">
        <f>K380</f>
        <v>GSA31Federal Disaster Relief</v>
      </c>
      <c r="AN380" t="str">
        <f>L380</f>
        <v>12374GSA32Federal Disaster Relief FEMA</v>
      </c>
      <c r="AO380">
        <f>COUNTIF(AM$11:AM$1107, AM380)</f>
        <v>1</v>
      </c>
      <c r="AP380">
        <f>COUNTIF(AN$11:AN$1107, AN380)</f>
        <v>1</v>
      </c>
      <c r="AQ380">
        <f>MATCH(AM380, AM$11:AM$1107, 0)</f>
        <v>370</v>
      </c>
      <c r="AR380">
        <f>MATCH(AN380, AN$11:AN$1107, 0)</f>
        <v>370</v>
      </c>
      <c r="AS380">
        <v>503</v>
      </c>
      <c r="AU380" t="str">
        <f>C380</f>
        <v>Federal Disaster Relief</v>
      </c>
      <c r="AV380" t="str">
        <f>IF(F380="", "", F380)</f>
        <v>Federal Disaster Relief FEMA</v>
      </c>
      <c r="AW380" s="13">
        <f>M380</f>
        <v>0.94166666666666665</v>
      </c>
      <c r="AX380" t="e">
        <f>VLOOKUP(AI380, UniquePairs!A$5:A$2000, 1, FALSE)</f>
        <v>#N/A</v>
      </c>
      <c r="AY380" t="str">
        <f>IFERROR(INDEX(UniquePairs!A$5:K$1000, MATCH(AL380, UniquePairs!A$5:A$1000, 0), 10), "")</f>
        <v/>
      </c>
      <c r="AZ380" s="13">
        <f>IF(AY380&lt;&gt;"", AY380, AW380)</f>
        <v>0.94166666666666665</v>
      </c>
      <c r="BA380" t="str">
        <f>IF(AZ380=0,"None",IF(AZ380&lt;0.6,"Weak",IF(AZ380&lt;0.7,"Review",IF(AZ380&lt;0.8,"Good",IF(AZ380&lt;0.9,"Very Good","Solid")))))</f>
        <v>Solid</v>
      </c>
      <c r="BB380" s="28" t="str">
        <f>IF(AJ379=AJ380, BB379, BC380)</f>
        <v>Federal Disaster Relief</v>
      </c>
      <c r="BC380" t="str">
        <f>IF(AV380="",AU380,StringMatch(AU380,AV380,TRUE))</f>
        <v>Federal Disaster Relief</v>
      </c>
      <c r="BD380" t="str">
        <f>TRIM(SUBSTITUTE(SUBSTITUTE(SUBSTITUTE(SUBSTITUTE(SUBSTITUTE(SUBSTITUTE(SUBSTITUTE(SUBSTITUTE(SUBSTITUTE(SUBSTITUTE(AU380,BR380,""),BS380,""),BT380,""),BU380,""),BV380,""),BW380,""),BX380,""),BY380,""),BZ380,""),CA380,""))</f>
        <v/>
      </c>
      <c r="BE380" t="str">
        <f>TRIM(SUBSTITUTE(SUBSTITUTE(SUBSTITUTE(SUBSTITUTE(SUBSTITUTE(SUBSTITUTE(SUBSTITUTE(SUBSTITUTE(SUBSTITUTE(SUBSTITUTE(AV380,BH380,""),BI380,""),BJ380,""),BK380,""),BL380,""),BM380,""),BN380,""),BO380,""),BP380,""),BQ380,""))</f>
        <v>FEMA</v>
      </c>
      <c r="BF380" s="21">
        <f>LEN(AU380)-LEN(SUBSTITUTE(AU380," ",""))</f>
        <v>2</v>
      </c>
      <c r="BG380" s="21">
        <f>LEN(AV380)-LEN(SUBSTITUTE(AV380," ",""))</f>
        <v>3</v>
      </c>
      <c r="BH380" s="21" t="str">
        <f>IF(BF380=0,AU380,findspace($AU380,BH$10))</f>
        <v>Federal</v>
      </c>
      <c r="BI380" s="21" t="str">
        <f>IF(BH380=0,AN380,findspace($AU380,BI$10))</f>
        <v>Disaster</v>
      </c>
      <c r="BJ380" s="21" t="str">
        <f>IF(BI380=0,AV380,findspace($AU380,BJ$10))</f>
        <v>Relief</v>
      </c>
      <c r="BK380" s="21" t="str">
        <f>IF(BJ380=0,AW380,findspace($AU380,BK$10))</f>
        <v/>
      </c>
      <c r="BL380" s="21" t="str">
        <f>IF(BK380=0,AX380,findspace($AU380,BL$10))</f>
        <v/>
      </c>
      <c r="BM380" s="21" t="str">
        <f>IF(BL380=0,BF380,findspace($AU380,BM$10))</f>
        <v/>
      </c>
      <c r="BN380" s="21" t="str">
        <f>IF(BM380=0,BH380,findspace($AU380,BN$10))</f>
        <v/>
      </c>
      <c r="BO380" s="21" t="str">
        <f>IF(BN380=0,BI380,findspace($AU380,BO$10))</f>
        <v/>
      </c>
      <c r="BR380" s="21" t="str">
        <f>IF($BG380=0,$AV380,findspace($AV380,BR$10))</f>
        <v>Federal</v>
      </c>
      <c r="BS380" s="21" t="str">
        <f>IF($BG380=0,$AV380,findspace($AV380,BS$10))</f>
        <v>Disaster</v>
      </c>
      <c r="BT380" s="21" t="str">
        <f>IF($BG380=0,$AV380,findspace($AV380,BT$10))</f>
        <v>Relief</v>
      </c>
      <c r="BU380" s="21" t="str">
        <f>IF($BG380=0,$AV380,findspace($AV380,BU$10))</f>
        <v>FEMA</v>
      </c>
      <c r="BV380" s="21" t="str">
        <f>IF($BG380=0,$AV380,findspace($AV380,BV$10))</f>
        <v/>
      </c>
      <c r="BW380" s="21" t="str">
        <f>IF($BG380=0,$AV380,findspace($AV380,BW$10))</f>
        <v/>
      </c>
      <c r="BX380" s="21" t="str">
        <f>IF($BG380=0,$AV380,findspace($AV380,BX$10))</f>
        <v/>
      </c>
      <c r="BY380" s="21" t="str">
        <f>IF($BG380=0,$AV380,findspace($AV380,BY$10))</f>
        <v/>
      </c>
      <c r="BZ380" s="21" t="str">
        <f>IF($BG380=0,$AV380,findspace($AV380,BZ$10))</f>
        <v/>
      </c>
      <c r="CA380" s="21" t="str">
        <f>IF($BG380=0,$AV380,findspace($AV380,CA$10))</f>
        <v/>
      </c>
    </row>
    <row r="381" spans="1:79" x14ac:dyDescent="0.35">
      <c r="A381" t="s">
        <v>1836</v>
      </c>
      <c r="B381">
        <v>32</v>
      </c>
      <c r="C381" t="s">
        <v>2735</v>
      </c>
      <c r="D381" t="s">
        <v>1836</v>
      </c>
      <c r="E381">
        <v>31</v>
      </c>
      <c r="F381" t="s">
        <v>2732</v>
      </c>
      <c r="G381" s="13">
        <v>0.94166666666666665</v>
      </c>
      <c r="I381">
        <v>12374</v>
      </c>
      <c r="J381" t="str">
        <f>K381&amp;L381</f>
        <v>GSA32Federal Disaster Relief FEMA12374GSA31Federal Disaster Relief</v>
      </c>
      <c r="K381" t="str">
        <f>A381&amp;B381&amp;C381</f>
        <v>GSA32Federal Disaster Relief FEMA</v>
      </c>
      <c r="L381" t="str">
        <f>I381&amp;D381&amp;E381&amp;F381</f>
        <v>12374GSA31Federal Disaster Relief</v>
      </c>
      <c r="M381" s="13">
        <f>G381</f>
        <v>0.94166666666666665</v>
      </c>
      <c r="N381" s="13"/>
      <c r="O381" s="19">
        <v>526</v>
      </c>
      <c r="P381">
        <f>COUNTIF(C$11:C$2024, C381)</f>
        <v>3</v>
      </c>
      <c r="Q381">
        <f>COUNTIF(F$11:F$177, F381)</f>
        <v>0</v>
      </c>
      <c r="R381" t="b">
        <f>A381=D381</f>
        <v>1</v>
      </c>
      <c r="S381" t="b">
        <f>A381&amp;B381&amp;C381=D381&amp;E381&amp;F381</f>
        <v>0</v>
      </c>
      <c r="V381" t="str">
        <f>IF($A381=V$10, $C381, "")</f>
        <v/>
      </c>
      <c r="W381" t="str">
        <f>IF($A381=W$10, $C381, "")</f>
        <v>Federal Disaster Relief FEMA</v>
      </c>
      <c r="X381" t="str">
        <f>IF($A381=X$10, $C381, "")</f>
        <v/>
      </c>
      <c r="Y381" t="str">
        <f>IF($A381=Y$10, $C381, "")</f>
        <v/>
      </c>
      <c r="Z381" t="str">
        <f>IF($A381=Z$10, $C381, "")</f>
        <v/>
      </c>
      <c r="AB381" t="str">
        <f>IF($D381=AB$10, $F381, "")</f>
        <v/>
      </c>
      <c r="AC381" t="str">
        <f>IF($D381=AC$10, $F381, "")</f>
        <v>Federal Disaster Relief</v>
      </c>
      <c r="AD381" t="str">
        <f>IF($D381=AD$10, $F381, "")</f>
        <v/>
      </c>
      <c r="AE381" t="str">
        <f>IF($D381=AE$10, $F381, "")</f>
        <v/>
      </c>
      <c r="AF381" t="str">
        <f>IF($D381=AF$10, $F381, "")</f>
        <v/>
      </c>
      <c r="AH381">
        <f>COUNTIF(AI$11:AI$2024, AI381)</f>
        <v>1</v>
      </c>
      <c r="AI381" t="str">
        <f>V381&amp;AB381&amp;W381&amp;AC381&amp;X381&amp;AD381&amp;Y381&amp;AE381&amp;Z381&amp;AF381</f>
        <v>Federal Disaster Relief FEMAFederal Disaster Relief</v>
      </c>
      <c r="AJ381">
        <f>IF(ROW()=11,1,IF(AK380+1=AK381,AJ380,AJ380+1))</f>
        <v>322</v>
      </c>
      <c r="AK381">
        <f>IF(AI381=AI380, AK380+1, 1)</f>
        <v>1</v>
      </c>
      <c r="AL381" s="26" t="str">
        <f>AM381&amp;AN381</f>
        <v>GSA32Federal Disaster Relief FEMA12374GSA31Federal Disaster Relief</v>
      </c>
      <c r="AM381" t="str">
        <f>K381</f>
        <v>GSA32Federal Disaster Relief FEMA</v>
      </c>
      <c r="AN381" t="str">
        <f>L381</f>
        <v>12374GSA31Federal Disaster Relief</v>
      </c>
      <c r="AO381">
        <f>COUNTIF(AM$11:AM$1107, AM381)</f>
        <v>3</v>
      </c>
      <c r="AP381">
        <f>COUNTIF(AN$11:AN$1107, AN381)</f>
        <v>1</v>
      </c>
      <c r="AQ381">
        <f>MATCH(AM381, AM$11:AM$1107, 0)</f>
        <v>371</v>
      </c>
      <c r="AR381">
        <f>MATCH(AN381, AN$11:AN$1107, 0)</f>
        <v>371</v>
      </c>
      <c r="AS381">
        <v>526</v>
      </c>
      <c r="AU381" t="str">
        <f>C381</f>
        <v>Federal Disaster Relief FEMA</v>
      </c>
      <c r="AV381" t="str">
        <f>IF(F381="", "", F381)</f>
        <v>Federal Disaster Relief</v>
      </c>
      <c r="AW381" s="13">
        <f>M381</f>
        <v>0.94166666666666665</v>
      </c>
      <c r="AX381" t="e">
        <f>VLOOKUP(AI381, UniquePairs!A$5:A$2000, 1, FALSE)</f>
        <v>#N/A</v>
      </c>
      <c r="AY381" t="str">
        <f>IFERROR(INDEX(UniquePairs!A$5:K$1000, MATCH(AL381, UniquePairs!A$5:A$1000, 0), 10), "")</f>
        <v/>
      </c>
      <c r="AZ381" s="13">
        <f>IF(AY381&lt;&gt;"", AY381, AW381)</f>
        <v>0.94166666666666665</v>
      </c>
      <c r="BA381" t="str">
        <f>IF(AZ381=0,"None",IF(AZ381&lt;0.6,"Weak",IF(AZ381&lt;0.7,"Review",IF(AZ381&lt;0.8,"Good",IF(AZ381&lt;0.9,"Very Good","Solid")))))</f>
        <v>Solid</v>
      </c>
      <c r="BB381" s="28" t="str">
        <f>IF(AJ380=AJ381, BB380, BC381)</f>
        <v>Federal Disaster Relief</v>
      </c>
      <c r="BC381" t="str">
        <f>IF(AV381="",AU381,StringMatch(AU381,AV381,TRUE))</f>
        <v>Federal Disaster Relief</v>
      </c>
      <c r="BD381" t="str">
        <f>TRIM(SUBSTITUTE(SUBSTITUTE(SUBSTITUTE(SUBSTITUTE(SUBSTITUTE(SUBSTITUTE(SUBSTITUTE(SUBSTITUTE(SUBSTITUTE(SUBSTITUTE(AU381,BR381,""),BS381,""),BT381,""),BU381,""),BV381,""),BW381,""),BX381,""),BY381,""),BZ381,""),CA381,""))</f>
        <v>FEMA</v>
      </c>
      <c r="BE381" t="str">
        <f>TRIM(SUBSTITUTE(SUBSTITUTE(SUBSTITUTE(SUBSTITUTE(SUBSTITUTE(SUBSTITUTE(SUBSTITUTE(SUBSTITUTE(SUBSTITUTE(SUBSTITUTE(AV381,BH381,""),BI381,""),BJ381,""),BK381,""),BL381,""),BM381,""),BN381,""),BO381,""),BP381,""),BQ381,""))</f>
        <v/>
      </c>
      <c r="BF381" s="21">
        <f>LEN(AU381)-LEN(SUBSTITUTE(AU381," ",""))</f>
        <v>3</v>
      </c>
      <c r="BG381" s="21">
        <f>LEN(AV381)-LEN(SUBSTITUTE(AV381," ",""))</f>
        <v>2</v>
      </c>
      <c r="BH381" s="21" t="str">
        <f>IF(BF381=0,AU381,findspace($AU381,BH$10))</f>
        <v>Federal</v>
      </c>
      <c r="BI381" s="21" t="str">
        <f>IF(BH381=0,AN381,findspace($AU381,BI$10))</f>
        <v>Disaster</v>
      </c>
      <c r="BJ381" s="21" t="str">
        <f>IF(BI381=0,AV381,findspace($AU381,BJ$10))</f>
        <v>Relief</v>
      </c>
      <c r="BK381" s="21" t="str">
        <f>IF(BJ381=0,AW381,findspace($AU381,BK$10))</f>
        <v>FEMA</v>
      </c>
      <c r="BL381" s="21" t="str">
        <f>IF(BK381=0,AX381,findspace($AU381,BL$10))</f>
        <v/>
      </c>
      <c r="BM381" s="21" t="str">
        <f>IF(BL381=0,BF381,findspace($AU381,BM$10))</f>
        <v/>
      </c>
      <c r="BN381" s="21" t="str">
        <f>IF(BM381=0,BH381,findspace($AU381,BN$10))</f>
        <v/>
      </c>
      <c r="BO381" s="21" t="str">
        <f>IF(BN381=0,BI381,findspace($AU381,BO$10))</f>
        <v/>
      </c>
      <c r="BR381" s="21" t="str">
        <f>IF($BG381=0,$AV381,findspace($AV381,BR$10))</f>
        <v>Federal</v>
      </c>
      <c r="BS381" s="21" t="str">
        <f>IF($BG381=0,$AV381,findspace($AV381,BS$10))</f>
        <v>Disaster</v>
      </c>
      <c r="BT381" s="21" t="str">
        <f>IF($BG381=0,$AV381,findspace($AV381,BT$10))</f>
        <v>Relief</v>
      </c>
      <c r="BU381" s="21" t="str">
        <f>IF($BG381=0,$AV381,findspace($AV381,BU$10))</f>
        <v/>
      </c>
      <c r="BV381" s="21" t="str">
        <f>IF($BG381=0,$AV381,findspace($AV381,BV$10))</f>
        <v/>
      </c>
      <c r="BW381" s="21" t="str">
        <f>IF($BG381=0,$AV381,findspace($AV381,BW$10))</f>
        <v/>
      </c>
      <c r="BX381" s="21" t="str">
        <f>IF($BG381=0,$AV381,findspace($AV381,BX$10))</f>
        <v/>
      </c>
      <c r="BY381" s="21" t="str">
        <f>IF($BG381=0,$AV381,findspace($AV381,BY$10))</f>
        <v/>
      </c>
      <c r="BZ381" s="21" t="str">
        <f>IF($BG381=0,$AV381,findspace($AV381,BZ$10))</f>
        <v/>
      </c>
      <c r="CA381" s="21" t="str">
        <f>IF($BG381=0,$AV381,findspace($AV381,CA$10))</f>
        <v/>
      </c>
    </row>
    <row r="382" spans="1:79" x14ac:dyDescent="0.35">
      <c r="A382" t="s">
        <v>1839</v>
      </c>
      <c r="B382" t="s">
        <v>784</v>
      </c>
      <c r="C382" t="s">
        <v>3227</v>
      </c>
      <c r="D382" t="s">
        <v>1839</v>
      </c>
      <c r="E382" t="s">
        <v>778</v>
      </c>
      <c r="F382" t="s">
        <v>3225</v>
      </c>
      <c r="G382" s="13">
        <v>0.94124142111758202</v>
      </c>
      <c r="I382">
        <v>12374</v>
      </c>
      <c r="J382" t="str">
        <f>K382&amp;L382</f>
        <v>DFASCERegular Compensatory Time Earned12374DFASCBTravel Compensatory Time Earned</v>
      </c>
      <c r="K382" t="str">
        <f>A382&amp;B382&amp;C382</f>
        <v>DFASCERegular Compensatory Time Earned</v>
      </c>
      <c r="L382" t="str">
        <f>I382&amp;D382&amp;E382&amp;F382</f>
        <v>12374DFASCBTravel Compensatory Time Earned</v>
      </c>
      <c r="M382" s="13">
        <f>G382</f>
        <v>0.94124142111758202</v>
      </c>
      <c r="N382" s="13"/>
      <c r="O382" s="19">
        <v>294</v>
      </c>
      <c r="P382">
        <f>COUNTIF(C$11:C$2024, C382)</f>
        <v>3</v>
      </c>
      <c r="Q382">
        <f>COUNTIF(F$11:F$177, F382)</f>
        <v>2</v>
      </c>
      <c r="R382" t="b">
        <f>A382=D382</f>
        <v>1</v>
      </c>
      <c r="S382" t="b">
        <f>A382&amp;B382&amp;C382=D382&amp;E382&amp;F382</f>
        <v>0</v>
      </c>
      <c r="V382" t="str">
        <f>IF($A382=V$10, $C382, "")</f>
        <v>Regular Compensatory Time Earned</v>
      </c>
      <c r="W382" t="str">
        <f>IF($A382=W$10, $C382, "")</f>
        <v/>
      </c>
      <c r="X382" t="str">
        <f>IF($A382=X$10, $C382, "")</f>
        <v/>
      </c>
      <c r="Y382" t="str">
        <f>IF($A382=Y$10, $C382, "")</f>
        <v/>
      </c>
      <c r="Z382" t="str">
        <f>IF($A382=Z$10, $C382, "")</f>
        <v/>
      </c>
      <c r="AB382" t="str">
        <f>IF($D382=AB$10, $F382, "")</f>
        <v>Travel Compensatory Time Earned</v>
      </c>
      <c r="AC382" t="str">
        <f>IF($D382=AC$10, $F382, "")</f>
        <v/>
      </c>
      <c r="AD382" t="str">
        <f>IF($D382=AD$10, $F382, "")</f>
        <v/>
      </c>
      <c r="AE382" t="str">
        <f>IF($D382=AE$10, $F382, "")</f>
        <v/>
      </c>
      <c r="AF382" t="str">
        <f>IF($D382=AF$10, $F382, "")</f>
        <v/>
      </c>
      <c r="AH382">
        <f>COUNTIF(AI$11:AI$2024, AI382)</f>
        <v>1</v>
      </c>
      <c r="AI382" t="str">
        <f>V382&amp;AB382&amp;W382&amp;AC382&amp;X382&amp;AD382&amp;Y382&amp;AE382&amp;Z382&amp;AF382</f>
        <v>Regular Compensatory Time EarnedTravel Compensatory Time Earned</v>
      </c>
      <c r="AJ382">
        <f>IF(ROW()=11,1,IF(AK381+1=AK382,AJ381,AJ381+1))</f>
        <v>323</v>
      </c>
      <c r="AK382">
        <f>IF(AI382=AI381, AK381+1, 1)</f>
        <v>1</v>
      </c>
      <c r="AL382" s="26" t="str">
        <f>AM382&amp;AN382</f>
        <v>DFASCERegular Compensatory Time Earned12374DFASCBTravel Compensatory Time Earned</v>
      </c>
      <c r="AM382" t="str">
        <f>K382</f>
        <v>DFASCERegular Compensatory Time Earned</v>
      </c>
      <c r="AN382" t="str">
        <f>L382</f>
        <v>12374DFASCBTravel Compensatory Time Earned</v>
      </c>
      <c r="AO382">
        <f>COUNTIF(AM$11:AM$1107, AM382)</f>
        <v>3</v>
      </c>
      <c r="AP382">
        <f>COUNTIF(AN$11:AN$1107, AN382)</f>
        <v>3</v>
      </c>
      <c r="AQ382">
        <f>MATCH(AM382, AM$11:AM$1107, 0)</f>
        <v>9</v>
      </c>
      <c r="AR382">
        <f>MATCH(AN382, AN$11:AN$1107, 0)</f>
        <v>5</v>
      </c>
      <c r="AS382">
        <v>294</v>
      </c>
      <c r="AU382" t="str">
        <f>C382</f>
        <v>Regular Compensatory Time Earned</v>
      </c>
      <c r="AV382" t="str">
        <f>IF(F382="", "", F382)</f>
        <v>Travel Compensatory Time Earned</v>
      </c>
      <c r="AW382" s="13">
        <f>M382</f>
        <v>0.94124142111758202</v>
      </c>
      <c r="AX382" t="e">
        <f>VLOOKUP(AI382, UniquePairs!A$5:A$2000, 1, FALSE)</f>
        <v>#N/A</v>
      </c>
      <c r="AY382" t="str">
        <f>IFERROR(INDEX(UniquePairs!A$5:K$1000, MATCH(AL382, UniquePairs!A$5:A$1000, 0), 10), "")</f>
        <v/>
      </c>
      <c r="AZ382" s="13">
        <f>IF(AY382&lt;&gt;"", AY382, AW382)</f>
        <v>0.94124142111758202</v>
      </c>
      <c r="BA382" t="str">
        <f>IF(AZ382=0,"None",IF(AZ382&lt;0.6,"Weak",IF(AZ382&lt;0.7,"Review",IF(AZ382&lt;0.8,"Good",IF(AZ382&lt;0.9,"Very Good","Solid")))))</f>
        <v>Solid</v>
      </c>
      <c r="BB382" s="28" t="str">
        <f>IF(AJ381=AJ382, BB381, BC382)</f>
        <v>Compensatory Time Earned</v>
      </c>
      <c r="BC382" t="str">
        <f>IF(AV382="",AU382,StringMatch(AU382,AV382,TRUE))</f>
        <v>Compensatory Time Earned</v>
      </c>
      <c r="BD382" t="str">
        <f>TRIM(SUBSTITUTE(SUBSTITUTE(SUBSTITUTE(SUBSTITUTE(SUBSTITUTE(SUBSTITUTE(SUBSTITUTE(SUBSTITUTE(SUBSTITUTE(SUBSTITUTE(AU382,BR382,""),BS382,""),BT382,""),BU382,""),BV382,""),BW382,""),BX382,""),BY382,""),BZ382,""),CA382,""))</f>
        <v>Regular</v>
      </c>
      <c r="BE382" t="str">
        <f>TRIM(SUBSTITUTE(SUBSTITUTE(SUBSTITUTE(SUBSTITUTE(SUBSTITUTE(SUBSTITUTE(SUBSTITUTE(SUBSTITUTE(SUBSTITUTE(SUBSTITUTE(AV382,BH382,""),BI382,""),BJ382,""),BK382,""),BL382,""),BM382,""),BN382,""),BO382,""),BP382,""),BQ382,""))</f>
        <v>Travel</v>
      </c>
      <c r="BF382" s="21">
        <f>LEN(AU382)-LEN(SUBSTITUTE(AU382," ",""))</f>
        <v>3</v>
      </c>
      <c r="BG382" s="21">
        <f>LEN(AV382)-LEN(SUBSTITUTE(AV382," ",""))</f>
        <v>3</v>
      </c>
      <c r="BH382" s="21" t="str">
        <f>IF(BF382=0,AU382,findspace($AU382,BH$10))</f>
        <v>Regular</v>
      </c>
      <c r="BI382" s="21" t="str">
        <f>IF(BH382=0,AN382,findspace($AU382,BI$10))</f>
        <v>Compensatory</v>
      </c>
      <c r="BJ382" s="21" t="str">
        <f>IF(BI382=0,AV382,findspace($AU382,BJ$10))</f>
        <v>Time</v>
      </c>
      <c r="BK382" s="21" t="str">
        <f>IF(BJ382=0,AW382,findspace($AU382,BK$10))</f>
        <v>Earned</v>
      </c>
      <c r="BL382" s="21" t="str">
        <f>IF(BK382=0,AX382,findspace($AU382,BL$10))</f>
        <v/>
      </c>
      <c r="BM382" s="21" t="str">
        <f>IF(BL382=0,BF382,findspace($AU382,BM$10))</f>
        <v/>
      </c>
      <c r="BN382" s="21" t="str">
        <f>IF(BM382=0,BH382,findspace($AU382,BN$10))</f>
        <v/>
      </c>
      <c r="BO382" s="21" t="str">
        <f>IF(BN382=0,BI382,findspace($AU382,BO$10))</f>
        <v/>
      </c>
      <c r="BR382" s="21" t="str">
        <f>IF($BG382=0,$AV382,findspace($AV382,BR$10))</f>
        <v>Travel</v>
      </c>
      <c r="BS382" s="21" t="str">
        <f>IF($BG382=0,$AV382,findspace($AV382,BS$10))</f>
        <v>Compensatory</v>
      </c>
      <c r="BT382" s="21" t="str">
        <f>IF($BG382=0,$AV382,findspace($AV382,BT$10))</f>
        <v>Time</v>
      </c>
      <c r="BU382" s="21" t="str">
        <f>IF($BG382=0,$AV382,findspace($AV382,BU$10))</f>
        <v>Earned</v>
      </c>
      <c r="BV382" s="21" t="str">
        <f>IF($BG382=0,$AV382,findspace($AV382,BV$10))</f>
        <v/>
      </c>
      <c r="BW382" s="21" t="str">
        <f>IF($BG382=0,$AV382,findspace($AV382,BW$10))</f>
        <v/>
      </c>
      <c r="BX382" s="21" t="str">
        <f>IF($BG382=0,$AV382,findspace($AV382,BX$10))</f>
        <v/>
      </c>
      <c r="BY382" s="21" t="str">
        <f>IF($BG382=0,$AV382,findspace($AV382,BY$10))</f>
        <v/>
      </c>
      <c r="BZ382" s="21" t="str">
        <f>IF($BG382=0,$AV382,findspace($AV382,BZ$10))</f>
        <v/>
      </c>
      <c r="CA382" s="21" t="str">
        <f>IF($BG382=0,$AV382,findspace($AV382,CA$10))</f>
        <v/>
      </c>
    </row>
    <row r="383" spans="1:79" x14ac:dyDescent="0.35">
      <c r="A383" t="s">
        <v>1839</v>
      </c>
      <c r="B383" t="s">
        <v>794</v>
      </c>
      <c r="C383" t="s">
        <v>3493</v>
      </c>
      <c r="D383" t="s">
        <v>1839</v>
      </c>
      <c r="E383" t="s">
        <v>786</v>
      </c>
      <c r="F383" t="s">
        <v>3431</v>
      </c>
      <c r="G383" s="13">
        <v>0.94124142111758202</v>
      </c>
      <c r="I383">
        <v>12374</v>
      </c>
      <c r="J383" t="str">
        <f>K383&amp;L383</f>
        <v>DFASCTRegular Compensatory Time Used12374DFASCFTravel Compensatory Time Used</v>
      </c>
      <c r="K383" t="str">
        <f>A383&amp;B383&amp;C383</f>
        <v>DFASCTRegular Compensatory Time Used</v>
      </c>
      <c r="L383" t="str">
        <f>I383&amp;D383&amp;E383&amp;F383</f>
        <v>12374DFASCFTravel Compensatory Time Used</v>
      </c>
      <c r="M383" s="13">
        <f>G383</f>
        <v>0.94124142111758202</v>
      </c>
      <c r="N383" s="13"/>
      <c r="O383" s="19">
        <v>234</v>
      </c>
      <c r="P383">
        <f>COUNTIF(C$11:C$2024, C383)</f>
        <v>3</v>
      </c>
      <c r="Q383">
        <f>COUNTIF(F$11:F$177, F383)</f>
        <v>2</v>
      </c>
      <c r="R383" t="b">
        <f>A383=D383</f>
        <v>1</v>
      </c>
      <c r="S383" t="b">
        <f>A383&amp;B383&amp;C383=D383&amp;E383&amp;F383</f>
        <v>0</v>
      </c>
      <c r="V383" t="str">
        <f>IF($A383=V$10, $C383, "")</f>
        <v>Regular Compensatory Time Used</v>
      </c>
      <c r="W383" t="str">
        <f>IF($A383=W$10, $C383, "")</f>
        <v/>
      </c>
      <c r="X383" t="str">
        <f>IF($A383=X$10, $C383, "")</f>
        <v/>
      </c>
      <c r="Y383" t="str">
        <f>IF($A383=Y$10, $C383, "")</f>
        <v/>
      </c>
      <c r="Z383" t="str">
        <f>IF($A383=Z$10, $C383, "")</f>
        <v/>
      </c>
      <c r="AB383" t="str">
        <f>IF($D383=AB$10, $F383, "")</f>
        <v>Travel Compensatory Time Used</v>
      </c>
      <c r="AC383" t="str">
        <f>IF($D383=AC$10, $F383, "")</f>
        <v/>
      </c>
      <c r="AD383" t="str">
        <f>IF($D383=AD$10, $F383, "")</f>
        <v/>
      </c>
      <c r="AE383" t="str">
        <f>IF($D383=AE$10, $F383, "")</f>
        <v/>
      </c>
      <c r="AF383" t="str">
        <f>IF($D383=AF$10, $F383, "")</f>
        <v/>
      </c>
      <c r="AH383">
        <f>COUNTIF(AI$11:AI$2024, AI383)</f>
        <v>1</v>
      </c>
      <c r="AI383" t="str">
        <f>V383&amp;AB383&amp;W383&amp;AC383&amp;X383&amp;AD383&amp;Y383&amp;AE383&amp;Z383&amp;AF383</f>
        <v>Regular Compensatory Time UsedTravel Compensatory Time Used</v>
      </c>
      <c r="AJ383">
        <f>IF(ROW()=11,1,IF(AK382+1=AK383,AJ382,AJ382+1))</f>
        <v>324</v>
      </c>
      <c r="AK383">
        <f>IF(AI383=AI382, AK382+1, 1)</f>
        <v>1</v>
      </c>
      <c r="AL383" s="26" t="str">
        <f>AM383&amp;AN383</f>
        <v>DFASCTRegular Compensatory Time Used12374DFASCFTravel Compensatory Time Used</v>
      </c>
      <c r="AM383" t="str">
        <f>K383</f>
        <v>DFASCTRegular Compensatory Time Used</v>
      </c>
      <c r="AN383" t="str">
        <f>L383</f>
        <v>12374DFASCFTravel Compensatory Time Used</v>
      </c>
      <c r="AO383">
        <f>COUNTIF(AM$11:AM$1107, AM383)</f>
        <v>3</v>
      </c>
      <c r="AP383">
        <f>COUNTIF(AN$11:AN$1107, AN383)</f>
        <v>4</v>
      </c>
      <c r="AQ383">
        <f>MATCH(AM383, AM$11:AM$1107, 0)</f>
        <v>10</v>
      </c>
      <c r="AR383">
        <f>MATCH(AN383, AN$11:AN$1107, 0)</f>
        <v>7</v>
      </c>
      <c r="AS383">
        <v>234</v>
      </c>
      <c r="AU383" t="str">
        <f>C383</f>
        <v>Regular Compensatory Time Used</v>
      </c>
      <c r="AV383" t="str">
        <f>IF(F383="", "", F383)</f>
        <v>Travel Compensatory Time Used</v>
      </c>
      <c r="AW383" s="13">
        <f>M383</f>
        <v>0.94124142111758202</v>
      </c>
      <c r="AX383" t="e">
        <f>VLOOKUP(AI383, UniquePairs!A$5:A$2000, 1, FALSE)</f>
        <v>#N/A</v>
      </c>
      <c r="AY383" t="str">
        <f>IFERROR(INDEX(UniquePairs!A$5:K$1000, MATCH(AL383, UniquePairs!A$5:A$1000, 0), 10), "")</f>
        <v/>
      </c>
      <c r="AZ383" s="13">
        <f>IF(AY383&lt;&gt;"", AY383, AW383)</f>
        <v>0.94124142111758202</v>
      </c>
      <c r="BA383" t="str">
        <f>IF(AZ383=0,"None",IF(AZ383&lt;0.6,"Weak",IF(AZ383&lt;0.7,"Review",IF(AZ383&lt;0.8,"Good",IF(AZ383&lt;0.9,"Very Good","Solid")))))</f>
        <v>Solid</v>
      </c>
      <c r="BB383" s="28" t="str">
        <f>IF(AJ382=AJ383, BB382, BC383)</f>
        <v>Compensatory Time Used</v>
      </c>
      <c r="BC383" t="str">
        <f>IF(AV383="",AU383,StringMatch(AU383,AV383,TRUE))</f>
        <v>Compensatory Time Used</v>
      </c>
      <c r="BD383" t="str">
        <f>TRIM(SUBSTITUTE(SUBSTITUTE(SUBSTITUTE(SUBSTITUTE(SUBSTITUTE(SUBSTITUTE(SUBSTITUTE(SUBSTITUTE(SUBSTITUTE(SUBSTITUTE(AU383,BR383,""),BS383,""),BT383,""),BU383,""),BV383,""),BW383,""),BX383,""),BY383,""),BZ383,""),CA383,""))</f>
        <v>Regular</v>
      </c>
      <c r="BE383" t="str">
        <f>TRIM(SUBSTITUTE(SUBSTITUTE(SUBSTITUTE(SUBSTITUTE(SUBSTITUTE(SUBSTITUTE(SUBSTITUTE(SUBSTITUTE(SUBSTITUTE(SUBSTITUTE(AV383,BH383,""),BI383,""),BJ383,""),BK383,""),BL383,""),BM383,""),BN383,""),BO383,""),BP383,""),BQ383,""))</f>
        <v>Travel</v>
      </c>
      <c r="BF383" s="21">
        <f>LEN(AU383)-LEN(SUBSTITUTE(AU383," ",""))</f>
        <v>3</v>
      </c>
      <c r="BG383" s="21">
        <f>LEN(AV383)-LEN(SUBSTITUTE(AV383," ",""))</f>
        <v>3</v>
      </c>
      <c r="BH383" s="21" t="str">
        <f>IF(BF383=0,AU383,findspace($AU383,BH$10))</f>
        <v>Regular</v>
      </c>
      <c r="BI383" s="21" t="str">
        <f>IF(BH383=0,AN383,findspace($AU383,BI$10))</f>
        <v>Compensatory</v>
      </c>
      <c r="BJ383" s="21" t="str">
        <f>IF(BI383=0,AV383,findspace($AU383,BJ$10))</f>
        <v>Time</v>
      </c>
      <c r="BK383" s="21" t="str">
        <f>IF(BJ383=0,AW383,findspace($AU383,BK$10))</f>
        <v>Used</v>
      </c>
      <c r="BL383" s="21" t="str">
        <f>IF(BK383=0,AX383,findspace($AU383,BL$10))</f>
        <v/>
      </c>
      <c r="BM383" s="21" t="str">
        <f>IF(BL383=0,BF383,findspace($AU383,BM$10))</f>
        <v/>
      </c>
      <c r="BN383" s="21" t="str">
        <f>IF(BM383=0,BH383,findspace($AU383,BN$10))</f>
        <v/>
      </c>
      <c r="BO383" s="21" t="str">
        <f>IF(BN383=0,BI383,findspace($AU383,BO$10))</f>
        <v/>
      </c>
      <c r="BR383" s="21" t="str">
        <f>IF($BG383=0,$AV383,findspace($AV383,BR$10))</f>
        <v>Travel</v>
      </c>
      <c r="BS383" s="21" t="str">
        <f>IF($BG383=0,$AV383,findspace($AV383,BS$10))</f>
        <v>Compensatory</v>
      </c>
      <c r="BT383" s="21" t="str">
        <f>IF($BG383=0,$AV383,findspace($AV383,BT$10))</f>
        <v>Time</v>
      </c>
      <c r="BU383" s="21" t="str">
        <f>IF($BG383=0,$AV383,findspace($AV383,BU$10))</f>
        <v>Used</v>
      </c>
      <c r="BV383" s="21" t="str">
        <f>IF($BG383=0,$AV383,findspace($AV383,BV$10))</f>
        <v/>
      </c>
      <c r="BW383" s="21" t="str">
        <f>IF($BG383=0,$AV383,findspace($AV383,BW$10))</f>
        <v/>
      </c>
      <c r="BX383" s="21" t="str">
        <f>IF($BG383=0,$AV383,findspace($AV383,BX$10))</f>
        <v/>
      </c>
      <c r="BY383" s="21" t="str">
        <f>IF($BG383=0,$AV383,findspace($AV383,BY$10))</f>
        <v/>
      </c>
      <c r="BZ383" s="21" t="str">
        <f>IF($BG383=0,$AV383,findspace($AV383,BZ$10))</f>
        <v/>
      </c>
      <c r="CA383" s="21" t="str">
        <f>IF($BG383=0,$AV383,findspace($AV383,CA$10))</f>
        <v/>
      </c>
    </row>
    <row r="384" spans="1:79" x14ac:dyDescent="0.35">
      <c r="A384" t="s">
        <v>1839</v>
      </c>
      <c r="B384" t="s">
        <v>2325</v>
      </c>
      <c r="C384" t="s">
        <v>3232</v>
      </c>
      <c r="D384" t="s">
        <v>1836</v>
      </c>
      <c r="E384">
        <v>13</v>
      </c>
      <c r="F384" t="s">
        <v>3411</v>
      </c>
      <c r="G384" s="13">
        <v>0.94122137404580153</v>
      </c>
      <c r="I384">
        <v>12374</v>
      </c>
      <c r="J384" t="str">
        <f>K384&amp;L384</f>
        <v>DFASCYCompensatory Time Earned Not Accrued12374GSA13Compensatory Time Earned</v>
      </c>
      <c r="K384" t="str">
        <f>A384&amp;B384&amp;C384</f>
        <v>DFASCYCompensatory Time Earned Not Accrued</v>
      </c>
      <c r="L384" t="str">
        <f>I384&amp;D384&amp;E384&amp;F384</f>
        <v>12374GSA13Compensatory Time Earned</v>
      </c>
      <c r="M384" s="13">
        <f>G384</f>
        <v>0.94122137404580153</v>
      </c>
      <c r="N384" s="13"/>
      <c r="O384" s="19">
        <v>1019</v>
      </c>
      <c r="P384">
        <f>COUNTIF(C$11:C$2024, C384)</f>
        <v>3</v>
      </c>
      <c r="Q384">
        <f>COUNTIF(F$11:F$177, F384)</f>
        <v>2</v>
      </c>
      <c r="R384" t="b">
        <f>A384=D384</f>
        <v>0</v>
      </c>
      <c r="S384" t="b">
        <f>A384&amp;B384&amp;C384=D384&amp;E384&amp;F384</f>
        <v>0</v>
      </c>
      <c r="V384" t="str">
        <f>IF($A384=V$10, $C384, "")</f>
        <v>Compensatory Time Earned Not Accrued</v>
      </c>
      <c r="W384" t="str">
        <f>IF($A384=W$10, $C384, "")</f>
        <v/>
      </c>
      <c r="X384" t="str">
        <f>IF($A384=X$10, $C384, "")</f>
        <v/>
      </c>
      <c r="Y384" t="str">
        <f>IF($A384=Y$10, $C384, "")</f>
        <v/>
      </c>
      <c r="Z384" t="str">
        <f>IF($A384=Z$10, $C384, "")</f>
        <v/>
      </c>
      <c r="AB384" t="str">
        <f>IF($D384=AB$10, $F384, "")</f>
        <v/>
      </c>
      <c r="AC384" t="str">
        <f>IF($D384=AC$10, $F384, "")</f>
        <v>Compensatory Time Earned</v>
      </c>
      <c r="AD384" t="str">
        <f>IF($D384=AD$10, $F384, "")</f>
        <v/>
      </c>
      <c r="AE384" t="str">
        <f>IF($D384=AE$10, $F384, "")</f>
        <v/>
      </c>
      <c r="AF384" t="str">
        <f>IF($D384=AF$10, $F384, "")</f>
        <v/>
      </c>
      <c r="AH384">
        <f>COUNTIF(AI$11:AI$2024, AI384)</f>
        <v>1</v>
      </c>
      <c r="AI384" t="str">
        <f>V384&amp;AB384&amp;W384&amp;AC384&amp;X384&amp;AD384&amp;Y384&amp;AE384&amp;Z384&amp;AF384</f>
        <v>Compensatory Time Earned Not AccruedCompensatory Time Earned</v>
      </c>
      <c r="AJ384">
        <f>IF(ROW()=11,1,IF(AK383+1=AK384,AJ383,AJ383+1))</f>
        <v>325</v>
      </c>
      <c r="AK384">
        <f>IF(AI384=AI383, AK383+1, 1)</f>
        <v>1</v>
      </c>
      <c r="AL384" s="26" t="str">
        <f>AM384&amp;AN384</f>
        <v>DFASCYCompensatory Time Earned Not Accrued12374GSA13Compensatory Time Earned</v>
      </c>
      <c r="AM384" t="str">
        <f>K384</f>
        <v>DFASCYCompensatory Time Earned Not Accrued</v>
      </c>
      <c r="AN384" t="str">
        <f>L384</f>
        <v>12374GSA13Compensatory Time Earned</v>
      </c>
      <c r="AO384">
        <f>COUNTIF(AM$11:AM$1107, AM384)</f>
        <v>3</v>
      </c>
      <c r="AP384">
        <f>COUNTIF(AN$11:AN$1107, AN384)</f>
        <v>12</v>
      </c>
      <c r="AQ384">
        <f>MATCH(AM384, AM$11:AM$1107, 0)</f>
        <v>374</v>
      </c>
      <c r="AR384">
        <f>MATCH(AN384, AN$11:AN$1107, 0)</f>
        <v>9</v>
      </c>
      <c r="AS384">
        <v>1019</v>
      </c>
      <c r="AU384" t="str">
        <f>C384</f>
        <v>Compensatory Time Earned Not Accrued</v>
      </c>
      <c r="AV384" t="str">
        <f>IF(F384="", "", F384)</f>
        <v>Compensatory Time Earned</v>
      </c>
      <c r="AW384" s="13">
        <f>M384</f>
        <v>0.94122137404580153</v>
      </c>
      <c r="AX384" t="e">
        <f>VLOOKUP(AI384, UniquePairs!A$5:A$2000, 1, FALSE)</f>
        <v>#N/A</v>
      </c>
      <c r="AY384" t="str">
        <f>IFERROR(INDEX(UniquePairs!A$5:K$1000, MATCH(AL384, UniquePairs!A$5:A$1000, 0), 10), "")</f>
        <v/>
      </c>
      <c r="AZ384" s="13">
        <f>IF(AY384&lt;&gt;"", AY384, AW384)</f>
        <v>0.94122137404580153</v>
      </c>
      <c r="BA384" t="str">
        <f>IF(AZ384=0,"None",IF(AZ384&lt;0.6,"Weak",IF(AZ384&lt;0.7,"Review",IF(AZ384&lt;0.8,"Good",IF(AZ384&lt;0.9,"Very Good","Solid")))))</f>
        <v>Solid</v>
      </c>
      <c r="BB384" s="28" t="str">
        <f>IF(AJ383=AJ384, BB383, BC384)</f>
        <v>Compensatory Time Earned</v>
      </c>
      <c r="BC384" t="str">
        <f>IF(AV384="",AU384,StringMatch(AU384,AV384,TRUE))</f>
        <v>Compensatory Time Earned</v>
      </c>
      <c r="BD384" t="str">
        <f>TRIM(SUBSTITUTE(SUBSTITUTE(SUBSTITUTE(SUBSTITUTE(SUBSTITUTE(SUBSTITUTE(SUBSTITUTE(SUBSTITUTE(SUBSTITUTE(SUBSTITUTE(AU384,BR384,""),BS384,""),BT384,""),BU384,""),BV384,""),BW384,""),BX384,""),BY384,""),BZ384,""),CA384,""))</f>
        <v>Not Accrued</v>
      </c>
      <c r="BE384" t="str">
        <f>TRIM(SUBSTITUTE(SUBSTITUTE(SUBSTITUTE(SUBSTITUTE(SUBSTITUTE(SUBSTITUTE(SUBSTITUTE(SUBSTITUTE(SUBSTITUTE(SUBSTITUTE(AV384,BH384,""),BI384,""),BJ384,""),BK384,""),BL384,""),BM384,""),BN384,""),BO384,""),BP384,""),BQ384,""))</f>
        <v/>
      </c>
      <c r="BF384" s="21">
        <f>LEN(AU384)-LEN(SUBSTITUTE(AU384," ",""))</f>
        <v>4</v>
      </c>
      <c r="BG384" s="21">
        <f>LEN(AV384)-LEN(SUBSTITUTE(AV384," ",""))</f>
        <v>2</v>
      </c>
      <c r="BH384" s="21" t="str">
        <f>IF(BF384=0,AU384,findspace($AU384,BH$10))</f>
        <v>Compensatory</v>
      </c>
      <c r="BI384" s="21" t="str">
        <f>IF(BH384=0,AN384,findspace($AU384,BI$10))</f>
        <v>Time</v>
      </c>
      <c r="BJ384" s="21" t="str">
        <f>IF(BI384=0,AV384,findspace($AU384,BJ$10))</f>
        <v>Earned</v>
      </c>
      <c r="BK384" s="21" t="str">
        <f>IF(BJ384=0,AW384,findspace($AU384,BK$10))</f>
        <v>Not</v>
      </c>
      <c r="BL384" s="21" t="str">
        <f>IF(BK384=0,AX384,findspace($AU384,BL$10))</f>
        <v>Accrued</v>
      </c>
      <c r="BM384" s="21" t="str">
        <f>IF(BL384=0,BF384,findspace($AU384,BM$10))</f>
        <v/>
      </c>
      <c r="BN384" s="21" t="str">
        <f>IF(BM384=0,BH384,findspace($AU384,BN$10))</f>
        <v/>
      </c>
      <c r="BO384" s="21" t="str">
        <f>IF(BN384=0,BI384,findspace($AU384,BO$10))</f>
        <v/>
      </c>
      <c r="BR384" s="21" t="str">
        <f>IF($BG384=0,$AV384,findspace($AV384,BR$10))</f>
        <v>Compensatory</v>
      </c>
      <c r="BS384" s="21" t="str">
        <f>IF($BG384=0,$AV384,findspace($AV384,BS$10))</f>
        <v>Time</v>
      </c>
      <c r="BT384" s="21" t="str">
        <f>IF($BG384=0,$AV384,findspace($AV384,BT$10))</f>
        <v>Earned</v>
      </c>
      <c r="BU384" s="21" t="str">
        <f>IF($BG384=0,$AV384,findspace($AV384,BU$10))</f>
        <v/>
      </c>
      <c r="BV384" s="21" t="str">
        <f>IF($BG384=0,$AV384,findspace($AV384,BV$10))</f>
        <v/>
      </c>
      <c r="BW384" s="21" t="str">
        <f>IF($BG384=0,$AV384,findspace($AV384,BW$10))</f>
        <v/>
      </c>
      <c r="BX384" s="21" t="str">
        <f>IF($BG384=0,$AV384,findspace($AV384,BX$10))</f>
        <v/>
      </c>
      <c r="BY384" s="21" t="str">
        <f>IF($BG384=0,$AV384,findspace($AV384,BY$10))</f>
        <v/>
      </c>
      <c r="BZ384" s="21" t="str">
        <f>IF($BG384=0,$AV384,findspace($AV384,BZ$10))</f>
        <v/>
      </c>
      <c r="CA384" s="21" t="str">
        <f>IF($BG384=0,$AV384,findspace($AV384,CA$10))</f>
        <v/>
      </c>
    </row>
    <row r="385" spans="1:79" x14ac:dyDescent="0.35">
      <c r="A385" t="s">
        <v>1837</v>
      </c>
      <c r="B385" t="s">
        <v>362</v>
      </c>
      <c r="C385" t="s">
        <v>3440</v>
      </c>
      <c r="D385" t="s">
        <v>1837</v>
      </c>
      <c r="E385" t="s">
        <v>414</v>
      </c>
      <c r="F385" t="s">
        <v>2965</v>
      </c>
      <c r="G385" s="13">
        <v>0.94085155350978134</v>
      </c>
      <c r="I385">
        <v>12374</v>
      </c>
      <c r="J385" t="str">
        <f>K385&amp;L385</f>
        <v>IBCAFAAnnual Leave Lieu Of Family Medical Leave Act Adoption Used12374IBCFLAFamily Medical Leave Act Adoption Used</v>
      </c>
      <c r="K385" t="str">
        <f>A385&amp;B385&amp;C385</f>
        <v>IBCAFAAnnual Leave Lieu Of Family Medical Leave Act Adoption Used</v>
      </c>
      <c r="L385" t="str">
        <f>I385&amp;D385&amp;E385&amp;F385</f>
        <v>12374IBCFLAFamily Medical Leave Act Adoption Used</v>
      </c>
      <c r="M385" s="13">
        <f>G385</f>
        <v>0.94085155350978134</v>
      </c>
      <c r="N385" s="13"/>
      <c r="O385" s="19">
        <v>671</v>
      </c>
      <c r="P385">
        <f>COUNTIF(C$11:C$2024, C385)</f>
        <v>3</v>
      </c>
      <c r="Q385">
        <f>COUNTIF(F$11:F$177, F385)</f>
        <v>2</v>
      </c>
      <c r="R385" t="b">
        <f>A385=D385</f>
        <v>1</v>
      </c>
      <c r="S385" t="b">
        <f>A385&amp;B385&amp;C385=D385&amp;E385&amp;F385</f>
        <v>0</v>
      </c>
      <c r="V385" t="str">
        <f>IF($A385=V$10, $C385, "")</f>
        <v/>
      </c>
      <c r="W385" t="str">
        <f>IF($A385=W$10, $C385, "")</f>
        <v/>
      </c>
      <c r="X385" t="str">
        <f>IF($A385=X$10, $C385, "")</f>
        <v/>
      </c>
      <c r="Y385" t="str">
        <f>IF($A385=Y$10, $C385, "")</f>
        <v>Annual Leave Lieu Of Family Medical Leave Act Adoption Used</v>
      </c>
      <c r="Z385" t="str">
        <f>IF($A385=Z$10, $C385, "")</f>
        <v/>
      </c>
      <c r="AB385" t="str">
        <f>IF($D385=AB$10, $F385, "")</f>
        <v/>
      </c>
      <c r="AC385" t="str">
        <f>IF($D385=AC$10, $F385, "")</f>
        <v/>
      </c>
      <c r="AD385" t="str">
        <f>IF($D385=AD$10, $F385, "")</f>
        <v/>
      </c>
      <c r="AE385" t="str">
        <f>IF($D385=AE$10, $F385, "")</f>
        <v>Family Medical Leave Act Adoption Used</v>
      </c>
      <c r="AF385" t="str">
        <f>IF($D385=AF$10, $F385, "")</f>
        <v/>
      </c>
      <c r="AH385">
        <f>COUNTIF(AI$11:AI$2024, AI385)</f>
        <v>1</v>
      </c>
      <c r="AI385" t="str">
        <f>V385&amp;AB385&amp;W385&amp;AC385&amp;X385&amp;AD385&amp;Y385&amp;AE385&amp;Z385&amp;AF385</f>
        <v>Annual Leave Lieu Of Family Medical Leave Act Adoption UsedFamily Medical Leave Act Adoption Used</v>
      </c>
      <c r="AJ385">
        <f>IF(ROW()=11,1,IF(AK384+1=AK385,AJ384,AJ384+1))</f>
        <v>326</v>
      </c>
      <c r="AK385">
        <f>IF(AI385=AI384, AK384+1, 1)</f>
        <v>1</v>
      </c>
      <c r="AL385" s="26" t="str">
        <f>AM385&amp;AN385</f>
        <v>IBCAFAAnnual Leave Lieu Of Family Medical Leave Act Adoption Used12374IBCFLAFamily Medical Leave Act Adoption Used</v>
      </c>
      <c r="AM385" t="str">
        <f>K385</f>
        <v>IBCAFAAnnual Leave Lieu Of Family Medical Leave Act Adoption Used</v>
      </c>
      <c r="AN385" t="str">
        <f>L385</f>
        <v>12374IBCFLAFamily Medical Leave Act Adoption Used</v>
      </c>
      <c r="AO385">
        <f>COUNTIF(AM$11:AM$1107, AM385)</f>
        <v>3</v>
      </c>
      <c r="AP385">
        <f>COUNTIF(AN$11:AN$1107, AN385)</f>
        <v>7</v>
      </c>
      <c r="AQ385">
        <f>MATCH(AM385, AM$11:AM$1107, 0)</f>
        <v>269</v>
      </c>
      <c r="AR385">
        <f>MATCH(AN385, AN$11:AN$1107, 0)</f>
        <v>129</v>
      </c>
      <c r="AS385">
        <v>671</v>
      </c>
      <c r="AU385" t="str">
        <f>C385</f>
        <v>Annual Leave Lieu Of Family Medical Leave Act Adoption Used</v>
      </c>
      <c r="AV385" t="str">
        <f>IF(F385="", "", F385)</f>
        <v>Family Medical Leave Act Adoption Used</v>
      </c>
      <c r="AW385" s="13">
        <f>M385</f>
        <v>0.94085155350978134</v>
      </c>
      <c r="AX385" t="e">
        <f>VLOOKUP(AI385, UniquePairs!A$5:A$2000, 1, FALSE)</f>
        <v>#N/A</v>
      </c>
      <c r="AY385" t="str">
        <f>IFERROR(INDEX(UniquePairs!A$5:K$1000, MATCH(AL385, UniquePairs!A$5:A$1000, 0), 10), "")</f>
        <v/>
      </c>
      <c r="AZ385" s="13">
        <f>IF(AY385&lt;&gt;"", AY385, AW385)</f>
        <v>0.94085155350978134</v>
      </c>
      <c r="BA385" t="str">
        <f>IF(AZ385=0,"None",IF(AZ385&lt;0.6,"Weak",IF(AZ385&lt;0.7,"Review",IF(AZ385&lt;0.8,"Good",IF(AZ385&lt;0.9,"Very Good","Solid")))))</f>
        <v>Solid</v>
      </c>
      <c r="BB385" s="28" t="str">
        <f>IF(AJ384=AJ385, BB384, BC385)</f>
        <v>Leave Family Medical Leave Act Adoption Used</v>
      </c>
      <c r="BC385" t="str">
        <f>IF(AV385="",AU385,StringMatch(AU385,AV385,TRUE))</f>
        <v>Leave Family Medical Leave Act Adoption Used</v>
      </c>
      <c r="BD385" t="str">
        <f>TRIM(SUBSTITUTE(SUBSTITUTE(SUBSTITUTE(SUBSTITUTE(SUBSTITUTE(SUBSTITUTE(SUBSTITUTE(SUBSTITUTE(SUBSTITUTE(SUBSTITUTE(AU385,BR385,""),BS385,""),BT385,""),BU385,""),BV385,""),BW385,""),BX385,""),BY385,""),BZ385,""),CA385,""))</f>
        <v>Annual Lieu Of</v>
      </c>
      <c r="BE385" t="str">
        <f>TRIM(SUBSTITUTE(SUBSTITUTE(SUBSTITUTE(SUBSTITUTE(SUBSTITUTE(SUBSTITUTE(SUBSTITUTE(SUBSTITUTE(SUBSTITUTE(SUBSTITUTE(AV385,BH385,""),BI385,""),BJ385,""),BK385,""),BL385,""),BM385,""),BN385,""),BO385,""),BP385,""),BQ385,""))</f>
        <v>Adoption Used</v>
      </c>
      <c r="BF385" s="21">
        <f>LEN(AU385)-LEN(SUBSTITUTE(AU385," ",""))</f>
        <v>9</v>
      </c>
      <c r="BG385" s="21">
        <f>LEN(AV385)-LEN(SUBSTITUTE(AV385," ",""))</f>
        <v>5</v>
      </c>
      <c r="BH385" s="21" t="str">
        <f>IF(BF385=0,AU385,findspace($AU385,BH$10))</f>
        <v>Annual</v>
      </c>
      <c r="BI385" s="21" t="str">
        <f>IF(BH385=0,AN385,findspace($AU385,BI$10))</f>
        <v>Leave</v>
      </c>
      <c r="BJ385" s="21" t="str">
        <f>IF(BI385=0,AV385,findspace($AU385,BJ$10))</f>
        <v>Lieu</v>
      </c>
      <c r="BK385" s="21" t="str">
        <f>IF(BJ385=0,AW385,findspace($AU385,BK$10))</f>
        <v>Of</v>
      </c>
      <c r="BL385" s="21" t="str">
        <f>IF(BK385=0,AX385,findspace($AU385,BL$10))</f>
        <v>Family</v>
      </c>
      <c r="BM385" s="21" t="str">
        <f>IF(BL385=0,BF385,findspace($AU385,BM$10))</f>
        <v>Medical</v>
      </c>
      <c r="BN385" s="21" t="str">
        <f>IF(BM385=0,BH385,findspace($AU385,BN$10))</f>
        <v>Leave</v>
      </c>
      <c r="BO385" s="21" t="str">
        <f>IF(BN385=0,BI385,findspace($AU385,BO$10))</f>
        <v>Act</v>
      </c>
      <c r="BR385" s="21" t="str">
        <f>IF($BG385=0,$AV385,findspace($AV385,BR$10))</f>
        <v>Family</v>
      </c>
      <c r="BS385" s="21" t="str">
        <f>IF($BG385=0,$AV385,findspace($AV385,BS$10))</f>
        <v>Medical</v>
      </c>
      <c r="BT385" s="21" t="str">
        <f>IF($BG385=0,$AV385,findspace($AV385,BT$10))</f>
        <v>Leave</v>
      </c>
      <c r="BU385" s="21" t="str">
        <f>IF($BG385=0,$AV385,findspace($AV385,BU$10))</f>
        <v>Act</v>
      </c>
      <c r="BV385" s="21" t="str">
        <f>IF($BG385=0,$AV385,findspace($AV385,BV$10))</f>
        <v>Adoption</v>
      </c>
      <c r="BW385" s="21" t="str">
        <f>IF($BG385=0,$AV385,findspace($AV385,BW$10))</f>
        <v>Used</v>
      </c>
      <c r="BX385" s="21" t="str">
        <f>IF($BG385=0,$AV385,findspace($AV385,BX$10))</f>
        <v/>
      </c>
      <c r="BY385" s="21" t="str">
        <f>IF($BG385=0,$AV385,findspace($AV385,BY$10))</f>
        <v/>
      </c>
      <c r="BZ385" s="21" t="str">
        <f>IF($BG385=0,$AV385,findspace($AV385,BZ$10))</f>
        <v/>
      </c>
      <c r="CA385" s="21" t="str">
        <f>IF($BG385=0,$AV385,findspace($AV385,CA$10))</f>
        <v/>
      </c>
    </row>
    <row r="386" spans="1:79" x14ac:dyDescent="0.35">
      <c r="A386" t="s">
        <v>1837</v>
      </c>
      <c r="B386" t="s">
        <v>364</v>
      </c>
      <c r="C386" t="s">
        <v>3442</v>
      </c>
      <c r="D386" t="s">
        <v>1837</v>
      </c>
      <c r="E386" t="s">
        <v>416</v>
      </c>
      <c r="F386" t="s">
        <v>2967</v>
      </c>
      <c r="G386" s="13">
        <v>0.94085155350978134</v>
      </c>
      <c r="I386">
        <v>12374</v>
      </c>
      <c r="J386" t="str">
        <f>K386&amp;L386</f>
        <v>IBCAFBAnnual Leave Lieu Of Family Medical Leave Act Birth Used12374IBCFLBFamily Medical Leave Act Birth Used</v>
      </c>
      <c r="K386" t="str">
        <f>A386&amp;B386&amp;C386</f>
        <v>IBCAFBAnnual Leave Lieu Of Family Medical Leave Act Birth Used</v>
      </c>
      <c r="L386" t="str">
        <f>I386&amp;D386&amp;E386&amp;F386</f>
        <v>12374IBCFLBFamily Medical Leave Act Birth Used</v>
      </c>
      <c r="M386" s="13">
        <f>G386</f>
        <v>0.94085155350978134</v>
      </c>
      <c r="N386" s="13"/>
      <c r="O386" s="19">
        <v>742</v>
      </c>
      <c r="P386">
        <f>COUNTIF(C$11:C$2024, C386)</f>
        <v>3</v>
      </c>
      <c r="Q386">
        <f>COUNTIF(F$11:F$177, F386)</f>
        <v>2</v>
      </c>
      <c r="R386" t="b">
        <f>A386=D386</f>
        <v>1</v>
      </c>
      <c r="S386" t="b">
        <f>A386&amp;B386&amp;C386=D386&amp;E386&amp;F386</f>
        <v>0</v>
      </c>
      <c r="V386" t="str">
        <f>IF($A386=V$10, $C386, "")</f>
        <v/>
      </c>
      <c r="W386" t="str">
        <f>IF($A386=W$10, $C386, "")</f>
        <v/>
      </c>
      <c r="X386" t="str">
        <f>IF($A386=X$10, $C386, "")</f>
        <v/>
      </c>
      <c r="Y386" t="str">
        <f>IF($A386=Y$10, $C386, "")</f>
        <v>Annual Leave Lieu Of Family Medical Leave Act Birth Used</v>
      </c>
      <c r="Z386" t="str">
        <f>IF($A386=Z$10, $C386, "")</f>
        <v/>
      </c>
      <c r="AB386" t="str">
        <f>IF($D386=AB$10, $F386, "")</f>
        <v/>
      </c>
      <c r="AC386" t="str">
        <f>IF($D386=AC$10, $F386, "")</f>
        <v/>
      </c>
      <c r="AD386" t="str">
        <f>IF($D386=AD$10, $F386, "")</f>
        <v/>
      </c>
      <c r="AE386" t="str">
        <f>IF($D386=AE$10, $F386, "")</f>
        <v>Family Medical Leave Act Birth Used</v>
      </c>
      <c r="AF386" t="str">
        <f>IF($D386=AF$10, $F386, "")</f>
        <v/>
      </c>
      <c r="AH386">
        <f>COUNTIF(AI$11:AI$2024, AI386)</f>
        <v>1</v>
      </c>
      <c r="AI386" t="str">
        <f>V386&amp;AB386&amp;W386&amp;AC386&amp;X386&amp;AD386&amp;Y386&amp;AE386&amp;Z386&amp;AF386</f>
        <v>Annual Leave Lieu Of Family Medical Leave Act Birth UsedFamily Medical Leave Act Birth Used</v>
      </c>
      <c r="AJ386">
        <f>IF(ROW()=11,1,IF(AK385+1=AK386,AJ385,AJ385+1))</f>
        <v>327</v>
      </c>
      <c r="AK386">
        <f>IF(AI386=AI385, AK385+1, 1)</f>
        <v>1</v>
      </c>
      <c r="AL386" s="26" t="str">
        <f>AM386&amp;AN386</f>
        <v>IBCAFBAnnual Leave Lieu Of Family Medical Leave Act Birth Used12374IBCFLBFamily Medical Leave Act Birth Used</v>
      </c>
      <c r="AM386" t="str">
        <f>K386</f>
        <v>IBCAFBAnnual Leave Lieu Of Family Medical Leave Act Birth Used</v>
      </c>
      <c r="AN386" t="str">
        <f>L386</f>
        <v>12374IBCFLBFamily Medical Leave Act Birth Used</v>
      </c>
      <c r="AO386">
        <f>COUNTIF(AM$11:AM$1107, AM386)</f>
        <v>3</v>
      </c>
      <c r="AP386">
        <f>COUNTIF(AN$11:AN$1107, AN386)</f>
        <v>5</v>
      </c>
      <c r="AQ386">
        <f>MATCH(AM386, AM$11:AM$1107, 0)</f>
        <v>270</v>
      </c>
      <c r="AR386">
        <f>MATCH(AN386, AN$11:AN$1107, 0)</f>
        <v>130</v>
      </c>
      <c r="AS386">
        <v>742</v>
      </c>
      <c r="AU386" t="str">
        <f>C386</f>
        <v>Annual Leave Lieu Of Family Medical Leave Act Birth Used</v>
      </c>
      <c r="AV386" t="str">
        <f>IF(F386="", "", F386)</f>
        <v>Family Medical Leave Act Birth Used</v>
      </c>
      <c r="AW386" s="13">
        <f>M386</f>
        <v>0.94085155350978134</v>
      </c>
      <c r="AX386" t="e">
        <f>VLOOKUP(AI386, UniquePairs!A$5:A$2000, 1, FALSE)</f>
        <v>#N/A</v>
      </c>
      <c r="AY386" t="str">
        <f>IFERROR(INDEX(UniquePairs!A$5:K$1000, MATCH(AL386, UniquePairs!A$5:A$1000, 0), 10), "")</f>
        <v/>
      </c>
      <c r="AZ386" s="13">
        <f>IF(AY386&lt;&gt;"", AY386, AW386)</f>
        <v>0.94085155350978134</v>
      </c>
      <c r="BA386" t="str">
        <f>IF(AZ386=0,"None",IF(AZ386&lt;0.6,"Weak",IF(AZ386&lt;0.7,"Review",IF(AZ386&lt;0.8,"Good",IF(AZ386&lt;0.9,"Very Good","Solid")))))</f>
        <v>Solid</v>
      </c>
      <c r="BB386" s="28" t="str">
        <f>IF(AJ385=AJ386, BB385, BC386)</f>
        <v>Leave Family Medical Leave Act Birth Used</v>
      </c>
      <c r="BC386" t="str">
        <f>IF(AV386="",AU386,StringMatch(AU386,AV386,TRUE))</f>
        <v>Leave Family Medical Leave Act Birth Used</v>
      </c>
      <c r="BD386" t="str">
        <f>TRIM(SUBSTITUTE(SUBSTITUTE(SUBSTITUTE(SUBSTITUTE(SUBSTITUTE(SUBSTITUTE(SUBSTITUTE(SUBSTITUTE(SUBSTITUTE(SUBSTITUTE(AU386,BR386,""),BS386,""),BT386,""),BU386,""),BV386,""),BW386,""),BX386,""),BY386,""),BZ386,""),CA386,""))</f>
        <v>Annual Lieu Of</v>
      </c>
      <c r="BE386" t="str">
        <f>TRIM(SUBSTITUTE(SUBSTITUTE(SUBSTITUTE(SUBSTITUTE(SUBSTITUTE(SUBSTITUTE(SUBSTITUTE(SUBSTITUTE(SUBSTITUTE(SUBSTITUTE(AV386,BH386,""),BI386,""),BJ386,""),BK386,""),BL386,""),BM386,""),BN386,""),BO386,""),BP386,""),BQ386,""))</f>
        <v>Birth Used</v>
      </c>
      <c r="BF386" s="21">
        <f>LEN(AU386)-LEN(SUBSTITUTE(AU386," ",""))</f>
        <v>9</v>
      </c>
      <c r="BG386" s="21">
        <f>LEN(AV386)-LEN(SUBSTITUTE(AV386," ",""))</f>
        <v>5</v>
      </c>
      <c r="BH386" s="21" t="str">
        <f>IF(BF386=0,AU386,findspace($AU386,BH$10))</f>
        <v>Annual</v>
      </c>
      <c r="BI386" s="21" t="str">
        <f>IF(BH386=0,AN386,findspace($AU386,BI$10))</f>
        <v>Leave</v>
      </c>
      <c r="BJ386" s="21" t="str">
        <f>IF(BI386=0,AV386,findspace($AU386,BJ$10))</f>
        <v>Lieu</v>
      </c>
      <c r="BK386" s="21" t="str">
        <f>IF(BJ386=0,AW386,findspace($AU386,BK$10))</f>
        <v>Of</v>
      </c>
      <c r="BL386" s="21" t="str">
        <f>IF(BK386=0,AX386,findspace($AU386,BL$10))</f>
        <v>Family</v>
      </c>
      <c r="BM386" s="21" t="str">
        <f>IF(BL386=0,BF386,findspace($AU386,BM$10))</f>
        <v>Medical</v>
      </c>
      <c r="BN386" s="21" t="str">
        <f>IF(BM386=0,BH386,findspace($AU386,BN$10))</f>
        <v>Leave</v>
      </c>
      <c r="BO386" s="21" t="str">
        <f>IF(BN386=0,BI386,findspace($AU386,BO$10))</f>
        <v>Act</v>
      </c>
      <c r="BR386" s="21" t="str">
        <f>IF($BG386=0,$AV386,findspace($AV386,BR$10))</f>
        <v>Family</v>
      </c>
      <c r="BS386" s="21" t="str">
        <f>IF($BG386=0,$AV386,findspace($AV386,BS$10))</f>
        <v>Medical</v>
      </c>
      <c r="BT386" s="21" t="str">
        <f>IF($BG386=0,$AV386,findspace($AV386,BT$10))</f>
        <v>Leave</v>
      </c>
      <c r="BU386" s="21" t="str">
        <f>IF($BG386=0,$AV386,findspace($AV386,BU$10))</f>
        <v>Act</v>
      </c>
      <c r="BV386" s="21" t="str">
        <f>IF($BG386=0,$AV386,findspace($AV386,BV$10))</f>
        <v>Birth</v>
      </c>
      <c r="BW386" s="21" t="str">
        <f>IF($BG386=0,$AV386,findspace($AV386,BW$10))</f>
        <v>Used</v>
      </c>
      <c r="BX386" s="21" t="str">
        <f>IF($BG386=0,$AV386,findspace($AV386,BX$10))</f>
        <v/>
      </c>
      <c r="BY386" s="21" t="str">
        <f>IF($BG386=0,$AV386,findspace($AV386,BY$10))</f>
        <v/>
      </c>
      <c r="BZ386" s="21" t="str">
        <f>IF($BG386=0,$AV386,findspace($AV386,BZ$10))</f>
        <v/>
      </c>
      <c r="CA386" s="21" t="str">
        <f>IF($BG386=0,$AV386,findspace($AV386,CA$10))</f>
        <v/>
      </c>
    </row>
    <row r="387" spans="1:79" x14ac:dyDescent="0.35">
      <c r="A387" t="s">
        <v>1837</v>
      </c>
      <c r="B387" t="s">
        <v>470</v>
      </c>
      <c r="C387" t="s">
        <v>3466</v>
      </c>
      <c r="D387" t="s">
        <v>1837</v>
      </c>
      <c r="E387" t="s">
        <v>416</v>
      </c>
      <c r="F387" t="s">
        <v>2967</v>
      </c>
      <c r="G387" s="13">
        <v>0.94085155350978134</v>
      </c>
      <c r="I387">
        <v>12374</v>
      </c>
      <c r="J387" t="str">
        <f>K387&amp;L387</f>
        <v>IBCSFBSick Leave Lieu Of Family Medical Leave Act Birth Used12374IBCFLBFamily Medical Leave Act Birth Used</v>
      </c>
      <c r="K387" t="str">
        <f>A387&amp;B387&amp;C387</f>
        <v>IBCSFBSick Leave Lieu Of Family Medical Leave Act Birth Used</v>
      </c>
      <c r="L387" t="str">
        <f>I387&amp;D387&amp;E387&amp;F387</f>
        <v>12374IBCFLBFamily Medical Leave Act Birth Used</v>
      </c>
      <c r="M387" s="13">
        <f>G387</f>
        <v>0.94085155350978134</v>
      </c>
      <c r="N387" s="13"/>
      <c r="O387" s="19">
        <v>639</v>
      </c>
      <c r="P387">
        <f>COUNTIF(C$11:C$2024, C387)</f>
        <v>3</v>
      </c>
      <c r="Q387">
        <f>COUNTIF(F$11:F$177, F387)</f>
        <v>2</v>
      </c>
      <c r="R387" t="b">
        <f>A387=D387</f>
        <v>1</v>
      </c>
      <c r="S387" t="b">
        <f>A387&amp;B387&amp;C387=D387&amp;E387&amp;F387</f>
        <v>0</v>
      </c>
      <c r="V387" t="str">
        <f>IF($A387=V$10, $C387, "")</f>
        <v/>
      </c>
      <c r="W387" t="str">
        <f>IF($A387=W$10, $C387, "")</f>
        <v/>
      </c>
      <c r="X387" t="str">
        <f>IF($A387=X$10, $C387, "")</f>
        <v/>
      </c>
      <c r="Y387" t="str">
        <f>IF($A387=Y$10, $C387, "")</f>
        <v>Sick Leave Lieu Of Family Medical Leave Act Birth Used</v>
      </c>
      <c r="Z387" t="str">
        <f>IF($A387=Z$10, $C387, "")</f>
        <v/>
      </c>
      <c r="AB387" t="str">
        <f>IF($D387=AB$10, $F387, "")</f>
        <v/>
      </c>
      <c r="AC387" t="str">
        <f>IF($D387=AC$10, $F387, "")</f>
        <v/>
      </c>
      <c r="AD387" t="str">
        <f>IF($D387=AD$10, $F387, "")</f>
        <v/>
      </c>
      <c r="AE387" t="str">
        <f>IF($D387=AE$10, $F387, "")</f>
        <v>Family Medical Leave Act Birth Used</v>
      </c>
      <c r="AF387" t="str">
        <f>IF($D387=AF$10, $F387, "")</f>
        <v/>
      </c>
      <c r="AH387">
        <f>COUNTIF(AI$11:AI$2024, AI387)</f>
        <v>1</v>
      </c>
      <c r="AI387" t="str">
        <f>V387&amp;AB387&amp;W387&amp;AC387&amp;X387&amp;AD387&amp;Y387&amp;AE387&amp;Z387&amp;AF387</f>
        <v>Sick Leave Lieu Of Family Medical Leave Act Birth UsedFamily Medical Leave Act Birth Used</v>
      </c>
      <c r="AJ387">
        <f>IF(ROW()=11,1,IF(AK386+1=AK387,AJ386,AJ386+1))</f>
        <v>328</v>
      </c>
      <c r="AK387">
        <f>IF(AI387=AI386, AK386+1, 1)</f>
        <v>1</v>
      </c>
      <c r="AL387" s="26" t="str">
        <f>AM387&amp;AN387</f>
        <v>IBCSFBSick Leave Lieu Of Family Medical Leave Act Birth Used12374IBCFLBFamily Medical Leave Act Birth Used</v>
      </c>
      <c r="AM387" t="str">
        <f>K387</f>
        <v>IBCSFBSick Leave Lieu Of Family Medical Leave Act Birth Used</v>
      </c>
      <c r="AN387" t="str">
        <f>L387</f>
        <v>12374IBCFLBFamily Medical Leave Act Birth Used</v>
      </c>
      <c r="AO387">
        <f>COUNTIF(AM$11:AM$1107, AM387)</f>
        <v>3</v>
      </c>
      <c r="AP387">
        <f>COUNTIF(AN$11:AN$1107, AN387)</f>
        <v>5</v>
      </c>
      <c r="AQ387">
        <f>MATCH(AM387, AM$11:AM$1107, 0)</f>
        <v>272</v>
      </c>
      <c r="AR387">
        <f>MATCH(AN387, AN$11:AN$1107, 0)</f>
        <v>130</v>
      </c>
      <c r="AS387">
        <v>639</v>
      </c>
      <c r="AU387" t="str">
        <f>C387</f>
        <v>Sick Leave Lieu Of Family Medical Leave Act Birth Used</v>
      </c>
      <c r="AV387" t="str">
        <f>IF(F387="", "", F387)</f>
        <v>Family Medical Leave Act Birth Used</v>
      </c>
      <c r="AW387" s="13">
        <f>M387</f>
        <v>0.94085155350978134</v>
      </c>
      <c r="AX387" t="e">
        <f>VLOOKUP(AI387, UniquePairs!A$5:A$2000, 1, FALSE)</f>
        <v>#N/A</v>
      </c>
      <c r="AY387" t="str">
        <f>IFERROR(INDEX(UniquePairs!A$5:K$1000, MATCH(AL387, UniquePairs!A$5:A$1000, 0), 10), "")</f>
        <v/>
      </c>
      <c r="AZ387" s="13">
        <f>IF(AY387&lt;&gt;"", AY387, AW387)</f>
        <v>0.94085155350978134</v>
      </c>
      <c r="BA387" t="str">
        <f>IF(AZ387=0,"None",IF(AZ387&lt;0.6,"Weak",IF(AZ387&lt;0.7,"Review",IF(AZ387&lt;0.8,"Good",IF(AZ387&lt;0.9,"Very Good","Solid")))))</f>
        <v>Solid</v>
      </c>
      <c r="BB387" s="28" t="str">
        <f>IF(AJ386=AJ387, BB386, BC387)</f>
        <v>Leave Family Medical Leave Act Birth Used</v>
      </c>
      <c r="BC387" t="str">
        <f>IF(AV387="",AU387,StringMatch(AU387,AV387,TRUE))</f>
        <v>Leave Family Medical Leave Act Birth Used</v>
      </c>
      <c r="BD387" t="str">
        <f>TRIM(SUBSTITUTE(SUBSTITUTE(SUBSTITUTE(SUBSTITUTE(SUBSTITUTE(SUBSTITUTE(SUBSTITUTE(SUBSTITUTE(SUBSTITUTE(SUBSTITUTE(AU387,BR387,""),BS387,""),BT387,""),BU387,""),BV387,""),BW387,""),BX387,""),BY387,""),BZ387,""),CA387,""))</f>
        <v>Sick Lieu Of</v>
      </c>
      <c r="BE387" t="str">
        <f>TRIM(SUBSTITUTE(SUBSTITUTE(SUBSTITUTE(SUBSTITUTE(SUBSTITUTE(SUBSTITUTE(SUBSTITUTE(SUBSTITUTE(SUBSTITUTE(SUBSTITUTE(AV387,BH387,""),BI387,""),BJ387,""),BK387,""),BL387,""),BM387,""),BN387,""),BO387,""),BP387,""),BQ387,""))</f>
        <v>Birth Used</v>
      </c>
      <c r="BF387" s="21">
        <f>LEN(AU387)-LEN(SUBSTITUTE(AU387," ",""))</f>
        <v>9</v>
      </c>
      <c r="BG387" s="21">
        <f>LEN(AV387)-LEN(SUBSTITUTE(AV387," ",""))</f>
        <v>5</v>
      </c>
      <c r="BH387" s="21" t="str">
        <f>IF(BF387=0,AU387,findspace($AU387,BH$10))</f>
        <v>Sick</v>
      </c>
      <c r="BI387" s="21" t="str">
        <f>IF(BH387=0,AN387,findspace($AU387,BI$10))</f>
        <v>Leave</v>
      </c>
      <c r="BJ387" s="21" t="str">
        <f>IF(BI387=0,AV387,findspace($AU387,BJ$10))</f>
        <v>Lieu</v>
      </c>
      <c r="BK387" s="21" t="str">
        <f>IF(BJ387=0,AW387,findspace($AU387,BK$10))</f>
        <v>Of</v>
      </c>
      <c r="BL387" s="21" t="str">
        <f>IF(BK387=0,AX387,findspace($AU387,BL$10))</f>
        <v>Family</v>
      </c>
      <c r="BM387" s="21" t="str">
        <f>IF(BL387=0,BF387,findspace($AU387,BM$10))</f>
        <v>Medical</v>
      </c>
      <c r="BN387" s="21" t="str">
        <f>IF(BM387=0,BH387,findspace($AU387,BN$10))</f>
        <v>Leave</v>
      </c>
      <c r="BO387" s="21" t="str">
        <f>IF(BN387=0,BI387,findspace($AU387,BO$10))</f>
        <v>Act</v>
      </c>
      <c r="BR387" s="21" t="str">
        <f>IF($BG387=0,$AV387,findspace($AV387,BR$10))</f>
        <v>Family</v>
      </c>
      <c r="BS387" s="21" t="str">
        <f>IF($BG387=0,$AV387,findspace($AV387,BS$10))</f>
        <v>Medical</v>
      </c>
      <c r="BT387" s="21" t="str">
        <f>IF($BG387=0,$AV387,findspace($AV387,BT$10))</f>
        <v>Leave</v>
      </c>
      <c r="BU387" s="21" t="str">
        <f>IF($BG387=0,$AV387,findspace($AV387,BU$10))</f>
        <v>Act</v>
      </c>
      <c r="BV387" s="21" t="str">
        <f>IF($BG387=0,$AV387,findspace($AV387,BV$10))</f>
        <v>Birth</v>
      </c>
      <c r="BW387" s="21" t="str">
        <f>IF($BG387=0,$AV387,findspace($AV387,BW$10))</f>
        <v>Used</v>
      </c>
      <c r="BX387" s="21" t="str">
        <f>IF($BG387=0,$AV387,findspace($AV387,BX$10))</f>
        <v/>
      </c>
      <c r="BY387" s="21" t="str">
        <f>IF($BG387=0,$AV387,findspace($AV387,BY$10))</f>
        <v/>
      </c>
      <c r="BZ387" s="21" t="str">
        <f>IF($BG387=0,$AV387,findspace($AV387,BZ$10))</f>
        <v/>
      </c>
      <c r="CA387" s="21" t="str">
        <f>IF($BG387=0,$AV387,findspace($AV387,CA$10))</f>
        <v/>
      </c>
    </row>
    <row r="388" spans="1:79" x14ac:dyDescent="0.35">
      <c r="A388" t="s">
        <v>1837</v>
      </c>
      <c r="B388" t="s">
        <v>468</v>
      </c>
      <c r="C388" t="s">
        <v>3487</v>
      </c>
      <c r="D388" t="s">
        <v>1837</v>
      </c>
      <c r="E388" t="s">
        <v>414</v>
      </c>
      <c r="F388" t="s">
        <v>2965</v>
      </c>
      <c r="G388" s="13">
        <v>0.94085155350978134</v>
      </c>
      <c r="I388">
        <v>12374</v>
      </c>
      <c r="J388" t="str">
        <f>K388&amp;L388</f>
        <v>IBCSFASick Leave Lieu Of Family Medical Leave Act Adoption Used12374IBCFLAFamily Medical Leave Act Adoption Used</v>
      </c>
      <c r="K388" t="str">
        <f>A388&amp;B388&amp;C388</f>
        <v>IBCSFASick Leave Lieu Of Family Medical Leave Act Adoption Used</v>
      </c>
      <c r="L388" t="str">
        <f>I388&amp;D388&amp;E388&amp;F388</f>
        <v>12374IBCFLAFamily Medical Leave Act Adoption Used</v>
      </c>
      <c r="M388" s="13">
        <f>G388</f>
        <v>0.94085155350978134</v>
      </c>
      <c r="N388" s="13"/>
      <c r="O388" s="19">
        <v>879</v>
      </c>
      <c r="P388">
        <f>COUNTIF(C$11:C$2024, C388)</f>
        <v>3</v>
      </c>
      <c r="Q388">
        <f>COUNTIF(F$11:F$177, F388)</f>
        <v>2</v>
      </c>
      <c r="R388" t="b">
        <f>A388=D388</f>
        <v>1</v>
      </c>
      <c r="S388" t="b">
        <f>A388&amp;B388&amp;C388=D388&amp;E388&amp;F388</f>
        <v>0</v>
      </c>
      <c r="V388" t="str">
        <f>IF($A388=V$10, $C388, "")</f>
        <v/>
      </c>
      <c r="W388" t="str">
        <f>IF($A388=W$10, $C388, "")</f>
        <v/>
      </c>
      <c r="X388" t="str">
        <f>IF($A388=X$10, $C388, "")</f>
        <v/>
      </c>
      <c r="Y388" t="str">
        <f>IF($A388=Y$10, $C388, "")</f>
        <v>Sick Leave Lieu Of Family Medical Leave Act Adoption Used</v>
      </c>
      <c r="Z388" t="str">
        <f>IF($A388=Z$10, $C388, "")</f>
        <v/>
      </c>
      <c r="AB388" t="str">
        <f>IF($D388=AB$10, $F388, "")</f>
        <v/>
      </c>
      <c r="AC388" t="str">
        <f>IF($D388=AC$10, $F388, "")</f>
        <v/>
      </c>
      <c r="AD388" t="str">
        <f>IF($D388=AD$10, $F388, "")</f>
        <v/>
      </c>
      <c r="AE388" t="str">
        <f>IF($D388=AE$10, $F388, "")</f>
        <v>Family Medical Leave Act Adoption Used</v>
      </c>
      <c r="AF388" t="str">
        <f>IF($D388=AF$10, $F388, "")</f>
        <v/>
      </c>
      <c r="AH388">
        <f>COUNTIF(AI$11:AI$2024, AI388)</f>
        <v>1</v>
      </c>
      <c r="AI388" t="str">
        <f>V388&amp;AB388&amp;W388&amp;AC388&amp;X388&amp;AD388&amp;Y388&amp;AE388&amp;Z388&amp;AF388</f>
        <v>Sick Leave Lieu Of Family Medical Leave Act Adoption UsedFamily Medical Leave Act Adoption Used</v>
      </c>
      <c r="AJ388">
        <f>IF(ROW()=11,1,IF(AK387+1=AK388,AJ387,AJ387+1))</f>
        <v>329</v>
      </c>
      <c r="AK388">
        <f>IF(AI388=AI387, AK387+1, 1)</f>
        <v>1</v>
      </c>
      <c r="AL388" s="26" t="str">
        <f>AM388&amp;AN388</f>
        <v>IBCSFASick Leave Lieu Of Family Medical Leave Act Adoption Used12374IBCFLAFamily Medical Leave Act Adoption Used</v>
      </c>
      <c r="AM388" t="str">
        <f>K388</f>
        <v>IBCSFASick Leave Lieu Of Family Medical Leave Act Adoption Used</v>
      </c>
      <c r="AN388" t="str">
        <f>L388</f>
        <v>12374IBCFLAFamily Medical Leave Act Adoption Used</v>
      </c>
      <c r="AO388">
        <f>COUNTIF(AM$11:AM$1107, AM388)</f>
        <v>3</v>
      </c>
      <c r="AP388">
        <f>COUNTIF(AN$11:AN$1107, AN388)</f>
        <v>7</v>
      </c>
      <c r="AQ388">
        <f>MATCH(AM388, AM$11:AM$1107, 0)</f>
        <v>274</v>
      </c>
      <c r="AR388">
        <f>MATCH(AN388, AN$11:AN$1107, 0)</f>
        <v>129</v>
      </c>
      <c r="AS388">
        <v>879</v>
      </c>
      <c r="AU388" t="str">
        <f>C388</f>
        <v>Sick Leave Lieu Of Family Medical Leave Act Adoption Used</v>
      </c>
      <c r="AV388" t="str">
        <f>IF(F388="", "", F388)</f>
        <v>Family Medical Leave Act Adoption Used</v>
      </c>
      <c r="AW388" s="13">
        <f>M388</f>
        <v>0.94085155350978134</v>
      </c>
      <c r="AX388" t="e">
        <f>VLOOKUP(AI388, UniquePairs!A$5:A$2000, 1, FALSE)</f>
        <v>#N/A</v>
      </c>
      <c r="AY388" t="str">
        <f>IFERROR(INDEX(UniquePairs!A$5:K$1000, MATCH(AL388, UniquePairs!A$5:A$1000, 0), 10), "")</f>
        <v/>
      </c>
      <c r="AZ388" s="13">
        <f>IF(AY388&lt;&gt;"", AY388, AW388)</f>
        <v>0.94085155350978134</v>
      </c>
      <c r="BA388" t="str">
        <f>IF(AZ388=0,"None",IF(AZ388&lt;0.6,"Weak",IF(AZ388&lt;0.7,"Review",IF(AZ388&lt;0.8,"Good",IF(AZ388&lt;0.9,"Very Good","Solid")))))</f>
        <v>Solid</v>
      </c>
      <c r="BB388" s="28" t="str">
        <f>IF(AJ387=AJ388, BB387, BC388)</f>
        <v>Leave Family Medical Leave Act Adoption Used</v>
      </c>
      <c r="BC388" t="str">
        <f>IF(AV388="",AU388,StringMatch(AU388,AV388,TRUE))</f>
        <v>Leave Family Medical Leave Act Adoption Used</v>
      </c>
      <c r="BD388" t="str">
        <f>TRIM(SUBSTITUTE(SUBSTITUTE(SUBSTITUTE(SUBSTITUTE(SUBSTITUTE(SUBSTITUTE(SUBSTITUTE(SUBSTITUTE(SUBSTITUTE(SUBSTITUTE(AU388,BR388,""),BS388,""),BT388,""),BU388,""),BV388,""),BW388,""),BX388,""),BY388,""),BZ388,""),CA388,""))</f>
        <v>Sick Lieu Of</v>
      </c>
      <c r="BE388" t="str">
        <f>TRIM(SUBSTITUTE(SUBSTITUTE(SUBSTITUTE(SUBSTITUTE(SUBSTITUTE(SUBSTITUTE(SUBSTITUTE(SUBSTITUTE(SUBSTITUTE(SUBSTITUTE(AV388,BH388,""),BI388,""),BJ388,""),BK388,""),BL388,""),BM388,""),BN388,""),BO388,""),BP388,""),BQ388,""))</f>
        <v>Adoption Used</v>
      </c>
      <c r="BF388" s="21">
        <f>LEN(AU388)-LEN(SUBSTITUTE(AU388," ",""))</f>
        <v>9</v>
      </c>
      <c r="BG388" s="21">
        <f>LEN(AV388)-LEN(SUBSTITUTE(AV388," ",""))</f>
        <v>5</v>
      </c>
      <c r="BH388" s="21" t="str">
        <f>IF(BF388=0,AU388,findspace($AU388,BH$10))</f>
        <v>Sick</v>
      </c>
      <c r="BI388" s="21" t="str">
        <f>IF(BH388=0,AN388,findspace($AU388,BI$10))</f>
        <v>Leave</v>
      </c>
      <c r="BJ388" s="21" t="str">
        <f>IF(BI388=0,AV388,findspace($AU388,BJ$10))</f>
        <v>Lieu</v>
      </c>
      <c r="BK388" s="21" t="str">
        <f>IF(BJ388=0,AW388,findspace($AU388,BK$10))</f>
        <v>Of</v>
      </c>
      <c r="BL388" s="21" t="str">
        <f>IF(BK388=0,AX388,findspace($AU388,BL$10))</f>
        <v>Family</v>
      </c>
      <c r="BM388" s="21" t="str">
        <f>IF(BL388=0,BF388,findspace($AU388,BM$10))</f>
        <v>Medical</v>
      </c>
      <c r="BN388" s="21" t="str">
        <f>IF(BM388=0,BH388,findspace($AU388,BN$10))</f>
        <v>Leave</v>
      </c>
      <c r="BO388" s="21" t="str">
        <f>IF(BN388=0,BI388,findspace($AU388,BO$10))</f>
        <v>Act</v>
      </c>
      <c r="BR388" s="21" t="str">
        <f>IF($BG388=0,$AV388,findspace($AV388,BR$10))</f>
        <v>Family</v>
      </c>
      <c r="BS388" s="21" t="str">
        <f>IF($BG388=0,$AV388,findspace($AV388,BS$10))</f>
        <v>Medical</v>
      </c>
      <c r="BT388" s="21" t="str">
        <f>IF($BG388=0,$AV388,findspace($AV388,BT$10))</f>
        <v>Leave</v>
      </c>
      <c r="BU388" s="21" t="str">
        <f>IF($BG388=0,$AV388,findspace($AV388,BU$10))</f>
        <v>Act</v>
      </c>
      <c r="BV388" s="21" t="str">
        <f>IF($BG388=0,$AV388,findspace($AV388,BV$10))</f>
        <v>Adoption</v>
      </c>
      <c r="BW388" s="21" t="str">
        <f>IF($BG388=0,$AV388,findspace($AV388,BW$10))</f>
        <v>Used</v>
      </c>
      <c r="BX388" s="21" t="str">
        <f>IF($BG388=0,$AV388,findspace($AV388,BX$10))</f>
        <v/>
      </c>
      <c r="BY388" s="21" t="str">
        <f>IF($BG388=0,$AV388,findspace($AV388,BY$10))</f>
        <v/>
      </c>
      <c r="BZ388" s="21" t="str">
        <f>IF($BG388=0,$AV388,findspace($AV388,BZ$10))</f>
        <v/>
      </c>
      <c r="CA388" s="21" t="str">
        <f>IF($BG388=0,$AV388,findspace($AV388,CA$10))</f>
        <v/>
      </c>
    </row>
    <row r="389" spans="1:79" x14ac:dyDescent="0.35">
      <c r="A389" t="s">
        <v>1839</v>
      </c>
      <c r="B389" t="s">
        <v>1125</v>
      </c>
      <c r="C389" t="s">
        <v>3246</v>
      </c>
      <c r="D389" t="s">
        <v>1836</v>
      </c>
      <c r="E389">
        <v>29</v>
      </c>
      <c r="F389" t="s">
        <v>2730</v>
      </c>
      <c r="G389" s="13">
        <v>0.94066187050359706</v>
      </c>
      <c r="I389">
        <v>12374</v>
      </c>
      <c r="J389" t="str">
        <f>K389&amp;L389</f>
        <v>DFASDFAdoption related Purposes12374GSA29FFL Adoption</v>
      </c>
      <c r="K389" t="str">
        <f>A389&amp;B389&amp;C389</f>
        <v>DFASDFAdoption related Purposes</v>
      </c>
      <c r="L389" t="str">
        <f>I389&amp;D389&amp;E389&amp;F389</f>
        <v>12374GSA29FFL Adoption</v>
      </c>
      <c r="M389" s="13">
        <f>G389</f>
        <v>0.94066187050359706</v>
      </c>
      <c r="N389" s="13"/>
      <c r="O389" s="19">
        <v>286</v>
      </c>
      <c r="P389">
        <f>COUNTIF(C$11:C$2024, C389)</f>
        <v>3</v>
      </c>
      <c r="Q389">
        <f>COUNTIF(F$11:F$177, F389)</f>
        <v>0</v>
      </c>
      <c r="R389" t="b">
        <f>A389=D389</f>
        <v>0</v>
      </c>
      <c r="S389" t="b">
        <f>A389&amp;B389&amp;C389=D389&amp;E389&amp;F389</f>
        <v>0</v>
      </c>
      <c r="V389" t="str">
        <f>IF($A389=V$10, $C389, "")</f>
        <v>Adoption related Purposes</v>
      </c>
      <c r="W389" t="str">
        <f>IF($A389=W$10, $C389, "")</f>
        <v/>
      </c>
      <c r="X389" t="str">
        <f>IF($A389=X$10, $C389, "")</f>
        <v/>
      </c>
      <c r="Y389" t="str">
        <f>IF($A389=Y$10, $C389, "")</f>
        <v/>
      </c>
      <c r="Z389" t="str">
        <f>IF($A389=Z$10, $C389, "")</f>
        <v/>
      </c>
      <c r="AB389" t="str">
        <f>IF($D389=AB$10, $F389, "")</f>
        <v/>
      </c>
      <c r="AC389" t="str">
        <f>IF($D389=AC$10, $F389, "")</f>
        <v>FFL Adoption</v>
      </c>
      <c r="AD389" t="str">
        <f>IF($D389=AD$10, $F389, "")</f>
        <v/>
      </c>
      <c r="AE389" t="str">
        <f>IF($D389=AE$10, $F389, "")</f>
        <v/>
      </c>
      <c r="AF389" t="str">
        <f>IF($D389=AF$10, $F389, "")</f>
        <v/>
      </c>
      <c r="AH389">
        <f>COUNTIF(AI$11:AI$2024, AI389)</f>
        <v>2</v>
      </c>
      <c r="AI389" t="str">
        <f>V389&amp;AB389&amp;W389&amp;AC389&amp;X389&amp;AD389&amp;Y389&amp;AE389&amp;Z389&amp;AF389</f>
        <v>Adoption related PurposesFFL Adoption</v>
      </c>
      <c r="AJ389">
        <f>IF(ROW()=11,1,IF(AK388+1=AK389,AJ388,AJ388+1))</f>
        <v>330</v>
      </c>
      <c r="AK389">
        <f>IF(AI389=AI388, AK388+1, 1)</f>
        <v>1</v>
      </c>
      <c r="AL389" s="26" t="str">
        <f>AM389&amp;AN389</f>
        <v>DFASDFAdoption related Purposes12374GSA29FFL Adoption</v>
      </c>
      <c r="AM389" t="str">
        <f>K389</f>
        <v>DFASDFAdoption related Purposes</v>
      </c>
      <c r="AN389" t="str">
        <f>L389</f>
        <v>12374GSA29FFL Adoption</v>
      </c>
      <c r="AO389">
        <f>COUNTIF(AM$11:AM$1107, AM389)</f>
        <v>3</v>
      </c>
      <c r="AP389">
        <f>COUNTIF(AN$11:AN$1107, AN389)</f>
        <v>1</v>
      </c>
      <c r="AQ389">
        <f>MATCH(AM389, AM$11:AM$1107, 0)</f>
        <v>379</v>
      </c>
      <c r="AR389">
        <f>MATCH(AN389, AN$11:AN$1107, 0)</f>
        <v>379</v>
      </c>
      <c r="AS389">
        <v>286</v>
      </c>
      <c r="AU389" t="str">
        <f>C389</f>
        <v>Adoption related Purposes</v>
      </c>
      <c r="AV389" t="str">
        <f>IF(F389="", "", F389)</f>
        <v>FFL Adoption</v>
      </c>
      <c r="AW389" s="13">
        <f>M389</f>
        <v>0.94066187050359706</v>
      </c>
      <c r="AX389" t="e">
        <f>VLOOKUP(AI389, UniquePairs!A$5:A$2000, 1, FALSE)</f>
        <v>#N/A</v>
      </c>
      <c r="AY389" t="str">
        <f>IFERROR(INDEX(UniquePairs!A$5:K$1000, MATCH(AL389, UniquePairs!A$5:A$1000, 0), 10), "")</f>
        <v/>
      </c>
      <c r="AZ389" s="13">
        <f>IF(AY389&lt;&gt;"", AY389, AW389)</f>
        <v>0.94066187050359706</v>
      </c>
      <c r="BA389" t="str">
        <f>IF(AZ389=0,"None",IF(AZ389&lt;0.6,"Weak",IF(AZ389&lt;0.7,"Review",IF(AZ389&lt;0.8,"Good",IF(AZ389&lt;0.9,"Very Good","Solid")))))</f>
        <v>Solid</v>
      </c>
      <c r="BB389" s="28" t="str">
        <f>IF(AJ388=AJ389, BB388, BC389)</f>
        <v>Adoption</v>
      </c>
      <c r="BC389" t="str">
        <f>IF(AV389="",AU389,StringMatch(AU389,AV389,TRUE))</f>
        <v>Adoption</v>
      </c>
      <c r="BD389" t="str">
        <f>TRIM(SUBSTITUTE(SUBSTITUTE(SUBSTITUTE(SUBSTITUTE(SUBSTITUTE(SUBSTITUTE(SUBSTITUTE(SUBSTITUTE(SUBSTITUTE(SUBSTITUTE(AU389,BR389,""),BS389,""),BT389,""),BU389,""),BV389,""),BW389,""),BX389,""),BY389,""),BZ389,""),CA389,""))</f>
        <v>related Purposes</v>
      </c>
      <c r="BE389" t="str">
        <f>TRIM(SUBSTITUTE(SUBSTITUTE(SUBSTITUTE(SUBSTITUTE(SUBSTITUTE(SUBSTITUTE(SUBSTITUTE(SUBSTITUTE(SUBSTITUTE(SUBSTITUTE(AV389,BH389,""),BI389,""),BJ389,""),BK389,""),BL389,""),BM389,""),BN389,""),BO389,""),BP389,""),BQ389,""))</f>
        <v>FFL</v>
      </c>
      <c r="BF389" s="21">
        <f>LEN(AU389)-LEN(SUBSTITUTE(AU389," ",""))</f>
        <v>2</v>
      </c>
      <c r="BG389" s="21">
        <f>LEN(AV389)-LEN(SUBSTITUTE(AV389," ",""))</f>
        <v>1</v>
      </c>
      <c r="BH389" s="21" t="str">
        <f>IF(BF389=0,AU389,findspace($AU389,BH$10))</f>
        <v>Adoption</v>
      </c>
      <c r="BI389" s="21" t="str">
        <f>IF(BH389=0,AN389,findspace($AU389,BI$10))</f>
        <v>related</v>
      </c>
      <c r="BJ389" s="21" t="str">
        <f>IF(BI389=0,AV389,findspace($AU389,BJ$10))</f>
        <v>Purposes</v>
      </c>
      <c r="BK389" s="21" t="str">
        <f>IF(BJ389=0,AW389,findspace($AU389,BK$10))</f>
        <v/>
      </c>
      <c r="BL389" s="21" t="str">
        <f>IF(BK389=0,AX389,findspace($AU389,BL$10))</f>
        <v/>
      </c>
      <c r="BM389" s="21" t="str">
        <f>IF(BL389=0,BF389,findspace($AU389,BM$10))</f>
        <v/>
      </c>
      <c r="BN389" s="21" t="str">
        <f>IF(BM389=0,BH389,findspace($AU389,BN$10))</f>
        <v/>
      </c>
      <c r="BO389" s="21" t="str">
        <f>IF(BN389=0,BI389,findspace($AU389,BO$10))</f>
        <v/>
      </c>
      <c r="BR389" s="21" t="str">
        <f>IF($BG389=0,$AV389,findspace($AV389,BR$10))</f>
        <v>FFL</v>
      </c>
      <c r="BS389" s="21" t="str">
        <f>IF($BG389=0,$AV389,findspace($AV389,BS$10))</f>
        <v>Adoption</v>
      </c>
      <c r="BT389" s="21" t="str">
        <f>IF($BG389=0,$AV389,findspace($AV389,BT$10))</f>
        <v/>
      </c>
      <c r="BU389" s="21" t="str">
        <f>IF($BG389=0,$AV389,findspace($AV389,BU$10))</f>
        <v/>
      </c>
      <c r="BV389" s="21" t="str">
        <f>IF($BG389=0,$AV389,findspace($AV389,BV$10))</f>
        <v/>
      </c>
      <c r="BW389" s="21" t="str">
        <f>IF($BG389=0,$AV389,findspace($AV389,BW$10))</f>
        <v/>
      </c>
      <c r="BX389" s="21" t="str">
        <f>IF($BG389=0,$AV389,findspace($AV389,BX$10))</f>
        <v/>
      </c>
      <c r="BY389" s="21" t="str">
        <f>IF($BG389=0,$AV389,findspace($AV389,BY$10))</f>
        <v/>
      </c>
      <c r="BZ389" s="21" t="str">
        <f>IF($BG389=0,$AV389,findspace($AV389,BZ$10))</f>
        <v/>
      </c>
      <c r="CA389" s="21" t="str">
        <f>IF($BG389=0,$AV389,findspace($AV389,CA$10))</f>
        <v/>
      </c>
    </row>
    <row r="390" spans="1:79" x14ac:dyDescent="0.35">
      <c r="A390" t="s">
        <v>1836</v>
      </c>
      <c r="B390">
        <v>29</v>
      </c>
      <c r="C390" t="s">
        <v>2730</v>
      </c>
      <c r="D390" t="s">
        <v>1839</v>
      </c>
      <c r="E390" t="s">
        <v>1125</v>
      </c>
      <c r="F390" t="s">
        <v>3246</v>
      </c>
      <c r="G390" s="13">
        <v>0.94066187050359706</v>
      </c>
      <c r="I390">
        <v>12374</v>
      </c>
      <c r="J390" t="str">
        <f>K390&amp;L390</f>
        <v>GSA29FFL Adoption12374DFASDFAdoption related Purposes</v>
      </c>
      <c r="K390" t="str">
        <f>A390&amp;B390&amp;C390</f>
        <v>GSA29FFL Adoption</v>
      </c>
      <c r="L390" t="str">
        <f>I390&amp;D390&amp;E390&amp;F390</f>
        <v>12374DFASDFAdoption related Purposes</v>
      </c>
      <c r="M390" s="13">
        <f>G390</f>
        <v>0.94066187050359706</v>
      </c>
      <c r="N390" s="13"/>
      <c r="O390" s="19">
        <v>161</v>
      </c>
      <c r="P390">
        <f>COUNTIF(C$11:C$2024, C390)</f>
        <v>3</v>
      </c>
      <c r="Q390">
        <f>COUNTIF(F$11:F$177, F390)</f>
        <v>0</v>
      </c>
      <c r="R390" t="b">
        <f>A390=D390</f>
        <v>0</v>
      </c>
      <c r="S390" t="b">
        <f>A390&amp;B390&amp;C390=D390&amp;E390&amp;F390</f>
        <v>0</v>
      </c>
      <c r="V390" t="str">
        <f>IF($A390=V$10, $C390, "")</f>
        <v/>
      </c>
      <c r="W390" t="str">
        <f>IF($A390=W$10, $C390, "")</f>
        <v>FFL Adoption</v>
      </c>
      <c r="X390" t="str">
        <f>IF($A390=X$10, $C390, "")</f>
        <v/>
      </c>
      <c r="Y390" t="str">
        <f>IF($A390=Y$10, $C390, "")</f>
        <v/>
      </c>
      <c r="Z390" t="str">
        <f>IF($A390=Z$10, $C390, "")</f>
        <v/>
      </c>
      <c r="AB390" t="str">
        <f>IF($D390=AB$10, $F390, "")</f>
        <v>Adoption related Purposes</v>
      </c>
      <c r="AC390" t="str">
        <f>IF($D390=AC$10, $F390, "")</f>
        <v/>
      </c>
      <c r="AD390" t="str">
        <f>IF($D390=AD$10, $F390, "")</f>
        <v/>
      </c>
      <c r="AE390" t="str">
        <f>IF($D390=AE$10, $F390, "")</f>
        <v/>
      </c>
      <c r="AF390" t="str">
        <f>IF($D390=AF$10, $F390, "")</f>
        <v/>
      </c>
      <c r="AH390">
        <f>COUNTIF(AI$11:AI$2024, AI390)</f>
        <v>2</v>
      </c>
      <c r="AI390" t="str">
        <f>V390&amp;AB390&amp;W390&amp;AC390&amp;X390&amp;AD390&amp;Y390&amp;AE390&amp;Z390&amp;AF390</f>
        <v>Adoption related PurposesFFL Adoption</v>
      </c>
      <c r="AJ390">
        <f>IF(ROW()=11,1,IF(AK389+1=AK390,AJ389,AJ389+1))</f>
        <v>330</v>
      </c>
      <c r="AK390">
        <f>IF(AI390=AI389, AK389+1, 1)</f>
        <v>2</v>
      </c>
      <c r="AL390" s="26" t="str">
        <f>AM390&amp;AN390</f>
        <v>GSA29FFL Adoption12374DFASDFAdoption related Purposes</v>
      </c>
      <c r="AM390" t="str">
        <f>K390</f>
        <v>GSA29FFL Adoption</v>
      </c>
      <c r="AN390" t="str">
        <f>L390</f>
        <v>12374DFASDFAdoption related Purposes</v>
      </c>
      <c r="AO390">
        <f>COUNTIF(AM$11:AM$1107, AM390)</f>
        <v>3</v>
      </c>
      <c r="AP390">
        <f>COUNTIF(AN$11:AN$1107, AN390)</f>
        <v>1</v>
      </c>
      <c r="AQ390">
        <f>MATCH(AM390, AM$11:AM$1107, 0)</f>
        <v>380</v>
      </c>
      <c r="AR390">
        <f>MATCH(AN390, AN$11:AN$1107, 0)</f>
        <v>380</v>
      </c>
      <c r="AS390">
        <v>161</v>
      </c>
      <c r="AU390" t="str">
        <f>C390</f>
        <v>FFL Adoption</v>
      </c>
      <c r="AV390" t="str">
        <f>IF(F390="", "", F390)</f>
        <v>Adoption related Purposes</v>
      </c>
      <c r="AW390" s="13">
        <f>M390</f>
        <v>0.94066187050359706</v>
      </c>
      <c r="AX390" t="e">
        <f>VLOOKUP(AI390, UniquePairs!A$5:A$2000, 1, FALSE)</f>
        <v>#N/A</v>
      </c>
      <c r="AY390" t="str">
        <f>IFERROR(INDEX(UniquePairs!A$5:K$1000, MATCH(AL390, UniquePairs!A$5:A$1000, 0), 10), "")</f>
        <v/>
      </c>
      <c r="AZ390" s="13">
        <f>IF(AY390&lt;&gt;"", AY390, AW390)</f>
        <v>0.94066187050359706</v>
      </c>
      <c r="BA390" t="str">
        <f>IF(AZ390=0,"None",IF(AZ390&lt;0.6,"Weak",IF(AZ390&lt;0.7,"Review",IF(AZ390&lt;0.8,"Good",IF(AZ390&lt;0.9,"Very Good","Solid")))))</f>
        <v>Solid</v>
      </c>
      <c r="BB390" s="28" t="str">
        <f>IF(AJ389=AJ390, BB389, BC390)</f>
        <v>Adoption</v>
      </c>
      <c r="BC390" t="str">
        <f>IF(AV390="",AU390,StringMatch(AU390,AV390,TRUE))</f>
        <v>Adoption</v>
      </c>
      <c r="BD390" t="str">
        <f>TRIM(SUBSTITUTE(SUBSTITUTE(SUBSTITUTE(SUBSTITUTE(SUBSTITUTE(SUBSTITUTE(SUBSTITUTE(SUBSTITUTE(SUBSTITUTE(SUBSTITUTE(AU390,BR390,""),BS390,""),BT390,""),BU390,""),BV390,""),BW390,""),BX390,""),BY390,""),BZ390,""),CA390,""))</f>
        <v>FFL</v>
      </c>
      <c r="BE390" t="str">
        <f>TRIM(SUBSTITUTE(SUBSTITUTE(SUBSTITUTE(SUBSTITUTE(SUBSTITUTE(SUBSTITUTE(SUBSTITUTE(SUBSTITUTE(SUBSTITUTE(SUBSTITUTE(AV390,BH390,""),BI390,""),BJ390,""),BK390,""),BL390,""),BM390,""),BN390,""),BO390,""),BP390,""),BQ390,""))</f>
        <v>related Purposes</v>
      </c>
      <c r="BF390" s="21">
        <f>LEN(AU390)-LEN(SUBSTITUTE(AU390," ",""))</f>
        <v>1</v>
      </c>
      <c r="BG390" s="21">
        <f>LEN(AV390)-LEN(SUBSTITUTE(AV390," ",""))</f>
        <v>2</v>
      </c>
      <c r="BH390" s="21" t="str">
        <f>IF(BF390=0,AU390,findspace($AU390,BH$10))</f>
        <v>FFL</v>
      </c>
      <c r="BI390" s="21" t="str">
        <f>IF(BH390=0,AN390,findspace($AU390,BI$10))</f>
        <v>Adoption</v>
      </c>
      <c r="BJ390" s="21" t="str">
        <f>IF(BI390=0,AV390,findspace($AU390,BJ$10))</f>
        <v/>
      </c>
      <c r="BK390" s="21" t="str">
        <f>IF(BJ390=0,AW390,findspace($AU390,BK$10))</f>
        <v/>
      </c>
      <c r="BL390" s="21" t="str">
        <f>IF(BK390=0,AX390,findspace($AU390,BL$10))</f>
        <v/>
      </c>
      <c r="BM390" s="21" t="str">
        <f>IF(BL390=0,BF390,findspace($AU390,BM$10))</f>
        <v/>
      </c>
      <c r="BN390" s="21" t="str">
        <f>IF(BM390=0,BH390,findspace($AU390,BN$10))</f>
        <v/>
      </c>
      <c r="BO390" s="21" t="str">
        <f>IF(BN390=0,BI390,findspace($AU390,BO$10))</f>
        <v/>
      </c>
      <c r="BR390" s="21" t="str">
        <f>IF($BG390=0,$AV390,findspace($AV390,BR$10))</f>
        <v>Adoption</v>
      </c>
      <c r="BS390" s="21" t="str">
        <f>IF($BG390=0,$AV390,findspace($AV390,BS$10))</f>
        <v>related</v>
      </c>
      <c r="BT390" s="21" t="str">
        <f>IF($BG390=0,$AV390,findspace($AV390,BT$10))</f>
        <v>Purposes</v>
      </c>
      <c r="BU390" s="21" t="str">
        <f>IF($BG390=0,$AV390,findspace($AV390,BU$10))</f>
        <v/>
      </c>
      <c r="BV390" s="21" t="str">
        <f>IF($BG390=0,$AV390,findspace($AV390,BV$10))</f>
        <v/>
      </c>
      <c r="BW390" s="21" t="str">
        <f>IF($BG390=0,$AV390,findspace($AV390,BW$10))</f>
        <v/>
      </c>
      <c r="BX390" s="21" t="str">
        <f>IF($BG390=0,$AV390,findspace($AV390,BX$10))</f>
        <v/>
      </c>
      <c r="BY390" s="21" t="str">
        <f>IF($BG390=0,$AV390,findspace($AV390,BY$10))</f>
        <v/>
      </c>
      <c r="BZ390" s="21" t="str">
        <f>IF($BG390=0,$AV390,findspace($AV390,BZ$10))</f>
        <v/>
      </c>
      <c r="CA390" s="21" t="str">
        <f>IF($BG390=0,$AV390,findspace($AV390,CA$10))</f>
        <v/>
      </c>
    </row>
    <row r="391" spans="1:79" x14ac:dyDescent="0.35">
      <c r="A391" t="s">
        <v>1839</v>
      </c>
      <c r="B391" t="s">
        <v>1677</v>
      </c>
      <c r="C391" t="s">
        <v>2676</v>
      </c>
      <c r="D391" t="s">
        <v>1839</v>
      </c>
      <c r="E391" t="s">
        <v>1679</v>
      </c>
      <c r="F391" t="s">
        <v>3404</v>
      </c>
      <c r="G391" s="13">
        <v>0.94052576782925557</v>
      </c>
      <c r="I391">
        <v>12374</v>
      </c>
      <c r="J391" t="str">
        <f>K391&amp;L391</f>
        <v>DFASSWSaturday Pay12374DFASSXSaturday Regular (9 3 Month Nurse)</v>
      </c>
      <c r="K391" t="str">
        <f>A391&amp;B391&amp;C391</f>
        <v>DFASSWSaturday Pay</v>
      </c>
      <c r="L391" t="str">
        <f>I391&amp;D391&amp;E391&amp;F391</f>
        <v>12374DFASSXSaturday Regular (9 3 Month Nurse)</v>
      </c>
      <c r="M391" s="13">
        <f>G391</f>
        <v>0.94052576782925557</v>
      </c>
      <c r="N391" s="13"/>
      <c r="O391" s="19">
        <v>457</v>
      </c>
      <c r="P391">
        <f>COUNTIF(C$11:C$2024, C391)</f>
        <v>3</v>
      </c>
      <c r="Q391">
        <f>COUNTIF(F$11:F$177, F391)</f>
        <v>0</v>
      </c>
      <c r="R391" t="b">
        <f>A391=D391</f>
        <v>1</v>
      </c>
      <c r="S391" t="b">
        <f>A391&amp;B391&amp;C391=D391&amp;E391&amp;F391</f>
        <v>0</v>
      </c>
      <c r="V391" t="str">
        <f>IF($A391=V$10, $C391, "")</f>
        <v>Saturday Pay</v>
      </c>
      <c r="W391" t="str">
        <f>IF($A391=W$10, $C391, "")</f>
        <v/>
      </c>
      <c r="X391" t="str">
        <f>IF($A391=X$10, $C391, "")</f>
        <v/>
      </c>
      <c r="Y391" t="str">
        <f>IF($A391=Y$10, $C391, "")</f>
        <v/>
      </c>
      <c r="Z391" t="str">
        <f>IF($A391=Z$10, $C391, "")</f>
        <v/>
      </c>
      <c r="AB391" t="str">
        <f>IF($D391=AB$10, $F391, "")</f>
        <v>Saturday Regular (9 3 Month Nurse)</v>
      </c>
      <c r="AC391" t="str">
        <f>IF($D391=AC$10, $F391, "")</f>
        <v/>
      </c>
      <c r="AD391" t="str">
        <f>IF($D391=AD$10, $F391, "")</f>
        <v/>
      </c>
      <c r="AE391" t="str">
        <f>IF($D391=AE$10, $F391, "")</f>
        <v/>
      </c>
      <c r="AF391" t="str">
        <f>IF($D391=AF$10, $F391, "")</f>
        <v/>
      </c>
      <c r="AH391">
        <f>COUNTIF(AI$11:AI$2024, AI391)</f>
        <v>1</v>
      </c>
      <c r="AI391" t="str">
        <f>V391&amp;AB391&amp;W391&amp;AC391&amp;X391&amp;AD391&amp;Y391&amp;AE391&amp;Z391&amp;AF391</f>
        <v>Saturday PaySaturday Regular (9 3 Month Nurse)</v>
      </c>
      <c r="AJ391">
        <f>IF(ROW()=11,1,IF(AK390+1=AK391,AJ390,AJ390+1))</f>
        <v>331</v>
      </c>
      <c r="AK391">
        <f>IF(AI391=AI390, AK390+1, 1)</f>
        <v>1</v>
      </c>
      <c r="AL391" s="26" t="str">
        <f>AM391&amp;AN391</f>
        <v>DFASSWSaturday Pay12374DFASSXSaturday Regular (9 3 Month Nurse)</v>
      </c>
      <c r="AM391" t="str">
        <f>K391</f>
        <v>DFASSWSaturday Pay</v>
      </c>
      <c r="AN391" t="str">
        <f>L391</f>
        <v>12374DFASSXSaturday Regular (9 3 Month Nurse)</v>
      </c>
      <c r="AO391">
        <f>COUNTIF(AM$11:AM$1107, AM391)</f>
        <v>3</v>
      </c>
      <c r="AP391">
        <f>COUNTIF(AN$11:AN$1107, AN391)</f>
        <v>4</v>
      </c>
      <c r="AQ391">
        <f>MATCH(AM391, AM$11:AM$1107, 0)</f>
        <v>207</v>
      </c>
      <c r="AR391">
        <f>MATCH(AN391, AN$11:AN$1107, 0)</f>
        <v>381</v>
      </c>
      <c r="AS391">
        <v>457</v>
      </c>
      <c r="AU391" t="str">
        <f>C391</f>
        <v>Saturday Pay</v>
      </c>
      <c r="AV391" t="str">
        <f>IF(F391="", "", F391)</f>
        <v>Saturday Regular (9 3 Month Nurse)</v>
      </c>
      <c r="AW391" s="13">
        <f>M391</f>
        <v>0.94052576782925557</v>
      </c>
      <c r="AX391" t="e">
        <f>VLOOKUP(AI391, UniquePairs!A$5:A$2000, 1, FALSE)</f>
        <v>#N/A</v>
      </c>
      <c r="AY391" t="str">
        <f>IFERROR(INDEX(UniquePairs!A$5:K$1000, MATCH(AL391, UniquePairs!A$5:A$1000, 0), 10), "")</f>
        <v/>
      </c>
      <c r="AZ391" s="13">
        <f>IF(AY391&lt;&gt;"", AY391, AW391)</f>
        <v>0.94052576782925557</v>
      </c>
      <c r="BA391" t="str">
        <f>IF(AZ391=0,"None",IF(AZ391&lt;0.6,"Weak",IF(AZ391&lt;0.7,"Review",IF(AZ391&lt;0.8,"Good",IF(AZ391&lt;0.9,"Very Good","Solid")))))</f>
        <v>Solid</v>
      </c>
      <c r="BB391" s="28" t="str">
        <f>IF(AJ390=AJ391, BB390, BC391)</f>
        <v>Saturday</v>
      </c>
      <c r="BC391" t="str">
        <f>IF(AV391="",AU391,StringMatch(AU391,AV391,TRUE))</f>
        <v>Saturday</v>
      </c>
      <c r="BD391" t="str">
        <f>TRIM(SUBSTITUTE(SUBSTITUTE(SUBSTITUTE(SUBSTITUTE(SUBSTITUTE(SUBSTITUTE(SUBSTITUTE(SUBSTITUTE(SUBSTITUTE(SUBSTITUTE(AU391,BR391,""),BS391,""),BT391,""),BU391,""),BV391,""),BW391,""),BX391,""),BY391,""),BZ391,""),CA391,""))</f>
        <v>Pay</v>
      </c>
      <c r="BE391" t="str">
        <f>TRIM(SUBSTITUTE(SUBSTITUTE(SUBSTITUTE(SUBSTITUTE(SUBSTITUTE(SUBSTITUTE(SUBSTITUTE(SUBSTITUTE(SUBSTITUTE(SUBSTITUTE(AV391,BH391,""),BI391,""),BJ391,""),BK391,""),BL391,""),BM391,""),BN391,""),BO391,""),BP391,""),BQ391,""))</f>
        <v>Regular (9 3 Month Nurse)</v>
      </c>
      <c r="BF391" s="21">
        <f>LEN(AU391)-LEN(SUBSTITUTE(AU391," ",""))</f>
        <v>1</v>
      </c>
      <c r="BG391" s="21">
        <f>LEN(AV391)-LEN(SUBSTITUTE(AV391," ",""))</f>
        <v>5</v>
      </c>
      <c r="BH391" s="21" t="str">
        <f>IF(BF391=0,AU391,findspace($AU391,BH$10))</f>
        <v>Saturday</v>
      </c>
      <c r="BI391" s="21" t="str">
        <f>IF(BH391=0,AN391,findspace($AU391,BI$10))</f>
        <v>Pay</v>
      </c>
      <c r="BJ391" s="21" t="str">
        <f>IF(BI391=0,AV391,findspace($AU391,BJ$10))</f>
        <v/>
      </c>
      <c r="BK391" s="21" t="str">
        <f>IF(BJ391=0,AW391,findspace($AU391,BK$10))</f>
        <v/>
      </c>
      <c r="BL391" s="21" t="str">
        <f>IF(BK391=0,AX391,findspace($AU391,BL$10))</f>
        <v/>
      </c>
      <c r="BM391" s="21" t="str">
        <f>IF(BL391=0,BF391,findspace($AU391,BM$10))</f>
        <v/>
      </c>
      <c r="BN391" s="21" t="str">
        <f>IF(BM391=0,BH391,findspace($AU391,BN$10))</f>
        <v/>
      </c>
      <c r="BO391" s="21" t="str">
        <f>IF(BN391=0,BI391,findspace($AU391,BO$10))</f>
        <v/>
      </c>
      <c r="BR391" s="21" t="str">
        <f>IF($BG391=0,$AV391,findspace($AV391,BR$10))</f>
        <v>Saturday</v>
      </c>
      <c r="BS391" s="21" t="str">
        <f>IF($BG391=0,$AV391,findspace($AV391,BS$10))</f>
        <v>Regular</v>
      </c>
      <c r="BT391" s="21" t="str">
        <f>IF($BG391=0,$AV391,findspace($AV391,BT$10))</f>
        <v>(9</v>
      </c>
      <c r="BU391" s="21" t="str">
        <f>IF($BG391=0,$AV391,findspace($AV391,BU$10))</f>
        <v>3</v>
      </c>
      <c r="BV391" s="21" t="str">
        <f>IF($BG391=0,$AV391,findspace($AV391,BV$10))</f>
        <v>Month</v>
      </c>
      <c r="BW391" s="21" t="str">
        <f>IF($BG391=0,$AV391,findspace($AV391,BW$10))</f>
        <v>Nurse)</v>
      </c>
      <c r="BX391" s="21" t="str">
        <f>IF($BG391=0,$AV391,findspace($AV391,BX$10))</f>
        <v/>
      </c>
      <c r="BY391" s="21" t="str">
        <f>IF($BG391=0,$AV391,findspace($AV391,BY$10))</f>
        <v/>
      </c>
      <c r="BZ391" s="21" t="str">
        <f>IF($BG391=0,$AV391,findspace($AV391,BZ$10))</f>
        <v/>
      </c>
      <c r="CA391" s="21" t="str">
        <f>IF($BG391=0,$AV391,findspace($AV391,CA$10))</f>
        <v/>
      </c>
    </row>
    <row r="392" spans="1:79" x14ac:dyDescent="0.35">
      <c r="A392" t="s">
        <v>1839</v>
      </c>
      <c r="B392" t="s">
        <v>1679</v>
      </c>
      <c r="C392" t="s">
        <v>3404</v>
      </c>
      <c r="D392" t="s">
        <v>1839</v>
      </c>
      <c r="E392" t="s">
        <v>1677</v>
      </c>
      <c r="F392" t="s">
        <v>2676</v>
      </c>
      <c r="G392" s="13">
        <v>0.94052576782925557</v>
      </c>
      <c r="I392">
        <v>12374</v>
      </c>
      <c r="J392" t="str">
        <f>K392&amp;L392</f>
        <v>DFASSXSaturday Regular (9 3 Month Nurse)12374DFASSWSaturday Pay</v>
      </c>
      <c r="K392" t="str">
        <f>A392&amp;B392&amp;C392</f>
        <v>DFASSXSaturday Regular (9 3 Month Nurse)</v>
      </c>
      <c r="L392" t="str">
        <f>I392&amp;D392&amp;E392&amp;F392</f>
        <v>12374DFASSWSaturday Pay</v>
      </c>
      <c r="M392" s="13">
        <f>G392</f>
        <v>0.94052576782925557</v>
      </c>
      <c r="N392" s="13"/>
      <c r="O392" s="19">
        <v>534</v>
      </c>
      <c r="P392">
        <f>COUNTIF(C$11:C$2024, C392)</f>
        <v>3</v>
      </c>
      <c r="Q392">
        <f>COUNTIF(F$11:F$177, F392)</f>
        <v>0</v>
      </c>
      <c r="R392" t="b">
        <f>A392=D392</f>
        <v>1</v>
      </c>
      <c r="S392" t="b">
        <f>A392&amp;B392&amp;C392=D392&amp;E392&amp;F392</f>
        <v>0</v>
      </c>
      <c r="V392" t="str">
        <f>IF($A392=V$10, $C392, "")</f>
        <v>Saturday Regular (9 3 Month Nurse)</v>
      </c>
      <c r="W392" t="str">
        <f>IF($A392=W$10, $C392, "")</f>
        <v/>
      </c>
      <c r="X392" t="str">
        <f>IF($A392=X$10, $C392, "")</f>
        <v/>
      </c>
      <c r="Y392" t="str">
        <f>IF($A392=Y$10, $C392, "")</f>
        <v/>
      </c>
      <c r="Z392" t="str">
        <f>IF($A392=Z$10, $C392, "")</f>
        <v/>
      </c>
      <c r="AB392" t="str">
        <f>IF($D392=AB$10, $F392, "")</f>
        <v>Saturday Pay</v>
      </c>
      <c r="AC392" t="str">
        <f>IF($D392=AC$10, $F392, "")</f>
        <v/>
      </c>
      <c r="AD392" t="str">
        <f>IF($D392=AD$10, $F392, "")</f>
        <v/>
      </c>
      <c r="AE392" t="str">
        <f>IF($D392=AE$10, $F392, "")</f>
        <v/>
      </c>
      <c r="AF392" t="str">
        <f>IF($D392=AF$10, $F392, "")</f>
        <v/>
      </c>
      <c r="AH392">
        <f>COUNTIF(AI$11:AI$2024, AI392)</f>
        <v>1</v>
      </c>
      <c r="AI392" t="str">
        <f>V392&amp;AB392&amp;W392&amp;AC392&amp;X392&amp;AD392&amp;Y392&amp;AE392&amp;Z392&amp;AF392</f>
        <v>Saturday Regular (9 3 Month Nurse)Saturday Pay</v>
      </c>
      <c r="AJ392">
        <f>IF(ROW()=11,1,IF(AK391+1=AK392,AJ391,AJ391+1))</f>
        <v>332</v>
      </c>
      <c r="AK392">
        <f>IF(AI392=AI391, AK391+1, 1)</f>
        <v>1</v>
      </c>
      <c r="AL392" s="26" t="str">
        <f>AM392&amp;AN392</f>
        <v>DFASSXSaturday Regular (9 3 Month Nurse)12374DFASSWSaturday Pay</v>
      </c>
      <c r="AM392" t="str">
        <f>K392</f>
        <v>DFASSXSaturday Regular (9 3 Month Nurse)</v>
      </c>
      <c r="AN392" t="str">
        <f>L392</f>
        <v>12374DFASSWSaturday Pay</v>
      </c>
      <c r="AO392">
        <f>COUNTIF(AM$11:AM$1107, AM392)</f>
        <v>3</v>
      </c>
      <c r="AP392">
        <f>COUNTIF(AN$11:AN$1107, AN392)</f>
        <v>6</v>
      </c>
      <c r="AQ392">
        <f>MATCH(AM392, AM$11:AM$1107, 0)</f>
        <v>382</v>
      </c>
      <c r="AR392">
        <f>MATCH(AN392, AN$11:AN$1107, 0)</f>
        <v>206</v>
      </c>
      <c r="AS392">
        <v>534</v>
      </c>
      <c r="AU392" t="str">
        <f>C392</f>
        <v>Saturday Regular (9 3 Month Nurse)</v>
      </c>
      <c r="AV392" t="str">
        <f>IF(F392="", "", F392)</f>
        <v>Saturday Pay</v>
      </c>
      <c r="AW392" s="13">
        <f>M392</f>
        <v>0.94052576782925557</v>
      </c>
      <c r="AX392" t="e">
        <f>VLOOKUP(AI392, UniquePairs!A$5:A$2000, 1, FALSE)</f>
        <v>#N/A</v>
      </c>
      <c r="AY392" t="str">
        <f>IFERROR(INDEX(UniquePairs!A$5:K$1000, MATCH(AL392, UniquePairs!A$5:A$1000, 0), 10), "")</f>
        <v/>
      </c>
      <c r="AZ392" s="13">
        <f>IF(AY392&lt;&gt;"", AY392, AW392)</f>
        <v>0.94052576782925557</v>
      </c>
      <c r="BA392" t="str">
        <f>IF(AZ392=0,"None",IF(AZ392&lt;0.6,"Weak",IF(AZ392&lt;0.7,"Review",IF(AZ392&lt;0.8,"Good",IF(AZ392&lt;0.9,"Very Good","Solid")))))</f>
        <v>Solid</v>
      </c>
      <c r="BB392" s="28" t="str">
        <f>IF(AJ391=AJ392, BB391, BC392)</f>
        <v>Saturday</v>
      </c>
      <c r="BC392" t="str">
        <f>IF(AV392="",AU392,StringMatch(AU392,AV392,TRUE))</f>
        <v>Saturday</v>
      </c>
      <c r="BD392" t="str">
        <f>TRIM(SUBSTITUTE(SUBSTITUTE(SUBSTITUTE(SUBSTITUTE(SUBSTITUTE(SUBSTITUTE(SUBSTITUTE(SUBSTITUTE(SUBSTITUTE(SUBSTITUTE(AU392,BR392,""),BS392,""),BT392,""),BU392,""),BV392,""),BW392,""),BX392,""),BY392,""),BZ392,""),CA392,""))</f>
        <v>Regular (9 3 Month Nurse)</v>
      </c>
      <c r="BE392" t="str">
        <f>TRIM(SUBSTITUTE(SUBSTITUTE(SUBSTITUTE(SUBSTITUTE(SUBSTITUTE(SUBSTITUTE(SUBSTITUTE(SUBSTITUTE(SUBSTITUTE(SUBSTITUTE(AV392,BH392,""),BI392,""),BJ392,""),BK392,""),BL392,""),BM392,""),BN392,""),BO392,""),BP392,""),BQ392,""))</f>
        <v>Pay</v>
      </c>
      <c r="BF392" s="21">
        <f>LEN(AU392)-LEN(SUBSTITUTE(AU392," ",""))</f>
        <v>5</v>
      </c>
      <c r="BG392" s="21">
        <f>LEN(AV392)-LEN(SUBSTITUTE(AV392," ",""))</f>
        <v>1</v>
      </c>
      <c r="BH392" s="21" t="str">
        <f>IF(BF392=0,AU392,findspace($AU392,BH$10))</f>
        <v>Saturday</v>
      </c>
      <c r="BI392" s="21" t="str">
        <f>IF(BH392=0,AN392,findspace($AU392,BI$10))</f>
        <v>Regular</v>
      </c>
      <c r="BJ392" s="21" t="str">
        <f>IF(BI392=0,AV392,findspace($AU392,BJ$10))</f>
        <v>(9</v>
      </c>
      <c r="BK392" s="21" t="str">
        <f>IF(BJ392=0,AW392,findspace($AU392,BK$10))</f>
        <v>3</v>
      </c>
      <c r="BL392" s="21" t="str">
        <f>IF(BK392=0,AX392,findspace($AU392,BL$10))</f>
        <v>Month</v>
      </c>
      <c r="BM392" s="21" t="str">
        <f>IF(BL392=0,BF392,findspace($AU392,BM$10))</f>
        <v>Nurse)</v>
      </c>
      <c r="BN392" s="21" t="str">
        <f>IF(BM392=0,BH392,findspace($AU392,BN$10))</f>
        <v/>
      </c>
      <c r="BO392" s="21" t="str">
        <f>IF(BN392=0,BI392,findspace($AU392,BO$10))</f>
        <v/>
      </c>
      <c r="BR392" s="21" t="str">
        <f>IF($BG392=0,$AV392,findspace($AV392,BR$10))</f>
        <v>Saturday</v>
      </c>
      <c r="BS392" s="21" t="str">
        <f>IF($BG392=0,$AV392,findspace($AV392,BS$10))</f>
        <v>Pay</v>
      </c>
      <c r="BT392" s="21" t="str">
        <f>IF($BG392=0,$AV392,findspace($AV392,BT$10))</f>
        <v/>
      </c>
      <c r="BU392" s="21" t="str">
        <f>IF($BG392=0,$AV392,findspace($AV392,BU$10))</f>
        <v/>
      </c>
      <c r="BV392" s="21" t="str">
        <f>IF($BG392=0,$AV392,findspace($AV392,BV$10))</f>
        <v/>
      </c>
      <c r="BW392" s="21" t="str">
        <f>IF($BG392=0,$AV392,findspace($AV392,BW$10))</f>
        <v/>
      </c>
      <c r="BX392" s="21" t="str">
        <f>IF($BG392=0,$AV392,findspace($AV392,BX$10))</f>
        <v/>
      </c>
      <c r="BY392" s="21" t="str">
        <f>IF($BG392=0,$AV392,findspace($AV392,BY$10))</f>
        <v/>
      </c>
      <c r="BZ392" s="21" t="str">
        <f>IF($BG392=0,$AV392,findspace($AV392,BZ$10))</f>
        <v/>
      </c>
      <c r="CA392" s="21" t="str">
        <f>IF($BG392=0,$AV392,findspace($AV392,CA$10))</f>
        <v/>
      </c>
    </row>
    <row r="393" spans="1:79" x14ac:dyDescent="0.35">
      <c r="A393" t="s">
        <v>1837</v>
      </c>
      <c r="B393">
        <v>48</v>
      </c>
      <c r="C393" t="s">
        <v>2923</v>
      </c>
      <c r="D393" t="s">
        <v>1839</v>
      </c>
      <c r="E393" t="s">
        <v>784</v>
      </c>
      <c r="F393" t="s">
        <v>3227</v>
      </c>
      <c r="G393" s="13">
        <v>0.94003822777741985</v>
      </c>
      <c r="I393">
        <v>12374</v>
      </c>
      <c r="J393" t="str">
        <f>K393&amp;L393</f>
        <v>IBC48Compensatory Time Off Callback Earned12374DFASCERegular Compensatory Time Earned</v>
      </c>
      <c r="K393" t="str">
        <f>A393&amp;B393&amp;C393</f>
        <v>IBC48Compensatory Time Off Callback Earned</v>
      </c>
      <c r="L393" t="str">
        <f>I393&amp;D393&amp;E393&amp;F393</f>
        <v>12374DFASCERegular Compensatory Time Earned</v>
      </c>
      <c r="M393" s="13">
        <f>G393</f>
        <v>0.94003822777741985</v>
      </c>
      <c r="N393" s="13"/>
      <c r="O393" s="19">
        <v>342</v>
      </c>
      <c r="P393">
        <f>COUNTIF(C$11:C$2024, C393)</f>
        <v>3</v>
      </c>
      <c r="Q393">
        <f>COUNTIF(F$11:F$177, F393)</f>
        <v>2</v>
      </c>
      <c r="R393" t="b">
        <f>A393=D393</f>
        <v>0</v>
      </c>
      <c r="S393" t="b">
        <f>A393&amp;B393&amp;C393=D393&amp;E393&amp;F393</f>
        <v>0</v>
      </c>
      <c r="V393" t="str">
        <f>IF($A393=V$10, $C393, "")</f>
        <v/>
      </c>
      <c r="W393" t="str">
        <f>IF($A393=W$10, $C393, "")</f>
        <v/>
      </c>
      <c r="X393" t="str">
        <f>IF($A393=X$10, $C393, "")</f>
        <v/>
      </c>
      <c r="Y393" t="str">
        <f>IF($A393=Y$10, $C393, "")</f>
        <v>Compensatory Time Off Callback Earned</v>
      </c>
      <c r="Z393" t="str">
        <f>IF($A393=Z$10, $C393, "")</f>
        <v/>
      </c>
      <c r="AB393" t="str">
        <f>IF($D393=AB$10, $F393, "")</f>
        <v>Regular Compensatory Time Earned</v>
      </c>
      <c r="AC393" t="str">
        <f>IF($D393=AC$10, $F393, "")</f>
        <v/>
      </c>
      <c r="AD393" t="str">
        <f>IF($D393=AD$10, $F393, "")</f>
        <v/>
      </c>
      <c r="AE393" t="str">
        <f>IF($D393=AE$10, $F393, "")</f>
        <v/>
      </c>
      <c r="AF393" t="str">
        <f>IF($D393=AF$10, $F393, "")</f>
        <v/>
      </c>
      <c r="AH393">
        <f>COUNTIF(AI$11:AI$2024, AI393)</f>
        <v>1</v>
      </c>
      <c r="AI393" t="str">
        <f>V393&amp;AB393&amp;W393&amp;AC393&amp;X393&amp;AD393&amp;Y393&amp;AE393&amp;Z393&amp;AF393</f>
        <v>Regular Compensatory Time EarnedCompensatory Time Off Callback Earned</v>
      </c>
      <c r="AJ393">
        <f>IF(ROW()=11,1,IF(AK392+1=AK393,AJ392,AJ392+1))</f>
        <v>333</v>
      </c>
      <c r="AK393">
        <f>IF(AI393=AI392, AK392+1, 1)</f>
        <v>1</v>
      </c>
      <c r="AL393" s="26" t="str">
        <f>AM393&amp;AN393</f>
        <v>IBC48Compensatory Time Off Callback Earned12374DFASCERegular Compensatory Time Earned</v>
      </c>
      <c r="AM393" t="str">
        <f>K393</f>
        <v>IBC48Compensatory Time Off Callback Earned</v>
      </c>
      <c r="AN393" t="str">
        <f>L393</f>
        <v>12374DFASCERegular Compensatory Time Earned</v>
      </c>
      <c r="AO393">
        <f>COUNTIF(AM$11:AM$1107, AM393)</f>
        <v>3</v>
      </c>
      <c r="AP393">
        <f>COUNTIF(AN$11:AN$1107, AN393)</f>
        <v>5</v>
      </c>
      <c r="AQ393">
        <f>MATCH(AM393, AM$11:AM$1107, 0)</f>
        <v>257</v>
      </c>
      <c r="AR393">
        <f>MATCH(AN393, AN$11:AN$1107, 0)</f>
        <v>11</v>
      </c>
      <c r="AS393">
        <v>342</v>
      </c>
      <c r="AU393" t="str">
        <f>C393</f>
        <v>Compensatory Time Off Callback Earned</v>
      </c>
      <c r="AV393" t="str">
        <f>IF(F393="", "", F393)</f>
        <v>Regular Compensatory Time Earned</v>
      </c>
      <c r="AW393" s="13">
        <f>M393</f>
        <v>0.94003822777741985</v>
      </c>
      <c r="AX393" t="e">
        <f>VLOOKUP(AI393, UniquePairs!A$5:A$2000, 1, FALSE)</f>
        <v>#N/A</v>
      </c>
      <c r="AY393" t="str">
        <f>IFERROR(INDEX(UniquePairs!A$5:K$1000, MATCH(AL393, UniquePairs!A$5:A$1000, 0), 10), "")</f>
        <v/>
      </c>
      <c r="AZ393" s="13">
        <f>IF(AY393&lt;&gt;"", AY393, AW393)</f>
        <v>0.94003822777741985</v>
      </c>
      <c r="BA393" t="str">
        <f>IF(AZ393=0,"None",IF(AZ393&lt;0.6,"Weak",IF(AZ393&lt;0.7,"Review",IF(AZ393&lt;0.8,"Good",IF(AZ393&lt;0.9,"Very Good","Solid")))))</f>
        <v>Solid</v>
      </c>
      <c r="BB393" s="28" t="str">
        <f>IF(AJ392=AJ393, BB392, BC393)</f>
        <v>Compensatory Time Earned</v>
      </c>
      <c r="BC393" t="str">
        <f>IF(AV393="",AU393,StringMatch(AU393,AV393,TRUE))</f>
        <v>Compensatory Time Earned</v>
      </c>
      <c r="BD393" t="str">
        <f>TRIM(SUBSTITUTE(SUBSTITUTE(SUBSTITUTE(SUBSTITUTE(SUBSTITUTE(SUBSTITUTE(SUBSTITUTE(SUBSTITUTE(SUBSTITUTE(SUBSTITUTE(AU393,BR393,""),BS393,""),BT393,""),BU393,""),BV393,""),BW393,""),BX393,""),BY393,""),BZ393,""),CA393,""))</f>
        <v>Off Callback</v>
      </c>
      <c r="BE393" t="str">
        <f>TRIM(SUBSTITUTE(SUBSTITUTE(SUBSTITUTE(SUBSTITUTE(SUBSTITUTE(SUBSTITUTE(SUBSTITUTE(SUBSTITUTE(SUBSTITUTE(SUBSTITUTE(AV393,BH393,""),BI393,""),BJ393,""),BK393,""),BL393,""),BM393,""),BN393,""),BO393,""),BP393,""),BQ393,""))</f>
        <v>Regular</v>
      </c>
      <c r="BF393" s="21">
        <f>LEN(AU393)-LEN(SUBSTITUTE(AU393," ",""))</f>
        <v>4</v>
      </c>
      <c r="BG393" s="21">
        <f>LEN(AV393)-LEN(SUBSTITUTE(AV393," ",""))</f>
        <v>3</v>
      </c>
      <c r="BH393" s="21" t="str">
        <f>IF(BF393=0,AU393,findspace($AU393,BH$10))</f>
        <v>Compensatory</v>
      </c>
      <c r="BI393" s="21" t="str">
        <f>IF(BH393=0,AN393,findspace($AU393,BI$10))</f>
        <v>Time</v>
      </c>
      <c r="BJ393" s="21" t="str">
        <f>IF(BI393=0,AV393,findspace($AU393,BJ$10))</f>
        <v>Off</v>
      </c>
      <c r="BK393" s="21" t="str">
        <f>IF(BJ393=0,AW393,findspace($AU393,BK$10))</f>
        <v>Callback</v>
      </c>
      <c r="BL393" s="21" t="str">
        <f>IF(BK393=0,AX393,findspace($AU393,BL$10))</f>
        <v>Earned</v>
      </c>
      <c r="BM393" s="21" t="str">
        <f>IF(BL393=0,BF393,findspace($AU393,BM$10))</f>
        <v/>
      </c>
      <c r="BN393" s="21" t="str">
        <f>IF(BM393=0,BH393,findspace($AU393,BN$10))</f>
        <v/>
      </c>
      <c r="BO393" s="21" t="str">
        <f>IF(BN393=0,BI393,findspace($AU393,BO$10))</f>
        <v/>
      </c>
      <c r="BR393" s="21" t="str">
        <f>IF($BG393=0,$AV393,findspace($AV393,BR$10))</f>
        <v>Regular</v>
      </c>
      <c r="BS393" s="21" t="str">
        <f>IF($BG393=0,$AV393,findspace($AV393,BS$10))</f>
        <v>Compensatory</v>
      </c>
      <c r="BT393" s="21" t="str">
        <f>IF($BG393=0,$AV393,findspace($AV393,BT$10))</f>
        <v>Time</v>
      </c>
      <c r="BU393" s="21" t="str">
        <f>IF($BG393=0,$AV393,findspace($AV393,BU$10))</f>
        <v>Earned</v>
      </c>
      <c r="BV393" s="21" t="str">
        <f>IF($BG393=0,$AV393,findspace($AV393,BV$10))</f>
        <v/>
      </c>
      <c r="BW393" s="21" t="str">
        <f>IF($BG393=0,$AV393,findspace($AV393,BW$10))</f>
        <v/>
      </c>
      <c r="BX393" s="21" t="str">
        <f>IF($BG393=0,$AV393,findspace($AV393,BX$10))</f>
        <v/>
      </c>
      <c r="BY393" s="21" t="str">
        <f>IF($BG393=0,$AV393,findspace($AV393,BY$10))</f>
        <v/>
      </c>
      <c r="BZ393" s="21" t="str">
        <f>IF($BG393=0,$AV393,findspace($AV393,BZ$10))</f>
        <v/>
      </c>
      <c r="CA393" s="21" t="str">
        <f>IF($BG393=0,$AV393,findspace($AV393,CA$10))</f>
        <v/>
      </c>
    </row>
    <row r="394" spans="1:79" x14ac:dyDescent="0.35">
      <c r="A394" t="s">
        <v>1839</v>
      </c>
      <c r="B394" t="s">
        <v>2541</v>
      </c>
      <c r="C394" t="s">
        <v>2769</v>
      </c>
      <c r="D394" t="s">
        <v>1837</v>
      </c>
      <c r="E394">
        <v>104</v>
      </c>
      <c r="F394" t="s">
        <v>3194</v>
      </c>
      <c r="G394" s="13">
        <v>0.93961605584642238</v>
      </c>
      <c r="I394">
        <v>12374</v>
      </c>
      <c r="J394" t="str">
        <f>K394&amp;L394</f>
        <v>DFASKBSuspension12374IBC104Suspension Without Pay Leave Used</v>
      </c>
      <c r="K394" t="str">
        <f>A394&amp;B394&amp;C394</f>
        <v>DFASKBSuspension</v>
      </c>
      <c r="L394" t="str">
        <f>I394&amp;D394&amp;E394&amp;F394</f>
        <v>12374IBC104Suspension Without Pay Leave Used</v>
      </c>
      <c r="M394" s="13">
        <f>G394</f>
        <v>0.93961605584642238</v>
      </c>
      <c r="N394" s="13"/>
      <c r="O394" s="19">
        <v>315</v>
      </c>
      <c r="P394">
        <f>COUNTIF(C$11:C$2024, C394)</f>
        <v>4</v>
      </c>
      <c r="Q394">
        <f>COUNTIF(F$11:F$177, F394)</f>
        <v>0</v>
      </c>
      <c r="R394" t="b">
        <f>A394=D394</f>
        <v>0</v>
      </c>
      <c r="S394" t="b">
        <f>A394&amp;B394&amp;C394=D394&amp;E394&amp;F394</f>
        <v>0</v>
      </c>
      <c r="V394" t="str">
        <f>IF($A394=V$10, $C394, "")</f>
        <v>Suspension</v>
      </c>
      <c r="W394" t="str">
        <f>IF($A394=W$10, $C394, "")</f>
        <v/>
      </c>
      <c r="X394" t="str">
        <f>IF($A394=X$10, $C394, "")</f>
        <v/>
      </c>
      <c r="Y394" t="str">
        <f>IF($A394=Y$10, $C394, "")</f>
        <v/>
      </c>
      <c r="Z394" t="str">
        <f>IF($A394=Z$10, $C394, "")</f>
        <v/>
      </c>
      <c r="AB394" t="str">
        <f>IF($D394=AB$10, $F394, "")</f>
        <v/>
      </c>
      <c r="AC394" t="str">
        <f>IF($D394=AC$10, $F394, "")</f>
        <v/>
      </c>
      <c r="AD394" t="str">
        <f>IF($D394=AD$10, $F394, "")</f>
        <v/>
      </c>
      <c r="AE394" t="str">
        <f>IF($D394=AE$10, $F394, "")</f>
        <v>Suspension Without Pay Leave Used</v>
      </c>
      <c r="AF394" t="str">
        <f>IF($D394=AF$10, $F394, "")</f>
        <v/>
      </c>
      <c r="AH394">
        <f>COUNTIF(AI$11:AI$2024, AI394)</f>
        <v>4</v>
      </c>
      <c r="AI394" t="str">
        <f>V394&amp;AB394&amp;W394&amp;AC394&amp;X394&amp;AD394&amp;Y394&amp;AE394&amp;Z394&amp;AF394</f>
        <v>SuspensionSuspension Without Pay Leave Used</v>
      </c>
      <c r="AJ394">
        <f>IF(ROW()=11,1,IF(AK393+1=AK394,AJ393,AJ393+1))</f>
        <v>334</v>
      </c>
      <c r="AK394">
        <f>IF(AI394=AI393, AK393+1, 1)</f>
        <v>1</v>
      </c>
      <c r="AL394" s="26" t="str">
        <f>AM394&amp;AN394</f>
        <v>DFASKBSuspension12374IBC104Suspension Without Pay Leave Used</v>
      </c>
      <c r="AM394" t="str">
        <f>K394</f>
        <v>DFASKBSuspension</v>
      </c>
      <c r="AN394" t="str">
        <f>L394</f>
        <v>12374IBC104Suspension Without Pay Leave Used</v>
      </c>
      <c r="AO394">
        <f>COUNTIF(AM$11:AM$1107, AM394)</f>
        <v>2</v>
      </c>
      <c r="AP394">
        <f>COUNTIF(AN$11:AN$1107, AN394)</f>
        <v>3</v>
      </c>
      <c r="AQ394">
        <f>MATCH(AM394, AM$11:AM$1107, 0)</f>
        <v>384</v>
      </c>
      <c r="AR394">
        <f>MATCH(AN394, AN$11:AN$1107, 0)</f>
        <v>384</v>
      </c>
      <c r="AS394">
        <v>315</v>
      </c>
      <c r="AU394" t="str">
        <f>C394</f>
        <v>Suspension</v>
      </c>
      <c r="AV394" t="str">
        <f>IF(F394="", "", F394)</f>
        <v>Suspension Without Pay Leave Used</v>
      </c>
      <c r="AW394" s="13">
        <f>M394</f>
        <v>0.93961605584642238</v>
      </c>
      <c r="AX394" t="e">
        <f>VLOOKUP(AI394, UniquePairs!A$5:A$2000, 1, FALSE)</f>
        <v>#N/A</v>
      </c>
      <c r="AY394" t="str">
        <f>IFERROR(INDEX(UniquePairs!A$5:K$1000, MATCH(AL394, UniquePairs!A$5:A$1000, 0), 10), "")</f>
        <v/>
      </c>
      <c r="AZ394" s="13">
        <f>IF(AY394&lt;&gt;"", AY394, AW394)</f>
        <v>0.93961605584642238</v>
      </c>
      <c r="BA394" t="str">
        <f>IF(AZ394=0,"None",IF(AZ394&lt;0.6,"Weak",IF(AZ394&lt;0.7,"Review",IF(AZ394&lt;0.8,"Good",IF(AZ394&lt;0.9,"Very Good","Solid")))))</f>
        <v>Solid</v>
      </c>
      <c r="BB394" s="28" t="str">
        <f>IF(AJ393=AJ394, BB393, BC394)</f>
        <v>Suspension</v>
      </c>
      <c r="BC394" t="str">
        <f>IF(AV394="",AU394,StringMatch(AU394,AV394,TRUE))</f>
        <v>Suspension</v>
      </c>
      <c r="BD394" t="str">
        <f>TRIM(SUBSTITUTE(SUBSTITUTE(SUBSTITUTE(SUBSTITUTE(SUBSTITUTE(SUBSTITUTE(SUBSTITUTE(SUBSTITUTE(SUBSTITUTE(SUBSTITUTE(AU394,BR394,""),BS394,""),BT394,""),BU394,""),BV394,""),BW394,""),BX394,""),BY394,""),BZ394,""),CA394,""))</f>
        <v/>
      </c>
      <c r="BE394" t="str">
        <f>TRIM(SUBSTITUTE(SUBSTITUTE(SUBSTITUTE(SUBSTITUTE(SUBSTITUTE(SUBSTITUTE(SUBSTITUTE(SUBSTITUTE(SUBSTITUTE(SUBSTITUTE(AV394,BH394,""),BI394,""),BJ394,""),BK394,""),BL394,""),BM394,""),BN394,""),BO394,""),BP394,""),BQ394,""))</f>
        <v>Without Pay Leave Used</v>
      </c>
      <c r="BF394" s="21">
        <f>LEN(AU394)-LEN(SUBSTITUTE(AU394," ",""))</f>
        <v>0</v>
      </c>
      <c r="BG394" s="21">
        <f>LEN(AV394)-LEN(SUBSTITUTE(AV394," ",""))</f>
        <v>4</v>
      </c>
      <c r="BH394" s="21" t="str">
        <f>IF(BF394=0,AU394,findspace($AU394,BH$10))</f>
        <v>Suspension</v>
      </c>
      <c r="BI394" s="21" t="str">
        <f>IF(BH394=0,AN394,findspace($AU394,BI$10))</f>
        <v/>
      </c>
      <c r="BJ394" s="21" t="str">
        <f>IF(BI394=0,AV394,findspace($AU394,BJ$10))</f>
        <v/>
      </c>
      <c r="BK394" s="21" t="str">
        <f>IF(BJ394=0,AW394,findspace($AU394,BK$10))</f>
        <v/>
      </c>
      <c r="BL394" s="21" t="str">
        <f>IF(BK394=0,AX394,findspace($AU394,BL$10))</f>
        <v/>
      </c>
      <c r="BM394" s="21" t="str">
        <f>IF(BL394=0,BF394,findspace($AU394,BM$10))</f>
        <v/>
      </c>
      <c r="BN394" s="21" t="str">
        <f>IF(BM394=0,BH394,findspace($AU394,BN$10))</f>
        <v/>
      </c>
      <c r="BO394" s="21" t="str">
        <f>IF(BN394=0,BI394,findspace($AU394,BO$10))</f>
        <v/>
      </c>
      <c r="BR394" s="21" t="str">
        <f>IF($BG394=0,$AV394,findspace($AV394,BR$10))</f>
        <v>Suspension</v>
      </c>
      <c r="BS394" s="21" t="str">
        <f>IF($BG394=0,$AV394,findspace($AV394,BS$10))</f>
        <v>Without</v>
      </c>
      <c r="BT394" s="21" t="str">
        <f>IF($BG394=0,$AV394,findspace($AV394,BT$10))</f>
        <v>Pay</v>
      </c>
      <c r="BU394" s="21" t="str">
        <f>IF($BG394=0,$AV394,findspace($AV394,BU$10))</f>
        <v>Leave</v>
      </c>
      <c r="BV394" s="21" t="str">
        <f>IF($BG394=0,$AV394,findspace($AV394,BV$10))</f>
        <v>Used</v>
      </c>
      <c r="BW394" s="21" t="str">
        <f>IF($BG394=0,$AV394,findspace($AV394,BW$10))</f>
        <v/>
      </c>
      <c r="BX394" s="21" t="str">
        <f>IF($BG394=0,$AV394,findspace($AV394,BX$10))</f>
        <v/>
      </c>
      <c r="BY394" s="21" t="str">
        <f>IF($BG394=0,$AV394,findspace($AV394,BY$10))</f>
        <v/>
      </c>
      <c r="BZ394" s="21" t="str">
        <f>IF($BG394=0,$AV394,findspace($AV394,BZ$10))</f>
        <v/>
      </c>
      <c r="CA394" s="21" t="str">
        <f>IF($BG394=0,$AV394,findspace($AV394,CA$10))</f>
        <v/>
      </c>
    </row>
    <row r="395" spans="1:79" x14ac:dyDescent="0.35">
      <c r="A395" t="s">
        <v>1836</v>
      </c>
      <c r="B395">
        <v>59</v>
      </c>
      <c r="C395" t="s">
        <v>2769</v>
      </c>
      <c r="D395" t="s">
        <v>1837</v>
      </c>
      <c r="E395">
        <v>104</v>
      </c>
      <c r="F395" t="s">
        <v>3194</v>
      </c>
      <c r="G395" s="13">
        <v>0.93961605584642238</v>
      </c>
      <c r="I395">
        <v>12374</v>
      </c>
      <c r="J395" t="str">
        <f>K395&amp;L395</f>
        <v>GSA59Suspension12374IBC104Suspension Without Pay Leave Used</v>
      </c>
      <c r="K395" t="str">
        <f>A395&amp;B395&amp;C395</f>
        <v>GSA59Suspension</v>
      </c>
      <c r="L395" t="str">
        <f>I395&amp;D395&amp;E395&amp;F395</f>
        <v>12374IBC104Suspension Without Pay Leave Used</v>
      </c>
      <c r="M395" s="13">
        <f>G395</f>
        <v>0.93961605584642238</v>
      </c>
      <c r="N395" s="13"/>
      <c r="O395" s="19">
        <v>354</v>
      </c>
      <c r="P395">
        <f>COUNTIF(C$11:C$2024, C395)</f>
        <v>4</v>
      </c>
      <c r="Q395">
        <f>COUNTIF(F$11:F$177, F395)</f>
        <v>0</v>
      </c>
      <c r="R395" t="b">
        <f>A395=D395</f>
        <v>0</v>
      </c>
      <c r="S395" t="b">
        <f>A395&amp;B395&amp;C395=D395&amp;E395&amp;F395</f>
        <v>0</v>
      </c>
      <c r="V395" t="str">
        <f>IF($A395=V$10, $C395, "")</f>
        <v/>
      </c>
      <c r="W395" t="str">
        <f>IF($A395=W$10, $C395, "")</f>
        <v>Suspension</v>
      </c>
      <c r="X395" t="str">
        <f>IF($A395=X$10, $C395, "")</f>
        <v/>
      </c>
      <c r="Y395" t="str">
        <f>IF($A395=Y$10, $C395, "")</f>
        <v/>
      </c>
      <c r="Z395" t="str">
        <f>IF($A395=Z$10, $C395, "")</f>
        <v/>
      </c>
      <c r="AB395" t="str">
        <f>IF($D395=AB$10, $F395, "")</f>
        <v/>
      </c>
      <c r="AC395" t="str">
        <f>IF($D395=AC$10, $F395, "")</f>
        <v/>
      </c>
      <c r="AD395" t="str">
        <f>IF($D395=AD$10, $F395, "")</f>
        <v/>
      </c>
      <c r="AE395" t="str">
        <f>IF($D395=AE$10, $F395, "")</f>
        <v>Suspension Without Pay Leave Used</v>
      </c>
      <c r="AF395" t="str">
        <f>IF($D395=AF$10, $F395, "")</f>
        <v/>
      </c>
      <c r="AH395">
        <f>COUNTIF(AI$11:AI$2024, AI395)</f>
        <v>4</v>
      </c>
      <c r="AI395" t="str">
        <f>V395&amp;AB395&amp;W395&amp;AC395&amp;X395&amp;AD395&amp;Y395&amp;AE395&amp;Z395&amp;AF395</f>
        <v>SuspensionSuspension Without Pay Leave Used</v>
      </c>
      <c r="AJ395">
        <f>IF(ROW()=11,1,IF(AK394+1=AK395,AJ394,AJ394+1))</f>
        <v>334</v>
      </c>
      <c r="AK395">
        <f>IF(AI395=AI394, AK394+1, 1)</f>
        <v>2</v>
      </c>
      <c r="AL395" s="26" t="str">
        <f>AM395&amp;AN395</f>
        <v>GSA59Suspension12374IBC104Suspension Without Pay Leave Used</v>
      </c>
      <c r="AM395" t="str">
        <f>K395</f>
        <v>GSA59Suspension</v>
      </c>
      <c r="AN395" t="str">
        <f>L395</f>
        <v>12374IBC104Suspension Without Pay Leave Used</v>
      </c>
      <c r="AO395">
        <f>COUNTIF(AM$11:AM$1107, AM395)</f>
        <v>2</v>
      </c>
      <c r="AP395">
        <f>COUNTIF(AN$11:AN$1107, AN395)</f>
        <v>3</v>
      </c>
      <c r="AQ395">
        <f>MATCH(AM395, AM$11:AM$1107, 0)</f>
        <v>385</v>
      </c>
      <c r="AR395">
        <f>MATCH(AN395, AN$11:AN$1107, 0)</f>
        <v>384</v>
      </c>
      <c r="AS395">
        <v>354</v>
      </c>
      <c r="AU395" t="str">
        <f>C395</f>
        <v>Suspension</v>
      </c>
      <c r="AV395" t="str">
        <f>IF(F395="", "", F395)</f>
        <v>Suspension Without Pay Leave Used</v>
      </c>
      <c r="AW395" s="13">
        <f>M395</f>
        <v>0.93961605584642238</v>
      </c>
      <c r="AX395" t="e">
        <f>VLOOKUP(AI395, UniquePairs!A$5:A$2000, 1, FALSE)</f>
        <v>#N/A</v>
      </c>
      <c r="AY395" t="str">
        <f>IFERROR(INDEX(UniquePairs!A$5:K$1000, MATCH(AL395, UniquePairs!A$5:A$1000, 0), 10), "")</f>
        <v/>
      </c>
      <c r="AZ395" s="13">
        <f>IF(AY395&lt;&gt;"", AY395, AW395)</f>
        <v>0.93961605584642238</v>
      </c>
      <c r="BA395" t="str">
        <f>IF(AZ395=0,"None",IF(AZ395&lt;0.6,"Weak",IF(AZ395&lt;0.7,"Review",IF(AZ395&lt;0.8,"Good",IF(AZ395&lt;0.9,"Very Good","Solid")))))</f>
        <v>Solid</v>
      </c>
      <c r="BB395" s="28" t="str">
        <f>IF(AJ394=AJ395, BB394, BC395)</f>
        <v>Suspension</v>
      </c>
      <c r="BC395" t="str">
        <f>IF(AV395="",AU395,StringMatch(AU395,AV395,TRUE))</f>
        <v>Suspension</v>
      </c>
      <c r="BD395" t="str">
        <f>TRIM(SUBSTITUTE(SUBSTITUTE(SUBSTITUTE(SUBSTITUTE(SUBSTITUTE(SUBSTITUTE(SUBSTITUTE(SUBSTITUTE(SUBSTITUTE(SUBSTITUTE(AU395,BR395,""),BS395,""),BT395,""),BU395,""),BV395,""),BW395,""),BX395,""),BY395,""),BZ395,""),CA395,""))</f>
        <v/>
      </c>
      <c r="BE395" t="str">
        <f>TRIM(SUBSTITUTE(SUBSTITUTE(SUBSTITUTE(SUBSTITUTE(SUBSTITUTE(SUBSTITUTE(SUBSTITUTE(SUBSTITUTE(SUBSTITUTE(SUBSTITUTE(AV395,BH395,""),BI395,""),BJ395,""),BK395,""),BL395,""),BM395,""),BN395,""),BO395,""),BP395,""),BQ395,""))</f>
        <v>Without Pay Leave Used</v>
      </c>
      <c r="BF395" s="21">
        <f>LEN(AU395)-LEN(SUBSTITUTE(AU395," ",""))</f>
        <v>0</v>
      </c>
      <c r="BG395" s="21">
        <f>LEN(AV395)-LEN(SUBSTITUTE(AV395," ",""))</f>
        <v>4</v>
      </c>
      <c r="BH395" s="21" t="str">
        <f>IF(BF395=0,AU395,findspace($AU395,BH$10))</f>
        <v>Suspension</v>
      </c>
      <c r="BI395" s="21" t="str">
        <f>IF(BH395=0,AN395,findspace($AU395,BI$10))</f>
        <v/>
      </c>
      <c r="BJ395" s="21" t="str">
        <f>IF(BI395=0,AV395,findspace($AU395,BJ$10))</f>
        <v/>
      </c>
      <c r="BK395" s="21" t="str">
        <f>IF(BJ395=0,AW395,findspace($AU395,BK$10))</f>
        <v/>
      </c>
      <c r="BL395" s="21" t="str">
        <f>IF(BK395=0,AX395,findspace($AU395,BL$10))</f>
        <v/>
      </c>
      <c r="BM395" s="21" t="str">
        <f>IF(BL395=0,BF395,findspace($AU395,BM$10))</f>
        <v/>
      </c>
      <c r="BN395" s="21" t="str">
        <f>IF(BM395=0,BH395,findspace($AU395,BN$10))</f>
        <v/>
      </c>
      <c r="BO395" s="21" t="str">
        <f>IF(BN395=0,BI395,findspace($AU395,BO$10))</f>
        <v/>
      </c>
      <c r="BR395" s="21" t="str">
        <f>IF($BG395=0,$AV395,findspace($AV395,BR$10))</f>
        <v>Suspension</v>
      </c>
      <c r="BS395" s="21" t="str">
        <f>IF($BG395=0,$AV395,findspace($AV395,BS$10))</f>
        <v>Without</v>
      </c>
      <c r="BT395" s="21" t="str">
        <f>IF($BG395=0,$AV395,findspace($AV395,BT$10))</f>
        <v>Pay</v>
      </c>
      <c r="BU395" s="21" t="str">
        <f>IF($BG395=0,$AV395,findspace($AV395,BU$10))</f>
        <v>Leave</v>
      </c>
      <c r="BV395" s="21" t="str">
        <f>IF($BG395=0,$AV395,findspace($AV395,BV$10))</f>
        <v>Used</v>
      </c>
      <c r="BW395" s="21" t="str">
        <f>IF($BG395=0,$AV395,findspace($AV395,BW$10))</f>
        <v/>
      </c>
      <c r="BX395" s="21" t="str">
        <f>IF($BG395=0,$AV395,findspace($AV395,BX$10))</f>
        <v/>
      </c>
      <c r="BY395" s="21" t="str">
        <f>IF($BG395=0,$AV395,findspace($AV395,BY$10))</f>
        <v/>
      </c>
      <c r="BZ395" s="21" t="str">
        <f>IF($BG395=0,$AV395,findspace($AV395,BZ$10))</f>
        <v/>
      </c>
      <c r="CA395" s="21" t="str">
        <f>IF($BG395=0,$AV395,findspace($AV395,CA$10))</f>
        <v/>
      </c>
    </row>
    <row r="396" spans="1:79" x14ac:dyDescent="0.35">
      <c r="A396" t="s">
        <v>1837</v>
      </c>
      <c r="B396">
        <v>104</v>
      </c>
      <c r="C396" t="s">
        <v>3194</v>
      </c>
      <c r="D396" t="s">
        <v>1839</v>
      </c>
      <c r="E396" t="s">
        <v>2541</v>
      </c>
      <c r="F396" t="s">
        <v>2769</v>
      </c>
      <c r="G396" s="13">
        <v>0.93961605584642238</v>
      </c>
      <c r="I396">
        <v>12374</v>
      </c>
      <c r="J396" t="str">
        <f>K396&amp;L396</f>
        <v>IBC104Suspension Without Pay Leave Used12374DFASKBSuspension</v>
      </c>
      <c r="K396" t="str">
        <f>A396&amp;B396&amp;C396</f>
        <v>IBC104Suspension Without Pay Leave Used</v>
      </c>
      <c r="L396" t="str">
        <f>I396&amp;D396&amp;E396&amp;F396</f>
        <v>12374DFASKBSuspension</v>
      </c>
      <c r="M396" s="13">
        <f>G396</f>
        <v>0.93961605584642238</v>
      </c>
      <c r="N396" s="13"/>
      <c r="O396" s="19">
        <v>694</v>
      </c>
      <c r="P396">
        <f>COUNTIF(C$11:C$2024, C396)</f>
        <v>3</v>
      </c>
      <c r="Q396">
        <f>COUNTIF(F$11:F$177, F396)</f>
        <v>0</v>
      </c>
      <c r="R396" t="b">
        <f>A396=D396</f>
        <v>0</v>
      </c>
      <c r="S396" t="b">
        <f>A396&amp;B396&amp;C396=D396&amp;E396&amp;F396</f>
        <v>0</v>
      </c>
      <c r="V396" t="str">
        <f>IF($A396=V$10, $C396, "")</f>
        <v/>
      </c>
      <c r="W396" t="str">
        <f>IF($A396=W$10, $C396, "")</f>
        <v/>
      </c>
      <c r="X396" t="str">
        <f>IF($A396=X$10, $C396, "")</f>
        <v/>
      </c>
      <c r="Y396" t="str">
        <f>IF($A396=Y$10, $C396, "")</f>
        <v>Suspension Without Pay Leave Used</v>
      </c>
      <c r="Z396" t="str">
        <f>IF($A396=Z$10, $C396, "")</f>
        <v/>
      </c>
      <c r="AB396" t="str">
        <f>IF($D396=AB$10, $F396, "")</f>
        <v>Suspension</v>
      </c>
      <c r="AC396" t="str">
        <f>IF($D396=AC$10, $F396, "")</f>
        <v/>
      </c>
      <c r="AD396" t="str">
        <f>IF($D396=AD$10, $F396, "")</f>
        <v/>
      </c>
      <c r="AE396" t="str">
        <f>IF($D396=AE$10, $F396, "")</f>
        <v/>
      </c>
      <c r="AF396" t="str">
        <f>IF($D396=AF$10, $F396, "")</f>
        <v/>
      </c>
      <c r="AH396">
        <f>COUNTIF(AI$11:AI$2024, AI396)</f>
        <v>4</v>
      </c>
      <c r="AI396" t="str">
        <f>V396&amp;AB396&amp;W396&amp;AC396&amp;X396&amp;AD396&amp;Y396&amp;AE396&amp;Z396&amp;AF396</f>
        <v>SuspensionSuspension Without Pay Leave Used</v>
      </c>
      <c r="AJ396">
        <f>IF(ROW()=11,1,IF(AK395+1=AK396,AJ395,AJ395+1))</f>
        <v>334</v>
      </c>
      <c r="AK396">
        <f>IF(AI396=AI395, AK395+1, 1)</f>
        <v>3</v>
      </c>
      <c r="AL396" s="26" t="str">
        <f>AM396&amp;AN396</f>
        <v>IBC104Suspension Without Pay Leave Used12374DFASKBSuspension</v>
      </c>
      <c r="AM396" t="str">
        <f>K396</f>
        <v>IBC104Suspension Without Pay Leave Used</v>
      </c>
      <c r="AN396" t="str">
        <f>L396</f>
        <v>12374DFASKBSuspension</v>
      </c>
      <c r="AO396">
        <f>COUNTIF(AM$11:AM$1107, AM396)</f>
        <v>3</v>
      </c>
      <c r="AP396">
        <f>COUNTIF(AN$11:AN$1107, AN396)</f>
        <v>1</v>
      </c>
      <c r="AQ396">
        <f>MATCH(AM396, AM$11:AM$1107, 0)</f>
        <v>386</v>
      </c>
      <c r="AR396">
        <f>MATCH(AN396, AN$11:AN$1107, 0)</f>
        <v>386</v>
      </c>
      <c r="AS396">
        <v>694</v>
      </c>
      <c r="AU396" t="str">
        <f>C396</f>
        <v>Suspension Without Pay Leave Used</v>
      </c>
      <c r="AV396" t="str">
        <f>IF(F396="", "", F396)</f>
        <v>Suspension</v>
      </c>
      <c r="AW396" s="13">
        <f>M396</f>
        <v>0.93961605584642238</v>
      </c>
      <c r="AX396" t="e">
        <f>VLOOKUP(AI396, UniquePairs!A$5:A$2000, 1, FALSE)</f>
        <v>#N/A</v>
      </c>
      <c r="AY396" t="str">
        <f>IFERROR(INDEX(UniquePairs!A$5:K$1000, MATCH(AL396, UniquePairs!A$5:A$1000, 0), 10), "")</f>
        <v/>
      </c>
      <c r="AZ396" s="13">
        <f>IF(AY396&lt;&gt;"", AY396, AW396)</f>
        <v>0.93961605584642238</v>
      </c>
      <c r="BA396" t="str">
        <f>IF(AZ396=0,"None",IF(AZ396&lt;0.6,"Weak",IF(AZ396&lt;0.7,"Review",IF(AZ396&lt;0.8,"Good",IF(AZ396&lt;0.9,"Very Good","Solid")))))</f>
        <v>Solid</v>
      </c>
      <c r="BB396" s="28" t="str">
        <f>IF(AJ395=AJ396, BB395, BC396)</f>
        <v>Suspension</v>
      </c>
      <c r="BC396" t="str">
        <f>IF(AV396="",AU396,StringMatch(AU396,AV396,TRUE))</f>
        <v>Suspension</v>
      </c>
      <c r="BD396" t="str">
        <f>TRIM(SUBSTITUTE(SUBSTITUTE(SUBSTITUTE(SUBSTITUTE(SUBSTITUTE(SUBSTITUTE(SUBSTITUTE(SUBSTITUTE(SUBSTITUTE(SUBSTITUTE(AU396,BR396,""),BS396,""),BT396,""),BU396,""),BV396,""),BW396,""),BX396,""),BY396,""),BZ396,""),CA396,""))</f>
        <v>Without Pay Leave Used</v>
      </c>
      <c r="BE396" t="str">
        <f>TRIM(SUBSTITUTE(SUBSTITUTE(SUBSTITUTE(SUBSTITUTE(SUBSTITUTE(SUBSTITUTE(SUBSTITUTE(SUBSTITUTE(SUBSTITUTE(SUBSTITUTE(AV396,BH396,""),BI396,""),BJ396,""),BK396,""),BL396,""),BM396,""),BN396,""),BO396,""),BP396,""),BQ396,""))</f>
        <v/>
      </c>
      <c r="BF396" s="21">
        <f>LEN(AU396)-LEN(SUBSTITUTE(AU396," ",""))</f>
        <v>4</v>
      </c>
      <c r="BG396" s="21">
        <f>LEN(AV396)-LEN(SUBSTITUTE(AV396," ",""))</f>
        <v>0</v>
      </c>
      <c r="BH396" s="21" t="str">
        <f>IF(BF396=0,AU396,findspace($AU396,BH$10))</f>
        <v>Suspension</v>
      </c>
      <c r="BI396" s="21" t="str">
        <f>IF(BH396=0,AN396,findspace($AU396,BI$10))</f>
        <v>Without</v>
      </c>
      <c r="BJ396" s="21" t="str">
        <f>IF(BI396=0,AV396,findspace($AU396,BJ$10))</f>
        <v>Pay</v>
      </c>
      <c r="BK396" s="21" t="str">
        <f>IF(BJ396=0,AW396,findspace($AU396,BK$10))</f>
        <v>Leave</v>
      </c>
      <c r="BL396" s="21" t="str">
        <f>IF(BK396=0,AX396,findspace($AU396,BL$10))</f>
        <v>Used</v>
      </c>
      <c r="BM396" s="21" t="str">
        <f>IF(BL396=0,BF396,findspace($AU396,BM$10))</f>
        <v/>
      </c>
      <c r="BN396" s="21" t="str">
        <f>IF(BM396=0,BH396,findspace($AU396,BN$10))</f>
        <v/>
      </c>
      <c r="BO396" s="21" t="str">
        <f>IF(BN396=0,BI396,findspace($AU396,BO$10))</f>
        <v/>
      </c>
      <c r="BR396" s="21" t="str">
        <f>IF($BG396=0,$AV396,findspace($AV396,BR$10))</f>
        <v>Suspension</v>
      </c>
      <c r="BS396" s="21" t="str">
        <f>IF($BG396=0,$AV396,findspace($AV396,BS$10))</f>
        <v>Suspension</v>
      </c>
      <c r="BT396" s="21" t="str">
        <f>IF($BG396=0,$AV396,findspace($AV396,BT$10))</f>
        <v>Suspension</v>
      </c>
      <c r="BU396" s="21" t="str">
        <f>IF($BG396=0,$AV396,findspace($AV396,BU$10))</f>
        <v>Suspension</v>
      </c>
      <c r="BV396" s="21" t="str">
        <f>IF($BG396=0,$AV396,findspace($AV396,BV$10))</f>
        <v>Suspension</v>
      </c>
      <c r="BW396" s="21" t="str">
        <f>IF($BG396=0,$AV396,findspace($AV396,BW$10))</f>
        <v>Suspension</v>
      </c>
      <c r="BX396" s="21" t="str">
        <f>IF($BG396=0,$AV396,findspace($AV396,BX$10))</f>
        <v>Suspension</v>
      </c>
      <c r="BY396" s="21" t="str">
        <f>IF($BG396=0,$AV396,findspace($AV396,BY$10))</f>
        <v>Suspension</v>
      </c>
      <c r="BZ396" s="21" t="str">
        <f>IF($BG396=0,$AV396,findspace($AV396,BZ$10))</f>
        <v>Suspension</v>
      </c>
      <c r="CA396" s="21" t="str">
        <f>IF($BG396=0,$AV396,findspace($AV396,CA$10))</f>
        <v>Suspension</v>
      </c>
    </row>
    <row r="397" spans="1:79" x14ac:dyDescent="0.35">
      <c r="A397" t="s">
        <v>1837</v>
      </c>
      <c r="B397">
        <v>104</v>
      </c>
      <c r="C397" t="s">
        <v>3194</v>
      </c>
      <c r="D397" t="s">
        <v>1836</v>
      </c>
      <c r="E397">
        <v>59</v>
      </c>
      <c r="F397" t="s">
        <v>2769</v>
      </c>
      <c r="G397" s="13">
        <v>0.93961605584642238</v>
      </c>
      <c r="I397">
        <v>12374</v>
      </c>
      <c r="J397" t="str">
        <f>K397&amp;L397</f>
        <v>IBC104Suspension Without Pay Leave Used12374GSA59Suspension</v>
      </c>
      <c r="K397" t="str">
        <f>A397&amp;B397&amp;C397</f>
        <v>IBC104Suspension Without Pay Leave Used</v>
      </c>
      <c r="L397" t="str">
        <f>I397&amp;D397&amp;E397&amp;F397</f>
        <v>12374GSA59Suspension</v>
      </c>
      <c r="M397" s="13">
        <f>G397</f>
        <v>0.93961605584642238</v>
      </c>
      <c r="N397" s="13"/>
      <c r="O397" s="19">
        <v>253</v>
      </c>
      <c r="P397">
        <f>COUNTIF(C$11:C$2024, C397)</f>
        <v>3</v>
      </c>
      <c r="Q397">
        <f>COUNTIF(F$11:F$177, F397)</f>
        <v>0</v>
      </c>
      <c r="R397" t="b">
        <f>A397=D397</f>
        <v>0</v>
      </c>
      <c r="S397" t="b">
        <f>A397&amp;B397&amp;C397=D397&amp;E397&amp;F397</f>
        <v>0</v>
      </c>
      <c r="V397" t="str">
        <f>IF($A397=V$10, $C397, "")</f>
        <v/>
      </c>
      <c r="W397" t="str">
        <f>IF($A397=W$10, $C397, "")</f>
        <v/>
      </c>
      <c r="X397" t="str">
        <f>IF($A397=X$10, $C397, "")</f>
        <v/>
      </c>
      <c r="Y397" t="str">
        <f>IF($A397=Y$10, $C397, "")</f>
        <v>Suspension Without Pay Leave Used</v>
      </c>
      <c r="Z397" t="str">
        <f>IF($A397=Z$10, $C397, "")</f>
        <v/>
      </c>
      <c r="AB397" t="str">
        <f>IF($D397=AB$10, $F397, "")</f>
        <v/>
      </c>
      <c r="AC397" t="str">
        <f>IF($D397=AC$10, $F397, "")</f>
        <v>Suspension</v>
      </c>
      <c r="AD397" t="str">
        <f>IF($D397=AD$10, $F397, "")</f>
        <v/>
      </c>
      <c r="AE397" t="str">
        <f>IF($D397=AE$10, $F397, "")</f>
        <v/>
      </c>
      <c r="AF397" t="str">
        <f>IF($D397=AF$10, $F397, "")</f>
        <v/>
      </c>
      <c r="AH397">
        <f>COUNTIF(AI$11:AI$2024, AI397)</f>
        <v>4</v>
      </c>
      <c r="AI397" t="str">
        <f>V397&amp;AB397&amp;W397&amp;AC397&amp;X397&amp;AD397&amp;Y397&amp;AE397&amp;Z397&amp;AF397</f>
        <v>SuspensionSuspension Without Pay Leave Used</v>
      </c>
      <c r="AJ397">
        <f>IF(ROW()=11,1,IF(AK396+1=AK397,AJ396,AJ396+1))</f>
        <v>334</v>
      </c>
      <c r="AK397">
        <f>IF(AI397=AI396, AK396+1, 1)</f>
        <v>4</v>
      </c>
      <c r="AL397" s="26" t="str">
        <f>AM397&amp;AN397</f>
        <v>IBC104Suspension Without Pay Leave Used12374GSA59Suspension</v>
      </c>
      <c r="AM397" t="str">
        <f>K397</f>
        <v>IBC104Suspension Without Pay Leave Used</v>
      </c>
      <c r="AN397" t="str">
        <f>L397</f>
        <v>12374GSA59Suspension</v>
      </c>
      <c r="AO397">
        <f>COUNTIF(AM$11:AM$1107, AM397)</f>
        <v>3</v>
      </c>
      <c r="AP397">
        <f>COUNTIF(AN$11:AN$1107, AN397)</f>
        <v>1</v>
      </c>
      <c r="AQ397">
        <f>MATCH(AM397, AM$11:AM$1107, 0)</f>
        <v>386</v>
      </c>
      <c r="AR397">
        <f>MATCH(AN397, AN$11:AN$1107, 0)</f>
        <v>387</v>
      </c>
      <c r="AS397">
        <v>253</v>
      </c>
      <c r="AU397" t="str">
        <f>C397</f>
        <v>Suspension Without Pay Leave Used</v>
      </c>
      <c r="AV397" t="str">
        <f>IF(F397="", "", F397)</f>
        <v>Suspension</v>
      </c>
      <c r="AW397" s="13">
        <f>M397</f>
        <v>0.93961605584642238</v>
      </c>
      <c r="AX397" t="e">
        <f>VLOOKUP(AI397, UniquePairs!A$5:A$2000, 1, FALSE)</f>
        <v>#N/A</v>
      </c>
      <c r="AY397" t="str">
        <f>IFERROR(INDEX(UniquePairs!A$5:K$1000, MATCH(AL397, UniquePairs!A$5:A$1000, 0), 10), "")</f>
        <v/>
      </c>
      <c r="AZ397" s="13">
        <f>IF(AY397&lt;&gt;"", AY397, AW397)</f>
        <v>0.93961605584642238</v>
      </c>
      <c r="BA397" t="str">
        <f>IF(AZ397=0,"None",IF(AZ397&lt;0.6,"Weak",IF(AZ397&lt;0.7,"Review",IF(AZ397&lt;0.8,"Good",IF(AZ397&lt;0.9,"Very Good","Solid")))))</f>
        <v>Solid</v>
      </c>
      <c r="BB397" s="28" t="str">
        <f>IF(AJ396=AJ397, BB396, BC397)</f>
        <v>Suspension</v>
      </c>
      <c r="BC397" t="str">
        <f>IF(AV397="",AU397,StringMatch(AU397,AV397,TRUE))</f>
        <v>Suspension</v>
      </c>
      <c r="BD397" t="str">
        <f>TRIM(SUBSTITUTE(SUBSTITUTE(SUBSTITUTE(SUBSTITUTE(SUBSTITUTE(SUBSTITUTE(SUBSTITUTE(SUBSTITUTE(SUBSTITUTE(SUBSTITUTE(AU397,BR397,""),BS397,""),BT397,""),BU397,""),BV397,""),BW397,""),BX397,""),BY397,""),BZ397,""),CA397,""))</f>
        <v>Without Pay Leave Used</v>
      </c>
      <c r="BE397" t="str">
        <f>TRIM(SUBSTITUTE(SUBSTITUTE(SUBSTITUTE(SUBSTITUTE(SUBSTITUTE(SUBSTITUTE(SUBSTITUTE(SUBSTITUTE(SUBSTITUTE(SUBSTITUTE(AV397,BH397,""),BI397,""),BJ397,""),BK397,""),BL397,""),BM397,""),BN397,""),BO397,""),BP397,""),BQ397,""))</f>
        <v/>
      </c>
      <c r="BF397" s="21">
        <f>LEN(AU397)-LEN(SUBSTITUTE(AU397," ",""))</f>
        <v>4</v>
      </c>
      <c r="BG397" s="21">
        <f>LEN(AV397)-LEN(SUBSTITUTE(AV397," ",""))</f>
        <v>0</v>
      </c>
      <c r="BH397" s="21" t="str">
        <f>IF(BF397=0,AU397,findspace($AU397,BH$10))</f>
        <v>Suspension</v>
      </c>
      <c r="BI397" s="21" t="str">
        <f>IF(BH397=0,AN397,findspace($AU397,BI$10))</f>
        <v>Without</v>
      </c>
      <c r="BJ397" s="21" t="str">
        <f>IF(BI397=0,AV397,findspace($AU397,BJ$10))</f>
        <v>Pay</v>
      </c>
      <c r="BK397" s="21" t="str">
        <f>IF(BJ397=0,AW397,findspace($AU397,BK$10))</f>
        <v>Leave</v>
      </c>
      <c r="BL397" s="21" t="str">
        <f>IF(BK397=0,AX397,findspace($AU397,BL$10))</f>
        <v>Used</v>
      </c>
      <c r="BM397" s="21" t="str">
        <f>IF(BL397=0,BF397,findspace($AU397,BM$10))</f>
        <v/>
      </c>
      <c r="BN397" s="21" t="str">
        <f>IF(BM397=0,BH397,findspace($AU397,BN$10))</f>
        <v/>
      </c>
      <c r="BO397" s="21" t="str">
        <f>IF(BN397=0,BI397,findspace($AU397,BO$10))</f>
        <v/>
      </c>
      <c r="BR397" s="21" t="str">
        <f>IF($BG397=0,$AV397,findspace($AV397,BR$10))</f>
        <v>Suspension</v>
      </c>
      <c r="BS397" s="21" t="str">
        <f>IF($BG397=0,$AV397,findspace($AV397,BS$10))</f>
        <v>Suspension</v>
      </c>
      <c r="BT397" s="21" t="str">
        <f>IF($BG397=0,$AV397,findspace($AV397,BT$10))</f>
        <v>Suspension</v>
      </c>
      <c r="BU397" s="21" t="str">
        <f>IF($BG397=0,$AV397,findspace($AV397,BU$10))</f>
        <v>Suspension</v>
      </c>
      <c r="BV397" s="21" t="str">
        <f>IF($BG397=0,$AV397,findspace($AV397,BV$10))</f>
        <v>Suspension</v>
      </c>
      <c r="BW397" s="21" t="str">
        <f>IF($BG397=0,$AV397,findspace($AV397,BW$10))</f>
        <v>Suspension</v>
      </c>
      <c r="BX397" s="21" t="str">
        <f>IF($BG397=0,$AV397,findspace($AV397,BX$10))</f>
        <v>Suspension</v>
      </c>
      <c r="BY397" s="21" t="str">
        <f>IF($BG397=0,$AV397,findspace($AV397,BY$10))</f>
        <v>Suspension</v>
      </c>
      <c r="BZ397" s="21" t="str">
        <f>IF($BG397=0,$AV397,findspace($AV397,BZ$10))</f>
        <v>Suspension</v>
      </c>
      <c r="CA397" s="21" t="str">
        <f>IF($BG397=0,$AV397,findspace($AV397,CA$10))</f>
        <v>Suspension</v>
      </c>
    </row>
    <row r="398" spans="1:79" x14ac:dyDescent="0.35">
      <c r="A398" t="s">
        <v>1837</v>
      </c>
      <c r="B398" t="s">
        <v>2952</v>
      </c>
      <c r="C398" t="s">
        <v>2953</v>
      </c>
      <c r="D398" t="s">
        <v>1837</v>
      </c>
      <c r="E398" t="s">
        <v>3116</v>
      </c>
      <c r="F398" t="s">
        <v>3117</v>
      </c>
      <c r="G398" s="13">
        <v>0.9393673592456554</v>
      </c>
      <c r="I398">
        <v>12374</v>
      </c>
      <c r="J398" t="str">
        <f>K398&amp;L398</f>
        <v>IBC7GZMilitary Leave DC National Guard Used YTD12374IBC07ZMilitary Leave Regular Used YTD</v>
      </c>
      <c r="K398" t="str">
        <f>A398&amp;B398&amp;C398</f>
        <v>IBC7GZMilitary Leave DC National Guard Used YTD</v>
      </c>
      <c r="L398" t="str">
        <f>I398&amp;D398&amp;E398&amp;F398</f>
        <v>12374IBC07ZMilitary Leave Regular Used YTD</v>
      </c>
      <c r="M398" s="13">
        <f>G398</f>
        <v>0.9393673592456554</v>
      </c>
      <c r="N398" s="13"/>
      <c r="O398" s="19">
        <v>597</v>
      </c>
      <c r="P398">
        <f>COUNTIF(C$11:C$2024, C398)</f>
        <v>3</v>
      </c>
      <c r="Q398">
        <f>COUNTIF(F$11:F$177, F398)</f>
        <v>0</v>
      </c>
      <c r="R398" t="b">
        <f>A398=D398</f>
        <v>1</v>
      </c>
      <c r="S398" t="b">
        <f>A398&amp;B398&amp;C398=D398&amp;E398&amp;F398</f>
        <v>0</v>
      </c>
      <c r="V398" t="str">
        <f>IF($A398=V$10, $C398, "")</f>
        <v/>
      </c>
      <c r="W398" t="str">
        <f>IF($A398=W$10, $C398, "")</f>
        <v/>
      </c>
      <c r="X398" t="str">
        <f>IF($A398=X$10, $C398, "")</f>
        <v/>
      </c>
      <c r="Y398" t="str">
        <f>IF($A398=Y$10, $C398, "")</f>
        <v>Military Leave DC National Guard Used YTD</v>
      </c>
      <c r="Z398" t="str">
        <f>IF($A398=Z$10, $C398, "")</f>
        <v/>
      </c>
      <c r="AB398" t="str">
        <f>IF($D398=AB$10, $F398, "")</f>
        <v/>
      </c>
      <c r="AC398" t="str">
        <f>IF($D398=AC$10, $F398, "")</f>
        <v/>
      </c>
      <c r="AD398" t="str">
        <f>IF($D398=AD$10, $F398, "")</f>
        <v/>
      </c>
      <c r="AE398" t="str">
        <f>IF($D398=AE$10, $F398, "")</f>
        <v>Military Leave Regular Used YTD</v>
      </c>
      <c r="AF398" t="str">
        <f>IF($D398=AF$10, $F398, "")</f>
        <v/>
      </c>
      <c r="AH398">
        <f>COUNTIF(AI$11:AI$2024, AI398)</f>
        <v>1</v>
      </c>
      <c r="AI398" t="str">
        <f>V398&amp;AB398&amp;W398&amp;AC398&amp;X398&amp;AD398&amp;Y398&amp;AE398&amp;Z398&amp;AF398</f>
        <v>Military Leave DC National Guard Used YTDMilitary Leave Regular Used YTD</v>
      </c>
      <c r="AJ398">
        <f>IF(ROW()=11,1,IF(AK397+1=AK398,AJ397,AJ397+1))</f>
        <v>335</v>
      </c>
      <c r="AK398">
        <f>IF(AI398=AI397, AK397+1, 1)</f>
        <v>1</v>
      </c>
      <c r="AL398" s="26" t="str">
        <f>AM398&amp;AN398</f>
        <v>IBC7GZMilitary Leave DC National Guard Used YTD12374IBC07ZMilitary Leave Regular Used YTD</v>
      </c>
      <c r="AM398" t="str">
        <f>K398</f>
        <v>IBC7GZMilitary Leave DC National Guard Used YTD</v>
      </c>
      <c r="AN398" t="str">
        <f>L398</f>
        <v>12374IBC07ZMilitary Leave Regular Used YTD</v>
      </c>
      <c r="AO398">
        <f>COUNTIF(AM$11:AM$1107, AM398)</f>
        <v>3</v>
      </c>
      <c r="AP398">
        <f>COUNTIF(AN$11:AN$1107, AN398)</f>
        <v>2</v>
      </c>
      <c r="AQ398">
        <f>MATCH(AM398, AM$11:AM$1107, 0)</f>
        <v>227</v>
      </c>
      <c r="AR398">
        <f>MATCH(AN398, AN$11:AN$1107, 0)</f>
        <v>293</v>
      </c>
      <c r="AS398">
        <v>597</v>
      </c>
      <c r="AU398" t="str">
        <f>C398</f>
        <v>Military Leave DC National Guard Used YTD</v>
      </c>
      <c r="AV398" t="str">
        <f>IF(F398="", "", F398)</f>
        <v>Military Leave Regular Used YTD</v>
      </c>
      <c r="AW398" s="13">
        <f>M398</f>
        <v>0.9393673592456554</v>
      </c>
      <c r="AX398" t="e">
        <f>VLOOKUP(AI398, UniquePairs!A$5:A$2000, 1, FALSE)</f>
        <v>#N/A</v>
      </c>
      <c r="AY398" t="str">
        <f>IFERROR(INDEX(UniquePairs!A$5:K$1000, MATCH(AL398, UniquePairs!A$5:A$1000, 0), 10), "")</f>
        <v/>
      </c>
      <c r="AZ398" s="13">
        <f>IF(AY398&lt;&gt;"", AY398, AW398)</f>
        <v>0.9393673592456554</v>
      </c>
      <c r="BA398" t="str">
        <f>IF(AZ398=0,"None",IF(AZ398&lt;0.6,"Weak",IF(AZ398&lt;0.7,"Review",IF(AZ398&lt;0.8,"Good",IF(AZ398&lt;0.9,"Very Good","Solid")))))</f>
        <v>Solid</v>
      </c>
      <c r="BB398" s="28" t="str">
        <f>IF(AJ397=AJ398, BB397, BC398)</f>
        <v>Military Leave Used YTD</v>
      </c>
      <c r="BC398" t="str">
        <f>IF(AV398="",AU398,StringMatch(AU398,AV398,TRUE))</f>
        <v>Military Leave Used YTD</v>
      </c>
      <c r="BD398" t="str">
        <f>TRIM(SUBSTITUTE(SUBSTITUTE(SUBSTITUTE(SUBSTITUTE(SUBSTITUTE(SUBSTITUTE(SUBSTITUTE(SUBSTITUTE(SUBSTITUTE(SUBSTITUTE(AU398,BR398,""),BS398,""),BT398,""),BU398,""),BV398,""),BW398,""),BX398,""),BY398,""),BZ398,""),CA398,""))</f>
        <v>DC National Guard</v>
      </c>
      <c r="BE398" t="str">
        <f>TRIM(SUBSTITUTE(SUBSTITUTE(SUBSTITUTE(SUBSTITUTE(SUBSTITUTE(SUBSTITUTE(SUBSTITUTE(SUBSTITUTE(SUBSTITUTE(SUBSTITUTE(AV398,BH398,""),BI398,""),BJ398,""),BK398,""),BL398,""),BM398,""),BN398,""),BO398,""),BP398,""),BQ398,""))</f>
        <v>Regular</v>
      </c>
      <c r="BF398" s="21">
        <f>LEN(AU398)-LEN(SUBSTITUTE(AU398," ",""))</f>
        <v>6</v>
      </c>
      <c r="BG398" s="21">
        <f>LEN(AV398)-LEN(SUBSTITUTE(AV398," ",""))</f>
        <v>4</v>
      </c>
      <c r="BH398" s="21" t="str">
        <f>IF(BF398=0,AU398,findspace($AU398,BH$10))</f>
        <v>Military</v>
      </c>
      <c r="BI398" s="21" t="str">
        <f>IF(BH398=0,AN398,findspace($AU398,BI$10))</f>
        <v>Leave</v>
      </c>
      <c r="BJ398" s="21" t="str">
        <f>IF(BI398=0,AV398,findspace($AU398,BJ$10))</f>
        <v>DC</v>
      </c>
      <c r="BK398" s="21" t="str">
        <f>IF(BJ398=0,AW398,findspace($AU398,BK$10))</f>
        <v>National</v>
      </c>
      <c r="BL398" s="21" t="str">
        <f>IF(BK398=0,AX398,findspace($AU398,BL$10))</f>
        <v>Guard</v>
      </c>
      <c r="BM398" s="21" t="str">
        <f>IF(BL398=0,BF398,findspace($AU398,BM$10))</f>
        <v>Used</v>
      </c>
      <c r="BN398" s="21" t="str">
        <f>IF(BM398=0,BH398,findspace($AU398,BN$10))</f>
        <v>YTD</v>
      </c>
      <c r="BO398" s="21" t="str">
        <f>IF(BN398=0,BI398,findspace($AU398,BO$10))</f>
        <v/>
      </c>
      <c r="BR398" s="21" t="str">
        <f>IF($BG398=0,$AV398,findspace($AV398,BR$10))</f>
        <v>Military</v>
      </c>
      <c r="BS398" s="21" t="str">
        <f>IF($BG398=0,$AV398,findspace($AV398,BS$10))</f>
        <v>Leave</v>
      </c>
      <c r="BT398" s="21" t="str">
        <f>IF($BG398=0,$AV398,findspace($AV398,BT$10))</f>
        <v>Regular</v>
      </c>
      <c r="BU398" s="21" t="str">
        <f>IF($BG398=0,$AV398,findspace($AV398,BU$10))</f>
        <v>Used</v>
      </c>
      <c r="BV398" s="21" t="str">
        <f>IF($BG398=0,$AV398,findspace($AV398,BV$10))</f>
        <v>YTD</v>
      </c>
      <c r="BW398" s="21" t="str">
        <f>IF($BG398=0,$AV398,findspace($AV398,BW$10))</f>
        <v/>
      </c>
      <c r="BX398" s="21" t="str">
        <f>IF($BG398=0,$AV398,findspace($AV398,BX$10))</f>
        <v/>
      </c>
      <c r="BY398" s="21" t="str">
        <f>IF($BG398=0,$AV398,findspace($AV398,BY$10))</f>
        <v/>
      </c>
      <c r="BZ398" s="21" t="str">
        <f>IF($BG398=0,$AV398,findspace($AV398,BZ$10))</f>
        <v/>
      </c>
      <c r="CA398" s="21" t="str">
        <f>IF($BG398=0,$AV398,findspace($AV398,CA$10))</f>
        <v/>
      </c>
    </row>
    <row r="399" spans="1:79" x14ac:dyDescent="0.35">
      <c r="A399" t="s">
        <v>1837</v>
      </c>
      <c r="B399" t="s">
        <v>3116</v>
      </c>
      <c r="C399" t="s">
        <v>3117</v>
      </c>
      <c r="D399" t="s">
        <v>1837</v>
      </c>
      <c r="E399" t="s">
        <v>2952</v>
      </c>
      <c r="F399" t="s">
        <v>2953</v>
      </c>
      <c r="G399" s="13">
        <v>0.9393673592456554</v>
      </c>
      <c r="I399">
        <v>12374</v>
      </c>
      <c r="J399" t="str">
        <f>K399&amp;L399</f>
        <v>IBC07ZMilitary Leave Regular Used YTD12374IBC7GZMilitary Leave DC National Guard Used YTD</v>
      </c>
      <c r="K399" t="str">
        <f>A399&amp;B399&amp;C399</f>
        <v>IBC07ZMilitary Leave Regular Used YTD</v>
      </c>
      <c r="L399" t="str">
        <f>I399&amp;D399&amp;E399&amp;F399</f>
        <v>12374IBC7GZMilitary Leave DC National Guard Used YTD</v>
      </c>
      <c r="M399" s="13">
        <f>G399</f>
        <v>0.9393673592456554</v>
      </c>
      <c r="N399" s="13"/>
      <c r="O399" s="19">
        <v>894</v>
      </c>
      <c r="P399">
        <f>COUNTIF(C$11:C$2024, C399)</f>
        <v>3</v>
      </c>
      <c r="Q399">
        <f>COUNTIF(F$11:F$177, F399)</f>
        <v>0</v>
      </c>
      <c r="R399" t="b">
        <f>A399=D399</f>
        <v>1</v>
      </c>
      <c r="S399" t="b">
        <f>A399&amp;B399&amp;C399=D399&amp;E399&amp;F399</f>
        <v>0</v>
      </c>
      <c r="V399" t="str">
        <f>IF($A399=V$10, $C399, "")</f>
        <v/>
      </c>
      <c r="W399" t="str">
        <f>IF($A399=W$10, $C399, "")</f>
        <v/>
      </c>
      <c r="X399" t="str">
        <f>IF($A399=X$10, $C399, "")</f>
        <v/>
      </c>
      <c r="Y399" t="str">
        <f>IF($A399=Y$10, $C399, "")</f>
        <v>Military Leave Regular Used YTD</v>
      </c>
      <c r="Z399" t="str">
        <f>IF($A399=Z$10, $C399, "")</f>
        <v/>
      </c>
      <c r="AB399" t="str">
        <f>IF($D399=AB$10, $F399, "")</f>
        <v/>
      </c>
      <c r="AC399" t="str">
        <f>IF($D399=AC$10, $F399, "")</f>
        <v/>
      </c>
      <c r="AD399" t="str">
        <f>IF($D399=AD$10, $F399, "")</f>
        <v/>
      </c>
      <c r="AE399" t="str">
        <f>IF($D399=AE$10, $F399, "")</f>
        <v>Military Leave DC National Guard Used YTD</v>
      </c>
      <c r="AF399" t="str">
        <f>IF($D399=AF$10, $F399, "")</f>
        <v/>
      </c>
      <c r="AH399">
        <f>COUNTIF(AI$11:AI$2024, AI399)</f>
        <v>1</v>
      </c>
      <c r="AI399" t="str">
        <f>V399&amp;AB399&amp;W399&amp;AC399&amp;X399&amp;AD399&amp;Y399&amp;AE399&amp;Z399&amp;AF399</f>
        <v>Military Leave Regular Used YTDMilitary Leave DC National Guard Used YTD</v>
      </c>
      <c r="AJ399">
        <f>IF(ROW()=11,1,IF(AK398+1=AK399,AJ398,AJ398+1))</f>
        <v>336</v>
      </c>
      <c r="AK399">
        <f>IF(AI399=AI398, AK398+1, 1)</f>
        <v>1</v>
      </c>
      <c r="AL399" s="26" t="str">
        <f>AM399&amp;AN399</f>
        <v>IBC07ZMilitary Leave Regular Used YTD12374IBC7GZMilitary Leave DC National Guard Used YTD</v>
      </c>
      <c r="AM399" t="str">
        <f>K399</f>
        <v>IBC07ZMilitary Leave Regular Used YTD</v>
      </c>
      <c r="AN399" t="str">
        <f>L399</f>
        <v>12374IBC7GZMilitary Leave DC National Guard Used YTD</v>
      </c>
      <c r="AO399">
        <f>COUNTIF(AM$11:AM$1107, AM399)</f>
        <v>3</v>
      </c>
      <c r="AP399">
        <f>COUNTIF(AN$11:AN$1107, AN399)</f>
        <v>3</v>
      </c>
      <c r="AQ399">
        <f>MATCH(AM399, AM$11:AM$1107, 0)</f>
        <v>292</v>
      </c>
      <c r="AR399">
        <f>MATCH(AN399, AN$11:AN$1107, 0)</f>
        <v>228</v>
      </c>
      <c r="AS399">
        <v>894</v>
      </c>
      <c r="AU399" t="str">
        <f>C399</f>
        <v>Military Leave Regular Used YTD</v>
      </c>
      <c r="AV399" t="str">
        <f>IF(F399="", "", F399)</f>
        <v>Military Leave DC National Guard Used YTD</v>
      </c>
      <c r="AW399" s="13">
        <f>M399</f>
        <v>0.9393673592456554</v>
      </c>
      <c r="AX399" t="e">
        <f>VLOOKUP(AI399, UniquePairs!A$5:A$2000, 1, FALSE)</f>
        <v>#N/A</v>
      </c>
      <c r="AY399" t="str">
        <f>IFERROR(INDEX(UniquePairs!A$5:K$1000, MATCH(AL399, UniquePairs!A$5:A$1000, 0), 10), "")</f>
        <v/>
      </c>
      <c r="AZ399" s="13">
        <f>IF(AY399&lt;&gt;"", AY399, AW399)</f>
        <v>0.9393673592456554</v>
      </c>
      <c r="BA399" t="str">
        <f>IF(AZ399=0,"None",IF(AZ399&lt;0.6,"Weak",IF(AZ399&lt;0.7,"Review",IF(AZ399&lt;0.8,"Good",IF(AZ399&lt;0.9,"Very Good","Solid")))))</f>
        <v>Solid</v>
      </c>
      <c r="BB399" s="28" t="str">
        <f>IF(AJ398=AJ399, BB398, BC399)</f>
        <v>Military Leave Used YTD</v>
      </c>
      <c r="BC399" t="str">
        <f>IF(AV399="",AU399,StringMatch(AU399,AV399,TRUE))</f>
        <v>Military Leave Used YTD</v>
      </c>
      <c r="BD399" t="str">
        <f>TRIM(SUBSTITUTE(SUBSTITUTE(SUBSTITUTE(SUBSTITUTE(SUBSTITUTE(SUBSTITUTE(SUBSTITUTE(SUBSTITUTE(SUBSTITUTE(SUBSTITUTE(AU399,BR399,""),BS399,""),BT399,""),BU399,""),BV399,""),BW399,""),BX399,""),BY399,""),BZ399,""),CA399,""))</f>
        <v>Regular</v>
      </c>
      <c r="BE399" t="str">
        <f>TRIM(SUBSTITUTE(SUBSTITUTE(SUBSTITUTE(SUBSTITUTE(SUBSTITUTE(SUBSTITUTE(SUBSTITUTE(SUBSTITUTE(SUBSTITUTE(SUBSTITUTE(AV399,BH399,""),BI399,""),BJ399,""),BK399,""),BL399,""),BM399,""),BN399,""),BO399,""),BP399,""),BQ399,""))</f>
        <v>DC National Guard</v>
      </c>
      <c r="BF399" s="21">
        <f>LEN(AU399)-LEN(SUBSTITUTE(AU399," ",""))</f>
        <v>4</v>
      </c>
      <c r="BG399" s="21">
        <f>LEN(AV399)-LEN(SUBSTITUTE(AV399," ",""))</f>
        <v>6</v>
      </c>
      <c r="BH399" s="21" t="str">
        <f>IF(BF399=0,AU399,findspace($AU399,BH$10))</f>
        <v>Military</v>
      </c>
      <c r="BI399" s="21" t="str">
        <f>IF(BH399=0,AN399,findspace($AU399,BI$10))</f>
        <v>Leave</v>
      </c>
      <c r="BJ399" s="21" t="str">
        <f>IF(BI399=0,AV399,findspace($AU399,BJ$10))</f>
        <v>Regular</v>
      </c>
      <c r="BK399" s="21" t="str">
        <f>IF(BJ399=0,AW399,findspace($AU399,BK$10))</f>
        <v>Used</v>
      </c>
      <c r="BL399" s="21" t="str">
        <f>IF(BK399=0,AX399,findspace($AU399,BL$10))</f>
        <v>YTD</v>
      </c>
      <c r="BM399" s="21" t="str">
        <f>IF(BL399=0,BF399,findspace($AU399,BM$10))</f>
        <v/>
      </c>
      <c r="BN399" s="21" t="str">
        <f>IF(BM399=0,BH399,findspace($AU399,BN$10))</f>
        <v/>
      </c>
      <c r="BO399" s="21" t="str">
        <f>IF(BN399=0,BI399,findspace($AU399,BO$10))</f>
        <v/>
      </c>
      <c r="BR399" s="21" t="str">
        <f>IF($BG399=0,$AV399,findspace($AV399,BR$10))</f>
        <v>Military</v>
      </c>
      <c r="BS399" s="21" t="str">
        <f>IF($BG399=0,$AV399,findspace($AV399,BS$10))</f>
        <v>Leave</v>
      </c>
      <c r="BT399" s="21" t="str">
        <f>IF($BG399=0,$AV399,findspace($AV399,BT$10))</f>
        <v>DC</v>
      </c>
      <c r="BU399" s="21" t="str">
        <f>IF($BG399=0,$AV399,findspace($AV399,BU$10))</f>
        <v>National</v>
      </c>
      <c r="BV399" s="21" t="str">
        <f>IF($BG399=0,$AV399,findspace($AV399,BV$10))</f>
        <v>Guard</v>
      </c>
      <c r="BW399" s="21" t="str">
        <f>IF($BG399=0,$AV399,findspace($AV399,BW$10))</f>
        <v>Used</v>
      </c>
      <c r="BX399" s="21" t="str">
        <f>IF($BG399=0,$AV399,findspace($AV399,BX$10))</f>
        <v>YTD</v>
      </c>
      <c r="BY399" s="21" t="str">
        <f>IF($BG399=0,$AV399,findspace($AV399,BY$10))</f>
        <v/>
      </c>
      <c r="BZ399" s="21" t="str">
        <f>IF($BG399=0,$AV399,findspace($AV399,BZ$10))</f>
        <v/>
      </c>
      <c r="CA399" s="21" t="str">
        <f>IF($BG399=0,$AV399,findspace($AV399,CA$10))</f>
        <v/>
      </c>
    </row>
    <row r="400" spans="1:79" x14ac:dyDescent="0.35">
      <c r="A400" t="s">
        <v>1837</v>
      </c>
      <c r="B400">
        <v>50</v>
      </c>
      <c r="C400" t="s">
        <v>3219</v>
      </c>
      <c r="D400" t="s">
        <v>1837</v>
      </c>
      <c r="E400">
        <v>55</v>
      </c>
      <c r="F400" t="s">
        <v>3583</v>
      </c>
      <c r="G400" s="13">
        <v>0.93846153846153846</v>
      </c>
      <c r="I400">
        <v>12374</v>
      </c>
      <c r="J400" t="str">
        <f>K400&amp;L400</f>
        <v>IBC50Holiday Leave Used12374IBC55Holiday Leave Callback Used</v>
      </c>
      <c r="K400" t="str">
        <f>A400&amp;B400&amp;C400</f>
        <v>IBC50Holiday Leave Used</v>
      </c>
      <c r="L400" t="str">
        <f>I400&amp;D400&amp;E400&amp;F400</f>
        <v>12374IBC55Holiday Leave Callback Used</v>
      </c>
      <c r="M400" s="13">
        <f>G400</f>
        <v>0.93846153846153846</v>
      </c>
      <c r="N400" s="13"/>
      <c r="O400" s="19">
        <v>89</v>
      </c>
      <c r="P400">
        <f>COUNTIF(C$11:C$2024, C400)</f>
        <v>3</v>
      </c>
      <c r="Q400">
        <f>COUNTIF(F$11:F$177, F400)</f>
        <v>0</v>
      </c>
      <c r="R400" t="b">
        <f>A400=D400</f>
        <v>1</v>
      </c>
      <c r="S400" t="b">
        <f>A400&amp;B400&amp;C400=D400&amp;E400&amp;F400</f>
        <v>0</v>
      </c>
      <c r="V400" t="str">
        <f>IF($A400=V$10, $C400, "")</f>
        <v/>
      </c>
      <c r="W400" t="str">
        <f>IF($A400=W$10, $C400, "")</f>
        <v/>
      </c>
      <c r="X400" t="str">
        <f>IF($A400=X$10, $C400, "")</f>
        <v/>
      </c>
      <c r="Y400" t="str">
        <f>IF($A400=Y$10, $C400, "")</f>
        <v>Holiday Leave Used</v>
      </c>
      <c r="Z400" t="str">
        <f>IF($A400=Z$10, $C400, "")</f>
        <v/>
      </c>
      <c r="AB400" t="str">
        <f>IF($D400=AB$10, $F400, "")</f>
        <v/>
      </c>
      <c r="AC400" t="str">
        <f>IF($D400=AC$10, $F400, "")</f>
        <v/>
      </c>
      <c r="AD400" t="str">
        <f>IF($D400=AD$10, $F400, "")</f>
        <v/>
      </c>
      <c r="AE400" t="str">
        <f>IF($D400=AE$10, $F400, "")</f>
        <v>Holiday Leave Callback Used</v>
      </c>
      <c r="AF400" t="str">
        <f>IF($D400=AF$10, $F400, "")</f>
        <v/>
      </c>
      <c r="AH400">
        <f>COUNTIF(AI$11:AI$2024, AI400)</f>
        <v>1</v>
      </c>
      <c r="AI400" t="str">
        <f>V400&amp;AB400&amp;W400&amp;AC400&amp;X400&amp;AD400&amp;Y400&amp;AE400&amp;Z400&amp;AF400</f>
        <v>Holiday Leave UsedHoliday Leave Callback Used</v>
      </c>
      <c r="AJ400">
        <f>IF(ROW()=11,1,IF(AK399+1=AK400,AJ399,AJ399+1))</f>
        <v>337</v>
      </c>
      <c r="AK400">
        <f>IF(AI400=AI399, AK399+1, 1)</f>
        <v>1</v>
      </c>
      <c r="AL400" s="26" t="str">
        <f>AM400&amp;AN400</f>
        <v>IBC50Holiday Leave Used12374IBC55Holiday Leave Callback Used</v>
      </c>
      <c r="AM400" t="str">
        <f>K400</f>
        <v>IBC50Holiday Leave Used</v>
      </c>
      <c r="AN400" t="str">
        <f>L400</f>
        <v>12374IBC55Holiday Leave Callback Used</v>
      </c>
      <c r="AO400">
        <f>COUNTIF(AM$11:AM$1107, AM400)</f>
        <v>2</v>
      </c>
      <c r="AP400">
        <f>COUNTIF(AN$11:AN$1107, AN400)</f>
        <v>3</v>
      </c>
      <c r="AQ400">
        <f>MATCH(AM400, AM$11:AM$1107, 0)</f>
        <v>77</v>
      </c>
      <c r="AR400">
        <f>MATCH(AN400, AN$11:AN$1107, 0)</f>
        <v>390</v>
      </c>
      <c r="AS400">
        <v>89</v>
      </c>
      <c r="AU400" t="str">
        <f>C400</f>
        <v>Holiday Leave Used</v>
      </c>
      <c r="AV400" t="str">
        <f>IF(F400="", "", F400)</f>
        <v>Holiday Leave Callback Used</v>
      </c>
      <c r="AW400" s="13">
        <f>M400</f>
        <v>0.93846153846153846</v>
      </c>
      <c r="AX400" t="e">
        <f>VLOOKUP(AI400, UniquePairs!A$5:A$2000, 1, FALSE)</f>
        <v>#N/A</v>
      </c>
      <c r="AY400" t="str">
        <f>IFERROR(INDEX(UniquePairs!A$5:K$1000, MATCH(AL400, UniquePairs!A$5:A$1000, 0), 10), "")</f>
        <v/>
      </c>
      <c r="AZ400" s="13">
        <f>IF(AY400&lt;&gt;"", AY400, AW400)</f>
        <v>0.93846153846153846</v>
      </c>
      <c r="BA400" t="str">
        <f>IF(AZ400=0,"None",IF(AZ400&lt;0.6,"Weak",IF(AZ400&lt;0.7,"Review",IF(AZ400&lt;0.8,"Good",IF(AZ400&lt;0.9,"Very Good","Solid")))))</f>
        <v>Solid</v>
      </c>
      <c r="BB400" s="28" t="str">
        <f>IF(AJ399=AJ400, BB399, BC400)</f>
        <v>Holiday Leave Used</v>
      </c>
      <c r="BC400" t="str">
        <f>IF(AV400="",AU400,StringMatch(AU400,AV400,TRUE))</f>
        <v>Holiday Leave Used</v>
      </c>
      <c r="BD400" t="str">
        <f>TRIM(SUBSTITUTE(SUBSTITUTE(SUBSTITUTE(SUBSTITUTE(SUBSTITUTE(SUBSTITUTE(SUBSTITUTE(SUBSTITUTE(SUBSTITUTE(SUBSTITUTE(AU400,BR400,""),BS400,""),BT400,""),BU400,""),BV400,""),BW400,""),BX400,""),BY400,""),BZ400,""),CA400,""))</f>
        <v/>
      </c>
      <c r="BE400" t="str">
        <f>TRIM(SUBSTITUTE(SUBSTITUTE(SUBSTITUTE(SUBSTITUTE(SUBSTITUTE(SUBSTITUTE(SUBSTITUTE(SUBSTITUTE(SUBSTITUTE(SUBSTITUTE(AV400,BH400,""),BI400,""),BJ400,""),BK400,""),BL400,""),BM400,""),BN400,""),BO400,""),BP400,""),BQ400,""))</f>
        <v>Callback</v>
      </c>
      <c r="BF400" s="21">
        <f>LEN(AU400)-LEN(SUBSTITUTE(AU400," ",""))</f>
        <v>2</v>
      </c>
      <c r="BG400" s="21">
        <f>LEN(AV400)-LEN(SUBSTITUTE(AV400," ",""))</f>
        <v>3</v>
      </c>
      <c r="BH400" s="21" t="str">
        <f>IF(BF400=0,AU400,findspace($AU400,BH$10))</f>
        <v>Holiday</v>
      </c>
      <c r="BI400" s="21" t="str">
        <f>IF(BH400=0,AN400,findspace($AU400,BI$10))</f>
        <v>Leave</v>
      </c>
      <c r="BJ400" s="21" t="str">
        <f>IF(BI400=0,AV400,findspace($AU400,BJ$10))</f>
        <v>Used</v>
      </c>
      <c r="BK400" s="21" t="str">
        <f>IF(BJ400=0,AW400,findspace($AU400,BK$10))</f>
        <v/>
      </c>
      <c r="BL400" s="21" t="str">
        <f>IF(BK400=0,AX400,findspace($AU400,BL$10))</f>
        <v/>
      </c>
      <c r="BM400" s="21" t="str">
        <f>IF(BL400=0,BF400,findspace($AU400,BM$10))</f>
        <v/>
      </c>
      <c r="BN400" s="21" t="str">
        <f>IF(BM400=0,BH400,findspace($AU400,BN$10))</f>
        <v/>
      </c>
      <c r="BO400" s="21" t="str">
        <f>IF(BN400=0,BI400,findspace($AU400,BO$10))</f>
        <v/>
      </c>
      <c r="BR400" s="21" t="str">
        <f>IF($BG400=0,$AV400,findspace($AV400,BR$10))</f>
        <v>Holiday</v>
      </c>
      <c r="BS400" s="21" t="str">
        <f>IF($BG400=0,$AV400,findspace($AV400,BS$10))</f>
        <v>Leave</v>
      </c>
      <c r="BT400" s="21" t="str">
        <f>IF($BG400=0,$AV400,findspace($AV400,BT$10))</f>
        <v>Callback</v>
      </c>
      <c r="BU400" s="21" t="str">
        <f>IF($BG400=0,$AV400,findspace($AV400,BU$10))</f>
        <v>Used</v>
      </c>
      <c r="BV400" s="21" t="str">
        <f>IF($BG400=0,$AV400,findspace($AV400,BV$10))</f>
        <v/>
      </c>
      <c r="BW400" s="21" t="str">
        <f>IF($BG400=0,$AV400,findspace($AV400,BW$10))</f>
        <v/>
      </c>
      <c r="BX400" s="21" t="str">
        <f>IF($BG400=0,$AV400,findspace($AV400,BX$10))</f>
        <v/>
      </c>
      <c r="BY400" s="21" t="str">
        <f>IF($BG400=0,$AV400,findspace($AV400,BY$10))</f>
        <v/>
      </c>
      <c r="BZ400" s="21" t="str">
        <f>IF($BG400=0,$AV400,findspace($AV400,BZ$10))</f>
        <v/>
      </c>
      <c r="CA400" s="21" t="str">
        <f>IF($BG400=0,$AV400,findspace($AV400,CA$10))</f>
        <v/>
      </c>
    </row>
    <row r="401" spans="1:79" x14ac:dyDescent="0.35">
      <c r="A401" t="s">
        <v>1837</v>
      </c>
      <c r="B401" t="s">
        <v>370</v>
      </c>
      <c r="C401" t="s">
        <v>3448</v>
      </c>
      <c r="D401" t="s">
        <v>1837</v>
      </c>
      <c r="E401" t="s">
        <v>138</v>
      </c>
      <c r="F401" t="s">
        <v>3119</v>
      </c>
      <c r="G401" s="13">
        <v>0.93829531812725098</v>
      </c>
      <c r="I401">
        <v>12374</v>
      </c>
      <c r="J401" t="str">
        <f>K401&amp;L401</f>
        <v>IBCAIFAnnual Leave Lieu Of Family Medical Leave Act Military Caregiver Used12374IBCMIOFamily Medical Leave Act Military Caregiver Used</v>
      </c>
      <c r="K401" t="str">
        <f>A401&amp;B401&amp;C401</f>
        <v>IBCAIFAnnual Leave Lieu Of Family Medical Leave Act Military Caregiver Used</v>
      </c>
      <c r="L401" t="str">
        <f>I401&amp;D401&amp;E401&amp;F401</f>
        <v>12374IBCMIOFamily Medical Leave Act Military Caregiver Used</v>
      </c>
      <c r="M401" s="13">
        <f>G401</f>
        <v>0.93829531812725098</v>
      </c>
      <c r="N401" s="13"/>
      <c r="O401" s="19">
        <v>418</v>
      </c>
      <c r="P401">
        <f>COUNTIF(C$11:C$2024, C401)</f>
        <v>3</v>
      </c>
      <c r="Q401">
        <f>COUNTIF(F$11:F$177, F401)</f>
        <v>1</v>
      </c>
      <c r="R401" t="b">
        <f>A401=D401</f>
        <v>1</v>
      </c>
      <c r="S401" t="b">
        <f>A401&amp;B401&amp;C401=D401&amp;E401&amp;F401</f>
        <v>0</v>
      </c>
      <c r="V401" t="str">
        <f>IF($A401=V$10, $C401, "")</f>
        <v/>
      </c>
      <c r="W401" t="str">
        <f>IF($A401=W$10, $C401, "")</f>
        <v/>
      </c>
      <c r="X401" t="str">
        <f>IF($A401=X$10, $C401, "")</f>
        <v/>
      </c>
      <c r="Y401" t="str">
        <f>IF($A401=Y$10, $C401, "")</f>
        <v>Annual Leave Lieu Of Family Medical Leave Act Military Caregiver Used</v>
      </c>
      <c r="Z401" t="str">
        <f>IF($A401=Z$10, $C401, "")</f>
        <v/>
      </c>
      <c r="AB401" t="str">
        <f>IF($D401=AB$10, $F401, "")</f>
        <v/>
      </c>
      <c r="AC401" t="str">
        <f>IF($D401=AC$10, $F401, "")</f>
        <v/>
      </c>
      <c r="AD401" t="str">
        <f>IF($D401=AD$10, $F401, "")</f>
        <v/>
      </c>
      <c r="AE401" t="str">
        <f>IF($D401=AE$10, $F401, "")</f>
        <v>Family Medical Leave Act Military Caregiver Used</v>
      </c>
      <c r="AF401" t="str">
        <f>IF($D401=AF$10, $F401, "")</f>
        <v/>
      </c>
      <c r="AH401">
        <f>COUNTIF(AI$11:AI$2024, AI401)</f>
        <v>1</v>
      </c>
      <c r="AI401" t="str">
        <f>V401&amp;AB401&amp;W401&amp;AC401&amp;X401&amp;AD401&amp;Y401&amp;AE401&amp;Z401&amp;AF401</f>
        <v>Annual Leave Lieu Of Family Medical Leave Act Military Caregiver UsedFamily Medical Leave Act Military Caregiver Used</v>
      </c>
      <c r="AJ401">
        <f>IF(ROW()=11,1,IF(AK400+1=AK401,AJ400,AJ400+1))</f>
        <v>338</v>
      </c>
      <c r="AK401">
        <f>IF(AI401=AI400, AK400+1, 1)</f>
        <v>1</v>
      </c>
      <c r="AL401" s="26" t="str">
        <f>AM401&amp;AN401</f>
        <v>IBCAIFAnnual Leave Lieu Of Family Medical Leave Act Military Caregiver Used12374IBCMIOFamily Medical Leave Act Military Caregiver Used</v>
      </c>
      <c r="AM401" t="str">
        <f>K401</f>
        <v>IBCAIFAnnual Leave Lieu Of Family Medical Leave Act Military Caregiver Used</v>
      </c>
      <c r="AN401" t="str">
        <f>L401</f>
        <v>12374IBCMIOFamily Medical Leave Act Military Caregiver Used</v>
      </c>
      <c r="AO401">
        <f>COUNTIF(AM$11:AM$1107, AM401)</f>
        <v>3</v>
      </c>
      <c r="AP401">
        <f>COUNTIF(AN$11:AN$1107, AN401)</f>
        <v>3</v>
      </c>
      <c r="AQ401">
        <f>MATCH(AM401, AM$11:AM$1107, 0)</f>
        <v>209</v>
      </c>
      <c r="AR401">
        <f>MATCH(AN401, AN$11:AN$1107, 0)</f>
        <v>137</v>
      </c>
      <c r="AS401">
        <v>418</v>
      </c>
      <c r="AU401" t="str">
        <f>C401</f>
        <v>Annual Leave Lieu Of Family Medical Leave Act Military Caregiver Used</v>
      </c>
      <c r="AV401" t="str">
        <f>IF(F401="", "", F401)</f>
        <v>Family Medical Leave Act Military Caregiver Used</v>
      </c>
      <c r="AW401" s="13">
        <f>M401</f>
        <v>0.93829531812725098</v>
      </c>
      <c r="AX401" t="e">
        <f>VLOOKUP(AI401, UniquePairs!A$5:A$2000, 1, FALSE)</f>
        <v>#N/A</v>
      </c>
      <c r="AY401" t="str">
        <f>IFERROR(INDEX(UniquePairs!A$5:K$1000, MATCH(AL401, UniquePairs!A$5:A$1000, 0), 10), "")</f>
        <v/>
      </c>
      <c r="AZ401" s="13">
        <f>IF(AY401&lt;&gt;"", AY401, AW401)</f>
        <v>0.93829531812725098</v>
      </c>
      <c r="BA401" t="str">
        <f>IF(AZ401=0,"None",IF(AZ401&lt;0.6,"Weak",IF(AZ401&lt;0.7,"Review",IF(AZ401&lt;0.8,"Good",IF(AZ401&lt;0.9,"Very Good","Solid")))))</f>
        <v>Solid</v>
      </c>
      <c r="BB401" s="28" t="str">
        <f>IF(AJ400=AJ401, BB400, BC401)</f>
        <v>Leave Family Medical Leave Act Military Caregiver Used</v>
      </c>
      <c r="BC401" t="str">
        <f>IF(AV401="",AU401,StringMatch(AU401,AV401,TRUE))</f>
        <v>Leave Family Medical Leave Act Military Caregiver Used</v>
      </c>
      <c r="BD401" t="str">
        <f>TRIM(SUBSTITUTE(SUBSTITUTE(SUBSTITUTE(SUBSTITUTE(SUBSTITUTE(SUBSTITUTE(SUBSTITUTE(SUBSTITUTE(SUBSTITUTE(SUBSTITUTE(AU401,BR401,""),BS401,""),BT401,""),BU401,""),BV401,""),BW401,""),BX401,""),BY401,""),BZ401,""),CA401,""))</f>
        <v>Annual Lieu Of</v>
      </c>
      <c r="BE401" t="str">
        <f>TRIM(SUBSTITUTE(SUBSTITUTE(SUBSTITUTE(SUBSTITUTE(SUBSTITUTE(SUBSTITUTE(SUBSTITUTE(SUBSTITUTE(SUBSTITUTE(SUBSTITUTE(AV401,BH401,""),BI401,""),BJ401,""),BK401,""),BL401,""),BM401,""),BN401,""),BO401,""),BP401,""),BQ401,""))</f>
        <v>Military Caregiver Used</v>
      </c>
      <c r="BF401" s="21">
        <f>LEN(AU401)-LEN(SUBSTITUTE(AU401," ",""))</f>
        <v>10</v>
      </c>
      <c r="BG401" s="21">
        <f>LEN(AV401)-LEN(SUBSTITUTE(AV401," ",""))</f>
        <v>6</v>
      </c>
      <c r="BH401" s="21" t="str">
        <f>IF(BF401=0,AU401,findspace($AU401,BH$10))</f>
        <v>Annual</v>
      </c>
      <c r="BI401" s="21" t="str">
        <f>IF(BH401=0,AN401,findspace($AU401,BI$10))</f>
        <v>Leave</v>
      </c>
      <c r="BJ401" s="21" t="str">
        <f>IF(BI401=0,AV401,findspace($AU401,BJ$10))</f>
        <v>Lieu</v>
      </c>
      <c r="BK401" s="21" t="str">
        <f>IF(BJ401=0,AW401,findspace($AU401,BK$10))</f>
        <v>Of</v>
      </c>
      <c r="BL401" s="21" t="str">
        <f>IF(BK401=0,AX401,findspace($AU401,BL$10))</f>
        <v>Family</v>
      </c>
      <c r="BM401" s="21" t="str">
        <f>IF(BL401=0,BF401,findspace($AU401,BM$10))</f>
        <v>Medical</v>
      </c>
      <c r="BN401" s="21" t="str">
        <f>IF(BM401=0,BH401,findspace($AU401,BN$10))</f>
        <v>Leave</v>
      </c>
      <c r="BO401" s="21" t="str">
        <f>IF(BN401=0,BI401,findspace($AU401,BO$10))</f>
        <v>Act</v>
      </c>
      <c r="BR401" s="21" t="str">
        <f>IF($BG401=0,$AV401,findspace($AV401,BR$10))</f>
        <v>Family</v>
      </c>
      <c r="BS401" s="21" t="str">
        <f>IF($BG401=0,$AV401,findspace($AV401,BS$10))</f>
        <v>Medical</v>
      </c>
      <c r="BT401" s="21" t="str">
        <f>IF($BG401=0,$AV401,findspace($AV401,BT$10))</f>
        <v>Leave</v>
      </c>
      <c r="BU401" s="21" t="str">
        <f>IF($BG401=0,$AV401,findspace($AV401,BU$10))</f>
        <v>Act</v>
      </c>
      <c r="BV401" s="21" t="str">
        <f>IF($BG401=0,$AV401,findspace($AV401,BV$10))</f>
        <v>Military</v>
      </c>
      <c r="BW401" s="21" t="str">
        <f>IF($BG401=0,$AV401,findspace($AV401,BW$10))</f>
        <v>Caregiver</v>
      </c>
      <c r="BX401" s="21" t="str">
        <f>IF($BG401=0,$AV401,findspace($AV401,BX$10))</f>
        <v>Used</v>
      </c>
      <c r="BY401" s="21" t="str">
        <f>IF($BG401=0,$AV401,findspace($AV401,BY$10))</f>
        <v/>
      </c>
      <c r="BZ401" s="21" t="str">
        <f>IF($BG401=0,$AV401,findspace($AV401,BZ$10))</f>
        <v/>
      </c>
      <c r="CA401" s="21" t="str">
        <f>IF($BG401=0,$AV401,findspace($AV401,CA$10))</f>
        <v/>
      </c>
    </row>
    <row r="402" spans="1:79" x14ac:dyDescent="0.35">
      <c r="A402" t="s">
        <v>1837</v>
      </c>
      <c r="B402" t="s">
        <v>476</v>
      </c>
      <c r="C402" t="s">
        <v>3472</v>
      </c>
      <c r="D402" t="s">
        <v>1837</v>
      </c>
      <c r="E402" t="s">
        <v>138</v>
      </c>
      <c r="F402" t="s">
        <v>3119</v>
      </c>
      <c r="G402" s="13">
        <v>0.93829531812725098</v>
      </c>
      <c r="I402">
        <v>12374</v>
      </c>
      <c r="J402" t="str">
        <f>K402&amp;L402</f>
        <v>IBCSIFSick Leave Lieu Of Family Medical Leave Act Military Caregiver Used12374IBCMIOFamily Medical Leave Act Military Caregiver Used</v>
      </c>
      <c r="K402" t="str">
        <f>A402&amp;B402&amp;C402</f>
        <v>IBCSIFSick Leave Lieu Of Family Medical Leave Act Military Caregiver Used</v>
      </c>
      <c r="L402" t="str">
        <f>I402&amp;D402&amp;E402&amp;F402</f>
        <v>12374IBCMIOFamily Medical Leave Act Military Caregiver Used</v>
      </c>
      <c r="M402" s="13">
        <f>G402</f>
        <v>0.93829531812725098</v>
      </c>
      <c r="N402" s="13"/>
      <c r="O402" s="19">
        <v>1013</v>
      </c>
      <c r="P402">
        <f>COUNTIF(C$11:C$2024, C402)</f>
        <v>3</v>
      </c>
      <c r="Q402">
        <f>COUNTIF(F$11:F$177, F402)</f>
        <v>1</v>
      </c>
      <c r="R402" t="b">
        <f>A402=D402</f>
        <v>1</v>
      </c>
      <c r="S402" t="b">
        <f>A402&amp;B402&amp;C402=D402&amp;E402&amp;F402</f>
        <v>0</v>
      </c>
      <c r="V402" t="str">
        <f>IF($A402=V$10, $C402, "")</f>
        <v/>
      </c>
      <c r="W402" t="str">
        <f>IF($A402=W$10, $C402, "")</f>
        <v/>
      </c>
      <c r="X402" t="str">
        <f>IF($A402=X$10, $C402, "")</f>
        <v/>
      </c>
      <c r="Y402" t="str">
        <f>IF($A402=Y$10, $C402, "")</f>
        <v>Sick Leave Lieu Of Family Medical Leave Act Military Caregiver Used</v>
      </c>
      <c r="Z402" t="str">
        <f>IF($A402=Z$10, $C402, "")</f>
        <v/>
      </c>
      <c r="AB402" t="str">
        <f>IF($D402=AB$10, $F402, "")</f>
        <v/>
      </c>
      <c r="AC402" t="str">
        <f>IF($D402=AC$10, $F402, "")</f>
        <v/>
      </c>
      <c r="AD402" t="str">
        <f>IF($D402=AD$10, $F402, "")</f>
        <v/>
      </c>
      <c r="AE402" t="str">
        <f>IF($D402=AE$10, $F402, "")</f>
        <v>Family Medical Leave Act Military Caregiver Used</v>
      </c>
      <c r="AF402" t="str">
        <f>IF($D402=AF$10, $F402, "")</f>
        <v/>
      </c>
      <c r="AH402">
        <f>COUNTIF(AI$11:AI$2024, AI402)</f>
        <v>1</v>
      </c>
      <c r="AI402" t="str">
        <f>V402&amp;AB402&amp;W402&amp;AC402&amp;X402&amp;AD402&amp;Y402&amp;AE402&amp;Z402&amp;AF402</f>
        <v>Sick Leave Lieu Of Family Medical Leave Act Military Caregiver UsedFamily Medical Leave Act Military Caregiver Used</v>
      </c>
      <c r="AJ402">
        <f>IF(ROW()=11,1,IF(AK401+1=AK402,AJ401,AJ401+1))</f>
        <v>339</v>
      </c>
      <c r="AK402">
        <f>IF(AI402=AI401, AK401+1, 1)</f>
        <v>1</v>
      </c>
      <c r="AL402" s="26" t="str">
        <f>AM402&amp;AN402</f>
        <v>IBCSIFSick Leave Lieu Of Family Medical Leave Act Military Caregiver Used12374IBCMIOFamily Medical Leave Act Military Caregiver Used</v>
      </c>
      <c r="AM402" t="str">
        <f>K402</f>
        <v>IBCSIFSick Leave Lieu Of Family Medical Leave Act Military Caregiver Used</v>
      </c>
      <c r="AN402" t="str">
        <f>L402</f>
        <v>12374IBCMIOFamily Medical Leave Act Military Caregiver Used</v>
      </c>
      <c r="AO402">
        <f>COUNTIF(AM$11:AM$1107, AM402)</f>
        <v>3</v>
      </c>
      <c r="AP402">
        <f>COUNTIF(AN$11:AN$1107, AN402)</f>
        <v>3</v>
      </c>
      <c r="AQ402">
        <f>MATCH(AM402, AM$11:AM$1107, 0)</f>
        <v>211</v>
      </c>
      <c r="AR402">
        <f>MATCH(AN402, AN$11:AN$1107, 0)</f>
        <v>137</v>
      </c>
      <c r="AS402">
        <v>1013</v>
      </c>
      <c r="AU402" t="str">
        <f>C402</f>
        <v>Sick Leave Lieu Of Family Medical Leave Act Military Caregiver Used</v>
      </c>
      <c r="AV402" t="str">
        <f>IF(F402="", "", F402)</f>
        <v>Family Medical Leave Act Military Caregiver Used</v>
      </c>
      <c r="AW402" s="13">
        <f>M402</f>
        <v>0.93829531812725098</v>
      </c>
      <c r="AX402" t="e">
        <f>VLOOKUP(AI402, UniquePairs!A$5:A$2000, 1, FALSE)</f>
        <v>#N/A</v>
      </c>
      <c r="AY402" t="str">
        <f>IFERROR(INDEX(UniquePairs!A$5:K$1000, MATCH(AL402, UniquePairs!A$5:A$1000, 0), 10), "")</f>
        <v/>
      </c>
      <c r="AZ402" s="13">
        <f>IF(AY402&lt;&gt;"", AY402, AW402)</f>
        <v>0.93829531812725098</v>
      </c>
      <c r="BA402" t="str">
        <f>IF(AZ402=0,"None",IF(AZ402&lt;0.6,"Weak",IF(AZ402&lt;0.7,"Review",IF(AZ402&lt;0.8,"Good",IF(AZ402&lt;0.9,"Very Good","Solid")))))</f>
        <v>Solid</v>
      </c>
      <c r="BB402" s="28" t="str">
        <f>IF(AJ401=AJ402, BB401, BC402)</f>
        <v>Leave Family Medical Leave Act Military Caregiver Used</v>
      </c>
      <c r="BC402" t="str">
        <f>IF(AV402="",AU402,StringMatch(AU402,AV402,TRUE))</f>
        <v>Leave Family Medical Leave Act Military Caregiver Used</v>
      </c>
      <c r="BD402" t="str">
        <f>TRIM(SUBSTITUTE(SUBSTITUTE(SUBSTITUTE(SUBSTITUTE(SUBSTITUTE(SUBSTITUTE(SUBSTITUTE(SUBSTITUTE(SUBSTITUTE(SUBSTITUTE(AU402,BR402,""),BS402,""),BT402,""),BU402,""),BV402,""),BW402,""),BX402,""),BY402,""),BZ402,""),CA402,""))</f>
        <v>Sick Lieu Of</v>
      </c>
      <c r="BE402" t="str">
        <f>TRIM(SUBSTITUTE(SUBSTITUTE(SUBSTITUTE(SUBSTITUTE(SUBSTITUTE(SUBSTITUTE(SUBSTITUTE(SUBSTITUTE(SUBSTITUTE(SUBSTITUTE(AV402,BH402,""),BI402,""),BJ402,""),BK402,""),BL402,""),BM402,""),BN402,""),BO402,""),BP402,""),BQ402,""))</f>
        <v>Military Caregiver Used</v>
      </c>
      <c r="BF402" s="21">
        <f>LEN(AU402)-LEN(SUBSTITUTE(AU402," ",""))</f>
        <v>10</v>
      </c>
      <c r="BG402" s="21">
        <f>LEN(AV402)-LEN(SUBSTITUTE(AV402," ",""))</f>
        <v>6</v>
      </c>
      <c r="BH402" s="21" t="str">
        <f>IF(BF402=0,AU402,findspace($AU402,BH$10))</f>
        <v>Sick</v>
      </c>
      <c r="BI402" s="21" t="str">
        <f>IF(BH402=0,AN402,findspace($AU402,BI$10))</f>
        <v>Leave</v>
      </c>
      <c r="BJ402" s="21" t="str">
        <f>IF(BI402=0,AV402,findspace($AU402,BJ$10))</f>
        <v>Lieu</v>
      </c>
      <c r="BK402" s="21" t="str">
        <f>IF(BJ402=0,AW402,findspace($AU402,BK$10))</f>
        <v>Of</v>
      </c>
      <c r="BL402" s="21" t="str">
        <f>IF(BK402=0,AX402,findspace($AU402,BL$10))</f>
        <v>Family</v>
      </c>
      <c r="BM402" s="21" t="str">
        <f>IF(BL402=0,BF402,findspace($AU402,BM$10))</f>
        <v>Medical</v>
      </c>
      <c r="BN402" s="21" t="str">
        <f>IF(BM402=0,BH402,findspace($AU402,BN$10))</f>
        <v>Leave</v>
      </c>
      <c r="BO402" s="21" t="str">
        <f>IF(BN402=0,BI402,findspace($AU402,BO$10))</f>
        <v>Act</v>
      </c>
      <c r="BR402" s="21" t="str">
        <f>IF($BG402=0,$AV402,findspace($AV402,BR$10))</f>
        <v>Family</v>
      </c>
      <c r="BS402" s="21" t="str">
        <f>IF($BG402=0,$AV402,findspace($AV402,BS$10))</f>
        <v>Medical</v>
      </c>
      <c r="BT402" s="21" t="str">
        <f>IF($BG402=0,$AV402,findspace($AV402,BT$10))</f>
        <v>Leave</v>
      </c>
      <c r="BU402" s="21" t="str">
        <f>IF($BG402=0,$AV402,findspace($AV402,BU$10))</f>
        <v>Act</v>
      </c>
      <c r="BV402" s="21" t="str">
        <f>IF($BG402=0,$AV402,findspace($AV402,BV$10))</f>
        <v>Military</v>
      </c>
      <c r="BW402" s="21" t="str">
        <f>IF($BG402=0,$AV402,findspace($AV402,BW$10))</f>
        <v>Caregiver</v>
      </c>
      <c r="BX402" s="21" t="str">
        <f>IF($BG402=0,$AV402,findspace($AV402,BX$10))</f>
        <v>Used</v>
      </c>
      <c r="BY402" s="21" t="str">
        <f>IF($BG402=0,$AV402,findspace($AV402,BY$10))</f>
        <v/>
      </c>
      <c r="BZ402" s="21" t="str">
        <f>IF($BG402=0,$AV402,findspace($AV402,BZ$10))</f>
        <v/>
      </c>
      <c r="CA402" s="21" t="str">
        <f>IF($BG402=0,$AV402,findspace($AV402,CA$10))</f>
        <v/>
      </c>
    </row>
    <row r="403" spans="1:79" x14ac:dyDescent="0.35">
      <c r="A403" t="s">
        <v>1839</v>
      </c>
      <c r="B403" t="s">
        <v>696</v>
      </c>
      <c r="C403" t="s">
        <v>3345</v>
      </c>
      <c r="D403" t="s">
        <v>1837</v>
      </c>
      <c r="E403" t="s">
        <v>693</v>
      </c>
      <c r="F403" t="s">
        <v>3199</v>
      </c>
      <c r="G403" s="13">
        <v>0.93801652892561982</v>
      </c>
      <c r="I403">
        <v>12374</v>
      </c>
      <c r="J403" t="str">
        <f>K403&amp;L403</f>
        <v>DFASL1Advance Used Time Off Award12374IBC30CTime Off Award Used</v>
      </c>
      <c r="K403" t="str">
        <f>A403&amp;B403&amp;C403</f>
        <v>DFASL1Advance Used Time Off Award</v>
      </c>
      <c r="L403" t="str">
        <f>I403&amp;D403&amp;E403&amp;F403</f>
        <v>12374IBC30CTime Off Award Used</v>
      </c>
      <c r="M403" s="13">
        <f>G403</f>
        <v>0.93801652892561982</v>
      </c>
      <c r="N403" s="13"/>
      <c r="O403" s="19">
        <v>931</v>
      </c>
      <c r="P403">
        <f>COUNTIF(C$11:C$2024, C403)</f>
        <v>3</v>
      </c>
      <c r="Q403">
        <f>COUNTIF(F$11:F$177, F403)</f>
        <v>1</v>
      </c>
      <c r="R403" t="b">
        <f>A403=D403</f>
        <v>0</v>
      </c>
      <c r="S403" t="b">
        <f>A403&amp;B403&amp;C403=D403&amp;E403&amp;F403</f>
        <v>0</v>
      </c>
      <c r="V403" t="str">
        <f>IF($A403=V$10, $C403, "")</f>
        <v>Advance Used Time Off Award</v>
      </c>
      <c r="W403" t="str">
        <f>IF($A403=W$10, $C403, "")</f>
        <v/>
      </c>
      <c r="X403" t="str">
        <f>IF($A403=X$10, $C403, "")</f>
        <v/>
      </c>
      <c r="Y403" t="str">
        <f>IF($A403=Y$10, $C403, "")</f>
        <v/>
      </c>
      <c r="Z403" t="str">
        <f>IF($A403=Z$10, $C403, "")</f>
        <v/>
      </c>
      <c r="AB403" t="str">
        <f>IF($D403=AB$10, $F403, "")</f>
        <v/>
      </c>
      <c r="AC403" t="str">
        <f>IF($D403=AC$10, $F403, "")</f>
        <v/>
      </c>
      <c r="AD403" t="str">
        <f>IF($D403=AD$10, $F403, "")</f>
        <v/>
      </c>
      <c r="AE403" t="str">
        <f>IF($D403=AE$10, $F403, "")</f>
        <v>Time Off Award Used</v>
      </c>
      <c r="AF403" t="str">
        <f>IF($D403=AF$10, $F403, "")</f>
        <v/>
      </c>
      <c r="AH403">
        <f>COUNTIF(AI$11:AI$2024, AI403)</f>
        <v>2</v>
      </c>
      <c r="AI403" t="str">
        <f>V403&amp;AB403&amp;W403&amp;AC403&amp;X403&amp;AD403&amp;Y403&amp;AE403&amp;Z403&amp;AF403</f>
        <v>Advance Used Time Off AwardTime Off Award Used</v>
      </c>
      <c r="AJ403">
        <f>IF(ROW()=11,1,IF(AK402+1=AK403,AJ402,AJ402+1))</f>
        <v>340</v>
      </c>
      <c r="AK403">
        <f>IF(AI403=AI402, AK402+1, 1)</f>
        <v>1</v>
      </c>
      <c r="AL403" s="26" t="str">
        <f>AM403&amp;AN403</f>
        <v>DFASL1Advance Used Time Off Award12374IBC30CTime Off Award Used</v>
      </c>
      <c r="AM403" t="str">
        <f>K403</f>
        <v>DFASL1Advance Used Time Off Award</v>
      </c>
      <c r="AN403" t="str">
        <f>L403</f>
        <v>12374IBC30CTime Off Award Used</v>
      </c>
      <c r="AO403">
        <f>COUNTIF(AM$11:AM$1107, AM403)</f>
        <v>3</v>
      </c>
      <c r="AP403">
        <f>COUNTIF(AN$11:AN$1107, AN403)</f>
        <v>2</v>
      </c>
      <c r="AQ403">
        <f>MATCH(AM403, AM$11:AM$1107, 0)</f>
        <v>393</v>
      </c>
      <c r="AR403">
        <f>MATCH(AN403, AN$11:AN$1107, 0)</f>
        <v>50</v>
      </c>
      <c r="AS403">
        <v>931</v>
      </c>
      <c r="AU403" t="str">
        <f>C403</f>
        <v>Advance Used Time Off Award</v>
      </c>
      <c r="AV403" t="str">
        <f>IF(F403="", "", F403)</f>
        <v>Time Off Award Used</v>
      </c>
      <c r="AW403" s="13">
        <f>M403</f>
        <v>0.93801652892561982</v>
      </c>
      <c r="AX403" t="e">
        <f>VLOOKUP(AI403, UniquePairs!A$5:A$2000, 1, FALSE)</f>
        <v>#N/A</v>
      </c>
      <c r="AY403" t="str">
        <f>IFERROR(INDEX(UniquePairs!A$5:K$1000, MATCH(AL403, UniquePairs!A$5:A$1000, 0), 10), "")</f>
        <v/>
      </c>
      <c r="AZ403" s="13">
        <f>IF(AY403&lt;&gt;"", AY403, AW403)</f>
        <v>0.93801652892561982</v>
      </c>
      <c r="BA403" t="str">
        <f>IF(AZ403=0,"None",IF(AZ403&lt;0.6,"Weak",IF(AZ403&lt;0.7,"Review",IF(AZ403&lt;0.8,"Good",IF(AZ403&lt;0.9,"Very Good","Solid")))))</f>
        <v>Solid</v>
      </c>
      <c r="BB403" s="28" t="str">
        <f>IF(AJ402=AJ403, BB402, BC403)</f>
        <v>Used Time Off Award</v>
      </c>
      <c r="BC403" t="str">
        <f>IF(AV403="",AU403,StringMatch(AU403,AV403,TRUE))</f>
        <v>Used Time Off Award</v>
      </c>
      <c r="BD403" t="str">
        <f>TRIM(SUBSTITUTE(SUBSTITUTE(SUBSTITUTE(SUBSTITUTE(SUBSTITUTE(SUBSTITUTE(SUBSTITUTE(SUBSTITUTE(SUBSTITUTE(SUBSTITUTE(AU403,BR403,""),BS403,""),BT403,""),BU403,""),BV403,""),BW403,""),BX403,""),BY403,""),BZ403,""),CA403,""))</f>
        <v>Advance</v>
      </c>
      <c r="BE403" t="str">
        <f>TRIM(SUBSTITUTE(SUBSTITUTE(SUBSTITUTE(SUBSTITUTE(SUBSTITUTE(SUBSTITUTE(SUBSTITUTE(SUBSTITUTE(SUBSTITUTE(SUBSTITUTE(AV403,BH403,""),BI403,""),BJ403,""),BK403,""),BL403,""),BM403,""),BN403,""),BO403,""),BP403,""),BQ403,""))</f>
        <v/>
      </c>
      <c r="BF403" s="21">
        <f>LEN(AU403)-LEN(SUBSTITUTE(AU403," ",""))</f>
        <v>4</v>
      </c>
      <c r="BG403" s="21">
        <f>LEN(AV403)-LEN(SUBSTITUTE(AV403," ",""))</f>
        <v>3</v>
      </c>
      <c r="BH403" s="21" t="str">
        <f>IF(BF403=0,AU403,findspace($AU403,BH$10))</f>
        <v>Advance</v>
      </c>
      <c r="BI403" s="21" t="str">
        <f>IF(BH403=0,AN403,findspace($AU403,BI$10))</f>
        <v>Used</v>
      </c>
      <c r="BJ403" s="21" t="str">
        <f>IF(BI403=0,AV403,findspace($AU403,BJ$10))</f>
        <v>Time</v>
      </c>
      <c r="BK403" s="21" t="str">
        <f>IF(BJ403=0,AW403,findspace($AU403,BK$10))</f>
        <v>Off</v>
      </c>
      <c r="BL403" s="21" t="str">
        <f>IF(BK403=0,AX403,findspace($AU403,BL$10))</f>
        <v>Award</v>
      </c>
      <c r="BM403" s="21" t="str">
        <f>IF(BL403=0,BF403,findspace($AU403,BM$10))</f>
        <v/>
      </c>
      <c r="BN403" s="21" t="str">
        <f>IF(BM403=0,BH403,findspace($AU403,BN$10))</f>
        <v/>
      </c>
      <c r="BO403" s="21" t="str">
        <f>IF(BN403=0,BI403,findspace($AU403,BO$10))</f>
        <v/>
      </c>
      <c r="BR403" s="21" t="str">
        <f>IF($BG403=0,$AV403,findspace($AV403,BR$10))</f>
        <v>Time</v>
      </c>
      <c r="BS403" s="21" t="str">
        <f>IF($BG403=0,$AV403,findspace($AV403,BS$10))</f>
        <v>Off</v>
      </c>
      <c r="BT403" s="21" t="str">
        <f>IF($BG403=0,$AV403,findspace($AV403,BT$10))</f>
        <v>Award</v>
      </c>
      <c r="BU403" s="21" t="str">
        <f>IF($BG403=0,$AV403,findspace($AV403,BU$10))</f>
        <v>Used</v>
      </c>
      <c r="BV403" s="21" t="str">
        <f>IF($BG403=0,$AV403,findspace($AV403,BV$10))</f>
        <v/>
      </c>
      <c r="BW403" s="21" t="str">
        <f>IF($BG403=0,$AV403,findspace($AV403,BW$10))</f>
        <v/>
      </c>
      <c r="BX403" s="21" t="str">
        <f>IF($BG403=0,$AV403,findspace($AV403,BX$10))</f>
        <v/>
      </c>
      <c r="BY403" s="21" t="str">
        <f>IF($BG403=0,$AV403,findspace($AV403,BY$10))</f>
        <v/>
      </c>
      <c r="BZ403" s="21" t="str">
        <f>IF($BG403=0,$AV403,findspace($AV403,BZ$10))</f>
        <v/>
      </c>
      <c r="CA403" s="21" t="str">
        <f>IF($BG403=0,$AV403,findspace($AV403,CA$10))</f>
        <v/>
      </c>
    </row>
    <row r="404" spans="1:79" x14ac:dyDescent="0.35">
      <c r="A404" t="s">
        <v>1837</v>
      </c>
      <c r="B404" t="s">
        <v>693</v>
      </c>
      <c r="C404" t="s">
        <v>3199</v>
      </c>
      <c r="D404" t="s">
        <v>1839</v>
      </c>
      <c r="E404" t="s">
        <v>696</v>
      </c>
      <c r="F404" t="s">
        <v>3345</v>
      </c>
      <c r="G404" s="13">
        <v>0.93801652892561982</v>
      </c>
      <c r="I404">
        <v>12374</v>
      </c>
      <c r="J404" t="str">
        <f>K404&amp;L404</f>
        <v>IBC30CTime Off Award Used12374DFASL1Advance Used Time Off Award</v>
      </c>
      <c r="K404" t="str">
        <f>A404&amp;B404&amp;C404</f>
        <v>IBC30CTime Off Award Used</v>
      </c>
      <c r="L404" t="str">
        <f>I404&amp;D404&amp;E404&amp;F404</f>
        <v>12374DFASL1Advance Used Time Off Award</v>
      </c>
      <c r="M404" s="13">
        <f>G404</f>
        <v>0.93801652892561982</v>
      </c>
      <c r="N404" s="13"/>
      <c r="O404" s="19">
        <v>417</v>
      </c>
      <c r="P404">
        <f>COUNTIF(C$11:C$2024, C404)</f>
        <v>3</v>
      </c>
      <c r="Q404">
        <f>COUNTIF(F$11:F$177, F404)</f>
        <v>0</v>
      </c>
      <c r="R404" t="b">
        <f>A404=D404</f>
        <v>0</v>
      </c>
      <c r="S404" t="b">
        <f>A404&amp;B404&amp;C404=D404&amp;E404&amp;F404</f>
        <v>0</v>
      </c>
      <c r="V404" t="str">
        <f>IF($A404=V$10, $C404, "")</f>
        <v/>
      </c>
      <c r="W404" t="str">
        <f>IF($A404=W$10, $C404, "")</f>
        <v/>
      </c>
      <c r="X404" t="str">
        <f>IF($A404=X$10, $C404, "")</f>
        <v/>
      </c>
      <c r="Y404" t="str">
        <f>IF($A404=Y$10, $C404, "")</f>
        <v>Time Off Award Used</v>
      </c>
      <c r="Z404" t="str">
        <f>IF($A404=Z$10, $C404, "")</f>
        <v/>
      </c>
      <c r="AB404" t="str">
        <f>IF($D404=AB$10, $F404, "")</f>
        <v>Advance Used Time Off Award</v>
      </c>
      <c r="AC404" t="str">
        <f>IF($D404=AC$10, $F404, "")</f>
        <v/>
      </c>
      <c r="AD404" t="str">
        <f>IF($D404=AD$10, $F404, "")</f>
        <v/>
      </c>
      <c r="AE404" t="str">
        <f>IF($D404=AE$10, $F404, "")</f>
        <v/>
      </c>
      <c r="AF404" t="str">
        <f>IF($D404=AF$10, $F404, "")</f>
        <v/>
      </c>
      <c r="AH404">
        <f>COUNTIF(AI$11:AI$2024, AI404)</f>
        <v>2</v>
      </c>
      <c r="AI404" t="str">
        <f>V404&amp;AB404&amp;W404&amp;AC404&amp;X404&amp;AD404&amp;Y404&amp;AE404&amp;Z404&amp;AF404</f>
        <v>Advance Used Time Off AwardTime Off Award Used</v>
      </c>
      <c r="AJ404">
        <f>IF(ROW()=11,1,IF(AK403+1=AK404,AJ403,AJ403+1))</f>
        <v>340</v>
      </c>
      <c r="AK404">
        <f>IF(AI404=AI403, AK403+1, 1)</f>
        <v>2</v>
      </c>
      <c r="AL404" s="26" t="str">
        <f>AM404&amp;AN404</f>
        <v>IBC30CTime Off Award Used12374DFASL1Advance Used Time Off Award</v>
      </c>
      <c r="AM404" t="str">
        <f>K404</f>
        <v>IBC30CTime Off Award Used</v>
      </c>
      <c r="AN404" t="str">
        <f>L404</f>
        <v>12374DFASL1Advance Used Time Off Award</v>
      </c>
      <c r="AO404">
        <f>COUNTIF(AM$11:AM$1107, AM404)</f>
        <v>3</v>
      </c>
      <c r="AP404">
        <f>COUNTIF(AN$11:AN$1107, AN404)</f>
        <v>2</v>
      </c>
      <c r="AQ404">
        <f>MATCH(AM404, AM$11:AM$1107, 0)</f>
        <v>51</v>
      </c>
      <c r="AR404">
        <f>MATCH(AN404, AN$11:AN$1107, 0)</f>
        <v>394</v>
      </c>
      <c r="AS404">
        <v>417</v>
      </c>
      <c r="AU404" t="str">
        <f>C404</f>
        <v>Time Off Award Used</v>
      </c>
      <c r="AV404" t="str">
        <f>IF(F404="", "", F404)</f>
        <v>Advance Used Time Off Award</v>
      </c>
      <c r="AW404" s="13">
        <f>M404</f>
        <v>0.93801652892561982</v>
      </c>
      <c r="AX404" t="e">
        <f>VLOOKUP(AI404, UniquePairs!A$5:A$2000, 1, FALSE)</f>
        <v>#N/A</v>
      </c>
      <c r="AY404" t="str">
        <f>IFERROR(INDEX(UniquePairs!A$5:K$1000, MATCH(AL404, UniquePairs!A$5:A$1000, 0), 10), "")</f>
        <v/>
      </c>
      <c r="AZ404" s="13">
        <f>IF(AY404&lt;&gt;"", AY404, AW404)</f>
        <v>0.93801652892561982</v>
      </c>
      <c r="BA404" t="str">
        <f>IF(AZ404=0,"None",IF(AZ404&lt;0.6,"Weak",IF(AZ404&lt;0.7,"Review",IF(AZ404&lt;0.8,"Good",IF(AZ404&lt;0.9,"Very Good","Solid")))))</f>
        <v>Solid</v>
      </c>
      <c r="BB404" s="28" t="str">
        <f>IF(AJ403=AJ404, BB403, BC404)</f>
        <v>Used Time Off Award</v>
      </c>
      <c r="BC404" t="str">
        <f>IF(AV404="",AU404,StringMatch(AU404,AV404,TRUE))</f>
        <v>Time Off Award Used</v>
      </c>
      <c r="BD404" t="str">
        <f>TRIM(SUBSTITUTE(SUBSTITUTE(SUBSTITUTE(SUBSTITUTE(SUBSTITUTE(SUBSTITUTE(SUBSTITUTE(SUBSTITUTE(SUBSTITUTE(SUBSTITUTE(AU404,BR404,""),BS404,""),BT404,""),BU404,""),BV404,""),BW404,""),BX404,""),BY404,""),BZ404,""),CA404,""))</f>
        <v/>
      </c>
      <c r="BE404" t="str">
        <f>TRIM(SUBSTITUTE(SUBSTITUTE(SUBSTITUTE(SUBSTITUTE(SUBSTITUTE(SUBSTITUTE(SUBSTITUTE(SUBSTITUTE(SUBSTITUTE(SUBSTITUTE(AV404,BH404,""),BI404,""),BJ404,""),BK404,""),BL404,""),BM404,""),BN404,""),BO404,""),BP404,""),BQ404,""))</f>
        <v>Advance</v>
      </c>
      <c r="BF404" s="21">
        <f>LEN(AU404)-LEN(SUBSTITUTE(AU404," ",""))</f>
        <v>3</v>
      </c>
      <c r="BG404" s="21">
        <f>LEN(AV404)-LEN(SUBSTITUTE(AV404," ",""))</f>
        <v>4</v>
      </c>
      <c r="BH404" s="21" t="str">
        <f>IF(BF404=0,AU404,findspace($AU404,BH$10))</f>
        <v>Time</v>
      </c>
      <c r="BI404" s="21" t="str">
        <f>IF(BH404=0,AN404,findspace($AU404,BI$10))</f>
        <v>Off</v>
      </c>
      <c r="BJ404" s="21" t="str">
        <f>IF(BI404=0,AV404,findspace($AU404,BJ$10))</f>
        <v>Award</v>
      </c>
      <c r="BK404" s="21" t="str">
        <f>IF(BJ404=0,AW404,findspace($AU404,BK$10))</f>
        <v>Used</v>
      </c>
      <c r="BL404" s="21" t="str">
        <f>IF(BK404=0,AX404,findspace($AU404,BL$10))</f>
        <v/>
      </c>
      <c r="BM404" s="21" t="str">
        <f>IF(BL404=0,BF404,findspace($AU404,BM$10))</f>
        <v/>
      </c>
      <c r="BN404" s="21" t="str">
        <f>IF(BM404=0,BH404,findspace($AU404,BN$10))</f>
        <v/>
      </c>
      <c r="BO404" s="21" t="str">
        <f>IF(BN404=0,BI404,findspace($AU404,BO$10))</f>
        <v/>
      </c>
      <c r="BR404" s="21" t="str">
        <f>IF($BG404=0,$AV404,findspace($AV404,BR$10))</f>
        <v>Advance</v>
      </c>
      <c r="BS404" s="21" t="str">
        <f>IF($BG404=0,$AV404,findspace($AV404,BS$10))</f>
        <v>Used</v>
      </c>
      <c r="BT404" s="21" t="str">
        <f>IF($BG404=0,$AV404,findspace($AV404,BT$10))</f>
        <v>Time</v>
      </c>
      <c r="BU404" s="21" t="str">
        <f>IF($BG404=0,$AV404,findspace($AV404,BU$10))</f>
        <v>Off</v>
      </c>
      <c r="BV404" s="21" t="str">
        <f>IF($BG404=0,$AV404,findspace($AV404,BV$10))</f>
        <v>Award</v>
      </c>
      <c r="BW404" s="21" t="str">
        <f>IF($BG404=0,$AV404,findspace($AV404,BW$10))</f>
        <v/>
      </c>
      <c r="BX404" s="21" t="str">
        <f>IF($BG404=0,$AV404,findspace($AV404,BX$10))</f>
        <v/>
      </c>
      <c r="BY404" s="21" t="str">
        <f>IF($BG404=0,$AV404,findspace($AV404,BY$10))</f>
        <v/>
      </c>
      <c r="BZ404" s="21" t="str">
        <f>IF($BG404=0,$AV404,findspace($AV404,BZ$10))</f>
        <v/>
      </c>
      <c r="CA404" s="21" t="str">
        <f>IF($BG404=0,$AV404,findspace($AV404,CA$10))</f>
        <v/>
      </c>
    </row>
    <row r="405" spans="1:79" x14ac:dyDescent="0.35">
      <c r="A405" t="s">
        <v>1839</v>
      </c>
      <c r="B405" t="s">
        <v>1696</v>
      </c>
      <c r="C405" t="s">
        <v>2663</v>
      </c>
      <c r="D405" t="s">
        <v>1839</v>
      </c>
      <c r="E405" t="s">
        <v>1700</v>
      </c>
      <c r="F405" t="s">
        <v>3400</v>
      </c>
      <c r="G405" s="13">
        <v>0.93734335839598992</v>
      </c>
      <c r="I405">
        <v>12374</v>
      </c>
      <c r="J405" t="str">
        <f>K405&amp;L405</f>
        <v>DFASSFSunday Work First Shift12374DFASSOSunday Work (OG OS Converted)</v>
      </c>
      <c r="K405" t="str">
        <f>A405&amp;B405&amp;C405</f>
        <v>DFASSFSunday Work First Shift</v>
      </c>
      <c r="L405" t="str">
        <f>I405&amp;D405&amp;E405&amp;F405</f>
        <v>12374DFASSOSunday Work (OG OS Converted)</v>
      </c>
      <c r="M405" s="13">
        <f>G405</f>
        <v>0.93734335839598992</v>
      </c>
      <c r="N405" s="13"/>
      <c r="O405" s="19">
        <v>131</v>
      </c>
      <c r="P405">
        <f>COUNTIF(C$11:C$2024, C405)</f>
        <v>3</v>
      </c>
      <c r="Q405">
        <f>COUNTIF(F$11:F$177, F405)</f>
        <v>0</v>
      </c>
      <c r="R405" t="b">
        <f>A405=D405</f>
        <v>1</v>
      </c>
      <c r="S405" t="b">
        <f>A405&amp;B405&amp;C405=D405&amp;E405&amp;F405</f>
        <v>0</v>
      </c>
      <c r="V405" t="str">
        <f>IF($A405=V$10, $C405, "")</f>
        <v>Sunday Work First Shift</v>
      </c>
      <c r="W405" t="str">
        <f>IF($A405=W$10, $C405, "")</f>
        <v/>
      </c>
      <c r="X405" t="str">
        <f>IF($A405=X$10, $C405, "")</f>
        <v/>
      </c>
      <c r="Y405" t="str">
        <f>IF($A405=Y$10, $C405, "")</f>
        <v/>
      </c>
      <c r="Z405" t="str">
        <f>IF($A405=Z$10, $C405, "")</f>
        <v/>
      </c>
      <c r="AB405" t="str">
        <f>IF($D405=AB$10, $F405, "")</f>
        <v>Sunday Work (OG OS Converted)</v>
      </c>
      <c r="AC405" t="str">
        <f>IF($D405=AC$10, $F405, "")</f>
        <v/>
      </c>
      <c r="AD405" t="str">
        <f>IF($D405=AD$10, $F405, "")</f>
        <v/>
      </c>
      <c r="AE405" t="str">
        <f>IF($D405=AE$10, $F405, "")</f>
        <v/>
      </c>
      <c r="AF405" t="str">
        <f>IF($D405=AF$10, $F405, "")</f>
        <v/>
      </c>
      <c r="AH405">
        <f>COUNTIF(AI$11:AI$2024, AI405)</f>
        <v>1</v>
      </c>
      <c r="AI405" t="str">
        <f>V405&amp;AB405&amp;W405&amp;AC405&amp;X405&amp;AD405&amp;Y405&amp;AE405&amp;Z405&amp;AF405</f>
        <v>Sunday Work First ShiftSunday Work (OG OS Converted)</v>
      </c>
      <c r="AJ405">
        <f>IF(ROW()=11,1,IF(AK404+1=AK405,AJ404,AJ404+1))</f>
        <v>341</v>
      </c>
      <c r="AK405">
        <f>IF(AI405=AI404, AK404+1, 1)</f>
        <v>1</v>
      </c>
      <c r="AL405" s="26" t="str">
        <f>AM405&amp;AN405</f>
        <v>DFASSFSunday Work First Shift12374DFASSOSunday Work (OG OS Converted)</v>
      </c>
      <c r="AM405" t="str">
        <f>K405</f>
        <v>DFASSFSunday Work First Shift</v>
      </c>
      <c r="AN405" t="str">
        <f>L405</f>
        <v>12374DFASSOSunday Work (OG OS Converted)</v>
      </c>
      <c r="AO405">
        <f>COUNTIF(AM$11:AM$1107, AM405)</f>
        <v>3</v>
      </c>
      <c r="AP405">
        <f>COUNTIF(AN$11:AN$1107, AN405)</f>
        <v>2</v>
      </c>
      <c r="AQ405">
        <f>MATCH(AM405, AM$11:AM$1107, 0)</f>
        <v>216</v>
      </c>
      <c r="AR405">
        <f>MATCH(AN405, AN$11:AN$1107, 0)</f>
        <v>267</v>
      </c>
      <c r="AS405">
        <v>131</v>
      </c>
      <c r="AU405" t="str">
        <f>C405</f>
        <v>Sunday Work First Shift</v>
      </c>
      <c r="AV405" t="str">
        <f>IF(F405="", "", F405)</f>
        <v>Sunday Work (OG OS Converted)</v>
      </c>
      <c r="AW405" s="13">
        <f>M405</f>
        <v>0.93734335839598992</v>
      </c>
      <c r="AX405" t="e">
        <f>VLOOKUP(AI405, UniquePairs!A$5:A$2000, 1, FALSE)</f>
        <v>#N/A</v>
      </c>
      <c r="AY405" t="str">
        <f>IFERROR(INDEX(UniquePairs!A$5:K$1000, MATCH(AL405, UniquePairs!A$5:A$1000, 0), 10), "")</f>
        <v/>
      </c>
      <c r="AZ405" s="13">
        <f>IF(AY405&lt;&gt;"", AY405, AW405)</f>
        <v>0.93734335839598992</v>
      </c>
      <c r="BA405" t="str">
        <f>IF(AZ405=0,"None",IF(AZ405&lt;0.6,"Weak",IF(AZ405&lt;0.7,"Review",IF(AZ405&lt;0.8,"Good",IF(AZ405&lt;0.9,"Very Good","Solid")))))</f>
        <v>Solid</v>
      </c>
      <c r="BB405" s="28" t="str">
        <f>IF(AJ404=AJ405, BB404, BC405)</f>
        <v>Sunday Work</v>
      </c>
      <c r="BC405" t="str">
        <f>IF(AV405="",AU405,StringMatch(AU405,AV405,TRUE))</f>
        <v>Sunday Work</v>
      </c>
      <c r="BD405" t="str">
        <f>TRIM(SUBSTITUTE(SUBSTITUTE(SUBSTITUTE(SUBSTITUTE(SUBSTITUTE(SUBSTITUTE(SUBSTITUTE(SUBSTITUTE(SUBSTITUTE(SUBSTITUTE(AU405,BR405,""),BS405,""),BT405,""),BU405,""),BV405,""),BW405,""),BX405,""),BY405,""),BZ405,""),CA405,""))</f>
        <v>First Shift</v>
      </c>
      <c r="BE405" t="str">
        <f>TRIM(SUBSTITUTE(SUBSTITUTE(SUBSTITUTE(SUBSTITUTE(SUBSTITUTE(SUBSTITUTE(SUBSTITUTE(SUBSTITUTE(SUBSTITUTE(SUBSTITUTE(AV405,BH405,""),BI405,""),BJ405,""),BK405,""),BL405,""),BM405,""),BN405,""),BO405,""),BP405,""),BQ405,""))</f>
        <v>(OG OS Converted)</v>
      </c>
      <c r="BF405" s="21">
        <f>LEN(AU405)-LEN(SUBSTITUTE(AU405," ",""))</f>
        <v>3</v>
      </c>
      <c r="BG405" s="21">
        <f>LEN(AV405)-LEN(SUBSTITUTE(AV405," ",""))</f>
        <v>4</v>
      </c>
      <c r="BH405" s="21" t="str">
        <f>IF(BF405=0,AU405,findspace($AU405,BH$10))</f>
        <v>Sunday</v>
      </c>
      <c r="BI405" s="21" t="str">
        <f>IF(BH405=0,AN405,findspace($AU405,BI$10))</f>
        <v>Work</v>
      </c>
      <c r="BJ405" s="21" t="str">
        <f>IF(BI405=0,AV405,findspace($AU405,BJ$10))</f>
        <v>First</v>
      </c>
      <c r="BK405" s="21" t="str">
        <f>IF(BJ405=0,AW405,findspace($AU405,BK$10))</f>
        <v>Shift</v>
      </c>
      <c r="BL405" s="21" t="str">
        <f>IF(BK405=0,AX405,findspace($AU405,BL$10))</f>
        <v/>
      </c>
      <c r="BM405" s="21" t="str">
        <f>IF(BL405=0,BF405,findspace($AU405,BM$10))</f>
        <v/>
      </c>
      <c r="BN405" s="21" t="str">
        <f>IF(BM405=0,BH405,findspace($AU405,BN$10))</f>
        <v/>
      </c>
      <c r="BO405" s="21" t="str">
        <f>IF(BN405=0,BI405,findspace($AU405,BO$10))</f>
        <v/>
      </c>
      <c r="BR405" s="21" t="str">
        <f>IF($BG405=0,$AV405,findspace($AV405,BR$10))</f>
        <v>Sunday</v>
      </c>
      <c r="BS405" s="21" t="str">
        <f>IF($BG405=0,$AV405,findspace($AV405,BS$10))</f>
        <v>Work</v>
      </c>
      <c r="BT405" s="21" t="str">
        <f>IF($BG405=0,$AV405,findspace($AV405,BT$10))</f>
        <v>(OG</v>
      </c>
      <c r="BU405" s="21" t="str">
        <f>IF($BG405=0,$AV405,findspace($AV405,BU$10))</f>
        <v>OS</v>
      </c>
      <c r="BV405" s="21" t="str">
        <f>IF($BG405=0,$AV405,findspace($AV405,BV$10))</f>
        <v>Converted)</v>
      </c>
      <c r="BW405" s="21" t="str">
        <f>IF($BG405=0,$AV405,findspace($AV405,BW$10))</f>
        <v/>
      </c>
      <c r="BX405" s="21" t="str">
        <f>IF($BG405=0,$AV405,findspace($AV405,BX$10))</f>
        <v/>
      </c>
      <c r="BY405" s="21" t="str">
        <f>IF($BG405=0,$AV405,findspace($AV405,BY$10))</f>
        <v/>
      </c>
      <c r="BZ405" s="21" t="str">
        <f>IF($BG405=0,$AV405,findspace($AV405,BZ$10))</f>
        <v/>
      </c>
      <c r="CA405" s="21" t="str">
        <f>IF($BG405=0,$AV405,findspace($AV405,CA$10))</f>
        <v/>
      </c>
    </row>
    <row r="406" spans="1:79" x14ac:dyDescent="0.35">
      <c r="A406" t="s">
        <v>1839</v>
      </c>
      <c r="B406" t="s">
        <v>1700</v>
      </c>
      <c r="C406" t="s">
        <v>3400</v>
      </c>
      <c r="D406" t="s">
        <v>1839</v>
      </c>
      <c r="E406" t="s">
        <v>1696</v>
      </c>
      <c r="F406" t="s">
        <v>2663</v>
      </c>
      <c r="G406" s="13">
        <v>0.93734335839598992</v>
      </c>
      <c r="I406">
        <v>12374</v>
      </c>
      <c r="J406" t="str">
        <f>K406&amp;L406</f>
        <v>DFASSOSunday Work (OG OS Converted)12374DFASSFSunday Work First Shift</v>
      </c>
      <c r="K406" t="str">
        <f>A406&amp;B406&amp;C406</f>
        <v>DFASSOSunday Work (OG OS Converted)</v>
      </c>
      <c r="L406" t="str">
        <f>I406&amp;D406&amp;E406&amp;F406</f>
        <v>12374DFASSFSunday Work First Shift</v>
      </c>
      <c r="M406" s="13">
        <f>G406</f>
        <v>0.93734335839598992</v>
      </c>
      <c r="N406" s="13"/>
      <c r="O406" s="19">
        <v>857</v>
      </c>
      <c r="P406">
        <f>COUNTIF(C$11:C$2024, C406)</f>
        <v>3</v>
      </c>
      <c r="Q406">
        <f>COUNTIF(F$11:F$177, F406)</f>
        <v>0</v>
      </c>
      <c r="R406" t="b">
        <f>A406=D406</f>
        <v>1</v>
      </c>
      <c r="S406" t="b">
        <f>A406&amp;B406&amp;C406=D406&amp;E406&amp;F406</f>
        <v>0</v>
      </c>
      <c r="V406" t="str">
        <f>IF($A406=V$10, $C406, "")</f>
        <v>Sunday Work (OG OS Converted)</v>
      </c>
      <c r="W406" t="str">
        <f>IF($A406=W$10, $C406, "")</f>
        <v/>
      </c>
      <c r="X406" t="str">
        <f>IF($A406=X$10, $C406, "")</f>
        <v/>
      </c>
      <c r="Y406" t="str">
        <f>IF($A406=Y$10, $C406, "")</f>
        <v/>
      </c>
      <c r="Z406" t="str">
        <f>IF($A406=Z$10, $C406, "")</f>
        <v/>
      </c>
      <c r="AB406" t="str">
        <f>IF($D406=AB$10, $F406, "")</f>
        <v>Sunday Work First Shift</v>
      </c>
      <c r="AC406" t="str">
        <f>IF($D406=AC$10, $F406, "")</f>
        <v/>
      </c>
      <c r="AD406" t="str">
        <f>IF($D406=AD$10, $F406, "")</f>
        <v/>
      </c>
      <c r="AE406" t="str">
        <f>IF($D406=AE$10, $F406, "")</f>
        <v/>
      </c>
      <c r="AF406" t="str">
        <f>IF($D406=AF$10, $F406, "")</f>
        <v/>
      </c>
      <c r="AH406">
        <f>COUNTIF(AI$11:AI$2024, AI406)</f>
        <v>1</v>
      </c>
      <c r="AI406" t="str">
        <f>V406&amp;AB406&amp;W406&amp;AC406&amp;X406&amp;AD406&amp;Y406&amp;AE406&amp;Z406&amp;AF406</f>
        <v>Sunday Work (OG OS Converted)Sunday Work First Shift</v>
      </c>
      <c r="AJ406">
        <f>IF(ROW()=11,1,IF(AK405+1=AK406,AJ405,AJ405+1))</f>
        <v>342</v>
      </c>
      <c r="AK406">
        <f>IF(AI406=AI405, AK405+1, 1)</f>
        <v>1</v>
      </c>
      <c r="AL406" s="26" t="str">
        <f>AM406&amp;AN406</f>
        <v>DFASSOSunday Work (OG OS Converted)12374DFASSFSunday Work First Shift</v>
      </c>
      <c r="AM406" t="str">
        <f>K406</f>
        <v>DFASSOSunday Work (OG OS Converted)</v>
      </c>
      <c r="AN406" t="str">
        <f>L406</f>
        <v>12374DFASSFSunday Work First Shift</v>
      </c>
      <c r="AO406">
        <f>COUNTIF(AM$11:AM$1107, AM406)</f>
        <v>3</v>
      </c>
      <c r="AP406">
        <f>COUNTIF(AN$11:AN$1107, AN406)</f>
        <v>5</v>
      </c>
      <c r="AQ406">
        <f>MATCH(AM406, AM$11:AM$1107, 0)</f>
        <v>268</v>
      </c>
      <c r="AR406">
        <f>MATCH(AN406, AN$11:AN$1107, 0)</f>
        <v>217</v>
      </c>
      <c r="AS406">
        <v>857</v>
      </c>
      <c r="AU406" t="str">
        <f>C406</f>
        <v>Sunday Work (OG OS Converted)</v>
      </c>
      <c r="AV406" t="str">
        <f>IF(F406="", "", F406)</f>
        <v>Sunday Work First Shift</v>
      </c>
      <c r="AW406" s="13">
        <f>M406</f>
        <v>0.93734335839598992</v>
      </c>
      <c r="AX406" t="e">
        <f>VLOOKUP(AI406, UniquePairs!A$5:A$2000, 1, FALSE)</f>
        <v>#N/A</v>
      </c>
      <c r="AY406" t="str">
        <f>IFERROR(INDEX(UniquePairs!A$5:K$1000, MATCH(AL406, UniquePairs!A$5:A$1000, 0), 10), "")</f>
        <v/>
      </c>
      <c r="AZ406" s="13">
        <f>IF(AY406&lt;&gt;"", AY406, AW406)</f>
        <v>0.93734335839598992</v>
      </c>
      <c r="BA406" t="str">
        <f>IF(AZ406=0,"None",IF(AZ406&lt;0.6,"Weak",IF(AZ406&lt;0.7,"Review",IF(AZ406&lt;0.8,"Good",IF(AZ406&lt;0.9,"Very Good","Solid")))))</f>
        <v>Solid</v>
      </c>
      <c r="BB406" s="28" t="str">
        <f>IF(AJ405=AJ406, BB405, BC406)</f>
        <v>Sunday Work</v>
      </c>
      <c r="BC406" t="str">
        <f>IF(AV406="",AU406,StringMatch(AU406,AV406,TRUE))</f>
        <v>Sunday Work</v>
      </c>
      <c r="BD406" t="str">
        <f>TRIM(SUBSTITUTE(SUBSTITUTE(SUBSTITUTE(SUBSTITUTE(SUBSTITUTE(SUBSTITUTE(SUBSTITUTE(SUBSTITUTE(SUBSTITUTE(SUBSTITUTE(AU406,BR406,""),BS406,""),BT406,""),BU406,""),BV406,""),BW406,""),BX406,""),BY406,""),BZ406,""),CA406,""))</f>
        <v>(OG OS Converted)</v>
      </c>
      <c r="BE406" t="str">
        <f>TRIM(SUBSTITUTE(SUBSTITUTE(SUBSTITUTE(SUBSTITUTE(SUBSTITUTE(SUBSTITUTE(SUBSTITUTE(SUBSTITUTE(SUBSTITUTE(SUBSTITUTE(AV406,BH406,""),BI406,""),BJ406,""),BK406,""),BL406,""),BM406,""),BN406,""),BO406,""),BP406,""),BQ406,""))</f>
        <v>First Shift</v>
      </c>
      <c r="BF406" s="21">
        <f>LEN(AU406)-LEN(SUBSTITUTE(AU406," ",""))</f>
        <v>4</v>
      </c>
      <c r="BG406" s="21">
        <f>LEN(AV406)-LEN(SUBSTITUTE(AV406," ",""))</f>
        <v>3</v>
      </c>
      <c r="BH406" s="21" t="str">
        <f>IF(BF406=0,AU406,findspace($AU406,BH$10))</f>
        <v>Sunday</v>
      </c>
      <c r="BI406" s="21" t="str">
        <f>IF(BH406=0,AN406,findspace($AU406,BI$10))</f>
        <v>Work</v>
      </c>
      <c r="BJ406" s="21" t="str">
        <f>IF(BI406=0,AV406,findspace($AU406,BJ$10))</f>
        <v>(OG</v>
      </c>
      <c r="BK406" s="21" t="str">
        <f>IF(BJ406=0,AW406,findspace($AU406,BK$10))</f>
        <v>OS</v>
      </c>
      <c r="BL406" s="21" t="str">
        <f>IF(BK406=0,AX406,findspace($AU406,BL$10))</f>
        <v>Converted)</v>
      </c>
      <c r="BM406" s="21" t="str">
        <f>IF(BL406=0,BF406,findspace($AU406,BM$10))</f>
        <v/>
      </c>
      <c r="BN406" s="21" t="str">
        <f>IF(BM406=0,BH406,findspace($AU406,BN$10))</f>
        <v/>
      </c>
      <c r="BO406" s="21" t="str">
        <f>IF(BN406=0,BI406,findspace($AU406,BO$10))</f>
        <v/>
      </c>
      <c r="BR406" s="21" t="str">
        <f>IF($BG406=0,$AV406,findspace($AV406,BR$10))</f>
        <v>Sunday</v>
      </c>
      <c r="BS406" s="21" t="str">
        <f>IF($BG406=0,$AV406,findspace($AV406,BS$10))</f>
        <v>Work</v>
      </c>
      <c r="BT406" s="21" t="str">
        <f>IF($BG406=0,$AV406,findspace($AV406,BT$10))</f>
        <v>First</v>
      </c>
      <c r="BU406" s="21" t="str">
        <f>IF($BG406=0,$AV406,findspace($AV406,BU$10))</f>
        <v>Shift</v>
      </c>
      <c r="BV406" s="21" t="str">
        <f>IF($BG406=0,$AV406,findspace($AV406,BV$10))</f>
        <v/>
      </c>
      <c r="BW406" s="21" t="str">
        <f>IF($BG406=0,$AV406,findspace($AV406,BW$10))</f>
        <v/>
      </c>
      <c r="BX406" s="21" t="str">
        <f>IF($BG406=0,$AV406,findspace($AV406,BX$10))</f>
        <v/>
      </c>
      <c r="BY406" s="21" t="str">
        <f>IF($BG406=0,$AV406,findspace($AV406,BY$10))</f>
        <v/>
      </c>
      <c r="BZ406" s="21" t="str">
        <f>IF($BG406=0,$AV406,findspace($AV406,BZ$10))</f>
        <v/>
      </c>
      <c r="CA406" s="21" t="str">
        <f>IF($BG406=0,$AV406,findspace($AV406,CA$10))</f>
        <v/>
      </c>
    </row>
    <row r="407" spans="1:79" x14ac:dyDescent="0.35">
      <c r="A407" t="s">
        <v>1837</v>
      </c>
      <c r="B407" t="s">
        <v>392</v>
      </c>
      <c r="C407" t="s">
        <v>3454</v>
      </c>
      <c r="D407" t="s">
        <v>1836</v>
      </c>
      <c r="E407">
        <v>57</v>
      </c>
      <c r="F407" t="s">
        <v>3567</v>
      </c>
      <c r="G407" s="13">
        <v>0.93707533234859675</v>
      </c>
      <c r="I407">
        <v>12374</v>
      </c>
      <c r="J407" t="str">
        <f>K407&amp;L407</f>
        <v>IBCCFFCompensatory Time Off Lieu Of Family Medical Leave Act Family Serious Health Used12374GSA57Family Medical Leave Act Family</v>
      </c>
      <c r="K407" t="str">
        <f>A407&amp;B407&amp;C407</f>
        <v>IBCCFFCompensatory Time Off Lieu Of Family Medical Leave Act Family Serious Health Used</v>
      </c>
      <c r="L407" t="str">
        <f>I407&amp;D407&amp;E407&amp;F407</f>
        <v>12374GSA57Family Medical Leave Act Family</v>
      </c>
      <c r="M407" s="13">
        <f>G407</f>
        <v>0.93707533234859675</v>
      </c>
      <c r="N407" s="13"/>
      <c r="O407" s="19">
        <v>394</v>
      </c>
      <c r="P407">
        <f>COUNTIF(C$11:C$2024, C407)</f>
        <v>3</v>
      </c>
      <c r="Q407">
        <f>COUNTIF(F$11:F$177, F407)</f>
        <v>0</v>
      </c>
      <c r="R407" t="b">
        <f>A407=D407</f>
        <v>0</v>
      </c>
      <c r="S407" t="b">
        <f>A407&amp;B407&amp;C407=D407&amp;E407&amp;F407</f>
        <v>0</v>
      </c>
      <c r="V407" t="str">
        <f>IF($A407=V$10, $C407, "")</f>
        <v/>
      </c>
      <c r="W407" t="str">
        <f>IF($A407=W$10, $C407, "")</f>
        <v/>
      </c>
      <c r="X407" t="str">
        <f>IF($A407=X$10, $C407, "")</f>
        <v/>
      </c>
      <c r="Y407" t="str">
        <f>IF($A407=Y$10, $C407, "")</f>
        <v>Compensatory Time Off Lieu Of Family Medical Leave Act Family Serious Health Used</v>
      </c>
      <c r="Z407" t="str">
        <f>IF($A407=Z$10, $C407, "")</f>
        <v/>
      </c>
      <c r="AB407" t="str">
        <f>IF($D407=AB$10, $F407, "")</f>
        <v/>
      </c>
      <c r="AC407" t="str">
        <f>IF($D407=AC$10, $F407, "")</f>
        <v>Family Medical Leave Act Family</v>
      </c>
      <c r="AD407" t="str">
        <f>IF($D407=AD$10, $F407, "")</f>
        <v/>
      </c>
      <c r="AE407" t="str">
        <f>IF($D407=AE$10, $F407, "")</f>
        <v/>
      </c>
      <c r="AF407" t="str">
        <f>IF($D407=AF$10, $F407, "")</f>
        <v/>
      </c>
      <c r="AH407">
        <f>COUNTIF(AI$11:AI$2024, AI407)</f>
        <v>1</v>
      </c>
      <c r="AI407" t="str">
        <f>V407&amp;AB407&amp;W407&amp;AC407&amp;X407&amp;AD407&amp;Y407&amp;AE407&amp;Z407&amp;AF407</f>
        <v>Family Medical Leave Act FamilyCompensatory Time Off Lieu Of Family Medical Leave Act Family Serious Health Used</v>
      </c>
      <c r="AJ407">
        <f>IF(ROW()=11,1,IF(AK406+1=AK407,AJ406,AJ406+1))</f>
        <v>343</v>
      </c>
      <c r="AK407">
        <f>IF(AI407=AI406, AK406+1, 1)</f>
        <v>1</v>
      </c>
      <c r="AL407" s="26" t="str">
        <f>AM407&amp;AN407</f>
        <v>IBCCFFCompensatory Time Off Lieu Of Family Medical Leave Act Family Serious Health Used12374GSA57Family Medical Leave Act Family</v>
      </c>
      <c r="AM407" t="str">
        <f>K407</f>
        <v>IBCCFFCompensatory Time Off Lieu Of Family Medical Leave Act Family Serious Health Used</v>
      </c>
      <c r="AN407" t="str">
        <f>L407</f>
        <v>12374GSA57Family Medical Leave Act Family</v>
      </c>
      <c r="AO407">
        <f>COUNTIF(AM$11:AM$1107, AM407)</f>
        <v>3</v>
      </c>
      <c r="AP407">
        <f>COUNTIF(AN$11:AN$1107, AN407)</f>
        <v>5</v>
      </c>
      <c r="AQ407">
        <f>MATCH(AM407, AM$11:AM$1107, 0)</f>
        <v>154</v>
      </c>
      <c r="AR407">
        <f>MATCH(AN407, AN$11:AN$1107, 0)</f>
        <v>233</v>
      </c>
      <c r="AS407">
        <v>394</v>
      </c>
      <c r="AU407" t="str">
        <f>C407</f>
        <v>Compensatory Time Off Lieu Of Family Medical Leave Act Family Serious Health Used</v>
      </c>
      <c r="AV407" t="str">
        <f>IF(F407="", "", F407)</f>
        <v>Family Medical Leave Act Family</v>
      </c>
      <c r="AW407" s="13">
        <f>M407</f>
        <v>0.93707533234859675</v>
      </c>
      <c r="AX407" t="e">
        <f>VLOOKUP(AI407, UniquePairs!A$5:A$2000, 1, FALSE)</f>
        <v>#N/A</v>
      </c>
      <c r="AY407" t="str">
        <f>IFERROR(INDEX(UniquePairs!A$5:K$1000, MATCH(AL407, UniquePairs!A$5:A$1000, 0), 10), "")</f>
        <v/>
      </c>
      <c r="AZ407" s="13">
        <f>IF(AY407&lt;&gt;"", AY407, AW407)</f>
        <v>0.93707533234859675</v>
      </c>
      <c r="BA407" t="str">
        <f>IF(AZ407=0,"None",IF(AZ407&lt;0.6,"Weak",IF(AZ407&lt;0.7,"Review",IF(AZ407&lt;0.8,"Good",IF(AZ407&lt;0.9,"Very Good","Solid")))))</f>
        <v>Solid</v>
      </c>
      <c r="BB407" s="28" t="str">
        <f>IF(AJ406=AJ407, BB406, BC407)</f>
        <v>Family Medical Leave Act Family</v>
      </c>
      <c r="BC407" t="str">
        <f>IF(AV407="",AU407,StringMatch(AU407,AV407,TRUE))</f>
        <v>Family Medical Leave Act Family</v>
      </c>
      <c r="BD407" t="str">
        <f>TRIM(SUBSTITUTE(SUBSTITUTE(SUBSTITUTE(SUBSTITUTE(SUBSTITUTE(SUBSTITUTE(SUBSTITUTE(SUBSTITUTE(SUBSTITUTE(SUBSTITUTE(AU407,BR407,""),BS407,""),BT407,""),BU407,""),BV407,""),BW407,""),BX407,""),BY407,""),BZ407,""),CA407,""))</f>
        <v>Compensatory Time Off Lieu Of Serious Health Used</v>
      </c>
      <c r="BE407" t="str">
        <f>TRIM(SUBSTITUTE(SUBSTITUTE(SUBSTITUTE(SUBSTITUTE(SUBSTITUTE(SUBSTITUTE(SUBSTITUTE(SUBSTITUTE(SUBSTITUTE(SUBSTITUTE(AV407,BH407,""),BI407,""),BJ407,""),BK407,""),BL407,""),BM407,""),BN407,""),BO407,""),BP407,""),BQ407,""))</f>
        <v>Act</v>
      </c>
      <c r="BF407" s="21">
        <f>LEN(AU407)-LEN(SUBSTITUTE(AU407," ",""))</f>
        <v>12</v>
      </c>
      <c r="BG407" s="21">
        <f>LEN(AV407)-LEN(SUBSTITUTE(AV407," ",""))</f>
        <v>4</v>
      </c>
      <c r="BH407" s="21" t="str">
        <f>IF(BF407=0,AU407,findspace($AU407,BH$10))</f>
        <v>Compensatory</v>
      </c>
      <c r="BI407" s="21" t="str">
        <f>IF(BH407=0,AN407,findspace($AU407,BI$10))</f>
        <v>Time</v>
      </c>
      <c r="BJ407" s="21" t="str">
        <f>IF(BI407=0,AV407,findspace($AU407,BJ$10))</f>
        <v>Off</v>
      </c>
      <c r="BK407" s="21" t="str">
        <f>IF(BJ407=0,AW407,findspace($AU407,BK$10))</f>
        <v>Lieu</v>
      </c>
      <c r="BL407" s="21" t="str">
        <f>IF(BK407=0,AX407,findspace($AU407,BL$10))</f>
        <v>Of</v>
      </c>
      <c r="BM407" s="21" t="str">
        <f>IF(BL407=0,BF407,findspace($AU407,BM$10))</f>
        <v>Family</v>
      </c>
      <c r="BN407" s="21" t="str">
        <f>IF(BM407=0,BH407,findspace($AU407,BN$10))</f>
        <v>Medical</v>
      </c>
      <c r="BO407" s="21" t="str">
        <f>IF(BN407=0,BI407,findspace($AU407,BO$10))</f>
        <v>Leave</v>
      </c>
      <c r="BR407" s="21" t="str">
        <f>IF($BG407=0,$AV407,findspace($AV407,BR$10))</f>
        <v>Family</v>
      </c>
      <c r="BS407" s="21" t="str">
        <f>IF($BG407=0,$AV407,findspace($AV407,BS$10))</f>
        <v>Medical</v>
      </c>
      <c r="BT407" s="21" t="str">
        <f>IF($BG407=0,$AV407,findspace($AV407,BT$10))</f>
        <v>Leave</v>
      </c>
      <c r="BU407" s="21" t="str">
        <f>IF($BG407=0,$AV407,findspace($AV407,BU$10))</f>
        <v>Act</v>
      </c>
      <c r="BV407" s="21" t="str">
        <f>IF($BG407=0,$AV407,findspace($AV407,BV$10))</f>
        <v>Family</v>
      </c>
      <c r="BW407" s="21" t="str">
        <f>IF($BG407=0,$AV407,findspace($AV407,BW$10))</f>
        <v/>
      </c>
      <c r="BX407" s="21" t="str">
        <f>IF($BG407=0,$AV407,findspace($AV407,BX$10))</f>
        <v/>
      </c>
      <c r="BY407" s="21" t="str">
        <f>IF($BG407=0,$AV407,findspace($AV407,BY$10))</f>
        <v/>
      </c>
      <c r="BZ407" s="21" t="str">
        <f>IF($BG407=0,$AV407,findspace($AV407,BZ$10))</f>
        <v/>
      </c>
      <c r="CA407" s="21" t="str">
        <f>IF($BG407=0,$AV407,findspace($AV407,CA$10))</f>
        <v/>
      </c>
    </row>
    <row r="408" spans="1:79" x14ac:dyDescent="0.35">
      <c r="A408" t="s">
        <v>1839</v>
      </c>
      <c r="B408" t="s">
        <v>1117</v>
      </c>
      <c r="C408" t="s">
        <v>3238</v>
      </c>
      <c r="D408" t="s">
        <v>1837</v>
      </c>
      <c r="E408" t="s">
        <v>388</v>
      </c>
      <c r="F408" t="s">
        <v>3450</v>
      </c>
      <c r="G408" s="13">
        <v>0.93645660860394531</v>
      </c>
      <c r="I408">
        <v>12374</v>
      </c>
      <c r="J408" t="str">
        <f>K408&amp;L408</f>
        <v>DFASDBFamily Medical Leave Act Adoption foster care12374IBCCFACompensatory Time Off Lieu Of Family Medical Leave Act Adoption Used</v>
      </c>
      <c r="K408" t="str">
        <f>A408&amp;B408&amp;C408</f>
        <v>DFASDBFamily Medical Leave Act Adoption foster care</v>
      </c>
      <c r="L408" t="str">
        <f>I408&amp;D408&amp;E408&amp;F408</f>
        <v>12374IBCCFACompensatory Time Off Lieu Of Family Medical Leave Act Adoption Used</v>
      </c>
      <c r="M408" s="13">
        <f>G408</f>
        <v>0.93645660860394531</v>
      </c>
      <c r="N408" s="13"/>
      <c r="O408" s="19">
        <v>262</v>
      </c>
      <c r="P408">
        <f>COUNTIF(C$11:C$2024, C408)</f>
        <v>3</v>
      </c>
      <c r="Q408">
        <f>COUNTIF(F$11:F$177, F408)</f>
        <v>0</v>
      </c>
      <c r="R408" t="b">
        <f>A408=D408</f>
        <v>0</v>
      </c>
      <c r="S408" t="b">
        <f>A408&amp;B408&amp;C408=D408&amp;E408&amp;F408</f>
        <v>0</v>
      </c>
      <c r="V408" t="str">
        <f>IF($A408=V$10, $C408, "")</f>
        <v>Family Medical Leave Act Adoption foster care</v>
      </c>
      <c r="W408" t="str">
        <f>IF($A408=W$10, $C408, "")</f>
        <v/>
      </c>
      <c r="X408" t="str">
        <f>IF($A408=X$10, $C408, "")</f>
        <v/>
      </c>
      <c r="Y408" t="str">
        <f>IF($A408=Y$10, $C408, "")</f>
        <v/>
      </c>
      <c r="Z408" t="str">
        <f>IF($A408=Z$10, $C408, "")</f>
        <v/>
      </c>
      <c r="AB408" t="str">
        <f>IF($D408=AB$10, $F408, "")</f>
        <v/>
      </c>
      <c r="AC408" t="str">
        <f>IF($D408=AC$10, $F408, "")</f>
        <v/>
      </c>
      <c r="AD408" t="str">
        <f>IF($D408=AD$10, $F408, "")</f>
        <v/>
      </c>
      <c r="AE408" t="str">
        <f>IF($D408=AE$10, $F408, "")</f>
        <v>Compensatory Time Off Lieu Of Family Medical Leave Act Adoption Used</v>
      </c>
      <c r="AF408" t="str">
        <f>IF($D408=AF$10, $F408, "")</f>
        <v/>
      </c>
      <c r="AH408">
        <f>COUNTIF(AI$11:AI$2024, AI408)</f>
        <v>2</v>
      </c>
      <c r="AI408" t="str">
        <f>V408&amp;AB408&amp;W408&amp;AC408&amp;X408&amp;AD408&amp;Y408&amp;AE408&amp;Z408&amp;AF408</f>
        <v>Family Medical Leave Act Adoption foster careCompensatory Time Off Lieu Of Family Medical Leave Act Adoption Used</v>
      </c>
      <c r="AJ408">
        <f>IF(ROW()=11,1,IF(AK407+1=AK408,AJ407,AJ407+1))</f>
        <v>344</v>
      </c>
      <c r="AK408">
        <f>IF(AI408=AI407, AK407+1, 1)</f>
        <v>1</v>
      </c>
      <c r="AL408" s="26" t="str">
        <f>AM408&amp;AN408</f>
        <v>DFASDBFamily Medical Leave Act Adoption foster care12374IBCCFACompensatory Time Off Lieu Of Family Medical Leave Act Adoption Used</v>
      </c>
      <c r="AM408" t="str">
        <f>K408</f>
        <v>DFASDBFamily Medical Leave Act Adoption foster care</v>
      </c>
      <c r="AN408" t="str">
        <f>L408</f>
        <v>12374IBCCFACompensatory Time Off Lieu Of Family Medical Leave Act Adoption Used</v>
      </c>
      <c r="AO408">
        <f>COUNTIF(AM$11:AM$1107, AM408)</f>
        <v>3</v>
      </c>
      <c r="AP408">
        <f>COUNTIF(AN$11:AN$1107, AN408)</f>
        <v>2</v>
      </c>
      <c r="AQ408">
        <f>MATCH(AM408, AM$11:AM$1107, 0)</f>
        <v>144</v>
      </c>
      <c r="AR408">
        <f>MATCH(AN408, AN$11:AN$1107, 0)</f>
        <v>190</v>
      </c>
      <c r="AS408">
        <v>262</v>
      </c>
      <c r="AU408" t="str">
        <f>C408</f>
        <v>Family Medical Leave Act Adoption foster care</v>
      </c>
      <c r="AV408" t="str">
        <f>IF(F408="", "", F408)</f>
        <v>Compensatory Time Off Lieu Of Family Medical Leave Act Adoption Used</v>
      </c>
      <c r="AW408" s="13">
        <f>M408</f>
        <v>0.93645660860394531</v>
      </c>
      <c r="AX408" t="e">
        <f>VLOOKUP(AI408, UniquePairs!A$5:A$2000, 1, FALSE)</f>
        <v>#N/A</v>
      </c>
      <c r="AY408" t="str">
        <f>IFERROR(INDEX(UniquePairs!A$5:K$1000, MATCH(AL408, UniquePairs!A$5:A$1000, 0), 10), "")</f>
        <v/>
      </c>
      <c r="AZ408" s="13">
        <f>IF(AY408&lt;&gt;"", AY408, AW408)</f>
        <v>0.93645660860394531</v>
      </c>
      <c r="BA408" t="str">
        <f>IF(AZ408=0,"None",IF(AZ408&lt;0.6,"Weak",IF(AZ408&lt;0.7,"Review",IF(AZ408&lt;0.8,"Good",IF(AZ408&lt;0.9,"Very Good","Solid")))))</f>
        <v>Solid</v>
      </c>
      <c r="BB408" s="28" t="str">
        <f>IF(AJ407=AJ408, BB407, BC408)</f>
        <v>Family Medical Leave Act Adoption</v>
      </c>
      <c r="BC408" t="str">
        <f>IF(AV408="",AU408,StringMatch(AU408,AV408,TRUE))</f>
        <v>Family Medical Leave Act Adoption</v>
      </c>
      <c r="BD408" t="str">
        <f>TRIM(SUBSTITUTE(SUBSTITUTE(SUBSTITUTE(SUBSTITUTE(SUBSTITUTE(SUBSTITUTE(SUBSTITUTE(SUBSTITUTE(SUBSTITUTE(SUBSTITUTE(AU408,BR408,""),BS408,""),BT408,""),BU408,""),BV408,""),BW408,""),BX408,""),BY408,""),BZ408,""),CA408,""))</f>
        <v>foster care</v>
      </c>
      <c r="BE408" t="str">
        <f>TRIM(SUBSTITUTE(SUBSTITUTE(SUBSTITUTE(SUBSTITUTE(SUBSTITUTE(SUBSTITUTE(SUBSTITUTE(SUBSTITUTE(SUBSTITUTE(SUBSTITUTE(AV408,BH408,""),BI408,""),BJ408,""),BK408,""),BL408,""),BM408,""),BN408,""),BO408,""),BP408,""),BQ408,""))</f>
        <v>Compensatory Time Off Lieu Of Used</v>
      </c>
      <c r="BF408" s="21">
        <f>LEN(AU408)-LEN(SUBSTITUTE(AU408," ",""))</f>
        <v>6</v>
      </c>
      <c r="BG408" s="21">
        <f>LEN(AV408)-LEN(SUBSTITUTE(AV408," ",""))</f>
        <v>10</v>
      </c>
      <c r="BH408" s="21" t="str">
        <f>IF(BF408=0,AU408,findspace($AU408,BH$10))</f>
        <v>Family</v>
      </c>
      <c r="BI408" s="21" t="str">
        <f>IF(BH408=0,AN408,findspace($AU408,BI$10))</f>
        <v>Medical</v>
      </c>
      <c r="BJ408" s="21" t="str">
        <f>IF(BI408=0,AV408,findspace($AU408,BJ$10))</f>
        <v>Leave</v>
      </c>
      <c r="BK408" s="21" t="str">
        <f>IF(BJ408=0,AW408,findspace($AU408,BK$10))</f>
        <v>Act</v>
      </c>
      <c r="BL408" s="21" t="str">
        <f>IF(BK408=0,AX408,findspace($AU408,BL$10))</f>
        <v>Adoption</v>
      </c>
      <c r="BM408" s="21" t="str">
        <f>IF(BL408=0,BF408,findspace($AU408,BM$10))</f>
        <v>foster</v>
      </c>
      <c r="BN408" s="21" t="str">
        <f>IF(BM408=0,BH408,findspace($AU408,BN$10))</f>
        <v>care</v>
      </c>
      <c r="BO408" s="21" t="str">
        <f>IF(BN408=0,BI408,findspace($AU408,BO$10))</f>
        <v/>
      </c>
      <c r="BR408" s="21" t="str">
        <f>IF($BG408=0,$AV408,findspace($AV408,BR$10))</f>
        <v>Compensatory</v>
      </c>
      <c r="BS408" s="21" t="str">
        <f>IF($BG408=0,$AV408,findspace($AV408,BS$10))</f>
        <v>Time</v>
      </c>
      <c r="BT408" s="21" t="str">
        <f>IF($BG408=0,$AV408,findspace($AV408,BT$10))</f>
        <v>Off</v>
      </c>
      <c r="BU408" s="21" t="str">
        <f>IF($BG408=0,$AV408,findspace($AV408,BU$10))</f>
        <v>Lieu</v>
      </c>
      <c r="BV408" s="21" t="str">
        <f>IF($BG408=0,$AV408,findspace($AV408,BV$10))</f>
        <v>Of</v>
      </c>
      <c r="BW408" s="21" t="str">
        <f>IF($BG408=0,$AV408,findspace($AV408,BW$10))</f>
        <v>Family</v>
      </c>
      <c r="BX408" s="21" t="str">
        <f>IF($BG408=0,$AV408,findspace($AV408,BX$10))</f>
        <v>Medical</v>
      </c>
      <c r="BY408" s="21" t="str">
        <f>IF($BG408=0,$AV408,findspace($AV408,BY$10))</f>
        <v>Leave</v>
      </c>
      <c r="BZ408" s="21" t="str">
        <f>IF($BG408=0,$AV408,findspace($AV408,BZ$10))</f>
        <v>Act</v>
      </c>
      <c r="CA408" s="21" t="str">
        <f>IF($BG408=0,$AV408,findspace($AV408,CA$10))</f>
        <v>Adoption</v>
      </c>
    </row>
    <row r="409" spans="1:79" x14ac:dyDescent="0.35">
      <c r="A409" t="s">
        <v>1837</v>
      </c>
      <c r="B409" t="s">
        <v>388</v>
      </c>
      <c r="C409" t="s">
        <v>3450</v>
      </c>
      <c r="D409" t="s">
        <v>1839</v>
      </c>
      <c r="E409" t="s">
        <v>1117</v>
      </c>
      <c r="F409" t="s">
        <v>3238</v>
      </c>
      <c r="G409" s="13">
        <v>0.93645660860394531</v>
      </c>
      <c r="I409">
        <v>12374</v>
      </c>
      <c r="J409" t="str">
        <f>K409&amp;L409</f>
        <v>IBCCFACompensatory Time Off Lieu Of Family Medical Leave Act Adoption Used12374DFASDBFamily Medical Leave Act Adoption foster care</v>
      </c>
      <c r="K409" t="str">
        <f>A409&amp;B409&amp;C409</f>
        <v>IBCCFACompensatory Time Off Lieu Of Family Medical Leave Act Adoption Used</v>
      </c>
      <c r="L409" t="str">
        <f>I409&amp;D409&amp;E409&amp;F409</f>
        <v>12374DFASDBFamily Medical Leave Act Adoption foster care</v>
      </c>
      <c r="M409" s="13">
        <f>G409</f>
        <v>0.93645660860394531</v>
      </c>
      <c r="N409" s="13"/>
      <c r="O409" s="19">
        <v>1081</v>
      </c>
      <c r="P409">
        <f>COUNTIF(C$11:C$2024, C409)</f>
        <v>3</v>
      </c>
      <c r="Q409">
        <f>COUNTIF(F$11:F$177, F409)</f>
        <v>1</v>
      </c>
      <c r="R409" t="b">
        <f>A409=D409</f>
        <v>0</v>
      </c>
      <c r="S409" t="b">
        <f>A409&amp;B409&amp;C409=D409&amp;E409&amp;F409</f>
        <v>0</v>
      </c>
      <c r="V409" t="str">
        <f>IF($A409=V$10, $C409, "")</f>
        <v/>
      </c>
      <c r="W409" t="str">
        <f>IF($A409=W$10, $C409, "")</f>
        <v/>
      </c>
      <c r="X409" t="str">
        <f>IF($A409=X$10, $C409, "")</f>
        <v/>
      </c>
      <c r="Y409" t="str">
        <f>IF($A409=Y$10, $C409, "")</f>
        <v>Compensatory Time Off Lieu Of Family Medical Leave Act Adoption Used</v>
      </c>
      <c r="Z409" t="str">
        <f>IF($A409=Z$10, $C409, "")</f>
        <v/>
      </c>
      <c r="AB409" t="str">
        <f>IF($D409=AB$10, $F409, "")</f>
        <v>Family Medical Leave Act Adoption foster care</v>
      </c>
      <c r="AC409" t="str">
        <f>IF($D409=AC$10, $F409, "")</f>
        <v/>
      </c>
      <c r="AD409" t="str">
        <f>IF($D409=AD$10, $F409, "")</f>
        <v/>
      </c>
      <c r="AE409" t="str">
        <f>IF($D409=AE$10, $F409, "")</f>
        <v/>
      </c>
      <c r="AF409" t="str">
        <f>IF($D409=AF$10, $F409, "")</f>
        <v/>
      </c>
      <c r="AH409">
        <f>COUNTIF(AI$11:AI$2024, AI409)</f>
        <v>2</v>
      </c>
      <c r="AI409" t="str">
        <f>V409&amp;AB409&amp;W409&amp;AC409&amp;X409&amp;AD409&amp;Y409&amp;AE409&amp;Z409&amp;AF409</f>
        <v>Family Medical Leave Act Adoption foster careCompensatory Time Off Lieu Of Family Medical Leave Act Adoption Used</v>
      </c>
      <c r="AJ409">
        <f>IF(ROW()=11,1,IF(AK408+1=AK409,AJ408,AJ408+1))</f>
        <v>344</v>
      </c>
      <c r="AK409">
        <f>IF(AI409=AI408, AK408+1, 1)</f>
        <v>2</v>
      </c>
      <c r="AL409" s="26" t="str">
        <f>AM409&amp;AN409</f>
        <v>IBCCFACompensatory Time Off Lieu Of Family Medical Leave Act Adoption Used12374DFASDBFamily Medical Leave Act Adoption foster care</v>
      </c>
      <c r="AM409" t="str">
        <f>K409</f>
        <v>IBCCFACompensatory Time Off Lieu Of Family Medical Leave Act Adoption Used</v>
      </c>
      <c r="AN409" t="str">
        <f>L409</f>
        <v>12374DFASDBFamily Medical Leave Act Adoption foster care</v>
      </c>
      <c r="AO409">
        <f>COUNTIF(AM$11:AM$1107, AM409)</f>
        <v>3</v>
      </c>
      <c r="AP409">
        <f>COUNTIF(AN$11:AN$1107, AN409)</f>
        <v>3</v>
      </c>
      <c r="AQ409">
        <f>MATCH(AM409, AM$11:AM$1107, 0)</f>
        <v>188</v>
      </c>
      <c r="AR409">
        <f>MATCH(AN409, AN$11:AN$1107, 0)</f>
        <v>145</v>
      </c>
      <c r="AS409">
        <v>1081</v>
      </c>
      <c r="AU409" t="str">
        <f>C409</f>
        <v>Compensatory Time Off Lieu Of Family Medical Leave Act Adoption Used</v>
      </c>
      <c r="AV409" t="str">
        <f>IF(F409="", "", F409)</f>
        <v>Family Medical Leave Act Adoption foster care</v>
      </c>
      <c r="AW409" s="13">
        <f>M409</f>
        <v>0.93645660860394531</v>
      </c>
      <c r="AX409" t="e">
        <f>VLOOKUP(AI409, UniquePairs!A$5:A$2000, 1, FALSE)</f>
        <v>#N/A</v>
      </c>
      <c r="AY409" t="str">
        <f>IFERROR(INDEX(UniquePairs!A$5:K$1000, MATCH(AL409, UniquePairs!A$5:A$1000, 0), 10), "")</f>
        <v/>
      </c>
      <c r="AZ409" s="13">
        <f>IF(AY409&lt;&gt;"", AY409, AW409)</f>
        <v>0.93645660860394531</v>
      </c>
      <c r="BA409" t="str">
        <f>IF(AZ409=0,"None",IF(AZ409&lt;0.6,"Weak",IF(AZ409&lt;0.7,"Review",IF(AZ409&lt;0.8,"Good",IF(AZ409&lt;0.9,"Very Good","Solid")))))</f>
        <v>Solid</v>
      </c>
      <c r="BB409" s="28" t="str">
        <f>IF(AJ408=AJ409, BB408, BC409)</f>
        <v>Family Medical Leave Act Adoption</v>
      </c>
      <c r="BC409" t="str">
        <f>IF(AV409="",AU409,StringMatch(AU409,AV409,TRUE))</f>
        <v>Family Medical Leave Act Adoption</v>
      </c>
      <c r="BD409" t="str">
        <f>TRIM(SUBSTITUTE(SUBSTITUTE(SUBSTITUTE(SUBSTITUTE(SUBSTITUTE(SUBSTITUTE(SUBSTITUTE(SUBSTITUTE(SUBSTITUTE(SUBSTITUTE(AU409,BR409,""),BS409,""),BT409,""),BU409,""),BV409,""),BW409,""),BX409,""),BY409,""),BZ409,""),CA409,""))</f>
        <v>Compensatory Time Off Lieu Of Used</v>
      </c>
      <c r="BE409" t="str">
        <f>TRIM(SUBSTITUTE(SUBSTITUTE(SUBSTITUTE(SUBSTITUTE(SUBSTITUTE(SUBSTITUTE(SUBSTITUTE(SUBSTITUTE(SUBSTITUTE(SUBSTITUTE(AV409,BH409,""),BI409,""),BJ409,""),BK409,""),BL409,""),BM409,""),BN409,""),BO409,""),BP409,""),BQ409,""))</f>
        <v>Act Adoption foster care</v>
      </c>
      <c r="BF409" s="21">
        <f>LEN(AU409)-LEN(SUBSTITUTE(AU409," ",""))</f>
        <v>10</v>
      </c>
      <c r="BG409" s="21">
        <f>LEN(AV409)-LEN(SUBSTITUTE(AV409," ",""))</f>
        <v>6</v>
      </c>
      <c r="BH409" s="21" t="str">
        <f>IF(BF409=0,AU409,findspace($AU409,BH$10))</f>
        <v>Compensatory</v>
      </c>
      <c r="BI409" s="21" t="str">
        <f>IF(BH409=0,AN409,findspace($AU409,BI$10))</f>
        <v>Time</v>
      </c>
      <c r="BJ409" s="21" t="str">
        <f>IF(BI409=0,AV409,findspace($AU409,BJ$10))</f>
        <v>Off</v>
      </c>
      <c r="BK409" s="21" t="str">
        <f>IF(BJ409=0,AW409,findspace($AU409,BK$10))</f>
        <v>Lieu</v>
      </c>
      <c r="BL409" s="21" t="str">
        <f>IF(BK409=0,AX409,findspace($AU409,BL$10))</f>
        <v>Of</v>
      </c>
      <c r="BM409" s="21" t="str">
        <f>IF(BL409=0,BF409,findspace($AU409,BM$10))</f>
        <v>Family</v>
      </c>
      <c r="BN409" s="21" t="str">
        <f>IF(BM409=0,BH409,findspace($AU409,BN$10))</f>
        <v>Medical</v>
      </c>
      <c r="BO409" s="21" t="str">
        <f>IF(BN409=0,BI409,findspace($AU409,BO$10))</f>
        <v>Leave</v>
      </c>
      <c r="BR409" s="21" t="str">
        <f>IF($BG409=0,$AV409,findspace($AV409,BR$10))</f>
        <v>Family</v>
      </c>
      <c r="BS409" s="21" t="str">
        <f>IF($BG409=0,$AV409,findspace($AV409,BS$10))</f>
        <v>Medical</v>
      </c>
      <c r="BT409" s="21" t="str">
        <f>IF($BG409=0,$AV409,findspace($AV409,BT$10))</f>
        <v>Leave</v>
      </c>
      <c r="BU409" s="21" t="str">
        <f>IF($BG409=0,$AV409,findspace($AV409,BU$10))</f>
        <v>Act</v>
      </c>
      <c r="BV409" s="21" t="str">
        <f>IF($BG409=0,$AV409,findspace($AV409,BV$10))</f>
        <v>Adoption</v>
      </c>
      <c r="BW409" s="21" t="str">
        <f>IF($BG409=0,$AV409,findspace($AV409,BW$10))</f>
        <v>foster</v>
      </c>
      <c r="BX409" s="21" t="str">
        <f>IF($BG409=0,$AV409,findspace($AV409,BX$10))</f>
        <v>care</v>
      </c>
      <c r="BY409" s="21" t="str">
        <f>IF($BG409=0,$AV409,findspace($AV409,BY$10))</f>
        <v/>
      </c>
      <c r="BZ409" s="21" t="str">
        <f>IF($BG409=0,$AV409,findspace($AV409,BZ$10))</f>
        <v/>
      </c>
      <c r="CA409" s="21" t="str">
        <f>IF($BG409=0,$AV409,findspace($AV409,CA$10))</f>
        <v/>
      </c>
    </row>
    <row r="410" spans="1:79" x14ac:dyDescent="0.35">
      <c r="A410" t="s">
        <v>1837</v>
      </c>
      <c r="B410">
        <v>41</v>
      </c>
      <c r="C410" t="s">
        <v>2919</v>
      </c>
      <c r="D410" t="s">
        <v>1839</v>
      </c>
      <c r="E410" t="s">
        <v>794</v>
      </c>
      <c r="F410" t="s">
        <v>3493</v>
      </c>
      <c r="G410" s="13">
        <v>0.93625794028694909</v>
      </c>
      <c r="I410">
        <v>12374</v>
      </c>
      <c r="J410" t="str">
        <f>K410&amp;L410</f>
        <v>IBC41Compensatory Time Off Lieu Overtime Used12374DFASCTRegular Compensatory Time Used</v>
      </c>
      <c r="K410" t="str">
        <f>A410&amp;B410&amp;C410</f>
        <v>IBC41Compensatory Time Off Lieu Overtime Used</v>
      </c>
      <c r="L410" t="str">
        <f>I410&amp;D410&amp;E410&amp;F410</f>
        <v>12374DFASCTRegular Compensatory Time Used</v>
      </c>
      <c r="M410" s="13">
        <f>G410</f>
        <v>0.93625794028694909</v>
      </c>
      <c r="N410" s="13"/>
      <c r="O410" s="19">
        <v>574</v>
      </c>
      <c r="P410">
        <f>COUNTIF(C$11:C$2024, C410)</f>
        <v>3</v>
      </c>
      <c r="Q410">
        <f>COUNTIF(F$11:F$177, F410)</f>
        <v>1</v>
      </c>
      <c r="R410" t="b">
        <f>A410=D410</f>
        <v>0</v>
      </c>
      <c r="S410" t="b">
        <f>A410&amp;B410&amp;C410=D410&amp;E410&amp;F410</f>
        <v>0</v>
      </c>
      <c r="V410" t="str">
        <f>IF($A410=V$10, $C410, "")</f>
        <v/>
      </c>
      <c r="W410" t="str">
        <f>IF($A410=W$10, $C410, "")</f>
        <v/>
      </c>
      <c r="X410" t="str">
        <f>IF($A410=X$10, $C410, "")</f>
        <v/>
      </c>
      <c r="Y410" t="str">
        <f>IF($A410=Y$10, $C410, "")</f>
        <v>Compensatory Time Off Lieu Overtime Used</v>
      </c>
      <c r="Z410" t="str">
        <f>IF($A410=Z$10, $C410, "")</f>
        <v/>
      </c>
      <c r="AB410" t="str">
        <f>IF($D410=AB$10, $F410, "")</f>
        <v>Regular Compensatory Time Used</v>
      </c>
      <c r="AC410" t="str">
        <f>IF($D410=AC$10, $F410, "")</f>
        <v/>
      </c>
      <c r="AD410" t="str">
        <f>IF($D410=AD$10, $F410, "")</f>
        <v/>
      </c>
      <c r="AE410" t="str">
        <f>IF($D410=AE$10, $F410, "")</f>
        <v/>
      </c>
      <c r="AF410" t="str">
        <f>IF($D410=AF$10, $F410, "")</f>
        <v/>
      </c>
      <c r="AH410">
        <f>COUNTIF(AI$11:AI$2024, AI410)</f>
        <v>1</v>
      </c>
      <c r="AI410" t="str">
        <f>V410&amp;AB410&amp;W410&amp;AC410&amp;X410&amp;AD410&amp;Y410&amp;AE410&amp;Z410&amp;AF410</f>
        <v>Regular Compensatory Time UsedCompensatory Time Off Lieu Overtime Used</v>
      </c>
      <c r="AJ410">
        <f>IF(ROW()=11,1,IF(AK409+1=AK410,AJ409,AJ409+1))</f>
        <v>345</v>
      </c>
      <c r="AK410">
        <f>IF(AI410=AI409, AK409+1, 1)</f>
        <v>1</v>
      </c>
      <c r="AL410" s="26" t="str">
        <f>AM410&amp;AN410</f>
        <v>IBC41Compensatory Time Off Lieu Overtime Used12374DFASCTRegular Compensatory Time Used</v>
      </c>
      <c r="AM410" t="str">
        <f>K410</f>
        <v>IBC41Compensatory Time Off Lieu Overtime Used</v>
      </c>
      <c r="AN410" t="str">
        <f>L410</f>
        <v>12374DFASCTRegular Compensatory Time Used</v>
      </c>
      <c r="AO410">
        <f>COUNTIF(AM$11:AM$1107, AM410)</f>
        <v>3</v>
      </c>
      <c r="AP410">
        <f>COUNTIF(AN$11:AN$1107, AN410)</f>
        <v>4</v>
      </c>
      <c r="AQ410">
        <f>MATCH(AM410, AM$11:AM$1107, 0)</f>
        <v>339</v>
      </c>
      <c r="AR410">
        <f>MATCH(AN410, AN$11:AN$1107, 0)</f>
        <v>12</v>
      </c>
      <c r="AS410">
        <v>574</v>
      </c>
      <c r="AU410" t="str">
        <f>C410</f>
        <v>Compensatory Time Off Lieu Overtime Used</v>
      </c>
      <c r="AV410" t="str">
        <f>IF(F410="", "", F410)</f>
        <v>Regular Compensatory Time Used</v>
      </c>
      <c r="AW410" s="13">
        <f>M410</f>
        <v>0.93625794028694909</v>
      </c>
      <c r="AX410" t="e">
        <f>VLOOKUP(AI410, UniquePairs!A$5:A$2000, 1, FALSE)</f>
        <v>#N/A</v>
      </c>
      <c r="AY410" t="str">
        <f>IFERROR(INDEX(UniquePairs!A$5:K$1000, MATCH(AL410, UniquePairs!A$5:A$1000, 0), 10), "")</f>
        <v/>
      </c>
      <c r="AZ410" s="13">
        <f>IF(AY410&lt;&gt;"", AY410, AW410)</f>
        <v>0.93625794028694909</v>
      </c>
      <c r="BA410" t="str">
        <f>IF(AZ410=0,"None",IF(AZ410&lt;0.6,"Weak",IF(AZ410&lt;0.7,"Review",IF(AZ410&lt;0.8,"Good",IF(AZ410&lt;0.9,"Very Good","Solid")))))</f>
        <v>Solid</v>
      </c>
      <c r="BB410" s="28" t="str">
        <f>IF(AJ409=AJ410, BB409, BC410)</f>
        <v>Compensatory Time Used</v>
      </c>
      <c r="BC410" t="str">
        <f>IF(AV410="",AU410,StringMatch(AU410,AV410,TRUE))</f>
        <v>Compensatory Time Used</v>
      </c>
      <c r="BD410" t="str">
        <f>TRIM(SUBSTITUTE(SUBSTITUTE(SUBSTITUTE(SUBSTITUTE(SUBSTITUTE(SUBSTITUTE(SUBSTITUTE(SUBSTITUTE(SUBSTITUTE(SUBSTITUTE(AU410,BR410,""),BS410,""),BT410,""),BU410,""),BV410,""),BW410,""),BX410,""),BY410,""),BZ410,""),CA410,""))</f>
        <v>Off Lieu Overtime</v>
      </c>
      <c r="BE410" t="str">
        <f>TRIM(SUBSTITUTE(SUBSTITUTE(SUBSTITUTE(SUBSTITUTE(SUBSTITUTE(SUBSTITUTE(SUBSTITUTE(SUBSTITUTE(SUBSTITUTE(SUBSTITUTE(AV410,BH410,""),BI410,""),BJ410,""),BK410,""),BL410,""),BM410,""),BN410,""),BO410,""),BP410,""),BQ410,""))</f>
        <v>Regular</v>
      </c>
      <c r="BF410" s="21">
        <f>LEN(AU410)-LEN(SUBSTITUTE(AU410," ",""))</f>
        <v>5</v>
      </c>
      <c r="BG410" s="21">
        <f>LEN(AV410)-LEN(SUBSTITUTE(AV410," ",""))</f>
        <v>3</v>
      </c>
      <c r="BH410" s="21" t="str">
        <f>IF(BF410=0,AU410,findspace($AU410,BH$10))</f>
        <v>Compensatory</v>
      </c>
      <c r="BI410" s="21" t="str">
        <f>IF(BH410=0,AN410,findspace($AU410,BI$10))</f>
        <v>Time</v>
      </c>
      <c r="BJ410" s="21" t="str">
        <f>IF(BI410=0,AV410,findspace($AU410,BJ$10))</f>
        <v>Off</v>
      </c>
      <c r="BK410" s="21" t="str">
        <f>IF(BJ410=0,AW410,findspace($AU410,BK$10))</f>
        <v>Lieu</v>
      </c>
      <c r="BL410" s="21" t="str">
        <f>IF(BK410=0,AX410,findspace($AU410,BL$10))</f>
        <v>Overtime</v>
      </c>
      <c r="BM410" s="21" t="str">
        <f>IF(BL410=0,BF410,findspace($AU410,BM$10))</f>
        <v>Used</v>
      </c>
      <c r="BN410" s="21" t="str">
        <f>IF(BM410=0,BH410,findspace($AU410,BN$10))</f>
        <v/>
      </c>
      <c r="BO410" s="21" t="str">
        <f>IF(BN410=0,BI410,findspace($AU410,BO$10))</f>
        <v/>
      </c>
      <c r="BR410" s="21" t="str">
        <f>IF($BG410=0,$AV410,findspace($AV410,BR$10))</f>
        <v>Regular</v>
      </c>
      <c r="BS410" s="21" t="str">
        <f>IF($BG410=0,$AV410,findspace($AV410,BS$10))</f>
        <v>Compensatory</v>
      </c>
      <c r="BT410" s="21" t="str">
        <f>IF($BG410=0,$AV410,findspace($AV410,BT$10))</f>
        <v>Time</v>
      </c>
      <c r="BU410" s="21" t="str">
        <f>IF($BG410=0,$AV410,findspace($AV410,BU$10))</f>
        <v>Used</v>
      </c>
      <c r="BV410" s="21" t="str">
        <f>IF($BG410=0,$AV410,findspace($AV410,BV$10))</f>
        <v/>
      </c>
      <c r="BW410" s="21" t="str">
        <f>IF($BG410=0,$AV410,findspace($AV410,BW$10))</f>
        <v/>
      </c>
      <c r="BX410" s="21" t="str">
        <f>IF($BG410=0,$AV410,findspace($AV410,BX$10))</f>
        <v/>
      </c>
      <c r="BY410" s="21" t="str">
        <f>IF($BG410=0,$AV410,findspace($AV410,BY$10))</f>
        <v/>
      </c>
      <c r="BZ410" s="21" t="str">
        <f>IF($BG410=0,$AV410,findspace($AV410,BZ$10))</f>
        <v/>
      </c>
      <c r="CA410" s="21" t="str">
        <f>IF($BG410=0,$AV410,findspace($AV410,CA$10))</f>
        <v/>
      </c>
    </row>
    <row r="411" spans="1:79" x14ac:dyDescent="0.35">
      <c r="A411" t="s">
        <v>1837</v>
      </c>
      <c r="B411">
        <v>102</v>
      </c>
      <c r="C411" t="s">
        <v>3578</v>
      </c>
      <c r="D411" t="s">
        <v>1837</v>
      </c>
      <c r="E411" t="s">
        <v>2896</v>
      </c>
      <c r="F411" t="s">
        <v>3579</v>
      </c>
      <c r="G411" s="13">
        <v>0.93617021276595747</v>
      </c>
      <c r="I411">
        <v>12374</v>
      </c>
      <c r="J411" t="str">
        <f>K411&amp;L411</f>
        <v>IBC102Absent Without Leave Used12374IBCAWZAbsent Without Leave Used YTD</v>
      </c>
      <c r="K411" t="str">
        <f>A411&amp;B411&amp;C411</f>
        <v>IBC102Absent Without Leave Used</v>
      </c>
      <c r="L411" t="str">
        <f>I411&amp;D411&amp;E411&amp;F411</f>
        <v>12374IBCAWZAbsent Without Leave Used YTD</v>
      </c>
      <c r="M411" s="13">
        <f>G411</f>
        <v>0.93617021276595747</v>
      </c>
      <c r="N411" s="13"/>
      <c r="O411" s="19">
        <v>1000</v>
      </c>
      <c r="P411">
        <f>COUNTIF(C$11:C$2024, C411)</f>
        <v>3</v>
      </c>
      <c r="Q411">
        <f>COUNTIF(F$11:F$177, F411)</f>
        <v>0</v>
      </c>
      <c r="R411" t="b">
        <f>A411=D411</f>
        <v>1</v>
      </c>
      <c r="S411" t="b">
        <f>A411&amp;B411&amp;C411=D411&amp;E411&amp;F411</f>
        <v>0</v>
      </c>
      <c r="V411" t="str">
        <f>IF($A411=V$10, $C411, "")</f>
        <v/>
      </c>
      <c r="W411" t="str">
        <f>IF($A411=W$10, $C411, "")</f>
        <v/>
      </c>
      <c r="X411" t="str">
        <f>IF($A411=X$10, $C411, "")</f>
        <v/>
      </c>
      <c r="Y411" t="str">
        <f>IF($A411=Y$10, $C411, "")</f>
        <v>Absent Without Leave Used</v>
      </c>
      <c r="Z411" t="str">
        <f>IF($A411=Z$10, $C411, "")</f>
        <v/>
      </c>
      <c r="AB411" t="str">
        <f>IF($D411=AB$10, $F411, "")</f>
        <v/>
      </c>
      <c r="AC411" t="str">
        <f>IF($D411=AC$10, $F411, "")</f>
        <v/>
      </c>
      <c r="AD411" t="str">
        <f>IF($D411=AD$10, $F411, "")</f>
        <v/>
      </c>
      <c r="AE411" t="str">
        <f>IF($D411=AE$10, $F411, "")</f>
        <v>Absent Without Leave Used YTD</v>
      </c>
      <c r="AF411" t="str">
        <f>IF($D411=AF$10, $F411, "")</f>
        <v/>
      </c>
      <c r="AH411">
        <f>COUNTIF(AI$11:AI$2024, AI411)</f>
        <v>1</v>
      </c>
      <c r="AI411" t="str">
        <f>V411&amp;AB411&amp;W411&amp;AC411&amp;X411&amp;AD411&amp;Y411&amp;AE411&amp;Z411&amp;AF411</f>
        <v>Absent Without Leave UsedAbsent Without Leave Used YTD</v>
      </c>
      <c r="AJ411">
        <f>IF(ROW()=11,1,IF(AK410+1=AK411,AJ410,AJ410+1))</f>
        <v>346</v>
      </c>
      <c r="AK411">
        <f>IF(AI411=AI410, AK410+1, 1)</f>
        <v>1</v>
      </c>
      <c r="AL411" s="26" t="str">
        <f>AM411&amp;AN411</f>
        <v>IBC102Absent Without Leave Used12374IBCAWZAbsent Without Leave Used YTD</v>
      </c>
      <c r="AM411" t="str">
        <f>K411</f>
        <v>IBC102Absent Without Leave Used</v>
      </c>
      <c r="AN411" t="str">
        <f>L411</f>
        <v>12374IBCAWZAbsent Without Leave Used YTD</v>
      </c>
      <c r="AO411">
        <f>COUNTIF(AM$11:AM$1107, AM411)</f>
        <v>3</v>
      </c>
      <c r="AP411">
        <f>COUNTIF(AN$11:AN$1107, AN411)</f>
        <v>3</v>
      </c>
      <c r="AQ411">
        <f>MATCH(AM411, AM$11:AM$1107, 0)</f>
        <v>32</v>
      </c>
      <c r="AR411">
        <f>MATCH(AN411, AN$11:AN$1107, 0)</f>
        <v>401</v>
      </c>
      <c r="AS411">
        <v>1000</v>
      </c>
      <c r="AU411" t="str">
        <f>C411</f>
        <v>Absent Without Leave Used</v>
      </c>
      <c r="AV411" t="str">
        <f>IF(F411="", "", F411)</f>
        <v>Absent Without Leave Used YTD</v>
      </c>
      <c r="AW411" s="13">
        <f>M411</f>
        <v>0.93617021276595747</v>
      </c>
      <c r="AX411" t="e">
        <f>VLOOKUP(AI411, UniquePairs!A$5:A$2000, 1, FALSE)</f>
        <v>#N/A</v>
      </c>
      <c r="AY411" t="str">
        <f>IFERROR(INDEX(UniquePairs!A$5:K$1000, MATCH(AL411, UniquePairs!A$5:A$1000, 0), 10), "")</f>
        <v/>
      </c>
      <c r="AZ411" s="13">
        <f>IF(AY411&lt;&gt;"", AY411, AW411)</f>
        <v>0.93617021276595747</v>
      </c>
      <c r="BA411" t="str">
        <f>IF(AZ411=0,"None",IF(AZ411&lt;0.6,"Weak",IF(AZ411&lt;0.7,"Review",IF(AZ411&lt;0.8,"Good",IF(AZ411&lt;0.9,"Very Good","Solid")))))</f>
        <v>Solid</v>
      </c>
      <c r="BB411" s="28" t="str">
        <f>IF(AJ410=AJ411, BB410, BC411)</f>
        <v>Absent Without Leave Used</v>
      </c>
      <c r="BC411" t="str">
        <f>IF(AV411="",AU411,StringMatch(AU411,AV411,TRUE))</f>
        <v>Absent Without Leave Used</v>
      </c>
      <c r="BD411" t="str">
        <f>TRIM(SUBSTITUTE(SUBSTITUTE(SUBSTITUTE(SUBSTITUTE(SUBSTITUTE(SUBSTITUTE(SUBSTITUTE(SUBSTITUTE(SUBSTITUTE(SUBSTITUTE(AU411,BR411,""),BS411,""),BT411,""),BU411,""),BV411,""),BW411,""),BX411,""),BY411,""),BZ411,""),CA411,""))</f>
        <v/>
      </c>
      <c r="BE411" t="str">
        <f>TRIM(SUBSTITUTE(SUBSTITUTE(SUBSTITUTE(SUBSTITUTE(SUBSTITUTE(SUBSTITUTE(SUBSTITUTE(SUBSTITUTE(SUBSTITUTE(SUBSTITUTE(AV411,BH411,""),BI411,""),BJ411,""),BK411,""),BL411,""),BM411,""),BN411,""),BO411,""),BP411,""),BQ411,""))</f>
        <v>YTD</v>
      </c>
      <c r="BF411" s="21">
        <f>LEN(AU411)-LEN(SUBSTITUTE(AU411," ",""))</f>
        <v>3</v>
      </c>
      <c r="BG411" s="21">
        <f>LEN(AV411)-LEN(SUBSTITUTE(AV411," ",""))</f>
        <v>4</v>
      </c>
      <c r="BH411" s="21" t="str">
        <f>IF(BF411=0,AU411,findspace($AU411,BH$10))</f>
        <v>Absent</v>
      </c>
      <c r="BI411" s="21" t="str">
        <f>IF(BH411=0,AN411,findspace($AU411,BI$10))</f>
        <v>Without</v>
      </c>
      <c r="BJ411" s="21" t="str">
        <f>IF(BI411=0,AV411,findspace($AU411,BJ$10))</f>
        <v>Leave</v>
      </c>
      <c r="BK411" s="21" t="str">
        <f>IF(BJ411=0,AW411,findspace($AU411,BK$10))</f>
        <v>Used</v>
      </c>
      <c r="BL411" s="21" t="str">
        <f>IF(BK411=0,AX411,findspace($AU411,BL$10))</f>
        <v/>
      </c>
      <c r="BM411" s="21" t="str">
        <f>IF(BL411=0,BF411,findspace($AU411,BM$10))</f>
        <v/>
      </c>
      <c r="BN411" s="21" t="str">
        <f>IF(BM411=0,BH411,findspace($AU411,BN$10))</f>
        <v/>
      </c>
      <c r="BO411" s="21" t="str">
        <f>IF(BN411=0,BI411,findspace($AU411,BO$10))</f>
        <v/>
      </c>
      <c r="BR411" s="21" t="str">
        <f>IF($BG411=0,$AV411,findspace($AV411,BR$10))</f>
        <v>Absent</v>
      </c>
      <c r="BS411" s="21" t="str">
        <f>IF($BG411=0,$AV411,findspace($AV411,BS$10))</f>
        <v>Without</v>
      </c>
      <c r="BT411" s="21" t="str">
        <f>IF($BG411=0,$AV411,findspace($AV411,BT$10))</f>
        <v>Leave</v>
      </c>
      <c r="BU411" s="21" t="str">
        <f>IF($BG411=0,$AV411,findspace($AV411,BU$10))</f>
        <v>Used</v>
      </c>
      <c r="BV411" s="21" t="str">
        <f>IF($BG411=0,$AV411,findspace($AV411,BV$10))</f>
        <v>YTD</v>
      </c>
      <c r="BW411" s="21" t="str">
        <f>IF($BG411=0,$AV411,findspace($AV411,BW$10))</f>
        <v/>
      </c>
      <c r="BX411" s="21" t="str">
        <f>IF($BG411=0,$AV411,findspace($AV411,BX$10))</f>
        <v/>
      </c>
      <c r="BY411" s="21" t="str">
        <f>IF($BG411=0,$AV411,findspace($AV411,BY$10))</f>
        <v/>
      </c>
      <c r="BZ411" s="21" t="str">
        <f>IF($BG411=0,$AV411,findspace($AV411,BZ$10))</f>
        <v/>
      </c>
      <c r="CA411" s="21" t="str">
        <f>IF($BG411=0,$AV411,findspace($AV411,CA$10))</f>
        <v/>
      </c>
    </row>
    <row r="412" spans="1:79" x14ac:dyDescent="0.35">
      <c r="A412" t="s">
        <v>1837</v>
      </c>
      <c r="B412" t="s">
        <v>2896</v>
      </c>
      <c r="C412" t="s">
        <v>3579</v>
      </c>
      <c r="D412" t="s">
        <v>1837</v>
      </c>
      <c r="E412">
        <v>102</v>
      </c>
      <c r="F412" t="s">
        <v>3578</v>
      </c>
      <c r="G412" s="13">
        <v>0.93617021276595747</v>
      </c>
      <c r="I412">
        <v>12374</v>
      </c>
      <c r="J412" t="str">
        <f>K412&amp;L412</f>
        <v>IBCAWZAbsent Without Leave Used YTD12374IBC102Absent Without Leave Used</v>
      </c>
      <c r="K412" t="str">
        <f>A412&amp;B412&amp;C412</f>
        <v>IBCAWZAbsent Without Leave Used YTD</v>
      </c>
      <c r="L412" t="str">
        <f>I412&amp;D412&amp;E412&amp;F412</f>
        <v>12374IBC102Absent Without Leave Used</v>
      </c>
      <c r="M412" s="13">
        <f>G412</f>
        <v>0.93617021276595747</v>
      </c>
      <c r="N412" s="13"/>
      <c r="O412" s="19">
        <v>467</v>
      </c>
      <c r="P412">
        <f>COUNTIF(C$11:C$2024, C412)</f>
        <v>3</v>
      </c>
      <c r="Q412">
        <f>COUNTIF(F$11:F$177, F412)</f>
        <v>1</v>
      </c>
      <c r="R412" t="b">
        <f>A412=D412</f>
        <v>1</v>
      </c>
      <c r="S412" t="b">
        <f>A412&amp;B412&amp;C412=D412&amp;E412&amp;F412</f>
        <v>0</v>
      </c>
      <c r="V412" t="str">
        <f>IF($A412=V$10, $C412, "")</f>
        <v/>
      </c>
      <c r="W412" t="str">
        <f>IF($A412=W$10, $C412, "")</f>
        <v/>
      </c>
      <c r="X412" t="str">
        <f>IF($A412=X$10, $C412, "")</f>
        <v/>
      </c>
      <c r="Y412" t="str">
        <f>IF($A412=Y$10, $C412, "")</f>
        <v>Absent Without Leave Used YTD</v>
      </c>
      <c r="Z412" t="str">
        <f>IF($A412=Z$10, $C412, "")</f>
        <v/>
      </c>
      <c r="AB412" t="str">
        <f>IF($D412=AB$10, $F412, "")</f>
        <v/>
      </c>
      <c r="AC412" t="str">
        <f>IF($D412=AC$10, $F412, "")</f>
        <v/>
      </c>
      <c r="AD412" t="str">
        <f>IF($D412=AD$10, $F412, "")</f>
        <v/>
      </c>
      <c r="AE412" t="str">
        <f>IF($D412=AE$10, $F412, "")</f>
        <v>Absent Without Leave Used</v>
      </c>
      <c r="AF412" t="str">
        <f>IF($D412=AF$10, $F412, "")</f>
        <v/>
      </c>
      <c r="AH412">
        <f>COUNTIF(AI$11:AI$2024, AI412)</f>
        <v>1</v>
      </c>
      <c r="AI412" t="str">
        <f>V412&amp;AB412&amp;W412&amp;AC412&amp;X412&amp;AD412&amp;Y412&amp;AE412&amp;Z412&amp;AF412</f>
        <v>Absent Without Leave Used YTDAbsent Without Leave Used</v>
      </c>
      <c r="AJ412">
        <f>IF(ROW()=11,1,IF(AK411+1=AK412,AJ411,AJ411+1))</f>
        <v>347</v>
      </c>
      <c r="AK412">
        <f>IF(AI412=AI411, AK411+1, 1)</f>
        <v>1</v>
      </c>
      <c r="AL412" s="26" t="str">
        <f>AM412&amp;AN412</f>
        <v>IBCAWZAbsent Without Leave Used YTD12374IBC102Absent Without Leave Used</v>
      </c>
      <c r="AM412" t="str">
        <f>K412</f>
        <v>IBCAWZAbsent Without Leave Used YTD</v>
      </c>
      <c r="AN412" t="str">
        <f>L412</f>
        <v>12374IBC102Absent Without Leave Used</v>
      </c>
      <c r="AO412">
        <f>COUNTIF(AM$11:AM$1107, AM412)</f>
        <v>3</v>
      </c>
      <c r="AP412">
        <f>COUNTIF(AN$11:AN$1107, AN412)</f>
        <v>3</v>
      </c>
      <c r="AQ412">
        <f>MATCH(AM412, AM$11:AM$1107, 0)</f>
        <v>402</v>
      </c>
      <c r="AR412">
        <f>MATCH(AN412, AN$11:AN$1107, 0)</f>
        <v>31</v>
      </c>
      <c r="AS412">
        <v>467</v>
      </c>
      <c r="AU412" t="str">
        <f>C412</f>
        <v>Absent Without Leave Used YTD</v>
      </c>
      <c r="AV412" t="str">
        <f>IF(F412="", "", F412)</f>
        <v>Absent Without Leave Used</v>
      </c>
      <c r="AW412" s="13">
        <f>M412</f>
        <v>0.93617021276595747</v>
      </c>
      <c r="AX412" t="e">
        <f>VLOOKUP(AI412, UniquePairs!A$5:A$2000, 1, FALSE)</f>
        <v>#N/A</v>
      </c>
      <c r="AY412" t="str">
        <f>IFERROR(INDEX(UniquePairs!A$5:K$1000, MATCH(AL412, UniquePairs!A$5:A$1000, 0), 10), "")</f>
        <v/>
      </c>
      <c r="AZ412" s="13">
        <f>IF(AY412&lt;&gt;"", AY412, AW412)</f>
        <v>0.93617021276595747</v>
      </c>
      <c r="BA412" t="str">
        <f>IF(AZ412=0,"None",IF(AZ412&lt;0.6,"Weak",IF(AZ412&lt;0.7,"Review",IF(AZ412&lt;0.8,"Good",IF(AZ412&lt;0.9,"Very Good","Solid")))))</f>
        <v>Solid</v>
      </c>
      <c r="BB412" s="28" t="str">
        <f>IF(AJ411=AJ412, BB411, BC412)</f>
        <v>Absent Without Leave Used</v>
      </c>
      <c r="BC412" t="str">
        <f>IF(AV412="",AU412,StringMatch(AU412,AV412,TRUE))</f>
        <v>Absent Without Leave Used</v>
      </c>
      <c r="BD412" t="str">
        <f>TRIM(SUBSTITUTE(SUBSTITUTE(SUBSTITUTE(SUBSTITUTE(SUBSTITUTE(SUBSTITUTE(SUBSTITUTE(SUBSTITUTE(SUBSTITUTE(SUBSTITUTE(AU412,BR412,""),BS412,""),BT412,""),BU412,""),BV412,""),BW412,""),BX412,""),BY412,""),BZ412,""),CA412,""))</f>
        <v>YTD</v>
      </c>
      <c r="BE412" t="str">
        <f>TRIM(SUBSTITUTE(SUBSTITUTE(SUBSTITUTE(SUBSTITUTE(SUBSTITUTE(SUBSTITUTE(SUBSTITUTE(SUBSTITUTE(SUBSTITUTE(SUBSTITUTE(AV412,BH412,""),BI412,""),BJ412,""),BK412,""),BL412,""),BM412,""),BN412,""),BO412,""),BP412,""),BQ412,""))</f>
        <v/>
      </c>
      <c r="BF412" s="21">
        <f>LEN(AU412)-LEN(SUBSTITUTE(AU412," ",""))</f>
        <v>4</v>
      </c>
      <c r="BG412" s="21">
        <f>LEN(AV412)-LEN(SUBSTITUTE(AV412," ",""))</f>
        <v>3</v>
      </c>
      <c r="BH412" s="21" t="str">
        <f>IF(BF412=0,AU412,findspace($AU412,BH$10))</f>
        <v>Absent</v>
      </c>
      <c r="BI412" s="21" t="str">
        <f>IF(BH412=0,AN412,findspace($AU412,BI$10))</f>
        <v>Without</v>
      </c>
      <c r="BJ412" s="21" t="str">
        <f>IF(BI412=0,AV412,findspace($AU412,BJ$10))</f>
        <v>Leave</v>
      </c>
      <c r="BK412" s="21" t="str">
        <f>IF(BJ412=0,AW412,findspace($AU412,BK$10))</f>
        <v>Used</v>
      </c>
      <c r="BL412" s="21" t="str">
        <f>IF(BK412=0,AX412,findspace($AU412,BL$10))</f>
        <v>YTD</v>
      </c>
      <c r="BM412" s="21" t="str">
        <f>IF(BL412=0,BF412,findspace($AU412,BM$10))</f>
        <v/>
      </c>
      <c r="BN412" s="21" t="str">
        <f>IF(BM412=0,BH412,findspace($AU412,BN$10))</f>
        <v/>
      </c>
      <c r="BO412" s="21" t="str">
        <f>IF(BN412=0,BI412,findspace($AU412,BO$10))</f>
        <v/>
      </c>
      <c r="BR412" s="21" t="str">
        <f>IF($BG412=0,$AV412,findspace($AV412,BR$10))</f>
        <v>Absent</v>
      </c>
      <c r="BS412" s="21" t="str">
        <f>IF($BG412=0,$AV412,findspace($AV412,BS$10))</f>
        <v>Without</v>
      </c>
      <c r="BT412" s="21" t="str">
        <f>IF($BG412=0,$AV412,findspace($AV412,BT$10))</f>
        <v>Leave</v>
      </c>
      <c r="BU412" s="21" t="str">
        <f>IF($BG412=0,$AV412,findspace($AV412,BU$10))</f>
        <v>Used</v>
      </c>
      <c r="BV412" s="21" t="str">
        <f>IF($BG412=0,$AV412,findspace($AV412,BV$10))</f>
        <v/>
      </c>
      <c r="BW412" s="21" t="str">
        <f>IF($BG412=0,$AV412,findspace($AV412,BW$10))</f>
        <v/>
      </c>
      <c r="BX412" s="21" t="str">
        <f>IF($BG412=0,$AV412,findspace($AV412,BX$10))</f>
        <v/>
      </c>
      <c r="BY412" s="21" t="str">
        <f>IF($BG412=0,$AV412,findspace($AV412,BY$10))</f>
        <v/>
      </c>
      <c r="BZ412" s="21" t="str">
        <f>IF($BG412=0,$AV412,findspace($AV412,BZ$10))</f>
        <v/>
      </c>
      <c r="CA412" s="21" t="str">
        <f>IF($BG412=0,$AV412,findspace($AV412,CA$10))</f>
        <v/>
      </c>
    </row>
    <row r="413" spans="1:79" x14ac:dyDescent="0.35">
      <c r="A413" t="s">
        <v>1839</v>
      </c>
      <c r="B413" t="s">
        <v>954</v>
      </c>
      <c r="C413" t="s">
        <v>3253</v>
      </c>
      <c r="D413" t="s">
        <v>1839</v>
      </c>
      <c r="E413" t="s">
        <v>956</v>
      </c>
      <c r="F413" t="s">
        <v>3254</v>
      </c>
      <c r="G413" s="13">
        <v>0.93611255862428344</v>
      </c>
      <c r="I413">
        <v>12374</v>
      </c>
      <c r="J413" t="str">
        <f>K413&amp;L413</f>
        <v>DFASEDDirty Work12374DFASEECold Work</v>
      </c>
      <c r="K413" t="str">
        <f>A413&amp;B413&amp;C413</f>
        <v>DFASEDDirty Work</v>
      </c>
      <c r="L413" t="str">
        <f>I413&amp;D413&amp;E413&amp;F413</f>
        <v>12374DFASEECold Work</v>
      </c>
      <c r="M413" s="13">
        <f>G413</f>
        <v>0.93611255862428344</v>
      </c>
      <c r="N413" s="13"/>
      <c r="O413" s="19">
        <v>937</v>
      </c>
      <c r="P413">
        <f>COUNTIF(C$11:C$2024, C413)</f>
        <v>3</v>
      </c>
      <c r="Q413">
        <f>COUNTIF(F$11:F$177, F413)</f>
        <v>0</v>
      </c>
      <c r="R413" t="b">
        <f>A413=D413</f>
        <v>1</v>
      </c>
      <c r="S413" t="b">
        <f>A413&amp;B413&amp;C413=D413&amp;E413&amp;F413</f>
        <v>0</v>
      </c>
      <c r="V413" t="str">
        <f>IF($A413=V$10, $C413, "")</f>
        <v>Dirty Work</v>
      </c>
      <c r="W413" t="str">
        <f>IF($A413=W$10, $C413, "")</f>
        <v/>
      </c>
      <c r="X413" t="str">
        <f>IF($A413=X$10, $C413, "")</f>
        <v/>
      </c>
      <c r="Y413" t="str">
        <f>IF($A413=Y$10, $C413, "")</f>
        <v/>
      </c>
      <c r="Z413" t="str">
        <f>IF($A413=Z$10, $C413, "")</f>
        <v/>
      </c>
      <c r="AB413" t="str">
        <f>IF($D413=AB$10, $F413, "")</f>
        <v>Cold Work</v>
      </c>
      <c r="AC413" t="str">
        <f>IF($D413=AC$10, $F413, "")</f>
        <v/>
      </c>
      <c r="AD413" t="str">
        <f>IF($D413=AD$10, $F413, "")</f>
        <v/>
      </c>
      <c r="AE413" t="str">
        <f>IF($D413=AE$10, $F413, "")</f>
        <v/>
      </c>
      <c r="AF413" t="str">
        <f>IF($D413=AF$10, $F413, "")</f>
        <v/>
      </c>
      <c r="AH413">
        <f>COUNTIF(AI$11:AI$2024, AI413)</f>
        <v>1</v>
      </c>
      <c r="AI413" t="str">
        <f>V413&amp;AB413&amp;W413&amp;AC413&amp;X413&amp;AD413&amp;Y413&amp;AE413&amp;Z413&amp;AF413</f>
        <v>Dirty WorkCold Work</v>
      </c>
      <c r="AJ413">
        <f>IF(ROW()=11,1,IF(AK412+1=AK413,AJ412,AJ412+1))</f>
        <v>348</v>
      </c>
      <c r="AK413">
        <f>IF(AI413=AI412, AK412+1, 1)</f>
        <v>1</v>
      </c>
      <c r="AL413" s="26" t="str">
        <f>AM413&amp;AN413</f>
        <v>DFASEDDirty Work12374DFASEECold Work</v>
      </c>
      <c r="AM413" t="str">
        <f>K413</f>
        <v>DFASEDDirty Work</v>
      </c>
      <c r="AN413" t="str">
        <f>L413</f>
        <v>12374DFASEECold Work</v>
      </c>
      <c r="AO413">
        <f>COUNTIF(AM$11:AM$1107, AM413)</f>
        <v>3</v>
      </c>
      <c r="AP413">
        <f>COUNTIF(AN$11:AN$1107, AN413)</f>
        <v>14</v>
      </c>
      <c r="AQ413">
        <f>MATCH(AM413, AM$11:AM$1107, 0)</f>
        <v>198</v>
      </c>
      <c r="AR413">
        <f>MATCH(AN413, AN$11:AN$1107, 0)</f>
        <v>171</v>
      </c>
      <c r="AS413">
        <v>937</v>
      </c>
      <c r="AU413" t="str">
        <f>C413</f>
        <v>Dirty Work</v>
      </c>
      <c r="AV413" t="str">
        <f>IF(F413="", "", F413)</f>
        <v>Cold Work</v>
      </c>
      <c r="AW413" s="13">
        <f>M413</f>
        <v>0.93611255862428344</v>
      </c>
      <c r="AX413" t="e">
        <f>VLOOKUP(AI413, UniquePairs!A$5:A$2000, 1, FALSE)</f>
        <v>#N/A</v>
      </c>
      <c r="AY413" t="str">
        <f>IFERROR(INDEX(UniquePairs!A$5:K$1000, MATCH(AL413, UniquePairs!A$5:A$1000, 0), 10), "")</f>
        <v/>
      </c>
      <c r="AZ413" s="13">
        <f>IF(AY413&lt;&gt;"", AY413, AW413)</f>
        <v>0.93611255862428344</v>
      </c>
      <c r="BA413" t="str">
        <f>IF(AZ413=0,"None",IF(AZ413&lt;0.6,"Weak",IF(AZ413&lt;0.7,"Review",IF(AZ413&lt;0.8,"Good",IF(AZ413&lt;0.9,"Very Good","Solid")))))</f>
        <v>Solid</v>
      </c>
      <c r="BB413" s="28" t="str">
        <f>IF(AJ412=AJ413, BB412, BC413)</f>
        <v>Work</v>
      </c>
      <c r="BC413" t="str">
        <f>IF(AV413="",AU413,StringMatch(AU413,AV413,TRUE))</f>
        <v>Work</v>
      </c>
      <c r="BD413" t="str">
        <f>TRIM(SUBSTITUTE(SUBSTITUTE(SUBSTITUTE(SUBSTITUTE(SUBSTITUTE(SUBSTITUTE(SUBSTITUTE(SUBSTITUTE(SUBSTITUTE(SUBSTITUTE(AU413,BR413,""),BS413,""),BT413,""),BU413,""),BV413,""),BW413,""),BX413,""),BY413,""),BZ413,""),CA413,""))</f>
        <v>Dirty</v>
      </c>
      <c r="BE413" t="str">
        <f>TRIM(SUBSTITUTE(SUBSTITUTE(SUBSTITUTE(SUBSTITUTE(SUBSTITUTE(SUBSTITUTE(SUBSTITUTE(SUBSTITUTE(SUBSTITUTE(SUBSTITUTE(AV413,BH413,""),BI413,""),BJ413,""),BK413,""),BL413,""),BM413,""),BN413,""),BO413,""),BP413,""),BQ413,""))</f>
        <v>Cold</v>
      </c>
      <c r="BF413" s="21">
        <f>LEN(AU413)-LEN(SUBSTITUTE(AU413," ",""))</f>
        <v>1</v>
      </c>
      <c r="BG413" s="21">
        <f>LEN(AV413)-LEN(SUBSTITUTE(AV413," ",""))</f>
        <v>1</v>
      </c>
      <c r="BH413" s="21" t="str">
        <f>IF(BF413=0,AU413,findspace($AU413,BH$10))</f>
        <v>Dirty</v>
      </c>
      <c r="BI413" s="21" t="str">
        <f>IF(BH413=0,AN413,findspace($AU413,BI$10))</f>
        <v>Work</v>
      </c>
      <c r="BJ413" s="21" t="str">
        <f>IF(BI413=0,AV413,findspace($AU413,BJ$10))</f>
        <v/>
      </c>
      <c r="BK413" s="21" t="str">
        <f>IF(BJ413=0,AW413,findspace($AU413,BK$10))</f>
        <v/>
      </c>
      <c r="BL413" s="21" t="str">
        <f>IF(BK413=0,AX413,findspace($AU413,BL$10))</f>
        <v/>
      </c>
      <c r="BM413" s="21" t="str">
        <f>IF(BL413=0,BF413,findspace($AU413,BM$10))</f>
        <v/>
      </c>
      <c r="BN413" s="21" t="str">
        <f>IF(BM413=0,BH413,findspace($AU413,BN$10))</f>
        <v/>
      </c>
      <c r="BO413" s="21" t="str">
        <f>IF(BN413=0,BI413,findspace($AU413,BO$10))</f>
        <v/>
      </c>
      <c r="BR413" s="21" t="str">
        <f>IF($BG413=0,$AV413,findspace($AV413,BR$10))</f>
        <v>Cold</v>
      </c>
      <c r="BS413" s="21" t="str">
        <f>IF($BG413=0,$AV413,findspace($AV413,BS$10))</f>
        <v>Work</v>
      </c>
      <c r="BT413" s="21" t="str">
        <f>IF($BG413=0,$AV413,findspace($AV413,BT$10))</f>
        <v/>
      </c>
      <c r="BU413" s="21" t="str">
        <f>IF($BG413=0,$AV413,findspace($AV413,BU$10))</f>
        <v/>
      </c>
      <c r="BV413" s="21" t="str">
        <f>IF($BG413=0,$AV413,findspace($AV413,BV$10))</f>
        <v/>
      </c>
      <c r="BW413" s="21" t="str">
        <f>IF($BG413=0,$AV413,findspace($AV413,BW$10))</f>
        <v/>
      </c>
      <c r="BX413" s="21" t="str">
        <f>IF($BG413=0,$AV413,findspace($AV413,BX$10))</f>
        <v/>
      </c>
      <c r="BY413" s="21" t="str">
        <f>IF($BG413=0,$AV413,findspace($AV413,BY$10))</f>
        <v/>
      </c>
      <c r="BZ413" s="21" t="str">
        <f>IF($BG413=0,$AV413,findspace($AV413,BZ$10))</f>
        <v/>
      </c>
      <c r="CA413" s="21" t="str">
        <f>IF($BG413=0,$AV413,findspace($AV413,CA$10))</f>
        <v/>
      </c>
    </row>
    <row r="414" spans="1:79" x14ac:dyDescent="0.35">
      <c r="A414" t="s">
        <v>1839</v>
      </c>
      <c r="B414" t="s">
        <v>954</v>
      </c>
      <c r="C414" t="s">
        <v>3253</v>
      </c>
      <c r="D414" t="s">
        <v>1839</v>
      </c>
      <c r="E414" t="s">
        <v>958</v>
      </c>
      <c r="F414" t="s">
        <v>3255</v>
      </c>
      <c r="G414" s="13">
        <v>0.93611255862428344</v>
      </c>
      <c r="I414">
        <v>12374</v>
      </c>
      <c r="J414" t="str">
        <f>K414&amp;L414</f>
        <v>DFASEDDirty Work12374DFASEFHot Work</v>
      </c>
      <c r="K414" t="str">
        <f>A414&amp;B414&amp;C414</f>
        <v>DFASEDDirty Work</v>
      </c>
      <c r="L414" t="str">
        <f>I414&amp;D414&amp;E414&amp;F414</f>
        <v>12374DFASEFHot Work</v>
      </c>
      <c r="M414" s="13">
        <f>G414</f>
        <v>0.93611255862428344</v>
      </c>
      <c r="N414" s="13"/>
      <c r="O414" s="19">
        <v>475</v>
      </c>
      <c r="P414">
        <f>COUNTIF(C$11:C$2024, C414)</f>
        <v>3</v>
      </c>
      <c r="Q414">
        <f>COUNTIF(F$11:F$177, F414)</f>
        <v>0</v>
      </c>
      <c r="R414" t="b">
        <f>A414=D414</f>
        <v>1</v>
      </c>
      <c r="S414" t="b">
        <f>A414&amp;B414&amp;C414=D414&amp;E414&amp;F414</f>
        <v>0</v>
      </c>
      <c r="V414" t="str">
        <f>IF($A414=V$10, $C414, "")</f>
        <v>Dirty Work</v>
      </c>
      <c r="W414" t="str">
        <f>IF($A414=W$10, $C414, "")</f>
        <v/>
      </c>
      <c r="X414" t="str">
        <f>IF($A414=X$10, $C414, "")</f>
        <v/>
      </c>
      <c r="Y414" t="str">
        <f>IF($A414=Y$10, $C414, "")</f>
        <v/>
      </c>
      <c r="Z414" t="str">
        <f>IF($A414=Z$10, $C414, "")</f>
        <v/>
      </c>
      <c r="AB414" t="str">
        <f>IF($D414=AB$10, $F414, "")</f>
        <v>Hot Work</v>
      </c>
      <c r="AC414" t="str">
        <f>IF($D414=AC$10, $F414, "")</f>
        <v/>
      </c>
      <c r="AD414" t="str">
        <f>IF($D414=AD$10, $F414, "")</f>
        <v/>
      </c>
      <c r="AE414" t="str">
        <f>IF($D414=AE$10, $F414, "")</f>
        <v/>
      </c>
      <c r="AF414" t="str">
        <f>IF($D414=AF$10, $F414, "")</f>
        <v/>
      </c>
      <c r="AH414">
        <f>COUNTIF(AI$11:AI$2024, AI414)</f>
        <v>1</v>
      </c>
      <c r="AI414" t="str">
        <f>V414&amp;AB414&amp;W414&amp;AC414&amp;X414&amp;AD414&amp;Y414&amp;AE414&amp;Z414&amp;AF414</f>
        <v>Dirty WorkHot Work</v>
      </c>
      <c r="AJ414">
        <f>IF(ROW()=11,1,IF(AK413+1=AK414,AJ413,AJ413+1))</f>
        <v>349</v>
      </c>
      <c r="AK414">
        <f>IF(AI414=AI413, AK413+1, 1)</f>
        <v>1</v>
      </c>
      <c r="AL414" s="26" t="str">
        <f>AM414&amp;AN414</f>
        <v>DFASEDDirty Work12374DFASEFHot Work</v>
      </c>
      <c r="AM414" t="str">
        <f>K414</f>
        <v>DFASEDDirty Work</v>
      </c>
      <c r="AN414" t="str">
        <f>L414</f>
        <v>12374DFASEFHot Work</v>
      </c>
      <c r="AO414">
        <f>COUNTIF(AM$11:AM$1107, AM414)</f>
        <v>3</v>
      </c>
      <c r="AP414">
        <f>COUNTIF(AN$11:AN$1107, AN414)</f>
        <v>13</v>
      </c>
      <c r="AQ414">
        <f>MATCH(AM414, AM$11:AM$1107, 0)</f>
        <v>198</v>
      </c>
      <c r="AR414">
        <f>MATCH(AN414, AN$11:AN$1107, 0)</f>
        <v>179</v>
      </c>
      <c r="AS414">
        <v>475</v>
      </c>
      <c r="AU414" t="str">
        <f>C414</f>
        <v>Dirty Work</v>
      </c>
      <c r="AV414" t="str">
        <f>IF(F414="", "", F414)</f>
        <v>Hot Work</v>
      </c>
      <c r="AW414" s="13">
        <f>M414</f>
        <v>0.93611255862428344</v>
      </c>
      <c r="AX414" t="e">
        <f>VLOOKUP(AI414, UniquePairs!A$5:A$2000, 1, FALSE)</f>
        <v>#N/A</v>
      </c>
      <c r="AY414" t="str">
        <f>IFERROR(INDEX(UniquePairs!A$5:K$1000, MATCH(AL414, UniquePairs!A$5:A$1000, 0), 10), "")</f>
        <v/>
      </c>
      <c r="AZ414" s="13">
        <f>IF(AY414&lt;&gt;"", AY414, AW414)</f>
        <v>0.93611255862428344</v>
      </c>
      <c r="BA414" t="str">
        <f>IF(AZ414=0,"None",IF(AZ414&lt;0.6,"Weak",IF(AZ414&lt;0.7,"Review",IF(AZ414&lt;0.8,"Good",IF(AZ414&lt;0.9,"Very Good","Solid")))))</f>
        <v>Solid</v>
      </c>
      <c r="BB414" s="28" t="str">
        <f>IF(AJ413=AJ414, BB413, BC414)</f>
        <v>Work</v>
      </c>
      <c r="BC414" t="str">
        <f>IF(AV414="",AU414,StringMatch(AU414,AV414,TRUE))</f>
        <v>Work</v>
      </c>
      <c r="BD414" t="str">
        <f>TRIM(SUBSTITUTE(SUBSTITUTE(SUBSTITUTE(SUBSTITUTE(SUBSTITUTE(SUBSTITUTE(SUBSTITUTE(SUBSTITUTE(SUBSTITUTE(SUBSTITUTE(AU414,BR414,""),BS414,""),BT414,""),BU414,""),BV414,""),BW414,""),BX414,""),BY414,""),BZ414,""),CA414,""))</f>
        <v>Dirty</v>
      </c>
      <c r="BE414" t="str">
        <f>TRIM(SUBSTITUTE(SUBSTITUTE(SUBSTITUTE(SUBSTITUTE(SUBSTITUTE(SUBSTITUTE(SUBSTITUTE(SUBSTITUTE(SUBSTITUTE(SUBSTITUTE(AV414,BH414,""),BI414,""),BJ414,""),BK414,""),BL414,""),BM414,""),BN414,""),BO414,""),BP414,""),BQ414,""))</f>
        <v>Hot</v>
      </c>
      <c r="BF414" s="21">
        <f>LEN(AU414)-LEN(SUBSTITUTE(AU414," ",""))</f>
        <v>1</v>
      </c>
      <c r="BG414" s="21">
        <f>LEN(AV414)-LEN(SUBSTITUTE(AV414," ",""))</f>
        <v>1</v>
      </c>
      <c r="BH414" s="21" t="str">
        <f>IF(BF414=0,AU414,findspace($AU414,BH$10))</f>
        <v>Dirty</v>
      </c>
      <c r="BI414" s="21" t="str">
        <f>IF(BH414=0,AN414,findspace($AU414,BI$10))</f>
        <v>Work</v>
      </c>
      <c r="BJ414" s="21" t="str">
        <f>IF(BI414=0,AV414,findspace($AU414,BJ$10))</f>
        <v/>
      </c>
      <c r="BK414" s="21" t="str">
        <f>IF(BJ414=0,AW414,findspace($AU414,BK$10))</f>
        <v/>
      </c>
      <c r="BL414" s="21" t="str">
        <f>IF(BK414=0,AX414,findspace($AU414,BL$10))</f>
        <v/>
      </c>
      <c r="BM414" s="21" t="str">
        <f>IF(BL414=0,BF414,findspace($AU414,BM$10))</f>
        <v/>
      </c>
      <c r="BN414" s="21" t="str">
        <f>IF(BM414=0,BH414,findspace($AU414,BN$10))</f>
        <v/>
      </c>
      <c r="BO414" s="21" t="str">
        <f>IF(BN414=0,BI414,findspace($AU414,BO$10))</f>
        <v/>
      </c>
      <c r="BR414" s="21" t="str">
        <f>IF($BG414=0,$AV414,findspace($AV414,BR$10))</f>
        <v>Hot</v>
      </c>
      <c r="BS414" s="21" t="str">
        <f>IF($BG414=0,$AV414,findspace($AV414,BS$10))</f>
        <v>Work</v>
      </c>
      <c r="BT414" s="21" t="str">
        <f>IF($BG414=0,$AV414,findspace($AV414,BT$10))</f>
        <v/>
      </c>
      <c r="BU414" s="21" t="str">
        <f>IF($BG414=0,$AV414,findspace($AV414,BU$10))</f>
        <v/>
      </c>
      <c r="BV414" s="21" t="str">
        <f>IF($BG414=0,$AV414,findspace($AV414,BV$10))</f>
        <v/>
      </c>
      <c r="BW414" s="21" t="str">
        <f>IF($BG414=0,$AV414,findspace($AV414,BW$10))</f>
        <v/>
      </c>
      <c r="BX414" s="21" t="str">
        <f>IF($BG414=0,$AV414,findspace($AV414,BX$10))</f>
        <v/>
      </c>
      <c r="BY414" s="21" t="str">
        <f>IF($BG414=0,$AV414,findspace($AV414,BY$10))</f>
        <v/>
      </c>
      <c r="BZ414" s="21" t="str">
        <f>IF($BG414=0,$AV414,findspace($AV414,BZ$10))</f>
        <v/>
      </c>
      <c r="CA414" s="21" t="str">
        <f>IF($BG414=0,$AV414,findspace($AV414,CA$10))</f>
        <v/>
      </c>
    </row>
    <row r="415" spans="1:79" x14ac:dyDescent="0.35">
      <c r="A415" t="s">
        <v>1839</v>
      </c>
      <c r="B415" t="s">
        <v>956</v>
      </c>
      <c r="C415" t="s">
        <v>3254</v>
      </c>
      <c r="D415" t="s">
        <v>1839</v>
      </c>
      <c r="E415" t="s">
        <v>954</v>
      </c>
      <c r="F415" t="s">
        <v>3253</v>
      </c>
      <c r="G415" s="13">
        <v>0.93611255862428344</v>
      </c>
      <c r="I415">
        <v>12374</v>
      </c>
      <c r="J415" t="str">
        <f>K415&amp;L415</f>
        <v>DFASEECold Work12374DFASEDDirty Work</v>
      </c>
      <c r="K415" t="str">
        <f>A415&amp;B415&amp;C415</f>
        <v>DFASEECold Work</v>
      </c>
      <c r="L415" t="str">
        <f>I415&amp;D415&amp;E415&amp;F415</f>
        <v>12374DFASEDDirty Work</v>
      </c>
      <c r="M415" s="13">
        <f>G415</f>
        <v>0.93611255862428344</v>
      </c>
      <c r="N415" s="13"/>
      <c r="O415" s="19">
        <v>139</v>
      </c>
      <c r="P415">
        <f>COUNTIF(C$11:C$2024, C415)</f>
        <v>3</v>
      </c>
      <c r="Q415">
        <f>COUNTIF(F$11:F$177, F415)</f>
        <v>0</v>
      </c>
      <c r="R415" t="b">
        <f>A415=D415</f>
        <v>1</v>
      </c>
      <c r="S415" t="b">
        <f>A415&amp;B415&amp;C415=D415&amp;E415&amp;F415</f>
        <v>0</v>
      </c>
      <c r="V415" t="str">
        <f>IF($A415=V$10, $C415, "")</f>
        <v>Cold Work</v>
      </c>
      <c r="W415" t="str">
        <f>IF($A415=W$10, $C415, "")</f>
        <v/>
      </c>
      <c r="X415" t="str">
        <f>IF($A415=X$10, $C415, "")</f>
        <v/>
      </c>
      <c r="Y415" t="str">
        <f>IF($A415=Y$10, $C415, "")</f>
        <v/>
      </c>
      <c r="Z415" t="str">
        <f>IF($A415=Z$10, $C415, "")</f>
        <v/>
      </c>
      <c r="AB415" t="str">
        <f>IF($D415=AB$10, $F415, "")</f>
        <v>Dirty Work</v>
      </c>
      <c r="AC415" t="str">
        <f>IF($D415=AC$10, $F415, "")</f>
        <v/>
      </c>
      <c r="AD415" t="str">
        <f>IF($D415=AD$10, $F415, "")</f>
        <v/>
      </c>
      <c r="AE415" t="str">
        <f>IF($D415=AE$10, $F415, "")</f>
        <v/>
      </c>
      <c r="AF415" t="str">
        <f>IF($D415=AF$10, $F415, "")</f>
        <v/>
      </c>
      <c r="AH415">
        <f>COUNTIF(AI$11:AI$2024, AI415)</f>
        <v>1</v>
      </c>
      <c r="AI415" t="str">
        <f>V415&amp;AB415&amp;W415&amp;AC415&amp;X415&amp;AD415&amp;Y415&amp;AE415&amp;Z415&amp;AF415</f>
        <v>Cold WorkDirty Work</v>
      </c>
      <c r="AJ415">
        <f>IF(ROW()=11,1,IF(AK414+1=AK415,AJ414,AJ414+1))</f>
        <v>350</v>
      </c>
      <c r="AK415">
        <f>IF(AI415=AI414, AK414+1, 1)</f>
        <v>1</v>
      </c>
      <c r="AL415" s="26" t="str">
        <f>AM415&amp;AN415</f>
        <v>DFASEECold Work12374DFASEDDirty Work</v>
      </c>
      <c r="AM415" t="str">
        <f>K415</f>
        <v>DFASEECold Work</v>
      </c>
      <c r="AN415" t="str">
        <f>L415</f>
        <v>12374DFASEDDirty Work</v>
      </c>
      <c r="AO415">
        <f>COUNTIF(AM$11:AM$1107, AM415)</f>
        <v>3</v>
      </c>
      <c r="AP415">
        <f>COUNTIF(AN$11:AN$1107, AN415)</f>
        <v>15</v>
      </c>
      <c r="AQ415">
        <f>MATCH(AM415, AM$11:AM$1107, 0)</f>
        <v>170</v>
      </c>
      <c r="AR415">
        <f>MATCH(AN415, AN$11:AN$1107, 0)</f>
        <v>199</v>
      </c>
      <c r="AS415">
        <v>139</v>
      </c>
      <c r="AU415" t="str">
        <f>C415</f>
        <v>Cold Work</v>
      </c>
      <c r="AV415" t="str">
        <f>IF(F415="", "", F415)</f>
        <v>Dirty Work</v>
      </c>
      <c r="AW415" s="13">
        <f>M415</f>
        <v>0.93611255862428344</v>
      </c>
      <c r="AX415" t="e">
        <f>VLOOKUP(AI415, UniquePairs!A$5:A$2000, 1, FALSE)</f>
        <v>#N/A</v>
      </c>
      <c r="AY415" t="str">
        <f>IFERROR(INDEX(UniquePairs!A$5:K$1000, MATCH(AL415, UniquePairs!A$5:A$1000, 0), 10), "")</f>
        <v/>
      </c>
      <c r="AZ415" s="13">
        <f>IF(AY415&lt;&gt;"", AY415, AW415)</f>
        <v>0.93611255862428344</v>
      </c>
      <c r="BA415" t="str">
        <f>IF(AZ415=0,"None",IF(AZ415&lt;0.6,"Weak",IF(AZ415&lt;0.7,"Review",IF(AZ415&lt;0.8,"Good",IF(AZ415&lt;0.9,"Very Good","Solid")))))</f>
        <v>Solid</v>
      </c>
      <c r="BB415" s="28" t="str">
        <f>IF(AJ414=AJ415, BB414, BC415)</f>
        <v>Work</v>
      </c>
      <c r="BC415" t="str">
        <f>IF(AV415="",AU415,StringMatch(AU415,AV415,TRUE))</f>
        <v>Work</v>
      </c>
      <c r="BD415" t="str">
        <f>TRIM(SUBSTITUTE(SUBSTITUTE(SUBSTITUTE(SUBSTITUTE(SUBSTITUTE(SUBSTITUTE(SUBSTITUTE(SUBSTITUTE(SUBSTITUTE(SUBSTITUTE(AU415,BR415,""),BS415,""),BT415,""),BU415,""),BV415,""),BW415,""),BX415,""),BY415,""),BZ415,""),CA415,""))</f>
        <v>Cold</v>
      </c>
      <c r="BE415" t="str">
        <f>TRIM(SUBSTITUTE(SUBSTITUTE(SUBSTITUTE(SUBSTITUTE(SUBSTITUTE(SUBSTITUTE(SUBSTITUTE(SUBSTITUTE(SUBSTITUTE(SUBSTITUTE(AV415,BH415,""),BI415,""),BJ415,""),BK415,""),BL415,""),BM415,""),BN415,""),BO415,""),BP415,""),BQ415,""))</f>
        <v>Dirty</v>
      </c>
      <c r="BF415" s="21">
        <f>LEN(AU415)-LEN(SUBSTITUTE(AU415," ",""))</f>
        <v>1</v>
      </c>
      <c r="BG415" s="21">
        <f>LEN(AV415)-LEN(SUBSTITUTE(AV415," ",""))</f>
        <v>1</v>
      </c>
      <c r="BH415" s="21" t="str">
        <f>IF(BF415=0,AU415,findspace($AU415,BH$10))</f>
        <v>Cold</v>
      </c>
      <c r="BI415" s="21" t="str">
        <f>IF(BH415=0,AN415,findspace($AU415,BI$10))</f>
        <v>Work</v>
      </c>
      <c r="BJ415" s="21" t="str">
        <f>IF(BI415=0,AV415,findspace($AU415,BJ$10))</f>
        <v/>
      </c>
      <c r="BK415" s="21" t="str">
        <f>IF(BJ415=0,AW415,findspace($AU415,BK$10))</f>
        <v/>
      </c>
      <c r="BL415" s="21" t="str">
        <f>IF(BK415=0,AX415,findspace($AU415,BL$10))</f>
        <v/>
      </c>
      <c r="BM415" s="21" t="str">
        <f>IF(BL415=0,BF415,findspace($AU415,BM$10))</f>
        <v/>
      </c>
      <c r="BN415" s="21" t="str">
        <f>IF(BM415=0,BH415,findspace($AU415,BN$10))</f>
        <v/>
      </c>
      <c r="BO415" s="21" t="str">
        <f>IF(BN415=0,BI415,findspace($AU415,BO$10))</f>
        <v/>
      </c>
      <c r="BR415" s="21" t="str">
        <f>IF($BG415=0,$AV415,findspace($AV415,BR$10))</f>
        <v>Dirty</v>
      </c>
      <c r="BS415" s="21" t="str">
        <f>IF($BG415=0,$AV415,findspace($AV415,BS$10))</f>
        <v>Work</v>
      </c>
      <c r="BT415" s="21" t="str">
        <f>IF($BG415=0,$AV415,findspace($AV415,BT$10))</f>
        <v/>
      </c>
      <c r="BU415" s="21" t="str">
        <f>IF($BG415=0,$AV415,findspace($AV415,BU$10))</f>
        <v/>
      </c>
      <c r="BV415" s="21" t="str">
        <f>IF($BG415=0,$AV415,findspace($AV415,BV$10))</f>
        <v/>
      </c>
      <c r="BW415" s="21" t="str">
        <f>IF($BG415=0,$AV415,findspace($AV415,BW$10))</f>
        <v/>
      </c>
      <c r="BX415" s="21" t="str">
        <f>IF($BG415=0,$AV415,findspace($AV415,BX$10))</f>
        <v/>
      </c>
      <c r="BY415" s="21" t="str">
        <f>IF($BG415=0,$AV415,findspace($AV415,BY$10))</f>
        <v/>
      </c>
      <c r="BZ415" s="21" t="str">
        <f>IF($BG415=0,$AV415,findspace($AV415,BZ$10))</f>
        <v/>
      </c>
      <c r="CA415" s="21" t="str">
        <f>IF($BG415=0,$AV415,findspace($AV415,CA$10))</f>
        <v/>
      </c>
    </row>
    <row r="416" spans="1:79" x14ac:dyDescent="0.35">
      <c r="A416" t="s">
        <v>1839</v>
      </c>
      <c r="B416" t="s">
        <v>958</v>
      </c>
      <c r="C416" t="s">
        <v>3255</v>
      </c>
      <c r="D416" t="s">
        <v>1839</v>
      </c>
      <c r="E416" t="s">
        <v>954</v>
      </c>
      <c r="F416" t="s">
        <v>3253</v>
      </c>
      <c r="G416" s="13">
        <v>0.93611255862428344</v>
      </c>
      <c r="I416">
        <v>12374</v>
      </c>
      <c r="J416" t="str">
        <f>K416&amp;L416</f>
        <v>DFASEFHot Work12374DFASEDDirty Work</v>
      </c>
      <c r="K416" t="str">
        <f>A416&amp;B416&amp;C416</f>
        <v>DFASEFHot Work</v>
      </c>
      <c r="L416" t="str">
        <f>I416&amp;D416&amp;E416&amp;F416</f>
        <v>12374DFASEDDirty Work</v>
      </c>
      <c r="M416" s="13">
        <f>G416</f>
        <v>0.93611255862428344</v>
      </c>
      <c r="N416" s="13"/>
      <c r="O416" s="19">
        <v>1077</v>
      </c>
      <c r="P416">
        <f>COUNTIF(C$11:C$2024, C416)</f>
        <v>3</v>
      </c>
      <c r="Q416">
        <f>COUNTIF(F$11:F$177, F416)</f>
        <v>0</v>
      </c>
      <c r="R416" t="b">
        <f>A416=D416</f>
        <v>1</v>
      </c>
      <c r="S416" t="b">
        <f>A416&amp;B416&amp;C416=D416&amp;E416&amp;F416</f>
        <v>0</v>
      </c>
      <c r="V416" t="str">
        <f>IF($A416=V$10, $C416, "")</f>
        <v>Hot Work</v>
      </c>
      <c r="W416" t="str">
        <f>IF($A416=W$10, $C416, "")</f>
        <v/>
      </c>
      <c r="X416" t="str">
        <f>IF($A416=X$10, $C416, "")</f>
        <v/>
      </c>
      <c r="Y416" t="str">
        <f>IF($A416=Y$10, $C416, "")</f>
        <v/>
      </c>
      <c r="Z416" t="str">
        <f>IF($A416=Z$10, $C416, "")</f>
        <v/>
      </c>
      <c r="AB416" t="str">
        <f>IF($D416=AB$10, $F416, "")</f>
        <v>Dirty Work</v>
      </c>
      <c r="AC416" t="str">
        <f>IF($D416=AC$10, $F416, "")</f>
        <v/>
      </c>
      <c r="AD416" t="str">
        <f>IF($D416=AD$10, $F416, "")</f>
        <v/>
      </c>
      <c r="AE416" t="str">
        <f>IF($D416=AE$10, $F416, "")</f>
        <v/>
      </c>
      <c r="AF416" t="str">
        <f>IF($D416=AF$10, $F416, "")</f>
        <v/>
      </c>
      <c r="AH416">
        <f>COUNTIF(AI$11:AI$2024, AI416)</f>
        <v>1</v>
      </c>
      <c r="AI416" t="str">
        <f>V416&amp;AB416&amp;W416&amp;AC416&amp;X416&amp;AD416&amp;Y416&amp;AE416&amp;Z416&amp;AF416</f>
        <v>Hot WorkDirty Work</v>
      </c>
      <c r="AJ416">
        <f>IF(ROW()=11,1,IF(AK415+1=AK416,AJ415,AJ415+1))</f>
        <v>351</v>
      </c>
      <c r="AK416">
        <f>IF(AI416=AI415, AK415+1, 1)</f>
        <v>1</v>
      </c>
      <c r="AL416" s="26" t="str">
        <f>AM416&amp;AN416</f>
        <v>DFASEFHot Work12374DFASEDDirty Work</v>
      </c>
      <c r="AM416" t="str">
        <f>K416</f>
        <v>DFASEFHot Work</v>
      </c>
      <c r="AN416" t="str">
        <f>L416</f>
        <v>12374DFASEDDirty Work</v>
      </c>
      <c r="AO416">
        <f>COUNTIF(AM$11:AM$1107, AM416)</f>
        <v>3</v>
      </c>
      <c r="AP416">
        <f>COUNTIF(AN$11:AN$1107, AN416)</f>
        <v>15</v>
      </c>
      <c r="AQ416">
        <f>MATCH(AM416, AM$11:AM$1107, 0)</f>
        <v>178</v>
      </c>
      <c r="AR416">
        <f>MATCH(AN416, AN$11:AN$1107, 0)</f>
        <v>199</v>
      </c>
      <c r="AS416">
        <v>1077</v>
      </c>
      <c r="AU416" t="str">
        <f>C416</f>
        <v>Hot Work</v>
      </c>
      <c r="AV416" t="str">
        <f>IF(F416="", "", F416)</f>
        <v>Dirty Work</v>
      </c>
      <c r="AW416" s="13">
        <f>M416</f>
        <v>0.93611255862428344</v>
      </c>
      <c r="AX416" t="e">
        <f>VLOOKUP(AI416, UniquePairs!A$5:A$2000, 1, FALSE)</f>
        <v>#N/A</v>
      </c>
      <c r="AY416" t="str">
        <f>IFERROR(INDEX(UniquePairs!A$5:K$1000, MATCH(AL416, UniquePairs!A$5:A$1000, 0), 10), "")</f>
        <v/>
      </c>
      <c r="AZ416" s="13">
        <f>IF(AY416&lt;&gt;"", AY416, AW416)</f>
        <v>0.93611255862428344</v>
      </c>
      <c r="BA416" t="str">
        <f>IF(AZ416=0,"None",IF(AZ416&lt;0.6,"Weak",IF(AZ416&lt;0.7,"Review",IF(AZ416&lt;0.8,"Good",IF(AZ416&lt;0.9,"Very Good","Solid")))))</f>
        <v>Solid</v>
      </c>
      <c r="BB416" s="28" t="str">
        <f>IF(AJ415=AJ416, BB415, BC416)</f>
        <v>Work</v>
      </c>
      <c r="BC416" t="str">
        <f>IF(AV416="",AU416,StringMatch(AU416,AV416,TRUE))</f>
        <v>Work</v>
      </c>
      <c r="BD416" t="str">
        <f>TRIM(SUBSTITUTE(SUBSTITUTE(SUBSTITUTE(SUBSTITUTE(SUBSTITUTE(SUBSTITUTE(SUBSTITUTE(SUBSTITUTE(SUBSTITUTE(SUBSTITUTE(AU416,BR416,""),BS416,""),BT416,""),BU416,""),BV416,""),BW416,""),BX416,""),BY416,""),BZ416,""),CA416,""))</f>
        <v>Hot</v>
      </c>
      <c r="BE416" t="str">
        <f>TRIM(SUBSTITUTE(SUBSTITUTE(SUBSTITUTE(SUBSTITUTE(SUBSTITUTE(SUBSTITUTE(SUBSTITUTE(SUBSTITUTE(SUBSTITUTE(SUBSTITUTE(AV416,BH416,""),BI416,""),BJ416,""),BK416,""),BL416,""),BM416,""),BN416,""),BO416,""),BP416,""),BQ416,""))</f>
        <v>Dirty</v>
      </c>
      <c r="BF416" s="21">
        <f>LEN(AU416)-LEN(SUBSTITUTE(AU416," ",""))</f>
        <v>1</v>
      </c>
      <c r="BG416" s="21">
        <f>LEN(AV416)-LEN(SUBSTITUTE(AV416," ",""))</f>
        <v>1</v>
      </c>
      <c r="BH416" s="21" t="str">
        <f>IF(BF416=0,AU416,findspace($AU416,BH$10))</f>
        <v>Hot</v>
      </c>
      <c r="BI416" s="21" t="str">
        <f>IF(BH416=0,AN416,findspace($AU416,BI$10))</f>
        <v>Work</v>
      </c>
      <c r="BJ416" s="21" t="str">
        <f>IF(BI416=0,AV416,findspace($AU416,BJ$10))</f>
        <v/>
      </c>
      <c r="BK416" s="21" t="str">
        <f>IF(BJ416=0,AW416,findspace($AU416,BK$10))</f>
        <v/>
      </c>
      <c r="BL416" s="21" t="str">
        <f>IF(BK416=0,AX416,findspace($AU416,BL$10))</f>
        <v/>
      </c>
      <c r="BM416" s="21" t="str">
        <f>IF(BL416=0,BF416,findspace($AU416,BM$10))</f>
        <v/>
      </c>
      <c r="BN416" s="21" t="str">
        <f>IF(BM416=0,BH416,findspace($AU416,BN$10))</f>
        <v/>
      </c>
      <c r="BO416" s="21" t="str">
        <f>IF(BN416=0,BI416,findspace($AU416,BO$10))</f>
        <v/>
      </c>
      <c r="BR416" s="21" t="str">
        <f>IF($BG416=0,$AV416,findspace($AV416,BR$10))</f>
        <v>Dirty</v>
      </c>
      <c r="BS416" s="21" t="str">
        <f>IF($BG416=0,$AV416,findspace($AV416,BS$10))</f>
        <v>Work</v>
      </c>
      <c r="BT416" s="21" t="str">
        <f>IF($BG416=0,$AV416,findspace($AV416,BT$10))</f>
        <v/>
      </c>
      <c r="BU416" s="21" t="str">
        <f>IF($BG416=0,$AV416,findspace($AV416,BU$10))</f>
        <v/>
      </c>
      <c r="BV416" s="21" t="str">
        <f>IF($BG416=0,$AV416,findspace($AV416,BV$10))</f>
        <v/>
      </c>
      <c r="BW416" s="21" t="str">
        <f>IF($BG416=0,$AV416,findspace($AV416,BW$10))</f>
        <v/>
      </c>
      <c r="BX416" s="21" t="str">
        <f>IF($BG416=0,$AV416,findspace($AV416,BX$10))</f>
        <v/>
      </c>
      <c r="BY416" s="21" t="str">
        <f>IF($BG416=0,$AV416,findspace($AV416,BY$10))</f>
        <v/>
      </c>
      <c r="BZ416" s="21" t="str">
        <f>IF($BG416=0,$AV416,findspace($AV416,BZ$10))</f>
        <v/>
      </c>
      <c r="CA416" s="21" t="str">
        <f>IF($BG416=0,$AV416,findspace($AV416,CA$10))</f>
        <v/>
      </c>
    </row>
    <row r="417" spans="1:79" x14ac:dyDescent="0.35">
      <c r="A417" t="s">
        <v>1839</v>
      </c>
      <c r="B417" t="s">
        <v>782</v>
      </c>
      <c r="C417" t="s">
        <v>2739</v>
      </c>
      <c r="D417" t="s">
        <v>1837</v>
      </c>
      <c r="E417">
        <v>238</v>
      </c>
      <c r="F417" t="s">
        <v>3205</v>
      </c>
      <c r="G417" s="13">
        <v>0.93582887700534767</v>
      </c>
      <c r="I417">
        <v>12374</v>
      </c>
      <c r="J417" t="str">
        <f>K417&amp;L417</f>
        <v>DFASCDCredit Hours Earned12374IBC238Credit Hours Travel Earned</v>
      </c>
      <c r="K417" t="str">
        <f>A417&amp;B417&amp;C417</f>
        <v>DFASCDCredit Hours Earned</v>
      </c>
      <c r="L417" t="str">
        <f>I417&amp;D417&amp;E417&amp;F417</f>
        <v>12374IBC238Credit Hours Travel Earned</v>
      </c>
      <c r="M417" s="13">
        <f>G417</f>
        <v>0.93582887700534767</v>
      </c>
      <c r="N417" s="13"/>
      <c r="O417" s="19">
        <v>28</v>
      </c>
      <c r="P417">
        <f>COUNTIF(C$11:C$2024, C417)</f>
        <v>3</v>
      </c>
      <c r="Q417">
        <f>COUNTIF(F$11:F$177, F417)</f>
        <v>0</v>
      </c>
      <c r="R417" t="b">
        <f>A417=D417</f>
        <v>0</v>
      </c>
      <c r="S417" t="b">
        <f>A417&amp;B417&amp;C417=D417&amp;E417&amp;F417</f>
        <v>0</v>
      </c>
      <c r="V417" t="str">
        <f>IF($A417=V$10, $C417, "")</f>
        <v>Credit Hours Earned</v>
      </c>
      <c r="W417" t="str">
        <f>IF($A417=W$10, $C417, "")</f>
        <v/>
      </c>
      <c r="X417" t="str">
        <f>IF($A417=X$10, $C417, "")</f>
        <v/>
      </c>
      <c r="Y417" t="str">
        <f>IF($A417=Y$10, $C417, "")</f>
        <v/>
      </c>
      <c r="Z417" t="str">
        <f>IF($A417=Z$10, $C417, "")</f>
        <v/>
      </c>
      <c r="AB417" t="str">
        <f>IF($D417=AB$10, $F417, "")</f>
        <v/>
      </c>
      <c r="AC417" t="str">
        <f>IF($D417=AC$10, $F417, "")</f>
        <v/>
      </c>
      <c r="AD417" t="str">
        <f>IF($D417=AD$10, $F417, "")</f>
        <v/>
      </c>
      <c r="AE417" t="str">
        <f>IF($D417=AE$10, $F417, "")</f>
        <v>Credit Hours Travel Earned</v>
      </c>
      <c r="AF417" t="str">
        <f>IF($D417=AF$10, $F417, "")</f>
        <v/>
      </c>
      <c r="AH417">
        <f>COUNTIF(AI$11:AI$2024, AI417)</f>
        <v>5</v>
      </c>
      <c r="AI417" t="str">
        <f>V417&amp;AB417&amp;W417&amp;AC417&amp;X417&amp;AD417&amp;Y417&amp;AE417&amp;Z417&amp;AF417</f>
        <v>Credit Hours EarnedCredit Hours Travel Earned</v>
      </c>
      <c r="AJ417">
        <f>IF(ROW()=11,1,IF(AK416+1=AK417,AJ416,AJ416+1))</f>
        <v>352</v>
      </c>
      <c r="AK417">
        <f>IF(AI417=AI416, AK416+1, 1)</f>
        <v>1</v>
      </c>
      <c r="AL417" s="26" t="str">
        <f>AM417&amp;AN417</f>
        <v>DFASCDCredit Hours Earned12374IBC238Credit Hours Travel Earned</v>
      </c>
      <c r="AM417" t="str">
        <f>K417</f>
        <v>DFASCDCredit Hours Earned</v>
      </c>
      <c r="AN417" t="str">
        <f>L417</f>
        <v>12374IBC238Credit Hours Travel Earned</v>
      </c>
      <c r="AO417">
        <f>COUNTIF(AM$11:AM$1107, AM417)</f>
        <v>1</v>
      </c>
      <c r="AP417">
        <f>COUNTIF(AN$11:AN$1107, AN417)</f>
        <v>3</v>
      </c>
      <c r="AQ417">
        <f>MATCH(AM417, AM$11:AM$1107, 0)</f>
        <v>407</v>
      </c>
      <c r="AR417">
        <f>MATCH(AN417, AN$11:AN$1107, 0)</f>
        <v>407</v>
      </c>
      <c r="AS417">
        <v>28</v>
      </c>
      <c r="AU417" t="str">
        <f>C417</f>
        <v>Credit Hours Earned</v>
      </c>
      <c r="AV417" t="str">
        <f>IF(F417="", "", F417)</f>
        <v>Credit Hours Travel Earned</v>
      </c>
      <c r="AW417" s="13">
        <f>M417</f>
        <v>0.93582887700534767</v>
      </c>
      <c r="AX417" t="e">
        <f>VLOOKUP(AI417, UniquePairs!A$5:A$2000, 1, FALSE)</f>
        <v>#N/A</v>
      </c>
      <c r="AY417" t="str">
        <f>IFERROR(INDEX(UniquePairs!A$5:K$1000, MATCH(AL417, UniquePairs!A$5:A$1000, 0), 10), "")</f>
        <v/>
      </c>
      <c r="AZ417" s="13">
        <f>IF(AY417&lt;&gt;"", AY417, AW417)</f>
        <v>0.93582887700534767</v>
      </c>
      <c r="BA417" t="str">
        <f>IF(AZ417=0,"None",IF(AZ417&lt;0.6,"Weak",IF(AZ417&lt;0.7,"Review",IF(AZ417&lt;0.8,"Good",IF(AZ417&lt;0.9,"Very Good","Solid")))))</f>
        <v>Solid</v>
      </c>
      <c r="BB417" s="28" t="str">
        <f>IF(AJ416=AJ417, BB416, BC417)</f>
        <v>Credit Hours Earned</v>
      </c>
      <c r="BC417" t="str">
        <f>IF(AV417="",AU417,StringMatch(AU417,AV417,TRUE))</f>
        <v>Credit Hours Earned</v>
      </c>
      <c r="BD417" t="str">
        <f>TRIM(SUBSTITUTE(SUBSTITUTE(SUBSTITUTE(SUBSTITUTE(SUBSTITUTE(SUBSTITUTE(SUBSTITUTE(SUBSTITUTE(SUBSTITUTE(SUBSTITUTE(AU417,BR417,""),BS417,""),BT417,""),BU417,""),BV417,""),BW417,""),BX417,""),BY417,""),BZ417,""),CA417,""))</f>
        <v/>
      </c>
      <c r="BE417" t="str">
        <f>TRIM(SUBSTITUTE(SUBSTITUTE(SUBSTITUTE(SUBSTITUTE(SUBSTITUTE(SUBSTITUTE(SUBSTITUTE(SUBSTITUTE(SUBSTITUTE(SUBSTITUTE(AV417,BH417,""),BI417,""),BJ417,""),BK417,""),BL417,""),BM417,""),BN417,""),BO417,""),BP417,""),BQ417,""))</f>
        <v>Travel</v>
      </c>
      <c r="BF417" s="21">
        <f>LEN(AU417)-LEN(SUBSTITUTE(AU417," ",""))</f>
        <v>2</v>
      </c>
      <c r="BG417" s="21">
        <f>LEN(AV417)-LEN(SUBSTITUTE(AV417," ",""))</f>
        <v>3</v>
      </c>
      <c r="BH417" s="21" t="str">
        <f>IF(BF417=0,AU417,findspace($AU417,BH$10))</f>
        <v>Credit</v>
      </c>
      <c r="BI417" s="21" t="str">
        <f>IF(BH417=0,AN417,findspace($AU417,BI$10))</f>
        <v>Hours</v>
      </c>
      <c r="BJ417" s="21" t="str">
        <f>IF(BI417=0,AV417,findspace($AU417,BJ$10))</f>
        <v>Earned</v>
      </c>
      <c r="BK417" s="21" t="str">
        <f>IF(BJ417=0,AW417,findspace($AU417,BK$10))</f>
        <v/>
      </c>
      <c r="BL417" s="21" t="str">
        <f>IF(BK417=0,AX417,findspace($AU417,BL$10))</f>
        <v/>
      </c>
      <c r="BM417" s="21" t="str">
        <f>IF(BL417=0,BF417,findspace($AU417,BM$10))</f>
        <v/>
      </c>
      <c r="BN417" s="21" t="str">
        <f>IF(BM417=0,BH417,findspace($AU417,BN$10))</f>
        <v/>
      </c>
      <c r="BO417" s="21" t="str">
        <f>IF(BN417=0,BI417,findspace($AU417,BO$10))</f>
        <v/>
      </c>
      <c r="BR417" s="21" t="str">
        <f>IF($BG417=0,$AV417,findspace($AV417,BR$10))</f>
        <v>Credit</v>
      </c>
      <c r="BS417" s="21" t="str">
        <f>IF($BG417=0,$AV417,findspace($AV417,BS$10))</f>
        <v>Hours</v>
      </c>
      <c r="BT417" s="21" t="str">
        <f>IF($BG417=0,$AV417,findspace($AV417,BT$10))</f>
        <v>Travel</v>
      </c>
      <c r="BU417" s="21" t="str">
        <f>IF($BG417=0,$AV417,findspace($AV417,BU$10))</f>
        <v>Earned</v>
      </c>
      <c r="BV417" s="21" t="str">
        <f>IF($BG417=0,$AV417,findspace($AV417,BV$10))</f>
        <v/>
      </c>
      <c r="BW417" s="21" t="str">
        <f>IF($BG417=0,$AV417,findspace($AV417,BW$10))</f>
        <v/>
      </c>
      <c r="BX417" s="21" t="str">
        <f>IF($BG417=0,$AV417,findspace($AV417,BX$10))</f>
        <v/>
      </c>
      <c r="BY417" s="21" t="str">
        <f>IF($BG417=0,$AV417,findspace($AV417,BY$10))</f>
        <v/>
      </c>
      <c r="BZ417" s="21" t="str">
        <f>IF($BG417=0,$AV417,findspace($AV417,BZ$10))</f>
        <v/>
      </c>
      <c r="CA417" s="21" t="str">
        <f>IF($BG417=0,$AV417,findspace($AV417,CA$10))</f>
        <v/>
      </c>
    </row>
    <row r="418" spans="1:79" x14ac:dyDescent="0.35">
      <c r="A418" t="s">
        <v>1839</v>
      </c>
      <c r="B418" t="s">
        <v>257</v>
      </c>
      <c r="C418" t="s">
        <v>2740</v>
      </c>
      <c r="D418" t="s">
        <v>1837</v>
      </c>
      <c r="E418">
        <v>239</v>
      </c>
      <c r="F418" t="s">
        <v>3206</v>
      </c>
      <c r="G418" s="13">
        <v>0.93582887700534767</v>
      </c>
      <c r="I418">
        <v>12374</v>
      </c>
      <c r="J418" t="str">
        <f>K418&amp;L418</f>
        <v>DFASCNCredit Hours Used12374IBC239Credit Hours Travel Used</v>
      </c>
      <c r="K418" t="str">
        <f>A418&amp;B418&amp;C418</f>
        <v>DFASCNCredit Hours Used</v>
      </c>
      <c r="L418" t="str">
        <f>I418&amp;D418&amp;E418&amp;F418</f>
        <v>12374IBC239Credit Hours Travel Used</v>
      </c>
      <c r="M418" s="13">
        <f>G418</f>
        <v>0.93582887700534767</v>
      </c>
      <c r="N418" s="13"/>
      <c r="O418" s="19">
        <v>973</v>
      </c>
      <c r="P418">
        <f>COUNTIF(C$11:C$2024, C418)</f>
        <v>3</v>
      </c>
      <c r="Q418">
        <f>COUNTIF(F$11:F$177, F418)</f>
        <v>0</v>
      </c>
      <c r="R418" t="b">
        <f>A418=D418</f>
        <v>0</v>
      </c>
      <c r="S418" t="b">
        <f>A418&amp;B418&amp;C418=D418&amp;E418&amp;F418</f>
        <v>0</v>
      </c>
      <c r="V418" t="str">
        <f>IF($A418=V$10, $C418, "")</f>
        <v>Credit Hours Used</v>
      </c>
      <c r="W418" t="str">
        <f>IF($A418=W$10, $C418, "")</f>
        <v/>
      </c>
      <c r="X418" t="str">
        <f>IF($A418=X$10, $C418, "")</f>
        <v/>
      </c>
      <c r="Y418" t="str">
        <f>IF($A418=Y$10, $C418, "")</f>
        <v/>
      </c>
      <c r="Z418" t="str">
        <f>IF($A418=Z$10, $C418, "")</f>
        <v/>
      </c>
      <c r="AB418" t="str">
        <f>IF($D418=AB$10, $F418, "")</f>
        <v/>
      </c>
      <c r="AC418" t="str">
        <f>IF($D418=AC$10, $F418, "")</f>
        <v/>
      </c>
      <c r="AD418" t="str">
        <f>IF($D418=AD$10, $F418, "")</f>
        <v/>
      </c>
      <c r="AE418" t="str">
        <f>IF($D418=AE$10, $F418, "")</f>
        <v>Credit Hours Travel Used</v>
      </c>
      <c r="AF418" t="str">
        <f>IF($D418=AF$10, $F418, "")</f>
        <v/>
      </c>
      <c r="AH418">
        <f>COUNTIF(AI$11:AI$2024, AI418)</f>
        <v>5</v>
      </c>
      <c r="AI418" t="str">
        <f>V418&amp;AB418&amp;W418&amp;AC418&amp;X418&amp;AD418&amp;Y418&amp;AE418&amp;Z418&amp;AF418</f>
        <v>Credit Hours UsedCredit Hours Travel Used</v>
      </c>
      <c r="AJ418">
        <f>IF(ROW()=11,1,IF(AK417+1=AK418,AJ417,AJ417+1))</f>
        <v>353</v>
      </c>
      <c r="AK418">
        <f>IF(AI418=AI417, AK417+1, 1)</f>
        <v>1</v>
      </c>
      <c r="AL418" s="26" t="str">
        <f>AM418&amp;AN418</f>
        <v>DFASCNCredit Hours Used12374IBC239Credit Hours Travel Used</v>
      </c>
      <c r="AM418" t="str">
        <f>K418</f>
        <v>DFASCNCredit Hours Used</v>
      </c>
      <c r="AN418" t="str">
        <f>L418</f>
        <v>12374IBC239Credit Hours Travel Used</v>
      </c>
      <c r="AO418">
        <f>COUNTIF(AM$11:AM$1107, AM418)</f>
        <v>1</v>
      </c>
      <c r="AP418">
        <f>COUNTIF(AN$11:AN$1107, AN418)</f>
        <v>3</v>
      </c>
      <c r="AQ418">
        <f>MATCH(AM418, AM$11:AM$1107, 0)</f>
        <v>408</v>
      </c>
      <c r="AR418">
        <f>MATCH(AN418, AN$11:AN$1107, 0)</f>
        <v>408</v>
      </c>
      <c r="AS418">
        <v>973</v>
      </c>
      <c r="AU418" t="str">
        <f>C418</f>
        <v>Credit Hours Used</v>
      </c>
      <c r="AV418" t="str">
        <f>IF(F418="", "", F418)</f>
        <v>Credit Hours Travel Used</v>
      </c>
      <c r="AW418" s="13">
        <f>M418</f>
        <v>0.93582887700534767</v>
      </c>
      <c r="AX418" t="e">
        <f>VLOOKUP(AI418, UniquePairs!A$5:A$2000, 1, FALSE)</f>
        <v>#N/A</v>
      </c>
      <c r="AY418" t="str">
        <f>IFERROR(INDEX(UniquePairs!A$5:K$1000, MATCH(AL418, UniquePairs!A$5:A$1000, 0), 10), "")</f>
        <v/>
      </c>
      <c r="AZ418" s="13">
        <f>IF(AY418&lt;&gt;"", AY418, AW418)</f>
        <v>0.93582887700534767</v>
      </c>
      <c r="BA418" t="str">
        <f>IF(AZ418=0,"None",IF(AZ418&lt;0.6,"Weak",IF(AZ418&lt;0.7,"Review",IF(AZ418&lt;0.8,"Good",IF(AZ418&lt;0.9,"Very Good","Solid")))))</f>
        <v>Solid</v>
      </c>
      <c r="BB418" s="28" t="str">
        <f>IF(AJ417=AJ418, BB417, BC418)</f>
        <v>Credit Hours Used</v>
      </c>
      <c r="BC418" t="str">
        <f>IF(AV418="",AU418,StringMatch(AU418,AV418,TRUE))</f>
        <v>Credit Hours Used</v>
      </c>
      <c r="BD418" t="str">
        <f>TRIM(SUBSTITUTE(SUBSTITUTE(SUBSTITUTE(SUBSTITUTE(SUBSTITUTE(SUBSTITUTE(SUBSTITUTE(SUBSTITUTE(SUBSTITUTE(SUBSTITUTE(AU418,BR418,""),BS418,""),BT418,""),BU418,""),BV418,""),BW418,""),BX418,""),BY418,""),BZ418,""),CA418,""))</f>
        <v/>
      </c>
      <c r="BE418" t="str">
        <f>TRIM(SUBSTITUTE(SUBSTITUTE(SUBSTITUTE(SUBSTITUTE(SUBSTITUTE(SUBSTITUTE(SUBSTITUTE(SUBSTITUTE(SUBSTITUTE(SUBSTITUTE(AV418,BH418,""),BI418,""),BJ418,""),BK418,""),BL418,""),BM418,""),BN418,""),BO418,""),BP418,""),BQ418,""))</f>
        <v>Travel</v>
      </c>
      <c r="BF418" s="21">
        <f>LEN(AU418)-LEN(SUBSTITUTE(AU418," ",""))</f>
        <v>2</v>
      </c>
      <c r="BG418" s="21">
        <f>LEN(AV418)-LEN(SUBSTITUTE(AV418," ",""))</f>
        <v>3</v>
      </c>
      <c r="BH418" s="21" t="str">
        <f>IF(BF418=0,AU418,findspace($AU418,BH$10))</f>
        <v>Credit</v>
      </c>
      <c r="BI418" s="21" t="str">
        <f>IF(BH418=0,AN418,findspace($AU418,BI$10))</f>
        <v>Hours</v>
      </c>
      <c r="BJ418" s="21" t="str">
        <f>IF(BI418=0,AV418,findspace($AU418,BJ$10))</f>
        <v>Used</v>
      </c>
      <c r="BK418" s="21" t="str">
        <f>IF(BJ418=0,AW418,findspace($AU418,BK$10))</f>
        <v/>
      </c>
      <c r="BL418" s="21" t="str">
        <f>IF(BK418=0,AX418,findspace($AU418,BL$10))</f>
        <v/>
      </c>
      <c r="BM418" s="21" t="str">
        <f>IF(BL418=0,BF418,findspace($AU418,BM$10))</f>
        <v/>
      </c>
      <c r="BN418" s="21" t="str">
        <f>IF(BM418=0,BH418,findspace($AU418,BN$10))</f>
        <v/>
      </c>
      <c r="BO418" s="21" t="str">
        <f>IF(BN418=0,BI418,findspace($AU418,BO$10))</f>
        <v/>
      </c>
      <c r="BR418" s="21" t="str">
        <f>IF($BG418=0,$AV418,findspace($AV418,BR$10))</f>
        <v>Credit</v>
      </c>
      <c r="BS418" s="21" t="str">
        <f>IF($BG418=0,$AV418,findspace($AV418,BS$10))</f>
        <v>Hours</v>
      </c>
      <c r="BT418" s="21" t="str">
        <f>IF($BG418=0,$AV418,findspace($AV418,BT$10))</f>
        <v>Travel</v>
      </c>
      <c r="BU418" s="21" t="str">
        <f>IF($BG418=0,$AV418,findspace($AV418,BU$10))</f>
        <v>Used</v>
      </c>
      <c r="BV418" s="21" t="str">
        <f>IF($BG418=0,$AV418,findspace($AV418,BV$10))</f>
        <v/>
      </c>
      <c r="BW418" s="21" t="str">
        <f>IF($BG418=0,$AV418,findspace($AV418,BW$10))</f>
        <v/>
      </c>
      <c r="BX418" s="21" t="str">
        <f>IF($BG418=0,$AV418,findspace($AV418,BX$10))</f>
        <v/>
      </c>
      <c r="BY418" s="21" t="str">
        <f>IF($BG418=0,$AV418,findspace($AV418,BY$10))</f>
        <v/>
      </c>
      <c r="BZ418" s="21" t="str">
        <f>IF($BG418=0,$AV418,findspace($AV418,BZ$10))</f>
        <v/>
      </c>
      <c r="CA418" s="21" t="str">
        <f>IF($BG418=0,$AV418,findspace($AV418,CA$10))</f>
        <v/>
      </c>
    </row>
    <row r="419" spans="1:79" x14ac:dyDescent="0.35">
      <c r="A419" t="s">
        <v>1836</v>
      </c>
      <c r="B419">
        <v>36</v>
      </c>
      <c r="C419" t="s">
        <v>2739</v>
      </c>
      <c r="D419" t="s">
        <v>1837</v>
      </c>
      <c r="E419">
        <v>238</v>
      </c>
      <c r="F419" t="s">
        <v>3205</v>
      </c>
      <c r="G419" s="13">
        <v>0.93582887700534767</v>
      </c>
      <c r="I419">
        <v>12374</v>
      </c>
      <c r="J419" t="str">
        <f>K419&amp;L419</f>
        <v>GSA36Credit Hours Earned12374IBC238Credit Hours Travel Earned</v>
      </c>
      <c r="K419" t="str">
        <f>A419&amp;B419&amp;C419</f>
        <v>GSA36Credit Hours Earned</v>
      </c>
      <c r="L419" t="str">
        <f>I419&amp;D419&amp;E419&amp;F419</f>
        <v>12374IBC238Credit Hours Travel Earned</v>
      </c>
      <c r="M419" s="13">
        <f>G419</f>
        <v>0.93582887700534767</v>
      </c>
      <c r="N419" s="13"/>
      <c r="O419" s="19">
        <v>243</v>
      </c>
      <c r="P419">
        <f>COUNTIF(C$11:C$2024, C419)</f>
        <v>3</v>
      </c>
      <c r="Q419">
        <f>COUNTIF(F$11:F$177, F419)</f>
        <v>0</v>
      </c>
      <c r="R419" t="b">
        <f>A419=D419</f>
        <v>0</v>
      </c>
      <c r="S419" t="b">
        <f>A419&amp;B419&amp;C419=D419&amp;E419&amp;F419</f>
        <v>0</v>
      </c>
      <c r="V419" t="str">
        <f>IF($A419=V$10, $C419, "")</f>
        <v/>
      </c>
      <c r="W419" t="str">
        <f>IF($A419=W$10, $C419, "")</f>
        <v>Credit Hours Earned</v>
      </c>
      <c r="X419" t="str">
        <f>IF($A419=X$10, $C419, "")</f>
        <v/>
      </c>
      <c r="Y419" t="str">
        <f>IF($A419=Y$10, $C419, "")</f>
        <v/>
      </c>
      <c r="Z419" t="str">
        <f>IF($A419=Z$10, $C419, "")</f>
        <v/>
      </c>
      <c r="AB419" t="str">
        <f>IF($D419=AB$10, $F419, "")</f>
        <v/>
      </c>
      <c r="AC419" t="str">
        <f>IF($D419=AC$10, $F419, "")</f>
        <v/>
      </c>
      <c r="AD419" t="str">
        <f>IF($D419=AD$10, $F419, "")</f>
        <v/>
      </c>
      <c r="AE419" t="str">
        <f>IF($D419=AE$10, $F419, "")</f>
        <v>Credit Hours Travel Earned</v>
      </c>
      <c r="AF419" t="str">
        <f>IF($D419=AF$10, $F419, "")</f>
        <v/>
      </c>
      <c r="AH419">
        <f>COUNTIF(AI$11:AI$2024, AI419)</f>
        <v>5</v>
      </c>
      <c r="AI419" t="str">
        <f>V419&amp;AB419&amp;W419&amp;AC419&amp;X419&amp;AD419&amp;Y419&amp;AE419&amp;Z419&amp;AF419</f>
        <v>Credit Hours EarnedCredit Hours Travel Earned</v>
      </c>
      <c r="AJ419">
        <f>IF(ROW()=11,1,IF(AK418+1=AK419,AJ418,AJ418+1))</f>
        <v>354</v>
      </c>
      <c r="AK419">
        <f>IF(AI419=AI418, AK418+1, 1)</f>
        <v>1</v>
      </c>
      <c r="AL419" s="26" t="str">
        <f>AM419&amp;AN419</f>
        <v>GSA36Credit Hours Earned12374IBC238Credit Hours Travel Earned</v>
      </c>
      <c r="AM419" t="str">
        <f>K419</f>
        <v>GSA36Credit Hours Earned</v>
      </c>
      <c r="AN419" t="str">
        <f>L419</f>
        <v>12374IBC238Credit Hours Travel Earned</v>
      </c>
      <c r="AO419">
        <f>COUNTIF(AM$11:AM$1107, AM419)</f>
        <v>1</v>
      </c>
      <c r="AP419">
        <f>COUNTIF(AN$11:AN$1107, AN419)</f>
        <v>3</v>
      </c>
      <c r="AQ419">
        <f>MATCH(AM419, AM$11:AM$1107, 0)</f>
        <v>409</v>
      </c>
      <c r="AR419">
        <f>MATCH(AN419, AN$11:AN$1107, 0)</f>
        <v>407</v>
      </c>
      <c r="AS419">
        <v>243</v>
      </c>
      <c r="AU419" t="str">
        <f>C419</f>
        <v>Credit Hours Earned</v>
      </c>
      <c r="AV419" t="str">
        <f>IF(F419="", "", F419)</f>
        <v>Credit Hours Travel Earned</v>
      </c>
      <c r="AW419" s="13">
        <f>M419</f>
        <v>0.93582887700534767</v>
      </c>
      <c r="AX419" t="e">
        <f>VLOOKUP(AI419, UniquePairs!A$5:A$2000, 1, FALSE)</f>
        <v>#N/A</v>
      </c>
      <c r="AY419" t="str">
        <f>IFERROR(INDEX(UniquePairs!A$5:K$1000, MATCH(AL419, UniquePairs!A$5:A$1000, 0), 10), "")</f>
        <v/>
      </c>
      <c r="AZ419" s="13">
        <f>IF(AY419&lt;&gt;"", AY419, AW419)</f>
        <v>0.93582887700534767</v>
      </c>
      <c r="BA419" t="str">
        <f>IF(AZ419=0,"None",IF(AZ419&lt;0.6,"Weak",IF(AZ419&lt;0.7,"Review",IF(AZ419&lt;0.8,"Good",IF(AZ419&lt;0.9,"Very Good","Solid")))))</f>
        <v>Solid</v>
      </c>
      <c r="BB419" s="28" t="str">
        <f>IF(AJ418=AJ419, BB418, BC419)</f>
        <v>Credit Hours Earned</v>
      </c>
      <c r="BC419" t="str">
        <f>IF(AV419="",AU419,StringMatch(AU419,AV419,TRUE))</f>
        <v>Credit Hours Earned</v>
      </c>
      <c r="BD419" t="str">
        <f>TRIM(SUBSTITUTE(SUBSTITUTE(SUBSTITUTE(SUBSTITUTE(SUBSTITUTE(SUBSTITUTE(SUBSTITUTE(SUBSTITUTE(SUBSTITUTE(SUBSTITUTE(AU419,BR419,""),BS419,""),BT419,""),BU419,""),BV419,""),BW419,""),BX419,""),BY419,""),BZ419,""),CA419,""))</f>
        <v/>
      </c>
      <c r="BE419" t="str">
        <f>TRIM(SUBSTITUTE(SUBSTITUTE(SUBSTITUTE(SUBSTITUTE(SUBSTITUTE(SUBSTITUTE(SUBSTITUTE(SUBSTITUTE(SUBSTITUTE(SUBSTITUTE(AV419,BH419,""),BI419,""),BJ419,""),BK419,""),BL419,""),BM419,""),BN419,""),BO419,""),BP419,""),BQ419,""))</f>
        <v>Travel</v>
      </c>
      <c r="BF419" s="21">
        <f>LEN(AU419)-LEN(SUBSTITUTE(AU419," ",""))</f>
        <v>2</v>
      </c>
      <c r="BG419" s="21">
        <f>LEN(AV419)-LEN(SUBSTITUTE(AV419," ",""))</f>
        <v>3</v>
      </c>
      <c r="BH419" s="21" t="str">
        <f>IF(BF419=0,AU419,findspace($AU419,BH$10))</f>
        <v>Credit</v>
      </c>
      <c r="BI419" s="21" t="str">
        <f>IF(BH419=0,AN419,findspace($AU419,BI$10))</f>
        <v>Hours</v>
      </c>
      <c r="BJ419" s="21" t="str">
        <f>IF(BI419=0,AV419,findspace($AU419,BJ$10))</f>
        <v>Earned</v>
      </c>
      <c r="BK419" s="21" t="str">
        <f>IF(BJ419=0,AW419,findspace($AU419,BK$10))</f>
        <v/>
      </c>
      <c r="BL419" s="21" t="str">
        <f>IF(BK419=0,AX419,findspace($AU419,BL$10))</f>
        <v/>
      </c>
      <c r="BM419" s="21" t="str">
        <f>IF(BL419=0,BF419,findspace($AU419,BM$10))</f>
        <v/>
      </c>
      <c r="BN419" s="21" t="str">
        <f>IF(BM419=0,BH419,findspace($AU419,BN$10))</f>
        <v/>
      </c>
      <c r="BO419" s="21" t="str">
        <f>IF(BN419=0,BI419,findspace($AU419,BO$10))</f>
        <v/>
      </c>
      <c r="BR419" s="21" t="str">
        <f>IF($BG419=0,$AV419,findspace($AV419,BR$10))</f>
        <v>Credit</v>
      </c>
      <c r="BS419" s="21" t="str">
        <f>IF($BG419=0,$AV419,findspace($AV419,BS$10))</f>
        <v>Hours</v>
      </c>
      <c r="BT419" s="21" t="str">
        <f>IF($BG419=0,$AV419,findspace($AV419,BT$10))</f>
        <v>Travel</v>
      </c>
      <c r="BU419" s="21" t="str">
        <f>IF($BG419=0,$AV419,findspace($AV419,BU$10))</f>
        <v>Earned</v>
      </c>
      <c r="BV419" s="21" t="str">
        <f>IF($BG419=0,$AV419,findspace($AV419,BV$10))</f>
        <v/>
      </c>
      <c r="BW419" s="21" t="str">
        <f>IF($BG419=0,$AV419,findspace($AV419,BW$10))</f>
        <v/>
      </c>
      <c r="BX419" s="21" t="str">
        <f>IF($BG419=0,$AV419,findspace($AV419,BX$10))</f>
        <v/>
      </c>
      <c r="BY419" s="21" t="str">
        <f>IF($BG419=0,$AV419,findspace($AV419,BY$10))</f>
        <v/>
      </c>
      <c r="BZ419" s="21" t="str">
        <f>IF($BG419=0,$AV419,findspace($AV419,BZ$10))</f>
        <v/>
      </c>
      <c r="CA419" s="21" t="str">
        <f>IF($BG419=0,$AV419,findspace($AV419,CA$10))</f>
        <v/>
      </c>
    </row>
    <row r="420" spans="1:79" x14ac:dyDescent="0.35">
      <c r="A420" t="s">
        <v>1836</v>
      </c>
      <c r="B420">
        <v>37</v>
      </c>
      <c r="C420" t="s">
        <v>2740</v>
      </c>
      <c r="D420" t="s">
        <v>1837</v>
      </c>
      <c r="E420">
        <v>239</v>
      </c>
      <c r="F420" t="s">
        <v>3206</v>
      </c>
      <c r="G420" s="13">
        <v>0.93582887700534767</v>
      </c>
      <c r="I420">
        <v>12374</v>
      </c>
      <c r="J420" t="str">
        <f>K420&amp;L420</f>
        <v>GSA37Credit Hours Used12374IBC239Credit Hours Travel Used</v>
      </c>
      <c r="K420" t="str">
        <f>A420&amp;B420&amp;C420</f>
        <v>GSA37Credit Hours Used</v>
      </c>
      <c r="L420" t="str">
        <f>I420&amp;D420&amp;E420&amp;F420</f>
        <v>12374IBC239Credit Hours Travel Used</v>
      </c>
      <c r="M420" s="13">
        <f>G420</f>
        <v>0.93582887700534767</v>
      </c>
      <c r="N420" s="13"/>
      <c r="O420" s="19">
        <v>11</v>
      </c>
      <c r="P420">
        <f>COUNTIF(C$11:C$2024, C420)</f>
        <v>3</v>
      </c>
      <c r="Q420">
        <f>COUNTIF(F$11:F$177, F420)</f>
        <v>0</v>
      </c>
      <c r="R420" t="b">
        <f>A420=D420</f>
        <v>0</v>
      </c>
      <c r="S420" t="b">
        <f>A420&amp;B420&amp;C420=D420&amp;E420&amp;F420</f>
        <v>0</v>
      </c>
      <c r="V420" t="str">
        <f>IF($A420=V$10, $C420, "")</f>
        <v/>
      </c>
      <c r="W420" t="str">
        <f>IF($A420=W$10, $C420, "")</f>
        <v>Credit Hours Used</v>
      </c>
      <c r="X420" t="str">
        <f>IF($A420=X$10, $C420, "")</f>
        <v/>
      </c>
      <c r="Y420" t="str">
        <f>IF($A420=Y$10, $C420, "")</f>
        <v/>
      </c>
      <c r="Z420" t="str">
        <f>IF($A420=Z$10, $C420, "")</f>
        <v/>
      </c>
      <c r="AB420" t="str">
        <f>IF($D420=AB$10, $F420, "")</f>
        <v/>
      </c>
      <c r="AC420" t="str">
        <f>IF($D420=AC$10, $F420, "")</f>
        <v/>
      </c>
      <c r="AD420" t="str">
        <f>IF($D420=AD$10, $F420, "")</f>
        <v/>
      </c>
      <c r="AE420" t="str">
        <f>IF($D420=AE$10, $F420, "")</f>
        <v>Credit Hours Travel Used</v>
      </c>
      <c r="AF420" t="str">
        <f>IF($D420=AF$10, $F420, "")</f>
        <v/>
      </c>
      <c r="AH420">
        <f>COUNTIF(AI$11:AI$2024, AI420)</f>
        <v>5</v>
      </c>
      <c r="AI420" t="str">
        <f>V420&amp;AB420&amp;W420&amp;AC420&amp;X420&amp;AD420&amp;Y420&amp;AE420&amp;Z420&amp;AF420</f>
        <v>Credit Hours UsedCredit Hours Travel Used</v>
      </c>
      <c r="AJ420">
        <f>IF(ROW()=11,1,IF(AK419+1=AK420,AJ419,AJ419+1))</f>
        <v>355</v>
      </c>
      <c r="AK420">
        <f>IF(AI420=AI419, AK419+1, 1)</f>
        <v>1</v>
      </c>
      <c r="AL420" s="26" t="str">
        <f>AM420&amp;AN420</f>
        <v>GSA37Credit Hours Used12374IBC239Credit Hours Travel Used</v>
      </c>
      <c r="AM420" t="str">
        <f>K420</f>
        <v>GSA37Credit Hours Used</v>
      </c>
      <c r="AN420" t="str">
        <f>L420</f>
        <v>12374IBC239Credit Hours Travel Used</v>
      </c>
      <c r="AO420">
        <f>COUNTIF(AM$11:AM$1107, AM420)</f>
        <v>1</v>
      </c>
      <c r="AP420">
        <f>COUNTIF(AN$11:AN$1107, AN420)</f>
        <v>3</v>
      </c>
      <c r="AQ420">
        <f>MATCH(AM420, AM$11:AM$1107, 0)</f>
        <v>410</v>
      </c>
      <c r="AR420">
        <f>MATCH(AN420, AN$11:AN$1107, 0)</f>
        <v>408</v>
      </c>
      <c r="AS420">
        <v>11</v>
      </c>
      <c r="AU420" t="str">
        <f>C420</f>
        <v>Credit Hours Used</v>
      </c>
      <c r="AV420" t="str">
        <f>IF(F420="", "", F420)</f>
        <v>Credit Hours Travel Used</v>
      </c>
      <c r="AW420" s="13">
        <f>M420</f>
        <v>0.93582887700534767</v>
      </c>
      <c r="AX420" t="e">
        <f>VLOOKUP(AI420, UniquePairs!A$5:A$2000, 1, FALSE)</f>
        <v>#N/A</v>
      </c>
      <c r="AY420" t="str">
        <f>IFERROR(INDEX(UniquePairs!A$5:K$1000, MATCH(AL420, UniquePairs!A$5:A$1000, 0), 10), "")</f>
        <v/>
      </c>
      <c r="AZ420" s="13">
        <f>IF(AY420&lt;&gt;"", AY420, AW420)</f>
        <v>0.93582887700534767</v>
      </c>
      <c r="BA420" t="str">
        <f>IF(AZ420=0,"None",IF(AZ420&lt;0.6,"Weak",IF(AZ420&lt;0.7,"Review",IF(AZ420&lt;0.8,"Good",IF(AZ420&lt;0.9,"Very Good","Solid")))))</f>
        <v>Solid</v>
      </c>
      <c r="BB420" s="28" t="str">
        <f>IF(AJ419=AJ420, BB419, BC420)</f>
        <v>Credit Hours Used</v>
      </c>
      <c r="BC420" t="str">
        <f>IF(AV420="",AU420,StringMatch(AU420,AV420,TRUE))</f>
        <v>Credit Hours Used</v>
      </c>
      <c r="BD420" t="str">
        <f>TRIM(SUBSTITUTE(SUBSTITUTE(SUBSTITUTE(SUBSTITUTE(SUBSTITUTE(SUBSTITUTE(SUBSTITUTE(SUBSTITUTE(SUBSTITUTE(SUBSTITUTE(AU420,BR420,""),BS420,""),BT420,""),BU420,""),BV420,""),BW420,""),BX420,""),BY420,""),BZ420,""),CA420,""))</f>
        <v/>
      </c>
      <c r="BE420" t="str">
        <f>TRIM(SUBSTITUTE(SUBSTITUTE(SUBSTITUTE(SUBSTITUTE(SUBSTITUTE(SUBSTITUTE(SUBSTITUTE(SUBSTITUTE(SUBSTITUTE(SUBSTITUTE(AV420,BH420,""),BI420,""),BJ420,""),BK420,""),BL420,""),BM420,""),BN420,""),BO420,""),BP420,""),BQ420,""))</f>
        <v>Travel</v>
      </c>
      <c r="BF420" s="21">
        <f>LEN(AU420)-LEN(SUBSTITUTE(AU420," ",""))</f>
        <v>2</v>
      </c>
      <c r="BG420" s="21">
        <f>LEN(AV420)-LEN(SUBSTITUTE(AV420," ",""))</f>
        <v>3</v>
      </c>
      <c r="BH420" s="21" t="str">
        <f>IF(BF420=0,AU420,findspace($AU420,BH$10))</f>
        <v>Credit</v>
      </c>
      <c r="BI420" s="21" t="str">
        <f>IF(BH420=0,AN420,findspace($AU420,BI$10))</f>
        <v>Hours</v>
      </c>
      <c r="BJ420" s="21" t="str">
        <f>IF(BI420=0,AV420,findspace($AU420,BJ$10))</f>
        <v>Used</v>
      </c>
      <c r="BK420" s="21" t="str">
        <f>IF(BJ420=0,AW420,findspace($AU420,BK$10))</f>
        <v/>
      </c>
      <c r="BL420" s="21" t="str">
        <f>IF(BK420=0,AX420,findspace($AU420,BL$10))</f>
        <v/>
      </c>
      <c r="BM420" s="21" t="str">
        <f>IF(BL420=0,BF420,findspace($AU420,BM$10))</f>
        <v/>
      </c>
      <c r="BN420" s="21" t="str">
        <f>IF(BM420=0,BH420,findspace($AU420,BN$10))</f>
        <v/>
      </c>
      <c r="BO420" s="21" t="str">
        <f>IF(BN420=0,BI420,findspace($AU420,BO$10))</f>
        <v/>
      </c>
      <c r="BR420" s="21" t="str">
        <f>IF($BG420=0,$AV420,findspace($AV420,BR$10))</f>
        <v>Credit</v>
      </c>
      <c r="BS420" s="21" t="str">
        <f>IF($BG420=0,$AV420,findspace($AV420,BS$10))</f>
        <v>Hours</v>
      </c>
      <c r="BT420" s="21" t="str">
        <f>IF($BG420=0,$AV420,findspace($AV420,BT$10))</f>
        <v>Travel</v>
      </c>
      <c r="BU420" s="21" t="str">
        <f>IF($BG420=0,$AV420,findspace($AV420,BU$10))</f>
        <v>Used</v>
      </c>
      <c r="BV420" s="21" t="str">
        <f>IF($BG420=0,$AV420,findspace($AV420,BV$10))</f>
        <v/>
      </c>
      <c r="BW420" s="21" t="str">
        <f>IF($BG420=0,$AV420,findspace($AV420,BW$10))</f>
        <v/>
      </c>
      <c r="BX420" s="21" t="str">
        <f>IF($BG420=0,$AV420,findspace($AV420,BX$10))</f>
        <v/>
      </c>
      <c r="BY420" s="21" t="str">
        <f>IF($BG420=0,$AV420,findspace($AV420,BY$10))</f>
        <v/>
      </c>
      <c r="BZ420" s="21" t="str">
        <f>IF($BG420=0,$AV420,findspace($AV420,BZ$10))</f>
        <v/>
      </c>
      <c r="CA420" s="21" t="str">
        <f>IF($BG420=0,$AV420,findspace($AV420,CA$10))</f>
        <v/>
      </c>
    </row>
    <row r="421" spans="1:79" x14ac:dyDescent="0.35">
      <c r="A421" t="s">
        <v>1837</v>
      </c>
      <c r="B421">
        <v>230</v>
      </c>
      <c r="C421" t="s">
        <v>2739</v>
      </c>
      <c r="D421" t="s">
        <v>1837</v>
      </c>
      <c r="E421">
        <v>238</v>
      </c>
      <c r="F421" t="s">
        <v>3205</v>
      </c>
      <c r="G421" s="13">
        <v>0.93582887700534767</v>
      </c>
      <c r="I421">
        <v>12374</v>
      </c>
      <c r="J421" t="str">
        <f>K421&amp;L421</f>
        <v>IBC230Credit Hours Earned12374IBC238Credit Hours Travel Earned</v>
      </c>
      <c r="K421" t="str">
        <f>A421&amp;B421&amp;C421</f>
        <v>IBC230Credit Hours Earned</v>
      </c>
      <c r="L421" t="str">
        <f>I421&amp;D421&amp;E421&amp;F421</f>
        <v>12374IBC238Credit Hours Travel Earned</v>
      </c>
      <c r="M421" s="13">
        <f>G421</f>
        <v>0.93582887700534767</v>
      </c>
      <c r="N421" s="13"/>
      <c r="O421" s="19">
        <v>600</v>
      </c>
      <c r="P421">
        <f>COUNTIF(C$11:C$2024, C421)</f>
        <v>3</v>
      </c>
      <c r="Q421">
        <f>COUNTIF(F$11:F$177, F421)</f>
        <v>0</v>
      </c>
      <c r="R421" t="b">
        <f>A421=D421</f>
        <v>1</v>
      </c>
      <c r="S421" t="b">
        <f>A421&amp;B421&amp;C421=D421&amp;E421&amp;F421</f>
        <v>0</v>
      </c>
      <c r="V421" t="str">
        <f>IF($A421=V$10, $C421, "")</f>
        <v/>
      </c>
      <c r="W421" t="str">
        <f>IF($A421=W$10, $C421, "")</f>
        <v/>
      </c>
      <c r="X421" t="str">
        <f>IF($A421=X$10, $C421, "")</f>
        <v/>
      </c>
      <c r="Y421" t="str">
        <f>IF($A421=Y$10, $C421, "")</f>
        <v>Credit Hours Earned</v>
      </c>
      <c r="Z421" t="str">
        <f>IF($A421=Z$10, $C421, "")</f>
        <v/>
      </c>
      <c r="AB421" t="str">
        <f>IF($D421=AB$10, $F421, "")</f>
        <v/>
      </c>
      <c r="AC421" t="str">
        <f>IF($D421=AC$10, $F421, "")</f>
        <v/>
      </c>
      <c r="AD421" t="str">
        <f>IF($D421=AD$10, $F421, "")</f>
        <v/>
      </c>
      <c r="AE421" t="str">
        <f>IF($D421=AE$10, $F421, "")</f>
        <v>Credit Hours Travel Earned</v>
      </c>
      <c r="AF421" t="str">
        <f>IF($D421=AF$10, $F421, "")</f>
        <v/>
      </c>
      <c r="AH421">
        <f>COUNTIF(AI$11:AI$2024, AI421)</f>
        <v>5</v>
      </c>
      <c r="AI421" t="str">
        <f>V421&amp;AB421&amp;W421&amp;AC421&amp;X421&amp;AD421&amp;Y421&amp;AE421&amp;Z421&amp;AF421</f>
        <v>Credit Hours EarnedCredit Hours Travel Earned</v>
      </c>
      <c r="AJ421">
        <f>IF(ROW()=11,1,IF(AK420+1=AK421,AJ420,AJ420+1))</f>
        <v>356</v>
      </c>
      <c r="AK421">
        <f>IF(AI421=AI420, AK420+1, 1)</f>
        <v>1</v>
      </c>
      <c r="AL421" s="26" t="str">
        <f>AM421&amp;AN421</f>
        <v>IBC230Credit Hours Earned12374IBC238Credit Hours Travel Earned</v>
      </c>
      <c r="AM421" t="str">
        <f>K421</f>
        <v>IBC230Credit Hours Earned</v>
      </c>
      <c r="AN421" t="str">
        <f>L421</f>
        <v>12374IBC238Credit Hours Travel Earned</v>
      </c>
      <c r="AO421">
        <f>COUNTIF(AM$11:AM$1107, AM421)</f>
        <v>1</v>
      </c>
      <c r="AP421">
        <f>COUNTIF(AN$11:AN$1107, AN421)</f>
        <v>3</v>
      </c>
      <c r="AQ421">
        <f>MATCH(AM421, AM$11:AM$1107, 0)</f>
        <v>411</v>
      </c>
      <c r="AR421">
        <f>MATCH(AN421, AN$11:AN$1107, 0)</f>
        <v>407</v>
      </c>
      <c r="AS421">
        <v>600</v>
      </c>
      <c r="AU421" t="str">
        <f>C421</f>
        <v>Credit Hours Earned</v>
      </c>
      <c r="AV421" t="str">
        <f>IF(F421="", "", F421)</f>
        <v>Credit Hours Travel Earned</v>
      </c>
      <c r="AW421" s="13">
        <f>M421</f>
        <v>0.93582887700534767</v>
      </c>
      <c r="AX421" t="e">
        <f>VLOOKUP(AI421, UniquePairs!A$5:A$2000, 1, FALSE)</f>
        <v>#N/A</v>
      </c>
      <c r="AY421" t="str">
        <f>IFERROR(INDEX(UniquePairs!A$5:K$1000, MATCH(AL421, UniquePairs!A$5:A$1000, 0), 10), "")</f>
        <v/>
      </c>
      <c r="AZ421" s="13">
        <f>IF(AY421&lt;&gt;"", AY421, AW421)</f>
        <v>0.93582887700534767</v>
      </c>
      <c r="BA421" t="str">
        <f>IF(AZ421=0,"None",IF(AZ421&lt;0.6,"Weak",IF(AZ421&lt;0.7,"Review",IF(AZ421&lt;0.8,"Good",IF(AZ421&lt;0.9,"Very Good","Solid")))))</f>
        <v>Solid</v>
      </c>
      <c r="BB421" s="28" t="str">
        <f>IF(AJ420=AJ421, BB420, BC421)</f>
        <v>Credit Hours Earned</v>
      </c>
      <c r="BC421" t="str">
        <f>IF(AV421="",AU421,StringMatch(AU421,AV421,TRUE))</f>
        <v>Credit Hours Earned</v>
      </c>
      <c r="BD421" t="str">
        <f>TRIM(SUBSTITUTE(SUBSTITUTE(SUBSTITUTE(SUBSTITUTE(SUBSTITUTE(SUBSTITUTE(SUBSTITUTE(SUBSTITUTE(SUBSTITUTE(SUBSTITUTE(AU421,BR421,""),BS421,""),BT421,""),BU421,""),BV421,""),BW421,""),BX421,""),BY421,""),BZ421,""),CA421,""))</f>
        <v/>
      </c>
      <c r="BE421" t="str">
        <f>TRIM(SUBSTITUTE(SUBSTITUTE(SUBSTITUTE(SUBSTITUTE(SUBSTITUTE(SUBSTITUTE(SUBSTITUTE(SUBSTITUTE(SUBSTITUTE(SUBSTITUTE(AV421,BH421,""),BI421,""),BJ421,""),BK421,""),BL421,""),BM421,""),BN421,""),BO421,""),BP421,""),BQ421,""))</f>
        <v>Travel</v>
      </c>
      <c r="BF421" s="21">
        <f>LEN(AU421)-LEN(SUBSTITUTE(AU421," ",""))</f>
        <v>2</v>
      </c>
      <c r="BG421" s="21">
        <f>LEN(AV421)-LEN(SUBSTITUTE(AV421," ",""))</f>
        <v>3</v>
      </c>
      <c r="BH421" s="21" t="str">
        <f>IF(BF421=0,AU421,findspace($AU421,BH$10))</f>
        <v>Credit</v>
      </c>
      <c r="BI421" s="21" t="str">
        <f>IF(BH421=0,AN421,findspace($AU421,BI$10))</f>
        <v>Hours</v>
      </c>
      <c r="BJ421" s="21" t="str">
        <f>IF(BI421=0,AV421,findspace($AU421,BJ$10))</f>
        <v>Earned</v>
      </c>
      <c r="BK421" s="21" t="str">
        <f>IF(BJ421=0,AW421,findspace($AU421,BK$10))</f>
        <v/>
      </c>
      <c r="BL421" s="21" t="str">
        <f>IF(BK421=0,AX421,findspace($AU421,BL$10))</f>
        <v/>
      </c>
      <c r="BM421" s="21" t="str">
        <f>IF(BL421=0,BF421,findspace($AU421,BM$10))</f>
        <v/>
      </c>
      <c r="BN421" s="21" t="str">
        <f>IF(BM421=0,BH421,findspace($AU421,BN$10))</f>
        <v/>
      </c>
      <c r="BO421" s="21" t="str">
        <f>IF(BN421=0,BI421,findspace($AU421,BO$10))</f>
        <v/>
      </c>
      <c r="BR421" s="21" t="str">
        <f>IF($BG421=0,$AV421,findspace($AV421,BR$10))</f>
        <v>Credit</v>
      </c>
      <c r="BS421" s="21" t="str">
        <f>IF($BG421=0,$AV421,findspace($AV421,BS$10))</f>
        <v>Hours</v>
      </c>
      <c r="BT421" s="21" t="str">
        <f>IF($BG421=0,$AV421,findspace($AV421,BT$10))</f>
        <v>Travel</v>
      </c>
      <c r="BU421" s="21" t="str">
        <f>IF($BG421=0,$AV421,findspace($AV421,BU$10))</f>
        <v>Earned</v>
      </c>
      <c r="BV421" s="21" t="str">
        <f>IF($BG421=0,$AV421,findspace($AV421,BV$10))</f>
        <v/>
      </c>
      <c r="BW421" s="21" t="str">
        <f>IF($BG421=0,$AV421,findspace($AV421,BW$10))</f>
        <v/>
      </c>
      <c r="BX421" s="21" t="str">
        <f>IF($BG421=0,$AV421,findspace($AV421,BX$10))</f>
        <v/>
      </c>
      <c r="BY421" s="21" t="str">
        <f>IF($BG421=0,$AV421,findspace($AV421,BY$10))</f>
        <v/>
      </c>
      <c r="BZ421" s="21" t="str">
        <f>IF($BG421=0,$AV421,findspace($AV421,BZ$10))</f>
        <v/>
      </c>
      <c r="CA421" s="21" t="str">
        <f>IF($BG421=0,$AV421,findspace($AV421,CA$10))</f>
        <v/>
      </c>
    </row>
    <row r="422" spans="1:79" x14ac:dyDescent="0.35">
      <c r="A422" t="s">
        <v>1837</v>
      </c>
      <c r="B422">
        <v>231</v>
      </c>
      <c r="C422" t="s">
        <v>2740</v>
      </c>
      <c r="D422" t="s">
        <v>1837</v>
      </c>
      <c r="E422">
        <v>239</v>
      </c>
      <c r="F422" t="s">
        <v>3206</v>
      </c>
      <c r="G422" s="13">
        <v>0.93582887700534767</v>
      </c>
      <c r="I422">
        <v>12374</v>
      </c>
      <c r="J422" t="str">
        <f>K422&amp;L422</f>
        <v>IBC231Credit Hours Used12374IBC239Credit Hours Travel Used</v>
      </c>
      <c r="K422" t="str">
        <f>A422&amp;B422&amp;C422</f>
        <v>IBC231Credit Hours Used</v>
      </c>
      <c r="L422" t="str">
        <f>I422&amp;D422&amp;E422&amp;F422</f>
        <v>12374IBC239Credit Hours Travel Used</v>
      </c>
      <c r="M422" s="13">
        <f>G422</f>
        <v>0.93582887700534767</v>
      </c>
      <c r="N422" s="13"/>
      <c r="O422" s="19">
        <v>603</v>
      </c>
      <c r="P422">
        <f>COUNTIF(C$11:C$2024, C422)</f>
        <v>3</v>
      </c>
      <c r="Q422">
        <f>COUNTIF(F$11:F$177, F422)</f>
        <v>0</v>
      </c>
      <c r="R422" t="b">
        <f>A422=D422</f>
        <v>1</v>
      </c>
      <c r="S422" t="b">
        <f>A422&amp;B422&amp;C422=D422&amp;E422&amp;F422</f>
        <v>0</v>
      </c>
      <c r="V422" t="str">
        <f>IF($A422=V$10, $C422, "")</f>
        <v/>
      </c>
      <c r="W422" t="str">
        <f>IF($A422=W$10, $C422, "")</f>
        <v/>
      </c>
      <c r="X422" t="str">
        <f>IF($A422=X$10, $C422, "")</f>
        <v/>
      </c>
      <c r="Y422" t="str">
        <f>IF($A422=Y$10, $C422, "")</f>
        <v>Credit Hours Used</v>
      </c>
      <c r="Z422" t="str">
        <f>IF($A422=Z$10, $C422, "")</f>
        <v/>
      </c>
      <c r="AB422" t="str">
        <f>IF($D422=AB$10, $F422, "")</f>
        <v/>
      </c>
      <c r="AC422" t="str">
        <f>IF($D422=AC$10, $F422, "")</f>
        <v/>
      </c>
      <c r="AD422" t="str">
        <f>IF($D422=AD$10, $F422, "")</f>
        <v/>
      </c>
      <c r="AE422" t="str">
        <f>IF($D422=AE$10, $F422, "")</f>
        <v>Credit Hours Travel Used</v>
      </c>
      <c r="AF422" t="str">
        <f>IF($D422=AF$10, $F422, "")</f>
        <v/>
      </c>
      <c r="AH422">
        <f>COUNTIF(AI$11:AI$2024, AI422)</f>
        <v>5</v>
      </c>
      <c r="AI422" t="str">
        <f>V422&amp;AB422&amp;W422&amp;AC422&amp;X422&amp;AD422&amp;Y422&amp;AE422&amp;Z422&amp;AF422</f>
        <v>Credit Hours UsedCredit Hours Travel Used</v>
      </c>
      <c r="AJ422">
        <f>IF(ROW()=11,1,IF(AK421+1=AK422,AJ421,AJ421+1))</f>
        <v>357</v>
      </c>
      <c r="AK422">
        <f>IF(AI422=AI421, AK421+1, 1)</f>
        <v>1</v>
      </c>
      <c r="AL422" s="26" t="str">
        <f>AM422&amp;AN422</f>
        <v>IBC231Credit Hours Used12374IBC239Credit Hours Travel Used</v>
      </c>
      <c r="AM422" t="str">
        <f>K422</f>
        <v>IBC231Credit Hours Used</v>
      </c>
      <c r="AN422" t="str">
        <f>L422</f>
        <v>12374IBC239Credit Hours Travel Used</v>
      </c>
      <c r="AO422">
        <f>COUNTIF(AM$11:AM$1107, AM422)</f>
        <v>1</v>
      </c>
      <c r="AP422">
        <f>COUNTIF(AN$11:AN$1107, AN422)</f>
        <v>3</v>
      </c>
      <c r="AQ422">
        <f>MATCH(AM422, AM$11:AM$1107, 0)</f>
        <v>412</v>
      </c>
      <c r="AR422">
        <f>MATCH(AN422, AN$11:AN$1107, 0)</f>
        <v>408</v>
      </c>
      <c r="AS422">
        <v>603</v>
      </c>
      <c r="AU422" t="str">
        <f>C422</f>
        <v>Credit Hours Used</v>
      </c>
      <c r="AV422" t="str">
        <f>IF(F422="", "", F422)</f>
        <v>Credit Hours Travel Used</v>
      </c>
      <c r="AW422" s="13">
        <f>M422</f>
        <v>0.93582887700534767</v>
      </c>
      <c r="AX422" t="e">
        <f>VLOOKUP(AI422, UniquePairs!A$5:A$2000, 1, FALSE)</f>
        <v>#N/A</v>
      </c>
      <c r="AY422" t="str">
        <f>IFERROR(INDEX(UniquePairs!A$5:K$1000, MATCH(AL422, UniquePairs!A$5:A$1000, 0), 10), "")</f>
        <v/>
      </c>
      <c r="AZ422" s="13">
        <f>IF(AY422&lt;&gt;"", AY422, AW422)</f>
        <v>0.93582887700534767</v>
      </c>
      <c r="BA422" t="str">
        <f>IF(AZ422=0,"None",IF(AZ422&lt;0.6,"Weak",IF(AZ422&lt;0.7,"Review",IF(AZ422&lt;0.8,"Good",IF(AZ422&lt;0.9,"Very Good","Solid")))))</f>
        <v>Solid</v>
      </c>
      <c r="BB422" s="28" t="str">
        <f>IF(AJ421=AJ422, BB421, BC422)</f>
        <v>Credit Hours Used</v>
      </c>
      <c r="BC422" t="str">
        <f>IF(AV422="",AU422,StringMatch(AU422,AV422,TRUE))</f>
        <v>Credit Hours Used</v>
      </c>
      <c r="BD422" t="str">
        <f>TRIM(SUBSTITUTE(SUBSTITUTE(SUBSTITUTE(SUBSTITUTE(SUBSTITUTE(SUBSTITUTE(SUBSTITUTE(SUBSTITUTE(SUBSTITUTE(SUBSTITUTE(AU422,BR422,""),BS422,""),BT422,""),BU422,""),BV422,""),BW422,""),BX422,""),BY422,""),BZ422,""),CA422,""))</f>
        <v/>
      </c>
      <c r="BE422" t="str">
        <f>TRIM(SUBSTITUTE(SUBSTITUTE(SUBSTITUTE(SUBSTITUTE(SUBSTITUTE(SUBSTITUTE(SUBSTITUTE(SUBSTITUTE(SUBSTITUTE(SUBSTITUTE(AV422,BH422,""),BI422,""),BJ422,""),BK422,""),BL422,""),BM422,""),BN422,""),BO422,""),BP422,""),BQ422,""))</f>
        <v>Travel</v>
      </c>
      <c r="BF422" s="21">
        <f>LEN(AU422)-LEN(SUBSTITUTE(AU422," ",""))</f>
        <v>2</v>
      </c>
      <c r="BG422" s="21">
        <f>LEN(AV422)-LEN(SUBSTITUTE(AV422," ",""))</f>
        <v>3</v>
      </c>
      <c r="BH422" s="21" t="str">
        <f>IF(BF422=0,AU422,findspace($AU422,BH$10))</f>
        <v>Credit</v>
      </c>
      <c r="BI422" s="21" t="str">
        <f>IF(BH422=0,AN422,findspace($AU422,BI$10))</f>
        <v>Hours</v>
      </c>
      <c r="BJ422" s="21" t="str">
        <f>IF(BI422=0,AV422,findspace($AU422,BJ$10))</f>
        <v>Used</v>
      </c>
      <c r="BK422" s="21" t="str">
        <f>IF(BJ422=0,AW422,findspace($AU422,BK$10))</f>
        <v/>
      </c>
      <c r="BL422" s="21" t="str">
        <f>IF(BK422=0,AX422,findspace($AU422,BL$10))</f>
        <v/>
      </c>
      <c r="BM422" s="21" t="str">
        <f>IF(BL422=0,BF422,findspace($AU422,BM$10))</f>
        <v/>
      </c>
      <c r="BN422" s="21" t="str">
        <f>IF(BM422=0,BH422,findspace($AU422,BN$10))</f>
        <v/>
      </c>
      <c r="BO422" s="21" t="str">
        <f>IF(BN422=0,BI422,findspace($AU422,BO$10))</f>
        <v/>
      </c>
      <c r="BR422" s="21" t="str">
        <f>IF($BG422=0,$AV422,findspace($AV422,BR$10))</f>
        <v>Credit</v>
      </c>
      <c r="BS422" s="21" t="str">
        <f>IF($BG422=0,$AV422,findspace($AV422,BS$10))</f>
        <v>Hours</v>
      </c>
      <c r="BT422" s="21" t="str">
        <f>IF($BG422=0,$AV422,findspace($AV422,BT$10))</f>
        <v>Travel</v>
      </c>
      <c r="BU422" s="21" t="str">
        <f>IF($BG422=0,$AV422,findspace($AV422,BU$10))</f>
        <v>Used</v>
      </c>
      <c r="BV422" s="21" t="str">
        <f>IF($BG422=0,$AV422,findspace($AV422,BV$10))</f>
        <v/>
      </c>
      <c r="BW422" s="21" t="str">
        <f>IF($BG422=0,$AV422,findspace($AV422,BW$10))</f>
        <v/>
      </c>
      <c r="BX422" s="21" t="str">
        <f>IF($BG422=0,$AV422,findspace($AV422,BX$10))</f>
        <v/>
      </c>
      <c r="BY422" s="21" t="str">
        <f>IF($BG422=0,$AV422,findspace($AV422,BY$10))</f>
        <v/>
      </c>
      <c r="BZ422" s="21" t="str">
        <f>IF($BG422=0,$AV422,findspace($AV422,BZ$10))</f>
        <v/>
      </c>
      <c r="CA422" s="21" t="str">
        <f>IF($BG422=0,$AV422,findspace($AV422,CA$10))</f>
        <v/>
      </c>
    </row>
    <row r="423" spans="1:79" x14ac:dyDescent="0.35">
      <c r="A423" t="s">
        <v>1837</v>
      </c>
      <c r="B423">
        <v>238</v>
      </c>
      <c r="C423" t="s">
        <v>3205</v>
      </c>
      <c r="D423" t="s">
        <v>1839</v>
      </c>
      <c r="E423" t="s">
        <v>782</v>
      </c>
      <c r="F423" t="s">
        <v>2739</v>
      </c>
      <c r="G423" s="13">
        <v>0.93582887700534767</v>
      </c>
      <c r="I423">
        <v>12374</v>
      </c>
      <c r="J423" t="str">
        <f>K423&amp;L423</f>
        <v>IBC238Credit Hours Travel Earned12374DFASCDCredit Hours Earned</v>
      </c>
      <c r="K423" t="str">
        <f>A423&amp;B423&amp;C423</f>
        <v>IBC238Credit Hours Travel Earned</v>
      </c>
      <c r="L423" t="str">
        <f>I423&amp;D423&amp;E423&amp;F423</f>
        <v>12374DFASCDCredit Hours Earned</v>
      </c>
      <c r="M423" s="13">
        <f>G423</f>
        <v>0.93582887700534767</v>
      </c>
      <c r="N423" s="13"/>
      <c r="O423" s="19">
        <v>541</v>
      </c>
      <c r="P423">
        <f>COUNTIF(C$11:C$2024, C423)</f>
        <v>3</v>
      </c>
      <c r="Q423">
        <f>COUNTIF(F$11:F$177, F423)</f>
        <v>0</v>
      </c>
      <c r="R423" t="b">
        <f>A423=D423</f>
        <v>0</v>
      </c>
      <c r="S423" t="b">
        <f>A423&amp;B423&amp;C423=D423&amp;E423&amp;F423</f>
        <v>0</v>
      </c>
      <c r="V423" t="str">
        <f>IF($A423=V$10, $C423, "")</f>
        <v/>
      </c>
      <c r="W423" t="str">
        <f>IF($A423=W$10, $C423, "")</f>
        <v/>
      </c>
      <c r="X423" t="str">
        <f>IF($A423=X$10, $C423, "")</f>
        <v/>
      </c>
      <c r="Y423" t="str">
        <f>IF($A423=Y$10, $C423, "")</f>
        <v>Credit Hours Travel Earned</v>
      </c>
      <c r="Z423" t="str">
        <f>IF($A423=Z$10, $C423, "")</f>
        <v/>
      </c>
      <c r="AB423" t="str">
        <f>IF($D423=AB$10, $F423, "")</f>
        <v>Credit Hours Earned</v>
      </c>
      <c r="AC423" t="str">
        <f>IF($D423=AC$10, $F423, "")</f>
        <v/>
      </c>
      <c r="AD423" t="str">
        <f>IF($D423=AD$10, $F423, "")</f>
        <v/>
      </c>
      <c r="AE423" t="str">
        <f>IF($D423=AE$10, $F423, "")</f>
        <v/>
      </c>
      <c r="AF423" t="str">
        <f>IF($D423=AF$10, $F423, "")</f>
        <v/>
      </c>
      <c r="AH423">
        <f>COUNTIF(AI$11:AI$2024, AI423)</f>
        <v>5</v>
      </c>
      <c r="AI423" t="str">
        <f>V423&amp;AB423&amp;W423&amp;AC423&amp;X423&amp;AD423&amp;Y423&amp;AE423&amp;Z423&amp;AF423</f>
        <v>Credit Hours EarnedCredit Hours Travel Earned</v>
      </c>
      <c r="AJ423">
        <f>IF(ROW()=11,1,IF(AK422+1=AK423,AJ422,AJ422+1))</f>
        <v>358</v>
      </c>
      <c r="AK423">
        <f>IF(AI423=AI422, AK422+1, 1)</f>
        <v>1</v>
      </c>
      <c r="AL423" s="26" t="str">
        <f>AM423&amp;AN423</f>
        <v>IBC238Credit Hours Travel Earned12374DFASCDCredit Hours Earned</v>
      </c>
      <c r="AM423" t="str">
        <f>K423</f>
        <v>IBC238Credit Hours Travel Earned</v>
      </c>
      <c r="AN423" t="str">
        <f>L423</f>
        <v>12374DFASCDCredit Hours Earned</v>
      </c>
      <c r="AO423">
        <f>COUNTIF(AM$11:AM$1107, AM423)</f>
        <v>3</v>
      </c>
      <c r="AP423">
        <f>COUNTIF(AN$11:AN$1107, AN423)</f>
        <v>1</v>
      </c>
      <c r="AQ423">
        <f>MATCH(AM423, AM$11:AM$1107, 0)</f>
        <v>413</v>
      </c>
      <c r="AR423">
        <f>MATCH(AN423, AN$11:AN$1107, 0)</f>
        <v>413</v>
      </c>
      <c r="AS423">
        <v>541</v>
      </c>
      <c r="AU423" t="str">
        <f>C423</f>
        <v>Credit Hours Travel Earned</v>
      </c>
      <c r="AV423" t="str">
        <f>IF(F423="", "", F423)</f>
        <v>Credit Hours Earned</v>
      </c>
      <c r="AW423" s="13">
        <f>M423</f>
        <v>0.93582887700534767</v>
      </c>
      <c r="AX423" t="e">
        <f>VLOOKUP(AI423, UniquePairs!A$5:A$2000, 1, FALSE)</f>
        <v>#N/A</v>
      </c>
      <c r="AY423" t="str">
        <f>IFERROR(INDEX(UniquePairs!A$5:K$1000, MATCH(AL423, UniquePairs!A$5:A$1000, 0), 10), "")</f>
        <v/>
      </c>
      <c r="AZ423" s="13">
        <f>IF(AY423&lt;&gt;"", AY423, AW423)</f>
        <v>0.93582887700534767</v>
      </c>
      <c r="BA423" t="str">
        <f>IF(AZ423=0,"None",IF(AZ423&lt;0.6,"Weak",IF(AZ423&lt;0.7,"Review",IF(AZ423&lt;0.8,"Good",IF(AZ423&lt;0.9,"Very Good","Solid")))))</f>
        <v>Solid</v>
      </c>
      <c r="BB423" s="28" t="str">
        <f>IF(AJ422=AJ423, BB422, BC423)</f>
        <v>Credit Hours Earned</v>
      </c>
      <c r="BC423" t="str">
        <f>IF(AV423="",AU423,StringMatch(AU423,AV423,TRUE))</f>
        <v>Credit Hours Earned</v>
      </c>
      <c r="BD423" t="str">
        <f>TRIM(SUBSTITUTE(SUBSTITUTE(SUBSTITUTE(SUBSTITUTE(SUBSTITUTE(SUBSTITUTE(SUBSTITUTE(SUBSTITUTE(SUBSTITUTE(SUBSTITUTE(AU423,BR423,""),BS423,""),BT423,""),BU423,""),BV423,""),BW423,""),BX423,""),BY423,""),BZ423,""),CA423,""))</f>
        <v>Travel</v>
      </c>
      <c r="BE423" t="str">
        <f>TRIM(SUBSTITUTE(SUBSTITUTE(SUBSTITUTE(SUBSTITUTE(SUBSTITUTE(SUBSTITUTE(SUBSTITUTE(SUBSTITUTE(SUBSTITUTE(SUBSTITUTE(AV423,BH423,""),BI423,""),BJ423,""),BK423,""),BL423,""),BM423,""),BN423,""),BO423,""),BP423,""),BQ423,""))</f>
        <v/>
      </c>
      <c r="BF423" s="21">
        <f>LEN(AU423)-LEN(SUBSTITUTE(AU423," ",""))</f>
        <v>3</v>
      </c>
      <c r="BG423" s="21">
        <f>LEN(AV423)-LEN(SUBSTITUTE(AV423," ",""))</f>
        <v>2</v>
      </c>
      <c r="BH423" s="21" t="str">
        <f>IF(BF423=0,AU423,findspace($AU423,BH$10))</f>
        <v>Credit</v>
      </c>
      <c r="BI423" s="21" t="str">
        <f>IF(BH423=0,AN423,findspace($AU423,BI$10))</f>
        <v>Hours</v>
      </c>
      <c r="BJ423" s="21" t="str">
        <f>IF(BI423=0,AV423,findspace($AU423,BJ$10))</f>
        <v>Travel</v>
      </c>
      <c r="BK423" s="21" t="str">
        <f>IF(BJ423=0,AW423,findspace($AU423,BK$10))</f>
        <v>Earned</v>
      </c>
      <c r="BL423" s="21" t="str">
        <f>IF(BK423=0,AX423,findspace($AU423,BL$10))</f>
        <v/>
      </c>
      <c r="BM423" s="21" t="str">
        <f>IF(BL423=0,BF423,findspace($AU423,BM$10))</f>
        <v/>
      </c>
      <c r="BN423" s="21" t="str">
        <f>IF(BM423=0,BH423,findspace($AU423,BN$10))</f>
        <v/>
      </c>
      <c r="BO423" s="21" t="str">
        <f>IF(BN423=0,BI423,findspace($AU423,BO$10))</f>
        <v/>
      </c>
      <c r="BR423" s="21" t="str">
        <f>IF($BG423=0,$AV423,findspace($AV423,BR$10))</f>
        <v>Credit</v>
      </c>
      <c r="BS423" s="21" t="str">
        <f>IF($BG423=0,$AV423,findspace($AV423,BS$10))</f>
        <v>Hours</v>
      </c>
      <c r="BT423" s="21" t="str">
        <f>IF($BG423=0,$AV423,findspace($AV423,BT$10))</f>
        <v>Earned</v>
      </c>
      <c r="BU423" s="21" t="str">
        <f>IF($BG423=0,$AV423,findspace($AV423,BU$10))</f>
        <v/>
      </c>
      <c r="BV423" s="21" t="str">
        <f>IF($BG423=0,$AV423,findspace($AV423,BV$10))</f>
        <v/>
      </c>
      <c r="BW423" s="21" t="str">
        <f>IF($BG423=0,$AV423,findspace($AV423,BW$10))</f>
        <v/>
      </c>
      <c r="BX423" s="21" t="str">
        <f>IF($BG423=0,$AV423,findspace($AV423,BX$10))</f>
        <v/>
      </c>
      <c r="BY423" s="21" t="str">
        <f>IF($BG423=0,$AV423,findspace($AV423,BY$10))</f>
        <v/>
      </c>
      <c r="BZ423" s="21" t="str">
        <f>IF($BG423=0,$AV423,findspace($AV423,BZ$10))</f>
        <v/>
      </c>
      <c r="CA423" s="21" t="str">
        <f>IF($BG423=0,$AV423,findspace($AV423,CA$10))</f>
        <v/>
      </c>
    </row>
    <row r="424" spans="1:79" x14ac:dyDescent="0.35">
      <c r="A424" t="s">
        <v>1837</v>
      </c>
      <c r="B424">
        <v>238</v>
      </c>
      <c r="C424" t="s">
        <v>3205</v>
      </c>
      <c r="D424" t="s">
        <v>1836</v>
      </c>
      <c r="E424">
        <v>36</v>
      </c>
      <c r="F424" t="s">
        <v>2739</v>
      </c>
      <c r="G424" s="13">
        <v>0.93582887700534767</v>
      </c>
      <c r="I424">
        <v>12374</v>
      </c>
      <c r="J424" t="str">
        <f>K424&amp;L424</f>
        <v>IBC238Credit Hours Travel Earned12374GSA36Credit Hours Earned</v>
      </c>
      <c r="K424" t="str">
        <f>A424&amp;B424&amp;C424</f>
        <v>IBC238Credit Hours Travel Earned</v>
      </c>
      <c r="L424" t="str">
        <f>I424&amp;D424&amp;E424&amp;F424</f>
        <v>12374GSA36Credit Hours Earned</v>
      </c>
      <c r="M424" s="13">
        <f>G424</f>
        <v>0.93582887700534767</v>
      </c>
      <c r="N424" s="13"/>
      <c r="O424" s="19">
        <v>797</v>
      </c>
      <c r="P424">
        <f>COUNTIF(C$11:C$2024, C424)</f>
        <v>3</v>
      </c>
      <c r="Q424">
        <f>COUNTIF(F$11:F$177, F424)</f>
        <v>0</v>
      </c>
      <c r="R424" t="b">
        <f>A424=D424</f>
        <v>0</v>
      </c>
      <c r="S424" t="b">
        <f>A424&amp;B424&amp;C424=D424&amp;E424&amp;F424</f>
        <v>0</v>
      </c>
      <c r="V424" t="str">
        <f>IF($A424=V$10, $C424, "")</f>
        <v/>
      </c>
      <c r="W424" t="str">
        <f>IF($A424=W$10, $C424, "")</f>
        <v/>
      </c>
      <c r="X424" t="str">
        <f>IF($A424=X$10, $C424, "")</f>
        <v/>
      </c>
      <c r="Y424" t="str">
        <f>IF($A424=Y$10, $C424, "")</f>
        <v>Credit Hours Travel Earned</v>
      </c>
      <c r="Z424" t="str">
        <f>IF($A424=Z$10, $C424, "")</f>
        <v/>
      </c>
      <c r="AB424" t="str">
        <f>IF($D424=AB$10, $F424, "")</f>
        <v/>
      </c>
      <c r="AC424" t="str">
        <f>IF($D424=AC$10, $F424, "")</f>
        <v>Credit Hours Earned</v>
      </c>
      <c r="AD424" t="str">
        <f>IF($D424=AD$10, $F424, "")</f>
        <v/>
      </c>
      <c r="AE424" t="str">
        <f>IF($D424=AE$10, $F424, "")</f>
        <v/>
      </c>
      <c r="AF424" t="str">
        <f>IF($D424=AF$10, $F424, "")</f>
        <v/>
      </c>
      <c r="AH424">
        <f>COUNTIF(AI$11:AI$2024, AI424)</f>
        <v>5</v>
      </c>
      <c r="AI424" t="str">
        <f>V424&amp;AB424&amp;W424&amp;AC424&amp;X424&amp;AD424&amp;Y424&amp;AE424&amp;Z424&amp;AF424</f>
        <v>Credit Hours EarnedCredit Hours Travel Earned</v>
      </c>
      <c r="AJ424">
        <f>IF(ROW()=11,1,IF(AK423+1=AK424,AJ423,AJ423+1))</f>
        <v>358</v>
      </c>
      <c r="AK424">
        <f>IF(AI424=AI423, AK423+1, 1)</f>
        <v>2</v>
      </c>
      <c r="AL424" s="26" t="str">
        <f>AM424&amp;AN424</f>
        <v>IBC238Credit Hours Travel Earned12374GSA36Credit Hours Earned</v>
      </c>
      <c r="AM424" t="str">
        <f>K424</f>
        <v>IBC238Credit Hours Travel Earned</v>
      </c>
      <c r="AN424" t="str">
        <f>L424</f>
        <v>12374GSA36Credit Hours Earned</v>
      </c>
      <c r="AO424">
        <f>COUNTIF(AM$11:AM$1107, AM424)</f>
        <v>3</v>
      </c>
      <c r="AP424">
        <f>COUNTIF(AN$11:AN$1107, AN424)</f>
        <v>1</v>
      </c>
      <c r="AQ424">
        <f>MATCH(AM424, AM$11:AM$1107, 0)</f>
        <v>413</v>
      </c>
      <c r="AR424">
        <f>MATCH(AN424, AN$11:AN$1107, 0)</f>
        <v>414</v>
      </c>
      <c r="AS424">
        <v>797</v>
      </c>
      <c r="AU424" t="str">
        <f>C424</f>
        <v>Credit Hours Travel Earned</v>
      </c>
      <c r="AV424" t="str">
        <f>IF(F424="", "", F424)</f>
        <v>Credit Hours Earned</v>
      </c>
      <c r="AW424" s="13">
        <f>M424</f>
        <v>0.93582887700534767</v>
      </c>
      <c r="AX424" t="e">
        <f>VLOOKUP(AI424, UniquePairs!A$5:A$2000, 1, FALSE)</f>
        <v>#N/A</v>
      </c>
      <c r="AY424" t="str">
        <f>IFERROR(INDEX(UniquePairs!A$5:K$1000, MATCH(AL424, UniquePairs!A$5:A$1000, 0), 10), "")</f>
        <v/>
      </c>
      <c r="AZ424" s="13">
        <f>IF(AY424&lt;&gt;"", AY424, AW424)</f>
        <v>0.93582887700534767</v>
      </c>
      <c r="BA424" t="str">
        <f>IF(AZ424=0,"None",IF(AZ424&lt;0.6,"Weak",IF(AZ424&lt;0.7,"Review",IF(AZ424&lt;0.8,"Good",IF(AZ424&lt;0.9,"Very Good","Solid")))))</f>
        <v>Solid</v>
      </c>
      <c r="BB424" s="28" t="str">
        <f>IF(AJ423=AJ424, BB423, BC424)</f>
        <v>Credit Hours Earned</v>
      </c>
      <c r="BC424" t="str">
        <f>IF(AV424="",AU424,StringMatch(AU424,AV424,TRUE))</f>
        <v>Credit Hours Earned</v>
      </c>
      <c r="BD424" t="str">
        <f>TRIM(SUBSTITUTE(SUBSTITUTE(SUBSTITUTE(SUBSTITUTE(SUBSTITUTE(SUBSTITUTE(SUBSTITUTE(SUBSTITUTE(SUBSTITUTE(SUBSTITUTE(AU424,BR424,""),BS424,""),BT424,""),BU424,""),BV424,""),BW424,""),BX424,""),BY424,""),BZ424,""),CA424,""))</f>
        <v>Travel</v>
      </c>
      <c r="BE424" t="str">
        <f>TRIM(SUBSTITUTE(SUBSTITUTE(SUBSTITUTE(SUBSTITUTE(SUBSTITUTE(SUBSTITUTE(SUBSTITUTE(SUBSTITUTE(SUBSTITUTE(SUBSTITUTE(AV424,BH424,""),BI424,""),BJ424,""),BK424,""),BL424,""),BM424,""),BN424,""),BO424,""),BP424,""),BQ424,""))</f>
        <v/>
      </c>
      <c r="BF424" s="21">
        <f>LEN(AU424)-LEN(SUBSTITUTE(AU424," ",""))</f>
        <v>3</v>
      </c>
      <c r="BG424" s="21">
        <f>LEN(AV424)-LEN(SUBSTITUTE(AV424," ",""))</f>
        <v>2</v>
      </c>
      <c r="BH424" s="21" t="str">
        <f>IF(BF424=0,AU424,findspace($AU424,BH$10))</f>
        <v>Credit</v>
      </c>
      <c r="BI424" s="21" t="str">
        <f>IF(BH424=0,AN424,findspace($AU424,BI$10))</f>
        <v>Hours</v>
      </c>
      <c r="BJ424" s="21" t="str">
        <f>IF(BI424=0,AV424,findspace($AU424,BJ$10))</f>
        <v>Travel</v>
      </c>
      <c r="BK424" s="21" t="str">
        <f>IF(BJ424=0,AW424,findspace($AU424,BK$10))</f>
        <v>Earned</v>
      </c>
      <c r="BL424" s="21" t="str">
        <f>IF(BK424=0,AX424,findspace($AU424,BL$10))</f>
        <v/>
      </c>
      <c r="BM424" s="21" t="str">
        <f>IF(BL424=0,BF424,findspace($AU424,BM$10))</f>
        <v/>
      </c>
      <c r="BN424" s="21" t="str">
        <f>IF(BM424=0,BH424,findspace($AU424,BN$10))</f>
        <v/>
      </c>
      <c r="BO424" s="21" t="str">
        <f>IF(BN424=0,BI424,findspace($AU424,BO$10))</f>
        <v/>
      </c>
      <c r="BR424" s="21" t="str">
        <f>IF($BG424=0,$AV424,findspace($AV424,BR$10))</f>
        <v>Credit</v>
      </c>
      <c r="BS424" s="21" t="str">
        <f>IF($BG424=0,$AV424,findspace($AV424,BS$10))</f>
        <v>Hours</v>
      </c>
      <c r="BT424" s="21" t="str">
        <f>IF($BG424=0,$AV424,findspace($AV424,BT$10))</f>
        <v>Earned</v>
      </c>
      <c r="BU424" s="21" t="str">
        <f>IF($BG424=0,$AV424,findspace($AV424,BU$10))</f>
        <v/>
      </c>
      <c r="BV424" s="21" t="str">
        <f>IF($BG424=0,$AV424,findspace($AV424,BV$10))</f>
        <v/>
      </c>
      <c r="BW424" s="21" t="str">
        <f>IF($BG424=0,$AV424,findspace($AV424,BW$10))</f>
        <v/>
      </c>
      <c r="BX424" s="21" t="str">
        <f>IF($BG424=0,$AV424,findspace($AV424,BX$10))</f>
        <v/>
      </c>
      <c r="BY424" s="21" t="str">
        <f>IF($BG424=0,$AV424,findspace($AV424,BY$10))</f>
        <v/>
      </c>
      <c r="BZ424" s="21" t="str">
        <f>IF($BG424=0,$AV424,findspace($AV424,BZ$10))</f>
        <v/>
      </c>
      <c r="CA424" s="21" t="str">
        <f>IF($BG424=0,$AV424,findspace($AV424,CA$10))</f>
        <v/>
      </c>
    </row>
    <row r="425" spans="1:79" x14ac:dyDescent="0.35">
      <c r="A425" t="s">
        <v>1837</v>
      </c>
      <c r="B425">
        <v>238</v>
      </c>
      <c r="C425" t="s">
        <v>3205</v>
      </c>
      <c r="D425" t="s">
        <v>1837</v>
      </c>
      <c r="E425">
        <v>230</v>
      </c>
      <c r="F425" t="s">
        <v>2739</v>
      </c>
      <c r="G425" s="13">
        <v>0.93582887700534767</v>
      </c>
      <c r="I425">
        <v>12374</v>
      </c>
      <c r="J425" t="str">
        <f>K425&amp;L425</f>
        <v>IBC238Credit Hours Travel Earned12374IBC230Credit Hours Earned</v>
      </c>
      <c r="K425" t="str">
        <f>A425&amp;B425&amp;C425</f>
        <v>IBC238Credit Hours Travel Earned</v>
      </c>
      <c r="L425" t="str">
        <f>I425&amp;D425&amp;E425&amp;F425</f>
        <v>12374IBC230Credit Hours Earned</v>
      </c>
      <c r="M425" s="13">
        <f>G425</f>
        <v>0.93582887700534767</v>
      </c>
      <c r="N425" s="13"/>
      <c r="O425" s="19">
        <v>355</v>
      </c>
      <c r="P425">
        <f>COUNTIF(C$11:C$2024, C425)</f>
        <v>3</v>
      </c>
      <c r="Q425">
        <f>COUNTIF(F$11:F$177, F425)</f>
        <v>0</v>
      </c>
      <c r="R425" t="b">
        <f>A425=D425</f>
        <v>1</v>
      </c>
      <c r="S425" t="b">
        <f>A425&amp;B425&amp;C425=D425&amp;E425&amp;F425</f>
        <v>0</v>
      </c>
      <c r="V425" t="str">
        <f>IF($A425=V$10, $C425, "")</f>
        <v/>
      </c>
      <c r="W425" t="str">
        <f>IF($A425=W$10, $C425, "")</f>
        <v/>
      </c>
      <c r="X425" t="str">
        <f>IF($A425=X$10, $C425, "")</f>
        <v/>
      </c>
      <c r="Y425" t="str">
        <f>IF($A425=Y$10, $C425, "")</f>
        <v>Credit Hours Travel Earned</v>
      </c>
      <c r="Z425" t="str">
        <f>IF($A425=Z$10, $C425, "")</f>
        <v/>
      </c>
      <c r="AB425" t="str">
        <f>IF($D425=AB$10, $F425, "")</f>
        <v/>
      </c>
      <c r="AC425" t="str">
        <f>IF($D425=AC$10, $F425, "")</f>
        <v/>
      </c>
      <c r="AD425" t="str">
        <f>IF($D425=AD$10, $F425, "")</f>
        <v/>
      </c>
      <c r="AE425" t="str">
        <f>IF($D425=AE$10, $F425, "")</f>
        <v>Credit Hours Earned</v>
      </c>
      <c r="AF425" t="str">
        <f>IF($D425=AF$10, $F425, "")</f>
        <v/>
      </c>
      <c r="AH425">
        <f>COUNTIF(AI$11:AI$2024, AI425)</f>
        <v>1</v>
      </c>
      <c r="AI425" t="str">
        <f>V425&amp;AB425&amp;W425&amp;AC425&amp;X425&amp;AD425&amp;Y425&amp;AE425&amp;Z425&amp;AF425</f>
        <v>Credit Hours Travel EarnedCredit Hours Earned</v>
      </c>
      <c r="AJ425">
        <f>IF(ROW()=11,1,IF(AK424+1=AK425,AJ424,AJ424+1))</f>
        <v>359</v>
      </c>
      <c r="AK425">
        <f>IF(AI425=AI424, AK424+1, 1)</f>
        <v>1</v>
      </c>
      <c r="AL425" s="26" t="str">
        <f>AM425&amp;AN425</f>
        <v>IBC238Credit Hours Travel Earned12374IBC230Credit Hours Earned</v>
      </c>
      <c r="AM425" t="str">
        <f>K425</f>
        <v>IBC238Credit Hours Travel Earned</v>
      </c>
      <c r="AN425" t="str">
        <f>L425</f>
        <v>12374IBC230Credit Hours Earned</v>
      </c>
      <c r="AO425">
        <f>COUNTIF(AM$11:AM$1107, AM425)</f>
        <v>3</v>
      </c>
      <c r="AP425">
        <f>COUNTIF(AN$11:AN$1107, AN425)</f>
        <v>1</v>
      </c>
      <c r="AQ425">
        <f>MATCH(AM425, AM$11:AM$1107, 0)</f>
        <v>413</v>
      </c>
      <c r="AR425">
        <f>MATCH(AN425, AN$11:AN$1107, 0)</f>
        <v>415</v>
      </c>
      <c r="AS425">
        <v>355</v>
      </c>
      <c r="AU425" t="str">
        <f>C425</f>
        <v>Credit Hours Travel Earned</v>
      </c>
      <c r="AV425" t="str">
        <f>IF(F425="", "", F425)</f>
        <v>Credit Hours Earned</v>
      </c>
      <c r="AW425" s="13">
        <f>M425</f>
        <v>0.93582887700534767</v>
      </c>
      <c r="AX425" t="e">
        <f>VLOOKUP(AI425, UniquePairs!A$5:A$2000, 1, FALSE)</f>
        <v>#N/A</v>
      </c>
      <c r="AY425" t="str">
        <f>IFERROR(INDEX(UniquePairs!A$5:K$1000, MATCH(AL425, UniquePairs!A$5:A$1000, 0), 10), "")</f>
        <v/>
      </c>
      <c r="AZ425" s="13">
        <f>IF(AY425&lt;&gt;"", AY425, AW425)</f>
        <v>0.93582887700534767</v>
      </c>
      <c r="BA425" t="str">
        <f>IF(AZ425=0,"None",IF(AZ425&lt;0.6,"Weak",IF(AZ425&lt;0.7,"Review",IF(AZ425&lt;0.8,"Good",IF(AZ425&lt;0.9,"Very Good","Solid")))))</f>
        <v>Solid</v>
      </c>
      <c r="BB425" s="28" t="str">
        <f>IF(AJ424=AJ425, BB424, BC425)</f>
        <v>Credit Hours Earned</v>
      </c>
      <c r="BC425" t="str">
        <f>IF(AV425="",AU425,StringMatch(AU425,AV425,TRUE))</f>
        <v>Credit Hours Earned</v>
      </c>
      <c r="BD425" t="str">
        <f>TRIM(SUBSTITUTE(SUBSTITUTE(SUBSTITUTE(SUBSTITUTE(SUBSTITUTE(SUBSTITUTE(SUBSTITUTE(SUBSTITUTE(SUBSTITUTE(SUBSTITUTE(AU425,BR425,""),BS425,""),BT425,""),BU425,""),BV425,""),BW425,""),BX425,""),BY425,""),BZ425,""),CA425,""))</f>
        <v>Travel</v>
      </c>
      <c r="BE425" t="str">
        <f>TRIM(SUBSTITUTE(SUBSTITUTE(SUBSTITUTE(SUBSTITUTE(SUBSTITUTE(SUBSTITUTE(SUBSTITUTE(SUBSTITUTE(SUBSTITUTE(SUBSTITUTE(AV425,BH425,""),BI425,""),BJ425,""),BK425,""),BL425,""),BM425,""),BN425,""),BO425,""),BP425,""),BQ425,""))</f>
        <v/>
      </c>
      <c r="BF425" s="21">
        <f>LEN(AU425)-LEN(SUBSTITUTE(AU425," ",""))</f>
        <v>3</v>
      </c>
      <c r="BG425" s="21">
        <f>LEN(AV425)-LEN(SUBSTITUTE(AV425," ",""))</f>
        <v>2</v>
      </c>
      <c r="BH425" s="21" t="str">
        <f>IF(BF425=0,AU425,findspace($AU425,BH$10))</f>
        <v>Credit</v>
      </c>
      <c r="BI425" s="21" t="str">
        <f>IF(BH425=0,AN425,findspace($AU425,BI$10))</f>
        <v>Hours</v>
      </c>
      <c r="BJ425" s="21" t="str">
        <f>IF(BI425=0,AV425,findspace($AU425,BJ$10))</f>
        <v>Travel</v>
      </c>
      <c r="BK425" s="21" t="str">
        <f>IF(BJ425=0,AW425,findspace($AU425,BK$10))</f>
        <v>Earned</v>
      </c>
      <c r="BL425" s="21" t="str">
        <f>IF(BK425=0,AX425,findspace($AU425,BL$10))</f>
        <v/>
      </c>
      <c r="BM425" s="21" t="str">
        <f>IF(BL425=0,BF425,findspace($AU425,BM$10))</f>
        <v/>
      </c>
      <c r="BN425" s="21" t="str">
        <f>IF(BM425=0,BH425,findspace($AU425,BN$10))</f>
        <v/>
      </c>
      <c r="BO425" s="21" t="str">
        <f>IF(BN425=0,BI425,findspace($AU425,BO$10))</f>
        <v/>
      </c>
      <c r="BR425" s="21" t="str">
        <f>IF($BG425=0,$AV425,findspace($AV425,BR$10))</f>
        <v>Credit</v>
      </c>
      <c r="BS425" s="21" t="str">
        <f>IF($BG425=0,$AV425,findspace($AV425,BS$10))</f>
        <v>Hours</v>
      </c>
      <c r="BT425" s="21" t="str">
        <f>IF($BG425=0,$AV425,findspace($AV425,BT$10))</f>
        <v>Earned</v>
      </c>
      <c r="BU425" s="21" t="str">
        <f>IF($BG425=0,$AV425,findspace($AV425,BU$10))</f>
        <v/>
      </c>
      <c r="BV425" s="21" t="str">
        <f>IF($BG425=0,$AV425,findspace($AV425,BV$10))</f>
        <v/>
      </c>
      <c r="BW425" s="21" t="str">
        <f>IF($BG425=0,$AV425,findspace($AV425,BW$10))</f>
        <v/>
      </c>
      <c r="BX425" s="21" t="str">
        <f>IF($BG425=0,$AV425,findspace($AV425,BX$10))</f>
        <v/>
      </c>
      <c r="BY425" s="21" t="str">
        <f>IF($BG425=0,$AV425,findspace($AV425,BY$10))</f>
        <v/>
      </c>
      <c r="BZ425" s="21" t="str">
        <f>IF($BG425=0,$AV425,findspace($AV425,BZ$10))</f>
        <v/>
      </c>
      <c r="CA425" s="21" t="str">
        <f>IF($BG425=0,$AV425,findspace($AV425,CA$10))</f>
        <v/>
      </c>
    </row>
    <row r="426" spans="1:79" x14ac:dyDescent="0.35">
      <c r="A426" t="s">
        <v>1837</v>
      </c>
      <c r="B426">
        <v>239</v>
      </c>
      <c r="C426" t="s">
        <v>3206</v>
      </c>
      <c r="D426" t="s">
        <v>1839</v>
      </c>
      <c r="E426" t="s">
        <v>257</v>
      </c>
      <c r="F426" t="s">
        <v>2740</v>
      </c>
      <c r="G426" s="13">
        <v>0.93582887700534767</v>
      </c>
      <c r="I426">
        <v>12374</v>
      </c>
      <c r="J426" t="str">
        <f>K426&amp;L426</f>
        <v>IBC239Credit Hours Travel Used12374DFASCNCredit Hours Used</v>
      </c>
      <c r="K426" t="str">
        <f>A426&amp;B426&amp;C426</f>
        <v>IBC239Credit Hours Travel Used</v>
      </c>
      <c r="L426" t="str">
        <f>I426&amp;D426&amp;E426&amp;F426</f>
        <v>12374DFASCNCredit Hours Used</v>
      </c>
      <c r="M426" s="13">
        <f>G426</f>
        <v>0.93582887700534767</v>
      </c>
      <c r="N426" s="13"/>
      <c r="O426" s="19">
        <v>68</v>
      </c>
      <c r="P426">
        <f>COUNTIF(C$11:C$2024, C426)</f>
        <v>3</v>
      </c>
      <c r="Q426">
        <f>COUNTIF(F$11:F$177, F426)</f>
        <v>0</v>
      </c>
      <c r="R426" t="b">
        <f>A426=D426</f>
        <v>0</v>
      </c>
      <c r="S426" t="b">
        <f>A426&amp;B426&amp;C426=D426&amp;E426&amp;F426</f>
        <v>0</v>
      </c>
      <c r="V426" t="str">
        <f>IF($A426=V$10, $C426, "")</f>
        <v/>
      </c>
      <c r="W426" t="str">
        <f>IF($A426=W$10, $C426, "")</f>
        <v/>
      </c>
      <c r="X426" t="str">
        <f>IF($A426=X$10, $C426, "")</f>
        <v/>
      </c>
      <c r="Y426" t="str">
        <f>IF($A426=Y$10, $C426, "")</f>
        <v>Credit Hours Travel Used</v>
      </c>
      <c r="Z426" t="str">
        <f>IF($A426=Z$10, $C426, "")</f>
        <v/>
      </c>
      <c r="AB426" t="str">
        <f>IF($D426=AB$10, $F426, "")</f>
        <v>Credit Hours Used</v>
      </c>
      <c r="AC426" t="str">
        <f>IF($D426=AC$10, $F426, "")</f>
        <v/>
      </c>
      <c r="AD426" t="str">
        <f>IF($D426=AD$10, $F426, "")</f>
        <v/>
      </c>
      <c r="AE426" t="str">
        <f>IF($D426=AE$10, $F426, "")</f>
        <v/>
      </c>
      <c r="AF426" t="str">
        <f>IF($D426=AF$10, $F426, "")</f>
        <v/>
      </c>
      <c r="AH426">
        <f>COUNTIF(AI$11:AI$2024, AI426)</f>
        <v>5</v>
      </c>
      <c r="AI426" t="str">
        <f>V426&amp;AB426&amp;W426&amp;AC426&amp;X426&amp;AD426&amp;Y426&amp;AE426&amp;Z426&amp;AF426</f>
        <v>Credit Hours UsedCredit Hours Travel Used</v>
      </c>
      <c r="AJ426">
        <f>IF(ROW()=11,1,IF(AK425+1=AK426,AJ425,AJ425+1))</f>
        <v>360</v>
      </c>
      <c r="AK426">
        <f>IF(AI426=AI425, AK425+1, 1)</f>
        <v>1</v>
      </c>
      <c r="AL426" s="26" t="str">
        <f>AM426&amp;AN426</f>
        <v>IBC239Credit Hours Travel Used12374DFASCNCredit Hours Used</v>
      </c>
      <c r="AM426" t="str">
        <f>K426</f>
        <v>IBC239Credit Hours Travel Used</v>
      </c>
      <c r="AN426" t="str">
        <f>L426</f>
        <v>12374DFASCNCredit Hours Used</v>
      </c>
      <c r="AO426">
        <f>COUNTIF(AM$11:AM$1107, AM426)</f>
        <v>3</v>
      </c>
      <c r="AP426">
        <f>COUNTIF(AN$11:AN$1107, AN426)</f>
        <v>1</v>
      </c>
      <c r="AQ426">
        <f>MATCH(AM426, AM$11:AM$1107, 0)</f>
        <v>416</v>
      </c>
      <c r="AR426">
        <f>MATCH(AN426, AN$11:AN$1107, 0)</f>
        <v>416</v>
      </c>
      <c r="AS426">
        <v>68</v>
      </c>
      <c r="AU426" t="str">
        <f>C426</f>
        <v>Credit Hours Travel Used</v>
      </c>
      <c r="AV426" t="str">
        <f>IF(F426="", "", F426)</f>
        <v>Credit Hours Used</v>
      </c>
      <c r="AW426" s="13">
        <f>M426</f>
        <v>0.93582887700534767</v>
      </c>
      <c r="AX426" t="e">
        <f>VLOOKUP(AI426, UniquePairs!A$5:A$2000, 1, FALSE)</f>
        <v>#N/A</v>
      </c>
      <c r="AY426" t="str">
        <f>IFERROR(INDEX(UniquePairs!A$5:K$1000, MATCH(AL426, UniquePairs!A$5:A$1000, 0), 10), "")</f>
        <v/>
      </c>
      <c r="AZ426" s="13">
        <f>IF(AY426&lt;&gt;"", AY426, AW426)</f>
        <v>0.93582887700534767</v>
      </c>
      <c r="BA426" t="str">
        <f>IF(AZ426=0,"None",IF(AZ426&lt;0.6,"Weak",IF(AZ426&lt;0.7,"Review",IF(AZ426&lt;0.8,"Good",IF(AZ426&lt;0.9,"Very Good","Solid")))))</f>
        <v>Solid</v>
      </c>
      <c r="BB426" s="28" t="str">
        <f>IF(AJ425=AJ426, BB425, BC426)</f>
        <v>Credit Hours Used</v>
      </c>
      <c r="BC426" t="str">
        <f>IF(AV426="",AU426,StringMatch(AU426,AV426,TRUE))</f>
        <v>Credit Hours Used</v>
      </c>
      <c r="BD426" t="str">
        <f>TRIM(SUBSTITUTE(SUBSTITUTE(SUBSTITUTE(SUBSTITUTE(SUBSTITUTE(SUBSTITUTE(SUBSTITUTE(SUBSTITUTE(SUBSTITUTE(SUBSTITUTE(AU426,BR426,""),BS426,""),BT426,""),BU426,""),BV426,""),BW426,""),BX426,""),BY426,""),BZ426,""),CA426,""))</f>
        <v>Travel</v>
      </c>
      <c r="BE426" t="str">
        <f>TRIM(SUBSTITUTE(SUBSTITUTE(SUBSTITUTE(SUBSTITUTE(SUBSTITUTE(SUBSTITUTE(SUBSTITUTE(SUBSTITUTE(SUBSTITUTE(SUBSTITUTE(AV426,BH426,""),BI426,""),BJ426,""),BK426,""),BL426,""),BM426,""),BN426,""),BO426,""),BP426,""),BQ426,""))</f>
        <v/>
      </c>
      <c r="BF426" s="21">
        <f>LEN(AU426)-LEN(SUBSTITUTE(AU426," ",""))</f>
        <v>3</v>
      </c>
      <c r="BG426" s="21">
        <f>LEN(AV426)-LEN(SUBSTITUTE(AV426," ",""))</f>
        <v>2</v>
      </c>
      <c r="BH426" s="21" t="str">
        <f>IF(BF426=0,AU426,findspace($AU426,BH$10))</f>
        <v>Credit</v>
      </c>
      <c r="BI426" s="21" t="str">
        <f>IF(BH426=0,AN426,findspace($AU426,BI$10))</f>
        <v>Hours</v>
      </c>
      <c r="BJ426" s="21" t="str">
        <f>IF(BI426=0,AV426,findspace($AU426,BJ$10))</f>
        <v>Travel</v>
      </c>
      <c r="BK426" s="21" t="str">
        <f>IF(BJ426=0,AW426,findspace($AU426,BK$10))</f>
        <v>Used</v>
      </c>
      <c r="BL426" s="21" t="str">
        <f>IF(BK426=0,AX426,findspace($AU426,BL$10))</f>
        <v/>
      </c>
      <c r="BM426" s="21" t="str">
        <f>IF(BL426=0,BF426,findspace($AU426,BM$10))</f>
        <v/>
      </c>
      <c r="BN426" s="21" t="str">
        <f>IF(BM426=0,BH426,findspace($AU426,BN$10))</f>
        <v/>
      </c>
      <c r="BO426" s="21" t="str">
        <f>IF(BN426=0,BI426,findspace($AU426,BO$10))</f>
        <v/>
      </c>
      <c r="BR426" s="21" t="str">
        <f>IF($BG426=0,$AV426,findspace($AV426,BR$10))</f>
        <v>Credit</v>
      </c>
      <c r="BS426" s="21" t="str">
        <f>IF($BG426=0,$AV426,findspace($AV426,BS$10))</f>
        <v>Hours</v>
      </c>
      <c r="BT426" s="21" t="str">
        <f>IF($BG426=0,$AV426,findspace($AV426,BT$10))</f>
        <v>Used</v>
      </c>
      <c r="BU426" s="21" t="str">
        <f>IF($BG426=0,$AV426,findspace($AV426,BU$10))</f>
        <v/>
      </c>
      <c r="BV426" s="21" t="str">
        <f>IF($BG426=0,$AV426,findspace($AV426,BV$10))</f>
        <v/>
      </c>
      <c r="BW426" s="21" t="str">
        <f>IF($BG426=0,$AV426,findspace($AV426,BW$10))</f>
        <v/>
      </c>
      <c r="BX426" s="21" t="str">
        <f>IF($BG426=0,$AV426,findspace($AV426,BX$10))</f>
        <v/>
      </c>
      <c r="BY426" s="21" t="str">
        <f>IF($BG426=0,$AV426,findspace($AV426,BY$10))</f>
        <v/>
      </c>
      <c r="BZ426" s="21" t="str">
        <f>IF($BG426=0,$AV426,findspace($AV426,BZ$10))</f>
        <v/>
      </c>
      <c r="CA426" s="21" t="str">
        <f>IF($BG426=0,$AV426,findspace($AV426,CA$10))</f>
        <v/>
      </c>
    </row>
    <row r="427" spans="1:79" x14ac:dyDescent="0.35">
      <c r="A427" t="s">
        <v>1837</v>
      </c>
      <c r="B427">
        <v>239</v>
      </c>
      <c r="C427" t="s">
        <v>3206</v>
      </c>
      <c r="D427" t="s">
        <v>1836</v>
      </c>
      <c r="E427">
        <v>37</v>
      </c>
      <c r="F427" t="s">
        <v>2740</v>
      </c>
      <c r="G427" s="13">
        <v>0.93582887700534767</v>
      </c>
      <c r="I427">
        <v>12374</v>
      </c>
      <c r="J427" t="str">
        <f>K427&amp;L427</f>
        <v>IBC239Credit Hours Travel Used12374GSA37Credit Hours Used</v>
      </c>
      <c r="K427" t="str">
        <f>A427&amp;B427&amp;C427</f>
        <v>IBC239Credit Hours Travel Used</v>
      </c>
      <c r="L427" t="str">
        <f>I427&amp;D427&amp;E427&amp;F427</f>
        <v>12374GSA37Credit Hours Used</v>
      </c>
      <c r="M427" s="13">
        <f>G427</f>
        <v>0.93582887700534767</v>
      </c>
      <c r="N427" s="13"/>
      <c r="O427" s="19">
        <v>74</v>
      </c>
      <c r="P427">
        <f>COUNTIF(C$11:C$2024, C427)</f>
        <v>3</v>
      </c>
      <c r="Q427">
        <f>COUNTIF(F$11:F$177, F427)</f>
        <v>0</v>
      </c>
      <c r="R427" t="b">
        <f>A427=D427</f>
        <v>0</v>
      </c>
      <c r="S427" t="b">
        <f>A427&amp;B427&amp;C427=D427&amp;E427&amp;F427</f>
        <v>0</v>
      </c>
      <c r="V427" t="str">
        <f>IF($A427=V$10, $C427, "")</f>
        <v/>
      </c>
      <c r="W427" t="str">
        <f>IF($A427=W$10, $C427, "")</f>
        <v/>
      </c>
      <c r="X427" t="str">
        <f>IF($A427=X$10, $C427, "")</f>
        <v/>
      </c>
      <c r="Y427" t="str">
        <f>IF($A427=Y$10, $C427, "")</f>
        <v>Credit Hours Travel Used</v>
      </c>
      <c r="Z427" t="str">
        <f>IF($A427=Z$10, $C427, "")</f>
        <v/>
      </c>
      <c r="AB427" t="str">
        <f>IF($D427=AB$10, $F427, "")</f>
        <v/>
      </c>
      <c r="AC427" t="str">
        <f>IF($D427=AC$10, $F427, "")</f>
        <v>Credit Hours Used</v>
      </c>
      <c r="AD427" t="str">
        <f>IF($D427=AD$10, $F427, "")</f>
        <v/>
      </c>
      <c r="AE427" t="str">
        <f>IF($D427=AE$10, $F427, "")</f>
        <v/>
      </c>
      <c r="AF427" t="str">
        <f>IF($D427=AF$10, $F427, "")</f>
        <v/>
      </c>
      <c r="AH427">
        <f>COUNTIF(AI$11:AI$2024, AI427)</f>
        <v>5</v>
      </c>
      <c r="AI427" t="str">
        <f>V427&amp;AB427&amp;W427&amp;AC427&amp;X427&amp;AD427&amp;Y427&amp;AE427&amp;Z427&amp;AF427</f>
        <v>Credit Hours UsedCredit Hours Travel Used</v>
      </c>
      <c r="AJ427">
        <f>IF(ROW()=11,1,IF(AK426+1=AK427,AJ426,AJ426+1))</f>
        <v>360</v>
      </c>
      <c r="AK427">
        <f>IF(AI427=AI426, AK426+1, 1)</f>
        <v>2</v>
      </c>
      <c r="AL427" s="26" t="str">
        <f>AM427&amp;AN427</f>
        <v>IBC239Credit Hours Travel Used12374GSA37Credit Hours Used</v>
      </c>
      <c r="AM427" t="str">
        <f>K427</f>
        <v>IBC239Credit Hours Travel Used</v>
      </c>
      <c r="AN427" t="str">
        <f>L427</f>
        <v>12374GSA37Credit Hours Used</v>
      </c>
      <c r="AO427">
        <f>COUNTIF(AM$11:AM$1107, AM427)</f>
        <v>3</v>
      </c>
      <c r="AP427">
        <f>COUNTIF(AN$11:AN$1107, AN427)</f>
        <v>1</v>
      </c>
      <c r="AQ427">
        <f>MATCH(AM427, AM$11:AM$1107, 0)</f>
        <v>416</v>
      </c>
      <c r="AR427">
        <f>MATCH(AN427, AN$11:AN$1107, 0)</f>
        <v>417</v>
      </c>
      <c r="AS427">
        <v>74</v>
      </c>
      <c r="AU427" t="str">
        <f>C427</f>
        <v>Credit Hours Travel Used</v>
      </c>
      <c r="AV427" t="str">
        <f>IF(F427="", "", F427)</f>
        <v>Credit Hours Used</v>
      </c>
      <c r="AW427" s="13">
        <f>M427</f>
        <v>0.93582887700534767</v>
      </c>
      <c r="AX427" t="e">
        <f>VLOOKUP(AI427, UniquePairs!A$5:A$2000, 1, FALSE)</f>
        <v>#N/A</v>
      </c>
      <c r="AY427" t="str">
        <f>IFERROR(INDEX(UniquePairs!A$5:K$1000, MATCH(AL427, UniquePairs!A$5:A$1000, 0), 10), "")</f>
        <v/>
      </c>
      <c r="AZ427" s="13">
        <f>IF(AY427&lt;&gt;"", AY427, AW427)</f>
        <v>0.93582887700534767</v>
      </c>
      <c r="BA427" t="str">
        <f>IF(AZ427=0,"None",IF(AZ427&lt;0.6,"Weak",IF(AZ427&lt;0.7,"Review",IF(AZ427&lt;0.8,"Good",IF(AZ427&lt;0.9,"Very Good","Solid")))))</f>
        <v>Solid</v>
      </c>
      <c r="BB427" s="28" t="str">
        <f>IF(AJ426=AJ427, BB426, BC427)</f>
        <v>Credit Hours Used</v>
      </c>
      <c r="BC427" t="str">
        <f>IF(AV427="",AU427,StringMatch(AU427,AV427,TRUE))</f>
        <v>Credit Hours Used</v>
      </c>
      <c r="BD427" t="str">
        <f>TRIM(SUBSTITUTE(SUBSTITUTE(SUBSTITUTE(SUBSTITUTE(SUBSTITUTE(SUBSTITUTE(SUBSTITUTE(SUBSTITUTE(SUBSTITUTE(SUBSTITUTE(AU427,BR427,""),BS427,""),BT427,""),BU427,""),BV427,""),BW427,""),BX427,""),BY427,""),BZ427,""),CA427,""))</f>
        <v>Travel</v>
      </c>
      <c r="BE427" t="str">
        <f>TRIM(SUBSTITUTE(SUBSTITUTE(SUBSTITUTE(SUBSTITUTE(SUBSTITUTE(SUBSTITUTE(SUBSTITUTE(SUBSTITUTE(SUBSTITUTE(SUBSTITUTE(AV427,BH427,""),BI427,""),BJ427,""),BK427,""),BL427,""),BM427,""),BN427,""),BO427,""),BP427,""),BQ427,""))</f>
        <v/>
      </c>
      <c r="BF427" s="21">
        <f>LEN(AU427)-LEN(SUBSTITUTE(AU427," ",""))</f>
        <v>3</v>
      </c>
      <c r="BG427" s="21">
        <f>LEN(AV427)-LEN(SUBSTITUTE(AV427," ",""))</f>
        <v>2</v>
      </c>
      <c r="BH427" s="21" t="str">
        <f>IF(BF427=0,AU427,findspace($AU427,BH$10))</f>
        <v>Credit</v>
      </c>
      <c r="BI427" s="21" t="str">
        <f>IF(BH427=0,AN427,findspace($AU427,BI$10))</f>
        <v>Hours</v>
      </c>
      <c r="BJ427" s="21" t="str">
        <f>IF(BI427=0,AV427,findspace($AU427,BJ$10))</f>
        <v>Travel</v>
      </c>
      <c r="BK427" s="21" t="str">
        <f>IF(BJ427=0,AW427,findspace($AU427,BK$10))</f>
        <v>Used</v>
      </c>
      <c r="BL427" s="21" t="str">
        <f>IF(BK427=0,AX427,findspace($AU427,BL$10))</f>
        <v/>
      </c>
      <c r="BM427" s="21" t="str">
        <f>IF(BL427=0,BF427,findspace($AU427,BM$10))</f>
        <v/>
      </c>
      <c r="BN427" s="21" t="str">
        <f>IF(BM427=0,BH427,findspace($AU427,BN$10))</f>
        <v/>
      </c>
      <c r="BO427" s="21" t="str">
        <f>IF(BN427=0,BI427,findspace($AU427,BO$10))</f>
        <v/>
      </c>
      <c r="BR427" s="21" t="str">
        <f>IF($BG427=0,$AV427,findspace($AV427,BR$10))</f>
        <v>Credit</v>
      </c>
      <c r="BS427" s="21" t="str">
        <f>IF($BG427=0,$AV427,findspace($AV427,BS$10))</f>
        <v>Hours</v>
      </c>
      <c r="BT427" s="21" t="str">
        <f>IF($BG427=0,$AV427,findspace($AV427,BT$10))</f>
        <v>Used</v>
      </c>
      <c r="BU427" s="21" t="str">
        <f>IF($BG427=0,$AV427,findspace($AV427,BU$10))</f>
        <v/>
      </c>
      <c r="BV427" s="21" t="str">
        <f>IF($BG427=0,$AV427,findspace($AV427,BV$10))</f>
        <v/>
      </c>
      <c r="BW427" s="21" t="str">
        <f>IF($BG427=0,$AV427,findspace($AV427,BW$10))</f>
        <v/>
      </c>
      <c r="BX427" s="21" t="str">
        <f>IF($BG427=0,$AV427,findspace($AV427,BX$10))</f>
        <v/>
      </c>
      <c r="BY427" s="21" t="str">
        <f>IF($BG427=0,$AV427,findspace($AV427,BY$10))</f>
        <v/>
      </c>
      <c r="BZ427" s="21" t="str">
        <f>IF($BG427=0,$AV427,findspace($AV427,BZ$10))</f>
        <v/>
      </c>
      <c r="CA427" s="21" t="str">
        <f>IF($BG427=0,$AV427,findspace($AV427,CA$10))</f>
        <v/>
      </c>
    </row>
    <row r="428" spans="1:79" x14ac:dyDescent="0.35">
      <c r="A428" t="s">
        <v>1837</v>
      </c>
      <c r="B428">
        <v>239</v>
      </c>
      <c r="C428" t="s">
        <v>3206</v>
      </c>
      <c r="D428" t="s">
        <v>1837</v>
      </c>
      <c r="E428">
        <v>231</v>
      </c>
      <c r="F428" t="s">
        <v>2740</v>
      </c>
      <c r="G428" s="13">
        <v>0.93582887700534767</v>
      </c>
      <c r="I428">
        <v>12374</v>
      </c>
      <c r="J428" t="str">
        <f>K428&amp;L428</f>
        <v>IBC239Credit Hours Travel Used12374IBC231Credit Hours Used</v>
      </c>
      <c r="K428" t="str">
        <f>A428&amp;B428&amp;C428</f>
        <v>IBC239Credit Hours Travel Used</v>
      </c>
      <c r="L428" t="str">
        <f>I428&amp;D428&amp;E428&amp;F428</f>
        <v>12374IBC231Credit Hours Used</v>
      </c>
      <c r="M428" s="13">
        <f>G428</f>
        <v>0.93582887700534767</v>
      </c>
      <c r="N428" s="13"/>
      <c r="O428" s="19">
        <v>787</v>
      </c>
      <c r="P428">
        <f>COUNTIF(C$11:C$2024, C428)</f>
        <v>3</v>
      </c>
      <c r="Q428">
        <f>COUNTIF(F$11:F$177, F428)</f>
        <v>0</v>
      </c>
      <c r="R428" t="b">
        <f>A428=D428</f>
        <v>1</v>
      </c>
      <c r="S428" t="b">
        <f>A428&amp;B428&amp;C428=D428&amp;E428&amp;F428</f>
        <v>0</v>
      </c>
      <c r="V428" t="str">
        <f>IF($A428=V$10, $C428, "")</f>
        <v/>
      </c>
      <c r="W428" t="str">
        <f>IF($A428=W$10, $C428, "")</f>
        <v/>
      </c>
      <c r="X428" t="str">
        <f>IF($A428=X$10, $C428, "")</f>
        <v/>
      </c>
      <c r="Y428" t="str">
        <f>IF($A428=Y$10, $C428, "")</f>
        <v>Credit Hours Travel Used</v>
      </c>
      <c r="Z428" t="str">
        <f>IF($A428=Z$10, $C428, "")</f>
        <v/>
      </c>
      <c r="AB428" t="str">
        <f>IF($D428=AB$10, $F428, "")</f>
        <v/>
      </c>
      <c r="AC428" t="str">
        <f>IF($D428=AC$10, $F428, "")</f>
        <v/>
      </c>
      <c r="AD428" t="str">
        <f>IF($D428=AD$10, $F428, "")</f>
        <v/>
      </c>
      <c r="AE428" t="str">
        <f>IF($D428=AE$10, $F428, "")</f>
        <v>Credit Hours Used</v>
      </c>
      <c r="AF428" t="str">
        <f>IF($D428=AF$10, $F428, "")</f>
        <v/>
      </c>
      <c r="AH428">
        <f>COUNTIF(AI$11:AI$2024, AI428)</f>
        <v>1</v>
      </c>
      <c r="AI428" t="str">
        <f>V428&amp;AB428&amp;W428&amp;AC428&amp;X428&amp;AD428&amp;Y428&amp;AE428&amp;Z428&amp;AF428</f>
        <v>Credit Hours Travel UsedCredit Hours Used</v>
      </c>
      <c r="AJ428">
        <f>IF(ROW()=11,1,IF(AK427+1=AK428,AJ427,AJ427+1))</f>
        <v>361</v>
      </c>
      <c r="AK428">
        <f>IF(AI428=AI427, AK427+1, 1)</f>
        <v>1</v>
      </c>
      <c r="AL428" s="26" t="str">
        <f>AM428&amp;AN428</f>
        <v>IBC239Credit Hours Travel Used12374IBC231Credit Hours Used</v>
      </c>
      <c r="AM428" t="str">
        <f>K428</f>
        <v>IBC239Credit Hours Travel Used</v>
      </c>
      <c r="AN428" t="str">
        <f>L428</f>
        <v>12374IBC231Credit Hours Used</v>
      </c>
      <c r="AO428">
        <f>COUNTIF(AM$11:AM$1107, AM428)</f>
        <v>3</v>
      </c>
      <c r="AP428">
        <f>COUNTIF(AN$11:AN$1107, AN428)</f>
        <v>1</v>
      </c>
      <c r="AQ428">
        <f>MATCH(AM428, AM$11:AM$1107, 0)</f>
        <v>416</v>
      </c>
      <c r="AR428">
        <f>MATCH(AN428, AN$11:AN$1107, 0)</f>
        <v>418</v>
      </c>
      <c r="AS428">
        <v>787</v>
      </c>
      <c r="AU428" t="str">
        <f>C428</f>
        <v>Credit Hours Travel Used</v>
      </c>
      <c r="AV428" t="str">
        <f>IF(F428="", "", F428)</f>
        <v>Credit Hours Used</v>
      </c>
      <c r="AW428" s="13">
        <f>M428</f>
        <v>0.93582887700534767</v>
      </c>
      <c r="AX428" t="e">
        <f>VLOOKUP(AI428, UniquePairs!A$5:A$2000, 1, FALSE)</f>
        <v>#N/A</v>
      </c>
      <c r="AY428" t="str">
        <f>IFERROR(INDEX(UniquePairs!A$5:K$1000, MATCH(AL428, UniquePairs!A$5:A$1000, 0), 10), "")</f>
        <v/>
      </c>
      <c r="AZ428" s="13">
        <f>IF(AY428&lt;&gt;"", AY428, AW428)</f>
        <v>0.93582887700534767</v>
      </c>
      <c r="BA428" t="str">
        <f>IF(AZ428=0,"None",IF(AZ428&lt;0.6,"Weak",IF(AZ428&lt;0.7,"Review",IF(AZ428&lt;0.8,"Good",IF(AZ428&lt;0.9,"Very Good","Solid")))))</f>
        <v>Solid</v>
      </c>
      <c r="BB428" s="28" t="str">
        <f>IF(AJ427=AJ428, BB427, BC428)</f>
        <v>Credit Hours Used</v>
      </c>
      <c r="BC428" t="str">
        <f>IF(AV428="",AU428,StringMatch(AU428,AV428,TRUE))</f>
        <v>Credit Hours Used</v>
      </c>
      <c r="BD428" t="str">
        <f>TRIM(SUBSTITUTE(SUBSTITUTE(SUBSTITUTE(SUBSTITUTE(SUBSTITUTE(SUBSTITUTE(SUBSTITUTE(SUBSTITUTE(SUBSTITUTE(SUBSTITUTE(AU428,BR428,""),BS428,""),BT428,""),BU428,""),BV428,""),BW428,""),BX428,""),BY428,""),BZ428,""),CA428,""))</f>
        <v>Travel</v>
      </c>
      <c r="BE428" t="str">
        <f>TRIM(SUBSTITUTE(SUBSTITUTE(SUBSTITUTE(SUBSTITUTE(SUBSTITUTE(SUBSTITUTE(SUBSTITUTE(SUBSTITUTE(SUBSTITUTE(SUBSTITUTE(AV428,BH428,""),BI428,""),BJ428,""),BK428,""),BL428,""),BM428,""),BN428,""),BO428,""),BP428,""),BQ428,""))</f>
        <v/>
      </c>
      <c r="BF428" s="21">
        <f>LEN(AU428)-LEN(SUBSTITUTE(AU428," ",""))</f>
        <v>3</v>
      </c>
      <c r="BG428" s="21">
        <f>LEN(AV428)-LEN(SUBSTITUTE(AV428," ",""))</f>
        <v>2</v>
      </c>
      <c r="BH428" s="21" t="str">
        <f>IF(BF428=0,AU428,findspace($AU428,BH$10))</f>
        <v>Credit</v>
      </c>
      <c r="BI428" s="21" t="str">
        <f>IF(BH428=0,AN428,findspace($AU428,BI$10))</f>
        <v>Hours</v>
      </c>
      <c r="BJ428" s="21" t="str">
        <f>IF(BI428=0,AV428,findspace($AU428,BJ$10))</f>
        <v>Travel</v>
      </c>
      <c r="BK428" s="21" t="str">
        <f>IF(BJ428=0,AW428,findspace($AU428,BK$10))</f>
        <v>Used</v>
      </c>
      <c r="BL428" s="21" t="str">
        <f>IF(BK428=0,AX428,findspace($AU428,BL$10))</f>
        <v/>
      </c>
      <c r="BM428" s="21" t="str">
        <f>IF(BL428=0,BF428,findspace($AU428,BM$10))</f>
        <v/>
      </c>
      <c r="BN428" s="21" t="str">
        <f>IF(BM428=0,BH428,findspace($AU428,BN$10))</f>
        <v/>
      </c>
      <c r="BO428" s="21" t="str">
        <f>IF(BN428=0,BI428,findspace($AU428,BO$10))</f>
        <v/>
      </c>
      <c r="BR428" s="21" t="str">
        <f>IF($BG428=0,$AV428,findspace($AV428,BR$10))</f>
        <v>Credit</v>
      </c>
      <c r="BS428" s="21" t="str">
        <f>IF($BG428=0,$AV428,findspace($AV428,BS$10))</f>
        <v>Hours</v>
      </c>
      <c r="BT428" s="21" t="str">
        <f>IF($BG428=0,$AV428,findspace($AV428,BT$10))</f>
        <v>Used</v>
      </c>
      <c r="BU428" s="21" t="str">
        <f>IF($BG428=0,$AV428,findspace($AV428,BU$10))</f>
        <v/>
      </c>
      <c r="BV428" s="21" t="str">
        <f>IF($BG428=0,$AV428,findspace($AV428,BV$10))</f>
        <v/>
      </c>
      <c r="BW428" s="21" t="str">
        <f>IF($BG428=0,$AV428,findspace($AV428,BW$10))</f>
        <v/>
      </c>
      <c r="BX428" s="21" t="str">
        <f>IF($BG428=0,$AV428,findspace($AV428,BX$10))</f>
        <v/>
      </c>
      <c r="BY428" s="21" t="str">
        <f>IF($BG428=0,$AV428,findspace($AV428,BY$10))</f>
        <v/>
      </c>
      <c r="BZ428" s="21" t="str">
        <f>IF($BG428=0,$AV428,findspace($AV428,BZ$10))</f>
        <v/>
      </c>
      <c r="CA428" s="21" t="str">
        <f>IF($BG428=0,$AV428,findspace($AV428,CA$10))</f>
        <v/>
      </c>
    </row>
    <row r="429" spans="1:79" x14ac:dyDescent="0.35">
      <c r="A429" t="s">
        <v>1837</v>
      </c>
      <c r="B429" t="s">
        <v>396</v>
      </c>
      <c r="C429" t="s">
        <v>3458</v>
      </c>
      <c r="D429" t="s">
        <v>1839</v>
      </c>
      <c r="E429" t="s">
        <v>1121</v>
      </c>
      <c r="F429" t="s">
        <v>3244</v>
      </c>
      <c r="G429" s="13">
        <v>0.93560644119062952</v>
      </c>
      <c r="I429">
        <v>12374</v>
      </c>
      <c r="J429" t="str">
        <f>K429&amp;L429</f>
        <v>IBCCFSCompensatory Time Off Lieu Of Family Medical Leave Act Self Serious Health Used12374DFASDDFamily Medical Leave Act Serious health condition employee</v>
      </c>
      <c r="K429" t="str">
        <f>A429&amp;B429&amp;C429</f>
        <v>IBCCFSCompensatory Time Off Lieu Of Family Medical Leave Act Self Serious Health Used</v>
      </c>
      <c r="L429" t="str">
        <f>I429&amp;D429&amp;E429&amp;F429</f>
        <v>12374DFASDDFamily Medical Leave Act Serious health condition employee</v>
      </c>
      <c r="M429" s="13">
        <f>G429</f>
        <v>0.93560644119062952</v>
      </c>
      <c r="N429" s="13"/>
      <c r="O429" s="19">
        <v>7</v>
      </c>
      <c r="P429">
        <f>COUNTIF(C$11:C$2024, C429)</f>
        <v>3</v>
      </c>
      <c r="Q429">
        <f>COUNTIF(F$11:F$177, F429)</f>
        <v>1</v>
      </c>
      <c r="R429" t="b">
        <f>A429=D429</f>
        <v>0</v>
      </c>
      <c r="S429" t="b">
        <f>A429&amp;B429&amp;C429=D429&amp;E429&amp;F429</f>
        <v>0</v>
      </c>
      <c r="V429" t="str">
        <f>IF($A429=V$10, $C429, "")</f>
        <v/>
      </c>
      <c r="W429" t="str">
        <f>IF($A429=W$10, $C429, "")</f>
        <v/>
      </c>
      <c r="X429" t="str">
        <f>IF($A429=X$10, $C429, "")</f>
        <v/>
      </c>
      <c r="Y429" t="str">
        <f>IF($A429=Y$10, $C429, "")</f>
        <v>Compensatory Time Off Lieu Of Family Medical Leave Act Self Serious Health Used</v>
      </c>
      <c r="Z429" t="str">
        <f>IF($A429=Z$10, $C429, "")</f>
        <v/>
      </c>
      <c r="AB429" t="str">
        <f>IF($D429=AB$10, $F429, "")</f>
        <v>Family Medical Leave Act Serious health condition employee</v>
      </c>
      <c r="AC429" t="str">
        <f>IF($D429=AC$10, $F429, "")</f>
        <v/>
      </c>
      <c r="AD429" t="str">
        <f>IF($D429=AD$10, $F429, "")</f>
        <v/>
      </c>
      <c r="AE429" t="str">
        <f>IF($D429=AE$10, $F429, "")</f>
        <v/>
      </c>
      <c r="AF429" t="str">
        <f>IF($D429=AF$10, $F429, "")</f>
        <v/>
      </c>
      <c r="AH429">
        <f>COUNTIF(AI$11:AI$2024, AI429)</f>
        <v>1</v>
      </c>
      <c r="AI429" t="str">
        <f>V429&amp;AB429&amp;W429&amp;AC429&amp;X429&amp;AD429&amp;Y429&amp;AE429&amp;Z429&amp;AF429</f>
        <v>Family Medical Leave Act Serious health condition employeeCompensatory Time Off Lieu Of Family Medical Leave Act Self Serious Health Used</v>
      </c>
      <c r="AJ429">
        <f>IF(ROW()=11,1,IF(AK428+1=AK429,AJ428,AJ428+1))</f>
        <v>362</v>
      </c>
      <c r="AK429">
        <f>IF(AI429=AI428, AK428+1, 1)</f>
        <v>1</v>
      </c>
      <c r="AL429" s="26" t="str">
        <f>AM429&amp;AN429</f>
        <v>IBCCFSCompensatory Time Off Lieu Of Family Medical Leave Act Self Serious Health Used12374DFASDDFamily Medical Leave Act Serious health condition employee</v>
      </c>
      <c r="AM429" t="str">
        <f>K429</f>
        <v>IBCCFSCompensatory Time Off Lieu Of Family Medical Leave Act Self Serious Health Used</v>
      </c>
      <c r="AN429" t="str">
        <f>L429</f>
        <v>12374DFASDDFamily Medical Leave Act Serious health condition employee</v>
      </c>
      <c r="AO429">
        <f>COUNTIF(AM$11:AM$1107, AM429)</f>
        <v>3</v>
      </c>
      <c r="AP429">
        <f>COUNTIF(AN$11:AN$1107, AN429)</f>
        <v>6</v>
      </c>
      <c r="AQ429">
        <f>MATCH(AM429, AM$11:AM$1107, 0)</f>
        <v>186</v>
      </c>
      <c r="AR429">
        <f>MATCH(AN429, AN$11:AN$1107, 0)</f>
        <v>158</v>
      </c>
      <c r="AS429">
        <v>7</v>
      </c>
      <c r="AU429" t="str">
        <f>C429</f>
        <v>Compensatory Time Off Lieu Of Family Medical Leave Act Self Serious Health Used</v>
      </c>
      <c r="AV429" t="str">
        <f>IF(F429="", "", F429)</f>
        <v>Family Medical Leave Act Serious health condition employee</v>
      </c>
      <c r="AW429" s="13">
        <f>M429</f>
        <v>0.93560644119062952</v>
      </c>
      <c r="AX429" t="e">
        <f>VLOOKUP(AI429, UniquePairs!A$5:A$2000, 1, FALSE)</f>
        <v>#N/A</v>
      </c>
      <c r="AY429" t="str">
        <f>IFERROR(INDEX(UniquePairs!A$5:K$1000, MATCH(AL429, UniquePairs!A$5:A$1000, 0), 10), "")</f>
        <v/>
      </c>
      <c r="AZ429" s="13">
        <f>IF(AY429&lt;&gt;"", AY429, AW429)</f>
        <v>0.93560644119062952</v>
      </c>
      <c r="BA429" t="str">
        <f>IF(AZ429=0,"None",IF(AZ429&lt;0.6,"Weak",IF(AZ429&lt;0.7,"Review",IF(AZ429&lt;0.8,"Good",IF(AZ429&lt;0.9,"Very Good","Solid")))))</f>
        <v>Solid</v>
      </c>
      <c r="BB429" s="28" t="str">
        <f>IF(AJ428=AJ429, BB428, BC429)</f>
        <v>Family Medical Leave Act Serious Health</v>
      </c>
      <c r="BC429" t="str">
        <f>IF(AV429="",AU429,StringMatch(AU429,AV429,TRUE))</f>
        <v>Family Medical Leave Act Serious Health</v>
      </c>
      <c r="BD429" t="str">
        <f>TRIM(SUBSTITUTE(SUBSTITUTE(SUBSTITUTE(SUBSTITUTE(SUBSTITUTE(SUBSTITUTE(SUBSTITUTE(SUBSTITUTE(SUBSTITUTE(SUBSTITUTE(AU429,BR429,""),BS429,""),BT429,""),BU429,""),BV429,""),BW429,""),BX429,""),BY429,""),BZ429,""),CA429,""))</f>
        <v>Compensatory Time Off Lieu Of Self Health Used</v>
      </c>
      <c r="BE429" t="str">
        <f>TRIM(SUBSTITUTE(SUBSTITUTE(SUBSTITUTE(SUBSTITUTE(SUBSTITUTE(SUBSTITUTE(SUBSTITUTE(SUBSTITUTE(SUBSTITUTE(SUBSTITUTE(AV429,BH429,""),BI429,""),BJ429,""),BK429,""),BL429,""),BM429,""),BN429,""),BO429,""),BP429,""),BQ429,""))</f>
        <v>Act Serious health condition employee</v>
      </c>
      <c r="BF429" s="21">
        <f>LEN(AU429)-LEN(SUBSTITUTE(AU429," ",""))</f>
        <v>12</v>
      </c>
      <c r="BG429" s="21">
        <f>LEN(AV429)-LEN(SUBSTITUTE(AV429," ",""))</f>
        <v>7</v>
      </c>
      <c r="BH429" s="21" t="str">
        <f>IF(BF429=0,AU429,findspace($AU429,BH$10))</f>
        <v>Compensatory</v>
      </c>
      <c r="BI429" s="21" t="str">
        <f>IF(BH429=0,AN429,findspace($AU429,BI$10))</f>
        <v>Time</v>
      </c>
      <c r="BJ429" s="21" t="str">
        <f>IF(BI429=0,AV429,findspace($AU429,BJ$10))</f>
        <v>Off</v>
      </c>
      <c r="BK429" s="21" t="str">
        <f>IF(BJ429=0,AW429,findspace($AU429,BK$10))</f>
        <v>Lieu</v>
      </c>
      <c r="BL429" s="21" t="str">
        <f>IF(BK429=0,AX429,findspace($AU429,BL$10))</f>
        <v>Of</v>
      </c>
      <c r="BM429" s="21" t="str">
        <f>IF(BL429=0,BF429,findspace($AU429,BM$10))</f>
        <v>Family</v>
      </c>
      <c r="BN429" s="21" t="str">
        <f>IF(BM429=0,BH429,findspace($AU429,BN$10))</f>
        <v>Medical</v>
      </c>
      <c r="BO429" s="21" t="str">
        <f>IF(BN429=0,BI429,findspace($AU429,BO$10))</f>
        <v>Leave</v>
      </c>
      <c r="BR429" s="21" t="str">
        <f>IF($BG429=0,$AV429,findspace($AV429,BR$10))</f>
        <v>Family</v>
      </c>
      <c r="BS429" s="21" t="str">
        <f>IF($BG429=0,$AV429,findspace($AV429,BS$10))</f>
        <v>Medical</v>
      </c>
      <c r="BT429" s="21" t="str">
        <f>IF($BG429=0,$AV429,findspace($AV429,BT$10))</f>
        <v>Leave</v>
      </c>
      <c r="BU429" s="21" t="str">
        <f>IF($BG429=0,$AV429,findspace($AV429,BU$10))</f>
        <v>Act</v>
      </c>
      <c r="BV429" s="21" t="str">
        <f>IF($BG429=0,$AV429,findspace($AV429,BV$10))</f>
        <v>Serious</v>
      </c>
      <c r="BW429" s="21" t="str">
        <f>IF($BG429=0,$AV429,findspace($AV429,BW$10))</f>
        <v>health</v>
      </c>
      <c r="BX429" s="21" t="str">
        <f>IF($BG429=0,$AV429,findspace($AV429,BX$10))</f>
        <v>condition</v>
      </c>
      <c r="BY429" s="21" t="str">
        <f>IF($BG429=0,$AV429,findspace($AV429,BY$10))</f>
        <v>employee</v>
      </c>
      <c r="BZ429" s="21" t="str">
        <f>IF($BG429=0,$AV429,findspace($AV429,BZ$10))</f>
        <v/>
      </c>
      <c r="CA429" s="21" t="str">
        <f>IF($BG429=0,$AV429,findspace($AV429,CA$10))</f>
        <v/>
      </c>
    </row>
    <row r="430" spans="1:79" x14ac:dyDescent="0.35">
      <c r="A430" t="s">
        <v>1837</v>
      </c>
      <c r="B430" t="s">
        <v>3116</v>
      </c>
      <c r="C430" t="s">
        <v>3117</v>
      </c>
      <c r="D430" t="s">
        <v>1837</v>
      </c>
      <c r="E430" t="s">
        <v>2906</v>
      </c>
      <c r="F430" t="s">
        <v>2908</v>
      </c>
      <c r="G430" s="13">
        <v>0.9351740696278511</v>
      </c>
      <c r="I430">
        <v>12374</v>
      </c>
      <c r="J430" t="str">
        <f>K430&amp;L430</f>
        <v>IBC07ZMilitary Leave Regular Used YTD12374IBCCOZChange Station Leave Used YTD</v>
      </c>
      <c r="K430" t="str">
        <f>A430&amp;B430&amp;C430</f>
        <v>IBC07ZMilitary Leave Regular Used YTD</v>
      </c>
      <c r="L430" t="str">
        <f>I430&amp;D430&amp;E430&amp;F430</f>
        <v>12374IBCCOZChange Station Leave Used YTD</v>
      </c>
      <c r="M430" s="13">
        <f>G430</f>
        <v>0.9351740696278511</v>
      </c>
      <c r="N430" s="13"/>
      <c r="O430" s="19">
        <v>555</v>
      </c>
      <c r="P430">
        <f>COUNTIF(C$11:C$2024, C430)</f>
        <v>3</v>
      </c>
      <c r="Q430">
        <f>COUNTIF(F$11:F$177, F430)</f>
        <v>0</v>
      </c>
      <c r="R430" t="b">
        <f>A430=D430</f>
        <v>1</v>
      </c>
      <c r="S430" t="b">
        <f>A430&amp;B430&amp;C430=D430&amp;E430&amp;F430</f>
        <v>0</v>
      </c>
      <c r="V430" t="str">
        <f>IF($A430=V$10, $C430, "")</f>
        <v/>
      </c>
      <c r="W430" t="str">
        <f>IF($A430=W$10, $C430, "")</f>
        <v/>
      </c>
      <c r="X430" t="str">
        <f>IF($A430=X$10, $C430, "")</f>
        <v/>
      </c>
      <c r="Y430" t="str">
        <f>IF($A430=Y$10, $C430, "")</f>
        <v>Military Leave Regular Used YTD</v>
      </c>
      <c r="Z430" t="str">
        <f>IF($A430=Z$10, $C430, "")</f>
        <v/>
      </c>
      <c r="AB430" t="str">
        <f>IF($D430=AB$10, $F430, "")</f>
        <v/>
      </c>
      <c r="AC430" t="str">
        <f>IF($D430=AC$10, $F430, "")</f>
        <v/>
      </c>
      <c r="AD430" t="str">
        <f>IF($D430=AD$10, $F430, "")</f>
        <v/>
      </c>
      <c r="AE430" t="str">
        <f>IF($D430=AE$10, $F430, "")</f>
        <v>Change Station Leave Used YTD</v>
      </c>
      <c r="AF430" t="str">
        <f>IF($D430=AF$10, $F430, "")</f>
        <v/>
      </c>
      <c r="AH430">
        <f>COUNTIF(AI$11:AI$2024, AI430)</f>
        <v>1</v>
      </c>
      <c r="AI430" t="str">
        <f>V430&amp;AB430&amp;W430&amp;AC430&amp;X430&amp;AD430&amp;Y430&amp;AE430&amp;Z430&amp;AF430</f>
        <v>Military Leave Regular Used YTDChange Station Leave Used YTD</v>
      </c>
      <c r="AJ430">
        <f>IF(ROW()=11,1,IF(AK429+1=AK430,AJ429,AJ429+1))</f>
        <v>363</v>
      </c>
      <c r="AK430">
        <f>IF(AI430=AI429, AK429+1, 1)</f>
        <v>1</v>
      </c>
      <c r="AL430" s="26" t="str">
        <f>AM430&amp;AN430</f>
        <v>IBC07ZMilitary Leave Regular Used YTD12374IBCCOZChange Station Leave Used YTD</v>
      </c>
      <c r="AM430" t="str">
        <f>K430</f>
        <v>IBC07ZMilitary Leave Regular Used YTD</v>
      </c>
      <c r="AN430" t="str">
        <f>L430</f>
        <v>12374IBCCOZChange Station Leave Used YTD</v>
      </c>
      <c r="AO430">
        <f>COUNTIF(AM$11:AM$1107, AM430)</f>
        <v>3</v>
      </c>
      <c r="AP430">
        <f>COUNTIF(AN$11:AN$1107, AN430)</f>
        <v>11</v>
      </c>
      <c r="AQ430">
        <f>MATCH(AM430, AM$11:AM$1107, 0)</f>
        <v>292</v>
      </c>
      <c r="AR430">
        <f>MATCH(AN430, AN$11:AN$1107, 0)</f>
        <v>222</v>
      </c>
      <c r="AS430">
        <v>555</v>
      </c>
      <c r="AU430" t="str">
        <f>C430</f>
        <v>Military Leave Regular Used YTD</v>
      </c>
      <c r="AV430" t="str">
        <f>IF(F430="", "", F430)</f>
        <v>Change Station Leave Used YTD</v>
      </c>
      <c r="AW430" s="13">
        <f>M430</f>
        <v>0.9351740696278511</v>
      </c>
      <c r="AX430" t="e">
        <f>VLOOKUP(AI430, UniquePairs!A$5:A$2000, 1, FALSE)</f>
        <v>#N/A</v>
      </c>
      <c r="AY430" t="str">
        <f>IFERROR(INDEX(UniquePairs!A$5:K$1000, MATCH(AL430, UniquePairs!A$5:A$1000, 0), 10), "")</f>
        <v/>
      </c>
      <c r="AZ430" s="13">
        <f>IF(AY430&lt;&gt;"", AY430, AW430)</f>
        <v>0.9351740696278511</v>
      </c>
      <c r="BA430" t="str">
        <f>IF(AZ430=0,"None",IF(AZ430&lt;0.6,"Weak",IF(AZ430&lt;0.7,"Review",IF(AZ430&lt;0.8,"Good",IF(AZ430&lt;0.9,"Very Good","Solid")))))</f>
        <v>Solid</v>
      </c>
      <c r="BB430" s="28" t="str">
        <f>IF(AJ429=AJ430, BB429, BC430)</f>
        <v>Leave Used YTD</v>
      </c>
      <c r="BC430" t="str">
        <f>IF(AV430="",AU430,StringMatch(AU430,AV430,TRUE))</f>
        <v>Leave Used YTD</v>
      </c>
      <c r="BD430" t="str">
        <f>TRIM(SUBSTITUTE(SUBSTITUTE(SUBSTITUTE(SUBSTITUTE(SUBSTITUTE(SUBSTITUTE(SUBSTITUTE(SUBSTITUTE(SUBSTITUTE(SUBSTITUTE(AU430,BR430,""),BS430,""),BT430,""),BU430,""),BV430,""),BW430,""),BX430,""),BY430,""),BZ430,""),CA430,""))</f>
        <v>Military Regular</v>
      </c>
      <c r="BE430" t="str">
        <f>TRIM(SUBSTITUTE(SUBSTITUTE(SUBSTITUTE(SUBSTITUTE(SUBSTITUTE(SUBSTITUTE(SUBSTITUTE(SUBSTITUTE(SUBSTITUTE(SUBSTITUTE(AV430,BH430,""),BI430,""),BJ430,""),BK430,""),BL430,""),BM430,""),BN430,""),BO430,""),BP430,""),BQ430,""))</f>
        <v>Change Station</v>
      </c>
      <c r="BF430" s="21">
        <f>LEN(AU430)-LEN(SUBSTITUTE(AU430," ",""))</f>
        <v>4</v>
      </c>
      <c r="BG430" s="21">
        <f>LEN(AV430)-LEN(SUBSTITUTE(AV430," ",""))</f>
        <v>4</v>
      </c>
      <c r="BH430" s="21" t="str">
        <f>IF(BF430=0,AU430,findspace($AU430,BH$10))</f>
        <v>Military</v>
      </c>
      <c r="BI430" s="21" t="str">
        <f>IF(BH430=0,AN430,findspace($AU430,BI$10))</f>
        <v>Leave</v>
      </c>
      <c r="BJ430" s="21" t="str">
        <f>IF(BI430=0,AV430,findspace($AU430,BJ$10))</f>
        <v>Regular</v>
      </c>
      <c r="BK430" s="21" t="str">
        <f>IF(BJ430=0,AW430,findspace($AU430,BK$10))</f>
        <v>Used</v>
      </c>
      <c r="BL430" s="21" t="str">
        <f>IF(BK430=0,AX430,findspace($AU430,BL$10))</f>
        <v>YTD</v>
      </c>
      <c r="BM430" s="21" t="str">
        <f>IF(BL430=0,BF430,findspace($AU430,BM$10))</f>
        <v/>
      </c>
      <c r="BN430" s="21" t="str">
        <f>IF(BM430=0,BH430,findspace($AU430,BN$10))</f>
        <v/>
      </c>
      <c r="BO430" s="21" t="str">
        <f>IF(BN430=0,BI430,findspace($AU430,BO$10))</f>
        <v/>
      </c>
      <c r="BR430" s="21" t="str">
        <f>IF($BG430=0,$AV430,findspace($AV430,BR$10))</f>
        <v>Change</v>
      </c>
      <c r="BS430" s="21" t="str">
        <f>IF($BG430=0,$AV430,findspace($AV430,BS$10))</f>
        <v>Station</v>
      </c>
      <c r="BT430" s="21" t="str">
        <f>IF($BG430=0,$AV430,findspace($AV430,BT$10))</f>
        <v>Leave</v>
      </c>
      <c r="BU430" s="21" t="str">
        <f>IF($BG430=0,$AV430,findspace($AV430,BU$10))</f>
        <v>Used</v>
      </c>
      <c r="BV430" s="21" t="str">
        <f>IF($BG430=0,$AV430,findspace($AV430,BV$10))</f>
        <v>YTD</v>
      </c>
      <c r="BW430" s="21" t="str">
        <f>IF($BG430=0,$AV430,findspace($AV430,BW$10))</f>
        <v/>
      </c>
      <c r="BX430" s="21" t="str">
        <f>IF($BG430=0,$AV430,findspace($AV430,BX$10))</f>
        <v/>
      </c>
      <c r="BY430" s="21" t="str">
        <f>IF($BG430=0,$AV430,findspace($AV430,BY$10))</f>
        <v/>
      </c>
      <c r="BZ430" s="21" t="str">
        <f>IF($BG430=0,$AV430,findspace($AV430,BZ$10))</f>
        <v/>
      </c>
      <c r="CA430" s="21" t="str">
        <f>IF($BG430=0,$AV430,findspace($AV430,CA$10))</f>
        <v/>
      </c>
    </row>
    <row r="431" spans="1:79" x14ac:dyDescent="0.35">
      <c r="A431" t="s">
        <v>1837</v>
      </c>
      <c r="B431" t="s">
        <v>332</v>
      </c>
      <c r="C431" t="s">
        <v>3184</v>
      </c>
      <c r="D431" t="s">
        <v>1837</v>
      </c>
      <c r="E431" t="s">
        <v>474</v>
      </c>
      <c r="F431" t="s">
        <v>3470</v>
      </c>
      <c r="G431" s="13">
        <v>0.93498078411311802</v>
      </c>
      <c r="I431">
        <v>12374</v>
      </c>
      <c r="J431" t="str">
        <f>K431&amp;L431</f>
        <v>IBC03ISick Leave Family Care Bereavement Used12374IBCSFSSick Leave Lieu Of Family Medical Leave Act Self Serious Injury Used</v>
      </c>
      <c r="K431" t="str">
        <f>A431&amp;B431&amp;C431</f>
        <v>IBC03ISick Leave Family Care Bereavement Used</v>
      </c>
      <c r="L431" t="str">
        <f>I431&amp;D431&amp;E431&amp;F431</f>
        <v>12374IBCSFSSick Leave Lieu Of Family Medical Leave Act Self Serious Injury Used</v>
      </c>
      <c r="M431" s="13">
        <f>G431</f>
        <v>0.93498078411311802</v>
      </c>
      <c r="N431" s="13"/>
      <c r="O431" s="19">
        <v>270</v>
      </c>
      <c r="P431">
        <f>COUNTIF(C$11:C$2024, C431)</f>
        <v>3</v>
      </c>
      <c r="Q431">
        <f>COUNTIF(F$11:F$177, F431)</f>
        <v>0</v>
      </c>
      <c r="R431" t="b">
        <f>A431=D431</f>
        <v>1</v>
      </c>
      <c r="S431" t="b">
        <f>A431&amp;B431&amp;C431=D431&amp;E431&amp;F431</f>
        <v>0</v>
      </c>
      <c r="V431" t="str">
        <f>IF($A431=V$10, $C431, "")</f>
        <v/>
      </c>
      <c r="W431" t="str">
        <f>IF($A431=W$10, $C431, "")</f>
        <v/>
      </c>
      <c r="X431" t="str">
        <f>IF($A431=X$10, $C431, "")</f>
        <v/>
      </c>
      <c r="Y431" t="str">
        <f>IF($A431=Y$10, $C431, "")</f>
        <v>Sick Leave Family Care Bereavement Used</v>
      </c>
      <c r="Z431" t="str">
        <f>IF($A431=Z$10, $C431, "")</f>
        <v/>
      </c>
      <c r="AB431" t="str">
        <f>IF($D431=AB$10, $F431, "")</f>
        <v/>
      </c>
      <c r="AC431" t="str">
        <f>IF($D431=AC$10, $F431, "")</f>
        <v/>
      </c>
      <c r="AD431" t="str">
        <f>IF($D431=AD$10, $F431, "")</f>
        <v/>
      </c>
      <c r="AE431" t="str">
        <f>IF($D431=AE$10, $F431, "")</f>
        <v>Sick Leave Lieu Of Family Medical Leave Act Self Serious Injury Used</v>
      </c>
      <c r="AF431" t="str">
        <f>IF($D431=AF$10, $F431, "")</f>
        <v/>
      </c>
      <c r="AH431">
        <f>COUNTIF(AI$11:AI$2024, AI431)</f>
        <v>1</v>
      </c>
      <c r="AI431" t="str">
        <f>V431&amp;AB431&amp;W431&amp;AC431&amp;X431&amp;AD431&amp;Y431&amp;AE431&amp;Z431&amp;AF431</f>
        <v>Sick Leave Family Care Bereavement UsedSick Leave Lieu Of Family Medical Leave Act Self Serious Injury Used</v>
      </c>
      <c r="AJ431">
        <f>IF(ROW()=11,1,IF(AK430+1=AK431,AJ430,AJ430+1))</f>
        <v>364</v>
      </c>
      <c r="AK431">
        <f>IF(AI431=AI430, AK430+1, 1)</f>
        <v>1</v>
      </c>
      <c r="AL431" s="26" t="str">
        <f>AM431&amp;AN431</f>
        <v>IBC03ISick Leave Family Care Bereavement Used12374IBCSFSSick Leave Lieu Of Family Medical Leave Act Self Serious Injury Used</v>
      </c>
      <c r="AM431" t="str">
        <f>K431</f>
        <v>IBC03ISick Leave Family Care Bereavement Used</v>
      </c>
      <c r="AN431" t="str">
        <f>L431</f>
        <v>12374IBCSFSSick Leave Lieu Of Family Medical Leave Act Self Serious Injury Used</v>
      </c>
      <c r="AO431">
        <f>COUNTIF(AM$11:AM$1107, AM431)</f>
        <v>3</v>
      </c>
      <c r="AP431">
        <f>COUNTIF(AN$11:AN$1107, AN431)</f>
        <v>5</v>
      </c>
      <c r="AQ431">
        <f>MATCH(AM431, AM$11:AM$1107, 0)</f>
        <v>340</v>
      </c>
      <c r="AR431">
        <f>MATCH(AN431, AN$11:AN$1107, 0)</f>
        <v>211</v>
      </c>
      <c r="AS431">
        <v>270</v>
      </c>
      <c r="AU431" t="str">
        <f>C431</f>
        <v>Sick Leave Family Care Bereavement Used</v>
      </c>
      <c r="AV431" t="str">
        <f>IF(F431="", "", F431)</f>
        <v>Sick Leave Lieu Of Family Medical Leave Act Self Serious Injury Used</v>
      </c>
      <c r="AW431" s="13">
        <f>M431</f>
        <v>0.93498078411311802</v>
      </c>
      <c r="AX431" t="e">
        <f>VLOOKUP(AI431, UniquePairs!A$5:A$2000, 1, FALSE)</f>
        <v>#N/A</v>
      </c>
      <c r="AY431" t="str">
        <f>IFERROR(INDEX(UniquePairs!A$5:K$1000, MATCH(AL431, UniquePairs!A$5:A$1000, 0), 10), "")</f>
        <v/>
      </c>
      <c r="AZ431" s="13">
        <f>IF(AY431&lt;&gt;"", AY431, AW431)</f>
        <v>0.93498078411311802</v>
      </c>
      <c r="BA431" t="str">
        <f>IF(AZ431=0,"None",IF(AZ431&lt;0.6,"Weak",IF(AZ431&lt;0.7,"Review",IF(AZ431&lt;0.8,"Good",IF(AZ431&lt;0.9,"Very Good","Solid")))))</f>
        <v>Solid</v>
      </c>
      <c r="BB431" s="28" t="str">
        <f>IF(AJ430=AJ431, BB430, BC431)</f>
        <v>Sick Leave Family Used</v>
      </c>
      <c r="BC431" t="str">
        <f>IF(AV431="",AU431,StringMatch(AU431,AV431,TRUE))</f>
        <v>Sick Leave Family Used</v>
      </c>
      <c r="BD431" t="str">
        <f>TRIM(SUBSTITUTE(SUBSTITUTE(SUBSTITUTE(SUBSTITUTE(SUBSTITUTE(SUBSTITUTE(SUBSTITUTE(SUBSTITUTE(SUBSTITUTE(SUBSTITUTE(AU431,BR431,""),BS431,""),BT431,""),BU431,""),BV431,""),BW431,""),BX431,""),BY431,""),BZ431,""),CA431,""))</f>
        <v>Care Bereavement Used</v>
      </c>
      <c r="BE431" t="str">
        <f>TRIM(SUBSTITUTE(SUBSTITUTE(SUBSTITUTE(SUBSTITUTE(SUBSTITUTE(SUBSTITUTE(SUBSTITUTE(SUBSTITUTE(SUBSTITUTE(SUBSTITUTE(AV431,BH431,""),BI431,""),BJ431,""),BK431,""),BL431,""),BM431,""),BN431,""),BO431,""),BP431,""),BQ431,""))</f>
        <v>Lieu Of Medical Act Self Serious Injury</v>
      </c>
      <c r="BF431" s="21">
        <f>LEN(AU431)-LEN(SUBSTITUTE(AU431," ",""))</f>
        <v>5</v>
      </c>
      <c r="BG431" s="21">
        <f>LEN(AV431)-LEN(SUBSTITUTE(AV431," ",""))</f>
        <v>11</v>
      </c>
      <c r="BH431" s="21" t="str">
        <f>IF(BF431=0,AU431,findspace($AU431,BH$10))</f>
        <v>Sick</v>
      </c>
      <c r="BI431" s="21" t="str">
        <f>IF(BH431=0,AN431,findspace($AU431,BI$10))</f>
        <v>Leave</v>
      </c>
      <c r="BJ431" s="21" t="str">
        <f>IF(BI431=0,AV431,findspace($AU431,BJ$10))</f>
        <v>Family</v>
      </c>
      <c r="BK431" s="21" t="str">
        <f>IF(BJ431=0,AW431,findspace($AU431,BK$10))</f>
        <v>Care</v>
      </c>
      <c r="BL431" s="21" t="str">
        <f>IF(BK431=0,AX431,findspace($AU431,BL$10))</f>
        <v>Bereavement</v>
      </c>
      <c r="BM431" s="21" t="str">
        <f>IF(BL431=0,BF431,findspace($AU431,BM$10))</f>
        <v>Used</v>
      </c>
      <c r="BN431" s="21" t="str">
        <f>IF(BM431=0,BH431,findspace($AU431,BN$10))</f>
        <v/>
      </c>
      <c r="BO431" s="21" t="str">
        <f>IF(BN431=0,BI431,findspace($AU431,BO$10))</f>
        <v/>
      </c>
      <c r="BR431" s="21" t="str">
        <f>IF($BG431=0,$AV431,findspace($AV431,BR$10))</f>
        <v>Sick</v>
      </c>
      <c r="BS431" s="21" t="str">
        <f>IF($BG431=0,$AV431,findspace($AV431,BS$10))</f>
        <v>Leave</v>
      </c>
      <c r="BT431" s="21" t="str">
        <f>IF($BG431=0,$AV431,findspace($AV431,BT$10))</f>
        <v>Lieu</v>
      </c>
      <c r="BU431" s="21" t="str">
        <f>IF($BG431=0,$AV431,findspace($AV431,BU$10))</f>
        <v>Of</v>
      </c>
      <c r="BV431" s="21" t="str">
        <f>IF($BG431=0,$AV431,findspace($AV431,BV$10))</f>
        <v>Family</v>
      </c>
      <c r="BW431" s="21" t="str">
        <f>IF($BG431=0,$AV431,findspace($AV431,BW$10))</f>
        <v>Medical</v>
      </c>
      <c r="BX431" s="21" t="str">
        <f>IF($BG431=0,$AV431,findspace($AV431,BX$10))</f>
        <v>Leave</v>
      </c>
      <c r="BY431" s="21" t="str">
        <f>IF($BG431=0,$AV431,findspace($AV431,BY$10))</f>
        <v>Act</v>
      </c>
      <c r="BZ431" s="21" t="str">
        <f>IF($BG431=0,$AV431,findspace($AV431,BZ$10))</f>
        <v>Self</v>
      </c>
      <c r="CA431" s="21" t="str">
        <f>IF($BG431=0,$AV431,findspace($AV431,CA$10))</f>
        <v>Serious</v>
      </c>
    </row>
    <row r="432" spans="1:79" x14ac:dyDescent="0.35">
      <c r="A432" t="s">
        <v>1837</v>
      </c>
      <c r="B432" t="s">
        <v>3122</v>
      </c>
      <c r="C432" t="s">
        <v>3123</v>
      </c>
      <c r="D432" t="s">
        <v>1837</v>
      </c>
      <c r="E432" t="s">
        <v>2906</v>
      </c>
      <c r="F432" t="s">
        <v>2908</v>
      </c>
      <c r="G432" s="13">
        <v>0.93483934454284856</v>
      </c>
      <c r="I432">
        <v>12374</v>
      </c>
      <c r="J432" t="str">
        <f>K432&amp;L432</f>
        <v>IBCODZOrgan Donor Leave Used YTD12374IBCCOZChange Station Leave Used YTD</v>
      </c>
      <c r="K432" t="str">
        <f>A432&amp;B432&amp;C432</f>
        <v>IBCODZOrgan Donor Leave Used YTD</v>
      </c>
      <c r="L432" t="str">
        <f>I432&amp;D432&amp;E432&amp;F432</f>
        <v>12374IBCCOZChange Station Leave Used YTD</v>
      </c>
      <c r="M432" s="13">
        <f>G432</f>
        <v>0.93483934454284856</v>
      </c>
      <c r="N432" s="13"/>
      <c r="O432" s="19">
        <v>314</v>
      </c>
      <c r="P432">
        <f>COUNTIF(C$11:C$2024, C432)</f>
        <v>3</v>
      </c>
      <c r="Q432">
        <f>COUNTIF(F$11:F$177, F432)</f>
        <v>0</v>
      </c>
      <c r="R432" t="b">
        <f>A432=D432</f>
        <v>1</v>
      </c>
      <c r="S432" t="b">
        <f>A432&amp;B432&amp;C432=D432&amp;E432&amp;F432</f>
        <v>0</v>
      </c>
      <c r="V432" t="str">
        <f>IF($A432=V$10, $C432, "")</f>
        <v/>
      </c>
      <c r="W432" t="str">
        <f>IF($A432=W$10, $C432, "")</f>
        <v/>
      </c>
      <c r="X432" t="str">
        <f>IF($A432=X$10, $C432, "")</f>
        <v/>
      </c>
      <c r="Y432" t="str">
        <f>IF($A432=Y$10, $C432, "")</f>
        <v>Organ Donor Leave Used YTD</v>
      </c>
      <c r="Z432" t="str">
        <f>IF($A432=Z$10, $C432, "")</f>
        <v/>
      </c>
      <c r="AB432" t="str">
        <f>IF($D432=AB$10, $F432, "")</f>
        <v/>
      </c>
      <c r="AC432" t="str">
        <f>IF($D432=AC$10, $F432, "")</f>
        <v/>
      </c>
      <c r="AD432" t="str">
        <f>IF($D432=AD$10, $F432, "")</f>
        <v/>
      </c>
      <c r="AE432" t="str">
        <f>IF($D432=AE$10, $F432, "")</f>
        <v>Change Station Leave Used YTD</v>
      </c>
      <c r="AF432" t="str">
        <f>IF($D432=AF$10, $F432, "")</f>
        <v/>
      </c>
      <c r="AH432">
        <f>COUNTIF(AI$11:AI$2024, AI432)</f>
        <v>1</v>
      </c>
      <c r="AI432" t="str">
        <f>V432&amp;AB432&amp;W432&amp;AC432&amp;X432&amp;AD432&amp;Y432&amp;AE432&amp;Z432&amp;AF432</f>
        <v>Organ Donor Leave Used YTDChange Station Leave Used YTD</v>
      </c>
      <c r="AJ432">
        <f>IF(ROW()=11,1,IF(AK431+1=AK432,AJ431,AJ431+1))</f>
        <v>365</v>
      </c>
      <c r="AK432">
        <f>IF(AI432=AI431, AK431+1, 1)</f>
        <v>1</v>
      </c>
      <c r="AL432" s="26" t="str">
        <f>AM432&amp;AN432</f>
        <v>IBCODZOrgan Donor Leave Used YTD12374IBCCOZChange Station Leave Used YTD</v>
      </c>
      <c r="AM432" t="str">
        <f>K432</f>
        <v>IBCODZOrgan Donor Leave Used YTD</v>
      </c>
      <c r="AN432" t="str">
        <f>L432</f>
        <v>12374IBCCOZChange Station Leave Used YTD</v>
      </c>
      <c r="AO432">
        <f>COUNTIF(AM$11:AM$1107, AM432)</f>
        <v>3</v>
      </c>
      <c r="AP432">
        <f>COUNTIF(AN$11:AN$1107, AN432)</f>
        <v>11</v>
      </c>
      <c r="AQ432">
        <f>MATCH(AM432, AM$11:AM$1107, 0)</f>
        <v>422</v>
      </c>
      <c r="AR432">
        <f>MATCH(AN432, AN$11:AN$1107, 0)</f>
        <v>222</v>
      </c>
      <c r="AS432">
        <v>314</v>
      </c>
      <c r="AU432" t="str">
        <f>C432</f>
        <v>Organ Donor Leave Used YTD</v>
      </c>
      <c r="AV432" t="str">
        <f>IF(F432="", "", F432)</f>
        <v>Change Station Leave Used YTD</v>
      </c>
      <c r="AW432" s="13">
        <f>M432</f>
        <v>0.93483934454284856</v>
      </c>
      <c r="AX432" t="e">
        <f>VLOOKUP(AI432, UniquePairs!A$5:A$2000, 1, FALSE)</f>
        <v>#N/A</v>
      </c>
      <c r="AY432" t="str">
        <f>IFERROR(INDEX(UniquePairs!A$5:K$1000, MATCH(AL432, UniquePairs!A$5:A$1000, 0), 10), "")</f>
        <v/>
      </c>
      <c r="AZ432" s="13">
        <f>IF(AY432&lt;&gt;"", AY432, AW432)</f>
        <v>0.93483934454284856</v>
      </c>
      <c r="BA432" t="str">
        <f>IF(AZ432=0,"None",IF(AZ432&lt;0.6,"Weak",IF(AZ432&lt;0.7,"Review",IF(AZ432&lt;0.8,"Good",IF(AZ432&lt;0.9,"Very Good","Solid")))))</f>
        <v>Solid</v>
      </c>
      <c r="BB432" s="28" t="str">
        <f>IF(AJ431=AJ432, BB431, BC432)</f>
        <v>Leave Used YTD</v>
      </c>
      <c r="BC432" t="str">
        <f>IF(AV432="",AU432,StringMatch(AU432,AV432,TRUE))</f>
        <v>Leave Used YTD</v>
      </c>
      <c r="BD432" t="str">
        <f>TRIM(SUBSTITUTE(SUBSTITUTE(SUBSTITUTE(SUBSTITUTE(SUBSTITUTE(SUBSTITUTE(SUBSTITUTE(SUBSTITUTE(SUBSTITUTE(SUBSTITUTE(AU432,BR432,""),BS432,""),BT432,""),BU432,""),BV432,""),BW432,""),BX432,""),BY432,""),BZ432,""),CA432,""))</f>
        <v>Organ Donor</v>
      </c>
      <c r="BE432" t="str">
        <f>TRIM(SUBSTITUTE(SUBSTITUTE(SUBSTITUTE(SUBSTITUTE(SUBSTITUTE(SUBSTITUTE(SUBSTITUTE(SUBSTITUTE(SUBSTITUTE(SUBSTITUTE(AV432,BH432,""),BI432,""),BJ432,""),BK432,""),BL432,""),BM432,""),BN432,""),BO432,""),BP432,""),BQ432,""))</f>
        <v>Change Station</v>
      </c>
      <c r="BF432" s="21">
        <f>LEN(AU432)-LEN(SUBSTITUTE(AU432," ",""))</f>
        <v>4</v>
      </c>
      <c r="BG432" s="21">
        <f>LEN(AV432)-LEN(SUBSTITUTE(AV432," ",""))</f>
        <v>4</v>
      </c>
      <c r="BH432" s="21" t="str">
        <f>IF(BF432=0,AU432,findspace($AU432,BH$10))</f>
        <v>Organ</v>
      </c>
      <c r="BI432" s="21" t="str">
        <f>IF(BH432=0,AN432,findspace($AU432,BI$10))</f>
        <v>Donor</v>
      </c>
      <c r="BJ432" s="21" t="str">
        <f>IF(BI432=0,AV432,findspace($AU432,BJ$10))</f>
        <v>Leave</v>
      </c>
      <c r="BK432" s="21" t="str">
        <f>IF(BJ432=0,AW432,findspace($AU432,BK$10))</f>
        <v>Used</v>
      </c>
      <c r="BL432" s="21" t="str">
        <f>IF(BK432=0,AX432,findspace($AU432,BL$10))</f>
        <v>YTD</v>
      </c>
      <c r="BM432" s="21" t="str">
        <f>IF(BL432=0,BF432,findspace($AU432,BM$10))</f>
        <v/>
      </c>
      <c r="BN432" s="21" t="str">
        <f>IF(BM432=0,BH432,findspace($AU432,BN$10))</f>
        <v/>
      </c>
      <c r="BO432" s="21" t="str">
        <f>IF(BN432=0,BI432,findspace($AU432,BO$10))</f>
        <v/>
      </c>
      <c r="BR432" s="21" t="str">
        <f>IF($BG432=0,$AV432,findspace($AV432,BR$10))</f>
        <v>Change</v>
      </c>
      <c r="BS432" s="21" t="str">
        <f>IF($BG432=0,$AV432,findspace($AV432,BS$10))</f>
        <v>Station</v>
      </c>
      <c r="BT432" s="21" t="str">
        <f>IF($BG432=0,$AV432,findspace($AV432,BT$10))</f>
        <v>Leave</v>
      </c>
      <c r="BU432" s="21" t="str">
        <f>IF($BG432=0,$AV432,findspace($AV432,BU$10))</f>
        <v>Used</v>
      </c>
      <c r="BV432" s="21" t="str">
        <f>IF($BG432=0,$AV432,findspace($AV432,BV$10))</f>
        <v>YTD</v>
      </c>
      <c r="BW432" s="21" t="str">
        <f>IF($BG432=0,$AV432,findspace($AV432,BW$10))</f>
        <v/>
      </c>
      <c r="BX432" s="21" t="str">
        <f>IF($BG432=0,$AV432,findspace($AV432,BX$10))</f>
        <v/>
      </c>
      <c r="BY432" s="21" t="str">
        <f>IF($BG432=0,$AV432,findspace($AV432,BY$10))</f>
        <v/>
      </c>
      <c r="BZ432" s="21" t="str">
        <f>IF($BG432=0,$AV432,findspace($AV432,BZ$10))</f>
        <v/>
      </c>
      <c r="CA432" s="21" t="str">
        <f>IF($BG432=0,$AV432,findspace($AV432,CA$10))</f>
        <v/>
      </c>
    </row>
    <row r="433" spans="1:79" x14ac:dyDescent="0.35">
      <c r="A433" t="s">
        <v>1839</v>
      </c>
      <c r="B433" t="s">
        <v>968</v>
      </c>
      <c r="C433" t="s">
        <v>969</v>
      </c>
      <c r="D433" t="s">
        <v>1839</v>
      </c>
      <c r="E433" t="s">
        <v>954</v>
      </c>
      <c r="F433" t="s">
        <v>3253</v>
      </c>
      <c r="G433" s="13">
        <v>0.93436532507739933</v>
      </c>
      <c r="I433">
        <v>12374</v>
      </c>
      <c r="J433" t="str">
        <f>K433&amp;L433</f>
        <v>DFASELUnshored Work12374DFASEDDirty Work</v>
      </c>
      <c r="K433" t="str">
        <f>A433&amp;B433&amp;C433</f>
        <v>DFASELUnshored Work</v>
      </c>
      <c r="L433" t="str">
        <f>I433&amp;D433&amp;E433&amp;F433</f>
        <v>12374DFASEDDirty Work</v>
      </c>
      <c r="M433" s="13">
        <f>G433</f>
        <v>0.93436532507739933</v>
      </c>
      <c r="N433" s="13"/>
      <c r="O433" s="19">
        <v>344</v>
      </c>
      <c r="P433">
        <f>COUNTIF(C$11:C$2024, C433)</f>
        <v>3</v>
      </c>
      <c r="Q433">
        <f>COUNTIF(F$11:F$177, F433)</f>
        <v>0</v>
      </c>
      <c r="R433" t="b">
        <f>A433=D433</f>
        <v>1</v>
      </c>
      <c r="S433" t="b">
        <f>A433&amp;B433&amp;C433=D433&amp;E433&amp;F433</f>
        <v>0</v>
      </c>
      <c r="V433" t="str">
        <f>IF($A433=V$10, $C433, "")</f>
        <v>Unshored Work</v>
      </c>
      <c r="W433" t="str">
        <f>IF($A433=W$10, $C433, "")</f>
        <v/>
      </c>
      <c r="X433" t="str">
        <f>IF($A433=X$10, $C433, "")</f>
        <v/>
      </c>
      <c r="Y433" t="str">
        <f>IF($A433=Y$10, $C433, "")</f>
        <v/>
      </c>
      <c r="Z433" t="str">
        <f>IF($A433=Z$10, $C433, "")</f>
        <v/>
      </c>
      <c r="AB433" t="str">
        <f>IF($D433=AB$10, $F433, "")</f>
        <v>Dirty Work</v>
      </c>
      <c r="AC433" t="str">
        <f>IF($D433=AC$10, $F433, "")</f>
        <v/>
      </c>
      <c r="AD433" t="str">
        <f>IF($D433=AD$10, $F433, "")</f>
        <v/>
      </c>
      <c r="AE433" t="str">
        <f>IF($D433=AE$10, $F433, "")</f>
        <v/>
      </c>
      <c r="AF433" t="str">
        <f>IF($D433=AF$10, $F433, "")</f>
        <v/>
      </c>
      <c r="AH433">
        <f>COUNTIF(AI$11:AI$2024, AI433)</f>
        <v>1</v>
      </c>
      <c r="AI433" t="str">
        <f>V433&amp;AB433&amp;W433&amp;AC433&amp;X433&amp;AD433&amp;Y433&amp;AE433&amp;Z433&amp;AF433</f>
        <v>Unshored WorkDirty Work</v>
      </c>
      <c r="AJ433">
        <f>IF(ROW()=11,1,IF(AK432+1=AK433,AJ432,AJ432+1))</f>
        <v>366</v>
      </c>
      <c r="AK433">
        <f>IF(AI433=AI432, AK432+1, 1)</f>
        <v>1</v>
      </c>
      <c r="AL433" s="26" t="str">
        <f>AM433&amp;AN433</f>
        <v>DFASELUnshored Work12374DFASEDDirty Work</v>
      </c>
      <c r="AM433" t="str">
        <f>K433</f>
        <v>DFASELUnshored Work</v>
      </c>
      <c r="AN433" t="str">
        <f>L433</f>
        <v>12374DFASEDDirty Work</v>
      </c>
      <c r="AO433">
        <f>COUNTIF(AM$11:AM$1107, AM433)</f>
        <v>3</v>
      </c>
      <c r="AP433">
        <f>COUNTIF(AN$11:AN$1107, AN433)</f>
        <v>15</v>
      </c>
      <c r="AQ433">
        <f>MATCH(AM433, AM$11:AM$1107, 0)</f>
        <v>423</v>
      </c>
      <c r="AR433">
        <f>MATCH(AN433, AN$11:AN$1107, 0)</f>
        <v>199</v>
      </c>
      <c r="AS433">
        <v>344</v>
      </c>
      <c r="AU433" t="str">
        <f>C433</f>
        <v>Unshored Work</v>
      </c>
      <c r="AV433" t="str">
        <f>IF(F433="", "", F433)</f>
        <v>Dirty Work</v>
      </c>
      <c r="AW433" s="13">
        <f>M433</f>
        <v>0.93436532507739933</v>
      </c>
      <c r="AX433" t="e">
        <f>VLOOKUP(AI433, UniquePairs!A$5:A$2000, 1, FALSE)</f>
        <v>#N/A</v>
      </c>
      <c r="AY433" t="str">
        <f>IFERROR(INDEX(UniquePairs!A$5:K$1000, MATCH(AL433, UniquePairs!A$5:A$1000, 0), 10), "")</f>
        <v/>
      </c>
      <c r="AZ433" s="13">
        <f>IF(AY433&lt;&gt;"", AY433, AW433)</f>
        <v>0.93436532507739933</v>
      </c>
      <c r="BA433" t="str">
        <f>IF(AZ433=0,"None",IF(AZ433&lt;0.6,"Weak",IF(AZ433&lt;0.7,"Review",IF(AZ433&lt;0.8,"Good",IF(AZ433&lt;0.9,"Very Good","Solid")))))</f>
        <v>Solid</v>
      </c>
      <c r="BB433" s="28" t="str">
        <f>IF(AJ432=AJ433, BB432, BC433)</f>
        <v>Work</v>
      </c>
      <c r="BC433" t="str">
        <f>IF(AV433="",AU433,StringMatch(AU433,AV433,TRUE))</f>
        <v>Work</v>
      </c>
      <c r="BD433" t="str">
        <f>TRIM(SUBSTITUTE(SUBSTITUTE(SUBSTITUTE(SUBSTITUTE(SUBSTITUTE(SUBSTITUTE(SUBSTITUTE(SUBSTITUTE(SUBSTITUTE(SUBSTITUTE(AU433,BR433,""),BS433,""),BT433,""),BU433,""),BV433,""),BW433,""),BX433,""),BY433,""),BZ433,""),CA433,""))</f>
        <v>Unshored</v>
      </c>
      <c r="BE433" t="str">
        <f>TRIM(SUBSTITUTE(SUBSTITUTE(SUBSTITUTE(SUBSTITUTE(SUBSTITUTE(SUBSTITUTE(SUBSTITUTE(SUBSTITUTE(SUBSTITUTE(SUBSTITUTE(AV433,BH433,""),BI433,""),BJ433,""),BK433,""),BL433,""),BM433,""),BN433,""),BO433,""),BP433,""),BQ433,""))</f>
        <v>Dirty</v>
      </c>
      <c r="BF433" s="21">
        <f>LEN(AU433)-LEN(SUBSTITUTE(AU433," ",""))</f>
        <v>1</v>
      </c>
      <c r="BG433" s="21">
        <f>LEN(AV433)-LEN(SUBSTITUTE(AV433," ",""))</f>
        <v>1</v>
      </c>
      <c r="BH433" s="21" t="str">
        <f>IF(BF433=0,AU433,findspace($AU433,BH$10))</f>
        <v>Unshored</v>
      </c>
      <c r="BI433" s="21" t="str">
        <f>IF(BH433=0,AN433,findspace($AU433,BI$10))</f>
        <v>Work</v>
      </c>
      <c r="BJ433" s="21" t="str">
        <f>IF(BI433=0,AV433,findspace($AU433,BJ$10))</f>
        <v/>
      </c>
      <c r="BK433" s="21" t="str">
        <f>IF(BJ433=0,AW433,findspace($AU433,BK$10))</f>
        <v/>
      </c>
      <c r="BL433" s="21" t="str">
        <f>IF(BK433=0,AX433,findspace($AU433,BL$10))</f>
        <v/>
      </c>
      <c r="BM433" s="21" t="str">
        <f>IF(BL433=0,BF433,findspace($AU433,BM$10))</f>
        <v/>
      </c>
      <c r="BN433" s="21" t="str">
        <f>IF(BM433=0,BH433,findspace($AU433,BN$10))</f>
        <v/>
      </c>
      <c r="BO433" s="21" t="str">
        <f>IF(BN433=0,BI433,findspace($AU433,BO$10))</f>
        <v/>
      </c>
      <c r="BR433" s="21" t="str">
        <f>IF($BG433=0,$AV433,findspace($AV433,BR$10))</f>
        <v>Dirty</v>
      </c>
      <c r="BS433" s="21" t="str">
        <f>IF($BG433=0,$AV433,findspace($AV433,BS$10))</f>
        <v>Work</v>
      </c>
      <c r="BT433" s="21" t="str">
        <f>IF($BG433=0,$AV433,findspace($AV433,BT$10))</f>
        <v/>
      </c>
      <c r="BU433" s="21" t="str">
        <f>IF($BG433=0,$AV433,findspace($AV433,BU$10))</f>
        <v/>
      </c>
      <c r="BV433" s="21" t="str">
        <f>IF($BG433=0,$AV433,findspace($AV433,BV$10))</f>
        <v/>
      </c>
      <c r="BW433" s="21" t="str">
        <f>IF($BG433=0,$AV433,findspace($AV433,BW$10))</f>
        <v/>
      </c>
      <c r="BX433" s="21" t="str">
        <f>IF($BG433=0,$AV433,findspace($AV433,BX$10))</f>
        <v/>
      </c>
      <c r="BY433" s="21" t="str">
        <f>IF($BG433=0,$AV433,findspace($AV433,BY$10))</f>
        <v/>
      </c>
      <c r="BZ433" s="21" t="str">
        <f>IF($BG433=0,$AV433,findspace($AV433,BZ$10))</f>
        <v/>
      </c>
      <c r="CA433" s="21" t="str">
        <f>IF($BG433=0,$AV433,findspace($AV433,CA$10))</f>
        <v/>
      </c>
    </row>
    <row r="434" spans="1:79" x14ac:dyDescent="0.35">
      <c r="A434" t="s">
        <v>1837</v>
      </c>
      <c r="B434" t="s">
        <v>2878</v>
      </c>
      <c r="C434" t="s">
        <v>3631</v>
      </c>
      <c r="D434" t="s">
        <v>1837</v>
      </c>
      <c r="E434">
        <v>20</v>
      </c>
      <c r="F434" t="s">
        <v>2859</v>
      </c>
      <c r="G434" s="13">
        <v>0.93380723395358567</v>
      </c>
      <c r="I434">
        <v>12374</v>
      </c>
      <c r="J434" t="str">
        <f>K434&amp;L434</f>
        <v>IBCAIZAnnual Leave Lieu FECA Continuation Pay Used YTD12374IBC20Annual Leave Used</v>
      </c>
      <c r="K434" t="str">
        <f>A434&amp;B434&amp;C434</f>
        <v>IBCAIZAnnual Leave Lieu FECA Continuation Pay Used YTD</v>
      </c>
      <c r="L434" t="str">
        <f>I434&amp;D434&amp;E434&amp;F434</f>
        <v>12374IBC20Annual Leave Used</v>
      </c>
      <c r="M434" s="13">
        <f>G434</f>
        <v>0.93380723395358567</v>
      </c>
      <c r="N434" s="13"/>
      <c r="O434" s="19">
        <v>622</v>
      </c>
      <c r="P434">
        <f>COUNTIF(C$11:C$2024, C434)</f>
        <v>3</v>
      </c>
      <c r="Q434">
        <f>COUNTIF(F$11:F$177, F434)</f>
        <v>3</v>
      </c>
      <c r="R434" t="b">
        <f>A434=D434</f>
        <v>1</v>
      </c>
      <c r="S434" t="b">
        <f>A434&amp;B434&amp;C434=D434&amp;E434&amp;F434</f>
        <v>0</v>
      </c>
      <c r="V434" t="str">
        <f>IF($A434=V$10, $C434, "")</f>
        <v/>
      </c>
      <c r="W434" t="str">
        <f>IF($A434=W$10, $C434, "")</f>
        <v/>
      </c>
      <c r="X434" t="str">
        <f>IF($A434=X$10, $C434, "")</f>
        <v/>
      </c>
      <c r="Y434" t="str">
        <f>IF($A434=Y$10, $C434, "")</f>
        <v>Annual Leave Lieu FECA Continuation Pay Used YTD</v>
      </c>
      <c r="Z434" t="str">
        <f>IF($A434=Z$10, $C434, "")</f>
        <v/>
      </c>
      <c r="AB434" t="str">
        <f>IF($D434=AB$10, $F434, "")</f>
        <v/>
      </c>
      <c r="AC434" t="str">
        <f>IF($D434=AC$10, $F434, "")</f>
        <v/>
      </c>
      <c r="AD434" t="str">
        <f>IF($D434=AD$10, $F434, "")</f>
        <v/>
      </c>
      <c r="AE434" t="str">
        <f>IF($D434=AE$10, $F434, "")</f>
        <v>Annual Leave Used</v>
      </c>
      <c r="AF434" t="str">
        <f>IF($D434=AF$10, $F434, "")</f>
        <v/>
      </c>
      <c r="AH434">
        <f>COUNTIF(AI$11:AI$2024, AI434)</f>
        <v>1</v>
      </c>
      <c r="AI434" t="str">
        <f>V434&amp;AB434&amp;W434&amp;AC434&amp;X434&amp;AD434&amp;Y434&amp;AE434&amp;Z434&amp;AF434</f>
        <v>Annual Leave Lieu FECA Continuation Pay Used YTDAnnual Leave Used</v>
      </c>
      <c r="AJ434">
        <f>IF(ROW()=11,1,IF(AK433+1=AK434,AJ433,AJ433+1))</f>
        <v>367</v>
      </c>
      <c r="AK434">
        <f>IF(AI434=AI433, AK433+1, 1)</f>
        <v>1</v>
      </c>
      <c r="AL434" s="26" t="str">
        <f>AM434&amp;AN434</f>
        <v>IBCAIZAnnual Leave Lieu FECA Continuation Pay Used YTD12374IBC20Annual Leave Used</v>
      </c>
      <c r="AM434" t="str">
        <f>K434</f>
        <v>IBCAIZAnnual Leave Lieu FECA Continuation Pay Used YTD</v>
      </c>
      <c r="AN434" t="str">
        <f>L434</f>
        <v>12374IBC20Annual Leave Used</v>
      </c>
      <c r="AO434">
        <f>COUNTIF(AM$11:AM$1107, AM434)</f>
        <v>3</v>
      </c>
      <c r="AP434">
        <f>COUNTIF(AN$11:AN$1107, AN434)</f>
        <v>7</v>
      </c>
      <c r="AQ434">
        <f>MATCH(AM434, AM$11:AM$1107, 0)</f>
        <v>236</v>
      </c>
      <c r="AR434">
        <f>MATCH(AN434, AN$11:AN$1107, 0)</f>
        <v>23</v>
      </c>
      <c r="AS434">
        <v>622</v>
      </c>
      <c r="AU434" t="str">
        <f>C434</f>
        <v>Annual Leave Lieu FECA Continuation Pay Used YTD</v>
      </c>
      <c r="AV434" t="str">
        <f>IF(F434="", "", F434)</f>
        <v>Annual Leave Used</v>
      </c>
      <c r="AW434" s="13">
        <f>M434</f>
        <v>0.93380723395358567</v>
      </c>
      <c r="AX434" t="e">
        <f>VLOOKUP(AI434, UniquePairs!A$5:A$2000, 1, FALSE)</f>
        <v>#N/A</v>
      </c>
      <c r="AY434" t="str">
        <f>IFERROR(INDEX(UniquePairs!A$5:K$1000, MATCH(AL434, UniquePairs!A$5:A$1000, 0), 10), "")</f>
        <v/>
      </c>
      <c r="AZ434" s="13">
        <f>IF(AY434&lt;&gt;"", AY434, AW434)</f>
        <v>0.93380723395358567</v>
      </c>
      <c r="BA434" t="str">
        <f>IF(AZ434=0,"None",IF(AZ434&lt;0.6,"Weak",IF(AZ434&lt;0.7,"Review",IF(AZ434&lt;0.8,"Good",IF(AZ434&lt;0.9,"Very Good","Solid")))))</f>
        <v>Solid</v>
      </c>
      <c r="BB434" s="28" t="str">
        <f>IF(AJ433=AJ434, BB433, BC434)</f>
        <v>Annual Leave Used</v>
      </c>
      <c r="BC434" t="str">
        <f>IF(AV434="",AU434,StringMatch(AU434,AV434,TRUE))</f>
        <v>Annual Leave Used</v>
      </c>
      <c r="BD434" t="str">
        <f>TRIM(SUBSTITUTE(SUBSTITUTE(SUBSTITUTE(SUBSTITUTE(SUBSTITUTE(SUBSTITUTE(SUBSTITUTE(SUBSTITUTE(SUBSTITUTE(SUBSTITUTE(AU434,BR434,""),BS434,""),BT434,""),BU434,""),BV434,""),BW434,""),BX434,""),BY434,""),BZ434,""),CA434,""))</f>
        <v>Lieu FECA Continuation Pay YTD</v>
      </c>
      <c r="BE434" t="str">
        <f>TRIM(SUBSTITUTE(SUBSTITUTE(SUBSTITUTE(SUBSTITUTE(SUBSTITUTE(SUBSTITUTE(SUBSTITUTE(SUBSTITUTE(SUBSTITUTE(SUBSTITUTE(AV434,BH434,""),BI434,""),BJ434,""),BK434,""),BL434,""),BM434,""),BN434,""),BO434,""),BP434,""),BQ434,""))</f>
        <v/>
      </c>
      <c r="BF434" s="21">
        <f>LEN(AU434)-LEN(SUBSTITUTE(AU434," ",""))</f>
        <v>7</v>
      </c>
      <c r="BG434" s="21">
        <f>LEN(AV434)-LEN(SUBSTITUTE(AV434," ",""))</f>
        <v>2</v>
      </c>
      <c r="BH434" s="21" t="str">
        <f>IF(BF434=0,AU434,findspace($AU434,BH$10))</f>
        <v>Annual</v>
      </c>
      <c r="BI434" s="21" t="str">
        <f>IF(BH434=0,AN434,findspace($AU434,BI$10))</f>
        <v>Leave</v>
      </c>
      <c r="BJ434" s="21" t="str">
        <f>IF(BI434=0,AV434,findspace($AU434,BJ$10))</f>
        <v>Lieu</v>
      </c>
      <c r="BK434" s="21" t="str">
        <f>IF(BJ434=0,AW434,findspace($AU434,BK$10))</f>
        <v>FECA</v>
      </c>
      <c r="BL434" s="21" t="str">
        <f>IF(BK434=0,AX434,findspace($AU434,BL$10))</f>
        <v>Continuation</v>
      </c>
      <c r="BM434" s="21" t="str">
        <f>IF(BL434=0,BF434,findspace($AU434,BM$10))</f>
        <v>Pay</v>
      </c>
      <c r="BN434" s="21" t="str">
        <f>IF(BM434=0,BH434,findspace($AU434,BN$10))</f>
        <v>Used</v>
      </c>
      <c r="BO434" s="21" t="str">
        <f>IF(BN434=0,BI434,findspace($AU434,BO$10))</f>
        <v>YTD</v>
      </c>
      <c r="BR434" s="21" t="str">
        <f>IF($BG434=0,$AV434,findspace($AV434,BR$10))</f>
        <v>Annual</v>
      </c>
      <c r="BS434" s="21" t="str">
        <f>IF($BG434=0,$AV434,findspace($AV434,BS$10))</f>
        <v>Leave</v>
      </c>
      <c r="BT434" s="21" t="str">
        <f>IF($BG434=0,$AV434,findspace($AV434,BT$10))</f>
        <v>Used</v>
      </c>
      <c r="BU434" s="21" t="str">
        <f>IF($BG434=0,$AV434,findspace($AV434,BU$10))</f>
        <v/>
      </c>
      <c r="BV434" s="21" t="str">
        <f>IF($BG434=0,$AV434,findspace($AV434,BV$10))</f>
        <v/>
      </c>
      <c r="BW434" s="21" t="str">
        <f>IF($BG434=0,$AV434,findspace($AV434,BW$10))</f>
        <v/>
      </c>
      <c r="BX434" s="21" t="str">
        <f>IF($BG434=0,$AV434,findspace($AV434,BX$10))</f>
        <v/>
      </c>
      <c r="BY434" s="21" t="str">
        <f>IF($BG434=0,$AV434,findspace($AV434,BY$10))</f>
        <v/>
      </c>
      <c r="BZ434" s="21" t="str">
        <f>IF($BG434=0,$AV434,findspace($AV434,BZ$10))</f>
        <v/>
      </c>
      <c r="CA434" s="21" t="str">
        <f>IF($BG434=0,$AV434,findspace($AV434,CA$10))</f>
        <v/>
      </c>
    </row>
    <row r="435" spans="1:79" x14ac:dyDescent="0.35">
      <c r="A435" t="s">
        <v>1837</v>
      </c>
      <c r="B435" t="s">
        <v>3174</v>
      </c>
      <c r="C435" t="s">
        <v>3635</v>
      </c>
      <c r="D435" t="s">
        <v>1837</v>
      </c>
      <c r="E435">
        <v>30</v>
      </c>
      <c r="F435" t="s">
        <v>3158</v>
      </c>
      <c r="G435" s="13">
        <v>0.93380723395358567</v>
      </c>
      <c r="I435">
        <v>12374</v>
      </c>
      <c r="J435" t="str">
        <f>K435&amp;L435</f>
        <v>IBCSIZSick Leave Lieu FECA Continuation Pay Used YTD12374IBC30Sick Leave Used</v>
      </c>
      <c r="K435" t="str">
        <f>A435&amp;B435&amp;C435</f>
        <v>IBCSIZSick Leave Lieu FECA Continuation Pay Used YTD</v>
      </c>
      <c r="L435" t="str">
        <f>I435&amp;D435&amp;E435&amp;F435</f>
        <v>12374IBC30Sick Leave Used</v>
      </c>
      <c r="M435" s="13">
        <f>G435</f>
        <v>0.93380723395358567</v>
      </c>
      <c r="N435" s="13"/>
      <c r="O435" s="19">
        <v>796</v>
      </c>
      <c r="P435">
        <f>COUNTIF(C$11:C$2024, C435)</f>
        <v>3</v>
      </c>
      <c r="Q435">
        <f>COUNTIF(F$11:F$177, F435)</f>
        <v>3</v>
      </c>
      <c r="R435" t="b">
        <f>A435=D435</f>
        <v>1</v>
      </c>
      <c r="S435" t="b">
        <f>A435&amp;B435&amp;C435=D435&amp;E435&amp;F435</f>
        <v>0</v>
      </c>
      <c r="V435" t="str">
        <f>IF($A435=V$10, $C435, "")</f>
        <v/>
      </c>
      <c r="W435" t="str">
        <f>IF($A435=W$10, $C435, "")</f>
        <v/>
      </c>
      <c r="X435" t="str">
        <f>IF($A435=X$10, $C435, "")</f>
        <v/>
      </c>
      <c r="Y435" t="str">
        <f>IF($A435=Y$10, $C435, "")</f>
        <v>Sick Leave Lieu FECA Continuation Pay Used YTD</v>
      </c>
      <c r="Z435" t="str">
        <f>IF($A435=Z$10, $C435, "")</f>
        <v/>
      </c>
      <c r="AB435" t="str">
        <f>IF($D435=AB$10, $F435, "")</f>
        <v/>
      </c>
      <c r="AC435" t="str">
        <f>IF($D435=AC$10, $F435, "")</f>
        <v/>
      </c>
      <c r="AD435" t="str">
        <f>IF($D435=AD$10, $F435, "")</f>
        <v/>
      </c>
      <c r="AE435" t="str">
        <f>IF($D435=AE$10, $F435, "")</f>
        <v>Sick Leave Used</v>
      </c>
      <c r="AF435" t="str">
        <f>IF($D435=AF$10, $F435, "")</f>
        <v/>
      </c>
      <c r="AH435">
        <f>COUNTIF(AI$11:AI$2024, AI435)</f>
        <v>1</v>
      </c>
      <c r="AI435" t="str">
        <f>V435&amp;AB435&amp;W435&amp;AC435&amp;X435&amp;AD435&amp;Y435&amp;AE435&amp;Z435&amp;AF435</f>
        <v>Sick Leave Lieu FECA Continuation Pay Used YTDSick Leave Used</v>
      </c>
      <c r="AJ435">
        <f>IF(ROW()=11,1,IF(AK434+1=AK435,AJ434,AJ434+1))</f>
        <v>368</v>
      </c>
      <c r="AK435">
        <f>IF(AI435=AI434, AK434+1, 1)</f>
        <v>1</v>
      </c>
      <c r="AL435" s="26" t="str">
        <f>AM435&amp;AN435</f>
        <v>IBCSIZSick Leave Lieu FECA Continuation Pay Used YTD12374IBC30Sick Leave Used</v>
      </c>
      <c r="AM435" t="str">
        <f>K435</f>
        <v>IBCSIZSick Leave Lieu FECA Continuation Pay Used YTD</v>
      </c>
      <c r="AN435" t="str">
        <f>L435</f>
        <v>12374IBC30Sick Leave Used</v>
      </c>
      <c r="AO435">
        <f>COUNTIF(AM$11:AM$1107, AM435)</f>
        <v>3</v>
      </c>
      <c r="AP435">
        <f>COUNTIF(AN$11:AN$1107, AN435)</f>
        <v>12</v>
      </c>
      <c r="AQ435">
        <f>MATCH(AM435, AM$11:AM$1107, 0)</f>
        <v>237</v>
      </c>
      <c r="AR435">
        <f>MATCH(AN435, AN$11:AN$1107, 0)</f>
        <v>24</v>
      </c>
      <c r="AS435">
        <v>796</v>
      </c>
      <c r="AU435" t="str">
        <f>C435</f>
        <v>Sick Leave Lieu FECA Continuation Pay Used YTD</v>
      </c>
      <c r="AV435" t="str">
        <f>IF(F435="", "", F435)</f>
        <v>Sick Leave Used</v>
      </c>
      <c r="AW435" s="13">
        <f>M435</f>
        <v>0.93380723395358567</v>
      </c>
      <c r="AX435" t="e">
        <f>VLOOKUP(AI435, UniquePairs!A$5:A$2000, 1, FALSE)</f>
        <v>#N/A</v>
      </c>
      <c r="AY435" t="str">
        <f>IFERROR(INDEX(UniquePairs!A$5:K$1000, MATCH(AL435, UniquePairs!A$5:A$1000, 0), 10), "")</f>
        <v/>
      </c>
      <c r="AZ435" s="13">
        <f>IF(AY435&lt;&gt;"", AY435, AW435)</f>
        <v>0.93380723395358567</v>
      </c>
      <c r="BA435" t="str">
        <f>IF(AZ435=0,"None",IF(AZ435&lt;0.6,"Weak",IF(AZ435&lt;0.7,"Review",IF(AZ435&lt;0.8,"Good",IF(AZ435&lt;0.9,"Very Good","Solid")))))</f>
        <v>Solid</v>
      </c>
      <c r="BB435" s="28" t="str">
        <f>IF(AJ434=AJ435, BB434, BC435)</f>
        <v>Sick Leave Used</v>
      </c>
      <c r="BC435" t="str">
        <f>IF(AV435="",AU435,StringMatch(AU435,AV435,TRUE))</f>
        <v>Sick Leave Used</v>
      </c>
      <c r="BD435" t="str">
        <f>TRIM(SUBSTITUTE(SUBSTITUTE(SUBSTITUTE(SUBSTITUTE(SUBSTITUTE(SUBSTITUTE(SUBSTITUTE(SUBSTITUTE(SUBSTITUTE(SUBSTITUTE(AU435,BR435,""),BS435,""),BT435,""),BU435,""),BV435,""),BW435,""),BX435,""),BY435,""),BZ435,""),CA435,""))</f>
        <v>Lieu FECA Continuation Pay YTD</v>
      </c>
      <c r="BE435" t="str">
        <f>TRIM(SUBSTITUTE(SUBSTITUTE(SUBSTITUTE(SUBSTITUTE(SUBSTITUTE(SUBSTITUTE(SUBSTITUTE(SUBSTITUTE(SUBSTITUTE(SUBSTITUTE(AV435,BH435,""),BI435,""),BJ435,""),BK435,""),BL435,""),BM435,""),BN435,""),BO435,""),BP435,""),BQ435,""))</f>
        <v/>
      </c>
      <c r="BF435" s="21">
        <f>LEN(AU435)-LEN(SUBSTITUTE(AU435," ",""))</f>
        <v>7</v>
      </c>
      <c r="BG435" s="21">
        <f>LEN(AV435)-LEN(SUBSTITUTE(AV435," ",""))</f>
        <v>2</v>
      </c>
      <c r="BH435" s="21" t="str">
        <f>IF(BF435=0,AU435,findspace($AU435,BH$10))</f>
        <v>Sick</v>
      </c>
      <c r="BI435" s="21" t="str">
        <f>IF(BH435=0,AN435,findspace($AU435,BI$10))</f>
        <v>Leave</v>
      </c>
      <c r="BJ435" s="21" t="str">
        <f>IF(BI435=0,AV435,findspace($AU435,BJ$10))</f>
        <v>Lieu</v>
      </c>
      <c r="BK435" s="21" t="str">
        <f>IF(BJ435=0,AW435,findspace($AU435,BK$10))</f>
        <v>FECA</v>
      </c>
      <c r="BL435" s="21" t="str">
        <f>IF(BK435=0,AX435,findspace($AU435,BL$10))</f>
        <v>Continuation</v>
      </c>
      <c r="BM435" s="21" t="str">
        <f>IF(BL435=0,BF435,findspace($AU435,BM$10))</f>
        <v>Pay</v>
      </c>
      <c r="BN435" s="21" t="str">
        <f>IF(BM435=0,BH435,findspace($AU435,BN$10))</f>
        <v>Used</v>
      </c>
      <c r="BO435" s="21" t="str">
        <f>IF(BN435=0,BI435,findspace($AU435,BO$10))</f>
        <v>YTD</v>
      </c>
      <c r="BR435" s="21" t="str">
        <f>IF($BG435=0,$AV435,findspace($AV435,BR$10))</f>
        <v>Sick</v>
      </c>
      <c r="BS435" s="21" t="str">
        <f>IF($BG435=0,$AV435,findspace($AV435,BS$10))</f>
        <v>Leave</v>
      </c>
      <c r="BT435" s="21" t="str">
        <f>IF($BG435=0,$AV435,findspace($AV435,BT$10))</f>
        <v>Used</v>
      </c>
      <c r="BU435" s="21" t="str">
        <f>IF($BG435=0,$AV435,findspace($AV435,BU$10))</f>
        <v/>
      </c>
      <c r="BV435" s="21" t="str">
        <f>IF($BG435=0,$AV435,findspace($AV435,BV$10))</f>
        <v/>
      </c>
      <c r="BW435" s="21" t="str">
        <f>IF($BG435=0,$AV435,findspace($AV435,BW$10))</f>
        <v/>
      </c>
      <c r="BX435" s="21" t="str">
        <f>IF($BG435=0,$AV435,findspace($AV435,BX$10))</f>
        <v/>
      </c>
      <c r="BY435" s="21" t="str">
        <f>IF($BG435=0,$AV435,findspace($AV435,BY$10))</f>
        <v/>
      </c>
      <c r="BZ435" s="21" t="str">
        <f>IF($BG435=0,$AV435,findspace($AV435,BZ$10))</f>
        <v/>
      </c>
      <c r="CA435" s="21" t="str">
        <f>IF($BG435=0,$AV435,findspace($AV435,CA$10))</f>
        <v/>
      </c>
    </row>
    <row r="436" spans="1:79" x14ac:dyDescent="0.35">
      <c r="A436" t="s">
        <v>1836</v>
      </c>
      <c r="B436">
        <v>87</v>
      </c>
      <c r="C436" t="s">
        <v>3577</v>
      </c>
      <c r="D436" t="s">
        <v>1837</v>
      </c>
      <c r="E436">
        <v>101</v>
      </c>
      <c r="F436" t="s">
        <v>3051</v>
      </c>
      <c r="G436" s="13">
        <v>0.93322606596942881</v>
      </c>
      <c r="I436">
        <v>12374</v>
      </c>
      <c r="J436" t="str">
        <f>K436&amp;L436</f>
        <v>GSA87Leave Without Pay Workmans Compensatory Time Used12374IBC101Leave Without Pay Used</v>
      </c>
      <c r="K436" t="str">
        <f>A436&amp;B436&amp;C436</f>
        <v>GSA87Leave Without Pay Workmans Compensatory Time Used</v>
      </c>
      <c r="L436" t="str">
        <f>I436&amp;D436&amp;E436&amp;F436</f>
        <v>12374IBC101Leave Without Pay Used</v>
      </c>
      <c r="M436" s="13">
        <f>G436</f>
        <v>0.93322606596942881</v>
      </c>
      <c r="N436" s="13"/>
      <c r="O436" s="19">
        <v>792</v>
      </c>
      <c r="P436">
        <f>COUNTIF(C$11:C$2024, C436)</f>
        <v>3</v>
      </c>
      <c r="Q436">
        <f>COUNTIF(F$11:F$177, F436)</f>
        <v>1</v>
      </c>
      <c r="R436" t="b">
        <f>A436=D436</f>
        <v>0</v>
      </c>
      <c r="S436" t="b">
        <f>A436&amp;B436&amp;C436=D436&amp;E436&amp;F436</f>
        <v>0</v>
      </c>
      <c r="V436" t="str">
        <f>IF($A436=V$10, $C436, "")</f>
        <v/>
      </c>
      <c r="W436" t="str">
        <f>IF($A436=W$10, $C436, "")</f>
        <v>Leave Without Pay Workmans Compensatory Time Used</v>
      </c>
      <c r="X436" t="str">
        <f>IF($A436=X$10, $C436, "")</f>
        <v/>
      </c>
      <c r="Y436" t="str">
        <f>IF($A436=Y$10, $C436, "")</f>
        <v/>
      </c>
      <c r="Z436" t="str">
        <f>IF($A436=Z$10, $C436, "")</f>
        <v/>
      </c>
      <c r="AB436" t="str">
        <f>IF($D436=AB$10, $F436, "")</f>
        <v/>
      </c>
      <c r="AC436" t="str">
        <f>IF($D436=AC$10, $F436, "")</f>
        <v/>
      </c>
      <c r="AD436" t="str">
        <f>IF($D436=AD$10, $F436, "")</f>
        <v/>
      </c>
      <c r="AE436" t="str">
        <f>IF($D436=AE$10, $F436, "")</f>
        <v>Leave Without Pay Used</v>
      </c>
      <c r="AF436" t="str">
        <f>IF($D436=AF$10, $F436, "")</f>
        <v/>
      </c>
      <c r="AH436">
        <f>COUNTIF(AI$11:AI$2024, AI436)</f>
        <v>1</v>
      </c>
      <c r="AI436" t="str">
        <f>V436&amp;AB436&amp;W436&amp;AC436&amp;X436&amp;AD436&amp;Y436&amp;AE436&amp;Z436&amp;AF436</f>
        <v>Leave Without Pay Workmans Compensatory Time UsedLeave Without Pay Used</v>
      </c>
      <c r="AJ436">
        <f>IF(ROW()=11,1,IF(AK435+1=AK436,AJ435,AJ435+1))</f>
        <v>369</v>
      </c>
      <c r="AK436">
        <f>IF(AI436=AI435, AK435+1, 1)</f>
        <v>1</v>
      </c>
      <c r="AL436" s="26" t="str">
        <f>AM436&amp;AN436</f>
        <v>GSA87Leave Without Pay Workmans Compensatory Time Used12374IBC101Leave Without Pay Used</v>
      </c>
      <c r="AM436" t="str">
        <f>K436</f>
        <v>GSA87Leave Without Pay Workmans Compensatory Time Used</v>
      </c>
      <c r="AN436" t="str">
        <f>L436</f>
        <v>12374IBC101Leave Without Pay Used</v>
      </c>
      <c r="AO436">
        <f>COUNTIF(AM$11:AM$1107, AM436)</f>
        <v>3</v>
      </c>
      <c r="AP436">
        <f>COUNTIF(AN$11:AN$1107, AN436)</f>
        <v>10</v>
      </c>
      <c r="AQ436">
        <f>MATCH(AM436, AM$11:AM$1107, 0)</f>
        <v>185</v>
      </c>
      <c r="AR436">
        <f>MATCH(AN436, AN$11:AN$1107, 0)</f>
        <v>156</v>
      </c>
      <c r="AS436">
        <v>792</v>
      </c>
      <c r="AU436" t="str">
        <f>C436</f>
        <v>Leave Without Pay Workmans Compensatory Time Used</v>
      </c>
      <c r="AV436" t="str">
        <f>IF(F436="", "", F436)</f>
        <v>Leave Without Pay Used</v>
      </c>
      <c r="AW436" s="13">
        <f>M436</f>
        <v>0.93322606596942881</v>
      </c>
      <c r="AX436" t="e">
        <f>VLOOKUP(AI436, UniquePairs!A$5:A$2000, 1, FALSE)</f>
        <v>#N/A</v>
      </c>
      <c r="AY436" t="str">
        <f>IFERROR(INDEX(UniquePairs!A$5:K$1000, MATCH(AL436, UniquePairs!A$5:A$1000, 0), 10), "")</f>
        <v/>
      </c>
      <c r="AZ436" s="13">
        <f>IF(AY436&lt;&gt;"", AY436, AW436)</f>
        <v>0.93322606596942881</v>
      </c>
      <c r="BA436" t="str">
        <f>IF(AZ436=0,"None",IF(AZ436&lt;0.6,"Weak",IF(AZ436&lt;0.7,"Review",IF(AZ436&lt;0.8,"Good",IF(AZ436&lt;0.9,"Very Good","Solid")))))</f>
        <v>Solid</v>
      </c>
      <c r="BB436" s="28" t="str">
        <f>IF(AJ435=AJ436, BB435, BC436)</f>
        <v>Leave Without Pay Used</v>
      </c>
      <c r="BC436" t="str">
        <f>IF(AV436="",AU436,StringMatch(AU436,AV436,TRUE))</f>
        <v>Leave Without Pay Used</v>
      </c>
      <c r="BD436" t="str">
        <f>TRIM(SUBSTITUTE(SUBSTITUTE(SUBSTITUTE(SUBSTITUTE(SUBSTITUTE(SUBSTITUTE(SUBSTITUTE(SUBSTITUTE(SUBSTITUTE(SUBSTITUTE(AU436,BR436,""),BS436,""),BT436,""),BU436,""),BV436,""),BW436,""),BX436,""),BY436,""),BZ436,""),CA436,""))</f>
        <v>Workmans Compensatory Time</v>
      </c>
      <c r="BE436" t="str">
        <f>TRIM(SUBSTITUTE(SUBSTITUTE(SUBSTITUTE(SUBSTITUTE(SUBSTITUTE(SUBSTITUTE(SUBSTITUTE(SUBSTITUTE(SUBSTITUTE(SUBSTITUTE(AV436,BH436,""),BI436,""),BJ436,""),BK436,""),BL436,""),BM436,""),BN436,""),BO436,""),BP436,""),BQ436,""))</f>
        <v/>
      </c>
      <c r="BF436" s="21">
        <f>LEN(AU436)-LEN(SUBSTITUTE(AU436," ",""))</f>
        <v>6</v>
      </c>
      <c r="BG436" s="21">
        <f>LEN(AV436)-LEN(SUBSTITUTE(AV436," ",""))</f>
        <v>3</v>
      </c>
      <c r="BH436" s="21" t="str">
        <f>IF(BF436=0,AU436,findspace($AU436,BH$10))</f>
        <v>Leave</v>
      </c>
      <c r="BI436" s="21" t="str">
        <f>IF(BH436=0,AN436,findspace($AU436,BI$10))</f>
        <v>Without</v>
      </c>
      <c r="BJ436" s="21" t="str">
        <f>IF(BI436=0,AV436,findspace($AU436,BJ$10))</f>
        <v>Pay</v>
      </c>
      <c r="BK436" s="21" t="str">
        <f>IF(BJ436=0,AW436,findspace($AU436,BK$10))</f>
        <v>Workmans</v>
      </c>
      <c r="BL436" s="21" t="str">
        <f>IF(BK436=0,AX436,findspace($AU436,BL$10))</f>
        <v>Compensatory</v>
      </c>
      <c r="BM436" s="21" t="str">
        <f>IF(BL436=0,BF436,findspace($AU436,BM$10))</f>
        <v>Time</v>
      </c>
      <c r="BN436" s="21" t="str">
        <f>IF(BM436=0,BH436,findspace($AU436,BN$10))</f>
        <v>Used</v>
      </c>
      <c r="BO436" s="21" t="str">
        <f>IF(BN436=0,BI436,findspace($AU436,BO$10))</f>
        <v/>
      </c>
      <c r="BR436" s="21" t="str">
        <f>IF($BG436=0,$AV436,findspace($AV436,BR$10))</f>
        <v>Leave</v>
      </c>
      <c r="BS436" s="21" t="str">
        <f>IF($BG436=0,$AV436,findspace($AV436,BS$10))</f>
        <v>Without</v>
      </c>
      <c r="BT436" s="21" t="str">
        <f>IF($BG436=0,$AV436,findspace($AV436,BT$10))</f>
        <v>Pay</v>
      </c>
      <c r="BU436" s="21" t="str">
        <f>IF($BG436=0,$AV436,findspace($AV436,BU$10))</f>
        <v>Used</v>
      </c>
      <c r="BV436" s="21" t="str">
        <f>IF($BG436=0,$AV436,findspace($AV436,BV$10))</f>
        <v/>
      </c>
      <c r="BW436" s="21" t="str">
        <f>IF($BG436=0,$AV436,findspace($AV436,BW$10))</f>
        <v/>
      </c>
      <c r="BX436" s="21" t="str">
        <f>IF($BG436=0,$AV436,findspace($AV436,BX$10))</f>
        <v/>
      </c>
      <c r="BY436" s="21" t="str">
        <f>IF($BG436=0,$AV436,findspace($AV436,BY$10))</f>
        <v/>
      </c>
      <c r="BZ436" s="21" t="str">
        <f>IF($BG436=0,$AV436,findspace($AV436,BZ$10))</f>
        <v/>
      </c>
      <c r="CA436" s="21" t="str">
        <f>IF($BG436=0,$AV436,findspace($AV436,CA$10))</f>
        <v/>
      </c>
    </row>
    <row r="437" spans="1:79" x14ac:dyDescent="0.35">
      <c r="A437" t="s">
        <v>1837</v>
      </c>
      <c r="B437">
        <v>104</v>
      </c>
      <c r="C437" t="s">
        <v>3194</v>
      </c>
      <c r="D437" t="s">
        <v>1837</v>
      </c>
      <c r="E437" t="s">
        <v>3195</v>
      </c>
      <c r="F437" t="s">
        <v>3196</v>
      </c>
      <c r="G437" s="13">
        <v>0.93296089385474867</v>
      </c>
      <c r="I437">
        <v>12374</v>
      </c>
      <c r="J437" t="str">
        <f>K437&amp;L437</f>
        <v>IBC104Suspension Without Pay Leave Used12374IBCSWZSuspension Without Pay Leave Used YTD</v>
      </c>
      <c r="K437" t="str">
        <f>A437&amp;B437&amp;C437</f>
        <v>IBC104Suspension Without Pay Leave Used</v>
      </c>
      <c r="L437" t="str">
        <f>I437&amp;D437&amp;E437&amp;F437</f>
        <v>12374IBCSWZSuspension Without Pay Leave Used YTD</v>
      </c>
      <c r="M437" s="13">
        <f>G437</f>
        <v>0.93296089385474867</v>
      </c>
      <c r="N437" s="13"/>
      <c r="O437" s="19">
        <v>250</v>
      </c>
      <c r="P437">
        <f>COUNTIF(C$11:C$2024, C437)</f>
        <v>3</v>
      </c>
      <c r="Q437">
        <f>COUNTIF(F$11:F$177, F437)</f>
        <v>0</v>
      </c>
      <c r="R437" t="b">
        <f>A437=D437</f>
        <v>1</v>
      </c>
      <c r="S437" t="b">
        <f>A437&amp;B437&amp;C437=D437&amp;E437&amp;F437</f>
        <v>0</v>
      </c>
      <c r="V437" t="str">
        <f>IF($A437=V$10, $C437, "")</f>
        <v/>
      </c>
      <c r="W437" t="str">
        <f>IF($A437=W$10, $C437, "")</f>
        <v/>
      </c>
      <c r="X437" t="str">
        <f>IF($A437=X$10, $C437, "")</f>
        <v/>
      </c>
      <c r="Y437" t="str">
        <f>IF($A437=Y$10, $C437, "")</f>
        <v>Suspension Without Pay Leave Used</v>
      </c>
      <c r="Z437" t="str">
        <f>IF($A437=Z$10, $C437, "")</f>
        <v/>
      </c>
      <c r="AB437" t="str">
        <f>IF($D437=AB$10, $F437, "")</f>
        <v/>
      </c>
      <c r="AC437" t="str">
        <f>IF($D437=AC$10, $F437, "")</f>
        <v/>
      </c>
      <c r="AD437" t="str">
        <f>IF($D437=AD$10, $F437, "")</f>
        <v/>
      </c>
      <c r="AE437" t="str">
        <f>IF($D437=AE$10, $F437, "")</f>
        <v>Suspension Without Pay Leave Used YTD</v>
      </c>
      <c r="AF437" t="str">
        <f>IF($D437=AF$10, $F437, "")</f>
        <v/>
      </c>
      <c r="AH437">
        <f>COUNTIF(AI$11:AI$2024, AI437)</f>
        <v>1</v>
      </c>
      <c r="AI437" t="str">
        <f>V437&amp;AB437&amp;W437&amp;AC437&amp;X437&amp;AD437&amp;Y437&amp;AE437&amp;Z437&amp;AF437</f>
        <v>Suspension Without Pay Leave UsedSuspension Without Pay Leave Used YTD</v>
      </c>
      <c r="AJ437">
        <f>IF(ROW()=11,1,IF(AK436+1=AK437,AJ436,AJ436+1))</f>
        <v>370</v>
      </c>
      <c r="AK437">
        <f>IF(AI437=AI436, AK436+1, 1)</f>
        <v>1</v>
      </c>
      <c r="AL437" s="26" t="str">
        <f>AM437&amp;AN437</f>
        <v>IBC104Suspension Without Pay Leave Used12374IBCSWZSuspension Without Pay Leave Used YTD</v>
      </c>
      <c r="AM437" t="str">
        <f>K437</f>
        <v>IBC104Suspension Without Pay Leave Used</v>
      </c>
      <c r="AN437" t="str">
        <f>L437</f>
        <v>12374IBCSWZSuspension Without Pay Leave Used YTD</v>
      </c>
      <c r="AO437">
        <f>COUNTIF(AM$11:AM$1107, AM437)</f>
        <v>3</v>
      </c>
      <c r="AP437">
        <f>COUNTIF(AN$11:AN$1107, AN437)</f>
        <v>3</v>
      </c>
      <c r="AQ437">
        <f>MATCH(AM437, AM$11:AM$1107, 0)</f>
        <v>386</v>
      </c>
      <c r="AR437">
        <f>MATCH(AN437, AN$11:AN$1107, 0)</f>
        <v>427</v>
      </c>
      <c r="AS437">
        <v>250</v>
      </c>
      <c r="AU437" t="str">
        <f>C437</f>
        <v>Suspension Without Pay Leave Used</v>
      </c>
      <c r="AV437" t="str">
        <f>IF(F437="", "", F437)</f>
        <v>Suspension Without Pay Leave Used YTD</v>
      </c>
      <c r="AW437" s="13">
        <f>M437</f>
        <v>0.93296089385474867</v>
      </c>
      <c r="AX437" t="e">
        <f>VLOOKUP(AI437, UniquePairs!A$5:A$2000, 1, FALSE)</f>
        <v>#N/A</v>
      </c>
      <c r="AY437" t="str">
        <f>IFERROR(INDEX(UniquePairs!A$5:K$1000, MATCH(AL437, UniquePairs!A$5:A$1000, 0), 10), "")</f>
        <v/>
      </c>
      <c r="AZ437" s="13">
        <f>IF(AY437&lt;&gt;"", AY437, AW437)</f>
        <v>0.93296089385474867</v>
      </c>
      <c r="BA437" t="str">
        <f>IF(AZ437=0,"None",IF(AZ437&lt;0.6,"Weak",IF(AZ437&lt;0.7,"Review",IF(AZ437&lt;0.8,"Good",IF(AZ437&lt;0.9,"Very Good","Solid")))))</f>
        <v>Solid</v>
      </c>
      <c r="BB437" s="28" t="str">
        <f>IF(AJ436=AJ437, BB436, BC437)</f>
        <v>Suspension Without Pay Leave Used</v>
      </c>
      <c r="BC437" t="str">
        <f>IF(AV437="",AU437,StringMatch(AU437,AV437,TRUE))</f>
        <v>Suspension Without Pay Leave Used</v>
      </c>
      <c r="BD437" t="str">
        <f>TRIM(SUBSTITUTE(SUBSTITUTE(SUBSTITUTE(SUBSTITUTE(SUBSTITUTE(SUBSTITUTE(SUBSTITUTE(SUBSTITUTE(SUBSTITUTE(SUBSTITUTE(AU437,BR437,""),BS437,""),BT437,""),BU437,""),BV437,""),BW437,""),BX437,""),BY437,""),BZ437,""),CA437,""))</f>
        <v/>
      </c>
      <c r="BE437" t="str">
        <f>TRIM(SUBSTITUTE(SUBSTITUTE(SUBSTITUTE(SUBSTITUTE(SUBSTITUTE(SUBSTITUTE(SUBSTITUTE(SUBSTITUTE(SUBSTITUTE(SUBSTITUTE(AV437,BH437,""),BI437,""),BJ437,""),BK437,""),BL437,""),BM437,""),BN437,""),BO437,""),BP437,""),BQ437,""))</f>
        <v>YTD</v>
      </c>
      <c r="BF437" s="21">
        <f>LEN(AU437)-LEN(SUBSTITUTE(AU437," ",""))</f>
        <v>4</v>
      </c>
      <c r="BG437" s="21">
        <f>LEN(AV437)-LEN(SUBSTITUTE(AV437," ",""))</f>
        <v>5</v>
      </c>
      <c r="BH437" s="21" t="str">
        <f>IF(BF437=0,AU437,findspace($AU437,BH$10))</f>
        <v>Suspension</v>
      </c>
      <c r="BI437" s="21" t="str">
        <f>IF(BH437=0,AN437,findspace($AU437,BI$10))</f>
        <v>Without</v>
      </c>
      <c r="BJ437" s="21" t="str">
        <f>IF(BI437=0,AV437,findspace($AU437,BJ$10))</f>
        <v>Pay</v>
      </c>
      <c r="BK437" s="21" t="str">
        <f>IF(BJ437=0,AW437,findspace($AU437,BK$10))</f>
        <v>Leave</v>
      </c>
      <c r="BL437" s="21" t="str">
        <f>IF(BK437=0,AX437,findspace($AU437,BL$10))</f>
        <v>Used</v>
      </c>
      <c r="BM437" s="21" t="str">
        <f>IF(BL437=0,BF437,findspace($AU437,BM$10))</f>
        <v/>
      </c>
      <c r="BN437" s="21" t="str">
        <f>IF(BM437=0,BH437,findspace($AU437,BN$10))</f>
        <v/>
      </c>
      <c r="BO437" s="21" t="str">
        <f>IF(BN437=0,BI437,findspace($AU437,BO$10))</f>
        <v/>
      </c>
      <c r="BR437" s="21" t="str">
        <f>IF($BG437=0,$AV437,findspace($AV437,BR$10))</f>
        <v>Suspension</v>
      </c>
      <c r="BS437" s="21" t="str">
        <f>IF($BG437=0,$AV437,findspace($AV437,BS$10))</f>
        <v>Without</v>
      </c>
      <c r="BT437" s="21" t="str">
        <f>IF($BG437=0,$AV437,findspace($AV437,BT$10))</f>
        <v>Pay</v>
      </c>
      <c r="BU437" s="21" t="str">
        <f>IF($BG437=0,$AV437,findspace($AV437,BU$10))</f>
        <v>Leave</v>
      </c>
      <c r="BV437" s="21" t="str">
        <f>IF($BG437=0,$AV437,findspace($AV437,BV$10))</f>
        <v>Used</v>
      </c>
      <c r="BW437" s="21" t="str">
        <f>IF($BG437=0,$AV437,findspace($AV437,BW$10))</f>
        <v>YTD</v>
      </c>
      <c r="BX437" s="21" t="str">
        <f>IF($BG437=0,$AV437,findspace($AV437,BX$10))</f>
        <v/>
      </c>
      <c r="BY437" s="21" t="str">
        <f>IF($BG437=0,$AV437,findspace($AV437,BY$10))</f>
        <v/>
      </c>
      <c r="BZ437" s="21" t="str">
        <f>IF($BG437=0,$AV437,findspace($AV437,BZ$10))</f>
        <v/>
      </c>
      <c r="CA437" s="21" t="str">
        <f>IF($BG437=0,$AV437,findspace($AV437,CA$10))</f>
        <v/>
      </c>
    </row>
    <row r="438" spans="1:79" x14ac:dyDescent="0.35">
      <c r="A438" t="s">
        <v>1837</v>
      </c>
      <c r="B438" t="s">
        <v>3195</v>
      </c>
      <c r="C438" t="s">
        <v>3196</v>
      </c>
      <c r="D438" t="s">
        <v>1837</v>
      </c>
      <c r="E438">
        <v>104</v>
      </c>
      <c r="F438" t="s">
        <v>3194</v>
      </c>
      <c r="G438" s="13">
        <v>0.93296089385474867</v>
      </c>
      <c r="I438">
        <v>12374</v>
      </c>
      <c r="J438" t="str">
        <f>K438&amp;L438</f>
        <v>IBCSWZSuspension Without Pay Leave Used YTD12374IBC104Suspension Without Pay Leave Used</v>
      </c>
      <c r="K438" t="str">
        <f>A438&amp;B438&amp;C438</f>
        <v>IBCSWZSuspension Without Pay Leave Used YTD</v>
      </c>
      <c r="L438" t="str">
        <f>I438&amp;D438&amp;E438&amp;F438</f>
        <v>12374IBC104Suspension Without Pay Leave Used</v>
      </c>
      <c r="M438" s="13">
        <f>G438</f>
        <v>0.93296089385474867</v>
      </c>
      <c r="N438" s="13"/>
      <c r="O438" s="19">
        <v>485</v>
      </c>
      <c r="P438">
        <f>COUNTIF(C$11:C$2024, C438)</f>
        <v>3</v>
      </c>
      <c r="Q438">
        <f>COUNTIF(F$11:F$177, F438)</f>
        <v>0</v>
      </c>
      <c r="R438" t="b">
        <f>A438=D438</f>
        <v>1</v>
      </c>
      <c r="S438" t="b">
        <f>A438&amp;B438&amp;C438=D438&amp;E438&amp;F438</f>
        <v>0</v>
      </c>
      <c r="V438" t="str">
        <f>IF($A438=V$10, $C438, "")</f>
        <v/>
      </c>
      <c r="W438" t="str">
        <f>IF($A438=W$10, $C438, "")</f>
        <v/>
      </c>
      <c r="X438" t="str">
        <f>IF($A438=X$10, $C438, "")</f>
        <v/>
      </c>
      <c r="Y438" t="str">
        <f>IF($A438=Y$10, $C438, "")</f>
        <v>Suspension Without Pay Leave Used YTD</v>
      </c>
      <c r="Z438" t="str">
        <f>IF($A438=Z$10, $C438, "")</f>
        <v/>
      </c>
      <c r="AB438" t="str">
        <f>IF($D438=AB$10, $F438, "")</f>
        <v/>
      </c>
      <c r="AC438" t="str">
        <f>IF($D438=AC$10, $F438, "")</f>
        <v/>
      </c>
      <c r="AD438" t="str">
        <f>IF($D438=AD$10, $F438, "")</f>
        <v/>
      </c>
      <c r="AE438" t="str">
        <f>IF($D438=AE$10, $F438, "")</f>
        <v>Suspension Without Pay Leave Used</v>
      </c>
      <c r="AF438" t="str">
        <f>IF($D438=AF$10, $F438, "")</f>
        <v/>
      </c>
      <c r="AH438">
        <f>COUNTIF(AI$11:AI$2024, AI438)</f>
        <v>1</v>
      </c>
      <c r="AI438" t="str">
        <f>V438&amp;AB438&amp;W438&amp;AC438&amp;X438&amp;AD438&amp;Y438&amp;AE438&amp;Z438&amp;AF438</f>
        <v>Suspension Without Pay Leave Used YTDSuspension Without Pay Leave Used</v>
      </c>
      <c r="AJ438">
        <f>IF(ROW()=11,1,IF(AK437+1=AK438,AJ437,AJ437+1))</f>
        <v>371</v>
      </c>
      <c r="AK438">
        <f>IF(AI438=AI437, AK437+1, 1)</f>
        <v>1</v>
      </c>
      <c r="AL438" s="26" t="str">
        <f>AM438&amp;AN438</f>
        <v>IBCSWZSuspension Without Pay Leave Used YTD12374IBC104Suspension Without Pay Leave Used</v>
      </c>
      <c r="AM438" t="str">
        <f>K438</f>
        <v>IBCSWZSuspension Without Pay Leave Used YTD</v>
      </c>
      <c r="AN438" t="str">
        <f>L438</f>
        <v>12374IBC104Suspension Without Pay Leave Used</v>
      </c>
      <c r="AO438">
        <f>COUNTIF(AM$11:AM$1107, AM438)</f>
        <v>3</v>
      </c>
      <c r="AP438">
        <f>COUNTIF(AN$11:AN$1107, AN438)</f>
        <v>3</v>
      </c>
      <c r="AQ438">
        <f>MATCH(AM438, AM$11:AM$1107, 0)</f>
        <v>428</v>
      </c>
      <c r="AR438">
        <f>MATCH(AN438, AN$11:AN$1107, 0)</f>
        <v>384</v>
      </c>
      <c r="AS438">
        <v>485</v>
      </c>
      <c r="AU438" t="str">
        <f>C438</f>
        <v>Suspension Without Pay Leave Used YTD</v>
      </c>
      <c r="AV438" t="str">
        <f>IF(F438="", "", F438)</f>
        <v>Suspension Without Pay Leave Used</v>
      </c>
      <c r="AW438" s="13">
        <f>M438</f>
        <v>0.93296089385474867</v>
      </c>
      <c r="AX438" t="e">
        <f>VLOOKUP(AI438, UniquePairs!A$5:A$2000, 1, FALSE)</f>
        <v>#N/A</v>
      </c>
      <c r="AY438" t="str">
        <f>IFERROR(INDEX(UniquePairs!A$5:K$1000, MATCH(AL438, UniquePairs!A$5:A$1000, 0), 10), "")</f>
        <v/>
      </c>
      <c r="AZ438" s="13">
        <f>IF(AY438&lt;&gt;"", AY438, AW438)</f>
        <v>0.93296089385474867</v>
      </c>
      <c r="BA438" t="str">
        <f>IF(AZ438=0,"None",IF(AZ438&lt;0.6,"Weak",IF(AZ438&lt;0.7,"Review",IF(AZ438&lt;0.8,"Good",IF(AZ438&lt;0.9,"Very Good","Solid")))))</f>
        <v>Solid</v>
      </c>
      <c r="BB438" s="28" t="str">
        <f>IF(AJ437=AJ438, BB437, BC438)</f>
        <v>Suspension Without Pay Leave Used</v>
      </c>
      <c r="BC438" t="str">
        <f>IF(AV438="",AU438,StringMatch(AU438,AV438,TRUE))</f>
        <v>Suspension Without Pay Leave Used</v>
      </c>
      <c r="BD438" t="str">
        <f>TRIM(SUBSTITUTE(SUBSTITUTE(SUBSTITUTE(SUBSTITUTE(SUBSTITUTE(SUBSTITUTE(SUBSTITUTE(SUBSTITUTE(SUBSTITUTE(SUBSTITUTE(AU438,BR438,""),BS438,""),BT438,""),BU438,""),BV438,""),BW438,""),BX438,""),BY438,""),BZ438,""),CA438,""))</f>
        <v>YTD</v>
      </c>
      <c r="BE438" t="str">
        <f>TRIM(SUBSTITUTE(SUBSTITUTE(SUBSTITUTE(SUBSTITUTE(SUBSTITUTE(SUBSTITUTE(SUBSTITUTE(SUBSTITUTE(SUBSTITUTE(SUBSTITUTE(AV438,BH438,""),BI438,""),BJ438,""),BK438,""),BL438,""),BM438,""),BN438,""),BO438,""),BP438,""),BQ438,""))</f>
        <v/>
      </c>
      <c r="BF438" s="21">
        <f>LEN(AU438)-LEN(SUBSTITUTE(AU438," ",""))</f>
        <v>5</v>
      </c>
      <c r="BG438" s="21">
        <f>LEN(AV438)-LEN(SUBSTITUTE(AV438," ",""))</f>
        <v>4</v>
      </c>
      <c r="BH438" s="21" t="str">
        <f>IF(BF438=0,AU438,findspace($AU438,BH$10))</f>
        <v>Suspension</v>
      </c>
      <c r="BI438" s="21" t="str">
        <f>IF(BH438=0,AN438,findspace($AU438,BI$10))</f>
        <v>Without</v>
      </c>
      <c r="BJ438" s="21" t="str">
        <f>IF(BI438=0,AV438,findspace($AU438,BJ$10))</f>
        <v>Pay</v>
      </c>
      <c r="BK438" s="21" t="str">
        <f>IF(BJ438=0,AW438,findspace($AU438,BK$10))</f>
        <v>Leave</v>
      </c>
      <c r="BL438" s="21" t="str">
        <f>IF(BK438=0,AX438,findspace($AU438,BL$10))</f>
        <v>Used</v>
      </c>
      <c r="BM438" s="21" t="str">
        <f>IF(BL438=0,BF438,findspace($AU438,BM$10))</f>
        <v>YTD</v>
      </c>
      <c r="BN438" s="21" t="str">
        <f>IF(BM438=0,BH438,findspace($AU438,BN$10))</f>
        <v/>
      </c>
      <c r="BO438" s="21" t="str">
        <f>IF(BN438=0,BI438,findspace($AU438,BO$10))</f>
        <v/>
      </c>
      <c r="BR438" s="21" t="str">
        <f>IF($BG438=0,$AV438,findspace($AV438,BR$10))</f>
        <v>Suspension</v>
      </c>
      <c r="BS438" s="21" t="str">
        <f>IF($BG438=0,$AV438,findspace($AV438,BS$10))</f>
        <v>Without</v>
      </c>
      <c r="BT438" s="21" t="str">
        <f>IF($BG438=0,$AV438,findspace($AV438,BT$10))</f>
        <v>Pay</v>
      </c>
      <c r="BU438" s="21" t="str">
        <f>IF($BG438=0,$AV438,findspace($AV438,BU$10))</f>
        <v>Leave</v>
      </c>
      <c r="BV438" s="21" t="str">
        <f>IF($BG438=0,$AV438,findspace($AV438,BV$10))</f>
        <v>Used</v>
      </c>
      <c r="BW438" s="21" t="str">
        <f>IF($BG438=0,$AV438,findspace($AV438,BW$10))</f>
        <v/>
      </c>
      <c r="BX438" s="21" t="str">
        <f>IF($BG438=0,$AV438,findspace($AV438,BX$10))</f>
        <v/>
      </c>
      <c r="BY438" s="21" t="str">
        <f>IF($BG438=0,$AV438,findspace($AV438,BY$10))</f>
        <v/>
      </c>
      <c r="BZ438" s="21" t="str">
        <f>IF($BG438=0,$AV438,findspace($AV438,BZ$10))</f>
        <v/>
      </c>
      <c r="CA438" s="21" t="str">
        <f>IF($BG438=0,$AV438,findspace($AV438,CA$10))</f>
        <v/>
      </c>
    </row>
    <row r="439" spans="1:79" x14ac:dyDescent="0.35">
      <c r="A439" t="s">
        <v>1837</v>
      </c>
      <c r="B439">
        <v>61</v>
      </c>
      <c r="C439" t="s">
        <v>2831</v>
      </c>
      <c r="D439" t="s">
        <v>1837</v>
      </c>
      <c r="E439" t="s">
        <v>2850</v>
      </c>
      <c r="F439" t="s">
        <v>2852</v>
      </c>
      <c r="G439" s="13">
        <v>0.93271028037383175</v>
      </c>
      <c r="I439">
        <v>12374</v>
      </c>
      <c r="J439" t="str">
        <f>K439&amp;L439</f>
        <v>IBC61Weather Safety Leave Used12374IBC6WZWeather Safety Leave Used YTD</v>
      </c>
      <c r="K439" t="str">
        <f>A439&amp;B439&amp;C439</f>
        <v>IBC61Weather Safety Leave Used</v>
      </c>
      <c r="L439" t="str">
        <f>I439&amp;D439&amp;E439&amp;F439</f>
        <v>12374IBC6WZWeather Safety Leave Used YTD</v>
      </c>
      <c r="M439" s="13">
        <f>G439</f>
        <v>0.93271028037383175</v>
      </c>
      <c r="N439" s="13"/>
      <c r="O439" s="19">
        <v>136</v>
      </c>
      <c r="P439">
        <f>COUNTIF(C$11:C$2024, C439)</f>
        <v>3</v>
      </c>
      <c r="Q439">
        <f>COUNTIF(F$11:F$177, F439)</f>
        <v>1</v>
      </c>
      <c r="R439" t="b">
        <f>A439=D439</f>
        <v>1</v>
      </c>
      <c r="S439" t="b">
        <f>A439&amp;B439&amp;C439=D439&amp;E439&amp;F439</f>
        <v>0</v>
      </c>
      <c r="V439" t="str">
        <f>IF($A439=V$10, $C439, "")</f>
        <v/>
      </c>
      <c r="W439" t="str">
        <f>IF($A439=W$10, $C439, "")</f>
        <v/>
      </c>
      <c r="X439" t="str">
        <f>IF($A439=X$10, $C439, "")</f>
        <v/>
      </c>
      <c r="Y439" t="str">
        <f>IF($A439=Y$10, $C439, "")</f>
        <v>Weather Safety Leave Used</v>
      </c>
      <c r="Z439" t="str">
        <f>IF($A439=Z$10, $C439, "")</f>
        <v/>
      </c>
      <c r="AB439" t="str">
        <f>IF($D439=AB$10, $F439, "")</f>
        <v/>
      </c>
      <c r="AC439" t="str">
        <f>IF($D439=AC$10, $F439, "")</f>
        <v/>
      </c>
      <c r="AD439" t="str">
        <f>IF($D439=AD$10, $F439, "")</f>
        <v/>
      </c>
      <c r="AE439" t="str">
        <f>IF($D439=AE$10, $F439, "")</f>
        <v>Weather Safety Leave Used YTD</v>
      </c>
      <c r="AF439" t="str">
        <f>IF($D439=AF$10, $F439, "")</f>
        <v/>
      </c>
      <c r="AH439">
        <f>COUNTIF(AI$11:AI$2024, AI439)</f>
        <v>1</v>
      </c>
      <c r="AI439" t="str">
        <f>V439&amp;AB439&amp;W439&amp;AC439&amp;X439&amp;AD439&amp;Y439&amp;AE439&amp;Z439&amp;AF439</f>
        <v>Weather Safety Leave UsedWeather Safety Leave Used YTD</v>
      </c>
      <c r="AJ439">
        <f>IF(ROW()=11,1,IF(AK438+1=AK439,AJ438,AJ438+1))</f>
        <v>372</v>
      </c>
      <c r="AK439">
        <f>IF(AI439=AI438, AK438+1, 1)</f>
        <v>1</v>
      </c>
      <c r="AL439" s="26" t="str">
        <f>AM439&amp;AN439</f>
        <v>IBC61Weather Safety Leave Used12374IBC6WZWeather Safety Leave Used YTD</v>
      </c>
      <c r="AM439" t="str">
        <f>K439</f>
        <v>IBC61Weather Safety Leave Used</v>
      </c>
      <c r="AN439" t="str">
        <f>L439</f>
        <v>12374IBC6WZWeather Safety Leave Used YTD</v>
      </c>
      <c r="AO439">
        <f>COUNTIF(AM$11:AM$1107, AM439)</f>
        <v>3</v>
      </c>
      <c r="AP439">
        <f>COUNTIF(AN$11:AN$1107, AN439)</f>
        <v>4</v>
      </c>
      <c r="AQ439">
        <f>MATCH(AM439, AM$11:AM$1107, 0)</f>
        <v>196</v>
      </c>
      <c r="AR439">
        <f>MATCH(AN439, AN$11:AN$1107, 0)</f>
        <v>17</v>
      </c>
      <c r="AS439">
        <v>136</v>
      </c>
      <c r="AU439" t="str">
        <f>C439</f>
        <v>Weather Safety Leave Used</v>
      </c>
      <c r="AV439" t="str">
        <f>IF(F439="", "", F439)</f>
        <v>Weather Safety Leave Used YTD</v>
      </c>
      <c r="AW439" s="13">
        <f>M439</f>
        <v>0.93271028037383175</v>
      </c>
      <c r="AX439" t="e">
        <f>VLOOKUP(AI439, UniquePairs!A$5:A$2000, 1, FALSE)</f>
        <v>#N/A</v>
      </c>
      <c r="AY439" t="str">
        <f>IFERROR(INDEX(UniquePairs!A$5:K$1000, MATCH(AL439, UniquePairs!A$5:A$1000, 0), 10), "")</f>
        <v/>
      </c>
      <c r="AZ439" s="13">
        <f>IF(AY439&lt;&gt;"", AY439, AW439)</f>
        <v>0.93271028037383175</v>
      </c>
      <c r="BA439" t="str">
        <f>IF(AZ439=0,"None",IF(AZ439&lt;0.6,"Weak",IF(AZ439&lt;0.7,"Review",IF(AZ439&lt;0.8,"Good",IF(AZ439&lt;0.9,"Very Good","Solid")))))</f>
        <v>Solid</v>
      </c>
      <c r="BB439" s="28" t="str">
        <f>IF(AJ438=AJ439, BB438, BC439)</f>
        <v>Weather Safety Leave Used</v>
      </c>
      <c r="BC439" t="str">
        <f>IF(AV439="",AU439,StringMatch(AU439,AV439,TRUE))</f>
        <v>Weather Safety Leave Used</v>
      </c>
      <c r="BD439" t="str">
        <f>TRIM(SUBSTITUTE(SUBSTITUTE(SUBSTITUTE(SUBSTITUTE(SUBSTITUTE(SUBSTITUTE(SUBSTITUTE(SUBSTITUTE(SUBSTITUTE(SUBSTITUTE(AU439,BR439,""),BS439,""),BT439,""),BU439,""),BV439,""),BW439,""),BX439,""),BY439,""),BZ439,""),CA439,""))</f>
        <v/>
      </c>
      <c r="BE439" t="str">
        <f>TRIM(SUBSTITUTE(SUBSTITUTE(SUBSTITUTE(SUBSTITUTE(SUBSTITUTE(SUBSTITUTE(SUBSTITUTE(SUBSTITUTE(SUBSTITUTE(SUBSTITUTE(AV439,BH439,""),BI439,""),BJ439,""),BK439,""),BL439,""),BM439,""),BN439,""),BO439,""),BP439,""),BQ439,""))</f>
        <v>YTD</v>
      </c>
      <c r="BF439" s="21">
        <f>LEN(AU439)-LEN(SUBSTITUTE(AU439," ",""))</f>
        <v>3</v>
      </c>
      <c r="BG439" s="21">
        <f>LEN(AV439)-LEN(SUBSTITUTE(AV439," ",""))</f>
        <v>4</v>
      </c>
      <c r="BH439" s="21" t="str">
        <f>IF(BF439=0,AU439,findspace($AU439,BH$10))</f>
        <v>Weather</v>
      </c>
      <c r="BI439" s="21" t="str">
        <f>IF(BH439=0,AN439,findspace($AU439,BI$10))</f>
        <v>Safety</v>
      </c>
      <c r="BJ439" s="21" t="str">
        <f>IF(BI439=0,AV439,findspace($AU439,BJ$10))</f>
        <v>Leave</v>
      </c>
      <c r="BK439" s="21" t="str">
        <f>IF(BJ439=0,AW439,findspace($AU439,BK$10))</f>
        <v>Used</v>
      </c>
      <c r="BL439" s="21" t="str">
        <f>IF(BK439=0,AX439,findspace($AU439,BL$10))</f>
        <v/>
      </c>
      <c r="BM439" s="21" t="str">
        <f>IF(BL439=0,BF439,findspace($AU439,BM$10))</f>
        <v/>
      </c>
      <c r="BN439" s="21" t="str">
        <f>IF(BM439=0,BH439,findspace($AU439,BN$10))</f>
        <v/>
      </c>
      <c r="BO439" s="21" t="str">
        <f>IF(BN439=0,BI439,findspace($AU439,BO$10))</f>
        <v/>
      </c>
      <c r="BR439" s="21" t="str">
        <f>IF($BG439=0,$AV439,findspace($AV439,BR$10))</f>
        <v>Weather</v>
      </c>
      <c r="BS439" s="21" t="str">
        <f>IF($BG439=0,$AV439,findspace($AV439,BS$10))</f>
        <v>Safety</v>
      </c>
      <c r="BT439" s="21" t="str">
        <f>IF($BG439=0,$AV439,findspace($AV439,BT$10))</f>
        <v>Leave</v>
      </c>
      <c r="BU439" s="21" t="str">
        <f>IF($BG439=0,$AV439,findspace($AV439,BU$10))</f>
        <v>Used</v>
      </c>
      <c r="BV439" s="21" t="str">
        <f>IF($BG439=0,$AV439,findspace($AV439,BV$10))</f>
        <v>YTD</v>
      </c>
      <c r="BW439" s="21" t="str">
        <f>IF($BG439=0,$AV439,findspace($AV439,BW$10))</f>
        <v/>
      </c>
      <c r="BX439" s="21" t="str">
        <f>IF($BG439=0,$AV439,findspace($AV439,BX$10))</f>
        <v/>
      </c>
      <c r="BY439" s="21" t="str">
        <f>IF($BG439=0,$AV439,findspace($AV439,BY$10))</f>
        <v/>
      </c>
      <c r="BZ439" s="21" t="str">
        <f>IF($BG439=0,$AV439,findspace($AV439,BZ$10))</f>
        <v/>
      </c>
      <c r="CA439" s="21" t="str">
        <f>IF($BG439=0,$AV439,findspace($AV439,CA$10))</f>
        <v/>
      </c>
    </row>
    <row r="440" spans="1:79" x14ac:dyDescent="0.35">
      <c r="A440" t="s">
        <v>1837</v>
      </c>
      <c r="B440" t="s">
        <v>2850</v>
      </c>
      <c r="C440" t="s">
        <v>2852</v>
      </c>
      <c r="D440" t="s">
        <v>1837</v>
      </c>
      <c r="E440">
        <v>61</v>
      </c>
      <c r="F440" t="s">
        <v>2831</v>
      </c>
      <c r="G440" s="13">
        <v>0.93271028037383175</v>
      </c>
      <c r="I440">
        <v>12374</v>
      </c>
      <c r="J440" t="str">
        <f>K440&amp;L440</f>
        <v>IBC6WZWeather Safety Leave Used YTD12374IBC61Weather Safety Leave Used</v>
      </c>
      <c r="K440" t="str">
        <f>A440&amp;B440&amp;C440</f>
        <v>IBC6WZWeather Safety Leave Used YTD</v>
      </c>
      <c r="L440" t="str">
        <f>I440&amp;D440&amp;E440&amp;F440</f>
        <v>12374IBC61Weather Safety Leave Used</v>
      </c>
      <c r="M440" s="13">
        <f>G440</f>
        <v>0.93271028037383175</v>
      </c>
      <c r="N440" s="13"/>
      <c r="O440" s="19">
        <v>155</v>
      </c>
      <c r="P440">
        <f>COUNTIF(C$11:C$2024, C440)</f>
        <v>3</v>
      </c>
      <c r="Q440">
        <f>COUNTIF(F$11:F$177, F440)</f>
        <v>0</v>
      </c>
      <c r="R440" t="b">
        <f>A440=D440</f>
        <v>1</v>
      </c>
      <c r="S440" t="b">
        <f>A440&amp;B440&amp;C440=D440&amp;E440&amp;F440</f>
        <v>0</v>
      </c>
      <c r="V440" t="str">
        <f>IF($A440=V$10, $C440, "")</f>
        <v/>
      </c>
      <c r="W440" t="str">
        <f>IF($A440=W$10, $C440, "")</f>
        <v/>
      </c>
      <c r="X440" t="str">
        <f>IF($A440=X$10, $C440, "")</f>
        <v/>
      </c>
      <c r="Y440" t="str">
        <f>IF($A440=Y$10, $C440, "")</f>
        <v>Weather Safety Leave Used YTD</v>
      </c>
      <c r="Z440" t="str">
        <f>IF($A440=Z$10, $C440, "")</f>
        <v/>
      </c>
      <c r="AB440" t="str">
        <f>IF($D440=AB$10, $F440, "")</f>
        <v/>
      </c>
      <c r="AC440" t="str">
        <f>IF($D440=AC$10, $F440, "")</f>
        <v/>
      </c>
      <c r="AD440" t="str">
        <f>IF($D440=AD$10, $F440, "")</f>
        <v/>
      </c>
      <c r="AE440" t="str">
        <f>IF($D440=AE$10, $F440, "")</f>
        <v>Weather Safety Leave Used</v>
      </c>
      <c r="AF440" t="str">
        <f>IF($D440=AF$10, $F440, "")</f>
        <v/>
      </c>
      <c r="AH440">
        <f>COUNTIF(AI$11:AI$2024, AI440)</f>
        <v>1</v>
      </c>
      <c r="AI440" t="str">
        <f>V440&amp;AB440&amp;W440&amp;AC440&amp;X440&amp;AD440&amp;Y440&amp;AE440&amp;Z440&amp;AF440</f>
        <v>Weather Safety Leave Used YTDWeather Safety Leave Used</v>
      </c>
      <c r="AJ440">
        <f>IF(ROW()=11,1,IF(AK439+1=AK440,AJ439,AJ439+1))</f>
        <v>373</v>
      </c>
      <c r="AK440">
        <f>IF(AI440=AI439, AK439+1, 1)</f>
        <v>1</v>
      </c>
      <c r="AL440" s="26" t="str">
        <f>AM440&amp;AN440</f>
        <v>IBC6WZWeather Safety Leave Used YTD12374IBC61Weather Safety Leave Used</v>
      </c>
      <c r="AM440" t="str">
        <f>K440</f>
        <v>IBC6WZWeather Safety Leave Used YTD</v>
      </c>
      <c r="AN440" t="str">
        <f>L440</f>
        <v>12374IBC61Weather Safety Leave Used</v>
      </c>
      <c r="AO440">
        <f>COUNTIF(AM$11:AM$1107, AM440)</f>
        <v>3</v>
      </c>
      <c r="AP440">
        <f>COUNTIF(AN$11:AN$1107, AN440)</f>
        <v>5</v>
      </c>
      <c r="AQ440">
        <f>MATCH(AM440, AM$11:AM$1107, 0)</f>
        <v>18</v>
      </c>
      <c r="AR440">
        <f>MATCH(AN440, AN$11:AN$1107, 0)</f>
        <v>195</v>
      </c>
      <c r="AS440">
        <v>155</v>
      </c>
      <c r="AU440" t="str">
        <f>C440</f>
        <v>Weather Safety Leave Used YTD</v>
      </c>
      <c r="AV440" t="str">
        <f>IF(F440="", "", F440)</f>
        <v>Weather Safety Leave Used</v>
      </c>
      <c r="AW440" s="13">
        <f>M440</f>
        <v>0.93271028037383175</v>
      </c>
      <c r="AX440" t="e">
        <f>VLOOKUP(AI440, UniquePairs!A$5:A$2000, 1, FALSE)</f>
        <v>#N/A</v>
      </c>
      <c r="AY440" t="str">
        <f>IFERROR(INDEX(UniquePairs!A$5:K$1000, MATCH(AL440, UniquePairs!A$5:A$1000, 0), 10), "")</f>
        <v/>
      </c>
      <c r="AZ440" s="13">
        <f>IF(AY440&lt;&gt;"", AY440, AW440)</f>
        <v>0.93271028037383175</v>
      </c>
      <c r="BA440" t="str">
        <f>IF(AZ440=0,"None",IF(AZ440&lt;0.6,"Weak",IF(AZ440&lt;0.7,"Review",IF(AZ440&lt;0.8,"Good",IF(AZ440&lt;0.9,"Very Good","Solid")))))</f>
        <v>Solid</v>
      </c>
      <c r="BB440" s="28" t="str">
        <f>IF(AJ439=AJ440, BB439, BC440)</f>
        <v>Weather Safety Leave Used</v>
      </c>
      <c r="BC440" t="str">
        <f>IF(AV440="",AU440,StringMatch(AU440,AV440,TRUE))</f>
        <v>Weather Safety Leave Used</v>
      </c>
      <c r="BD440" t="str">
        <f>TRIM(SUBSTITUTE(SUBSTITUTE(SUBSTITUTE(SUBSTITUTE(SUBSTITUTE(SUBSTITUTE(SUBSTITUTE(SUBSTITUTE(SUBSTITUTE(SUBSTITUTE(AU440,BR440,""),BS440,""),BT440,""),BU440,""),BV440,""),BW440,""),BX440,""),BY440,""),BZ440,""),CA440,""))</f>
        <v>YTD</v>
      </c>
      <c r="BE440" t="str">
        <f>TRIM(SUBSTITUTE(SUBSTITUTE(SUBSTITUTE(SUBSTITUTE(SUBSTITUTE(SUBSTITUTE(SUBSTITUTE(SUBSTITUTE(SUBSTITUTE(SUBSTITUTE(AV440,BH440,""),BI440,""),BJ440,""),BK440,""),BL440,""),BM440,""),BN440,""),BO440,""),BP440,""),BQ440,""))</f>
        <v/>
      </c>
      <c r="BF440" s="21">
        <f>LEN(AU440)-LEN(SUBSTITUTE(AU440," ",""))</f>
        <v>4</v>
      </c>
      <c r="BG440" s="21">
        <f>LEN(AV440)-LEN(SUBSTITUTE(AV440," ",""))</f>
        <v>3</v>
      </c>
      <c r="BH440" s="21" t="str">
        <f>IF(BF440=0,AU440,findspace($AU440,BH$10))</f>
        <v>Weather</v>
      </c>
      <c r="BI440" s="21" t="str">
        <f>IF(BH440=0,AN440,findspace($AU440,BI$10))</f>
        <v>Safety</v>
      </c>
      <c r="BJ440" s="21" t="str">
        <f>IF(BI440=0,AV440,findspace($AU440,BJ$10))</f>
        <v>Leave</v>
      </c>
      <c r="BK440" s="21" t="str">
        <f>IF(BJ440=0,AW440,findspace($AU440,BK$10))</f>
        <v>Used</v>
      </c>
      <c r="BL440" s="21" t="str">
        <f>IF(BK440=0,AX440,findspace($AU440,BL$10))</f>
        <v>YTD</v>
      </c>
      <c r="BM440" s="21" t="str">
        <f>IF(BL440=0,BF440,findspace($AU440,BM$10))</f>
        <v/>
      </c>
      <c r="BN440" s="21" t="str">
        <f>IF(BM440=0,BH440,findspace($AU440,BN$10))</f>
        <v/>
      </c>
      <c r="BO440" s="21" t="str">
        <f>IF(BN440=0,BI440,findspace($AU440,BO$10))</f>
        <v/>
      </c>
      <c r="BR440" s="21" t="str">
        <f>IF($BG440=0,$AV440,findspace($AV440,BR$10))</f>
        <v>Weather</v>
      </c>
      <c r="BS440" s="21" t="str">
        <f>IF($BG440=0,$AV440,findspace($AV440,BS$10))</f>
        <v>Safety</v>
      </c>
      <c r="BT440" s="21" t="str">
        <f>IF($BG440=0,$AV440,findspace($AV440,BT$10))</f>
        <v>Leave</v>
      </c>
      <c r="BU440" s="21" t="str">
        <f>IF($BG440=0,$AV440,findspace($AV440,BU$10))</f>
        <v>Used</v>
      </c>
      <c r="BV440" s="21" t="str">
        <f>IF($BG440=0,$AV440,findspace($AV440,BV$10))</f>
        <v/>
      </c>
      <c r="BW440" s="21" t="str">
        <f>IF($BG440=0,$AV440,findspace($AV440,BW$10))</f>
        <v/>
      </c>
      <c r="BX440" s="21" t="str">
        <f>IF($BG440=0,$AV440,findspace($AV440,BX$10))</f>
        <v/>
      </c>
      <c r="BY440" s="21" t="str">
        <f>IF($BG440=0,$AV440,findspace($AV440,BY$10))</f>
        <v/>
      </c>
      <c r="BZ440" s="21" t="str">
        <f>IF($BG440=0,$AV440,findspace($AV440,BZ$10))</f>
        <v/>
      </c>
      <c r="CA440" s="21" t="str">
        <f>IF($BG440=0,$AV440,findspace($AV440,CA$10))</f>
        <v/>
      </c>
    </row>
    <row r="441" spans="1:79" x14ac:dyDescent="0.35">
      <c r="A441" t="s">
        <v>1836</v>
      </c>
      <c r="B441">
        <v>91</v>
      </c>
      <c r="C441" t="s">
        <v>3438</v>
      </c>
      <c r="D441" t="s">
        <v>1836</v>
      </c>
      <c r="E441">
        <v>92</v>
      </c>
      <c r="F441" t="s">
        <v>2818</v>
      </c>
      <c r="G441" s="13">
        <v>0.9323929342991486</v>
      </c>
      <c r="I441">
        <v>12374</v>
      </c>
      <c r="J441" t="str">
        <f>K441&amp;L441</f>
        <v>GSA91Telework Short Term12374GSA92Telework Long Term</v>
      </c>
      <c r="K441" t="str">
        <f>A441&amp;B441&amp;C441</f>
        <v>GSA91Telework Short Term</v>
      </c>
      <c r="L441" t="str">
        <f>I441&amp;D441&amp;E441&amp;F441</f>
        <v>12374GSA92Telework Long Term</v>
      </c>
      <c r="M441" s="13">
        <f>G441</f>
        <v>0.9323929342991486</v>
      </c>
      <c r="N441" s="13"/>
      <c r="O441" s="19">
        <v>157</v>
      </c>
      <c r="P441">
        <f>COUNTIF(C$11:C$2024, C441)</f>
        <v>3</v>
      </c>
      <c r="Q441">
        <f>COUNTIF(F$11:F$177, F441)</f>
        <v>0</v>
      </c>
      <c r="R441" t="b">
        <f>A441=D441</f>
        <v>1</v>
      </c>
      <c r="S441" t="b">
        <f>A441&amp;B441&amp;C441=D441&amp;E441&amp;F441</f>
        <v>0</v>
      </c>
      <c r="V441" t="str">
        <f>IF($A441=V$10, $C441, "")</f>
        <v/>
      </c>
      <c r="W441" t="str">
        <f>IF($A441=W$10, $C441, "")</f>
        <v>Telework Short Term</v>
      </c>
      <c r="X441" t="str">
        <f>IF($A441=X$10, $C441, "")</f>
        <v/>
      </c>
      <c r="Y441" t="str">
        <f>IF($A441=Y$10, $C441, "")</f>
        <v/>
      </c>
      <c r="Z441" t="str">
        <f>IF($A441=Z$10, $C441, "")</f>
        <v/>
      </c>
      <c r="AB441" t="str">
        <f>IF($D441=AB$10, $F441, "")</f>
        <v/>
      </c>
      <c r="AC441" t="str">
        <f>IF($D441=AC$10, $F441, "")</f>
        <v>Telework Long Term</v>
      </c>
      <c r="AD441" t="str">
        <f>IF($D441=AD$10, $F441, "")</f>
        <v/>
      </c>
      <c r="AE441" t="str">
        <f>IF($D441=AE$10, $F441, "")</f>
        <v/>
      </c>
      <c r="AF441" t="str">
        <f>IF($D441=AF$10, $F441, "")</f>
        <v/>
      </c>
      <c r="AH441">
        <f>COUNTIF(AI$11:AI$2024, AI441)</f>
        <v>1</v>
      </c>
      <c r="AI441" t="str">
        <f>V441&amp;AB441&amp;W441&amp;AC441&amp;X441&amp;AD441&amp;Y441&amp;AE441&amp;Z441&amp;AF441</f>
        <v>Telework Short TermTelework Long Term</v>
      </c>
      <c r="AJ441">
        <f>IF(ROW()=11,1,IF(AK440+1=AK441,AJ440,AJ440+1))</f>
        <v>374</v>
      </c>
      <c r="AK441">
        <f>IF(AI441=AI440, AK440+1, 1)</f>
        <v>1</v>
      </c>
      <c r="AL441" s="26" t="str">
        <f>AM441&amp;AN441</f>
        <v>GSA91Telework Short Term12374GSA92Telework Long Term</v>
      </c>
      <c r="AM441" t="str">
        <f>K441</f>
        <v>GSA91Telework Short Term</v>
      </c>
      <c r="AN441" t="str">
        <f>L441</f>
        <v>12374GSA92Telework Long Term</v>
      </c>
      <c r="AO441">
        <f>COUNTIF(AM$11:AM$1107, AM441)</f>
        <v>3</v>
      </c>
      <c r="AP441">
        <f>COUNTIF(AN$11:AN$1107, AN441)</f>
        <v>3</v>
      </c>
      <c r="AQ441">
        <f>MATCH(AM441, AM$11:AM$1107, 0)</f>
        <v>332</v>
      </c>
      <c r="AR441">
        <f>MATCH(AN441, AN$11:AN$1107, 0)</f>
        <v>331</v>
      </c>
      <c r="AS441">
        <v>157</v>
      </c>
      <c r="AU441" t="str">
        <f>C441</f>
        <v>Telework Short Term</v>
      </c>
      <c r="AV441" t="str">
        <f>IF(F441="", "", F441)</f>
        <v>Telework Long Term</v>
      </c>
      <c r="AW441" s="13">
        <f>M441</f>
        <v>0.9323929342991486</v>
      </c>
      <c r="AX441" t="e">
        <f>VLOOKUP(AI441, UniquePairs!A$5:A$2000, 1, FALSE)</f>
        <v>#N/A</v>
      </c>
      <c r="AY441" t="str">
        <f>IFERROR(INDEX(UniquePairs!A$5:K$1000, MATCH(AL441, UniquePairs!A$5:A$1000, 0), 10), "")</f>
        <v/>
      </c>
      <c r="AZ441" s="13">
        <f>IF(AY441&lt;&gt;"", AY441, AW441)</f>
        <v>0.9323929342991486</v>
      </c>
      <c r="BA441" t="str">
        <f>IF(AZ441=0,"None",IF(AZ441&lt;0.6,"Weak",IF(AZ441&lt;0.7,"Review",IF(AZ441&lt;0.8,"Good",IF(AZ441&lt;0.9,"Very Good","Solid")))))</f>
        <v>Solid</v>
      </c>
      <c r="BB441" s="28" t="str">
        <f>IF(AJ440=AJ441, BB440, BC441)</f>
        <v>Telework Term</v>
      </c>
      <c r="BC441" t="str">
        <f>IF(AV441="",AU441,StringMatch(AU441,AV441,TRUE))</f>
        <v>Telework Term</v>
      </c>
      <c r="BD441" t="str">
        <f>TRIM(SUBSTITUTE(SUBSTITUTE(SUBSTITUTE(SUBSTITUTE(SUBSTITUTE(SUBSTITUTE(SUBSTITUTE(SUBSTITUTE(SUBSTITUTE(SUBSTITUTE(AU441,BR441,""),BS441,""),BT441,""),BU441,""),BV441,""),BW441,""),BX441,""),BY441,""),BZ441,""),CA441,""))</f>
        <v>Short</v>
      </c>
      <c r="BE441" t="str">
        <f>TRIM(SUBSTITUTE(SUBSTITUTE(SUBSTITUTE(SUBSTITUTE(SUBSTITUTE(SUBSTITUTE(SUBSTITUTE(SUBSTITUTE(SUBSTITUTE(SUBSTITUTE(AV441,BH441,""),BI441,""),BJ441,""),BK441,""),BL441,""),BM441,""),BN441,""),BO441,""),BP441,""),BQ441,""))</f>
        <v>Long</v>
      </c>
      <c r="BF441" s="21">
        <f>LEN(AU441)-LEN(SUBSTITUTE(AU441," ",""))</f>
        <v>2</v>
      </c>
      <c r="BG441" s="21">
        <f>LEN(AV441)-LEN(SUBSTITUTE(AV441," ",""))</f>
        <v>2</v>
      </c>
      <c r="BH441" s="21" t="str">
        <f>IF(BF441=0,AU441,findspace($AU441,BH$10))</f>
        <v>Telework</v>
      </c>
      <c r="BI441" s="21" t="str">
        <f>IF(BH441=0,AN441,findspace($AU441,BI$10))</f>
        <v>Short</v>
      </c>
      <c r="BJ441" s="21" t="str">
        <f>IF(BI441=0,AV441,findspace($AU441,BJ$10))</f>
        <v>Term</v>
      </c>
      <c r="BK441" s="21" t="str">
        <f>IF(BJ441=0,AW441,findspace($AU441,BK$10))</f>
        <v/>
      </c>
      <c r="BL441" s="21" t="str">
        <f>IF(BK441=0,AX441,findspace($AU441,BL$10))</f>
        <v/>
      </c>
      <c r="BM441" s="21" t="str">
        <f>IF(BL441=0,BF441,findspace($AU441,BM$10))</f>
        <v/>
      </c>
      <c r="BN441" s="21" t="str">
        <f>IF(BM441=0,BH441,findspace($AU441,BN$10))</f>
        <v/>
      </c>
      <c r="BO441" s="21" t="str">
        <f>IF(BN441=0,BI441,findspace($AU441,BO$10))</f>
        <v/>
      </c>
      <c r="BR441" s="21" t="str">
        <f>IF($BG441=0,$AV441,findspace($AV441,BR$10))</f>
        <v>Telework</v>
      </c>
      <c r="BS441" s="21" t="str">
        <f>IF($BG441=0,$AV441,findspace($AV441,BS$10))</f>
        <v>Long</v>
      </c>
      <c r="BT441" s="21" t="str">
        <f>IF($BG441=0,$AV441,findspace($AV441,BT$10))</f>
        <v>Term</v>
      </c>
      <c r="BU441" s="21" t="str">
        <f>IF($BG441=0,$AV441,findspace($AV441,BU$10))</f>
        <v/>
      </c>
      <c r="BV441" s="21" t="str">
        <f>IF($BG441=0,$AV441,findspace($AV441,BV$10))</f>
        <v/>
      </c>
      <c r="BW441" s="21" t="str">
        <f>IF($BG441=0,$AV441,findspace($AV441,BW$10))</f>
        <v/>
      </c>
      <c r="BX441" s="21" t="str">
        <f>IF($BG441=0,$AV441,findspace($AV441,BX$10))</f>
        <v/>
      </c>
      <c r="BY441" s="21" t="str">
        <f>IF($BG441=0,$AV441,findspace($AV441,BY$10))</f>
        <v/>
      </c>
      <c r="BZ441" s="21" t="str">
        <f>IF($BG441=0,$AV441,findspace($AV441,BZ$10))</f>
        <v/>
      </c>
      <c r="CA441" s="21" t="str">
        <f>IF($BG441=0,$AV441,findspace($AV441,CA$10))</f>
        <v/>
      </c>
    </row>
    <row r="442" spans="1:79" x14ac:dyDescent="0.35">
      <c r="A442" t="s">
        <v>1836</v>
      </c>
      <c r="B442">
        <v>92</v>
      </c>
      <c r="C442" t="s">
        <v>2818</v>
      </c>
      <c r="D442" t="s">
        <v>1836</v>
      </c>
      <c r="E442">
        <v>91</v>
      </c>
      <c r="F442" t="s">
        <v>3438</v>
      </c>
      <c r="G442" s="13">
        <v>0.9323929342991486</v>
      </c>
      <c r="I442">
        <v>12374</v>
      </c>
      <c r="J442" t="str">
        <f>K442&amp;L442</f>
        <v>GSA92Telework Long Term12374GSA91Telework Short Term</v>
      </c>
      <c r="K442" t="str">
        <f>A442&amp;B442&amp;C442</f>
        <v>GSA92Telework Long Term</v>
      </c>
      <c r="L442" t="str">
        <f>I442&amp;D442&amp;E442&amp;F442</f>
        <v>12374GSA91Telework Short Term</v>
      </c>
      <c r="M442" s="13">
        <f>G442</f>
        <v>0.9323929342991486</v>
      </c>
      <c r="N442" s="13"/>
      <c r="O442" s="19">
        <v>54</v>
      </c>
      <c r="P442">
        <f>COUNTIF(C$11:C$2024, C442)</f>
        <v>3</v>
      </c>
      <c r="Q442">
        <f>COUNTIF(F$11:F$177, F442)</f>
        <v>0</v>
      </c>
      <c r="R442" t="b">
        <f>A442=D442</f>
        <v>1</v>
      </c>
      <c r="S442" t="b">
        <f>A442&amp;B442&amp;C442=D442&amp;E442&amp;F442</f>
        <v>0</v>
      </c>
      <c r="V442" t="str">
        <f>IF($A442=V$10, $C442, "")</f>
        <v/>
      </c>
      <c r="W442" t="str">
        <f>IF($A442=W$10, $C442, "")</f>
        <v>Telework Long Term</v>
      </c>
      <c r="X442" t="str">
        <f>IF($A442=X$10, $C442, "")</f>
        <v/>
      </c>
      <c r="Y442" t="str">
        <f>IF($A442=Y$10, $C442, "")</f>
        <v/>
      </c>
      <c r="Z442" t="str">
        <f>IF($A442=Z$10, $C442, "")</f>
        <v/>
      </c>
      <c r="AB442" t="str">
        <f>IF($D442=AB$10, $F442, "")</f>
        <v/>
      </c>
      <c r="AC442" t="str">
        <f>IF($D442=AC$10, $F442, "")</f>
        <v>Telework Short Term</v>
      </c>
      <c r="AD442" t="str">
        <f>IF($D442=AD$10, $F442, "")</f>
        <v/>
      </c>
      <c r="AE442" t="str">
        <f>IF($D442=AE$10, $F442, "")</f>
        <v/>
      </c>
      <c r="AF442" t="str">
        <f>IF($D442=AF$10, $F442, "")</f>
        <v/>
      </c>
      <c r="AH442">
        <f>COUNTIF(AI$11:AI$2024, AI442)</f>
        <v>1</v>
      </c>
      <c r="AI442" t="str">
        <f>V442&amp;AB442&amp;W442&amp;AC442&amp;X442&amp;AD442&amp;Y442&amp;AE442&amp;Z442&amp;AF442</f>
        <v>Telework Long TermTelework Short Term</v>
      </c>
      <c r="AJ442">
        <f>IF(ROW()=11,1,IF(AK441+1=AK442,AJ441,AJ441+1))</f>
        <v>375</v>
      </c>
      <c r="AK442">
        <f>IF(AI442=AI441, AK441+1, 1)</f>
        <v>1</v>
      </c>
      <c r="AL442" s="26" t="str">
        <f>AM442&amp;AN442</f>
        <v>GSA92Telework Long Term12374GSA91Telework Short Term</v>
      </c>
      <c r="AM442" t="str">
        <f>K442</f>
        <v>GSA92Telework Long Term</v>
      </c>
      <c r="AN442" t="str">
        <f>L442</f>
        <v>12374GSA91Telework Short Term</v>
      </c>
      <c r="AO442">
        <f>COUNTIF(AM$11:AM$1107, AM442)</f>
        <v>3</v>
      </c>
      <c r="AP442">
        <f>COUNTIF(AN$11:AN$1107, AN442)</f>
        <v>6</v>
      </c>
      <c r="AQ442">
        <f>MATCH(AM442, AM$11:AM$1107, 0)</f>
        <v>333</v>
      </c>
      <c r="AR442">
        <f>MATCH(AN442, AN$11:AN$1107, 0)</f>
        <v>330</v>
      </c>
      <c r="AS442">
        <v>54</v>
      </c>
      <c r="AU442" t="str">
        <f>C442</f>
        <v>Telework Long Term</v>
      </c>
      <c r="AV442" t="str">
        <f>IF(F442="", "", F442)</f>
        <v>Telework Short Term</v>
      </c>
      <c r="AW442" s="13">
        <f>M442</f>
        <v>0.9323929342991486</v>
      </c>
      <c r="AX442" t="e">
        <f>VLOOKUP(AI442, UniquePairs!A$5:A$2000, 1, FALSE)</f>
        <v>#N/A</v>
      </c>
      <c r="AY442" t="str">
        <f>IFERROR(INDEX(UniquePairs!A$5:K$1000, MATCH(AL442, UniquePairs!A$5:A$1000, 0), 10), "")</f>
        <v/>
      </c>
      <c r="AZ442" s="13">
        <f>IF(AY442&lt;&gt;"", AY442, AW442)</f>
        <v>0.9323929342991486</v>
      </c>
      <c r="BA442" t="str">
        <f>IF(AZ442=0,"None",IF(AZ442&lt;0.6,"Weak",IF(AZ442&lt;0.7,"Review",IF(AZ442&lt;0.8,"Good",IF(AZ442&lt;0.9,"Very Good","Solid")))))</f>
        <v>Solid</v>
      </c>
      <c r="BB442" s="28" t="str">
        <f>IF(AJ441=AJ442, BB441, BC442)</f>
        <v>Telework Term</v>
      </c>
      <c r="BC442" t="str">
        <f>IF(AV442="",AU442,StringMatch(AU442,AV442,TRUE))</f>
        <v>Telework Term</v>
      </c>
      <c r="BD442" t="str">
        <f>TRIM(SUBSTITUTE(SUBSTITUTE(SUBSTITUTE(SUBSTITUTE(SUBSTITUTE(SUBSTITUTE(SUBSTITUTE(SUBSTITUTE(SUBSTITUTE(SUBSTITUTE(AU442,BR442,""),BS442,""),BT442,""),BU442,""),BV442,""),BW442,""),BX442,""),BY442,""),BZ442,""),CA442,""))</f>
        <v>Long</v>
      </c>
      <c r="BE442" t="str">
        <f>TRIM(SUBSTITUTE(SUBSTITUTE(SUBSTITUTE(SUBSTITUTE(SUBSTITUTE(SUBSTITUTE(SUBSTITUTE(SUBSTITUTE(SUBSTITUTE(SUBSTITUTE(AV442,BH442,""),BI442,""),BJ442,""),BK442,""),BL442,""),BM442,""),BN442,""),BO442,""),BP442,""),BQ442,""))</f>
        <v>Short</v>
      </c>
      <c r="BF442" s="21">
        <f>LEN(AU442)-LEN(SUBSTITUTE(AU442," ",""))</f>
        <v>2</v>
      </c>
      <c r="BG442" s="21">
        <f>LEN(AV442)-LEN(SUBSTITUTE(AV442," ",""))</f>
        <v>2</v>
      </c>
      <c r="BH442" s="21" t="str">
        <f>IF(BF442=0,AU442,findspace($AU442,BH$10))</f>
        <v>Telework</v>
      </c>
      <c r="BI442" s="21" t="str">
        <f>IF(BH442=0,AN442,findspace($AU442,BI$10))</f>
        <v>Long</v>
      </c>
      <c r="BJ442" s="21" t="str">
        <f>IF(BI442=0,AV442,findspace($AU442,BJ$10))</f>
        <v>Term</v>
      </c>
      <c r="BK442" s="21" t="str">
        <f>IF(BJ442=0,AW442,findspace($AU442,BK$10))</f>
        <v/>
      </c>
      <c r="BL442" s="21" t="str">
        <f>IF(BK442=0,AX442,findspace($AU442,BL$10))</f>
        <v/>
      </c>
      <c r="BM442" s="21" t="str">
        <f>IF(BL442=0,BF442,findspace($AU442,BM$10))</f>
        <v/>
      </c>
      <c r="BN442" s="21" t="str">
        <f>IF(BM442=0,BH442,findspace($AU442,BN$10))</f>
        <v/>
      </c>
      <c r="BO442" s="21" t="str">
        <f>IF(BN442=0,BI442,findspace($AU442,BO$10))</f>
        <v/>
      </c>
      <c r="BR442" s="21" t="str">
        <f>IF($BG442=0,$AV442,findspace($AV442,BR$10))</f>
        <v>Telework</v>
      </c>
      <c r="BS442" s="21" t="str">
        <f>IF($BG442=0,$AV442,findspace($AV442,BS$10))</f>
        <v>Short</v>
      </c>
      <c r="BT442" s="21" t="str">
        <f>IF($BG442=0,$AV442,findspace($AV442,BT$10))</f>
        <v>Term</v>
      </c>
      <c r="BU442" s="21" t="str">
        <f>IF($BG442=0,$AV442,findspace($AV442,BU$10))</f>
        <v/>
      </c>
      <c r="BV442" s="21" t="str">
        <f>IF($BG442=0,$AV442,findspace($AV442,BV$10))</f>
        <v/>
      </c>
      <c r="BW442" s="21" t="str">
        <f>IF($BG442=0,$AV442,findspace($AV442,BW$10))</f>
        <v/>
      </c>
      <c r="BX442" s="21" t="str">
        <f>IF($BG442=0,$AV442,findspace($AV442,BX$10))</f>
        <v/>
      </c>
      <c r="BY442" s="21" t="str">
        <f>IF($BG442=0,$AV442,findspace($AV442,BY$10))</f>
        <v/>
      </c>
      <c r="BZ442" s="21" t="str">
        <f>IF($BG442=0,$AV442,findspace($AV442,BZ$10))</f>
        <v/>
      </c>
      <c r="CA442" s="21" t="str">
        <f>IF($BG442=0,$AV442,findspace($AV442,CA$10))</f>
        <v/>
      </c>
    </row>
    <row r="443" spans="1:79" x14ac:dyDescent="0.35">
      <c r="A443" t="s">
        <v>1836</v>
      </c>
      <c r="B443">
        <v>51</v>
      </c>
      <c r="C443" t="s">
        <v>2758</v>
      </c>
      <c r="D443" t="s">
        <v>1836</v>
      </c>
      <c r="E443">
        <v>52</v>
      </c>
      <c r="F443" t="s">
        <v>2759</v>
      </c>
      <c r="G443" s="13">
        <v>0.93211752786220869</v>
      </c>
      <c r="I443">
        <v>12374</v>
      </c>
      <c r="J443" t="str">
        <f>K443&amp;L443</f>
        <v>GSA51Regular Military12374GSA52Law Enforcement Military</v>
      </c>
      <c r="K443" t="str">
        <f>A443&amp;B443&amp;C443</f>
        <v>GSA51Regular Military</v>
      </c>
      <c r="L443" t="str">
        <f>I443&amp;D443&amp;E443&amp;F443</f>
        <v>12374GSA52Law Enforcement Military</v>
      </c>
      <c r="M443" s="13">
        <f>G443</f>
        <v>0.93211752786220869</v>
      </c>
      <c r="N443" s="13"/>
      <c r="O443" s="19">
        <v>498</v>
      </c>
      <c r="P443">
        <f>COUNTIF(C$11:C$2024, C443)</f>
        <v>3</v>
      </c>
      <c r="Q443">
        <f>COUNTIF(F$11:F$177, F443)</f>
        <v>0</v>
      </c>
      <c r="R443" t="b">
        <f>A443=D443</f>
        <v>1</v>
      </c>
      <c r="S443" t="b">
        <f>A443&amp;B443&amp;C443=D443&amp;E443&amp;F443</f>
        <v>0</v>
      </c>
      <c r="V443" t="str">
        <f>IF($A443=V$10, $C443, "")</f>
        <v/>
      </c>
      <c r="W443" t="str">
        <f>IF($A443=W$10, $C443, "")</f>
        <v>Regular Military</v>
      </c>
      <c r="X443" t="str">
        <f>IF($A443=X$10, $C443, "")</f>
        <v/>
      </c>
      <c r="Y443" t="str">
        <f>IF($A443=Y$10, $C443, "")</f>
        <v/>
      </c>
      <c r="Z443" t="str">
        <f>IF($A443=Z$10, $C443, "")</f>
        <v/>
      </c>
      <c r="AB443" t="str">
        <f>IF($D443=AB$10, $F443, "")</f>
        <v/>
      </c>
      <c r="AC443" t="str">
        <f>IF($D443=AC$10, $F443, "")</f>
        <v>Law Enforcement Military</v>
      </c>
      <c r="AD443" t="str">
        <f>IF($D443=AD$10, $F443, "")</f>
        <v/>
      </c>
      <c r="AE443" t="str">
        <f>IF($D443=AE$10, $F443, "")</f>
        <v/>
      </c>
      <c r="AF443" t="str">
        <f>IF($D443=AF$10, $F443, "")</f>
        <v/>
      </c>
      <c r="AH443">
        <f>COUNTIF(AI$11:AI$2024, AI443)</f>
        <v>1</v>
      </c>
      <c r="AI443" t="str">
        <f>V443&amp;AB443&amp;W443&amp;AC443&amp;X443&amp;AD443&amp;Y443&amp;AE443&amp;Z443&amp;AF443</f>
        <v>Regular MilitaryLaw Enforcement Military</v>
      </c>
      <c r="AJ443">
        <f>IF(ROW()=11,1,IF(AK442+1=AK443,AJ442,AJ442+1))</f>
        <v>376</v>
      </c>
      <c r="AK443">
        <f>IF(AI443=AI442, AK442+1, 1)</f>
        <v>1</v>
      </c>
      <c r="AL443" s="26" t="str">
        <f>AM443&amp;AN443</f>
        <v>GSA51Regular Military12374GSA52Law Enforcement Military</v>
      </c>
      <c r="AM443" t="str">
        <f>K443</f>
        <v>GSA51Regular Military</v>
      </c>
      <c r="AN443" t="str">
        <f>L443</f>
        <v>12374GSA52Law Enforcement Military</v>
      </c>
      <c r="AO443">
        <f>COUNTIF(AM$11:AM$1107, AM443)</f>
        <v>3</v>
      </c>
      <c r="AP443">
        <f>COUNTIF(AN$11:AN$1107, AN443)</f>
        <v>3</v>
      </c>
      <c r="AQ443">
        <f>MATCH(AM443, AM$11:AM$1107, 0)</f>
        <v>433</v>
      </c>
      <c r="AR443">
        <f>MATCH(AN443, AN$11:AN$1107, 0)</f>
        <v>433</v>
      </c>
      <c r="AS443">
        <v>498</v>
      </c>
      <c r="AU443" t="str">
        <f>C443</f>
        <v>Regular Military</v>
      </c>
      <c r="AV443" t="str">
        <f>IF(F443="", "", F443)</f>
        <v>Law Enforcement Military</v>
      </c>
      <c r="AW443" s="13">
        <f>M443</f>
        <v>0.93211752786220869</v>
      </c>
      <c r="AX443" t="e">
        <f>VLOOKUP(AI443, UniquePairs!A$5:A$2000, 1, FALSE)</f>
        <v>#N/A</v>
      </c>
      <c r="AY443" t="str">
        <f>IFERROR(INDEX(UniquePairs!A$5:K$1000, MATCH(AL443, UniquePairs!A$5:A$1000, 0), 10), "")</f>
        <v/>
      </c>
      <c r="AZ443" s="13">
        <f>IF(AY443&lt;&gt;"", AY443, AW443)</f>
        <v>0.93211752786220869</v>
      </c>
      <c r="BA443" t="str">
        <f>IF(AZ443=0,"None",IF(AZ443&lt;0.6,"Weak",IF(AZ443&lt;0.7,"Review",IF(AZ443&lt;0.8,"Good",IF(AZ443&lt;0.9,"Very Good","Solid")))))</f>
        <v>Solid</v>
      </c>
      <c r="BB443" s="28" t="str">
        <f>IF(AJ442=AJ443, BB442, BC443)</f>
        <v>Military</v>
      </c>
      <c r="BC443" t="str">
        <f>IF(AV443="",AU443,StringMatch(AU443,AV443,TRUE))</f>
        <v>Military</v>
      </c>
      <c r="BD443" t="str">
        <f>TRIM(SUBSTITUTE(SUBSTITUTE(SUBSTITUTE(SUBSTITUTE(SUBSTITUTE(SUBSTITUTE(SUBSTITUTE(SUBSTITUTE(SUBSTITUTE(SUBSTITUTE(AU443,BR443,""),BS443,""),BT443,""),BU443,""),BV443,""),BW443,""),BX443,""),BY443,""),BZ443,""),CA443,""))</f>
        <v>Regular</v>
      </c>
      <c r="BE443" t="str">
        <f>TRIM(SUBSTITUTE(SUBSTITUTE(SUBSTITUTE(SUBSTITUTE(SUBSTITUTE(SUBSTITUTE(SUBSTITUTE(SUBSTITUTE(SUBSTITUTE(SUBSTITUTE(AV443,BH443,""),BI443,""),BJ443,""),BK443,""),BL443,""),BM443,""),BN443,""),BO443,""),BP443,""),BQ443,""))</f>
        <v>Law Enforcement</v>
      </c>
      <c r="BF443" s="21">
        <f>LEN(AU443)-LEN(SUBSTITUTE(AU443," ",""))</f>
        <v>1</v>
      </c>
      <c r="BG443" s="21">
        <f>LEN(AV443)-LEN(SUBSTITUTE(AV443," ",""))</f>
        <v>2</v>
      </c>
      <c r="BH443" s="21" t="str">
        <f>IF(BF443=0,AU443,findspace($AU443,BH$10))</f>
        <v>Regular</v>
      </c>
      <c r="BI443" s="21" t="str">
        <f>IF(BH443=0,AN443,findspace($AU443,BI$10))</f>
        <v>Military</v>
      </c>
      <c r="BJ443" s="21" t="str">
        <f>IF(BI443=0,AV443,findspace($AU443,BJ$10))</f>
        <v/>
      </c>
      <c r="BK443" s="21" t="str">
        <f>IF(BJ443=0,AW443,findspace($AU443,BK$10))</f>
        <v/>
      </c>
      <c r="BL443" s="21" t="str">
        <f>IF(BK443=0,AX443,findspace($AU443,BL$10))</f>
        <v/>
      </c>
      <c r="BM443" s="21" t="str">
        <f>IF(BL443=0,BF443,findspace($AU443,BM$10))</f>
        <v/>
      </c>
      <c r="BN443" s="21" t="str">
        <f>IF(BM443=0,BH443,findspace($AU443,BN$10))</f>
        <v/>
      </c>
      <c r="BO443" s="21" t="str">
        <f>IF(BN443=0,BI443,findspace($AU443,BO$10))</f>
        <v/>
      </c>
      <c r="BR443" s="21" t="str">
        <f>IF($BG443=0,$AV443,findspace($AV443,BR$10))</f>
        <v>Law</v>
      </c>
      <c r="BS443" s="21" t="str">
        <f>IF($BG443=0,$AV443,findspace($AV443,BS$10))</f>
        <v>Enforcement</v>
      </c>
      <c r="BT443" s="21" t="str">
        <f>IF($BG443=0,$AV443,findspace($AV443,BT$10))</f>
        <v>Military</v>
      </c>
      <c r="BU443" s="21" t="str">
        <f>IF($BG443=0,$AV443,findspace($AV443,BU$10))</f>
        <v/>
      </c>
      <c r="BV443" s="21" t="str">
        <f>IF($BG443=0,$AV443,findspace($AV443,BV$10))</f>
        <v/>
      </c>
      <c r="BW443" s="21" t="str">
        <f>IF($BG443=0,$AV443,findspace($AV443,BW$10))</f>
        <v/>
      </c>
      <c r="BX443" s="21" t="str">
        <f>IF($BG443=0,$AV443,findspace($AV443,BX$10))</f>
        <v/>
      </c>
      <c r="BY443" s="21" t="str">
        <f>IF($BG443=0,$AV443,findspace($AV443,BY$10))</f>
        <v/>
      </c>
      <c r="BZ443" s="21" t="str">
        <f>IF($BG443=0,$AV443,findspace($AV443,BZ$10))</f>
        <v/>
      </c>
      <c r="CA443" s="21" t="str">
        <f>IF($BG443=0,$AV443,findspace($AV443,CA$10))</f>
        <v/>
      </c>
    </row>
    <row r="444" spans="1:79" x14ac:dyDescent="0.35">
      <c r="A444" t="s">
        <v>1836</v>
      </c>
      <c r="B444">
        <v>52</v>
      </c>
      <c r="C444" t="s">
        <v>2759</v>
      </c>
      <c r="D444" t="s">
        <v>1836</v>
      </c>
      <c r="E444">
        <v>51</v>
      </c>
      <c r="F444" t="s">
        <v>2758</v>
      </c>
      <c r="G444" s="13">
        <v>0.93211752786220869</v>
      </c>
      <c r="I444">
        <v>12374</v>
      </c>
      <c r="J444" t="str">
        <f>K444&amp;L444</f>
        <v>GSA52Law Enforcement Military12374GSA51Regular Military</v>
      </c>
      <c r="K444" t="str">
        <f>A444&amp;B444&amp;C444</f>
        <v>GSA52Law Enforcement Military</v>
      </c>
      <c r="L444" t="str">
        <f>I444&amp;D444&amp;E444&amp;F444</f>
        <v>12374GSA51Regular Military</v>
      </c>
      <c r="M444" s="13">
        <f>G444</f>
        <v>0.93211752786220869</v>
      </c>
      <c r="N444" s="13"/>
      <c r="O444" s="19">
        <v>632</v>
      </c>
      <c r="P444">
        <f>COUNTIF(C$11:C$2024, C444)</f>
        <v>3</v>
      </c>
      <c r="Q444">
        <f>COUNTIF(F$11:F$177, F444)</f>
        <v>0</v>
      </c>
      <c r="R444" t="b">
        <f>A444=D444</f>
        <v>1</v>
      </c>
      <c r="S444" t="b">
        <f>A444&amp;B444&amp;C444=D444&amp;E444&amp;F444</f>
        <v>0</v>
      </c>
      <c r="V444" t="str">
        <f>IF($A444=V$10, $C444, "")</f>
        <v/>
      </c>
      <c r="W444" t="str">
        <f>IF($A444=W$10, $C444, "")</f>
        <v>Law Enforcement Military</v>
      </c>
      <c r="X444" t="str">
        <f>IF($A444=X$10, $C444, "")</f>
        <v/>
      </c>
      <c r="Y444" t="str">
        <f>IF($A444=Y$10, $C444, "")</f>
        <v/>
      </c>
      <c r="Z444" t="str">
        <f>IF($A444=Z$10, $C444, "")</f>
        <v/>
      </c>
      <c r="AB444" t="str">
        <f>IF($D444=AB$10, $F444, "")</f>
        <v/>
      </c>
      <c r="AC444" t="str">
        <f>IF($D444=AC$10, $F444, "")</f>
        <v>Regular Military</v>
      </c>
      <c r="AD444" t="str">
        <f>IF($D444=AD$10, $F444, "")</f>
        <v/>
      </c>
      <c r="AE444" t="str">
        <f>IF($D444=AE$10, $F444, "")</f>
        <v/>
      </c>
      <c r="AF444" t="str">
        <f>IF($D444=AF$10, $F444, "")</f>
        <v/>
      </c>
      <c r="AH444">
        <f>COUNTIF(AI$11:AI$2024, AI444)</f>
        <v>1</v>
      </c>
      <c r="AI444" t="str">
        <f>V444&amp;AB444&amp;W444&amp;AC444&amp;X444&amp;AD444&amp;Y444&amp;AE444&amp;Z444&amp;AF444</f>
        <v>Law Enforcement MilitaryRegular Military</v>
      </c>
      <c r="AJ444">
        <f>IF(ROW()=11,1,IF(AK443+1=AK444,AJ443,AJ443+1))</f>
        <v>377</v>
      </c>
      <c r="AK444">
        <f>IF(AI444=AI443, AK443+1, 1)</f>
        <v>1</v>
      </c>
      <c r="AL444" s="26" t="str">
        <f>AM444&amp;AN444</f>
        <v>GSA52Law Enforcement Military12374GSA51Regular Military</v>
      </c>
      <c r="AM444" t="str">
        <f>K444</f>
        <v>GSA52Law Enforcement Military</v>
      </c>
      <c r="AN444" t="str">
        <f>L444</f>
        <v>12374GSA51Regular Military</v>
      </c>
      <c r="AO444">
        <f>COUNTIF(AM$11:AM$1107, AM444)</f>
        <v>3</v>
      </c>
      <c r="AP444">
        <f>COUNTIF(AN$11:AN$1107, AN444)</f>
        <v>4</v>
      </c>
      <c r="AQ444">
        <f>MATCH(AM444, AM$11:AM$1107, 0)</f>
        <v>434</v>
      </c>
      <c r="AR444">
        <f>MATCH(AN444, AN$11:AN$1107, 0)</f>
        <v>434</v>
      </c>
      <c r="AS444">
        <v>632</v>
      </c>
      <c r="AU444" t="str">
        <f>C444</f>
        <v>Law Enforcement Military</v>
      </c>
      <c r="AV444" t="str">
        <f>IF(F444="", "", F444)</f>
        <v>Regular Military</v>
      </c>
      <c r="AW444" s="13">
        <f>M444</f>
        <v>0.93211752786220869</v>
      </c>
      <c r="AX444" t="e">
        <f>VLOOKUP(AI444, UniquePairs!A$5:A$2000, 1, FALSE)</f>
        <v>#N/A</v>
      </c>
      <c r="AY444" t="str">
        <f>IFERROR(INDEX(UniquePairs!A$5:K$1000, MATCH(AL444, UniquePairs!A$5:A$1000, 0), 10), "")</f>
        <v/>
      </c>
      <c r="AZ444" s="13">
        <f>IF(AY444&lt;&gt;"", AY444, AW444)</f>
        <v>0.93211752786220869</v>
      </c>
      <c r="BA444" t="str">
        <f>IF(AZ444=0,"None",IF(AZ444&lt;0.6,"Weak",IF(AZ444&lt;0.7,"Review",IF(AZ444&lt;0.8,"Good",IF(AZ444&lt;0.9,"Very Good","Solid")))))</f>
        <v>Solid</v>
      </c>
      <c r="BB444" s="28" t="str">
        <f>IF(AJ443=AJ444, BB443, BC444)</f>
        <v>Military</v>
      </c>
      <c r="BC444" t="str">
        <f>IF(AV444="",AU444,StringMatch(AU444,AV444,TRUE))</f>
        <v>Military</v>
      </c>
      <c r="BD444" t="str">
        <f>TRIM(SUBSTITUTE(SUBSTITUTE(SUBSTITUTE(SUBSTITUTE(SUBSTITUTE(SUBSTITUTE(SUBSTITUTE(SUBSTITUTE(SUBSTITUTE(SUBSTITUTE(AU444,BR444,""),BS444,""),BT444,""),BU444,""),BV444,""),BW444,""),BX444,""),BY444,""),BZ444,""),CA444,""))</f>
        <v>Law Enforcement</v>
      </c>
      <c r="BE444" t="str">
        <f>TRIM(SUBSTITUTE(SUBSTITUTE(SUBSTITUTE(SUBSTITUTE(SUBSTITUTE(SUBSTITUTE(SUBSTITUTE(SUBSTITUTE(SUBSTITUTE(SUBSTITUTE(AV444,BH444,""),BI444,""),BJ444,""),BK444,""),BL444,""),BM444,""),BN444,""),BO444,""),BP444,""),BQ444,""))</f>
        <v>Regular</v>
      </c>
      <c r="BF444" s="21">
        <f>LEN(AU444)-LEN(SUBSTITUTE(AU444," ",""))</f>
        <v>2</v>
      </c>
      <c r="BG444" s="21">
        <f>LEN(AV444)-LEN(SUBSTITUTE(AV444," ",""))</f>
        <v>1</v>
      </c>
      <c r="BH444" s="21" t="str">
        <f>IF(BF444=0,AU444,findspace($AU444,BH$10))</f>
        <v>Law</v>
      </c>
      <c r="BI444" s="21" t="str">
        <f>IF(BH444=0,AN444,findspace($AU444,BI$10))</f>
        <v>Enforcement</v>
      </c>
      <c r="BJ444" s="21" t="str">
        <f>IF(BI444=0,AV444,findspace($AU444,BJ$10))</f>
        <v>Military</v>
      </c>
      <c r="BK444" s="21" t="str">
        <f>IF(BJ444=0,AW444,findspace($AU444,BK$10))</f>
        <v/>
      </c>
      <c r="BL444" s="21" t="str">
        <f>IF(BK444=0,AX444,findspace($AU444,BL$10))</f>
        <v/>
      </c>
      <c r="BM444" s="21" t="str">
        <f>IF(BL444=0,BF444,findspace($AU444,BM$10))</f>
        <v/>
      </c>
      <c r="BN444" s="21" t="str">
        <f>IF(BM444=0,BH444,findspace($AU444,BN$10))</f>
        <v/>
      </c>
      <c r="BO444" s="21" t="str">
        <f>IF(BN444=0,BI444,findspace($AU444,BO$10))</f>
        <v/>
      </c>
      <c r="BR444" s="21" t="str">
        <f>IF($BG444=0,$AV444,findspace($AV444,BR$10))</f>
        <v>Regular</v>
      </c>
      <c r="BS444" s="21" t="str">
        <f>IF($BG444=0,$AV444,findspace($AV444,BS$10))</f>
        <v>Military</v>
      </c>
      <c r="BT444" s="21" t="str">
        <f>IF($BG444=0,$AV444,findspace($AV444,BT$10))</f>
        <v/>
      </c>
      <c r="BU444" s="21" t="str">
        <f>IF($BG444=0,$AV444,findspace($AV444,BU$10))</f>
        <v/>
      </c>
      <c r="BV444" s="21" t="str">
        <f>IF($BG444=0,$AV444,findspace($AV444,BV$10))</f>
        <v/>
      </c>
      <c r="BW444" s="21" t="str">
        <f>IF($BG444=0,$AV444,findspace($AV444,BW$10))</f>
        <v/>
      </c>
      <c r="BX444" s="21" t="str">
        <f>IF($BG444=0,$AV444,findspace($AV444,BX$10))</f>
        <v/>
      </c>
      <c r="BY444" s="21" t="str">
        <f>IF($BG444=0,$AV444,findspace($AV444,BY$10))</f>
        <v/>
      </c>
      <c r="BZ444" s="21" t="str">
        <f>IF($BG444=0,$AV444,findspace($AV444,BZ$10))</f>
        <v/>
      </c>
      <c r="CA444" s="21" t="str">
        <f>IF($BG444=0,$AV444,findspace($AV444,CA$10))</f>
        <v/>
      </c>
    </row>
    <row r="445" spans="1:79" x14ac:dyDescent="0.35">
      <c r="A445" t="s">
        <v>1839</v>
      </c>
      <c r="B445" t="s">
        <v>1625</v>
      </c>
      <c r="C445" t="s">
        <v>3548</v>
      </c>
      <c r="D445" t="s">
        <v>1839</v>
      </c>
      <c r="E445" t="s">
        <v>1610</v>
      </c>
      <c r="F445" t="s">
        <v>3563</v>
      </c>
      <c r="G445" s="13">
        <v>0.93181945514973963</v>
      </c>
      <c r="I445">
        <v>12374</v>
      </c>
      <c r="J445" t="str">
        <f>K445&amp;L445</f>
        <v>DFAS5HDirty Work Straight Time UnLicensed12374DFAS7HAdditional Compensatory Time Day Work UnLicensedic</v>
      </c>
      <c r="K445" t="str">
        <f>A445&amp;B445&amp;C445</f>
        <v>DFAS5HDirty Work Straight Time UnLicensed</v>
      </c>
      <c r="L445" t="str">
        <f>I445&amp;D445&amp;E445&amp;F445</f>
        <v>12374DFAS7HAdditional Compensatory Time Day Work UnLicensedic</v>
      </c>
      <c r="M445" s="13">
        <f>G445</f>
        <v>0.93181945514973963</v>
      </c>
      <c r="N445" s="13"/>
      <c r="O445" s="19">
        <v>568</v>
      </c>
      <c r="P445">
        <f>COUNTIF(C$11:C$2024, C445)</f>
        <v>3</v>
      </c>
      <c r="Q445">
        <f>COUNTIF(F$11:F$177, F445)</f>
        <v>1</v>
      </c>
      <c r="R445" t="b">
        <f>A445=D445</f>
        <v>1</v>
      </c>
      <c r="S445" t="b">
        <f>A445&amp;B445&amp;C445=D445&amp;E445&amp;F445</f>
        <v>0</v>
      </c>
      <c r="V445" t="str">
        <f>IF($A445=V$10, $C445, "")</f>
        <v>Dirty Work Straight Time UnLicensed</v>
      </c>
      <c r="W445" t="str">
        <f>IF($A445=W$10, $C445, "")</f>
        <v/>
      </c>
      <c r="X445" t="str">
        <f>IF($A445=X$10, $C445, "")</f>
        <v/>
      </c>
      <c r="Y445" t="str">
        <f>IF($A445=Y$10, $C445, "")</f>
        <v/>
      </c>
      <c r="Z445" t="str">
        <f>IF($A445=Z$10, $C445, "")</f>
        <v/>
      </c>
      <c r="AB445" t="str">
        <f>IF($D445=AB$10, $F445, "")</f>
        <v>Additional Compensatory Time Day Work UnLicensedic</v>
      </c>
      <c r="AC445" t="str">
        <f>IF($D445=AC$10, $F445, "")</f>
        <v/>
      </c>
      <c r="AD445" t="str">
        <f>IF($D445=AD$10, $F445, "")</f>
        <v/>
      </c>
      <c r="AE445" t="str">
        <f>IF($D445=AE$10, $F445, "")</f>
        <v/>
      </c>
      <c r="AF445" t="str">
        <f>IF($D445=AF$10, $F445, "")</f>
        <v/>
      </c>
      <c r="AH445">
        <f>COUNTIF(AI$11:AI$2024, AI445)</f>
        <v>1</v>
      </c>
      <c r="AI445" t="str">
        <f>V445&amp;AB445&amp;W445&amp;AC445&amp;X445&amp;AD445&amp;Y445&amp;AE445&amp;Z445&amp;AF445</f>
        <v>Dirty Work Straight Time UnLicensedAdditional Compensatory Time Day Work UnLicensedic</v>
      </c>
      <c r="AJ445">
        <f>IF(ROW()=11,1,IF(AK444+1=AK445,AJ444,AJ444+1))</f>
        <v>378</v>
      </c>
      <c r="AK445">
        <f>IF(AI445=AI444, AK444+1, 1)</f>
        <v>1</v>
      </c>
      <c r="AL445" s="26" t="str">
        <f>AM445&amp;AN445</f>
        <v>DFAS5HDirty Work Straight Time UnLicensed12374DFAS7HAdditional Compensatory Time Day Work UnLicensedic</v>
      </c>
      <c r="AM445" t="str">
        <f>K445</f>
        <v>DFAS5HDirty Work Straight Time UnLicensed</v>
      </c>
      <c r="AN445" t="str">
        <f>L445</f>
        <v>12374DFAS7HAdditional Compensatory Time Day Work UnLicensedic</v>
      </c>
      <c r="AO445">
        <f>COUNTIF(AM$11:AM$1107, AM445)</f>
        <v>3</v>
      </c>
      <c r="AP445">
        <f>COUNTIF(AN$11:AN$1107, AN445)</f>
        <v>5</v>
      </c>
      <c r="AQ445">
        <f>MATCH(AM445, AM$11:AM$1107, 0)</f>
        <v>201</v>
      </c>
      <c r="AR445">
        <f>MATCH(AN445, AN$11:AN$1107, 0)</f>
        <v>131</v>
      </c>
      <c r="AS445">
        <v>568</v>
      </c>
      <c r="AU445" t="str">
        <f>C445</f>
        <v>Dirty Work Straight Time UnLicensed</v>
      </c>
      <c r="AV445" t="str">
        <f>IF(F445="", "", F445)</f>
        <v>Additional Compensatory Time Day Work UnLicensedic</v>
      </c>
      <c r="AW445" s="13">
        <f>M445</f>
        <v>0.93181945514973963</v>
      </c>
      <c r="AX445" t="e">
        <f>VLOOKUP(AI445, UniquePairs!A$5:A$2000, 1, FALSE)</f>
        <v>#N/A</v>
      </c>
      <c r="AY445" t="str">
        <f>IFERROR(INDEX(UniquePairs!A$5:K$1000, MATCH(AL445, UniquePairs!A$5:A$1000, 0), 10), "")</f>
        <v/>
      </c>
      <c r="AZ445" s="13">
        <f>IF(AY445&lt;&gt;"", AY445, AW445)</f>
        <v>0.93181945514973963</v>
      </c>
      <c r="BA445" t="str">
        <f>IF(AZ445=0,"None",IF(AZ445&lt;0.6,"Weak",IF(AZ445&lt;0.7,"Review",IF(AZ445&lt;0.8,"Good",IF(AZ445&lt;0.9,"Very Good","Solid")))))</f>
        <v>Solid</v>
      </c>
      <c r="BB445" s="28" t="str">
        <f>IF(AJ444=AJ445, BB444, BC445)</f>
        <v>Work Time</v>
      </c>
      <c r="BC445" t="str">
        <f>IF(AV445="",AU445,StringMatch(AU445,AV445,TRUE))</f>
        <v>Work Time</v>
      </c>
      <c r="BD445" t="str">
        <f>TRIM(SUBSTITUTE(SUBSTITUTE(SUBSTITUTE(SUBSTITUTE(SUBSTITUTE(SUBSTITUTE(SUBSTITUTE(SUBSTITUTE(SUBSTITUTE(SUBSTITUTE(AU445,BR445,""),BS445,""),BT445,""),BU445,""),BV445,""),BW445,""),BX445,""),BY445,""),BZ445,""),CA445,""))</f>
        <v>Dirty Straight UnLicensed</v>
      </c>
      <c r="BE445" t="str">
        <f>TRIM(SUBSTITUTE(SUBSTITUTE(SUBSTITUTE(SUBSTITUTE(SUBSTITUTE(SUBSTITUTE(SUBSTITUTE(SUBSTITUTE(SUBSTITUTE(SUBSTITUTE(AV445,BH445,""),BI445,""),BJ445,""),BK445,""),BL445,""),BM445,""),BN445,""),BO445,""),BP445,""),BQ445,""))</f>
        <v>Additional Compensatory Day ic</v>
      </c>
      <c r="BF445" s="21">
        <f>LEN(AU445)-LEN(SUBSTITUTE(AU445," ",""))</f>
        <v>4</v>
      </c>
      <c r="BG445" s="21">
        <f>LEN(AV445)-LEN(SUBSTITUTE(AV445," ",""))</f>
        <v>5</v>
      </c>
      <c r="BH445" s="21" t="str">
        <f>IF(BF445=0,AU445,findspace($AU445,BH$10))</f>
        <v>Dirty</v>
      </c>
      <c r="BI445" s="21" t="str">
        <f>IF(BH445=0,AN445,findspace($AU445,BI$10))</f>
        <v>Work</v>
      </c>
      <c r="BJ445" s="21" t="str">
        <f>IF(BI445=0,AV445,findspace($AU445,BJ$10))</f>
        <v>Straight</v>
      </c>
      <c r="BK445" s="21" t="str">
        <f>IF(BJ445=0,AW445,findspace($AU445,BK$10))</f>
        <v>Time</v>
      </c>
      <c r="BL445" s="21" t="str">
        <f>IF(BK445=0,AX445,findspace($AU445,BL$10))</f>
        <v>UnLicensed</v>
      </c>
      <c r="BM445" s="21" t="str">
        <f>IF(BL445=0,BF445,findspace($AU445,BM$10))</f>
        <v/>
      </c>
      <c r="BN445" s="21" t="str">
        <f>IF(BM445=0,BH445,findspace($AU445,BN$10))</f>
        <v/>
      </c>
      <c r="BO445" s="21" t="str">
        <f>IF(BN445=0,BI445,findspace($AU445,BO$10))</f>
        <v/>
      </c>
      <c r="BR445" s="21" t="str">
        <f>IF($BG445=0,$AV445,findspace($AV445,BR$10))</f>
        <v>Additional</v>
      </c>
      <c r="BS445" s="21" t="str">
        <f>IF($BG445=0,$AV445,findspace($AV445,BS$10))</f>
        <v>Compensatory</v>
      </c>
      <c r="BT445" s="21" t="str">
        <f>IF($BG445=0,$AV445,findspace($AV445,BT$10))</f>
        <v>Time</v>
      </c>
      <c r="BU445" s="21" t="str">
        <f>IF($BG445=0,$AV445,findspace($AV445,BU$10))</f>
        <v>Day</v>
      </c>
      <c r="BV445" s="21" t="str">
        <f>IF($BG445=0,$AV445,findspace($AV445,BV$10))</f>
        <v>Work</v>
      </c>
      <c r="BW445" s="21" t="str">
        <f>IF($BG445=0,$AV445,findspace($AV445,BW$10))</f>
        <v>UnLicensedic</v>
      </c>
      <c r="BX445" s="21" t="str">
        <f>IF($BG445=0,$AV445,findspace($AV445,BX$10))</f>
        <v/>
      </c>
      <c r="BY445" s="21" t="str">
        <f>IF($BG445=0,$AV445,findspace($AV445,BY$10))</f>
        <v/>
      </c>
      <c r="BZ445" s="21" t="str">
        <f>IF($BG445=0,$AV445,findspace($AV445,BZ$10))</f>
        <v/>
      </c>
      <c r="CA445" s="21" t="str">
        <f>IF($BG445=0,$AV445,findspace($AV445,CA$10))</f>
        <v/>
      </c>
    </row>
    <row r="446" spans="1:79" x14ac:dyDescent="0.35">
      <c r="A446" t="s">
        <v>1839</v>
      </c>
      <c r="B446" t="s">
        <v>1610</v>
      </c>
      <c r="C446" t="s">
        <v>3563</v>
      </c>
      <c r="D446" t="s">
        <v>1839</v>
      </c>
      <c r="E446" t="s">
        <v>1625</v>
      </c>
      <c r="F446" t="s">
        <v>3548</v>
      </c>
      <c r="G446" s="13">
        <v>0.93181945514973963</v>
      </c>
      <c r="I446">
        <v>12374</v>
      </c>
      <c r="J446" t="str">
        <f>K446&amp;L446</f>
        <v>DFAS7HAdditional Compensatory Time Day Work UnLicensedic12374DFAS5HDirty Work Straight Time UnLicensed</v>
      </c>
      <c r="K446" t="str">
        <f>A446&amp;B446&amp;C446</f>
        <v>DFAS7HAdditional Compensatory Time Day Work UnLicensedic</v>
      </c>
      <c r="L446" t="str">
        <f>I446&amp;D446&amp;E446&amp;F446</f>
        <v>12374DFAS5HDirty Work Straight Time UnLicensed</v>
      </c>
      <c r="M446" s="13">
        <f>G446</f>
        <v>0.93181945514973963</v>
      </c>
      <c r="N446" s="13"/>
      <c r="O446" s="19">
        <v>876</v>
      </c>
      <c r="P446">
        <f>COUNTIF(C$11:C$2024, C446)</f>
        <v>3</v>
      </c>
      <c r="Q446">
        <f>COUNTIF(F$11:F$177, F446)</f>
        <v>0</v>
      </c>
      <c r="R446" t="b">
        <f>A446=D446</f>
        <v>1</v>
      </c>
      <c r="S446" t="b">
        <f>A446&amp;B446&amp;C446=D446&amp;E446&amp;F446</f>
        <v>0</v>
      </c>
      <c r="V446" t="str">
        <f>IF($A446=V$10, $C446, "")</f>
        <v>Additional Compensatory Time Day Work UnLicensedic</v>
      </c>
      <c r="W446" t="str">
        <f>IF($A446=W$10, $C446, "")</f>
        <v/>
      </c>
      <c r="X446" t="str">
        <f>IF($A446=X$10, $C446, "")</f>
        <v/>
      </c>
      <c r="Y446" t="str">
        <f>IF($A446=Y$10, $C446, "")</f>
        <v/>
      </c>
      <c r="Z446" t="str">
        <f>IF($A446=Z$10, $C446, "")</f>
        <v/>
      </c>
      <c r="AB446" t="str">
        <f>IF($D446=AB$10, $F446, "")</f>
        <v>Dirty Work Straight Time UnLicensed</v>
      </c>
      <c r="AC446" t="str">
        <f>IF($D446=AC$10, $F446, "")</f>
        <v/>
      </c>
      <c r="AD446" t="str">
        <f>IF($D446=AD$10, $F446, "")</f>
        <v/>
      </c>
      <c r="AE446" t="str">
        <f>IF($D446=AE$10, $F446, "")</f>
        <v/>
      </c>
      <c r="AF446" t="str">
        <f>IF($D446=AF$10, $F446, "")</f>
        <v/>
      </c>
      <c r="AH446">
        <f>COUNTIF(AI$11:AI$2024, AI446)</f>
        <v>1</v>
      </c>
      <c r="AI446" t="str">
        <f>V446&amp;AB446&amp;W446&amp;AC446&amp;X446&amp;AD446&amp;Y446&amp;AE446&amp;Z446&amp;AF446</f>
        <v>Additional Compensatory Time Day Work UnLicensedicDirty Work Straight Time UnLicensed</v>
      </c>
      <c r="AJ446">
        <f>IF(ROW()=11,1,IF(AK445+1=AK446,AJ445,AJ445+1))</f>
        <v>379</v>
      </c>
      <c r="AK446">
        <f>IF(AI446=AI445, AK445+1, 1)</f>
        <v>1</v>
      </c>
      <c r="AL446" s="26" t="str">
        <f>AM446&amp;AN446</f>
        <v>DFAS7HAdditional Compensatory Time Day Work UnLicensedic12374DFAS5HDirty Work Straight Time UnLicensed</v>
      </c>
      <c r="AM446" t="str">
        <f>K446</f>
        <v>DFAS7HAdditional Compensatory Time Day Work UnLicensedic</v>
      </c>
      <c r="AN446" t="str">
        <f>L446</f>
        <v>12374DFAS5HDirty Work Straight Time UnLicensed</v>
      </c>
      <c r="AO446">
        <f>COUNTIF(AM$11:AM$1107, AM446)</f>
        <v>3</v>
      </c>
      <c r="AP446">
        <f>COUNTIF(AN$11:AN$1107, AN446)</f>
        <v>3</v>
      </c>
      <c r="AQ446">
        <f>MATCH(AM446, AM$11:AM$1107, 0)</f>
        <v>132</v>
      </c>
      <c r="AR446">
        <f>MATCH(AN446, AN$11:AN$1107, 0)</f>
        <v>200</v>
      </c>
      <c r="AS446">
        <v>876</v>
      </c>
      <c r="AU446" t="str">
        <f>C446</f>
        <v>Additional Compensatory Time Day Work UnLicensedic</v>
      </c>
      <c r="AV446" t="str">
        <f>IF(F446="", "", F446)</f>
        <v>Dirty Work Straight Time UnLicensed</v>
      </c>
      <c r="AW446" s="13">
        <f>M446</f>
        <v>0.93181945514973963</v>
      </c>
      <c r="AX446" t="e">
        <f>VLOOKUP(AI446, UniquePairs!A$5:A$2000, 1, FALSE)</f>
        <v>#N/A</v>
      </c>
      <c r="AY446" t="str">
        <f>IFERROR(INDEX(UniquePairs!A$5:K$1000, MATCH(AL446, UniquePairs!A$5:A$1000, 0), 10), "")</f>
        <v/>
      </c>
      <c r="AZ446" s="13">
        <f>IF(AY446&lt;&gt;"", AY446, AW446)</f>
        <v>0.93181945514973963</v>
      </c>
      <c r="BA446" t="str">
        <f>IF(AZ446=0,"None",IF(AZ446&lt;0.6,"Weak",IF(AZ446&lt;0.7,"Review",IF(AZ446&lt;0.8,"Good",IF(AZ446&lt;0.9,"Very Good","Solid")))))</f>
        <v>Solid</v>
      </c>
      <c r="BB446" s="28" t="str">
        <f>IF(AJ445=AJ446, BB445, BC446)</f>
        <v>Time Work</v>
      </c>
      <c r="BC446" t="str">
        <f>IF(AV446="",AU446,StringMatch(AU446,AV446,TRUE))</f>
        <v>Time Work</v>
      </c>
      <c r="BD446" t="str">
        <f>TRIM(SUBSTITUTE(SUBSTITUTE(SUBSTITUTE(SUBSTITUTE(SUBSTITUTE(SUBSTITUTE(SUBSTITUTE(SUBSTITUTE(SUBSTITUTE(SUBSTITUTE(AU446,BR446,""),BS446,""),BT446,""),BU446,""),BV446,""),BW446,""),BX446,""),BY446,""),BZ446,""),CA446,""))</f>
        <v>Additional Compensatory Day ic</v>
      </c>
      <c r="BE446" t="str">
        <f>TRIM(SUBSTITUTE(SUBSTITUTE(SUBSTITUTE(SUBSTITUTE(SUBSTITUTE(SUBSTITUTE(SUBSTITUTE(SUBSTITUTE(SUBSTITUTE(SUBSTITUTE(AV446,BH446,""),BI446,""),BJ446,""),BK446,""),BL446,""),BM446,""),BN446,""),BO446,""),BP446,""),BQ446,""))</f>
        <v>Dirty Straight UnLicensed</v>
      </c>
      <c r="BF446" s="21">
        <f>LEN(AU446)-LEN(SUBSTITUTE(AU446," ",""))</f>
        <v>5</v>
      </c>
      <c r="BG446" s="21">
        <f>LEN(AV446)-LEN(SUBSTITUTE(AV446," ",""))</f>
        <v>4</v>
      </c>
      <c r="BH446" s="21" t="str">
        <f>IF(BF446=0,AU446,findspace($AU446,BH$10))</f>
        <v>Additional</v>
      </c>
      <c r="BI446" s="21" t="str">
        <f>IF(BH446=0,AN446,findspace($AU446,BI$10))</f>
        <v>Compensatory</v>
      </c>
      <c r="BJ446" s="21" t="str">
        <f>IF(BI446=0,AV446,findspace($AU446,BJ$10))</f>
        <v>Time</v>
      </c>
      <c r="BK446" s="21" t="str">
        <f>IF(BJ446=0,AW446,findspace($AU446,BK$10))</f>
        <v>Day</v>
      </c>
      <c r="BL446" s="21" t="str">
        <f>IF(BK446=0,AX446,findspace($AU446,BL$10))</f>
        <v>Work</v>
      </c>
      <c r="BM446" s="21" t="str">
        <f>IF(BL446=0,BF446,findspace($AU446,BM$10))</f>
        <v>UnLicensedic</v>
      </c>
      <c r="BN446" s="21" t="str">
        <f>IF(BM446=0,BH446,findspace($AU446,BN$10))</f>
        <v/>
      </c>
      <c r="BO446" s="21" t="str">
        <f>IF(BN446=0,BI446,findspace($AU446,BO$10))</f>
        <v/>
      </c>
      <c r="BR446" s="21" t="str">
        <f>IF($BG446=0,$AV446,findspace($AV446,BR$10))</f>
        <v>Dirty</v>
      </c>
      <c r="BS446" s="21" t="str">
        <f>IF($BG446=0,$AV446,findspace($AV446,BS$10))</f>
        <v>Work</v>
      </c>
      <c r="BT446" s="21" t="str">
        <f>IF($BG446=0,$AV446,findspace($AV446,BT$10))</f>
        <v>Straight</v>
      </c>
      <c r="BU446" s="21" t="str">
        <f>IF($BG446=0,$AV446,findspace($AV446,BU$10))</f>
        <v>Time</v>
      </c>
      <c r="BV446" s="21" t="str">
        <f>IF($BG446=0,$AV446,findspace($AV446,BV$10))</f>
        <v>UnLicensed</v>
      </c>
      <c r="BW446" s="21" t="str">
        <f>IF($BG446=0,$AV446,findspace($AV446,BW$10))</f>
        <v/>
      </c>
      <c r="BX446" s="21" t="str">
        <f>IF($BG446=0,$AV446,findspace($AV446,BX$10))</f>
        <v/>
      </c>
      <c r="BY446" s="21" t="str">
        <f>IF($BG446=0,$AV446,findspace($AV446,BY$10))</f>
        <v/>
      </c>
      <c r="BZ446" s="21" t="str">
        <f>IF($BG446=0,$AV446,findspace($AV446,BZ$10))</f>
        <v/>
      </c>
      <c r="CA446" s="21" t="str">
        <f>IF($BG446=0,$AV446,findspace($AV446,CA$10))</f>
        <v/>
      </c>
    </row>
    <row r="447" spans="1:79" x14ac:dyDescent="0.35">
      <c r="A447" t="s">
        <v>1839</v>
      </c>
      <c r="B447" t="s">
        <v>2325</v>
      </c>
      <c r="C447" t="s">
        <v>3232</v>
      </c>
      <c r="D447" t="s">
        <v>1839</v>
      </c>
      <c r="E447" t="s">
        <v>784</v>
      </c>
      <c r="F447" t="s">
        <v>3227</v>
      </c>
      <c r="G447" s="13">
        <v>0.93159536541889487</v>
      </c>
      <c r="I447">
        <v>12374</v>
      </c>
      <c r="J447" t="str">
        <f>K447&amp;L447</f>
        <v>DFASCYCompensatory Time Earned Not Accrued12374DFASCERegular Compensatory Time Earned</v>
      </c>
      <c r="K447" t="str">
        <f>A447&amp;B447&amp;C447</f>
        <v>DFASCYCompensatory Time Earned Not Accrued</v>
      </c>
      <c r="L447" t="str">
        <f>I447&amp;D447&amp;E447&amp;F447</f>
        <v>12374DFASCERegular Compensatory Time Earned</v>
      </c>
      <c r="M447" s="13">
        <f>G447</f>
        <v>0.93159536541889487</v>
      </c>
      <c r="N447" s="13"/>
      <c r="O447" s="19">
        <v>201</v>
      </c>
      <c r="P447">
        <f>COUNTIF(C$11:C$2024, C447)</f>
        <v>3</v>
      </c>
      <c r="Q447">
        <f>COUNTIF(F$11:F$177, F447)</f>
        <v>2</v>
      </c>
      <c r="R447" t="b">
        <f>A447=D447</f>
        <v>1</v>
      </c>
      <c r="S447" t="b">
        <f>A447&amp;B447&amp;C447=D447&amp;E447&amp;F447</f>
        <v>0</v>
      </c>
      <c r="V447" t="str">
        <f>IF($A447=V$10, $C447, "")</f>
        <v>Compensatory Time Earned Not Accrued</v>
      </c>
      <c r="W447" t="str">
        <f>IF($A447=W$10, $C447, "")</f>
        <v/>
      </c>
      <c r="X447" t="str">
        <f>IF($A447=X$10, $C447, "")</f>
        <v/>
      </c>
      <c r="Y447" t="str">
        <f>IF($A447=Y$10, $C447, "")</f>
        <v/>
      </c>
      <c r="Z447" t="str">
        <f>IF($A447=Z$10, $C447, "")</f>
        <v/>
      </c>
      <c r="AB447" t="str">
        <f>IF($D447=AB$10, $F447, "")</f>
        <v>Regular Compensatory Time Earned</v>
      </c>
      <c r="AC447" t="str">
        <f>IF($D447=AC$10, $F447, "")</f>
        <v/>
      </c>
      <c r="AD447" t="str">
        <f>IF($D447=AD$10, $F447, "")</f>
        <v/>
      </c>
      <c r="AE447" t="str">
        <f>IF($D447=AE$10, $F447, "")</f>
        <v/>
      </c>
      <c r="AF447" t="str">
        <f>IF($D447=AF$10, $F447, "")</f>
        <v/>
      </c>
      <c r="AH447">
        <f>COUNTIF(AI$11:AI$2024, AI447)</f>
        <v>1</v>
      </c>
      <c r="AI447" t="str">
        <f>V447&amp;AB447&amp;W447&amp;AC447&amp;X447&amp;AD447&amp;Y447&amp;AE447&amp;Z447&amp;AF447</f>
        <v>Compensatory Time Earned Not AccruedRegular Compensatory Time Earned</v>
      </c>
      <c r="AJ447">
        <f>IF(ROW()=11,1,IF(AK446+1=AK447,AJ446,AJ446+1))</f>
        <v>380</v>
      </c>
      <c r="AK447">
        <f>IF(AI447=AI446, AK446+1, 1)</f>
        <v>1</v>
      </c>
      <c r="AL447" s="26" t="str">
        <f>AM447&amp;AN447</f>
        <v>DFASCYCompensatory Time Earned Not Accrued12374DFASCERegular Compensatory Time Earned</v>
      </c>
      <c r="AM447" t="str">
        <f>K447</f>
        <v>DFASCYCompensatory Time Earned Not Accrued</v>
      </c>
      <c r="AN447" t="str">
        <f>L447</f>
        <v>12374DFASCERegular Compensatory Time Earned</v>
      </c>
      <c r="AO447">
        <f>COUNTIF(AM$11:AM$1107, AM447)</f>
        <v>3</v>
      </c>
      <c r="AP447">
        <f>COUNTIF(AN$11:AN$1107, AN447)</f>
        <v>5</v>
      </c>
      <c r="AQ447">
        <f>MATCH(AM447, AM$11:AM$1107, 0)</f>
        <v>374</v>
      </c>
      <c r="AR447">
        <f>MATCH(AN447, AN$11:AN$1107, 0)</f>
        <v>11</v>
      </c>
      <c r="AS447">
        <v>201</v>
      </c>
      <c r="AU447" t="str">
        <f>C447</f>
        <v>Compensatory Time Earned Not Accrued</v>
      </c>
      <c r="AV447" t="str">
        <f>IF(F447="", "", F447)</f>
        <v>Regular Compensatory Time Earned</v>
      </c>
      <c r="AW447" s="13">
        <f>M447</f>
        <v>0.93159536541889487</v>
      </c>
      <c r="AX447" t="e">
        <f>VLOOKUP(AI447, UniquePairs!A$5:A$2000, 1, FALSE)</f>
        <v>#N/A</v>
      </c>
      <c r="AY447" t="str">
        <f>IFERROR(INDEX(UniquePairs!A$5:K$1000, MATCH(AL447, UniquePairs!A$5:A$1000, 0), 10), "")</f>
        <v/>
      </c>
      <c r="AZ447" s="13">
        <f>IF(AY447&lt;&gt;"", AY447, AW447)</f>
        <v>0.93159536541889487</v>
      </c>
      <c r="BA447" t="str">
        <f>IF(AZ447=0,"None",IF(AZ447&lt;0.6,"Weak",IF(AZ447&lt;0.7,"Review",IF(AZ447&lt;0.8,"Good",IF(AZ447&lt;0.9,"Very Good","Solid")))))</f>
        <v>Solid</v>
      </c>
      <c r="BB447" s="28" t="str">
        <f>IF(AJ446=AJ447, BB446, BC447)</f>
        <v>Compensatory Time Earned</v>
      </c>
      <c r="BC447" t="str">
        <f>IF(AV447="",AU447,StringMatch(AU447,AV447,TRUE))</f>
        <v>Compensatory Time Earned</v>
      </c>
      <c r="BD447" t="str">
        <f>TRIM(SUBSTITUTE(SUBSTITUTE(SUBSTITUTE(SUBSTITUTE(SUBSTITUTE(SUBSTITUTE(SUBSTITUTE(SUBSTITUTE(SUBSTITUTE(SUBSTITUTE(AU447,BR447,""),BS447,""),BT447,""),BU447,""),BV447,""),BW447,""),BX447,""),BY447,""),BZ447,""),CA447,""))</f>
        <v>Not Accrued</v>
      </c>
      <c r="BE447" t="str">
        <f>TRIM(SUBSTITUTE(SUBSTITUTE(SUBSTITUTE(SUBSTITUTE(SUBSTITUTE(SUBSTITUTE(SUBSTITUTE(SUBSTITUTE(SUBSTITUTE(SUBSTITUTE(AV447,BH447,""),BI447,""),BJ447,""),BK447,""),BL447,""),BM447,""),BN447,""),BO447,""),BP447,""),BQ447,""))</f>
        <v>Regular</v>
      </c>
      <c r="BF447" s="21">
        <f>LEN(AU447)-LEN(SUBSTITUTE(AU447," ",""))</f>
        <v>4</v>
      </c>
      <c r="BG447" s="21">
        <f>LEN(AV447)-LEN(SUBSTITUTE(AV447," ",""))</f>
        <v>3</v>
      </c>
      <c r="BH447" s="21" t="str">
        <f>IF(BF447=0,AU447,findspace($AU447,BH$10))</f>
        <v>Compensatory</v>
      </c>
      <c r="BI447" s="21" t="str">
        <f>IF(BH447=0,AN447,findspace($AU447,BI$10))</f>
        <v>Time</v>
      </c>
      <c r="BJ447" s="21" t="str">
        <f>IF(BI447=0,AV447,findspace($AU447,BJ$10))</f>
        <v>Earned</v>
      </c>
      <c r="BK447" s="21" t="str">
        <f>IF(BJ447=0,AW447,findspace($AU447,BK$10))</f>
        <v>Not</v>
      </c>
      <c r="BL447" s="21" t="str">
        <f>IF(BK447=0,AX447,findspace($AU447,BL$10))</f>
        <v>Accrued</v>
      </c>
      <c r="BM447" s="21" t="str">
        <f>IF(BL447=0,BF447,findspace($AU447,BM$10))</f>
        <v/>
      </c>
      <c r="BN447" s="21" t="str">
        <f>IF(BM447=0,BH447,findspace($AU447,BN$10))</f>
        <v/>
      </c>
      <c r="BO447" s="21" t="str">
        <f>IF(BN447=0,BI447,findspace($AU447,BO$10))</f>
        <v/>
      </c>
      <c r="BR447" s="21" t="str">
        <f>IF($BG447=0,$AV447,findspace($AV447,BR$10))</f>
        <v>Regular</v>
      </c>
      <c r="BS447" s="21" t="str">
        <f>IF($BG447=0,$AV447,findspace($AV447,BS$10))</f>
        <v>Compensatory</v>
      </c>
      <c r="BT447" s="21" t="str">
        <f>IF($BG447=0,$AV447,findspace($AV447,BT$10))</f>
        <v>Time</v>
      </c>
      <c r="BU447" s="21" t="str">
        <f>IF($BG447=0,$AV447,findspace($AV447,BU$10))</f>
        <v>Earned</v>
      </c>
      <c r="BV447" s="21" t="str">
        <f>IF($BG447=0,$AV447,findspace($AV447,BV$10))</f>
        <v/>
      </c>
      <c r="BW447" s="21" t="str">
        <f>IF($BG447=0,$AV447,findspace($AV447,BW$10))</f>
        <v/>
      </c>
      <c r="BX447" s="21" t="str">
        <f>IF($BG447=0,$AV447,findspace($AV447,BX$10))</f>
        <v/>
      </c>
      <c r="BY447" s="21" t="str">
        <f>IF($BG447=0,$AV447,findspace($AV447,BY$10))</f>
        <v/>
      </c>
      <c r="BZ447" s="21" t="str">
        <f>IF($BG447=0,$AV447,findspace($AV447,BZ$10))</f>
        <v/>
      </c>
      <c r="CA447" s="21" t="str">
        <f>IF($BG447=0,$AV447,findspace($AV447,CA$10))</f>
        <v/>
      </c>
    </row>
    <row r="448" spans="1:79" x14ac:dyDescent="0.35">
      <c r="A448" t="s">
        <v>1837</v>
      </c>
      <c r="B448" t="s">
        <v>2900</v>
      </c>
      <c r="C448" t="s">
        <v>2901</v>
      </c>
      <c r="D448" t="s">
        <v>1837</v>
      </c>
      <c r="E448" t="s">
        <v>3122</v>
      </c>
      <c r="F448" t="s">
        <v>3123</v>
      </c>
      <c r="G448" s="13">
        <v>0.93126464256748387</v>
      </c>
      <c r="I448">
        <v>12374</v>
      </c>
      <c r="J448" t="str">
        <f>K448&amp;L448</f>
        <v>IBCBOZBone Marrow Donor Leave Used YTD12374IBCODZOrgan Donor Leave Used YTD</v>
      </c>
      <c r="K448" t="str">
        <f>A448&amp;B448&amp;C448</f>
        <v>IBCBOZBone Marrow Donor Leave Used YTD</v>
      </c>
      <c r="L448" t="str">
        <f>I448&amp;D448&amp;E448&amp;F448</f>
        <v>12374IBCODZOrgan Donor Leave Used YTD</v>
      </c>
      <c r="M448" s="13">
        <f>G448</f>
        <v>0.93126464256748387</v>
      </c>
      <c r="N448" s="13"/>
      <c r="O448" s="19">
        <v>619</v>
      </c>
      <c r="P448">
        <f>COUNTIF(C$11:C$2024, C448)</f>
        <v>3</v>
      </c>
      <c r="Q448">
        <f>COUNTIF(F$11:F$177, F448)</f>
        <v>0</v>
      </c>
      <c r="R448" t="b">
        <f>A448=D448</f>
        <v>1</v>
      </c>
      <c r="S448" t="b">
        <f>A448&amp;B448&amp;C448=D448&amp;E448&amp;F448</f>
        <v>0</v>
      </c>
      <c r="V448" t="str">
        <f>IF($A448=V$10, $C448, "")</f>
        <v/>
      </c>
      <c r="W448" t="str">
        <f>IF($A448=W$10, $C448, "")</f>
        <v/>
      </c>
      <c r="X448" t="str">
        <f>IF($A448=X$10, $C448, "")</f>
        <v/>
      </c>
      <c r="Y448" t="str">
        <f>IF($A448=Y$10, $C448, "")</f>
        <v>Bone Marrow Donor Leave Used YTD</v>
      </c>
      <c r="Z448" t="str">
        <f>IF($A448=Z$10, $C448, "")</f>
        <v/>
      </c>
      <c r="AB448" t="str">
        <f>IF($D448=AB$10, $F448, "")</f>
        <v/>
      </c>
      <c r="AC448" t="str">
        <f>IF($D448=AC$10, $F448, "")</f>
        <v/>
      </c>
      <c r="AD448" t="str">
        <f>IF($D448=AD$10, $F448, "")</f>
        <v/>
      </c>
      <c r="AE448" t="str">
        <f>IF($D448=AE$10, $F448, "")</f>
        <v>Organ Donor Leave Used YTD</v>
      </c>
      <c r="AF448" t="str">
        <f>IF($D448=AF$10, $F448, "")</f>
        <v/>
      </c>
      <c r="AH448">
        <f>COUNTIF(AI$11:AI$2024, AI448)</f>
        <v>1</v>
      </c>
      <c r="AI448" t="str">
        <f>V448&amp;AB448&amp;W448&amp;AC448&amp;X448&amp;AD448&amp;Y448&amp;AE448&amp;Z448&amp;AF448</f>
        <v>Bone Marrow Donor Leave Used YTDOrgan Donor Leave Used YTD</v>
      </c>
      <c r="AJ448">
        <f>IF(ROW()=11,1,IF(AK447+1=AK448,AJ447,AJ447+1))</f>
        <v>381</v>
      </c>
      <c r="AK448">
        <f>IF(AI448=AI447, AK447+1, 1)</f>
        <v>1</v>
      </c>
      <c r="AL448" s="26" t="str">
        <f>AM448&amp;AN448</f>
        <v>IBCBOZBone Marrow Donor Leave Used YTD12374IBCODZOrgan Donor Leave Used YTD</v>
      </c>
      <c r="AM448" t="str">
        <f>K448</f>
        <v>IBCBOZBone Marrow Donor Leave Used YTD</v>
      </c>
      <c r="AN448" t="str">
        <f>L448</f>
        <v>12374IBCODZOrgan Donor Leave Used YTD</v>
      </c>
      <c r="AO448">
        <f>COUNTIF(AM$11:AM$1107, AM448)</f>
        <v>3</v>
      </c>
      <c r="AP448">
        <f>COUNTIF(AN$11:AN$1107, AN448)</f>
        <v>2</v>
      </c>
      <c r="AQ448">
        <f>MATCH(AM448, AM$11:AM$1107, 0)</f>
        <v>225</v>
      </c>
      <c r="AR448">
        <f>MATCH(AN448, AN$11:AN$1107, 0)</f>
        <v>438</v>
      </c>
      <c r="AS448">
        <v>619</v>
      </c>
      <c r="AU448" t="str">
        <f>C448</f>
        <v>Bone Marrow Donor Leave Used YTD</v>
      </c>
      <c r="AV448" t="str">
        <f>IF(F448="", "", F448)</f>
        <v>Organ Donor Leave Used YTD</v>
      </c>
      <c r="AW448" s="13">
        <f>M448</f>
        <v>0.93126464256748387</v>
      </c>
      <c r="AX448" t="e">
        <f>VLOOKUP(AI448, UniquePairs!A$5:A$2000, 1, FALSE)</f>
        <v>#N/A</v>
      </c>
      <c r="AY448" t="str">
        <f>IFERROR(INDEX(UniquePairs!A$5:K$1000, MATCH(AL448, UniquePairs!A$5:A$1000, 0), 10), "")</f>
        <v/>
      </c>
      <c r="AZ448" s="13">
        <f>IF(AY448&lt;&gt;"", AY448, AW448)</f>
        <v>0.93126464256748387</v>
      </c>
      <c r="BA448" t="str">
        <f>IF(AZ448=0,"None",IF(AZ448&lt;0.6,"Weak",IF(AZ448&lt;0.7,"Review",IF(AZ448&lt;0.8,"Good",IF(AZ448&lt;0.9,"Very Good","Solid")))))</f>
        <v>Solid</v>
      </c>
      <c r="BB448" s="28" t="str">
        <f>IF(AJ447=AJ448, BB447, BC448)</f>
        <v>Donor Leave Used YTD</v>
      </c>
      <c r="BC448" t="str">
        <f>IF(AV448="",AU448,StringMatch(AU448,AV448,TRUE))</f>
        <v>Donor Leave Used YTD</v>
      </c>
      <c r="BD448" t="str">
        <f>TRIM(SUBSTITUTE(SUBSTITUTE(SUBSTITUTE(SUBSTITUTE(SUBSTITUTE(SUBSTITUTE(SUBSTITUTE(SUBSTITUTE(SUBSTITUTE(SUBSTITUTE(AU448,BR448,""),BS448,""),BT448,""),BU448,""),BV448,""),BW448,""),BX448,""),BY448,""),BZ448,""),CA448,""))</f>
        <v>Bone Marrow</v>
      </c>
      <c r="BE448" t="str">
        <f>TRIM(SUBSTITUTE(SUBSTITUTE(SUBSTITUTE(SUBSTITUTE(SUBSTITUTE(SUBSTITUTE(SUBSTITUTE(SUBSTITUTE(SUBSTITUTE(SUBSTITUTE(AV448,BH448,""),BI448,""),BJ448,""),BK448,""),BL448,""),BM448,""),BN448,""),BO448,""),BP448,""),BQ448,""))</f>
        <v>Organ</v>
      </c>
      <c r="BF448" s="21">
        <f>LEN(AU448)-LEN(SUBSTITUTE(AU448," ",""))</f>
        <v>5</v>
      </c>
      <c r="BG448" s="21">
        <f>LEN(AV448)-LEN(SUBSTITUTE(AV448," ",""))</f>
        <v>4</v>
      </c>
      <c r="BH448" s="21" t="str">
        <f>IF(BF448=0,AU448,findspace($AU448,BH$10))</f>
        <v>Bone</v>
      </c>
      <c r="BI448" s="21" t="str">
        <f>IF(BH448=0,AN448,findspace($AU448,BI$10))</f>
        <v>Marrow</v>
      </c>
      <c r="BJ448" s="21" t="str">
        <f>IF(BI448=0,AV448,findspace($AU448,BJ$10))</f>
        <v>Donor</v>
      </c>
      <c r="BK448" s="21" t="str">
        <f>IF(BJ448=0,AW448,findspace($AU448,BK$10))</f>
        <v>Leave</v>
      </c>
      <c r="BL448" s="21" t="str">
        <f>IF(BK448=0,AX448,findspace($AU448,BL$10))</f>
        <v>Used</v>
      </c>
      <c r="BM448" s="21" t="str">
        <f>IF(BL448=0,BF448,findspace($AU448,BM$10))</f>
        <v>YTD</v>
      </c>
      <c r="BN448" s="21" t="str">
        <f>IF(BM448=0,BH448,findspace($AU448,BN$10))</f>
        <v/>
      </c>
      <c r="BO448" s="21" t="str">
        <f>IF(BN448=0,BI448,findspace($AU448,BO$10))</f>
        <v/>
      </c>
      <c r="BR448" s="21" t="str">
        <f>IF($BG448=0,$AV448,findspace($AV448,BR$10))</f>
        <v>Organ</v>
      </c>
      <c r="BS448" s="21" t="str">
        <f>IF($BG448=0,$AV448,findspace($AV448,BS$10))</f>
        <v>Donor</v>
      </c>
      <c r="BT448" s="21" t="str">
        <f>IF($BG448=0,$AV448,findspace($AV448,BT$10))</f>
        <v>Leave</v>
      </c>
      <c r="BU448" s="21" t="str">
        <f>IF($BG448=0,$AV448,findspace($AV448,BU$10))</f>
        <v>Used</v>
      </c>
      <c r="BV448" s="21" t="str">
        <f>IF($BG448=0,$AV448,findspace($AV448,BV$10))</f>
        <v>YTD</v>
      </c>
      <c r="BW448" s="21" t="str">
        <f>IF($BG448=0,$AV448,findspace($AV448,BW$10))</f>
        <v/>
      </c>
      <c r="BX448" s="21" t="str">
        <f>IF($BG448=0,$AV448,findspace($AV448,BX$10))</f>
        <v/>
      </c>
      <c r="BY448" s="21" t="str">
        <f>IF($BG448=0,$AV448,findspace($AV448,BY$10))</f>
        <v/>
      </c>
      <c r="BZ448" s="21" t="str">
        <f>IF($BG448=0,$AV448,findspace($AV448,BZ$10))</f>
        <v/>
      </c>
      <c r="CA448" s="21" t="str">
        <f>IF($BG448=0,$AV448,findspace($AV448,CA$10))</f>
        <v/>
      </c>
    </row>
    <row r="449" spans="1:79" x14ac:dyDescent="0.35">
      <c r="A449" t="s">
        <v>1837</v>
      </c>
      <c r="B449" t="s">
        <v>3122</v>
      </c>
      <c r="C449" t="s">
        <v>3123</v>
      </c>
      <c r="D449" t="s">
        <v>1837</v>
      </c>
      <c r="E449" t="s">
        <v>2900</v>
      </c>
      <c r="F449" t="s">
        <v>2901</v>
      </c>
      <c r="G449" s="13">
        <v>0.93126464256748387</v>
      </c>
      <c r="I449">
        <v>12374</v>
      </c>
      <c r="J449" t="str">
        <f>K449&amp;L449</f>
        <v>IBCODZOrgan Donor Leave Used YTD12374IBCBOZBone Marrow Donor Leave Used YTD</v>
      </c>
      <c r="K449" t="str">
        <f>A449&amp;B449&amp;C449</f>
        <v>IBCODZOrgan Donor Leave Used YTD</v>
      </c>
      <c r="L449" t="str">
        <f>I449&amp;D449&amp;E449&amp;F449</f>
        <v>12374IBCBOZBone Marrow Donor Leave Used YTD</v>
      </c>
      <c r="M449" s="13">
        <f>G449</f>
        <v>0.93126464256748387</v>
      </c>
      <c r="N449" s="13"/>
      <c r="O449" s="19">
        <v>137</v>
      </c>
      <c r="P449">
        <f>COUNTIF(C$11:C$2024, C449)</f>
        <v>3</v>
      </c>
      <c r="Q449">
        <f>COUNTIF(F$11:F$177, F449)</f>
        <v>0</v>
      </c>
      <c r="R449" t="b">
        <f>A449=D449</f>
        <v>1</v>
      </c>
      <c r="S449" t="b">
        <f>A449&amp;B449&amp;C449=D449&amp;E449&amp;F449</f>
        <v>0</v>
      </c>
      <c r="V449" t="str">
        <f>IF($A449=V$10, $C449, "")</f>
        <v/>
      </c>
      <c r="W449" t="str">
        <f>IF($A449=W$10, $C449, "")</f>
        <v/>
      </c>
      <c r="X449" t="str">
        <f>IF($A449=X$10, $C449, "")</f>
        <v/>
      </c>
      <c r="Y449" t="str">
        <f>IF($A449=Y$10, $C449, "")</f>
        <v>Organ Donor Leave Used YTD</v>
      </c>
      <c r="Z449" t="str">
        <f>IF($A449=Z$10, $C449, "")</f>
        <v/>
      </c>
      <c r="AB449" t="str">
        <f>IF($D449=AB$10, $F449, "")</f>
        <v/>
      </c>
      <c r="AC449" t="str">
        <f>IF($D449=AC$10, $F449, "")</f>
        <v/>
      </c>
      <c r="AD449" t="str">
        <f>IF($D449=AD$10, $F449, "")</f>
        <v/>
      </c>
      <c r="AE449" t="str">
        <f>IF($D449=AE$10, $F449, "")</f>
        <v>Bone Marrow Donor Leave Used YTD</v>
      </c>
      <c r="AF449" t="str">
        <f>IF($D449=AF$10, $F449, "")</f>
        <v/>
      </c>
      <c r="AH449">
        <f>COUNTIF(AI$11:AI$2024, AI449)</f>
        <v>1</v>
      </c>
      <c r="AI449" t="str">
        <f>V449&amp;AB449&amp;W449&amp;AC449&amp;X449&amp;AD449&amp;Y449&amp;AE449&amp;Z449&amp;AF449</f>
        <v>Organ Donor Leave Used YTDBone Marrow Donor Leave Used YTD</v>
      </c>
      <c r="AJ449">
        <f>IF(ROW()=11,1,IF(AK448+1=AK449,AJ448,AJ448+1))</f>
        <v>382</v>
      </c>
      <c r="AK449">
        <f>IF(AI449=AI448, AK448+1, 1)</f>
        <v>1</v>
      </c>
      <c r="AL449" s="26" t="str">
        <f>AM449&amp;AN449</f>
        <v>IBCODZOrgan Donor Leave Used YTD12374IBCBOZBone Marrow Donor Leave Used YTD</v>
      </c>
      <c r="AM449" t="str">
        <f>K449</f>
        <v>IBCODZOrgan Donor Leave Used YTD</v>
      </c>
      <c r="AN449" t="str">
        <f>L449</f>
        <v>12374IBCBOZBone Marrow Donor Leave Used YTD</v>
      </c>
      <c r="AO449">
        <f>COUNTIF(AM$11:AM$1107, AM449)</f>
        <v>3</v>
      </c>
      <c r="AP449">
        <f>COUNTIF(AN$11:AN$1107, AN449)</f>
        <v>2</v>
      </c>
      <c r="AQ449">
        <f>MATCH(AM449, AM$11:AM$1107, 0)</f>
        <v>422</v>
      </c>
      <c r="AR449">
        <f>MATCH(AN449, AN$11:AN$1107, 0)</f>
        <v>226</v>
      </c>
      <c r="AS449">
        <v>137</v>
      </c>
      <c r="AU449" t="str">
        <f>C449</f>
        <v>Organ Donor Leave Used YTD</v>
      </c>
      <c r="AV449" t="str">
        <f>IF(F449="", "", F449)</f>
        <v>Bone Marrow Donor Leave Used YTD</v>
      </c>
      <c r="AW449" s="13">
        <f>M449</f>
        <v>0.93126464256748387</v>
      </c>
      <c r="AX449" t="e">
        <f>VLOOKUP(AI449, UniquePairs!A$5:A$2000, 1, FALSE)</f>
        <v>#N/A</v>
      </c>
      <c r="AY449" t="str">
        <f>IFERROR(INDEX(UniquePairs!A$5:K$1000, MATCH(AL449, UniquePairs!A$5:A$1000, 0), 10), "")</f>
        <v/>
      </c>
      <c r="AZ449" s="13">
        <f>IF(AY449&lt;&gt;"", AY449, AW449)</f>
        <v>0.93126464256748387</v>
      </c>
      <c r="BA449" t="str">
        <f>IF(AZ449=0,"None",IF(AZ449&lt;0.6,"Weak",IF(AZ449&lt;0.7,"Review",IF(AZ449&lt;0.8,"Good",IF(AZ449&lt;0.9,"Very Good","Solid")))))</f>
        <v>Solid</v>
      </c>
      <c r="BB449" s="28" t="str">
        <f>IF(AJ448=AJ449, BB448, BC449)</f>
        <v>Donor Leave Used YTD</v>
      </c>
      <c r="BC449" t="str">
        <f>IF(AV449="",AU449,StringMatch(AU449,AV449,TRUE))</f>
        <v>Donor Leave Used YTD</v>
      </c>
      <c r="BD449" t="str">
        <f>TRIM(SUBSTITUTE(SUBSTITUTE(SUBSTITUTE(SUBSTITUTE(SUBSTITUTE(SUBSTITUTE(SUBSTITUTE(SUBSTITUTE(SUBSTITUTE(SUBSTITUTE(AU449,BR449,""),BS449,""),BT449,""),BU449,""),BV449,""),BW449,""),BX449,""),BY449,""),BZ449,""),CA449,""))</f>
        <v>Organ</v>
      </c>
      <c r="BE449" t="str">
        <f>TRIM(SUBSTITUTE(SUBSTITUTE(SUBSTITUTE(SUBSTITUTE(SUBSTITUTE(SUBSTITUTE(SUBSTITUTE(SUBSTITUTE(SUBSTITUTE(SUBSTITUTE(AV449,BH449,""),BI449,""),BJ449,""),BK449,""),BL449,""),BM449,""),BN449,""),BO449,""),BP449,""),BQ449,""))</f>
        <v>Bone Marrow</v>
      </c>
      <c r="BF449" s="21">
        <f>LEN(AU449)-LEN(SUBSTITUTE(AU449," ",""))</f>
        <v>4</v>
      </c>
      <c r="BG449" s="21">
        <f>LEN(AV449)-LEN(SUBSTITUTE(AV449," ",""))</f>
        <v>5</v>
      </c>
      <c r="BH449" s="21" t="str">
        <f>IF(BF449=0,AU449,findspace($AU449,BH$10))</f>
        <v>Organ</v>
      </c>
      <c r="BI449" s="21" t="str">
        <f>IF(BH449=0,AN449,findspace($AU449,BI$10))</f>
        <v>Donor</v>
      </c>
      <c r="BJ449" s="21" t="str">
        <f>IF(BI449=0,AV449,findspace($AU449,BJ$10))</f>
        <v>Leave</v>
      </c>
      <c r="BK449" s="21" t="str">
        <f>IF(BJ449=0,AW449,findspace($AU449,BK$10))</f>
        <v>Used</v>
      </c>
      <c r="BL449" s="21" t="str">
        <f>IF(BK449=0,AX449,findspace($AU449,BL$10))</f>
        <v>YTD</v>
      </c>
      <c r="BM449" s="21" t="str">
        <f>IF(BL449=0,BF449,findspace($AU449,BM$10))</f>
        <v/>
      </c>
      <c r="BN449" s="21" t="str">
        <f>IF(BM449=0,BH449,findspace($AU449,BN$10))</f>
        <v/>
      </c>
      <c r="BO449" s="21" t="str">
        <f>IF(BN449=0,BI449,findspace($AU449,BO$10))</f>
        <v/>
      </c>
      <c r="BR449" s="21" t="str">
        <f>IF($BG449=0,$AV449,findspace($AV449,BR$10))</f>
        <v>Bone</v>
      </c>
      <c r="BS449" s="21" t="str">
        <f>IF($BG449=0,$AV449,findspace($AV449,BS$10))</f>
        <v>Marrow</v>
      </c>
      <c r="BT449" s="21" t="str">
        <f>IF($BG449=0,$AV449,findspace($AV449,BT$10))</f>
        <v>Donor</v>
      </c>
      <c r="BU449" s="21" t="str">
        <f>IF($BG449=0,$AV449,findspace($AV449,BU$10))</f>
        <v>Leave</v>
      </c>
      <c r="BV449" s="21" t="str">
        <f>IF($BG449=0,$AV449,findspace($AV449,BV$10))</f>
        <v>Used</v>
      </c>
      <c r="BW449" s="21" t="str">
        <f>IF($BG449=0,$AV449,findspace($AV449,BW$10))</f>
        <v>YTD</v>
      </c>
      <c r="BX449" s="21" t="str">
        <f>IF($BG449=0,$AV449,findspace($AV449,BX$10))</f>
        <v/>
      </c>
      <c r="BY449" s="21" t="str">
        <f>IF($BG449=0,$AV449,findspace($AV449,BY$10))</f>
        <v/>
      </c>
      <c r="BZ449" s="21" t="str">
        <f>IF($BG449=0,$AV449,findspace($AV449,BZ$10))</f>
        <v/>
      </c>
      <c r="CA449" s="21" t="str">
        <f>IF($BG449=0,$AV449,findspace($AV449,CA$10))</f>
        <v/>
      </c>
    </row>
    <row r="450" spans="1:79" x14ac:dyDescent="0.35">
      <c r="A450" t="s">
        <v>1837</v>
      </c>
      <c r="B450" t="s">
        <v>366</v>
      </c>
      <c r="C450" t="s">
        <v>3444</v>
      </c>
      <c r="D450" t="s">
        <v>1836</v>
      </c>
      <c r="E450">
        <v>57</v>
      </c>
      <c r="F450" t="s">
        <v>3567</v>
      </c>
      <c r="G450" s="13">
        <v>0.93117637820009425</v>
      </c>
      <c r="I450">
        <v>12374</v>
      </c>
      <c r="J450" t="str">
        <f>K450&amp;L450</f>
        <v>IBCAFFAnnual Leave Lieu Of Family Medical Leave Act Family Serious Injury Used12374GSA57Family Medical Leave Act Family</v>
      </c>
      <c r="K450" t="str">
        <f>A450&amp;B450&amp;C450</f>
        <v>IBCAFFAnnual Leave Lieu Of Family Medical Leave Act Family Serious Injury Used</v>
      </c>
      <c r="L450" t="str">
        <f>I450&amp;D450&amp;E450&amp;F450</f>
        <v>12374GSA57Family Medical Leave Act Family</v>
      </c>
      <c r="M450" s="13">
        <f>G450</f>
        <v>0.93117637820009425</v>
      </c>
      <c r="N450" s="13"/>
      <c r="O450" s="19">
        <v>57</v>
      </c>
      <c r="P450">
        <f>COUNTIF(C$11:C$2024, C450)</f>
        <v>3</v>
      </c>
      <c r="Q450">
        <f>COUNTIF(F$11:F$177, F450)</f>
        <v>0</v>
      </c>
      <c r="R450" t="b">
        <f>A450=D450</f>
        <v>0</v>
      </c>
      <c r="S450" t="b">
        <f>A450&amp;B450&amp;C450=D450&amp;E450&amp;F450</f>
        <v>0</v>
      </c>
      <c r="V450" t="str">
        <f>IF($A450=V$10, $C450, "")</f>
        <v/>
      </c>
      <c r="W450" t="str">
        <f>IF($A450=W$10, $C450, "")</f>
        <v/>
      </c>
      <c r="X450" t="str">
        <f>IF($A450=X$10, $C450, "")</f>
        <v/>
      </c>
      <c r="Y450" t="str">
        <f>IF($A450=Y$10, $C450, "")</f>
        <v>Annual Leave Lieu Of Family Medical Leave Act Family Serious Injury Used</v>
      </c>
      <c r="Z450" t="str">
        <f>IF($A450=Z$10, $C450, "")</f>
        <v/>
      </c>
      <c r="AB450" t="str">
        <f>IF($D450=AB$10, $F450, "")</f>
        <v/>
      </c>
      <c r="AC450" t="str">
        <f>IF($D450=AC$10, $F450, "")</f>
        <v>Family Medical Leave Act Family</v>
      </c>
      <c r="AD450" t="str">
        <f>IF($D450=AD$10, $F450, "")</f>
        <v/>
      </c>
      <c r="AE450" t="str">
        <f>IF($D450=AE$10, $F450, "")</f>
        <v/>
      </c>
      <c r="AF450" t="str">
        <f>IF($D450=AF$10, $F450, "")</f>
        <v/>
      </c>
      <c r="AH450">
        <f>COUNTIF(AI$11:AI$2024, AI450)</f>
        <v>1</v>
      </c>
      <c r="AI450" t="str">
        <f>V450&amp;AB450&amp;W450&amp;AC450&amp;X450&amp;AD450&amp;Y450&amp;AE450&amp;Z450&amp;AF450</f>
        <v>Family Medical Leave Act FamilyAnnual Leave Lieu Of Family Medical Leave Act Family Serious Injury Used</v>
      </c>
      <c r="AJ450">
        <f>IF(ROW()=11,1,IF(AK449+1=AK450,AJ449,AJ449+1))</f>
        <v>383</v>
      </c>
      <c r="AK450">
        <f>IF(AI450=AI449, AK449+1, 1)</f>
        <v>1</v>
      </c>
      <c r="AL450" s="26" t="str">
        <f>AM450&amp;AN450</f>
        <v>IBCAFFAnnual Leave Lieu Of Family Medical Leave Act Family Serious Injury Used12374GSA57Family Medical Leave Act Family</v>
      </c>
      <c r="AM450" t="str">
        <f>K450</f>
        <v>IBCAFFAnnual Leave Lieu Of Family Medical Leave Act Family Serious Injury Used</v>
      </c>
      <c r="AN450" t="str">
        <f>L450</f>
        <v>12374GSA57Family Medical Leave Act Family</v>
      </c>
      <c r="AO450">
        <f>COUNTIF(AM$11:AM$1107, AM450)</f>
        <v>3</v>
      </c>
      <c r="AP450">
        <f>COUNTIF(AN$11:AN$1107, AN450)</f>
        <v>5</v>
      </c>
      <c r="AQ450">
        <f>MATCH(AM450, AM$11:AM$1107, 0)</f>
        <v>263</v>
      </c>
      <c r="AR450">
        <f>MATCH(AN450, AN$11:AN$1107, 0)</f>
        <v>233</v>
      </c>
      <c r="AS450">
        <v>57</v>
      </c>
      <c r="AU450" t="str">
        <f>C450</f>
        <v>Annual Leave Lieu Of Family Medical Leave Act Family Serious Injury Used</v>
      </c>
      <c r="AV450" t="str">
        <f>IF(F450="", "", F450)</f>
        <v>Family Medical Leave Act Family</v>
      </c>
      <c r="AW450" s="13">
        <f>M450</f>
        <v>0.93117637820009425</v>
      </c>
      <c r="AX450" t="e">
        <f>VLOOKUP(AI450, UniquePairs!A$5:A$2000, 1, FALSE)</f>
        <v>#N/A</v>
      </c>
      <c r="AY450" t="str">
        <f>IFERROR(INDEX(UniquePairs!A$5:K$1000, MATCH(AL450, UniquePairs!A$5:A$1000, 0), 10), "")</f>
        <v/>
      </c>
      <c r="AZ450" s="13">
        <f>IF(AY450&lt;&gt;"", AY450, AW450)</f>
        <v>0.93117637820009425</v>
      </c>
      <c r="BA450" t="str">
        <f>IF(AZ450=0,"None",IF(AZ450&lt;0.6,"Weak",IF(AZ450&lt;0.7,"Review",IF(AZ450&lt;0.8,"Good",IF(AZ450&lt;0.9,"Very Good","Solid")))))</f>
        <v>Solid</v>
      </c>
      <c r="BB450" s="28" t="str">
        <f>IF(AJ449=AJ450, BB449, BC450)</f>
        <v>Leave Family Medical Leave Act Family</v>
      </c>
      <c r="BC450" t="str">
        <f>IF(AV450="",AU450,StringMatch(AU450,AV450,TRUE))</f>
        <v>Leave Family Medical Leave Act Family</v>
      </c>
      <c r="BD450" t="str">
        <f>TRIM(SUBSTITUTE(SUBSTITUTE(SUBSTITUTE(SUBSTITUTE(SUBSTITUTE(SUBSTITUTE(SUBSTITUTE(SUBSTITUTE(SUBSTITUTE(SUBSTITUTE(AU450,BR450,""),BS450,""),BT450,""),BU450,""),BV450,""),BW450,""),BX450,""),BY450,""),BZ450,""),CA450,""))</f>
        <v>Annual Lieu Of Serious Injury Used</v>
      </c>
      <c r="BE450" t="str">
        <f>TRIM(SUBSTITUTE(SUBSTITUTE(SUBSTITUTE(SUBSTITUTE(SUBSTITUTE(SUBSTITUTE(SUBSTITUTE(SUBSTITUTE(SUBSTITUTE(SUBSTITUTE(AV450,BH450,""),BI450,""),BJ450,""),BK450,""),BL450,""),BM450,""),BN450,""),BO450,""),BP450,""),BQ450,""))</f>
        <v/>
      </c>
      <c r="BF450" s="21">
        <f>LEN(AU450)-LEN(SUBSTITUTE(AU450," ",""))</f>
        <v>11</v>
      </c>
      <c r="BG450" s="21">
        <f>LEN(AV450)-LEN(SUBSTITUTE(AV450," ",""))</f>
        <v>4</v>
      </c>
      <c r="BH450" s="21" t="str">
        <f>IF(BF450=0,AU450,findspace($AU450,BH$10))</f>
        <v>Annual</v>
      </c>
      <c r="BI450" s="21" t="str">
        <f>IF(BH450=0,AN450,findspace($AU450,BI$10))</f>
        <v>Leave</v>
      </c>
      <c r="BJ450" s="21" t="str">
        <f>IF(BI450=0,AV450,findspace($AU450,BJ$10))</f>
        <v>Lieu</v>
      </c>
      <c r="BK450" s="21" t="str">
        <f>IF(BJ450=0,AW450,findspace($AU450,BK$10))</f>
        <v>Of</v>
      </c>
      <c r="BL450" s="21" t="str">
        <f>IF(BK450=0,AX450,findspace($AU450,BL$10))</f>
        <v>Family</v>
      </c>
      <c r="BM450" s="21" t="str">
        <f>IF(BL450=0,BF450,findspace($AU450,BM$10))</f>
        <v>Medical</v>
      </c>
      <c r="BN450" s="21" t="str">
        <f>IF(BM450=0,BH450,findspace($AU450,BN$10))</f>
        <v>Leave</v>
      </c>
      <c r="BO450" s="21" t="str">
        <f>IF(BN450=0,BI450,findspace($AU450,BO$10))</f>
        <v>Act</v>
      </c>
      <c r="BR450" s="21" t="str">
        <f>IF($BG450=0,$AV450,findspace($AV450,BR$10))</f>
        <v>Family</v>
      </c>
      <c r="BS450" s="21" t="str">
        <f>IF($BG450=0,$AV450,findspace($AV450,BS$10))</f>
        <v>Medical</v>
      </c>
      <c r="BT450" s="21" t="str">
        <f>IF($BG450=0,$AV450,findspace($AV450,BT$10))</f>
        <v>Leave</v>
      </c>
      <c r="BU450" s="21" t="str">
        <f>IF($BG450=0,$AV450,findspace($AV450,BU$10))</f>
        <v>Act</v>
      </c>
      <c r="BV450" s="21" t="str">
        <f>IF($BG450=0,$AV450,findspace($AV450,BV$10))</f>
        <v>Family</v>
      </c>
      <c r="BW450" s="21" t="str">
        <f>IF($BG450=0,$AV450,findspace($AV450,BW$10))</f>
        <v/>
      </c>
      <c r="BX450" s="21" t="str">
        <f>IF($BG450=0,$AV450,findspace($AV450,BX$10))</f>
        <v/>
      </c>
      <c r="BY450" s="21" t="str">
        <f>IF($BG450=0,$AV450,findspace($AV450,BY$10))</f>
        <v/>
      </c>
      <c r="BZ450" s="21" t="str">
        <f>IF($BG450=0,$AV450,findspace($AV450,BZ$10))</f>
        <v/>
      </c>
      <c r="CA450" s="21" t="str">
        <f>IF($BG450=0,$AV450,findspace($AV450,CA$10))</f>
        <v/>
      </c>
    </row>
    <row r="451" spans="1:79" x14ac:dyDescent="0.35">
      <c r="A451" t="s">
        <v>1837</v>
      </c>
      <c r="B451" t="s">
        <v>472</v>
      </c>
      <c r="C451" t="s">
        <v>3468</v>
      </c>
      <c r="D451" t="s">
        <v>1836</v>
      </c>
      <c r="E451">
        <v>57</v>
      </c>
      <c r="F451" t="s">
        <v>3567</v>
      </c>
      <c r="G451" s="13">
        <v>0.93117637820009425</v>
      </c>
      <c r="I451">
        <v>12374</v>
      </c>
      <c r="J451" t="str">
        <f>K451&amp;L451</f>
        <v>IBCSFFSick Leave Lieu Of Family Medical Leave Act Family Serious Injury Used12374GSA57Family Medical Leave Act Family</v>
      </c>
      <c r="K451" t="str">
        <f>A451&amp;B451&amp;C451</f>
        <v>IBCSFFSick Leave Lieu Of Family Medical Leave Act Family Serious Injury Used</v>
      </c>
      <c r="L451" t="str">
        <f>I451&amp;D451&amp;E451&amp;F451</f>
        <v>12374GSA57Family Medical Leave Act Family</v>
      </c>
      <c r="M451" s="13">
        <f>G451</f>
        <v>0.93117637820009425</v>
      </c>
      <c r="N451" s="13"/>
      <c r="O451" s="19">
        <v>500</v>
      </c>
      <c r="P451">
        <f>COUNTIF(C$11:C$2024, C451)</f>
        <v>3</v>
      </c>
      <c r="Q451">
        <f>COUNTIF(F$11:F$177, F451)</f>
        <v>0</v>
      </c>
      <c r="R451" t="b">
        <f>A451=D451</f>
        <v>0</v>
      </c>
      <c r="S451" t="b">
        <f>A451&amp;B451&amp;C451=D451&amp;E451&amp;F451</f>
        <v>0</v>
      </c>
      <c r="V451" t="str">
        <f>IF($A451=V$10, $C451, "")</f>
        <v/>
      </c>
      <c r="W451" t="str">
        <f>IF($A451=W$10, $C451, "")</f>
        <v/>
      </c>
      <c r="X451" t="str">
        <f>IF($A451=X$10, $C451, "")</f>
        <v/>
      </c>
      <c r="Y451" t="str">
        <f>IF($A451=Y$10, $C451, "")</f>
        <v>Sick Leave Lieu Of Family Medical Leave Act Family Serious Injury Used</v>
      </c>
      <c r="Z451" t="str">
        <f>IF($A451=Z$10, $C451, "")</f>
        <v/>
      </c>
      <c r="AB451" t="str">
        <f>IF($D451=AB$10, $F451, "")</f>
        <v/>
      </c>
      <c r="AC451" t="str">
        <f>IF($D451=AC$10, $F451, "")</f>
        <v>Family Medical Leave Act Family</v>
      </c>
      <c r="AD451" t="str">
        <f>IF($D451=AD$10, $F451, "")</f>
        <v/>
      </c>
      <c r="AE451" t="str">
        <f>IF($D451=AE$10, $F451, "")</f>
        <v/>
      </c>
      <c r="AF451" t="str">
        <f>IF($D451=AF$10, $F451, "")</f>
        <v/>
      </c>
      <c r="AH451">
        <f>COUNTIF(AI$11:AI$2024, AI451)</f>
        <v>1</v>
      </c>
      <c r="AI451" t="str">
        <f>V451&amp;AB451&amp;W451&amp;AC451&amp;X451&amp;AD451&amp;Y451&amp;AE451&amp;Z451&amp;AF451</f>
        <v>Family Medical Leave Act FamilySick Leave Lieu Of Family Medical Leave Act Family Serious Injury Used</v>
      </c>
      <c r="AJ451">
        <f>IF(ROW()=11,1,IF(AK450+1=AK451,AJ450,AJ450+1))</f>
        <v>384</v>
      </c>
      <c r="AK451">
        <f>IF(AI451=AI450, AK450+1, 1)</f>
        <v>1</v>
      </c>
      <c r="AL451" s="26" t="str">
        <f>AM451&amp;AN451</f>
        <v>IBCSFFSick Leave Lieu Of Family Medical Leave Act Family Serious Injury Used12374GSA57Family Medical Leave Act Family</v>
      </c>
      <c r="AM451" t="str">
        <f>K451</f>
        <v>IBCSFFSick Leave Lieu Of Family Medical Leave Act Family Serious Injury Used</v>
      </c>
      <c r="AN451" t="str">
        <f>L451</f>
        <v>12374GSA57Family Medical Leave Act Family</v>
      </c>
      <c r="AO451">
        <f>COUNTIF(AM$11:AM$1107, AM451)</f>
        <v>3</v>
      </c>
      <c r="AP451">
        <f>COUNTIF(AN$11:AN$1107, AN451)</f>
        <v>5</v>
      </c>
      <c r="AQ451">
        <f>MATCH(AM451, AM$11:AM$1107, 0)</f>
        <v>265</v>
      </c>
      <c r="AR451">
        <f>MATCH(AN451, AN$11:AN$1107, 0)</f>
        <v>233</v>
      </c>
      <c r="AS451">
        <v>500</v>
      </c>
      <c r="AU451" t="str">
        <f>C451</f>
        <v>Sick Leave Lieu Of Family Medical Leave Act Family Serious Injury Used</v>
      </c>
      <c r="AV451" t="str">
        <f>IF(F451="", "", F451)</f>
        <v>Family Medical Leave Act Family</v>
      </c>
      <c r="AW451" s="13">
        <f>M451</f>
        <v>0.93117637820009425</v>
      </c>
      <c r="AX451" t="e">
        <f>VLOOKUP(AI451, UniquePairs!A$5:A$2000, 1, FALSE)</f>
        <v>#N/A</v>
      </c>
      <c r="AY451" t="str">
        <f>IFERROR(INDEX(UniquePairs!A$5:K$1000, MATCH(AL451, UniquePairs!A$5:A$1000, 0), 10), "")</f>
        <v/>
      </c>
      <c r="AZ451" s="13">
        <f>IF(AY451&lt;&gt;"", AY451, AW451)</f>
        <v>0.93117637820009425</v>
      </c>
      <c r="BA451" t="str">
        <f>IF(AZ451=0,"None",IF(AZ451&lt;0.6,"Weak",IF(AZ451&lt;0.7,"Review",IF(AZ451&lt;0.8,"Good",IF(AZ451&lt;0.9,"Very Good","Solid")))))</f>
        <v>Solid</v>
      </c>
      <c r="BB451" s="28" t="str">
        <f>IF(AJ450=AJ451, BB450, BC451)</f>
        <v>Leave Family Medical Leave Act Family</v>
      </c>
      <c r="BC451" t="str">
        <f>IF(AV451="",AU451,StringMatch(AU451,AV451,TRUE))</f>
        <v>Leave Family Medical Leave Act Family</v>
      </c>
      <c r="BD451" t="str">
        <f>TRIM(SUBSTITUTE(SUBSTITUTE(SUBSTITUTE(SUBSTITUTE(SUBSTITUTE(SUBSTITUTE(SUBSTITUTE(SUBSTITUTE(SUBSTITUTE(SUBSTITUTE(AU451,BR451,""),BS451,""),BT451,""),BU451,""),BV451,""),BW451,""),BX451,""),BY451,""),BZ451,""),CA451,""))</f>
        <v>Sick Lieu Of Serious Injury Used</v>
      </c>
      <c r="BE451" t="str">
        <f>TRIM(SUBSTITUTE(SUBSTITUTE(SUBSTITUTE(SUBSTITUTE(SUBSTITUTE(SUBSTITUTE(SUBSTITUTE(SUBSTITUTE(SUBSTITUTE(SUBSTITUTE(AV451,BH451,""),BI451,""),BJ451,""),BK451,""),BL451,""),BM451,""),BN451,""),BO451,""),BP451,""),BQ451,""))</f>
        <v/>
      </c>
      <c r="BF451" s="21">
        <f>LEN(AU451)-LEN(SUBSTITUTE(AU451," ",""))</f>
        <v>11</v>
      </c>
      <c r="BG451" s="21">
        <f>LEN(AV451)-LEN(SUBSTITUTE(AV451," ",""))</f>
        <v>4</v>
      </c>
      <c r="BH451" s="21" t="str">
        <f>IF(BF451=0,AU451,findspace($AU451,BH$10))</f>
        <v>Sick</v>
      </c>
      <c r="BI451" s="21" t="str">
        <f>IF(BH451=0,AN451,findspace($AU451,BI$10))</f>
        <v>Leave</v>
      </c>
      <c r="BJ451" s="21" t="str">
        <f>IF(BI451=0,AV451,findspace($AU451,BJ$10))</f>
        <v>Lieu</v>
      </c>
      <c r="BK451" s="21" t="str">
        <f>IF(BJ451=0,AW451,findspace($AU451,BK$10))</f>
        <v>Of</v>
      </c>
      <c r="BL451" s="21" t="str">
        <f>IF(BK451=0,AX451,findspace($AU451,BL$10))</f>
        <v>Family</v>
      </c>
      <c r="BM451" s="21" t="str">
        <f>IF(BL451=0,BF451,findspace($AU451,BM$10))</f>
        <v>Medical</v>
      </c>
      <c r="BN451" s="21" t="str">
        <f>IF(BM451=0,BH451,findspace($AU451,BN$10))</f>
        <v>Leave</v>
      </c>
      <c r="BO451" s="21" t="str">
        <f>IF(BN451=0,BI451,findspace($AU451,BO$10))</f>
        <v>Act</v>
      </c>
      <c r="BR451" s="21" t="str">
        <f>IF($BG451=0,$AV451,findspace($AV451,BR$10))</f>
        <v>Family</v>
      </c>
      <c r="BS451" s="21" t="str">
        <f>IF($BG451=0,$AV451,findspace($AV451,BS$10))</f>
        <v>Medical</v>
      </c>
      <c r="BT451" s="21" t="str">
        <f>IF($BG451=0,$AV451,findspace($AV451,BT$10))</f>
        <v>Leave</v>
      </c>
      <c r="BU451" s="21" t="str">
        <f>IF($BG451=0,$AV451,findspace($AV451,BU$10))</f>
        <v>Act</v>
      </c>
      <c r="BV451" s="21" t="str">
        <f>IF($BG451=0,$AV451,findspace($AV451,BV$10))</f>
        <v>Family</v>
      </c>
      <c r="BW451" s="21" t="str">
        <f>IF($BG451=0,$AV451,findspace($AV451,BW$10))</f>
        <v/>
      </c>
      <c r="BX451" s="21" t="str">
        <f>IF($BG451=0,$AV451,findspace($AV451,BX$10))</f>
        <v/>
      </c>
      <c r="BY451" s="21" t="str">
        <f>IF($BG451=0,$AV451,findspace($AV451,BY$10))</f>
        <v/>
      </c>
      <c r="BZ451" s="21" t="str">
        <f>IF($BG451=0,$AV451,findspace($AV451,BZ$10))</f>
        <v/>
      </c>
      <c r="CA451" s="21" t="str">
        <f>IF($BG451=0,$AV451,findspace($AV451,CA$10))</f>
        <v/>
      </c>
    </row>
    <row r="452" spans="1:79" x14ac:dyDescent="0.35">
      <c r="A452" t="s">
        <v>1837</v>
      </c>
      <c r="B452" t="s">
        <v>3122</v>
      </c>
      <c r="C452" t="s">
        <v>3123</v>
      </c>
      <c r="D452" t="s">
        <v>1837</v>
      </c>
      <c r="E452" t="s">
        <v>3025</v>
      </c>
      <c r="F452" t="s">
        <v>3026</v>
      </c>
      <c r="G452" s="13">
        <v>0.93114410837174266</v>
      </c>
      <c r="I452">
        <v>12374</v>
      </c>
      <c r="J452" t="str">
        <f>K452&amp;L452</f>
        <v>IBCODZOrgan Donor Leave Used YTD12374IBCFWZFurlough Used YTD</v>
      </c>
      <c r="K452" t="str">
        <f>A452&amp;B452&amp;C452</f>
        <v>IBCODZOrgan Donor Leave Used YTD</v>
      </c>
      <c r="L452" t="str">
        <f>I452&amp;D452&amp;E452&amp;F452</f>
        <v>12374IBCFWZFurlough Used YTD</v>
      </c>
      <c r="M452" s="13">
        <f>G452</f>
        <v>0.93114410837174266</v>
      </c>
      <c r="N452" s="13"/>
      <c r="O452" s="19">
        <v>712</v>
      </c>
      <c r="P452">
        <f>COUNTIF(C$11:C$2024, C452)</f>
        <v>3</v>
      </c>
      <c r="Q452">
        <f>COUNTIF(F$11:F$177, F452)</f>
        <v>1</v>
      </c>
      <c r="R452" t="b">
        <f>A452=D452</f>
        <v>1</v>
      </c>
      <c r="S452" t="b">
        <f>A452&amp;B452&amp;C452=D452&amp;E452&amp;F452</f>
        <v>0</v>
      </c>
      <c r="V452" t="str">
        <f>IF($A452=V$10, $C452, "")</f>
        <v/>
      </c>
      <c r="W452" t="str">
        <f>IF($A452=W$10, $C452, "")</f>
        <v/>
      </c>
      <c r="X452" t="str">
        <f>IF($A452=X$10, $C452, "")</f>
        <v/>
      </c>
      <c r="Y452" t="str">
        <f>IF($A452=Y$10, $C452, "")</f>
        <v>Organ Donor Leave Used YTD</v>
      </c>
      <c r="Z452" t="str">
        <f>IF($A452=Z$10, $C452, "")</f>
        <v/>
      </c>
      <c r="AB452" t="str">
        <f>IF($D452=AB$10, $F452, "")</f>
        <v/>
      </c>
      <c r="AC452" t="str">
        <f>IF($D452=AC$10, $F452, "")</f>
        <v/>
      </c>
      <c r="AD452" t="str">
        <f>IF($D452=AD$10, $F452, "")</f>
        <v/>
      </c>
      <c r="AE452" t="str">
        <f>IF($D452=AE$10, $F452, "")</f>
        <v>Furlough Used YTD</v>
      </c>
      <c r="AF452" t="str">
        <f>IF($D452=AF$10, $F452, "")</f>
        <v/>
      </c>
      <c r="AH452">
        <f>COUNTIF(AI$11:AI$2024, AI452)</f>
        <v>1</v>
      </c>
      <c r="AI452" t="str">
        <f>V452&amp;AB452&amp;W452&amp;AC452&amp;X452&amp;AD452&amp;Y452&amp;AE452&amp;Z452&amp;AF452</f>
        <v>Organ Donor Leave Used YTDFurlough Used YTD</v>
      </c>
      <c r="AJ452">
        <f>IF(ROW()=11,1,IF(AK451+1=AK452,AJ451,AJ451+1))</f>
        <v>385</v>
      </c>
      <c r="AK452">
        <f>IF(AI452=AI451, AK451+1, 1)</f>
        <v>1</v>
      </c>
      <c r="AL452" s="26" t="str">
        <f>AM452&amp;AN452</f>
        <v>IBCODZOrgan Donor Leave Used YTD12374IBCFWZFurlough Used YTD</v>
      </c>
      <c r="AM452" t="str">
        <f>K452</f>
        <v>IBCODZOrgan Donor Leave Used YTD</v>
      </c>
      <c r="AN452" t="str">
        <f>L452</f>
        <v>12374IBCFWZFurlough Used YTD</v>
      </c>
      <c r="AO452">
        <f>COUNTIF(AM$11:AM$1107, AM452)</f>
        <v>3</v>
      </c>
      <c r="AP452">
        <f>COUNTIF(AN$11:AN$1107, AN452)</f>
        <v>8</v>
      </c>
      <c r="AQ452">
        <f>MATCH(AM452, AM$11:AM$1107, 0)</f>
        <v>422</v>
      </c>
      <c r="AR452">
        <f>MATCH(AN452, AN$11:AN$1107, 0)</f>
        <v>153</v>
      </c>
      <c r="AS452">
        <v>712</v>
      </c>
      <c r="AU452" t="str">
        <f>C452</f>
        <v>Organ Donor Leave Used YTD</v>
      </c>
      <c r="AV452" t="str">
        <f>IF(F452="", "", F452)</f>
        <v>Furlough Used YTD</v>
      </c>
      <c r="AW452" s="13">
        <f>M452</f>
        <v>0.93114410837174266</v>
      </c>
      <c r="AX452" t="e">
        <f>VLOOKUP(AI452, UniquePairs!A$5:A$2000, 1, FALSE)</f>
        <v>#N/A</v>
      </c>
      <c r="AY452" t="str">
        <f>IFERROR(INDEX(UniquePairs!A$5:K$1000, MATCH(AL452, UniquePairs!A$5:A$1000, 0), 10), "")</f>
        <v/>
      </c>
      <c r="AZ452" s="13">
        <f>IF(AY452&lt;&gt;"", AY452, AW452)</f>
        <v>0.93114410837174266</v>
      </c>
      <c r="BA452" t="str">
        <f>IF(AZ452=0,"None",IF(AZ452&lt;0.6,"Weak",IF(AZ452&lt;0.7,"Review",IF(AZ452&lt;0.8,"Good",IF(AZ452&lt;0.9,"Very Good","Solid")))))</f>
        <v>Solid</v>
      </c>
      <c r="BB452" s="28" t="str">
        <f>IF(AJ451=AJ452, BB451, BC452)</f>
        <v>Used YTD</v>
      </c>
      <c r="BC452" t="str">
        <f>IF(AV452="",AU452,StringMatch(AU452,AV452,TRUE))</f>
        <v>Used YTD</v>
      </c>
      <c r="BD452" t="str">
        <f>TRIM(SUBSTITUTE(SUBSTITUTE(SUBSTITUTE(SUBSTITUTE(SUBSTITUTE(SUBSTITUTE(SUBSTITUTE(SUBSTITUTE(SUBSTITUTE(SUBSTITUTE(AU452,BR452,""),BS452,""),BT452,""),BU452,""),BV452,""),BW452,""),BX452,""),BY452,""),BZ452,""),CA452,""))</f>
        <v>Organ Donor Leave</v>
      </c>
      <c r="BE452" t="str">
        <f>TRIM(SUBSTITUTE(SUBSTITUTE(SUBSTITUTE(SUBSTITUTE(SUBSTITUTE(SUBSTITUTE(SUBSTITUTE(SUBSTITUTE(SUBSTITUTE(SUBSTITUTE(AV452,BH452,""),BI452,""),BJ452,""),BK452,""),BL452,""),BM452,""),BN452,""),BO452,""),BP452,""),BQ452,""))</f>
        <v>Furlough</v>
      </c>
      <c r="BF452" s="21">
        <f>LEN(AU452)-LEN(SUBSTITUTE(AU452," ",""))</f>
        <v>4</v>
      </c>
      <c r="BG452" s="21">
        <f>LEN(AV452)-LEN(SUBSTITUTE(AV452," ",""))</f>
        <v>2</v>
      </c>
      <c r="BH452" s="21" t="str">
        <f>IF(BF452=0,AU452,findspace($AU452,BH$10))</f>
        <v>Organ</v>
      </c>
      <c r="BI452" s="21" t="str">
        <f>IF(BH452=0,AN452,findspace($AU452,BI$10))</f>
        <v>Donor</v>
      </c>
      <c r="BJ452" s="21" t="str">
        <f>IF(BI452=0,AV452,findspace($AU452,BJ$10))</f>
        <v>Leave</v>
      </c>
      <c r="BK452" s="21" t="str">
        <f>IF(BJ452=0,AW452,findspace($AU452,BK$10))</f>
        <v>Used</v>
      </c>
      <c r="BL452" s="21" t="str">
        <f>IF(BK452=0,AX452,findspace($AU452,BL$10))</f>
        <v>YTD</v>
      </c>
      <c r="BM452" s="21" t="str">
        <f>IF(BL452=0,BF452,findspace($AU452,BM$10))</f>
        <v/>
      </c>
      <c r="BN452" s="21" t="str">
        <f>IF(BM452=0,BH452,findspace($AU452,BN$10))</f>
        <v/>
      </c>
      <c r="BO452" s="21" t="str">
        <f>IF(BN452=0,BI452,findspace($AU452,BO$10))</f>
        <v/>
      </c>
      <c r="BR452" s="21" t="str">
        <f>IF($BG452=0,$AV452,findspace($AV452,BR$10))</f>
        <v>Furlough</v>
      </c>
      <c r="BS452" s="21" t="str">
        <f>IF($BG452=0,$AV452,findspace($AV452,BS$10))</f>
        <v>Used</v>
      </c>
      <c r="BT452" s="21" t="str">
        <f>IF($BG452=0,$AV452,findspace($AV452,BT$10))</f>
        <v>YTD</v>
      </c>
      <c r="BU452" s="21" t="str">
        <f>IF($BG452=0,$AV452,findspace($AV452,BU$10))</f>
        <v/>
      </c>
      <c r="BV452" s="21" t="str">
        <f>IF($BG452=0,$AV452,findspace($AV452,BV$10))</f>
        <v/>
      </c>
      <c r="BW452" s="21" t="str">
        <f>IF($BG452=0,$AV452,findspace($AV452,BW$10))</f>
        <v/>
      </c>
      <c r="BX452" s="21" t="str">
        <f>IF($BG452=0,$AV452,findspace($AV452,BX$10))</f>
        <v/>
      </c>
      <c r="BY452" s="21" t="str">
        <f>IF($BG452=0,$AV452,findspace($AV452,BY$10))</f>
        <v/>
      </c>
      <c r="BZ452" s="21" t="str">
        <f>IF($BG452=0,$AV452,findspace($AV452,BZ$10))</f>
        <v/>
      </c>
      <c r="CA452" s="21" t="str">
        <f>IF($BG452=0,$AV452,findspace($AV452,CA$10))</f>
        <v/>
      </c>
    </row>
    <row r="453" spans="1:79" x14ac:dyDescent="0.35">
      <c r="A453" t="s">
        <v>1839</v>
      </c>
      <c r="B453" t="s">
        <v>1698</v>
      </c>
      <c r="C453" t="s">
        <v>3401</v>
      </c>
      <c r="D453" t="s">
        <v>1839</v>
      </c>
      <c r="E453" t="s">
        <v>277</v>
      </c>
      <c r="F453" t="s">
        <v>3316</v>
      </c>
      <c r="G453" s="13">
        <v>0.93103448275862066</v>
      </c>
      <c r="I453">
        <v>12374</v>
      </c>
      <c r="J453" t="str">
        <f>K453&amp;L453</f>
        <v>DFASSRSunday Regular (9 3 Month Nurse)12374DFASHWHoliday Sunday Regular (9 3 Month Nurse)</v>
      </c>
      <c r="K453" t="str">
        <f>A453&amp;B453&amp;C453</f>
        <v>DFASSRSunday Regular (9 3 Month Nurse)</v>
      </c>
      <c r="L453" t="str">
        <f>I453&amp;D453&amp;E453&amp;F453</f>
        <v>12374DFASHWHoliday Sunday Regular (9 3 Month Nurse)</v>
      </c>
      <c r="M453" s="13">
        <f>G453</f>
        <v>0.93103448275862066</v>
      </c>
      <c r="N453" s="13"/>
      <c r="O453" s="19">
        <v>363</v>
      </c>
      <c r="P453">
        <f>COUNTIF(C$11:C$2024, C453)</f>
        <v>3</v>
      </c>
      <c r="Q453">
        <f>COUNTIF(F$11:F$177, F453)</f>
        <v>0</v>
      </c>
      <c r="R453" t="b">
        <f>A453=D453</f>
        <v>1</v>
      </c>
      <c r="S453" t="b">
        <f>A453&amp;B453&amp;C453=D453&amp;E453&amp;F453</f>
        <v>0</v>
      </c>
      <c r="V453" t="str">
        <f>IF($A453=V$10, $C453, "")</f>
        <v>Sunday Regular (9 3 Month Nurse)</v>
      </c>
      <c r="W453" t="str">
        <f>IF($A453=W$10, $C453, "")</f>
        <v/>
      </c>
      <c r="X453" t="str">
        <f>IF($A453=X$10, $C453, "")</f>
        <v/>
      </c>
      <c r="Y453" t="str">
        <f>IF($A453=Y$10, $C453, "")</f>
        <v/>
      </c>
      <c r="Z453" t="str">
        <f>IF($A453=Z$10, $C453, "")</f>
        <v/>
      </c>
      <c r="AB453" t="str">
        <f>IF($D453=AB$10, $F453, "")</f>
        <v>Holiday Sunday Regular (9 3 Month Nurse)</v>
      </c>
      <c r="AC453" t="str">
        <f>IF($D453=AC$10, $F453, "")</f>
        <v/>
      </c>
      <c r="AD453" t="str">
        <f>IF($D453=AD$10, $F453, "")</f>
        <v/>
      </c>
      <c r="AE453" t="str">
        <f>IF($D453=AE$10, $F453, "")</f>
        <v/>
      </c>
      <c r="AF453" t="str">
        <f>IF($D453=AF$10, $F453, "")</f>
        <v/>
      </c>
      <c r="AH453">
        <f>COUNTIF(AI$11:AI$2024, AI453)</f>
        <v>1</v>
      </c>
      <c r="AI453" t="str">
        <f>V453&amp;AB453&amp;W453&amp;AC453&amp;X453&amp;AD453&amp;Y453&amp;AE453&amp;Z453&amp;AF453</f>
        <v>Sunday Regular (9 3 Month Nurse)Holiday Sunday Regular (9 3 Month Nurse)</v>
      </c>
      <c r="AJ453">
        <f>IF(ROW()=11,1,IF(AK452+1=AK453,AJ452,AJ452+1))</f>
        <v>386</v>
      </c>
      <c r="AK453">
        <f>IF(AI453=AI452, AK452+1, 1)</f>
        <v>1</v>
      </c>
      <c r="AL453" s="26" t="str">
        <f>AM453&amp;AN453</f>
        <v>DFASSRSunday Regular (9 3 Month Nurse)12374DFASHWHoliday Sunday Regular (9 3 Month Nurse)</v>
      </c>
      <c r="AM453" t="str">
        <f>K453</f>
        <v>DFASSRSunday Regular (9 3 Month Nurse)</v>
      </c>
      <c r="AN453" t="str">
        <f>L453</f>
        <v>12374DFASHWHoliday Sunday Regular (9 3 Month Nurse)</v>
      </c>
      <c r="AO453">
        <f>COUNTIF(AM$11:AM$1107, AM453)</f>
        <v>3</v>
      </c>
      <c r="AP453">
        <f>COUNTIF(AN$11:AN$1107, AN453)</f>
        <v>3</v>
      </c>
      <c r="AQ453">
        <f>MATCH(AM453, AM$11:AM$1107, 0)</f>
        <v>443</v>
      </c>
      <c r="AR453">
        <f>MATCH(AN453, AN$11:AN$1107, 0)</f>
        <v>443</v>
      </c>
      <c r="AS453">
        <v>363</v>
      </c>
      <c r="AU453" t="str">
        <f>C453</f>
        <v>Sunday Regular (9 3 Month Nurse)</v>
      </c>
      <c r="AV453" t="str">
        <f>IF(F453="", "", F453)</f>
        <v>Holiday Sunday Regular (9 3 Month Nurse)</v>
      </c>
      <c r="AW453" s="13">
        <f>M453</f>
        <v>0.93103448275862066</v>
      </c>
      <c r="AX453" t="e">
        <f>VLOOKUP(AI453, UniquePairs!A$5:A$2000, 1, FALSE)</f>
        <v>#N/A</v>
      </c>
      <c r="AY453" t="str">
        <f>IFERROR(INDEX(UniquePairs!A$5:K$1000, MATCH(AL453, UniquePairs!A$5:A$1000, 0), 10), "")</f>
        <v/>
      </c>
      <c r="AZ453" s="13">
        <f>IF(AY453&lt;&gt;"", AY453, AW453)</f>
        <v>0.93103448275862066</v>
      </c>
      <c r="BA453" t="str">
        <f>IF(AZ453=0,"None",IF(AZ453&lt;0.6,"Weak",IF(AZ453&lt;0.7,"Review",IF(AZ453&lt;0.8,"Good",IF(AZ453&lt;0.9,"Very Good","Solid")))))</f>
        <v>Solid</v>
      </c>
      <c r="BB453" s="28" t="str">
        <f>IF(AJ452=AJ453, BB452, BC453)</f>
        <v>Sunday Regular (9 3 Month Nurse)</v>
      </c>
      <c r="BC453" t="str">
        <f>IF(AV453="",AU453,StringMatch(AU453,AV453,TRUE))</f>
        <v>Sunday Regular (9 3 Month Nurse)</v>
      </c>
      <c r="BD453" t="str">
        <f>TRIM(SUBSTITUTE(SUBSTITUTE(SUBSTITUTE(SUBSTITUTE(SUBSTITUTE(SUBSTITUTE(SUBSTITUTE(SUBSTITUTE(SUBSTITUTE(SUBSTITUTE(AU453,BR453,""),BS453,""),BT453,""),BU453,""),BV453,""),BW453,""),BX453,""),BY453,""),BZ453,""),CA453,""))</f>
        <v/>
      </c>
      <c r="BE453" t="str">
        <f>TRIM(SUBSTITUTE(SUBSTITUTE(SUBSTITUTE(SUBSTITUTE(SUBSTITUTE(SUBSTITUTE(SUBSTITUTE(SUBSTITUTE(SUBSTITUTE(SUBSTITUTE(AV453,BH453,""),BI453,""),BJ453,""),BK453,""),BL453,""),BM453,""),BN453,""),BO453,""),BP453,""),BQ453,""))</f>
        <v>Holiday</v>
      </c>
      <c r="BF453" s="21">
        <f>LEN(AU453)-LEN(SUBSTITUTE(AU453," ",""))</f>
        <v>5</v>
      </c>
      <c r="BG453" s="21">
        <f>LEN(AV453)-LEN(SUBSTITUTE(AV453," ",""))</f>
        <v>6</v>
      </c>
      <c r="BH453" s="21" t="str">
        <f>IF(BF453=0,AU453,findspace($AU453,BH$10))</f>
        <v>Sunday</v>
      </c>
      <c r="BI453" s="21" t="str">
        <f>IF(BH453=0,AN453,findspace($AU453,BI$10))</f>
        <v>Regular</v>
      </c>
      <c r="BJ453" s="21" t="str">
        <f>IF(BI453=0,AV453,findspace($AU453,BJ$10))</f>
        <v>(9</v>
      </c>
      <c r="BK453" s="21" t="str">
        <f>IF(BJ453=0,AW453,findspace($AU453,BK$10))</f>
        <v>3</v>
      </c>
      <c r="BL453" s="21" t="str">
        <f>IF(BK453=0,AX453,findspace($AU453,BL$10))</f>
        <v>Month</v>
      </c>
      <c r="BM453" s="21" t="str">
        <f>IF(BL453=0,BF453,findspace($AU453,BM$10))</f>
        <v>Nurse)</v>
      </c>
      <c r="BN453" s="21" t="str">
        <f>IF(BM453=0,BH453,findspace($AU453,BN$10))</f>
        <v/>
      </c>
      <c r="BO453" s="21" t="str">
        <f>IF(BN453=0,BI453,findspace($AU453,BO$10))</f>
        <v/>
      </c>
      <c r="BR453" s="21" t="str">
        <f>IF($BG453=0,$AV453,findspace($AV453,BR$10))</f>
        <v>Holiday</v>
      </c>
      <c r="BS453" s="21" t="str">
        <f>IF($BG453=0,$AV453,findspace($AV453,BS$10))</f>
        <v>Sunday</v>
      </c>
      <c r="BT453" s="21" t="str">
        <f>IF($BG453=0,$AV453,findspace($AV453,BT$10))</f>
        <v>Regular</v>
      </c>
      <c r="BU453" s="21" t="str">
        <f>IF($BG453=0,$AV453,findspace($AV453,BU$10))</f>
        <v>(9</v>
      </c>
      <c r="BV453" s="21" t="str">
        <f>IF($BG453=0,$AV453,findspace($AV453,BV$10))</f>
        <v>3</v>
      </c>
      <c r="BW453" s="21" t="str">
        <f>IF($BG453=0,$AV453,findspace($AV453,BW$10))</f>
        <v>Month</v>
      </c>
      <c r="BX453" s="21" t="str">
        <f>IF($BG453=0,$AV453,findspace($AV453,BX$10))</f>
        <v>Nurse)</v>
      </c>
      <c r="BY453" s="21" t="str">
        <f>IF($BG453=0,$AV453,findspace($AV453,BY$10))</f>
        <v/>
      </c>
      <c r="BZ453" s="21" t="str">
        <f>IF($BG453=0,$AV453,findspace($AV453,BZ$10))</f>
        <v/>
      </c>
      <c r="CA453" s="21" t="str">
        <f>IF($BG453=0,$AV453,findspace($AV453,CA$10))</f>
        <v/>
      </c>
    </row>
    <row r="454" spans="1:79" x14ac:dyDescent="0.35">
      <c r="A454" t="s">
        <v>1839</v>
      </c>
      <c r="B454" t="s">
        <v>1679</v>
      </c>
      <c r="C454" t="s">
        <v>3404</v>
      </c>
      <c r="D454" t="s">
        <v>1839</v>
      </c>
      <c r="E454" t="s">
        <v>279</v>
      </c>
      <c r="F454" t="s">
        <v>3317</v>
      </c>
      <c r="G454" s="13">
        <v>0.93103448275862066</v>
      </c>
      <c r="I454">
        <v>12374</v>
      </c>
      <c r="J454" t="str">
        <f>K454&amp;L454</f>
        <v>DFASSXSaturday Regular (9 3 Month Nurse)12374DFASHXHoliday Saturday Regular (9 3 Month Nurse)</v>
      </c>
      <c r="K454" t="str">
        <f>A454&amp;B454&amp;C454</f>
        <v>DFASSXSaturday Regular (9 3 Month Nurse)</v>
      </c>
      <c r="L454" t="str">
        <f>I454&amp;D454&amp;E454&amp;F454</f>
        <v>12374DFASHXHoliday Saturday Regular (9 3 Month Nurse)</v>
      </c>
      <c r="M454" s="13">
        <f>G454</f>
        <v>0.93103448275862066</v>
      </c>
      <c r="N454" s="13"/>
      <c r="O454" s="19">
        <v>27</v>
      </c>
      <c r="P454">
        <f>COUNTIF(C$11:C$2024, C454)</f>
        <v>3</v>
      </c>
      <c r="Q454">
        <f>COUNTIF(F$11:F$177, F454)</f>
        <v>0</v>
      </c>
      <c r="R454" t="b">
        <f>A454=D454</f>
        <v>1</v>
      </c>
      <c r="S454" t="b">
        <f>A454&amp;B454&amp;C454=D454&amp;E454&amp;F454</f>
        <v>0</v>
      </c>
      <c r="V454" t="str">
        <f>IF($A454=V$10, $C454, "")</f>
        <v>Saturday Regular (9 3 Month Nurse)</v>
      </c>
      <c r="W454" t="str">
        <f>IF($A454=W$10, $C454, "")</f>
        <v/>
      </c>
      <c r="X454" t="str">
        <f>IF($A454=X$10, $C454, "")</f>
        <v/>
      </c>
      <c r="Y454" t="str">
        <f>IF($A454=Y$10, $C454, "")</f>
        <v/>
      </c>
      <c r="Z454" t="str">
        <f>IF($A454=Z$10, $C454, "")</f>
        <v/>
      </c>
      <c r="AB454" t="str">
        <f>IF($D454=AB$10, $F454, "")</f>
        <v>Holiday Saturday Regular (9 3 Month Nurse)</v>
      </c>
      <c r="AC454" t="str">
        <f>IF($D454=AC$10, $F454, "")</f>
        <v/>
      </c>
      <c r="AD454" t="str">
        <f>IF($D454=AD$10, $F454, "")</f>
        <v/>
      </c>
      <c r="AE454" t="str">
        <f>IF($D454=AE$10, $F454, "")</f>
        <v/>
      </c>
      <c r="AF454" t="str">
        <f>IF($D454=AF$10, $F454, "")</f>
        <v/>
      </c>
      <c r="AH454">
        <f>COUNTIF(AI$11:AI$2024, AI454)</f>
        <v>1</v>
      </c>
      <c r="AI454" t="str">
        <f>V454&amp;AB454&amp;W454&amp;AC454&amp;X454&amp;AD454&amp;Y454&amp;AE454&amp;Z454&amp;AF454</f>
        <v>Saturday Regular (9 3 Month Nurse)Holiday Saturday Regular (9 3 Month Nurse)</v>
      </c>
      <c r="AJ454">
        <f>IF(ROW()=11,1,IF(AK453+1=AK454,AJ453,AJ453+1))</f>
        <v>387</v>
      </c>
      <c r="AK454">
        <f>IF(AI454=AI453, AK453+1, 1)</f>
        <v>1</v>
      </c>
      <c r="AL454" s="26" t="str">
        <f>AM454&amp;AN454</f>
        <v>DFASSXSaturday Regular (9 3 Month Nurse)12374DFASHXHoliday Saturday Regular (9 3 Month Nurse)</v>
      </c>
      <c r="AM454" t="str">
        <f>K454</f>
        <v>DFASSXSaturday Regular (9 3 Month Nurse)</v>
      </c>
      <c r="AN454" t="str">
        <f>L454</f>
        <v>12374DFASHXHoliday Saturday Regular (9 3 Month Nurse)</v>
      </c>
      <c r="AO454">
        <f>COUNTIF(AM$11:AM$1107, AM454)</f>
        <v>3</v>
      </c>
      <c r="AP454">
        <f>COUNTIF(AN$11:AN$1107, AN454)</f>
        <v>3</v>
      </c>
      <c r="AQ454">
        <f>MATCH(AM454, AM$11:AM$1107, 0)</f>
        <v>382</v>
      </c>
      <c r="AR454">
        <f>MATCH(AN454, AN$11:AN$1107, 0)</f>
        <v>444</v>
      </c>
      <c r="AS454">
        <v>27</v>
      </c>
      <c r="AU454" t="str">
        <f>C454</f>
        <v>Saturday Regular (9 3 Month Nurse)</v>
      </c>
      <c r="AV454" t="str">
        <f>IF(F454="", "", F454)</f>
        <v>Holiday Saturday Regular (9 3 Month Nurse)</v>
      </c>
      <c r="AW454" s="13">
        <f>M454</f>
        <v>0.93103448275862066</v>
      </c>
      <c r="AX454" t="e">
        <f>VLOOKUP(AI454, UniquePairs!A$5:A$2000, 1, FALSE)</f>
        <v>#N/A</v>
      </c>
      <c r="AY454" t="str">
        <f>IFERROR(INDEX(UniquePairs!A$5:K$1000, MATCH(AL454, UniquePairs!A$5:A$1000, 0), 10), "")</f>
        <v/>
      </c>
      <c r="AZ454" s="13">
        <f>IF(AY454&lt;&gt;"", AY454, AW454)</f>
        <v>0.93103448275862066</v>
      </c>
      <c r="BA454" t="str">
        <f>IF(AZ454=0,"None",IF(AZ454&lt;0.6,"Weak",IF(AZ454&lt;0.7,"Review",IF(AZ454&lt;0.8,"Good",IF(AZ454&lt;0.9,"Very Good","Solid")))))</f>
        <v>Solid</v>
      </c>
      <c r="BB454" s="28" t="str">
        <f>IF(AJ453=AJ454, BB453, BC454)</f>
        <v>Saturday Regular (9 3 Month Nurse)</v>
      </c>
      <c r="BC454" t="str">
        <f>IF(AV454="",AU454,StringMatch(AU454,AV454,TRUE))</f>
        <v>Saturday Regular (9 3 Month Nurse)</v>
      </c>
      <c r="BD454" t="str">
        <f>TRIM(SUBSTITUTE(SUBSTITUTE(SUBSTITUTE(SUBSTITUTE(SUBSTITUTE(SUBSTITUTE(SUBSTITUTE(SUBSTITUTE(SUBSTITUTE(SUBSTITUTE(AU454,BR454,""),BS454,""),BT454,""),BU454,""),BV454,""),BW454,""),BX454,""),BY454,""),BZ454,""),CA454,""))</f>
        <v/>
      </c>
      <c r="BE454" t="str">
        <f>TRIM(SUBSTITUTE(SUBSTITUTE(SUBSTITUTE(SUBSTITUTE(SUBSTITUTE(SUBSTITUTE(SUBSTITUTE(SUBSTITUTE(SUBSTITUTE(SUBSTITUTE(AV454,BH454,""),BI454,""),BJ454,""),BK454,""),BL454,""),BM454,""),BN454,""),BO454,""),BP454,""),BQ454,""))</f>
        <v>Holiday</v>
      </c>
      <c r="BF454" s="21">
        <f>LEN(AU454)-LEN(SUBSTITUTE(AU454," ",""))</f>
        <v>5</v>
      </c>
      <c r="BG454" s="21">
        <f>LEN(AV454)-LEN(SUBSTITUTE(AV454," ",""))</f>
        <v>6</v>
      </c>
      <c r="BH454" s="21" t="str">
        <f>IF(BF454=0,AU454,findspace($AU454,BH$10))</f>
        <v>Saturday</v>
      </c>
      <c r="BI454" s="21" t="str">
        <f>IF(BH454=0,AN454,findspace($AU454,BI$10))</f>
        <v>Regular</v>
      </c>
      <c r="BJ454" s="21" t="str">
        <f>IF(BI454=0,AV454,findspace($AU454,BJ$10))</f>
        <v>(9</v>
      </c>
      <c r="BK454" s="21" t="str">
        <f>IF(BJ454=0,AW454,findspace($AU454,BK$10))</f>
        <v>3</v>
      </c>
      <c r="BL454" s="21" t="str">
        <f>IF(BK454=0,AX454,findspace($AU454,BL$10))</f>
        <v>Month</v>
      </c>
      <c r="BM454" s="21" t="str">
        <f>IF(BL454=0,BF454,findspace($AU454,BM$10))</f>
        <v>Nurse)</v>
      </c>
      <c r="BN454" s="21" t="str">
        <f>IF(BM454=0,BH454,findspace($AU454,BN$10))</f>
        <v/>
      </c>
      <c r="BO454" s="21" t="str">
        <f>IF(BN454=0,BI454,findspace($AU454,BO$10))</f>
        <v/>
      </c>
      <c r="BR454" s="21" t="str">
        <f>IF($BG454=0,$AV454,findspace($AV454,BR$10))</f>
        <v>Holiday</v>
      </c>
      <c r="BS454" s="21" t="str">
        <f>IF($BG454=0,$AV454,findspace($AV454,BS$10))</f>
        <v>Saturday</v>
      </c>
      <c r="BT454" s="21" t="str">
        <f>IF($BG454=0,$AV454,findspace($AV454,BT$10))</f>
        <v>Regular</v>
      </c>
      <c r="BU454" s="21" t="str">
        <f>IF($BG454=0,$AV454,findspace($AV454,BU$10))</f>
        <v>(9</v>
      </c>
      <c r="BV454" s="21" t="str">
        <f>IF($BG454=0,$AV454,findspace($AV454,BV$10))</f>
        <v>3</v>
      </c>
      <c r="BW454" s="21" t="str">
        <f>IF($BG454=0,$AV454,findspace($AV454,BW$10))</f>
        <v>Month</v>
      </c>
      <c r="BX454" s="21" t="str">
        <f>IF($BG454=0,$AV454,findspace($AV454,BX$10))</f>
        <v>Nurse)</v>
      </c>
      <c r="BY454" s="21" t="str">
        <f>IF($BG454=0,$AV454,findspace($AV454,BY$10))</f>
        <v/>
      </c>
      <c r="BZ454" s="21" t="str">
        <f>IF($BG454=0,$AV454,findspace($AV454,BZ$10))</f>
        <v/>
      </c>
      <c r="CA454" s="21" t="str">
        <f>IF($BG454=0,$AV454,findspace($AV454,CA$10))</f>
        <v/>
      </c>
    </row>
    <row r="455" spans="1:79" x14ac:dyDescent="0.35">
      <c r="A455" t="s">
        <v>1836</v>
      </c>
      <c r="B455">
        <v>88</v>
      </c>
      <c r="C455" t="s">
        <v>2811</v>
      </c>
      <c r="D455" t="s">
        <v>1837</v>
      </c>
      <c r="E455" t="s">
        <v>3</v>
      </c>
      <c r="F455" t="s">
        <v>2905</v>
      </c>
      <c r="G455" s="13">
        <v>0.93102552107697911</v>
      </c>
      <c r="I455">
        <v>12374</v>
      </c>
      <c r="J455" t="str">
        <f>K455&amp;L455</f>
        <v>GSA88Bank Leave ELTP Used12374IBCCOSChange Station Leave Used</v>
      </c>
      <c r="K455" t="str">
        <f>A455&amp;B455&amp;C455</f>
        <v>GSA88Bank Leave ELTP Used</v>
      </c>
      <c r="L455" t="str">
        <f>I455&amp;D455&amp;E455&amp;F455</f>
        <v>12374IBCCOSChange Station Leave Used</v>
      </c>
      <c r="M455" s="13">
        <f>G455</f>
        <v>0.93102552107697911</v>
      </c>
      <c r="N455" s="13"/>
      <c r="O455" s="19">
        <v>324</v>
      </c>
      <c r="P455">
        <f>COUNTIF(C$11:C$2024, C455)</f>
        <v>3</v>
      </c>
      <c r="Q455">
        <f>COUNTIF(F$11:F$177, F455)</f>
        <v>0</v>
      </c>
      <c r="R455" t="b">
        <f>A455=D455</f>
        <v>0</v>
      </c>
      <c r="S455" t="b">
        <f>A455&amp;B455&amp;C455=D455&amp;E455&amp;F455</f>
        <v>0</v>
      </c>
      <c r="V455" t="str">
        <f>IF($A455=V$10, $C455, "")</f>
        <v/>
      </c>
      <c r="W455" t="str">
        <f>IF($A455=W$10, $C455, "")</f>
        <v>Bank Leave ELTP Used</v>
      </c>
      <c r="X455" t="str">
        <f>IF($A455=X$10, $C455, "")</f>
        <v/>
      </c>
      <c r="Y455" t="str">
        <f>IF($A455=Y$10, $C455, "")</f>
        <v/>
      </c>
      <c r="Z455" t="str">
        <f>IF($A455=Z$10, $C455, "")</f>
        <v/>
      </c>
      <c r="AB455" t="str">
        <f>IF($D455=AB$10, $F455, "")</f>
        <v/>
      </c>
      <c r="AC455" t="str">
        <f>IF($D455=AC$10, $F455, "")</f>
        <v/>
      </c>
      <c r="AD455" t="str">
        <f>IF($D455=AD$10, $F455, "")</f>
        <v/>
      </c>
      <c r="AE455" t="str">
        <f>IF($D455=AE$10, $F455, "")</f>
        <v>Change Station Leave Used</v>
      </c>
      <c r="AF455" t="str">
        <f>IF($D455=AF$10, $F455, "")</f>
        <v/>
      </c>
      <c r="AH455">
        <f>COUNTIF(AI$11:AI$2024, AI455)</f>
        <v>1</v>
      </c>
      <c r="AI455" t="str">
        <f>V455&amp;AB455&amp;W455&amp;AC455&amp;X455&amp;AD455&amp;Y455&amp;AE455&amp;Z455&amp;AF455</f>
        <v>Bank Leave ELTP UsedChange Station Leave Used</v>
      </c>
      <c r="AJ455">
        <f>IF(ROW()=11,1,IF(AK454+1=AK455,AJ454,AJ454+1))</f>
        <v>388</v>
      </c>
      <c r="AK455">
        <f>IF(AI455=AI454, AK454+1, 1)</f>
        <v>1</v>
      </c>
      <c r="AL455" s="26" t="str">
        <f>AM455&amp;AN455</f>
        <v>GSA88Bank Leave ELTP Used12374IBCCOSChange Station Leave Used</v>
      </c>
      <c r="AM455" t="str">
        <f>K455</f>
        <v>GSA88Bank Leave ELTP Used</v>
      </c>
      <c r="AN455" t="str">
        <f>L455</f>
        <v>12374IBCCOSChange Station Leave Used</v>
      </c>
      <c r="AO455">
        <f>COUNTIF(AM$11:AM$1107, AM455)</f>
        <v>3</v>
      </c>
      <c r="AP455">
        <f>COUNTIF(AN$11:AN$1107, AN455)</f>
        <v>3</v>
      </c>
      <c r="AQ455">
        <f>MATCH(AM455, AM$11:AM$1107, 0)</f>
        <v>254</v>
      </c>
      <c r="AR455">
        <f>MATCH(AN455, AN$11:AN$1107, 0)</f>
        <v>445</v>
      </c>
      <c r="AS455">
        <v>324</v>
      </c>
      <c r="AU455" t="str">
        <f>C455</f>
        <v>Bank Leave ELTP Used</v>
      </c>
      <c r="AV455" t="str">
        <f>IF(F455="", "", F455)</f>
        <v>Change Station Leave Used</v>
      </c>
      <c r="AW455" s="13">
        <f>M455</f>
        <v>0.93102552107697911</v>
      </c>
      <c r="AX455" t="e">
        <f>VLOOKUP(AI455, UniquePairs!A$5:A$2000, 1, FALSE)</f>
        <v>#N/A</v>
      </c>
      <c r="AY455" t="str">
        <f>IFERROR(INDEX(UniquePairs!A$5:K$1000, MATCH(AL455, UniquePairs!A$5:A$1000, 0), 10), "")</f>
        <v/>
      </c>
      <c r="AZ455" s="13">
        <f>IF(AY455&lt;&gt;"", AY455, AW455)</f>
        <v>0.93102552107697911</v>
      </c>
      <c r="BA455" t="str">
        <f>IF(AZ455=0,"None",IF(AZ455&lt;0.6,"Weak",IF(AZ455&lt;0.7,"Review",IF(AZ455&lt;0.8,"Good",IF(AZ455&lt;0.9,"Very Good","Solid")))))</f>
        <v>Solid</v>
      </c>
      <c r="BB455" s="28" t="str">
        <f>IF(AJ454=AJ455, BB454, BC455)</f>
        <v>Leave Used</v>
      </c>
      <c r="BC455" t="str">
        <f>IF(AV455="",AU455,StringMatch(AU455,AV455,TRUE))</f>
        <v>Leave Used</v>
      </c>
      <c r="BD455" t="str">
        <f>TRIM(SUBSTITUTE(SUBSTITUTE(SUBSTITUTE(SUBSTITUTE(SUBSTITUTE(SUBSTITUTE(SUBSTITUTE(SUBSTITUTE(SUBSTITUTE(SUBSTITUTE(AU455,BR455,""),BS455,""),BT455,""),BU455,""),BV455,""),BW455,""),BX455,""),BY455,""),BZ455,""),CA455,""))</f>
        <v>Bank ELTP</v>
      </c>
      <c r="BE455" t="str">
        <f>TRIM(SUBSTITUTE(SUBSTITUTE(SUBSTITUTE(SUBSTITUTE(SUBSTITUTE(SUBSTITUTE(SUBSTITUTE(SUBSTITUTE(SUBSTITUTE(SUBSTITUTE(AV455,BH455,""),BI455,""),BJ455,""),BK455,""),BL455,""),BM455,""),BN455,""),BO455,""),BP455,""),BQ455,""))</f>
        <v>Change Station</v>
      </c>
      <c r="BF455" s="21">
        <f>LEN(AU455)-LEN(SUBSTITUTE(AU455," ",""))</f>
        <v>3</v>
      </c>
      <c r="BG455" s="21">
        <f>LEN(AV455)-LEN(SUBSTITUTE(AV455," ",""))</f>
        <v>3</v>
      </c>
      <c r="BH455" s="21" t="str">
        <f>IF(BF455=0,AU455,findspace($AU455,BH$10))</f>
        <v>Bank</v>
      </c>
      <c r="BI455" s="21" t="str">
        <f>IF(BH455=0,AN455,findspace($AU455,BI$10))</f>
        <v>Leave</v>
      </c>
      <c r="BJ455" s="21" t="str">
        <f>IF(BI455=0,AV455,findspace($AU455,BJ$10))</f>
        <v>ELTP</v>
      </c>
      <c r="BK455" s="21" t="str">
        <f>IF(BJ455=0,AW455,findspace($AU455,BK$10))</f>
        <v>Used</v>
      </c>
      <c r="BL455" s="21" t="str">
        <f>IF(BK455=0,AX455,findspace($AU455,BL$10))</f>
        <v/>
      </c>
      <c r="BM455" s="21" t="str">
        <f>IF(BL455=0,BF455,findspace($AU455,BM$10))</f>
        <v/>
      </c>
      <c r="BN455" s="21" t="str">
        <f>IF(BM455=0,BH455,findspace($AU455,BN$10))</f>
        <v/>
      </c>
      <c r="BO455" s="21" t="str">
        <f>IF(BN455=0,BI455,findspace($AU455,BO$10))</f>
        <v/>
      </c>
      <c r="BR455" s="21" t="str">
        <f>IF($BG455=0,$AV455,findspace($AV455,BR$10))</f>
        <v>Change</v>
      </c>
      <c r="BS455" s="21" t="str">
        <f>IF($BG455=0,$AV455,findspace($AV455,BS$10))</f>
        <v>Station</v>
      </c>
      <c r="BT455" s="21" t="str">
        <f>IF($BG455=0,$AV455,findspace($AV455,BT$10))</f>
        <v>Leave</v>
      </c>
      <c r="BU455" s="21" t="str">
        <f>IF($BG455=0,$AV455,findspace($AV455,BU$10))</f>
        <v>Used</v>
      </c>
      <c r="BV455" s="21" t="str">
        <f>IF($BG455=0,$AV455,findspace($AV455,BV$10))</f>
        <v/>
      </c>
      <c r="BW455" s="21" t="str">
        <f>IF($BG455=0,$AV455,findspace($AV455,BW$10))</f>
        <v/>
      </c>
      <c r="BX455" s="21" t="str">
        <f>IF($BG455=0,$AV455,findspace($AV455,BX$10))</f>
        <v/>
      </c>
      <c r="BY455" s="21" t="str">
        <f>IF($BG455=0,$AV455,findspace($AV455,BY$10))</f>
        <v/>
      </c>
      <c r="BZ455" s="21" t="str">
        <f>IF($BG455=0,$AV455,findspace($AV455,BZ$10))</f>
        <v/>
      </c>
      <c r="CA455" s="21" t="str">
        <f>IF($BG455=0,$AV455,findspace($AV455,CA$10))</f>
        <v/>
      </c>
    </row>
    <row r="456" spans="1:79" x14ac:dyDescent="0.35">
      <c r="A456" t="s">
        <v>1839</v>
      </c>
      <c r="B456" t="s">
        <v>494</v>
      </c>
      <c r="C456" t="s">
        <v>3392</v>
      </c>
      <c r="D456" t="s">
        <v>1839</v>
      </c>
      <c r="E456" t="s">
        <v>1077</v>
      </c>
      <c r="F456" t="s">
        <v>2644</v>
      </c>
      <c r="G456" s="13">
        <v>0.93022749063017518</v>
      </c>
      <c r="I456">
        <v>12374</v>
      </c>
      <c r="J456" t="str">
        <f>K456&amp;L456</f>
        <v>DFASPFAdministrative Leave Physical Fitness Used YTD12374DFASPHAdministrative Leave Preventive Health Screening Used YTD</v>
      </c>
      <c r="K456" t="str">
        <f>A456&amp;B456&amp;C456</f>
        <v>DFASPFAdministrative Leave Physical Fitness Used YTD</v>
      </c>
      <c r="L456" t="str">
        <f>I456&amp;D456&amp;E456&amp;F456</f>
        <v>12374DFASPHAdministrative Leave Preventive Health Screening Used YTD</v>
      </c>
      <c r="M456" s="13">
        <f>G456</f>
        <v>0.93022749063017518</v>
      </c>
      <c r="N456" s="13"/>
      <c r="O456" s="19">
        <v>579</v>
      </c>
      <c r="P456">
        <f>COUNTIF(C$11:C$2024, C456)</f>
        <v>3</v>
      </c>
      <c r="Q456">
        <f>COUNTIF(F$11:F$177, F456)</f>
        <v>0</v>
      </c>
      <c r="R456" t="b">
        <f>A456=D456</f>
        <v>1</v>
      </c>
      <c r="S456" t="b">
        <f>A456&amp;B456&amp;C456=D456&amp;E456&amp;F456</f>
        <v>0</v>
      </c>
      <c r="V456" t="str">
        <f>IF($A456=V$10, $C456, "")</f>
        <v>Administrative Leave Physical Fitness Used YTD</v>
      </c>
      <c r="W456" t="str">
        <f>IF($A456=W$10, $C456, "")</f>
        <v/>
      </c>
      <c r="X456" t="str">
        <f>IF($A456=X$10, $C456, "")</f>
        <v/>
      </c>
      <c r="Y456" t="str">
        <f>IF($A456=Y$10, $C456, "")</f>
        <v/>
      </c>
      <c r="Z456" t="str">
        <f>IF($A456=Z$10, $C456, "")</f>
        <v/>
      </c>
      <c r="AB456" t="str">
        <f>IF($D456=AB$10, $F456, "")</f>
        <v>Administrative Leave Preventive Health Screening Used YTD</v>
      </c>
      <c r="AC456" t="str">
        <f>IF($D456=AC$10, $F456, "")</f>
        <v/>
      </c>
      <c r="AD456" t="str">
        <f>IF($D456=AD$10, $F456, "")</f>
        <v/>
      </c>
      <c r="AE456" t="str">
        <f>IF($D456=AE$10, $F456, "")</f>
        <v/>
      </c>
      <c r="AF456" t="str">
        <f>IF($D456=AF$10, $F456, "")</f>
        <v/>
      </c>
      <c r="AH456">
        <f>COUNTIF(AI$11:AI$2024, AI456)</f>
        <v>1</v>
      </c>
      <c r="AI456" t="str">
        <f>V456&amp;AB456&amp;W456&amp;AC456&amp;X456&amp;AD456&amp;Y456&amp;AE456&amp;Z456&amp;AF456</f>
        <v>Administrative Leave Physical Fitness Used YTDAdministrative Leave Preventive Health Screening Used YTD</v>
      </c>
      <c r="AJ456">
        <f>IF(ROW()=11,1,IF(AK455+1=AK456,AJ455,AJ455+1))</f>
        <v>389</v>
      </c>
      <c r="AK456">
        <f>IF(AI456=AI455, AK455+1, 1)</f>
        <v>1</v>
      </c>
      <c r="AL456" s="26" t="str">
        <f>AM456&amp;AN456</f>
        <v>DFASPFAdministrative Leave Physical Fitness Used YTD12374DFASPHAdministrative Leave Preventive Health Screening Used YTD</v>
      </c>
      <c r="AM456" t="str">
        <f>K456</f>
        <v>DFASPFAdministrative Leave Physical Fitness Used YTD</v>
      </c>
      <c r="AN456" t="str">
        <f>L456</f>
        <v>12374DFASPHAdministrative Leave Preventive Health Screening Used YTD</v>
      </c>
      <c r="AO456">
        <f>COUNTIF(AM$11:AM$1107, AM456)</f>
        <v>3</v>
      </c>
      <c r="AP456">
        <f>COUNTIF(AN$11:AN$1107, AN456)</f>
        <v>1</v>
      </c>
      <c r="AQ456">
        <f>MATCH(AM456, AM$11:AM$1107, 0)</f>
        <v>222</v>
      </c>
      <c r="AR456">
        <f>MATCH(AN456, AN$11:AN$1107, 0)</f>
        <v>446</v>
      </c>
      <c r="AS456">
        <v>579</v>
      </c>
      <c r="AU456" t="str">
        <f>C456</f>
        <v>Administrative Leave Physical Fitness Used YTD</v>
      </c>
      <c r="AV456" t="str">
        <f>IF(F456="", "", F456)</f>
        <v>Administrative Leave Preventive Health Screening Used YTD</v>
      </c>
      <c r="AW456" s="13">
        <f>M456</f>
        <v>0.93022749063017518</v>
      </c>
      <c r="AX456" t="e">
        <f>VLOOKUP(AI456, UniquePairs!A$5:A$2000, 1, FALSE)</f>
        <v>#N/A</v>
      </c>
      <c r="AY456" t="str">
        <f>IFERROR(INDEX(UniquePairs!A$5:K$1000, MATCH(AL456, UniquePairs!A$5:A$1000, 0), 10), "")</f>
        <v/>
      </c>
      <c r="AZ456" s="13">
        <f>IF(AY456&lt;&gt;"", AY456, AW456)</f>
        <v>0.93022749063017518</v>
      </c>
      <c r="BA456" t="str">
        <f>IF(AZ456=0,"None",IF(AZ456&lt;0.6,"Weak",IF(AZ456&lt;0.7,"Review",IF(AZ456&lt;0.8,"Good",IF(AZ456&lt;0.9,"Very Good","Solid")))))</f>
        <v>Solid</v>
      </c>
      <c r="BB456" s="28" t="str">
        <f>IF(AJ455=AJ456, BB455, BC456)</f>
        <v>Administrative Leave Used YTD</v>
      </c>
      <c r="BC456" t="str">
        <f>IF(AV456="",AU456,StringMatch(AU456,AV456,TRUE))</f>
        <v>Administrative Leave Used YTD</v>
      </c>
      <c r="BD456" t="str">
        <f>TRIM(SUBSTITUTE(SUBSTITUTE(SUBSTITUTE(SUBSTITUTE(SUBSTITUTE(SUBSTITUTE(SUBSTITUTE(SUBSTITUTE(SUBSTITUTE(SUBSTITUTE(AU456,BR456,""),BS456,""),BT456,""),BU456,""),BV456,""),BW456,""),BX456,""),BY456,""),BZ456,""),CA456,""))</f>
        <v>Physical Fitness</v>
      </c>
      <c r="BE456" t="str">
        <f>TRIM(SUBSTITUTE(SUBSTITUTE(SUBSTITUTE(SUBSTITUTE(SUBSTITUTE(SUBSTITUTE(SUBSTITUTE(SUBSTITUTE(SUBSTITUTE(SUBSTITUTE(AV456,BH456,""),BI456,""),BJ456,""),BK456,""),BL456,""),BM456,""),BN456,""),BO456,""),BP456,""),BQ456,""))</f>
        <v>Preventive Health Screening</v>
      </c>
      <c r="BF456" s="21">
        <f>LEN(AU456)-LEN(SUBSTITUTE(AU456," ",""))</f>
        <v>5</v>
      </c>
      <c r="BG456" s="21">
        <f>LEN(AV456)-LEN(SUBSTITUTE(AV456," ",""))</f>
        <v>6</v>
      </c>
      <c r="BH456" s="21" t="str">
        <f>IF(BF456=0,AU456,findspace($AU456,BH$10))</f>
        <v>Administrative</v>
      </c>
      <c r="BI456" s="21" t="str">
        <f>IF(BH456=0,AN456,findspace($AU456,BI$10))</f>
        <v>Leave</v>
      </c>
      <c r="BJ456" s="21" t="str">
        <f>IF(BI456=0,AV456,findspace($AU456,BJ$10))</f>
        <v>Physical</v>
      </c>
      <c r="BK456" s="21" t="str">
        <f>IF(BJ456=0,AW456,findspace($AU456,BK$10))</f>
        <v>Fitness</v>
      </c>
      <c r="BL456" s="21" t="str">
        <f>IF(BK456=0,AX456,findspace($AU456,BL$10))</f>
        <v>Used</v>
      </c>
      <c r="BM456" s="21" t="str">
        <f>IF(BL456=0,BF456,findspace($AU456,BM$10))</f>
        <v>YTD</v>
      </c>
      <c r="BN456" s="21" t="str">
        <f>IF(BM456=0,BH456,findspace($AU456,BN$10))</f>
        <v/>
      </c>
      <c r="BO456" s="21" t="str">
        <f>IF(BN456=0,BI456,findspace($AU456,BO$10))</f>
        <v/>
      </c>
      <c r="BR456" s="21" t="str">
        <f>IF($BG456=0,$AV456,findspace($AV456,BR$10))</f>
        <v>Administrative</v>
      </c>
      <c r="BS456" s="21" t="str">
        <f>IF($BG456=0,$AV456,findspace($AV456,BS$10))</f>
        <v>Leave</v>
      </c>
      <c r="BT456" s="21" t="str">
        <f>IF($BG456=0,$AV456,findspace($AV456,BT$10))</f>
        <v>Preventive</v>
      </c>
      <c r="BU456" s="21" t="str">
        <f>IF($BG456=0,$AV456,findspace($AV456,BU$10))</f>
        <v>Health</v>
      </c>
      <c r="BV456" s="21" t="str">
        <f>IF($BG456=0,$AV456,findspace($AV456,BV$10))</f>
        <v>Screening</v>
      </c>
      <c r="BW456" s="21" t="str">
        <f>IF($BG456=0,$AV456,findspace($AV456,BW$10))</f>
        <v>Used</v>
      </c>
      <c r="BX456" s="21" t="str">
        <f>IF($BG456=0,$AV456,findspace($AV456,BX$10))</f>
        <v>YTD</v>
      </c>
      <c r="BY456" s="21" t="str">
        <f>IF($BG456=0,$AV456,findspace($AV456,BY$10))</f>
        <v/>
      </c>
      <c r="BZ456" s="21" t="str">
        <f>IF($BG456=0,$AV456,findspace($AV456,BZ$10))</f>
        <v/>
      </c>
      <c r="CA456" s="21" t="str">
        <f>IF($BG456=0,$AV456,findspace($AV456,CA$10))</f>
        <v/>
      </c>
    </row>
    <row r="457" spans="1:79" x14ac:dyDescent="0.35">
      <c r="A457" t="s">
        <v>1839</v>
      </c>
      <c r="B457" t="s">
        <v>1077</v>
      </c>
      <c r="C457" t="s">
        <v>2644</v>
      </c>
      <c r="D457" t="s">
        <v>1839</v>
      </c>
      <c r="E457" t="s">
        <v>494</v>
      </c>
      <c r="F457" t="s">
        <v>3392</v>
      </c>
      <c r="G457" s="13">
        <v>0.93022749063017518</v>
      </c>
      <c r="I457">
        <v>12374</v>
      </c>
      <c r="J457" t="str">
        <f>K457&amp;L457</f>
        <v>DFASPHAdministrative Leave Preventive Health Screening Used YTD12374DFASPFAdministrative Leave Physical Fitness Used YTD</v>
      </c>
      <c r="K457" t="str">
        <f>A457&amp;B457&amp;C457</f>
        <v>DFASPHAdministrative Leave Preventive Health Screening Used YTD</v>
      </c>
      <c r="L457" t="str">
        <f>I457&amp;D457&amp;E457&amp;F457</f>
        <v>12374DFASPFAdministrative Leave Physical Fitness Used YTD</v>
      </c>
      <c r="M457" s="13">
        <f>G457</f>
        <v>0.93022749063017518</v>
      </c>
      <c r="N457" s="13"/>
      <c r="O457" s="19">
        <v>1068</v>
      </c>
      <c r="P457">
        <f>COUNTIF(C$11:C$2024, C457)</f>
        <v>3</v>
      </c>
      <c r="Q457">
        <f>COUNTIF(F$11:F$177, F457)</f>
        <v>0</v>
      </c>
      <c r="R457" t="b">
        <f>A457=D457</f>
        <v>1</v>
      </c>
      <c r="S457" t="b">
        <f>A457&amp;B457&amp;C457=D457&amp;E457&amp;F457</f>
        <v>0</v>
      </c>
      <c r="V457" t="str">
        <f>IF($A457=V$10, $C457, "")</f>
        <v>Administrative Leave Preventive Health Screening Used YTD</v>
      </c>
      <c r="W457" t="str">
        <f>IF($A457=W$10, $C457, "")</f>
        <v/>
      </c>
      <c r="X457" t="str">
        <f>IF($A457=X$10, $C457, "")</f>
        <v/>
      </c>
      <c r="Y457" t="str">
        <f>IF($A457=Y$10, $C457, "")</f>
        <v/>
      </c>
      <c r="Z457" t="str">
        <f>IF($A457=Z$10, $C457, "")</f>
        <v/>
      </c>
      <c r="AB457" t="str">
        <f>IF($D457=AB$10, $F457, "")</f>
        <v>Administrative Leave Physical Fitness Used YTD</v>
      </c>
      <c r="AC457" t="str">
        <f>IF($D457=AC$10, $F457, "")</f>
        <v/>
      </c>
      <c r="AD457" t="str">
        <f>IF($D457=AD$10, $F457, "")</f>
        <v/>
      </c>
      <c r="AE457" t="str">
        <f>IF($D457=AE$10, $F457, "")</f>
        <v/>
      </c>
      <c r="AF457" t="str">
        <f>IF($D457=AF$10, $F457, "")</f>
        <v/>
      </c>
      <c r="AH457">
        <f>COUNTIF(AI$11:AI$2024, AI457)</f>
        <v>1</v>
      </c>
      <c r="AI457" t="str">
        <f>V457&amp;AB457&amp;W457&amp;AC457&amp;X457&amp;AD457&amp;Y457&amp;AE457&amp;Z457&amp;AF457</f>
        <v>Administrative Leave Preventive Health Screening Used YTDAdministrative Leave Physical Fitness Used YTD</v>
      </c>
      <c r="AJ457">
        <f>IF(ROW()=11,1,IF(AK456+1=AK457,AJ456,AJ456+1))</f>
        <v>390</v>
      </c>
      <c r="AK457">
        <f>IF(AI457=AI456, AK456+1, 1)</f>
        <v>1</v>
      </c>
      <c r="AL457" s="26" t="str">
        <f>AM457&amp;AN457</f>
        <v>DFASPHAdministrative Leave Preventive Health Screening Used YTD12374DFASPFAdministrative Leave Physical Fitness Used YTD</v>
      </c>
      <c r="AM457" t="str">
        <f>K457</f>
        <v>DFASPHAdministrative Leave Preventive Health Screening Used YTD</v>
      </c>
      <c r="AN457" t="str">
        <f>L457</f>
        <v>12374DFASPFAdministrative Leave Physical Fitness Used YTD</v>
      </c>
      <c r="AO457">
        <f>COUNTIF(AM$11:AM$1107, AM457)</f>
        <v>3</v>
      </c>
      <c r="AP457">
        <f>COUNTIF(AN$11:AN$1107, AN457)</f>
        <v>5</v>
      </c>
      <c r="AQ457">
        <f>MATCH(AM457, AM$11:AM$1107, 0)</f>
        <v>447</v>
      </c>
      <c r="AR457">
        <f>MATCH(AN457, AN$11:AN$1107, 0)</f>
        <v>223</v>
      </c>
      <c r="AS457">
        <v>1068</v>
      </c>
      <c r="AU457" t="str">
        <f>C457</f>
        <v>Administrative Leave Preventive Health Screening Used YTD</v>
      </c>
      <c r="AV457" t="str">
        <f>IF(F457="", "", F457)</f>
        <v>Administrative Leave Physical Fitness Used YTD</v>
      </c>
      <c r="AW457" s="13">
        <f>M457</f>
        <v>0.93022749063017518</v>
      </c>
      <c r="AX457" t="e">
        <f>VLOOKUP(AI457, UniquePairs!A$5:A$2000, 1, FALSE)</f>
        <v>#N/A</v>
      </c>
      <c r="AY457" t="str">
        <f>IFERROR(INDEX(UniquePairs!A$5:K$1000, MATCH(AL457, UniquePairs!A$5:A$1000, 0), 10), "")</f>
        <v/>
      </c>
      <c r="AZ457" s="13">
        <f>IF(AY457&lt;&gt;"", AY457, AW457)</f>
        <v>0.93022749063017518</v>
      </c>
      <c r="BA457" t="str">
        <f>IF(AZ457=0,"None",IF(AZ457&lt;0.6,"Weak",IF(AZ457&lt;0.7,"Review",IF(AZ457&lt;0.8,"Good",IF(AZ457&lt;0.9,"Very Good","Solid")))))</f>
        <v>Solid</v>
      </c>
      <c r="BB457" s="28" t="str">
        <f>IF(AJ456=AJ457, BB456, BC457)</f>
        <v>Administrative Leave Used YTD</v>
      </c>
      <c r="BC457" t="str">
        <f>IF(AV457="",AU457,StringMatch(AU457,AV457,TRUE))</f>
        <v>Administrative Leave Used YTD</v>
      </c>
      <c r="BD457" t="str">
        <f>TRIM(SUBSTITUTE(SUBSTITUTE(SUBSTITUTE(SUBSTITUTE(SUBSTITUTE(SUBSTITUTE(SUBSTITUTE(SUBSTITUTE(SUBSTITUTE(SUBSTITUTE(AU457,BR457,""),BS457,""),BT457,""),BU457,""),BV457,""),BW457,""),BX457,""),BY457,""),BZ457,""),CA457,""))</f>
        <v>Preventive Health Screening</v>
      </c>
      <c r="BE457" t="str">
        <f>TRIM(SUBSTITUTE(SUBSTITUTE(SUBSTITUTE(SUBSTITUTE(SUBSTITUTE(SUBSTITUTE(SUBSTITUTE(SUBSTITUTE(SUBSTITUTE(SUBSTITUTE(AV457,BH457,""),BI457,""),BJ457,""),BK457,""),BL457,""),BM457,""),BN457,""),BO457,""),BP457,""),BQ457,""))</f>
        <v>Physical Fitness</v>
      </c>
      <c r="BF457" s="21">
        <f>LEN(AU457)-LEN(SUBSTITUTE(AU457," ",""))</f>
        <v>6</v>
      </c>
      <c r="BG457" s="21">
        <f>LEN(AV457)-LEN(SUBSTITUTE(AV457," ",""))</f>
        <v>5</v>
      </c>
      <c r="BH457" s="21" t="str">
        <f>IF(BF457=0,AU457,findspace($AU457,BH$10))</f>
        <v>Administrative</v>
      </c>
      <c r="BI457" s="21" t="str">
        <f>IF(BH457=0,AN457,findspace($AU457,BI$10))</f>
        <v>Leave</v>
      </c>
      <c r="BJ457" s="21" t="str">
        <f>IF(BI457=0,AV457,findspace($AU457,BJ$10))</f>
        <v>Preventive</v>
      </c>
      <c r="BK457" s="21" t="str">
        <f>IF(BJ457=0,AW457,findspace($AU457,BK$10))</f>
        <v>Health</v>
      </c>
      <c r="BL457" s="21" t="str">
        <f>IF(BK457=0,AX457,findspace($AU457,BL$10))</f>
        <v>Screening</v>
      </c>
      <c r="BM457" s="21" t="str">
        <f>IF(BL457=0,BF457,findspace($AU457,BM$10))</f>
        <v>Used</v>
      </c>
      <c r="BN457" s="21" t="str">
        <f>IF(BM457=0,BH457,findspace($AU457,BN$10))</f>
        <v>YTD</v>
      </c>
      <c r="BO457" s="21" t="str">
        <f>IF(BN457=0,BI457,findspace($AU457,BO$10))</f>
        <v/>
      </c>
      <c r="BR457" s="21" t="str">
        <f>IF($BG457=0,$AV457,findspace($AV457,BR$10))</f>
        <v>Administrative</v>
      </c>
      <c r="BS457" s="21" t="str">
        <f>IF($BG457=0,$AV457,findspace($AV457,BS$10))</f>
        <v>Leave</v>
      </c>
      <c r="BT457" s="21" t="str">
        <f>IF($BG457=0,$AV457,findspace($AV457,BT$10))</f>
        <v>Physical</v>
      </c>
      <c r="BU457" s="21" t="str">
        <f>IF($BG457=0,$AV457,findspace($AV457,BU$10))</f>
        <v>Fitness</v>
      </c>
      <c r="BV457" s="21" t="str">
        <f>IF($BG457=0,$AV457,findspace($AV457,BV$10))</f>
        <v>Used</v>
      </c>
      <c r="BW457" s="21" t="str">
        <f>IF($BG457=0,$AV457,findspace($AV457,BW$10))</f>
        <v>YTD</v>
      </c>
      <c r="BX457" s="21" t="str">
        <f>IF($BG457=0,$AV457,findspace($AV457,BX$10))</f>
        <v/>
      </c>
      <c r="BY457" s="21" t="str">
        <f>IF($BG457=0,$AV457,findspace($AV457,BY$10))</f>
        <v/>
      </c>
      <c r="BZ457" s="21" t="str">
        <f>IF($BG457=0,$AV457,findspace($AV457,BZ$10))</f>
        <v/>
      </c>
      <c r="CA457" s="21" t="str">
        <f>IF($BG457=0,$AV457,findspace($AV457,CA$10))</f>
        <v/>
      </c>
    </row>
    <row r="458" spans="1:79" x14ac:dyDescent="0.35">
      <c r="A458" t="s">
        <v>1839</v>
      </c>
      <c r="B458" t="s">
        <v>2645</v>
      </c>
      <c r="C458" t="s">
        <v>3393</v>
      </c>
      <c r="D458" t="s">
        <v>1837</v>
      </c>
      <c r="E458">
        <v>61</v>
      </c>
      <c r="F458" t="s">
        <v>2831</v>
      </c>
      <c r="G458" s="13">
        <v>0.92923707281945089</v>
      </c>
      <c r="I458">
        <v>12374</v>
      </c>
      <c r="J458" t="str">
        <f>K458&amp;L458</f>
        <v>DFASPS Administrative Leave Weather And Safety Used YTD12374IBC61Weather Safety Leave Used</v>
      </c>
      <c r="K458" t="str">
        <f>A458&amp;B458&amp;C458</f>
        <v>DFASPS Administrative Leave Weather And Safety Used YTD</v>
      </c>
      <c r="L458" t="str">
        <f>I458&amp;D458&amp;E458&amp;F458</f>
        <v>12374IBC61Weather Safety Leave Used</v>
      </c>
      <c r="M458" s="13">
        <f>G458</f>
        <v>0.92923707281945089</v>
      </c>
      <c r="N458" s="13"/>
      <c r="O458" s="19">
        <v>945</v>
      </c>
      <c r="P458">
        <f>COUNTIF(C$11:C$2024, C458)</f>
        <v>3</v>
      </c>
      <c r="Q458">
        <f>COUNTIF(F$11:F$177, F458)</f>
        <v>0</v>
      </c>
      <c r="R458" t="b">
        <f>A458=D458</f>
        <v>0</v>
      </c>
      <c r="S458" t="b">
        <f>A458&amp;B458&amp;C458=D458&amp;E458&amp;F458</f>
        <v>0</v>
      </c>
      <c r="V458" t="str">
        <f>IF($A458=V$10, $C458, "")</f>
        <v>Administrative Leave Weather And Safety Used YTD</v>
      </c>
      <c r="W458" t="str">
        <f>IF($A458=W$10, $C458, "")</f>
        <v/>
      </c>
      <c r="X458" t="str">
        <f>IF($A458=X$10, $C458, "")</f>
        <v/>
      </c>
      <c r="Y458" t="str">
        <f>IF($A458=Y$10, $C458, "")</f>
        <v/>
      </c>
      <c r="Z458" t="str">
        <f>IF($A458=Z$10, $C458, "")</f>
        <v/>
      </c>
      <c r="AB458" t="str">
        <f>IF($D458=AB$10, $F458, "")</f>
        <v/>
      </c>
      <c r="AC458" t="str">
        <f>IF($D458=AC$10, $F458, "")</f>
        <v/>
      </c>
      <c r="AD458" t="str">
        <f>IF($D458=AD$10, $F458, "")</f>
        <v/>
      </c>
      <c r="AE458" t="str">
        <f>IF($D458=AE$10, $F458, "")</f>
        <v>Weather Safety Leave Used</v>
      </c>
      <c r="AF458" t="str">
        <f>IF($D458=AF$10, $F458, "")</f>
        <v/>
      </c>
      <c r="AH458">
        <f>COUNTIF(AI$11:AI$2024, AI458)</f>
        <v>2</v>
      </c>
      <c r="AI458" t="str">
        <f>V458&amp;AB458&amp;W458&amp;AC458&amp;X458&amp;AD458&amp;Y458&amp;AE458&amp;Z458&amp;AF458</f>
        <v>Administrative Leave Weather And Safety Used YTDWeather Safety Leave Used</v>
      </c>
      <c r="AJ458">
        <f>IF(ROW()=11,1,IF(AK457+1=AK458,AJ457,AJ457+1))</f>
        <v>391</v>
      </c>
      <c r="AK458">
        <f>IF(AI458=AI457, AK457+1, 1)</f>
        <v>1</v>
      </c>
      <c r="AL458" s="26" t="str">
        <f>AM458&amp;AN458</f>
        <v>DFASPS Administrative Leave Weather And Safety Used YTD12374IBC61Weather Safety Leave Used</v>
      </c>
      <c r="AM458" t="str">
        <f>K458</f>
        <v>DFASPS Administrative Leave Weather And Safety Used YTD</v>
      </c>
      <c r="AN458" t="str">
        <f>L458</f>
        <v>12374IBC61Weather Safety Leave Used</v>
      </c>
      <c r="AO458">
        <f>COUNTIF(AM$11:AM$1107, AM458)</f>
        <v>3</v>
      </c>
      <c r="AP458">
        <f>COUNTIF(AN$11:AN$1107, AN458)</f>
        <v>5</v>
      </c>
      <c r="AQ458">
        <f>MATCH(AM458, AM$11:AM$1107, 0)</f>
        <v>17</v>
      </c>
      <c r="AR458">
        <f>MATCH(AN458, AN$11:AN$1107, 0)</f>
        <v>195</v>
      </c>
      <c r="AS458">
        <v>945</v>
      </c>
      <c r="AU458" t="str">
        <f>C458</f>
        <v>Administrative Leave Weather And Safety Used YTD</v>
      </c>
      <c r="AV458" t="str">
        <f>IF(F458="", "", F458)</f>
        <v>Weather Safety Leave Used</v>
      </c>
      <c r="AW458" s="13">
        <f>M458</f>
        <v>0.92923707281945089</v>
      </c>
      <c r="AX458" t="e">
        <f>VLOOKUP(AI458, UniquePairs!A$5:A$2000, 1, FALSE)</f>
        <v>#N/A</v>
      </c>
      <c r="AY458" t="str">
        <f>IFERROR(INDEX(UniquePairs!A$5:K$1000, MATCH(AL458, UniquePairs!A$5:A$1000, 0), 10), "")</f>
        <v/>
      </c>
      <c r="AZ458" s="13">
        <f>IF(AY458&lt;&gt;"", AY458, AW458)</f>
        <v>0.92923707281945089</v>
      </c>
      <c r="BA458" t="str">
        <f>IF(AZ458=0,"None",IF(AZ458&lt;0.6,"Weak",IF(AZ458&lt;0.7,"Review",IF(AZ458&lt;0.8,"Good",IF(AZ458&lt;0.9,"Very Good","Solid")))))</f>
        <v>Solid</v>
      </c>
      <c r="BB458" s="28" t="str">
        <f>IF(AJ457=AJ458, BB457, BC458)</f>
        <v>Leave Weather Safety Used</v>
      </c>
      <c r="BC458" t="str">
        <f>IF(AV458="",AU458,StringMatch(AU458,AV458,TRUE))</f>
        <v>Leave Weather Safety Used</v>
      </c>
      <c r="BD458" t="str">
        <f>TRIM(SUBSTITUTE(SUBSTITUTE(SUBSTITUTE(SUBSTITUTE(SUBSTITUTE(SUBSTITUTE(SUBSTITUTE(SUBSTITUTE(SUBSTITUTE(SUBSTITUTE(AU458,BR458,""),BS458,""),BT458,""),BU458,""),BV458,""),BW458,""),BX458,""),BY458,""),BZ458,""),CA458,""))</f>
        <v>Administrative And YTD</v>
      </c>
      <c r="BE458" t="str">
        <f>TRIM(SUBSTITUTE(SUBSTITUTE(SUBSTITUTE(SUBSTITUTE(SUBSTITUTE(SUBSTITUTE(SUBSTITUTE(SUBSTITUTE(SUBSTITUTE(SUBSTITUTE(AV458,BH458,""),BI458,""),BJ458,""),BK458,""),BL458,""),BM458,""),BN458,""),BO458,""),BP458,""),BQ458,""))</f>
        <v/>
      </c>
      <c r="BF458" s="21">
        <f>LEN(AU458)-LEN(SUBSTITUTE(AU458," ",""))</f>
        <v>6</v>
      </c>
      <c r="BG458" s="21">
        <f>LEN(AV458)-LEN(SUBSTITUTE(AV458," ",""))</f>
        <v>3</v>
      </c>
      <c r="BH458" s="21" t="str">
        <f>IF(BF458=0,AU458,findspace($AU458,BH$10))</f>
        <v>Administrative</v>
      </c>
      <c r="BI458" s="21" t="str">
        <f>IF(BH458=0,AN458,findspace($AU458,BI$10))</f>
        <v>Leave</v>
      </c>
      <c r="BJ458" s="21" t="str">
        <f>IF(BI458=0,AV458,findspace($AU458,BJ$10))</f>
        <v>Weather</v>
      </c>
      <c r="BK458" s="21" t="str">
        <f>IF(BJ458=0,AW458,findspace($AU458,BK$10))</f>
        <v>And</v>
      </c>
      <c r="BL458" s="21" t="str">
        <f>IF(BK458=0,AX458,findspace($AU458,BL$10))</f>
        <v>Safety</v>
      </c>
      <c r="BM458" s="21" t="str">
        <f>IF(BL458=0,BF458,findspace($AU458,BM$10))</f>
        <v>Used</v>
      </c>
      <c r="BN458" s="21" t="str">
        <f>IF(BM458=0,BH458,findspace($AU458,BN$10))</f>
        <v>YTD</v>
      </c>
      <c r="BO458" s="21" t="str">
        <f>IF(BN458=0,BI458,findspace($AU458,BO$10))</f>
        <v/>
      </c>
      <c r="BR458" s="21" t="str">
        <f>IF($BG458=0,$AV458,findspace($AV458,BR$10))</f>
        <v>Weather</v>
      </c>
      <c r="BS458" s="21" t="str">
        <f>IF($BG458=0,$AV458,findspace($AV458,BS$10))</f>
        <v>Safety</v>
      </c>
      <c r="BT458" s="21" t="str">
        <f>IF($BG458=0,$AV458,findspace($AV458,BT$10))</f>
        <v>Leave</v>
      </c>
      <c r="BU458" s="21" t="str">
        <f>IF($BG458=0,$AV458,findspace($AV458,BU$10))</f>
        <v>Used</v>
      </c>
      <c r="BV458" s="21" t="str">
        <f>IF($BG458=0,$AV458,findspace($AV458,BV$10))</f>
        <v/>
      </c>
      <c r="BW458" s="21" t="str">
        <f>IF($BG458=0,$AV458,findspace($AV458,BW$10))</f>
        <v/>
      </c>
      <c r="BX458" s="21" t="str">
        <f>IF($BG458=0,$AV458,findspace($AV458,BX$10))</f>
        <v/>
      </c>
      <c r="BY458" s="21" t="str">
        <f>IF($BG458=0,$AV458,findspace($AV458,BY$10))</f>
        <v/>
      </c>
      <c r="BZ458" s="21" t="str">
        <f>IF($BG458=0,$AV458,findspace($AV458,BZ$10))</f>
        <v/>
      </c>
      <c r="CA458" s="21" t="str">
        <f>IF($BG458=0,$AV458,findspace($AV458,CA$10))</f>
        <v/>
      </c>
    </row>
    <row r="459" spans="1:79" x14ac:dyDescent="0.35">
      <c r="A459" t="s">
        <v>1837</v>
      </c>
      <c r="B459">
        <v>61</v>
      </c>
      <c r="C459" t="s">
        <v>2831</v>
      </c>
      <c r="D459" t="s">
        <v>1839</v>
      </c>
      <c r="E459" t="s">
        <v>2645</v>
      </c>
      <c r="F459" t="s">
        <v>3393</v>
      </c>
      <c r="G459" s="13">
        <v>0.92923707281945089</v>
      </c>
      <c r="I459">
        <v>12374</v>
      </c>
      <c r="J459" t="str">
        <f>K459&amp;L459</f>
        <v>IBC61Weather Safety Leave Used12374DFASPS Administrative Leave Weather And Safety Used YTD</v>
      </c>
      <c r="K459" t="str">
        <f>A459&amp;B459&amp;C459</f>
        <v>IBC61Weather Safety Leave Used</v>
      </c>
      <c r="L459" t="str">
        <f>I459&amp;D459&amp;E459&amp;F459</f>
        <v>12374DFASPS Administrative Leave Weather And Safety Used YTD</v>
      </c>
      <c r="M459" s="13">
        <f>G459</f>
        <v>0.92923707281945089</v>
      </c>
      <c r="N459" s="13"/>
      <c r="O459" s="19">
        <v>941</v>
      </c>
      <c r="P459">
        <f>COUNTIF(C$11:C$2024, C459)</f>
        <v>3</v>
      </c>
      <c r="Q459">
        <f>COUNTIF(F$11:F$177, F459)</f>
        <v>1</v>
      </c>
      <c r="R459" t="b">
        <f>A459=D459</f>
        <v>0</v>
      </c>
      <c r="S459" t="b">
        <f>A459&amp;B459&amp;C459=D459&amp;E459&amp;F459</f>
        <v>0</v>
      </c>
      <c r="V459" t="str">
        <f>IF($A459=V$10, $C459, "")</f>
        <v/>
      </c>
      <c r="W459" t="str">
        <f>IF($A459=W$10, $C459, "")</f>
        <v/>
      </c>
      <c r="X459" t="str">
        <f>IF($A459=X$10, $C459, "")</f>
        <v/>
      </c>
      <c r="Y459" t="str">
        <f>IF($A459=Y$10, $C459, "")</f>
        <v>Weather Safety Leave Used</v>
      </c>
      <c r="Z459" t="str">
        <f>IF($A459=Z$10, $C459, "")</f>
        <v/>
      </c>
      <c r="AB459" t="str">
        <f>IF($D459=AB$10, $F459, "")</f>
        <v>Administrative Leave Weather And Safety Used YTD</v>
      </c>
      <c r="AC459" t="str">
        <f>IF($D459=AC$10, $F459, "")</f>
        <v/>
      </c>
      <c r="AD459" t="str">
        <f>IF($D459=AD$10, $F459, "")</f>
        <v/>
      </c>
      <c r="AE459" t="str">
        <f>IF($D459=AE$10, $F459, "")</f>
        <v/>
      </c>
      <c r="AF459" t="str">
        <f>IF($D459=AF$10, $F459, "")</f>
        <v/>
      </c>
      <c r="AH459">
        <f>COUNTIF(AI$11:AI$2024, AI459)</f>
        <v>2</v>
      </c>
      <c r="AI459" t="str">
        <f>V459&amp;AB459&amp;W459&amp;AC459&amp;X459&amp;AD459&amp;Y459&amp;AE459&amp;Z459&amp;AF459</f>
        <v>Administrative Leave Weather And Safety Used YTDWeather Safety Leave Used</v>
      </c>
      <c r="AJ459">
        <f>IF(ROW()=11,1,IF(AK458+1=AK459,AJ458,AJ458+1))</f>
        <v>391</v>
      </c>
      <c r="AK459">
        <f>IF(AI459=AI458, AK458+1, 1)</f>
        <v>2</v>
      </c>
      <c r="AL459" s="26" t="str">
        <f>AM459&amp;AN459</f>
        <v>IBC61Weather Safety Leave Used12374DFASPS Administrative Leave Weather And Safety Used YTD</v>
      </c>
      <c r="AM459" t="str">
        <f>K459</f>
        <v>IBC61Weather Safety Leave Used</v>
      </c>
      <c r="AN459" t="str">
        <f>L459</f>
        <v>12374DFASPS Administrative Leave Weather And Safety Used YTD</v>
      </c>
      <c r="AO459">
        <f>COUNTIF(AM$11:AM$1107, AM459)</f>
        <v>3</v>
      </c>
      <c r="AP459">
        <f>COUNTIF(AN$11:AN$1107, AN459)</f>
        <v>3</v>
      </c>
      <c r="AQ459">
        <f>MATCH(AM459, AM$11:AM$1107, 0)</f>
        <v>196</v>
      </c>
      <c r="AR459">
        <f>MATCH(AN459, AN$11:AN$1107, 0)</f>
        <v>18</v>
      </c>
      <c r="AS459">
        <v>941</v>
      </c>
      <c r="AU459" t="str">
        <f>C459</f>
        <v>Weather Safety Leave Used</v>
      </c>
      <c r="AV459" t="str">
        <f>IF(F459="", "", F459)</f>
        <v>Administrative Leave Weather And Safety Used YTD</v>
      </c>
      <c r="AW459" s="13">
        <f>M459</f>
        <v>0.92923707281945089</v>
      </c>
      <c r="AX459" t="e">
        <f>VLOOKUP(AI459, UniquePairs!A$5:A$2000, 1, FALSE)</f>
        <v>#N/A</v>
      </c>
      <c r="AY459" t="str">
        <f>IFERROR(INDEX(UniquePairs!A$5:K$1000, MATCH(AL459, UniquePairs!A$5:A$1000, 0), 10), "")</f>
        <v/>
      </c>
      <c r="AZ459" s="13">
        <f>IF(AY459&lt;&gt;"", AY459, AW459)</f>
        <v>0.92923707281945089</v>
      </c>
      <c r="BA459" t="str">
        <f>IF(AZ459=0,"None",IF(AZ459&lt;0.6,"Weak",IF(AZ459&lt;0.7,"Review",IF(AZ459&lt;0.8,"Good",IF(AZ459&lt;0.9,"Very Good","Solid")))))</f>
        <v>Solid</v>
      </c>
      <c r="BB459" s="28" t="str">
        <f>IF(AJ458=AJ459, BB458, BC459)</f>
        <v>Leave Weather Safety Used</v>
      </c>
      <c r="BC459" t="str">
        <f>IF(AV459="",AU459,StringMatch(AU459,AV459,TRUE))</f>
        <v>Weather Safety Leave Used</v>
      </c>
      <c r="BD459" t="str">
        <f>TRIM(SUBSTITUTE(SUBSTITUTE(SUBSTITUTE(SUBSTITUTE(SUBSTITUTE(SUBSTITUTE(SUBSTITUTE(SUBSTITUTE(SUBSTITUTE(SUBSTITUTE(AU459,BR459,""),BS459,""),BT459,""),BU459,""),BV459,""),BW459,""),BX459,""),BY459,""),BZ459,""),CA459,""))</f>
        <v/>
      </c>
      <c r="BE459" t="str">
        <f>TRIM(SUBSTITUTE(SUBSTITUTE(SUBSTITUTE(SUBSTITUTE(SUBSTITUTE(SUBSTITUTE(SUBSTITUTE(SUBSTITUTE(SUBSTITUTE(SUBSTITUTE(AV459,BH459,""),BI459,""),BJ459,""),BK459,""),BL459,""),BM459,""),BN459,""),BO459,""),BP459,""),BQ459,""))</f>
        <v>Administrative And YTD</v>
      </c>
      <c r="BF459" s="21">
        <f>LEN(AU459)-LEN(SUBSTITUTE(AU459," ",""))</f>
        <v>3</v>
      </c>
      <c r="BG459" s="21">
        <f>LEN(AV459)-LEN(SUBSTITUTE(AV459," ",""))</f>
        <v>6</v>
      </c>
      <c r="BH459" s="21" t="str">
        <f>IF(BF459=0,AU459,findspace($AU459,BH$10))</f>
        <v>Weather</v>
      </c>
      <c r="BI459" s="21" t="str">
        <f>IF(BH459=0,AN459,findspace($AU459,BI$10))</f>
        <v>Safety</v>
      </c>
      <c r="BJ459" s="21" t="str">
        <f>IF(BI459=0,AV459,findspace($AU459,BJ$10))</f>
        <v>Leave</v>
      </c>
      <c r="BK459" s="21" t="str">
        <f>IF(BJ459=0,AW459,findspace($AU459,BK$10))</f>
        <v>Used</v>
      </c>
      <c r="BL459" s="21" t="str">
        <f>IF(BK459=0,AX459,findspace($AU459,BL$10))</f>
        <v/>
      </c>
      <c r="BM459" s="21" t="str">
        <f>IF(BL459=0,BF459,findspace($AU459,BM$10))</f>
        <v/>
      </c>
      <c r="BN459" s="21" t="str">
        <f>IF(BM459=0,BH459,findspace($AU459,BN$10))</f>
        <v/>
      </c>
      <c r="BO459" s="21" t="str">
        <f>IF(BN459=0,BI459,findspace($AU459,BO$10))</f>
        <v/>
      </c>
      <c r="BR459" s="21" t="str">
        <f>IF($BG459=0,$AV459,findspace($AV459,BR$10))</f>
        <v>Administrative</v>
      </c>
      <c r="BS459" s="21" t="str">
        <f>IF($BG459=0,$AV459,findspace($AV459,BS$10))</f>
        <v>Leave</v>
      </c>
      <c r="BT459" s="21" t="str">
        <f>IF($BG459=0,$AV459,findspace($AV459,BT$10))</f>
        <v>Weather</v>
      </c>
      <c r="BU459" s="21" t="str">
        <f>IF($BG459=0,$AV459,findspace($AV459,BU$10))</f>
        <v>And</v>
      </c>
      <c r="BV459" s="21" t="str">
        <f>IF($BG459=0,$AV459,findspace($AV459,BV$10))</f>
        <v>Safety</v>
      </c>
      <c r="BW459" s="21" t="str">
        <f>IF($BG459=0,$AV459,findspace($AV459,BW$10))</f>
        <v>Used</v>
      </c>
      <c r="BX459" s="21" t="str">
        <f>IF($BG459=0,$AV459,findspace($AV459,BX$10))</f>
        <v>YTD</v>
      </c>
      <c r="BY459" s="21" t="str">
        <f>IF($BG459=0,$AV459,findspace($AV459,BY$10))</f>
        <v/>
      </c>
      <c r="BZ459" s="21" t="str">
        <f>IF($BG459=0,$AV459,findspace($AV459,BZ$10))</f>
        <v/>
      </c>
      <c r="CA459" s="21" t="str">
        <f>IF($BG459=0,$AV459,findspace($AV459,CA$10))</f>
        <v/>
      </c>
    </row>
    <row r="460" spans="1:79" x14ac:dyDescent="0.35">
      <c r="A460" t="s">
        <v>1837</v>
      </c>
      <c r="B460">
        <v>70</v>
      </c>
      <c r="C460" t="s">
        <v>3113</v>
      </c>
      <c r="D460" t="s">
        <v>1837</v>
      </c>
      <c r="E460" t="s">
        <v>19</v>
      </c>
      <c r="F460" t="s">
        <v>3136</v>
      </c>
      <c r="G460" s="13">
        <v>0.9283062198442078</v>
      </c>
      <c r="I460">
        <v>12374</v>
      </c>
      <c r="J460" t="str">
        <f>K460&amp;L460</f>
        <v>IBC70Military Leave Regular Used12374IBC05RMilitary Leave Reserve Technician Used</v>
      </c>
      <c r="K460" t="str">
        <f>A460&amp;B460&amp;C460</f>
        <v>IBC70Military Leave Regular Used</v>
      </c>
      <c r="L460" t="str">
        <f>I460&amp;D460&amp;E460&amp;F460</f>
        <v>12374IBC05RMilitary Leave Reserve Technician Used</v>
      </c>
      <c r="M460" s="13">
        <f>G460</f>
        <v>0.9283062198442078</v>
      </c>
      <c r="N460" s="13"/>
      <c r="O460" s="19">
        <v>434</v>
      </c>
      <c r="P460">
        <f>COUNTIF(C$11:C$2024, C460)</f>
        <v>3</v>
      </c>
      <c r="Q460">
        <f>COUNTIF(F$11:F$177, F460)</f>
        <v>0</v>
      </c>
      <c r="R460" t="b">
        <f>A460=D460</f>
        <v>1</v>
      </c>
      <c r="S460" t="b">
        <f>A460&amp;B460&amp;C460=D460&amp;E460&amp;F460</f>
        <v>0</v>
      </c>
      <c r="V460" t="str">
        <f>IF($A460=V$10, $C460, "")</f>
        <v/>
      </c>
      <c r="W460" t="str">
        <f>IF($A460=W$10, $C460, "")</f>
        <v/>
      </c>
      <c r="X460" t="str">
        <f>IF($A460=X$10, $C460, "")</f>
        <v/>
      </c>
      <c r="Y460" t="str">
        <f>IF($A460=Y$10, $C460, "")</f>
        <v>Military Leave Regular Used</v>
      </c>
      <c r="Z460" t="str">
        <f>IF($A460=Z$10, $C460, "")</f>
        <v/>
      </c>
      <c r="AB460" t="str">
        <f>IF($D460=AB$10, $F460, "")</f>
        <v/>
      </c>
      <c r="AC460" t="str">
        <f>IF($D460=AC$10, $F460, "")</f>
        <v/>
      </c>
      <c r="AD460" t="str">
        <f>IF($D460=AD$10, $F460, "")</f>
        <v/>
      </c>
      <c r="AE460" t="str">
        <f>IF($D460=AE$10, $F460, "")</f>
        <v>Military Leave Reserve Technician Used</v>
      </c>
      <c r="AF460" t="str">
        <f>IF($D460=AF$10, $F460, "")</f>
        <v/>
      </c>
      <c r="AH460">
        <f>COUNTIF(AI$11:AI$2024, AI460)</f>
        <v>2</v>
      </c>
      <c r="AI460" t="str">
        <f>V460&amp;AB460&amp;W460&amp;AC460&amp;X460&amp;AD460&amp;Y460&amp;AE460&amp;Z460&amp;AF460</f>
        <v>Military Leave Regular UsedMilitary Leave Reserve Technician Used</v>
      </c>
      <c r="AJ460">
        <f>IF(ROW()=11,1,IF(AK459+1=AK460,AJ459,AJ459+1))</f>
        <v>392</v>
      </c>
      <c r="AK460">
        <f>IF(AI460=AI459, AK459+1, 1)</f>
        <v>1</v>
      </c>
      <c r="AL460" s="26" t="str">
        <f>AM460&amp;AN460</f>
        <v>IBC70Military Leave Regular Used12374IBC05RMilitary Leave Reserve Technician Used</v>
      </c>
      <c r="AM460" t="str">
        <f>K460</f>
        <v>IBC70Military Leave Regular Used</v>
      </c>
      <c r="AN460" t="str">
        <f>L460</f>
        <v>12374IBC05RMilitary Leave Reserve Technician Used</v>
      </c>
      <c r="AO460">
        <f>COUNTIF(AM$11:AM$1107, AM460)</f>
        <v>3</v>
      </c>
      <c r="AP460">
        <f>COUNTIF(AN$11:AN$1107, AN460)</f>
        <v>3</v>
      </c>
      <c r="AQ460">
        <f>MATCH(AM460, AM$11:AM$1107, 0)</f>
        <v>104</v>
      </c>
      <c r="AR460">
        <f>MATCH(AN460, AN$11:AN$1107, 0)</f>
        <v>322</v>
      </c>
      <c r="AS460">
        <v>434</v>
      </c>
      <c r="AU460" t="str">
        <f>C460</f>
        <v>Military Leave Regular Used</v>
      </c>
      <c r="AV460" t="str">
        <f>IF(F460="", "", F460)</f>
        <v>Military Leave Reserve Technician Used</v>
      </c>
      <c r="AW460" s="13">
        <f>M460</f>
        <v>0.9283062198442078</v>
      </c>
      <c r="AX460" t="e">
        <f>VLOOKUP(AI460, UniquePairs!A$5:A$2000, 1, FALSE)</f>
        <v>#N/A</v>
      </c>
      <c r="AY460" t="str">
        <f>IFERROR(INDEX(UniquePairs!A$5:K$1000, MATCH(AL460, UniquePairs!A$5:A$1000, 0), 10), "")</f>
        <v/>
      </c>
      <c r="AZ460" s="13">
        <f>IF(AY460&lt;&gt;"", AY460, AW460)</f>
        <v>0.9283062198442078</v>
      </c>
      <c r="BA460" t="str">
        <f>IF(AZ460=0,"None",IF(AZ460&lt;0.6,"Weak",IF(AZ460&lt;0.7,"Review",IF(AZ460&lt;0.8,"Good",IF(AZ460&lt;0.9,"Very Good","Solid")))))</f>
        <v>Solid</v>
      </c>
      <c r="BB460" s="28" t="str">
        <f>IF(AJ459=AJ460, BB459, BC460)</f>
        <v>Military Leave Used</v>
      </c>
      <c r="BC460" t="str">
        <f>IF(AV460="",AU460,StringMatch(AU460,AV460,TRUE))</f>
        <v>Military Leave Used</v>
      </c>
      <c r="BD460" t="str">
        <f>TRIM(SUBSTITUTE(SUBSTITUTE(SUBSTITUTE(SUBSTITUTE(SUBSTITUTE(SUBSTITUTE(SUBSTITUTE(SUBSTITUTE(SUBSTITUTE(SUBSTITUTE(AU460,BR460,""),BS460,""),BT460,""),BU460,""),BV460,""),BW460,""),BX460,""),BY460,""),BZ460,""),CA460,""))</f>
        <v>Regular</v>
      </c>
      <c r="BE460" t="str">
        <f>TRIM(SUBSTITUTE(SUBSTITUTE(SUBSTITUTE(SUBSTITUTE(SUBSTITUTE(SUBSTITUTE(SUBSTITUTE(SUBSTITUTE(SUBSTITUTE(SUBSTITUTE(AV460,BH460,""),BI460,""),BJ460,""),BK460,""),BL460,""),BM460,""),BN460,""),BO460,""),BP460,""),BQ460,""))</f>
        <v>Reserve Technician</v>
      </c>
      <c r="BF460" s="21">
        <f>LEN(AU460)-LEN(SUBSTITUTE(AU460," ",""))</f>
        <v>3</v>
      </c>
      <c r="BG460" s="21">
        <f>LEN(AV460)-LEN(SUBSTITUTE(AV460," ",""))</f>
        <v>4</v>
      </c>
      <c r="BH460" s="21" t="str">
        <f>IF(BF460=0,AU460,findspace($AU460,BH$10))</f>
        <v>Military</v>
      </c>
      <c r="BI460" s="21" t="str">
        <f>IF(BH460=0,AN460,findspace($AU460,BI$10))</f>
        <v>Leave</v>
      </c>
      <c r="BJ460" s="21" t="str">
        <f>IF(BI460=0,AV460,findspace($AU460,BJ$10))</f>
        <v>Regular</v>
      </c>
      <c r="BK460" s="21" t="str">
        <f>IF(BJ460=0,AW460,findspace($AU460,BK$10))</f>
        <v>Used</v>
      </c>
      <c r="BL460" s="21" t="str">
        <f>IF(BK460=0,AX460,findspace($AU460,BL$10))</f>
        <v/>
      </c>
      <c r="BM460" s="21" t="str">
        <f>IF(BL460=0,BF460,findspace($AU460,BM$10))</f>
        <v/>
      </c>
      <c r="BN460" s="21" t="str">
        <f>IF(BM460=0,BH460,findspace($AU460,BN$10))</f>
        <v/>
      </c>
      <c r="BO460" s="21" t="str">
        <f>IF(BN460=0,BI460,findspace($AU460,BO$10))</f>
        <v/>
      </c>
      <c r="BR460" s="21" t="str">
        <f>IF($BG460=0,$AV460,findspace($AV460,BR$10))</f>
        <v>Military</v>
      </c>
      <c r="BS460" s="21" t="str">
        <f>IF($BG460=0,$AV460,findspace($AV460,BS$10))</f>
        <v>Leave</v>
      </c>
      <c r="BT460" s="21" t="str">
        <f>IF($BG460=0,$AV460,findspace($AV460,BT$10))</f>
        <v>Reserve</v>
      </c>
      <c r="BU460" s="21" t="str">
        <f>IF($BG460=0,$AV460,findspace($AV460,BU$10))</f>
        <v>Technician</v>
      </c>
      <c r="BV460" s="21" t="str">
        <f>IF($BG460=0,$AV460,findspace($AV460,BV$10))</f>
        <v>Used</v>
      </c>
      <c r="BW460" s="21" t="str">
        <f>IF($BG460=0,$AV460,findspace($AV460,BW$10))</f>
        <v/>
      </c>
      <c r="BX460" s="21" t="str">
        <f>IF($BG460=0,$AV460,findspace($AV460,BX$10))</f>
        <v/>
      </c>
      <c r="BY460" s="21" t="str">
        <f>IF($BG460=0,$AV460,findspace($AV460,BY$10))</f>
        <v/>
      </c>
      <c r="BZ460" s="21" t="str">
        <f>IF($BG460=0,$AV460,findspace($AV460,BZ$10))</f>
        <v/>
      </c>
      <c r="CA460" s="21" t="str">
        <f>IF($BG460=0,$AV460,findspace($AV460,CA$10))</f>
        <v/>
      </c>
    </row>
    <row r="461" spans="1:79" x14ac:dyDescent="0.35">
      <c r="A461" t="s">
        <v>1837</v>
      </c>
      <c r="B461">
        <v>70</v>
      </c>
      <c r="C461" t="s">
        <v>3113</v>
      </c>
      <c r="D461" t="s">
        <v>1837</v>
      </c>
      <c r="E461">
        <v>78</v>
      </c>
      <c r="F461" t="s">
        <v>3136</v>
      </c>
      <c r="G461" s="13">
        <v>0.9283062198442078</v>
      </c>
      <c r="I461">
        <v>12374</v>
      </c>
      <c r="J461" t="str">
        <f>K461&amp;L461</f>
        <v>IBC70Military Leave Regular Used12374IBC78Military Leave Reserve Technician Used</v>
      </c>
      <c r="K461" t="str">
        <f>A461&amp;B461&amp;C461</f>
        <v>IBC70Military Leave Regular Used</v>
      </c>
      <c r="L461" t="str">
        <f>I461&amp;D461&amp;E461&amp;F461</f>
        <v>12374IBC78Military Leave Reserve Technician Used</v>
      </c>
      <c r="M461" s="13">
        <f>G461</f>
        <v>0.9283062198442078</v>
      </c>
      <c r="N461" s="13"/>
      <c r="O461" s="19">
        <v>1097</v>
      </c>
      <c r="P461">
        <f>COUNTIF(C$11:C$2024, C461)</f>
        <v>3</v>
      </c>
      <c r="Q461">
        <f>COUNTIF(F$11:F$177, F461)</f>
        <v>0</v>
      </c>
      <c r="R461" t="b">
        <f>A461=D461</f>
        <v>1</v>
      </c>
      <c r="S461" t="b">
        <f>A461&amp;B461&amp;C461=D461&amp;E461&amp;F461</f>
        <v>0</v>
      </c>
      <c r="V461" t="str">
        <f>IF($A461=V$10, $C461, "")</f>
        <v/>
      </c>
      <c r="W461" t="str">
        <f>IF($A461=W$10, $C461, "")</f>
        <v/>
      </c>
      <c r="X461" t="str">
        <f>IF($A461=X$10, $C461, "")</f>
        <v/>
      </c>
      <c r="Y461" t="str">
        <f>IF($A461=Y$10, $C461, "")</f>
        <v>Military Leave Regular Used</v>
      </c>
      <c r="Z461" t="str">
        <f>IF($A461=Z$10, $C461, "")</f>
        <v/>
      </c>
      <c r="AB461" t="str">
        <f>IF($D461=AB$10, $F461, "")</f>
        <v/>
      </c>
      <c r="AC461" t="str">
        <f>IF($D461=AC$10, $F461, "")</f>
        <v/>
      </c>
      <c r="AD461" t="str">
        <f>IF($D461=AD$10, $F461, "")</f>
        <v/>
      </c>
      <c r="AE461" t="str">
        <f>IF($D461=AE$10, $F461, "")</f>
        <v>Military Leave Reserve Technician Used</v>
      </c>
      <c r="AF461" t="str">
        <f>IF($D461=AF$10, $F461, "")</f>
        <v/>
      </c>
      <c r="AH461">
        <f>COUNTIF(AI$11:AI$2024, AI461)</f>
        <v>2</v>
      </c>
      <c r="AI461" t="str">
        <f>V461&amp;AB461&amp;W461&amp;AC461&amp;X461&amp;AD461&amp;Y461&amp;AE461&amp;Z461&amp;AF461</f>
        <v>Military Leave Regular UsedMilitary Leave Reserve Technician Used</v>
      </c>
      <c r="AJ461">
        <f>IF(ROW()=11,1,IF(AK460+1=AK461,AJ460,AJ460+1))</f>
        <v>392</v>
      </c>
      <c r="AK461">
        <f>IF(AI461=AI460, AK460+1, 1)</f>
        <v>2</v>
      </c>
      <c r="AL461" s="26" t="str">
        <f>AM461&amp;AN461</f>
        <v>IBC70Military Leave Regular Used12374IBC78Military Leave Reserve Technician Used</v>
      </c>
      <c r="AM461" t="str">
        <f>K461</f>
        <v>IBC70Military Leave Regular Used</v>
      </c>
      <c r="AN461" t="str">
        <f>L461</f>
        <v>12374IBC78Military Leave Reserve Technician Used</v>
      </c>
      <c r="AO461">
        <f>COUNTIF(AM$11:AM$1107, AM461)</f>
        <v>3</v>
      </c>
      <c r="AP461">
        <f>COUNTIF(AN$11:AN$1107, AN461)</f>
        <v>3</v>
      </c>
      <c r="AQ461">
        <f>MATCH(AM461, AM$11:AM$1107, 0)</f>
        <v>104</v>
      </c>
      <c r="AR461">
        <f>MATCH(AN461, AN$11:AN$1107, 0)</f>
        <v>323</v>
      </c>
      <c r="AS461">
        <v>1097</v>
      </c>
      <c r="AU461" t="str">
        <f>C461</f>
        <v>Military Leave Regular Used</v>
      </c>
      <c r="AV461" t="str">
        <f>IF(F461="", "", F461)</f>
        <v>Military Leave Reserve Technician Used</v>
      </c>
      <c r="AW461" s="13">
        <f>M461</f>
        <v>0.9283062198442078</v>
      </c>
      <c r="AX461" t="e">
        <f>VLOOKUP(AI461, UniquePairs!A$5:A$2000, 1, FALSE)</f>
        <v>#N/A</v>
      </c>
      <c r="AY461" t="str">
        <f>IFERROR(INDEX(UniquePairs!A$5:K$1000, MATCH(AL461, UniquePairs!A$5:A$1000, 0), 10), "")</f>
        <v/>
      </c>
      <c r="AZ461" s="13">
        <f>IF(AY461&lt;&gt;"", AY461, AW461)</f>
        <v>0.9283062198442078</v>
      </c>
      <c r="BA461" t="str">
        <f>IF(AZ461=0,"None",IF(AZ461&lt;0.6,"Weak",IF(AZ461&lt;0.7,"Review",IF(AZ461&lt;0.8,"Good",IF(AZ461&lt;0.9,"Very Good","Solid")))))</f>
        <v>Solid</v>
      </c>
      <c r="BB461" s="28" t="str">
        <f>IF(AJ460=AJ461, BB460, BC461)</f>
        <v>Military Leave Used</v>
      </c>
      <c r="BC461" t="str">
        <f>IF(AV461="",AU461,StringMatch(AU461,AV461,TRUE))</f>
        <v>Military Leave Used</v>
      </c>
      <c r="BD461" t="str">
        <f>TRIM(SUBSTITUTE(SUBSTITUTE(SUBSTITUTE(SUBSTITUTE(SUBSTITUTE(SUBSTITUTE(SUBSTITUTE(SUBSTITUTE(SUBSTITUTE(SUBSTITUTE(AU461,BR461,""),BS461,""),BT461,""),BU461,""),BV461,""),BW461,""),BX461,""),BY461,""),BZ461,""),CA461,""))</f>
        <v>Regular</v>
      </c>
      <c r="BE461" t="str">
        <f>TRIM(SUBSTITUTE(SUBSTITUTE(SUBSTITUTE(SUBSTITUTE(SUBSTITUTE(SUBSTITUTE(SUBSTITUTE(SUBSTITUTE(SUBSTITUTE(SUBSTITUTE(AV461,BH461,""),BI461,""),BJ461,""),BK461,""),BL461,""),BM461,""),BN461,""),BO461,""),BP461,""),BQ461,""))</f>
        <v>Reserve Technician</v>
      </c>
      <c r="BF461" s="21">
        <f>LEN(AU461)-LEN(SUBSTITUTE(AU461," ",""))</f>
        <v>3</v>
      </c>
      <c r="BG461" s="21">
        <f>LEN(AV461)-LEN(SUBSTITUTE(AV461," ",""))</f>
        <v>4</v>
      </c>
      <c r="BH461" s="21" t="str">
        <f>IF(BF461=0,AU461,findspace($AU461,BH$10))</f>
        <v>Military</v>
      </c>
      <c r="BI461" s="21" t="str">
        <f>IF(BH461=0,AN461,findspace($AU461,BI$10))</f>
        <v>Leave</v>
      </c>
      <c r="BJ461" s="21" t="str">
        <f>IF(BI461=0,AV461,findspace($AU461,BJ$10))</f>
        <v>Regular</v>
      </c>
      <c r="BK461" s="21" t="str">
        <f>IF(BJ461=0,AW461,findspace($AU461,BK$10))</f>
        <v>Used</v>
      </c>
      <c r="BL461" s="21" t="str">
        <f>IF(BK461=0,AX461,findspace($AU461,BL$10))</f>
        <v/>
      </c>
      <c r="BM461" s="21" t="str">
        <f>IF(BL461=0,BF461,findspace($AU461,BM$10))</f>
        <v/>
      </c>
      <c r="BN461" s="21" t="str">
        <f>IF(BM461=0,BH461,findspace($AU461,BN$10))</f>
        <v/>
      </c>
      <c r="BO461" s="21" t="str">
        <f>IF(BN461=0,BI461,findspace($AU461,BO$10))</f>
        <v/>
      </c>
      <c r="BR461" s="21" t="str">
        <f>IF($BG461=0,$AV461,findspace($AV461,BR$10))</f>
        <v>Military</v>
      </c>
      <c r="BS461" s="21" t="str">
        <f>IF($BG461=0,$AV461,findspace($AV461,BS$10))</f>
        <v>Leave</v>
      </c>
      <c r="BT461" s="21" t="str">
        <f>IF($BG461=0,$AV461,findspace($AV461,BT$10))</f>
        <v>Reserve</v>
      </c>
      <c r="BU461" s="21" t="str">
        <f>IF($BG461=0,$AV461,findspace($AV461,BU$10))</f>
        <v>Technician</v>
      </c>
      <c r="BV461" s="21" t="str">
        <f>IF($BG461=0,$AV461,findspace($AV461,BV$10))</f>
        <v>Used</v>
      </c>
      <c r="BW461" s="21" t="str">
        <f>IF($BG461=0,$AV461,findspace($AV461,BW$10))</f>
        <v/>
      </c>
      <c r="BX461" s="21" t="str">
        <f>IF($BG461=0,$AV461,findspace($AV461,BX$10))</f>
        <v/>
      </c>
      <c r="BY461" s="21" t="str">
        <f>IF($BG461=0,$AV461,findspace($AV461,BY$10))</f>
        <v/>
      </c>
      <c r="BZ461" s="21" t="str">
        <f>IF($BG461=0,$AV461,findspace($AV461,BZ$10))</f>
        <v/>
      </c>
      <c r="CA461" s="21" t="str">
        <f>IF($BG461=0,$AV461,findspace($AV461,CA$10))</f>
        <v/>
      </c>
    </row>
    <row r="462" spans="1:79" x14ac:dyDescent="0.35">
      <c r="A462" t="s">
        <v>1839</v>
      </c>
      <c r="B462" t="s">
        <v>776</v>
      </c>
      <c r="C462" t="s">
        <v>3489</v>
      </c>
      <c r="D462" t="s">
        <v>1836</v>
      </c>
      <c r="E462">
        <v>47</v>
      </c>
      <c r="F462" t="s">
        <v>3433</v>
      </c>
      <c r="G462" s="13">
        <v>0.92772706868172972</v>
      </c>
      <c r="I462">
        <v>12374</v>
      </c>
      <c r="J462" t="str">
        <f>K462&amp;L462</f>
        <v>DFASCAReligious Time Used12374GSA47Religious Compensatory Used</v>
      </c>
      <c r="K462" t="str">
        <f>A462&amp;B462&amp;C462</f>
        <v>DFASCAReligious Time Used</v>
      </c>
      <c r="L462" t="str">
        <f>I462&amp;D462&amp;E462&amp;F462</f>
        <v>12374GSA47Religious Compensatory Used</v>
      </c>
      <c r="M462" s="13">
        <f>G462</f>
        <v>0.92772706868172972</v>
      </c>
      <c r="N462" s="13"/>
      <c r="O462" s="19">
        <v>654</v>
      </c>
      <c r="P462">
        <f>COUNTIF(C$11:C$2024, C462)</f>
        <v>3</v>
      </c>
      <c r="Q462">
        <f>COUNTIF(F$11:F$177, F462)</f>
        <v>0</v>
      </c>
      <c r="R462" t="b">
        <f>A462=D462</f>
        <v>0</v>
      </c>
      <c r="S462" t="b">
        <f>A462&amp;B462&amp;C462=D462&amp;E462&amp;F462</f>
        <v>0</v>
      </c>
      <c r="V462" t="str">
        <f>IF($A462=V$10, $C462, "")</f>
        <v>Religious Time Used</v>
      </c>
      <c r="W462" t="str">
        <f>IF($A462=W$10, $C462, "")</f>
        <v/>
      </c>
      <c r="X462" t="str">
        <f>IF($A462=X$10, $C462, "")</f>
        <v/>
      </c>
      <c r="Y462" t="str">
        <f>IF($A462=Y$10, $C462, "")</f>
        <v/>
      </c>
      <c r="Z462" t="str">
        <f>IF($A462=Z$10, $C462, "")</f>
        <v/>
      </c>
      <c r="AB462" t="str">
        <f>IF($D462=AB$10, $F462, "")</f>
        <v/>
      </c>
      <c r="AC462" t="str">
        <f>IF($D462=AC$10, $F462, "")</f>
        <v>Religious Compensatory Used</v>
      </c>
      <c r="AD462" t="str">
        <f>IF($D462=AD$10, $F462, "")</f>
        <v/>
      </c>
      <c r="AE462" t="str">
        <f>IF($D462=AE$10, $F462, "")</f>
        <v/>
      </c>
      <c r="AF462" t="str">
        <f>IF($D462=AF$10, $F462, "")</f>
        <v/>
      </c>
      <c r="AH462">
        <f>COUNTIF(AI$11:AI$2024, AI462)</f>
        <v>2</v>
      </c>
      <c r="AI462" t="str">
        <f>V462&amp;AB462&amp;W462&amp;AC462&amp;X462&amp;AD462&amp;Y462&amp;AE462&amp;Z462&amp;AF462</f>
        <v>Religious Time UsedReligious Compensatory Used</v>
      </c>
      <c r="AJ462">
        <f>IF(ROW()=11,1,IF(AK461+1=AK462,AJ461,AJ461+1))</f>
        <v>393</v>
      </c>
      <c r="AK462">
        <f>IF(AI462=AI461, AK461+1, 1)</f>
        <v>1</v>
      </c>
      <c r="AL462" s="26" t="str">
        <f>AM462&amp;AN462</f>
        <v>DFASCAReligious Time Used12374GSA47Religious Compensatory Used</v>
      </c>
      <c r="AM462" t="str">
        <f>K462</f>
        <v>DFASCAReligious Time Used</v>
      </c>
      <c r="AN462" t="str">
        <f>L462</f>
        <v>12374GSA47Religious Compensatory Used</v>
      </c>
      <c r="AO462">
        <f>COUNTIF(AM$11:AM$1107, AM462)</f>
        <v>3</v>
      </c>
      <c r="AP462">
        <f>COUNTIF(AN$11:AN$1107, AN462)</f>
        <v>4</v>
      </c>
      <c r="AQ462">
        <f>MATCH(AM462, AM$11:AM$1107, 0)</f>
        <v>60</v>
      </c>
      <c r="AR462">
        <f>MATCH(AN462, AN$11:AN$1107, 0)</f>
        <v>231</v>
      </c>
      <c r="AS462">
        <v>654</v>
      </c>
      <c r="AU462" t="str">
        <f>C462</f>
        <v>Religious Time Used</v>
      </c>
      <c r="AV462" t="str">
        <f>IF(F462="", "", F462)</f>
        <v>Religious Compensatory Used</v>
      </c>
      <c r="AW462" s="13">
        <f>M462</f>
        <v>0.92772706868172972</v>
      </c>
      <c r="AX462" t="e">
        <f>VLOOKUP(AI462, UniquePairs!A$5:A$2000, 1, FALSE)</f>
        <v>#N/A</v>
      </c>
      <c r="AY462" t="str">
        <f>IFERROR(INDEX(UniquePairs!A$5:K$1000, MATCH(AL462, UniquePairs!A$5:A$1000, 0), 10), "")</f>
        <v/>
      </c>
      <c r="AZ462" s="13">
        <f>IF(AY462&lt;&gt;"", AY462, AW462)</f>
        <v>0.92772706868172972</v>
      </c>
      <c r="BA462" t="str">
        <f>IF(AZ462=0,"None",IF(AZ462&lt;0.6,"Weak",IF(AZ462&lt;0.7,"Review",IF(AZ462&lt;0.8,"Good",IF(AZ462&lt;0.9,"Very Good","Solid")))))</f>
        <v>Solid</v>
      </c>
      <c r="BB462" s="28" t="str">
        <f>IF(AJ461=AJ462, BB461, BC462)</f>
        <v>Religious Used</v>
      </c>
      <c r="BC462" t="str">
        <f>IF(AV462="",AU462,StringMatch(AU462,AV462,TRUE))</f>
        <v>Religious Used</v>
      </c>
      <c r="BD462" t="str">
        <f>TRIM(SUBSTITUTE(SUBSTITUTE(SUBSTITUTE(SUBSTITUTE(SUBSTITUTE(SUBSTITUTE(SUBSTITUTE(SUBSTITUTE(SUBSTITUTE(SUBSTITUTE(AU462,BR462,""),BS462,""),BT462,""),BU462,""),BV462,""),BW462,""),BX462,""),BY462,""),BZ462,""),CA462,""))</f>
        <v>Time</v>
      </c>
      <c r="BE462" t="str">
        <f>TRIM(SUBSTITUTE(SUBSTITUTE(SUBSTITUTE(SUBSTITUTE(SUBSTITUTE(SUBSTITUTE(SUBSTITUTE(SUBSTITUTE(SUBSTITUTE(SUBSTITUTE(AV462,BH462,""),BI462,""),BJ462,""),BK462,""),BL462,""),BM462,""),BN462,""),BO462,""),BP462,""),BQ462,""))</f>
        <v>Compensatory</v>
      </c>
      <c r="BF462" s="21">
        <f>LEN(AU462)-LEN(SUBSTITUTE(AU462," ",""))</f>
        <v>2</v>
      </c>
      <c r="BG462" s="21">
        <f>LEN(AV462)-LEN(SUBSTITUTE(AV462," ",""))</f>
        <v>2</v>
      </c>
      <c r="BH462" s="21" t="str">
        <f>IF(BF462=0,AU462,findspace($AU462,BH$10))</f>
        <v>Religious</v>
      </c>
      <c r="BI462" s="21" t="str">
        <f>IF(BH462=0,AN462,findspace($AU462,BI$10))</f>
        <v>Time</v>
      </c>
      <c r="BJ462" s="21" t="str">
        <f>IF(BI462=0,AV462,findspace($AU462,BJ$10))</f>
        <v>Used</v>
      </c>
      <c r="BK462" s="21" t="str">
        <f>IF(BJ462=0,AW462,findspace($AU462,BK$10))</f>
        <v/>
      </c>
      <c r="BL462" s="21" t="str">
        <f>IF(BK462=0,AX462,findspace($AU462,BL$10))</f>
        <v/>
      </c>
      <c r="BM462" s="21" t="str">
        <f>IF(BL462=0,BF462,findspace($AU462,BM$10))</f>
        <v/>
      </c>
      <c r="BN462" s="21" t="str">
        <f>IF(BM462=0,BH462,findspace($AU462,BN$10))</f>
        <v/>
      </c>
      <c r="BO462" s="21" t="str">
        <f>IF(BN462=0,BI462,findspace($AU462,BO$10))</f>
        <v/>
      </c>
      <c r="BR462" s="21" t="str">
        <f>IF($BG462=0,$AV462,findspace($AV462,BR$10))</f>
        <v>Religious</v>
      </c>
      <c r="BS462" s="21" t="str">
        <f>IF($BG462=0,$AV462,findspace($AV462,BS$10))</f>
        <v>Compensatory</v>
      </c>
      <c r="BT462" s="21" t="str">
        <f>IF($BG462=0,$AV462,findspace($AV462,BT$10))</f>
        <v>Used</v>
      </c>
      <c r="BU462" s="21" t="str">
        <f>IF($BG462=0,$AV462,findspace($AV462,BU$10))</f>
        <v/>
      </c>
      <c r="BV462" s="21" t="str">
        <f>IF($BG462=0,$AV462,findspace($AV462,BV$10))</f>
        <v/>
      </c>
      <c r="BW462" s="21" t="str">
        <f>IF($BG462=0,$AV462,findspace($AV462,BW$10))</f>
        <v/>
      </c>
      <c r="BX462" s="21" t="str">
        <f>IF($BG462=0,$AV462,findspace($AV462,BX$10))</f>
        <v/>
      </c>
      <c r="BY462" s="21" t="str">
        <f>IF($BG462=0,$AV462,findspace($AV462,BY$10))</f>
        <v/>
      </c>
      <c r="BZ462" s="21" t="str">
        <f>IF($BG462=0,$AV462,findspace($AV462,BZ$10))</f>
        <v/>
      </c>
      <c r="CA462" s="21" t="str">
        <f>IF($BG462=0,$AV462,findspace($AV462,CA$10))</f>
        <v/>
      </c>
    </row>
    <row r="463" spans="1:79" x14ac:dyDescent="0.35">
      <c r="A463" t="s">
        <v>1839</v>
      </c>
      <c r="B463" t="s">
        <v>790</v>
      </c>
      <c r="C463" t="s">
        <v>3229</v>
      </c>
      <c r="D463" t="s">
        <v>1836</v>
      </c>
      <c r="E463">
        <v>46</v>
      </c>
      <c r="F463" t="s">
        <v>3432</v>
      </c>
      <c r="G463" s="13">
        <v>0.92772706868172972</v>
      </c>
      <c r="I463">
        <v>12374</v>
      </c>
      <c r="J463" t="str">
        <f>K463&amp;L463</f>
        <v>DFASCRReligious Time Earned12374GSA46Religious Compensatory Earned</v>
      </c>
      <c r="K463" t="str">
        <f>A463&amp;B463&amp;C463</f>
        <v>DFASCRReligious Time Earned</v>
      </c>
      <c r="L463" t="str">
        <f>I463&amp;D463&amp;E463&amp;F463</f>
        <v>12374GSA46Religious Compensatory Earned</v>
      </c>
      <c r="M463" s="13">
        <f>G463</f>
        <v>0.92772706868172972</v>
      </c>
      <c r="N463" s="13"/>
      <c r="O463" s="19">
        <v>911</v>
      </c>
      <c r="P463">
        <f>COUNTIF(C$11:C$2024, C463)</f>
        <v>3</v>
      </c>
      <c r="Q463">
        <f>COUNTIF(F$11:F$177, F463)</f>
        <v>0</v>
      </c>
      <c r="R463" t="b">
        <f>A463=D463</f>
        <v>0</v>
      </c>
      <c r="S463" t="b">
        <f>A463&amp;B463&amp;C463=D463&amp;E463&amp;F463</f>
        <v>0</v>
      </c>
      <c r="V463" t="str">
        <f>IF($A463=V$10, $C463, "")</f>
        <v>Religious Time Earned</v>
      </c>
      <c r="W463" t="str">
        <f>IF($A463=W$10, $C463, "")</f>
        <v/>
      </c>
      <c r="X463" t="str">
        <f>IF($A463=X$10, $C463, "")</f>
        <v/>
      </c>
      <c r="Y463" t="str">
        <f>IF($A463=Y$10, $C463, "")</f>
        <v/>
      </c>
      <c r="Z463" t="str">
        <f>IF($A463=Z$10, $C463, "")</f>
        <v/>
      </c>
      <c r="AB463" t="str">
        <f>IF($D463=AB$10, $F463, "")</f>
        <v/>
      </c>
      <c r="AC463" t="str">
        <f>IF($D463=AC$10, $F463, "")</f>
        <v>Religious Compensatory Earned</v>
      </c>
      <c r="AD463" t="str">
        <f>IF($D463=AD$10, $F463, "")</f>
        <v/>
      </c>
      <c r="AE463" t="str">
        <f>IF($D463=AE$10, $F463, "")</f>
        <v/>
      </c>
      <c r="AF463" t="str">
        <f>IF($D463=AF$10, $F463, "")</f>
        <v/>
      </c>
      <c r="AH463">
        <f>COUNTIF(AI$11:AI$2024, AI463)</f>
        <v>2</v>
      </c>
      <c r="AI463" t="str">
        <f>V463&amp;AB463&amp;W463&amp;AC463&amp;X463&amp;AD463&amp;Y463&amp;AE463&amp;Z463&amp;AF463</f>
        <v>Religious Time EarnedReligious Compensatory Earned</v>
      </c>
      <c r="AJ463">
        <f>IF(ROW()=11,1,IF(AK462+1=AK463,AJ462,AJ462+1))</f>
        <v>394</v>
      </c>
      <c r="AK463">
        <f>IF(AI463=AI462, AK462+1, 1)</f>
        <v>1</v>
      </c>
      <c r="AL463" s="26" t="str">
        <f>AM463&amp;AN463</f>
        <v>DFASCRReligious Time Earned12374GSA46Religious Compensatory Earned</v>
      </c>
      <c r="AM463" t="str">
        <f>K463</f>
        <v>DFASCRReligious Time Earned</v>
      </c>
      <c r="AN463" t="str">
        <f>L463</f>
        <v>12374GSA46Religious Compensatory Earned</v>
      </c>
      <c r="AO463">
        <f>COUNTIF(AM$11:AM$1107, AM463)</f>
        <v>3</v>
      </c>
      <c r="AP463">
        <f>COUNTIF(AN$11:AN$1107, AN463)</f>
        <v>3</v>
      </c>
      <c r="AQ463">
        <f>MATCH(AM463, AM$11:AM$1107, 0)</f>
        <v>61</v>
      </c>
      <c r="AR463">
        <f>MATCH(AN463, AN$11:AN$1107, 0)</f>
        <v>232</v>
      </c>
      <c r="AS463">
        <v>911</v>
      </c>
      <c r="AU463" t="str">
        <f>C463</f>
        <v>Religious Time Earned</v>
      </c>
      <c r="AV463" t="str">
        <f>IF(F463="", "", F463)</f>
        <v>Religious Compensatory Earned</v>
      </c>
      <c r="AW463" s="13">
        <f>M463</f>
        <v>0.92772706868172972</v>
      </c>
      <c r="AX463" t="e">
        <f>VLOOKUP(AI463, UniquePairs!A$5:A$2000, 1, FALSE)</f>
        <v>#N/A</v>
      </c>
      <c r="AY463" t="str">
        <f>IFERROR(INDEX(UniquePairs!A$5:K$1000, MATCH(AL463, UniquePairs!A$5:A$1000, 0), 10), "")</f>
        <v/>
      </c>
      <c r="AZ463" s="13">
        <f>IF(AY463&lt;&gt;"", AY463, AW463)</f>
        <v>0.92772706868172972</v>
      </c>
      <c r="BA463" t="str">
        <f>IF(AZ463=0,"None",IF(AZ463&lt;0.6,"Weak",IF(AZ463&lt;0.7,"Review",IF(AZ463&lt;0.8,"Good",IF(AZ463&lt;0.9,"Very Good","Solid")))))</f>
        <v>Solid</v>
      </c>
      <c r="BB463" s="28" t="str">
        <f>IF(AJ462=AJ463, BB462, BC463)</f>
        <v>Religious Earned</v>
      </c>
      <c r="BC463" t="str">
        <f>IF(AV463="",AU463,StringMatch(AU463,AV463,TRUE))</f>
        <v>Religious Earned</v>
      </c>
      <c r="BD463" t="str">
        <f>TRIM(SUBSTITUTE(SUBSTITUTE(SUBSTITUTE(SUBSTITUTE(SUBSTITUTE(SUBSTITUTE(SUBSTITUTE(SUBSTITUTE(SUBSTITUTE(SUBSTITUTE(AU463,BR463,""),BS463,""),BT463,""),BU463,""),BV463,""),BW463,""),BX463,""),BY463,""),BZ463,""),CA463,""))</f>
        <v>Time</v>
      </c>
      <c r="BE463" t="str">
        <f>TRIM(SUBSTITUTE(SUBSTITUTE(SUBSTITUTE(SUBSTITUTE(SUBSTITUTE(SUBSTITUTE(SUBSTITUTE(SUBSTITUTE(SUBSTITUTE(SUBSTITUTE(AV463,BH463,""),BI463,""),BJ463,""),BK463,""),BL463,""),BM463,""),BN463,""),BO463,""),BP463,""),BQ463,""))</f>
        <v>Compensatory</v>
      </c>
      <c r="BF463" s="21">
        <f>LEN(AU463)-LEN(SUBSTITUTE(AU463," ",""))</f>
        <v>2</v>
      </c>
      <c r="BG463" s="21">
        <f>LEN(AV463)-LEN(SUBSTITUTE(AV463," ",""))</f>
        <v>2</v>
      </c>
      <c r="BH463" s="21" t="str">
        <f>IF(BF463=0,AU463,findspace($AU463,BH$10))</f>
        <v>Religious</v>
      </c>
      <c r="BI463" s="21" t="str">
        <f>IF(BH463=0,AN463,findspace($AU463,BI$10))</f>
        <v>Time</v>
      </c>
      <c r="BJ463" s="21" t="str">
        <f>IF(BI463=0,AV463,findspace($AU463,BJ$10))</f>
        <v>Earned</v>
      </c>
      <c r="BK463" s="21" t="str">
        <f>IF(BJ463=0,AW463,findspace($AU463,BK$10))</f>
        <v/>
      </c>
      <c r="BL463" s="21" t="str">
        <f>IF(BK463=0,AX463,findspace($AU463,BL$10))</f>
        <v/>
      </c>
      <c r="BM463" s="21" t="str">
        <f>IF(BL463=0,BF463,findspace($AU463,BM$10))</f>
        <v/>
      </c>
      <c r="BN463" s="21" t="str">
        <f>IF(BM463=0,BH463,findspace($AU463,BN$10))</f>
        <v/>
      </c>
      <c r="BO463" s="21" t="str">
        <f>IF(BN463=0,BI463,findspace($AU463,BO$10))</f>
        <v/>
      </c>
      <c r="BR463" s="21" t="str">
        <f>IF($BG463=0,$AV463,findspace($AV463,BR$10))</f>
        <v>Religious</v>
      </c>
      <c r="BS463" s="21" t="str">
        <f>IF($BG463=0,$AV463,findspace($AV463,BS$10))</f>
        <v>Compensatory</v>
      </c>
      <c r="BT463" s="21" t="str">
        <f>IF($BG463=0,$AV463,findspace($AV463,BT$10))</f>
        <v>Earned</v>
      </c>
      <c r="BU463" s="21" t="str">
        <f>IF($BG463=0,$AV463,findspace($AV463,BU$10))</f>
        <v/>
      </c>
      <c r="BV463" s="21" t="str">
        <f>IF($BG463=0,$AV463,findspace($AV463,BV$10))</f>
        <v/>
      </c>
      <c r="BW463" s="21" t="str">
        <f>IF($BG463=0,$AV463,findspace($AV463,BW$10))</f>
        <v/>
      </c>
      <c r="BX463" s="21" t="str">
        <f>IF($BG463=0,$AV463,findspace($AV463,BX$10))</f>
        <v/>
      </c>
      <c r="BY463" s="21" t="str">
        <f>IF($BG463=0,$AV463,findspace($AV463,BY$10))</f>
        <v/>
      </c>
      <c r="BZ463" s="21" t="str">
        <f>IF($BG463=0,$AV463,findspace($AV463,BZ$10))</f>
        <v/>
      </c>
      <c r="CA463" s="21" t="str">
        <f>IF($BG463=0,$AV463,findspace($AV463,CA$10))</f>
        <v/>
      </c>
    </row>
    <row r="464" spans="1:79" x14ac:dyDescent="0.35">
      <c r="A464" t="s">
        <v>1836</v>
      </c>
      <c r="B464">
        <v>46</v>
      </c>
      <c r="C464" t="s">
        <v>3432</v>
      </c>
      <c r="D464" t="s">
        <v>1839</v>
      </c>
      <c r="E464" t="s">
        <v>790</v>
      </c>
      <c r="F464" t="s">
        <v>3229</v>
      </c>
      <c r="G464" s="13">
        <v>0.92772706868172972</v>
      </c>
      <c r="I464">
        <v>12374</v>
      </c>
      <c r="J464" t="str">
        <f>K464&amp;L464</f>
        <v>GSA46Religious Compensatory Earned12374DFASCRReligious Time Earned</v>
      </c>
      <c r="K464" t="str">
        <f>A464&amp;B464&amp;C464</f>
        <v>GSA46Religious Compensatory Earned</v>
      </c>
      <c r="L464" t="str">
        <f>I464&amp;D464&amp;E464&amp;F464</f>
        <v>12374DFASCRReligious Time Earned</v>
      </c>
      <c r="M464" s="13">
        <f>G464</f>
        <v>0.92772706868172972</v>
      </c>
      <c r="N464" s="13"/>
      <c r="O464" s="19">
        <v>50</v>
      </c>
      <c r="P464">
        <f>COUNTIF(C$11:C$2024, C464)</f>
        <v>3</v>
      </c>
      <c r="Q464">
        <f>COUNTIF(F$11:F$177, F464)</f>
        <v>1</v>
      </c>
      <c r="R464" t="b">
        <f>A464=D464</f>
        <v>0</v>
      </c>
      <c r="S464" t="b">
        <f>A464&amp;B464&amp;C464=D464&amp;E464&amp;F464</f>
        <v>0</v>
      </c>
      <c r="V464" t="str">
        <f>IF($A464=V$10, $C464, "")</f>
        <v/>
      </c>
      <c r="W464" t="str">
        <f>IF($A464=W$10, $C464, "")</f>
        <v>Religious Compensatory Earned</v>
      </c>
      <c r="X464" t="str">
        <f>IF($A464=X$10, $C464, "")</f>
        <v/>
      </c>
      <c r="Y464" t="str">
        <f>IF($A464=Y$10, $C464, "")</f>
        <v/>
      </c>
      <c r="Z464" t="str">
        <f>IF($A464=Z$10, $C464, "")</f>
        <v/>
      </c>
      <c r="AB464" t="str">
        <f>IF($D464=AB$10, $F464, "")</f>
        <v>Religious Time Earned</v>
      </c>
      <c r="AC464" t="str">
        <f>IF($D464=AC$10, $F464, "")</f>
        <v/>
      </c>
      <c r="AD464" t="str">
        <f>IF($D464=AD$10, $F464, "")</f>
        <v/>
      </c>
      <c r="AE464" t="str">
        <f>IF($D464=AE$10, $F464, "")</f>
        <v/>
      </c>
      <c r="AF464" t="str">
        <f>IF($D464=AF$10, $F464, "")</f>
        <v/>
      </c>
      <c r="AH464">
        <f>COUNTIF(AI$11:AI$2024, AI464)</f>
        <v>2</v>
      </c>
      <c r="AI464" t="str">
        <f>V464&amp;AB464&amp;W464&amp;AC464&amp;X464&amp;AD464&amp;Y464&amp;AE464&amp;Z464&amp;AF464</f>
        <v>Religious Time EarnedReligious Compensatory Earned</v>
      </c>
      <c r="AJ464">
        <f>IF(ROW()=11,1,IF(AK463+1=AK464,AJ463,AJ463+1))</f>
        <v>394</v>
      </c>
      <c r="AK464">
        <f>IF(AI464=AI463, AK463+1, 1)</f>
        <v>2</v>
      </c>
      <c r="AL464" s="26" t="str">
        <f>AM464&amp;AN464</f>
        <v>GSA46Religious Compensatory Earned12374DFASCRReligious Time Earned</v>
      </c>
      <c r="AM464" t="str">
        <f>K464</f>
        <v>GSA46Religious Compensatory Earned</v>
      </c>
      <c r="AN464" t="str">
        <f>L464</f>
        <v>12374DFASCRReligious Time Earned</v>
      </c>
      <c r="AO464">
        <f>COUNTIF(AM$11:AM$1107, AM464)</f>
        <v>3</v>
      </c>
      <c r="AP464">
        <f>COUNTIF(AN$11:AN$1107, AN464)</f>
        <v>2</v>
      </c>
      <c r="AQ464">
        <f>MATCH(AM464, AM$11:AM$1107, 0)</f>
        <v>229</v>
      </c>
      <c r="AR464">
        <f>MATCH(AN464, AN$11:AN$1107, 0)</f>
        <v>63</v>
      </c>
      <c r="AS464">
        <v>50</v>
      </c>
      <c r="AU464" t="str">
        <f>C464</f>
        <v>Religious Compensatory Earned</v>
      </c>
      <c r="AV464" t="str">
        <f>IF(F464="", "", F464)</f>
        <v>Religious Time Earned</v>
      </c>
      <c r="AW464" s="13">
        <f>M464</f>
        <v>0.92772706868172972</v>
      </c>
      <c r="AX464" t="e">
        <f>VLOOKUP(AI464, UniquePairs!A$5:A$2000, 1, FALSE)</f>
        <v>#N/A</v>
      </c>
      <c r="AY464" t="str">
        <f>IFERROR(INDEX(UniquePairs!A$5:K$1000, MATCH(AL464, UniquePairs!A$5:A$1000, 0), 10), "")</f>
        <v/>
      </c>
      <c r="AZ464" s="13">
        <f>IF(AY464&lt;&gt;"", AY464, AW464)</f>
        <v>0.92772706868172972</v>
      </c>
      <c r="BA464" t="str">
        <f>IF(AZ464=0,"None",IF(AZ464&lt;0.6,"Weak",IF(AZ464&lt;0.7,"Review",IF(AZ464&lt;0.8,"Good",IF(AZ464&lt;0.9,"Very Good","Solid")))))</f>
        <v>Solid</v>
      </c>
      <c r="BB464" s="28" t="str">
        <f>IF(AJ463=AJ464, BB463, BC464)</f>
        <v>Religious Earned</v>
      </c>
      <c r="BC464" t="str">
        <f>IF(AV464="",AU464,StringMatch(AU464,AV464,TRUE))</f>
        <v>Religious Earned</v>
      </c>
      <c r="BD464" t="str">
        <f>TRIM(SUBSTITUTE(SUBSTITUTE(SUBSTITUTE(SUBSTITUTE(SUBSTITUTE(SUBSTITUTE(SUBSTITUTE(SUBSTITUTE(SUBSTITUTE(SUBSTITUTE(AU464,BR464,""),BS464,""),BT464,""),BU464,""),BV464,""),BW464,""),BX464,""),BY464,""),BZ464,""),CA464,""))</f>
        <v>Compensatory</v>
      </c>
      <c r="BE464" t="str">
        <f>TRIM(SUBSTITUTE(SUBSTITUTE(SUBSTITUTE(SUBSTITUTE(SUBSTITUTE(SUBSTITUTE(SUBSTITUTE(SUBSTITUTE(SUBSTITUTE(SUBSTITUTE(AV464,BH464,""),BI464,""),BJ464,""),BK464,""),BL464,""),BM464,""),BN464,""),BO464,""),BP464,""),BQ464,""))</f>
        <v>Time</v>
      </c>
      <c r="BF464" s="21">
        <f>LEN(AU464)-LEN(SUBSTITUTE(AU464," ",""))</f>
        <v>2</v>
      </c>
      <c r="BG464" s="21">
        <f>LEN(AV464)-LEN(SUBSTITUTE(AV464," ",""))</f>
        <v>2</v>
      </c>
      <c r="BH464" s="21" t="str">
        <f>IF(BF464=0,AU464,findspace($AU464,BH$10))</f>
        <v>Religious</v>
      </c>
      <c r="BI464" s="21" t="str">
        <f>IF(BH464=0,AN464,findspace($AU464,BI$10))</f>
        <v>Compensatory</v>
      </c>
      <c r="BJ464" s="21" t="str">
        <f>IF(BI464=0,AV464,findspace($AU464,BJ$10))</f>
        <v>Earned</v>
      </c>
      <c r="BK464" s="21" t="str">
        <f>IF(BJ464=0,AW464,findspace($AU464,BK$10))</f>
        <v/>
      </c>
      <c r="BL464" s="21" t="str">
        <f>IF(BK464=0,AX464,findspace($AU464,BL$10))</f>
        <v/>
      </c>
      <c r="BM464" s="21" t="str">
        <f>IF(BL464=0,BF464,findspace($AU464,BM$10))</f>
        <v/>
      </c>
      <c r="BN464" s="21" t="str">
        <f>IF(BM464=0,BH464,findspace($AU464,BN$10))</f>
        <v/>
      </c>
      <c r="BO464" s="21" t="str">
        <f>IF(BN464=0,BI464,findspace($AU464,BO$10))</f>
        <v/>
      </c>
      <c r="BR464" s="21" t="str">
        <f>IF($BG464=0,$AV464,findspace($AV464,BR$10))</f>
        <v>Religious</v>
      </c>
      <c r="BS464" s="21" t="str">
        <f>IF($BG464=0,$AV464,findspace($AV464,BS$10))</f>
        <v>Time</v>
      </c>
      <c r="BT464" s="21" t="str">
        <f>IF($BG464=0,$AV464,findspace($AV464,BT$10))</f>
        <v>Earned</v>
      </c>
      <c r="BU464" s="21" t="str">
        <f>IF($BG464=0,$AV464,findspace($AV464,BU$10))</f>
        <v/>
      </c>
      <c r="BV464" s="21" t="str">
        <f>IF($BG464=0,$AV464,findspace($AV464,BV$10))</f>
        <v/>
      </c>
      <c r="BW464" s="21" t="str">
        <f>IF($BG464=0,$AV464,findspace($AV464,BW$10))</f>
        <v/>
      </c>
      <c r="BX464" s="21" t="str">
        <f>IF($BG464=0,$AV464,findspace($AV464,BX$10))</f>
        <v/>
      </c>
      <c r="BY464" s="21" t="str">
        <f>IF($BG464=0,$AV464,findspace($AV464,BY$10))</f>
        <v/>
      </c>
      <c r="BZ464" s="21" t="str">
        <f>IF($BG464=0,$AV464,findspace($AV464,BZ$10))</f>
        <v/>
      </c>
      <c r="CA464" s="21" t="str">
        <f>IF($BG464=0,$AV464,findspace($AV464,CA$10))</f>
        <v/>
      </c>
    </row>
    <row r="465" spans="1:79" x14ac:dyDescent="0.35">
      <c r="A465" t="s">
        <v>1836</v>
      </c>
      <c r="B465">
        <v>47</v>
      </c>
      <c r="C465" t="s">
        <v>3433</v>
      </c>
      <c r="D465" t="s">
        <v>1839</v>
      </c>
      <c r="E465" t="s">
        <v>776</v>
      </c>
      <c r="F465" t="s">
        <v>3489</v>
      </c>
      <c r="G465" s="13">
        <v>0.92772706868172972</v>
      </c>
      <c r="I465">
        <v>12374</v>
      </c>
      <c r="J465" t="str">
        <f>K465&amp;L465</f>
        <v>GSA47Religious Compensatory Used12374DFASCAReligious Time Used</v>
      </c>
      <c r="K465" t="str">
        <f>A465&amp;B465&amp;C465</f>
        <v>GSA47Religious Compensatory Used</v>
      </c>
      <c r="L465" t="str">
        <f>I465&amp;D465&amp;E465&amp;F465</f>
        <v>12374DFASCAReligious Time Used</v>
      </c>
      <c r="M465" s="13">
        <f>G465</f>
        <v>0.92772706868172972</v>
      </c>
      <c r="N465" s="13"/>
      <c r="O465" s="19">
        <v>259</v>
      </c>
      <c r="P465">
        <f>COUNTIF(C$11:C$2024, C465)</f>
        <v>3</v>
      </c>
      <c r="Q465">
        <f>COUNTIF(F$11:F$177, F465)</f>
        <v>1</v>
      </c>
      <c r="R465" t="b">
        <f>A465=D465</f>
        <v>0</v>
      </c>
      <c r="S465" t="b">
        <f>A465&amp;B465&amp;C465=D465&amp;E465&amp;F465</f>
        <v>0</v>
      </c>
      <c r="V465" t="str">
        <f>IF($A465=V$10, $C465, "")</f>
        <v/>
      </c>
      <c r="W465" t="str">
        <f>IF($A465=W$10, $C465, "")</f>
        <v>Religious Compensatory Used</v>
      </c>
      <c r="X465" t="str">
        <f>IF($A465=X$10, $C465, "")</f>
        <v/>
      </c>
      <c r="Y465" t="str">
        <f>IF($A465=Y$10, $C465, "")</f>
        <v/>
      </c>
      <c r="Z465" t="str">
        <f>IF($A465=Z$10, $C465, "")</f>
        <v/>
      </c>
      <c r="AB465" t="str">
        <f>IF($D465=AB$10, $F465, "")</f>
        <v>Religious Time Used</v>
      </c>
      <c r="AC465" t="str">
        <f>IF($D465=AC$10, $F465, "")</f>
        <v/>
      </c>
      <c r="AD465" t="str">
        <f>IF($D465=AD$10, $F465, "")</f>
        <v/>
      </c>
      <c r="AE465" t="str">
        <f>IF($D465=AE$10, $F465, "")</f>
        <v/>
      </c>
      <c r="AF465" t="str">
        <f>IF($D465=AF$10, $F465, "")</f>
        <v/>
      </c>
      <c r="AH465">
        <f>COUNTIF(AI$11:AI$2024, AI465)</f>
        <v>2</v>
      </c>
      <c r="AI465" t="str">
        <f>V465&amp;AB465&amp;W465&amp;AC465&amp;X465&amp;AD465&amp;Y465&amp;AE465&amp;Z465&amp;AF465</f>
        <v>Religious Time UsedReligious Compensatory Used</v>
      </c>
      <c r="AJ465">
        <f>IF(ROW()=11,1,IF(AK464+1=AK465,AJ464,AJ464+1))</f>
        <v>395</v>
      </c>
      <c r="AK465">
        <f>IF(AI465=AI464, AK464+1, 1)</f>
        <v>1</v>
      </c>
      <c r="AL465" s="26" t="str">
        <f>AM465&amp;AN465</f>
        <v>GSA47Religious Compensatory Used12374DFASCAReligious Time Used</v>
      </c>
      <c r="AM465" t="str">
        <f>K465</f>
        <v>GSA47Religious Compensatory Used</v>
      </c>
      <c r="AN465" t="str">
        <f>L465</f>
        <v>12374DFASCAReligious Time Used</v>
      </c>
      <c r="AO465">
        <f>COUNTIF(AM$11:AM$1107, AM465)</f>
        <v>3</v>
      </c>
      <c r="AP465">
        <f>COUNTIF(AN$11:AN$1107, AN465)</f>
        <v>2</v>
      </c>
      <c r="AQ465">
        <f>MATCH(AM465, AM$11:AM$1107, 0)</f>
        <v>230</v>
      </c>
      <c r="AR465">
        <f>MATCH(AN465, AN$11:AN$1107, 0)</f>
        <v>62</v>
      </c>
      <c r="AS465">
        <v>259</v>
      </c>
      <c r="AU465" t="str">
        <f>C465</f>
        <v>Religious Compensatory Used</v>
      </c>
      <c r="AV465" t="str">
        <f>IF(F465="", "", F465)</f>
        <v>Religious Time Used</v>
      </c>
      <c r="AW465" s="13">
        <f>M465</f>
        <v>0.92772706868172972</v>
      </c>
      <c r="AX465" t="e">
        <f>VLOOKUP(AI465, UniquePairs!A$5:A$2000, 1, FALSE)</f>
        <v>#N/A</v>
      </c>
      <c r="AY465" t="str">
        <f>IFERROR(INDEX(UniquePairs!A$5:K$1000, MATCH(AL465, UniquePairs!A$5:A$1000, 0), 10), "")</f>
        <v/>
      </c>
      <c r="AZ465" s="13">
        <f>IF(AY465&lt;&gt;"", AY465, AW465)</f>
        <v>0.92772706868172972</v>
      </c>
      <c r="BA465" t="str">
        <f>IF(AZ465=0,"None",IF(AZ465&lt;0.6,"Weak",IF(AZ465&lt;0.7,"Review",IF(AZ465&lt;0.8,"Good",IF(AZ465&lt;0.9,"Very Good","Solid")))))</f>
        <v>Solid</v>
      </c>
      <c r="BB465" s="28" t="str">
        <f>IF(AJ464=AJ465, BB464, BC465)</f>
        <v>Religious Used</v>
      </c>
      <c r="BC465" t="str">
        <f>IF(AV465="",AU465,StringMatch(AU465,AV465,TRUE))</f>
        <v>Religious Used</v>
      </c>
      <c r="BD465" t="str">
        <f>TRIM(SUBSTITUTE(SUBSTITUTE(SUBSTITUTE(SUBSTITUTE(SUBSTITUTE(SUBSTITUTE(SUBSTITUTE(SUBSTITUTE(SUBSTITUTE(SUBSTITUTE(AU465,BR465,""),BS465,""),BT465,""),BU465,""),BV465,""),BW465,""),BX465,""),BY465,""),BZ465,""),CA465,""))</f>
        <v>Compensatory</v>
      </c>
      <c r="BE465" t="str">
        <f>TRIM(SUBSTITUTE(SUBSTITUTE(SUBSTITUTE(SUBSTITUTE(SUBSTITUTE(SUBSTITUTE(SUBSTITUTE(SUBSTITUTE(SUBSTITUTE(SUBSTITUTE(AV465,BH465,""),BI465,""),BJ465,""),BK465,""),BL465,""),BM465,""),BN465,""),BO465,""),BP465,""),BQ465,""))</f>
        <v>Time</v>
      </c>
      <c r="BF465" s="21">
        <f>LEN(AU465)-LEN(SUBSTITUTE(AU465," ",""))</f>
        <v>2</v>
      </c>
      <c r="BG465" s="21">
        <f>LEN(AV465)-LEN(SUBSTITUTE(AV465," ",""))</f>
        <v>2</v>
      </c>
      <c r="BH465" s="21" t="str">
        <f>IF(BF465=0,AU465,findspace($AU465,BH$10))</f>
        <v>Religious</v>
      </c>
      <c r="BI465" s="21" t="str">
        <f>IF(BH465=0,AN465,findspace($AU465,BI$10))</f>
        <v>Compensatory</v>
      </c>
      <c r="BJ465" s="21" t="str">
        <f>IF(BI465=0,AV465,findspace($AU465,BJ$10))</f>
        <v>Used</v>
      </c>
      <c r="BK465" s="21" t="str">
        <f>IF(BJ465=0,AW465,findspace($AU465,BK$10))</f>
        <v/>
      </c>
      <c r="BL465" s="21" t="str">
        <f>IF(BK465=0,AX465,findspace($AU465,BL$10))</f>
        <v/>
      </c>
      <c r="BM465" s="21" t="str">
        <f>IF(BL465=0,BF465,findspace($AU465,BM$10))</f>
        <v/>
      </c>
      <c r="BN465" s="21" t="str">
        <f>IF(BM465=0,BH465,findspace($AU465,BN$10))</f>
        <v/>
      </c>
      <c r="BO465" s="21" t="str">
        <f>IF(BN465=0,BI465,findspace($AU465,BO$10))</f>
        <v/>
      </c>
      <c r="BR465" s="21" t="str">
        <f>IF($BG465=0,$AV465,findspace($AV465,BR$10))</f>
        <v>Religious</v>
      </c>
      <c r="BS465" s="21" t="str">
        <f>IF($BG465=0,$AV465,findspace($AV465,BS$10))</f>
        <v>Time</v>
      </c>
      <c r="BT465" s="21" t="str">
        <f>IF($BG465=0,$AV465,findspace($AV465,BT$10))</f>
        <v>Used</v>
      </c>
      <c r="BU465" s="21" t="str">
        <f>IF($BG465=0,$AV465,findspace($AV465,BU$10))</f>
        <v/>
      </c>
      <c r="BV465" s="21" t="str">
        <f>IF($BG465=0,$AV465,findspace($AV465,BV$10))</f>
        <v/>
      </c>
      <c r="BW465" s="21" t="str">
        <f>IF($BG465=0,$AV465,findspace($AV465,BW$10))</f>
        <v/>
      </c>
      <c r="BX465" s="21" t="str">
        <f>IF($BG465=0,$AV465,findspace($AV465,BX$10))</f>
        <v/>
      </c>
      <c r="BY465" s="21" t="str">
        <f>IF($BG465=0,$AV465,findspace($AV465,BY$10))</f>
        <v/>
      </c>
      <c r="BZ465" s="21" t="str">
        <f>IF($BG465=0,$AV465,findspace($AV465,BZ$10))</f>
        <v/>
      </c>
      <c r="CA465" s="21" t="str">
        <f>IF($BG465=0,$AV465,findspace($AV465,CA$10))</f>
        <v/>
      </c>
    </row>
    <row r="466" spans="1:79" x14ac:dyDescent="0.35">
      <c r="A466" t="s">
        <v>1837</v>
      </c>
      <c r="B466" t="s">
        <v>76</v>
      </c>
      <c r="C466" t="s">
        <v>2899</v>
      </c>
      <c r="D466" t="s">
        <v>1837</v>
      </c>
      <c r="E466" t="s">
        <v>3</v>
      </c>
      <c r="F466" t="s">
        <v>2905</v>
      </c>
      <c r="G466" s="13">
        <v>0.92740991151523788</v>
      </c>
      <c r="I466">
        <v>12374</v>
      </c>
      <c r="J466" t="str">
        <f>K466&amp;L466</f>
        <v>IBCBOUBone Marrow Donor Leave Used12374IBCCOSChange Station Leave Used</v>
      </c>
      <c r="K466" t="str">
        <f>A466&amp;B466&amp;C466</f>
        <v>IBCBOUBone Marrow Donor Leave Used</v>
      </c>
      <c r="L466" t="str">
        <f>I466&amp;D466&amp;E466&amp;F466</f>
        <v>12374IBCCOSChange Station Leave Used</v>
      </c>
      <c r="M466" s="13">
        <f>G466</f>
        <v>0.92740991151523788</v>
      </c>
      <c r="N466" s="13"/>
      <c r="O466" s="19">
        <v>824</v>
      </c>
      <c r="P466">
        <f>COUNTIF(C$11:C$2024, C466)</f>
        <v>3</v>
      </c>
      <c r="Q466">
        <f>COUNTIF(F$11:F$177, F466)</f>
        <v>0</v>
      </c>
      <c r="R466" t="b">
        <f>A466=D466</f>
        <v>1</v>
      </c>
      <c r="S466" t="b">
        <f>A466&amp;B466&amp;C466=D466&amp;E466&amp;F466</f>
        <v>0</v>
      </c>
      <c r="V466" t="str">
        <f>IF($A466=V$10, $C466, "")</f>
        <v/>
      </c>
      <c r="W466" t="str">
        <f>IF($A466=W$10, $C466, "")</f>
        <v/>
      </c>
      <c r="X466" t="str">
        <f>IF($A466=X$10, $C466, "")</f>
        <v/>
      </c>
      <c r="Y466" t="str">
        <f>IF($A466=Y$10, $C466, "")</f>
        <v>Bone Marrow Donor Leave Used</v>
      </c>
      <c r="Z466" t="str">
        <f>IF($A466=Z$10, $C466, "")</f>
        <v/>
      </c>
      <c r="AB466" t="str">
        <f>IF($D466=AB$10, $F466, "")</f>
        <v/>
      </c>
      <c r="AC466" t="str">
        <f>IF($D466=AC$10, $F466, "")</f>
        <v/>
      </c>
      <c r="AD466" t="str">
        <f>IF($D466=AD$10, $F466, "")</f>
        <v/>
      </c>
      <c r="AE466" t="str">
        <f>IF($D466=AE$10, $F466, "")</f>
        <v>Change Station Leave Used</v>
      </c>
      <c r="AF466" t="str">
        <f>IF($D466=AF$10, $F466, "")</f>
        <v/>
      </c>
      <c r="AH466">
        <f>COUNTIF(AI$11:AI$2024, AI466)</f>
        <v>1</v>
      </c>
      <c r="AI466" t="str">
        <f>V466&amp;AB466&amp;W466&amp;AC466&amp;X466&amp;AD466&amp;Y466&amp;AE466&amp;Z466&amp;AF466</f>
        <v>Bone Marrow Donor Leave UsedChange Station Leave Used</v>
      </c>
      <c r="AJ466">
        <f>IF(ROW()=11,1,IF(AK465+1=AK466,AJ465,AJ465+1))</f>
        <v>396</v>
      </c>
      <c r="AK466">
        <f>IF(AI466=AI465, AK465+1, 1)</f>
        <v>1</v>
      </c>
      <c r="AL466" s="26" t="str">
        <f>AM466&amp;AN466</f>
        <v>IBCBOUBone Marrow Donor Leave Used12374IBCCOSChange Station Leave Used</v>
      </c>
      <c r="AM466" t="str">
        <f>K466</f>
        <v>IBCBOUBone Marrow Donor Leave Used</v>
      </c>
      <c r="AN466" t="str">
        <f>L466</f>
        <v>12374IBCCOSChange Station Leave Used</v>
      </c>
      <c r="AO466">
        <f>COUNTIF(AM$11:AM$1107, AM466)</f>
        <v>3</v>
      </c>
      <c r="AP466">
        <f>COUNTIF(AN$11:AN$1107, AN466)</f>
        <v>3</v>
      </c>
      <c r="AQ466">
        <f>MATCH(AM466, AM$11:AM$1107, 0)</f>
        <v>280</v>
      </c>
      <c r="AR466">
        <f>MATCH(AN466, AN$11:AN$1107, 0)</f>
        <v>445</v>
      </c>
      <c r="AS466">
        <v>824</v>
      </c>
      <c r="AU466" t="str">
        <f>C466</f>
        <v>Bone Marrow Donor Leave Used</v>
      </c>
      <c r="AV466" t="str">
        <f>IF(F466="", "", F466)</f>
        <v>Change Station Leave Used</v>
      </c>
      <c r="AW466" s="13">
        <f>M466</f>
        <v>0.92740991151523788</v>
      </c>
      <c r="AX466" t="e">
        <f>VLOOKUP(AI466, UniquePairs!A$5:A$2000, 1, FALSE)</f>
        <v>#N/A</v>
      </c>
      <c r="AY466" t="str">
        <f>IFERROR(INDEX(UniquePairs!A$5:K$1000, MATCH(AL466, UniquePairs!A$5:A$1000, 0), 10), "")</f>
        <v/>
      </c>
      <c r="AZ466" s="13">
        <f>IF(AY466&lt;&gt;"", AY466, AW466)</f>
        <v>0.92740991151523788</v>
      </c>
      <c r="BA466" t="str">
        <f>IF(AZ466=0,"None",IF(AZ466&lt;0.6,"Weak",IF(AZ466&lt;0.7,"Review",IF(AZ466&lt;0.8,"Good",IF(AZ466&lt;0.9,"Very Good","Solid")))))</f>
        <v>Solid</v>
      </c>
      <c r="BB466" s="28" t="str">
        <f>IF(AJ465=AJ466, BB465, BC466)</f>
        <v>Leave Used</v>
      </c>
      <c r="BC466" t="str">
        <f>IF(AV466="",AU466,StringMatch(AU466,AV466,TRUE))</f>
        <v>Leave Used</v>
      </c>
      <c r="BD466" t="str">
        <f>TRIM(SUBSTITUTE(SUBSTITUTE(SUBSTITUTE(SUBSTITUTE(SUBSTITUTE(SUBSTITUTE(SUBSTITUTE(SUBSTITUTE(SUBSTITUTE(SUBSTITUTE(AU466,BR466,""),BS466,""),BT466,""),BU466,""),BV466,""),BW466,""),BX466,""),BY466,""),BZ466,""),CA466,""))</f>
        <v>Bone Marrow Donor</v>
      </c>
      <c r="BE466" t="str">
        <f>TRIM(SUBSTITUTE(SUBSTITUTE(SUBSTITUTE(SUBSTITUTE(SUBSTITUTE(SUBSTITUTE(SUBSTITUTE(SUBSTITUTE(SUBSTITUTE(SUBSTITUTE(AV466,BH466,""),BI466,""),BJ466,""),BK466,""),BL466,""),BM466,""),BN466,""),BO466,""),BP466,""),BQ466,""))</f>
        <v>Change Station</v>
      </c>
      <c r="BF466" s="21">
        <f>LEN(AU466)-LEN(SUBSTITUTE(AU466," ",""))</f>
        <v>4</v>
      </c>
      <c r="BG466" s="21">
        <f>LEN(AV466)-LEN(SUBSTITUTE(AV466," ",""))</f>
        <v>3</v>
      </c>
      <c r="BH466" s="21" t="str">
        <f>IF(BF466=0,AU466,findspace($AU466,BH$10))</f>
        <v>Bone</v>
      </c>
      <c r="BI466" s="21" t="str">
        <f>IF(BH466=0,AN466,findspace($AU466,BI$10))</f>
        <v>Marrow</v>
      </c>
      <c r="BJ466" s="21" t="str">
        <f>IF(BI466=0,AV466,findspace($AU466,BJ$10))</f>
        <v>Donor</v>
      </c>
      <c r="BK466" s="21" t="str">
        <f>IF(BJ466=0,AW466,findspace($AU466,BK$10))</f>
        <v>Leave</v>
      </c>
      <c r="BL466" s="21" t="str">
        <f>IF(BK466=0,AX466,findspace($AU466,BL$10))</f>
        <v>Used</v>
      </c>
      <c r="BM466" s="21" t="str">
        <f>IF(BL466=0,BF466,findspace($AU466,BM$10))</f>
        <v/>
      </c>
      <c r="BN466" s="21" t="str">
        <f>IF(BM466=0,BH466,findspace($AU466,BN$10))</f>
        <v/>
      </c>
      <c r="BO466" s="21" t="str">
        <f>IF(BN466=0,BI466,findspace($AU466,BO$10))</f>
        <v/>
      </c>
      <c r="BR466" s="21" t="str">
        <f>IF($BG466=0,$AV466,findspace($AV466,BR$10))</f>
        <v>Change</v>
      </c>
      <c r="BS466" s="21" t="str">
        <f>IF($BG466=0,$AV466,findspace($AV466,BS$10))</f>
        <v>Station</v>
      </c>
      <c r="BT466" s="21" t="str">
        <f>IF($BG466=0,$AV466,findspace($AV466,BT$10))</f>
        <v>Leave</v>
      </c>
      <c r="BU466" s="21" t="str">
        <f>IF($BG466=0,$AV466,findspace($AV466,BU$10))</f>
        <v>Used</v>
      </c>
      <c r="BV466" s="21" t="str">
        <f>IF($BG466=0,$AV466,findspace($AV466,BV$10))</f>
        <v/>
      </c>
      <c r="BW466" s="21" t="str">
        <f>IF($BG466=0,$AV466,findspace($AV466,BW$10))</f>
        <v/>
      </c>
      <c r="BX466" s="21" t="str">
        <f>IF($BG466=0,$AV466,findspace($AV466,BX$10))</f>
        <v/>
      </c>
      <c r="BY466" s="21" t="str">
        <f>IF($BG466=0,$AV466,findspace($AV466,BY$10))</f>
        <v/>
      </c>
      <c r="BZ466" s="21" t="str">
        <f>IF($BG466=0,$AV466,findspace($AV466,BZ$10))</f>
        <v/>
      </c>
      <c r="CA466" s="21" t="str">
        <f>IF($BG466=0,$AV466,findspace($AV466,CA$10))</f>
        <v/>
      </c>
    </row>
    <row r="467" spans="1:79" x14ac:dyDescent="0.35">
      <c r="A467" t="s">
        <v>1839</v>
      </c>
      <c r="B467" t="s">
        <v>249</v>
      </c>
      <c r="C467" t="s">
        <v>2687</v>
      </c>
      <c r="D467" t="s">
        <v>1836</v>
      </c>
      <c r="E467">
        <v>51</v>
      </c>
      <c r="F467" t="s">
        <v>2758</v>
      </c>
      <c r="G467" s="13">
        <v>0.92685321551300925</v>
      </c>
      <c r="I467">
        <v>12374</v>
      </c>
      <c r="J467" t="str">
        <f>K467&amp;L467</f>
        <v>DFASRMNon Duty Military Days12374GSA51Regular Military</v>
      </c>
      <c r="K467" t="str">
        <f>A467&amp;B467&amp;C467</f>
        <v>DFASRMNon Duty Military Days</v>
      </c>
      <c r="L467" t="str">
        <f>I467&amp;D467&amp;E467&amp;F467</f>
        <v>12374GSA51Regular Military</v>
      </c>
      <c r="M467" s="13">
        <f>G467</f>
        <v>0.92685321551300925</v>
      </c>
      <c r="N467" s="13"/>
      <c r="O467" s="19">
        <v>946</v>
      </c>
      <c r="P467">
        <f>COUNTIF(C$11:C$2024, C467)</f>
        <v>3</v>
      </c>
      <c r="Q467">
        <f>COUNTIF(F$11:F$177, F467)</f>
        <v>0</v>
      </c>
      <c r="R467" t="b">
        <f>A467=D467</f>
        <v>0</v>
      </c>
      <c r="S467" t="b">
        <f>A467&amp;B467&amp;C467=D467&amp;E467&amp;F467</f>
        <v>0</v>
      </c>
      <c r="V467" t="str">
        <f>IF($A467=V$10, $C467, "")</f>
        <v>Non Duty Military Days</v>
      </c>
      <c r="W467" t="str">
        <f>IF($A467=W$10, $C467, "")</f>
        <v/>
      </c>
      <c r="X467" t="str">
        <f>IF($A467=X$10, $C467, "")</f>
        <v/>
      </c>
      <c r="Y467" t="str">
        <f>IF($A467=Y$10, $C467, "")</f>
        <v/>
      </c>
      <c r="Z467" t="str">
        <f>IF($A467=Z$10, $C467, "")</f>
        <v/>
      </c>
      <c r="AB467" t="str">
        <f>IF($D467=AB$10, $F467, "")</f>
        <v/>
      </c>
      <c r="AC467" t="str">
        <f>IF($D467=AC$10, $F467, "")</f>
        <v>Regular Military</v>
      </c>
      <c r="AD467" t="str">
        <f>IF($D467=AD$10, $F467, "")</f>
        <v/>
      </c>
      <c r="AE467" t="str">
        <f>IF($D467=AE$10, $F467, "")</f>
        <v/>
      </c>
      <c r="AF467" t="str">
        <f>IF($D467=AF$10, $F467, "")</f>
        <v/>
      </c>
      <c r="AH467">
        <f>COUNTIF(AI$11:AI$2024, AI467)</f>
        <v>2</v>
      </c>
      <c r="AI467" t="str">
        <f>V467&amp;AB467&amp;W467&amp;AC467&amp;X467&amp;AD467&amp;Y467&amp;AE467&amp;Z467&amp;AF467</f>
        <v>Non Duty Military DaysRegular Military</v>
      </c>
      <c r="AJ467">
        <f>IF(ROW()=11,1,IF(AK466+1=AK467,AJ466,AJ466+1))</f>
        <v>397</v>
      </c>
      <c r="AK467">
        <f>IF(AI467=AI466, AK466+1, 1)</f>
        <v>1</v>
      </c>
      <c r="AL467" s="26" t="str">
        <f>AM467&amp;AN467</f>
        <v>DFASRMNon Duty Military Days12374GSA51Regular Military</v>
      </c>
      <c r="AM467" t="str">
        <f>K467</f>
        <v>DFASRMNon Duty Military Days</v>
      </c>
      <c r="AN467" t="str">
        <f>L467</f>
        <v>12374GSA51Regular Military</v>
      </c>
      <c r="AO467">
        <f>COUNTIF(AM$11:AM$1107, AM467)</f>
        <v>3</v>
      </c>
      <c r="AP467">
        <f>COUNTIF(AN$11:AN$1107, AN467)</f>
        <v>4</v>
      </c>
      <c r="AQ467">
        <f>MATCH(AM467, AM$11:AM$1107, 0)</f>
        <v>457</v>
      </c>
      <c r="AR467">
        <f>MATCH(AN467, AN$11:AN$1107, 0)</f>
        <v>434</v>
      </c>
      <c r="AS467">
        <v>946</v>
      </c>
      <c r="AU467" t="str">
        <f>C467</f>
        <v>Non Duty Military Days</v>
      </c>
      <c r="AV467" t="str">
        <f>IF(F467="", "", F467)</f>
        <v>Regular Military</v>
      </c>
      <c r="AW467" s="13">
        <f>M467</f>
        <v>0.92685321551300925</v>
      </c>
      <c r="AX467" t="e">
        <f>VLOOKUP(AI467, UniquePairs!A$5:A$2000, 1, FALSE)</f>
        <v>#N/A</v>
      </c>
      <c r="AY467" t="str">
        <f>IFERROR(INDEX(UniquePairs!A$5:K$1000, MATCH(AL467, UniquePairs!A$5:A$1000, 0), 10), "")</f>
        <v/>
      </c>
      <c r="AZ467" s="13">
        <f>IF(AY467&lt;&gt;"", AY467, AW467)</f>
        <v>0.92685321551300925</v>
      </c>
      <c r="BA467" t="str">
        <f>IF(AZ467=0,"None",IF(AZ467&lt;0.6,"Weak",IF(AZ467&lt;0.7,"Review",IF(AZ467&lt;0.8,"Good",IF(AZ467&lt;0.9,"Very Good","Solid")))))</f>
        <v>Solid</v>
      </c>
      <c r="BB467" s="28" t="str">
        <f>IF(AJ466=AJ467, BB466, BC467)</f>
        <v>Military</v>
      </c>
      <c r="BC467" t="str">
        <f>IF(AV467="",AU467,StringMatch(AU467,AV467,TRUE))</f>
        <v>Military</v>
      </c>
      <c r="BD467" t="str">
        <f>TRIM(SUBSTITUTE(SUBSTITUTE(SUBSTITUTE(SUBSTITUTE(SUBSTITUTE(SUBSTITUTE(SUBSTITUTE(SUBSTITUTE(SUBSTITUTE(SUBSTITUTE(AU467,BR467,""),BS467,""),BT467,""),BU467,""),BV467,""),BW467,""),BX467,""),BY467,""),BZ467,""),CA467,""))</f>
        <v>Non Duty Days</v>
      </c>
      <c r="BE467" t="str">
        <f>TRIM(SUBSTITUTE(SUBSTITUTE(SUBSTITUTE(SUBSTITUTE(SUBSTITUTE(SUBSTITUTE(SUBSTITUTE(SUBSTITUTE(SUBSTITUTE(SUBSTITUTE(AV467,BH467,""),BI467,""),BJ467,""),BK467,""),BL467,""),BM467,""),BN467,""),BO467,""),BP467,""),BQ467,""))</f>
        <v>Regular</v>
      </c>
      <c r="BF467" s="21">
        <f>LEN(AU467)-LEN(SUBSTITUTE(AU467," ",""))</f>
        <v>3</v>
      </c>
      <c r="BG467" s="21">
        <f>LEN(AV467)-LEN(SUBSTITUTE(AV467," ",""))</f>
        <v>1</v>
      </c>
      <c r="BH467" s="21" t="str">
        <f>IF(BF467=0,AU467,findspace($AU467,BH$10))</f>
        <v>Non</v>
      </c>
      <c r="BI467" s="21" t="str">
        <f>IF(BH467=0,AN467,findspace($AU467,BI$10))</f>
        <v>Duty</v>
      </c>
      <c r="BJ467" s="21" t="str">
        <f>IF(BI467=0,AV467,findspace($AU467,BJ$10))</f>
        <v>Military</v>
      </c>
      <c r="BK467" s="21" t="str">
        <f>IF(BJ467=0,AW467,findspace($AU467,BK$10))</f>
        <v>Days</v>
      </c>
      <c r="BL467" s="21" t="str">
        <f>IF(BK467=0,AX467,findspace($AU467,BL$10))</f>
        <v/>
      </c>
      <c r="BM467" s="21" t="str">
        <f>IF(BL467=0,BF467,findspace($AU467,BM$10))</f>
        <v/>
      </c>
      <c r="BN467" s="21" t="str">
        <f>IF(BM467=0,BH467,findspace($AU467,BN$10))</f>
        <v/>
      </c>
      <c r="BO467" s="21" t="str">
        <f>IF(BN467=0,BI467,findspace($AU467,BO$10))</f>
        <v/>
      </c>
      <c r="BR467" s="21" t="str">
        <f>IF($BG467=0,$AV467,findspace($AV467,BR$10))</f>
        <v>Regular</v>
      </c>
      <c r="BS467" s="21" t="str">
        <f>IF($BG467=0,$AV467,findspace($AV467,BS$10))</f>
        <v>Military</v>
      </c>
      <c r="BT467" s="21" t="str">
        <f>IF($BG467=0,$AV467,findspace($AV467,BT$10))</f>
        <v/>
      </c>
      <c r="BU467" s="21" t="str">
        <f>IF($BG467=0,$AV467,findspace($AV467,BU$10))</f>
        <v/>
      </c>
      <c r="BV467" s="21" t="str">
        <f>IF($BG467=0,$AV467,findspace($AV467,BV$10))</f>
        <v/>
      </c>
      <c r="BW467" s="21" t="str">
        <f>IF($BG467=0,$AV467,findspace($AV467,BW$10))</f>
        <v/>
      </c>
      <c r="BX467" s="21" t="str">
        <f>IF($BG467=0,$AV467,findspace($AV467,BX$10))</f>
        <v/>
      </c>
      <c r="BY467" s="21" t="str">
        <f>IF($BG467=0,$AV467,findspace($AV467,BY$10))</f>
        <v/>
      </c>
      <c r="BZ467" s="21" t="str">
        <f>IF($BG467=0,$AV467,findspace($AV467,BZ$10))</f>
        <v/>
      </c>
      <c r="CA467" s="21" t="str">
        <f>IF($BG467=0,$AV467,findspace($AV467,CA$10))</f>
        <v/>
      </c>
    </row>
    <row r="468" spans="1:79" x14ac:dyDescent="0.35">
      <c r="A468" t="s">
        <v>1836</v>
      </c>
      <c r="B468">
        <v>51</v>
      </c>
      <c r="C468" t="s">
        <v>2758</v>
      </c>
      <c r="D468" t="s">
        <v>1839</v>
      </c>
      <c r="E468" t="s">
        <v>249</v>
      </c>
      <c r="F468" t="s">
        <v>2687</v>
      </c>
      <c r="G468" s="13">
        <v>0.92685321551300925</v>
      </c>
      <c r="I468">
        <v>12374</v>
      </c>
      <c r="J468" t="str">
        <f>K468&amp;L468</f>
        <v>GSA51Regular Military12374DFASRMNon Duty Military Days</v>
      </c>
      <c r="K468" t="str">
        <f>A468&amp;B468&amp;C468</f>
        <v>GSA51Regular Military</v>
      </c>
      <c r="L468" t="str">
        <f>I468&amp;D468&amp;E468&amp;F468</f>
        <v>12374DFASRMNon Duty Military Days</v>
      </c>
      <c r="M468" s="13">
        <f>G468</f>
        <v>0.92685321551300925</v>
      </c>
      <c r="N468" s="13"/>
      <c r="O468" s="19">
        <v>177</v>
      </c>
      <c r="P468">
        <f>COUNTIF(C$11:C$2024, C468)</f>
        <v>3</v>
      </c>
      <c r="Q468">
        <f>COUNTIF(F$11:F$177, F468)</f>
        <v>0</v>
      </c>
      <c r="R468" t="b">
        <f>A468=D468</f>
        <v>0</v>
      </c>
      <c r="S468" t="b">
        <f>A468&amp;B468&amp;C468=D468&amp;E468&amp;F468</f>
        <v>0</v>
      </c>
      <c r="V468" t="str">
        <f>IF($A468=V$10, $C468, "")</f>
        <v/>
      </c>
      <c r="W468" t="str">
        <f>IF($A468=W$10, $C468, "")</f>
        <v>Regular Military</v>
      </c>
      <c r="X468" t="str">
        <f>IF($A468=X$10, $C468, "")</f>
        <v/>
      </c>
      <c r="Y468" t="str">
        <f>IF($A468=Y$10, $C468, "")</f>
        <v/>
      </c>
      <c r="Z468" t="str">
        <f>IF($A468=Z$10, $C468, "")</f>
        <v/>
      </c>
      <c r="AB468" t="str">
        <f>IF($D468=AB$10, $F468, "")</f>
        <v>Non Duty Military Days</v>
      </c>
      <c r="AC468" t="str">
        <f>IF($D468=AC$10, $F468, "")</f>
        <v/>
      </c>
      <c r="AD468" t="str">
        <f>IF($D468=AD$10, $F468, "")</f>
        <v/>
      </c>
      <c r="AE468" t="str">
        <f>IF($D468=AE$10, $F468, "")</f>
        <v/>
      </c>
      <c r="AF468" t="str">
        <f>IF($D468=AF$10, $F468, "")</f>
        <v/>
      </c>
      <c r="AH468">
        <f>COUNTIF(AI$11:AI$2024, AI468)</f>
        <v>2</v>
      </c>
      <c r="AI468" t="str">
        <f>V468&amp;AB468&amp;W468&amp;AC468&amp;X468&amp;AD468&amp;Y468&amp;AE468&amp;Z468&amp;AF468</f>
        <v>Non Duty Military DaysRegular Military</v>
      </c>
      <c r="AJ468">
        <f>IF(ROW()=11,1,IF(AK467+1=AK468,AJ467,AJ467+1))</f>
        <v>397</v>
      </c>
      <c r="AK468">
        <f>IF(AI468=AI467, AK467+1, 1)</f>
        <v>2</v>
      </c>
      <c r="AL468" s="26" t="str">
        <f>AM468&amp;AN468</f>
        <v>GSA51Regular Military12374DFASRMNon Duty Military Days</v>
      </c>
      <c r="AM468" t="str">
        <f>K468</f>
        <v>GSA51Regular Military</v>
      </c>
      <c r="AN468" t="str">
        <f>L468</f>
        <v>12374DFASRMNon Duty Military Days</v>
      </c>
      <c r="AO468">
        <f>COUNTIF(AM$11:AM$1107, AM468)</f>
        <v>3</v>
      </c>
      <c r="AP468">
        <f>COUNTIF(AN$11:AN$1107, AN468)</f>
        <v>3</v>
      </c>
      <c r="AQ468">
        <f>MATCH(AM468, AM$11:AM$1107, 0)</f>
        <v>433</v>
      </c>
      <c r="AR468">
        <f>MATCH(AN468, AN$11:AN$1107, 0)</f>
        <v>458</v>
      </c>
      <c r="AS468">
        <v>177</v>
      </c>
      <c r="AU468" t="str">
        <f>C468</f>
        <v>Regular Military</v>
      </c>
      <c r="AV468" t="str">
        <f>IF(F468="", "", F468)</f>
        <v>Non Duty Military Days</v>
      </c>
      <c r="AW468" s="13">
        <f>M468</f>
        <v>0.92685321551300925</v>
      </c>
      <c r="AX468" t="e">
        <f>VLOOKUP(AI468, UniquePairs!A$5:A$2000, 1, FALSE)</f>
        <v>#N/A</v>
      </c>
      <c r="AY468" t="str">
        <f>IFERROR(INDEX(UniquePairs!A$5:K$1000, MATCH(AL468, UniquePairs!A$5:A$1000, 0), 10), "")</f>
        <v/>
      </c>
      <c r="AZ468" s="13">
        <f>IF(AY468&lt;&gt;"", AY468, AW468)</f>
        <v>0.92685321551300925</v>
      </c>
      <c r="BA468" t="str">
        <f>IF(AZ468=0,"None",IF(AZ468&lt;0.6,"Weak",IF(AZ468&lt;0.7,"Review",IF(AZ468&lt;0.8,"Good",IF(AZ468&lt;0.9,"Very Good","Solid")))))</f>
        <v>Solid</v>
      </c>
      <c r="BB468" s="28" t="str">
        <f>IF(AJ467=AJ468, BB467, BC468)</f>
        <v>Military</v>
      </c>
      <c r="BC468" t="str">
        <f>IF(AV468="",AU468,StringMatch(AU468,AV468,TRUE))</f>
        <v>Military</v>
      </c>
      <c r="BD468" t="str">
        <f>TRIM(SUBSTITUTE(SUBSTITUTE(SUBSTITUTE(SUBSTITUTE(SUBSTITUTE(SUBSTITUTE(SUBSTITUTE(SUBSTITUTE(SUBSTITUTE(SUBSTITUTE(AU468,BR468,""),BS468,""),BT468,""),BU468,""),BV468,""),BW468,""),BX468,""),BY468,""),BZ468,""),CA468,""))</f>
        <v>Regular</v>
      </c>
      <c r="BE468" t="str">
        <f>TRIM(SUBSTITUTE(SUBSTITUTE(SUBSTITUTE(SUBSTITUTE(SUBSTITUTE(SUBSTITUTE(SUBSTITUTE(SUBSTITUTE(SUBSTITUTE(SUBSTITUTE(AV468,BH468,""),BI468,""),BJ468,""),BK468,""),BL468,""),BM468,""),BN468,""),BO468,""),BP468,""),BQ468,""))</f>
        <v>Non Duty Days</v>
      </c>
      <c r="BF468" s="21">
        <f>LEN(AU468)-LEN(SUBSTITUTE(AU468," ",""))</f>
        <v>1</v>
      </c>
      <c r="BG468" s="21">
        <f>LEN(AV468)-LEN(SUBSTITUTE(AV468," ",""))</f>
        <v>3</v>
      </c>
      <c r="BH468" s="21" t="str">
        <f>IF(BF468=0,AU468,findspace($AU468,BH$10))</f>
        <v>Regular</v>
      </c>
      <c r="BI468" s="21" t="str">
        <f>IF(BH468=0,AN468,findspace($AU468,BI$10))</f>
        <v>Military</v>
      </c>
      <c r="BJ468" s="21" t="str">
        <f>IF(BI468=0,AV468,findspace($AU468,BJ$10))</f>
        <v/>
      </c>
      <c r="BK468" s="21" t="str">
        <f>IF(BJ468=0,AW468,findspace($AU468,BK$10))</f>
        <v/>
      </c>
      <c r="BL468" s="21" t="str">
        <f>IF(BK468=0,AX468,findspace($AU468,BL$10))</f>
        <v/>
      </c>
      <c r="BM468" s="21" t="str">
        <f>IF(BL468=0,BF468,findspace($AU468,BM$10))</f>
        <v/>
      </c>
      <c r="BN468" s="21" t="str">
        <f>IF(BM468=0,BH468,findspace($AU468,BN$10))</f>
        <v/>
      </c>
      <c r="BO468" s="21" t="str">
        <f>IF(BN468=0,BI468,findspace($AU468,BO$10))</f>
        <v/>
      </c>
      <c r="BR468" s="21" t="str">
        <f>IF($BG468=0,$AV468,findspace($AV468,BR$10))</f>
        <v>Non</v>
      </c>
      <c r="BS468" s="21" t="str">
        <f>IF($BG468=0,$AV468,findspace($AV468,BS$10))</f>
        <v>Duty</v>
      </c>
      <c r="BT468" s="21" t="str">
        <f>IF($BG468=0,$AV468,findspace($AV468,BT$10))</f>
        <v>Military</v>
      </c>
      <c r="BU468" s="21" t="str">
        <f>IF($BG468=0,$AV468,findspace($AV468,BU$10))</f>
        <v>Days</v>
      </c>
      <c r="BV468" s="21" t="str">
        <f>IF($BG468=0,$AV468,findspace($AV468,BV$10))</f>
        <v/>
      </c>
      <c r="BW468" s="21" t="str">
        <f>IF($BG468=0,$AV468,findspace($AV468,BW$10))</f>
        <v/>
      </c>
      <c r="BX468" s="21" t="str">
        <f>IF($BG468=0,$AV468,findspace($AV468,BX$10))</f>
        <v/>
      </c>
      <c r="BY468" s="21" t="str">
        <f>IF($BG468=0,$AV468,findspace($AV468,BY$10))</f>
        <v/>
      </c>
      <c r="BZ468" s="21" t="str">
        <f>IF($BG468=0,$AV468,findspace($AV468,BZ$10))</f>
        <v/>
      </c>
      <c r="CA468" s="21" t="str">
        <f>IF($BG468=0,$AV468,findspace($AV468,CA$10))</f>
        <v/>
      </c>
    </row>
    <row r="469" spans="1:79" x14ac:dyDescent="0.35">
      <c r="A469" t="s">
        <v>1839</v>
      </c>
      <c r="B469" t="s">
        <v>956</v>
      </c>
      <c r="C469" t="s">
        <v>3254</v>
      </c>
      <c r="D469" t="s">
        <v>1839</v>
      </c>
      <c r="E469" t="s">
        <v>958</v>
      </c>
      <c r="F469" t="s">
        <v>3255</v>
      </c>
      <c r="G469" s="13">
        <v>0.92647058823529416</v>
      </c>
      <c r="I469">
        <v>12374</v>
      </c>
      <c r="J469" t="str">
        <f>K469&amp;L469</f>
        <v>DFASEECold Work12374DFASEFHot Work</v>
      </c>
      <c r="K469" t="str">
        <f>A469&amp;B469&amp;C469</f>
        <v>DFASEECold Work</v>
      </c>
      <c r="L469" t="str">
        <f>I469&amp;D469&amp;E469&amp;F469</f>
        <v>12374DFASEFHot Work</v>
      </c>
      <c r="M469" s="13">
        <f>G469</f>
        <v>0.92647058823529416</v>
      </c>
      <c r="N469" s="13"/>
      <c r="O469" s="19">
        <v>456</v>
      </c>
      <c r="P469">
        <f>COUNTIF(C$11:C$2024, C469)</f>
        <v>3</v>
      </c>
      <c r="Q469">
        <f>COUNTIF(F$11:F$177, F469)</f>
        <v>0</v>
      </c>
      <c r="R469" t="b">
        <f>A469=D469</f>
        <v>1</v>
      </c>
      <c r="S469" t="b">
        <f>A469&amp;B469&amp;C469=D469&amp;E469&amp;F469</f>
        <v>0</v>
      </c>
      <c r="V469" t="str">
        <f>IF($A469=V$10, $C469, "")</f>
        <v>Cold Work</v>
      </c>
      <c r="W469" t="str">
        <f>IF($A469=W$10, $C469, "")</f>
        <v/>
      </c>
      <c r="X469" t="str">
        <f>IF($A469=X$10, $C469, "")</f>
        <v/>
      </c>
      <c r="Y469" t="str">
        <f>IF($A469=Y$10, $C469, "")</f>
        <v/>
      </c>
      <c r="Z469" t="str">
        <f>IF($A469=Z$10, $C469, "")</f>
        <v/>
      </c>
      <c r="AB469" t="str">
        <f>IF($D469=AB$10, $F469, "")</f>
        <v>Hot Work</v>
      </c>
      <c r="AC469" t="str">
        <f>IF($D469=AC$10, $F469, "")</f>
        <v/>
      </c>
      <c r="AD469" t="str">
        <f>IF($D469=AD$10, $F469, "")</f>
        <v/>
      </c>
      <c r="AE469" t="str">
        <f>IF($D469=AE$10, $F469, "")</f>
        <v/>
      </c>
      <c r="AF469" t="str">
        <f>IF($D469=AF$10, $F469, "")</f>
        <v/>
      </c>
      <c r="AH469">
        <f>COUNTIF(AI$11:AI$2024, AI469)</f>
        <v>1</v>
      </c>
      <c r="AI469" t="str">
        <f>V469&amp;AB469&amp;W469&amp;AC469&amp;X469&amp;AD469&amp;Y469&amp;AE469&amp;Z469&amp;AF469</f>
        <v>Cold WorkHot Work</v>
      </c>
      <c r="AJ469">
        <f>IF(ROW()=11,1,IF(AK468+1=AK469,AJ468,AJ468+1))</f>
        <v>398</v>
      </c>
      <c r="AK469">
        <f>IF(AI469=AI468, AK468+1, 1)</f>
        <v>1</v>
      </c>
      <c r="AL469" s="26" t="str">
        <f>AM469&amp;AN469</f>
        <v>DFASEECold Work12374DFASEFHot Work</v>
      </c>
      <c r="AM469" t="str">
        <f>K469</f>
        <v>DFASEECold Work</v>
      </c>
      <c r="AN469" t="str">
        <f>L469</f>
        <v>12374DFASEFHot Work</v>
      </c>
      <c r="AO469">
        <f>COUNTIF(AM$11:AM$1107, AM469)</f>
        <v>3</v>
      </c>
      <c r="AP469">
        <f>COUNTIF(AN$11:AN$1107, AN469)</f>
        <v>13</v>
      </c>
      <c r="AQ469">
        <f>MATCH(AM469, AM$11:AM$1107, 0)</f>
        <v>170</v>
      </c>
      <c r="AR469">
        <f>MATCH(AN469, AN$11:AN$1107, 0)</f>
        <v>179</v>
      </c>
      <c r="AS469">
        <v>456</v>
      </c>
      <c r="AU469" t="str">
        <f>C469</f>
        <v>Cold Work</v>
      </c>
      <c r="AV469" t="str">
        <f>IF(F469="", "", F469)</f>
        <v>Hot Work</v>
      </c>
      <c r="AW469" s="13">
        <f>M469</f>
        <v>0.92647058823529416</v>
      </c>
      <c r="AX469" t="e">
        <f>VLOOKUP(AI469, UniquePairs!A$5:A$2000, 1, FALSE)</f>
        <v>#N/A</v>
      </c>
      <c r="AY469" t="str">
        <f>IFERROR(INDEX(UniquePairs!A$5:K$1000, MATCH(AL469, UniquePairs!A$5:A$1000, 0), 10), "")</f>
        <v/>
      </c>
      <c r="AZ469" s="13">
        <f>IF(AY469&lt;&gt;"", AY469, AW469)</f>
        <v>0.92647058823529416</v>
      </c>
      <c r="BA469" t="str">
        <f>IF(AZ469=0,"None",IF(AZ469&lt;0.6,"Weak",IF(AZ469&lt;0.7,"Review",IF(AZ469&lt;0.8,"Good",IF(AZ469&lt;0.9,"Very Good","Solid")))))</f>
        <v>Solid</v>
      </c>
      <c r="BB469" s="28" t="str">
        <f>IF(AJ468=AJ469, BB468, BC469)</f>
        <v>Work</v>
      </c>
      <c r="BC469" t="str">
        <f>IF(AV469="",AU469,StringMatch(AU469,AV469,TRUE))</f>
        <v>Work</v>
      </c>
      <c r="BD469" t="str">
        <f>TRIM(SUBSTITUTE(SUBSTITUTE(SUBSTITUTE(SUBSTITUTE(SUBSTITUTE(SUBSTITUTE(SUBSTITUTE(SUBSTITUTE(SUBSTITUTE(SUBSTITUTE(AU469,BR469,""),BS469,""),BT469,""),BU469,""),BV469,""),BW469,""),BX469,""),BY469,""),BZ469,""),CA469,""))</f>
        <v>Cold</v>
      </c>
      <c r="BE469" t="str">
        <f>TRIM(SUBSTITUTE(SUBSTITUTE(SUBSTITUTE(SUBSTITUTE(SUBSTITUTE(SUBSTITUTE(SUBSTITUTE(SUBSTITUTE(SUBSTITUTE(SUBSTITUTE(AV469,BH469,""),BI469,""),BJ469,""),BK469,""),BL469,""),BM469,""),BN469,""),BO469,""),BP469,""),BQ469,""))</f>
        <v>Hot</v>
      </c>
      <c r="BF469" s="21">
        <f>LEN(AU469)-LEN(SUBSTITUTE(AU469," ",""))</f>
        <v>1</v>
      </c>
      <c r="BG469" s="21">
        <f>LEN(AV469)-LEN(SUBSTITUTE(AV469," ",""))</f>
        <v>1</v>
      </c>
      <c r="BH469" s="21" t="str">
        <f>IF(BF469=0,AU469,findspace($AU469,BH$10))</f>
        <v>Cold</v>
      </c>
      <c r="BI469" s="21" t="str">
        <f>IF(BH469=0,AN469,findspace($AU469,BI$10))</f>
        <v>Work</v>
      </c>
      <c r="BJ469" s="21" t="str">
        <f>IF(BI469=0,AV469,findspace($AU469,BJ$10))</f>
        <v/>
      </c>
      <c r="BK469" s="21" t="str">
        <f>IF(BJ469=0,AW469,findspace($AU469,BK$10))</f>
        <v/>
      </c>
      <c r="BL469" s="21" t="str">
        <f>IF(BK469=0,AX469,findspace($AU469,BL$10))</f>
        <v/>
      </c>
      <c r="BM469" s="21" t="str">
        <f>IF(BL469=0,BF469,findspace($AU469,BM$10))</f>
        <v/>
      </c>
      <c r="BN469" s="21" t="str">
        <f>IF(BM469=0,BH469,findspace($AU469,BN$10))</f>
        <v/>
      </c>
      <c r="BO469" s="21" t="str">
        <f>IF(BN469=0,BI469,findspace($AU469,BO$10))</f>
        <v/>
      </c>
      <c r="BR469" s="21" t="str">
        <f>IF($BG469=0,$AV469,findspace($AV469,BR$10))</f>
        <v>Hot</v>
      </c>
      <c r="BS469" s="21" t="str">
        <f>IF($BG469=0,$AV469,findspace($AV469,BS$10))</f>
        <v>Work</v>
      </c>
      <c r="BT469" s="21" t="str">
        <f>IF($BG469=0,$AV469,findspace($AV469,BT$10))</f>
        <v/>
      </c>
      <c r="BU469" s="21" t="str">
        <f>IF($BG469=0,$AV469,findspace($AV469,BU$10))</f>
        <v/>
      </c>
      <c r="BV469" s="21" t="str">
        <f>IF($BG469=0,$AV469,findspace($AV469,BV$10))</f>
        <v/>
      </c>
      <c r="BW469" s="21" t="str">
        <f>IF($BG469=0,$AV469,findspace($AV469,BW$10))</f>
        <v/>
      </c>
      <c r="BX469" s="21" t="str">
        <f>IF($BG469=0,$AV469,findspace($AV469,BX$10))</f>
        <v/>
      </c>
      <c r="BY469" s="21" t="str">
        <f>IF($BG469=0,$AV469,findspace($AV469,BY$10))</f>
        <v/>
      </c>
      <c r="BZ469" s="21" t="str">
        <f>IF($BG469=0,$AV469,findspace($AV469,BZ$10))</f>
        <v/>
      </c>
      <c r="CA469" s="21" t="str">
        <f>IF($BG469=0,$AV469,findspace($AV469,CA$10))</f>
        <v/>
      </c>
    </row>
    <row r="470" spans="1:79" x14ac:dyDescent="0.35">
      <c r="A470" t="s">
        <v>1839</v>
      </c>
      <c r="B470" t="s">
        <v>958</v>
      </c>
      <c r="C470" t="s">
        <v>3255</v>
      </c>
      <c r="D470" t="s">
        <v>1839</v>
      </c>
      <c r="E470" t="s">
        <v>956</v>
      </c>
      <c r="F470" t="s">
        <v>3254</v>
      </c>
      <c r="G470" s="13">
        <v>0.92647058823529416</v>
      </c>
      <c r="I470">
        <v>12374</v>
      </c>
      <c r="J470" t="str">
        <f>K470&amp;L470</f>
        <v>DFASEFHot Work12374DFASEECold Work</v>
      </c>
      <c r="K470" t="str">
        <f>A470&amp;B470&amp;C470</f>
        <v>DFASEFHot Work</v>
      </c>
      <c r="L470" t="str">
        <f>I470&amp;D470&amp;E470&amp;F470</f>
        <v>12374DFASEECold Work</v>
      </c>
      <c r="M470" s="13">
        <f>G470</f>
        <v>0.92647058823529416</v>
      </c>
      <c r="N470" s="13"/>
      <c r="O470" s="19">
        <v>322</v>
      </c>
      <c r="P470">
        <f>COUNTIF(C$11:C$2024, C470)</f>
        <v>3</v>
      </c>
      <c r="Q470">
        <f>COUNTIF(F$11:F$177, F470)</f>
        <v>0</v>
      </c>
      <c r="R470" t="b">
        <f>A470=D470</f>
        <v>1</v>
      </c>
      <c r="S470" t="b">
        <f>A470&amp;B470&amp;C470=D470&amp;E470&amp;F470</f>
        <v>0</v>
      </c>
      <c r="V470" t="str">
        <f>IF($A470=V$10, $C470, "")</f>
        <v>Hot Work</v>
      </c>
      <c r="W470" t="str">
        <f>IF($A470=W$10, $C470, "")</f>
        <v/>
      </c>
      <c r="X470" t="str">
        <f>IF($A470=X$10, $C470, "")</f>
        <v/>
      </c>
      <c r="Y470" t="str">
        <f>IF($A470=Y$10, $C470, "")</f>
        <v/>
      </c>
      <c r="Z470" t="str">
        <f>IF($A470=Z$10, $C470, "")</f>
        <v/>
      </c>
      <c r="AB470" t="str">
        <f>IF($D470=AB$10, $F470, "")</f>
        <v>Cold Work</v>
      </c>
      <c r="AC470" t="str">
        <f>IF($D470=AC$10, $F470, "")</f>
        <v/>
      </c>
      <c r="AD470" t="str">
        <f>IF($D470=AD$10, $F470, "")</f>
        <v/>
      </c>
      <c r="AE470" t="str">
        <f>IF($D470=AE$10, $F470, "")</f>
        <v/>
      </c>
      <c r="AF470" t="str">
        <f>IF($D470=AF$10, $F470, "")</f>
        <v/>
      </c>
      <c r="AH470">
        <f>COUNTIF(AI$11:AI$2024, AI470)</f>
        <v>1</v>
      </c>
      <c r="AI470" t="str">
        <f>V470&amp;AB470&amp;W470&amp;AC470&amp;X470&amp;AD470&amp;Y470&amp;AE470&amp;Z470&amp;AF470</f>
        <v>Hot WorkCold Work</v>
      </c>
      <c r="AJ470">
        <f>IF(ROW()=11,1,IF(AK469+1=AK470,AJ469,AJ469+1))</f>
        <v>399</v>
      </c>
      <c r="AK470">
        <f>IF(AI470=AI469, AK469+1, 1)</f>
        <v>1</v>
      </c>
      <c r="AL470" s="26" t="str">
        <f>AM470&amp;AN470</f>
        <v>DFASEFHot Work12374DFASEECold Work</v>
      </c>
      <c r="AM470" t="str">
        <f>K470</f>
        <v>DFASEFHot Work</v>
      </c>
      <c r="AN470" t="str">
        <f>L470</f>
        <v>12374DFASEECold Work</v>
      </c>
      <c r="AO470">
        <f>COUNTIF(AM$11:AM$1107, AM470)</f>
        <v>3</v>
      </c>
      <c r="AP470">
        <f>COUNTIF(AN$11:AN$1107, AN470)</f>
        <v>14</v>
      </c>
      <c r="AQ470">
        <f>MATCH(AM470, AM$11:AM$1107, 0)</f>
        <v>178</v>
      </c>
      <c r="AR470">
        <f>MATCH(AN470, AN$11:AN$1107, 0)</f>
        <v>171</v>
      </c>
      <c r="AS470">
        <v>322</v>
      </c>
      <c r="AU470" t="str">
        <f>C470</f>
        <v>Hot Work</v>
      </c>
      <c r="AV470" t="str">
        <f>IF(F470="", "", F470)</f>
        <v>Cold Work</v>
      </c>
      <c r="AW470" s="13">
        <f>M470</f>
        <v>0.92647058823529416</v>
      </c>
      <c r="AX470" t="e">
        <f>VLOOKUP(AI470, UniquePairs!A$5:A$2000, 1, FALSE)</f>
        <v>#N/A</v>
      </c>
      <c r="AY470" t="str">
        <f>IFERROR(INDEX(UniquePairs!A$5:K$1000, MATCH(AL470, UniquePairs!A$5:A$1000, 0), 10), "")</f>
        <v/>
      </c>
      <c r="AZ470" s="13">
        <f>IF(AY470&lt;&gt;"", AY470, AW470)</f>
        <v>0.92647058823529416</v>
      </c>
      <c r="BA470" t="str">
        <f>IF(AZ470=0,"None",IF(AZ470&lt;0.6,"Weak",IF(AZ470&lt;0.7,"Review",IF(AZ470&lt;0.8,"Good",IF(AZ470&lt;0.9,"Very Good","Solid")))))</f>
        <v>Solid</v>
      </c>
      <c r="BB470" s="28" t="str">
        <f>IF(AJ469=AJ470, BB469, BC470)</f>
        <v>Work</v>
      </c>
      <c r="BC470" t="str">
        <f>IF(AV470="",AU470,StringMatch(AU470,AV470,TRUE))</f>
        <v>Work</v>
      </c>
      <c r="BD470" t="str">
        <f>TRIM(SUBSTITUTE(SUBSTITUTE(SUBSTITUTE(SUBSTITUTE(SUBSTITUTE(SUBSTITUTE(SUBSTITUTE(SUBSTITUTE(SUBSTITUTE(SUBSTITUTE(AU470,BR470,""),BS470,""),BT470,""),BU470,""),BV470,""),BW470,""),BX470,""),BY470,""),BZ470,""),CA470,""))</f>
        <v>Hot</v>
      </c>
      <c r="BE470" t="str">
        <f>TRIM(SUBSTITUTE(SUBSTITUTE(SUBSTITUTE(SUBSTITUTE(SUBSTITUTE(SUBSTITUTE(SUBSTITUTE(SUBSTITUTE(SUBSTITUTE(SUBSTITUTE(AV470,BH470,""),BI470,""),BJ470,""),BK470,""),BL470,""),BM470,""),BN470,""),BO470,""),BP470,""),BQ470,""))</f>
        <v>Cold</v>
      </c>
      <c r="BF470" s="21">
        <f>LEN(AU470)-LEN(SUBSTITUTE(AU470," ",""))</f>
        <v>1</v>
      </c>
      <c r="BG470" s="21">
        <f>LEN(AV470)-LEN(SUBSTITUTE(AV470," ",""))</f>
        <v>1</v>
      </c>
      <c r="BH470" s="21" t="str">
        <f>IF(BF470=0,AU470,findspace($AU470,BH$10))</f>
        <v>Hot</v>
      </c>
      <c r="BI470" s="21" t="str">
        <f>IF(BH470=0,AN470,findspace($AU470,BI$10))</f>
        <v>Work</v>
      </c>
      <c r="BJ470" s="21" t="str">
        <f>IF(BI470=0,AV470,findspace($AU470,BJ$10))</f>
        <v/>
      </c>
      <c r="BK470" s="21" t="str">
        <f>IF(BJ470=0,AW470,findspace($AU470,BK$10))</f>
        <v/>
      </c>
      <c r="BL470" s="21" t="str">
        <f>IF(BK470=0,AX470,findspace($AU470,BL$10))</f>
        <v/>
      </c>
      <c r="BM470" s="21" t="str">
        <f>IF(BL470=0,BF470,findspace($AU470,BM$10))</f>
        <v/>
      </c>
      <c r="BN470" s="21" t="str">
        <f>IF(BM470=0,BH470,findspace($AU470,BN$10))</f>
        <v/>
      </c>
      <c r="BO470" s="21" t="str">
        <f>IF(BN470=0,BI470,findspace($AU470,BO$10))</f>
        <v/>
      </c>
      <c r="BR470" s="21" t="str">
        <f>IF($BG470=0,$AV470,findspace($AV470,BR$10))</f>
        <v>Cold</v>
      </c>
      <c r="BS470" s="21" t="str">
        <f>IF($BG470=0,$AV470,findspace($AV470,BS$10))</f>
        <v>Work</v>
      </c>
      <c r="BT470" s="21" t="str">
        <f>IF($BG470=0,$AV470,findspace($AV470,BT$10))</f>
        <v/>
      </c>
      <c r="BU470" s="21" t="str">
        <f>IF($BG470=0,$AV470,findspace($AV470,BU$10))</f>
        <v/>
      </c>
      <c r="BV470" s="21" t="str">
        <f>IF($BG470=0,$AV470,findspace($AV470,BV$10))</f>
        <v/>
      </c>
      <c r="BW470" s="21" t="str">
        <f>IF($BG470=0,$AV470,findspace($AV470,BW$10))</f>
        <v/>
      </c>
      <c r="BX470" s="21" t="str">
        <f>IF($BG470=0,$AV470,findspace($AV470,BX$10))</f>
        <v/>
      </c>
      <c r="BY470" s="21" t="str">
        <f>IF($BG470=0,$AV470,findspace($AV470,BY$10))</f>
        <v/>
      </c>
      <c r="BZ470" s="21" t="str">
        <f>IF($BG470=0,$AV470,findspace($AV470,BZ$10))</f>
        <v/>
      </c>
      <c r="CA470" s="21" t="str">
        <f>IF($BG470=0,$AV470,findspace($AV470,CA$10))</f>
        <v/>
      </c>
    </row>
    <row r="471" spans="1:79" x14ac:dyDescent="0.35">
      <c r="A471" t="s">
        <v>1839</v>
      </c>
      <c r="B471" t="s">
        <v>1447</v>
      </c>
      <c r="C471" t="s">
        <v>1577</v>
      </c>
      <c r="D471" t="s">
        <v>1836</v>
      </c>
      <c r="E471">
        <v>22</v>
      </c>
      <c r="F471" t="s">
        <v>3416</v>
      </c>
      <c r="G471" s="13">
        <v>0.92623765102371225</v>
      </c>
      <c r="I471">
        <v>12374</v>
      </c>
      <c r="J471" t="str">
        <f>K471&amp;L471</f>
        <v>DFASOSOvertime Scheduled12374GSA22EDP Act Expose Overtime 4%</v>
      </c>
      <c r="K471" t="str">
        <f>A471&amp;B471&amp;C471</f>
        <v>DFASOSOvertime Scheduled</v>
      </c>
      <c r="L471" t="str">
        <f>I471&amp;D471&amp;E471&amp;F471</f>
        <v>12374GSA22EDP Act Expose Overtime 4%</v>
      </c>
      <c r="M471" s="13">
        <f>G471</f>
        <v>0.92623765102371225</v>
      </c>
      <c r="N471" s="13"/>
      <c r="O471" s="19">
        <v>261</v>
      </c>
      <c r="P471">
        <f>COUNTIF(C$11:C$2024, C471)</f>
        <v>3</v>
      </c>
      <c r="Q471">
        <f>COUNTIF(F$11:F$177, F471)</f>
        <v>0</v>
      </c>
      <c r="R471" t="b">
        <f>A471=D471</f>
        <v>0</v>
      </c>
      <c r="S471" t="b">
        <f>A471&amp;B471&amp;C471=D471&amp;E471&amp;F471</f>
        <v>0</v>
      </c>
      <c r="V471" t="str">
        <f>IF($A471=V$10, $C471, "")</f>
        <v>Overtime Scheduled</v>
      </c>
      <c r="W471" t="str">
        <f>IF($A471=W$10, $C471, "")</f>
        <v/>
      </c>
      <c r="X471" t="str">
        <f>IF($A471=X$10, $C471, "")</f>
        <v/>
      </c>
      <c r="Y471" t="str">
        <f>IF($A471=Y$10, $C471, "")</f>
        <v/>
      </c>
      <c r="Z471" t="str">
        <f>IF($A471=Z$10, $C471, "")</f>
        <v/>
      </c>
      <c r="AB471" t="str">
        <f>IF($D471=AB$10, $F471, "")</f>
        <v/>
      </c>
      <c r="AC471" t="str">
        <f>IF($D471=AC$10, $F471, "")</f>
        <v>EDP Act Expose Overtime 4%</v>
      </c>
      <c r="AD471" t="str">
        <f>IF($D471=AD$10, $F471, "")</f>
        <v/>
      </c>
      <c r="AE471" t="str">
        <f>IF($D471=AE$10, $F471, "")</f>
        <v/>
      </c>
      <c r="AF471" t="str">
        <f>IF($D471=AF$10, $F471, "")</f>
        <v/>
      </c>
      <c r="AH471">
        <f>COUNTIF(AI$11:AI$2024, AI471)</f>
        <v>1</v>
      </c>
      <c r="AI471" t="str">
        <f>V471&amp;AB471&amp;W471&amp;AC471&amp;X471&amp;AD471&amp;Y471&amp;AE471&amp;Z471&amp;AF471</f>
        <v>Overtime ScheduledEDP Act Expose Overtime 4%</v>
      </c>
      <c r="AJ471">
        <f>IF(ROW()=11,1,IF(AK470+1=AK471,AJ470,AJ470+1))</f>
        <v>400</v>
      </c>
      <c r="AK471">
        <f>IF(AI471=AI470, AK470+1, 1)</f>
        <v>1</v>
      </c>
      <c r="AL471" s="26" t="str">
        <f>AM471&amp;AN471</f>
        <v>DFASOSOvertime Scheduled12374GSA22EDP Act Expose Overtime 4%</v>
      </c>
      <c r="AM471" t="str">
        <f>K471</f>
        <v>DFASOSOvertime Scheduled</v>
      </c>
      <c r="AN471" t="str">
        <f>L471</f>
        <v>12374GSA22EDP Act Expose Overtime 4%</v>
      </c>
      <c r="AO471">
        <f>COUNTIF(AM$11:AM$1107, AM471)</f>
        <v>3</v>
      </c>
      <c r="AP471">
        <f>COUNTIF(AN$11:AN$1107, AN471)</f>
        <v>20</v>
      </c>
      <c r="AQ471">
        <f>MATCH(AM471, AM$11:AM$1107, 0)</f>
        <v>461</v>
      </c>
      <c r="AR471">
        <f>MATCH(AN471, AN$11:AN$1107, 0)</f>
        <v>235</v>
      </c>
      <c r="AS471">
        <v>261</v>
      </c>
      <c r="AU471" t="str">
        <f>C471</f>
        <v>Overtime Scheduled</v>
      </c>
      <c r="AV471" t="str">
        <f>IF(F471="", "", F471)</f>
        <v>EDP Act Expose Overtime 4%</v>
      </c>
      <c r="AW471" s="13">
        <f>M471</f>
        <v>0.92623765102371225</v>
      </c>
      <c r="AX471" t="e">
        <f>VLOOKUP(AI471, UniquePairs!A$5:A$2000, 1, FALSE)</f>
        <v>#N/A</v>
      </c>
      <c r="AY471" t="str">
        <f>IFERROR(INDEX(UniquePairs!A$5:K$1000, MATCH(AL471, UniquePairs!A$5:A$1000, 0), 10), "")</f>
        <v/>
      </c>
      <c r="AZ471" s="13">
        <f>IF(AY471&lt;&gt;"", AY471, AW471)</f>
        <v>0.92623765102371225</v>
      </c>
      <c r="BA471" t="str">
        <f>IF(AZ471=0,"None",IF(AZ471&lt;0.6,"Weak",IF(AZ471&lt;0.7,"Review",IF(AZ471&lt;0.8,"Good",IF(AZ471&lt;0.9,"Very Good","Solid")))))</f>
        <v>Solid</v>
      </c>
      <c r="BB471" s="28" t="str">
        <f>IF(AJ470=AJ471, BB470, BC471)</f>
        <v>Overtime</v>
      </c>
      <c r="BC471" t="str">
        <f>IF(AV471="",AU471,StringMatch(AU471,AV471,TRUE))</f>
        <v>Overtime</v>
      </c>
      <c r="BD471" t="str">
        <f>TRIM(SUBSTITUTE(SUBSTITUTE(SUBSTITUTE(SUBSTITUTE(SUBSTITUTE(SUBSTITUTE(SUBSTITUTE(SUBSTITUTE(SUBSTITUTE(SUBSTITUTE(AU471,BR471,""),BS471,""),BT471,""),BU471,""),BV471,""),BW471,""),BX471,""),BY471,""),BZ471,""),CA471,""))</f>
        <v>Scheduled</v>
      </c>
      <c r="BE471" t="str">
        <f>TRIM(SUBSTITUTE(SUBSTITUTE(SUBSTITUTE(SUBSTITUTE(SUBSTITUTE(SUBSTITUTE(SUBSTITUTE(SUBSTITUTE(SUBSTITUTE(SUBSTITUTE(AV471,BH471,""),BI471,""),BJ471,""),BK471,""),BL471,""),BM471,""),BN471,""),BO471,""),BP471,""),BQ471,""))</f>
        <v>EDP Act Expose 4%</v>
      </c>
      <c r="BF471" s="21">
        <f>LEN(AU471)-LEN(SUBSTITUTE(AU471," ",""))</f>
        <v>1</v>
      </c>
      <c r="BG471" s="21">
        <f>LEN(AV471)-LEN(SUBSTITUTE(AV471," ",""))</f>
        <v>4</v>
      </c>
      <c r="BH471" s="21" t="str">
        <f>IF(BF471=0,AU471,findspace($AU471,BH$10))</f>
        <v>Overtime</v>
      </c>
      <c r="BI471" s="21" t="str">
        <f>IF(BH471=0,AN471,findspace($AU471,BI$10))</f>
        <v>Scheduled</v>
      </c>
      <c r="BJ471" s="21" t="str">
        <f>IF(BI471=0,AV471,findspace($AU471,BJ$10))</f>
        <v/>
      </c>
      <c r="BK471" s="21" t="str">
        <f>IF(BJ471=0,AW471,findspace($AU471,BK$10))</f>
        <v/>
      </c>
      <c r="BL471" s="21" t="str">
        <f>IF(BK471=0,AX471,findspace($AU471,BL$10))</f>
        <v/>
      </c>
      <c r="BM471" s="21" t="str">
        <f>IF(BL471=0,BF471,findspace($AU471,BM$10))</f>
        <v/>
      </c>
      <c r="BN471" s="21" t="str">
        <f>IF(BM471=0,BH471,findspace($AU471,BN$10))</f>
        <v/>
      </c>
      <c r="BO471" s="21" t="str">
        <f>IF(BN471=0,BI471,findspace($AU471,BO$10))</f>
        <v/>
      </c>
      <c r="BR471" s="21" t="str">
        <f>IF($BG471=0,$AV471,findspace($AV471,BR$10))</f>
        <v>EDP</v>
      </c>
      <c r="BS471" s="21" t="str">
        <f>IF($BG471=0,$AV471,findspace($AV471,BS$10))</f>
        <v>Act</v>
      </c>
      <c r="BT471" s="21" t="str">
        <f>IF($BG471=0,$AV471,findspace($AV471,BT$10))</f>
        <v>Expose</v>
      </c>
      <c r="BU471" s="21" t="str">
        <f>IF($BG471=0,$AV471,findspace($AV471,BU$10))</f>
        <v>Overtime</v>
      </c>
      <c r="BV471" s="21" t="str">
        <f>IF($BG471=0,$AV471,findspace($AV471,BV$10))</f>
        <v>4%</v>
      </c>
      <c r="BW471" s="21" t="str">
        <f>IF($BG471=0,$AV471,findspace($AV471,BW$10))</f>
        <v/>
      </c>
      <c r="BX471" s="21" t="str">
        <f>IF($BG471=0,$AV471,findspace($AV471,BX$10))</f>
        <v/>
      </c>
      <c r="BY471" s="21" t="str">
        <f>IF($BG471=0,$AV471,findspace($AV471,BY$10))</f>
        <v/>
      </c>
      <c r="BZ471" s="21" t="str">
        <f>IF($BG471=0,$AV471,findspace($AV471,BZ$10))</f>
        <v/>
      </c>
      <c r="CA471" s="21" t="str">
        <f>IF($BG471=0,$AV471,findspace($AV471,CA$10))</f>
        <v/>
      </c>
    </row>
    <row r="472" spans="1:79" x14ac:dyDescent="0.35">
      <c r="A472" t="s">
        <v>1839</v>
      </c>
      <c r="B472" t="s">
        <v>1447</v>
      </c>
      <c r="C472" t="s">
        <v>1577</v>
      </c>
      <c r="D472" t="s">
        <v>1836</v>
      </c>
      <c r="E472">
        <v>24</v>
      </c>
      <c r="F472" t="s">
        <v>3422</v>
      </c>
      <c r="G472" s="13">
        <v>0.92623765102371225</v>
      </c>
      <c r="I472">
        <v>12374</v>
      </c>
      <c r="J472" t="str">
        <f>K472&amp;L472</f>
        <v>DFASOSOvertime Scheduled12374GSA24EDP Act Expose Overtime 25%</v>
      </c>
      <c r="K472" t="str">
        <f>A472&amp;B472&amp;C472</f>
        <v>DFASOSOvertime Scheduled</v>
      </c>
      <c r="L472" t="str">
        <f>I472&amp;D472&amp;E472&amp;F472</f>
        <v>12374GSA24EDP Act Expose Overtime 25%</v>
      </c>
      <c r="M472" s="13">
        <f>G472</f>
        <v>0.92623765102371225</v>
      </c>
      <c r="N472" s="13"/>
      <c r="O472" s="19">
        <v>636</v>
      </c>
      <c r="P472">
        <f>COUNTIF(C$11:C$2024, C472)</f>
        <v>3</v>
      </c>
      <c r="Q472">
        <f>COUNTIF(F$11:F$177, F472)</f>
        <v>0</v>
      </c>
      <c r="R472" t="b">
        <f>A472=D472</f>
        <v>0</v>
      </c>
      <c r="S472" t="b">
        <f>A472&amp;B472&amp;C472=D472&amp;E472&amp;F472</f>
        <v>0</v>
      </c>
      <c r="V472" t="str">
        <f>IF($A472=V$10, $C472, "")</f>
        <v>Overtime Scheduled</v>
      </c>
      <c r="W472" t="str">
        <f>IF($A472=W$10, $C472, "")</f>
        <v/>
      </c>
      <c r="X472" t="str">
        <f>IF($A472=X$10, $C472, "")</f>
        <v/>
      </c>
      <c r="Y472" t="str">
        <f>IF($A472=Y$10, $C472, "")</f>
        <v/>
      </c>
      <c r="Z472" t="str">
        <f>IF($A472=Z$10, $C472, "")</f>
        <v/>
      </c>
      <c r="AB472" t="str">
        <f>IF($D472=AB$10, $F472, "")</f>
        <v/>
      </c>
      <c r="AC472" t="str">
        <f>IF($D472=AC$10, $F472, "")</f>
        <v>EDP Act Expose Overtime 25%</v>
      </c>
      <c r="AD472" t="str">
        <f>IF($D472=AD$10, $F472, "")</f>
        <v/>
      </c>
      <c r="AE472" t="str">
        <f>IF($D472=AE$10, $F472, "")</f>
        <v/>
      </c>
      <c r="AF472" t="str">
        <f>IF($D472=AF$10, $F472, "")</f>
        <v/>
      </c>
      <c r="AH472">
        <f>COUNTIF(AI$11:AI$2024, AI472)</f>
        <v>1</v>
      </c>
      <c r="AI472" t="str">
        <f>V472&amp;AB472&amp;W472&amp;AC472&amp;X472&amp;AD472&amp;Y472&amp;AE472&amp;Z472&amp;AF472</f>
        <v>Overtime ScheduledEDP Act Expose Overtime 25%</v>
      </c>
      <c r="AJ472">
        <f>IF(ROW()=11,1,IF(AK471+1=AK472,AJ471,AJ471+1))</f>
        <v>401</v>
      </c>
      <c r="AK472">
        <f>IF(AI472=AI471, AK471+1, 1)</f>
        <v>1</v>
      </c>
      <c r="AL472" s="26" t="str">
        <f>AM472&amp;AN472</f>
        <v>DFASOSOvertime Scheduled12374GSA24EDP Act Expose Overtime 25%</v>
      </c>
      <c r="AM472" t="str">
        <f>K472</f>
        <v>DFASOSOvertime Scheduled</v>
      </c>
      <c r="AN472" t="str">
        <f>L472</f>
        <v>12374GSA24EDP Act Expose Overtime 25%</v>
      </c>
      <c r="AO472">
        <f>COUNTIF(AM$11:AM$1107, AM472)</f>
        <v>3</v>
      </c>
      <c r="AP472">
        <f>COUNTIF(AN$11:AN$1107, AN472)</f>
        <v>14</v>
      </c>
      <c r="AQ472">
        <f>MATCH(AM472, AM$11:AM$1107, 0)</f>
        <v>461</v>
      </c>
      <c r="AR472">
        <f>MATCH(AN472, AN$11:AN$1107, 0)</f>
        <v>234</v>
      </c>
      <c r="AS472">
        <v>636</v>
      </c>
      <c r="AU472" t="str">
        <f>C472</f>
        <v>Overtime Scheduled</v>
      </c>
      <c r="AV472" t="str">
        <f>IF(F472="", "", F472)</f>
        <v>EDP Act Expose Overtime 25%</v>
      </c>
      <c r="AW472" s="13">
        <f>M472</f>
        <v>0.92623765102371225</v>
      </c>
      <c r="AX472" t="e">
        <f>VLOOKUP(AI472, UniquePairs!A$5:A$2000, 1, FALSE)</f>
        <v>#N/A</v>
      </c>
      <c r="AY472" t="str">
        <f>IFERROR(INDEX(UniquePairs!A$5:K$1000, MATCH(AL472, UniquePairs!A$5:A$1000, 0), 10), "")</f>
        <v/>
      </c>
      <c r="AZ472" s="13">
        <f>IF(AY472&lt;&gt;"", AY472, AW472)</f>
        <v>0.92623765102371225</v>
      </c>
      <c r="BA472" t="str">
        <f>IF(AZ472=0,"None",IF(AZ472&lt;0.6,"Weak",IF(AZ472&lt;0.7,"Review",IF(AZ472&lt;0.8,"Good",IF(AZ472&lt;0.9,"Very Good","Solid")))))</f>
        <v>Solid</v>
      </c>
      <c r="BB472" s="28" t="str">
        <f>IF(AJ471=AJ472, BB471, BC472)</f>
        <v>Overtime</v>
      </c>
      <c r="BC472" t="str">
        <f>IF(AV472="",AU472,StringMatch(AU472,AV472,TRUE))</f>
        <v>Overtime</v>
      </c>
      <c r="BD472" t="str">
        <f>TRIM(SUBSTITUTE(SUBSTITUTE(SUBSTITUTE(SUBSTITUTE(SUBSTITUTE(SUBSTITUTE(SUBSTITUTE(SUBSTITUTE(SUBSTITUTE(SUBSTITUTE(AU472,BR472,""),BS472,""),BT472,""),BU472,""),BV472,""),BW472,""),BX472,""),BY472,""),BZ472,""),CA472,""))</f>
        <v>Scheduled</v>
      </c>
      <c r="BE472" t="str">
        <f>TRIM(SUBSTITUTE(SUBSTITUTE(SUBSTITUTE(SUBSTITUTE(SUBSTITUTE(SUBSTITUTE(SUBSTITUTE(SUBSTITUTE(SUBSTITUTE(SUBSTITUTE(AV472,BH472,""),BI472,""),BJ472,""),BK472,""),BL472,""),BM472,""),BN472,""),BO472,""),BP472,""),BQ472,""))</f>
        <v>EDP Act Expose 25%</v>
      </c>
      <c r="BF472" s="21">
        <f>LEN(AU472)-LEN(SUBSTITUTE(AU472," ",""))</f>
        <v>1</v>
      </c>
      <c r="BG472" s="21">
        <f>LEN(AV472)-LEN(SUBSTITUTE(AV472," ",""))</f>
        <v>4</v>
      </c>
      <c r="BH472" s="21" t="str">
        <f>IF(BF472=0,AU472,findspace($AU472,BH$10))</f>
        <v>Overtime</v>
      </c>
      <c r="BI472" s="21" t="str">
        <f>IF(BH472=0,AN472,findspace($AU472,BI$10))</f>
        <v>Scheduled</v>
      </c>
      <c r="BJ472" s="21" t="str">
        <f>IF(BI472=0,AV472,findspace($AU472,BJ$10))</f>
        <v/>
      </c>
      <c r="BK472" s="21" t="str">
        <f>IF(BJ472=0,AW472,findspace($AU472,BK$10))</f>
        <v/>
      </c>
      <c r="BL472" s="21" t="str">
        <f>IF(BK472=0,AX472,findspace($AU472,BL$10))</f>
        <v/>
      </c>
      <c r="BM472" s="21" t="str">
        <f>IF(BL472=0,BF472,findspace($AU472,BM$10))</f>
        <v/>
      </c>
      <c r="BN472" s="21" t="str">
        <f>IF(BM472=0,BH472,findspace($AU472,BN$10))</f>
        <v/>
      </c>
      <c r="BO472" s="21" t="str">
        <f>IF(BN472=0,BI472,findspace($AU472,BO$10))</f>
        <v/>
      </c>
      <c r="BR472" s="21" t="str">
        <f>IF($BG472=0,$AV472,findspace($AV472,BR$10))</f>
        <v>EDP</v>
      </c>
      <c r="BS472" s="21" t="str">
        <f>IF($BG472=0,$AV472,findspace($AV472,BS$10))</f>
        <v>Act</v>
      </c>
      <c r="BT472" s="21" t="str">
        <f>IF($BG472=0,$AV472,findspace($AV472,BT$10))</f>
        <v>Expose</v>
      </c>
      <c r="BU472" s="21" t="str">
        <f>IF($BG472=0,$AV472,findspace($AV472,BU$10))</f>
        <v>Overtime</v>
      </c>
      <c r="BV472" s="21" t="str">
        <f>IF($BG472=0,$AV472,findspace($AV472,BV$10))</f>
        <v>25%</v>
      </c>
      <c r="BW472" s="21" t="str">
        <f>IF($BG472=0,$AV472,findspace($AV472,BW$10))</f>
        <v/>
      </c>
      <c r="BX472" s="21" t="str">
        <f>IF($BG472=0,$AV472,findspace($AV472,BX$10))</f>
        <v/>
      </c>
      <c r="BY472" s="21" t="str">
        <f>IF($BG472=0,$AV472,findspace($AV472,BY$10))</f>
        <v/>
      </c>
      <c r="BZ472" s="21" t="str">
        <f>IF($BG472=0,$AV472,findspace($AV472,BZ$10))</f>
        <v/>
      </c>
      <c r="CA472" s="21" t="str">
        <f>IF($BG472=0,$AV472,findspace($AV472,CA$10))</f>
        <v/>
      </c>
    </row>
    <row r="473" spans="1:79" x14ac:dyDescent="0.35">
      <c r="A473" t="s">
        <v>1839</v>
      </c>
      <c r="B473" t="s">
        <v>1115</v>
      </c>
      <c r="C473" t="s">
        <v>3235</v>
      </c>
      <c r="D473" t="s">
        <v>1837</v>
      </c>
      <c r="E473" t="s">
        <v>3054</v>
      </c>
      <c r="F473" t="s">
        <v>3479</v>
      </c>
      <c r="G473" s="13">
        <v>0.92612232816878426</v>
      </c>
      <c r="I473">
        <v>12374</v>
      </c>
      <c r="J473" t="str">
        <f>K473&amp;L473</f>
        <v>DFASDAFamily Medical Leave Act Birth son daughter care newborn12374IBC10BLeave Without Pay Lieu Of Family Medical Leave Act Birth Used</v>
      </c>
      <c r="K473" t="str">
        <f>A473&amp;B473&amp;C473</f>
        <v>DFASDAFamily Medical Leave Act Birth son daughter care newborn</v>
      </c>
      <c r="L473" t="str">
        <f>I473&amp;D473&amp;E473&amp;F473</f>
        <v>12374IBC10BLeave Without Pay Lieu Of Family Medical Leave Act Birth Used</v>
      </c>
      <c r="M473" s="13">
        <f>G473</f>
        <v>0.92612232816878426</v>
      </c>
      <c r="N473" s="13"/>
      <c r="O473" s="19">
        <v>318</v>
      </c>
      <c r="P473">
        <f>COUNTIF(C$11:C$2024, C473)</f>
        <v>3</v>
      </c>
      <c r="Q473">
        <f>COUNTIF(F$11:F$177, F473)</f>
        <v>1</v>
      </c>
      <c r="R473" t="b">
        <f>A473=D473</f>
        <v>0</v>
      </c>
      <c r="S473" t="b">
        <f>A473&amp;B473&amp;C473=D473&amp;E473&amp;F473</f>
        <v>0</v>
      </c>
      <c r="V473" t="str">
        <f>IF($A473=V$10, $C473, "")</f>
        <v>Family Medical Leave Act Birth son daughter care newborn</v>
      </c>
      <c r="W473" t="str">
        <f>IF($A473=W$10, $C473, "")</f>
        <v/>
      </c>
      <c r="X473" t="str">
        <f>IF($A473=X$10, $C473, "")</f>
        <v/>
      </c>
      <c r="Y473" t="str">
        <f>IF($A473=Y$10, $C473, "")</f>
        <v/>
      </c>
      <c r="Z473" t="str">
        <f>IF($A473=Z$10, $C473, "")</f>
        <v/>
      </c>
      <c r="AB473" t="str">
        <f>IF($D473=AB$10, $F473, "")</f>
        <v/>
      </c>
      <c r="AC473" t="str">
        <f>IF($D473=AC$10, $F473, "")</f>
        <v/>
      </c>
      <c r="AD473" t="str">
        <f>IF($D473=AD$10, $F473, "")</f>
        <v/>
      </c>
      <c r="AE473" t="str">
        <f>IF($D473=AE$10, $F473, "")</f>
        <v>Leave Without Pay Lieu Of Family Medical Leave Act Birth Used</v>
      </c>
      <c r="AF473" t="str">
        <f>IF($D473=AF$10, $F473, "")</f>
        <v/>
      </c>
      <c r="AH473">
        <f>COUNTIF(AI$11:AI$2024, AI473)</f>
        <v>1</v>
      </c>
      <c r="AI473" t="str">
        <f>V473&amp;AB473&amp;W473&amp;AC473&amp;X473&amp;AD473&amp;Y473&amp;AE473&amp;Z473&amp;AF473</f>
        <v>Family Medical Leave Act Birth son daughter care newbornLeave Without Pay Lieu Of Family Medical Leave Act Birth Used</v>
      </c>
      <c r="AJ473">
        <f>IF(ROW()=11,1,IF(AK472+1=AK473,AJ472,AJ472+1))</f>
        <v>402</v>
      </c>
      <c r="AK473">
        <f>IF(AI473=AI472, AK472+1, 1)</f>
        <v>1</v>
      </c>
      <c r="AL473" s="26" t="str">
        <f>AM473&amp;AN473</f>
        <v>DFASDAFamily Medical Leave Act Birth son daughter care newborn12374IBC10BLeave Without Pay Lieu Of Family Medical Leave Act Birth Used</v>
      </c>
      <c r="AM473" t="str">
        <f>K473</f>
        <v>DFASDAFamily Medical Leave Act Birth son daughter care newborn</v>
      </c>
      <c r="AN473" t="str">
        <f>L473</f>
        <v>12374IBC10BLeave Without Pay Lieu Of Family Medical Leave Act Birth Used</v>
      </c>
      <c r="AO473">
        <f>COUNTIF(AM$11:AM$1107, AM473)</f>
        <v>3</v>
      </c>
      <c r="AP473">
        <f>COUNTIF(AN$11:AN$1107, AN473)</f>
        <v>4</v>
      </c>
      <c r="AQ473">
        <f>MATCH(AM473, AM$11:AM$1107, 0)</f>
        <v>162</v>
      </c>
      <c r="AR473">
        <f>MATCH(AN473, AN$11:AN$1107, 0)</f>
        <v>128</v>
      </c>
      <c r="AS473">
        <v>318</v>
      </c>
      <c r="AU473" t="str">
        <f>C473</f>
        <v>Family Medical Leave Act Birth son daughter care newborn</v>
      </c>
      <c r="AV473" t="str">
        <f>IF(F473="", "", F473)</f>
        <v>Leave Without Pay Lieu Of Family Medical Leave Act Birth Used</v>
      </c>
      <c r="AW473" s="13">
        <f>M473</f>
        <v>0.92612232816878426</v>
      </c>
      <c r="AX473" t="e">
        <f>VLOOKUP(AI473, UniquePairs!A$5:A$2000, 1, FALSE)</f>
        <v>#N/A</v>
      </c>
      <c r="AY473" t="str">
        <f>IFERROR(INDEX(UniquePairs!A$5:K$1000, MATCH(AL473, UniquePairs!A$5:A$1000, 0), 10), "")</f>
        <v/>
      </c>
      <c r="AZ473" s="13">
        <f>IF(AY473&lt;&gt;"", AY473, AW473)</f>
        <v>0.92612232816878426</v>
      </c>
      <c r="BA473" t="str">
        <f>IF(AZ473=0,"None",IF(AZ473&lt;0.6,"Weak",IF(AZ473&lt;0.7,"Review",IF(AZ473&lt;0.8,"Good",IF(AZ473&lt;0.9,"Very Good","Solid")))))</f>
        <v>Solid</v>
      </c>
      <c r="BB473" s="28" t="str">
        <f>IF(AJ472=AJ473, BB472, BC473)</f>
        <v>Family Medical Leave Act Birth</v>
      </c>
      <c r="BC473" t="str">
        <f>IF(AV473="",AU473,StringMatch(AU473,AV473,TRUE))</f>
        <v>Family Medical Leave Act Birth</v>
      </c>
      <c r="BD473" t="str">
        <f>TRIM(SUBSTITUTE(SUBSTITUTE(SUBSTITUTE(SUBSTITUTE(SUBSTITUTE(SUBSTITUTE(SUBSTITUTE(SUBSTITUTE(SUBSTITUTE(SUBSTITUTE(AU473,BR473,""),BS473,""),BT473,""),BU473,""),BV473,""),BW473,""),BX473,""),BY473,""),BZ473,""),CA473,""))</f>
        <v>son daughter care newborn</v>
      </c>
      <c r="BE473" t="str">
        <f>TRIM(SUBSTITUTE(SUBSTITUTE(SUBSTITUTE(SUBSTITUTE(SUBSTITUTE(SUBSTITUTE(SUBSTITUTE(SUBSTITUTE(SUBSTITUTE(SUBSTITUTE(AV473,BH473,""),BI473,""),BJ473,""),BK473,""),BL473,""),BM473,""),BN473,""),BO473,""),BP473,""),BQ473,""))</f>
        <v>Without Pay Lieu Of Used</v>
      </c>
      <c r="BF473" s="21">
        <f>LEN(AU473)-LEN(SUBSTITUTE(AU473," ",""))</f>
        <v>8</v>
      </c>
      <c r="BG473" s="21">
        <f>LEN(AV473)-LEN(SUBSTITUTE(AV473," ",""))</f>
        <v>10</v>
      </c>
      <c r="BH473" s="21" t="str">
        <f>IF(BF473=0,AU473,findspace($AU473,BH$10))</f>
        <v>Family</v>
      </c>
      <c r="BI473" s="21" t="str">
        <f>IF(BH473=0,AN473,findspace($AU473,BI$10))</f>
        <v>Medical</v>
      </c>
      <c r="BJ473" s="21" t="str">
        <f>IF(BI473=0,AV473,findspace($AU473,BJ$10))</f>
        <v>Leave</v>
      </c>
      <c r="BK473" s="21" t="str">
        <f>IF(BJ473=0,AW473,findspace($AU473,BK$10))</f>
        <v>Act</v>
      </c>
      <c r="BL473" s="21" t="str">
        <f>IF(BK473=0,AX473,findspace($AU473,BL$10))</f>
        <v>Birth</v>
      </c>
      <c r="BM473" s="21" t="str">
        <f>IF(BL473=0,BF473,findspace($AU473,BM$10))</f>
        <v>son</v>
      </c>
      <c r="BN473" s="21" t="str">
        <f>IF(BM473=0,BH473,findspace($AU473,BN$10))</f>
        <v>daughter</v>
      </c>
      <c r="BO473" s="21" t="str">
        <f>IF(BN473=0,BI473,findspace($AU473,BO$10))</f>
        <v>care</v>
      </c>
      <c r="BR473" s="21" t="str">
        <f>IF($BG473=0,$AV473,findspace($AV473,BR$10))</f>
        <v>Leave</v>
      </c>
      <c r="BS473" s="21" t="str">
        <f>IF($BG473=0,$AV473,findspace($AV473,BS$10))</f>
        <v>Without</v>
      </c>
      <c r="BT473" s="21" t="str">
        <f>IF($BG473=0,$AV473,findspace($AV473,BT$10))</f>
        <v>Pay</v>
      </c>
      <c r="BU473" s="21" t="str">
        <f>IF($BG473=0,$AV473,findspace($AV473,BU$10))</f>
        <v>Lieu</v>
      </c>
      <c r="BV473" s="21" t="str">
        <f>IF($BG473=0,$AV473,findspace($AV473,BV$10))</f>
        <v>Of</v>
      </c>
      <c r="BW473" s="21" t="str">
        <f>IF($BG473=0,$AV473,findspace($AV473,BW$10))</f>
        <v>Family</v>
      </c>
      <c r="BX473" s="21" t="str">
        <f>IF($BG473=0,$AV473,findspace($AV473,BX$10))</f>
        <v>Medical</v>
      </c>
      <c r="BY473" s="21" t="str">
        <f>IF($BG473=0,$AV473,findspace($AV473,BY$10))</f>
        <v>Leave</v>
      </c>
      <c r="BZ473" s="21" t="str">
        <f>IF($BG473=0,$AV473,findspace($AV473,BZ$10))</f>
        <v>Act</v>
      </c>
      <c r="CA473" s="21" t="str">
        <f>IF($BG473=0,$AV473,findspace($AV473,CA$10))</f>
        <v>Birth</v>
      </c>
    </row>
    <row r="474" spans="1:79" x14ac:dyDescent="0.35">
      <c r="A474" t="s">
        <v>1839</v>
      </c>
      <c r="B474" t="s">
        <v>1625</v>
      </c>
      <c r="C474" t="s">
        <v>3548</v>
      </c>
      <c r="D474" t="s">
        <v>1839</v>
      </c>
      <c r="E474" t="s">
        <v>1608</v>
      </c>
      <c r="F474" t="s">
        <v>3560</v>
      </c>
      <c r="G474" s="13">
        <v>0.92584651308703214</v>
      </c>
      <c r="I474">
        <v>12374</v>
      </c>
      <c r="J474" t="str">
        <f>K474&amp;L474</f>
        <v>DFAS5HDirty Work Straight Time UnLicensed12374DFAS7BAdditional Compensatory Time Day Work Licensed</v>
      </c>
      <c r="K474" t="str">
        <f>A474&amp;B474&amp;C474</f>
        <v>DFAS5HDirty Work Straight Time UnLicensed</v>
      </c>
      <c r="L474" t="str">
        <f>I474&amp;D474&amp;E474&amp;F474</f>
        <v>12374DFAS7BAdditional Compensatory Time Day Work Licensed</v>
      </c>
      <c r="M474" s="13">
        <f>G474</f>
        <v>0.92584651308703214</v>
      </c>
      <c r="N474" s="13"/>
      <c r="O474" s="19">
        <v>551</v>
      </c>
      <c r="P474">
        <f>COUNTIF(C$11:C$2024, C474)</f>
        <v>3</v>
      </c>
      <c r="Q474">
        <f>COUNTIF(F$11:F$177, F474)</f>
        <v>1</v>
      </c>
      <c r="R474" t="b">
        <f>A474=D474</f>
        <v>1</v>
      </c>
      <c r="S474" t="b">
        <f>A474&amp;B474&amp;C474=D474&amp;E474&amp;F474</f>
        <v>0</v>
      </c>
      <c r="V474" t="str">
        <f>IF($A474=V$10, $C474, "")</f>
        <v>Dirty Work Straight Time UnLicensed</v>
      </c>
      <c r="W474" t="str">
        <f>IF($A474=W$10, $C474, "")</f>
        <v/>
      </c>
      <c r="X474" t="str">
        <f>IF($A474=X$10, $C474, "")</f>
        <v/>
      </c>
      <c r="Y474" t="str">
        <f>IF($A474=Y$10, $C474, "")</f>
        <v/>
      </c>
      <c r="Z474" t="str">
        <f>IF($A474=Z$10, $C474, "")</f>
        <v/>
      </c>
      <c r="AB474" t="str">
        <f>IF($D474=AB$10, $F474, "")</f>
        <v>Additional Compensatory Time Day Work Licensed</v>
      </c>
      <c r="AC474" t="str">
        <f>IF($D474=AC$10, $F474, "")</f>
        <v/>
      </c>
      <c r="AD474" t="str">
        <f>IF($D474=AD$10, $F474, "")</f>
        <v/>
      </c>
      <c r="AE474" t="str">
        <f>IF($D474=AE$10, $F474, "")</f>
        <v/>
      </c>
      <c r="AF474" t="str">
        <f>IF($D474=AF$10, $F474, "")</f>
        <v/>
      </c>
      <c r="AH474">
        <f>COUNTIF(AI$11:AI$2024, AI474)</f>
        <v>1</v>
      </c>
      <c r="AI474" t="str">
        <f>V474&amp;AB474&amp;W474&amp;AC474&amp;X474&amp;AD474&amp;Y474&amp;AE474&amp;Z474&amp;AF474</f>
        <v>Dirty Work Straight Time UnLicensedAdditional Compensatory Time Day Work Licensed</v>
      </c>
      <c r="AJ474">
        <f>IF(ROW()=11,1,IF(AK473+1=AK474,AJ473,AJ473+1))</f>
        <v>403</v>
      </c>
      <c r="AK474">
        <f>IF(AI474=AI473, AK473+1, 1)</f>
        <v>1</v>
      </c>
      <c r="AL474" s="26" t="str">
        <f>AM474&amp;AN474</f>
        <v>DFAS5HDirty Work Straight Time UnLicensed12374DFAS7BAdditional Compensatory Time Day Work Licensed</v>
      </c>
      <c r="AM474" t="str">
        <f>K474</f>
        <v>DFAS5HDirty Work Straight Time UnLicensed</v>
      </c>
      <c r="AN474" t="str">
        <f>L474</f>
        <v>12374DFAS7BAdditional Compensatory Time Day Work Licensed</v>
      </c>
      <c r="AO474">
        <f>COUNTIF(AM$11:AM$1107, AM474)</f>
        <v>3</v>
      </c>
      <c r="AP474">
        <f>COUNTIF(AN$11:AN$1107, AN474)</f>
        <v>5</v>
      </c>
      <c r="AQ474">
        <f>MATCH(AM474, AM$11:AM$1107, 0)</f>
        <v>201</v>
      </c>
      <c r="AR474">
        <f>MATCH(AN474, AN$11:AN$1107, 0)</f>
        <v>132</v>
      </c>
      <c r="AS474">
        <v>551</v>
      </c>
      <c r="AU474" t="str">
        <f>C474</f>
        <v>Dirty Work Straight Time UnLicensed</v>
      </c>
      <c r="AV474" t="str">
        <f>IF(F474="", "", F474)</f>
        <v>Additional Compensatory Time Day Work Licensed</v>
      </c>
      <c r="AW474" s="13">
        <f>M474</f>
        <v>0.92584651308703214</v>
      </c>
      <c r="AX474" t="e">
        <f>VLOOKUP(AI474, UniquePairs!A$5:A$2000, 1, FALSE)</f>
        <v>#N/A</v>
      </c>
      <c r="AY474" t="str">
        <f>IFERROR(INDEX(UniquePairs!A$5:K$1000, MATCH(AL474, UniquePairs!A$5:A$1000, 0), 10), "")</f>
        <v/>
      </c>
      <c r="AZ474" s="13">
        <f>IF(AY474&lt;&gt;"", AY474, AW474)</f>
        <v>0.92584651308703214</v>
      </c>
      <c r="BA474" t="str">
        <f>IF(AZ474=0,"None",IF(AZ474&lt;0.6,"Weak",IF(AZ474&lt;0.7,"Review",IF(AZ474&lt;0.8,"Good",IF(AZ474&lt;0.9,"Very Good","Solid")))))</f>
        <v>Solid</v>
      </c>
      <c r="BB474" s="28" t="str">
        <f>IF(AJ473=AJ474, BB473, BC474)</f>
        <v>Work Time</v>
      </c>
      <c r="BC474" t="str">
        <f>IF(AV474="",AU474,StringMatch(AU474,AV474,TRUE))</f>
        <v>Work Time</v>
      </c>
      <c r="BD474" t="str">
        <f>TRIM(SUBSTITUTE(SUBSTITUTE(SUBSTITUTE(SUBSTITUTE(SUBSTITUTE(SUBSTITUTE(SUBSTITUTE(SUBSTITUTE(SUBSTITUTE(SUBSTITUTE(AU474,BR474,""),BS474,""),BT474,""),BU474,""),BV474,""),BW474,""),BX474,""),BY474,""),BZ474,""),CA474,""))</f>
        <v>Dirty Straight Un</v>
      </c>
      <c r="BE474" t="str">
        <f>TRIM(SUBSTITUTE(SUBSTITUTE(SUBSTITUTE(SUBSTITUTE(SUBSTITUTE(SUBSTITUTE(SUBSTITUTE(SUBSTITUTE(SUBSTITUTE(SUBSTITUTE(AV474,BH474,""),BI474,""),BJ474,""),BK474,""),BL474,""),BM474,""),BN474,""),BO474,""),BP474,""),BQ474,""))</f>
        <v>Additional Compensatory Day Licensed</v>
      </c>
      <c r="BF474" s="21">
        <f>LEN(AU474)-LEN(SUBSTITUTE(AU474," ",""))</f>
        <v>4</v>
      </c>
      <c r="BG474" s="21">
        <f>LEN(AV474)-LEN(SUBSTITUTE(AV474," ",""))</f>
        <v>5</v>
      </c>
      <c r="BH474" s="21" t="str">
        <f>IF(BF474=0,AU474,findspace($AU474,BH$10))</f>
        <v>Dirty</v>
      </c>
      <c r="BI474" s="21" t="str">
        <f>IF(BH474=0,AN474,findspace($AU474,BI$10))</f>
        <v>Work</v>
      </c>
      <c r="BJ474" s="21" t="str">
        <f>IF(BI474=0,AV474,findspace($AU474,BJ$10))</f>
        <v>Straight</v>
      </c>
      <c r="BK474" s="21" t="str">
        <f>IF(BJ474=0,AW474,findspace($AU474,BK$10))</f>
        <v>Time</v>
      </c>
      <c r="BL474" s="21" t="str">
        <f>IF(BK474=0,AX474,findspace($AU474,BL$10))</f>
        <v>UnLicensed</v>
      </c>
      <c r="BM474" s="21" t="str">
        <f>IF(BL474=0,BF474,findspace($AU474,BM$10))</f>
        <v/>
      </c>
      <c r="BN474" s="21" t="str">
        <f>IF(BM474=0,BH474,findspace($AU474,BN$10))</f>
        <v/>
      </c>
      <c r="BO474" s="21" t="str">
        <f>IF(BN474=0,BI474,findspace($AU474,BO$10))</f>
        <v/>
      </c>
      <c r="BR474" s="21" t="str">
        <f>IF($BG474=0,$AV474,findspace($AV474,BR$10))</f>
        <v>Additional</v>
      </c>
      <c r="BS474" s="21" t="str">
        <f>IF($BG474=0,$AV474,findspace($AV474,BS$10))</f>
        <v>Compensatory</v>
      </c>
      <c r="BT474" s="21" t="str">
        <f>IF($BG474=0,$AV474,findspace($AV474,BT$10))</f>
        <v>Time</v>
      </c>
      <c r="BU474" s="21" t="str">
        <f>IF($BG474=0,$AV474,findspace($AV474,BU$10))</f>
        <v>Day</v>
      </c>
      <c r="BV474" s="21" t="str">
        <f>IF($BG474=0,$AV474,findspace($AV474,BV$10))</f>
        <v>Work</v>
      </c>
      <c r="BW474" s="21" t="str">
        <f>IF($BG474=0,$AV474,findspace($AV474,BW$10))</f>
        <v>Licensed</v>
      </c>
      <c r="BX474" s="21" t="str">
        <f>IF($BG474=0,$AV474,findspace($AV474,BX$10))</f>
        <v/>
      </c>
      <c r="BY474" s="21" t="str">
        <f>IF($BG474=0,$AV474,findspace($AV474,BY$10))</f>
        <v/>
      </c>
      <c r="BZ474" s="21" t="str">
        <f>IF($BG474=0,$AV474,findspace($AV474,BZ$10))</f>
        <v/>
      </c>
      <c r="CA474" s="21" t="str">
        <f>IF($BG474=0,$AV474,findspace($AV474,CA$10))</f>
        <v/>
      </c>
    </row>
    <row r="475" spans="1:79" x14ac:dyDescent="0.35">
      <c r="A475" t="s">
        <v>1839</v>
      </c>
      <c r="B475" t="s">
        <v>1608</v>
      </c>
      <c r="C475" t="s">
        <v>3560</v>
      </c>
      <c r="D475" t="s">
        <v>1839</v>
      </c>
      <c r="E475" t="s">
        <v>1625</v>
      </c>
      <c r="F475" t="s">
        <v>3548</v>
      </c>
      <c r="G475" s="13">
        <v>0.92584651308703214</v>
      </c>
      <c r="I475">
        <v>12374</v>
      </c>
      <c r="J475" t="str">
        <f>K475&amp;L475</f>
        <v>DFAS7BAdditional Compensatory Time Day Work Licensed12374DFAS5HDirty Work Straight Time UnLicensed</v>
      </c>
      <c r="K475" t="str">
        <f>A475&amp;B475&amp;C475</f>
        <v>DFAS7BAdditional Compensatory Time Day Work Licensed</v>
      </c>
      <c r="L475" t="str">
        <f>I475&amp;D475&amp;E475&amp;F475</f>
        <v>12374DFAS5HDirty Work Straight Time UnLicensed</v>
      </c>
      <c r="M475" s="13">
        <f>G475</f>
        <v>0.92584651308703214</v>
      </c>
      <c r="N475" s="13"/>
      <c r="O475" s="19">
        <v>988</v>
      </c>
      <c r="P475">
        <f>COUNTIF(C$11:C$2024, C475)</f>
        <v>3</v>
      </c>
      <c r="Q475">
        <f>COUNTIF(F$11:F$177, F475)</f>
        <v>0</v>
      </c>
      <c r="R475" t="b">
        <f>A475=D475</f>
        <v>1</v>
      </c>
      <c r="S475" t="b">
        <f>A475&amp;B475&amp;C475=D475&amp;E475&amp;F475</f>
        <v>0</v>
      </c>
      <c r="V475" t="str">
        <f>IF($A475=V$10, $C475, "")</f>
        <v>Additional Compensatory Time Day Work Licensed</v>
      </c>
      <c r="W475" t="str">
        <f>IF($A475=W$10, $C475, "")</f>
        <v/>
      </c>
      <c r="X475" t="str">
        <f>IF($A475=X$10, $C475, "")</f>
        <v/>
      </c>
      <c r="Y475" t="str">
        <f>IF($A475=Y$10, $C475, "")</f>
        <v/>
      </c>
      <c r="Z475" t="str">
        <f>IF($A475=Z$10, $C475, "")</f>
        <v/>
      </c>
      <c r="AB475" t="str">
        <f>IF($D475=AB$10, $F475, "")</f>
        <v>Dirty Work Straight Time UnLicensed</v>
      </c>
      <c r="AC475" t="str">
        <f>IF($D475=AC$10, $F475, "")</f>
        <v/>
      </c>
      <c r="AD475" t="str">
        <f>IF($D475=AD$10, $F475, "")</f>
        <v/>
      </c>
      <c r="AE475" t="str">
        <f>IF($D475=AE$10, $F475, "")</f>
        <v/>
      </c>
      <c r="AF475" t="str">
        <f>IF($D475=AF$10, $F475, "")</f>
        <v/>
      </c>
      <c r="AH475">
        <f>COUNTIF(AI$11:AI$2024, AI475)</f>
        <v>1</v>
      </c>
      <c r="AI475" t="str">
        <f>V475&amp;AB475&amp;W475&amp;AC475&amp;X475&amp;AD475&amp;Y475&amp;AE475&amp;Z475&amp;AF475</f>
        <v>Additional Compensatory Time Day Work LicensedDirty Work Straight Time UnLicensed</v>
      </c>
      <c r="AJ475">
        <f>IF(ROW()=11,1,IF(AK474+1=AK475,AJ474,AJ474+1))</f>
        <v>404</v>
      </c>
      <c r="AK475">
        <f>IF(AI475=AI474, AK474+1, 1)</f>
        <v>1</v>
      </c>
      <c r="AL475" s="26" t="str">
        <f>AM475&amp;AN475</f>
        <v>DFAS7BAdditional Compensatory Time Day Work Licensed12374DFAS5HDirty Work Straight Time UnLicensed</v>
      </c>
      <c r="AM475" t="str">
        <f>K475</f>
        <v>DFAS7BAdditional Compensatory Time Day Work Licensed</v>
      </c>
      <c r="AN475" t="str">
        <f>L475</f>
        <v>12374DFAS5HDirty Work Straight Time UnLicensed</v>
      </c>
      <c r="AO475">
        <f>COUNTIF(AM$11:AM$1107, AM475)</f>
        <v>3</v>
      </c>
      <c r="AP475">
        <f>COUNTIF(AN$11:AN$1107, AN475)</f>
        <v>3</v>
      </c>
      <c r="AQ475">
        <f>MATCH(AM475, AM$11:AM$1107, 0)</f>
        <v>131</v>
      </c>
      <c r="AR475">
        <f>MATCH(AN475, AN$11:AN$1107, 0)</f>
        <v>200</v>
      </c>
      <c r="AS475">
        <v>988</v>
      </c>
      <c r="AU475" t="str">
        <f>C475</f>
        <v>Additional Compensatory Time Day Work Licensed</v>
      </c>
      <c r="AV475" t="str">
        <f>IF(F475="", "", F475)</f>
        <v>Dirty Work Straight Time UnLicensed</v>
      </c>
      <c r="AW475" s="13">
        <f>M475</f>
        <v>0.92584651308703214</v>
      </c>
      <c r="AX475" t="e">
        <f>VLOOKUP(AI475, UniquePairs!A$5:A$2000, 1, FALSE)</f>
        <v>#N/A</v>
      </c>
      <c r="AY475" t="str">
        <f>IFERROR(INDEX(UniquePairs!A$5:K$1000, MATCH(AL475, UniquePairs!A$5:A$1000, 0), 10), "")</f>
        <v/>
      </c>
      <c r="AZ475" s="13">
        <f>IF(AY475&lt;&gt;"", AY475, AW475)</f>
        <v>0.92584651308703214</v>
      </c>
      <c r="BA475" t="str">
        <f>IF(AZ475=0,"None",IF(AZ475&lt;0.6,"Weak",IF(AZ475&lt;0.7,"Review",IF(AZ475&lt;0.8,"Good",IF(AZ475&lt;0.9,"Very Good","Solid")))))</f>
        <v>Solid</v>
      </c>
      <c r="BB475" s="28" t="str">
        <f>IF(AJ474=AJ475, BB474, BC475)</f>
        <v>Time Work</v>
      </c>
      <c r="BC475" t="str">
        <f>IF(AV475="",AU475,StringMatch(AU475,AV475,TRUE))</f>
        <v>Time Work</v>
      </c>
      <c r="BD475" t="str">
        <f>TRIM(SUBSTITUTE(SUBSTITUTE(SUBSTITUTE(SUBSTITUTE(SUBSTITUTE(SUBSTITUTE(SUBSTITUTE(SUBSTITUTE(SUBSTITUTE(SUBSTITUTE(AU475,BR475,""),BS475,""),BT475,""),BU475,""),BV475,""),BW475,""),BX475,""),BY475,""),BZ475,""),CA475,""))</f>
        <v>Additional Compensatory Day Licensed</v>
      </c>
      <c r="BE475" t="str">
        <f>TRIM(SUBSTITUTE(SUBSTITUTE(SUBSTITUTE(SUBSTITUTE(SUBSTITUTE(SUBSTITUTE(SUBSTITUTE(SUBSTITUTE(SUBSTITUTE(SUBSTITUTE(AV475,BH475,""),BI475,""),BJ475,""),BK475,""),BL475,""),BM475,""),BN475,""),BO475,""),BP475,""),BQ475,""))</f>
        <v>Dirty Straight Un</v>
      </c>
      <c r="BF475" s="21">
        <f>LEN(AU475)-LEN(SUBSTITUTE(AU475," ",""))</f>
        <v>5</v>
      </c>
      <c r="BG475" s="21">
        <f>LEN(AV475)-LEN(SUBSTITUTE(AV475," ",""))</f>
        <v>4</v>
      </c>
      <c r="BH475" s="21" t="str">
        <f>IF(BF475=0,AU475,findspace($AU475,BH$10))</f>
        <v>Additional</v>
      </c>
      <c r="BI475" s="21" t="str">
        <f>IF(BH475=0,AN475,findspace($AU475,BI$10))</f>
        <v>Compensatory</v>
      </c>
      <c r="BJ475" s="21" t="str">
        <f>IF(BI475=0,AV475,findspace($AU475,BJ$10))</f>
        <v>Time</v>
      </c>
      <c r="BK475" s="21" t="str">
        <f>IF(BJ475=0,AW475,findspace($AU475,BK$10))</f>
        <v>Day</v>
      </c>
      <c r="BL475" s="21" t="str">
        <f>IF(BK475=0,AX475,findspace($AU475,BL$10))</f>
        <v>Work</v>
      </c>
      <c r="BM475" s="21" t="str">
        <f>IF(BL475=0,BF475,findspace($AU475,BM$10))</f>
        <v>Licensed</v>
      </c>
      <c r="BN475" s="21" t="str">
        <f>IF(BM475=0,BH475,findspace($AU475,BN$10))</f>
        <v/>
      </c>
      <c r="BO475" s="21" t="str">
        <f>IF(BN475=0,BI475,findspace($AU475,BO$10))</f>
        <v/>
      </c>
      <c r="BR475" s="21" t="str">
        <f>IF($BG475=0,$AV475,findspace($AV475,BR$10))</f>
        <v>Dirty</v>
      </c>
      <c r="BS475" s="21" t="str">
        <f>IF($BG475=0,$AV475,findspace($AV475,BS$10))</f>
        <v>Work</v>
      </c>
      <c r="BT475" s="21" t="str">
        <f>IF($BG475=0,$AV475,findspace($AV475,BT$10))</f>
        <v>Straight</v>
      </c>
      <c r="BU475" s="21" t="str">
        <f>IF($BG475=0,$AV475,findspace($AV475,BU$10))</f>
        <v>Time</v>
      </c>
      <c r="BV475" s="21" t="str">
        <f>IF($BG475=0,$AV475,findspace($AV475,BV$10))</f>
        <v>UnLicensed</v>
      </c>
      <c r="BW475" s="21" t="str">
        <f>IF($BG475=0,$AV475,findspace($AV475,BW$10))</f>
        <v/>
      </c>
      <c r="BX475" s="21" t="str">
        <f>IF($BG475=0,$AV475,findspace($AV475,BX$10))</f>
        <v/>
      </c>
      <c r="BY475" s="21" t="str">
        <f>IF($BG475=0,$AV475,findspace($AV475,BY$10))</f>
        <v/>
      </c>
      <c r="BZ475" s="21" t="str">
        <f>IF($BG475=0,$AV475,findspace($AV475,BZ$10))</f>
        <v/>
      </c>
      <c r="CA475" s="21" t="str">
        <f>IF($BG475=0,$AV475,findspace($AV475,CA$10))</f>
        <v/>
      </c>
    </row>
    <row r="476" spans="1:79" x14ac:dyDescent="0.35">
      <c r="A476" t="s">
        <v>1837</v>
      </c>
      <c r="B476">
        <v>62</v>
      </c>
      <c r="C476" t="s">
        <v>2832</v>
      </c>
      <c r="D476" t="s">
        <v>1837</v>
      </c>
      <c r="E476">
        <v>60</v>
      </c>
      <c r="F476" t="s">
        <v>2829</v>
      </c>
      <c r="G476" s="13">
        <v>0.92571428571428571</v>
      </c>
      <c r="I476">
        <v>12374</v>
      </c>
      <c r="J476" t="str">
        <f>K476&amp;L476</f>
        <v>IBC62Administrative Leave Volunteer Used12374IBC60Administrative Leave General Used</v>
      </c>
      <c r="K476" t="str">
        <f>A476&amp;B476&amp;C476</f>
        <v>IBC62Administrative Leave Volunteer Used</v>
      </c>
      <c r="L476" t="str">
        <f>I476&amp;D476&amp;E476&amp;F476</f>
        <v>12374IBC60Administrative Leave General Used</v>
      </c>
      <c r="M476" s="13">
        <f>G476</f>
        <v>0.92571428571428571</v>
      </c>
      <c r="N476" s="13"/>
      <c r="O476" s="19">
        <v>856</v>
      </c>
      <c r="P476">
        <f>COUNTIF(C$11:C$2024, C476)</f>
        <v>3</v>
      </c>
      <c r="Q476">
        <f>COUNTIF(F$11:F$177, F476)</f>
        <v>3</v>
      </c>
      <c r="R476" t="b">
        <f>A476=D476</f>
        <v>1</v>
      </c>
      <c r="S476" t="b">
        <f>A476&amp;B476&amp;C476=D476&amp;E476&amp;F476</f>
        <v>0</v>
      </c>
      <c r="V476" t="str">
        <f>IF($A476=V$10, $C476, "")</f>
        <v/>
      </c>
      <c r="W476" t="str">
        <f>IF($A476=W$10, $C476, "")</f>
        <v/>
      </c>
      <c r="X476" t="str">
        <f>IF($A476=X$10, $C476, "")</f>
        <v/>
      </c>
      <c r="Y476" t="str">
        <f>IF($A476=Y$10, $C476, "")</f>
        <v>Administrative Leave Volunteer Used</v>
      </c>
      <c r="Z476" t="str">
        <f>IF($A476=Z$10, $C476, "")</f>
        <v/>
      </c>
      <c r="AB476" t="str">
        <f>IF($D476=AB$10, $F476, "")</f>
        <v/>
      </c>
      <c r="AC476" t="str">
        <f>IF($D476=AC$10, $F476, "")</f>
        <v/>
      </c>
      <c r="AD476" t="str">
        <f>IF($D476=AD$10, $F476, "")</f>
        <v/>
      </c>
      <c r="AE476" t="str">
        <f>IF($D476=AE$10, $F476, "")</f>
        <v>Administrative Leave General Used</v>
      </c>
      <c r="AF476" t="str">
        <f>IF($D476=AF$10, $F476, "")</f>
        <v/>
      </c>
      <c r="AH476">
        <f>COUNTIF(AI$11:AI$2024, AI476)</f>
        <v>1</v>
      </c>
      <c r="AI476" t="str">
        <f>V476&amp;AB476&amp;W476&amp;AC476&amp;X476&amp;AD476&amp;Y476&amp;AE476&amp;Z476&amp;AF476</f>
        <v>Administrative Leave Volunteer UsedAdministrative Leave General Used</v>
      </c>
      <c r="AJ476">
        <f>IF(ROW()=11,1,IF(AK475+1=AK476,AJ475,AJ475+1))</f>
        <v>405</v>
      </c>
      <c r="AK476">
        <f>IF(AI476=AI475, AK475+1, 1)</f>
        <v>1</v>
      </c>
      <c r="AL476" s="26" t="str">
        <f>AM476&amp;AN476</f>
        <v>IBC62Administrative Leave Volunteer Used12374IBC60Administrative Leave General Used</v>
      </c>
      <c r="AM476" t="str">
        <f>K476</f>
        <v>IBC62Administrative Leave Volunteer Used</v>
      </c>
      <c r="AN476" t="str">
        <f>L476</f>
        <v>12374IBC60Administrative Leave General Used</v>
      </c>
      <c r="AO476">
        <f>COUNTIF(AM$11:AM$1107, AM476)</f>
        <v>3</v>
      </c>
      <c r="AP476">
        <f>COUNTIF(AN$11:AN$1107, AN476)</f>
        <v>7</v>
      </c>
      <c r="AQ476">
        <f>MATCH(AM476, AM$11:AM$1107, 0)</f>
        <v>112</v>
      </c>
      <c r="AR476">
        <f>MATCH(AN476, AN$11:AN$1107, 0)</f>
        <v>135</v>
      </c>
      <c r="AS476">
        <v>856</v>
      </c>
      <c r="AU476" t="str">
        <f>C476</f>
        <v>Administrative Leave Volunteer Used</v>
      </c>
      <c r="AV476" t="str">
        <f>IF(F476="", "", F476)</f>
        <v>Administrative Leave General Used</v>
      </c>
      <c r="AW476" s="13">
        <f>M476</f>
        <v>0.92571428571428571</v>
      </c>
      <c r="AX476" t="e">
        <f>VLOOKUP(AI476, UniquePairs!A$5:A$2000, 1, FALSE)</f>
        <v>#N/A</v>
      </c>
      <c r="AY476" t="str">
        <f>IFERROR(INDEX(UniquePairs!A$5:K$1000, MATCH(AL476, UniquePairs!A$5:A$1000, 0), 10), "")</f>
        <v/>
      </c>
      <c r="AZ476" s="13">
        <f>IF(AY476&lt;&gt;"", AY476, AW476)</f>
        <v>0.92571428571428571</v>
      </c>
      <c r="BA476" t="str">
        <f>IF(AZ476=0,"None",IF(AZ476&lt;0.6,"Weak",IF(AZ476&lt;0.7,"Review",IF(AZ476&lt;0.8,"Good",IF(AZ476&lt;0.9,"Very Good","Solid")))))</f>
        <v>Solid</v>
      </c>
      <c r="BB476" s="28" t="str">
        <f>IF(AJ475=AJ476, BB475, BC476)</f>
        <v>Administrative Leave Used</v>
      </c>
      <c r="BC476" t="str">
        <f>IF(AV476="",AU476,StringMatch(AU476,AV476,TRUE))</f>
        <v>Administrative Leave Used</v>
      </c>
      <c r="BD476" t="str">
        <f>TRIM(SUBSTITUTE(SUBSTITUTE(SUBSTITUTE(SUBSTITUTE(SUBSTITUTE(SUBSTITUTE(SUBSTITUTE(SUBSTITUTE(SUBSTITUTE(SUBSTITUTE(AU476,BR476,""),BS476,""),BT476,""),BU476,""),BV476,""),BW476,""),BX476,""),BY476,""),BZ476,""),CA476,""))</f>
        <v>Volunteer</v>
      </c>
      <c r="BE476" t="str">
        <f>TRIM(SUBSTITUTE(SUBSTITUTE(SUBSTITUTE(SUBSTITUTE(SUBSTITUTE(SUBSTITUTE(SUBSTITUTE(SUBSTITUTE(SUBSTITUTE(SUBSTITUTE(AV476,BH476,""),BI476,""),BJ476,""),BK476,""),BL476,""),BM476,""),BN476,""),BO476,""),BP476,""),BQ476,""))</f>
        <v>General</v>
      </c>
      <c r="BF476" s="21">
        <f>LEN(AU476)-LEN(SUBSTITUTE(AU476," ",""))</f>
        <v>3</v>
      </c>
      <c r="BG476" s="21">
        <f>LEN(AV476)-LEN(SUBSTITUTE(AV476," ",""))</f>
        <v>3</v>
      </c>
      <c r="BH476" s="21" t="str">
        <f>IF(BF476=0,AU476,findspace($AU476,BH$10))</f>
        <v>Administrative</v>
      </c>
      <c r="BI476" s="21" t="str">
        <f>IF(BH476=0,AN476,findspace($AU476,BI$10))</f>
        <v>Leave</v>
      </c>
      <c r="BJ476" s="21" t="str">
        <f>IF(BI476=0,AV476,findspace($AU476,BJ$10))</f>
        <v>Volunteer</v>
      </c>
      <c r="BK476" s="21" t="str">
        <f>IF(BJ476=0,AW476,findspace($AU476,BK$10))</f>
        <v>Used</v>
      </c>
      <c r="BL476" s="21" t="str">
        <f>IF(BK476=0,AX476,findspace($AU476,BL$10))</f>
        <v/>
      </c>
      <c r="BM476" s="21" t="str">
        <f>IF(BL476=0,BF476,findspace($AU476,BM$10))</f>
        <v/>
      </c>
      <c r="BN476" s="21" t="str">
        <f>IF(BM476=0,BH476,findspace($AU476,BN$10))</f>
        <v/>
      </c>
      <c r="BO476" s="21" t="str">
        <f>IF(BN476=0,BI476,findspace($AU476,BO$10))</f>
        <v/>
      </c>
      <c r="BR476" s="21" t="str">
        <f>IF($BG476=0,$AV476,findspace($AV476,BR$10))</f>
        <v>Administrative</v>
      </c>
      <c r="BS476" s="21" t="str">
        <f>IF($BG476=0,$AV476,findspace($AV476,BS$10))</f>
        <v>Leave</v>
      </c>
      <c r="BT476" s="21" t="str">
        <f>IF($BG476=0,$AV476,findspace($AV476,BT$10))</f>
        <v>General</v>
      </c>
      <c r="BU476" s="21" t="str">
        <f>IF($BG476=0,$AV476,findspace($AV476,BU$10))</f>
        <v>Used</v>
      </c>
      <c r="BV476" s="21" t="str">
        <f>IF($BG476=0,$AV476,findspace($AV476,BV$10))</f>
        <v/>
      </c>
      <c r="BW476" s="21" t="str">
        <f>IF($BG476=0,$AV476,findspace($AV476,BW$10))</f>
        <v/>
      </c>
      <c r="BX476" s="21" t="str">
        <f>IF($BG476=0,$AV476,findspace($AV476,BX$10))</f>
        <v/>
      </c>
      <c r="BY476" s="21" t="str">
        <f>IF($BG476=0,$AV476,findspace($AV476,BY$10))</f>
        <v/>
      </c>
      <c r="BZ476" s="21" t="str">
        <f>IF($BG476=0,$AV476,findspace($AV476,BZ$10))</f>
        <v/>
      </c>
      <c r="CA476" s="21" t="str">
        <f>IF($BG476=0,$AV476,findspace($AV476,CA$10))</f>
        <v/>
      </c>
    </row>
    <row r="477" spans="1:79" x14ac:dyDescent="0.35">
      <c r="A477" t="s">
        <v>1837</v>
      </c>
      <c r="B477">
        <v>63</v>
      </c>
      <c r="C477" t="s">
        <v>2833</v>
      </c>
      <c r="D477" t="s">
        <v>1837</v>
      </c>
      <c r="E477">
        <v>60</v>
      </c>
      <c r="F477" t="s">
        <v>2829</v>
      </c>
      <c r="G477" s="13">
        <v>0.92571428571428571</v>
      </c>
      <c r="I477">
        <v>12374</v>
      </c>
      <c r="J477" t="str">
        <f>K477&amp;L477</f>
        <v>IBC63Administrative Leave Investigative Used12374IBC60Administrative Leave General Used</v>
      </c>
      <c r="K477" t="str">
        <f>A477&amp;B477&amp;C477</f>
        <v>IBC63Administrative Leave Investigative Used</v>
      </c>
      <c r="L477" t="str">
        <f>I477&amp;D477&amp;E477&amp;F477</f>
        <v>12374IBC60Administrative Leave General Used</v>
      </c>
      <c r="M477" s="13">
        <f>G477</f>
        <v>0.92571428571428571</v>
      </c>
      <c r="N477" s="13"/>
      <c r="O477" s="19">
        <v>886</v>
      </c>
      <c r="P477">
        <f>COUNTIF(C$11:C$2024, C477)</f>
        <v>3</v>
      </c>
      <c r="Q477">
        <f>COUNTIF(F$11:F$177, F477)</f>
        <v>3</v>
      </c>
      <c r="R477" t="b">
        <f>A477=D477</f>
        <v>1</v>
      </c>
      <c r="S477" t="b">
        <f>A477&amp;B477&amp;C477=D477&amp;E477&amp;F477</f>
        <v>0</v>
      </c>
      <c r="V477" t="str">
        <f>IF($A477=V$10, $C477, "")</f>
        <v/>
      </c>
      <c r="W477" t="str">
        <f>IF($A477=W$10, $C477, "")</f>
        <v/>
      </c>
      <c r="X477" t="str">
        <f>IF($A477=X$10, $C477, "")</f>
        <v/>
      </c>
      <c r="Y477" t="str">
        <f>IF($A477=Y$10, $C477, "")</f>
        <v>Administrative Leave Investigative Used</v>
      </c>
      <c r="Z477" t="str">
        <f>IF($A477=Z$10, $C477, "")</f>
        <v/>
      </c>
      <c r="AB477" t="str">
        <f>IF($D477=AB$10, $F477, "")</f>
        <v/>
      </c>
      <c r="AC477" t="str">
        <f>IF($D477=AC$10, $F477, "")</f>
        <v/>
      </c>
      <c r="AD477" t="str">
        <f>IF($D477=AD$10, $F477, "")</f>
        <v/>
      </c>
      <c r="AE477" t="str">
        <f>IF($D477=AE$10, $F477, "")</f>
        <v>Administrative Leave General Used</v>
      </c>
      <c r="AF477" t="str">
        <f>IF($D477=AF$10, $F477, "")</f>
        <v/>
      </c>
      <c r="AH477">
        <f>COUNTIF(AI$11:AI$2024, AI477)</f>
        <v>1</v>
      </c>
      <c r="AI477" t="str">
        <f>V477&amp;AB477&amp;W477&amp;AC477&amp;X477&amp;AD477&amp;Y477&amp;AE477&amp;Z477&amp;AF477</f>
        <v>Administrative Leave Investigative UsedAdministrative Leave General Used</v>
      </c>
      <c r="AJ477">
        <f>IF(ROW()=11,1,IF(AK476+1=AK477,AJ476,AJ476+1))</f>
        <v>406</v>
      </c>
      <c r="AK477">
        <f>IF(AI477=AI476, AK476+1, 1)</f>
        <v>1</v>
      </c>
      <c r="AL477" s="26" t="str">
        <f>AM477&amp;AN477</f>
        <v>IBC63Administrative Leave Investigative Used12374IBC60Administrative Leave General Used</v>
      </c>
      <c r="AM477" t="str">
        <f>K477</f>
        <v>IBC63Administrative Leave Investigative Used</v>
      </c>
      <c r="AN477" t="str">
        <f>L477</f>
        <v>12374IBC60Administrative Leave General Used</v>
      </c>
      <c r="AO477">
        <f>COUNTIF(AM$11:AM$1107, AM477)</f>
        <v>3</v>
      </c>
      <c r="AP477">
        <f>COUNTIF(AN$11:AN$1107, AN477)</f>
        <v>7</v>
      </c>
      <c r="AQ477">
        <f>MATCH(AM477, AM$11:AM$1107, 0)</f>
        <v>467</v>
      </c>
      <c r="AR477">
        <f>MATCH(AN477, AN$11:AN$1107, 0)</f>
        <v>135</v>
      </c>
      <c r="AS477">
        <v>886</v>
      </c>
      <c r="AU477" t="str">
        <f>C477</f>
        <v>Administrative Leave Investigative Used</v>
      </c>
      <c r="AV477" t="str">
        <f>IF(F477="", "", F477)</f>
        <v>Administrative Leave General Used</v>
      </c>
      <c r="AW477" s="13">
        <f>M477</f>
        <v>0.92571428571428571</v>
      </c>
      <c r="AX477" t="e">
        <f>VLOOKUP(AI477, UniquePairs!A$5:A$2000, 1, FALSE)</f>
        <v>#N/A</v>
      </c>
      <c r="AY477" t="str">
        <f>IFERROR(INDEX(UniquePairs!A$5:K$1000, MATCH(AL477, UniquePairs!A$5:A$1000, 0), 10), "")</f>
        <v/>
      </c>
      <c r="AZ477" s="13">
        <f>IF(AY477&lt;&gt;"", AY477, AW477)</f>
        <v>0.92571428571428571</v>
      </c>
      <c r="BA477" t="str">
        <f>IF(AZ477=0,"None",IF(AZ477&lt;0.6,"Weak",IF(AZ477&lt;0.7,"Review",IF(AZ477&lt;0.8,"Good",IF(AZ477&lt;0.9,"Very Good","Solid")))))</f>
        <v>Solid</v>
      </c>
      <c r="BB477" s="28" t="str">
        <f>IF(AJ476=AJ477, BB476, BC477)</f>
        <v>Administrative Leave Used</v>
      </c>
      <c r="BC477" t="str">
        <f>IF(AV477="",AU477,StringMatch(AU477,AV477,TRUE))</f>
        <v>Administrative Leave Used</v>
      </c>
      <c r="BD477" t="str">
        <f>TRIM(SUBSTITUTE(SUBSTITUTE(SUBSTITUTE(SUBSTITUTE(SUBSTITUTE(SUBSTITUTE(SUBSTITUTE(SUBSTITUTE(SUBSTITUTE(SUBSTITUTE(AU477,BR477,""),BS477,""),BT477,""),BU477,""),BV477,""),BW477,""),BX477,""),BY477,""),BZ477,""),CA477,""))</f>
        <v>Investigative</v>
      </c>
      <c r="BE477" t="str">
        <f>TRIM(SUBSTITUTE(SUBSTITUTE(SUBSTITUTE(SUBSTITUTE(SUBSTITUTE(SUBSTITUTE(SUBSTITUTE(SUBSTITUTE(SUBSTITUTE(SUBSTITUTE(AV477,BH477,""),BI477,""),BJ477,""),BK477,""),BL477,""),BM477,""),BN477,""),BO477,""),BP477,""),BQ477,""))</f>
        <v>General</v>
      </c>
      <c r="BF477" s="21">
        <f>LEN(AU477)-LEN(SUBSTITUTE(AU477," ",""))</f>
        <v>3</v>
      </c>
      <c r="BG477" s="21">
        <f>LEN(AV477)-LEN(SUBSTITUTE(AV477," ",""))</f>
        <v>3</v>
      </c>
      <c r="BH477" s="21" t="str">
        <f>IF(BF477=0,AU477,findspace($AU477,BH$10))</f>
        <v>Administrative</v>
      </c>
      <c r="BI477" s="21" t="str">
        <f>IF(BH477=0,AN477,findspace($AU477,BI$10))</f>
        <v>Leave</v>
      </c>
      <c r="BJ477" s="21" t="str">
        <f>IF(BI477=0,AV477,findspace($AU477,BJ$10))</f>
        <v>Investigative</v>
      </c>
      <c r="BK477" s="21" t="str">
        <f>IF(BJ477=0,AW477,findspace($AU477,BK$10))</f>
        <v>Used</v>
      </c>
      <c r="BL477" s="21" t="str">
        <f>IF(BK477=0,AX477,findspace($AU477,BL$10))</f>
        <v/>
      </c>
      <c r="BM477" s="21" t="str">
        <f>IF(BL477=0,BF477,findspace($AU477,BM$10))</f>
        <v/>
      </c>
      <c r="BN477" s="21" t="str">
        <f>IF(BM477=0,BH477,findspace($AU477,BN$10))</f>
        <v/>
      </c>
      <c r="BO477" s="21" t="str">
        <f>IF(BN477=0,BI477,findspace($AU477,BO$10))</f>
        <v/>
      </c>
      <c r="BR477" s="21" t="str">
        <f>IF($BG477=0,$AV477,findspace($AV477,BR$10))</f>
        <v>Administrative</v>
      </c>
      <c r="BS477" s="21" t="str">
        <f>IF($BG477=0,$AV477,findspace($AV477,BS$10))</f>
        <v>Leave</v>
      </c>
      <c r="BT477" s="21" t="str">
        <f>IF($BG477=0,$AV477,findspace($AV477,BT$10))</f>
        <v>General</v>
      </c>
      <c r="BU477" s="21" t="str">
        <f>IF($BG477=0,$AV477,findspace($AV477,BU$10))</f>
        <v>Used</v>
      </c>
      <c r="BV477" s="21" t="str">
        <f>IF($BG477=0,$AV477,findspace($AV477,BV$10))</f>
        <v/>
      </c>
      <c r="BW477" s="21" t="str">
        <f>IF($BG477=0,$AV477,findspace($AV477,BW$10))</f>
        <v/>
      </c>
      <c r="BX477" s="21" t="str">
        <f>IF($BG477=0,$AV477,findspace($AV477,BX$10))</f>
        <v/>
      </c>
      <c r="BY477" s="21" t="str">
        <f>IF($BG477=0,$AV477,findspace($AV477,BY$10))</f>
        <v/>
      </c>
      <c r="BZ477" s="21" t="str">
        <f>IF($BG477=0,$AV477,findspace($AV477,BZ$10))</f>
        <v/>
      </c>
      <c r="CA477" s="21" t="str">
        <f>IF($BG477=0,$AV477,findspace($AV477,CA$10))</f>
        <v/>
      </c>
    </row>
    <row r="478" spans="1:79" x14ac:dyDescent="0.35">
      <c r="A478" t="s">
        <v>1839</v>
      </c>
      <c r="B478" t="s">
        <v>1115</v>
      </c>
      <c r="C478" t="s">
        <v>3235</v>
      </c>
      <c r="D478" t="s">
        <v>1836</v>
      </c>
      <c r="E478">
        <v>58</v>
      </c>
      <c r="F478" t="s">
        <v>3569</v>
      </c>
      <c r="G478" s="13">
        <v>0.92523128679562661</v>
      </c>
      <c r="I478">
        <v>12374</v>
      </c>
      <c r="J478" t="str">
        <f>K478&amp;L478</f>
        <v>DFASDAFamily Medical Leave Act Birth son daughter care newborn12374GSA58Family Medical Leave Act Employee</v>
      </c>
      <c r="K478" t="str">
        <f>A478&amp;B478&amp;C478</f>
        <v>DFASDAFamily Medical Leave Act Birth son daughter care newborn</v>
      </c>
      <c r="L478" t="str">
        <f>I478&amp;D478&amp;E478&amp;F478</f>
        <v>12374GSA58Family Medical Leave Act Employee</v>
      </c>
      <c r="M478" s="13">
        <f>G478</f>
        <v>0.92523128679562661</v>
      </c>
      <c r="N478" s="13"/>
      <c r="O478" s="19">
        <v>387</v>
      </c>
      <c r="P478">
        <f>COUNTIF(C$11:C$2024, C478)</f>
        <v>3</v>
      </c>
      <c r="Q478">
        <f>COUNTIF(F$11:F$177, F478)</f>
        <v>0</v>
      </c>
      <c r="R478" t="b">
        <f>A478=D478</f>
        <v>0</v>
      </c>
      <c r="S478" t="b">
        <f>A478&amp;B478&amp;C478=D478&amp;E478&amp;F478</f>
        <v>0</v>
      </c>
      <c r="V478" t="str">
        <f>IF($A478=V$10, $C478, "")</f>
        <v>Family Medical Leave Act Birth son daughter care newborn</v>
      </c>
      <c r="W478" t="str">
        <f>IF($A478=W$10, $C478, "")</f>
        <v/>
      </c>
      <c r="X478" t="str">
        <f>IF($A478=X$10, $C478, "")</f>
        <v/>
      </c>
      <c r="Y478" t="str">
        <f>IF($A478=Y$10, $C478, "")</f>
        <v/>
      </c>
      <c r="Z478" t="str">
        <f>IF($A478=Z$10, $C478, "")</f>
        <v/>
      </c>
      <c r="AB478" t="str">
        <f>IF($D478=AB$10, $F478, "")</f>
        <v/>
      </c>
      <c r="AC478" t="str">
        <f>IF($D478=AC$10, $F478, "")</f>
        <v>Family Medical Leave Act Employee</v>
      </c>
      <c r="AD478" t="str">
        <f>IF($D478=AD$10, $F478, "")</f>
        <v/>
      </c>
      <c r="AE478" t="str">
        <f>IF($D478=AE$10, $F478, "")</f>
        <v/>
      </c>
      <c r="AF478" t="str">
        <f>IF($D478=AF$10, $F478, "")</f>
        <v/>
      </c>
      <c r="AH478">
        <f>COUNTIF(AI$11:AI$2024, AI478)</f>
        <v>1</v>
      </c>
      <c r="AI478" t="str">
        <f>V478&amp;AB478&amp;W478&amp;AC478&amp;X478&amp;AD478&amp;Y478&amp;AE478&amp;Z478&amp;AF478</f>
        <v>Family Medical Leave Act Birth son daughter care newbornFamily Medical Leave Act Employee</v>
      </c>
      <c r="AJ478">
        <f>IF(ROW()=11,1,IF(AK477+1=AK478,AJ477,AJ477+1))</f>
        <v>407</v>
      </c>
      <c r="AK478">
        <f>IF(AI478=AI477, AK477+1, 1)</f>
        <v>1</v>
      </c>
      <c r="AL478" s="26" t="str">
        <f>AM478&amp;AN478</f>
        <v>DFASDAFamily Medical Leave Act Birth son daughter care newborn12374GSA58Family Medical Leave Act Employee</v>
      </c>
      <c r="AM478" t="str">
        <f>K478</f>
        <v>DFASDAFamily Medical Leave Act Birth son daughter care newborn</v>
      </c>
      <c r="AN478" t="str">
        <f>L478</f>
        <v>12374GSA58Family Medical Leave Act Employee</v>
      </c>
      <c r="AO478">
        <f>COUNTIF(AM$11:AM$1107, AM478)</f>
        <v>3</v>
      </c>
      <c r="AP478">
        <f>COUNTIF(AN$11:AN$1107, AN478)</f>
        <v>7</v>
      </c>
      <c r="AQ478">
        <f>MATCH(AM478, AM$11:AM$1107, 0)</f>
        <v>162</v>
      </c>
      <c r="AR478">
        <f>MATCH(AN478, AN$11:AN$1107, 0)</f>
        <v>468</v>
      </c>
      <c r="AS478">
        <v>387</v>
      </c>
      <c r="AU478" t="str">
        <f>C478</f>
        <v>Family Medical Leave Act Birth son daughter care newborn</v>
      </c>
      <c r="AV478" t="str">
        <f>IF(F478="", "", F478)</f>
        <v>Family Medical Leave Act Employee</v>
      </c>
      <c r="AW478" s="13">
        <f>M478</f>
        <v>0.92523128679562661</v>
      </c>
      <c r="AX478" t="e">
        <f>VLOOKUP(AI478, UniquePairs!A$5:A$2000, 1, FALSE)</f>
        <v>#N/A</v>
      </c>
      <c r="AY478" t="str">
        <f>IFERROR(INDEX(UniquePairs!A$5:K$1000, MATCH(AL478, UniquePairs!A$5:A$1000, 0), 10), "")</f>
        <v/>
      </c>
      <c r="AZ478" s="13">
        <f>IF(AY478&lt;&gt;"", AY478, AW478)</f>
        <v>0.92523128679562661</v>
      </c>
      <c r="BA478" t="str">
        <f>IF(AZ478=0,"None",IF(AZ478&lt;0.6,"Weak",IF(AZ478&lt;0.7,"Review",IF(AZ478&lt;0.8,"Good",IF(AZ478&lt;0.9,"Very Good","Solid")))))</f>
        <v>Solid</v>
      </c>
      <c r="BB478" s="28" t="str">
        <f>IF(AJ477=AJ478, BB477, BC478)</f>
        <v>Family Medical Leave Act</v>
      </c>
      <c r="BC478" t="str">
        <f>IF(AV478="",AU478,StringMatch(AU478,AV478,TRUE))</f>
        <v>Family Medical Leave Act</v>
      </c>
      <c r="BD478" t="str">
        <f>TRIM(SUBSTITUTE(SUBSTITUTE(SUBSTITUTE(SUBSTITUTE(SUBSTITUTE(SUBSTITUTE(SUBSTITUTE(SUBSTITUTE(SUBSTITUTE(SUBSTITUTE(AU478,BR478,""),BS478,""),BT478,""),BU478,""),BV478,""),BW478,""),BX478,""),BY478,""),BZ478,""),CA478,""))</f>
        <v>Birth son daughter care newborn</v>
      </c>
      <c r="BE478" t="str">
        <f>TRIM(SUBSTITUTE(SUBSTITUTE(SUBSTITUTE(SUBSTITUTE(SUBSTITUTE(SUBSTITUTE(SUBSTITUTE(SUBSTITUTE(SUBSTITUTE(SUBSTITUTE(AV478,BH478,""),BI478,""),BJ478,""),BK478,""),BL478,""),BM478,""),BN478,""),BO478,""),BP478,""),BQ478,""))</f>
        <v>Employee</v>
      </c>
      <c r="BF478" s="21">
        <f>LEN(AU478)-LEN(SUBSTITUTE(AU478," ",""))</f>
        <v>8</v>
      </c>
      <c r="BG478" s="21">
        <f>LEN(AV478)-LEN(SUBSTITUTE(AV478," ",""))</f>
        <v>4</v>
      </c>
      <c r="BH478" s="21" t="str">
        <f>IF(BF478=0,AU478,findspace($AU478,BH$10))</f>
        <v>Family</v>
      </c>
      <c r="BI478" s="21" t="str">
        <f>IF(BH478=0,AN478,findspace($AU478,BI$10))</f>
        <v>Medical</v>
      </c>
      <c r="BJ478" s="21" t="str">
        <f>IF(BI478=0,AV478,findspace($AU478,BJ$10))</f>
        <v>Leave</v>
      </c>
      <c r="BK478" s="21" t="str">
        <f>IF(BJ478=0,AW478,findspace($AU478,BK$10))</f>
        <v>Act</v>
      </c>
      <c r="BL478" s="21" t="str">
        <f>IF(BK478=0,AX478,findspace($AU478,BL$10))</f>
        <v>Birth</v>
      </c>
      <c r="BM478" s="21" t="str">
        <f>IF(BL478=0,BF478,findspace($AU478,BM$10))</f>
        <v>son</v>
      </c>
      <c r="BN478" s="21" t="str">
        <f>IF(BM478=0,BH478,findspace($AU478,BN$10))</f>
        <v>daughter</v>
      </c>
      <c r="BO478" s="21" t="str">
        <f>IF(BN478=0,BI478,findspace($AU478,BO$10))</f>
        <v>care</v>
      </c>
      <c r="BR478" s="21" t="str">
        <f>IF($BG478=0,$AV478,findspace($AV478,BR$10))</f>
        <v>Family</v>
      </c>
      <c r="BS478" s="21" t="str">
        <f>IF($BG478=0,$AV478,findspace($AV478,BS$10))</f>
        <v>Medical</v>
      </c>
      <c r="BT478" s="21" t="str">
        <f>IF($BG478=0,$AV478,findspace($AV478,BT$10))</f>
        <v>Leave</v>
      </c>
      <c r="BU478" s="21" t="str">
        <f>IF($BG478=0,$AV478,findspace($AV478,BU$10))</f>
        <v>Act</v>
      </c>
      <c r="BV478" s="21" t="str">
        <f>IF($BG478=0,$AV478,findspace($AV478,BV$10))</f>
        <v>Employee</v>
      </c>
      <c r="BW478" s="21" t="str">
        <f>IF($BG478=0,$AV478,findspace($AV478,BW$10))</f>
        <v/>
      </c>
      <c r="BX478" s="21" t="str">
        <f>IF($BG478=0,$AV478,findspace($AV478,BX$10))</f>
        <v/>
      </c>
      <c r="BY478" s="21" t="str">
        <f>IF($BG478=0,$AV478,findspace($AV478,BY$10))</f>
        <v/>
      </c>
      <c r="BZ478" s="21" t="str">
        <f>IF($BG478=0,$AV478,findspace($AV478,BZ$10))</f>
        <v/>
      </c>
      <c r="CA478" s="21" t="str">
        <f>IF($BG478=0,$AV478,findspace($AV478,CA$10))</f>
        <v/>
      </c>
    </row>
    <row r="479" spans="1:79" x14ac:dyDescent="0.35">
      <c r="A479" t="s">
        <v>1839</v>
      </c>
      <c r="B479" t="s">
        <v>1447</v>
      </c>
      <c r="C479" t="s">
        <v>1577</v>
      </c>
      <c r="D479" t="s">
        <v>1836</v>
      </c>
      <c r="E479">
        <v>23</v>
      </c>
      <c r="F479" t="s">
        <v>3419</v>
      </c>
      <c r="G479" s="13">
        <v>0.92515206411719386</v>
      </c>
      <c r="I479">
        <v>12374</v>
      </c>
      <c r="J479" t="str">
        <f>K479&amp;L479</f>
        <v>DFASOSOvertime Scheduled12374GSA23EDP Act Expose Overtime 6%</v>
      </c>
      <c r="K479" t="str">
        <f>A479&amp;B479&amp;C479</f>
        <v>DFASOSOvertime Scheduled</v>
      </c>
      <c r="L479" t="str">
        <f>I479&amp;D479&amp;E479&amp;F479</f>
        <v>12374GSA23EDP Act Expose Overtime 6%</v>
      </c>
      <c r="M479" s="13">
        <f>G479</f>
        <v>0.92515206411719386</v>
      </c>
      <c r="N479" s="13"/>
      <c r="O479" s="19">
        <v>480</v>
      </c>
      <c r="P479">
        <f>COUNTIF(C$11:C$2024, C479)</f>
        <v>3</v>
      </c>
      <c r="Q479">
        <f>COUNTIF(F$11:F$177, F479)</f>
        <v>0</v>
      </c>
      <c r="R479" t="b">
        <f>A479=D479</f>
        <v>0</v>
      </c>
      <c r="S479" t="b">
        <f>A479&amp;B479&amp;C479=D479&amp;E479&amp;F479</f>
        <v>0</v>
      </c>
      <c r="V479" t="str">
        <f>IF($A479=V$10, $C479, "")</f>
        <v>Overtime Scheduled</v>
      </c>
      <c r="W479" t="str">
        <f>IF($A479=W$10, $C479, "")</f>
        <v/>
      </c>
      <c r="X479" t="str">
        <f>IF($A479=X$10, $C479, "")</f>
        <v/>
      </c>
      <c r="Y479" t="str">
        <f>IF($A479=Y$10, $C479, "")</f>
        <v/>
      </c>
      <c r="Z479" t="str">
        <f>IF($A479=Z$10, $C479, "")</f>
        <v/>
      </c>
      <c r="AB479" t="str">
        <f>IF($D479=AB$10, $F479, "")</f>
        <v/>
      </c>
      <c r="AC479" t="str">
        <f>IF($D479=AC$10, $F479, "")</f>
        <v>EDP Act Expose Overtime 6%</v>
      </c>
      <c r="AD479" t="str">
        <f>IF($D479=AD$10, $F479, "")</f>
        <v/>
      </c>
      <c r="AE479" t="str">
        <f>IF($D479=AE$10, $F479, "")</f>
        <v/>
      </c>
      <c r="AF479" t="str">
        <f>IF($D479=AF$10, $F479, "")</f>
        <v/>
      </c>
      <c r="AH479">
        <f>COUNTIF(AI$11:AI$2024, AI479)</f>
        <v>1</v>
      </c>
      <c r="AI479" t="str">
        <f>V479&amp;AB479&amp;W479&amp;AC479&amp;X479&amp;AD479&amp;Y479&amp;AE479&amp;Z479&amp;AF479</f>
        <v>Overtime ScheduledEDP Act Expose Overtime 6%</v>
      </c>
      <c r="AJ479">
        <f>IF(ROW()=11,1,IF(AK478+1=AK479,AJ478,AJ478+1))</f>
        <v>408</v>
      </c>
      <c r="AK479">
        <f>IF(AI479=AI478, AK478+1, 1)</f>
        <v>1</v>
      </c>
      <c r="AL479" s="26" t="str">
        <f>AM479&amp;AN479</f>
        <v>DFASOSOvertime Scheduled12374GSA23EDP Act Expose Overtime 6%</v>
      </c>
      <c r="AM479" t="str">
        <f>K479</f>
        <v>DFASOSOvertime Scheduled</v>
      </c>
      <c r="AN479" t="str">
        <f>L479</f>
        <v>12374GSA23EDP Act Expose Overtime 6%</v>
      </c>
      <c r="AO479">
        <f>COUNTIF(AM$11:AM$1107, AM479)</f>
        <v>3</v>
      </c>
      <c r="AP479">
        <f>COUNTIF(AN$11:AN$1107, AN479)</f>
        <v>5</v>
      </c>
      <c r="AQ479">
        <f>MATCH(AM479, AM$11:AM$1107, 0)</f>
        <v>461</v>
      </c>
      <c r="AR479">
        <f>MATCH(AN479, AN$11:AN$1107, 0)</f>
        <v>242</v>
      </c>
      <c r="AS479">
        <v>480</v>
      </c>
      <c r="AU479" t="str">
        <f>C479</f>
        <v>Overtime Scheduled</v>
      </c>
      <c r="AV479" t="str">
        <f>IF(F479="", "", F479)</f>
        <v>EDP Act Expose Overtime 6%</v>
      </c>
      <c r="AW479" s="13">
        <f>M479</f>
        <v>0.92515206411719386</v>
      </c>
      <c r="AX479" t="e">
        <f>VLOOKUP(AI479, UniquePairs!A$5:A$2000, 1, FALSE)</f>
        <v>#N/A</v>
      </c>
      <c r="AY479" t="str">
        <f>IFERROR(INDEX(UniquePairs!A$5:K$1000, MATCH(AL479, UniquePairs!A$5:A$1000, 0), 10), "")</f>
        <v/>
      </c>
      <c r="AZ479" s="13">
        <f>IF(AY479&lt;&gt;"", AY479, AW479)</f>
        <v>0.92515206411719386</v>
      </c>
      <c r="BA479" t="str">
        <f>IF(AZ479=0,"None",IF(AZ479&lt;0.6,"Weak",IF(AZ479&lt;0.7,"Review",IF(AZ479&lt;0.8,"Good",IF(AZ479&lt;0.9,"Very Good","Solid")))))</f>
        <v>Solid</v>
      </c>
      <c r="BB479" s="28" t="str">
        <f>IF(AJ478=AJ479, BB478, BC479)</f>
        <v>Overtime</v>
      </c>
      <c r="BC479" t="str">
        <f>IF(AV479="",AU479,StringMatch(AU479,AV479,TRUE))</f>
        <v>Overtime</v>
      </c>
      <c r="BD479" t="str">
        <f>TRIM(SUBSTITUTE(SUBSTITUTE(SUBSTITUTE(SUBSTITUTE(SUBSTITUTE(SUBSTITUTE(SUBSTITUTE(SUBSTITUTE(SUBSTITUTE(SUBSTITUTE(AU479,BR479,""),BS479,""),BT479,""),BU479,""),BV479,""),BW479,""),BX479,""),BY479,""),BZ479,""),CA479,""))</f>
        <v>Scheduled</v>
      </c>
      <c r="BE479" t="str">
        <f>TRIM(SUBSTITUTE(SUBSTITUTE(SUBSTITUTE(SUBSTITUTE(SUBSTITUTE(SUBSTITUTE(SUBSTITUTE(SUBSTITUTE(SUBSTITUTE(SUBSTITUTE(AV479,BH479,""),BI479,""),BJ479,""),BK479,""),BL479,""),BM479,""),BN479,""),BO479,""),BP479,""),BQ479,""))</f>
        <v>EDP Act Expose 6%</v>
      </c>
      <c r="BF479" s="21">
        <f>LEN(AU479)-LEN(SUBSTITUTE(AU479," ",""))</f>
        <v>1</v>
      </c>
      <c r="BG479" s="21">
        <f>LEN(AV479)-LEN(SUBSTITUTE(AV479," ",""))</f>
        <v>4</v>
      </c>
      <c r="BH479" s="21" t="str">
        <f>IF(BF479=0,AU479,findspace($AU479,BH$10))</f>
        <v>Overtime</v>
      </c>
      <c r="BI479" s="21" t="str">
        <f>IF(BH479=0,AN479,findspace($AU479,BI$10))</f>
        <v>Scheduled</v>
      </c>
      <c r="BJ479" s="21" t="str">
        <f>IF(BI479=0,AV479,findspace($AU479,BJ$10))</f>
        <v/>
      </c>
      <c r="BK479" s="21" t="str">
        <f>IF(BJ479=0,AW479,findspace($AU479,BK$10))</f>
        <v/>
      </c>
      <c r="BL479" s="21" t="str">
        <f>IF(BK479=0,AX479,findspace($AU479,BL$10))</f>
        <v/>
      </c>
      <c r="BM479" s="21" t="str">
        <f>IF(BL479=0,BF479,findspace($AU479,BM$10))</f>
        <v/>
      </c>
      <c r="BN479" s="21" t="str">
        <f>IF(BM479=0,BH479,findspace($AU479,BN$10))</f>
        <v/>
      </c>
      <c r="BO479" s="21" t="str">
        <f>IF(BN479=0,BI479,findspace($AU479,BO$10))</f>
        <v/>
      </c>
      <c r="BR479" s="21" t="str">
        <f>IF($BG479=0,$AV479,findspace($AV479,BR$10))</f>
        <v>EDP</v>
      </c>
      <c r="BS479" s="21" t="str">
        <f>IF($BG479=0,$AV479,findspace($AV479,BS$10))</f>
        <v>Act</v>
      </c>
      <c r="BT479" s="21" t="str">
        <f>IF($BG479=0,$AV479,findspace($AV479,BT$10))</f>
        <v>Expose</v>
      </c>
      <c r="BU479" s="21" t="str">
        <f>IF($BG479=0,$AV479,findspace($AV479,BU$10))</f>
        <v>Overtime</v>
      </c>
      <c r="BV479" s="21" t="str">
        <f>IF($BG479=0,$AV479,findspace($AV479,BV$10))</f>
        <v>6%</v>
      </c>
      <c r="BW479" s="21" t="str">
        <f>IF($BG479=0,$AV479,findspace($AV479,BW$10))</f>
        <v/>
      </c>
      <c r="BX479" s="21" t="str">
        <f>IF($BG479=0,$AV479,findspace($AV479,BX$10))</f>
        <v/>
      </c>
      <c r="BY479" s="21" t="str">
        <f>IF($BG479=0,$AV479,findspace($AV479,BY$10))</f>
        <v/>
      </c>
      <c r="BZ479" s="21" t="str">
        <f>IF($BG479=0,$AV479,findspace($AV479,BZ$10))</f>
        <v/>
      </c>
      <c r="CA479" s="21" t="str">
        <f>IF($BG479=0,$AV479,findspace($AV479,CA$10))</f>
        <v/>
      </c>
    </row>
    <row r="480" spans="1:79" x14ac:dyDescent="0.35">
      <c r="A480" t="s">
        <v>1839</v>
      </c>
      <c r="B480" t="s">
        <v>1446</v>
      </c>
      <c r="C480" t="s">
        <v>3325</v>
      </c>
      <c r="D480" t="s">
        <v>1839</v>
      </c>
      <c r="E480" t="s">
        <v>1447</v>
      </c>
      <c r="F480" t="s">
        <v>1577</v>
      </c>
      <c r="G480" s="13">
        <v>0.92500000000000004</v>
      </c>
      <c r="I480">
        <v>12374</v>
      </c>
      <c r="J480" t="str">
        <f>K480&amp;L480</f>
        <v>DFASONOvertime Scheduled NotWorked12374DFASOSOvertime Scheduled</v>
      </c>
      <c r="K480" t="str">
        <f>A480&amp;B480&amp;C480</f>
        <v>DFASONOvertime Scheduled NotWorked</v>
      </c>
      <c r="L480" t="str">
        <f>I480&amp;D480&amp;E480&amp;F480</f>
        <v>12374DFASOSOvertime Scheduled</v>
      </c>
      <c r="M480" s="13">
        <f>G480</f>
        <v>0.92500000000000004</v>
      </c>
      <c r="N480" s="13"/>
      <c r="O480" s="19">
        <v>36</v>
      </c>
      <c r="P480">
        <f>COUNTIF(C$11:C$2024, C480)</f>
        <v>3</v>
      </c>
      <c r="Q480">
        <f>COUNTIF(F$11:F$177, F480)</f>
        <v>0</v>
      </c>
      <c r="R480" t="b">
        <f>A480=D480</f>
        <v>1</v>
      </c>
      <c r="S480" t="b">
        <f>A480&amp;B480&amp;C480=D480&amp;E480&amp;F480</f>
        <v>0</v>
      </c>
      <c r="V480" t="str">
        <f>IF($A480=V$10, $C480, "")</f>
        <v>Overtime Scheduled NotWorked</v>
      </c>
      <c r="W480" t="str">
        <f>IF($A480=W$10, $C480, "")</f>
        <v/>
      </c>
      <c r="X480" t="str">
        <f>IF($A480=X$10, $C480, "")</f>
        <v/>
      </c>
      <c r="Y480" t="str">
        <f>IF($A480=Y$10, $C480, "")</f>
        <v/>
      </c>
      <c r="Z480" t="str">
        <f>IF($A480=Z$10, $C480, "")</f>
        <v/>
      </c>
      <c r="AB480" t="str">
        <f>IF($D480=AB$10, $F480, "")</f>
        <v>Overtime Scheduled</v>
      </c>
      <c r="AC480" t="str">
        <f>IF($D480=AC$10, $F480, "")</f>
        <v/>
      </c>
      <c r="AD480" t="str">
        <f>IF($D480=AD$10, $F480, "")</f>
        <v/>
      </c>
      <c r="AE480" t="str">
        <f>IF($D480=AE$10, $F480, "")</f>
        <v/>
      </c>
      <c r="AF480" t="str">
        <f>IF($D480=AF$10, $F480, "")</f>
        <v/>
      </c>
      <c r="AH480">
        <f>COUNTIF(AI$11:AI$2024, AI480)</f>
        <v>1</v>
      </c>
      <c r="AI480" t="str">
        <f>V480&amp;AB480&amp;W480&amp;AC480&amp;X480&amp;AD480&amp;Y480&amp;AE480&amp;Z480&amp;AF480</f>
        <v>Overtime Scheduled NotWorkedOvertime Scheduled</v>
      </c>
      <c r="AJ480">
        <f>IF(ROW()=11,1,IF(AK479+1=AK480,AJ479,AJ479+1))</f>
        <v>409</v>
      </c>
      <c r="AK480">
        <f>IF(AI480=AI479, AK479+1, 1)</f>
        <v>1</v>
      </c>
      <c r="AL480" s="26" t="str">
        <f>AM480&amp;AN480</f>
        <v>DFASONOvertime Scheduled NotWorked12374DFASOSOvertime Scheduled</v>
      </c>
      <c r="AM480" t="str">
        <f>K480</f>
        <v>DFASONOvertime Scheduled NotWorked</v>
      </c>
      <c r="AN480" t="str">
        <f>L480</f>
        <v>12374DFASOSOvertime Scheduled</v>
      </c>
      <c r="AO480">
        <f>COUNTIF(AM$11:AM$1107, AM480)</f>
        <v>3</v>
      </c>
      <c r="AP480">
        <f>COUNTIF(AN$11:AN$1107, AN480)</f>
        <v>19</v>
      </c>
      <c r="AQ480">
        <f>MATCH(AM480, AM$11:AM$1107, 0)</f>
        <v>470</v>
      </c>
      <c r="AR480">
        <f>MATCH(AN480, AN$11:AN$1107, 0)</f>
        <v>470</v>
      </c>
      <c r="AS480">
        <v>36</v>
      </c>
      <c r="AU480" t="str">
        <f>C480</f>
        <v>Overtime Scheduled NotWorked</v>
      </c>
      <c r="AV480" t="str">
        <f>IF(F480="", "", F480)</f>
        <v>Overtime Scheduled</v>
      </c>
      <c r="AW480" s="13">
        <f>M480</f>
        <v>0.92500000000000004</v>
      </c>
      <c r="AX480" t="e">
        <f>VLOOKUP(AI480, UniquePairs!A$5:A$2000, 1, FALSE)</f>
        <v>#N/A</v>
      </c>
      <c r="AY480" t="str">
        <f>IFERROR(INDEX(UniquePairs!A$5:K$1000, MATCH(AL480, UniquePairs!A$5:A$1000, 0), 10), "")</f>
        <v/>
      </c>
      <c r="AZ480" s="13">
        <f>IF(AY480&lt;&gt;"", AY480, AW480)</f>
        <v>0.92500000000000004</v>
      </c>
      <c r="BA480" t="str">
        <f>IF(AZ480=0,"None",IF(AZ480&lt;0.6,"Weak",IF(AZ480&lt;0.7,"Review",IF(AZ480&lt;0.8,"Good",IF(AZ480&lt;0.9,"Very Good","Solid")))))</f>
        <v>Solid</v>
      </c>
      <c r="BB480" s="28" t="str">
        <f>IF(AJ479=AJ480, BB479, BC480)</f>
        <v>Overtime Scheduled</v>
      </c>
      <c r="BC480" t="str">
        <f>IF(AV480="",AU480,StringMatch(AU480,AV480,TRUE))</f>
        <v>Overtime Scheduled</v>
      </c>
      <c r="BD480" t="str">
        <f>TRIM(SUBSTITUTE(SUBSTITUTE(SUBSTITUTE(SUBSTITUTE(SUBSTITUTE(SUBSTITUTE(SUBSTITUTE(SUBSTITUTE(SUBSTITUTE(SUBSTITUTE(AU480,BR480,""),BS480,""),BT480,""),BU480,""),BV480,""),BW480,""),BX480,""),BY480,""),BZ480,""),CA480,""))</f>
        <v>NotWorked</v>
      </c>
      <c r="BE480" t="str">
        <f>TRIM(SUBSTITUTE(SUBSTITUTE(SUBSTITUTE(SUBSTITUTE(SUBSTITUTE(SUBSTITUTE(SUBSTITUTE(SUBSTITUTE(SUBSTITUTE(SUBSTITUTE(AV480,BH480,""),BI480,""),BJ480,""),BK480,""),BL480,""),BM480,""),BN480,""),BO480,""),BP480,""),BQ480,""))</f>
        <v/>
      </c>
      <c r="BF480" s="21">
        <f>LEN(AU480)-LEN(SUBSTITUTE(AU480," ",""))</f>
        <v>2</v>
      </c>
      <c r="BG480" s="21">
        <f>LEN(AV480)-LEN(SUBSTITUTE(AV480," ",""))</f>
        <v>1</v>
      </c>
      <c r="BH480" s="21" t="str">
        <f>IF(BF480=0,AU480,findspace($AU480,BH$10))</f>
        <v>Overtime</v>
      </c>
      <c r="BI480" s="21" t="str">
        <f>IF(BH480=0,AN480,findspace($AU480,BI$10))</f>
        <v>Scheduled</v>
      </c>
      <c r="BJ480" s="21" t="str">
        <f>IF(BI480=0,AV480,findspace($AU480,BJ$10))</f>
        <v>NotWorked</v>
      </c>
      <c r="BK480" s="21" t="str">
        <f>IF(BJ480=0,AW480,findspace($AU480,BK$10))</f>
        <v/>
      </c>
      <c r="BL480" s="21" t="str">
        <f>IF(BK480=0,AX480,findspace($AU480,BL$10))</f>
        <v/>
      </c>
      <c r="BM480" s="21" t="str">
        <f>IF(BL480=0,BF480,findspace($AU480,BM$10))</f>
        <v/>
      </c>
      <c r="BN480" s="21" t="str">
        <f>IF(BM480=0,BH480,findspace($AU480,BN$10))</f>
        <v/>
      </c>
      <c r="BO480" s="21" t="str">
        <f>IF(BN480=0,BI480,findspace($AU480,BO$10))</f>
        <v/>
      </c>
      <c r="BR480" s="21" t="str">
        <f>IF($BG480=0,$AV480,findspace($AV480,BR$10))</f>
        <v>Overtime</v>
      </c>
      <c r="BS480" s="21" t="str">
        <f>IF($BG480=0,$AV480,findspace($AV480,BS$10))</f>
        <v>Scheduled</v>
      </c>
      <c r="BT480" s="21" t="str">
        <f>IF($BG480=0,$AV480,findspace($AV480,BT$10))</f>
        <v/>
      </c>
      <c r="BU480" s="21" t="str">
        <f>IF($BG480=0,$AV480,findspace($AV480,BU$10))</f>
        <v/>
      </c>
      <c r="BV480" s="21" t="str">
        <f>IF($BG480=0,$AV480,findspace($AV480,BV$10))</f>
        <v/>
      </c>
      <c r="BW480" s="21" t="str">
        <f>IF($BG480=0,$AV480,findspace($AV480,BW$10))</f>
        <v/>
      </c>
      <c r="BX480" s="21" t="str">
        <f>IF($BG480=0,$AV480,findspace($AV480,BX$10))</f>
        <v/>
      </c>
      <c r="BY480" s="21" t="str">
        <f>IF($BG480=0,$AV480,findspace($AV480,BY$10))</f>
        <v/>
      </c>
      <c r="BZ480" s="21" t="str">
        <f>IF($BG480=0,$AV480,findspace($AV480,BZ$10))</f>
        <v/>
      </c>
      <c r="CA480" s="21" t="str">
        <f>IF($BG480=0,$AV480,findspace($AV480,CA$10))</f>
        <v/>
      </c>
    </row>
    <row r="481" spans="1:79" x14ac:dyDescent="0.35">
      <c r="A481" t="s">
        <v>1839</v>
      </c>
      <c r="B481" t="s">
        <v>968</v>
      </c>
      <c r="C481" t="s">
        <v>969</v>
      </c>
      <c r="D481" t="s">
        <v>1839</v>
      </c>
      <c r="E481" t="s">
        <v>956</v>
      </c>
      <c r="F481" t="s">
        <v>3254</v>
      </c>
      <c r="G481" s="13">
        <v>0.92475728155339809</v>
      </c>
      <c r="I481">
        <v>12374</v>
      </c>
      <c r="J481" t="str">
        <f>K481&amp;L481</f>
        <v>DFASELUnshored Work12374DFASEECold Work</v>
      </c>
      <c r="K481" t="str">
        <f>A481&amp;B481&amp;C481</f>
        <v>DFASELUnshored Work</v>
      </c>
      <c r="L481" t="str">
        <f>I481&amp;D481&amp;E481&amp;F481</f>
        <v>12374DFASEECold Work</v>
      </c>
      <c r="M481" s="13">
        <f>G481</f>
        <v>0.92475728155339809</v>
      </c>
      <c r="N481" s="13"/>
      <c r="O481" s="19">
        <v>745</v>
      </c>
      <c r="P481">
        <f>COUNTIF(C$11:C$2024, C481)</f>
        <v>3</v>
      </c>
      <c r="Q481">
        <f>COUNTIF(F$11:F$177, F481)</f>
        <v>0</v>
      </c>
      <c r="R481" t="b">
        <f>A481=D481</f>
        <v>1</v>
      </c>
      <c r="S481" t="b">
        <f>A481&amp;B481&amp;C481=D481&amp;E481&amp;F481</f>
        <v>0</v>
      </c>
      <c r="V481" t="str">
        <f>IF($A481=V$10, $C481, "")</f>
        <v>Unshored Work</v>
      </c>
      <c r="W481" t="str">
        <f>IF($A481=W$10, $C481, "")</f>
        <v/>
      </c>
      <c r="X481" t="str">
        <f>IF($A481=X$10, $C481, "")</f>
        <v/>
      </c>
      <c r="Y481" t="str">
        <f>IF($A481=Y$10, $C481, "")</f>
        <v/>
      </c>
      <c r="Z481" t="str">
        <f>IF($A481=Z$10, $C481, "")</f>
        <v/>
      </c>
      <c r="AB481" t="str">
        <f>IF($D481=AB$10, $F481, "")</f>
        <v>Cold Work</v>
      </c>
      <c r="AC481" t="str">
        <f>IF($D481=AC$10, $F481, "")</f>
        <v/>
      </c>
      <c r="AD481" t="str">
        <f>IF($D481=AD$10, $F481, "")</f>
        <v/>
      </c>
      <c r="AE481" t="str">
        <f>IF($D481=AE$10, $F481, "")</f>
        <v/>
      </c>
      <c r="AF481" t="str">
        <f>IF($D481=AF$10, $F481, "")</f>
        <v/>
      </c>
      <c r="AH481">
        <f>COUNTIF(AI$11:AI$2024, AI481)</f>
        <v>1</v>
      </c>
      <c r="AI481" t="str">
        <f>V481&amp;AB481&amp;W481&amp;AC481&amp;X481&amp;AD481&amp;Y481&amp;AE481&amp;Z481&amp;AF481</f>
        <v>Unshored WorkCold Work</v>
      </c>
      <c r="AJ481">
        <f>IF(ROW()=11,1,IF(AK480+1=AK481,AJ480,AJ480+1))</f>
        <v>410</v>
      </c>
      <c r="AK481">
        <f>IF(AI481=AI480, AK480+1, 1)</f>
        <v>1</v>
      </c>
      <c r="AL481" s="26" t="str">
        <f>AM481&amp;AN481</f>
        <v>DFASELUnshored Work12374DFASEECold Work</v>
      </c>
      <c r="AM481" t="str">
        <f>K481</f>
        <v>DFASELUnshored Work</v>
      </c>
      <c r="AN481" t="str">
        <f>L481</f>
        <v>12374DFASEECold Work</v>
      </c>
      <c r="AO481">
        <f>COUNTIF(AM$11:AM$1107, AM481)</f>
        <v>3</v>
      </c>
      <c r="AP481">
        <f>COUNTIF(AN$11:AN$1107, AN481)</f>
        <v>14</v>
      </c>
      <c r="AQ481">
        <f>MATCH(AM481, AM$11:AM$1107, 0)</f>
        <v>423</v>
      </c>
      <c r="AR481">
        <f>MATCH(AN481, AN$11:AN$1107, 0)</f>
        <v>171</v>
      </c>
      <c r="AS481">
        <v>745</v>
      </c>
      <c r="AU481" t="str">
        <f>C481</f>
        <v>Unshored Work</v>
      </c>
      <c r="AV481" t="str">
        <f>IF(F481="", "", F481)</f>
        <v>Cold Work</v>
      </c>
      <c r="AW481" s="13">
        <f>M481</f>
        <v>0.92475728155339809</v>
      </c>
      <c r="AX481" t="e">
        <f>VLOOKUP(AI481, UniquePairs!A$5:A$2000, 1, FALSE)</f>
        <v>#N/A</v>
      </c>
      <c r="AY481" t="str">
        <f>IFERROR(INDEX(UniquePairs!A$5:K$1000, MATCH(AL481, UniquePairs!A$5:A$1000, 0), 10), "")</f>
        <v/>
      </c>
      <c r="AZ481" s="13">
        <f>IF(AY481&lt;&gt;"", AY481, AW481)</f>
        <v>0.92475728155339809</v>
      </c>
      <c r="BA481" t="str">
        <f>IF(AZ481=0,"None",IF(AZ481&lt;0.6,"Weak",IF(AZ481&lt;0.7,"Review",IF(AZ481&lt;0.8,"Good",IF(AZ481&lt;0.9,"Very Good","Solid")))))</f>
        <v>Solid</v>
      </c>
      <c r="BB481" s="28" t="str">
        <f>IF(AJ480=AJ481, BB480, BC481)</f>
        <v>Work</v>
      </c>
      <c r="BC481" t="str">
        <f>IF(AV481="",AU481,StringMatch(AU481,AV481,TRUE))</f>
        <v>Work</v>
      </c>
      <c r="BD481" t="str">
        <f>TRIM(SUBSTITUTE(SUBSTITUTE(SUBSTITUTE(SUBSTITUTE(SUBSTITUTE(SUBSTITUTE(SUBSTITUTE(SUBSTITUTE(SUBSTITUTE(SUBSTITUTE(AU481,BR481,""),BS481,""),BT481,""),BU481,""),BV481,""),BW481,""),BX481,""),BY481,""),BZ481,""),CA481,""))</f>
        <v>Unshored</v>
      </c>
      <c r="BE481" t="str">
        <f>TRIM(SUBSTITUTE(SUBSTITUTE(SUBSTITUTE(SUBSTITUTE(SUBSTITUTE(SUBSTITUTE(SUBSTITUTE(SUBSTITUTE(SUBSTITUTE(SUBSTITUTE(AV481,BH481,""),BI481,""),BJ481,""),BK481,""),BL481,""),BM481,""),BN481,""),BO481,""),BP481,""),BQ481,""))</f>
        <v>Cold</v>
      </c>
      <c r="BF481" s="21">
        <f>LEN(AU481)-LEN(SUBSTITUTE(AU481," ",""))</f>
        <v>1</v>
      </c>
      <c r="BG481" s="21">
        <f>LEN(AV481)-LEN(SUBSTITUTE(AV481," ",""))</f>
        <v>1</v>
      </c>
      <c r="BH481" s="21" t="str">
        <f>IF(BF481=0,AU481,findspace($AU481,BH$10))</f>
        <v>Unshored</v>
      </c>
      <c r="BI481" s="21" t="str">
        <f>IF(BH481=0,AN481,findspace($AU481,BI$10))</f>
        <v>Work</v>
      </c>
      <c r="BJ481" s="21" t="str">
        <f>IF(BI481=0,AV481,findspace($AU481,BJ$10))</f>
        <v/>
      </c>
      <c r="BK481" s="21" t="str">
        <f>IF(BJ481=0,AW481,findspace($AU481,BK$10))</f>
        <v/>
      </c>
      <c r="BL481" s="21" t="str">
        <f>IF(BK481=0,AX481,findspace($AU481,BL$10))</f>
        <v/>
      </c>
      <c r="BM481" s="21" t="str">
        <f>IF(BL481=0,BF481,findspace($AU481,BM$10))</f>
        <v/>
      </c>
      <c r="BN481" s="21" t="str">
        <f>IF(BM481=0,BH481,findspace($AU481,BN$10))</f>
        <v/>
      </c>
      <c r="BO481" s="21" t="str">
        <f>IF(BN481=0,BI481,findspace($AU481,BO$10))</f>
        <v/>
      </c>
      <c r="BR481" s="21" t="str">
        <f>IF($BG481=0,$AV481,findspace($AV481,BR$10))</f>
        <v>Cold</v>
      </c>
      <c r="BS481" s="21" t="str">
        <f>IF($BG481=0,$AV481,findspace($AV481,BS$10))</f>
        <v>Work</v>
      </c>
      <c r="BT481" s="21" t="str">
        <f>IF($BG481=0,$AV481,findspace($AV481,BT$10))</f>
        <v/>
      </c>
      <c r="BU481" s="21" t="str">
        <f>IF($BG481=0,$AV481,findspace($AV481,BU$10))</f>
        <v/>
      </c>
      <c r="BV481" s="21" t="str">
        <f>IF($BG481=0,$AV481,findspace($AV481,BV$10))</f>
        <v/>
      </c>
      <c r="BW481" s="21" t="str">
        <f>IF($BG481=0,$AV481,findspace($AV481,BW$10))</f>
        <v/>
      </c>
      <c r="BX481" s="21" t="str">
        <f>IF($BG481=0,$AV481,findspace($AV481,BX$10))</f>
        <v/>
      </c>
      <c r="BY481" s="21" t="str">
        <f>IF($BG481=0,$AV481,findspace($AV481,BY$10))</f>
        <v/>
      </c>
      <c r="BZ481" s="21" t="str">
        <f>IF($BG481=0,$AV481,findspace($AV481,BZ$10))</f>
        <v/>
      </c>
      <c r="CA481" s="21" t="str">
        <f>IF($BG481=0,$AV481,findspace($AV481,CA$10))</f>
        <v/>
      </c>
    </row>
    <row r="482" spans="1:79" x14ac:dyDescent="0.35">
      <c r="A482" t="s">
        <v>1839</v>
      </c>
      <c r="B482" t="s">
        <v>968</v>
      </c>
      <c r="C482" t="s">
        <v>969</v>
      </c>
      <c r="D482" t="s">
        <v>1839</v>
      </c>
      <c r="E482" t="s">
        <v>958</v>
      </c>
      <c r="F482" t="s">
        <v>3255</v>
      </c>
      <c r="G482" s="13">
        <v>0.92475728155339809</v>
      </c>
      <c r="I482">
        <v>12374</v>
      </c>
      <c r="J482" t="str">
        <f>K482&amp;L482</f>
        <v>DFASELUnshored Work12374DFASEFHot Work</v>
      </c>
      <c r="K482" t="str">
        <f>A482&amp;B482&amp;C482</f>
        <v>DFASELUnshored Work</v>
      </c>
      <c r="L482" t="str">
        <f>I482&amp;D482&amp;E482&amp;F482</f>
        <v>12374DFASEFHot Work</v>
      </c>
      <c r="M482" s="13">
        <f>G482</f>
        <v>0.92475728155339809</v>
      </c>
      <c r="N482" s="13"/>
      <c r="O482" s="19">
        <v>704</v>
      </c>
      <c r="P482">
        <f>COUNTIF(C$11:C$2024, C482)</f>
        <v>3</v>
      </c>
      <c r="Q482">
        <f>COUNTIF(F$11:F$177, F482)</f>
        <v>0</v>
      </c>
      <c r="R482" t="b">
        <f>A482=D482</f>
        <v>1</v>
      </c>
      <c r="S482" t="b">
        <f>A482&amp;B482&amp;C482=D482&amp;E482&amp;F482</f>
        <v>0</v>
      </c>
      <c r="V482" t="str">
        <f>IF($A482=V$10, $C482, "")</f>
        <v>Unshored Work</v>
      </c>
      <c r="W482" t="str">
        <f>IF($A482=W$10, $C482, "")</f>
        <v/>
      </c>
      <c r="X482" t="str">
        <f>IF($A482=X$10, $C482, "")</f>
        <v/>
      </c>
      <c r="Y482" t="str">
        <f>IF($A482=Y$10, $C482, "")</f>
        <v/>
      </c>
      <c r="Z482" t="str">
        <f>IF($A482=Z$10, $C482, "")</f>
        <v/>
      </c>
      <c r="AB482" t="str">
        <f>IF($D482=AB$10, $F482, "")</f>
        <v>Hot Work</v>
      </c>
      <c r="AC482" t="str">
        <f>IF($D482=AC$10, $F482, "")</f>
        <v/>
      </c>
      <c r="AD482" t="str">
        <f>IF($D482=AD$10, $F482, "")</f>
        <v/>
      </c>
      <c r="AE482" t="str">
        <f>IF($D482=AE$10, $F482, "")</f>
        <v/>
      </c>
      <c r="AF482" t="str">
        <f>IF($D482=AF$10, $F482, "")</f>
        <v/>
      </c>
      <c r="AH482">
        <f>COUNTIF(AI$11:AI$2024, AI482)</f>
        <v>1</v>
      </c>
      <c r="AI482" t="str">
        <f>V482&amp;AB482&amp;W482&amp;AC482&amp;X482&amp;AD482&amp;Y482&amp;AE482&amp;Z482&amp;AF482</f>
        <v>Unshored WorkHot Work</v>
      </c>
      <c r="AJ482">
        <f>IF(ROW()=11,1,IF(AK481+1=AK482,AJ481,AJ481+1))</f>
        <v>411</v>
      </c>
      <c r="AK482">
        <f>IF(AI482=AI481, AK481+1, 1)</f>
        <v>1</v>
      </c>
      <c r="AL482" s="26" t="str">
        <f>AM482&amp;AN482</f>
        <v>DFASELUnshored Work12374DFASEFHot Work</v>
      </c>
      <c r="AM482" t="str">
        <f>K482</f>
        <v>DFASELUnshored Work</v>
      </c>
      <c r="AN482" t="str">
        <f>L482</f>
        <v>12374DFASEFHot Work</v>
      </c>
      <c r="AO482">
        <f>COUNTIF(AM$11:AM$1107, AM482)</f>
        <v>3</v>
      </c>
      <c r="AP482">
        <f>COUNTIF(AN$11:AN$1107, AN482)</f>
        <v>13</v>
      </c>
      <c r="AQ482">
        <f>MATCH(AM482, AM$11:AM$1107, 0)</f>
        <v>423</v>
      </c>
      <c r="AR482">
        <f>MATCH(AN482, AN$11:AN$1107, 0)</f>
        <v>179</v>
      </c>
      <c r="AS482">
        <v>704</v>
      </c>
      <c r="AU482" t="str">
        <f>C482</f>
        <v>Unshored Work</v>
      </c>
      <c r="AV482" t="str">
        <f>IF(F482="", "", F482)</f>
        <v>Hot Work</v>
      </c>
      <c r="AW482" s="13">
        <f>M482</f>
        <v>0.92475728155339809</v>
      </c>
      <c r="AX482" t="e">
        <f>VLOOKUP(AI482, UniquePairs!A$5:A$2000, 1, FALSE)</f>
        <v>#N/A</v>
      </c>
      <c r="AY482" t="str">
        <f>IFERROR(INDEX(UniquePairs!A$5:K$1000, MATCH(AL482, UniquePairs!A$5:A$1000, 0), 10), "")</f>
        <v/>
      </c>
      <c r="AZ482" s="13">
        <f>IF(AY482&lt;&gt;"", AY482, AW482)</f>
        <v>0.92475728155339809</v>
      </c>
      <c r="BA482" t="str">
        <f>IF(AZ482=0,"None",IF(AZ482&lt;0.6,"Weak",IF(AZ482&lt;0.7,"Review",IF(AZ482&lt;0.8,"Good",IF(AZ482&lt;0.9,"Very Good","Solid")))))</f>
        <v>Solid</v>
      </c>
      <c r="BB482" s="28" t="str">
        <f>IF(AJ481=AJ482, BB481, BC482)</f>
        <v>Work</v>
      </c>
      <c r="BC482" t="str">
        <f>IF(AV482="",AU482,StringMatch(AU482,AV482,TRUE))</f>
        <v>Work</v>
      </c>
      <c r="BD482" t="str">
        <f>TRIM(SUBSTITUTE(SUBSTITUTE(SUBSTITUTE(SUBSTITUTE(SUBSTITUTE(SUBSTITUTE(SUBSTITUTE(SUBSTITUTE(SUBSTITUTE(SUBSTITUTE(AU482,BR482,""),BS482,""),BT482,""),BU482,""),BV482,""),BW482,""),BX482,""),BY482,""),BZ482,""),CA482,""))</f>
        <v>Unshored</v>
      </c>
      <c r="BE482" t="str">
        <f>TRIM(SUBSTITUTE(SUBSTITUTE(SUBSTITUTE(SUBSTITUTE(SUBSTITUTE(SUBSTITUTE(SUBSTITUTE(SUBSTITUTE(SUBSTITUTE(SUBSTITUTE(AV482,BH482,""),BI482,""),BJ482,""),BK482,""),BL482,""),BM482,""),BN482,""),BO482,""),BP482,""),BQ482,""))</f>
        <v>Hot</v>
      </c>
      <c r="BF482" s="21">
        <f>LEN(AU482)-LEN(SUBSTITUTE(AU482," ",""))</f>
        <v>1</v>
      </c>
      <c r="BG482" s="21">
        <f>LEN(AV482)-LEN(SUBSTITUTE(AV482," ",""))</f>
        <v>1</v>
      </c>
      <c r="BH482" s="21" t="str">
        <f>IF(BF482=0,AU482,findspace($AU482,BH$10))</f>
        <v>Unshored</v>
      </c>
      <c r="BI482" s="21" t="str">
        <f>IF(BH482=0,AN482,findspace($AU482,BI$10))</f>
        <v>Work</v>
      </c>
      <c r="BJ482" s="21" t="str">
        <f>IF(BI482=0,AV482,findspace($AU482,BJ$10))</f>
        <v/>
      </c>
      <c r="BK482" s="21" t="str">
        <f>IF(BJ482=0,AW482,findspace($AU482,BK$10))</f>
        <v/>
      </c>
      <c r="BL482" s="21" t="str">
        <f>IF(BK482=0,AX482,findspace($AU482,BL$10))</f>
        <v/>
      </c>
      <c r="BM482" s="21" t="str">
        <f>IF(BL482=0,BF482,findspace($AU482,BM$10))</f>
        <v/>
      </c>
      <c r="BN482" s="21" t="str">
        <f>IF(BM482=0,BH482,findspace($AU482,BN$10))</f>
        <v/>
      </c>
      <c r="BO482" s="21" t="str">
        <f>IF(BN482=0,BI482,findspace($AU482,BO$10))</f>
        <v/>
      </c>
      <c r="BR482" s="21" t="str">
        <f>IF($BG482=0,$AV482,findspace($AV482,BR$10))</f>
        <v>Hot</v>
      </c>
      <c r="BS482" s="21" t="str">
        <f>IF($BG482=0,$AV482,findspace($AV482,BS$10))</f>
        <v>Work</v>
      </c>
      <c r="BT482" s="21" t="str">
        <f>IF($BG482=0,$AV482,findspace($AV482,BT$10))</f>
        <v/>
      </c>
      <c r="BU482" s="21" t="str">
        <f>IF($BG482=0,$AV482,findspace($AV482,BU$10))</f>
        <v/>
      </c>
      <c r="BV482" s="21" t="str">
        <f>IF($BG482=0,$AV482,findspace($AV482,BV$10))</f>
        <v/>
      </c>
      <c r="BW482" s="21" t="str">
        <f>IF($BG482=0,$AV482,findspace($AV482,BW$10))</f>
        <v/>
      </c>
      <c r="BX482" s="21" t="str">
        <f>IF($BG482=0,$AV482,findspace($AV482,BX$10))</f>
        <v/>
      </c>
      <c r="BY482" s="21" t="str">
        <f>IF($BG482=0,$AV482,findspace($AV482,BY$10))</f>
        <v/>
      </c>
      <c r="BZ482" s="21" t="str">
        <f>IF($BG482=0,$AV482,findspace($AV482,BZ$10))</f>
        <v/>
      </c>
      <c r="CA482" s="21" t="str">
        <f>IF($BG482=0,$AV482,findspace($AV482,CA$10))</f>
        <v/>
      </c>
    </row>
    <row r="483" spans="1:79" x14ac:dyDescent="0.35">
      <c r="A483" t="s">
        <v>1839</v>
      </c>
      <c r="B483" t="s">
        <v>980</v>
      </c>
      <c r="C483" t="s">
        <v>3263</v>
      </c>
      <c r="D483" t="s">
        <v>1839</v>
      </c>
      <c r="E483" t="s">
        <v>954</v>
      </c>
      <c r="F483" t="s">
        <v>3253</v>
      </c>
      <c r="G483" s="13">
        <v>0.92456140350877192</v>
      </c>
      <c r="I483">
        <v>12374</v>
      </c>
      <c r="J483" t="str">
        <f>K483&amp;L483</f>
        <v>DFASESWork Extreme Heights12374DFASEDDirty Work</v>
      </c>
      <c r="K483" t="str">
        <f>A483&amp;B483&amp;C483</f>
        <v>DFASESWork Extreme Heights</v>
      </c>
      <c r="L483" t="str">
        <f>I483&amp;D483&amp;E483&amp;F483</f>
        <v>12374DFASEDDirty Work</v>
      </c>
      <c r="M483" s="13">
        <f>G483</f>
        <v>0.92456140350877192</v>
      </c>
      <c r="N483" s="13"/>
      <c r="O483" s="19">
        <v>1040</v>
      </c>
      <c r="P483">
        <f>COUNTIF(C$11:C$2024, C483)</f>
        <v>3</v>
      </c>
      <c r="Q483">
        <f>COUNTIF(F$11:F$177, F483)</f>
        <v>0</v>
      </c>
      <c r="R483" t="b">
        <f>A483=D483</f>
        <v>1</v>
      </c>
      <c r="S483" t="b">
        <f>A483&amp;B483&amp;C483=D483&amp;E483&amp;F483</f>
        <v>0</v>
      </c>
      <c r="V483" t="str">
        <f>IF($A483=V$10, $C483, "")</f>
        <v>Work Extreme Heights</v>
      </c>
      <c r="W483" t="str">
        <f>IF($A483=W$10, $C483, "")</f>
        <v/>
      </c>
      <c r="X483" t="str">
        <f>IF($A483=X$10, $C483, "")</f>
        <v/>
      </c>
      <c r="Y483" t="str">
        <f>IF($A483=Y$10, $C483, "")</f>
        <v/>
      </c>
      <c r="Z483" t="str">
        <f>IF($A483=Z$10, $C483, "")</f>
        <v/>
      </c>
      <c r="AB483" t="str">
        <f>IF($D483=AB$10, $F483, "")</f>
        <v>Dirty Work</v>
      </c>
      <c r="AC483" t="str">
        <f>IF($D483=AC$10, $F483, "")</f>
        <v/>
      </c>
      <c r="AD483" t="str">
        <f>IF($D483=AD$10, $F483, "")</f>
        <v/>
      </c>
      <c r="AE483" t="str">
        <f>IF($D483=AE$10, $F483, "")</f>
        <v/>
      </c>
      <c r="AF483" t="str">
        <f>IF($D483=AF$10, $F483, "")</f>
        <v/>
      </c>
      <c r="AH483">
        <f>COUNTIF(AI$11:AI$2024, AI483)</f>
        <v>1</v>
      </c>
      <c r="AI483" t="str">
        <f>V483&amp;AB483&amp;W483&amp;AC483&amp;X483&amp;AD483&amp;Y483&amp;AE483&amp;Z483&amp;AF483</f>
        <v>Work Extreme HeightsDirty Work</v>
      </c>
      <c r="AJ483">
        <f>IF(ROW()=11,1,IF(AK482+1=AK483,AJ482,AJ482+1))</f>
        <v>412</v>
      </c>
      <c r="AK483">
        <f>IF(AI483=AI482, AK482+1, 1)</f>
        <v>1</v>
      </c>
      <c r="AL483" s="26" t="str">
        <f>AM483&amp;AN483</f>
        <v>DFASESWork Extreme Heights12374DFASEDDirty Work</v>
      </c>
      <c r="AM483" t="str">
        <f>K483</f>
        <v>DFASESWork Extreme Heights</v>
      </c>
      <c r="AN483" t="str">
        <f>L483</f>
        <v>12374DFASEDDirty Work</v>
      </c>
      <c r="AO483">
        <f>COUNTIF(AM$11:AM$1107, AM483)</f>
        <v>3</v>
      </c>
      <c r="AP483">
        <f>COUNTIF(AN$11:AN$1107, AN483)</f>
        <v>15</v>
      </c>
      <c r="AQ483">
        <f>MATCH(AM483, AM$11:AM$1107, 0)</f>
        <v>473</v>
      </c>
      <c r="AR483">
        <f>MATCH(AN483, AN$11:AN$1107, 0)</f>
        <v>199</v>
      </c>
      <c r="AS483">
        <v>1040</v>
      </c>
      <c r="AU483" t="str">
        <f>C483</f>
        <v>Work Extreme Heights</v>
      </c>
      <c r="AV483" t="str">
        <f>IF(F483="", "", F483)</f>
        <v>Dirty Work</v>
      </c>
      <c r="AW483" s="13">
        <f>M483</f>
        <v>0.92456140350877192</v>
      </c>
      <c r="AX483" t="e">
        <f>VLOOKUP(AI483, UniquePairs!A$5:A$2000, 1, FALSE)</f>
        <v>#N/A</v>
      </c>
      <c r="AY483" t="str">
        <f>IFERROR(INDEX(UniquePairs!A$5:K$1000, MATCH(AL483, UniquePairs!A$5:A$1000, 0), 10), "")</f>
        <v/>
      </c>
      <c r="AZ483" s="13">
        <f>IF(AY483&lt;&gt;"", AY483, AW483)</f>
        <v>0.92456140350877192</v>
      </c>
      <c r="BA483" t="str">
        <f>IF(AZ483=0,"None",IF(AZ483&lt;0.6,"Weak",IF(AZ483&lt;0.7,"Review",IF(AZ483&lt;0.8,"Good",IF(AZ483&lt;0.9,"Very Good","Solid")))))</f>
        <v>Solid</v>
      </c>
      <c r="BB483" s="28" t="str">
        <f>IF(AJ482=AJ483, BB482, BC483)</f>
        <v>Work</v>
      </c>
      <c r="BC483" t="str">
        <f>IF(AV483="",AU483,StringMatch(AU483,AV483,TRUE))</f>
        <v>Work</v>
      </c>
      <c r="BD483" t="str">
        <f>TRIM(SUBSTITUTE(SUBSTITUTE(SUBSTITUTE(SUBSTITUTE(SUBSTITUTE(SUBSTITUTE(SUBSTITUTE(SUBSTITUTE(SUBSTITUTE(SUBSTITUTE(AU483,BR483,""),BS483,""),BT483,""),BU483,""),BV483,""),BW483,""),BX483,""),BY483,""),BZ483,""),CA483,""))</f>
        <v>Extreme Heights</v>
      </c>
      <c r="BE483" t="str">
        <f>TRIM(SUBSTITUTE(SUBSTITUTE(SUBSTITUTE(SUBSTITUTE(SUBSTITUTE(SUBSTITUTE(SUBSTITUTE(SUBSTITUTE(SUBSTITUTE(SUBSTITUTE(AV483,BH483,""),BI483,""),BJ483,""),BK483,""),BL483,""),BM483,""),BN483,""),BO483,""),BP483,""),BQ483,""))</f>
        <v>Dirty</v>
      </c>
      <c r="BF483" s="21">
        <f>LEN(AU483)-LEN(SUBSTITUTE(AU483," ",""))</f>
        <v>2</v>
      </c>
      <c r="BG483" s="21">
        <f>LEN(AV483)-LEN(SUBSTITUTE(AV483," ",""))</f>
        <v>1</v>
      </c>
      <c r="BH483" s="21" t="str">
        <f>IF(BF483=0,AU483,findspace($AU483,BH$10))</f>
        <v>Work</v>
      </c>
      <c r="BI483" s="21" t="str">
        <f>IF(BH483=0,AN483,findspace($AU483,BI$10))</f>
        <v>Extreme</v>
      </c>
      <c r="BJ483" s="21" t="str">
        <f>IF(BI483=0,AV483,findspace($AU483,BJ$10))</f>
        <v>Heights</v>
      </c>
      <c r="BK483" s="21" t="str">
        <f>IF(BJ483=0,AW483,findspace($AU483,BK$10))</f>
        <v/>
      </c>
      <c r="BL483" s="21" t="str">
        <f>IF(BK483=0,AX483,findspace($AU483,BL$10))</f>
        <v/>
      </c>
      <c r="BM483" s="21" t="str">
        <f>IF(BL483=0,BF483,findspace($AU483,BM$10))</f>
        <v/>
      </c>
      <c r="BN483" s="21" t="str">
        <f>IF(BM483=0,BH483,findspace($AU483,BN$10))</f>
        <v/>
      </c>
      <c r="BO483" s="21" t="str">
        <f>IF(BN483=0,BI483,findspace($AU483,BO$10))</f>
        <v/>
      </c>
      <c r="BR483" s="21" t="str">
        <f>IF($BG483=0,$AV483,findspace($AV483,BR$10))</f>
        <v>Dirty</v>
      </c>
      <c r="BS483" s="21" t="str">
        <f>IF($BG483=0,$AV483,findspace($AV483,BS$10))</f>
        <v>Work</v>
      </c>
      <c r="BT483" s="21" t="str">
        <f>IF($BG483=0,$AV483,findspace($AV483,BT$10))</f>
        <v/>
      </c>
      <c r="BU483" s="21" t="str">
        <f>IF($BG483=0,$AV483,findspace($AV483,BU$10))</f>
        <v/>
      </c>
      <c r="BV483" s="21" t="str">
        <f>IF($BG483=0,$AV483,findspace($AV483,BV$10))</f>
        <v/>
      </c>
      <c r="BW483" s="21" t="str">
        <f>IF($BG483=0,$AV483,findspace($AV483,BW$10))</f>
        <v/>
      </c>
      <c r="BX483" s="21" t="str">
        <f>IF($BG483=0,$AV483,findspace($AV483,BX$10))</f>
        <v/>
      </c>
      <c r="BY483" s="21" t="str">
        <f>IF($BG483=0,$AV483,findspace($AV483,BY$10))</f>
        <v/>
      </c>
      <c r="BZ483" s="21" t="str">
        <f>IF($BG483=0,$AV483,findspace($AV483,BZ$10))</f>
        <v/>
      </c>
      <c r="CA483" s="21" t="str">
        <f>IF($BG483=0,$AV483,findspace($AV483,CA$10))</f>
        <v/>
      </c>
    </row>
    <row r="484" spans="1:79" x14ac:dyDescent="0.35">
      <c r="A484" t="s">
        <v>1839</v>
      </c>
      <c r="B484" t="s">
        <v>1030</v>
      </c>
      <c r="C484" t="s">
        <v>1031</v>
      </c>
      <c r="D484" t="s">
        <v>1839</v>
      </c>
      <c r="E484" t="s">
        <v>954</v>
      </c>
      <c r="F484" t="s">
        <v>3253</v>
      </c>
      <c r="G484" s="13">
        <v>0.92456140350877192</v>
      </c>
      <c r="I484">
        <v>12374</v>
      </c>
      <c r="J484" t="str">
        <f>K484&amp;L484</f>
        <v>DFASFIThermal Chamber Work12374DFASEDDirty Work</v>
      </c>
      <c r="K484" t="str">
        <f>A484&amp;B484&amp;C484</f>
        <v>DFASFIThermal Chamber Work</v>
      </c>
      <c r="L484" t="str">
        <f>I484&amp;D484&amp;E484&amp;F484</f>
        <v>12374DFASEDDirty Work</v>
      </c>
      <c r="M484" s="13">
        <f>G484</f>
        <v>0.92456140350877192</v>
      </c>
      <c r="N484" s="13"/>
      <c r="O484" s="19">
        <v>1044</v>
      </c>
      <c r="P484">
        <f>COUNTIF(C$11:C$2024, C484)</f>
        <v>3</v>
      </c>
      <c r="Q484">
        <f>COUNTIF(F$11:F$177, F484)</f>
        <v>0</v>
      </c>
      <c r="R484" t="b">
        <f>A484=D484</f>
        <v>1</v>
      </c>
      <c r="S484" t="b">
        <f>A484&amp;B484&amp;C484=D484&amp;E484&amp;F484</f>
        <v>0</v>
      </c>
      <c r="V484" t="str">
        <f>IF($A484=V$10, $C484, "")</f>
        <v>Thermal Chamber Work</v>
      </c>
      <c r="W484" t="str">
        <f>IF($A484=W$10, $C484, "")</f>
        <v/>
      </c>
      <c r="X484" t="str">
        <f>IF($A484=X$10, $C484, "")</f>
        <v/>
      </c>
      <c r="Y484" t="str">
        <f>IF($A484=Y$10, $C484, "")</f>
        <v/>
      </c>
      <c r="Z484" t="str">
        <f>IF($A484=Z$10, $C484, "")</f>
        <v/>
      </c>
      <c r="AB484" t="str">
        <f>IF($D484=AB$10, $F484, "")</f>
        <v>Dirty Work</v>
      </c>
      <c r="AC484" t="str">
        <f>IF($D484=AC$10, $F484, "")</f>
        <v/>
      </c>
      <c r="AD484" t="str">
        <f>IF($D484=AD$10, $F484, "")</f>
        <v/>
      </c>
      <c r="AE484" t="str">
        <f>IF($D484=AE$10, $F484, "")</f>
        <v/>
      </c>
      <c r="AF484" t="str">
        <f>IF($D484=AF$10, $F484, "")</f>
        <v/>
      </c>
      <c r="AH484">
        <f>COUNTIF(AI$11:AI$2024, AI484)</f>
        <v>1</v>
      </c>
      <c r="AI484" t="str">
        <f>V484&amp;AB484&amp;W484&amp;AC484&amp;X484&amp;AD484&amp;Y484&amp;AE484&amp;Z484&amp;AF484</f>
        <v>Thermal Chamber WorkDirty Work</v>
      </c>
      <c r="AJ484">
        <f>IF(ROW()=11,1,IF(AK483+1=AK484,AJ483,AJ483+1))</f>
        <v>413</v>
      </c>
      <c r="AK484">
        <f>IF(AI484=AI483, AK483+1, 1)</f>
        <v>1</v>
      </c>
      <c r="AL484" s="26" t="str">
        <f>AM484&amp;AN484</f>
        <v>DFASFIThermal Chamber Work12374DFASEDDirty Work</v>
      </c>
      <c r="AM484" t="str">
        <f>K484</f>
        <v>DFASFIThermal Chamber Work</v>
      </c>
      <c r="AN484" t="str">
        <f>L484</f>
        <v>12374DFASEDDirty Work</v>
      </c>
      <c r="AO484">
        <f>COUNTIF(AM$11:AM$1107, AM484)</f>
        <v>3</v>
      </c>
      <c r="AP484">
        <f>COUNTIF(AN$11:AN$1107, AN484)</f>
        <v>15</v>
      </c>
      <c r="AQ484">
        <f>MATCH(AM484, AM$11:AM$1107, 0)</f>
        <v>474</v>
      </c>
      <c r="AR484">
        <f>MATCH(AN484, AN$11:AN$1107, 0)</f>
        <v>199</v>
      </c>
      <c r="AS484">
        <v>1044</v>
      </c>
      <c r="AU484" t="str">
        <f>C484</f>
        <v>Thermal Chamber Work</v>
      </c>
      <c r="AV484" t="str">
        <f>IF(F484="", "", F484)</f>
        <v>Dirty Work</v>
      </c>
      <c r="AW484" s="13">
        <f>M484</f>
        <v>0.92456140350877192</v>
      </c>
      <c r="AX484" t="e">
        <f>VLOOKUP(AI484, UniquePairs!A$5:A$2000, 1, FALSE)</f>
        <v>#N/A</v>
      </c>
      <c r="AY484" t="str">
        <f>IFERROR(INDEX(UniquePairs!A$5:K$1000, MATCH(AL484, UniquePairs!A$5:A$1000, 0), 10), "")</f>
        <v/>
      </c>
      <c r="AZ484" s="13">
        <f>IF(AY484&lt;&gt;"", AY484, AW484)</f>
        <v>0.92456140350877192</v>
      </c>
      <c r="BA484" t="str">
        <f>IF(AZ484=0,"None",IF(AZ484&lt;0.6,"Weak",IF(AZ484&lt;0.7,"Review",IF(AZ484&lt;0.8,"Good",IF(AZ484&lt;0.9,"Very Good","Solid")))))</f>
        <v>Solid</v>
      </c>
      <c r="BB484" s="28" t="str">
        <f>IF(AJ483=AJ484, BB483, BC484)</f>
        <v>Work</v>
      </c>
      <c r="BC484" t="str">
        <f>IF(AV484="",AU484,StringMatch(AU484,AV484,TRUE))</f>
        <v>Work</v>
      </c>
      <c r="BD484" t="str">
        <f>TRIM(SUBSTITUTE(SUBSTITUTE(SUBSTITUTE(SUBSTITUTE(SUBSTITUTE(SUBSTITUTE(SUBSTITUTE(SUBSTITUTE(SUBSTITUTE(SUBSTITUTE(AU484,BR484,""),BS484,""),BT484,""),BU484,""),BV484,""),BW484,""),BX484,""),BY484,""),BZ484,""),CA484,""))</f>
        <v>Thermal Chamber</v>
      </c>
      <c r="BE484" t="str">
        <f>TRIM(SUBSTITUTE(SUBSTITUTE(SUBSTITUTE(SUBSTITUTE(SUBSTITUTE(SUBSTITUTE(SUBSTITUTE(SUBSTITUTE(SUBSTITUTE(SUBSTITUTE(AV484,BH484,""),BI484,""),BJ484,""),BK484,""),BL484,""),BM484,""),BN484,""),BO484,""),BP484,""),BQ484,""))</f>
        <v>Dirty</v>
      </c>
      <c r="BF484" s="21">
        <f>LEN(AU484)-LEN(SUBSTITUTE(AU484," ",""))</f>
        <v>2</v>
      </c>
      <c r="BG484" s="21">
        <f>LEN(AV484)-LEN(SUBSTITUTE(AV484," ",""))</f>
        <v>1</v>
      </c>
      <c r="BH484" s="21" t="str">
        <f>IF(BF484=0,AU484,findspace($AU484,BH$10))</f>
        <v>Thermal</v>
      </c>
      <c r="BI484" s="21" t="str">
        <f>IF(BH484=0,AN484,findspace($AU484,BI$10))</f>
        <v>Chamber</v>
      </c>
      <c r="BJ484" s="21" t="str">
        <f>IF(BI484=0,AV484,findspace($AU484,BJ$10))</f>
        <v>Work</v>
      </c>
      <c r="BK484" s="21" t="str">
        <f>IF(BJ484=0,AW484,findspace($AU484,BK$10))</f>
        <v/>
      </c>
      <c r="BL484" s="21" t="str">
        <f>IF(BK484=0,AX484,findspace($AU484,BL$10))</f>
        <v/>
      </c>
      <c r="BM484" s="21" t="str">
        <f>IF(BL484=0,BF484,findspace($AU484,BM$10))</f>
        <v/>
      </c>
      <c r="BN484" s="21" t="str">
        <f>IF(BM484=0,BH484,findspace($AU484,BN$10))</f>
        <v/>
      </c>
      <c r="BO484" s="21" t="str">
        <f>IF(BN484=0,BI484,findspace($AU484,BO$10))</f>
        <v/>
      </c>
      <c r="BR484" s="21" t="str">
        <f>IF($BG484=0,$AV484,findspace($AV484,BR$10))</f>
        <v>Dirty</v>
      </c>
      <c r="BS484" s="21" t="str">
        <f>IF($BG484=0,$AV484,findspace($AV484,BS$10))</f>
        <v>Work</v>
      </c>
      <c r="BT484" s="21" t="str">
        <f>IF($BG484=0,$AV484,findspace($AV484,BT$10))</f>
        <v/>
      </c>
      <c r="BU484" s="21" t="str">
        <f>IF($BG484=0,$AV484,findspace($AV484,BU$10))</f>
        <v/>
      </c>
      <c r="BV484" s="21" t="str">
        <f>IF($BG484=0,$AV484,findspace($AV484,BV$10))</f>
        <v/>
      </c>
      <c r="BW484" s="21" t="str">
        <f>IF($BG484=0,$AV484,findspace($AV484,BW$10))</f>
        <v/>
      </c>
      <c r="BX484" s="21" t="str">
        <f>IF($BG484=0,$AV484,findspace($AV484,BX$10))</f>
        <v/>
      </c>
      <c r="BY484" s="21" t="str">
        <f>IF($BG484=0,$AV484,findspace($AV484,BY$10))</f>
        <v/>
      </c>
      <c r="BZ484" s="21" t="str">
        <f>IF($BG484=0,$AV484,findspace($AV484,BZ$10))</f>
        <v/>
      </c>
      <c r="CA484" s="21" t="str">
        <f>IF($BG484=0,$AV484,findspace($AV484,CA$10))</f>
        <v/>
      </c>
    </row>
    <row r="485" spans="1:79" x14ac:dyDescent="0.35">
      <c r="A485" t="s">
        <v>1839</v>
      </c>
      <c r="B485" t="s">
        <v>1259</v>
      </c>
      <c r="C485" t="s">
        <v>2749</v>
      </c>
      <c r="D485" t="s">
        <v>1839</v>
      </c>
      <c r="E485" t="s">
        <v>1271</v>
      </c>
      <c r="F485" t="s">
        <v>3346</v>
      </c>
      <c r="G485" s="13">
        <v>0.92413793103448283</v>
      </c>
      <c r="I485">
        <v>12374</v>
      </c>
      <c r="J485" t="str">
        <f>K485&amp;L485</f>
        <v>DFASLCCourt Leave12374DFASL2Sunday Court Leave</v>
      </c>
      <c r="K485" t="str">
        <f>A485&amp;B485&amp;C485</f>
        <v>DFASLCCourt Leave</v>
      </c>
      <c r="L485" t="str">
        <f>I485&amp;D485&amp;E485&amp;F485</f>
        <v>12374DFASL2Sunday Court Leave</v>
      </c>
      <c r="M485" s="13">
        <f>G485</f>
        <v>0.92413793103448283</v>
      </c>
      <c r="N485" s="13"/>
      <c r="O485" s="19">
        <v>940</v>
      </c>
      <c r="P485">
        <f>COUNTIF(C$11:C$2024, C485)</f>
        <v>4</v>
      </c>
      <c r="Q485">
        <f>COUNTIF(F$11:F$177, F485)</f>
        <v>0</v>
      </c>
      <c r="R485" t="b">
        <f>A485=D485</f>
        <v>1</v>
      </c>
      <c r="S485" t="b">
        <f>A485&amp;B485&amp;C485=D485&amp;E485&amp;F485</f>
        <v>0</v>
      </c>
      <c r="V485" t="str">
        <f>IF($A485=V$10, $C485, "")</f>
        <v>Court Leave</v>
      </c>
      <c r="W485" t="str">
        <f>IF($A485=W$10, $C485, "")</f>
        <v/>
      </c>
      <c r="X485" t="str">
        <f>IF($A485=X$10, $C485, "")</f>
        <v/>
      </c>
      <c r="Y485" t="str">
        <f>IF($A485=Y$10, $C485, "")</f>
        <v/>
      </c>
      <c r="Z485" t="str">
        <f>IF($A485=Z$10, $C485, "")</f>
        <v/>
      </c>
      <c r="AB485" t="str">
        <f>IF($D485=AB$10, $F485, "")</f>
        <v>Sunday Court Leave</v>
      </c>
      <c r="AC485" t="str">
        <f>IF($D485=AC$10, $F485, "")</f>
        <v/>
      </c>
      <c r="AD485" t="str">
        <f>IF($D485=AD$10, $F485, "")</f>
        <v/>
      </c>
      <c r="AE485" t="str">
        <f>IF($D485=AE$10, $F485, "")</f>
        <v/>
      </c>
      <c r="AF485" t="str">
        <f>IF($D485=AF$10, $F485, "")</f>
        <v/>
      </c>
      <c r="AH485">
        <f>COUNTIF(AI$11:AI$2024, AI485)</f>
        <v>1</v>
      </c>
      <c r="AI485" t="str">
        <f>V485&amp;AB485&amp;W485&amp;AC485&amp;X485&amp;AD485&amp;Y485&amp;AE485&amp;Z485&amp;AF485</f>
        <v>Court LeaveSunday Court Leave</v>
      </c>
      <c r="AJ485">
        <f>IF(ROW()=11,1,IF(AK484+1=AK485,AJ484,AJ484+1))</f>
        <v>414</v>
      </c>
      <c r="AK485">
        <f>IF(AI485=AI484, AK484+1, 1)</f>
        <v>1</v>
      </c>
      <c r="AL485" s="26" t="str">
        <f>AM485&amp;AN485</f>
        <v>DFASLCCourt Leave12374DFASL2Sunday Court Leave</v>
      </c>
      <c r="AM485" t="str">
        <f>K485</f>
        <v>DFASLCCourt Leave</v>
      </c>
      <c r="AN485" t="str">
        <f>L485</f>
        <v>12374DFASL2Sunday Court Leave</v>
      </c>
      <c r="AO485">
        <f>COUNTIF(AM$11:AM$1107, AM485)</f>
        <v>2</v>
      </c>
      <c r="AP485">
        <f>COUNTIF(AN$11:AN$1107, AN485)</f>
        <v>2</v>
      </c>
      <c r="AQ485">
        <f>MATCH(AM485, AM$11:AM$1107, 0)</f>
        <v>52</v>
      </c>
      <c r="AR485">
        <f>MATCH(AN485, AN$11:AN$1107, 0)</f>
        <v>475</v>
      </c>
      <c r="AS485">
        <v>940</v>
      </c>
      <c r="AU485" t="str">
        <f>C485</f>
        <v>Court Leave</v>
      </c>
      <c r="AV485" t="str">
        <f>IF(F485="", "", F485)</f>
        <v>Sunday Court Leave</v>
      </c>
      <c r="AW485" s="13">
        <f>M485</f>
        <v>0.92413793103448283</v>
      </c>
      <c r="AX485" t="e">
        <f>VLOOKUP(AI485, UniquePairs!A$5:A$2000, 1, FALSE)</f>
        <v>#N/A</v>
      </c>
      <c r="AY485" t="str">
        <f>IFERROR(INDEX(UniquePairs!A$5:K$1000, MATCH(AL485, UniquePairs!A$5:A$1000, 0), 10), "")</f>
        <v/>
      </c>
      <c r="AZ485" s="13">
        <f>IF(AY485&lt;&gt;"", AY485, AW485)</f>
        <v>0.92413793103448283</v>
      </c>
      <c r="BA485" t="str">
        <f>IF(AZ485=0,"None",IF(AZ485&lt;0.6,"Weak",IF(AZ485&lt;0.7,"Review",IF(AZ485&lt;0.8,"Good",IF(AZ485&lt;0.9,"Very Good","Solid")))))</f>
        <v>Solid</v>
      </c>
      <c r="BB485" s="28" t="str">
        <f>IF(AJ484=AJ485, BB484, BC485)</f>
        <v>Court Leave</v>
      </c>
      <c r="BC485" t="str">
        <f>IF(AV485="",AU485,StringMatch(AU485,AV485,TRUE))</f>
        <v>Court Leave</v>
      </c>
      <c r="BD485" t="str">
        <f>TRIM(SUBSTITUTE(SUBSTITUTE(SUBSTITUTE(SUBSTITUTE(SUBSTITUTE(SUBSTITUTE(SUBSTITUTE(SUBSTITUTE(SUBSTITUTE(SUBSTITUTE(AU485,BR485,""),BS485,""),BT485,""),BU485,""),BV485,""),BW485,""),BX485,""),BY485,""),BZ485,""),CA485,""))</f>
        <v/>
      </c>
      <c r="BE485" t="str">
        <f>TRIM(SUBSTITUTE(SUBSTITUTE(SUBSTITUTE(SUBSTITUTE(SUBSTITUTE(SUBSTITUTE(SUBSTITUTE(SUBSTITUTE(SUBSTITUTE(SUBSTITUTE(AV485,BH485,""),BI485,""),BJ485,""),BK485,""),BL485,""),BM485,""),BN485,""),BO485,""),BP485,""),BQ485,""))</f>
        <v>Sunday</v>
      </c>
      <c r="BF485" s="21">
        <f>LEN(AU485)-LEN(SUBSTITUTE(AU485," ",""))</f>
        <v>1</v>
      </c>
      <c r="BG485" s="21">
        <f>LEN(AV485)-LEN(SUBSTITUTE(AV485," ",""))</f>
        <v>2</v>
      </c>
      <c r="BH485" s="21" t="str">
        <f>IF(BF485=0,AU485,findspace($AU485,BH$10))</f>
        <v>Court</v>
      </c>
      <c r="BI485" s="21" t="str">
        <f>IF(BH485=0,AN485,findspace($AU485,BI$10))</f>
        <v>Leave</v>
      </c>
      <c r="BJ485" s="21" t="str">
        <f>IF(BI485=0,AV485,findspace($AU485,BJ$10))</f>
        <v/>
      </c>
      <c r="BK485" s="21" t="str">
        <f>IF(BJ485=0,AW485,findspace($AU485,BK$10))</f>
        <v/>
      </c>
      <c r="BL485" s="21" t="str">
        <f>IF(BK485=0,AX485,findspace($AU485,BL$10))</f>
        <v/>
      </c>
      <c r="BM485" s="21" t="str">
        <f>IF(BL485=0,BF485,findspace($AU485,BM$10))</f>
        <v/>
      </c>
      <c r="BN485" s="21" t="str">
        <f>IF(BM485=0,BH485,findspace($AU485,BN$10))</f>
        <v/>
      </c>
      <c r="BO485" s="21" t="str">
        <f>IF(BN485=0,BI485,findspace($AU485,BO$10))</f>
        <v/>
      </c>
      <c r="BR485" s="21" t="str">
        <f>IF($BG485=0,$AV485,findspace($AV485,BR$10))</f>
        <v>Sunday</v>
      </c>
      <c r="BS485" s="21" t="str">
        <f>IF($BG485=0,$AV485,findspace($AV485,BS$10))</f>
        <v>Court</v>
      </c>
      <c r="BT485" s="21" t="str">
        <f>IF($BG485=0,$AV485,findspace($AV485,BT$10))</f>
        <v>Leave</v>
      </c>
      <c r="BU485" s="21" t="str">
        <f>IF($BG485=0,$AV485,findspace($AV485,BU$10))</f>
        <v/>
      </c>
      <c r="BV485" s="21" t="str">
        <f>IF($BG485=0,$AV485,findspace($AV485,BV$10))</f>
        <v/>
      </c>
      <c r="BW485" s="21" t="str">
        <f>IF($BG485=0,$AV485,findspace($AV485,BW$10))</f>
        <v/>
      </c>
      <c r="BX485" s="21" t="str">
        <f>IF($BG485=0,$AV485,findspace($AV485,BX$10))</f>
        <v/>
      </c>
      <c r="BY485" s="21" t="str">
        <f>IF($BG485=0,$AV485,findspace($AV485,BY$10))</f>
        <v/>
      </c>
      <c r="BZ485" s="21" t="str">
        <f>IF($BG485=0,$AV485,findspace($AV485,BZ$10))</f>
        <v/>
      </c>
      <c r="CA485" s="21" t="str">
        <f>IF($BG485=0,$AV485,findspace($AV485,CA$10))</f>
        <v/>
      </c>
    </row>
    <row r="486" spans="1:79" x14ac:dyDescent="0.35">
      <c r="A486" t="s">
        <v>1839</v>
      </c>
      <c r="B486" t="s">
        <v>1271</v>
      </c>
      <c r="C486" t="s">
        <v>3346</v>
      </c>
      <c r="D486" t="s">
        <v>1839</v>
      </c>
      <c r="E486" t="s">
        <v>1259</v>
      </c>
      <c r="F486" t="s">
        <v>2749</v>
      </c>
      <c r="G486" s="13">
        <v>0.92413793103448283</v>
      </c>
      <c r="I486">
        <v>12374</v>
      </c>
      <c r="J486" t="str">
        <f>K486&amp;L486</f>
        <v>DFASL2Sunday Court Leave12374DFASLCCourt Leave</v>
      </c>
      <c r="K486" t="str">
        <f>A486&amp;B486&amp;C486</f>
        <v>DFASL2Sunday Court Leave</v>
      </c>
      <c r="L486" t="str">
        <f>I486&amp;D486&amp;E486&amp;F486</f>
        <v>12374DFASLCCourt Leave</v>
      </c>
      <c r="M486" s="13">
        <f>G486</f>
        <v>0.92413793103448283</v>
      </c>
      <c r="N486" s="13"/>
      <c r="O486" s="19">
        <v>811</v>
      </c>
      <c r="P486">
        <f>COUNTIF(C$11:C$2024, C486)</f>
        <v>3</v>
      </c>
      <c r="Q486">
        <f>COUNTIF(F$11:F$177, F486)</f>
        <v>2</v>
      </c>
      <c r="R486" t="b">
        <f>A486=D486</f>
        <v>1</v>
      </c>
      <c r="S486" t="b">
        <f>A486&amp;B486&amp;C486=D486&amp;E486&amp;F486</f>
        <v>0</v>
      </c>
      <c r="V486" t="str">
        <f>IF($A486=V$10, $C486, "")</f>
        <v>Sunday Court Leave</v>
      </c>
      <c r="W486" t="str">
        <f>IF($A486=W$10, $C486, "")</f>
        <v/>
      </c>
      <c r="X486" t="str">
        <f>IF($A486=X$10, $C486, "")</f>
        <v/>
      </c>
      <c r="Y486" t="str">
        <f>IF($A486=Y$10, $C486, "")</f>
        <v/>
      </c>
      <c r="Z486" t="str">
        <f>IF($A486=Z$10, $C486, "")</f>
        <v/>
      </c>
      <c r="AB486" t="str">
        <f>IF($D486=AB$10, $F486, "")</f>
        <v>Court Leave</v>
      </c>
      <c r="AC486" t="str">
        <f>IF($D486=AC$10, $F486, "")</f>
        <v/>
      </c>
      <c r="AD486" t="str">
        <f>IF($D486=AD$10, $F486, "")</f>
        <v/>
      </c>
      <c r="AE486" t="str">
        <f>IF($D486=AE$10, $F486, "")</f>
        <v/>
      </c>
      <c r="AF486" t="str">
        <f>IF($D486=AF$10, $F486, "")</f>
        <v/>
      </c>
      <c r="AH486">
        <f>COUNTIF(AI$11:AI$2024, AI486)</f>
        <v>3</v>
      </c>
      <c r="AI486" t="str">
        <f>V486&amp;AB486&amp;W486&amp;AC486&amp;X486&amp;AD486&amp;Y486&amp;AE486&amp;Z486&amp;AF486</f>
        <v>Sunday Court LeaveCourt Leave</v>
      </c>
      <c r="AJ486">
        <f>IF(ROW()=11,1,IF(AK485+1=AK486,AJ485,AJ485+1))</f>
        <v>415</v>
      </c>
      <c r="AK486">
        <f>IF(AI486=AI485, AK485+1, 1)</f>
        <v>1</v>
      </c>
      <c r="AL486" s="26" t="str">
        <f>AM486&amp;AN486</f>
        <v>DFASL2Sunday Court Leave12374DFASLCCourt Leave</v>
      </c>
      <c r="AM486" t="str">
        <f>K486</f>
        <v>DFASL2Sunday Court Leave</v>
      </c>
      <c r="AN486" t="str">
        <f>L486</f>
        <v>12374DFASLCCourt Leave</v>
      </c>
      <c r="AO486">
        <f>COUNTIF(AM$11:AM$1107, AM486)</f>
        <v>3</v>
      </c>
      <c r="AP486">
        <f>COUNTIF(AN$11:AN$1107, AN486)</f>
        <v>4</v>
      </c>
      <c r="AQ486">
        <f>MATCH(AM486, AM$11:AM$1107, 0)</f>
        <v>476</v>
      </c>
      <c r="AR486">
        <f>MATCH(AN486, AN$11:AN$1107, 0)</f>
        <v>54</v>
      </c>
      <c r="AS486">
        <v>811</v>
      </c>
      <c r="AU486" t="str">
        <f>C486</f>
        <v>Sunday Court Leave</v>
      </c>
      <c r="AV486" t="str">
        <f>IF(F486="", "", F486)</f>
        <v>Court Leave</v>
      </c>
      <c r="AW486" s="13">
        <f>M486</f>
        <v>0.92413793103448283</v>
      </c>
      <c r="AX486" t="e">
        <f>VLOOKUP(AI486, UniquePairs!A$5:A$2000, 1, FALSE)</f>
        <v>#N/A</v>
      </c>
      <c r="AY486" t="str">
        <f>IFERROR(INDEX(UniquePairs!A$5:K$1000, MATCH(AL486, UniquePairs!A$5:A$1000, 0), 10), "")</f>
        <v/>
      </c>
      <c r="AZ486" s="13">
        <f>IF(AY486&lt;&gt;"", AY486, AW486)</f>
        <v>0.92413793103448283</v>
      </c>
      <c r="BA486" t="str">
        <f>IF(AZ486=0,"None",IF(AZ486&lt;0.6,"Weak",IF(AZ486&lt;0.7,"Review",IF(AZ486&lt;0.8,"Good",IF(AZ486&lt;0.9,"Very Good","Solid")))))</f>
        <v>Solid</v>
      </c>
      <c r="BB486" s="28" t="str">
        <f>IF(AJ485=AJ486, BB485, BC486)</f>
        <v>Court Leave</v>
      </c>
      <c r="BC486" t="str">
        <f>IF(AV486="",AU486,StringMatch(AU486,AV486,TRUE))</f>
        <v>Court Leave</v>
      </c>
      <c r="BD486" t="str">
        <f>TRIM(SUBSTITUTE(SUBSTITUTE(SUBSTITUTE(SUBSTITUTE(SUBSTITUTE(SUBSTITUTE(SUBSTITUTE(SUBSTITUTE(SUBSTITUTE(SUBSTITUTE(AU486,BR486,""),BS486,""),BT486,""),BU486,""),BV486,""),BW486,""),BX486,""),BY486,""),BZ486,""),CA486,""))</f>
        <v>Sunday</v>
      </c>
      <c r="BE486" t="str">
        <f>TRIM(SUBSTITUTE(SUBSTITUTE(SUBSTITUTE(SUBSTITUTE(SUBSTITUTE(SUBSTITUTE(SUBSTITUTE(SUBSTITUTE(SUBSTITUTE(SUBSTITUTE(AV486,BH486,""),BI486,""),BJ486,""),BK486,""),BL486,""),BM486,""),BN486,""),BO486,""),BP486,""),BQ486,""))</f>
        <v/>
      </c>
      <c r="BF486" s="21">
        <f>LEN(AU486)-LEN(SUBSTITUTE(AU486," ",""))</f>
        <v>2</v>
      </c>
      <c r="BG486" s="21">
        <f>LEN(AV486)-LEN(SUBSTITUTE(AV486," ",""))</f>
        <v>1</v>
      </c>
      <c r="BH486" s="21" t="str">
        <f>IF(BF486=0,AU486,findspace($AU486,BH$10))</f>
        <v>Sunday</v>
      </c>
      <c r="BI486" s="21" t="str">
        <f>IF(BH486=0,AN486,findspace($AU486,BI$10))</f>
        <v>Court</v>
      </c>
      <c r="BJ486" s="21" t="str">
        <f>IF(BI486=0,AV486,findspace($AU486,BJ$10))</f>
        <v>Leave</v>
      </c>
      <c r="BK486" s="21" t="str">
        <f>IF(BJ486=0,AW486,findspace($AU486,BK$10))</f>
        <v/>
      </c>
      <c r="BL486" s="21" t="str">
        <f>IF(BK486=0,AX486,findspace($AU486,BL$10))</f>
        <v/>
      </c>
      <c r="BM486" s="21" t="str">
        <f>IF(BL486=0,BF486,findspace($AU486,BM$10))</f>
        <v/>
      </c>
      <c r="BN486" s="21" t="str">
        <f>IF(BM486=0,BH486,findspace($AU486,BN$10))</f>
        <v/>
      </c>
      <c r="BO486" s="21" t="str">
        <f>IF(BN486=0,BI486,findspace($AU486,BO$10))</f>
        <v/>
      </c>
      <c r="BR486" s="21" t="str">
        <f>IF($BG486=0,$AV486,findspace($AV486,BR$10))</f>
        <v>Court</v>
      </c>
      <c r="BS486" s="21" t="str">
        <f>IF($BG486=0,$AV486,findspace($AV486,BS$10))</f>
        <v>Leave</v>
      </c>
      <c r="BT486" s="21" t="str">
        <f>IF($BG486=0,$AV486,findspace($AV486,BT$10))</f>
        <v/>
      </c>
      <c r="BU486" s="21" t="str">
        <f>IF($BG486=0,$AV486,findspace($AV486,BU$10))</f>
        <v/>
      </c>
      <c r="BV486" s="21" t="str">
        <f>IF($BG486=0,$AV486,findspace($AV486,BV$10))</f>
        <v/>
      </c>
      <c r="BW486" s="21" t="str">
        <f>IF($BG486=0,$AV486,findspace($AV486,BW$10))</f>
        <v/>
      </c>
      <c r="BX486" s="21" t="str">
        <f>IF($BG486=0,$AV486,findspace($AV486,BX$10))</f>
        <v/>
      </c>
      <c r="BY486" s="21" t="str">
        <f>IF($BG486=0,$AV486,findspace($AV486,BY$10))</f>
        <v/>
      </c>
      <c r="BZ486" s="21" t="str">
        <f>IF($BG486=0,$AV486,findspace($AV486,BZ$10))</f>
        <v/>
      </c>
      <c r="CA486" s="21" t="str">
        <f>IF($BG486=0,$AV486,findspace($AV486,CA$10))</f>
        <v/>
      </c>
    </row>
    <row r="487" spans="1:79" x14ac:dyDescent="0.35">
      <c r="A487" t="s">
        <v>1839</v>
      </c>
      <c r="B487" t="s">
        <v>1271</v>
      </c>
      <c r="C487" t="s">
        <v>3346</v>
      </c>
      <c r="D487" t="s">
        <v>1836</v>
      </c>
      <c r="E487">
        <v>42</v>
      </c>
      <c r="F487" t="s">
        <v>2749</v>
      </c>
      <c r="G487" s="13">
        <v>0.92413793103448283</v>
      </c>
      <c r="I487">
        <v>12374</v>
      </c>
      <c r="J487" t="str">
        <f>K487&amp;L487</f>
        <v>DFASL2Sunday Court Leave12374GSA42Court Leave</v>
      </c>
      <c r="K487" t="str">
        <f>A487&amp;B487&amp;C487</f>
        <v>DFASL2Sunday Court Leave</v>
      </c>
      <c r="L487" t="str">
        <f>I487&amp;D487&amp;E487&amp;F487</f>
        <v>12374GSA42Court Leave</v>
      </c>
      <c r="M487" s="13">
        <f>G487</f>
        <v>0.92413793103448283</v>
      </c>
      <c r="N487" s="13"/>
      <c r="O487" s="19">
        <v>428</v>
      </c>
      <c r="P487">
        <f>COUNTIF(C$11:C$2024, C487)</f>
        <v>3</v>
      </c>
      <c r="Q487">
        <f>COUNTIF(F$11:F$177, F487)</f>
        <v>2</v>
      </c>
      <c r="R487" t="b">
        <f>A487=D487</f>
        <v>0</v>
      </c>
      <c r="S487" t="b">
        <f>A487&amp;B487&amp;C487=D487&amp;E487&amp;F487</f>
        <v>0</v>
      </c>
      <c r="V487" t="str">
        <f>IF($A487=V$10, $C487, "")</f>
        <v>Sunday Court Leave</v>
      </c>
      <c r="W487" t="str">
        <f>IF($A487=W$10, $C487, "")</f>
        <v/>
      </c>
      <c r="X487" t="str">
        <f>IF($A487=X$10, $C487, "")</f>
        <v/>
      </c>
      <c r="Y487" t="str">
        <f>IF($A487=Y$10, $C487, "")</f>
        <v/>
      </c>
      <c r="Z487" t="str">
        <f>IF($A487=Z$10, $C487, "")</f>
        <v/>
      </c>
      <c r="AB487" t="str">
        <f>IF($D487=AB$10, $F487, "")</f>
        <v/>
      </c>
      <c r="AC487" t="str">
        <f>IF($D487=AC$10, $F487, "")</f>
        <v>Court Leave</v>
      </c>
      <c r="AD487" t="str">
        <f>IF($D487=AD$10, $F487, "")</f>
        <v/>
      </c>
      <c r="AE487" t="str">
        <f>IF($D487=AE$10, $F487, "")</f>
        <v/>
      </c>
      <c r="AF487" t="str">
        <f>IF($D487=AF$10, $F487, "")</f>
        <v/>
      </c>
      <c r="AH487">
        <f>COUNTIF(AI$11:AI$2024, AI487)</f>
        <v>3</v>
      </c>
      <c r="AI487" t="str">
        <f>V487&amp;AB487&amp;W487&amp;AC487&amp;X487&amp;AD487&amp;Y487&amp;AE487&amp;Z487&amp;AF487</f>
        <v>Sunday Court LeaveCourt Leave</v>
      </c>
      <c r="AJ487">
        <f>IF(ROW()=11,1,IF(AK486+1=AK487,AJ486,AJ486+1))</f>
        <v>415</v>
      </c>
      <c r="AK487">
        <f>IF(AI487=AI486, AK486+1, 1)</f>
        <v>2</v>
      </c>
      <c r="AL487" s="26" t="str">
        <f>AM487&amp;AN487</f>
        <v>DFASL2Sunday Court Leave12374GSA42Court Leave</v>
      </c>
      <c r="AM487" t="str">
        <f>K487</f>
        <v>DFASL2Sunday Court Leave</v>
      </c>
      <c r="AN487" t="str">
        <f>L487</f>
        <v>12374GSA42Court Leave</v>
      </c>
      <c r="AO487">
        <f>COUNTIF(AM$11:AM$1107, AM487)</f>
        <v>3</v>
      </c>
      <c r="AP487">
        <f>COUNTIF(AN$11:AN$1107, AN487)</f>
        <v>4</v>
      </c>
      <c r="AQ487">
        <f>MATCH(AM487, AM$11:AM$1107, 0)</f>
        <v>476</v>
      </c>
      <c r="AR487">
        <f>MATCH(AN487, AN$11:AN$1107, 0)</f>
        <v>55</v>
      </c>
      <c r="AS487">
        <v>428</v>
      </c>
      <c r="AU487" t="str">
        <f>C487</f>
        <v>Sunday Court Leave</v>
      </c>
      <c r="AV487" t="str">
        <f>IF(F487="", "", F487)</f>
        <v>Court Leave</v>
      </c>
      <c r="AW487" s="13">
        <f>M487</f>
        <v>0.92413793103448283</v>
      </c>
      <c r="AX487" t="e">
        <f>VLOOKUP(AI487, UniquePairs!A$5:A$2000, 1, FALSE)</f>
        <v>#N/A</v>
      </c>
      <c r="AY487" t="str">
        <f>IFERROR(INDEX(UniquePairs!A$5:K$1000, MATCH(AL487, UniquePairs!A$5:A$1000, 0), 10), "")</f>
        <v/>
      </c>
      <c r="AZ487" s="13">
        <f>IF(AY487&lt;&gt;"", AY487, AW487)</f>
        <v>0.92413793103448283</v>
      </c>
      <c r="BA487" t="str">
        <f>IF(AZ487=0,"None",IF(AZ487&lt;0.6,"Weak",IF(AZ487&lt;0.7,"Review",IF(AZ487&lt;0.8,"Good",IF(AZ487&lt;0.9,"Very Good","Solid")))))</f>
        <v>Solid</v>
      </c>
      <c r="BB487" s="28" t="str">
        <f>IF(AJ486=AJ487, BB486, BC487)</f>
        <v>Court Leave</v>
      </c>
      <c r="BC487" t="str">
        <f>IF(AV487="",AU487,StringMatch(AU487,AV487,TRUE))</f>
        <v>Court Leave</v>
      </c>
      <c r="BD487" t="str">
        <f>TRIM(SUBSTITUTE(SUBSTITUTE(SUBSTITUTE(SUBSTITUTE(SUBSTITUTE(SUBSTITUTE(SUBSTITUTE(SUBSTITUTE(SUBSTITUTE(SUBSTITUTE(AU487,BR487,""),BS487,""),BT487,""),BU487,""),BV487,""),BW487,""),BX487,""),BY487,""),BZ487,""),CA487,""))</f>
        <v>Sunday</v>
      </c>
      <c r="BE487" t="str">
        <f>TRIM(SUBSTITUTE(SUBSTITUTE(SUBSTITUTE(SUBSTITUTE(SUBSTITUTE(SUBSTITUTE(SUBSTITUTE(SUBSTITUTE(SUBSTITUTE(SUBSTITUTE(AV487,BH487,""),BI487,""),BJ487,""),BK487,""),BL487,""),BM487,""),BN487,""),BO487,""),BP487,""),BQ487,""))</f>
        <v/>
      </c>
      <c r="BF487" s="21">
        <f>LEN(AU487)-LEN(SUBSTITUTE(AU487," ",""))</f>
        <v>2</v>
      </c>
      <c r="BG487" s="21">
        <f>LEN(AV487)-LEN(SUBSTITUTE(AV487," ",""))</f>
        <v>1</v>
      </c>
      <c r="BH487" s="21" t="str">
        <f>IF(BF487=0,AU487,findspace($AU487,BH$10))</f>
        <v>Sunday</v>
      </c>
      <c r="BI487" s="21" t="str">
        <f>IF(BH487=0,AN487,findspace($AU487,BI$10))</f>
        <v>Court</v>
      </c>
      <c r="BJ487" s="21" t="str">
        <f>IF(BI487=0,AV487,findspace($AU487,BJ$10))</f>
        <v>Leave</v>
      </c>
      <c r="BK487" s="21" t="str">
        <f>IF(BJ487=0,AW487,findspace($AU487,BK$10))</f>
        <v/>
      </c>
      <c r="BL487" s="21" t="str">
        <f>IF(BK487=0,AX487,findspace($AU487,BL$10))</f>
        <v/>
      </c>
      <c r="BM487" s="21" t="str">
        <f>IF(BL487=0,BF487,findspace($AU487,BM$10))</f>
        <v/>
      </c>
      <c r="BN487" s="21" t="str">
        <f>IF(BM487=0,BH487,findspace($AU487,BN$10))</f>
        <v/>
      </c>
      <c r="BO487" s="21" t="str">
        <f>IF(BN487=0,BI487,findspace($AU487,BO$10))</f>
        <v/>
      </c>
      <c r="BR487" s="21" t="str">
        <f>IF($BG487=0,$AV487,findspace($AV487,BR$10))</f>
        <v>Court</v>
      </c>
      <c r="BS487" s="21" t="str">
        <f>IF($BG487=0,$AV487,findspace($AV487,BS$10))</f>
        <v>Leave</v>
      </c>
      <c r="BT487" s="21" t="str">
        <f>IF($BG487=0,$AV487,findspace($AV487,BT$10))</f>
        <v/>
      </c>
      <c r="BU487" s="21" t="str">
        <f>IF($BG487=0,$AV487,findspace($AV487,BU$10))</f>
        <v/>
      </c>
      <c r="BV487" s="21" t="str">
        <f>IF($BG487=0,$AV487,findspace($AV487,BV$10))</f>
        <v/>
      </c>
      <c r="BW487" s="21" t="str">
        <f>IF($BG487=0,$AV487,findspace($AV487,BW$10))</f>
        <v/>
      </c>
      <c r="BX487" s="21" t="str">
        <f>IF($BG487=0,$AV487,findspace($AV487,BX$10))</f>
        <v/>
      </c>
      <c r="BY487" s="21" t="str">
        <f>IF($BG487=0,$AV487,findspace($AV487,BY$10))</f>
        <v/>
      </c>
      <c r="BZ487" s="21" t="str">
        <f>IF($BG487=0,$AV487,findspace($AV487,BZ$10))</f>
        <v/>
      </c>
      <c r="CA487" s="21" t="str">
        <f>IF($BG487=0,$AV487,findspace($AV487,CA$10))</f>
        <v/>
      </c>
    </row>
    <row r="488" spans="1:79" x14ac:dyDescent="0.35">
      <c r="A488" t="s">
        <v>1839</v>
      </c>
      <c r="B488" t="s">
        <v>1275</v>
      </c>
      <c r="C488" t="s">
        <v>3349</v>
      </c>
      <c r="D488" t="s">
        <v>1839</v>
      </c>
      <c r="E488" t="s">
        <v>1259</v>
      </c>
      <c r="F488" t="s">
        <v>2749</v>
      </c>
      <c r="G488" s="13">
        <v>0.92413793103448283</v>
      </c>
      <c r="I488">
        <v>12374</v>
      </c>
      <c r="J488" t="str">
        <f>K488&amp;L488</f>
        <v>DFASL5Saturday Court Leave12374DFASLCCourt Leave</v>
      </c>
      <c r="K488" t="str">
        <f>A488&amp;B488&amp;C488</f>
        <v>DFASL5Saturday Court Leave</v>
      </c>
      <c r="L488" t="str">
        <f>I488&amp;D488&amp;E488&amp;F488</f>
        <v>12374DFASLCCourt Leave</v>
      </c>
      <c r="M488" s="13">
        <f>G488</f>
        <v>0.92413793103448283</v>
      </c>
      <c r="N488" s="13"/>
      <c r="O488" s="19">
        <v>1058</v>
      </c>
      <c r="P488">
        <f>COUNTIF(C$11:C$2024, C488)</f>
        <v>3</v>
      </c>
      <c r="Q488">
        <f>COUNTIF(F$11:F$177, F488)</f>
        <v>2</v>
      </c>
      <c r="R488" t="b">
        <f>A488=D488</f>
        <v>1</v>
      </c>
      <c r="S488" t="b">
        <f>A488&amp;B488&amp;C488=D488&amp;E488&amp;F488</f>
        <v>0</v>
      </c>
      <c r="V488" t="str">
        <f>IF($A488=V$10, $C488, "")</f>
        <v>Saturday Court Leave</v>
      </c>
      <c r="W488" t="str">
        <f>IF($A488=W$10, $C488, "")</f>
        <v/>
      </c>
      <c r="X488" t="str">
        <f>IF($A488=X$10, $C488, "")</f>
        <v/>
      </c>
      <c r="Y488" t="str">
        <f>IF($A488=Y$10, $C488, "")</f>
        <v/>
      </c>
      <c r="Z488" t="str">
        <f>IF($A488=Z$10, $C488, "")</f>
        <v/>
      </c>
      <c r="AB488" t="str">
        <f>IF($D488=AB$10, $F488, "")</f>
        <v>Court Leave</v>
      </c>
      <c r="AC488" t="str">
        <f>IF($D488=AC$10, $F488, "")</f>
        <v/>
      </c>
      <c r="AD488" t="str">
        <f>IF($D488=AD$10, $F488, "")</f>
        <v/>
      </c>
      <c r="AE488" t="str">
        <f>IF($D488=AE$10, $F488, "")</f>
        <v/>
      </c>
      <c r="AF488" t="str">
        <f>IF($D488=AF$10, $F488, "")</f>
        <v/>
      </c>
      <c r="AH488">
        <f>COUNTIF(AI$11:AI$2024, AI488)</f>
        <v>2</v>
      </c>
      <c r="AI488" t="str">
        <f>V488&amp;AB488&amp;W488&amp;AC488&amp;X488&amp;AD488&amp;Y488&amp;AE488&amp;Z488&amp;AF488</f>
        <v>Saturday Court LeaveCourt Leave</v>
      </c>
      <c r="AJ488">
        <f>IF(ROW()=11,1,IF(AK487+1=AK488,AJ487,AJ487+1))</f>
        <v>416</v>
      </c>
      <c r="AK488">
        <f>IF(AI488=AI487, AK487+1, 1)</f>
        <v>1</v>
      </c>
      <c r="AL488" s="26" t="str">
        <f>AM488&amp;AN488</f>
        <v>DFASL5Saturday Court Leave12374DFASLCCourt Leave</v>
      </c>
      <c r="AM488" t="str">
        <f>K488</f>
        <v>DFASL5Saturday Court Leave</v>
      </c>
      <c r="AN488" t="str">
        <f>L488</f>
        <v>12374DFASLCCourt Leave</v>
      </c>
      <c r="AO488">
        <f>COUNTIF(AM$11:AM$1107, AM488)</f>
        <v>3</v>
      </c>
      <c r="AP488">
        <f>COUNTIF(AN$11:AN$1107, AN488)</f>
        <v>4</v>
      </c>
      <c r="AQ488">
        <f>MATCH(AM488, AM$11:AM$1107, 0)</f>
        <v>478</v>
      </c>
      <c r="AR488">
        <f>MATCH(AN488, AN$11:AN$1107, 0)</f>
        <v>54</v>
      </c>
      <c r="AS488">
        <v>1058</v>
      </c>
      <c r="AU488" t="str">
        <f>C488</f>
        <v>Saturday Court Leave</v>
      </c>
      <c r="AV488" t="str">
        <f>IF(F488="", "", F488)</f>
        <v>Court Leave</v>
      </c>
      <c r="AW488" s="13">
        <f>M488</f>
        <v>0.92413793103448283</v>
      </c>
      <c r="AX488" t="e">
        <f>VLOOKUP(AI488, UniquePairs!A$5:A$2000, 1, FALSE)</f>
        <v>#N/A</v>
      </c>
      <c r="AY488" t="str">
        <f>IFERROR(INDEX(UniquePairs!A$5:K$1000, MATCH(AL488, UniquePairs!A$5:A$1000, 0), 10), "")</f>
        <v/>
      </c>
      <c r="AZ488" s="13">
        <f>IF(AY488&lt;&gt;"", AY488, AW488)</f>
        <v>0.92413793103448283</v>
      </c>
      <c r="BA488" t="str">
        <f>IF(AZ488=0,"None",IF(AZ488&lt;0.6,"Weak",IF(AZ488&lt;0.7,"Review",IF(AZ488&lt;0.8,"Good",IF(AZ488&lt;0.9,"Very Good","Solid")))))</f>
        <v>Solid</v>
      </c>
      <c r="BB488" s="28" t="str">
        <f>IF(AJ487=AJ488, BB487, BC488)</f>
        <v>Court Leave</v>
      </c>
      <c r="BC488" t="str">
        <f>IF(AV488="",AU488,StringMatch(AU488,AV488,TRUE))</f>
        <v>Court Leave</v>
      </c>
      <c r="BD488" t="str">
        <f>TRIM(SUBSTITUTE(SUBSTITUTE(SUBSTITUTE(SUBSTITUTE(SUBSTITUTE(SUBSTITUTE(SUBSTITUTE(SUBSTITUTE(SUBSTITUTE(SUBSTITUTE(AU488,BR488,""),BS488,""),BT488,""),BU488,""),BV488,""),BW488,""),BX488,""),BY488,""),BZ488,""),CA488,""))</f>
        <v>Saturday</v>
      </c>
      <c r="BE488" t="str">
        <f>TRIM(SUBSTITUTE(SUBSTITUTE(SUBSTITUTE(SUBSTITUTE(SUBSTITUTE(SUBSTITUTE(SUBSTITUTE(SUBSTITUTE(SUBSTITUTE(SUBSTITUTE(AV488,BH488,""),BI488,""),BJ488,""),BK488,""),BL488,""),BM488,""),BN488,""),BO488,""),BP488,""),BQ488,""))</f>
        <v/>
      </c>
      <c r="BF488" s="21">
        <f>LEN(AU488)-LEN(SUBSTITUTE(AU488," ",""))</f>
        <v>2</v>
      </c>
      <c r="BG488" s="21">
        <f>LEN(AV488)-LEN(SUBSTITUTE(AV488," ",""))</f>
        <v>1</v>
      </c>
      <c r="BH488" s="21" t="str">
        <f>IF(BF488=0,AU488,findspace($AU488,BH$10))</f>
        <v>Saturday</v>
      </c>
      <c r="BI488" s="21" t="str">
        <f>IF(BH488=0,AN488,findspace($AU488,BI$10))</f>
        <v>Court</v>
      </c>
      <c r="BJ488" s="21" t="str">
        <f>IF(BI488=0,AV488,findspace($AU488,BJ$10))</f>
        <v>Leave</v>
      </c>
      <c r="BK488" s="21" t="str">
        <f>IF(BJ488=0,AW488,findspace($AU488,BK$10))</f>
        <v/>
      </c>
      <c r="BL488" s="21" t="str">
        <f>IF(BK488=0,AX488,findspace($AU488,BL$10))</f>
        <v/>
      </c>
      <c r="BM488" s="21" t="str">
        <f>IF(BL488=0,BF488,findspace($AU488,BM$10))</f>
        <v/>
      </c>
      <c r="BN488" s="21" t="str">
        <f>IF(BM488=0,BH488,findspace($AU488,BN$10))</f>
        <v/>
      </c>
      <c r="BO488" s="21" t="str">
        <f>IF(BN488=0,BI488,findspace($AU488,BO$10))</f>
        <v/>
      </c>
      <c r="BR488" s="21" t="str">
        <f>IF($BG488=0,$AV488,findspace($AV488,BR$10))</f>
        <v>Court</v>
      </c>
      <c r="BS488" s="21" t="str">
        <f>IF($BG488=0,$AV488,findspace($AV488,BS$10))</f>
        <v>Leave</v>
      </c>
      <c r="BT488" s="21" t="str">
        <f>IF($BG488=0,$AV488,findspace($AV488,BT$10))</f>
        <v/>
      </c>
      <c r="BU488" s="21" t="str">
        <f>IF($BG488=0,$AV488,findspace($AV488,BU$10))</f>
        <v/>
      </c>
      <c r="BV488" s="21" t="str">
        <f>IF($BG488=0,$AV488,findspace($AV488,BV$10))</f>
        <v/>
      </c>
      <c r="BW488" s="21" t="str">
        <f>IF($BG488=0,$AV488,findspace($AV488,BW$10))</f>
        <v/>
      </c>
      <c r="BX488" s="21" t="str">
        <f>IF($BG488=0,$AV488,findspace($AV488,BX$10))</f>
        <v/>
      </c>
      <c r="BY488" s="21" t="str">
        <f>IF($BG488=0,$AV488,findspace($AV488,BY$10))</f>
        <v/>
      </c>
      <c r="BZ488" s="21" t="str">
        <f>IF($BG488=0,$AV488,findspace($AV488,BZ$10))</f>
        <v/>
      </c>
      <c r="CA488" s="21" t="str">
        <f>IF($BG488=0,$AV488,findspace($AV488,CA$10))</f>
        <v/>
      </c>
    </row>
    <row r="489" spans="1:79" x14ac:dyDescent="0.35">
      <c r="A489" t="s">
        <v>1839</v>
      </c>
      <c r="B489" t="s">
        <v>1275</v>
      </c>
      <c r="C489" t="s">
        <v>3349</v>
      </c>
      <c r="D489" t="s">
        <v>1836</v>
      </c>
      <c r="E489">
        <v>42</v>
      </c>
      <c r="F489" t="s">
        <v>2749</v>
      </c>
      <c r="G489" s="13">
        <v>0.92413793103448283</v>
      </c>
      <c r="I489">
        <v>12374</v>
      </c>
      <c r="J489" t="str">
        <f>K489&amp;L489</f>
        <v>DFASL5Saturday Court Leave12374GSA42Court Leave</v>
      </c>
      <c r="K489" t="str">
        <f>A489&amp;B489&amp;C489</f>
        <v>DFASL5Saturday Court Leave</v>
      </c>
      <c r="L489" t="str">
        <f>I489&amp;D489&amp;E489&amp;F489</f>
        <v>12374GSA42Court Leave</v>
      </c>
      <c r="M489" s="13">
        <f>G489</f>
        <v>0.92413793103448283</v>
      </c>
      <c r="N489" s="13"/>
      <c r="O489" s="19">
        <v>602</v>
      </c>
      <c r="P489">
        <f>COUNTIF(C$11:C$2024, C489)</f>
        <v>3</v>
      </c>
      <c r="Q489">
        <f>COUNTIF(F$11:F$177, F489)</f>
        <v>2</v>
      </c>
      <c r="R489" t="b">
        <f>A489=D489</f>
        <v>0</v>
      </c>
      <c r="S489" t="b">
        <f>A489&amp;B489&amp;C489=D489&amp;E489&amp;F489</f>
        <v>0</v>
      </c>
      <c r="V489" t="str">
        <f>IF($A489=V$10, $C489, "")</f>
        <v>Saturday Court Leave</v>
      </c>
      <c r="W489" t="str">
        <f>IF($A489=W$10, $C489, "")</f>
        <v/>
      </c>
      <c r="X489" t="str">
        <f>IF($A489=X$10, $C489, "")</f>
        <v/>
      </c>
      <c r="Y489" t="str">
        <f>IF($A489=Y$10, $C489, "")</f>
        <v/>
      </c>
      <c r="Z489" t="str">
        <f>IF($A489=Z$10, $C489, "")</f>
        <v/>
      </c>
      <c r="AB489" t="str">
        <f>IF($D489=AB$10, $F489, "")</f>
        <v/>
      </c>
      <c r="AC489" t="str">
        <f>IF($D489=AC$10, $F489, "")</f>
        <v>Court Leave</v>
      </c>
      <c r="AD489" t="str">
        <f>IF($D489=AD$10, $F489, "")</f>
        <v/>
      </c>
      <c r="AE489" t="str">
        <f>IF($D489=AE$10, $F489, "")</f>
        <v/>
      </c>
      <c r="AF489" t="str">
        <f>IF($D489=AF$10, $F489, "")</f>
        <v/>
      </c>
      <c r="AH489">
        <f>COUNTIF(AI$11:AI$2024, AI489)</f>
        <v>2</v>
      </c>
      <c r="AI489" t="str">
        <f>V489&amp;AB489&amp;W489&amp;AC489&amp;X489&amp;AD489&amp;Y489&amp;AE489&amp;Z489&amp;AF489</f>
        <v>Saturday Court LeaveCourt Leave</v>
      </c>
      <c r="AJ489">
        <f>IF(ROW()=11,1,IF(AK488+1=AK489,AJ488,AJ488+1))</f>
        <v>416</v>
      </c>
      <c r="AK489">
        <f>IF(AI489=AI488, AK488+1, 1)</f>
        <v>2</v>
      </c>
      <c r="AL489" s="26" t="str">
        <f>AM489&amp;AN489</f>
        <v>DFASL5Saturday Court Leave12374GSA42Court Leave</v>
      </c>
      <c r="AM489" t="str">
        <f>K489</f>
        <v>DFASL5Saturday Court Leave</v>
      </c>
      <c r="AN489" t="str">
        <f>L489</f>
        <v>12374GSA42Court Leave</v>
      </c>
      <c r="AO489">
        <f>COUNTIF(AM$11:AM$1107, AM489)</f>
        <v>3</v>
      </c>
      <c r="AP489">
        <f>COUNTIF(AN$11:AN$1107, AN489)</f>
        <v>4</v>
      </c>
      <c r="AQ489">
        <f>MATCH(AM489, AM$11:AM$1107, 0)</f>
        <v>478</v>
      </c>
      <c r="AR489">
        <f>MATCH(AN489, AN$11:AN$1107, 0)</f>
        <v>55</v>
      </c>
      <c r="AS489">
        <v>602</v>
      </c>
      <c r="AU489" t="str">
        <f>C489</f>
        <v>Saturday Court Leave</v>
      </c>
      <c r="AV489" t="str">
        <f>IF(F489="", "", F489)</f>
        <v>Court Leave</v>
      </c>
      <c r="AW489" s="13">
        <f>M489</f>
        <v>0.92413793103448283</v>
      </c>
      <c r="AX489" t="e">
        <f>VLOOKUP(AI489, UniquePairs!A$5:A$2000, 1, FALSE)</f>
        <v>#N/A</v>
      </c>
      <c r="AY489" t="str">
        <f>IFERROR(INDEX(UniquePairs!A$5:K$1000, MATCH(AL489, UniquePairs!A$5:A$1000, 0), 10), "")</f>
        <v/>
      </c>
      <c r="AZ489" s="13">
        <f>IF(AY489&lt;&gt;"", AY489, AW489)</f>
        <v>0.92413793103448283</v>
      </c>
      <c r="BA489" t="str">
        <f>IF(AZ489=0,"None",IF(AZ489&lt;0.6,"Weak",IF(AZ489&lt;0.7,"Review",IF(AZ489&lt;0.8,"Good",IF(AZ489&lt;0.9,"Very Good","Solid")))))</f>
        <v>Solid</v>
      </c>
      <c r="BB489" s="28" t="str">
        <f>IF(AJ488=AJ489, BB488, BC489)</f>
        <v>Court Leave</v>
      </c>
      <c r="BC489" t="str">
        <f>IF(AV489="",AU489,StringMatch(AU489,AV489,TRUE))</f>
        <v>Court Leave</v>
      </c>
      <c r="BD489" t="str">
        <f>TRIM(SUBSTITUTE(SUBSTITUTE(SUBSTITUTE(SUBSTITUTE(SUBSTITUTE(SUBSTITUTE(SUBSTITUTE(SUBSTITUTE(SUBSTITUTE(SUBSTITUTE(AU489,BR489,""),BS489,""),BT489,""),BU489,""),BV489,""),BW489,""),BX489,""),BY489,""),BZ489,""),CA489,""))</f>
        <v>Saturday</v>
      </c>
      <c r="BE489" t="str">
        <f>TRIM(SUBSTITUTE(SUBSTITUTE(SUBSTITUTE(SUBSTITUTE(SUBSTITUTE(SUBSTITUTE(SUBSTITUTE(SUBSTITUTE(SUBSTITUTE(SUBSTITUTE(AV489,BH489,""),BI489,""),BJ489,""),BK489,""),BL489,""),BM489,""),BN489,""),BO489,""),BP489,""),BQ489,""))</f>
        <v/>
      </c>
      <c r="BF489" s="21">
        <f>LEN(AU489)-LEN(SUBSTITUTE(AU489," ",""))</f>
        <v>2</v>
      </c>
      <c r="BG489" s="21">
        <f>LEN(AV489)-LEN(SUBSTITUTE(AV489," ",""))</f>
        <v>1</v>
      </c>
      <c r="BH489" s="21" t="str">
        <f>IF(BF489=0,AU489,findspace($AU489,BH$10))</f>
        <v>Saturday</v>
      </c>
      <c r="BI489" s="21" t="str">
        <f>IF(BH489=0,AN489,findspace($AU489,BI$10))</f>
        <v>Court</v>
      </c>
      <c r="BJ489" s="21" t="str">
        <f>IF(BI489=0,AV489,findspace($AU489,BJ$10))</f>
        <v>Leave</v>
      </c>
      <c r="BK489" s="21" t="str">
        <f>IF(BJ489=0,AW489,findspace($AU489,BK$10))</f>
        <v/>
      </c>
      <c r="BL489" s="21" t="str">
        <f>IF(BK489=0,AX489,findspace($AU489,BL$10))</f>
        <v/>
      </c>
      <c r="BM489" s="21" t="str">
        <f>IF(BL489=0,BF489,findspace($AU489,BM$10))</f>
        <v/>
      </c>
      <c r="BN489" s="21" t="str">
        <f>IF(BM489=0,BH489,findspace($AU489,BN$10))</f>
        <v/>
      </c>
      <c r="BO489" s="21" t="str">
        <f>IF(BN489=0,BI489,findspace($AU489,BO$10))</f>
        <v/>
      </c>
      <c r="BR489" s="21" t="str">
        <f>IF($BG489=0,$AV489,findspace($AV489,BR$10))</f>
        <v>Court</v>
      </c>
      <c r="BS489" s="21" t="str">
        <f>IF($BG489=0,$AV489,findspace($AV489,BS$10))</f>
        <v>Leave</v>
      </c>
      <c r="BT489" s="21" t="str">
        <f>IF($BG489=0,$AV489,findspace($AV489,BT$10))</f>
        <v/>
      </c>
      <c r="BU489" s="21" t="str">
        <f>IF($BG489=0,$AV489,findspace($AV489,BU$10))</f>
        <v/>
      </c>
      <c r="BV489" s="21" t="str">
        <f>IF($BG489=0,$AV489,findspace($AV489,BV$10))</f>
        <v/>
      </c>
      <c r="BW489" s="21" t="str">
        <f>IF($BG489=0,$AV489,findspace($AV489,BW$10))</f>
        <v/>
      </c>
      <c r="BX489" s="21" t="str">
        <f>IF($BG489=0,$AV489,findspace($AV489,BX$10))</f>
        <v/>
      </c>
      <c r="BY489" s="21" t="str">
        <f>IF($BG489=0,$AV489,findspace($AV489,BY$10))</f>
        <v/>
      </c>
      <c r="BZ489" s="21" t="str">
        <f>IF($BG489=0,$AV489,findspace($AV489,BZ$10))</f>
        <v/>
      </c>
      <c r="CA489" s="21" t="str">
        <f>IF($BG489=0,$AV489,findspace($AV489,CA$10))</f>
        <v/>
      </c>
    </row>
    <row r="490" spans="1:79" x14ac:dyDescent="0.35">
      <c r="A490" t="s">
        <v>1836</v>
      </c>
      <c r="B490">
        <v>42</v>
      </c>
      <c r="C490" t="s">
        <v>2749</v>
      </c>
      <c r="D490" t="s">
        <v>1839</v>
      </c>
      <c r="E490" t="s">
        <v>1271</v>
      </c>
      <c r="F490" t="s">
        <v>3346</v>
      </c>
      <c r="G490" s="13">
        <v>0.92413793103448283</v>
      </c>
      <c r="I490">
        <v>12374</v>
      </c>
      <c r="J490" t="str">
        <f>K490&amp;L490</f>
        <v>GSA42Court Leave12374DFASL2Sunday Court Leave</v>
      </c>
      <c r="K490" t="str">
        <f>A490&amp;B490&amp;C490</f>
        <v>GSA42Court Leave</v>
      </c>
      <c r="L490" t="str">
        <f>I490&amp;D490&amp;E490&amp;F490</f>
        <v>12374DFASL2Sunday Court Leave</v>
      </c>
      <c r="M490" s="13">
        <f>G490</f>
        <v>0.92413793103448283</v>
      </c>
      <c r="N490" s="13"/>
      <c r="O490" s="19">
        <v>267</v>
      </c>
      <c r="P490">
        <f>COUNTIF(C$11:C$2024, C490)</f>
        <v>4</v>
      </c>
      <c r="Q490">
        <f>COUNTIF(F$11:F$177, F490)</f>
        <v>0</v>
      </c>
      <c r="R490" t="b">
        <f>A490=D490</f>
        <v>0</v>
      </c>
      <c r="S490" t="b">
        <f>A490&amp;B490&amp;C490=D490&amp;E490&amp;F490</f>
        <v>0</v>
      </c>
      <c r="V490" t="str">
        <f>IF($A490=V$10, $C490, "")</f>
        <v/>
      </c>
      <c r="W490" t="str">
        <f>IF($A490=W$10, $C490, "")</f>
        <v>Court Leave</v>
      </c>
      <c r="X490" t="str">
        <f>IF($A490=X$10, $C490, "")</f>
        <v/>
      </c>
      <c r="Y490" t="str">
        <f>IF($A490=Y$10, $C490, "")</f>
        <v/>
      </c>
      <c r="Z490" t="str">
        <f>IF($A490=Z$10, $C490, "")</f>
        <v/>
      </c>
      <c r="AB490" t="str">
        <f>IF($D490=AB$10, $F490, "")</f>
        <v>Sunday Court Leave</v>
      </c>
      <c r="AC490" t="str">
        <f>IF($D490=AC$10, $F490, "")</f>
        <v/>
      </c>
      <c r="AD490" t="str">
        <f>IF($D490=AD$10, $F490, "")</f>
        <v/>
      </c>
      <c r="AE490" t="str">
        <f>IF($D490=AE$10, $F490, "")</f>
        <v/>
      </c>
      <c r="AF490" t="str">
        <f>IF($D490=AF$10, $F490, "")</f>
        <v/>
      </c>
      <c r="AH490">
        <f>COUNTIF(AI$11:AI$2024, AI490)</f>
        <v>3</v>
      </c>
      <c r="AI490" t="str">
        <f>V490&amp;AB490&amp;W490&amp;AC490&amp;X490&amp;AD490&amp;Y490&amp;AE490&amp;Z490&amp;AF490</f>
        <v>Sunday Court LeaveCourt Leave</v>
      </c>
      <c r="AJ490">
        <f>IF(ROW()=11,1,IF(AK489+1=AK490,AJ489,AJ489+1))</f>
        <v>417</v>
      </c>
      <c r="AK490">
        <f>IF(AI490=AI489, AK489+1, 1)</f>
        <v>1</v>
      </c>
      <c r="AL490" s="26" t="str">
        <f>AM490&amp;AN490</f>
        <v>GSA42Court Leave12374DFASL2Sunday Court Leave</v>
      </c>
      <c r="AM490" t="str">
        <f>K490</f>
        <v>GSA42Court Leave</v>
      </c>
      <c r="AN490" t="str">
        <f>L490</f>
        <v>12374DFASL2Sunday Court Leave</v>
      </c>
      <c r="AO490">
        <f>COUNTIF(AM$11:AM$1107, AM490)</f>
        <v>2</v>
      </c>
      <c r="AP490">
        <f>COUNTIF(AN$11:AN$1107, AN490)</f>
        <v>2</v>
      </c>
      <c r="AQ490">
        <f>MATCH(AM490, AM$11:AM$1107, 0)</f>
        <v>53</v>
      </c>
      <c r="AR490">
        <f>MATCH(AN490, AN$11:AN$1107, 0)</f>
        <v>475</v>
      </c>
      <c r="AS490">
        <v>267</v>
      </c>
      <c r="AU490" t="str">
        <f>C490</f>
        <v>Court Leave</v>
      </c>
      <c r="AV490" t="str">
        <f>IF(F490="", "", F490)</f>
        <v>Sunday Court Leave</v>
      </c>
      <c r="AW490" s="13">
        <f>M490</f>
        <v>0.92413793103448283</v>
      </c>
      <c r="AX490" t="e">
        <f>VLOOKUP(AI490, UniquePairs!A$5:A$2000, 1, FALSE)</f>
        <v>#N/A</v>
      </c>
      <c r="AY490" t="str">
        <f>IFERROR(INDEX(UniquePairs!A$5:K$1000, MATCH(AL490, UniquePairs!A$5:A$1000, 0), 10), "")</f>
        <v/>
      </c>
      <c r="AZ490" s="13">
        <f>IF(AY490&lt;&gt;"", AY490, AW490)</f>
        <v>0.92413793103448283</v>
      </c>
      <c r="BA490" t="str">
        <f>IF(AZ490=0,"None",IF(AZ490&lt;0.6,"Weak",IF(AZ490&lt;0.7,"Review",IF(AZ490&lt;0.8,"Good",IF(AZ490&lt;0.9,"Very Good","Solid")))))</f>
        <v>Solid</v>
      </c>
      <c r="BB490" s="28" t="str">
        <f>IF(AJ489=AJ490, BB489, BC490)</f>
        <v>Court Leave</v>
      </c>
      <c r="BC490" t="str">
        <f>IF(AV490="",AU490,StringMatch(AU490,AV490,TRUE))</f>
        <v>Court Leave</v>
      </c>
      <c r="BD490" t="str">
        <f>TRIM(SUBSTITUTE(SUBSTITUTE(SUBSTITUTE(SUBSTITUTE(SUBSTITUTE(SUBSTITUTE(SUBSTITUTE(SUBSTITUTE(SUBSTITUTE(SUBSTITUTE(AU490,BR490,""),BS490,""),BT490,""),BU490,""),BV490,""),BW490,""),BX490,""),BY490,""),BZ490,""),CA490,""))</f>
        <v/>
      </c>
      <c r="BE490" t="str">
        <f>TRIM(SUBSTITUTE(SUBSTITUTE(SUBSTITUTE(SUBSTITUTE(SUBSTITUTE(SUBSTITUTE(SUBSTITUTE(SUBSTITUTE(SUBSTITUTE(SUBSTITUTE(AV490,BH490,""),BI490,""),BJ490,""),BK490,""),BL490,""),BM490,""),BN490,""),BO490,""),BP490,""),BQ490,""))</f>
        <v>Sunday</v>
      </c>
      <c r="BF490" s="21">
        <f>LEN(AU490)-LEN(SUBSTITUTE(AU490," ",""))</f>
        <v>1</v>
      </c>
      <c r="BG490" s="21">
        <f>LEN(AV490)-LEN(SUBSTITUTE(AV490," ",""))</f>
        <v>2</v>
      </c>
      <c r="BH490" s="21" t="str">
        <f>IF(BF490=0,AU490,findspace($AU490,BH$10))</f>
        <v>Court</v>
      </c>
      <c r="BI490" s="21" t="str">
        <f>IF(BH490=0,AN490,findspace($AU490,BI$10))</f>
        <v>Leave</v>
      </c>
      <c r="BJ490" s="21" t="str">
        <f>IF(BI490=0,AV490,findspace($AU490,BJ$10))</f>
        <v/>
      </c>
      <c r="BK490" s="21" t="str">
        <f>IF(BJ490=0,AW490,findspace($AU490,BK$10))</f>
        <v/>
      </c>
      <c r="BL490" s="21" t="str">
        <f>IF(BK490=0,AX490,findspace($AU490,BL$10))</f>
        <v/>
      </c>
      <c r="BM490" s="21" t="str">
        <f>IF(BL490=0,BF490,findspace($AU490,BM$10))</f>
        <v/>
      </c>
      <c r="BN490" s="21" t="str">
        <f>IF(BM490=0,BH490,findspace($AU490,BN$10))</f>
        <v/>
      </c>
      <c r="BO490" s="21" t="str">
        <f>IF(BN490=0,BI490,findspace($AU490,BO$10))</f>
        <v/>
      </c>
      <c r="BR490" s="21" t="str">
        <f>IF($BG490=0,$AV490,findspace($AV490,BR$10))</f>
        <v>Sunday</v>
      </c>
      <c r="BS490" s="21" t="str">
        <f>IF($BG490=0,$AV490,findspace($AV490,BS$10))</f>
        <v>Court</v>
      </c>
      <c r="BT490" s="21" t="str">
        <f>IF($BG490=0,$AV490,findspace($AV490,BT$10))</f>
        <v>Leave</v>
      </c>
      <c r="BU490" s="21" t="str">
        <f>IF($BG490=0,$AV490,findspace($AV490,BU$10))</f>
        <v/>
      </c>
      <c r="BV490" s="21" t="str">
        <f>IF($BG490=0,$AV490,findspace($AV490,BV$10))</f>
        <v/>
      </c>
      <c r="BW490" s="21" t="str">
        <f>IF($BG490=0,$AV490,findspace($AV490,BW$10))</f>
        <v/>
      </c>
      <c r="BX490" s="21" t="str">
        <f>IF($BG490=0,$AV490,findspace($AV490,BX$10))</f>
        <v/>
      </c>
      <c r="BY490" s="21" t="str">
        <f>IF($BG490=0,$AV490,findspace($AV490,BY$10))</f>
        <v/>
      </c>
      <c r="BZ490" s="21" t="str">
        <f>IF($BG490=0,$AV490,findspace($AV490,BZ$10))</f>
        <v/>
      </c>
      <c r="CA490" s="21" t="str">
        <f>IF($BG490=0,$AV490,findspace($AV490,CA$10))</f>
        <v/>
      </c>
    </row>
    <row r="491" spans="1:79" x14ac:dyDescent="0.35">
      <c r="A491" t="s">
        <v>1839</v>
      </c>
      <c r="B491" t="s">
        <v>697</v>
      </c>
      <c r="C491" t="s">
        <v>3382</v>
      </c>
      <c r="D491" t="s">
        <v>1839</v>
      </c>
      <c r="E491" t="s">
        <v>698</v>
      </c>
      <c r="F491" t="s">
        <v>3383</v>
      </c>
      <c r="G491" s="13">
        <v>0.92345783814374649</v>
      </c>
      <c r="I491">
        <v>12374</v>
      </c>
      <c r="J491" t="str">
        <f>K491&amp;L491</f>
        <v>DFAS7DOverdue Relief Award Day 1 4512374DFAS7EOverdue Relief Award Excess 45</v>
      </c>
      <c r="K491" t="str">
        <f>A491&amp;B491&amp;C491</f>
        <v>DFAS7DOverdue Relief Award Day 1 45</v>
      </c>
      <c r="L491" t="str">
        <f>I491&amp;D491&amp;E491&amp;F491</f>
        <v>12374DFAS7EOverdue Relief Award Excess 45</v>
      </c>
      <c r="M491" s="13">
        <f>G491</f>
        <v>0.92345783814374649</v>
      </c>
      <c r="N491" s="13"/>
      <c r="O491" s="19">
        <v>718</v>
      </c>
      <c r="P491">
        <f>COUNTIF(C$11:C$2024, C491)</f>
        <v>3</v>
      </c>
      <c r="Q491">
        <f>COUNTIF(F$11:F$177, F491)</f>
        <v>0</v>
      </c>
      <c r="R491" t="b">
        <f>A491=D491</f>
        <v>1</v>
      </c>
      <c r="S491" t="b">
        <f>A491&amp;B491&amp;C491=D491&amp;E491&amp;F491</f>
        <v>0</v>
      </c>
      <c r="V491" t="str">
        <f>IF($A491=V$10, $C491, "")</f>
        <v>Overdue Relief Award Day 1 45</v>
      </c>
      <c r="W491" t="str">
        <f>IF($A491=W$10, $C491, "")</f>
        <v/>
      </c>
      <c r="X491" t="str">
        <f>IF($A491=X$10, $C491, "")</f>
        <v/>
      </c>
      <c r="Y491" t="str">
        <f>IF($A491=Y$10, $C491, "")</f>
        <v/>
      </c>
      <c r="Z491" t="str">
        <f>IF($A491=Z$10, $C491, "")</f>
        <v/>
      </c>
      <c r="AB491" t="str">
        <f>IF($D491=AB$10, $F491, "")</f>
        <v>Overdue Relief Award Excess 45</v>
      </c>
      <c r="AC491" t="str">
        <f>IF($D491=AC$10, $F491, "")</f>
        <v/>
      </c>
      <c r="AD491" t="str">
        <f>IF($D491=AD$10, $F491, "")</f>
        <v/>
      </c>
      <c r="AE491" t="str">
        <f>IF($D491=AE$10, $F491, "")</f>
        <v/>
      </c>
      <c r="AF491" t="str">
        <f>IF($D491=AF$10, $F491, "")</f>
        <v/>
      </c>
      <c r="AH491">
        <f>COUNTIF(AI$11:AI$2024, AI491)</f>
        <v>1</v>
      </c>
      <c r="AI491" t="str">
        <f>V491&amp;AB491&amp;W491&amp;AC491&amp;X491&amp;AD491&amp;Y491&amp;AE491&amp;Z491&amp;AF491</f>
        <v>Overdue Relief Award Day 1 45Overdue Relief Award Excess 45</v>
      </c>
      <c r="AJ491">
        <f>IF(ROW()=11,1,IF(AK490+1=AK491,AJ490,AJ490+1))</f>
        <v>418</v>
      </c>
      <c r="AK491">
        <f>IF(AI491=AI490, AK490+1, 1)</f>
        <v>1</v>
      </c>
      <c r="AL491" s="26" t="str">
        <f>AM491&amp;AN491</f>
        <v>DFAS7DOverdue Relief Award Day 1 4512374DFAS7EOverdue Relief Award Excess 45</v>
      </c>
      <c r="AM491" t="str">
        <f>K491</f>
        <v>DFAS7DOverdue Relief Award Day 1 45</v>
      </c>
      <c r="AN491" t="str">
        <f>L491</f>
        <v>12374DFAS7EOverdue Relief Award Excess 45</v>
      </c>
      <c r="AO491">
        <f>COUNTIF(AM$11:AM$1107, AM491)</f>
        <v>3</v>
      </c>
      <c r="AP491">
        <f>COUNTIF(AN$11:AN$1107, AN491)</f>
        <v>1</v>
      </c>
      <c r="AQ491">
        <f>MATCH(AM491, AM$11:AM$1107, 0)</f>
        <v>481</v>
      </c>
      <c r="AR491">
        <f>MATCH(AN491, AN$11:AN$1107, 0)</f>
        <v>481</v>
      </c>
      <c r="AS491">
        <v>718</v>
      </c>
      <c r="AU491" t="str">
        <f>C491</f>
        <v>Overdue Relief Award Day 1 45</v>
      </c>
      <c r="AV491" t="str">
        <f>IF(F491="", "", F491)</f>
        <v>Overdue Relief Award Excess 45</v>
      </c>
      <c r="AW491" s="13">
        <f>M491</f>
        <v>0.92345783814374649</v>
      </c>
      <c r="AX491" t="e">
        <f>VLOOKUP(AI491, UniquePairs!A$5:A$2000, 1, FALSE)</f>
        <v>#N/A</v>
      </c>
      <c r="AY491" t="str">
        <f>IFERROR(INDEX(UniquePairs!A$5:K$1000, MATCH(AL491, UniquePairs!A$5:A$1000, 0), 10), "")</f>
        <v/>
      </c>
      <c r="AZ491" s="13">
        <f>IF(AY491&lt;&gt;"", AY491, AW491)</f>
        <v>0.92345783814374649</v>
      </c>
      <c r="BA491" t="str">
        <f>IF(AZ491=0,"None",IF(AZ491&lt;0.6,"Weak",IF(AZ491&lt;0.7,"Review",IF(AZ491&lt;0.8,"Good",IF(AZ491&lt;0.9,"Very Good","Solid")))))</f>
        <v>Solid</v>
      </c>
      <c r="BB491" s="28" t="str">
        <f>IF(AJ490=AJ491, BB490, BC491)</f>
        <v>Overdue Relief Award 45</v>
      </c>
      <c r="BC491" t="str">
        <f>IF(AV491="",AU491,StringMatch(AU491,AV491,TRUE))</f>
        <v>Overdue Relief Award 45</v>
      </c>
      <c r="BD491" t="str">
        <f>TRIM(SUBSTITUTE(SUBSTITUTE(SUBSTITUTE(SUBSTITUTE(SUBSTITUTE(SUBSTITUTE(SUBSTITUTE(SUBSTITUTE(SUBSTITUTE(SUBSTITUTE(AU491,BR491,""),BS491,""),BT491,""),BU491,""),BV491,""),BW491,""),BX491,""),BY491,""),BZ491,""),CA491,""))</f>
        <v>Day 1</v>
      </c>
      <c r="BE491" t="str">
        <f>TRIM(SUBSTITUTE(SUBSTITUTE(SUBSTITUTE(SUBSTITUTE(SUBSTITUTE(SUBSTITUTE(SUBSTITUTE(SUBSTITUTE(SUBSTITUTE(SUBSTITUTE(AV491,BH491,""),BI491,""),BJ491,""),BK491,""),BL491,""),BM491,""),BN491,""),BO491,""),BP491,""),BQ491,""))</f>
        <v>Excess</v>
      </c>
      <c r="BF491" s="21">
        <f>LEN(AU491)-LEN(SUBSTITUTE(AU491," ",""))</f>
        <v>5</v>
      </c>
      <c r="BG491" s="21">
        <f>LEN(AV491)-LEN(SUBSTITUTE(AV491," ",""))</f>
        <v>4</v>
      </c>
      <c r="BH491" s="21" t="str">
        <f>IF(BF491=0,AU491,findspace($AU491,BH$10))</f>
        <v>Overdue</v>
      </c>
      <c r="BI491" s="21" t="str">
        <f>IF(BH491=0,AN491,findspace($AU491,BI$10))</f>
        <v>Relief</v>
      </c>
      <c r="BJ491" s="21" t="str">
        <f>IF(BI491=0,AV491,findspace($AU491,BJ$10))</f>
        <v>Award</v>
      </c>
      <c r="BK491" s="21" t="str">
        <f>IF(BJ491=0,AW491,findspace($AU491,BK$10))</f>
        <v>Day</v>
      </c>
      <c r="BL491" s="21" t="str">
        <f>IF(BK491=0,AX491,findspace($AU491,BL$10))</f>
        <v>1</v>
      </c>
      <c r="BM491" s="21" t="str">
        <f>IF(BL491=0,BF491,findspace($AU491,BM$10))</f>
        <v>45</v>
      </c>
      <c r="BN491" s="21" t="str">
        <f>IF(BM491=0,BH491,findspace($AU491,BN$10))</f>
        <v/>
      </c>
      <c r="BO491" s="21" t="str">
        <f>IF(BN491=0,BI491,findspace($AU491,BO$10))</f>
        <v/>
      </c>
      <c r="BR491" s="21" t="str">
        <f>IF($BG491=0,$AV491,findspace($AV491,BR$10))</f>
        <v>Overdue</v>
      </c>
      <c r="BS491" s="21" t="str">
        <f>IF($BG491=0,$AV491,findspace($AV491,BS$10))</f>
        <v>Relief</v>
      </c>
      <c r="BT491" s="21" t="str">
        <f>IF($BG491=0,$AV491,findspace($AV491,BT$10))</f>
        <v>Award</v>
      </c>
      <c r="BU491" s="21" t="str">
        <f>IF($BG491=0,$AV491,findspace($AV491,BU$10))</f>
        <v>Excess</v>
      </c>
      <c r="BV491" s="21" t="str">
        <f>IF($BG491=0,$AV491,findspace($AV491,BV$10))</f>
        <v>45</v>
      </c>
      <c r="BW491" s="21" t="str">
        <f>IF($BG491=0,$AV491,findspace($AV491,BW$10))</f>
        <v/>
      </c>
      <c r="BX491" s="21" t="str">
        <f>IF($BG491=0,$AV491,findspace($AV491,BX$10))</f>
        <v/>
      </c>
      <c r="BY491" s="21" t="str">
        <f>IF($BG491=0,$AV491,findspace($AV491,BY$10))</f>
        <v/>
      </c>
      <c r="BZ491" s="21" t="str">
        <f>IF($BG491=0,$AV491,findspace($AV491,BZ$10))</f>
        <v/>
      </c>
      <c r="CA491" s="21" t="str">
        <f>IF($BG491=0,$AV491,findspace($AV491,CA$10))</f>
        <v/>
      </c>
    </row>
    <row r="492" spans="1:79" x14ac:dyDescent="0.35">
      <c r="A492" t="s">
        <v>1839</v>
      </c>
      <c r="B492" t="s">
        <v>698</v>
      </c>
      <c r="C492" t="s">
        <v>3383</v>
      </c>
      <c r="D492" t="s">
        <v>1839</v>
      </c>
      <c r="E492" t="s">
        <v>697</v>
      </c>
      <c r="F492" t="s">
        <v>3382</v>
      </c>
      <c r="G492" s="13">
        <v>0.92345783814374649</v>
      </c>
      <c r="I492">
        <v>12374</v>
      </c>
      <c r="J492" t="str">
        <f>K492&amp;L492</f>
        <v>DFAS7EOverdue Relief Award Excess 4512374DFAS7DOverdue Relief Award Day 1 45</v>
      </c>
      <c r="K492" t="str">
        <f>A492&amp;B492&amp;C492</f>
        <v>DFAS7EOverdue Relief Award Excess 45</v>
      </c>
      <c r="L492" t="str">
        <f>I492&amp;D492&amp;E492&amp;F492</f>
        <v>12374DFAS7DOverdue Relief Award Day 1 45</v>
      </c>
      <c r="M492" s="13">
        <f>G492</f>
        <v>0.92345783814374649</v>
      </c>
      <c r="N492" s="13"/>
      <c r="O492" s="19">
        <v>915</v>
      </c>
      <c r="P492">
        <f>COUNTIF(C$11:C$2024, C492)</f>
        <v>3</v>
      </c>
      <c r="Q492">
        <f>COUNTIF(F$11:F$177, F492)</f>
        <v>0</v>
      </c>
      <c r="R492" t="b">
        <f>A492=D492</f>
        <v>1</v>
      </c>
      <c r="S492" t="b">
        <f>A492&amp;B492&amp;C492=D492&amp;E492&amp;F492</f>
        <v>0</v>
      </c>
      <c r="V492" t="str">
        <f>IF($A492=V$10, $C492, "")</f>
        <v>Overdue Relief Award Excess 45</v>
      </c>
      <c r="W492" t="str">
        <f>IF($A492=W$10, $C492, "")</f>
        <v/>
      </c>
      <c r="X492" t="str">
        <f>IF($A492=X$10, $C492, "")</f>
        <v/>
      </c>
      <c r="Y492" t="str">
        <f>IF($A492=Y$10, $C492, "")</f>
        <v/>
      </c>
      <c r="Z492" t="str">
        <f>IF($A492=Z$10, $C492, "")</f>
        <v/>
      </c>
      <c r="AB492" t="str">
        <f>IF($D492=AB$10, $F492, "")</f>
        <v>Overdue Relief Award Day 1 45</v>
      </c>
      <c r="AC492" t="str">
        <f>IF($D492=AC$10, $F492, "")</f>
        <v/>
      </c>
      <c r="AD492" t="str">
        <f>IF($D492=AD$10, $F492, "")</f>
        <v/>
      </c>
      <c r="AE492" t="str">
        <f>IF($D492=AE$10, $F492, "")</f>
        <v/>
      </c>
      <c r="AF492" t="str">
        <f>IF($D492=AF$10, $F492, "")</f>
        <v/>
      </c>
      <c r="AH492">
        <f>COUNTIF(AI$11:AI$2024, AI492)</f>
        <v>1</v>
      </c>
      <c r="AI492" t="str">
        <f>V492&amp;AB492&amp;W492&amp;AC492&amp;X492&amp;AD492&amp;Y492&amp;AE492&amp;Z492&amp;AF492</f>
        <v>Overdue Relief Award Excess 45Overdue Relief Award Day 1 45</v>
      </c>
      <c r="AJ492">
        <f>IF(ROW()=11,1,IF(AK491+1=AK492,AJ491,AJ491+1))</f>
        <v>419</v>
      </c>
      <c r="AK492">
        <f>IF(AI492=AI491, AK491+1, 1)</f>
        <v>1</v>
      </c>
      <c r="AL492" s="26" t="str">
        <f>AM492&amp;AN492</f>
        <v>DFAS7EOverdue Relief Award Excess 4512374DFAS7DOverdue Relief Award Day 1 45</v>
      </c>
      <c r="AM492" t="str">
        <f>K492</f>
        <v>DFAS7EOverdue Relief Award Excess 45</v>
      </c>
      <c r="AN492" t="str">
        <f>L492</f>
        <v>12374DFAS7DOverdue Relief Award Day 1 45</v>
      </c>
      <c r="AO492">
        <f>COUNTIF(AM$11:AM$1107, AM492)</f>
        <v>3</v>
      </c>
      <c r="AP492">
        <f>COUNTIF(AN$11:AN$1107, AN492)</f>
        <v>1</v>
      </c>
      <c r="AQ492">
        <f>MATCH(AM492, AM$11:AM$1107, 0)</f>
        <v>482</v>
      </c>
      <c r="AR492">
        <f>MATCH(AN492, AN$11:AN$1107, 0)</f>
        <v>482</v>
      </c>
      <c r="AS492">
        <v>915</v>
      </c>
      <c r="AU492" t="str">
        <f>C492</f>
        <v>Overdue Relief Award Excess 45</v>
      </c>
      <c r="AV492" t="str">
        <f>IF(F492="", "", F492)</f>
        <v>Overdue Relief Award Day 1 45</v>
      </c>
      <c r="AW492" s="13">
        <f>M492</f>
        <v>0.92345783814374649</v>
      </c>
      <c r="AX492" t="e">
        <f>VLOOKUP(AI492, UniquePairs!A$5:A$2000, 1, FALSE)</f>
        <v>#N/A</v>
      </c>
      <c r="AY492" t="str">
        <f>IFERROR(INDEX(UniquePairs!A$5:K$1000, MATCH(AL492, UniquePairs!A$5:A$1000, 0), 10), "")</f>
        <v/>
      </c>
      <c r="AZ492" s="13">
        <f>IF(AY492&lt;&gt;"", AY492, AW492)</f>
        <v>0.92345783814374649</v>
      </c>
      <c r="BA492" t="str">
        <f>IF(AZ492=0,"None",IF(AZ492&lt;0.6,"Weak",IF(AZ492&lt;0.7,"Review",IF(AZ492&lt;0.8,"Good",IF(AZ492&lt;0.9,"Very Good","Solid")))))</f>
        <v>Solid</v>
      </c>
      <c r="BB492" s="28" t="str">
        <f>IF(AJ491=AJ492, BB491, BC492)</f>
        <v>Overdue Relief Award 45</v>
      </c>
      <c r="BC492" t="str">
        <f>IF(AV492="",AU492,StringMatch(AU492,AV492,TRUE))</f>
        <v>Overdue Relief Award 45</v>
      </c>
      <c r="BD492" t="str">
        <f>TRIM(SUBSTITUTE(SUBSTITUTE(SUBSTITUTE(SUBSTITUTE(SUBSTITUTE(SUBSTITUTE(SUBSTITUTE(SUBSTITUTE(SUBSTITUTE(SUBSTITUTE(AU492,BR492,""),BS492,""),BT492,""),BU492,""),BV492,""),BW492,""),BX492,""),BY492,""),BZ492,""),CA492,""))</f>
        <v>Excess</v>
      </c>
      <c r="BE492" t="str">
        <f>TRIM(SUBSTITUTE(SUBSTITUTE(SUBSTITUTE(SUBSTITUTE(SUBSTITUTE(SUBSTITUTE(SUBSTITUTE(SUBSTITUTE(SUBSTITUTE(SUBSTITUTE(AV492,BH492,""),BI492,""),BJ492,""),BK492,""),BL492,""),BM492,""),BN492,""),BO492,""),BP492,""),BQ492,""))</f>
        <v>Day 1</v>
      </c>
      <c r="BF492" s="21">
        <f>LEN(AU492)-LEN(SUBSTITUTE(AU492," ",""))</f>
        <v>4</v>
      </c>
      <c r="BG492" s="21">
        <f>LEN(AV492)-LEN(SUBSTITUTE(AV492," ",""))</f>
        <v>5</v>
      </c>
      <c r="BH492" s="21" t="str">
        <f>IF(BF492=0,AU492,findspace($AU492,BH$10))</f>
        <v>Overdue</v>
      </c>
      <c r="BI492" s="21" t="str">
        <f>IF(BH492=0,AN492,findspace($AU492,BI$10))</f>
        <v>Relief</v>
      </c>
      <c r="BJ492" s="21" t="str">
        <f>IF(BI492=0,AV492,findspace($AU492,BJ$10))</f>
        <v>Award</v>
      </c>
      <c r="BK492" s="21" t="str">
        <f>IF(BJ492=0,AW492,findspace($AU492,BK$10))</f>
        <v>Excess</v>
      </c>
      <c r="BL492" s="21" t="str">
        <f>IF(BK492=0,AX492,findspace($AU492,BL$10))</f>
        <v>45</v>
      </c>
      <c r="BM492" s="21" t="str">
        <f>IF(BL492=0,BF492,findspace($AU492,BM$10))</f>
        <v/>
      </c>
      <c r="BN492" s="21" t="str">
        <f>IF(BM492=0,BH492,findspace($AU492,BN$10))</f>
        <v/>
      </c>
      <c r="BO492" s="21" t="str">
        <f>IF(BN492=0,BI492,findspace($AU492,BO$10))</f>
        <v/>
      </c>
      <c r="BR492" s="21" t="str">
        <f>IF($BG492=0,$AV492,findspace($AV492,BR$10))</f>
        <v>Overdue</v>
      </c>
      <c r="BS492" s="21" t="str">
        <f>IF($BG492=0,$AV492,findspace($AV492,BS$10))</f>
        <v>Relief</v>
      </c>
      <c r="BT492" s="21" t="str">
        <f>IF($BG492=0,$AV492,findspace($AV492,BT$10))</f>
        <v>Award</v>
      </c>
      <c r="BU492" s="21" t="str">
        <f>IF($BG492=0,$AV492,findspace($AV492,BU$10))</f>
        <v>Day</v>
      </c>
      <c r="BV492" s="21" t="str">
        <f>IF($BG492=0,$AV492,findspace($AV492,BV$10))</f>
        <v>1</v>
      </c>
      <c r="BW492" s="21" t="str">
        <f>IF($BG492=0,$AV492,findspace($AV492,BW$10))</f>
        <v>45</v>
      </c>
      <c r="BX492" s="21" t="str">
        <f>IF($BG492=0,$AV492,findspace($AV492,BX$10))</f>
        <v/>
      </c>
      <c r="BY492" s="21" t="str">
        <f>IF($BG492=0,$AV492,findspace($AV492,BY$10))</f>
        <v/>
      </c>
      <c r="BZ492" s="21" t="str">
        <f>IF($BG492=0,$AV492,findspace($AV492,BZ$10))</f>
        <v/>
      </c>
      <c r="CA492" s="21" t="str">
        <f>IF($BG492=0,$AV492,findspace($AV492,CA$10))</f>
        <v/>
      </c>
    </row>
    <row r="493" spans="1:79" x14ac:dyDescent="0.35">
      <c r="A493" t="s">
        <v>1839</v>
      </c>
      <c r="B493" t="s">
        <v>2645</v>
      </c>
      <c r="C493" t="s">
        <v>3393</v>
      </c>
      <c r="D493" t="s">
        <v>1839</v>
      </c>
      <c r="E493" t="s">
        <v>494</v>
      </c>
      <c r="F493" t="s">
        <v>3392</v>
      </c>
      <c r="G493" s="13">
        <v>0.92345154845154842</v>
      </c>
      <c r="I493">
        <v>12374</v>
      </c>
      <c r="J493" t="str">
        <f>K493&amp;L493</f>
        <v>DFASPS Administrative Leave Weather And Safety Used YTD12374DFASPFAdministrative Leave Physical Fitness Used YTD</v>
      </c>
      <c r="K493" t="str">
        <f>A493&amp;B493&amp;C493</f>
        <v>DFASPS Administrative Leave Weather And Safety Used YTD</v>
      </c>
      <c r="L493" t="str">
        <f>I493&amp;D493&amp;E493&amp;F493</f>
        <v>12374DFASPFAdministrative Leave Physical Fitness Used YTD</v>
      </c>
      <c r="M493" s="13">
        <f>G493</f>
        <v>0.92345154845154842</v>
      </c>
      <c r="N493" s="13"/>
      <c r="O493" s="19">
        <v>599</v>
      </c>
      <c r="P493">
        <f>COUNTIF(C$11:C$2024, C493)</f>
        <v>3</v>
      </c>
      <c r="Q493">
        <f>COUNTIF(F$11:F$177, F493)</f>
        <v>0</v>
      </c>
      <c r="R493" t="b">
        <f>A493=D493</f>
        <v>1</v>
      </c>
      <c r="S493" t="b">
        <f>A493&amp;B493&amp;C493=D493&amp;E493&amp;F493</f>
        <v>0</v>
      </c>
      <c r="V493" t="str">
        <f>IF($A493=V$10, $C493, "")</f>
        <v>Administrative Leave Weather And Safety Used YTD</v>
      </c>
      <c r="W493" t="str">
        <f>IF($A493=W$10, $C493, "")</f>
        <v/>
      </c>
      <c r="X493" t="str">
        <f>IF($A493=X$10, $C493, "")</f>
        <v/>
      </c>
      <c r="Y493" t="str">
        <f>IF($A493=Y$10, $C493, "")</f>
        <v/>
      </c>
      <c r="Z493" t="str">
        <f>IF($A493=Z$10, $C493, "")</f>
        <v/>
      </c>
      <c r="AB493" t="str">
        <f>IF($D493=AB$10, $F493, "")</f>
        <v>Administrative Leave Physical Fitness Used YTD</v>
      </c>
      <c r="AC493" t="str">
        <f>IF($D493=AC$10, $F493, "")</f>
        <v/>
      </c>
      <c r="AD493" t="str">
        <f>IF($D493=AD$10, $F493, "")</f>
        <v/>
      </c>
      <c r="AE493" t="str">
        <f>IF($D493=AE$10, $F493, "")</f>
        <v/>
      </c>
      <c r="AF493" t="str">
        <f>IF($D493=AF$10, $F493, "")</f>
        <v/>
      </c>
      <c r="AH493">
        <f>COUNTIF(AI$11:AI$2024, AI493)</f>
        <v>1</v>
      </c>
      <c r="AI493" t="str">
        <f>V493&amp;AB493&amp;W493&amp;AC493&amp;X493&amp;AD493&amp;Y493&amp;AE493&amp;Z493&amp;AF493</f>
        <v>Administrative Leave Weather And Safety Used YTDAdministrative Leave Physical Fitness Used YTD</v>
      </c>
      <c r="AJ493">
        <f>IF(ROW()=11,1,IF(AK492+1=AK493,AJ492,AJ492+1))</f>
        <v>420</v>
      </c>
      <c r="AK493">
        <f>IF(AI493=AI492, AK492+1, 1)</f>
        <v>1</v>
      </c>
      <c r="AL493" s="26" t="str">
        <f>AM493&amp;AN493</f>
        <v>DFASPS Administrative Leave Weather And Safety Used YTD12374DFASPFAdministrative Leave Physical Fitness Used YTD</v>
      </c>
      <c r="AM493" t="str">
        <f>K493</f>
        <v>DFASPS Administrative Leave Weather And Safety Used YTD</v>
      </c>
      <c r="AN493" t="str">
        <f>L493</f>
        <v>12374DFASPFAdministrative Leave Physical Fitness Used YTD</v>
      </c>
      <c r="AO493">
        <f>COUNTIF(AM$11:AM$1107, AM493)</f>
        <v>3</v>
      </c>
      <c r="AP493">
        <f>COUNTIF(AN$11:AN$1107, AN493)</f>
        <v>5</v>
      </c>
      <c r="AQ493">
        <f>MATCH(AM493, AM$11:AM$1107, 0)</f>
        <v>17</v>
      </c>
      <c r="AR493">
        <f>MATCH(AN493, AN$11:AN$1107, 0)</f>
        <v>223</v>
      </c>
      <c r="AS493">
        <v>599</v>
      </c>
      <c r="AU493" t="str">
        <f>C493</f>
        <v>Administrative Leave Weather And Safety Used YTD</v>
      </c>
      <c r="AV493" t="str">
        <f>IF(F493="", "", F493)</f>
        <v>Administrative Leave Physical Fitness Used YTD</v>
      </c>
      <c r="AW493" s="13">
        <f>M493</f>
        <v>0.92345154845154842</v>
      </c>
      <c r="AX493" t="e">
        <f>VLOOKUP(AI493, UniquePairs!A$5:A$2000, 1, FALSE)</f>
        <v>#N/A</v>
      </c>
      <c r="AY493" t="str">
        <f>IFERROR(INDEX(UniquePairs!A$5:K$1000, MATCH(AL493, UniquePairs!A$5:A$1000, 0), 10), "")</f>
        <v/>
      </c>
      <c r="AZ493" s="13">
        <f>IF(AY493&lt;&gt;"", AY493, AW493)</f>
        <v>0.92345154845154842</v>
      </c>
      <c r="BA493" t="str">
        <f>IF(AZ493=0,"None",IF(AZ493&lt;0.6,"Weak",IF(AZ493&lt;0.7,"Review",IF(AZ493&lt;0.8,"Good",IF(AZ493&lt;0.9,"Very Good","Solid")))))</f>
        <v>Solid</v>
      </c>
      <c r="BB493" s="28" t="str">
        <f>IF(AJ492=AJ493, BB492, BC493)</f>
        <v>Administrative Leave Used YTD</v>
      </c>
      <c r="BC493" t="str">
        <f>IF(AV493="",AU493,StringMatch(AU493,AV493,TRUE))</f>
        <v>Administrative Leave Used YTD</v>
      </c>
      <c r="BD493" t="str">
        <f>TRIM(SUBSTITUTE(SUBSTITUTE(SUBSTITUTE(SUBSTITUTE(SUBSTITUTE(SUBSTITUTE(SUBSTITUTE(SUBSTITUTE(SUBSTITUTE(SUBSTITUTE(AU493,BR493,""),BS493,""),BT493,""),BU493,""),BV493,""),BW493,""),BX493,""),BY493,""),BZ493,""),CA493,""))</f>
        <v>Weather And Safety</v>
      </c>
      <c r="BE493" t="str">
        <f>TRIM(SUBSTITUTE(SUBSTITUTE(SUBSTITUTE(SUBSTITUTE(SUBSTITUTE(SUBSTITUTE(SUBSTITUTE(SUBSTITUTE(SUBSTITUTE(SUBSTITUTE(AV493,BH493,""),BI493,""),BJ493,""),BK493,""),BL493,""),BM493,""),BN493,""),BO493,""),BP493,""),BQ493,""))</f>
        <v>Physical Fitness</v>
      </c>
      <c r="BF493" s="21">
        <f>LEN(AU493)-LEN(SUBSTITUTE(AU493," ",""))</f>
        <v>6</v>
      </c>
      <c r="BG493" s="21">
        <f>LEN(AV493)-LEN(SUBSTITUTE(AV493," ",""))</f>
        <v>5</v>
      </c>
      <c r="BH493" s="21" t="str">
        <f>IF(BF493=0,AU493,findspace($AU493,BH$10))</f>
        <v>Administrative</v>
      </c>
      <c r="BI493" s="21" t="str">
        <f>IF(BH493=0,AN493,findspace($AU493,BI$10))</f>
        <v>Leave</v>
      </c>
      <c r="BJ493" s="21" t="str">
        <f>IF(BI493=0,AV493,findspace($AU493,BJ$10))</f>
        <v>Weather</v>
      </c>
      <c r="BK493" s="21" t="str">
        <f>IF(BJ493=0,AW493,findspace($AU493,BK$10))</f>
        <v>And</v>
      </c>
      <c r="BL493" s="21" t="str">
        <f>IF(BK493=0,AX493,findspace($AU493,BL$10))</f>
        <v>Safety</v>
      </c>
      <c r="BM493" s="21" t="str">
        <f>IF(BL493=0,BF493,findspace($AU493,BM$10))</f>
        <v>Used</v>
      </c>
      <c r="BN493" s="21" t="str">
        <f>IF(BM493=0,BH493,findspace($AU493,BN$10))</f>
        <v>YTD</v>
      </c>
      <c r="BO493" s="21" t="str">
        <f>IF(BN493=0,BI493,findspace($AU493,BO$10))</f>
        <v/>
      </c>
      <c r="BR493" s="21" t="str">
        <f>IF($BG493=0,$AV493,findspace($AV493,BR$10))</f>
        <v>Administrative</v>
      </c>
      <c r="BS493" s="21" t="str">
        <f>IF($BG493=0,$AV493,findspace($AV493,BS$10))</f>
        <v>Leave</v>
      </c>
      <c r="BT493" s="21" t="str">
        <f>IF($BG493=0,$AV493,findspace($AV493,BT$10))</f>
        <v>Physical</v>
      </c>
      <c r="BU493" s="21" t="str">
        <f>IF($BG493=0,$AV493,findspace($AV493,BU$10))</f>
        <v>Fitness</v>
      </c>
      <c r="BV493" s="21" t="str">
        <f>IF($BG493=0,$AV493,findspace($AV493,BV$10))</f>
        <v>Used</v>
      </c>
      <c r="BW493" s="21" t="str">
        <f>IF($BG493=0,$AV493,findspace($AV493,BW$10))</f>
        <v>YTD</v>
      </c>
      <c r="BX493" s="21" t="str">
        <f>IF($BG493=0,$AV493,findspace($AV493,BX$10))</f>
        <v/>
      </c>
      <c r="BY493" s="21" t="str">
        <f>IF($BG493=0,$AV493,findspace($AV493,BY$10))</f>
        <v/>
      </c>
      <c r="BZ493" s="21" t="str">
        <f>IF($BG493=0,$AV493,findspace($AV493,BZ$10))</f>
        <v/>
      </c>
      <c r="CA493" s="21" t="str">
        <f>IF($BG493=0,$AV493,findspace($AV493,CA$10))</f>
        <v/>
      </c>
    </row>
    <row r="494" spans="1:79" x14ac:dyDescent="0.35">
      <c r="A494" t="s">
        <v>1839</v>
      </c>
      <c r="B494" t="s">
        <v>982</v>
      </c>
      <c r="C494" t="s">
        <v>3264</v>
      </c>
      <c r="D494" t="s">
        <v>1839</v>
      </c>
      <c r="E494" t="s">
        <v>954</v>
      </c>
      <c r="F494" t="s">
        <v>3253</v>
      </c>
      <c r="G494" s="13">
        <v>0.92303235152100427</v>
      </c>
      <c r="I494">
        <v>12374</v>
      </c>
      <c r="J494" t="str">
        <f>K494&amp;L494</f>
        <v>DFASETFibrous Glass Work12374DFASEDDirty Work</v>
      </c>
      <c r="K494" t="str">
        <f>A494&amp;B494&amp;C494</f>
        <v>DFASETFibrous Glass Work</v>
      </c>
      <c r="L494" t="str">
        <f>I494&amp;D494&amp;E494&amp;F494</f>
        <v>12374DFASEDDirty Work</v>
      </c>
      <c r="M494" s="13">
        <f>G494</f>
        <v>0.92303235152100427</v>
      </c>
      <c r="N494" s="13"/>
      <c r="O494" s="19">
        <v>744</v>
      </c>
      <c r="P494">
        <f>COUNTIF(C$11:C$2024, C494)</f>
        <v>3</v>
      </c>
      <c r="Q494">
        <f>COUNTIF(F$11:F$177, F494)</f>
        <v>0</v>
      </c>
      <c r="R494" t="b">
        <f>A494=D494</f>
        <v>1</v>
      </c>
      <c r="S494" t="b">
        <f>A494&amp;B494&amp;C494=D494&amp;E494&amp;F494</f>
        <v>0</v>
      </c>
      <c r="V494" t="str">
        <f>IF($A494=V$10, $C494, "")</f>
        <v>Fibrous Glass Work</v>
      </c>
      <c r="W494" t="str">
        <f>IF($A494=W$10, $C494, "")</f>
        <v/>
      </c>
      <c r="X494" t="str">
        <f>IF($A494=X$10, $C494, "")</f>
        <v/>
      </c>
      <c r="Y494" t="str">
        <f>IF($A494=Y$10, $C494, "")</f>
        <v/>
      </c>
      <c r="Z494" t="str">
        <f>IF($A494=Z$10, $C494, "")</f>
        <v/>
      </c>
      <c r="AB494" t="str">
        <f>IF($D494=AB$10, $F494, "")</f>
        <v>Dirty Work</v>
      </c>
      <c r="AC494" t="str">
        <f>IF($D494=AC$10, $F494, "")</f>
        <v/>
      </c>
      <c r="AD494" t="str">
        <f>IF($D494=AD$10, $F494, "")</f>
        <v/>
      </c>
      <c r="AE494" t="str">
        <f>IF($D494=AE$10, $F494, "")</f>
        <v/>
      </c>
      <c r="AF494" t="str">
        <f>IF($D494=AF$10, $F494, "")</f>
        <v/>
      </c>
      <c r="AH494">
        <f>COUNTIF(AI$11:AI$2024, AI494)</f>
        <v>1</v>
      </c>
      <c r="AI494" t="str">
        <f>V494&amp;AB494&amp;W494&amp;AC494&amp;X494&amp;AD494&amp;Y494&amp;AE494&amp;Z494&amp;AF494</f>
        <v>Fibrous Glass WorkDirty Work</v>
      </c>
      <c r="AJ494">
        <f>IF(ROW()=11,1,IF(AK493+1=AK494,AJ493,AJ493+1))</f>
        <v>421</v>
      </c>
      <c r="AK494">
        <f>IF(AI494=AI493, AK493+1, 1)</f>
        <v>1</v>
      </c>
      <c r="AL494" s="26" t="str">
        <f>AM494&amp;AN494</f>
        <v>DFASETFibrous Glass Work12374DFASEDDirty Work</v>
      </c>
      <c r="AM494" t="str">
        <f>K494</f>
        <v>DFASETFibrous Glass Work</v>
      </c>
      <c r="AN494" t="str">
        <f>L494</f>
        <v>12374DFASEDDirty Work</v>
      </c>
      <c r="AO494">
        <f>COUNTIF(AM$11:AM$1107, AM494)</f>
        <v>3</v>
      </c>
      <c r="AP494">
        <f>COUNTIF(AN$11:AN$1107, AN494)</f>
        <v>15</v>
      </c>
      <c r="AQ494">
        <f>MATCH(AM494, AM$11:AM$1107, 0)</f>
        <v>484</v>
      </c>
      <c r="AR494">
        <f>MATCH(AN494, AN$11:AN$1107, 0)</f>
        <v>199</v>
      </c>
      <c r="AS494">
        <v>744</v>
      </c>
      <c r="AU494" t="str">
        <f>C494</f>
        <v>Fibrous Glass Work</v>
      </c>
      <c r="AV494" t="str">
        <f>IF(F494="", "", F494)</f>
        <v>Dirty Work</v>
      </c>
      <c r="AW494" s="13">
        <f>M494</f>
        <v>0.92303235152100427</v>
      </c>
      <c r="AX494" t="e">
        <f>VLOOKUP(AI494, UniquePairs!A$5:A$2000, 1, FALSE)</f>
        <v>#N/A</v>
      </c>
      <c r="AY494" t="str">
        <f>IFERROR(INDEX(UniquePairs!A$5:K$1000, MATCH(AL494, UniquePairs!A$5:A$1000, 0), 10), "")</f>
        <v/>
      </c>
      <c r="AZ494" s="13">
        <f>IF(AY494&lt;&gt;"", AY494, AW494)</f>
        <v>0.92303235152100427</v>
      </c>
      <c r="BA494" t="str">
        <f>IF(AZ494=0,"None",IF(AZ494&lt;0.6,"Weak",IF(AZ494&lt;0.7,"Review",IF(AZ494&lt;0.8,"Good",IF(AZ494&lt;0.9,"Very Good","Solid")))))</f>
        <v>Solid</v>
      </c>
      <c r="BB494" s="28" t="str">
        <f>IF(AJ493=AJ494, BB493, BC494)</f>
        <v>Work</v>
      </c>
      <c r="BC494" t="str">
        <f>IF(AV494="",AU494,StringMatch(AU494,AV494,TRUE))</f>
        <v>Work</v>
      </c>
      <c r="BD494" t="str">
        <f>TRIM(SUBSTITUTE(SUBSTITUTE(SUBSTITUTE(SUBSTITUTE(SUBSTITUTE(SUBSTITUTE(SUBSTITUTE(SUBSTITUTE(SUBSTITUTE(SUBSTITUTE(AU494,BR494,""),BS494,""),BT494,""),BU494,""),BV494,""),BW494,""),BX494,""),BY494,""),BZ494,""),CA494,""))</f>
        <v>Fibrous Glass</v>
      </c>
      <c r="BE494" t="str">
        <f>TRIM(SUBSTITUTE(SUBSTITUTE(SUBSTITUTE(SUBSTITUTE(SUBSTITUTE(SUBSTITUTE(SUBSTITUTE(SUBSTITUTE(SUBSTITUTE(SUBSTITUTE(AV494,BH494,""),BI494,""),BJ494,""),BK494,""),BL494,""),BM494,""),BN494,""),BO494,""),BP494,""),BQ494,""))</f>
        <v>Dirty</v>
      </c>
      <c r="BF494" s="21">
        <f>LEN(AU494)-LEN(SUBSTITUTE(AU494," ",""))</f>
        <v>2</v>
      </c>
      <c r="BG494" s="21">
        <f>LEN(AV494)-LEN(SUBSTITUTE(AV494," ",""))</f>
        <v>1</v>
      </c>
      <c r="BH494" s="21" t="str">
        <f>IF(BF494=0,AU494,findspace($AU494,BH$10))</f>
        <v>Fibrous</v>
      </c>
      <c r="BI494" s="21" t="str">
        <f>IF(BH494=0,AN494,findspace($AU494,BI$10))</f>
        <v>Glass</v>
      </c>
      <c r="BJ494" s="21" t="str">
        <f>IF(BI494=0,AV494,findspace($AU494,BJ$10))</f>
        <v>Work</v>
      </c>
      <c r="BK494" s="21" t="str">
        <f>IF(BJ494=0,AW494,findspace($AU494,BK$10))</f>
        <v/>
      </c>
      <c r="BL494" s="21" t="str">
        <f>IF(BK494=0,AX494,findspace($AU494,BL$10))</f>
        <v/>
      </c>
      <c r="BM494" s="21" t="str">
        <f>IF(BL494=0,BF494,findspace($AU494,BM$10))</f>
        <v/>
      </c>
      <c r="BN494" s="21" t="str">
        <f>IF(BM494=0,BH494,findspace($AU494,BN$10))</f>
        <v/>
      </c>
      <c r="BO494" s="21" t="str">
        <f>IF(BN494=0,BI494,findspace($AU494,BO$10))</f>
        <v/>
      </c>
      <c r="BR494" s="21" t="str">
        <f>IF($BG494=0,$AV494,findspace($AV494,BR$10))</f>
        <v>Dirty</v>
      </c>
      <c r="BS494" s="21" t="str">
        <f>IF($BG494=0,$AV494,findspace($AV494,BS$10))</f>
        <v>Work</v>
      </c>
      <c r="BT494" s="21" t="str">
        <f>IF($BG494=0,$AV494,findspace($AV494,BT$10))</f>
        <v/>
      </c>
      <c r="BU494" s="21" t="str">
        <f>IF($BG494=0,$AV494,findspace($AV494,BU$10))</f>
        <v/>
      </c>
      <c r="BV494" s="21" t="str">
        <f>IF($BG494=0,$AV494,findspace($AV494,BV$10))</f>
        <v/>
      </c>
      <c r="BW494" s="21" t="str">
        <f>IF($BG494=0,$AV494,findspace($AV494,BW$10))</f>
        <v/>
      </c>
      <c r="BX494" s="21" t="str">
        <f>IF($BG494=0,$AV494,findspace($AV494,BX$10))</f>
        <v/>
      </c>
      <c r="BY494" s="21" t="str">
        <f>IF($BG494=0,$AV494,findspace($AV494,BY$10))</f>
        <v/>
      </c>
      <c r="BZ494" s="21" t="str">
        <f>IF($BG494=0,$AV494,findspace($AV494,BZ$10))</f>
        <v/>
      </c>
      <c r="CA494" s="21" t="str">
        <f>IF($BG494=0,$AV494,findspace($AV494,CA$10))</f>
        <v/>
      </c>
    </row>
    <row r="495" spans="1:79" x14ac:dyDescent="0.35">
      <c r="A495" t="s">
        <v>1839</v>
      </c>
      <c r="B495" t="s">
        <v>1444</v>
      </c>
      <c r="C495" t="s">
        <v>3323</v>
      </c>
      <c r="D495" t="s">
        <v>1839</v>
      </c>
      <c r="E495" t="s">
        <v>1447</v>
      </c>
      <c r="F495" t="s">
        <v>1577</v>
      </c>
      <c r="G495" s="13">
        <v>0.92302230930530083</v>
      </c>
      <c r="I495">
        <v>12374</v>
      </c>
      <c r="J495" t="str">
        <f>K495&amp;L495</f>
        <v>DFASOFDouble Overtime Title 4212374DFASOSOvertime Scheduled</v>
      </c>
      <c r="K495" t="str">
        <f>A495&amp;B495&amp;C495</f>
        <v>DFASOFDouble Overtime Title 42</v>
      </c>
      <c r="L495" t="str">
        <f>I495&amp;D495&amp;E495&amp;F495</f>
        <v>12374DFASOSOvertime Scheduled</v>
      </c>
      <c r="M495" s="13">
        <f>G495</f>
        <v>0.92302230930530083</v>
      </c>
      <c r="N495" s="13"/>
      <c r="O495" s="19">
        <v>663</v>
      </c>
      <c r="P495">
        <f>COUNTIF(C$11:C$2024, C495)</f>
        <v>3</v>
      </c>
      <c r="Q495">
        <f>COUNTIF(F$11:F$177, F495)</f>
        <v>0</v>
      </c>
      <c r="R495" t="b">
        <f>A495=D495</f>
        <v>1</v>
      </c>
      <c r="S495" t="b">
        <f>A495&amp;B495&amp;C495=D495&amp;E495&amp;F495</f>
        <v>0</v>
      </c>
      <c r="V495" t="str">
        <f>IF($A495=V$10, $C495, "")</f>
        <v>Double Overtime Title 42</v>
      </c>
      <c r="W495" t="str">
        <f>IF($A495=W$10, $C495, "")</f>
        <v/>
      </c>
      <c r="X495" t="str">
        <f>IF($A495=X$10, $C495, "")</f>
        <v/>
      </c>
      <c r="Y495" t="str">
        <f>IF($A495=Y$10, $C495, "")</f>
        <v/>
      </c>
      <c r="Z495" t="str">
        <f>IF($A495=Z$10, $C495, "")</f>
        <v/>
      </c>
      <c r="AB495" t="str">
        <f>IF($D495=AB$10, $F495, "")</f>
        <v>Overtime Scheduled</v>
      </c>
      <c r="AC495" t="str">
        <f>IF($D495=AC$10, $F495, "")</f>
        <v/>
      </c>
      <c r="AD495" t="str">
        <f>IF($D495=AD$10, $F495, "")</f>
        <v/>
      </c>
      <c r="AE495" t="str">
        <f>IF($D495=AE$10, $F495, "")</f>
        <v/>
      </c>
      <c r="AF495" t="str">
        <f>IF($D495=AF$10, $F495, "")</f>
        <v/>
      </c>
      <c r="AH495">
        <f>COUNTIF(AI$11:AI$2024, AI495)</f>
        <v>1</v>
      </c>
      <c r="AI495" t="str">
        <f>V495&amp;AB495&amp;W495&amp;AC495&amp;X495&amp;AD495&amp;Y495&amp;AE495&amp;Z495&amp;AF495</f>
        <v>Double Overtime Title 42Overtime Scheduled</v>
      </c>
      <c r="AJ495">
        <f>IF(ROW()=11,1,IF(AK494+1=AK495,AJ494,AJ494+1))</f>
        <v>422</v>
      </c>
      <c r="AK495">
        <f>IF(AI495=AI494, AK494+1, 1)</f>
        <v>1</v>
      </c>
      <c r="AL495" s="26" t="str">
        <f>AM495&amp;AN495</f>
        <v>DFASOFDouble Overtime Title 4212374DFASOSOvertime Scheduled</v>
      </c>
      <c r="AM495" t="str">
        <f>K495</f>
        <v>DFASOFDouble Overtime Title 42</v>
      </c>
      <c r="AN495" t="str">
        <f>L495</f>
        <v>12374DFASOSOvertime Scheduled</v>
      </c>
      <c r="AO495">
        <f>COUNTIF(AM$11:AM$1107, AM495)</f>
        <v>3</v>
      </c>
      <c r="AP495">
        <f>COUNTIF(AN$11:AN$1107, AN495)</f>
        <v>19</v>
      </c>
      <c r="AQ495">
        <f>MATCH(AM495, AM$11:AM$1107, 0)</f>
        <v>485</v>
      </c>
      <c r="AR495">
        <f>MATCH(AN495, AN$11:AN$1107, 0)</f>
        <v>470</v>
      </c>
      <c r="AS495">
        <v>663</v>
      </c>
      <c r="AU495" t="str">
        <f>C495</f>
        <v>Double Overtime Title 42</v>
      </c>
      <c r="AV495" t="str">
        <f>IF(F495="", "", F495)</f>
        <v>Overtime Scheduled</v>
      </c>
      <c r="AW495" s="13">
        <f>M495</f>
        <v>0.92302230930530083</v>
      </c>
      <c r="AX495" t="e">
        <f>VLOOKUP(AI495, UniquePairs!A$5:A$2000, 1, FALSE)</f>
        <v>#N/A</v>
      </c>
      <c r="AY495" t="str">
        <f>IFERROR(INDEX(UniquePairs!A$5:K$1000, MATCH(AL495, UniquePairs!A$5:A$1000, 0), 10), "")</f>
        <v/>
      </c>
      <c r="AZ495" s="13">
        <f>IF(AY495&lt;&gt;"", AY495, AW495)</f>
        <v>0.92302230930530083</v>
      </c>
      <c r="BA495" t="str">
        <f>IF(AZ495=0,"None",IF(AZ495&lt;0.6,"Weak",IF(AZ495&lt;0.7,"Review",IF(AZ495&lt;0.8,"Good",IF(AZ495&lt;0.9,"Very Good","Solid")))))</f>
        <v>Solid</v>
      </c>
      <c r="BB495" s="28" t="str">
        <f>IF(AJ494=AJ495, BB494, BC495)</f>
        <v>Overtime</v>
      </c>
      <c r="BC495" t="str">
        <f>IF(AV495="",AU495,StringMatch(AU495,AV495,TRUE))</f>
        <v>Overtime</v>
      </c>
      <c r="BD495" t="str">
        <f>TRIM(SUBSTITUTE(SUBSTITUTE(SUBSTITUTE(SUBSTITUTE(SUBSTITUTE(SUBSTITUTE(SUBSTITUTE(SUBSTITUTE(SUBSTITUTE(SUBSTITUTE(AU495,BR495,""),BS495,""),BT495,""),BU495,""),BV495,""),BW495,""),BX495,""),BY495,""),BZ495,""),CA495,""))</f>
        <v>Double Title 42</v>
      </c>
      <c r="BE495" t="str">
        <f>TRIM(SUBSTITUTE(SUBSTITUTE(SUBSTITUTE(SUBSTITUTE(SUBSTITUTE(SUBSTITUTE(SUBSTITUTE(SUBSTITUTE(SUBSTITUTE(SUBSTITUTE(AV495,BH495,""),BI495,""),BJ495,""),BK495,""),BL495,""),BM495,""),BN495,""),BO495,""),BP495,""),BQ495,""))</f>
        <v>Scheduled</v>
      </c>
      <c r="BF495" s="21">
        <f>LEN(AU495)-LEN(SUBSTITUTE(AU495," ",""))</f>
        <v>3</v>
      </c>
      <c r="BG495" s="21">
        <f>LEN(AV495)-LEN(SUBSTITUTE(AV495," ",""))</f>
        <v>1</v>
      </c>
      <c r="BH495" s="21" t="str">
        <f>IF(BF495=0,AU495,findspace($AU495,BH$10))</f>
        <v>Double</v>
      </c>
      <c r="BI495" s="21" t="str">
        <f>IF(BH495=0,AN495,findspace($AU495,BI$10))</f>
        <v>Overtime</v>
      </c>
      <c r="BJ495" s="21" t="str">
        <f>IF(BI495=0,AV495,findspace($AU495,BJ$10))</f>
        <v>Title</v>
      </c>
      <c r="BK495" s="21" t="str">
        <f>IF(BJ495=0,AW495,findspace($AU495,BK$10))</f>
        <v>42</v>
      </c>
      <c r="BL495" s="21" t="str">
        <f>IF(BK495=0,AX495,findspace($AU495,BL$10))</f>
        <v/>
      </c>
      <c r="BM495" s="21" t="str">
        <f>IF(BL495=0,BF495,findspace($AU495,BM$10))</f>
        <v/>
      </c>
      <c r="BN495" s="21" t="str">
        <f>IF(BM495=0,BH495,findspace($AU495,BN$10))</f>
        <v/>
      </c>
      <c r="BO495" s="21" t="str">
        <f>IF(BN495=0,BI495,findspace($AU495,BO$10))</f>
        <v/>
      </c>
      <c r="BR495" s="21" t="str">
        <f>IF($BG495=0,$AV495,findspace($AV495,BR$10))</f>
        <v>Overtime</v>
      </c>
      <c r="BS495" s="21" t="str">
        <f>IF($BG495=0,$AV495,findspace($AV495,BS$10))</f>
        <v>Scheduled</v>
      </c>
      <c r="BT495" s="21" t="str">
        <f>IF($BG495=0,$AV495,findspace($AV495,BT$10))</f>
        <v/>
      </c>
      <c r="BU495" s="21" t="str">
        <f>IF($BG495=0,$AV495,findspace($AV495,BU$10))</f>
        <v/>
      </c>
      <c r="BV495" s="21" t="str">
        <f>IF($BG495=0,$AV495,findspace($AV495,BV$10))</f>
        <v/>
      </c>
      <c r="BW495" s="21" t="str">
        <f>IF($BG495=0,$AV495,findspace($AV495,BW$10))</f>
        <v/>
      </c>
      <c r="BX495" s="21" t="str">
        <f>IF($BG495=0,$AV495,findspace($AV495,BX$10))</f>
        <v/>
      </c>
      <c r="BY495" s="21" t="str">
        <f>IF($BG495=0,$AV495,findspace($AV495,BY$10))</f>
        <v/>
      </c>
      <c r="BZ495" s="21" t="str">
        <f>IF($BG495=0,$AV495,findspace($AV495,BZ$10))</f>
        <v/>
      </c>
      <c r="CA495" s="21" t="str">
        <f>IF($BG495=0,$AV495,findspace($AV495,CA$10))</f>
        <v/>
      </c>
    </row>
    <row r="496" spans="1:79" x14ac:dyDescent="0.35">
      <c r="A496" t="s">
        <v>1839</v>
      </c>
      <c r="B496" t="s">
        <v>2651</v>
      </c>
      <c r="C496" t="s">
        <v>3395</v>
      </c>
      <c r="D496" t="s">
        <v>1836</v>
      </c>
      <c r="E496">
        <v>91</v>
      </c>
      <c r="F496" t="s">
        <v>3438</v>
      </c>
      <c r="G496" s="13">
        <v>0.92267938779566683</v>
      </c>
      <c r="I496">
        <v>12374</v>
      </c>
      <c r="J496" t="str">
        <f>K496&amp;L496</f>
        <v>DFASTS  Telework Situational12374GSA91Telework Short Term</v>
      </c>
      <c r="K496" t="str">
        <f>A496&amp;B496&amp;C496</f>
        <v>DFASTS  Telework Situational</v>
      </c>
      <c r="L496" t="str">
        <f>I496&amp;D496&amp;E496&amp;F496</f>
        <v>12374GSA91Telework Short Term</v>
      </c>
      <c r="M496" s="13">
        <f>G496</f>
        <v>0.92267938779566683</v>
      </c>
      <c r="N496" s="13"/>
      <c r="O496" s="19">
        <v>895</v>
      </c>
      <c r="P496">
        <f>COUNTIF(C$11:C$2024, C496)</f>
        <v>3</v>
      </c>
      <c r="Q496">
        <f>COUNTIF(F$11:F$177, F496)</f>
        <v>0</v>
      </c>
      <c r="R496" t="b">
        <f>A496=D496</f>
        <v>0</v>
      </c>
      <c r="S496" t="b">
        <f>A496&amp;B496&amp;C496=D496&amp;E496&amp;F496</f>
        <v>0</v>
      </c>
      <c r="V496" t="str">
        <f>IF($A496=V$10, $C496, "")</f>
        <v>Telework Situational</v>
      </c>
      <c r="W496" t="str">
        <f>IF($A496=W$10, $C496, "")</f>
        <v/>
      </c>
      <c r="X496" t="str">
        <f>IF($A496=X$10, $C496, "")</f>
        <v/>
      </c>
      <c r="Y496" t="str">
        <f>IF($A496=Y$10, $C496, "")</f>
        <v/>
      </c>
      <c r="Z496" t="str">
        <f>IF($A496=Z$10, $C496, "")</f>
        <v/>
      </c>
      <c r="AB496" t="str">
        <f>IF($D496=AB$10, $F496, "")</f>
        <v/>
      </c>
      <c r="AC496" t="str">
        <f>IF($D496=AC$10, $F496, "")</f>
        <v>Telework Short Term</v>
      </c>
      <c r="AD496" t="str">
        <f>IF($D496=AD$10, $F496, "")</f>
        <v/>
      </c>
      <c r="AE496" t="str">
        <f>IF($D496=AE$10, $F496, "")</f>
        <v/>
      </c>
      <c r="AF496" t="str">
        <f>IF($D496=AF$10, $F496, "")</f>
        <v/>
      </c>
      <c r="AH496">
        <f>COUNTIF(AI$11:AI$2024, AI496)</f>
        <v>2</v>
      </c>
      <c r="AI496" t="str">
        <f>V496&amp;AB496&amp;W496&amp;AC496&amp;X496&amp;AD496&amp;Y496&amp;AE496&amp;Z496&amp;AF496</f>
        <v>Telework SituationalTelework Short Term</v>
      </c>
      <c r="AJ496">
        <f>IF(ROW()=11,1,IF(AK495+1=AK496,AJ495,AJ495+1))</f>
        <v>423</v>
      </c>
      <c r="AK496">
        <f>IF(AI496=AI495, AK495+1, 1)</f>
        <v>1</v>
      </c>
      <c r="AL496" s="26" t="str">
        <f>AM496&amp;AN496</f>
        <v>DFASTS  Telework Situational12374GSA91Telework Short Term</v>
      </c>
      <c r="AM496" t="str">
        <f>K496</f>
        <v>DFASTS  Telework Situational</v>
      </c>
      <c r="AN496" t="str">
        <f>L496</f>
        <v>12374GSA91Telework Short Term</v>
      </c>
      <c r="AO496">
        <f>COUNTIF(AM$11:AM$1107, AM496)</f>
        <v>3</v>
      </c>
      <c r="AP496">
        <f>COUNTIF(AN$11:AN$1107, AN496)</f>
        <v>6</v>
      </c>
      <c r="AQ496">
        <f>MATCH(AM496, AM$11:AM$1107, 0)</f>
        <v>282</v>
      </c>
      <c r="AR496">
        <f>MATCH(AN496, AN$11:AN$1107, 0)</f>
        <v>330</v>
      </c>
      <c r="AS496">
        <v>895</v>
      </c>
      <c r="AU496" t="str">
        <f>C496</f>
        <v>Telework Situational</v>
      </c>
      <c r="AV496" t="str">
        <f>IF(F496="", "", F496)</f>
        <v>Telework Short Term</v>
      </c>
      <c r="AW496" s="13">
        <f>M496</f>
        <v>0.92267938779566683</v>
      </c>
      <c r="AX496" t="e">
        <f>VLOOKUP(AI496, UniquePairs!A$5:A$2000, 1, FALSE)</f>
        <v>#N/A</v>
      </c>
      <c r="AY496" t="str">
        <f>IFERROR(INDEX(UniquePairs!A$5:K$1000, MATCH(AL496, UniquePairs!A$5:A$1000, 0), 10), "")</f>
        <v/>
      </c>
      <c r="AZ496" s="13">
        <f>IF(AY496&lt;&gt;"", AY496, AW496)</f>
        <v>0.92267938779566683</v>
      </c>
      <c r="BA496" t="str">
        <f>IF(AZ496=0,"None",IF(AZ496&lt;0.6,"Weak",IF(AZ496&lt;0.7,"Review",IF(AZ496&lt;0.8,"Good",IF(AZ496&lt;0.9,"Very Good","Solid")))))</f>
        <v>Solid</v>
      </c>
      <c r="BB496" s="28" t="str">
        <f>IF(AJ495=AJ496, BB495, BC496)</f>
        <v>Telework</v>
      </c>
      <c r="BC496" t="str">
        <f>IF(AV496="",AU496,StringMatch(AU496,AV496,TRUE))</f>
        <v>Telework</v>
      </c>
      <c r="BD496" t="str">
        <f>TRIM(SUBSTITUTE(SUBSTITUTE(SUBSTITUTE(SUBSTITUTE(SUBSTITUTE(SUBSTITUTE(SUBSTITUTE(SUBSTITUTE(SUBSTITUTE(SUBSTITUTE(AU496,BR496,""),BS496,""),BT496,""),BU496,""),BV496,""),BW496,""),BX496,""),BY496,""),BZ496,""),CA496,""))</f>
        <v>Situational</v>
      </c>
      <c r="BE496" t="str">
        <f>TRIM(SUBSTITUTE(SUBSTITUTE(SUBSTITUTE(SUBSTITUTE(SUBSTITUTE(SUBSTITUTE(SUBSTITUTE(SUBSTITUTE(SUBSTITUTE(SUBSTITUTE(AV496,BH496,""),BI496,""),BJ496,""),BK496,""),BL496,""),BM496,""),BN496,""),BO496,""),BP496,""),BQ496,""))</f>
        <v>Short Term</v>
      </c>
      <c r="BF496" s="21">
        <f>LEN(AU496)-LEN(SUBSTITUTE(AU496," ",""))</f>
        <v>1</v>
      </c>
      <c r="BG496" s="21">
        <f>LEN(AV496)-LEN(SUBSTITUTE(AV496," ",""))</f>
        <v>2</v>
      </c>
      <c r="BH496" s="21" t="str">
        <f>IF(BF496=0,AU496,findspace($AU496,BH$10))</f>
        <v>Telework</v>
      </c>
      <c r="BI496" s="21" t="str">
        <f>IF(BH496=0,AN496,findspace($AU496,BI$10))</f>
        <v>Situational</v>
      </c>
      <c r="BJ496" s="21" t="str">
        <f>IF(BI496=0,AV496,findspace($AU496,BJ$10))</f>
        <v/>
      </c>
      <c r="BK496" s="21" t="str">
        <f>IF(BJ496=0,AW496,findspace($AU496,BK$10))</f>
        <v/>
      </c>
      <c r="BL496" s="21" t="str">
        <f>IF(BK496=0,AX496,findspace($AU496,BL$10))</f>
        <v/>
      </c>
      <c r="BM496" s="21" t="str">
        <f>IF(BL496=0,BF496,findspace($AU496,BM$10))</f>
        <v/>
      </c>
      <c r="BN496" s="21" t="str">
        <f>IF(BM496=0,BH496,findspace($AU496,BN$10))</f>
        <v/>
      </c>
      <c r="BO496" s="21" t="str">
        <f>IF(BN496=0,BI496,findspace($AU496,BO$10))</f>
        <v/>
      </c>
      <c r="BR496" s="21" t="str">
        <f>IF($BG496=0,$AV496,findspace($AV496,BR$10))</f>
        <v>Telework</v>
      </c>
      <c r="BS496" s="21" t="str">
        <f>IF($BG496=0,$AV496,findspace($AV496,BS$10))</f>
        <v>Short</v>
      </c>
      <c r="BT496" s="21" t="str">
        <f>IF($BG496=0,$AV496,findspace($AV496,BT$10))</f>
        <v>Term</v>
      </c>
      <c r="BU496" s="21" t="str">
        <f>IF($BG496=0,$AV496,findspace($AV496,BU$10))</f>
        <v/>
      </c>
      <c r="BV496" s="21" t="str">
        <f>IF($BG496=0,$AV496,findspace($AV496,BV$10))</f>
        <v/>
      </c>
      <c r="BW496" s="21" t="str">
        <f>IF($BG496=0,$AV496,findspace($AV496,BW$10))</f>
        <v/>
      </c>
      <c r="BX496" s="21" t="str">
        <f>IF($BG496=0,$AV496,findspace($AV496,BX$10))</f>
        <v/>
      </c>
      <c r="BY496" s="21" t="str">
        <f>IF($BG496=0,$AV496,findspace($AV496,BY$10))</f>
        <v/>
      </c>
      <c r="BZ496" s="21" t="str">
        <f>IF($BG496=0,$AV496,findspace($AV496,BZ$10))</f>
        <v/>
      </c>
      <c r="CA496" s="21" t="str">
        <f>IF($BG496=0,$AV496,findspace($AV496,CA$10))</f>
        <v/>
      </c>
    </row>
    <row r="497" spans="1:79" x14ac:dyDescent="0.35">
      <c r="A497" t="s">
        <v>1839</v>
      </c>
      <c r="B497" t="s">
        <v>2651</v>
      </c>
      <c r="C497" t="s">
        <v>3395</v>
      </c>
      <c r="D497" t="s">
        <v>1836</v>
      </c>
      <c r="E497">
        <v>92</v>
      </c>
      <c r="F497" t="s">
        <v>2818</v>
      </c>
      <c r="G497" s="13">
        <v>0.92267938779566683</v>
      </c>
      <c r="I497">
        <v>12374</v>
      </c>
      <c r="J497" t="str">
        <f>K497&amp;L497</f>
        <v>DFASTS  Telework Situational12374GSA92Telework Long Term</v>
      </c>
      <c r="K497" t="str">
        <f>A497&amp;B497&amp;C497</f>
        <v>DFASTS  Telework Situational</v>
      </c>
      <c r="L497" t="str">
        <f>I497&amp;D497&amp;E497&amp;F497</f>
        <v>12374GSA92Telework Long Term</v>
      </c>
      <c r="M497" s="13">
        <f>G497</f>
        <v>0.92267938779566683</v>
      </c>
      <c r="N497" s="13"/>
      <c r="O497" s="19">
        <v>980</v>
      </c>
      <c r="P497">
        <f>COUNTIF(C$11:C$2024, C497)</f>
        <v>3</v>
      </c>
      <c r="Q497">
        <f>COUNTIF(F$11:F$177, F497)</f>
        <v>0</v>
      </c>
      <c r="R497" t="b">
        <f>A497=D497</f>
        <v>0</v>
      </c>
      <c r="S497" t="b">
        <f>A497&amp;B497&amp;C497=D497&amp;E497&amp;F497</f>
        <v>0</v>
      </c>
      <c r="V497" t="str">
        <f>IF($A497=V$10, $C497, "")</f>
        <v>Telework Situational</v>
      </c>
      <c r="W497" t="str">
        <f>IF($A497=W$10, $C497, "")</f>
        <v/>
      </c>
      <c r="X497" t="str">
        <f>IF($A497=X$10, $C497, "")</f>
        <v/>
      </c>
      <c r="Y497" t="str">
        <f>IF($A497=Y$10, $C497, "")</f>
        <v/>
      </c>
      <c r="Z497" t="str">
        <f>IF($A497=Z$10, $C497, "")</f>
        <v/>
      </c>
      <c r="AB497" t="str">
        <f>IF($D497=AB$10, $F497, "")</f>
        <v/>
      </c>
      <c r="AC497" t="str">
        <f>IF($D497=AC$10, $F497, "")</f>
        <v>Telework Long Term</v>
      </c>
      <c r="AD497" t="str">
        <f>IF($D497=AD$10, $F497, "")</f>
        <v/>
      </c>
      <c r="AE497" t="str">
        <f>IF($D497=AE$10, $F497, "")</f>
        <v/>
      </c>
      <c r="AF497" t="str">
        <f>IF($D497=AF$10, $F497, "")</f>
        <v/>
      </c>
      <c r="AH497">
        <f>COUNTIF(AI$11:AI$2024, AI497)</f>
        <v>2</v>
      </c>
      <c r="AI497" t="str">
        <f>V497&amp;AB497&amp;W497&amp;AC497&amp;X497&amp;AD497&amp;Y497&amp;AE497&amp;Z497&amp;AF497</f>
        <v>Telework SituationalTelework Long Term</v>
      </c>
      <c r="AJ497">
        <f>IF(ROW()=11,1,IF(AK496+1=AK497,AJ496,AJ496+1))</f>
        <v>424</v>
      </c>
      <c r="AK497">
        <f>IF(AI497=AI496, AK496+1, 1)</f>
        <v>1</v>
      </c>
      <c r="AL497" s="26" t="str">
        <f>AM497&amp;AN497</f>
        <v>DFASTS  Telework Situational12374GSA92Telework Long Term</v>
      </c>
      <c r="AM497" t="str">
        <f>K497</f>
        <v>DFASTS  Telework Situational</v>
      </c>
      <c r="AN497" t="str">
        <f>L497</f>
        <v>12374GSA92Telework Long Term</v>
      </c>
      <c r="AO497">
        <f>COUNTIF(AM$11:AM$1107, AM497)</f>
        <v>3</v>
      </c>
      <c r="AP497">
        <f>COUNTIF(AN$11:AN$1107, AN497)</f>
        <v>3</v>
      </c>
      <c r="AQ497">
        <f>MATCH(AM497, AM$11:AM$1107, 0)</f>
        <v>282</v>
      </c>
      <c r="AR497">
        <f>MATCH(AN497, AN$11:AN$1107, 0)</f>
        <v>331</v>
      </c>
      <c r="AS497">
        <v>980</v>
      </c>
      <c r="AU497" t="str">
        <f>C497</f>
        <v>Telework Situational</v>
      </c>
      <c r="AV497" t="str">
        <f>IF(F497="", "", F497)</f>
        <v>Telework Long Term</v>
      </c>
      <c r="AW497" s="13">
        <f>M497</f>
        <v>0.92267938779566683</v>
      </c>
      <c r="AX497" t="e">
        <f>VLOOKUP(AI497, UniquePairs!A$5:A$2000, 1, FALSE)</f>
        <v>#N/A</v>
      </c>
      <c r="AY497" t="str">
        <f>IFERROR(INDEX(UniquePairs!A$5:K$1000, MATCH(AL497, UniquePairs!A$5:A$1000, 0), 10), "")</f>
        <v/>
      </c>
      <c r="AZ497" s="13">
        <f>IF(AY497&lt;&gt;"", AY497, AW497)</f>
        <v>0.92267938779566683</v>
      </c>
      <c r="BA497" t="str">
        <f>IF(AZ497=0,"None",IF(AZ497&lt;0.6,"Weak",IF(AZ497&lt;0.7,"Review",IF(AZ497&lt;0.8,"Good",IF(AZ497&lt;0.9,"Very Good","Solid")))))</f>
        <v>Solid</v>
      </c>
      <c r="BB497" s="28" t="str">
        <f>IF(AJ496=AJ497, BB496, BC497)</f>
        <v>Telework</v>
      </c>
      <c r="BC497" t="str">
        <f>IF(AV497="",AU497,StringMatch(AU497,AV497,TRUE))</f>
        <v>Telework</v>
      </c>
      <c r="BD497" t="str">
        <f>TRIM(SUBSTITUTE(SUBSTITUTE(SUBSTITUTE(SUBSTITUTE(SUBSTITUTE(SUBSTITUTE(SUBSTITUTE(SUBSTITUTE(SUBSTITUTE(SUBSTITUTE(AU497,BR497,""),BS497,""),BT497,""),BU497,""),BV497,""),BW497,""),BX497,""),BY497,""),BZ497,""),CA497,""))</f>
        <v>Situational</v>
      </c>
      <c r="BE497" t="str">
        <f>TRIM(SUBSTITUTE(SUBSTITUTE(SUBSTITUTE(SUBSTITUTE(SUBSTITUTE(SUBSTITUTE(SUBSTITUTE(SUBSTITUTE(SUBSTITUTE(SUBSTITUTE(AV497,BH497,""),BI497,""),BJ497,""),BK497,""),BL497,""),BM497,""),BN497,""),BO497,""),BP497,""),BQ497,""))</f>
        <v>Long Term</v>
      </c>
      <c r="BF497" s="21">
        <f>LEN(AU497)-LEN(SUBSTITUTE(AU497," ",""))</f>
        <v>1</v>
      </c>
      <c r="BG497" s="21">
        <f>LEN(AV497)-LEN(SUBSTITUTE(AV497," ",""))</f>
        <v>2</v>
      </c>
      <c r="BH497" s="21" t="str">
        <f>IF(BF497=0,AU497,findspace($AU497,BH$10))</f>
        <v>Telework</v>
      </c>
      <c r="BI497" s="21" t="str">
        <f>IF(BH497=0,AN497,findspace($AU497,BI$10))</f>
        <v>Situational</v>
      </c>
      <c r="BJ497" s="21" t="str">
        <f>IF(BI497=0,AV497,findspace($AU497,BJ$10))</f>
        <v/>
      </c>
      <c r="BK497" s="21" t="str">
        <f>IF(BJ497=0,AW497,findspace($AU497,BK$10))</f>
        <v/>
      </c>
      <c r="BL497" s="21" t="str">
        <f>IF(BK497=0,AX497,findspace($AU497,BL$10))</f>
        <v/>
      </c>
      <c r="BM497" s="21" t="str">
        <f>IF(BL497=0,BF497,findspace($AU497,BM$10))</f>
        <v/>
      </c>
      <c r="BN497" s="21" t="str">
        <f>IF(BM497=0,BH497,findspace($AU497,BN$10))</f>
        <v/>
      </c>
      <c r="BO497" s="21" t="str">
        <f>IF(BN497=0,BI497,findspace($AU497,BO$10))</f>
        <v/>
      </c>
      <c r="BR497" s="21" t="str">
        <f>IF($BG497=0,$AV497,findspace($AV497,BR$10))</f>
        <v>Telework</v>
      </c>
      <c r="BS497" s="21" t="str">
        <f>IF($BG497=0,$AV497,findspace($AV497,BS$10))</f>
        <v>Long</v>
      </c>
      <c r="BT497" s="21" t="str">
        <f>IF($BG497=0,$AV497,findspace($AV497,BT$10))</f>
        <v>Term</v>
      </c>
      <c r="BU497" s="21" t="str">
        <f>IF($BG497=0,$AV497,findspace($AV497,BU$10))</f>
        <v/>
      </c>
      <c r="BV497" s="21" t="str">
        <f>IF($BG497=0,$AV497,findspace($AV497,BV$10))</f>
        <v/>
      </c>
      <c r="BW497" s="21" t="str">
        <f>IF($BG497=0,$AV497,findspace($AV497,BW$10))</f>
        <v/>
      </c>
      <c r="BX497" s="21" t="str">
        <f>IF($BG497=0,$AV497,findspace($AV497,BX$10))</f>
        <v/>
      </c>
      <c r="BY497" s="21" t="str">
        <f>IF($BG497=0,$AV497,findspace($AV497,BY$10))</f>
        <v/>
      </c>
      <c r="BZ497" s="21" t="str">
        <f>IF($BG497=0,$AV497,findspace($AV497,BZ$10))</f>
        <v/>
      </c>
      <c r="CA497" s="21" t="str">
        <f>IF($BG497=0,$AV497,findspace($AV497,CA$10))</f>
        <v/>
      </c>
    </row>
    <row r="498" spans="1:79" x14ac:dyDescent="0.35">
      <c r="A498" t="s">
        <v>1836</v>
      </c>
      <c r="B498">
        <v>91</v>
      </c>
      <c r="C498" t="s">
        <v>3438</v>
      </c>
      <c r="D498" t="s">
        <v>1839</v>
      </c>
      <c r="E498" t="s">
        <v>2651</v>
      </c>
      <c r="F498" t="s">
        <v>3395</v>
      </c>
      <c r="G498" s="13">
        <v>0.92267938779566683</v>
      </c>
      <c r="I498">
        <v>12374</v>
      </c>
      <c r="J498" t="str">
        <f>K498&amp;L498</f>
        <v>GSA91Telework Short Term12374DFASTS  Telework Situational</v>
      </c>
      <c r="K498" t="str">
        <f>A498&amp;B498&amp;C498</f>
        <v>GSA91Telework Short Term</v>
      </c>
      <c r="L498" t="str">
        <f>I498&amp;D498&amp;E498&amp;F498</f>
        <v>12374DFASTS  Telework Situational</v>
      </c>
      <c r="M498" s="13">
        <f>G498</f>
        <v>0.92267938779566683</v>
      </c>
      <c r="N498" s="13"/>
      <c r="O498" s="19">
        <v>859</v>
      </c>
      <c r="P498">
        <f>COUNTIF(C$11:C$2024, C498)</f>
        <v>3</v>
      </c>
      <c r="Q498">
        <f>COUNTIF(F$11:F$177, F498)</f>
        <v>0</v>
      </c>
      <c r="R498" t="b">
        <f>A498=D498</f>
        <v>0</v>
      </c>
      <c r="S498" t="b">
        <f>A498&amp;B498&amp;C498=D498&amp;E498&amp;F498</f>
        <v>0</v>
      </c>
      <c r="V498" t="str">
        <f>IF($A498=V$10, $C498, "")</f>
        <v/>
      </c>
      <c r="W498" t="str">
        <f>IF($A498=W$10, $C498, "")</f>
        <v>Telework Short Term</v>
      </c>
      <c r="X498" t="str">
        <f>IF($A498=X$10, $C498, "")</f>
        <v/>
      </c>
      <c r="Y498" t="str">
        <f>IF($A498=Y$10, $C498, "")</f>
        <v/>
      </c>
      <c r="Z498" t="str">
        <f>IF($A498=Z$10, $C498, "")</f>
        <v/>
      </c>
      <c r="AB498" t="str">
        <f>IF($D498=AB$10, $F498, "")</f>
        <v>Telework Situational</v>
      </c>
      <c r="AC498" t="str">
        <f>IF($D498=AC$10, $F498, "")</f>
        <v/>
      </c>
      <c r="AD498" t="str">
        <f>IF($D498=AD$10, $F498, "")</f>
        <v/>
      </c>
      <c r="AE498" t="str">
        <f>IF($D498=AE$10, $F498, "")</f>
        <v/>
      </c>
      <c r="AF498" t="str">
        <f>IF($D498=AF$10, $F498, "")</f>
        <v/>
      </c>
      <c r="AH498">
        <f>COUNTIF(AI$11:AI$2024, AI498)</f>
        <v>2</v>
      </c>
      <c r="AI498" t="str">
        <f>V498&amp;AB498&amp;W498&amp;AC498&amp;X498&amp;AD498&amp;Y498&amp;AE498&amp;Z498&amp;AF498</f>
        <v>Telework SituationalTelework Short Term</v>
      </c>
      <c r="AJ498">
        <f>IF(ROW()=11,1,IF(AK497+1=AK498,AJ497,AJ497+1))</f>
        <v>425</v>
      </c>
      <c r="AK498">
        <f>IF(AI498=AI497, AK497+1, 1)</f>
        <v>1</v>
      </c>
      <c r="AL498" s="26" t="str">
        <f>AM498&amp;AN498</f>
        <v>GSA91Telework Short Term12374DFASTS  Telework Situational</v>
      </c>
      <c r="AM498" t="str">
        <f>K498</f>
        <v>GSA91Telework Short Term</v>
      </c>
      <c r="AN498" t="str">
        <f>L498</f>
        <v>12374DFASTS  Telework Situational</v>
      </c>
      <c r="AO498">
        <f>COUNTIF(AM$11:AM$1107, AM498)</f>
        <v>3</v>
      </c>
      <c r="AP498">
        <f>COUNTIF(AN$11:AN$1107, AN498)</f>
        <v>6</v>
      </c>
      <c r="AQ498">
        <f>MATCH(AM498, AM$11:AM$1107, 0)</f>
        <v>332</v>
      </c>
      <c r="AR498">
        <f>MATCH(AN498, AN$11:AN$1107, 0)</f>
        <v>283</v>
      </c>
      <c r="AS498">
        <v>859</v>
      </c>
      <c r="AU498" t="str">
        <f>C498</f>
        <v>Telework Short Term</v>
      </c>
      <c r="AV498" t="str">
        <f>IF(F498="", "", F498)</f>
        <v>Telework Situational</v>
      </c>
      <c r="AW498" s="13">
        <f>M498</f>
        <v>0.92267938779566683</v>
      </c>
      <c r="AX498" t="e">
        <f>VLOOKUP(AI498, UniquePairs!A$5:A$2000, 1, FALSE)</f>
        <v>#N/A</v>
      </c>
      <c r="AY498" t="str">
        <f>IFERROR(INDEX(UniquePairs!A$5:K$1000, MATCH(AL498, UniquePairs!A$5:A$1000, 0), 10), "")</f>
        <v/>
      </c>
      <c r="AZ498" s="13">
        <f>IF(AY498&lt;&gt;"", AY498, AW498)</f>
        <v>0.92267938779566683</v>
      </c>
      <c r="BA498" t="str">
        <f>IF(AZ498=0,"None",IF(AZ498&lt;0.6,"Weak",IF(AZ498&lt;0.7,"Review",IF(AZ498&lt;0.8,"Good",IF(AZ498&lt;0.9,"Very Good","Solid")))))</f>
        <v>Solid</v>
      </c>
      <c r="BB498" s="28" t="str">
        <f>IF(AJ497=AJ498, BB497, BC498)</f>
        <v>Telework</v>
      </c>
      <c r="BC498" t="str">
        <f>IF(AV498="",AU498,StringMatch(AU498,AV498,TRUE))</f>
        <v>Telework</v>
      </c>
      <c r="BD498" t="str">
        <f>TRIM(SUBSTITUTE(SUBSTITUTE(SUBSTITUTE(SUBSTITUTE(SUBSTITUTE(SUBSTITUTE(SUBSTITUTE(SUBSTITUTE(SUBSTITUTE(SUBSTITUTE(AU498,BR498,""),BS498,""),BT498,""),BU498,""),BV498,""),BW498,""),BX498,""),BY498,""),BZ498,""),CA498,""))</f>
        <v>Short Term</v>
      </c>
      <c r="BE498" t="str">
        <f>TRIM(SUBSTITUTE(SUBSTITUTE(SUBSTITUTE(SUBSTITUTE(SUBSTITUTE(SUBSTITUTE(SUBSTITUTE(SUBSTITUTE(SUBSTITUTE(SUBSTITUTE(AV498,BH498,""),BI498,""),BJ498,""),BK498,""),BL498,""),BM498,""),BN498,""),BO498,""),BP498,""),BQ498,""))</f>
        <v>Situational</v>
      </c>
      <c r="BF498" s="21">
        <f>LEN(AU498)-LEN(SUBSTITUTE(AU498," ",""))</f>
        <v>2</v>
      </c>
      <c r="BG498" s="21">
        <f>LEN(AV498)-LEN(SUBSTITUTE(AV498," ",""))</f>
        <v>1</v>
      </c>
      <c r="BH498" s="21" t="str">
        <f>IF(BF498=0,AU498,findspace($AU498,BH$10))</f>
        <v>Telework</v>
      </c>
      <c r="BI498" s="21" t="str">
        <f>IF(BH498=0,AN498,findspace($AU498,BI$10))</f>
        <v>Short</v>
      </c>
      <c r="BJ498" s="21" t="str">
        <f>IF(BI498=0,AV498,findspace($AU498,BJ$10))</f>
        <v>Term</v>
      </c>
      <c r="BK498" s="21" t="str">
        <f>IF(BJ498=0,AW498,findspace($AU498,BK$10))</f>
        <v/>
      </c>
      <c r="BL498" s="21" t="str">
        <f>IF(BK498=0,AX498,findspace($AU498,BL$10))</f>
        <v/>
      </c>
      <c r="BM498" s="21" t="str">
        <f>IF(BL498=0,BF498,findspace($AU498,BM$10))</f>
        <v/>
      </c>
      <c r="BN498" s="21" t="str">
        <f>IF(BM498=0,BH498,findspace($AU498,BN$10))</f>
        <v/>
      </c>
      <c r="BO498" s="21" t="str">
        <f>IF(BN498=0,BI498,findspace($AU498,BO$10))</f>
        <v/>
      </c>
      <c r="BR498" s="21" t="str">
        <f>IF($BG498=0,$AV498,findspace($AV498,BR$10))</f>
        <v>Telework</v>
      </c>
      <c r="BS498" s="21" t="str">
        <f>IF($BG498=0,$AV498,findspace($AV498,BS$10))</f>
        <v>Situational</v>
      </c>
      <c r="BT498" s="21" t="str">
        <f>IF($BG498=0,$AV498,findspace($AV498,BT$10))</f>
        <v/>
      </c>
      <c r="BU498" s="21" t="str">
        <f>IF($BG498=0,$AV498,findspace($AV498,BU$10))</f>
        <v/>
      </c>
      <c r="BV498" s="21" t="str">
        <f>IF($BG498=0,$AV498,findspace($AV498,BV$10))</f>
        <v/>
      </c>
      <c r="BW498" s="21" t="str">
        <f>IF($BG498=0,$AV498,findspace($AV498,BW$10))</f>
        <v/>
      </c>
      <c r="BX498" s="21" t="str">
        <f>IF($BG498=0,$AV498,findspace($AV498,BX$10))</f>
        <v/>
      </c>
      <c r="BY498" s="21" t="str">
        <f>IF($BG498=0,$AV498,findspace($AV498,BY$10))</f>
        <v/>
      </c>
      <c r="BZ498" s="21" t="str">
        <f>IF($BG498=0,$AV498,findspace($AV498,BZ$10))</f>
        <v/>
      </c>
      <c r="CA498" s="21" t="str">
        <f>IF($BG498=0,$AV498,findspace($AV498,CA$10))</f>
        <v/>
      </c>
    </row>
    <row r="499" spans="1:79" x14ac:dyDescent="0.35">
      <c r="A499" t="s">
        <v>1836</v>
      </c>
      <c r="B499">
        <v>92</v>
      </c>
      <c r="C499" t="s">
        <v>2818</v>
      </c>
      <c r="D499" t="s">
        <v>1839</v>
      </c>
      <c r="E499" t="s">
        <v>2651</v>
      </c>
      <c r="F499" t="s">
        <v>3395</v>
      </c>
      <c r="G499" s="13">
        <v>0.92267938779566683</v>
      </c>
      <c r="I499">
        <v>12374</v>
      </c>
      <c r="J499" t="str">
        <f>K499&amp;L499</f>
        <v>GSA92Telework Long Term12374DFASTS  Telework Situational</v>
      </c>
      <c r="K499" t="str">
        <f>A499&amp;B499&amp;C499</f>
        <v>GSA92Telework Long Term</v>
      </c>
      <c r="L499" t="str">
        <f>I499&amp;D499&amp;E499&amp;F499</f>
        <v>12374DFASTS  Telework Situational</v>
      </c>
      <c r="M499" s="13">
        <f>G499</f>
        <v>0.92267938779566683</v>
      </c>
      <c r="N499" s="13"/>
      <c r="O499" s="19">
        <v>854</v>
      </c>
      <c r="P499">
        <f>COUNTIF(C$11:C$2024, C499)</f>
        <v>3</v>
      </c>
      <c r="Q499">
        <f>COUNTIF(F$11:F$177, F499)</f>
        <v>0</v>
      </c>
      <c r="R499" t="b">
        <f>A499=D499</f>
        <v>0</v>
      </c>
      <c r="S499" t="b">
        <f>A499&amp;B499&amp;C499=D499&amp;E499&amp;F499</f>
        <v>0</v>
      </c>
      <c r="V499" t="str">
        <f>IF($A499=V$10, $C499, "")</f>
        <v/>
      </c>
      <c r="W499" t="str">
        <f>IF($A499=W$10, $C499, "")</f>
        <v>Telework Long Term</v>
      </c>
      <c r="X499" t="str">
        <f>IF($A499=X$10, $C499, "")</f>
        <v/>
      </c>
      <c r="Y499" t="str">
        <f>IF($A499=Y$10, $C499, "")</f>
        <v/>
      </c>
      <c r="Z499" t="str">
        <f>IF($A499=Z$10, $C499, "")</f>
        <v/>
      </c>
      <c r="AB499" t="str">
        <f>IF($D499=AB$10, $F499, "")</f>
        <v>Telework Situational</v>
      </c>
      <c r="AC499" t="str">
        <f>IF($D499=AC$10, $F499, "")</f>
        <v/>
      </c>
      <c r="AD499" t="str">
        <f>IF($D499=AD$10, $F499, "")</f>
        <v/>
      </c>
      <c r="AE499" t="str">
        <f>IF($D499=AE$10, $F499, "")</f>
        <v/>
      </c>
      <c r="AF499" t="str">
        <f>IF($D499=AF$10, $F499, "")</f>
        <v/>
      </c>
      <c r="AH499">
        <f>COUNTIF(AI$11:AI$2024, AI499)</f>
        <v>2</v>
      </c>
      <c r="AI499" t="str">
        <f>V499&amp;AB499&amp;W499&amp;AC499&amp;X499&amp;AD499&amp;Y499&amp;AE499&amp;Z499&amp;AF499</f>
        <v>Telework SituationalTelework Long Term</v>
      </c>
      <c r="AJ499">
        <f>IF(ROW()=11,1,IF(AK498+1=AK499,AJ498,AJ498+1))</f>
        <v>426</v>
      </c>
      <c r="AK499">
        <f>IF(AI499=AI498, AK498+1, 1)</f>
        <v>1</v>
      </c>
      <c r="AL499" s="26" t="str">
        <f>AM499&amp;AN499</f>
        <v>GSA92Telework Long Term12374DFASTS  Telework Situational</v>
      </c>
      <c r="AM499" t="str">
        <f>K499</f>
        <v>GSA92Telework Long Term</v>
      </c>
      <c r="AN499" t="str">
        <f>L499</f>
        <v>12374DFASTS  Telework Situational</v>
      </c>
      <c r="AO499">
        <f>COUNTIF(AM$11:AM$1107, AM499)</f>
        <v>3</v>
      </c>
      <c r="AP499">
        <f>COUNTIF(AN$11:AN$1107, AN499)</f>
        <v>6</v>
      </c>
      <c r="AQ499">
        <f>MATCH(AM499, AM$11:AM$1107, 0)</f>
        <v>333</v>
      </c>
      <c r="AR499">
        <f>MATCH(AN499, AN$11:AN$1107, 0)</f>
        <v>283</v>
      </c>
      <c r="AS499">
        <v>854</v>
      </c>
      <c r="AU499" t="str">
        <f>C499</f>
        <v>Telework Long Term</v>
      </c>
      <c r="AV499" t="str">
        <f>IF(F499="", "", F499)</f>
        <v>Telework Situational</v>
      </c>
      <c r="AW499" s="13">
        <f>M499</f>
        <v>0.92267938779566683</v>
      </c>
      <c r="AX499" t="e">
        <f>VLOOKUP(AI499, UniquePairs!A$5:A$2000, 1, FALSE)</f>
        <v>#N/A</v>
      </c>
      <c r="AY499" t="str">
        <f>IFERROR(INDEX(UniquePairs!A$5:K$1000, MATCH(AL499, UniquePairs!A$5:A$1000, 0), 10), "")</f>
        <v/>
      </c>
      <c r="AZ499" s="13">
        <f>IF(AY499&lt;&gt;"", AY499, AW499)</f>
        <v>0.92267938779566683</v>
      </c>
      <c r="BA499" t="str">
        <f>IF(AZ499=0,"None",IF(AZ499&lt;0.6,"Weak",IF(AZ499&lt;0.7,"Review",IF(AZ499&lt;0.8,"Good",IF(AZ499&lt;0.9,"Very Good","Solid")))))</f>
        <v>Solid</v>
      </c>
      <c r="BB499" s="28" t="str">
        <f>IF(AJ498=AJ499, BB498, BC499)</f>
        <v>Telework</v>
      </c>
      <c r="BC499" t="str">
        <f>IF(AV499="",AU499,StringMatch(AU499,AV499,TRUE))</f>
        <v>Telework</v>
      </c>
      <c r="BD499" t="str">
        <f>TRIM(SUBSTITUTE(SUBSTITUTE(SUBSTITUTE(SUBSTITUTE(SUBSTITUTE(SUBSTITUTE(SUBSTITUTE(SUBSTITUTE(SUBSTITUTE(SUBSTITUTE(AU499,BR499,""),BS499,""),BT499,""),BU499,""),BV499,""),BW499,""),BX499,""),BY499,""),BZ499,""),CA499,""))</f>
        <v>Long Term</v>
      </c>
      <c r="BE499" t="str">
        <f>TRIM(SUBSTITUTE(SUBSTITUTE(SUBSTITUTE(SUBSTITUTE(SUBSTITUTE(SUBSTITUTE(SUBSTITUTE(SUBSTITUTE(SUBSTITUTE(SUBSTITUTE(AV499,BH499,""),BI499,""),BJ499,""),BK499,""),BL499,""),BM499,""),BN499,""),BO499,""),BP499,""),BQ499,""))</f>
        <v>Situational</v>
      </c>
      <c r="BF499" s="21">
        <f>LEN(AU499)-LEN(SUBSTITUTE(AU499," ",""))</f>
        <v>2</v>
      </c>
      <c r="BG499" s="21">
        <f>LEN(AV499)-LEN(SUBSTITUTE(AV499," ",""))</f>
        <v>1</v>
      </c>
      <c r="BH499" s="21" t="str">
        <f>IF(BF499=0,AU499,findspace($AU499,BH$10))</f>
        <v>Telework</v>
      </c>
      <c r="BI499" s="21" t="str">
        <f>IF(BH499=0,AN499,findspace($AU499,BI$10))</f>
        <v>Long</v>
      </c>
      <c r="BJ499" s="21" t="str">
        <f>IF(BI499=0,AV499,findspace($AU499,BJ$10))</f>
        <v>Term</v>
      </c>
      <c r="BK499" s="21" t="str">
        <f>IF(BJ499=0,AW499,findspace($AU499,BK$10))</f>
        <v/>
      </c>
      <c r="BL499" s="21" t="str">
        <f>IF(BK499=0,AX499,findspace($AU499,BL$10))</f>
        <v/>
      </c>
      <c r="BM499" s="21" t="str">
        <f>IF(BL499=0,BF499,findspace($AU499,BM$10))</f>
        <v/>
      </c>
      <c r="BN499" s="21" t="str">
        <f>IF(BM499=0,BH499,findspace($AU499,BN$10))</f>
        <v/>
      </c>
      <c r="BO499" s="21" t="str">
        <f>IF(BN499=0,BI499,findspace($AU499,BO$10))</f>
        <v/>
      </c>
      <c r="BR499" s="21" t="str">
        <f>IF($BG499=0,$AV499,findspace($AV499,BR$10))</f>
        <v>Telework</v>
      </c>
      <c r="BS499" s="21" t="str">
        <f>IF($BG499=0,$AV499,findspace($AV499,BS$10))</f>
        <v>Situational</v>
      </c>
      <c r="BT499" s="21" t="str">
        <f>IF($BG499=0,$AV499,findspace($AV499,BT$10))</f>
        <v/>
      </c>
      <c r="BU499" s="21" t="str">
        <f>IF($BG499=0,$AV499,findspace($AV499,BU$10))</f>
        <v/>
      </c>
      <c r="BV499" s="21" t="str">
        <f>IF($BG499=0,$AV499,findspace($AV499,BV$10))</f>
        <v/>
      </c>
      <c r="BW499" s="21" t="str">
        <f>IF($BG499=0,$AV499,findspace($AV499,BW$10))</f>
        <v/>
      </c>
      <c r="BX499" s="21" t="str">
        <f>IF($BG499=0,$AV499,findspace($AV499,BX$10))</f>
        <v/>
      </c>
      <c r="BY499" s="21" t="str">
        <f>IF($BG499=0,$AV499,findspace($AV499,BY$10))</f>
        <v/>
      </c>
      <c r="BZ499" s="21" t="str">
        <f>IF($BG499=0,$AV499,findspace($AV499,BZ$10))</f>
        <v/>
      </c>
      <c r="CA499" s="21" t="str">
        <f>IF($BG499=0,$AV499,findspace($AV499,CA$10))</f>
        <v/>
      </c>
    </row>
    <row r="500" spans="1:79" x14ac:dyDescent="0.35">
      <c r="A500" t="s">
        <v>1837</v>
      </c>
      <c r="B500" t="s">
        <v>140</v>
      </c>
      <c r="C500" t="s">
        <v>3121</v>
      </c>
      <c r="D500" t="s">
        <v>1837</v>
      </c>
      <c r="E500" t="s">
        <v>3122</v>
      </c>
      <c r="F500" t="s">
        <v>3123</v>
      </c>
      <c r="G500" s="13">
        <v>0.92258064516129035</v>
      </c>
      <c r="I500">
        <v>12374</v>
      </c>
      <c r="J500" t="str">
        <f>K500&amp;L500</f>
        <v>IBCODUOrgan Donor Leave Used12374IBCODZOrgan Donor Leave Used YTD</v>
      </c>
      <c r="K500" t="str">
        <f>A500&amp;B500&amp;C500</f>
        <v>IBCODUOrgan Donor Leave Used</v>
      </c>
      <c r="L500" t="str">
        <f>I500&amp;D500&amp;E500&amp;F500</f>
        <v>12374IBCODZOrgan Donor Leave Used YTD</v>
      </c>
      <c r="M500" s="13">
        <f>G500</f>
        <v>0.92258064516129035</v>
      </c>
      <c r="N500" s="13"/>
      <c r="O500" s="19">
        <v>449</v>
      </c>
      <c r="P500">
        <f>COUNTIF(C$11:C$2024, C500)</f>
        <v>3</v>
      </c>
      <c r="Q500">
        <f>COUNTIF(F$11:F$177, F500)</f>
        <v>0</v>
      </c>
      <c r="R500" t="b">
        <f>A500=D500</f>
        <v>1</v>
      </c>
      <c r="S500" t="b">
        <f>A500&amp;B500&amp;C500=D500&amp;E500&amp;F500</f>
        <v>0</v>
      </c>
      <c r="V500" t="str">
        <f>IF($A500=V$10, $C500, "")</f>
        <v/>
      </c>
      <c r="W500" t="str">
        <f>IF($A500=W$10, $C500, "")</f>
        <v/>
      </c>
      <c r="X500" t="str">
        <f>IF($A500=X$10, $C500, "")</f>
        <v/>
      </c>
      <c r="Y500" t="str">
        <f>IF($A500=Y$10, $C500, "")</f>
        <v>Organ Donor Leave Used</v>
      </c>
      <c r="Z500" t="str">
        <f>IF($A500=Z$10, $C500, "")</f>
        <v/>
      </c>
      <c r="AB500" t="str">
        <f>IF($D500=AB$10, $F500, "")</f>
        <v/>
      </c>
      <c r="AC500" t="str">
        <f>IF($D500=AC$10, $F500, "")</f>
        <v/>
      </c>
      <c r="AD500" t="str">
        <f>IF($D500=AD$10, $F500, "")</f>
        <v/>
      </c>
      <c r="AE500" t="str">
        <f>IF($D500=AE$10, $F500, "")</f>
        <v>Organ Donor Leave Used YTD</v>
      </c>
      <c r="AF500" t="str">
        <f>IF($D500=AF$10, $F500, "")</f>
        <v/>
      </c>
      <c r="AH500">
        <f>COUNTIF(AI$11:AI$2024, AI500)</f>
        <v>1</v>
      </c>
      <c r="AI500" t="str">
        <f>V500&amp;AB500&amp;W500&amp;AC500&amp;X500&amp;AD500&amp;Y500&amp;AE500&amp;Z500&amp;AF500</f>
        <v>Organ Donor Leave UsedOrgan Donor Leave Used YTD</v>
      </c>
      <c r="AJ500">
        <f>IF(ROW()=11,1,IF(AK499+1=AK500,AJ499,AJ499+1))</f>
        <v>427</v>
      </c>
      <c r="AK500">
        <f>IF(AI500=AI499, AK499+1, 1)</f>
        <v>1</v>
      </c>
      <c r="AL500" s="26" t="str">
        <f>AM500&amp;AN500</f>
        <v>IBCODUOrgan Donor Leave Used12374IBCODZOrgan Donor Leave Used YTD</v>
      </c>
      <c r="AM500" t="str">
        <f>K500</f>
        <v>IBCODUOrgan Donor Leave Used</v>
      </c>
      <c r="AN500" t="str">
        <f>L500</f>
        <v>12374IBCODZOrgan Donor Leave Used YTD</v>
      </c>
      <c r="AO500">
        <f>COUNTIF(AM$11:AM$1107, AM500)</f>
        <v>3</v>
      </c>
      <c r="AP500">
        <f>COUNTIF(AN$11:AN$1107, AN500)</f>
        <v>2</v>
      </c>
      <c r="AQ500">
        <f>MATCH(AM500, AM$11:AM$1107, 0)</f>
        <v>490</v>
      </c>
      <c r="AR500">
        <f>MATCH(AN500, AN$11:AN$1107, 0)</f>
        <v>438</v>
      </c>
      <c r="AS500">
        <v>449</v>
      </c>
      <c r="AU500" t="str">
        <f>C500</f>
        <v>Organ Donor Leave Used</v>
      </c>
      <c r="AV500" t="str">
        <f>IF(F500="", "", F500)</f>
        <v>Organ Donor Leave Used YTD</v>
      </c>
      <c r="AW500" s="13">
        <f>M500</f>
        <v>0.92258064516129035</v>
      </c>
      <c r="AX500" t="e">
        <f>VLOOKUP(AI500, UniquePairs!A$5:A$2000, 1, FALSE)</f>
        <v>#N/A</v>
      </c>
      <c r="AY500" t="str">
        <f>IFERROR(INDEX(UniquePairs!A$5:K$1000, MATCH(AL500, UniquePairs!A$5:A$1000, 0), 10), "")</f>
        <v/>
      </c>
      <c r="AZ500" s="13">
        <f>IF(AY500&lt;&gt;"", AY500, AW500)</f>
        <v>0.92258064516129035</v>
      </c>
      <c r="BA500" t="str">
        <f>IF(AZ500=0,"None",IF(AZ500&lt;0.6,"Weak",IF(AZ500&lt;0.7,"Review",IF(AZ500&lt;0.8,"Good",IF(AZ500&lt;0.9,"Very Good","Solid")))))</f>
        <v>Solid</v>
      </c>
      <c r="BB500" s="28" t="str">
        <f>IF(AJ499=AJ500, BB499, BC500)</f>
        <v>Organ Donor Leave Used</v>
      </c>
      <c r="BC500" t="str">
        <f>IF(AV500="",AU500,StringMatch(AU500,AV500,TRUE))</f>
        <v>Organ Donor Leave Used</v>
      </c>
      <c r="BD500" t="str">
        <f>TRIM(SUBSTITUTE(SUBSTITUTE(SUBSTITUTE(SUBSTITUTE(SUBSTITUTE(SUBSTITUTE(SUBSTITUTE(SUBSTITUTE(SUBSTITUTE(SUBSTITUTE(AU500,BR500,""),BS500,""),BT500,""),BU500,""),BV500,""),BW500,""),BX500,""),BY500,""),BZ500,""),CA500,""))</f>
        <v/>
      </c>
      <c r="BE500" t="str">
        <f>TRIM(SUBSTITUTE(SUBSTITUTE(SUBSTITUTE(SUBSTITUTE(SUBSTITUTE(SUBSTITUTE(SUBSTITUTE(SUBSTITUTE(SUBSTITUTE(SUBSTITUTE(AV500,BH500,""),BI500,""),BJ500,""),BK500,""),BL500,""),BM500,""),BN500,""),BO500,""),BP500,""),BQ500,""))</f>
        <v>YTD</v>
      </c>
      <c r="BF500" s="21">
        <f>LEN(AU500)-LEN(SUBSTITUTE(AU500," ",""))</f>
        <v>3</v>
      </c>
      <c r="BG500" s="21">
        <f>LEN(AV500)-LEN(SUBSTITUTE(AV500," ",""))</f>
        <v>4</v>
      </c>
      <c r="BH500" s="21" t="str">
        <f>IF(BF500=0,AU500,findspace($AU500,BH$10))</f>
        <v>Organ</v>
      </c>
      <c r="BI500" s="21" t="str">
        <f>IF(BH500=0,AN500,findspace($AU500,BI$10))</f>
        <v>Donor</v>
      </c>
      <c r="BJ500" s="21" t="str">
        <f>IF(BI500=0,AV500,findspace($AU500,BJ$10))</f>
        <v>Leave</v>
      </c>
      <c r="BK500" s="21" t="str">
        <f>IF(BJ500=0,AW500,findspace($AU500,BK$10))</f>
        <v>Used</v>
      </c>
      <c r="BL500" s="21" t="str">
        <f>IF(BK500=0,AX500,findspace($AU500,BL$10))</f>
        <v/>
      </c>
      <c r="BM500" s="21" t="str">
        <f>IF(BL500=0,BF500,findspace($AU500,BM$10))</f>
        <v/>
      </c>
      <c r="BN500" s="21" t="str">
        <f>IF(BM500=0,BH500,findspace($AU500,BN$10))</f>
        <v/>
      </c>
      <c r="BO500" s="21" t="str">
        <f>IF(BN500=0,BI500,findspace($AU500,BO$10))</f>
        <v/>
      </c>
      <c r="BR500" s="21" t="str">
        <f>IF($BG500=0,$AV500,findspace($AV500,BR$10))</f>
        <v>Organ</v>
      </c>
      <c r="BS500" s="21" t="str">
        <f>IF($BG500=0,$AV500,findspace($AV500,BS$10))</f>
        <v>Donor</v>
      </c>
      <c r="BT500" s="21" t="str">
        <f>IF($BG500=0,$AV500,findspace($AV500,BT$10))</f>
        <v>Leave</v>
      </c>
      <c r="BU500" s="21" t="str">
        <f>IF($BG500=0,$AV500,findspace($AV500,BU$10))</f>
        <v>Used</v>
      </c>
      <c r="BV500" s="21" t="str">
        <f>IF($BG500=0,$AV500,findspace($AV500,BV$10))</f>
        <v>YTD</v>
      </c>
      <c r="BW500" s="21" t="str">
        <f>IF($BG500=0,$AV500,findspace($AV500,BW$10))</f>
        <v/>
      </c>
      <c r="BX500" s="21" t="str">
        <f>IF($BG500=0,$AV500,findspace($AV500,BX$10))</f>
        <v/>
      </c>
      <c r="BY500" s="21" t="str">
        <f>IF($BG500=0,$AV500,findspace($AV500,BY$10))</f>
        <v/>
      </c>
      <c r="BZ500" s="21" t="str">
        <f>IF($BG500=0,$AV500,findspace($AV500,BZ$10))</f>
        <v/>
      </c>
      <c r="CA500" s="21" t="str">
        <f>IF($BG500=0,$AV500,findspace($AV500,CA$10))</f>
        <v/>
      </c>
    </row>
    <row r="501" spans="1:79" x14ac:dyDescent="0.35">
      <c r="A501" t="s">
        <v>1839</v>
      </c>
      <c r="B501" t="s">
        <v>690</v>
      </c>
      <c r="C501" t="s">
        <v>2791</v>
      </c>
      <c r="D501" t="s">
        <v>1836</v>
      </c>
      <c r="E501">
        <v>72</v>
      </c>
      <c r="F501" t="s">
        <v>2795</v>
      </c>
      <c r="G501" s="13">
        <v>0.92241379310344829</v>
      </c>
      <c r="I501">
        <v>12374</v>
      </c>
      <c r="J501" t="str">
        <f>K501&amp;L501</f>
        <v>DFASBAUnion Term Negotiations12374GSA72Union Dispute Resolution</v>
      </c>
      <c r="K501" t="str">
        <f>A501&amp;B501&amp;C501</f>
        <v>DFASBAUnion Term Negotiations</v>
      </c>
      <c r="L501" t="str">
        <f>I501&amp;D501&amp;E501&amp;F501</f>
        <v>12374GSA72Union Dispute Resolution</v>
      </c>
      <c r="M501" s="13">
        <f>G501</f>
        <v>0.92241379310344829</v>
      </c>
      <c r="N501" s="13"/>
      <c r="O501" s="19">
        <v>810</v>
      </c>
      <c r="P501">
        <f>COUNTIF(C$11:C$2024, C501)</f>
        <v>4</v>
      </c>
      <c r="Q501">
        <f>COUNTIF(F$11:F$177, F501)</f>
        <v>0</v>
      </c>
      <c r="R501" t="b">
        <f>A501=D501</f>
        <v>0</v>
      </c>
      <c r="S501" t="b">
        <f>A501&amp;B501&amp;C501=D501&amp;E501&amp;F501</f>
        <v>0</v>
      </c>
      <c r="V501" t="str">
        <f>IF($A501=V$10, $C501, "")</f>
        <v>Union Term Negotiations</v>
      </c>
      <c r="W501" t="str">
        <f>IF($A501=W$10, $C501, "")</f>
        <v/>
      </c>
      <c r="X501" t="str">
        <f>IF($A501=X$10, $C501, "")</f>
        <v/>
      </c>
      <c r="Y501" t="str">
        <f>IF($A501=Y$10, $C501, "")</f>
        <v/>
      </c>
      <c r="Z501" t="str">
        <f>IF($A501=Z$10, $C501, "")</f>
        <v/>
      </c>
      <c r="AB501" t="str">
        <f>IF($D501=AB$10, $F501, "")</f>
        <v/>
      </c>
      <c r="AC501" t="str">
        <f>IF($D501=AC$10, $F501, "")</f>
        <v>Union Dispute Resolution</v>
      </c>
      <c r="AD501" t="str">
        <f>IF($D501=AD$10, $F501, "")</f>
        <v/>
      </c>
      <c r="AE501" t="str">
        <f>IF($D501=AE$10, $F501, "")</f>
        <v/>
      </c>
      <c r="AF501" t="str">
        <f>IF($D501=AF$10, $F501, "")</f>
        <v/>
      </c>
      <c r="AH501">
        <f>COUNTIF(AI$11:AI$2024, AI501)</f>
        <v>3</v>
      </c>
      <c r="AI501" t="str">
        <f>V501&amp;AB501&amp;W501&amp;AC501&amp;X501&amp;AD501&amp;Y501&amp;AE501&amp;Z501&amp;AF501</f>
        <v>Union Term NegotiationsUnion Dispute Resolution</v>
      </c>
      <c r="AJ501">
        <f>IF(ROW()=11,1,IF(AK500+1=AK501,AJ500,AJ500+1))</f>
        <v>428</v>
      </c>
      <c r="AK501">
        <f>IF(AI501=AI500, AK500+1, 1)</f>
        <v>1</v>
      </c>
      <c r="AL501" s="26" t="str">
        <f>AM501&amp;AN501</f>
        <v>DFASBAUnion Term Negotiations12374GSA72Union Dispute Resolution</v>
      </c>
      <c r="AM501" t="str">
        <f>K501</f>
        <v>DFASBAUnion Term Negotiations</v>
      </c>
      <c r="AN501" t="str">
        <f>L501</f>
        <v>12374GSA72Union Dispute Resolution</v>
      </c>
      <c r="AO501">
        <f>COUNTIF(AM$11:AM$1107, AM501)</f>
        <v>2</v>
      </c>
      <c r="AP501">
        <f>COUNTIF(AN$11:AN$1107, AN501)</f>
        <v>3</v>
      </c>
      <c r="AQ501">
        <f>MATCH(AM501, AM$11:AM$1107, 0)</f>
        <v>491</v>
      </c>
      <c r="AR501">
        <f>MATCH(AN501, AN$11:AN$1107, 0)</f>
        <v>491</v>
      </c>
      <c r="AS501">
        <v>810</v>
      </c>
      <c r="AU501" t="str">
        <f>C501</f>
        <v>Union Term Negotiations</v>
      </c>
      <c r="AV501" t="str">
        <f>IF(F501="", "", F501)</f>
        <v>Union Dispute Resolution</v>
      </c>
      <c r="AW501" s="13">
        <f>M501</f>
        <v>0.92241379310344829</v>
      </c>
      <c r="AX501" t="e">
        <f>VLOOKUP(AI501, UniquePairs!A$5:A$2000, 1, FALSE)</f>
        <v>#N/A</v>
      </c>
      <c r="AY501" t="str">
        <f>IFERROR(INDEX(UniquePairs!A$5:K$1000, MATCH(AL501, UniquePairs!A$5:A$1000, 0), 10), "")</f>
        <v/>
      </c>
      <c r="AZ501" s="13">
        <f>IF(AY501&lt;&gt;"", AY501, AW501)</f>
        <v>0.92241379310344829</v>
      </c>
      <c r="BA501" t="str">
        <f>IF(AZ501=0,"None",IF(AZ501&lt;0.6,"Weak",IF(AZ501&lt;0.7,"Review",IF(AZ501&lt;0.8,"Good",IF(AZ501&lt;0.9,"Very Good","Solid")))))</f>
        <v>Solid</v>
      </c>
      <c r="BB501" s="28" t="str">
        <f>IF(AJ500=AJ501, BB500, BC501)</f>
        <v>Union</v>
      </c>
      <c r="BC501" t="str">
        <f>IF(AV501="",AU501,StringMatch(AU501,AV501,TRUE))</f>
        <v>Union</v>
      </c>
      <c r="BD501" t="str">
        <f>TRIM(SUBSTITUTE(SUBSTITUTE(SUBSTITUTE(SUBSTITUTE(SUBSTITUTE(SUBSTITUTE(SUBSTITUTE(SUBSTITUTE(SUBSTITUTE(SUBSTITUTE(AU501,BR501,""),BS501,""),BT501,""),BU501,""),BV501,""),BW501,""),BX501,""),BY501,""),BZ501,""),CA501,""))</f>
        <v>Term Negotiations</v>
      </c>
      <c r="BE501" t="str">
        <f>TRIM(SUBSTITUTE(SUBSTITUTE(SUBSTITUTE(SUBSTITUTE(SUBSTITUTE(SUBSTITUTE(SUBSTITUTE(SUBSTITUTE(SUBSTITUTE(SUBSTITUTE(AV501,BH501,""),BI501,""),BJ501,""),BK501,""),BL501,""),BM501,""),BN501,""),BO501,""),BP501,""),BQ501,""))</f>
        <v>Dispute Resolution</v>
      </c>
      <c r="BF501" s="21">
        <f>LEN(AU501)-LEN(SUBSTITUTE(AU501," ",""))</f>
        <v>2</v>
      </c>
      <c r="BG501" s="21">
        <f>LEN(AV501)-LEN(SUBSTITUTE(AV501," ",""))</f>
        <v>2</v>
      </c>
      <c r="BH501" s="21" t="str">
        <f>IF(BF501=0,AU501,findspace($AU501,BH$10))</f>
        <v>Union</v>
      </c>
      <c r="BI501" s="21" t="str">
        <f>IF(BH501=0,AN501,findspace($AU501,BI$10))</f>
        <v>Term</v>
      </c>
      <c r="BJ501" s="21" t="str">
        <f>IF(BI501=0,AV501,findspace($AU501,BJ$10))</f>
        <v>Negotiations</v>
      </c>
      <c r="BK501" s="21" t="str">
        <f>IF(BJ501=0,AW501,findspace($AU501,BK$10))</f>
        <v/>
      </c>
      <c r="BL501" s="21" t="str">
        <f>IF(BK501=0,AX501,findspace($AU501,BL$10))</f>
        <v/>
      </c>
      <c r="BM501" s="21" t="str">
        <f>IF(BL501=0,BF501,findspace($AU501,BM$10))</f>
        <v/>
      </c>
      <c r="BN501" s="21" t="str">
        <f>IF(BM501=0,BH501,findspace($AU501,BN$10))</f>
        <v/>
      </c>
      <c r="BO501" s="21" t="str">
        <f>IF(BN501=0,BI501,findspace($AU501,BO$10))</f>
        <v/>
      </c>
      <c r="BR501" s="21" t="str">
        <f>IF($BG501=0,$AV501,findspace($AV501,BR$10))</f>
        <v>Union</v>
      </c>
      <c r="BS501" s="21" t="str">
        <f>IF($BG501=0,$AV501,findspace($AV501,BS$10))</f>
        <v>Dispute</v>
      </c>
      <c r="BT501" s="21" t="str">
        <f>IF($BG501=0,$AV501,findspace($AV501,BT$10))</f>
        <v>Resolution</v>
      </c>
      <c r="BU501" s="21" t="str">
        <f>IF($BG501=0,$AV501,findspace($AV501,BU$10))</f>
        <v/>
      </c>
      <c r="BV501" s="21" t="str">
        <f>IF($BG501=0,$AV501,findspace($AV501,BV$10))</f>
        <v/>
      </c>
      <c r="BW501" s="21" t="str">
        <f>IF($BG501=0,$AV501,findspace($AV501,BW$10))</f>
        <v/>
      </c>
      <c r="BX501" s="21" t="str">
        <f>IF($BG501=0,$AV501,findspace($AV501,BX$10))</f>
        <v/>
      </c>
      <c r="BY501" s="21" t="str">
        <f>IF($BG501=0,$AV501,findspace($AV501,BY$10))</f>
        <v/>
      </c>
      <c r="BZ501" s="21" t="str">
        <f>IF($BG501=0,$AV501,findspace($AV501,BZ$10))</f>
        <v/>
      </c>
      <c r="CA501" s="21" t="str">
        <f>IF($BG501=0,$AV501,findspace($AV501,CA$10))</f>
        <v/>
      </c>
    </row>
    <row r="502" spans="1:79" x14ac:dyDescent="0.35">
      <c r="A502" t="s">
        <v>1836</v>
      </c>
      <c r="B502">
        <v>70</v>
      </c>
      <c r="C502" t="s">
        <v>2791</v>
      </c>
      <c r="D502" t="s">
        <v>1836</v>
      </c>
      <c r="E502">
        <v>72</v>
      </c>
      <c r="F502" t="s">
        <v>2795</v>
      </c>
      <c r="G502" s="13">
        <v>0.92241379310344829</v>
      </c>
      <c r="I502">
        <v>12374</v>
      </c>
      <c r="J502" t="str">
        <f>K502&amp;L502</f>
        <v>GSA70Union Term Negotiations12374GSA72Union Dispute Resolution</v>
      </c>
      <c r="K502" t="str">
        <f>A502&amp;B502&amp;C502</f>
        <v>GSA70Union Term Negotiations</v>
      </c>
      <c r="L502" t="str">
        <f>I502&amp;D502&amp;E502&amp;F502</f>
        <v>12374GSA72Union Dispute Resolution</v>
      </c>
      <c r="M502" s="13">
        <f>G502</f>
        <v>0.92241379310344829</v>
      </c>
      <c r="N502" s="13"/>
      <c r="O502" s="19">
        <v>488</v>
      </c>
      <c r="P502">
        <f>COUNTIF(C$11:C$2024, C502)</f>
        <v>4</v>
      </c>
      <c r="Q502">
        <f>COUNTIF(F$11:F$177, F502)</f>
        <v>0</v>
      </c>
      <c r="R502" t="b">
        <f>A502=D502</f>
        <v>1</v>
      </c>
      <c r="S502" t="b">
        <f>A502&amp;B502&amp;C502=D502&amp;E502&amp;F502</f>
        <v>0</v>
      </c>
      <c r="V502" t="str">
        <f>IF($A502=V$10, $C502, "")</f>
        <v/>
      </c>
      <c r="W502" t="str">
        <f>IF($A502=W$10, $C502, "")</f>
        <v>Union Term Negotiations</v>
      </c>
      <c r="X502" t="str">
        <f>IF($A502=X$10, $C502, "")</f>
        <v/>
      </c>
      <c r="Y502" t="str">
        <f>IF($A502=Y$10, $C502, "")</f>
        <v/>
      </c>
      <c r="Z502" t="str">
        <f>IF($A502=Z$10, $C502, "")</f>
        <v/>
      </c>
      <c r="AB502" t="str">
        <f>IF($D502=AB$10, $F502, "")</f>
        <v/>
      </c>
      <c r="AC502" t="str">
        <f>IF($D502=AC$10, $F502, "")</f>
        <v>Union Dispute Resolution</v>
      </c>
      <c r="AD502" t="str">
        <f>IF($D502=AD$10, $F502, "")</f>
        <v/>
      </c>
      <c r="AE502" t="str">
        <f>IF($D502=AE$10, $F502, "")</f>
        <v/>
      </c>
      <c r="AF502" t="str">
        <f>IF($D502=AF$10, $F502, "")</f>
        <v/>
      </c>
      <c r="AH502">
        <f>COUNTIF(AI$11:AI$2024, AI502)</f>
        <v>3</v>
      </c>
      <c r="AI502" t="str">
        <f>V502&amp;AB502&amp;W502&amp;AC502&amp;X502&amp;AD502&amp;Y502&amp;AE502&amp;Z502&amp;AF502</f>
        <v>Union Term NegotiationsUnion Dispute Resolution</v>
      </c>
      <c r="AJ502">
        <f>IF(ROW()=11,1,IF(AK501+1=AK502,AJ501,AJ501+1))</f>
        <v>428</v>
      </c>
      <c r="AK502">
        <f>IF(AI502=AI501, AK501+1, 1)</f>
        <v>2</v>
      </c>
      <c r="AL502" s="26" t="str">
        <f>AM502&amp;AN502</f>
        <v>GSA70Union Term Negotiations12374GSA72Union Dispute Resolution</v>
      </c>
      <c r="AM502" t="str">
        <f>K502</f>
        <v>GSA70Union Term Negotiations</v>
      </c>
      <c r="AN502" t="str">
        <f>L502</f>
        <v>12374GSA72Union Dispute Resolution</v>
      </c>
      <c r="AO502">
        <f>COUNTIF(AM$11:AM$1107, AM502)</f>
        <v>2</v>
      </c>
      <c r="AP502">
        <f>COUNTIF(AN$11:AN$1107, AN502)</f>
        <v>3</v>
      </c>
      <c r="AQ502">
        <f>MATCH(AM502, AM$11:AM$1107, 0)</f>
        <v>492</v>
      </c>
      <c r="AR502">
        <f>MATCH(AN502, AN$11:AN$1107, 0)</f>
        <v>491</v>
      </c>
      <c r="AS502">
        <v>488</v>
      </c>
      <c r="AU502" t="str">
        <f>C502</f>
        <v>Union Term Negotiations</v>
      </c>
      <c r="AV502" t="str">
        <f>IF(F502="", "", F502)</f>
        <v>Union Dispute Resolution</v>
      </c>
      <c r="AW502" s="13">
        <f>M502</f>
        <v>0.92241379310344829</v>
      </c>
      <c r="AX502" t="e">
        <f>VLOOKUP(AI502, UniquePairs!A$5:A$2000, 1, FALSE)</f>
        <v>#N/A</v>
      </c>
      <c r="AY502" t="str">
        <f>IFERROR(INDEX(UniquePairs!A$5:K$1000, MATCH(AL502, UniquePairs!A$5:A$1000, 0), 10), "")</f>
        <v/>
      </c>
      <c r="AZ502" s="13">
        <f>IF(AY502&lt;&gt;"", AY502, AW502)</f>
        <v>0.92241379310344829</v>
      </c>
      <c r="BA502" t="str">
        <f>IF(AZ502=0,"None",IF(AZ502&lt;0.6,"Weak",IF(AZ502&lt;0.7,"Review",IF(AZ502&lt;0.8,"Good",IF(AZ502&lt;0.9,"Very Good","Solid")))))</f>
        <v>Solid</v>
      </c>
      <c r="BB502" s="28" t="str">
        <f>IF(AJ501=AJ502, BB501, BC502)</f>
        <v>Union</v>
      </c>
      <c r="BC502" t="str">
        <f>IF(AV502="",AU502,StringMatch(AU502,AV502,TRUE))</f>
        <v>Union</v>
      </c>
      <c r="BD502" t="str">
        <f>TRIM(SUBSTITUTE(SUBSTITUTE(SUBSTITUTE(SUBSTITUTE(SUBSTITUTE(SUBSTITUTE(SUBSTITUTE(SUBSTITUTE(SUBSTITUTE(SUBSTITUTE(AU502,BR502,""),BS502,""),BT502,""),BU502,""),BV502,""),BW502,""),BX502,""),BY502,""),BZ502,""),CA502,""))</f>
        <v>Term Negotiations</v>
      </c>
      <c r="BE502" t="str">
        <f>TRIM(SUBSTITUTE(SUBSTITUTE(SUBSTITUTE(SUBSTITUTE(SUBSTITUTE(SUBSTITUTE(SUBSTITUTE(SUBSTITUTE(SUBSTITUTE(SUBSTITUTE(AV502,BH502,""),BI502,""),BJ502,""),BK502,""),BL502,""),BM502,""),BN502,""),BO502,""),BP502,""),BQ502,""))</f>
        <v>Dispute Resolution</v>
      </c>
      <c r="BF502" s="21">
        <f>LEN(AU502)-LEN(SUBSTITUTE(AU502," ",""))</f>
        <v>2</v>
      </c>
      <c r="BG502" s="21">
        <f>LEN(AV502)-LEN(SUBSTITUTE(AV502," ",""))</f>
        <v>2</v>
      </c>
      <c r="BH502" s="21" t="str">
        <f>IF(BF502=0,AU502,findspace($AU502,BH$10))</f>
        <v>Union</v>
      </c>
      <c r="BI502" s="21" t="str">
        <f>IF(BH502=0,AN502,findspace($AU502,BI$10))</f>
        <v>Term</v>
      </c>
      <c r="BJ502" s="21" t="str">
        <f>IF(BI502=0,AV502,findspace($AU502,BJ$10))</f>
        <v>Negotiations</v>
      </c>
      <c r="BK502" s="21" t="str">
        <f>IF(BJ502=0,AW502,findspace($AU502,BK$10))</f>
        <v/>
      </c>
      <c r="BL502" s="21" t="str">
        <f>IF(BK502=0,AX502,findspace($AU502,BL$10))</f>
        <v/>
      </c>
      <c r="BM502" s="21" t="str">
        <f>IF(BL502=0,BF502,findspace($AU502,BM$10))</f>
        <v/>
      </c>
      <c r="BN502" s="21" t="str">
        <f>IF(BM502=0,BH502,findspace($AU502,BN$10))</f>
        <v/>
      </c>
      <c r="BO502" s="21" t="str">
        <f>IF(BN502=0,BI502,findspace($AU502,BO$10))</f>
        <v/>
      </c>
      <c r="BR502" s="21" t="str">
        <f>IF($BG502=0,$AV502,findspace($AV502,BR$10))</f>
        <v>Union</v>
      </c>
      <c r="BS502" s="21" t="str">
        <f>IF($BG502=0,$AV502,findspace($AV502,BS$10))</f>
        <v>Dispute</v>
      </c>
      <c r="BT502" s="21" t="str">
        <f>IF($BG502=0,$AV502,findspace($AV502,BT$10))</f>
        <v>Resolution</v>
      </c>
      <c r="BU502" s="21" t="str">
        <f>IF($BG502=0,$AV502,findspace($AV502,BU$10))</f>
        <v/>
      </c>
      <c r="BV502" s="21" t="str">
        <f>IF($BG502=0,$AV502,findspace($AV502,BV$10))</f>
        <v/>
      </c>
      <c r="BW502" s="21" t="str">
        <f>IF($BG502=0,$AV502,findspace($AV502,BW$10))</f>
        <v/>
      </c>
      <c r="BX502" s="21" t="str">
        <f>IF($BG502=0,$AV502,findspace($AV502,BX$10))</f>
        <v/>
      </c>
      <c r="BY502" s="21" t="str">
        <f>IF($BG502=0,$AV502,findspace($AV502,BY$10))</f>
        <v/>
      </c>
      <c r="BZ502" s="21" t="str">
        <f>IF($BG502=0,$AV502,findspace($AV502,BZ$10))</f>
        <v/>
      </c>
      <c r="CA502" s="21" t="str">
        <f>IF($BG502=0,$AV502,findspace($AV502,CA$10))</f>
        <v/>
      </c>
    </row>
    <row r="503" spans="1:79" x14ac:dyDescent="0.35">
      <c r="A503" t="s">
        <v>1836</v>
      </c>
      <c r="B503">
        <v>72</v>
      </c>
      <c r="C503" t="s">
        <v>2795</v>
      </c>
      <c r="D503" t="s">
        <v>1839</v>
      </c>
      <c r="E503" t="s">
        <v>690</v>
      </c>
      <c r="F503" t="s">
        <v>2791</v>
      </c>
      <c r="G503" s="13">
        <v>0.92241379310344829</v>
      </c>
      <c r="I503">
        <v>12374</v>
      </c>
      <c r="J503" t="str">
        <f>K503&amp;L503</f>
        <v>GSA72Union Dispute Resolution12374DFASBAUnion Term Negotiations</v>
      </c>
      <c r="K503" t="str">
        <f>A503&amp;B503&amp;C503</f>
        <v>GSA72Union Dispute Resolution</v>
      </c>
      <c r="L503" t="str">
        <f>I503&amp;D503&amp;E503&amp;F503</f>
        <v>12374DFASBAUnion Term Negotiations</v>
      </c>
      <c r="M503" s="13">
        <f>G503</f>
        <v>0.92241379310344829</v>
      </c>
      <c r="N503" s="13"/>
      <c r="O503" s="19">
        <v>540</v>
      </c>
      <c r="P503">
        <f>COUNTIF(C$11:C$2024, C503)</f>
        <v>3</v>
      </c>
      <c r="Q503">
        <f>COUNTIF(F$11:F$177, F503)</f>
        <v>0</v>
      </c>
      <c r="R503" t="b">
        <f>A503=D503</f>
        <v>0</v>
      </c>
      <c r="S503" t="b">
        <f>A503&amp;B503&amp;C503=D503&amp;E503&amp;F503</f>
        <v>0</v>
      </c>
      <c r="V503" t="str">
        <f>IF($A503=V$10, $C503, "")</f>
        <v/>
      </c>
      <c r="W503" t="str">
        <f>IF($A503=W$10, $C503, "")</f>
        <v>Union Dispute Resolution</v>
      </c>
      <c r="X503" t="str">
        <f>IF($A503=X$10, $C503, "")</f>
        <v/>
      </c>
      <c r="Y503" t="str">
        <f>IF($A503=Y$10, $C503, "")</f>
        <v/>
      </c>
      <c r="Z503" t="str">
        <f>IF($A503=Z$10, $C503, "")</f>
        <v/>
      </c>
      <c r="AB503" t="str">
        <f>IF($D503=AB$10, $F503, "")</f>
        <v>Union Term Negotiations</v>
      </c>
      <c r="AC503" t="str">
        <f>IF($D503=AC$10, $F503, "")</f>
        <v/>
      </c>
      <c r="AD503" t="str">
        <f>IF($D503=AD$10, $F503, "")</f>
        <v/>
      </c>
      <c r="AE503" t="str">
        <f>IF($D503=AE$10, $F503, "")</f>
        <v/>
      </c>
      <c r="AF503" t="str">
        <f>IF($D503=AF$10, $F503, "")</f>
        <v/>
      </c>
      <c r="AH503">
        <f>COUNTIF(AI$11:AI$2024, AI503)</f>
        <v>3</v>
      </c>
      <c r="AI503" t="str">
        <f>V503&amp;AB503&amp;W503&amp;AC503&amp;X503&amp;AD503&amp;Y503&amp;AE503&amp;Z503&amp;AF503</f>
        <v>Union Term NegotiationsUnion Dispute Resolution</v>
      </c>
      <c r="AJ503">
        <f>IF(ROW()=11,1,IF(AK502+1=AK503,AJ502,AJ502+1))</f>
        <v>428</v>
      </c>
      <c r="AK503">
        <f>IF(AI503=AI502, AK502+1, 1)</f>
        <v>3</v>
      </c>
      <c r="AL503" s="26" t="str">
        <f>AM503&amp;AN503</f>
        <v>GSA72Union Dispute Resolution12374DFASBAUnion Term Negotiations</v>
      </c>
      <c r="AM503" t="str">
        <f>K503</f>
        <v>GSA72Union Dispute Resolution</v>
      </c>
      <c r="AN503" t="str">
        <f>L503</f>
        <v>12374DFASBAUnion Term Negotiations</v>
      </c>
      <c r="AO503">
        <f>COUNTIF(AM$11:AM$1107, AM503)</f>
        <v>3</v>
      </c>
      <c r="AP503">
        <f>COUNTIF(AN$11:AN$1107, AN503)</f>
        <v>2</v>
      </c>
      <c r="AQ503">
        <f>MATCH(AM503, AM$11:AM$1107, 0)</f>
        <v>493</v>
      </c>
      <c r="AR503">
        <f>MATCH(AN503, AN$11:AN$1107, 0)</f>
        <v>493</v>
      </c>
      <c r="AS503">
        <v>540</v>
      </c>
      <c r="AU503" t="str">
        <f>C503</f>
        <v>Union Dispute Resolution</v>
      </c>
      <c r="AV503" t="str">
        <f>IF(F503="", "", F503)</f>
        <v>Union Term Negotiations</v>
      </c>
      <c r="AW503" s="13">
        <f>M503</f>
        <v>0.92241379310344829</v>
      </c>
      <c r="AX503" t="e">
        <f>VLOOKUP(AI503, UniquePairs!A$5:A$2000, 1, FALSE)</f>
        <v>#N/A</v>
      </c>
      <c r="AY503" t="str">
        <f>IFERROR(INDEX(UniquePairs!A$5:K$1000, MATCH(AL503, UniquePairs!A$5:A$1000, 0), 10), "")</f>
        <v/>
      </c>
      <c r="AZ503" s="13">
        <f>IF(AY503&lt;&gt;"", AY503, AW503)</f>
        <v>0.92241379310344829</v>
      </c>
      <c r="BA503" t="str">
        <f>IF(AZ503=0,"None",IF(AZ503&lt;0.6,"Weak",IF(AZ503&lt;0.7,"Review",IF(AZ503&lt;0.8,"Good",IF(AZ503&lt;0.9,"Very Good","Solid")))))</f>
        <v>Solid</v>
      </c>
      <c r="BB503" s="28" t="str">
        <f>IF(AJ502=AJ503, BB502, BC503)</f>
        <v>Union</v>
      </c>
      <c r="BC503" t="str">
        <f>IF(AV503="",AU503,StringMatch(AU503,AV503,TRUE))</f>
        <v>Union</v>
      </c>
      <c r="BD503" t="str">
        <f>TRIM(SUBSTITUTE(SUBSTITUTE(SUBSTITUTE(SUBSTITUTE(SUBSTITUTE(SUBSTITUTE(SUBSTITUTE(SUBSTITUTE(SUBSTITUTE(SUBSTITUTE(AU503,BR503,""),BS503,""),BT503,""),BU503,""),BV503,""),BW503,""),BX503,""),BY503,""),BZ503,""),CA503,""))</f>
        <v>Dispute Resolution</v>
      </c>
      <c r="BE503" t="str">
        <f>TRIM(SUBSTITUTE(SUBSTITUTE(SUBSTITUTE(SUBSTITUTE(SUBSTITUTE(SUBSTITUTE(SUBSTITUTE(SUBSTITUTE(SUBSTITUTE(SUBSTITUTE(AV503,BH503,""),BI503,""),BJ503,""),BK503,""),BL503,""),BM503,""),BN503,""),BO503,""),BP503,""),BQ503,""))</f>
        <v>Term Negotiations</v>
      </c>
      <c r="BF503" s="21">
        <f>LEN(AU503)-LEN(SUBSTITUTE(AU503," ",""))</f>
        <v>2</v>
      </c>
      <c r="BG503" s="21">
        <f>LEN(AV503)-LEN(SUBSTITUTE(AV503," ",""))</f>
        <v>2</v>
      </c>
      <c r="BH503" s="21" t="str">
        <f>IF(BF503=0,AU503,findspace($AU503,BH$10))</f>
        <v>Union</v>
      </c>
      <c r="BI503" s="21" t="str">
        <f>IF(BH503=0,AN503,findspace($AU503,BI$10))</f>
        <v>Dispute</v>
      </c>
      <c r="BJ503" s="21" t="str">
        <f>IF(BI503=0,AV503,findspace($AU503,BJ$10))</f>
        <v>Resolution</v>
      </c>
      <c r="BK503" s="21" t="str">
        <f>IF(BJ503=0,AW503,findspace($AU503,BK$10))</f>
        <v/>
      </c>
      <c r="BL503" s="21" t="str">
        <f>IF(BK503=0,AX503,findspace($AU503,BL$10))</f>
        <v/>
      </c>
      <c r="BM503" s="21" t="str">
        <f>IF(BL503=0,BF503,findspace($AU503,BM$10))</f>
        <v/>
      </c>
      <c r="BN503" s="21" t="str">
        <f>IF(BM503=0,BH503,findspace($AU503,BN$10))</f>
        <v/>
      </c>
      <c r="BO503" s="21" t="str">
        <f>IF(BN503=0,BI503,findspace($AU503,BO$10))</f>
        <v/>
      </c>
      <c r="BR503" s="21" t="str">
        <f>IF($BG503=0,$AV503,findspace($AV503,BR$10))</f>
        <v>Union</v>
      </c>
      <c r="BS503" s="21" t="str">
        <f>IF($BG503=0,$AV503,findspace($AV503,BS$10))</f>
        <v>Term</v>
      </c>
      <c r="BT503" s="21" t="str">
        <f>IF($BG503=0,$AV503,findspace($AV503,BT$10))</f>
        <v>Negotiations</v>
      </c>
      <c r="BU503" s="21" t="str">
        <f>IF($BG503=0,$AV503,findspace($AV503,BU$10))</f>
        <v/>
      </c>
      <c r="BV503" s="21" t="str">
        <f>IF($BG503=0,$AV503,findspace($AV503,BV$10))</f>
        <v/>
      </c>
      <c r="BW503" s="21" t="str">
        <f>IF($BG503=0,$AV503,findspace($AV503,BW$10))</f>
        <v/>
      </c>
      <c r="BX503" s="21" t="str">
        <f>IF($BG503=0,$AV503,findspace($AV503,BX$10))</f>
        <v/>
      </c>
      <c r="BY503" s="21" t="str">
        <f>IF($BG503=0,$AV503,findspace($AV503,BY$10))</f>
        <v/>
      </c>
      <c r="BZ503" s="21" t="str">
        <f>IF($BG503=0,$AV503,findspace($AV503,BZ$10))</f>
        <v/>
      </c>
      <c r="CA503" s="21" t="str">
        <f>IF($BG503=0,$AV503,findspace($AV503,CA$10))</f>
        <v/>
      </c>
    </row>
    <row r="504" spans="1:79" x14ac:dyDescent="0.35">
      <c r="A504" t="s">
        <v>1836</v>
      </c>
      <c r="B504">
        <v>72</v>
      </c>
      <c r="C504" t="s">
        <v>2795</v>
      </c>
      <c r="D504" t="s">
        <v>1836</v>
      </c>
      <c r="E504">
        <v>70</v>
      </c>
      <c r="F504" t="s">
        <v>2791</v>
      </c>
      <c r="G504" s="13">
        <v>0.92241379310344829</v>
      </c>
      <c r="I504">
        <v>12374</v>
      </c>
      <c r="J504" t="str">
        <f>K504&amp;L504</f>
        <v>GSA72Union Dispute Resolution12374GSA70Union Term Negotiations</v>
      </c>
      <c r="K504" t="str">
        <f>A504&amp;B504&amp;C504</f>
        <v>GSA72Union Dispute Resolution</v>
      </c>
      <c r="L504" t="str">
        <f>I504&amp;D504&amp;E504&amp;F504</f>
        <v>12374GSA70Union Term Negotiations</v>
      </c>
      <c r="M504" s="13">
        <f>G504</f>
        <v>0.92241379310344829</v>
      </c>
      <c r="N504" s="13"/>
      <c r="O504" s="19">
        <v>1017</v>
      </c>
      <c r="P504">
        <f>COUNTIF(C$11:C$2024, C504)</f>
        <v>3</v>
      </c>
      <c r="Q504">
        <f>COUNTIF(F$11:F$177, F504)</f>
        <v>0</v>
      </c>
      <c r="R504" t="b">
        <f>A504=D504</f>
        <v>1</v>
      </c>
      <c r="S504" t="b">
        <f>A504&amp;B504&amp;C504=D504&amp;E504&amp;F504</f>
        <v>0</v>
      </c>
      <c r="V504" t="str">
        <f>IF($A504=V$10, $C504, "")</f>
        <v/>
      </c>
      <c r="W504" t="str">
        <f>IF($A504=W$10, $C504, "")</f>
        <v>Union Dispute Resolution</v>
      </c>
      <c r="X504" t="str">
        <f>IF($A504=X$10, $C504, "")</f>
        <v/>
      </c>
      <c r="Y504" t="str">
        <f>IF($A504=Y$10, $C504, "")</f>
        <v/>
      </c>
      <c r="Z504" t="str">
        <f>IF($A504=Z$10, $C504, "")</f>
        <v/>
      </c>
      <c r="AB504" t="str">
        <f>IF($D504=AB$10, $F504, "")</f>
        <v/>
      </c>
      <c r="AC504" t="str">
        <f>IF($D504=AC$10, $F504, "")</f>
        <v>Union Term Negotiations</v>
      </c>
      <c r="AD504" t="str">
        <f>IF($D504=AD$10, $F504, "")</f>
        <v/>
      </c>
      <c r="AE504" t="str">
        <f>IF($D504=AE$10, $F504, "")</f>
        <v/>
      </c>
      <c r="AF504" t="str">
        <f>IF($D504=AF$10, $F504, "")</f>
        <v/>
      </c>
      <c r="AH504">
        <f>COUNTIF(AI$11:AI$2024, AI504)</f>
        <v>1</v>
      </c>
      <c r="AI504" t="str">
        <f>V504&amp;AB504&amp;W504&amp;AC504&amp;X504&amp;AD504&amp;Y504&amp;AE504&amp;Z504&amp;AF504</f>
        <v>Union Dispute ResolutionUnion Term Negotiations</v>
      </c>
      <c r="AJ504">
        <f>IF(ROW()=11,1,IF(AK503+1=AK504,AJ503,AJ503+1))</f>
        <v>429</v>
      </c>
      <c r="AK504">
        <f>IF(AI504=AI503, AK503+1, 1)</f>
        <v>1</v>
      </c>
      <c r="AL504" s="26" t="str">
        <f>AM504&amp;AN504</f>
        <v>GSA72Union Dispute Resolution12374GSA70Union Term Negotiations</v>
      </c>
      <c r="AM504" t="str">
        <f>K504</f>
        <v>GSA72Union Dispute Resolution</v>
      </c>
      <c r="AN504" t="str">
        <f>L504</f>
        <v>12374GSA70Union Term Negotiations</v>
      </c>
      <c r="AO504">
        <f>COUNTIF(AM$11:AM$1107, AM504)</f>
        <v>3</v>
      </c>
      <c r="AP504">
        <f>COUNTIF(AN$11:AN$1107, AN504)</f>
        <v>2</v>
      </c>
      <c r="AQ504">
        <f>MATCH(AM504, AM$11:AM$1107, 0)</f>
        <v>493</v>
      </c>
      <c r="AR504">
        <f>MATCH(AN504, AN$11:AN$1107, 0)</f>
        <v>494</v>
      </c>
      <c r="AS504">
        <v>1017</v>
      </c>
      <c r="AU504" t="str">
        <f>C504</f>
        <v>Union Dispute Resolution</v>
      </c>
      <c r="AV504" t="str">
        <f>IF(F504="", "", F504)</f>
        <v>Union Term Negotiations</v>
      </c>
      <c r="AW504" s="13">
        <f>M504</f>
        <v>0.92241379310344829</v>
      </c>
      <c r="AX504" t="e">
        <f>VLOOKUP(AI504, UniquePairs!A$5:A$2000, 1, FALSE)</f>
        <v>#N/A</v>
      </c>
      <c r="AY504" t="str">
        <f>IFERROR(INDEX(UniquePairs!A$5:K$1000, MATCH(AL504, UniquePairs!A$5:A$1000, 0), 10), "")</f>
        <v/>
      </c>
      <c r="AZ504" s="13">
        <f>IF(AY504&lt;&gt;"", AY504, AW504)</f>
        <v>0.92241379310344829</v>
      </c>
      <c r="BA504" t="str">
        <f>IF(AZ504=0,"None",IF(AZ504&lt;0.6,"Weak",IF(AZ504&lt;0.7,"Review",IF(AZ504&lt;0.8,"Good",IF(AZ504&lt;0.9,"Very Good","Solid")))))</f>
        <v>Solid</v>
      </c>
      <c r="BB504" s="28" t="str">
        <f>IF(AJ503=AJ504, BB503, BC504)</f>
        <v>Union</v>
      </c>
      <c r="BC504" t="str">
        <f>IF(AV504="",AU504,StringMatch(AU504,AV504,TRUE))</f>
        <v>Union</v>
      </c>
      <c r="BD504" t="str">
        <f>TRIM(SUBSTITUTE(SUBSTITUTE(SUBSTITUTE(SUBSTITUTE(SUBSTITUTE(SUBSTITUTE(SUBSTITUTE(SUBSTITUTE(SUBSTITUTE(SUBSTITUTE(AU504,BR504,""),BS504,""),BT504,""),BU504,""),BV504,""),BW504,""),BX504,""),BY504,""),BZ504,""),CA504,""))</f>
        <v>Dispute Resolution</v>
      </c>
      <c r="BE504" t="str">
        <f>TRIM(SUBSTITUTE(SUBSTITUTE(SUBSTITUTE(SUBSTITUTE(SUBSTITUTE(SUBSTITUTE(SUBSTITUTE(SUBSTITUTE(SUBSTITUTE(SUBSTITUTE(AV504,BH504,""),BI504,""),BJ504,""),BK504,""),BL504,""),BM504,""),BN504,""),BO504,""),BP504,""),BQ504,""))</f>
        <v>Term Negotiations</v>
      </c>
      <c r="BF504" s="21">
        <f>LEN(AU504)-LEN(SUBSTITUTE(AU504," ",""))</f>
        <v>2</v>
      </c>
      <c r="BG504" s="21">
        <f>LEN(AV504)-LEN(SUBSTITUTE(AV504," ",""))</f>
        <v>2</v>
      </c>
      <c r="BH504" s="21" t="str">
        <f>IF(BF504=0,AU504,findspace($AU504,BH$10))</f>
        <v>Union</v>
      </c>
      <c r="BI504" s="21" t="str">
        <f>IF(BH504=0,AN504,findspace($AU504,BI$10))</f>
        <v>Dispute</v>
      </c>
      <c r="BJ504" s="21" t="str">
        <f>IF(BI504=0,AV504,findspace($AU504,BJ$10))</f>
        <v>Resolution</v>
      </c>
      <c r="BK504" s="21" t="str">
        <f>IF(BJ504=0,AW504,findspace($AU504,BK$10))</f>
        <v/>
      </c>
      <c r="BL504" s="21" t="str">
        <f>IF(BK504=0,AX504,findspace($AU504,BL$10))</f>
        <v/>
      </c>
      <c r="BM504" s="21" t="str">
        <f>IF(BL504=0,BF504,findspace($AU504,BM$10))</f>
        <v/>
      </c>
      <c r="BN504" s="21" t="str">
        <f>IF(BM504=0,BH504,findspace($AU504,BN$10))</f>
        <v/>
      </c>
      <c r="BO504" s="21" t="str">
        <f>IF(BN504=0,BI504,findspace($AU504,BO$10))</f>
        <v/>
      </c>
      <c r="BR504" s="21" t="str">
        <f>IF($BG504=0,$AV504,findspace($AV504,BR$10))</f>
        <v>Union</v>
      </c>
      <c r="BS504" s="21" t="str">
        <f>IF($BG504=0,$AV504,findspace($AV504,BS$10))</f>
        <v>Term</v>
      </c>
      <c r="BT504" s="21" t="str">
        <f>IF($BG504=0,$AV504,findspace($AV504,BT$10))</f>
        <v>Negotiations</v>
      </c>
      <c r="BU504" s="21" t="str">
        <f>IF($BG504=0,$AV504,findspace($AV504,BU$10))</f>
        <v/>
      </c>
      <c r="BV504" s="21" t="str">
        <f>IF($BG504=0,$AV504,findspace($AV504,BV$10))</f>
        <v/>
      </c>
      <c r="BW504" s="21" t="str">
        <f>IF($BG504=0,$AV504,findspace($AV504,BW$10))</f>
        <v/>
      </c>
      <c r="BX504" s="21" t="str">
        <f>IF($BG504=0,$AV504,findspace($AV504,BX$10))</f>
        <v/>
      </c>
      <c r="BY504" s="21" t="str">
        <f>IF($BG504=0,$AV504,findspace($AV504,BY$10))</f>
        <v/>
      </c>
      <c r="BZ504" s="21" t="str">
        <f>IF($BG504=0,$AV504,findspace($AV504,BZ$10))</f>
        <v/>
      </c>
      <c r="CA504" s="21" t="str">
        <f>IF($BG504=0,$AV504,findspace($AV504,CA$10))</f>
        <v/>
      </c>
    </row>
    <row r="505" spans="1:79" x14ac:dyDescent="0.35">
      <c r="A505" t="s">
        <v>1839</v>
      </c>
      <c r="B505" t="s">
        <v>1129</v>
      </c>
      <c r="C505" t="s">
        <v>3249</v>
      </c>
      <c r="D505" t="s">
        <v>1836</v>
      </c>
      <c r="E505">
        <v>58</v>
      </c>
      <c r="F505" t="s">
        <v>3569</v>
      </c>
      <c r="G505" s="13">
        <v>0.92165244110617961</v>
      </c>
      <c r="I505">
        <v>12374</v>
      </c>
      <c r="J505" t="str">
        <f>K505&amp;L505</f>
        <v>DFASDMFamily Medical Leave Act Wounded veteran12374GSA58Family Medical Leave Act Employee</v>
      </c>
      <c r="K505" t="str">
        <f>A505&amp;B505&amp;C505</f>
        <v>DFASDMFamily Medical Leave Act Wounded veteran</v>
      </c>
      <c r="L505" t="str">
        <f>I505&amp;D505&amp;E505&amp;F505</f>
        <v>12374GSA58Family Medical Leave Act Employee</v>
      </c>
      <c r="M505" s="13">
        <f>G505</f>
        <v>0.92165244110617961</v>
      </c>
      <c r="N505" s="13"/>
      <c r="O505" s="19">
        <v>194</v>
      </c>
      <c r="P505">
        <f>COUNTIF(C$11:C$2024, C505)</f>
        <v>3</v>
      </c>
      <c r="Q505">
        <f>COUNTIF(F$11:F$177, F505)</f>
        <v>0</v>
      </c>
      <c r="R505" t="b">
        <f>A505=D505</f>
        <v>0</v>
      </c>
      <c r="S505" t="b">
        <f>A505&amp;B505&amp;C505=D505&amp;E505&amp;F505</f>
        <v>0</v>
      </c>
      <c r="V505" t="str">
        <f>IF($A505=V$10, $C505, "")</f>
        <v>Family Medical Leave Act Wounded veteran</v>
      </c>
      <c r="W505" t="str">
        <f>IF($A505=W$10, $C505, "")</f>
        <v/>
      </c>
      <c r="X505" t="str">
        <f>IF($A505=X$10, $C505, "")</f>
        <v/>
      </c>
      <c r="Y505" t="str">
        <f>IF($A505=Y$10, $C505, "")</f>
        <v/>
      </c>
      <c r="Z505" t="str">
        <f>IF($A505=Z$10, $C505, "")</f>
        <v/>
      </c>
      <c r="AB505" t="str">
        <f>IF($D505=AB$10, $F505, "")</f>
        <v/>
      </c>
      <c r="AC505" t="str">
        <f>IF($D505=AC$10, $F505, "")</f>
        <v>Family Medical Leave Act Employee</v>
      </c>
      <c r="AD505" t="str">
        <f>IF($D505=AD$10, $F505, "")</f>
        <v/>
      </c>
      <c r="AE505" t="str">
        <f>IF($D505=AE$10, $F505, "")</f>
        <v/>
      </c>
      <c r="AF505" t="str">
        <f>IF($D505=AF$10, $F505, "")</f>
        <v/>
      </c>
      <c r="AH505">
        <f>COUNTIF(AI$11:AI$2024, AI505)</f>
        <v>1</v>
      </c>
      <c r="AI505" t="str">
        <f>V505&amp;AB505&amp;W505&amp;AC505&amp;X505&amp;AD505&amp;Y505&amp;AE505&amp;Z505&amp;AF505</f>
        <v>Family Medical Leave Act Wounded veteranFamily Medical Leave Act Employee</v>
      </c>
      <c r="AJ505">
        <f>IF(ROW()=11,1,IF(AK504+1=AK505,AJ504,AJ504+1))</f>
        <v>430</v>
      </c>
      <c r="AK505">
        <f>IF(AI505=AI504, AK504+1, 1)</f>
        <v>1</v>
      </c>
      <c r="AL505" s="26" t="str">
        <f>AM505&amp;AN505</f>
        <v>DFASDMFamily Medical Leave Act Wounded veteran12374GSA58Family Medical Leave Act Employee</v>
      </c>
      <c r="AM505" t="str">
        <f>K505</f>
        <v>DFASDMFamily Medical Leave Act Wounded veteran</v>
      </c>
      <c r="AN505" t="str">
        <f>L505</f>
        <v>12374GSA58Family Medical Leave Act Employee</v>
      </c>
      <c r="AO505">
        <f>COUNTIF(AM$11:AM$1107, AM505)</f>
        <v>3</v>
      </c>
      <c r="AP505">
        <f>COUNTIF(AN$11:AN$1107, AN505)</f>
        <v>7</v>
      </c>
      <c r="AQ505">
        <f>MATCH(AM505, AM$11:AM$1107, 0)</f>
        <v>495</v>
      </c>
      <c r="AR505">
        <f>MATCH(AN505, AN$11:AN$1107, 0)</f>
        <v>468</v>
      </c>
      <c r="AS505">
        <v>194</v>
      </c>
      <c r="AU505" t="str">
        <f>C505</f>
        <v>Family Medical Leave Act Wounded veteran</v>
      </c>
      <c r="AV505" t="str">
        <f>IF(F505="", "", F505)</f>
        <v>Family Medical Leave Act Employee</v>
      </c>
      <c r="AW505" s="13">
        <f>M505</f>
        <v>0.92165244110617961</v>
      </c>
      <c r="AX505" t="e">
        <f>VLOOKUP(AI505, UniquePairs!A$5:A$2000, 1, FALSE)</f>
        <v>#N/A</v>
      </c>
      <c r="AY505" t="str">
        <f>IFERROR(INDEX(UniquePairs!A$5:K$1000, MATCH(AL505, UniquePairs!A$5:A$1000, 0), 10), "")</f>
        <v/>
      </c>
      <c r="AZ505" s="13">
        <f>IF(AY505&lt;&gt;"", AY505, AW505)</f>
        <v>0.92165244110617961</v>
      </c>
      <c r="BA505" t="str">
        <f>IF(AZ505=0,"None",IF(AZ505&lt;0.6,"Weak",IF(AZ505&lt;0.7,"Review",IF(AZ505&lt;0.8,"Good",IF(AZ505&lt;0.9,"Very Good","Solid")))))</f>
        <v>Solid</v>
      </c>
      <c r="BB505" s="28" t="str">
        <f>IF(AJ504=AJ505, BB504, BC505)</f>
        <v>Family Medical Leave Act</v>
      </c>
      <c r="BC505" t="str">
        <f>IF(AV505="",AU505,StringMatch(AU505,AV505,TRUE))</f>
        <v>Family Medical Leave Act</v>
      </c>
      <c r="BD505" t="str">
        <f>TRIM(SUBSTITUTE(SUBSTITUTE(SUBSTITUTE(SUBSTITUTE(SUBSTITUTE(SUBSTITUTE(SUBSTITUTE(SUBSTITUTE(SUBSTITUTE(SUBSTITUTE(AU505,BR505,""),BS505,""),BT505,""),BU505,""),BV505,""),BW505,""),BX505,""),BY505,""),BZ505,""),CA505,""))</f>
        <v>Wounded veteran</v>
      </c>
      <c r="BE505" t="str">
        <f>TRIM(SUBSTITUTE(SUBSTITUTE(SUBSTITUTE(SUBSTITUTE(SUBSTITUTE(SUBSTITUTE(SUBSTITUTE(SUBSTITUTE(SUBSTITUTE(SUBSTITUTE(AV505,BH505,""),BI505,""),BJ505,""),BK505,""),BL505,""),BM505,""),BN505,""),BO505,""),BP505,""),BQ505,""))</f>
        <v>Employee</v>
      </c>
      <c r="BF505" s="21">
        <f>LEN(AU505)-LEN(SUBSTITUTE(AU505," ",""))</f>
        <v>5</v>
      </c>
      <c r="BG505" s="21">
        <f>LEN(AV505)-LEN(SUBSTITUTE(AV505," ",""))</f>
        <v>4</v>
      </c>
      <c r="BH505" s="21" t="str">
        <f>IF(BF505=0,AU505,findspace($AU505,BH$10))</f>
        <v>Family</v>
      </c>
      <c r="BI505" s="21" t="str">
        <f>IF(BH505=0,AN505,findspace($AU505,BI$10))</f>
        <v>Medical</v>
      </c>
      <c r="BJ505" s="21" t="str">
        <f>IF(BI505=0,AV505,findspace($AU505,BJ$10))</f>
        <v>Leave</v>
      </c>
      <c r="BK505" s="21" t="str">
        <f>IF(BJ505=0,AW505,findspace($AU505,BK$10))</f>
        <v>Act</v>
      </c>
      <c r="BL505" s="21" t="str">
        <f>IF(BK505=0,AX505,findspace($AU505,BL$10))</f>
        <v>Wounded</v>
      </c>
      <c r="BM505" s="21" t="str">
        <f>IF(BL505=0,BF505,findspace($AU505,BM$10))</f>
        <v>veteran</v>
      </c>
      <c r="BN505" s="21" t="str">
        <f>IF(BM505=0,BH505,findspace($AU505,BN$10))</f>
        <v/>
      </c>
      <c r="BO505" s="21" t="str">
        <f>IF(BN505=0,BI505,findspace($AU505,BO$10))</f>
        <v/>
      </c>
      <c r="BR505" s="21" t="str">
        <f>IF($BG505=0,$AV505,findspace($AV505,BR$10))</f>
        <v>Family</v>
      </c>
      <c r="BS505" s="21" t="str">
        <f>IF($BG505=0,$AV505,findspace($AV505,BS$10))</f>
        <v>Medical</v>
      </c>
      <c r="BT505" s="21" t="str">
        <f>IF($BG505=0,$AV505,findspace($AV505,BT$10))</f>
        <v>Leave</v>
      </c>
      <c r="BU505" s="21" t="str">
        <f>IF($BG505=0,$AV505,findspace($AV505,BU$10))</f>
        <v>Act</v>
      </c>
      <c r="BV505" s="21" t="str">
        <f>IF($BG505=0,$AV505,findspace($AV505,BV$10))</f>
        <v>Employee</v>
      </c>
      <c r="BW505" s="21" t="str">
        <f>IF($BG505=0,$AV505,findspace($AV505,BW$10))</f>
        <v/>
      </c>
      <c r="BX505" s="21" t="str">
        <f>IF($BG505=0,$AV505,findspace($AV505,BX$10))</f>
        <v/>
      </c>
      <c r="BY505" s="21" t="str">
        <f>IF($BG505=0,$AV505,findspace($AV505,BY$10))</f>
        <v/>
      </c>
      <c r="BZ505" s="21" t="str">
        <f>IF($BG505=0,$AV505,findspace($AV505,BZ$10))</f>
        <v/>
      </c>
      <c r="CA505" s="21" t="str">
        <f>IF($BG505=0,$AV505,findspace($AV505,CA$10))</f>
        <v/>
      </c>
    </row>
    <row r="506" spans="1:79" x14ac:dyDescent="0.35">
      <c r="A506" t="s">
        <v>1837</v>
      </c>
      <c r="B506">
        <v>41</v>
      </c>
      <c r="C506" t="s">
        <v>2919</v>
      </c>
      <c r="D506" t="s">
        <v>1837</v>
      </c>
      <c r="E506">
        <v>40</v>
      </c>
      <c r="F506" t="s">
        <v>2917</v>
      </c>
      <c r="G506" s="13">
        <v>0.92140824849224778</v>
      </c>
      <c r="I506">
        <v>12374</v>
      </c>
      <c r="J506" t="str">
        <f>K506&amp;L506</f>
        <v>IBC41Compensatory Time Off Lieu Overtime Used12374IBC40Compensatory Time Off Lieu Overtime Earned</v>
      </c>
      <c r="K506" t="str">
        <f>A506&amp;B506&amp;C506</f>
        <v>IBC41Compensatory Time Off Lieu Overtime Used</v>
      </c>
      <c r="L506" t="str">
        <f>I506&amp;D506&amp;E506&amp;F506</f>
        <v>12374IBC40Compensatory Time Off Lieu Overtime Earned</v>
      </c>
      <c r="M506" s="13">
        <f>G506</f>
        <v>0.92140824849224778</v>
      </c>
      <c r="N506" s="13"/>
      <c r="O506" s="19">
        <v>411</v>
      </c>
      <c r="P506">
        <f>COUNTIF(C$11:C$2024, C506)</f>
        <v>3</v>
      </c>
      <c r="Q506">
        <f>COUNTIF(F$11:F$177, F506)</f>
        <v>1</v>
      </c>
      <c r="R506" t="b">
        <f>A506=D506</f>
        <v>1</v>
      </c>
      <c r="S506" t="b">
        <f>A506&amp;B506&amp;C506=D506&amp;E506&amp;F506</f>
        <v>0</v>
      </c>
      <c r="V506" t="str">
        <f>IF($A506=V$10, $C506, "")</f>
        <v/>
      </c>
      <c r="W506" t="str">
        <f>IF($A506=W$10, $C506, "")</f>
        <v/>
      </c>
      <c r="X506" t="str">
        <f>IF($A506=X$10, $C506, "")</f>
        <v/>
      </c>
      <c r="Y506" t="str">
        <f>IF($A506=Y$10, $C506, "")</f>
        <v>Compensatory Time Off Lieu Overtime Used</v>
      </c>
      <c r="Z506" t="str">
        <f>IF($A506=Z$10, $C506, "")</f>
        <v/>
      </c>
      <c r="AB506" t="str">
        <f>IF($D506=AB$10, $F506, "")</f>
        <v/>
      </c>
      <c r="AC506" t="str">
        <f>IF($D506=AC$10, $F506, "")</f>
        <v/>
      </c>
      <c r="AD506" t="str">
        <f>IF($D506=AD$10, $F506, "")</f>
        <v/>
      </c>
      <c r="AE506" t="str">
        <f>IF($D506=AE$10, $F506, "")</f>
        <v>Compensatory Time Off Lieu Overtime Earned</v>
      </c>
      <c r="AF506" t="str">
        <f>IF($D506=AF$10, $F506, "")</f>
        <v/>
      </c>
      <c r="AH506">
        <f>COUNTIF(AI$11:AI$2024, AI506)</f>
        <v>1</v>
      </c>
      <c r="AI506" t="str">
        <f>V506&amp;AB506&amp;W506&amp;AC506&amp;X506&amp;AD506&amp;Y506&amp;AE506&amp;Z506&amp;AF506</f>
        <v>Compensatory Time Off Lieu Overtime UsedCompensatory Time Off Lieu Overtime Earned</v>
      </c>
      <c r="AJ506">
        <f>IF(ROW()=11,1,IF(AK505+1=AK506,AJ505,AJ505+1))</f>
        <v>431</v>
      </c>
      <c r="AK506">
        <f>IF(AI506=AI505, AK505+1, 1)</f>
        <v>1</v>
      </c>
      <c r="AL506" s="26" t="str">
        <f>AM506&amp;AN506</f>
        <v>IBC41Compensatory Time Off Lieu Overtime Used12374IBC40Compensatory Time Off Lieu Overtime Earned</v>
      </c>
      <c r="AM506" t="str">
        <f>K506</f>
        <v>IBC41Compensatory Time Off Lieu Overtime Used</v>
      </c>
      <c r="AN506" t="str">
        <f>L506</f>
        <v>12374IBC40Compensatory Time Off Lieu Overtime Earned</v>
      </c>
      <c r="AO506">
        <f>COUNTIF(AM$11:AM$1107, AM506)</f>
        <v>3</v>
      </c>
      <c r="AP506">
        <f>COUNTIF(AN$11:AN$1107, AN506)</f>
        <v>2</v>
      </c>
      <c r="AQ506">
        <f>MATCH(AM506, AM$11:AM$1107, 0)</f>
        <v>339</v>
      </c>
      <c r="AR506">
        <f>MATCH(AN506, AN$11:AN$1107, 0)</f>
        <v>47</v>
      </c>
      <c r="AS506">
        <v>411</v>
      </c>
      <c r="AU506" t="str">
        <f>C506</f>
        <v>Compensatory Time Off Lieu Overtime Used</v>
      </c>
      <c r="AV506" t="str">
        <f>IF(F506="", "", F506)</f>
        <v>Compensatory Time Off Lieu Overtime Earned</v>
      </c>
      <c r="AW506" s="13">
        <f>M506</f>
        <v>0.92140824849224778</v>
      </c>
      <c r="AX506" t="e">
        <f>VLOOKUP(AI506, UniquePairs!A$5:A$2000, 1, FALSE)</f>
        <v>#N/A</v>
      </c>
      <c r="AY506" t="str">
        <f>IFERROR(INDEX(UniquePairs!A$5:K$1000, MATCH(AL506, UniquePairs!A$5:A$1000, 0), 10), "")</f>
        <v/>
      </c>
      <c r="AZ506" s="13">
        <f>IF(AY506&lt;&gt;"", AY506, AW506)</f>
        <v>0.92140824849224778</v>
      </c>
      <c r="BA506" t="str">
        <f>IF(AZ506=0,"None",IF(AZ506&lt;0.6,"Weak",IF(AZ506&lt;0.7,"Review",IF(AZ506&lt;0.8,"Good",IF(AZ506&lt;0.9,"Very Good","Solid")))))</f>
        <v>Solid</v>
      </c>
      <c r="BB506" s="28" t="str">
        <f>IF(AJ505=AJ506, BB505, BC506)</f>
        <v>Compensatory Time Off Lieu Overtime</v>
      </c>
      <c r="BC506" t="str">
        <f>IF(AV506="",AU506,StringMatch(AU506,AV506,TRUE))</f>
        <v>Compensatory Time Off Lieu Overtime</v>
      </c>
      <c r="BD506" t="str">
        <f>TRIM(SUBSTITUTE(SUBSTITUTE(SUBSTITUTE(SUBSTITUTE(SUBSTITUTE(SUBSTITUTE(SUBSTITUTE(SUBSTITUTE(SUBSTITUTE(SUBSTITUTE(AU506,BR506,""),BS506,""),BT506,""),BU506,""),BV506,""),BW506,""),BX506,""),BY506,""),BZ506,""),CA506,""))</f>
        <v>Used</v>
      </c>
      <c r="BE506" t="str">
        <f>TRIM(SUBSTITUTE(SUBSTITUTE(SUBSTITUTE(SUBSTITUTE(SUBSTITUTE(SUBSTITUTE(SUBSTITUTE(SUBSTITUTE(SUBSTITUTE(SUBSTITUTE(AV506,BH506,""),BI506,""),BJ506,""),BK506,""),BL506,""),BM506,""),BN506,""),BO506,""),BP506,""),BQ506,""))</f>
        <v>Earned</v>
      </c>
      <c r="BF506" s="21">
        <f>LEN(AU506)-LEN(SUBSTITUTE(AU506," ",""))</f>
        <v>5</v>
      </c>
      <c r="BG506" s="21">
        <f>LEN(AV506)-LEN(SUBSTITUTE(AV506," ",""))</f>
        <v>5</v>
      </c>
      <c r="BH506" s="21" t="str">
        <f>IF(BF506=0,AU506,findspace($AU506,BH$10))</f>
        <v>Compensatory</v>
      </c>
      <c r="BI506" s="21" t="str">
        <f>IF(BH506=0,AN506,findspace($AU506,BI$10))</f>
        <v>Time</v>
      </c>
      <c r="BJ506" s="21" t="str">
        <f>IF(BI506=0,AV506,findspace($AU506,BJ$10))</f>
        <v>Off</v>
      </c>
      <c r="BK506" s="21" t="str">
        <f>IF(BJ506=0,AW506,findspace($AU506,BK$10))</f>
        <v>Lieu</v>
      </c>
      <c r="BL506" s="21" t="str">
        <f>IF(BK506=0,AX506,findspace($AU506,BL$10))</f>
        <v>Overtime</v>
      </c>
      <c r="BM506" s="21" t="str">
        <f>IF(BL506=0,BF506,findspace($AU506,BM$10))</f>
        <v>Used</v>
      </c>
      <c r="BN506" s="21" t="str">
        <f>IF(BM506=0,BH506,findspace($AU506,BN$10))</f>
        <v/>
      </c>
      <c r="BO506" s="21" t="str">
        <f>IF(BN506=0,BI506,findspace($AU506,BO$10))</f>
        <v/>
      </c>
      <c r="BR506" s="21" t="str">
        <f>IF($BG506=0,$AV506,findspace($AV506,BR$10))</f>
        <v>Compensatory</v>
      </c>
      <c r="BS506" s="21" t="str">
        <f>IF($BG506=0,$AV506,findspace($AV506,BS$10))</f>
        <v>Time</v>
      </c>
      <c r="BT506" s="21" t="str">
        <f>IF($BG506=0,$AV506,findspace($AV506,BT$10))</f>
        <v>Off</v>
      </c>
      <c r="BU506" s="21" t="str">
        <f>IF($BG506=0,$AV506,findspace($AV506,BU$10))</f>
        <v>Lieu</v>
      </c>
      <c r="BV506" s="21" t="str">
        <f>IF($BG506=0,$AV506,findspace($AV506,BV$10))</f>
        <v>Overtime</v>
      </c>
      <c r="BW506" s="21" t="str">
        <f>IF($BG506=0,$AV506,findspace($AV506,BW$10))</f>
        <v>Earned</v>
      </c>
      <c r="BX506" s="21" t="str">
        <f>IF($BG506=0,$AV506,findspace($AV506,BX$10))</f>
        <v/>
      </c>
      <c r="BY506" s="21" t="str">
        <f>IF($BG506=0,$AV506,findspace($AV506,BY$10))</f>
        <v/>
      </c>
      <c r="BZ506" s="21" t="str">
        <f>IF($BG506=0,$AV506,findspace($AV506,BZ$10))</f>
        <v/>
      </c>
      <c r="CA506" s="21" t="str">
        <f>IF($BG506=0,$AV506,findspace($AV506,CA$10))</f>
        <v/>
      </c>
    </row>
    <row r="507" spans="1:79" x14ac:dyDescent="0.35">
      <c r="A507" t="s">
        <v>1839</v>
      </c>
      <c r="B507" t="s">
        <v>1262</v>
      </c>
      <c r="C507" t="s">
        <v>3333</v>
      </c>
      <c r="D507" t="s">
        <v>1839</v>
      </c>
      <c r="E507" t="s">
        <v>1265</v>
      </c>
      <c r="F507" t="s">
        <v>3336</v>
      </c>
      <c r="G507" s="13">
        <v>0.92093023255813955</v>
      </c>
      <c r="I507">
        <v>12374</v>
      </c>
      <c r="J507" t="str">
        <f>K507&amp;L507</f>
        <v>DFASLIMilitary DC Guard Leave12374DFASLMMilitary Leave</v>
      </c>
      <c r="K507" t="str">
        <f>A507&amp;B507&amp;C507</f>
        <v>DFASLIMilitary DC Guard Leave</v>
      </c>
      <c r="L507" t="str">
        <f>I507&amp;D507&amp;E507&amp;F507</f>
        <v>12374DFASLMMilitary Leave</v>
      </c>
      <c r="M507" s="13">
        <f>G507</f>
        <v>0.92093023255813955</v>
      </c>
      <c r="N507" s="13"/>
      <c r="O507" s="19">
        <v>978</v>
      </c>
      <c r="P507">
        <f>COUNTIF(C$11:C$2024, C507)</f>
        <v>3</v>
      </c>
      <c r="Q507">
        <f>COUNTIF(F$11:F$177, F507)</f>
        <v>1</v>
      </c>
      <c r="R507" t="b">
        <f>A507=D507</f>
        <v>1</v>
      </c>
      <c r="S507" t="b">
        <f>A507&amp;B507&amp;C507=D507&amp;E507&amp;F507</f>
        <v>0</v>
      </c>
      <c r="V507" t="str">
        <f>IF($A507=V$10, $C507, "")</f>
        <v>Military DC Guard Leave</v>
      </c>
      <c r="W507" t="str">
        <f>IF($A507=W$10, $C507, "")</f>
        <v/>
      </c>
      <c r="X507" t="str">
        <f>IF($A507=X$10, $C507, "")</f>
        <v/>
      </c>
      <c r="Y507" t="str">
        <f>IF($A507=Y$10, $C507, "")</f>
        <v/>
      </c>
      <c r="Z507" t="str">
        <f>IF($A507=Z$10, $C507, "")</f>
        <v/>
      </c>
      <c r="AB507" t="str">
        <f>IF($D507=AB$10, $F507, "")</f>
        <v>Military Leave</v>
      </c>
      <c r="AC507" t="str">
        <f>IF($D507=AC$10, $F507, "")</f>
        <v/>
      </c>
      <c r="AD507" t="str">
        <f>IF($D507=AD$10, $F507, "")</f>
        <v/>
      </c>
      <c r="AE507" t="str">
        <f>IF($D507=AE$10, $F507, "")</f>
        <v/>
      </c>
      <c r="AF507" t="str">
        <f>IF($D507=AF$10, $F507, "")</f>
        <v/>
      </c>
      <c r="AH507">
        <f>COUNTIF(AI$11:AI$2024, AI507)</f>
        <v>1</v>
      </c>
      <c r="AI507" t="str">
        <f>V507&amp;AB507&amp;W507&amp;AC507&amp;X507&amp;AD507&amp;Y507&amp;AE507&amp;Z507&amp;AF507</f>
        <v>Military DC Guard LeaveMilitary Leave</v>
      </c>
      <c r="AJ507">
        <f>IF(ROW()=11,1,IF(AK506+1=AK507,AJ506,AJ506+1))</f>
        <v>432</v>
      </c>
      <c r="AK507">
        <f>IF(AI507=AI506, AK506+1, 1)</f>
        <v>1</v>
      </c>
      <c r="AL507" s="26" t="str">
        <f>AM507&amp;AN507</f>
        <v>DFASLIMilitary DC Guard Leave12374DFASLMMilitary Leave</v>
      </c>
      <c r="AM507" t="str">
        <f>K507</f>
        <v>DFASLIMilitary DC Guard Leave</v>
      </c>
      <c r="AN507" t="str">
        <f>L507</f>
        <v>12374DFASLMMilitary Leave</v>
      </c>
      <c r="AO507">
        <f>COUNTIF(AM$11:AM$1107, AM507)</f>
        <v>3</v>
      </c>
      <c r="AP507">
        <f>COUNTIF(AN$11:AN$1107, AN507)</f>
        <v>4</v>
      </c>
      <c r="AQ507">
        <f>MATCH(AM507, AM$11:AM$1107, 0)</f>
        <v>366</v>
      </c>
      <c r="AR507">
        <f>MATCH(AN507, AN$11:AN$1107, 0)</f>
        <v>104</v>
      </c>
      <c r="AS507">
        <v>978</v>
      </c>
      <c r="AU507" t="str">
        <f>C507</f>
        <v>Military DC Guard Leave</v>
      </c>
      <c r="AV507" t="str">
        <f>IF(F507="", "", F507)</f>
        <v>Military Leave</v>
      </c>
      <c r="AW507" s="13">
        <f>M507</f>
        <v>0.92093023255813955</v>
      </c>
      <c r="AX507" t="e">
        <f>VLOOKUP(AI507, UniquePairs!A$5:A$2000, 1, FALSE)</f>
        <v>#N/A</v>
      </c>
      <c r="AY507" t="str">
        <f>IFERROR(INDEX(UniquePairs!A$5:K$1000, MATCH(AL507, UniquePairs!A$5:A$1000, 0), 10), "")</f>
        <v/>
      </c>
      <c r="AZ507" s="13">
        <f>IF(AY507&lt;&gt;"", AY507, AW507)</f>
        <v>0.92093023255813955</v>
      </c>
      <c r="BA507" t="str">
        <f>IF(AZ507=0,"None",IF(AZ507&lt;0.6,"Weak",IF(AZ507&lt;0.7,"Review",IF(AZ507&lt;0.8,"Good",IF(AZ507&lt;0.9,"Very Good","Solid")))))</f>
        <v>Solid</v>
      </c>
      <c r="BB507" s="28" t="str">
        <f>IF(AJ506=AJ507, BB506, BC507)</f>
        <v>Military Leave</v>
      </c>
      <c r="BC507" t="str">
        <f>IF(AV507="",AU507,StringMatch(AU507,AV507,TRUE))</f>
        <v>Military Leave</v>
      </c>
      <c r="BD507" t="str">
        <f>TRIM(SUBSTITUTE(SUBSTITUTE(SUBSTITUTE(SUBSTITUTE(SUBSTITUTE(SUBSTITUTE(SUBSTITUTE(SUBSTITUTE(SUBSTITUTE(SUBSTITUTE(AU507,BR507,""),BS507,""),BT507,""),BU507,""),BV507,""),BW507,""),BX507,""),BY507,""),BZ507,""),CA507,""))</f>
        <v>DC Guard</v>
      </c>
      <c r="BE507" t="str">
        <f>TRIM(SUBSTITUTE(SUBSTITUTE(SUBSTITUTE(SUBSTITUTE(SUBSTITUTE(SUBSTITUTE(SUBSTITUTE(SUBSTITUTE(SUBSTITUTE(SUBSTITUTE(AV507,BH507,""),BI507,""),BJ507,""),BK507,""),BL507,""),BM507,""),BN507,""),BO507,""),BP507,""),BQ507,""))</f>
        <v/>
      </c>
      <c r="BF507" s="21">
        <f>LEN(AU507)-LEN(SUBSTITUTE(AU507," ",""))</f>
        <v>3</v>
      </c>
      <c r="BG507" s="21">
        <f>LEN(AV507)-LEN(SUBSTITUTE(AV507," ",""))</f>
        <v>1</v>
      </c>
      <c r="BH507" s="21" t="str">
        <f>IF(BF507=0,AU507,findspace($AU507,BH$10))</f>
        <v>Military</v>
      </c>
      <c r="BI507" s="21" t="str">
        <f>IF(BH507=0,AN507,findspace($AU507,BI$10))</f>
        <v>DC</v>
      </c>
      <c r="BJ507" s="21" t="str">
        <f>IF(BI507=0,AV507,findspace($AU507,BJ$10))</f>
        <v>Guard</v>
      </c>
      <c r="BK507" s="21" t="str">
        <f>IF(BJ507=0,AW507,findspace($AU507,BK$10))</f>
        <v>Leave</v>
      </c>
      <c r="BL507" s="21" t="str">
        <f>IF(BK507=0,AX507,findspace($AU507,BL$10))</f>
        <v/>
      </c>
      <c r="BM507" s="21" t="str">
        <f>IF(BL507=0,BF507,findspace($AU507,BM$10))</f>
        <v/>
      </c>
      <c r="BN507" s="21" t="str">
        <f>IF(BM507=0,BH507,findspace($AU507,BN$10))</f>
        <v/>
      </c>
      <c r="BO507" s="21" t="str">
        <f>IF(BN507=0,BI507,findspace($AU507,BO$10))</f>
        <v/>
      </c>
      <c r="BR507" s="21" t="str">
        <f>IF($BG507=0,$AV507,findspace($AV507,BR$10))</f>
        <v>Military</v>
      </c>
      <c r="BS507" s="21" t="str">
        <f>IF($BG507=0,$AV507,findspace($AV507,BS$10))</f>
        <v>Leave</v>
      </c>
      <c r="BT507" s="21" t="str">
        <f>IF($BG507=0,$AV507,findspace($AV507,BT$10))</f>
        <v/>
      </c>
      <c r="BU507" s="21" t="str">
        <f>IF($BG507=0,$AV507,findspace($AV507,BU$10))</f>
        <v/>
      </c>
      <c r="BV507" s="21" t="str">
        <f>IF($BG507=0,$AV507,findspace($AV507,BV$10))</f>
        <v/>
      </c>
      <c r="BW507" s="21" t="str">
        <f>IF($BG507=0,$AV507,findspace($AV507,BW$10))</f>
        <v/>
      </c>
      <c r="BX507" s="21" t="str">
        <f>IF($BG507=0,$AV507,findspace($AV507,BX$10))</f>
        <v/>
      </c>
      <c r="BY507" s="21" t="str">
        <f>IF($BG507=0,$AV507,findspace($AV507,BY$10))</f>
        <v/>
      </c>
      <c r="BZ507" s="21" t="str">
        <f>IF($BG507=0,$AV507,findspace($AV507,BZ$10))</f>
        <v/>
      </c>
      <c r="CA507" s="21" t="str">
        <f>IF($BG507=0,$AV507,findspace($AV507,CA$10))</f>
        <v/>
      </c>
    </row>
    <row r="508" spans="1:79" x14ac:dyDescent="0.35">
      <c r="A508" t="s">
        <v>1839</v>
      </c>
      <c r="B508" t="s">
        <v>1265</v>
      </c>
      <c r="C508" t="s">
        <v>3336</v>
      </c>
      <c r="D508" t="s">
        <v>1839</v>
      </c>
      <c r="E508" t="s">
        <v>1262</v>
      </c>
      <c r="F508" t="s">
        <v>3333</v>
      </c>
      <c r="G508" s="13">
        <v>0.92093023255813955</v>
      </c>
      <c r="I508">
        <v>12374</v>
      </c>
      <c r="J508" t="str">
        <f>K508&amp;L508</f>
        <v>DFASLMMilitary Leave12374DFASLIMilitary DC Guard Leave</v>
      </c>
      <c r="K508" t="str">
        <f>A508&amp;B508&amp;C508</f>
        <v>DFASLMMilitary Leave</v>
      </c>
      <c r="L508" t="str">
        <f>I508&amp;D508&amp;E508&amp;F508</f>
        <v>12374DFASLIMilitary DC Guard Leave</v>
      </c>
      <c r="M508" s="13">
        <f>G508</f>
        <v>0.92093023255813955</v>
      </c>
      <c r="N508" s="13"/>
      <c r="O508" s="19">
        <v>279</v>
      </c>
      <c r="P508">
        <f>COUNTIF(C$11:C$2024, C508)</f>
        <v>3</v>
      </c>
      <c r="Q508">
        <f>COUNTIF(F$11:F$177, F508)</f>
        <v>0</v>
      </c>
      <c r="R508" t="b">
        <f>A508=D508</f>
        <v>1</v>
      </c>
      <c r="S508" t="b">
        <f>A508&amp;B508&amp;C508=D508&amp;E508&amp;F508</f>
        <v>0</v>
      </c>
      <c r="V508" t="str">
        <f>IF($A508=V$10, $C508, "")</f>
        <v>Military Leave</v>
      </c>
      <c r="W508" t="str">
        <f>IF($A508=W$10, $C508, "")</f>
        <v/>
      </c>
      <c r="X508" t="str">
        <f>IF($A508=X$10, $C508, "")</f>
        <v/>
      </c>
      <c r="Y508" t="str">
        <f>IF($A508=Y$10, $C508, "")</f>
        <v/>
      </c>
      <c r="Z508" t="str">
        <f>IF($A508=Z$10, $C508, "")</f>
        <v/>
      </c>
      <c r="AB508" t="str">
        <f>IF($D508=AB$10, $F508, "")</f>
        <v>Military DC Guard Leave</v>
      </c>
      <c r="AC508" t="str">
        <f>IF($D508=AC$10, $F508, "")</f>
        <v/>
      </c>
      <c r="AD508" t="str">
        <f>IF($D508=AD$10, $F508, "")</f>
        <v/>
      </c>
      <c r="AE508" t="str">
        <f>IF($D508=AE$10, $F508, "")</f>
        <v/>
      </c>
      <c r="AF508" t="str">
        <f>IF($D508=AF$10, $F508, "")</f>
        <v/>
      </c>
      <c r="AH508">
        <f>COUNTIF(AI$11:AI$2024, AI508)</f>
        <v>1</v>
      </c>
      <c r="AI508" t="str">
        <f>V508&amp;AB508&amp;W508&amp;AC508&amp;X508&amp;AD508&amp;Y508&amp;AE508&amp;Z508&amp;AF508</f>
        <v>Military LeaveMilitary DC Guard Leave</v>
      </c>
      <c r="AJ508">
        <f>IF(ROW()=11,1,IF(AK507+1=AK508,AJ507,AJ507+1))</f>
        <v>433</v>
      </c>
      <c r="AK508">
        <f>IF(AI508=AI507, AK507+1, 1)</f>
        <v>1</v>
      </c>
      <c r="AL508" s="26" t="str">
        <f>AM508&amp;AN508</f>
        <v>DFASLMMilitary Leave12374DFASLIMilitary DC Guard Leave</v>
      </c>
      <c r="AM508" t="str">
        <f>K508</f>
        <v>DFASLMMilitary Leave</v>
      </c>
      <c r="AN508" t="str">
        <f>L508</f>
        <v>12374DFASLIMilitary DC Guard Leave</v>
      </c>
      <c r="AO508">
        <f>COUNTIF(AM$11:AM$1107, AM508)</f>
        <v>3</v>
      </c>
      <c r="AP508">
        <f>COUNTIF(AN$11:AN$1107, AN508)</f>
        <v>3</v>
      </c>
      <c r="AQ508">
        <f>MATCH(AM508, AM$11:AM$1107, 0)</f>
        <v>103</v>
      </c>
      <c r="AR508">
        <f>MATCH(AN508, AN$11:AN$1107, 0)</f>
        <v>367</v>
      </c>
      <c r="AS508">
        <v>279</v>
      </c>
      <c r="AU508" t="str">
        <f>C508</f>
        <v>Military Leave</v>
      </c>
      <c r="AV508" t="str">
        <f>IF(F508="", "", F508)</f>
        <v>Military DC Guard Leave</v>
      </c>
      <c r="AW508" s="13">
        <f>M508</f>
        <v>0.92093023255813955</v>
      </c>
      <c r="AX508" t="e">
        <f>VLOOKUP(AI508, UniquePairs!A$5:A$2000, 1, FALSE)</f>
        <v>#N/A</v>
      </c>
      <c r="AY508" t="str">
        <f>IFERROR(INDEX(UniquePairs!A$5:K$1000, MATCH(AL508, UniquePairs!A$5:A$1000, 0), 10), "")</f>
        <v/>
      </c>
      <c r="AZ508" s="13">
        <f>IF(AY508&lt;&gt;"", AY508, AW508)</f>
        <v>0.92093023255813955</v>
      </c>
      <c r="BA508" t="str">
        <f>IF(AZ508=0,"None",IF(AZ508&lt;0.6,"Weak",IF(AZ508&lt;0.7,"Review",IF(AZ508&lt;0.8,"Good",IF(AZ508&lt;0.9,"Very Good","Solid")))))</f>
        <v>Solid</v>
      </c>
      <c r="BB508" s="28" t="str">
        <f>IF(AJ507=AJ508, BB507, BC508)</f>
        <v>Military Leave</v>
      </c>
      <c r="BC508" t="str">
        <f>IF(AV508="",AU508,StringMatch(AU508,AV508,TRUE))</f>
        <v>Military Leave</v>
      </c>
      <c r="BD508" t="str">
        <f>TRIM(SUBSTITUTE(SUBSTITUTE(SUBSTITUTE(SUBSTITUTE(SUBSTITUTE(SUBSTITUTE(SUBSTITUTE(SUBSTITUTE(SUBSTITUTE(SUBSTITUTE(AU508,BR508,""),BS508,""),BT508,""),BU508,""),BV508,""),BW508,""),BX508,""),BY508,""),BZ508,""),CA508,""))</f>
        <v/>
      </c>
      <c r="BE508" t="str">
        <f>TRIM(SUBSTITUTE(SUBSTITUTE(SUBSTITUTE(SUBSTITUTE(SUBSTITUTE(SUBSTITUTE(SUBSTITUTE(SUBSTITUTE(SUBSTITUTE(SUBSTITUTE(AV508,BH508,""),BI508,""),BJ508,""),BK508,""),BL508,""),BM508,""),BN508,""),BO508,""),BP508,""),BQ508,""))</f>
        <v>DC Guard</v>
      </c>
      <c r="BF508" s="21">
        <f>LEN(AU508)-LEN(SUBSTITUTE(AU508," ",""))</f>
        <v>1</v>
      </c>
      <c r="BG508" s="21">
        <f>LEN(AV508)-LEN(SUBSTITUTE(AV508," ",""))</f>
        <v>3</v>
      </c>
      <c r="BH508" s="21" t="str">
        <f>IF(BF508=0,AU508,findspace($AU508,BH$10))</f>
        <v>Military</v>
      </c>
      <c r="BI508" s="21" t="str">
        <f>IF(BH508=0,AN508,findspace($AU508,BI$10))</f>
        <v>Leave</v>
      </c>
      <c r="BJ508" s="21" t="str">
        <f>IF(BI508=0,AV508,findspace($AU508,BJ$10))</f>
        <v/>
      </c>
      <c r="BK508" s="21" t="str">
        <f>IF(BJ508=0,AW508,findspace($AU508,BK$10))</f>
        <v/>
      </c>
      <c r="BL508" s="21" t="str">
        <f>IF(BK508=0,AX508,findspace($AU508,BL$10))</f>
        <v/>
      </c>
      <c r="BM508" s="21" t="str">
        <f>IF(BL508=0,BF508,findspace($AU508,BM$10))</f>
        <v/>
      </c>
      <c r="BN508" s="21" t="str">
        <f>IF(BM508=0,BH508,findspace($AU508,BN$10))</f>
        <v/>
      </c>
      <c r="BO508" s="21" t="str">
        <f>IF(BN508=0,BI508,findspace($AU508,BO$10))</f>
        <v/>
      </c>
      <c r="BR508" s="21" t="str">
        <f>IF($BG508=0,$AV508,findspace($AV508,BR$10))</f>
        <v>Military</v>
      </c>
      <c r="BS508" s="21" t="str">
        <f>IF($BG508=0,$AV508,findspace($AV508,BS$10))</f>
        <v>DC</v>
      </c>
      <c r="BT508" s="21" t="str">
        <f>IF($BG508=0,$AV508,findspace($AV508,BT$10))</f>
        <v>Guard</v>
      </c>
      <c r="BU508" s="21" t="str">
        <f>IF($BG508=0,$AV508,findspace($AV508,BU$10))</f>
        <v>Leave</v>
      </c>
      <c r="BV508" s="21" t="str">
        <f>IF($BG508=0,$AV508,findspace($AV508,BV$10))</f>
        <v/>
      </c>
      <c r="BW508" s="21" t="str">
        <f>IF($BG508=0,$AV508,findspace($AV508,BW$10))</f>
        <v/>
      </c>
      <c r="BX508" s="21" t="str">
        <f>IF($BG508=0,$AV508,findspace($AV508,BX$10))</f>
        <v/>
      </c>
      <c r="BY508" s="21" t="str">
        <f>IF($BG508=0,$AV508,findspace($AV508,BY$10))</f>
        <v/>
      </c>
      <c r="BZ508" s="21" t="str">
        <f>IF($BG508=0,$AV508,findspace($AV508,BZ$10))</f>
        <v/>
      </c>
      <c r="CA508" s="21" t="str">
        <f>IF($BG508=0,$AV508,findspace($AV508,CA$10))</f>
        <v/>
      </c>
    </row>
    <row r="509" spans="1:79" x14ac:dyDescent="0.35">
      <c r="A509" t="s">
        <v>1839</v>
      </c>
      <c r="B509" t="s">
        <v>1119</v>
      </c>
      <c r="C509" t="s">
        <v>3241</v>
      </c>
      <c r="D509" t="s">
        <v>1836</v>
      </c>
      <c r="E509">
        <v>58</v>
      </c>
      <c r="F509" t="s">
        <v>3569</v>
      </c>
      <c r="G509" s="13">
        <v>0.92058803604091866</v>
      </c>
      <c r="I509">
        <v>12374</v>
      </c>
      <c r="J509" t="str">
        <f>K509&amp;L509</f>
        <v>DFASDCFamily Medical Leave Act Care spouse son daughter parent serious health condition12374GSA58Family Medical Leave Act Employee</v>
      </c>
      <c r="K509" t="str">
        <f>A509&amp;B509&amp;C509</f>
        <v>DFASDCFamily Medical Leave Act Care spouse son daughter parent serious health condition</v>
      </c>
      <c r="L509" t="str">
        <f>I509&amp;D509&amp;E509&amp;F509</f>
        <v>12374GSA58Family Medical Leave Act Employee</v>
      </c>
      <c r="M509" s="13">
        <f>G509</f>
        <v>0.92058803604091866</v>
      </c>
      <c r="N509" s="13"/>
      <c r="O509" s="19">
        <v>229</v>
      </c>
      <c r="P509">
        <f>COUNTIF(C$11:C$2024, C509)</f>
        <v>3</v>
      </c>
      <c r="Q509">
        <f>COUNTIF(F$11:F$177, F509)</f>
        <v>0</v>
      </c>
      <c r="R509" t="b">
        <f>A509=D509</f>
        <v>0</v>
      </c>
      <c r="S509" t="b">
        <f>A509&amp;B509&amp;C509=D509&amp;E509&amp;F509</f>
        <v>0</v>
      </c>
      <c r="V509" t="str">
        <f>IF($A509=V$10, $C509, "")</f>
        <v>Family Medical Leave Act Care spouse son daughter parent serious health condition</v>
      </c>
      <c r="W509" t="str">
        <f>IF($A509=W$10, $C509, "")</f>
        <v/>
      </c>
      <c r="X509" t="str">
        <f>IF($A509=X$10, $C509, "")</f>
        <v/>
      </c>
      <c r="Y509" t="str">
        <f>IF($A509=Y$10, $C509, "")</f>
        <v/>
      </c>
      <c r="Z509" t="str">
        <f>IF($A509=Z$10, $C509, "")</f>
        <v/>
      </c>
      <c r="AB509" t="str">
        <f>IF($D509=AB$10, $F509, "")</f>
        <v/>
      </c>
      <c r="AC509" t="str">
        <f>IF($D509=AC$10, $F509, "")</f>
        <v>Family Medical Leave Act Employee</v>
      </c>
      <c r="AD509" t="str">
        <f>IF($D509=AD$10, $F509, "")</f>
        <v/>
      </c>
      <c r="AE509" t="str">
        <f>IF($D509=AE$10, $F509, "")</f>
        <v/>
      </c>
      <c r="AF509" t="str">
        <f>IF($D509=AF$10, $F509, "")</f>
        <v/>
      </c>
      <c r="AH509">
        <f>COUNTIF(AI$11:AI$2024, AI509)</f>
        <v>1</v>
      </c>
      <c r="AI509" t="str">
        <f>V509&amp;AB509&amp;W509&amp;AC509&amp;X509&amp;AD509&amp;Y509&amp;AE509&amp;Z509&amp;AF509</f>
        <v>Family Medical Leave Act Care spouse son daughter parent serious health conditionFamily Medical Leave Act Employee</v>
      </c>
      <c r="AJ509">
        <f>IF(ROW()=11,1,IF(AK508+1=AK509,AJ508,AJ508+1))</f>
        <v>434</v>
      </c>
      <c r="AK509">
        <f>IF(AI509=AI508, AK508+1, 1)</f>
        <v>1</v>
      </c>
      <c r="AL509" s="26" t="str">
        <f>AM509&amp;AN509</f>
        <v>DFASDCFamily Medical Leave Act Care spouse son daughter parent serious health condition12374GSA58Family Medical Leave Act Employee</v>
      </c>
      <c r="AM509" t="str">
        <f>K509</f>
        <v>DFASDCFamily Medical Leave Act Care spouse son daughter parent serious health condition</v>
      </c>
      <c r="AN509" t="str">
        <f>L509</f>
        <v>12374GSA58Family Medical Leave Act Employee</v>
      </c>
      <c r="AO509">
        <f>COUNTIF(AM$11:AM$1107, AM509)</f>
        <v>3</v>
      </c>
      <c r="AP509">
        <f>COUNTIF(AN$11:AN$1107, AN509)</f>
        <v>7</v>
      </c>
      <c r="AQ509">
        <f>MATCH(AM509, AM$11:AM$1107, 0)</f>
        <v>158</v>
      </c>
      <c r="AR509">
        <f>MATCH(AN509, AN$11:AN$1107, 0)</f>
        <v>468</v>
      </c>
      <c r="AS509">
        <v>229</v>
      </c>
      <c r="AU509" t="str">
        <f>C509</f>
        <v>Family Medical Leave Act Care spouse son daughter parent serious health condition</v>
      </c>
      <c r="AV509" t="str">
        <f>IF(F509="", "", F509)</f>
        <v>Family Medical Leave Act Employee</v>
      </c>
      <c r="AW509" s="13">
        <f>M509</f>
        <v>0.92058803604091866</v>
      </c>
      <c r="AX509" t="e">
        <f>VLOOKUP(AI509, UniquePairs!A$5:A$2000, 1, FALSE)</f>
        <v>#N/A</v>
      </c>
      <c r="AY509" t="str">
        <f>IFERROR(INDEX(UniquePairs!A$5:K$1000, MATCH(AL509, UniquePairs!A$5:A$1000, 0), 10), "")</f>
        <v/>
      </c>
      <c r="AZ509" s="13">
        <f>IF(AY509&lt;&gt;"", AY509, AW509)</f>
        <v>0.92058803604091866</v>
      </c>
      <c r="BA509" t="str">
        <f>IF(AZ509=0,"None",IF(AZ509&lt;0.6,"Weak",IF(AZ509&lt;0.7,"Review",IF(AZ509&lt;0.8,"Good",IF(AZ509&lt;0.9,"Very Good","Solid")))))</f>
        <v>Solid</v>
      </c>
      <c r="BB509" s="28" t="str">
        <f>IF(AJ508=AJ509, BB508, BC509)</f>
        <v>Family Medical Leave Act</v>
      </c>
      <c r="BC509" t="str">
        <f>IF(AV509="",AU509,StringMatch(AU509,AV509,TRUE))</f>
        <v>Family Medical Leave Act</v>
      </c>
      <c r="BD509" t="str">
        <f>TRIM(SUBSTITUTE(SUBSTITUTE(SUBSTITUTE(SUBSTITUTE(SUBSTITUTE(SUBSTITUTE(SUBSTITUTE(SUBSTITUTE(SUBSTITUTE(SUBSTITUTE(AU509,BR509,""),BS509,""),BT509,""),BU509,""),BV509,""),BW509,""),BX509,""),BY509,""),BZ509,""),CA509,""))</f>
        <v>Care spouse son daughter parent serious health condition</v>
      </c>
      <c r="BE509" t="str">
        <f>TRIM(SUBSTITUTE(SUBSTITUTE(SUBSTITUTE(SUBSTITUTE(SUBSTITUTE(SUBSTITUTE(SUBSTITUTE(SUBSTITUTE(SUBSTITUTE(SUBSTITUTE(AV509,BH509,""),BI509,""),BJ509,""),BK509,""),BL509,""),BM509,""),BN509,""),BO509,""),BP509,""),BQ509,""))</f>
        <v>Employee</v>
      </c>
      <c r="BF509" s="21">
        <f>LEN(AU509)-LEN(SUBSTITUTE(AU509," ",""))</f>
        <v>11</v>
      </c>
      <c r="BG509" s="21">
        <f>LEN(AV509)-LEN(SUBSTITUTE(AV509," ",""))</f>
        <v>4</v>
      </c>
      <c r="BH509" s="21" t="str">
        <f>IF(BF509=0,AU509,findspace($AU509,BH$10))</f>
        <v>Family</v>
      </c>
      <c r="BI509" s="21" t="str">
        <f>IF(BH509=0,AN509,findspace($AU509,BI$10))</f>
        <v>Medical</v>
      </c>
      <c r="BJ509" s="21" t="str">
        <f>IF(BI509=0,AV509,findspace($AU509,BJ$10))</f>
        <v>Leave</v>
      </c>
      <c r="BK509" s="21" t="str">
        <f>IF(BJ509=0,AW509,findspace($AU509,BK$10))</f>
        <v>Act</v>
      </c>
      <c r="BL509" s="21" t="str">
        <f>IF(BK509=0,AX509,findspace($AU509,BL$10))</f>
        <v>Care</v>
      </c>
      <c r="BM509" s="21" t="str">
        <f>IF(BL509=0,BF509,findspace($AU509,BM$10))</f>
        <v>spouse</v>
      </c>
      <c r="BN509" s="21" t="str">
        <f>IF(BM509=0,BH509,findspace($AU509,BN$10))</f>
        <v>son</v>
      </c>
      <c r="BO509" s="21" t="str">
        <f>IF(BN509=0,BI509,findspace($AU509,BO$10))</f>
        <v>daughter</v>
      </c>
      <c r="BR509" s="21" t="str">
        <f>IF($BG509=0,$AV509,findspace($AV509,BR$10))</f>
        <v>Family</v>
      </c>
      <c r="BS509" s="21" t="str">
        <f>IF($BG509=0,$AV509,findspace($AV509,BS$10))</f>
        <v>Medical</v>
      </c>
      <c r="BT509" s="21" t="str">
        <f>IF($BG509=0,$AV509,findspace($AV509,BT$10))</f>
        <v>Leave</v>
      </c>
      <c r="BU509" s="21" t="str">
        <f>IF($BG509=0,$AV509,findspace($AV509,BU$10))</f>
        <v>Act</v>
      </c>
      <c r="BV509" s="21" t="str">
        <f>IF($BG509=0,$AV509,findspace($AV509,BV$10))</f>
        <v>Employee</v>
      </c>
      <c r="BW509" s="21" t="str">
        <f>IF($BG509=0,$AV509,findspace($AV509,BW$10))</f>
        <v/>
      </c>
      <c r="BX509" s="21" t="str">
        <f>IF($BG509=0,$AV509,findspace($AV509,BX$10))</f>
        <v/>
      </c>
      <c r="BY509" s="21" t="str">
        <f>IF($BG509=0,$AV509,findspace($AV509,BY$10))</f>
        <v/>
      </c>
      <c r="BZ509" s="21" t="str">
        <f>IF($BG509=0,$AV509,findspace($AV509,BZ$10))</f>
        <v/>
      </c>
      <c r="CA509" s="21" t="str">
        <f>IF($BG509=0,$AV509,findspace($AV509,CA$10))</f>
        <v/>
      </c>
    </row>
    <row r="510" spans="1:79" x14ac:dyDescent="0.35">
      <c r="A510" t="s">
        <v>1836</v>
      </c>
      <c r="B510">
        <v>90</v>
      </c>
      <c r="C510" t="s">
        <v>2814</v>
      </c>
      <c r="D510" t="s">
        <v>1839</v>
      </c>
      <c r="E510" t="s">
        <v>2651</v>
      </c>
      <c r="F510" t="s">
        <v>3395</v>
      </c>
      <c r="G510" s="13">
        <v>0.920075683434462</v>
      </c>
      <c r="I510">
        <v>12374</v>
      </c>
      <c r="J510" t="str">
        <f>K510&amp;L510</f>
        <v>GSA90Telework Periodic Intermittent12374DFASTS  Telework Situational</v>
      </c>
      <c r="K510" t="str">
        <f>A510&amp;B510&amp;C510</f>
        <v>GSA90Telework Periodic Intermittent</v>
      </c>
      <c r="L510" t="str">
        <f>I510&amp;D510&amp;E510&amp;F510</f>
        <v>12374DFASTS  Telework Situational</v>
      </c>
      <c r="M510" s="13">
        <f>G510</f>
        <v>0.920075683434462</v>
      </c>
      <c r="N510" s="13"/>
      <c r="O510" s="19">
        <v>982</v>
      </c>
      <c r="P510">
        <f>COUNTIF(C$11:C$2024, C510)</f>
        <v>3</v>
      </c>
      <c r="Q510">
        <f>COUNTIF(F$11:F$177, F510)</f>
        <v>0</v>
      </c>
      <c r="R510" t="b">
        <f>A510=D510</f>
        <v>0</v>
      </c>
      <c r="S510" t="b">
        <f>A510&amp;B510&amp;C510=D510&amp;E510&amp;F510</f>
        <v>0</v>
      </c>
      <c r="V510" t="str">
        <f>IF($A510=V$10, $C510, "")</f>
        <v/>
      </c>
      <c r="W510" t="str">
        <f>IF($A510=W$10, $C510, "")</f>
        <v>Telework Periodic Intermittent</v>
      </c>
      <c r="X510" t="str">
        <f>IF($A510=X$10, $C510, "")</f>
        <v/>
      </c>
      <c r="Y510" t="str">
        <f>IF($A510=Y$10, $C510, "")</f>
        <v/>
      </c>
      <c r="Z510" t="str">
        <f>IF($A510=Z$10, $C510, "")</f>
        <v/>
      </c>
      <c r="AB510" t="str">
        <f>IF($D510=AB$10, $F510, "")</f>
        <v>Telework Situational</v>
      </c>
      <c r="AC510" t="str">
        <f>IF($D510=AC$10, $F510, "")</f>
        <v/>
      </c>
      <c r="AD510" t="str">
        <f>IF($D510=AD$10, $F510, "")</f>
        <v/>
      </c>
      <c r="AE510" t="str">
        <f>IF($D510=AE$10, $F510, "")</f>
        <v/>
      </c>
      <c r="AF510" t="str">
        <f>IF($D510=AF$10, $F510, "")</f>
        <v/>
      </c>
      <c r="AH510">
        <f>COUNTIF(AI$11:AI$2024, AI510)</f>
        <v>1</v>
      </c>
      <c r="AI510" t="str">
        <f>V510&amp;AB510&amp;W510&amp;AC510&amp;X510&amp;AD510&amp;Y510&amp;AE510&amp;Z510&amp;AF510</f>
        <v>Telework SituationalTelework Periodic Intermittent</v>
      </c>
      <c r="AJ510">
        <f>IF(ROW()=11,1,IF(AK509+1=AK510,AJ509,AJ509+1))</f>
        <v>435</v>
      </c>
      <c r="AK510">
        <f>IF(AI510=AI509, AK509+1, 1)</f>
        <v>1</v>
      </c>
      <c r="AL510" s="26" t="str">
        <f>AM510&amp;AN510</f>
        <v>GSA90Telework Periodic Intermittent12374DFASTS  Telework Situational</v>
      </c>
      <c r="AM510" t="str">
        <f>K510</f>
        <v>GSA90Telework Periodic Intermittent</v>
      </c>
      <c r="AN510" t="str">
        <f>L510</f>
        <v>12374DFASTS  Telework Situational</v>
      </c>
      <c r="AO510">
        <f>COUNTIF(AM$11:AM$1107, AM510)</f>
        <v>3</v>
      </c>
      <c r="AP510">
        <f>COUNTIF(AN$11:AN$1107, AN510)</f>
        <v>6</v>
      </c>
      <c r="AQ510">
        <f>MATCH(AM510, AM$11:AM$1107, 0)</f>
        <v>360</v>
      </c>
      <c r="AR510">
        <f>MATCH(AN510, AN$11:AN$1107, 0)</f>
        <v>283</v>
      </c>
      <c r="AS510">
        <v>982</v>
      </c>
      <c r="AU510" t="str">
        <f>C510</f>
        <v>Telework Periodic Intermittent</v>
      </c>
      <c r="AV510" t="str">
        <f>IF(F510="", "", F510)</f>
        <v>Telework Situational</v>
      </c>
      <c r="AW510" s="13">
        <f>M510</f>
        <v>0.920075683434462</v>
      </c>
      <c r="AX510" t="e">
        <f>VLOOKUP(AI510, UniquePairs!A$5:A$2000, 1, FALSE)</f>
        <v>#N/A</v>
      </c>
      <c r="AY510" t="str">
        <f>IFERROR(INDEX(UniquePairs!A$5:K$1000, MATCH(AL510, UniquePairs!A$5:A$1000, 0), 10), "")</f>
        <v/>
      </c>
      <c r="AZ510" s="13">
        <f>IF(AY510&lt;&gt;"", AY510, AW510)</f>
        <v>0.920075683434462</v>
      </c>
      <c r="BA510" t="str">
        <f>IF(AZ510=0,"None",IF(AZ510&lt;0.6,"Weak",IF(AZ510&lt;0.7,"Review",IF(AZ510&lt;0.8,"Good",IF(AZ510&lt;0.9,"Very Good","Solid")))))</f>
        <v>Solid</v>
      </c>
      <c r="BB510" s="28" t="str">
        <f>IF(AJ509=AJ510, BB509, BC510)</f>
        <v>Telework</v>
      </c>
      <c r="BC510" t="str">
        <f>IF(AV510="",AU510,StringMatch(AU510,AV510,TRUE))</f>
        <v>Telework</v>
      </c>
      <c r="BD510" t="str">
        <f>TRIM(SUBSTITUTE(SUBSTITUTE(SUBSTITUTE(SUBSTITUTE(SUBSTITUTE(SUBSTITUTE(SUBSTITUTE(SUBSTITUTE(SUBSTITUTE(SUBSTITUTE(AU510,BR510,""),BS510,""),BT510,""),BU510,""),BV510,""),BW510,""),BX510,""),BY510,""),BZ510,""),CA510,""))</f>
        <v>Periodic Intermittent</v>
      </c>
      <c r="BE510" t="str">
        <f>TRIM(SUBSTITUTE(SUBSTITUTE(SUBSTITUTE(SUBSTITUTE(SUBSTITUTE(SUBSTITUTE(SUBSTITUTE(SUBSTITUTE(SUBSTITUTE(SUBSTITUTE(AV510,BH510,""),BI510,""),BJ510,""),BK510,""),BL510,""),BM510,""),BN510,""),BO510,""),BP510,""),BQ510,""))</f>
        <v>Situational</v>
      </c>
      <c r="BF510" s="21">
        <f>LEN(AU510)-LEN(SUBSTITUTE(AU510," ",""))</f>
        <v>2</v>
      </c>
      <c r="BG510" s="21">
        <f>LEN(AV510)-LEN(SUBSTITUTE(AV510," ",""))</f>
        <v>1</v>
      </c>
      <c r="BH510" s="21" t="str">
        <f>IF(BF510=0,AU510,findspace($AU510,BH$10))</f>
        <v>Telework</v>
      </c>
      <c r="BI510" s="21" t="str">
        <f>IF(BH510=0,AN510,findspace($AU510,BI$10))</f>
        <v>Periodic</v>
      </c>
      <c r="BJ510" s="21" t="str">
        <f>IF(BI510=0,AV510,findspace($AU510,BJ$10))</f>
        <v>Intermittent</v>
      </c>
      <c r="BK510" s="21" t="str">
        <f>IF(BJ510=0,AW510,findspace($AU510,BK$10))</f>
        <v/>
      </c>
      <c r="BL510" s="21" t="str">
        <f>IF(BK510=0,AX510,findspace($AU510,BL$10))</f>
        <v/>
      </c>
      <c r="BM510" s="21" t="str">
        <f>IF(BL510=0,BF510,findspace($AU510,BM$10))</f>
        <v/>
      </c>
      <c r="BN510" s="21" t="str">
        <f>IF(BM510=0,BH510,findspace($AU510,BN$10))</f>
        <v/>
      </c>
      <c r="BO510" s="21" t="str">
        <f>IF(BN510=0,BI510,findspace($AU510,BO$10))</f>
        <v/>
      </c>
      <c r="BR510" s="21" t="str">
        <f>IF($BG510=0,$AV510,findspace($AV510,BR$10))</f>
        <v>Telework</v>
      </c>
      <c r="BS510" s="21" t="str">
        <f>IF($BG510=0,$AV510,findspace($AV510,BS$10))</f>
        <v>Situational</v>
      </c>
      <c r="BT510" s="21" t="str">
        <f>IF($BG510=0,$AV510,findspace($AV510,BT$10))</f>
        <v/>
      </c>
      <c r="BU510" s="21" t="str">
        <f>IF($BG510=0,$AV510,findspace($AV510,BU$10))</f>
        <v/>
      </c>
      <c r="BV510" s="21" t="str">
        <f>IF($BG510=0,$AV510,findspace($AV510,BV$10))</f>
        <v/>
      </c>
      <c r="BW510" s="21" t="str">
        <f>IF($BG510=0,$AV510,findspace($AV510,BW$10))</f>
        <v/>
      </c>
      <c r="BX510" s="21" t="str">
        <f>IF($BG510=0,$AV510,findspace($AV510,BX$10))</f>
        <v/>
      </c>
      <c r="BY510" s="21" t="str">
        <f>IF($BG510=0,$AV510,findspace($AV510,BY$10))</f>
        <v/>
      </c>
      <c r="BZ510" s="21" t="str">
        <f>IF($BG510=0,$AV510,findspace($AV510,BZ$10))</f>
        <v/>
      </c>
      <c r="CA510" s="21" t="str">
        <f>IF($BG510=0,$AV510,findspace($AV510,CA$10))</f>
        <v/>
      </c>
    </row>
    <row r="511" spans="1:79" x14ac:dyDescent="0.35">
      <c r="A511" t="s">
        <v>1837</v>
      </c>
      <c r="B511" t="s">
        <v>3197</v>
      </c>
      <c r="C511" t="s">
        <v>3198</v>
      </c>
      <c r="D511" t="s">
        <v>1836</v>
      </c>
      <c r="E511">
        <v>13</v>
      </c>
      <c r="F511" t="s">
        <v>3411</v>
      </c>
      <c r="G511" s="13">
        <v>0.91898123886385075</v>
      </c>
      <c r="I511">
        <v>12374</v>
      </c>
      <c r="J511" t="str">
        <f>K511&amp;L511</f>
        <v>IBC30BTime Off Award Earned12374GSA13Compensatory Time Earned</v>
      </c>
      <c r="K511" t="str">
        <f>A511&amp;B511&amp;C511</f>
        <v>IBC30BTime Off Award Earned</v>
      </c>
      <c r="L511" t="str">
        <f>I511&amp;D511&amp;E511&amp;F511</f>
        <v>12374GSA13Compensatory Time Earned</v>
      </c>
      <c r="M511" s="13">
        <f>G511</f>
        <v>0.91898123886385075</v>
      </c>
      <c r="N511" s="13"/>
      <c r="O511" s="19">
        <v>970</v>
      </c>
      <c r="P511">
        <f>COUNTIF(C$11:C$2024, C511)</f>
        <v>3</v>
      </c>
      <c r="Q511">
        <f>COUNTIF(F$11:F$177, F511)</f>
        <v>2</v>
      </c>
      <c r="R511" t="b">
        <f>A511=D511</f>
        <v>0</v>
      </c>
      <c r="S511" t="b">
        <f>A511&amp;B511&amp;C511=D511&amp;E511&amp;F511</f>
        <v>0</v>
      </c>
      <c r="V511" t="str">
        <f>IF($A511=V$10, $C511, "")</f>
        <v/>
      </c>
      <c r="W511" t="str">
        <f>IF($A511=W$10, $C511, "")</f>
        <v/>
      </c>
      <c r="X511" t="str">
        <f>IF($A511=X$10, $C511, "")</f>
        <v/>
      </c>
      <c r="Y511" t="str">
        <f>IF($A511=Y$10, $C511, "")</f>
        <v>Time Off Award Earned</v>
      </c>
      <c r="Z511" t="str">
        <f>IF($A511=Z$10, $C511, "")</f>
        <v/>
      </c>
      <c r="AB511" t="str">
        <f>IF($D511=AB$10, $F511, "")</f>
        <v/>
      </c>
      <c r="AC511" t="str">
        <f>IF($D511=AC$10, $F511, "")</f>
        <v>Compensatory Time Earned</v>
      </c>
      <c r="AD511" t="str">
        <f>IF($D511=AD$10, $F511, "")</f>
        <v/>
      </c>
      <c r="AE511" t="str">
        <f>IF($D511=AE$10, $F511, "")</f>
        <v/>
      </c>
      <c r="AF511" t="str">
        <f>IF($D511=AF$10, $F511, "")</f>
        <v/>
      </c>
      <c r="AH511">
        <f>COUNTIF(AI$11:AI$2024, AI511)</f>
        <v>1</v>
      </c>
      <c r="AI511" t="str">
        <f>V511&amp;AB511&amp;W511&amp;AC511&amp;X511&amp;AD511&amp;Y511&amp;AE511&amp;Z511&amp;AF511</f>
        <v>Compensatory Time EarnedTime Off Award Earned</v>
      </c>
      <c r="AJ511">
        <f>IF(ROW()=11,1,IF(AK510+1=AK511,AJ510,AJ510+1))</f>
        <v>436</v>
      </c>
      <c r="AK511">
        <f>IF(AI511=AI510, AK510+1, 1)</f>
        <v>1</v>
      </c>
      <c r="AL511" s="26" t="str">
        <f>AM511&amp;AN511</f>
        <v>IBC30BTime Off Award Earned12374GSA13Compensatory Time Earned</v>
      </c>
      <c r="AM511" t="str">
        <f>K511</f>
        <v>IBC30BTime Off Award Earned</v>
      </c>
      <c r="AN511" t="str">
        <f>L511</f>
        <v>12374GSA13Compensatory Time Earned</v>
      </c>
      <c r="AO511">
        <f>COUNTIF(AM$11:AM$1107, AM511)</f>
        <v>3</v>
      </c>
      <c r="AP511">
        <f>COUNTIF(AN$11:AN$1107, AN511)</f>
        <v>12</v>
      </c>
      <c r="AQ511">
        <f>MATCH(AM511, AM$11:AM$1107, 0)</f>
        <v>501</v>
      </c>
      <c r="AR511">
        <f>MATCH(AN511, AN$11:AN$1107, 0)</f>
        <v>9</v>
      </c>
      <c r="AS511">
        <v>970</v>
      </c>
      <c r="AU511" t="str">
        <f>C511</f>
        <v>Time Off Award Earned</v>
      </c>
      <c r="AV511" t="str">
        <f>IF(F511="", "", F511)</f>
        <v>Compensatory Time Earned</v>
      </c>
      <c r="AW511" s="13">
        <f>M511</f>
        <v>0.91898123886385075</v>
      </c>
      <c r="AX511" t="e">
        <f>VLOOKUP(AI511, UniquePairs!A$5:A$2000, 1, FALSE)</f>
        <v>#N/A</v>
      </c>
      <c r="AY511" t="str">
        <f>IFERROR(INDEX(UniquePairs!A$5:K$1000, MATCH(AL511, UniquePairs!A$5:A$1000, 0), 10), "")</f>
        <v/>
      </c>
      <c r="AZ511" s="13">
        <f>IF(AY511&lt;&gt;"", AY511, AW511)</f>
        <v>0.91898123886385075</v>
      </c>
      <c r="BA511" t="str">
        <f>IF(AZ511=0,"None",IF(AZ511&lt;0.6,"Weak",IF(AZ511&lt;0.7,"Review",IF(AZ511&lt;0.8,"Good",IF(AZ511&lt;0.9,"Very Good","Solid")))))</f>
        <v>Solid</v>
      </c>
      <c r="BB511" s="28" t="str">
        <f>IF(AJ510=AJ511, BB510, BC511)</f>
        <v>Time Earned</v>
      </c>
      <c r="BC511" t="str">
        <f>IF(AV511="",AU511,StringMatch(AU511,AV511,TRUE))</f>
        <v>Time Earned</v>
      </c>
      <c r="BD511" t="str">
        <f>TRIM(SUBSTITUTE(SUBSTITUTE(SUBSTITUTE(SUBSTITUTE(SUBSTITUTE(SUBSTITUTE(SUBSTITUTE(SUBSTITUTE(SUBSTITUTE(SUBSTITUTE(AU511,BR511,""),BS511,""),BT511,""),BU511,""),BV511,""),BW511,""),BX511,""),BY511,""),BZ511,""),CA511,""))</f>
        <v>Off Award</v>
      </c>
      <c r="BE511" t="str">
        <f>TRIM(SUBSTITUTE(SUBSTITUTE(SUBSTITUTE(SUBSTITUTE(SUBSTITUTE(SUBSTITUTE(SUBSTITUTE(SUBSTITUTE(SUBSTITUTE(SUBSTITUTE(AV511,BH511,""),BI511,""),BJ511,""),BK511,""),BL511,""),BM511,""),BN511,""),BO511,""),BP511,""),BQ511,""))</f>
        <v>Compensatory</v>
      </c>
      <c r="BF511" s="21">
        <f>LEN(AU511)-LEN(SUBSTITUTE(AU511," ",""))</f>
        <v>3</v>
      </c>
      <c r="BG511" s="21">
        <f>LEN(AV511)-LEN(SUBSTITUTE(AV511," ",""))</f>
        <v>2</v>
      </c>
      <c r="BH511" s="21" t="str">
        <f>IF(BF511=0,AU511,findspace($AU511,BH$10))</f>
        <v>Time</v>
      </c>
      <c r="BI511" s="21" t="str">
        <f>IF(BH511=0,AN511,findspace($AU511,BI$10))</f>
        <v>Off</v>
      </c>
      <c r="BJ511" s="21" t="str">
        <f>IF(BI511=0,AV511,findspace($AU511,BJ$10))</f>
        <v>Award</v>
      </c>
      <c r="BK511" s="21" t="str">
        <f>IF(BJ511=0,AW511,findspace($AU511,BK$10))</f>
        <v>Earned</v>
      </c>
      <c r="BL511" s="21" t="str">
        <f>IF(BK511=0,AX511,findspace($AU511,BL$10))</f>
        <v/>
      </c>
      <c r="BM511" s="21" t="str">
        <f>IF(BL511=0,BF511,findspace($AU511,BM$10))</f>
        <v/>
      </c>
      <c r="BN511" s="21" t="str">
        <f>IF(BM511=0,BH511,findspace($AU511,BN$10))</f>
        <v/>
      </c>
      <c r="BO511" s="21" t="str">
        <f>IF(BN511=0,BI511,findspace($AU511,BO$10))</f>
        <v/>
      </c>
      <c r="BR511" s="21" t="str">
        <f>IF($BG511=0,$AV511,findspace($AV511,BR$10))</f>
        <v>Compensatory</v>
      </c>
      <c r="BS511" s="21" t="str">
        <f>IF($BG511=0,$AV511,findspace($AV511,BS$10))</f>
        <v>Time</v>
      </c>
      <c r="BT511" s="21" t="str">
        <f>IF($BG511=0,$AV511,findspace($AV511,BT$10))</f>
        <v>Earned</v>
      </c>
      <c r="BU511" s="21" t="str">
        <f>IF($BG511=0,$AV511,findspace($AV511,BU$10))</f>
        <v/>
      </c>
      <c r="BV511" s="21" t="str">
        <f>IF($BG511=0,$AV511,findspace($AV511,BV$10))</f>
        <v/>
      </c>
      <c r="BW511" s="21" t="str">
        <f>IF($BG511=0,$AV511,findspace($AV511,BW$10))</f>
        <v/>
      </c>
      <c r="BX511" s="21" t="str">
        <f>IF($BG511=0,$AV511,findspace($AV511,BX$10))</f>
        <v/>
      </c>
      <c r="BY511" s="21" t="str">
        <f>IF($BG511=0,$AV511,findspace($AV511,BY$10))</f>
        <v/>
      </c>
      <c r="BZ511" s="21" t="str">
        <f>IF($BG511=0,$AV511,findspace($AV511,BZ$10))</f>
        <v/>
      </c>
      <c r="CA511" s="21" t="str">
        <f>IF($BG511=0,$AV511,findspace($AV511,CA$10))</f>
        <v/>
      </c>
    </row>
    <row r="512" spans="1:79" x14ac:dyDescent="0.35">
      <c r="A512" t="s">
        <v>1837</v>
      </c>
      <c r="B512" t="s">
        <v>693</v>
      </c>
      <c r="C512" t="s">
        <v>3199</v>
      </c>
      <c r="D512" t="s">
        <v>1836</v>
      </c>
      <c r="E512">
        <v>41</v>
      </c>
      <c r="F512" t="s">
        <v>3430</v>
      </c>
      <c r="G512" s="13">
        <v>0.91898123886385075</v>
      </c>
      <c r="I512">
        <v>12374</v>
      </c>
      <c r="J512" t="str">
        <f>K512&amp;L512</f>
        <v>IBC30CTime Off Award Used12374GSA41Compensatory Time Used</v>
      </c>
      <c r="K512" t="str">
        <f>A512&amp;B512&amp;C512</f>
        <v>IBC30CTime Off Award Used</v>
      </c>
      <c r="L512" t="str">
        <f>I512&amp;D512&amp;E512&amp;F512</f>
        <v>12374GSA41Compensatory Time Used</v>
      </c>
      <c r="M512" s="13">
        <f>G512</f>
        <v>0.91898123886385075</v>
      </c>
      <c r="N512" s="13"/>
      <c r="O512" s="19">
        <v>236</v>
      </c>
      <c r="P512">
        <f>COUNTIF(C$11:C$2024, C512)</f>
        <v>3</v>
      </c>
      <c r="Q512">
        <f>COUNTIF(F$11:F$177, F512)</f>
        <v>1</v>
      </c>
      <c r="R512" t="b">
        <f>A512=D512</f>
        <v>0</v>
      </c>
      <c r="S512" t="b">
        <f>A512&amp;B512&amp;C512=D512&amp;E512&amp;F512</f>
        <v>0</v>
      </c>
      <c r="V512" t="str">
        <f>IF($A512=V$10, $C512, "")</f>
        <v/>
      </c>
      <c r="W512" t="str">
        <f>IF($A512=W$10, $C512, "")</f>
        <v/>
      </c>
      <c r="X512" t="str">
        <f>IF($A512=X$10, $C512, "")</f>
        <v/>
      </c>
      <c r="Y512" t="str">
        <f>IF($A512=Y$10, $C512, "")</f>
        <v>Time Off Award Used</v>
      </c>
      <c r="Z512" t="str">
        <f>IF($A512=Z$10, $C512, "")</f>
        <v/>
      </c>
      <c r="AB512" t="str">
        <f>IF($D512=AB$10, $F512, "")</f>
        <v/>
      </c>
      <c r="AC512" t="str">
        <f>IF($D512=AC$10, $F512, "")</f>
        <v>Compensatory Time Used</v>
      </c>
      <c r="AD512" t="str">
        <f>IF($D512=AD$10, $F512, "")</f>
        <v/>
      </c>
      <c r="AE512" t="str">
        <f>IF($D512=AE$10, $F512, "")</f>
        <v/>
      </c>
      <c r="AF512" t="str">
        <f>IF($D512=AF$10, $F512, "")</f>
        <v/>
      </c>
      <c r="AH512">
        <f>COUNTIF(AI$11:AI$2024, AI512)</f>
        <v>1</v>
      </c>
      <c r="AI512" t="str">
        <f>V512&amp;AB512&amp;W512&amp;AC512&amp;X512&amp;AD512&amp;Y512&amp;AE512&amp;Z512&amp;AF512</f>
        <v>Compensatory Time UsedTime Off Award Used</v>
      </c>
      <c r="AJ512">
        <f>IF(ROW()=11,1,IF(AK511+1=AK512,AJ511,AJ511+1))</f>
        <v>437</v>
      </c>
      <c r="AK512">
        <f>IF(AI512=AI511, AK511+1, 1)</f>
        <v>1</v>
      </c>
      <c r="AL512" s="26" t="str">
        <f>AM512&amp;AN512</f>
        <v>IBC30CTime Off Award Used12374GSA41Compensatory Time Used</v>
      </c>
      <c r="AM512" t="str">
        <f>K512</f>
        <v>IBC30CTime Off Award Used</v>
      </c>
      <c r="AN512" t="str">
        <f>L512</f>
        <v>12374GSA41Compensatory Time Used</v>
      </c>
      <c r="AO512">
        <f>COUNTIF(AM$11:AM$1107, AM512)</f>
        <v>3</v>
      </c>
      <c r="AP512">
        <f>COUNTIF(AN$11:AN$1107, AN512)</f>
        <v>21</v>
      </c>
      <c r="AQ512">
        <f>MATCH(AM512, AM$11:AM$1107, 0)</f>
        <v>51</v>
      </c>
      <c r="AR512">
        <f>MATCH(AN512, AN$11:AN$1107, 0)</f>
        <v>10</v>
      </c>
      <c r="AS512">
        <v>236</v>
      </c>
      <c r="AU512" t="str">
        <f>C512</f>
        <v>Time Off Award Used</v>
      </c>
      <c r="AV512" t="str">
        <f>IF(F512="", "", F512)</f>
        <v>Compensatory Time Used</v>
      </c>
      <c r="AW512" s="13">
        <f>M512</f>
        <v>0.91898123886385075</v>
      </c>
      <c r="AX512" t="e">
        <f>VLOOKUP(AI512, UniquePairs!A$5:A$2000, 1, FALSE)</f>
        <v>#N/A</v>
      </c>
      <c r="AY512" t="str">
        <f>IFERROR(INDEX(UniquePairs!A$5:K$1000, MATCH(AL512, UniquePairs!A$5:A$1000, 0), 10), "")</f>
        <v/>
      </c>
      <c r="AZ512" s="13">
        <f>IF(AY512&lt;&gt;"", AY512, AW512)</f>
        <v>0.91898123886385075</v>
      </c>
      <c r="BA512" t="str">
        <f>IF(AZ512=0,"None",IF(AZ512&lt;0.6,"Weak",IF(AZ512&lt;0.7,"Review",IF(AZ512&lt;0.8,"Good",IF(AZ512&lt;0.9,"Very Good","Solid")))))</f>
        <v>Solid</v>
      </c>
      <c r="BB512" s="28" t="str">
        <f>IF(AJ511=AJ512, BB511, BC512)</f>
        <v>Time Used</v>
      </c>
      <c r="BC512" t="str">
        <f>IF(AV512="",AU512,StringMatch(AU512,AV512,TRUE))</f>
        <v>Time Used</v>
      </c>
      <c r="BD512" t="str">
        <f>TRIM(SUBSTITUTE(SUBSTITUTE(SUBSTITUTE(SUBSTITUTE(SUBSTITUTE(SUBSTITUTE(SUBSTITUTE(SUBSTITUTE(SUBSTITUTE(SUBSTITUTE(AU512,BR512,""),BS512,""),BT512,""),BU512,""),BV512,""),BW512,""),BX512,""),BY512,""),BZ512,""),CA512,""))</f>
        <v>Off Award</v>
      </c>
      <c r="BE512" t="str">
        <f>TRIM(SUBSTITUTE(SUBSTITUTE(SUBSTITUTE(SUBSTITUTE(SUBSTITUTE(SUBSTITUTE(SUBSTITUTE(SUBSTITUTE(SUBSTITUTE(SUBSTITUTE(AV512,BH512,""),BI512,""),BJ512,""),BK512,""),BL512,""),BM512,""),BN512,""),BO512,""),BP512,""),BQ512,""))</f>
        <v>Compensatory</v>
      </c>
      <c r="BF512" s="21">
        <f>LEN(AU512)-LEN(SUBSTITUTE(AU512," ",""))</f>
        <v>3</v>
      </c>
      <c r="BG512" s="21">
        <f>LEN(AV512)-LEN(SUBSTITUTE(AV512," ",""))</f>
        <v>2</v>
      </c>
      <c r="BH512" s="21" t="str">
        <f>IF(BF512=0,AU512,findspace($AU512,BH$10))</f>
        <v>Time</v>
      </c>
      <c r="BI512" s="21" t="str">
        <f>IF(BH512=0,AN512,findspace($AU512,BI$10))</f>
        <v>Off</v>
      </c>
      <c r="BJ512" s="21" t="str">
        <f>IF(BI512=0,AV512,findspace($AU512,BJ$10))</f>
        <v>Award</v>
      </c>
      <c r="BK512" s="21" t="str">
        <f>IF(BJ512=0,AW512,findspace($AU512,BK$10))</f>
        <v>Used</v>
      </c>
      <c r="BL512" s="21" t="str">
        <f>IF(BK512=0,AX512,findspace($AU512,BL$10))</f>
        <v/>
      </c>
      <c r="BM512" s="21" t="str">
        <f>IF(BL512=0,BF512,findspace($AU512,BM$10))</f>
        <v/>
      </c>
      <c r="BN512" s="21" t="str">
        <f>IF(BM512=0,BH512,findspace($AU512,BN$10))</f>
        <v/>
      </c>
      <c r="BO512" s="21" t="str">
        <f>IF(BN512=0,BI512,findspace($AU512,BO$10))</f>
        <v/>
      </c>
      <c r="BR512" s="21" t="str">
        <f>IF($BG512=0,$AV512,findspace($AV512,BR$10))</f>
        <v>Compensatory</v>
      </c>
      <c r="BS512" s="21" t="str">
        <f>IF($BG512=0,$AV512,findspace($AV512,BS$10))</f>
        <v>Time</v>
      </c>
      <c r="BT512" s="21" t="str">
        <f>IF($BG512=0,$AV512,findspace($AV512,BT$10))</f>
        <v>Used</v>
      </c>
      <c r="BU512" s="21" t="str">
        <f>IF($BG512=0,$AV512,findspace($AV512,BU$10))</f>
        <v/>
      </c>
      <c r="BV512" s="21" t="str">
        <f>IF($BG512=0,$AV512,findspace($AV512,BV$10))</f>
        <v/>
      </c>
      <c r="BW512" s="21" t="str">
        <f>IF($BG512=0,$AV512,findspace($AV512,BW$10))</f>
        <v/>
      </c>
      <c r="BX512" s="21" t="str">
        <f>IF($BG512=0,$AV512,findspace($AV512,BX$10))</f>
        <v/>
      </c>
      <c r="BY512" s="21" t="str">
        <f>IF($BG512=0,$AV512,findspace($AV512,BY$10))</f>
        <v/>
      </c>
      <c r="BZ512" s="21" t="str">
        <f>IF($BG512=0,$AV512,findspace($AV512,BZ$10))</f>
        <v/>
      </c>
      <c r="CA512" s="21" t="str">
        <f>IF($BG512=0,$AV512,findspace($AV512,CA$10))</f>
        <v/>
      </c>
    </row>
    <row r="513" spans="1:79" x14ac:dyDescent="0.35">
      <c r="A513" t="s">
        <v>1839</v>
      </c>
      <c r="B513" t="s">
        <v>1454</v>
      </c>
      <c r="C513" t="s">
        <v>3381</v>
      </c>
      <c r="D513" t="s">
        <v>1839</v>
      </c>
      <c r="E513" t="s">
        <v>1447</v>
      </c>
      <c r="F513" t="s">
        <v>1577</v>
      </c>
      <c r="G513" s="13">
        <v>0.91892128396241823</v>
      </c>
      <c r="I513">
        <v>12374</v>
      </c>
      <c r="J513" t="str">
        <f>K513&amp;L513</f>
        <v>DFAS7COvertime (Min) Un Rep CBA12374DFASOSOvertime Scheduled</v>
      </c>
      <c r="K513" t="str">
        <f>A513&amp;B513&amp;C513</f>
        <v>DFAS7COvertime (Min) Un Rep CBA</v>
      </c>
      <c r="L513" t="str">
        <f>I513&amp;D513&amp;E513&amp;F513</f>
        <v>12374DFASOSOvertime Scheduled</v>
      </c>
      <c r="M513" s="13">
        <f>G513</f>
        <v>0.91892128396241823</v>
      </c>
      <c r="N513" s="13"/>
      <c r="O513" s="19">
        <v>101</v>
      </c>
      <c r="P513">
        <f>COUNTIF(C$11:C$2024, C513)</f>
        <v>4</v>
      </c>
      <c r="Q513">
        <f>COUNTIF(F$11:F$177, F513)</f>
        <v>0</v>
      </c>
      <c r="R513" t="b">
        <f>A513=D513</f>
        <v>1</v>
      </c>
      <c r="S513" t="b">
        <f>A513&amp;B513&amp;C513=D513&amp;E513&amp;F513</f>
        <v>0</v>
      </c>
      <c r="V513" t="str">
        <f>IF($A513=V$10, $C513, "")</f>
        <v>Overtime (Min) Un Rep CBA</v>
      </c>
      <c r="W513" t="str">
        <f>IF($A513=W$10, $C513, "")</f>
        <v/>
      </c>
      <c r="X513" t="str">
        <f>IF($A513=X$10, $C513, "")</f>
        <v/>
      </c>
      <c r="Y513" t="str">
        <f>IF($A513=Y$10, $C513, "")</f>
        <v/>
      </c>
      <c r="Z513" t="str">
        <f>IF($A513=Z$10, $C513, "")</f>
        <v/>
      </c>
      <c r="AB513" t="str">
        <f>IF($D513=AB$10, $F513, "")</f>
        <v>Overtime Scheduled</v>
      </c>
      <c r="AC513" t="str">
        <f>IF($D513=AC$10, $F513, "")</f>
        <v/>
      </c>
      <c r="AD513" t="str">
        <f>IF($D513=AD$10, $F513, "")</f>
        <v/>
      </c>
      <c r="AE513" t="str">
        <f>IF($D513=AE$10, $F513, "")</f>
        <v/>
      </c>
      <c r="AF513" t="str">
        <f>IF($D513=AF$10, $F513, "")</f>
        <v/>
      </c>
      <c r="AH513">
        <f>COUNTIF(AI$11:AI$2024, AI513)</f>
        <v>2</v>
      </c>
      <c r="AI513" t="str">
        <f>V513&amp;AB513&amp;W513&amp;AC513&amp;X513&amp;AD513&amp;Y513&amp;AE513&amp;Z513&amp;AF513</f>
        <v>Overtime (Min) Un Rep CBAOvertime Scheduled</v>
      </c>
      <c r="AJ513">
        <f>IF(ROW()=11,1,IF(AK512+1=AK513,AJ512,AJ512+1))</f>
        <v>438</v>
      </c>
      <c r="AK513">
        <f>IF(AI513=AI512, AK512+1, 1)</f>
        <v>1</v>
      </c>
      <c r="AL513" s="26" t="str">
        <f>AM513&amp;AN513</f>
        <v>DFAS7COvertime (Min) Un Rep CBA12374DFASOSOvertime Scheduled</v>
      </c>
      <c r="AM513" t="str">
        <f>K513</f>
        <v>DFAS7COvertime (Min) Un Rep CBA</v>
      </c>
      <c r="AN513" t="str">
        <f>L513</f>
        <v>12374DFASOSOvertime Scheduled</v>
      </c>
      <c r="AO513">
        <f>COUNTIF(AM$11:AM$1107, AM513)</f>
        <v>2</v>
      </c>
      <c r="AP513">
        <f>COUNTIF(AN$11:AN$1107, AN513)</f>
        <v>19</v>
      </c>
      <c r="AQ513">
        <f>MATCH(AM513, AM$11:AM$1107, 0)</f>
        <v>503</v>
      </c>
      <c r="AR513">
        <f>MATCH(AN513, AN$11:AN$1107, 0)</f>
        <v>470</v>
      </c>
      <c r="AS513">
        <v>101</v>
      </c>
      <c r="AU513" t="str">
        <f>C513</f>
        <v>Overtime (Min) Un Rep CBA</v>
      </c>
      <c r="AV513" t="str">
        <f>IF(F513="", "", F513)</f>
        <v>Overtime Scheduled</v>
      </c>
      <c r="AW513" s="13">
        <f>M513</f>
        <v>0.91892128396241823</v>
      </c>
      <c r="AX513" t="e">
        <f>VLOOKUP(AI513, UniquePairs!A$5:A$2000, 1, FALSE)</f>
        <v>#N/A</v>
      </c>
      <c r="AY513" t="str">
        <f>IFERROR(INDEX(UniquePairs!A$5:K$1000, MATCH(AL513, UniquePairs!A$5:A$1000, 0), 10), "")</f>
        <v/>
      </c>
      <c r="AZ513" s="13">
        <f>IF(AY513&lt;&gt;"", AY513, AW513)</f>
        <v>0.91892128396241823</v>
      </c>
      <c r="BA513" t="str">
        <f>IF(AZ513=0,"None",IF(AZ513&lt;0.6,"Weak",IF(AZ513&lt;0.7,"Review",IF(AZ513&lt;0.8,"Good",IF(AZ513&lt;0.9,"Very Good","Solid")))))</f>
        <v>Solid</v>
      </c>
      <c r="BB513" s="28" t="str">
        <f>IF(AJ512=AJ513, BB512, BC513)</f>
        <v>Overtime</v>
      </c>
      <c r="BC513" t="str">
        <f>IF(AV513="",AU513,StringMatch(AU513,AV513,TRUE))</f>
        <v>Overtime</v>
      </c>
      <c r="BD513" t="str">
        <f>TRIM(SUBSTITUTE(SUBSTITUTE(SUBSTITUTE(SUBSTITUTE(SUBSTITUTE(SUBSTITUTE(SUBSTITUTE(SUBSTITUTE(SUBSTITUTE(SUBSTITUTE(AU513,BR513,""),BS513,""),BT513,""),BU513,""),BV513,""),BW513,""),BX513,""),BY513,""),BZ513,""),CA513,""))</f>
        <v>(Min) Un Rep CBA</v>
      </c>
      <c r="BE513" t="str">
        <f>TRIM(SUBSTITUTE(SUBSTITUTE(SUBSTITUTE(SUBSTITUTE(SUBSTITUTE(SUBSTITUTE(SUBSTITUTE(SUBSTITUTE(SUBSTITUTE(SUBSTITUTE(AV513,BH513,""),BI513,""),BJ513,""),BK513,""),BL513,""),BM513,""),BN513,""),BO513,""),BP513,""),BQ513,""))</f>
        <v>Scheduled</v>
      </c>
      <c r="BF513" s="21">
        <f>LEN(AU513)-LEN(SUBSTITUTE(AU513," ",""))</f>
        <v>4</v>
      </c>
      <c r="BG513" s="21">
        <f>LEN(AV513)-LEN(SUBSTITUTE(AV513," ",""))</f>
        <v>1</v>
      </c>
      <c r="BH513" s="21" t="str">
        <f>IF(BF513=0,AU513,findspace($AU513,BH$10))</f>
        <v>Overtime</v>
      </c>
      <c r="BI513" s="21" t="str">
        <f>IF(BH513=0,AN513,findspace($AU513,BI$10))</f>
        <v>(Min)</v>
      </c>
      <c r="BJ513" s="21" t="str">
        <f>IF(BI513=0,AV513,findspace($AU513,BJ$10))</f>
        <v>Un</v>
      </c>
      <c r="BK513" s="21" t="str">
        <f>IF(BJ513=0,AW513,findspace($AU513,BK$10))</f>
        <v>Rep</v>
      </c>
      <c r="BL513" s="21" t="str">
        <f>IF(BK513=0,AX513,findspace($AU513,BL$10))</f>
        <v>CBA</v>
      </c>
      <c r="BM513" s="21" t="str">
        <f>IF(BL513=0,BF513,findspace($AU513,BM$10))</f>
        <v/>
      </c>
      <c r="BN513" s="21" t="str">
        <f>IF(BM513=0,BH513,findspace($AU513,BN$10))</f>
        <v/>
      </c>
      <c r="BO513" s="21" t="str">
        <f>IF(BN513=0,BI513,findspace($AU513,BO$10))</f>
        <v/>
      </c>
      <c r="BR513" s="21" t="str">
        <f>IF($BG513=0,$AV513,findspace($AV513,BR$10))</f>
        <v>Overtime</v>
      </c>
      <c r="BS513" s="21" t="str">
        <f>IF($BG513=0,$AV513,findspace($AV513,BS$10))</f>
        <v>Scheduled</v>
      </c>
      <c r="BT513" s="21" t="str">
        <f>IF($BG513=0,$AV513,findspace($AV513,BT$10))</f>
        <v/>
      </c>
      <c r="BU513" s="21" t="str">
        <f>IF($BG513=0,$AV513,findspace($AV513,BU$10))</f>
        <v/>
      </c>
      <c r="BV513" s="21" t="str">
        <f>IF($BG513=0,$AV513,findspace($AV513,BV$10))</f>
        <v/>
      </c>
      <c r="BW513" s="21" t="str">
        <f>IF($BG513=0,$AV513,findspace($AV513,BW$10))</f>
        <v/>
      </c>
      <c r="BX513" s="21" t="str">
        <f>IF($BG513=0,$AV513,findspace($AV513,BX$10))</f>
        <v/>
      </c>
      <c r="BY513" s="21" t="str">
        <f>IF($BG513=0,$AV513,findspace($AV513,BY$10))</f>
        <v/>
      </c>
      <c r="BZ513" s="21" t="str">
        <f>IF($BG513=0,$AV513,findspace($AV513,BZ$10))</f>
        <v/>
      </c>
      <c r="CA513" s="21" t="str">
        <f>IF($BG513=0,$AV513,findspace($AV513,CA$10))</f>
        <v/>
      </c>
    </row>
    <row r="514" spans="1:79" x14ac:dyDescent="0.35">
      <c r="A514" t="s">
        <v>1839</v>
      </c>
      <c r="B514" t="s">
        <v>1455</v>
      </c>
      <c r="C514" t="s">
        <v>3381</v>
      </c>
      <c r="D514" t="s">
        <v>1839</v>
      </c>
      <c r="E514" t="s">
        <v>1447</v>
      </c>
      <c r="F514" t="s">
        <v>1577</v>
      </c>
      <c r="G514" s="13">
        <v>0.91892128396241823</v>
      </c>
      <c r="I514">
        <v>12374</v>
      </c>
      <c r="J514" t="str">
        <f>K514&amp;L514</f>
        <v>DFAS7KOvertime (Min) Un Rep CBA12374DFASOSOvertime Scheduled</v>
      </c>
      <c r="K514" t="str">
        <f>A514&amp;B514&amp;C514</f>
        <v>DFAS7KOvertime (Min) Un Rep CBA</v>
      </c>
      <c r="L514" t="str">
        <f>I514&amp;D514&amp;E514&amp;F514</f>
        <v>12374DFASOSOvertime Scheduled</v>
      </c>
      <c r="M514" s="13">
        <f>G514</f>
        <v>0.91892128396241823</v>
      </c>
      <c r="N514" s="13"/>
      <c r="O514" s="19">
        <v>39</v>
      </c>
      <c r="P514">
        <f>COUNTIF(C$11:C$2024, C514)</f>
        <v>4</v>
      </c>
      <c r="Q514">
        <f>COUNTIF(F$11:F$177, F514)</f>
        <v>0</v>
      </c>
      <c r="R514" t="b">
        <f>A514=D514</f>
        <v>1</v>
      </c>
      <c r="S514" t="b">
        <f>A514&amp;B514&amp;C514=D514&amp;E514&amp;F514</f>
        <v>0</v>
      </c>
      <c r="V514" t="str">
        <f>IF($A514=V$10, $C514, "")</f>
        <v>Overtime (Min) Un Rep CBA</v>
      </c>
      <c r="W514" t="str">
        <f>IF($A514=W$10, $C514, "")</f>
        <v/>
      </c>
      <c r="X514" t="str">
        <f>IF($A514=X$10, $C514, "")</f>
        <v/>
      </c>
      <c r="Y514" t="str">
        <f>IF($A514=Y$10, $C514, "")</f>
        <v/>
      </c>
      <c r="Z514" t="str">
        <f>IF($A514=Z$10, $C514, "")</f>
        <v/>
      </c>
      <c r="AB514" t="str">
        <f>IF($D514=AB$10, $F514, "")</f>
        <v>Overtime Scheduled</v>
      </c>
      <c r="AC514" t="str">
        <f>IF($D514=AC$10, $F514, "")</f>
        <v/>
      </c>
      <c r="AD514" t="str">
        <f>IF($D514=AD$10, $F514, "")</f>
        <v/>
      </c>
      <c r="AE514" t="str">
        <f>IF($D514=AE$10, $F514, "")</f>
        <v/>
      </c>
      <c r="AF514" t="str">
        <f>IF($D514=AF$10, $F514, "")</f>
        <v/>
      </c>
      <c r="AH514">
        <f>COUNTIF(AI$11:AI$2024, AI514)</f>
        <v>2</v>
      </c>
      <c r="AI514" t="str">
        <f>V514&amp;AB514&amp;W514&amp;AC514&amp;X514&amp;AD514&amp;Y514&amp;AE514&amp;Z514&amp;AF514</f>
        <v>Overtime (Min) Un Rep CBAOvertime Scheduled</v>
      </c>
      <c r="AJ514">
        <f>IF(ROW()=11,1,IF(AK513+1=AK514,AJ513,AJ513+1))</f>
        <v>438</v>
      </c>
      <c r="AK514">
        <f>IF(AI514=AI513, AK513+1, 1)</f>
        <v>2</v>
      </c>
      <c r="AL514" s="26" t="str">
        <f>AM514&amp;AN514</f>
        <v>DFAS7KOvertime (Min) Un Rep CBA12374DFASOSOvertime Scheduled</v>
      </c>
      <c r="AM514" t="str">
        <f>K514</f>
        <v>DFAS7KOvertime (Min) Un Rep CBA</v>
      </c>
      <c r="AN514" t="str">
        <f>L514</f>
        <v>12374DFASOSOvertime Scheduled</v>
      </c>
      <c r="AO514">
        <f>COUNTIF(AM$11:AM$1107, AM514)</f>
        <v>2</v>
      </c>
      <c r="AP514">
        <f>COUNTIF(AN$11:AN$1107, AN514)</f>
        <v>19</v>
      </c>
      <c r="AQ514">
        <f>MATCH(AM514, AM$11:AM$1107, 0)</f>
        <v>504</v>
      </c>
      <c r="AR514">
        <f>MATCH(AN514, AN$11:AN$1107, 0)</f>
        <v>470</v>
      </c>
      <c r="AS514">
        <v>39</v>
      </c>
      <c r="AU514" t="str">
        <f>C514</f>
        <v>Overtime (Min) Un Rep CBA</v>
      </c>
      <c r="AV514" t="str">
        <f>IF(F514="", "", F514)</f>
        <v>Overtime Scheduled</v>
      </c>
      <c r="AW514" s="13">
        <f>M514</f>
        <v>0.91892128396241823</v>
      </c>
      <c r="AX514" t="e">
        <f>VLOOKUP(AI514, UniquePairs!A$5:A$2000, 1, FALSE)</f>
        <v>#N/A</v>
      </c>
      <c r="AY514" t="str">
        <f>IFERROR(INDEX(UniquePairs!A$5:K$1000, MATCH(AL514, UniquePairs!A$5:A$1000, 0), 10), "")</f>
        <v/>
      </c>
      <c r="AZ514" s="13">
        <f>IF(AY514&lt;&gt;"", AY514, AW514)</f>
        <v>0.91892128396241823</v>
      </c>
      <c r="BA514" t="str">
        <f>IF(AZ514=0,"None",IF(AZ514&lt;0.6,"Weak",IF(AZ514&lt;0.7,"Review",IF(AZ514&lt;0.8,"Good",IF(AZ514&lt;0.9,"Very Good","Solid")))))</f>
        <v>Solid</v>
      </c>
      <c r="BB514" s="28" t="str">
        <f>IF(AJ513=AJ514, BB513, BC514)</f>
        <v>Overtime</v>
      </c>
      <c r="BC514" t="str">
        <f>IF(AV514="",AU514,StringMatch(AU514,AV514,TRUE))</f>
        <v>Overtime</v>
      </c>
      <c r="BD514" t="str">
        <f>TRIM(SUBSTITUTE(SUBSTITUTE(SUBSTITUTE(SUBSTITUTE(SUBSTITUTE(SUBSTITUTE(SUBSTITUTE(SUBSTITUTE(SUBSTITUTE(SUBSTITUTE(AU514,BR514,""),BS514,""),BT514,""),BU514,""),BV514,""),BW514,""),BX514,""),BY514,""),BZ514,""),CA514,""))</f>
        <v>(Min) Un Rep CBA</v>
      </c>
      <c r="BE514" t="str">
        <f>TRIM(SUBSTITUTE(SUBSTITUTE(SUBSTITUTE(SUBSTITUTE(SUBSTITUTE(SUBSTITUTE(SUBSTITUTE(SUBSTITUTE(SUBSTITUTE(SUBSTITUTE(AV514,BH514,""),BI514,""),BJ514,""),BK514,""),BL514,""),BM514,""),BN514,""),BO514,""),BP514,""),BQ514,""))</f>
        <v>Scheduled</v>
      </c>
      <c r="BF514" s="21">
        <f>LEN(AU514)-LEN(SUBSTITUTE(AU514," ",""))</f>
        <v>4</v>
      </c>
      <c r="BG514" s="21">
        <f>LEN(AV514)-LEN(SUBSTITUTE(AV514," ",""))</f>
        <v>1</v>
      </c>
      <c r="BH514" s="21" t="str">
        <f>IF(BF514=0,AU514,findspace($AU514,BH$10))</f>
        <v>Overtime</v>
      </c>
      <c r="BI514" s="21" t="str">
        <f>IF(BH514=0,AN514,findspace($AU514,BI$10))</f>
        <v>(Min)</v>
      </c>
      <c r="BJ514" s="21" t="str">
        <f>IF(BI514=0,AV514,findspace($AU514,BJ$10))</f>
        <v>Un</v>
      </c>
      <c r="BK514" s="21" t="str">
        <f>IF(BJ514=0,AW514,findspace($AU514,BK$10))</f>
        <v>Rep</v>
      </c>
      <c r="BL514" s="21" t="str">
        <f>IF(BK514=0,AX514,findspace($AU514,BL$10))</f>
        <v>CBA</v>
      </c>
      <c r="BM514" s="21" t="str">
        <f>IF(BL514=0,BF514,findspace($AU514,BM$10))</f>
        <v/>
      </c>
      <c r="BN514" s="21" t="str">
        <f>IF(BM514=0,BH514,findspace($AU514,BN$10))</f>
        <v/>
      </c>
      <c r="BO514" s="21" t="str">
        <f>IF(BN514=0,BI514,findspace($AU514,BO$10))</f>
        <v/>
      </c>
      <c r="BR514" s="21" t="str">
        <f>IF($BG514=0,$AV514,findspace($AV514,BR$10))</f>
        <v>Overtime</v>
      </c>
      <c r="BS514" s="21" t="str">
        <f>IF($BG514=0,$AV514,findspace($AV514,BS$10))</f>
        <v>Scheduled</v>
      </c>
      <c r="BT514" s="21" t="str">
        <f>IF($BG514=0,$AV514,findspace($AV514,BT$10))</f>
        <v/>
      </c>
      <c r="BU514" s="21" t="str">
        <f>IF($BG514=0,$AV514,findspace($AV514,BU$10))</f>
        <v/>
      </c>
      <c r="BV514" s="21" t="str">
        <f>IF($BG514=0,$AV514,findspace($AV514,BV$10))</f>
        <v/>
      </c>
      <c r="BW514" s="21" t="str">
        <f>IF($BG514=0,$AV514,findspace($AV514,BW$10))</f>
        <v/>
      </c>
      <c r="BX514" s="21" t="str">
        <f>IF($BG514=0,$AV514,findspace($AV514,BX$10))</f>
        <v/>
      </c>
      <c r="BY514" s="21" t="str">
        <f>IF($BG514=0,$AV514,findspace($AV514,BY$10))</f>
        <v/>
      </c>
      <c r="BZ514" s="21" t="str">
        <f>IF($BG514=0,$AV514,findspace($AV514,BZ$10))</f>
        <v/>
      </c>
      <c r="CA514" s="21" t="str">
        <f>IF($BG514=0,$AV514,findspace($AV514,CA$10))</f>
        <v/>
      </c>
    </row>
    <row r="515" spans="1:79" x14ac:dyDescent="0.35">
      <c r="A515" t="s">
        <v>1836</v>
      </c>
      <c r="B515">
        <v>51</v>
      </c>
      <c r="C515" t="s">
        <v>2758</v>
      </c>
      <c r="D515" t="s">
        <v>1837</v>
      </c>
      <c r="E515">
        <v>70</v>
      </c>
      <c r="F515" t="s">
        <v>3113</v>
      </c>
      <c r="G515" s="13">
        <v>0.9184140969162996</v>
      </c>
      <c r="I515">
        <v>12374</v>
      </c>
      <c r="J515" t="str">
        <f>K515&amp;L515</f>
        <v>GSA51Regular Military12374IBC70Military Leave Regular Used</v>
      </c>
      <c r="K515" t="str">
        <f>A515&amp;B515&amp;C515</f>
        <v>GSA51Regular Military</v>
      </c>
      <c r="L515" t="str">
        <f>I515&amp;D515&amp;E515&amp;F515</f>
        <v>12374IBC70Military Leave Regular Used</v>
      </c>
      <c r="M515" s="13">
        <f>G515</f>
        <v>0.9184140969162996</v>
      </c>
      <c r="N515" s="13"/>
      <c r="O515" s="19">
        <v>863</v>
      </c>
      <c r="P515">
        <f>COUNTIF(C$11:C$2024, C515)</f>
        <v>3</v>
      </c>
      <c r="Q515">
        <f>COUNTIF(F$11:F$177, F515)</f>
        <v>1</v>
      </c>
      <c r="R515" t="b">
        <f>A515=D515</f>
        <v>0</v>
      </c>
      <c r="S515" t="b">
        <f>A515&amp;B515&amp;C515=D515&amp;E515&amp;F515</f>
        <v>0</v>
      </c>
      <c r="V515" t="str">
        <f>IF($A515=V$10, $C515, "")</f>
        <v/>
      </c>
      <c r="W515" t="str">
        <f>IF($A515=W$10, $C515, "")</f>
        <v>Regular Military</v>
      </c>
      <c r="X515" t="str">
        <f>IF($A515=X$10, $C515, "")</f>
        <v/>
      </c>
      <c r="Y515" t="str">
        <f>IF($A515=Y$10, $C515, "")</f>
        <v/>
      </c>
      <c r="Z515" t="str">
        <f>IF($A515=Z$10, $C515, "")</f>
        <v/>
      </c>
      <c r="AB515" t="str">
        <f>IF($D515=AB$10, $F515, "")</f>
        <v/>
      </c>
      <c r="AC515" t="str">
        <f>IF($D515=AC$10, $F515, "")</f>
        <v/>
      </c>
      <c r="AD515" t="str">
        <f>IF($D515=AD$10, $F515, "")</f>
        <v/>
      </c>
      <c r="AE515" t="str">
        <f>IF($D515=AE$10, $F515, "")</f>
        <v>Military Leave Regular Used</v>
      </c>
      <c r="AF515" t="str">
        <f>IF($D515=AF$10, $F515, "")</f>
        <v/>
      </c>
      <c r="AH515">
        <f>COUNTIF(AI$11:AI$2024, AI515)</f>
        <v>1</v>
      </c>
      <c r="AI515" t="str">
        <f>V515&amp;AB515&amp;W515&amp;AC515&amp;X515&amp;AD515&amp;Y515&amp;AE515&amp;Z515&amp;AF515</f>
        <v>Regular MilitaryMilitary Leave Regular Used</v>
      </c>
      <c r="AJ515">
        <f>IF(ROW()=11,1,IF(AK514+1=AK515,AJ514,AJ514+1))</f>
        <v>439</v>
      </c>
      <c r="AK515">
        <f>IF(AI515=AI514, AK514+1, 1)</f>
        <v>1</v>
      </c>
      <c r="AL515" s="26" t="str">
        <f>AM515&amp;AN515</f>
        <v>GSA51Regular Military12374IBC70Military Leave Regular Used</v>
      </c>
      <c r="AM515" t="str">
        <f>K515</f>
        <v>GSA51Regular Military</v>
      </c>
      <c r="AN515" t="str">
        <f>L515</f>
        <v>12374IBC70Military Leave Regular Used</v>
      </c>
      <c r="AO515">
        <f>COUNTIF(AM$11:AM$1107, AM515)</f>
        <v>3</v>
      </c>
      <c r="AP515">
        <f>COUNTIF(AN$11:AN$1107, AN515)</f>
        <v>4</v>
      </c>
      <c r="AQ515">
        <f>MATCH(AM515, AM$11:AM$1107, 0)</f>
        <v>433</v>
      </c>
      <c r="AR515">
        <f>MATCH(AN515, AN$11:AN$1107, 0)</f>
        <v>103</v>
      </c>
      <c r="AS515">
        <v>863</v>
      </c>
      <c r="AU515" t="str">
        <f>C515</f>
        <v>Regular Military</v>
      </c>
      <c r="AV515" t="str">
        <f>IF(F515="", "", F515)</f>
        <v>Military Leave Regular Used</v>
      </c>
      <c r="AW515" s="13">
        <f>M515</f>
        <v>0.9184140969162996</v>
      </c>
      <c r="AX515" t="e">
        <f>VLOOKUP(AI515, UniquePairs!A$5:A$2000, 1, FALSE)</f>
        <v>#N/A</v>
      </c>
      <c r="AY515" t="str">
        <f>IFERROR(INDEX(UniquePairs!A$5:K$1000, MATCH(AL515, UniquePairs!A$5:A$1000, 0), 10), "")</f>
        <v/>
      </c>
      <c r="AZ515" s="13">
        <f>IF(AY515&lt;&gt;"", AY515, AW515)</f>
        <v>0.9184140969162996</v>
      </c>
      <c r="BA515" t="str">
        <f>IF(AZ515=0,"None",IF(AZ515&lt;0.6,"Weak",IF(AZ515&lt;0.7,"Review",IF(AZ515&lt;0.8,"Good",IF(AZ515&lt;0.9,"Very Good","Solid")))))</f>
        <v>Solid</v>
      </c>
      <c r="BB515" s="28" t="str">
        <f>IF(AJ514=AJ515, BB514, BC515)</f>
        <v>Regular Military</v>
      </c>
      <c r="BC515" t="str">
        <f>IF(AV515="",AU515,StringMatch(AU515,AV515,TRUE))</f>
        <v>Regular Military</v>
      </c>
      <c r="BD515" t="str">
        <f>TRIM(SUBSTITUTE(SUBSTITUTE(SUBSTITUTE(SUBSTITUTE(SUBSTITUTE(SUBSTITUTE(SUBSTITUTE(SUBSTITUTE(SUBSTITUTE(SUBSTITUTE(AU515,BR515,""),BS515,""),BT515,""),BU515,""),BV515,""),BW515,""),BX515,""),BY515,""),BZ515,""),CA515,""))</f>
        <v/>
      </c>
      <c r="BE515" t="str">
        <f>TRIM(SUBSTITUTE(SUBSTITUTE(SUBSTITUTE(SUBSTITUTE(SUBSTITUTE(SUBSTITUTE(SUBSTITUTE(SUBSTITUTE(SUBSTITUTE(SUBSTITUTE(AV515,BH515,""),BI515,""),BJ515,""),BK515,""),BL515,""),BM515,""),BN515,""),BO515,""),BP515,""),BQ515,""))</f>
        <v>Leave Used</v>
      </c>
      <c r="BF515" s="21">
        <f>LEN(AU515)-LEN(SUBSTITUTE(AU515," ",""))</f>
        <v>1</v>
      </c>
      <c r="BG515" s="21">
        <f>LEN(AV515)-LEN(SUBSTITUTE(AV515," ",""))</f>
        <v>3</v>
      </c>
      <c r="BH515" s="21" t="str">
        <f>IF(BF515=0,AU515,findspace($AU515,BH$10))</f>
        <v>Regular</v>
      </c>
      <c r="BI515" s="21" t="str">
        <f>IF(BH515=0,AN515,findspace($AU515,BI$10))</f>
        <v>Military</v>
      </c>
      <c r="BJ515" s="21" t="str">
        <f>IF(BI515=0,AV515,findspace($AU515,BJ$10))</f>
        <v/>
      </c>
      <c r="BK515" s="21" t="str">
        <f>IF(BJ515=0,AW515,findspace($AU515,BK$10))</f>
        <v/>
      </c>
      <c r="BL515" s="21" t="str">
        <f>IF(BK515=0,AX515,findspace($AU515,BL$10))</f>
        <v/>
      </c>
      <c r="BM515" s="21" t="str">
        <f>IF(BL515=0,BF515,findspace($AU515,BM$10))</f>
        <v/>
      </c>
      <c r="BN515" s="21" t="str">
        <f>IF(BM515=0,BH515,findspace($AU515,BN$10))</f>
        <v/>
      </c>
      <c r="BO515" s="21" t="str">
        <f>IF(BN515=0,BI515,findspace($AU515,BO$10))</f>
        <v/>
      </c>
      <c r="BR515" s="21" t="str">
        <f>IF($BG515=0,$AV515,findspace($AV515,BR$10))</f>
        <v>Military</v>
      </c>
      <c r="BS515" s="21" t="str">
        <f>IF($BG515=0,$AV515,findspace($AV515,BS$10))</f>
        <v>Leave</v>
      </c>
      <c r="BT515" s="21" t="str">
        <f>IF($BG515=0,$AV515,findspace($AV515,BT$10))</f>
        <v>Regular</v>
      </c>
      <c r="BU515" s="21" t="str">
        <f>IF($BG515=0,$AV515,findspace($AV515,BU$10))</f>
        <v>Used</v>
      </c>
      <c r="BV515" s="21" t="str">
        <f>IF($BG515=0,$AV515,findspace($AV515,BV$10))</f>
        <v/>
      </c>
      <c r="BW515" s="21" t="str">
        <f>IF($BG515=0,$AV515,findspace($AV515,BW$10))</f>
        <v/>
      </c>
      <c r="BX515" s="21" t="str">
        <f>IF($BG515=0,$AV515,findspace($AV515,BX$10))</f>
        <v/>
      </c>
      <c r="BY515" s="21" t="str">
        <f>IF($BG515=0,$AV515,findspace($AV515,BY$10))</f>
        <v/>
      </c>
      <c r="BZ515" s="21" t="str">
        <f>IF($BG515=0,$AV515,findspace($AV515,BZ$10))</f>
        <v/>
      </c>
      <c r="CA515" s="21" t="str">
        <f>IF($BG515=0,$AV515,findspace($AV515,CA$10))</f>
        <v/>
      </c>
    </row>
    <row r="516" spans="1:79" x14ac:dyDescent="0.35">
      <c r="A516" t="s">
        <v>1837</v>
      </c>
      <c r="B516" t="s">
        <v>2884</v>
      </c>
      <c r="C516" t="s">
        <v>2885</v>
      </c>
      <c r="D516" t="s">
        <v>1837</v>
      </c>
      <c r="E516" t="s">
        <v>2886</v>
      </c>
      <c r="F516" t="s">
        <v>2887</v>
      </c>
      <c r="G516" s="13">
        <v>0.91803278688524592</v>
      </c>
      <c r="I516">
        <v>12374</v>
      </c>
      <c r="J516" t="str">
        <f>K516&amp;L516</f>
        <v>IBC02AAnnual Leave Maximum12374IBCACMAnnual Leave Maximum Carryover</v>
      </c>
      <c r="K516" t="str">
        <f>A516&amp;B516&amp;C516</f>
        <v>IBC02AAnnual Leave Maximum</v>
      </c>
      <c r="L516" t="str">
        <f>I516&amp;D516&amp;E516&amp;F516</f>
        <v>12374IBCACMAnnual Leave Maximum Carryover</v>
      </c>
      <c r="M516" s="13">
        <f>G516</f>
        <v>0.91803278688524592</v>
      </c>
      <c r="N516" s="13"/>
      <c r="O516" s="19">
        <v>577</v>
      </c>
      <c r="P516">
        <f>COUNTIF(C$11:C$2024, C516)</f>
        <v>3</v>
      </c>
      <c r="Q516">
        <f>COUNTIF(F$11:F$177, F516)</f>
        <v>0</v>
      </c>
      <c r="R516" t="b">
        <f>A516=D516</f>
        <v>1</v>
      </c>
      <c r="S516" t="b">
        <f>A516&amp;B516&amp;C516=D516&amp;E516&amp;F516</f>
        <v>0</v>
      </c>
      <c r="V516" t="str">
        <f>IF($A516=V$10, $C516, "")</f>
        <v/>
      </c>
      <c r="W516" t="str">
        <f>IF($A516=W$10, $C516, "")</f>
        <v/>
      </c>
      <c r="X516" t="str">
        <f>IF($A516=X$10, $C516, "")</f>
        <v/>
      </c>
      <c r="Y516" t="str">
        <f>IF($A516=Y$10, $C516, "")</f>
        <v>Annual Leave Maximum</v>
      </c>
      <c r="Z516" t="str">
        <f>IF($A516=Z$10, $C516, "")</f>
        <v/>
      </c>
      <c r="AB516" t="str">
        <f>IF($D516=AB$10, $F516, "")</f>
        <v/>
      </c>
      <c r="AC516" t="str">
        <f>IF($D516=AC$10, $F516, "")</f>
        <v/>
      </c>
      <c r="AD516" t="str">
        <f>IF($D516=AD$10, $F516, "")</f>
        <v/>
      </c>
      <c r="AE516" t="str">
        <f>IF($D516=AE$10, $F516, "")</f>
        <v>Annual Leave Maximum Carryover</v>
      </c>
      <c r="AF516" t="str">
        <f>IF($D516=AF$10, $F516, "")</f>
        <v/>
      </c>
      <c r="AH516">
        <f>COUNTIF(AI$11:AI$2024, AI516)</f>
        <v>1</v>
      </c>
      <c r="AI516" t="str">
        <f>V516&amp;AB516&amp;W516&amp;AC516&amp;X516&amp;AD516&amp;Y516&amp;AE516&amp;Z516&amp;AF516</f>
        <v>Annual Leave MaximumAnnual Leave Maximum Carryover</v>
      </c>
      <c r="AJ516">
        <f>IF(ROW()=11,1,IF(AK515+1=AK516,AJ515,AJ515+1))</f>
        <v>440</v>
      </c>
      <c r="AK516">
        <f>IF(AI516=AI515, AK515+1, 1)</f>
        <v>1</v>
      </c>
      <c r="AL516" s="26" t="str">
        <f>AM516&amp;AN516</f>
        <v>IBC02AAnnual Leave Maximum12374IBCACMAnnual Leave Maximum Carryover</v>
      </c>
      <c r="AM516" t="str">
        <f>K516</f>
        <v>IBC02AAnnual Leave Maximum</v>
      </c>
      <c r="AN516" t="str">
        <f>L516</f>
        <v>12374IBCACMAnnual Leave Maximum Carryover</v>
      </c>
      <c r="AO516">
        <f>COUNTIF(AM$11:AM$1107, AM516)</f>
        <v>3</v>
      </c>
      <c r="AP516">
        <f>COUNTIF(AN$11:AN$1107, AN516)</f>
        <v>2</v>
      </c>
      <c r="AQ516">
        <f>MATCH(AM516, AM$11:AM$1107, 0)</f>
        <v>506</v>
      </c>
      <c r="AR516">
        <f>MATCH(AN516, AN$11:AN$1107, 0)</f>
        <v>204</v>
      </c>
      <c r="AS516">
        <v>577</v>
      </c>
      <c r="AU516" t="str">
        <f>C516</f>
        <v>Annual Leave Maximum</v>
      </c>
      <c r="AV516" t="str">
        <f>IF(F516="", "", F516)</f>
        <v>Annual Leave Maximum Carryover</v>
      </c>
      <c r="AW516" s="13">
        <f>M516</f>
        <v>0.91803278688524592</v>
      </c>
      <c r="AX516" t="e">
        <f>VLOOKUP(AI516, UniquePairs!A$5:A$2000, 1, FALSE)</f>
        <v>#N/A</v>
      </c>
      <c r="AY516" t="str">
        <f>IFERROR(INDEX(UniquePairs!A$5:K$1000, MATCH(AL516, UniquePairs!A$5:A$1000, 0), 10), "")</f>
        <v/>
      </c>
      <c r="AZ516" s="13">
        <f>IF(AY516&lt;&gt;"", AY516, AW516)</f>
        <v>0.91803278688524592</v>
      </c>
      <c r="BA516" t="str">
        <f>IF(AZ516=0,"None",IF(AZ516&lt;0.6,"Weak",IF(AZ516&lt;0.7,"Review",IF(AZ516&lt;0.8,"Good",IF(AZ516&lt;0.9,"Very Good","Solid")))))</f>
        <v>Solid</v>
      </c>
      <c r="BB516" s="28" t="str">
        <f>IF(AJ515=AJ516, BB515, BC516)</f>
        <v>Annual Leave Maximum</v>
      </c>
      <c r="BC516" t="str">
        <f>IF(AV516="",AU516,StringMatch(AU516,AV516,TRUE))</f>
        <v>Annual Leave Maximum</v>
      </c>
      <c r="BD516" t="str">
        <f>TRIM(SUBSTITUTE(SUBSTITUTE(SUBSTITUTE(SUBSTITUTE(SUBSTITUTE(SUBSTITUTE(SUBSTITUTE(SUBSTITUTE(SUBSTITUTE(SUBSTITUTE(AU516,BR516,""),BS516,""),BT516,""),BU516,""),BV516,""),BW516,""),BX516,""),BY516,""),BZ516,""),CA516,""))</f>
        <v/>
      </c>
      <c r="BE516" t="str">
        <f>TRIM(SUBSTITUTE(SUBSTITUTE(SUBSTITUTE(SUBSTITUTE(SUBSTITUTE(SUBSTITUTE(SUBSTITUTE(SUBSTITUTE(SUBSTITUTE(SUBSTITUTE(AV516,BH516,""),BI516,""),BJ516,""),BK516,""),BL516,""),BM516,""),BN516,""),BO516,""),BP516,""),BQ516,""))</f>
        <v>Carryover</v>
      </c>
      <c r="BF516" s="21">
        <f>LEN(AU516)-LEN(SUBSTITUTE(AU516," ",""))</f>
        <v>2</v>
      </c>
      <c r="BG516" s="21">
        <f>LEN(AV516)-LEN(SUBSTITUTE(AV516," ",""))</f>
        <v>3</v>
      </c>
      <c r="BH516" s="21" t="str">
        <f>IF(BF516=0,AU516,findspace($AU516,BH$10))</f>
        <v>Annual</v>
      </c>
      <c r="BI516" s="21" t="str">
        <f>IF(BH516=0,AN516,findspace($AU516,BI$10))</f>
        <v>Leave</v>
      </c>
      <c r="BJ516" s="21" t="str">
        <f>IF(BI516=0,AV516,findspace($AU516,BJ$10))</f>
        <v>Maximum</v>
      </c>
      <c r="BK516" s="21" t="str">
        <f>IF(BJ516=0,AW516,findspace($AU516,BK$10))</f>
        <v/>
      </c>
      <c r="BL516" s="21" t="str">
        <f>IF(BK516=0,AX516,findspace($AU516,BL$10))</f>
        <v/>
      </c>
      <c r="BM516" s="21" t="str">
        <f>IF(BL516=0,BF516,findspace($AU516,BM$10))</f>
        <v/>
      </c>
      <c r="BN516" s="21" t="str">
        <f>IF(BM516=0,BH516,findspace($AU516,BN$10))</f>
        <v/>
      </c>
      <c r="BO516" s="21" t="str">
        <f>IF(BN516=0,BI516,findspace($AU516,BO$10))</f>
        <v/>
      </c>
      <c r="BR516" s="21" t="str">
        <f>IF($BG516=0,$AV516,findspace($AV516,BR$10))</f>
        <v>Annual</v>
      </c>
      <c r="BS516" s="21" t="str">
        <f>IF($BG516=0,$AV516,findspace($AV516,BS$10))</f>
        <v>Leave</v>
      </c>
      <c r="BT516" s="21" t="str">
        <f>IF($BG516=0,$AV516,findspace($AV516,BT$10))</f>
        <v>Maximum</v>
      </c>
      <c r="BU516" s="21" t="str">
        <f>IF($BG516=0,$AV516,findspace($AV516,BU$10))</f>
        <v>Carryover</v>
      </c>
      <c r="BV516" s="21" t="str">
        <f>IF($BG516=0,$AV516,findspace($AV516,BV$10))</f>
        <v/>
      </c>
      <c r="BW516" s="21" t="str">
        <f>IF($BG516=0,$AV516,findspace($AV516,BW$10))</f>
        <v/>
      </c>
      <c r="BX516" s="21" t="str">
        <f>IF($BG516=0,$AV516,findspace($AV516,BX$10))</f>
        <v/>
      </c>
      <c r="BY516" s="21" t="str">
        <f>IF($BG516=0,$AV516,findspace($AV516,BY$10))</f>
        <v/>
      </c>
      <c r="BZ516" s="21" t="str">
        <f>IF($BG516=0,$AV516,findspace($AV516,BZ$10))</f>
        <v/>
      </c>
      <c r="CA516" s="21" t="str">
        <f>IF($BG516=0,$AV516,findspace($AV516,CA$10))</f>
        <v/>
      </c>
    </row>
    <row r="517" spans="1:79" x14ac:dyDescent="0.35">
      <c r="A517" t="s">
        <v>1837</v>
      </c>
      <c r="B517" t="s">
        <v>2886</v>
      </c>
      <c r="C517" t="s">
        <v>2887</v>
      </c>
      <c r="D517" t="s">
        <v>1837</v>
      </c>
      <c r="E517" t="s">
        <v>2884</v>
      </c>
      <c r="F517" t="s">
        <v>2885</v>
      </c>
      <c r="G517" s="13">
        <v>0.91803278688524592</v>
      </c>
      <c r="I517">
        <v>12374</v>
      </c>
      <c r="J517" t="str">
        <f>K517&amp;L517</f>
        <v>IBCACMAnnual Leave Maximum Carryover12374IBC02AAnnual Leave Maximum</v>
      </c>
      <c r="K517" t="str">
        <f>A517&amp;B517&amp;C517</f>
        <v>IBCACMAnnual Leave Maximum Carryover</v>
      </c>
      <c r="L517" t="str">
        <f>I517&amp;D517&amp;E517&amp;F517</f>
        <v>12374IBC02AAnnual Leave Maximum</v>
      </c>
      <c r="M517" s="13">
        <f>G517</f>
        <v>0.91803278688524592</v>
      </c>
      <c r="N517" s="13"/>
      <c r="O517" s="19">
        <v>290</v>
      </c>
      <c r="P517">
        <f>COUNTIF(C$11:C$2024, C517)</f>
        <v>3</v>
      </c>
      <c r="Q517">
        <f>COUNTIF(F$11:F$177, F517)</f>
        <v>0</v>
      </c>
      <c r="R517" t="b">
        <f>A517=D517</f>
        <v>1</v>
      </c>
      <c r="S517" t="b">
        <f>A517&amp;B517&amp;C517=D517&amp;E517&amp;F517</f>
        <v>0</v>
      </c>
      <c r="V517" t="str">
        <f>IF($A517=V$10, $C517, "")</f>
        <v/>
      </c>
      <c r="W517" t="str">
        <f>IF($A517=W$10, $C517, "")</f>
        <v/>
      </c>
      <c r="X517" t="str">
        <f>IF($A517=X$10, $C517, "")</f>
        <v/>
      </c>
      <c r="Y517" t="str">
        <f>IF($A517=Y$10, $C517, "")</f>
        <v>Annual Leave Maximum Carryover</v>
      </c>
      <c r="Z517" t="str">
        <f>IF($A517=Z$10, $C517, "")</f>
        <v/>
      </c>
      <c r="AB517" t="str">
        <f>IF($D517=AB$10, $F517, "")</f>
        <v/>
      </c>
      <c r="AC517" t="str">
        <f>IF($D517=AC$10, $F517, "")</f>
        <v/>
      </c>
      <c r="AD517" t="str">
        <f>IF($D517=AD$10, $F517, "")</f>
        <v/>
      </c>
      <c r="AE517" t="str">
        <f>IF($D517=AE$10, $F517, "")</f>
        <v>Annual Leave Maximum</v>
      </c>
      <c r="AF517" t="str">
        <f>IF($D517=AF$10, $F517, "")</f>
        <v/>
      </c>
      <c r="AH517">
        <f>COUNTIF(AI$11:AI$2024, AI517)</f>
        <v>1</v>
      </c>
      <c r="AI517" t="str">
        <f>V517&amp;AB517&amp;W517&amp;AC517&amp;X517&amp;AD517&amp;Y517&amp;AE517&amp;Z517&amp;AF517</f>
        <v>Annual Leave Maximum CarryoverAnnual Leave Maximum</v>
      </c>
      <c r="AJ517">
        <f>IF(ROW()=11,1,IF(AK516+1=AK517,AJ516,AJ516+1))</f>
        <v>441</v>
      </c>
      <c r="AK517">
        <f>IF(AI517=AI516, AK516+1, 1)</f>
        <v>1</v>
      </c>
      <c r="AL517" s="26" t="str">
        <f>AM517&amp;AN517</f>
        <v>IBCACMAnnual Leave Maximum Carryover12374IBC02AAnnual Leave Maximum</v>
      </c>
      <c r="AM517" t="str">
        <f>K517</f>
        <v>IBCACMAnnual Leave Maximum Carryover</v>
      </c>
      <c r="AN517" t="str">
        <f>L517</f>
        <v>12374IBC02AAnnual Leave Maximum</v>
      </c>
      <c r="AO517">
        <f>COUNTIF(AM$11:AM$1107, AM517)</f>
        <v>3</v>
      </c>
      <c r="AP517">
        <f>COUNTIF(AN$11:AN$1107, AN517)</f>
        <v>1</v>
      </c>
      <c r="AQ517">
        <f>MATCH(AM517, AM$11:AM$1107, 0)</f>
        <v>205</v>
      </c>
      <c r="AR517">
        <f>MATCH(AN517, AN$11:AN$1107, 0)</f>
        <v>507</v>
      </c>
      <c r="AS517">
        <v>290</v>
      </c>
      <c r="AU517" t="str">
        <f>C517</f>
        <v>Annual Leave Maximum Carryover</v>
      </c>
      <c r="AV517" t="str">
        <f>IF(F517="", "", F517)</f>
        <v>Annual Leave Maximum</v>
      </c>
      <c r="AW517" s="13">
        <f>M517</f>
        <v>0.91803278688524592</v>
      </c>
      <c r="AX517" t="e">
        <f>VLOOKUP(AI517, UniquePairs!A$5:A$2000, 1, FALSE)</f>
        <v>#N/A</v>
      </c>
      <c r="AY517" t="str">
        <f>IFERROR(INDEX(UniquePairs!A$5:K$1000, MATCH(AL517, UniquePairs!A$5:A$1000, 0), 10), "")</f>
        <v/>
      </c>
      <c r="AZ517" s="13">
        <f>IF(AY517&lt;&gt;"", AY517, AW517)</f>
        <v>0.91803278688524592</v>
      </c>
      <c r="BA517" t="str">
        <f>IF(AZ517=0,"None",IF(AZ517&lt;0.6,"Weak",IF(AZ517&lt;0.7,"Review",IF(AZ517&lt;0.8,"Good",IF(AZ517&lt;0.9,"Very Good","Solid")))))</f>
        <v>Solid</v>
      </c>
      <c r="BB517" s="28" t="str">
        <f>IF(AJ516=AJ517, BB516, BC517)</f>
        <v>Annual Leave Maximum</v>
      </c>
      <c r="BC517" t="str">
        <f>IF(AV517="",AU517,StringMatch(AU517,AV517,TRUE))</f>
        <v>Annual Leave Maximum</v>
      </c>
      <c r="BD517" t="str">
        <f>TRIM(SUBSTITUTE(SUBSTITUTE(SUBSTITUTE(SUBSTITUTE(SUBSTITUTE(SUBSTITUTE(SUBSTITUTE(SUBSTITUTE(SUBSTITUTE(SUBSTITUTE(AU517,BR517,""),BS517,""),BT517,""),BU517,""),BV517,""),BW517,""),BX517,""),BY517,""),BZ517,""),CA517,""))</f>
        <v>Carryover</v>
      </c>
      <c r="BE517" t="str">
        <f>TRIM(SUBSTITUTE(SUBSTITUTE(SUBSTITUTE(SUBSTITUTE(SUBSTITUTE(SUBSTITUTE(SUBSTITUTE(SUBSTITUTE(SUBSTITUTE(SUBSTITUTE(AV517,BH517,""),BI517,""),BJ517,""),BK517,""),BL517,""),BM517,""),BN517,""),BO517,""),BP517,""),BQ517,""))</f>
        <v/>
      </c>
      <c r="BF517" s="21">
        <f>LEN(AU517)-LEN(SUBSTITUTE(AU517," ",""))</f>
        <v>3</v>
      </c>
      <c r="BG517" s="21">
        <f>LEN(AV517)-LEN(SUBSTITUTE(AV517," ",""))</f>
        <v>2</v>
      </c>
      <c r="BH517" s="21" t="str">
        <f>IF(BF517=0,AU517,findspace($AU517,BH$10))</f>
        <v>Annual</v>
      </c>
      <c r="BI517" s="21" t="str">
        <f>IF(BH517=0,AN517,findspace($AU517,BI$10))</f>
        <v>Leave</v>
      </c>
      <c r="BJ517" s="21" t="str">
        <f>IF(BI517=0,AV517,findspace($AU517,BJ$10))</f>
        <v>Maximum</v>
      </c>
      <c r="BK517" s="21" t="str">
        <f>IF(BJ517=0,AW517,findspace($AU517,BK$10))</f>
        <v>Carryover</v>
      </c>
      <c r="BL517" s="21" t="str">
        <f>IF(BK517=0,AX517,findspace($AU517,BL$10))</f>
        <v/>
      </c>
      <c r="BM517" s="21" t="str">
        <f>IF(BL517=0,BF517,findspace($AU517,BM$10))</f>
        <v/>
      </c>
      <c r="BN517" s="21" t="str">
        <f>IF(BM517=0,BH517,findspace($AU517,BN$10))</f>
        <v/>
      </c>
      <c r="BO517" s="21" t="str">
        <f>IF(BN517=0,BI517,findspace($AU517,BO$10))</f>
        <v/>
      </c>
      <c r="BR517" s="21" t="str">
        <f>IF($BG517=0,$AV517,findspace($AV517,BR$10))</f>
        <v>Annual</v>
      </c>
      <c r="BS517" s="21" t="str">
        <f>IF($BG517=0,$AV517,findspace($AV517,BS$10))</f>
        <v>Leave</v>
      </c>
      <c r="BT517" s="21" t="str">
        <f>IF($BG517=0,$AV517,findspace($AV517,BT$10))</f>
        <v>Maximum</v>
      </c>
      <c r="BU517" s="21" t="str">
        <f>IF($BG517=0,$AV517,findspace($AV517,BU$10))</f>
        <v/>
      </c>
      <c r="BV517" s="21" t="str">
        <f>IF($BG517=0,$AV517,findspace($AV517,BV$10))</f>
        <v/>
      </c>
      <c r="BW517" s="21" t="str">
        <f>IF($BG517=0,$AV517,findspace($AV517,BW$10))</f>
        <v/>
      </c>
      <c r="BX517" s="21" t="str">
        <f>IF($BG517=0,$AV517,findspace($AV517,BX$10))</f>
        <v/>
      </c>
      <c r="BY517" s="21" t="str">
        <f>IF($BG517=0,$AV517,findspace($AV517,BY$10))</f>
        <v/>
      </c>
      <c r="BZ517" s="21" t="str">
        <f>IF($BG517=0,$AV517,findspace($AV517,BZ$10))</f>
        <v/>
      </c>
      <c r="CA517" s="21" t="str">
        <f>IF($BG517=0,$AV517,findspace($AV517,CA$10))</f>
        <v/>
      </c>
    </row>
    <row r="518" spans="1:79" x14ac:dyDescent="0.35">
      <c r="A518" t="s">
        <v>1839</v>
      </c>
      <c r="B518" t="s">
        <v>1077</v>
      </c>
      <c r="C518" t="s">
        <v>2644</v>
      </c>
      <c r="D518" t="s">
        <v>1837</v>
      </c>
      <c r="E518" t="s">
        <v>2906</v>
      </c>
      <c r="F518" t="s">
        <v>2908</v>
      </c>
      <c r="G518" s="13">
        <v>0.91799828019683161</v>
      </c>
      <c r="I518">
        <v>12374</v>
      </c>
      <c r="J518" t="str">
        <f>K518&amp;L518</f>
        <v>DFASPHAdministrative Leave Preventive Health Screening Used YTD12374IBCCOZChange Station Leave Used YTD</v>
      </c>
      <c r="K518" t="str">
        <f>A518&amp;B518&amp;C518</f>
        <v>DFASPHAdministrative Leave Preventive Health Screening Used YTD</v>
      </c>
      <c r="L518" t="str">
        <f>I518&amp;D518&amp;E518&amp;F518</f>
        <v>12374IBCCOZChange Station Leave Used YTD</v>
      </c>
      <c r="M518" s="13">
        <f>G518</f>
        <v>0.91799828019683161</v>
      </c>
      <c r="N518" s="13"/>
      <c r="O518" s="19">
        <v>780</v>
      </c>
      <c r="P518">
        <f>COUNTIF(C$11:C$2024, C518)</f>
        <v>3</v>
      </c>
      <c r="Q518">
        <f>COUNTIF(F$11:F$177, F518)</f>
        <v>0</v>
      </c>
      <c r="R518" t="b">
        <f>A518=D518</f>
        <v>0</v>
      </c>
      <c r="S518" t="b">
        <f>A518&amp;B518&amp;C518=D518&amp;E518&amp;F518</f>
        <v>0</v>
      </c>
      <c r="V518" t="str">
        <f>IF($A518=V$10, $C518, "")</f>
        <v>Administrative Leave Preventive Health Screening Used YTD</v>
      </c>
      <c r="W518" t="str">
        <f>IF($A518=W$10, $C518, "")</f>
        <v/>
      </c>
      <c r="X518" t="str">
        <f>IF($A518=X$10, $C518, "")</f>
        <v/>
      </c>
      <c r="Y518" t="str">
        <f>IF($A518=Y$10, $C518, "")</f>
        <v/>
      </c>
      <c r="Z518" t="str">
        <f>IF($A518=Z$10, $C518, "")</f>
        <v/>
      </c>
      <c r="AB518" t="str">
        <f>IF($D518=AB$10, $F518, "")</f>
        <v/>
      </c>
      <c r="AC518" t="str">
        <f>IF($D518=AC$10, $F518, "")</f>
        <v/>
      </c>
      <c r="AD518" t="str">
        <f>IF($D518=AD$10, $F518, "")</f>
        <v/>
      </c>
      <c r="AE518" t="str">
        <f>IF($D518=AE$10, $F518, "")</f>
        <v>Change Station Leave Used YTD</v>
      </c>
      <c r="AF518" t="str">
        <f>IF($D518=AF$10, $F518, "")</f>
        <v/>
      </c>
      <c r="AH518">
        <f>COUNTIF(AI$11:AI$2024, AI518)</f>
        <v>1</v>
      </c>
      <c r="AI518" t="str">
        <f>V518&amp;AB518&amp;W518&amp;AC518&amp;X518&amp;AD518&amp;Y518&amp;AE518&amp;Z518&amp;AF518</f>
        <v>Administrative Leave Preventive Health Screening Used YTDChange Station Leave Used YTD</v>
      </c>
      <c r="AJ518">
        <f>IF(ROW()=11,1,IF(AK517+1=AK518,AJ517,AJ517+1))</f>
        <v>442</v>
      </c>
      <c r="AK518">
        <f>IF(AI518=AI517, AK517+1, 1)</f>
        <v>1</v>
      </c>
      <c r="AL518" s="26" t="str">
        <f>AM518&amp;AN518</f>
        <v>DFASPHAdministrative Leave Preventive Health Screening Used YTD12374IBCCOZChange Station Leave Used YTD</v>
      </c>
      <c r="AM518" t="str">
        <f>K518</f>
        <v>DFASPHAdministrative Leave Preventive Health Screening Used YTD</v>
      </c>
      <c r="AN518" t="str">
        <f>L518</f>
        <v>12374IBCCOZChange Station Leave Used YTD</v>
      </c>
      <c r="AO518">
        <f>COUNTIF(AM$11:AM$1107, AM518)</f>
        <v>3</v>
      </c>
      <c r="AP518">
        <f>COUNTIF(AN$11:AN$1107, AN518)</f>
        <v>11</v>
      </c>
      <c r="AQ518">
        <f>MATCH(AM518, AM$11:AM$1107, 0)</f>
        <v>447</v>
      </c>
      <c r="AR518">
        <f>MATCH(AN518, AN$11:AN$1107, 0)</f>
        <v>222</v>
      </c>
      <c r="AS518">
        <v>780</v>
      </c>
      <c r="AU518" t="str">
        <f>C518</f>
        <v>Administrative Leave Preventive Health Screening Used YTD</v>
      </c>
      <c r="AV518" t="str">
        <f>IF(F518="", "", F518)</f>
        <v>Change Station Leave Used YTD</v>
      </c>
      <c r="AW518" s="13">
        <f>M518</f>
        <v>0.91799828019683161</v>
      </c>
      <c r="AX518" t="e">
        <f>VLOOKUP(AI518, UniquePairs!A$5:A$2000, 1, FALSE)</f>
        <v>#N/A</v>
      </c>
      <c r="AY518" t="str">
        <f>IFERROR(INDEX(UniquePairs!A$5:K$1000, MATCH(AL518, UniquePairs!A$5:A$1000, 0), 10), "")</f>
        <v/>
      </c>
      <c r="AZ518" s="13">
        <f>IF(AY518&lt;&gt;"", AY518, AW518)</f>
        <v>0.91799828019683161</v>
      </c>
      <c r="BA518" t="str">
        <f>IF(AZ518=0,"None",IF(AZ518&lt;0.6,"Weak",IF(AZ518&lt;0.7,"Review",IF(AZ518&lt;0.8,"Good",IF(AZ518&lt;0.9,"Very Good","Solid")))))</f>
        <v>Solid</v>
      </c>
      <c r="BB518" s="28" t="str">
        <f>IF(AJ517=AJ518, BB517, BC518)</f>
        <v>Leave Used YTD</v>
      </c>
      <c r="BC518" t="str">
        <f>IF(AV518="",AU518,StringMatch(AU518,AV518,TRUE))</f>
        <v>Leave Used YTD</v>
      </c>
      <c r="BD518" t="str">
        <f>TRIM(SUBSTITUTE(SUBSTITUTE(SUBSTITUTE(SUBSTITUTE(SUBSTITUTE(SUBSTITUTE(SUBSTITUTE(SUBSTITUTE(SUBSTITUTE(SUBSTITUTE(AU518,BR518,""),BS518,""),BT518,""),BU518,""),BV518,""),BW518,""),BX518,""),BY518,""),BZ518,""),CA518,""))</f>
        <v>Administrative Preventive Health Screening</v>
      </c>
      <c r="BE518" t="str">
        <f>TRIM(SUBSTITUTE(SUBSTITUTE(SUBSTITUTE(SUBSTITUTE(SUBSTITUTE(SUBSTITUTE(SUBSTITUTE(SUBSTITUTE(SUBSTITUTE(SUBSTITUTE(AV518,BH518,""),BI518,""),BJ518,""),BK518,""),BL518,""),BM518,""),BN518,""),BO518,""),BP518,""),BQ518,""))</f>
        <v>Change Station</v>
      </c>
      <c r="BF518" s="21">
        <f>LEN(AU518)-LEN(SUBSTITUTE(AU518," ",""))</f>
        <v>6</v>
      </c>
      <c r="BG518" s="21">
        <f>LEN(AV518)-LEN(SUBSTITUTE(AV518," ",""))</f>
        <v>4</v>
      </c>
      <c r="BH518" s="21" t="str">
        <f>IF(BF518=0,AU518,findspace($AU518,BH$10))</f>
        <v>Administrative</v>
      </c>
      <c r="BI518" s="21" t="str">
        <f>IF(BH518=0,AN518,findspace($AU518,BI$10))</f>
        <v>Leave</v>
      </c>
      <c r="BJ518" s="21" t="str">
        <f>IF(BI518=0,AV518,findspace($AU518,BJ$10))</f>
        <v>Preventive</v>
      </c>
      <c r="BK518" s="21" t="str">
        <f>IF(BJ518=0,AW518,findspace($AU518,BK$10))</f>
        <v>Health</v>
      </c>
      <c r="BL518" s="21" t="str">
        <f>IF(BK518=0,AX518,findspace($AU518,BL$10))</f>
        <v>Screening</v>
      </c>
      <c r="BM518" s="21" t="str">
        <f>IF(BL518=0,BF518,findspace($AU518,BM$10))</f>
        <v>Used</v>
      </c>
      <c r="BN518" s="21" t="str">
        <f>IF(BM518=0,BH518,findspace($AU518,BN$10))</f>
        <v>YTD</v>
      </c>
      <c r="BO518" s="21" t="str">
        <f>IF(BN518=0,BI518,findspace($AU518,BO$10))</f>
        <v/>
      </c>
      <c r="BR518" s="21" t="str">
        <f>IF($BG518=0,$AV518,findspace($AV518,BR$10))</f>
        <v>Change</v>
      </c>
      <c r="BS518" s="21" t="str">
        <f>IF($BG518=0,$AV518,findspace($AV518,BS$10))</f>
        <v>Station</v>
      </c>
      <c r="BT518" s="21" t="str">
        <f>IF($BG518=0,$AV518,findspace($AV518,BT$10))</f>
        <v>Leave</v>
      </c>
      <c r="BU518" s="21" t="str">
        <f>IF($BG518=0,$AV518,findspace($AV518,BU$10))</f>
        <v>Used</v>
      </c>
      <c r="BV518" s="21" t="str">
        <f>IF($BG518=0,$AV518,findspace($AV518,BV$10))</f>
        <v>YTD</v>
      </c>
      <c r="BW518" s="21" t="str">
        <f>IF($BG518=0,$AV518,findspace($AV518,BW$10))</f>
        <v/>
      </c>
      <c r="BX518" s="21" t="str">
        <f>IF($BG518=0,$AV518,findspace($AV518,BX$10))</f>
        <v/>
      </c>
      <c r="BY518" s="21" t="str">
        <f>IF($BG518=0,$AV518,findspace($AV518,BY$10))</f>
        <v/>
      </c>
      <c r="BZ518" s="21" t="str">
        <f>IF($BG518=0,$AV518,findspace($AV518,BZ$10))</f>
        <v/>
      </c>
      <c r="CA518" s="21" t="str">
        <f>IF($BG518=0,$AV518,findspace($AV518,CA$10))</f>
        <v/>
      </c>
    </row>
    <row r="519" spans="1:79" x14ac:dyDescent="0.35">
      <c r="A519" t="s">
        <v>1837</v>
      </c>
      <c r="B519" t="s">
        <v>15</v>
      </c>
      <c r="C519" t="s">
        <v>3112</v>
      </c>
      <c r="D519" t="s">
        <v>1837</v>
      </c>
      <c r="E519">
        <v>70</v>
      </c>
      <c r="F519" t="s">
        <v>3113</v>
      </c>
      <c r="G519" s="13">
        <v>0.9173553719008265</v>
      </c>
      <c r="I519">
        <v>12374</v>
      </c>
      <c r="J519" t="str">
        <f>K519&amp;L519</f>
        <v>IBC05LMilitary Leave Regular Holiday Worked Used12374IBC70Military Leave Regular Used</v>
      </c>
      <c r="K519" t="str">
        <f>A519&amp;B519&amp;C519</f>
        <v>IBC05LMilitary Leave Regular Holiday Worked Used</v>
      </c>
      <c r="L519" t="str">
        <f>I519&amp;D519&amp;E519&amp;F519</f>
        <v>12374IBC70Military Leave Regular Used</v>
      </c>
      <c r="M519" s="13">
        <f>G519</f>
        <v>0.9173553719008265</v>
      </c>
      <c r="N519" s="13"/>
      <c r="O519" s="19">
        <v>698</v>
      </c>
      <c r="P519">
        <f>COUNTIF(C$11:C$2024, C519)</f>
        <v>3</v>
      </c>
      <c r="Q519">
        <f>COUNTIF(F$11:F$177, F519)</f>
        <v>1</v>
      </c>
      <c r="R519" t="b">
        <f>A519=D519</f>
        <v>1</v>
      </c>
      <c r="S519" t="b">
        <f>A519&amp;B519&amp;C519=D519&amp;E519&amp;F519</f>
        <v>0</v>
      </c>
      <c r="V519" t="str">
        <f>IF($A519=V$10, $C519, "")</f>
        <v/>
      </c>
      <c r="W519" t="str">
        <f>IF($A519=W$10, $C519, "")</f>
        <v/>
      </c>
      <c r="X519" t="str">
        <f>IF($A519=X$10, $C519, "")</f>
        <v/>
      </c>
      <c r="Y519" t="str">
        <f>IF($A519=Y$10, $C519, "")</f>
        <v>Military Leave Regular Holiday Worked Used</v>
      </c>
      <c r="Z519" t="str">
        <f>IF($A519=Z$10, $C519, "")</f>
        <v/>
      </c>
      <c r="AB519" t="str">
        <f>IF($D519=AB$10, $F519, "")</f>
        <v/>
      </c>
      <c r="AC519" t="str">
        <f>IF($D519=AC$10, $F519, "")</f>
        <v/>
      </c>
      <c r="AD519" t="str">
        <f>IF($D519=AD$10, $F519, "")</f>
        <v/>
      </c>
      <c r="AE519" t="str">
        <f>IF($D519=AE$10, $F519, "")</f>
        <v>Military Leave Regular Used</v>
      </c>
      <c r="AF519" t="str">
        <f>IF($D519=AF$10, $F519, "")</f>
        <v/>
      </c>
      <c r="AH519">
        <f>COUNTIF(AI$11:AI$2024, AI519)</f>
        <v>1</v>
      </c>
      <c r="AI519" t="str">
        <f>V519&amp;AB519&amp;W519&amp;AC519&amp;X519&amp;AD519&amp;Y519&amp;AE519&amp;Z519&amp;AF519</f>
        <v>Military Leave Regular Holiday Worked UsedMilitary Leave Regular Used</v>
      </c>
      <c r="AJ519">
        <f>IF(ROW()=11,1,IF(AK518+1=AK519,AJ518,AJ518+1))</f>
        <v>443</v>
      </c>
      <c r="AK519">
        <f>IF(AI519=AI518, AK518+1, 1)</f>
        <v>1</v>
      </c>
      <c r="AL519" s="26" t="str">
        <f>AM519&amp;AN519</f>
        <v>IBC05LMilitary Leave Regular Holiday Worked Used12374IBC70Military Leave Regular Used</v>
      </c>
      <c r="AM519" t="str">
        <f>K519</f>
        <v>IBC05LMilitary Leave Regular Holiday Worked Used</v>
      </c>
      <c r="AN519" t="str">
        <f>L519</f>
        <v>12374IBC70Military Leave Regular Used</v>
      </c>
      <c r="AO519">
        <f>COUNTIF(AM$11:AM$1107, AM519)</f>
        <v>3</v>
      </c>
      <c r="AP519">
        <f>COUNTIF(AN$11:AN$1107, AN519)</f>
        <v>4</v>
      </c>
      <c r="AQ519">
        <f>MATCH(AM519, AM$11:AM$1107, 0)</f>
        <v>509</v>
      </c>
      <c r="AR519">
        <f>MATCH(AN519, AN$11:AN$1107, 0)</f>
        <v>103</v>
      </c>
      <c r="AS519">
        <v>698</v>
      </c>
      <c r="AU519" t="str">
        <f>C519</f>
        <v>Military Leave Regular Holiday Worked Used</v>
      </c>
      <c r="AV519" t="str">
        <f>IF(F519="", "", F519)</f>
        <v>Military Leave Regular Used</v>
      </c>
      <c r="AW519" s="13">
        <f>M519</f>
        <v>0.9173553719008265</v>
      </c>
      <c r="AX519" t="e">
        <f>VLOOKUP(AI519, UniquePairs!A$5:A$2000, 1, FALSE)</f>
        <v>#N/A</v>
      </c>
      <c r="AY519" t="str">
        <f>IFERROR(INDEX(UniquePairs!A$5:K$1000, MATCH(AL519, UniquePairs!A$5:A$1000, 0), 10), "")</f>
        <v/>
      </c>
      <c r="AZ519" s="13">
        <f>IF(AY519&lt;&gt;"", AY519, AW519)</f>
        <v>0.9173553719008265</v>
      </c>
      <c r="BA519" t="str">
        <f>IF(AZ519=0,"None",IF(AZ519&lt;0.6,"Weak",IF(AZ519&lt;0.7,"Review",IF(AZ519&lt;0.8,"Good",IF(AZ519&lt;0.9,"Very Good","Solid")))))</f>
        <v>Solid</v>
      </c>
      <c r="BB519" s="28" t="str">
        <f>IF(AJ518=AJ519, BB518, BC519)</f>
        <v>Military Leave Regular Used</v>
      </c>
      <c r="BC519" t="str">
        <f>IF(AV519="",AU519,StringMatch(AU519,AV519,TRUE))</f>
        <v>Military Leave Regular Used</v>
      </c>
      <c r="BD519" t="str">
        <f>TRIM(SUBSTITUTE(SUBSTITUTE(SUBSTITUTE(SUBSTITUTE(SUBSTITUTE(SUBSTITUTE(SUBSTITUTE(SUBSTITUTE(SUBSTITUTE(SUBSTITUTE(AU519,BR519,""),BS519,""),BT519,""),BU519,""),BV519,""),BW519,""),BX519,""),BY519,""),BZ519,""),CA519,""))</f>
        <v>Holiday Worked</v>
      </c>
      <c r="BE519" t="str">
        <f>TRIM(SUBSTITUTE(SUBSTITUTE(SUBSTITUTE(SUBSTITUTE(SUBSTITUTE(SUBSTITUTE(SUBSTITUTE(SUBSTITUTE(SUBSTITUTE(SUBSTITUTE(AV519,BH519,""),BI519,""),BJ519,""),BK519,""),BL519,""),BM519,""),BN519,""),BO519,""),BP519,""),BQ519,""))</f>
        <v/>
      </c>
      <c r="BF519" s="21">
        <f>LEN(AU519)-LEN(SUBSTITUTE(AU519," ",""))</f>
        <v>5</v>
      </c>
      <c r="BG519" s="21">
        <f>LEN(AV519)-LEN(SUBSTITUTE(AV519," ",""))</f>
        <v>3</v>
      </c>
      <c r="BH519" s="21" t="str">
        <f>IF(BF519=0,AU519,findspace($AU519,BH$10))</f>
        <v>Military</v>
      </c>
      <c r="BI519" s="21" t="str">
        <f>IF(BH519=0,AN519,findspace($AU519,BI$10))</f>
        <v>Leave</v>
      </c>
      <c r="BJ519" s="21" t="str">
        <f>IF(BI519=0,AV519,findspace($AU519,BJ$10))</f>
        <v>Regular</v>
      </c>
      <c r="BK519" s="21" t="str">
        <f>IF(BJ519=0,AW519,findspace($AU519,BK$10))</f>
        <v>Holiday</v>
      </c>
      <c r="BL519" s="21" t="str">
        <f>IF(BK519=0,AX519,findspace($AU519,BL$10))</f>
        <v>Worked</v>
      </c>
      <c r="BM519" s="21" t="str">
        <f>IF(BL519=0,BF519,findspace($AU519,BM$10))</f>
        <v>Used</v>
      </c>
      <c r="BN519" s="21" t="str">
        <f>IF(BM519=0,BH519,findspace($AU519,BN$10))</f>
        <v/>
      </c>
      <c r="BO519" s="21" t="str">
        <f>IF(BN519=0,BI519,findspace($AU519,BO$10))</f>
        <v/>
      </c>
      <c r="BR519" s="21" t="str">
        <f>IF($BG519=0,$AV519,findspace($AV519,BR$10))</f>
        <v>Military</v>
      </c>
      <c r="BS519" s="21" t="str">
        <f>IF($BG519=0,$AV519,findspace($AV519,BS$10))</f>
        <v>Leave</v>
      </c>
      <c r="BT519" s="21" t="str">
        <f>IF($BG519=0,$AV519,findspace($AV519,BT$10))</f>
        <v>Regular</v>
      </c>
      <c r="BU519" s="21" t="str">
        <f>IF($BG519=0,$AV519,findspace($AV519,BU$10))</f>
        <v>Used</v>
      </c>
      <c r="BV519" s="21" t="str">
        <f>IF($BG519=0,$AV519,findspace($AV519,BV$10))</f>
        <v/>
      </c>
      <c r="BW519" s="21" t="str">
        <f>IF($BG519=0,$AV519,findspace($AV519,BW$10))</f>
        <v/>
      </c>
      <c r="BX519" s="21" t="str">
        <f>IF($BG519=0,$AV519,findspace($AV519,BX$10))</f>
        <v/>
      </c>
      <c r="BY519" s="21" t="str">
        <f>IF($BG519=0,$AV519,findspace($AV519,BY$10))</f>
        <v/>
      </c>
      <c r="BZ519" s="21" t="str">
        <f>IF($BG519=0,$AV519,findspace($AV519,BZ$10))</f>
        <v/>
      </c>
      <c r="CA519" s="21" t="str">
        <f>IF($BG519=0,$AV519,findspace($AV519,CA$10))</f>
        <v/>
      </c>
    </row>
    <row r="520" spans="1:79" x14ac:dyDescent="0.35">
      <c r="A520" t="s">
        <v>1839</v>
      </c>
      <c r="B520" t="s">
        <v>792</v>
      </c>
      <c r="C520" t="s">
        <v>3230</v>
      </c>
      <c r="D520" t="s">
        <v>1839</v>
      </c>
      <c r="E520" t="s">
        <v>1698</v>
      </c>
      <c r="F520" t="s">
        <v>3401</v>
      </c>
      <c r="G520" s="13">
        <v>0.91689407095013642</v>
      </c>
      <c r="I520">
        <v>12374</v>
      </c>
      <c r="J520" t="str">
        <f>K520&amp;L520</f>
        <v>DFASCSSunday Comp12374DFASSRSunday Regular (9 3 Month Nurse)</v>
      </c>
      <c r="K520" t="str">
        <f>A520&amp;B520&amp;C520</f>
        <v>DFASCSSunday Comp</v>
      </c>
      <c r="L520" t="str">
        <f>I520&amp;D520&amp;E520&amp;F520</f>
        <v>12374DFASSRSunday Regular (9 3 Month Nurse)</v>
      </c>
      <c r="M520" s="13">
        <f>G520</f>
        <v>0.91689407095013642</v>
      </c>
      <c r="N520" s="13"/>
      <c r="O520" s="19">
        <v>685</v>
      </c>
      <c r="P520">
        <f>COUNTIF(C$11:C$2024, C520)</f>
        <v>3</v>
      </c>
      <c r="Q520">
        <f>COUNTIF(F$11:F$177, F520)</f>
        <v>0</v>
      </c>
      <c r="R520" t="b">
        <f>A520=D520</f>
        <v>1</v>
      </c>
      <c r="S520" t="b">
        <f>A520&amp;B520&amp;C520=D520&amp;E520&amp;F520</f>
        <v>0</v>
      </c>
      <c r="V520" t="str">
        <f>IF($A520=V$10, $C520, "")</f>
        <v>Sunday Comp</v>
      </c>
      <c r="W520" t="str">
        <f>IF($A520=W$10, $C520, "")</f>
        <v/>
      </c>
      <c r="X520" t="str">
        <f>IF($A520=X$10, $C520, "")</f>
        <v/>
      </c>
      <c r="Y520" t="str">
        <f>IF($A520=Y$10, $C520, "")</f>
        <v/>
      </c>
      <c r="Z520" t="str">
        <f>IF($A520=Z$10, $C520, "")</f>
        <v/>
      </c>
      <c r="AB520" t="str">
        <f>IF($D520=AB$10, $F520, "")</f>
        <v>Sunday Regular (9 3 Month Nurse)</v>
      </c>
      <c r="AC520" t="str">
        <f>IF($D520=AC$10, $F520, "")</f>
        <v/>
      </c>
      <c r="AD520" t="str">
        <f>IF($D520=AD$10, $F520, "")</f>
        <v/>
      </c>
      <c r="AE520" t="str">
        <f>IF($D520=AE$10, $F520, "")</f>
        <v/>
      </c>
      <c r="AF520" t="str">
        <f>IF($D520=AF$10, $F520, "")</f>
        <v/>
      </c>
      <c r="AH520">
        <f>COUNTIF(AI$11:AI$2024, AI520)</f>
        <v>1</v>
      </c>
      <c r="AI520" t="str">
        <f>V520&amp;AB520&amp;W520&amp;AC520&amp;X520&amp;AD520&amp;Y520&amp;AE520&amp;Z520&amp;AF520</f>
        <v>Sunday CompSunday Regular (9 3 Month Nurse)</v>
      </c>
      <c r="AJ520">
        <f>IF(ROW()=11,1,IF(AK519+1=AK520,AJ519,AJ519+1))</f>
        <v>444</v>
      </c>
      <c r="AK520">
        <f>IF(AI520=AI519, AK519+1, 1)</f>
        <v>1</v>
      </c>
      <c r="AL520" s="26" t="str">
        <f>AM520&amp;AN520</f>
        <v>DFASCSSunday Comp12374DFASSRSunday Regular (9 3 Month Nurse)</v>
      </c>
      <c r="AM520" t="str">
        <f>K520</f>
        <v>DFASCSSunday Comp</v>
      </c>
      <c r="AN520" t="str">
        <f>L520</f>
        <v>12374DFASSRSunday Regular (9 3 Month Nurse)</v>
      </c>
      <c r="AO520">
        <f>COUNTIF(AM$11:AM$1107, AM520)</f>
        <v>3</v>
      </c>
      <c r="AP520">
        <f>COUNTIF(AN$11:AN$1107, AN520)</f>
        <v>4</v>
      </c>
      <c r="AQ520">
        <f>MATCH(AM520, AM$11:AM$1107, 0)</f>
        <v>510</v>
      </c>
      <c r="AR520">
        <f>MATCH(AN520, AN$11:AN$1107, 0)</f>
        <v>510</v>
      </c>
      <c r="AS520">
        <v>685</v>
      </c>
      <c r="AU520" t="str">
        <f>C520</f>
        <v>Sunday Comp</v>
      </c>
      <c r="AV520" t="str">
        <f>IF(F520="", "", F520)</f>
        <v>Sunday Regular (9 3 Month Nurse)</v>
      </c>
      <c r="AW520" s="13">
        <f>M520</f>
        <v>0.91689407095013642</v>
      </c>
      <c r="AX520" t="e">
        <f>VLOOKUP(AI520, UniquePairs!A$5:A$2000, 1, FALSE)</f>
        <v>#N/A</v>
      </c>
      <c r="AY520" t="str">
        <f>IFERROR(INDEX(UniquePairs!A$5:K$1000, MATCH(AL520, UniquePairs!A$5:A$1000, 0), 10), "")</f>
        <v/>
      </c>
      <c r="AZ520" s="13">
        <f>IF(AY520&lt;&gt;"", AY520, AW520)</f>
        <v>0.91689407095013642</v>
      </c>
      <c r="BA520" t="str">
        <f>IF(AZ520=0,"None",IF(AZ520&lt;0.6,"Weak",IF(AZ520&lt;0.7,"Review",IF(AZ520&lt;0.8,"Good",IF(AZ520&lt;0.9,"Very Good","Solid")))))</f>
        <v>Solid</v>
      </c>
      <c r="BB520" s="28" t="str">
        <f>IF(AJ519=AJ520, BB519, BC520)</f>
        <v>Sunday</v>
      </c>
      <c r="BC520" t="str">
        <f>IF(AV520="",AU520,StringMatch(AU520,AV520,TRUE))</f>
        <v>Sunday</v>
      </c>
      <c r="BD520" t="str">
        <f>TRIM(SUBSTITUTE(SUBSTITUTE(SUBSTITUTE(SUBSTITUTE(SUBSTITUTE(SUBSTITUTE(SUBSTITUTE(SUBSTITUTE(SUBSTITUTE(SUBSTITUTE(AU520,BR520,""),BS520,""),BT520,""),BU520,""),BV520,""),BW520,""),BX520,""),BY520,""),BZ520,""),CA520,""))</f>
        <v>Comp</v>
      </c>
      <c r="BE520" t="str">
        <f>TRIM(SUBSTITUTE(SUBSTITUTE(SUBSTITUTE(SUBSTITUTE(SUBSTITUTE(SUBSTITUTE(SUBSTITUTE(SUBSTITUTE(SUBSTITUTE(SUBSTITUTE(AV520,BH520,""),BI520,""),BJ520,""),BK520,""),BL520,""),BM520,""),BN520,""),BO520,""),BP520,""),BQ520,""))</f>
        <v>Regular (9 3 Month Nurse)</v>
      </c>
      <c r="BF520" s="21">
        <f>LEN(AU520)-LEN(SUBSTITUTE(AU520," ",""))</f>
        <v>1</v>
      </c>
      <c r="BG520" s="21">
        <f>LEN(AV520)-LEN(SUBSTITUTE(AV520," ",""))</f>
        <v>5</v>
      </c>
      <c r="BH520" s="21" t="str">
        <f>IF(BF520=0,AU520,findspace($AU520,BH$10))</f>
        <v>Sunday</v>
      </c>
      <c r="BI520" s="21" t="str">
        <f>IF(BH520=0,AN520,findspace($AU520,BI$10))</f>
        <v>Comp</v>
      </c>
      <c r="BJ520" s="21" t="str">
        <f>IF(BI520=0,AV520,findspace($AU520,BJ$10))</f>
        <v/>
      </c>
      <c r="BK520" s="21" t="str">
        <f>IF(BJ520=0,AW520,findspace($AU520,BK$10))</f>
        <v/>
      </c>
      <c r="BL520" s="21" t="str">
        <f>IF(BK520=0,AX520,findspace($AU520,BL$10))</f>
        <v/>
      </c>
      <c r="BM520" s="21" t="str">
        <f>IF(BL520=0,BF520,findspace($AU520,BM$10))</f>
        <v/>
      </c>
      <c r="BN520" s="21" t="str">
        <f>IF(BM520=0,BH520,findspace($AU520,BN$10))</f>
        <v/>
      </c>
      <c r="BO520" s="21" t="str">
        <f>IF(BN520=0,BI520,findspace($AU520,BO$10))</f>
        <v/>
      </c>
      <c r="BR520" s="21" t="str">
        <f>IF($BG520=0,$AV520,findspace($AV520,BR$10))</f>
        <v>Sunday</v>
      </c>
      <c r="BS520" s="21" t="str">
        <f>IF($BG520=0,$AV520,findspace($AV520,BS$10))</f>
        <v>Regular</v>
      </c>
      <c r="BT520" s="21" t="str">
        <f>IF($BG520=0,$AV520,findspace($AV520,BT$10))</f>
        <v>(9</v>
      </c>
      <c r="BU520" s="21" t="str">
        <f>IF($BG520=0,$AV520,findspace($AV520,BU$10))</f>
        <v>3</v>
      </c>
      <c r="BV520" s="21" t="str">
        <f>IF($BG520=0,$AV520,findspace($AV520,BV$10))</f>
        <v>Month</v>
      </c>
      <c r="BW520" s="21" t="str">
        <f>IF($BG520=0,$AV520,findspace($AV520,BW$10))</f>
        <v>Nurse)</v>
      </c>
      <c r="BX520" s="21" t="str">
        <f>IF($BG520=0,$AV520,findspace($AV520,BX$10))</f>
        <v/>
      </c>
      <c r="BY520" s="21" t="str">
        <f>IF($BG520=0,$AV520,findspace($AV520,BY$10))</f>
        <v/>
      </c>
      <c r="BZ520" s="21" t="str">
        <f>IF($BG520=0,$AV520,findspace($AV520,BZ$10))</f>
        <v/>
      </c>
      <c r="CA520" s="21" t="str">
        <f>IF($BG520=0,$AV520,findspace($AV520,CA$10))</f>
        <v/>
      </c>
    </row>
    <row r="521" spans="1:79" x14ac:dyDescent="0.35">
      <c r="A521" t="s">
        <v>1839</v>
      </c>
      <c r="B521" t="s">
        <v>796</v>
      </c>
      <c r="C521" t="s">
        <v>3231</v>
      </c>
      <c r="D521" t="s">
        <v>1839</v>
      </c>
      <c r="E521" t="s">
        <v>1679</v>
      </c>
      <c r="F521" t="s">
        <v>3404</v>
      </c>
      <c r="G521" s="13">
        <v>0.91689407095013642</v>
      </c>
      <c r="I521">
        <v>12374</v>
      </c>
      <c r="J521" t="str">
        <f>K521&amp;L521</f>
        <v>DFASCWSaturday Comp12374DFASSXSaturday Regular (9 3 Month Nurse)</v>
      </c>
      <c r="K521" t="str">
        <f>A521&amp;B521&amp;C521</f>
        <v>DFASCWSaturday Comp</v>
      </c>
      <c r="L521" t="str">
        <f>I521&amp;D521&amp;E521&amp;F521</f>
        <v>12374DFASSXSaturday Regular (9 3 Month Nurse)</v>
      </c>
      <c r="M521" s="13">
        <f>G521</f>
        <v>0.91689407095013642</v>
      </c>
      <c r="N521" s="13"/>
      <c r="O521" s="19">
        <v>716</v>
      </c>
      <c r="P521">
        <f>COUNTIF(C$11:C$2024, C521)</f>
        <v>3</v>
      </c>
      <c r="Q521">
        <f>COUNTIF(F$11:F$177, F521)</f>
        <v>0</v>
      </c>
      <c r="R521" t="b">
        <f>A521=D521</f>
        <v>1</v>
      </c>
      <c r="S521" t="b">
        <f>A521&amp;B521&amp;C521=D521&amp;E521&amp;F521</f>
        <v>0</v>
      </c>
      <c r="V521" t="str">
        <f>IF($A521=V$10, $C521, "")</f>
        <v>Saturday Comp</v>
      </c>
      <c r="W521" t="str">
        <f>IF($A521=W$10, $C521, "")</f>
        <v/>
      </c>
      <c r="X521" t="str">
        <f>IF($A521=X$10, $C521, "")</f>
        <v/>
      </c>
      <c r="Y521" t="str">
        <f>IF($A521=Y$10, $C521, "")</f>
        <v/>
      </c>
      <c r="Z521" t="str">
        <f>IF($A521=Z$10, $C521, "")</f>
        <v/>
      </c>
      <c r="AB521" t="str">
        <f>IF($D521=AB$10, $F521, "")</f>
        <v>Saturday Regular (9 3 Month Nurse)</v>
      </c>
      <c r="AC521" t="str">
        <f>IF($D521=AC$10, $F521, "")</f>
        <v/>
      </c>
      <c r="AD521" t="str">
        <f>IF($D521=AD$10, $F521, "")</f>
        <v/>
      </c>
      <c r="AE521" t="str">
        <f>IF($D521=AE$10, $F521, "")</f>
        <v/>
      </c>
      <c r="AF521" t="str">
        <f>IF($D521=AF$10, $F521, "")</f>
        <v/>
      </c>
      <c r="AH521">
        <f>COUNTIF(AI$11:AI$2024, AI521)</f>
        <v>1</v>
      </c>
      <c r="AI521" t="str">
        <f>V521&amp;AB521&amp;W521&amp;AC521&amp;X521&amp;AD521&amp;Y521&amp;AE521&amp;Z521&amp;AF521</f>
        <v>Saturday CompSaturday Regular (9 3 Month Nurse)</v>
      </c>
      <c r="AJ521">
        <f>IF(ROW()=11,1,IF(AK520+1=AK521,AJ520,AJ520+1))</f>
        <v>445</v>
      </c>
      <c r="AK521">
        <f>IF(AI521=AI520, AK520+1, 1)</f>
        <v>1</v>
      </c>
      <c r="AL521" s="26" t="str">
        <f>AM521&amp;AN521</f>
        <v>DFASCWSaturday Comp12374DFASSXSaturday Regular (9 3 Month Nurse)</v>
      </c>
      <c r="AM521" t="str">
        <f>K521</f>
        <v>DFASCWSaturday Comp</v>
      </c>
      <c r="AN521" t="str">
        <f>L521</f>
        <v>12374DFASSXSaturday Regular (9 3 Month Nurse)</v>
      </c>
      <c r="AO521">
        <f>COUNTIF(AM$11:AM$1107, AM521)</f>
        <v>3</v>
      </c>
      <c r="AP521">
        <f>COUNTIF(AN$11:AN$1107, AN521)</f>
        <v>4</v>
      </c>
      <c r="AQ521">
        <f>MATCH(AM521, AM$11:AM$1107, 0)</f>
        <v>206</v>
      </c>
      <c r="AR521">
        <f>MATCH(AN521, AN$11:AN$1107, 0)</f>
        <v>381</v>
      </c>
      <c r="AS521">
        <v>716</v>
      </c>
      <c r="AU521" t="str">
        <f>C521</f>
        <v>Saturday Comp</v>
      </c>
      <c r="AV521" t="str">
        <f>IF(F521="", "", F521)</f>
        <v>Saturday Regular (9 3 Month Nurse)</v>
      </c>
      <c r="AW521" s="13">
        <f>M521</f>
        <v>0.91689407095013642</v>
      </c>
      <c r="AX521" t="e">
        <f>VLOOKUP(AI521, UniquePairs!A$5:A$2000, 1, FALSE)</f>
        <v>#N/A</v>
      </c>
      <c r="AY521" t="str">
        <f>IFERROR(INDEX(UniquePairs!A$5:K$1000, MATCH(AL521, UniquePairs!A$5:A$1000, 0), 10), "")</f>
        <v/>
      </c>
      <c r="AZ521" s="13">
        <f>IF(AY521&lt;&gt;"", AY521, AW521)</f>
        <v>0.91689407095013642</v>
      </c>
      <c r="BA521" t="str">
        <f>IF(AZ521=0,"None",IF(AZ521&lt;0.6,"Weak",IF(AZ521&lt;0.7,"Review",IF(AZ521&lt;0.8,"Good",IF(AZ521&lt;0.9,"Very Good","Solid")))))</f>
        <v>Solid</v>
      </c>
      <c r="BB521" s="28" t="str">
        <f>IF(AJ520=AJ521, BB520, BC521)</f>
        <v>Saturday</v>
      </c>
      <c r="BC521" t="str">
        <f>IF(AV521="",AU521,StringMatch(AU521,AV521,TRUE))</f>
        <v>Saturday</v>
      </c>
      <c r="BD521" t="str">
        <f>TRIM(SUBSTITUTE(SUBSTITUTE(SUBSTITUTE(SUBSTITUTE(SUBSTITUTE(SUBSTITUTE(SUBSTITUTE(SUBSTITUTE(SUBSTITUTE(SUBSTITUTE(AU521,BR521,""),BS521,""),BT521,""),BU521,""),BV521,""),BW521,""),BX521,""),BY521,""),BZ521,""),CA521,""))</f>
        <v>Comp</v>
      </c>
      <c r="BE521" t="str">
        <f>TRIM(SUBSTITUTE(SUBSTITUTE(SUBSTITUTE(SUBSTITUTE(SUBSTITUTE(SUBSTITUTE(SUBSTITUTE(SUBSTITUTE(SUBSTITUTE(SUBSTITUTE(AV521,BH521,""),BI521,""),BJ521,""),BK521,""),BL521,""),BM521,""),BN521,""),BO521,""),BP521,""),BQ521,""))</f>
        <v>Regular (9 3 Month Nurse)</v>
      </c>
      <c r="BF521" s="21">
        <f>LEN(AU521)-LEN(SUBSTITUTE(AU521," ",""))</f>
        <v>1</v>
      </c>
      <c r="BG521" s="21">
        <f>LEN(AV521)-LEN(SUBSTITUTE(AV521," ",""))</f>
        <v>5</v>
      </c>
      <c r="BH521" s="21" t="str">
        <f>IF(BF521=0,AU521,findspace($AU521,BH$10))</f>
        <v>Saturday</v>
      </c>
      <c r="BI521" s="21" t="str">
        <f>IF(BH521=0,AN521,findspace($AU521,BI$10))</f>
        <v>Comp</v>
      </c>
      <c r="BJ521" s="21" t="str">
        <f>IF(BI521=0,AV521,findspace($AU521,BJ$10))</f>
        <v/>
      </c>
      <c r="BK521" s="21" t="str">
        <f>IF(BJ521=0,AW521,findspace($AU521,BK$10))</f>
        <v/>
      </c>
      <c r="BL521" s="21" t="str">
        <f>IF(BK521=0,AX521,findspace($AU521,BL$10))</f>
        <v/>
      </c>
      <c r="BM521" s="21" t="str">
        <f>IF(BL521=0,BF521,findspace($AU521,BM$10))</f>
        <v/>
      </c>
      <c r="BN521" s="21" t="str">
        <f>IF(BM521=0,BH521,findspace($AU521,BN$10))</f>
        <v/>
      </c>
      <c r="BO521" s="21" t="str">
        <f>IF(BN521=0,BI521,findspace($AU521,BO$10))</f>
        <v/>
      </c>
      <c r="BR521" s="21" t="str">
        <f>IF($BG521=0,$AV521,findspace($AV521,BR$10))</f>
        <v>Saturday</v>
      </c>
      <c r="BS521" s="21" t="str">
        <f>IF($BG521=0,$AV521,findspace($AV521,BS$10))</f>
        <v>Regular</v>
      </c>
      <c r="BT521" s="21" t="str">
        <f>IF($BG521=0,$AV521,findspace($AV521,BT$10))</f>
        <v>(9</v>
      </c>
      <c r="BU521" s="21" t="str">
        <f>IF($BG521=0,$AV521,findspace($AV521,BU$10))</f>
        <v>3</v>
      </c>
      <c r="BV521" s="21" t="str">
        <f>IF($BG521=0,$AV521,findspace($AV521,BV$10))</f>
        <v>Month</v>
      </c>
      <c r="BW521" s="21" t="str">
        <f>IF($BG521=0,$AV521,findspace($AV521,BW$10))</f>
        <v>Nurse)</v>
      </c>
      <c r="BX521" s="21" t="str">
        <f>IF($BG521=0,$AV521,findspace($AV521,BX$10))</f>
        <v/>
      </c>
      <c r="BY521" s="21" t="str">
        <f>IF($BG521=0,$AV521,findspace($AV521,BY$10))</f>
        <v/>
      </c>
      <c r="BZ521" s="21" t="str">
        <f>IF($BG521=0,$AV521,findspace($AV521,BZ$10))</f>
        <v/>
      </c>
      <c r="CA521" s="21" t="str">
        <f>IF($BG521=0,$AV521,findspace($AV521,CA$10))</f>
        <v/>
      </c>
    </row>
    <row r="522" spans="1:79" x14ac:dyDescent="0.35">
      <c r="A522" t="s">
        <v>1839</v>
      </c>
      <c r="B522" t="s">
        <v>1698</v>
      </c>
      <c r="C522" t="s">
        <v>3401</v>
      </c>
      <c r="D522" t="s">
        <v>1839</v>
      </c>
      <c r="E522" t="s">
        <v>792</v>
      </c>
      <c r="F522" t="s">
        <v>3230</v>
      </c>
      <c r="G522" s="13">
        <v>0.91689407095013642</v>
      </c>
      <c r="I522">
        <v>12374</v>
      </c>
      <c r="J522" t="str">
        <f>K522&amp;L522</f>
        <v>DFASSRSunday Regular (9 3 Month Nurse)12374DFASCSSunday Comp</v>
      </c>
      <c r="K522" t="str">
        <f>A522&amp;B522&amp;C522</f>
        <v>DFASSRSunday Regular (9 3 Month Nurse)</v>
      </c>
      <c r="L522" t="str">
        <f>I522&amp;D522&amp;E522&amp;F522</f>
        <v>12374DFASCSSunday Comp</v>
      </c>
      <c r="M522" s="13">
        <f>G522</f>
        <v>0.91689407095013642</v>
      </c>
      <c r="N522" s="13"/>
      <c r="O522" s="19">
        <v>536</v>
      </c>
      <c r="P522">
        <f>COUNTIF(C$11:C$2024, C522)</f>
        <v>3</v>
      </c>
      <c r="Q522">
        <f>COUNTIF(F$11:F$177, F522)</f>
        <v>0</v>
      </c>
      <c r="R522" t="b">
        <f>A522=D522</f>
        <v>1</v>
      </c>
      <c r="S522" t="b">
        <f>A522&amp;B522&amp;C522=D522&amp;E522&amp;F522</f>
        <v>0</v>
      </c>
      <c r="V522" t="str">
        <f>IF($A522=V$10, $C522, "")</f>
        <v>Sunday Regular (9 3 Month Nurse)</v>
      </c>
      <c r="W522" t="str">
        <f>IF($A522=W$10, $C522, "")</f>
        <v/>
      </c>
      <c r="X522" t="str">
        <f>IF($A522=X$10, $C522, "")</f>
        <v/>
      </c>
      <c r="Y522" t="str">
        <f>IF($A522=Y$10, $C522, "")</f>
        <v/>
      </c>
      <c r="Z522" t="str">
        <f>IF($A522=Z$10, $C522, "")</f>
        <v/>
      </c>
      <c r="AB522" t="str">
        <f>IF($D522=AB$10, $F522, "")</f>
        <v>Sunday Comp</v>
      </c>
      <c r="AC522" t="str">
        <f>IF($D522=AC$10, $F522, "")</f>
        <v/>
      </c>
      <c r="AD522" t="str">
        <f>IF($D522=AD$10, $F522, "")</f>
        <v/>
      </c>
      <c r="AE522" t="str">
        <f>IF($D522=AE$10, $F522, "")</f>
        <v/>
      </c>
      <c r="AF522" t="str">
        <f>IF($D522=AF$10, $F522, "")</f>
        <v/>
      </c>
      <c r="AH522">
        <f>COUNTIF(AI$11:AI$2024, AI522)</f>
        <v>1</v>
      </c>
      <c r="AI522" t="str">
        <f>V522&amp;AB522&amp;W522&amp;AC522&amp;X522&amp;AD522&amp;Y522&amp;AE522&amp;Z522&amp;AF522</f>
        <v>Sunday Regular (9 3 Month Nurse)Sunday Comp</v>
      </c>
      <c r="AJ522">
        <f>IF(ROW()=11,1,IF(AK521+1=AK522,AJ521,AJ521+1))</f>
        <v>446</v>
      </c>
      <c r="AK522">
        <f>IF(AI522=AI521, AK521+1, 1)</f>
        <v>1</v>
      </c>
      <c r="AL522" s="26" t="str">
        <f>AM522&amp;AN522</f>
        <v>DFASSRSunday Regular (9 3 Month Nurse)12374DFASCSSunday Comp</v>
      </c>
      <c r="AM522" t="str">
        <f>K522</f>
        <v>DFASSRSunday Regular (9 3 Month Nurse)</v>
      </c>
      <c r="AN522" t="str">
        <f>L522</f>
        <v>12374DFASCSSunday Comp</v>
      </c>
      <c r="AO522">
        <f>COUNTIF(AM$11:AM$1107, AM522)</f>
        <v>3</v>
      </c>
      <c r="AP522">
        <f>COUNTIF(AN$11:AN$1107, AN522)</f>
        <v>6</v>
      </c>
      <c r="AQ522">
        <f>MATCH(AM522, AM$11:AM$1107, 0)</f>
        <v>443</v>
      </c>
      <c r="AR522">
        <f>MATCH(AN522, AN$11:AN$1107, 0)</f>
        <v>512</v>
      </c>
      <c r="AS522">
        <v>536</v>
      </c>
      <c r="AU522" t="str">
        <f>C522</f>
        <v>Sunday Regular (9 3 Month Nurse)</v>
      </c>
      <c r="AV522" t="str">
        <f>IF(F522="", "", F522)</f>
        <v>Sunday Comp</v>
      </c>
      <c r="AW522" s="13">
        <f>M522</f>
        <v>0.91689407095013642</v>
      </c>
      <c r="AX522" t="e">
        <f>VLOOKUP(AI522, UniquePairs!A$5:A$2000, 1, FALSE)</f>
        <v>#N/A</v>
      </c>
      <c r="AY522" t="str">
        <f>IFERROR(INDEX(UniquePairs!A$5:K$1000, MATCH(AL522, UniquePairs!A$5:A$1000, 0), 10), "")</f>
        <v/>
      </c>
      <c r="AZ522" s="13">
        <f>IF(AY522&lt;&gt;"", AY522, AW522)</f>
        <v>0.91689407095013642</v>
      </c>
      <c r="BA522" t="str">
        <f>IF(AZ522=0,"None",IF(AZ522&lt;0.6,"Weak",IF(AZ522&lt;0.7,"Review",IF(AZ522&lt;0.8,"Good",IF(AZ522&lt;0.9,"Very Good","Solid")))))</f>
        <v>Solid</v>
      </c>
      <c r="BB522" s="28" t="str">
        <f>IF(AJ521=AJ522, BB521, BC522)</f>
        <v>Sunday</v>
      </c>
      <c r="BC522" t="str">
        <f>IF(AV522="",AU522,StringMatch(AU522,AV522,TRUE))</f>
        <v>Sunday</v>
      </c>
      <c r="BD522" t="str">
        <f>TRIM(SUBSTITUTE(SUBSTITUTE(SUBSTITUTE(SUBSTITUTE(SUBSTITUTE(SUBSTITUTE(SUBSTITUTE(SUBSTITUTE(SUBSTITUTE(SUBSTITUTE(AU522,BR522,""),BS522,""),BT522,""),BU522,""),BV522,""),BW522,""),BX522,""),BY522,""),BZ522,""),CA522,""))</f>
        <v>Regular (9 3 Month Nurse)</v>
      </c>
      <c r="BE522" t="str">
        <f>TRIM(SUBSTITUTE(SUBSTITUTE(SUBSTITUTE(SUBSTITUTE(SUBSTITUTE(SUBSTITUTE(SUBSTITUTE(SUBSTITUTE(SUBSTITUTE(SUBSTITUTE(AV522,BH522,""),BI522,""),BJ522,""),BK522,""),BL522,""),BM522,""),BN522,""),BO522,""),BP522,""),BQ522,""))</f>
        <v>Comp</v>
      </c>
      <c r="BF522" s="21">
        <f>LEN(AU522)-LEN(SUBSTITUTE(AU522," ",""))</f>
        <v>5</v>
      </c>
      <c r="BG522" s="21">
        <f>LEN(AV522)-LEN(SUBSTITUTE(AV522," ",""))</f>
        <v>1</v>
      </c>
      <c r="BH522" s="21" t="str">
        <f>IF(BF522=0,AU522,findspace($AU522,BH$10))</f>
        <v>Sunday</v>
      </c>
      <c r="BI522" s="21" t="str">
        <f>IF(BH522=0,AN522,findspace($AU522,BI$10))</f>
        <v>Regular</v>
      </c>
      <c r="BJ522" s="21" t="str">
        <f>IF(BI522=0,AV522,findspace($AU522,BJ$10))</f>
        <v>(9</v>
      </c>
      <c r="BK522" s="21" t="str">
        <f>IF(BJ522=0,AW522,findspace($AU522,BK$10))</f>
        <v>3</v>
      </c>
      <c r="BL522" s="21" t="str">
        <f>IF(BK522=0,AX522,findspace($AU522,BL$10))</f>
        <v>Month</v>
      </c>
      <c r="BM522" s="21" t="str">
        <f>IF(BL522=0,BF522,findspace($AU522,BM$10))</f>
        <v>Nurse)</v>
      </c>
      <c r="BN522" s="21" t="str">
        <f>IF(BM522=0,BH522,findspace($AU522,BN$10))</f>
        <v/>
      </c>
      <c r="BO522" s="21" t="str">
        <f>IF(BN522=0,BI522,findspace($AU522,BO$10))</f>
        <v/>
      </c>
      <c r="BR522" s="21" t="str">
        <f>IF($BG522=0,$AV522,findspace($AV522,BR$10))</f>
        <v>Sunday</v>
      </c>
      <c r="BS522" s="21" t="str">
        <f>IF($BG522=0,$AV522,findspace($AV522,BS$10))</f>
        <v>Comp</v>
      </c>
      <c r="BT522" s="21" t="str">
        <f>IF($BG522=0,$AV522,findspace($AV522,BT$10))</f>
        <v/>
      </c>
      <c r="BU522" s="21" t="str">
        <f>IF($BG522=0,$AV522,findspace($AV522,BU$10))</f>
        <v/>
      </c>
      <c r="BV522" s="21" t="str">
        <f>IF($BG522=0,$AV522,findspace($AV522,BV$10))</f>
        <v/>
      </c>
      <c r="BW522" s="21" t="str">
        <f>IF($BG522=0,$AV522,findspace($AV522,BW$10))</f>
        <v/>
      </c>
      <c r="BX522" s="21" t="str">
        <f>IF($BG522=0,$AV522,findspace($AV522,BX$10))</f>
        <v/>
      </c>
      <c r="BY522" s="21" t="str">
        <f>IF($BG522=0,$AV522,findspace($AV522,BY$10))</f>
        <v/>
      </c>
      <c r="BZ522" s="21" t="str">
        <f>IF($BG522=0,$AV522,findspace($AV522,BZ$10))</f>
        <v/>
      </c>
      <c r="CA522" s="21" t="str">
        <f>IF($BG522=0,$AV522,findspace($AV522,CA$10))</f>
        <v/>
      </c>
    </row>
    <row r="523" spans="1:79" x14ac:dyDescent="0.35">
      <c r="A523" t="s">
        <v>1839</v>
      </c>
      <c r="B523" t="s">
        <v>1679</v>
      </c>
      <c r="C523" t="s">
        <v>3404</v>
      </c>
      <c r="D523" t="s">
        <v>1839</v>
      </c>
      <c r="E523" t="s">
        <v>796</v>
      </c>
      <c r="F523" t="s">
        <v>3231</v>
      </c>
      <c r="G523" s="13">
        <v>0.91689407095013642</v>
      </c>
      <c r="I523">
        <v>12374</v>
      </c>
      <c r="J523" t="str">
        <f>K523&amp;L523</f>
        <v>DFASSXSaturday Regular (9 3 Month Nurse)12374DFASCWSaturday Comp</v>
      </c>
      <c r="K523" t="str">
        <f>A523&amp;B523&amp;C523</f>
        <v>DFASSXSaturday Regular (9 3 Month Nurse)</v>
      </c>
      <c r="L523" t="str">
        <f>I523&amp;D523&amp;E523&amp;F523</f>
        <v>12374DFASCWSaturday Comp</v>
      </c>
      <c r="M523" s="13">
        <f>G523</f>
        <v>0.91689407095013642</v>
      </c>
      <c r="N523" s="13"/>
      <c r="O523" s="19">
        <v>72</v>
      </c>
      <c r="P523">
        <f>COUNTIF(C$11:C$2024, C523)</f>
        <v>3</v>
      </c>
      <c r="Q523">
        <f>COUNTIF(F$11:F$177, F523)</f>
        <v>0</v>
      </c>
      <c r="R523" t="b">
        <f>A523=D523</f>
        <v>1</v>
      </c>
      <c r="S523" t="b">
        <f>A523&amp;B523&amp;C523=D523&amp;E523&amp;F523</f>
        <v>0</v>
      </c>
      <c r="V523" t="str">
        <f>IF($A523=V$10, $C523, "")</f>
        <v>Saturday Regular (9 3 Month Nurse)</v>
      </c>
      <c r="W523" t="str">
        <f>IF($A523=W$10, $C523, "")</f>
        <v/>
      </c>
      <c r="X523" t="str">
        <f>IF($A523=X$10, $C523, "")</f>
        <v/>
      </c>
      <c r="Y523" t="str">
        <f>IF($A523=Y$10, $C523, "")</f>
        <v/>
      </c>
      <c r="Z523" t="str">
        <f>IF($A523=Z$10, $C523, "")</f>
        <v/>
      </c>
      <c r="AB523" t="str">
        <f>IF($D523=AB$10, $F523, "")</f>
        <v>Saturday Comp</v>
      </c>
      <c r="AC523" t="str">
        <f>IF($D523=AC$10, $F523, "")</f>
        <v/>
      </c>
      <c r="AD523" t="str">
        <f>IF($D523=AD$10, $F523, "")</f>
        <v/>
      </c>
      <c r="AE523" t="str">
        <f>IF($D523=AE$10, $F523, "")</f>
        <v/>
      </c>
      <c r="AF523" t="str">
        <f>IF($D523=AF$10, $F523, "")</f>
        <v/>
      </c>
      <c r="AH523">
        <f>COUNTIF(AI$11:AI$2024, AI523)</f>
        <v>1</v>
      </c>
      <c r="AI523" t="str">
        <f>V523&amp;AB523&amp;W523&amp;AC523&amp;X523&amp;AD523&amp;Y523&amp;AE523&amp;Z523&amp;AF523</f>
        <v>Saturday Regular (9 3 Month Nurse)Saturday Comp</v>
      </c>
      <c r="AJ523">
        <f>IF(ROW()=11,1,IF(AK522+1=AK523,AJ522,AJ522+1))</f>
        <v>447</v>
      </c>
      <c r="AK523">
        <f>IF(AI523=AI522, AK522+1, 1)</f>
        <v>1</v>
      </c>
      <c r="AL523" s="26" t="str">
        <f>AM523&amp;AN523</f>
        <v>DFASSXSaturday Regular (9 3 Month Nurse)12374DFASCWSaturday Comp</v>
      </c>
      <c r="AM523" t="str">
        <f>K523</f>
        <v>DFASSXSaturday Regular (9 3 Month Nurse)</v>
      </c>
      <c r="AN523" t="str">
        <f>L523</f>
        <v>12374DFASCWSaturday Comp</v>
      </c>
      <c r="AO523">
        <f>COUNTIF(AM$11:AM$1107, AM523)</f>
        <v>3</v>
      </c>
      <c r="AP523">
        <f>COUNTIF(AN$11:AN$1107, AN523)</f>
        <v>5</v>
      </c>
      <c r="AQ523">
        <f>MATCH(AM523, AM$11:AM$1107, 0)</f>
        <v>382</v>
      </c>
      <c r="AR523">
        <f>MATCH(AN523, AN$11:AN$1107, 0)</f>
        <v>207</v>
      </c>
      <c r="AS523">
        <v>72</v>
      </c>
      <c r="AU523" t="str">
        <f>C523</f>
        <v>Saturday Regular (9 3 Month Nurse)</v>
      </c>
      <c r="AV523" t="str">
        <f>IF(F523="", "", F523)</f>
        <v>Saturday Comp</v>
      </c>
      <c r="AW523" s="13">
        <f>M523</f>
        <v>0.91689407095013642</v>
      </c>
      <c r="AX523" t="e">
        <f>VLOOKUP(AI523, UniquePairs!A$5:A$2000, 1, FALSE)</f>
        <v>#N/A</v>
      </c>
      <c r="AY523" t="str">
        <f>IFERROR(INDEX(UniquePairs!A$5:K$1000, MATCH(AL523, UniquePairs!A$5:A$1000, 0), 10), "")</f>
        <v/>
      </c>
      <c r="AZ523" s="13">
        <f>IF(AY523&lt;&gt;"", AY523, AW523)</f>
        <v>0.91689407095013642</v>
      </c>
      <c r="BA523" t="str">
        <f>IF(AZ523=0,"None",IF(AZ523&lt;0.6,"Weak",IF(AZ523&lt;0.7,"Review",IF(AZ523&lt;0.8,"Good",IF(AZ523&lt;0.9,"Very Good","Solid")))))</f>
        <v>Solid</v>
      </c>
      <c r="BB523" s="28" t="str">
        <f>IF(AJ522=AJ523, BB522, BC523)</f>
        <v>Saturday</v>
      </c>
      <c r="BC523" t="str">
        <f>IF(AV523="",AU523,StringMatch(AU523,AV523,TRUE))</f>
        <v>Saturday</v>
      </c>
      <c r="BD523" t="str">
        <f>TRIM(SUBSTITUTE(SUBSTITUTE(SUBSTITUTE(SUBSTITUTE(SUBSTITUTE(SUBSTITUTE(SUBSTITUTE(SUBSTITUTE(SUBSTITUTE(SUBSTITUTE(AU523,BR523,""),BS523,""),BT523,""),BU523,""),BV523,""),BW523,""),BX523,""),BY523,""),BZ523,""),CA523,""))</f>
        <v>Regular (9 3 Month Nurse)</v>
      </c>
      <c r="BE523" t="str">
        <f>TRIM(SUBSTITUTE(SUBSTITUTE(SUBSTITUTE(SUBSTITUTE(SUBSTITUTE(SUBSTITUTE(SUBSTITUTE(SUBSTITUTE(SUBSTITUTE(SUBSTITUTE(AV523,BH523,""),BI523,""),BJ523,""),BK523,""),BL523,""),BM523,""),BN523,""),BO523,""),BP523,""),BQ523,""))</f>
        <v>Comp</v>
      </c>
      <c r="BF523" s="21">
        <f>LEN(AU523)-LEN(SUBSTITUTE(AU523," ",""))</f>
        <v>5</v>
      </c>
      <c r="BG523" s="21">
        <f>LEN(AV523)-LEN(SUBSTITUTE(AV523," ",""))</f>
        <v>1</v>
      </c>
      <c r="BH523" s="21" t="str">
        <f>IF(BF523=0,AU523,findspace($AU523,BH$10))</f>
        <v>Saturday</v>
      </c>
      <c r="BI523" s="21" t="str">
        <f>IF(BH523=0,AN523,findspace($AU523,BI$10))</f>
        <v>Regular</v>
      </c>
      <c r="BJ523" s="21" t="str">
        <f>IF(BI523=0,AV523,findspace($AU523,BJ$10))</f>
        <v>(9</v>
      </c>
      <c r="BK523" s="21" t="str">
        <f>IF(BJ523=0,AW523,findspace($AU523,BK$10))</f>
        <v>3</v>
      </c>
      <c r="BL523" s="21" t="str">
        <f>IF(BK523=0,AX523,findspace($AU523,BL$10))</f>
        <v>Month</v>
      </c>
      <c r="BM523" s="21" t="str">
        <f>IF(BL523=0,BF523,findspace($AU523,BM$10))</f>
        <v>Nurse)</v>
      </c>
      <c r="BN523" s="21" t="str">
        <f>IF(BM523=0,BH523,findspace($AU523,BN$10))</f>
        <v/>
      </c>
      <c r="BO523" s="21" t="str">
        <f>IF(BN523=0,BI523,findspace($AU523,BO$10))</f>
        <v/>
      </c>
      <c r="BR523" s="21" t="str">
        <f>IF($BG523=0,$AV523,findspace($AV523,BR$10))</f>
        <v>Saturday</v>
      </c>
      <c r="BS523" s="21" t="str">
        <f>IF($BG523=0,$AV523,findspace($AV523,BS$10))</f>
        <v>Comp</v>
      </c>
      <c r="BT523" s="21" t="str">
        <f>IF($BG523=0,$AV523,findspace($AV523,BT$10))</f>
        <v/>
      </c>
      <c r="BU523" s="21" t="str">
        <f>IF($BG523=0,$AV523,findspace($AV523,BU$10))</f>
        <v/>
      </c>
      <c r="BV523" s="21" t="str">
        <f>IF($BG523=0,$AV523,findspace($AV523,BV$10))</f>
        <v/>
      </c>
      <c r="BW523" s="21" t="str">
        <f>IF($BG523=0,$AV523,findspace($AV523,BW$10))</f>
        <v/>
      </c>
      <c r="BX523" s="21" t="str">
        <f>IF($BG523=0,$AV523,findspace($AV523,BX$10))</f>
        <v/>
      </c>
      <c r="BY523" s="21" t="str">
        <f>IF($BG523=0,$AV523,findspace($AV523,BY$10))</f>
        <v/>
      </c>
      <c r="BZ523" s="21" t="str">
        <f>IF($BG523=0,$AV523,findspace($AV523,BZ$10))</f>
        <v/>
      </c>
      <c r="CA523" s="21" t="str">
        <f>IF($BG523=0,$AV523,findspace($AV523,CA$10))</f>
        <v/>
      </c>
    </row>
    <row r="524" spans="1:79" x14ac:dyDescent="0.35">
      <c r="A524" t="s">
        <v>1839</v>
      </c>
      <c r="B524" t="s">
        <v>1262</v>
      </c>
      <c r="C524" t="s">
        <v>3333</v>
      </c>
      <c r="D524" t="s">
        <v>1836</v>
      </c>
      <c r="E524">
        <v>53</v>
      </c>
      <c r="F524" t="s">
        <v>3434</v>
      </c>
      <c r="G524" s="13">
        <v>0.91609050911376499</v>
      </c>
      <c r="I524">
        <v>12374</v>
      </c>
      <c r="J524" t="str">
        <f>K524&amp;L524</f>
        <v>DFASLIMilitary DC Guard Leave12374GSA53DC Nat Guard Military</v>
      </c>
      <c r="K524" t="str">
        <f>A524&amp;B524&amp;C524</f>
        <v>DFASLIMilitary DC Guard Leave</v>
      </c>
      <c r="L524" t="str">
        <f>I524&amp;D524&amp;E524&amp;F524</f>
        <v>12374GSA53DC Nat Guard Military</v>
      </c>
      <c r="M524" s="13">
        <f>G524</f>
        <v>0.91609050911376499</v>
      </c>
      <c r="N524" s="13"/>
      <c r="O524" s="19">
        <v>1090</v>
      </c>
      <c r="P524">
        <f>COUNTIF(C$11:C$2024, C524)</f>
        <v>3</v>
      </c>
      <c r="Q524">
        <f>COUNTIF(F$11:F$177, F524)</f>
        <v>0</v>
      </c>
      <c r="R524" t="b">
        <f>A524=D524</f>
        <v>0</v>
      </c>
      <c r="S524" t="b">
        <f>A524&amp;B524&amp;C524=D524&amp;E524&amp;F524</f>
        <v>0</v>
      </c>
      <c r="V524" t="str">
        <f>IF($A524=V$10, $C524, "")</f>
        <v>Military DC Guard Leave</v>
      </c>
      <c r="W524" t="str">
        <f>IF($A524=W$10, $C524, "")</f>
        <v/>
      </c>
      <c r="X524" t="str">
        <f>IF($A524=X$10, $C524, "")</f>
        <v/>
      </c>
      <c r="Y524" t="str">
        <f>IF($A524=Y$10, $C524, "")</f>
        <v/>
      </c>
      <c r="Z524" t="str">
        <f>IF($A524=Z$10, $C524, "")</f>
        <v/>
      </c>
      <c r="AB524" t="str">
        <f>IF($D524=AB$10, $F524, "")</f>
        <v/>
      </c>
      <c r="AC524" t="str">
        <f>IF($D524=AC$10, $F524, "")</f>
        <v>DC Nat Guard Military</v>
      </c>
      <c r="AD524" t="str">
        <f>IF($D524=AD$10, $F524, "")</f>
        <v/>
      </c>
      <c r="AE524" t="str">
        <f>IF($D524=AE$10, $F524, "")</f>
        <v/>
      </c>
      <c r="AF524" t="str">
        <f>IF($D524=AF$10, $F524, "")</f>
        <v/>
      </c>
      <c r="AH524">
        <f>COUNTIF(AI$11:AI$2024, AI524)</f>
        <v>2</v>
      </c>
      <c r="AI524" t="str">
        <f>V524&amp;AB524&amp;W524&amp;AC524&amp;X524&amp;AD524&amp;Y524&amp;AE524&amp;Z524&amp;AF524</f>
        <v>Military DC Guard LeaveDC Nat Guard Military</v>
      </c>
      <c r="AJ524">
        <f>IF(ROW()=11,1,IF(AK523+1=AK524,AJ523,AJ523+1))</f>
        <v>448</v>
      </c>
      <c r="AK524">
        <f>IF(AI524=AI523, AK523+1, 1)</f>
        <v>1</v>
      </c>
      <c r="AL524" s="26" t="str">
        <f>AM524&amp;AN524</f>
        <v>DFASLIMilitary DC Guard Leave12374GSA53DC Nat Guard Military</v>
      </c>
      <c r="AM524" t="str">
        <f>K524</f>
        <v>DFASLIMilitary DC Guard Leave</v>
      </c>
      <c r="AN524" t="str">
        <f>L524</f>
        <v>12374GSA53DC Nat Guard Military</v>
      </c>
      <c r="AO524">
        <f>COUNTIF(AM$11:AM$1107, AM524)</f>
        <v>3</v>
      </c>
      <c r="AP524">
        <f>COUNTIF(AN$11:AN$1107, AN524)</f>
        <v>1</v>
      </c>
      <c r="AQ524">
        <f>MATCH(AM524, AM$11:AM$1107, 0)</f>
        <v>366</v>
      </c>
      <c r="AR524">
        <f>MATCH(AN524, AN$11:AN$1107, 0)</f>
        <v>514</v>
      </c>
      <c r="AS524">
        <v>1090</v>
      </c>
      <c r="AU524" t="str">
        <f>C524</f>
        <v>Military DC Guard Leave</v>
      </c>
      <c r="AV524" t="str">
        <f>IF(F524="", "", F524)</f>
        <v>DC Nat Guard Military</v>
      </c>
      <c r="AW524" s="13">
        <f>M524</f>
        <v>0.91609050911376499</v>
      </c>
      <c r="AX524" t="e">
        <f>VLOOKUP(AI524, UniquePairs!A$5:A$2000, 1, FALSE)</f>
        <v>#N/A</v>
      </c>
      <c r="AY524" t="str">
        <f>IFERROR(INDEX(UniquePairs!A$5:K$1000, MATCH(AL524, UniquePairs!A$5:A$1000, 0), 10), "")</f>
        <v/>
      </c>
      <c r="AZ524" s="13">
        <f>IF(AY524&lt;&gt;"", AY524, AW524)</f>
        <v>0.91609050911376499</v>
      </c>
      <c r="BA524" t="str">
        <f>IF(AZ524=0,"None",IF(AZ524&lt;0.6,"Weak",IF(AZ524&lt;0.7,"Review",IF(AZ524&lt;0.8,"Good",IF(AZ524&lt;0.9,"Very Good","Solid")))))</f>
        <v>Solid</v>
      </c>
      <c r="BB524" s="28" t="str">
        <f>IF(AJ523=AJ524, BB523, BC524)</f>
        <v>Military DC Guard</v>
      </c>
      <c r="BC524" t="str">
        <f>IF(AV524="",AU524,StringMatch(AU524,AV524,TRUE))</f>
        <v>Military DC Guard</v>
      </c>
      <c r="BD524" t="str">
        <f>TRIM(SUBSTITUTE(SUBSTITUTE(SUBSTITUTE(SUBSTITUTE(SUBSTITUTE(SUBSTITUTE(SUBSTITUTE(SUBSTITUTE(SUBSTITUTE(SUBSTITUTE(AU524,BR524,""),BS524,""),BT524,""),BU524,""),BV524,""),BW524,""),BX524,""),BY524,""),BZ524,""),CA524,""))</f>
        <v>Leave</v>
      </c>
      <c r="BE524" t="str">
        <f>TRIM(SUBSTITUTE(SUBSTITUTE(SUBSTITUTE(SUBSTITUTE(SUBSTITUTE(SUBSTITUTE(SUBSTITUTE(SUBSTITUTE(SUBSTITUTE(SUBSTITUTE(AV524,BH524,""),BI524,""),BJ524,""),BK524,""),BL524,""),BM524,""),BN524,""),BO524,""),BP524,""),BQ524,""))</f>
        <v>Nat</v>
      </c>
      <c r="BF524" s="21">
        <f>LEN(AU524)-LEN(SUBSTITUTE(AU524," ",""))</f>
        <v>3</v>
      </c>
      <c r="BG524" s="21">
        <f>LEN(AV524)-LEN(SUBSTITUTE(AV524," ",""))</f>
        <v>3</v>
      </c>
      <c r="BH524" s="21" t="str">
        <f>IF(BF524=0,AU524,findspace($AU524,BH$10))</f>
        <v>Military</v>
      </c>
      <c r="BI524" s="21" t="str">
        <f>IF(BH524=0,AN524,findspace($AU524,BI$10))</f>
        <v>DC</v>
      </c>
      <c r="BJ524" s="21" t="str">
        <f>IF(BI524=0,AV524,findspace($AU524,BJ$10))</f>
        <v>Guard</v>
      </c>
      <c r="BK524" s="21" t="str">
        <f>IF(BJ524=0,AW524,findspace($AU524,BK$10))</f>
        <v>Leave</v>
      </c>
      <c r="BL524" s="21" t="str">
        <f>IF(BK524=0,AX524,findspace($AU524,BL$10))</f>
        <v/>
      </c>
      <c r="BM524" s="21" t="str">
        <f>IF(BL524=0,BF524,findspace($AU524,BM$10))</f>
        <v/>
      </c>
      <c r="BN524" s="21" t="str">
        <f>IF(BM524=0,BH524,findspace($AU524,BN$10))</f>
        <v/>
      </c>
      <c r="BO524" s="21" t="str">
        <f>IF(BN524=0,BI524,findspace($AU524,BO$10))</f>
        <v/>
      </c>
      <c r="BR524" s="21" t="str">
        <f>IF($BG524=0,$AV524,findspace($AV524,BR$10))</f>
        <v>DC</v>
      </c>
      <c r="BS524" s="21" t="str">
        <f>IF($BG524=0,$AV524,findspace($AV524,BS$10))</f>
        <v>Nat</v>
      </c>
      <c r="BT524" s="21" t="str">
        <f>IF($BG524=0,$AV524,findspace($AV524,BT$10))</f>
        <v>Guard</v>
      </c>
      <c r="BU524" s="21" t="str">
        <f>IF($BG524=0,$AV524,findspace($AV524,BU$10))</f>
        <v>Military</v>
      </c>
      <c r="BV524" s="21" t="str">
        <f>IF($BG524=0,$AV524,findspace($AV524,BV$10))</f>
        <v/>
      </c>
      <c r="BW524" s="21" t="str">
        <f>IF($BG524=0,$AV524,findspace($AV524,BW$10))</f>
        <v/>
      </c>
      <c r="BX524" s="21" t="str">
        <f>IF($BG524=0,$AV524,findspace($AV524,BX$10))</f>
        <v/>
      </c>
      <c r="BY524" s="21" t="str">
        <f>IF($BG524=0,$AV524,findspace($AV524,BY$10))</f>
        <v/>
      </c>
      <c r="BZ524" s="21" t="str">
        <f>IF($BG524=0,$AV524,findspace($AV524,BZ$10))</f>
        <v/>
      </c>
      <c r="CA524" s="21" t="str">
        <f>IF($BG524=0,$AV524,findspace($AV524,CA$10))</f>
        <v/>
      </c>
    </row>
    <row r="525" spans="1:79" x14ac:dyDescent="0.35">
      <c r="A525" t="s">
        <v>1836</v>
      </c>
      <c r="B525">
        <v>53</v>
      </c>
      <c r="C525" t="s">
        <v>3434</v>
      </c>
      <c r="D525" t="s">
        <v>1839</v>
      </c>
      <c r="E525" t="s">
        <v>1262</v>
      </c>
      <c r="F525" t="s">
        <v>3333</v>
      </c>
      <c r="G525" s="13">
        <v>0.91609050911376499</v>
      </c>
      <c r="I525">
        <v>12374</v>
      </c>
      <c r="J525" t="str">
        <f>K525&amp;L525</f>
        <v>GSA53DC Nat Guard Military12374DFASLIMilitary DC Guard Leave</v>
      </c>
      <c r="K525" t="str">
        <f>A525&amp;B525&amp;C525</f>
        <v>GSA53DC Nat Guard Military</v>
      </c>
      <c r="L525" t="str">
        <f>I525&amp;D525&amp;E525&amp;F525</f>
        <v>12374DFASLIMilitary DC Guard Leave</v>
      </c>
      <c r="M525" s="13">
        <f>G525</f>
        <v>0.91609050911376499</v>
      </c>
      <c r="N525" s="13"/>
      <c r="O525" s="19">
        <v>105</v>
      </c>
      <c r="P525">
        <f>COUNTIF(C$11:C$2024, C525)</f>
        <v>3</v>
      </c>
      <c r="Q525">
        <f>COUNTIF(F$11:F$177, F525)</f>
        <v>0</v>
      </c>
      <c r="R525" t="b">
        <f>A525=D525</f>
        <v>0</v>
      </c>
      <c r="S525" t="b">
        <f>A525&amp;B525&amp;C525=D525&amp;E525&amp;F525</f>
        <v>0</v>
      </c>
      <c r="V525" t="str">
        <f>IF($A525=V$10, $C525, "")</f>
        <v/>
      </c>
      <c r="W525" t="str">
        <f>IF($A525=W$10, $C525, "")</f>
        <v>DC Nat Guard Military</v>
      </c>
      <c r="X525" t="str">
        <f>IF($A525=X$10, $C525, "")</f>
        <v/>
      </c>
      <c r="Y525" t="str">
        <f>IF($A525=Y$10, $C525, "")</f>
        <v/>
      </c>
      <c r="Z525" t="str">
        <f>IF($A525=Z$10, $C525, "")</f>
        <v/>
      </c>
      <c r="AB525" t="str">
        <f>IF($D525=AB$10, $F525, "")</f>
        <v>Military DC Guard Leave</v>
      </c>
      <c r="AC525" t="str">
        <f>IF($D525=AC$10, $F525, "")</f>
        <v/>
      </c>
      <c r="AD525" t="str">
        <f>IF($D525=AD$10, $F525, "")</f>
        <v/>
      </c>
      <c r="AE525" t="str">
        <f>IF($D525=AE$10, $F525, "")</f>
        <v/>
      </c>
      <c r="AF525" t="str">
        <f>IF($D525=AF$10, $F525, "")</f>
        <v/>
      </c>
      <c r="AH525">
        <f>COUNTIF(AI$11:AI$2024, AI525)</f>
        <v>2</v>
      </c>
      <c r="AI525" t="str">
        <f>V525&amp;AB525&amp;W525&amp;AC525&amp;X525&amp;AD525&amp;Y525&amp;AE525&amp;Z525&amp;AF525</f>
        <v>Military DC Guard LeaveDC Nat Guard Military</v>
      </c>
      <c r="AJ525">
        <f>IF(ROW()=11,1,IF(AK524+1=AK525,AJ524,AJ524+1))</f>
        <v>448</v>
      </c>
      <c r="AK525">
        <f>IF(AI525=AI524, AK524+1, 1)</f>
        <v>2</v>
      </c>
      <c r="AL525" s="26" t="str">
        <f>AM525&amp;AN525</f>
        <v>GSA53DC Nat Guard Military12374DFASLIMilitary DC Guard Leave</v>
      </c>
      <c r="AM525" t="str">
        <f>K525</f>
        <v>GSA53DC Nat Guard Military</v>
      </c>
      <c r="AN525" t="str">
        <f>L525</f>
        <v>12374DFASLIMilitary DC Guard Leave</v>
      </c>
      <c r="AO525">
        <f>COUNTIF(AM$11:AM$1107, AM525)</f>
        <v>3</v>
      </c>
      <c r="AP525">
        <f>COUNTIF(AN$11:AN$1107, AN525)</f>
        <v>3</v>
      </c>
      <c r="AQ525">
        <f>MATCH(AM525, AM$11:AM$1107, 0)</f>
        <v>515</v>
      </c>
      <c r="AR525">
        <f>MATCH(AN525, AN$11:AN$1107, 0)</f>
        <v>367</v>
      </c>
      <c r="AS525">
        <v>105</v>
      </c>
      <c r="AU525" t="str">
        <f>C525</f>
        <v>DC Nat Guard Military</v>
      </c>
      <c r="AV525" t="str">
        <f>IF(F525="", "", F525)</f>
        <v>Military DC Guard Leave</v>
      </c>
      <c r="AW525" s="13">
        <f>M525</f>
        <v>0.91609050911376499</v>
      </c>
      <c r="AX525" t="e">
        <f>VLOOKUP(AI525, UniquePairs!A$5:A$2000, 1, FALSE)</f>
        <v>#N/A</v>
      </c>
      <c r="AY525" t="str">
        <f>IFERROR(INDEX(UniquePairs!A$5:K$1000, MATCH(AL525, UniquePairs!A$5:A$1000, 0), 10), "")</f>
        <v/>
      </c>
      <c r="AZ525" s="13">
        <f>IF(AY525&lt;&gt;"", AY525, AW525)</f>
        <v>0.91609050911376499</v>
      </c>
      <c r="BA525" t="str">
        <f>IF(AZ525=0,"None",IF(AZ525&lt;0.6,"Weak",IF(AZ525&lt;0.7,"Review",IF(AZ525&lt;0.8,"Good",IF(AZ525&lt;0.9,"Very Good","Solid")))))</f>
        <v>Solid</v>
      </c>
      <c r="BB525" s="28" t="str">
        <f>IF(AJ524=AJ525, BB524, BC525)</f>
        <v>Military DC Guard</v>
      </c>
      <c r="BC525" t="str">
        <f>IF(AV525="",AU525,StringMatch(AU525,AV525,TRUE))</f>
        <v>DC Guard Military</v>
      </c>
      <c r="BD525" t="str">
        <f>TRIM(SUBSTITUTE(SUBSTITUTE(SUBSTITUTE(SUBSTITUTE(SUBSTITUTE(SUBSTITUTE(SUBSTITUTE(SUBSTITUTE(SUBSTITUTE(SUBSTITUTE(AU525,BR525,""),BS525,""),BT525,""),BU525,""),BV525,""),BW525,""),BX525,""),BY525,""),BZ525,""),CA525,""))</f>
        <v>Nat</v>
      </c>
      <c r="BE525" t="str">
        <f>TRIM(SUBSTITUTE(SUBSTITUTE(SUBSTITUTE(SUBSTITUTE(SUBSTITUTE(SUBSTITUTE(SUBSTITUTE(SUBSTITUTE(SUBSTITUTE(SUBSTITUTE(AV525,BH525,""),BI525,""),BJ525,""),BK525,""),BL525,""),BM525,""),BN525,""),BO525,""),BP525,""),BQ525,""))</f>
        <v>Leave</v>
      </c>
      <c r="BF525" s="21">
        <f>LEN(AU525)-LEN(SUBSTITUTE(AU525," ",""))</f>
        <v>3</v>
      </c>
      <c r="BG525" s="21">
        <f>LEN(AV525)-LEN(SUBSTITUTE(AV525," ",""))</f>
        <v>3</v>
      </c>
      <c r="BH525" s="21" t="str">
        <f>IF(BF525=0,AU525,findspace($AU525,BH$10))</f>
        <v>DC</v>
      </c>
      <c r="BI525" s="21" t="str">
        <f>IF(BH525=0,AN525,findspace($AU525,BI$10))</f>
        <v>Nat</v>
      </c>
      <c r="BJ525" s="21" t="str">
        <f>IF(BI525=0,AV525,findspace($AU525,BJ$10))</f>
        <v>Guard</v>
      </c>
      <c r="BK525" s="21" t="str">
        <f>IF(BJ525=0,AW525,findspace($AU525,BK$10))</f>
        <v>Military</v>
      </c>
      <c r="BL525" s="21" t="str">
        <f>IF(BK525=0,AX525,findspace($AU525,BL$10))</f>
        <v/>
      </c>
      <c r="BM525" s="21" t="str">
        <f>IF(BL525=0,BF525,findspace($AU525,BM$10))</f>
        <v/>
      </c>
      <c r="BN525" s="21" t="str">
        <f>IF(BM525=0,BH525,findspace($AU525,BN$10))</f>
        <v/>
      </c>
      <c r="BO525" s="21" t="str">
        <f>IF(BN525=0,BI525,findspace($AU525,BO$10))</f>
        <v/>
      </c>
      <c r="BR525" s="21" t="str">
        <f>IF($BG525=0,$AV525,findspace($AV525,BR$10))</f>
        <v>Military</v>
      </c>
      <c r="BS525" s="21" t="str">
        <f>IF($BG525=0,$AV525,findspace($AV525,BS$10))</f>
        <v>DC</v>
      </c>
      <c r="BT525" s="21" t="str">
        <f>IF($BG525=0,$AV525,findspace($AV525,BT$10))</f>
        <v>Guard</v>
      </c>
      <c r="BU525" s="21" t="str">
        <f>IF($BG525=0,$AV525,findspace($AV525,BU$10))</f>
        <v>Leave</v>
      </c>
      <c r="BV525" s="21" t="str">
        <f>IF($BG525=0,$AV525,findspace($AV525,BV$10))</f>
        <v/>
      </c>
      <c r="BW525" s="21" t="str">
        <f>IF($BG525=0,$AV525,findspace($AV525,BW$10))</f>
        <v/>
      </c>
      <c r="BX525" s="21" t="str">
        <f>IF($BG525=0,$AV525,findspace($AV525,BX$10))</f>
        <v/>
      </c>
      <c r="BY525" s="21" t="str">
        <f>IF($BG525=0,$AV525,findspace($AV525,BY$10))</f>
        <v/>
      </c>
      <c r="BZ525" s="21" t="str">
        <f>IF($BG525=0,$AV525,findspace($AV525,BZ$10))</f>
        <v/>
      </c>
      <c r="CA525" s="21" t="str">
        <f>IF($BG525=0,$AV525,findspace($AV525,CA$10))</f>
        <v/>
      </c>
    </row>
    <row r="526" spans="1:79" x14ac:dyDescent="0.35">
      <c r="A526" t="s">
        <v>1839</v>
      </c>
      <c r="B526" t="s">
        <v>1077</v>
      </c>
      <c r="C526" t="s">
        <v>2644</v>
      </c>
      <c r="D526" t="s">
        <v>1837</v>
      </c>
      <c r="E526" t="s">
        <v>3025</v>
      </c>
      <c r="F526" t="s">
        <v>3026</v>
      </c>
      <c r="G526" s="13">
        <v>0.9160430067235219</v>
      </c>
      <c r="I526">
        <v>12374</v>
      </c>
      <c r="J526" t="str">
        <f>K526&amp;L526</f>
        <v>DFASPHAdministrative Leave Preventive Health Screening Used YTD12374IBCFWZFurlough Used YTD</v>
      </c>
      <c r="K526" t="str">
        <f>A526&amp;B526&amp;C526</f>
        <v>DFASPHAdministrative Leave Preventive Health Screening Used YTD</v>
      </c>
      <c r="L526" t="str">
        <f>I526&amp;D526&amp;E526&amp;F526</f>
        <v>12374IBCFWZFurlough Used YTD</v>
      </c>
      <c r="M526" s="13">
        <f>G526</f>
        <v>0.9160430067235219</v>
      </c>
      <c r="N526" s="13"/>
      <c r="O526" s="19">
        <v>1057</v>
      </c>
      <c r="P526">
        <f>COUNTIF(C$11:C$2024, C526)</f>
        <v>3</v>
      </c>
      <c r="Q526">
        <f>COUNTIF(F$11:F$177, F526)</f>
        <v>1</v>
      </c>
      <c r="R526" t="b">
        <f>A526=D526</f>
        <v>0</v>
      </c>
      <c r="S526" t="b">
        <f>A526&amp;B526&amp;C526=D526&amp;E526&amp;F526</f>
        <v>0</v>
      </c>
      <c r="V526" t="str">
        <f>IF($A526=V$10, $C526, "")</f>
        <v>Administrative Leave Preventive Health Screening Used YTD</v>
      </c>
      <c r="W526" t="str">
        <f>IF($A526=W$10, $C526, "")</f>
        <v/>
      </c>
      <c r="X526" t="str">
        <f>IF($A526=X$10, $C526, "")</f>
        <v/>
      </c>
      <c r="Y526" t="str">
        <f>IF($A526=Y$10, $C526, "")</f>
        <v/>
      </c>
      <c r="Z526" t="str">
        <f>IF($A526=Z$10, $C526, "")</f>
        <v/>
      </c>
      <c r="AB526" t="str">
        <f>IF($D526=AB$10, $F526, "")</f>
        <v/>
      </c>
      <c r="AC526" t="str">
        <f>IF($D526=AC$10, $F526, "")</f>
        <v/>
      </c>
      <c r="AD526" t="str">
        <f>IF($D526=AD$10, $F526, "")</f>
        <v/>
      </c>
      <c r="AE526" t="str">
        <f>IF($D526=AE$10, $F526, "")</f>
        <v>Furlough Used YTD</v>
      </c>
      <c r="AF526" t="str">
        <f>IF($D526=AF$10, $F526, "")</f>
        <v/>
      </c>
      <c r="AH526">
        <f>COUNTIF(AI$11:AI$2024, AI526)</f>
        <v>1</v>
      </c>
      <c r="AI526" t="str">
        <f>V526&amp;AB526&amp;W526&amp;AC526&amp;X526&amp;AD526&amp;Y526&amp;AE526&amp;Z526&amp;AF526</f>
        <v>Administrative Leave Preventive Health Screening Used YTDFurlough Used YTD</v>
      </c>
      <c r="AJ526">
        <f>IF(ROW()=11,1,IF(AK525+1=AK526,AJ525,AJ525+1))</f>
        <v>449</v>
      </c>
      <c r="AK526">
        <f>IF(AI526=AI525, AK525+1, 1)</f>
        <v>1</v>
      </c>
      <c r="AL526" s="26" t="str">
        <f>AM526&amp;AN526</f>
        <v>DFASPHAdministrative Leave Preventive Health Screening Used YTD12374IBCFWZFurlough Used YTD</v>
      </c>
      <c r="AM526" t="str">
        <f>K526</f>
        <v>DFASPHAdministrative Leave Preventive Health Screening Used YTD</v>
      </c>
      <c r="AN526" t="str">
        <f>L526</f>
        <v>12374IBCFWZFurlough Used YTD</v>
      </c>
      <c r="AO526">
        <f>COUNTIF(AM$11:AM$1107, AM526)</f>
        <v>3</v>
      </c>
      <c r="AP526">
        <f>COUNTIF(AN$11:AN$1107, AN526)</f>
        <v>8</v>
      </c>
      <c r="AQ526">
        <f>MATCH(AM526, AM$11:AM$1107, 0)</f>
        <v>447</v>
      </c>
      <c r="AR526">
        <f>MATCH(AN526, AN$11:AN$1107, 0)</f>
        <v>153</v>
      </c>
      <c r="AS526">
        <v>1057</v>
      </c>
      <c r="AU526" t="str">
        <f>C526</f>
        <v>Administrative Leave Preventive Health Screening Used YTD</v>
      </c>
      <c r="AV526" t="str">
        <f>IF(F526="", "", F526)</f>
        <v>Furlough Used YTD</v>
      </c>
      <c r="AW526" s="13">
        <f>M526</f>
        <v>0.9160430067235219</v>
      </c>
      <c r="AX526" t="e">
        <f>VLOOKUP(AI526, UniquePairs!A$5:A$2000, 1, FALSE)</f>
        <v>#N/A</v>
      </c>
      <c r="AY526" t="str">
        <f>IFERROR(INDEX(UniquePairs!A$5:K$1000, MATCH(AL526, UniquePairs!A$5:A$1000, 0), 10), "")</f>
        <v/>
      </c>
      <c r="AZ526" s="13">
        <f>IF(AY526&lt;&gt;"", AY526, AW526)</f>
        <v>0.9160430067235219</v>
      </c>
      <c r="BA526" t="str">
        <f>IF(AZ526=0,"None",IF(AZ526&lt;0.6,"Weak",IF(AZ526&lt;0.7,"Review",IF(AZ526&lt;0.8,"Good",IF(AZ526&lt;0.9,"Very Good","Solid")))))</f>
        <v>Solid</v>
      </c>
      <c r="BB526" s="28" t="str">
        <f>IF(AJ525=AJ526, BB525, BC526)</f>
        <v>Used YTD</v>
      </c>
      <c r="BC526" t="str">
        <f>IF(AV526="",AU526,StringMatch(AU526,AV526,TRUE))</f>
        <v>Used YTD</v>
      </c>
      <c r="BD526" t="str">
        <f>TRIM(SUBSTITUTE(SUBSTITUTE(SUBSTITUTE(SUBSTITUTE(SUBSTITUTE(SUBSTITUTE(SUBSTITUTE(SUBSTITUTE(SUBSTITUTE(SUBSTITUTE(AU526,BR526,""),BS526,""),BT526,""),BU526,""),BV526,""),BW526,""),BX526,""),BY526,""),BZ526,""),CA526,""))</f>
        <v>Administrative Leave Preventive Health Screening</v>
      </c>
      <c r="BE526" t="str">
        <f>TRIM(SUBSTITUTE(SUBSTITUTE(SUBSTITUTE(SUBSTITUTE(SUBSTITUTE(SUBSTITUTE(SUBSTITUTE(SUBSTITUTE(SUBSTITUTE(SUBSTITUTE(AV526,BH526,""),BI526,""),BJ526,""),BK526,""),BL526,""),BM526,""),BN526,""),BO526,""),BP526,""),BQ526,""))</f>
        <v>Furlough</v>
      </c>
      <c r="BF526" s="21">
        <f>LEN(AU526)-LEN(SUBSTITUTE(AU526," ",""))</f>
        <v>6</v>
      </c>
      <c r="BG526" s="21">
        <f>LEN(AV526)-LEN(SUBSTITUTE(AV526," ",""))</f>
        <v>2</v>
      </c>
      <c r="BH526" s="21" t="str">
        <f>IF(BF526=0,AU526,findspace($AU526,BH$10))</f>
        <v>Administrative</v>
      </c>
      <c r="BI526" s="21" t="str">
        <f>IF(BH526=0,AN526,findspace($AU526,BI$10))</f>
        <v>Leave</v>
      </c>
      <c r="BJ526" s="21" t="str">
        <f>IF(BI526=0,AV526,findspace($AU526,BJ$10))</f>
        <v>Preventive</v>
      </c>
      <c r="BK526" s="21" t="str">
        <f>IF(BJ526=0,AW526,findspace($AU526,BK$10))</f>
        <v>Health</v>
      </c>
      <c r="BL526" s="21" t="str">
        <f>IF(BK526=0,AX526,findspace($AU526,BL$10))</f>
        <v>Screening</v>
      </c>
      <c r="BM526" s="21" t="str">
        <f>IF(BL526=0,BF526,findspace($AU526,BM$10))</f>
        <v>Used</v>
      </c>
      <c r="BN526" s="21" t="str">
        <f>IF(BM526=0,BH526,findspace($AU526,BN$10))</f>
        <v>YTD</v>
      </c>
      <c r="BO526" s="21" t="str">
        <f>IF(BN526=0,BI526,findspace($AU526,BO$10))</f>
        <v/>
      </c>
      <c r="BR526" s="21" t="str">
        <f>IF($BG526=0,$AV526,findspace($AV526,BR$10))</f>
        <v>Furlough</v>
      </c>
      <c r="BS526" s="21" t="str">
        <f>IF($BG526=0,$AV526,findspace($AV526,BS$10))</f>
        <v>Used</v>
      </c>
      <c r="BT526" s="21" t="str">
        <f>IF($BG526=0,$AV526,findspace($AV526,BT$10))</f>
        <v>YTD</v>
      </c>
      <c r="BU526" s="21" t="str">
        <f>IF($BG526=0,$AV526,findspace($AV526,BU$10))</f>
        <v/>
      </c>
      <c r="BV526" s="21" t="str">
        <f>IF($BG526=0,$AV526,findspace($AV526,BV$10))</f>
        <v/>
      </c>
      <c r="BW526" s="21" t="str">
        <f>IF($BG526=0,$AV526,findspace($AV526,BW$10))</f>
        <v/>
      </c>
      <c r="BX526" s="21" t="str">
        <f>IF($BG526=0,$AV526,findspace($AV526,BX$10))</f>
        <v/>
      </c>
      <c r="BY526" s="21" t="str">
        <f>IF($BG526=0,$AV526,findspace($AV526,BY$10))</f>
        <v/>
      </c>
      <c r="BZ526" s="21" t="str">
        <f>IF($BG526=0,$AV526,findspace($AV526,BZ$10))</f>
        <v/>
      </c>
      <c r="CA526" s="21" t="str">
        <f>IF($BG526=0,$AV526,findspace($AV526,CA$10))</f>
        <v/>
      </c>
    </row>
    <row r="527" spans="1:79" x14ac:dyDescent="0.35">
      <c r="A527" t="s">
        <v>1839</v>
      </c>
      <c r="B527" t="s">
        <v>1445</v>
      </c>
      <c r="C527" t="s">
        <v>3324</v>
      </c>
      <c r="D527" t="s">
        <v>1839</v>
      </c>
      <c r="E527" t="s">
        <v>1447</v>
      </c>
      <c r="F527" t="s">
        <v>1577</v>
      </c>
      <c r="G527" s="13">
        <v>0.91597659056796288</v>
      </c>
      <c r="I527">
        <v>12374</v>
      </c>
      <c r="J527" t="str">
        <f>K527&amp;L527</f>
        <v>DFASOGOvertime Navy Deployed Carrier Japan12374DFASOSOvertime Scheduled</v>
      </c>
      <c r="K527" t="str">
        <f>A527&amp;B527&amp;C527</f>
        <v>DFASOGOvertime Navy Deployed Carrier Japan</v>
      </c>
      <c r="L527" t="str">
        <f>I527&amp;D527&amp;E527&amp;F527</f>
        <v>12374DFASOSOvertime Scheduled</v>
      </c>
      <c r="M527" s="13">
        <f>G527</f>
        <v>0.91597659056796288</v>
      </c>
      <c r="N527" s="13"/>
      <c r="O527" s="19">
        <v>429</v>
      </c>
      <c r="P527">
        <f>COUNTIF(C$11:C$2024, C527)</f>
        <v>3</v>
      </c>
      <c r="Q527">
        <f>COUNTIF(F$11:F$177, F527)</f>
        <v>0</v>
      </c>
      <c r="R527" t="b">
        <f>A527=D527</f>
        <v>1</v>
      </c>
      <c r="S527" t="b">
        <f>A527&amp;B527&amp;C527=D527&amp;E527&amp;F527</f>
        <v>0</v>
      </c>
      <c r="V527" t="str">
        <f>IF($A527=V$10, $C527, "")</f>
        <v>Overtime Navy Deployed Carrier Japan</v>
      </c>
      <c r="W527" t="str">
        <f>IF($A527=W$10, $C527, "")</f>
        <v/>
      </c>
      <c r="X527" t="str">
        <f>IF($A527=X$10, $C527, "")</f>
        <v/>
      </c>
      <c r="Y527" t="str">
        <f>IF($A527=Y$10, $C527, "")</f>
        <v/>
      </c>
      <c r="Z527" t="str">
        <f>IF($A527=Z$10, $C527, "")</f>
        <v/>
      </c>
      <c r="AB527" t="str">
        <f>IF($D527=AB$10, $F527, "")</f>
        <v>Overtime Scheduled</v>
      </c>
      <c r="AC527" t="str">
        <f>IF($D527=AC$10, $F527, "")</f>
        <v/>
      </c>
      <c r="AD527" t="str">
        <f>IF($D527=AD$10, $F527, "")</f>
        <v/>
      </c>
      <c r="AE527" t="str">
        <f>IF($D527=AE$10, $F527, "")</f>
        <v/>
      </c>
      <c r="AF527" t="str">
        <f>IF($D527=AF$10, $F527, "")</f>
        <v/>
      </c>
      <c r="AH527">
        <f>COUNTIF(AI$11:AI$2024, AI527)</f>
        <v>1</v>
      </c>
      <c r="AI527" t="str">
        <f>V527&amp;AB527&amp;W527&amp;AC527&amp;X527&amp;AD527&amp;Y527&amp;AE527&amp;Z527&amp;AF527</f>
        <v>Overtime Navy Deployed Carrier JapanOvertime Scheduled</v>
      </c>
      <c r="AJ527">
        <f>IF(ROW()=11,1,IF(AK526+1=AK527,AJ526,AJ526+1))</f>
        <v>450</v>
      </c>
      <c r="AK527">
        <f>IF(AI527=AI526, AK526+1, 1)</f>
        <v>1</v>
      </c>
      <c r="AL527" s="26" t="str">
        <f>AM527&amp;AN527</f>
        <v>DFASOGOvertime Navy Deployed Carrier Japan12374DFASOSOvertime Scheduled</v>
      </c>
      <c r="AM527" t="str">
        <f>K527</f>
        <v>DFASOGOvertime Navy Deployed Carrier Japan</v>
      </c>
      <c r="AN527" t="str">
        <f>L527</f>
        <v>12374DFASOSOvertime Scheduled</v>
      </c>
      <c r="AO527">
        <f>COUNTIF(AM$11:AM$1107, AM527)</f>
        <v>3</v>
      </c>
      <c r="AP527">
        <f>COUNTIF(AN$11:AN$1107, AN527)</f>
        <v>19</v>
      </c>
      <c r="AQ527">
        <f>MATCH(AM527, AM$11:AM$1107, 0)</f>
        <v>517</v>
      </c>
      <c r="AR527">
        <f>MATCH(AN527, AN$11:AN$1107, 0)</f>
        <v>470</v>
      </c>
      <c r="AS527">
        <v>429</v>
      </c>
      <c r="AU527" t="str">
        <f>C527</f>
        <v>Overtime Navy Deployed Carrier Japan</v>
      </c>
      <c r="AV527" t="str">
        <f>IF(F527="", "", F527)</f>
        <v>Overtime Scheduled</v>
      </c>
      <c r="AW527" s="13">
        <f>M527</f>
        <v>0.91597659056796288</v>
      </c>
      <c r="AX527" t="e">
        <f>VLOOKUP(AI527, UniquePairs!A$5:A$2000, 1, FALSE)</f>
        <v>#N/A</v>
      </c>
      <c r="AY527" t="str">
        <f>IFERROR(INDEX(UniquePairs!A$5:K$1000, MATCH(AL527, UniquePairs!A$5:A$1000, 0), 10), "")</f>
        <v/>
      </c>
      <c r="AZ527" s="13">
        <f>IF(AY527&lt;&gt;"", AY527, AW527)</f>
        <v>0.91597659056796288</v>
      </c>
      <c r="BA527" t="str">
        <f>IF(AZ527=0,"None",IF(AZ527&lt;0.6,"Weak",IF(AZ527&lt;0.7,"Review",IF(AZ527&lt;0.8,"Good",IF(AZ527&lt;0.9,"Very Good","Solid")))))</f>
        <v>Solid</v>
      </c>
      <c r="BB527" s="28" t="str">
        <f>IF(AJ526=AJ527, BB526, BC527)</f>
        <v>Overtime</v>
      </c>
      <c r="BC527" t="str">
        <f>IF(AV527="",AU527,StringMatch(AU527,AV527,TRUE))</f>
        <v>Overtime</v>
      </c>
      <c r="BD527" t="str">
        <f>TRIM(SUBSTITUTE(SUBSTITUTE(SUBSTITUTE(SUBSTITUTE(SUBSTITUTE(SUBSTITUTE(SUBSTITUTE(SUBSTITUTE(SUBSTITUTE(SUBSTITUTE(AU527,BR527,""),BS527,""),BT527,""),BU527,""),BV527,""),BW527,""),BX527,""),BY527,""),BZ527,""),CA527,""))</f>
        <v>Navy Deployed Carrier Japan</v>
      </c>
      <c r="BE527" t="str">
        <f>TRIM(SUBSTITUTE(SUBSTITUTE(SUBSTITUTE(SUBSTITUTE(SUBSTITUTE(SUBSTITUTE(SUBSTITUTE(SUBSTITUTE(SUBSTITUTE(SUBSTITUTE(AV527,BH527,""),BI527,""),BJ527,""),BK527,""),BL527,""),BM527,""),BN527,""),BO527,""),BP527,""),BQ527,""))</f>
        <v>Scheduled</v>
      </c>
      <c r="BF527" s="21">
        <f>LEN(AU527)-LEN(SUBSTITUTE(AU527," ",""))</f>
        <v>4</v>
      </c>
      <c r="BG527" s="21">
        <f>LEN(AV527)-LEN(SUBSTITUTE(AV527," ",""))</f>
        <v>1</v>
      </c>
      <c r="BH527" s="21" t="str">
        <f>IF(BF527=0,AU527,findspace($AU527,BH$10))</f>
        <v>Overtime</v>
      </c>
      <c r="BI527" s="21" t="str">
        <f>IF(BH527=0,AN527,findspace($AU527,BI$10))</f>
        <v>Navy</v>
      </c>
      <c r="BJ527" s="21" t="str">
        <f>IF(BI527=0,AV527,findspace($AU527,BJ$10))</f>
        <v>Deployed</v>
      </c>
      <c r="BK527" s="21" t="str">
        <f>IF(BJ527=0,AW527,findspace($AU527,BK$10))</f>
        <v>Carrier</v>
      </c>
      <c r="BL527" s="21" t="str">
        <f>IF(BK527=0,AX527,findspace($AU527,BL$10))</f>
        <v>Japan</v>
      </c>
      <c r="BM527" s="21" t="str">
        <f>IF(BL527=0,BF527,findspace($AU527,BM$10))</f>
        <v/>
      </c>
      <c r="BN527" s="21" t="str">
        <f>IF(BM527=0,BH527,findspace($AU527,BN$10))</f>
        <v/>
      </c>
      <c r="BO527" s="21" t="str">
        <f>IF(BN527=0,BI527,findspace($AU527,BO$10))</f>
        <v/>
      </c>
      <c r="BR527" s="21" t="str">
        <f>IF($BG527=0,$AV527,findspace($AV527,BR$10))</f>
        <v>Overtime</v>
      </c>
      <c r="BS527" s="21" t="str">
        <f>IF($BG527=0,$AV527,findspace($AV527,BS$10))</f>
        <v>Scheduled</v>
      </c>
      <c r="BT527" s="21" t="str">
        <f>IF($BG527=0,$AV527,findspace($AV527,BT$10))</f>
        <v/>
      </c>
      <c r="BU527" s="21" t="str">
        <f>IF($BG527=0,$AV527,findspace($AV527,BU$10))</f>
        <v/>
      </c>
      <c r="BV527" s="21" t="str">
        <f>IF($BG527=0,$AV527,findspace($AV527,BV$10))</f>
        <v/>
      </c>
      <c r="BW527" s="21" t="str">
        <f>IF($BG527=0,$AV527,findspace($AV527,BW$10))</f>
        <v/>
      </c>
      <c r="BX527" s="21" t="str">
        <f>IF($BG527=0,$AV527,findspace($AV527,BX$10))</f>
        <v/>
      </c>
      <c r="BY527" s="21" t="str">
        <f>IF($BG527=0,$AV527,findspace($AV527,BY$10))</f>
        <v/>
      </c>
      <c r="BZ527" s="21" t="str">
        <f>IF($BG527=0,$AV527,findspace($AV527,BZ$10))</f>
        <v/>
      </c>
      <c r="CA527" s="21" t="str">
        <f>IF($BG527=0,$AV527,findspace($AV527,CA$10))</f>
        <v/>
      </c>
    </row>
    <row r="528" spans="1:79" x14ac:dyDescent="0.35">
      <c r="A528" t="s">
        <v>1837</v>
      </c>
      <c r="B528" t="s">
        <v>2888</v>
      </c>
      <c r="C528" t="s">
        <v>2889</v>
      </c>
      <c r="D528" t="s">
        <v>1837</v>
      </c>
      <c r="E528" t="s">
        <v>2888</v>
      </c>
      <c r="F528" t="s">
        <v>2891</v>
      </c>
      <c r="G528" s="13">
        <v>0.91524694398677375</v>
      </c>
      <c r="I528">
        <v>12374</v>
      </c>
      <c r="J528" t="str">
        <f>K528&amp;L528</f>
        <v>IBC***Annual Leave Projected Year End Balance12374IBC***Annual Leave Use Lose Balance</v>
      </c>
      <c r="K528" t="str">
        <f>A528&amp;B528&amp;C528</f>
        <v>IBC***Annual Leave Projected Year End Balance</v>
      </c>
      <c r="L528" t="str">
        <f>I528&amp;D528&amp;E528&amp;F528</f>
        <v>12374IBC***Annual Leave Use Lose Balance</v>
      </c>
      <c r="M528" s="13">
        <f>G528</f>
        <v>0.91524694398677375</v>
      </c>
      <c r="N528" s="13"/>
      <c r="O528" s="19">
        <v>527</v>
      </c>
      <c r="P528">
        <f>COUNTIF(C$11:C$2024, C528)</f>
        <v>3</v>
      </c>
      <c r="Q528">
        <f>COUNTIF(F$11:F$177, F528)</f>
        <v>0</v>
      </c>
      <c r="R528" t="b">
        <f>A528=D528</f>
        <v>1</v>
      </c>
      <c r="S528" t="b">
        <f>A528&amp;B528&amp;C528=D528&amp;E528&amp;F528</f>
        <v>0</v>
      </c>
      <c r="V528" t="str">
        <f>IF($A528=V$10, $C528, "")</f>
        <v/>
      </c>
      <c r="W528" t="str">
        <f>IF($A528=W$10, $C528, "")</f>
        <v/>
      </c>
      <c r="X528" t="str">
        <f>IF($A528=X$10, $C528, "")</f>
        <v/>
      </c>
      <c r="Y528" t="str">
        <f>IF($A528=Y$10, $C528, "")</f>
        <v>Annual Leave Projected Year End Balance</v>
      </c>
      <c r="Z528" t="str">
        <f>IF($A528=Z$10, $C528, "")</f>
        <v/>
      </c>
      <c r="AB528" t="str">
        <f>IF($D528=AB$10, $F528, "")</f>
        <v/>
      </c>
      <c r="AC528" t="str">
        <f>IF($D528=AC$10, $F528, "")</f>
        <v/>
      </c>
      <c r="AD528" t="str">
        <f>IF($D528=AD$10, $F528, "")</f>
        <v/>
      </c>
      <c r="AE528" t="str">
        <f>IF($D528=AE$10, $F528, "")</f>
        <v>Annual Leave Use Lose Balance</v>
      </c>
      <c r="AF528" t="str">
        <f>IF($D528=AF$10, $F528, "")</f>
        <v/>
      </c>
      <c r="AH528">
        <f>COUNTIF(AI$11:AI$2024, AI528)</f>
        <v>1</v>
      </c>
      <c r="AI528" t="str">
        <f>V528&amp;AB528&amp;W528&amp;AC528&amp;X528&amp;AD528&amp;Y528&amp;AE528&amp;Z528&amp;AF528</f>
        <v>Annual Leave Projected Year End BalanceAnnual Leave Use Lose Balance</v>
      </c>
      <c r="AJ528">
        <f>IF(ROW()=11,1,IF(AK527+1=AK528,AJ527,AJ527+1))</f>
        <v>451</v>
      </c>
      <c r="AK528">
        <f>IF(AI528=AI527, AK527+1, 1)</f>
        <v>1</v>
      </c>
      <c r="AL528" s="26" t="str">
        <f>AM528&amp;AN528</f>
        <v>IBC***Annual Leave Projected Year End Balance12374IBC***Annual Leave Use Lose Balance</v>
      </c>
      <c r="AM528" t="str">
        <f>K528</f>
        <v>IBC***Annual Leave Projected Year End Balance</v>
      </c>
      <c r="AN528" t="str">
        <f>L528</f>
        <v>12374IBC***Annual Leave Use Lose Balance</v>
      </c>
      <c r="AO528">
        <f>COUNTIF(AM$11:AM$1107, AM528)</f>
        <v>3</v>
      </c>
      <c r="AP528">
        <f>COUNTIF(AN$11:AN$1107, AN528)</f>
        <v>2</v>
      </c>
      <c r="AQ528">
        <f>MATCH(AM528, AM$11:AM$1107, 0)</f>
        <v>49</v>
      </c>
      <c r="AR528">
        <f>MATCH(AN528, AN$11:AN$1107, 0)</f>
        <v>286</v>
      </c>
      <c r="AS528">
        <v>527</v>
      </c>
      <c r="AU528" t="str">
        <f>C528</f>
        <v>Annual Leave Projected Year End Balance</v>
      </c>
      <c r="AV528" t="str">
        <f>IF(F528="", "", F528)</f>
        <v>Annual Leave Use Lose Balance</v>
      </c>
      <c r="AW528" s="13">
        <f>M528</f>
        <v>0.91524694398677375</v>
      </c>
      <c r="AX528" t="e">
        <f>VLOOKUP(AI528, UniquePairs!A$5:A$2000, 1, FALSE)</f>
        <v>#N/A</v>
      </c>
      <c r="AY528" t="str">
        <f>IFERROR(INDEX(UniquePairs!A$5:K$1000, MATCH(AL528, UniquePairs!A$5:A$1000, 0), 10), "")</f>
        <v/>
      </c>
      <c r="AZ528" s="13">
        <f>IF(AY528&lt;&gt;"", AY528, AW528)</f>
        <v>0.91524694398677375</v>
      </c>
      <c r="BA528" t="str">
        <f>IF(AZ528=0,"None",IF(AZ528&lt;0.6,"Weak",IF(AZ528&lt;0.7,"Review",IF(AZ528&lt;0.8,"Good",IF(AZ528&lt;0.9,"Very Good","Solid")))))</f>
        <v>Solid</v>
      </c>
      <c r="BB528" s="28" t="str">
        <f>IF(AJ527=AJ528, BB527, BC528)</f>
        <v>Annual Leave Balance</v>
      </c>
      <c r="BC528" t="str">
        <f>IF(AV528="",AU528,StringMatch(AU528,AV528,TRUE))</f>
        <v>Annual Leave Balance</v>
      </c>
      <c r="BD528" t="str">
        <f>TRIM(SUBSTITUTE(SUBSTITUTE(SUBSTITUTE(SUBSTITUTE(SUBSTITUTE(SUBSTITUTE(SUBSTITUTE(SUBSTITUTE(SUBSTITUTE(SUBSTITUTE(AU528,BR528,""),BS528,""),BT528,""),BU528,""),BV528,""),BW528,""),BX528,""),BY528,""),BZ528,""),CA528,""))</f>
        <v>Projected Year End</v>
      </c>
      <c r="BE528" t="str">
        <f>TRIM(SUBSTITUTE(SUBSTITUTE(SUBSTITUTE(SUBSTITUTE(SUBSTITUTE(SUBSTITUTE(SUBSTITUTE(SUBSTITUTE(SUBSTITUTE(SUBSTITUTE(AV528,BH528,""),BI528,""),BJ528,""),BK528,""),BL528,""),BM528,""),BN528,""),BO528,""),BP528,""),BQ528,""))</f>
        <v>Use Lose</v>
      </c>
      <c r="BF528" s="21">
        <f>LEN(AU528)-LEN(SUBSTITUTE(AU528," ",""))</f>
        <v>5</v>
      </c>
      <c r="BG528" s="21">
        <f>LEN(AV528)-LEN(SUBSTITUTE(AV528," ",""))</f>
        <v>4</v>
      </c>
      <c r="BH528" s="21" t="str">
        <f>IF(BF528=0,AU528,findspace($AU528,BH$10))</f>
        <v>Annual</v>
      </c>
      <c r="BI528" s="21" t="str">
        <f>IF(BH528=0,AN528,findspace($AU528,BI$10))</f>
        <v>Leave</v>
      </c>
      <c r="BJ528" s="21" t="str">
        <f>IF(BI528=0,AV528,findspace($AU528,BJ$10))</f>
        <v>Projected</v>
      </c>
      <c r="BK528" s="21" t="str">
        <f>IF(BJ528=0,AW528,findspace($AU528,BK$10))</f>
        <v>Year</v>
      </c>
      <c r="BL528" s="21" t="str">
        <f>IF(BK528=0,AX528,findspace($AU528,BL$10))</f>
        <v>End</v>
      </c>
      <c r="BM528" s="21" t="str">
        <f>IF(BL528=0,BF528,findspace($AU528,BM$10))</f>
        <v>Balance</v>
      </c>
      <c r="BN528" s="21" t="str">
        <f>IF(BM528=0,BH528,findspace($AU528,BN$10))</f>
        <v/>
      </c>
      <c r="BO528" s="21" t="str">
        <f>IF(BN528=0,BI528,findspace($AU528,BO$10))</f>
        <v/>
      </c>
      <c r="BR528" s="21" t="str">
        <f>IF($BG528=0,$AV528,findspace($AV528,BR$10))</f>
        <v>Annual</v>
      </c>
      <c r="BS528" s="21" t="str">
        <f>IF($BG528=0,$AV528,findspace($AV528,BS$10))</f>
        <v>Leave</v>
      </c>
      <c r="BT528" s="21" t="str">
        <f>IF($BG528=0,$AV528,findspace($AV528,BT$10))</f>
        <v>Use</v>
      </c>
      <c r="BU528" s="21" t="str">
        <f>IF($BG528=0,$AV528,findspace($AV528,BU$10))</f>
        <v>Lose</v>
      </c>
      <c r="BV528" s="21" t="str">
        <f>IF($BG528=0,$AV528,findspace($AV528,BV$10))</f>
        <v>Balance</v>
      </c>
      <c r="BW528" s="21" t="str">
        <f>IF($BG528=0,$AV528,findspace($AV528,BW$10))</f>
        <v/>
      </c>
      <c r="BX528" s="21" t="str">
        <f>IF($BG528=0,$AV528,findspace($AV528,BX$10))</f>
        <v/>
      </c>
      <c r="BY528" s="21" t="str">
        <f>IF($BG528=0,$AV528,findspace($AV528,BY$10))</f>
        <v/>
      </c>
      <c r="BZ528" s="21" t="str">
        <f>IF($BG528=0,$AV528,findspace($AV528,BZ$10))</f>
        <v/>
      </c>
      <c r="CA528" s="21" t="str">
        <f>IF($BG528=0,$AV528,findspace($AV528,CA$10))</f>
        <v/>
      </c>
    </row>
    <row r="529" spans="1:79" x14ac:dyDescent="0.35">
      <c r="A529" t="s">
        <v>1837</v>
      </c>
      <c r="B529" t="s">
        <v>2888</v>
      </c>
      <c r="C529" t="s">
        <v>2891</v>
      </c>
      <c r="D529" t="s">
        <v>1837</v>
      </c>
      <c r="E529" t="s">
        <v>2888</v>
      </c>
      <c r="F529" t="s">
        <v>2889</v>
      </c>
      <c r="G529" s="13">
        <v>0.91524694398677375</v>
      </c>
      <c r="I529">
        <v>12374</v>
      </c>
      <c r="J529" t="str">
        <f>K529&amp;L529</f>
        <v>IBC***Annual Leave Use Lose Balance12374IBC***Annual Leave Projected Year End Balance</v>
      </c>
      <c r="K529" t="str">
        <f>A529&amp;B529&amp;C529</f>
        <v>IBC***Annual Leave Use Lose Balance</v>
      </c>
      <c r="L529" t="str">
        <f>I529&amp;D529&amp;E529&amp;F529</f>
        <v>12374IBC***Annual Leave Projected Year End Balance</v>
      </c>
      <c r="M529" s="13">
        <f>G529</f>
        <v>0.91524694398677375</v>
      </c>
      <c r="N529" s="13"/>
      <c r="O529" s="19">
        <v>773</v>
      </c>
      <c r="P529">
        <f>COUNTIF(C$11:C$2024, C529)</f>
        <v>3</v>
      </c>
      <c r="Q529">
        <f>COUNTIF(F$11:F$177, F529)</f>
        <v>1</v>
      </c>
      <c r="R529" t="b">
        <f>A529=D529</f>
        <v>1</v>
      </c>
      <c r="S529" t="b">
        <f>A529&amp;B529&amp;C529=D529&amp;E529&amp;F529</f>
        <v>0</v>
      </c>
      <c r="V529" t="str">
        <f>IF($A529=V$10, $C529, "")</f>
        <v/>
      </c>
      <c r="W529" t="str">
        <f>IF($A529=W$10, $C529, "")</f>
        <v/>
      </c>
      <c r="X529" t="str">
        <f>IF($A529=X$10, $C529, "")</f>
        <v/>
      </c>
      <c r="Y529" t="str">
        <f>IF($A529=Y$10, $C529, "")</f>
        <v>Annual Leave Use Lose Balance</v>
      </c>
      <c r="Z529" t="str">
        <f>IF($A529=Z$10, $C529, "")</f>
        <v/>
      </c>
      <c r="AB529" t="str">
        <f>IF($D529=AB$10, $F529, "")</f>
        <v/>
      </c>
      <c r="AC529" t="str">
        <f>IF($D529=AC$10, $F529, "")</f>
        <v/>
      </c>
      <c r="AD529" t="str">
        <f>IF($D529=AD$10, $F529, "")</f>
        <v/>
      </c>
      <c r="AE529" t="str">
        <f>IF($D529=AE$10, $F529, "")</f>
        <v>Annual Leave Projected Year End Balance</v>
      </c>
      <c r="AF529" t="str">
        <f>IF($D529=AF$10, $F529, "")</f>
        <v/>
      </c>
      <c r="AH529">
        <f>COUNTIF(AI$11:AI$2024, AI529)</f>
        <v>1</v>
      </c>
      <c r="AI529" t="str">
        <f>V529&amp;AB529&amp;W529&amp;AC529&amp;X529&amp;AD529&amp;Y529&amp;AE529&amp;Z529&amp;AF529</f>
        <v>Annual Leave Use Lose BalanceAnnual Leave Projected Year End Balance</v>
      </c>
      <c r="AJ529">
        <f>IF(ROW()=11,1,IF(AK528+1=AK529,AJ528,AJ528+1))</f>
        <v>452</v>
      </c>
      <c r="AK529">
        <f>IF(AI529=AI528, AK528+1, 1)</f>
        <v>1</v>
      </c>
      <c r="AL529" s="26" t="str">
        <f>AM529&amp;AN529</f>
        <v>IBC***Annual Leave Use Lose Balance12374IBC***Annual Leave Projected Year End Balance</v>
      </c>
      <c r="AM529" t="str">
        <f>K529</f>
        <v>IBC***Annual Leave Use Lose Balance</v>
      </c>
      <c r="AN529" t="str">
        <f>L529</f>
        <v>12374IBC***Annual Leave Projected Year End Balance</v>
      </c>
      <c r="AO529">
        <f>COUNTIF(AM$11:AM$1107, AM529)</f>
        <v>3</v>
      </c>
      <c r="AP529">
        <f>COUNTIF(AN$11:AN$1107, AN529)</f>
        <v>2</v>
      </c>
      <c r="AQ529">
        <f>MATCH(AM529, AM$11:AM$1107, 0)</f>
        <v>287</v>
      </c>
      <c r="AR529">
        <f>MATCH(AN529, AN$11:AN$1107, 0)</f>
        <v>48</v>
      </c>
      <c r="AS529">
        <v>773</v>
      </c>
      <c r="AU529" t="str">
        <f>C529</f>
        <v>Annual Leave Use Lose Balance</v>
      </c>
      <c r="AV529" t="str">
        <f>IF(F529="", "", F529)</f>
        <v>Annual Leave Projected Year End Balance</v>
      </c>
      <c r="AW529" s="13">
        <f>M529</f>
        <v>0.91524694398677375</v>
      </c>
      <c r="AX529" t="e">
        <f>VLOOKUP(AI529, UniquePairs!A$5:A$2000, 1, FALSE)</f>
        <v>#N/A</v>
      </c>
      <c r="AY529" t="str">
        <f>IFERROR(INDEX(UniquePairs!A$5:K$1000, MATCH(AL529, UniquePairs!A$5:A$1000, 0), 10), "")</f>
        <v/>
      </c>
      <c r="AZ529" s="13">
        <f>IF(AY529&lt;&gt;"", AY529, AW529)</f>
        <v>0.91524694398677375</v>
      </c>
      <c r="BA529" t="str">
        <f>IF(AZ529=0,"None",IF(AZ529&lt;0.6,"Weak",IF(AZ529&lt;0.7,"Review",IF(AZ529&lt;0.8,"Good",IF(AZ529&lt;0.9,"Very Good","Solid")))))</f>
        <v>Solid</v>
      </c>
      <c r="BB529" s="28" t="str">
        <f>IF(AJ528=AJ529, BB528, BC529)</f>
        <v>Annual Leave Balance</v>
      </c>
      <c r="BC529" t="str">
        <f>IF(AV529="",AU529,StringMatch(AU529,AV529,TRUE))</f>
        <v>Annual Leave Balance</v>
      </c>
      <c r="BD529" t="str">
        <f>TRIM(SUBSTITUTE(SUBSTITUTE(SUBSTITUTE(SUBSTITUTE(SUBSTITUTE(SUBSTITUTE(SUBSTITUTE(SUBSTITUTE(SUBSTITUTE(SUBSTITUTE(AU529,BR529,""),BS529,""),BT529,""),BU529,""),BV529,""),BW529,""),BX529,""),BY529,""),BZ529,""),CA529,""))</f>
        <v>Use Lose</v>
      </c>
      <c r="BE529" t="str">
        <f>TRIM(SUBSTITUTE(SUBSTITUTE(SUBSTITUTE(SUBSTITUTE(SUBSTITUTE(SUBSTITUTE(SUBSTITUTE(SUBSTITUTE(SUBSTITUTE(SUBSTITUTE(AV529,BH529,""),BI529,""),BJ529,""),BK529,""),BL529,""),BM529,""),BN529,""),BO529,""),BP529,""),BQ529,""))</f>
        <v>Projected Year End</v>
      </c>
      <c r="BF529" s="21">
        <f>LEN(AU529)-LEN(SUBSTITUTE(AU529," ",""))</f>
        <v>4</v>
      </c>
      <c r="BG529" s="21">
        <f>LEN(AV529)-LEN(SUBSTITUTE(AV529," ",""))</f>
        <v>5</v>
      </c>
      <c r="BH529" s="21" t="str">
        <f>IF(BF529=0,AU529,findspace($AU529,BH$10))</f>
        <v>Annual</v>
      </c>
      <c r="BI529" s="21" t="str">
        <f>IF(BH529=0,AN529,findspace($AU529,BI$10))</f>
        <v>Leave</v>
      </c>
      <c r="BJ529" s="21" t="str">
        <f>IF(BI529=0,AV529,findspace($AU529,BJ$10))</f>
        <v>Use</v>
      </c>
      <c r="BK529" s="21" t="str">
        <f>IF(BJ529=0,AW529,findspace($AU529,BK$10))</f>
        <v>Lose</v>
      </c>
      <c r="BL529" s="21" t="str">
        <f>IF(BK529=0,AX529,findspace($AU529,BL$10))</f>
        <v>Balance</v>
      </c>
      <c r="BM529" s="21" t="str">
        <f>IF(BL529=0,BF529,findspace($AU529,BM$10))</f>
        <v/>
      </c>
      <c r="BN529" s="21" t="str">
        <f>IF(BM529=0,BH529,findspace($AU529,BN$10))</f>
        <v/>
      </c>
      <c r="BO529" s="21" t="str">
        <f>IF(BN529=0,BI529,findspace($AU529,BO$10))</f>
        <v/>
      </c>
      <c r="BR529" s="21" t="str">
        <f>IF($BG529=0,$AV529,findspace($AV529,BR$10))</f>
        <v>Annual</v>
      </c>
      <c r="BS529" s="21" t="str">
        <f>IF($BG529=0,$AV529,findspace($AV529,BS$10))</f>
        <v>Leave</v>
      </c>
      <c r="BT529" s="21" t="str">
        <f>IF($BG529=0,$AV529,findspace($AV529,BT$10))</f>
        <v>Projected</v>
      </c>
      <c r="BU529" s="21" t="str">
        <f>IF($BG529=0,$AV529,findspace($AV529,BU$10))</f>
        <v>Year</v>
      </c>
      <c r="BV529" s="21" t="str">
        <f>IF($BG529=0,$AV529,findspace($AV529,BV$10))</f>
        <v>End</v>
      </c>
      <c r="BW529" s="21" t="str">
        <f>IF($BG529=0,$AV529,findspace($AV529,BW$10))</f>
        <v>Balance</v>
      </c>
      <c r="BX529" s="21" t="str">
        <f>IF($BG529=0,$AV529,findspace($AV529,BX$10))</f>
        <v/>
      </c>
      <c r="BY529" s="21" t="str">
        <f>IF($BG529=0,$AV529,findspace($AV529,BY$10))</f>
        <v/>
      </c>
      <c r="BZ529" s="21" t="str">
        <f>IF($BG529=0,$AV529,findspace($AV529,BZ$10))</f>
        <v/>
      </c>
      <c r="CA529" s="21" t="str">
        <f>IF($BG529=0,$AV529,findspace($AV529,CA$10))</f>
        <v/>
      </c>
    </row>
    <row r="530" spans="1:79" x14ac:dyDescent="0.35">
      <c r="A530" t="s">
        <v>1839</v>
      </c>
      <c r="B530" t="s">
        <v>980</v>
      </c>
      <c r="C530" t="s">
        <v>3263</v>
      </c>
      <c r="D530" t="s">
        <v>1839</v>
      </c>
      <c r="E530" t="s">
        <v>956</v>
      </c>
      <c r="F530" t="s">
        <v>3254</v>
      </c>
      <c r="G530" s="13">
        <v>0.91513761467889909</v>
      </c>
      <c r="I530">
        <v>12374</v>
      </c>
      <c r="J530" t="str">
        <f>K530&amp;L530</f>
        <v>DFASESWork Extreme Heights12374DFASEECold Work</v>
      </c>
      <c r="K530" t="str">
        <f>A530&amp;B530&amp;C530</f>
        <v>DFASESWork Extreme Heights</v>
      </c>
      <c r="L530" t="str">
        <f>I530&amp;D530&amp;E530&amp;F530</f>
        <v>12374DFASEECold Work</v>
      </c>
      <c r="M530" s="13">
        <f>G530</f>
        <v>0.91513761467889909</v>
      </c>
      <c r="N530" s="13"/>
      <c r="O530" s="19">
        <v>125</v>
      </c>
      <c r="P530">
        <f>COUNTIF(C$11:C$2024, C530)</f>
        <v>3</v>
      </c>
      <c r="Q530">
        <f>COUNTIF(F$11:F$177, F530)</f>
        <v>0</v>
      </c>
      <c r="R530" t="b">
        <f>A530=D530</f>
        <v>1</v>
      </c>
      <c r="S530" t="b">
        <f>A530&amp;B530&amp;C530=D530&amp;E530&amp;F530</f>
        <v>0</v>
      </c>
      <c r="V530" t="str">
        <f>IF($A530=V$10, $C530, "")</f>
        <v>Work Extreme Heights</v>
      </c>
      <c r="W530" t="str">
        <f>IF($A530=W$10, $C530, "")</f>
        <v/>
      </c>
      <c r="X530" t="str">
        <f>IF($A530=X$10, $C530, "")</f>
        <v/>
      </c>
      <c r="Y530" t="str">
        <f>IF($A530=Y$10, $C530, "")</f>
        <v/>
      </c>
      <c r="Z530" t="str">
        <f>IF($A530=Z$10, $C530, "")</f>
        <v/>
      </c>
      <c r="AB530" t="str">
        <f>IF($D530=AB$10, $F530, "")</f>
        <v>Cold Work</v>
      </c>
      <c r="AC530" t="str">
        <f>IF($D530=AC$10, $F530, "")</f>
        <v/>
      </c>
      <c r="AD530" t="str">
        <f>IF($D530=AD$10, $F530, "")</f>
        <v/>
      </c>
      <c r="AE530" t="str">
        <f>IF($D530=AE$10, $F530, "")</f>
        <v/>
      </c>
      <c r="AF530" t="str">
        <f>IF($D530=AF$10, $F530, "")</f>
        <v/>
      </c>
      <c r="AH530">
        <f>COUNTIF(AI$11:AI$2024, AI530)</f>
        <v>1</v>
      </c>
      <c r="AI530" t="str">
        <f>V530&amp;AB530&amp;W530&amp;AC530&amp;X530&amp;AD530&amp;Y530&amp;AE530&amp;Z530&amp;AF530</f>
        <v>Work Extreme HeightsCold Work</v>
      </c>
      <c r="AJ530">
        <f>IF(ROW()=11,1,IF(AK529+1=AK530,AJ529,AJ529+1))</f>
        <v>453</v>
      </c>
      <c r="AK530">
        <f>IF(AI530=AI529, AK529+1, 1)</f>
        <v>1</v>
      </c>
      <c r="AL530" s="26" t="str">
        <f>AM530&amp;AN530</f>
        <v>DFASESWork Extreme Heights12374DFASEECold Work</v>
      </c>
      <c r="AM530" t="str">
        <f>K530</f>
        <v>DFASESWork Extreme Heights</v>
      </c>
      <c r="AN530" t="str">
        <f>L530</f>
        <v>12374DFASEECold Work</v>
      </c>
      <c r="AO530">
        <f>COUNTIF(AM$11:AM$1107, AM530)</f>
        <v>3</v>
      </c>
      <c r="AP530">
        <f>COUNTIF(AN$11:AN$1107, AN530)</f>
        <v>14</v>
      </c>
      <c r="AQ530">
        <f>MATCH(AM530, AM$11:AM$1107, 0)</f>
        <v>473</v>
      </c>
      <c r="AR530">
        <f>MATCH(AN530, AN$11:AN$1107, 0)</f>
        <v>171</v>
      </c>
      <c r="AS530">
        <v>125</v>
      </c>
      <c r="AU530" t="str">
        <f>C530</f>
        <v>Work Extreme Heights</v>
      </c>
      <c r="AV530" t="str">
        <f>IF(F530="", "", F530)</f>
        <v>Cold Work</v>
      </c>
      <c r="AW530" s="13">
        <f>M530</f>
        <v>0.91513761467889909</v>
      </c>
      <c r="AX530" t="e">
        <f>VLOOKUP(AI530, UniquePairs!A$5:A$2000, 1, FALSE)</f>
        <v>#N/A</v>
      </c>
      <c r="AY530" t="str">
        <f>IFERROR(INDEX(UniquePairs!A$5:K$1000, MATCH(AL530, UniquePairs!A$5:A$1000, 0), 10), "")</f>
        <v/>
      </c>
      <c r="AZ530" s="13">
        <f>IF(AY530&lt;&gt;"", AY530, AW530)</f>
        <v>0.91513761467889909</v>
      </c>
      <c r="BA530" t="str">
        <f>IF(AZ530=0,"None",IF(AZ530&lt;0.6,"Weak",IF(AZ530&lt;0.7,"Review",IF(AZ530&lt;0.8,"Good",IF(AZ530&lt;0.9,"Very Good","Solid")))))</f>
        <v>Solid</v>
      </c>
      <c r="BB530" s="28" t="str">
        <f>IF(AJ529=AJ530, BB529, BC530)</f>
        <v>Work</v>
      </c>
      <c r="BC530" t="str">
        <f>IF(AV530="",AU530,StringMatch(AU530,AV530,TRUE))</f>
        <v>Work</v>
      </c>
      <c r="BD530" t="str">
        <f>TRIM(SUBSTITUTE(SUBSTITUTE(SUBSTITUTE(SUBSTITUTE(SUBSTITUTE(SUBSTITUTE(SUBSTITUTE(SUBSTITUTE(SUBSTITUTE(SUBSTITUTE(AU530,BR530,""),BS530,""),BT530,""),BU530,""),BV530,""),BW530,""),BX530,""),BY530,""),BZ530,""),CA530,""))</f>
        <v>Extreme Heights</v>
      </c>
      <c r="BE530" t="str">
        <f>TRIM(SUBSTITUTE(SUBSTITUTE(SUBSTITUTE(SUBSTITUTE(SUBSTITUTE(SUBSTITUTE(SUBSTITUTE(SUBSTITUTE(SUBSTITUTE(SUBSTITUTE(AV530,BH530,""),BI530,""),BJ530,""),BK530,""),BL530,""),BM530,""),BN530,""),BO530,""),BP530,""),BQ530,""))</f>
        <v>Cold</v>
      </c>
      <c r="BF530" s="21">
        <f>LEN(AU530)-LEN(SUBSTITUTE(AU530," ",""))</f>
        <v>2</v>
      </c>
      <c r="BG530" s="21">
        <f>LEN(AV530)-LEN(SUBSTITUTE(AV530," ",""))</f>
        <v>1</v>
      </c>
      <c r="BH530" s="21" t="str">
        <f>IF(BF530=0,AU530,findspace($AU530,BH$10))</f>
        <v>Work</v>
      </c>
      <c r="BI530" s="21" t="str">
        <f>IF(BH530=0,AN530,findspace($AU530,BI$10))</f>
        <v>Extreme</v>
      </c>
      <c r="BJ530" s="21" t="str">
        <f>IF(BI530=0,AV530,findspace($AU530,BJ$10))</f>
        <v>Heights</v>
      </c>
      <c r="BK530" s="21" t="str">
        <f>IF(BJ530=0,AW530,findspace($AU530,BK$10))</f>
        <v/>
      </c>
      <c r="BL530" s="21" t="str">
        <f>IF(BK530=0,AX530,findspace($AU530,BL$10))</f>
        <v/>
      </c>
      <c r="BM530" s="21" t="str">
        <f>IF(BL530=0,BF530,findspace($AU530,BM$10))</f>
        <v/>
      </c>
      <c r="BN530" s="21" t="str">
        <f>IF(BM530=0,BH530,findspace($AU530,BN$10))</f>
        <v/>
      </c>
      <c r="BO530" s="21" t="str">
        <f>IF(BN530=0,BI530,findspace($AU530,BO$10))</f>
        <v/>
      </c>
      <c r="BR530" s="21" t="str">
        <f>IF($BG530=0,$AV530,findspace($AV530,BR$10))</f>
        <v>Cold</v>
      </c>
      <c r="BS530" s="21" t="str">
        <f>IF($BG530=0,$AV530,findspace($AV530,BS$10))</f>
        <v>Work</v>
      </c>
      <c r="BT530" s="21" t="str">
        <f>IF($BG530=0,$AV530,findspace($AV530,BT$10))</f>
        <v/>
      </c>
      <c r="BU530" s="21" t="str">
        <f>IF($BG530=0,$AV530,findspace($AV530,BU$10))</f>
        <v/>
      </c>
      <c r="BV530" s="21" t="str">
        <f>IF($BG530=0,$AV530,findspace($AV530,BV$10))</f>
        <v/>
      </c>
      <c r="BW530" s="21" t="str">
        <f>IF($BG530=0,$AV530,findspace($AV530,BW$10))</f>
        <v/>
      </c>
      <c r="BX530" s="21" t="str">
        <f>IF($BG530=0,$AV530,findspace($AV530,BX$10))</f>
        <v/>
      </c>
      <c r="BY530" s="21" t="str">
        <f>IF($BG530=0,$AV530,findspace($AV530,BY$10))</f>
        <v/>
      </c>
      <c r="BZ530" s="21" t="str">
        <f>IF($BG530=0,$AV530,findspace($AV530,BZ$10))</f>
        <v/>
      </c>
      <c r="CA530" s="21" t="str">
        <f>IF($BG530=0,$AV530,findspace($AV530,CA$10))</f>
        <v/>
      </c>
    </row>
    <row r="531" spans="1:79" x14ac:dyDescent="0.35">
      <c r="A531" t="s">
        <v>1839</v>
      </c>
      <c r="B531" t="s">
        <v>980</v>
      </c>
      <c r="C531" t="s">
        <v>3263</v>
      </c>
      <c r="D531" t="s">
        <v>1839</v>
      </c>
      <c r="E531" t="s">
        <v>958</v>
      </c>
      <c r="F531" t="s">
        <v>3255</v>
      </c>
      <c r="G531" s="13">
        <v>0.91513761467889909</v>
      </c>
      <c r="I531">
        <v>12374</v>
      </c>
      <c r="J531" t="str">
        <f>K531&amp;L531</f>
        <v>DFASESWork Extreme Heights12374DFASEFHot Work</v>
      </c>
      <c r="K531" t="str">
        <f>A531&amp;B531&amp;C531</f>
        <v>DFASESWork Extreme Heights</v>
      </c>
      <c r="L531" t="str">
        <f>I531&amp;D531&amp;E531&amp;F531</f>
        <v>12374DFASEFHot Work</v>
      </c>
      <c r="M531" s="13">
        <f>G531</f>
        <v>0.91513761467889909</v>
      </c>
      <c r="N531" s="13"/>
      <c r="O531" s="19">
        <v>341</v>
      </c>
      <c r="P531">
        <f>COUNTIF(C$11:C$2024, C531)</f>
        <v>3</v>
      </c>
      <c r="Q531">
        <f>COUNTIF(F$11:F$177, F531)</f>
        <v>0</v>
      </c>
      <c r="R531" t="b">
        <f>A531=D531</f>
        <v>1</v>
      </c>
      <c r="S531" t="b">
        <f>A531&amp;B531&amp;C531=D531&amp;E531&amp;F531</f>
        <v>0</v>
      </c>
      <c r="V531" t="str">
        <f>IF($A531=V$10, $C531, "")</f>
        <v>Work Extreme Heights</v>
      </c>
      <c r="W531" t="str">
        <f>IF($A531=W$10, $C531, "")</f>
        <v/>
      </c>
      <c r="X531" t="str">
        <f>IF($A531=X$10, $C531, "")</f>
        <v/>
      </c>
      <c r="Y531" t="str">
        <f>IF($A531=Y$10, $C531, "")</f>
        <v/>
      </c>
      <c r="Z531" t="str">
        <f>IF($A531=Z$10, $C531, "")</f>
        <v/>
      </c>
      <c r="AB531" t="str">
        <f>IF($D531=AB$10, $F531, "")</f>
        <v>Hot Work</v>
      </c>
      <c r="AC531" t="str">
        <f>IF($D531=AC$10, $F531, "")</f>
        <v/>
      </c>
      <c r="AD531" t="str">
        <f>IF($D531=AD$10, $F531, "")</f>
        <v/>
      </c>
      <c r="AE531" t="str">
        <f>IF($D531=AE$10, $F531, "")</f>
        <v/>
      </c>
      <c r="AF531" t="str">
        <f>IF($D531=AF$10, $F531, "")</f>
        <v/>
      </c>
      <c r="AH531">
        <f>COUNTIF(AI$11:AI$2024, AI531)</f>
        <v>1</v>
      </c>
      <c r="AI531" t="str">
        <f>V531&amp;AB531&amp;W531&amp;AC531&amp;X531&amp;AD531&amp;Y531&amp;AE531&amp;Z531&amp;AF531</f>
        <v>Work Extreme HeightsHot Work</v>
      </c>
      <c r="AJ531">
        <f>IF(ROW()=11,1,IF(AK530+1=AK531,AJ530,AJ530+1))</f>
        <v>454</v>
      </c>
      <c r="AK531">
        <f>IF(AI531=AI530, AK530+1, 1)</f>
        <v>1</v>
      </c>
      <c r="AL531" s="26" t="str">
        <f>AM531&amp;AN531</f>
        <v>DFASESWork Extreme Heights12374DFASEFHot Work</v>
      </c>
      <c r="AM531" t="str">
        <f>K531</f>
        <v>DFASESWork Extreme Heights</v>
      </c>
      <c r="AN531" t="str">
        <f>L531</f>
        <v>12374DFASEFHot Work</v>
      </c>
      <c r="AO531">
        <f>COUNTIF(AM$11:AM$1107, AM531)</f>
        <v>3</v>
      </c>
      <c r="AP531">
        <f>COUNTIF(AN$11:AN$1107, AN531)</f>
        <v>13</v>
      </c>
      <c r="AQ531">
        <f>MATCH(AM531, AM$11:AM$1107, 0)</f>
        <v>473</v>
      </c>
      <c r="AR531">
        <f>MATCH(AN531, AN$11:AN$1107, 0)</f>
        <v>179</v>
      </c>
      <c r="AS531">
        <v>341</v>
      </c>
      <c r="AU531" t="str">
        <f>C531</f>
        <v>Work Extreme Heights</v>
      </c>
      <c r="AV531" t="str">
        <f>IF(F531="", "", F531)</f>
        <v>Hot Work</v>
      </c>
      <c r="AW531" s="13">
        <f>M531</f>
        <v>0.91513761467889909</v>
      </c>
      <c r="AX531" t="e">
        <f>VLOOKUP(AI531, UniquePairs!A$5:A$2000, 1, FALSE)</f>
        <v>#N/A</v>
      </c>
      <c r="AY531" t="str">
        <f>IFERROR(INDEX(UniquePairs!A$5:K$1000, MATCH(AL531, UniquePairs!A$5:A$1000, 0), 10), "")</f>
        <v/>
      </c>
      <c r="AZ531" s="13">
        <f>IF(AY531&lt;&gt;"", AY531, AW531)</f>
        <v>0.91513761467889909</v>
      </c>
      <c r="BA531" t="str">
        <f>IF(AZ531=0,"None",IF(AZ531&lt;0.6,"Weak",IF(AZ531&lt;0.7,"Review",IF(AZ531&lt;0.8,"Good",IF(AZ531&lt;0.9,"Very Good","Solid")))))</f>
        <v>Solid</v>
      </c>
      <c r="BB531" s="28" t="str">
        <f>IF(AJ530=AJ531, BB530, BC531)</f>
        <v>Work</v>
      </c>
      <c r="BC531" t="str">
        <f>IF(AV531="",AU531,StringMatch(AU531,AV531,TRUE))</f>
        <v>Work</v>
      </c>
      <c r="BD531" t="str">
        <f>TRIM(SUBSTITUTE(SUBSTITUTE(SUBSTITUTE(SUBSTITUTE(SUBSTITUTE(SUBSTITUTE(SUBSTITUTE(SUBSTITUTE(SUBSTITUTE(SUBSTITUTE(AU531,BR531,""),BS531,""),BT531,""),BU531,""),BV531,""),BW531,""),BX531,""),BY531,""),BZ531,""),CA531,""))</f>
        <v>Extreme Heights</v>
      </c>
      <c r="BE531" t="str">
        <f>TRIM(SUBSTITUTE(SUBSTITUTE(SUBSTITUTE(SUBSTITUTE(SUBSTITUTE(SUBSTITUTE(SUBSTITUTE(SUBSTITUTE(SUBSTITUTE(SUBSTITUTE(AV531,BH531,""),BI531,""),BJ531,""),BK531,""),BL531,""),BM531,""),BN531,""),BO531,""),BP531,""),BQ531,""))</f>
        <v>Hot</v>
      </c>
      <c r="BF531" s="21">
        <f>LEN(AU531)-LEN(SUBSTITUTE(AU531," ",""))</f>
        <v>2</v>
      </c>
      <c r="BG531" s="21">
        <f>LEN(AV531)-LEN(SUBSTITUTE(AV531," ",""))</f>
        <v>1</v>
      </c>
      <c r="BH531" s="21" t="str">
        <f>IF(BF531=0,AU531,findspace($AU531,BH$10))</f>
        <v>Work</v>
      </c>
      <c r="BI531" s="21" t="str">
        <f>IF(BH531=0,AN531,findspace($AU531,BI$10))</f>
        <v>Extreme</v>
      </c>
      <c r="BJ531" s="21" t="str">
        <f>IF(BI531=0,AV531,findspace($AU531,BJ$10))</f>
        <v>Heights</v>
      </c>
      <c r="BK531" s="21" t="str">
        <f>IF(BJ531=0,AW531,findspace($AU531,BK$10))</f>
        <v/>
      </c>
      <c r="BL531" s="21" t="str">
        <f>IF(BK531=0,AX531,findspace($AU531,BL$10))</f>
        <v/>
      </c>
      <c r="BM531" s="21" t="str">
        <f>IF(BL531=0,BF531,findspace($AU531,BM$10))</f>
        <v/>
      </c>
      <c r="BN531" s="21" t="str">
        <f>IF(BM531=0,BH531,findspace($AU531,BN$10))</f>
        <v/>
      </c>
      <c r="BO531" s="21" t="str">
        <f>IF(BN531=0,BI531,findspace($AU531,BO$10))</f>
        <v/>
      </c>
      <c r="BR531" s="21" t="str">
        <f>IF($BG531=0,$AV531,findspace($AV531,BR$10))</f>
        <v>Hot</v>
      </c>
      <c r="BS531" s="21" t="str">
        <f>IF($BG531=0,$AV531,findspace($AV531,BS$10))</f>
        <v>Work</v>
      </c>
      <c r="BT531" s="21" t="str">
        <f>IF($BG531=0,$AV531,findspace($AV531,BT$10))</f>
        <v/>
      </c>
      <c r="BU531" s="21" t="str">
        <f>IF($BG531=0,$AV531,findspace($AV531,BU$10))</f>
        <v/>
      </c>
      <c r="BV531" s="21" t="str">
        <f>IF($BG531=0,$AV531,findspace($AV531,BV$10))</f>
        <v/>
      </c>
      <c r="BW531" s="21" t="str">
        <f>IF($BG531=0,$AV531,findspace($AV531,BW$10))</f>
        <v/>
      </c>
      <c r="BX531" s="21" t="str">
        <f>IF($BG531=0,$AV531,findspace($AV531,BX$10))</f>
        <v/>
      </c>
      <c r="BY531" s="21" t="str">
        <f>IF($BG531=0,$AV531,findspace($AV531,BY$10))</f>
        <v/>
      </c>
      <c r="BZ531" s="21" t="str">
        <f>IF($BG531=0,$AV531,findspace($AV531,BZ$10))</f>
        <v/>
      </c>
      <c r="CA531" s="21" t="str">
        <f>IF($BG531=0,$AV531,findspace($AV531,CA$10))</f>
        <v/>
      </c>
    </row>
    <row r="532" spans="1:79" x14ac:dyDescent="0.35">
      <c r="A532" t="s">
        <v>1839</v>
      </c>
      <c r="B532" t="s">
        <v>1030</v>
      </c>
      <c r="C532" t="s">
        <v>1031</v>
      </c>
      <c r="D532" t="s">
        <v>1839</v>
      </c>
      <c r="E532" t="s">
        <v>956</v>
      </c>
      <c r="F532" t="s">
        <v>3254</v>
      </c>
      <c r="G532" s="13">
        <v>0.91513761467889909</v>
      </c>
      <c r="I532">
        <v>12374</v>
      </c>
      <c r="J532" t="str">
        <f>K532&amp;L532</f>
        <v>DFASFIThermal Chamber Work12374DFASEECold Work</v>
      </c>
      <c r="K532" t="str">
        <f>A532&amp;B532&amp;C532</f>
        <v>DFASFIThermal Chamber Work</v>
      </c>
      <c r="L532" t="str">
        <f>I532&amp;D532&amp;E532&amp;F532</f>
        <v>12374DFASEECold Work</v>
      </c>
      <c r="M532" s="13">
        <f>G532</f>
        <v>0.91513761467889909</v>
      </c>
      <c r="N532" s="13"/>
      <c r="O532" s="19">
        <v>684</v>
      </c>
      <c r="P532">
        <f>COUNTIF(C$11:C$2024, C532)</f>
        <v>3</v>
      </c>
      <c r="Q532">
        <f>COUNTIF(F$11:F$177, F532)</f>
        <v>0</v>
      </c>
      <c r="R532" t="b">
        <f>A532=D532</f>
        <v>1</v>
      </c>
      <c r="S532" t="b">
        <f>A532&amp;B532&amp;C532=D532&amp;E532&amp;F532</f>
        <v>0</v>
      </c>
      <c r="V532" t="str">
        <f>IF($A532=V$10, $C532, "")</f>
        <v>Thermal Chamber Work</v>
      </c>
      <c r="W532" t="str">
        <f>IF($A532=W$10, $C532, "")</f>
        <v/>
      </c>
      <c r="X532" t="str">
        <f>IF($A532=X$10, $C532, "")</f>
        <v/>
      </c>
      <c r="Y532" t="str">
        <f>IF($A532=Y$10, $C532, "")</f>
        <v/>
      </c>
      <c r="Z532" t="str">
        <f>IF($A532=Z$10, $C532, "")</f>
        <v/>
      </c>
      <c r="AB532" t="str">
        <f>IF($D532=AB$10, $F532, "")</f>
        <v>Cold Work</v>
      </c>
      <c r="AC532" t="str">
        <f>IF($D532=AC$10, $F532, "")</f>
        <v/>
      </c>
      <c r="AD532" t="str">
        <f>IF($D532=AD$10, $F532, "")</f>
        <v/>
      </c>
      <c r="AE532" t="str">
        <f>IF($D532=AE$10, $F532, "")</f>
        <v/>
      </c>
      <c r="AF532" t="str">
        <f>IF($D532=AF$10, $F532, "")</f>
        <v/>
      </c>
      <c r="AH532">
        <f>COUNTIF(AI$11:AI$2024, AI532)</f>
        <v>1</v>
      </c>
      <c r="AI532" t="str">
        <f>V532&amp;AB532&amp;W532&amp;AC532&amp;X532&amp;AD532&amp;Y532&amp;AE532&amp;Z532&amp;AF532</f>
        <v>Thermal Chamber WorkCold Work</v>
      </c>
      <c r="AJ532">
        <f>IF(ROW()=11,1,IF(AK531+1=AK532,AJ531,AJ531+1))</f>
        <v>455</v>
      </c>
      <c r="AK532">
        <f>IF(AI532=AI531, AK531+1, 1)</f>
        <v>1</v>
      </c>
      <c r="AL532" s="26" t="str">
        <f>AM532&amp;AN532</f>
        <v>DFASFIThermal Chamber Work12374DFASEECold Work</v>
      </c>
      <c r="AM532" t="str">
        <f>K532</f>
        <v>DFASFIThermal Chamber Work</v>
      </c>
      <c r="AN532" t="str">
        <f>L532</f>
        <v>12374DFASEECold Work</v>
      </c>
      <c r="AO532">
        <f>COUNTIF(AM$11:AM$1107, AM532)</f>
        <v>3</v>
      </c>
      <c r="AP532">
        <f>COUNTIF(AN$11:AN$1107, AN532)</f>
        <v>14</v>
      </c>
      <c r="AQ532">
        <f>MATCH(AM532, AM$11:AM$1107, 0)</f>
        <v>474</v>
      </c>
      <c r="AR532">
        <f>MATCH(AN532, AN$11:AN$1107, 0)</f>
        <v>171</v>
      </c>
      <c r="AS532">
        <v>684</v>
      </c>
      <c r="AU532" t="str">
        <f>C532</f>
        <v>Thermal Chamber Work</v>
      </c>
      <c r="AV532" t="str">
        <f>IF(F532="", "", F532)</f>
        <v>Cold Work</v>
      </c>
      <c r="AW532" s="13">
        <f>M532</f>
        <v>0.91513761467889909</v>
      </c>
      <c r="AX532" t="e">
        <f>VLOOKUP(AI532, UniquePairs!A$5:A$2000, 1, FALSE)</f>
        <v>#N/A</v>
      </c>
      <c r="AY532" t="str">
        <f>IFERROR(INDEX(UniquePairs!A$5:K$1000, MATCH(AL532, UniquePairs!A$5:A$1000, 0), 10), "")</f>
        <v/>
      </c>
      <c r="AZ532" s="13">
        <f>IF(AY532&lt;&gt;"", AY532, AW532)</f>
        <v>0.91513761467889909</v>
      </c>
      <c r="BA532" t="str">
        <f>IF(AZ532=0,"None",IF(AZ532&lt;0.6,"Weak",IF(AZ532&lt;0.7,"Review",IF(AZ532&lt;0.8,"Good",IF(AZ532&lt;0.9,"Very Good","Solid")))))</f>
        <v>Solid</v>
      </c>
      <c r="BB532" s="28" t="str">
        <f>IF(AJ531=AJ532, BB531, BC532)</f>
        <v>Work</v>
      </c>
      <c r="BC532" t="str">
        <f>IF(AV532="",AU532,StringMatch(AU532,AV532,TRUE))</f>
        <v>Work</v>
      </c>
      <c r="BD532" t="str">
        <f>TRIM(SUBSTITUTE(SUBSTITUTE(SUBSTITUTE(SUBSTITUTE(SUBSTITUTE(SUBSTITUTE(SUBSTITUTE(SUBSTITUTE(SUBSTITUTE(SUBSTITUTE(AU532,BR532,""),BS532,""),BT532,""),BU532,""),BV532,""),BW532,""),BX532,""),BY532,""),BZ532,""),CA532,""))</f>
        <v>Thermal Chamber</v>
      </c>
      <c r="BE532" t="str">
        <f>TRIM(SUBSTITUTE(SUBSTITUTE(SUBSTITUTE(SUBSTITUTE(SUBSTITUTE(SUBSTITUTE(SUBSTITUTE(SUBSTITUTE(SUBSTITUTE(SUBSTITUTE(AV532,BH532,""),BI532,""),BJ532,""),BK532,""),BL532,""),BM532,""),BN532,""),BO532,""),BP532,""),BQ532,""))</f>
        <v>Cold</v>
      </c>
      <c r="BF532" s="21">
        <f>LEN(AU532)-LEN(SUBSTITUTE(AU532," ",""))</f>
        <v>2</v>
      </c>
      <c r="BG532" s="21">
        <f>LEN(AV532)-LEN(SUBSTITUTE(AV532," ",""))</f>
        <v>1</v>
      </c>
      <c r="BH532" s="21" t="str">
        <f>IF(BF532=0,AU532,findspace($AU532,BH$10))</f>
        <v>Thermal</v>
      </c>
      <c r="BI532" s="21" t="str">
        <f>IF(BH532=0,AN532,findspace($AU532,BI$10))</f>
        <v>Chamber</v>
      </c>
      <c r="BJ532" s="21" t="str">
        <f>IF(BI532=0,AV532,findspace($AU532,BJ$10))</f>
        <v>Work</v>
      </c>
      <c r="BK532" s="21" t="str">
        <f>IF(BJ532=0,AW532,findspace($AU532,BK$10))</f>
        <v/>
      </c>
      <c r="BL532" s="21" t="str">
        <f>IF(BK532=0,AX532,findspace($AU532,BL$10))</f>
        <v/>
      </c>
      <c r="BM532" s="21" t="str">
        <f>IF(BL532=0,BF532,findspace($AU532,BM$10))</f>
        <v/>
      </c>
      <c r="BN532" s="21" t="str">
        <f>IF(BM532=0,BH532,findspace($AU532,BN$10))</f>
        <v/>
      </c>
      <c r="BO532" s="21" t="str">
        <f>IF(BN532=0,BI532,findspace($AU532,BO$10))</f>
        <v/>
      </c>
      <c r="BR532" s="21" t="str">
        <f>IF($BG532=0,$AV532,findspace($AV532,BR$10))</f>
        <v>Cold</v>
      </c>
      <c r="BS532" s="21" t="str">
        <f>IF($BG532=0,$AV532,findspace($AV532,BS$10))</f>
        <v>Work</v>
      </c>
      <c r="BT532" s="21" t="str">
        <f>IF($BG532=0,$AV532,findspace($AV532,BT$10))</f>
        <v/>
      </c>
      <c r="BU532" s="21" t="str">
        <f>IF($BG532=0,$AV532,findspace($AV532,BU$10))</f>
        <v/>
      </c>
      <c r="BV532" s="21" t="str">
        <f>IF($BG532=0,$AV532,findspace($AV532,BV$10))</f>
        <v/>
      </c>
      <c r="BW532" s="21" t="str">
        <f>IF($BG532=0,$AV532,findspace($AV532,BW$10))</f>
        <v/>
      </c>
      <c r="BX532" s="21" t="str">
        <f>IF($BG532=0,$AV532,findspace($AV532,BX$10))</f>
        <v/>
      </c>
      <c r="BY532" s="21" t="str">
        <f>IF($BG532=0,$AV532,findspace($AV532,BY$10))</f>
        <v/>
      </c>
      <c r="BZ532" s="21" t="str">
        <f>IF($BG532=0,$AV532,findspace($AV532,BZ$10))</f>
        <v/>
      </c>
      <c r="CA532" s="21" t="str">
        <f>IF($BG532=0,$AV532,findspace($AV532,CA$10))</f>
        <v/>
      </c>
    </row>
    <row r="533" spans="1:79" x14ac:dyDescent="0.35">
      <c r="A533" t="s">
        <v>1839</v>
      </c>
      <c r="B533" t="s">
        <v>1030</v>
      </c>
      <c r="C533" t="s">
        <v>1031</v>
      </c>
      <c r="D533" t="s">
        <v>1839</v>
      </c>
      <c r="E533" t="s">
        <v>958</v>
      </c>
      <c r="F533" t="s">
        <v>3255</v>
      </c>
      <c r="G533" s="13">
        <v>0.91513761467889909</v>
      </c>
      <c r="I533">
        <v>12374</v>
      </c>
      <c r="J533" t="str">
        <f>K533&amp;L533</f>
        <v>DFASFIThermal Chamber Work12374DFASEFHot Work</v>
      </c>
      <c r="K533" t="str">
        <f>A533&amp;B533&amp;C533</f>
        <v>DFASFIThermal Chamber Work</v>
      </c>
      <c r="L533" t="str">
        <f>I533&amp;D533&amp;E533&amp;F533</f>
        <v>12374DFASEFHot Work</v>
      </c>
      <c r="M533" s="13">
        <f>G533</f>
        <v>0.91513761467889909</v>
      </c>
      <c r="N533" s="13"/>
      <c r="O533" s="19">
        <v>913</v>
      </c>
      <c r="P533">
        <f>COUNTIF(C$11:C$2024, C533)</f>
        <v>3</v>
      </c>
      <c r="Q533">
        <f>COUNTIF(F$11:F$177, F533)</f>
        <v>0</v>
      </c>
      <c r="R533" t="b">
        <f>A533=D533</f>
        <v>1</v>
      </c>
      <c r="S533" t="b">
        <f>A533&amp;B533&amp;C533=D533&amp;E533&amp;F533</f>
        <v>0</v>
      </c>
      <c r="V533" t="str">
        <f>IF($A533=V$10, $C533, "")</f>
        <v>Thermal Chamber Work</v>
      </c>
      <c r="W533" t="str">
        <f>IF($A533=W$10, $C533, "")</f>
        <v/>
      </c>
      <c r="X533" t="str">
        <f>IF($A533=X$10, $C533, "")</f>
        <v/>
      </c>
      <c r="Y533" t="str">
        <f>IF($A533=Y$10, $C533, "")</f>
        <v/>
      </c>
      <c r="Z533" t="str">
        <f>IF($A533=Z$10, $C533, "")</f>
        <v/>
      </c>
      <c r="AB533" t="str">
        <f>IF($D533=AB$10, $F533, "")</f>
        <v>Hot Work</v>
      </c>
      <c r="AC533" t="str">
        <f>IF($D533=AC$10, $F533, "")</f>
        <v/>
      </c>
      <c r="AD533" t="str">
        <f>IF($D533=AD$10, $F533, "")</f>
        <v/>
      </c>
      <c r="AE533" t="str">
        <f>IF($D533=AE$10, $F533, "")</f>
        <v/>
      </c>
      <c r="AF533" t="str">
        <f>IF($D533=AF$10, $F533, "")</f>
        <v/>
      </c>
      <c r="AH533">
        <f>COUNTIF(AI$11:AI$2024, AI533)</f>
        <v>1</v>
      </c>
      <c r="AI533" t="str">
        <f>V533&amp;AB533&amp;W533&amp;AC533&amp;X533&amp;AD533&amp;Y533&amp;AE533&amp;Z533&amp;AF533</f>
        <v>Thermal Chamber WorkHot Work</v>
      </c>
      <c r="AJ533">
        <f>IF(ROW()=11,1,IF(AK532+1=AK533,AJ532,AJ532+1))</f>
        <v>456</v>
      </c>
      <c r="AK533">
        <f>IF(AI533=AI532, AK532+1, 1)</f>
        <v>1</v>
      </c>
      <c r="AL533" s="26" t="str">
        <f>AM533&amp;AN533</f>
        <v>DFASFIThermal Chamber Work12374DFASEFHot Work</v>
      </c>
      <c r="AM533" t="str">
        <f>K533</f>
        <v>DFASFIThermal Chamber Work</v>
      </c>
      <c r="AN533" t="str">
        <f>L533</f>
        <v>12374DFASEFHot Work</v>
      </c>
      <c r="AO533">
        <f>COUNTIF(AM$11:AM$1107, AM533)</f>
        <v>3</v>
      </c>
      <c r="AP533">
        <f>COUNTIF(AN$11:AN$1107, AN533)</f>
        <v>13</v>
      </c>
      <c r="AQ533">
        <f>MATCH(AM533, AM$11:AM$1107, 0)</f>
        <v>474</v>
      </c>
      <c r="AR533">
        <f>MATCH(AN533, AN$11:AN$1107, 0)</f>
        <v>179</v>
      </c>
      <c r="AS533">
        <v>913</v>
      </c>
      <c r="AU533" t="str">
        <f>C533</f>
        <v>Thermal Chamber Work</v>
      </c>
      <c r="AV533" t="str">
        <f>IF(F533="", "", F533)</f>
        <v>Hot Work</v>
      </c>
      <c r="AW533" s="13">
        <f>M533</f>
        <v>0.91513761467889909</v>
      </c>
      <c r="AX533" t="e">
        <f>VLOOKUP(AI533, UniquePairs!A$5:A$2000, 1, FALSE)</f>
        <v>#N/A</v>
      </c>
      <c r="AY533" t="str">
        <f>IFERROR(INDEX(UniquePairs!A$5:K$1000, MATCH(AL533, UniquePairs!A$5:A$1000, 0), 10), "")</f>
        <v/>
      </c>
      <c r="AZ533" s="13">
        <f>IF(AY533&lt;&gt;"", AY533, AW533)</f>
        <v>0.91513761467889909</v>
      </c>
      <c r="BA533" t="str">
        <f>IF(AZ533=0,"None",IF(AZ533&lt;0.6,"Weak",IF(AZ533&lt;0.7,"Review",IF(AZ533&lt;0.8,"Good",IF(AZ533&lt;0.9,"Very Good","Solid")))))</f>
        <v>Solid</v>
      </c>
      <c r="BB533" s="28" t="str">
        <f>IF(AJ532=AJ533, BB532, BC533)</f>
        <v>Work</v>
      </c>
      <c r="BC533" t="str">
        <f>IF(AV533="",AU533,StringMatch(AU533,AV533,TRUE))</f>
        <v>Work</v>
      </c>
      <c r="BD533" t="str">
        <f>TRIM(SUBSTITUTE(SUBSTITUTE(SUBSTITUTE(SUBSTITUTE(SUBSTITUTE(SUBSTITUTE(SUBSTITUTE(SUBSTITUTE(SUBSTITUTE(SUBSTITUTE(AU533,BR533,""),BS533,""),BT533,""),BU533,""),BV533,""),BW533,""),BX533,""),BY533,""),BZ533,""),CA533,""))</f>
        <v>Thermal Chamber</v>
      </c>
      <c r="BE533" t="str">
        <f>TRIM(SUBSTITUTE(SUBSTITUTE(SUBSTITUTE(SUBSTITUTE(SUBSTITUTE(SUBSTITUTE(SUBSTITUTE(SUBSTITUTE(SUBSTITUTE(SUBSTITUTE(AV533,BH533,""),BI533,""),BJ533,""),BK533,""),BL533,""),BM533,""),BN533,""),BO533,""),BP533,""),BQ533,""))</f>
        <v>Hot</v>
      </c>
      <c r="BF533" s="21">
        <f>LEN(AU533)-LEN(SUBSTITUTE(AU533," ",""))</f>
        <v>2</v>
      </c>
      <c r="BG533" s="21">
        <f>LEN(AV533)-LEN(SUBSTITUTE(AV533," ",""))</f>
        <v>1</v>
      </c>
      <c r="BH533" s="21" t="str">
        <f>IF(BF533=0,AU533,findspace($AU533,BH$10))</f>
        <v>Thermal</v>
      </c>
      <c r="BI533" s="21" t="str">
        <f>IF(BH533=0,AN533,findspace($AU533,BI$10))</f>
        <v>Chamber</v>
      </c>
      <c r="BJ533" s="21" t="str">
        <f>IF(BI533=0,AV533,findspace($AU533,BJ$10))</f>
        <v>Work</v>
      </c>
      <c r="BK533" s="21" t="str">
        <f>IF(BJ533=0,AW533,findspace($AU533,BK$10))</f>
        <v/>
      </c>
      <c r="BL533" s="21" t="str">
        <f>IF(BK533=0,AX533,findspace($AU533,BL$10))</f>
        <v/>
      </c>
      <c r="BM533" s="21" t="str">
        <f>IF(BL533=0,BF533,findspace($AU533,BM$10))</f>
        <v/>
      </c>
      <c r="BN533" s="21" t="str">
        <f>IF(BM533=0,BH533,findspace($AU533,BN$10))</f>
        <v/>
      </c>
      <c r="BO533" s="21" t="str">
        <f>IF(BN533=0,BI533,findspace($AU533,BO$10))</f>
        <v/>
      </c>
      <c r="BR533" s="21" t="str">
        <f>IF($BG533=0,$AV533,findspace($AV533,BR$10))</f>
        <v>Hot</v>
      </c>
      <c r="BS533" s="21" t="str">
        <f>IF($BG533=0,$AV533,findspace($AV533,BS$10))</f>
        <v>Work</v>
      </c>
      <c r="BT533" s="21" t="str">
        <f>IF($BG533=0,$AV533,findspace($AV533,BT$10))</f>
        <v/>
      </c>
      <c r="BU533" s="21" t="str">
        <f>IF($BG533=0,$AV533,findspace($AV533,BU$10))</f>
        <v/>
      </c>
      <c r="BV533" s="21" t="str">
        <f>IF($BG533=0,$AV533,findspace($AV533,BV$10))</f>
        <v/>
      </c>
      <c r="BW533" s="21" t="str">
        <f>IF($BG533=0,$AV533,findspace($AV533,BW$10))</f>
        <v/>
      </c>
      <c r="BX533" s="21" t="str">
        <f>IF($BG533=0,$AV533,findspace($AV533,BX$10))</f>
        <v/>
      </c>
      <c r="BY533" s="21" t="str">
        <f>IF($BG533=0,$AV533,findspace($AV533,BY$10))</f>
        <v/>
      </c>
      <c r="BZ533" s="21" t="str">
        <f>IF($BG533=0,$AV533,findspace($AV533,BZ$10))</f>
        <v/>
      </c>
      <c r="CA533" s="21" t="str">
        <f>IF($BG533=0,$AV533,findspace($AV533,CA$10))</f>
        <v/>
      </c>
    </row>
    <row r="534" spans="1:79" x14ac:dyDescent="0.35">
      <c r="A534" t="s">
        <v>1836</v>
      </c>
      <c r="B534">
        <v>27</v>
      </c>
      <c r="C534" t="s">
        <v>2724</v>
      </c>
      <c r="D534" t="s">
        <v>1836</v>
      </c>
      <c r="E534">
        <v>39</v>
      </c>
      <c r="F534" t="s">
        <v>2746</v>
      </c>
      <c r="G534" s="13">
        <v>0.91490683229813663</v>
      </c>
      <c r="I534">
        <v>12374</v>
      </c>
      <c r="J534" t="str">
        <f>K534&amp;L534</f>
        <v>GSA27FFL Family12374GSA39FFL Serious Health Condition Family Member</v>
      </c>
      <c r="K534" t="str">
        <f>A534&amp;B534&amp;C534</f>
        <v>GSA27FFL Family</v>
      </c>
      <c r="L534" t="str">
        <f>I534&amp;D534&amp;E534&amp;F534</f>
        <v>12374GSA39FFL Serious Health Condition Family Member</v>
      </c>
      <c r="M534" s="13">
        <f>G534</f>
        <v>0.91490683229813663</v>
      </c>
      <c r="N534" s="13"/>
      <c r="O534" s="19">
        <v>35</v>
      </c>
      <c r="P534">
        <f>COUNTIF(C$11:C$2024, C534)</f>
        <v>3</v>
      </c>
      <c r="Q534">
        <f>COUNTIF(F$11:F$177, F534)</f>
        <v>0</v>
      </c>
      <c r="R534" t="b">
        <f>A534=D534</f>
        <v>1</v>
      </c>
      <c r="S534" t="b">
        <f>A534&amp;B534&amp;C534=D534&amp;E534&amp;F534</f>
        <v>0</v>
      </c>
      <c r="V534" t="str">
        <f>IF($A534=V$10, $C534, "")</f>
        <v/>
      </c>
      <c r="W534" t="str">
        <f>IF($A534=W$10, $C534, "")</f>
        <v>FFL Family</v>
      </c>
      <c r="X534" t="str">
        <f>IF($A534=X$10, $C534, "")</f>
        <v/>
      </c>
      <c r="Y534" t="str">
        <f>IF($A534=Y$10, $C534, "")</f>
        <v/>
      </c>
      <c r="Z534" t="str">
        <f>IF($A534=Z$10, $C534, "")</f>
        <v/>
      </c>
      <c r="AB534" t="str">
        <f>IF($D534=AB$10, $F534, "")</f>
        <v/>
      </c>
      <c r="AC534" t="str">
        <f>IF($D534=AC$10, $F534, "")</f>
        <v>FFL Serious Health Condition Family Member</v>
      </c>
      <c r="AD534" t="str">
        <f>IF($D534=AD$10, $F534, "")</f>
        <v/>
      </c>
      <c r="AE534" t="str">
        <f>IF($D534=AE$10, $F534, "")</f>
        <v/>
      </c>
      <c r="AF534" t="str">
        <f>IF($D534=AF$10, $F534, "")</f>
        <v/>
      </c>
      <c r="AH534">
        <f>COUNTIF(AI$11:AI$2024, AI534)</f>
        <v>1</v>
      </c>
      <c r="AI534" t="str">
        <f>V534&amp;AB534&amp;W534&amp;AC534&amp;X534&amp;AD534&amp;Y534&amp;AE534&amp;Z534&amp;AF534</f>
        <v>FFL FamilyFFL Serious Health Condition Family Member</v>
      </c>
      <c r="AJ534">
        <f>IF(ROW()=11,1,IF(AK533+1=AK534,AJ533,AJ533+1))</f>
        <v>457</v>
      </c>
      <c r="AK534">
        <f>IF(AI534=AI533, AK533+1, 1)</f>
        <v>1</v>
      </c>
      <c r="AL534" s="26" t="str">
        <f>AM534&amp;AN534</f>
        <v>GSA27FFL Family12374GSA39FFL Serious Health Condition Family Member</v>
      </c>
      <c r="AM534" t="str">
        <f>K534</f>
        <v>GSA27FFL Family</v>
      </c>
      <c r="AN534" t="str">
        <f>L534</f>
        <v>12374GSA39FFL Serious Health Condition Family Member</v>
      </c>
      <c r="AO534">
        <f>COUNTIF(AM$11:AM$1107, AM534)</f>
        <v>3</v>
      </c>
      <c r="AP534">
        <f>COUNTIF(AN$11:AN$1107, AN534)</f>
        <v>2</v>
      </c>
      <c r="AQ534">
        <f>MATCH(AM534, AM$11:AM$1107, 0)</f>
        <v>261</v>
      </c>
      <c r="AR534">
        <f>MATCH(AN534, AN$11:AN$1107, 0)</f>
        <v>524</v>
      </c>
      <c r="AS534">
        <v>35</v>
      </c>
      <c r="AU534" t="str">
        <f>C534</f>
        <v>FFL Family</v>
      </c>
      <c r="AV534" t="str">
        <f>IF(F534="", "", F534)</f>
        <v>FFL Serious Health Condition Family Member</v>
      </c>
      <c r="AW534" s="13">
        <f>M534</f>
        <v>0.91490683229813663</v>
      </c>
      <c r="AX534" t="e">
        <f>VLOOKUP(AI534, UniquePairs!A$5:A$2000, 1, FALSE)</f>
        <v>#N/A</v>
      </c>
      <c r="AY534" t="str">
        <f>IFERROR(INDEX(UniquePairs!A$5:K$1000, MATCH(AL534, UniquePairs!A$5:A$1000, 0), 10), "")</f>
        <v/>
      </c>
      <c r="AZ534" s="13">
        <f>IF(AY534&lt;&gt;"", AY534, AW534)</f>
        <v>0.91490683229813663</v>
      </c>
      <c r="BA534" t="str">
        <f>IF(AZ534=0,"None",IF(AZ534&lt;0.6,"Weak",IF(AZ534&lt;0.7,"Review",IF(AZ534&lt;0.8,"Good",IF(AZ534&lt;0.9,"Very Good","Solid")))))</f>
        <v>Solid</v>
      </c>
      <c r="BB534" s="28" t="str">
        <f>IF(AJ533=AJ534, BB533, BC534)</f>
        <v>FFL Family</v>
      </c>
      <c r="BC534" t="str">
        <f>IF(AV534="",AU534,StringMatch(AU534,AV534,TRUE))</f>
        <v>FFL Family</v>
      </c>
      <c r="BD534" t="str">
        <f>TRIM(SUBSTITUTE(SUBSTITUTE(SUBSTITUTE(SUBSTITUTE(SUBSTITUTE(SUBSTITUTE(SUBSTITUTE(SUBSTITUTE(SUBSTITUTE(SUBSTITUTE(AU534,BR534,""),BS534,""),BT534,""),BU534,""),BV534,""),BW534,""),BX534,""),BY534,""),BZ534,""),CA534,""))</f>
        <v/>
      </c>
      <c r="BE534" t="str">
        <f>TRIM(SUBSTITUTE(SUBSTITUTE(SUBSTITUTE(SUBSTITUTE(SUBSTITUTE(SUBSTITUTE(SUBSTITUTE(SUBSTITUTE(SUBSTITUTE(SUBSTITUTE(AV534,BH534,""),BI534,""),BJ534,""),BK534,""),BL534,""),BM534,""),BN534,""),BO534,""),BP534,""),BQ534,""))</f>
        <v>Serious Health Condition Member</v>
      </c>
      <c r="BF534" s="21">
        <f>LEN(AU534)-LEN(SUBSTITUTE(AU534," ",""))</f>
        <v>1</v>
      </c>
      <c r="BG534" s="21">
        <f>LEN(AV534)-LEN(SUBSTITUTE(AV534," ",""))</f>
        <v>5</v>
      </c>
      <c r="BH534" s="21" t="str">
        <f>IF(BF534=0,AU534,findspace($AU534,BH$10))</f>
        <v>FFL</v>
      </c>
      <c r="BI534" s="21" t="str">
        <f>IF(BH534=0,AN534,findspace($AU534,BI$10))</f>
        <v>Family</v>
      </c>
      <c r="BJ534" s="21" t="str">
        <f>IF(BI534=0,AV534,findspace($AU534,BJ$10))</f>
        <v/>
      </c>
      <c r="BK534" s="21" t="str">
        <f>IF(BJ534=0,AW534,findspace($AU534,BK$10))</f>
        <v/>
      </c>
      <c r="BL534" s="21" t="str">
        <f>IF(BK534=0,AX534,findspace($AU534,BL$10))</f>
        <v/>
      </c>
      <c r="BM534" s="21" t="str">
        <f>IF(BL534=0,BF534,findspace($AU534,BM$10))</f>
        <v/>
      </c>
      <c r="BN534" s="21" t="str">
        <f>IF(BM534=0,BH534,findspace($AU534,BN$10))</f>
        <v/>
      </c>
      <c r="BO534" s="21" t="str">
        <f>IF(BN534=0,BI534,findspace($AU534,BO$10))</f>
        <v/>
      </c>
      <c r="BR534" s="21" t="str">
        <f>IF($BG534=0,$AV534,findspace($AV534,BR$10))</f>
        <v>FFL</v>
      </c>
      <c r="BS534" s="21" t="str">
        <f>IF($BG534=0,$AV534,findspace($AV534,BS$10))</f>
        <v>Serious</v>
      </c>
      <c r="BT534" s="21" t="str">
        <f>IF($BG534=0,$AV534,findspace($AV534,BT$10))</f>
        <v>Health</v>
      </c>
      <c r="BU534" s="21" t="str">
        <f>IF($BG534=0,$AV534,findspace($AV534,BU$10))</f>
        <v>Condition</v>
      </c>
      <c r="BV534" s="21" t="str">
        <f>IF($BG534=0,$AV534,findspace($AV534,BV$10))</f>
        <v>Family</v>
      </c>
      <c r="BW534" s="21" t="str">
        <f>IF($BG534=0,$AV534,findspace($AV534,BW$10))</f>
        <v>Member</v>
      </c>
      <c r="BX534" s="21" t="str">
        <f>IF($BG534=0,$AV534,findspace($AV534,BX$10))</f>
        <v/>
      </c>
      <c r="BY534" s="21" t="str">
        <f>IF($BG534=0,$AV534,findspace($AV534,BY$10))</f>
        <v/>
      </c>
      <c r="BZ534" s="21" t="str">
        <f>IF($BG534=0,$AV534,findspace($AV534,BZ$10))</f>
        <v/>
      </c>
      <c r="CA534" s="21" t="str">
        <f>IF($BG534=0,$AV534,findspace($AV534,CA$10))</f>
        <v/>
      </c>
    </row>
    <row r="535" spans="1:79" x14ac:dyDescent="0.35">
      <c r="A535" t="s">
        <v>1836</v>
      </c>
      <c r="B535">
        <v>39</v>
      </c>
      <c r="C535" t="s">
        <v>2746</v>
      </c>
      <c r="D535" t="s">
        <v>1836</v>
      </c>
      <c r="E535">
        <v>27</v>
      </c>
      <c r="F535" t="s">
        <v>2724</v>
      </c>
      <c r="G535" s="13">
        <v>0.91490683229813663</v>
      </c>
      <c r="I535">
        <v>12374</v>
      </c>
      <c r="J535" t="str">
        <f>K535&amp;L535</f>
        <v>GSA39FFL Serious Health Condition Family Member12374GSA27FFL Family</v>
      </c>
      <c r="K535" t="str">
        <f>A535&amp;B535&amp;C535</f>
        <v>GSA39FFL Serious Health Condition Family Member</v>
      </c>
      <c r="L535" t="str">
        <f>I535&amp;D535&amp;E535&amp;F535</f>
        <v>12374GSA27FFL Family</v>
      </c>
      <c r="M535" s="13">
        <f>G535</f>
        <v>0.91490683229813663</v>
      </c>
      <c r="N535" s="13"/>
      <c r="O535" s="19">
        <v>272</v>
      </c>
      <c r="P535">
        <f>COUNTIF(C$11:C$2024, C535)</f>
        <v>3</v>
      </c>
      <c r="Q535">
        <f>COUNTIF(F$11:F$177, F535)</f>
        <v>0</v>
      </c>
      <c r="R535" t="b">
        <f>A535=D535</f>
        <v>1</v>
      </c>
      <c r="S535" t="b">
        <f>A535&amp;B535&amp;C535=D535&amp;E535&amp;F535</f>
        <v>0</v>
      </c>
      <c r="V535" t="str">
        <f>IF($A535=V$10, $C535, "")</f>
        <v/>
      </c>
      <c r="W535" t="str">
        <f>IF($A535=W$10, $C535, "")</f>
        <v>FFL Serious Health Condition Family Member</v>
      </c>
      <c r="X535" t="str">
        <f>IF($A535=X$10, $C535, "")</f>
        <v/>
      </c>
      <c r="Y535" t="str">
        <f>IF($A535=Y$10, $C535, "")</f>
        <v/>
      </c>
      <c r="Z535" t="str">
        <f>IF($A535=Z$10, $C535, "")</f>
        <v/>
      </c>
      <c r="AB535" t="str">
        <f>IF($D535=AB$10, $F535, "")</f>
        <v/>
      </c>
      <c r="AC535" t="str">
        <f>IF($D535=AC$10, $F535, "")</f>
        <v>FFL Family</v>
      </c>
      <c r="AD535" t="str">
        <f>IF($D535=AD$10, $F535, "")</f>
        <v/>
      </c>
      <c r="AE535" t="str">
        <f>IF($D535=AE$10, $F535, "")</f>
        <v/>
      </c>
      <c r="AF535" t="str">
        <f>IF($D535=AF$10, $F535, "")</f>
        <v/>
      </c>
      <c r="AH535">
        <f>COUNTIF(AI$11:AI$2024, AI535)</f>
        <v>1</v>
      </c>
      <c r="AI535" t="str">
        <f>V535&amp;AB535&amp;W535&amp;AC535&amp;X535&amp;AD535&amp;Y535&amp;AE535&amp;Z535&amp;AF535</f>
        <v>FFL Serious Health Condition Family MemberFFL Family</v>
      </c>
      <c r="AJ535">
        <f>IF(ROW()=11,1,IF(AK534+1=AK535,AJ534,AJ534+1))</f>
        <v>458</v>
      </c>
      <c r="AK535">
        <f>IF(AI535=AI534, AK534+1, 1)</f>
        <v>1</v>
      </c>
      <c r="AL535" s="26" t="str">
        <f>AM535&amp;AN535</f>
        <v>GSA39FFL Serious Health Condition Family Member12374GSA27FFL Family</v>
      </c>
      <c r="AM535" t="str">
        <f>K535</f>
        <v>GSA39FFL Serious Health Condition Family Member</v>
      </c>
      <c r="AN535" t="str">
        <f>L535</f>
        <v>12374GSA27FFL Family</v>
      </c>
      <c r="AO535">
        <f>COUNTIF(AM$11:AM$1107, AM535)</f>
        <v>3</v>
      </c>
      <c r="AP535">
        <f>COUNTIF(AN$11:AN$1107, AN535)</f>
        <v>2</v>
      </c>
      <c r="AQ535">
        <f>MATCH(AM535, AM$11:AM$1107, 0)</f>
        <v>525</v>
      </c>
      <c r="AR535">
        <f>MATCH(AN535, AN$11:AN$1107, 0)</f>
        <v>260</v>
      </c>
      <c r="AS535">
        <v>272</v>
      </c>
      <c r="AU535" t="str">
        <f>C535</f>
        <v>FFL Serious Health Condition Family Member</v>
      </c>
      <c r="AV535" t="str">
        <f>IF(F535="", "", F535)</f>
        <v>FFL Family</v>
      </c>
      <c r="AW535" s="13">
        <f>M535</f>
        <v>0.91490683229813663</v>
      </c>
      <c r="AX535" t="e">
        <f>VLOOKUP(AI535, UniquePairs!A$5:A$2000, 1, FALSE)</f>
        <v>#N/A</v>
      </c>
      <c r="AY535" t="str">
        <f>IFERROR(INDEX(UniquePairs!A$5:K$1000, MATCH(AL535, UniquePairs!A$5:A$1000, 0), 10), "")</f>
        <v/>
      </c>
      <c r="AZ535" s="13">
        <f>IF(AY535&lt;&gt;"", AY535, AW535)</f>
        <v>0.91490683229813663</v>
      </c>
      <c r="BA535" t="str">
        <f>IF(AZ535=0,"None",IF(AZ535&lt;0.6,"Weak",IF(AZ535&lt;0.7,"Review",IF(AZ535&lt;0.8,"Good",IF(AZ535&lt;0.9,"Very Good","Solid")))))</f>
        <v>Solid</v>
      </c>
      <c r="BB535" s="28" t="str">
        <f>IF(AJ534=AJ535, BB534, BC535)</f>
        <v>FFL Family</v>
      </c>
      <c r="BC535" t="str">
        <f>IF(AV535="",AU535,StringMatch(AU535,AV535,TRUE))</f>
        <v>FFL Family</v>
      </c>
      <c r="BD535" t="str">
        <f>TRIM(SUBSTITUTE(SUBSTITUTE(SUBSTITUTE(SUBSTITUTE(SUBSTITUTE(SUBSTITUTE(SUBSTITUTE(SUBSTITUTE(SUBSTITUTE(SUBSTITUTE(AU535,BR535,""),BS535,""),BT535,""),BU535,""),BV535,""),BW535,""),BX535,""),BY535,""),BZ535,""),CA535,""))</f>
        <v>Serious Health Condition Member</v>
      </c>
      <c r="BE535" t="str">
        <f>TRIM(SUBSTITUTE(SUBSTITUTE(SUBSTITUTE(SUBSTITUTE(SUBSTITUTE(SUBSTITUTE(SUBSTITUTE(SUBSTITUTE(SUBSTITUTE(SUBSTITUTE(AV535,BH535,""),BI535,""),BJ535,""),BK535,""),BL535,""),BM535,""),BN535,""),BO535,""),BP535,""),BQ535,""))</f>
        <v/>
      </c>
      <c r="BF535" s="21">
        <f>LEN(AU535)-LEN(SUBSTITUTE(AU535," ",""))</f>
        <v>5</v>
      </c>
      <c r="BG535" s="21">
        <f>LEN(AV535)-LEN(SUBSTITUTE(AV535," ",""))</f>
        <v>1</v>
      </c>
      <c r="BH535" s="21" t="str">
        <f>IF(BF535=0,AU535,findspace($AU535,BH$10))</f>
        <v>FFL</v>
      </c>
      <c r="BI535" s="21" t="str">
        <f>IF(BH535=0,AN535,findspace($AU535,BI$10))</f>
        <v>Serious</v>
      </c>
      <c r="BJ535" s="21" t="str">
        <f>IF(BI535=0,AV535,findspace($AU535,BJ$10))</f>
        <v>Health</v>
      </c>
      <c r="BK535" s="21" t="str">
        <f>IF(BJ535=0,AW535,findspace($AU535,BK$10))</f>
        <v>Condition</v>
      </c>
      <c r="BL535" s="21" t="str">
        <f>IF(BK535=0,AX535,findspace($AU535,BL$10))</f>
        <v>Family</v>
      </c>
      <c r="BM535" s="21" t="str">
        <f>IF(BL535=0,BF535,findspace($AU535,BM$10))</f>
        <v>Member</v>
      </c>
      <c r="BN535" s="21" t="str">
        <f>IF(BM535=0,BH535,findspace($AU535,BN$10))</f>
        <v/>
      </c>
      <c r="BO535" s="21" t="str">
        <f>IF(BN535=0,BI535,findspace($AU535,BO$10))</f>
        <v/>
      </c>
      <c r="BR535" s="21" t="str">
        <f>IF($BG535=0,$AV535,findspace($AV535,BR$10))</f>
        <v>FFL</v>
      </c>
      <c r="BS535" s="21" t="str">
        <f>IF($BG535=0,$AV535,findspace($AV535,BS$10))</f>
        <v>Family</v>
      </c>
      <c r="BT535" s="21" t="str">
        <f>IF($BG535=0,$AV535,findspace($AV535,BT$10))</f>
        <v/>
      </c>
      <c r="BU535" s="21" t="str">
        <f>IF($BG535=0,$AV535,findspace($AV535,BU$10))</f>
        <v/>
      </c>
      <c r="BV535" s="21" t="str">
        <f>IF($BG535=0,$AV535,findspace($AV535,BV$10))</f>
        <v/>
      </c>
      <c r="BW535" s="21" t="str">
        <f>IF($BG535=0,$AV535,findspace($AV535,BW$10))</f>
        <v/>
      </c>
      <c r="BX535" s="21" t="str">
        <f>IF($BG535=0,$AV535,findspace($AV535,BX$10))</f>
        <v/>
      </c>
      <c r="BY535" s="21" t="str">
        <f>IF($BG535=0,$AV535,findspace($AV535,BY$10))</f>
        <v/>
      </c>
      <c r="BZ535" s="21" t="str">
        <f>IF($BG535=0,$AV535,findspace($AV535,BZ$10))</f>
        <v/>
      </c>
      <c r="CA535" s="21" t="str">
        <f>IF($BG535=0,$AV535,findspace($AV535,CA$10))</f>
        <v/>
      </c>
    </row>
    <row r="536" spans="1:79" x14ac:dyDescent="0.35">
      <c r="A536" t="s">
        <v>1839</v>
      </c>
      <c r="B536" t="s">
        <v>874</v>
      </c>
      <c r="C536" t="s">
        <v>3350</v>
      </c>
      <c r="D536" t="s">
        <v>1839</v>
      </c>
      <c r="E536" t="s">
        <v>670</v>
      </c>
      <c r="F536" t="s">
        <v>3330</v>
      </c>
      <c r="G536" s="13">
        <v>0.91444989874786631</v>
      </c>
      <c r="I536">
        <v>12374</v>
      </c>
      <c r="J536" t="str">
        <f>K536&amp;L536</f>
        <v>DFASL6Frozen Annual Leave12374DFASLFForced Annual Leave</v>
      </c>
      <c r="K536" t="str">
        <f>A536&amp;B536&amp;C536</f>
        <v>DFASL6Frozen Annual Leave</v>
      </c>
      <c r="L536" t="str">
        <f>I536&amp;D536&amp;E536&amp;F536</f>
        <v>12374DFASLFForced Annual Leave</v>
      </c>
      <c r="M536" s="13">
        <f>G536</f>
        <v>0.91444989874786631</v>
      </c>
      <c r="N536" s="13"/>
      <c r="O536" s="19">
        <v>709</v>
      </c>
      <c r="P536">
        <f>COUNTIF(C$11:C$2024, C536)</f>
        <v>3</v>
      </c>
      <c r="Q536">
        <f>COUNTIF(F$11:F$177, F536)</f>
        <v>2</v>
      </c>
      <c r="R536" t="b">
        <f>A536=D536</f>
        <v>1</v>
      </c>
      <c r="S536" t="b">
        <f>A536&amp;B536&amp;C536=D536&amp;E536&amp;F536</f>
        <v>0</v>
      </c>
      <c r="V536" t="str">
        <f>IF($A536=V$10, $C536, "")</f>
        <v>Frozen Annual Leave</v>
      </c>
      <c r="W536" t="str">
        <f>IF($A536=W$10, $C536, "")</f>
        <v/>
      </c>
      <c r="X536" t="str">
        <f>IF($A536=X$10, $C536, "")</f>
        <v/>
      </c>
      <c r="Y536" t="str">
        <f>IF($A536=Y$10, $C536, "")</f>
        <v/>
      </c>
      <c r="Z536" t="str">
        <f>IF($A536=Z$10, $C536, "")</f>
        <v/>
      </c>
      <c r="AB536" t="str">
        <f>IF($D536=AB$10, $F536, "")</f>
        <v>Forced Annual Leave</v>
      </c>
      <c r="AC536" t="str">
        <f>IF($D536=AC$10, $F536, "")</f>
        <v/>
      </c>
      <c r="AD536" t="str">
        <f>IF($D536=AD$10, $F536, "")</f>
        <v/>
      </c>
      <c r="AE536" t="str">
        <f>IF($D536=AE$10, $F536, "")</f>
        <v/>
      </c>
      <c r="AF536" t="str">
        <f>IF($D536=AF$10, $F536, "")</f>
        <v/>
      </c>
      <c r="AH536">
        <f>COUNTIF(AI$11:AI$2024, AI536)</f>
        <v>1</v>
      </c>
      <c r="AI536" t="str">
        <f>V536&amp;AB536&amp;W536&amp;AC536&amp;X536&amp;AD536&amp;Y536&amp;AE536&amp;Z536&amp;AF536</f>
        <v>Frozen Annual LeaveForced Annual Leave</v>
      </c>
      <c r="AJ536">
        <f>IF(ROW()=11,1,IF(AK535+1=AK536,AJ535,AJ535+1))</f>
        <v>459</v>
      </c>
      <c r="AK536">
        <f>IF(AI536=AI535, AK535+1, 1)</f>
        <v>1</v>
      </c>
      <c r="AL536" s="26" t="str">
        <f>AM536&amp;AN536</f>
        <v>DFASL6Frozen Annual Leave12374DFASLFForced Annual Leave</v>
      </c>
      <c r="AM536" t="str">
        <f>K536</f>
        <v>DFASL6Frozen Annual Leave</v>
      </c>
      <c r="AN536" t="str">
        <f>L536</f>
        <v>12374DFASLFForced Annual Leave</v>
      </c>
      <c r="AO536">
        <f>COUNTIF(AM$11:AM$1107, AM536)</f>
        <v>3</v>
      </c>
      <c r="AP536">
        <f>COUNTIF(AN$11:AN$1107, AN536)</f>
        <v>5</v>
      </c>
      <c r="AQ536">
        <f>MATCH(AM536, AM$11:AM$1107, 0)</f>
        <v>526</v>
      </c>
      <c r="AR536">
        <f>MATCH(AN536, AN$11:AN$1107, 0)</f>
        <v>21</v>
      </c>
      <c r="AS536">
        <v>709</v>
      </c>
      <c r="AU536" t="str">
        <f>C536</f>
        <v>Frozen Annual Leave</v>
      </c>
      <c r="AV536" t="str">
        <f>IF(F536="", "", F536)</f>
        <v>Forced Annual Leave</v>
      </c>
      <c r="AW536" s="13">
        <f>M536</f>
        <v>0.91444989874786631</v>
      </c>
      <c r="AX536" t="e">
        <f>VLOOKUP(AI536, UniquePairs!A$5:A$2000, 1, FALSE)</f>
        <v>#N/A</v>
      </c>
      <c r="AY536" t="str">
        <f>IFERROR(INDEX(UniquePairs!A$5:K$1000, MATCH(AL536, UniquePairs!A$5:A$1000, 0), 10), "")</f>
        <v/>
      </c>
      <c r="AZ536" s="13">
        <f>IF(AY536&lt;&gt;"", AY536, AW536)</f>
        <v>0.91444989874786631</v>
      </c>
      <c r="BA536" t="str">
        <f>IF(AZ536=0,"None",IF(AZ536&lt;0.6,"Weak",IF(AZ536&lt;0.7,"Review",IF(AZ536&lt;0.8,"Good",IF(AZ536&lt;0.9,"Very Good","Solid")))))</f>
        <v>Solid</v>
      </c>
      <c r="BB536" s="28" t="str">
        <f>IF(AJ535=AJ536, BB535, BC536)</f>
        <v>Annual Leave</v>
      </c>
      <c r="BC536" t="str">
        <f>IF(AV536="",AU536,StringMatch(AU536,AV536,TRUE))</f>
        <v>Annual Leave</v>
      </c>
      <c r="BD536" t="str">
        <f>TRIM(SUBSTITUTE(SUBSTITUTE(SUBSTITUTE(SUBSTITUTE(SUBSTITUTE(SUBSTITUTE(SUBSTITUTE(SUBSTITUTE(SUBSTITUTE(SUBSTITUTE(AU536,BR536,""),BS536,""),BT536,""),BU536,""),BV536,""),BW536,""),BX536,""),BY536,""),BZ536,""),CA536,""))</f>
        <v>Frozen</v>
      </c>
      <c r="BE536" t="str">
        <f>TRIM(SUBSTITUTE(SUBSTITUTE(SUBSTITUTE(SUBSTITUTE(SUBSTITUTE(SUBSTITUTE(SUBSTITUTE(SUBSTITUTE(SUBSTITUTE(SUBSTITUTE(AV536,BH536,""),BI536,""),BJ536,""),BK536,""),BL536,""),BM536,""),BN536,""),BO536,""),BP536,""),BQ536,""))</f>
        <v>Forced</v>
      </c>
      <c r="BF536" s="21">
        <f>LEN(AU536)-LEN(SUBSTITUTE(AU536," ",""))</f>
        <v>2</v>
      </c>
      <c r="BG536" s="21">
        <f>LEN(AV536)-LEN(SUBSTITUTE(AV536," ",""))</f>
        <v>2</v>
      </c>
      <c r="BH536" s="21" t="str">
        <f>IF(BF536=0,AU536,findspace($AU536,BH$10))</f>
        <v>Frozen</v>
      </c>
      <c r="BI536" s="21" t="str">
        <f>IF(BH536=0,AN536,findspace($AU536,BI$10))</f>
        <v>Annual</v>
      </c>
      <c r="BJ536" s="21" t="str">
        <f>IF(BI536=0,AV536,findspace($AU536,BJ$10))</f>
        <v>Leave</v>
      </c>
      <c r="BK536" s="21" t="str">
        <f>IF(BJ536=0,AW536,findspace($AU536,BK$10))</f>
        <v/>
      </c>
      <c r="BL536" s="21" t="str">
        <f>IF(BK536=0,AX536,findspace($AU536,BL$10))</f>
        <v/>
      </c>
      <c r="BM536" s="21" t="str">
        <f>IF(BL536=0,BF536,findspace($AU536,BM$10))</f>
        <v/>
      </c>
      <c r="BN536" s="21" t="str">
        <f>IF(BM536=0,BH536,findspace($AU536,BN$10))</f>
        <v/>
      </c>
      <c r="BO536" s="21" t="str">
        <f>IF(BN536=0,BI536,findspace($AU536,BO$10))</f>
        <v/>
      </c>
      <c r="BR536" s="21" t="str">
        <f>IF($BG536=0,$AV536,findspace($AV536,BR$10))</f>
        <v>Forced</v>
      </c>
      <c r="BS536" s="21" t="str">
        <f>IF($BG536=0,$AV536,findspace($AV536,BS$10))</f>
        <v>Annual</v>
      </c>
      <c r="BT536" s="21" t="str">
        <f>IF($BG536=0,$AV536,findspace($AV536,BT$10))</f>
        <v>Leave</v>
      </c>
      <c r="BU536" s="21" t="str">
        <f>IF($BG536=0,$AV536,findspace($AV536,BU$10))</f>
        <v/>
      </c>
      <c r="BV536" s="21" t="str">
        <f>IF($BG536=0,$AV536,findspace($AV536,BV$10))</f>
        <v/>
      </c>
      <c r="BW536" s="21" t="str">
        <f>IF($BG536=0,$AV536,findspace($AV536,BW$10))</f>
        <v/>
      </c>
      <c r="BX536" s="21" t="str">
        <f>IF($BG536=0,$AV536,findspace($AV536,BX$10))</f>
        <v/>
      </c>
      <c r="BY536" s="21" t="str">
        <f>IF($BG536=0,$AV536,findspace($AV536,BY$10))</f>
        <v/>
      </c>
      <c r="BZ536" s="21" t="str">
        <f>IF($BG536=0,$AV536,findspace($AV536,BZ$10))</f>
        <v/>
      </c>
      <c r="CA536" s="21" t="str">
        <f>IF($BG536=0,$AV536,findspace($AV536,CA$10))</f>
        <v/>
      </c>
    </row>
    <row r="537" spans="1:79" x14ac:dyDescent="0.35">
      <c r="A537" t="s">
        <v>1837</v>
      </c>
      <c r="B537" t="s">
        <v>2850</v>
      </c>
      <c r="C537" t="s">
        <v>2852</v>
      </c>
      <c r="D537" t="s">
        <v>1837</v>
      </c>
      <c r="E537" t="s">
        <v>2906</v>
      </c>
      <c r="F537" t="s">
        <v>2908</v>
      </c>
      <c r="G537" s="13">
        <v>0.914449875013991</v>
      </c>
      <c r="I537">
        <v>12374</v>
      </c>
      <c r="J537" t="str">
        <f>K537&amp;L537</f>
        <v>IBC6WZWeather Safety Leave Used YTD12374IBCCOZChange Station Leave Used YTD</v>
      </c>
      <c r="K537" t="str">
        <f>A537&amp;B537&amp;C537</f>
        <v>IBC6WZWeather Safety Leave Used YTD</v>
      </c>
      <c r="L537" t="str">
        <f>I537&amp;D537&amp;E537&amp;F537</f>
        <v>12374IBCCOZChange Station Leave Used YTD</v>
      </c>
      <c r="M537" s="13">
        <f>G537</f>
        <v>0.914449875013991</v>
      </c>
      <c r="N537" s="13"/>
      <c r="O537" s="19">
        <v>162</v>
      </c>
      <c r="P537">
        <f>COUNTIF(C$11:C$2024, C537)</f>
        <v>3</v>
      </c>
      <c r="Q537">
        <f>COUNTIF(F$11:F$177, F537)</f>
        <v>0</v>
      </c>
      <c r="R537" t="b">
        <f>A537=D537</f>
        <v>1</v>
      </c>
      <c r="S537" t="b">
        <f>A537&amp;B537&amp;C537=D537&amp;E537&amp;F537</f>
        <v>0</v>
      </c>
      <c r="V537" t="str">
        <f>IF($A537=V$10, $C537, "")</f>
        <v/>
      </c>
      <c r="W537" t="str">
        <f>IF($A537=W$10, $C537, "")</f>
        <v/>
      </c>
      <c r="X537" t="str">
        <f>IF($A537=X$10, $C537, "")</f>
        <v/>
      </c>
      <c r="Y537" t="str">
        <f>IF($A537=Y$10, $C537, "")</f>
        <v>Weather Safety Leave Used YTD</v>
      </c>
      <c r="Z537" t="str">
        <f>IF($A537=Z$10, $C537, "")</f>
        <v/>
      </c>
      <c r="AB537" t="str">
        <f>IF($D537=AB$10, $F537, "")</f>
        <v/>
      </c>
      <c r="AC537" t="str">
        <f>IF($D537=AC$10, $F537, "")</f>
        <v/>
      </c>
      <c r="AD537" t="str">
        <f>IF($D537=AD$10, $F537, "")</f>
        <v/>
      </c>
      <c r="AE537" t="str">
        <f>IF($D537=AE$10, $F537, "")</f>
        <v>Change Station Leave Used YTD</v>
      </c>
      <c r="AF537" t="str">
        <f>IF($D537=AF$10, $F537, "")</f>
        <v/>
      </c>
      <c r="AH537">
        <f>COUNTIF(AI$11:AI$2024, AI537)</f>
        <v>1</v>
      </c>
      <c r="AI537" t="str">
        <f>V537&amp;AB537&amp;W537&amp;AC537&amp;X537&amp;AD537&amp;Y537&amp;AE537&amp;Z537&amp;AF537</f>
        <v>Weather Safety Leave Used YTDChange Station Leave Used YTD</v>
      </c>
      <c r="AJ537">
        <f>IF(ROW()=11,1,IF(AK536+1=AK537,AJ536,AJ536+1))</f>
        <v>460</v>
      </c>
      <c r="AK537">
        <f>IF(AI537=AI536, AK536+1, 1)</f>
        <v>1</v>
      </c>
      <c r="AL537" s="26" t="str">
        <f>AM537&amp;AN537</f>
        <v>IBC6WZWeather Safety Leave Used YTD12374IBCCOZChange Station Leave Used YTD</v>
      </c>
      <c r="AM537" t="str">
        <f>K537</f>
        <v>IBC6WZWeather Safety Leave Used YTD</v>
      </c>
      <c r="AN537" t="str">
        <f>L537</f>
        <v>12374IBCCOZChange Station Leave Used YTD</v>
      </c>
      <c r="AO537">
        <f>COUNTIF(AM$11:AM$1107, AM537)</f>
        <v>3</v>
      </c>
      <c r="AP537">
        <f>COUNTIF(AN$11:AN$1107, AN537)</f>
        <v>11</v>
      </c>
      <c r="AQ537">
        <f>MATCH(AM537, AM$11:AM$1107, 0)</f>
        <v>18</v>
      </c>
      <c r="AR537">
        <f>MATCH(AN537, AN$11:AN$1107, 0)</f>
        <v>222</v>
      </c>
      <c r="AS537">
        <v>162</v>
      </c>
      <c r="AU537" t="str">
        <f>C537</f>
        <v>Weather Safety Leave Used YTD</v>
      </c>
      <c r="AV537" t="str">
        <f>IF(F537="", "", F537)</f>
        <v>Change Station Leave Used YTD</v>
      </c>
      <c r="AW537" s="13">
        <f>M537</f>
        <v>0.914449875013991</v>
      </c>
      <c r="AX537" t="e">
        <f>VLOOKUP(AI537, UniquePairs!A$5:A$2000, 1, FALSE)</f>
        <v>#N/A</v>
      </c>
      <c r="AY537" t="str">
        <f>IFERROR(INDEX(UniquePairs!A$5:K$1000, MATCH(AL537, UniquePairs!A$5:A$1000, 0), 10), "")</f>
        <v/>
      </c>
      <c r="AZ537" s="13">
        <f>IF(AY537&lt;&gt;"", AY537, AW537)</f>
        <v>0.914449875013991</v>
      </c>
      <c r="BA537" t="str">
        <f>IF(AZ537=0,"None",IF(AZ537&lt;0.6,"Weak",IF(AZ537&lt;0.7,"Review",IF(AZ537&lt;0.8,"Good",IF(AZ537&lt;0.9,"Very Good","Solid")))))</f>
        <v>Solid</v>
      </c>
      <c r="BB537" s="28" t="str">
        <f>IF(AJ536=AJ537, BB536, BC537)</f>
        <v>Leave Used YTD</v>
      </c>
      <c r="BC537" t="str">
        <f>IF(AV537="",AU537,StringMatch(AU537,AV537,TRUE))</f>
        <v>Leave Used YTD</v>
      </c>
      <c r="BD537" t="str">
        <f>TRIM(SUBSTITUTE(SUBSTITUTE(SUBSTITUTE(SUBSTITUTE(SUBSTITUTE(SUBSTITUTE(SUBSTITUTE(SUBSTITUTE(SUBSTITUTE(SUBSTITUTE(AU537,BR537,""),BS537,""),BT537,""),BU537,""),BV537,""),BW537,""),BX537,""),BY537,""),BZ537,""),CA537,""))</f>
        <v>Weather Safety</v>
      </c>
      <c r="BE537" t="str">
        <f>TRIM(SUBSTITUTE(SUBSTITUTE(SUBSTITUTE(SUBSTITUTE(SUBSTITUTE(SUBSTITUTE(SUBSTITUTE(SUBSTITUTE(SUBSTITUTE(SUBSTITUTE(AV537,BH537,""),BI537,""),BJ537,""),BK537,""),BL537,""),BM537,""),BN537,""),BO537,""),BP537,""),BQ537,""))</f>
        <v>Change Station</v>
      </c>
      <c r="BF537" s="21">
        <f>LEN(AU537)-LEN(SUBSTITUTE(AU537," ",""))</f>
        <v>4</v>
      </c>
      <c r="BG537" s="21">
        <f>LEN(AV537)-LEN(SUBSTITUTE(AV537," ",""))</f>
        <v>4</v>
      </c>
      <c r="BH537" s="21" t="str">
        <f>IF(BF537=0,AU537,findspace($AU537,BH$10))</f>
        <v>Weather</v>
      </c>
      <c r="BI537" s="21" t="str">
        <f>IF(BH537=0,AN537,findspace($AU537,BI$10))</f>
        <v>Safety</v>
      </c>
      <c r="BJ537" s="21" t="str">
        <f>IF(BI537=0,AV537,findspace($AU537,BJ$10))</f>
        <v>Leave</v>
      </c>
      <c r="BK537" s="21" t="str">
        <f>IF(BJ537=0,AW537,findspace($AU537,BK$10))</f>
        <v>Used</v>
      </c>
      <c r="BL537" s="21" t="str">
        <f>IF(BK537=0,AX537,findspace($AU537,BL$10))</f>
        <v>YTD</v>
      </c>
      <c r="BM537" s="21" t="str">
        <f>IF(BL537=0,BF537,findspace($AU537,BM$10))</f>
        <v/>
      </c>
      <c r="BN537" s="21" t="str">
        <f>IF(BM537=0,BH537,findspace($AU537,BN$10))</f>
        <v/>
      </c>
      <c r="BO537" s="21" t="str">
        <f>IF(BN537=0,BI537,findspace($AU537,BO$10))</f>
        <v/>
      </c>
      <c r="BR537" s="21" t="str">
        <f>IF($BG537=0,$AV537,findspace($AV537,BR$10))</f>
        <v>Change</v>
      </c>
      <c r="BS537" s="21" t="str">
        <f>IF($BG537=0,$AV537,findspace($AV537,BS$10))</f>
        <v>Station</v>
      </c>
      <c r="BT537" s="21" t="str">
        <f>IF($BG537=0,$AV537,findspace($AV537,BT$10))</f>
        <v>Leave</v>
      </c>
      <c r="BU537" s="21" t="str">
        <f>IF($BG537=0,$AV537,findspace($AV537,BU$10))</f>
        <v>Used</v>
      </c>
      <c r="BV537" s="21" t="str">
        <f>IF($BG537=0,$AV537,findspace($AV537,BV$10))</f>
        <v>YTD</v>
      </c>
      <c r="BW537" s="21" t="str">
        <f>IF($BG537=0,$AV537,findspace($AV537,BW$10))</f>
        <v/>
      </c>
      <c r="BX537" s="21" t="str">
        <f>IF($BG537=0,$AV537,findspace($AV537,BX$10))</f>
        <v/>
      </c>
      <c r="BY537" s="21" t="str">
        <f>IF($BG537=0,$AV537,findspace($AV537,BY$10))</f>
        <v/>
      </c>
      <c r="BZ537" s="21" t="str">
        <f>IF($BG537=0,$AV537,findspace($AV537,BZ$10))</f>
        <v/>
      </c>
      <c r="CA537" s="21" t="str">
        <f>IF($BG537=0,$AV537,findspace($AV537,CA$10))</f>
        <v/>
      </c>
    </row>
    <row r="538" spans="1:79" x14ac:dyDescent="0.35">
      <c r="A538" t="s">
        <v>1837</v>
      </c>
      <c r="B538" t="s">
        <v>140</v>
      </c>
      <c r="C538" t="s">
        <v>3121</v>
      </c>
      <c r="D538" t="s">
        <v>1836</v>
      </c>
      <c r="E538">
        <v>85</v>
      </c>
      <c r="F538" t="s">
        <v>2807</v>
      </c>
      <c r="G538" s="13">
        <v>0.91415607379975317</v>
      </c>
      <c r="I538">
        <v>12374</v>
      </c>
      <c r="J538" t="str">
        <f>K538&amp;L538</f>
        <v>IBCODUOrgan Donor Leave Used12374GSA85Donated Leave Used</v>
      </c>
      <c r="K538" t="str">
        <f>A538&amp;B538&amp;C538</f>
        <v>IBCODUOrgan Donor Leave Used</v>
      </c>
      <c r="L538" t="str">
        <f>I538&amp;D538&amp;E538&amp;F538</f>
        <v>12374GSA85Donated Leave Used</v>
      </c>
      <c r="M538" s="13">
        <f>G538</f>
        <v>0.91415607379975317</v>
      </c>
      <c r="N538" s="13"/>
      <c r="O538" s="19">
        <v>412</v>
      </c>
      <c r="P538">
        <f>COUNTIF(C$11:C$2024, C538)</f>
        <v>3</v>
      </c>
      <c r="Q538">
        <f>COUNTIF(F$11:F$177, F538)</f>
        <v>0</v>
      </c>
      <c r="R538" t="b">
        <f>A538=D538</f>
        <v>0</v>
      </c>
      <c r="S538" t="b">
        <f>A538&amp;B538&amp;C538=D538&amp;E538&amp;F538</f>
        <v>0</v>
      </c>
      <c r="V538" t="str">
        <f>IF($A538=V$10, $C538, "")</f>
        <v/>
      </c>
      <c r="W538" t="str">
        <f>IF($A538=W$10, $C538, "")</f>
        <v/>
      </c>
      <c r="X538" t="str">
        <f>IF($A538=X$10, $C538, "")</f>
        <v/>
      </c>
      <c r="Y538" t="str">
        <f>IF($A538=Y$10, $C538, "")</f>
        <v>Organ Donor Leave Used</v>
      </c>
      <c r="Z538" t="str">
        <f>IF($A538=Z$10, $C538, "")</f>
        <v/>
      </c>
      <c r="AB538" t="str">
        <f>IF($D538=AB$10, $F538, "")</f>
        <v/>
      </c>
      <c r="AC538" t="str">
        <f>IF($D538=AC$10, $F538, "")</f>
        <v>Donated Leave Used</v>
      </c>
      <c r="AD538" t="str">
        <f>IF($D538=AD$10, $F538, "")</f>
        <v/>
      </c>
      <c r="AE538" t="str">
        <f>IF($D538=AE$10, $F538, "")</f>
        <v/>
      </c>
      <c r="AF538" t="str">
        <f>IF($D538=AF$10, $F538, "")</f>
        <v/>
      </c>
      <c r="AH538">
        <f>COUNTIF(AI$11:AI$2024, AI538)</f>
        <v>1</v>
      </c>
      <c r="AI538" t="str">
        <f>V538&amp;AB538&amp;W538&amp;AC538&amp;X538&amp;AD538&amp;Y538&amp;AE538&amp;Z538&amp;AF538</f>
        <v>Donated Leave UsedOrgan Donor Leave Used</v>
      </c>
      <c r="AJ538">
        <f>IF(ROW()=11,1,IF(AK537+1=AK538,AJ537,AJ537+1))</f>
        <v>461</v>
      </c>
      <c r="AK538">
        <f>IF(AI538=AI537, AK537+1, 1)</f>
        <v>1</v>
      </c>
      <c r="AL538" s="26" t="str">
        <f>AM538&amp;AN538</f>
        <v>IBCODUOrgan Donor Leave Used12374GSA85Donated Leave Used</v>
      </c>
      <c r="AM538" t="str">
        <f>K538</f>
        <v>IBCODUOrgan Donor Leave Used</v>
      </c>
      <c r="AN538" t="str">
        <f>L538</f>
        <v>12374GSA85Donated Leave Used</v>
      </c>
      <c r="AO538">
        <f>COUNTIF(AM$11:AM$1107, AM538)</f>
        <v>3</v>
      </c>
      <c r="AP538">
        <f>COUNTIF(AN$11:AN$1107, AN538)</f>
        <v>13</v>
      </c>
      <c r="AQ538">
        <f>MATCH(AM538, AM$11:AM$1107, 0)</f>
        <v>490</v>
      </c>
      <c r="AR538">
        <f>MATCH(AN538, AN$11:AN$1107, 0)</f>
        <v>203</v>
      </c>
      <c r="AS538">
        <v>412</v>
      </c>
      <c r="AU538" t="str">
        <f>C538</f>
        <v>Organ Donor Leave Used</v>
      </c>
      <c r="AV538" t="str">
        <f>IF(F538="", "", F538)</f>
        <v>Donated Leave Used</v>
      </c>
      <c r="AW538" s="13">
        <f>M538</f>
        <v>0.91415607379975317</v>
      </c>
      <c r="AX538" t="e">
        <f>VLOOKUP(AI538, UniquePairs!A$5:A$2000, 1, FALSE)</f>
        <v>#N/A</v>
      </c>
      <c r="AY538" t="str">
        <f>IFERROR(INDEX(UniquePairs!A$5:K$1000, MATCH(AL538, UniquePairs!A$5:A$1000, 0), 10), "")</f>
        <v/>
      </c>
      <c r="AZ538" s="13">
        <f>IF(AY538&lt;&gt;"", AY538, AW538)</f>
        <v>0.91415607379975317</v>
      </c>
      <c r="BA538" t="str">
        <f>IF(AZ538=0,"None",IF(AZ538&lt;0.6,"Weak",IF(AZ538&lt;0.7,"Review",IF(AZ538&lt;0.8,"Good",IF(AZ538&lt;0.9,"Very Good","Solid")))))</f>
        <v>Solid</v>
      </c>
      <c r="BB538" s="28" t="str">
        <f>IF(AJ537=AJ538, BB537, BC538)</f>
        <v>Leave Used</v>
      </c>
      <c r="BC538" t="str">
        <f>IF(AV538="",AU538,StringMatch(AU538,AV538,TRUE))</f>
        <v>Leave Used</v>
      </c>
      <c r="BD538" t="str">
        <f>TRIM(SUBSTITUTE(SUBSTITUTE(SUBSTITUTE(SUBSTITUTE(SUBSTITUTE(SUBSTITUTE(SUBSTITUTE(SUBSTITUTE(SUBSTITUTE(SUBSTITUTE(AU538,BR538,""),BS538,""),BT538,""),BU538,""),BV538,""),BW538,""),BX538,""),BY538,""),BZ538,""),CA538,""))</f>
        <v>Organ Donor</v>
      </c>
      <c r="BE538" t="str">
        <f>TRIM(SUBSTITUTE(SUBSTITUTE(SUBSTITUTE(SUBSTITUTE(SUBSTITUTE(SUBSTITUTE(SUBSTITUTE(SUBSTITUTE(SUBSTITUTE(SUBSTITUTE(AV538,BH538,""),BI538,""),BJ538,""),BK538,""),BL538,""),BM538,""),BN538,""),BO538,""),BP538,""),BQ538,""))</f>
        <v>Donated</v>
      </c>
      <c r="BF538" s="21">
        <f>LEN(AU538)-LEN(SUBSTITUTE(AU538," ",""))</f>
        <v>3</v>
      </c>
      <c r="BG538" s="21">
        <f>LEN(AV538)-LEN(SUBSTITUTE(AV538," ",""))</f>
        <v>2</v>
      </c>
      <c r="BH538" s="21" t="str">
        <f>IF(BF538=0,AU538,findspace($AU538,BH$10))</f>
        <v>Organ</v>
      </c>
      <c r="BI538" s="21" t="str">
        <f>IF(BH538=0,AN538,findspace($AU538,BI$10))</f>
        <v>Donor</v>
      </c>
      <c r="BJ538" s="21" t="str">
        <f>IF(BI538=0,AV538,findspace($AU538,BJ$10))</f>
        <v>Leave</v>
      </c>
      <c r="BK538" s="21" t="str">
        <f>IF(BJ538=0,AW538,findspace($AU538,BK$10))</f>
        <v>Used</v>
      </c>
      <c r="BL538" s="21" t="str">
        <f>IF(BK538=0,AX538,findspace($AU538,BL$10))</f>
        <v/>
      </c>
      <c r="BM538" s="21" t="str">
        <f>IF(BL538=0,BF538,findspace($AU538,BM$10))</f>
        <v/>
      </c>
      <c r="BN538" s="21" t="str">
        <f>IF(BM538=0,BH538,findspace($AU538,BN$10))</f>
        <v/>
      </c>
      <c r="BO538" s="21" t="str">
        <f>IF(BN538=0,BI538,findspace($AU538,BO$10))</f>
        <v/>
      </c>
      <c r="BR538" s="21" t="str">
        <f>IF($BG538=0,$AV538,findspace($AV538,BR$10))</f>
        <v>Donated</v>
      </c>
      <c r="BS538" s="21" t="str">
        <f>IF($BG538=0,$AV538,findspace($AV538,BS$10))</f>
        <v>Leave</v>
      </c>
      <c r="BT538" s="21" t="str">
        <f>IF($BG538=0,$AV538,findspace($AV538,BT$10))</f>
        <v>Used</v>
      </c>
      <c r="BU538" s="21" t="str">
        <f>IF($BG538=0,$AV538,findspace($AV538,BU$10))</f>
        <v/>
      </c>
      <c r="BV538" s="21" t="str">
        <f>IF($BG538=0,$AV538,findspace($AV538,BV$10))</f>
        <v/>
      </c>
      <c r="BW538" s="21" t="str">
        <f>IF($BG538=0,$AV538,findspace($AV538,BW$10))</f>
        <v/>
      </c>
      <c r="BX538" s="21" t="str">
        <f>IF($BG538=0,$AV538,findspace($AV538,BX$10))</f>
        <v/>
      </c>
      <c r="BY538" s="21" t="str">
        <f>IF($BG538=0,$AV538,findspace($AV538,BY$10))</f>
        <v/>
      </c>
      <c r="BZ538" s="21" t="str">
        <f>IF($BG538=0,$AV538,findspace($AV538,BZ$10))</f>
        <v/>
      </c>
      <c r="CA538" s="21" t="str">
        <f>IF($BG538=0,$AV538,findspace($AV538,CA$10))</f>
        <v/>
      </c>
    </row>
    <row r="539" spans="1:79" x14ac:dyDescent="0.35">
      <c r="A539" t="s">
        <v>1837</v>
      </c>
      <c r="B539" t="s">
        <v>390</v>
      </c>
      <c r="C539" t="s">
        <v>3452</v>
      </c>
      <c r="D539" t="s">
        <v>1839</v>
      </c>
      <c r="E539" t="s">
        <v>1115</v>
      </c>
      <c r="F539" t="s">
        <v>3235</v>
      </c>
      <c r="G539" s="13">
        <v>0.91407787037678301</v>
      </c>
      <c r="I539">
        <v>12374</v>
      </c>
      <c r="J539" t="str">
        <f>K539&amp;L539</f>
        <v>IBCCFBCompensatory Time Off Lieu Of Family Medical Leave Act Birth Used12374DFASDAFamily Medical Leave Act Birth son daughter care newborn</v>
      </c>
      <c r="K539" t="str">
        <f>A539&amp;B539&amp;C539</f>
        <v>IBCCFBCompensatory Time Off Lieu Of Family Medical Leave Act Birth Used</v>
      </c>
      <c r="L539" t="str">
        <f>I539&amp;D539&amp;E539&amp;F539</f>
        <v>12374DFASDAFamily Medical Leave Act Birth son daughter care newborn</v>
      </c>
      <c r="M539" s="13">
        <f>G539</f>
        <v>0.91407787037678301</v>
      </c>
      <c r="N539" s="13"/>
      <c r="O539" s="19">
        <v>1038</v>
      </c>
      <c r="P539">
        <f>COUNTIF(C$11:C$2024, C539)</f>
        <v>3</v>
      </c>
      <c r="Q539">
        <f>COUNTIF(F$11:F$177, F539)</f>
        <v>1</v>
      </c>
      <c r="R539" t="b">
        <f>A539=D539</f>
        <v>0</v>
      </c>
      <c r="S539" t="b">
        <f>A539&amp;B539&amp;C539=D539&amp;E539&amp;F539</f>
        <v>0</v>
      </c>
      <c r="V539" t="str">
        <f>IF($A539=V$10, $C539, "")</f>
        <v/>
      </c>
      <c r="W539" t="str">
        <f>IF($A539=W$10, $C539, "")</f>
        <v/>
      </c>
      <c r="X539" t="str">
        <f>IF($A539=X$10, $C539, "")</f>
        <v/>
      </c>
      <c r="Y539" t="str">
        <f>IF($A539=Y$10, $C539, "")</f>
        <v>Compensatory Time Off Lieu Of Family Medical Leave Act Birth Used</v>
      </c>
      <c r="Z539" t="str">
        <f>IF($A539=Z$10, $C539, "")</f>
        <v/>
      </c>
      <c r="AB539" t="str">
        <f>IF($D539=AB$10, $F539, "")</f>
        <v>Family Medical Leave Act Birth son daughter care newborn</v>
      </c>
      <c r="AC539" t="str">
        <f>IF($D539=AC$10, $F539, "")</f>
        <v/>
      </c>
      <c r="AD539" t="str">
        <f>IF($D539=AD$10, $F539, "")</f>
        <v/>
      </c>
      <c r="AE539" t="str">
        <f>IF($D539=AE$10, $F539, "")</f>
        <v/>
      </c>
      <c r="AF539" t="str">
        <f>IF($D539=AF$10, $F539, "")</f>
        <v/>
      </c>
      <c r="AH539">
        <f>COUNTIF(AI$11:AI$2024, AI539)</f>
        <v>1</v>
      </c>
      <c r="AI539" t="str">
        <f>V539&amp;AB539&amp;W539&amp;AC539&amp;X539&amp;AD539&amp;Y539&amp;AE539&amp;Z539&amp;AF539</f>
        <v>Family Medical Leave Act Birth son daughter care newbornCompensatory Time Off Lieu Of Family Medical Leave Act Birth Used</v>
      </c>
      <c r="AJ539">
        <f>IF(ROW()=11,1,IF(AK538+1=AK539,AJ538,AJ538+1))</f>
        <v>462</v>
      </c>
      <c r="AK539">
        <f>IF(AI539=AI538, AK538+1, 1)</f>
        <v>1</v>
      </c>
      <c r="AL539" s="26" t="str">
        <f>AM539&amp;AN539</f>
        <v>IBCCFBCompensatory Time Off Lieu Of Family Medical Leave Act Birth Used12374DFASDAFamily Medical Leave Act Birth son daughter care newborn</v>
      </c>
      <c r="AM539" t="str">
        <f>K539</f>
        <v>IBCCFBCompensatory Time Off Lieu Of Family Medical Leave Act Birth Used</v>
      </c>
      <c r="AN539" t="str">
        <f>L539</f>
        <v>12374DFASDAFamily Medical Leave Act Birth son daughter care newborn</v>
      </c>
      <c r="AO539">
        <f>COUNTIF(AM$11:AM$1107, AM539)</f>
        <v>3</v>
      </c>
      <c r="AP539">
        <f>COUNTIF(AN$11:AN$1107, AN539)</f>
        <v>2</v>
      </c>
      <c r="AQ539">
        <f>MATCH(AM539, AM$11:AM$1107, 0)</f>
        <v>189</v>
      </c>
      <c r="AR539">
        <f>MATCH(AN539, AN$11:AN$1107, 0)</f>
        <v>163</v>
      </c>
      <c r="AS539">
        <v>1038</v>
      </c>
      <c r="AU539" t="str">
        <f>C539</f>
        <v>Compensatory Time Off Lieu Of Family Medical Leave Act Birth Used</v>
      </c>
      <c r="AV539" t="str">
        <f>IF(F539="", "", F539)</f>
        <v>Family Medical Leave Act Birth son daughter care newborn</v>
      </c>
      <c r="AW539" s="13">
        <f>M539</f>
        <v>0.91407787037678301</v>
      </c>
      <c r="AX539" t="e">
        <f>VLOOKUP(AI539, UniquePairs!A$5:A$2000, 1, FALSE)</f>
        <v>#N/A</v>
      </c>
      <c r="AY539" t="str">
        <f>IFERROR(INDEX(UniquePairs!A$5:K$1000, MATCH(AL539, UniquePairs!A$5:A$1000, 0), 10), "")</f>
        <v/>
      </c>
      <c r="AZ539" s="13">
        <f>IF(AY539&lt;&gt;"", AY539, AW539)</f>
        <v>0.91407787037678301</v>
      </c>
      <c r="BA539" t="str">
        <f>IF(AZ539=0,"None",IF(AZ539&lt;0.6,"Weak",IF(AZ539&lt;0.7,"Review",IF(AZ539&lt;0.8,"Good",IF(AZ539&lt;0.9,"Very Good","Solid")))))</f>
        <v>Solid</v>
      </c>
      <c r="BB539" s="28" t="str">
        <f>IF(AJ538=AJ539, BB538, BC539)</f>
        <v>Family Medical Leave Act Birth</v>
      </c>
      <c r="BC539" t="str">
        <f>IF(AV539="",AU539,StringMatch(AU539,AV539,TRUE))</f>
        <v>Family Medical Leave Act Birth</v>
      </c>
      <c r="BD539" t="str">
        <f>TRIM(SUBSTITUTE(SUBSTITUTE(SUBSTITUTE(SUBSTITUTE(SUBSTITUTE(SUBSTITUTE(SUBSTITUTE(SUBSTITUTE(SUBSTITUTE(SUBSTITUTE(AU539,BR539,""),BS539,""),BT539,""),BU539,""),BV539,""),BW539,""),BX539,""),BY539,""),BZ539,""),CA539,""))</f>
        <v>Compensatory Time Off Lieu Of Used</v>
      </c>
      <c r="BE539" t="str">
        <f>TRIM(SUBSTITUTE(SUBSTITUTE(SUBSTITUTE(SUBSTITUTE(SUBSTITUTE(SUBSTITUTE(SUBSTITUTE(SUBSTITUTE(SUBSTITUTE(SUBSTITUTE(AV539,BH539,""),BI539,""),BJ539,""),BK539,""),BL539,""),BM539,""),BN539,""),BO539,""),BP539,""),BQ539,""))</f>
        <v>Act Birth son daughter care newborn</v>
      </c>
      <c r="BF539" s="21">
        <f>LEN(AU539)-LEN(SUBSTITUTE(AU539," ",""))</f>
        <v>10</v>
      </c>
      <c r="BG539" s="21">
        <f>LEN(AV539)-LEN(SUBSTITUTE(AV539," ",""))</f>
        <v>8</v>
      </c>
      <c r="BH539" s="21" t="str">
        <f>IF(BF539=0,AU539,findspace($AU539,BH$10))</f>
        <v>Compensatory</v>
      </c>
      <c r="BI539" s="21" t="str">
        <f>IF(BH539=0,AN539,findspace($AU539,BI$10))</f>
        <v>Time</v>
      </c>
      <c r="BJ539" s="21" t="str">
        <f>IF(BI539=0,AV539,findspace($AU539,BJ$10))</f>
        <v>Off</v>
      </c>
      <c r="BK539" s="21" t="str">
        <f>IF(BJ539=0,AW539,findspace($AU539,BK$10))</f>
        <v>Lieu</v>
      </c>
      <c r="BL539" s="21" t="str">
        <f>IF(BK539=0,AX539,findspace($AU539,BL$10))</f>
        <v>Of</v>
      </c>
      <c r="BM539" s="21" t="str">
        <f>IF(BL539=0,BF539,findspace($AU539,BM$10))</f>
        <v>Family</v>
      </c>
      <c r="BN539" s="21" t="str">
        <f>IF(BM539=0,BH539,findspace($AU539,BN$10))</f>
        <v>Medical</v>
      </c>
      <c r="BO539" s="21" t="str">
        <f>IF(BN539=0,BI539,findspace($AU539,BO$10))</f>
        <v>Leave</v>
      </c>
      <c r="BR539" s="21" t="str">
        <f>IF($BG539=0,$AV539,findspace($AV539,BR$10))</f>
        <v>Family</v>
      </c>
      <c r="BS539" s="21" t="str">
        <f>IF($BG539=0,$AV539,findspace($AV539,BS$10))</f>
        <v>Medical</v>
      </c>
      <c r="BT539" s="21" t="str">
        <f>IF($BG539=0,$AV539,findspace($AV539,BT$10))</f>
        <v>Leave</v>
      </c>
      <c r="BU539" s="21" t="str">
        <f>IF($BG539=0,$AV539,findspace($AV539,BU$10))</f>
        <v>Act</v>
      </c>
      <c r="BV539" s="21" t="str">
        <f>IF($BG539=0,$AV539,findspace($AV539,BV$10))</f>
        <v>Birth</v>
      </c>
      <c r="BW539" s="21" t="str">
        <f>IF($BG539=0,$AV539,findspace($AV539,BW$10))</f>
        <v>son</v>
      </c>
      <c r="BX539" s="21" t="str">
        <f>IF($BG539=0,$AV539,findspace($AV539,BX$10))</f>
        <v>daughter</v>
      </c>
      <c r="BY539" s="21" t="str">
        <f>IF($BG539=0,$AV539,findspace($AV539,BY$10))</f>
        <v>care</v>
      </c>
      <c r="BZ539" s="21" t="str">
        <f>IF($BG539=0,$AV539,findspace($AV539,BZ$10))</f>
        <v>newborn</v>
      </c>
      <c r="CA539" s="21" t="str">
        <f>IF($BG539=0,$AV539,findspace($AV539,CA$10))</f>
        <v/>
      </c>
    </row>
    <row r="540" spans="1:79" x14ac:dyDescent="0.35">
      <c r="A540" t="s">
        <v>1837</v>
      </c>
      <c r="B540" t="s">
        <v>3195</v>
      </c>
      <c r="C540" t="s">
        <v>3196</v>
      </c>
      <c r="D540" t="s">
        <v>1837</v>
      </c>
      <c r="E540" t="s">
        <v>2906</v>
      </c>
      <c r="F540" t="s">
        <v>2908</v>
      </c>
      <c r="G540" s="13">
        <v>0.91394371956432841</v>
      </c>
      <c r="I540">
        <v>12374</v>
      </c>
      <c r="J540" t="str">
        <f>K540&amp;L540</f>
        <v>IBCSWZSuspension Without Pay Leave Used YTD12374IBCCOZChange Station Leave Used YTD</v>
      </c>
      <c r="K540" t="str">
        <f>A540&amp;B540&amp;C540</f>
        <v>IBCSWZSuspension Without Pay Leave Used YTD</v>
      </c>
      <c r="L540" t="str">
        <f>I540&amp;D540&amp;E540&amp;F540</f>
        <v>12374IBCCOZChange Station Leave Used YTD</v>
      </c>
      <c r="M540" s="13">
        <f>G540</f>
        <v>0.91394371956432841</v>
      </c>
      <c r="N540" s="13"/>
      <c r="O540" s="19">
        <v>395</v>
      </c>
      <c r="P540">
        <f>COUNTIF(C$11:C$2024, C540)</f>
        <v>3</v>
      </c>
      <c r="Q540">
        <f>COUNTIF(F$11:F$177, F540)</f>
        <v>0</v>
      </c>
      <c r="R540" t="b">
        <f>A540=D540</f>
        <v>1</v>
      </c>
      <c r="S540" t="b">
        <f>A540&amp;B540&amp;C540=D540&amp;E540&amp;F540</f>
        <v>0</v>
      </c>
      <c r="V540" t="str">
        <f>IF($A540=V$10, $C540, "")</f>
        <v/>
      </c>
      <c r="W540" t="str">
        <f>IF($A540=W$10, $C540, "")</f>
        <v/>
      </c>
      <c r="X540" t="str">
        <f>IF($A540=X$10, $C540, "")</f>
        <v/>
      </c>
      <c r="Y540" t="str">
        <f>IF($A540=Y$10, $C540, "")</f>
        <v>Suspension Without Pay Leave Used YTD</v>
      </c>
      <c r="Z540" t="str">
        <f>IF($A540=Z$10, $C540, "")</f>
        <v/>
      </c>
      <c r="AB540" t="str">
        <f>IF($D540=AB$10, $F540, "")</f>
        <v/>
      </c>
      <c r="AC540" t="str">
        <f>IF($D540=AC$10, $F540, "")</f>
        <v/>
      </c>
      <c r="AD540" t="str">
        <f>IF($D540=AD$10, $F540, "")</f>
        <v/>
      </c>
      <c r="AE540" t="str">
        <f>IF($D540=AE$10, $F540, "")</f>
        <v>Change Station Leave Used YTD</v>
      </c>
      <c r="AF540" t="str">
        <f>IF($D540=AF$10, $F540, "")</f>
        <v/>
      </c>
      <c r="AH540">
        <f>COUNTIF(AI$11:AI$2024, AI540)</f>
        <v>1</v>
      </c>
      <c r="AI540" t="str">
        <f>V540&amp;AB540&amp;W540&amp;AC540&amp;X540&amp;AD540&amp;Y540&amp;AE540&amp;Z540&amp;AF540</f>
        <v>Suspension Without Pay Leave Used YTDChange Station Leave Used YTD</v>
      </c>
      <c r="AJ540">
        <f>IF(ROW()=11,1,IF(AK539+1=AK540,AJ539,AJ539+1))</f>
        <v>463</v>
      </c>
      <c r="AK540">
        <f>IF(AI540=AI539, AK539+1, 1)</f>
        <v>1</v>
      </c>
      <c r="AL540" s="26" t="str">
        <f>AM540&amp;AN540</f>
        <v>IBCSWZSuspension Without Pay Leave Used YTD12374IBCCOZChange Station Leave Used YTD</v>
      </c>
      <c r="AM540" t="str">
        <f>K540</f>
        <v>IBCSWZSuspension Without Pay Leave Used YTD</v>
      </c>
      <c r="AN540" t="str">
        <f>L540</f>
        <v>12374IBCCOZChange Station Leave Used YTD</v>
      </c>
      <c r="AO540">
        <f>COUNTIF(AM$11:AM$1107, AM540)</f>
        <v>3</v>
      </c>
      <c r="AP540">
        <f>COUNTIF(AN$11:AN$1107, AN540)</f>
        <v>11</v>
      </c>
      <c r="AQ540">
        <f>MATCH(AM540, AM$11:AM$1107, 0)</f>
        <v>428</v>
      </c>
      <c r="AR540">
        <f>MATCH(AN540, AN$11:AN$1107, 0)</f>
        <v>222</v>
      </c>
      <c r="AS540">
        <v>395</v>
      </c>
      <c r="AU540" t="str">
        <f>C540</f>
        <v>Suspension Without Pay Leave Used YTD</v>
      </c>
      <c r="AV540" t="str">
        <f>IF(F540="", "", F540)</f>
        <v>Change Station Leave Used YTD</v>
      </c>
      <c r="AW540" s="13">
        <f>M540</f>
        <v>0.91394371956432841</v>
      </c>
      <c r="AX540" t="e">
        <f>VLOOKUP(AI540, UniquePairs!A$5:A$2000, 1, FALSE)</f>
        <v>#N/A</v>
      </c>
      <c r="AY540" t="str">
        <f>IFERROR(INDEX(UniquePairs!A$5:K$1000, MATCH(AL540, UniquePairs!A$5:A$1000, 0), 10), "")</f>
        <v/>
      </c>
      <c r="AZ540" s="13">
        <f>IF(AY540&lt;&gt;"", AY540, AW540)</f>
        <v>0.91394371956432841</v>
      </c>
      <c r="BA540" t="str">
        <f>IF(AZ540=0,"None",IF(AZ540&lt;0.6,"Weak",IF(AZ540&lt;0.7,"Review",IF(AZ540&lt;0.8,"Good",IF(AZ540&lt;0.9,"Very Good","Solid")))))</f>
        <v>Solid</v>
      </c>
      <c r="BB540" s="28" t="str">
        <f>IF(AJ539=AJ540, BB539, BC540)</f>
        <v>Leave Used YTD</v>
      </c>
      <c r="BC540" t="str">
        <f>IF(AV540="",AU540,StringMatch(AU540,AV540,TRUE))</f>
        <v>Leave Used YTD</v>
      </c>
      <c r="BD540" t="str">
        <f>TRIM(SUBSTITUTE(SUBSTITUTE(SUBSTITUTE(SUBSTITUTE(SUBSTITUTE(SUBSTITUTE(SUBSTITUTE(SUBSTITUTE(SUBSTITUTE(SUBSTITUTE(AU540,BR540,""),BS540,""),BT540,""),BU540,""),BV540,""),BW540,""),BX540,""),BY540,""),BZ540,""),CA540,""))</f>
        <v>Suspension Without Pay</v>
      </c>
      <c r="BE540" t="str">
        <f>TRIM(SUBSTITUTE(SUBSTITUTE(SUBSTITUTE(SUBSTITUTE(SUBSTITUTE(SUBSTITUTE(SUBSTITUTE(SUBSTITUTE(SUBSTITUTE(SUBSTITUTE(AV540,BH540,""),BI540,""),BJ540,""),BK540,""),BL540,""),BM540,""),BN540,""),BO540,""),BP540,""),BQ540,""))</f>
        <v>Change Station</v>
      </c>
      <c r="BF540" s="21">
        <f>LEN(AU540)-LEN(SUBSTITUTE(AU540," ",""))</f>
        <v>5</v>
      </c>
      <c r="BG540" s="21">
        <f>LEN(AV540)-LEN(SUBSTITUTE(AV540," ",""))</f>
        <v>4</v>
      </c>
      <c r="BH540" s="21" t="str">
        <f>IF(BF540=0,AU540,findspace($AU540,BH$10))</f>
        <v>Suspension</v>
      </c>
      <c r="BI540" s="21" t="str">
        <f>IF(BH540=0,AN540,findspace($AU540,BI$10))</f>
        <v>Without</v>
      </c>
      <c r="BJ540" s="21" t="str">
        <f>IF(BI540=0,AV540,findspace($AU540,BJ$10))</f>
        <v>Pay</v>
      </c>
      <c r="BK540" s="21" t="str">
        <f>IF(BJ540=0,AW540,findspace($AU540,BK$10))</f>
        <v>Leave</v>
      </c>
      <c r="BL540" s="21" t="str">
        <f>IF(BK540=0,AX540,findspace($AU540,BL$10))</f>
        <v>Used</v>
      </c>
      <c r="BM540" s="21" t="str">
        <f>IF(BL540=0,BF540,findspace($AU540,BM$10))</f>
        <v>YTD</v>
      </c>
      <c r="BN540" s="21" t="str">
        <f>IF(BM540=0,BH540,findspace($AU540,BN$10))</f>
        <v/>
      </c>
      <c r="BO540" s="21" t="str">
        <f>IF(BN540=0,BI540,findspace($AU540,BO$10))</f>
        <v/>
      </c>
      <c r="BR540" s="21" t="str">
        <f>IF($BG540=0,$AV540,findspace($AV540,BR$10))</f>
        <v>Change</v>
      </c>
      <c r="BS540" s="21" t="str">
        <f>IF($BG540=0,$AV540,findspace($AV540,BS$10))</f>
        <v>Station</v>
      </c>
      <c r="BT540" s="21" t="str">
        <f>IF($BG540=0,$AV540,findspace($AV540,BT$10))</f>
        <v>Leave</v>
      </c>
      <c r="BU540" s="21" t="str">
        <f>IF($BG540=0,$AV540,findspace($AV540,BU$10))</f>
        <v>Used</v>
      </c>
      <c r="BV540" s="21" t="str">
        <f>IF($BG540=0,$AV540,findspace($AV540,BV$10))</f>
        <v>YTD</v>
      </c>
      <c r="BW540" s="21" t="str">
        <f>IF($BG540=0,$AV540,findspace($AV540,BW$10))</f>
        <v/>
      </c>
      <c r="BX540" s="21" t="str">
        <f>IF($BG540=0,$AV540,findspace($AV540,BX$10))</f>
        <v/>
      </c>
      <c r="BY540" s="21" t="str">
        <f>IF($BG540=0,$AV540,findspace($AV540,BY$10))</f>
        <v/>
      </c>
      <c r="BZ540" s="21" t="str">
        <f>IF($BG540=0,$AV540,findspace($AV540,BZ$10))</f>
        <v/>
      </c>
      <c r="CA540" s="21" t="str">
        <f>IF($BG540=0,$AV540,findspace($AV540,CA$10))</f>
        <v/>
      </c>
    </row>
    <row r="541" spans="1:79" x14ac:dyDescent="0.35">
      <c r="A541" t="s">
        <v>1839</v>
      </c>
      <c r="B541" t="s">
        <v>690</v>
      </c>
      <c r="C541" t="s">
        <v>2791</v>
      </c>
      <c r="D541" t="s">
        <v>1836</v>
      </c>
      <c r="E541">
        <v>73</v>
      </c>
      <c r="F541" t="s">
        <v>3570</v>
      </c>
      <c r="G541" s="13">
        <v>0.91393442622950816</v>
      </c>
      <c r="I541">
        <v>12374</v>
      </c>
      <c r="J541" t="str">
        <f>K541&amp;L541</f>
        <v>DFASBAUnion Term Negotiations12374GSA73Union General Labor Management Relations</v>
      </c>
      <c r="K541" t="str">
        <f>A541&amp;B541&amp;C541</f>
        <v>DFASBAUnion Term Negotiations</v>
      </c>
      <c r="L541" t="str">
        <f>I541&amp;D541&amp;E541&amp;F541</f>
        <v>12374GSA73Union General Labor Management Relations</v>
      </c>
      <c r="M541" s="13">
        <f>G541</f>
        <v>0.91393442622950816</v>
      </c>
      <c r="N541" s="13"/>
      <c r="O541" s="19">
        <v>846</v>
      </c>
      <c r="P541">
        <f>COUNTIF(C$11:C$2024, C541)</f>
        <v>4</v>
      </c>
      <c r="Q541">
        <f>COUNTIF(F$11:F$177, F541)</f>
        <v>0</v>
      </c>
      <c r="R541" t="b">
        <f>A541=D541</f>
        <v>0</v>
      </c>
      <c r="S541" t="b">
        <f>A541&amp;B541&amp;C541=D541&amp;E541&amp;F541</f>
        <v>0</v>
      </c>
      <c r="V541" t="str">
        <f>IF($A541=V$10, $C541, "")</f>
        <v>Union Term Negotiations</v>
      </c>
      <c r="W541" t="str">
        <f>IF($A541=W$10, $C541, "")</f>
        <v/>
      </c>
      <c r="X541" t="str">
        <f>IF($A541=X$10, $C541, "")</f>
        <v/>
      </c>
      <c r="Y541" t="str">
        <f>IF($A541=Y$10, $C541, "")</f>
        <v/>
      </c>
      <c r="Z541" t="str">
        <f>IF($A541=Z$10, $C541, "")</f>
        <v/>
      </c>
      <c r="AB541" t="str">
        <f>IF($D541=AB$10, $F541, "")</f>
        <v/>
      </c>
      <c r="AC541" t="str">
        <f>IF($D541=AC$10, $F541, "")</f>
        <v>Union General Labor Management Relations</v>
      </c>
      <c r="AD541" t="str">
        <f>IF($D541=AD$10, $F541, "")</f>
        <v/>
      </c>
      <c r="AE541" t="str">
        <f>IF($D541=AE$10, $F541, "")</f>
        <v/>
      </c>
      <c r="AF541" t="str">
        <f>IF($D541=AF$10, $F541, "")</f>
        <v/>
      </c>
      <c r="AH541">
        <f>COUNTIF(AI$11:AI$2024, AI541)</f>
        <v>3</v>
      </c>
      <c r="AI541" t="str">
        <f>V541&amp;AB541&amp;W541&amp;AC541&amp;X541&amp;AD541&amp;Y541&amp;AE541&amp;Z541&amp;AF541</f>
        <v>Union Term NegotiationsUnion General Labor Management Relations</v>
      </c>
      <c r="AJ541">
        <f>IF(ROW()=11,1,IF(AK540+1=AK541,AJ540,AJ540+1))</f>
        <v>464</v>
      </c>
      <c r="AK541">
        <f>IF(AI541=AI540, AK540+1, 1)</f>
        <v>1</v>
      </c>
      <c r="AL541" s="26" t="str">
        <f>AM541&amp;AN541</f>
        <v>DFASBAUnion Term Negotiations12374GSA73Union General Labor Management Relations</v>
      </c>
      <c r="AM541" t="str">
        <f>K541</f>
        <v>DFASBAUnion Term Negotiations</v>
      </c>
      <c r="AN541" t="str">
        <f>L541</f>
        <v>12374GSA73Union General Labor Management Relations</v>
      </c>
      <c r="AO541">
        <f>COUNTIF(AM$11:AM$1107, AM541)</f>
        <v>2</v>
      </c>
      <c r="AP541">
        <f>COUNTIF(AN$11:AN$1107, AN541)</f>
        <v>4</v>
      </c>
      <c r="AQ541">
        <f>MATCH(AM541, AM$11:AM$1107, 0)</f>
        <v>491</v>
      </c>
      <c r="AR541">
        <f>MATCH(AN541, AN$11:AN$1107, 0)</f>
        <v>531</v>
      </c>
      <c r="AS541">
        <v>846</v>
      </c>
      <c r="AU541" t="str">
        <f>C541</f>
        <v>Union Term Negotiations</v>
      </c>
      <c r="AV541" t="str">
        <f>IF(F541="", "", F541)</f>
        <v>Union General Labor Management Relations</v>
      </c>
      <c r="AW541" s="13">
        <f>M541</f>
        <v>0.91393442622950816</v>
      </c>
      <c r="AX541" t="e">
        <f>VLOOKUP(AI541, UniquePairs!A$5:A$2000, 1, FALSE)</f>
        <v>#N/A</v>
      </c>
      <c r="AY541" t="str">
        <f>IFERROR(INDEX(UniquePairs!A$5:K$1000, MATCH(AL541, UniquePairs!A$5:A$1000, 0), 10), "")</f>
        <v/>
      </c>
      <c r="AZ541" s="13">
        <f>IF(AY541&lt;&gt;"", AY541, AW541)</f>
        <v>0.91393442622950816</v>
      </c>
      <c r="BA541" t="str">
        <f>IF(AZ541=0,"None",IF(AZ541&lt;0.6,"Weak",IF(AZ541&lt;0.7,"Review",IF(AZ541&lt;0.8,"Good",IF(AZ541&lt;0.9,"Very Good","Solid")))))</f>
        <v>Solid</v>
      </c>
      <c r="BB541" s="28" t="str">
        <f>IF(AJ540=AJ541, BB540, BC541)</f>
        <v>Union</v>
      </c>
      <c r="BC541" t="str">
        <f>IF(AV541="",AU541,StringMatch(AU541,AV541,TRUE))</f>
        <v>Union</v>
      </c>
      <c r="BD541" t="str">
        <f>TRIM(SUBSTITUTE(SUBSTITUTE(SUBSTITUTE(SUBSTITUTE(SUBSTITUTE(SUBSTITUTE(SUBSTITUTE(SUBSTITUTE(SUBSTITUTE(SUBSTITUTE(AU541,BR541,""),BS541,""),BT541,""),BU541,""),BV541,""),BW541,""),BX541,""),BY541,""),BZ541,""),CA541,""))</f>
        <v>Term Negotiations</v>
      </c>
      <c r="BE541" t="str">
        <f>TRIM(SUBSTITUTE(SUBSTITUTE(SUBSTITUTE(SUBSTITUTE(SUBSTITUTE(SUBSTITUTE(SUBSTITUTE(SUBSTITUTE(SUBSTITUTE(SUBSTITUTE(AV541,BH541,""),BI541,""),BJ541,""),BK541,""),BL541,""),BM541,""),BN541,""),BO541,""),BP541,""),BQ541,""))</f>
        <v>General Labor Management Relations</v>
      </c>
      <c r="BF541" s="21">
        <f>LEN(AU541)-LEN(SUBSTITUTE(AU541," ",""))</f>
        <v>2</v>
      </c>
      <c r="BG541" s="21">
        <f>LEN(AV541)-LEN(SUBSTITUTE(AV541," ",""))</f>
        <v>4</v>
      </c>
      <c r="BH541" s="21" t="str">
        <f>IF(BF541=0,AU541,findspace($AU541,BH$10))</f>
        <v>Union</v>
      </c>
      <c r="BI541" s="21" t="str">
        <f>IF(BH541=0,AN541,findspace($AU541,BI$10))</f>
        <v>Term</v>
      </c>
      <c r="BJ541" s="21" t="str">
        <f>IF(BI541=0,AV541,findspace($AU541,BJ$10))</f>
        <v>Negotiations</v>
      </c>
      <c r="BK541" s="21" t="str">
        <f>IF(BJ541=0,AW541,findspace($AU541,BK$10))</f>
        <v/>
      </c>
      <c r="BL541" s="21" t="str">
        <f>IF(BK541=0,AX541,findspace($AU541,BL$10))</f>
        <v/>
      </c>
      <c r="BM541" s="21" t="str">
        <f>IF(BL541=0,BF541,findspace($AU541,BM$10))</f>
        <v/>
      </c>
      <c r="BN541" s="21" t="str">
        <f>IF(BM541=0,BH541,findspace($AU541,BN$10))</f>
        <v/>
      </c>
      <c r="BO541" s="21" t="str">
        <f>IF(BN541=0,BI541,findspace($AU541,BO$10))</f>
        <v/>
      </c>
      <c r="BR541" s="21" t="str">
        <f>IF($BG541=0,$AV541,findspace($AV541,BR$10))</f>
        <v>Union</v>
      </c>
      <c r="BS541" s="21" t="str">
        <f>IF($BG541=0,$AV541,findspace($AV541,BS$10))</f>
        <v>General</v>
      </c>
      <c r="BT541" s="21" t="str">
        <f>IF($BG541=0,$AV541,findspace($AV541,BT$10))</f>
        <v>Labor</v>
      </c>
      <c r="BU541" s="21" t="str">
        <f>IF($BG541=0,$AV541,findspace($AV541,BU$10))</f>
        <v>Management</v>
      </c>
      <c r="BV541" s="21" t="str">
        <f>IF($BG541=0,$AV541,findspace($AV541,BV$10))</f>
        <v>Relations</v>
      </c>
      <c r="BW541" s="21" t="str">
        <f>IF($BG541=0,$AV541,findspace($AV541,BW$10))</f>
        <v/>
      </c>
      <c r="BX541" s="21" t="str">
        <f>IF($BG541=0,$AV541,findspace($AV541,BX$10))</f>
        <v/>
      </c>
      <c r="BY541" s="21" t="str">
        <f>IF($BG541=0,$AV541,findspace($AV541,BY$10))</f>
        <v/>
      </c>
      <c r="BZ541" s="21" t="str">
        <f>IF($BG541=0,$AV541,findspace($AV541,BZ$10))</f>
        <v/>
      </c>
      <c r="CA541" s="21" t="str">
        <f>IF($BG541=0,$AV541,findspace($AV541,CA$10))</f>
        <v/>
      </c>
    </row>
    <row r="542" spans="1:79" x14ac:dyDescent="0.35">
      <c r="A542" t="s">
        <v>1836</v>
      </c>
      <c r="B542">
        <v>70</v>
      </c>
      <c r="C542" t="s">
        <v>2791</v>
      </c>
      <c r="D542" t="s">
        <v>1836</v>
      </c>
      <c r="E542">
        <v>73</v>
      </c>
      <c r="F542" t="s">
        <v>3570</v>
      </c>
      <c r="G542" s="13">
        <v>0.91393442622950816</v>
      </c>
      <c r="I542">
        <v>12374</v>
      </c>
      <c r="J542" t="str">
        <f>K542&amp;L542</f>
        <v>GSA70Union Term Negotiations12374GSA73Union General Labor Management Relations</v>
      </c>
      <c r="K542" t="str">
        <f>A542&amp;B542&amp;C542</f>
        <v>GSA70Union Term Negotiations</v>
      </c>
      <c r="L542" t="str">
        <f>I542&amp;D542&amp;E542&amp;F542</f>
        <v>12374GSA73Union General Labor Management Relations</v>
      </c>
      <c r="M542" s="13">
        <f>G542</f>
        <v>0.91393442622950816</v>
      </c>
      <c r="N542" s="13"/>
      <c r="O542" s="19">
        <v>1078</v>
      </c>
      <c r="P542">
        <f>COUNTIF(C$11:C$2024, C542)</f>
        <v>4</v>
      </c>
      <c r="Q542">
        <f>COUNTIF(F$11:F$177, F542)</f>
        <v>0</v>
      </c>
      <c r="R542" t="b">
        <f>A542=D542</f>
        <v>1</v>
      </c>
      <c r="S542" t="b">
        <f>A542&amp;B542&amp;C542=D542&amp;E542&amp;F542</f>
        <v>0</v>
      </c>
      <c r="V542" t="str">
        <f>IF($A542=V$10, $C542, "")</f>
        <v/>
      </c>
      <c r="W542" t="str">
        <f>IF($A542=W$10, $C542, "")</f>
        <v>Union Term Negotiations</v>
      </c>
      <c r="X542" t="str">
        <f>IF($A542=X$10, $C542, "")</f>
        <v/>
      </c>
      <c r="Y542" t="str">
        <f>IF($A542=Y$10, $C542, "")</f>
        <v/>
      </c>
      <c r="Z542" t="str">
        <f>IF($A542=Z$10, $C542, "")</f>
        <v/>
      </c>
      <c r="AB542" t="str">
        <f>IF($D542=AB$10, $F542, "")</f>
        <v/>
      </c>
      <c r="AC542" t="str">
        <f>IF($D542=AC$10, $F542, "")</f>
        <v>Union General Labor Management Relations</v>
      </c>
      <c r="AD542" t="str">
        <f>IF($D542=AD$10, $F542, "")</f>
        <v/>
      </c>
      <c r="AE542" t="str">
        <f>IF($D542=AE$10, $F542, "")</f>
        <v/>
      </c>
      <c r="AF542" t="str">
        <f>IF($D542=AF$10, $F542, "")</f>
        <v/>
      </c>
      <c r="AH542">
        <f>COUNTIF(AI$11:AI$2024, AI542)</f>
        <v>3</v>
      </c>
      <c r="AI542" t="str">
        <f>V542&amp;AB542&amp;W542&amp;AC542&amp;X542&amp;AD542&amp;Y542&amp;AE542&amp;Z542&amp;AF542</f>
        <v>Union Term NegotiationsUnion General Labor Management Relations</v>
      </c>
      <c r="AJ542">
        <f>IF(ROW()=11,1,IF(AK541+1=AK542,AJ541,AJ541+1))</f>
        <v>464</v>
      </c>
      <c r="AK542">
        <f>IF(AI542=AI541, AK541+1, 1)</f>
        <v>2</v>
      </c>
      <c r="AL542" s="26" t="str">
        <f>AM542&amp;AN542</f>
        <v>GSA70Union Term Negotiations12374GSA73Union General Labor Management Relations</v>
      </c>
      <c r="AM542" t="str">
        <f>K542</f>
        <v>GSA70Union Term Negotiations</v>
      </c>
      <c r="AN542" t="str">
        <f>L542</f>
        <v>12374GSA73Union General Labor Management Relations</v>
      </c>
      <c r="AO542">
        <f>COUNTIF(AM$11:AM$1107, AM542)</f>
        <v>2</v>
      </c>
      <c r="AP542">
        <f>COUNTIF(AN$11:AN$1107, AN542)</f>
        <v>4</v>
      </c>
      <c r="AQ542">
        <f>MATCH(AM542, AM$11:AM$1107, 0)</f>
        <v>492</v>
      </c>
      <c r="AR542">
        <f>MATCH(AN542, AN$11:AN$1107, 0)</f>
        <v>531</v>
      </c>
      <c r="AS542">
        <v>1078</v>
      </c>
      <c r="AU542" t="str">
        <f>C542</f>
        <v>Union Term Negotiations</v>
      </c>
      <c r="AV542" t="str">
        <f>IF(F542="", "", F542)</f>
        <v>Union General Labor Management Relations</v>
      </c>
      <c r="AW542" s="13">
        <f>M542</f>
        <v>0.91393442622950816</v>
      </c>
      <c r="AX542" t="e">
        <f>VLOOKUP(AI542, UniquePairs!A$5:A$2000, 1, FALSE)</f>
        <v>#N/A</v>
      </c>
      <c r="AY542" t="str">
        <f>IFERROR(INDEX(UniquePairs!A$5:K$1000, MATCH(AL542, UniquePairs!A$5:A$1000, 0), 10), "")</f>
        <v/>
      </c>
      <c r="AZ542" s="13">
        <f>IF(AY542&lt;&gt;"", AY542, AW542)</f>
        <v>0.91393442622950816</v>
      </c>
      <c r="BA542" t="str">
        <f>IF(AZ542=0,"None",IF(AZ542&lt;0.6,"Weak",IF(AZ542&lt;0.7,"Review",IF(AZ542&lt;0.8,"Good",IF(AZ542&lt;0.9,"Very Good","Solid")))))</f>
        <v>Solid</v>
      </c>
      <c r="BB542" s="28" t="str">
        <f>IF(AJ541=AJ542, BB541, BC542)</f>
        <v>Union</v>
      </c>
      <c r="BC542" t="str">
        <f>IF(AV542="",AU542,StringMatch(AU542,AV542,TRUE))</f>
        <v>Union</v>
      </c>
      <c r="BD542" t="str">
        <f>TRIM(SUBSTITUTE(SUBSTITUTE(SUBSTITUTE(SUBSTITUTE(SUBSTITUTE(SUBSTITUTE(SUBSTITUTE(SUBSTITUTE(SUBSTITUTE(SUBSTITUTE(AU542,BR542,""),BS542,""),BT542,""),BU542,""),BV542,""),BW542,""),BX542,""),BY542,""),BZ542,""),CA542,""))</f>
        <v>Term Negotiations</v>
      </c>
      <c r="BE542" t="str">
        <f>TRIM(SUBSTITUTE(SUBSTITUTE(SUBSTITUTE(SUBSTITUTE(SUBSTITUTE(SUBSTITUTE(SUBSTITUTE(SUBSTITUTE(SUBSTITUTE(SUBSTITUTE(AV542,BH542,""),BI542,""),BJ542,""),BK542,""),BL542,""),BM542,""),BN542,""),BO542,""),BP542,""),BQ542,""))</f>
        <v>General Labor Management Relations</v>
      </c>
      <c r="BF542" s="21">
        <f>LEN(AU542)-LEN(SUBSTITUTE(AU542," ",""))</f>
        <v>2</v>
      </c>
      <c r="BG542" s="21">
        <f>LEN(AV542)-LEN(SUBSTITUTE(AV542," ",""))</f>
        <v>4</v>
      </c>
      <c r="BH542" s="21" t="str">
        <f>IF(BF542=0,AU542,findspace($AU542,BH$10))</f>
        <v>Union</v>
      </c>
      <c r="BI542" s="21" t="str">
        <f>IF(BH542=0,AN542,findspace($AU542,BI$10))</f>
        <v>Term</v>
      </c>
      <c r="BJ542" s="21" t="str">
        <f>IF(BI542=0,AV542,findspace($AU542,BJ$10))</f>
        <v>Negotiations</v>
      </c>
      <c r="BK542" s="21" t="str">
        <f>IF(BJ542=0,AW542,findspace($AU542,BK$10))</f>
        <v/>
      </c>
      <c r="BL542" s="21" t="str">
        <f>IF(BK542=0,AX542,findspace($AU542,BL$10))</f>
        <v/>
      </c>
      <c r="BM542" s="21" t="str">
        <f>IF(BL542=0,BF542,findspace($AU542,BM$10))</f>
        <v/>
      </c>
      <c r="BN542" s="21" t="str">
        <f>IF(BM542=0,BH542,findspace($AU542,BN$10))</f>
        <v/>
      </c>
      <c r="BO542" s="21" t="str">
        <f>IF(BN542=0,BI542,findspace($AU542,BO$10))</f>
        <v/>
      </c>
      <c r="BR542" s="21" t="str">
        <f>IF($BG542=0,$AV542,findspace($AV542,BR$10))</f>
        <v>Union</v>
      </c>
      <c r="BS542" s="21" t="str">
        <f>IF($BG542=0,$AV542,findspace($AV542,BS$10))</f>
        <v>General</v>
      </c>
      <c r="BT542" s="21" t="str">
        <f>IF($BG542=0,$AV542,findspace($AV542,BT$10))</f>
        <v>Labor</v>
      </c>
      <c r="BU542" s="21" t="str">
        <f>IF($BG542=0,$AV542,findspace($AV542,BU$10))</f>
        <v>Management</v>
      </c>
      <c r="BV542" s="21" t="str">
        <f>IF($BG542=0,$AV542,findspace($AV542,BV$10))</f>
        <v>Relations</v>
      </c>
      <c r="BW542" s="21" t="str">
        <f>IF($BG542=0,$AV542,findspace($AV542,BW$10))</f>
        <v/>
      </c>
      <c r="BX542" s="21" t="str">
        <f>IF($BG542=0,$AV542,findspace($AV542,BX$10))</f>
        <v/>
      </c>
      <c r="BY542" s="21" t="str">
        <f>IF($BG542=0,$AV542,findspace($AV542,BY$10))</f>
        <v/>
      </c>
      <c r="BZ542" s="21" t="str">
        <f>IF($BG542=0,$AV542,findspace($AV542,BZ$10))</f>
        <v/>
      </c>
      <c r="CA542" s="21" t="str">
        <f>IF($BG542=0,$AV542,findspace($AV542,CA$10))</f>
        <v/>
      </c>
    </row>
    <row r="543" spans="1:79" x14ac:dyDescent="0.35">
      <c r="A543" t="s">
        <v>1836</v>
      </c>
      <c r="B543">
        <v>73</v>
      </c>
      <c r="C543" t="s">
        <v>3570</v>
      </c>
      <c r="D543" t="s">
        <v>1839</v>
      </c>
      <c r="E543" t="s">
        <v>690</v>
      </c>
      <c r="F543" t="s">
        <v>2791</v>
      </c>
      <c r="G543" s="13">
        <v>0.91393442622950816</v>
      </c>
      <c r="I543">
        <v>12374</v>
      </c>
      <c r="J543" t="str">
        <f>K543&amp;L543</f>
        <v>GSA73Union General Labor Management Relations12374DFASBAUnion Term Negotiations</v>
      </c>
      <c r="K543" t="str">
        <f>A543&amp;B543&amp;C543</f>
        <v>GSA73Union General Labor Management Relations</v>
      </c>
      <c r="L543" t="str">
        <f>I543&amp;D543&amp;E543&amp;F543</f>
        <v>12374DFASBAUnion Term Negotiations</v>
      </c>
      <c r="M543" s="13">
        <f>G543</f>
        <v>0.91393442622950816</v>
      </c>
      <c r="N543" s="13"/>
      <c r="O543" s="19">
        <v>78</v>
      </c>
      <c r="P543">
        <f>COUNTIF(C$11:C$2024, C543)</f>
        <v>3</v>
      </c>
      <c r="Q543">
        <f>COUNTIF(F$11:F$177, F543)</f>
        <v>0</v>
      </c>
      <c r="R543" t="b">
        <f>A543=D543</f>
        <v>0</v>
      </c>
      <c r="S543" t="b">
        <f>A543&amp;B543&amp;C543=D543&amp;E543&amp;F543</f>
        <v>0</v>
      </c>
      <c r="V543" t="str">
        <f>IF($A543=V$10, $C543, "")</f>
        <v/>
      </c>
      <c r="W543" t="str">
        <f>IF($A543=W$10, $C543, "")</f>
        <v>Union General Labor Management Relations</v>
      </c>
      <c r="X543" t="str">
        <f>IF($A543=X$10, $C543, "")</f>
        <v/>
      </c>
      <c r="Y543" t="str">
        <f>IF($A543=Y$10, $C543, "")</f>
        <v/>
      </c>
      <c r="Z543" t="str">
        <f>IF($A543=Z$10, $C543, "")</f>
        <v/>
      </c>
      <c r="AB543" t="str">
        <f>IF($D543=AB$10, $F543, "")</f>
        <v>Union Term Negotiations</v>
      </c>
      <c r="AC543" t="str">
        <f>IF($D543=AC$10, $F543, "")</f>
        <v/>
      </c>
      <c r="AD543" t="str">
        <f>IF($D543=AD$10, $F543, "")</f>
        <v/>
      </c>
      <c r="AE543" t="str">
        <f>IF($D543=AE$10, $F543, "")</f>
        <v/>
      </c>
      <c r="AF543" t="str">
        <f>IF($D543=AF$10, $F543, "")</f>
        <v/>
      </c>
      <c r="AH543">
        <f>COUNTIF(AI$11:AI$2024, AI543)</f>
        <v>3</v>
      </c>
      <c r="AI543" t="str">
        <f>V543&amp;AB543&amp;W543&amp;AC543&amp;X543&amp;AD543&amp;Y543&amp;AE543&amp;Z543&amp;AF543</f>
        <v>Union Term NegotiationsUnion General Labor Management Relations</v>
      </c>
      <c r="AJ543">
        <f>IF(ROW()=11,1,IF(AK542+1=AK543,AJ542,AJ542+1))</f>
        <v>464</v>
      </c>
      <c r="AK543">
        <f>IF(AI543=AI542, AK542+1, 1)</f>
        <v>3</v>
      </c>
      <c r="AL543" s="26" t="str">
        <f>AM543&amp;AN543</f>
        <v>GSA73Union General Labor Management Relations12374DFASBAUnion Term Negotiations</v>
      </c>
      <c r="AM543" t="str">
        <f>K543</f>
        <v>GSA73Union General Labor Management Relations</v>
      </c>
      <c r="AN543" t="str">
        <f>L543</f>
        <v>12374DFASBAUnion Term Negotiations</v>
      </c>
      <c r="AO543">
        <f>COUNTIF(AM$11:AM$1107, AM543)</f>
        <v>3</v>
      </c>
      <c r="AP543">
        <f>COUNTIF(AN$11:AN$1107, AN543)</f>
        <v>2</v>
      </c>
      <c r="AQ543">
        <f>MATCH(AM543, AM$11:AM$1107, 0)</f>
        <v>533</v>
      </c>
      <c r="AR543">
        <f>MATCH(AN543, AN$11:AN$1107, 0)</f>
        <v>493</v>
      </c>
      <c r="AS543">
        <v>78</v>
      </c>
      <c r="AU543" t="str">
        <f>C543</f>
        <v>Union General Labor Management Relations</v>
      </c>
      <c r="AV543" t="str">
        <f>IF(F543="", "", F543)</f>
        <v>Union Term Negotiations</v>
      </c>
      <c r="AW543" s="13">
        <f>M543</f>
        <v>0.91393442622950816</v>
      </c>
      <c r="AX543" t="e">
        <f>VLOOKUP(AI543, UniquePairs!A$5:A$2000, 1, FALSE)</f>
        <v>#N/A</v>
      </c>
      <c r="AY543" t="str">
        <f>IFERROR(INDEX(UniquePairs!A$5:K$1000, MATCH(AL543, UniquePairs!A$5:A$1000, 0), 10), "")</f>
        <v/>
      </c>
      <c r="AZ543" s="13">
        <f>IF(AY543&lt;&gt;"", AY543, AW543)</f>
        <v>0.91393442622950816</v>
      </c>
      <c r="BA543" t="str">
        <f>IF(AZ543=0,"None",IF(AZ543&lt;0.6,"Weak",IF(AZ543&lt;0.7,"Review",IF(AZ543&lt;0.8,"Good",IF(AZ543&lt;0.9,"Very Good","Solid")))))</f>
        <v>Solid</v>
      </c>
      <c r="BB543" s="28" t="str">
        <f>IF(AJ542=AJ543, BB542, BC543)</f>
        <v>Union</v>
      </c>
      <c r="BC543" t="str">
        <f>IF(AV543="",AU543,StringMatch(AU543,AV543,TRUE))</f>
        <v>Union</v>
      </c>
      <c r="BD543" t="str">
        <f>TRIM(SUBSTITUTE(SUBSTITUTE(SUBSTITUTE(SUBSTITUTE(SUBSTITUTE(SUBSTITUTE(SUBSTITUTE(SUBSTITUTE(SUBSTITUTE(SUBSTITUTE(AU543,BR543,""),BS543,""),BT543,""),BU543,""),BV543,""),BW543,""),BX543,""),BY543,""),BZ543,""),CA543,""))</f>
        <v>General Labor Management Relations</v>
      </c>
      <c r="BE543" t="str">
        <f>TRIM(SUBSTITUTE(SUBSTITUTE(SUBSTITUTE(SUBSTITUTE(SUBSTITUTE(SUBSTITUTE(SUBSTITUTE(SUBSTITUTE(SUBSTITUTE(SUBSTITUTE(AV543,BH543,""),BI543,""),BJ543,""),BK543,""),BL543,""),BM543,""),BN543,""),BO543,""),BP543,""),BQ543,""))</f>
        <v>Term Negotiations</v>
      </c>
      <c r="BF543" s="21">
        <f>LEN(AU543)-LEN(SUBSTITUTE(AU543," ",""))</f>
        <v>4</v>
      </c>
      <c r="BG543" s="21">
        <f>LEN(AV543)-LEN(SUBSTITUTE(AV543," ",""))</f>
        <v>2</v>
      </c>
      <c r="BH543" s="21" t="str">
        <f>IF(BF543=0,AU543,findspace($AU543,BH$10))</f>
        <v>Union</v>
      </c>
      <c r="BI543" s="21" t="str">
        <f>IF(BH543=0,AN543,findspace($AU543,BI$10))</f>
        <v>General</v>
      </c>
      <c r="BJ543" s="21" t="str">
        <f>IF(BI543=0,AV543,findspace($AU543,BJ$10))</f>
        <v>Labor</v>
      </c>
      <c r="BK543" s="21" t="str">
        <f>IF(BJ543=0,AW543,findspace($AU543,BK$10))</f>
        <v>Management</v>
      </c>
      <c r="BL543" s="21" t="str">
        <f>IF(BK543=0,AX543,findspace($AU543,BL$10))</f>
        <v>Relations</v>
      </c>
      <c r="BM543" s="21" t="str">
        <f>IF(BL543=0,BF543,findspace($AU543,BM$10))</f>
        <v/>
      </c>
      <c r="BN543" s="21" t="str">
        <f>IF(BM543=0,BH543,findspace($AU543,BN$10))</f>
        <v/>
      </c>
      <c r="BO543" s="21" t="str">
        <f>IF(BN543=0,BI543,findspace($AU543,BO$10))</f>
        <v/>
      </c>
      <c r="BR543" s="21" t="str">
        <f>IF($BG543=0,$AV543,findspace($AV543,BR$10))</f>
        <v>Union</v>
      </c>
      <c r="BS543" s="21" t="str">
        <f>IF($BG543=0,$AV543,findspace($AV543,BS$10))</f>
        <v>Term</v>
      </c>
      <c r="BT543" s="21" t="str">
        <f>IF($BG543=0,$AV543,findspace($AV543,BT$10))</f>
        <v>Negotiations</v>
      </c>
      <c r="BU543" s="21" t="str">
        <f>IF($BG543=0,$AV543,findspace($AV543,BU$10))</f>
        <v/>
      </c>
      <c r="BV543" s="21" t="str">
        <f>IF($BG543=0,$AV543,findspace($AV543,BV$10))</f>
        <v/>
      </c>
      <c r="BW543" s="21" t="str">
        <f>IF($BG543=0,$AV543,findspace($AV543,BW$10))</f>
        <v/>
      </c>
      <c r="BX543" s="21" t="str">
        <f>IF($BG543=0,$AV543,findspace($AV543,BX$10))</f>
        <v/>
      </c>
      <c r="BY543" s="21" t="str">
        <f>IF($BG543=0,$AV543,findspace($AV543,BY$10))</f>
        <v/>
      </c>
      <c r="BZ543" s="21" t="str">
        <f>IF($BG543=0,$AV543,findspace($AV543,BZ$10))</f>
        <v/>
      </c>
      <c r="CA543" s="21" t="str">
        <f>IF($BG543=0,$AV543,findspace($AV543,CA$10))</f>
        <v/>
      </c>
    </row>
    <row r="544" spans="1:79" x14ac:dyDescent="0.35">
      <c r="A544" t="s">
        <v>1836</v>
      </c>
      <c r="B544">
        <v>73</v>
      </c>
      <c r="C544" t="s">
        <v>3570</v>
      </c>
      <c r="D544" t="s">
        <v>1836</v>
      </c>
      <c r="E544">
        <v>70</v>
      </c>
      <c r="F544" t="s">
        <v>2791</v>
      </c>
      <c r="G544" s="13">
        <v>0.91393442622950816</v>
      </c>
      <c r="I544">
        <v>12374</v>
      </c>
      <c r="J544" t="str">
        <f>K544&amp;L544</f>
        <v>GSA73Union General Labor Management Relations12374GSA70Union Term Negotiations</v>
      </c>
      <c r="K544" t="str">
        <f>A544&amp;B544&amp;C544</f>
        <v>GSA73Union General Labor Management Relations</v>
      </c>
      <c r="L544" t="str">
        <f>I544&amp;D544&amp;E544&amp;F544</f>
        <v>12374GSA70Union Term Negotiations</v>
      </c>
      <c r="M544" s="13">
        <f>G544</f>
        <v>0.91393442622950816</v>
      </c>
      <c r="N544" s="13"/>
      <c r="O544" s="19">
        <v>1014</v>
      </c>
      <c r="P544">
        <f>COUNTIF(C$11:C$2024, C544)</f>
        <v>3</v>
      </c>
      <c r="Q544">
        <f>COUNTIF(F$11:F$177, F544)</f>
        <v>0</v>
      </c>
      <c r="R544" t="b">
        <f>A544=D544</f>
        <v>1</v>
      </c>
      <c r="S544" t="b">
        <f>A544&amp;B544&amp;C544=D544&amp;E544&amp;F544</f>
        <v>0</v>
      </c>
      <c r="V544" t="str">
        <f>IF($A544=V$10, $C544, "")</f>
        <v/>
      </c>
      <c r="W544" t="str">
        <f>IF($A544=W$10, $C544, "")</f>
        <v>Union General Labor Management Relations</v>
      </c>
      <c r="X544" t="str">
        <f>IF($A544=X$10, $C544, "")</f>
        <v/>
      </c>
      <c r="Y544" t="str">
        <f>IF($A544=Y$10, $C544, "")</f>
        <v/>
      </c>
      <c r="Z544" t="str">
        <f>IF($A544=Z$10, $C544, "")</f>
        <v/>
      </c>
      <c r="AB544" t="str">
        <f>IF($D544=AB$10, $F544, "")</f>
        <v/>
      </c>
      <c r="AC544" t="str">
        <f>IF($D544=AC$10, $F544, "")</f>
        <v>Union Term Negotiations</v>
      </c>
      <c r="AD544" t="str">
        <f>IF($D544=AD$10, $F544, "")</f>
        <v/>
      </c>
      <c r="AE544" t="str">
        <f>IF($D544=AE$10, $F544, "")</f>
        <v/>
      </c>
      <c r="AF544" t="str">
        <f>IF($D544=AF$10, $F544, "")</f>
        <v/>
      </c>
      <c r="AH544">
        <f>COUNTIF(AI$11:AI$2024, AI544)</f>
        <v>1</v>
      </c>
      <c r="AI544" t="str">
        <f>V544&amp;AB544&amp;W544&amp;AC544&amp;X544&amp;AD544&amp;Y544&amp;AE544&amp;Z544&amp;AF544</f>
        <v>Union General Labor Management RelationsUnion Term Negotiations</v>
      </c>
      <c r="AJ544">
        <f>IF(ROW()=11,1,IF(AK543+1=AK544,AJ543,AJ543+1))</f>
        <v>465</v>
      </c>
      <c r="AK544">
        <f>IF(AI544=AI543, AK543+1, 1)</f>
        <v>1</v>
      </c>
      <c r="AL544" s="26" t="str">
        <f>AM544&amp;AN544</f>
        <v>GSA73Union General Labor Management Relations12374GSA70Union Term Negotiations</v>
      </c>
      <c r="AM544" t="str">
        <f>K544</f>
        <v>GSA73Union General Labor Management Relations</v>
      </c>
      <c r="AN544" t="str">
        <f>L544</f>
        <v>12374GSA70Union Term Negotiations</v>
      </c>
      <c r="AO544">
        <f>COUNTIF(AM$11:AM$1107, AM544)</f>
        <v>3</v>
      </c>
      <c r="AP544">
        <f>COUNTIF(AN$11:AN$1107, AN544)</f>
        <v>2</v>
      </c>
      <c r="AQ544">
        <f>MATCH(AM544, AM$11:AM$1107, 0)</f>
        <v>533</v>
      </c>
      <c r="AR544">
        <f>MATCH(AN544, AN$11:AN$1107, 0)</f>
        <v>494</v>
      </c>
      <c r="AS544">
        <v>1014</v>
      </c>
      <c r="AU544" t="str">
        <f>C544</f>
        <v>Union General Labor Management Relations</v>
      </c>
      <c r="AV544" t="str">
        <f>IF(F544="", "", F544)</f>
        <v>Union Term Negotiations</v>
      </c>
      <c r="AW544" s="13">
        <f>M544</f>
        <v>0.91393442622950816</v>
      </c>
      <c r="AX544" t="e">
        <f>VLOOKUP(AI544, UniquePairs!A$5:A$2000, 1, FALSE)</f>
        <v>#N/A</v>
      </c>
      <c r="AY544" t="str">
        <f>IFERROR(INDEX(UniquePairs!A$5:K$1000, MATCH(AL544, UniquePairs!A$5:A$1000, 0), 10), "")</f>
        <v/>
      </c>
      <c r="AZ544" s="13">
        <f>IF(AY544&lt;&gt;"", AY544, AW544)</f>
        <v>0.91393442622950816</v>
      </c>
      <c r="BA544" t="str">
        <f>IF(AZ544=0,"None",IF(AZ544&lt;0.6,"Weak",IF(AZ544&lt;0.7,"Review",IF(AZ544&lt;0.8,"Good",IF(AZ544&lt;0.9,"Very Good","Solid")))))</f>
        <v>Solid</v>
      </c>
      <c r="BB544" s="28" t="str">
        <f>IF(AJ543=AJ544, BB543, BC544)</f>
        <v>Union</v>
      </c>
      <c r="BC544" t="str">
        <f>IF(AV544="",AU544,StringMatch(AU544,AV544,TRUE))</f>
        <v>Union</v>
      </c>
      <c r="BD544" t="str">
        <f>TRIM(SUBSTITUTE(SUBSTITUTE(SUBSTITUTE(SUBSTITUTE(SUBSTITUTE(SUBSTITUTE(SUBSTITUTE(SUBSTITUTE(SUBSTITUTE(SUBSTITUTE(AU544,BR544,""),BS544,""),BT544,""),BU544,""),BV544,""),BW544,""),BX544,""),BY544,""),BZ544,""),CA544,""))</f>
        <v>General Labor Management Relations</v>
      </c>
      <c r="BE544" t="str">
        <f>TRIM(SUBSTITUTE(SUBSTITUTE(SUBSTITUTE(SUBSTITUTE(SUBSTITUTE(SUBSTITUTE(SUBSTITUTE(SUBSTITUTE(SUBSTITUTE(SUBSTITUTE(AV544,BH544,""),BI544,""),BJ544,""),BK544,""),BL544,""),BM544,""),BN544,""),BO544,""),BP544,""),BQ544,""))</f>
        <v>Term Negotiations</v>
      </c>
      <c r="BF544" s="21">
        <f>LEN(AU544)-LEN(SUBSTITUTE(AU544," ",""))</f>
        <v>4</v>
      </c>
      <c r="BG544" s="21">
        <f>LEN(AV544)-LEN(SUBSTITUTE(AV544," ",""))</f>
        <v>2</v>
      </c>
      <c r="BH544" s="21" t="str">
        <f>IF(BF544=0,AU544,findspace($AU544,BH$10))</f>
        <v>Union</v>
      </c>
      <c r="BI544" s="21" t="str">
        <f>IF(BH544=0,AN544,findspace($AU544,BI$10))</f>
        <v>General</v>
      </c>
      <c r="BJ544" s="21" t="str">
        <f>IF(BI544=0,AV544,findspace($AU544,BJ$10))</f>
        <v>Labor</v>
      </c>
      <c r="BK544" s="21" t="str">
        <f>IF(BJ544=0,AW544,findspace($AU544,BK$10))</f>
        <v>Management</v>
      </c>
      <c r="BL544" s="21" t="str">
        <f>IF(BK544=0,AX544,findspace($AU544,BL$10))</f>
        <v>Relations</v>
      </c>
      <c r="BM544" s="21" t="str">
        <f>IF(BL544=0,BF544,findspace($AU544,BM$10))</f>
        <v/>
      </c>
      <c r="BN544" s="21" t="str">
        <f>IF(BM544=0,BH544,findspace($AU544,BN$10))</f>
        <v/>
      </c>
      <c r="BO544" s="21" t="str">
        <f>IF(BN544=0,BI544,findspace($AU544,BO$10))</f>
        <v/>
      </c>
      <c r="BR544" s="21" t="str">
        <f>IF($BG544=0,$AV544,findspace($AV544,BR$10))</f>
        <v>Union</v>
      </c>
      <c r="BS544" s="21" t="str">
        <f>IF($BG544=0,$AV544,findspace($AV544,BS$10))</f>
        <v>Term</v>
      </c>
      <c r="BT544" s="21" t="str">
        <f>IF($BG544=0,$AV544,findspace($AV544,BT$10))</f>
        <v>Negotiations</v>
      </c>
      <c r="BU544" s="21" t="str">
        <f>IF($BG544=0,$AV544,findspace($AV544,BU$10))</f>
        <v/>
      </c>
      <c r="BV544" s="21" t="str">
        <f>IF($BG544=0,$AV544,findspace($AV544,BV$10))</f>
        <v/>
      </c>
      <c r="BW544" s="21" t="str">
        <f>IF($BG544=0,$AV544,findspace($AV544,BW$10))</f>
        <v/>
      </c>
      <c r="BX544" s="21" t="str">
        <f>IF($BG544=0,$AV544,findspace($AV544,BX$10))</f>
        <v/>
      </c>
      <c r="BY544" s="21" t="str">
        <f>IF($BG544=0,$AV544,findspace($AV544,BY$10))</f>
        <v/>
      </c>
      <c r="BZ544" s="21" t="str">
        <f>IF($BG544=0,$AV544,findspace($AV544,BZ$10))</f>
        <v/>
      </c>
      <c r="CA544" s="21" t="str">
        <f>IF($BG544=0,$AV544,findspace($AV544,CA$10))</f>
        <v/>
      </c>
    </row>
    <row r="545" spans="1:79" x14ac:dyDescent="0.35">
      <c r="A545" t="s">
        <v>1839</v>
      </c>
      <c r="B545" t="s">
        <v>982</v>
      </c>
      <c r="C545" t="s">
        <v>3264</v>
      </c>
      <c r="D545" t="s">
        <v>1839</v>
      </c>
      <c r="E545" t="s">
        <v>956</v>
      </c>
      <c r="F545" t="s">
        <v>3254</v>
      </c>
      <c r="G545" s="13">
        <v>0.91363636363636369</v>
      </c>
      <c r="I545">
        <v>12374</v>
      </c>
      <c r="J545" t="str">
        <f>K545&amp;L545</f>
        <v>DFASETFibrous Glass Work12374DFASEECold Work</v>
      </c>
      <c r="K545" t="str">
        <f>A545&amp;B545&amp;C545</f>
        <v>DFASETFibrous Glass Work</v>
      </c>
      <c r="L545" t="str">
        <f>I545&amp;D545&amp;E545&amp;F545</f>
        <v>12374DFASEECold Work</v>
      </c>
      <c r="M545" s="13">
        <f>G545</f>
        <v>0.91363636363636369</v>
      </c>
      <c r="N545" s="13"/>
      <c r="O545" s="19">
        <v>432</v>
      </c>
      <c r="P545">
        <f>COUNTIF(C$11:C$2024, C545)</f>
        <v>3</v>
      </c>
      <c r="Q545">
        <f>COUNTIF(F$11:F$177, F545)</f>
        <v>0</v>
      </c>
      <c r="R545" t="b">
        <f>A545=D545</f>
        <v>1</v>
      </c>
      <c r="S545" t="b">
        <f>A545&amp;B545&amp;C545=D545&amp;E545&amp;F545</f>
        <v>0</v>
      </c>
      <c r="V545" t="str">
        <f>IF($A545=V$10, $C545, "")</f>
        <v>Fibrous Glass Work</v>
      </c>
      <c r="W545" t="str">
        <f>IF($A545=W$10, $C545, "")</f>
        <v/>
      </c>
      <c r="X545" t="str">
        <f>IF($A545=X$10, $C545, "")</f>
        <v/>
      </c>
      <c r="Y545" t="str">
        <f>IF($A545=Y$10, $C545, "")</f>
        <v/>
      </c>
      <c r="Z545" t="str">
        <f>IF($A545=Z$10, $C545, "")</f>
        <v/>
      </c>
      <c r="AB545" t="str">
        <f>IF($D545=AB$10, $F545, "")</f>
        <v>Cold Work</v>
      </c>
      <c r="AC545" t="str">
        <f>IF($D545=AC$10, $F545, "")</f>
        <v/>
      </c>
      <c r="AD545" t="str">
        <f>IF($D545=AD$10, $F545, "")</f>
        <v/>
      </c>
      <c r="AE545" t="str">
        <f>IF($D545=AE$10, $F545, "")</f>
        <v/>
      </c>
      <c r="AF545" t="str">
        <f>IF($D545=AF$10, $F545, "")</f>
        <v/>
      </c>
      <c r="AH545">
        <f>COUNTIF(AI$11:AI$2024, AI545)</f>
        <v>1</v>
      </c>
      <c r="AI545" t="str">
        <f>V545&amp;AB545&amp;W545&amp;AC545&amp;X545&amp;AD545&amp;Y545&amp;AE545&amp;Z545&amp;AF545</f>
        <v>Fibrous Glass WorkCold Work</v>
      </c>
      <c r="AJ545">
        <f>IF(ROW()=11,1,IF(AK544+1=AK545,AJ544,AJ544+1))</f>
        <v>466</v>
      </c>
      <c r="AK545">
        <f>IF(AI545=AI544, AK544+1, 1)</f>
        <v>1</v>
      </c>
      <c r="AL545" s="26" t="str">
        <f>AM545&amp;AN545</f>
        <v>DFASETFibrous Glass Work12374DFASEECold Work</v>
      </c>
      <c r="AM545" t="str">
        <f>K545</f>
        <v>DFASETFibrous Glass Work</v>
      </c>
      <c r="AN545" t="str">
        <f>L545</f>
        <v>12374DFASEECold Work</v>
      </c>
      <c r="AO545">
        <f>COUNTIF(AM$11:AM$1107, AM545)</f>
        <v>3</v>
      </c>
      <c r="AP545">
        <f>COUNTIF(AN$11:AN$1107, AN545)</f>
        <v>14</v>
      </c>
      <c r="AQ545">
        <f>MATCH(AM545, AM$11:AM$1107, 0)</f>
        <v>484</v>
      </c>
      <c r="AR545">
        <f>MATCH(AN545, AN$11:AN$1107, 0)</f>
        <v>171</v>
      </c>
      <c r="AS545">
        <v>432</v>
      </c>
      <c r="AU545" t="str">
        <f>C545</f>
        <v>Fibrous Glass Work</v>
      </c>
      <c r="AV545" t="str">
        <f>IF(F545="", "", F545)</f>
        <v>Cold Work</v>
      </c>
      <c r="AW545" s="13">
        <f>M545</f>
        <v>0.91363636363636369</v>
      </c>
      <c r="AX545" t="e">
        <f>VLOOKUP(AI545, UniquePairs!A$5:A$2000, 1, FALSE)</f>
        <v>#N/A</v>
      </c>
      <c r="AY545" t="str">
        <f>IFERROR(INDEX(UniquePairs!A$5:K$1000, MATCH(AL545, UniquePairs!A$5:A$1000, 0), 10), "")</f>
        <v/>
      </c>
      <c r="AZ545" s="13">
        <f>IF(AY545&lt;&gt;"", AY545, AW545)</f>
        <v>0.91363636363636369</v>
      </c>
      <c r="BA545" t="str">
        <f>IF(AZ545=0,"None",IF(AZ545&lt;0.6,"Weak",IF(AZ545&lt;0.7,"Review",IF(AZ545&lt;0.8,"Good",IF(AZ545&lt;0.9,"Very Good","Solid")))))</f>
        <v>Solid</v>
      </c>
      <c r="BB545" s="28" t="str">
        <f>IF(AJ544=AJ545, BB544, BC545)</f>
        <v>Work</v>
      </c>
      <c r="BC545" t="str">
        <f>IF(AV545="",AU545,StringMatch(AU545,AV545,TRUE))</f>
        <v>Work</v>
      </c>
      <c r="BD545" t="str">
        <f>TRIM(SUBSTITUTE(SUBSTITUTE(SUBSTITUTE(SUBSTITUTE(SUBSTITUTE(SUBSTITUTE(SUBSTITUTE(SUBSTITUTE(SUBSTITUTE(SUBSTITUTE(AU545,BR545,""),BS545,""),BT545,""),BU545,""),BV545,""),BW545,""),BX545,""),BY545,""),BZ545,""),CA545,""))</f>
        <v>Fibrous Glass</v>
      </c>
      <c r="BE545" t="str">
        <f>TRIM(SUBSTITUTE(SUBSTITUTE(SUBSTITUTE(SUBSTITUTE(SUBSTITUTE(SUBSTITUTE(SUBSTITUTE(SUBSTITUTE(SUBSTITUTE(SUBSTITUTE(AV545,BH545,""),BI545,""),BJ545,""),BK545,""),BL545,""),BM545,""),BN545,""),BO545,""),BP545,""),BQ545,""))</f>
        <v>Cold</v>
      </c>
      <c r="BF545" s="21">
        <f>LEN(AU545)-LEN(SUBSTITUTE(AU545," ",""))</f>
        <v>2</v>
      </c>
      <c r="BG545" s="21">
        <f>LEN(AV545)-LEN(SUBSTITUTE(AV545," ",""))</f>
        <v>1</v>
      </c>
      <c r="BH545" s="21" t="str">
        <f>IF(BF545=0,AU545,findspace($AU545,BH$10))</f>
        <v>Fibrous</v>
      </c>
      <c r="BI545" s="21" t="str">
        <f>IF(BH545=0,AN545,findspace($AU545,BI$10))</f>
        <v>Glass</v>
      </c>
      <c r="BJ545" s="21" t="str">
        <f>IF(BI545=0,AV545,findspace($AU545,BJ$10))</f>
        <v>Work</v>
      </c>
      <c r="BK545" s="21" t="str">
        <f>IF(BJ545=0,AW545,findspace($AU545,BK$10))</f>
        <v/>
      </c>
      <c r="BL545" s="21" t="str">
        <f>IF(BK545=0,AX545,findspace($AU545,BL$10))</f>
        <v/>
      </c>
      <c r="BM545" s="21" t="str">
        <f>IF(BL545=0,BF545,findspace($AU545,BM$10))</f>
        <v/>
      </c>
      <c r="BN545" s="21" t="str">
        <f>IF(BM545=0,BH545,findspace($AU545,BN$10))</f>
        <v/>
      </c>
      <c r="BO545" s="21" t="str">
        <f>IF(BN545=0,BI545,findspace($AU545,BO$10))</f>
        <v/>
      </c>
      <c r="BR545" s="21" t="str">
        <f>IF($BG545=0,$AV545,findspace($AV545,BR$10))</f>
        <v>Cold</v>
      </c>
      <c r="BS545" s="21" t="str">
        <f>IF($BG545=0,$AV545,findspace($AV545,BS$10))</f>
        <v>Work</v>
      </c>
      <c r="BT545" s="21" t="str">
        <f>IF($BG545=0,$AV545,findspace($AV545,BT$10))</f>
        <v/>
      </c>
      <c r="BU545" s="21" t="str">
        <f>IF($BG545=0,$AV545,findspace($AV545,BU$10))</f>
        <v/>
      </c>
      <c r="BV545" s="21" t="str">
        <f>IF($BG545=0,$AV545,findspace($AV545,BV$10))</f>
        <v/>
      </c>
      <c r="BW545" s="21" t="str">
        <f>IF($BG545=0,$AV545,findspace($AV545,BW$10))</f>
        <v/>
      </c>
      <c r="BX545" s="21" t="str">
        <f>IF($BG545=0,$AV545,findspace($AV545,BX$10))</f>
        <v/>
      </c>
      <c r="BY545" s="21" t="str">
        <f>IF($BG545=0,$AV545,findspace($AV545,BY$10))</f>
        <v/>
      </c>
      <c r="BZ545" s="21" t="str">
        <f>IF($BG545=0,$AV545,findspace($AV545,BZ$10))</f>
        <v/>
      </c>
      <c r="CA545" s="21" t="str">
        <f>IF($BG545=0,$AV545,findspace($AV545,CA$10))</f>
        <v/>
      </c>
    </row>
    <row r="546" spans="1:79" x14ac:dyDescent="0.35">
      <c r="A546" t="s">
        <v>1839</v>
      </c>
      <c r="B546" t="s">
        <v>982</v>
      </c>
      <c r="C546" t="s">
        <v>3264</v>
      </c>
      <c r="D546" t="s">
        <v>1839</v>
      </c>
      <c r="E546" t="s">
        <v>958</v>
      </c>
      <c r="F546" t="s">
        <v>3255</v>
      </c>
      <c r="G546" s="13">
        <v>0.91363636363636369</v>
      </c>
      <c r="I546">
        <v>12374</v>
      </c>
      <c r="J546" t="str">
        <f>K546&amp;L546</f>
        <v>DFASETFibrous Glass Work12374DFASEFHot Work</v>
      </c>
      <c r="K546" t="str">
        <f>A546&amp;B546&amp;C546</f>
        <v>DFASETFibrous Glass Work</v>
      </c>
      <c r="L546" t="str">
        <f>I546&amp;D546&amp;E546&amp;F546</f>
        <v>12374DFASEFHot Work</v>
      </c>
      <c r="M546" s="13">
        <f>G546</f>
        <v>0.91363636363636369</v>
      </c>
      <c r="N546" s="13"/>
      <c r="O546" s="19">
        <v>800</v>
      </c>
      <c r="P546">
        <f>COUNTIF(C$11:C$2024, C546)</f>
        <v>3</v>
      </c>
      <c r="Q546">
        <f>COUNTIF(F$11:F$177, F546)</f>
        <v>0</v>
      </c>
      <c r="R546" t="b">
        <f>A546=D546</f>
        <v>1</v>
      </c>
      <c r="S546" t="b">
        <f>A546&amp;B546&amp;C546=D546&amp;E546&amp;F546</f>
        <v>0</v>
      </c>
      <c r="V546" t="str">
        <f>IF($A546=V$10, $C546, "")</f>
        <v>Fibrous Glass Work</v>
      </c>
      <c r="W546" t="str">
        <f>IF($A546=W$10, $C546, "")</f>
        <v/>
      </c>
      <c r="X546" t="str">
        <f>IF($A546=X$10, $C546, "")</f>
        <v/>
      </c>
      <c r="Y546" t="str">
        <f>IF($A546=Y$10, $C546, "")</f>
        <v/>
      </c>
      <c r="Z546" t="str">
        <f>IF($A546=Z$10, $C546, "")</f>
        <v/>
      </c>
      <c r="AB546" t="str">
        <f>IF($D546=AB$10, $F546, "")</f>
        <v>Hot Work</v>
      </c>
      <c r="AC546" t="str">
        <f>IF($D546=AC$10, $F546, "")</f>
        <v/>
      </c>
      <c r="AD546" t="str">
        <f>IF($D546=AD$10, $F546, "")</f>
        <v/>
      </c>
      <c r="AE546" t="str">
        <f>IF($D546=AE$10, $F546, "")</f>
        <v/>
      </c>
      <c r="AF546" t="str">
        <f>IF($D546=AF$10, $F546, "")</f>
        <v/>
      </c>
      <c r="AH546">
        <f>COUNTIF(AI$11:AI$2024, AI546)</f>
        <v>1</v>
      </c>
      <c r="AI546" t="str">
        <f>V546&amp;AB546&amp;W546&amp;AC546&amp;X546&amp;AD546&amp;Y546&amp;AE546&amp;Z546&amp;AF546</f>
        <v>Fibrous Glass WorkHot Work</v>
      </c>
      <c r="AJ546">
        <f>IF(ROW()=11,1,IF(AK545+1=AK546,AJ545,AJ545+1))</f>
        <v>467</v>
      </c>
      <c r="AK546">
        <f>IF(AI546=AI545, AK545+1, 1)</f>
        <v>1</v>
      </c>
      <c r="AL546" s="26" t="str">
        <f>AM546&amp;AN546</f>
        <v>DFASETFibrous Glass Work12374DFASEFHot Work</v>
      </c>
      <c r="AM546" t="str">
        <f>K546</f>
        <v>DFASETFibrous Glass Work</v>
      </c>
      <c r="AN546" t="str">
        <f>L546</f>
        <v>12374DFASEFHot Work</v>
      </c>
      <c r="AO546">
        <f>COUNTIF(AM$11:AM$1107, AM546)</f>
        <v>3</v>
      </c>
      <c r="AP546">
        <f>COUNTIF(AN$11:AN$1107, AN546)</f>
        <v>13</v>
      </c>
      <c r="AQ546">
        <f>MATCH(AM546, AM$11:AM$1107, 0)</f>
        <v>484</v>
      </c>
      <c r="AR546">
        <f>MATCH(AN546, AN$11:AN$1107, 0)</f>
        <v>179</v>
      </c>
      <c r="AS546">
        <v>800</v>
      </c>
      <c r="AU546" t="str">
        <f>C546</f>
        <v>Fibrous Glass Work</v>
      </c>
      <c r="AV546" t="str">
        <f>IF(F546="", "", F546)</f>
        <v>Hot Work</v>
      </c>
      <c r="AW546" s="13">
        <f>M546</f>
        <v>0.91363636363636369</v>
      </c>
      <c r="AX546" t="e">
        <f>VLOOKUP(AI546, UniquePairs!A$5:A$2000, 1, FALSE)</f>
        <v>#N/A</v>
      </c>
      <c r="AY546" t="str">
        <f>IFERROR(INDEX(UniquePairs!A$5:K$1000, MATCH(AL546, UniquePairs!A$5:A$1000, 0), 10), "")</f>
        <v/>
      </c>
      <c r="AZ546" s="13">
        <f>IF(AY546&lt;&gt;"", AY546, AW546)</f>
        <v>0.91363636363636369</v>
      </c>
      <c r="BA546" t="str">
        <f>IF(AZ546=0,"None",IF(AZ546&lt;0.6,"Weak",IF(AZ546&lt;0.7,"Review",IF(AZ546&lt;0.8,"Good",IF(AZ546&lt;0.9,"Very Good","Solid")))))</f>
        <v>Solid</v>
      </c>
      <c r="BB546" s="28" t="str">
        <f>IF(AJ545=AJ546, BB545, BC546)</f>
        <v>Work</v>
      </c>
      <c r="BC546" t="str">
        <f>IF(AV546="",AU546,StringMatch(AU546,AV546,TRUE))</f>
        <v>Work</v>
      </c>
      <c r="BD546" t="str">
        <f>TRIM(SUBSTITUTE(SUBSTITUTE(SUBSTITUTE(SUBSTITUTE(SUBSTITUTE(SUBSTITUTE(SUBSTITUTE(SUBSTITUTE(SUBSTITUTE(SUBSTITUTE(AU546,BR546,""),BS546,""),BT546,""),BU546,""),BV546,""),BW546,""),BX546,""),BY546,""),BZ546,""),CA546,""))</f>
        <v>Fibrous Glass</v>
      </c>
      <c r="BE546" t="str">
        <f>TRIM(SUBSTITUTE(SUBSTITUTE(SUBSTITUTE(SUBSTITUTE(SUBSTITUTE(SUBSTITUTE(SUBSTITUTE(SUBSTITUTE(SUBSTITUTE(SUBSTITUTE(AV546,BH546,""),BI546,""),BJ546,""),BK546,""),BL546,""),BM546,""),BN546,""),BO546,""),BP546,""),BQ546,""))</f>
        <v>Hot</v>
      </c>
      <c r="BF546" s="21">
        <f>LEN(AU546)-LEN(SUBSTITUTE(AU546," ",""))</f>
        <v>2</v>
      </c>
      <c r="BG546" s="21">
        <f>LEN(AV546)-LEN(SUBSTITUTE(AV546," ",""))</f>
        <v>1</v>
      </c>
      <c r="BH546" s="21" t="str">
        <f>IF(BF546=0,AU546,findspace($AU546,BH$10))</f>
        <v>Fibrous</v>
      </c>
      <c r="BI546" s="21" t="str">
        <f>IF(BH546=0,AN546,findspace($AU546,BI$10))</f>
        <v>Glass</v>
      </c>
      <c r="BJ546" s="21" t="str">
        <f>IF(BI546=0,AV546,findspace($AU546,BJ$10))</f>
        <v>Work</v>
      </c>
      <c r="BK546" s="21" t="str">
        <f>IF(BJ546=0,AW546,findspace($AU546,BK$10))</f>
        <v/>
      </c>
      <c r="BL546" s="21" t="str">
        <f>IF(BK546=0,AX546,findspace($AU546,BL$10))</f>
        <v/>
      </c>
      <c r="BM546" s="21" t="str">
        <f>IF(BL546=0,BF546,findspace($AU546,BM$10))</f>
        <v/>
      </c>
      <c r="BN546" s="21" t="str">
        <f>IF(BM546=0,BH546,findspace($AU546,BN$10))</f>
        <v/>
      </c>
      <c r="BO546" s="21" t="str">
        <f>IF(BN546=0,BI546,findspace($AU546,BO$10))</f>
        <v/>
      </c>
      <c r="BR546" s="21" t="str">
        <f>IF($BG546=0,$AV546,findspace($AV546,BR$10))</f>
        <v>Hot</v>
      </c>
      <c r="BS546" s="21" t="str">
        <f>IF($BG546=0,$AV546,findspace($AV546,BS$10))</f>
        <v>Work</v>
      </c>
      <c r="BT546" s="21" t="str">
        <f>IF($BG546=0,$AV546,findspace($AV546,BT$10))</f>
        <v/>
      </c>
      <c r="BU546" s="21" t="str">
        <f>IF($BG546=0,$AV546,findspace($AV546,BU$10))</f>
        <v/>
      </c>
      <c r="BV546" s="21" t="str">
        <f>IF($BG546=0,$AV546,findspace($AV546,BV$10))</f>
        <v/>
      </c>
      <c r="BW546" s="21" t="str">
        <f>IF($BG546=0,$AV546,findspace($AV546,BW$10))</f>
        <v/>
      </c>
      <c r="BX546" s="21" t="str">
        <f>IF($BG546=0,$AV546,findspace($AV546,BX$10))</f>
        <v/>
      </c>
      <c r="BY546" s="21" t="str">
        <f>IF($BG546=0,$AV546,findspace($AV546,BY$10))</f>
        <v/>
      </c>
      <c r="BZ546" s="21" t="str">
        <f>IF($BG546=0,$AV546,findspace($AV546,BZ$10))</f>
        <v/>
      </c>
      <c r="CA546" s="21" t="str">
        <f>IF($BG546=0,$AV546,findspace($AV546,CA$10))</f>
        <v/>
      </c>
    </row>
    <row r="547" spans="1:79" x14ac:dyDescent="0.35">
      <c r="A547" t="s">
        <v>1839</v>
      </c>
      <c r="B547" t="s">
        <v>984</v>
      </c>
      <c r="C547" t="s">
        <v>3265</v>
      </c>
      <c r="D547" t="s">
        <v>1839</v>
      </c>
      <c r="E547" t="s">
        <v>954</v>
      </c>
      <c r="F547" t="s">
        <v>3253</v>
      </c>
      <c r="G547" s="13">
        <v>0.91306715063520871</v>
      </c>
      <c r="I547">
        <v>12374</v>
      </c>
      <c r="J547" t="str">
        <f>K547&amp;L547</f>
        <v>DFASEUExtreme Cold Work (DOE Only)12374DFASEDDirty Work</v>
      </c>
      <c r="K547" t="str">
        <f>A547&amp;B547&amp;C547</f>
        <v>DFASEUExtreme Cold Work (DOE Only)</v>
      </c>
      <c r="L547" t="str">
        <f>I547&amp;D547&amp;E547&amp;F547</f>
        <v>12374DFASEDDirty Work</v>
      </c>
      <c r="M547" s="13">
        <f>G547</f>
        <v>0.91306715063520871</v>
      </c>
      <c r="N547" s="13"/>
      <c r="O547" s="19">
        <v>130</v>
      </c>
      <c r="P547">
        <f>COUNTIF(C$11:C$2024, C547)</f>
        <v>3</v>
      </c>
      <c r="Q547">
        <f>COUNTIF(F$11:F$177, F547)</f>
        <v>0</v>
      </c>
      <c r="R547" t="b">
        <f>A547=D547</f>
        <v>1</v>
      </c>
      <c r="S547" t="b">
        <f>A547&amp;B547&amp;C547=D547&amp;E547&amp;F547</f>
        <v>0</v>
      </c>
      <c r="V547" t="str">
        <f>IF($A547=V$10, $C547, "")</f>
        <v>Extreme Cold Work (DOE Only)</v>
      </c>
      <c r="W547" t="str">
        <f>IF($A547=W$10, $C547, "")</f>
        <v/>
      </c>
      <c r="X547" t="str">
        <f>IF($A547=X$10, $C547, "")</f>
        <v/>
      </c>
      <c r="Y547" t="str">
        <f>IF($A547=Y$10, $C547, "")</f>
        <v/>
      </c>
      <c r="Z547" t="str">
        <f>IF($A547=Z$10, $C547, "")</f>
        <v/>
      </c>
      <c r="AB547" t="str">
        <f>IF($D547=AB$10, $F547, "")</f>
        <v>Dirty Work</v>
      </c>
      <c r="AC547" t="str">
        <f>IF($D547=AC$10, $F547, "")</f>
        <v/>
      </c>
      <c r="AD547" t="str">
        <f>IF($D547=AD$10, $F547, "")</f>
        <v/>
      </c>
      <c r="AE547" t="str">
        <f>IF($D547=AE$10, $F547, "")</f>
        <v/>
      </c>
      <c r="AF547" t="str">
        <f>IF($D547=AF$10, $F547, "")</f>
        <v/>
      </c>
      <c r="AH547">
        <f>COUNTIF(AI$11:AI$2024, AI547)</f>
        <v>1</v>
      </c>
      <c r="AI547" t="str">
        <f>V547&amp;AB547&amp;W547&amp;AC547&amp;X547&amp;AD547&amp;Y547&amp;AE547&amp;Z547&amp;AF547</f>
        <v>Extreme Cold Work (DOE Only)Dirty Work</v>
      </c>
      <c r="AJ547">
        <f>IF(ROW()=11,1,IF(AK546+1=AK547,AJ546,AJ546+1))</f>
        <v>468</v>
      </c>
      <c r="AK547">
        <f>IF(AI547=AI546, AK546+1, 1)</f>
        <v>1</v>
      </c>
      <c r="AL547" s="26" t="str">
        <f>AM547&amp;AN547</f>
        <v>DFASEUExtreme Cold Work (DOE Only)12374DFASEDDirty Work</v>
      </c>
      <c r="AM547" t="str">
        <f>K547</f>
        <v>DFASEUExtreme Cold Work (DOE Only)</v>
      </c>
      <c r="AN547" t="str">
        <f>L547</f>
        <v>12374DFASEDDirty Work</v>
      </c>
      <c r="AO547">
        <f>COUNTIF(AM$11:AM$1107, AM547)</f>
        <v>3</v>
      </c>
      <c r="AP547">
        <f>COUNTIF(AN$11:AN$1107, AN547)</f>
        <v>15</v>
      </c>
      <c r="AQ547">
        <f>MATCH(AM547, AM$11:AM$1107, 0)</f>
        <v>171</v>
      </c>
      <c r="AR547">
        <f>MATCH(AN547, AN$11:AN$1107, 0)</f>
        <v>199</v>
      </c>
      <c r="AS547">
        <v>130</v>
      </c>
      <c r="AU547" t="str">
        <f>C547</f>
        <v>Extreme Cold Work (DOE Only)</v>
      </c>
      <c r="AV547" t="str">
        <f>IF(F547="", "", F547)</f>
        <v>Dirty Work</v>
      </c>
      <c r="AW547" s="13">
        <f>M547</f>
        <v>0.91306715063520871</v>
      </c>
      <c r="AX547" t="e">
        <f>VLOOKUP(AI547, UniquePairs!A$5:A$2000, 1, FALSE)</f>
        <v>#N/A</v>
      </c>
      <c r="AY547" t="str">
        <f>IFERROR(INDEX(UniquePairs!A$5:K$1000, MATCH(AL547, UniquePairs!A$5:A$1000, 0), 10), "")</f>
        <v/>
      </c>
      <c r="AZ547" s="13">
        <f>IF(AY547&lt;&gt;"", AY547, AW547)</f>
        <v>0.91306715063520871</v>
      </c>
      <c r="BA547" t="str">
        <f>IF(AZ547=0,"None",IF(AZ547&lt;0.6,"Weak",IF(AZ547&lt;0.7,"Review",IF(AZ547&lt;0.8,"Good",IF(AZ547&lt;0.9,"Very Good","Solid")))))</f>
        <v>Solid</v>
      </c>
      <c r="BB547" s="28" t="str">
        <f>IF(AJ546=AJ547, BB546, BC547)</f>
        <v>Work</v>
      </c>
      <c r="BC547" t="str">
        <f>IF(AV547="",AU547,StringMatch(AU547,AV547,TRUE))</f>
        <v>Work</v>
      </c>
      <c r="BD547" t="str">
        <f>TRIM(SUBSTITUTE(SUBSTITUTE(SUBSTITUTE(SUBSTITUTE(SUBSTITUTE(SUBSTITUTE(SUBSTITUTE(SUBSTITUTE(SUBSTITUTE(SUBSTITUTE(AU547,BR547,""),BS547,""),BT547,""),BU547,""),BV547,""),BW547,""),BX547,""),BY547,""),BZ547,""),CA547,""))</f>
        <v>Extreme Cold (DOE Only)</v>
      </c>
      <c r="BE547" t="str">
        <f>TRIM(SUBSTITUTE(SUBSTITUTE(SUBSTITUTE(SUBSTITUTE(SUBSTITUTE(SUBSTITUTE(SUBSTITUTE(SUBSTITUTE(SUBSTITUTE(SUBSTITUTE(AV547,BH547,""),BI547,""),BJ547,""),BK547,""),BL547,""),BM547,""),BN547,""),BO547,""),BP547,""),BQ547,""))</f>
        <v>Dirty</v>
      </c>
      <c r="BF547" s="21">
        <f>LEN(AU547)-LEN(SUBSTITUTE(AU547," ",""))</f>
        <v>4</v>
      </c>
      <c r="BG547" s="21">
        <f>LEN(AV547)-LEN(SUBSTITUTE(AV547," ",""))</f>
        <v>1</v>
      </c>
      <c r="BH547" s="21" t="str">
        <f>IF(BF547=0,AU547,findspace($AU547,BH$10))</f>
        <v>Extreme</v>
      </c>
      <c r="BI547" s="21" t="str">
        <f>IF(BH547=0,AN547,findspace($AU547,BI$10))</f>
        <v>Cold</v>
      </c>
      <c r="BJ547" s="21" t="str">
        <f>IF(BI547=0,AV547,findspace($AU547,BJ$10))</f>
        <v>Work</v>
      </c>
      <c r="BK547" s="21" t="str">
        <f>IF(BJ547=0,AW547,findspace($AU547,BK$10))</f>
        <v>(DOE</v>
      </c>
      <c r="BL547" s="21" t="str">
        <f>IF(BK547=0,AX547,findspace($AU547,BL$10))</f>
        <v>Only)</v>
      </c>
      <c r="BM547" s="21" t="str">
        <f>IF(BL547=0,BF547,findspace($AU547,BM$10))</f>
        <v/>
      </c>
      <c r="BN547" s="21" t="str">
        <f>IF(BM547=0,BH547,findspace($AU547,BN$10))</f>
        <v/>
      </c>
      <c r="BO547" s="21" t="str">
        <f>IF(BN547=0,BI547,findspace($AU547,BO$10))</f>
        <v/>
      </c>
      <c r="BR547" s="21" t="str">
        <f>IF($BG547=0,$AV547,findspace($AV547,BR$10))</f>
        <v>Dirty</v>
      </c>
      <c r="BS547" s="21" t="str">
        <f>IF($BG547=0,$AV547,findspace($AV547,BS$10))</f>
        <v>Work</v>
      </c>
      <c r="BT547" s="21" t="str">
        <f>IF($BG547=0,$AV547,findspace($AV547,BT$10))</f>
        <v/>
      </c>
      <c r="BU547" s="21" t="str">
        <f>IF($BG547=0,$AV547,findspace($AV547,BU$10))</f>
        <v/>
      </c>
      <c r="BV547" s="21" t="str">
        <f>IF($BG547=0,$AV547,findspace($AV547,BV$10))</f>
        <v/>
      </c>
      <c r="BW547" s="21" t="str">
        <f>IF($BG547=0,$AV547,findspace($AV547,BW$10))</f>
        <v/>
      </c>
      <c r="BX547" s="21" t="str">
        <f>IF($BG547=0,$AV547,findspace($AV547,BX$10))</f>
        <v/>
      </c>
      <c r="BY547" s="21" t="str">
        <f>IF($BG547=0,$AV547,findspace($AV547,BY$10))</f>
        <v/>
      </c>
      <c r="BZ547" s="21" t="str">
        <f>IF($BG547=0,$AV547,findspace($AV547,BZ$10))</f>
        <v/>
      </c>
      <c r="CA547" s="21" t="str">
        <f>IF($BG547=0,$AV547,findspace($AV547,CA$10))</f>
        <v/>
      </c>
    </row>
    <row r="548" spans="1:79" x14ac:dyDescent="0.35">
      <c r="A548" t="s">
        <v>1839</v>
      </c>
      <c r="B548" t="s">
        <v>1032</v>
      </c>
      <c r="C548" t="s">
        <v>3287</v>
      </c>
      <c r="D548" t="s">
        <v>1839</v>
      </c>
      <c r="E548" t="s">
        <v>954</v>
      </c>
      <c r="F548" t="s">
        <v>3253</v>
      </c>
      <c r="G548" s="13">
        <v>0.91306715063520871</v>
      </c>
      <c r="I548">
        <v>12374</v>
      </c>
      <c r="J548" t="str">
        <f>K548&amp;L548</f>
        <v>DFASFKWork Fuel Storage Tanks12374DFASEDDirty Work</v>
      </c>
      <c r="K548" t="str">
        <f>A548&amp;B548&amp;C548</f>
        <v>DFASFKWork Fuel Storage Tanks</v>
      </c>
      <c r="L548" t="str">
        <f>I548&amp;D548&amp;E548&amp;F548</f>
        <v>12374DFASEDDirty Work</v>
      </c>
      <c r="M548" s="13">
        <f>G548</f>
        <v>0.91306715063520871</v>
      </c>
      <c r="N548" s="13"/>
      <c r="O548" s="19">
        <v>135</v>
      </c>
      <c r="P548">
        <f>COUNTIF(C$11:C$2024, C548)</f>
        <v>3</v>
      </c>
      <c r="Q548">
        <f>COUNTIF(F$11:F$177, F548)</f>
        <v>0</v>
      </c>
      <c r="R548" t="b">
        <f>A548=D548</f>
        <v>1</v>
      </c>
      <c r="S548" t="b">
        <f>A548&amp;B548&amp;C548=D548&amp;E548&amp;F548</f>
        <v>0</v>
      </c>
      <c r="V548" t="str">
        <f>IF($A548=V$10, $C548, "")</f>
        <v>Work Fuel Storage Tanks</v>
      </c>
      <c r="W548" t="str">
        <f>IF($A548=W$10, $C548, "")</f>
        <v/>
      </c>
      <c r="X548" t="str">
        <f>IF($A548=X$10, $C548, "")</f>
        <v/>
      </c>
      <c r="Y548" t="str">
        <f>IF($A548=Y$10, $C548, "")</f>
        <v/>
      </c>
      <c r="Z548" t="str">
        <f>IF($A548=Z$10, $C548, "")</f>
        <v/>
      </c>
      <c r="AB548" t="str">
        <f>IF($D548=AB$10, $F548, "")</f>
        <v>Dirty Work</v>
      </c>
      <c r="AC548" t="str">
        <f>IF($D548=AC$10, $F548, "")</f>
        <v/>
      </c>
      <c r="AD548" t="str">
        <f>IF($D548=AD$10, $F548, "")</f>
        <v/>
      </c>
      <c r="AE548" t="str">
        <f>IF($D548=AE$10, $F548, "")</f>
        <v/>
      </c>
      <c r="AF548" t="str">
        <f>IF($D548=AF$10, $F548, "")</f>
        <v/>
      </c>
      <c r="AH548">
        <f>COUNTIF(AI$11:AI$2024, AI548)</f>
        <v>1</v>
      </c>
      <c r="AI548" t="str">
        <f>V548&amp;AB548&amp;W548&amp;AC548&amp;X548&amp;AD548&amp;Y548&amp;AE548&amp;Z548&amp;AF548</f>
        <v>Work Fuel Storage TanksDirty Work</v>
      </c>
      <c r="AJ548">
        <f>IF(ROW()=11,1,IF(AK547+1=AK548,AJ547,AJ547+1))</f>
        <v>469</v>
      </c>
      <c r="AK548">
        <f>IF(AI548=AI547, AK547+1, 1)</f>
        <v>1</v>
      </c>
      <c r="AL548" s="26" t="str">
        <f>AM548&amp;AN548</f>
        <v>DFASFKWork Fuel Storage Tanks12374DFASEDDirty Work</v>
      </c>
      <c r="AM548" t="str">
        <f>K548</f>
        <v>DFASFKWork Fuel Storage Tanks</v>
      </c>
      <c r="AN548" t="str">
        <f>L548</f>
        <v>12374DFASEDDirty Work</v>
      </c>
      <c r="AO548">
        <f>COUNTIF(AM$11:AM$1107, AM548)</f>
        <v>3</v>
      </c>
      <c r="AP548">
        <f>COUNTIF(AN$11:AN$1107, AN548)</f>
        <v>15</v>
      </c>
      <c r="AQ548">
        <f>MATCH(AM548, AM$11:AM$1107, 0)</f>
        <v>538</v>
      </c>
      <c r="AR548">
        <f>MATCH(AN548, AN$11:AN$1107, 0)</f>
        <v>199</v>
      </c>
      <c r="AS548">
        <v>135</v>
      </c>
      <c r="AU548" t="str">
        <f>C548</f>
        <v>Work Fuel Storage Tanks</v>
      </c>
      <c r="AV548" t="str">
        <f>IF(F548="", "", F548)</f>
        <v>Dirty Work</v>
      </c>
      <c r="AW548" s="13">
        <f>M548</f>
        <v>0.91306715063520871</v>
      </c>
      <c r="AX548" t="e">
        <f>VLOOKUP(AI548, UniquePairs!A$5:A$2000, 1, FALSE)</f>
        <v>#N/A</v>
      </c>
      <c r="AY548" t="str">
        <f>IFERROR(INDEX(UniquePairs!A$5:K$1000, MATCH(AL548, UniquePairs!A$5:A$1000, 0), 10), "")</f>
        <v/>
      </c>
      <c r="AZ548" s="13">
        <f>IF(AY548&lt;&gt;"", AY548, AW548)</f>
        <v>0.91306715063520871</v>
      </c>
      <c r="BA548" t="str">
        <f>IF(AZ548=0,"None",IF(AZ548&lt;0.6,"Weak",IF(AZ548&lt;0.7,"Review",IF(AZ548&lt;0.8,"Good",IF(AZ548&lt;0.9,"Very Good","Solid")))))</f>
        <v>Solid</v>
      </c>
      <c r="BB548" s="28" t="str">
        <f>IF(AJ547=AJ548, BB547, BC548)</f>
        <v>Work</v>
      </c>
      <c r="BC548" t="str">
        <f>IF(AV548="",AU548,StringMatch(AU548,AV548,TRUE))</f>
        <v>Work</v>
      </c>
      <c r="BD548" t="str">
        <f>TRIM(SUBSTITUTE(SUBSTITUTE(SUBSTITUTE(SUBSTITUTE(SUBSTITUTE(SUBSTITUTE(SUBSTITUTE(SUBSTITUTE(SUBSTITUTE(SUBSTITUTE(AU548,BR548,""),BS548,""),BT548,""),BU548,""),BV548,""),BW548,""),BX548,""),BY548,""),BZ548,""),CA548,""))</f>
        <v>Fuel Storage Tanks</v>
      </c>
      <c r="BE548" t="str">
        <f>TRIM(SUBSTITUTE(SUBSTITUTE(SUBSTITUTE(SUBSTITUTE(SUBSTITUTE(SUBSTITUTE(SUBSTITUTE(SUBSTITUTE(SUBSTITUTE(SUBSTITUTE(AV548,BH548,""),BI548,""),BJ548,""),BK548,""),BL548,""),BM548,""),BN548,""),BO548,""),BP548,""),BQ548,""))</f>
        <v>Dirty</v>
      </c>
      <c r="BF548" s="21">
        <f>LEN(AU548)-LEN(SUBSTITUTE(AU548," ",""))</f>
        <v>3</v>
      </c>
      <c r="BG548" s="21">
        <f>LEN(AV548)-LEN(SUBSTITUTE(AV548," ",""))</f>
        <v>1</v>
      </c>
      <c r="BH548" s="21" t="str">
        <f>IF(BF548=0,AU548,findspace($AU548,BH$10))</f>
        <v>Work</v>
      </c>
      <c r="BI548" s="21" t="str">
        <f>IF(BH548=0,AN548,findspace($AU548,BI$10))</f>
        <v>Fuel</v>
      </c>
      <c r="BJ548" s="21" t="str">
        <f>IF(BI548=0,AV548,findspace($AU548,BJ$10))</f>
        <v>Storage</v>
      </c>
      <c r="BK548" s="21" t="str">
        <f>IF(BJ548=0,AW548,findspace($AU548,BK$10))</f>
        <v>Tanks</v>
      </c>
      <c r="BL548" s="21" t="str">
        <f>IF(BK548=0,AX548,findspace($AU548,BL$10))</f>
        <v/>
      </c>
      <c r="BM548" s="21" t="str">
        <f>IF(BL548=0,BF548,findspace($AU548,BM$10))</f>
        <v/>
      </c>
      <c r="BN548" s="21" t="str">
        <f>IF(BM548=0,BH548,findspace($AU548,BN$10))</f>
        <v/>
      </c>
      <c r="BO548" s="21" t="str">
        <f>IF(BN548=0,BI548,findspace($AU548,BO$10))</f>
        <v/>
      </c>
      <c r="BR548" s="21" t="str">
        <f>IF($BG548=0,$AV548,findspace($AV548,BR$10))</f>
        <v>Dirty</v>
      </c>
      <c r="BS548" s="21" t="str">
        <f>IF($BG548=0,$AV548,findspace($AV548,BS$10))</f>
        <v>Work</v>
      </c>
      <c r="BT548" s="21" t="str">
        <f>IF($BG548=0,$AV548,findspace($AV548,BT$10))</f>
        <v/>
      </c>
      <c r="BU548" s="21" t="str">
        <f>IF($BG548=0,$AV548,findspace($AV548,BU$10))</f>
        <v/>
      </c>
      <c r="BV548" s="21" t="str">
        <f>IF($BG548=0,$AV548,findspace($AV548,BV$10))</f>
        <v/>
      </c>
      <c r="BW548" s="21" t="str">
        <f>IF($BG548=0,$AV548,findspace($AV548,BW$10))</f>
        <v/>
      </c>
      <c r="BX548" s="21" t="str">
        <f>IF($BG548=0,$AV548,findspace($AV548,BX$10))</f>
        <v/>
      </c>
      <c r="BY548" s="21" t="str">
        <f>IF($BG548=0,$AV548,findspace($AV548,BY$10))</f>
        <v/>
      </c>
      <c r="BZ548" s="21" t="str">
        <f>IF($BG548=0,$AV548,findspace($AV548,BZ$10))</f>
        <v/>
      </c>
      <c r="CA548" s="21" t="str">
        <f>IF($BG548=0,$AV548,findspace($AV548,CA$10))</f>
        <v/>
      </c>
    </row>
    <row r="549" spans="1:79" x14ac:dyDescent="0.35">
      <c r="A549" t="s">
        <v>1837</v>
      </c>
      <c r="B549" t="s">
        <v>336</v>
      </c>
      <c r="C549" t="s">
        <v>3186</v>
      </c>
      <c r="D549" t="s">
        <v>1837</v>
      </c>
      <c r="E549">
        <v>30</v>
      </c>
      <c r="F549" t="s">
        <v>3158</v>
      </c>
      <c r="G549" s="13">
        <v>0.91251758087201129</v>
      </c>
      <c r="I549">
        <v>12374</v>
      </c>
      <c r="J549" t="str">
        <f>K549&amp;L549</f>
        <v>IBC03TSick Leave Family Serious Health Issue Used12374IBC30Sick Leave Used</v>
      </c>
      <c r="K549" t="str">
        <f>A549&amp;B549&amp;C549</f>
        <v>IBC03TSick Leave Family Serious Health Issue Used</v>
      </c>
      <c r="L549" t="str">
        <f>I549&amp;D549&amp;E549&amp;F549</f>
        <v>12374IBC30Sick Leave Used</v>
      </c>
      <c r="M549" s="13">
        <f>G549</f>
        <v>0.91251758087201129</v>
      </c>
      <c r="N549" s="13"/>
      <c r="O549" s="19">
        <v>1009</v>
      </c>
      <c r="P549">
        <f>COUNTIF(C$11:C$2024, C549)</f>
        <v>3</v>
      </c>
      <c r="Q549">
        <f>COUNTIF(F$11:F$177, F549)</f>
        <v>3</v>
      </c>
      <c r="R549" t="b">
        <f>A549=D549</f>
        <v>1</v>
      </c>
      <c r="S549" t="b">
        <f>A549&amp;B549&amp;C549=D549&amp;E549&amp;F549</f>
        <v>0</v>
      </c>
      <c r="V549" t="str">
        <f>IF($A549=V$10, $C549, "")</f>
        <v/>
      </c>
      <c r="W549" t="str">
        <f>IF($A549=W$10, $C549, "")</f>
        <v/>
      </c>
      <c r="X549" t="str">
        <f>IF($A549=X$10, $C549, "")</f>
        <v/>
      </c>
      <c r="Y549" t="str">
        <f>IF($A549=Y$10, $C549, "")</f>
        <v>Sick Leave Family Serious Health Issue Used</v>
      </c>
      <c r="Z549" t="str">
        <f>IF($A549=Z$10, $C549, "")</f>
        <v/>
      </c>
      <c r="AB549" t="str">
        <f>IF($D549=AB$10, $F549, "")</f>
        <v/>
      </c>
      <c r="AC549" t="str">
        <f>IF($D549=AC$10, $F549, "")</f>
        <v/>
      </c>
      <c r="AD549" t="str">
        <f>IF($D549=AD$10, $F549, "")</f>
        <v/>
      </c>
      <c r="AE549" t="str">
        <f>IF($D549=AE$10, $F549, "")</f>
        <v>Sick Leave Used</v>
      </c>
      <c r="AF549" t="str">
        <f>IF($D549=AF$10, $F549, "")</f>
        <v/>
      </c>
      <c r="AH549">
        <f>COUNTIF(AI$11:AI$2024, AI549)</f>
        <v>1</v>
      </c>
      <c r="AI549" t="str">
        <f>V549&amp;AB549&amp;W549&amp;AC549&amp;X549&amp;AD549&amp;Y549&amp;AE549&amp;Z549&amp;AF549</f>
        <v>Sick Leave Family Serious Health Issue UsedSick Leave Used</v>
      </c>
      <c r="AJ549">
        <f>IF(ROW()=11,1,IF(AK548+1=AK549,AJ548,AJ548+1))</f>
        <v>470</v>
      </c>
      <c r="AK549">
        <f>IF(AI549=AI548, AK548+1, 1)</f>
        <v>1</v>
      </c>
      <c r="AL549" s="26" t="str">
        <f>AM549&amp;AN549</f>
        <v>IBC03TSick Leave Family Serious Health Issue Used12374IBC30Sick Leave Used</v>
      </c>
      <c r="AM549" t="str">
        <f>K549</f>
        <v>IBC03TSick Leave Family Serious Health Issue Used</v>
      </c>
      <c r="AN549" t="str">
        <f>L549</f>
        <v>12374IBC30Sick Leave Used</v>
      </c>
      <c r="AO549">
        <f>COUNTIF(AM$11:AM$1107, AM549)</f>
        <v>3</v>
      </c>
      <c r="AP549">
        <f>COUNTIF(AN$11:AN$1107, AN549)</f>
        <v>12</v>
      </c>
      <c r="AQ549">
        <f>MATCH(AM549, AM$11:AM$1107, 0)</f>
        <v>341</v>
      </c>
      <c r="AR549">
        <f>MATCH(AN549, AN$11:AN$1107, 0)</f>
        <v>24</v>
      </c>
      <c r="AS549">
        <v>1009</v>
      </c>
      <c r="AU549" t="str">
        <f>C549</f>
        <v>Sick Leave Family Serious Health Issue Used</v>
      </c>
      <c r="AV549" t="str">
        <f>IF(F549="", "", F549)</f>
        <v>Sick Leave Used</v>
      </c>
      <c r="AW549" s="13">
        <f>M549</f>
        <v>0.91251758087201129</v>
      </c>
      <c r="AX549" t="e">
        <f>VLOOKUP(AI549, UniquePairs!A$5:A$2000, 1, FALSE)</f>
        <v>#N/A</v>
      </c>
      <c r="AY549" t="str">
        <f>IFERROR(INDEX(UniquePairs!A$5:K$1000, MATCH(AL549, UniquePairs!A$5:A$1000, 0), 10), "")</f>
        <v/>
      </c>
      <c r="AZ549" s="13">
        <f>IF(AY549&lt;&gt;"", AY549, AW549)</f>
        <v>0.91251758087201129</v>
      </c>
      <c r="BA549" t="str">
        <f>IF(AZ549=0,"None",IF(AZ549&lt;0.6,"Weak",IF(AZ549&lt;0.7,"Review",IF(AZ549&lt;0.8,"Good",IF(AZ549&lt;0.9,"Very Good","Solid")))))</f>
        <v>Solid</v>
      </c>
      <c r="BB549" s="28" t="str">
        <f>IF(AJ548=AJ549, BB548, BC549)</f>
        <v>Sick Leave Used</v>
      </c>
      <c r="BC549" t="str">
        <f>IF(AV549="",AU549,StringMatch(AU549,AV549,TRUE))</f>
        <v>Sick Leave Used</v>
      </c>
      <c r="BD549" t="str">
        <f>TRIM(SUBSTITUTE(SUBSTITUTE(SUBSTITUTE(SUBSTITUTE(SUBSTITUTE(SUBSTITUTE(SUBSTITUTE(SUBSTITUTE(SUBSTITUTE(SUBSTITUTE(AU549,BR549,""),BS549,""),BT549,""),BU549,""),BV549,""),BW549,""),BX549,""),BY549,""),BZ549,""),CA549,""))</f>
        <v>Family Serious Health Issue</v>
      </c>
      <c r="BE549" t="str">
        <f>TRIM(SUBSTITUTE(SUBSTITUTE(SUBSTITUTE(SUBSTITUTE(SUBSTITUTE(SUBSTITUTE(SUBSTITUTE(SUBSTITUTE(SUBSTITUTE(SUBSTITUTE(AV549,BH549,""),BI549,""),BJ549,""),BK549,""),BL549,""),BM549,""),BN549,""),BO549,""),BP549,""),BQ549,""))</f>
        <v/>
      </c>
      <c r="BF549" s="21">
        <f>LEN(AU549)-LEN(SUBSTITUTE(AU549," ",""))</f>
        <v>6</v>
      </c>
      <c r="BG549" s="21">
        <f>LEN(AV549)-LEN(SUBSTITUTE(AV549," ",""))</f>
        <v>2</v>
      </c>
      <c r="BH549" s="21" t="str">
        <f>IF(BF549=0,AU549,findspace($AU549,BH$10))</f>
        <v>Sick</v>
      </c>
      <c r="BI549" s="21" t="str">
        <f>IF(BH549=0,AN549,findspace($AU549,BI$10))</f>
        <v>Leave</v>
      </c>
      <c r="BJ549" s="21" t="str">
        <f>IF(BI549=0,AV549,findspace($AU549,BJ$10))</f>
        <v>Family</v>
      </c>
      <c r="BK549" s="21" t="str">
        <f>IF(BJ549=0,AW549,findspace($AU549,BK$10))</f>
        <v>Serious</v>
      </c>
      <c r="BL549" s="21" t="str">
        <f>IF(BK549=0,AX549,findspace($AU549,BL$10))</f>
        <v>Health</v>
      </c>
      <c r="BM549" s="21" t="str">
        <f>IF(BL549=0,BF549,findspace($AU549,BM$10))</f>
        <v>Issue</v>
      </c>
      <c r="BN549" s="21" t="str">
        <f>IF(BM549=0,BH549,findspace($AU549,BN$10))</f>
        <v>Used</v>
      </c>
      <c r="BO549" s="21" t="str">
        <f>IF(BN549=0,BI549,findspace($AU549,BO$10))</f>
        <v/>
      </c>
      <c r="BR549" s="21" t="str">
        <f>IF($BG549=0,$AV549,findspace($AV549,BR$10))</f>
        <v>Sick</v>
      </c>
      <c r="BS549" s="21" t="str">
        <f>IF($BG549=0,$AV549,findspace($AV549,BS$10))</f>
        <v>Leave</v>
      </c>
      <c r="BT549" s="21" t="str">
        <f>IF($BG549=0,$AV549,findspace($AV549,BT$10))</f>
        <v>Used</v>
      </c>
      <c r="BU549" s="21" t="str">
        <f>IF($BG549=0,$AV549,findspace($AV549,BU$10))</f>
        <v/>
      </c>
      <c r="BV549" s="21" t="str">
        <f>IF($BG549=0,$AV549,findspace($AV549,BV$10))</f>
        <v/>
      </c>
      <c r="BW549" s="21" t="str">
        <f>IF($BG549=0,$AV549,findspace($AV549,BW$10))</f>
        <v/>
      </c>
      <c r="BX549" s="21" t="str">
        <f>IF($BG549=0,$AV549,findspace($AV549,BX$10))</f>
        <v/>
      </c>
      <c r="BY549" s="21" t="str">
        <f>IF($BG549=0,$AV549,findspace($AV549,BY$10))</f>
        <v/>
      </c>
      <c r="BZ549" s="21" t="str">
        <f>IF($BG549=0,$AV549,findspace($AV549,BZ$10))</f>
        <v/>
      </c>
      <c r="CA549" s="21" t="str">
        <f>IF($BG549=0,$AV549,findspace($AV549,CA$10))</f>
        <v/>
      </c>
    </row>
    <row r="550" spans="1:79" x14ac:dyDescent="0.35">
      <c r="A550" t="s">
        <v>1837</v>
      </c>
      <c r="B550" t="s">
        <v>3195</v>
      </c>
      <c r="C550" t="s">
        <v>3196</v>
      </c>
      <c r="D550" t="s">
        <v>1837</v>
      </c>
      <c r="E550" t="s">
        <v>3025</v>
      </c>
      <c r="F550" t="s">
        <v>3026</v>
      </c>
      <c r="G550" s="13">
        <v>0.91241546481897573</v>
      </c>
      <c r="I550">
        <v>12374</v>
      </c>
      <c r="J550" t="str">
        <f>K550&amp;L550</f>
        <v>IBCSWZSuspension Without Pay Leave Used YTD12374IBCFWZFurlough Used YTD</v>
      </c>
      <c r="K550" t="str">
        <f>A550&amp;B550&amp;C550</f>
        <v>IBCSWZSuspension Without Pay Leave Used YTD</v>
      </c>
      <c r="L550" t="str">
        <f>I550&amp;D550&amp;E550&amp;F550</f>
        <v>12374IBCFWZFurlough Used YTD</v>
      </c>
      <c r="M550" s="13">
        <f>G550</f>
        <v>0.91241546481897573</v>
      </c>
      <c r="N550" s="13"/>
      <c r="O550" s="19">
        <v>421</v>
      </c>
      <c r="P550">
        <f>COUNTIF(C$11:C$2024, C550)</f>
        <v>3</v>
      </c>
      <c r="Q550">
        <f>COUNTIF(F$11:F$177, F550)</f>
        <v>1</v>
      </c>
      <c r="R550" t="b">
        <f>A550=D550</f>
        <v>1</v>
      </c>
      <c r="S550" t="b">
        <f>A550&amp;B550&amp;C550=D550&amp;E550&amp;F550</f>
        <v>0</v>
      </c>
      <c r="V550" t="str">
        <f>IF($A550=V$10, $C550, "")</f>
        <v/>
      </c>
      <c r="W550" t="str">
        <f>IF($A550=W$10, $C550, "")</f>
        <v/>
      </c>
      <c r="X550" t="str">
        <f>IF($A550=X$10, $C550, "")</f>
        <v/>
      </c>
      <c r="Y550" t="str">
        <f>IF($A550=Y$10, $C550, "")</f>
        <v>Suspension Without Pay Leave Used YTD</v>
      </c>
      <c r="Z550" t="str">
        <f>IF($A550=Z$10, $C550, "")</f>
        <v/>
      </c>
      <c r="AB550" t="str">
        <f>IF($D550=AB$10, $F550, "")</f>
        <v/>
      </c>
      <c r="AC550" t="str">
        <f>IF($D550=AC$10, $F550, "")</f>
        <v/>
      </c>
      <c r="AD550" t="str">
        <f>IF($D550=AD$10, $F550, "")</f>
        <v/>
      </c>
      <c r="AE550" t="str">
        <f>IF($D550=AE$10, $F550, "")</f>
        <v>Furlough Used YTD</v>
      </c>
      <c r="AF550" t="str">
        <f>IF($D550=AF$10, $F550, "")</f>
        <v/>
      </c>
      <c r="AH550">
        <f>COUNTIF(AI$11:AI$2024, AI550)</f>
        <v>1</v>
      </c>
      <c r="AI550" t="str">
        <f>V550&amp;AB550&amp;W550&amp;AC550&amp;X550&amp;AD550&amp;Y550&amp;AE550&amp;Z550&amp;AF550</f>
        <v>Suspension Without Pay Leave Used YTDFurlough Used YTD</v>
      </c>
      <c r="AJ550">
        <f>IF(ROW()=11,1,IF(AK549+1=AK550,AJ549,AJ549+1))</f>
        <v>471</v>
      </c>
      <c r="AK550">
        <f>IF(AI550=AI549, AK549+1, 1)</f>
        <v>1</v>
      </c>
      <c r="AL550" s="26" t="str">
        <f>AM550&amp;AN550</f>
        <v>IBCSWZSuspension Without Pay Leave Used YTD12374IBCFWZFurlough Used YTD</v>
      </c>
      <c r="AM550" t="str">
        <f>K550</f>
        <v>IBCSWZSuspension Without Pay Leave Used YTD</v>
      </c>
      <c r="AN550" t="str">
        <f>L550</f>
        <v>12374IBCFWZFurlough Used YTD</v>
      </c>
      <c r="AO550">
        <f>COUNTIF(AM$11:AM$1107, AM550)</f>
        <v>3</v>
      </c>
      <c r="AP550">
        <f>COUNTIF(AN$11:AN$1107, AN550)</f>
        <v>8</v>
      </c>
      <c r="AQ550">
        <f>MATCH(AM550, AM$11:AM$1107, 0)</f>
        <v>428</v>
      </c>
      <c r="AR550">
        <f>MATCH(AN550, AN$11:AN$1107, 0)</f>
        <v>153</v>
      </c>
      <c r="AS550">
        <v>421</v>
      </c>
      <c r="AU550" t="str">
        <f>C550</f>
        <v>Suspension Without Pay Leave Used YTD</v>
      </c>
      <c r="AV550" t="str">
        <f>IF(F550="", "", F550)</f>
        <v>Furlough Used YTD</v>
      </c>
      <c r="AW550" s="13">
        <f>M550</f>
        <v>0.91241546481897573</v>
      </c>
      <c r="AX550" t="e">
        <f>VLOOKUP(AI550, UniquePairs!A$5:A$2000, 1, FALSE)</f>
        <v>#N/A</v>
      </c>
      <c r="AY550" t="str">
        <f>IFERROR(INDEX(UniquePairs!A$5:K$1000, MATCH(AL550, UniquePairs!A$5:A$1000, 0), 10), "")</f>
        <v/>
      </c>
      <c r="AZ550" s="13">
        <f>IF(AY550&lt;&gt;"", AY550, AW550)</f>
        <v>0.91241546481897573</v>
      </c>
      <c r="BA550" t="str">
        <f>IF(AZ550=0,"None",IF(AZ550&lt;0.6,"Weak",IF(AZ550&lt;0.7,"Review",IF(AZ550&lt;0.8,"Good",IF(AZ550&lt;0.9,"Very Good","Solid")))))</f>
        <v>Solid</v>
      </c>
      <c r="BB550" s="28" t="str">
        <f>IF(AJ549=AJ550, BB549, BC550)</f>
        <v>Used YTD</v>
      </c>
      <c r="BC550" t="str">
        <f>IF(AV550="",AU550,StringMatch(AU550,AV550,TRUE))</f>
        <v>Used YTD</v>
      </c>
      <c r="BD550" t="str">
        <f>TRIM(SUBSTITUTE(SUBSTITUTE(SUBSTITUTE(SUBSTITUTE(SUBSTITUTE(SUBSTITUTE(SUBSTITUTE(SUBSTITUTE(SUBSTITUTE(SUBSTITUTE(AU550,BR550,""),BS550,""),BT550,""),BU550,""),BV550,""),BW550,""),BX550,""),BY550,""),BZ550,""),CA550,""))</f>
        <v>Suspension Without Pay Leave</v>
      </c>
      <c r="BE550" t="str">
        <f>TRIM(SUBSTITUTE(SUBSTITUTE(SUBSTITUTE(SUBSTITUTE(SUBSTITUTE(SUBSTITUTE(SUBSTITUTE(SUBSTITUTE(SUBSTITUTE(SUBSTITUTE(AV550,BH550,""),BI550,""),BJ550,""),BK550,""),BL550,""),BM550,""),BN550,""),BO550,""),BP550,""),BQ550,""))</f>
        <v>Furlough</v>
      </c>
      <c r="BF550" s="21">
        <f>LEN(AU550)-LEN(SUBSTITUTE(AU550," ",""))</f>
        <v>5</v>
      </c>
      <c r="BG550" s="21">
        <f>LEN(AV550)-LEN(SUBSTITUTE(AV550," ",""))</f>
        <v>2</v>
      </c>
      <c r="BH550" s="21" t="str">
        <f>IF(BF550=0,AU550,findspace($AU550,BH$10))</f>
        <v>Suspension</v>
      </c>
      <c r="BI550" s="21" t="str">
        <f>IF(BH550=0,AN550,findspace($AU550,BI$10))</f>
        <v>Without</v>
      </c>
      <c r="BJ550" s="21" t="str">
        <f>IF(BI550=0,AV550,findspace($AU550,BJ$10))</f>
        <v>Pay</v>
      </c>
      <c r="BK550" s="21" t="str">
        <f>IF(BJ550=0,AW550,findspace($AU550,BK$10))</f>
        <v>Leave</v>
      </c>
      <c r="BL550" s="21" t="str">
        <f>IF(BK550=0,AX550,findspace($AU550,BL$10))</f>
        <v>Used</v>
      </c>
      <c r="BM550" s="21" t="str">
        <f>IF(BL550=0,BF550,findspace($AU550,BM$10))</f>
        <v>YTD</v>
      </c>
      <c r="BN550" s="21" t="str">
        <f>IF(BM550=0,BH550,findspace($AU550,BN$10))</f>
        <v/>
      </c>
      <c r="BO550" s="21" t="str">
        <f>IF(BN550=0,BI550,findspace($AU550,BO$10))</f>
        <v/>
      </c>
      <c r="BR550" s="21" t="str">
        <f>IF($BG550=0,$AV550,findspace($AV550,BR$10))</f>
        <v>Furlough</v>
      </c>
      <c r="BS550" s="21" t="str">
        <f>IF($BG550=0,$AV550,findspace($AV550,BS$10))</f>
        <v>Used</v>
      </c>
      <c r="BT550" s="21" t="str">
        <f>IF($BG550=0,$AV550,findspace($AV550,BT$10))</f>
        <v>YTD</v>
      </c>
      <c r="BU550" s="21" t="str">
        <f>IF($BG550=0,$AV550,findspace($AV550,BU$10))</f>
        <v/>
      </c>
      <c r="BV550" s="21" t="str">
        <f>IF($BG550=0,$AV550,findspace($AV550,BV$10))</f>
        <v/>
      </c>
      <c r="BW550" s="21" t="str">
        <f>IF($BG550=0,$AV550,findspace($AV550,BW$10))</f>
        <v/>
      </c>
      <c r="BX550" s="21" t="str">
        <f>IF($BG550=0,$AV550,findspace($AV550,BX$10))</f>
        <v/>
      </c>
      <c r="BY550" s="21" t="str">
        <f>IF($BG550=0,$AV550,findspace($AV550,BY$10))</f>
        <v/>
      </c>
      <c r="BZ550" s="21" t="str">
        <f>IF($BG550=0,$AV550,findspace($AV550,BZ$10))</f>
        <v/>
      </c>
      <c r="CA550" s="21" t="str">
        <f>IF($BG550=0,$AV550,findspace($AV550,CA$10))</f>
        <v/>
      </c>
    </row>
    <row r="551" spans="1:79" x14ac:dyDescent="0.35">
      <c r="A551" t="s">
        <v>1837</v>
      </c>
      <c r="B551" t="s">
        <v>3147</v>
      </c>
      <c r="C551" t="s">
        <v>3148</v>
      </c>
      <c r="D551" t="s">
        <v>1837</v>
      </c>
      <c r="E551" t="s">
        <v>2906</v>
      </c>
      <c r="F551" t="s">
        <v>2908</v>
      </c>
      <c r="G551" s="13">
        <v>0.91194304753626787</v>
      </c>
      <c r="I551">
        <v>12374</v>
      </c>
      <c r="J551" t="str">
        <f>K551&amp;L551</f>
        <v>IBC2VZEducator Paid School Break Used YTD12374IBCCOZChange Station Leave Used YTD</v>
      </c>
      <c r="K551" t="str">
        <f>A551&amp;B551&amp;C551</f>
        <v>IBC2VZEducator Paid School Break Used YTD</v>
      </c>
      <c r="L551" t="str">
        <f>I551&amp;D551&amp;E551&amp;F551</f>
        <v>12374IBCCOZChange Station Leave Used YTD</v>
      </c>
      <c r="M551" s="13">
        <f>G551</f>
        <v>0.91194304753626787</v>
      </c>
      <c r="N551" s="13"/>
      <c r="O551" s="19">
        <v>576</v>
      </c>
      <c r="P551">
        <f>COUNTIF(C$11:C$2024, C551)</f>
        <v>3</v>
      </c>
      <c r="Q551">
        <f>COUNTIF(F$11:F$177, F551)</f>
        <v>0</v>
      </c>
      <c r="R551" t="b">
        <f>A551=D551</f>
        <v>1</v>
      </c>
      <c r="S551" t="b">
        <f>A551&amp;B551&amp;C551=D551&amp;E551&amp;F551</f>
        <v>0</v>
      </c>
      <c r="V551" t="str">
        <f>IF($A551=V$10, $C551, "")</f>
        <v/>
      </c>
      <c r="W551" t="str">
        <f>IF($A551=W$10, $C551, "")</f>
        <v/>
      </c>
      <c r="X551" t="str">
        <f>IF($A551=X$10, $C551, "")</f>
        <v/>
      </c>
      <c r="Y551" t="str">
        <f>IF($A551=Y$10, $C551, "")</f>
        <v>Educator Paid School Break Used YTD</v>
      </c>
      <c r="Z551" t="str">
        <f>IF($A551=Z$10, $C551, "")</f>
        <v/>
      </c>
      <c r="AB551" t="str">
        <f>IF($D551=AB$10, $F551, "")</f>
        <v/>
      </c>
      <c r="AC551" t="str">
        <f>IF($D551=AC$10, $F551, "")</f>
        <v/>
      </c>
      <c r="AD551" t="str">
        <f>IF($D551=AD$10, $F551, "")</f>
        <v/>
      </c>
      <c r="AE551" t="str">
        <f>IF($D551=AE$10, $F551, "")</f>
        <v>Change Station Leave Used YTD</v>
      </c>
      <c r="AF551" t="str">
        <f>IF($D551=AF$10, $F551, "")</f>
        <v/>
      </c>
      <c r="AH551">
        <f>COUNTIF(AI$11:AI$2024, AI551)</f>
        <v>1</v>
      </c>
      <c r="AI551" t="str">
        <f>V551&amp;AB551&amp;W551&amp;AC551&amp;X551&amp;AD551&amp;Y551&amp;AE551&amp;Z551&amp;AF551</f>
        <v>Educator Paid School Break Used YTDChange Station Leave Used YTD</v>
      </c>
      <c r="AJ551">
        <f>IF(ROW()=11,1,IF(AK550+1=AK551,AJ550,AJ550+1))</f>
        <v>472</v>
      </c>
      <c r="AK551">
        <f>IF(AI551=AI550, AK550+1, 1)</f>
        <v>1</v>
      </c>
      <c r="AL551" s="26" t="str">
        <f>AM551&amp;AN551</f>
        <v>IBC2VZEducator Paid School Break Used YTD12374IBCCOZChange Station Leave Used YTD</v>
      </c>
      <c r="AM551" t="str">
        <f>K551</f>
        <v>IBC2VZEducator Paid School Break Used YTD</v>
      </c>
      <c r="AN551" t="str">
        <f>L551</f>
        <v>12374IBCCOZChange Station Leave Used YTD</v>
      </c>
      <c r="AO551">
        <f>COUNTIF(AM$11:AM$1107, AM551)</f>
        <v>3</v>
      </c>
      <c r="AP551">
        <f>COUNTIF(AN$11:AN$1107, AN551)</f>
        <v>11</v>
      </c>
      <c r="AQ551">
        <f>MATCH(AM551, AM$11:AM$1107, 0)</f>
        <v>153</v>
      </c>
      <c r="AR551">
        <f>MATCH(AN551, AN$11:AN$1107, 0)</f>
        <v>222</v>
      </c>
      <c r="AS551">
        <v>576</v>
      </c>
      <c r="AU551" t="str">
        <f>C551</f>
        <v>Educator Paid School Break Used YTD</v>
      </c>
      <c r="AV551" t="str">
        <f>IF(F551="", "", F551)</f>
        <v>Change Station Leave Used YTD</v>
      </c>
      <c r="AW551" s="13">
        <f>M551</f>
        <v>0.91194304753626787</v>
      </c>
      <c r="AX551" t="e">
        <f>VLOOKUP(AI551, UniquePairs!A$5:A$2000, 1, FALSE)</f>
        <v>#N/A</v>
      </c>
      <c r="AY551" t="str">
        <f>IFERROR(INDEX(UniquePairs!A$5:K$1000, MATCH(AL551, UniquePairs!A$5:A$1000, 0), 10), "")</f>
        <v/>
      </c>
      <c r="AZ551" s="13">
        <f>IF(AY551&lt;&gt;"", AY551, AW551)</f>
        <v>0.91194304753626787</v>
      </c>
      <c r="BA551" t="str">
        <f>IF(AZ551=0,"None",IF(AZ551&lt;0.6,"Weak",IF(AZ551&lt;0.7,"Review",IF(AZ551&lt;0.8,"Good",IF(AZ551&lt;0.9,"Very Good","Solid")))))</f>
        <v>Solid</v>
      </c>
      <c r="BB551" s="28" t="str">
        <f>IF(AJ550=AJ551, BB550, BC551)</f>
        <v>Used YTD</v>
      </c>
      <c r="BC551" t="str">
        <f>IF(AV551="",AU551,StringMatch(AU551,AV551,TRUE))</f>
        <v>Used YTD</v>
      </c>
      <c r="BD551" t="str">
        <f>TRIM(SUBSTITUTE(SUBSTITUTE(SUBSTITUTE(SUBSTITUTE(SUBSTITUTE(SUBSTITUTE(SUBSTITUTE(SUBSTITUTE(SUBSTITUTE(SUBSTITUTE(AU551,BR551,""),BS551,""),BT551,""),BU551,""),BV551,""),BW551,""),BX551,""),BY551,""),BZ551,""),CA551,""))</f>
        <v>Educator Paid School Break</v>
      </c>
      <c r="BE551" t="str">
        <f>TRIM(SUBSTITUTE(SUBSTITUTE(SUBSTITUTE(SUBSTITUTE(SUBSTITUTE(SUBSTITUTE(SUBSTITUTE(SUBSTITUTE(SUBSTITUTE(SUBSTITUTE(AV551,BH551,""),BI551,""),BJ551,""),BK551,""),BL551,""),BM551,""),BN551,""),BO551,""),BP551,""),BQ551,""))</f>
        <v>Change Station Leave</v>
      </c>
      <c r="BF551" s="21">
        <f>LEN(AU551)-LEN(SUBSTITUTE(AU551," ",""))</f>
        <v>5</v>
      </c>
      <c r="BG551" s="21">
        <f>LEN(AV551)-LEN(SUBSTITUTE(AV551," ",""))</f>
        <v>4</v>
      </c>
      <c r="BH551" s="21" t="str">
        <f>IF(BF551=0,AU551,findspace($AU551,BH$10))</f>
        <v>Educator</v>
      </c>
      <c r="BI551" s="21" t="str">
        <f>IF(BH551=0,AN551,findspace($AU551,BI$10))</f>
        <v>Paid</v>
      </c>
      <c r="BJ551" s="21" t="str">
        <f>IF(BI551=0,AV551,findspace($AU551,BJ$10))</f>
        <v>School</v>
      </c>
      <c r="BK551" s="21" t="str">
        <f>IF(BJ551=0,AW551,findspace($AU551,BK$10))</f>
        <v>Break</v>
      </c>
      <c r="BL551" s="21" t="str">
        <f>IF(BK551=0,AX551,findspace($AU551,BL$10))</f>
        <v>Used</v>
      </c>
      <c r="BM551" s="21" t="str">
        <f>IF(BL551=0,BF551,findspace($AU551,BM$10))</f>
        <v>YTD</v>
      </c>
      <c r="BN551" s="21" t="str">
        <f>IF(BM551=0,BH551,findspace($AU551,BN$10))</f>
        <v/>
      </c>
      <c r="BO551" s="21" t="str">
        <f>IF(BN551=0,BI551,findspace($AU551,BO$10))</f>
        <v/>
      </c>
      <c r="BR551" s="21" t="str">
        <f>IF($BG551=0,$AV551,findspace($AV551,BR$10))</f>
        <v>Change</v>
      </c>
      <c r="BS551" s="21" t="str">
        <f>IF($BG551=0,$AV551,findspace($AV551,BS$10))</f>
        <v>Station</v>
      </c>
      <c r="BT551" s="21" t="str">
        <f>IF($BG551=0,$AV551,findspace($AV551,BT$10))</f>
        <v>Leave</v>
      </c>
      <c r="BU551" s="21" t="str">
        <f>IF($BG551=0,$AV551,findspace($AV551,BU$10))</f>
        <v>Used</v>
      </c>
      <c r="BV551" s="21" t="str">
        <f>IF($BG551=0,$AV551,findspace($AV551,BV$10))</f>
        <v>YTD</v>
      </c>
      <c r="BW551" s="21" t="str">
        <f>IF($BG551=0,$AV551,findspace($AV551,BW$10))</f>
        <v/>
      </c>
      <c r="BX551" s="21" t="str">
        <f>IF($BG551=0,$AV551,findspace($AV551,BX$10))</f>
        <v/>
      </c>
      <c r="BY551" s="21" t="str">
        <f>IF($BG551=0,$AV551,findspace($AV551,BY$10))</f>
        <v/>
      </c>
      <c r="BZ551" s="21" t="str">
        <f>IF($BG551=0,$AV551,findspace($AV551,BZ$10))</f>
        <v/>
      </c>
      <c r="CA551" s="21" t="str">
        <f>IF($BG551=0,$AV551,findspace($AV551,CA$10))</f>
        <v/>
      </c>
    </row>
    <row r="552" spans="1:79" x14ac:dyDescent="0.35">
      <c r="A552" t="s">
        <v>1836</v>
      </c>
      <c r="B552">
        <v>54</v>
      </c>
      <c r="C552" t="s">
        <v>2762</v>
      </c>
      <c r="D552" t="s">
        <v>1836</v>
      </c>
      <c r="E552">
        <v>85</v>
      </c>
      <c r="F552" t="s">
        <v>2807</v>
      </c>
      <c r="G552" s="13">
        <v>0.91183416426134878</v>
      </c>
      <c r="I552">
        <v>12374</v>
      </c>
      <c r="J552" t="str">
        <f>K552&amp;L552</f>
        <v>GSA54Award Leave Used12374GSA85Donated Leave Used</v>
      </c>
      <c r="K552" t="str">
        <f>A552&amp;B552&amp;C552</f>
        <v>GSA54Award Leave Used</v>
      </c>
      <c r="L552" t="str">
        <f>I552&amp;D552&amp;E552&amp;F552</f>
        <v>12374GSA85Donated Leave Used</v>
      </c>
      <c r="M552" s="13">
        <f>G552</f>
        <v>0.91183416426134878</v>
      </c>
      <c r="N552" s="13"/>
      <c r="O552" s="19">
        <v>593</v>
      </c>
      <c r="P552">
        <f>COUNTIF(C$11:C$2024, C552)</f>
        <v>3</v>
      </c>
      <c r="Q552">
        <f>COUNTIF(F$11:F$177, F552)</f>
        <v>0</v>
      </c>
      <c r="R552" t="b">
        <f>A552=D552</f>
        <v>1</v>
      </c>
      <c r="S552" t="b">
        <f>A552&amp;B552&amp;C552=D552&amp;E552&amp;F552</f>
        <v>0</v>
      </c>
      <c r="V552" t="str">
        <f>IF($A552=V$10, $C552, "")</f>
        <v/>
      </c>
      <c r="W552" t="str">
        <f>IF($A552=W$10, $C552, "")</f>
        <v>Award Leave Used</v>
      </c>
      <c r="X552" t="str">
        <f>IF($A552=X$10, $C552, "")</f>
        <v/>
      </c>
      <c r="Y552" t="str">
        <f>IF($A552=Y$10, $C552, "")</f>
        <v/>
      </c>
      <c r="Z552" t="str">
        <f>IF($A552=Z$10, $C552, "")</f>
        <v/>
      </c>
      <c r="AB552" t="str">
        <f>IF($D552=AB$10, $F552, "")</f>
        <v/>
      </c>
      <c r="AC552" t="str">
        <f>IF($D552=AC$10, $F552, "")</f>
        <v>Donated Leave Used</v>
      </c>
      <c r="AD552" t="str">
        <f>IF($D552=AD$10, $F552, "")</f>
        <v/>
      </c>
      <c r="AE552" t="str">
        <f>IF($D552=AE$10, $F552, "")</f>
        <v/>
      </c>
      <c r="AF552" t="str">
        <f>IF($D552=AF$10, $F552, "")</f>
        <v/>
      </c>
      <c r="AH552">
        <f>COUNTIF(AI$11:AI$2024, AI552)</f>
        <v>1</v>
      </c>
      <c r="AI552" t="str">
        <f>V552&amp;AB552&amp;W552&amp;AC552&amp;X552&amp;AD552&amp;Y552&amp;AE552&amp;Z552&amp;AF552</f>
        <v>Award Leave UsedDonated Leave Used</v>
      </c>
      <c r="AJ552">
        <f>IF(ROW()=11,1,IF(AK551+1=AK552,AJ551,AJ551+1))</f>
        <v>473</v>
      </c>
      <c r="AK552">
        <f>IF(AI552=AI551, AK551+1, 1)</f>
        <v>1</v>
      </c>
      <c r="AL552" s="26" t="str">
        <f>AM552&amp;AN552</f>
        <v>GSA54Award Leave Used12374GSA85Donated Leave Used</v>
      </c>
      <c r="AM552" t="str">
        <f>K552</f>
        <v>GSA54Award Leave Used</v>
      </c>
      <c r="AN552" t="str">
        <f>L552</f>
        <v>12374GSA85Donated Leave Used</v>
      </c>
      <c r="AO552">
        <f>COUNTIF(AM$11:AM$1107, AM552)</f>
        <v>3</v>
      </c>
      <c r="AP552">
        <f>COUNTIF(AN$11:AN$1107, AN552)</f>
        <v>13</v>
      </c>
      <c r="AQ552">
        <f>MATCH(AM552, AM$11:AM$1107, 0)</f>
        <v>542</v>
      </c>
      <c r="AR552">
        <f>MATCH(AN552, AN$11:AN$1107, 0)</f>
        <v>203</v>
      </c>
      <c r="AS552">
        <v>593</v>
      </c>
      <c r="AU552" t="str">
        <f>C552</f>
        <v>Award Leave Used</v>
      </c>
      <c r="AV552" t="str">
        <f>IF(F552="", "", F552)</f>
        <v>Donated Leave Used</v>
      </c>
      <c r="AW552" s="13">
        <f>M552</f>
        <v>0.91183416426134878</v>
      </c>
      <c r="AX552" t="e">
        <f>VLOOKUP(AI552, UniquePairs!A$5:A$2000, 1, FALSE)</f>
        <v>#N/A</v>
      </c>
      <c r="AY552" t="str">
        <f>IFERROR(INDEX(UniquePairs!A$5:K$1000, MATCH(AL552, UniquePairs!A$5:A$1000, 0), 10), "")</f>
        <v/>
      </c>
      <c r="AZ552" s="13">
        <f>IF(AY552&lt;&gt;"", AY552, AW552)</f>
        <v>0.91183416426134878</v>
      </c>
      <c r="BA552" t="str">
        <f>IF(AZ552=0,"None",IF(AZ552&lt;0.6,"Weak",IF(AZ552&lt;0.7,"Review",IF(AZ552&lt;0.8,"Good",IF(AZ552&lt;0.9,"Very Good","Solid")))))</f>
        <v>Solid</v>
      </c>
      <c r="BB552" s="28" t="str">
        <f>IF(AJ551=AJ552, BB551, BC552)</f>
        <v>Leave Used</v>
      </c>
      <c r="BC552" t="str">
        <f>IF(AV552="",AU552,StringMatch(AU552,AV552,TRUE))</f>
        <v>Leave Used</v>
      </c>
      <c r="BD552" t="str">
        <f>TRIM(SUBSTITUTE(SUBSTITUTE(SUBSTITUTE(SUBSTITUTE(SUBSTITUTE(SUBSTITUTE(SUBSTITUTE(SUBSTITUTE(SUBSTITUTE(SUBSTITUTE(AU552,BR552,""),BS552,""),BT552,""),BU552,""),BV552,""),BW552,""),BX552,""),BY552,""),BZ552,""),CA552,""))</f>
        <v>Award</v>
      </c>
      <c r="BE552" t="str">
        <f>TRIM(SUBSTITUTE(SUBSTITUTE(SUBSTITUTE(SUBSTITUTE(SUBSTITUTE(SUBSTITUTE(SUBSTITUTE(SUBSTITUTE(SUBSTITUTE(SUBSTITUTE(AV552,BH552,""),BI552,""),BJ552,""),BK552,""),BL552,""),BM552,""),BN552,""),BO552,""),BP552,""),BQ552,""))</f>
        <v>Donated</v>
      </c>
      <c r="BF552" s="21">
        <f>LEN(AU552)-LEN(SUBSTITUTE(AU552," ",""))</f>
        <v>2</v>
      </c>
      <c r="BG552" s="21">
        <f>LEN(AV552)-LEN(SUBSTITUTE(AV552," ",""))</f>
        <v>2</v>
      </c>
      <c r="BH552" s="21" t="str">
        <f>IF(BF552=0,AU552,findspace($AU552,BH$10))</f>
        <v>Award</v>
      </c>
      <c r="BI552" s="21" t="str">
        <f>IF(BH552=0,AN552,findspace($AU552,BI$10))</f>
        <v>Leave</v>
      </c>
      <c r="BJ552" s="21" t="str">
        <f>IF(BI552=0,AV552,findspace($AU552,BJ$10))</f>
        <v>Used</v>
      </c>
      <c r="BK552" s="21" t="str">
        <f>IF(BJ552=0,AW552,findspace($AU552,BK$10))</f>
        <v/>
      </c>
      <c r="BL552" s="21" t="str">
        <f>IF(BK552=0,AX552,findspace($AU552,BL$10))</f>
        <v/>
      </c>
      <c r="BM552" s="21" t="str">
        <f>IF(BL552=0,BF552,findspace($AU552,BM$10))</f>
        <v/>
      </c>
      <c r="BN552" s="21" t="str">
        <f>IF(BM552=0,BH552,findspace($AU552,BN$10))</f>
        <v/>
      </c>
      <c r="BO552" s="21" t="str">
        <f>IF(BN552=0,BI552,findspace($AU552,BO$10))</f>
        <v/>
      </c>
      <c r="BR552" s="21" t="str">
        <f>IF($BG552=0,$AV552,findspace($AV552,BR$10))</f>
        <v>Donated</v>
      </c>
      <c r="BS552" s="21" t="str">
        <f>IF($BG552=0,$AV552,findspace($AV552,BS$10))</f>
        <v>Leave</v>
      </c>
      <c r="BT552" s="21" t="str">
        <f>IF($BG552=0,$AV552,findspace($AV552,BT$10))</f>
        <v>Used</v>
      </c>
      <c r="BU552" s="21" t="str">
        <f>IF($BG552=0,$AV552,findspace($AV552,BU$10))</f>
        <v/>
      </c>
      <c r="BV552" s="21" t="str">
        <f>IF($BG552=0,$AV552,findspace($AV552,BV$10))</f>
        <v/>
      </c>
      <c r="BW552" s="21" t="str">
        <f>IF($BG552=0,$AV552,findspace($AV552,BW$10))</f>
        <v/>
      </c>
      <c r="BX552" s="21" t="str">
        <f>IF($BG552=0,$AV552,findspace($AV552,BX$10))</f>
        <v/>
      </c>
      <c r="BY552" s="21" t="str">
        <f>IF($BG552=0,$AV552,findspace($AV552,BY$10))</f>
        <v/>
      </c>
      <c r="BZ552" s="21" t="str">
        <f>IF($BG552=0,$AV552,findspace($AV552,BZ$10))</f>
        <v/>
      </c>
      <c r="CA552" s="21" t="str">
        <f>IF($BG552=0,$AV552,findspace($AV552,CA$10))</f>
        <v/>
      </c>
    </row>
    <row r="553" spans="1:79" x14ac:dyDescent="0.35">
      <c r="A553" t="s">
        <v>1839</v>
      </c>
      <c r="B553" t="s">
        <v>1012</v>
      </c>
      <c r="C553" t="s">
        <v>3278</v>
      </c>
      <c r="D553" t="s">
        <v>1839</v>
      </c>
      <c r="E553" t="s">
        <v>954</v>
      </c>
      <c r="F553" t="s">
        <v>3253</v>
      </c>
      <c r="G553" s="13">
        <v>0.91174089068825903</v>
      </c>
      <c r="I553">
        <v>12374</v>
      </c>
      <c r="J553" t="str">
        <f>K553&amp;L553</f>
        <v>DFASE9Hot Sticking Work (DOE Only)12374DFASEDDirty Work</v>
      </c>
      <c r="K553" t="str">
        <f>A553&amp;B553&amp;C553</f>
        <v>DFASE9Hot Sticking Work (DOE Only)</v>
      </c>
      <c r="L553" t="str">
        <f>I553&amp;D553&amp;E553&amp;F553</f>
        <v>12374DFASEDDirty Work</v>
      </c>
      <c r="M553" s="13">
        <f>G553</f>
        <v>0.91174089068825903</v>
      </c>
      <c r="N553" s="13"/>
      <c r="O553" s="19">
        <v>336</v>
      </c>
      <c r="P553">
        <f>COUNTIF(C$11:C$2024, C553)</f>
        <v>3</v>
      </c>
      <c r="Q553">
        <f>COUNTIF(F$11:F$177, F553)</f>
        <v>0</v>
      </c>
      <c r="R553" t="b">
        <f>A553=D553</f>
        <v>1</v>
      </c>
      <c r="S553" t="b">
        <f>A553&amp;B553&amp;C553=D553&amp;E553&amp;F553</f>
        <v>0</v>
      </c>
      <c r="V553" t="str">
        <f>IF($A553=V$10, $C553, "")</f>
        <v>Hot Sticking Work (DOE Only)</v>
      </c>
      <c r="W553" t="str">
        <f>IF($A553=W$10, $C553, "")</f>
        <v/>
      </c>
      <c r="X553" t="str">
        <f>IF($A553=X$10, $C553, "")</f>
        <v/>
      </c>
      <c r="Y553" t="str">
        <f>IF($A553=Y$10, $C553, "")</f>
        <v/>
      </c>
      <c r="Z553" t="str">
        <f>IF($A553=Z$10, $C553, "")</f>
        <v/>
      </c>
      <c r="AB553" t="str">
        <f>IF($D553=AB$10, $F553, "")</f>
        <v>Dirty Work</v>
      </c>
      <c r="AC553" t="str">
        <f>IF($D553=AC$10, $F553, "")</f>
        <v/>
      </c>
      <c r="AD553" t="str">
        <f>IF($D553=AD$10, $F553, "")</f>
        <v/>
      </c>
      <c r="AE553" t="str">
        <f>IF($D553=AE$10, $F553, "")</f>
        <v/>
      </c>
      <c r="AF553" t="str">
        <f>IF($D553=AF$10, $F553, "")</f>
        <v/>
      </c>
      <c r="AH553">
        <f>COUNTIF(AI$11:AI$2024, AI553)</f>
        <v>1</v>
      </c>
      <c r="AI553" t="str">
        <f>V553&amp;AB553&amp;W553&amp;AC553&amp;X553&amp;AD553&amp;Y553&amp;AE553&amp;Z553&amp;AF553</f>
        <v>Hot Sticking Work (DOE Only)Dirty Work</v>
      </c>
      <c r="AJ553">
        <f>IF(ROW()=11,1,IF(AK552+1=AK553,AJ552,AJ552+1))</f>
        <v>474</v>
      </c>
      <c r="AK553">
        <f>IF(AI553=AI552, AK552+1, 1)</f>
        <v>1</v>
      </c>
      <c r="AL553" s="26" t="str">
        <f>AM553&amp;AN553</f>
        <v>DFASE9Hot Sticking Work (DOE Only)12374DFASEDDirty Work</v>
      </c>
      <c r="AM553" t="str">
        <f>K553</f>
        <v>DFASE9Hot Sticking Work (DOE Only)</v>
      </c>
      <c r="AN553" t="str">
        <f>L553</f>
        <v>12374DFASEDDirty Work</v>
      </c>
      <c r="AO553">
        <f>COUNTIF(AM$11:AM$1107, AM553)</f>
        <v>3</v>
      </c>
      <c r="AP553">
        <f>COUNTIF(AN$11:AN$1107, AN553)</f>
        <v>15</v>
      </c>
      <c r="AQ553">
        <f>MATCH(AM553, AM$11:AM$1107, 0)</f>
        <v>179</v>
      </c>
      <c r="AR553">
        <f>MATCH(AN553, AN$11:AN$1107, 0)</f>
        <v>199</v>
      </c>
      <c r="AS553">
        <v>336</v>
      </c>
      <c r="AU553" t="str">
        <f>C553</f>
        <v>Hot Sticking Work (DOE Only)</v>
      </c>
      <c r="AV553" t="str">
        <f>IF(F553="", "", F553)</f>
        <v>Dirty Work</v>
      </c>
      <c r="AW553" s="13">
        <f>M553</f>
        <v>0.91174089068825903</v>
      </c>
      <c r="AX553" t="e">
        <f>VLOOKUP(AI553, UniquePairs!A$5:A$2000, 1, FALSE)</f>
        <v>#N/A</v>
      </c>
      <c r="AY553" t="str">
        <f>IFERROR(INDEX(UniquePairs!A$5:K$1000, MATCH(AL553, UniquePairs!A$5:A$1000, 0), 10), "")</f>
        <v/>
      </c>
      <c r="AZ553" s="13">
        <f>IF(AY553&lt;&gt;"", AY553, AW553)</f>
        <v>0.91174089068825903</v>
      </c>
      <c r="BA553" t="str">
        <f>IF(AZ553=0,"None",IF(AZ553&lt;0.6,"Weak",IF(AZ553&lt;0.7,"Review",IF(AZ553&lt;0.8,"Good",IF(AZ553&lt;0.9,"Very Good","Solid")))))</f>
        <v>Solid</v>
      </c>
      <c r="BB553" s="28" t="str">
        <f>IF(AJ552=AJ553, BB552, BC553)</f>
        <v>Work</v>
      </c>
      <c r="BC553" t="str">
        <f>IF(AV553="",AU553,StringMatch(AU553,AV553,TRUE))</f>
        <v>Work</v>
      </c>
      <c r="BD553" t="str">
        <f>TRIM(SUBSTITUTE(SUBSTITUTE(SUBSTITUTE(SUBSTITUTE(SUBSTITUTE(SUBSTITUTE(SUBSTITUTE(SUBSTITUTE(SUBSTITUTE(SUBSTITUTE(AU553,BR553,""),BS553,""),BT553,""),BU553,""),BV553,""),BW553,""),BX553,""),BY553,""),BZ553,""),CA553,""))</f>
        <v>Hot Sticking (DOE Only)</v>
      </c>
      <c r="BE553" t="str">
        <f>TRIM(SUBSTITUTE(SUBSTITUTE(SUBSTITUTE(SUBSTITUTE(SUBSTITUTE(SUBSTITUTE(SUBSTITUTE(SUBSTITUTE(SUBSTITUTE(SUBSTITUTE(AV553,BH553,""),BI553,""),BJ553,""),BK553,""),BL553,""),BM553,""),BN553,""),BO553,""),BP553,""),BQ553,""))</f>
        <v>Dirty</v>
      </c>
      <c r="BF553" s="21">
        <f>LEN(AU553)-LEN(SUBSTITUTE(AU553," ",""))</f>
        <v>4</v>
      </c>
      <c r="BG553" s="21">
        <f>LEN(AV553)-LEN(SUBSTITUTE(AV553," ",""))</f>
        <v>1</v>
      </c>
      <c r="BH553" s="21" t="str">
        <f>IF(BF553=0,AU553,findspace($AU553,BH$10))</f>
        <v>Hot</v>
      </c>
      <c r="BI553" s="21" t="str">
        <f>IF(BH553=0,AN553,findspace($AU553,BI$10))</f>
        <v>Sticking</v>
      </c>
      <c r="BJ553" s="21" t="str">
        <f>IF(BI553=0,AV553,findspace($AU553,BJ$10))</f>
        <v>Work</v>
      </c>
      <c r="BK553" s="21" t="str">
        <f>IF(BJ553=0,AW553,findspace($AU553,BK$10))</f>
        <v>(DOE</v>
      </c>
      <c r="BL553" s="21" t="str">
        <f>IF(BK553=0,AX553,findspace($AU553,BL$10))</f>
        <v>Only)</v>
      </c>
      <c r="BM553" s="21" t="str">
        <f>IF(BL553=0,BF553,findspace($AU553,BM$10))</f>
        <v/>
      </c>
      <c r="BN553" s="21" t="str">
        <f>IF(BM553=0,BH553,findspace($AU553,BN$10))</f>
        <v/>
      </c>
      <c r="BO553" s="21" t="str">
        <f>IF(BN553=0,BI553,findspace($AU553,BO$10))</f>
        <v/>
      </c>
      <c r="BR553" s="21" t="str">
        <f>IF($BG553=0,$AV553,findspace($AV553,BR$10))</f>
        <v>Dirty</v>
      </c>
      <c r="BS553" s="21" t="str">
        <f>IF($BG553=0,$AV553,findspace($AV553,BS$10))</f>
        <v>Work</v>
      </c>
      <c r="BT553" s="21" t="str">
        <f>IF($BG553=0,$AV553,findspace($AV553,BT$10))</f>
        <v/>
      </c>
      <c r="BU553" s="21" t="str">
        <f>IF($BG553=0,$AV553,findspace($AV553,BU$10))</f>
        <v/>
      </c>
      <c r="BV553" s="21" t="str">
        <f>IF($BG553=0,$AV553,findspace($AV553,BV$10))</f>
        <v/>
      </c>
      <c r="BW553" s="21" t="str">
        <f>IF($BG553=0,$AV553,findspace($AV553,BW$10))</f>
        <v/>
      </c>
      <c r="BX553" s="21" t="str">
        <f>IF($BG553=0,$AV553,findspace($AV553,BX$10))</f>
        <v/>
      </c>
      <c r="BY553" s="21" t="str">
        <f>IF($BG553=0,$AV553,findspace($AV553,BY$10))</f>
        <v/>
      </c>
      <c r="BZ553" s="21" t="str">
        <f>IF($BG553=0,$AV553,findspace($AV553,BZ$10))</f>
        <v/>
      </c>
      <c r="CA553" s="21" t="str">
        <f>IF($BG553=0,$AV553,findspace($AV553,CA$10))</f>
        <v/>
      </c>
    </row>
    <row r="554" spans="1:79" x14ac:dyDescent="0.35">
      <c r="A554" t="s">
        <v>1837</v>
      </c>
      <c r="B554" t="s">
        <v>3172</v>
      </c>
      <c r="C554" t="s">
        <v>3173</v>
      </c>
      <c r="D554" t="s">
        <v>1837</v>
      </c>
      <c r="E554">
        <v>30</v>
      </c>
      <c r="F554" t="s">
        <v>3158</v>
      </c>
      <c r="G554" s="13">
        <v>0.91148529114082089</v>
      </c>
      <c r="I554">
        <v>12374</v>
      </c>
      <c r="J554" t="str">
        <f>K554&amp;L554</f>
        <v>IBCFSLSick Leave Frozen12374IBC30Sick Leave Used</v>
      </c>
      <c r="K554" t="str">
        <f>A554&amp;B554&amp;C554</f>
        <v>IBCFSLSick Leave Frozen</v>
      </c>
      <c r="L554" t="str">
        <f>I554&amp;D554&amp;E554&amp;F554</f>
        <v>12374IBC30Sick Leave Used</v>
      </c>
      <c r="M554" s="13">
        <f>G554</f>
        <v>0.91148529114082089</v>
      </c>
      <c r="N554" s="13"/>
      <c r="O554" s="19">
        <v>145</v>
      </c>
      <c r="P554">
        <f>COUNTIF(C$11:C$2024, C554)</f>
        <v>3</v>
      </c>
      <c r="Q554">
        <f>COUNTIF(F$11:F$177, F554)</f>
        <v>3</v>
      </c>
      <c r="R554" t="b">
        <f>A554=D554</f>
        <v>1</v>
      </c>
      <c r="S554" t="b">
        <f>A554&amp;B554&amp;C554=D554&amp;E554&amp;F554</f>
        <v>0</v>
      </c>
      <c r="V554" t="str">
        <f>IF($A554=V$10, $C554, "")</f>
        <v/>
      </c>
      <c r="W554" t="str">
        <f>IF($A554=W$10, $C554, "")</f>
        <v/>
      </c>
      <c r="X554" t="str">
        <f>IF($A554=X$10, $C554, "")</f>
        <v/>
      </c>
      <c r="Y554" t="str">
        <f>IF($A554=Y$10, $C554, "")</f>
        <v>Sick Leave Frozen</v>
      </c>
      <c r="Z554" t="str">
        <f>IF($A554=Z$10, $C554, "")</f>
        <v/>
      </c>
      <c r="AB554" t="str">
        <f>IF($D554=AB$10, $F554, "")</f>
        <v/>
      </c>
      <c r="AC554" t="str">
        <f>IF($D554=AC$10, $F554, "")</f>
        <v/>
      </c>
      <c r="AD554" t="str">
        <f>IF($D554=AD$10, $F554, "")</f>
        <v/>
      </c>
      <c r="AE554" t="str">
        <f>IF($D554=AE$10, $F554, "")</f>
        <v>Sick Leave Used</v>
      </c>
      <c r="AF554" t="str">
        <f>IF($D554=AF$10, $F554, "")</f>
        <v/>
      </c>
      <c r="AH554">
        <f>COUNTIF(AI$11:AI$2024, AI554)</f>
        <v>1</v>
      </c>
      <c r="AI554" t="str">
        <f>V554&amp;AB554&amp;W554&amp;AC554&amp;X554&amp;AD554&amp;Y554&amp;AE554&amp;Z554&amp;AF554</f>
        <v>Sick Leave FrozenSick Leave Used</v>
      </c>
      <c r="AJ554">
        <f>IF(ROW()=11,1,IF(AK553+1=AK554,AJ553,AJ553+1))</f>
        <v>475</v>
      </c>
      <c r="AK554">
        <f>IF(AI554=AI553, AK553+1, 1)</f>
        <v>1</v>
      </c>
      <c r="AL554" s="26" t="str">
        <f>AM554&amp;AN554</f>
        <v>IBCFSLSick Leave Frozen12374IBC30Sick Leave Used</v>
      </c>
      <c r="AM554" t="str">
        <f>K554</f>
        <v>IBCFSLSick Leave Frozen</v>
      </c>
      <c r="AN554" t="str">
        <f>L554</f>
        <v>12374IBC30Sick Leave Used</v>
      </c>
      <c r="AO554">
        <f>COUNTIF(AM$11:AM$1107, AM554)</f>
        <v>3</v>
      </c>
      <c r="AP554">
        <f>COUNTIF(AN$11:AN$1107, AN554)</f>
        <v>12</v>
      </c>
      <c r="AQ554">
        <f>MATCH(AM554, AM$11:AM$1107, 0)</f>
        <v>544</v>
      </c>
      <c r="AR554">
        <f>MATCH(AN554, AN$11:AN$1107, 0)</f>
        <v>24</v>
      </c>
      <c r="AS554">
        <v>145</v>
      </c>
      <c r="AU554" t="str">
        <f>C554</f>
        <v>Sick Leave Frozen</v>
      </c>
      <c r="AV554" t="str">
        <f>IF(F554="", "", F554)</f>
        <v>Sick Leave Used</v>
      </c>
      <c r="AW554" s="13">
        <f>M554</f>
        <v>0.91148529114082089</v>
      </c>
      <c r="AX554" t="e">
        <f>VLOOKUP(AI554, UniquePairs!A$5:A$2000, 1, FALSE)</f>
        <v>#N/A</v>
      </c>
      <c r="AY554" t="str">
        <f>IFERROR(INDEX(UniquePairs!A$5:K$1000, MATCH(AL554, UniquePairs!A$5:A$1000, 0), 10), "")</f>
        <v/>
      </c>
      <c r="AZ554" s="13">
        <f>IF(AY554&lt;&gt;"", AY554, AW554)</f>
        <v>0.91148529114082089</v>
      </c>
      <c r="BA554" t="str">
        <f>IF(AZ554=0,"None",IF(AZ554&lt;0.6,"Weak",IF(AZ554&lt;0.7,"Review",IF(AZ554&lt;0.8,"Good",IF(AZ554&lt;0.9,"Very Good","Solid")))))</f>
        <v>Solid</v>
      </c>
      <c r="BB554" s="28" t="str">
        <f>IF(AJ553=AJ554, BB553, BC554)</f>
        <v>Sick Leave</v>
      </c>
      <c r="BC554" t="str">
        <f>IF(AV554="",AU554,StringMatch(AU554,AV554,TRUE))</f>
        <v>Sick Leave</v>
      </c>
      <c r="BD554" t="str">
        <f>TRIM(SUBSTITUTE(SUBSTITUTE(SUBSTITUTE(SUBSTITUTE(SUBSTITUTE(SUBSTITUTE(SUBSTITUTE(SUBSTITUTE(SUBSTITUTE(SUBSTITUTE(AU554,BR554,""),BS554,""),BT554,""),BU554,""),BV554,""),BW554,""),BX554,""),BY554,""),BZ554,""),CA554,""))</f>
        <v>Frozen</v>
      </c>
      <c r="BE554" t="str">
        <f>TRIM(SUBSTITUTE(SUBSTITUTE(SUBSTITUTE(SUBSTITUTE(SUBSTITUTE(SUBSTITUTE(SUBSTITUTE(SUBSTITUTE(SUBSTITUTE(SUBSTITUTE(AV554,BH554,""),BI554,""),BJ554,""),BK554,""),BL554,""),BM554,""),BN554,""),BO554,""),BP554,""),BQ554,""))</f>
        <v>Used</v>
      </c>
      <c r="BF554" s="21">
        <f>LEN(AU554)-LEN(SUBSTITUTE(AU554," ",""))</f>
        <v>2</v>
      </c>
      <c r="BG554" s="21">
        <f>LEN(AV554)-LEN(SUBSTITUTE(AV554," ",""))</f>
        <v>2</v>
      </c>
      <c r="BH554" s="21" t="str">
        <f>IF(BF554=0,AU554,findspace($AU554,BH$10))</f>
        <v>Sick</v>
      </c>
      <c r="BI554" s="21" t="str">
        <f>IF(BH554=0,AN554,findspace($AU554,BI$10))</f>
        <v>Leave</v>
      </c>
      <c r="BJ554" s="21" t="str">
        <f>IF(BI554=0,AV554,findspace($AU554,BJ$10))</f>
        <v>Frozen</v>
      </c>
      <c r="BK554" s="21" t="str">
        <f>IF(BJ554=0,AW554,findspace($AU554,BK$10))</f>
        <v/>
      </c>
      <c r="BL554" s="21" t="str">
        <f>IF(BK554=0,AX554,findspace($AU554,BL$10))</f>
        <v/>
      </c>
      <c r="BM554" s="21" t="str">
        <f>IF(BL554=0,BF554,findspace($AU554,BM$10))</f>
        <v/>
      </c>
      <c r="BN554" s="21" t="str">
        <f>IF(BM554=0,BH554,findspace($AU554,BN$10))</f>
        <v/>
      </c>
      <c r="BO554" s="21" t="str">
        <f>IF(BN554=0,BI554,findspace($AU554,BO$10))</f>
        <v/>
      </c>
      <c r="BR554" s="21" t="str">
        <f>IF($BG554=0,$AV554,findspace($AV554,BR$10))</f>
        <v>Sick</v>
      </c>
      <c r="BS554" s="21" t="str">
        <f>IF($BG554=0,$AV554,findspace($AV554,BS$10))</f>
        <v>Leave</v>
      </c>
      <c r="BT554" s="21" t="str">
        <f>IF($BG554=0,$AV554,findspace($AV554,BT$10))</f>
        <v>Used</v>
      </c>
      <c r="BU554" s="21" t="str">
        <f>IF($BG554=0,$AV554,findspace($AV554,BU$10))</f>
        <v/>
      </c>
      <c r="BV554" s="21" t="str">
        <f>IF($BG554=0,$AV554,findspace($AV554,BV$10))</f>
        <v/>
      </c>
      <c r="BW554" s="21" t="str">
        <f>IF($BG554=0,$AV554,findspace($AV554,BW$10))</f>
        <v/>
      </c>
      <c r="BX554" s="21" t="str">
        <f>IF($BG554=0,$AV554,findspace($AV554,BX$10))</f>
        <v/>
      </c>
      <c r="BY554" s="21" t="str">
        <f>IF($BG554=0,$AV554,findspace($AV554,BY$10))</f>
        <v/>
      </c>
      <c r="BZ554" s="21" t="str">
        <f>IF($BG554=0,$AV554,findspace($AV554,BZ$10))</f>
        <v/>
      </c>
      <c r="CA554" s="21" t="str">
        <f>IF($BG554=0,$AV554,findspace($AV554,CA$10))</f>
        <v/>
      </c>
    </row>
    <row r="555" spans="1:79" x14ac:dyDescent="0.35">
      <c r="A555" t="s">
        <v>1839</v>
      </c>
      <c r="B555" t="s">
        <v>1456</v>
      </c>
      <c r="C555" t="s">
        <v>3390</v>
      </c>
      <c r="D555" t="s">
        <v>1839</v>
      </c>
      <c r="E555" t="s">
        <v>1447</v>
      </c>
      <c r="F555" t="s">
        <v>1577</v>
      </c>
      <c r="G555" s="13">
        <v>0.91130073533840084</v>
      </c>
      <c r="I555">
        <v>12374</v>
      </c>
      <c r="J555" t="str">
        <f>K555&amp;L555</f>
        <v>DFAS7NWeekend International Dateline Overtime &gt; 16 Hours12374DFASOSOvertime Scheduled</v>
      </c>
      <c r="K555" t="str">
        <f>A555&amp;B555&amp;C555</f>
        <v>DFAS7NWeekend International Dateline Overtime &gt; 16 Hours</v>
      </c>
      <c r="L555" t="str">
        <f>I555&amp;D555&amp;E555&amp;F555</f>
        <v>12374DFASOSOvertime Scheduled</v>
      </c>
      <c r="M555" s="13">
        <f>G555</f>
        <v>0.91130073533840084</v>
      </c>
      <c r="N555" s="13"/>
      <c r="O555" s="19">
        <v>337</v>
      </c>
      <c r="P555">
        <f>COUNTIF(C$11:C$2024, C555)</f>
        <v>3</v>
      </c>
      <c r="Q555">
        <f>COUNTIF(F$11:F$177, F555)</f>
        <v>0</v>
      </c>
      <c r="R555" t="b">
        <f>A555=D555</f>
        <v>1</v>
      </c>
      <c r="S555" t="b">
        <f>A555&amp;B555&amp;C555=D555&amp;E555&amp;F555</f>
        <v>0</v>
      </c>
      <c r="V555" t="str">
        <f>IF($A555=V$10, $C555, "")</f>
        <v>Weekend International Dateline Overtime &gt; 16 Hours</v>
      </c>
      <c r="W555" t="str">
        <f>IF($A555=W$10, $C555, "")</f>
        <v/>
      </c>
      <c r="X555" t="str">
        <f>IF($A555=X$10, $C555, "")</f>
        <v/>
      </c>
      <c r="Y555" t="str">
        <f>IF($A555=Y$10, $C555, "")</f>
        <v/>
      </c>
      <c r="Z555" t="str">
        <f>IF($A555=Z$10, $C555, "")</f>
        <v/>
      </c>
      <c r="AB555" t="str">
        <f>IF($D555=AB$10, $F555, "")</f>
        <v>Overtime Scheduled</v>
      </c>
      <c r="AC555" t="str">
        <f>IF($D555=AC$10, $F555, "")</f>
        <v/>
      </c>
      <c r="AD555" t="str">
        <f>IF($D555=AD$10, $F555, "")</f>
        <v/>
      </c>
      <c r="AE555" t="str">
        <f>IF($D555=AE$10, $F555, "")</f>
        <v/>
      </c>
      <c r="AF555" t="str">
        <f>IF($D555=AF$10, $F555, "")</f>
        <v/>
      </c>
      <c r="AH555">
        <f>COUNTIF(AI$11:AI$2024, AI555)</f>
        <v>1</v>
      </c>
      <c r="AI555" t="str">
        <f>V555&amp;AB555&amp;W555&amp;AC555&amp;X555&amp;AD555&amp;Y555&amp;AE555&amp;Z555&amp;AF555</f>
        <v>Weekend International Dateline Overtime &gt; 16 HoursOvertime Scheduled</v>
      </c>
      <c r="AJ555">
        <f>IF(ROW()=11,1,IF(AK554+1=AK555,AJ554,AJ554+1))</f>
        <v>476</v>
      </c>
      <c r="AK555">
        <f>IF(AI555=AI554, AK554+1, 1)</f>
        <v>1</v>
      </c>
      <c r="AL555" s="26" t="str">
        <f>AM555&amp;AN555</f>
        <v>DFAS7NWeekend International Dateline Overtime &gt; 16 Hours12374DFASOSOvertime Scheduled</v>
      </c>
      <c r="AM555" t="str">
        <f>K555</f>
        <v>DFAS7NWeekend International Dateline Overtime &gt; 16 Hours</v>
      </c>
      <c r="AN555" t="str">
        <f>L555</f>
        <v>12374DFASOSOvertime Scheduled</v>
      </c>
      <c r="AO555">
        <f>COUNTIF(AM$11:AM$1107, AM555)</f>
        <v>3</v>
      </c>
      <c r="AP555">
        <f>COUNTIF(AN$11:AN$1107, AN555)</f>
        <v>19</v>
      </c>
      <c r="AQ555">
        <f>MATCH(AM555, AM$11:AM$1107, 0)</f>
        <v>545</v>
      </c>
      <c r="AR555">
        <f>MATCH(AN555, AN$11:AN$1107, 0)</f>
        <v>470</v>
      </c>
      <c r="AS555">
        <v>337</v>
      </c>
      <c r="AU555" t="str">
        <f>C555</f>
        <v>Weekend International Dateline Overtime &gt; 16 Hours</v>
      </c>
      <c r="AV555" t="str">
        <f>IF(F555="", "", F555)</f>
        <v>Overtime Scheduled</v>
      </c>
      <c r="AW555" s="13">
        <f>M555</f>
        <v>0.91130073533840084</v>
      </c>
      <c r="AX555" t="e">
        <f>VLOOKUP(AI555, UniquePairs!A$5:A$2000, 1, FALSE)</f>
        <v>#N/A</v>
      </c>
      <c r="AY555" t="str">
        <f>IFERROR(INDEX(UniquePairs!A$5:K$1000, MATCH(AL555, UniquePairs!A$5:A$1000, 0), 10), "")</f>
        <v/>
      </c>
      <c r="AZ555" s="13">
        <f>IF(AY555&lt;&gt;"", AY555, AW555)</f>
        <v>0.91130073533840084</v>
      </c>
      <c r="BA555" t="str">
        <f>IF(AZ555=0,"None",IF(AZ555&lt;0.6,"Weak",IF(AZ555&lt;0.7,"Review",IF(AZ555&lt;0.8,"Good",IF(AZ555&lt;0.9,"Very Good","Solid")))))</f>
        <v>Solid</v>
      </c>
      <c r="BB555" s="28" t="str">
        <f>IF(AJ554=AJ555, BB554, BC555)</f>
        <v>Overtime</v>
      </c>
      <c r="BC555" t="str">
        <f>IF(AV555="",AU555,StringMatch(AU555,AV555,TRUE))</f>
        <v>Overtime</v>
      </c>
      <c r="BD555" t="str">
        <f>TRIM(SUBSTITUTE(SUBSTITUTE(SUBSTITUTE(SUBSTITUTE(SUBSTITUTE(SUBSTITUTE(SUBSTITUTE(SUBSTITUTE(SUBSTITUTE(SUBSTITUTE(AU555,BR555,""),BS555,""),BT555,""),BU555,""),BV555,""),BW555,""),BX555,""),BY555,""),BZ555,""),CA555,""))</f>
        <v>Weekend International Dateline &gt; 16 Hours</v>
      </c>
      <c r="BE555" t="str">
        <f>TRIM(SUBSTITUTE(SUBSTITUTE(SUBSTITUTE(SUBSTITUTE(SUBSTITUTE(SUBSTITUTE(SUBSTITUTE(SUBSTITUTE(SUBSTITUTE(SUBSTITUTE(AV555,BH555,""),BI555,""),BJ555,""),BK555,""),BL555,""),BM555,""),BN555,""),BO555,""),BP555,""),BQ555,""))</f>
        <v>Scheduled</v>
      </c>
      <c r="BF555" s="21">
        <f>LEN(AU555)-LEN(SUBSTITUTE(AU555," ",""))</f>
        <v>6</v>
      </c>
      <c r="BG555" s="21">
        <f>LEN(AV555)-LEN(SUBSTITUTE(AV555," ",""))</f>
        <v>1</v>
      </c>
      <c r="BH555" s="21" t="str">
        <f>IF(BF555=0,AU555,findspace($AU555,BH$10))</f>
        <v>Weekend</v>
      </c>
      <c r="BI555" s="21" t="str">
        <f>IF(BH555=0,AN555,findspace($AU555,BI$10))</f>
        <v>International</v>
      </c>
      <c r="BJ555" s="21" t="str">
        <f>IF(BI555=0,AV555,findspace($AU555,BJ$10))</f>
        <v>Dateline</v>
      </c>
      <c r="BK555" s="21" t="str">
        <f>IF(BJ555=0,AW555,findspace($AU555,BK$10))</f>
        <v>Overtime</v>
      </c>
      <c r="BL555" s="21" t="str">
        <f>IF(BK555=0,AX555,findspace($AU555,BL$10))</f>
        <v>&gt;</v>
      </c>
      <c r="BM555" s="21" t="str">
        <f>IF(BL555=0,BF555,findspace($AU555,BM$10))</f>
        <v>16</v>
      </c>
      <c r="BN555" s="21" t="str">
        <f>IF(BM555=0,BH555,findspace($AU555,BN$10))</f>
        <v>Hours</v>
      </c>
      <c r="BO555" s="21" t="str">
        <f>IF(BN555=0,BI555,findspace($AU555,BO$10))</f>
        <v/>
      </c>
      <c r="BR555" s="21" t="str">
        <f>IF($BG555=0,$AV555,findspace($AV555,BR$10))</f>
        <v>Overtime</v>
      </c>
      <c r="BS555" s="21" t="str">
        <f>IF($BG555=0,$AV555,findspace($AV555,BS$10))</f>
        <v>Scheduled</v>
      </c>
      <c r="BT555" s="21" t="str">
        <f>IF($BG555=0,$AV555,findspace($AV555,BT$10))</f>
        <v/>
      </c>
      <c r="BU555" s="21" t="str">
        <f>IF($BG555=0,$AV555,findspace($AV555,BU$10))</f>
        <v/>
      </c>
      <c r="BV555" s="21" t="str">
        <f>IF($BG555=0,$AV555,findspace($AV555,BV$10))</f>
        <v/>
      </c>
      <c r="BW555" s="21" t="str">
        <f>IF($BG555=0,$AV555,findspace($AV555,BW$10))</f>
        <v/>
      </c>
      <c r="BX555" s="21" t="str">
        <f>IF($BG555=0,$AV555,findspace($AV555,BX$10))</f>
        <v/>
      </c>
      <c r="BY555" s="21" t="str">
        <f>IF($BG555=0,$AV555,findspace($AV555,BY$10))</f>
        <v/>
      </c>
      <c r="BZ555" s="21" t="str">
        <f>IF($BG555=0,$AV555,findspace($AV555,BZ$10))</f>
        <v/>
      </c>
      <c r="CA555" s="21" t="str">
        <f>IF($BG555=0,$AV555,findspace($AV555,CA$10))</f>
        <v/>
      </c>
    </row>
    <row r="556" spans="1:79" x14ac:dyDescent="0.35">
      <c r="A556" t="s">
        <v>1836</v>
      </c>
      <c r="B556">
        <v>61</v>
      </c>
      <c r="C556" t="s">
        <v>3437</v>
      </c>
      <c r="D556" t="s">
        <v>1837</v>
      </c>
      <c r="E556" t="s">
        <v>2896</v>
      </c>
      <c r="F556" t="s">
        <v>3579</v>
      </c>
      <c r="G556" s="13">
        <v>0.91093333333333337</v>
      </c>
      <c r="I556">
        <v>12374</v>
      </c>
      <c r="J556" t="str">
        <f>K556&amp;L556</f>
        <v>GSA61Absent Without Leave12374IBCAWZAbsent Without Leave Used YTD</v>
      </c>
      <c r="K556" t="str">
        <f>A556&amp;B556&amp;C556</f>
        <v>GSA61Absent Without Leave</v>
      </c>
      <c r="L556" t="str">
        <f>I556&amp;D556&amp;E556&amp;F556</f>
        <v>12374IBCAWZAbsent Without Leave Used YTD</v>
      </c>
      <c r="M556" s="13">
        <f>G556</f>
        <v>0.91093333333333337</v>
      </c>
      <c r="N556" s="13"/>
      <c r="O556" s="19">
        <v>814</v>
      </c>
      <c r="P556">
        <f>COUNTIF(C$11:C$2024, C556)</f>
        <v>3</v>
      </c>
      <c r="Q556">
        <f>COUNTIF(F$11:F$177, F556)</f>
        <v>0</v>
      </c>
      <c r="R556" t="b">
        <f>A556=D556</f>
        <v>0</v>
      </c>
      <c r="S556" t="b">
        <f>A556&amp;B556&amp;C556=D556&amp;E556&amp;F556</f>
        <v>0</v>
      </c>
      <c r="V556" t="str">
        <f>IF($A556=V$10, $C556, "")</f>
        <v/>
      </c>
      <c r="W556" t="str">
        <f>IF($A556=W$10, $C556, "")</f>
        <v>Absent Without Leave</v>
      </c>
      <c r="X556" t="str">
        <f>IF($A556=X$10, $C556, "")</f>
        <v/>
      </c>
      <c r="Y556" t="str">
        <f>IF($A556=Y$10, $C556, "")</f>
        <v/>
      </c>
      <c r="Z556" t="str">
        <f>IF($A556=Z$10, $C556, "")</f>
        <v/>
      </c>
      <c r="AB556" t="str">
        <f>IF($D556=AB$10, $F556, "")</f>
        <v/>
      </c>
      <c r="AC556" t="str">
        <f>IF($D556=AC$10, $F556, "")</f>
        <v/>
      </c>
      <c r="AD556" t="str">
        <f>IF($D556=AD$10, $F556, "")</f>
        <v/>
      </c>
      <c r="AE556" t="str">
        <f>IF($D556=AE$10, $F556, "")</f>
        <v>Absent Without Leave Used YTD</v>
      </c>
      <c r="AF556" t="str">
        <f>IF($D556=AF$10, $F556, "")</f>
        <v/>
      </c>
      <c r="AH556">
        <f>COUNTIF(AI$11:AI$2024, AI556)</f>
        <v>2</v>
      </c>
      <c r="AI556" t="str">
        <f>V556&amp;AB556&amp;W556&amp;AC556&amp;X556&amp;AD556&amp;Y556&amp;AE556&amp;Z556&amp;AF556</f>
        <v>Absent Without LeaveAbsent Without Leave Used YTD</v>
      </c>
      <c r="AJ556">
        <f>IF(ROW()=11,1,IF(AK555+1=AK556,AJ555,AJ555+1))</f>
        <v>477</v>
      </c>
      <c r="AK556">
        <f>IF(AI556=AI555, AK555+1, 1)</f>
        <v>1</v>
      </c>
      <c r="AL556" s="26" t="str">
        <f>AM556&amp;AN556</f>
        <v>GSA61Absent Without Leave12374IBCAWZAbsent Without Leave Used YTD</v>
      </c>
      <c r="AM556" t="str">
        <f>K556</f>
        <v>GSA61Absent Without Leave</v>
      </c>
      <c r="AN556" t="str">
        <f>L556</f>
        <v>12374IBCAWZAbsent Without Leave Used YTD</v>
      </c>
      <c r="AO556">
        <f>COUNTIF(AM$11:AM$1107, AM556)</f>
        <v>3</v>
      </c>
      <c r="AP556">
        <f>COUNTIF(AN$11:AN$1107, AN556)</f>
        <v>3</v>
      </c>
      <c r="AQ556">
        <f>MATCH(AM556, AM$11:AM$1107, 0)</f>
        <v>31</v>
      </c>
      <c r="AR556">
        <f>MATCH(AN556, AN$11:AN$1107, 0)</f>
        <v>401</v>
      </c>
      <c r="AS556">
        <v>814</v>
      </c>
      <c r="AU556" t="str">
        <f>C556</f>
        <v>Absent Without Leave</v>
      </c>
      <c r="AV556" t="str">
        <f>IF(F556="", "", F556)</f>
        <v>Absent Without Leave Used YTD</v>
      </c>
      <c r="AW556" s="13">
        <f>M556</f>
        <v>0.91093333333333337</v>
      </c>
      <c r="AX556" t="e">
        <f>VLOOKUP(AI556, UniquePairs!A$5:A$2000, 1, FALSE)</f>
        <v>#N/A</v>
      </c>
      <c r="AY556" t="str">
        <f>IFERROR(INDEX(UniquePairs!A$5:K$1000, MATCH(AL556, UniquePairs!A$5:A$1000, 0), 10), "")</f>
        <v/>
      </c>
      <c r="AZ556" s="13">
        <f>IF(AY556&lt;&gt;"", AY556, AW556)</f>
        <v>0.91093333333333337</v>
      </c>
      <c r="BA556" t="str">
        <f>IF(AZ556=0,"None",IF(AZ556&lt;0.6,"Weak",IF(AZ556&lt;0.7,"Review",IF(AZ556&lt;0.8,"Good",IF(AZ556&lt;0.9,"Very Good","Solid")))))</f>
        <v>Solid</v>
      </c>
      <c r="BB556" s="28" t="str">
        <f>IF(AJ555=AJ556, BB555, BC556)</f>
        <v>Absent Without Leave</v>
      </c>
      <c r="BC556" t="str">
        <f>IF(AV556="",AU556,StringMatch(AU556,AV556,TRUE))</f>
        <v>Absent Without Leave</v>
      </c>
      <c r="BD556" t="str">
        <f>TRIM(SUBSTITUTE(SUBSTITUTE(SUBSTITUTE(SUBSTITUTE(SUBSTITUTE(SUBSTITUTE(SUBSTITUTE(SUBSTITUTE(SUBSTITUTE(SUBSTITUTE(AU556,BR556,""),BS556,""),BT556,""),BU556,""),BV556,""),BW556,""),BX556,""),BY556,""),BZ556,""),CA556,""))</f>
        <v/>
      </c>
      <c r="BE556" t="str">
        <f>TRIM(SUBSTITUTE(SUBSTITUTE(SUBSTITUTE(SUBSTITUTE(SUBSTITUTE(SUBSTITUTE(SUBSTITUTE(SUBSTITUTE(SUBSTITUTE(SUBSTITUTE(AV556,BH556,""),BI556,""),BJ556,""),BK556,""),BL556,""),BM556,""),BN556,""),BO556,""),BP556,""),BQ556,""))</f>
        <v>Used YTD</v>
      </c>
      <c r="BF556" s="21">
        <f>LEN(AU556)-LEN(SUBSTITUTE(AU556," ",""))</f>
        <v>2</v>
      </c>
      <c r="BG556" s="21">
        <f>LEN(AV556)-LEN(SUBSTITUTE(AV556," ",""))</f>
        <v>4</v>
      </c>
      <c r="BH556" s="21" t="str">
        <f>IF(BF556=0,AU556,findspace($AU556,BH$10))</f>
        <v>Absent</v>
      </c>
      <c r="BI556" s="21" t="str">
        <f>IF(BH556=0,AN556,findspace($AU556,BI$10))</f>
        <v>Without</v>
      </c>
      <c r="BJ556" s="21" t="str">
        <f>IF(BI556=0,AV556,findspace($AU556,BJ$10))</f>
        <v>Leave</v>
      </c>
      <c r="BK556" s="21" t="str">
        <f>IF(BJ556=0,AW556,findspace($AU556,BK$10))</f>
        <v/>
      </c>
      <c r="BL556" s="21" t="str">
        <f>IF(BK556=0,AX556,findspace($AU556,BL$10))</f>
        <v/>
      </c>
      <c r="BM556" s="21" t="str">
        <f>IF(BL556=0,BF556,findspace($AU556,BM$10))</f>
        <v/>
      </c>
      <c r="BN556" s="21" t="str">
        <f>IF(BM556=0,BH556,findspace($AU556,BN$10))</f>
        <v/>
      </c>
      <c r="BO556" s="21" t="str">
        <f>IF(BN556=0,BI556,findspace($AU556,BO$10))</f>
        <v/>
      </c>
      <c r="BR556" s="21" t="str">
        <f>IF($BG556=0,$AV556,findspace($AV556,BR$10))</f>
        <v>Absent</v>
      </c>
      <c r="BS556" s="21" t="str">
        <f>IF($BG556=0,$AV556,findspace($AV556,BS$10))</f>
        <v>Without</v>
      </c>
      <c r="BT556" s="21" t="str">
        <f>IF($BG556=0,$AV556,findspace($AV556,BT$10))</f>
        <v>Leave</v>
      </c>
      <c r="BU556" s="21" t="str">
        <f>IF($BG556=0,$AV556,findspace($AV556,BU$10))</f>
        <v>Used</v>
      </c>
      <c r="BV556" s="21" t="str">
        <f>IF($BG556=0,$AV556,findspace($AV556,BV$10))</f>
        <v>YTD</v>
      </c>
      <c r="BW556" s="21" t="str">
        <f>IF($BG556=0,$AV556,findspace($AV556,BW$10))</f>
        <v/>
      </c>
      <c r="BX556" s="21" t="str">
        <f>IF($BG556=0,$AV556,findspace($AV556,BX$10))</f>
        <v/>
      </c>
      <c r="BY556" s="21" t="str">
        <f>IF($BG556=0,$AV556,findspace($AV556,BY$10))</f>
        <v/>
      </c>
      <c r="BZ556" s="21" t="str">
        <f>IF($BG556=0,$AV556,findspace($AV556,BZ$10))</f>
        <v/>
      </c>
      <c r="CA556" s="21" t="str">
        <f>IF($BG556=0,$AV556,findspace($AV556,CA$10))</f>
        <v/>
      </c>
    </row>
    <row r="557" spans="1:79" x14ac:dyDescent="0.35">
      <c r="A557" t="s">
        <v>1837</v>
      </c>
      <c r="B557" t="s">
        <v>2896</v>
      </c>
      <c r="C557" t="s">
        <v>3579</v>
      </c>
      <c r="D557" t="s">
        <v>1836</v>
      </c>
      <c r="E557">
        <v>61</v>
      </c>
      <c r="F557" t="s">
        <v>3437</v>
      </c>
      <c r="G557" s="13">
        <v>0.91093333333333337</v>
      </c>
      <c r="I557">
        <v>12374</v>
      </c>
      <c r="J557" t="str">
        <f>K557&amp;L557</f>
        <v>IBCAWZAbsent Without Leave Used YTD12374GSA61Absent Without Leave</v>
      </c>
      <c r="K557" t="str">
        <f>A557&amp;B557&amp;C557</f>
        <v>IBCAWZAbsent Without Leave Used YTD</v>
      </c>
      <c r="L557" t="str">
        <f>I557&amp;D557&amp;E557&amp;F557</f>
        <v>12374GSA61Absent Without Leave</v>
      </c>
      <c r="M557" s="13">
        <f>G557</f>
        <v>0.91093333333333337</v>
      </c>
      <c r="N557" s="13"/>
      <c r="O557" s="19">
        <v>979</v>
      </c>
      <c r="P557">
        <f>COUNTIF(C$11:C$2024, C557)</f>
        <v>3</v>
      </c>
      <c r="Q557">
        <f>COUNTIF(F$11:F$177, F557)</f>
        <v>2</v>
      </c>
      <c r="R557" t="b">
        <f>A557=D557</f>
        <v>0</v>
      </c>
      <c r="S557" t="b">
        <f>A557&amp;B557&amp;C557=D557&amp;E557&amp;F557</f>
        <v>0</v>
      </c>
      <c r="V557" t="str">
        <f>IF($A557=V$10, $C557, "")</f>
        <v/>
      </c>
      <c r="W557" t="str">
        <f>IF($A557=W$10, $C557, "")</f>
        <v/>
      </c>
      <c r="X557" t="str">
        <f>IF($A557=X$10, $C557, "")</f>
        <v/>
      </c>
      <c r="Y557" t="str">
        <f>IF($A557=Y$10, $C557, "")</f>
        <v>Absent Without Leave Used YTD</v>
      </c>
      <c r="Z557" t="str">
        <f>IF($A557=Z$10, $C557, "")</f>
        <v/>
      </c>
      <c r="AB557" t="str">
        <f>IF($D557=AB$10, $F557, "")</f>
        <v/>
      </c>
      <c r="AC557" t="str">
        <f>IF($D557=AC$10, $F557, "")</f>
        <v>Absent Without Leave</v>
      </c>
      <c r="AD557" t="str">
        <f>IF($D557=AD$10, $F557, "")</f>
        <v/>
      </c>
      <c r="AE557" t="str">
        <f>IF($D557=AE$10, $F557, "")</f>
        <v/>
      </c>
      <c r="AF557" t="str">
        <f>IF($D557=AF$10, $F557, "")</f>
        <v/>
      </c>
      <c r="AH557">
        <f>COUNTIF(AI$11:AI$2024, AI557)</f>
        <v>2</v>
      </c>
      <c r="AI557" t="str">
        <f>V557&amp;AB557&amp;W557&amp;AC557&amp;X557&amp;AD557&amp;Y557&amp;AE557&amp;Z557&amp;AF557</f>
        <v>Absent Without LeaveAbsent Without Leave Used YTD</v>
      </c>
      <c r="AJ557">
        <f>IF(ROW()=11,1,IF(AK556+1=AK557,AJ556,AJ556+1))</f>
        <v>477</v>
      </c>
      <c r="AK557">
        <f>IF(AI557=AI556, AK556+1, 1)</f>
        <v>2</v>
      </c>
      <c r="AL557" s="26" t="str">
        <f>AM557&amp;AN557</f>
        <v>IBCAWZAbsent Without Leave Used YTD12374GSA61Absent Without Leave</v>
      </c>
      <c r="AM557" t="str">
        <f>K557</f>
        <v>IBCAWZAbsent Without Leave Used YTD</v>
      </c>
      <c r="AN557" t="str">
        <f>L557</f>
        <v>12374GSA61Absent Without Leave</v>
      </c>
      <c r="AO557">
        <f>COUNTIF(AM$11:AM$1107, AM557)</f>
        <v>3</v>
      </c>
      <c r="AP557">
        <f>COUNTIF(AN$11:AN$1107, AN557)</f>
        <v>3</v>
      </c>
      <c r="AQ557">
        <f>MATCH(AM557, AM$11:AM$1107, 0)</f>
        <v>402</v>
      </c>
      <c r="AR557">
        <f>MATCH(AN557, AN$11:AN$1107, 0)</f>
        <v>32</v>
      </c>
      <c r="AS557">
        <v>979</v>
      </c>
      <c r="AU557" t="str">
        <f>C557</f>
        <v>Absent Without Leave Used YTD</v>
      </c>
      <c r="AV557" t="str">
        <f>IF(F557="", "", F557)</f>
        <v>Absent Without Leave</v>
      </c>
      <c r="AW557" s="13">
        <f>M557</f>
        <v>0.91093333333333337</v>
      </c>
      <c r="AX557" t="e">
        <f>VLOOKUP(AI557, UniquePairs!A$5:A$2000, 1, FALSE)</f>
        <v>#N/A</v>
      </c>
      <c r="AY557" t="str">
        <f>IFERROR(INDEX(UniquePairs!A$5:K$1000, MATCH(AL557, UniquePairs!A$5:A$1000, 0), 10), "")</f>
        <v/>
      </c>
      <c r="AZ557" s="13">
        <f>IF(AY557&lt;&gt;"", AY557, AW557)</f>
        <v>0.91093333333333337</v>
      </c>
      <c r="BA557" t="str">
        <f>IF(AZ557=0,"None",IF(AZ557&lt;0.6,"Weak",IF(AZ557&lt;0.7,"Review",IF(AZ557&lt;0.8,"Good",IF(AZ557&lt;0.9,"Very Good","Solid")))))</f>
        <v>Solid</v>
      </c>
      <c r="BB557" s="28" t="str">
        <f>IF(AJ556=AJ557, BB556, BC557)</f>
        <v>Absent Without Leave</v>
      </c>
      <c r="BC557" t="str">
        <f>IF(AV557="",AU557,StringMatch(AU557,AV557,TRUE))</f>
        <v>Absent Without Leave</v>
      </c>
      <c r="BD557" t="str">
        <f>TRIM(SUBSTITUTE(SUBSTITUTE(SUBSTITUTE(SUBSTITUTE(SUBSTITUTE(SUBSTITUTE(SUBSTITUTE(SUBSTITUTE(SUBSTITUTE(SUBSTITUTE(AU557,BR557,""),BS557,""),BT557,""),BU557,""),BV557,""),BW557,""),BX557,""),BY557,""),BZ557,""),CA557,""))</f>
        <v>Used YTD</v>
      </c>
      <c r="BE557" t="str">
        <f>TRIM(SUBSTITUTE(SUBSTITUTE(SUBSTITUTE(SUBSTITUTE(SUBSTITUTE(SUBSTITUTE(SUBSTITUTE(SUBSTITUTE(SUBSTITUTE(SUBSTITUTE(AV557,BH557,""),BI557,""),BJ557,""),BK557,""),BL557,""),BM557,""),BN557,""),BO557,""),BP557,""),BQ557,""))</f>
        <v/>
      </c>
      <c r="BF557" s="21">
        <f>LEN(AU557)-LEN(SUBSTITUTE(AU557," ",""))</f>
        <v>4</v>
      </c>
      <c r="BG557" s="21">
        <f>LEN(AV557)-LEN(SUBSTITUTE(AV557," ",""))</f>
        <v>2</v>
      </c>
      <c r="BH557" s="21" t="str">
        <f>IF(BF557=0,AU557,findspace($AU557,BH$10))</f>
        <v>Absent</v>
      </c>
      <c r="BI557" s="21" t="str">
        <f>IF(BH557=0,AN557,findspace($AU557,BI$10))</f>
        <v>Without</v>
      </c>
      <c r="BJ557" s="21" t="str">
        <f>IF(BI557=0,AV557,findspace($AU557,BJ$10))</f>
        <v>Leave</v>
      </c>
      <c r="BK557" s="21" t="str">
        <f>IF(BJ557=0,AW557,findspace($AU557,BK$10))</f>
        <v>Used</v>
      </c>
      <c r="BL557" s="21" t="str">
        <f>IF(BK557=0,AX557,findspace($AU557,BL$10))</f>
        <v>YTD</v>
      </c>
      <c r="BM557" s="21" t="str">
        <f>IF(BL557=0,BF557,findspace($AU557,BM$10))</f>
        <v/>
      </c>
      <c r="BN557" s="21" t="str">
        <f>IF(BM557=0,BH557,findspace($AU557,BN$10))</f>
        <v/>
      </c>
      <c r="BO557" s="21" t="str">
        <f>IF(BN557=0,BI557,findspace($AU557,BO$10))</f>
        <v/>
      </c>
      <c r="BR557" s="21" t="str">
        <f>IF($BG557=0,$AV557,findspace($AV557,BR$10))</f>
        <v>Absent</v>
      </c>
      <c r="BS557" s="21" t="str">
        <f>IF($BG557=0,$AV557,findspace($AV557,BS$10))</f>
        <v>Without</v>
      </c>
      <c r="BT557" s="21" t="str">
        <f>IF($BG557=0,$AV557,findspace($AV557,BT$10))</f>
        <v>Leave</v>
      </c>
      <c r="BU557" s="21" t="str">
        <f>IF($BG557=0,$AV557,findspace($AV557,BU$10))</f>
        <v/>
      </c>
      <c r="BV557" s="21" t="str">
        <f>IF($BG557=0,$AV557,findspace($AV557,BV$10))</f>
        <v/>
      </c>
      <c r="BW557" s="21" t="str">
        <f>IF($BG557=0,$AV557,findspace($AV557,BW$10))</f>
        <v/>
      </c>
      <c r="BX557" s="21" t="str">
        <f>IF($BG557=0,$AV557,findspace($AV557,BX$10))</f>
        <v/>
      </c>
      <c r="BY557" s="21" t="str">
        <f>IF($BG557=0,$AV557,findspace($AV557,BY$10))</f>
        <v/>
      </c>
      <c r="BZ557" s="21" t="str">
        <f>IF($BG557=0,$AV557,findspace($AV557,BZ$10))</f>
        <v/>
      </c>
      <c r="CA557" s="21" t="str">
        <f>IF($BG557=0,$AV557,findspace($AV557,CA$10))</f>
        <v/>
      </c>
    </row>
    <row r="558" spans="1:79" x14ac:dyDescent="0.35">
      <c r="A558" t="s">
        <v>1839</v>
      </c>
      <c r="B558" t="s">
        <v>1008</v>
      </c>
      <c r="C558" t="s">
        <v>3276</v>
      </c>
      <c r="D558" t="s">
        <v>1839</v>
      </c>
      <c r="E558" t="s">
        <v>954</v>
      </c>
      <c r="F558" t="s">
        <v>3253</v>
      </c>
      <c r="G558" s="13">
        <v>0.91043710972346115</v>
      </c>
      <c r="I558">
        <v>12374</v>
      </c>
      <c r="J558" t="str">
        <f>K558&amp;L558</f>
        <v>DFASE7Fixed Wing Work (DOE Only)12374DFASEDDirty Work</v>
      </c>
      <c r="K558" t="str">
        <f>A558&amp;B558&amp;C558</f>
        <v>DFASE7Fixed Wing Work (DOE Only)</v>
      </c>
      <c r="L558" t="str">
        <f>I558&amp;D558&amp;E558&amp;F558</f>
        <v>12374DFASEDDirty Work</v>
      </c>
      <c r="M558" s="13">
        <f>G558</f>
        <v>0.91043710972346115</v>
      </c>
      <c r="N558" s="13"/>
      <c r="O558" s="19">
        <v>69</v>
      </c>
      <c r="P558">
        <f>COUNTIF(C$11:C$2024, C558)</f>
        <v>3</v>
      </c>
      <c r="Q558">
        <f>COUNTIF(F$11:F$177, F558)</f>
        <v>0</v>
      </c>
      <c r="R558" t="b">
        <f>A558=D558</f>
        <v>1</v>
      </c>
      <c r="S558" t="b">
        <f>A558&amp;B558&amp;C558=D558&amp;E558&amp;F558</f>
        <v>0</v>
      </c>
      <c r="V558" t="str">
        <f>IF($A558=V$10, $C558, "")</f>
        <v>Fixed Wing Work (DOE Only)</v>
      </c>
      <c r="W558" t="str">
        <f>IF($A558=W$10, $C558, "")</f>
        <v/>
      </c>
      <c r="X558" t="str">
        <f>IF($A558=X$10, $C558, "")</f>
        <v/>
      </c>
      <c r="Y558" t="str">
        <f>IF($A558=Y$10, $C558, "")</f>
        <v/>
      </c>
      <c r="Z558" t="str">
        <f>IF($A558=Z$10, $C558, "")</f>
        <v/>
      </c>
      <c r="AB558" t="str">
        <f>IF($D558=AB$10, $F558, "")</f>
        <v>Dirty Work</v>
      </c>
      <c r="AC558" t="str">
        <f>IF($D558=AC$10, $F558, "")</f>
        <v/>
      </c>
      <c r="AD558" t="str">
        <f>IF($D558=AD$10, $F558, "")</f>
        <v/>
      </c>
      <c r="AE558" t="str">
        <f>IF($D558=AE$10, $F558, "")</f>
        <v/>
      </c>
      <c r="AF558" t="str">
        <f>IF($D558=AF$10, $F558, "")</f>
        <v/>
      </c>
      <c r="AH558">
        <f>COUNTIF(AI$11:AI$2024, AI558)</f>
        <v>1</v>
      </c>
      <c r="AI558" t="str">
        <f>V558&amp;AB558&amp;W558&amp;AC558&amp;X558&amp;AD558&amp;Y558&amp;AE558&amp;Z558&amp;AF558</f>
        <v>Fixed Wing Work (DOE Only)Dirty Work</v>
      </c>
      <c r="AJ558">
        <f>IF(ROW()=11,1,IF(AK557+1=AK558,AJ557,AJ557+1))</f>
        <v>478</v>
      </c>
      <c r="AK558">
        <f>IF(AI558=AI557, AK557+1, 1)</f>
        <v>1</v>
      </c>
      <c r="AL558" s="26" t="str">
        <f>AM558&amp;AN558</f>
        <v>DFASE7Fixed Wing Work (DOE Only)12374DFASEDDirty Work</v>
      </c>
      <c r="AM558" t="str">
        <f>K558</f>
        <v>DFASE7Fixed Wing Work (DOE Only)</v>
      </c>
      <c r="AN558" t="str">
        <f>L558</f>
        <v>12374DFASEDDirty Work</v>
      </c>
      <c r="AO558">
        <f>COUNTIF(AM$11:AM$1107, AM558)</f>
        <v>3</v>
      </c>
      <c r="AP558">
        <f>COUNTIF(AN$11:AN$1107, AN558)</f>
        <v>15</v>
      </c>
      <c r="AQ558">
        <f>MATCH(AM558, AM$11:AM$1107, 0)</f>
        <v>548</v>
      </c>
      <c r="AR558">
        <f>MATCH(AN558, AN$11:AN$1107, 0)</f>
        <v>199</v>
      </c>
      <c r="AS558">
        <v>69</v>
      </c>
      <c r="AU558" t="str">
        <f>C558</f>
        <v>Fixed Wing Work (DOE Only)</v>
      </c>
      <c r="AV558" t="str">
        <f>IF(F558="", "", F558)</f>
        <v>Dirty Work</v>
      </c>
      <c r="AW558" s="13">
        <f>M558</f>
        <v>0.91043710972346115</v>
      </c>
      <c r="AX558" t="e">
        <f>VLOOKUP(AI558, UniquePairs!A$5:A$2000, 1, FALSE)</f>
        <v>#N/A</v>
      </c>
      <c r="AY558" t="str">
        <f>IFERROR(INDEX(UniquePairs!A$5:K$1000, MATCH(AL558, UniquePairs!A$5:A$1000, 0), 10), "")</f>
        <v/>
      </c>
      <c r="AZ558" s="13">
        <f>IF(AY558&lt;&gt;"", AY558, AW558)</f>
        <v>0.91043710972346115</v>
      </c>
      <c r="BA558" t="str">
        <f>IF(AZ558=0,"None",IF(AZ558&lt;0.6,"Weak",IF(AZ558&lt;0.7,"Review",IF(AZ558&lt;0.8,"Good",IF(AZ558&lt;0.9,"Very Good","Solid")))))</f>
        <v>Solid</v>
      </c>
      <c r="BB558" s="28" t="str">
        <f>IF(AJ557=AJ558, BB557, BC558)</f>
        <v>Work</v>
      </c>
      <c r="BC558" t="str">
        <f>IF(AV558="",AU558,StringMatch(AU558,AV558,TRUE))</f>
        <v>Work</v>
      </c>
      <c r="BD558" t="str">
        <f>TRIM(SUBSTITUTE(SUBSTITUTE(SUBSTITUTE(SUBSTITUTE(SUBSTITUTE(SUBSTITUTE(SUBSTITUTE(SUBSTITUTE(SUBSTITUTE(SUBSTITUTE(AU558,BR558,""),BS558,""),BT558,""),BU558,""),BV558,""),BW558,""),BX558,""),BY558,""),BZ558,""),CA558,""))</f>
        <v>Fixed Wing (DOE Only)</v>
      </c>
      <c r="BE558" t="str">
        <f>TRIM(SUBSTITUTE(SUBSTITUTE(SUBSTITUTE(SUBSTITUTE(SUBSTITUTE(SUBSTITUTE(SUBSTITUTE(SUBSTITUTE(SUBSTITUTE(SUBSTITUTE(AV558,BH558,""),BI558,""),BJ558,""),BK558,""),BL558,""),BM558,""),BN558,""),BO558,""),BP558,""),BQ558,""))</f>
        <v>Dirty</v>
      </c>
      <c r="BF558" s="21">
        <f>LEN(AU558)-LEN(SUBSTITUTE(AU558," ",""))</f>
        <v>4</v>
      </c>
      <c r="BG558" s="21">
        <f>LEN(AV558)-LEN(SUBSTITUTE(AV558," ",""))</f>
        <v>1</v>
      </c>
      <c r="BH558" s="21" t="str">
        <f>IF(BF558=0,AU558,findspace($AU558,BH$10))</f>
        <v>Fixed</v>
      </c>
      <c r="BI558" s="21" t="str">
        <f>IF(BH558=0,AN558,findspace($AU558,BI$10))</f>
        <v>Wing</v>
      </c>
      <c r="BJ558" s="21" t="str">
        <f>IF(BI558=0,AV558,findspace($AU558,BJ$10))</f>
        <v>Work</v>
      </c>
      <c r="BK558" s="21" t="str">
        <f>IF(BJ558=0,AW558,findspace($AU558,BK$10))</f>
        <v>(DOE</v>
      </c>
      <c r="BL558" s="21" t="str">
        <f>IF(BK558=0,AX558,findspace($AU558,BL$10))</f>
        <v>Only)</v>
      </c>
      <c r="BM558" s="21" t="str">
        <f>IF(BL558=0,BF558,findspace($AU558,BM$10))</f>
        <v/>
      </c>
      <c r="BN558" s="21" t="str">
        <f>IF(BM558=0,BH558,findspace($AU558,BN$10))</f>
        <v/>
      </c>
      <c r="BO558" s="21" t="str">
        <f>IF(BN558=0,BI558,findspace($AU558,BO$10))</f>
        <v/>
      </c>
      <c r="BR558" s="21" t="str">
        <f>IF($BG558=0,$AV558,findspace($AV558,BR$10))</f>
        <v>Dirty</v>
      </c>
      <c r="BS558" s="21" t="str">
        <f>IF($BG558=0,$AV558,findspace($AV558,BS$10))</f>
        <v>Work</v>
      </c>
      <c r="BT558" s="21" t="str">
        <f>IF($BG558=0,$AV558,findspace($AV558,BT$10))</f>
        <v/>
      </c>
      <c r="BU558" s="21" t="str">
        <f>IF($BG558=0,$AV558,findspace($AV558,BU$10))</f>
        <v/>
      </c>
      <c r="BV558" s="21" t="str">
        <f>IF($BG558=0,$AV558,findspace($AV558,BV$10))</f>
        <v/>
      </c>
      <c r="BW558" s="21" t="str">
        <f>IF($BG558=0,$AV558,findspace($AV558,BW$10))</f>
        <v/>
      </c>
      <c r="BX558" s="21" t="str">
        <f>IF($BG558=0,$AV558,findspace($AV558,BX$10))</f>
        <v/>
      </c>
      <c r="BY558" s="21" t="str">
        <f>IF($BG558=0,$AV558,findspace($AV558,BY$10))</f>
        <v/>
      </c>
      <c r="BZ558" s="21" t="str">
        <f>IF($BG558=0,$AV558,findspace($AV558,BZ$10))</f>
        <v/>
      </c>
      <c r="CA558" s="21" t="str">
        <f>IF($BG558=0,$AV558,findspace($AV558,CA$10))</f>
        <v/>
      </c>
    </row>
    <row r="559" spans="1:79" x14ac:dyDescent="0.35">
      <c r="A559" t="s">
        <v>1839</v>
      </c>
      <c r="B559" t="s">
        <v>695</v>
      </c>
      <c r="C559" t="s">
        <v>3344</v>
      </c>
      <c r="D559" t="s">
        <v>1837</v>
      </c>
      <c r="E559" t="s">
        <v>3197</v>
      </c>
      <c r="F559" t="s">
        <v>3198</v>
      </c>
      <c r="G559" s="13">
        <v>0.91017964071856294</v>
      </c>
      <c r="I559">
        <v>12374</v>
      </c>
      <c r="J559" t="str">
        <f>K559&amp;L559</f>
        <v>DFASLYTime Off Award12374IBC30BTime Off Award Earned</v>
      </c>
      <c r="K559" t="str">
        <f>A559&amp;B559&amp;C559</f>
        <v>DFASLYTime Off Award</v>
      </c>
      <c r="L559" t="str">
        <f>I559&amp;D559&amp;E559&amp;F559</f>
        <v>12374IBC30BTime Off Award Earned</v>
      </c>
      <c r="M559" s="13">
        <f>G559</f>
        <v>0.91017964071856294</v>
      </c>
      <c r="N559" s="13"/>
      <c r="O559" s="19">
        <v>1028</v>
      </c>
      <c r="P559">
        <f>COUNTIF(C$11:C$2024, C559)</f>
        <v>3</v>
      </c>
      <c r="Q559">
        <f>COUNTIF(F$11:F$177, F559)</f>
        <v>0</v>
      </c>
      <c r="R559" t="b">
        <f>A559=D559</f>
        <v>0</v>
      </c>
      <c r="S559" t="b">
        <f>A559&amp;B559&amp;C559=D559&amp;E559&amp;F559</f>
        <v>0</v>
      </c>
      <c r="V559" t="str">
        <f>IF($A559=V$10, $C559, "")</f>
        <v>Time Off Award</v>
      </c>
      <c r="W559" t="str">
        <f>IF($A559=W$10, $C559, "")</f>
        <v/>
      </c>
      <c r="X559" t="str">
        <f>IF($A559=X$10, $C559, "")</f>
        <v/>
      </c>
      <c r="Y559" t="str">
        <f>IF($A559=Y$10, $C559, "")</f>
        <v/>
      </c>
      <c r="Z559" t="str">
        <f>IF($A559=Z$10, $C559, "")</f>
        <v/>
      </c>
      <c r="AB559" t="str">
        <f>IF($D559=AB$10, $F559, "")</f>
        <v/>
      </c>
      <c r="AC559" t="str">
        <f>IF($D559=AC$10, $F559, "")</f>
        <v/>
      </c>
      <c r="AD559" t="str">
        <f>IF($D559=AD$10, $F559, "")</f>
        <v/>
      </c>
      <c r="AE559" t="str">
        <f>IF($D559=AE$10, $F559, "")</f>
        <v>Time Off Award Earned</v>
      </c>
      <c r="AF559" t="str">
        <f>IF($D559=AF$10, $F559, "")</f>
        <v/>
      </c>
      <c r="AH559">
        <f>COUNTIF(AI$11:AI$2024, AI559)</f>
        <v>2</v>
      </c>
      <c r="AI559" t="str">
        <f>V559&amp;AB559&amp;W559&amp;AC559&amp;X559&amp;AD559&amp;Y559&amp;AE559&amp;Z559&amp;AF559</f>
        <v>Time Off AwardTime Off Award Earned</v>
      </c>
      <c r="AJ559">
        <f>IF(ROW()=11,1,IF(AK558+1=AK559,AJ558,AJ558+1))</f>
        <v>479</v>
      </c>
      <c r="AK559">
        <f>IF(AI559=AI558, AK558+1, 1)</f>
        <v>1</v>
      </c>
      <c r="AL559" s="26" t="str">
        <f>AM559&amp;AN559</f>
        <v>DFASLYTime Off Award12374IBC30BTime Off Award Earned</v>
      </c>
      <c r="AM559" t="str">
        <f>K559</f>
        <v>DFASLYTime Off Award</v>
      </c>
      <c r="AN559" t="str">
        <f>L559</f>
        <v>12374IBC30BTime Off Award Earned</v>
      </c>
      <c r="AO559">
        <f>COUNTIF(AM$11:AM$1107, AM559)</f>
        <v>3</v>
      </c>
      <c r="AP559">
        <f>COUNTIF(AN$11:AN$1107, AN559)</f>
        <v>1</v>
      </c>
      <c r="AQ559">
        <f>MATCH(AM559, AM$11:AM$1107, 0)</f>
        <v>50</v>
      </c>
      <c r="AR559">
        <f>MATCH(AN559, AN$11:AN$1107, 0)</f>
        <v>549</v>
      </c>
      <c r="AS559">
        <v>1028</v>
      </c>
      <c r="AU559" t="str">
        <f>C559</f>
        <v>Time Off Award</v>
      </c>
      <c r="AV559" t="str">
        <f>IF(F559="", "", F559)</f>
        <v>Time Off Award Earned</v>
      </c>
      <c r="AW559" s="13">
        <f>M559</f>
        <v>0.91017964071856294</v>
      </c>
      <c r="AX559" t="e">
        <f>VLOOKUP(AI559, UniquePairs!A$5:A$2000, 1, FALSE)</f>
        <v>#N/A</v>
      </c>
      <c r="AY559" t="str">
        <f>IFERROR(INDEX(UniquePairs!A$5:K$1000, MATCH(AL559, UniquePairs!A$5:A$1000, 0), 10), "")</f>
        <v/>
      </c>
      <c r="AZ559" s="13">
        <f>IF(AY559&lt;&gt;"", AY559, AW559)</f>
        <v>0.91017964071856294</v>
      </c>
      <c r="BA559" t="str">
        <f>IF(AZ559=0,"None",IF(AZ559&lt;0.6,"Weak",IF(AZ559&lt;0.7,"Review",IF(AZ559&lt;0.8,"Good",IF(AZ559&lt;0.9,"Very Good","Solid")))))</f>
        <v>Solid</v>
      </c>
      <c r="BB559" s="28" t="str">
        <f>IF(AJ558=AJ559, BB558, BC559)</f>
        <v>Time Off Award</v>
      </c>
      <c r="BC559" t="str">
        <f>IF(AV559="",AU559,StringMatch(AU559,AV559,TRUE))</f>
        <v>Time Off Award</v>
      </c>
      <c r="BD559" t="str">
        <f>TRIM(SUBSTITUTE(SUBSTITUTE(SUBSTITUTE(SUBSTITUTE(SUBSTITUTE(SUBSTITUTE(SUBSTITUTE(SUBSTITUTE(SUBSTITUTE(SUBSTITUTE(AU559,BR559,""),BS559,""),BT559,""),BU559,""),BV559,""),BW559,""),BX559,""),BY559,""),BZ559,""),CA559,""))</f>
        <v/>
      </c>
      <c r="BE559" t="str">
        <f>TRIM(SUBSTITUTE(SUBSTITUTE(SUBSTITUTE(SUBSTITUTE(SUBSTITUTE(SUBSTITUTE(SUBSTITUTE(SUBSTITUTE(SUBSTITUTE(SUBSTITUTE(AV559,BH559,""),BI559,""),BJ559,""),BK559,""),BL559,""),BM559,""),BN559,""),BO559,""),BP559,""),BQ559,""))</f>
        <v>Earned</v>
      </c>
      <c r="BF559" s="21">
        <f>LEN(AU559)-LEN(SUBSTITUTE(AU559," ",""))</f>
        <v>2</v>
      </c>
      <c r="BG559" s="21">
        <f>LEN(AV559)-LEN(SUBSTITUTE(AV559," ",""))</f>
        <v>3</v>
      </c>
      <c r="BH559" s="21" t="str">
        <f>IF(BF559=0,AU559,findspace($AU559,BH$10))</f>
        <v>Time</v>
      </c>
      <c r="BI559" s="21" t="str">
        <f>IF(BH559=0,AN559,findspace($AU559,BI$10))</f>
        <v>Off</v>
      </c>
      <c r="BJ559" s="21" t="str">
        <f>IF(BI559=0,AV559,findspace($AU559,BJ$10))</f>
        <v>Award</v>
      </c>
      <c r="BK559" s="21" t="str">
        <f>IF(BJ559=0,AW559,findspace($AU559,BK$10))</f>
        <v/>
      </c>
      <c r="BL559" s="21" t="str">
        <f>IF(BK559=0,AX559,findspace($AU559,BL$10))</f>
        <v/>
      </c>
      <c r="BM559" s="21" t="str">
        <f>IF(BL559=0,BF559,findspace($AU559,BM$10))</f>
        <v/>
      </c>
      <c r="BN559" s="21" t="str">
        <f>IF(BM559=0,BH559,findspace($AU559,BN$10))</f>
        <v/>
      </c>
      <c r="BO559" s="21" t="str">
        <f>IF(BN559=0,BI559,findspace($AU559,BO$10))</f>
        <v/>
      </c>
      <c r="BR559" s="21" t="str">
        <f>IF($BG559=0,$AV559,findspace($AV559,BR$10))</f>
        <v>Time</v>
      </c>
      <c r="BS559" s="21" t="str">
        <f>IF($BG559=0,$AV559,findspace($AV559,BS$10))</f>
        <v>Off</v>
      </c>
      <c r="BT559" s="21" t="str">
        <f>IF($BG559=0,$AV559,findspace($AV559,BT$10))</f>
        <v>Award</v>
      </c>
      <c r="BU559" s="21" t="str">
        <f>IF($BG559=0,$AV559,findspace($AV559,BU$10))</f>
        <v>Earned</v>
      </c>
      <c r="BV559" s="21" t="str">
        <f>IF($BG559=0,$AV559,findspace($AV559,BV$10))</f>
        <v/>
      </c>
      <c r="BW559" s="21" t="str">
        <f>IF($BG559=0,$AV559,findspace($AV559,BW$10))</f>
        <v/>
      </c>
      <c r="BX559" s="21" t="str">
        <f>IF($BG559=0,$AV559,findspace($AV559,BX$10))</f>
        <v/>
      </c>
      <c r="BY559" s="21" t="str">
        <f>IF($BG559=0,$AV559,findspace($AV559,BY$10))</f>
        <v/>
      </c>
      <c r="BZ559" s="21" t="str">
        <f>IF($BG559=0,$AV559,findspace($AV559,BZ$10))</f>
        <v/>
      </c>
      <c r="CA559" s="21" t="str">
        <f>IF($BG559=0,$AV559,findspace($AV559,CA$10))</f>
        <v/>
      </c>
    </row>
    <row r="560" spans="1:79" x14ac:dyDescent="0.35">
      <c r="A560" t="s">
        <v>1837</v>
      </c>
      <c r="B560" t="s">
        <v>3197</v>
      </c>
      <c r="C560" t="s">
        <v>3198</v>
      </c>
      <c r="D560" t="s">
        <v>1839</v>
      </c>
      <c r="E560" t="s">
        <v>695</v>
      </c>
      <c r="F560" t="s">
        <v>3344</v>
      </c>
      <c r="G560" s="13">
        <v>0.91017964071856294</v>
      </c>
      <c r="I560">
        <v>12374</v>
      </c>
      <c r="J560" t="str">
        <f>K560&amp;L560</f>
        <v>IBC30BTime Off Award Earned12374DFASLYTime Off Award</v>
      </c>
      <c r="K560" t="str">
        <f>A560&amp;B560&amp;C560</f>
        <v>IBC30BTime Off Award Earned</v>
      </c>
      <c r="L560" t="str">
        <f>I560&amp;D560&amp;E560&amp;F560</f>
        <v>12374DFASLYTime Off Award</v>
      </c>
      <c r="M560" s="13">
        <f>G560</f>
        <v>0.91017964071856294</v>
      </c>
      <c r="N560" s="13"/>
      <c r="O560" s="19">
        <v>779</v>
      </c>
      <c r="P560">
        <f>COUNTIF(C$11:C$2024, C560)</f>
        <v>3</v>
      </c>
      <c r="Q560">
        <f>COUNTIF(F$11:F$177, F560)</f>
        <v>1</v>
      </c>
      <c r="R560" t="b">
        <f>A560=D560</f>
        <v>0</v>
      </c>
      <c r="S560" t="b">
        <f>A560&amp;B560&amp;C560=D560&amp;E560&amp;F560</f>
        <v>0</v>
      </c>
      <c r="V560" t="str">
        <f>IF($A560=V$10, $C560, "")</f>
        <v/>
      </c>
      <c r="W560" t="str">
        <f>IF($A560=W$10, $C560, "")</f>
        <v/>
      </c>
      <c r="X560" t="str">
        <f>IF($A560=X$10, $C560, "")</f>
        <v/>
      </c>
      <c r="Y560" t="str">
        <f>IF($A560=Y$10, $C560, "")</f>
        <v>Time Off Award Earned</v>
      </c>
      <c r="Z560" t="str">
        <f>IF($A560=Z$10, $C560, "")</f>
        <v/>
      </c>
      <c r="AB560" t="str">
        <f>IF($D560=AB$10, $F560, "")</f>
        <v>Time Off Award</v>
      </c>
      <c r="AC560" t="str">
        <f>IF($D560=AC$10, $F560, "")</f>
        <v/>
      </c>
      <c r="AD560" t="str">
        <f>IF($D560=AD$10, $F560, "")</f>
        <v/>
      </c>
      <c r="AE560" t="str">
        <f>IF($D560=AE$10, $F560, "")</f>
        <v/>
      </c>
      <c r="AF560" t="str">
        <f>IF($D560=AF$10, $F560, "")</f>
        <v/>
      </c>
      <c r="AH560">
        <f>COUNTIF(AI$11:AI$2024, AI560)</f>
        <v>2</v>
      </c>
      <c r="AI560" t="str">
        <f>V560&amp;AB560&amp;W560&amp;AC560&amp;X560&amp;AD560&amp;Y560&amp;AE560&amp;Z560&amp;AF560</f>
        <v>Time Off AwardTime Off Award Earned</v>
      </c>
      <c r="AJ560">
        <f>IF(ROW()=11,1,IF(AK559+1=AK560,AJ559,AJ559+1))</f>
        <v>479</v>
      </c>
      <c r="AK560">
        <f>IF(AI560=AI559, AK559+1, 1)</f>
        <v>2</v>
      </c>
      <c r="AL560" s="26" t="str">
        <f>AM560&amp;AN560</f>
        <v>IBC30BTime Off Award Earned12374DFASLYTime Off Award</v>
      </c>
      <c r="AM560" t="str">
        <f>K560</f>
        <v>IBC30BTime Off Award Earned</v>
      </c>
      <c r="AN560" t="str">
        <f>L560</f>
        <v>12374DFASLYTime Off Award</v>
      </c>
      <c r="AO560">
        <f>COUNTIF(AM$11:AM$1107, AM560)</f>
        <v>3</v>
      </c>
      <c r="AP560">
        <f>COUNTIF(AN$11:AN$1107, AN560)</f>
        <v>5</v>
      </c>
      <c r="AQ560">
        <f>MATCH(AM560, AM$11:AM$1107, 0)</f>
        <v>501</v>
      </c>
      <c r="AR560">
        <f>MATCH(AN560, AN$11:AN$1107, 0)</f>
        <v>51</v>
      </c>
      <c r="AS560">
        <v>779</v>
      </c>
      <c r="AU560" t="str">
        <f>C560</f>
        <v>Time Off Award Earned</v>
      </c>
      <c r="AV560" t="str">
        <f>IF(F560="", "", F560)</f>
        <v>Time Off Award</v>
      </c>
      <c r="AW560" s="13">
        <f>M560</f>
        <v>0.91017964071856294</v>
      </c>
      <c r="AX560" t="e">
        <f>VLOOKUP(AI560, UniquePairs!A$5:A$2000, 1, FALSE)</f>
        <v>#N/A</v>
      </c>
      <c r="AY560" t="str">
        <f>IFERROR(INDEX(UniquePairs!A$5:K$1000, MATCH(AL560, UniquePairs!A$5:A$1000, 0), 10), "")</f>
        <v/>
      </c>
      <c r="AZ560" s="13">
        <f>IF(AY560&lt;&gt;"", AY560, AW560)</f>
        <v>0.91017964071856294</v>
      </c>
      <c r="BA560" t="str">
        <f>IF(AZ560=0,"None",IF(AZ560&lt;0.6,"Weak",IF(AZ560&lt;0.7,"Review",IF(AZ560&lt;0.8,"Good",IF(AZ560&lt;0.9,"Very Good","Solid")))))</f>
        <v>Solid</v>
      </c>
      <c r="BB560" s="28" t="str">
        <f>IF(AJ559=AJ560, BB559, BC560)</f>
        <v>Time Off Award</v>
      </c>
      <c r="BC560" t="str">
        <f>IF(AV560="",AU560,StringMatch(AU560,AV560,TRUE))</f>
        <v>Time Off Award</v>
      </c>
      <c r="BD560" t="str">
        <f>TRIM(SUBSTITUTE(SUBSTITUTE(SUBSTITUTE(SUBSTITUTE(SUBSTITUTE(SUBSTITUTE(SUBSTITUTE(SUBSTITUTE(SUBSTITUTE(SUBSTITUTE(AU560,BR560,""),BS560,""),BT560,""),BU560,""),BV560,""),BW560,""),BX560,""),BY560,""),BZ560,""),CA560,""))</f>
        <v>Earned</v>
      </c>
      <c r="BE560" t="str">
        <f>TRIM(SUBSTITUTE(SUBSTITUTE(SUBSTITUTE(SUBSTITUTE(SUBSTITUTE(SUBSTITUTE(SUBSTITUTE(SUBSTITUTE(SUBSTITUTE(SUBSTITUTE(AV560,BH560,""),BI560,""),BJ560,""),BK560,""),BL560,""),BM560,""),BN560,""),BO560,""),BP560,""),BQ560,""))</f>
        <v/>
      </c>
      <c r="BF560" s="21">
        <f>LEN(AU560)-LEN(SUBSTITUTE(AU560," ",""))</f>
        <v>3</v>
      </c>
      <c r="BG560" s="21">
        <f>LEN(AV560)-LEN(SUBSTITUTE(AV560," ",""))</f>
        <v>2</v>
      </c>
      <c r="BH560" s="21" t="str">
        <f>IF(BF560=0,AU560,findspace($AU560,BH$10))</f>
        <v>Time</v>
      </c>
      <c r="BI560" s="21" t="str">
        <f>IF(BH560=0,AN560,findspace($AU560,BI$10))</f>
        <v>Off</v>
      </c>
      <c r="BJ560" s="21" t="str">
        <f>IF(BI560=0,AV560,findspace($AU560,BJ$10))</f>
        <v>Award</v>
      </c>
      <c r="BK560" s="21" t="str">
        <f>IF(BJ560=0,AW560,findspace($AU560,BK$10))</f>
        <v>Earned</v>
      </c>
      <c r="BL560" s="21" t="str">
        <f>IF(BK560=0,AX560,findspace($AU560,BL$10))</f>
        <v/>
      </c>
      <c r="BM560" s="21" t="str">
        <f>IF(BL560=0,BF560,findspace($AU560,BM$10))</f>
        <v/>
      </c>
      <c r="BN560" s="21" t="str">
        <f>IF(BM560=0,BH560,findspace($AU560,BN$10))</f>
        <v/>
      </c>
      <c r="BO560" s="21" t="str">
        <f>IF(BN560=0,BI560,findspace($AU560,BO$10))</f>
        <v/>
      </c>
      <c r="BR560" s="21" t="str">
        <f>IF($BG560=0,$AV560,findspace($AV560,BR$10))</f>
        <v>Time</v>
      </c>
      <c r="BS560" s="21" t="str">
        <f>IF($BG560=0,$AV560,findspace($AV560,BS$10))</f>
        <v>Off</v>
      </c>
      <c r="BT560" s="21" t="str">
        <f>IF($BG560=0,$AV560,findspace($AV560,BT$10))</f>
        <v>Award</v>
      </c>
      <c r="BU560" s="21" t="str">
        <f>IF($BG560=0,$AV560,findspace($AV560,BU$10))</f>
        <v/>
      </c>
      <c r="BV560" s="21" t="str">
        <f>IF($BG560=0,$AV560,findspace($AV560,BV$10))</f>
        <v/>
      </c>
      <c r="BW560" s="21" t="str">
        <f>IF($BG560=0,$AV560,findspace($AV560,BW$10))</f>
        <v/>
      </c>
      <c r="BX560" s="21" t="str">
        <f>IF($BG560=0,$AV560,findspace($AV560,BX$10))</f>
        <v/>
      </c>
      <c r="BY560" s="21" t="str">
        <f>IF($BG560=0,$AV560,findspace($AV560,BY$10))</f>
        <v/>
      </c>
      <c r="BZ560" s="21" t="str">
        <f>IF($BG560=0,$AV560,findspace($AV560,BZ$10))</f>
        <v/>
      </c>
      <c r="CA560" s="21" t="str">
        <f>IF($BG560=0,$AV560,findspace($AV560,CA$10))</f>
        <v/>
      </c>
    </row>
    <row r="561" spans="1:79" x14ac:dyDescent="0.35">
      <c r="A561" t="s">
        <v>1837</v>
      </c>
      <c r="B561" t="s">
        <v>140</v>
      </c>
      <c r="C561" t="s">
        <v>3121</v>
      </c>
      <c r="D561" t="s">
        <v>1837</v>
      </c>
      <c r="E561">
        <v>101</v>
      </c>
      <c r="F561" t="s">
        <v>3051</v>
      </c>
      <c r="G561" s="13">
        <v>0.90993316127324464</v>
      </c>
      <c r="I561">
        <v>12374</v>
      </c>
      <c r="J561" t="str">
        <f>K561&amp;L561</f>
        <v>IBCODUOrgan Donor Leave Used12374IBC101Leave Without Pay Used</v>
      </c>
      <c r="K561" t="str">
        <f>A561&amp;B561&amp;C561</f>
        <v>IBCODUOrgan Donor Leave Used</v>
      </c>
      <c r="L561" t="str">
        <f>I561&amp;D561&amp;E561&amp;F561</f>
        <v>12374IBC101Leave Without Pay Used</v>
      </c>
      <c r="M561" s="13">
        <f>G561</f>
        <v>0.90993316127324464</v>
      </c>
      <c r="N561" s="13"/>
      <c r="O561" s="19">
        <v>509</v>
      </c>
      <c r="P561">
        <f>COUNTIF(C$11:C$2024, C561)</f>
        <v>3</v>
      </c>
      <c r="Q561">
        <f>COUNTIF(F$11:F$177, F561)</f>
        <v>1</v>
      </c>
      <c r="R561" t="b">
        <f>A561=D561</f>
        <v>1</v>
      </c>
      <c r="S561" t="b">
        <f>A561&amp;B561&amp;C561=D561&amp;E561&amp;F561</f>
        <v>0</v>
      </c>
      <c r="V561" t="str">
        <f>IF($A561=V$10, $C561, "")</f>
        <v/>
      </c>
      <c r="W561" t="str">
        <f>IF($A561=W$10, $C561, "")</f>
        <v/>
      </c>
      <c r="X561" t="str">
        <f>IF($A561=X$10, $C561, "")</f>
        <v/>
      </c>
      <c r="Y561" t="str">
        <f>IF($A561=Y$10, $C561, "")</f>
        <v>Organ Donor Leave Used</v>
      </c>
      <c r="Z561" t="str">
        <f>IF($A561=Z$10, $C561, "")</f>
        <v/>
      </c>
      <c r="AB561" t="str">
        <f>IF($D561=AB$10, $F561, "")</f>
        <v/>
      </c>
      <c r="AC561" t="str">
        <f>IF($D561=AC$10, $F561, "")</f>
        <v/>
      </c>
      <c r="AD561" t="str">
        <f>IF($D561=AD$10, $F561, "")</f>
        <v/>
      </c>
      <c r="AE561" t="str">
        <f>IF($D561=AE$10, $F561, "")</f>
        <v>Leave Without Pay Used</v>
      </c>
      <c r="AF561" t="str">
        <f>IF($D561=AF$10, $F561, "")</f>
        <v/>
      </c>
      <c r="AH561">
        <f>COUNTIF(AI$11:AI$2024, AI561)</f>
        <v>1</v>
      </c>
      <c r="AI561" t="str">
        <f>V561&amp;AB561&amp;W561&amp;AC561&amp;X561&amp;AD561&amp;Y561&amp;AE561&amp;Z561&amp;AF561</f>
        <v>Organ Donor Leave UsedLeave Without Pay Used</v>
      </c>
      <c r="AJ561">
        <f>IF(ROW()=11,1,IF(AK560+1=AK561,AJ560,AJ560+1))</f>
        <v>480</v>
      </c>
      <c r="AK561">
        <f>IF(AI561=AI560, AK560+1, 1)</f>
        <v>1</v>
      </c>
      <c r="AL561" s="26" t="str">
        <f>AM561&amp;AN561</f>
        <v>IBCODUOrgan Donor Leave Used12374IBC101Leave Without Pay Used</v>
      </c>
      <c r="AM561" t="str">
        <f>K561</f>
        <v>IBCODUOrgan Donor Leave Used</v>
      </c>
      <c r="AN561" t="str">
        <f>L561</f>
        <v>12374IBC101Leave Without Pay Used</v>
      </c>
      <c r="AO561">
        <f>COUNTIF(AM$11:AM$1107, AM561)</f>
        <v>3</v>
      </c>
      <c r="AP561">
        <f>COUNTIF(AN$11:AN$1107, AN561)</f>
        <v>10</v>
      </c>
      <c r="AQ561">
        <f>MATCH(AM561, AM$11:AM$1107, 0)</f>
        <v>490</v>
      </c>
      <c r="AR561">
        <f>MATCH(AN561, AN$11:AN$1107, 0)</f>
        <v>156</v>
      </c>
      <c r="AS561">
        <v>509</v>
      </c>
      <c r="AU561" t="str">
        <f>C561</f>
        <v>Organ Donor Leave Used</v>
      </c>
      <c r="AV561" t="str">
        <f>IF(F561="", "", F561)</f>
        <v>Leave Without Pay Used</v>
      </c>
      <c r="AW561" s="13">
        <f>M561</f>
        <v>0.90993316127324464</v>
      </c>
      <c r="AX561" t="e">
        <f>VLOOKUP(AI561, UniquePairs!A$5:A$2000, 1, FALSE)</f>
        <v>#N/A</v>
      </c>
      <c r="AY561" t="str">
        <f>IFERROR(INDEX(UniquePairs!A$5:K$1000, MATCH(AL561, UniquePairs!A$5:A$1000, 0), 10), "")</f>
        <v/>
      </c>
      <c r="AZ561" s="13">
        <f>IF(AY561&lt;&gt;"", AY561, AW561)</f>
        <v>0.90993316127324464</v>
      </c>
      <c r="BA561" t="str">
        <f>IF(AZ561=0,"None",IF(AZ561&lt;0.6,"Weak",IF(AZ561&lt;0.7,"Review",IF(AZ561&lt;0.8,"Good",IF(AZ561&lt;0.9,"Very Good","Solid")))))</f>
        <v>Solid</v>
      </c>
      <c r="BB561" s="28" t="str">
        <f>IF(AJ560=AJ561, BB560, BC561)</f>
        <v>Leave Used</v>
      </c>
      <c r="BC561" t="str">
        <f>IF(AV561="",AU561,StringMatch(AU561,AV561,TRUE))</f>
        <v>Leave Used</v>
      </c>
      <c r="BD561" t="str">
        <f>TRIM(SUBSTITUTE(SUBSTITUTE(SUBSTITUTE(SUBSTITUTE(SUBSTITUTE(SUBSTITUTE(SUBSTITUTE(SUBSTITUTE(SUBSTITUTE(SUBSTITUTE(AU561,BR561,""),BS561,""),BT561,""),BU561,""),BV561,""),BW561,""),BX561,""),BY561,""),BZ561,""),CA561,""))</f>
        <v>Organ Donor</v>
      </c>
      <c r="BE561" t="str">
        <f>TRIM(SUBSTITUTE(SUBSTITUTE(SUBSTITUTE(SUBSTITUTE(SUBSTITUTE(SUBSTITUTE(SUBSTITUTE(SUBSTITUTE(SUBSTITUTE(SUBSTITUTE(AV561,BH561,""),BI561,""),BJ561,""),BK561,""),BL561,""),BM561,""),BN561,""),BO561,""),BP561,""),BQ561,""))</f>
        <v>Without Pay</v>
      </c>
      <c r="BF561" s="21">
        <f>LEN(AU561)-LEN(SUBSTITUTE(AU561," ",""))</f>
        <v>3</v>
      </c>
      <c r="BG561" s="21">
        <f>LEN(AV561)-LEN(SUBSTITUTE(AV561," ",""))</f>
        <v>3</v>
      </c>
      <c r="BH561" s="21" t="str">
        <f>IF(BF561=0,AU561,findspace($AU561,BH$10))</f>
        <v>Organ</v>
      </c>
      <c r="BI561" s="21" t="str">
        <f>IF(BH561=0,AN561,findspace($AU561,BI$10))</f>
        <v>Donor</v>
      </c>
      <c r="BJ561" s="21" t="str">
        <f>IF(BI561=0,AV561,findspace($AU561,BJ$10))</f>
        <v>Leave</v>
      </c>
      <c r="BK561" s="21" t="str">
        <f>IF(BJ561=0,AW561,findspace($AU561,BK$10))</f>
        <v>Used</v>
      </c>
      <c r="BL561" s="21" t="str">
        <f>IF(BK561=0,AX561,findspace($AU561,BL$10))</f>
        <v/>
      </c>
      <c r="BM561" s="21" t="str">
        <f>IF(BL561=0,BF561,findspace($AU561,BM$10))</f>
        <v/>
      </c>
      <c r="BN561" s="21" t="str">
        <f>IF(BM561=0,BH561,findspace($AU561,BN$10))</f>
        <v/>
      </c>
      <c r="BO561" s="21" t="str">
        <f>IF(BN561=0,BI561,findspace($AU561,BO$10))</f>
        <v/>
      </c>
      <c r="BR561" s="21" t="str">
        <f>IF($BG561=0,$AV561,findspace($AV561,BR$10))</f>
        <v>Leave</v>
      </c>
      <c r="BS561" s="21" t="str">
        <f>IF($BG561=0,$AV561,findspace($AV561,BS$10))</f>
        <v>Without</v>
      </c>
      <c r="BT561" s="21" t="str">
        <f>IF($BG561=0,$AV561,findspace($AV561,BT$10))</f>
        <v>Pay</v>
      </c>
      <c r="BU561" s="21" t="str">
        <f>IF($BG561=0,$AV561,findspace($AV561,BU$10))</f>
        <v>Used</v>
      </c>
      <c r="BV561" s="21" t="str">
        <f>IF($BG561=0,$AV561,findspace($AV561,BV$10))</f>
        <v/>
      </c>
      <c r="BW561" s="21" t="str">
        <f>IF($BG561=0,$AV561,findspace($AV561,BW$10))</f>
        <v/>
      </c>
      <c r="BX561" s="21" t="str">
        <f>IF($BG561=0,$AV561,findspace($AV561,BX$10))</f>
        <v/>
      </c>
      <c r="BY561" s="21" t="str">
        <f>IF($BG561=0,$AV561,findspace($AV561,BY$10))</f>
        <v/>
      </c>
      <c r="BZ561" s="21" t="str">
        <f>IF($BG561=0,$AV561,findspace($AV561,BZ$10))</f>
        <v/>
      </c>
      <c r="CA561" s="21" t="str">
        <f>IF($BG561=0,$AV561,findspace($AV561,CA$10))</f>
        <v/>
      </c>
    </row>
    <row r="562" spans="1:79" x14ac:dyDescent="0.35">
      <c r="A562" t="s">
        <v>1837</v>
      </c>
      <c r="B562" t="s">
        <v>2954</v>
      </c>
      <c r="C562" t="s">
        <v>2955</v>
      </c>
      <c r="D562" t="s">
        <v>1837</v>
      </c>
      <c r="E562" t="s">
        <v>3156</v>
      </c>
      <c r="F562" t="s">
        <v>3157</v>
      </c>
      <c r="G562" s="13">
        <v>0.90986224407886962</v>
      </c>
      <c r="I562">
        <v>12374</v>
      </c>
      <c r="J562" t="str">
        <f>K562&amp;L562</f>
        <v>IBCDVBDisabled Veteran Leave Balance12374IBCSHZShore Leave Balance</v>
      </c>
      <c r="K562" t="str">
        <f>A562&amp;B562&amp;C562</f>
        <v>IBCDVBDisabled Veteran Leave Balance</v>
      </c>
      <c r="L562" t="str">
        <f>I562&amp;D562&amp;E562&amp;F562</f>
        <v>12374IBCSHZShore Leave Balance</v>
      </c>
      <c r="M562" s="13">
        <f>G562</f>
        <v>0.90986224407886962</v>
      </c>
      <c r="N562" s="13"/>
      <c r="O562" s="19">
        <v>1092</v>
      </c>
      <c r="P562">
        <f>COUNTIF(C$11:C$2024, C562)</f>
        <v>4</v>
      </c>
      <c r="Q562">
        <f>COUNTIF(F$11:F$177, F562)</f>
        <v>0</v>
      </c>
      <c r="R562" t="b">
        <f>A562=D562</f>
        <v>1</v>
      </c>
      <c r="S562" t="b">
        <f>A562&amp;B562&amp;C562=D562&amp;E562&amp;F562</f>
        <v>0</v>
      </c>
      <c r="V562" t="str">
        <f>IF($A562=V$10, $C562, "")</f>
        <v/>
      </c>
      <c r="W562" t="str">
        <f>IF($A562=W$10, $C562, "")</f>
        <v/>
      </c>
      <c r="X562" t="str">
        <f>IF($A562=X$10, $C562, "")</f>
        <v/>
      </c>
      <c r="Y562" t="str">
        <f>IF($A562=Y$10, $C562, "")</f>
        <v>Disabled Veteran Leave Balance</v>
      </c>
      <c r="Z562" t="str">
        <f>IF($A562=Z$10, $C562, "")</f>
        <v/>
      </c>
      <c r="AB562" t="str">
        <f>IF($D562=AB$10, $F562, "")</f>
        <v/>
      </c>
      <c r="AC562" t="str">
        <f>IF($D562=AC$10, $F562, "")</f>
        <v/>
      </c>
      <c r="AD562" t="str">
        <f>IF($D562=AD$10, $F562, "")</f>
        <v/>
      </c>
      <c r="AE562" t="str">
        <f>IF($D562=AE$10, $F562, "")</f>
        <v>Shore Leave Balance</v>
      </c>
      <c r="AF562" t="str">
        <f>IF($D562=AF$10, $F562, "")</f>
        <v/>
      </c>
      <c r="AH562">
        <f>COUNTIF(AI$11:AI$2024, AI562)</f>
        <v>2</v>
      </c>
      <c r="AI562" t="str">
        <f>V562&amp;AB562&amp;W562&amp;AC562&amp;X562&amp;AD562&amp;Y562&amp;AE562&amp;Z562&amp;AF562</f>
        <v>Disabled Veteran Leave BalanceShore Leave Balance</v>
      </c>
      <c r="AJ562">
        <f>IF(ROW()=11,1,IF(AK561+1=AK562,AJ561,AJ561+1))</f>
        <v>481</v>
      </c>
      <c r="AK562">
        <f>IF(AI562=AI561, AK561+1, 1)</f>
        <v>1</v>
      </c>
      <c r="AL562" s="26" t="str">
        <f>AM562&amp;AN562</f>
        <v>IBCDVBDisabled Veteran Leave Balance12374IBCSHZShore Leave Balance</v>
      </c>
      <c r="AM562" t="str">
        <f>K562</f>
        <v>IBCDVBDisabled Veteran Leave Balance</v>
      </c>
      <c r="AN562" t="str">
        <f>L562</f>
        <v>12374IBCSHZShore Leave Balance</v>
      </c>
      <c r="AO562">
        <f>COUNTIF(AM$11:AM$1107, AM562)</f>
        <v>2</v>
      </c>
      <c r="AP562">
        <f>COUNTIF(AN$11:AN$1107, AN562)</f>
        <v>6</v>
      </c>
      <c r="AQ562">
        <f>MATCH(AM562, AM$11:AM$1107, 0)</f>
        <v>552</v>
      </c>
      <c r="AR562">
        <f>MATCH(AN562, AN$11:AN$1107, 0)</f>
        <v>552</v>
      </c>
      <c r="AS562">
        <v>1092</v>
      </c>
      <c r="AU562" t="str">
        <f>C562</f>
        <v>Disabled Veteran Leave Balance</v>
      </c>
      <c r="AV562" t="str">
        <f>IF(F562="", "", F562)</f>
        <v>Shore Leave Balance</v>
      </c>
      <c r="AW562" s="13">
        <f>M562</f>
        <v>0.90986224407886962</v>
      </c>
      <c r="AX562" t="e">
        <f>VLOOKUP(AI562, UniquePairs!A$5:A$2000, 1, FALSE)</f>
        <v>#N/A</v>
      </c>
      <c r="AY562" t="str">
        <f>IFERROR(INDEX(UniquePairs!A$5:K$1000, MATCH(AL562, UniquePairs!A$5:A$1000, 0), 10), "")</f>
        <v/>
      </c>
      <c r="AZ562" s="13">
        <f>IF(AY562&lt;&gt;"", AY562, AW562)</f>
        <v>0.90986224407886962</v>
      </c>
      <c r="BA562" t="str">
        <f>IF(AZ562=0,"None",IF(AZ562&lt;0.6,"Weak",IF(AZ562&lt;0.7,"Review",IF(AZ562&lt;0.8,"Good",IF(AZ562&lt;0.9,"Very Good","Solid")))))</f>
        <v>Solid</v>
      </c>
      <c r="BB562" s="28" t="str">
        <f>IF(AJ561=AJ562, BB561, BC562)</f>
        <v>Leave Balance</v>
      </c>
      <c r="BC562" t="str">
        <f>IF(AV562="",AU562,StringMatch(AU562,AV562,TRUE))</f>
        <v>Leave Balance</v>
      </c>
      <c r="BD562" t="str">
        <f>TRIM(SUBSTITUTE(SUBSTITUTE(SUBSTITUTE(SUBSTITUTE(SUBSTITUTE(SUBSTITUTE(SUBSTITUTE(SUBSTITUTE(SUBSTITUTE(SUBSTITUTE(AU562,BR562,""),BS562,""),BT562,""),BU562,""),BV562,""),BW562,""),BX562,""),BY562,""),BZ562,""),CA562,""))</f>
        <v>Disabled Veteran</v>
      </c>
      <c r="BE562" t="str">
        <f>TRIM(SUBSTITUTE(SUBSTITUTE(SUBSTITUTE(SUBSTITUTE(SUBSTITUTE(SUBSTITUTE(SUBSTITUTE(SUBSTITUTE(SUBSTITUTE(SUBSTITUTE(AV562,BH562,""),BI562,""),BJ562,""),BK562,""),BL562,""),BM562,""),BN562,""),BO562,""),BP562,""),BQ562,""))</f>
        <v>Shore</v>
      </c>
      <c r="BF562" s="21">
        <f>LEN(AU562)-LEN(SUBSTITUTE(AU562," ",""))</f>
        <v>3</v>
      </c>
      <c r="BG562" s="21">
        <f>LEN(AV562)-LEN(SUBSTITUTE(AV562," ",""))</f>
        <v>2</v>
      </c>
      <c r="BH562" s="21" t="str">
        <f>IF(BF562=0,AU562,findspace($AU562,BH$10))</f>
        <v>Disabled</v>
      </c>
      <c r="BI562" s="21" t="str">
        <f>IF(BH562=0,AN562,findspace($AU562,BI$10))</f>
        <v>Veteran</v>
      </c>
      <c r="BJ562" s="21" t="str">
        <f>IF(BI562=0,AV562,findspace($AU562,BJ$10))</f>
        <v>Leave</v>
      </c>
      <c r="BK562" s="21" t="str">
        <f>IF(BJ562=0,AW562,findspace($AU562,BK$10))</f>
        <v>Balance</v>
      </c>
      <c r="BL562" s="21" t="str">
        <f>IF(BK562=0,AX562,findspace($AU562,BL$10))</f>
        <v/>
      </c>
      <c r="BM562" s="21" t="str">
        <f>IF(BL562=0,BF562,findspace($AU562,BM$10))</f>
        <v/>
      </c>
      <c r="BN562" s="21" t="str">
        <f>IF(BM562=0,BH562,findspace($AU562,BN$10))</f>
        <v/>
      </c>
      <c r="BO562" s="21" t="str">
        <f>IF(BN562=0,BI562,findspace($AU562,BO$10))</f>
        <v/>
      </c>
      <c r="BR562" s="21" t="str">
        <f>IF($BG562=0,$AV562,findspace($AV562,BR$10))</f>
        <v>Shore</v>
      </c>
      <c r="BS562" s="21" t="str">
        <f>IF($BG562=0,$AV562,findspace($AV562,BS$10))</f>
        <v>Leave</v>
      </c>
      <c r="BT562" s="21" t="str">
        <f>IF($BG562=0,$AV562,findspace($AV562,BT$10))</f>
        <v>Balance</v>
      </c>
      <c r="BU562" s="21" t="str">
        <f>IF($BG562=0,$AV562,findspace($AV562,BU$10))</f>
        <v/>
      </c>
      <c r="BV562" s="21" t="str">
        <f>IF($BG562=0,$AV562,findspace($AV562,BV$10))</f>
        <v/>
      </c>
      <c r="BW562" s="21" t="str">
        <f>IF($BG562=0,$AV562,findspace($AV562,BW$10))</f>
        <v/>
      </c>
      <c r="BX562" s="21" t="str">
        <f>IF($BG562=0,$AV562,findspace($AV562,BX$10))</f>
        <v/>
      </c>
      <c r="BY562" s="21" t="str">
        <f>IF($BG562=0,$AV562,findspace($AV562,BY$10))</f>
        <v/>
      </c>
      <c r="BZ562" s="21" t="str">
        <f>IF($BG562=0,$AV562,findspace($AV562,BZ$10))</f>
        <v/>
      </c>
      <c r="CA562" s="21" t="str">
        <f>IF($BG562=0,$AV562,findspace($AV562,CA$10))</f>
        <v/>
      </c>
    </row>
    <row r="563" spans="1:79" x14ac:dyDescent="0.35">
      <c r="A563" t="s">
        <v>1837</v>
      </c>
      <c r="B563" t="s">
        <v>2957</v>
      </c>
      <c r="C563" t="s">
        <v>2955</v>
      </c>
      <c r="D563" t="s">
        <v>1837</v>
      </c>
      <c r="E563" t="s">
        <v>3156</v>
      </c>
      <c r="F563" t="s">
        <v>3157</v>
      </c>
      <c r="G563" s="13">
        <v>0.90986224407886962</v>
      </c>
      <c r="I563">
        <v>12374</v>
      </c>
      <c r="J563" t="str">
        <f>K563&amp;L563</f>
        <v>IBCDVZDisabled Veteran Leave Balance12374IBCSHZShore Leave Balance</v>
      </c>
      <c r="K563" t="str">
        <f>A563&amp;B563&amp;C563</f>
        <v>IBCDVZDisabled Veteran Leave Balance</v>
      </c>
      <c r="L563" t="str">
        <f>I563&amp;D563&amp;E563&amp;F563</f>
        <v>12374IBCSHZShore Leave Balance</v>
      </c>
      <c r="M563" s="13">
        <f>G563</f>
        <v>0.90986224407886962</v>
      </c>
      <c r="N563" s="13"/>
      <c r="O563" s="19">
        <v>840</v>
      </c>
      <c r="P563">
        <f>COUNTIF(C$11:C$2024, C563)</f>
        <v>4</v>
      </c>
      <c r="Q563">
        <f>COUNTIF(F$11:F$177, F563)</f>
        <v>0</v>
      </c>
      <c r="R563" t="b">
        <f>A563=D563</f>
        <v>1</v>
      </c>
      <c r="S563" t="b">
        <f>A563&amp;B563&amp;C563=D563&amp;E563&amp;F563</f>
        <v>0</v>
      </c>
      <c r="V563" t="str">
        <f>IF($A563=V$10, $C563, "")</f>
        <v/>
      </c>
      <c r="W563" t="str">
        <f>IF($A563=W$10, $C563, "")</f>
        <v/>
      </c>
      <c r="X563" t="str">
        <f>IF($A563=X$10, $C563, "")</f>
        <v/>
      </c>
      <c r="Y563" t="str">
        <f>IF($A563=Y$10, $C563, "")</f>
        <v>Disabled Veteran Leave Balance</v>
      </c>
      <c r="Z563" t="str">
        <f>IF($A563=Z$10, $C563, "")</f>
        <v/>
      </c>
      <c r="AB563" t="str">
        <f>IF($D563=AB$10, $F563, "")</f>
        <v/>
      </c>
      <c r="AC563" t="str">
        <f>IF($D563=AC$10, $F563, "")</f>
        <v/>
      </c>
      <c r="AD563" t="str">
        <f>IF($D563=AD$10, $F563, "")</f>
        <v/>
      </c>
      <c r="AE563" t="str">
        <f>IF($D563=AE$10, $F563, "")</f>
        <v>Shore Leave Balance</v>
      </c>
      <c r="AF563" t="str">
        <f>IF($D563=AF$10, $F563, "")</f>
        <v/>
      </c>
      <c r="AH563">
        <f>COUNTIF(AI$11:AI$2024, AI563)</f>
        <v>2</v>
      </c>
      <c r="AI563" t="str">
        <f>V563&amp;AB563&amp;W563&amp;AC563&amp;X563&amp;AD563&amp;Y563&amp;AE563&amp;Z563&amp;AF563</f>
        <v>Disabled Veteran Leave BalanceShore Leave Balance</v>
      </c>
      <c r="AJ563">
        <f>IF(ROW()=11,1,IF(AK562+1=AK563,AJ562,AJ562+1))</f>
        <v>481</v>
      </c>
      <c r="AK563">
        <f>IF(AI563=AI562, AK562+1, 1)</f>
        <v>2</v>
      </c>
      <c r="AL563" s="26" t="str">
        <f>AM563&amp;AN563</f>
        <v>IBCDVZDisabled Veteran Leave Balance12374IBCSHZShore Leave Balance</v>
      </c>
      <c r="AM563" t="str">
        <f>K563</f>
        <v>IBCDVZDisabled Veteran Leave Balance</v>
      </c>
      <c r="AN563" t="str">
        <f>L563</f>
        <v>12374IBCSHZShore Leave Balance</v>
      </c>
      <c r="AO563">
        <f>COUNTIF(AM$11:AM$1107, AM563)</f>
        <v>2</v>
      </c>
      <c r="AP563">
        <f>COUNTIF(AN$11:AN$1107, AN563)</f>
        <v>6</v>
      </c>
      <c r="AQ563">
        <f>MATCH(AM563, AM$11:AM$1107, 0)</f>
        <v>553</v>
      </c>
      <c r="AR563">
        <f>MATCH(AN563, AN$11:AN$1107, 0)</f>
        <v>552</v>
      </c>
      <c r="AS563">
        <v>840</v>
      </c>
      <c r="AU563" t="str">
        <f>C563</f>
        <v>Disabled Veteran Leave Balance</v>
      </c>
      <c r="AV563" t="str">
        <f>IF(F563="", "", F563)</f>
        <v>Shore Leave Balance</v>
      </c>
      <c r="AW563" s="13">
        <f>M563</f>
        <v>0.90986224407886962</v>
      </c>
      <c r="AX563" t="e">
        <f>VLOOKUP(AI563, UniquePairs!A$5:A$2000, 1, FALSE)</f>
        <v>#N/A</v>
      </c>
      <c r="AY563" t="str">
        <f>IFERROR(INDEX(UniquePairs!A$5:K$1000, MATCH(AL563, UniquePairs!A$5:A$1000, 0), 10), "")</f>
        <v/>
      </c>
      <c r="AZ563" s="13">
        <f>IF(AY563&lt;&gt;"", AY563, AW563)</f>
        <v>0.90986224407886962</v>
      </c>
      <c r="BA563" t="str">
        <f>IF(AZ563=0,"None",IF(AZ563&lt;0.6,"Weak",IF(AZ563&lt;0.7,"Review",IF(AZ563&lt;0.8,"Good",IF(AZ563&lt;0.9,"Very Good","Solid")))))</f>
        <v>Solid</v>
      </c>
      <c r="BB563" s="28" t="str">
        <f>IF(AJ562=AJ563, BB562, BC563)</f>
        <v>Leave Balance</v>
      </c>
      <c r="BC563" t="str">
        <f>IF(AV563="",AU563,StringMatch(AU563,AV563,TRUE))</f>
        <v>Leave Balance</v>
      </c>
      <c r="BD563" t="str">
        <f>TRIM(SUBSTITUTE(SUBSTITUTE(SUBSTITUTE(SUBSTITUTE(SUBSTITUTE(SUBSTITUTE(SUBSTITUTE(SUBSTITUTE(SUBSTITUTE(SUBSTITUTE(AU563,BR563,""),BS563,""),BT563,""),BU563,""),BV563,""),BW563,""),BX563,""),BY563,""),BZ563,""),CA563,""))</f>
        <v>Disabled Veteran</v>
      </c>
      <c r="BE563" t="str">
        <f>TRIM(SUBSTITUTE(SUBSTITUTE(SUBSTITUTE(SUBSTITUTE(SUBSTITUTE(SUBSTITUTE(SUBSTITUTE(SUBSTITUTE(SUBSTITUTE(SUBSTITUTE(AV563,BH563,""),BI563,""),BJ563,""),BK563,""),BL563,""),BM563,""),BN563,""),BO563,""),BP563,""),BQ563,""))</f>
        <v>Shore</v>
      </c>
      <c r="BF563" s="21">
        <f>LEN(AU563)-LEN(SUBSTITUTE(AU563," ",""))</f>
        <v>3</v>
      </c>
      <c r="BG563" s="21">
        <f>LEN(AV563)-LEN(SUBSTITUTE(AV563," ",""))</f>
        <v>2</v>
      </c>
      <c r="BH563" s="21" t="str">
        <f>IF(BF563=0,AU563,findspace($AU563,BH$10))</f>
        <v>Disabled</v>
      </c>
      <c r="BI563" s="21" t="str">
        <f>IF(BH563=0,AN563,findspace($AU563,BI$10))</f>
        <v>Veteran</v>
      </c>
      <c r="BJ563" s="21" t="str">
        <f>IF(BI563=0,AV563,findspace($AU563,BJ$10))</f>
        <v>Leave</v>
      </c>
      <c r="BK563" s="21" t="str">
        <f>IF(BJ563=0,AW563,findspace($AU563,BK$10))</f>
        <v>Balance</v>
      </c>
      <c r="BL563" s="21" t="str">
        <f>IF(BK563=0,AX563,findspace($AU563,BL$10))</f>
        <v/>
      </c>
      <c r="BM563" s="21" t="str">
        <f>IF(BL563=0,BF563,findspace($AU563,BM$10))</f>
        <v/>
      </c>
      <c r="BN563" s="21" t="str">
        <f>IF(BM563=0,BH563,findspace($AU563,BN$10))</f>
        <v/>
      </c>
      <c r="BO563" s="21" t="str">
        <f>IF(BN563=0,BI563,findspace($AU563,BO$10))</f>
        <v/>
      </c>
      <c r="BR563" s="21" t="str">
        <f>IF($BG563=0,$AV563,findspace($AV563,BR$10))</f>
        <v>Shore</v>
      </c>
      <c r="BS563" s="21" t="str">
        <f>IF($BG563=0,$AV563,findspace($AV563,BS$10))</f>
        <v>Leave</v>
      </c>
      <c r="BT563" s="21" t="str">
        <f>IF($BG563=0,$AV563,findspace($AV563,BT$10))</f>
        <v>Balance</v>
      </c>
      <c r="BU563" s="21" t="str">
        <f>IF($BG563=0,$AV563,findspace($AV563,BU$10))</f>
        <v/>
      </c>
      <c r="BV563" s="21" t="str">
        <f>IF($BG563=0,$AV563,findspace($AV563,BV$10))</f>
        <v/>
      </c>
      <c r="BW563" s="21" t="str">
        <f>IF($BG563=0,$AV563,findspace($AV563,BW$10))</f>
        <v/>
      </c>
      <c r="BX563" s="21" t="str">
        <f>IF($BG563=0,$AV563,findspace($AV563,BX$10))</f>
        <v/>
      </c>
      <c r="BY563" s="21" t="str">
        <f>IF($BG563=0,$AV563,findspace($AV563,BY$10))</f>
        <v/>
      </c>
      <c r="BZ563" s="21" t="str">
        <f>IF($BG563=0,$AV563,findspace($AV563,BZ$10))</f>
        <v/>
      </c>
      <c r="CA563" s="21" t="str">
        <f>IF($BG563=0,$AV563,findspace($AV563,CA$10))</f>
        <v/>
      </c>
    </row>
    <row r="564" spans="1:79" x14ac:dyDescent="0.35">
      <c r="A564" t="s">
        <v>1837</v>
      </c>
      <c r="B564" t="s">
        <v>204</v>
      </c>
      <c r="C564" t="s">
        <v>3149</v>
      </c>
      <c r="D564" t="s">
        <v>1837</v>
      </c>
      <c r="E564">
        <v>51</v>
      </c>
      <c r="F564" t="s">
        <v>3220</v>
      </c>
      <c r="G564" s="13">
        <v>0.90976222123763106</v>
      </c>
      <c r="I564">
        <v>12374</v>
      </c>
      <c r="J564" t="str">
        <f>K564&amp;L564</f>
        <v>IBCSVBEducator School Break Worked Used12374IBC51Holiday Worked Used</v>
      </c>
      <c r="K564" t="str">
        <f>A564&amp;B564&amp;C564</f>
        <v>IBCSVBEducator School Break Worked Used</v>
      </c>
      <c r="L564" t="str">
        <f>I564&amp;D564&amp;E564&amp;F564</f>
        <v>12374IBC51Holiday Worked Used</v>
      </c>
      <c r="M564" s="13">
        <f>G564</f>
        <v>0.90976222123763106</v>
      </c>
      <c r="N564" s="13"/>
      <c r="O564" s="19">
        <v>877</v>
      </c>
      <c r="P564">
        <f>COUNTIF(C$11:C$2024, C564)</f>
        <v>3</v>
      </c>
      <c r="Q564">
        <f>COUNTIF(F$11:F$177, F564)</f>
        <v>1</v>
      </c>
      <c r="R564" t="b">
        <f>A564=D564</f>
        <v>1</v>
      </c>
      <c r="S564" t="b">
        <f>A564&amp;B564&amp;C564=D564&amp;E564&amp;F564</f>
        <v>0</v>
      </c>
      <c r="V564" t="str">
        <f>IF($A564=V$10, $C564, "")</f>
        <v/>
      </c>
      <c r="W564" t="str">
        <f>IF($A564=W$10, $C564, "")</f>
        <v/>
      </c>
      <c r="X564" t="str">
        <f>IF($A564=X$10, $C564, "")</f>
        <v/>
      </c>
      <c r="Y564" t="str">
        <f>IF($A564=Y$10, $C564, "")</f>
        <v>Educator School Break Worked Used</v>
      </c>
      <c r="Z564" t="str">
        <f>IF($A564=Z$10, $C564, "")</f>
        <v/>
      </c>
      <c r="AB564" t="str">
        <f>IF($D564=AB$10, $F564, "")</f>
        <v/>
      </c>
      <c r="AC564" t="str">
        <f>IF($D564=AC$10, $F564, "")</f>
        <v/>
      </c>
      <c r="AD564" t="str">
        <f>IF($D564=AD$10, $F564, "")</f>
        <v/>
      </c>
      <c r="AE564" t="str">
        <f>IF($D564=AE$10, $F564, "")</f>
        <v>Holiday Worked Used</v>
      </c>
      <c r="AF564" t="str">
        <f>IF($D564=AF$10, $F564, "")</f>
        <v/>
      </c>
      <c r="AH564">
        <f>COUNTIF(AI$11:AI$2024, AI564)</f>
        <v>1</v>
      </c>
      <c r="AI564" t="str">
        <f>V564&amp;AB564&amp;W564&amp;AC564&amp;X564&amp;AD564&amp;Y564&amp;AE564&amp;Z564&amp;AF564</f>
        <v>Educator School Break Worked UsedHoliday Worked Used</v>
      </c>
      <c r="AJ564">
        <f>IF(ROW()=11,1,IF(AK563+1=AK564,AJ563,AJ563+1))</f>
        <v>482</v>
      </c>
      <c r="AK564">
        <f>IF(AI564=AI563, AK563+1, 1)</f>
        <v>1</v>
      </c>
      <c r="AL564" s="26" t="str">
        <f>AM564&amp;AN564</f>
        <v>IBCSVBEducator School Break Worked Used12374IBC51Holiday Worked Used</v>
      </c>
      <c r="AM564" t="str">
        <f>K564</f>
        <v>IBCSVBEducator School Break Worked Used</v>
      </c>
      <c r="AN564" t="str">
        <f>L564</f>
        <v>12374IBC51Holiday Worked Used</v>
      </c>
      <c r="AO564">
        <f>COUNTIF(AM$11:AM$1107, AM564)</f>
        <v>3</v>
      </c>
      <c r="AP564">
        <f>COUNTIF(AN$11:AN$1107, AN564)</f>
        <v>6</v>
      </c>
      <c r="AQ564">
        <f>MATCH(AM564, AM$11:AM$1107, 0)</f>
        <v>554</v>
      </c>
      <c r="AR564">
        <f>MATCH(AN564, AN$11:AN$1107, 0)</f>
        <v>41</v>
      </c>
      <c r="AS564">
        <v>877</v>
      </c>
      <c r="AU564" t="str">
        <f>C564</f>
        <v>Educator School Break Worked Used</v>
      </c>
      <c r="AV564" t="str">
        <f>IF(F564="", "", F564)</f>
        <v>Holiday Worked Used</v>
      </c>
      <c r="AW564" s="13">
        <f>M564</f>
        <v>0.90976222123763106</v>
      </c>
      <c r="AX564" t="e">
        <f>VLOOKUP(AI564, UniquePairs!A$5:A$2000, 1, FALSE)</f>
        <v>#N/A</v>
      </c>
      <c r="AY564" t="str">
        <f>IFERROR(INDEX(UniquePairs!A$5:K$1000, MATCH(AL564, UniquePairs!A$5:A$1000, 0), 10), "")</f>
        <v/>
      </c>
      <c r="AZ564" s="13">
        <f>IF(AY564&lt;&gt;"", AY564, AW564)</f>
        <v>0.90976222123763106</v>
      </c>
      <c r="BA564" t="str">
        <f>IF(AZ564=0,"None",IF(AZ564&lt;0.6,"Weak",IF(AZ564&lt;0.7,"Review",IF(AZ564&lt;0.8,"Good",IF(AZ564&lt;0.9,"Very Good","Solid")))))</f>
        <v>Solid</v>
      </c>
      <c r="BB564" s="28" t="str">
        <f>IF(AJ563=AJ564, BB563, BC564)</f>
        <v>Worked Used</v>
      </c>
      <c r="BC564" t="str">
        <f>IF(AV564="",AU564,StringMatch(AU564,AV564,TRUE))</f>
        <v>Worked Used</v>
      </c>
      <c r="BD564" t="str">
        <f>TRIM(SUBSTITUTE(SUBSTITUTE(SUBSTITUTE(SUBSTITUTE(SUBSTITUTE(SUBSTITUTE(SUBSTITUTE(SUBSTITUTE(SUBSTITUTE(SUBSTITUTE(AU564,BR564,""),BS564,""),BT564,""),BU564,""),BV564,""),BW564,""),BX564,""),BY564,""),BZ564,""),CA564,""))</f>
        <v>Educator School Break</v>
      </c>
      <c r="BE564" t="str">
        <f>TRIM(SUBSTITUTE(SUBSTITUTE(SUBSTITUTE(SUBSTITUTE(SUBSTITUTE(SUBSTITUTE(SUBSTITUTE(SUBSTITUTE(SUBSTITUTE(SUBSTITUTE(AV564,BH564,""),BI564,""),BJ564,""),BK564,""),BL564,""),BM564,""),BN564,""),BO564,""),BP564,""),BQ564,""))</f>
        <v>Holiday</v>
      </c>
      <c r="BF564" s="21">
        <f>LEN(AU564)-LEN(SUBSTITUTE(AU564," ",""))</f>
        <v>4</v>
      </c>
      <c r="BG564" s="21">
        <f>LEN(AV564)-LEN(SUBSTITUTE(AV564," ",""))</f>
        <v>2</v>
      </c>
      <c r="BH564" s="21" t="str">
        <f>IF(BF564=0,AU564,findspace($AU564,BH$10))</f>
        <v>Educator</v>
      </c>
      <c r="BI564" s="21" t="str">
        <f>IF(BH564=0,AN564,findspace($AU564,BI$10))</f>
        <v>School</v>
      </c>
      <c r="BJ564" s="21" t="str">
        <f>IF(BI564=0,AV564,findspace($AU564,BJ$10))</f>
        <v>Break</v>
      </c>
      <c r="BK564" s="21" t="str">
        <f>IF(BJ564=0,AW564,findspace($AU564,BK$10))</f>
        <v>Worked</v>
      </c>
      <c r="BL564" s="21" t="str">
        <f>IF(BK564=0,AX564,findspace($AU564,BL$10))</f>
        <v>Used</v>
      </c>
      <c r="BM564" s="21" t="str">
        <f>IF(BL564=0,BF564,findspace($AU564,BM$10))</f>
        <v/>
      </c>
      <c r="BN564" s="21" t="str">
        <f>IF(BM564=0,BH564,findspace($AU564,BN$10))</f>
        <v/>
      </c>
      <c r="BO564" s="21" t="str">
        <f>IF(BN564=0,BI564,findspace($AU564,BO$10))</f>
        <v/>
      </c>
      <c r="BR564" s="21" t="str">
        <f>IF($BG564=0,$AV564,findspace($AV564,BR$10))</f>
        <v>Holiday</v>
      </c>
      <c r="BS564" s="21" t="str">
        <f>IF($BG564=0,$AV564,findspace($AV564,BS$10))</f>
        <v>Worked</v>
      </c>
      <c r="BT564" s="21" t="str">
        <f>IF($BG564=0,$AV564,findspace($AV564,BT$10))</f>
        <v>Used</v>
      </c>
      <c r="BU564" s="21" t="str">
        <f>IF($BG564=0,$AV564,findspace($AV564,BU$10))</f>
        <v/>
      </c>
      <c r="BV564" s="21" t="str">
        <f>IF($BG564=0,$AV564,findspace($AV564,BV$10))</f>
        <v/>
      </c>
      <c r="BW564" s="21" t="str">
        <f>IF($BG564=0,$AV564,findspace($AV564,BW$10))</f>
        <v/>
      </c>
      <c r="BX564" s="21" t="str">
        <f>IF($BG564=0,$AV564,findspace($AV564,BX$10))</f>
        <v/>
      </c>
      <c r="BY564" s="21" t="str">
        <f>IF($BG564=0,$AV564,findspace($AV564,BY$10))</f>
        <v/>
      </c>
      <c r="BZ564" s="21" t="str">
        <f>IF($BG564=0,$AV564,findspace($AV564,BZ$10))</f>
        <v/>
      </c>
      <c r="CA564" s="21" t="str">
        <f>IF($BG564=0,$AV564,findspace($AV564,CA$10))</f>
        <v/>
      </c>
    </row>
    <row r="565" spans="1:79" x14ac:dyDescent="0.35">
      <c r="A565" t="s">
        <v>1837</v>
      </c>
      <c r="B565" t="s">
        <v>3147</v>
      </c>
      <c r="C565" t="s">
        <v>3148</v>
      </c>
      <c r="D565" t="s">
        <v>1839</v>
      </c>
      <c r="E565" t="s">
        <v>494</v>
      </c>
      <c r="F565" t="s">
        <v>3392</v>
      </c>
      <c r="G565" s="13">
        <v>0.90913832114795945</v>
      </c>
      <c r="I565">
        <v>12374</v>
      </c>
      <c r="J565" t="str">
        <f>K565&amp;L565</f>
        <v>IBC2VZEducator Paid School Break Used YTD12374DFASPFAdministrative Leave Physical Fitness Used YTD</v>
      </c>
      <c r="K565" t="str">
        <f>A565&amp;B565&amp;C565</f>
        <v>IBC2VZEducator Paid School Break Used YTD</v>
      </c>
      <c r="L565" t="str">
        <f>I565&amp;D565&amp;E565&amp;F565</f>
        <v>12374DFASPFAdministrative Leave Physical Fitness Used YTD</v>
      </c>
      <c r="M565" s="13">
        <f>G565</f>
        <v>0.90913832114795945</v>
      </c>
      <c r="N565" s="13"/>
      <c r="O565" s="19">
        <v>474</v>
      </c>
      <c r="P565">
        <f>COUNTIF(C$11:C$2024, C565)</f>
        <v>3</v>
      </c>
      <c r="Q565">
        <f>COUNTIF(F$11:F$177, F565)</f>
        <v>0</v>
      </c>
      <c r="R565" t="b">
        <f>A565=D565</f>
        <v>0</v>
      </c>
      <c r="S565" t="b">
        <f>A565&amp;B565&amp;C565=D565&amp;E565&amp;F565</f>
        <v>0</v>
      </c>
      <c r="V565" t="str">
        <f>IF($A565=V$10, $C565, "")</f>
        <v/>
      </c>
      <c r="W565" t="str">
        <f>IF($A565=W$10, $C565, "")</f>
        <v/>
      </c>
      <c r="X565" t="str">
        <f>IF($A565=X$10, $C565, "")</f>
        <v/>
      </c>
      <c r="Y565" t="str">
        <f>IF($A565=Y$10, $C565, "")</f>
        <v>Educator Paid School Break Used YTD</v>
      </c>
      <c r="Z565" t="str">
        <f>IF($A565=Z$10, $C565, "")</f>
        <v/>
      </c>
      <c r="AB565" t="str">
        <f>IF($D565=AB$10, $F565, "")</f>
        <v>Administrative Leave Physical Fitness Used YTD</v>
      </c>
      <c r="AC565" t="str">
        <f>IF($D565=AC$10, $F565, "")</f>
        <v/>
      </c>
      <c r="AD565" t="str">
        <f>IF($D565=AD$10, $F565, "")</f>
        <v/>
      </c>
      <c r="AE565" t="str">
        <f>IF($D565=AE$10, $F565, "")</f>
        <v/>
      </c>
      <c r="AF565" t="str">
        <f>IF($D565=AF$10, $F565, "")</f>
        <v/>
      </c>
      <c r="AH565">
        <f>COUNTIF(AI$11:AI$2024, AI565)</f>
        <v>1</v>
      </c>
      <c r="AI565" t="str">
        <f>V565&amp;AB565&amp;W565&amp;AC565&amp;X565&amp;AD565&amp;Y565&amp;AE565&amp;Z565&amp;AF565</f>
        <v>Administrative Leave Physical Fitness Used YTDEducator Paid School Break Used YTD</v>
      </c>
      <c r="AJ565">
        <f>IF(ROW()=11,1,IF(AK564+1=AK565,AJ564,AJ564+1))</f>
        <v>483</v>
      </c>
      <c r="AK565">
        <f>IF(AI565=AI564, AK564+1, 1)</f>
        <v>1</v>
      </c>
      <c r="AL565" s="26" t="str">
        <f>AM565&amp;AN565</f>
        <v>IBC2VZEducator Paid School Break Used YTD12374DFASPFAdministrative Leave Physical Fitness Used YTD</v>
      </c>
      <c r="AM565" t="str">
        <f>K565</f>
        <v>IBC2VZEducator Paid School Break Used YTD</v>
      </c>
      <c r="AN565" t="str">
        <f>L565</f>
        <v>12374DFASPFAdministrative Leave Physical Fitness Used YTD</v>
      </c>
      <c r="AO565">
        <f>COUNTIF(AM$11:AM$1107, AM565)</f>
        <v>3</v>
      </c>
      <c r="AP565">
        <f>COUNTIF(AN$11:AN$1107, AN565)</f>
        <v>5</v>
      </c>
      <c r="AQ565">
        <f>MATCH(AM565, AM$11:AM$1107, 0)</f>
        <v>153</v>
      </c>
      <c r="AR565">
        <f>MATCH(AN565, AN$11:AN$1107, 0)</f>
        <v>223</v>
      </c>
      <c r="AS565">
        <v>474</v>
      </c>
      <c r="AU565" t="str">
        <f>C565</f>
        <v>Educator Paid School Break Used YTD</v>
      </c>
      <c r="AV565" t="str">
        <f>IF(F565="", "", F565)</f>
        <v>Administrative Leave Physical Fitness Used YTD</v>
      </c>
      <c r="AW565" s="13">
        <f>M565</f>
        <v>0.90913832114795945</v>
      </c>
      <c r="AX565" t="e">
        <f>VLOOKUP(AI565, UniquePairs!A$5:A$2000, 1, FALSE)</f>
        <v>#N/A</v>
      </c>
      <c r="AY565" t="str">
        <f>IFERROR(INDEX(UniquePairs!A$5:K$1000, MATCH(AL565, UniquePairs!A$5:A$1000, 0), 10), "")</f>
        <v/>
      </c>
      <c r="AZ565" s="13">
        <f>IF(AY565&lt;&gt;"", AY565, AW565)</f>
        <v>0.90913832114795945</v>
      </c>
      <c r="BA565" t="str">
        <f>IF(AZ565=0,"None",IF(AZ565&lt;0.6,"Weak",IF(AZ565&lt;0.7,"Review",IF(AZ565&lt;0.8,"Good",IF(AZ565&lt;0.9,"Very Good","Solid")))))</f>
        <v>Solid</v>
      </c>
      <c r="BB565" s="28" t="str">
        <f>IF(AJ564=AJ565, BB564, BC565)</f>
        <v>Used YTD</v>
      </c>
      <c r="BC565" t="str">
        <f>IF(AV565="",AU565,StringMatch(AU565,AV565,TRUE))</f>
        <v>Used YTD</v>
      </c>
      <c r="BD565" t="str">
        <f>TRIM(SUBSTITUTE(SUBSTITUTE(SUBSTITUTE(SUBSTITUTE(SUBSTITUTE(SUBSTITUTE(SUBSTITUTE(SUBSTITUTE(SUBSTITUTE(SUBSTITUTE(AU565,BR565,""),BS565,""),BT565,""),BU565,""),BV565,""),BW565,""),BX565,""),BY565,""),BZ565,""),CA565,""))</f>
        <v>Educator Paid School Break</v>
      </c>
      <c r="BE565" t="str">
        <f>TRIM(SUBSTITUTE(SUBSTITUTE(SUBSTITUTE(SUBSTITUTE(SUBSTITUTE(SUBSTITUTE(SUBSTITUTE(SUBSTITUTE(SUBSTITUTE(SUBSTITUTE(AV565,BH565,""),BI565,""),BJ565,""),BK565,""),BL565,""),BM565,""),BN565,""),BO565,""),BP565,""),BQ565,""))</f>
        <v>Administrative Leave Physical Fitness</v>
      </c>
      <c r="BF565" s="21">
        <f>LEN(AU565)-LEN(SUBSTITUTE(AU565," ",""))</f>
        <v>5</v>
      </c>
      <c r="BG565" s="21">
        <f>LEN(AV565)-LEN(SUBSTITUTE(AV565," ",""))</f>
        <v>5</v>
      </c>
      <c r="BH565" s="21" t="str">
        <f>IF(BF565=0,AU565,findspace($AU565,BH$10))</f>
        <v>Educator</v>
      </c>
      <c r="BI565" s="21" t="str">
        <f>IF(BH565=0,AN565,findspace($AU565,BI$10))</f>
        <v>Paid</v>
      </c>
      <c r="BJ565" s="21" t="str">
        <f>IF(BI565=0,AV565,findspace($AU565,BJ$10))</f>
        <v>School</v>
      </c>
      <c r="BK565" s="21" t="str">
        <f>IF(BJ565=0,AW565,findspace($AU565,BK$10))</f>
        <v>Break</v>
      </c>
      <c r="BL565" s="21" t="str">
        <f>IF(BK565=0,AX565,findspace($AU565,BL$10))</f>
        <v>Used</v>
      </c>
      <c r="BM565" s="21" t="str">
        <f>IF(BL565=0,BF565,findspace($AU565,BM$10))</f>
        <v>YTD</v>
      </c>
      <c r="BN565" s="21" t="str">
        <f>IF(BM565=0,BH565,findspace($AU565,BN$10))</f>
        <v/>
      </c>
      <c r="BO565" s="21" t="str">
        <f>IF(BN565=0,BI565,findspace($AU565,BO$10))</f>
        <v/>
      </c>
      <c r="BR565" s="21" t="str">
        <f>IF($BG565=0,$AV565,findspace($AV565,BR$10))</f>
        <v>Administrative</v>
      </c>
      <c r="BS565" s="21" t="str">
        <f>IF($BG565=0,$AV565,findspace($AV565,BS$10))</f>
        <v>Leave</v>
      </c>
      <c r="BT565" s="21" t="str">
        <f>IF($BG565=0,$AV565,findspace($AV565,BT$10))</f>
        <v>Physical</v>
      </c>
      <c r="BU565" s="21" t="str">
        <f>IF($BG565=0,$AV565,findspace($AV565,BU$10))</f>
        <v>Fitness</v>
      </c>
      <c r="BV565" s="21" t="str">
        <f>IF($BG565=0,$AV565,findspace($AV565,BV$10))</f>
        <v>Used</v>
      </c>
      <c r="BW565" s="21" t="str">
        <f>IF($BG565=0,$AV565,findspace($AV565,BW$10))</f>
        <v>YTD</v>
      </c>
      <c r="BX565" s="21" t="str">
        <f>IF($BG565=0,$AV565,findspace($AV565,BX$10))</f>
        <v/>
      </c>
      <c r="BY565" s="21" t="str">
        <f>IF($BG565=0,$AV565,findspace($AV565,BY$10))</f>
        <v/>
      </c>
      <c r="BZ565" s="21" t="str">
        <f>IF($BG565=0,$AV565,findspace($AV565,BZ$10))</f>
        <v/>
      </c>
      <c r="CA565" s="21" t="str">
        <f>IF($BG565=0,$AV565,findspace($AV565,CA$10))</f>
        <v/>
      </c>
    </row>
    <row r="566" spans="1:79" x14ac:dyDescent="0.35">
      <c r="A566" t="s">
        <v>1837</v>
      </c>
      <c r="B566" t="s">
        <v>680</v>
      </c>
      <c r="C566" t="s">
        <v>2854</v>
      </c>
      <c r="D566" t="s">
        <v>1837</v>
      </c>
      <c r="E566">
        <v>60</v>
      </c>
      <c r="F566" t="s">
        <v>2829</v>
      </c>
      <c r="G566" s="13">
        <v>0.9090243395048887</v>
      </c>
      <c r="I566">
        <v>12374</v>
      </c>
      <c r="J566" t="str">
        <f>K566&amp;L566</f>
        <v>IBCALRAdministrative Leave Union Labor Relations Used12374IBC60Administrative Leave General Used</v>
      </c>
      <c r="K566" t="str">
        <f>A566&amp;B566&amp;C566</f>
        <v>IBCALRAdministrative Leave Union Labor Relations Used</v>
      </c>
      <c r="L566" t="str">
        <f>I566&amp;D566&amp;E566&amp;F566</f>
        <v>12374IBC60Administrative Leave General Used</v>
      </c>
      <c r="M566" s="13">
        <f>G566</f>
        <v>0.9090243395048887</v>
      </c>
      <c r="N566" s="13"/>
      <c r="O566" s="19">
        <v>165</v>
      </c>
      <c r="P566">
        <f>COUNTIF(C$11:C$2024, C566)</f>
        <v>3</v>
      </c>
      <c r="Q566">
        <f>COUNTIF(F$11:F$177, F566)</f>
        <v>3</v>
      </c>
      <c r="R566" t="b">
        <f>A566=D566</f>
        <v>1</v>
      </c>
      <c r="S566" t="b">
        <f>A566&amp;B566&amp;C566=D566&amp;E566&amp;F566</f>
        <v>0</v>
      </c>
      <c r="V566" t="str">
        <f>IF($A566=V$10, $C566, "")</f>
        <v/>
      </c>
      <c r="W566" t="str">
        <f>IF($A566=W$10, $C566, "")</f>
        <v/>
      </c>
      <c r="X566" t="str">
        <f>IF($A566=X$10, $C566, "")</f>
        <v/>
      </c>
      <c r="Y566" t="str">
        <f>IF($A566=Y$10, $C566, "")</f>
        <v>Administrative Leave Union Labor Relations Used</v>
      </c>
      <c r="Z566" t="str">
        <f>IF($A566=Z$10, $C566, "")</f>
        <v/>
      </c>
      <c r="AB566" t="str">
        <f>IF($D566=AB$10, $F566, "")</f>
        <v/>
      </c>
      <c r="AC566" t="str">
        <f>IF($D566=AC$10, $F566, "")</f>
        <v/>
      </c>
      <c r="AD566" t="str">
        <f>IF($D566=AD$10, $F566, "")</f>
        <v/>
      </c>
      <c r="AE566" t="str">
        <f>IF($D566=AE$10, $F566, "")</f>
        <v>Administrative Leave General Used</v>
      </c>
      <c r="AF566" t="str">
        <f>IF($D566=AF$10, $F566, "")</f>
        <v/>
      </c>
      <c r="AH566">
        <f>COUNTIF(AI$11:AI$2024, AI566)</f>
        <v>1</v>
      </c>
      <c r="AI566" t="str">
        <f>V566&amp;AB566&amp;W566&amp;AC566&amp;X566&amp;AD566&amp;Y566&amp;AE566&amp;Z566&amp;AF566</f>
        <v>Administrative Leave Union Labor Relations UsedAdministrative Leave General Used</v>
      </c>
      <c r="AJ566">
        <f>IF(ROW()=11,1,IF(AK565+1=AK566,AJ565,AJ565+1))</f>
        <v>484</v>
      </c>
      <c r="AK566">
        <f>IF(AI566=AI565, AK565+1, 1)</f>
        <v>1</v>
      </c>
      <c r="AL566" s="26" t="str">
        <f>AM566&amp;AN566</f>
        <v>IBCALRAdministrative Leave Union Labor Relations Used12374IBC60Administrative Leave General Used</v>
      </c>
      <c r="AM566" t="str">
        <f>K566</f>
        <v>IBCALRAdministrative Leave Union Labor Relations Used</v>
      </c>
      <c r="AN566" t="str">
        <f>L566</f>
        <v>12374IBC60Administrative Leave General Used</v>
      </c>
      <c r="AO566">
        <f>COUNTIF(AM$11:AM$1107, AM566)</f>
        <v>3</v>
      </c>
      <c r="AP566">
        <f>COUNTIF(AN$11:AN$1107, AN566)</f>
        <v>7</v>
      </c>
      <c r="AQ566">
        <f>MATCH(AM566, AM$11:AM$1107, 0)</f>
        <v>556</v>
      </c>
      <c r="AR566">
        <f>MATCH(AN566, AN$11:AN$1107, 0)</f>
        <v>135</v>
      </c>
      <c r="AS566">
        <v>165</v>
      </c>
      <c r="AU566" t="str">
        <f>C566</f>
        <v>Administrative Leave Union Labor Relations Used</v>
      </c>
      <c r="AV566" t="str">
        <f>IF(F566="", "", F566)</f>
        <v>Administrative Leave General Used</v>
      </c>
      <c r="AW566" s="13">
        <f>M566</f>
        <v>0.9090243395048887</v>
      </c>
      <c r="AX566" t="e">
        <f>VLOOKUP(AI566, UniquePairs!A$5:A$2000, 1, FALSE)</f>
        <v>#N/A</v>
      </c>
      <c r="AY566" t="str">
        <f>IFERROR(INDEX(UniquePairs!A$5:K$1000, MATCH(AL566, UniquePairs!A$5:A$1000, 0), 10), "")</f>
        <v/>
      </c>
      <c r="AZ566" s="13">
        <f>IF(AY566&lt;&gt;"", AY566, AW566)</f>
        <v>0.9090243395048887</v>
      </c>
      <c r="BA566" t="str">
        <f>IF(AZ566=0,"None",IF(AZ566&lt;0.6,"Weak",IF(AZ566&lt;0.7,"Review",IF(AZ566&lt;0.8,"Good",IF(AZ566&lt;0.9,"Very Good","Solid")))))</f>
        <v>Solid</v>
      </c>
      <c r="BB566" s="28" t="str">
        <f>IF(AJ565=AJ566, BB565, BC566)</f>
        <v>Administrative Leave Used</v>
      </c>
      <c r="BC566" t="str">
        <f>IF(AV566="",AU566,StringMatch(AU566,AV566,TRUE))</f>
        <v>Administrative Leave Used</v>
      </c>
      <c r="BD566" t="str">
        <f>TRIM(SUBSTITUTE(SUBSTITUTE(SUBSTITUTE(SUBSTITUTE(SUBSTITUTE(SUBSTITUTE(SUBSTITUTE(SUBSTITUTE(SUBSTITUTE(SUBSTITUTE(AU566,BR566,""),BS566,""),BT566,""),BU566,""),BV566,""),BW566,""),BX566,""),BY566,""),BZ566,""),CA566,""))</f>
        <v>Union Labor Relations</v>
      </c>
      <c r="BE566" t="str">
        <f>TRIM(SUBSTITUTE(SUBSTITUTE(SUBSTITUTE(SUBSTITUTE(SUBSTITUTE(SUBSTITUTE(SUBSTITUTE(SUBSTITUTE(SUBSTITUTE(SUBSTITUTE(AV566,BH566,""),BI566,""),BJ566,""),BK566,""),BL566,""),BM566,""),BN566,""),BO566,""),BP566,""),BQ566,""))</f>
        <v>General</v>
      </c>
      <c r="BF566" s="21">
        <f>LEN(AU566)-LEN(SUBSTITUTE(AU566," ",""))</f>
        <v>5</v>
      </c>
      <c r="BG566" s="21">
        <f>LEN(AV566)-LEN(SUBSTITUTE(AV566," ",""))</f>
        <v>3</v>
      </c>
      <c r="BH566" s="21" t="str">
        <f>IF(BF566=0,AU566,findspace($AU566,BH$10))</f>
        <v>Administrative</v>
      </c>
      <c r="BI566" s="21" t="str">
        <f>IF(BH566=0,AN566,findspace($AU566,BI$10))</f>
        <v>Leave</v>
      </c>
      <c r="BJ566" s="21" t="str">
        <f>IF(BI566=0,AV566,findspace($AU566,BJ$10))</f>
        <v>Union</v>
      </c>
      <c r="BK566" s="21" t="str">
        <f>IF(BJ566=0,AW566,findspace($AU566,BK$10))</f>
        <v>Labor</v>
      </c>
      <c r="BL566" s="21" t="str">
        <f>IF(BK566=0,AX566,findspace($AU566,BL$10))</f>
        <v>Relations</v>
      </c>
      <c r="BM566" s="21" t="str">
        <f>IF(BL566=0,BF566,findspace($AU566,BM$10))</f>
        <v>Used</v>
      </c>
      <c r="BN566" s="21" t="str">
        <f>IF(BM566=0,BH566,findspace($AU566,BN$10))</f>
        <v/>
      </c>
      <c r="BO566" s="21" t="str">
        <f>IF(BN566=0,BI566,findspace($AU566,BO$10))</f>
        <v/>
      </c>
      <c r="BR566" s="21" t="str">
        <f>IF($BG566=0,$AV566,findspace($AV566,BR$10))</f>
        <v>Administrative</v>
      </c>
      <c r="BS566" s="21" t="str">
        <f>IF($BG566=0,$AV566,findspace($AV566,BS$10))</f>
        <v>Leave</v>
      </c>
      <c r="BT566" s="21" t="str">
        <f>IF($BG566=0,$AV566,findspace($AV566,BT$10))</f>
        <v>General</v>
      </c>
      <c r="BU566" s="21" t="str">
        <f>IF($BG566=0,$AV566,findspace($AV566,BU$10))</f>
        <v>Used</v>
      </c>
      <c r="BV566" s="21" t="str">
        <f>IF($BG566=0,$AV566,findspace($AV566,BV$10))</f>
        <v/>
      </c>
      <c r="BW566" s="21" t="str">
        <f>IF($BG566=0,$AV566,findspace($AV566,BW$10))</f>
        <v/>
      </c>
      <c r="BX566" s="21" t="str">
        <f>IF($BG566=0,$AV566,findspace($AV566,BX$10))</f>
        <v/>
      </c>
      <c r="BY566" s="21" t="str">
        <f>IF($BG566=0,$AV566,findspace($AV566,BY$10))</f>
        <v/>
      </c>
      <c r="BZ566" s="21" t="str">
        <f>IF($BG566=0,$AV566,findspace($AV566,BZ$10))</f>
        <v/>
      </c>
      <c r="CA566" s="21" t="str">
        <f>IF($BG566=0,$AV566,findspace($AV566,CA$10))</f>
        <v/>
      </c>
    </row>
    <row r="567" spans="1:79" x14ac:dyDescent="0.35">
      <c r="A567" t="s">
        <v>1839</v>
      </c>
      <c r="B567" t="s">
        <v>776</v>
      </c>
      <c r="C567" t="s">
        <v>3489</v>
      </c>
      <c r="D567" t="s">
        <v>1836</v>
      </c>
      <c r="E567">
        <v>41</v>
      </c>
      <c r="F567" t="s">
        <v>3430</v>
      </c>
      <c r="G567" s="13">
        <v>0.90899484712302892</v>
      </c>
      <c r="I567">
        <v>12374</v>
      </c>
      <c r="J567" t="str">
        <f>K567&amp;L567</f>
        <v>DFASCAReligious Time Used12374GSA41Compensatory Time Used</v>
      </c>
      <c r="K567" t="str">
        <f>A567&amp;B567&amp;C567</f>
        <v>DFASCAReligious Time Used</v>
      </c>
      <c r="L567" t="str">
        <f>I567&amp;D567&amp;E567&amp;F567</f>
        <v>12374GSA41Compensatory Time Used</v>
      </c>
      <c r="M567" s="13">
        <f>G567</f>
        <v>0.90899484712302892</v>
      </c>
      <c r="N567" s="13"/>
      <c r="O567" s="19">
        <v>763</v>
      </c>
      <c r="P567">
        <f>COUNTIF(C$11:C$2024, C567)</f>
        <v>3</v>
      </c>
      <c r="Q567">
        <f>COUNTIF(F$11:F$177, F567)</f>
        <v>1</v>
      </c>
      <c r="R567" t="b">
        <f>A567=D567</f>
        <v>0</v>
      </c>
      <c r="S567" t="b">
        <f>A567&amp;B567&amp;C567=D567&amp;E567&amp;F567</f>
        <v>0</v>
      </c>
      <c r="V567" t="str">
        <f>IF($A567=V$10, $C567, "")</f>
        <v>Religious Time Used</v>
      </c>
      <c r="W567" t="str">
        <f>IF($A567=W$10, $C567, "")</f>
        <v/>
      </c>
      <c r="X567" t="str">
        <f>IF($A567=X$10, $C567, "")</f>
        <v/>
      </c>
      <c r="Y567" t="str">
        <f>IF($A567=Y$10, $C567, "")</f>
        <v/>
      </c>
      <c r="Z567" t="str">
        <f>IF($A567=Z$10, $C567, "")</f>
        <v/>
      </c>
      <c r="AB567" t="str">
        <f>IF($D567=AB$10, $F567, "")</f>
        <v/>
      </c>
      <c r="AC567" t="str">
        <f>IF($D567=AC$10, $F567, "")</f>
        <v>Compensatory Time Used</v>
      </c>
      <c r="AD567" t="str">
        <f>IF($D567=AD$10, $F567, "")</f>
        <v/>
      </c>
      <c r="AE567" t="str">
        <f>IF($D567=AE$10, $F567, "")</f>
        <v/>
      </c>
      <c r="AF567" t="str">
        <f>IF($D567=AF$10, $F567, "")</f>
        <v/>
      </c>
      <c r="AH567">
        <f>COUNTIF(AI$11:AI$2024, AI567)</f>
        <v>1</v>
      </c>
      <c r="AI567" t="str">
        <f>V567&amp;AB567&amp;W567&amp;AC567&amp;X567&amp;AD567&amp;Y567&amp;AE567&amp;Z567&amp;AF567</f>
        <v>Religious Time UsedCompensatory Time Used</v>
      </c>
      <c r="AJ567">
        <f>IF(ROW()=11,1,IF(AK566+1=AK567,AJ566,AJ566+1))</f>
        <v>485</v>
      </c>
      <c r="AK567">
        <f>IF(AI567=AI566, AK566+1, 1)</f>
        <v>1</v>
      </c>
      <c r="AL567" s="26" t="str">
        <f>AM567&amp;AN567</f>
        <v>DFASCAReligious Time Used12374GSA41Compensatory Time Used</v>
      </c>
      <c r="AM567" t="str">
        <f>K567</f>
        <v>DFASCAReligious Time Used</v>
      </c>
      <c r="AN567" t="str">
        <f>L567</f>
        <v>12374GSA41Compensatory Time Used</v>
      </c>
      <c r="AO567">
        <f>COUNTIF(AM$11:AM$1107, AM567)</f>
        <v>3</v>
      </c>
      <c r="AP567">
        <f>COUNTIF(AN$11:AN$1107, AN567)</f>
        <v>21</v>
      </c>
      <c r="AQ567">
        <f>MATCH(AM567, AM$11:AM$1107, 0)</f>
        <v>60</v>
      </c>
      <c r="AR567">
        <f>MATCH(AN567, AN$11:AN$1107, 0)</f>
        <v>10</v>
      </c>
      <c r="AS567">
        <v>763</v>
      </c>
      <c r="AU567" t="str">
        <f>C567</f>
        <v>Religious Time Used</v>
      </c>
      <c r="AV567" t="str">
        <f>IF(F567="", "", F567)</f>
        <v>Compensatory Time Used</v>
      </c>
      <c r="AW567" s="13">
        <f>M567</f>
        <v>0.90899484712302892</v>
      </c>
      <c r="AX567" t="e">
        <f>VLOOKUP(AI567, UniquePairs!A$5:A$2000, 1, FALSE)</f>
        <v>#N/A</v>
      </c>
      <c r="AY567" t="str">
        <f>IFERROR(INDEX(UniquePairs!A$5:K$1000, MATCH(AL567, UniquePairs!A$5:A$1000, 0), 10), "")</f>
        <v/>
      </c>
      <c r="AZ567" s="13">
        <f>IF(AY567&lt;&gt;"", AY567, AW567)</f>
        <v>0.90899484712302892</v>
      </c>
      <c r="BA567" t="str">
        <f>IF(AZ567=0,"None",IF(AZ567&lt;0.6,"Weak",IF(AZ567&lt;0.7,"Review",IF(AZ567&lt;0.8,"Good",IF(AZ567&lt;0.9,"Very Good","Solid")))))</f>
        <v>Solid</v>
      </c>
      <c r="BB567" s="28" t="str">
        <f>IF(AJ566=AJ567, BB566, BC567)</f>
        <v>Time Used</v>
      </c>
      <c r="BC567" t="str">
        <f>IF(AV567="",AU567,StringMatch(AU567,AV567,TRUE))</f>
        <v>Time Used</v>
      </c>
      <c r="BD567" t="str">
        <f>TRIM(SUBSTITUTE(SUBSTITUTE(SUBSTITUTE(SUBSTITUTE(SUBSTITUTE(SUBSTITUTE(SUBSTITUTE(SUBSTITUTE(SUBSTITUTE(SUBSTITUTE(AU567,BR567,""),BS567,""),BT567,""),BU567,""),BV567,""),BW567,""),BX567,""),BY567,""),BZ567,""),CA567,""))</f>
        <v>Religious</v>
      </c>
      <c r="BE567" t="str">
        <f>TRIM(SUBSTITUTE(SUBSTITUTE(SUBSTITUTE(SUBSTITUTE(SUBSTITUTE(SUBSTITUTE(SUBSTITUTE(SUBSTITUTE(SUBSTITUTE(SUBSTITUTE(AV567,BH567,""),BI567,""),BJ567,""),BK567,""),BL567,""),BM567,""),BN567,""),BO567,""),BP567,""),BQ567,""))</f>
        <v>Compensatory</v>
      </c>
      <c r="BF567" s="21">
        <f>LEN(AU567)-LEN(SUBSTITUTE(AU567," ",""))</f>
        <v>2</v>
      </c>
      <c r="BG567" s="21">
        <f>LEN(AV567)-LEN(SUBSTITUTE(AV567," ",""))</f>
        <v>2</v>
      </c>
      <c r="BH567" s="21" t="str">
        <f>IF(BF567=0,AU567,findspace($AU567,BH$10))</f>
        <v>Religious</v>
      </c>
      <c r="BI567" s="21" t="str">
        <f>IF(BH567=0,AN567,findspace($AU567,BI$10))</f>
        <v>Time</v>
      </c>
      <c r="BJ567" s="21" t="str">
        <f>IF(BI567=0,AV567,findspace($AU567,BJ$10))</f>
        <v>Used</v>
      </c>
      <c r="BK567" s="21" t="str">
        <f>IF(BJ567=0,AW567,findspace($AU567,BK$10))</f>
        <v/>
      </c>
      <c r="BL567" s="21" t="str">
        <f>IF(BK567=0,AX567,findspace($AU567,BL$10))</f>
        <v/>
      </c>
      <c r="BM567" s="21" t="str">
        <f>IF(BL567=0,BF567,findspace($AU567,BM$10))</f>
        <v/>
      </c>
      <c r="BN567" s="21" t="str">
        <f>IF(BM567=0,BH567,findspace($AU567,BN$10))</f>
        <v/>
      </c>
      <c r="BO567" s="21" t="str">
        <f>IF(BN567=0,BI567,findspace($AU567,BO$10))</f>
        <v/>
      </c>
      <c r="BR567" s="21" t="str">
        <f>IF($BG567=0,$AV567,findspace($AV567,BR$10))</f>
        <v>Compensatory</v>
      </c>
      <c r="BS567" s="21" t="str">
        <f>IF($BG567=0,$AV567,findspace($AV567,BS$10))</f>
        <v>Time</v>
      </c>
      <c r="BT567" s="21" t="str">
        <f>IF($BG567=0,$AV567,findspace($AV567,BT$10))</f>
        <v>Used</v>
      </c>
      <c r="BU567" s="21" t="str">
        <f>IF($BG567=0,$AV567,findspace($AV567,BU$10))</f>
        <v/>
      </c>
      <c r="BV567" s="21" t="str">
        <f>IF($BG567=0,$AV567,findspace($AV567,BV$10))</f>
        <v/>
      </c>
      <c r="BW567" s="21" t="str">
        <f>IF($BG567=0,$AV567,findspace($AV567,BW$10))</f>
        <v/>
      </c>
      <c r="BX567" s="21" t="str">
        <f>IF($BG567=0,$AV567,findspace($AV567,BX$10))</f>
        <v/>
      </c>
      <c r="BY567" s="21" t="str">
        <f>IF($BG567=0,$AV567,findspace($AV567,BY$10))</f>
        <v/>
      </c>
      <c r="BZ567" s="21" t="str">
        <f>IF($BG567=0,$AV567,findspace($AV567,BZ$10))</f>
        <v/>
      </c>
      <c r="CA567" s="21" t="str">
        <f>IF($BG567=0,$AV567,findspace($AV567,CA$10))</f>
        <v/>
      </c>
    </row>
    <row r="568" spans="1:79" x14ac:dyDescent="0.35">
      <c r="A568" t="s">
        <v>1839</v>
      </c>
      <c r="B568" t="s">
        <v>790</v>
      </c>
      <c r="C568" t="s">
        <v>3229</v>
      </c>
      <c r="D568" t="s">
        <v>1836</v>
      </c>
      <c r="E568">
        <v>13</v>
      </c>
      <c r="F568" t="s">
        <v>3411</v>
      </c>
      <c r="G568" s="13">
        <v>0.90899484712302892</v>
      </c>
      <c r="I568">
        <v>12374</v>
      </c>
      <c r="J568" t="str">
        <f>K568&amp;L568</f>
        <v>DFASCRReligious Time Earned12374GSA13Compensatory Time Earned</v>
      </c>
      <c r="K568" t="str">
        <f>A568&amp;B568&amp;C568</f>
        <v>DFASCRReligious Time Earned</v>
      </c>
      <c r="L568" t="str">
        <f>I568&amp;D568&amp;E568&amp;F568</f>
        <v>12374GSA13Compensatory Time Earned</v>
      </c>
      <c r="M568" s="13">
        <f>G568</f>
        <v>0.90899484712302892</v>
      </c>
      <c r="N568" s="13"/>
      <c r="O568" s="19">
        <v>835</v>
      </c>
      <c r="P568">
        <f>COUNTIF(C$11:C$2024, C568)</f>
        <v>3</v>
      </c>
      <c r="Q568">
        <f>COUNTIF(F$11:F$177, F568)</f>
        <v>2</v>
      </c>
      <c r="R568" t="b">
        <f>A568=D568</f>
        <v>0</v>
      </c>
      <c r="S568" t="b">
        <f>A568&amp;B568&amp;C568=D568&amp;E568&amp;F568</f>
        <v>0</v>
      </c>
      <c r="V568" t="str">
        <f>IF($A568=V$10, $C568, "")</f>
        <v>Religious Time Earned</v>
      </c>
      <c r="W568" t="str">
        <f>IF($A568=W$10, $C568, "")</f>
        <v/>
      </c>
      <c r="X568" t="str">
        <f>IF($A568=X$10, $C568, "")</f>
        <v/>
      </c>
      <c r="Y568" t="str">
        <f>IF($A568=Y$10, $C568, "")</f>
        <v/>
      </c>
      <c r="Z568" t="str">
        <f>IF($A568=Z$10, $C568, "")</f>
        <v/>
      </c>
      <c r="AB568" t="str">
        <f>IF($D568=AB$10, $F568, "")</f>
        <v/>
      </c>
      <c r="AC568" t="str">
        <f>IF($D568=AC$10, $F568, "")</f>
        <v>Compensatory Time Earned</v>
      </c>
      <c r="AD568" t="str">
        <f>IF($D568=AD$10, $F568, "")</f>
        <v/>
      </c>
      <c r="AE568" t="str">
        <f>IF($D568=AE$10, $F568, "")</f>
        <v/>
      </c>
      <c r="AF568" t="str">
        <f>IF($D568=AF$10, $F568, "")</f>
        <v/>
      </c>
      <c r="AH568">
        <f>COUNTIF(AI$11:AI$2024, AI568)</f>
        <v>1</v>
      </c>
      <c r="AI568" t="str">
        <f>V568&amp;AB568&amp;W568&amp;AC568&amp;X568&amp;AD568&amp;Y568&amp;AE568&amp;Z568&amp;AF568</f>
        <v>Religious Time EarnedCompensatory Time Earned</v>
      </c>
      <c r="AJ568">
        <f>IF(ROW()=11,1,IF(AK567+1=AK568,AJ567,AJ567+1))</f>
        <v>486</v>
      </c>
      <c r="AK568">
        <f>IF(AI568=AI567, AK567+1, 1)</f>
        <v>1</v>
      </c>
      <c r="AL568" s="26" t="str">
        <f>AM568&amp;AN568</f>
        <v>DFASCRReligious Time Earned12374GSA13Compensatory Time Earned</v>
      </c>
      <c r="AM568" t="str">
        <f>K568</f>
        <v>DFASCRReligious Time Earned</v>
      </c>
      <c r="AN568" t="str">
        <f>L568</f>
        <v>12374GSA13Compensatory Time Earned</v>
      </c>
      <c r="AO568">
        <f>COUNTIF(AM$11:AM$1107, AM568)</f>
        <v>3</v>
      </c>
      <c r="AP568">
        <f>COUNTIF(AN$11:AN$1107, AN568)</f>
        <v>12</v>
      </c>
      <c r="AQ568">
        <f>MATCH(AM568, AM$11:AM$1107, 0)</f>
        <v>61</v>
      </c>
      <c r="AR568">
        <f>MATCH(AN568, AN$11:AN$1107, 0)</f>
        <v>9</v>
      </c>
      <c r="AS568">
        <v>835</v>
      </c>
      <c r="AU568" t="str">
        <f>C568</f>
        <v>Religious Time Earned</v>
      </c>
      <c r="AV568" t="str">
        <f>IF(F568="", "", F568)</f>
        <v>Compensatory Time Earned</v>
      </c>
      <c r="AW568" s="13">
        <f>M568</f>
        <v>0.90899484712302892</v>
      </c>
      <c r="AX568" t="e">
        <f>VLOOKUP(AI568, UniquePairs!A$5:A$2000, 1, FALSE)</f>
        <v>#N/A</v>
      </c>
      <c r="AY568" t="str">
        <f>IFERROR(INDEX(UniquePairs!A$5:K$1000, MATCH(AL568, UniquePairs!A$5:A$1000, 0), 10), "")</f>
        <v/>
      </c>
      <c r="AZ568" s="13">
        <f>IF(AY568&lt;&gt;"", AY568, AW568)</f>
        <v>0.90899484712302892</v>
      </c>
      <c r="BA568" t="str">
        <f>IF(AZ568=0,"None",IF(AZ568&lt;0.6,"Weak",IF(AZ568&lt;0.7,"Review",IF(AZ568&lt;0.8,"Good",IF(AZ568&lt;0.9,"Very Good","Solid")))))</f>
        <v>Solid</v>
      </c>
      <c r="BB568" s="28" t="str">
        <f>IF(AJ567=AJ568, BB567, BC568)</f>
        <v>Time Earned</v>
      </c>
      <c r="BC568" t="str">
        <f>IF(AV568="",AU568,StringMatch(AU568,AV568,TRUE))</f>
        <v>Time Earned</v>
      </c>
      <c r="BD568" t="str">
        <f>TRIM(SUBSTITUTE(SUBSTITUTE(SUBSTITUTE(SUBSTITUTE(SUBSTITUTE(SUBSTITUTE(SUBSTITUTE(SUBSTITUTE(SUBSTITUTE(SUBSTITUTE(AU568,BR568,""),BS568,""),BT568,""),BU568,""),BV568,""),BW568,""),BX568,""),BY568,""),BZ568,""),CA568,""))</f>
        <v>Religious</v>
      </c>
      <c r="BE568" t="str">
        <f>TRIM(SUBSTITUTE(SUBSTITUTE(SUBSTITUTE(SUBSTITUTE(SUBSTITUTE(SUBSTITUTE(SUBSTITUTE(SUBSTITUTE(SUBSTITUTE(SUBSTITUTE(AV568,BH568,""),BI568,""),BJ568,""),BK568,""),BL568,""),BM568,""),BN568,""),BO568,""),BP568,""),BQ568,""))</f>
        <v>Compensatory</v>
      </c>
      <c r="BF568" s="21">
        <f>LEN(AU568)-LEN(SUBSTITUTE(AU568," ",""))</f>
        <v>2</v>
      </c>
      <c r="BG568" s="21">
        <f>LEN(AV568)-LEN(SUBSTITUTE(AV568," ",""))</f>
        <v>2</v>
      </c>
      <c r="BH568" s="21" t="str">
        <f>IF(BF568=0,AU568,findspace($AU568,BH$10))</f>
        <v>Religious</v>
      </c>
      <c r="BI568" s="21" t="str">
        <f>IF(BH568=0,AN568,findspace($AU568,BI$10))</f>
        <v>Time</v>
      </c>
      <c r="BJ568" s="21" t="str">
        <f>IF(BI568=0,AV568,findspace($AU568,BJ$10))</f>
        <v>Earned</v>
      </c>
      <c r="BK568" s="21" t="str">
        <f>IF(BJ568=0,AW568,findspace($AU568,BK$10))</f>
        <v/>
      </c>
      <c r="BL568" s="21" t="str">
        <f>IF(BK568=0,AX568,findspace($AU568,BL$10))</f>
        <v/>
      </c>
      <c r="BM568" s="21" t="str">
        <f>IF(BL568=0,BF568,findspace($AU568,BM$10))</f>
        <v/>
      </c>
      <c r="BN568" s="21" t="str">
        <f>IF(BM568=0,BH568,findspace($AU568,BN$10))</f>
        <v/>
      </c>
      <c r="BO568" s="21" t="str">
        <f>IF(BN568=0,BI568,findspace($AU568,BO$10))</f>
        <v/>
      </c>
      <c r="BR568" s="21" t="str">
        <f>IF($BG568=0,$AV568,findspace($AV568,BR$10))</f>
        <v>Compensatory</v>
      </c>
      <c r="BS568" s="21" t="str">
        <f>IF($BG568=0,$AV568,findspace($AV568,BS$10))</f>
        <v>Time</v>
      </c>
      <c r="BT568" s="21" t="str">
        <f>IF($BG568=0,$AV568,findspace($AV568,BT$10))</f>
        <v>Earned</v>
      </c>
      <c r="BU568" s="21" t="str">
        <f>IF($BG568=0,$AV568,findspace($AV568,BU$10))</f>
        <v/>
      </c>
      <c r="BV568" s="21" t="str">
        <f>IF($BG568=0,$AV568,findspace($AV568,BV$10))</f>
        <v/>
      </c>
      <c r="BW568" s="21" t="str">
        <f>IF($BG568=0,$AV568,findspace($AV568,BW$10))</f>
        <v/>
      </c>
      <c r="BX568" s="21" t="str">
        <f>IF($BG568=0,$AV568,findspace($AV568,BX$10))</f>
        <v/>
      </c>
      <c r="BY568" s="21" t="str">
        <f>IF($BG568=0,$AV568,findspace($AV568,BY$10))</f>
        <v/>
      </c>
      <c r="BZ568" s="21" t="str">
        <f>IF($BG568=0,$AV568,findspace($AV568,BZ$10))</f>
        <v/>
      </c>
      <c r="CA568" s="21" t="str">
        <f>IF($BG568=0,$AV568,findspace($AV568,CA$10))</f>
        <v/>
      </c>
    </row>
    <row r="569" spans="1:79" x14ac:dyDescent="0.35">
      <c r="A569" t="s">
        <v>1839</v>
      </c>
      <c r="B569" t="s">
        <v>984</v>
      </c>
      <c r="C569" t="s">
        <v>3265</v>
      </c>
      <c r="D569" t="s">
        <v>1839</v>
      </c>
      <c r="E569" t="s">
        <v>980</v>
      </c>
      <c r="F569" t="s">
        <v>3263</v>
      </c>
      <c r="G569" s="13">
        <v>0.90834293236794472</v>
      </c>
      <c r="I569">
        <v>12374</v>
      </c>
      <c r="J569" t="str">
        <f>K569&amp;L569</f>
        <v>DFASEUExtreme Cold Work (DOE Only)12374DFASESWork Extreme Heights</v>
      </c>
      <c r="K569" t="str">
        <f>A569&amp;B569&amp;C569</f>
        <v>DFASEUExtreme Cold Work (DOE Only)</v>
      </c>
      <c r="L569" t="str">
        <f>I569&amp;D569&amp;E569&amp;F569</f>
        <v>12374DFASESWork Extreme Heights</v>
      </c>
      <c r="M569" s="13">
        <f>G569</f>
        <v>0.90834293236794472</v>
      </c>
      <c r="N569" s="13"/>
      <c r="O569" s="19">
        <v>872</v>
      </c>
      <c r="P569">
        <f>COUNTIF(C$11:C$2024, C569)</f>
        <v>3</v>
      </c>
      <c r="Q569">
        <f>COUNTIF(F$11:F$177, F569)</f>
        <v>0</v>
      </c>
      <c r="R569" t="b">
        <f>A569=D569</f>
        <v>1</v>
      </c>
      <c r="S569" t="b">
        <f>A569&amp;B569&amp;C569=D569&amp;E569&amp;F569</f>
        <v>0</v>
      </c>
      <c r="V569" t="str">
        <f>IF($A569=V$10, $C569, "")</f>
        <v>Extreme Cold Work (DOE Only)</v>
      </c>
      <c r="W569" t="str">
        <f>IF($A569=W$10, $C569, "")</f>
        <v/>
      </c>
      <c r="X569" t="str">
        <f>IF($A569=X$10, $C569, "")</f>
        <v/>
      </c>
      <c r="Y569" t="str">
        <f>IF($A569=Y$10, $C569, "")</f>
        <v/>
      </c>
      <c r="Z569" t="str">
        <f>IF($A569=Z$10, $C569, "")</f>
        <v/>
      </c>
      <c r="AB569" t="str">
        <f>IF($D569=AB$10, $F569, "")</f>
        <v>Work Extreme Heights</v>
      </c>
      <c r="AC569" t="str">
        <f>IF($D569=AC$10, $F569, "")</f>
        <v/>
      </c>
      <c r="AD569" t="str">
        <f>IF($D569=AD$10, $F569, "")</f>
        <v/>
      </c>
      <c r="AE569" t="str">
        <f>IF($D569=AE$10, $F569, "")</f>
        <v/>
      </c>
      <c r="AF569" t="str">
        <f>IF($D569=AF$10, $F569, "")</f>
        <v/>
      </c>
      <c r="AH569">
        <f>COUNTIF(AI$11:AI$2024, AI569)</f>
        <v>1</v>
      </c>
      <c r="AI569" t="str">
        <f>V569&amp;AB569&amp;W569&amp;AC569&amp;X569&amp;AD569&amp;Y569&amp;AE569&amp;Z569&amp;AF569</f>
        <v>Extreme Cold Work (DOE Only)Work Extreme Heights</v>
      </c>
      <c r="AJ569">
        <f>IF(ROW()=11,1,IF(AK568+1=AK569,AJ568,AJ568+1))</f>
        <v>487</v>
      </c>
      <c r="AK569">
        <f>IF(AI569=AI568, AK568+1, 1)</f>
        <v>1</v>
      </c>
      <c r="AL569" s="26" t="str">
        <f>AM569&amp;AN569</f>
        <v>DFASEUExtreme Cold Work (DOE Only)12374DFASESWork Extreme Heights</v>
      </c>
      <c r="AM569" t="str">
        <f>K569</f>
        <v>DFASEUExtreme Cold Work (DOE Only)</v>
      </c>
      <c r="AN569" t="str">
        <f>L569</f>
        <v>12374DFASESWork Extreme Heights</v>
      </c>
      <c r="AO569">
        <f>COUNTIF(AM$11:AM$1107, AM569)</f>
        <v>3</v>
      </c>
      <c r="AP569">
        <f>COUNTIF(AN$11:AN$1107, AN569)</f>
        <v>1</v>
      </c>
      <c r="AQ569">
        <f>MATCH(AM569, AM$11:AM$1107, 0)</f>
        <v>171</v>
      </c>
      <c r="AR569">
        <f>MATCH(AN569, AN$11:AN$1107, 0)</f>
        <v>559</v>
      </c>
      <c r="AS569">
        <v>872</v>
      </c>
      <c r="AU569" t="str">
        <f>C569</f>
        <v>Extreme Cold Work (DOE Only)</v>
      </c>
      <c r="AV569" t="str">
        <f>IF(F569="", "", F569)</f>
        <v>Work Extreme Heights</v>
      </c>
      <c r="AW569" s="13">
        <f>M569</f>
        <v>0.90834293236794472</v>
      </c>
      <c r="AX569" t="e">
        <f>VLOOKUP(AI569, UniquePairs!A$5:A$2000, 1, FALSE)</f>
        <v>#N/A</v>
      </c>
      <c r="AY569" t="str">
        <f>IFERROR(INDEX(UniquePairs!A$5:K$1000, MATCH(AL569, UniquePairs!A$5:A$1000, 0), 10), "")</f>
        <v/>
      </c>
      <c r="AZ569" s="13">
        <f>IF(AY569&lt;&gt;"", AY569, AW569)</f>
        <v>0.90834293236794472</v>
      </c>
      <c r="BA569" t="str">
        <f>IF(AZ569=0,"None",IF(AZ569&lt;0.6,"Weak",IF(AZ569&lt;0.7,"Review",IF(AZ569&lt;0.8,"Good",IF(AZ569&lt;0.9,"Very Good","Solid")))))</f>
        <v>Solid</v>
      </c>
      <c r="BB569" s="28" t="str">
        <f>IF(AJ568=AJ569, BB568, BC569)</f>
        <v>Extreme Work</v>
      </c>
      <c r="BC569" t="str">
        <f>IF(AV569="",AU569,StringMatch(AU569,AV569,TRUE))</f>
        <v>Extreme Work</v>
      </c>
      <c r="BD569" t="str">
        <f>TRIM(SUBSTITUTE(SUBSTITUTE(SUBSTITUTE(SUBSTITUTE(SUBSTITUTE(SUBSTITUTE(SUBSTITUTE(SUBSTITUTE(SUBSTITUTE(SUBSTITUTE(AU569,BR569,""),BS569,""),BT569,""),BU569,""),BV569,""),BW569,""),BX569,""),BY569,""),BZ569,""),CA569,""))</f>
        <v>Cold (DOE Only)</v>
      </c>
      <c r="BE569" t="str">
        <f>TRIM(SUBSTITUTE(SUBSTITUTE(SUBSTITUTE(SUBSTITUTE(SUBSTITUTE(SUBSTITUTE(SUBSTITUTE(SUBSTITUTE(SUBSTITUTE(SUBSTITUTE(AV569,BH569,""),BI569,""),BJ569,""),BK569,""),BL569,""),BM569,""),BN569,""),BO569,""),BP569,""),BQ569,""))</f>
        <v>Heights</v>
      </c>
      <c r="BF569" s="21">
        <f>LEN(AU569)-LEN(SUBSTITUTE(AU569," ",""))</f>
        <v>4</v>
      </c>
      <c r="BG569" s="21">
        <f>LEN(AV569)-LEN(SUBSTITUTE(AV569," ",""))</f>
        <v>2</v>
      </c>
      <c r="BH569" s="21" t="str">
        <f>IF(BF569=0,AU569,findspace($AU569,BH$10))</f>
        <v>Extreme</v>
      </c>
      <c r="BI569" s="21" t="str">
        <f>IF(BH569=0,AN569,findspace($AU569,BI$10))</f>
        <v>Cold</v>
      </c>
      <c r="BJ569" s="21" t="str">
        <f>IF(BI569=0,AV569,findspace($AU569,BJ$10))</f>
        <v>Work</v>
      </c>
      <c r="BK569" s="21" t="str">
        <f>IF(BJ569=0,AW569,findspace($AU569,BK$10))</f>
        <v>(DOE</v>
      </c>
      <c r="BL569" s="21" t="str">
        <f>IF(BK569=0,AX569,findspace($AU569,BL$10))</f>
        <v>Only)</v>
      </c>
      <c r="BM569" s="21" t="str">
        <f>IF(BL569=0,BF569,findspace($AU569,BM$10))</f>
        <v/>
      </c>
      <c r="BN569" s="21" t="str">
        <f>IF(BM569=0,BH569,findspace($AU569,BN$10))</f>
        <v/>
      </c>
      <c r="BO569" s="21" t="str">
        <f>IF(BN569=0,BI569,findspace($AU569,BO$10))</f>
        <v/>
      </c>
      <c r="BR569" s="21" t="str">
        <f>IF($BG569=0,$AV569,findspace($AV569,BR$10))</f>
        <v>Work</v>
      </c>
      <c r="BS569" s="21" t="str">
        <f>IF($BG569=0,$AV569,findspace($AV569,BS$10))</f>
        <v>Extreme</v>
      </c>
      <c r="BT569" s="21" t="str">
        <f>IF($BG569=0,$AV569,findspace($AV569,BT$10))</f>
        <v>Heights</v>
      </c>
      <c r="BU569" s="21" t="str">
        <f>IF($BG569=0,$AV569,findspace($AV569,BU$10))</f>
        <v/>
      </c>
      <c r="BV569" s="21" t="str">
        <f>IF($BG569=0,$AV569,findspace($AV569,BV$10))</f>
        <v/>
      </c>
      <c r="BW569" s="21" t="str">
        <f>IF($BG569=0,$AV569,findspace($AV569,BW$10))</f>
        <v/>
      </c>
      <c r="BX569" s="21" t="str">
        <f>IF($BG569=0,$AV569,findspace($AV569,BX$10))</f>
        <v/>
      </c>
      <c r="BY569" s="21" t="str">
        <f>IF($BG569=0,$AV569,findspace($AV569,BY$10))</f>
        <v/>
      </c>
      <c r="BZ569" s="21" t="str">
        <f>IF($BG569=0,$AV569,findspace($AV569,BZ$10))</f>
        <v/>
      </c>
      <c r="CA569" s="21" t="str">
        <f>IF($BG569=0,$AV569,findspace($AV569,CA$10))</f>
        <v/>
      </c>
    </row>
    <row r="570" spans="1:79" x14ac:dyDescent="0.35">
      <c r="A570" t="s">
        <v>1839</v>
      </c>
      <c r="B570" t="s">
        <v>1265</v>
      </c>
      <c r="C570" t="s">
        <v>3336</v>
      </c>
      <c r="D570" t="s">
        <v>1839</v>
      </c>
      <c r="E570" t="s">
        <v>1272</v>
      </c>
      <c r="F570" t="s">
        <v>3347</v>
      </c>
      <c r="G570" s="13">
        <v>0.90833333333333333</v>
      </c>
      <c r="I570">
        <v>12374</v>
      </c>
      <c r="J570" t="str">
        <f>K570&amp;L570</f>
        <v>DFASLMMilitary Leave12374DFASL3Saturday Military Leave</v>
      </c>
      <c r="K570" t="str">
        <f>A570&amp;B570&amp;C570</f>
        <v>DFASLMMilitary Leave</v>
      </c>
      <c r="L570" t="str">
        <f>I570&amp;D570&amp;E570&amp;F570</f>
        <v>12374DFASL3Saturday Military Leave</v>
      </c>
      <c r="M570" s="13">
        <f>G570</f>
        <v>0.90833333333333333</v>
      </c>
      <c r="N570" s="13"/>
      <c r="O570" s="19">
        <v>558</v>
      </c>
      <c r="P570">
        <f>COUNTIF(C$11:C$2024, C570)</f>
        <v>3</v>
      </c>
      <c r="Q570">
        <f>COUNTIF(F$11:F$177, F570)</f>
        <v>0</v>
      </c>
      <c r="R570" t="b">
        <f>A570=D570</f>
        <v>1</v>
      </c>
      <c r="S570" t="b">
        <f>A570&amp;B570&amp;C570=D570&amp;E570&amp;F570</f>
        <v>0</v>
      </c>
      <c r="V570" t="str">
        <f>IF($A570=V$10, $C570, "")</f>
        <v>Military Leave</v>
      </c>
      <c r="W570" t="str">
        <f>IF($A570=W$10, $C570, "")</f>
        <v/>
      </c>
      <c r="X570" t="str">
        <f>IF($A570=X$10, $C570, "")</f>
        <v/>
      </c>
      <c r="Y570" t="str">
        <f>IF($A570=Y$10, $C570, "")</f>
        <v/>
      </c>
      <c r="Z570" t="str">
        <f>IF($A570=Z$10, $C570, "")</f>
        <v/>
      </c>
      <c r="AB570" t="str">
        <f>IF($D570=AB$10, $F570, "")</f>
        <v>Saturday Military Leave</v>
      </c>
      <c r="AC570" t="str">
        <f>IF($D570=AC$10, $F570, "")</f>
        <v/>
      </c>
      <c r="AD570" t="str">
        <f>IF($D570=AD$10, $F570, "")</f>
        <v/>
      </c>
      <c r="AE570" t="str">
        <f>IF($D570=AE$10, $F570, "")</f>
        <v/>
      </c>
      <c r="AF570" t="str">
        <f>IF($D570=AF$10, $F570, "")</f>
        <v/>
      </c>
      <c r="AH570">
        <f>COUNTIF(AI$11:AI$2024, AI570)</f>
        <v>1</v>
      </c>
      <c r="AI570" t="str">
        <f>V570&amp;AB570&amp;W570&amp;AC570&amp;X570&amp;AD570&amp;Y570&amp;AE570&amp;Z570&amp;AF570</f>
        <v>Military LeaveSaturday Military Leave</v>
      </c>
      <c r="AJ570">
        <f>IF(ROW()=11,1,IF(AK569+1=AK570,AJ569,AJ569+1))</f>
        <v>488</v>
      </c>
      <c r="AK570">
        <f>IF(AI570=AI569, AK569+1, 1)</f>
        <v>1</v>
      </c>
      <c r="AL570" s="26" t="str">
        <f>AM570&amp;AN570</f>
        <v>DFASLMMilitary Leave12374DFASL3Saturday Military Leave</v>
      </c>
      <c r="AM570" t="str">
        <f>K570</f>
        <v>DFASLMMilitary Leave</v>
      </c>
      <c r="AN570" t="str">
        <f>L570</f>
        <v>12374DFASL3Saturday Military Leave</v>
      </c>
      <c r="AO570">
        <f>COUNTIF(AM$11:AM$1107, AM570)</f>
        <v>3</v>
      </c>
      <c r="AP570">
        <f>COUNTIF(AN$11:AN$1107, AN570)</f>
        <v>1</v>
      </c>
      <c r="AQ570">
        <f>MATCH(AM570, AM$11:AM$1107, 0)</f>
        <v>103</v>
      </c>
      <c r="AR570">
        <f>MATCH(AN570, AN$11:AN$1107, 0)</f>
        <v>560</v>
      </c>
      <c r="AS570">
        <v>558</v>
      </c>
      <c r="AU570" t="str">
        <f>C570</f>
        <v>Military Leave</v>
      </c>
      <c r="AV570" t="str">
        <f>IF(F570="", "", F570)</f>
        <v>Saturday Military Leave</v>
      </c>
      <c r="AW570" s="13">
        <f>M570</f>
        <v>0.90833333333333333</v>
      </c>
      <c r="AX570" t="e">
        <f>VLOOKUP(AI570, UniquePairs!A$5:A$2000, 1, FALSE)</f>
        <v>#N/A</v>
      </c>
      <c r="AY570" t="str">
        <f>IFERROR(INDEX(UniquePairs!A$5:K$1000, MATCH(AL570, UniquePairs!A$5:A$1000, 0), 10), "")</f>
        <v/>
      </c>
      <c r="AZ570" s="13">
        <f>IF(AY570&lt;&gt;"", AY570, AW570)</f>
        <v>0.90833333333333333</v>
      </c>
      <c r="BA570" t="str">
        <f>IF(AZ570=0,"None",IF(AZ570&lt;0.6,"Weak",IF(AZ570&lt;0.7,"Review",IF(AZ570&lt;0.8,"Good",IF(AZ570&lt;0.9,"Very Good","Solid")))))</f>
        <v>Solid</v>
      </c>
      <c r="BB570" s="28" t="str">
        <f>IF(AJ569=AJ570, BB569, BC570)</f>
        <v>Military Leave</v>
      </c>
      <c r="BC570" t="str">
        <f>IF(AV570="",AU570,StringMatch(AU570,AV570,TRUE))</f>
        <v>Military Leave</v>
      </c>
      <c r="BD570" t="str">
        <f>TRIM(SUBSTITUTE(SUBSTITUTE(SUBSTITUTE(SUBSTITUTE(SUBSTITUTE(SUBSTITUTE(SUBSTITUTE(SUBSTITUTE(SUBSTITUTE(SUBSTITUTE(AU570,BR570,""),BS570,""),BT570,""),BU570,""),BV570,""),BW570,""),BX570,""),BY570,""),BZ570,""),CA570,""))</f>
        <v/>
      </c>
      <c r="BE570" t="str">
        <f>TRIM(SUBSTITUTE(SUBSTITUTE(SUBSTITUTE(SUBSTITUTE(SUBSTITUTE(SUBSTITUTE(SUBSTITUTE(SUBSTITUTE(SUBSTITUTE(SUBSTITUTE(AV570,BH570,""),BI570,""),BJ570,""),BK570,""),BL570,""),BM570,""),BN570,""),BO570,""),BP570,""),BQ570,""))</f>
        <v>Saturday</v>
      </c>
      <c r="BF570" s="21">
        <f>LEN(AU570)-LEN(SUBSTITUTE(AU570," ",""))</f>
        <v>1</v>
      </c>
      <c r="BG570" s="21">
        <f>LEN(AV570)-LEN(SUBSTITUTE(AV570," ",""))</f>
        <v>2</v>
      </c>
      <c r="BH570" s="21" t="str">
        <f>IF(BF570=0,AU570,findspace($AU570,BH$10))</f>
        <v>Military</v>
      </c>
      <c r="BI570" s="21" t="str">
        <f>IF(BH570=0,AN570,findspace($AU570,BI$10))</f>
        <v>Leave</v>
      </c>
      <c r="BJ570" s="21" t="str">
        <f>IF(BI570=0,AV570,findspace($AU570,BJ$10))</f>
        <v/>
      </c>
      <c r="BK570" s="21" t="str">
        <f>IF(BJ570=0,AW570,findspace($AU570,BK$10))</f>
        <v/>
      </c>
      <c r="BL570" s="21" t="str">
        <f>IF(BK570=0,AX570,findspace($AU570,BL$10))</f>
        <v/>
      </c>
      <c r="BM570" s="21" t="str">
        <f>IF(BL570=0,BF570,findspace($AU570,BM$10))</f>
        <v/>
      </c>
      <c r="BN570" s="21" t="str">
        <f>IF(BM570=0,BH570,findspace($AU570,BN$10))</f>
        <v/>
      </c>
      <c r="BO570" s="21" t="str">
        <f>IF(BN570=0,BI570,findspace($AU570,BO$10))</f>
        <v/>
      </c>
      <c r="BR570" s="21" t="str">
        <f>IF($BG570=0,$AV570,findspace($AV570,BR$10))</f>
        <v>Saturday</v>
      </c>
      <c r="BS570" s="21" t="str">
        <f>IF($BG570=0,$AV570,findspace($AV570,BS$10))</f>
        <v>Military</v>
      </c>
      <c r="BT570" s="21" t="str">
        <f>IF($BG570=0,$AV570,findspace($AV570,BT$10))</f>
        <v>Leave</v>
      </c>
      <c r="BU570" s="21" t="str">
        <f>IF($BG570=0,$AV570,findspace($AV570,BU$10))</f>
        <v/>
      </c>
      <c r="BV570" s="21" t="str">
        <f>IF($BG570=0,$AV570,findspace($AV570,BV$10))</f>
        <v/>
      </c>
      <c r="BW570" s="21" t="str">
        <f>IF($BG570=0,$AV570,findspace($AV570,BW$10))</f>
        <v/>
      </c>
      <c r="BX570" s="21" t="str">
        <f>IF($BG570=0,$AV570,findspace($AV570,BX$10))</f>
        <v/>
      </c>
      <c r="BY570" s="21" t="str">
        <f>IF($BG570=0,$AV570,findspace($AV570,BY$10))</f>
        <v/>
      </c>
      <c r="BZ570" s="21" t="str">
        <f>IF($BG570=0,$AV570,findspace($AV570,BZ$10))</f>
        <v/>
      </c>
      <c r="CA570" s="21" t="str">
        <f>IF($BG570=0,$AV570,findspace($AV570,CA$10))</f>
        <v/>
      </c>
    </row>
    <row r="571" spans="1:79" x14ac:dyDescent="0.35">
      <c r="A571" t="s">
        <v>1839</v>
      </c>
      <c r="B571" t="s">
        <v>1272</v>
      </c>
      <c r="C571" t="s">
        <v>3347</v>
      </c>
      <c r="D571" t="s">
        <v>1839</v>
      </c>
      <c r="E571" t="s">
        <v>1265</v>
      </c>
      <c r="F571" t="s">
        <v>3336</v>
      </c>
      <c r="G571" s="13">
        <v>0.90833333333333333</v>
      </c>
      <c r="I571">
        <v>12374</v>
      </c>
      <c r="J571" t="str">
        <f>K571&amp;L571</f>
        <v>DFASL3Saturday Military Leave12374DFASLMMilitary Leave</v>
      </c>
      <c r="K571" t="str">
        <f>A571&amp;B571&amp;C571</f>
        <v>DFASL3Saturday Military Leave</v>
      </c>
      <c r="L571" t="str">
        <f>I571&amp;D571&amp;E571&amp;F571</f>
        <v>12374DFASLMMilitary Leave</v>
      </c>
      <c r="M571" s="13">
        <f>G571</f>
        <v>0.90833333333333333</v>
      </c>
      <c r="N571" s="13"/>
      <c r="O571" s="19">
        <v>610</v>
      </c>
      <c r="P571">
        <f>COUNTIF(C$11:C$2024, C571)</f>
        <v>3</v>
      </c>
      <c r="Q571">
        <f>COUNTIF(F$11:F$177, F571)</f>
        <v>1</v>
      </c>
      <c r="R571" t="b">
        <f>A571=D571</f>
        <v>1</v>
      </c>
      <c r="S571" t="b">
        <f>A571&amp;B571&amp;C571=D571&amp;E571&amp;F571</f>
        <v>0</v>
      </c>
      <c r="V571" t="str">
        <f>IF($A571=V$10, $C571, "")</f>
        <v>Saturday Military Leave</v>
      </c>
      <c r="W571" t="str">
        <f>IF($A571=W$10, $C571, "")</f>
        <v/>
      </c>
      <c r="X571" t="str">
        <f>IF($A571=X$10, $C571, "")</f>
        <v/>
      </c>
      <c r="Y571" t="str">
        <f>IF($A571=Y$10, $C571, "")</f>
        <v/>
      </c>
      <c r="Z571" t="str">
        <f>IF($A571=Z$10, $C571, "")</f>
        <v/>
      </c>
      <c r="AB571" t="str">
        <f>IF($D571=AB$10, $F571, "")</f>
        <v>Military Leave</v>
      </c>
      <c r="AC571" t="str">
        <f>IF($D571=AC$10, $F571, "")</f>
        <v/>
      </c>
      <c r="AD571" t="str">
        <f>IF($D571=AD$10, $F571, "")</f>
        <v/>
      </c>
      <c r="AE571" t="str">
        <f>IF($D571=AE$10, $F571, "")</f>
        <v/>
      </c>
      <c r="AF571" t="str">
        <f>IF($D571=AF$10, $F571, "")</f>
        <v/>
      </c>
      <c r="AH571">
        <f>COUNTIF(AI$11:AI$2024, AI571)</f>
        <v>1</v>
      </c>
      <c r="AI571" t="str">
        <f>V571&amp;AB571&amp;W571&amp;AC571&amp;X571&amp;AD571&amp;Y571&amp;AE571&amp;Z571&amp;AF571</f>
        <v>Saturday Military LeaveMilitary Leave</v>
      </c>
      <c r="AJ571">
        <f>IF(ROW()=11,1,IF(AK570+1=AK571,AJ570,AJ570+1))</f>
        <v>489</v>
      </c>
      <c r="AK571">
        <f>IF(AI571=AI570, AK570+1, 1)</f>
        <v>1</v>
      </c>
      <c r="AL571" s="26" t="str">
        <f>AM571&amp;AN571</f>
        <v>DFASL3Saturday Military Leave12374DFASLMMilitary Leave</v>
      </c>
      <c r="AM571" t="str">
        <f>K571</f>
        <v>DFASL3Saturday Military Leave</v>
      </c>
      <c r="AN571" t="str">
        <f>L571</f>
        <v>12374DFASLMMilitary Leave</v>
      </c>
      <c r="AO571">
        <f>COUNTIF(AM$11:AM$1107, AM571)</f>
        <v>3</v>
      </c>
      <c r="AP571">
        <f>COUNTIF(AN$11:AN$1107, AN571)</f>
        <v>4</v>
      </c>
      <c r="AQ571">
        <f>MATCH(AM571, AM$11:AM$1107, 0)</f>
        <v>561</v>
      </c>
      <c r="AR571">
        <f>MATCH(AN571, AN$11:AN$1107, 0)</f>
        <v>104</v>
      </c>
      <c r="AS571">
        <v>610</v>
      </c>
      <c r="AU571" t="str">
        <f>C571</f>
        <v>Saturday Military Leave</v>
      </c>
      <c r="AV571" t="str">
        <f>IF(F571="", "", F571)</f>
        <v>Military Leave</v>
      </c>
      <c r="AW571" s="13">
        <f>M571</f>
        <v>0.90833333333333333</v>
      </c>
      <c r="AX571" t="e">
        <f>VLOOKUP(AI571, UniquePairs!A$5:A$2000, 1, FALSE)</f>
        <v>#N/A</v>
      </c>
      <c r="AY571" t="str">
        <f>IFERROR(INDEX(UniquePairs!A$5:K$1000, MATCH(AL571, UniquePairs!A$5:A$1000, 0), 10), "")</f>
        <v/>
      </c>
      <c r="AZ571" s="13">
        <f>IF(AY571&lt;&gt;"", AY571, AW571)</f>
        <v>0.90833333333333333</v>
      </c>
      <c r="BA571" t="str">
        <f>IF(AZ571=0,"None",IF(AZ571&lt;0.6,"Weak",IF(AZ571&lt;0.7,"Review",IF(AZ571&lt;0.8,"Good",IF(AZ571&lt;0.9,"Very Good","Solid")))))</f>
        <v>Solid</v>
      </c>
      <c r="BB571" s="28" t="str">
        <f>IF(AJ570=AJ571, BB570, BC571)</f>
        <v>Military Leave</v>
      </c>
      <c r="BC571" t="str">
        <f>IF(AV571="",AU571,StringMatch(AU571,AV571,TRUE))</f>
        <v>Military Leave</v>
      </c>
      <c r="BD571" t="str">
        <f>TRIM(SUBSTITUTE(SUBSTITUTE(SUBSTITUTE(SUBSTITUTE(SUBSTITUTE(SUBSTITUTE(SUBSTITUTE(SUBSTITUTE(SUBSTITUTE(SUBSTITUTE(AU571,BR571,""),BS571,""),BT571,""),BU571,""),BV571,""),BW571,""),BX571,""),BY571,""),BZ571,""),CA571,""))</f>
        <v>Saturday</v>
      </c>
      <c r="BE571" t="str">
        <f>TRIM(SUBSTITUTE(SUBSTITUTE(SUBSTITUTE(SUBSTITUTE(SUBSTITUTE(SUBSTITUTE(SUBSTITUTE(SUBSTITUTE(SUBSTITUTE(SUBSTITUTE(AV571,BH571,""),BI571,""),BJ571,""),BK571,""),BL571,""),BM571,""),BN571,""),BO571,""),BP571,""),BQ571,""))</f>
        <v/>
      </c>
      <c r="BF571" s="21">
        <f>LEN(AU571)-LEN(SUBSTITUTE(AU571," ",""))</f>
        <v>2</v>
      </c>
      <c r="BG571" s="21">
        <f>LEN(AV571)-LEN(SUBSTITUTE(AV571," ",""))</f>
        <v>1</v>
      </c>
      <c r="BH571" s="21" t="str">
        <f>IF(BF571=0,AU571,findspace($AU571,BH$10))</f>
        <v>Saturday</v>
      </c>
      <c r="BI571" s="21" t="str">
        <f>IF(BH571=0,AN571,findspace($AU571,BI$10))</f>
        <v>Military</v>
      </c>
      <c r="BJ571" s="21" t="str">
        <f>IF(BI571=0,AV571,findspace($AU571,BJ$10))</f>
        <v>Leave</v>
      </c>
      <c r="BK571" s="21" t="str">
        <f>IF(BJ571=0,AW571,findspace($AU571,BK$10))</f>
        <v/>
      </c>
      <c r="BL571" s="21" t="str">
        <f>IF(BK571=0,AX571,findspace($AU571,BL$10))</f>
        <v/>
      </c>
      <c r="BM571" s="21" t="str">
        <f>IF(BL571=0,BF571,findspace($AU571,BM$10))</f>
        <v/>
      </c>
      <c r="BN571" s="21" t="str">
        <f>IF(BM571=0,BH571,findspace($AU571,BN$10))</f>
        <v/>
      </c>
      <c r="BO571" s="21" t="str">
        <f>IF(BN571=0,BI571,findspace($AU571,BO$10))</f>
        <v/>
      </c>
      <c r="BR571" s="21" t="str">
        <f>IF($BG571=0,$AV571,findspace($AV571,BR$10))</f>
        <v>Military</v>
      </c>
      <c r="BS571" s="21" t="str">
        <f>IF($BG571=0,$AV571,findspace($AV571,BS$10))</f>
        <v>Leave</v>
      </c>
      <c r="BT571" s="21" t="str">
        <f>IF($BG571=0,$AV571,findspace($AV571,BT$10))</f>
        <v/>
      </c>
      <c r="BU571" s="21" t="str">
        <f>IF($BG571=0,$AV571,findspace($AV571,BU$10))</f>
        <v/>
      </c>
      <c r="BV571" s="21" t="str">
        <f>IF($BG571=0,$AV571,findspace($AV571,BV$10))</f>
        <v/>
      </c>
      <c r="BW571" s="21" t="str">
        <f>IF($BG571=0,$AV571,findspace($AV571,BW$10))</f>
        <v/>
      </c>
      <c r="BX571" s="21" t="str">
        <f>IF($BG571=0,$AV571,findspace($AV571,BX$10))</f>
        <v/>
      </c>
      <c r="BY571" s="21" t="str">
        <f>IF($BG571=0,$AV571,findspace($AV571,BY$10))</f>
        <v/>
      </c>
      <c r="BZ571" s="21" t="str">
        <f>IF($BG571=0,$AV571,findspace($AV571,BZ$10))</f>
        <v/>
      </c>
      <c r="CA571" s="21" t="str">
        <f>IF($BG571=0,$AV571,findspace($AV571,CA$10))</f>
        <v/>
      </c>
    </row>
    <row r="572" spans="1:79" x14ac:dyDescent="0.35">
      <c r="A572" t="s">
        <v>1839</v>
      </c>
      <c r="B572" t="s">
        <v>873</v>
      </c>
      <c r="C572" t="s">
        <v>3348</v>
      </c>
      <c r="D572" t="s">
        <v>1839</v>
      </c>
      <c r="E572" t="s">
        <v>1265</v>
      </c>
      <c r="F572" t="s">
        <v>3336</v>
      </c>
      <c r="G572" s="13">
        <v>0.90833333333333333</v>
      </c>
      <c r="I572">
        <v>12374</v>
      </c>
      <c r="J572" t="str">
        <f>K572&amp;L572</f>
        <v>DFASL4Sunday Military Leave12374DFASLMMilitary Leave</v>
      </c>
      <c r="K572" t="str">
        <f>A572&amp;B572&amp;C572</f>
        <v>DFASL4Sunday Military Leave</v>
      </c>
      <c r="L572" t="str">
        <f>I572&amp;D572&amp;E572&amp;F572</f>
        <v>12374DFASLMMilitary Leave</v>
      </c>
      <c r="M572" s="13">
        <f>G572</f>
        <v>0.90833333333333333</v>
      </c>
      <c r="N572" s="13"/>
      <c r="O572" s="19">
        <v>914</v>
      </c>
      <c r="P572">
        <f>COUNTIF(C$11:C$2024, C572)</f>
        <v>3</v>
      </c>
      <c r="Q572">
        <f>COUNTIF(F$11:F$177, F572)</f>
        <v>1</v>
      </c>
      <c r="R572" t="b">
        <f>A572=D572</f>
        <v>1</v>
      </c>
      <c r="S572" t="b">
        <f>A572&amp;B572&amp;C572=D572&amp;E572&amp;F572</f>
        <v>0</v>
      </c>
      <c r="V572" t="str">
        <f>IF($A572=V$10, $C572, "")</f>
        <v>Sunday Military Leave</v>
      </c>
      <c r="W572" t="str">
        <f>IF($A572=W$10, $C572, "")</f>
        <v/>
      </c>
      <c r="X572" t="str">
        <f>IF($A572=X$10, $C572, "")</f>
        <v/>
      </c>
      <c r="Y572" t="str">
        <f>IF($A572=Y$10, $C572, "")</f>
        <v/>
      </c>
      <c r="Z572" t="str">
        <f>IF($A572=Z$10, $C572, "")</f>
        <v/>
      </c>
      <c r="AB572" t="str">
        <f>IF($D572=AB$10, $F572, "")</f>
        <v>Military Leave</v>
      </c>
      <c r="AC572" t="str">
        <f>IF($D572=AC$10, $F572, "")</f>
        <v/>
      </c>
      <c r="AD572" t="str">
        <f>IF($D572=AD$10, $F572, "")</f>
        <v/>
      </c>
      <c r="AE572" t="str">
        <f>IF($D572=AE$10, $F572, "")</f>
        <v/>
      </c>
      <c r="AF572" t="str">
        <f>IF($D572=AF$10, $F572, "")</f>
        <v/>
      </c>
      <c r="AH572">
        <f>COUNTIF(AI$11:AI$2024, AI572)</f>
        <v>1</v>
      </c>
      <c r="AI572" t="str">
        <f>V572&amp;AB572&amp;W572&amp;AC572&amp;X572&amp;AD572&amp;Y572&amp;AE572&amp;Z572&amp;AF572</f>
        <v>Sunday Military LeaveMilitary Leave</v>
      </c>
      <c r="AJ572">
        <f>IF(ROW()=11,1,IF(AK571+1=AK572,AJ571,AJ571+1))</f>
        <v>490</v>
      </c>
      <c r="AK572">
        <f>IF(AI572=AI571, AK571+1, 1)</f>
        <v>1</v>
      </c>
      <c r="AL572" s="26" t="str">
        <f>AM572&amp;AN572</f>
        <v>DFASL4Sunday Military Leave12374DFASLMMilitary Leave</v>
      </c>
      <c r="AM572" t="str">
        <f>K572</f>
        <v>DFASL4Sunday Military Leave</v>
      </c>
      <c r="AN572" t="str">
        <f>L572</f>
        <v>12374DFASLMMilitary Leave</v>
      </c>
      <c r="AO572">
        <f>COUNTIF(AM$11:AM$1107, AM572)</f>
        <v>3</v>
      </c>
      <c r="AP572">
        <f>COUNTIF(AN$11:AN$1107, AN572)</f>
        <v>4</v>
      </c>
      <c r="AQ572">
        <f>MATCH(AM572, AM$11:AM$1107, 0)</f>
        <v>562</v>
      </c>
      <c r="AR572">
        <f>MATCH(AN572, AN$11:AN$1107, 0)</f>
        <v>104</v>
      </c>
      <c r="AS572">
        <v>914</v>
      </c>
      <c r="AU572" t="str">
        <f>C572</f>
        <v>Sunday Military Leave</v>
      </c>
      <c r="AV572" t="str">
        <f>IF(F572="", "", F572)</f>
        <v>Military Leave</v>
      </c>
      <c r="AW572" s="13">
        <f>M572</f>
        <v>0.90833333333333333</v>
      </c>
      <c r="AX572" t="e">
        <f>VLOOKUP(AI572, UniquePairs!A$5:A$2000, 1, FALSE)</f>
        <v>#N/A</v>
      </c>
      <c r="AY572" t="str">
        <f>IFERROR(INDEX(UniquePairs!A$5:K$1000, MATCH(AL572, UniquePairs!A$5:A$1000, 0), 10), "")</f>
        <v/>
      </c>
      <c r="AZ572" s="13">
        <f>IF(AY572&lt;&gt;"", AY572, AW572)</f>
        <v>0.90833333333333333</v>
      </c>
      <c r="BA572" t="str">
        <f>IF(AZ572=0,"None",IF(AZ572&lt;0.6,"Weak",IF(AZ572&lt;0.7,"Review",IF(AZ572&lt;0.8,"Good",IF(AZ572&lt;0.9,"Very Good","Solid")))))</f>
        <v>Solid</v>
      </c>
      <c r="BB572" s="28" t="str">
        <f>IF(AJ571=AJ572, BB571, BC572)</f>
        <v>Military Leave</v>
      </c>
      <c r="BC572" t="str">
        <f>IF(AV572="",AU572,StringMatch(AU572,AV572,TRUE))</f>
        <v>Military Leave</v>
      </c>
      <c r="BD572" t="str">
        <f>TRIM(SUBSTITUTE(SUBSTITUTE(SUBSTITUTE(SUBSTITUTE(SUBSTITUTE(SUBSTITUTE(SUBSTITUTE(SUBSTITUTE(SUBSTITUTE(SUBSTITUTE(AU572,BR572,""),BS572,""),BT572,""),BU572,""),BV572,""),BW572,""),BX572,""),BY572,""),BZ572,""),CA572,""))</f>
        <v>Sunday</v>
      </c>
      <c r="BE572" t="str">
        <f>TRIM(SUBSTITUTE(SUBSTITUTE(SUBSTITUTE(SUBSTITUTE(SUBSTITUTE(SUBSTITUTE(SUBSTITUTE(SUBSTITUTE(SUBSTITUTE(SUBSTITUTE(AV572,BH572,""),BI572,""),BJ572,""),BK572,""),BL572,""),BM572,""),BN572,""),BO572,""),BP572,""),BQ572,""))</f>
        <v/>
      </c>
      <c r="BF572" s="21">
        <f>LEN(AU572)-LEN(SUBSTITUTE(AU572," ",""))</f>
        <v>2</v>
      </c>
      <c r="BG572" s="21">
        <f>LEN(AV572)-LEN(SUBSTITUTE(AV572," ",""))</f>
        <v>1</v>
      </c>
      <c r="BH572" s="21" t="str">
        <f>IF(BF572=0,AU572,findspace($AU572,BH$10))</f>
        <v>Sunday</v>
      </c>
      <c r="BI572" s="21" t="str">
        <f>IF(BH572=0,AN572,findspace($AU572,BI$10))</f>
        <v>Military</v>
      </c>
      <c r="BJ572" s="21" t="str">
        <f>IF(BI572=0,AV572,findspace($AU572,BJ$10))</f>
        <v>Leave</v>
      </c>
      <c r="BK572" s="21" t="str">
        <f>IF(BJ572=0,AW572,findspace($AU572,BK$10))</f>
        <v/>
      </c>
      <c r="BL572" s="21" t="str">
        <f>IF(BK572=0,AX572,findspace($AU572,BL$10))</f>
        <v/>
      </c>
      <c r="BM572" s="21" t="str">
        <f>IF(BL572=0,BF572,findspace($AU572,BM$10))</f>
        <v/>
      </c>
      <c r="BN572" s="21" t="str">
        <f>IF(BM572=0,BH572,findspace($AU572,BN$10))</f>
        <v/>
      </c>
      <c r="BO572" s="21" t="str">
        <f>IF(BN572=0,BI572,findspace($AU572,BO$10))</f>
        <v/>
      </c>
      <c r="BR572" s="21" t="str">
        <f>IF($BG572=0,$AV572,findspace($AV572,BR$10))</f>
        <v>Military</v>
      </c>
      <c r="BS572" s="21" t="str">
        <f>IF($BG572=0,$AV572,findspace($AV572,BS$10))</f>
        <v>Leave</v>
      </c>
      <c r="BT572" s="21" t="str">
        <f>IF($BG572=0,$AV572,findspace($AV572,BT$10))</f>
        <v/>
      </c>
      <c r="BU572" s="21" t="str">
        <f>IF($BG572=0,$AV572,findspace($AV572,BU$10))</f>
        <v/>
      </c>
      <c r="BV572" s="21" t="str">
        <f>IF($BG572=0,$AV572,findspace($AV572,BV$10))</f>
        <v/>
      </c>
      <c r="BW572" s="21" t="str">
        <f>IF($BG572=0,$AV572,findspace($AV572,BW$10))</f>
        <v/>
      </c>
      <c r="BX572" s="21" t="str">
        <f>IF($BG572=0,$AV572,findspace($AV572,BX$10))</f>
        <v/>
      </c>
      <c r="BY572" s="21" t="str">
        <f>IF($BG572=0,$AV572,findspace($AV572,BY$10))</f>
        <v/>
      </c>
      <c r="BZ572" s="21" t="str">
        <f>IF($BG572=0,$AV572,findspace($AV572,BZ$10))</f>
        <v/>
      </c>
      <c r="CA572" s="21" t="str">
        <f>IF($BG572=0,$AV572,findspace($AV572,CA$10))</f>
        <v/>
      </c>
    </row>
    <row r="573" spans="1:79" x14ac:dyDescent="0.35">
      <c r="A573" t="s">
        <v>1839</v>
      </c>
      <c r="B573" t="s">
        <v>695</v>
      </c>
      <c r="C573" t="s">
        <v>3344</v>
      </c>
      <c r="D573" t="s">
        <v>1839</v>
      </c>
      <c r="E573" t="s">
        <v>696</v>
      </c>
      <c r="F573" t="s">
        <v>3345</v>
      </c>
      <c r="G573" s="13">
        <v>0.9076416819012797</v>
      </c>
      <c r="I573">
        <v>12374</v>
      </c>
      <c r="J573" t="str">
        <f>K573&amp;L573</f>
        <v>DFASLYTime Off Award12374DFASL1Advance Used Time Off Award</v>
      </c>
      <c r="K573" t="str">
        <f>A573&amp;B573&amp;C573</f>
        <v>DFASLYTime Off Award</v>
      </c>
      <c r="L573" t="str">
        <f>I573&amp;D573&amp;E573&amp;F573</f>
        <v>12374DFASL1Advance Used Time Off Award</v>
      </c>
      <c r="M573" s="13">
        <f>G573</f>
        <v>0.9076416819012797</v>
      </c>
      <c r="N573" s="13"/>
      <c r="O573" s="19">
        <v>1083</v>
      </c>
      <c r="P573">
        <f>COUNTIF(C$11:C$2024, C573)</f>
        <v>3</v>
      </c>
      <c r="Q573">
        <f>COUNTIF(F$11:F$177, F573)</f>
        <v>0</v>
      </c>
      <c r="R573" t="b">
        <f>A573=D573</f>
        <v>1</v>
      </c>
      <c r="S573" t="b">
        <f>A573&amp;B573&amp;C573=D573&amp;E573&amp;F573</f>
        <v>0</v>
      </c>
      <c r="V573" t="str">
        <f>IF($A573=V$10, $C573, "")</f>
        <v>Time Off Award</v>
      </c>
      <c r="W573" t="str">
        <f>IF($A573=W$10, $C573, "")</f>
        <v/>
      </c>
      <c r="X573" t="str">
        <f>IF($A573=X$10, $C573, "")</f>
        <v/>
      </c>
      <c r="Y573" t="str">
        <f>IF($A573=Y$10, $C573, "")</f>
        <v/>
      </c>
      <c r="Z573" t="str">
        <f>IF($A573=Z$10, $C573, "")</f>
        <v/>
      </c>
      <c r="AB573" t="str">
        <f>IF($D573=AB$10, $F573, "")</f>
        <v>Advance Used Time Off Award</v>
      </c>
      <c r="AC573" t="str">
        <f>IF($D573=AC$10, $F573, "")</f>
        <v/>
      </c>
      <c r="AD573" t="str">
        <f>IF($D573=AD$10, $F573, "")</f>
        <v/>
      </c>
      <c r="AE573" t="str">
        <f>IF($D573=AE$10, $F573, "")</f>
        <v/>
      </c>
      <c r="AF573" t="str">
        <f>IF($D573=AF$10, $F573, "")</f>
        <v/>
      </c>
      <c r="AH573">
        <f>COUNTIF(AI$11:AI$2024, AI573)</f>
        <v>1</v>
      </c>
      <c r="AI573" t="str">
        <f>V573&amp;AB573&amp;W573&amp;AC573&amp;X573&amp;AD573&amp;Y573&amp;AE573&amp;Z573&amp;AF573</f>
        <v>Time Off AwardAdvance Used Time Off Award</v>
      </c>
      <c r="AJ573">
        <f>IF(ROW()=11,1,IF(AK572+1=AK573,AJ572,AJ572+1))</f>
        <v>491</v>
      </c>
      <c r="AK573">
        <f>IF(AI573=AI572, AK572+1, 1)</f>
        <v>1</v>
      </c>
      <c r="AL573" s="26" t="str">
        <f>AM573&amp;AN573</f>
        <v>DFASLYTime Off Award12374DFASL1Advance Used Time Off Award</v>
      </c>
      <c r="AM573" t="str">
        <f>K573</f>
        <v>DFASLYTime Off Award</v>
      </c>
      <c r="AN573" t="str">
        <f>L573</f>
        <v>12374DFASL1Advance Used Time Off Award</v>
      </c>
      <c r="AO573">
        <f>COUNTIF(AM$11:AM$1107, AM573)</f>
        <v>3</v>
      </c>
      <c r="AP573">
        <f>COUNTIF(AN$11:AN$1107, AN573)</f>
        <v>2</v>
      </c>
      <c r="AQ573">
        <f>MATCH(AM573, AM$11:AM$1107, 0)</f>
        <v>50</v>
      </c>
      <c r="AR573">
        <f>MATCH(AN573, AN$11:AN$1107, 0)</f>
        <v>394</v>
      </c>
      <c r="AS573">
        <v>1083</v>
      </c>
      <c r="AU573" t="str">
        <f>C573</f>
        <v>Time Off Award</v>
      </c>
      <c r="AV573" t="str">
        <f>IF(F573="", "", F573)</f>
        <v>Advance Used Time Off Award</v>
      </c>
      <c r="AW573" s="13">
        <f>M573</f>
        <v>0.9076416819012797</v>
      </c>
      <c r="AX573" t="e">
        <f>VLOOKUP(AI573, UniquePairs!A$5:A$2000, 1, FALSE)</f>
        <v>#N/A</v>
      </c>
      <c r="AY573" t="str">
        <f>IFERROR(INDEX(UniquePairs!A$5:K$1000, MATCH(AL573, UniquePairs!A$5:A$1000, 0), 10), "")</f>
        <v/>
      </c>
      <c r="AZ573" s="13">
        <f>IF(AY573&lt;&gt;"", AY573, AW573)</f>
        <v>0.9076416819012797</v>
      </c>
      <c r="BA573" t="str">
        <f>IF(AZ573=0,"None",IF(AZ573&lt;0.6,"Weak",IF(AZ573&lt;0.7,"Review",IF(AZ573&lt;0.8,"Good",IF(AZ573&lt;0.9,"Very Good","Solid")))))</f>
        <v>Solid</v>
      </c>
      <c r="BB573" s="28" t="str">
        <f>IF(AJ572=AJ573, BB572, BC573)</f>
        <v>Time Off Award</v>
      </c>
      <c r="BC573" t="str">
        <f>IF(AV573="",AU573,StringMatch(AU573,AV573,TRUE))</f>
        <v>Time Off Award</v>
      </c>
      <c r="BD573" t="str">
        <f>TRIM(SUBSTITUTE(SUBSTITUTE(SUBSTITUTE(SUBSTITUTE(SUBSTITUTE(SUBSTITUTE(SUBSTITUTE(SUBSTITUTE(SUBSTITUTE(SUBSTITUTE(AU573,BR573,""),BS573,""),BT573,""),BU573,""),BV573,""),BW573,""),BX573,""),BY573,""),BZ573,""),CA573,""))</f>
        <v/>
      </c>
      <c r="BE573" t="str">
        <f>TRIM(SUBSTITUTE(SUBSTITUTE(SUBSTITUTE(SUBSTITUTE(SUBSTITUTE(SUBSTITUTE(SUBSTITUTE(SUBSTITUTE(SUBSTITUTE(SUBSTITUTE(AV573,BH573,""),BI573,""),BJ573,""),BK573,""),BL573,""),BM573,""),BN573,""),BO573,""),BP573,""),BQ573,""))</f>
        <v>Advance Used</v>
      </c>
      <c r="BF573" s="21">
        <f>LEN(AU573)-LEN(SUBSTITUTE(AU573," ",""))</f>
        <v>2</v>
      </c>
      <c r="BG573" s="21">
        <f>LEN(AV573)-LEN(SUBSTITUTE(AV573," ",""))</f>
        <v>4</v>
      </c>
      <c r="BH573" s="21" t="str">
        <f>IF(BF573=0,AU573,findspace($AU573,BH$10))</f>
        <v>Time</v>
      </c>
      <c r="BI573" s="21" t="str">
        <f>IF(BH573=0,AN573,findspace($AU573,BI$10))</f>
        <v>Off</v>
      </c>
      <c r="BJ573" s="21" t="str">
        <f>IF(BI573=0,AV573,findspace($AU573,BJ$10))</f>
        <v>Award</v>
      </c>
      <c r="BK573" s="21" t="str">
        <f>IF(BJ573=0,AW573,findspace($AU573,BK$10))</f>
        <v/>
      </c>
      <c r="BL573" s="21" t="str">
        <f>IF(BK573=0,AX573,findspace($AU573,BL$10))</f>
        <v/>
      </c>
      <c r="BM573" s="21" t="str">
        <f>IF(BL573=0,BF573,findspace($AU573,BM$10))</f>
        <v/>
      </c>
      <c r="BN573" s="21" t="str">
        <f>IF(BM573=0,BH573,findspace($AU573,BN$10))</f>
        <v/>
      </c>
      <c r="BO573" s="21" t="str">
        <f>IF(BN573=0,BI573,findspace($AU573,BO$10))</f>
        <v/>
      </c>
      <c r="BR573" s="21" t="str">
        <f>IF($BG573=0,$AV573,findspace($AV573,BR$10))</f>
        <v>Advance</v>
      </c>
      <c r="BS573" s="21" t="str">
        <f>IF($BG573=0,$AV573,findspace($AV573,BS$10))</f>
        <v>Used</v>
      </c>
      <c r="BT573" s="21" t="str">
        <f>IF($BG573=0,$AV573,findspace($AV573,BT$10))</f>
        <v>Time</v>
      </c>
      <c r="BU573" s="21" t="str">
        <f>IF($BG573=0,$AV573,findspace($AV573,BU$10))</f>
        <v>Off</v>
      </c>
      <c r="BV573" s="21" t="str">
        <f>IF($BG573=0,$AV573,findspace($AV573,BV$10))</f>
        <v>Award</v>
      </c>
      <c r="BW573" s="21" t="str">
        <f>IF($BG573=0,$AV573,findspace($AV573,BW$10))</f>
        <v/>
      </c>
      <c r="BX573" s="21" t="str">
        <f>IF($BG573=0,$AV573,findspace($AV573,BX$10))</f>
        <v/>
      </c>
      <c r="BY573" s="21" t="str">
        <f>IF($BG573=0,$AV573,findspace($AV573,BY$10))</f>
        <v/>
      </c>
      <c r="BZ573" s="21" t="str">
        <f>IF($BG573=0,$AV573,findspace($AV573,BZ$10))</f>
        <v/>
      </c>
      <c r="CA573" s="21" t="str">
        <f>IF($BG573=0,$AV573,findspace($AV573,CA$10))</f>
        <v/>
      </c>
    </row>
    <row r="574" spans="1:79" x14ac:dyDescent="0.35">
      <c r="A574" t="s">
        <v>1839</v>
      </c>
      <c r="B574" t="s">
        <v>696</v>
      </c>
      <c r="C574" t="s">
        <v>3345</v>
      </c>
      <c r="D574" t="s">
        <v>1839</v>
      </c>
      <c r="E574" t="s">
        <v>695</v>
      </c>
      <c r="F574" t="s">
        <v>3344</v>
      </c>
      <c r="G574" s="13">
        <v>0.9076416819012797</v>
      </c>
      <c r="I574">
        <v>12374</v>
      </c>
      <c r="J574" t="str">
        <f>K574&amp;L574</f>
        <v>DFASL1Advance Used Time Off Award12374DFASLYTime Off Award</v>
      </c>
      <c r="K574" t="str">
        <f>A574&amp;B574&amp;C574</f>
        <v>DFASL1Advance Used Time Off Award</v>
      </c>
      <c r="L574" t="str">
        <f>I574&amp;D574&amp;E574&amp;F574</f>
        <v>12374DFASLYTime Off Award</v>
      </c>
      <c r="M574" s="13">
        <f>G574</f>
        <v>0.9076416819012797</v>
      </c>
      <c r="N574" s="13"/>
      <c r="O574" s="19">
        <v>450</v>
      </c>
      <c r="P574">
        <f>COUNTIF(C$11:C$2024, C574)</f>
        <v>3</v>
      </c>
      <c r="Q574">
        <f>COUNTIF(F$11:F$177, F574)</f>
        <v>1</v>
      </c>
      <c r="R574" t="b">
        <f>A574=D574</f>
        <v>1</v>
      </c>
      <c r="S574" t="b">
        <f>A574&amp;B574&amp;C574=D574&amp;E574&amp;F574</f>
        <v>0</v>
      </c>
      <c r="V574" t="str">
        <f>IF($A574=V$10, $C574, "")</f>
        <v>Advance Used Time Off Award</v>
      </c>
      <c r="W574" t="str">
        <f>IF($A574=W$10, $C574, "")</f>
        <v/>
      </c>
      <c r="X574" t="str">
        <f>IF($A574=X$10, $C574, "")</f>
        <v/>
      </c>
      <c r="Y574" t="str">
        <f>IF($A574=Y$10, $C574, "")</f>
        <v/>
      </c>
      <c r="Z574" t="str">
        <f>IF($A574=Z$10, $C574, "")</f>
        <v/>
      </c>
      <c r="AB574" t="str">
        <f>IF($D574=AB$10, $F574, "")</f>
        <v>Time Off Award</v>
      </c>
      <c r="AC574" t="str">
        <f>IF($D574=AC$10, $F574, "")</f>
        <v/>
      </c>
      <c r="AD574" t="str">
        <f>IF($D574=AD$10, $F574, "")</f>
        <v/>
      </c>
      <c r="AE574" t="str">
        <f>IF($D574=AE$10, $F574, "")</f>
        <v/>
      </c>
      <c r="AF574" t="str">
        <f>IF($D574=AF$10, $F574, "")</f>
        <v/>
      </c>
      <c r="AH574">
        <f>COUNTIF(AI$11:AI$2024, AI574)</f>
        <v>1</v>
      </c>
      <c r="AI574" t="str">
        <f>V574&amp;AB574&amp;W574&amp;AC574&amp;X574&amp;AD574&amp;Y574&amp;AE574&amp;Z574&amp;AF574</f>
        <v>Advance Used Time Off AwardTime Off Award</v>
      </c>
      <c r="AJ574">
        <f>IF(ROW()=11,1,IF(AK573+1=AK574,AJ573,AJ573+1))</f>
        <v>492</v>
      </c>
      <c r="AK574">
        <f>IF(AI574=AI573, AK573+1, 1)</f>
        <v>1</v>
      </c>
      <c r="AL574" s="26" t="str">
        <f>AM574&amp;AN574</f>
        <v>DFASL1Advance Used Time Off Award12374DFASLYTime Off Award</v>
      </c>
      <c r="AM574" t="str">
        <f>K574</f>
        <v>DFASL1Advance Used Time Off Award</v>
      </c>
      <c r="AN574" t="str">
        <f>L574</f>
        <v>12374DFASLYTime Off Award</v>
      </c>
      <c r="AO574">
        <f>COUNTIF(AM$11:AM$1107, AM574)</f>
        <v>3</v>
      </c>
      <c r="AP574">
        <f>COUNTIF(AN$11:AN$1107, AN574)</f>
        <v>5</v>
      </c>
      <c r="AQ574">
        <f>MATCH(AM574, AM$11:AM$1107, 0)</f>
        <v>393</v>
      </c>
      <c r="AR574">
        <f>MATCH(AN574, AN$11:AN$1107, 0)</f>
        <v>51</v>
      </c>
      <c r="AS574">
        <v>450</v>
      </c>
      <c r="AU574" t="str">
        <f>C574</f>
        <v>Advance Used Time Off Award</v>
      </c>
      <c r="AV574" t="str">
        <f>IF(F574="", "", F574)</f>
        <v>Time Off Award</v>
      </c>
      <c r="AW574" s="13">
        <f>M574</f>
        <v>0.9076416819012797</v>
      </c>
      <c r="AX574" t="e">
        <f>VLOOKUP(AI574, UniquePairs!A$5:A$2000, 1, FALSE)</f>
        <v>#N/A</v>
      </c>
      <c r="AY574" t="str">
        <f>IFERROR(INDEX(UniquePairs!A$5:K$1000, MATCH(AL574, UniquePairs!A$5:A$1000, 0), 10), "")</f>
        <v/>
      </c>
      <c r="AZ574" s="13">
        <f>IF(AY574&lt;&gt;"", AY574, AW574)</f>
        <v>0.9076416819012797</v>
      </c>
      <c r="BA574" t="str">
        <f>IF(AZ574=0,"None",IF(AZ574&lt;0.6,"Weak",IF(AZ574&lt;0.7,"Review",IF(AZ574&lt;0.8,"Good",IF(AZ574&lt;0.9,"Very Good","Solid")))))</f>
        <v>Solid</v>
      </c>
      <c r="BB574" s="28" t="str">
        <f>IF(AJ573=AJ574, BB573, BC574)</f>
        <v>Time Off Award</v>
      </c>
      <c r="BC574" t="str">
        <f>IF(AV574="",AU574,StringMatch(AU574,AV574,TRUE))</f>
        <v>Time Off Award</v>
      </c>
      <c r="BD574" t="str">
        <f>TRIM(SUBSTITUTE(SUBSTITUTE(SUBSTITUTE(SUBSTITUTE(SUBSTITUTE(SUBSTITUTE(SUBSTITUTE(SUBSTITUTE(SUBSTITUTE(SUBSTITUTE(AU574,BR574,""),BS574,""),BT574,""),BU574,""),BV574,""),BW574,""),BX574,""),BY574,""),BZ574,""),CA574,""))</f>
        <v>Advance Used</v>
      </c>
      <c r="BE574" t="str">
        <f>TRIM(SUBSTITUTE(SUBSTITUTE(SUBSTITUTE(SUBSTITUTE(SUBSTITUTE(SUBSTITUTE(SUBSTITUTE(SUBSTITUTE(SUBSTITUTE(SUBSTITUTE(AV574,BH574,""),BI574,""),BJ574,""),BK574,""),BL574,""),BM574,""),BN574,""),BO574,""),BP574,""),BQ574,""))</f>
        <v/>
      </c>
      <c r="BF574" s="21">
        <f>LEN(AU574)-LEN(SUBSTITUTE(AU574," ",""))</f>
        <v>4</v>
      </c>
      <c r="BG574" s="21">
        <f>LEN(AV574)-LEN(SUBSTITUTE(AV574," ",""))</f>
        <v>2</v>
      </c>
      <c r="BH574" s="21" t="str">
        <f>IF(BF574=0,AU574,findspace($AU574,BH$10))</f>
        <v>Advance</v>
      </c>
      <c r="BI574" s="21" t="str">
        <f>IF(BH574=0,AN574,findspace($AU574,BI$10))</f>
        <v>Used</v>
      </c>
      <c r="BJ574" s="21" t="str">
        <f>IF(BI574=0,AV574,findspace($AU574,BJ$10))</f>
        <v>Time</v>
      </c>
      <c r="BK574" s="21" t="str">
        <f>IF(BJ574=0,AW574,findspace($AU574,BK$10))</f>
        <v>Off</v>
      </c>
      <c r="BL574" s="21" t="str">
        <f>IF(BK574=0,AX574,findspace($AU574,BL$10))</f>
        <v>Award</v>
      </c>
      <c r="BM574" s="21" t="str">
        <f>IF(BL574=0,BF574,findspace($AU574,BM$10))</f>
        <v/>
      </c>
      <c r="BN574" s="21" t="str">
        <f>IF(BM574=0,BH574,findspace($AU574,BN$10))</f>
        <v/>
      </c>
      <c r="BO574" s="21" t="str">
        <f>IF(BN574=0,BI574,findspace($AU574,BO$10))</f>
        <v/>
      </c>
      <c r="BR574" s="21" t="str">
        <f>IF($BG574=0,$AV574,findspace($AV574,BR$10))</f>
        <v>Time</v>
      </c>
      <c r="BS574" s="21" t="str">
        <f>IF($BG574=0,$AV574,findspace($AV574,BS$10))</f>
        <v>Off</v>
      </c>
      <c r="BT574" s="21" t="str">
        <f>IF($BG574=0,$AV574,findspace($AV574,BT$10))</f>
        <v>Award</v>
      </c>
      <c r="BU574" s="21" t="str">
        <f>IF($BG574=0,$AV574,findspace($AV574,BU$10))</f>
        <v/>
      </c>
      <c r="BV574" s="21" t="str">
        <f>IF($BG574=0,$AV574,findspace($AV574,BV$10))</f>
        <v/>
      </c>
      <c r="BW574" s="21" t="str">
        <f>IF($BG574=0,$AV574,findspace($AV574,BW$10))</f>
        <v/>
      </c>
      <c r="BX574" s="21" t="str">
        <f>IF($BG574=0,$AV574,findspace($AV574,BX$10))</f>
        <v/>
      </c>
      <c r="BY574" s="21" t="str">
        <f>IF($BG574=0,$AV574,findspace($AV574,BY$10))</f>
        <v/>
      </c>
      <c r="BZ574" s="21" t="str">
        <f>IF($BG574=0,$AV574,findspace($AV574,BZ$10))</f>
        <v/>
      </c>
      <c r="CA574" s="21" t="str">
        <f>IF($BG574=0,$AV574,findspace($AV574,CA$10))</f>
        <v/>
      </c>
    </row>
    <row r="575" spans="1:79" x14ac:dyDescent="0.35">
      <c r="A575" t="s">
        <v>1836</v>
      </c>
      <c r="B575">
        <v>54</v>
      </c>
      <c r="C575" t="s">
        <v>2762</v>
      </c>
      <c r="D575" t="s">
        <v>1837</v>
      </c>
      <c r="E575">
        <v>101</v>
      </c>
      <c r="F575" t="s">
        <v>3051</v>
      </c>
      <c r="G575" s="13">
        <v>0.90762699458351637</v>
      </c>
      <c r="I575">
        <v>12374</v>
      </c>
      <c r="J575" t="str">
        <f>K575&amp;L575</f>
        <v>GSA54Award Leave Used12374IBC101Leave Without Pay Used</v>
      </c>
      <c r="K575" t="str">
        <f>A575&amp;B575&amp;C575</f>
        <v>GSA54Award Leave Used</v>
      </c>
      <c r="L575" t="str">
        <f>I575&amp;D575&amp;E575&amp;F575</f>
        <v>12374IBC101Leave Without Pay Used</v>
      </c>
      <c r="M575" s="13">
        <f>G575</f>
        <v>0.90762699458351637</v>
      </c>
      <c r="N575" s="13"/>
      <c r="O575" s="19">
        <v>321</v>
      </c>
      <c r="P575">
        <f>COUNTIF(C$11:C$2024, C575)</f>
        <v>3</v>
      </c>
      <c r="Q575">
        <f>COUNTIF(F$11:F$177, F575)</f>
        <v>1</v>
      </c>
      <c r="R575" t="b">
        <f>A575=D575</f>
        <v>0</v>
      </c>
      <c r="S575" t="b">
        <f>A575&amp;B575&amp;C575=D575&amp;E575&amp;F575</f>
        <v>0</v>
      </c>
      <c r="V575" t="str">
        <f>IF($A575=V$10, $C575, "")</f>
        <v/>
      </c>
      <c r="W575" t="str">
        <f>IF($A575=W$10, $C575, "")</f>
        <v>Award Leave Used</v>
      </c>
      <c r="X575" t="str">
        <f>IF($A575=X$10, $C575, "")</f>
        <v/>
      </c>
      <c r="Y575" t="str">
        <f>IF($A575=Y$10, $C575, "")</f>
        <v/>
      </c>
      <c r="Z575" t="str">
        <f>IF($A575=Z$10, $C575, "")</f>
        <v/>
      </c>
      <c r="AB575" t="str">
        <f>IF($D575=AB$10, $F575, "")</f>
        <v/>
      </c>
      <c r="AC575" t="str">
        <f>IF($D575=AC$10, $F575, "")</f>
        <v/>
      </c>
      <c r="AD575" t="str">
        <f>IF($D575=AD$10, $F575, "")</f>
        <v/>
      </c>
      <c r="AE575" t="str">
        <f>IF($D575=AE$10, $F575, "")</f>
        <v>Leave Without Pay Used</v>
      </c>
      <c r="AF575" t="str">
        <f>IF($D575=AF$10, $F575, "")</f>
        <v/>
      </c>
      <c r="AH575">
        <f>COUNTIF(AI$11:AI$2024, AI575)</f>
        <v>1</v>
      </c>
      <c r="AI575" t="str">
        <f>V575&amp;AB575&amp;W575&amp;AC575&amp;X575&amp;AD575&amp;Y575&amp;AE575&amp;Z575&amp;AF575</f>
        <v>Award Leave UsedLeave Without Pay Used</v>
      </c>
      <c r="AJ575">
        <f>IF(ROW()=11,1,IF(AK574+1=AK575,AJ574,AJ574+1))</f>
        <v>493</v>
      </c>
      <c r="AK575">
        <f>IF(AI575=AI574, AK574+1, 1)</f>
        <v>1</v>
      </c>
      <c r="AL575" s="26" t="str">
        <f>AM575&amp;AN575</f>
        <v>GSA54Award Leave Used12374IBC101Leave Without Pay Used</v>
      </c>
      <c r="AM575" t="str">
        <f>K575</f>
        <v>GSA54Award Leave Used</v>
      </c>
      <c r="AN575" t="str">
        <f>L575</f>
        <v>12374IBC101Leave Without Pay Used</v>
      </c>
      <c r="AO575">
        <f>COUNTIF(AM$11:AM$1107, AM575)</f>
        <v>3</v>
      </c>
      <c r="AP575">
        <f>COUNTIF(AN$11:AN$1107, AN575)</f>
        <v>10</v>
      </c>
      <c r="AQ575">
        <f>MATCH(AM575, AM$11:AM$1107, 0)</f>
        <v>542</v>
      </c>
      <c r="AR575">
        <f>MATCH(AN575, AN$11:AN$1107, 0)</f>
        <v>156</v>
      </c>
      <c r="AS575">
        <v>321</v>
      </c>
      <c r="AU575" t="str">
        <f>C575</f>
        <v>Award Leave Used</v>
      </c>
      <c r="AV575" t="str">
        <f>IF(F575="", "", F575)</f>
        <v>Leave Without Pay Used</v>
      </c>
      <c r="AW575" s="13">
        <f>M575</f>
        <v>0.90762699458351637</v>
      </c>
      <c r="AX575" t="e">
        <f>VLOOKUP(AI575, UniquePairs!A$5:A$2000, 1, FALSE)</f>
        <v>#N/A</v>
      </c>
      <c r="AY575" t="str">
        <f>IFERROR(INDEX(UniquePairs!A$5:K$1000, MATCH(AL575, UniquePairs!A$5:A$1000, 0), 10), "")</f>
        <v/>
      </c>
      <c r="AZ575" s="13">
        <f>IF(AY575&lt;&gt;"", AY575, AW575)</f>
        <v>0.90762699458351637</v>
      </c>
      <c r="BA575" t="str">
        <f>IF(AZ575=0,"None",IF(AZ575&lt;0.6,"Weak",IF(AZ575&lt;0.7,"Review",IF(AZ575&lt;0.8,"Good",IF(AZ575&lt;0.9,"Very Good","Solid")))))</f>
        <v>Solid</v>
      </c>
      <c r="BB575" s="28" t="str">
        <f>IF(AJ574=AJ575, BB574, BC575)</f>
        <v>Leave Used</v>
      </c>
      <c r="BC575" t="str">
        <f>IF(AV575="",AU575,StringMatch(AU575,AV575,TRUE))</f>
        <v>Leave Used</v>
      </c>
      <c r="BD575" t="str">
        <f>TRIM(SUBSTITUTE(SUBSTITUTE(SUBSTITUTE(SUBSTITUTE(SUBSTITUTE(SUBSTITUTE(SUBSTITUTE(SUBSTITUTE(SUBSTITUTE(SUBSTITUTE(AU575,BR575,""),BS575,""),BT575,""),BU575,""),BV575,""),BW575,""),BX575,""),BY575,""),BZ575,""),CA575,""))</f>
        <v>Award</v>
      </c>
      <c r="BE575" t="str">
        <f>TRIM(SUBSTITUTE(SUBSTITUTE(SUBSTITUTE(SUBSTITUTE(SUBSTITUTE(SUBSTITUTE(SUBSTITUTE(SUBSTITUTE(SUBSTITUTE(SUBSTITUTE(AV575,BH575,""),BI575,""),BJ575,""),BK575,""),BL575,""),BM575,""),BN575,""),BO575,""),BP575,""),BQ575,""))</f>
        <v>Without Pay</v>
      </c>
      <c r="BF575" s="21">
        <f>LEN(AU575)-LEN(SUBSTITUTE(AU575," ",""))</f>
        <v>2</v>
      </c>
      <c r="BG575" s="21">
        <f>LEN(AV575)-LEN(SUBSTITUTE(AV575," ",""))</f>
        <v>3</v>
      </c>
      <c r="BH575" s="21" t="str">
        <f>IF(BF575=0,AU575,findspace($AU575,BH$10))</f>
        <v>Award</v>
      </c>
      <c r="BI575" s="21" t="str">
        <f>IF(BH575=0,AN575,findspace($AU575,BI$10))</f>
        <v>Leave</v>
      </c>
      <c r="BJ575" s="21" t="str">
        <f>IF(BI575=0,AV575,findspace($AU575,BJ$10))</f>
        <v>Used</v>
      </c>
      <c r="BK575" s="21" t="str">
        <f>IF(BJ575=0,AW575,findspace($AU575,BK$10))</f>
        <v/>
      </c>
      <c r="BL575" s="21" t="str">
        <f>IF(BK575=0,AX575,findspace($AU575,BL$10))</f>
        <v/>
      </c>
      <c r="BM575" s="21" t="str">
        <f>IF(BL575=0,BF575,findspace($AU575,BM$10))</f>
        <v/>
      </c>
      <c r="BN575" s="21" t="str">
        <f>IF(BM575=0,BH575,findspace($AU575,BN$10))</f>
        <v/>
      </c>
      <c r="BO575" s="21" t="str">
        <f>IF(BN575=0,BI575,findspace($AU575,BO$10))</f>
        <v/>
      </c>
      <c r="BR575" s="21" t="str">
        <f>IF($BG575=0,$AV575,findspace($AV575,BR$10))</f>
        <v>Leave</v>
      </c>
      <c r="BS575" s="21" t="str">
        <f>IF($BG575=0,$AV575,findspace($AV575,BS$10))</f>
        <v>Without</v>
      </c>
      <c r="BT575" s="21" t="str">
        <f>IF($BG575=0,$AV575,findspace($AV575,BT$10))</f>
        <v>Pay</v>
      </c>
      <c r="BU575" s="21" t="str">
        <f>IF($BG575=0,$AV575,findspace($AV575,BU$10))</f>
        <v>Used</v>
      </c>
      <c r="BV575" s="21" t="str">
        <f>IF($BG575=0,$AV575,findspace($AV575,BV$10))</f>
        <v/>
      </c>
      <c r="BW575" s="21" t="str">
        <f>IF($BG575=0,$AV575,findspace($AV575,BW$10))</f>
        <v/>
      </c>
      <c r="BX575" s="21" t="str">
        <f>IF($BG575=0,$AV575,findspace($AV575,BX$10))</f>
        <v/>
      </c>
      <c r="BY575" s="21" t="str">
        <f>IF($BG575=0,$AV575,findspace($AV575,BY$10))</f>
        <v/>
      </c>
      <c r="BZ575" s="21" t="str">
        <f>IF($BG575=0,$AV575,findspace($AV575,BZ$10))</f>
        <v/>
      </c>
      <c r="CA575" s="21" t="str">
        <f>IF($BG575=0,$AV575,findspace($AV575,CA$10))</f>
        <v/>
      </c>
    </row>
    <row r="576" spans="1:79" x14ac:dyDescent="0.35">
      <c r="A576" t="s">
        <v>1837</v>
      </c>
      <c r="B576" t="s">
        <v>2896</v>
      </c>
      <c r="C576" t="s">
        <v>3579</v>
      </c>
      <c r="D576" t="s">
        <v>1837</v>
      </c>
      <c r="E576" t="s">
        <v>2906</v>
      </c>
      <c r="F576" t="s">
        <v>2908</v>
      </c>
      <c r="G576" s="13">
        <v>0.90745464852607705</v>
      </c>
      <c r="I576">
        <v>12374</v>
      </c>
      <c r="J576" t="str">
        <f>K576&amp;L576</f>
        <v>IBCAWZAbsent Without Leave Used YTD12374IBCCOZChange Station Leave Used YTD</v>
      </c>
      <c r="K576" t="str">
        <f>A576&amp;B576&amp;C576</f>
        <v>IBCAWZAbsent Without Leave Used YTD</v>
      </c>
      <c r="L576" t="str">
        <f>I576&amp;D576&amp;E576&amp;F576</f>
        <v>12374IBCCOZChange Station Leave Used YTD</v>
      </c>
      <c r="M576" s="13">
        <f>G576</f>
        <v>0.90745464852607705</v>
      </c>
      <c r="N576" s="13"/>
      <c r="O576" s="19">
        <v>277</v>
      </c>
      <c r="P576">
        <f>COUNTIF(C$11:C$2024, C576)</f>
        <v>3</v>
      </c>
      <c r="Q576">
        <f>COUNTIF(F$11:F$177, F576)</f>
        <v>0</v>
      </c>
      <c r="R576" t="b">
        <f>A576=D576</f>
        <v>1</v>
      </c>
      <c r="S576" t="b">
        <f>A576&amp;B576&amp;C576=D576&amp;E576&amp;F576</f>
        <v>0</v>
      </c>
      <c r="V576" t="str">
        <f>IF($A576=V$10, $C576, "")</f>
        <v/>
      </c>
      <c r="W576" t="str">
        <f>IF($A576=W$10, $C576, "")</f>
        <v/>
      </c>
      <c r="X576" t="str">
        <f>IF($A576=X$10, $C576, "")</f>
        <v/>
      </c>
      <c r="Y576" t="str">
        <f>IF($A576=Y$10, $C576, "")</f>
        <v>Absent Without Leave Used YTD</v>
      </c>
      <c r="Z576" t="str">
        <f>IF($A576=Z$10, $C576, "")</f>
        <v/>
      </c>
      <c r="AB576" t="str">
        <f>IF($D576=AB$10, $F576, "")</f>
        <v/>
      </c>
      <c r="AC576" t="str">
        <f>IF($D576=AC$10, $F576, "")</f>
        <v/>
      </c>
      <c r="AD576" t="str">
        <f>IF($D576=AD$10, $F576, "")</f>
        <v/>
      </c>
      <c r="AE576" t="str">
        <f>IF($D576=AE$10, $F576, "")</f>
        <v>Change Station Leave Used YTD</v>
      </c>
      <c r="AF576" t="str">
        <f>IF($D576=AF$10, $F576, "")</f>
        <v/>
      </c>
      <c r="AH576">
        <f>COUNTIF(AI$11:AI$2024, AI576)</f>
        <v>1</v>
      </c>
      <c r="AI576" t="str">
        <f>V576&amp;AB576&amp;W576&amp;AC576&amp;X576&amp;AD576&amp;Y576&amp;AE576&amp;Z576&amp;AF576</f>
        <v>Absent Without Leave Used YTDChange Station Leave Used YTD</v>
      </c>
      <c r="AJ576">
        <f>IF(ROW()=11,1,IF(AK575+1=AK576,AJ575,AJ575+1))</f>
        <v>494</v>
      </c>
      <c r="AK576">
        <f>IF(AI576=AI575, AK575+1, 1)</f>
        <v>1</v>
      </c>
      <c r="AL576" s="26" t="str">
        <f>AM576&amp;AN576</f>
        <v>IBCAWZAbsent Without Leave Used YTD12374IBCCOZChange Station Leave Used YTD</v>
      </c>
      <c r="AM576" t="str">
        <f>K576</f>
        <v>IBCAWZAbsent Without Leave Used YTD</v>
      </c>
      <c r="AN576" t="str">
        <f>L576</f>
        <v>12374IBCCOZChange Station Leave Used YTD</v>
      </c>
      <c r="AO576">
        <f>COUNTIF(AM$11:AM$1107, AM576)</f>
        <v>3</v>
      </c>
      <c r="AP576">
        <f>COUNTIF(AN$11:AN$1107, AN576)</f>
        <v>11</v>
      </c>
      <c r="AQ576">
        <f>MATCH(AM576, AM$11:AM$1107, 0)</f>
        <v>402</v>
      </c>
      <c r="AR576">
        <f>MATCH(AN576, AN$11:AN$1107, 0)</f>
        <v>222</v>
      </c>
      <c r="AS576">
        <v>277</v>
      </c>
      <c r="AU576" t="str">
        <f>C576</f>
        <v>Absent Without Leave Used YTD</v>
      </c>
      <c r="AV576" t="str">
        <f>IF(F576="", "", F576)</f>
        <v>Change Station Leave Used YTD</v>
      </c>
      <c r="AW576" s="13">
        <f>M576</f>
        <v>0.90745464852607705</v>
      </c>
      <c r="AX576" t="e">
        <f>VLOOKUP(AI576, UniquePairs!A$5:A$2000, 1, FALSE)</f>
        <v>#N/A</v>
      </c>
      <c r="AY576" t="str">
        <f>IFERROR(INDEX(UniquePairs!A$5:K$1000, MATCH(AL576, UniquePairs!A$5:A$1000, 0), 10), "")</f>
        <v/>
      </c>
      <c r="AZ576" s="13">
        <f>IF(AY576&lt;&gt;"", AY576, AW576)</f>
        <v>0.90745464852607705</v>
      </c>
      <c r="BA576" t="str">
        <f>IF(AZ576=0,"None",IF(AZ576&lt;0.6,"Weak",IF(AZ576&lt;0.7,"Review",IF(AZ576&lt;0.8,"Good",IF(AZ576&lt;0.9,"Very Good","Solid")))))</f>
        <v>Solid</v>
      </c>
      <c r="BB576" s="28" t="str">
        <f>IF(AJ575=AJ576, BB575, BC576)</f>
        <v>Leave Used YTD</v>
      </c>
      <c r="BC576" t="str">
        <f>IF(AV576="",AU576,StringMatch(AU576,AV576,TRUE))</f>
        <v>Leave Used YTD</v>
      </c>
      <c r="BD576" t="str">
        <f>TRIM(SUBSTITUTE(SUBSTITUTE(SUBSTITUTE(SUBSTITUTE(SUBSTITUTE(SUBSTITUTE(SUBSTITUTE(SUBSTITUTE(SUBSTITUTE(SUBSTITUTE(AU576,BR576,""),BS576,""),BT576,""),BU576,""),BV576,""),BW576,""),BX576,""),BY576,""),BZ576,""),CA576,""))</f>
        <v>Absent Without</v>
      </c>
      <c r="BE576" t="str">
        <f>TRIM(SUBSTITUTE(SUBSTITUTE(SUBSTITUTE(SUBSTITUTE(SUBSTITUTE(SUBSTITUTE(SUBSTITUTE(SUBSTITUTE(SUBSTITUTE(SUBSTITUTE(AV576,BH576,""),BI576,""),BJ576,""),BK576,""),BL576,""),BM576,""),BN576,""),BO576,""),BP576,""),BQ576,""))</f>
        <v>Change Station</v>
      </c>
      <c r="BF576" s="21">
        <f>LEN(AU576)-LEN(SUBSTITUTE(AU576," ",""))</f>
        <v>4</v>
      </c>
      <c r="BG576" s="21">
        <f>LEN(AV576)-LEN(SUBSTITUTE(AV576," ",""))</f>
        <v>4</v>
      </c>
      <c r="BH576" s="21" t="str">
        <f>IF(BF576=0,AU576,findspace($AU576,BH$10))</f>
        <v>Absent</v>
      </c>
      <c r="BI576" s="21" t="str">
        <f>IF(BH576=0,AN576,findspace($AU576,BI$10))</f>
        <v>Without</v>
      </c>
      <c r="BJ576" s="21" t="str">
        <f>IF(BI576=0,AV576,findspace($AU576,BJ$10))</f>
        <v>Leave</v>
      </c>
      <c r="BK576" s="21" t="str">
        <f>IF(BJ576=0,AW576,findspace($AU576,BK$10))</f>
        <v>Used</v>
      </c>
      <c r="BL576" s="21" t="str">
        <f>IF(BK576=0,AX576,findspace($AU576,BL$10))</f>
        <v>YTD</v>
      </c>
      <c r="BM576" s="21" t="str">
        <f>IF(BL576=0,BF576,findspace($AU576,BM$10))</f>
        <v/>
      </c>
      <c r="BN576" s="21" t="str">
        <f>IF(BM576=0,BH576,findspace($AU576,BN$10))</f>
        <v/>
      </c>
      <c r="BO576" s="21" t="str">
        <f>IF(BN576=0,BI576,findspace($AU576,BO$10))</f>
        <v/>
      </c>
      <c r="BR576" s="21" t="str">
        <f>IF($BG576=0,$AV576,findspace($AV576,BR$10))</f>
        <v>Change</v>
      </c>
      <c r="BS576" s="21" t="str">
        <f>IF($BG576=0,$AV576,findspace($AV576,BS$10))</f>
        <v>Station</v>
      </c>
      <c r="BT576" s="21" t="str">
        <f>IF($BG576=0,$AV576,findspace($AV576,BT$10))</f>
        <v>Leave</v>
      </c>
      <c r="BU576" s="21" t="str">
        <f>IF($BG576=0,$AV576,findspace($AV576,BU$10))</f>
        <v>Used</v>
      </c>
      <c r="BV576" s="21" t="str">
        <f>IF($BG576=0,$AV576,findspace($AV576,BV$10))</f>
        <v>YTD</v>
      </c>
      <c r="BW576" s="21" t="str">
        <f>IF($BG576=0,$AV576,findspace($AV576,BW$10))</f>
        <v/>
      </c>
      <c r="BX576" s="21" t="str">
        <f>IF($BG576=0,$AV576,findspace($AV576,BX$10))</f>
        <v/>
      </c>
      <c r="BY576" s="21" t="str">
        <f>IF($BG576=0,$AV576,findspace($AV576,BY$10))</f>
        <v/>
      </c>
      <c r="BZ576" s="21" t="str">
        <f>IF($BG576=0,$AV576,findspace($AV576,BZ$10))</f>
        <v/>
      </c>
      <c r="CA576" s="21" t="str">
        <f>IF($BG576=0,$AV576,findspace($AV576,CA$10))</f>
        <v/>
      </c>
    </row>
    <row r="577" spans="1:79" x14ac:dyDescent="0.35">
      <c r="A577" t="s">
        <v>1839</v>
      </c>
      <c r="B577" t="s">
        <v>1020</v>
      </c>
      <c r="C577" t="s">
        <v>3282</v>
      </c>
      <c r="D577" t="s">
        <v>1839</v>
      </c>
      <c r="E577" t="s">
        <v>1024</v>
      </c>
      <c r="F577" t="s">
        <v>3284</v>
      </c>
      <c r="G577" s="13">
        <v>0.90740740740740744</v>
      </c>
      <c r="I577">
        <v>12374</v>
      </c>
      <c r="J577" t="str">
        <f>K577&amp;L577</f>
        <v>DFASFDPoisons (Toxic Chems) High12374DFASFFMicro Organisms High</v>
      </c>
      <c r="K577" t="str">
        <f>A577&amp;B577&amp;C577</f>
        <v>DFASFDPoisons (Toxic Chems) High</v>
      </c>
      <c r="L577" t="str">
        <f>I577&amp;D577&amp;E577&amp;F577</f>
        <v>12374DFASFFMicro Organisms High</v>
      </c>
      <c r="M577" s="13">
        <f>G577</f>
        <v>0.90740740740740744</v>
      </c>
      <c r="N577" s="13"/>
      <c r="O577" s="19">
        <v>468</v>
      </c>
      <c r="P577">
        <f>COUNTIF(C$11:C$2024, C577)</f>
        <v>3</v>
      </c>
      <c r="Q577">
        <f>COUNTIF(F$11:F$177, F577)</f>
        <v>0</v>
      </c>
      <c r="R577" t="b">
        <f>A577=D577</f>
        <v>1</v>
      </c>
      <c r="S577" t="b">
        <f>A577&amp;B577&amp;C577=D577&amp;E577&amp;F577</f>
        <v>0</v>
      </c>
      <c r="V577" t="str">
        <f>IF($A577=V$10, $C577, "")</f>
        <v>Poisons (Toxic Chems) High</v>
      </c>
      <c r="W577" t="str">
        <f>IF($A577=W$10, $C577, "")</f>
        <v/>
      </c>
      <c r="X577" t="str">
        <f>IF($A577=X$10, $C577, "")</f>
        <v/>
      </c>
      <c r="Y577" t="str">
        <f>IF($A577=Y$10, $C577, "")</f>
        <v/>
      </c>
      <c r="Z577" t="str">
        <f>IF($A577=Z$10, $C577, "")</f>
        <v/>
      </c>
      <c r="AB577" t="str">
        <f>IF($D577=AB$10, $F577, "")</f>
        <v>Micro Organisms High</v>
      </c>
      <c r="AC577" t="str">
        <f>IF($D577=AC$10, $F577, "")</f>
        <v/>
      </c>
      <c r="AD577" t="str">
        <f>IF($D577=AD$10, $F577, "")</f>
        <v/>
      </c>
      <c r="AE577" t="str">
        <f>IF($D577=AE$10, $F577, "")</f>
        <v/>
      </c>
      <c r="AF577" t="str">
        <f>IF($D577=AF$10, $F577, "")</f>
        <v/>
      </c>
      <c r="AH577">
        <f>COUNTIF(AI$11:AI$2024, AI577)</f>
        <v>1</v>
      </c>
      <c r="AI577" t="str">
        <f>V577&amp;AB577&amp;W577&amp;AC577&amp;X577&amp;AD577&amp;Y577&amp;AE577&amp;Z577&amp;AF577</f>
        <v>Poisons (Toxic Chems) HighMicro Organisms High</v>
      </c>
      <c r="AJ577">
        <f>IF(ROW()=11,1,IF(AK576+1=AK577,AJ576,AJ576+1))</f>
        <v>495</v>
      </c>
      <c r="AK577">
        <f>IF(AI577=AI576, AK576+1, 1)</f>
        <v>1</v>
      </c>
      <c r="AL577" s="26" t="str">
        <f>AM577&amp;AN577</f>
        <v>DFASFDPoisons (Toxic Chems) High12374DFASFFMicro Organisms High</v>
      </c>
      <c r="AM577" t="str">
        <f>K577</f>
        <v>DFASFDPoisons (Toxic Chems) High</v>
      </c>
      <c r="AN577" t="str">
        <f>L577</f>
        <v>12374DFASFFMicro Organisms High</v>
      </c>
      <c r="AO577">
        <f>COUNTIF(AM$11:AM$1107, AM577)</f>
        <v>3</v>
      </c>
      <c r="AP577">
        <f>COUNTIF(AN$11:AN$1107, AN577)</f>
        <v>6</v>
      </c>
      <c r="AQ577">
        <f>MATCH(AM577, AM$11:AM$1107, 0)</f>
        <v>567</v>
      </c>
      <c r="AR577">
        <f>MATCH(AN577, AN$11:AN$1107, 0)</f>
        <v>567</v>
      </c>
      <c r="AS577">
        <v>468</v>
      </c>
      <c r="AU577" t="str">
        <f>C577</f>
        <v>Poisons (Toxic Chems) High</v>
      </c>
      <c r="AV577" t="str">
        <f>IF(F577="", "", F577)</f>
        <v>Micro Organisms High</v>
      </c>
      <c r="AW577" s="13">
        <f>M577</f>
        <v>0.90740740740740744</v>
      </c>
      <c r="AX577" t="e">
        <f>VLOOKUP(AI577, UniquePairs!A$5:A$2000, 1, FALSE)</f>
        <v>#N/A</v>
      </c>
      <c r="AY577" t="str">
        <f>IFERROR(INDEX(UniquePairs!A$5:K$1000, MATCH(AL577, UniquePairs!A$5:A$1000, 0), 10), "")</f>
        <v/>
      </c>
      <c r="AZ577" s="13">
        <f>IF(AY577&lt;&gt;"", AY577, AW577)</f>
        <v>0.90740740740740744</v>
      </c>
      <c r="BA577" t="str">
        <f>IF(AZ577=0,"None",IF(AZ577&lt;0.6,"Weak",IF(AZ577&lt;0.7,"Review",IF(AZ577&lt;0.8,"Good",IF(AZ577&lt;0.9,"Very Good","Solid")))))</f>
        <v>Solid</v>
      </c>
      <c r="BB577" s="28" t="str">
        <f>IF(AJ576=AJ577, BB576, BC577)</f>
        <v>High</v>
      </c>
      <c r="BC577" t="str">
        <f>IF(AV577="",AU577,StringMatch(AU577,AV577,TRUE))</f>
        <v>High</v>
      </c>
      <c r="BD577" t="str">
        <f>TRIM(SUBSTITUTE(SUBSTITUTE(SUBSTITUTE(SUBSTITUTE(SUBSTITUTE(SUBSTITUTE(SUBSTITUTE(SUBSTITUTE(SUBSTITUTE(SUBSTITUTE(AU577,BR577,""),BS577,""),BT577,""),BU577,""),BV577,""),BW577,""),BX577,""),BY577,""),BZ577,""),CA577,""))</f>
        <v>Poisons (Toxic Chems)</v>
      </c>
      <c r="BE577" t="str">
        <f>TRIM(SUBSTITUTE(SUBSTITUTE(SUBSTITUTE(SUBSTITUTE(SUBSTITUTE(SUBSTITUTE(SUBSTITUTE(SUBSTITUTE(SUBSTITUTE(SUBSTITUTE(AV577,BH577,""),BI577,""),BJ577,""),BK577,""),BL577,""),BM577,""),BN577,""),BO577,""),BP577,""),BQ577,""))</f>
        <v>Micro Organisms</v>
      </c>
      <c r="BF577" s="21">
        <f>LEN(AU577)-LEN(SUBSTITUTE(AU577," ",""))</f>
        <v>3</v>
      </c>
      <c r="BG577" s="21">
        <f>LEN(AV577)-LEN(SUBSTITUTE(AV577," ",""))</f>
        <v>2</v>
      </c>
      <c r="BH577" s="21" t="str">
        <f>IF(BF577=0,AU577,findspace($AU577,BH$10))</f>
        <v>Poisons</v>
      </c>
      <c r="BI577" s="21" t="str">
        <f>IF(BH577=0,AN577,findspace($AU577,BI$10))</f>
        <v>(Toxic</v>
      </c>
      <c r="BJ577" s="21" t="str">
        <f>IF(BI577=0,AV577,findspace($AU577,BJ$10))</f>
        <v>Chems)</v>
      </c>
      <c r="BK577" s="21" t="str">
        <f>IF(BJ577=0,AW577,findspace($AU577,BK$10))</f>
        <v>High</v>
      </c>
      <c r="BL577" s="21" t="str">
        <f>IF(BK577=0,AX577,findspace($AU577,BL$10))</f>
        <v/>
      </c>
      <c r="BM577" s="21" t="str">
        <f>IF(BL577=0,BF577,findspace($AU577,BM$10))</f>
        <v/>
      </c>
      <c r="BN577" s="21" t="str">
        <f>IF(BM577=0,BH577,findspace($AU577,BN$10))</f>
        <v/>
      </c>
      <c r="BO577" s="21" t="str">
        <f>IF(BN577=0,BI577,findspace($AU577,BO$10))</f>
        <v/>
      </c>
      <c r="BR577" s="21" t="str">
        <f>IF($BG577=0,$AV577,findspace($AV577,BR$10))</f>
        <v>Micro</v>
      </c>
      <c r="BS577" s="21" t="str">
        <f>IF($BG577=0,$AV577,findspace($AV577,BS$10))</f>
        <v>Organisms</v>
      </c>
      <c r="BT577" s="21" t="str">
        <f>IF($BG577=0,$AV577,findspace($AV577,BT$10))</f>
        <v>High</v>
      </c>
      <c r="BU577" s="21" t="str">
        <f>IF($BG577=0,$AV577,findspace($AV577,BU$10))</f>
        <v/>
      </c>
      <c r="BV577" s="21" t="str">
        <f>IF($BG577=0,$AV577,findspace($AV577,BV$10))</f>
        <v/>
      </c>
      <c r="BW577" s="21" t="str">
        <f>IF($BG577=0,$AV577,findspace($AV577,BW$10))</f>
        <v/>
      </c>
      <c r="BX577" s="21" t="str">
        <f>IF($BG577=0,$AV577,findspace($AV577,BX$10))</f>
        <v/>
      </c>
      <c r="BY577" s="21" t="str">
        <f>IF($BG577=0,$AV577,findspace($AV577,BY$10))</f>
        <v/>
      </c>
      <c r="BZ577" s="21" t="str">
        <f>IF($BG577=0,$AV577,findspace($AV577,BZ$10))</f>
        <v/>
      </c>
      <c r="CA577" s="21" t="str">
        <f>IF($BG577=0,$AV577,findspace($AV577,CA$10))</f>
        <v/>
      </c>
    </row>
    <row r="578" spans="1:79" x14ac:dyDescent="0.35">
      <c r="A578" t="s">
        <v>1839</v>
      </c>
      <c r="B578" t="s">
        <v>1022</v>
      </c>
      <c r="C578" t="s">
        <v>3283</v>
      </c>
      <c r="D578" t="s">
        <v>1839</v>
      </c>
      <c r="E578" t="s">
        <v>1026</v>
      </c>
      <c r="F578" t="s">
        <v>3285</v>
      </c>
      <c r="G578" s="13">
        <v>0.90740740740740744</v>
      </c>
      <c r="I578">
        <v>12374</v>
      </c>
      <c r="J578" t="str">
        <f>K578&amp;L578</f>
        <v>DFASFEPoisons (Toxic Chems) Low12374DFASFGMicro Organisms Low</v>
      </c>
      <c r="K578" t="str">
        <f>A578&amp;B578&amp;C578</f>
        <v>DFASFEPoisons (Toxic Chems) Low</v>
      </c>
      <c r="L578" t="str">
        <f>I578&amp;D578&amp;E578&amp;F578</f>
        <v>12374DFASFGMicro Organisms Low</v>
      </c>
      <c r="M578" s="13">
        <f>G578</f>
        <v>0.90740740740740744</v>
      </c>
      <c r="N578" s="13"/>
      <c r="O578" s="19">
        <v>265</v>
      </c>
      <c r="P578">
        <f>COUNTIF(C$11:C$2024, C578)</f>
        <v>3</v>
      </c>
      <c r="Q578">
        <f>COUNTIF(F$11:F$177, F578)</f>
        <v>0</v>
      </c>
      <c r="R578" t="b">
        <f>A578=D578</f>
        <v>1</v>
      </c>
      <c r="S578" t="b">
        <f>A578&amp;B578&amp;C578=D578&amp;E578&amp;F578</f>
        <v>0</v>
      </c>
      <c r="V578" t="str">
        <f>IF($A578=V$10, $C578, "")</f>
        <v>Poisons (Toxic Chems) Low</v>
      </c>
      <c r="W578" t="str">
        <f>IF($A578=W$10, $C578, "")</f>
        <v/>
      </c>
      <c r="X578" t="str">
        <f>IF($A578=X$10, $C578, "")</f>
        <v/>
      </c>
      <c r="Y578" t="str">
        <f>IF($A578=Y$10, $C578, "")</f>
        <v/>
      </c>
      <c r="Z578" t="str">
        <f>IF($A578=Z$10, $C578, "")</f>
        <v/>
      </c>
      <c r="AB578" t="str">
        <f>IF($D578=AB$10, $F578, "")</f>
        <v>Micro Organisms Low</v>
      </c>
      <c r="AC578" t="str">
        <f>IF($D578=AC$10, $F578, "")</f>
        <v/>
      </c>
      <c r="AD578" t="str">
        <f>IF($D578=AD$10, $F578, "")</f>
        <v/>
      </c>
      <c r="AE578" t="str">
        <f>IF($D578=AE$10, $F578, "")</f>
        <v/>
      </c>
      <c r="AF578" t="str">
        <f>IF($D578=AF$10, $F578, "")</f>
        <v/>
      </c>
      <c r="AH578">
        <f>COUNTIF(AI$11:AI$2024, AI578)</f>
        <v>1</v>
      </c>
      <c r="AI578" t="str">
        <f>V578&amp;AB578&amp;W578&amp;AC578&amp;X578&amp;AD578&amp;Y578&amp;AE578&amp;Z578&amp;AF578</f>
        <v>Poisons (Toxic Chems) LowMicro Organisms Low</v>
      </c>
      <c r="AJ578">
        <f>IF(ROW()=11,1,IF(AK577+1=AK578,AJ577,AJ577+1))</f>
        <v>496</v>
      </c>
      <c r="AK578">
        <f>IF(AI578=AI577, AK577+1, 1)</f>
        <v>1</v>
      </c>
      <c r="AL578" s="26" t="str">
        <f>AM578&amp;AN578</f>
        <v>DFASFEPoisons (Toxic Chems) Low12374DFASFGMicro Organisms Low</v>
      </c>
      <c r="AM578" t="str">
        <f>K578</f>
        <v>DFASFEPoisons (Toxic Chems) Low</v>
      </c>
      <c r="AN578" t="str">
        <f>L578</f>
        <v>12374DFASFGMicro Organisms Low</v>
      </c>
      <c r="AO578">
        <f>COUNTIF(AM$11:AM$1107, AM578)</f>
        <v>3</v>
      </c>
      <c r="AP578">
        <f>COUNTIF(AN$11:AN$1107, AN578)</f>
        <v>3</v>
      </c>
      <c r="AQ578">
        <f>MATCH(AM578, AM$11:AM$1107, 0)</f>
        <v>568</v>
      </c>
      <c r="AR578">
        <f>MATCH(AN578, AN$11:AN$1107, 0)</f>
        <v>568</v>
      </c>
      <c r="AS578">
        <v>265</v>
      </c>
      <c r="AU578" t="str">
        <f>C578</f>
        <v>Poisons (Toxic Chems) Low</v>
      </c>
      <c r="AV578" t="str">
        <f>IF(F578="", "", F578)</f>
        <v>Micro Organisms Low</v>
      </c>
      <c r="AW578" s="13">
        <f>M578</f>
        <v>0.90740740740740744</v>
      </c>
      <c r="AX578" t="e">
        <f>VLOOKUP(AI578, UniquePairs!A$5:A$2000, 1, FALSE)</f>
        <v>#N/A</v>
      </c>
      <c r="AY578" t="str">
        <f>IFERROR(INDEX(UniquePairs!A$5:K$1000, MATCH(AL578, UniquePairs!A$5:A$1000, 0), 10), "")</f>
        <v/>
      </c>
      <c r="AZ578" s="13">
        <f>IF(AY578&lt;&gt;"", AY578, AW578)</f>
        <v>0.90740740740740744</v>
      </c>
      <c r="BA578" t="str">
        <f>IF(AZ578=0,"None",IF(AZ578&lt;0.6,"Weak",IF(AZ578&lt;0.7,"Review",IF(AZ578&lt;0.8,"Good",IF(AZ578&lt;0.9,"Very Good","Solid")))))</f>
        <v>Solid</v>
      </c>
      <c r="BB578" s="28" t="str">
        <f>IF(AJ577=AJ578, BB577, BC578)</f>
        <v>Low</v>
      </c>
      <c r="BC578" t="str">
        <f>IF(AV578="",AU578,StringMatch(AU578,AV578,TRUE))</f>
        <v>Low</v>
      </c>
      <c r="BD578" t="str">
        <f>TRIM(SUBSTITUTE(SUBSTITUTE(SUBSTITUTE(SUBSTITUTE(SUBSTITUTE(SUBSTITUTE(SUBSTITUTE(SUBSTITUTE(SUBSTITUTE(SUBSTITUTE(AU578,BR578,""),BS578,""),BT578,""),BU578,""),BV578,""),BW578,""),BX578,""),BY578,""),BZ578,""),CA578,""))</f>
        <v>Poisons (Toxic Chems)</v>
      </c>
      <c r="BE578" t="str">
        <f>TRIM(SUBSTITUTE(SUBSTITUTE(SUBSTITUTE(SUBSTITUTE(SUBSTITUTE(SUBSTITUTE(SUBSTITUTE(SUBSTITUTE(SUBSTITUTE(SUBSTITUTE(AV578,BH578,""),BI578,""),BJ578,""),BK578,""),BL578,""),BM578,""),BN578,""),BO578,""),BP578,""),BQ578,""))</f>
        <v>Micro Organisms</v>
      </c>
      <c r="BF578" s="21">
        <f>LEN(AU578)-LEN(SUBSTITUTE(AU578," ",""))</f>
        <v>3</v>
      </c>
      <c r="BG578" s="21">
        <f>LEN(AV578)-LEN(SUBSTITUTE(AV578," ",""))</f>
        <v>2</v>
      </c>
      <c r="BH578" s="21" t="str">
        <f>IF(BF578=0,AU578,findspace($AU578,BH$10))</f>
        <v>Poisons</v>
      </c>
      <c r="BI578" s="21" t="str">
        <f>IF(BH578=0,AN578,findspace($AU578,BI$10))</f>
        <v>(Toxic</v>
      </c>
      <c r="BJ578" s="21" t="str">
        <f>IF(BI578=0,AV578,findspace($AU578,BJ$10))</f>
        <v>Chems)</v>
      </c>
      <c r="BK578" s="21" t="str">
        <f>IF(BJ578=0,AW578,findspace($AU578,BK$10))</f>
        <v>Low</v>
      </c>
      <c r="BL578" s="21" t="str">
        <f>IF(BK578=0,AX578,findspace($AU578,BL$10))</f>
        <v/>
      </c>
      <c r="BM578" s="21" t="str">
        <f>IF(BL578=0,BF578,findspace($AU578,BM$10))</f>
        <v/>
      </c>
      <c r="BN578" s="21" t="str">
        <f>IF(BM578=0,BH578,findspace($AU578,BN$10))</f>
        <v/>
      </c>
      <c r="BO578" s="21" t="str">
        <f>IF(BN578=0,BI578,findspace($AU578,BO$10))</f>
        <v/>
      </c>
      <c r="BR578" s="21" t="str">
        <f>IF($BG578=0,$AV578,findspace($AV578,BR$10))</f>
        <v>Micro</v>
      </c>
      <c r="BS578" s="21" t="str">
        <f>IF($BG578=0,$AV578,findspace($AV578,BS$10))</f>
        <v>Organisms</v>
      </c>
      <c r="BT578" s="21" t="str">
        <f>IF($BG578=0,$AV578,findspace($AV578,BT$10))</f>
        <v>Low</v>
      </c>
      <c r="BU578" s="21" t="str">
        <f>IF($BG578=0,$AV578,findspace($AV578,BU$10))</f>
        <v/>
      </c>
      <c r="BV578" s="21" t="str">
        <f>IF($BG578=0,$AV578,findspace($AV578,BV$10))</f>
        <v/>
      </c>
      <c r="BW578" s="21" t="str">
        <f>IF($BG578=0,$AV578,findspace($AV578,BW$10))</f>
        <v/>
      </c>
      <c r="BX578" s="21" t="str">
        <f>IF($BG578=0,$AV578,findspace($AV578,BX$10))</f>
        <v/>
      </c>
      <c r="BY578" s="21" t="str">
        <f>IF($BG578=0,$AV578,findspace($AV578,BY$10))</f>
        <v/>
      </c>
      <c r="BZ578" s="21" t="str">
        <f>IF($BG578=0,$AV578,findspace($AV578,BZ$10))</f>
        <v/>
      </c>
      <c r="CA578" s="21" t="str">
        <f>IF($BG578=0,$AV578,findspace($AV578,CA$10))</f>
        <v/>
      </c>
    </row>
    <row r="579" spans="1:79" x14ac:dyDescent="0.35">
      <c r="A579" t="s">
        <v>1839</v>
      </c>
      <c r="B579" t="s">
        <v>1024</v>
      </c>
      <c r="C579" t="s">
        <v>3284</v>
      </c>
      <c r="D579" t="s">
        <v>1839</v>
      </c>
      <c r="E579" t="s">
        <v>1020</v>
      </c>
      <c r="F579" t="s">
        <v>3282</v>
      </c>
      <c r="G579" s="13">
        <v>0.90740740740740744</v>
      </c>
      <c r="I579">
        <v>12374</v>
      </c>
      <c r="J579" t="str">
        <f>K579&amp;L579</f>
        <v>DFASFFMicro Organisms High12374DFASFDPoisons (Toxic Chems) High</v>
      </c>
      <c r="K579" t="str">
        <f>A579&amp;B579&amp;C579</f>
        <v>DFASFFMicro Organisms High</v>
      </c>
      <c r="L579" t="str">
        <f>I579&amp;D579&amp;E579&amp;F579</f>
        <v>12374DFASFDPoisons (Toxic Chems) High</v>
      </c>
      <c r="M579" s="13">
        <f>G579</f>
        <v>0.90740740740740744</v>
      </c>
      <c r="N579" s="13"/>
      <c r="O579" s="19">
        <v>100</v>
      </c>
      <c r="P579">
        <f>COUNTIF(C$11:C$2024, C579)</f>
        <v>3</v>
      </c>
      <c r="Q579">
        <f>COUNTIF(F$11:F$177, F579)</f>
        <v>0</v>
      </c>
      <c r="R579" t="b">
        <f>A579=D579</f>
        <v>1</v>
      </c>
      <c r="S579" t="b">
        <f>A579&amp;B579&amp;C579=D579&amp;E579&amp;F579</f>
        <v>0</v>
      </c>
      <c r="V579" t="str">
        <f>IF($A579=V$10, $C579, "")</f>
        <v>Micro Organisms High</v>
      </c>
      <c r="W579" t="str">
        <f>IF($A579=W$10, $C579, "")</f>
        <v/>
      </c>
      <c r="X579" t="str">
        <f>IF($A579=X$10, $C579, "")</f>
        <v/>
      </c>
      <c r="Y579" t="str">
        <f>IF($A579=Y$10, $C579, "")</f>
        <v/>
      </c>
      <c r="Z579" t="str">
        <f>IF($A579=Z$10, $C579, "")</f>
        <v/>
      </c>
      <c r="AB579" t="str">
        <f>IF($D579=AB$10, $F579, "")</f>
        <v>Poisons (Toxic Chems) High</v>
      </c>
      <c r="AC579" t="str">
        <f>IF($D579=AC$10, $F579, "")</f>
        <v/>
      </c>
      <c r="AD579" t="str">
        <f>IF($D579=AD$10, $F579, "")</f>
        <v/>
      </c>
      <c r="AE579" t="str">
        <f>IF($D579=AE$10, $F579, "")</f>
        <v/>
      </c>
      <c r="AF579" t="str">
        <f>IF($D579=AF$10, $F579, "")</f>
        <v/>
      </c>
      <c r="AH579">
        <f>COUNTIF(AI$11:AI$2024, AI579)</f>
        <v>1</v>
      </c>
      <c r="AI579" t="str">
        <f>V579&amp;AB579&amp;W579&amp;AC579&amp;X579&amp;AD579&amp;Y579&amp;AE579&amp;Z579&amp;AF579</f>
        <v>Micro Organisms HighPoisons (Toxic Chems) High</v>
      </c>
      <c r="AJ579">
        <f>IF(ROW()=11,1,IF(AK578+1=AK579,AJ578,AJ578+1))</f>
        <v>497</v>
      </c>
      <c r="AK579">
        <f>IF(AI579=AI578, AK578+1, 1)</f>
        <v>1</v>
      </c>
      <c r="AL579" s="26" t="str">
        <f>AM579&amp;AN579</f>
        <v>DFASFFMicro Organisms High12374DFASFDPoisons (Toxic Chems) High</v>
      </c>
      <c r="AM579" t="str">
        <f>K579</f>
        <v>DFASFFMicro Organisms High</v>
      </c>
      <c r="AN579" t="str">
        <f>L579</f>
        <v>12374DFASFDPoisons (Toxic Chems) High</v>
      </c>
      <c r="AO579">
        <f>COUNTIF(AM$11:AM$1107, AM579)</f>
        <v>3</v>
      </c>
      <c r="AP579">
        <f>COUNTIF(AN$11:AN$1107, AN579)</f>
        <v>6</v>
      </c>
      <c r="AQ579">
        <f>MATCH(AM579, AM$11:AM$1107, 0)</f>
        <v>569</v>
      </c>
      <c r="AR579">
        <f>MATCH(AN579, AN$11:AN$1107, 0)</f>
        <v>569</v>
      </c>
      <c r="AS579">
        <v>100</v>
      </c>
      <c r="AU579" t="str">
        <f>C579</f>
        <v>Micro Organisms High</v>
      </c>
      <c r="AV579" t="str">
        <f>IF(F579="", "", F579)</f>
        <v>Poisons (Toxic Chems) High</v>
      </c>
      <c r="AW579" s="13">
        <f>M579</f>
        <v>0.90740740740740744</v>
      </c>
      <c r="AX579" t="e">
        <f>VLOOKUP(AI579, UniquePairs!A$5:A$2000, 1, FALSE)</f>
        <v>#N/A</v>
      </c>
      <c r="AY579" t="str">
        <f>IFERROR(INDEX(UniquePairs!A$5:K$1000, MATCH(AL579, UniquePairs!A$5:A$1000, 0), 10), "")</f>
        <v/>
      </c>
      <c r="AZ579" s="13">
        <f>IF(AY579&lt;&gt;"", AY579, AW579)</f>
        <v>0.90740740740740744</v>
      </c>
      <c r="BA579" t="str">
        <f>IF(AZ579=0,"None",IF(AZ579&lt;0.6,"Weak",IF(AZ579&lt;0.7,"Review",IF(AZ579&lt;0.8,"Good",IF(AZ579&lt;0.9,"Very Good","Solid")))))</f>
        <v>Solid</v>
      </c>
      <c r="BB579" s="28" t="str">
        <f>IF(AJ578=AJ579, BB578, BC579)</f>
        <v>High</v>
      </c>
      <c r="BC579" t="str">
        <f>IF(AV579="",AU579,StringMatch(AU579,AV579,TRUE))</f>
        <v>High</v>
      </c>
      <c r="BD579" t="str">
        <f>TRIM(SUBSTITUTE(SUBSTITUTE(SUBSTITUTE(SUBSTITUTE(SUBSTITUTE(SUBSTITUTE(SUBSTITUTE(SUBSTITUTE(SUBSTITUTE(SUBSTITUTE(AU579,BR579,""),BS579,""),BT579,""),BU579,""),BV579,""),BW579,""),BX579,""),BY579,""),BZ579,""),CA579,""))</f>
        <v>Micro Organisms</v>
      </c>
      <c r="BE579" t="str">
        <f>TRIM(SUBSTITUTE(SUBSTITUTE(SUBSTITUTE(SUBSTITUTE(SUBSTITUTE(SUBSTITUTE(SUBSTITUTE(SUBSTITUTE(SUBSTITUTE(SUBSTITUTE(AV579,BH579,""),BI579,""),BJ579,""),BK579,""),BL579,""),BM579,""),BN579,""),BO579,""),BP579,""),BQ579,""))</f>
        <v>Poisons (Toxic Chems)</v>
      </c>
      <c r="BF579" s="21">
        <f>LEN(AU579)-LEN(SUBSTITUTE(AU579," ",""))</f>
        <v>2</v>
      </c>
      <c r="BG579" s="21">
        <f>LEN(AV579)-LEN(SUBSTITUTE(AV579," ",""))</f>
        <v>3</v>
      </c>
      <c r="BH579" s="21" t="str">
        <f>IF(BF579=0,AU579,findspace($AU579,BH$10))</f>
        <v>Micro</v>
      </c>
      <c r="BI579" s="21" t="str">
        <f>IF(BH579=0,AN579,findspace($AU579,BI$10))</f>
        <v>Organisms</v>
      </c>
      <c r="BJ579" s="21" t="str">
        <f>IF(BI579=0,AV579,findspace($AU579,BJ$10))</f>
        <v>High</v>
      </c>
      <c r="BK579" s="21" t="str">
        <f>IF(BJ579=0,AW579,findspace($AU579,BK$10))</f>
        <v/>
      </c>
      <c r="BL579" s="21" t="str">
        <f>IF(BK579=0,AX579,findspace($AU579,BL$10))</f>
        <v/>
      </c>
      <c r="BM579" s="21" t="str">
        <f>IF(BL579=0,BF579,findspace($AU579,BM$10))</f>
        <v/>
      </c>
      <c r="BN579" s="21" t="str">
        <f>IF(BM579=0,BH579,findspace($AU579,BN$10))</f>
        <v/>
      </c>
      <c r="BO579" s="21" t="str">
        <f>IF(BN579=0,BI579,findspace($AU579,BO$10))</f>
        <v/>
      </c>
      <c r="BR579" s="21" t="str">
        <f>IF($BG579=0,$AV579,findspace($AV579,BR$10))</f>
        <v>Poisons</v>
      </c>
      <c r="BS579" s="21" t="str">
        <f>IF($BG579=0,$AV579,findspace($AV579,BS$10))</f>
        <v>(Toxic</v>
      </c>
      <c r="BT579" s="21" t="str">
        <f>IF($BG579=0,$AV579,findspace($AV579,BT$10))</f>
        <v>Chems)</v>
      </c>
      <c r="BU579" s="21" t="str">
        <f>IF($BG579=0,$AV579,findspace($AV579,BU$10))</f>
        <v>High</v>
      </c>
      <c r="BV579" s="21" t="str">
        <f>IF($BG579=0,$AV579,findspace($AV579,BV$10))</f>
        <v/>
      </c>
      <c r="BW579" s="21" t="str">
        <f>IF($BG579=0,$AV579,findspace($AV579,BW$10))</f>
        <v/>
      </c>
      <c r="BX579" s="21" t="str">
        <f>IF($BG579=0,$AV579,findspace($AV579,BX$10))</f>
        <v/>
      </c>
      <c r="BY579" s="21" t="str">
        <f>IF($BG579=0,$AV579,findspace($AV579,BY$10))</f>
        <v/>
      </c>
      <c r="BZ579" s="21" t="str">
        <f>IF($BG579=0,$AV579,findspace($AV579,BZ$10))</f>
        <v/>
      </c>
      <c r="CA579" s="21" t="str">
        <f>IF($BG579=0,$AV579,findspace($AV579,CA$10))</f>
        <v/>
      </c>
    </row>
    <row r="580" spans="1:79" x14ac:dyDescent="0.35">
      <c r="A580" t="s">
        <v>1839</v>
      </c>
      <c r="B580" t="s">
        <v>1026</v>
      </c>
      <c r="C580" t="s">
        <v>3285</v>
      </c>
      <c r="D580" t="s">
        <v>1839</v>
      </c>
      <c r="E580" t="s">
        <v>1022</v>
      </c>
      <c r="F580" t="s">
        <v>3283</v>
      </c>
      <c r="G580" s="13">
        <v>0.90740740740740744</v>
      </c>
      <c r="I580">
        <v>12374</v>
      </c>
      <c r="J580" t="str">
        <f>K580&amp;L580</f>
        <v>DFASFGMicro Organisms Low12374DFASFEPoisons (Toxic Chems) Low</v>
      </c>
      <c r="K580" t="str">
        <f>A580&amp;B580&amp;C580</f>
        <v>DFASFGMicro Organisms Low</v>
      </c>
      <c r="L580" t="str">
        <f>I580&amp;D580&amp;E580&amp;F580</f>
        <v>12374DFASFEPoisons (Toxic Chems) Low</v>
      </c>
      <c r="M580" s="13">
        <f>G580</f>
        <v>0.90740740740740744</v>
      </c>
      <c r="N580" s="13"/>
      <c r="O580" s="19">
        <v>58</v>
      </c>
      <c r="P580">
        <f>COUNTIF(C$11:C$2024, C580)</f>
        <v>3</v>
      </c>
      <c r="Q580">
        <f>COUNTIF(F$11:F$177, F580)</f>
        <v>0</v>
      </c>
      <c r="R580" t="b">
        <f>A580=D580</f>
        <v>1</v>
      </c>
      <c r="S580" t="b">
        <f>A580&amp;B580&amp;C580=D580&amp;E580&amp;F580</f>
        <v>0</v>
      </c>
      <c r="V580" t="str">
        <f>IF($A580=V$10, $C580, "")</f>
        <v>Micro Organisms Low</v>
      </c>
      <c r="W580" t="str">
        <f>IF($A580=W$10, $C580, "")</f>
        <v/>
      </c>
      <c r="X580" t="str">
        <f>IF($A580=X$10, $C580, "")</f>
        <v/>
      </c>
      <c r="Y580" t="str">
        <f>IF($A580=Y$10, $C580, "")</f>
        <v/>
      </c>
      <c r="Z580" t="str">
        <f>IF($A580=Z$10, $C580, "")</f>
        <v/>
      </c>
      <c r="AB580" t="str">
        <f>IF($D580=AB$10, $F580, "")</f>
        <v>Poisons (Toxic Chems) Low</v>
      </c>
      <c r="AC580" t="str">
        <f>IF($D580=AC$10, $F580, "")</f>
        <v/>
      </c>
      <c r="AD580" t="str">
        <f>IF($D580=AD$10, $F580, "")</f>
        <v/>
      </c>
      <c r="AE580" t="str">
        <f>IF($D580=AE$10, $F580, "")</f>
        <v/>
      </c>
      <c r="AF580" t="str">
        <f>IF($D580=AF$10, $F580, "")</f>
        <v/>
      </c>
      <c r="AH580">
        <f>COUNTIF(AI$11:AI$2024, AI580)</f>
        <v>1</v>
      </c>
      <c r="AI580" t="str">
        <f>V580&amp;AB580&amp;W580&amp;AC580&amp;X580&amp;AD580&amp;Y580&amp;AE580&amp;Z580&amp;AF580</f>
        <v>Micro Organisms LowPoisons (Toxic Chems) Low</v>
      </c>
      <c r="AJ580">
        <f>IF(ROW()=11,1,IF(AK579+1=AK580,AJ579,AJ579+1))</f>
        <v>498</v>
      </c>
      <c r="AK580">
        <f>IF(AI580=AI579, AK579+1, 1)</f>
        <v>1</v>
      </c>
      <c r="AL580" s="26" t="str">
        <f>AM580&amp;AN580</f>
        <v>DFASFGMicro Organisms Low12374DFASFEPoisons (Toxic Chems) Low</v>
      </c>
      <c r="AM580" t="str">
        <f>K580</f>
        <v>DFASFGMicro Organisms Low</v>
      </c>
      <c r="AN580" t="str">
        <f>L580</f>
        <v>12374DFASFEPoisons (Toxic Chems) Low</v>
      </c>
      <c r="AO580">
        <f>COUNTIF(AM$11:AM$1107, AM580)</f>
        <v>3</v>
      </c>
      <c r="AP580">
        <f>COUNTIF(AN$11:AN$1107, AN580)</f>
        <v>3</v>
      </c>
      <c r="AQ580">
        <f>MATCH(AM580, AM$11:AM$1107, 0)</f>
        <v>570</v>
      </c>
      <c r="AR580">
        <f>MATCH(AN580, AN$11:AN$1107, 0)</f>
        <v>570</v>
      </c>
      <c r="AS580">
        <v>58</v>
      </c>
      <c r="AU580" t="str">
        <f>C580</f>
        <v>Micro Organisms Low</v>
      </c>
      <c r="AV580" t="str">
        <f>IF(F580="", "", F580)</f>
        <v>Poisons (Toxic Chems) Low</v>
      </c>
      <c r="AW580" s="13">
        <f>M580</f>
        <v>0.90740740740740744</v>
      </c>
      <c r="AX580" t="e">
        <f>VLOOKUP(AI580, UniquePairs!A$5:A$2000, 1, FALSE)</f>
        <v>#N/A</v>
      </c>
      <c r="AY580" t="str">
        <f>IFERROR(INDEX(UniquePairs!A$5:K$1000, MATCH(AL580, UniquePairs!A$5:A$1000, 0), 10), "")</f>
        <v/>
      </c>
      <c r="AZ580" s="13">
        <f>IF(AY580&lt;&gt;"", AY580, AW580)</f>
        <v>0.90740740740740744</v>
      </c>
      <c r="BA580" t="str">
        <f>IF(AZ580=0,"None",IF(AZ580&lt;0.6,"Weak",IF(AZ580&lt;0.7,"Review",IF(AZ580&lt;0.8,"Good",IF(AZ580&lt;0.9,"Very Good","Solid")))))</f>
        <v>Solid</v>
      </c>
      <c r="BB580" s="28" t="str">
        <f>IF(AJ579=AJ580, BB579, BC580)</f>
        <v>Low</v>
      </c>
      <c r="BC580" t="str">
        <f>IF(AV580="",AU580,StringMatch(AU580,AV580,TRUE))</f>
        <v>Low</v>
      </c>
      <c r="BD580" t="str">
        <f>TRIM(SUBSTITUTE(SUBSTITUTE(SUBSTITUTE(SUBSTITUTE(SUBSTITUTE(SUBSTITUTE(SUBSTITUTE(SUBSTITUTE(SUBSTITUTE(SUBSTITUTE(AU580,BR580,""),BS580,""),BT580,""),BU580,""),BV580,""),BW580,""),BX580,""),BY580,""),BZ580,""),CA580,""))</f>
        <v>Micro Organisms</v>
      </c>
      <c r="BE580" t="str">
        <f>TRIM(SUBSTITUTE(SUBSTITUTE(SUBSTITUTE(SUBSTITUTE(SUBSTITUTE(SUBSTITUTE(SUBSTITUTE(SUBSTITUTE(SUBSTITUTE(SUBSTITUTE(AV580,BH580,""),BI580,""),BJ580,""),BK580,""),BL580,""),BM580,""),BN580,""),BO580,""),BP580,""),BQ580,""))</f>
        <v>Poisons (Toxic Chems)</v>
      </c>
      <c r="BF580" s="21">
        <f>LEN(AU580)-LEN(SUBSTITUTE(AU580," ",""))</f>
        <v>2</v>
      </c>
      <c r="BG580" s="21">
        <f>LEN(AV580)-LEN(SUBSTITUTE(AV580," ",""))</f>
        <v>3</v>
      </c>
      <c r="BH580" s="21" t="str">
        <f>IF(BF580=0,AU580,findspace($AU580,BH$10))</f>
        <v>Micro</v>
      </c>
      <c r="BI580" s="21" t="str">
        <f>IF(BH580=0,AN580,findspace($AU580,BI$10))</f>
        <v>Organisms</v>
      </c>
      <c r="BJ580" s="21" t="str">
        <f>IF(BI580=0,AV580,findspace($AU580,BJ$10))</f>
        <v>Low</v>
      </c>
      <c r="BK580" s="21" t="str">
        <f>IF(BJ580=0,AW580,findspace($AU580,BK$10))</f>
        <v/>
      </c>
      <c r="BL580" s="21" t="str">
        <f>IF(BK580=0,AX580,findspace($AU580,BL$10))</f>
        <v/>
      </c>
      <c r="BM580" s="21" t="str">
        <f>IF(BL580=0,BF580,findspace($AU580,BM$10))</f>
        <v/>
      </c>
      <c r="BN580" s="21" t="str">
        <f>IF(BM580=0,BH580,findspace($AU580,BN$10))</f>
        <v/>
      </c>
      <c r="BO580" s="21" t="str">
        <f>IF(BN580=0,BI580,findspace($AU580,BO$10))</f>
        <v/>
      </c>
      <c r="BR580" s="21" t="str">
        <f>IF($BG580=0,$AV580,findspace($AV580,BR$10))</f>
        <v>Poisons</v>
      </c>
      <c r="BS580" s="21" t="str">
        <f>IF($BG580=0,$AV580,findspace($AV580,BS$10))</f>
        <v>(Toxic</v>
      </c>
      <c r="BT580" s="21" t="str">
        <f>IF($BG580=0,$AV580,findspace($AV580,BT$10))</f>
        <v>Chems)</v>
      </c>
      <c r="BU580" s="21" t="str">
        <f>IF($BG580=0,$AV580,findspace($AV580,BU$10))</f>
        <v>Low</v>
      </c>
      <c r="BV580" s="21" t="str">
        <f>IF($BG580=0,$AV580,findspace($AV580,BV$10))</f>
        <v/>
      </c>
      <c r="BW580" s="21" t="str">
        <f>IF($BG580=0,$AV580,findspace($AV580,BW$10))</f>
        <v/>
      </c>
      <c r="BX580" s="21" t="str">
        <f>IF($BG580=0,$AV580,findspace($AV580,BX$10))</f>
        <v/>
      </c>
      <c r="BY580" s="21" t="str">
        <f>IF($BG580=0,$AV580,findspace($AV580,BY$10))</f>
        <v/>
      </c>
      <c r="BZ580" s="21" t="str">
        <f>IF($BG580=0,$AV580,findspace($AV580,BZ$10))</f>
        <v/>
      </c>
      <c r="CA580" s="21" t="str">
        <f>IF($BG580=0,$AV580,findspace($AV580,CA$10))</f>
        <v/>
      </c>
    </row>
    <row r="581" spans="1:79" x14ac:dyDescent="0.35">
      <c r="A581" t="s">
        <v>1837</v>
      </c>
      <c r="B581" t="s">
        <v>472</v>
      </c>
      <c r="C581" t="s">
        <v>3468</v>
      </c>
      <c r="D581" t="s">
        <v>1837</v>
      </c>
      <c r="E581" t="s">
        <v>332</v>
      </c>
      <c r="F581" t="s">
        <v>3184</v>
      </c>
      <c r="G581" s="13">
        <v>0.90734391353263477</v>
      </c>
      <c r="I581">
        <v>12374</v>
      </c>
      <c r="J581" t="str">
        <f>K581&amp;L581</f>
        <v>IBCSFFSick Leave Lieu Of Family Medical Leave Act Family Serious Injury Used12374IBC03ISick Leave Family Care Bereavement Used</v>
      </c>
      <c r="K581" t="str">
        <f>A581&amp;B581&amp;C581</f>
        <v>IBCSFFSick Leave Lieu Of Family Medical Leave Act Family Serious Injury Used</v>
      </c>
      <c r="L581" t="str">
        <f>I581&amp;D581&amp;E581&amp;F581</f>
        <v>12374IBC03ISick Leave Family Care Bereavement Used</v>
      </c>
      <c r="M581" s="13">
        <f>G581</f>
        <v>0.90734391353263477</v>
      </c>
      <c r="N581" s="13"/>
      <c r="O581" s="19">
        <v>340</v>
      </c>
      <c r="P581">
        <f>COUNTIF(C$11:C$2024, C581)</f>
        <v>3</v>
      </c>
      <c r="Q581">
        <f>COUNTIF(F$11:F$177, F581)</f>
        <v>0</v>
      </c>
      <c r="R581" t="b">
        <f>A581=D581</f>
        <v>1</v>
      </c>
      <c r="S581" t="b">
        <f>A581&amp;B581&amp;C581=D581&amp;E581&amp;F581</f>
        <v>0</v>
      </c>
      <c r="V581" t="str">
        <f>IF($A581=V$10, $C581, "")</f>
        <v/>
      </c>
      <c r="W581" t="str">
        <f>IF($A581=W$10, $C581, "")</f>
        <v/>
      </c>
      <c r="X581" t="str">
        <f>IF($A581=X$10, $C581, "")</f>
        <v/>
      </c>
      <c r="Y581" t="str">
        <f>IF($A581=Y$10, $C581, "")</f>
        <v>Sick Leave Lieu Of Family Medical Leave Act Family Serious Injury Used</v>
      </c>
      <c r="Z581" t="str">
        <f>IF($A581=Z$10, $C581, "")</f>
        <v/>
      </c>
      <c r="AB581" t="str">
        <f>IF($D581=AB$10, $F581, "")</f>
        <v/>
      </c>
      <c r="AC581" t="str">
        <f>IF($D581=AC$10, $F581, "")</f>
        <v/>
      </c>
      <c r="AD581" t="str">
        <f>IF($D581=AD$10, $F581, "")</f>
        <v/>
      </c>
      <c r="AE581" t="str">
        <f>IF($D581=AE$10, $F581, "")</f>
        <v>Sick Leave Family Care Bereavement Used</v>
      </c>
      <c r="AF581" t="str">
        <f>IF($D581=AF$10, $F581, "")</f>
        <v/>
      </c>
      <c r="AH581">
        <f>COUNTIF(AI$11:AI$2024, AI581)</f>
        <v>1</v>
      </c>
      <c r="AI581" t="str">
        <f>V581&amp;AB581&amp;W581&amp;AC581&amp;X581&amp;AD581&amp;Y581&amp;AE581&amp;Z581&amp;AF581</f>
        <v>Sick Leave Lieu Of Family Medical Leave Act Family Serious Injury UsedSick Leave Family Care Bereavement Used</v>
      </c>
      <c r="AJ581">
        <f>IF(ROW()=11,1,IF(AK580+1=AK581,AJ580,AJ580+1))</f>
        <v>499</v>
      </c>
      <c r="AK581">
        <f>IF(AI581=AI580, AK580+1, 1)</f>
        <v>1</v>
      </c>
      <c r="AL581" s="26" t="str">
        <f>AM581&amp;AN581</f>
        <v>IBCSFFSick Leave Lieu Of Family Medical Leave Act Family Serious Injury Used12374IBC03ISick Leave Family Care Bereavement Used</v>
      </c>
      <c r="AM581" t="str">
        <f>K581</f>
        <v>IBCSFFSick Leave Lieu Of Family Medical Leave Act Family Serious Injury Used</v>
      </c>
      <c r="AN581" t="str">
        <f>L581</f>
        <v>12374IBC03ISick Leave Family Care Bereavement Used</v>
      </c>
      <c r="AO581">
        <f>COUNTIF(AM$11:AM$1107, AM581)</f>
        <v>3</v>
      </c>
      <c r="AP581">
        <f>COUNTIF(AN$11:AN$1107, AN581)</f>
        <v>3</v>
      </c>
      <c r="AQ581">
        <f>MATCH(AM581, AM$11:AM$1107, 0)</f>
        <v>265</v>
      </c>
      <c r="AR581">
        <f>MATCH(AN581, AN$11:AN$1107, 0)</f>
        <v>341</v>
      </c>
      <c r="AS581">
        <v>340</v>
      </c>
      <c r="AU581" t="str">
        <f>C581</f>
        <v>Sick Leave Lieu Of Family Medical Leave Act Family Serious Injury Used</v>
      </c>
      <c r="AV581" t="str">
        <f>IF(F581="", "", F581)</f>
        <v>Sick Leave Family Care Bereavement Used</v>
      </c>
      <c r="AW581" s="13">
        <f>M581</f>
        <v>0.90734391353263477</v>
      </c>
      <c r="AX581" t="e">
        <f>VLOOKUP(AI581, UniquePairs!A$5:A$2000, 1, FALSE)</f>
        <v>#N/A</v>
      </c>
      <c r="AY581" t="str">
        <f>IFERROR(INDEX(UniquePairs!A$5:K$1000, MATCH(AL581, UniquePairs!A$5:A$1000, 0), 10), "")</f>
        <v/>
      </c>
      <c r="AZ581" s="13">
        <f>IF(AY581&lt;&gt;"", AY581, AW581)</f>
        <v>0.90734391353263477</v>
      </c>
      <c r="BA581" t="str">
        <f>IF(AZ581=0,"None",IF(AZ581&lt;0.6,"Weak",IF(AZ581&lt;0.7,"Review",IF(AZ581&lt;0.8,"Good",IF(AZ581&lt;0.9,"Very Good","Solid")))))</f>
        <v>Solid</v>
      </c>
      <c r="BB581" s="28" t="str">
        <f>IF(AJ580=AJ581, BB580, BC581)</f>
        <v>Sick Leave Family Leave Family Used</v>
      </c>
      <c r="BC581" t="str">
        <f>IF(AV581="",AU581,StringMatch(AU581,AV581,TRUE))</f>
        <v>Sick Leave Family Leave Family Used</v>
      </c>
      <c r="BD581" t="str">
        <f>TRIM(SUBSTITUTE(SUBSTITUTE(SUBSTITUTE(SUBSTITUTE(SUBSTITUTE(SUBSTITUTE(SUBSTITUTE(SUBSTITUTE(SUBSTITUTE(SUBSTITUTE(AU581,BR581,""),BS581,""),BT581,""),BU581,""),BV581,""),BW581,""),BX581,""),BY581,""),BZ581,""),CA581,""))</f>
        <v>Lieu Of Medical Act Serious Injury</v>
      </c>
      <c r="BE581" t="str">
        <f>TRIM(SUBSTITUTE(SUBSTITUTE(SUBSTITUTE(SUBSTITUTE(SUBSTITUTE(SUBSTITUTE(SUBSTITUTE(SUBSTITUTE(SUBSTITUTE(SUBSTITUTE(AV581,BH581,""),BI581,""),BJ581,""),BK581,""),BL581,""),BM581,""),BN581,""),BO581,""),BP581,""),BQ581,""))</f>
        <v>Care Bereavement Used</v>
      </c>
      <c r="BF581" s="21">
        <f>LEN(AU581)-LEN(SUBSTITUTE(AU581," ",""))</f>
        <v>11</v>
      </c>
      <c r="BG581" s="21">
        <f>LEN(AV581)-LEN(SUBSTITUTE(AV581," ",""))</f>
        <v>5</v>
      </c>
      <c r="BH581" s="21" t="str">
        <f>IF(BF581=0,AU581,findspace($AU581,BH$10))</f>
        <v>Sick</v>
      </c>
      <c r="BI581" s="21" t="str">
        <f>IF(BH581=0,AN581,findspace($AU581,BI$10))</f>
        <v>Leave</v>
      </c>
      <c r="BJ581" s="21" t="str">
        <f>IF(BI581=0,AV581,findspace($AU581,BJ$10))</f>
        <v>Lieu</v>
      </c>
      <c r="BK581" s="21" t="str">
        <f>IF(BJ581=0,AW581,findspace($AU581,BK$10))</f>
        <v>Of</v>
      </c>
      <c r="BL581" s="21" t="str">
        <f>IF(BK581=0,AX581,findspace($AU581,BL$10))</f>
        <v>Family</v>
      </c>
      <c r="BM581" s="21" t="str">
        <f>IF(BL581=0,BF581,findspace($AU581,BM$10))</f>
        <v>Medical</v>
      </c>
      <c r="BN581" s="21" t="str">
        <f>IF(BM581=0,BH581,findspace($AU581,BN$10))</f>
        <v>Leave</v>
      </c>
      <c r="BO581" s="21" t="str">
        <f>IF(BN581=0,BI581,findspace($AU581,BO$10))</f>
        <v>Act</v>
      </c>
      <c r="BR581" s="21" t="str">
        <f>IF($BG581=0,$AV581,findspace($AV581,BR$10))</f>
        <v>Sick</v>
      </c>
      <c r="BS581" s="21" t="str">
        <f>IF($BG581=0,$AV581,findspace($AV581,BS$10))</f>
        <v>Leave</v>
      </c>
      <c r="BT581" s="21" t="str">
        <f>IF($BG581=0,$AV581,findspace($AV581,BT$10))</f>
        <v>Family</v>
      </c>
      <c r="BU581" s="21" t="str">
        <f>IF($BG581=0,$AV581,findspace($AV581,BU$10))</f>
        <v>Care</v>
      </c>
      <c r="BV581" s="21" t="str">
        <f>IF($BG581=0,$AV581,findspace($AV581,BV$10))</f>
        <v>Bereavement</v>
      </c>
      <c r="BW581" s="21" t="str">
        <f>IF($BG581=0,$AV581,findspace($AV581,BW$10))</f>
        <v>Used</v>
      </c>
      <c r="BX581" s="21" t="str">
        <f>IF($BG581=0,$AV581,findspace($AV581,BX$10))</f>
        <v/>
      </c>
      <c r="BY581" s="21" t="str">
        <f>IF($BG581=0,$AV581,findspace($AV581,BY$10))</f>
        <v/>
      </c>
      <c r="BZ581" s="21" t="str">
        <f>IF($BG581=0,$AV581,findspace($AV581,BZ$10))</f>
        <v/>
      </c>
      <c r="CA581" s="21" t="str">
        <f>IF($BG581=0,$AV581,findspace($AV581,CA$10))</f>
        <v/>
      </c>
    </row>
    <row r="582" spans="1:79" x14ac:dyDescent="0.35">
      <c r="A582" t="s">
        <v>1837</v>
      </c>
      <c r="B582">
        <v>170</v>
      </c>
      <c r="C582" t="s">
        <v>2872</v>
      </c>
      <c r="D582" t="s">
        <v>1839</v>
      </c>
      <c r="E582" t="s">
        <v>670</v>
      </c>
      <c r="F582" t="s">
        <v>3330</v>
      </c>
      <c r="G582" s="13">
        <v>0.90674482110169752</v>
      </c>
      <c r="I582">
        <v>12374</v>
      </c>
      <c r="J582" t="str">
        <f>K582&amp;L582</f>
        <v>IBC170Annual Leave Lump Sum Payout12374DFASLFForced Annual Leave</v>
      </c>
      <c r="K582" t="str">
        <f>A582&amp;B582&amp;C582</f>
        <v>IBC170Annual Leave Lump Sum Payout</v>
      </c>
      <c r="L582" t="str">
        <f>I582&amp;D582&amp;E582&amp;F582</f>
        <v>12374DFASLFForced Annual Leave</v>
      </c>
      <c r="M582" s="13">
        <f>G582</f>
        <v>0.90674482110169752</v>
      </c>
      <c r="N582" s="13"/>
      <c r="O582" s="19">
        <v>185</v>
      </c>
      <c r="P582">
        <f>COUNTIF(C$11:C$2024, C582)</f>
        <v>3</v>
      </c>
      <c r="Q582">
        <f>COUNTIF(F$11:F$177, F582)</f>
        <v>2</v>
      </c>
      <c r="R582" t="b">
        <f>A582=D582</f>
        <v>0</v>
      </c>
      <c r="S582" t="b">
        <f>A582&amp;B582&amp;C582=D582&amp;E582&amp;F582</f>
        <v>0</v>
      </c>
      <c r="V582" t="str">
        <f>IF($A582=V$10, $C582, "")</f>
        <v/>
      </c>
      <c r="W582" t="str">
        <f>IF($A582=W$10, $C582, "")</f>
        <v/>
      </c>
      <c r="X582" t="str">
        <f>IF($A582=X$10, $C582, "")</f>
        <v/>
      </c>
      <c r="Y582" t="str">
        <f>IF($A582=Y$10, $C582, "")</f>
        <v>Annual Leave Lump Sum Payout</v>
      </c>
      <c r="Z582" t="str">
        <f>IF($A582=Z$10, $C582, "")</f>
        <v/>
      </c>
      <c r="AB582" t="str">
        <f>IF($D582=AB$10, $F582, "")</f>
        <v>Forced Annual Leave</v>
      </c>
      <c r="AC582" t="str">
        <f>IF($D582=AC$10, $F582, "")</f>
        <v/>
      </c>
      <c r="AD582" t="str">
        <f>IF($D582=AD$10, $F582, "")</f>
        <v/>
      </c>
      <c r="AE582" t="str">
        <f>IF($D582=AE$10, $F582, "")</f>
        <v/>
      </c>
      <c r="AF582" t="str">
        <f>IF($D582=AF$10, $F582, "")</f>
        <v/>
      </c>
      <c r="AH582">
        <f>COUNTIF(AI$11:AI$2024, AI582)</f>
        <v>1</v>
      </c>
      <c r="AI582" t="str">
        <f>V582&amp;AB582&amp;W582&amp;AC582&amp;X582&amp;AD582&amp;Y582&amp;AE582&amp;Z582&amp;AF582</f>
        <v>Forced Annual LeaveAnnual Leave Lump Sum Payout</v>
      </c>
      <c r="AJ582">
        <f>IF(ROW()=11,1,IF(AK581+1=AK582,AJ581,AJ581+1))</f>
        <v>500</v>
      </c>
      <c r="AK582">
        <f>IF(AI582=AI581, AK581+1, 1)</f>
        <v>1</v>
      </c>
      <c r="AL582" s="26" t="str">
        <f>AM582&amp;AN582</f>
        <v>IBC170Annual Leave Lump Sum Payout12374DFASLFForced Annual Leave</v>
      </c>
      <c r="AM582" t="str">
        <f>K582</f>
        <v>IBC170Annual Leave Lump Sum Payout</v>
      </c>
      <c r="AN582" t="str">
        <f>L582</f>
        <v>12374DFASLFForced Annual Leave</v>
      </c>
      <c r="AO582">
        <f>COUNTIF(AM$11:AM$1107, AM582)</f>
        <v>3</v>
      </c>
      <c r="AP582">
        <f>COUNTIF(AN$11:AN$1107, AN582)</f>
        <v>5</v>
      </c>
      <c r="AQ582">
        <f>MATCH(AM582, AM$11:AM$1107, 0)</f>
        <v>572</v>
      </c>
      <c r="AR582">
        <f>MATCH(AN582, AN$11:AN$1107, 0)</f>
        <v>21</v>
      </c>
      <c r="AS582">
        <v>185</v>
      </c>
      <c r="AU582" t="str">
        <f>C582</f>
        <v>Annual Leave Lump Sum Payout</v>
      </c>
      <c r="AV582" t="str">
        <f>IF(F582="", "", F582)</f>
        <v>Forced Annual Leave</v>
      </c>
      <c r="AW582" s="13">
        <f>M582</f>
        <v>0.90674482110169752</v>
      </c>
      <c r="AX582" t="e">
        <f>VLOOKUP(AI582, UniquePairs!A$5:A$2000, 1, FALSE)</f>
        <v>#N/A</v>
      </c>
      <c r="AY582" t="str">
        <f>IFERROR(INDEX(UniquePairs!A$5:K$1000, MATCH(AL582, UniquePairs!A$5:A$1000, 0), 10), "")</f>
        <v/>
      </c>
      <c r="AZ582" s="13">
        <f>IF(AY582&lt;&gt;"", AY582, AW582)</f>
        <v>0.90674482110169752</v>
      </c>
      <c r="BA582" t="str">
        <f>IF(AZ582=0,"None",IF(AZ582&lt;0.6,"Weak",IF(AZ582&lt;0.7,"Review",IF(AZ582&lt;0.8,"Good",IF(AZ582&lt;0.9,"Very Good","Solid")))))</f>
        <v>Solid</v>
      </c>
      <c r="BB582" s="28" t="str">
        <f>IF(AJ581=AJ582, BB581, BC582)</f>
        <v>Annual Leave</v>
      </c>
      <c r="BC582" t="str">
        <f>IF(AV582="",AU582,StringMatch(AU582,AV582,TRUE))</f>
        <v>Annual Leave</v>
      </c>
      <c r="BD582" t="str">
        <f>TRIM(SUBSTITUTE(SUBSTITUTE(SUBSTITUTE(SUBSTITUTE(SUBSTITUTE(SUBSTITUTE(SUBSTITUTE(SUBSTITUTE(SUBSTITUTE(SUBSTITUTE(AU582,BR582,""),BS582,""),BT582,""),BU582,""),BV582,""),BW582,""),BX582,""),BY582,""),BZ582,""),CA582,""))</f>
        <v>Lump Sum Payout</v>
      </c>
      <c r="BE582" t="str">
        <f>TRIM(SUBSTITUTE(SUBSTITUTE(SUBSTITUTE(SUBSTITUTE(SUBSTITUTE(SUBSTITUTE(SUBSTITUTE(SUBSTITUTE(SUBSTITUTE(SUBSTITUTE(AV582,BH582,""),BI582,""),BJ582,""),BK582,""),BL582,""),BM582,""),BN582,""),BO582,""),BP582,""),BQ582,""))</f>
        <v>Forced</v>
      </c>
      <c r="BF582" s="21">
        <f>LEN(AU582)-LEN(SUBSTITUTE(AU582," ",""))</f>
        <v>4</v>
      </c>
      <c r="BG582" s="21">
        <f>LEN(AV582)-LEN(SUBSTITUTE(AV582," ",""))</f>
        <v>2</v>
      </c>
      <c r="BH582" s="21" t="str">
        <f>IF(BF582=0,AU582,findspace($AU582,BH$10))</f>
        <v>Annual</v>
      </c>
      <c r="BI582" s="21" t="str">
        <f>IF(BH582=0,AN582,findspace($AU582,BI$10))</f>
        <v>Leave</v>
      </c>
      <c r="BJ582" s="21" t="str">
        <f>IF(BI582=0,AV582,findspace($AU582,BJ$10))</f>
        <v>Lump</v>
      </c>
      <c r="BK582" s="21" t="str">
        <f>IF(BJ582=0,AW582,findspace($AU582,BK$10))</f>
        <v>Sum</v>
      </c>
      <c r="BL582" s="21" t="str">
        <f>IF(BK582=0,AX582,findspace($AU582,BL$10))</f>
        <v>Payout</v>
      </c>
      <c r="BM582" s="21" t="str">
        <f>IF(BL582=0,BF582,findspace($AU582,BM$10))</f>
        <v/>
      </c>
      <c r="BN582" s="21" t="str">
        <f>IF(BM582=0,BH582,findspace($AU582,BN$10))</f>
        <v/>
      </c>
      <c r="BO582" s="21" t="str">
        <f>IF(BN582=0,BI582,findspace($AU582,BO$10))</f>
        <v/>
      </c>
      <c r="BR582" s="21" t="str">
        <f>IF($BG582=0,$AV582,findspace($AV582,BR$10))</f>
        <v>Forced</v>
      </c>
      <c r="BS582" s="21" t="str">
        <f>IF($BG582=0,$AV582,findspace($AV582,BS$10))</f>
        <v>Annual</v>
      </c>
      <c r="BT582" s="21" t="str">
        <f>IF($BG582=0,$AV582,findspace($AV582,BT$10))</f>
        <v>Leave</v>
      </c>
      <c r="BU582" s="21" t="str">
        <f>IF($BG582=0,$AV582,findspace($AV582,BU$10))</f>
        <v/>
      </c>
      <c r="BV582" s="21" t="str">
        <f>IF($BG582=0,$AV582,findspace($AV582,BV$10))</f>
        <v/>
      </c>
      <c r="BW582" s="21" t="str">
        <f>IF($BG582=0,$AV582,findspace($AV582,BW$10))</f>
        <v/>
      </c>
      <c r="BX582" s="21" t="str">
        <f>IF($BG582=0,$AV582,findspace($AV582,BX$10))</f>
        <v/>
      </c>
      <c r="BY582" s="21" t="str">
        <f>IF($BG582=0,$AV582,findspace($AV582,BY$10))</f>
        <v/>
      </c>
      <c r="BZ582" s="21" t="str">
        <f>IF($BG582=0,$AV582,findspace($AV582,BZ$10))</f>
        <v/>
      </c>
      <c r="CA582" s="21" t="str">
        <f>IF($BG582=0,$AV582,findspace($AV582,CA$10))</f>
        <v/>
      </c>
    </row>
    <row r="583" spans="1:79" x14ac:dyDescent="0.35">
      <c r="A583" t="s">
        <v>1839</v>
      </c>
      <c r="B583" t="s">
        <v>1065</v>
      </c>
      <c r="C583" t="s">
        <v>3303</v>
      </c>
      <c r="D583" t="s">
        <v>1839</v>
      </c>
      <c r="E583" t="s">
        <v>954</v>
      </c>
      <c r="F583" t="s">
        <v>3253</v>
      </c>
      <c r="G583" s="13">
        <v>0.90543572044866261</v>
      </c>
      <c r="I583">
        <v>12374</v>
      </c>
      <c r="J583" t="str">
        <f>K583&amp;L583</f>
        <v>DFASF3Work Destruction Area (Ft Meade Only)12374DFASEDDirty Work</v>
      </c>
      <c r="K583" t="str">
        <f>A583&amp;B583&amp;C583</f>
        <v>DFASF3Work Destruction Area (Ft Meade Only)</v>
      </c>
      <c r="L583" t="str">
        <f>I583&amp;D583&amp;E583&amp;F583</f>
        <v>12374DFASEDDirty Work</v>
      </c>
      <c r="M583" s="13">
        <f>G583</f>
        <v>0.90543572044866261</v>
      </c>
      <c r="N583" s="13"/>
      <c r="O583" s="19">
        <v>458</v>
      </c>
      <c r="P583">
        <f>COUNTIF(C$11:C$2024, C583)</f>
        <v>3</v>
      </c>
      <c r="Q583">
        <f>COUNTIF(F$11:F$177, F583)</f>
        <v>0</v>
      </c>
      <c r="R583" t="b">
        <f>A583=D583</f>
        <v>1</v>
      </c>
      <c r="S583" t="b">
        <f>A583&amp;B583&amp;C583=D583&amp;E583&amp;F583</f>
        <v>0</v>
      </c>
      <c r="V583" t="str">
        <f>IF($A583=V$10, $C583, "")</f>
        <v>Work Destruction Area (Ft Meade Only)</v>
      </c>
      <c r="W583" t="str">
        <f>IF($A583=W$10, $C583, "")</f>
        <v/>
      </c>
      <c r="X583" t="str">
        <f>IF($A583=X$10, $C583, "")</f>
        <v/>
      </c>
      <c r="Y583" t="str">
        <f>IF($A583=Y$10, $C583, "")</f>
        <v/>
      </c>
      <c r="Z583" t="str">
        <f>IF($A583=Z$10, $C583, "")</f>
        <v/>
      </c>
      <c r="AB583" t="str">
        <f>IF($D583=AB$10, $F583, "")</f>
        <v>Dirty Work</v>
      </c>
      <c r="AC583" t="str">
        <f>IF($D583=AC$10, $F583, "")</f>
        <v/>
      </c>
      <c r="AD583" t="str">
        <f>IF($D583=AD$10, $F583, "")</f>
        <v/>
      </c>
      <c r="AE583" t="str">
        <f>IF($D583=AE$10, $F583, "")</f>
        <v/>
      </c>
      <c r="AF583" t="str">
        <f>IF($D583=AF$10, $F583, "")</f>
        <v/>
      </c>
      <c r="AH583">
        <f>COUNTIF(AI$11:AI$2024, AI583)</f>
        <v>1</v>
      </c>
      <c r="AI583" t="str">
        <f>V583&amp;AB583&amp;W583&amp;AC583&amp;X583&amp;AD583&amp;Y583&amp;AE583&amp;Z583&amp;AF583</f>
        <v>Work Destruction Area (Ft Meade Only)Dirty Work</v>
      </c>
      <c r="AJ583">
        <f>IF(ROW()=11,1,IF(AK582+1=AK583,AJ582,AJ582+1))</f>
        <v>501</v>
      </c>
      <c r="AK583">
        <f>IF(AI583=AI582, AK582+1, 1)</f>
        <v>1</v>
      </c>
      <c r="AL583" s="26" t="str">
        <f>AM583&amp;AN583</f>
        <v>DFASF3Work Destruction Area (Ft Meade Only)12374DFASEDDirty Work</v>
      </c>
      <c r="AM583" t="str">
        <f>K583</f>
        <v>DFASF3Work Destruction Area (Ft Meade Only)</v>
      </c>
      <c r="AN583" t="str">
        <f>L583</f>
        <v>12374DFASEDDirty Work</v>
      </c>
      <c r="AO583">
        <f>COUNTIF(AM$11:AM$1107, AM583)</f>
        <v>3</v>
      </c>
      <c r="AP583">
        <f>COUNTIF(AN$11:AN$1107, AN583)</f>
        <v>15</v>
      </c>
      <c r="AQ583">
        <f>MATCH(AM583, AM$11:AM$1107, 0)</f>
        <v>573</v>
      </c>
      <c r="AR583">
        <f>MATCH(AN583, AN$11:AN$1107, 0)</f>
        <v>199</v>
      </c>
      <c r="AS583">
        <v>458</v>
      </c>
      <c r="AU583" t="str">
        <f>C583</f>
        <v>Work Destruction Area (Ft Meade Only)</v>
      </c>
      <c r="AV583" t="str">
        <f>IF(F583="", "", F583)</f>
        <v>Dirty Work</v>
      </c>
      <c r="AW583" s="13">
        <f>M583</f>
        <v>0.90543572044866261</v>
      </c>
      <c r="AX583" t="e">
        <f>VLOOKUP(AI583, UniquePairs!A$5:A$2000, 1, FALSE)</f>
        <v>#N/A</v>
      </c>
      <c r="AY583" t="str">
        <f>IFERROR(INDEX(UniquePairs!A$5:K$1000, MATCH(AL583, UniquePairs!A$5:A$1000, 0), 10), "")</f>
        <v/>
      </c>
      <c r="AZ583" s="13">
        <f>IF(AY583&lt;&gt;"", AY583, AW583)</f>
        <v>0.90543572044866261</v>
      </c>
      <c r="BA583" t="str">
        <f>IF(AZ583=0,"None",IF(AZ583&lt;0.6,"Weak",IF(AZ583&lt;0.7,"Review",IF(AZ583&lt;0.8,"Good",IF(AZ583&lt;0.9,"Very Good","Solid")))))</f>
        <v>Solid</v>
      </c>
      <c r="BB583" s="28" t="str">
        <f>IF(AJ582=AJ583, BB582, BC583)</f>
        <v>Work</v>
      </c>
      <c r="BC583" t="str">
        <f>IF(AV583="",AU583,StringMatch(AU583,AV583,TRUE))</f>
        <v>Work</v>
      </c>
      <c r="BD583" t="str">
        <f>TRIM(SUBSTITUTE(SUBSTITUTE(SUBSTITUTE(SUBSTITUTE(SUBSTITUTE(SUBSTITUTE(SUBSTITUTE(SUBSTITUTE(SUBSTITUTE(SUBSTITUTE(AU583,BR583,""),BS583,""),BT583,""),BU583,""),BV583,""),BW583,""),BX583,""),BY583,""),BZ583,""),CA583,""))</f>
        <v>Destruction Area (Ft Meade Only)</v>
      </c>
      <c r="BE583" t="str">
        <f>TRIM(SUBSTITUTE(SUBSTITUTE(SUBSTITUTE(SUBSTITUTE(SUBSTITUTE(SUBSTITUTE(SUBSTITUTE(SUBSTITUTE(SUBSTITUTE(SUBSTITUTE(AV583,BH583,""),BI583,""),BJ583,""),BK583,""),BL583,""),BM583,""),BN583,""),BO583,""),BP583,""),BQ583,""))</f>
        <v>Dirty</v>
      </c>
      <c r="BF583" s="21">
        <f>LEN(AU583)-LEN(SUBSTITUTE(AU583," ",""))</f>
        <v>5</v>
      </c>
      <c r="BG583" s="21">
        <f>LEN(AV583)-LEN(SUBSTITUTE(AV583," ",""))</f>
        <v>1</v>
      </c>
      <c r="BH583" s="21" t="str">
        <f>IF(BF583=0,AU583,findspace($AU583,BH$10))</f>
        <v>Work</v>
      </c>
      <c r="BI583" s="21" t="str">
        <f>IF(BH583=0,AN583,findspace($AU583,BI$10))</f>
        <v>Destruction</v>
      </c>
      <c r="BJ583" s="21" t="str">
        <f>IF(BI583=0,AV583,findspace($AU583,BJ$10))</f>
        <v>Area</v>
      </c>
      <c r="BK583" s="21" t="str">
        <f>IF(BJ583=0,AW583,findspace($AU583,BK$10))</f>
        <v>(Ft</v>
      </c>
      <c r="BL583" s="21" t="str">
        <f>IF(BK583=0,AX583,findspace($AU583,BL$10))</f>
        <v>Meade</v>
      </c>
      <c r="BM583" s="21" t="str">
        <f>IF(BL583=0,BF583,findspace($AU583,BM$10))</f>
        <v>Only)</v>
      </c>
      <c r="BN583" s="21" t="str">
        <f>IF(BM583=0,BH583,findspace($AU583,BN$10))</f>
        <v/>
      </c>
      <c r="BO583" s="21" t="str">
        <f>IF(BN583=0,BI583,findspace($AU583,BO$10))</f>
        <v/>
      </c>
      <c r="BR583" s="21" t="str">
        <f>IF($BG583=0,$AV583,findspace($AV583,BR$10))</f>
        <v>Dirty</v>
      </c>
      <c r="BS583" s="21" t="str">
        <f>IF($BG583=0,$AV583,findspace($AV583,BS$10))</f>
        <v>Work</v>
      </c>
      <c r="BT583" s="21" t="str">
        <f>IF($BG583=0,$AV583,findspace($AV583,BT$10))</f>
        <v/>
      </c>
      <c r="BU583" s="21" t="str">
        <f>IF($BG583=0,$AV583,findspace($AV583,BU$10))</f>
        <v/>
      </c>
      <c r="BV583" s="21" t="str">
        <f>IF($BG583=0,$AV583,findspace($AV583,BV$10))</f>
        <v/>
      </c>
      <c r="BW583" s="21" t="str">
        <f>IF($BG583=0,$AV583,findspace($AV583,BW$10))</f>
        <v/>
      </c>
      <c r="BX583" s="21" t="str">
        <f>IF($BG583=0,$AV583,findspace($AV583,BX$10))</f>
        <v/>
      </c>
      <c r="BY583" s="21" t="str">
        <f>IF($BG583=0,$AV583,findspace($AV583,BY$10))</f>
        <v/>
      </c>
      <c r="BZ583" s="21" t="str">
        <f>IF($BG583=0,$AV583,findspace($AV583,BZ$10))</f>
        <v/>
      </c>
      <c r="CA583" s="21" t="str">
        <f>IF($BG583=0,$AV583,findspace($AV583,CA$10))</f>
        <v/>
      </c>
    </row>
    <row r="584" spans="1:79" x14ac:dyDescent="0.35">
      <c r="A584" t="s">
        <v>1836</v>
      </c>
      <c r="B584">
        <v>54</v>
      </c>
      <c r="C584" t="s">
        <v>2762</v>
      </c>
      <c r="D584" t="s">
        <v>1837</v>
      </c>
      <c r="E584">
        <v>83</v>
      </c>
      <c r="F584" t="s">
        <v>3150</v>
      </c>
      <c r="G584" s="13">
        <v>0.90501284499042833</v>
      </c>
      <c r="I584">
        <v>12374</v>
      </c>
      <c r="J584" t="str">
        <f>K584&amp;L584</f>
        <v>GSA54Award Leave Used12374IBC83Shore Leave Used</v>
      </c>
      <c r="K584" t="str">
        <f>A584&amp;B584&amp;C584</f>
        <v>GSA54Award Leave Used</v>
      </c>
      <c r="L584" t="str">
        <f>I584&amp;D584&amp;E584&amp;F584</f>
        <v>12374IBC83Shore Leave Used</v>
      </c>
      <c r="M584" s="13">
        <f>G584</f>
        <v>0.90501284499042833</v>
      </c>
      <c r="N584" s="13"/>
      <c r="O584" s="19">
        <v>51</v>
      </c>
      <c r="P584">
        <f>COUNTIF(C$11:C$2024, C584)</f>
        <v>3</v>
      </c>
      <c r="Q584">
        <f>COUNTIF(F$11:F$177, F584)</f>
        <v>1</v>
      </c>
      <c r="R584" t="b">
        <f>A584=D584</f>
        <v>0</v>
      </c>
      <c r="S584" t="b">
        <f>A584&amp;B584&amp;C584=D584&amp;E584&amp;F584</f>
        <v>0</v>
      </c>
      <c r="V584" t="str">
        <f>IF($A584=V$10, $C584, "")</f>
        <v/>
      </c>
      <c r="W584" t="str">
        <f>IF($A584=W$10, $C584, "")</f>
        <v>Award Leave Used</v>
      </c>
      <c r="X584" t="str">
        <f>IF($A584=X$10, $C584, "")</f>
        <v/>
      </c>
      <c r="Y584" t="str">
        <f>IF($A584=Y$10, $C584, "")</f>
        <v/>
      </c>
      <c r="Z584" t="str">
        <f>IF($A584=Z$10, $C584, "")</f>
        <v/>
      </c>
      <c r="AB584" t="str">
        <f>IF($D584=AB$10, $F584, "")</f>
        <v/>
      </c>
      <c r="AC584" t="str">
        <f>IF($D584=AC$10, $F584, "")</f>
        <v/>
      </c>
      <c r="AD584" t="str">
        <f>IF($D584=AD$10, $F584, "")</f>
        <v/>
      </c>
      <c r="AE584" t="str">
        <f>IF($D584=AE$10, $F584, "")</f>
        <v>Shore Leave Used</v>
      </c>
      <c r="AF584" t="str">
        <f>IF($D584=AF$10, $F584, "")</f>
        <v/>
      </c>
      <c r="AH584">
        <f>COUNTIF(AI$11:AI$2024, AI584)</f>
        <v>1</v>
      </c>
      <c r="AI584" t="str">
        <f>V584&amp;AB584&amp;W584&amp;AC584&amp;X584&amp;AD584&amp;Y584&amp;AE584&amp;Z584&amp;AF584</f>
        <v>Award Leave UsedShore Leave Used</v>
      </c>
      <c r="AJ584">
        <f>IF(ROW()=11,1,IF(AK583+1=AK584,AJ583,AJ583+1))</f>
        <v>502</v>
      </c>
      <c r="AK584">
        <f>IF(AI584=AI583, AK583+1, 1)</f>
        <v>1</v>
      </c>
      <c r="AL584" s="26" t="str">
        <f>AM584&amp;AN584</f>
        <v>GSA54Award Leave Used12374IBC83Shore Leave Used</v>
      </c>
      <c r="AM584" t="str">
        <f>K584</f>
        <v>GSA54Award Leave Used</v>
      </c>
      <c r="AN584" t="str">
        <f>L584</f>
        <v>12374IBC83Shore Leave Used</v>
      </c>
      <c r="AO584">
        <f>COUNTIF(AM$11:AM$1107, AM584)</f>
        <v>3</v>
      </c>
      <c r="AP584">
        <f>COUNTIF(AN$11:AN$1107, AN584)</f>
        <v>7</v>
      </c>
      <c r="AQ584">
        <f>MATCH(AM584, AM$11:AM$1107, 0)</f>
        <v>542</v>
      </c>
      <c r="AR584">
        <f>MATCH(AN584, AN$11:AN$1107, 0)</f>
        <v>39</v>
      </c>
      <c r="AS584">
        <v>51</v>
      </c>
      <c r="AU584" t="str">
        <f>C584</f>
        <v>Award Leave Used</v>
      </c>
      <c r="AV584" t="str">
        <f>IF(F584="", "", F584)</f>
        <v>Shore Leave Used</v>
      </c>
      <c r="AW584" s="13">
        <f>M584</f>
        <v>0.90501284499042833</v>
      </c>
      <c r="AX584" t="e">
        <f>VLOOKUP(AI584, UniquePairs!A$5:A$2000, 1, FALSE)</f>
        <v>#N/A</v>
      </c>
      <c r="AY584" t="str">
        <f>IFERROR(INDEX(UniquePairs!A$5:K$1000, MATCH(AL584, UniquePairs!A$5:A$1000, 0), 10), "")</f>
        <v/>
      </c>
      <c r="AZ584" s="13">
        <f>IF(AY584&lt;&gt;"", AY584, AW584)</f>
        <v>0.90501284499042833</v>
      </c>
      <c r="BA584" t="str">
        <f>IF(AZ584=0,"None",IF(AZ584&lt;0.6,"Weak",IF(AZ584&lt;0.7,"Review",IF(AZ584&lt;0.8,"Good",IF(AZ584&lt;0.9,"Very Good","Solid")))))</f>
        <v>Solid</v>
      </c>
      <c r="BB584" s="28" t="str">
        <f>IF(AJ583=AJ584, BB583, BC584)</f>
        <v>Leave Used</v>
      </c>
      <c r="BC584" t="str">
        <f>IF(AV584="",AU584,StringMatch(AU584,AV584,TRUE))</f>
        <v>Leave Used</v>
      </c>
      <c r="BD584" t="str">
        <f>TRIM(SUBSTITUTE(SUBSTITUTE(SUBSTITUTE(SUBSTITUTE(SUBSTITUTE(SUBSTITUTE(SUBSTITUTE(SUBSTITUTE(SUBSTITUTE(SUBSTITUTE(AU584,BR584,""),BS584,""),BT584,""),BU584,""),BV584,""),BW584,""),BX584,""),BY584,""),BZ584,""),CA584,""))</f>
        <v>Award</v>
      </c>
      <c r="BE584" t="str">
        <f>TRIM(SUBSTITUTE(SUBSTITUTE(SUBSTITUTE(SUBSTITUTE(SUBSTITUTE(SUBSTITUTE(SUBSTITUTE(SUBSTITUTE(SUBSTITUTE(SUBSTITUTE(AV584,BH584,""),BI584,""),BJ584,""),BK584,""),BL584,""),BM584,""),BN584,""),BO584,""),BP584,""),BQ584,""))</f>
        <v>Shore</v>
      </c>
      <c r="BF584" s="21">
        <f>LEN(AU584)-LEN(SUBSTITUTE(AU584," ",""))</f>
        <v>2</v>
      </c>
      <c r="BG584" s="21">
        <f>LEN(AV584)-LEN(SUBSTITUTE(AV584," ",""))</f>
        <v>2</v>
      </c>
      <c r="BH584" s="21" t="str">
        <f>IF(BF584=0,AU584,findspace($AU584,BH$10))</f>
        <v>Award</v>
      </c>
      <c r="BI584" s="21" t="str">
        <f>IF(BH584=0,AN584,findspace($AU584,BI$10))</f>
        <v>Leave</v>
      </c>
      <c r="BJ584" s="21" t="str">
        <f>IF(BI584=0,AV584,findspace($AU584,BJ$10))</f>
        <v>Used</v>
      </c>
      <c r="BK584" s="21" t="str">
        <f>IF(BJ584=0,AW584,findspace($AU584,BK$10))</f>
        <v/>
      </c>
      <c r="BL584" s="21" t="str">
        <f>IF(BK584=0,AX584,findspace($AU584,BL$10))</f>
        <v/>
      </c>
      <c r="BM584" s="21" t="str">
        <f>IF(BL584=0,BF584,findspace($AU584,BM$10))</f>
        <v/>
      </c>
      <c r="BN584" s="21" t="str">
        <f>IF(BM584=0,BH584,findspace($AU584,BN$10))</f>
        <v/>
      </c>
      <c r="BO584" s="21" t="str">
        <f>IF(BN584=0,BI584,findspace($AU584,BO$10))</f>
        <v/>
      </c>
      <c r="BR584" s="21" t="str">
        <f>IF($BG584=0,$AV584,findspace($AV584,BR$10))</f>
        <v>Shore</v>
      </c>
      <c r="BS584" s="21" t="str">
        <f>IF($BG584=0,$AV584,findspace($AV584,BS$10))</f>
        <v>Leave</v>
      </c>
      <c r="BT584" s="21" t="str">
        <f>IF($BG584=0,$AV584,findspace($AV584,BT$10))</f>
        <v>Used</v>
      </c>
      <c r="BU584" s="21" t="str">
        <f>IF($BG584=0,$AV584,findspace($AV584,BU$10))</f>
        <v/>
      </c>
      <c r="BV584" s="21" t="str">
        <f>IF($BG584=0,$AV584,findspace($AV584,BV$10))</f>
        <v/>
      </c>
      <c r="BW584" s="21" t="str">
        <f>IF($BG584=0,$AV584,findspace($AV584,BW$10))</f>
        <v/>
      </c>
      <c r="BX584" s="21" t="str">
        <f>IF($BG584=0,$AV584,findspace($AV584,BX$10))</f>
        <v/>
      </c>
      <c r="BY584" s="21" t="str">
        <f>IF($BG584=0,$AV584,findspace($AV584,BY$10))</f>
        <v/>
      </c>
      <c r="BZ584" s="21" t="str">
        <f>IF($BG584=0,$AV584,findspace($AV584,BZ$10))</f>
        <v/>
      </c>
      <c r="CA584" s="21" t="str">
        <f>IF($BG584=0,$AV584,findspace($AV584,CA$10))</f>
        <v/>
      </c>
    </row>
    <row r="585" spans="1:79" x14ac:dyDescent="0.35">
      <c r="A585" t="s">
        <v>1837</v>
      </c>
      <c r="B585" t="s">
        <v>3197</v>
      </c>
      <c r="C585" t="s">
        <v>3198</v>
      </c>
      <c r="D585" t="s">
        <v>1839</v>
      </c>
      <c r="E585" t="s">
        <v>784</v>
      </c>
      <c r="F585" t="s">
        <v>3227</v>
      </c>
      <c r="G585" s="13">
        <v>0.90493421837460786</v>
      </c>
      <c r="I585">
        <v>12374</v>
      </c>
      <c r="J585" t="str">
        <f>K585&amp;L585</f>
        <v>IBC30BTime Off Award Earned12374DFASCERegular Compensatory Time Earned</v>
      </c>
      <c r="K585" t="str">
        <f>A585&amp;B585&amp;C585</f>
        <v>IBC30BTime Off Award Earned</v>
      </c>
      <c r="L585" t="str">
        <f>I585&amp;D585&amp;E585&amp;F585</f>
        <v>12374DFASCERegular Compensatory Time Earned</v>
      </c>
      <c r="M585" s="13">
        <f>G585</f>
        <v>0.90493421837460786</v>
      </c>
      <c r="N585" s="13"/>
      <c r="O585" s="19">
        <v>952</v>
      </c>
      <c r="P585">
        <f>COUNTIF(C$11:C$2024, C585)</f>
        <v>3</v>
      </c>
      <c r="Q585">
        <f>COUNTIF(F$11:F$177, F585)</f>
        <v>2</v>
      </c>
      <c r="R585" t="b">
        <f>A585=D585</f>
        <v>0</v>
      </c>
      <c r="S585" t="b">
        <f>A585&amp;B585&amp;C585=D585&amp;E585&amp;F585</f>
        <v>0</v>
      </c>
      <c r="V585" t="str">
        <f>IF($A585=V$10, $C585, "")</f>
        <v/>
      </c>
      <c r="W585" t="str">
        <f>IF($A585=W$10, $C585, "")</f>
        <v/>
      </c>
      <c r="X585" t="str">
        <f>IF($A585=X$10, $C585, "")</f>
        <v/>
      </c>
      <c r="Y585" t="str">
        <f>IF($A585=Y$10, $C585, "")</f>
        <v>Time Off Award Earned</v>
      </c>
      <c r="Z585" t="str">
        <f>IF($A585=Z$10, $C585, "")</f>
        <v/>
      </c>
      <c r="AB585" t="str">
        <f>IF($D585=AB$10, $F585, "")</f>
        <v>Regular Compensatory Time Earned</v>
      </c>
      <c r="AC585" t="str">
        <f>IF($D585=AC$10, $F585, "")</f>
        <v/>
      </c>
      <c r="AD585" t="str">
        <f>IF($D585=AD$10, $F585, "")</f>
        <v/>
      </c>
      <c r="AE585" t="str">
        <f>IF($D585=AE$10, $F585, "")</f>
        <v/>
      </c>
      <c r="AF585" t="str">
        <f>IF($D585=AF$10, $F585, "")</f>
        <v/>
      </c>
      <c r="AH585">
        <f>COUNTIF(AI$11:AI$2024, AI585)</f>
        <v>1</v>
      </c>
      <c r="AI585" t="str">
        <f>V585&amp;AB585&amp;W585&amp;AC585&amp;X585&amp;AD585&amp;Y585&amp;AE585&amp;Z585&amp;AF585</f>
        <v>Regular Compensatory Time EarnedTime Off Award Earned</v>
      </c>
      <c r="AJ585">
        <f>IF(ROW()=11,1,IF(AK584+1=AK585,AJ584,AJ584+1))</f>
        <v>503</v>
      </c>
      <c r="AK585">
        <f>IF(AI585=AI584, AK584+1, 1)</f>
        <v>1</v>
      </c>
      <c r="AL585" s="26" t="str">
        <f>AM585&amp;AN585</f>
        <v>IBC30BTime Off Award Earned12374DFASCERegular Compensatory Time Earned</v>
      </c>
      <c r="AM585" t="str">
        <f>K585</f>
        <v>IBC30BTime Off Award Earned</v>
      </c>
      <c r="AN585" t="str">
        <f>L585</f>
        <v>12374DFASCERegular Compensatory Time Earned</v>
      </c>
      <c r="AO585">
        <f>COUNTIF(AM$11:AM$1107, AM585)</f>
        <v>3</v>
      </c>
      <c r="AP585">
        <f>COUNTIF(AN$11:AN$1107, AN585)</f>
        <v>5</v>
      </c>
      <c r="AQ585">
        <f>MATCH(AM585, AM$11:AM$1107, 0)</f>
        <v>501</v>
      </c>
      <c r="AR585">
        <f>MATCH(AN585, AN$11:AN$1107, 0)</f>
        <v>11</v>
      </c>
      <c r="AS585">
        <v>952</v>
      </c>
      <c r="AU585" t="str">
        <f>C585</f>
        <v>Time Off Award Earned</v>
      </c>
      <c r="AV585" t="str">
        <f>IF(F585="", "", F585)</f>
        <v>Regular Compensatory Time Earned</v>
      </c>
      <c r="AW585" s="13">
        <f>M585</f>
        <v>0.90493421837460786</v>
      </c>
      <c r="AX585" t="e">
        <f>VLOOKUP(AI585, UniquePairs!A$5:A$2000, 1, FALSE)</f>
        <v>#N/A</v>
      </c>
      <c r="AY585" t="str">
        <f>IFERROR(INDEX(UniquePairs!A$5:K$1000, MATCH(AL585, UniquePairs!A$5:A$1000, 0), 10), "")</f>
        <v/>
      </c>
      <c r="AZ585" s="13">
        <f>IF(AY585&lt;&gt;"", AY585, AW585)</f>
        <v>0.90493421837460786</v>
      </c>
      <c r="BA585" t="str">
        <f>IF(AZ585=0,"None",IF(AZ585&lt;0.6,"Weak",IF(AZ585&lt;0.7,"Review",IF(AZ585&lt;0.8,"Good",IF(AZ585&lt;0.9,"Very Good","Solid")))))</f>
        <v>Solid</v>
      </c>
      <c r="BB585" s="28" t="str">
        <f>IF(AJ584=AJ585, BB584, BC585)</f>
        <v>Time Earned</v>
      </c>
      <c r="BC585" t="str">
        <f>IF(AV585="",AU585,StringMatch(AU585,AV585,TRUE))</f>
        <v>Time Earned</v>
      </c>
      <c r="BD585" t="str">
        <f>TRIM(SUBSTITUTE(SUBSTITUTE(SUBSTITUTE(SUBSTITUTE(SUBSTITUTE(SUBSTITUTE(SUBSTITUTE(SUBSTITUTE(SUBSTITUTE(SUBSTITUTE(AU585,BR585,""),BS585,""),BT585,""),BU585,""),BV585,""),BW585,""),BX585,""),BY585,""),BZ585,""),CA585,""))</f>
        <v>Off Award</v>
      </c>
      <c r="BE585" t="str">
        <f>TRIM(SUBSTITUTE(SUBSTITUTE(SUBSTITUTE(SUBSTITUTE(SUBSTITUTE(SUBSTITUTE(SUBSTITUTE(SUBSTITUTE(SUBSTITUTE(SUBSTITUTE(AV585,BH585,""),BI585,""),BJ585,""),BK585,""),BL585,""),BM585,""),BN585,""),BO585,""),BP585,""),BQ585,""))</f>
        <v>Regular Compensatory</v>
      </c>
      <c r="BF585" s="21">
        <f>LEN(AU585)-LEN(SUBSTITUTE(AU585," ",""))</f>
        <v>3</v>
      </c>
      <c r="BG585" s="21">
        <f>LEN(AV585)-LEN(SUBSTITUTE(AV585," ",""))</f>
        <v>3</v>
      </c>
      <c r="BH585" s="21" t="str">
        <f>IF(BF585=0,AU585,findspace($AU585,BH$10))</f>
        <v>Time</v>
      </c>
      <c r="BI585" s="21" t="str">
        <f>IF(BH585=0,AN585,findspace($AU585,BI$10))</f>
        <v>Off</v>
      </c>
      <c r="BJ585" s="21" t="str">
        <f>IF(BI585=0,AV585,findspace($AU585,BJ$10))</f>
        <v>Award</v>
      </c>
      <c r="BK585" s="21" t="str">
        <f>IF(BJ585=0,AW585,findspace($AU585,BK$10))</f>
        <v>Earned</v>
      </c>
      <c r="BL585" s="21" t="str">
        <f>IF(BK585=0,AX585,findspace($AU585,BL$10))</f>
        <v/>
      </c>
      <c r="BM585" s="21" t="str">
        <f>IF(BL585=0,BF585,findspace($AU585,BM$10))</f>
        <v/>
      </c>
      <c r="BN585" s="21" t="str">
        <f>IF(BM585=0,BH585,findspace($AU585,BN$10))</f>
        <v/>
      </c>
      <c r="BO585" s="21" t="str">
        <f>IF(BN585=0,BI585,findspace($AU585,BO$10))</f>
        <v/>
      </c>
      <c r="BR585" s="21" t="str">
        <f>IF($BG585=0,$AV585,findspace($AV585,BR$10))</f>
        <v>Regular</v>
      </c>
      <c r="BS585" s="21" t="str">
        <f>IF($BG585=0,$AV585,findspace($AV585,BS$10))</f>
        <v>Compensatory</v>
      </c>
      <c r="BT585" s="21" t="str">
        <f>IF($BG585=0,$AV585,findspace($AV585,BT$10))</f>
        <v>Time</v>
      </c>
      <c r="BU585" s="21" t="str">
        <f>IF($BG585=0,$AV585,findspace($AV585,BU$10))</f>
        <v>Earned</v>
      </c>
      <c r="BV585" s="21" t="str">
        <f>IF($BG585=0,$AV585,findspace($AV585,BV$10))</f>
        <v/>
      </c>
      <c r="BW585" s="21" t="str">
        <f>IF($BG585=0,$AV585,findspace($AV585,BW$10))</f>
        <v/>
      </c>
      <c r="BX585" s="21" t="str">
        <f>IF($BG585=0,$AV585,findspace($AV585,BX$10))</f>
        <v/>
      </c>
      <c r="BY585" s="21" t="str">
        <f>IF($BG585=0,$AV585,findspace($AV585,BY$10))</f>
        <v/>
      </c>
      <c r="BZ585" s="21" t="str">
        <f>IF($BG585=0,$AV585,findspace($AV585,BZ$10))</f>
        <v/>
      </c>
      <c r="CA585" s="21" t="str">
        <f>IF($BG585=0,$AV585,findspace($AV585,CA$10))</f>
        <v/>
      </c>
    </row>
    <row r="586" spans="1:79" x14ac:dyDescent="0.35">
      <c r="A586" t="s">
        <v>1839</v>
      </c>
      <c r="B586" t="s">
        <v>2553</v>
      </c>
      <c r="C586" t="s">
        <v>3357</v>
      </c>
      <c r="D586" t="s">
        <v>1836</v>
      </c>
      <c r="E586">
        <v>51</v>
      </c>
      <c r="F586" t="s">
        <v>2758</v>
      </c>
      <c r="G586" s="13">
        <v>0.90476190476190477</v>
      </c>
      <c r="I586">
        <v>12374</v>
      </c>
      <c r="J586" t="str">
        <f>K586&amp;L586</f>
        <v>DFASKGMilitary Furlough (LWOP) Called Active Duty12374GSA51Regular Military</v>
      </c>
      <c r="K586" t="str">
        <f>A586&amp;B586&amp;C586</f>
        <v>DFASKGMilitary Furlough (LWOP) Called Active Duty</v>
      </c>
      <c r="L586" t="str">
        <f>I586&amp;D586&amp;E586&amp;F586</f>
        <v>12374GSA51Regular Military</v>
      </c>
      <c r="M586" s="13">
        <f>G586</f>
        <v>0.90476190476190477</v>
      </c>
      <c r="N586" s="13"/>
      <c r="O586" s="19">
        <v>239</v>
      </c>
      <c r="P586">
        <f>COUNTIF(C$11:C$2024, C586)</f>
        <v>3</v>
      </c>
      <c r="Q586">
        <f>COUNTIF(F$11:F$177, F586)</f>
        <v>0</v>
      </c>
      <c r="R586" t="b">
        <f>A586=D586</f>
        <v>0</v>
      </c>
      <c r="S586" t="b">
        <f>A586&amp;B586&amp;C586=D586&amp;E586&amp;F586</f>
        <v>0</v>
      </c>
      <c r="V586" t="str">
        <f>IF($A586=V$10, $C586, "")</f>
        <v>Military Furlough (LWOP) Called Active Duty</v>
      </c>
      <c r="W586" t="str">
        <f>IF($A586=W$10, $C586, "")</f>
        <v/>
      </c>
      <c r="X586" t="str">
        <f>IF($A586=X$10, $C586, "")</f>
        <v/>
      </c>
      <c r="Y586" t="str">
        <f>IF($A586=Y$10, $C586, "")</f>
        <v/>
      </c>
      <c r="Z586" t="str">
        <f>IF($A586=Z$10, $C586, "")</f>
        <v/>
      </c>
      <c r="AB586" t="str">
        <f>IF($D586=AB$10, $F586, "")</f>
        <v/>
      </c>
      <c r="AC586" t="str">
        <f>IF($D586=AC$10, $F586, "")</f>
        <v>Regular Military</v>
      </c>
      <c r="AD586" t="str">
        <f>IF($D586=AD$10, $F586, "")</f>
        <v/>
      </c>
      <c r="AE586" t="str">
        <f>IF($D586=AE$10, $F586, "")</f>
        <v/>
      </c>
      <c r="AF586" t="str">
        <f>IF($D586=AF$10, $F586, "")</f>
        <v/>
      </c>
      <c r="AH586">
        <f>COUNTIF(AI$11:AI$2024, AI586)</f>
        <v>1</v>
      </c>
      <c r="AI586" t="str">
        <f>V586&amp;AB586&amp;W586&amp;AC586&amp;X586&amp;AD586&amp;Y586&amp;AE586&amp;Z586&amp;AF586</f>
        <v>Military Furlough (LWOP) Called Active DutyRegular Military</v>
      </c>
      <c r="AJ586">
        <f>IF(ROW()=11,1,IF(AK585+1=AK586,AJ585,AJ585+1))</f>
        <v>504</v>
      </c>
      <c r="AK586">
        <f>IF(AI586=AI585, AK585+1, 1)</f>
        <v>1</v>
      </c>
      <c r="AL586" s="26" t="str">
        <f>AM586&amp;AN586</f>
        <v>DFASKGMilitary Furlough (LWOP) Called Active Duty12374GSA51Regular Military</v>
      </c>
      <c r="AM586" t="str">
        <f>K586</f>
        <v>DFASKGMilitary Furlough (LWOP) Called Active Duty</v>
      </c>
      <c r="AN586" t="str">
        <f>L586</f>
        <v>12374GSA51Regular Military</v>
      </c>
      <c r="AO586">
        <f>COUNTIF(AM$11:AM$1107, AM586)</f>
        <v>3</v>
      </c>
      <c r="AP586">
        <f>COUNTIF(AN$11:AN$1107, AN586)</f>
        <v>4</v>
      </c>
      <c r="AQ586">
        <f>MATCH(AM586, AM$11:AM$1107, 0)</f>
        <v>576</v>
      </c>
      <c r="AR586">
        <f>MATCH(AN586, AN$11:AN$1107, 0)</f>
        <v>434</v>
      </c>
      <c r="AS586">
        <v>239</v>
      </c>
      <c r="AU586" t="str">
        <f>C586</f>
        <v>Military Furlough (LWOP) Called Active Duty</v>
      </c>
      <c r="AV586" t="str">
        <f>IF(F586="", "", F586)</f>
        <v>Regular Military</v>
      </c>
      <c r="AW586" s="13">
        <f>M586</f>
        <v>0.90476190476190477</v>
      </c>
      <c r="AX586" t="e">
        <f>VLOOKUP(AI586, UniquePairs!A$5:A$2000, 1, FALSE)</f>
        <v>#N/A</v>
      </c>
      <c r="AY586" t="str">
        <f>IFERROR(INDEX(UniquePairs!A$5:K$1000, MATCH(AL586, UniquePairs!A$5:A$1000, 0), 10), "")</f>
        <v/>
      </c>
      <c r="AZ586" s="13">
        <f>IF(AY586&lt;&gt;"", AY586, AW586)</f>
        <v>0.90476190476190477</v>
      </c>
      <c r="BA586" t="str">
        <f>IF(AZ586=0,"None",IF(AZ586&lt;0.6,"Weak",IF(AZ586&lt;0.7,"Review",IF(AZ586&lt;0.8,"Good",IF(AZ586&lt;0.9,"Very Good","Solid")))))</f>
        <v>Solid</v>
      </c>
      <c r="BB586" s="28" t="str">
        <f>IF(AJ585=AJ586, BB585, BC586)</f>
        <v>Military</v>
      </c>
      <c r="BC586" t="str">
        <f>IF(AV586="",AU586,StringMatch(AU586,AV586,TRUE))</f>
        <v>Military</v>
      </c>
      <c r="BD586" t="str">
        <f>TRIM(SUBSTITUTE(SUBSTITUTE(SUBSTITUTE(SUBSTITUTE(SUBSTITUTE(SUBSTITUTE(SUBSTITUTE(SUBSTITUTE(SUBSTITUTE(SUBSTITUTE(AU586,BR586,""),BS586,""),BT586,""),BU586,""),BV586,""),BW586,""),BX586,""),BY586,""),BZ586,""),CA586,""))</f>
        <v>Furlough (LWOP) Called Active Duty</v>
      </c>
      <c r="BE586" t="str">
        <f>TRIM(SUBSTITUTE(SUBSTITUTE(SUBSTITUTE(SUBSTITUTE(SUBSTITUTE(SUBSTITUTE(SUBSTITUTE(SUBSTITUTE(SUBSTITUTE(SUBSTITUTE(AV586,BH586,""),BI586,""),BJ586,""),BK586,""),BL586,""),BM586,""),BN586,""),BO586,""),BP586,""),BQ586,""))</f>
        <v>Regular</v>
      </c>
      <c r="BF586" s="21">
        <f>LEN(AU586)-LEN(SUBSTITUTE(AU586," ",""))</f>
        <v>5</v>
      </c>
      <c r="BG586" s="21">
        <f>LEN(AV586)-LEN(SUBSTITUTE(AV586," ",""))</f>
        <v>1</v>
      </c>
      <c r="BH586" s="21" t="str">
        <f>IF(BF586=0,AU586,findspace($AU586,BH$10))</f>
        <v>Military</v>
      </c>
      <c r="BI586" s="21" t="str">
        <f>IF(BH586=0,AN586,findspace($AU586,BI$10))</f>
        <v>Furlough</v>
      </c>
      <c r="BJ586" s="21" t="str">
        <f>IF(BI586=0,AV586,findspace($AU586,BJ$10))</f>
        <v>(LWOP)</v>
      </c>
      <c r="BK586" s="21" t="str">
        <f>IF(BJ586=0,AW586,findspace($AU586,BK$10))</f>
        <v>Called</v>
      </c>
      <c r="BL586" s="21" t="str">
        <f>IF(BK586=0,AX586,findspace($AU586,BL$10))</f>
        <v>Active</v>
      </c>
      <c r="BM586" s="21" t="str">
        <f>IF(BL586=0,BF586,findspace($AU586,BM$10))</f>
        <v>Duty</v>
      </c>
      <c r="BN586" s="21" t="str">
        <f>IF(BM586=0,BH586,findspace($AU586,BN$10))</f>
        <v/>
      </c>
      <c r="BO586" s="21" t="str">
        <f>IF(BN586=0,BI586,findspace($AU586,BO$10))</f>
        <v/>
      </c>
      <c r="BR586" s="21" t="str">
        <f>IF($BG586=0,$AV586,findspace($AV586,BR$10))</f>
        <v>Regular</v>
      </c>
      <c r="BS586" s="21" t="str">
        <f>IF($BG586=0,$AV586,findspace($AV586,BS$10))</f>
        <v>Military</v>
      </c>
      <c r="BT586" s="21" t="str">
        <f>IF($BG586=0,$AV586,findspace($AV586,BT$10))</f>
        <v/>
      </c>
      <c r="BU586" s="21" t="str">
        <f>IF($BG586=0,$AV586,findspace($AV586,BU$10))</f>
        <v/>
      </c>
      <c r="BV586" s="21" t="str">
        <f>IF($BG586=0,$AV586,findspace($AV586,BV$10))</f>
        <v/>
      </c>
      <c r="BW586" s="21" t="str">
        <f>IF($BG586=0,$AV586,findspace($AV586,BW$10))</f>
        <v/>
      </c>
      <c r="BX586" s="21" t="str">
        <f>IF($BG586=0,$AV586,findspace($AV586,BX$10))</f>
        <v/>
      </c>
      <c r="BY586" s="21" t="str">
        <f>IF($BG586=0,$AV586,findspace($AV586,BY$10))</f>
        <v/>
      </c>
      <c r="BZ586" s="21" t="str">
        <f>IF($BG586=0,$AV586,findspace($AV586,BZ$10))</f>
        <v/>
      </c>
      <c r="CA586" s="21" t="str">
        <f>IF($BG586=0,$AV586,findspace($AV586,CA$10))</f>
        <v/>
      </c>
    </row>
    <row r="587" spans="1:79" x14ac:dyDescent="0.35">
      <c r="A587" t="s">
        <v>1839</v>
      </c>
      <c r="B587" t="s">
        <v>986</v>
      </c>
      <c r="C587" t="s">
        <v>987</v>
      </c>
      <c r="D587" t="s">
        <v>1839</v>
      </c>
      <c r="E587" t="s">
        <v>1024</v>
      </c>
      <c r="F587" t="s">
        <v>3284</v>
      </c>
      <c r="G587" s="13">
        <v>0.90467516697024897</v>
      </c>
      <c r="I587">
        <v>12374</v>
      </c>
      <c r="J587" t="str">
        <f>K587&amp;L587</f>
        <v>DFASEVHigh Voltage Electrical Energy12374DFASFFMicro Organisms High</v>
      </c>
      <c r="K587" t="str">
        <f>A587&amp;B587&amp;C587</f>
        <v>DFASEVHigh Voltage Electrical Energy</v>
      </c>
      <c r="L587" t="str">
        <f>I587&amp;D587&amp;E587&amp;F587</f>
        <v>12374DFASFFMicro Organisms High</v>
      </c>
      <c r="M587" s="13">
        <f>G587</f>
        <v>0.90467516697024897</v>
      </c>
      <c r="N587" s="13"/>
      <c r="O587" s="19">
        <v>556</v>
      </c>
      <c r="P587">
        <f>COUNTIF(C$11:C$2024, C587)</f>
        <v>3</v>
      </c>
      <c r="Q587">
        <f>COUNTIF(F$11:F$177, F587)</f>
        <v>0</v>
      </c>
      <c r="R587" t="b">
        <f>A587=D587</f>
        <v>1</v>
      </c>
      <c r="S587" t="b">
        <f>A587&amp;B587&amp;C587=D587&amp;E587&amp;F587</f>
        <v>0</v>
      </c>
      <c r="V587" t="str">
        <f>IF($A587=V$10, $C587, "")</f>
        <v>High Voltage Electrical Energy</v>
      </c>
      <c r="W587" t="str">
        <f>IF($A587=W$10, $C587, "")</f>
        <v/>
      </c>
      <c r="X587" t="str">
        <f>IF($A587=X$10, $C587, "")</f>
        <v/>
      </c>
      <c r="Y587" t="str">
        <f>IF($A587=Y$10, $C587, "")</f>
        <v/>
      </c>
      <c r="Z587" t="str">
        <f>IF($A587=Z$10, $C587, "")</f>
        <v/>
      </c>
      <c r="AB587" t="str">
        <f>IF($D587=AB$10, $F587, "")</f>
        <v>Micro Organisms High</v>
      </c>
      <c r="AC587" t="str">
        <f>IF($D587=AC$10, $F587, "")</f>
        <v/>
      </c>
      <c r="AD587" t="str">
        <f>IF($D587=AD$10, $F587, "")</f>
        <v/>
      </c>
      <c r="AE587" t="str">
        <f>IF($D587=AE$10, $F587, "")</f>
        <v/>
      </c>
      <c r="AF587" t="str">
        <f>IF($D587=AF$10, $F587, "")</f>
        <v/>
      </c>
      <c r="AH587">
        <f>COUNTIF(AI$11:AI$2024, AI587)</f>
        <v>1</v>
      </c>
      <c r="AI587" t="str">
        <f>V587&amp;AB587&amp;W587&amp;AC587&amp;X587&amp;AD587&amp;Y587&amp;AE587&amp;Z587&amp;AF587</f>
        <v>High Voltage Electrical EnergyMicro Organisms High</v>
      </c>
      <c r="AJ587">
        <f>IF(ROW()=11,1,IF(AK586+1=AK587,AJ586,AJ586+1))</f>
        <v>505</v>
      </c>
      <c r="AK587">
        <f>IF(AI587=AI586, AK586+1, 1)</f>
        <v>1</v>
      </c>
      <c r="AL587" s="26" t="str">
        <f>AM587&amp;AN587</f>
        <v>DFASEVHigh Voltage Electrical Energy12374DFASFFMicro Organisms High</v>
      </c>
      <c r="AM587" t="str">
        <f>K587</f>
        <v>DFASEVHigh Voltage Electrical Energy</v>
      </c>
      <c r="AN587" t="str">
        <f>L587</f>
        <v>12374DFASFFMicro Organisms High</v>
      </c>
      <c r="AO587">
        <f>COUNTIF(AM$11:AM$1107, AM587)</f>
        <v>3</v>
      </c>
      <c r="AP587">
        <f>COUNTIF(AN$11:AN$1107, AN587)</f>
        <v>6</v>
      </c>
      <c r="AQ587">
        <f>MATCH(AM587, AM$11:AM$1107, 0)</f>
        <v>577</v>
      </c>
      <c r="AR587">
        <f>MATCH(AN587, AN$11:AN$1107, 0)</f>
        <v>567</v>
      </c>
      <c r="AS587">
        <v>556</v>
      </c>
      <c r="AU587" t="str">
        <f>C587</f>
        <v>High Voltage Electrical Energy</v>
      </c>
      <c r="AV587" t="str">
        <f>IF(F587="", "", F587)</f>
        <v>Micro Organisms High</v>
      </c>
      <c r="AW587" s="13">
        <f>M587</f>
        <v>0.90467516697024897</v>
      </c>
      <c r="AX587" t="e">
        <f>VLOOKUP(AI587, UniquePairs!A$5:A$2000, 1, FALSE)</f>
        <v>#N/A</v>
      </c>
      <c r="AY587" t="str">
        <f>IFERROR(INDEX(UniquePairs!A$5:K$1000, MATCH(AL587, UniquePairs!A$5:A$1000, 0), 10), "")</f>
        <v/>
      </c>
      <c r="AZ587" s="13">
        <f>IF(AY587&lt;&gt;"", AY587, AW587)</f>
        <v>0.90467516697024897</v>
      </c>
      <c r="BA587" t="str">
        <f>IF(AZ587=0,"None",IF(AZ587&lt;0.6,"Weak",IF(AZ587&lt;0.7,"Review",IF(AZ587&lt;0.8,"Good",IF(AZ587&lt;0.9,"Very Good","Solid")))))</f>
        <v>Solid</v>
      </c>
      <c r="BB587" s="28" t="str">
        <f>IF(AJ586=AJ587, BB586, BC587)</f>
        <v>High</v>
      </c>
      <c r="BC587" t="str">
        <f>IF(AV587="",AU587,StringMatch(AU587,AV587,TRUE))</f>
        <v>High</v>
      </c>
      <c r="BD587" t="str">
        <f>TRIM(SUBSTITUTE(SUBSTITUTE(SUBSTITUTE(SUBSTITUTE(SUBSTITUTE(SUBSTITUTE(SUBSTITUTE(SUBSTITUTE(SUBSTITUTE(SUBSTITUTE(AU587,BR587,""),BS587,""),BT587,""),BU587,""),BV587,""),BW587,""),BX587,""),BY587,""),BZ587,""),CA587,""))</f>
        <v>Voltage Electrical Energy</v>
      </c>
      <c r="BE587" t="str">
        <f>TRIM(SUBSTITUTE(SUBSTITUTE(SUBSTITUTE(SUBSTITUTE(SUBSTITUTE(SUBSTITUTE(SUBSTITUTE(SUBSTITUTE(SUBSTITUTE(SUBSTITUTE(AV587,BH587,""),BI587,""),BJ587,""),BK587,""),BL587,""),BM587,""),BN587,""),BO587,""),BP587,""),BQ587,""))</f>
        <v>Micro Organisms</v>
      </c>
      <c r="BF587" s="21">
        <f>LEN(AU587)-LEN(SUBSTITUTE(AU587," ",""))</f>
        <v>3</v>
      </c>
      <c r="BG587" s="21">
        <f>LEN(AV587)-LEN(SUBSTITUTE(AV587," ",""))</f>
        <v>2</v>
      </c>
      <c r="BH587" s="21" t="str">
        <f>IF(BF587=0,AU587,findspace($AU587,BH$10))</f>
        <v>High</v>
      </c>
      <c r="BI587" s="21" t="str">
        <f>IF(BH587=0,AN587,findspace($AU587,BI$10))</f>
        <v>Voltage</v>
      </c>
      <c r="BJ587" s="21" t="str">
        <f>IF(BI587=0,AV587,findspace($AU587,BJ$10))</f>
        <v>Electrical</v>
      </c>
      <c r="BK587" s="21" t="str">
        <f>IF(BJ587=0,AW587,findspace($AU587,BK$10))</f>
        <v>Energy</v>
      </c>
      <c r="BL587" s="21" t="str">
        <f>IF(BK587=0,AX587,findspace($AU587,BL$10))</f>
        <v/>
      </c>
      <c r="BM587" s="21" t="str">
        <f>IF(BL587=0,BF587,findspace($AU587,BM$10))</f>
        <v/>
      </c>
      <c r="BN587" s="21" t="str">
        <f>IF(BM587=0,BH587,findspace($AU587,BN$10))</f>
        <v/>
      </c>
      <c r="BO587" s="21" t="str">
        <f>IF(BN587=0,BI587,findspace($AU587,BO$10))</f>
        <v/>
      </c>
      <c r="BR587" s="21" t="str">
        <f>IF($BG587=0,$AV587,findspace($AV587,BR$10))</f>
        <v>Micro</v>
      </c>
      <c r="BS587" s="21" t="str">
        <f>IF($BG587=0,$AV587,findspace($AV587,BS$10))</f>
        <v>Organisms</v>
      </c>
      <c r="BT587" s="21" t="str">
        <f>IF($BG587=0,$AV587,findspace($AV587,BT$10))</f>
        <v>High</v>
      </c>
      <c r="BU587" s="21" t="str">
        <f>IF($BG587=0,$AV587,findspace($AV587,BU$10))</f>
        <v/>
      </c>
      <c r="BV587" s="21" t="str">
        <f>IF($BG587=0,$AV587,findspace($AV587,BV$10))</f>
        <v/>
      </c>
      <c r="BW587" s="21" t="str">
        <f>IF($BG587=0,$AV587,findspace($AV587,BW$10))</f>
        <v/>
      </c>
      <c r="BX587" s="21" t="str">
        <f>IF($BG587=0,$AV587,findspace($AV587,BX$10))</f>
        <v/>
      </c>
      <c r="BY587" s="21" t="str">
        <f>IF($BG587=0,$AV587,findspace($AV587,BY$10))</f>
        <v/>
      </c>
      <c r="BZ587" s="21" t="str">
        <f>IF($BG587=0,$AV587,findspace($AV587,BZ$10))</f>
        <v/>
      </c>
      <c r="CA587" s="21" t="str">
        <f>IF($BG587=0,$AV587,findspace($AV587,CA$10))</f>
        <v/>
      </c>
    </row>
    <row r="588" spans="1:79" x14ac:dyDescent="0.35">
      <c r="A588" t="s">
        <v>1839</v>
      </c>
      <c r="B588" t="s">
        <v>1024</v>
      </c>
      <c r="C588" t="s">
        <v>3284</v>
      </c>
      <c r="D588" t="s">
        <v>1839</v>
      </c>
      <c r="E588" t="s">
        <v>986</v>
      </c>
      <c r="F588" t="s">
        <v>987</v>
      </c>
      <c r="G588" s="13">
        <v>0.90467516697024897</v>
      </c>
      <c r="I588">
        <v>12374</v>
      </c>
      <c r="J588" t="str">
        <f>K588&amp;L588</f>
        <v>DFASFFMicro Organisms High12374DFASEVHigh Voltage Electrical Energy</v>
      </c>
      <c r="K588" t="str">
        <f>A588&amp;B588&amp;C588</f>
        <v>DFASFFMicro Organisms High</v>
      </c>
      <c r="L588" t="str">
        <f>I588&amp;D588&amp;E588&amp;F588</f>
        <v>12374DFASEVHigh Voltage Electrical Energy</v>
      </c>
      <c r="M588" s="13">
        <f>G588</f>
        <v>0.90467516697024897</v>
      </c>
      <c r="N588" s="13"/>
      <c r="O588" s="19">
        <v>478</v>
      </c>
      <c r="P588">
        <f>COUNTIF(C$11:C$2024, C588)</f>
        <v>3</v>
      </c>
      <c r="Q588">
        <f>COUNTIF(F$11:F$177, F588)</f>
        <v>0</v>
      </c>
      <c r="R588" t="b">
        <f>A588=D588</f>
        <v>1</v>
      </c>
      <c r="S588" t="b">
        <f>A588&amp;B588&amp;C588=D588&amp;E588&amp;F588</f>
        <v>0</v>
      </c>
      <c r="V588" t="str">
        <f>IF($A588=V$10, $C588, "")</f>
        <v>Micro Organisms High</v>
      </c>
      <c r="W588" t="str">
        <f>IF($A588=W$10, $C588, "")</f>
        <v/>
      </c>
      <c r="X588" t="str">
        <f>IF($A588=X$10, $C588, "")</f>
        <v/>
      </c>
      <c r="Y588" t="str">
        <f>IF($A588=Y$10, $C588, "")</f>
        <v/>
      </c>
      <c r="Z588" t="str">
        <f>IF($A588=Z$10, $C588, "")</f>
        <v/>
      </c>
      <c r="AB588" t="str">
        <f>IF($D588=AB$10, $F588, "")</f>
        <v>High Voltage Electrical Energy</v>
      </c>
      <c r="AC588" t="str">
        <f>IF($D588=AC$10, $F588, "")</f>
        <v/>
      </c>
      <c r="AD588" t="str">
        <f>IF($D588=AD$10, $F588, "")</f>
        <v/>
      </c>
      <c r="AE588" t="str">
        <f>IF($D588=AE$10, $F588, "")</f>
        <v/>
      </c>
      <c r="AF588" t="str">
        <f>IF($D588=AF$10, $F588, "")</f>
        <v/>
      </c>
      <c r="AH588">
        <f>COUNTIF(AI$11:AI$2024, AI588)</f>
        <v>1</v>
      </c>
      <c r="AI588" t="str">
        <f>V588&amp;AB588&amp;W588&amp;AC588&amp;X588&amp;AD588&amp;Y588&amp;AE588&amp;Z588&amp;AF588</f>
        <v>Micro Organisms HighHigh Voltage Electrical Energy</v>
      </c>
      <c r="AJ588">
        <f>IF(ROW()=11,1,IF(AK587+1=AK588,AJ587,AJ587+1))</f>
        <v>506</v>
      </c>
      <c r="AK588">
        <f>IF(AI588=AI587, AK587+1, 1)</f>
        <v>1</v>
      </c>
      <c r="AL588" s="26" t="str">
        <f>AM588&amp;AN588</f>
        <v>DFASFFMicro Organisms High12374DFASEVHigh Voltage Electrical Energy</v>
      </c>
      <c r="AM588" t="str">
        <f>K588</f>
        <v>DFASFFMicro Organisms High</v>
      </c>
      <c r="AN588" t="str">
        <f>L588</f>
        <v>12374DFASEVHigh Voltage Electrical Energy</v>
      </c>
      <c r="AO588">
        <f>COUNTIF(AM$11:AM$1107, AM588)</f>
        <v>3</v>
      </c>
      <c r="AP588">
        <f>COUNTIF(AN$11:AN$1107, AN588)</f>
        <v>4</v>
      </c>
      <c r="AQ588">
        <f>MATCH(AM588, AM$11:AM$1107, 0)</f>
        <v>569</v>
      </c>
      <c r="AR588">
        <f>MATCH(AN588, AN$11:AN$1107, 0)</f>
        <v>578</v>
      </c>
      <c r="AS588">
        <v>478</v>
      </c>
      <c r="AU588" t="str">
        <f>C588</f>
        <v>Micro Organisms High</v>
      </c>
      <c r="AV588" t="str">
        <f>IF(F588="", "", F588)</f>
        <v>High Voltage Electrical Energy</v>
      </c>
      <c r="AW588" s="13">
        <f>M588</f>
        <v>0.90467516697024897</v>
      </c>
      <c r="AX588" t="e">
        <f>VLOOKUP(AI588, UniquePairs!A$5:A$2000, 1, FALSE)</f>
        <v>#N/A</v>
      </c>
      <c r="AY588" t="str">
        <f>IFERROR(INDEX(UniquePairs!A$5:K$1000, MATCH(AL588, UniquePairs!A$5:A$1000, 0), 10), "")</f>
        <v/>
      </c>
      <c r="AZ588" s="13">
        <f>IF(AY588&lt;&gt;"", AY588, AW588)</f>
        <v>0.90467516697024897</v>
      </c>
      <c r="BA588" t="str">
        <f>IF(AZ588=0,"None",IF(AZ588&lt;0.6,"Weak",IF(AZ588&lt;0.7,"Review",IF(AZ588&lt;0.8,"Good",IF(AZ588&lt;0.9,"Very Good","Solid")))))</f>
        <v>Solid</v>
      </c>
      <c r="BB588" s="28" t="str">
        <f>IF(AJ587=AJ588, BB587, BC588)</f>
        <v>High</v>
      </c>
      <c r="BC588" t="str">
        <f>IF(AV588="",AU588,StringMatch(AU588,AV588,TRUE))</f>
        <v>High</v>
      </c>
      <c r="BD588" t="str">
        <f>TRIM(SUBSTITUTE(SUBSTITUTE(SUBSTITUTE(SUBSTITUTE(SUBSTITUTE(SUBSTITUTE(SUBSTITUTE(SUBSTITUTE(SUBSTITUTE(SUBSTITUTE(AU588,BR588,""),BS588,""),BT588,""),BU588,""),BV588,""),BW588,""),BX588,""),BY588,""),BZ588,""),CA588,""))</f>
        <v>Micro Organisms</v>
      </c>
      <c r="BE588" t="str">
        <f>TRIM(SUBSTITUTE(SUBSTITUTE(SUBSTITUTE(SUBSTITUTE(SUBSTITUTE(SUBSTITUTE(SUBSTITUTE(SUBSTITUTE(SUBSTITUTE(SUBSTITUTE(AV588,BH588,""),BI588,""),BJ588,""),BK588,""),BL588,""),BM588,""),BN588,""),BO588,""),BP588,""),BQ588,""))</f>
        <v>Voltage Electrical Energy</v>
      </c>
      <c r="BF588" s="21">
        <f>LEN(AU588)-LEN(SUBSTITUTE(AU588," ",""))</f>
        <v>2</v>
      </c>
      <c r="BG588" s="21">
        <f>LEN(AV588)-LEN(SUBSTITUTE(AV588," ",""))</f>
        <v>3</v>
      </c>
      <c r="BH588" s="21" t="str">
        <f>IF(BF588=0,AU588,findspace($AU588,BH$10))</f>
        <v>Micro</v>
      </c>
      <c r="BI588" s="21" t="str">
        <f>IF(BH588=0,AN588,findspace($AU588,BI$10))</f>
        <v>Organisms</v>
      </c>
      <c r="BJ588" s="21" t="str">
        <f>IF(BI588=0,AV588,findspace($AU588,BJ$10))</f>
        <v>High</v>
      </c>
      <c r="BK588" s="21" t="str">
        <f>IF(BJ588=0,AW588,findspace($AU588,BK$10))</f>
        <v/>
      </c>
      <c r="BL588" s="21" t="str">
        <f>IF(BK588=0,AX588,findspace($AU588,BL$10))</f>
        <v/>
      </c>
      <c r="BM588" s="21" t="str">
        <f>IF(BL588=0,BF588,findspace($AU588,BM$10))</f>
        <v/>
      </c>
      <c r="BN588" s="21" t="str">
        <f>IF(BM588=0,BH588,findspace($AU588,BN$10))</f>
        <v/>
      </c>
      <c r="BO588" s="21" t="str">
        <f>IF(BN588=0,BI588,findspace($AU588,BO$10))</f>
        <v/>
      </c>
      <c r="BR588" s="21" t="str">
        <f>IF($BG588=0,$AV588,findspace($AV588,BR$10))</f>
        <v>High</v>
      </c>
      <c r="BS588" s="21" t="str">
        <f>IF($BG588=0,$AV588,findspace($AV588,BS$10))</f>
        <v>Voltage</v>
      </c>
      <c r="BT588" s="21" t="str">
        <f>IF($BG588=0,$AV588,findspace($AV588,BT$10))</f>
        <v>Electrical</v>
      </c>
      <c r="BU588" s="21" t="str">
        <f>IF($BG588=0,$AV588,findspace($AV588,BU$10))</f>
        <v>Energy</v>
      </c>
      <c r="BV588" s="21" t="str">
        <f>IF($BG588=0,$AV588,findspace($AV588,BV$10))</f>
        <v/>
      </c>
      <c r="BW588" s="21" t="str">
        <f>IF($BG588=0,$AV588,findspace($AV588,BW$10))</f>
        <v/>
      </c>
      <c r="BX588" s="21" t="str">
        <f>IF($BG588=0,$AV588,findspace($AV588,BX$10))</f>
        <v/>
      </c>
      <c r="BY588" s="21" t="str">
        <f>IF($BG588=0,$AV588,findspace($AV588,BY$10))</f>
        <v/>
      </c>
      <c r="BZ588" s="21" t="str">
        <f>IF($BG588=0,$AV588,findspace($AV588,BZ$10))</f>
        <v/>
      </c>
      <c r="CA588" s="21" t="str">
        <f>IF($BG588=0,$AV588,findspace($AV588,CA$10))</f>
        <v/>
      </c>
    </row>
    <row r="589" spans="1:79" x14ac:dyDescent="0.35">
      <c r="A589" t="s">
        <v>1839</v>
      </c>
      <c r="B589" t="s">
        <v>1610</v>
      </c>
      <c r="C589" t="s">
        <v>3563</v>
      </c>
      <c r="D589" t="s">
        <v>1836</v>
      </c>
      <c r="E589">
        <v>41</v>
      </c>
      <c r="F589" t="s">
        <v>3430</v>
      </c>
      <c r="G589" s="13">
        <v>0.90453501375691636</v>
      </c>
      <c r="I589">
        <v>12374</v>
      </c>
      <c r="J589" t="str">
        <f>K589&amp;L589</f>
        <v>DFAS7HAdditional Compensatory Time Day Work UnLicensedic12374GSA41Compensatory Time Used</v>
      </c>
      <c r="K589" t="str">
        <f>A589&amp;B589&amp;C589</f>
        <v>DFAS7HAdditional Compensatory Time Day Work UnLicensedic</v>
      </c>
      <c r="L589" t="str">
        <f>I589&amp;D589&amp;E589&amp;F589</f>
        <v>12374GSA41Compensatory Time Used</v>
      </c>
      <c r="M589" s="13">
        <f>G589</f>
        <v>0.90453501375691636</v>
      </c>
      <c r="N589" s="13"/>
      <c r="O589" s="19">
        <v>220</v>
      </c>
      <c r="P589">
        <f>COUNTIF(C$11:C$2024, C589)</f>
        <v>3</v>
      </c>
      <c r="Q589">
        <f>COUNTIF(F$11:F$177, F589)</f>
        <v>1</v>
      </c>
      <c r="R589" t="b">
        <f>A589=D589</f>
        <v>0</v>
      </c>
      <c r="S589" t="b">
        <f>A589&amp;B589&amp;C589=D589&amp;E589&amp;F589</f>
        <v>0</v>
      </c>
      <c r="V589" t="str">
        <f>IF($A589=V$10, $C589, "")</f>
        <v>Additional Compensatory Time Day Work UnLicensedic</v>
      </c>
      <c r="W589" t="str">
        <f>IF($A589=W$10, $C589, "")</f>
        <v/>
      </c>
      <c r="X589" t="str">
        <f>IF($A589=X$10, $C589, "")</f>
        <v/>
      </c>
      <c r="Y589" t="str">
        <f>IF($A589=Y$10, $C589, "")</f>
        <v/>
      </c>
      <c r="Z589" t="str">
        <f>IF($A589=Z$10, $C589, "")</f>
        <v/>
      </c>
      <c r="AB589" t="str">
        <f>IF($D589=AB$10, $F589, "")</f>
        <v/>
      </c>
      <c r="AC589" t="str">
        <f>IF($D589=AC$10, $F589, "")</f>
        <v>Compensatory Time Used</v>
      </c>
      <c r="AD589" t="str">
        <f>IF($D589=AD$10, $F589, "")</f>
        <v/>
      </c>
      <c r="AE589" t="str">
        <f>IF($D589=AE$10, $F589, "")</f>
        <v/>
      </c>
      <c r="AF589" t="str">
        <f>IF($D589=AF$10, $F589, "")</f>
        <v/>
      </c>
      <c r="AH589">
        <f>COUNTIF(AI$11:AI$2024, AI589)</f>
        <v>1</v>
      </c>
      <c r="AI589" t="str">
        <f>V589&amp;AB589&amp;W589&amp;AC589&amp;X589&amp;AD589&amp;Y589&amp;AE589&amp;Z589&amp;AF589</f>
        <v>Additional Compensatory Time Day Work UnLicensedicCompensatory Time Used</v>
      </c>
      <c r="AJ589">
        <f>IF(ROW()=11,1,IF(AK588+1=AK589,AJ588,AJ588+1))</f>
        <v>507</v>
      </c>
      <c r="AK589">
        <f>IF(AI589=AI588, AK588+1, 1)</f>
        <v>1</v>
      </c>
      <c r="AL589" s="26" t="str">
        <f>AM589&amp;AN589</f>
        <v>DFAS7HAdditional Compensatory Time Day Work UnLicensedic12374GSA41Compensatory Time Used</v>
      </c>
      <c r="AM589" t="str">
        <f>K589</f>
        <v>DFAS7HAdditional Compensatory Time Day Work UnLicensedic</v>
      </c>
      <c r="AN589" t="str">
        <f>L589</f>
        <v>12374GSA41Compensatory Time Used</v>
      </c>
      <c r="AO589">
        <f>COUNTIF(AM$11:AM$1107, AM589)</f>
        <v>3</v>
      </c>
      <c r="AP589">
        <f>COUNTIF(AN$11:AN$1107, AN589)</f>
        <v>21</v>
      </c>
      <c r="AQ589">
        <f>MATCH(AM589, AM$11:AM$1107, 0)</f>
        <v>132</v>
      </c>
      <c r="AR589">
        <f>MATCH(AN589, AN$11:AN$1107, 0)</f>
        <v>10</v>
      </c>
      <c r="AS589">
        <v>220</v>
      </c>
      <c r="AU589" t="str">
        <f>C589</f>
        <v>Additional Compensatory Time Day Work UnLicensedic</v>
      </c>
      <c r="AV589" t="str">
        <f>IF(F589="", "", F589)</f>
        <v>Compensatory Time Used</v>
      </c>
      <c r="AW589" s="13">
        <f>M589</f>
        <v>0.90453501375691636</v>
      </c>
      <c r="AX589" t="e">
        <f>VLOOKUP(AI589, UniquePairs!A$5:A$2000, 1, FALSE)</f>
        <v>#N/A</v>
      </c>
      <c r="AY589" t="str">
        <f>IFERROR(INDEX(UniquePairs!A$5:K$1000, MATCH(AL589, UniquePairs!A$5:A$1000, 0), 10), "")</f>
        <v/>
      </c>
      <c r="AZ589" s="13">
        <f>IF(AY589&lt;&gt;"", AY589, AW589)</f>
        <v>0.90453501375691636</v>
      </c>
      <c r="BA589" t="str">
        <f>IF(AZ589=0,"None",IF(AZ589&lt;0.6,"Weak",IF(AZ589&lt;0.7,"Review",IF(AZ589&lt;0.8,"Good",IF(AZ589&lt;0.9,"Very Good","Solid")))))</f>
        <v>Solid</v>
      </c>
      <c r="BB589" s="28" t="str">
        <f>IF(AJ588=AJ589, BB588, BC589)</f>
        <v>Compensatory Time</v>
      </c>
      <c r="BC589" t="str">
        <f>IF(AV589="",AU589,StringMatch(AU589,AV589,TRUE))</f>
        <v>Compensatory Time</v>
      </c>
      <c r="BD589" t="str">
        <f>TRIM(SUBSTITUTE(SUBSTITUTE(SUBSTITUTE(SUBSTITUTE(SUBSTITUTE(SUBSTITUTE(SUBSTITUTE(SUBSTITUTE(SUBSTITUTE(SUBSTITUTE(AU589,BR589,""),BS589,""),BT589,""),BU589,""),BV589,""),BW589,""),BX589,""),BY589,""),BZ589,""),CA589,""))</f>
        <v>Additional Day Work UnLicensedic</v>
      </c>
      <c r="BE589" t="str">
        <f>TRIM(SUBSTITUTE(SUBSTITUTE(SUBSTITUTE(SUBSTITUTE(SUBSTITUTE(SUBSTITUTE(SUBSTITUTE(SUBSTITUTE(SUBSTITUTE(SUBSTITUTE(AV589,BH589,""),BI589,""),BJ589,""),BK589,""),BL589,""),BM589,""),BN589,""),BO589,""),BP589,""),BQ589,""))</f>
        <v>Used</v>
      </c>
      <c r="BF589" s="21">
        <f>LEN(AU589)-LEN(SUBSTITUTE(AU589," ",""))</f>
        <v>5</v>
      </c>
      <c r="BG589" s="21">
        <f>LEN(AV589)-LEN(SUBSTITUTE(AV589," ",""))</f>
        <v>2</v>
      </c>
      <c r="BH589" s="21" t="str">
        <f>IF(BF589=0,AU589,findspace($AU589,BH$10))</f>
        <v>Additional</v>
      </c>
      <c r="BI589" s="21" t="str">
        <f>IF(BH589=0,AN589,findspace($AU589,BI$10))</f>
        <v>Compensatory</v>
      </c>
      <c r="BJ589" s="21" t="str">
        <f>IF(BI589=0,AV589,findspace($AU589,BJ$10))</f>
        <v>Time</v>
      </c>
      <c r="BK589" s="21" t="str">
        <f>IF(BJ589=0,AW589,findspace($AU589,BK$10))</f>
        <v>Day</v>
      </c>
      <c r="BL589" s="21" t="str">
        <f>IF(BK589=0,AX589,findspace($AU589,BL$10))</f>
        <v>Work</v>
      </c>
      <c r="BM589" s="21" t="str">
        <f>IF(BL589=0,BF589,findspace($AU589,BM$10))</f>
        <v>UnLicensedic</v>
      </c>
      <c r="BN589" s="21" t="str">
        <f>IF(BM589=0,BH589,findspace($AU589,BN$10))</f>
        <v/>
      </c>
      <c r="BO589" s="21" t="str">
        <f>IF(BN589=0,BI589,findspace($AU589,BO$10))</f>
        <v/>
      </c>
      <c r="BR589" s="21" t="str">
        <f>IF($BG589=0,$AV589,findspace($AV589,BR$10))</f>
        <v>Compensatory</v>
      </c>
      <c r="BS589" s="21" t="str">
        <f>IF($BG589=0,$AV589,findspace($AV589,BS$10))</f>
        <v>Time</v>
      </c>
      <c r="BT589" s="21" t="str">
        <f>IF($BG589=0,$AV589,findspace($AV589,BT$10))</f>
        <v>Used</v>
      </c>
      <c r="BU589" s="21" t="str">
        <f>IF($BG589=0,$AV589,findspace($AV589,BU$10))</f>
        <v/>
      </c>
      <c r="BV589" s="21" t="str">
        <f>IF($BG589=0,$AV589,findspace($AV589,BV$10))</f>
        <v/>
      </c>
      <c r="BW589" s="21" t="str">
        <f>IF($BG589=0,$AV589,findspace($AV589,BW$10))</f>
        <v/>
      </c>
      <c r="BX589" s="21" t="str">
        <f>IF($BG589=0,$AV589,findspace($AV589,BX$10))</f>
        <v/>
      </c>
      <c r="BY589" s="21" t="str">
        <f>IF($BG589=0,$AV589,findspace($AV589,BY$10))</f>
        <v/>
      </c>
      <c r="BZ589" s="21" t="str">
        <f>IF($BG589=0,$AV589,findspace($AV589,BZ$10))</f>
        <v/>
      </c>
      <c r="CA589" s="21" t="str">
        <f>IF($BG589=0,$AV589,findspace($AV589,CA$10))</f>
        <v/>
      </c>
    </row>
    <row r="590" spans="1:79" x14ac:dyDescent="0.35">
      <c r="A590" t="s">
        <v>1839</v>
      </c>
      <c r="B590" t="s">
        <v>970</v>
      </c>
      <c r="C590" t="s">
        <v>971</v>
      </c>
      <c r="D590" t="s">
        <v>1839</v>
      </c>
      <c r="E590" t="s">
        <v>954</v>
      </c>
      <c r="F590" t="s">
        <v>3253</v>
      </c>
      <c r="G590" s="13">
        <v>0.90423620025673934</v>
      </c>
      <c r="I590">
        <v>12374</v>
      </c>
      <c r="J590" t="str">
        <f>K590&amp;L590</f>
        <v>DFASEMGround Work Beneath Hovering Helicopter12374DFASEDDirty Work</v>
      </c>
      <c r="K590" t="str">
        <f>A590&amp;B590&amp;C590</f>
        <v>DFASEMGround Work Beneath Hovering Helicopter</v>
      </c>
      <c r="L590" t="str">
        <f>I590&amp;D590&amp;E590&amp;F590</f>
        <v>12374DFASEDDirty Work</v>
      </c>
      <c r="M590" s="13">
        <f>G590</f>
        <v>0.90423620025673934</v>
      </c>
      <c r="N590" s="13"/>
      <c r="O590" s="19">
        <v>496</v>
      </c>
      <c r="P590">
        <f>COUNTIF(C$11:C$2024, C590)</f>
        <v>3</v>
      </c>
      <c r="Q590">
        <f>COUNTIF(F$11:F$177, F590)</f>
        <v>0</v>
      </c>
      <c r="R590" t="b">
        <f>A590=D590</f>
        <v>1</v>
      </c>
      <c r="S590" t="b">
        <f>A590&amp;B590&amp;C590=D590&amp;E590&amp;F590</f>
        <v>0</v>
      </c>
      <c r="V590" t="str">
        <f>IF($A590=V$10, $C590, "")</f>
        <v>Ground Work Beneath Hovering Helicopter</v>
      </c>
      <c r="W590" t="str">
        <f>IF($A590=W$10, $C590, "")</f>
        <v/>
      </c>
      <c r="X590" t="str">
        <f>IF($A590=X$10, $C590, "")</f>
        <v/>
      </c>
      <c r="Y590" t="str">
        <f>IF($A590=Y$10, $C590, "")</f>
        <v/>
      </c>
      <c r="Z590" t="str">
        <f>IF($A590=Z$10, $C590, "")</f>
        <v/>
      </c>
      <c r="AB590" t="str">
        <f>IF($D590=AB$10, $F590, "")</f>
        <v>Dirty Work</v>
      </c>
      <c r="AC590" t="str">
        <f>IF($D590=AC$10, $F590, "")</f>
        <v/>
      </c>
      <c r="AD590" t="str">
        <f>IF($D590=AD$10, $F590, "")</f>
        <v/>
      </c>
      <c r="AE590" t="str">
        <f>IF($D590=AE$10, $F590, "")</f>
        <v/>
      </c>
      <c r="AF590" t="str">
        <f>IF($D590=AF$10, $F590, "")</f>
        <v/>
      </c>
      <c r="AH590">
        <f>COUNTIF(AI$11:AI$2024, AI590)</f>
        <v>1</v>
      </c>
      <c r="AI590" t="str">
        <f>V590&amp;AB590&amp;W590&amp;AC590&amp;X590&amp;AD590&amp;Y590&amp;AE590&amp;Z590&amp;AF590</f>
        <v>Ground Work Beneath Hovering HelicopterDirty Work</v>
      </c>
      <c r="AJ590">
        <f>IF(ROW()=11,1,IF(AK589+1=AK590,AJ589,AJ589+1))</f>
        <v>508</v>
      </c>
      <c r="AK590">
        <f>IF(AI590=AI589, AK589+1, 1)</f>
        <v>1</v>
      </c>
      <c r="AL590" s="26" t="str">
        <f>AM590&amp;AN590</f>
        <v>DFASEMGround Work Beneath Hovering Helicopter12374DFASEDDirty Work</v>
      </c>
      <c r="AM590" t="str">
        <f>K590</f>
        <v>DFASEMGround Work Beneath Hovering Helicopter</v>
      </c>
      <c r="AN590" t="str">
        <f>L590</f>
        <v>12374DFASEDDirty Work</v>
      </c>
      <c r="AO590">
        <f>COUNTIF(AM$11:AM$1107, AM590)</f>
        <v>3</v>
      </c>
      <c r="AP590">
        <f>COUNTIF(AN$11:AN$1107, AN590)</f>
        <v>15</v>
      </c>
      <c r="AQ590">
        <f>MATCH(AM590, AM$11:AM$1107, 0)</f>
        <v>580</v>
      </c>
      <c r="AR590">
        <f>MATCH(AN590, AN$11:AN$1107, 0)</f>
        <v>199</v>
      </c>
      <c r="AS590">
        <v>496</v>
      </c>
      <c r="AU590" t="str">
        <f>C590</f>
        <v>Ground Work Beneath Hovering Helicopter</v>
      </c>
      <c r="AV590" t="str">
        <f>IF(F590="", "", F590)</f>
        <v>Dirty Work</v>
      </c>
      <c r="AW590" s="13">
        <f>M590</f>
        <v>0.90423620025673934</v>
      </c>
      <c r="AX590" t="e">
        <f>VLOOKUP(AI590, UniquePairs!A$5:A$2000, 1, FALSE)</f>
        <v>#N/A</v>
      </c>
      <c r="AY590" t="str">
        <f>IFERROR(INDEX(UniquePairs!A$5:K$1000, MATCH(AL590, UniquePairs!A$5:A$1000, 0), 10), "")</f>
        <v/>
      </c>
      <c r="AZ590" s="13">
        <f>IF(AY590&lt;&gt;"", AY590, AW590)</f>
        <v>0.90423620025673934</v>
      </c>
      <c r="BA590" t="str">
        <f>IF(AZ590=0,"None",IF(AZ590&lt;0.6,"Weak",IF(AZ590&lt;0.7,"Review",IF(AZ590&lt;0.8,"Good",IF(AZ590&lt;0.9,"Very Good","Solid")))))</f>
        <v>Solid</v>
      </c>
      <c r="BB590" s="28" t="str">
        <f>IF(AJ589=AJ590, BB589, BC590)</f>
        <v>Work</v>
      </c>
      <c r="BC590" t="str">
        <f>IF(AV590="",AU590,StringMatch(AU590,AV590,TRUE))</f>
        <v>Work</v>
      </c>
      <c r="BD590" t="str">
        <f>TRIM(SUBSTITUTE(SUBSTITUTE(SUBSTITUTE(SUBSTITUTE(SUBSTITUTE(SUBSTITUTE(SUBSTITUTE(SUBSTITUTE(SUBSTITUTE(SUBSTITUTE(AU590,BR590,""),BS590,""),BT590,""),BU590,""),BV590,""),BW590,""),BX590,""),BY590,""),BZ590,""),CA590,""))</f>
        <v>Ground Beneath Hovering Helicopter</v>
      </c>
      <c r="BE590" t="str">
        <f>TRIM(SUBSTITUTE(SUBSTITUTE(SUBSTITUTE(SUBSTITUTE(SUBSTITUTE(SUBSTITUTE(SUBSTITUTE(SUBSTITUTE(SUBSTITUTE(SUBSTITUTE(AV590,BH590,""),BI590,""),BJ590,""),BK590,""),BL590,""),BM590,""),BN590,""),BO590,""),BP590,""),BQ590,""))</f>
        <v>Dirty</v>
      </c>
      <c r="BF590" s="21">
        <f>LEN(AU590)-LEN(SUBSTITUTE(AU590," ",""))</f>
        <v>4</v>
      </c>
      <c r="BG590" s="21">
        <f>LEN(AV590)-LEN(SUBSTITUTE(AV590," ",""))</f>
        <v>1</v>
      </c>
      <c r="BH590" s="21" t="str">
        <f>IF(BF590=0,AU590,findspace($AU590,BH$10))</f>
        <v>Ground</v>
      </c>
      <c r="BI590" s="21" t="str">
        <f>IF(BH590=0,AN590,findspace($AU590,BI$10))</f>
        <v>Work</v>
      </c>
      <c r="BJ590" s="21" t="str">
        <f>IF(BI590=0,AV590,findspace($AU590,BJ$10))</f>
        <v>Beneath</v>
      </c>
      <c r="BK590" s="21" t="str">
        <f>IF(BJ590=0,AW590,findspace($AU590,BK$10))</f>
        <v>Hovering</v>
      </c>
      <c r="BL590" s="21" t="str">
        <f>IF(BK590=0,AX590,findspace($AU590,BL$10))</f>
        <v>Helicopter</v>
      </c>
      <c r="BM590" s="21" t="str">
        <f>IF(BL590=0,BF590,findspace($AU590,BM$10))</f>
        <v/>
      </c>
      <c r="BN590" s="21" t="str">
        <f>IF(BM590=0,BH590,findspace($AU590,BN$10))</f>
        <v/>
      </c>
      <c r="BO590" s="21" t="str">
        <f>IF(BN590=0,BI590,findspace($AU590,BO$10))</f>
        <v/>
      </c>
      <c r="BR590" s="21" t="str">
        <f>IF($BG590=0,$AV590,findspace($AV590,BR$10))</f>
        <v>Dirty</v>
      </c>
      <c r="BS590" s="21" t="str">
        <f>IF($BG590=0,$AV590,findspace($AV590,BS$10))</f>
        <v>Work</v>
      </c>
      <c r="BT590" s="21" t="str">
        <f>IF($BG590=0,$AV590,findspace($AV590,BT$10))</f>
        <v/>
      </c>
      <c r="BU590" s="21" t="str">
        <f>IF($BG590=0,$AV590,findspace($AV590,BU$10))</f>
        <v/>
      </c>
      <c r="BV590" s="21" t="str">
        <f>IF($BG590=0,$AV590,findspace($AV590,BV$10))</f>
        <v/>
      </c>
      <c r="BW590" s="21" t="str">
        <f>IF($BG590=0,$AV590,findspace($AV590,BW$10))</f>
        <v/>
      </c>
      <c r="BX590" s="21" t="str">
        <f>IF($BG590=0,$AV590,findspace($AV590,BX$10))</f>
        <v/>
      </c>
      <c r="BY590" s="21" t="str">
        <f>IF($BG590=0,$AV590,findspace($AV590,BY$10))</f>
        <v/>
      </c>
      <c r="BZ590" s="21" t="str">
        <f>IF($BG590=0,$AV590,findspace($AV590,BZ$10))</f>
        <v/>
      </c>
      <c r="CA590" s="21" t="str">
        <f>IF($BG590=0,$AV590,findspace($AV590,CA$10))</f>
        <v/>
      </c>
    </row>
    <row r="591" spans="1:79" x14ac:dyDescent="0.35">
      <c r="A591" t="s">
        <v>1839</v>
      </c>
      <c r="B591" t="s">
        <v>1608</v>
      </c>
      <c r="C591" t="s">
        <v>3560</v>
      </c>
      <c r="D591" t="s">
        <v>1836</v>
      </c>
      <c r="E591">
        <v>41</v>
      </c>
      <c r="F591" t="s">
        <v>3430</v>
      </c>
      <c r="G591" s="13">
        <v>0.90413911184780027</v>
      </c>
      <c r="I591">
        <v>12374</v>
      </c>
      <c r="J591" t="str">
        <f>K591&amp;L591</f>
        <v>DFAS7BAdditional Compensatory Time Day Work Licensed12374GSA41Compensatory Time Used</v>
      </c>
      <c r="K591" t="str">
        <f>A591&amp;B591&amp;C591</f>
        <v>DFAS7BAdditional Compensatory Time Day Work Licensed</v>
      </c>
      <c r="L591" t="str">
        <f>I591&amp;D591&amp;E591&amp;F591</f>
        <v>12374GSA41Compensatory Time Used</v>
      </c>
      <c r="M591" s="13">
        <f>G591</f>
        <v>0.90413911184780027</v>
      </c>
      <c r="N591" s="13"/>
      <c r="O591" s="19">
        <v>975</v>
      </c>
      <c r="P591">
        <f>COUNTIF(C$11:C$2024, C591)</f>
        <v>3</v>
      </c>
      <c r="Q591">
        <f>COUNTIF(F$11:F$177, F591)</f>
        <v>1</v>
      </c>
      <c r="R591" t="b">
        <f>A591=D591</f>
        <v>0</v>
      </c>
      <c r="S591" t="b">
        <f>A591&amp;B591&amp;C591=D591&amp;E591&amp;F591</f>
        <v>0</v>
      </c>
      <c r="V591" t="str">
        <f>IF($A591=V$10, $C591, "")</f>
        <v>Additional Compensatory Time Day Work Licensed</v>
      </c>
      <c r="W591" t="str">
        <f>IF($A591=W$10, $C591, "")</f>
        <v/>
      </c>
      <c r="X591" t="str">
        <f>IF($A591=X$10, $C591, "")</f>
        <v/>
      </c>
      <c r="Y591" t="str">
        <f>IF($A591=Y$10, $C591, "")</f>
        <v/>
      </c>
      <c r="Z591" t="str">
        <f>IF($A591=Z$10, $C591, "")</f>
        <v/>
      </c>
      <c r="AB591" t="str">
        <f>IF($D591=AB$10, $F591, "")</f>
        <v/>
      </c>
      <c r="AC591" t="str">
        <f>IF($D591=AC$10, $F591, "")</f>
        <v>Compensatory Time Used</v>
      </c>
      <c r="AD591" t="str">
        <f>IF($D591=AD$10, $F591, "")</f>
        <v/>
      </c>
      <c r="AE591" t="str">
        <f>IF($D591=AE$10, $F591, "")</f>
        <v/>
      </c>
      <c r="AF591" t="str">
        <f>IF($D591=AF$10, $F591, "")</f>
        <v/>
      </c>
      <c r="AH591">
        <f>COUNTIF(AI$11:AI$2024, AI591)</f>
        <v>1</v>
      </c>
      <c r="AI591" t="str">
        <f>V591&amp;AB591&amp;W591&amp;AC591&amp;X591&amp;AD591&amp;Y591&amp;AE591&amp;Z591&amp;AF591</f>
        <v>Additional Compensatory Time Day Work LicensedCompensatory Time Used</v>
      </c>
      <c r="AJ591">
        <f>IF(ROW()=11,1,IF(AK590+1=AK591,AJ590,AJ590+1))</f>
        <v>509</v>
      </c>
      <c r="AK591">
        <f>IF(AI591=AI590, AK590+1, 1)</f>
        <v>1</v>
      </c>
      <c r="AL591" s="26" t="str">
        <f>AM591&amp;AN591</f>
        <v>DFAS7BAdditional Compensatory Time Day Work Licensed12374GSA41Compensatory Time Used</v>
      </c>
      <c r="AM591" t="str">
        <f>K591</f>
        <v>DFAS7BAdditional Compensatory Time Day Work Licensed</v>
      </c>
      <c r="AN591" t="str">
        <f>L591</f>
        <v>12374GSA41Compensatory Time Used</v>
      </c>
      <c r="AO591">
        <f>COUNTIF(AM$11:AM$1107, AM591)</f>
        <v>3</v>
      </c>
      <c r="AP591">
        <f>COUNTIF(AN$11:AN$1107, AN591)</f>
        <v>21</v>
      </c>
      <c r="AQ591">
        <f>MATCH(AM591, AM$11:AM$1107, 0)</f>
        <v>131</v>
      </c>
      <c r="AR591">
        <f>MATCH(AN591, AN$11:AN$1107, 0)</f>
        <v>10</v>
      </c>
      <c r="AS591">
        <v>975</v>
      </c>
      <c r="AU591" t="str">
        <f>C591</f>
        <v>Additional Compensatory Time Day Work Licensed</v>
      </c>
      <c r="AV591" t="str">
        <f>IF(F591="", "", F591)</f>
        <v>Compensatory Time Used</v>
      </c>
      <c r="AW591" s="13">
        <f>M591</f>
        <v>0.90413911184780027</v>
      </c>
      <c r="AX591" t="e">
        <f>VLOOKUP(AI591, UniquePairs!A$5:A$2000, 1, FALSE)</f>
        <v>#N/A</v>
      </c>
      <c r="AY591" t="str">
        <f>IFERROR(INDEX(UniquePairs!A$5:K$1000, MATCH(AL591, UniquePairs!A$5:A$1000, 0), 10), "")</f>
        <v/>
      </c>
      <c r="AZ591" s="13">
        <f>IF(AY591&lt;&gt;"", AY591, AW591)</f>
        <v>0.90413911184780027</v>
      </c>
      <c r="BA591" t="str">
        <f>IF(AZ591=0,"None",IF(AZ591&lt;0.6,"Weak",IF(AZ591&lt;0.7,"Review",IF(AZ591&lt;0.8,"Good",IF(AZ591&lt;0.9,"Very Good","Solid")))))</f>
        <v>Solid</v>
      </c>
      <c r="BB591" s="28" t="str">
        <f>IF(AJ590=AJ591, BB590, BC591)</f>
        <v>Compensatory Time</v>
      </c>
      <c r="BC591" t="str">
        <f>IF(AV591="",AU591,StringMatch(AU591,AV591,TRUE))</f>
        <v>Compensatory Time</v>
      </c>
      <c r="BD591" t="str">
        <f>TRIM(SUBSTITUTE(SUBSTITUTE(SUBSTITUTE(SUBSTITUTE(SUBSTITUTE(SUBSTITUTE(SUBSTITUTE(SUBSTITUTE(SUBSTITUTE(SUBSTITUTE(AU591,BR591,""),BS591,""),BT591,""),BU591,""),BV591,""),BW591,""),BX591,""),BY591,""),BZ591,""),CA591,""))</f>
        <v>Additional Day Work Licensed</v>
      </c>
      <c r="BE591" t="str">
        <f>TRIM(SUBSTITUTE(SUBSTITUTE(SUBSTITUTE(SUBSTITUTE(SUBSTITUTE(SUBSTITUTE(SUBSTITUTE(SUBSTITUTE(SUBSTITUTE(SUBSTITUTE(AV591,BH591,""),BI591,""),BJ591,""),BK591,""),BL591,""),BM591,""),BN591,""),BO591,""),BP591,""),BQ591,""))</f>
        <v>Used</v>
      </c>
      <c r="BF591" s="21">
        <f>LEN(AU591)-LEN(SUBSTITUTE(AU591," ",""))</f>
        <v>5</v>
      </c>
      <c r="BG591" s="21">
        <f>LEN(AV591)-LEN(SUBSTITUTE(AV591," ",""))</f>
        <v>2</v>
      </c>
      <c r="BH591" s="21" t="str">
        <f>IF(BF591=0,AU591,findspace($AU591,BH$10))</f>
        <v>Additional</v>
      </c>
      <c r="BI591" s="21" t="str">
        <f>IF(BH591=0,AN591,findspace($AU591,BI$10))</f>
        <v>Compensatory</v>
      </c>
      <c r="BJ591" s="21" t="str">
        <f>IF(BI591=0,AV591,findspace($AU591,BJ$10))</f>
        <v>Time</v>
      </c>
      <c r="BK591" s="21" t="str">
        <f>IF(BJ591=0,AW591,findspace($AU591,BK$10))</f>
        <v>Day</v>
      </c>
      <c r="BL591" s="21" t="str">
        <f>IF(BK591=0,AX591,findspace($AU591,BL$10))</f>
        <v>Work</v>
      </c>
      <c r="BM591" s="21" t="str">
        <f>IF(BL591=0,BF591,findspace($AU591,BM$10))</f>
        <v>Licensed</v>
      </c>
      <c r="BN591" s="21" t="str">
        <f>IF(BM591=0,BH591,findspace($AU591,BN$10))</f>
        <v/>
      </c>
      <c r="BO591" s="21" t="str">
        <f>IF(BN591=0,BI591,findspace($AU591,BO$10))</f>
        <v/>
      </c>
      <c r="BR591" s="21" t="str">
        <f>IF($BG591=0,$AV591,findspace($AV591,BR$10))</f>
        <v>Compensatory</v>
      </c>
      <c r="BS591" s="21" t="str">
        <f>IF($BG591=0,$AV591,findspace($AV591,BS$10))</f>
        <v>Time</v>
      </c>
      <c r="BT591" s="21" t="str">
        <f>IF($BG591=0,$AV591,findspace($AV591,BT$10))</f>
        <v>Used</v>
      </c>
      <c r="BU591" s="21" t="str">
        <f>IF($BG591=0,$AV591,findspace($AV591,BU$10))</f>
        <v/>
      </c>
      <c r="BV591" s="21" t="str">
        <f>IF($BG591=0,$AV591,findspace($AV591,BV$10))</f>
        <v/>
      </c>
      <c r="BW591" s="21" t="str">
        <f>IF($BG591=0,$AV591,findspace($AV591,BW$10))</f>
        <v/>
      </c>
      <c r="BX591" s="21" t="str">
        <f>IF($BG591=0,$AV591,findspace($AV591,BX$10))</f>
        <v/>
      </c>
      <c r="BY591" s="21" t="str">
        <f>IF($BG591=0,$AV591,findspace($AV591,BY$10))</f>
        <v/>
      </c>
      <c r="BZ591" s="21" t="str">
        <f>IF($BG591=0,$AV591,findspace($AV591,BZ$10))</f>
        <v/>
      </c>
      <c r="CA591" s="21" t="str">
        <f>IF($BG591=0,$AV591,findspace($AV591,CA$10))</f>
        <v/>
      </c>
    </row>
    <row r="592" spans="1:79" x14ac:dyDescent="0.35">
      <c r="A592" t="s">
        <v>1839</v>
      </c>
      <c r="B592" t="s">
        <v>1032</v>
      </c>
      <c r="C592" t="s">
        <v>3287</v>
      </c>
      <c r="D592" t="s">
        <v>1839</v>
      </c>
      <c r="E592" t="s">
        <v>956</v>
      </c>
      <c r="F592" t="s">
        <v>3254</v>
      </c>
      <c r="G592" s="13">
        <v>0.90384615384615385</v>
      </c>
      <c r="I592">
        <v>12374</v>
      </c>
      <c r="J592" t="str">
        <f>K592&amp;L592</f>
        <v>DFASFKWork Fuel Storage Tanks12374DFASEECold Work</v>
      </c>
      <c r="K592" t="str">
        <f>A592&amp;B592&amp;C592</f>
        <v>DFASFKWork Fuel Storage Tanks</v>
      </c>
      <c r="L592" t="str">
        <f>I592&amp;D592&amp;E592&amp;F592</f>
        <v>12374DFASEECold Work</v>
      </c>
      <c r="M592" s="13">
        <f>G592</f>
        <v>0.90384615384615385</v>
      </c>
      <c r="N592" s="13"/>
      <c r="O592" s="19">
        <v>278</v>
      </c>
      <c r="P592">
        <f>COUNTIF(C$11:C$2024, C592)</f>
        <v>3</v>
      </c>
      <c r="Q592">
        <f>COUNTIF(F$11:F$177, F592)</f>
        <v>0</v>
      </c>
      <c r="R592" t="b">
        <f>A592=D592</f>
        <v>1</v>
      </c>
      <c r="S592" t="b">
        <f>A592&amp;B592&amp;C592=D592&amp;E592&amp;F592</f>
        <v>0</v>
      </c>
      <c r="V592" t="str">
        <f>IF($A592=V$10, $C592, "")</f>
        <v>Work Fuel Storage Tanks</v>
      </c>
      <c r="W592" t="str">
        <f>IF($A592=W$10, $C592, "")</f>
        <v/>
      </c>
      <c r="X592" t="str">
        <f>IF($A592=X$10, $C592, "")</f>
        <v/>
      </c>
      <c r="Y592" t="str">
        <f>IF($A592=Y$10, $C592, "")</f>
        <v/>
      </c>
      <c r="Z592" t="str">
        <f>IF($A592=Z$10, $C592, "")</f>
        <v/>
      </c>
      <c r="AB592" t="str">
        <f>IF($D592=AB$10, $F592, "")</f>
        <v>Cold Work</v>
      </c>
      <c r="AC592" t="str">
        <f>IF($D592=AC$10, $F592, "")</f>
        <v/>
      </c>
      <c r="AD592" t="str">
        <f>IF($D592=AD$10, $F592, "")</f>
        <v/>
      </c>
      <c r="AE592" t="str">
        <f>IF($D592=AE$10, $F592, "")</f>
        <v/>
      </c>
      <c r="AF592" t="str">
        <f>IF($D592=AF$10, $F592, "")</f>
        <v/>
      </c>
      <c r="AH592">
        <f>COUNTIF(AI$11:AI$2024, AI592)</f>
        <v>1</v>
      </c>
      <c r="AI592" t="str">
        <f>V592&amp;AB592&amp;W592&amp;AC592&amp;X592&amp;AD592&amp;Y592&amp;AE592&amp;Z592&amp;AF592</f>
        <v>Work Fuel Storage TanksCold Work</v>
      </c>
      <c r="AJ592">
        <f>IF(ROW()=11,1,IF(AK591+1=AK592,AJ591,AJ591+1))</f>
        <v>510</v>
      </c>
      <c r="AK592">
        <f>IF(AI592=AI591, AK591+1, 1)</f>
        <v>1</v>
      </c>
      <c r="AL592" s="26" t="str">
        <f>AM592&amp;AN592</f>
        <v>DFASFKWork Fuel Storage Tanks12374DFASEECold Work</v>
      </c>
      <c r="AM592" t="str">
        <f>K592</f>
        <v>DFASFKWork Fuel Storage Tanks</v>
      </c>
      <c r="AN592" t="str">
        <f>L592</f>
        <v>12374DFASEECold Work</v>
      </c>
      <c r="AO592">
        <f>COUNTIF(AM$11:AM$1107, AM592)</f>
        <v>3</v>
      </c>
      <c r="AP592">
        <f>COUNTIF(AN$11:AN$1107, AN592)</f>
        <v>14</v>
      </c>
      <c r="AQ592">
        <f>MATCH(AM592, AM$11:AM$1107, 0)</f>
        <v>538</v>
      </c>
      <c r="AR592">
        <f>MATCH(AN592, AN$11:AN$1107, 0)</f>
        <v>171</v>
      </c>
      <c r="AS592">
        <v>278</v>
      </c>
      <c r="AU592" t="str">
        <f>C592</f>
        <v>Work Fuel Storage Tanks</v>
      </c>
      <c r="AV592" t="str">
        <f>IF(F592="", "", F592)</f>
        <v>Cold Work</v>
      </c>
      <c r="AW592" s="13">
        <f>M592</f>
        <v>0.90384615384615385</v>
      </c>
      <c r="AX592" t="e">
        <f>VLOOKUP(AI592, UniquePairs!A$5:A$2000, 1, FALSE)</f>
        <v>#N/A</v>
      </c>
      <c r="AY592" t="str">
        <f>IFERROR(INDEX(UniquePairs!A$5:K$1000, MATCH(AL592, UniquePairs!A$5:A$1000, 0), 10), "")</f>
        <v/>
      </c>
      <c r="AZ592" s="13">
        <f>IF(AY592&lt;&gt;"", AY592, AW592)</f>
        <v>0.90384615384615385</v>
      </c>
      <c r="BA592" t="str">
        <f>IF(AZ592=0,"None",IF(AZ592&lt;0.6,"Weak",IF(AZ592&lt;0.7,"Review",IF(AZ592&lt;0.8,"Good",IF(AZ592&lt;0.9,"Very Good","Solid")))))</f>
        <v>Solid</v>
      </c>
      <c r="BB592" s="28" t="str">
        <f>IF(AJ591=AJ592, BB591, BC592)</f>
        <v>Work</v>
      </c>
      <c r="BC592" t="str">
        <f>IF(AV592="",AU592,StringMatch(AU592,AV592,TRUE))</f>
        <v>Work</v>
      </c>
      <c r="BD592" t="str">
        <f>TRIM(SUBSTITUTE(SUBSTITUTE(SUBSTITUTE(SUBSTITUTE(SUBSTITUTE(SUBSTITUTE(SUBSTITUTE(SUBSTITUTE(SUBSTITUTE(SUBSTITUTE(AU592,BR592,""),BS592,""),BT592,""),BU592,""),BV592,""),BW592,""),BX592,""),BY592,""),BZ592,""),CA592,""))</f>
        <v>Fuel Storage Tanks</v>
      </c>
      <c r="BE592" t="str">
        <f>TRIM(SUBSTITUTE(SUBSTITUTE(SUBSTITUTE(SUBSTITUTE(SUBSTITUTE(SUBSTITUTE(SUBSTITUTE(SUBSTITUTE(SUBSTITUTE(SUBSTITUTE(AV592,BH592,""),BI592,""),BJ592,""),BK592,""),BL592,""),BM592,""),BN592,""),BO592,""),BP592,""),BQ592,""))</f>
        <v>Cold</v>
      </c>
      <c r="BF592" s="21">
        <f>LEN(AU592)-LEN(SUBSTITUTE(AU592," ",""))</f>
        <v>3</v>
      </c>
      <c r="BG592" s="21">
        <f>LEN(AV592)-LEN(SUBSTITUTE(AV592," ",""))</f>
        <v>1</v>
      </c>
      <c r="BH592" s="21" t="str">
        <f>IF(BF592=0,AU592,findspace($AU592,BH$10))</f>
        <v>Work</v>
      </c>
      <c r="BI592" s="21" t="str">
        <f>IF(BH592=0,AN592,findspace($AU592,BI$10))</f>
        <v>Fuel</v>
      </c>
      <c r="BJ592" s="21" t="str">
        <f>IF(BI592=0,AV592,findspace($AU592,BJ$10))</f>
        <v>Storage</v>
      </c>
      <c r="BK592" s="21" t="str">
        <f>IF(BJ592=0,AW592,findspace($AU592,BK$10))</f>
        <v>Tanks</v>
      </c>
      <c r="BL592" s="21" t="str">
        <f>IF(BK592=0,AX592,findspace($AU592,BL$10))</f>
        <v/>
      </c>
      <c r="BM592" s="21" t="str">
        <f>IF(BL592=0,BF592,findspace($AU592,BM$10))</f>
        <v/>
      </c>
      <c r="BN592" s="21" t="str">
        <f>IF(BM592=0,BH592,findspace($AU592,BN$10))</f>
        <v/>
      </c>
      <c r="BO592" s="21" t="str">
        <f>IF(BN592=0,BI592,findspace($AU592,BO$10))</f>
        <v/>
      </c>
      <c r="BR592" s="21" t="str">
        <f>IF($BG592=0,$AV592,findspace($AV592,BR$10))</f>
        <v>Cold</v>
      </c>
      <c r="BS592" s="21" t="str">
        <f>IF($BG592=0,$AV592,findspace($AV592,BS$10))</f>
        <v>Work</v>
      </c>
      <c r="BT592" s="21" t="str">
        <f>IF($BG592=0,$AV592,findspace($AV592,BT$10))</f>
        <v/>
      </c>
      <c r="BU592" s="21" t="str">
        <f>IF($BG592=0,$AV592,findspace($AV592,BU$10))</f>
        <v/>
      </c>
      <c r="BV592" s="21" t="str">
        <f>IF($BG592=0,$AV592,findspace($AV592,BV$10))</f>
        <v/>
      </c>
      <c r="BW592" s="21" t="str">
        <f>IF($BG592=0,$AV592,findspace($AV592,BW$10))</f>
        <v/>
      </c>
      <c r="BX592" s="21" t="str">
        <f>IF($BG592=0,$AV592,findspace($AV592,BX$10))</f>
        <v/>
      </c>
      <c r="BY592" s="21" t="str">
        <f>IF($BG592=0,$AV592,findspace($AV592,BY$10))</f>
        <v/>
      </c>
      <c r="BZ592" s="21" t="str">
        <f>IF($BG592=0,$AV592,findspace($AV592,BZ$10))</f>
        <v/>
      </c>
      <c r="CA592" s="21" t="str">
        <f>IF($BG592=0,$AV592,findspace($AV592,CA$10))</f>
        <v/>
      </c>
    </row>
    <row r="593" spans="1:79" x14ac:dyDescent="0.35">
      <c r="A593" t="s">
        <v>1839</v>
      </c>
      <c r="B593" t="s">
        <v>1032</v>
      </c>
      <c r="C593" t="s">
        <v>3287</v>
      </c>
      <c r="D593" t="s">
        <v>1839</v>
      </c>
      <c r="E593" t="s">
        <v>958</v>
      </c>
      <c r="F593" t="s">
        <v>3255</v>
      </c>
      <c r="G593" s="13">
        <v>0.90384615384615385</v>
      </c>
      <c r="I593">
        <v>12374</v>
      </c>
      <c r="J593" t="str">
        <f>K593&amp;L593</f>
        <v>DFASFKWork Fuel Storage Tanks12374DFASEFHot Work</v>
      </c>
      <c r="K593" t="str">
        <f>A593&amp;B593&amp;C593</f>
        <v>DFASFKWork Fuel Storage Tanks</v>
      </c>
      <c r="L593" t="str">
        <f>I593&amp;D593&amp;E593&amp;F593</f>
        <v>12374DFASEFHot Work</v>
      </c>
      <c r="M593" s="13">
        <f>G593</f>
        <v>0.90384615384615385</v>
      </c>
      <c r="N593" s="13"/>
      <c r="O593" s="19">
        <v>10</v>
      </c>
      <c r="P593">
        <f>COUNTIF(C$11:C$2024, C593)</f>
        <v>3</v>
      </c>
      <c r="Q593">
        <f>COUNTIF(F$11:F$177, F593)</f>
        <v>0</v>
      </c>
      <c r="R593" t="b">
        <f>A593=D593</f>
        <v>1</v>
      </c>
      <c r="S593" t="b">
        <f>A593&amp;B593&amp;C593=D593&amp;E593&amp;F593</f>
        <v>0</v>
      </c>
      <c r="V593" t="str">
        <f>IF($A593=V$10, $C593, "")</f>
        <v>Work Fuel Storage Tanks</v>
      </c>
      <c r="W593" t="str">
        <f>IF($A593=W$10, $C593, "")</f>
        <v/>
      </c>
      <c r="X593" t="str">
        <f>IF($A593=X$10, $C593, "")</f>
        <v/>
      </c>
      <c r="Y593" t="str">
        <f>IF($A593=Y$10, $C593, "")</f>
        <v/>
      </c>
      <c r="Z593" t="str">
        <f>IF($A593=Z$10, $C593, "")</f>
        <v/>
      </c>
      <c r="AB593" t="str">
        <f>IF($D593=AB$10, $F593, "")</f>
        <v>Hot Work</v>
      </c>
      <c r="AC593" t="str">
        <f>IF($D593=AC$10, $F593, "")</f>
        <v/>
      </c>
      <c r="AD593" t="str">
        <f>IF($D593=AD$10, $F593, "")</f>
        <v/>
      </c>
      <c r="AE593" t="str">
        <f>IF($D593=AE$10, $F593, "")</f>
        <v/>
      </c>
      <c r="AF593" t="str">
        <f>IF($D593=AF$10, $F593, "")</f>
        <v/>
      </c>
      <c r="AH593">
        <f>COUNTIF(AI$11:AI$2024, AI593)</f>
        <v>1</v>
      </c>
      <c r="AI593" t="str">
        <f>V593&amp;AB593&amp;W593&amp;AC593&amp;X593&amp;AD593&amp;Y593&amp;AE593&amp;Z593&amp;AF593</f>
        <v>Work Fuel Storage TanksHot Work</v>
      </c>
      <c r="AJ593">
        <f>IF(ROW()=11,1,IF(AK592+1=AK593,AJ592,AJ592+1))</f>
        <v>511</v>
      </c>
      <c r="AK593">
        <f>IF(AI593=AI592, AK592+1, 1)</f>
        <v>1</v>
      </c>
      <c r="AL593" s="26" t="str">
        <f>AM593&amp;AN593</f>
        <v>DFASFKWork Fuel Storage Tanks12374DFASEFHot Work</v>
      </c>
      <c r="AM593" t="str">
        <f>K593</f>
        <v>DFASFKWork Fuel Storage Tanks</v>
      </c>
      <c r="AN593" t="str">
        <f>L593</f>
        <v>12374DFASEFHot Work</v>
      </c>
      <c r="AO593">
        <f>COUNTIF(AM$11:AM$1107, AM593)</f>
        <v>3</v>
      </c>
      <c r="AP593">
        <f>COUNTIF(AN$11:AN$1107, AN593)</f>
        <v>13</v>
      </c>
      <c r="AQ593">
        <f>MATCH(AM593, AM$11:AM$1107, 0)</f>
        <v>538</v>
      </c>
      <c r="AR593">
        <f>MATCH(AN593, AN$11:AN$1107, 0)</f>
        <v>179</v>
      </c>
      <c r="AS593">
        <v>10</v>
      </c>
      <c r="AU593" t="str">
        <f>C593</f>
        <v>Work Fuel Storage Tanks</v>
      </c>
      <c r="AV593" t="str">
        <f>IF(F593="", "", F593)</f>
        <v>Hot Work</v>
      </c>
      <c r="AW593" s="13">
        <f>M593</f>
        <v>0.90384615384615385</v>
      </c>
      <c r="AX593" t="e">
        <f>VLOOKUP(AI593, UniquePairs!A$5:A$2000, 1, FALSE)</f>
        <v>#N/A</v>
      </c>
      <c r="AY593" t="str">
        <f>IFERROR(INDEX(UniquePairs!A$5:K$1000, MATCH(AL593, UniquePairs!A$5:A$1000, 0), 10), "")</f>
        <v/>
      </c>
      <c r="AZ593" s="13">
        <f>IF(AY593&lt;&gt;"", AY593, AW593)</f>
        <v>0.90384615384615385</v>
      </c>
      <c r="BA593" t="str">
        <f>IF(AZ593=0,"None",IF(AZ593&lt;0.6,"Weak",IF(AZ593&lt;0.7,"Review",IF(AZ593&lt;0.8,"Good",IF(AZ593&lt;0.9,"Very Good","Solid")))))</f>
        <v>Solid</v>
      </c>
      <c r="BB593" s="28" t="str">
        <f>IF(AJ592=AJ593, BB592, BC593)</f>
        <v>Work</v>
      </c>
      <c r="BC593" t="str">
        <f>IF(AV593="",AU593,StringMatch(AU593,AV593,TRUE))</f>
        <v>Work</v>
      </c>
      <c r="BD593" t="str">
        <f>TRIM(SUBSTITUTE(SUBSTITUTE(SUBSTITUTE(SUBSTITUTE(SUBSTITUTE(SUBSTITUTE(SUBSTITUTE(SUBSTITUTE(SUBSTITUTE(SUBSTITUTE(AU593,BR593,""),BS593,""),BT593,""),BU593,""),BV593,""),BW593,""),BX593,""),BY593,""),BZ593,""),CA593,""))</f>
        <v>Fuel Storage Tanks</v>
      </c>
      <c r="BE593" t="str">
        <f>TRIM(SUBSTITUTE(SUBSTITUTE(SUBSTITUTE(SUBSTITUTE(SUBSTITUTE(SUBSTITUTE(SUBSTITUTE(SUBSTITUTE(SUBSTITUTE(SUBSTITUTE(AV593,BH593,""),BI593,""),BJ593,""),BK593,""),BL593,""),BM593,""),BN593,""),BO593,""),BP593,""),BQ593,""))</f>
        <v>Hot</v>
      </c>
      <c r="BF593" s="21">
        <f>LEN(AU593)-LEN(SUBSTITUTE(AU593," ",""))</f>
        <v>3</v>
      </c>
      <c r="BG593" s="21">
        <f>LEN(AV593)-LEN(SUBSTITUTE(AV593," ",""))</f>
        <v>1</v>
      </c>
      <c r="BH593" s="21" t="str">
        <f>IF(BF593=0,AU593,findspace($AU593,BH$10))</f>
        <v>Work</v>
      </c>
      <c r="BI593" s="21" t="str">
        <f>IF(BH593=0,AN593,findspace($AU593,BI$10))</f>
        <v>Fuel</v>
      </c>
      <c r="BJ593" s="21" t="str">
        <f>IF(BI593=0,AV593,findspace($AU593,BJ$10))</f>
        <v>Storage</v>
      </c>
      <c r="BK593" s="21" t="str">
        <f>IF(BJ593=0,AW593,findspace($AU593,BK$10))</f>
        <v>Tanks</v>
      </c>
      <c r="BL593" s="21" t="str">
        <f>IF(BK593=0,AX593,findspace($AU593,BL$10))</f>
        <v/>
      </c>
      <c r="BM593" s="21" t="str">
        <f>IF(BL593=0,BF593,findspace($AU593,BM$10))</f>
        <v/>
      </c>
      <c r="BN593" s="21" t="str">
        <f>IF(BM593=0,BH593,findspace($AU593,BN$10))</f>
        <v/>
      </c>
      <c r="BO593" s="21" t="str">
        <f>IF(BN593=0,BI593,findspace($AU593,BO$10))</f>
        <v/>
      </c>
      <c r="BR593" s="21" t="str">
        <f>IF($BG593=0,$AV593,findspace($AV593,BR$10))</f>
        <v>Hot</v>
      </c>
      <c r="BS593" s="21" t="str">
        <f>IF($BG593=0,$AV593,findspace($AV593,BS$10))</f>
        <v>Work</v>
      </c>
      <c r="BT593" s="21" t="str">
        <f>IF($BG593=0,$AV593,findspace($AV593,BT$10))</f>
        <v/>
      </c>
      <c r="BU593" s="21" t="str">
        <f>IF($BG593=0,$AV593,findspace($AV593,BU$10))</f>
        <v/>
      </c>
      <c r="BV593" s="21" t="str">
        <f>IF($BG593=0,$AV593,findspace($AV593,BV$10))</f>
        <v/>
      </c>
      <c r="BW593" s="21" t="str">
        <f>IF($BG593=0,$AV593,findspace($AV593,BW$10))</f>
        <v/>
      </c>
      <c r="BX593" s="21" t="str">
        <f>IF($BG593=0,$AV593,findspace($AV593,BX$10))</f>
        <v/>
      </c>
      <c r="BY593" s="21" t="str">
        <f>IF($BG593=0,$AV593,findspace($AV593,BY$10))</f>
        <v/>
      </c>
      <c r="BZ593" s="21" t="str">
        <f>IF($BG593=0,$AV593,findspace($AV593,BZ$10))</f>
        <v/>
      </c>
      <c r="CA593" s="21" t="str">
        <f>IF($BG593=0,$AV593,findspace($AV593,CA$10))</f>
        <v/>
      </c>
    </row>
    <row r="594" spans="1:79" x14ac:dyDescent="0.35">
      <c r="A594" t="s">
        <v>1837</v>
      </c>
      <c r="B594" t="s">
        <v>486</v>
      </c>
      <c r="C594" t="s">
        <v>3168</v>
      </c>
      <c r="D594" t="s">
        <v>1837</v>
      </c>
      <c r="E594">
        <v>30</v>
      </c>
      <c r="F594" t="s">
        <v>3158</v>
      </c>
      <c r="G594" s="13">
        <v>0.90381579166172588</v>
      </c>
      <c r="I594">
        <v>12374</v>
      </c>
      <c r="J594" t="str">
        <f>K594&amp;L594</f>
        <v>IBC03ASick Leave Lump Sum Payout12374IBC30Sick Leave Used</v>
      </c>
      <c r="K594" t="str">
        <f>A594&amp;B594&amp;C594</f>
        <v>IBC03ASick Leave Lump Sum Payout</v>
      </c>
      <c r="L594" t="str">
        <f>I594&amp;D594&amp;E594&amp;F594</f>
        <v>12374IBC30Sick Leave Used</v>
      </c>
      <c r="M594" s="13">
        <f>G594</f>
        <v>0.90381579166172588</v>
      </c>
      <c r="N594" s="13"/>
      <c r="O594" s="19">
        <v>168</v>
      </c>
      <c r="P594">
        <f>COUNTIF(C$11:C$2024, C594)</f>
        <v>3</v>
      </c>
      <c r="Q594">
        <f>COUNTIF(F$11:F$177, F594)</f>
        <v>3</v>
      </c>
      <c r="R594" t="b">
        <f>A594=D594</f>
        <v>1</v>
      </c>
      <c r="S594" t="b">
        <f>A594&amp;B594&amp;C594=D594&amp;E594&amp;F594</f>
        <v>0</v>
      </c>
      <c r="V594" t="str">
        <f>IF($A594=V$10, $C594, "")</f>
        <v/>
      </c>
      <c r="W594" t="str">
        <f>IF($A594=W$10, $C594, "")</f>
        <v/>
      </c>
      <c r="X594" t="str">
        <f>IF($A594=X$10, $C594, "")</f>
        <v/>
      </c>
      <c r="Y594" t="str">
        <f>IF($A594=Y$10, $C594, "")</f>
        <v>Sick Leave Lump Sum Payout</v>
      </c>
      <c r="Z594" t="str">
        <f>IF($A594=Z$10, $C594, "")</f>
        <v/>
      </c>
      <c r="AB594" t="str">
        <f>IF($D594=AB$10, $F594, "")</f>
        <v/>
      </c>
      <c r="AC594" t="str">
        <f>IF($D594=AC$10, $F594, "")</f>
        <v/>
      </c>
      <c r="AD594" t="str">
        <f>IF($D594=AD$10, $F594, "")</f>
        <v/>
      </c>
      <c r="AE594" t="str">
        <f>IF($D594=AE$10, $F594, "")</f>
        <v>Sick Leave Used</v>
      </c>
      <c r="AF594" t="str">
        <f>IF($D594=AF$10, $F594, "")</f>
        <v/>
      </c>
      <c r="AH594">
        <f>COUNTIF(AI$11:AI$2024, AI594)</f>
        <v>1</v>
      </c>
      <c r="AI594" t="str">
        <f>V594&amp;AB594&amp;W594&amp;AC594&amp;X594&amp;AD594&amp;Y594&amp;AE594&amp;Z594&amp;AF594</f>
        <v>Sick Leave Lump Sum PayoutSick Leave Used</v>
      </c>
      <c r="AJ594">
        <f>IF(ROW()=11,1,IF(AK593+1=AK594,AJ593,AJ593+1))</f>
        <v>512</v>
      </c>
      <c r="AK594">
        <f>IF(AI594=AI593, AK593+1, 1)</f>
        <v>1</v>
      </c>
      <c r="AL594" s="26" t="str">
        <f>AM594&amp;AN594</f>
        <v>IBC03ASick Leave Lump Sum Payout12374IBC30Sick Leave Used</v>
      </c>
      <c r="AM594" t="str">
        <f>K594</f>
        <v>IBC03ASick Leave Lump Sum Payout</v>
      </c>
      <c r="AN594" t="str">
        <f>L594</f>
        <v>12374IBC30Sick Leave Used</v>
      </c>
      <c r="AO594">
        <f>COUNTIF(AM$11:AM$1107, AM594)</f>
        <v>3</v>
      </c>
      <c r="AP594">
        <f>COUNTIF(AN$11:AN$1107, AN594)</f>
        <v>12</v>
      </c>
      <c r="AQ594">
        <f>MATCH(AM594, AM$11:AM$1107, 0)</f>
        <v>584</v>
      </c>
      <c r="AR594">
        <f>MATCH(AN594, AN$11:AN$1107, 0)</f>
        <v>24</v>
      </c>
      <c r="AS594">
        <v>168</v>
      </c>
      <c r="AU594" t="str">
        <f>C594</f>
        <v>Sick Leave Lump Sum Payout</v>
      </c>
      <c r="AV594" t="str">
        <f>IF(F594="", "", F594)</f>
        <v>Sick Leave Used</v>
      </c>
      <c r="AW594" s="13">
        <f>M594</f>
        <v>0.90381579166172588</v>
      </c>
      <c r="AX594" t="e">
        <f>VLOOKUP(AI594, UniquePairs!A$5:A$2000, 1, FALSE)</f>
        <v>#N/A</v>
      </c>
      <c r="AY594" t="str">
        <f>IFERROR(INDEX(UniquePairs!A$5:K$1000, MATCH(AL594, UniquePairs!A$5:A$1000, 0), 10), "")</f>
        <v/>
      </c>
      <c r="AZ594" s="13">
        <f>IF(AY594&lt;&gt;"", AY594, AW594)</f>
        <v>0.90381579166172588</v>
      </c>
      <c r="BA594" t="str">
        <f>IF(AZ594=0,"None",IF(AZ594&lt;0.6,"Weak",IF(AZ594&lt;0.7,"Review",IF(AZ594&lt;0.8,"Good",IF(AZ594&lt;0.9,"Very Good","Solid")))))</f>
        <v>Solid</v>
      </c>
      <c r="BB594" s="28" t="str">
        <f>IF(AJ593=AJ594, BB593, BC594)</f>
        <v>Sick Leave</v>
      </c>
      <c r="BC594" t="str">
        <f>IF(AV594="",AU594,StringMatch(AU594,AV594,TRUE))</f>
        <v>Sick Leave</v>
      </c>
      <c r="BD594" t="str">
        <f>TRIM(SUBSTITUTE(SUBSTITUTE(SUBSTITUTE(SUBSTITUTE(SUBSTITUTE(SUBSTITUTE(SUBSTITUTE(SUBSTITUTE(SUBSTITUTE(SUBSTITUTE(AU594,BR594,""),BS594,""),BT594,""),BU594,""),BV594,""),BW594,""),BX594,""),BY594,""),BZ594,""),CA594,""))</f>
        <v>Lump Sum Payout</v>
      </c>
      <c r="BE594" t="str">
        <f>TRIM(SUBSTITUTE(SUBSTITUTE(SUBSTITUTE(SUBSTITUTE(SUBSTITUTE(SUBSTITUTE(SUBSTITUTE(SUBSTITUTE(SUBSTITUTE(SUBSTITUTE(AV594,BH594,""),BI594,""),BJ594,""),BK594,""),BL594,""),BM594,""),BN594,""),BO594,""),BP594,""),BQ594,""))</f>
        <v>Used</v>
      </c>
      <c r="BF594" s="21">
        <f>LEN(AU594)-LEN(SUBSTITUTE(AU594," ",""))</f>
        <v>4</v>
      </c>
      <c r="BG594" s="21">
        <f>LEN(AV594)-LEN(SUBSTITUTE(AV594," ",""))</f>
        <v>2</v>
      </c>
      <c r="BH594" s="21" t="str">
        <f>IF(BF594=0,AU594,findspace($AU594,BH$10))</f>
        <v>Sick</v>
      </c>
      <c r="BI594" s="21" t="str">
        <f>IF(BH594=0,AN594,findspace($AU594,BI$10))</f>
        <v>Leave</v>
      </c>
      <c r="BJ594" s="21" t="str">
        <f>IF(BI594=0,AV594,findspace($AU594,BJ$10))</f>
        <v>Lump</v>
      </c>
      <c r="BK594" s="21" t="str">
        <f>IF(BJ594=0,AW594,findspace($AU594,BK$10))</f>
        <v>Sum</v>
      </c>
      <c r="BL594" s="21" t="str">
        <f>IF(BK594=0,AX594,findspace($AU594,BL$10))</f>
        <v>Payout</v>
      </c>
      <c r="BM594" s="21" t="str">
        <f>IF(BL594=0,BF594,findspace($AU594,BM$10))</f>
        <v/>
      </c>
      <c r="BN594" s="21" t="str">
        <f>IF(BM594=0,BH594,findspace($AU594,BN$10))</f>
        <v/>
      </c>
      <c r="BO594" s="21" t="str">
        <f>IF(BN594=0,BI594,findspace($AU594,BO$10))</f>
        <v/>
      </c>
      <c r="BR594" s="21" t="str">
        <f>IF($BG594=0,$AV594,findspace($AV594,BR$10))</f>
        <v>Sick</v>
      </c>
      <c r="BS594" s="21" t="str">
        <f>IF($BG594=0,$AV594,findspace($AV594,BS$10))</f>
        <v>Leave</v>
      </c>
      <c r="BT594" s="21" t="str">
        <f>IF($BG594=0,$AV594,findspace($AV594,BT$10))</f>
        <v>Used</v>
      </c>
      <c r="BU594" s="21" t="str">
        <f>IF($BG594=0,$AV594,findspace($AV594,BU$10))</f>
        <v/>
      </c>
      <c r="BV594" s="21" t="str">
        <f>IF($BG594=0,$AV594,findspace($AV594,BV$10))</f>
        <v/>
      </c>
      <c r="BW594" s="21" t="str">
        <f>IF($BG594=0,$AV594,findspace($AV594,BW$10))</f>
        <v/>
      </c>
      <c r="BX594" s="21" t="str">
        <f>IF($BG594=0,$AV594,findspace($AV594,BX$10))</f>
        <v/>
      </c>
      <c r="BY594" s="21" t="str">
        <f>IF($BG594=0,$AV594,findspace($AV594,BY$10))</f>
        <v/>
      </c>
      <c r="BZ594" s="21" t="str">
        <f>IF($BG594=0,$AV594,findspace($AV594,BZ$10))</f>
        <v/>
      </c>
      <c r="CA594" s="21" t="str">
        <f>IF($BG594=0,$AV594,findspace($AV594,CA$10))</f>
        <v/>
      </c>
    </row>
    <row r="595" spans="1:79" x14ac:dyDescent="0.35">
      <c r="A595" t="s">
        <v>1837</v>
      </c>
      <c r="B595">
        <v>62</v>
      </c>
      <c r="C595" t="s">
        <v>2832</v>
      </c>
      <c r="D595" t="s">
        <v>1837</v>
      </c>
      <c r="E595">
        <v>65</v>
      </c>
      <c r="F595" t="s">
        <v>2835</v>
      </c>
      <c r="G595" s="13">
        <v>0.90371254884932706</v>
      </c>
      <c r="I595">
        <v>12374</v>
      </c>
      <c r="J595" t="str">
        <f>K595&amp;L595</f>
        <v>IBC62Administrative Leave Volunteer Used12374IBC65Administrative Leave Agency Directed Used</v>
      </c>
      <c r="K595" t="str">
        <f>A595&amp;B595&amp;C595</f>
        <v>IBC62Administrative Leave Volunteer Used</v>
      </c>
      <c r="L595" t="str">
        <f>I595&amp;D595&amp;E595&amp;F595</f>
        <v>12374IBC65Administrative Leave Agency Directed Used</v>
      </c>
      <c r="M595" s="13">
        <f>G595</f>
        <v>0.90371254884932706</v>
      </c>
      <c r="N595" s="13"/>
      <c r="O595" s="19">
        <v>731</v>
      </c>
      <c r="P595">
        <f>COUNTIF(C$11:C$2024, C595)</f>
        <v>3</v>
      </c>
      <c r="Q595">
        <f>COUNTIF(F$11:F$177, F595)</f>
        <v>1</v>
      </c>
      <c r="R595" t="b">
        <f>A595=D595</f>
        <v>1</v>
      </c>
      <c r="S595" t="b">
        <f>A595&amp;B595&amp;C595=D595&amp;E595&amp;F595</f>
        <v>0</v>
      </c>
      <c r="V595" t="str">
        <f>IF($A595=V$10, $C595, "")</f>
        <v/>
      </c>
      <c r="W595" t="str">
        <f>IF($A595=W$10, $C595, "")</f>
        <v/>
      </c>
      <c r="X595" t="str">
        <f>IF($A595=X$10, $C595, "")</f>
        <v/>
      </c>
      <c r="Y595" t="str">
        <f>IF($A595=Y$10, $C595, "")</f>
        <v>Administrative Leave Volunteer Used</v>
      </c>
      <c r="Z595" t="str">
        <f>IF($A595=Z$10, $C595, "")</f>
        <v/>
      </c>
      <c r="AB595" t="str">
        <f>IF($D595=AB$10, $F595, "")</f>
        <v/>
      </c>
      <c r="AC595" t="str">
        <f>IF($D595=AC$10, $F595, "")</f>
        <v/>
      </c>
      <c r="AD595" t="str">
        <f>IF($D595=AD$10, $F595, "")</f>
        <v/>
      </c>
      <c r="AE595" t="str">
        <f>IF($D595=AE$10, $F595, "")</f>
        <v>Administrative Leave Agency Directed Used</v>
      </c>
      <c r="AF595" t="str">
        <f>IF($D595=AF$10, $F595, "")</f>
        <v/>
      </c>
      <c r="AH595">
        <f>COUNTIF(AI$11:AI$2024, AI595)</f>
        <v>1</v>
      </c>
      <c r="AI595" t="str">
        <f>V595&amp;AB595&amp;W595&amp;AC595&amp;X595&amp;AD595&amp;Y595&amp;AE595&amp;Z595&amp;AF595</f>
        <v>Administrative Leave Volunteer UsedAdministrative Leave Agency Directed Used</v>
      </c>
      <c r="AJ595">
        <f>IF(ROW()=11,1,IF(AK594+1=AK595,AJ594,AJ594+1))</f>
        <v>513</v>
      </c>
      <c r="AK595">
        <f>IF(AI595=AI594, AK594+1, 1)</f>
        <v>1</v>
      </c>
      <c r="AL595" s="26" t="str">
        <f>AM595&amp;AN595</f>
        <v>IBC62Administrative Leave Volunteer Used12374IBC65Administrative Leave Agency Directed Used</v>
      </c>
      <c r="AM595" t="str">
        <f>K595</f>
        <v>IBC62Administrative Leave Volunteer Used</v>
      </c>
      <c r="AN595" t="str">
        <f>L595</f>
        <v>12374IBC65Administrative Leave Agency Directed Used</v>
      </c>
      <c r="AO595">
        <f>COUNTIF(AM$11:AM$1107, AM595)</f>
        <v>3</v>
      </c>
      <c r="AP595">
        <f>COUNTIF(AN$11:AN$1107, AN595)</f>
        <v>5</v>
      </c>
      <c r="AQ595">
        <f>MATCH(AM595, AM$11:AM$1107, 0)</f>
        <v>112</v>
      </c>
      <c r="AR595">
        <f>MATCH(AN595, AN$11:AN$1107, 0)</f>
        <v>164</v>
      </c>
      <c r="AS595">
        <v>731</v>
      </c>
      <c r="AU595" t="str">
        <f>C595</f>
        <v>Administrative Leave Volunteer Used</v>
      </c>
      <c r="AV595" t="str">
        <f>IF(F595="", "", F595)</f>
        <v>Administrative Leave Agency Directed Used</v>
      </c>
      <c r="AW595" s="13">
        <f>M595</f>
        <v>0.90371254884932706</v>
      </c>
      <c r="AX595" t="e">
        <f>VLOOKUP(AI595, UniquePairs!A$5:A$2000, 1, FALSE)</f>
        <v>#N/A</v>
      </c>
      <c r="AY595" t="str">
        <f>IFERROR(INDEX(UniquePairs!A$5:K$1000, MATCH(AL595, UniquePairs!A$5:A$1000, 0), 10), "")</f>
        <v/>
      </c>
      <c r="AZ595" s="13">
        <f>IF(AY595&lt;&gt;"", AY595, AW595)</f>
        <v>0.90371254884932706</v>
      </c>
      <c r="BA595" t="str">
        <f>IF(AZ595=0,"None",IF(AZ595&lt;0.6,"Weak",IF(AZ595&lt;0.7,"Review",IF(AZ595&lt;0.8,"Good",IF(AZ595&lt;0.9,"Very Good","Solid")))))</f>
        <v>Solid</v>
      </c>
      <c r="BB595" s="28" t="str">
        <f>IF(AJ594=AJ595, BB594, BC595)</f>
        <v>Administrative Leave Used</v>
      </c>
      <c r="BC595" t="str">
        <f>IF(AV595="",AU595,StringMatch(AU595,AV595,TRUE))</f>
        <v>Administrative Leave Used</v>
      </c>
      <c r="BD595" t="str">
        <f>TRIM(SUBSTITUTE(SUBSTITUTE(SUBSTITUTE(SUBSTITUTE(SUBSTITUTE(SUBSTITUTE(SUBSTITUTE(SUBSTITUTE(SUBSTITUTE(SUBSTITUTE(AU595,BR595,""),BS595,""),BT595,""),BU595,""),BV595,""),BW595,""),BX595,""),BY595,""),BZ595,""),CA595,""))</f>
        <v>Volunteer</v>
      </c>
      <c r="BE595" t="str">
        <f>TRIM(SUBSTITUTE(SUBSTITUTE(SUBSTITUTE(SUBSTITUTE(SUBSTITUTE(SUBSTITUTE(SUBSTITUTE(SUBSTITUTE(SUBSTITUTE(SUBSTITUTE(AV595,BH595,""),BI595,""),BJ595,""),BK595,""),BL595,""),BM595,""),BN595,""),BO595,""),BP595,""),BQ595,""))</f>
        <v>Agency Directed</v>
      </c>
      <c r="BF595" s="21">
        <f>LEN(AU595)-LEN(SUBSTITUTE(AU595," ",""))</f>
        <v>3</v>
      </c>
      <c r="BG595" s="21">
        <f>LEN(AV595)-LEN(SUBSTITUTE(AV595," ",""))</f>
        <v>4</v>
      </c>
      <c r="BH595" s="21" t="str">
        <f>IF(BF595=0,AU595,findspace($AU595,BH$10))</f>
        <v>Administrative</v>
      </c>
      <c r="BI595" s="21" t="str">
        <f>IF(BH595=0,AN595,findspace($AU595,BI$10))</f>
        <v>Leave</v>
      </c>
      <c r="BJ595" s="21" t="str">
        <f>IF(BI595=0,AV595,findspace($AU595,BJ$10))</f>
        <v>Volunteer</v>
      </c>
      <c r="BK595" s="21" t="str">
        <f>IF(BJ595=0,AW595,findspace($AU595,BK$10))</f>
        <v>Used</v>
      </c>
      <c r="BL595" s="21" t="str">
        <f>IF(BK595=0,AX595,findspace($AU595,BL$10))</f>
        <v/>
      </c>
      <c r="BM595" s="21" t="str">
        <f>IF(BL595=0,BF595,findspace($AU595,BM$10))</f>
        <v/>
      </c>
      <c r="BN595" s="21" t="str">
        <f>IF(BM595=0,BH595,findspace($AU595,BN$10))</f>
        <v/>
      </c>
      <c r="BO595" s="21" t="str">
        <f>IF(BN595=0,BI595,findspace($AU595,BO$10))</f>
        <v/>
      </c>
      <c r="BR595" s="21" t="str">
        <f>IF($BG595=0,$AV595,findspace($AV595,BR$10))</f>
        <v>Administrative</v>
      </c>
      <c r="BS595" s="21" t="str">
        <f>IF($BG595=0,$AV595,findspace($AV595,BS$10))</f>
        <v>Leave</v>
      </c>
      <c r="BT595" s="21" t="str">
        <f>IF($BG595=0,$AV595,findspace($AV595,BT$10))</f>
        <v>Agency</v>
      </c>
      <c r="BU595" s="21" t="str">
        <f>IF($BG595=0,$AV595,findspace($AV595,BU$10))</f>
        <v>Directed</v>
      </c>
      <c r="BV595" s="21" t="str">
        <f>IF($BG595=0,$AV595,findspace($AV595,BV$10))</f>
        <v>Used</v>
      </c>
      <c r="BW595" s="21" t="str">
        <f>IF($BG595=0,$AV595,findspace($AV595,BW$10))</f>
        <v/>
      </c>
      <c r="BX595" s="21" t="str">
        <f>IF($BG595=0,$AV595,findspace($AV595,BX$10))</f>
        <v/>
      </c>
      <c r="BY595" s="21" t="str">
        <f>IF($BG595=0,$AV595,findspace($AV595,BY$10))</f>
        <v/>
      </c>
      <c r="BZ595" s="21" t="str">
        <f>IF($BG595=0,$AV595,findspace($AV595,BZ$10))</f>
        <v/>
      </c>
      <c r="CA595" s="21" t="str">
        <f>IF($BG595=0,$AV595,findspace($AV595,CA$10))</f>
        <v/>
      </c>
    </row>
    <row r="596" spans="1:79" x14ac:dyDescent="0.35">
      <c r="A596" t="s">
        <v>1837</v>
      </c>
      <c r="B596">
        <v>63</v>
      </c>
      <c r="C596" t="s">
        <v>2833</v>
      </c>
      <c r="D596" t="s">
        <v>1837</v>
      </c>
      <c r="E596">
        <v>65</v>
      </c>
      <c r="F596" t="s">
        <v>2835</v>
      </c>
      <c r="G596" s="13">
        <v>0.90371254884932706</v>
      </c>
      <c r="I596">
        <v>12374</v>
      </c>
      <c r="J596" t="str">
        <f>K596&amp;L596</f>
        <v>IBC63Administrative Leave Investigative Used12374IBC65Administrative Leave Agency Directed Used</v>
      </c>
      <c r="K596" t="str">
        <f>A596&amp;B596&amp;C596</f>
        <v>IBC63Administrative Leave Investigative Used</v>
      </c>
      <c r="L596" t="str">
        <f>I596&amp;D596&amp;E596&amp;F596</f>
        <v>12374IBC65Administrative Leave Agency Directed Used</v>
      </c>
      <c r="M596" s="13">
        <f>G596</f>
        <v>0.90371254884932706</v>
      </c>
      <c r="N596" s="13"/>
      <c r="O596" s="19">
        <v>492</v>
      </c>
      <c r="P596">
        <f>COUNTIF(C$11:C$2024, C596)</f>
        <v>3</v>
      </c>
      <c r="Q596">
        <f>COUNTIF(F$11:F$177, F596)</f>
        <v>1</v>
      </c>
      <c r="R596" t="b">
        <f>A596=D596</f>
        <v>1</v>
      </c>
      <c r="S596" t="b">
        <f>A596&amp;B596&amp;C596=D596&amp;E596&amp;F596</f>
        <v>0</v>
      </c>
      <c r="V596" t="str">
        <f>IF($A596=V$10, $C596, "")</f>
        <v/>
      </c>
      <c r="W596" t="str">
        <f>IF($A596=W$10, $C596, "")</f>
        <v/>
      </c>
      <c r="X596" t="str">
        <f>IF($A596=X$10, $C596, "")</f>
        <v/>
      </c>
      <c r="Y596" t="str">
        <f>IF($A596=Y$10, $C596, "")</f>
        <v>Administrative Leave Investigative Used</v>
      </c>
      <c r="Z596" t="str">
        <f>IF($A596=Z$10, $C596, "")</f>
        <v/>
      </c>
      <c r="AB596" t="str">
        <f>IF($D596=AB$10, $F596, "")</f>
        <v/>
      </c>
      <c r="AC596" t="str">
        <f>IF($D596=AC$10, $F596, "")</f>
        <v/>
      </c>
      <c r="AD596" t="str">
        <f>IF($D596=AD$10, $F596, "")</f>
        <v/>
      </c>
      <c r="AE596" t="str">
        <f>IF($D596=AE$10, $F596, "")</f>
        <v>Administrative Leave Agency Directed Used</v>
      </c>
      <c r="AF596" t="str">
        <f>IF($D596=AF$10, $F596, "")</f>
        <v/>
      </c>
      <c r="AH596">
        <f>COUNTIF(AI$11:AI$2024, AI596)</f>
        <v>1</v>
      </c>
      <c r="AI596" t="str">
        <f>V596&amp;AB596&amp;W596&amp;AC596&amp;X596&amp;AD596&amp;Y596&amp;AE596&amp;Z596&amp;AF596</f>
        <v>Administrative Leave Investigative UsedAdministrative Leave Agency Directed Used</v>
      </c>
      <c r="AJ596">
        <f>IF(ROW()=11,1,IF(AK595+1=AK596,AJ595,AJ595+1))</f>
        <v>514</v>
      </c>
      <c r="AK596">
        <f>IF(AI596=AI595, AK595+1, 1)</f>
        <v>1</v>
      </c>
      <c r="AL596" s="26" t="str">
        <f>AM596&amp;AN596</f>
        <v>IBC63Administrative Leave Investigative Used12374IBC65Administrative Leave Agency Directed Used</v>
      </c>
      <c r="AM596" t="str">
        <f>K596</f>
        <v>IBC63Administrative Leave Investigative Used</v>
      </c>
      <c r="AN596" t="str">
        <f>L596</f>
        <v>12374IBC65Administrative Leave Agency Directed Used</v>
      </c>
      <c r="AO596">
        <f>COUNTIF(AM$11:AM$1107, AM596)</f>
        <v>3</v>
      </c>
      <c r="AP596">
        <f>COUNTIF(AN$11:AN$1107, AN596)</f>
        <v>5</v>
      </c>
      <c r="AQ596">
        <f>MATCH(AM596, AM$11:AM$1107, 0)</f>
        <v>467</v>
      </c>
      <c r="AR596">
        <f>MATCH(AN596, AN$11:AN$1107, 0)</f>
        <v>164</v>
      </c>
      <c r="AS596">
        <v>492</v>
      </c>
      <c r="AU596" t="str">
        <f>C596</f>
        <v>Administrative Leave Investigative Used</v>
      </c>
      <c r="AV596" t="str">
        <f>IF(F596="", "", F596)</f>
        <v>Administrative Leave Agency Directed Used</v>
      </c>
      <c r="AW596" s="13">
        <f>M596</f>
        <v>0.90371254884932706</v>
      </c>
      <c r="AX596" t="e">
        <f>VLOOKUP(AI596, UniquePairs!A$5:A$2000, 1, FALSE)</f>
        <v>#N/A</v>
      </c>
      <c r="AY596" t="str">
        <f>IFERROR(INDEX(UniquePairs!A$5:K$1000, MATCH(AL596, UniquePairs!A$5:A$1000, 0), 10), "")</f>
        <v/>
      </c>
      <c r="AZ596" s="13">
        <f>IF(AY596&lt;&gt;"", AY596, AW596)</f>
        <v>0.90371254884932706</v>
      </c>
      <c r="BA596" t="str">
        <f>IF(AZ596=0,"None",IF(AZ596&lt;0.6,"Weak",IF(AZ596&lt;0.7,"Review",IF(AZ596&lt;0.8,"Good",IF(AZ596&lt;0.9,"Very Good","Solid")))))</f>
        <v>Solid</v>
      </c>
      <c r="BB596" s="28" t="str">
        <f>IF(AJ595=AJ596, BB595, BC596)</f>
        <v>Administrative Leave Used</v>
      </c>
      <c r="BC596" t="str">
        <f>IF(AV596="",AU596,StringMatch(AU596,AV596,TRUE))</f>
        <v>Administrative Leave Used</v>
      </c>
      <c r="BD596" t="str">
        <f>TRIM(SUBSTITUTE(SUBSTITUTE(SUBSTITUTE(SUBSTITUTE(SUBSTITUTE(SUBSTITUTE(SUBSTITUTE(SUBSTITUTE(SUBSTITUTE(SUBSTITUTE(AU596,BR596,""),BS596,""),BT596,""),BU596,""),BV596,""),BW596,""),BX596,""),BY596,""),BZ596,""),CA596,""))</f>
        <v>Investigative</v>
      </c>
      <c r="BE596" t="str">
        <f>TRIM(SUBSTITUTE(SUBSTITUTE(SUBSTITUTE(SUBSTITUTE(SUBSTITUTE(SUBSTITUTE(SUBSTITUTE(SUBSTITUTE(SUBSTITUTE(SUBSTITUTE(AV596,BH596,""),BI596,""),BJ596,""),BK596,""),BL596,""),BM596,""),BN596,""),BO596,""),BP596,""),BQ596,""))</f>
        <v>Agency Directed</v>
      </c>
      <c r="BF596" s="21">
        <f>LEN(AU596)-LEN(SUBSTITUTE(AU596," ",""))</f>
        <v>3</v>
      </c>
      <c r="BG596" s="21">
        <f>LEN(AV596)-LEN(SUBSTITUTE(AV596," ",""))</f>
        <v>4</v>
      </c>
      <c r="BH596" s="21" t="str">
        <f>IF(BF596=0,AU596,findspace($AU596,BH$10))</f>
        <v>Administrative</v>
      </c>
      <c r="BI596" s="21" t="str">
        <f>IF(BH596=0,AN596,findspace($AU596,BI$10))</f>
        <v>Leave</v>
      </c>
      <c r="BJ596" s="21" t="str">
        <f>IF(BI596=0,AV596,findspace($AU596,BJ$10))</f>
        <v>Investigative</v>
      </c>
      <c r="BK596" s="21" t="str">
        <f>IF(BJ596=0,AW596,findspace($AU596,BK$10))</f>
        <v>Used</v>
      </c>
      <c r="BL596" s="21" t="str">
        <f>IF(BK596=0,AX596,findspace($AU596,BL$10))</f>
        <v/>
      </c>
      <c r="BM596" s="21" t="str">
        <f>IF(BL596=0,BF596,findspace($AU596,BM$10))</f>
        <v/>
      </c>
      <c r="BN596" s="21" t="str">
        <f>IF(BM596=0,BH596,findspace($AU596,BN$10))</f>
        <v/>
      </c>
      <c r="BO596" s="21" t="str">
        <f>IF(BN596=0,BI596,findspace($AU596,BO$10))</f>
        <v/>
      </c>
      <c r="BR596" s="21" t="str">
        <f>IF($BG596=0,$AV596,findspace($AV596,BR$10))</f>
        <v>Administrative</v>
      </c>
      <c r="BS596" s="21" t="str">
        <f>IF($BG596=0,$AV596,findspace($AV596,BS$10))</f>
        <v>Leave</v>
      </c>
      <c r="BT596" s="21" t="str">
        <f>IF($BG596=0,$AV596,findspace($AV596,BT$10))</f>
        <v>Agency</v>
      </c>
      <c r="BU596" s="21" t="str">
        <f>IF($BG596=0,$AV596,findspace($AV596,BU$10))</f>
        <v>Directed</v>
      </c>
      <c r="BV596" s="21" t="str">
        <f>IF($BG596=0,$AV596,findspace($AV596,BV$10))</f>
        <v>Used</v>
      </c>
      <c r="BW596" s="21" t="str">
        <f>IF($BG596=0,$AV596,findspace($AV596,BW$10))</f>
        <v/>
      </c>
      <c r="BX596" s="21" t="str">
        <f>IF($BG596=0,$AV596,findspace($AV596,BX$10))</f>
        <v/>
      </c>
      <c r="BY596" s="21" t="str">
        <f>IF($BG596=0,$AV596,findspace($AV596,BY$10))</f>
        <v/>
      </c>
      <c r="BZ596" s="21" t="str">
        <f>IF($BG596=0,$AV596,findspace($AV596,BZ$10))</f>
        <v/>
      </c>
      <c r="CA596" s="21" t="str">
        <f>IF($BG596=0,$AV596,findspace($AV596,CA$10))</f>
        <v/>
      </c>
    </row>
    <row r="597" spans="1:79" x14ac:dyDescent="0.35">
      <c r="A597" t="s">
        <v>1837</v>
      </c>
      <c r="B597">
        <v>63</v>
      </c>
      <c r="C597" t="s">
        <v>2833</v>
      </c>
      <c r="D597" t="s">
        <v>1837</v>
      </c>
      <c r="E597" t="s">
        <v>2855</v>
      </c>
      <c r="F597" t="s">
        <v>2856</v>
      </c>
      <c r="G597" s="13">
        <v>0.90371254884932706</v>
      </c>
      <c r="I597">
        <v>12374</v>
      </c>
      <c r="J597" t="str">
        <f>K597&amp;L597</f>
        <v>IBC63Administrative Leave Investigative Used12374IBCFTZAdministrative Leave Physical Fitness Used</v>
      </c>
      <c r="K597" t="str">
        <f>A597&amp;B597&amp;C597</f>
        <v>IBC63Administrative Leave Investigative Used</v>
      </c>
      <c r="L597" t="str">
        <f>I597&amp;D597&amp;E597&amp;F597</f>
        <v>12374IBCFTZAdministrative Leave Physical Fitness Used</v>
      </c>
      <c r="M597" s="13">
        <f>G597</f>
        <v>0.90371254884932706</v>
      </c>
      <c r="N597" s="13"/>
      <c r="O597" s="19">
        <v>660</v>
      </c>
      <c r="P597">
        <f>COUNTIF(C$11:C$2024, C597)</f>
        <v>3</v>
      </c>
      <c r="Q597">
        <f>COUNTIF(F$11:F$177, F597)</f>
        <v>1</v>
      </c>
      <c r="R597" t="b">
        <f>A597=D597</f>
        <v>1</v>
      </c>
      <c r="S597" t="b">
        <f>A597&amp;B597&amp;C597=D597&amp;E597&amp;F597</f>
        <v>0</v>
      </c>
      <c r="V597" t="str">
        <f>IF($A597=V$10, $C597, "")</f>
        <v/>
      </c>
      <c r="W597" t="str">
        <f>IF($A597=W$10, $C597, "")</f>
        <v/>
      </c>
      <c r="X597" t="str">
        <f>IF($A597=X$10, $C597, "")</f>
        <v/>
      </c>
      <c r="Y597" t="str">
        <f>IF($A597=Y$10, $C597, "")</f>
        <v>Administrative Leave Investigative Used</v>
      </c>
      <c r="Z597" t="str">
        <f>IF($A597=Z$10, $C597, "")</f>
        <v/>
      </c>
      <c r="AB597" t="str">
        <f>IF($D597=AB$10, $F597, "")</f>
        <v/>
      </c>
      <c r="AC597" t="str">
        <f>IF($D597=AC$10, $F597, "")</f>
        <v/>
      </c>
      <c r="AD597" t="str">
        <f>IF($D597=AD$10, $F597, "")</f>
        <v/>
      </c>
      <c r="AE597" t="str">
        <f>IF($D597=AE$10, $F597, "")</f>
        <v>Administrative Leave Physical Fitness Used</v>
      </c>
      <c r="AF597" t="str">
        <f>IF($D597=AF$10, $F597, "")</f>
        <v/>
      </c>
      <c r="AH597">
        <f>COUNTIF(AI$11:AI$2024, AI597)</f>
        <v>1</v>
      </c>
      <c r="AI597" t="str">
        <f>V597&amp;AB597&amp;W597&amp;AC597&amp;X597&amp;AD597&amp;Y597&amp;AE597&amp;Z597&amp;AF597</f>
        <v>Administrative Leave Investigative UsedAdministrative Leave Physical Fitness Used</v>
      </c>
      <c r="AJ597">
        <f>IF(ROW()=11,1,IF(AK596+1=AK597,AJ596,AJ596+1))</f>
        <v>515</v>
      </c>
      <c r="AK597">
        <f>IF(AI597=AI596, AK596+1, 1)</f>
        <v>1</v>
      </c>
      <c r="AL597" s="26" t="str">
        <f>AM597&amp;AN597</f>
        <v>IBC63Administrative Leave Investigative Used12374IBCFTZAdministrative Leave Physical Fitness Used</v>
      </c>
      <c r="AM597" t="str">
        <f>K597</f>
        <v>IBC63Administrative Leave Investigative Used</v>
      </c>
      <c r="AN597" t="str">
        <f>L597</f>
        <v>12374IBCFTZAdministrative Leave Physical Fitness Used</v>
      </c>
      <c r="AO597">
        <f>COUNTIF(AM$11:AM$1107, AM597)</f>
        <v>3</v>
      </c>
      <c r="AP597">
        <f>COUNTIF(AN$11:AN$1107, AN597)</f>
        <v>4</v>
      </c>
      <c r="AQ597">
        <f>MATCH(AM597, AM$11:AM$1107, 0)</f>
        <v>467</v>
      </c>
      <c r="AR597">
        <f>MATCH(AN597, AN$11:AN$1107, 0)</f>
        <v>165</v>
      </c>
      <c r="AS597">
        <v>660</v>
      </c>
      <c r="AU597" t="str">
        <f>C597</f>
        <v>Administrative Leave Investigative Used</v>
      </c>
      <c r="AV597" t="str">
        <f>IF(F597="", "", F597)</f>
        <v>Administrative Leave Physical Fitness Used</v>
      </c>
      <c r="AW597" s="13">
        <f>M597</f>
        <v>0.90371254884932706</v>
      </c>
      <c r="AX597" t="e">
        <f>VLOOKUP(AI597, UniquePairs!A$5:A$2000, 1, FALSE)</f>
        <v>#N/A</v>
      </c>
      <c r="AY597" t="str">
        <f>IFERROR(INDEX(UniquePairs!A$5:K$1000, MATCH(AL597, UniquePairs!A$5:A$1000, 0), 10), "")</f>
        <v/>
      </c>
      <c r="AZ597" s="13">
        <f>IF(AY597&lt;&gt;"", AY597, AW597)</f>
        <v>0.90371254884932706</v>
      </c>
      <c r="BA597" t="str">
        <f>IF(AZ597=0,"None",IF(AZ597&lt;0.6,"Weak",IF(AZ597&lt;0.7,"Review",IF(AZ597&lt;0.8,"Good",IF(AZ597&lt;0.9,"Very Good","Solid")))))</f>
        <v>Solid</v>
      </c>
      <c r="BB597" s="28" t="str">
        <f>IF(AJ596=AJ597, BB596, BC597)</f>
        <v>Administrative Leave Used</v>
      </c>
      <c r="BC597" t="str">
        <f>IF(AV597="",AU597,StringMatch(AU597,AV597,TRUE))</f>
        <v>Administrative Leave Used</v>
      </c>
      <c r="BD597" t="str">
        <f>TRIM(SUBSTITUTE(SUBSTITUTE(SUBSTITUTE(SUBSTITUTE(SUBSTITUTE(SUBSTITUTE(SUBSTITUTE(SUBSTITUTE(SUBSTITUTE(SUBSTITUTE(AU597,BR597,""),BS597,""),BT597,""),BU597,""),BV597,""),BW597,""),BX597,""),BY597,""),BZ597,""),CA597,""))</f>
        <v>Investigative</v>
      </c>
      <c r="BE597" t="str">
        <f>TRIM(SUBSTITUTE(SUBSTITUTE(SUBSTITUTE(SUBSTITUTE(SUBSTITUTE(SUBSTITUTE(SUBSTITUTE(SUBSTITUTE(SUBSTITUTE(SUBSTITUTE(AV597,BH597,""),BI597,""),BJ597,""),BK597,""),BL597,""),BM597,""),BN597,""),BO597,""),BP597,""),BQ597,""))</f>
        <v>Physical Fitness</v>
      </c>
      <c r="BF597" s="21">
        <f>LEN(AU597)-LEN(SUBSTITUTE(AU597," ",""))</f>
        <v>3</v>
      </c>
      <c r="BG597" s="21">
        <f>LEN(AV597)-LEN(SUBSTITUTE(AV597," ",""))</f>
        <v>4</v>
      </c>
      <c r="BH597" s="21" t="str">
        <f>IF(BF597=0,AU597,findspace($AU597,BH$10))</f>
        <v>Administrative</v>
      </c>
      <c r="BI597" s="21" t="str">
        <f>IF(BH597=0,AN597,findspace($AU597,BI$10))</f>
        <v>Leave</v>
      </c>
      <c r="BJ597" s="21" t="str">
        <f>IF(BI597=0,AV597,findspace($AU597,BJ$10))</f>
        <v>Investigative</v>
      </c>
      <c r="BK597" s="21" t="str">
        <f>IF(BJ597=0,AW597,findspace($AU597,BK$10))</f>
        <v>Used</v>
      </c>
      <c r="BL597" s="21" t="str">
        <f>IF(BK597=0,AX597,findspace($AU597,BL$10))</f>
        <v/>
      </c>
      <c r="BM597" s="21" t="str">
        <f>IF(BL597=0,BF597,findspace($AU597,BM$10))</f>
        <v/>
      </c>
      <c r="BN597" s="21" t="str">
        <f>IF(BM597=0,BH597,findspace($AU597,BN$10))</f>
        <v/>
      </c>
      <c r="BO597" s="21" t="str">
        <f>IF(BN597=0,BI597,findspace($AU597,BO$10))</f>
        <v/>
      </c>
      <c r="BR597" s="21" t="str">
        <f>IF($BG597=0,$AV597,findspace($AV597,BR$10))</f>
        <v>Administrative</v>
      </c>
      <c r="BS597" s="21" t="str">
        <f>IF($BG597=0,$AV597,findspace($AV597,BS$10))</f>
        <v>Leave</v>
      </c>
      <c r="BT597" s="21" t="str">
        <f>IF($BG597=0,$AV597,findspace($AV597,BT$10))</f>
        <v>Physical</v>
      </c>
      <c r="BU597" s="21" t="str">
        <f>IF($BG597=0,$AV597,findspace($AV597,BU$10))</f>
        <v>Fitness</v>
      </c>
      <c r="BV597" s="21" t="str">
        <f>IF($BG597=0,$AV597,findspace($AV597,BV$10))</f>
        <v>Used</v>
      </c>
      <c r="BW597" s="21" t="str">
        <f>IF($BG597=0,$AV597,findspace($AV597,BW$10))</f>
        <v/>
      </c>
      <c r="BX597" s="21" t="str">
        <f>IF($BG597=0,$AV597,findspace($AV597,BX$10))</f>
        <v/>
      </c>
      <c r="BY597" s="21" t="str">
        <f>IF($BG597=0,$AV597,findspace($AV597,BY$10))</f>
        <v/>
      </c>
      <c r="BZ597" s="21" t="str">
        <f>IF($BG597=0,$AV597,findspace($AV597,BZ$10))</f>
        <v/>
      </c>
      <c r="CA597" s="21" t="str">
        <f>IF($BG597=0,$AV597,findspace($AV597,CA$10))</f>
        <v/>
      </c>
    </row>
    <row r="598" spans="1:79" x14ac:dyDescent="0.35">
      <c r="A598" t="s">
        <v>1839</v>
      </c>
      <c r="B598" t="s">
        <v>2325</v>
      </c>
      <c r="C598" t="s">
        <v>3232</v>
      </c>
      <c r="D598" t="s">
        <v>1837</v>
      </c>
      <c r="E598" t="s">
        <v>2933</v>
      </c>
      <c r="F598" t="s">
        <v>2935</v>
      </c>
      <c r="G598" s="13">
        <v>0.90340617824968872</v>
      </c>
      <c r="I598">
        <v>12374</v>
      </c>
      <c r="J598" t="str">
        <f>K598&amp;L598</f>
        <v>DFASCYCompensatory Time Earned Not Accrued12374IBCTCWCompensatory Time Off Callback Overtime Rate Earned</v>
      </c>
      <c r="K598" t="str">
        <f>A598&amp;B598&amp;C598</f>
        <v>DFASCYCompensatory Time Earned Not Accrued</v>
      </c>
      <c r="L598" t="str">
        <f>I598&amp;D598&amp;E598&amp;F598</f>
        <v>12374IBCTCWCompensatory Time Off Callback Overtime Rate Earned</v>
      </c>
      <c r="M598" s="13">
        <f>G598</f>
        <v>0.90340617824968872</v>
      </c>
      <c r="N598" s="13"/>
      <c r="O598" s="19">
        <v>482</v>
      </c>
      <c r="P598">
        <f>COUNTIF(C$11:C$2024, C598)</f>
        <v>3</v>
      </c>
      <c r="Q598">
        <f>COUNTIF(F$11:F$177, F598)</f>
        <v>2</v>
      </c>
      <c r="R598" t="b">
        <f>A598=D598</f>
        <v>0</v>
      </c>
      <c r="S598" t="b">
        <f>A598&amp;B598&amp;C598=D598&amp;E598&amp;F598</f>
        <v>0</v>
      </c>
      <c r="V598" t="str">
        <f>IF($A598=V$10, $C598, "")</f>
        <v>Compensatory Time Earned Not Accrued</v>
      </c>
      <c r="W598" t="str">
        <f>IF($A598=W$10, $C598, "")</f>
        <v/>
      </c>
      <c r="X598" t="str">
        <f>IF($A598=X$10, $C598, "")</f>
        <v/>
      </c>
      <c r="Y598" t="str">
        <f>IF($A598=Y$10, $C598, "")</f>
        <v/>
      </c>
      <c r="Z598" t="str">
        <f>IF($A598=Z$10, $C598, "")</f>
        <v/>
      </c>
      <c r="AB598" t="str">
        <f>IF($D598=AB$10, $F598, "")</f>
        <v/>
      </c>
      <c r="AC598" t="str">
        <f>IF($D598=AC$10, $F598, "")</f>
        <v/>
      </c>
      <c r="AD598" t="str">
        <f>IF($D598=AD$10, $F598, "")</f>
        <v/>
      </c>
      <c r="AE598" t="str">
        <f>IF($D598=AE$10, $F598, "")</f>
        <v>Compensatory Time Off Callback Overtime Rate Earned</v>
      </c>
      <c r="AF598" t="str">
        <f>IF($D598=AF$10, $F598, "")</f>
        <v/>
      </c>
      <c r="AH598">
        <f>COUNTIF(AI$11:AI$2024, AI598)</f>
        <v>1</v>
      </c>
      <c r="AI598" t="str">
        <f>V598&amp;AB598&amp;W598&amp;AC598&amp;X598&amp;AD598&amp;Y598&amp;AE598&amp;Z598&amp;AF598</f>
        <v>Compensatory Time Earned Not AccruedCompensatory Time Off Callback Overtime Rate Earned</v>
      </c>
      <c r="AJ598">
        <f>IF(ROW()=11,1,IF(AK597+1=AK598,AJ597,AJ597+1))</f>
        <v>516</v>
      </c>
      <c r="AK598">
        <f>IF(AI598=AI597, AK597+1, 1)</f>
        <v>1</v>
      </c>
      <c r="AL598" s="26" t="str">
        <f>AM598&amp;AN598</f>
        <v>DFASCYCompensatory Time Earned Not Accrued12374IBCTCWCompensatory Time Off Callback Overtime Rate Earned</v>
      </c>
      <c r="AM598" t="str">
        <f>K598</f>
        <v>DFASCYCompensatory Time Earned Not Accrued</v>
      </c>
      <c r="AN598" t="str">
        <f>L598</f>
        <v>12374IBCTCWCompensatory Time Off Callback Overtime Rate Earned</v>
      </c>
      <c r="AO598">
        <f>COUNTIF(AM$11:AM$1107, AM598)</f>
        <v>3</v>
      </c>
      <c r="AP598">
        <f>COUNTIF(AN$11:AN$1107, AN598)</f>
        <v>9</v>
      </c>
      <c r="AQ598">
        <f>MATCH(AM598, AM$11:AM$1107, 0)</f>
        <v>374</v>
      </c>
      <c r="AR598">
        <f>MATCH(AN598, AN$11:AN$1107, 0)</f>
        <v>56</v>
      </c>
      <c r="AS598">
        <v>482</v>
      </c>
      <c r="AU598" t="str">
        <f>C598</f>
        <v>Compensatory Time Earned Not Accrued</v>
      </c>
      <c r="AV598" t="str">
        <f>IF(F598="", "", F598)</f>
        <v>Compensatory Time Off Callback Overtime Rate Earned</v>
      </c>
      <c r="AW598" s="13">
        <f>M598</f>
        <v>0.90340617824968872</v>
      </c>
      <c r="AX598" t="e">
        <f>VLOOKUP(AI598, UniquePairs!A$5:A$2000, 1, FALSE)</f>
        <v>#N/A</v>
      </c>
      <c r="AY598" t="str">
        <f>IFERROR(INDEX(UniquePairs!A$5:K$1000, MATCH(AL598, UniquePairs!A$5:A$1000, 0), 10), "")</f>
        <v/>
      </c>
      <c r="AZ598" s="13">
        <f>IF(AY598&lt;&gt;"", AY598, AW598)</f>
        <v>0.90340617824968872</v>
      </c>
      <c r="BA598" t="str">
        <f>IF(AZ598=0,"None",IF(AZ598&lt;0.6,"Weak",IF(AZ598&lt;0.7,"Review",IF(AZ598&lt;0.8,"Good",IF(AZ598&lt;0.9,"Very Good","Solid")))))</f>
        <v>Solid</v>
      </c>
      <c r="BB598" s="28" t="str">
        <f>IF(AJ597=AJ598, BB597, BC598)</f>
        <v>Compensatory Time Earned</v>
      </c>
      <c r="BC598" t="str">
        <f>IF(AV598="",AU598,StringMatch(AU598,AV598,TRUE))</f>
        <v>Compensatory Time Earned</v>
      </c>
      <c r="BD598" t="str">
        <f>TRIM(SUBSTITUTE(SUBSTITUTE(SUBSTITUTE(SUBSTITUTE(SUBSTITUTE(SUBSTITUTE(SUBSTITUTE(SUBSTITUTE(SUBSTITUTE(SUBSTITUTE(AU598,BR598,""),BS598,""),BT598,""),BU598,""),BV598,""),BW598,""),BX598,""),BY598,""),BZ598,""),CA598,""))</f>
        <v>Not Accrued</v>
      </c>
      <c r="BE598" t="str">
        <f>TRIM(SUBSTITUTE(SUBSTITUTE(SUBSTITUTE(SUBSTITUTE(SUBSTITUTE(SUBSTITUTE(SUBSTITUTE(SUBSTITUTE(SUBSTITUTE(SUBSTITUTE(AV598,BH598,""),BI598,""),BJ598,""),BK598,""),BL598,""),BM598,""),BN598,""),BO598,""),BP598,""),BQ598,""))</f>
        <v>Off Callback Overtime Rate</v>
      </c>
      <c r="BF598" s="21">
        <f>LEN(AU598)-LEN(SUBSTITUTE(AU598," ",""))</f>
        <v>4</v>
      </c>
      <c r="BG598" s="21">
        <f>LEN(AV598)-LEN(SUBSTITUTE(AV598," ",""))</f>
        <v>6</v>
      </c>
      <c r="BH598" s="21" t="str">
        <f>IF(BF598=0,AU598,findspace($AU598,BH$10))</f>
        <v>Compensatory</v>
      </c>
      <c r="BI598" s="21" t="str">
        <f>IF(BH598=0,AN598,findspace($AU598,BI$10))</f>
        <v>Time</v>
      </c>
      <c r="BJ598" s="21" t="str">
        <f>IF(BI598=0,AV598,findspace($AU598,BJ$10))</f>
        <v>Earned</v>
      </c>
      <c r="BK598" s="21" t="str">
        <f>IF(BJ598=0,AW598,findspace($AU598,BK$10))</f>
        <v>Not</v>
      </c>
      <c r="BL598" s="21" t="str">
        <f>IF(BK598=0,AX598,findspace($AU598,BL$10))</f>
        <v>Accrued</v>
      </c>
      <c r="BM598" s="21" t="str">
        <f>IF(BL598=0,BF598,findspace($AU598,BM$10))</f>
        <v/>
      </c>
      <c r="BN598" s="21" t="str">
        <f>IF(BM598=0,BH598,findspace($AU598,BN$10))</f>
        <v/>
      </c>
      <c r="BO598" s="21" t="str">
        <f>IF(BN598=0,BI598,findspace($AU598,BO$10))</f>
        <v/>
      </c>
      <c r="BR598" s="21" t="str">
        <f>IF($BG598=0,$AV598,findspace($AV598,BR$10))</f>
        <v>Compensatory</v>
      </c>
      <c r="BS598" s="21" t="str">
        <f>IF($BG598=0,$AV598,findspace($AV598,BS$10))</f>
        <v>Time</v>
      </c>
      <c r="BT598" s="21" t="str">
        <f>IF($BG598=0,$AV598,findspace($AV598,BT$10))</f>
        <v>Off</v>
      </c>
      <c r="BU598" s="21" t="str">
        <f>IF($BG598=0,$AV598,findspace($AV598,BU$10))</f>
        <v>Callback</v>
      </c>
      <c r="BV598" s="21" t="str">
        <f>IF($BG598=0,$AV598,findspace($AV598,BV$10))</f>
        <v>Overtime</v>
      </c>
      <c r="BW598" s="21" t="str">
        <f>IF($BG598=0,$AV598,findspace($AV598,BW$10))</f>
        <v>Rate</v>
      </c>
      <c r="BX598" s="21" t="str">
        <f>IF($BG598=0,$AV598,findspace($AV598,BX$10))</f>
        <v>Earned</v>
      </c>
      <c r="BY598" s="21" t="str">
        <f>IF($BG598=0,$AV598,findspace($AV598,BY$10))</f>
        <v/>
      </c>
      <c r="BZ598" s="21" t="str">
        <f>IF($BG598=0,$AV598,findspace($AV598,BZ$10))</f>
        <v/>
      </c>
      <c r="CA598" s="21" t="str">
        <f>IF($BG598=0,$AV598,findspace($AV598,CA$10))</f>
        <v/>
      </c>
    </row>
    <row r="599" spans="1:79" x14ac:dyDescent="0.35">
      <c r="A599" t="s">
        <v>1837</v>
      </c>
      <c r="B599" t="s">
        <v>388</v>
      </c>
      <c r="C599" t="s">
        <v>3450</v>
      </c>
      <c r="D599" t="s">
        <v>1836</v>
      </c>
      <c r="E599">
        <v>58</v>
      </c>
      <c r="F599" t="s">
        <v>3569</v>
      </c>
      <c r="G599" s="13">
        <v>0.90340544013707436</v>
      </c>
      <c r="I599">
        <v>12374</v>
      </c>
      <c r="J599" t="str">
        <f>K599&amp;L599</f>
        <v>IBCCFACompensatory Time Off Lieu Of Family Medical Leave Act Adoption Used12374GSA58Family Medical Leave Act Employee</v>
      </c>
      <c r="K599" t="str">
        <f>A599&amp;B599&amp;C599</f>
        <v>IBCCFACompensatory Time Off Lieu Of Family Medical Leave Act Adoption Used</v>
      </c>
      <c r="L599" t="str">
        <f>I599&amp;D599&amp;E599&amp;F599</f>
        <v>12374GSA58Family Medical Leave Act Employee</v>
      </c>
      <c r="M599" s="13">
        <f>G599</f>
        <v>0.90340544013707436</v>
      </c>
      <c r="N599" s="13"/>
      <c r="O599" s="19">
        <v>1041</v>
      </c>
      <c r="P599">
        <f>COUNTIF(C$11:C$2024, C599)</f>
        <v>3</v>
      </c>
      <c r="Q599">
        <f>COUNTIF(F$11:F$177, F599)</f>
        <v>0</v>
      </c>
      <c r="R599" t="b">
        <f>A599=D599</f>
        <v>0</v>
      </c>
      <c r="S599" t="b">
        <f>A599&amp;B599&amp;C599=D599&amp;E599&amp;F599</f>
        <v>0</v>
      </c>
      <c r="V599" t="str">
        <f>IF($A599=V$10, $C599, "")</f>
        <v/>
      </c>
      <c r="W599" t="str">
        <f>IF($A599=W$10, $C599, "")</f>
        <v/>
      </c>
      <c r="X599" t="str">
        <f>IF($A599=X$10, $C599, "")</f>
        <v/>
      </c>
      <c r="Y599" t="str">
        <f>IF($A599=Y$10, $C599, "")</f>
        <v>Compensatory Time Off Lieu Of Family Medical Leave Act Adoption Used</v>
      </c>
      <c r="Z599" t="str">
        <f>IF($A599=Z$10, $C599, "")</f>
        <v/>
      </c>
      <c r="AB599" t="str">
        <f>IF($D599=AB$10, $F599, "")</f>
        <v/>
      </c>
      <c r="AC599" t="str">
        <f>IF($D599=AC$10, $F599, "")</f>
        <v>Family Medical Leave Act Employee</v>
      </c>
      <c r="AD599" t="str">
        <f>IF($D599=AD$10, $F599, "")</f>
        <v/>
      </c>
      <c r="AE599" t="str">
        <f>IF($D599=AE$10, $F599, "")</f>
        <v/>
      </c>
      <c r="AF599" t="str">
        <f>IF($D599=AF$10, $F599, "")</f>
        <v/>
      </c>
      <c r="AH599">
        <f>COUNTIF(AI$11:AI$2024, AI599)</f>
        <v>1</v>
      </c>
      <c r="AI599" t="str">
        <f>V599&amp;AB599&amp;W599&amp;AC599&amp;X599&amp;AD599&amp;Y599&amp;AE599&amp;Z599&amp;AF599</f>
        <v>Family Medical Leave Act EmployeeCompensatory Time Off Lieu Of Family Medical Leave Act Adoption Used</v>
      </c>
      <c r="AJ599">
        <f>IF(ROW()=11,1,IF(AK598+1=AK599,AJ598,AJ598+1))</f>
        <v>517</v>
      </c>
      <c r="AK599">
        <f>IF(AI599=AI598, AK598+1, 1)</f>
        <v>1</v>
      </c>
      <c r="AL599" s="26" t="str">
        <f>AM599&amp;AN599</f>
        <v>IBCCFACompensatory Time Off Lieu Of Family Medical Leave Act Adoption Used12374GSA58Family Medical Leave Act Employee</v>
      </c>
      <c r="AM599" t="str">
        <f>K599</f>
        <v>IBCCFACompensatory Time Off Lieu Of Family Medical Leave Act Adoption Used</v>
      </c>
      <c r="AN599" t="str">
        <f>L599</f>
        <v>12374GSA58Family Medical Leave Act Employee</v>
      </c>
      <c r="AO599">
        <f>COUNTIF(AM$11:AM$1107, AM599)</f>
        <v>3</v>
      </c>
      <c r="AP599">
        <f>COUNTIF(AN$11:AN$1107, AN599)</f>
        <v>7</v>
      </c>
      <c r="AQ599">
        <f>MATCH(AM599, AM$11:AM$1107, 0)</f>
        <v>188</v>
      </c>
      <c r="AR599">
        <f>MATCH(AN599, AN$11:AN$1107, 0)</f>
        <v>468</v>
      </c>
      <c r="AS599">
        <v>1041</v>
      </c>
      <c r="AU599" t="str">
        <f>C599</f>
        <v>Compensatory Time Off Lieu Of Family Medical Leave Act Adoption Used</v>
      </c>
      <c r="AV599" t="str">
        <f>IF(F599="", "", F599)</f>
        <v>Family Medical Leave Act Employee</v>
      </c>
      <c r="AW599" s="13">
        <f>M599</f>
        <v>0.90340544013707436</v>
      </c>
      <c r="AX599" t="e">
        <f>VLOOKUP(AI599, UniquePairs!A$5:A$2000, 1, FALSE)</f>
        <v>#N/A</v>
      </c>
      <c r="AY599" t="str">
        <f>IFERROR(INDEX(UniquePairs!A$5:K$1000, MATCH(AL599, UniquePairs!A$5:A$1000, 0), 10), "")</f>
        <v/>
      </c>
      <c r="AZ599" s="13">
        <f>IF(AY599&lt;&gt;"", AY599, AW599)</f>
        <v>0.90340544013707436</v>
      </c>
      <c r="BA599" t="str">
        <f>IF(AZ599=0,"None",IF(AZ599&lt;0.6,"Weak",IF(AZ599&lt;0.7,"Review",IF(AZ599&lt;0.8,"Good",IF(AZ599&lt;0.9,"Very Good","Solid")))))</f>
        <v>Solid</v>
      </c>
      <c r="BB599" s="28" t="str">
        <f>IF(AJ598=AJ599, BB598, BC599)</f>
        <v>Family Medical Leave Act</v>
      </c>
      <c r="BC599" t="str">
        <f>IF(AV599="",AU599,StringMatch(AU599,AV599,TRUE))</f>
        <v>Family Medical Leave Act</v>
      </c>
      <c r="BD599" t="str">
        <f>TRIM(SUBSTITUTE(SUBSTITUTE(SUBSTITUTE(SUBSTITUTE(SUBSTITUTE(SUBSTITUTE(SUBSTITUTE(SUBSTITUTE(SUBSTITUTE(SUBSTITUTE(AU599,BR599,""),BS599,""),BT599,""),BU599,""),BV599,""),BW599,""),BX599,""),BY599,""),BZ599,""),CA599,""))</f>
        <v>Compensatory Time Off Lieu Of Adoption Used</v>
      </c>
      <c r="BE599" t="str">
        <f>TRIM(SUBSTITUTE(SUBSTITUTE(SUBSTITUTE(SUBSTITUTE(SUBSTITUTE(SUBSTITUTE(SUBSTITUTE(SUBSTITUTE(SUBSTITUTE(SUBSTITUTE(AV599,BH599,""),BI599,""),BJ599,""),BK599,""),BL599,""),BM599,""),BN599,""),BO599,""),BP599,""),BQ599,""))</f>
        <v>Act Employee</v>
      </c>
      <c r="BF599" s="21">
        <f>LEN(AU599)-LEN(SUBSTITUTE(AU599," ",""))</f>
        <v>10</v>
      </c>
      <c r="BG599" s="21">
        <f>LEN(AV599)-LEN(SUBSTITUTE(AV599," ",""))</f>
        <v>4</v>
      </c>
      <c r="BH599" s="21" t="str">
        <f>IF(BF599=0,AU599,findspace($AU599,BH$10))</f>
        <v>Compensatory</v>
      </c>
      <c r="BI599" s="21" t="str">
        <f>IF(BH599=0,AN599,findspace($AU599,BI$10))</f>
        <v>Time</v>
      </c>
      <c r="BJ599" s="21" t="str">
        <f>IF(BI599=0,AV599,findspace($AU599,BJ$10))</f>
        <v>Off</v>
      </c>
      <c r="BK599" s="21" t="str">
        <f>IF(BJ599=0,AW599,findspace($AU599,BK$10))</f>
        <v>Lieu</v>
      </c>
      <c r="BL599" s="21" t="str">
        <f>IF(BK599=0,AX599,findspace($AU599,BL$10))</f>
        <v>Of</v>
      </c>
      <c r="BM599" s="21" t="str">
        <f>IF(BL599=0,BF599,findspace($AU599,BM$10))</f>
        <v>Family</v>
      </c>
      <c r="BN599" s="21" t="str">
        <f>IF(BM599=0,BH599,findspace($AU599,BN$10))</f>
        <v>Medical</v>
      </c>
      <c r="BO599" s="21" t="str">
        <f>IF(BN599=0,BI599,findspace($AU599,BO$10))</f>
        <v>Leave</v>
      </c>
      <c r="BR599" s="21" t="str">
        <f>IF($BG599=0,$AV599,findspace($AV599,BR$10))</f>
        <v>Family</v>
      </c>
      <c r="BS599" s="21" t="str">
        <f>IF($BG599=0,$AV599,findspace($AV599,BS$10))</f>
        <v>Medical</v>
      </c>
      <c r="BT599" s="21" t="str">
        <f>IF($BG599=0,$AV599,findspace($AV599,BT$10))</f>
        <v>Leave</v>
      </c>
      <c r="BU599" s="21" t="str">
        <f>IF($BG599=0,$AV599,findspace($AV599,BU$10))</f>
        <v>Act</v>
      </c>
      <c r="BV599" s="21" t="str">
        <f>IF($BG599=0,$AV599,findspace($AV599,BV$10))</f>
        <v>Employee</v>
      </c>
      <c r="BW599" s="21" t="str">
        <f>IF($BG599=0,$AV599,findspace($AV599,BW$10))</f>
        <v/>
      </c>
      <c r="BX599" s="21" t="str">
        <f>IF($BG599=0,$AV599,findspace($AV599,BX$10))</f>
        <v/>
      </c>
      <c r="BY599" s="21" t="str">
        <f>IF($BG599=0,$AV599,findspace($AV599,BY$10))</f>
        <v/>
      </c>
      <c r="BZ599" s="21" t="str">
        <f>IF($BG599=0,$AV599,findspace($AV599,BZ$10))</f>
        <v/>
      </c>
      <c r="CA599" s="21" t="str">
        <f>IF($BG599=0,$AV599,findspace($AV599,CA$10))</f>
        <v/>
      </c>
    </row>
    <row r="600" spans="1:79" x14ac:dyDescent="0.35">
      <c r="A600" t="s">
        <v>1837</v>
      </c>
      <c r="B600" t="s">
        <v>390</v>
      </c>
      <c r="C600" t="s">
        <v>3452</v>
      </c>
      <c r="D600" t="s">
        <v>1836</v>
      </c>
      <c r="E600">
        <v>58</v>
      </c>
      <c r="F600" t="s">
        <v>3569</v>
      </c>
      <c r="G600" s="13">
        <v>0.90340544013707436</v>
      </c>
      <c r="I600">
        <v>12374</v>
      </c>
      <c r="J600" t="str">
        <f>K600&amp;L600</f>
        <v>IBCCFBCompensatory Time Off Lieu Of Family Medical Leave Act Birth Used12374GSA58Family Medical Leave Act Employee</v>
      </c>
      <c r="K600" t="str">
        <f>A600&amp;B600&amp;C600</f>
        <v>IBCCFBCompensatory Time Off Lieu Of Family Medical Leave Act Birth Used</v>
      </c>
      <c r="L600" t="str">
        <f>I600&amp;D600&amp;E600&amp;F600</f>
        <v>12374GSA58Family Medical Leave Act Employee</v>
      </c>
      <c r="M600" s="13">
        <f>G600</f>
        <v>0.90340544013707436</v>
      </c>
      <c r="N600" s="13"/>
      <c r="O600" s="19">
        <v>631</v>
      </c>
      <c r="P600">
        <f>COUNTIF(C$11:C$2024, C600)</f>
        <v>3</v>
      </c>
      <c r="Q600">
        <f>COUNTIF(F$11:F$177, F600)</f>
        <v>0</v>
      </c>
      <c r="R600" t="b">
        <f>A600=D600</f>
        <v>0</v>
      </c>
      <c r="S600" t="b">
        <f>A600&amp;B600&amp;C600=D600&amp;E600&amp;F600</f>
        <v>0</v>
      </c>
      <c r="V600" t="str">
        <f>IF($A600=V$10, $C600, "")</f>
        <v/>
      </c>
      <c r="W600" t="str">
        <f>IF($A600=W$10, $C600, "")</f>
        <v/>
      </c>
      <c r="X600" t="str">
        <f>IF($A600=X$10, $C600, "")</f>
        <v/>
      </c>
      <c r="Y600" t="str">
        <f>IF($A600=Y$10, $C600, "")</f>
        <v>Compensatory Time Off Lieu Of Family Medical Leave Act Birth Used</v>
      </c>
      <c r="Z600" t="str">
        <f>IF($A600=Z$10, $C600, "")</f>
        <v/>
      </c>
      <c r="AB600" t="str">
        <f>IF($D600=AB$10, $F600, "")</f>
        <v/>
      </c>
      <c r="AC600" t="str">
        <f>IF($D600=AC$10, $F600, "")</f>
        <v>Family Medical Leave Act Employee</v>
      </c>
      <c r="AD600" t="str">
        <f>IF($D600=AD$10, $F600, "")</f>
        <v/>
      </c>
      <c r="AE600" t="str">
        <f>IF($D600=AE$10, $F600, "")</f>
        <v/>
      </c>
      <c r="AF600" t="str">
        <f>IF($D600=AF$10, $F600, "")</f>
        <v/>
      </c>
      <c r="AH600">
        <f>COUNTIF(AI$11:AI$2024, AI600)</f>
        <v>1</v>
      </c>
      <c r="AI600" t="str">
        <f>V600&amp;AB600&amp;W600&amp;AC600&amp;X600&amp;AD600&amp;Y600&amp;AE600&amp;Z600&amp;AF600</f>
        <v>Family Medical Leave Act EmployeeCompensatory Time Off Lieu Of Family Medical Leave Act Birth Used</v>
      </c>
      <c r="AJ600">
        <f>IF(ROW()=11,1,IF(AK599+1=AK600,AJ599,AJ599+1))</f>
        <v>518</v>
      </c>
      <c r="AK600">
        <f>IF(AI600=AI599, AK599+1, 1)</f>
        <v>1</v>
      </c>
      <c r="AL600" s="26" t="str">
        <f>AM600&amp;AN600</f>
        <v>IBCCFBCompensatory Time Off Lieu Of Family Medical Leave Act Birth Used12374GSA58Family Medical Leave Act Employee</v>
      </c>
      <c r="AM600" t="str">
        <f>K600</f>
        <v>IBCCFBCompensatory Time Off Lieu Of Family Medical Leave Act Birth Used</v>
      </c>
      <c r="AN600" t="str">
        <f>L600</f>
        <v>12374GSA58Family Medical Leave Act Employee</v>
      </c>
      <c r="AO600">
        <f>COUNTIF(AM$11:AM$1107, AM600)</f>
        <v>3</v>
      </c>
      <c r="AP600">
        <f>COUNTIF(AN$11:AN$1107, AN600)</f>
        <v>7</v>
      </c>
      <c r="AQ600">
        <f>MATCH(AM600, AM$11:AM$1107, 0)</f>
        <v>189</v>
      </c>
      <c r="AR600">
        <f>MATCH(AN600, AN$11:AN$1107, 0)</f>
        <v>468</v>
      </c>
      <c r="AS600">
        <v>631</v>
      </c>
      <c r="AU600" t="str">
        <f>C600</f>
        <v>Compensatory Time Off Lieu Of Family Medical Leave Act Birth Used</v>
      </c>
      <c r="AV600" t="str">
        <f>IF(F600="", "", F600)</f>
        <v>Family Medical Leave Act Employee</v>
      </c>
      <c r="AW600" s="13">
        <f>M600</f>
        <v>0.90340544013707436</v>
      </c>
      <c r="AX600" t="e">
        <f>VLOOKUP(AI600, UniquePairs!A$5:A$2000, 1, FALSE)</f>
        <v>#N/A</v>
      </c>
      <c r="AY600" t="str">
        <f>IFERROR(INDEX(UniquePairs!A$5:K$1000, MATCH(AL600, UniquePairs!A$5:A$1000, 0), 10), "")</f>
        <v/>
      </c>
      <c r="AZ600" s="13">
        <f>IF(AY600&lt;&gt;"", AY600, AW600)</f>
        <v>0.90340544013707436</v>
      </c>
      <c r="BA600" t="str">
        <f>IF(AZ600=0,"None",IF(AZ600&lt;0.6,"Weak",IF(AZ600&lt;0.7,"Review",IF(AZ600&lt;0.8,"Good",IF(AZ600&lt;0.9,"Very Good","Solid")))))</f>
        <v>Solid</v>
      </c>
      <c r="BB600" s="28" t="str">
        <f>IF(AJ599=AJ600, BB599, BC600)</f>
        <v>Family Medical Leave Act</v>
      </c>
      <c r="BC600" t="str">
        <f>IF(AV600="",AU600,StringMatch(AU600,AV600,TRUE))</f>
        <v>Family Medical Leave Act</v>
      </c>
      <c r="BD600" t="str">
        <f>TRIM(SUBSTITUTE(SUBSTITUTE(SUBSTITUTE(SUBSTITUTE(SUBSTITUTE(SUBSTITUTE(SUBSTITUTE(SUBSTITUTE(SUBSTITUTE(SUBSTITUTE(AU600,BR600,""),BS600,""),BT600,""),BU600,""),BV600,""),BW600,""),BX600,""),BY600,""),BZ600,""),CA600,""))</f>
        <v>Compensatory Time Off Lieu Of Birth Used</v>
      </c>
      <c r="BE600" t="str">
        <f>TRIM(SUBSTITUTE(SUBSTITUTE(SUBSTITUTE(SUBSTITUTE(SUBSTITUTE(SUBSTITUTE(SUBSTITUTE(SUBSTITUTE(SUBSTITUTE(SUBSTITUTE(AV600,BH600,""),BI600,""),BJ600,""),BK600,""),BL600,""),BM600,""),BN600,""),BO600,""),BP600,""),BQ600,""))</f>
        <v>Act Employee</v>
      </c>
      <c r="BF600" s="21">
        <f>LEN(AU600)-LEN(SUBSTITUTE(AU600," ",""))</f>
        <v>10</v>
      </c>
      <c r="BG600" s="21">
        <f>LEN(AV600)-LEN(SUBSTITUTE(AV600," ",""))</f>
        <v>4</v>
      </c>
      <c r="BH600" s="21" t="str">
        <f>IF(BF600=0,AU600,findspace($AU600,BH$10))</f>
        <v>Compensatory</v>
      </c>
      <c r="BI600" s="21" t="str">
        <f>IF(BH600=0,AN600,findspace($AU600,BI$10))</f>
        <v>Time</v>
      </c>
      <c r="BJ600" s="21" t="str">
        <f>IF(BI600=0,AV600,findspace($AU600,BJ$10))</f>
        <v>Off</v>
      </c>
      <c r="BK600" s="21" t="str">
        <f>IF(BJ600=0,AW600,findspace($AU600,BK$10))</f>
        <v>Lieu</v>
      </c>
      <c r="BL600" s="21" t="str">
        <f>IF(BK600=0,AX600,findspace($AU600,BL$10))</f>
        <v>Of</v>
      </c>
      <c r="BM600" s="21" t="str">
        <f>IF(BL600=0,BF600,findspace($AU600,BM$10))</f>
        <v>Family</v>
      </c>
      <c r="BN600" s="21" t="str">
        <f>IF(BM600=0,BH600,findspace($AU600,BN$10))</f>
        <v>Medical</v>
      </c>
      <c r="BO600" s="21" t="str">
        <f>IF(BN600=0,BI600,findspace($AU600,BO$10))</f>
        <v>Leave</v>
      </c>
      <c r="BR600" s="21" t="str">
        <f>IF($BG600=0,$AV600,findspace($AV600,BR$10))</f>
        <v>Family</v>
      </c>
      <c r="BS600" s="21" t="str">
        <f>IF($BG600=0,$AV600,findspace($AV600,BS$10))</f>
        <v>Medical</v>
      </c>
      <c r="BT600" s="21" t="str">
        <f>IF($BG600=0,$AV600,findspace($AV600,BT$10))</f>
        <v>Leave</v>
      </c>
      <c r="BU600" s="21" t="str">
        <f>IF($BG600=0,$AV600,findspace($AV600,BU$10))</f>
        <v>Act</v>
      </c>
      <c r="BV600" s="21" t="str">
        <f>IF($BG600=0,$AV600,findspace($AV600,BV$10))</f>
        <v>Employee</v>
      </c>
      <c r="BW600" s="21" t="str">
        <f>IF($BG600=0,$AV600,findspace($AV600,BW$10))</f>
        <v/>
      </c>
      <c r="BX600" s="21" t="str">
        <f>IF($BG600=0,$AV600,findspace($AV600,BX$10))</f>
        <v/>
      </c>
      <c r="BY600" s="21" t="str">
        <f>IF($BG600=0,$AV600,findspace($AV600,BY$10))</f>
        <v/>
      </c>
      <c r="BZ600" s="21" t="str">
        <f>IF($BG600=0,$AV600,findspace($AV600,BZ$10))</f>
        <v/>
      </c>
      <c r="CA600" s="21" t="str">
        <f>IF($BG600=0,$AV600,findspace($AV600,CA$10))</f>
        <v/>
      </c>
    </row>
    <row r="601" spans="1:79" x14ac:dyDescent="0.35">
      <c r="A601" t="s">
        <v>1837</v>
      </c>
      <c r="B601" t="s">
        <v>412</v>
      </c>
      <c r="C601" t="s">
        <v>2963</v>
      </c>
      <c r="D601" t="s">
        <v>1836</v>
      </c>
      <c r="E601">
        <v>58</v>
      </c>
      <c r="F601" t="s">
        <v>3569</v>
      </c>
      <c r="G601" s="13">
        <v>0.90295534972006208</v>
      </c>
      <c r="I601">
        <v>12374</v>
      </c>
      <c r="J601" t="str">
        <f>K601&amp;L601</f>
        <v>IBCFL2Family Medical Leave Act Leave Used YTD12374GSA58Family Medical Leave Act Employee</v>
      </c>
      <c r="K601" t="str">
        <f>A601&amp;B601&amp;C601</f>
        <v>IBCFL2Family Medical Leave Act Leave Used YTD</v>
      </c>
      <c r="L601" t="str">
        <f>I601&amp;D601&amp;E601&amp;F601</f>
        <v>12374GSA58Family Medical Leave Act Employee</v>
      </c>
      <c r="M601" s="13">
        <f>G601</f>
        <v>0.90295534972006208</v>
      </c>
      <c r="N601" s="13"/>
      <c r="O601" s="19">
        <v>473</v>
      </c>
      <c r="P601">
        <f>COUNTIF(C$11:C$2024, C601)</f>
        <v>3</v>
      </c>
      <c r="Q601">
        <f>COUNTIF(F$11:F$177, F601)</f>
        <v>0</v>
      </c>
      <c r="R601" t="b">
        <f>A601=D601</f>
        <v>0</v>
      </c>
      <c r="S601" t="b">
        <f>A601&amp;B601&amp;C601=D601&amp;E601&amp;F601</f>
        <v>0</v>
      </c>
      <c r="V601" t="str">
        <f>IF($A601=V$10, $C601, "")</f>
        <v/>
      </c>
      <c r="W601" t="str">
        <f>IF($A601=W$10, $C601, "")</f>
        <v/>
      </c>
      <c r="X601" t="str">
        <f>IF($A601=X$10, $C601, "")</f>
        <v/>
      </c>
      <c r="Y601" t="str">
        <f>IF($A601=Y$10, $C601, "")</f>
        <v>Family Medical Leave Act Leave Used YTD</v>
      </c>
      <c r="Z601" t="str">
        <f>IF($A601=Z$10, $C601, "")</f>
        <v/>
      </c>
      <c r="AB601" t="str">
        <f>IF($D601=AB$10, $F601, "")</f>
        <v/>
      </c>
      <c r="AC601" t="str">
        <f>IF($D601=AC$10, $F601, "")</f>
        <v>Family Medical Leave Act Employee</v>
      </c>
      <c r="AD601" t="str">
        <f>IF($D601=AD$10, $F601, "")</f>
        <v/>
      </c>
      <c r="AE601" t="str">
        <f>IF($D601=AE$10, $F601, "")</f>
        <v/>
      </c>
      <c r="AF601" t="str">
        <f>IF($D601=AF$10, $F601, "")</f>
        <v/>
      </c>
      <c r="AH601">
        <f>COUNTIF(AI$11:AI$2024, AI601)</f>
        <v>1</v>
      </c>
      <c r="AI601" t="str">
        <f>V601&amp;AB601&amp;W601&amp;AC601&amp;X601&amp;AD601&amp;Y601&amp;AE601&amp;Z601&amp;AF601</f>
        <v>Family Medical Leave Act EmployeeFamily Medical Leave Act Leave Used YTD</v>
      </c>
      <c r="AJ601">
        <f>IF(ROW()=11,1,IF(AK600+1=AK601,AJ600,AJ600+1))</f>
        <v>519</v>
      </c>
      <c r="AK601">
        <f>IF(AI601=AI600, AK600+1, 1)</f>
        <v>1</v>
      </c>
      <c r="AL601" s="26" t="str">
        <f>AM601&amp;AN601</f>
        <v>IBCFL2Family Medical Leave Act Leave Used YTD12374GSA58Family Medical Leave Act Employee</v>
      </c>
      <c r="AM601" t="str">
        <f>K601</f>
        <v>IBCFL2Family Medical Leave Act Leave Used YTD</v>
      </c>
      <c r="AN601" t="str">
        <f>L601</f>
        <v>12374GSA58Family Medical Leave Act Employee</v>
      </c>
      <c r="AO601">
        <f>COUNTIF(AM$11:AM$1107, AM601)</f>
        <v>3</v>
      </c>
      <c r="AP601">
        <f>COUNTIF(AN$11:AN$1107, AN601)</f>
        <v>7</v>
      </c>
      <c r="AQ601">
        <f>MATCH(AM601, AM$11:AM$1107, 0)</f>
        <v>591</v>
      </c>
      <c r="AR601">
        <f>MATCH(AN601, AN$11:AN$1107, 0)</f>
        <v>468</v>
      </c>
      <c r="AS601">
        <v>473</v>
      </c>
      <c r="AU601" t="str">
        <f>C601</f>
        <v>Family Medical Leave Act Leave Used YTD</v>
      </c>
      <c r="AV601" t="str">
        <f>IF(F601="", "", F601)</f>
        <v>Family Medical Leave Act Employee</v>
      </c>
      <c r="AW601" s="13">
        <f>M601</f>
        <v>0.90295534972006208</v>
      </c>
      <c r="AX601" t="e">
        <f>VLOOKUP(AI601, UniquePairs!A$5:A$2000, 1, FALSE)</f>
        <v>#N/A</v>
      </c>
      <c r="AY601" t="str">
        <f>IFERROR(INDEX(UniquePairs!A$5:K$1000, MATCH(AL601, UniquePairs!A$5:A$1000, 0), 10), "")</f>
        <v/>
      </c>
      <c r="AZ601" s="13">
        <f>IF(AY601&lt;&gt;"", AY601, AW601)</f>
        <v>0.90295534972006208</v>
      </c>
      <c r="BA601" t="str">
        <f>IF(AZ601=0,"None",IF(AZ601&lt;0.6,"Weak",IF(AZ601&lt;0.7,"Review",IF(AZ601&lt;0.8,"Good",IF(AZ601&lt;0.9,"Very Good","Solid")))))</f>
        <v>Solid</v>
      </c>
      <c r="BB601" s="28" t="str">
        <f>IF(AJ600=AJ601, BB600, BC601)</f>
        <v>Family Medical Leave Act Leave</v>
      </c>
      <c r="BC601" t="str">
        <f>IF(AV601="",AU601,StringMatch(AU601,AV601,TRUE))</f>
        <v>Family Medical Leave Act Leave</v>
      </c>
      <c r="BD601" t="str">
        <f>TRIM(SUBSTITUTE(SUBSTITUTE(SUBSTITUTE(SUBSTITUTE(SUBSTITUTE(SUBSTITUTE(SUBSTITUTE(SUBSTITUTE(SUBSTITUTE(SUBSTITUTE(AU601,BR601,""),BS601,""),BT601,""),BU601,""),BV601,""),BW601,""),BX601,""),BY601,""),BZ601,""),CA601,""))</f>
        <v>Used YTD</v>
      </c>
      <c r="BE601" t="str">
        <f>TRIM(SUBSTITUTE(SUBSTITUTE(SUBSTITUTE(SUBSTITUTE(SUBSTITUTE(SUBSTITUTE(SUBSTITUTE(SUBSTITUTE(SUBSTITUTE(SUBSTITUTE(AV601,BH601,""),BI601,""),BJ601,""),BK601,""),BL601,""),BM601,""),BN601,""),BO601,""),BP601,""),BQ601,""))</f>
        <v>Employee</v>
      </c>
      <c r="BF601" s="21">
        <f>LEN(AU601)-LEN(SUBSTITUTE(AU601," ",""))</f>
        <v>6</v>
      </c>
      <c r="BG601" s="21">
        <f>LEN(AV601)-LEN(SUBSTITUTE(AV601," ",""))</f>
        <v>4</v>
      </c>
      <c r="BH601" s="21" t="str">
        <f>IF(BF601=0,AU601,findspace($AU601,BH$10))</f>
        <v>Family</v>
      </c>
      <c r="BI601" s="21" t="str">
        <f>IF(BH601=0,AN601,findspace($AU601,BI$10))</f>
        <v>Medical</v>
      </c>
      <c r="BJ601" s="21" t="str">
        <f>IF(BI601=0,AV601,findspace($AU601,BJ$10))</f>
        <v>Leave</v>
      </c>
      <c r="BK601" s="21" t="str">
        <f>IF(BJ601=0,AW601,findspace($AU601,BK$10))</f>
        <v>Act</v>
      </c>
      <c r="BL601" s="21" t="str">
        <f>IF(BK601=0,AX601,findspace($AU601,BL$10))</f>
        <v>Leave</v>
      </c>
      <c r="BM601" s="21" t="str">
        <f>IF(BL601=0,BF601,findspace($AU601,BM$10))</f>
        <v>Used</v>
      </c>
      <c r="BN601" s="21" t="str">
        <f>IF(BM601=0,BH601,findspace($AU601,BN$10))</f>
        <v>YTD</v>
      </c>
      <c r="BO601" s="21" t="str">
        <f>IF(BN601=0,BI601,findspace($AU601,BO$10))</f>
        <v/>
      </c>
      <c r="BR601" s="21" t="str">
        <f>IF($BG601=0,$AV601,findspace($AV601,BR$10))</f>
        <v>Family</v>
      </c>
      <c r="BS601" s="21" t="str">
        <f>IF($BG601=0,$AV601,findspace($AV601,BS$10))</f>
        <v>Medical</v>
      </c>
      <c r="BT601" s="21" t="str">
        <f>IF($BG601=0,$AV601,findspace($AV601,BT$10))</f>
        <v>Leave</v>
      </c>
      <c r="BU601" s="21" t="str">
        <f>IF($BG601=0,$AV601,findspace($AV601,BU$10))</f>
        <v>Act</v>
      </c>
      <c r="BV601" s="21" t="str">
        <f>IF($BG601=0,$AV601,findspace($AV601,BV$10))</f>
        <v>Employee</v>
      </c>
      <c r="BW601" s="21" t="str">
        <f>IF($BG601=0,$AV601,findspace($AV601,BW$10))</f>
        <v/>
      </c>
      <c r="BX601" s="21" t="str">
        <f>IF($BG601=0,$AV601,findspace($AV601,BX$10))</f>
        <v/>
      </c>
      <c r="BY601" s="21" t="str">
        <f>IF($BG601=0,$AV601,findspace($AV601,BY$10))</f>
        <v/>
      </c>
      <c r="BZ601" s="21" t="str">
        <f>IF($BG601=0,$AV601,findspace($AV601,BZ$10))</f>
        <v/>
      </c>
      <c r="CA601" s="21" t="str">
        <f>IF($BG601=0,$AV601,findspace($AV601,CA$10))</f>
        <v/>
      </c>
    </row>
    <row r="602" spans="1:79" x14ac:dyDescent="0.35">
      <c r="A602" t="s">
        <v>1839</v>
      </c>
      <c r="B602" t="s">
        <v>1012</v>
      </c>
      <c r="C602" t="s">
        <v>3278</v>
      </c>
      <c r="D602" t="s">
        <v>1839</v>
      </c>
      <c r="E602" t="s">
        <v>956</v>
      </c>
      <c r="F602" t="s">
        <v>3254</v>
      </c>
      <c r="G602" s="13">
        <v>0.90254237288135597</v>
      </c>
      <c r="I602">
        <v>12374</v>
      </c>
      <c r="J602" t="str">
        <f>K602&amp;L602</f>
        <v>DFASE9Hot Sticking Work (DOE Only)12374DFASEECold Work</v>
      </c>
      <c r="K602" t="str">
        <f>A602&amp;B602&amp;C602</f>
        <v>DFASE9Hot Sticking Work (DOE Only)</v>
      </c>
      <c r="L602" t="str">
        <f>I602&amp;D602&amp;E602&amp;F602</f>
        <v>12374DFASEECold Work</v>
      </c>
      <c r="M602" s="13">
        <f>G602</f>
        <v>0.90254237288135597</v>
      </c>
      <c r="N602" s="13"/>
      <c r="O602" s="19">
        <v>84</v>
      </c>
      <c r="P602">
        <f>COUNTIF(C$11:C$2024, C602)</f>
        <v>3</v>
      </c>
      <c r="Q602">
        <f>COUNTIF(F$11:F$177, F602)</f>
        <v>0</v>
      </c>
      <c r="R602" t="b">
        <f>A602=D602</f>
        <v>1</v>
      </c>
      <c r="S602" t="b">
        <f>A602&amp;B602&amp;C602=D602&amp;E602&amp;F602</f>
        <v>0</v>
      </c>
      <c r="V602" t="str">
        <f>IF($A602=V$10, $C602, "")</f>
        <v>Hot Sticking Work (DOE Only)</v>
      </c>
      <c r="W602" t="str">
        <f>IF($A602=W$10, $C602, "")</f>
        <v/>
      </c>
      <c r="X602" t="str">
        <f>IF($A602=X$10, $C602, "")</f>
        <v/>
      </c>
      <c r="Y602" t="str">
        <f>IF($A602=Y$10, $C602, "")</f>
        <v/>
      </c>
      <c r="Z602" t="str">
        <f>IF($A602=Z$10, $C602, "")</f>
        <v/>
      </c>
      <c r="AB602" t="str">
        <f>IF($D602=AB$10, $F602, "")</f>
        <v>Cold Work</v>
      </c>
      <c r="AC602" t="str">
        <f>IF($D602=AC$10, $F602, "")</f>
        <v/>
      </c>
      <c r="AD602" t="str">
        <f>IF($D602=AD$10, $F602, "")</f>
        <v/>
      </c>
      <c r="AE602" t="str">
        <f>IF($D602=AE$10, $F602, "")</f>
        <v/>
      </c>
      <c r="AF602" t="str">
        <f>IF($D602=AF$10, $F602, "")</f>
        <v/>
      </c>
      <c r="AH602">
        <f>COUNTIF(AI$11:AI$2024, AI602)</f>
        <v>1</v>
      </c>
      <c r="AI602" t="str">
        <f>V602&amp;AB602&amp;W602&amp;AC602&amp;X602&amp;AD602&amp;Y602&amp;AE602&amp;Z602&amp;AF602</f>
        <v>Hot Sticking Work (DOE Only)Cold Work</v>
      </c>
      <c r="AJ602">
        <f>IF(ROW()=11,1,IF(AK601+1=AK602,AJ601,AJ601+1))</f>
        <v>520</v>
      </c>
      <c r="AK602">
        <f>IF(AI602=AI601, AK601+1, 1)</f>
        <v>1</v>
      </c>
      <c r="AL602" s="26" t="str">
        <f>AM602&amp;AN602</f>
        <v>DFASE9Hot Sticking Work (DOE Only)12374DFASEECold Work</v>
      </c>
      <c r="AM602" t="str">
        <f>K602</f>
        <v>DFASE9Hot Sticking Work (DOE Only)</v>
      </c>
      <c r="AN602" t="str">
        <f>L602</f>
        <v>12374DFASEECold Work</v>
      </c>
      <c r="AO602">
        <f>COUNTIF(AM$11:AM$1107, AM602)</f>
        <v>3</v>
      </c>
      <c r="AP602">
        <f>COUNTIF(AN$11:AN$1107, AN602)</f>
        <v>14</v>
      </c>
      <c r="AQ602">
        <f>MATCH(AM602, AM$11:AM$1107, 0)</f>
        <v>179</v>
      </c>
      <c r="AR602">
        <f>MATCH(AN602, AN$11:AN$1107, 0)</f>
        <v>171</v>
      </c>
      <c r="AS602">
        <v>84</v>
      </c>
      <c r="AU602" t="str">
        <f>C602</f>
        <v>Hot Sticking Work (DOE Only)</v>
      </c>
      <c r="AV602" t="str">
        <f>IF(F602="", "", F602)</f>
        <v>Cold Work</v>
      </c>
      <c r="AW602" s="13">
        <f>M602</f>
        <v>0.90254237288135597</v>
      </c>
      <c r="AX602" t="e">
        <f>VLOOKUP(AI602, UniquePairs!A$5:A$2000, 1, FALSE)</f>
        <v>#N/A</v>
      </c>
      <c r="AY602" t="str">
        <f>IFERROR(INDEX(UniquePairs!A$5:K$1000, MATCH(AL602, UniquePairs!A$5:A$1000, 0), 10), "")</f>
        <v/>
      </c>
      <c r="AZ602" s="13">
        <f>IF(AY602&lt;&gt;"", AY602, AW602)</f>
        <v>0.90254237288135597</v>
      </c>
      <c r="BA602" t="str">
        <f>IF(AZ602=0,"None",IF(AZ602&lt;0.6,"Weak",IF(AZ602&lt;0.7,"Review",IF(AZ602&lt;0.8,"Good",IF(AZ602&lt;0.9,"Very Good","Solid")))))</f>
        <v>Solid</v>
      </c>
      <c r="BB602" s="28" t="str">
        <f>IF(AJ601=AJ602, BB601, BC602)</f>
        <v>Work</v>
      </c>
      <c r="BC602" t="str">
        <f>IF(AV602="",AU602,StringMatch(AU602,AV602,TRUE))</f>
        <v>Work</v>
      </c>
      <c r="BD602" t="str">
        <f>TRIM(SUBSTITUTE(SUBSTITUTE(SUBSTITUTE(SUBSTITUTE(SUBSTITUTE(SUBSTITUTE(SUBSTITUTE(SUBSTITUTE(SUBSTITUTE(SUBSTITUTE(AU602,BR602,""),BS602,""),BT602,""),BU602,""),BV602,""),BW602,""),BX602,""),BY602,""),BZ602,""),CA602,""))</f>
        <v>Hot Sticking (DOE Only)</v>
      </c>
      <c r="BE602" t="str">
        <f>TRIM(SUBSTITUTE(SUBSTITUTE(SUBSTITUTE(SUBSTITUTE(SUBSTITUTE(SUBSTITUTE(SUBSTITUTE(SUBSTITUTE(SUBSTITUTE(SUBSTITUTE(AV602,BH602,""),BI602,""),BJ602,""),BK602,""),BL602,""),BM602,""),BN602,""),BO602,""),BP602,""),BQ602,""))</f>
        <v>Cold</v>
      </c>
      <c r="BF602" s="21">
        <f>LEN(AU602)-LEN(SUBSTITUTE(AU602," ",""))</f>
        <v>4</v>
      </c>
      <c r="BG602" s="21">
        <f>LEN(AV602)-LEN(SUBSTITUTE(AV602," ",""))</f>
        <v>1</v>
      </c>
      <c r="BH602" s="21" t="str">
        <f>IF(BF602=0,AU602,findspace($AU602,BH$10))</f>
        <v>Hot</v>
      </c>
      <c r="BI602" s="21" t="str">
        <f>IF(BH602=0,AN602,findspace($AU602,BI$10))</f>
        <v>Sticking</v>
      </c>
      <c r="BJ602" s="21" t="str">
        <f>IF(BI602=0,AV602,findspace($AU602,BJ$10))</f>
        <v>Work</v>
      </c>
      <c r="BK602" s="21" t="str">
        <f>IF(BJ602=0,AW602,findspace($AU602,BK$10))</f>
        <v>(DOE</v>
      </c>
      <c r="BL602" s="21" t="str">
        <f>IF(BK602=0,AX602,findspace($AU602,BL$10))</f>
        <v>Only)</v>
      </c>
      <c r="BM602" s="21" t="str">
        <f>IF(BL602=0,BF602,findspace($AU602,BM$10))</f>
        <v/>
      </c>
      <c r="BN602" s="21" t="str">
        <f>IF(BM602=0,BH602,findspace($AU602,BN$10))</f>
        <v/>
      </c>
      <c r="BO602" s="21" t="str">
        <f>IF(BN602=0,BI602,findspace($AU602,BO$10))</f>
        <v/>
      </c>
      <c r="BR602" s="21" t="str">
        <f>IF($BG602=0,$AV602,findspace($AV602,BR$10))</f>
        <v>Cold</v>
      </c>
      <c r="BS602" s="21" t="str">
        <f>IF($BG602=0,$AV602,findspace($AV602,BS$10))</f>
        <v>Work</v>
      </c>
      <c r="BT602" s="21" t="str">
        <f>IF($BG602=0,$AV602,findspace($AV602,BT$10))</f>
        <v/>
      </c>
      <c r="BU602" s="21" t="str">
        <f>IF($BG602=0,$AV602,findspace($AV602,BU$10))</f>
        <v/>
      </c>
      <c r="BV602" s="21" t="str">
        <f>IF($BG602=0,$AV602,findspace($AV602,BV$10))</f>
        <v/>
      </c>
      <c r="BW602" s="21" t="str">
        <f>IF($BG602=0,$AV602,findspace($AV602,BW$10))</f>
        <v/>
      </c>
      <c r="BX602" s="21" t="str">
        <f>IF($BG602=0,$AV602,findspace($AV602,BX$10))</f>
        <v/>
      </c>
      <c r="BY602" s="21" t="str">
        <f>IF($BG602=0,$AV602,findspace($AV602,BY$10))</f>
        <v/>
      </c>
      <c r="BZ602" s="21" t="str">
        <f>IF($BG602=0,$AV602,findspace($AV602,BZ$10))</f>
        <v/>
      </c>
      <c r="CA602" s="21" t="str">
        <f>IF($BG602=0,$AV602,findspace($AV602,CA$10))</f>
        <v/>
      </c>
    </row>
    <row r="603" spans="1:79" x14ac:dyDescent="0.35">
      <c r="A603" t="s">
        <v>1836</v>
      </c>
      <c r="B603">
        <v>7</v>
      </c>
      <c r="C603" t="s">
        <v>2699</v>
      </c>
      <c r="D603" t="s">
        <v>1837</v>
      </c>
      <c r="E603" t="s">
        <v>204</v>
      </c>
      <c r="F603" t="s">
        <v>3149</v>
      </c>
      <c r="G603" s="13">
        <v>0.90151465620573179</v>
      </c>
      <c r="I603">
        <v>12374</v>
      </c>
      <c r="J603" t="str">
        <f>K603&amp;L603</f>
        <v>GSA7FLSA Hours Worked12374IBCSVBEducator School Break Worked Used</v>
      </c>
      <c r="K603" t="str">
        <f>A603&amp;B603&amp;C603</f>
        <v>GSA7FLSA Hours Worked</v>
      </c>
      <c r="L603" t="str">
        <f>I603&amp;D603&amp;E603&amp;F603</f>
        <v>12374IBCSVBEducator School Break Worked Used</v>
      </c>
      <c r="M603" s="13">
        <f>G603</f>
        <v>0.90151465620573179</v>
      </c>
      <c r="N603" s="13"/>
      <c r="O603" s="19">
        <v>637</v>
      </c>
      <c r="P603">
        <f>COUNTIF(C$11:C$2024, C603)</f>
        <v>3</v>
      </c>
      <c r="Q603">
        <f>COUNTIF(F$11:F$177, F603)</f>
        <v>0</v>
      </c>
      <c r="R603" t="b">
        <f>A603=D603</f>
        <v>0</v>
      </c>
      <c r="S603" t="b">
        <f>A603&amp;B603&amp;C603=D603&amp;E603&amp;F603</f>
        <v>0</v>
      </c>
      <c r="V603" t="str">
        <f>IF($A603=V$10, $C603, "")</f>
        <v/>
      </c>
      <c r="W603" t="str">
        <f>IF($A603=W$10, $C603, "")</f>
        <v>FLSA Hours Worked</v>
      </c>
      <c r="X603" t="str">
        <f>IF($A603=X$10, $C603, "")</f>
        <v/>
      </c>
      <c r="Y603" t="str">
        <f>IF($A603=Y$10, $C603, "")</f>
        <v/>
      </c>
      <c r="Z603" t="str">
        <f>IF($A603=Z$10, $C603, "")</f>
        <v/>
      </c>
      <c r="AB603" t="str">
        <f>IF($D603=AB$10, $F603, "")</f>
        <v/>
      </c>
      <c r="AC603" t="str">
        <f>IF($D603=AC$10, $F603, "")</f>
        <v/>
      </c>
      <c r="AD603" t="str">
        <f>IF($D603=AD$10, $F603, "")</f>
        <v/>
      </c>
      <c r="AE603" t="str">
        <f>IF($D603=AE$10, $F603, "")</f>
        <v>Educator School Break Worked Used</v>
      </c>
      <c r="AF603" t="str">
        <f>IF($D603=AF$10, $F603, "")</f>
        <v/>
      </c>
      <c r="AH603">
        <f>COUNTIF(AI$11:AI$2024, AI603)</f>
        <v>2</v>
      </c>
      <c r="AI603" t="str">
        <f>V603&amp;AB603&amp;W603&amp;AC603&amp;X603&amp;AD603&amp;Y603&amp;AE603&amp;Z603&amp;AF603</f>
        <v>FLSA Hours WorkedEducator School Break Worked Used</v>
      </c>
      <c r="AJ603">
        <f>IF(ROW()=11,1,IF(AK602+1=AK603,AJ602,AJ602+1))</f>
        <v>521</v>
      </c>
      <c r="AK603">
        <f>IF(AI603=AI602, AK602+1, 1)</f>
        <v>1</v>
      </c>
      <c r="AL603" s="26" t="str">
        <f>AM603&amp;AN603</f>
        <v>GSA7FLSA Hours Worked12374IBCSVBEducator School Break Worked Used</v>
      </c>
      <c r="AM603" t="str">
        <f>K603</f>
        <v>GSA7FLSA Hours Worked</v>
      </c>
      <c r="AN603" t="str">
        <f>L603</f>
        <v>12374IBCSVBEducator School Break Worked Used</v>
      </c>
      <c r="AO603">
        <f>COUNTIF(AM$11:AM$1107, AM603)</f>
        <v>3</v>
      </c>
      <c r="AP603">
        <f>COUNTIF(AN$11:AN$1107, AN603)</f>
        <v>2</v>
      </c>
      <c r="AQ603">
        <f>MATCH(AM603, AM$11:AM$1107, 0)</f>
        <v>593</v>
      </c>
      <c r="AR603">
        <f>MATCH(AN603, AN$11:AN$1107, 0)</f>
        <v>593</v>
      </c>
      <c r="AS603">
        <v>637</v>
      </c>
      <c r="AU603" t="str">
        <f>C603</f>
        <v>FLSA Hours Worked</v>
      </c>
      <c r="AV603" t="str">
        <f>IF(F603="", "", F603)</f>
        <v>Educator School Break Worked Used</v>
      </c>
      <c r="AW603" s="13">
        <f>M603</f>
        <v>0.90151465620573179</v>
      </c>
      <c r="AX603" t="e">
        <f>VLOOKUP(AI603, UniquePairs!A$5:A$2000, 1, FALSE)</f>
        <v>#N/A</v>
      </c>
      <c r="AY603" t="str">
        <f>IFERROR(INDEX(UniquePairs!A$5:K$1000, MATCH(AL603, UniquePairs!A$5:A$1000, 0), 10), "")</f>
        <v/>
      </c>
      <c r="AZ603" s="13">
        <f>IF(AY603&lt;&gt;"", AY603, AW603)</f>
        <v>0.90151465620573179</v>
      </c>
      <c r="BA603" t="str">
        <f>IF(AZ603=0,"None",IF(AZ603&lt;0.6,"Weak",IF(AZ603&lt;0.7,"Review",IF(AZ603&lt;0.8,"Good",IF(AZ603&lt;0.9,"Very Good","Solid")))))</f>
        <v>Solid</v>
      </c>
      <c r="BB603" s="28" t="str">
        <f>IF(AJ602=AJ603, BB602, BC603)</f>
        <v>Worked</v>
      </c>
      <c r="BC603" t="str">
        <f>IF(AV603="",AU603,StringMatch(AU603,AV603,TRUE))</f>
        <v>Worked</v>
      </c>
      <c r="BD603" t="str">
        <f>TRIM(SUBSTITUTE(SUBSTITUTE(SUBSTITUTE(SUBSTITUTE(SUBSTITUTE(SUBSTITUTE(SUBSTITUTE(SUBSTITUTE(SUBSTITUTE(SUBSTITUTE(AU603,BR603,""),BS603,""),BT603,""),BU603,""),BV603,""),BW603,""),BX603,""),BY603,""),BZ603,""),CA603,""))</f>
        <v>FLSA Hours</v>
      </c>
      <c r="BE603" t="str">
        <f>TRIM(SUBSTITUTE(SUBSTITUTE(SUBSTITUTE(SUBSTITUTE(SUBSTITUTE(SUBSTITUTE(SUBSTITUTE(SUBSTITUTE(SUBSTITUTE(SUBSTITUTE(AV603,BH603,""),BI603,""),BJ603,""),BK603,""),BL603,""),BM603,""),BN603,""),BO603,""),BP603,""),BQ603,""))</f>
        <v>Educator School Break Used</v>
      </c>
      <c r="BF603" s="21">
        <f>LEN(AU603)-LEN(SUBSTITUTE(AU603," ",""))</f>
        <v>2</v>
      </c>
      <c r="BG603" s="21">
        <f>LEN(AV603)-LEN(SUBSTITUTE(AV603," ",""))</f>
        <v>4</v>
      </c>
      <c r="BH603" s="21" t="str">
        <f>IF(BF603=0,AU603,findspace($AU603,BH$10))</f>
        <v>FLSA</v>
      </c>
      <c r="BI603" s="21" t="str">
        <f>IF(BH603=0,AN603,findspace($AU603,BI$10))</f>
        <v>Hours</v>
      </c>
      <c r="BJ603" s="21" t="str">
        <f>IF(BI603=0,AV603,findspace($AU603,BJ$10))</f>
        <v>Worked</v>
      </c>
      <c r="BK603" s="21" t="str">
        <f>IF(BJ603=0,AW603,findspace($AU603,BK$10))</f>
        <v/>
      </c>
      <c r="BL603" s="21" t="str">
        <f>IF(BK603=0,AX603,findspace($AU603,BL$10))</f>
        <v/>
      </c>
      <c r="BM603" s="21" t="str">
        <f>IF(BL603=0,BF603,findspace($AU603,BM$10))</f>
        <v/>
      </c>
      <c r="BN603" s="21" t="str">
        <f>IF(BM603=0,BH603,findspace($AU603,BN$10))</f>
        <v/>
      </c>
      <c r="BO603" s="21" t="str">
        <f>IF(BN603=0,BI603,findspace($AU603,BO$10))</f>
        <v/>
      </c>
      <c r="BR603" s="21" t="str">
        <f>IF($BG603=0,$AV603,findspace($AV603,BR$10))</f>
        <v>Educator</v>
      </c>
      <c r="BS603" s="21" t="str">
        <f>IF($BG603=0,$AV603,findspace($AV603,BS$10))</f>
        <v>School</v>
      </c>
      <c r="BT603" s="21" t="str">
        <f>IF($BG603=0,$AV603,findspace($AV603,BT$10))</f>
        <v>Break</v>
      </c>
      <c r="BU603" s="21" t="str">
        <f>IF($BG603=0,$AV603,findspace($AV603,BU$10))</f>
        <v>Worked</v>
      </c>
      <c r="BV603" s="21" t="str">
        <f>IF($BG603=0,$AV603,findspace($AV603,BV$10))</f>
        <v>Used</v>
      </c>
      <c r="BW603" s="21" t="str">
        <f>IF($BG603=0,$AV603,findspace($AV603,BW$10))</f>
        <v/>
      </c>
      <c r="BX603" s="21" t="str">
        <f>IF($BG603=0,$AV603,findspace($AV603,BX$10))</f>
        <v/>
      </c>
      <c r="BY603" s="21" t="str">
        <f>IF($BG603=0,$AV603,findspace($AV603,BY$10))</f>
        <v/>
      </c>
      <c r="BZ603" s="21" t="str">
        <f>IF($BG603=0,$AV603,findspace($AV603,BZ$10))</f>
        <v/>
      </c>
      <c r="CA603" s="21" t="str">
        <f>IF($BG603=0,$AV603,findspace($AV603,CA$10))</f>
        <v/>
      </c>
    </row>
    <row r="604" spans="1:79" x14ac:dyDescent="0.35">
      <c r="A604" t="s">
        <v>1837</v>
      </c>
      <c r="B604" t="s">
        <v>204</v>
      </c>
      <c r="C604" t="s">
        <v>3149</v>
      </c>
      <c r="D604" t="s">
        <v>1836</v>
      </c>
      <c r="E604">
        <v>7</v>
      </c>
      <c r="F604" t="s">
        <v>2699</v>
      </c>
      <c r="G604" s="13">
        <v>0.90151465620573179</v>
      </c>
      <c r="I604">
        <v>12374</v>
      </c>
      <c r="J604" t="str">
        <f>K604&amp;L604</f>
        <v>IBCSVBEducator School Break Worked Used12374GSA7FLSA Hours Worked</v>
      </c>
      <c r="K604" t="str">
        <f>A604&amp;B604&amp;C604</f>
        <v>IBCSVBEducator School Break Worked Used</v>
      </c>
      <c r="L604" t="str">
        <f>I604&amp;D604&amp;E604&amp;F604</f>
        <v>12374GSA7FLSA Hours Worked</v>
      </c>
      <c r="M604" s="13">
        <f>G604</f>
        <v>0.90151465620573179</v>
      </c>
      <c r="N604" s="13"/>
      <c r="O604" s="19">
        <v>1079</v>
      </c>
      <c r="P604">
        <f>COUNTIF(C$11:C$2024, C604)</f>
        <v>3</v>
      </c>
      <c r="Q604">
        <f>COUNTIF(F$11:F$177, F604)</f>
        <v>0</v>
      </c>
      <c r="R604" t="b">
        <f>A604=D604</f>
        <v>0</v>
      </c>
      <c r="S604" t="b">
        <f>A604&amp;B604&amp;C604=D604&amp;E604&amp;F604</f>
        <v>0</v>
      </c>
      <c r="V604" t="str">
        <f>IF($A604=V$10, $C604, "")</f>
        <v/>
      </c>
      <c r="W604" t="str">
        <f>IF($A604=W$10, $C604, "")</f>
        <v/>
      </c>
      <c r="X604" t="str">
        <f>IF($A604=X$10, $C604, "")</f>
        <v/>
      </c>
      <c r="Y604" t="str">
        <f>IF($A604=Y$10, $C604, "")</f>
        <v>Educator School Break Worked Used</v>
      </c>
      <c r="Z604" t="str">
        <f>IF($A604=Z$10, $C604, "")</f>
        <v/>
      </c>
      <c r="AB604" t="str">
        <f>IF($D604=AB$10, $F604, "")</f>
        <v/>
      </c>
      <c r="AC604" t="str">
        <f>IF($D604=AC$10, $F604, "")</f>
        <v>FLSA Hours Worked</v>
      </c>
      <c r="AD604" t="str">
        <f>IF($D604=AD$10, $F604, "")</f>
        <v/>
      </c>
      <c r="AE604" t="str">
        <f>IF($D604=AE$10, $F604, "")</f>
        <v/>
      </c>
      <c r="AF604" t="str">
        <f>IF($D604=AF$10, $F604, "")</f>
        <v/>
      </c>
      <c r="AH604">
        <f>COUNTIF(AI$11:AI$2024, AI604)</f>
        <v>2</v>
      </c>
      <c r="AI604" t="str">
        <f>V604&amp;AB604&amp;W604&amp;AC604&amp;X604&amp;AD604&amp;Y604&amp;AE604&amp;Z604&amp;AF604</f>
        <v>FLSA Hours WorkedEducator School Break Worked Used</v>
      </c>
      <c r="AJ604">
        <f>IF(ROW()=11,1,IF(AK603+1=AK604,AJ603,AJ603+1))</f>
        <v>521</v>
      </c>
      <c r="AK604">
        <f>IF(AI604=AI603, AK603+1, 1)</f>
        <v>2</v>
      </c>
      <c r="AL604" s="26" t="str">
        <f>AM604&amp;AN604</f>
        <v>IBCSVBEducator School Break Worked Used12374GSA7FLSA Hours Worked</v>
      </c>
      <c r="AM604" t="str">
        <f>K604</f>
        <v>IBCSVBEducator School Break Worked Used</v>
      </c>
      <c r="AN604" t="str">
        <f>L604</f>
        <v>12374GSA7FLSA Hours Worked</v>
      </c>
      <c r="AO604">
        <f>COUNTIF(AM$11:AM$1107, AM604)</f>
        <v>3</v>
      </c>
      <c r="AP604">
        <f>COUNTIF(AN$11:AN$1107, AN604)</f>
        <v>3</v>
      </c>
      <c r="AQ604">
        <f>MATCH(AM604, AM$11:AM$1107, 0)</f>
        <v>554</v>
      </c>
      <c r="AR604">
        <f>MATCH(AN604, AN$11:AN$1107, 0)</f>
        <v>594</v>
      </c>
      <c r="AS604">
        <v>1079</v>
      </c>
      <c r="AU604" t="str">
        <f>C604</f>
        <v>Educator School Break Worked Used</v>
      </c>
      <c r="AV604" t="str">
        <f>IF(F604="", "", F604)</f>
        <v>FLSA Hours Worked</v>
      </c>
      <c r="AW604" s="13">
        <f>M604</f>
        <v>0.90151465620573179</v>
      </c>
      <c r="AX604" t="e">
        <f>VLOOKUP(AI604, UniquePairs!A$5:A$2000, 1, FALSE)</f>
        <v>#N/A</v>
      </c>
      <c r="AY604" t="str">
        <f>IFERROR(INDEX(UniquePairs!A$5:K$1000, MATCH(AL604, UniquePairs!A$5:A$1000, 0), 10), "")</f>
        <v/>
      </c>
      <c r="AZ604" s="13">
        <f>IF(AY604&lt;&gt;"", AY604, AW604)</f>
        <v>0.90151465620573179</v>
      </c>
      <c r="BA604" t="str">
        <f>IF(AZ604=0,"None",IF(AZ604&lt;0.6,"Weak",IF(AZ604&lt;0.7,"Review",IF(AZ604&lt;0.8,"Good",IF(AZ604&lt;0.9,"Very Good","Solid")))))</f>
        <v>Solid</v>
      </c>
      <c r="BB604" s="28" t="str">
        <f>IF(AJ603=AJ604, BB603, BC604)</f>
        <v>Worked</v>
      </c>
      <c r="BC604" t="str">
        <f>IF(AV604="",AU604,StringMatch(AU604,AV604,TRUE))</f>
        <v>Worked</v>
      </c>
      <c r="BD604" t="str">
        <f>TRIM(SUBSTITUTE(SUBSTITUTE(SUBSTITUTE(SUBSTITUTE(SUBSTITUTE(SUBSTITUTE(SUBSTITUTE(SUBSTITUTE(SUBSTITUTE(SUBSTITUTE(AU604,BR604,""),BS604,""),BT604,""),BU604,""),BV604,""),BW604,""),BX604,""),BY604,""),BZ604,""),CA604,""))</f>
        <v>Educator School Break Used</v>
      </c>
      <c r="BE604" t="str">
        <f>TRIM(SUBSTITUTE(SUBSTITUTE(SUBSTITUTE(SUBSTITUTE(SUBSTITUTE(SUBSTITUTE(SUBSTITUTE(SUBSTITUTE(SUBSTITUTE(SUBSTITUTE(AV604,BH604,""),BI604,""),BJ604,""),BK604,""),BL604,""),BM604,""),BN604,""),BO604,""),BP604,""),BQ604,""))</f>
        <v>FLSA Hours</v>
      </c>
      <c r="BF604" s="21">
        <f>LEN(AU604)-LEN(SUBSTITUTE(AU604," ",""))</f>
        <v>4</v>
      </c>
      <c r="BG604" s="21">
        <f>LEN(AV604)-LEN(SUBSTITUTE(AV604," ",""))</f>
        <v>2</v>
      </c>
      <c r="BH604" s="21" t="str">
        <f>IF(BF604=0,AU604,findspace($AU604,BH$10))</f>
        <v>Educator</v>
      </c>
      <c r="BI604" s="21" t="str">
        <f>IF(BH604=0,AN604,findspace($AU604,BI$10))</f>
        <v>School</v>
      </c>
      <c r="BJ604" s="21" t="str">
        <f>IF(BI604=0,AV604,findspace($AU604,BJ$10))</f>
        <v>Break</v>
      </c>
      <c r="BK604" s="21" t="str">
        <f>IF(BJ604=0,AW604,findspace($AU604,BK$10))</f>
        <v>Worked</v>
      </c>
      <c r="BL604" s="21" t="str">
        <f>IF(BK604=0,AX604,findspace($AU604,BL$10))</f>
        <v>Used</v>
      </c>
      <c r="BM604" s="21" t="str">
        <f>IF(BL604=0,BF604,findspace($AU604,BM$10))</f>
        <v/>
      </c>
      <c r="BN604" s="21" t="str">
        <f>IF(BM604=0,BH604,findspace($AU604,BN$10))</f>
        <v/>
      </c>
      <c r="BO604" s="21" t="str">
        <f>IF(BN604=0,BI604,findspace($AU604,BO$10))</f>
        <v/>
      </c>
      <c r="BR604" s="21" t="str">
        <f>IF($BG604=0,$AV604,findspace($AV604,BR$10))</f>
        <v>FLSA</v>
      </c>
      <c r="BS604" s="21" t="str">
        <f>IF($BG604=0,$AV604,findspace($AV604,BS$10))</f>
        <v>Hours</v>
      </c>
      <c r="BT604" s="21" t="str">
        <f>IF($BG604=0,$AV604,findspace($AV604,BT$10))</f>
        <v>Worked</v>
      </c>
      <c r="BU604" s="21" t="str">
        <f>IF($BG604=0,$AV604,findspace($AV604,BU$10))</f>
        <v/>
      </c>
      <c r="BV604" s="21" t="str">
        <f>IF($BG604=0,$AV604,findspace($AV604,BV$10))</f>
        <v/>
      </c>
      <c r="BW604" s="21" t="str">
        <f>IF($BG604=0,$AV604,findspace($AV604,BW$10))</f>
        <v/>
      </c>
      <c r="BX604" s="21" t="str">
        <f>IF($BG604=0,$AV604,findspace($AV604,BX$10))</f>
        <v/>
      </c>
      <c r="BY604" s="21" t="str">
        <f>IF($BG604=0,$AV604,findspace($AV604,BY$10))</f>
        <v/>
      </c>
      <c r="BZ604" s="21" t="str">
        <f>IF($BG604=0,$AV604,findspace($AV604,BZ$10))</f>
        <v/>
      </c>
      <c r="CA604" s="21" t="str">
        <f>IF($BG604=0,$AV604,findspace($AV604,CA$10))</f>
        <v/>
      </c>
    </row>
    <row r="605" spans="1:79" x14ac:dyDescent="0.35">
      <c r="A605" t="s">
        <v>1839</v>
      </c>
      <c r="B605" t="s">
        <v>1008</v>
      </c>
      <c r="C605" t="s">
        <v>3276</v>
      </c>
      <c r="D605" t="s">
        <v>1839</v>
      </c>
      <c r="E605" t="s">
        <v>956</v>
      </c>
      <c r="F605" t="s">
        <v>3254</v>
      </c>
      <c r="G605" s="13">
        <v>0.90126050420168069</v>
      </c>
      <c r="I605">
        <v>12374</v>
      </c>
      <c r="J605" t="str">
        <f>K605&amp;L605</f>
        <v>DFASE7Fixed Wing Work (DOE Only)12374DFASEECold Work</v>
      </c>
      <c r="K605" t="str">
        <f>A605&amp;B605&amp;C605</f>
        <v>DFASE7Fixed Wing Work (DOE Only)</v>
      </c>
      <c r="L605" t="str">
        <f>I605&amp;D605&amp;E605&amp;F605</f>
        <v>12374DFASEECold Work</v>
      </c>
      <c r="M605" s="13">
        <f>G605</f>
        <v>0.90126050420168069</v>
      </c>
      <c r="N605" s="13"/>
      <c r="O605" s="19">
        <v>133</v>
      </c>
      <c r="P605">
        <f>COUNTIF(C$11:C$2024, C605)</f>
        <v>3</v>
      </c>
      <c r="Q605">
        <f>COUNTIF(F$11:F$177, F605)</f>
        <v>0</v>
      </c>
      <c r="R605" t="b">
        <f>A605=D605</f>
        <v>1</v>
      </c>
      <c r="S605" t="b">
        <f>A605&amp;B605&amp;C605=D605&amp;E605&amp;F605</f>
        <v>0</v>
      </c>
      <c r="V605" t="str">
        <f>IF($A605=V$10, $C605, "")</f>
        <v>Fixed Wing Work (DOE Only)</v>
      </c>
      <c r="W605" t="str">
        <f>IF($A605=W$10, $C605, "")</f>
        <v/>
      </c>
      <c r="X605" t="str">
        <f>IF($A605=X$10, $C605, "")</f>
        <v/>
      </c>
      <c r="Y605" t="str">
        <f>IF($A605=Y$10, $C605, "")</f>
        <v/>
      </c>
      <c r="Z605" t="str">
        <f>IF($A605=Z$10, $C605, "")</f>
        <v/>
      </c>
      <c r="AB605" t="str">
        <f>IF($D605=AB$10, $F605, "")</f>
        <v>Cold Work</v>
      </c>
      <c r="AC605" t="str">
        <f>IF($D605=AC$10, $F605, "")</f>
        <v/>
      </c>
      <c r="AD605" t="str">
        <f>IF($D605=AD$10, $F605, "")</f>
        <v/>
      </c>
      <c r="AE605" t="str">
        <f>IF($D605=AE$10, $F605, "")</f>
        <v/>
      </c>
      <c r="AF605" t="str">
        <f>IF($D605=AF$10, $F605, "")</f>
        <v/>
      </c>
      <c r="AH605">
        <f>COUNTIF(AI$11:AI$2024, AI605)</f>
        <v>1</v>
      </c>
      <c r="AI605" t="str">
        <f>V605&amp;AB605&amp;W605&amp;AC605&amp;X605&amp;AD605&amp;Y605&amp;AE605&amp;Z605&amp;AF605</f>
        <v>Fixed Wing Work (DOE Only)Cold Work</v>
      </c>
      <c r="AJ605">
        <f>IF(ROW()=11,1,IF(AK604+1=AK605,AJ604,AJ604+1))</f>
        <v>522</v>
      </c>
      <c r="AK605">
        <f>IF(AI605=AI604, AK604+1, 1)</f>
        <v>1</v>
      </c>
      <c r="AL605" s="26" t="str">
        <f>AM605&amp;AN605</f>
        <v>DFASE7Fixed Wing Work (DOE Only)12374DFASEECold Work</v>
      </c>
      <c r="AM605" t="str">
        <f>K605</f>
        <v>DFASE7Fixed Wing Work (DOE Only)</v>
      </c>
      <c r="AN605" t="str">
        <f>L605</f>
        <v>12374DFASEECold Work</v>
      </c>
      <c r="AO605">
        <f>COUNTIF(AM$11:AM$1107, AM605)</f>
        <v>3</v>
      </c>
      <c r="AP605">
        <f>COUNTIF(AN$11:AN$1107, AN605)</f>
        <v>14</v>
      </c>
      <c r="AQ605">
        <f>MATCH(AM605, AM$11:AM$1107, 0)</f>
        <v>548</v>
      </c>
      <c r="AR605">
        <f>MATCH(AN605, AN$11:AN$1107, 0)</f>
        <v>171</v>
      </c>
      <c r="AS605">
        <v>133</v>
      </c>
      <c r="AU605" t="str">
        <f>C605</f>
        <v>Fixed Wing Work (DOE Only)</v>
      </c>
      <c r="AV605" t="str">
        <f>IF(F605="", "", F605)</f>
        <v>Cold Work</v>
      </c>
      <c r="AW605" s="13">
        <f>M605</f>
        <v>0.90126050420168069</v>
      </c>
      <c r="AX605" t="e">
        <f>VLOOKUP(AI605, UniquePairs!A$5:A$2000, 1, FALSE)</f>
        <v>#N/A</v>
      </c>
      <c r="AY605" t="str">
        <f>IFERROR(INDEX(UniquePairs!A$5:K$1000, MATCH(AL605, UniquePairs!A$5:A$1000, 0), 10), "")</f>
        <v/>
      </c>
      <c r="AZ605" s="13">
        <f>IF(AY605&lt;&gt;"", AY605, AW605)</f>
        <v>0.90126050420168069</v>
      </c>
      <c r="BA605" t="str">
        <f>IF(AZ605=0,"None",IF(AZ605&lt;0.6,"Weak",IF(AZ605&lt;0.7,"Review",IF(AZ605&lt;0.8,"Good",IF(AZ605&lt;0.9,"Very Good","Solid")))))</f>
        <v>Solid</v>
      </c>
      <c r="BB605" s="28" t="str">
        <f>IF(AJ604=AJ605, BB604, BC605)</f>
        <v>Work</v>
      </c>
      <c r="BC605" t="str">
        <f>IF(AV605="",AU605,StringMatch(AU605,AV605,TRUE))</f>
        <v>Work</v>
      </c>
      <c r="BD605" t="str">
        <f>TRIM(SUBSTITUTE(SUBSTITUTE(SUBSTITUTE(SUBSTITUTE(SUBSTITUTE(SUBSTITUTE(SUBSTITUTE(SUBSTITUTE(SUBSTITUTE(SUBSTITUTE(AU605,BR605,""),BS605,""),BT605,""),BU605,""),BV605,""),BW605,""),BX605,""),BY605,""),BZ605,""),CA605,""))</f>
        <v>Fixed Wing (DOE Only)</v>
      </c>
      <c r="BE605" t="str">
        <f>TRIM(SUBSTITUTE(SUBSTITUTE(SUBSTITUTE(SUBSTITUTE(SUBSTITUTE(SUBSTITUTE(SUBSTITUTE(SUBSTITUTE(SUBSTITUTE(SUBSTITUTE(AV605,BH605,""),BI605,""),BJ605,""),BK605,""),BL605,""),BM605,""),BN605,""),BO605,""),BP605,""),BQ605,""))</f>
        <v>Cold</v>
      </c>
      <c r="BF605" s="21">
        <f>LEN(AU605)-LEN(SUBSTITUTE(AU605," ",""))</f>
        <v>4</v>
      </c>
      <c r="BG605" s="21">
        <f>LEN(AV605)-LEN(SUBSTITUTE(AV605," ",""))</f>
        <v>1</v>
      </c>
      <c r="BH605" s="21" t="str">
        <f>IF(BF605=0,AU605,findspace($AU605,BH$10))</f>
        <v>Fixed</v>
      </c>
      <c r="BI605" s="21" t="str">
        <f>IF(BH605=0,AN605,findspace($AU605,BI$10))</f>
        <v>Wing</v>
      </c>
      <c r="BJ605" s="21" t="str">
        <f>IF(BI605=0,AV605,findspace($AU605,BJ$10))</f>
        <v>Work</v>
      </c>
      <c r="BK605" s="21" t="str">
        <f>IF(BJ605=0,AW605,findspace($AU605,BK$10))</f>
        <v>(DOE</v>
      </c>
      <c r="BL605" s="21" t="str">
        <f>IF(BK605=0,AX605,findspace($AU605,BL$10))</f>
        <v>Only)</v>
      </c>
      <c r="BM605" s="21" t="str">
        <f>IF(BL605=0,BF605,findspace($AU605,BM$10))</f>
        <v/>
      </c>
      <c r="BN605" s="21" t="str">
        <f>IF(BM605=0,BH605,findspace($AU605,BN$10))</f>
        <v/>
      </c>
      <c r="BO605" s="21" t="str">
        <f>IF(BN605=0,BI605,findspace($AU605,BO$10))</f>
        <v/>
      </c>
      <c r="BR605" s="21" t="str">
        <f>IF($BG605=0,$AV605,findspace($AV605,BR$10))</f>
        <v>Cold</v>
      </c>
      <c r="BS605" s="21" t="str">
        <f>IF($BG605=0,$AV605,findspace($AV605,BS$10))</f>
        <v>Work</v>
      </c>
      <c r="BT605" s="21" t="str">
        <f>IF($BG605=0,$AV605,findspace($AV605,BT$10))</f>
        <v/>
      </c>
      <c r="BU605" s="21" t="str">
        <f>IF($BG605=0,$AV605,findspace($AV605,BU$10))</f>
        <v/>
      </c>
      <c r="BV605" s="21" t="str">
        <f>IF($BG605=0,$AV605,findspace($AV605,BV$10))</f>
        <v/>
      </c>
      <c r="BW605" s="21" t="str">
        <f>IF($BG605=0,$AV605,findspace($AV605,BW$10))</f>
        <v/>
      </c>
      <c r="BX605" s="21" t="str">
        <f>IF($BG605=0,$AV605,findspace($AV605,BX$10))</f>
        <v/>
      </c>
      <c r="BY605" s="21" t="str">
        <f>IF($BG605=0,$AV605,findspace($AV605,BY$10))</f>
        <v/>
      </c>
      <c r="BZ605" s="21" t="str">
        <f>IF($BG605=0,$AV605,findspace($AV605,BZ$10))</f>
        <v/>
      </c>
      <c r="CA605" s="21" t="str">
        <f>IF($BG605=0,$AV605,findspace($AV605,CA$10))</f>
        <v/>
      </c>
    </row>
    <row r="606" spans="1:79" x14ac:dyDescent="0.35">
      <c r="A606" t="s">
        <v>1839</v>
      </c>
      <c r="B606" t="s">
        <v>1008</v>
      </c>
      <c r="C606" t="s">
        <v>3276</v>
      </c>
      <c r="D606" t="s">
        <v>1839</v>
      </c>
      <c r="E606" t="s">
        <v>958</v>
      </c>
      <c r="F606" t="s">
        <v>3255</v>
      </c>
      <c r="G606" s="13">
        <v>0.90126050420168069</v>
      </c>
      <c r="I606">
        <v>12374</v>
      </c>
      <c r="J606" t="str">
        <f>K606&amp;L606</f>
        <v>DFASE7Fixed Wing Work (DOE Only)12374DFASEFHot Work</v>
      </c>
      <c r="K606" t="str">
        <f>A606&amp;B606&amp;C606</f>
        <v>DFASE7Fixed Wing Work (DOE Only)</v>
      </c>
      <c r="L606" t="str">
        <f>I606&amp;D606&amp;E606&amp;F606</f>
        <v>12374DFASEFHot Work</v>
      </c>
      <c r="M606" s="13">
        <f>G606</f>
        <v>0.90126050420168069</v>
      </c>
      <c r="N606" s="13"/>
      <c r="O606" s="19">
        <v>525</v>
      </c>
      <c r="P606">
        <f>COUNTIF(C$11:C$2024, C606)</f>
        <v>3</v>
      </c>
      <c r="Q606">
        <f>COUNTIF(F$11:F$177, F606)</f>
        <v>0</v>
      </c>
      <c r="R606" t="b">
        <f>A606=D606</f>
        <v>1</v>
      </c>
      <c r="S606" t="b">
        <f>A606&amp;B606&amp;C606=D606&amp;E606&amp;F606</f>
        <v>0</v>
      </c>
      <c r="V606" t="str">
        <f>IF($A606=V$10, $C606, "")</f>
        <v>Fixed Wing Work (DOE Only)</v>
      </c>
      <c r="W606" t="str">
        <f>IF($A606=W$10, $C606, "")</f>
        <v/>
      </c>
      <c r="X606" t="str">
        <f>IF($A606=X$10, $C606, "")</f>
        <v/>
      </c>
      <c r="Y606" t="str">
        <f>IF($A606=Y$10, $C606, "")</f>
        <v/>
      </c>
      <c r="Z606" t="str">
        <f>IF($A606=Z$10, $C606, "")</f>
        <v/>
      </c>
      <c r="AB606" t="str">
        <f>IF($D606=AB$10, $F606, "")</f>
        <v>Hot Work</v>
      </c>
      <c r="AC606" t="str">
        <f>IF($D606=AC$10, $F606, "")</f>
        <v/>
      </c>
      <c r="AD606" t="str">
        <f>IF($D606=AD$10, $F606, "")</f>
        <v/>
      </c>
      <c r="AE606" t="str">
        <f>IF($D606=AE$10, $F606, "")</f>
        <v/>
      </c>
      <c r="AF606" t="str">
        <f>IF($D606=AF$10, $F606, "")</f>
        <v/>
      </c>
      <c r="AH606">
        <f>COUNTIF(AI$11:AI$2024, AI606)</f>
        <v>1</v>
      </c>
      <c r="AI606" t="str">
        <f>V606&amp;AB606&amp;W606&amp;AC606&amp;X606&amp;AD606&amp;Y606&amp;AE606&amp;Z606&amp;AF606</f>
        <v>Fixed Wing Work (DOE Only)Hot Work</v>
      </c>
      <c r="AJ606">
        <f>IF(ROW()=11,1,IF(AK605+1=AK606,AJ605,AJ605+1))</f>
        <v>523</v>
      </c>
      <c r="AK606">
        <f>IF(AI606=AI605, AK605+1, 1)</f>
        <v>1</v>
      </c>
      <c r="AL606" s="26" t="str">
        <f>AM606&amp;AN606</f>
        <v>DFASE7Fixed Wing Work (DOE Only)12374DFASEFHot Work</v>
      </c>
      <c r="AM606" t="str">
        <f>K606</f>
        <v>DFASE7Fixed Wing Work (DOE Only)</v>
      </c>
      <c r="AN606" t="str">
        <f>L606</f>
        <v>12374DFASEFHot Work</v>
      </c>
      <c r="AO606">
        <f>COUNTIF(AM$11:AM$1107, AM606)</f>
        <v>3</v>
      </c>
      <c r="AP606">
        <f>COUNTIF(AN$11:AN$1107, AN606)</f>
        <v>13</v>
      </c>
      <c r="AQ606">
        <f>MATCH(AM606, AM$11:AM$1107, 0)</f>
        <v>548</v>
      </c>
      <c r="AR606">
        <f>MATCH(AN606, AN$11:AN$1107, 0)</f>
        <v>179</v>
      </c>
      <c r="AS606">
        <v>525</v>
      </c>
      <c r="AU606" t="str">
        <f>C606</f>
        <v>Fixed Wing Work (DOE Only)</v>
      </c>
      <c r="AV606" t="str">
        <f>IF(F606="", "", F606)</f>
        <v>Hot Work</v>
      </c>
      <c r="AW606" s="13">
        <f>M606</f>
        <v>0.90126050420168069</v>
      </c>
      <c r="AX606" t="e">
        <f>VLOOKUP(AI606, UniquePairs!A$5:A$2000, 1, FALSE)</f>
        <v>#N/A</v>
      </c>
      <c r="AY606" t="str">
        <f>IFERROR(INDEX(UniquePairs!A$5:K$1000, MATCH(AL606, UniquePairs!A$5:A$1000, 0), 10), "")</f>
        <v/>
      </c>
      <c r="AZ606" s="13">
        <f>IF(AY606&lt;&gt;"", AY606, AW606)</f>
        <v>0.90126050420168069</v>
      </c>
      <c r="BA606" t="str">
        <f>IF(AZ606=0,"None",IF(AZ606&lt;0.6,"Weak",IF(AZ606&lt;0.7,"Review",IF(AZ606&lt;0.8,"Good",IF(AZ606&lt;0.9,"Very Good","Solid")))))</f>
        <v>Solid</v>
      </c>
      <c r="BB606" s="28" t="str">
        <f>IF(AJ605=AJ606, BB605, BC606)</f>
        <v>Work</v>
      </c>
      <c r="BC606" t="str">
        <f>IF(AV606="",AU606,StringMatch(AU606,AV606,TRUE))</f>
        <v>Work</v>
      </c>
      <c r="BD606" t="str">
        <f>TRIM(SUBSTITUTE(SUBSTITUTE(SUBSTITUTE(SUBSTITUTE(SUBSTITUTE(SUBSTITUTE(SUBSTITUTE(SUBSTITUTE(SUBSTITUTE(SUBSTITUTE(AU606,BR606,""),BS606,""),BT606,""),BU606,""),BV606,""),BW606,""),BX606,""),BY606,""),BZ606,""),CA606,""))</f>
        <v>Fixed Wing (DOE Only)</v>
      </c>
      <c r="BE606" t="str">
        <f>TRIM(SUBSTITUTE(SUBSTITUTE(SUBSTITUTE(SUBSTITUTE(SUBSTITUTE(SUBSTITUTE(SUBSTITUTE(SUBSTITUTE(SUBSTITUTE(SUBSTITUTE(AV606,BH606,""),BI606,""),BJ606,""),BK606,""),BL606,""),BM606,""),BN606,""),BO606,""),BP606,""),BQ606,""))</f>
        <v>Hot</v>
      </c>
      <c r="BF606" s="21">
        <f>LEN(AU606)-LEN(SUBSTITUTE(AU606," ",""))</f>
        <v>4</v>
      </c>
      <c r="BG606" s="21">
        <f>LEN(AV606)-LEN(SUBSTITUTE(AV606," ",""))</f>
        <v>1</v>
      </c>
      <c r="BH606" s="21" t="str">
        <f>IF(BF606=0,AU606,findspace($AU606,BH$10))</f>
        <v>Fixed</v>
      </c>
      <c r="BI606" s="21" t="str">
        <f>IF(BH606=0,AN606,findspace($AU606,BI$10))</f>
        <v>Wing</v>
      </c>
      <c r="BJ606" s="21" t="str">
        <f>IF(BI606=0,AV606,findspace($AU606,BJ$10))</f>
        <v>Work</v>
      </c>
      <c r="BK606" s="21" t="str">
        <f>IF(BJ606=0,AW606,findspace($AU606,BK$10))</f>
        <v>(DOE</v>
      </c>
      <c r="BL606" s="21" t="str">
        <f>IF(BK606=0,AX606,findspace($AU606,BL$10))</f>
        <v>Only)</v>
      </c>
      <c r="BM606" s="21" t="str">
        <f>IF(BL606=0,BF606,findspace($AU606,BM$10))</f>
        <v/>
      </c>
      <c r="BN606" s="21" t="str">
        <f>IF(BM606=0,BH606,findspace($AU606,BN$10))</f>
        <v/>
      </c>
      <c r="BO606" s="21" t="str">
        <f>IF(BN606=0,BI606,findspace($AU606,BO$10))</f>
        <v/>
      </c>
      <c r="BR606" s="21" t="str">
        <f>IF($BG606=0,$AV606,findspace($AV606,BR$10))</f>
        <v>Hot</v>
      </c>
      <c r="BS606" s="21" t="str">
        <f>IF($BG606=0,$AV606,findspace($AV606,BS$10))</f>
        <v>Work</v>
      </c>
      <c r="BT606" s="21" t="str">
        <f>IF($BG606=0,$AV606,findspace($AV606,BT$10))</f>
        <v/>
      </c>
      <c r="BU606" s="21" t="str">
        <f>IF($BG606=0,$AV606,findspace($AV606,BU$10))</f>
        <v/>
      </c>
      <c r="BV606" s="21" t="str">
        <f>IF($BG606=0,$AV606,findspace($AV606,BV$10))</f>
        <v/>
      </c>
      <c r="BW606" s="21" t="str">
        <f>IF($BG606=0,$AV606,findspace($AV606,BW$10))</f>
        <v/>
      </c>
      <c r="BX606" s="21" t="str">
        <f>IF($BG606=0,$AV606,findspace($AV606,BX$10))</f>
        <v/>
      </c>
      <c r="BY606" s="21" t="str">
        <f>IF($BG606=0,$AV606,findspace($AV606,BY$10))</f>
        <v/>
      </c>
      <c r="BZ606" s="21" t="str">
        <f>IF($BG606=0,$AV606,findspace($AV606,BZ$10))</f>
        <v/>
      </c>
      <c r="CA606" s="21" t="str">
        <f>IF($BG606=0,$AV606,findspace($AV606,CA$10))</f>
        <v/>
      </c>
    </row>
    <row r="607" spans="1:79" x14ac:dyDescent="0.35">
      <c r="A607" t="s">
        <v>1839</v>
      </c>
      <c r="B607" t="s">
        <v>780</v>
      </c>
      <c r="C607" t="s">
        <v>3226</v>
      </c>
      <c r="D607" t="s">
        <v>1837</v>
      </c>
      <c r="E607">
        <v>48</v>
      </c>
      <c r="F607" t="s">
        <v>2923</v>
      </c>
      <c r="G607" s="13">
        <v>0.90121457489878543</v>
      </c>
      <c r="I607">
        <v>12374</v>
      </c>
      <c r="J607" t="str">
        <f>K607&amp;L607</f>
        <v>DFASCCCompensatory Callback12374IBC48Compensatory Time Off Callback Earned</v>
      </c>
      <c r="K607" t="str">
        <f>A607&amp;B607&amp;C607</f>
        <v>DFASCCCompensatory Callback</v>
      </c>
      <c r="L607" t="str">
        <f>I607&amp;D607&amp;E607&amp;F607</f>
        <v>12374IBC48Compensatory Time Off Callback Earned</v>
      </c>
      <c r="M607" s="13">
        <f>G607</f>
        <v>0.90121457489878543</v>
      </c>
      <c r="N607" s="13"/>
      <c r="O607" s="19">
        <v>388</v>
      </c>
      <c r="P607">
        <f>COUNTIF(C$11:C$2024, C607)</f>
        <v>3</v>
      </c>
      <c r="Q607">
        <f>COUNTIF(F$11:F$177, F607)</f>
        <v>0</v>
      </c>
      <c r="R607" t="b">
        <f>A607=D607</f>
        <v>0</v>
      </c>
      <c r="S607" t="b">
        <f>A607&amp;B607&amp;C607=D607&amp;E607&amp;F607</f>
        <v>0</v>
      </c>
      <c r="V607" t="str">
        <f>IF($A607=V$10, $C607, "")</f>
        <v>Compensatory Callback</v>
      </c>
      <c r="W607" t="str">
        <f>IF($A607=W$10, $C607, "")</f>
        <v/>
      </c>
      <c r="X607" t="str">
        <f>IF($A607=X$10, $C607, "")</f>
        <v/>
      </c>
      <c r="Y607" t="str">
        <f>IF($A607=Y$10, $C607, "")</f>
        <v/>
      </c>
      <c r="Z607" t="str">
        <f>IF($A607=Z$10, $C607, "")</f>
        <v/>
      </c>
      <c r="AB607" t="str">
        <f>IF($D607=AB$10, $F607, "")</f>
        <v/>
      </c>
      <c r="AC607" t="str">
        <f>IF($D607=AC$10, $F607, "")</f>
        <v/>
      </c>
      <c r="AD607" t="str">
        <f>IF($D607=AD$10, $F607, "")</f>
        <v/>
      </c>
      <c r="AE607" t="str">
        <f>IF($D607=AE$10, $F607, "")</f>
        <v>Compensatory Time Off Callback Earned</v>
      </c>
      <c r="AF607" t="str">
        <f>IF($D607=AF$10, $F607, "")</f>
        <v/>
      </c>
      <c r="AH607">
        <f>COUNTIF(AI$11:AI$2024, AI607)</f>
        <v>1</v>
      </c>
      <c r="AI607" t="str">
        <f>V607&amp;AB607&amp;W607&amp;AC607&amp;X607&amp;AD607&amp;Y607&amp;AE607&amp;Z607&amp;AF607</f>
        <v>Compensatory CallbackCompensatory Time Off Callback Earned</v>
      </c>
      <c r="AJ607">
        <f>IF(ROW()=11,1,IF(AK606+1=AK607,AJ606,AJ606+1))</f>
        <v>524</v>
      </c>
      <c r="AK607">
        <f>IF(AI607=AI606, AK606+1, 1)</f>
        <v>1</v>
      </c>
      <c r="AL607" s="26" t="str">
        <f>AM607&amp;AN607</f>
        <v>DFASCCCompensatory Callback12374IBC48Compensatory Time Off Callback Earned</v>
      </c>
      <c r="AM607" t="str">
        <f>K607</f>
        <v>DFASCCCompensatory Callback</v>
      </c>
      <c r="AN607" t="str">
        <f>L607</f>
        <v>12374IBC48Compensatory Time Off Callback Earned</v>
      </c>
      <c r="AO607">
        <f>COUNTIF(AM$11:AM$1107, AM607)</f>
        <v>3</v>
      </c>
      <c r="AP607">
        <f>COUNTIF(AN$11:AN$1107, AN607)</f>
        <v>1</v>
      </c>
      <c r="AQ607">
        <f>MATCH(AM607, AM$11:AM$1107, 0)</f>
        <v>597</v>
      </c>
      <c r="AR607">
        <f>MATCH(AN607, AN$11:AN$1107, 0)</f>
        <v>597</v>
      </c>
      <c r="AS607">
        <v>388</v>
      </c>
      <c r="AU607" t="str">
        <f>C607</f>
        <v>Compensatory Callback</v>
      </c>
      <c r="AV607" t="str">
        <f>IF(F607="", "", F607)</f>
        <v>Compensatory Time Off Callback Earned</v>
      </c>
      <c r="AW607" s="13">
        <f>M607</f>
        <v>0.90121457489878543</v>
      </c>
      <c r="AX607" t="e">
        <f>VLOOKUP(AI607, UniquePairs!A$5:A$2000, 1, FALSE)</f>
        <v>#N/A</v>
      </c>
      <c r="AY607" t="str">
        <f>IFERROR(INDEX(UniquePairs!A$5:K$1000, MATCH(AL607, UniquePairs!A$5:A$1000, 0), 10), "")</f>
        <v/>
      </c>
      <c r="AZ607" s="13">
        <f>IF(AY607&lt;&gt;"", AY607, AW607)</f>
        <v>0.90121457489878543</v>
      </c>
      <c r="BA607" t="str">
        <f>IF(AZ607=0,"None",IF(AZ607&lt;0.6,"Weak",IF(AZ607&lt;0.7,"Review",IF(AZ607&lt;0.8,"Good",IF(AZ607&lt;0.9,"Very Good","Solid")))))</f>
        <v>Solid</v>
      </c>
      <c r="BB607" s="28" t="str">
        <f>IF(AJ606=AJ607, BB606, BC607)</f>
        <v>Compensatory Callback</v>
      </c>
      <c r="BC607" t="str">
        <f>IF(AV607="",AU607,StringMatch(AU607,AV607,TRUE))</f>
        <v>Compensatory Callback</v>
      </c>
      <c r="BD607" t="str">
        <f>TRIM(SUBSTITUTE(SUBSTITUTE(SUBSTITUTE(SUBSTITUTE(SUBSTITUTE(SUBSTITUTE(SUBSTITUTE(SUBSTITUTE(SUBSTITUTE(SUBSTITUTE(AU607,BR607,""),BS607,""),BT607,""),BU607,""),BV607,""),BW607,""),BX607,""),BY607,""),BZ607,""),CA607,""))</f>
        <v/>
      </c>
      <c r="BE607" t="str">
        <f>TRIM(SUBSTITUTE(SUBSTITUTE(SUBSTITUTE(SUBSTITUTE(SUBSTITUTE(SUBSTITUTE(SUBSTITUTE(SUBSTITUTE(SUBSTITUTE(SUBSTITUTE(AV607,BH607,""),BI607,""),BJ607,""),BK607,""),BL607,""),BM607,""),BN607,""),BO607,""),BP607,""),BQ607,""))</f>
        <v>Time Off Earned</v>
      </c>
      <c r="BF607" s="21">
        <f>LEN(AU607)-LEN(SUBSTITUTE(AU607," ",""))</f>
        <v>1</v>
      </c>
      <c r="BG607" s="21">
        <f>LEN(AV607)-LEN(SUBSTITUTE(AV607," ",""))</f>
        <v>4</v>
      </c>
      <c r="BH607" s="21" t="str">
        <f>IF(BF607=0,AU607,findspace($AU607,BH$10))</f>
        <v>Compensatory</v>
      </c>
      <c r="BI607" s="21" t="str">
        <f>IF(BH607=0,AN607,findspace($AU607,BI$10))</f>
        <v>Callback</v>
      </c>
      <c r="BJ607" s="21" t="str">
        <f>IF(BI607=0,AV607,findspace($AU607,BJ$10))</f>
        <v/>
      </c>
      <c r="BK607" s="21" t="str">
        <f>IF(BJ607=0,AW607,findspace($AU607,BK$10))</f>
        <v/>
      </c>
      <c r="BL607" s="21" t="str">
        <f>IF(BK607=0,AX607,findspace($AU607,BL$10))</f>
        <v/>
      </c>
      <c r="BM607" s="21" t="str">
        <f>IF(BL607=0,BF607,findspace($AU607,BM$10))</f>
        <v/>
      </c>
      <c r="BN607" s="21" t="str">
        <f>IF(BM607=0,BH607,findspace($AU607,BN$10))</f>
        <v/>
      </c>
      <c r="BO607" s="21" t="str">
        <f>IF(BN607=0,BI607,findspace($AU607,BO$10))</f>
        <v/>
      </c>
      <c r="BR607" s="21" t="str">
        <f>IF($BG607=0,$AV607,findspace($AV607,BR$10))</f>
        <v>Compensatory</v>
      </c>
      <c r="BS607" s="21" t="str">
        <f>IF($BG607=0,$AV607,findspace($AV607,BS$10))</f>
        <v>Time</v>
      </c>
      <c r="BT607" s="21" t="str">
        <f>IF($BG607=0,$AV607,findspace($AV607,BT$10))</f>
        <v>Off</v>
      </c>
      <c r="BU607" s="21" t="str">
        <f>IF($BG607=0,$AV607,findspace($AV607,BU$10))</f>
        <v>Callback</v>
      </c>
      <c r="BV607" s="21" t="str">
        <f>IF($BG607=0,$AV607,findspace($AV607,BV$10))</f>
        <v>Earned</v>
      </c>
      <c r="BW607" s="21" t="str">
        <f>IF($BG607=0,$AV607,findspace($AV607,BW$10))</f>
        <v/>
      </c>
      <c r="BX607" s="21" t="str">
        <f>IF($BG607=0,$AV607,findspace($AV607,BX$10))</f>
        <v/>
      </c>
      <c r="BY607" s="21" t="str">
        <f>IF($BG607=0,$AV607,findspace($AV607,BY$10))</f>
        <v/>
      </c>
      <c r="BZ607" s="21" t="str">
        <f>IF($BG607=0,$AV607,findspace($AV607,BZ$10))</f>
        <v/>
      </c>
      <c r="CA607" s="21" t="str">
        <f>IF($BG607=0,$AV607,findspace($AV607,CA$10))</f>
        <v/>
      </c>
    </row>
    <row r="608" spans="1:79" x14ac:dyDescent="0.35">
      <c r="A608" t="s">
        <v>1837</v>
      </c>
      <c r="B608">
        <v>22</v>
      </c>
      <c r="C608" t="s">
        <v>2863</v>
      </c>
      <c r="D608" t="s">
        <v>1839</v>
      </c>
      <c r="E608" t="s">
        <v>670</v>
      </c>
      <c r="F608" t="s">
        <v>3330</v>
      </c>
      <c r="G608" s="13">
        <v>0.90106023958164039</v>
      </c>
      <c r="I608">
        <v>12374</v>
      </c>
      <c r="J608" t="str">
        <f>K608&amp;L608</f>
        <v>IBC22Annual Leave Earned12374DFASLFForced Annual Leave</v>
      </c>
      <c r="K608" t="str">
        <f>A608&amp;B608&amp;C608</f>
        <v>IBC22Annual Leave Earned</v>
      </c>
      <c r="L608" t="str">
        <f>I608&amp;D608&amp;E608&amp;F608</f>
        <v>12374DFASLFForced Annual Leave</v>
      </c>
      <c r="M608" s="13">
        <f>G608</f>
        <v>0.90106023958164039</v>
      </c>
      <c r="N608" s="13"/>
      <c r="O608" s="19">
        <v>880</v>
      </c>
      <c r="P608">
        <f>COUNTIF(C$11:C$2024, C608)</f>
        <v>3</v>
      </c>
      <c r="Q608">
        <f>COUNTIF(F$11:F$177, F608)</f>
        <v>2</v>
      </c>
      <c r="R608" t="b">
        <f>A608=D608</f>
        <v>0</v>
      </c>
      <c r="S608" t="b">
        <f>A608&amp;B608&amp;C608=D608&amp;E608&amp;F608</f>
        <v>0</v>
      </c>
      <c r="V608" t="str">
        <f>IF($A608=V$10, $C608, "")</f>
        <v/>
      </c>
      <c r="W608" t="str">
        <f>IF($A608=W$10, $C608, "")</f>
        <v/>
      </c>
      <c r="X608" t="str">
        <f>IF($A608=X$10, $C608, "")</f>
        <v/>
      </c>
      <c r="Y608" t="str">
        <f>IF($A608=Y$10, $C608, "")</f>
        <v>Annual Leave Earned</v>
      </c>
      <c r="Z608" t="str">
        <f>IF($A608=Z$10, $C608, "")</f>
        <v/>
      </c>
      <c r="AB608" t="str">
        <f>IF($D608=AB$10, $F608, "")</f>
        <v>Forced Annual Leave</v>
      </c>
      <c r="AC608" t="str">
        <f>IF($D608=AC$10, $F608, "")</f>
        <v/>
      </c>
      <c r="AD608" t="str">
        <f>IF($D608=AD$10, $F608, "")</f>
        <v/>
      </c>
      <c r="AE608" t="str">
        <f>IF($D608=AE$10, $F608, "")</f>
        <v/>
      </c>
      <c r="AF608" t="str">
        <f>IF($D608=AF$10, $F608, "")</f>
        <v/>
      </c>
      <c r="AH608">
        <f>COUNTIF(AI$11:AI$2024, AI608)</f>
        <v>1</v>
      </c>
      <c r="AI608" t="str">
        <f>V608&amp;AB608&amp;W608&amp;AC608&amp;X608&amp;AD608&amp;Y608&amp;AE608&amp;Z608&amp;AF608</f>
        <v>Forced Annual LeaveAnnual Leave Earned</v>
      </c>
      <c r="AJ608">
        <f>IF(ROW()=11,1,IF(AK607+1=AK608,AJ607,AJ607+1))</f>
        <v>525</v>
      </c>
      <c r="AK608">
        <f>IF(AI608=AI607, AK607+1, 1)</f>
        <v>1</v>
      </c>
      <c r="AL608" s="26" t="str">
        <f>AM608&amp;AN608</f>
        <v>IBC22Annual Leave Earned12374DFASLFForced Annual Leave</v>
      </c>
      <c r="AM608" t="str">
        <f>K608</f>
        <v>IBC22Annual Leave Earned</v>
      </c>
      <c r="AN608" t="str">
        <f>L608</f>
        <v>12374DFASLFForced Annual Leave</v>
      </c>
      <c r="AO608">
        <f>COUNTIF(AM$11:AM$1107, AM608)</f>
        <v>3</v>
      </c>
      <c r="AP608">
        <f>COUNTIF(AN$11:AN$1107, AN608)</f>
        <v>5</v>
      </c>
      <c r="AQ608">
        <f>MATCH(AM608, AM$11:AM$1107, 0)</f>
        <v>598</v>
      </c>
      <c r="AR608">
        <f>MATCH(AN608, AN$11:AN$1107, 0)</f>
        <v>21</v>
      </c>
      <c r="AS608">
        <v>880</v>
      </c>
      <c r="AU608" t="str">
        <f>C608</f>
        <v>Annual Leave Earned</v>
      </c>
      <c r="AV608" t="str">
        <f>IF(F608="", "", F608)</f>
        <v>Forced Annual Leave</v>
      </c>
      <c r="AW608" s="13">
        <f>M608</f>
        <v>0.90106023958164039</v>
      </c>
      <c r="AX608" t="e">
        <f>VLOOKUP(AI608, UniquePairs!A$5:A$2000, 1, FALSE)</f>
        <v>#N/A</v>
      </c>
      <c r="AY608" t="str">
        <f>IFERROR(INDEX(UniquePairs!A$5:K$1000, MATCH(AL608, UniquePairs!A$5:A$1000, 0), 10), "")</f>
        <v/>
      </c>
      <c r="AZ608" s="13">
        <f>IF(AY608&lt;&gt;"", AY608, AW608)</f>
        <v>0.90106023958164039</v>
      </c>
      <c r="BA608" t="str">
        <f>IF(AZ608=0,"None",IF(AZ608&lt;0.6,"Weak",IF(AZ608&lt;0.7,"Review",IF(AZ608&lt;0.8,"Good",IF(AZ608&lt;0.9,"Very Good","Solid")))))</f>
        <v>Solid</v>
      </c>
      <c r="BB608" s="28" t="str">
        <f>IF(AJ607=AJ608, BB607, BC608)</f>
        <v>Annual Leave</v>
      </c>
      <c r="BC608" t="str">
        <f>IF(AV608="",AU608,StringMatch(AU608,AV608,TRUE))</f>
        <v>Annual Leave</v>
      </c>
      <c r="BD608" t="str">
        <f>TRIM(SUBSTITUTE(SUBSTITUTE(SUBSTITUTE(SUBSTITUTE(SUBSTITUTE(SUBSTITUTE(SUBSTITUTE(SUBSTITUTE(SUBSTITUTE(SUBSTITUTE(AU608,BR608,""),BS608,""),BT608,""),BU608,""),BV608,""),BW608,""),BX608,""),BY608,""),BZ608,""),CA608,""))</f>
        <v>Earned</v>
      </c>
      <c r="BE608" t="str">
        <f>TRIM(SUBSTITUTE(SUBSTITUTE(SUBSTITUTE(SUBSTITUTE(SUBSTITUTE(SUBSTITUTE(SUBSTITUTE(SUBSTITUTE(SUBSTITUTE(SUBSTITUTE(AV608,BH608,""),BI608,""),BJ608,""),BK608,""),BL608,""),BM608,""),BN608,""),BO608,""),BP608,""),BQ608,""))</f>
        <v>Forced</v>
      </c>
      <c r="BF608" s="21">
        <f>LEN(AU608)-LEN(SUBSTITUTE(AU608," ",""))</f>
        <v>2</v>
      </c>
      <c r="BG608" s="21">
        <f>LEN(AV608)-LEN(SUBSTITUTE(AV608," ",""))</f>
        <v>2</v>
      </c>
      <c r="BH608" s="21" t="str">
        <f>IF(BF608=0,AU608,findspace($AU608,BH$10))</f>
        <v>Annual</v>
      </c>
      <c r="BI608" s="21" t="str">
        <f>IF(BH608=0,AN608,findspace($AU608,BI$10))</f>
        <v>Leave</v>
      </c>
      <c r="BJ608" s="21" t="str">
        <f>IF(BI608=0,AV608,findspace($AU608,BJ$10))</f>
        <v>Earned</v>
      </c>
      <c r="BK608" s="21" t="str">
        <f>IF(BJ608=0,AW608,findspace($AU608,BK$10))</f>
        <v/>
      </c>
      <c r="BL608" s="21" t="str">
        <f>IF(BK608=0,AX608,findspace($AU608,BL$10))</f>
        <v/>
      </c>
      <c r="BM608" s="21" t="str">
        <f>IF(BL608=0,BF608,findspace($AU608,BM$10))</f>
        <v/>
      </c>
      <c r="BN608" s="21" t="str">
        <f>IF(BM608=0,BH608,findspace($AU608,BN$10))</f>
        <v/>
      </c>
      <c r="BO608" s="21" t="str">
        <f>IF(BN608=0,BI608,findspace($AU608,BO$10))</f>
        <v/>
      </c>
      <c r="BR608" s="21" t="str">
        <f>IF($BG608=0,$AV608,findspace($AV608,BR$10))</f>
        <v>Forced</v>
      </c>
      <c r="BS608" s="21" t="str">
        <f>IF($BG608=0,$AV608,findspace($AV608,BS$10))</f>
        <v>Annual</v>
      </c>
      <c r="BT608" s="21" t="str">
        <f>IF($BG608=0,$AV608,findspace($AV608,BT$10))</f>
        <v>Leave</v>
      </c>
      <c r="BU608" s="21" t="str">
        <f>IF($BG608=0,$AV608,findspace($AV608,BU$10))</f>
        <v/>
      </c>
      <c r="BV608" s="21" t="str">
        <f>IF($BG608=0,$AV608,findspace($AV608,BV$10))</f>
        <v/>
      </c>
      <c r="BW608" s="21" t="str">
        <f>IF($BG608=0,$AV608,findspace($AV608,BW$10))</f>
        <v/>
      </c>
      <c r="BX608" s="21" t="str">
        <f>IF($BG608=0,$AV608,findspace($AV608,BX$10))</f>
        <v/>
      </c>
      <c r="BY608" s="21" t="str">
        <f>IF($BG608=0,$AV608,findspace($AV608,BY$10))</f>
        <v/>
      </c>
      <c r="BZ608" s="21" t="str">
        <f>IF($BG608=0,$AV608,findspace($AV608,BZ$10))</f>
        <v/>
      </c>
      <c r="CA608" s="21" t="str">
        <f>IF($BG608=0,$AV608,findspace($AV608,CA$10))</f>
        <v/>
      </c>
    </row>
    <row r="609" spans="1:79" x14ac:dyDescent="0.35">
      <c r="A609" t="s">
        <v>1839</v>
      </c>
      <c r="B609" t="s">
        <v>1646</v>
      </c>
      <c r="C609" t="s">
        <v>3368</v>
      </c>
      <c r="D609" t="s">
        <v>1839</v>
      </c>
      <c r="E609" t="s">
        <v>1610</v>
      </c>
      <c r="F609" t="s">
        <v>3563</v>
      </c>
      <c r="G609" s="13">
        <v>0.90002108765434996</v>
      </c>
      <c r="I609">
        <v>12374</v>
      </c>
      <c r="J609" t="str">
        <f>K609&amp;L609</f>
        <v>DFAS5DMR Dirty Work Straight Time12374DFAS7HAdditional Compensatory Time Day Work UnLicensedic</v>
      </c>
      <c r="K609" t="str">
        <f>A609&amp;B609&amp;C609</f>
        <v>DFAS5DMR Dirty Work Straight Time</v>
      </c>
      <c r="L609" t="str">
        <f>I609&amp;D609&amp;E609&amp;F609</f>
        <v>12374DFAS7HAdditional Compensatory Time Day Work UnLicensedic</v>
      </c>
      <c r="M609" s="13">
        <f>G609</f>
        <v>0.90002108765434996</v>
      </c>
      <c r="N609" s="13"/>
      <c r="O609" s="19">
        <v>1018</v>
      </c>
      <c r="P609">
        <f>COUNTIF(C$11:C$2024, C609)</f>
        <v>3</v>
      </c>
      <c r="Q609">
        <f>COUNTIF(F$11:F$177, F609)</f>
        <v>1</v>
      </c>
      <c r="R609" t="b">
        <f>A609=D609</f>
        <v>1</v>
      </c>
      <c r="S609" t="b">
        <f>A609&amp;B609&amp;C609=D609&amp;E609&amp;F609</f>
        <v>0</v>
      </c>
      <c r="V609" t="str">
        <f>IF($A609=V$10, $C609, "")</f>
        <v>MR Dirty Work Straight Time</v>
      </c>
      <c r="W609" t="str">
        <f>IF($A609=W$10, $C609, "")</f>
        <v/>
      </c>
      <c r="X609" t="str">
        <f>IF($A609=X$10, $C609, "")</f>
        <v/>
      </c>
      <c r="Y609" t="str">
        <f>IF($A609=Y$10, $C609, "")</f>
        <v/>
      </c>
      <c r="Z609" t="str">
        <f>IF($A609=Z$10, $C609, "")</f>
        <v/>
      </c>
      <c r="AB609" t="str">
        <f>IF($D609=AB$10, $F609, "")</f>
        <v>Additional Compensatory Time Day Work UnLicensedic</v>
      </c>
      <c r="AC609" t="str">
        <f>IF($D609=AC$10, $F609, "")</f>
        <v/>
      </c>
      <c r="AD609" t="str">
        <f>IF($D609=AD$10, $F609, "")</f>
        <v/>
      </c>
      <c r="AE609" t="str">
        <f>IF($D609=AE$10, $F609, "")</f>
        <v/>
      </c>
      <c r="AF609" t="str">
        <f>IF($D609=AF$10, $F609, "")</f>
        <v/>
      </c>
      <c r="AH609">
        <f>COUNTIF(AI$11:AI$2024, AI609)</f>
        <v>1</v>
      </c>
      <c r="AI609" t="str">
        <f>V609&amp;AB609&amp;W609&amp;AC609&amp;X609&amp;AD609&amp;Y609&amp;AE609&amp;Z609&amp;AF609</f>
        <v>MR Dirty Work Straight TimeAdditional Compensatory Time Day Work UnLicensedic</v>
      </c>
      <c r="AJ609">
        <f>IF(ROW()=11,1,IF(AK608+1=AK609,AJ608,AJ608+1))</f>
        <v>526</v>
      </c>
      <c r="AK609">
        <f>IF(AI609=AI608, AK608+1, 1)</f>
        <v>1</v>
      </c>
      <c r="AL609" s="26" t="str">
        <f>AM609&amp;AN609</f>
        <v>DFAS5DMR Dirty Work Straight Time12374DFAS7HAdditional Compensatory Time Day Work UnLicensedic</v>
      </c>
      <c r="AM609" t="str">
        <f>K609</f>
        <v>DFAS5DMR Dirty Work Straight Time</v>
      </c>
      <c r="AN609" t="str">
        <f>L609</f>
        <v>12374DFAS7HAdditional Compensatory Time Day Work UnLicensedic</v>
      </c>
      <c r="AO609">
        <f>COUNTIF(AM$11:AM$1107, AM609)</f>
        <v>3</v>
      </c>
      <c r="AP609">
        <f>COUNTIF(AN$11:AN$1107, AN609)</f>
        <v>5</v>
      </c>
      <c r="AQ609">
        <f>MATCH(AM609, AM$11:AM$1107, 0)</f>
        <v>200</v>
      </c>
      <c r="AR609">
        <f>MATCH(AN609, AN$11:AN$1107, 0)</f>
        <v>131</v>
      </c>
      <c r="AS609">
        <v>1018</v>
      </c>
      <c r="AU609" t="str">
        <f>C609</f>
        <v>MR Dirty Work Straight Time</v>
      </c>
      <c r="AV609" t="str">
        <f>IF(F609="", "", F609)</f>
        <v>Additional Compensatory Time Day Work UnLicensedic</v>
      </c>
      <c r="AW609" s="13">
        <f>M609</f>
        <v>0.90002108765434996</v>
      </c>
      <c r="AX609" t="e">
        <f>VLOOKUP(AI609, UniquePairs!A$5:A$2000, 1, FALSE)</f>
        <v>#N/A</v>
      </c>
      <c r="AY609" t="str">
        <f>IFERROR(INDEX(UniquePairs!A$5:K$1000, MATCH(AL609, UniquePairs!A$5:A$1000, 0), 10), "")</f>
        <v/>
      </c>
      <c r="AZ609" s="13">
        <f>IF(AY609&lt;&gt;"", AY609, AW609)</f>
        <v>0.90002108765434996</v>
      </c>
      <c r="BA609" t="str">
        <f>IF(AZ609=0,"None",IF(AZ609&lt;0.6,"Weak",IF(AZ609&lt;0.7,"Review",IF(AZ609&lt;0.8,"Good",IF(AZ609&lt;0.9,"Very Good","Solid")))))</f>
        <v>Solid</v>
      </c>
      <c r="BB609" s="28" t="str">
        <f>IF(AJ608=AJ609, BB608, BC609)</f>
        <v>Work Time</v>
      </c>
      <c r="BC609" t="str">
        <f>IF(AV609="",AU609,StringMatch(AU609,AV609,TRUE))</f>
        <v>Work Time</v>
      </c>
      <c r="BD609" t="str">
        <f>TRIM(SUBSTITUTE(SUBSTITUTE(SUBSTITUTE(SUBSTITUTE(SUBSTITUTE(SUBSTITUTE(SUBSTITUTE(SUBSTITUTE(SUBSTITUTE(SUBSTITUTE(AU609,BR609,""),BS609,""),BT609,""),BU609,""),BV609,""),BW609,""),BX609,""),BY609,""),BZ609,""),CA609,""))</f>
        <v>MR Dirty Straight</v>
      </c>
      <c r="BE609" t="str">
        <f>TRIM(SUBSTITUTE(SUBSTITUTE(SUBSTITUTE(SUBSTITUTE(SUBSTITUTE(SUBSTITUTE(SUBSTITUTE(SUBSTITUTE(SUBSTITUTE(SUBSTITUTE(AV609,BH609,""),BI609,""),BJ609,""),BK609,""),BL609,""),BM609,""),BN609,""),BO609,""),BP609,""),BQ609,""))</f>
        <v>Additional Compensatory Day UnLicensedic</v>
      </c>
      <c r="BF609" s="21">
        <f>LEN(AU609)-LEN(SUBSTITUTE(AU609," ",""))</f>
        <v>4</v>
      </c>
      <c r="BG609" s="21">
        <f>LEN(AV609)-LEN(SUBSTITUTE(AV609," ",""))</f>
        <v>5</v>
      </c>
      <c r="BH609" s="21" t="str">
        <f>IF(BF609=0,AU609,findspace($AU609,BH$10))</f>
        <v>MR</v>
      </c>
      <c r="BI609" s="21" t="str">
        <f>IF(BH609=0,AN609,findspace($AU609,BI$10))</f>
        <v>Dirty</v>
      </c>
      <c r="BJ609" s="21" t="str">
        <f>IF(BI609=0,AV609,findspace($AU609,BJ$10))</f>
        <v>Work</v>
      </c>
      <c r="BK609" s="21" t="str">
        <f>IF(BJ609=0,AW609,findspace($AU609,BK$10))</f>
        <v>Straight</v>
      </c>
      <c r="BL609" s="21" t="str">
        <f>IF(BK609=0,AX609,findspace($AU609,BL$10))</f>
        <v>Time</v>
      </c>
      <c r="BM609" s="21" t="str">
        <f>IF(BL609=0,BF609,findspace($AU609,BM$10))</f>
        <v/>
      </c>
      <c r="BN609" s="21" t="str">
        <f>IF(BM609=0,BH609,findspace($AU609,BN$10))</f>
        <v/>
      </c>
      <c r="BO609" s="21" t="str">
        <f>IF(BN609=0,BI609,findspace($AU609,BO$10))</f>
        <v/>
      </c>
      <c r="BR609" s="21" t="str">
        <f>IF($BG609=0,$AV609,findspace($AV609,BR$10))</f>
        <v>Additional</v>
      </c>
      <c r="BS609" s="21" t="str">
        <f>IF($BG609=0,$AV609,findspace($AV609,BS$10))</f>
        <v>Compensatory</v>
      </c>
      <c r="BT609" s="21" t="str">
        <f>IF($BG609=0,$AV609,findspace($AV609,BT$10))</f>
        <v>Time</v>
      </c>
      <c r="BU609" s="21" t="str">
        <f>IF($BG609=0,$AV609,findspace($AV609,BU$10))</f>
        <v>Day</v>
      </c>
      <c r="BV609" s="21" t="str">
        <f>IF($BG609=0,$AV609,findspace($AV609,BV$10))</f>
        <v>Work</v>
      </c>
      <c r="BW609" s="21" t="str">
        <f>IF($BG609=0,$AV609,findspace($AV609,BW$10))</f>
        <v>UnLicensedic</v>
      </c>
      <c r="BX609" s="21" t="str">
        <f>IF($BG609=0,$AV609,findspace($AV609,BX$10))</f>
        <v/>
      </c>
      <c r="BY609" s="21" t="str">
        <f>IF($BG609=0,$AV609,findspace($AV609,BY$10))</f>
        <v/>
      </c>
      <c r="BZ609" s="21" t="str">
        <f>IF($BG609=0,$AV609,findspace($AV609,BZ$10))</f>
        <v/>
      </c>
      <c r="CA609" s="21" t="str">
        <f>IF($BG609=0,$AV609,findspace($AV609,CA$10))</f>
        <v/>
      </c>
    </row>
    <row r="610" spans="1:79" x14ac:dyDescent="0.35">
      <c r="A610" t="s">
        <v>1839</v>
      </c>
      <c r="B610" t="s">
        <v>1644</v>
      </c>
      <c r="C610" t="s">
        <v>3545</v>
      </c>
      <c r="D610" t="s">
        <v>1839</v>
      </c>
      <c r="E610" t="s">
        <v>956</v>
      </c>
      <c r="F610" t="s">
        <v>3254</v>
      </c>
      <c r="G610" s="13">
        <v>0.9</v>
      </c>
      <c r="I610">
        <v>12374</v>
      </c>
      <c r="J610" t="str">
        <f>K610&amp;L610</f>
        <v>DFAS5EMR Dirty Work Off Duty UnLicensedic12374DFASEECold Work</v>
      </c>
      <c r="K610" t="str">
        <f>A610&amp;B610&amp;C610</f>
        <v>DFAS5EMR Dirty Work Off Duty UnLicensedic</v>
      </c>
      <c r="L610" t="str">
        <f>I610&amp;D610&amp;E610&amp;F610</f>
        <v>12374DFASEECold Work</v>
      </c>
      <c r="M610" s="13">
        <f>G610</f>
        <v>0.9</v>
      </c>
      <c r="N610" s="13"/>
      <c r="O610" s="19">
        <v>34</v>
      </c>
      <c r="P610">
        <f>COUNTIF(C$11:C$2024, C610)</f>
        <v>3</v>
      </c>
      <c r="Q610">
        <f>COUNTIF(F$11:F$177, F610)</f>
        <v>0</v>
      </c>
      <c r="R610" t="b">
        <f>A610=D610</f>
        <v>1</v>
      </c>
      <c r="S610" t="b">
        <f>A610&amp;B610&amp;C610=D610&amp;E610&amp;F610</f>
        <v>0</v>
      </c>
      <c r="V610" t="str">
        <f>IF($A610=V$10, $C610, "")</f>
        <v>MR Dirty Work Off Duty UnLicensedic</v>
      </c>
      <c r="W610" t="str">
        <f>IF($A610=W$10, $C610, "")</f>
        <v/>
      </c>
      <c r="X610" t="str">
        <f>IF($A610=X$10, $C610, "")</f>
        <v/>
      </c>
      <c r="Y610" t="str">
        <f>IF($A610=Y$10, $C610, "")</f>
        <v/>
      </c>
      <c r="Z610" t="str">
        <f>IF($A610=Z$10, $C610, "")</f>
        <v/>
      </c>
      <c r="AB610" t="str">
        <f>IF($D610=AB$10, $F610, "")</f>
        <v>Cold Work</v>
      </c>
      <c r="AC610" t="str">
        <f>IF($D610=AC$10, $F610, "")</f>
        <v/>
      </c>
      <c r="AD610" t="str">
        <f>IF($D610=AD$10, $F610, "")</f>
        <v/>
      </c>
      <c r="AE610" t="str">
        <f>IF($D610=AE$10, $F610, "")</f>
        <v/>
      </c>
      <c r="AF610" t="str">
        <f>IF($D610=AF$10, $F610, "")</f>
        <v/>
      </c>
      <c r="AH610">
        <f>COUNTIF(AI$11:AI$2024, AI610)</f>
        <v>1</v>
      </c>
      <c r="AI610" t="str">
        <f>V610&amp;AB610&amp;W610&amp;AC610&amp;X610&amp;AD610&amp;Y610&amp;AE610&amp;Z610&amp;AF610</f>
        <v>MR Dirty Work Off Duty UnLicensedicCold Work</v>
      </c>
      <c r="AJ610">
        <f>IF(ROW()=11,1,IF(AK609+1=AK610,AJ609,AJ609+1))</f>
        <v>527</v>
      </c>
      <c r="AK610">
        <f>IF(AI610=AI609, AK609+1, 1)</f>
        <v>1</v>
      </c>
      <c r="AL610" s="26" t="str">
        <f>AM610&amp;AN610</f>
        <v>DFAS5EMR Dirty Work Off Duty UnLicensedic12374DFASEECold Work</v>
      </c>
      <c r="AM610" t="str">
        <f>K610</f>
        <v>DFAS5EMR Dirty Work Off Duty UnLicensedic</v>
      </c>
      <c r="AN610" t="str">
        <f>L610</f>
        <v>12374DFASEECold Work</v>
      </c>
      <c r="AO610">
        <f>COUNTIF(AM$11:AM$1107, AM610)</f>
        <v>3</v>
      </c>
      <c r="AP610">
        <f>COUNTIF(AN$11:AN$1107, AN610)</f>
        <v>14</v>
      </c>
      <c r="AQ610">
        <f>MATCH(AM610, AM$11:AM$1107, 0)</f>
        <v>199</v>
      </c>
      <c r="AR610">
        <f>MATCH(AN610, AN$11:AN$1107, 0)</f>
        <v>171</v>
      </c>
      <c r="AS610">
        <v>34</v>
      </c>
      <c r="AU610" t="str">
        <f>C610</f>
        <v>MR Dirty Work Off Duty UnLicensedic</v>
      </c>
      <c r="AV610" t="str">
        <f>IF(F610="", "", F610)</f>
        <v>Cold Work</v>
      </c>
      <c r="AW610" s="13">
        <f>M610</f>
        <v>0.9</v>
      </c>
      <c r="AX610" t="e">
        <f>VLOOKUP(AI610, UniquePairs!A$5:A$2000, 1, FALSE)</f>
        <v>#N/A</v>
      </c>
      <c r="AY610" t="str">
        <f>IFERROR(INDEX(UniquePairs!A$5:K$1000, MATCH(AL610, UniquePairs!A$5:A$1000, 0), 10), "")</f>
        <v/>
      </c>
      <c r="AZ610" s="13">
        <f>IF(AY610&lt;&gt;"", AY610, AW610)</f>
        <v>0.9</v>
      </c>
      <c r="BA610" t="str">
        <f>IF(AZ610=0,"None",IF(AZ610&lt;0.6,"Weak",IF(AZ610&lt;0.7,"Review",IF(AZ610&lt;0.8,"Good",IF(AZ610&lt;0.9,"Very Good","Solid")))))</f>
        <v>Solid</v>
      </c>
      <c r="BB610" s="28" t="str">
        <f>IF(AJ609=AJ610, BB609, BC610)</f>
        <v>Work</v>
      </c>
      <c r="BC610" t="str">
        <f>IF(AV610="",AU610,StringMatch(AU610,AV610,TRUE))</f>
        <v>Work</v>
      </c>
      <c r="BD610" t="str">
        <f>TRIM(SUBSTITUTE(SUBSTITUTE(SUBSTITUTE(SUBSTITUTE(SUBSTITUTE(SUBSTITUTE(SUBSTITUTE(SUBSTITUTE(SUBSTITUTE(SUBSTITUTE(AU610,BR610,""),BS610,""),BT610,""),BU610,""),BV610,""),BW610,""),BX610,""),BY610,""),BZ610,""),CA610,""))</f>
        <v>MR Dirty Off Duty UnLicensedic</v>
      </c>
      <c r="BE610" t="str">
        <f>TRIM(SUBSTITUTE(SUBSTITUTE(SUBSTITUTE(SUBSTITUTE(SUBSTITUTE(SUBSTITUTE(SUBSTITUTE(SUBSTITUTE(SUBSTITUTE(SUBSTITUTE(AV610,BH610,""),BI610,""),BJ610,""),BK610,""),BL610,""),BM610,""),BN610,""),BO610,""),BP610,""),BQ610,""))</f>
        <v>Cold</v>
      </c>
      <c r="BF610" s="21">
        <f>LEN(AU610)-LEN(SUBSTITUTE(AU610," ",""))</f>
        <v>5</v>
      </c>
      <c r="BG610" s="21">
        <f>LEN(AV610)-LEN(SUBSTITUTE(AV610," ",""))</f>
        <v>1</v>
      </c>
      <c r="BH610" s="21" t="str">
        <f>IF(BF610=0,AU610,findspace($AU610,BH$10))</f>
        <v>MR</v>
      </c>
      <c r="BI610" s="21" t="str">
        <f>IF(BH610=0,AN610,findspace($AU610,BI$10))</f>
        <v>Dirty</v>
      </c>
      <c r="BJ610" s="21" t="str">
        <f>IF(BI610=0,AV610,findspace($AU610,BJ$10))</f>
        <v>Work</v>
      </c>
      <c r="BK610" s="21" t="str">
        <f>IF(BJ610=0,AW610,findspace($AU610,BK$10))</f>
        <v>Off</v>
      </c>
      <c r="BL610" s="21" t="str">
        <f>IF(BK610=0,AX610,findspace($AU610,BL$10))</f>
        <v>Duty</v>
      </c>
      <c r="BM610" s="21" t="str">
        <f>IF(BL610=0,BF610,findspace($AU610,BM$10))</f>
        <v>UnLicensedic</v>
      </c>
      <c r="BN610" s="21" t="str">
        <f>IF(BM610=0,BH610,findspace($AU610,BN$10))</f>
        <v/>
      </c>
      <c r="BO610" s="21" t="str">
        <f>IF(BN610=0,BI610,findspace($AU610,BO$10))</f>
        <v/>
      </c>
      <c r="BR610" s="21" t="str">
        <f>IF($BG610=0,$AV610,findspace($AV610,BR$10))</f>
        <v>Cold</v>
      </c>
      <c r="BS610" s="21" t="str">
        <f>IF($BG610=0,$AV610,findspace($AV610,BS$10))</f>
        <v>Work</v>
      </c>
      <c r="BT610" s="21" t="str">
        <f>IF($BG610=0,$AV610,findspace($AV610,BT$10))</f>
        <v/>
      </c>
      <c r="BU610" s="21" t="str">
        <f>IF($BG610=0,$AV610,findspace($AV610,BU$10))</f>
        <v/>
      </c>
      <c r="BV610" s="21" t="str">
        <f>IF($BG610=0,$AV610,findspace($AV610,BV$10))</f>
        <v/>
      </c>
      <c r="BW610" s="21" t="str">
        <f>IF($BG610=0,$AV610,findspace($AV610,BW$10))</f>
        <v/>
      </c>
      <c r="BX610" s="21" t="str">
        <f>IF($BG610=0,$AV610,findspace($AV610,BX$10))</f>
        <v/>
      </c>
      <c r="BY610" s="21" t="str">
        <f>IF($BG610=0,$AV610,findspace($AV610,BY$10))</f>
        <v/>
      </c>
      <c r="BZ610" s="21" t="str">
        <f>IF($BG610=0,$AV610,findspace($AV610,BZ$10))</f>
        <v/>
      </c>
      <c r="CA610" s="21" t="str">
        <f>IF($BG610=0,$AV610,findspace($AV610,CA$10))</f>
        <v/>
      </c>
    </row>
    <row r="611" spans="1:79" x14ac:dyDescent="0.35">
      <c r="A611" t="s">
        <v>1839</v>
      </c>
      <c r="B611" t="s">
        <v>1644</v>
      </c>
      <c r="C611" t="s">
        <v>3545</v>
      </c>
      <c r="D611" t="s">
        <v>1839</v>
      </c>
      <c r="E611" t="s">
        <v>958</v>
      </c>
      <c r="F611" t="s">
        <v>3255</v>
      </c>
      <c r="G611" s="13">
        <v>0.9</v>
      </c>
      <c r="I611">
        <v>12374</v>
      </c>
      <c r="J611" t="str">
        <f>K611&amp;L611</f>
        <v>DFAS5EMR Dirty Work Off Duty UnLicensedic12374DFASEFHot Work</v>
      </c>
      <c r="K611" t="str">
        <f>A611&amp;B611&amp;C611</f>
        <v>DFAS5EMR Dirty Work Off Duty UnLicensedic</v>
      </c>
      <c r="L611" t="str">
        <f>I611&amp;D611&amp;E611&amp;F611</f>
        <v>12374DFASEFHot Work</v>
      </c>
      <c r="M611" s="13">
        <f>G611</f>
        <v>0.9</v>
      </c>
      <c r="N611" s="13"/>
      <c r="O611" s="19">
        <v>730</v>
      </c>
      <c r="P611">
        <f>COUNTIF(C$11:C$2024, C611)</f>
        <v>3</v>
      </c>
      <c r="Q611">
        <f>COUNTIF(F$11:F$177, F611)</f>
        <v>0</v>
      </c>
      <c r="R611" t="b">
        <f>A611=D611</f>
        <v>1</v>
      </c>
      <c r="S611" t="b">
        <f>A611&amp;B611&amp;C611=D611&amp;E611&amp;F611</f>
        <v>0</v>
      </c>
      <c r="V611" t="str">
        <f>IF($A611=V$10, $C611, "")</f>
        <v>MR Dirty Work Off Duty UnLicensedic</v>
      </c>
      <c r="W611" t="str">
        <f>IF($A611=W$10, $C611, "")</f>
        <v/>
      </c>
      <c r="X611" t="str">
        <f>IF($A611=X$10, $C611, "")</f>
        <v/>
      </c>
      <c r="Y611" t="str">
        <f>IF($A611=Y$10, $C611, "")</f>
        <v/>
      </c>
      <c r="Z611" t="str">
        <f>IF($A611=Z$10, $C611, "")</f>
        <v/>
      </c>
      <c r="AB611" t="str">
        <f>IF($D611=AB$10, $F611, "")</f>
        <v>Hot Work</v>
      </c>
      <c r="AC611" t="str">
        <f>IF($D611=AC$10, $F611, "")</f>
        <v/>
      </c>
      <c r="AD611" t="str">
        <f>IF($D611=AD$10, $F611, "")</f>
        <v/>
      </c>
      <c r="AE611" t="str">
        <f>IF($D611=AE$10, $F611, "")</f>
        <v/>
      </c>
      <c r="AF611" t="str">
        <f>IF($D611=AF$10, $F611, "")</f>
        <v/>
      </c>
      <c r="AH611">
        <f>COUNTIF(AI$11:AI$2024, AI611)</f>
        <v>1</v>
      </c>
      <c r="AI611" t="str">
        <f>V611&amp;AB611&amp;W611&amp;AC611&amp;X611&amp;AD611&amp;Y611&amp;AE611&amp;Z611&amp;AF611</f>
        <v>MR Dirty Work Off Duty UnLicensedicHot Work</v>
      </c>
      <c r="AJ611">
        <f>IF(ROW()=11,1,IF(AK610+1=AK611,AJ610,AJ610+1))</f>
        <v>528</v>
      </c>
      <c r="AK611">
        <f>IF(AI611=AI610, AK610+1, 1)</f>
        <v>1</v>
      </c>
      <c r="AL611" s="26" t="str">
        <f>AM611&amp;AN611</f>
        <v>DFAS5EMR Dirty Work Off Duty UnLicensedic12374DFASEFHot Work</v>
      </c>
      <c r="AM611" t="str">
        <f>K611</f>
        <v>DFAS5EMR Dirty Work Off Duty UnLicensedic</v>
      </c>
      <c r="AN611" t="str">
        <f>L611</f>
        <v>12374DFASEFHot Work</v>
      </c>
      <c r="AO611">
        <f>COUNTIF(AM$11:AM$1107, AM611)</f>
        <v>3</v>
      </c>
      <c r="AP611">
        <f>COUNTIF(AN$11:AN$1107, AN611)</f>
        <v>13</v>
      </c>
      <c r="AQ611">
        <f>MATCH(AM611, AM$11:AM$1107, 0)</f>
        <v>199</v>
      </c>
      <c r="AR611">
        <f>MATCH(AN611, AN$11:AN$1107, 0)</f>
        <v>179</v>
      </c>
      <c r="AS611">
        <v>730</v>
      </c>
      <c r="AU611" t="str">
        <f>C611</f>
        <v>MR Dirty Work Off Duty UnLicensedic</v>
      </c>
      <c r="AV611" t="str">
        <f>IF(F611="", "", F611)</f>
        <v>Hot Work</v>
      </c>
      <c r="AW611" s="13">
        <f>M611</f>
        <v>0.9</v>
      </c>
      <c r="AX611" t="e">
        <f>VLOOKUP(AI611, UniquePairs!A$5:A$2000, 1, FALSE)</f>
        <v>#N/A</v>
      </c>
      <c r="AY611" t="str">
        <f>IFERROR(INDEX(UniquePairs!A$5:K$1000, MATCH(AL611, UniquePairs!A$5:A$1000, 0), 10), "")</f>
        <v/>
      </c>
      <c r="AZ611" s="13">
        <f>IF(AY611&lt;&gt;"", AY611, AW611)</f>
        <v>0.9</v>
      </c>
      <c r="BA611" t="str">
        <f>IF(AZ611=0,"None",IF(AZ611&lt;0.6,"Weak",IF(AZ611&lt;0.7,"Review",IF(AZ611&lt;0.8,"Good",IF(AZ611&lt;0.9,"Very Good","Solid")))))</f>
        <v>Solid</v>
      </c>
      <c r="BB611" s="28" t="str">
        <f>IF(AJ610=AJ611, BB610, BC611)</f>
        <v>Work</v>
      </c>
      <c r="BC611" t="str">
        <f>IF(AV611="",AU611,StringMatch(AU611,AV611,TRUE))</f>
        <v>Work</v>
      </c>
      <c r="BD611" t="str">
        <f>TRIM(SUBSTITUTE(SUBSTITUTE(SUBSTITUTE(SUBSTITUTE(SUBSTITUTE(SUBSTITUTE(SUBSTITUTE(SUBSTITUTE(SUBSTITUTE(SUBSTITUTE(AU611,BR611,""),BS611,""),BT611,""),BU611,""),BV611,""),BW611,""),BX611,""),BY611,""),BZ611,""),CA611,""))</f>
        <v>MR Dirty Off Duty UnLicensedic</v>
      </c>
      <c r="BE611" t="str">
        <f>TRIM(SUBSTITUTE(SUBSTITUTE(SUBSTITUTE(SUBSTITUTE(SUBSTITUTE(SUBSTITUTE(SUBSTITUTE(SUBSTITUTE(SUBSTITUTE(SUBSTITUTE(AV611,BH611,""),BI611,""),BJ611,""),BK611,""),BL611,""),BM611,""),BN611,""),BO611,""),BP611,""),BQ611,""))</f>
        <v>Hot</v>
      </c>
      <c r="BF611" s="21">
        <f>LEN(AU611)-LEN(SUBSTITUTE(AU611," ",""))</f>
        <v>5</v>
      </c>
      <c r="BG611" s="21">
        <f>LEN(AV611)-LEN(SUBSTITUTE(AV611," ",""))</f>
        <v>1</v>
      </c>
      <c r="BH611" s="21" t="str">
        <f>IF(BF611=0,AU611,findspace($AU611,BH$10))</f>
        <v>MR</v>
      </c>
      <c r="BI611" s="21" t="str">
        <f>IF(BH611=0,AN611,findspace($AU611,BI$10))</f>
        <v>Dirty</v>
      </c>
      <c r="BJ611" s="21" t="str">
        <f>IF(BI611=0,AV611,findspace($AU611,BJ$10))</f>
        <v>Work</v>
      </c>
      <c r="BK611" s="21" t="str">
        <f>IF(BJ611=0,AW611,findspace($AU611,BK$10))</f>
        <v>Off</v>
      </c>
      <c r="BL611" s="21" t="str">
        <f>IF(BK611=0,AX611,findspace($AU611,BL$10))</f>
        <v>Duty</v>
      </c>
      <c r="BM611" s="21" t="str">
        <f>IF(BL611=0,BF611,findspace($AU611,BM$10))</f>
        <v>UnLicensedic</v>
      </c>
      <c r="BN611" s="21" t="str">
        <f>IF(BM611=0,BH611,findspace($AU611,BN$10))</f>
        <v/>
      </c>
      <c r="BO611" s="21" t="str">
        <f>IF(BN611=0,BI611,findspace($AU611,BO$10))</f>
        <v/>
      </c>
      <c r="BR611" s="21" t="str">
        <f>IF($BG611=0,$AV611,findspace($AV611,BR$10))</f>
        <v>Hot</v>
      </c>
      <c r="BS611" s="21" t="str">
        <f>IF($BG611=0,$AV611,findspace($AV611,BS$10))</f>
        <v>Work</v>
      </c>
      <c r="BT611" s="21" t="str">
        <f>IF($BG611=0,$AV611,findspace($AV611,BT$10))</f>
        <v/>
      </c>
      <c r="BU611" s="21" t="str">
        <f>IF($BG611=0,$AV611,findspace($AV611,BU$10))</f>
        <v/>
      </c>
      <c r="BV611" s="21" t="str">
        <f>IF($BG611=0,$AV611,findspace($AV611,BV$10))</f>
        <v/>
      </c>
      <c r="BW611" s="21" t="str">
        <f>IF($BG611=0,$AV611,findspace($AV611,BW$10))</f>
        <v/>
      </c>
      <c r="BX611" s="21" t="str">
        <f>IF($BG611=0,$AV611,findspace($AV611,BX$10))</f>
        <v/>
      </c>
      <c r="BY611" s="21" t="str">
        <f>IF($BG611=0,$AV611,findspace($AV611,BY$10))</f>
        <v/>
      </c>
      <c r="BZ611" s="21" t="str">
        <f>IF($BG611=0,$AV611,findspace($AV611,BZ$10))</f>
        <v/>
      </c>
      <c r="CA611" s="21" t="str">
        <f>IF($BG611=0,$AV611,findspace($AV611,CA$10))</f>
        <v/>
      </c>
    </row>
    <row r="612" spans="1:79" x14ac:dyDescent="0.35">
      <c r="A612" t="s">
        <v>1839</v>
      </c>
      <c r="B612" t="s">
        <v>1448</v>
      </c>
      <c r="C612" t="s">
        <v>1579</v>
      </c>
      <c r="D612" t="s">
        <v>1839</v>
      </c>
      <c r="E612" t="s">
        <v>1447</v>
      </c>
      <c r="F612" t="s">
        <v>1577</v>
      </c>
      <c r="G612" s="13">
        <v>0.89957208880203832</v>
      </c>
      <c r="I612">
        <v>12374</v>
      </c>
      <c r="J612" t="str">
        <f>K612&amp;L612</f>
        <v>DFASOUOvertime Unscheduled12374DFASOSOvertime Scheduled</v>
      </c>
      <c r="K612" t="str">
        <f>A612&amp;B612&amp;C612</f>
        <v>DFASOUOvertime Unscheduled</v>
      </c>
      <c r="L612" t="str">
        <f>I612&amp;D612&amp;E612&amp;F612</f>
        <v>12374DFASOSOvertime Scheduled</v>
      </c>
      <c r="M612" s="13">
        <f>G612</f>
        <v>0.89957208880203832</v>
      </c>
      <c r="N612" s="13"/>
      <c r="O612" s="19">
        <v>625</v>
      </c>
      <c r="P612">
        <f>COUNTIF(C$11:C$2024, C612)</f>
        <v>3</v>
      </c>
      <c r="Q612">
        <f>COUNTIF(F$11:F$177, F612)</f>
        <v>0</v>
      </c>
      <c r="R612" t="b">
        <f>A612=D612</f>
        <v>1</v>
      </c>
      <c r="S612" t="b">
        <f>A612&amp;B612&amp;C612=D612&amp;E612&amp;F612</f>
        <v>0</v>
      </c>
      <c r="V612" t="str">
        <f>IF($A612=V$10, $C612, "")</f>
        <v>Overtime Unscheduled</v>
      </c>
      <c r="W612" t="str">
        <f>IF($A612=W$10, $C612, "")</f>
        <v/>
      </c>
      <c r="X612" t="str">
        <f>IF($A612=X$10, $C612, "")</f>
        <v/>
      </c>
      <c r="Y612" t="str">
        <f>IF($A612=Y$10, $C612, "")</f>
        <v/>
      </c>
      <c r="Z612" t="str">
        <f>IF($A612=Z$10, $C612, "")</f>
        <v/>
      </c>
      <c r="AB612" t="str">
        <f>IF($D612=AB$10, $F612, "")</f>
        <v>Overtime Scheduled</v>
      </c>
      <c r="AC612" t="str">
        <f>IF($D612=AC$10, $F612, "")</f>
        <v/>
      </c>
      <c r="AD612" t="str">
        <f>IF($D612=AD$10, $F612, "")</f>
        <v/>
      </c>
      <c r="AE612" t="str">
        <f>IF($D612=AE$10, $F612, "")</f>
        <v/>
      </c>
      <c r="AF612" t="str">
        <f>IF($D612=AF$10, $F612, "")</f>
        <v/>
      </c>
      <c r="AH612">
        <f>COUNTIF(AI$11:AI$2024, AI612)</f>
        <v>1</v>
      </c>
      <c r="AI612" t="str">
        <f>V612&amp;AB612&amp;W612&amp;AC612&amp;X612&amp;AD612&amp;Y612&amp;AE612&amp;Z612&amp;AF612</f>
        <v>Overtime UnscheduledOvertime Scheduled</v>
      </c>
      <c r="AJ612">
        <f>IF(ROW()=11,1,IF(AK611+1=AK612,AJ611,AJ611+1))</f>
        <v>529</v>
      </c>
      <c r="AK612">
        <f>IF(AI612=AI611, AK611+1, 1)</f>
        <v>1</v>
      </c>
      <c r="AL612" s="26" t="str">
        <f>AM612&amp;AN612</f>
        <v>DFASOUOvertime Unscheduled12374DFASOSOvertime Scheduled</v>
      </c>
      <c r="AM612" t="str">
        <f>K612</f>
        <v>DFASOUOvertime Unscheduled</v>
      </c>
      <c r="AN612" t="str">
        <f>L612</f>
        <v>12374DFASOSOvertime Scheduled</v>
      </c>
      <c r="AO612">
        <f>COUNTIF(AM$11:AM$1107, AM612)</f>
        <v>3</v>
      </c>
      <c r="AP612">
        <f>COUNTIF(AN$11:AN$1107, AN612)</f>
        <v>19</v>
      </c>
      <c r="AQ612">
        <f>MATCH(AM612, AM$11:AM$1107, 0)</f>
        <v>19</v>
      </c>
      <c r="AR612">
        <f>MATCH(AN612, AN$11:AN$1107, 0)</f>
        <v>470</v>
      </c>
      <c r="AS612">
        <v>625</v>
      </c>
      <c r="AU612" t="str">
        <f>C612</f>
        <v>Overtime Unscheduled</v>
      </c>
      <c r="AV612" t="str">
        <f>IF(F612="", "", F612)</f>
        <v>Overtime Scheduled</v>
      </c>
      <c r="AW612" s="13">
        <f>M612</f>
        <v>0.89957208880203832</v>
      </c>
      <c r="AX612" t="e">
        <f>VLOOKUP(AI612, UniquePairs!A$5:A$2000, 1, FALSE)</f>
        <v>#N/A</v>
      </c>
      <c r="AY612" t="str">
        <f>IFERROR(INDEX(UniquePairs!A$5:K$1000, MATCH(AL612, UniquePairs!A$5:A$1000, 0), 10), "")</f>
        <v/>
      </c>
      <c r="AZ612" s="13">
        <f>IF(AY612&lt;&gt;"", AY612, AW612)</f>
        <v>0.89957208880203832</v>
      </c>
      <c r="BA612" t="str">
        <f>IF(AZ612=0,"None",IF(AZ612&lt;0.6,"Weak",IF(AZ612&lt;0.7,"Review",IF(AZ612&lt;0.8,"Good",IF(AZ612&lt;0.9,"Very Good","Solid")))))</f>
        <v>Very Good</v>
      </c>
      <c r="BB612" s="28" t="str">
        <f>IF(AJ611=AJ612, BB611, BC612)</f>
        <v>Overtime</v>
      </c>
      <c r="BC612" t="str">
        <f>IF(AV612="",AU612,StringMatch(AU612,AV612,TRUE))</f>
        <v>Overtime</v>
      </c>
      <c r="BD612" t="str">
        <f>TRIM(SUBSTITUTE(SUBSTITUTE(SUBSTITUTE(SUBSTITUTE(SUBSTITUTE(SUBSTITUTE(SUBSTITUTE(SUBSTITUTE(SUBSTITUTE(SUBSTITUTE(AU612,BR612,""),BS612,""),BT612,""),BU612,""),BV612,""),BW612,""),BX612,""),BY612,""),BZ612,""),CA612,""))</f>
        <v>Unscheduled</v>
      </c>
      <c r="BE612" t="str">
        <f>TRIM(SUBSTITUTE(SUBSTITUTE(SUBSTITUTE(SUBSTITUTE(SUBSTITUTE(SUBSTITUTE(SUBSTITUTE(SUBSTITUTE(SUBSTITUTE(SUBSTITUTE(AV612,BH612,""),BI612,""),BJ612,""),BK612,""),BL612,""),BM612,""),BN612,""),BO612,""),BP612,""),BQ612,""))</f>
        <v>Scheduled</v>
      </c>
      <c r="BF612" s="21">
        <f>LEN(AU612)-LEN(SUBSTITUTE(AU612," ",""))</f>
        <v>1</v>
      </c>
      <c r="BG612" s="21">
        <f>LEN(AV612)-LEN(SUBSTITUTE(AV612," ",""))</f>
        <v>1</v>
      </c>
      <c r="BH612" s="21" t="str">
        <f>IF(BF612=0,AU612,findspace($AU612,BH$10))</f>
        <v>Overtime</v>
      </c>
      <c r="BI612" s="21" t="str">
        <f>IF(BH612=0,AN612,findspace($AU612,BI$10))</f>
        <v>Unscheduled</v>
      </c>
      <c r="BJ612" s="21" t="str">
        <f>IF(BI612=0,AV612,findspace($AU612,BJ$10))</f>
        <v/>
      </c>
      <c r="BK612" s="21" t="str">
        <f>IF(BJ612=0,AW612,findspace($AU612,BK$10))</f>
        <v/>
      </c>
      <c r="BL612" s="21" t="str">
        <f>IF(BK612=0,AX612,findspace($AU612,BL$10))</f>
        <v/>
      </c>
      <c r="BM612" s="21" t="str">
        <f>IF(BL612=0,BF612,findspace($AU612,BM$10))</f>
        <v/>
      </c>
      <c r="BN612" s="21" t="str">
        <f>IF(BM612=0,BH612,findspace($AU612,BN$10))</f>
        <v/>
      </c>
      <c r="BO612" s="21" t="str">
        <f>IF(BN612=0,BI612,findspace($AU612,BO$10))</f>
        <v/>
      </c>
      <c r="BR612" s="21" t="str">
        <f>IF($BG612=0,$AV612,findspace($AV612,BR$10))</f>
        <v>Overtime</v>
      </c>
      <c r="BS612" s="21" t="str">
        <f>IF($BG612=0,$AV612,findspace($AV612,BS$10))</f>
        <v>Scheduled</v>
      </c>
      <c r="BT612" s="21" t="str">
        <f>IF($BG612=0,$AV612,findspace($AV612,BT$10))</f>
        <v/>
      </c>
      <c r="BU612" s="21" t="str">
        <f>IF($BG612=0,$AV612,findspace($AV612,BU$10))</f>
        <v/>
      </c>
      <c r="BV612" s="21" t="str">
        <f>IF($BG612=0,$AV612,findspace($AV612,BV$10))</f>
        <v/>
      </c>
      <c r="BW612" s="21" t="str">
        <f>IF($BG612=0,$AV612,findspace($AV612,BW$10))</f>
        <v/>
      </c>
      <c r="BX612" s="21" t="str">
        <f>IF($BG612=0,$AV612,findspace($AV612,BX$10))</f>
        <v/>
      </c>
      <c r="BY612" s="21" t="str">
        <f>IF($BG612=0,$AV612,findspace($AV612,BY$10))</f>
        <v/>
      </c>
      <c r="BZ612" s="21" t="str">
        <f>IF($BG612=0,$AV612,findspace($AV612,BZ$10))</f>
        <v/>
      </c>
      <c r="CA612" s="21" t="str">
        <f>IF($BG612=0,$AV612,findspace($AV612,CA$10))</f>
        <v/>
      </c>
    </row>
    <row r="613" spans="1:79" x14ac:dyDescent="0.35">
      <c r="A613" t="s">
        <v>1839</v>
      </c>
      <c r="B613" t="s">
        <v>1646</v>
      </c>
      <c r="C613" t="s">
        <v>3368</v>
      </c>
      <c r="D613" t="s">
        <v>1839</v>
      </c>
      <c r="E613" t="s">
        <v>1608</v>
      </c>
      <c r="F613" t="s">
        <v>3560</v>
      </c>
      <c r="G613" s="13">
        <v>0.89926530612244904</v>
      </c>
      <c r="I613">
        <v>12374</v>
      </c>
      <c r="J613" t="str">
        <f>K613&amp;L613</f>
        <v>DFAS5DMR Dirty Work Straight Time12374DFAS7BAdditional Compensatory Time Day Work Licensed</v>
      </c>
      <c r="K613" t="str">
        <f>A613&amp;B613&amp;C613</f>
        <v>DFAS5DMR Dirty Work Straight Time</v>
      </c>
      <c r="L613" t="str">
        <f>I613&amp;D613&amp;E613&amp;F613</f>
        <v>12374DFAS7BAdditional Compensatory Time Day Work Licensed</v>
      </c>
      <c r="M613" s="13">
        <f>G613</f>
        <v>0.89926530612244904</v>
      </c>
      <c r="N613" s="13"/>
      <c r="O613" s="19">
        <v>63</v>
      </c>
      <c r="P613">
        <f>COUNTIF(C$11:C$2024, C613)</f>
        <v>3</v>
      </c>
      <c r="Q613">
        <f>COUNTIF(F$11:F$177, F613)</f>
        <v>1</v>
      </c>
      <c r="R613" t="b">
        <f>A613=D613</f>
        <v>1</v>
      </c>
      <c r="S613" t="b">
        <f>A613&amp;B613&amp;C613=D613&amp;E613&amp;F613</f>
        <v>0</v>
      </c>
      <c r="V613" t="str">
        <f>IF($A613=V$10, $C613, "")</f>
        <v>MR Dirty Work Straight Time</v>
      </c>
      <c r="W613" t="str">
        <f>IF($A613=W$10, $C613, "")</f>
        <v/>
      </c>
      <c r="X613" t="str">
        <f>IF($A613=X$10, $C613, "")</f>
        <v/>
      </c>
      <c r="Y613" t="str">
        <f>IF($A613=Y$10, $C613, "")</f>
        <v/>
      </c>
      <c r="Z613" t="str">
        <f>IF($A613=Z$10, $C613, "")</f>
        <v/>
      </c>
      <c r="AB613" t="str">
        <f>IF($D613=AB$10, $F613, "")</f>
        <v>Additional Compensatory Time Day Work Licensed</v>
      </c>
      <c r="AC613" t="str">
        <f>IF($D613=AC$10, $F613, "")</f>
        <v/>
      </c>
      <c r="AD613" t="str">
        <f>IF($D613=AD$10, $F613, "")</f>
        <v/>
      </c>
      <c r="AE613" t="str">
        <f>IF($D613=AE$10, $F613, "")</f>
        <v/>
      </c>
      <c r="AF613" t="str">
        <f>IF($D613=AF$10, $F613, "")</f>
        <v/>
      </c>
      <c r="AH613">
        <f>COUNTIF(AI$11:AI$2024, AI613)</f>
        <v>1</v>
      </c>
      <c r="AI613" t="str">
        <f>V613&amp;AB613&amp;W613&amp;AC613&amp;X613&amp;AD613&amp;Y613&amp;AE613&amp;Z613&amp;AF613</f>
        <v>MR Dirty Work Straight TimeAdditional Compensatory Time Day Work Licensed</v>
      </c>
      <c r="AJ613">
        <f>IF(ROW()=11,1,IF(AK612+1=AK613,AJ612,AJ612+1))</f>
        <v>530</v>
      </c>
      <c r="AK613">
        <f>IF(AI613=AI612, AK612+1, 1)</f>
        <v>1</v>
      </c>
      <c r="AL613" s="26" t="str">
        <f>AM613&amp;AN613</f>
        <v>DFAS5DMR Dirty Work Straight Time12374DFAS7BAdditional Compensatory Time Day Work Licensed</v>
      </c>
      <c r="AM613" t="str">
        <f>K613</f>
        <v>DFAS5DMR Dirty Work Straight Time</v>
      </c>
      <c r="AN613" t="str">
        <f>L613</f>
        <v>12374DFAS7BAdditional Compensatory Time Day Work Licensed</v>
      </c>
      <c r="AO613">
        <f>COUNTIF(AM$11:AM$1107, AM613)</f>
        <v>3</v>
      </c>
      <c r="AP613">
        <f>COUNTIF(AN$11:AN$1107, AN613)</f>
        <v>5</v>
      </c>
      <c r="AQ613">
        <f>MATCH(AM613, AM$11:AM$1107, 0)</f>
        <v>200</v>
      </c>
      <c r="AR613">
        <f>MATCH(AN613, AN$11:AN$1107, 0)</f>
        <v>132</v>
      </c>
      <c r="AS613">
        <v>63</v>
      </c>
      <c r="AU613" t="str">
        <f>C613</f>
        <v>MR Dirty Work Straight Time</v>
      </c>
      <c r="AV613" t="str">
        <f>IF(F613="", "", F613)</f>
        <v>Additional Compensatory Time Day Work Licensed</v>
      </c>
      <c r="AW613" s="13">
        <f>M613</f>
        <v>0.89926530612244904</v>
      </c>
      <c r="AX613" t="e">
        <f>VLOOKUP(AI613, UniquePairs!A$5:A$2000, 1, FALSE)</f>
        <v>#N/A</v>
      </c>
      <c r="AY613" t="str">
        <f>IFERROR(INDEX(UniquePairs!A$5:K$1000, MATCH(AL613, UniquePairs!A$5:A$1000, 0), 10), "")</f>
        <v/>
      </c>
      <c r="AZ613" s="13">
        <f>IF(AY613&lt;&gt;"", AY613, AW613)</f>
        <v>0.89926530612244904</v>
      </c>
      <c r="BA613" t="str">
        <f>IF(AZ613=0,"None",IF(AZ613&lt;0.6,"Weak",IF(AZ613&lt;0.7,"Review",IF(AZ613&lt;0.8,"Good",IF(AZ613&lt;0.9,"Very Good","Solid")))))</f>
        <v>Very Good</v>
      </c>
      <c r="BB613" s="28" t="str">
        <f>IF(AJ612=AJ613, BB612, BC613)</f>
        <v>Work Time</v>
      </c>
      <c r="BC613" t="str">
        <f>IF(AV613="",AU613,StringMatch(AU613,AV613,TRUE))</f>
        <v>Work Time</v>
      </c>
      <c r="BD613" t="str">
        <f>TRIM(SUBSTITUTE(SUBSTITUTE(SUBSTITUTE(SUBSTITUTE(SUBSTITUTE(SUBSTITUTE(SUBSTITUTE(SUBSTITUTE(SUBSTITUTE(SUBSTITUTE(AU613,BR613,""),BS613,""),BT613,""),BU613,""),BV613,""),BW613,""),BX613,""),BY613,""),BZ613,""),CA613,""))</f>
        <v>MR Dirty Straight</v>
      </c>
      <c r="BE613" t="str">
        <f>TRIM(SUBSTITUTE(SUBSTITUTE(SUBSTITUTE(SUBSTITUTE(SUBSTITUTE(SUBSTITUTE(SUBSTITUTE(SUBSTITUTE(SUBSTITUTE(SUBSTITUTE(AV613,BH613,""),BI613,""),BJ613,""),BK613,""),BL613,""),BM613,""),BN613,""),BO613,""),BP613,""),BQ613,""))</f>
        <v>Additional Compensatory Day Licensed</v>
      </c>
      <c r="BF613" s="21">
        <f>LEN(AU613)-LEN(SUBSTITUTE(AU613," ",""))</f>
        <v>4</v>
      </c>
      <c r="BG613" s="21">
        <f>LEN(AV613)-LEN(SUBSTITUTE(AV613," ",""))</f>
        <v>5</v>
      </c>
      <c r="BH613" s="21" t="str">
        <f>IF(BF613=0,AU613,findspace($AU613,BH$10))</f>
        <v>MR</v>
      </c>
      <c r="BI613" s="21" t="str">
        <f>IF(BH613=0,AN613,findspace($AU613,BI$10))</f>
        <v>Dirty</v>
      </c>
      <c r="BJ613" s="21" t="str">
        <f>IF(BI613=0,AV613,findspace($AU613,BJ$10))</f>
        <v>Work</v>
      </c>
      <c r="BK613" s="21" t="str">
        <f>IF(BJ613=0,AW613,findspace($AU613,BK$10))</f>
        <v>Straight</v>
      </c>
      <c r="BL613" s="21" t="str">
        <f>IF(BK613=0,AX613,findspace($AU613,BL$10))</f>
        <v>Time</v>
      </c>
      <c r="BM613" s="21" t="str">
        <f>IF(BL613=0,BF613,findspace($AU613,BM$10))</f>
        <v/>
      </c>
      <c r="BN613" s="21" t="str">
        <f>IF(BM613=0,BH613,findspace($AU613,BN$10))</f>
        <v/>
      </c>
      <c r="BO613" s="21" t="str">
        <f>IF(BN613=0,BI613,findspace($AU613,BO$10))</f>
        <v/>
      </c>
      <c r="BR613" s="21" t="str">
        <f>IF($BG613=0,$AV613,findspace($AV613,BR$10))</f>
        <v>Additional</v>
      </c>
      <c r="BS613" s="21" t="str">
        <f>IF($BG613=0,$AV613,findspace($AV613,BS$10))</f>
        <v>Compensatory</v>
      </c>
      <c r="BT613" s="21" t="str">
        <f>IF($BG613=0,$AV613,findspace($AV613,BT$10))</f>
        <v>Time</v>
      </c>
      <c r="BU613" s="21" t="str">
        <f>IF($BG613=0,$AV613,findspace($AV613,BU$10))</f>
        <v>Day</v>
      </c>
      <c r="BV613" s="21" t="str">
        <f>IF($BG613=0,$AV613,findspace($AV613,BV$10))</f>
        <v>Work</v>
      </c>
      <c r="BW613" s="21" t="str">
        <f>IF($BG613=0,$AV613,findspace($AV613,BW$10))</f>
        <v>Licensed</v>
      </c>
      <c r="BX613" s="21" t="str">
        <f>IF($BG613=0,$AV613,findspace($AV613,BX$10))</f>
        <v/>
      </c>
      <c r="BY613" s="21" t="str">
        <f>IF($BG613=0,$AV613,findspace($AV613,BY$10))</f>
        <v/>
      </c>
      <c r="BZ613" s="21" t="str">
        <f>IF($BG613=0,$AV613,findspace($AV613,BZ$10))</f>
        <v/>
      </c>
      <c r="CA613" s="21" t="str">
        <f>IF($BG613=0,$AV613,findspace($AV613,CA$10))</f>
        <v/>
      </c>
    </row>
    <row r="614" spans="1:79" x14ac:dyDescent="0.35">
      <c r="A614" t="s">
        <v>1839</v>
      </c>
      <c r="B614" t="s">
        <v>1677</v>
      </c>
      <c r="C614" t="s">
        <v>2676</v>
      </c>
      <c r="D614" t="s">
        <v>1839</v>
      </c>
      <c r="E614" t="s">
        <v>259</v>
      </c>
      <c r="F614" t="s">
        <v>3307</v>
      </c>
      <c r="G614" s="13">
        <v>0.89897964118187534</v>
      </c>
      <c r="I614">
        <v>12374</v>
      </c>
      <c r="J614" t="str">
        <f>K614&amp;L614</f>
        <v>DFASSWSaturday Pay12374DFASHAHoliday Saturday</v>
      </c>
      <c r="K614" t="str">
        <f>A614&amp;B614&amp;C614</f>
        <v>DFASSWSaturday Pay</v>
      </c>
      <c r="L614" t="str">
        <f>I614&amp;D614&amp;E614&amp;F614</f>
        <v>12374DFASHAHoliday Saturday</v>
      </c>
      <c r="M614" s="13">
        <f>G614</f>
        <v>0.89897964118187534</v>
      </c>
      <c r="N614" s="13"/>
      <c r="O614" s="19">
        <v>301</v>
      </c>
      <c r="P614">
        <f>COUNTIF(C$11:C$2024, C614)</f>
        <v>3</v>
      </c>
      <c r="Q614">
        <f>COUNTIF(F$11:F$177, F614)</f>
        <v>0</v>
      </c>
      <c r="R614" t="b">
        <f>A614=D614</f>
        <v>1</v>
      </c>
      <c r="S614" t="b">
        <f>A614&amp;B614&amp;C614=D614&amp;E614&amp;F614</f>
        <v>0</v>
      </c>
      <c r="V614" t="str">
        <f>IF($A614=V$10, $C614, "")</f>
        <v>Saturday Pay</v>
      </c>
      <c r="W614" t="str">
        <f>IF($A614=W$10, $C614, "")</f>
        <v/>
      </c>
      <c r="X614" t="str">
        <f>IF($A614=X$10, $C614, "")</f>
        <v/>
      </c>
      <c r="Y614" t="str">
        <f>IF($A614=Y$10, $C614, "")</f>
        <v/>
      </c>
      <c r="Z614" t="str">
        <f>IF($A614=Z$10, $C614, "")</f>
        <v/>
      </c>
      <c r="AB614" t="str">
        <f>IF($D614=AB$10, $F614, "")</f>
        <v>Holiday Saturday</v>
      </c>
      <c r="AC614" t="str">
        <f>IF($D614=AC$10, $F614, "")</f>
        <v/>
      </c>
      <c r="AD614" t="str">
        <f>IF($D614=AD$10, $F614, "")</f>
        <v/>
      </c>
      <c r="AE614" t="str">
        <f>IF($D614=AE$10, $F614, "")</f>
        <v/>
      </c>
      <c r="AF614" t="str">
        <f>IF($D614=AF$10, $F614, "")</f>
        <v/>
      </c>
      <c r="AH614">
        <f>COUNTIF(AI$11:AI$2024, AI614)</f>
        <v>1</v>
      </c>
      <c r="AI614" t="str">
        <f>V614&amp;AB614&amp;W614&amp;AC614&amp;X614&amp;AD614&amp;Y614&amp;AE614&amp;Z614&amp;AF614</f>
        <v>Saturday PayHoliday Saturday</v>
      </c>
      <c r="AJ614">
        <f>IF(ROW()=11,1,IF(AK613+1=AK614,AJ613,AJ613+1))</f>
        <v>531</v>
      </c>
      <c r="AK614">
        <f>IF(AI614=AI613, AK613+1, 1)</f>
        <v>1</v>
      </c>
      <c r="AL614" s="26" t="str">
        <f>AM614&amp;AN614</f>
        <v>DFASSWSaturday Pay12374DFASHAHoliday Saturday</v>
      </c>
      <c r="AM614" t="str">
        <f>K614</f>
        <v>DFASSWSaturday Pay</v>
      </c>
      <c r="AN614" t="str">
        <f>L614</f>
        <v>12374DFASHAHoliday Saturday</v>
      </c>
      <c r="AO614">
        <f>COUNTIF(AM$11:AM$1107, AM614)</f>
        <v>3</v>
      </c>
      <c r="AP614">
        <f>COUNTIF(AN$11:AN$1107, AN614)</f>
        <v>3</v>
      </c>
      <c r="AQ614">
        <f>MATCH(AM614, AM$11:AM$1107, 0)</f>
        <v>207</v>
      </c>
      <c r="AR614">
        <f>MATCH(AN614, AN$11:AN$1107, 0)</f>
        <v>604</v>
      </c>
      <c r="AS614">
        <v>301</v>
      </c>
      <c r="AU614" t="str">
        <f>C614</f>
        <v>Saturday Pay</v>
      </c>
      <c r="AV614" t="str">
        <f>IF(F614="", "", F614)</f>
        <v>Holiday Saturday</v>
      </c>
      <c r="AW614" s="13">
        <f>M614</f>
        <v>0.89897964118187534</v>
      </c>
      <c r="AX614" t="e">
        <f>VLOOKUP(AI614, UniquePairs!A$5:A$2000, 1, FALSE)</f>
        <v>#N/A</v>
      </c>
      <c r="AY614" t="str">
        <f>IFERROR(INDEX(UniquePairs!A$5:K$1000, MATCH(AL614, UniquePairs!A$5:A$1000, 0), 10), "")</f>
        <v/>
      </c>
      <c r="AZ614" s="13">
        <f>IF(AY614&lt;&gt;"", AY614, AW614)</f>
        <v>0.89897964118187534</v>
      </c>
      <c r="BA614" t="str">
        <f>IF(AZ614=0,"None",IF(AZ614&lt;0.6,"Weak",IF(AZ614&lt;0.7,"Review",IF(AZ614&lt;0.8,"Good",IF(AZ614&lt;0.9,"Very Good","Solid")))))</f>
        <v>Very Good</v>
      </c>
      <c r="BB614" s="28" t="str">
        <f>IF(AJ613=AJ614, BB613, BC614)</f>
        <v>Saturday</v>
      </c>
      <c r="BC614" t="str">
        <f>IF(AV614="",AU614,StringMatch(AU614,AV614,TRUE))</f>
        <v>Saturday</v>
      </c>
      <c r="BD614" t="str">
        <f>TRIM(SUBSTITUTE(SUBSTITUTE(SUBSTITUTE(SUBSTITUTE(SUBSTITUTE(SUBSTITUTE(SUBSTITUTE(SUBSTITUTE(SUBSTITUTE(SUBSTITUTE(AU614,BR614,""),BS614,""),BT614,""),BU614,""),BV614,""),BW614,""),BX614,""),BY614,""),BZ614,""),CA614,""))</f>
        <v>Pay</v>
      </c>
      <c r="BE614" t="str">
        <f>TRIM(SUBSTITUTE(SUBSTITUTE(SUBSTITUTE(SUBSTITUTE(SUBSTITUTE(SUBSTITUTE(SUBSTITUTE(SUBSTITUTE(SUBSTITUTE(SUBSTITUTE(AV614,BH614,""),BI614,""),BJ614,""),BK614,""),BL614,""),BM614,""),BN614,""),BO614,""),BP614,""),BQ614,""))</f>
        <v>Holiday</v>
      </c>
      <c r="BF614" s="21">
        <f>LEN(AU614)-LEN(SUBSTITUTE(AU614," ",""))</f>
        <v>1</v>
      </c>
      <c r="BG614" s="21">
        <f>LEN(AV614)-LEN(SUBSTITUTE(AV614," ",""))</f>
        <v>1</v>
      </c>
      <c r="BH614" s="21" t="str">
        <f>IF(BF614=0,AU614,findspace($AU614,BH$10))</f>
        <v>Saturday</v>
      </c>
      <c r="BI614" s="21" t="str">
        <f>IF(BH614=0,AN614,findspace($AU614,BI$10))</f>
        <v>Pay</v>
      </c>
      <c r="BJ614" s="21" t="str">
        <f>IF(BI614=0,AV614,findspace($AU614,BJ$10))</f>
        <v/>
      </c>
      <c r="BK614" s="21" t="str">
        <f>IF(BJ614=0,AW614,findspace($AU614,BK$10))</f>
        <v/>
      </c>
      <c r="BL614" s="21" t="str">
        <f>IF(BK614=0,AX614,findspace($AU614,BL$10))</f>
        <v/>
      </c>
      <c r="BM614" s="21" t="str">
        <f>IF(BL614=0,BF614,findspace($AU614,BM$10))</f>
        <v/>
      </c>
      <c r="BN614" s="21" t="str">
        <f>IF(BM614=0,BH614,findspace($AU614,BN$10))</f>
        <v/>
      </c>
      <c r="BO614" s="21" t="str">
        <f>IF(BN614=0,BI614,findspace($AU614,BO$10))</f>
        <v/>
      </c>
      <c r="BR614" s="21" t="str">
        <f>IF($BG614=0,$AV614,findspace($AV614,BR$10))</f>
        <v>Holiday</v>
      </c>
      <c r="BS614" s="21" t="str">
        <f>IF($BG614=0,$AV614,findspace($AV614,BS$10))</f>
        <v>Saturday</v>
      </c>
      <c r="BT614" s="21" t="str">
        <f>IF($BG614=0,$AV614,findspace($AV614,BT$10))</f>
        <v/>
      </c>
      <c r="BU614" s="21" t="str">
        <f>IF($BG614=0,$AV614,findspace($AV614,BU$10))</f>
        <v/>
      </c>
      <c r="BV614" s="21" t="str">
        <f>IF($BG614=0,$AV614,findspace($AV614,BV$10))</f>
        <v/>
      </c>
      <c r="BW614" s="21" t="str">
        <f>IF($BG614=0,$AV614,findspace($AV614,BW$10))</f>
        <v/>
      </c>
      <c r="BX614" s="21" t="str">
        <f>IF($BG614=0,$AV614,findspace($AV614,BX$10))</f>
        <v/>
      </c>
      <c r="BY614" s="21" t="str">
        <f>IF($BG614=0,$AV614,findspace($AV614,BY$10))</f>
        <v/>
      </c>
      <c r="BZ614" s="21" t="str">
        <f>IF($BG614=0,$AV614,findspace($AV614,BZ$10))</f>
        <v/>
      </c>
      <c r="CA614" s="21" t="str">
        <f>IF($BG614=0,$AV614,findspace($AV614,CA$10))</f>
        <v/>
      </c>
    </row>
    <row r="615" spans="1:79" x14ac:dyDescent="0.35">
      <c r="A615" t="s">
        <v>1839</v>
      </c>
      <c r="B615" t="s">
        <v>1441</v>
      </c>
      <c r="C615" t="s">
        <v>3320</v>
      </c>
      <c r="D615" t="s">
        <v>1837</v>
      </c>
      <c r="E615" t="s">
        <v>2933</v>
      </c>
      <c r="F615" t="s">
        <v>2935</v>
      </c>
      <c r="G615" s="13">
        <v>0.89886307464162141</v>
      </c>
      <c r="I615">
        <v>12374</v>
      </c>
      <c r="J615" t="str">
        <f>K615&amp;L615</f>
        <v>DFASOCOvertime Callback12374IBCTCWCompensatory Time Off Callback Overtime Rate Earned</v>
      </c>
      <c r="K615" t="str">
        <f>A615&amp;B615&amp;C615</f>
        <v>DFASOCOvertime Callback</v>
      </c>
      <c r="L615" t="str">
        <f>I615&amp;D615&amp;E615&amp;F615</f>
        <v>12374IBCTCWCompensatory Time Off Callback Overtime Rate Earned</v>
      </c>
      <c r="M615" s="13">
        <f>G615</f>
        <v>0.89886307464162141</v>
      </c>
      <c r="N615" s="13"/>
      <c r="O615" s="19">
        <v>166</v>
      </c>
      <c r="P615">
        <f>COUNTIF(C$11:C$2024, C615)</f>
        <v>3</v>
      </c>
      <c r="Q615">
        <f>COUNTIF(F$11:F$177, F615)</f>
        <v>2</v>
      </c>
      <c r="R615" t="b">
        <f>A615=D615</f>
        <v>0</v>
      </c>
      <c r="S615" t="b">
        <f>A615&amp;B615&amp;C615=D615&amp;E615&amp;F615</f>
        <v>0</v>
      </c>
      <c r="V615" t="str">
        <f>IF($A615=V$10, $C615, "")</f>
        <v>Overtime Callback</v>
      </c>
      <c r="W615" t="str">
        <f>IF($A615=W$10, $C615, "")</f>
        <v/>
      </c>
      <c r="X615" t="str">
        <f>IF($A615=X$10, $C615, "")</f>
        <v/>
      </c>
      <c r="Y615" t="str">
        <f>IF($A615=Y$10, $C615, "")</f>
        <v/>
      </c>
      <c r="Z615" t="str">
        <f>IF($A615=Z$10, $C615, "")</f>
        <v/>
      </c>
      <c r="AB615" t="str">
        <f>IF($D615=AB$10, $F615, "")</f>
        <v/>
      </c>
      <c r="AC615" t="str">
        <f>IF($D615=AC$10, $F615, "")</f>
        <v/>
      </c>
      <c r="AD615" t="str">
        <f>IF($D615=AD$10, $F615, "")</f>
        <v/>
      </c>
      <c r="AE615" t="str">
        <f>IF($D615=AE$10, $F615, "")</f>
        <v>Compensatory Time Off Callback Overtime Rate Earned</v>
      </c>
      <c r="AF615" t="str">
        <f>IF($D615=AF$10, $F615, "")</f>
        <v/>
      </c>
      <c r="AH615">
        <f>COUNTIF(AI$11:AI$2024, AI615)</f>
        <v>1</v>
      </c>
      <c r="AI615" t="str">
        <f>V615&amp;AB615&amp;W615&amp;AC615&amp;X615&amp;AD615&amp;Y615&amp;AE615&amp;Z615&amp;AF615</f>
        <v>Overtime CallbackCompensatory Time Off Callback Overtime Rate Earned</v>
      </c>
      <c r="AJ615">
        <f>IF(ROW()=11,1,IF(AK614+1=AK615,AJ614,AJ614+1))</f>
        <v>532</v>
      </c>
      <c r="AK615">
        <f>IF(AI615=AI614, AK614+1, 1)</f>
        <v>1</v>
      </c>
      <c r="AL615" s="26" t="str">
        <f>AM615&amp;AN615</f>
        <v>DFASOCOvertime Callback12374IBCTCWCompensatory Time Off Callback Overtime Rate Earned</v>
      </c>
      <c r="AM615" t="str">
        <f>K615</f>
        <v>DFASOCOvertime Callback</v>
      </c>
      <c r="AN615" t="str">
        <f>L615</f>
        <v>12374IBCTCWCompensatory Time Off Callback Overtime Rate Earned</v>
      </c>
      <c r="AO615">
        <f>COUNTIF(AM$11:AM$1107, AM615)</f>
        <v>3</v>
      </c>
      <c r="AP615">
        <f>COUNTIF(AN$11:AN$1107, AN615)</f>
        <v>9</v>
      </c>
      <c r="AQ615">
        <f>MATCH(AM615, AM$11:AM$1107, 0)</f>
        <v>605</v>
      </c>
      <c r="AR615">
        <f>MATCH(AN615, AN$11:AN$1107, 0)</f>
        <v>56</v>
      </c>
      <c r="AS615">
        <v>166</v>
      </c>
      <c r="AU615" t="str">
        <f>C615</f>
        <v>Overtime Callback</v>
      </c>
      <c r="AV615" t="str">
        <f>IF(F615="", "", F615)</f>
        <v>Compensatory Time Off Callback Overtime Rate Earned</v>
      </c>
      <c r="AW615" s="13">
        <f>M615</f>
        <v>0.89886307464162141</v>
      </c>
      <c r="AX615" t="e">
        <f>VLOOKUP(AI615, UniquePairs!A$5:A$2000, 1, FALSE)</f>
        <v>#N/A</v>
      </c>
      <c r="AY615" t="str">
        <f>IFERROR(INDEX(UniquePairs!A$5:K$1000, MATCH(AL615, UniquePairs!A$5:A$1000, 0), 10), "")</f>
        <v/>
      </c>
      <c r="AZ615" s="13">
        <f>IF(AY615&lt;&gt;"", AY615, AW615)</f>
        <v>0.89886307464162141</v>
      </c>
      <c r="BA615" t="str">
        <f>IF(AZ615=0,"None",IF(AZ615&lt;0.6,"Weak",IF(AZ615&lt;0.7,"Review",IF(AZ615&lt;0.8,"Good",IF(AZ615&lt;0.9,"Very Good","Solid")))))</f>
        <v>Very Good</v>
      </c>
      <c r="BB615" s="28" t="str">
        <f>IF(AJ614=AJ615, BB614, BC615)</f>
        <v>Overtime Callback</v>
      </c>
      <c r="BC615" t="str">
        <f>IF(AV615="",AU615,StringMatch(AU615,AV615,TRUE))</f>
        <v>Overtime Callback</v>
      </c>
      <c r="BD615" t="str">
        <f>TRIM(SUBSTITUTE(SUBSTITUTE(SUBSTITUTE(SUBSTITUTE(SUBSTITUTE(SUBSTITUTE(SUBSTITUTE(SUBSTITUTE(SUBSTITUTE(SUBSTITUTE(AU615,BR615,""),BS615,""),BT615,""),BU615,""),BV615,""),BW615,""),BX615,""),BY615,""),BZ615,""),CA615,""))</f>
        <v/>
      </c>
      <c r="BE615" t="str">
        <f>TRIM(SUBSTITUTE(SUBSTITUTE(SUBSTITUTE(SUBSTITUTE(SUBSTITUTE(SUBSTITUTE(SUBSTITUTE(SUBSTITUTE(SUBSTITUTE(SUBSTITUTE(AV615,BH615,""),BI615,""),BJ615,""),BK615,""),BL615,""),BM615,""),BN615,""),BO615,""),BP615,""),BQ615,""))</f>
        <v>Compensatory Time Off Rate Earned</v>
      </c>
      <c r="BF615" s="21">
        <f>LEN(AU615)-LEN(SUBSTITUTE(AU615," ",""))</f>
        <v>1</v>
      </c>
      <c r="BG615" s="21">
        <f>LEN(AV615)-LEN(SUBSTITUTE(AV615," ",""))</f>
        <v>6</v>
      </c>
      <c r="BH615" s="21" t="str">
        <f>IF(BF615=0,AU615,findspace($AU615,BH$10))</f>
        <v>Overtime</v>
      </c>
      <c r="BI615" s="21" t="str">
        <f>IF(BH615=0,AN615,findspace($AU615,BI$10))</f>
        <v>Callback</v>
      </c>
      <c r="BJ615" s="21" t="str">
        <f>IF(BI615=0,AV615,findspace($AU615,BJ$10))</f>
        <v/>
      </c>
      <c r="BK615" s="21" t="str">
        <f>IF(BJ615=0,AW615,findspace($AU615,BK$10))</f>
        <v/>
      </c>
      <c r="BL615" s="21" t="str">
        <f>IF(BK615=0,AX615,findspace($AU615,BL$10))</f>
        <v/>
      </c>
      <c r="BM615" s="21" t="str">
        <f>IF(BL615=0,BF615,findspace($AU615,BM$10))</f>
        <v/>
      </c>
      <c r="BN615" s="21" t="str">
        <f>IF(BM615=0,BH615,findspace($AU615,BN$10))</f>
        <v/>
      </c>
      <c r="BO615" s="21" t="str">
        <f>IF(BN615=0,BI615,findspace($AU615,BO$10))</f>
        <v/>
      </c>
      <c r="BR615" s="21" t="str">
        <f>IF($BG615=0,$AV615,findspace($AV615,BR$10))</f>
        <v>Compensatory</v>
      </c>
      <c r="BS615" s="21" t="str">
        <f>IF($BG615=0,$AV615,findspace($AV615,BS$10))</f>
        <v>Time</v>
      </c>
      <c r="BT615" s="21" t="str">
        <f>IF($BG615=0,$AV615,findspace($AV615,BT$10))</f>
        <v>Off</v>
      </c>
      <c r="BU615" s="21" t="str">
        <f>IF($BG615=0,$AV615,findspace($AV615,BU$10))</f>
        <v>Callback</v>
      </c>
      <c r="BV615" s="21" t="str">
        <f>IF($BG615=0,$AV615,findspace($AV615,BV$10))</f>
        <v>Overtime</v>
      </c>
      <c r="BW615" s="21" t="str">
        <f>IF($BG615=0,$AV615,findspace($AV615,BW$10))</f>
        <v>Rate</v>
      </c>
      <c r="BX615" s="21" t="str">
        <f>IF($BG615=0,$AV615,findspace($AV615,BX$10))</f>
        <v>Earned</v>
      </c>
      <c r="BY615" s="21" t="str">
        <f>IF($BG615=0,$AV615,findspace($AV615,BY$10))</f>
        <v/>
      </c>
      <c r="BZ615" s="21" t="str">
        <f>IF($BG615=0,$AV615,findspace($AV615,BZ$10))</f>
        <v/>
      </c>
      <c r="CA615" s="21" t="str">
        <f>IF($BG615=0,$AV615,findspace($AV615,CA$10))</f>
        <v/>
      </c>
    </row>
    <row r="616" spans="1:79" x14ac:dyDescent="0.35">
      <c r="A616" t="s">
        <v>1837</v>
      </c>
      <c r="B616" t="s">
        <v>2926</v>
      </c>
      <c r="C616" t="s">
        <v>2928</v>
      </c>
      <c r="D616" t="s">
        <v>1837</v>
      </c>
      <c r="E616">
        <v>41</v>
      </c>
      <c r="F616" t="s">
        <v>2919</v>
      </c>
      <c r="G616" s="13">
        <v>0.89885497578761553</v>
      </c>
      <c r="I616">
        <v>12374</v>
      </c>
      <c r="J616" t="str">
        <f>K616&amp;L616</f>
        <v>IBC04ZCompensatory Time Off Lieu Overtime Balance12374IBC41Compensatory Time Off Lieu Overtime Used</v>
      </c>
      <c r="K616" t="str">
        <f>A616&amp;B616&amp;C616</f>
        <v>IBC04ZCompensatory Time Off Lieu Overtime Balance</v>
      </c>
      <c r="L616" t="str">
        <f>I616&amp;D616&amp;E616&amp;F616</f>
        <v>12374IBC41Compensatory Time Off Lieu Overtime Used</v>
      </c>
      <c r="M616" s="13">
        <f>G616</f>
        <v>0.89885497578761553</v>
      </c>
      <c r="N616" s="13"/>
      <c r="O616" s="19">
        <v>67</v>
      </c>
      <c r="P616">
        <f>COUNTIF(C$11:C$2024, C616)</f>
        <v>3</v>
      </c>
      <c r="Q616">
        <f>COUNTIF(F$11:F$177, F616)</f>
        <v>0</v>
      </c>
      <c r="R616" t="b">
        <f>A616=D616</f>
        <v>1</v>
      </c>
      <c r="S616" t="b">
        <f>A616&amp;B616&amp;C616=D616&amp;E616&amp;F616</f>
        <v>0</v>
      </c>
      <c r="V616" t="str">
        <f>IF($A616=V$10, $C616, "")</f>
        <v/>
      </c>
      <c r="W616" t="str">
        <f>IF($A616=W$10, $C616, "")</f>
        <v/>
      </c>
      <c r="X616" t="str">
        <f>IF($A616=X$10, $C616, "")</f>
        <v/>
      </c>
      <c r="Y616" t="str">
        <f>IF($A616=Y$10, $C616, "")</f>
        <v>Compensatory Time Off Lieu Overtime Balance</v>
      </c>
      <c r="Z616" t="str">
        <f>IF($A616=Z$10, $C616, "")</f>
        <v/>
      </c>
      <c r="AB616" t="str">
        <f>IF($D616=AB$10, $F616, "")</f>
        <v/>
      </c>
      <c r="AC616" t="str">
        <f>IF($D616=AC$10, $F616, "")</f>
        <v/>
      </c>
      <c r="AD616" t="str">
        <f>IF($D616=AD$10, $F616, "")</f>
        <v/>
      </c>
      <c r="AE616" t="str">
        <f>IF($D616=AE$10, $F616, "")</f>
        <v>Compensatory Time Off Lieu Overtime Used</v>
      </c>
      <c r="AF616" t="str">
        <f>IF($D616=AF$10, $F616, "")</f>
        <v/>
      </c>
      <c r="AH616">
        <f>COUNTIF(AI$11:AI$2024, AI616)</f>
        <v>1</v>
      </c>
      <c r="AI616" t="str">
        <f>V616&amp;AB616&amp;W616&amp;AC616&amp;X616&amp;AD616&amp;Y616&amp;AE616&amp;Z616&amp;AF616</f>
        <v>Compensatory Time Off Lieu Overtime BalanceCompensatory Time Off Lieu Overtime Used</v>
      </c>
      <c r="AJ616">
        <f>IF(ROW()=11,1,IF(AK615+1=AK616,AJ615,AJ615+1))</f>
        <v>533</v>
      </c>
      <c r="AK616">
        <f>IF(AI616=AI615, AK615+1, 1)</f>
        <v>1</v>
      </c>
      <c r="AL616" s="26" t="str">
        <f>AM616&amp;AN616</f>
        <v>IBC04ZCompensatory Time Off Lieu Overtime Balance12374IBC41Compensatory Time Off Lieu Overtime Used</v>
      </c>
      <c r="AM616" t="str">
        <f>K616</f>
        <v>IBC04ZCompensatory Time Off Lieu Overtime Balance</v>
      </c>
      <c r="AN616" t="str">
        <f>L616</f>
        <v>12374IBC41Compensatory Time Off Lieu Overtime Used</v>
      </c>
      <c r="AO616">
        <f>COUNTIF(AM$11:AM$1107, AM616)</f>
        <v>3</v>
      </c>
      <c r="AP616">
        <f>COUNTIF(AN$11:AN$1107, AN616)</f>
        <v>1</v>
      </c>
      <c r="AQ616">
        <f>MATCH(AM616, AM$11:AM$1107, 0)</f>
        <v>606</v>
      </c>
      <c r="AR616">
        <f>MATCH(AN616, AN$11:AN$1107, 0)</f>
        <v>606</v>
      </c>
      <c r="AS616">
        <v>67</v>
      </c>
      <c r="AU616" t="str">
        <f>C616</f>
        <v>Compensatory Time Off Lieu Overtime Balance</v>
      </c>
      <c r="AV616" t="str">
        <f>IF(F616="", "", F616)</f>
        <v>Compensatory Time Off Lieu Overtime Used</v>
      </c>
      <c r="AW616" s="13">
        <f>M616</f>
        <v>0.89885497578761553</v>
      </c>
      <c r="AX616" t="e">
        <f>VLOOKUP(AI616, UniquePairs!A$5:A$2000, 1, FALSE)</f>
        <v>#N/A</v>
      </c>
      <c r="AY616" t="str">
        <f>IFERROR(INDEX(UniquePairs!A$5:K$1000, MATCH(AL616, UniquePairs!A$5:A$1000, 0), 10), "")</f>
        <v/>
      </c>
      <c r="AZ616" s="13">
        <f>IF(AY616&lt;&gt;"", AY616, AW616)</f>
        <v>0.89885497578761553</v>
      </c>
      <c r="BA616" t="str">
        <f>IF(AZ616=0,"None",IF(AZ616&lt;0.6,"Weak",IF(AZ616&lt;0.7,"Review",IF(AZ616&lt;0.8,"Good",IF(AZ616&lt;0.9,"Very Good","Solid")))))</f>
        <v>Very Good</v>
      </c>
      <c r="BB616" s="28" t="str">
        <f>IF(AJ615=AJ616, BB615, BC616)</f>
        <v>Compensatory Time Off Lieu Overtime</v>
      </c>
      <c r="BC616" t="str">
        <f>IF(AV616="",AU616,StringMatch(AU616,AV616,TRUE))</f>
        <v>Compensatory Time Off Lieu Overtime</v>
      </c>
      <c r="BD616" t="str">
        <f>TRIM(SUBSTITUTE(SUBSTITUTE(SUBSTITUTE(SUBSTITUTE(SUBSTITUTE(SUBSTITUTE(SUBSTITUTE(SUBSTITUTE(SUBSTITUTE(SUBSTITUTE(AU616,BR616,""),BS616,""),BT616,""),BU616,""),BV616,""),BW616,""),BX616,""),BY616,""),BZ616,""),CA616,""))</f>
        <v>Balance</v>
      </c>
      <c r="BE616" t="str">
        <f>TRIM(SUBSTITUTE(SUBSTITUTE(SUBSTITUTE(SUBSTITUTE(SUBSTITUTE(SUBSTITUTE(SUBSTITUTE(SUBSTITUTE(SUBSTITUTE(SUBSTITUTE(AV616,BH616,""),BI616,""),BJ616,""),BK616,""),BL616,""),BM616,""),BN616,""),BO616,""),BP616,""),BQ616,""))</f>
        <v>Used</v>
      </c>
      <c r="BF616" s="21">
        <f>LEN(AU616)-LEN(SUBSTITUTE(AU616," ",""))</f>
        <v>5</v>
      </c>
      <c r="BG616" s="21">
        <f>LEN(AV616)-LEN(SUBSTITUTE(AV616," ",""))</f>
        <v>5</v>
      </c>
      <c r="BH616" s="21" t="str">
        <f>IF(BF616=0,AU616,findspace($AU616,BH$10))</f>
        <v>Compensatory</v>
      </c>
      <c r="BI616" s="21" t="str">
        <f>IF(BH616=0,AN616,findspace($AU616,BI$10))</f>
        <v>Time</v>
      </c>
      <c r="BJ616" s="21" t="str">
        <f>IF(BI616=0,AV616,findspace($AU616,BJ$10))</f>
        <v>Off</v>
      </c>
      <c r="BK616" s="21" t="str">
        <f>IF(BJ616=0,AW616,findspace($AU616,BK$10))</f>
        <v>Lieu</v>
      </c>
      <c r="BL616" s="21" t="str">
        <f>IF(BK616=0,AX616,findspace($AU616,BL$10))</f>
        <v>Overtime</v>
      </c>
      <c r="BM616" s="21" t="str">
        <f>IF(BL616=0,BF616,findspace($AU616,BM$10))</f>
        <v>Balance</v>
      </c>
      <c r="BN616" s="21" t="str">
        <f>IF(BM616=0,BH616,findspace($AU616,BN$10))</f>
        <v/>
      </c>
      <c r="BO616" s="21" t="str">
        <f>IF(BN616=0,BI616,findspace($AU616,BO$10))</f>
        <v/>
      </c>
      <c r="BR616" s="21" t="str">
        <f>IF($BG616=0,$AV616,findspace($AV616,BR$10))</f>
        <v>Compensatory</v>
      </c>
      <c r="BS616" s="21" t="str">
        <f>IF($BG616=0,$AV616,findspace($AV616,BS$10))</f>
        <v>Time</v>
      </c>
      <c r="BT616" s="21" t="str">
        <f>IF($BG616=0,$AV616,findspace($AV616,BT$10))</f>
        <v>Off</v>
      </c>
      <c r="BU616" s="21" t="str">
        <f>IF($BG616=0,$AV616,findspace($AV616,BU$10))</f>
        <v>Lieu</v>
      </c>
      <c r="BV616" s="21" t="str">
        <f>IF($BG616=0,$AV616,findspace($AV616,BV$10))</f>
        <v>Overtime</v>
      </c>
      <c r="BW616" s="21" t="str">
        <f>IF($BG616=0,$AV616,findspace($AV616,BW$10))</f>
        <v>Used</v>
      </c>
      <c r="BX616" s="21" t="str">
        <f>IF($BG616=0,$AV616,findspace($AV616,BX$10))</f>
        <v/>
      </c>
      <c r="BY616" s="21" t="str">
        <f>IF($BG616=0,$AV616,findspace($AV616,BY$10))</f>
        <v/>
      </c>
      <c r="BZ616" s="21" t="str">
        <f>IF($BG616=0,$AV616,findspace($AV616,BZ$10))</f>
        <v/>
      </c>
      <c r="CA616" s="21" t="str">
        <f>IF($BG616=0,$AV616,findspace($AV616,CA$10))</f>
        <v/>
      </c>
    </row>
    <row r="617" spans="1:79" x14ac:dyDescent="0.35">
      <c r="A617" t="s">
        <v>1837</v>
      </c>
      <c r="B617" t="s">
        <v>3170</v>
      </c>
      <c r="C617" t="s">
        <v>3171</v>
      </c>
      <c r="D617" t="s">
        <v>1837</v>
      </c>
      <c r="E617" t="s">
        <v>3156</v>
      </c>
      <c r="F617" t="s">
        <v>3157</v>
      </c>
      <c r="G617" s="13">
        <v>0.89836510747302711</v>
      </c>
      <c r="I617">
        <v>12374</v>
      </c>
      <c r="J617" t="str">
        <f>K617&amp;L617</f>
        <v>IBC03ZSick Leave Balance12374IBCSHZShore Leave Balance</v>
      </c>
      <c r="K617" t="str">
        <f>A617&amp;B617&amp;C617</f>
        <v>IBC03ZSick Leave Balance</v>
      </c>
      <c r="L617" t="str">
        <f>I617&amp;D617&amp;E617&amp;F617</f>
        <v>12374IBCSHZShore Leave Balance</v>
      </c>
      <c r="M617" s="13">
        <f>G617</f>
        <v>0.89836510747302711</v>
      </c>
      <c r="N617" s="13"/>
      <c r="O617" s="19">
        <v>175</v>
      </c>
      <c r="P617">
        <f>COUNTIF(C$11:C$2024, C617)</f>
        <v>3</v>
      </c>
      <c r="Q617">
        <f>COUNTIF(F$11:F$177, F617)</f>
        <v>0</v>
      </c>
      <c r="R617" t="b">
        <f>A617=D617</f>
        <v>1</v>
      </c>
      <c r="S617" t="b">
        <f>A617&amp;B617&amp;C617=D617&amp;E617&amp;F617</f>
        <v>0</v>
      </c>
      <c r="V617" t="str">
        <f>IF($A617=V$10, $C617, "")</f>
        <v/>
      </c>
      <c r="W617" t="str">
        <f>IF($A617=W$10, $C617, "")</f>
        <v/>
      </c>
      <c r="X617" t="str">
        <f>IF($A617=X$10, $C617, "")</f>
        <v/>
      </c>
      <c r="Y617" t="str">
        <f>IF($A617=Y$10, $C617, "")</f>
        <v>Sick Leave Balance</v>
      </c>
      <c r="Z617" t="str">
        <f>IF($A617=Z$10, $C617, "")</f>
        <v/>
      </c>
      <c r="AB617" t="str">
        <f>IF($D617=AB$10, $F617, "")</f>
        <v/>
      </c>
      <c r="AC617" t="str">
        <f>IF($D617=AC$10, $F617, "")</f>
        <v/>
      </c>
      <c r="AD617" t="str">
        <f>IF($D617=AD$10, $F617, "")</f>
        <v/>
      </c>
      <c r="AE617" t="str">
        <f>IF($D617=AE$10, $F617, "")</f>
        <v>Shore Leave Balance</v>
      </c>
      <c r="AF617" t="str">
        <f>IF($D617=AF$10, $F617, "")</f>
        <v/>
      </c>
      <c r="AH617">
        <f>COUNTIF(AI$11:AI$2024, AI617)</f>
        <v>1</v>
      </c>
      <c r="AI617" t="str">
        <f>V617&amp;AB617&amp;W617&amp;AC617&amp;X617&amp;AD617&amp;Y617&amp;AE617&amp;Z617&amp;AF617</f>
        <v>Sick Leave BalanceShore Leave Balance</v>
      </c>
      <c r="AJ617">
        <f>IF(ROW()=11,1,IF(AK616+1=AK617,AJ616,AJ616+1))</f>
        <v>534</v>
      </c>
      <c r="AK617">
        <f>IF(AI617=AI616, AK616+1, 1)</f>
        <v>1</v>
      </c>
      <c r="AL617" s="26" t="str">
        <f>AM617&amp;AN617</f>
        <v>IBC03ZSick Leave Balance12374IBCSHZShore Leave Balance</v>
      </c>
      <c r="AM617" t="str">
        <f>K617</f>
        <v>IBC03ZSick Leave Balance</v>
      </c>
      <c r="AN617" t="str">
        <f>L617</f>
        <v>12374IBCSHZShore Leave Balance</v>
      </c>
      <c r="AO617">
        <f>COUNTIF(AM$11:AM$1107, AM617)</f>
        <v>3</v>
      </c>
      <c r="AP617">
        <f>COUNTIF(AN$11:AN$1107, AN617)</f>
        <v>6</v>
      </c>
      <c r="AQ617">
        <f>MATCH(AM617, AM$11:AM$1107, 0)</f>
        <v>607</v>
      </c>
      <c r="AR617">
        <f>MATCH(AN617, AN$11:AN$1107, 0)</f>
        <v>552</v>
      </c>
      <c r="AS617">
        <v>175</v>
      </c>
      <c r="AU617" t="str">
        <f>C617</f>
        <v>Sick Leave Balance</v>
      </c>
      <c r="AV617" t="str">
        <f>IF(F617="", "", F617)</f>
        <v>Shore Leave Balance</v>
      </c>
      <c r="AW617" s="13">
        <f>M617</f>
        <v>0.89836510747302711</v>
      </c>
      <c r="AX617" t="e">
        <f>VLOOKUP(AI617, UniquePairs!A$5:A$2000, 1, FALSE)</f>
        <v>#N/A</v>
      </c>
      <c r="AY617" t="str">
        <f>IFERROR(INDEX(UniquePairs!A$5:K$1000, MATCH(AL617, UniquePairs!A$5:A$1000, 0), 10), "")</f>
        <v/>
      </c>
      <c r="AZ617" s="13">
        <f>IF(AY617&lt;&gt;"", AY617, AW617)</f>
        <v>0.89836510747302711</v>
      </c>
      <c r="BA617" t="str">
        <f>IF(AZ617=0,"None",IF(AZ617&lt;0.6,"Weak",IF(AZ617&lt;0.7,"Review",IF(AZ617&lt;0.8,"Good",IF(AZ617&lt;0.9,"Very Good","Solid")))))</f>
        <v>Very Good</v>
      </c>
      <c r="BB617" s="28" t="str">
        <f>IF(AJ616=AJ617, BB616, BC617)</f>
        <v>Leave Balance</v>
      </c>
      <c r="BC617" t="str">
        <f>IF(AV617="",AU617,StringMatch(AU617,AV617,TRUE))</f>
        <v>Leave Balance</v>
      </c>
      <c r="BD617" t="str">
        <f>TRIM(SUBSTITUTE(SUBSTITUTE(SUBSTITUTE(SUBSTITUTE(SUBSTITUTE(SUBSTITUTE(SUBSTITUTE(SUBSTITUTE(SUBSTITUTE(SUBSTITUTE(AU617,BR617,""),BS617,""),BT617,""),BU617,""),BV617,""),BW617,""),BX617,""),BY617,""),BZ617,""),CA617,""))</f>
        <v>Sick</v>
      </c>
      <c r="BE617" t="str">
        <f>TRIM(SUBSTITUTE(SUBSTITUTE(SUBSTITUTE(SUBSTITUTE(SUBSTITUTE(SUBSTITUTE(SUBSTITUTE(SUBSTITUTE(SUBSTITUTE(SUBSTITUTE(AV617,BH617,""),BI617,""),BJ617,""),BK617,""),BL617,""),BM617,""),BN617,""),BO617,""),BP617,""),BQ617,""))</f>
        <v>Shore</v>
      </c>
      <c r="BF617" s="21">
        <f>LEN(AU617)-LEN(SUBSTITUTE(AU617," ",""))</f>
        <v>2</v>
      </c>
      <c r="BG617" s="21">
        <f>LEN(AV617)-LEN(SUBSTITUTE(AV617," ",""))</f>
        <v>2</v>
      </c>
      <c r="BH617" s="21" t="str">
        <f>IF(BF617=0,AU617,findspace($AU617,BH$10))</f>
        <v>Sick</v>
      </c>
      <c r="BI617" s="21" t="str">
        <f>IF(BH617=0,AN617,findspace($AU617,BI$10))</f>
        <v>Leave</v>
      </c>
      <c r="BJ617" s="21" t="str">
        <f>IF(BI617=0,AV617,findspace($AU617,BJ$10))</f>
        <v>Balance</v>
      </c>
      <c r="BK617" s="21" t="str">
        <f>IF(BJ617=0,AW617,findspace($AU617,BK$10))</f>
        <v/>
      </c>
      <c r="BL617" s="21" t="str">
        <f>IF(BK617=0,AX617,findspace($AU617,BL$10))</f>
        <v/>
      </c>
      <c r="BM617" s="21" t="str">
        <f>IF(BL617=0,BF617,findspace($AU617,BM$10))</f>
        <v/>
      </c>
      <c r="BN617" s="21" t="str">
        <f>IF(BM617=0,BH617,findspace($AU617,BN$10))</f>
        <v/>
      </c>
      <c r="BO617" s="21" t="str">
        <f>IF(BN617=0,BI617,findspace($AU617,BO$10))</f>
        <v/>
      </c>
      <c r="BR617" s="21" t="str">
        <f>IF($BG617=0,$AV617,findspace($AV617,BR$10))</f>
        <v>Shore</v>
      </c>
      <c r="BS617" s="21" t="str">
        <f>IF($BG617=0,$AV617,findspace($AV617,BS$10))</f>
        <v>Leave</v>
      </c>
      <c r="BT617" s="21" t="str">
        <f>IF($BG617=0,$AV617,findspace($AV617,BT$10))</f>
        <v>Balance</v>
      </c>
      <c r="BU617" s="21" t="str">
        <f>IF($BG617=0,$AV617,findspace($AV617,BU$10))</f>
        <v/>
      </c>
      <c r="BV617" s="21" t="str">
        <f>IF($BG617=0,$AV617,findspace($AV617,BV$10))</f>
        <v/>
      </c>
      <c r="BW617" s="21" t="str">
        <f>IF($BG617=0,$AV617,findspace($AV617,BW$10))</f>
        <v/>
      </c>
      <c r="BX617" s="21" t="str">
        <f>IF($BG617=0,$AV617,findspace($AV617,BX$10))</f>
        <v/>
      </c>
      <c r="BY617" s="21" t="str">
        <f>IF($BG617=0,$AV617,findspace($AV617,BY$10))</f>
        <v/>
      </c>
      <c r="BZ617" s="21" t="str">
        <f>IF($BG617=0,$AV617,findspace($AV617,BZ$10))</f>
        <v/>
      </c>
      <c r="CA617" s="21" t="str">
        <f>IF($BG617=0,$AV617,findspace($AV617,CA$10))</f>
        <v/>
      </c>
    </row>
    <row r="618" spans="1:79" x14ac:dyDescent="0.35">
      <c r="A618" t="s">
        <v>1836</v>
      </c>
      <c r="B618">
        <v>46</v>
      </c>
      <c r="C618" t="s">
        <v>3432</v>
      </c>
      <c r="D618" t="s">
        <v>1836</v>
      </c>
      <c r="E618">
        <v>47</v>
      </c>
      <c r="F618" t="s">
        <v>3433</v>
      </c>
      <c r="G618" s="13">
        <v>0.89815613566465713</v>
      </c>
      <c r="I618">
        <v>12374</v>
      </c>
      <c r="J618" t="str">
        <f>K618&amp;L618</f>
        <v>GSA46Religious Compensatory Earned12374GSA47Religious Compensatory Used</v>
      </c>
      <c r="K618" t="str">
        <f>A618&amp;B618&amp;C618</f>
        <v>GSA46Religious Compensatory Earned</v>
      </c>
      <c r="L618" t="str">
        <f>I618&amp;D618&amp;E618&amp;F618</f>
        <v>12374GSA47Religious Compensatory Used</v>
      </c>
      <c r="M618" s="13">
        <f>G618</f>
        <v>0.89815613566465713</v>
      </c>
      <c r="N618" s="13"/>
      <c r="O618" s="19">
        <v>552</v>
      </c>
      <c r="P618">
        <f>COUNTIF(C$11:C$2024, C618)</f>
        <v>3</v>
      </c>
      <c r="Q618">
        <f>COUNTIF(F$11:F$177, F618)</f>
        <v>0</v>
      </c>
      <c r="R618" t="b">
        <f>A618=D618</f>
        <v>1</v>
      </c>
      <c r="S618" t="b">
        <f>A618&amp;B618&amp;C618=D618&amp;E618&amp;F618</f>
        <v>0</v>
      </c>
      <c r="V618" t="str">
        <f>IF($A618=V$10, $C618, "")</f>
        <v/>
      </c>
      <c r="W618" t="str">
        <f>IF($A618=W$10, $C618, "")</f>
        <v>Religious Compensatory Earned</v>
      </c>
      <c r="X618" t="str">
        <f>IF($A618=X$10, $C618, "")</f>
        <v/>
      </c>
      <c r="Y618" t="str">
        <f>IF($A618=Y$10, $C618, "")</f>
        <v/>
      </c>
      <c r="Z618" t="str">
        <f>IF($A618=Z$10, $C618, "")</f>
        <v/>
      </c>
      <c r="AB618" t="str">
        <f>IF($D618=AB$10, $F618, "")</f>
        <v/>
      </c>
      <c r="AC618" t="str">
        <f>IF($D618=AC$10, $F618, "")</f>
        <v>Religious Compensatory Used</v>
      </c>
      <c r="AD618" t="str">
        <f>IF($D618=AD$10, $F618, "")</f>
        <v/>
      </c>
      <c r="AE618" t="str">
        <f>IF($D618=AE$10, $F618, "")</f>
        <v/>
      </c>
      <c r="AF618" t="str">
        <f>IF($D618=AF$10, $F618, "")</f>
        <v/>
      </c>
      <c r="AH618">
        <f>COUNTIF(AI$11:AI$2024, AI618)</f>
        <v>1</v>
      </c>
      <c r="AI618" t="str">
        <f>V618&amp;AB618&amp;W618&amp;AC618&amp;X618&amp;AD618&amp;Y618&amp;AE618&amp;Z618&amp;AF618</f>
        <v>Religious Compensatory EarnedReligious Compensatory Used</v>
      </c>
      <c r="AJ618">
        <f>IF(ROW()=11,1,IF(AK617+1=AK618,AJ617,AJ617+1))</f>
        <v>535</v>
      </c>
      <c r="AK618">
        <f>IF(AI618=AI617, AK617+1, 1)</f>
        <v>1</v>
      </c>
      <c r="AL618" s="26" t="str">
        <f>AM618&amp;AN618</f>
        <v>GSA46Religious Compensatory Earned12374GSA47Religious Compensatory Used</v>
      </c>
      <c r="AM618" t="str">
        <f>K618</f>
        <v>GSA46Religious Compensatory Earned</v>
      </c>
      <c r="AN618" t="str">
        <f>L618</f>
        <v>12374GSA47Religious Compensatory Used</v>
      </c>
      <c r="AO618">
        <f>COUNTIF(AM$11:AM$1107, AM618)</f>
        <v>3</v>
      </c>
      <c r="AP618">
        <f>COUNTIF(AN$11:AN$1107, AN618)</f>
        <v>4</v>
      </c>
      <c r="AQ618">
        <f>MATCH(AM618, AM$11:AM$1107, 0)</f>
        <v>229</v>
      </c>
      <c r="AR618">
        <f>MATCH(AN618, AN$11:AN$1107, 0)</f>
        <v>231</v>
      </c>
      <c r="AS618">
        <v>552</v>
      </c>
      <c r="AU618" t="str">
        <f>C618</f>
        <v>Religious Compensatory Earned</v>
      </c>
      <c r="AV618" t="str">
        <f>IF(F618="", "", F618)</f>
        <v>Religious Compensatory Used</v>
      </c>
      <c r="AW618" s="13">
        <f>M618</f>
        <v>0.89815613566465713</v>
      </c>
      <c r="AX618" t="e">
        <f>VLOOKUP(AI618, UniquePairs!A$5:A$2000, 1, FALSE)</f>
        <v>#N/A</v>
      </c>
      <c r="AY618" t="str">
        <f>IFERROR(INDEX(UniquePairs!A$5:K$1000, MATCH(AL618, UniquePairs!A$5:A$1000, 0), 10), "")</f>
        <v/>
      </c>
      <c r="AZ618" s="13">
        <f>IF(AY618&lt;&gt;"", AY618, AW618)</f>
        <v>0.89815613566465713</v>
      </c>
      <c r="BA618" t="str">
        <f>IF(AZ618=0,"None",IF(AZ618&lt;0.6,"Weak",IF(AZ618&lt;0.7,"Review",IF(AZ618&lt;0.8,"Good",IF(AZ618&lt;0.9,"Very Good","Solid")))))</f>
        <v>Very Good</v>
      </c>
      <c r="BB618" s="28" t="str">
        <f>IF(AJ617=AJ618, BB617, BC618)</f>
        <v>Religious Compensatory</v>
      </c>
      <c r="BC618" t="str">
        <f>IF(AV618="",AU618,StringMatch(AU618,AV618,TRUE))</f>
        <v>Religious Compensatory</v>
      </c>
      <c r="BD618" t="str">
        <f>TRIM(SUBSTITUTE(SUBSTITUTE(SUBSTITUTE(SUBSTITUTE(SUBSTITUTE(SUBSTITUTE(SUBSTITUTE(SUBSTITUTE(SUBSTITUTE(SUBSTITUTE(AU618,BR618,""),BS618,""),BT618,""),BU618,""),BV618,""),BW618,""),BX618,""),BY618,""),BZ618,""),CA618,""))</f>
        <v>Earned</v>
      </c>
      <c r="BE618" t="str">
        <f>TRIM(SUBSTITUTE(SUBSTITUTE(SUBSTITUTE(SUBSTITUTE(SUBSTITUTE(SUBSTITUTE(SUBSTITUTE(SUBSTITUTE(SUBSTITUTE(SUBSTITUTE(AV618,BH618,""),BI618,""),BJ618,""),BK618,""),BL618,""),BM618,""),BN618,""),BO618,""),BP618,""),BQ618,""))</f>
        <v>Used</v>
      </c>
      <c r="BF618" s="21">
        <f>LEN(AU618)-LEN(SUBSTITUTE(AU618," ",""))</f>
        <v>2</v>
      </c>
      <c r="BG618" s="21">
        <f>LEN(AV618)-LEN(SUBSTITUTE(AV618," ",""))</f>
        <v>2</v>
      </c>
      <c r="BH618" s="21" t="str">
        <f>IF(BF618=0,AU618,findspace($AU618,BH$10))</f>
        <v>Religious</v>
      </c>
      <c r="BI618" s="21" t="str">
        <f>IF(BH618=0,AN618,findspace($AU618,BI$10))</f>
        <v>Compensatory</v>
      </c>
      <c r="BJ618" s="21" t="str">
        <f>IF(BI618=0,AV618,findspace($AU618,BJ$10))</f>
        <v>Earned</v>
      </c>
      <c r="BK618" s="21" t="str">
        <f>IF(BJ618=0,AW618,findspace($AU618,BK$10))</f>
        <v/>
      </c>
      <c r="BL618" s="21" t="str">
        <f>IF(BK618=0,AX618,findspace($AU618,BL$10))</f>
        <v/>
      </c>
      <c r="BM618" s="21" t="str">
        <f>IF(BL618=0,BF618,findspace($AU618,BM$10))</f>
        <v/>
      </c>
      <c r="BN618" s="21" t="str">
        <f>IF(BM618=0,BH618,findspace($AU618,BN$10))</f>
        <v/>
      </c>
      <c r="BO618" s="21" t="str">
        <f>IF(BN618=0,BI618,findspace($AU618,BO$10))</f>
        <v/>
      </c>
      <c r="BR618" s="21" t="str">
        <f>IF($BG618=0,$AV618,findspace($AV618,BR$10))</f>
        <v>Religious</v>
      </c>
      <c r="BS618" s="21" t="str">
        <f>IF($BG618=0,$AV618,findspace($AV618,BS$10))</f>
        <v>Compensatory</v>
      </c>
      <c r="BT618" s="21" t="str">
        <f>IF($BG618=0,$AV618,findspace($AV618,BT$10))</f>
        <v>Used</v>
      </c>
      <c r="BU618" s="21" t="str">
        <f>IF($BG618=0,$AV618,findspace($AV618,BU$10))</f>
        <v/>
      </c>
      <c r="BV618" s="21" t="str">
        <f>IF($BG618=0,$AV618,findspace($AV618,BV$10))</f>
        <v/>
      </c>
      <c r="BW618" s="21" t="str">
        <f>IF($BG618=0,$AV618,findspace($AV618,BW$10))</f>
        <v/>
      </c>
      <c r="BX618" s="21" t="str">
        <f>IF($BG618=0,$AV618,findspace($AV618,BX$10))</f>
        <v/>
      </c>
      <c r="BY618" s="21" t="str">
        <f>IF($BG618=0,$AV618,findspace($AV618,BY$10))</f>
        <v/>
      </c>
      <c r="BZ618" s="21" t="str">
        <f>IF($BG618=0,$AV618,findspace($AV618,BZ$10))</f>
        <v/>
      </c>
      <c r="CA618" s="21" t="str">
        <f>IF($BG618=0,$AV618,findspace($AV618,CA$10))</f>
        <v/>
      </c>
    </row>
    <row r="619" spans="1:79" x14ac:dyDescent="0.35">
      <c r="A619" t="s">
        <v>1836</v>
      </c>
      <c r="B619">
        <v>47</v>
      </c>
      <c r="C619" t="s">
        <v>3433</v>
      </c>
      <c r="D619" t="s">
        <v>1836</v>
      </c>
      <c r="E619">
        <v>46</v>
      </c>
      <c r="F619" t="s">
        <v>3432</v>
      </c>
      <c r="G619" s="13">
        <v>0.89815613566465713</v>
      </c>
      <c r="I619">
        <v>12374</v>
      </c>
      <c r="J619" t="str">
        <f>K619&amp;L619</f>
        <v>GSA47Religious Compensatory Used12374GSA46Religious Compensatory Earned</v>
      </c>
      <c r="K619" t="str">
        <f>A619&amp;B619&amp;C619</f>
        <v>GSA47Religious Compensatory Used</v>
      </c>
      <c r="L619" t="str">
        <f>I619&amp;D619&amp;E619&amp;F619</f>
        <v>12374GSA46Religious Compensatory Earned</v>
      </c>
      <c r="M619" s="13">
        <f>G619</f>
        <v>0.89815613566465713</v>
      </c>
      <c r="N619" s="13"/>
      <c r="O619" s="19">
        <v>667</v>
      </c>
      <c r="P619">
        <f>COUNTIF(C$11:C$2024, C619)</f>
        <v>3</v>
      </c>
      <c r="Q619">
        <f>COUNTIF(F$11:F$177, F619)</f>
        <v>0</v>
      </c>
      <c r="R619" t="b">
        <f>A619=D619</f>
        <v>1</v>
      </c>
      <c r="S619" t="b">
        <f>A619&amp;B619&amp;C619=D619&amp;E619&amp;F619</f>
        <v>0</v>
      </c>
      <c r="V619" t="str">
        <f>IF($A619=V$10, $C619, "")</f>
        <v/>
      </c>
      <c r="W619" t="str">
        <f>IF($A619=W$10, $C619, "")</f>
        <v>Religious Compensatory Used</v>
      </c>
      <c r="X619" t="str">
        <f>IF($A619=X$10, $C619, "")</f>
        <v/>
      </c>
      <c r="Y619" t="str">
        <f>IF($A619=Y$10, $C619, "")</f>
        <v/>
      </c>
      <c r="Z619" t="str">
        <f>IF($A619=Z$10, $C619, "")</f>
        <v/>
      </c>
      <c r="AB619" t="str">
        <f>IF($D619=AB$10, $F619, "")</f>
        <v/>
      </c>
      <c r="AC619" t="str">
        <f>IF($D619=AC$10, $F619, "")</f>
        <v>Religious Compensatory Earned</v>
      </c>
      <c r="AD619" t="str">
        <f>IF($D619=AD$10, $F619, "")</f>
        <v/>
      </c>
      <c r="AE619" t="str">
        <f>IF($D619=AE$10, $F619, "")</f>
        <v/>
      </c>
      <c r="AF619" t="str">
        <f>IF($D619=AF$10, $F619, "")</f>
        <v/>
      </c>
      <c r="AH619">
        <f>COUNTIF(AI$11:AI$2024, AI619)</f>
        <v>1</v>
      </c>
      <c r="AI619" t="str">
        <f>V619&amp;AB619&amp;W619&amp;AC619&amp;X619&amp;AD619&amp;Y619&amp;AE619&amp;Z619&amp;AF619</f>
        <v>Religious Compensatory UsedReligious Compensatory Earned</v>
      </c>
      <c r="AJ619">
        <f>IF(ROW()=11,1,IF(AK618+1=AK619,AJ618,AJ618+1))</f>
        <v>536</v>
      </c>
      <c r="AK619">
        <f>IF(AI619=AI618, AK618+1, 1)</f>
        <v>1</v>
      </c>
      <c r="AL619" s="26" t="str">
        <f>AM619&amp;AN619</f>
        <v>GSA47Religious Compensatory Used12374GSA46Religious Compensatory Earned</v>
      </c>
      <c r="AM619" t="str">
        <f>K619</f>
        <v>GSA47Religious Compensatory Used</v>
      </c>
      <c r="AN619" t="str">
        <f>L619</f>
        <v>12374GSA46Religious Compensatory Earned</v>
      </c>
      <c r="AO619">
        <f>COUNTIF(AM$11:AM$1107, AM619)</f>
        <v>3</v>
      </c>
      <c r="AP619">
        <f>COUNTIF(AN$11:AN$1107, AN619)</f>
        <v>3</v>
      </c>
      <c r="AQ619">
        <f>MATCH(AM619, AM$11:AM$1107, 0)</f>
        <v>230</v>
      </c>
      <c r="AR619">
        <f>MATCH(AN619, AN$11:AN$1107, 0)</f>
        <v>232</v>
      </c>
      <c r="AS619">
        <v>667</v>
      </c>
      <c r="AU619" t="str">
        <f>C619</f>
        <v>Religious Compensatory Used</v>
      </c>
      <c r="AV619" t="str">
        <f>IF(F619="", "", F619)</f>
        <v>Religious Compensatory Earned</v>
      </c>
      <c r="AW619" s="13">
        <f>M619</f>
        <v>0.89815613566465713</v>
      </c>
      <c r="AX619" t="e">
        <f>VLOOKUP(AI619, UniquePairs!A$5:A$2000, 1, FALSE)</f>
        <v>#N/A</v>
      </c>
      <c r="AY619" t="str">
        <f>IFERROR(INDEX(UniquePairs!A$5:K$1000, MATCH(AL619, UniquePairs!A$5:A$1000, 0), 10), "")</f>
        <v/>
      </c>
      <c r="AZ619" s="13">
        <f>IF(AY619&lt;&gt;"", AY619, AW619)</f>
        <v>0.89815613566465713</v>
      </c>
      <c r="BA619" t="str">
        <f>IF(AZ619=0,"None",IF(AZ619&lt;0.6,"Weak",IF(AZ619&lt;0.7,"Review",IF(AZ619&lt;0.8,"Good",IF(AZ619&lt;0.9,"Very Good","Solid")))))</f>
        <v>Very Good</v>
      </c>
      <c r="BB619" s="28" t="str">
        <f>IF(AJ618=AJ619, BB618, BC619)</f>
        <v>Religious Compensatory</v>
      </c>
      <c r="BC619" t="str">
        <f>IF(AV619="",AU619,StringMatch(AU619,AV619,TRUE))</f>
        <v>Religious Compensatory</v>
      </c>
      <c r="BD619" t="str">
        <f>TRIM(SUBSTITUTE(SUBSTITUTE(SUBSTITUTE(SUBSTITUTE(SUBSTITUTE(SUBSTITUTE(SUBSTITUTE(SUBSTITUTE(SUBSTITUTE(SUBSTITUTE(AU619,BR619,""),BS619,""),BT619,""),BU619,""),BV619,""),BW619,""),BX619,""),BY619,""),BZ619,""),CA619,""))</f>
        <v>Used</v>
      </c>
      <c r="BE619" t="str">
        <f>TRIM(SUBSTITUTE(SUBSTITUTE(SUBSTITUTE(SUBSTITUTE(SUBSTITUTE(SUBSTITUTE(SUBSTITUTE(SUBSTITUTE(SUBSTITUTE(SUBSTITUTE(AV619,BH619,""),BI619,""),BJ619,""),BK619,""),BL619,""),BM619,""),BN619,""),BO619,""),BP619,""),BQ619,""))</f>
        <v>Earned</v>
      </c>
      <c r="BF619" s="21">
        <f>LEN(AU619)-LEN(SUBSTITUTE(AU619," ",""))</f>
        <v>2</v>
      </c>
      <c r="BG619" s="21">
        <f>LEN(AV619)-LEN(SUBSTITUTE(AV619," ",""))</f>
        <v>2</v>
      </c>
      <c r="BH619" s="21" t="str">
        <f>IF(BF619=0,AU619,findspace($AU619,BH$10))</f>
        <v>Religious</v>
      </c>
      <c r="BI619" s="21" t="str">
        <f>IF(BH619=0,AN619,findspace($AU619,BI$10))</f>
        <v>Compensatory</v>
      </c>
      <c r="BJ619" s="21" t="str">
        <f>IF(BI619=0,AV619,findspace($AU619,BJ$10))</f>
        <v>Used</v>
      </c>
      <c r="BK619" s="21" t="str">
        <f>IF(BJ619=0,AW619,findspace($AU619,BK$10))</f>
        <v/>
      </c>
      <c r="BL619" s="21" t="str">
        <f>IF(BK619=0,AX619,findspace($AU619,BL$10))</f>
        <v/>
      </c>
      <c r="BM619" s="21" t="str">
        <f>IF(BL619=0,BF619,findspace($AU619,BM$10))</f>
        <v/>
      </c>
      <c r="BN619" s="21" t="str">
        <f>IF(BM619=0,BH619,findspace($AU619,BN$10))</f>
        <v/>
      </c>
      <c r="BO619" s="21" t="str">
        <f>IF(BN619=0,BI619,findspace($AU619,BO$10))</f>
        <v/>
      </c>
      <c r="BR619" s="21" t="str">
        <f>IF($BG619=0,$AV619,findspace($AV619,BR$10))</f>
        <v>Religious</v>
      </c>
      <c r="BS619" s="21" t="str">
        <f>IF($BG619=0,$AV619,findspace($AV619,BS$10))</f>
        <v>Compensatory</v>
      </c>
      <c r="BT619" s="21" t="str">
        <f>IF($BG619=0,$AV619,findspace($AV619,BT$10))</f>
        <v>Earned</v>
      </c>
      <c r="BU619" s="21" t="str">
        <f>IF($BG619=0,$AV619,findspace($AV619,BU$10))</f>
        <v/>
      </c>
      <c r="BV619" s="21" t="str">
        <f>IF($BG619=0,$AV619,findspace($AV619,BV$10))</f>
        <v/>
      </c>
      <c r="BW619" s="21" t="str">
        <f>IF($BG619=0,$AV619,findspace($AV619,BW$10))</f>
        <v/>
      </c>
      <c r="BX619" s="21" t="str">
        <f>IF($BG619=0,$AV619,findspace($AV619,BX$10))</f>
        <v/>
      </c>
      <c r="BY619" s="21" t="str">
        <f>IF($BG619=0,$AV619,findspace($AV619,BY$10))</f>
        <v/>
      </c>
      <c r="BZ619" s="21" t="str">
        <f>IF($BG619=0,$AV619,findspace($AV619,BZ$10))</f>
        <v/>
      </c>
      <c r="CA619" s="21" t="str">
        <f>IF($BG619=0,$AV619,findspace($AV619,CA$10))</f>
        <v/>
      </c>
    </row>
    <row r="620" spans="1:79" x14ac:dyDescent="0.35">
      <c r="A620" t="s">
        <v>1837</v>
      </c>
      <c r="B620">
        <v>32</v>
      </c>
      <c r="C620" t="s">
        <v>3162</v>
      </c>
      <c r="D620" t="s">
        <v>1837</v>
      </c>
      <c r="E620">
        <v>30</v>
      </c>
      <c r="F620" t="s">
        <v>3158</v>
      </c>
      <c r="G620" s="13">
        <v>0.89815613566465713</v>
      </c>
      <c r="I620">
        <v>12374</v>
      </c>
      <c r="J620" t="str">
        <f>K620&amp;L620</f>
        <v>IBC32Sick Leave Earned12374IBC30Sick Leave Used</v>
      </c>
      <c r="K620" t="str">
        <f>A620&amp;B620&amp;C620</f>
        <v>IBC32Sick Leave Earned</v>
      </c>
      <c r="L620" t="str">
        <f>I620&amp;D620&amp;E620&amp;F620</f>
        <v>12374IBC30Sick Leave Used</v>
      </c>
      <c r="M620" s="13">
        <f>G620</f>
        <v>0.89815613566465713</v>
      </c>
      <c r="N620" s="13"/>
      <c r="O620" s="19">
        <v>778</v>
      </c>
      <c r="P620">
        <f>COUNTIF(C$11:C$2024, C620)</f>
        <v>3</v>
      </c>
      <c r="Q620">
        <f>COUNTIF(F$11:F$177, F620)</f>
        <v>3</v>
      </c>
      <c r="R620" t="b">
        <f>A620=D620</f>
        <v>1</v>
      </c>
      <c r="S620" t="b">
        <f>A620&amp;B620&amp;C620=D620&amp;E620&amp;F620</f>
        <v>0</v>
      </c>
      <c r="V620" t="str">
        <f>IF($A620=V$10, $C620, "")</f>
        <v/>
      </c>
      <c r="W620" t="str">
        <f>IF($A620=W$10, $C620, "")</f>
        <v/>
      </c>
      <c r="X620" t="str">
        <f>IF($A620=X$10, $C620, "")</f>
        <v/>
      </c>
      <c r="Y620" t="str">
        <f>IF($A620=Y$10, $C620, "")</f>
        <v>Sick Leave Earned</v>
      </c>
      <c r="Z620" t="str">
        <f>IF($A620=Z$10, $C620, "")</f>
        <v/>
      </c>
      <c r="AB620" t="str">
        <f>IF($D620=AB$10, $F620, "")</f>
        <v/>
      </c>
      <c r="AC620" t="str">
        <f>IF($D620=AC$10, $F620, "")</f>
        <v/>
      </c>
      <c r="AD620" t="str">
        <f>IF($D620=AD$10, $F620, "")</f>
        <v/>
      </c>
      <c r="AE620" t="str">
        <f>IF($D620=AE$10, $F620, "")</f>
        <v>Sick Leave Used</v>
      </c>
      <c r="AF620" t="str">
        <f>IF($D620=AF$10, $F620, "")</f>
        <v/>
      </c>
      <c r="AH620">
        <f>COUNTIF(AI$11:AI$2024, AI620)</f>
        <v>1</v>
      </c>
      <c r="AI620" t="str">
        <f>V620&amp;AB620&amp;W620&amp;AC620&amp;X620&amp;AD620&amp;Y620&amp;AE620&amp;Z620&amp;AF620</f>
        <v>Sick Leave EarnedSick Leave Used</v>
      </c>
      <c r="AJ620">
        <f>IF(ROW()=11,1,IF(AK619+1=AK620,AJ619,AJ619+1))</f>
        <v>537</v>
      </c>
      <c r="AK620">
        <f>IF(AI620=AI619, AK619+1, 1)</f>
        <v>1</v>
      </c>
      <c r="AL620" s="26" t="str">
        <f>AM620&amp;AN620</f>
        <v>IBC32Sick Leave Earned12374IBC30Sick Leave Used</v>
      </c>
      <c r="AM620" t="str">
        <f>K620</f>
        <v>IBC32Sick Leave Earned</v>
      </c>
      <c r="AN620" t="str">
        <f>L620</f>
        <v>12374IBC30Sick Leave Used</v>
      </c>
      <c r="AO620">
        <f>COUNTIF(AM$11:AM$1107, AM620)</f>
        <v>3</v>
      </c>
      <c r="AP620">
        <f>COUNTIF(AN$11:AN$1107, AN620)</f>
        <v>12</v>
      </c>
      <c r="AQ620">
        <f>MATCH(AM620, AM$11:AM$1107, 0)</f>
        <v>610</v>
      </c>
      <c r="AR620">
        <f>MATCH(AN620, AN$11:AN$1107, 0)</f>
        <v>24</v>
      </c>
      <c r="AS620">
        <v>778</v>
      </c>
      <c r="AU620" t="str">
        <f>C620</f>
        <v>Sick Leave Earned</v>
      </c>
      <c r="AV620" t="str">
        <f>IF(F620="", "", F620)</f>
        <v>Sick Leave Used</v>
      </c>
      <c r="AW620" s="13">
        <f>M620</f>
        <v>0.89815613566465713</v>
      </c>
      <c r="AX620" t="e">
        <f>VLOOKUP(AI620, UniquePairs!A$5:A$2000, 1, FALSE)</f>
        <v>#N/A</v>
      </c>
      <c r="AY620" t="str">
        <f>IFERROR(INDEX(UniquePairs!A$5:K$1000, MATCH(AL620, UniquePairs!A$5:A$1000, 0), 10), "")</f>
        <v/>
      </c>
      <c r="AZ620" s="13">
        <f>IF(AY620&lt;&gt;"", AY620, AW620)</f>
        <v>0.89815613566465713</v>
      </c>
      <c r="BA620" t="str">
        <f>IF(AZ620=0,"None",IF(AZ620&lt;0.6,"Weak",IF(AZ620&lt;0.7,"Review",IF(AZ620&lt;0.8,"Good",IF(AZ620&lt;0.9,"Very Good","Solid")))))</f>
        <v>Very Good</v>
      </c>
      <c r="BB620" s="28" t="str">
        <f>IF(AJ619=AJ620, BB619, BC620)</f>
        <v>Sick Leave</v>
      </c>
      <c r="BC620" t="str">
        <f>IF(AV620="",AU620,StringMatch(AU620,AV620,TRUE))</f>
        <v>Sick Leave</v>
      </c>
      <c r="BD620" t="str">
        <f>TRIM(SUBSTITUTE(SUBSTITUTE(SUBSTITUTE(SUBSTITUTE(SUBSTITUTE(SUBSTITUTE(SUBSTITUTE(SUBSTITUTE(SUBSTITUTE(SUBSTITUTE(AU620,BR620,""),BS620,""),BT620,""),BU620,""),BV620,""),BW620,""),BX620,""),BY620,""),BZ620,""),CA620,""))</f>
        <v>Earned</v>
      </c>
      <c r="BE620" t="str">
        <f>TRIM(SUBSTITUTE(SUBSTITUTE(SUBSTITUTE(SUBSTITUTE(SUBSTITUTE(SUBSTITUTE(SUBSTITUTE(SUBSTITUTE(SUBSTITUTE(SUBSTITUTE(AV620,BH620,""),BI620,""),BJ620,""),BK620,""),BL620,""),BM620,""),BN620,""),BO620,""),BP620,""),BQ620,""))</f>
        <v>Used</v>
      </c>
      <c r="BF620" s="21">
        <f>LEN(AU620)-LEN(SUBSTITUTE(AU620," ",""))</f>
        <v>2</v>
      </c>
      <c r="BG620" s="21">
        <f>LEN(AV620)-LEN(SUBSTITUTE(AV620," ",""))</f>
        <v>2</v>
      </c>
      <c r="BH620" s="21" t="str">
        <f>IF(BF620=0,AU620,findspace($AU620,BH$10))</f>
        <v>Sick</v>
      </c>
      <c r="BI620" s="21" t="str">
        <f>IF(BH620=0,AN620,findspace($AU620,BI$10))</f>
        <v>Leave</v>
      </c>
      <c r="BJ620" s="21" t="str">
        <f>IF(BI620=0,AV620,findspace($AU620,BJ$10))</f>
        <v>Earned</v>
      </c>
      <c r="BK620" s="21" t="str">
        <f>IF(BJ620=0,AW620,findspace($AU620,BK$10))</f>
        <v/>
      </c>
      <c r="BL620" s="21" t="str">
        <f>IF(BK620=0,AX620,findspace($AU620,BL$10))</f>
        <v/>
      </c>
      <c r="BM620" s="21" t="str">
        <f>IF(BL620=0,BF620,findspace($AU620,BM$10))</f>
        <v/>
      </c>
      <c r="BN620" s="21" t="str">
        <f>IF(BM620=0,BH620,findspace($AU620,BN$10))</f>
        <v/>
      </c>
      <c r="BO620" s="21" t="str">
        <f>IF(BN620=0,BI620,findspace($AU620,BO$10))</f>
        <v/>
      </c>
      <c r="BR620" s="21" t="str">
        <f>IF($BG620=0,$AV620,findspace($AV620,BR$10))</f>
        <v>Sick</v>
      </c>
      <c r="BS620" s="21" t="str">
        <f>IF($BG620=0,$AV620,findspace($AV620,BS$10))</f>
        <v>Leave</v>
      </c>
      <c r="BT620" s="21" t="str">
        <f>IF($BG620=0,$AV620,findspace($AV620,BT$10))</f>
        <v>Used</v>
      </c>
      <c r="BU620" s="21" t="str">
        <f>IF($BG620=0,$AV620,findspace($AV620,BU$10))</f>
        <v/>
      </c>
      <c r="BV620" s="21" t="str">
        <f>IF($BG620=0,$AV620,findspace($AV620,BV$10))</f>
        <v/>
      </c>
      <c r="BW620" s="21" t="str">
        <f>IF($BG620=0,$AV620,findspace($AV620,BW$10))</f>
        <v/>
      </c>
      <c r="BX620" s="21" t="str">
        <f>IF($BG620=0,$AV620,findspace($AV620,BX$10))</f>
        <v/>
      </c>
      <c r="BY620" s="21" t="str">
        <f>IF($BG620=0,$AV620,findspace($AV620,BY$10))</f>
        <v/>
      </c>
      <c r="BZ620" s="21" t="str">
        <f>IF($BG620=0,$AV620,findspace($AV620,BZ$10))</f>
        <v/>
      </c>
      <c r="CA620" s="21" t="str">
        <f>IF($BG620=0,$AV620,findspace($AV620,CA$10))</f>
        <v/>
      </c>
    </row>
    <row r="621" spans="1:79" x14ac:dyDescent="0.35">
      <c r="A621" t="s">
        <v>1837</v>
      </c>
      <c r="B621" t="s">
        <v>3134</v>
      </c>
      <c r="C621" t="s">
        <v>3135</v>
      </c>
      <c r="D621" t="s">
        <v>1837</v>
      </c>
      <c r="E621">
        <v>43</v>
      </c>
      <c r="F621" t="s">
        <v>3130</v>
      </c>
      <c r="G621" s="13">
        <v>0.89755134197802178</v>
      </c>
      <c r="I621">
        <v>12374</v>
      </c>
      <c r="J621" t="str">
        <f>K621&amp;L621</f>
        <v>IBCRCZCompensatory Time Off Religious Observance Balance12374IBC43Compensatory Time Off Religious Observance Used</v>
      </c>
      <c r="K621" t="str">
        <f>A621&amp;B621&amp;C621</f>
        <v>IBCRCZCompensatory Time Off Religious Observance Balance</v>
      </c>
      <c r="L621" t="str">
        <f>I621&amp;D621&amp;E621&amp;F621</f>
        <v>12374IBC43Compensatory Time Off Religious Observance Used</v>
      </c>
      <c r="M621" s="13">
        <f>G621</f>
        <v>0.89755134197802178</v>
      </c>
      <c r="N621" s="13"/>
      <c r="O621" s="19">
        <v>365</v>
      </c>
      <c r="P621">
        <f>COUNTIF(C$11:C$2024, C621)</f>
        <v>3</v>
      </c>
      <c r="Q621">
        <f>COUNTIF(F$11:F$177, F621)</f>
        <v>1</v>
      </c>
      <c r="R621" t="b">
        <f>A621=D621</f>
        <v>1</v>
      </c>
      <c r="S621" t="b">
        <f>A621&amp;B621&amp;C621=D621&amp;E621&amp;F621</f>
        <v>0</v>
      </c>
      <c r="V621" t="str">
        <f>IF($A621=V$10, $C621, "")</f>
        <v/>
      </c>
      <c r="W621" t="str">
        <f>IF($A621=W$10, $C621, "")</f>
        <v/>
      </c>
      <c r="X621" t="str">
        <f>IF($A621=X$10, $C621, "")</f>
        <v/>
      </c>
      <c r="Y621" t="str">
        <f>IF($A621=Y$10, $C621, "")</f>
        <v>Compensatory Time Off Religious Observance Balance</v>
      </c>
      <c r="Z621" t="str">
        <f>IF($A621=Z$10, $C621, "")</f>
        <v/>
      </c>
      <c r="AB621" t="str">
        <f>IF($D621=AB$10, $F621, "")</f>
        <v/>
      </c>
      <c r="AC621" t="str">
        <f>IF($D621=AC$10, $F621, "")</f>
        <v/>
      </c>
      <c r="AD621" t="str">
        <f>IF($D621=AD$10, $F621, "")</f>
        <v/>
      </c>
      <c r="AE621" t="str">
        <f>IF($D621=AE$10, $F621, "")</f>
        <v>Compensatory Time Off Religious Observance Used</v>
      </c>
      <c r="AF621" t="str">
        <f>IF($D621=AF$10, $F621, "")</f>
        <v/>
      </c>
      <c r="AH621">
        <f>COUNTIF(AI$11:AI$2024, AI621)</f>
        <v>1</v>
      </c>
      <c r="AI621" t="str">
        <f>V621&amp;AB621&amp;W621&amp;AC621&amp;X621&amp;AD621&amp;Y621&amp;AE621&amp;Z621&amp;AF621</f>
        <v>Compensatory Time Off Religious Observance BalanceCompensatory Time Off Religious Observance Used</v>
      </c>
      <c r="AJ621">
        <f>IF(ROW()=11,1,IF(AK620+1=AK621,AJ620,AJ620+1))</f>
        <v>538</v>
      </c>
      <c r="AK621">
        <f>IF(AI621=AI620, AK620+1, 1)</f>
        <v>1</v>
      </c>
      <c r="AL621" s="26" t="str">
        <f>AM621&amp;AN621</f>
        <v>IBCRCZCompensatory Time Off Religious Observance Balance12374IBC43Compensatory Time Off Religious Observance Used</v>
      </c>
      <c r="AM621" t="str">
        <f>K621</f>
        <v>IBCRCZCompensatory Time Off Religious Observance Balance</v>
      </c>
      <c r="AN621" t="str">
        <f>L621</f>
        <v>12374IBC43Compensatory Time Off Religious Observance Used</v>
      </c>
      <c r="AO621">
        <f>COUNTIF(AM$11:AM$1107, AM621)</f>
        <v>3</v>
      </c>
      <c r="AP621">
        <f>COUNTIF(AN$11:AN$1107, AN621)</f>
        <v>3</v>
      </c>
      <c r="AQ621">
        <f>MATCH(AM621, AM$11:AM$1107, 0)</f>
        <v>611</v>
      </c>
      <c r="AR621">
        <f>MATCH(AN621, AN$11:AN$1107, 0)</f>
        <v>60</v>
      </c>
      <c r="AS621">
        <v>365</v>
      </c>
      <c r="AU621" t="str">
        <f>C621</f>
        <v>Compensatory Time Off Religious Observance Balance</v>
      </c>
      <c r="AV621" t="str">
        <f>IF(F621="", "", F621)</f>
        <v>Compensatory Time Off Religious Observance Used</v>
      </c>
      <c r="AW621" s="13">
        <f>M621</f>
        <v>0.89755134197802178</v>
      </c>
      <c r="AX621" t="e">
        <f>VLOOKUP(AI621, UniquePairs!A$5:A$2000, 1, FALSE)</f>
        <v>#N/A</v>
      </c>
      <c r="AY621" t="str">
        <f>IFERROR(INDEX(UniquePairs!A$5:K$1000, MATCH(AL621, UniquePairs!A$5:A$1000, 0), 10), "")</f>
        <v/>
      </c>
      <c r="AZ621" s="13">
        <f>IF(AY621&lt;&gt;"", AY621, AW621)</f>
        <v>0.89755134197802178</v>
      </c>
      <c r="BA621" t="str">
        <f>IF(AZ621=0,"None",IF(AZ621&lt;0.6,"Weak",IF(AZ621&lt;0.7,"Review",IF(AZ621&lt;0.8,"Good",IF(AZ621&lt;0.9,"Very Good","Solid")))))</f>
        <v>Very Good</v>
      </c>
      <c r="BB621" s="28" t="str">
        <f>IF(AJ620=AJ621, BB620, BC621)</f>
        <v>Compensatory Time Off Religious Observance</v>
      </c>
      <c r="BC621" t="str">
        <f>IF(AV621="",AU621,StringMatch(AU621,AV621,TRUE))</f>
        <v>Compensatory Time Off Religious Observance</v>
      </c>
      <c r="BD621" t="str">
        <f>TRIM(SUBSTITUTE(SUBSTITUTE(SUBSTITUTE(SUBSTITUTE(SUBSTITUTE(SUBSTITUTE(SUBSTITUTE(SUBSTITUTE(SUBSTITUTE(SUBSTITUTE(AU621,BR621,""),BS621,""),BT621,""),BU621,""),BV621,""),BW621,""),BX621,""),BY621,""),BZ621,""),CA621,""))</f>
        <v>Balance</v>
      </c>
      <c r="BE621" t="str">
        <f>TRIM(SUBSTITUTE(SUBSTITUTE(SUBSTITUTE(SUBSTITUTE(SUBSTITUTE(SUBSTITUTE(SUBSTITUTE(SUBSTITUTE(SUBSTITUTE(SUBSTITUTE(AV621,BH621,""),BI621,""),BJ621,""),BK621,""),BL621,""),BM621,""),BN621,""),BO621,""),BP621,""),BQ621,""))</f>
        <v>Used</v>
      </c>
      <c r="BF621" s="21">
        <f>LEN(AU621)-LEN(SUBSTITUTE(AU621," ",""))</f>
        <v>5</v>
      </c>
      <c r="BG621" s="21">
        <f>LEN(AV621)-LEN(SUBSTITUTE(AV621," ",""))</f>
        <v>5</v>
      </c>
      <c r="BH621" s="21" t="str">
        <f>IF(BF621=0,AU621,findspace($AU621,BH$10))</f>
        <v>Compensatory</v>
      </c>
      <c r="BI621" s="21" t="str">
        <f>IF(BH621=0,AN621,findspace($AU621,BI$10))</f>
        <v>Time</v>
      </c>
      <c r="BJ621" s="21" t="str">
        <f>IF(BI621=0,AV621,findspace($AU621,BJ$10))</f>
        <v>Off</v>
      </c>
      <c r="BK621" s="21" t="str">
        <f>IF(BJ621=0,AW621,findspace($AU621,BK$10))</f>
        <v>Religious</v>
      </c>
      <c r="BL621" s="21" t="str">
        <f>IF(BK621=0,AX621,findspace($AU621,BL$10))</f>
        <v>Observance</v>
      </c>
      <c r="BM621" s="21" t="str">
        <f>IF(BL621=0,BF621,findspace($AU621,BM$10))</f>
        <v>Balance</v>
      </c>
      <c r="BN621" s="21" t="str">
        <f>IF(BM621=0,BH621,findspace($AU621,BN$10))</f>
        <v/>
      </c>
      <c r="BO621" s="21" t="str">
        <f>IF(BN621=0,BI621,findspace($AU621,BO$10))</f>
        <v/>
      </c>
      <c r="BR621" s="21" t="str">
        <f>IF($BG621=0,$AV621,findspace($AV621,BR$10))</f>
        <v>Compensatory</v>
      </c>
      <c r="BS621" s="21" t="str">
        <f>IF($BG621=0,$AV621,findspace($AV621,BS$10))</f>
        <v>Time</v>
      </c>
      <c r="BT621" s="21" t="str">
        <f>IF($BG621=0,$AV621,findspace($AV621,BT$10))</f>
        <v>Off</v>
      </c>
      <c r="BU621" s="21" t="str">
        <f>IF($BG621=0,$AV621,findspace($AV621,BU$10))</f>
        <v>Religious</v>
      </c>
      <c r="BV621" s="21" t="str">
        <f>IF($BG621=0,$AV621,findspace($AV621,BV$10))</f>
        <v>Observance</v>
      </c>
      <c r="BW621" s="21" t="str">
        <f>IF($BG621=0,$AV621,findspace($AV621,BW$10))</f>
        <v>Used</v>
      </c>
      <c r="BX621" s="21" t="str">
        <f>IF($BG621=0,$AV621,findspace($AV621,BX$10))</f>
        <v/>
      </c>
      <c r="BY621" s="21" t="str">
        <f>IF($BG621=0,$AV621,findspace($AV621,BY$10))</f>
        <v/>
      </c>
      <c r="BZ621" s="21" t="str">
        <f>IF($BG621=0,$AV621,findspace($AV621,BZ$10))</f>
        <v/>
      </c>
      <c r="CA621" s="21" t="str">
        <f>IF($BG621=0,$AV621,findspace($AV621,CA$10))</f>
        <v/>
      </c>
    </row>
    <row r="622" spans="1:79" x14ac:dyDescent="0.35">
      <c r="A622" t="s">
        <v>1837</v>
      </c>
      <c r="B622">
        <v>215</v>
      </c>
      <c r="C622" t="s">
        <v>3146</v>
      </c>
      <c r="D622" t="s">
        <v>1837</v>
      </c>
      <c r="E622" t="s">
        <v>3147</v>
      </c>
      <c r="F622" t="s">
        <v>3148</v>
      </c>
      <c r="G622" s="13">
        <v>0.89743589743589747</v>
      </c>
      <c r="I622">
        <v>12374</v>
      </c>
      <c r="J622" t="str">
        <f>K622&amp;L622</f>
        <v>IBC215Educator Paid School Break Used12374IBC2VZEducator Paid School Break Used YTD</v>
      </c>
      <c r="K622" t="str">
        <f>A622&amp;B622&amp;C622</f>
        <v>IBC215Educator Paid School Break Used</v>
      </c>
      <c r="L622" t="str">
        <f>I622&amp;D622&amp;E622&amp;F622</f>
        <v>12374IBC2VZEducator Paid School Break Used YTD</v>
      </c>
      <c r="M622" s="13">
        <f>G622</f>
        <v>0.89743589743589747</v>
      </c>
      <c r="N622" s="13"/>
      <c r="O622" s="19">
        <v>295</v>
      </c>
      <c r="P622">
        <f>COUNTIF(C$11:C$2024, C622)</f>
        <v>3</v>
      </c>
      <c r="Q622">
        <f>COUNTIF(F$11:F$177, F622)</f>
        <v>1</v>
      </c>
      <c r="R622" t="b">
        <f>A622=D622</f>
        <v>1</v>
      </c>
      <c r="S622" t="b">
        <f>A622&amp;B622&amp;C622=D622&amp;E622&amp;F622</f>
        <v>0</v>
      </c>
      <c r="V622" t="str">
        <f>IF($A622=V$10, $C622, "")</f>
        <v/>
      </c>
      <c r="W622" t="str">
        <f>IF($A622=W$10, $C622, "")</f>
        <v/>
      </c>
      <c r="X622" t="str">
        <f>IF($A622=X$10, $C622, "")</f>
        <v/>
      </c>
      <c r="Y622" t="str">
        <f>IF($A622=Y$10, $C622, "")</f>
        <v>Educator Paid School Break Used</v>
      </c>
      <c r="Z622" t="str">
        <f>IF($A622=Z$10, $C622, "")</f>
        <v/>
      </c>
      <c r="AB622" t="str">
        <f>IF($D622=AB$10, $F622, "")</f>
        <v/>
      </c>
      <c r="AC622" t="str">
        <f>IF($D622=AC$10, $F622, "")</f>
        <v/>
      </c>
      <c r="AD622" t="str">
        <f>IF($D622=AD$10, $F622, "")</f>
        <v/>
      </c>
      <c r="AE622" t="str">
        <f>IF($D622=AE$10, $F622, "")</f>
        <v>Educator Paid School Break Used YTD</v>
      </c>
      <c r="AF622" t="str">
        <f>IF($D622=AF$10, $F622, "")</f>
        <v/>
      </c>
      <c r="AH622">
        <f>COUNTIF(AI$11:AI$2024, AI622)</f>
        <v>1</v>
      </c>
      <c r="AI622" t="str">
        <f>V622&amp;AB622&amp;W622&amp;AC622&amp;X622&amp;AD622&amp;Y622&amp;AE622&amp;Z622&amp;AF622</f>
        <v>Educator Paid School Break UsedEducator Paid School Break Used YTD</v>
      </c>
      <c r="AJ622">
        <f>IF(ROW()=11,1,IF(AK621+1=AK622,AJ621,AJ621+1))</f>
        <v>539</v>
      </c>
      <c r="AK622">
        <f>IF(AI622=AI621, AK621+1, 1)</f>
        <v>1</v>
      </c>
      <c r="AL622" s="26" t="str">
        <f>AM622&amp;AN622</f>
        <v>IBC215Educator Paid School Break Used12374IBC2VZEducator Paid School Break Used YTD</v>
      </c>
      <c r="AM622" t="str">
        <f>K622</f>
        <v>IBC215Educator Paid School Break Used</v>
      </c>
      <c r="AN622" t="str">
        <f>L622</f>
        <v>12374IBC2VZEducator Paid School Break Used YTD</v>
      </c>
      <c r="AO622">
        <f>COUNTIF(AM$11:AM$1107, AM622)</f>
        <v>3</v>
      </c>
      <c r="AP622">
        <f>COUNTIF(AN$11:AN$1107, AN622)</f>
        <v>3</v>
      </c>
      <c r="AQ622">
        <f>MATCH(AM622, AM$11:AM$1107, 0)</f>
        <v>304</v>
      </c>
      <c r="AR622">
        <f>MATCH(AN622, AN$11:AN$1107, 0)</f>
        <v>152</v>
      </c>
      <c r="AS622">
        <v>295</v>
      </c>
      <c r="AU622" t="str">
        <f>C622</f>
        <v>Educator Paid School Break Used</v>
      </c>
      <c r="AV622" t="str">
        <f>IF(F622="", "", F622)</f>
        <v>Educator Paid School Break Used YTD</v>
      </c>
      <c r="AW622" s="13">
        <f>M622</f>
        <v>0.89743589743589747</v>
      </c>
      <c r="AX622" t="e">
        <f>VLOOKUP(AI622, UniquePairs!A$5:A$2000, 1, FALSE)</f>
        <v>#N/A</v>
      </c>
      <c r="AY622" t="str">
        <f>IFERROR(INDEX(UniquePairs!A$5:K$1000, MATCH(AL622, UniquePairs!A$5:A$1000, 0), 10), "")</f>
        <v/>
      </c>
      <c r="AZ622" s="13">
        <f>IF(AY622&lt;&gt;"", AY622, AW622)</f>
        <v>0.89743589743589747</v>
      </c>
      <c r="BA622" t="str">
        <f>IF(AZ622=0,"None",IF(AZ622&lt;0.6,"Weak",IF(AZ622&lt;0.7,"Review",IF(AZ622&lt;0.8,"Good",IF(AZ622&lt;0.9,"Very Good","Solid")))))</f>
        <v>Very Good</v>
      </c>
      <c r="BB622" s="28" t="str">
        <f>IF(AJ621=AJ622, BB621, BC622)</f>
        <v>Educator Paid School Break Used</v>
      </c>
      <c r="BC622" t="str">
        <f>IF(AV622="",AU622,StringMatch(AU622,AV622,TRUE))</f>
        <v>Educator Paid School Break Used</v>
      </c>
      <c r="BD622" t="str">
        <f>TRIM(SUBSTITUTE(SUBSTITUTE(SUBSTITUTE(SUBSTITUTE(SUBSTITUTE(SUBSTITUTE(SUBSTITUTE(SUBSTITUTE(SUBSTITUTE(SUBSTITUTE(AU622,BR622,""),BS622,""),BT622,""),BU622,""),BV622,""),BW622,""),BX622,""),BY622,""),BZ622,""),CA622,""))</f>
        <v/>
      </c>
      <c r="BE622" t="str">
        <f>TRIM(SUBSTITUTE(SUBSTITUTE(SUBSTITUTE(SUBSTITUTE(SUBSTITUTE(SUBSTITUTE(SUBSTITUTE(SUBSTITUTE(SUBSTITUTE(SUBSTITUTE(AV622,BH622,""),BI622,""),BJ622,""),BK622,""),BL622,""),BM622,""),BN622,""),BO622,""),BP622,""),BQ622,""))</f>
        <v>YTD</v>
      </c>
      <c r="BF622" s="21">
        <f>LEN(AU622)-LEN(SUBSTITUTE(AU622," ",""))</f>
        <v>4</v>
      </c>
      <c r="BG622" s="21">
        <f>LEN(AV622)-LEN(SUBSTITUTE(AV622," ",""))</f>
        <v>5</v>
      </c>
      <c r="BH622" s="21" t="str">
        <f>IF(BF622=0,AU622,findspace($AU622,BH$10))</f>
        <v>Educator</v>
      </c>
      <c r="BI622" s="21" t="str">
        <f>IF(BH622=0,AN622,findspace($AU622,BI$10))</f>
        <v>Paid</v>
      </c>
      <c r="BJ622" s="21" t="str">
        <f>IF(BI622=0,AV622,findspace($AU622,BJ$10))</f>
        <v>School</v>
      </c>
      <c r="BK622" s="21" t="str">
        <f>IF(BJ622=0,AW622,findspace($AU622,BK$10))</f>
        <v>Break</v>
      </c>
      <c r="BL622" s="21" t="str">
        <f>IF(BK622=0,AX622,findspace($AU622,BL$10))</f>
        <v>Used</v>
      </c>
      <c r="BM622" s="21" t="str">
        <f>IF(BL622=0,BF622,findspace($AU622,BM$10))</f>
        <v/>
      </c>
      <c r="BN622" s="21" t="str">
        <f>IF(BM622=0,BH622,findspace($AU622,BN$10))</f>
        <v/>
      </c>
      <c r="BO622" s="21" t="str">
        <f>IF(BN622=0,BI622,findspace($AU622,BO$10))</f>
        <v/>
      </c>
      <c r="BR622" s="21" t="str">
        <f>IF($BG622=0,$AV622,findspace($AV622,BR$10))</f>
        <v>Educator</v>
      </c>
      <c r="BS622" s="21" t="str">
        <f>IF($BG622=0,$AV622,findspace($AV622,BS$10))</f>
        <v>Paid</v>
      </c>
      <c r="BT622" s="21" t="str">
        <f>IF($BG622=0,$AV622,findspace($AV622,BT$10))</f>
        <v>School</v>
      </c>
      <c r="BU622" s="21" t="str">
        <f>IF($BG622=0,$AV622,findspace($AV622,BU$10))</f>
        <v>Break</v>
      </c>
      <c r="BV622" s="21" t="str">
        <f>IF($BG622=0,$AV622,findspace($AV622,BV$10))</f>
        <v>Used</v>
      </c>
      <c r="BW622" s="21" t="str">
        <f>IF($BG622=0,$AV622,findspace($AV622,BW$10))</f>
        <v>YTD</v>
      </c>
      <c r="BX622" s="21" t="str">
        <f>IF($BG622=0,$AV622,findspace($AV622,BX$10))</f>
        <v/>
      </c>
      <c r="BY622" s="21" t="str">
        <f>IF($BG622=0,$AV622,findspace($AV622,BY$10))</f>
        <v/>
      </c>
      <c r="BZ622" s="21" t="str">
        <f>IF($BG622=0,$AV622,findspace($AV622,BZ$10))</f>
        <v/>
      </c>
      <c r="CA622" s="21" t="str">
        <f>IF($BG622=0,$AV622,findspace($AV622,CA$10))</f>
        <v/>
      </c>
    </row>
    <row r="623" spans="1:79" x14ac:dyDescent="0.35">
      <c r="A623" t="s">
        <v>1837</v>
      </c>
      <c r="B623" t="s">
        <v>25</v>
      </c>
      <c r="C623" t="s">
        <v>2828</v>
      </c>
      <c r="D623" t="s">
        <v>1837</v>
      </c>
      <c r="E623">
        <v>50</v>
      </c>
      <c r="F623" t="s">
        <v>3219</v>
      </c>
      <c r="G623" s="13">
        <v>0.89729729729729735</v>
      </c>
      <c r="I623">
        <v>12374</v>
      </c>
      <c r="J623" t="str">
        <f>K623&amp;L623</f>
        <v>IBC05WWeather Safety Leave Holiday Worked Used12374IBC50Holiday Leave Used</v>
      </c>
      <c r="K623" t="str">
        <f>A623&amp;B623&amp;C623</f>
        <v>IBC05WWeather Safety Leave Holiday Worked Used</v>
      </c>
      <c r="L623" t="str">
        <f>I623&amp;D623&amp;E623&amp;F623</f>
        <v>12374IBC50Holiday Leave Used</v>
      </c>
      <c r="M623" s="13">
        <f>G623</f>
        <v>0.89729729729729735</v>
      </c>
      <c r="N623" s="13"/>
      <c r="O623" s="19">
        <v>384</v>
      </c>
      <c r="P623">
        <f>COUNTIF(C$11:C$2024, C623)</f>
        <v>3</v>
      </c>
      <c r="Q623">
        <f>COUNTIF(F$11:F$177, F623)</f>
        <v>1</v>
      </c>
      <c r="R623" t="b">
        <f>A623=D623</f>
        <v>1</v>
      </c>
      <c r="S623" t="b">
        <f>A623&amp;B623&amp;C623=D623&amp;E623&amp;F623</f>
        <v>0</v>
      </c>
      <c r="V623" t="str">
        <f>IF($A623=V$10, $C623, "")</f>
        <v/>
      </c>
      <c r="W623" t="str">
        <f>IF($A623=W$10, $C623, "")</f>
        <v/>
      </c>
      <c r="X623" t="str">
        <f>IF($A623=X$10, $C623, "")</f>
        <v/>
      </c>
      <c r="Y623" t="str">
        <f>IF($A623=Y$10, $C623, "")</f>
        <v>Weather Safety Leave Holiday Worked Used</v>
      </c>
      <c r="Z623" t="str">
        <f>IF($A623=Z$10, $C623, "")</f>
        <v/>
      </c>
      <c r="AB623" t="str">
        <f>IF($D623=AB$10, $F623, "")</f>
        <v/>
      </c>
      <c r="AC623" t="str">
        <f>IF($D623=AC$10, $F623, "")</f>
        <v/>
      </c>
      <c r="AD623" t="str">
        <f>IF($D623=AD$10, $F623, "")</f>
        <v/>
      </c>
      <c r="AE623" t="str">
        <f>IF($D623=AE$10, $F623, "")</f>
        <v>Holiday Leave Used</v>
      </c>
      <c r="AF623" t="str">
        <f>IF($D623=AF$10, $F623, "")</f>
        <v/>
      </c>
      <c r="AH623">
        <f>COUNTIF(AI$11:AI$2024, AI623)</f>
        <v>1</v>
      </c>
      <c r="AI623" t="str">
        <f>V623&amp;AB623&amp;W623&amp;AC623&amp;X623&amp;AD623&amp;Y623&amp;AE623&amp;Z623&amp;AF623</f>
        <v>Weather Safety Leave Holiday Worked UsedHoliday Leave Used</v>
      </c>
      <c r="AJ623">
        <f>IF(ROW()=11,1,IF(AK622+1=AK623,AJ622,AJ622+1))</f>
        <v>540</v>
      </c>
      <c r="AK623">
        <f>IF(AI623=AI622, AK622+1, 1)</f>
        <v>1</v>
      </c>
      <c r="AL623" s="26" t="str">
        <f>AM623&amp;AN623</f>
        <v>IBC05WWeather Safety Leave Holiday Worked Used12374IBC50Holiday Leave Used</v>
      </c>
      <c r="AM623" t="str">
        <f>K623</f>
        <v>IBC05WWeather Safety Leave Holiday Worked Used</v>
      </c>
      <c r="AN623" t="str">
        <f>L623</f>
        <v>12374IBC50Holiday Leave Used</v>
      </c>
      <c r="AO623">
        <f>COUNTIF(AM$11:AM$1107, AM623)</f>
        <v>3</v>
      </c>
      <c r="AP623">
        <f>COUNTIF(AN$11:AN$1107, AN623)</f>
        <v>3</v>
      </c>
      <c r="AQ623">
        <f>MATCH(AM623, AM$11:AM$1107, 0)</f>
        <v>613</v>
      </c>
      <c r="AR623">
        <f>MATCH(AN623, AN$11:AN$1107, 0)</f>
        <v>76</v>
      </c>
      <c r="AS623">
        <v>384</v>
      </c>
      <c r="AU623" t="str">
        <f>C623</f>
        <v>Weather Safety Leave Holiday Worked Used</v>
      </c>
      <c r="AV623" t="str">
        <f>IF(F623="", "", F623)</f>
        <v>Holiday Leave Used</v>
      </c>
      <c r="AW623" s="13">
        <f>M623</f>
        <v>0.89729729729729735</v>
      </c>
      <c r="AX623" t="e">
        <f>VLOOKUP(AI623, UniquePairs!A$5:A$2000, 1, FALSE)</f>
        <v>#N/A</v>
      </c>
      <c r="AY623" t="str">
        <f>IFERROR(INDEX(UniquePairs!A$5:K$1000, MATCH(AL623, UniquePairs!A$5:A$1000, 0), 10), "")</f>
        <v/>
      </c>
      <c r="AZ623" s="13">
        <f>IF(AY623&lt;&gt;"", AY623, AW623)</f>
        <v>0.89729729729729735</v>
      </c>
      <c r="BA623" t="str">
        <f>IF(AZ623=0,"None",IF(AZ623&lt;0.6,"Weak",IF(AZ623&lt;0.7,"Review",IF(AZ623&lt;0.8,"Good",IF(AZ623&lt;0.9,"Very Good","Solid")))))</f>
        <v>Very Good</v>
      </c>
      <c r="BB623" s="28" t="str">
        <f>IF(AJ622=AJ623, BB622, BC623)</f>
        <v>Leave Holiday Used</v>
      </c>
      <c r="BC623" t="str">
        <f>IF(AV623="",AU623,StringMatch(AU623,AV623,TRUE))</f>
        <v>Leave Holiday Used</v>
      </c>
      <c r="BD623" t="str">
        <f>TRIM(SUBSTITUTE(SUBSTITUTE(SUBSTITUTE(SUBSTITUTE(SUBSTITUTE(SUBSTITUTE(SUBSTITUTE(SUBSTITUTE(SUBSTITUTE(SUBSTITUTE(AU623,BR623,""),BS623,""),BT623,""),BU623,""),BV623,""),BW623,""),BX623,""),BY623,""),BZ623,""),CA623,""))</f>
        <v>Weather Safety Worked</v>
      </c>
      <c r="BE623" t="str">
        <f>TRIM(SUBSTITUTE(SUBSTITUTE(SUBSTITUTE(SUBSTITUTE(SUBSTITUTE(SUBSTITUTE(SUBSTITUTE(SUBSTITUTE(SUBSTITUTE(SUBSTITUTE(AV623,BH623,""),BI623,""),BJ623,""),BK623,""),BL623,""),BM623,""),BN623,""),BO623,""),BP623,""),BQ623,""))</f>
        <v/>
      </c>
      <c r="BF623" s="21">
        <f>LEN(AU623)-LEN(SUBSTITUTE(AU623," ",""))</f>
        <v>5</v>
      </c>
      <c r="BG623" s="21">
        <f>LEN(AV623)-LEN(SUBSTITUTE(AV623," ",""))</f>
        <v>2</v>
      </c>
      <c r="BH623" s="21" t="str">
        <f>IF(BF623=0,AU623,findspace($AU623,BH$10))</f>
        <v>Weather</v>
      </c>
      <c r="BI623" s="21" t="str">
        <f>IF(BH623=0,AN623,findspace($AU623,BI$10))</f>
        <v>Safety</v>
      </c>
      <c r="BJ623" s="21" t="str">
        <f>IF(BI623=0,AV623,findspace($AU623,BJ$10))</f>
        <v>Leave</v>
      </c>
      <c r="BK623" s="21" t="str">
        <f>IF(BJ623=0,AW623,findspace($AU623,BK$10))</f>
        <v>Holiday</v>
      </c>
      <c r="BL623" s="21" t="str">
        <f>IF(BK623=0,AX623,findspace($AU623,BL$10))</f>
        <v>Worked</v>
      </c>
      <c r="BM623" s="21" t="str">
        <f>IF(BL623=0,BF623,findspace($AU623,BM$10))</f>
        <v>Used</v>
      </c>
      <c r="BN623" s="21" t="str">
        <f>IF(BM623=0,BH623,findspace($AU623,BN$10))</f>
        <v/>
      </c>
      <c r="BO623" s="21" t="str">
        <f>IF(BN623=0,BI623,findspace($AU623,BO$10))</f>
        <v/>
      </c>
      <c r="BR623" s="21" t="str">
        <f>IF($BG623=0,$AV623,findspace($AV623,BR$10))</f>
        <v>Holiday</v>
      </c>
      <c r="BS623" s="21" t="str">
        <f>IF($BG623=0,$AV623,findspace($AV623,BS$10))</f>
        <v>Leave</v>
      </c>
      <c r="BT623" s="21" t="str">
        <f>IF($BG623=0,$AV623,findspace($AV623,BT$10))</f>
        <v>Used</v>
      </c>
      <c r="BU623" s="21" t="str">
        <f>IF($BG623=0,$AV623,findspace($AV623,BU$10))</f>
        <v/>
      </c>
      <c r="BV623" s="21" t="str">
        <f>IF($BG623=0,$AV623,findspace($AV623,BV$10))</f>
        <v/>
      </c>
      <c r="BW623" s="21" t="str">
        <f>IF($BG623=0,$AV623,findspace($AV623,BW$10))</f>
        <v/>
      </c>
      <c r="BX623" s="21" t="str">
        <f>IF($BG623=0,$AV623,findspace($AV623,BX$10))</f>
        <v/>
      </c>
      <c r="BY623" s="21" t="str">
        <f>IF($BG623=0,$AV623,findspace($AV623,BY$10))</f>
        <v/>
      </c>
      <c r="BZ623" s="21" t="str">
        <f>IF($BG623=0,$AV623,findspace($AV623,BZ$10))</f>
        <v/>
      </c>
      <c r="CA623" s="21" t="str">
        <f>IF($BG623=0,$AV623,findspace($AV623,CA$10))</f>
        <v/>
      </c>
    </row>
    <row r="624" spans="1:79" x14ac:dyDescent="0.35">
      <c r="A624" t="s">
        <v>1836</v>
      </c>
      <c r="B624">
        <v>39</v>
      </c>
      <c r="C624" t="s">
        <v>2746</v>
      </c>
      <c r="D624" t="s">
        <v>1839</v>
      </c>
      <c r="E624" t="s">
        <v>1121</v>
      </c>
      <c r="F624" t="s">
        <v>3244</v>
      </c>
      <c r="G624" s="13">
        <v>0.89671694764862475</v>
      </c>
      <c r="I624">
        <v>12374</v>
      </c>
      <c r="J624" t="str">
        <f>K624&amp;L624</f>
        <v>GSA39FFL Serious Health Condition Family Member12374DFASDDFamily Medical Leave Act Serious health condition employee</v>
      </c>
      <c r="K624" t="str">
        <f>A624&amp;B624&amp;C624</f>
        <v>GSA39FFL Serious Health Condition Family Member</v>
      </c>
      <c r="L624" t="str">
        <f>I624&amp;D624&amp;E624&amp;F624</f>
        <v>12374DFASDDFamily Medical Leave Act Serious health condition employee</v>
      </c>
      <c r="M624" s="13">
        <f>G624</f>
        <v>0.89671694764862475</v>
      </c>
      <c r="N624" s="13"/>
      <c r="O624" s="19">
        <v>345</v>
      </c>
      <c r="P624">
        <f>COUNTIF(C$11:C$2024, C624)</f>
        <v>3</v>
      </c>
      <c r="Q624">
        <f>COUNTIF(F$11:F$177, F624)</f>
        <v>1</v>
      </c>
      <c r="R624" t="b">
        <f>A624=D624</f>
        <v>0</v>
      </c>
      <c r="S624" t="b">
        <f>A624&amp;B624&amp;C624=D624&amp;E624&amp;F624</f>
        <v>0</v>
      </c>
      <c r="V624" t="str">
        <f>IF($A624=V$10, $C624, "")</f>
        <v/>
      </c>
      <c r="W624" t="str">
        <f>IF($A624=W$10, $C624, "")</f>
        <v>FFL Serious Health Condition Family Member</v>
      </c>
      <c r="X624" t="str">
        <f>IF($A624=X$10, $C624, "")</f>
        <v/>
      </c>
      <c r="Y624" t="str">
        <f>IF($A624=Y$10, $C624, "")</f>
        <v/>
      </c>
      <c r="Z624" t="str">
        <f>IF($A624=Z$10, $C624, "")</f>
        <v/>
      </c>
      <c r="AB624" t="str">
        <f>IF($D624=AB$10, $F624, "")</f>
        <v>Family Medical Leave Act Serious health condition employee</v>
      </c>
      <c r="AC624" t="str">
        <f>IF($D624=AC$10, $F624, "")</f>
        <v/>
      </c>
      <c r="AD624" t="str">
        <f>IF($D624=AD$10, $F624, "")</f>
        <v/>
      </c>
      <c r="AE624" t="str">
        <f>IF($D624=AE$10, $F624, "")</f>
        <v/>
      </c>
      <c r="AF624" t="str">
        <f>IF($D624=AF$10, $F624, "")</f>
        <v/>
      </c>
      <c r="AH624">
        <f>COUNTIF(AI$11:AI$2024, AI624)</f>
        <v>1</v>
      </c>
      <c r="AI624" t="str">
        <f>V624&amp;AB624&amp;W624&amp;AC624&amp;X624&amp;AD624&amp;Y624&amp;AE624&amp;Z624&amp;AF624</f>
        <v>Family Medical Leave Act Serious health condition employeeFFL Serious Health Condition Family Member</v>
      </c>
      <c r="AJ624">
        <f>IF(ROW()=11,1,IF(AK623+1=AK624,AJ623,AJ623+1))</f>
        <v>541</v>
      </c>
      <c r="AK624">
        <f>IF(AI624=AI623, AK623+1, 1)</f>
        <v>1</v>
      </c>
      <c r="AL624" s="26" t="str">
        <f>AM624&amp;AN624</f>
        <v>GSA39FFL Serious Health Condition Family Member12374DFASDDFamily Medical Leave Act Serious health condition employee</v>
      </c>
      <c r="AM624" t="str">
        <f>K624</f>
        <v>GSA39FFL Serious Health Condition Family Member</v>
      </c>
      <c r="AN624" t="str">
        <f>L624</f>
        <v>12374DFASDDFamily Medical Leave Act Serious health condition employee</v>
      </c>
      <c r="AO624">
        <f>COUNTIF(AM$11:AM$1107, AM624)</f>
        <v>3</v>
      </c>
      <c r="AP624">
        <f>COUNTIF(AN$11:AN$1107, AN624)</f>
        <v>6</v>
      </c>
      <c r="AQ624">
        <f>MATCH(AM624, AM$11:AM$1107, 0)</f>
        <v>525</v>
      </c>
      <c r="AR624">
        <f>MATCH(AN624, AN$11:AN$1107, 0)</f>
        <v>158</v>
      </c>
      <c r="AS624">
        <v>345</v>
      </c>
      <c r="AU624" t="str">
        <f>C624</f>
        <v>FFL Serious Health Condition Family Member</v>
      </c>
      <c r="AV624" t="str">
        <f>IF(F624="", "", F624)</f>
        <v>Family Medical Leave Act Serious health condition employee</v>
      </c>
      <c r="AW624" s="13">
        <f>M624</f>
        <v>0.89671694764862475</v>
      </c>
      <c r="AX624" t="e">
        <f>VLOOKUP(AI624, UniquePairs!A$5:A$2000, 1, FALSE)</f>
        <v>#N/A</v>
      </c>
      <c r="AY624" t="str">
        <f>IFERROR(INDEX(UniquePairs!A$5:K$1000, MATCH(AL624, UniquePairs!A$5:A$1000, 0), 10), "")</f>
        <v/>
      </c>
      <c r="AZ624" s="13">
        <f>IF(AY624&lt;&gt;"", AY624, AW624)</f>
        <v>0.89671694764862475</v>
      </c>
      <c r="BA624" t="str">
        <f>IF(AZ624=0,"None",IF(AZ624&lt;0.6,"Weak",IF(AZ624&lt;0.7,"Review",IF(AZ624&lt;0.8,"Good",IF(AZ624&lt;0.9,"Very Good","Solid")))))</f>
        <v>Very Good</v>
      </c>
      <c r="BB624" s="28" t="str">
        <f>IF(AJ623=AJ624, BB623, BC624)</f>
        <v>Serious Health Condition Family</v>
      </c>
      <c r="BC624" t="str">
        <f>IF(AV624="",AU624,StringMatch(AU624,AV624,TRUE))</f>
        <v>Serious Health Condition Family</v>
      </c>
      <c r="BD624" t="str">
        <f>TRIM(SUBSTITUTE(SUBSTITUTE(SUBSTITUTE(SUBSTITUTE(SUBSTITUTE(SUBSTITUTE(SUBSTITUTE(SUBSTITUTE(SUBSTITUTE(SUBSTITUTE(AU624,BR624,""),BS624,""),BT624,""),BU624,""),BV624,""),BW624,""),BX624,""),BY624,""),BZ624,""),CA624,""))</f>
        <v>FFL Health Condition Member</v>
      </c>
      <c r="BE624" t="str">
        <f>TRIM(SUBSTITUTE(SUBSTITUTE(SUBSTITUTE(SUBSTITUTE(SUBSTITUTE(SUBSTITUTE(SUBSTITUTE(SUBSTITUTE(SUBSTITUTE(SUBSTITUTE(AV624,BH624,""),BI624,""),BJ624,""),BK624,""),BL624,""),BM624,""),BN624,""),BO624,""),BP624,""),BQ624,""))</f>
        <v>Medical Leave Act health condition employee</v>
      </c>
      <c r="BF624" s="21">
        <f>LEN(AU624)-LEN(SUBSTITUTE(AU624," ",""))</f>
        <v>5</v>
      </c>
      <c r="BG624" s="21">
        <f>LEN(AV624)-LEN(SUBSTITUTE(AV624," ",""))</f>
        <v>7</v>
      </c>
      <c r="BH624" s="21" t="str">
        <f>IF(BF624=0,AU624,findspace($AU624,BH$10))</f>
        <v>FFL</v>
      </c>
      <c r="BI624" s="21" t="str">
        <f>IF(BH624=0,AN624,findspace($AU624,BI$10))</f>
        <v>Serious</v>
      </c>
      <c r="BJ624" s="21" t="str">
        <f>IF(BI624=0,AV624,findspace($AU624,BJ$10))</f>
        <v>Health</v>
      </c>
      <c r="BK624" s="21" t="str">
        <f>IF(BJ624=0,AW624,findspace($AU624,BK$10))</f>
        <v>Condition</v>
      </c>
      <c r="BL624" s="21" t="str">
        <f>IF(BK624=0,AX624,findspace($AU624,BL$10))</f>
        <v>Family</v>
      </c>
      <c r="BM624" s="21" t="str">
        <f>IF(BL624=0,BF624,findspace($AU624,BM$10))</f>
        <v>Member</v>
      </c>
      <c r="BN624" s="21" t="str">
        <f>IF(BM624=0,BH624,findspace($AU624,BN$10))</f>
        <v/>
      </c>
      <c r="BO624" s="21" t="str">
        <f>IF(BN624=0,BI624,findspace($AU624,BO$10))</f>
        <v/>
      </c>
      <c r="BR624" s="21" t="str">
        <f>IF($BG624=0,$AV624,findspace($AV624,BR$10))</f>
        <v>Family</v>
      </c>
      <c r="BS624" s="21" t="str">
        <f>IF($BG624=0,$AV624,findspace($AV624,BS$10))</f>
        <v>Medical</v>
      </c>
      <c r="BT624" s="21" t="str">
        <f>IF($BG624=0,$AV624,findspace($AV624,BT$10))</f>
        <v>Leave</v>
      </c>
      <c r="BU624" s="21" t="str">
        <f>IF($BG624=0,$AV624,findspace($AV624,BU$10))</f>
        <v>Act</v>
      </c>
      <c r="BV624" s="21" t="str">
        <f>IF($BG624=0,$AV624,findspace($AV624,BV$10))</f>
        <v>Serious</v>
      </c>
      <c r="BW624" s="21" t="str">
        <f>IF($BG624=0,$AV624,findspace($AV624,BW$10))</f>
        <v>health</v>
      </c>
      <c r="BX624" s="21" t="str">
        <f>IF($BG624=0,$AV624,findspace($AV624,BX$10))</f>
        <v>condition</v>
      </c>
      <c r="BY624" s="21" t="str">
        <f>IF($BG624=0,$AV624,findspace($AV624,BY$10))</f>
        <v>employee</v>
      </c>
      <c r="BZ624" s="21" t="str">
        <f>IF($BG624=0,$AV624,findspace($AV624,BZ$10))</f>
        <v/>
      </c>
      <c r="CA624" s="21" t="str">
        <f>IF($BG624=0,$AV624,findspace($AV624,CA$10))</f>
        <v/>
      </c>
    </row>
    <row r="625" spans="1:79" x14ac:dyDescent="0.35">
      <c r="A625" t="s">
        <v>1837</v>
      </c>
      <c r="B625" t="s">
        <v>2940</v>
      </c>
      <c r="C625" t="s">
        <v>2941</v>
      </c>
      <c r="D625" t="s">
        <v>1837</v>
      </c>
      <c r="E625">
        <v>47</v>
      </c>
      <c r="F625" t="s">
        <v>2939</v>
      </c>
      <c r="G625" s="13">
        <v>0.89640536437900364</v>
      </c>
      <c r="I625">
        <v>12374</v>
      </c>
      <c r="J625" t="str">
        <f>K625&amp;L625</f>
        <v>IBCTCZCompensatory Time Off Travel Balance12374IBC47Compensatory Time Off Travel Used</v>
      </c>
      <c r="K625" t="str">
        <f>A625&amp;B625&amp;C625</f>
        <v>IBCTCZCompensatory Time Off Travel Balance</v>
      </c>
      <c r="L625" t="str">
        <f>I625&amp;D625&amp;E625&amp;F625</f>
        <v>12374IBC47Compensatory Time Off Travel Used</v>
      </c>
      <c r="M625" s="13">
        <f>G625</f>
        <v>0.89640536437900364</v>
      </c>
      <c r="N625" s="13"/>
      <c r="O625" s="19">
        <v>839</v>
      </c>
      <c r="P625">
        <f>COUNTIF(C$11:C$2024, C625)</f>
        <v>3</v>
      </c>
      <c r="Q625">
        <f>COUNTIF(F$11:F$177, F625)</f>
        <v>2</v>
      </c>
      <c r="R625" t="b">
        <f>A625=D625</f>
        <v>1</v>
      </c>
      <c r="S625" t="b">
        <f>A625&amp;B625&amp;C625=D625&amp;E625&amp;F625</f>
        <v>0</v>
      </c>
      <c r="V625" t="str">
        <f>IF($A625=V$10, $C625, "")</f>
        <v/>
      </c>
      <c r="W625" t="str">
        <f>IF($A625=W$10, $C625, "")</f>
        <v/>
      </c>
      <c r="X625" t="str">
        <f>IF($A625=X$10, $C625, "")</f>
        <v/>
      </c>
      <c r="Y625" t="str">
        <f>IF($A625=Y$10, $C625, "")</f>
        <v>Compensatory Time Off Travel Balance</v>
      </c>
      <c r="Z625" t="str">
        <f>IF($A625=Z$10, $C625, "")</f>
        <v/>
      </c>
      <c r="AB625" t="str">
        <f>IF($D625=AB$10, $F625, "")</f>
        <v/>
      </c>
      <c r="AC625" t="str">
        <f>IF($D625=AC$10, $F625, "")</f>
        <v/>
      </c>
      <c r="AD625" t="str">
        <f>IF($D625=AD$10, $F625, "")</f>
        <v/>
      </c>
      <c r="AE625" t="str">
        <f>IF($D625=AE$10, $F625, "")</f>
        <v>Compensatory Time Off Travel Used</v>
      </c>
      <c r="AF625" t="str">
        <f>IF($D625=AF$10, $F625, "")</f>
        <v/>
      </c>
      <c r="AH625">
        <f>COUNTIF(AI$11:AI$2024, AI625)</f>
        <v>1</v>
      </c>
      <c r="AI625" t="str">
        <f>V625&amp;AB625&amp;W625&amp;AC625&amp;X625&amp;AD625&amp;Y625&amp;AE625&amp;Z625&amp;AF625</f>
        <v>Compensatory Time Off Travel BalanceCompensatory Time Off Travel Used</v>
      </c>
      <c r="AJ625">
        <f>IF(ROW()=11,1,IF(AK624+1=AK625,AJ624,AJ624+1))</f>
        <v>542</v>
      </c>
      <c r="AK625">
        <f>IF(AI625=AI624, AK624+1, 1)</f>
        <v>1</v>
      </c>
      <c r="AL625" s="26" t="str">
        <f>AM625&amp;AN625</f>
        <v>IBCTCZCompensatory Time Off Travel Balance12374IBC47Compensatory Time Off Travel Used</v>
      </c>
      <c r="AM625" t="str">
        <f>K625</f>
        <v>IBCTCZCompensatory Time Off Travel Balance</v>
      </c>
      <c r="AN625" t="str">
        <f>L625</f>
        <v>12374IBC47Compensatory Time Off Travel Used</v>
      </c>
      <c r="AO625">
        <f>COUNTIF(AM$11:AM$1107, AM625)</f>
        <v>3</v>
      </c>
      <c r="AP625">
        <f>COUNTIF(AN$11:AN$1107, AN625)</f>
        <v>3</v>
      </c>
      <c r="AQ625">
        <f>MATCH(AM625, AM$11:AM$1107, 0)</f>
        <v>615</v>
      </c>
      <c r="AR625">
        <f>MATCH(AN625, AN$11:AN$1107, 0)</f>
        <v>2</v>
      </c>
      <c r="AS625">
        <v>839</v>
      </c>
      <c r="AU625" t="str">
        <f>C625</f>
        <v>Compensatory Time Off Travel Balance</v>
      </c>
      <c r="AV625" t="str">
        <f>IF(F625="", "", F625)</f>
        <v>Compensatory Time Off Travel Used</v>
      </c>
      <c r="AW625" s="13">
        <f>M625</f>
        <v>0.89640536437900364</v>
      </c>
      <c r="AX625" t="e">
        <f>VLOOKUP(AI625, UniquePairs!A$5:A$2000, 1, FALSE)</f>
        <v>#N/A</v>
      </c>
      <c r="AY625" t="str">
        <f>IFERROR(INDEX(UniquePairs!A$5:K$1000, MATCH(AL625, UniquePairs!A$5:A$1000, 0), 10), "")</f>
        <v/>
      </c>
      <c r="AZ625" s="13">
        <f>IF(AY625&lt;&gt;"", AY625, AW625)</f>
        <v>0.89640536437900364</v>
      </c>
      <c r="BA625" t="str">
        <f>IF(AZ625=0,"None",IF(AZ625&lt;0.6,"Weak",IF(AZ625&lt;0.7,"Review",IF(AZ625&lt;0.8,"Good",IF(AZ625&lt;0.9,"Very Good","Solid")))))</f>
        <v>Very Good</v>
      </c>
      <c r="BB625" s="28" t="str">
        <f>IF(AJ624=AJ625, BB624, BC625)</f>
        <v>Compensatory Time Off Travel</v>
      </c>
      <c r="BC625" t="str">
        <f>IF(AV625="",AU625,StringMatch(AU625,AV625,TRUE))</f>
        <v>Compensatory Time Off Travel</v>
      </c>
      <c r="BD625" t="str">
        <f>TRIM(SUBSTITUTE(SUBSTITUTE(SUBSTITUTE(SUBSTITUTE(SUBSTITUTE(SUBSTITUTE(SUBSTITUTE(SUBSTITUTE(SUBSTITUTE(SUBSTITUTE(AU625,BR625,""),BS625,""),BT625,""),BU625,""),BV625,""),BW625,""),BX625,""),BY625,""),BZ625,""),CA625,""))</f>
        <v>Balance</v>
      </c>
      <c r="BE625" t="str">
        <f>TRIM(SUBSTITUTE(SUBSTITUTE(SUBSTITUTE(SUBSTITUTE(SUBSTITUTE(SUBSTITUTE(SUBSTITUTE(SUBSTITUTE(SUBSTITUTE(SUBSTITUTE(AV625,BH625,""),BI625,""),BJ625,""),BK625,""),BL625,""),BM625,""),BN625,""),BO625,""),BP625,""),BQ625,""))</f>
        <v>Used</v>
      </c>
      <c r="BF625" s="21">
        <f>LEN(AU625)-LEN(SUBSTITUTE(AU625," ",""))</f>
        <v>4</v>
      </c>
      <c r="BG625" s="21">
        <f>LEN(AV625)-LEN(SUBSTITUTE(AV625," ",""))</f>
        <v>4</v>
      </c>
      <c r="BH625" s="21" t="str">
        <f>IF(BF625=0,AU625,findspace($AU625,BH$10))</f>
        <v>Compensatory</v>
      </c>
      <c r="BI625" s="21" t="str">
        <f>IF(BH625=0,AN625,findspace($AU625,BI$10))</f>
        <v>Time</v>
      </c>
      <c r="BJ625" s="21" t="str">
        <f>IF(BI625=0,AV625,findspace($AU625,BJ$10))</f>
        <v>Off</v>
      </c>
      <c r="BK625" s="21" t="str">
        <f>IF(BJ625=0,AW625,findspace($AU625,BK$10))</f>
        <v>Travel</v>
      </c>
      <c r="BL625" s="21" t="str">
        <f>IF(BK625=0,AX625,findspace($AU625,BL$10))</f>
        <v>Balance</v>
      </c>
      <c r="BM625" s="21" t="str">
        <f>IF(BL625=0,BF625,findspace($AU625,BM$10))</f>
        <v/>
      </c>
      <c r="BN625" s="21" t="str">
        <f>IF(BM625=0,BH625,findspace($AU625,BN$10))</f>
        <v/>
      </c>
      <c r="BO625" s="21" t="str">
        <f>IF(BN625=0,BI625,findspace($AU625,BO$10))</f>
        <v/>
      </c>
      <c r="BR625" s="21" t="str">
        <f>IF($BG625=0,$AV625,findspace($AV625,BR$10))</f>
        <v>Compensatory</v>
      </c>
      <c r="BS625" s="21" t="str">
        <f>IF($BG625=0,$AV625,findspace($AV625,BS$10))</f>
        <v>Time</v>
      </c>
      <c r="BT625" s="21" t="str">
        <f>IF($BG625=0,$AV625,findspace($AV625,BT$10))</f>
        <v>Off</v>
      </c>
      <c r="BU625" s="21" t="str">
        <f>IF($BG625=0,$AV625,findspace($AV625,BU$10))</f>
        <v>Travel</v>
      </c>
      <c r="BV625" s="21" t="str">
        <f>IF($BG625=0,$AV625,findspace($AV625,BV$10))</f>
        <v>Used</v>
      </c>
      <c r="BW625" s="21" t="str">
        <f>IF($BG625=0,$AV625,findspace($AV625,BW$10))</f>
        <v/>
      </c>
      <c r="BX625" s="21" t="str">
        <f>IF($BG625=0,$AV625,findspace($AV625,BX$10))</f>
        <v/>
      </c>
      <c r="BY625" s="21" t="str">
        <f>IF($BG625=0,$AV625,findspace($AV625,BY$10))</f>
        <v/>
      </c>
      <c r="BZ625" s="21" t="str">
        <f>IF($BG625=0,$AV625,findspace($AV625,BZ$10))</f>
        <v/>
      </c>
      <c r="CA625" s="21" t="str">
        <f>IF($BG625=0,$AV625,findspace($AV625,CA$10))</f>
        <v/>
      </c>
    </row>
    <row r="626" spans="1:79" x14ac:dyDescent="0.35">
      <c r="A626" t="s">
        <v>1839</v>
      </c>
      <c r="B626" t="s">
        <v>1065</v>
      </c>
      <c r="C626" t="s">
        <v>3303</v>
      </c>
      <c r="D626" t="s">
        <v>1839</v>
      </c>
      <c r="E626" t="s">
        <v>956</v>
      </c>
      <c r="F626" t="s">
        <v>3254</v>
      </c>
      <c r="G626" s="13">
        <v>0.89634146341463417</v>
      </c>
      <c r="I626">
        <v>12374</v>
      </c>
      <c r="J626" t="str">
        <f>K626&amp;L626</f>
        <v>DFASF3Work Destruction Area (Ft Meade Only)12374DFASEECold Work</v>
      </c>
      <c r="K626" t="str">
        <f>A626&amp;B626&amp;C626</f>
        <v>DFASF3Work Destruction Area (Ft Meade Only)</v>
      </c>
      <c r="L626" t="str">
        <f>I626&amp;D626&amp;E626&amp;F626</f>
        <v>12374DFASEECold Work</v>
      </c>
      <c r="M626" s="13">
        <f>G626</f>
        <v>0.89634146341463417</v>
      </c>
      <c r="N626" s="13"/>
      <c r="O626" s="19">
        <v>209</v>
      </c>
      <c r="P626">
        <f>COUNTIF(C$11:C$2024, C626)</f>
        <v>3</v>
      </c>
      <c r="Q626">
        <f>COUNTIF(F$11:F$177, F626)</f>
        <v>0</v>
      </c>
      <c r="R626" t="b">
        <f>A626=D626</f>
        <v>1</v>
      </c>
      <c r="S626" t="b">
        <f>A626&amp;B626&amp;C626=D626&amp;E626&amp;F626</f>
        <v>0</v>
      </c>
      <c r="V626" t="str">
        <f>IF($A626=V$10, $C626, "")</f>
        <v>Work Destruction Area (Ft Meade Only)</v>
      </c>
      <c r="W626" t="str">
        <f>IF($A626=W$10, $C626, "")</f>
        <v/>
      </c>
      <c r="X626" t="str">
        <f>IF($A626=X$10, $C626, "")</f>
        <v/>
      </c>
      <c r="Y626" t="str">
        <f>IF($A626=Y$10, $C626, "")</f>
        <v/>
      </c>
      <c r="Z626" t="str">
        <f>IF($A626=Z$10, $C626, "")</f>
        <v/>
      </c>
      <c r="AB626" t="str">
        <f>IF($D626=AB$10, $F626, "")</f>
        <v>Cold Work</v>
      </c>
      <c r="AC626" t="str">
        <f>IF($D626=AC$10, $F626, "")</f>
        <v/>
      </c>
      <c r="AD626" t="str">
        <f>IF($D626=AD$10, $F626, "")</f>
        <v/>
      </c>
      <c r="AE626" t="str">
        <f>IF($D626=AE$10, $F626, "")</f>
        <v/>
      </c>
      <c r="AF626" t="str">
        <f>IF($D626=AF$10, $F626, "")</f>
        <v/>
      </c>
      <c r="AH626">
        <f>COUNTIF(AI$11:AI$2024, AI626)</f>
        <v>1</v>
      </c>
      <c r="AI626" t="str">
        <f>V626&amp;AB626&amp;W626&amp;AC626&amp;X626&amp;AD626&amp;Y626&amp;AE626&amp;Z626&amp;AF626</f>
        <v>Work Destruction Area (Ft Meade Only)Cold Work</v>
      </c>
      <c r="AJ626">
        <f>IF(ROW()=11,1,IF(AK625+1=AK626,AJ625,AJ625+1))</f>
        <v>543</v>
      </c>
      <c r="AK626">
        <f>IF(AI626=AI625, AK625+1, 1)</f>
        <v>1</v>
      </c>
      <c r="AL626" s="26" t="str">
        <f>AM626&amp;AN626</f>
        <v>DFASF3Work Destruction Area (Ft Meade Only)12374DFASEECold Work</v>
      </c>
      <c r="AM626" t="str">
        <f>K626</f>
        <v>DFASF3Work Destruction Area (Ft Meade Only)</v>
      </c>
      <c r="AN626" t="str">
        <f>L626</f>
        <v>12374DFASEECold Work</v>
      </c>
      <c r="AO626">
        <f>COUNTIF(AM$11:AM$1107, AM626)</f>
        <v>3</v>
      </c>
      <c r="AP626">
        <f>COUNTIF(AN$11:AN$1107, AN626)</f>
        <v>14</v>
      </c>
      <c r="AQ626">
        <f>MATCH(AM626, AM$11:AM$1107, 0)</f>
        <v>573</v>
      </c>
      <c r="AR626">
        <f>MATCH(AN626, AN$11:AN$1107, 0)</f>
        <v>171</v>
      </c>
      <c r="AS626">
        <v>209</v>
      </c>
      <c r="AU626" t="str">
        <f>C626</f>
        <v>Work Destruction Area (Ft Meade Only)</v>
      </c>
      <c r="AV626" t="str">
        <f>IF(F626="", "", F626)</f>
        <v>Cold Work</v>
      </c>
      <c r="AW626" s="13">
        <f>M626</f>
        <v>0.89634146341463417</v>
      </c>
      <c r="AX626" t="e">
        <f>VLOOKUP(AI626, UniquePairs!A$5:A$2000, 1, FALSE)</f>
        <v>#N/A</v>
      </c>
      <c r="AY626" t="str">
        <f>IFERROR(INDEX(UniquePairs!A$5:K$1000, MATCH(AL626, UniquePairs!A$5:A$1000, 0), 10), "")</f>
        <v/>
      </c>
      <c r="AZ626" s="13">
        <f>IF(AY626&lt;&gt;"", AY626, AW626)</f>
        <v>0.89634146341463417</v>
      </c>
      <c r="BA626" t="str">
        <f>IF(AZ626=0,"None",IF(AZ626&lt;0.6,"Weak",IF(AZ626&lt;0.7,"Review",IF(AZ626&lt;0.8,"Good",IF(AZ626&lt;0.9,"Very Good","Solid")))))</f>
        <v>Very Good</v>
      </c>
      <c r="BB626" s="28" t="str">
        <f>IF(AJ625=AJ626, BB625, BC626)</f>
        <v>Work</v>
      </c>
      <c r="BC626" t="str">
        <f>IF(AV626="",AU626,StringMatch(AU626,AV626,TRUE))</f>
        <v>Work</v>
      </c>
      <c r="BD626" t="str">
        <f>TRIM(SUBSTITUTE(SUBSTITUTE(SUBSTITUTE(SUBSTITUTE(SUBSTITUTE(SUBSTITUTE(SUBSTITUTE(SUBSTITUTE(SUBSTITUTE(SUBSTITUTE(AU626,BR626,""),BS626,""),BT626,""),BU626,""),BV626,""),BW626,""),BX626,""),BY626,""),BZ626,""),CA626,""))</f>
        <v>Destruction Area (Ft Meade Only)</v>
      </c>
      <c r="BE626" t="str">
        <f>TRIM(SUBSTITUTE(SUBSTITUTE(SUBSTITUTE(SUBSTITUTE(SUBSTITUTE(SUBSTITUTE(SUBSTITUTE(SUBSTITUTE(SUBSTITUTE(SUBSTITUTE(AV626,BH626,""),BI626,""),BJ626,""),BK626,""),BL626,""),BM626,""),BN626,""),BO626,""),BP626,""),BQ626,""))</f>
        <v>Cold</v>
      </c>
      <c r="BF626" s="21">
        <f>LEN(AU626)-LEN(SUBSTITUTE(AU626," ",""))</f>
        <v>5</v>
      </c>
      <c r="BG626" s="21">
        <f>LEN(AV626)-LEN(SUBSTITUTE(AV626," ",""))</f>
        <v>1</v>
      </c>
      <c r="BH626" s="21" t="str">
        <f>IF(BF626=0,AU626,findspace($AU626,BH$10))</f>
        <v>Work</v>
      </c>
      <c r="BI626" s="21" t="str">
        <f>IF(BH626=0,AN626,findspace($AU626,BI$10))</f>
        <v>Destruction</v>
      </c>
      <c r="BJ626" s="21" t="str">
        <f>IF(BI626=0,AV626,findspace($AU626,BJ$10))</f>
        <v>Area</v>
      </c>
      <c r="BK626" s="21" t="str">
        <f>IF(BJ626=0,AW626,findspace($AU626,BK$10))</f>
        <v>(Ft</v>
      </c>
      <c r="BL626" s="21" t="str">
        <f>IF(BK626=0,AX626,findspace($AU626,BL$10))</f>
        <v>Meade</v>
      </c>
      <c r="BM626" s="21" t="str">
        <f>IF(BL626=0,BF626,findspace($AU626,BM$10))</f>
        <v>Only)</v>
      </c>
      <c r="BN626" s="21" t="str">
        <f>IF(BM626=0,BH626,findspace($AU626,BN$10))</f>
        <v/>
      </c>
      <c r="BO626" s="21" t="str">
        <f>IF(BN626=0,BI626,findspace($AU626,BO$10))</f>
        <v/>
      </c>
      <c r="BR626" s="21" t="str">
        <f>IF($BG626=0,$AV626,findspace($AV626,BR$10))</f>
        <v>Cold</v>
      </c>
      <c r="BS626" s="21" t="str">
        <f>IF($BG626=0,$AV626,findspace($AV626,BS$10))</f>
        <v>Work</v>
      </c>
      <c r="BT626" s="21" t="str">
        <f>IF($BG626=0,$AV626,findspace($AV626,BT$10))</f>
        <v/>
      </c>
      <c r="BU626" s="21" t="str">
        <f>IF($BG626=0,$AV626,findspace($AV626,BU$10))</f>
        <v/>
      </c>
      <c r="BV626" s="21" t="str">
        <f>IF($BG626=0,$AV626,findspace($AV626,BV$10))</f>
        <v/>
      </c>
      <c r="BW626" s="21" t="str">
        <f>IF($BG626=0,$AV626,findspace($AV626,BW$10))</f>
        <v/>
      </c>
      <c r="BX626" s="21" t="str">
        <f>IF($BG626=0,$AV626,findspace($AV626,BX$10))</f>
        <v/>
      </c>
      <c r="BY626" s="21" t="str">
        <f>IF($BG626=0,$AV626,findspace($AV626,BY$10))</f>
        <v/>
      </c>
      <c r="BZ626" s="21" t="str">
        <f>IF($BG626=0,$AV626,findspace($AV626,BZ$10))</f>
        <v/>
      </c>
      <c r="CA626" s="21" t="str">
        <f>IF($BG626=0,$AV626,findspace($AV626,CA$10))</f>
        <v/>
      </c>
    </row>
    <row r="627" spans="1:79" x14ac:dyDescent="0.35">
      <c r="A627" t="s">
        <v>1839</v>
      </c>
      <c r="B627" t="s">
        <v>1065</v>
      </c>
      <c r="C627" t="s">
        <v>3303</v>
      </c>
      <c r="D627" t="s">
        <v>1839</v>
      </c>
      <c r="E627" t="s">
        <v>958</v>
      </c>
      <c r="F627" t="s">
        <v>3255</v>
      </c>
      <c r="G627" s="13">
        <v>0.89634146341463417</v>
      </c>
      <c r="I627">
        <v>12374</v>
      </c>
      <c r="J627" t="str">
        <f>K627&amp;L627</f>
        <v>DFASF3Work Destruction Area (Ft Meade Only)12374DFASEFHot Work</v>
      </c>
      <c r="K627" t="str">
        <f>A627&amp;B627&amp;C627</f>
        <v>DFASF3Work Destruction Area (Ft Meade Only)</v>
      </c>
      <c r="L627" t="str">
        <f>I627&amp;D627&amp;E627&amp;F627</f>
        <v>12374DFASEFHot Work</v>
      </c>
      <c r="M627" s="13">
        <f>G627</f>
        <v>0.89634146341463417</v>
      </c>
      <c r="N627" s="13"/>
      <c r="O627" s="19">
        <v>497</v>
      </c>
      <c r="P627">
        <f>COUNTIF(C$11:C$2024, C627)</f>
        <v>3</v>
      </c>
      <c r="Q627">
        <f>COUNTIF(F$11:F$177, F627)</f>
        <v>0</v>
      </c>
      <c r="R627" t="b">
        <f>A627=D627</f>
        <v>1</v>
      </c>
      <c r="S627" t="b">
        <f>A627&amp;B627&amp;C627=D627&amp;E627&amp;F627</f>
        <v>0</v>
      </c>
      <c r="V627" t="str">
        <f>IF($A627=V$10, $C627, "")</f>
        <v>Work Destruction Area (Ft Meade Only)</v>
      </c>
      <c r="W627" t="str">
        <f>IF($A627=W$10, $C627, "")</f>
        <v/>
      </c>
      <c r="X627" t="str">
        <f>IF($A627=X$10, $C627, "")</f>
        <v/>
      </c>
      <c r="Y627" t="str">
        <f>IF($A627=Y$10, $C627, "")</f>
        <v/>
      </c>
      <c r="Z627" t="str">
        <f>IF($A627=Z$10, $C627, "")</f>
        <v/>
      </c>
      <c r="AB627" t="str">
        <f>IF($D627=AB$10, $F627, "")</f>
        <v>Hot Work</v>
      </c>
      <c r="AC627" t="str">
        <f>IF($D627=AC$10, $F627, "")</f>
        <v/>
      </c>
      <c r="AD627" t="str">
        <f>IF($D627=AD$10, $F627, "")</f>
        <v/>
      </c>
      <c r="AE627" t="str">
        <f>IF($D627=AE$10, $F627, "")</f>
        <v/>
      </c>
      <c r="AF627" t="str">
        <f>IF($D627=AF$10, $F627, "")</f>
        <v/>
      </c>
      <c r="AH627">
        <f>COUNTIF(AI$11:AI$2024, AI627)</f>
        <v>1</v>
      </c>
      <c r="AI627" t="str">
        <f>V627&amp;AB627&amp;W627&amp;AC627&amp;X627&amp;AD627&amp;Y627&amp;AE627&amp;Z627&amp;AF627</f>
        <v>Work Destruction Area (Ft Meade Only)Hot Work</v>
      </c>
      <c r="AJ627">
        <f>IF(ROW()=11,1,IF(AK626+1=AK627,AJ626,AJ626+1))</f>
        <v>544</v>
      </c>
      <c r="AK627">
        <f>IF(AI627=AI626, AK626+1, 1)</f>
        <v>1</v>
      </c>
      <c r="AL627" s="26" t="str">
        <f>AM627&amp;AN627</f>
        <v>DFASF3Work Destruction Area (Ft Meade Only)12374DFASEFHot Work</v>
      </c>
      <c r="AM627" t="str">
        <f>K627</f>
        <v>DFASF3Work Destruction Area (Ft Meade Only)</v>
      </c>
      <c r="AN627" t="str">
        <f>L627</f>
        <v>12374DFASEFHot Work</v>
      </c>
      <c r="AO627">
        <f>COUNTIF(AM$11:AM$1107, AM627)</f>
        <v>3</v>
      </c>
      <c r="AP627">
        <f>COUNTIF(AN$11:AN$1107, AN627)</f>
        <v>13</v>
      </c>
      <c r="AQ627">
        <f>MATCH(AM627, AM$11:AM$1107, 0)</f>
        <v>573</v>
      </c>
      <c r="AR627">
        <f>MATCH(AN627, AN$11:AN$1107, 0)</f>
        <v>179</v>
      </c>
      <c r="AS627">
        <v>497</v>
      </c>
      <c r="AU627" t="str">
        <f>C627</f>
        <v>Work Destruction Area (Ft Meade Only)</v>
      </c>
      <c r="AV627" t="str">
        <f>IF(F627="", "", F627)</f>
        <v>Hot Work</v>
      </c>
      <c r="AW627" s="13">
        <f>M627</f>
        <v>0.89634146341463417</v>
      </c>
      <c r="AX627" t="e">
        <f>VLOOKUP(AI627, UniquePairs!A$5:A$2000, 1, FALSE)</f>
        <v>#N/A</v>
      </c>
      <c r="AY627" t="str">
        <f>IFERROR(INDEX(UniquePairs!A$5:K$1000, MATCH(AL627, UniquePairs!A$5:A$1000, 0), 10), "")</f>
        <v/>
      </c>
      <c r="AZ627" s="13">
        <f>IF(AY627&lt;&gt;"", AY627, AW627)</f>
        <v>0.89634146341463417</v>
      </c>
      <c r="BA627" t="str">
        <f>IF(AZ627=0,"None",IF(AZ627&lt;0.6,"Weak",IF(AZ627&lt;0.7,"Review",IF(AZ627&lt;0.8,"Good",IF(AZ627&lt;0.9,"Very Good","Solid")))))</f>
        <v>Very Good</v>
      </c>
      <c r="BB627" s="28" t="str">
        <f>IF(AJ626=AJ627, BB626, BC627)</f>
        <v>Work</v>
      </c>
      <c r="BC627" t="str">
        <f>IF(AV627="",AU627,StringMatch(AU627,AV627,TRUE))</f>
        <v>Work</v>
      </c>
      <c r="BD627" t="str">
        <f>TRIM(SUBSTITUTE(SUBSTITUTE(SUBSTITUTE(SUBSTITUTE(SUBSTITUTE(SUBSTITUTE(SUBSTITUTE(SUBSTITUTE(SUBSTITUTE(SUBSTITUTE(AU627,BR627,""),BS627,""),BT627,""),BU627,""),BV627,""),BW627,""),BX627,""),BY627,""),BZ627,""),CA627,""))</f>
        <v>Destruction Area (Ft Meade Only)</v>
      </c>
      <c r="BE627" t="str">
        <f>TRIM(SUBSTITUTE(SUBSTITUTE(SUBSTITUTE(SUBSTITUTE(SUBSTITUTE(SUBSTITUTE(SUBSTITUTE(SUBSTITUTE(SUBSTITUTE(SUBSTITUTE(AV627,BH627,""),BI627,""),BJ627,""),BK627,""),BL627,""),BM627,""),BN627,""),BO627,""),BP627,""),BQ627,""))</f>
        <v>Hot</v>
      </c>
      <c r="BF627" s="21">
        <f>LEN(AU627)-LEN(SUBSTITUTE(AU627," ",""))</f>
        <v>5</v>
      </c>
      <c r="BG627" s="21">
        <f>LEN(AV627)-LEN(SUBSTITUTE(AV627," ",""))</f>
        <v>1</v>
      </c>
      <c r="BH627" s="21" t="str">
        <f>IF(BF627=0,AU627,findspace($AU627,BH$10))</f>
        <v>Work</v>
      </c>
      <c r="BI627" s="21" t="str">
        <f>IF(BH627=0,AN627,findspace($AU627,BI$10))</f>
        <v>Destruction</v>
      </c>
      <c r="BJ627" s="21" t="str">
        <f>IF(BI627=0,AV627,findspace($AU627,BJ$10))</f>
        <v>Area</v>
      </c>
      <c r="BK627" s="21" t="str">
        <f>IF(BJ627=0,AW627,findspace($AU627,BK$10))</f>
        <v>(Ft</v>
      </c>
      <c r="BL627" s="21" t="str">
        <f>IF(BK627=0,AX627,findspace($AU627,BL$10))</f>
        <v>Meade</v>
      </c>
      <c r="BM627" s="21" t="str">
        <f>IF(BL627=0,BF627,findspace($AU627,BM$10))</f>
        <v>Only)</v>
      </c>
      <c r="BN627" s="21" t="str">
        <f>IF(BM627=0,BH627,findspace($AU627,BN$10))</f>
        <v/>
      </c>
      <c r="BO627" s="21" t="str">
        <f>IF(BN627=0,BI627,findspace($AU627,BO$10))</f>
        <v/>
      </c>
      <c r="BR627" s="21" t="str">
        <f>IF($BG627=0,$AV627,findspace($AV627,BR$10))</f>
        <v>Hot</v>
      </c>
      <c r="BS627" s="21" t="str">
        <f>IF($BG627=0,$AV627,findspace($AV627,BS$10))</f>
        <v>Work</v>
      </c>
      <c r="BT627" s="21" t="str">
        <f>IF($BG627=0,$AV627,findspace($AV627,BT$10))</f>
        <v/>
      </c>
      <c r="BU627" s="21" t="str">
        <f>IF($BG627=0,$AV627,findspace($AV627,BU$10))</f>
        <v/>
      </c>
      <c r="BV627" s="21" t="str">
        <f>IF($BG627=0,$AV627,findspace($AV627,BV$10))</f>
        <v/>
      </c>
      <c r="BW627" s="21" t="str">
        <f>IF($BG627=0,$AV627,findspace($AV627,BW$10))</f>
        <v/>
      </c>
      <c r="BX627" s="21" t="str">
        <f>IF($BG627=0,$AV627,findspace($AV627,BX$10))</f>
        <v/>
      </c>
      <c r="BY627" s="21" t="str">
        <f>IF($BG627=0,$AV627,findspace($AV627,BY$10))</f>
        <v/>
      </c>
      <c r="BZ627" s="21" t="str">
        <f>IF($BG627=0,$AV627,findspace($AV627,BZ$10))</f>
        <v/>
      </c>
      <c r="CA627" s="21" t="str">
        <f>IF($BG627=0,$AV627,findspace($AV627,CA$10))</f>
        <v/>
      </c>
    </row>
    <row r="628" spans="1:79" x14ac:dyDescent="0.35">
      <c r="A628" t="s">
        <v>1837</v>
      </c>
      <c r="B628">
        <v>69</v>
      </c>
      <c r="C628" t="s">
        <v>2836</v>
      </c>
      <c r="D628" t="s">
        <v>1836</v>
      </c>
      <c r="E628">
        <v>85</v>
      </c>
      <c r="F628" t="s">
        <v>2807</v>
      </c>
      <c r="G628" s="13">
        <v>0.89574664817383265</v>
      </c>
      <c r="I628">
        <v>12374</v>
      </c>
      <c r="J628" t="str">
        <f>K628&amp;L628</f>
        <v>IBC69Court Leave Used12374GSA85Donated Leave Used</v>
      </c>
      <c r="K628" t="str">
        <f>A628&amp;B628&amp;C628</f>
        <v>IBC69Court Leave Used</v>
      </c>
      <c r="L628" t="str">
        <f>I628&amp;D628&amp;E628&amp;F628</f>
        <v>12374GSA85Donated Leave Used</v>
      </c>
      <c r="M628" s="13">
        <f>G628</f>
        <v>0.89574664817383265</v>
      </c>
      <c r="N628" s="13"/>
      <c r="O628" s="19">
        <v>1032</v>
      </c>
      <c r="P628">
        <f>COUNTIF(C$11:C$2024, C628)</f>
        <v>3</v>
      </c>
      <c r="Q628">
        <f>COUNTIF(F$11:F$177, F628)</f>
        <v>0</v>
      </c>
      <c r="R628" t="b">
        <f>A628=D628</f>
        <v>0</v>
      </c>
      <c r="S628" t="b">
        <f>A628&amp;B628&amp;C628=D628&amp;E628&amp;F628</f>
        <v>0</v>
      </c>
      <c r="V628" t="str">
        <f>IF($A628=V$10, $C628, "")</f>
        <v/>
      </c>
      <c r="W628" t="str">
        <f>IF($A628=W$10, $C628, "")</f>
        <v/>
      </c>
      <c r="X628" t="str">
        <f>IF($A628=X$10, $C628, "")</f>
        <v/>
      </c>
      <c r="Y628" t="str">
        <f>IF($A628=Y$10, $C628, "")</f>
        <v>Court Leave Used</v>
      </c>
      <c r="Z628" t="str">
        <f>IF($A628=Z$10, $C628, "")</f>
        <v/>
      </c>
      <c r="AB628" t="str">
        <f>IF($D628=AB$10, $F628, "")</f>
        <v/>
      </c>
      <c r="AC628" t="str">
        <f>IF($D628=AC$10, $F628, "")</f>
        <v>Donated Leave Used</v>
      </c>
      <c r="AD628" t="str">
        <f>IF($D628=AD$10, $F628, "")</f>
        <v/>
      </c>
      <c r="AE628" t="str">
        <f>IF($D628=AE$10, $F628, "")</f>
        <v/>
      </c>
      <c r="AF628" t="str">
        <f>IF($D628=AF$10, $F628, "")</f>
        <v/>
      </c>
      <c r="AH628">
        <f>COUNTIF(AI$11:AI$2024, AI628)</f>
        <v>1</v>
      </c>
      <c r="AI628" t="str">
        <f>V628&amp;AB628&amp;W628&amp;AC628&amp;X628&amp;AD628&amp;Y628&amp;AE628&amp;Z628&amp;AF628</f>
        <v>Donated Leave UsedCourt Leave Used</v>
      </c>
      <c r="AJ628">
        <f>IF(ROW()=11,1,IF(AK627+1=AK628,AJ627,AJ627+1))</f>
        <v>545</v>
      </c>
      <c r="AK628">
        <f>IF(AI628=AI627, AK627+1, 1)</f>
        <v>1</v>
      </c>
      <c r="AL628" s="26" t="str">
        <f>AM628&amp;AN628</f>
        <v>IBC69Court Leave Used12374GSA85Donated Leave Used</v>
      </c>
      <c r="AM628" t="str">
        <f>K628</f>
        <v>IBC69Court Leave Used</v>
      </c>
      <c r="AN628" t="str">
        <f>L628</f>
        <v>12374GSA85Donated Leave Used</v>
      </c>
      <c r="AO628">
        <f>COUNTIF(AM$11:AM$1107, AM628)</f>
        <v>3</v>
      </c>
      <c r="AP628">
        <f>COUNTIF(AN$11:AN$1107, AN628)</f>
        <v>13</v>
      </c>
      <c r="AQ628">
        <f>MATCH(AM628, AM$11:AM$1107, 0)</f>
        <v>54</v>
      </c>
      <c r="AR628">
        <f>MATCH(AN628, AN$11:AN$1107, 0)</f>
        <v>203</v>
      </c>
      <c r="AS628">
        <v>1032</v>
      </c>
      <c r="AU628" t="str">
        <f>C628</f>
        <v>Court Leave Used</v>
      </c>
      <c r="AV628" t="str">
        <f>IF(F628="", "", F628)</f>
        <v>Donated Leave Used</v>
      </c>
      <c r="AW628" s="13">
        <f>M628</f>
        <v>0.89574664817383265</v>
      </c>
      <c r="AX628" t="e">
        <f>VLOOKUP(AI628, UniquePairs!A$5:A$2000, 1, FALSE)</f>
        <v>#N/A</v>
      </c>
      <c r="AY628" t="str">
        <f>IFERROR(INDEX(UniquePairs!A$5:K$1000, MATCH(AL628, UniquePairs!A$5:A$1000, 0), 10), "")</f>
        <v/>
      </c>
      <c r="AZ628" s="13">
        <f>IF(AY628&lt;&gt;"", AY628, AW628)</f>
        <v>0.89574664817383265</v>
      </c>
      <c r="BA628" t="str">
        <f>IF(AZ628=0,"None",IF(AZ628&lt;0.6,"Weak",IF(AZ628&lt;0.7,"Review",IF(AZ628&lt;0.8,"Good",IF(AZ628&lt;0.9,"Very Good","Solid")))))</f>
        <v>Very Good</v>
      </c>
      <c r="BB628" s="28" t="str">
        <f>IF(AJ627=AJ628, BB627, BC628)</f>
        <v>Leave Used</v>
      </c>
      <c r="BC628" t="str">
        <f>IF(AV628="",AU628,StringMatch(AU628,AV628,TRUE))</f>
        <v>Leave Used</v>
      </c>
      <c r="BD628" t="str">
        <f>TRIM(SUBSTITUTE(SUBSTITUTE(SUBSTITUTE(SUBSTITUTE(SUBSTITUTE(SUBSTITUTE(SUBSTITUTE(SUBSTITUTE(SUBSTITUTE(SUBSTITUTE(AU628,BR628,""),BS628,""),BT628,""),BU628,""),BV628,""),BW628,""),BX628,""),BY628,""),BZ628,""),CA628,""))</f>
        <v>Court</v>
      </c>
      <c r="BE628" t="str">
        <f>TRIM(SUBSTITUTE(SUBSTITUTE(SUBSTITUTE(SUBSTITUTE(SUBSTITUTE(SUBSTITUTE(SUBSTITUTE(SUBSTITUTE(SUBSTITUTE(SUBSTITUTE(AV628,BH628,""),BI628,""),BJ628,""),BK628,""),BL628,""),BM628,""),BN628,""),BO628,""),BP628,""),BQ628,""))</f>
        <v>Donated</v>
      </c>
      <c r="BF628" s="21">
        <f>LEN(AU628)-LEN(SUBSTITUTE(AU628," ",""))</f>
        <v>2</v>
      </c>
      <c r="BG628" s="21">
        <f>LEN(AV628)-LEN(SUBSTITUTE(AV628," ",""))</f>
        <v>2</v>
      </c>
      <c r="BH628" s="21" t="str">
        <f>IF(BF628=0,AU628,findspace($AU628,BH$10))</f>
        <v>Court</v>
      </c>
      <c r="BI628" s="21" t="str">
        <f>IF(BH628=0,AN628,findspace($AU628,BI$10))</f>
        <v>Leave</v>
      </c>
      <c r="BJ628" s="21" t="str">
        <f>IF(BI628=0,AV628,findspace($AU628,BJ$10))</f>
        <v>Used</v>
      </c>
      <c r="BK628" s="21" t="str">
        <f>IF(BJ628=0,AW628,findspace($AU628,BK$10))</f>
        <v/>
      </c>
      <c r="BL628" s="21" t="str">
        <f>IF(BK628=0,AX628,findspace($AU628,BL$10))</f>
        <v/>
      </c>
      <c r="BM628" s="21" t="str">
        <f>IF(BL628=0,BF628,findspace($AU628,BM$10))</f>
        <v/>
      </c>
      <c r="BN628" s="21" t="str">
        <f>IF(BM628=0,BH628,findspace($AU628,BN$10))</f>
        <v/>
      </c>
      <c r="BO628" s="21" t="str">
        <f>IF(BN628=0,BI628,findspace($AU628,BO$10))</f>
        <v/>
      </c>
      <c r="BR628" s="21" t="str">
        <f>IF($BG628=0,$AV628,findspace($AV628,BR$10))</f>
        <v>Donated</v>
      </c>
      <c r="BS628" s="21" t="str">
        <f>IF($BG628=0,$AV628,findspace($AV628,BS$10))</f>
        <v>Leave</v>
      </c>
      <c r="BT628" s="21" t="str">
        <f>IF($BG628=0,$AV628,findspace($AV628,BT$10))</f>
        <v>Used</v>
      </c>
      <c r="BU628" s="21" t="str">
        <f>IF($BG628=0,$AV628,findspace($AV628,BU$10))</f>
        <v/>
      </c>
      <c r="BV628" s="21" t="str">
        <f>IF($BG628=0,$AV628,findspace($AV628,BV$10))</f>
        <v/>
      </c>
      <c r="BW628" s="21" t="str">
        <f>IF($BG628=0,$AV628,findspace($AV628,BW$10))</f>
        <v/>
      </c>
      <c r="BX628" s="21" t="str">
        <f>IF($BG628=0,$AV628,findspace($AV628,BX$10))</f>
        <v/>
      </c>
      <c r="BY628" s="21" t="str">
        <f>IF($BG628=0,$AV628,findspace($AV628,BY$10))</f>
        <v/>
      </c>
      <c r="BZ628" s="21" t="str">
        <f>IF($BG628=0,$AV628,findspace($AV628,BZ$10))</f>
        <v/>
      </c>
      <c r="CA628" s="21" t="str">
        <f>IF($BG628=0,$AV628,findspace($AV628,CA$10))</f>
        <v/>
      </c>
    </row>
    <row r="629" spans="1:79" x14ac:dyDescent="0.35">
      <c r="A629" t="s">
        <v>1839</v>
      </c>
      <c r="B629" t="s">
        <v>970</v>
      </c>
      <c r="C629" t="s">
        <v>971</v>
      </c>
      <c r="D629" t="s">
        <v>1839</v>
      </c>
      <c r="E629" t="s">
        <v>956</v>
      </c>
      <c r="F629" t="s">
        <v>3254</v>
      </c>
      <c r="G629" s="13">
        <v>0.89516129032258063</v>
      </c>
      <c r="I629">
        <v>12374</v>
      </c>
      <c r="J629" t="str">
        <f>K629&amp;L629</f>
        <v>DFASEMGround Work Beneath Hovering Helicopter12374DFASEECold Work</v>
      </c>
      <c r="K629" t="str">
        <f>A629&amp;B629&amp;C629</f>
        <v>DFASEMGround Work Beneath Hovering Helicopter</v>
      </c>
      <c r="L629" t="str">
        <f>I629&amp;D629&amp;E629&amp;F629</f>
        <v>12374DFASEECold Work</v>
      </c>
      <c r="M629" s="13">
        <f>G629</f>
        <v>0.89516129032258063</v>
      </c>
      <c r="N629" s="13"/>
      <c r="O629" s="19">
        <v>580</v>
      </c>
      <c r="P629">
        <f>COUNTIF(C$11:C$2024, C629)</f>
        <v>3</v>
      </c>
      <c r="Q629">
        <f>COUNTIF(F$11:F$177, F629)</f>
        <v>0</v>
      </c>
      <c r="R629" t="b">
        <f>A629=D629</f>
        <v>1</v>
      </c>
      <c r="S629" t="b">
        <f>A629&amp;B629&amp;C629=D629&amp;E629&amp;F629</f>
        <v>0</v>
      </c>
      <c r="V629" t="str">
        <f>IF($A629=V$10, $C629, "")</f>
        <v>Ground Work Beneath Hovering Helicopter</v>
      </c>
      <c r="W629" t="str">
        <f>IF($A629=W$10, $C629, "")</f>
        <v/>
      </c>
      <c r="X629" t="str">
        <f>IF($A629=X$10, $C629, "")</f>
        <v/>
      </c>
      <c r="Y629" t="str">
        <f>IF($A629=Y$10, $C629, "")</f>
        <v/>
      </c>
      <c r="Z629" t="str">
        <f>IF($A629=Z$10, $C629, "")</f>
        <v/>
      </c>
      <c r="AB629" t="str">
        <f>IF($D629=AB$10, $F629, "")</f>
        <v>Cold Work</v>
      </c>
      <c r="AC629" t="str">
        <f>IF($D629=AC$10, $F629, "")</f>
        <v/>
      </c>
      <c r="AD629" t="str">
        <f>IF($D629=AD$10, $F629, "")</f>
        <v/>
      </c>
      <c r="AE629" t="str">
        <f>IF($D629=AE$10, $F629, "")</f>
        <v/>
      </c>
      <c r="AF629" t="str">
        <f>IF($D629=AF$10, $F629, "")</f>
        <v/>
      </c>
      <c r="AH629">
        <f>COUNTIF(AI$11:AI$2024, AI629)</f>
        <v>1</v>
      </c>
      <c r="AI629" t="str">
        <f>V629&amp;AB629&amp;W629&amp;AC629&amp;X629&amp;AD629&amp;Y629&amp;AE629&amp;Z629&amp;AF629</f>
        <v>Ground Work Beneath Hovering HelicopterCold Work</v>
      </c>
      <c r="AJ629">
        <f>IF(ROW()=11,1,IF(AK628+1=AK629,AJ628,AJ628+1))</f>
        <v>546</v>
      </c>
      <c r="AK629">
        <f>IF(AI629=AI628, AK628+1, 1)</f>
        <v>1</v>
      </c>
      <c r="AL629" s="26" t="str">
        <f>AM629&amp;AN629</f>
        <v>DFASEMGround Work Beneath Hovering Helicopter12374DFASEECold Work</v>
      </c>
      <c r="AM629" t="str">
        <f>K629</f>
        <v>DFASEMGround Work Beneath Hovering Helicopter</v>
      </c>
      <c r="AN629" t="str">
        <f>L629</f>
        <v>12374DFASEECold Work</v>
      </c>
      <c r="AO629">
        <f>COUNTIF(AM$11:AM$1107, AM629)</f>
        <v>3</v>
      </c>
      <c r="AP629">
        <f>COUNTIF(AN$11:AN$1107, AN629)</f>
        <v>14</v>
      </c>
      <c r="AQ629">
        <f>MATCH(AM629, AM$11:AM$1107, 0)</f>
        <v>580</v>
      </c>
      <c r="AR629">
        <f>MATCH(AN629, AN$11:AN$1107, 0)</f>
        <v>171</v>
      </c>
      <c r="AS629">
        <v>580</v>
      </c>
      <c r="AU629" t="str">
        <f>C629</f>
        <v>Ground Work Beneath Hovering Helicopter</v>
      </c>
      <c r="AV629" t="str">
        <f>IF(F629="", "", F629)</f>
        <v>Cold Work</v>
      </c>
      <c r="AW629" s="13">
        <f>M629</f>
        <v>0.89516129032258063</v>
      </c>
      <c r="AX629" t="e">
        <f>VLOOKUP(AI629, UniquePairs!A$5:A$2000, 1, FALSE)</f>
        <v>#N/A</v>
      </c>
      <c r="AY629" t="str">
        <f>IFERROR(INDEX(UniquePairs!A$5:K$1000, MATCH(AL629, UniquePairs!A$5:A$1000, 0), 10), "")</f>
        <v/>
      </c>
      <c r="AZ629" s="13">
        <f>IF(AY629&lt;&gt;"", AY629, AW629)</f>
        <v>0.89516129032258063</v>
      </c>
      <c r="BA629" t="str">
        <f>IF(AZ629=0,"None",IF(AZ629&lt;0.6,"Weak",IF(AZ629&lt;0.7,"Review",IF(AZ629&lt;0.8,"Good",IF(AZ629&lt;0.9,"Very Good","Solid")))))</f>
        <v>Very Good</v>
      </c>
      <c r="BB629" s="28" t="str">
        <f>IF(AJ628=AJ629, BB628, BC629)</f>
        <v>Work</v>
      </c>
      <c r="BC629" t="str">
        <f>IF(AV629="",AU629,StringMatch(AU629,AV629,TRUE))</f>
        <v>Work</v>
      </c>
      <c r="BD629" t="str">
        <f>TRIM(SUBSTITUTE(SUBSTITUTE(SUBSTITUTE(SUBSTITUTE(SUBSTITUTE(SUBSTITUTE(SUBSTITUTE(SUBSTITUTE(SUBSTITUTE(SUBSTITUTE(AU629,BR629,""),BS629,""),BT629,""),BU629,""),BV629,""),BW629,""),BX629,""),BY629,""),BZ629,""),CA629,""))</f>
        <v>Ground Beneath Hovering Helicopter</v>
      </c>
      <c r="BE629" t="str">
        <f>TRIM(SUBSTITUTE(SUBSTITUTE(SUBSTITUTE(SUBSTITUTE(SUBSTITUTE(SUBSTITUTE(SUBSTITUTE(SUBSTITUTE(SUBSTITUTE(SUBSTITUTE(AV629,BH629,""),BI629,""),BJ629,""),BK629,""),BL629,""),BM629,""),BN629,""),BO629,""),BP629,""),BQ629,""))</f>
        <v>Cold</v>
      </c>
      <c r="BF629" s="21">
        <f>LEN(AU629)-LEN(SUBSTITUTE(AU629," ",""))</f>
        <v>4</v>
      </c>
      <c r="BG629" s="21">
        <f>LEN(AV629)-LEN(SUBSTITUTE(AV629," ",""))</f>
        <v>1</v>
      </c>
      <c r="BH629" s="21" t="str">
        <f>IF(BF629=0,AU629,findspace($AU629,BH$10))</f>
        <v>Ground</v>
      </c>
      <c r="BI629" s="21" t="str">
        <f>IF(BH629=0,AN629,findspace($AU629,BI$10))</f>
        <v>Work</v>
      </c>
      <c r="BJ629" s="21" t="str">
        <f>IF(BI629=0,AV629,findspace($AU629,BJ$10))</f>
        <v>Beneath</v>
      </c>
      <c r="BK629" s="21" t="str">
        <f>IF(BJ629=0,AW629,findspace($AU629,BK$10))</f>
        <v>Hovering</v>
      </c>
      <c r="BL629" s="21" t="str">
        <f>IF(BK629=0,AX629,findspace($AU629,BL$10))</f>
        <v>Helicopter</v>
      </c>
      <c r="BM629" s="21" t="str">
        <f>IF(BL629=0,BF629,findspace($AU629,BM$10))</f>
        <v/>
      </c>
      <c r="BN629" s="21" t="str">
        <f>IF(BM629=0,BH629,findspace($AU629,BN$10))</f>
        <v/>
      </c>
      <c r="BO629" s="21" t="str">
        <f>IF(BN629=0,BI629,findspace($AU629,BO$10))</f>
        <v/>
      </c>
      <c r="BR629" s="21" t="str">
        <f>IF($BG629=0,$AV629,findspace($AV629,BR$10))</f>
        <v>Cold</v>
      </c>
      <c r="BS629" s="21" t="str">
        <f>IF($BG629=0,$AV629,findspace($AV629,BS$10))</f>
        <v>Work</v>
      </c>
      <c r="BT629" s="21" t="str">
        <f>IF($BG629=0,$AV629,findspace($AV629,BT$10))</f>
        <v/>
      </c>
      <c r="BU629" s="21" t="str">
        <f>IF($BG629=0,$AV629,findspace($AV629,BU$10))</f>
        <v/>
      </c>
      <c r="BV629" s="21" t="str">
        <f>IF($BG629=0,$AV629,findspace($AV629,BV$10))</f>
        <v/>
      </c>
      <c r="BW629" s="21" t="str">
        <f>IF($BG629=0,$AV629,findspace($AV629,BW$10))</f>
        <v/>
      </c>
      <c r="BX629" s="21" t="str">
        <f>IF($BG629=0,$AV629,findspace($AV629,BX$10))</f>
        <v/>
      </c>
      <c r="BY629" s="21" t="str">
        <f>IF($BG629=0,$AV629,findspace($AV629,BY$10))</f>
        <v/>
      </c>
      <c r="BZ629" s="21" t="str">
        <f>IF($BG629=0,$AV629,findspace($AV629,BZ$10))</f>
        <v/>
      </c>
      <c r="CA629" s="21" t="str">
        <f>IF($BG629=0,$AV629,findspace($AV629,CA$10))</f>
        <v/>
      </c>
    </row>
    <row r="630" spans="1:79" x14ac:dyDescent="0.35">
      <c r="A630" t="s">
        <v>1839</v>
      </c>
      <c r="B630" t="s">
        <v>970</v>
      </c>
      <c r="C630" t="s">
        <v>971</v>
      </c>
      <c r="D630" t="s">
        <v>1839</v>
      </c>
      <c r="E630" t="s">
        <v>958</v>
      </c>
      <c r="F630" t="s">
        <v>3255</v>
      </c>
      <c r="G630" s="13">
        <v>0.89516129032258063</v>
      </c>
      <c r="I630">
        <v>12374</v>
      </c>
      <c r="J630" t="str">
        <f>K630&amp;L630</f>
        <v>DFASEMGround Work Beneath Hovering Helicopter12374DFASEFHot Work</v>
      </c>
      <c r="K630" t="str">
        <f>A630&amp;B630&amp;C630</f>
        <v>DFASEMGround Work Beneath Hovering Helicopter</v>
      </c>
      <c r="L630" t="str">
        <f>I630&amp;D630&amp;E630&amp;F630</f>
        <v>12374DFASEFHot Work</v>
      </c>
      <c r="M630" s="13">
        <f>G630</f>
        <v>0.89516129032258063</v>
      </c>
      <c r="N630" s="13"/>
      <c r="O630" s="19">
        <v>410</v>
      </c>
      <c r="P630">
        <f>COUNTIF(C$11:C$2024, C630)</f>
        <v>3</v>
      </c>
      <c r="Q630">
        <f>COUNTIF(F$11:F$177, F630)</f>
        <v>0</v>
      </c>
      <c r="R630" t="b">
        <f>A630=D630</f>
        <v>1</v>
      </c>
      <c r="S630" t="b">
        <f>A630&amp;B630&amp;C630=D630&amp;E630&amp;F630</f>
        <v>0</v>
      </c>
      <c r="V630" t="str">
        <f>IF($A630=V$10, $C630, "")</f>
        <v>Ground Work Beneath Hovering Helicopter</v>
      </c>
      <c r="W630" t="str">
        <f>IF($A630=W$10, $C630, "")</f>
        <v/>
      </c>
      <c r="X630" t="str">
        <f>IF($A630=X$10, $C630, "")</f>
        <v/>
      </c>
      <c r="Y630" t="str">
        <f>IF($A630=Y$10, $C630, "")</f>
        <v/>
      </c>
      <c r="Z630" t="str">
        <f>IF($A630=Z$10, $C630, "")</f>
        <v/>
      </c>
      <c r="AB630" t="str">
        <f>IF($D630=AB$10, $F630, "")</f>
        <v>Hot Work</v>
      </c>
      <c r="AC630" t="str">
        <f>IF($D630=AC$10, $F630, "")</f>
        <v/>
      </c>
      <c r="AD630" t="str">
        <f>IF($D630=AD$10, $F630, "")</f>
        <v/>
      </c>
      <c r="AE630" t="str">
        <f>IF($D630=AE$10, $F630, "")</f>
        <v/>
      </c>
      <c r="AF630" t="str">
        <f>IF($D630=AF$10, $F630, "")</f>
        <v/>
      </c>
      <c r="AH630">
        <f>COUNTIF(AI$11:AI$2024, AI630)</f>
        <v>1</v>
      </c>
      <c r="AI630" t="str">
        <f>V630&amp;AB630&amp;W630&amp;AC630&amp;X630&amp;AD630&amp;Y630&amp;AE630&amp;Z630&amp;AF630</f>
        <v>Ground Work Beneath Hovering HelicopterHot Work</v>
      </c>
      <c r="AJ630">
        <f>IF(ROW()=11,1,IF(AK629+1=AK630,AJ629,AJ629+1))</f>
        <v>547</v>
      </c>
      <c r="AK630">
        <f>IF(AI630=AI629, AK629+1, 1)</f>
        <v>1</v>
      </c>
      <c r="AL630" s="26" t="str">
        <f>AM630&amp;AN630</f>
        <v>DFASEMGround Work Beneath Hovering Helicopter12374DFASEFHot Work</v>
      </c>
      <c r="AM630" t="str">
        <f>K630</f>
        <v>DFASEMGround Work Beneath Hovering Helicopter</v>
      </c>
      <c r="AN630" t="str">
        <f>L630</f>
        <v>12374DFASEFHot Work</v>
      </c>
      <c r="AO630">
        <f>COUNTIF(AM$11:AM$1107, AM630)</f>
        <v>3</v>
      </c>
      <c r="AP630">
        <f>COUNTIF(AN$11:AN$1107, AN630)</f>
        <v>13</v>
      </c>
      <c r="AQ630">
        <f>MATCH(AM630, AM$11:AM$1107, 0)</f>
        <v>580</v>
      </c>
      <c r="AR630">
        <f>MATCH(AN630, AN$11:AN$1107, 0)</f>
        <v>179</v>
      </c>
      <c r="AS630">
        <v>410</v>
      </c>
      <c r="AU630" t="str">
        <f>C630</f>
        <v>Ground Work Beneath Hovering Helicopter</v>
      </c>
      <c r="AV630" t="str">
        <f>IF(F630="", "", F630)</f>
        <v>Hot Work</v>
      </c>
      <c r="AW630" s="13">
        <f>M630</f>
        <v>0.89516129032258063</v>
      </c>
      <c r="AX630" t="e">
        <f>VLOOKUP(AI630, UniquePairs!A$5:A$2000, 1, FALSE)</f>
        <v>#N/A</v>
      </c>
      <c r="AY630" t="str">
        <f>IFERROR(INDEX(UniquePairs!A$5:K$1000, MATCH(AL630, UniquePairs!A$5:A$1000, 0), 10), "")</f>
        <v/>
      </c>
      <c r="AZ630" s="13">
        <f>IF(AY630&lt;&gt;"", AY630, AW630)</f>
        <v>0.89516129032258063</v>
      </c>
      <c r="BA630" t="str">
        <f>IF(AZ630=0,"None",IF(AZ630&lt;0.6,"Weak",IF(AZ630&lt;0.7,"Review",IF(AZ630&lt;0.8,"Good",IF(AZ630&lt;0.9,"Very Good","Solid")))))</f>
        <v>Very Good</v>
      </c>
      <c r="BB630" s="28" t="str">
        <f>IF(AJ629=AJ630, BB629, BC630)</f>
        <v>Work</v>
      </c>
      <c r="BC630" t="str">
        <f>IF(AV630="",AU630,StringMatch(AU630,AV630,TRUE))</f>
        <v>Work</v>
      </c>
      <c r="BD630" t="str">
        <f>TRIM(SUBSTITUTE(SUBSTITUTE(SUBSTITUTE(SUBSTITUTE(SUBSTITUTE(SUBSTITUTE(SUBSTITUTE(SUBSTITUTE(SUBSTITUTE(SUBSTITUTE(AU630,BR630,""),BS630,""),BT630,""),BU630,""),BV630,""),BW630,""),BX630,""),BY630,""),BZ630,""),CA630,""))</f>
        <v>Ground Beneath Hovering Helicopter</v>
      </c>
      <c r="BE630" t="str">
        <f>TRIM(SUBSTITUTE(SUBSTITUTE(SUBSTITUTE(SUBSTITUTE(SUBSTITUTE(SUBSTITUTE(SUBSTITUTE(SUBSTITUTE(SUBSTITUTE(SUBSTITUTE(AV630,BH630,""),BI630,""),BJ630,""),BK630,""),BL630,""),BM630,""),BN630,""),BO630,""),BP630,""),BQ630,""))</f>
        <v>Hot</v>
      </c>
      <c r="BF630" s="21">
        <f>LEN(AU630)-LEN(SUBSTITUTE(AU630," ",""))</f>
        <v>4</v>
      </c>
      <c r="BG630" s="21">
        <f>LEN(AV630)-LEN(SUBSTITUTE(AV630," ",""))</f>
        <v>1</v>
      </c>
      <c r="BH630" s="21" t="str">
        <f>IF(BF630=0,AU630,findspace($AU630,BH$10))</f>
        <v>Ground</v>
      </c>
      <c r="BI630" s="21" t="str">
        <f>IF(BH630=0,AN630,findspace($AU630,BI$10))</f>
        <v>Work</v>
      </c>
      <c r="BJ630" s="21" t="str">
        <f>IF(BI630=0,AV630,findspace($AU630,BJ$10))</f>
        <v>Beneath</v>
      </c>
      <c r="BK630" s="21" t="str">
        <f>IF(BJ630=0,AW630,findspace($AU630,BK$10))</f>
        <v>Hovering</v>
      </c>
      <c r="BL630" s="21" t="str">
        <f>IF(BK630=0,AX630,findspace($AU630,BL$10))</f>
        <v>Helicopter</v>
      </c>
      <c r="BM630" s="21" t="str">
        <f>IF(BL630=0,BF630,findspace($AU630,BM$10))</f>
        <v/>
      </c>
      <c r="BN630" s="21" t="str">
        <f>IF(BM630=0,BH630,findspace($AU630,BN$10))</f>
        <v/>
      </c>
      <c r="BO630" s="21" t="str">
        <f>IF(BN630=0,BI630,findspace($AU630,BO$10))</f>
        <v/>
      </c>
      <c r="BR630" s="21" t="str">
        <f>IF($BG630=0,$AV630,findspace($AV630,BR$10))</f>
        <v>Hot</v>
      </c>
      <c r="BS630" s="21" t="str">
        <f>IF($BG630=0,$AV630,findspace($AV630,BS$10))</f>
        <v>Work</v>
      </c>
      <c r="BT630" s="21" t="str">
        <f>IF($BG630=0,$AV630,findspace($AV630,BT$10))</f>
        <v/>
      </c>
      <c r="BU630" s="21" t="str">
        <f>IF($BG630=0,$AV630,findspace($AV630,BU$10))</f>
        <v/>
      </c>
      <c r="BV630" s="21" t="str">
        <f>IF($BG630=0,$AV630,findspace($AV630,BV$10))</f>
        <v/>
      </c>
      <c r="BW630" s="21" t="str">
        <f>IF($BG630=0,$AV630,findspace($AV630,BW$10))</f>
        <v/>
      </c>
      <c r="BX630" s="21" t="str">
        <f>IF($BG630=0,$AV630,findspace($AV630,BX$10))</f>
        <v/>
      </c>
      <c r="BY630" s="21" t="str">
        <f>IF($BG630=0,$AV630,findspace($AV630,BY$10))</f>
        <v/>
      </c>
      <c r="BZ630" s="21" t="str">
        <f>IF($BG630=0,$AV630,findspace($AV630,BZ$10))</f>
        <v/>
      </c>
      <c r="CA630" s="21" t="str">
        <f>IF($BG630=0,$AV630,findspace($AV630,CA$10))</f>
        <v/>
      </c>
    </row>
    <row r="631" spans="1:79" x14ac:dyDescent="0.35">
      <c r="A631" t="s">
        <v>1837</v>
      </c>
      <c r="B631" t="s">
        <v>2940</v>
      </c>
      <c r="C631" t="s">
        <v>2941</v>
      </c>
      <c r="D631" t="s">
        <v>1839</v>
      </c>
      <c r="E631" t="s">
        <v>786</v>
      </c>
      <c r="F631" t="s">
        <v>3431</v>
      </c>
      <c r="G631" s="13">
        <v>0.89487031670179684</v>
      </c>
      <c r="I631">
        <v>12374</v>
      </c>
      <c r="J631" t="str">
        <f>K631&amp;L631</f>
        <v>IBCTCZCompensatory Time Off Travel Balance12374DFASCFTravel Compensatory Time Used</v>
      </c>
      <c r="K631" t="str">
        <f>A631&amp;B631&amp;C631</f>
        <v>IBCTCZCompensatory Time Off Travel Balance</v>
      </c>
      <c r="L631" t="str">
        <f>I631&amp;D631&amp;E631&amp;F631</f>
        <v>12374DFASCFTravel Compensatory Time Used</v>
      </c>
      <c r="M631" s="13">
        <f>G631</f>
        <v>0.89487031670179684</v>
      </c>
      <c r="N631" s="13"/>
      <c r="O631" s="19">
        <v>1003</v>
      </c>
      <c r="P631">
        <f>COUNTIF(C$11:C$2024, C631)</f>
        <v>3</v>
      </c>
      <c r="Q631">
        <f>COUNTIF(F$11:F$177, F631)</f>
        <v>2</v>
      </c>
      <c r="R631" t="b">
        <f>A631=D631</f>
        <v>0</v>
      </c>
      <c r="S631" t="b">
        <f>A631&amp;B631&amp;C631=D631&amp;E631&amp;F631</f>
        <v>0</v>
      </c>
      <c r="V631" t="str">
        <f>IF($A631=V$10, $C631, "")</f>
        <v/>
      </c>
      <c r="W631" t="str">
        <f>IF($A631=W$10, $C631, "")</f>
        <v/>
      </c>
      <c r="X631" t="str">
        <f>IF($A631=X$10, $C631, "")</f>
        <v/>
      </c>
      <c r="Y631" t="str">
        <f>IF($A631=Y$10, $C631, "")</f>
        <v>Compensatory Time Off Travel Balance</v>
      </c>
      <c r="Z631" t="str">
        <f>IF($A631=Z$10, $C631, "")</f>
        <v/>
      </c>
      <c r="AB631" t="str">
        <f>IF($D631=AB$10, $F631, "")</f>
        <v>Travel Compensatory Time Used</v>
      </c>
      <c r="AC631" t="str">
        <f>IF($D631=AC$10, $F631, "")</f>
        <v/>
      </c>
      <c r="AD631" t="str">
        <f>IF($D631=AD$10, $F631, "")</f>
        <v/>
      </c>
      <c r="AE631" t="str">
        <f>IF($D631=AE$10, $F631, "")</f>
        <v/>
      </c>
      <c r="AF631" t="str">
        <f>IF($D631=AF$10, $F631, "")</f>
        <v/>
      </c>
      <c r="AH631">
        <f>COUNTIF(AI$11:AI$2024, AI631)</f>
        <v>2</v>
      </c>
      <c r="AI631" t="str">
        <f>V631&amp;AB631&amp;W631&amp;AC631&amp;X631&amp;AD631&amp;Y631&amp;AE631&amp;Z631&amp;AF631</f>
        <v>Travel Compensatory Time UsedCompensatory Time Off Travel Balance</v>
      </c>
      <c r="AJ631">
        <f>IF(ROW()=11,1,IF(AK630+1=AK631,AJ630,AJ630+1))</f>
        <v>548</v>
      </c>
      <c r="AK631">
        <f>IF(AI631=AI630, AK630+1, 1)</f>
        <v>1</v>
      </c>
      <c r="AL631" s="26" t="str">
        <f>AM631&amp;AN631</f>
        <v>IBCTCZCompensatory Time Off Travel Balance12374DFASCFTravel Compensatory Time Used</v>
      </c>
      <c r="AM631" t="str">
        <f>K631</f>
        <v>IBCTCZCompensatory Time Off Travel Balance</v>
      </c>
      <c r="AN631" t="str">
        <f>L631</f>
        <v>12374DFASCFTravel Compensatory Time Used</v>
      </c>
      <c r="AO631">
        <f>COUNTIF(AM$11:AM$1107, AM631)</f>
        <v>3</v>
      </c>
      <c r="AP631">
        <f>COUNTIF(AN$11:AN$1107, AN631)</f>
        <v>4</v>
      </c>
      <c r="AQ631">
        <f>MATCH(AM631, AM$11:AM$1107, 0)</f>
        <v>615</v>
      </c>
      <c r="AR631">
        <f>MATCH(AN631, AN$11:AN$1107, 0)</f>
        <v>7</v>
      </c>
      <c r="AS631">
        <v>1003</v>
      </c>
      <c r="AU631" t="str">
        <f>C631</f>
        <v>Compensatory Time Off Travel Balance</v>
      </c>
      <c r="AV631" t="str">
        <f>IF(F631="", "", F631)</f>
        <v>Travel Compensatory Time Used</v>
      </c>
      <c r="AW631" s="13">
        <f>M631</f>
        <v>0.89487031670179684</v>
      </c>
      <c r="AX631" t="e">
        <f>VLOOKUP(AI631, UniquePairs!A$5:A$2000, 1, FALSE)</f>
        <v>#N/A</v>
      </c>
      <c r="AY631" t="str">
        <f>IFERROR(INDEX(UniquePairs!A$5:K$1000, MATCH(AL631, UniquePairs!A$5:A$1000, 0), 10), "")</f>
        <v/>
      </c>
      <c r="AZ631" s="13">
        <f>IF(AY631&lt;&gt;"", AY631, AW631)</f>
        <v>0.89487031670179684</v>
      </c>
      <c r="BA631" t="str">
        <f>IF(AZ631=0,"None",IF(AZ631&lt;0.6,"Weak",IF(AZ631&lt;0.7,"Review",IF(AZ631&lt;0.8,"Good",IF(AZ631&lt;0.9,"Very Good","Solid")))))</f>
        <v>Very Good</v>
      </c>
      <c r="BB631" s="28" t="str">
        <f>IF(AJ630=AJ631, BB630, BC631)</f>
        <v>Compensatory Time Travel</v>
      </c>
      <c r="BC631" t="str">
        <f>IF(AV631="",AU631,StringMatch(AU631,AV631,TRUE))</f>
        <v>Compensatory Time Travel</v>
      </c>
      <c r="BD631" t="str">
        <f>TRIM(SUBSTITUTE(SUBSTITUTE(SUBSTITUTE(SUBSTITUTE(SUBSTITUTE(SUBSTITUTE(SUBSTITUTE(SUBSTITUTE(SUBSTITUTE(SUBSTITUTE(AU631,BR631,""),BS631,""),BT631,""),BU631,""),BV631,""),BW631,""),BX631,""),BY631,""),BZ631,""),CA631,""))</f>
        <v>Off Balance</v>
      </c>
      <c r="BE631" t="str">
        <f>TRIM(SUBSTITUTE(SUBSTITUTE(SUBSTITUTE(SUBSTITUTE(SUBSTITUTE(SUBSTITUTE(SUBSTITUTE(SUBSTITUTE(SUBSTITUTE(SUBSTITUTE(AV631,BH631,""),BI631,""),BJ631,""),BK631,""),BL631,""),BM631,""),BN631,""),BO631,""),BP631,""),BQ631,""))</f>
        <v>Used</v>
      </c>
      <c r="BF631" s="21">
        <f>LEN(AU631)-LEN(SUBSTITUTE(AU631," ",""))</f>
        <v>4</v>
      </c>
      <c r="BG631" s="21">
        <f>LEN(AV631)-LEN(SUBSTITUTE(AV631," ",""))</f>
        <v>3</v>
      </c>
      <c r="BH631" s="21" t="str">
        <f>IF(BF631=0,AU631,findspace($AU631,BH$10))</f>
        <v>Compensatory</v>
      </c>
      <c r="BI631" s="21" t="str">
        <f>IF(BH631=0,AN631,findspace($AU631,BI$10))</f>
        <v>Time</v>
      </c>
      <c r="BJ631" s="21" t="str">
        <f>IF(BI631=0,AV631,findspace($AU631,BJ$10))</f>
        <v>Off</v>
      </c>
      <c r="BK631" s="21" t="str">
        <f>IF(BJ631=0,AW631,findspace($AU631,BK$10))</f>
        <v>Travel</v>
      </c>
      <c r="BL631" s="21" t="str">
        <f>IF(BK631=0,AX631,findspace($AU631,BL$10))</f>
        <v>Balance</v>
      </c>
      <c r="BM631" s="21" t="str">
        <f>IF(BL631=0,BF631,findspace($AU631,BM$10))</f>
        <v/>
      </c>
      <c r="BN631" s="21" t="str">
        <f>IF(BM631=0,BH631,findspace($AU631,BN$10))</f>
        <v/>
      </c>
      <c r="BO631" s="21" t="str">
        <f>IF(BN631=0,BI631,findspace($AU631,BO$10))</f>
        <v/>
      </c>
      <c r="BR631" s="21" t="str">
        <f>IF($BG631=0,$AV631,findspace($AV631,BR$10))</f>
        <v>Travel</v>
      </c>
      <c r="BS631" s="21" t="str">
        <f>IF($BG631=0,$AV631,findspace($AV631,BS$10))</f>
        <v>Compensatory</v>
      </c>
      <c r="BT631" s="21" t="str">
        <f>IF($BG631=0,$AV631,findspace($AV631,BT$10))</f>
        <v>Time</v>
      </c>
      <c r="BU631" s="21" t="str">
        <f>IF($BG631=0,$AV631,findspace($AV631,BU$10))</f>
        <v>Used</v>
      </c>
      <c r="BV631" s="21" t="str">
        <f>IF($BG631=0,$AV631,findspace($AV631,BV$10))</f>
        <v/>
      </c>
      <c r="BW631" s="21" t="str">
        <f>IF($BG631=0,$AV631,findspace($AV631,BW$10))</f>
        <v/>
      </c>
      <c r="BX631" s="21" t="str">
        <f>IF($BG631=0,$AV631,findspace($AV631,BX$10))</f>
        <v/>
      </c>
      <c r="BY631" s="21" t="str">
        <f>IF($BG631=0,$AV631,findspace($AV631,BY$10))</f>
        <v/>
      </c>
      <c r="BZ631" s="21" t="str">
        <f>IF($BG631=0,$AV631,findspace($AV631,BZ$10))</f>
        <v/>
      </c>
      <c r="CA631" s="21" t="str">
        <f>IF($BG631=0,$AV631,findspace($AV631,CA$10))</f>
        <v/>
      </c>
    </row>
    <row r="632" spans="1:79" x14ac:dyDescent="0.35">
      <c r="A632" t="s">
        <v>1837</v>
      </c>
      <c r="B632" t="s">
        <v>2940</v>
      </c>
      <c r="C632" t="s">
        <v>2941</v>
      </c>
      <c r="D632" t="s">
        <v>1836</v>
      </c>
      <c r="E632">
        <v>43</v>
      </c>
      <c r="F632" t="s">
        <v>3431</v>
      </c>
      <c r="G632" s="13">
        <v>0.89487031670179684</v>
      </c>
      <c r="I632">
        <v>12374</v>
      </c>
      <c r="J632" t="str">
        <f>K632&amp;L632</f>
        <v>IBCTCZCompensatory Time Off Travel Balance12374GSA43Travel Compensatory Time Used</v>
      </c>
      <c r="K632" t="str">
        <f>A632&amp;B632&amp;C632</f>
        <v>IBCTCZCompensatory Time Off Travel Balance</v>
      </c>
      <c r="L632" t="str">
        <f>I632&amp;D632&amp;E632&amp;F632</f>
        <v>12374GSA43Travel Compensatory Time Used</v>
      </c>
      <c r="M632" s="13">
        <f>G632</f>
        <v>0.89487031670179684</v>
      </c>
      <c r="N632" s="13"/>
      <c r="O632" s="19">
        <v>652</v>
      </c>
      <c r="P632">
        <f>COUNTIF(C$11:C$2024, C632)</f>
        <v>3</v>
      </c>
      <c r="Q632">
        <f>COUNTIF(F$11:F$177, F632)</f>
        <v>2</v>
      </c>
      <c r="R632" t="b">
        <f>A632=D632</f>
        <v>0</v>
      </c>
      <c r="S632" t="b">
        <f>A632&amp;B632&amp;C632=D632&amp;E632&amp;F632</f>
        <v>0</v>
      </c>
      <c r="V632" t="str">
        <f>IF($A632=V$10, $C632, "")</f>
        <v/>
      </c>
      <c r="W632" t="str">
        <f>IF($A632=W$10, $C632, "")</f>
        <v/>
      </c>
      <c r="X632" t="str">
        <f>IF($A632=X$10, $C632, "")</f>
        <v/>
      </c>
      <c r="Y632" t="str">
        <f>IF($A632=Y$10, $C632, "")</f>
        <v>Compensatory Time Off Travel Balance</v>
      </c>
      <c r="Z632" t="str">
        <f>IF($A632=Z$10, $C632, "")</f>
        <v/>
      </c>
      <c r="AB632" t="str">
        <f>IF($D632=AB$10, $F632, "")</f>
        <v/>
      </c>
      <c r="AC632" t="str">
        <f>IF($D632=AC$10, $F632, "")</f>
        <v>Travel Compensatory Time Used</v>
      </c>
      <c r="AD632" t="str">
        <f>IF($D632=AD$10, $F632, "")</f>
        <v/>
      </c>
      <c r="AE632" t="str">
        <f>IF($D632=AE$10, $F632, "")</f>
        <v/>
      </c>
      <c r="AF632" t="str">
        <f>IF($D632=AF$10, $F632, "")</f>
        <v/>
      </c>
      <c r="AH632">
        <f>COUNTIF(AI$11:AI$2024, AI632)</f>
        <v>2</v>
      </c>
      <c r="AI632" t="str">
        <f>V632&amp;AB632&amp;W632&amp;AC632&amp;X632&amp;AD632&amp;Y632&amp;AE632&amp;Z632&amp;AF632</f>
        <v>Travel Compensatory Time UsedCompensatory Time Off Travel Balance</v>
      </c>
      <c r="AJ632">
        <f>IF(ROW()=11,1,IF(AK631+1=AK632,AJ631,AJ631+1))</f>
        <v>548</v>
      </c>
      <c r="AK632">
        <f>IF(AI632=AI631, AK631+1, 1)</f>
        <v>2</v>
      </c>
      <c r="AL632" s="26" t="str">
        <f>AM632&amp;AN632</f>
        <v>IBCTCZCompensatory Time Off Travel Balance12374GSA43Travel Compensatory Time Used</v>
      </c>
      <c r="AM632" t="str">
        <f>K632</f>
        <v>IBCTCZCompensatory Time Off Travel Balance</v>
      </c>
      <c r="AN632" t="str">
        <f>L632</f>
        <v>12374GSA43Travel Compensatory Time Used</v>
      </c>
      <c r="AO632">
        <f>COUNTIF(AM$11:AM$1107, AM632)</f>
        <v>3</v>
      </c>
      <c r="AP632">
        <f>COUNTIF(AN$11:AN$1107, AN632)</f>
        <v>2</v>
      </c>
      <c r="AQ632">
        <f>MATCH(AM632, AM$11:AM$1107, 0)</f>
        <v>615</v>
      </c>
      <c r="AR632">
        <f>MATCH(AN632, AN$11:AN$1107, 0)</f>
        <v>8</v>
      </c>
      <c r="AS632">
        <v>652</v>
      </c>
      <c r="AU632" t="str">
        <f>C632</f>
        <v>Compensatory Time Off Travel Balance</v>
      </c>
      <c r="AV632" t="str">
        <f>IF(F632="", "", F632)</f>
        <v>Travel Compensatory Time Used</v>
      </c>
      <c r="AW632" s="13">
        <f>M632</f>
        <v>0.89487031670179684</v>
      </c>
      <c r="AX632" t="e">
        <f>VLOOKUP(AI632, UniquePairs!A$5:A$2000, 1, FALSE)</f>
        <v>#N/A</v>
      </c>
      <c r="AY632" t="str">
        <f>IFERROR(INDEX(UniquePairs!A$5:K$1000, MATCH(AL632, UniquePairs!A$5:A$1000, 0), 10), "")</f>
        <v/>
      </c>
      <c r="AZ632" s="13">
        <f>IF(AY632&lt;&gt;"", AY632, AW632)</f>
        <v>0.89487031670179684</v>
      </c>
      <c r="BA632" t="str">
        <f>IF(AZ632=0,"None",IF(AZ632&lt;0.6,"Weak",IF(AZ632&lt;0.7,"Review",IF(AZ632&lt;0.8,"Good",IF(AZ632&lt;0.9,"Very Good","Solid")))))</f>
        <v>Very Good</v>
      </c>
      <c r="BB632" s="28" t="str">
        <f>IF(AJ631=AJ632, BB631, BC632)</f>
        <v>Compensatory Time Travel</v>
      </c>
      <c r="BC632" t="str">
        <f>IF(AV632="",AU632,StringMatch(AU632,AV632,TRUE))</f>
        <v>Compensatory Time Travel</v>
      </c>
      <c r="BD632" t="str">
        <f>TRIM(SUBSTITUTE(SUBSTITUTE(SUBSTITUTE(SUBSTITUTE(SUBSTITUTE(SUBSTITUTE(SUBSTITUTE(SUBSTITUTE(SUBSTITUTE(SUBSTITUTE(AU632,BR632,""),BS632,""),BT632,""),BU632,""),BV632,""),BW632,""),BX632,""),BY632,""),BZ632,""),CA632,""))</f>
        <v>Off Balance</v>
      </c>
      <c r="BE632" t="str">
        <f>TRIM(SUBSTITUTE(SUBSTITUTE(SUBSTITUTE(SUBSTITUTE(SUBSTITUTE(SUBSTITUTE(SUBSTITUTE(SUBSTITUTE(SUBSTITUTE(SUBSTITUTE(AV632,BH632,""),BI632,""),BJ632,""),BK632,""),BL632,""),BM632,""),BN632,""),BO632,""),BP632,""),BQ632,""))</f>
        <v>Used</v>
      </c>
      <c r="BF632" s="21">
        <f>LEN(AU632)-LEN(SUBSTITUTE(AU632," ",""))</f>
        <v>4</v>
      </c>
      <c r="BG632" s="21">
        <f>LEN(AV632)-LEN(SUBSTITUTE(AV632," ",""))</f>
        <v>3</v>
      </c>
      <c r="BH632" s="21" t="str">
        <f>IF(BF632=0,AU632,findspace($AU632,BH$10))</f>
        <v>Compensatory</v>
      </c>
      <c r="BI632" s="21" t="str">
        <f>IF(BH632=0,AN632,findspace($AU632,BI$10))</f>
        <v>Time</v>
      </c>
      <c r="BJ632" s="21" t="str">
        <f>IF(BI632=0,AV632,findspace($AU632,BJ$10))</f>
        <v>Off</v>
      </c>
      <c r="BK632" s="21" t="str">
        <f>IF(BJ632=0,AW632,findspace($AU632,BK$10))</f>
        <v>Travel</v>
      </c>
      <c r="BL632" s="21" t="str">
        <f>IF(BK632=0,AX632,findspace($AU632,BL$10))</f>
        <v>Balance</v>
      </c>
      <c r="BM632" s="21" t="str">
        <f>IF(BL632=0,BF632,findspace($AU632,BM$10))</f>
        <v/>
      </c>
      <c r="BN632" s="21" t="str">
        <f>IF(BM632=0,BH632,findspace($AU632,BN$10))</f>
        <v/>
      </c>
      <c r="BO632" s="21" t="str">
        <f>IF(BN632=0,BI632,findspace($AU632,BO$10))</f>
        <v/>
      </c>
      <c r="BR632" s="21" t="str">
        <f>IF($BG632=0,$AV632,findspace($AV632,BR$10))</f>
        <v>Travel</v>
      </c>
      <c r="BS632" s="21" t="str">
        <f>IF($BG632=0,$AV632,findspace($AV632,BS$10))</f>
        <v>Compensatory</v>
      </c>
      <c r="BT632" s="21" t="str">
        <f>IF($BG632=0,$AV632,findspace($AV632,BT$10))</f>
        <v>Time</v>
      </c>
      <c r="BU632" s="21" t="str">
        <f>IF($BG632=0,$AV632,findspace($AV632,BU$10))</f>
        <v>Used</v>
      </c>
      <c r="BV632" s="21" t="str">
        <f>IF($BG632=0,$AV632,findspace($AV632,BV$10))</f>
        <v/>
      </c>
      <c r="BW632" s="21" t="str">
        <f>IF($BG632=0,$AV632,findspace($AV632,BW$10))</f>
        <v/>
      </c>
      <c r="BX632" s="21" t="str">
        <f>IF($BG632=0,$AV632,findspace($AV632,BX$10))</f>
        <v/>
      </c>
      <c r="BY632" s="21" t="str">
        <f>IF($BG632=0,$AV632,findspace($AV632,BY$10))</f>
        <v/>
      </c>
      <c r="BZ632" s="21" t="str">
        <f>IF($BG632=0,$AV632,findspace($AV632,BZ$10))</f>
        <v/>
      </c>
      <c r="CA632" s="21" t="str">
        <f>IF($BG632=0,$AV632,findspace($AV632,CA$10))</f>
        <v/>
      </c>
    </row>
    <row r="633" spans="1:79" x14ac:dyDescent="0.35">
      <c r="A633" t="s">
        <v>1836</v>
      </c>
      <c r="B633">
        <v>84</v>
      </c>
      <c r="C633" t="s">
        <v>2806</v>
      </c>
      <c r="D633" t="s">
        <v>1836</v>
      </c>
      <c r="E633">
        <v>95</v>
      </c>
      <c r="F633" t="s">
        <v>2825</v>
      </c>
      <c r="G633" s="13">
        <v>0.89275362318840579</v>
      </c>
      <c r="I633">
        <v>12374</v>
      </c>
      <c r="J633" t="str">
        <f>K633&amp;L633</f>
        <v>GSA84Admin Leave General12374GSA95Available Save Admin Leave</v>
      </c>
      <c r="K633" t="str">
        <f>A633&amp;B633&amp;C633</f>
        <v>GSA84Admin Leave General</v>
      </c>
      <c r="L633" t="str">
        <f>I633&amp;D633&amp;E633&amp;F633</f>
        <v>12374GSA95Available Save Admin Leave</v>
      </c>
      <c r="M633" s="13">
        <f>G633</f>
        <v>0.89275362318840579</v>
      </c>
      <c r="N633" s="13"/>
      <c r="O633" s="19">
        <v>353</v>
      </c>
      <c r="P633">
        <f>COUNTIF(C$11:C$2024, C633)</f>
        <v>3</v>
      </c>
      <c r="Q633">
        <f>COUNTIF(F$11:F$177, F633)</f>
        <v>0</v>
      </c>
      <c r="R633" t="b">
        <f>A633=D633</f>
        <v>1</v>
      </c>
      <c r="S633" t="b">
        <f>A633&amp;B633&amp;C633=D633&amp;E633&amp;F633</f>
        <v>0</v>
      </c>
      <c r="V633" t="str">
        <f>IF($A633=V$10, $C633, "")</f>
        <v/>
      </c>
      <c r="W633" t="str">
        <f>IF($A633=W$10, $C633, "")</f>
        <v>Admin Leave General</v>
      </c>
      <c r="X633" t="str">
        <f>IF($A633=X$10, $C633, "")</f>
        <v/>
      </c>
      <c r="Y633" t="str">
        <f>IF($A633=Y$10, $C633, "")</f>
        <v/>
      </c>
      <c r="Z633" t="str">
        <f>IF($A633=Z$10, $C633, "")</f>
        <v/>
      </c>
      <c r="AB633" t="str">
        <f>IF($D633=AB$10, $F633, "")</f>
        <v/>
      </c>
      <c r="AC633" t="str">
        <f>IF($D633=AC$10, $F633, "")</f>
        <v>Available Save Admin Leave</v>
      </c>
      <c r="AD633" t="str">
        <f>IF($D633=AD$10, $F633, "")</f>
        <v/>
      </c>
      <c r="AE633" t="str">
        <f>IF($D633=AE$10, $F633, "")</f>
        <v/>
      </c>
      <c r="AF633" t="str">
        <f>IF($D633=AF$10, $F633, "")</f>
        <v/>
      </c>
      <c r="AH633">
        <f>COUNTIF(AI$11:AI$2024, AI633)</f>
        <v>3</v>
      </c>
      <c r="AI633" t="str">
        <f>V633&amp;AB633&amp;W633&amp;AC633&amp;X633&amp;AD633&amp;Y633&amp;AE633&amp;Z633&amp;AF633</f>
        <v>Admin Leave GeneralAvailable Save Admin Leave</v>
      </c>
      <c r="AJ633">
        <f>IF(ROW()=11,1,IF(AK632+1=AK633,AJ632,AJ632+1))</f>
        <v>549</v>
      </c>
      <c r="AK633">
        <f>IF(AI633=AI632, AK632+1, 1)</f>
        <v>1</v>
      </c>
      <c r="AL633" s="26" t="str">
        <f>AM633&amp;AN633</f>
        <v>GSA84Admin Leave General12374GSA95Available Save Admin Leave</v>
      </c>
      <c r="AM633" t="str">
        <f>K633</f>
        <v>GSA84Admin Leave General</v>
      </c>
      <c r="AN633" t="str">
        <f>L633</f>
        <v>12374GSA95Available Save Admin Leave</v>
      </c>
      <c r="AO633">
        <f>COUNTIF(AM$11:AM$1107, AM633)</f>
        <v>3</v>
      </c>
      <c r="AP633">
        <f>COUNTIF(AN$11:AN$1107, AN633)</f>
        <v>1</v>
      </c>
      <c r="AQ633">
        <f>MATCH(AM633, AM$11:AM$1107, 0)</f>
        <v>623</v>
      </c>
      <c r="AR633">
        <f>MATCH(AN633, AN$11:AN$1107, 0)</f>
        <v>623</v>
      </c>
      <c r="AS633">
        <v>353</v>
      </c>
      <c r="AU633" t="str">
        <f>C633</f>
        <v>Admin Leave General</v>
      </c>
      <c r="AV633" t="str">
        <f>IF(F633="", "", F633)</f>
        <v>Available Save Admin Leave</v>
      </c>
      <c r="AW633" s="13">
        <f>M633</f>
        <v>0.89275362318840579</v>
      </c>
      <c r="AX633" t="e">
        <f>VLOOKUP(AI633, UniquePairs!A$5:A$2000, 1, FALSE)</f>
        <v>#N/A</v>
      </c>
      <c r="AY633" t="str">
        <f>IFERROR(INDEX(UniquePairs!A$5:K$1000, MATCH(AL633, UniquePairs!A$5:A$1000, 0), 10), "")</f>
        <v/>
      </c>
      <c r="AZ633" s="13">
        <f>IF(AY633&lt;&gt;"", AY633, AW633)</f>
        <v>0.89275362318840579</v>
      </c>
      <c r="BA633" t="str">
        <f>IF(AZ633=0,"None",IF(AZ633&lt;0.6,"Weak",IF(AZ633&lt;0.7,"Review",IF(AZ633&lt;0.8,"Good",IF(AZ633&lt;0.9,"Very Good","Solid")))))</f>
        <v>Very Good</v>
      </c>
      <c r="BB633" s="28" t="str">
        <f>IF(AJ632=AJ633, BB632, BC633)</f>
        <v>Admin Leave</v>
      </c>
      <c r="BC633" t="str">
        <f>IF(AV633="",AU633,StringMatch(AU633,AV633,TRUE))</f>
        <v>Admin Leave</v>
      </c>
      <c r="BD633" t="str">
        <f>TRIM(SUBSTITUTE(SUBSTITUTE(SUBSTITUTE(SUBSTITUTE(SUBSTITUTE(SUBSTITUTE(SUBSTITUTE(SUBSTITUTE(SUBSTITUTE(SUBSTITUTE(AU633,BR633,""),BS633,""),BT633,""),BU633,""),BV633,""),BW633,""),BX633,""),BY633,""),BZ633,""),CA633,""))</f>
        <v>General</v>
      </c>
      <c r="BE633" t="str">
        <f>TRIM(SUBSTITUTE(SUBSTITUTE(SUBSTITUTE(SUBSTITUTE(SUBSTITUTE(SUBSTITUTE(SUBSTITUTE(SUBSTITUTE(SUBSTITUTE(SUBSTITUTE(AV633,BH633,""),BI633,""),BJ633,""),BK633,""),BL633,""),BM633,""),BN633,""),BO633,""),BP633,""),BQ633,""))</f>
        <v>Available Save</v>
      </c>
      <c r="BF633" s="21">
        <f>LEN(AU633)-LEN(SUBSTITUTE(AU633," ",""))</f>
        <v>2</v>
      </c>
      <c r="BG633" s="21">
        <f>LEN(AV633)-LEN(SUBSTITUTE(AV633," ",""))</f>
        <v>3</v>
      </c>
      <c r="BH633" s="21" t="str">
        <f>IF(BF633=0,AU633,findspace($AU633,BH$10))</f>
        <v>Admin</v>
      </c>
      <c r="BI633" s="21" t="str">
        <f>IF(BH633=0,AN633,findspace($AU633,BI$10))</f>
        <v>Leave</v>
      </c>
      <c r="BJ633" s="21" t="str">
        <f>IF(BI633=0,AV633,findspace($AU633,BJ$10))</f>
        <v>General</v>
      </c>
      <c r="BK633" s="21" t="str">
        <f>IF(BJ633=0,AW633,findspace($AU633,BK$10))</f>
        <v/>
      </c>
      <c r="BL633" s="21" t="str">
        <f>IF(BK633=0,AX633,findspace($AU633,BL$10))</f>
        <v/>
      </c>
      <c r="BM633" s="21" t="str">
        <f>IF(BL633=0,BF633,findspace($AU633,BM$10))</f>
        <v/>
      </c>
      <c r="BN633" s="21" t="str">
        <f>IF(BM633=0,BH633,findspace($AU633,BN$10))</f>
        <v/>
      </c>
      <c r="BO633" s="21" t="str">
        <f>IF(BN633=0,BI633,findspace($AU633,BO$10))</f>
        <v/>
      </c>
      <c r="BR633" s="21" t="str">
        <f>IF($BG633=0,$AV633,findspace($AV633,BR$10))</f>
        <v>Available</v>
      </c>
      <c r="BS633" s="21" t="str">
        <f>IF($BG633=0,$AV633,findspace($AV633,BS$10))</f>
        <v>Save</v>
      </c>
      <c r="BT633" s="21" t="str">
        <f>IF($BG633=0,$AV633,findspace($AV633,BT$10))</f>
        <v>Admin</v>
      </c>
      <c r="BU633" s="21" t="str">
        <f>IF($BG633=0,$AV633,findspace($AV633,BU$10))</f>
        <v>Leave</v>
      </c>
      <c r="BV633" s="21" t="str">
        <f>IF($BG633=0,$AV633,findspace($AV633,BV$10))</f>
        <v/>
      </c>
      <c r="BW633" s="21" t="str">
        <f>IF($BG633=0,$AV633,findspace($AV633,BW$10))</f>
        <v/>
      </c>
      <c r="BX633" s="21" t="str">
        <f>IF($BG633=0,$AV633,findspace($AV633,BX$10))</f>
        <v/>
      </c>
      <c r="BY633" s="21" t="str">
        <f>IF($BG633=0,$AV633,findspace($AV633,BY$10))</f>
        <v/>
      </c>
      <c r="BZ633" s="21" t="str">
        <f>IF($BG633=0,$AV633,findspace($AV633,BZ$10))</f>
        <v/>
      </c>
      <c r="CA633" s="21" t="str">
        <f>IF($BG633=0,$AV633,findspace($AV633,CA$10))</f>
        <v/>
      </c>
    </row>
    <row r="634" spans="1:79" x14ac:dyDescent="0.35">
      <c r="A634" t="s">
        <v>1836</v>
      </c>
      <c r="B634">
        <v>84</v>
      </c>
      <c r="C634" t="s">
        <v>2806</v>
      </c>
      <c r="D634" t="s">
        <v>1836</v>
      </c>
      <c r="E634">
        <v>96</v>
      </c>
      <c r="F634" t="s">
        <v>2825</v>
      </c>
      <c r="G634" s="13">
        <v>0.89275362318840579</v>
      </c>
      <c r="I634">
        <v>12374</v>
      </c>
      <c r="J634" t="str">
        <f>K634&amp;L634</f>
        <v>GSA84Admin Leave General12374GSA96Available Save Admin Leave</v>
      </c>
      <c r="K634" t="str">
        <f>A634&amp;B634&amp;C634</f>
        <v>GSA84Admin Leave General</v>
      </c>
      <c r="L634" t="str">
        <f>I634&amp;D634&amp;E634&amp;F634</f>
        <v>12374GSA96Available Save Admin Leave</v>
      </c>
      <c r="M634" s="13">
        <f>G634</f>
        <v>0.89275362318840579</v>
      </c>
      <c r="N634" s="13"/>
      <c r="O634" s="19">
        <v>823</v>
      </c>
      <c r="P634">
        <f>COUNTIF(C$11:C$2024, C634)</f>
        <v>3</v>
      </c>
      <c r="Q634">
        <f>COUNTIF(F$11:F$177, F634)</f>
        <v>0</v>
      </c>
      <c r="R634" t="b">
        <f>A634=D634</f>
        <v>1</v>
      </c>
      <c r="S634" t="b">
        <f>A634&amp;B634&amp;C634=D634&amp;E634&amp;F634</f>
        <v>0</v>
      </c>
      <c r="V634" t="str">
        <f>IF($A634=V$10, $C634, "")</f>
        <v/>
      </c>
      <c r="W634" t="str">
        <f>IF($A634=W$10, $C634, "")</f>
        <v>Admin Leave General</v>
      </c>
      <c r="X634" t="str">
        <f>IF($A634=X$10, $C634, "")</f>
        <v/>
      </c>
      <c r="Y634" t="str">
        <f>IF($A634=Y$10, $C634, "")</f>
        <v/>
      </c>
      <c r="Z634" t="str">
        <f>IF($A634=Z$10, $C634, "")</f>
        <v/>
      </c>
      <c r="AB634" t="str">
        <f>IF($D634=AB$10, $F634, "")</f>
        <v/>
      </c>
      <c r="AC634" t="str">
        <f>IF($D634=AC$10, $F634, "")</f>
        <v>Available Save Admin Leave</v>
      </c>
      <c r="AD634" t="str">
        <f>IF($D634=AD$10, $F634, "")</f>
        <v/>
      </c>
      <c r="AE634" t="str">
        <f>IF($D634=AE$10, $F634, "")</f>
        <v/>
      </c>
      <c r="AF634" t="str">
        <f>IF($D634=AF$10, $F634, "")</f>
        <v/>
      </c>
      <c r="AH634">
        <f>COUNTIF(AI$11:AI$2024, AI634)</f>
        <v>3</v>
      </c>
      <c r="AI634" t="str">
        <f>V634&amp;AB634&amp;W634&amp;AC634&amp;X634&amp;AD634&amp;Y634&amp;AE634&amp;Z634&amp;AF634</f>
        <v>Admin Leave GeneralAvailable Save Admin Leave</v>
      </c>
      <c r="AJ634">
        <f>IF(ROW()=11,1,IF(AK633+1=AK634,AJ633,AJ633+1))</f>
        <v>549</v>
      </c>
      <c r="AK634">
        <f>IF(AI634=AI633, AK633+1, 1)</f>
        <v>2</v>
      </c>
      <c r="AL634" s="26" t="str">
        <f>AM634&amp;AN634</f>
        <v>GSA84Admin Leave General12374GSA96Available Save Admin Leave</v>
      </c>
      <c r="AM634" t="str">
        <f>K634</f>
        <v>GSA84Admin Leave General</v>
      </c>
      <c r="AN634" t="str">
        <f>L634</f>
        <v>12374GSA96Available Save Admin Leave</v>
      </c>
      <c r="AO634">
        <f>COUNTIF(AM$11:AM$1107, AM634)</f>
        <v>3</v>
      </c>
      <c r="AP634">
        <f>COUNTIF(AN$11:AN$1107, AN634)</f>
        <v>1</v>
      </c>
      <c r="AQ634">
        <f>MATCH(AM634, AM$11:AM$1107, 0)</f>
        <v>623</v>
      </c>
      <c r="AR634">
        <f>MATCH(AN634, AN$11:AN$1107, 0)</f>
        <v>624</v>
      </c>
      <c r="AS634">
        <v>823</v>
      </c>
      <c r="AU634" t="str">
        <f>C634</f>
        <v>Admin Leave General</v>
      </c>
      <c r="AV634" t="str">
        <f>IF(F634="", "", F634)</f>
        <v>Available Save Admin Leave</v>
      </c>
      <c r="AW634" s="13">
        <f>M634</f>
        <v>0.89275362318840579</v>
      </c>
      <c r="AX634" t="e">
        <f>VLOOKUP(AI634, UniquePairs!A$5:A$2000, 1, FALSE)</f>
        <v>#N/A</v>
      </c>
      <c r="AY634" t="str">
        <f>IFERROR(INDEX(UniquePairs!A$5:K$1000, MATCH(AL634, UniquePairs!A$5:A$1000, 0), 10), "")</f>
        <v/>
      </c>
      <c r="AZ634" s="13">
        <f>IF(AY634&lt;&gt;"", AY634, AW634)</f>
        <v>0.89275362318840579</v>
      </c>
      <c r="BA634" t="str">
        <f>IF(AZ634=0,"None",IF(AZ634&lt;0.6,"Weak",IF(AZ634&lt;0.7,"Review",IF(AZ634&lt;0.8,"Good",IF(AZ634&lt;0.9,"Very Good","Solid")))))</f>
        <v>Very Good</v>
      </c>
      <c r="BB634" s="28" t="str">
        <f>IF(AJ633=AJ634, BB633, BC634)</f>
        <v>Admin Leave</v>
      </c>
      <c r="BC634" t="str">
        <f>IF(AV634="",AU634,StringMatch(AU634,AV634,TRUE))</f>
        <v>Admin Leave</v>
      </c>
      <c r="BD634" t="str">
        <f>TRIM(SUBSTITUTE(SUBSTITUTE(SUBSTITUTE(SUBSTITUTE(SUBSTITUTE(SUBSTITUTE(SUBSTITUTE(SUBSTITUTE(SUBSTITUTE(SUBSTITUTE(AU634,BR634,""),BS634,""),BT634,""),BU634,""),BV634,""),BW634,""),BX634,""),BY634,""),BZ634,""),CA634,""))</f>
        <v>General</v>
      </c>
      <c r="BE634" t="str">
        <f>TRIM(SUBSTITUTE(SUBSTITUTE(SUBSTITUTE(SUBSTITUTE(SUBSTITUTE(SUBSTITUTE(SUBSTITUTE(SUBSTITUTE(SUBSTITUTE(SUBSTITUTE(AV634,BH634,""),BI634,""),BJ634,""),BK634,""),BL634,""),BM634,""),BN634,""),BO634,""),BP634,""),BQ634,""))</f>
        <v>Available Save</v>
      </c>
      <c r="BF634" s="21">
        <f>LEN(AU634)-LEN(SUBSTITUTE(AU634," ",""))</f>
        <v>2</v>
      </c>
      <c r="BG634" s="21">
        <f>LEN(AV634)-LEN(SUBSTITUTE(AV634," ",""))</f>
        <v>3</v>
      </c>
      <c r="BH634" s="21" t="str">
        <f>IF(BF634=0,AU634,findspace($AU634,BH$10))</f>
        <v>Admin</v>
      </c>
      <c r="BI634" s="21" t="str">
        <f>IF(BH634=0,AN634,findspace($AU634,BI$10))</f>
        <v>Leave</v>
      </c>
      <c r="BJ634" s="21" t="str">
        <f>IF(BI634=0,AV634,findspace($AU634,BJ$10))</f>
        <v>General</v>
      </c>
      <c r="BK634" s="21" t="str">
        <f>IF(BJ634=0,AW634,findspace($AU634,BK$10))</f>
        <v/>
      </c>
      <c r="BL634" s="21" t="str">
        <f>IF(BK634=0,AX634,findspace($AU634,BL$10))</f>
        <v/>
      </c>
      <c r="BM634" s="21" t="str">
        <f>IF(BL634=0,BF634,findspace($AU634,BM$10))</f>
        <v/>
      </c>
      <c r="BN634" s="21" t="str">
        <f>IF(BM634=0,BH634,findspace($AU634,BN$10))</f>
        <v/>
      </c>
      <c r="BO634" s="21" t="str">
        <f>IF(BN634=0,BI634,findspace($AU634,BO$10))</f>
        <v/>
      </c>
      <c r="BR634" s="21" t="str">
        <f>IF($BG634=0,$AV634,findspace($AV634,BR$10))</f>
        <v>Available</v>
      </c>
      <c r="BS634" s="21" t="str">
        <f>IF($BG634=0,$AV634,findspace($AV634,BS$10))</f>
        <v>Save</v>
      </c>
      <c r="BT634" s="21" t="str">
        <f>IF($BG634=0,$AV634,findspace($AV634,BT$10))</f>
        <v>Admin</v>
      </c>
      <c r="BU634" s="21" t="str">
        <f>IF($BG634=0,$AV634,findspace($AV634,BU$10))</f>
        <v>Leave</v>
      </c>
      <c r="BV634" s="21" t="str">
        <f>IF($BG634=0,$AV634,findspace($AV634,BV$10))</f>
        <v/>
      </c>
      <c r="BW634" s="21" t="str">
        <f>IF($BG634=0,$AV634,findspace($AV634,BW$10))</f>
        <v/>
      </c>
      <c r="BX634" s="21" t="str">
        <f>IF($BG634=0,$AV634,findspace($AV634,BX$10))</f>
        <v/>
      </c>
      <c r="BY634" s="21" t="str">
        <f>IF($BG634=0,$AV634,findspace($AV634,BY$10))</f>
        <v/>
      </c>
      <c r="BZ634" s="21" t="str">
        <f>IF($BG634=0,$AV634,findspace($AV634,BZ$10))</f>
        <v/>
      </c>
      <c r="CA634" s="21" t="str">
        <f>IF($BG634=0,$AV634,findspace($AV634,CA$10))</f>
        <v/>
      </c>
    </row>
    <row r="635" spans="1:79" x14ac:dyDescent="0.35">
      <c r="A635" t="s">
        <v>1836</v>
      </c>
      <c r="B635">
        <v>84</v>
      </c>
      <c r="C635" t="s">
        <v>2806</v>
      </c>
      <c r="D635" t="s">
        <v>1836</v>
      </c>
      <c r="E635">
        <v>97</v>
      </c>
      <c r="F635" t="s">
        <v>2825</v>
      </c>
      <c r="G635" s="13">
        <v>0.89275362318840579</v>
      </c>
      <c r="I635">
        <v>12374</v>
      </c>
      <c r="J635" t="str">
        <f>K635&amp;L635</f>
        <v>GSA84Admin Leave General12374GSA97Available Save Admin Leave</v>
      </c>
      <c r="K635" t="str">
        <f>A635&amp;B635&amp;C635</f>
        <v>GSA84Admin Leave General</v>
      </c>
      <c r="L635" t="str">
        <f>I635&amp;D635&amp;E635&amp;F635</f>
        <v>12374GSA97Available Save Admin Leave</v>
      </c>
      <c r="M635" s="13">
        <f>G635</f>
        <v>0.89275362318840579</v>
      </c>
      <c r="N635" s="13"/>
      <c r="O635" s="19">
        <v>464</v>
      </c>
      <c r="P635">
        <f>COUNTIF(C$11:C$2024, C635)</f>
        <v>3</v>
      </c>
      <c r="Q635">
        <f>COUNTIF(F$11:F$177, F635)</f>
        <v>0</v>
      </c>
      <c r="R635" t="b">
        <f>A635=D635</f>
        <v>1</v>
      </c>
      <c r="S635" t="b">
        <f>A635&amp;B635&amp;C635=D635&amp;E635&amp;F635</f>
        <v>0</v>
      </c>
      <c r="V635" t="str">
        <f>IF($A635=V$10, $C635, "")</f>
        <v/>
      </c>
      <c r="W635" t="str">
        <f>IF($A635=W$10, $C635, "")</f>
        <v>Admin Leave General</v>
      </c>
      <c r="X635" t="str">
        <f>IF($A635=X$10, $C635, "")</f>
        <v/>
      </c>
      <c r="Y635" t="str">
        <f>IF($A635=Y$10, $C635, "")</f>
        <v/>
      </c>
      <c r="Z635" t="str">
        <f>IF($A635=Z$10, $C635, "")</f>
        <v/>
      </c>
      <c r="AB635" t="str">
        <f>IF($D635=AB$10, $F635, "")</f>
        <v/>
      </c>
      <c r="AC635" t="str">
        <f>IF($D635=AC$10, $F635, "")</f>
        <v>Available Save Admin Leave</v>
      </c>
      <c r="AD635" t="str">
        <f>IF($D635=AD$10, $F635, "")</f>
        <v/>
      </c>
      <c r="AE635" t="str">
        <f>IF($D635=AE$10, $F635, "")</f>
        <v/>
      </c>
      <c r="AF635" t="str">
        <f>IF($D635=AF$10, $F635, "")</f>
        <v/>
      </c>
      <c r="AH635">
        <f>COUNTIF(AI$11:AI$2024, AI635)</f>
        <v>3</v>
      </c>
      <c r="AI635" t="str">
        <f>V635&amp;AB635&amp;W635&amp;AC635&amp;X635&amp;AD635&amp;Y635&amp;AE635&amp;Z635&amp;AF635</f>
        <v>Admin Leave GeneralAvailable Save Admin Leave</v>
      </c>
      <c r="AJ635">
        <f>IF(ROW()=11,1,IF(AK634+1=AK635,AJ634,AJ634+1))</f>
        <v>549</v>
      </c>
      <c r="AK635">
        <f>IF(AI635=AI634, AK634+1, 1)</f>
        <v>3</v>
      </c>
      <c r="AL635" s="26" t="str">
        <f>AM635&amp;AN635</f>
        <v>GSA84Admin Leave General12374GSA97Available Save Admin Leave</v>
      </c>
      <c r="AM635" t="str">
        <f>K635</f>
        <v>GSA84Admin Leave General</v>
      </c>
      <c r="AN635" t="str">
        <f>L635</f>
        <v>12374GSA97Available Save Admin Leave</v>
      </c>
      <c r="AO635">
        <f>COUNTIF(AM$11:AM$1107, AM635)</f>
        <v>3</v>
      </c>
      <c r="AP635">
        <f>COUNTIF(AN$11:AN$1107, AN635)</f>
        <v>1</v>
      </c>
      <c r="AQ635">
        <f>MATCH(AM635, AM$11:AM$1107, 0)</f>
        <v>623</v>
      </c>
      <c r="AR635">
        <f>MATCH(AN635, AN$11:AN$1107, 0)</f>
        <v>625</v>
      </c>
      <c r="AS635">
        <v>464</v>
      </c>
      <c r="AU635" t="str">
        <f>C635</f>
        <v>Admin Leave General</v>
      </c>
      <c r="AV635" t="str">
        <f>IF(F635="", "", F635)</f>
        <v>Available Save Admin Leave</v>
      </c>
      <c r="AW635" s="13">
        <f>M635</f>
        <v>0.89275362318840579</v>
      </c>
      <c r="AX635" t="e">
        <f>VLOOKUP(AI635, UniquePairs!A$5:A$2000, 1, FALSE)</f>
        <v>#N/A</v>
      </c>
      <c r="AY635" t="str">
        <f>IFERROR(INDEX(UniquePairs!A$5:K$1000, MATCH(AL635, UniquePairs!A$5:A$1000, 0), 10), "")</f>
        <v/>
      </c>
      <c r="AZ635" s="13">
        <f>IF(AY635&lt;&gt;"", AY635, AW635)</f>
        <v>0.89275362318840579</v>
      </c>
      <c r="BA635" t="str">
        <f>IF(AZ635=0,"None",IF(AZ635&lt;0.6,"Weak",IF(AZ635&lt;0.7,"Review",IF(AZ635&lt;0.8,"Good",IF(AZ635&lt;0.9,"Very Good","Solid")))))</f>
        <v>Very Good</v>
      </c>
      <c r="BB635" s="28" t="str">
        <f>IF(AJ634=AJ635, BB634, BC635)</f>
        <v>Admin Leave</v>
      </c>
      <c r="BC635" t="str">
        <f>IF(AV635="",AU635,StringMatch(AU635,AV635,TRUE))</f>
        <v>Admin Leave</v>
      </c>
      <c r="BD635" t="str">
        <f>TRIM(SUBSTITUTE(SUBSTITUTE(SUBSTITUTE(SUBSTITUTE(SUBSTITUTE(SUBSTITUTE(SUBSTITUTE(SUBSTITUTE(SUBSTITUTE(SUBSTITUTE(AU635,BR635,""),BS635,""),BT635,""),BU635,""),BV635,""),BW635,""),BX635,""),BY635,""),BZ635,""),CA635,""))</f>
        <v>General</v>
      </c>
      <c r="BE635" t="str">
        <f>TRIM(SUBSTITUTE(SUBSTITUTE(SUBSTITUTE(SUBSTITUTE(SUBSTITUTE(SUBSTITUTE(SUBSTITUTE(SUBSTITUTE(SUBSTITUTE(SUBSTITUTE(AV635,BH635,""),BI635,""),BJ635,""),BK635,""),BL635,""),BM635,""),BN635,""),BO635,""),BP635,""),BQ635,""))</f>
        <v>Available Save</v>
      </c>
      <c r="BF635" s="21">
        <f>LEN(AU635)-LEN(SUBSTITUTE(AU635," ",""))</f>
        <v>2</v>
      </c>
      <c r="BG635" s="21">
        <f>LEN(AV635)-LEN(SUBSTITUTE(AV635," ",""))</f>
        <v>3</v>
      </c>
      <c r="BH635" s="21" t="str">
        <f>IF(BF635=0,AU635,findspace($AU635,BH$10))</f>
        <v>Admin</v>
      </c>
      <c r="BI635" s="21" t="str">
        <f>IF(BH635=0,AN635,findspace($AU635,BI$10))</f>
        <v>Leave</v>
      </c>
      <c r="BJ635" s="21" t="str">
        <f>IF(BI635=0,AV635,findspace($AU635,BJ$10))</f>
        <v>General</v>
      </c>
      <c r="BK635" s="21" t="str">
        <f>IF(BJ635=0,AW635,findspace($AU635,BK$10))</f>
        <v/>
      </c>
      <c r="BL635" s="21" t="str">
        <f>IF(BK635=0,AX635,findspace($AU635,BL$10))</f>
        <v/>
      </c>
      <c r="BM635" s="21" t="str">
        <f>IF(BL635=0,BF635,findspace($AU635,BM$10))</f>
        <v/>
      </c>
      <c r="BN635" s="21" t="str">
        <f>IF(BM635=0,BH635,findspace($AU635,BN$10))</f>
        <v/>
      </c>
      <c r="BO635" s="21" t="str">
        <f>IF(BN635=0,BI635,findspace($AU635,BO$10))</f>
        <v/>
      </c>
      <c r="BR635" s="21" t="str">
        <f>IF($BG635=0,$AV635,findspace($AV635,BR$10))</f>
        <v>Available</v>
      </c>
      <c r="BS635" s="21" t="str">
        <f>IF($BG635=0,$AV635,findspace($AV635,BS$10))</f>
        <v>Save</v>
      </c>
      <c r="BT635" s="21" t="str">
        <f>IF($BG635=0,$AV635,findspace($AV635,BT$10))</f>
        <v>Admin</v>
      </c>
      <c r="BU635" s="21" t="str">
        <f>IF($BG635=0,$AV635,findspace($AV635,BU$10))</f>
        <v>Leave</v>
      </c>
      <c r="BV635" s="21" t="str">
        <f>IF($BG635=0,$AV635,findspace($AV635,BV$10))</f>
        <v/>
      </c>
      <c r="BW635" s="21" t="str">
        <f>IF($BG635=0,$AV635,findspace($AV635,BW$10))</f>
        <v/>
      </c>
      <c r="BX635" s="21" t="str">
        <f>IF($BG635=0,$AV635,findspace($AV635,BX$10))</f>
        <v/>
      </c>
      <c r="BY635" s="21" t="str">
        <f>IF($BG635=0,$AV635,findspace($AV635,BY$10))</f>
        <v/>
      </c>
      <c r="BZ635" s="21" t="str">
        <f>IF($BG635=0,$AV635,findspace($AV635,BZ$10))</f>
        <v/>
      </c>
      <c r="CA635" s="21" t="str">
        <f>IF($BG635=0,$AV635,findspace($AV635,CA$10))</f>
        <v/>
      </c>
    </row>
    <row r="636" spans="1:79" x14ac:dyDescent="0.35">
      <c r="A636" t="s">
        <v>1839</v>
      </c>
      <c r="B636" t="s">
        <v>1054</v>
      </c>
      <c r="C636" t="s">
        <v>3297</v>
      </c>
      <c r="D636" t="s">
        <v>1839</v>
      </c>
      <c r="E636" t="s">
        <v>1042</v>
      </c>
      <c r="F636" t="s">
        <v>3292</v>
      </c>
      <c r="G636" s="13">
        <v>0.89230769230769236</v>
      </c>
      <c r="I636">
        <v>12374</v>
      </c>
      <c r="J636" t="str">
        <f>K636&amp;L636</f>
        <v>DFASFWDiving12374DFASFQDiving Skin</v>
      </c>
      <c r="K636" t="str">
        <f>A636&amp;B636&amp;C636</f>
        <v>DFASFWDiving</v>
      </c>
      <c r="L636" t="str">
        <f>I636&amp;D636&amp;E636&amp;F636</f>
        <v>12374DFASFQDiving Skin</v>
      </c>
      <c r="M636" s="13">
        <f>G636</f>
        <v>0.89230769230769236</v>
      </c>
      <c r="N636" s="13"/>
      <c r="O636" s="19">
        <v>197</v>
      </c>
      <c r="P636">
        <f>COUNTIF(C$11:C$2024, C636)</f>
        <v>2</v>
      </c>
      <c r="Q636">
        <f>COUNTIF(F$11:F$177, F636)</f>
        <v>0</v>
      </c>
      <c r="R636" t="b">
        <f>A636=D636</f>
        <v>1</v>
      </c>
      <c r="S636" t="b">
        <f>A636&amp;B636&amp;C636=D636&amp;E636&amp;F636</f>
        <v>0</v>
      </c>
      <c r="V636" t="str">
        <f>IF($A636=V$10, $C636, "")</f>
        <v>Diving</v>
      </c>
      <c r="W636" t="str">
        <f>IF($A636=W$10, $C636, "")</f>
        <v/>
      </c>
      <c r="X636" t="str">
        <f>IF($A636=X$10, $C636, "")</f>
        <v/>
      </c>
      <c r="Y636" t="str">
        <f>IF($A636=Y$10, $C636, "")</f>
        <v/>
      </c>
      <c r="Z636" t="str">
        <f>IF($A636=Z$10, $C636, "")</f>
        <v/>
      </c>
      <c r="AB636" t="str">
        <f>IF($D636=AB$10, $F636, "")</f>
        <v>Diving Skin</v>
      </c>
      <c r="AC636" t="str">
        <f>IF($D636=AC$10, $F636, "")</f>
        <v/>
      </c>
      <c r="AD636" t="str">
        <f>IF($D636=AD$10, $F636, "")</f>
        <v/>
      </c>
      <c r="AE636" t="str">
        <f>IF($D636=AE$10, $F636, "")</f>
        <v/>
      </c>
      <c r="AF636" t="str">
        <f>IF($D636=AF$10, $F636, "")</f>
        <v/>
      </c>
      <c r="AH636">
        <f>COUNTIF(AI$11:AI$2024, AI636)</f>
        <v>1</v>
      </c>
      <c r="AI636" t="str">
        <f>V636&amp;AB636&amp;W636&amp;AC636&amp;X636&amp;AD636&amp;Y636&amp;AE636&amp;Z636&amp;AF636</f>
        <v>DivingDiving Skin</v>
      </c>
      <c r="AJ636">
        <f>IF(ROW()=11,1,IF(AK635+1=AK636,AJ635,AJ635+1))</f>
        <v>550</v>
      </c>
      <c r="AK636">
        <f>IF(AI636=AI635, AK635+1, 1)</f>
        <v>1</v>
      </c>
      <c r="AL636" s="26" t="str">
        <f>AM636&amp;AN636</f>
        <v>DFASFWDiving12374DFASFQDiving Skin</v>
      </c>
      <c r="AM636" t="str">
        <f>K636</f>
        <v>DFASFWDiving</v>
      </c>
      <c r="AN636" t="str">
        <f>L636</f>
        <v>12374DFASFQDiving Skin</v>
      </c>
      <c r="AO636">
        <f>COUNTIF(AM$11:AM$1107, AM636)</f>
        <v>2</v>
      </c>
      <c r="AP636">
        <f>COUNTIF(AN$11:AN$1107, AN636)</f>
        <v>1</v>
      </c>
      <c r="AQ636">
        <f>MATCH(AM636, AM$11:AM$1107, 0)</f>
        <v>626</v>
      </c>
      <c r="AR636">
        <f>MATCH(AN636, AN$11:AN$1107, 0)</f>
        <v>626</v>
      </c>
      <c r="AS636">
        <v>197</v>
      </c>
      <c r="AU636" t="str">
        <f>C636</f>
        <v>Diving</v>
      </c>
      <c r="AV636" t="str">
        <f>IF(F636="", "", F636)</f>
        <v>Diving Skin</v>
      </c>
      <c r="AW636" s="13">
        <f>M636</f>
        <v>0.89230769230769236</v>
      </c>
      <c r="AX636" t="e">
        <f>VLOOKUP(AI636, UniquePairs!A$5:A$2000, 1, FALSE)</f>
        <v>#N/A</v>
      </c>
      <c r="AY636" t="str">
        <f>IFERROR(INDEX(UniquePairs!A$5:K$1000, MATCH(AL636, UniquePairs!A$5:A$1000, 0), 10), "")</f>
        <v/>
      </c>
      <c r="AZ636" s="13">
        <f>IF(AY636&lt;&gt;"", AY636, AW636)</f>
        <v>0.89230769230769236</v>
      </c>
      <c r="BA636" t="str">
        <f>IF(AZ636=0,"None",IF(AZ636&lt;0.6,"Weak",IF(AZ636&lt;0.7,"Review",IF(AZ636&lt;0.8,"Good",IF(AZ636&lt;0.9,"Very Good","Solid")))))</f>
        <v>Very Good</v>
      </c>
      <c r="BB636" s="28" t="str">
        <f>IF(AJ635=AJ636, BB635, BC636)</f>
        <v>Diving</v>
      </c>
      <c r="BC636" t="str">
        <f>IF(AV636="",AU636,StringMatch(AU636,AV636,TRUE))</f>
        <v>Diving</v>
      </c>
      <c r="BD636" t="str">
        <f>TRIM(SUBSTITUTE(SUBSTITUTE(SUBSTITUTE(SUBSTITUTE(SUBSTITUTE(SUBSTITUTE(SUBSTITUTE(SUBSTITUTE(SUBSTITUTE(SUBSTITUTE(AU636,BR636,""),BS636,""),BT636,""),BU636,""),BV636,""),BW636,""),BX636,""),BY636,""),BZ636,""),CA636,""))</f>
        <v/>
      </c>
      <c r="BE636" t="str">
        <f>TRIM(SUBSTITUTE(SUBSTITUTE(SUBSTITUTE(SUBSTITUTE(SUBSTITUTE(SUBSTITUTE(SUBSTITUTE(SUBSTITUTE(SUBSTITUTE(SUBSTITUTE(AV636,BH636,""),BI636,""),BJ636,""),BK636,""),BL636,""),BM636,""),BN636,""),BO636,""),BP636,""),BQ636,""))</f>
        <v>Skin</v>
      </c>
      <c r="BF636" s="21">
        <f>LEN(AU636)-LEN(SUBSTITUTE(AU636," ",""))</f>
        <v>0</v>
      </c>
      <c r="BG636" s="21">
        <f>LEN(AV636)-LEN(SUBSTITUTE(AV636," ",""))</f>
        <v>1</v>
      </c>
      <c r="BH636" s="21" t="str">
        <f>IF(BF636=0,AU636,findspace($AU636,BH$10))</f>
        <v>Diving</v>
      </c>
      <c r="BI636" s="21" t="str">
        <f>IF(BH636=0,AN636,findspace($AU636,BI$10))</f>
        <v/>
      </c>
      <c r="BJ636" s="21" t="str">
        <f>IF(BI636=0,AV636,findspace($AU636,BJ$10))</f>
        <v/>
      </c>
      <c r="BK636" s="21" t="str">
        <f>IF(BJ636=0,AW636,findspace($AU636,BK$10))</f>
        <v/>
      </c>
      <c r="BL636" s="21" t="str">
        <f>IF(BK636=0,AX636,findspace($AU636,BL$10))</f>
        <v/>
      </c>
      <c r="BM636" s="21" t="str">
        <f>IF(BL636=0,BF636,findspace($AU636,BM$10))</f>
        <v/>
      </c>
      <c r="BN636" s="21" t="str">
        <f>IF(BM636=0,BH636,findspace($AU636,BN$10))</f>
        <v/>
      </c>
      <c r="BO636" s="21" t="str">
        <f>IF(BN636=0,BI636,findspace($AU636,BO$10))</f>
        <v/>
      </c>
      <c r="BR636" s="21" t="str">
        <f>IF($BG636=0,$AV636,findspace($AV636,BR$10))</f>
        <v>Diving</v>
      </c>
      <c r="BS636" s="21" t="str">
        <f>IF($BG636=0,$AV636,findspace($AV636,BS$10))</f>
        <v>Skin</v>
      </c>
      <c r="BT636" s="21" t="str">
        <f>IF($BG636=0,$AV636,findspace($AV636,BT$10))</f>
        <v/>
      </c>
      <c r="BU636" s="21" t="str">
        <f>IF($BG636=0,$AV636,findspace($AV636,BU$10))</f>
        <v/>
      </c>
      <c r="BV636" s="21" t="str">
        <f>IF($BG636=0,$AV636,findspace($AV636,BV$10))</f>
        <v/>
      </c>
      <c r="BW636" s="21" t="str">
        <f>IF($BG636=0,$AV636,findspace($AV636,BW$10))</f>
        <v/>
      </c>
      <c r="BX636" s="21" t="str">
        <f>IF($BG636=0,$AV636,findspace($AV636,BX$10))</f>
        <v/>
      </c>
      <c r="BY636" s="21" t="str">
        <f>IF($BG636=0,$AV636,findspace($AV636,BY$10))</f>
        <v/>
      </c>
      <c r="BZ636" s="21" t="str">
        <f>IF($BG636=0,$AV636,findspace($AV636,BZ$10))</f>
        <v/>
      </c>
      <c r="CA636" s="21" t="str">
        <f>IF($BG636=0,$AV636,findspace($AV636,CA$10))</f>
        <v/>
      </c>
    </row>
    <row r="637" spans="1:79" x14ac:dyDescent="0.35">
      <c r="A637" t="s">
        <v>1836</v>
      </c>
      <c r="B637">
        <v>72</v>
      </c>
      <c r="C637" t="s">
        <v>2795</v>
      </c>
      <c r="D637" t="s">
        <v>1836</v>
      </c>
      <c r="E637">
        <v>73</v>
      </c>
      <c r="F637" t="s">
        <v>3570</v>
      </c>
      <c r="G637" s="13">
        <v>0.89213512455980182</v>
      </c>
      <c r="I637">
        <v>12374</v>
      </c>
      <c r="J637" t="str">
        <f>K637&amp;L637</f>
        <v>GSA72Union Dispute Resolution12374GSA73Union General Labor Management Relations</v>
      </c>
      <c r="K637" t="str">
        <f>A637&amp;B637&amp;C637</f>
        <v>GSA72Union Dispute Resolution</v>
      </c>
      <c r="L637" t="str">
        <f>I637&amp;D637&amp;E637&amp;F637</f>
        <v>12374GSA73Union General Labor Management Relations</v>
      </c>
      <c r="M637" s="13">
        <f>G637</f>
        <v>0.89213512455980182</v>
      </c>
      <c r="N637" s="13"/>
      <c r="O637" s="19">
        <v>611</v>
      </c>
      <c r="P637">
        <f>COUNTIF(C$11:C$2024, C637)</f>
        <v>3</v>
      </c>
      <c r="Q637">
        <f>COUNTIF(F$11:F$177, F637)</f>
        <v>0</v>
      </c>
      <c r="R637" t="b">
        <f>A637=D637</f>
        <v>1</v>
      </c>
      <c r="S637" t="b">
        <f>A637&amp;B637&amp;C637=D637&amp;E637&amp;F637</f>
        <v>0</v>
      </c>
      <c r="V637" t="str">
        <f>IF($A637=V$10, $C637, "")</f>
        <v/>
      </c>
      <c r="W637" t="str">
        <f>IF($A637=W$10, $C637, "")</f>
        <v>Union Dispute Resolution</v>
      </c>
      <c r="X637" t="str">
        <f>IF($A637=X$10, $C637, "")</f>
        <v/>
      </c>
      <c r="Y637" t="str">
        <f>IF($A637=Y$10, $C637, "")</f>
        <v/>
      </c>
      <c r="Z637" t="str">
        <f>IF($A637=Z$10, $C637, "")</f>
        <v/>
      </c>
      <c r="AB637" t="str">
        <f>IF($D637=AB$10, $F637, "")</f>
        <v/>
      </c>
      <c r="AC637" t="str">
        <f>IF($D637=AC$10, $F637, "")</f>
        <v>Union General Labor Management Relations</v>
      </c>
      <c r="AD637" t="str">
        <f>IF($D637=AD$10, $F637, "")</f>
        <v/>
      </c>
      <c r="AE637" t="str">
        <f>IF($D637=AE$10, $F637, "")</f>
        <v/>
      </c>
      <c r="AF637" t="str">
        <f>IF($D637=AF$10, $F637, "")</f>
        <v/>
      </c>
      <c r="AH637">
        <f>COUNTIF(AI$11:AI$2024, AI637)</f>
        <v>1</v>
      </c>
      <c r="AI637" t="str">
        <f>V637&amp;AB637&amp;W637&amp;AC637&amp;X637&amp;AD637&amp;Y637&amp;AE637&amp;Z637&amp;AF637</f>
        <v>Union Dispute ResolutionUnion General Labor Management Relations</v>
      </c>
      <c r="AJ637">
        <f>IF(ROW()=11,1,IF(AK636+1=AK637,AJ636,AJ636+1))</f>
        <v>551</v>
      </c>
      <c r="AK637">
        <f>IF(AI637=AI636, AK636+1, 1)</f>
        <v>1</v>
      </c>
      <c r="AL637" s="26" t="str">
        <f>AM637&amp;AN637</f>
        <v>GSA72Union Dispute Resolution12374GSA73Union General Labor Management Relations</v>
      </c>
      <c r="AM637" t="str">
        <f>K637</f>
        <v>GSA72Union Dispute Resolution</v>
      </c>
      <c r="AN637" t="str">
        <f>L637</f>
        <v>12374GSA73Union General Labor Management Relations</v>
      </c>
      <c r="AO637">
        <f>COUNTIF(AM$11:AM$1107, AM637)</f>
        <v>3</v>
      </c>
      <c r="AP637">
        <f>COUNTIF(AN$11:AN$1107, AN637)</f>
        <v>4</v>
      </c>
      <c r="AQ637">
        <f>MATCH(AM637, AM$11:AM$1107, 0)</f>
        <v>493</v>
      </c>
      <c r="AR637">
        <f>MATCH(AN637, AN$11:AN$1107, 0)</f>
        <v>531</v>
      </c>
      <c r="AS637">
        <v>611</v>
      </c>
      <c r="AU637" t="str">
        <f>C637</f>
        <v>Union Dispute Resolution</v>
      </c>
      <c r="AV637" t="str">
        <f>IF(F637="", "", F637)</f>
        <v>Union General Labor Management Relations</v>
      </c>
      <c r="AW637" s="13">
        <f>M637</f>
        <v>0.89213512455980182</v>
      </c>
      <c r="AX637" t="e">
        <f>VLOOKUP(AI637, UniquePairs!A$5:A$2000, 1, FALSE)</f>
        <v>#N/A</v>
      </c>
      <c r="AY637" t="str">
        <f>IFERROR(INDEX(UniquePairs!A$5:K$1000, MATCH(AL637, UniquePairs!A$5:A$1000, 0), 10), "")</f>
        <v/>
      </c>
      <c r="AZ637" s="13">
        <f>IF(AY637&lt;&gt;"", AY637, AW637)</f>
        <v>0.89213512455980182</v>
      </c>
      <c r="BA637" t="str">
        <f>IF(AZ637=0,"None",IF(AZ637&lt;0.6,"Weak",IF(AZ637&lt;0.7,"Review",IF(AZ637&lt;0.8,"Good",IF(AZ637&lt;0.9,"Very Good","Solid")))))</f>
        <v>Very Good</v>
      </c>
      <c r="BB637" s="28" t="str">
        <f>IF(AJ636=AJ637, BB636, BC637)</f>
        <v>Union</v>
      </c>
      <c r="BC637" t="str">
        <f>IF(AV637="",AU637,StringMatch(AU637,AV637,TRUE))</f>
        <v>Union</v>
      </c>
      <c r="BD637" t="str">
        <f>TRIM(SUBSTITUTE(SUBSTITUTE(SUBSTITUTE(SUBSTITUTE(SUBSTITUTE(SUBSTITUTE(SUBSTITUTE(SUBSTITUTE(SUBSTITUTE(SUBSTITUTE(AU637,BR637,""),BS637,""),BT637,""),BU637,""),BV637,""),BW637,""),BX637,""),BY637,""),BZ637,""),CA637,""))</f>
        <v>Dispute Resolution</v>
      </c>
      <c r="BE637" t="str">
        <f>TRIM(SUBSTITUTE(SUBSTITUTE(SUBSTITUTE(SUBSTITUTE(SUBSTITUTE(SUBSTITUTE(SUBSTITUTE(SUBSTITUTE(SUBSTITUTE(SUBSTITUTE(AV637,BH637,""),BI637,""),BJ637,""),BK637,""),BL637,""),BM637,""),BN637,""),BO637,""),BP637,""),BQ637,""))</f>
        <v>General Labor Management Relations</v>
      </c>
      <c r="BF637" s="21">
        <f>LEN(AU637)-LEN(SUBSTITUTE(AU637," ",""))</f>
        <v>2</v>
      </c>
      <c r="BG637" s="21">
        <f>LEN(AV637)-LEN(SUBSTITUTE(AV637," ",""))</f>
        <v>4</v>
      </c>
      <c r="BH637" s="21" t="str">
        <f>IF(BF637=0,AU637,findspace($AU637,BH$10))</f>
        <v>Union</v>
      </c>
      <c r="BI637" s="21" t="str">
        <f>IF(BH637=0,AN637,findspace($AU637,BI$10))</f>
        <v>Dispute</v>
      </c>
      <c r="BJ637" s="21" t="str">
        <f>IF(BI637=0,AV637,findspace($AU637,BJ$10))</f>
        <v>Resolution</v>
      </c>
      <c r="BK637" s="21" t="str">
        <f>IF(BJ637=0,AW637,findspace($AU637,BK$10))</f>
        <v/>
      </c>
      <c r="BL637" s="21" t="str">
        <f>IF(BK637=0,AX637,findspace($AU637,BL$10))</f>
        <v/>
      </c>
      <c r="BM637" s="21" t="str">
        <f>IF(BL637=0,BF637,findspace($AU637,BM$10))</f>
        <v/>
      </c>
      <c r="BN637" s="21" t="str">
        <f>IF(BM637=0,BH637,findspace($AU637,BN$10))</f>
        <v/>
      </c>
      <c r="BO637" s="21" t="str">
        <f>IF(BN637=0,BI637,findspace($AU637,BO$10))</f>
        <v/>
      </c>
      <c r="BR637" s="21" t="str">
        <f>IF($BG637=0,$AV637,findspace($AV637,BR$10))</f>
        <v>Union</v>
      </c>
      <c r="BS637" s="21" t="str">
        <f>IF($BG637=0,$AV637,findspace($AV637,BS$10))</f>
        <v>General</v>
      </c>
      <c r="BT637" s="21" t="str">
        <f>IF($BG637=0,$AV637,findspace($AV637,BT$10))</f>
        <v>Labor</v>
      </c>
      <c r="BU637" s="21" t="str">
        <f>IF($BG637=0,$AV637,findspace($AV637,BU$10))</f>
        <v>Management</v>
      </c>
      <c r="BV637" s="21" t="str">
        <f>IF($BG637=0,$AV637,findspace($AV637,BV$10))</f>
        <v>Relations</v>
      </c>
      <c r="BW637" s="21" t="str">
        <f>IF($BG637=0,$AV637,findspace($AV637,BW$10))</f>
        <v/>
      </c>
      <c r="BX637" s="21" t="str">
        <f>IF($BG637=0,$AV637,findspace($AV637,BX$10))</f>
        <v/>
      </c>
      <c r="BY637" s="21" t="str">
        <f>IF($BG637=0,$AV637,findspace($AV637,BY$10))</f>
        <v/>
      </c>
      <c r="BZ637" s="21" t="str">
        <f>IF($BG637=0,$AV637,findspace($AV637,BZ$10))</f>
        <v/>
      </c>
      <c r="CA637" s="21" t="str">
        <f>IF($BG637=0,$AV637,findspace($AV637,CA$10))</f>
        <v/>
      </c>
    </row>
    <row r="638" spans="1:79" x14ac:dyDescent="0.35">
      <c r="A638" t="s">
        <v>1836</v>
      </c>
      <c r="B638">
        <v>73</v>
      </c>
      <c r="C638" t="s">
        <v>3570</v>
      </c>
      <c r="D638" t="s">
        <v>1836</v>
      </c>
      <c r="E638">
        <v>72</v>
      </c>
      <c r="F638" t="s">
        <v>2795</v>
      </c>
      <c r="G638" s="13">
        <v>0.89213512455980182</v>
      </c>
      <c r="I638">
        <v>12374</v>
      </c>
      <c r="J638" t="str">
        <f>K638&amp;L638</f>
        <v>GSA73Union General Labor Management Relations12374GSA72Union Dispute Resolution</v>
      </c>
      <c r="K638" t="str">
        <f>A638&amp;B638&amp;C638</f>
        <v>GSA73Union General Labor Management Relations</v>
      </c>
      <c r="L638" t="str">
        <f>I638&amp;D638&amp;E638&amp;F638</f>
        <v>12374GSA72Union Dispute Resolution</v>
      </c>
      <c r="M638" s="13">
        <f>G638</f>
        <v>0.89213512455980182</v>
      </c>
      <c r="N638" s="13"/>
      <c r="O638" s="19">
        <v>562</v>
      </c>
      <c r="P638">
        <f>COUNTIF(C$11:C$2024, C638)</f>
        <v>3</v>
      </c>
      <c r="Q638">
        <f>COUNTIF(F$11:F$177, F638)</f>
        <v>0</v>
      </c>
      <c r="R638" t="b">
        <f>A638=D638</f>
        <v>1</v>
      </c>
      <c r="S638" t="b">
        <f>A638&amp;B638&amp;C638=D638&amp;E638&amp;F638</f>
        <v>0</v>
      </c>
      <c r="V638" t="str">
        <f>IF($A638=V$10, $C638, "")</f>
        <v/>
      </c>
      <c r="W638" t="str">
        <f>IF($A638=W$10, $C638, "")</f>
        <v>Union General Labor Management Relations</v>
      </c>
      <c r="X638" t="str">
        <f>IF($A638=X$10, $C638, "")</f>
        <v/>
      </c>
      <c r="Y638" t="str">
        <f>IF($A638=Y$10, $C638, "")</f>
        <v/>
      </c>
      <c r="Z638" t="str">
        <f>IF($A638=Z$10, $C638, "")</f>
        <v/>
      </c>
      <c r="AB638" t="str">
        <f>IF($D638=AB$10, $F638, "")</f>
        <v/>
      </c>
      <c r="AC638" t="str">
        <f>IF($D638=AC$10, $F638, "")</f>
        <v>Union Dispute Resolution</v>
      </c>
      <c r="AD638" t="str">
        <f>IF($D638=AD$10, $F638, "")</f>
        <v/>
      </c>
      <c r="AE638" t="str">
        <f>IF($D638=AE$10, $F638, "")</f>
        <v/>
      </c>
      <c r="AF638" t="str">
        <f>IF($D638=AF$10, $F638, "")</f>
        <v/>
      </c>
      <c r="AH638">
        <f>COUNTIF(AI$11:AI$2024, AI638)</f>
        <v>1</v>
      </c>
      <c r="AI638" t="str">
        <f>V638&amp;AB638&amp;W638&amp;AC638&amp;X638&amp;AD638&amp;Y638&amp;AE638&amp;Z638&amp;AF638</f>
        <v>Union General Labor Management RelationsUnion Dispute Resolution</v>
      </c>
      <c r="AJ638">
        <f>IF(ROW()=11,1,IF(AK637+1=AK638,AJ637,AJ637+1))</f>
        <v>552</v>
      </c>
      <c r="AK638">
        <f>IF(AI638=AI637, AK637+1, 1)</f>
        <v>1</v>
      </c>
      <c r="AL638" s="26" t="str">
        <f>AM638&amp;AN638</f>
        <v>GSA73Union General Labor Management Relations12374GSA72Union Dispute Resolution</v>
      </c>
      <c r="AM638" t="str">
        <f>K638</f>
        <v>GSA73Union General Labor Management Relations</v>
      </c>
      <c r="AN638" t="str">
        <f>L638</f>
        <v>12374GSA72Union Dispute Resolution</v>
      </c>
      <c r="AO638">
        <f>COUNTIF(AM$11:AM$1107, AM638)</f>
        <v>3</v>
      </c>
      <c r="AP638">
        <f>COUNTIF(AN$11:AN$1107, AN638)</f>
        <v>3</v>
      </c>
      <c r="AQ638">
        <f>MATCH(AM638, AM$11:AM$1107, 0)</f>
        <v>533</v>
      </c>
      <c r="AR638">
        <f>MATCH(AN638, AN$11:AN$1107, 0)</f>
        <v>491</v>
      </c>
      <c r="AS638">
        <v>562</v>
      </c>
      <c r="AU638" t="str">
        <f>C638</f>
        <v>Union General Labor Management Relations</v>
      </c>
      <c r="AV638" t="str">
        <f>IF(F638="", "", F638)</f>
        <v>Union Dispute Resolution</v>
      </c>
      <c r="AW638" s="13">
        <f>M638</f>
        <v>0.89213512455980182</v>
      </c>
      <c r="AX638" t="e">
        <f>VLOOKUP(AI638, UniquePairs!A$5:A$2000, 1, FALSE)</f>
        <v>#N/A</v>
      </c>
      <c r="AY638" t="str">
        <f>IFERROR(INDEX(UniquePairs!A$5:K$1000, MATCH(AL638, UniquePairs!A$5:A$1000, 0), 10), "")</f>
        <v/>
      </c>
      <c r="AZ638" s="13">
        <f>IF(AY638&lt;&gt;"", AY638, AW638)</f>
        <v>0.89213512455980182</v>
      </c>
      <c r="BA638" t="str">
        <f>IF(AZ638=0,"None",IF(AZ638&lt;0.6,"Weak",IF(AZ638&lt;0.7,"Review",IF(AZ638&lt;0.8,"Good",IF(AZ638&lt;0.9,"Very Good","Solid")))))</f>
        <v>Very Good</v>
      </c>
      <c r="BB638" s="28" t="str">
        <f>IF(AJ637=AJ638, BB637, BC638)</f>
        <v>Union</v>
      </c>
      <c r="BC638" t="str">
        <f>IF(AV638="",AU638,StringMatch(AU638,AV638,TRUE))</f>
        <v>Union</v>
      </c>
      <c r="BD638" t="str">
        <f>TRIM(SUBSTITUTE(SUBSTITUTE(SUBSTITUTE(SUBSTITUTE(SUBSTITUTE(SUBSTITUTE(SUBSTITUTE(SUBSTITUTE(SUBSTITUTE(SUBSTITUTE(AU638,BR638,""),BS638,""),BT638,""),BU638,""),BV638,""),BW638,""),BX638,""),BY638,""),BZ638,""),CA638,""))</f>
        <v>General Labor Management Relations</v>
      </c>
      <c r="BE638" t="str">
        <f>TRIM(SUBSTITUTE(SUBSTITUTE(SUBSTITUTE(SUBSTITUTE(SUBSTITUTE(SUBSTITUTE(SUBSTITUTE(SUBSTITUTE(SUBSTITUTE(SUBSTITUTE(AV638,BH638,""),BI638,""),BJ638,""),BK638,""),BL638,""),BM638,""),BN638,""),BO638,""),BP638,""),BQ638,""))</f>
        <v>Dispute Resolution</v>
      </c>
      <c r="BF638" s="21">
        <f>LEN(AU638)-LEN(SUBSTITUTE(AU638," ",""))</f>
        <v>4</v>
      </c>
      <c r="BG638" s="21">
        <f>LEN(AV638)-LEN(SUBSTITUTE(AV638," ",""))</f>
        <v>2</v>
      </c>
      <c r="BH638" s="21" t="str">
        <f>IF(BF638=0,AU638,findspace($AU638,BH$10))</f>
        <v>Union</v>
      </c>
      <c r="BI638" s="21" t="str">
        <f>IF(BH638=0,AN638,findspace($AU638,BI$10))</f>
        <v>General</v>
      </c>
      <c r="BJ638" s="21" t="str">
        <f>IF(BI638=0,AV638,findspace($AU638,BJ$10))</f>
        <v>Labor</v>
      </c>
      <c r="BK638" s="21" t="str">
        <f>IF(BJ638=0,AW638,findspace($AU638,BK$10))</f>
        <v>Management</v>
      </c>
      <c r="BL638" s="21" t="str">
        <f>IF(BK638=0,AX638,findspace($AU638,BL$10))</f>
        <v>Relations</v>
      </c>
      <c r="BM638" s="21" t="str">
        <f>IF(BL638=0,BF638,findspace($AU638,BM$10))</f>
        <v/>
      </c>
      <c r="BN638" s="21" t="str">
        <f>IF(BM638=0,BH638,findspace($AU638,BN$10))</f>
        <v/>
      </c>
      <c r="BO638" s="21" t="str">
        <f>IF(BN638=0,BI638,findspace($AU638,BO$10))</f>
        <v/>
      </c>
      <c r="BR638" s="21" t="str">
        <f>IF($BG638=0,$AV638,findspace($AV638,BR$10))</f>
        <v>Union</v>
      </c>
      <c r="BS638" s="21" t="str">
        <f>IF($BG638=0,$AV638,findspace($AV638,BS$10))</f>
        <v>Dispute</v>
      </c>
      <c r="BT638" s="21" t="str">
        <f>IF($BG638=0,$AV638,findspace($AV638,BT$10))</f>
        <v>Resolution</v>
      </c>
      <c r="BU638" s="21" t="str">
        <f>IF($BG638=0,$AV638,findspace($AV638,BU$10))</f>
        <v/>
      </c>
      <c r="BV638" s="21" t="str">
        <f>IF($BG638=0,$AV638,findspace($AV638,BV$10))</f>
        <v/>
      </c>
      <c r="BW638" s="21" t="str">
        <f>IF($BG638=0,$AV638,findspace($AV638,BW$10))</f>
        <v/>
      </c>
      <c r="BX638" s="21" t="str">
        <f>IF($BG638=0,$AV638,findspace($AV638,BX$10))</f>
        <v/>
      </c>
      <c r="BY638" s="21" t="str">
        <f>IF($BG638=0,$AV638,findspace($AV638,BY$10))</f>
        <v/>
      </c>
      <c r="BZ638" s="21" t="str">
        <f>IF($BG638=0,$AV638,findspace($AV638,BZ$10))</f>
        <v/>
      </c>
      <c r="CA638" s="21" t="str">
        <f>IF($BG638=0,$AV638,findspace($AV638,CA$10))</f>
        <v/>
      </c>
    </row>
    <row r="639" spans="1:79" x14ac:dyDescent="0.35">
      <c r="A639" t="s">
        <v>1839</v>
      </c>
      <c r="B639" t="s">
        <v>672</v>
      </c>
      <c r="C639" t="s">
        <v>3338</v>
      </c>
      <c r="D639" t="s">
        <v>1836</v>
      </c>
      <c r="E639">
        <v>89</v>
      </c>
      <c r="F639" t="s">
        <v>2812</v>
      </c>
      <c r="G639" s="13">
        <v>0.89164571374353629</v>
      </c>
      <c r="I639">
        <v>12374</v>
      </c>
      <c r="J639" t="str">
        <f>K639&amp;L639</f>
        <v>DFASLOBRAC Restored Leave12374GSA89Restored Leave #3</v>
      </c>
      <c r="K639" t="str">
        <f>A639&amp;B639&amp;C639</f>
        <v>DFASLOBRAC Restored Leave</v>
      </c>
      <c r="L639" t="str">
        <f>I639&amp;D639&amp;E639&amp;F639</f>
        <v>12374GSA89Restored Leave #3</v>
      </c>
      <c r="M639" s="13">
        <f>G639</f>
        <v>0.89164571374353629</v>
      </c>
      <c r="N639" s="13"/>
      <c r="O639" s="19">
        <v>560</v>
      </c>
      <c r="P639">
        <f>COUNTIF(C$11:C$2024, C639)</f>
        <v>3</v>
      </c>
      <c r="Q639">
        <f>COUNTIF(F$11:F$177, F639)</f>
        <v>2</v>
      </c>
      <c r="R639" t="b">
        <f>A639=D639</f>
        <v>0</v>
      </c>
      <c r="S639" t="b">
        <f>A639&amp;B639&amp;C639=D639&amp;E639&amp;F639</f>
        <v>0</v>
      </c>
      <c r="V639" t="str">
        <f>IF($A639=V$10, $C639, "")</f>
        <v>BRAC Restored Leave</v>
      </c>
      <c r="W639" t="str">
        <f>IF($A639=W$10, $C639, "")</f>
        <v/>
      </c>
      <c r="X639" t="str">
        <f>IF($A639=X$10, $C639, "")</f>
        <v/>
      </c>
      <c r="Y639" t="str">
        <f>IF($A639=Y$10, $C639, "")</f>
        <v/>
      </c>
      <c r="Z639" t="str">
        <f>IF($A639=Z$10, $C639, "")</f>
        <v/>
      </c>
      <c r="AB639" t="str">
        <f>IF($D639=AB$10, $F639, "")</f>
        <v/>
      </c>
      <c r="AC639" t="str">
        <f>IF($D639=AC$10, $F639, "")</f>
        <v>Restored Leave #3</v>
      </c>
      <c r="AD639" t="str">
        <f>IF($D639=AD$10, $F639, "")</f>
        <v/>
      </c>
      <c r="AE639" t="str">
        <f>IF($D639=AE$10, $F639, "")</f>
        <v/>
      </c>
      <c r="AF639" t="str">
        <f>IF($D639=AF$10, $F639, "")</f>
        <v/>
      </c>
      <c r="AH639">
        <f>COUNTIF(AI$11:AI$2024, AI639)</f>
        <v>2</v>
      </c>
      <c r="AI639" t="str">
        <f>V639&amp;AB639&amp;W639&amp;AC639&amp;X639&amp;AD639&amp;Y639&amp;AE639&amp;Z639&amp;AF639</f>
        <v>BRAC Restored LeaveRestored Leave #3</v>
      </c>
      <c r="AJ639">
        <f>IF(ROW()=11,1,IF(AK638+1=AK639,AJ638,AJ638+1))</f>
        <v>553</v>
      </c>
      <c r="AK639">
        <f>IF(AI639=AI638, AK638+1, 1)</f>
        <v>1</v>
      </c>
      <c r="AL639" s="26" t="str">
        <f>AM639&amp;AN639</f>
        <v>DFASLOBRAC Restored Leave12374GSA89Restored Leave #3</v>
      </c>
      <c r="AM639" t="str">
        <f>K639</f>
        <v>DFASLOBRAC Restored Leave</v>
      </c>
      <c r="AN639" t="str">
        <f>L639</f>
        <v>12374GSA89Restored Leave #3</v>
      </c>
      <c r="AO639">
        <f>COUNTIF(AM$11:AM$1107, AM639)</f>
        <v>3</v>
      </c>
      <c r="AP639">
        <f>COUNTIF(AN$11:AN$1107, AN639)</f>
        <v>3</v>
      </c>
      <c r="AQ639">
        <f>MATCH(AM639, AM$11:AM$1107, 0)</f>
        <v>629</v>
      </c>
      <c r="AR639">
        <f>MATCH(AN639, AN$11:AN$1107, 0)</f>
        <v>146</v>
      </c>
      <c r="AS639">
        <v>560</v>
      </c>
      <c r="AU639" t="str">
        <f>C639</f>
        <v>BRAC Restored Leave</v>
      </c>
      <c r="AV639" t="str">
        <f>IF(F639="", "", F639)</f>
        <v>Restored Leave #3</v>
      </c>
      <c r="AW639" s="13">
        <f>M639</f>
        <v>0.89164571374353629</v>
      </c>
      <c r="AX639" t="e">
        <f>VLOOKUP(AI639, UniquePairs!A$5:A$2000, 1, FALSE)</f>
        <v>#N/A</v>
      </c>
      <c r="AY639" t="str">
        <f>IFERROR(INDEX(UniquePairs!A$5:K$1000, MATCH(AL639, UniquePairs!A$5:A$1000, 0), 10), "")</f>
        <v/>
      </c>
      <c r="AZ639" s="13">
        <f>IF(AY639&lt;&gt;"", AY639, AW639)</f>
        <v>0.89164571374353629</v>
      </c>
      <c r="BA639" t="str">
        <f>IF(AZ639=0,"None",IF(AZ639&lt;0.6,"Weak",IF(AZ639&lt;0.7,"Review",IF(AZ639&lt;0.8,"Good",IF(AZ639&lt;0.9,"Very Good","Solid")))))</f>
        <v>Very Good</v>
      </c>
      <c r="BB639" s="28" t="str">
        <f>IF(AJ638=AJ639, BB638, BC639)</f>
        <v>Restored Leave</v>
      </c>
      <c r="BC639" t="str">
        <f>IF(AV639="",AU639,StringMatch(AU639,AV639,TRUE))</f>
        <v>Restored Leave</v>
      </c>
      <c r="BD639" t="str">
        <f>TRIM(SUBSTITUTE(SUBSTITUTE(SUBSTITUTE(SUBSTITUTE(SUBSTITUTE(SUBSTITUTE(SUBSTITUTE(SUBSTITUTE(SUBSTITUTE(SUBSTITUTE(AU639,BR639,""),BS639,""),BT639,""),BU639,""),BV639,""),BW639,""),BX639,""),BY639,""),BZ639,""),CA639,""))</f>
        <v>BRAC</v>
      </c>
      <c r="BE639" t="str">
        <f>TRIM(SUBSTITUTE(SUBSTITUTE(SUBSTITUTE(SUBSTITUTE(SUBSTITUTE(SUBSTITUTE(SUBSTITUTE(SUBSTITUTE(SUBSTITUTE(SUBSTITUTE(AV639,BH639,""),BI639,""),BJ639,""),BK639,""),BL639,""),BM639,""),BN639,""),BO639,""),BP639,""),BQ639,""))</f>
        <v>#3</v>
      </c>
      <c r="BF639" s="21">
        <f>LEN(AU639)-LEN(SUBSTITUTE(AU639," ",""))</f>
        <v>2</v>
      </c>
      <c r="BG639" s="21">
        <f>LEN(AV639)-LEN(SUBSTITUTE(AV639," ",""))</f>
        <v>2</v>
      </c>
      <c r="BH639" s="21" t="str">
        <f>IF(BF639=0,AU639,findspace($AU639,BH$10))</f>
        <v>BRAC</v>
      </c>
      <c r="BI639" s="21" t="str">
        <f>IF(BH639=0,AN639,findspace($AU639,BI$10))</f>
        <v>Restored</v>
      </c>
      <c r="BJ639" s="21" t="str">
        <f>IF(BI639=0,AV639,findspace($AU639,BJ$10))</f>
        <v>Leave</v>
      </c>
      <c r="BK639" s="21" t="str">
        <f>IF(BJ639=0,AW639,findspace($AU639,BK$10))</f>
        <v/>
      </c>
      <c r="BL639" s="21" t="str">
        <f>IF(BK639=0,AX639,findspace($AU639,BL$10))</f>
        <v/>
      </c>
      <c r="BM639" s="21" t="str">
        <f>IF(BL639=0,BF639,findspace($AU639,BM$10))</f>
        <v/>
      </c>
      <c r="BN639" s="21" t="str">
        <f>IF(BM639=0,BH639,findspace($AU639,BN$10))</f>
        <v/>
      </c>
      <c r="BO639" s="21" t="str">
        <f>IF(BN639=0,BI639,findspace($AU639,BO$10))</f>
        <v/>
      </c>
      <c r="BR639" s="21" t="str">
        <f>IF($BG639=0,$AV639,findspace($AV639,BR$10))</f>
        <v>Restored</v>
      </c>
      <c r="BS639" s="21" t="str">
        <f>IF($BG639=0,$AV639,findspace($AV639,BS$10))</f>
        <v>Leave</v>
      </c>
      <c r="BT639" s="21" t="str">
        <f>IF($BG639=0,$AV639,findspace($AV639,BT$10))</f>
        <v>#3</v>
      </c>
      <c r="BU639" s="21" t="str">
        <f>IF($BG639=0,$AV639,findspace($AV639,BU$10))</f>
        <v/>
      </c>
      <c r="BV639" s="21" t="str">
        <f>IF($BG639=0,$AV639,findspace($AV639,BV$10))</f>
        <v/>
      </c>
      <c r="BW639" s="21" t="str">
        <f>IF($BG639=0,$AV639,findspace($AV639,BW$10))</f>
        <v/>
      </c>
      <c r="BX639" s="21" t="str">
        <f>IF($BG639=0,$AV639,findspace($AV639,BX$10))</f>
        <v/>
      </c>
      <c r="BY639" s="21" t="str">
        <f>IF($BG639=0,$AV639,findspace($AV639,BY$10))</f>
        <v/>
      </c>
      <c r="BZ639" s="21" t="str">
        <f>IF($BG639=0,$AV639,findspace($AV639,BZ$10))</f>
        <v/>
      </c>
      <c r="CA639" s="21" t="str">
        <f>IF($BG639=0,$AV639,findspace($AV639,CA$10))</f>
        <v/>
      </c>
    </row>
    <row r="640" spans="1:79" x14ac:dyDescent="0.35">
      <c r="A640" t="s">
        <v>1836</v>
      </c>
      <c r="B640">
        <v>89</v>
      </c>
      <c r="C640" t="s">
        <v>2812</v>
      </c>
      <c r="D640" t="s">
        <v>1839</v>
      </c>
      <c r="E640" t="s">
        <v>672</v>
      </c>
      <c r="F640" t="s">
        <v>3338</v>
      </c>
      <c r="G640" s="13">
        <v>0.89164571374353629</v>
      </c>
      <c r="I640">
        <v>12374</v>
      </c>
      <c r="J640" t="str">
        <f>K640&amp;L640</f>
        <v>GSA89Restored Leave #312374DFASLOBRAC Restored Leave</v>
      </c>
      <c r="K640" t="str">
        <f>A640&amp;B640&amp;C640</f>
        <v>GSA89Restored Leave #3</v>
      </c>
      <c r="L640" t="str">
        <f>I640&amp;D640&amp;E640&amp;F640</f>
        <v>12374DFASLOBRAC Restored Leave</v>
      </c>
      <c r="M640" s="13">
        <f>G640</f>
        <v>0.89164571374353629</v>
      </c>
      <c r="N640" s="13"/>
      <c r="O640" s="19">
        <v>240</v>
      </c>
      <c r="P640">
        <f>COUNTIF(C$11:C$2024, C640)</f>
        <v>3</v>
      </c>
      <c r="Q640">
        <f>COUNTIF(F$11:F$177, F640)</f>
        <v>0</v>
      </c>
      <c r="R640" t="b">
        <f>A640=D640</f>
        <v>0</v>
      </c>
      <c r="S640" t="b">
        <f>A640&amp;B640&amp;C640=D640&amp;E640&amp;F640</f>
        <v>0</v>
      </c>
      <c r="V640" t="str">
        <f>IF($A640=V$10, $C640, "")</f>
        <v/>
      </c>
      <c r="W640" t="str">
        <f>IF($A640=W$10, $C640, "")</f>
        <v>Restored Leave #3</v>
      </c>
      <c r="X640" t="str">
        <f>IF($A640=X$10, $C640, "")</f>
        <v/>
      </c>
      <c r="Y640" t="str">
        <f>IF($A640=Y$10, $C640, "")</f>
        <v/>
      </c>
      <c r="Z640" t="str">
        <f>IF($A640=Z$10, $C640, "")</f>
        <v/>
      </c>
      <c r="AB640" t="str">
        <f>IF($D640=AB$10, $F640, "")</f>
        <v>BRAC Restored Leave</v>
      </c>
      <c r="AC640" t="str">
        <f>IF($D640=AC$10, $F640, "")</f>
        <v/>
      </c>
      <c r="AD640" t="str">
        <f>IF($D640=AD$10, $F640, "")</f>
        <v/>
      </c>
      <c r="AE640" t="str">
        <f>IF($D640=AE$10, $F640, "")</f>
        <v/>
      </c>
      <c r="AF640" t="str">
        <f>IF($D640=AF$10, $F640, "")</f>
        <v/>
      </c>
      <c r="AH640">
        <f>COUNTIF(AI$11:AI$2024, AI640)</f>
        <v>2</v>
      </c>
      <c r="AI640" t="str">
        <f>V640&amp;AB640&amp;W640&amp;AC640&amp;X640&amp;AD640&amp;Y640&amp;AE640&amp;Z640&amp;AF640</f>
        <v>BRAC Restored LeaveRestored Leave #3</v>
      </c>
      <c r="AJ640">
        <f>IF(ROW()=11,1,IF(AK639+1=AK640,AJ639,AJ639+1))</f>
        <v>553</v>
      </c>
      <c r="AK640">
        <f>IF(AI640=AI639, AK639+1, 1)</f>
        <v>2</v>
      </c>
      <c r="AL640" s="26" t="str">
        <f>AM640&amp;AN640</f>
        <v>GSA89Restored Leave #312374DFASLOBRAC Restored Leave</v>
      </c>
      <c r="AM640" t="str">
        <f>K640</f>
        <v>GSA89Restored Leave #3</v>
      </c>
      <c r="AN640" t="str">
        <f>L640</f>
        <v>12374DFASLOBRAC Restored Leave</v>
      </c>
      <c r="AO640">
        <f>COUNTIF(AM$11:AM$1107, AM640)</f>
        <v>3</v>
      </c>
      <c r="AP640">
        <f>COUNTIF(AN$11:AN$1107, AN640)</f>
        <v>3</v>
      </c>
      <c r="AQ640">
        <f>MATCH(AM640, AM$11:AM$1107, 0)</f>
        <v>148</v>
      </c>
      <c r="AR640">
        <f>MATCH(AN640, AN$11:AN$1107, 0)</f>
        <v>630</v>
      </c>
      <c r="AS640">
        <v>240</v>
      </c>
      <c r="AU640" t="str">
        <f>C640</f>
        <v>Restored Leave #3</v>
      </c>
      <c r="AV640" t="str">
        <f>IF(F640="", "", F640)</f>
        <v>BRAC Restored Leave</v>
      </c>
      <c r="AW640" s="13">
        <f>M640</f>
        <v>0.89164571374353629</v>
      </c>
      <c r="AX640" t="e">
        <f>VLOOKUP(AI640, UniquePairs!A$5:A$2000, 1, FALSE)</f>
        <v>#N/A</v>
      </c>
      <c r="AY640" t="str">
        <f>IFERROR(INDEX(UniquePairs!A$5:K$1000, MATCH(AL640, UniquePairs!A$5:A$1000, 0), 10), "")</f>
        <v/>
      </c>
      <c r="AZ640" s="13">
        <f>IF(AY640&lt;&gt;"", AY640, AW640)</f>
        <v>0.89164571374353629</v>
      </c>
      <c r="BA640" t="str">
        <f>IF(AZ640=0,"None",IF(AZ640&lt;0.6,"Weak",IF(AZ640&lt;0.7,"Review",IF(AZ640&lt;0.8,"Good",IF(AZ640&lt;0.9,"Very Good","Solid")))))</f>
        <v>Very Good</v>
      </c>
      <c r="BB640" s="28" t="str">
        <f>IF(AJ639=AJ640, BB639, BC640)</f>
        <v>Restored Leave</v>
      </c>
      <c r="BC640" t="str">
        <f>IF(AV640="",AU640,StringMatch(AU640,AV640,TRUE))</f>
        <v>Restored Leave</v>
      </c>
      <c r="BD640" t="str">
        <f>TRIM(SUBSTITUTE(SUBSTITUTE(SUBSTITUTE(SUBSTITUTE(SUBSTITUTE(SUBSTITUTE(SUBSTITUTE(SUBSTITUTE(SUBSTITUTE(SUBSTITUTE(AU640,BR640,""),BS640,""),BT640,""),BU640,""),BV640,""),BW640,""),BX640,""),BY640,""),BZ640,""),CA640,""))</f>
        <v>#3</v>
      </c>
      <c r="BE640" t="str">
        <f>TRIM(SUBSTITUTE(SUBSTITUTE(SUBSTITUTE(SUBSTITUTE(SUBSTITUTE(SUBSTITUTE(SUBSTITUTE(SUBSTITUTE(SUBSTITUTE(SUBSTITUTE(AV640,BH640,""),BI640,""),BJ640,""),BK640,""),BL640,""),BM640,""),BN640,""),BO640,""),BP640,""),BQ640,""))</f>
        <v>BRAC</v>
      </c>
      <c r="BF640" s="21">
        <f>LEN(AU640)-LEN(SUBSTITUTE(AU640," ",""))</f>
        <v>2</v>
      </c>
      <c r="BG640" s="21">
        <f>LEN(AV640)-LEN(SUBSTITUTE(AV640," ",""))</f>
        <v>2</v>
      </c>
      <c r="BH640" s="21" t="str">
        <f>IF(BF640=0,AU640,findspace($AU640,BH$10))</f>
        <v>Restored</v>
      </c>
      <c r="BI640" s="21" t="str">
        <f>IF(BH640=0,AN640,findspace($AU640,BI$10))</f>
        <v>Leave</v>
      </c>
      <c r="BJ640" s="21" t="str">
        <f>IF(BI640=0,AV640,findspace($AU640,BJ$10))</f>
        <v>#3</v>
      </c>
      <c r="BK640" s="21" t="str">
        <f>IF(BJ640=0,AW640,findspace($AU640,BK$10))</f>
        <v/>
      </c>
      <c r="BL640" s="21" t="str">
        <f>IF(BK640=0,AX640,findspace($AU640,BL$10))</f>
        <v/>
      </c>
      <c r="BM640" s="21" t="str">
        <f>IF(BL640=0,BF640,findspace($AU640,BM$10))</f>
        <v/>
      </c>
      <c r="BN640" s="21" t="str">
        <f>IF(BM640=0,BH640,findspace($AU640,BN$10))</f>
        <v/>
      </c>
      <c r="BO640" s="21" t="str">
        <f>IF(BN640=0,BI640,findspace($AU640,BO$10))</f>
        <v/>
      </c>
      <c r="BR640" s="21" t="str">
        <f>IF($BG640=0,$AV640,findspace($AV640,BR$10))</f>
        <v>BRAC</v>
      </c>
      <c r="BS640" s="21" t="str">
        <f>IF($BG640=0,$AV640,findspace($AV640,BS$10))</f>
        <v>Restored</v>
      </c>
      <c r="BT640" s="21" t="str">
        <f>IF($BG640=0,$AV640,findspace($AV640,BT$10))</f>
        <v>Leave</v>
      </c>
      <c r="BU640" s="21" t="str">
        <f>IF($BG640=0,$AV640,findspace($AV640,BU$10))</f>
        <v/>
      </c>
      <c r="BV640" s="21" t="str">
        <f>IF($BG640=0,$AV640,findspace($AV640,BV$10))</f>
        <v/>
      </c>
      <c r="BW640" s="21" t="str">
        <f>IF($BG640=0,$AV640,findspace($AV640,BW$10))</f>
        <v/>
      </c>
      <c r="BX640" s="21" t="str">
        <f>IF($BG640=0,$AV640,findspace($AV640,BX$10))</f>
        <v/>
      </c>
      <c r="BY640" s="21" t="str">
        <f>IF($BG640=0,$AV640,findspace($AV640,BY$10))</f>
        <v/>
      </c>
      <c r="BZ640" s="21" t="str">
        <f>IF($BG640=0,$AV640,findspace($AV640,BZ$10))</f>
        <v/>
      </c>
      <c r="CA640" s="21" t="str">
        <f>IF($BG640=0,$AV640,findspace($AV640,CA$10))</f>
        <v/>
      </c>
    </row>
    <row r="641" spans="1:79" x14ac:dyDescent="0.35">
      <c r="A641" t="s">
        <v>1839</v>
      </c>
      <c r="B641" t="s">
        <v>1270</v>
      </c>
      <c r="C641" t="s">
        <v>2525</v>
      </c>
      <c r="D641" t="s">
        <v>1837</v>
      </c>
      <c r="E641">
        <v>215</v>
      </c>
      <c r="F641" t="s">
        <v>3146</v>
      </c>
      <c r="G641" s="13">
        <v>0.89156685321327411</v>
      </c>
      <c r="I641">
        <v>12374</v>
      </c>
      <c r="J641" t="str">
        <f>K641&amp;L641</f>
        <v>DFASLWEducator School Breaks12374IBC215Educator Paid School Break Used</v>
      </c>
      <c r="K641" t="str">
        <f>A641&amp;B641&amp;C641</f>
        <v>DFASLWEducator School Breaks</v>
      </c>
      <c r="L641" t="str">
        <f>I641&amp;D641&amp;E641&amp;F641</f>
        <v>12374IBC215Educator Paid School Break Used</v>
      </c>
      <c r="M641" s="13">
        <f>G641</f>
        <v>0.89156685321327411</v>
      </c>
      <c r="N641" s="13"/>
      <c r="O641" s="19">
        <v>489</v>
      </c>
      <c r="P641">
        <f>COUNTIF(C$11:C$2024, C641)</f>
        <v>3</v>
      </c>
      <c r="Q641">
        <f>COUNTIF(F$11:F$177, F641)</f>
        <v>0</v>
      </c>
      <c r="R641" t="b">
        <f>A641=D641</f>
        <v>0</v>
      </c>
      <c r="S641" t="b">
        <f>A641&amp;B641&amp;C641=D641&amp;E641&amp;F641</f>
        <v>0</v>
      </c>
      <c r="V641" t="str">
        <f>IF($A641=V$10, $C641, "")</f>
        <v>Educator School Breaks</v>
      </c>
      <c r="W641" t="str">
        <f>IF($A641=W$10, $C641, "")</f>
        <v/>
      </c>
      <c r="X641" t="str">
        <f>IF($A641=X$10, $C641, "")</f>
        <v/>
      </c>
      <c r="Y641" t="str">
        <f>IF($A641=Y$10, $C641, "")</f>
        <v/>
      </c>
      <c r="Z641" t="str">
        <f>IF($A641=Z$10, $C641, "")</f>
        <v/>
      </c>
      <c r="AB641" t="str">
        <f>IF($D641=AB$10, $F641, "")</f>
        <v/>
      </c>
      <c r="AC641" t="str">
        <f>IF($D641=AC$10, $F641, "")</f>
        <v/>
      </c>
      <c r="AD641" t="str">
        <f>IF($D641=AD$10, $F641, "")</f>
        <v/>
      </c>
      <c r="AE641" t="str">
        <f>IF($D641=AE$10, $F641, "")</f>
        <v>Educator Paid School Break Used</v>
      </c>
      <c r="AF641" t="str">
        <f>IF($D641=AF$10, $F641, "")</f>
        <v/>
      </c>
      <c r="AH641">
        <f>COUNTIF(AI$11:AI$2024, AI641)</f>
        <v>2</v>
      </c>
      <c r="AI641" t="str">
        <f>V641&amp;AB641&amp;W641&amp;AC641&amp;X641&amp;AD641&amp;Y641&amp;AE641&amp;Z641&amp;AF641</f>
        <v>Educator School BreaksEducator Paid School Break Used</v>
      </c>
      <c r="AJ641">
        <f>IF(ROW()=11,1,IF(AK640+1=AK641,AJ640,AJ640+1))</f>
        <v>554</v>
      </c>
      <c r="AK641">
        <f>IF(AI641=AI640, AK640+1, 1)</f>
        <v>1</v>
      </c>
      <c r="AL641" s="26" t="str">
        <f>AM641&amp;AN641</f>
        <v>DFASLWEducator School Breaks12374IBC215Educator Paid School Break Used</v>
      </c>
      <c r="AM641" t="str">
        <f>K641</f>
        <v>DFASLWEducator School Breaks</v>
      </c>
      <c r="AN641" t="str">
        <f>L641</f>
        <v>12374IBC215Educator Paid School Break Used</v>
      </c>
      <c r="AO641">
        <f>COUNTIF(AM$11:AM$1107, AM641)</f>
        <v>3</v>
      </c>
      <c r="AP641">
        <f>COUNTIF(AN$11:AN$1107, AN641)</f>
        <v>2</v>
      </c>
      <c r="AQ641">
        <f>MATCH(AM641, AM$11:AM$1107, 0)</f>
        <v>631</v>
      </c>
      <c r="AR641">
        <f>MATCH(AN641, AN$11:AN$1107, 0)</f>
        <v>631</v>
      </c>
      <c r="AS641">
        <v>489</v>
      </c>
      <c r="AU641" t="str">
        <f>C641</f>
        <v>Educator School Breaks</v>
      </c>
      <c r="AV641" t="str">
        <f>IF(F641="", "", F641)</f>
        <v>Educator Paid School Break Used</v>
      </c>
      <c r="AW641" s="13">
        <f>M641</f>
        <v>0.89156685321327411</v>
      </c>
      <c r="AX641" t="e">
        <f>VLOOKUP(AI641, UniquePairs!A$5:A$2000, 1, FALSE)</f>
        <v>#N/A</v>
      </c>
      <c r="AY641" t="str">
        <f>IFERROR(INDEX(UniquePairs!A$5:K$1000, MATCH(AL641, UniquePairs!A$5:A$1000, 0), 10), "")</f>
        <v/>
      </c>
      <c r="AZ641" s="13">
        <f>IF(AY641&lt;&gt;"", AY641, AW641)</f>
        <v>0.89156685321327411</v>
      </c>
      <c r="BA641" t="str">
        <f>IF(AZ641=0,"None",IF(AZ641&lt;0.6,"Weak",IF(AZ641&lt;0.7,"Review",IF(AZ641&lt;0.8,"Good",IF(AZ641&lt;0.9,"Very Good","Solid")))))</f>
        <v>Very Good</v>
      </c>
      <c r="BB641" s="28" t="str">
        <f>IF(AJ640=AJ641, BB640, BC641)</f>
        <v>Educator School</v>
      </c>
      <c r="BC641" t="str">
        <f>IF(AV641="",AU641,StringMatch(AU641,AV641,TRUE))</f>
        <v>Educator School</v>
      </c>
      <c r="BD641" t="str">
        <f>TRIM(SUBSTITUTE(SUBSTITUTE(SUBSTITUTE(SUBSTITUTE(SUBSTITUTE(SUBSTITUTE(SUBSTITUTE(SUBSTITUTE(SUBSTITUTE(SUBSTITUTE(AU641,BR641,""),BS641,""),BT641,""),BU641,""),BV641,""),BW641,""),BX641,""),BY641,""),BZ641,""),CA641,""))</f>
        <v>s</v>
      </c>
      <c r="BE641" t="str">
        <f>TRIM(SUBSTITUTE(SUBSTITUTE(SUBSTITUTE(SUBSTITUTE(SUBSTITUTE(SUBSTITUTE(SUBSTITUTE(SUBSTITUTE(SUBSTITUTE(SUBSTITUTE(AV641,BH641,""),BI641,""),BJ641,""),BK641,""),BL641,""),BM641,""),BN641,""),BO641,""),BP641,""),BQ641,""))</f>
        <v>Paid Break Used</v>
      </c>
      <c r="BF641" s="21">
        <f>LEN(AU641)-LEN(SUBSTITUTE(AU641," ",""))</f>
        <v>2</v>
      </c>
      <c r="BG641" s="21">
        <f>LEN(AV641)-LEN(SUBSTITUTE(AV641," ",""))</f>
        <v>4</v>
      </c>
      <c r="BH641" s="21" t="str">
        <f>IF(BF641=0,AU641,findspace($AU641,BH$10))</f>
        <v>Educator</v>
      </c>
      <c r="BI641" s="21" t="str">
        <f>IF(BH641=0,AN641,findspace($AU641,BI$10))</f>
        <v>School</v>
      </c>
      <c r="BJ641" s="21" t="str">
        <f>IF(BI641=0,AV641,findspace($AU641,BJ$10))</f>
        <v>Breaks</v>
      </c>
      <c r="BK641" s="21" t="str">
        <f>IF(BJ641=0,AW641,findspace($AU641,BK$10))</f>
        <v/>
      </c>
      <c r="BL641" s="21" t="str">
        <f>IF(BK641=0,AX641,findspace($AU641,BL$10))</f>
        <v/>
      </c>
      <c r="BM641" s="21" t="str">
        <f>IF(BL641=0,BF641,findspace($AU641,BM$10))</f>
        <v/>
      </c>
      <c r="BN641" s="21" t="str">
        <f>IF(BM641=0,BH641,findspace($AU641,BN$10))</f>
        <v/>
      </c>
      <c r="BO641" s="21" t="str">
        <f>IF(BN641=0,BI641,findspace($AU641,BO$10))</f>
        <v/>
      </c>
      <c r="BR641" s="21" t="str">
        <f>IF($BG641=0,$AV641,findspace($AV641,BR$10))</f>
        <v>Educator</v>
      </c>
      <c r="BS641" s="21" t="str">
        <f>IF($BG641=0,$AV641,findspace($AV641,BS$10))</f>
        <v>Paid</v>
      </c>
      <c r="BT641" s="21" t="str">
        <f>IF($BG641=0,$AV641,findspace($AV641,BT$10))</f>
        <v>School</v>
      </c>
      <c r="BU641" s="21" t="str">
        <f>IF($BG641=0,$AV641,findspace($AV641,BU$10))</f>
        <v>Break</v>
      </c>
      <c r="BV641" s="21" t="str">
        <f>IF($BG641=0,$AV641,findspace($AV641,BV$10))</f>
        <v>Used</v>
      </c>
      <c r="BW641" s="21" t="str">
        <f>IF($BG641=0,$AV641,findspace($AV641,BW$10))</f>
        <v/>
      </c>
      <c r="BX641" s="21" t="str">
        <f>IF($BG641=0,$AV641,findspace($AV641,BX$10))</f>
        <v/>
      </c>
      <c r="BY641" s="21" t="str">
        <f>IF($BG641=0,$AV641,findspace($AV641,BY$10))</f>
        <v/>
      </c>
      <c r="BZ641" s="21" t="str">
        <f>IF($BG641=0,$AV641,findspace($AV641,BZ$10))</f>
        <v/>
      </c>
      <c r="CA641" s="21" t="str">
        <f>IF($BG641=0,$AV641,findspace($AV641,CA$10))</f>
        <v/>
      </c>
    </row>
    <row r="642" spans="1:79" x14ac:dyDescent="0.35">
      <c r="A642" t="s">
        <v>1837</v>
      </c>
      <c r="B642">
        <v>215</v>
      </c>
      <c r="C642" t="s">
        <v>3146</v>
      </c>
      <c r="D642" t="s">
        <v>1839</v>
      </c>
      <c r="E642" t="s">
        <v>1270</v>
      </c>
      <c r="F642" t="s">
        <v>2525</v>
      </c>
      <c r="G642" s="13">
        <v>0.89156685321327411</v>
      </c>
      <c r="I642">
        <v>12374</v>
      </c>
      <c r="J642" t="str">
        <f>K642&amp;L642</f>
        <v>IBC215Educator Paid School Break Used12374DFASLWEducator School Breaks</v>
      </c>
      <c r="K642" t="str">
        <f>A642&amp;B642&amp;C642</f>
        <v>IBC215Educator Paid School Break Used</v>
      </c>
      <c r="L642" t="str">
        <f>I642&amp;D642&amp;E642&amp;F642</f>
        <v>12374DFASLWEducator School Breaks</v>
      </c>
      <c r="M642" s="13">
        <f>G642</f>
        <v>0.89156685321327411</v>
      </c>
      <c r="N642" s="13"/>
      <c r="O642" s="19">
        <v>1021</v>
      </c>
      <c r="P642">
        <f>COUNTIF(C$11:C$2024, C642)</f>
        <v>3</v>
      </c>
      <c r="Q642">
        <f>COUNTIF(F$11:F$177, F642)</f>
        <v>0</v>
      </c>
      <c r="R642" t="b">
        <f>A642=D642</f>
        <v>0</v>
      </c>
      <c r="S642" t="b">
        <f>A642&amp;B642&amp;C642=D642&amp;E642&amp;F642</f>
        <v>0</v>
      </c>
      <c r="V642" t="str">
        <f>IF($A642=V$10, $C642, "")</f>
        <v/>
      </c>
      <c r="W642" t="str">
        <f>IF($A642=W$10, $C642, "")</f>
        <v/>
      </c>
      <c r="X642" t="str">
        <f>IF($A642=X$10, $C642, "")</f>
        <v/>
      </c>
      <c r="Y642" t="str">
        <f>IF($A642=Y$10, $C642, "")</f>
        <v>Educator Paid School Break Used</v>
      </c>
      <c r="Z642" t="str">
        <f>IF($A642=Z$10, $C642, "")</f>
        <v/>
      </c>
      <c r="AB642" t="str">
        <f>IF($D642=AB$10, $F642, "")</f>
        <v>Educator School Breaks</v>
      </c>
      <c r="AC642" t="str">
        <f>IF($D642=AC$10, $F642, "")</f>
        <v/>
      </c>
      <c r="AD642" t="str">
        <f>IF($D642=AD$10, $F642, "")</f>
        <v/>
      </c>
      <c r="AE642" t="str">
        <f>IF($D642=AE$10, $F642, "")</f>
        <v/>
      </c>
      <c r="AF642" t="str">
        <f>IF($D642=AF$10, $F642, "")</f>
        <v/>
      </c>
      <c r="AH642">
        <f>COUNTIF(AI$11:AI$2024, AI642)</f>
        <v>2</v>
      </c>
      <c r="AI642" t="str">
        <f>V642&amp;AB642&amp;W642&amp;AC642&amp;X642&amp;AD642&amp;Y642&amp;AE642&amp;Z642&amp;AF642</f>
        <v>Educator School BreaksEducator Paid School Break Used</v>
      </c>
      <c r="AJ642">
        <f>IF(ROW()=11,1,IF(AK641+1=AK642,AJ641,AJ641+1))</f>
        <v>554</v>
      </c>
      <c r="AK642">
        <f>IF(AI642=AI641, AK641+1, 1)</f>
        <v>2</v>
      </c>
      <c r="AL642" s="26" t="str">
        <f>AM642&amp;AN642</f>
        <v>IBC215Educator Paid School Break Used12374DFASLWEducator School Breaks</v>
      </c>
      <c r="AM642" t="str">
        <f>K642</f>
        <v>IBC215Educator Paid School Break Used</v>
      </c>
      <c r="AN642" t="str">
        <f>L642</f>
        <v>12374DFASLWEducator School Breaks</v>
      </c>
      <c r="AO642">
        <f>COUNTIF(AM$11:AM$1107, AM642)</f>
        <v>3</v>
      </c>
      <c r="AP642">
        <f>COUNTIF(AN$11:AN$1107, AN642)</f>
        <v>1</v>
      </c>
      <c r="AQ642">
        <f>MATCH(AM642, AM$11:AM$1107, 0)</f>
        <v>304</v>
      </c>
      <c r="AR642">
        <f>MATCH(AN642, AN$11:AN$1107, 0)</f>
        <v>632</v>
      </c>
      <c r="AS642">
        <v>1021</v>
      </c>
      <c r="AU642" t="str">
        <f>C642</f>
        <v>Educator Paid School Break Used</v>
      </c>
      <c r="AV642" t="str">
        <f>IF(F642="", "", F642)</f>
        <v>Educator School Breaks</v>
      </c>
      <c r="AW642" s="13">
        <f>M642</f>
        <v>0.89156685321327411</v>
      </c>
      <c r="AX642" t="e">
        <f>VLOOKUP(AI642, UniquePairs!A$5:A$2000, 1, FALSE)</f>
        <v>#N/A</v>
      </c>
      <c r="AY642" t="str">
        <f>IFERROR(INDEX(UniquePairs!A$5:K$1000, MATCH(AL642, UniquePairs!A$5:A$1000, 0), 10), "")</f>
        <v/>
      </c>
      <c r="AZ642" s="13">
        <f>IF(AY642&lt;&gt;"", AY642, AW642)</f>
        <v>0.89156685321327411</v>
      </c>
      <c r="BA642" t="str">
        <f>IF(AZ642=0,"None",IF(AZ642&lt;0.6,"Weak",IF(AZ642&lt;0.7,"Review",IF(AZ642&lt;0.8,"Good",IF(AZ642&lt;0.9,"Very Good","Solid")))))</f>
        <v>Very Good</v>
      </c>
      <c r="BB642" s="28" t="str">
        <f>IF(AJ641=AJ642, BB641, BC642)</f>
        <v>Educator School</v>
      </c>
      <c r="BC642" t="str">
        <f>IF(AV642="",AU642,StringMatch(AU642,AV642,TRUE))</f>
        <v>Educator School</v>
      </c>
      <c r="BD642" t="str">
        <f>TRIM(SUBSTITUTE(SUBSTITUTE(SUBSTITUTE(SUBSTITUTE(SUBSTITUTE(SUBSTITUTE(SUBSTITUTE(SUBSTITUTE(SUBSTITUTE(SUBSTITUTE(AU642,BR642,""),BS642,""),BT642,""),BU642,""),BV642,""),BW642,""),BX642,""),BY642,""),BZ642,""),CA642,""))</f>
        <v>Paid Break Used</v>
      </c>
      <c r="BE642" t="str">
        <f>TRIM(SUBSTITUTE(SUBSTITUTE(SUBSTITUTE(SUBSTITUTE(SUBSTITUTE(SUBSTITUTE(SUBSTITUTE(SUBSTITUTE(SUBSTITUTE(SUBSTITUTE(AV642,BH642,""),BI642,""),BJ642,""),BK642,""),BL642,""),BM642,""),BN642,""),BO642,""),BP642,""),BQ642,""))</f>
        <v>s</v>
      </c>
      <c r="BF642" s="21">
        <f>LEN(AU642)-LEN(SUBSTITUTE(AU642," ",""))</f>
        <v>4</v>
      </c>
      <c r="BG642" s="21">
        <f>LEN(AV642)-LEN(SUBSTITUTE(AV642," ",""))</f>
        <v>2</v>
      </c>
      <c r="BH642" s="21" t="str">
        <f>IF(BF642=0,AU642,findspace($AU642,BH$10))</f>
        <v>Educator</v>
      </c>
      <c r="BI642" s="21" t="str">
        <f>IF(BH642=0,AN642,findspace($AU642,BI$10))</f>
        <v>Paid</v>
      </c>
      <c r="BJ642" s="21" t="str">
        <f>IF(BI642=0,AV642,findspace($AU642,BJ$10))</f>
        <v>School</v>
      </c>
      <c r="BK642" s="21" t="str">
        <f>IF(BJ642=0,AW642,findspace($AU642,BK$10))</f>
        <v>Break</v>
      </c>
      <c r="BL642" s="21" t="str">
        <f>IF(BK642=0,AX642,findspace($AU642,BL$10))</f>
        <v>Used</v>
      </c>
      <c r="BM642" s="21" t="str">
        <f>IF(BL642=0,BF642,findspace($AU642,BM$10))</f>
        <v/>
      </c>
      <c r="BN642" s="21" t="str">
        <f>IF(BM642=0,BH642,findspace($AU642,BN$10))</f>
        <v/>
      </c>
      <c r="BO642" s="21" t="str">
        <f>IF(BN642=0,BI642,findspace($AU642,BO$10))</f>
        <v/>
      </c>
      <c r="BR642" s="21" t="str">
        <f>IF($BG642=0,$AV642,findspace($AV642,BR$10))</f>
        <v>Educator</v>
      </c>
      <c r="BS642" s="21" t="str">
        <f>IF($BG642=0,$AV642,findspace($AV642,BS$10))</f>
        <v>School</v>
      </c>
      <c r="BT642" s="21" t="str">
        <f>IF($BG642=0,$AV642,findspace($AV642,BT$10))</f>
        <v>Breaks</v>
      </c>
      <c r="BU642" s="21" t="str">
        <f>IF($BG642=0,$AV642,findspace($AV642,BU$10))</f>
        <v/>
      </c>
      <c r="BV642" s="21" t="str">
        <f>IF($BG642=0,$AV642,findspace($AV642,BV$10))</f>
        <v/>
      </c>
      <c r="BW642" s="21" t="str">
        <f>IF($BG642=0,$AV642,findspace($AV642,BW$10))</f>
        <v/>
      </c>
      <c r="BX642" s="21" t="str">
        <f>IF($BG642=0,$AV642,findspace($AV642,BX$10))</f>
        <v/>
      </c>
      <c r="BY642" s="21" t="str">
        <f>IF($BG642=0,$AV642,findspace($AV642,BY$10))</f>
        <v/>
      </c>
      <c r="BZ642" s="21" t="str">
        <f>IF($BG642=0,$AV642,findspace($AV642,BZ$10))</f>
        <v/>
      </c>
      <c r="CA642" s="21" t="str">
        <f>IF($BG642=0,$AV642,findspace($AV642,CA$10))</f>
        <v/>
      </c>
    </row>
    <row r="643" spans="1:79" x14ac:dyDescent="0.35">
      <c r="A643" t="s">
        <v>1836</v>
      </c>
      <c r="B643">
        <v>39</v>
      </c>
      <c r="C643" t="s">
        <v>2746</v>
      </c>
      <c r="D643" t="s">
        <v>1839</v>
      </c>
      <c r="E643" t="s">
        <v>1119</v>
      </c>
      <c r="F643" t="s">
        <v>3241</v>
      </c>
      <c r="G643" s="13">
        <v>0.89057468491828984</v>
      </c>
      <c r="I643">
        <v>12374</v>
      </c>
      <c r="J643" t="str">
        <f>K643&amp;L643</f>
        <v>GSA39FFL Serious Health Condition Family Member12374DFASDCFamily Medical Leave Act Care spouse son daughter parent serious health condition</v>
      </c>
      <c r="K643" t="str">
        <f>A643&amp;B643&amp;C643</f>
        <v>GSA39FFL Serious Health Condition Family Member</v>
      </c>
      <c r="L643" t="str">
        <f>I643&amp;D643&amp;E643&amp;F643</f>
        <v>12374DFASDCFamily Medical Leave Act Care spouse son daughter parent serious health condition</v>
      </c>
      <c r="M643" s="13">
        <f>G643</f>
        <v>0.89057468491828984</v>
      </c>
      <c r="N643" s="13"/>
      <c r="O643" s="19">
        <v>416</v>
      </c>
      <c r="P643">
        <f>COUNTIF(C$11:C$2024, C643)</f>
        <v>3</v>
      </c>
      <c r="Q643">
        <f>COUNTIF(F$11:F$177, F643)</f>
        <v>1</v>
      </c>
      <c r="R643" t="b">
        <f>A643=D643</f>
        <v>0</v>
      </c>
      <c r="S643" t="b">
        <f>A643&amp;B643&amp;C643=D643&amp;E643&amp;F643</f>
        <v>0</v>
      </c>
      <c r="V643" t="str">
        <f>IF($A643=V$10, $C643, "")</f>
        <v/>
      </c>
      <c r="W643" t="str">
        <f>IF($A643=W$10, $C643, "")</f>
        <v>FFL Serious Health Condition Family Member</v>
      </c>
      <c r="X643" t="str">
        <f>IF($A643=X$10, $C643, "")</f>
        <v/>
      </c>
      <c r="Y643" t="str">
        <f>IF($A643=Y$10, $C643, "")</f>
        <v/>
      </c>
      <c r="Z643" t="str">
        <f>IF($A643=Z$10, $C643, "")</f>
        <v/>
      </c>
      <c r="AB643" t="str">
        <f>IF($D643=AB$10, $F643, "")</f>
        <v>Family Medical Leave Act Care spouse son daughter parent serious health condition</v>
      </c>
      <c r="AC643" t="str">
        <f>IF($D643=AC$10, $F643, "")</f>
        <v/>
      </c>
      <c r="AD643" t="str">
        <f>IF($D643=AD$10, $F643, "")</f>
        <v/>
      </c>
      <c r="AE643" t="str">
        <f>IF($D643=AE$10, $F643, "")</f>
        <v/>
      </c>
      <c r="AF643" t="str">
        <f>IF($D643=AF$10, $F643, "")</f>
        <v/>
      </c>
      <c r="AH643">
        <f>COUNTIF(AI$11:AI$2024, AI643)</f>
        <v>1</v>
      </c>
      <c r="AI643" t="str">
        <f>V643&amp;AB643&amp;W643&amp;AC643&amp;X643&amp;AD643&amp;Y643&amp;AE643&amp;Z643&amp;AF643</f>
        <v>Family Medical Leave Act Care spouse son daughter parent serious health conditionFFL Serious Health Condition Family Member</v>
      </c>
      <c r="AJ643">
        <f>IF(ROW()=11,1,IF(AK642+1=AK643,AJ642,AJ642+1))</f>
        <v>555</v>
      </c>
      <c r="AK643">
        <f>IF(AI643=AI642, AK642+1, 1)</f>
        <v>1</v>
      </c>
      <c r="AL643" s="26" t="str">
        <f>AM643&amp;AN643</f>
        <v>GSA39FFL Serious Health Condition Family Member12374DFASDCFamily Medical Leave Act Care spouse son daughter parent serious health condition</v>
      </c>
      <c r="AM643" t="str">
        <f>K643</f>
        <v>GSA39FFL Serious Health Condition Family Member</v>
      </c>
      <c r="AN643" t="str">
        <f>L643</f>
        <v>12374DFASDCFamily Medical Leave Act Care spouse son daughter parent serious health condition</v>
      </c>
      <c r="AO643">
        <f>COUNTIF(AM$11:AM$1107, AM643)</f>
        <v>3</v>
      </c>
      <c r="AP643">
        <f>COUNTIF(AN$11:AN$1107, AN643)</f>
        <v>2</v>
      </c>
      <c r="AQ643">
        <f>MATCH(AM643, AM$11:AM$1107, 0)</f>
        <v>525</v>
      </c>
      <c r="AR643">
        <f>MATCH(AN643, AN$11:AN$1107, 0)</f>
        <v>159</v>
      </c>
      <c r="AS643">
        <v>416</v>
      </c>
      <c r="AU643" t="str">
        <f>C643</f>
        <v>FFL Serious Health Condition Family Member</v>
      </c>
      <c r="AV643" t="str">
        <f>IF(F643="", "", F643)</f>
        <v>Family Medical Leave Act Care spouse son daughter parent serious health condition</v>
      </c>
      <c r="AW643" s="13">
        <f>M643</f>
        <v>0.89057468491828984</v>
      </c>
      <c r="AX643" t="e">
        <f>VLOOKUP(AI643, UniquePairs!A$5:A$2000, 1, FALSE)</f>
        <v>#N/A</v>
      </c>
      <c r="AY643" t="str">
        <f>IFERROR(INDEX(UniquePairs!A$5:K$1000, MATCH(AL643, UniquePairs!A$5:A$1000, 0), 10), "")</f>
        <v/>
      </c>
      <c r="AZ643" s="13">
        <f>IF(AY643&lt;&gt;"", AY643, AW643)</f>
        <v>0.89057468491828984</v>
      </c>
      <c r="BA643" t="str">
        <f>IF(AZ643=0,"None",IF(AZ643&lt;0.6,"Weak",IF(AZ643&lt;0.7,"Review",IF(AZ643&lt;0.8,"Good",IF(AZ643&lt;0.9,"Very Good","Solid")))))</f>
        <v>Very Good</v>
      </c>
      <c r="BB643" s="28" t="str">
        <f>IF(AJ642=AJ643, BB642, BC643)</f>
        <v>Serious Health Condition Family</v>
      </c>
      <c r="BC643" t="str">
        <f>IF(AV643="",AU643,StringMatch(AU643,AV643,TRUE))</f>
        <v>Serious Health Condition Family</v>
      </c>
      <c r="BD643" t="str">
        <f>TRIM(SUBSTITUTE(SUBSTITUTE(SUBSTITUTE(SUBSTITUTE(SUBSTITUTE(SUBSTITUTE(SUBSTITUTE(SUBSTITUTE(SUBSTITUTE(SUBSTITUTE(AU643,BR643,""),BS643,""),BT643,""),BU643,""),BV643,""),BW643,""),BX643,""),BY643,""),BZ643,""),CA643,""))</f>
        <v>FFL Serious Health Condition Member</v>
      </c>
      <c r="BE643" t="str">
        <f>TRIM(SUBSTITUTE(SUBSTITUTE(SUBSTITUTE(SUBSTITUTE(SUBSTITUTE(SUBSTITUTE(SUBSTITUTE(SUBSTITUTE(SUBSTITUTE(SUBSTITUTE(AV643,BH643,""),BI643,""),BJ643,""),BK643,""),BL643,""),BM643,""),BN643,""),BO643,""),BP643,""),BQ643,""))</f>
        <v>Medical Leave Act Care spouse son daughter parent serious health condition</v>
      </c>
      <c r="BF643" s="21">
        <f>LEN(AU643)-LEN(SUBSTITUTE(AU643," ",""))</f>
        <v>5</v>
      </c>
      <c r="BG643" s="21">
        <f>LEN(AV643)-LEN(SUBSTITUTE(AV643," ",""))</f>
        <v>11</v>
      </c>
      <c r="BH643" s="21" t="str">
        <f>IF(BF643=0,AU643,findspace($AU643,BH$10))</f>
        <v>FFL</v>
      </c>
      <c r="BI643" s="21" t="str">
        <f>IF(BH643=0,AN643,findspace($AU643,BI$10))</f>
        <v>Serious</v>
      </c>
      <c r="BJ643" s="21" t="str">
        <f>IF(BI643=0,AV643,findspace($AU643,BJ$10))</f>
        <v>Health</v>
      </c>
      <c r="BK643" s="21" t="str">
        <f>IF(BJ643=0,AW643,findspace($AU643,BK$10))</f>
        <v>Condition</v>
      </c>
      <c r="BL643" s="21" t="str">
        <f>IF(BK643=0,AX643,findspace($AU643,BL$10))</f>
        <v>Family</v>
      </c>
      <c r="BM643" s="21" t="str">
        <f>IF(BL643=0,BF643,findspace($AU643,BM$10))</f>
        <v>Member</v>
      </c>
      <c r="BN643" s="21" t="str">
        <f>IF(BM643=0,BH643,findspace($AU643,BN$10))</f>
        <v/>
      </c>
      <c r="BO643" s="21" t="str">
        <f>IF(BN643=0,BI643,findspace($AU643,BO$10))</f>
        <v/>
      </c>
      <c r="BR643" s="21" t="str">
        <f>IF($BG643=0,$AV643,findspace($AV643,BR$10))</f>
        <v>Family</v>
      </c>
      <c r="BS643" s="21" t="str">
        <f>IF($BG643=0,$AV643,findspace($AV643,BS$10))</f>
        <v>Medical</v>
      </c>
      <c r="BT643" s="21" t="str">
        <f>IF($BG643=0,$AV643,findspace($AV643,BT$10))</f>
        <v>Leave</v>
      </c>
      <c r="BU643" s="21" t="str">
        <f>IF($BG643=0,$AV643,findspace($AV643,BU$10))</f>
        <v>Act</v>
      </c>
      <c r="BV643" s="21" t="str">
        <f>IF($BG643=0,$AV643,findspace($AV643,BV$10))</f>
        <v>Care</v>
      </c>
      <c r="BW643" s="21" t="str">
        <f>IF($BG643=0,$AV643,findspace($AV643,BW$10))</f>
        <v>spouse</v>
      </c>
      <c r="BX643" s="21" t="str">
        <f>IF($BG643=0,$AV643,findspace($AV643,BX$10))</f>
        <v>son</v>
      </c>
      <c r="BY643" s="21" t="str">
        <f>IF($BG643=0,$AV643,findspace($AV643,BY$10))</f>
        <v>daughter</v>
      </c>
      <c r="BZ643" s="21" t="str">
        <f>IF($BG643=0,$AV643,findspace($AV643,BZ$10))</f>
        <v>parent</v>
      </c>
      <c r="CA643" s="21" t="str">
        <f>IF($BG643=0,$AV643,findspace($AV643,CA$10))</f>
        <v>serious</v>
      </c>
    </row>
    <row r="644" spans="1:79" x14ac:dyDescent="0.35">
      <c r="A644" t="s">
        <v>1839</v>
      </c>
      <c r="B644" t="s">
        <v>1696</v>
      </c>
      <c r="C644" t="s">
        <v>2663</v>
      </c>
      <c r="D644" t="s">
        <v>1839</v>
      </c>
      <c r="E644" t="s">
        <v>1702</v>
      </c>
      <c r="F644" t="s">
        <v>3402</v>
      </c>
      <c r="G644" s="13">
        <v>0.89047619047619053</v>
      </c>
      <c r="I644">
        <v>12374</v>
      </c>
      <c r="J644" t="str">
        <f>K644&amp;L644</f>
        <v>DFASSFSunday Work First Shift12374DFASSSSunday Work Second Shift</v>
      </c>
      <c r="K644" t="str">
        <f>A644&amp;B644&amp;C644</f>
        <v>DFASSFSunday Work First Shift</v>
      </c>
      <c r="L644" t="str">
        <f>I644&amp;D644&amp;E644&amp;F644</f>
        <v>12374DFASSSSunday Work Second Shift</v>
      </c>
      <c r="M644" s="13">
        <f>G644</f>
        <v>0.89047619047619053</v>
      </c>
      <c r="N644" s="13"/>
      <c r="O644" s="19">
        <v>827</v>
      </c>
      <c r="P644">
        <f>COUNTIF(C$11:C$2024, C644)</f>
        <v>3</v>
      </c>
      <c r="Q644">
        <f>COUNTIF(F$11:F$177, F644)</f>
        <v>0</v>
      </c>
      <c r="R644" t="b">
        <f>A644=D644</f>
        <v>1</v>
      </c>
      <c r="S644" t="b">
        <f>A644&amp;B644&amp;C644=D644&amp;E644&amp;F644</f>
        <v>0</v>
      </c>
      <c r="V644" t="str">
        <f>IF($A644=V$10, $C644, "")</f>
        <v>Sunday Work First Shift</v>
      </c>
      <c r="W644" t="str">
        <f>IF($A644=W$10, $C644, "")</f>
        <v/>
      </c>
      <c r="X644" t="str">
        <f>IF($A644=X$10, $C644, "")</f>
        <v/>
      </c>
      <c r="Y644" t="str">
        <f>IF($A644=Y$10, $C644, "")</f>
        <v/>
      </c>
      <c r="Z644" t="str">
        <f>IF($A644=Z$10, $C644, "")</f>
        <v/>
      </c>
      <c r="AB644" t="str">
        <f>IF($D644=AB$10, $F644, "")</f>
        <v>Sunday Work Second Shift</v>
      </c>
      <c r="AC644" t="str">
        <f>IF($D644=AC$10, $F644, "")</f>
        <v/>
      </c>
      <c r="AD644" t="str">
        <f>IF($D644=AD$10, $F644, "")</f>
        <v/>
      </c>
      <c r="AE644" t="str">
        <f>IF($D644=AE$10, $F644, "")</f>
        <v/>
      </c>
      <c r="AF644" t="str">
        <f>IF($D644=AF$10, $F644, "")</f>
        <v/>
      </c>
      <c r="AH644">
        <f>COUNTIF(AI$11:AI$2024, AI644)</f>
        <v>1</v>
      </c>
      <c r="AI644" t="str">
        <f>V644&amp;AB644&amp;W644&amp;AC644&amp;X644&amp;AD644&amp;Y644&amp;AE644&amp;Z644&amp;AF644</f>
        <v>Sunday Work First ShiftSunday Work Second Shift</v>
      </c>
      <c r="AJ644">
        <f>IF(ROW()=11,1,IF(AK643+1=AK644,AJ643,AJ643+1))</f>
        <v>556</v>
      </c>
      <c r="AK644">
        <f>IF(AI644=AI643, AK643+1, 1)</f>
        <v>1</v>
      </c>
      <c r="AL644" s="26" t="str">
        <f>AM644&amp;AN644</f>
        <v>DFASSFSunday Work First Shift12374DFASSSSunday Work Second Shift</v>
      </c>
      <c r="AM644" t="str">
        <f>K644</f>
        <v>DFASSFSunday Work First Shift</v>
      </c>
      <c r="AN644" t="str">
        <f>L644</f>
        <v>12374DFASSSSunday Work Second Shift</v>
      </c>
      <c r="AO644">
        <f>COUNTIF(AM$11:AM$1107, AM644)</f>
        <v>3</v>
      </c>
      <c r="AP644">
        <f>COUNTIF(AN$11:AN$1107, AN644)</f>
        <v>4</v>
      </c>
      <c r="AQ644">
        <f>MATCH(AM644, AM$11:AM$1107, 0)</f>
        <v>216</v>
      </c>
      <c r="AR644">
        <f>MATCH(AN644, AN$11:AN$1107, 0)</f>
        <v>634</v>
      </c>
      <c r="AS644">
        <v>827</v>
      </c>
      <c r="AU644" t="str">
        <f>C644</f>
        <v>Sunday Work First Shift</v>
      </c>
      <c r="AV644" t="str">
        <f>IF(F644="", "", F644)</f>
        <v>Sunday Work Second Shift</v>
      </c>
      <c r="AW644" s="13">
        <f>M644</f>
        <v>0.89047619047619053</v>
      </c>
      <c r="AX644" t="e">
        <f>VLOOKUP(AI644, UniquePairs!A$5:A$2000, 1, FALSE)</f>
        <v>#N/A</v>
      </c>
      <c r="AY644" t="str">
        <f>IFERROR(INDEX(UniquePairs!A$5:K$1000, MATCH(AL644, UniquePairs!A$5:A$1000, 0), 10), "")</f>
        <v/>
      </c>
      <c r="AZ644" s="13">
        <f>IF(AY644&lt;&gt;"", AY644, AW644)</f>
        <v>0.89047619047619053</v>
      </c>
      <c r="BA644" t="str">
        <f>IF(AZ644=0,"None",IF(AZ644&lt;0.6,"Weak",IF(AZ644&lt;0.7,"Review",IF(AZ644&lt;0.8,"Good",IF(AZ644&lt;0.9,"Very Good","Solid")))))</f>
        <v>Very Good</v>
      </c>
      <c r="BB644" s="28" t="str">
        <f>IF(AJ643=AJ644, BB643, BC644)</f>
        <v>Sunday Work Shift</v>
      </c>
      <c r="BC644" t="str">
        <f>IF(AV644="",AU644,StringMatch(AU644,AV644,TRUE))</f>
        <v>Sunday Work Shift</v>
      </c>
      <c r="BD644" t="str">
        <f>TRIM(SUBSTITUTE(SUBSTITUTE(SUBSTITUTE(SUBSTITUTE(SUBSTITUTE(SUBSTITUTE(SUBSTITUTE(SUBSTITUTE(SUBSTITUTE(SUBSTITUTE(AU644,BR644,""),BS644,""),BT644,""),BU644,""),BV644,""),BW644,""),BX644,""),BY644,""),BZ644,""),CA644,""))</f>
        <v>First</v>
      </c>
      <c r="BE644" t="str">
        <f>TRIM(SUBSTITUTE(SUBSTITUTE(SUBSTITUTE(SUBSTITUTE(SUBSTITUTE(SUBSTITUTE(SUBSTITUTE(SUBSTITUTE(SUBSTITUTE(SUBSTITUTE(AV644,BH644,""),BI644,""),BJ644,""),BK644,""),BL644,""),BM644,""),BN644,""),BO644,""),BP644,""),BQ644,""))</f>
        <v>Second</v>
      </c>
      <c r="BF644" s="21">
        <f>LEN(AU644)-LEN(SUBSTITUTE(AU644," ",""))</f>
        <v>3</v>
      </c>
      <c r="BG644" s="21">
        <f>LEN(AV644)-LEN(SUBSTITUTE(AV644," ",""))</f>
        <v>3</v>
      </c>
      <c r="BH644" s="21" t="str">
        <f>IF(BF644=0,AU644,findspace($AU644,BH$10))</f>
        <v>Sunday</v>
      </c>
      <c r="BI644" s="21" t="str">
        <f>IF(BH644=0,AN644,findspace($AU644,BI$10))</f>
        <v>Work</v>
      </c>
      <c r="BJ644" s="21" t="str">
        <f>IF(BI644=0,AV644,findspace($AU644,BJ$10))</f>
        <v>First</v>
      </c>
      <c r="BK644" s="21" t="str">
        <f>IF(BJ644=0,AW644,findspace($AU644,BK$10))</f>
        <v>Shift</v>
      </c>
      <c r="BL644" s="21" t="str">
        <f>IF(BK644=0,AX644,findspace($AU644,BL$10))</f>
        <v/>
      </c>
      <c r="BM644" s="21" t="str">
        <f>IF(BL644=0,BF644,findspace($AU644,BM$10))</f>
        <v/>
      </c>
      <c r="BN644" s="21" t="str">
        <f>IF(BM644=0,BH644,findspace($AU644,BN$10))</f>
        <v/>
      </c>
      <c r="BO644" s="21" t="str">
        <f>IF(BN644=0,BI644,findspace($AU644,BO$10))</f>
        <v/>
      </c>
      <c r="BR644" s="21" t="str">
        <f>IF($BG644=0,$AV644,findspace($AV644,BR$10))</f>
        <v>Sunday</v>
      </c>
      <c r="BS644" s="21" t="str">
        <f>IF($BG644=0,$AV644,findspace($AV644,BS$10))</f>
        <v>Work</v>
      </c>
      <c r="BT644" s="21" t="str">
        <f>IF($BG644=0,$AV644,findspace($AV644,BT$10))</f>
        <v>Second</v>
      </c>
      <c r="BU644" s="21" t="str">
        <f>IF($BG644=0,$AV644,findspace($AV644,BU$10))</f>
        <v>Shift</v>
      </c>
      <c r="BV644" s="21" t="str">
        <f>IF($BG644=0,$AV644,findspace($AV644,BV$10))</f>
        <v/>
      </c>
      <c r="BW644" s="21" t="str">
        <f>IF($BG644=0,$AV644,findspace($AV644,BW$10))</f>
        <v/>
      </c>
      <c r="BX644" s="21" t="str">
        <f>IF($BG644=0,$AV644,findspace($AV644,BX$10))</f>
        <v/>
      </c>
      <c r="BY644" s="21" t="str">
        <f>IF($BG644=0,$AV644,findspace($AV644,BY$10))</f>
        <v/>
      </c>
      <c r="BZ644" s="21" t="str">
        <f>IF($BG644=0,$AV644,findspace($AV644,BZ$10))</f>
        <v/>
      </c>
      <c r="CA644" s="21" t="str">
        <f>IF($BG644=0,$AV644,findspace($AV644,CA$10))</f>
        <v/>
      </c>
    </row>
    <row r="645" spans="1:79" x14ac:dyDescent="0.35">
      <c r="A645" t="s">
        <v>1839</v>
      </c>
      <c r="B645" t="s">
        <v>1702</v>
      </c>
      <c r="C645" t="s">
        <v>3402</v>
      </c>
      <c r="D645" t="s">
        <v>1839</v>
      </c>
      <c r="E645" t="s">
        <v>1696</v>
      </c>
      <c r="F645" t="s">
        <v>2663</v>
      </c>
      <c r="G645" s="13">
        <v>0.89047619047619053</v>
      </c>
      <c r="I645">
        <v>12374</v>
      </c>
      <c r="J645" t="str">
        <f>K645&amp;L645</f>
        <v>DFASSSSunday Work Second Shift12374DFASSFSunday Work First Shift</v>
      </c>
      <c r="K645" t="str">
        <f>A645&amp;B645&amp;C645</f>
        <v>DFASSSSunday Work Second Shift</v>
      </c>
      <c r="L645" t="str">
        <f>I645&amp;D645&amp;E645&amp;F645</f>
        <v>12374DFASSFSunday Work First Shift</v>
      </c>
      <c r="M645" s="13">
        <f>G645</f>
        <v>0.89047619047619053</v>
      </c>
      <c r="N645" s="13"/>
      <c r="O645" s="19">
        <v>987</v>
      </c>
      <c r="P645">
        <f>COUNTIF(C$11:C$2024, C645)</f>
        <v>3</v>
      </c>
      <c r="Q645">
        <f>COUNTIF(F$11:F$177, F645)</f>
        <v>0</v>
      </c>
      <c r="R645" t="b">
        <f>A645=D645</f>
        <v>1</v>
      </c>
      <c r="S645" t="b">
        <f>A645&amp;B645&amp;C645=D645&amp;E645&amp;F645</f>
        <v>0</v>
      </c>
      <c r="V645" t="str">
        <f>IF($A645=V$10, $C645, "")</f>
        <v>Sunday Work Second Shift</v>
      </c>
      <c r="W645" t="str">
        <f>IF($A645=W$10, $C645, "")</f>
        <v/>
      </c>
      <c r="X645" t="str">
        <f>IF($A645=X$10, $C645, "")</f>
        <v/>
      </c>
      <c r="Y645" t="str">
        <f>IF($A645=Y$10, $C645, "")</f>
        <v/>
      </c>
      <c r="Z645" t="str">
        <f>IF($A645=Z$10, $C645, "")</f>
        <v/>
      </c>
      <c r="AB645" t="str">
        <f>IF($D645=AB$10, $F645, "")</f>
        <v>Sunday Work First Shift</v>
      </c>
      <c r="AC645" t="str">
        <f>IF($D645=AC$10, $F645, "")</f>
        <v/>
      </c>
      <c r="AD645" t="str">
        <f>IF($D645=AD$10, $F645, "")</f>
        <v/>
      </c>
      <c r="AE645" t="str">
        <f>IF($D645=AE$10, $F645, "")</f>
        <v/>
      </c>
      <c r="AF645" t="str">
        <f>IF($D645=AF$10, $F645, "")</f>
        <v/>
      </c>
      <c r="AH645">
        <f>COUNTIF(AI$11:AI$2024, AI645)</f>
        <v>1</v>
      </c>
      <c r="AI645" t="str">
        <f>V645&amp;AB645&amp;W645&amp;AC645&amp;X645&amp;AD645&amp;Y645&amp;AE645&amp;Z645&amp;AF645</f>
        <v>Sunday Work Second ShiftSunday Work First Shift</v>
      </c>
      <c r="AJ645">
        <f>IF(ROW()=11,1,IF(AK644+1=AK645,AJ644,AJ644+1))</f>
        <v>557</v>
      </c>
      <c r="AK645">
        <f>IF(AI645=AI644, AK644+1, 1)</f>
        <v>1</v>
      </c>
      <c r="AL645" s="26" t="str">
        <f>AM645&amp;AN645</f>
        <v>DFASSSSunday Work Second Shift12374DFASSFSunday Work First Shift</v>
      </c>
      <c r="AM645" t="str">
        <f>K645</f>
        <v>DFASSSSunday Work Second Shift</v>
      </c>
      <c r="AN645" t="str">
        <f>L645</f>
        <v>12374DFASSFSunday Work First Shift</v>
      </c>
      <c r="AO645">
        <f>COUNTIF(AM$11:AM$1107, AM645)</f>
        <v>3</v>
      </c>
      <c r="AP645">
        <f>COUNTIF(AN$11:AN$1107, AN645)</f>
        <v>5</v>
      </c>
      <c r="AQ645">
        <f>MATCH(AM645, AM$11:AM$1107, 0)</f>
        <v>635</v>
      </c>
      <c r="AR645">
        <f>MATCH(AN645, AN$11:AN$1107, 0)</f>
        <v>217</v>
      </c>
      <c r="AS645">
        <v>987</v>
      </c>
      <c r="AU645" t="str">
        <f>C645</f>
        <v>Sunday Work Second Shift</v>
      </c>
      <c r="AV645" t="str">
        <f>IF(F645="", "", F645)</f>
        <v>Sunday Work First Shift</v>
      </c>
      <c r="AW645" s="13">
        <f>M645</f>
        <v>0.89047619047619053</v>
      </c>
      <c r="AX645" t="e">
        <f>VLOOKUP(AI645, UniquePairs!A$5:A$2000, 1, FALSE)</f>
        <v>#N/A</v>
      </c>
      <c r="AY645" t="str">
        <f>IFERROR(INDEX(UniquePairs!A$5:K$1000, MATCH(AL645, UniquePairs!A$5:A$1000, 0), 10), "")</f>
        <v/>
      </c>
      <c r="AZ645" s="13">
        <f>IF(AY645&lt;&gt;"", AY645, AW645)</f>
        <v>0.89047619047619053</v>
      </c>
      <c r="BA645" t="str">
        <f>IF(AZ645=0,"None",IF(AZ645&lt;0.6,"Weak",IF(AZ645&lt;0.7,"Review",IF(AZ645&lt;0.8,"Good",IF(AZ645&lt;0.9,"Very Good","Solid")))))</f>
        <v>Very Good</v>
      </c>
      <c r="BB645" s="28" t="str">
        <f>IF(AJ644=AJ645, BB644, BC645)</f>
        <v>Sunday Work Shift</v>
      </c>
      <c r="BC645" t="str">
        <f>IF(AV645="",AU645,StringMatch(AU645,AV645,TRUE))</f>
        <v>Sunday Work Shift</v>
      </c>
      <c r="BD645" t="str">
        <f>TRIM(SUBSTITUTE(SUBSTITUTE(SUBSTITUTE(SUBSTITUTE(SUBSTITUTE(SUBSTITUTE(SUBSTITUTE(SUBSTITUTE(SUBSTITUTE(SUBSTITUTE(AU645,BR645,""),BS645,""),BT645,""),BU645,""),BV645,""),BW645,""),BX645,""),BY645,""),BZ645,""),CA645,""))</f>
        <v>Second</v>
      </c>
      <c r="BE645" t="str">
        <f>TRIM(SUBSTITUTE(SUBSTITUTE(SUBSTITUTE(SUBSTITUTE(SUBSTITUTE(SUBSTITUTE(SUBSTITUTE(SUBSTITUTE(SUBSTITUTE(SUBSTITUTE(AV645,BH645,""),BI645,""),BJ645,""),BK645,""),BL645,""),BM645,""),BN645,""),BO645,""),BP645,""),BQ645,""))</f>
        <v>First</v>
      </c>
      <c r="BF645" s="21">
        <f>LEN(AU645)-LEN(SUBSTITUTE(AU645," ",""))</f>
        <v>3</v>
      </c>
      <c r="BG645" s="21">
        <f>LEN(AV645)-LEN(SUBSTITUTE(AV645," ",""))</f>
        <v>3</v>
      </c>
      <c r="BH645" s="21" t="str">
        <f>IF(BF645=0,AU645,findspace($AU645,BH$10))</f>
        <v>Sunday</v>
      </c>
      <c r="BI645" s="21" t="str">
        <f>IF(BH645=0,AN645,findspace($AU645,BI$10))</f>
        <v>Work</v>
      </c>
      <c r="BJ645" s="21" t="str">
        <f>IF(BI645=0,AV645,findspace($AU645,BJ$10))</f>
        <v>Second</v>
      </c>
      <c r="BK645" s="21" t="str">
        <f>IF(BJ645=0,AW645,findspace($AU645,BK$10))</f>
        <v>Shift</v>
      </c>
      <c r="BL645" s="21" t="str">
        <f>IF(BK645=0,AX645,findspace($AU645,BL$10))</f>
        <v/>
      </c>
      <c r="BM645" s="21" t="str">
        <f>IF(BL645=0,BF645,findspace($AU645,BM$10))</f>
        <v/>
      </c>
      <c r="BN645" s="21" t="str">
        <f>IF(BM645=0,BH645,findspace($AU645,BN$10))</f>
        <v/>
      </c>
      <c r="BO645" s="21" t="str">
        <f>IF(BN645=0,BI645,findspace($AU645,BO$10))</f>
        <v/>
      </c>
      <c r="BR645" s="21" t="str">
        <f>IF($BG645=0,$AV645,findspace($AV645,BR$10))</f>
        <v>Sunday</v>
      </c>
      <c r="BS645" s="21" t="str">
        <f>IF($BG645=0,$AV645,findspace($AV645,BS$10))</f>
        <v>Work</v>
      </c>
      <c r="BT645" s="21" t="str">
        <f>IF($BG645=0,$AV645,findspace($AV645,BT$10))</f>
        <v>First</v>
      </c>
      <c r="BU645" s="21" t="str">
        <f>IF($BG645=0,$AV645,findspace($AV645,BU$10))</f>
        <v>Shift</v>
      </c>
      <c r="BV645" s="21" t="str">
        <f>IF($BG645=0,$AV645,findspace($AV645,BV$10))</f>
        <v/>
      </c>
      <c r="BW645" s="21" t="str">
        <f>IF($BG645=0,$AV645,findspace($AV645,BW$10))</f>
        <v/>
      </c>
      <c r="BX645" s="21" t="str">
        <f>IF($BG645=0,$AV645,findspace($AV645,BX$10))</f>
        <v/>
      </c>
      <c r="BY645" s="21" t="str">
        <f>IF($BG645=0,$AV645,findspace($AV645,BY$10))</f>
        <v/>
      </c>
      <c r="BZ645" s="21" t="str">
        <f>IF($BG645=0,$AV645,findspace($AV645,BZ$10))</f>
        <v/>
      </c>
      <c r="CA645" s="21" t="str">
        <f>IF($BG645=0,$AV645,findspace($AV645,CA$10))</f>
        <v/>
      </c>
    </row>
    <row r="646" spans="1:79" x14ac:dyDescent="0.35">
      <c r="A646" t="s">
        <v>1839</v>
      </c>
      <c r="B646" t="s">
        <v>1704</v>
      </c>
      <c r="C646" t="s">
        <v>3403</v>
      </c>
      <c r="D646" t="s">
        <v>1839</v>
      </c>
      <c r="E646" t="s">
        <v>1696</v>
      </c>
      <c r="F646" t="s">
        <v>2663</v>
      </c>
      <c r="G646" s="13">
        <v>0.89047619047619053</v>
      </c>
      <c r="I646">
        <v>12374</v>
      </c>
      <c r="J646" t="str">
        <f>K646&amp;L646</f>
        <v>DFASSTSunday Work Third Shift12374DFASSFSunday Work First Shift</v>
      </c>
      <c r="K646" t="str">
        <f>A646&amp;B646&amp;C646</f>
        <v>DFASSTSunday Work Third Shift</v>
      </c>
      <c r="L646" t="str">
        <f>I646&amp;D646&amp;E646&amp;F646</f>
        <v>12374DFASSFSunday Work First Shift</v>
      </c>
      <c r="M646" s="13">
        <f>G646</f>
        <v>0.89047619047619053</v>
      </c>
      <c r="N646" s="13"/>
      <c r="O646" s="19">
        <v>607</v>
      </c>
      <c r="P646">
        <f>COUNTIF(C$11:C$2024, C646)</f>
        <v>3</v>
      </c>
      <c r="Q646">
        <f>COUNTIF(F$11:F$177, F646)</f>
        <v>0</v>
      </c>
      <c r="R646" t="b">
        <f>A646=D646</f>
        <v>1</v>
      </c>
      <c r="S646" t="b">
        <f>A646&amp;B646&amp;C646=D646&amp;E646&amp;F646</f>
        <v>0</v>
      </c>
      <c r="V646" t="str">
        <f>IF($A646=V$10, $C646, "")</f>
        <v>Sunday Work Third Shift</v>
      </c>
      <c r="W646" t="str">
        <f>IF($A646=W$10, $C646, "")</f>
        <v/>
      </c>
      <c r="X646" t="str">
        <f>IF($A646=X$10, $C646, "")</f>
        <v/>
      </c>
      <c r="Y646" t="str">
        <f>IF($A646=Y$10, $C646, "")</f>
        <v/>
      </c>
      <c r="Z646" t="str">
        <f>IF($A646=Z$10, $C646, "")</f>
        <v/>
      </c>
      <c r="AB646" t="str">
        <f>IF($D646=AB$10, $F646, "")</f>
        <v>Sunday Work First Shift</v>
      </c>
      <c r="AC646" t="str">
        <f>IF($D646=AC$10, $F646, "")</f>
        <v/>
      </c>
      <c r="AD646" t="str">
        <f>IF($D646=AD$10, $F646, "")</f>
        <v/>
      </c>
      <c r="AE646" t="str">
        <f>IF($D646=AE$10, $F646, "")</f>
        <v/>
      </c>
      <c r="AF646" t="str">
        <f>IF($D646=AF$10, $F646, "")</f>
        <v/>
      </c>
      <c r="AH646">
        <f>COUNTIF(AI$11:AI$2024, AI646)</f>
        <v>1</v>
      </c>
      <c r="AI646" t="str">
        <f>V646&amp;AB646&amp;W646&amp;AC646&amp;X646&amp;AD646&amp;Y646&amp;AE646&amp;Z646&amp;AF646</f>
        <v>Sunday Work Third ShiftSunday Work First Shift</v>
      </c>
      <c r="AJ646">
        <f>IF(ROW()=11,1,IF(AK645+1=AK646,AJ645,AJ645+1))</f>
        <v>558</v>
      </c>
      <c r="AK646">
        <f>IF(AI646=AI645, AK645+1, 1)</f>
        <v>1</v>
      </c>
      <c r="AL646" s="26" t="str">
        <f>AM646&amp;AN646</f>
        <v>DFASSTSunday Work Third Shift12374DFASSFSunday Work First Shift</v>
      </c>
      <c r="AM646" t="str">
        <f>K646</f>
        <v>DFASSTSunday Work Third Shift</v>
      </c>
      <c r="AN646" t="str">
        <f>L646</f>
        <v>12374DFASSFSunday Work First Shift</v>
      </c>
      <c r="AO646">
        <f>COUNTIF(AM$11:AM$1107, AM646)</f>
        <v>3</v>
      </c>
      <c r="AP646">
        <f>COUNTIF(AN$11:AN$1107, AN646)</f>
        <v>5</v>
      </c>
      <c r="AQ646">
        <f>MATCH(AM646, AM$11:AM$1107, 0)</f>
        <v>636</v>
      </c>
      <c r="AR646">
        <f>MATCH(AN646, AN$11:AN$1107, 0)</f>
        <v>217</v>
      </c>
      <c r="AS646">
        <v>607</v>
      </c>
      <c r="AU646" t="str">
        <f>C646</f>
        <v>Sunday Work Third Shift</v>
      </c>
      <c r="AV646" t="str">
        <f>IF(F646="", "", F646)</f>
        <v>Sunday Work First Shift</v>
      </c>
      <c r="AW646" s="13">
        <f>M646</f>
        <v>0.89047619047619053</v>
      </c>
      <c r="AX646" t="e">
        <f>VLOOKUP(AI646, UniquePairs!A$5:A$2000, 1, FALSE)</f>
        <v>#N/A</v>
      </c>
      <c r="AY646" t="str">
        <f>IFERROR(INDEX(UniquePairs!A$5:K$1000, MATCH(AL646, UniquePairs!A$5:A$1000, 0), 10), "")</f>
        <v/>
      </c>
      <c r="AZ646" s="13">
        <f>IF(AY646&lt;&gt;"", AY646, AW646)</f>
        <v>0.89047619047619053</v>
      </c>
      <c r="BA646" t="str">
        <f>IF(AZ646=0,"None",IF(AZ646&lt;0.6,"Weak",IF(AZ646&lt;0.7,"Review",IF(AZ646&lt;0.8,"Good",IF(AZ646&lt;0.9,"Very Good","Solid")))))</f>
        <v>Very Good</v>
      </c>
      <c r="BB646" s="28" t="str">
        <f>IF(AJ645=AJ646, BB645, BC646)</f>
        <v>Sunday Work Shift</v>
      </c>
      <c r="BC646" t="str">
        <f>IF(AV646="",AU646,StringMatch(AU646,AV646,TRUE))</f>
        <v>Sunday Work Shift</v>
      </c>
      <c r="BD646" t="str">
        <f>TRIM(SUBSTITUTE(SUBSTITUTE(SUBSTITUTE(SUBSTITUTE(SUBSTITUTE(SUBSTITUTE(SUBSTITUTE(SUBSTITUTE(SUBSTITUTE(SUBSTITUTE(AU646,BR646,""),BS646,""),BT646,""),BU646,""),BV646,""),BW646,""),BX646,""),BY646,""),BZ646,""),CA646,""))</f>
        <v>Third</v>
      </c>
      <c r="BE646" t="str">
        <f>TRIM(SUBSTITUTE(SUBSTITUTE(SUBSTITUTE(SUBSTITUTE(SUBSTITUTE(SUBSTITUTE(SUBSTITUTE(SUBSTITUTE(SUBSTITUTE(SUBSTITUTE(AV646,BH646,""),BI646,""),BJ646,""),BK646,""),BL646,""),BM646,""),BN646,""),BO646,""),BP646,""),BQ646,""))</f>
        <v>First</v>
      </c>
      <c r="BF646" s="21">
        <f>LEN(AU646)-LEN(SUBSTITUTE(AU646," ",""))</f>
        <v>3</v>
      </c>
      <c r="BG646" s="21">
        <f>LEN(AV646)-LEN(SUBSTITUTE(AV646," ",""))</f>
        <v>3</v>
      </c>
      <c r="BH646" s="21" t="str">
        <f>IF(BF646=0,AU646,findspace($AU646,BH$10))</f>
        <v>Sunday</v>
      </c>
      <c r="BI646" s="21" t="str">
        <f>IF(BH646=0,AN646,findspace($AU646,BI$10))</f>
        <v>Work</v>
      </c>
      <c r="BJ646" s="21" t="str">
        <f>IF(BI646=0,AV646,findspace($AU646,BJ$10))</f>
        <v>Third</v>
      </c>
      <c r="BK646" s="21" t="str">
        <f>IF(BJ646=0,AW646,findspace($AU646,BK$10))</f>
        <v>Shift</v>
      </c>
      <c r="BL646" s="21" t="str">
        <f>IF(BK646=0,AX646,findspace($AU646,BL$10))</f>
        <v/>
      </c>
      <c r="BM646" s="21" t="str">
        <f>IF(BL646=0,BF646,findspace($AU646,BM$10))</f>
        <v/>
      </c>
      <c r="BN646" s="21" t="str">
        <f>IF(BM646=0,BH646,findspace($AU646,BN$10))</f>
        <v/>
      </c>
      <c r="BO646" s="21" t="str">
        <f>IF(BN646=0,BI646,findspace($AU646,BO$10))</f>
        <v/>
      </c>
      <c r="BR646" s="21" t="str">
        <f>IF($BG646=0,$AV646,findspace($AV646,BR$10))</f>
        <v>Sunday</v>
      </c>
      <c r="BS646" s="21" t="str">
        <f>IF($BG646=0,$AV646,findspace($AV646,BS$10))</f>
        <v>Work</v>
      </c>
      <c r="BT646" s="21" t="str">
        <f>IF($BG646=0,$AV646,findspace($AV646,BT$10))</f>
        <v>First</v>
      </c>
      <c r="BU646" s="21" t="str">
        <f>IF($BG646=0,$AV646,findspace($AV646,BU$10))</f>
        <v>Shift</v>
      </c>
      <c r="BV646" s="21" t="str">
        <f>IF($BG646=0,$AV646,findspace($AV646,BV$10))</f>
        <v/>
      </c>
      <c r="BW646" s="21" t="str">
        <f>IF($BG646=0,$AV646,findspace($AV646,BW$10))</f>
        <v/>
      </c>
      <c r="BX646" s="21" t="str">
        <f>IF($BG646=0,$AV646,findspace($AV646,BX$10))</f>
        <v/>
      </c>
      <c r="BY646" s="21" t="str">
        <f>IF($BG646=0,$AV646,findspace($AV646,BY$10))</f>
        <v/>
      </c>
      <c r="BZ646" s="21" t="str">
        <f>IF($BG646=0,$AV646,findspace($AV646,BZ$10))</f>
        <v/>
      </c>
      <c r="CA646" s="21" t="str">
        <f>IF($BG646=0,$AV646,findspace($AV646,CA$10))</f>
        <v/>
      </c>
    </row>
    <row r="647" spans="1:79" x14ac:dyDescent="0.35">
      <c r="A647" t="s">
        <v>1839</v>
      </c>
      <c r="B647" t="s">
        <v>1277</v>
      </c>
      <c r="C647" t="s">
        <v>2789</v>
      </c>
      <c r="D647" t="s">
        <v>1837</v>
      </c>
      <c r="E647" t="s">
        <v>2954</v>
      </c>
      <c r="F647" t="s">
        <v>2955</v>
      </c>
      <c r="G647" s="13">
        <v>0.89010989010989017</v>
      </c>
      <c r="I647">
        <v>12374</v>
      </c>
      <c r="J647" t="str">
        <f>K647&amp;L647</f>
        <v>DFASPWDisabled Veteran Leave12374IBCDVBDisabled Veteran Leave Balance</v>
      </c>
      <c r="K647" t="str">
        <f>A647&amp;B647&amp;C647</f>
        <v>DFASPWDisabled Veteran Leave</v>
      </c>
      <c r="L647" t="str">
        <f>I647&amp;D647&amp;E647&amp;F647</f>
        <v>12374IBCDVBDisabled Veteran Leave Balance</v>
      </c>
      <c r="M647" s="13">
        <f>G647</f>
        <v>0.89010989010989017</v>
      </c>
      <c r="N647" s="13"/>
      <c r="O647" s="19">
        <v>454</v>
      </c>
      <c r="P647">
        <f>COUNTIF(C$11:C$2024, C647)</f>
        <v>4</v>
      </c>
      <c r="Q647">
        <f>COUNTIF(F$11:F$177, F647)</f>
        <v>0</v>
      </c>
      <c r="R647" t="b">
        <f>A647=D647</f>
        <v>0</v>
      </c>
      <c r="S647" t="b">
        <f>A647&amp;B647&amp;C647=D647&amp;E647&amp;F647</f>
        <v>0</v>
      </c>
      <c r="V647" t="str">
        <f>IF($A647=V$10, $C647, "")</f>
        <v>Disabled Veteran Leave</v>
      </c>
      <c r="W647" t="str">
        <f>IF($A647=W$10, $C647, "")</f>
        <v/>
      </c>
      <c r="X647" t="str">
        <f>IF($A647=X$10, $C647, "")</f>
        <v/>
      </c>
      <c r="Y647" t="str">
        <f>IF($A647=Y$10, $C647, "")</f>
        <v/>
      </c>
      <c r="Z647" t="str">
        <f>IF($A647=Z$10, $C647, "")</f>
        <v/>
      </c>
      <c r="AB647" t="str">
        <f>IF($D647=AB$10, $F647, "")</f>
        <v/>
      </c>
      <c r="AC647" t="str">
        <f>IF($D647=AC$10, $F647, "")</f>
        <v/>
      </c>
      <c r="AD647" t="str">
        <f>IF($D647=AD$10, $F647, "")</f>
        <v/>
      </c>
      <c r="AE647" t="str">
        <f>IF($D647=AE$10, $F647, "")</f>
        <v>Disabled Veteran Leave Balance</v>
      </c>
      <c r="AF647" t="str">
        <f>IF($D647=AF$10, $F647, "")</f>
        <v/>
      </c>
      <c r="AH647">
        <f>COUNTIF(AI$11:AI$2024, AI647)</f>
        <v>2</v>
      </c>
      <c r="AI647" t="str">
        <f>V647&amp;AB647&amp;W647&amp;AC647&amp;X647&amp;AD647&amp;Y647&amp;AE647&amp;Z647&amp;AF647</f>
        <v>Disabled Veteran LeaveDisabled Veteran Leave Balance</v>
      </c>
      <c r="AJ647">
        <f>IF(ROW()=11,1,IF(AK646+1=AK647,AJ646,AJ646+1))</f>
        <v>559</v>
      </c>
      <c r="AK647">
        <f>IF(AI647=AI646, AK646+1, 1)</f>
        <v>1</v>
      </c>
      <c r="AL647" s="26" t="str">
        <f>AM647&amp;AN647</f>
        <v>DFASPWDisabled Veteran Leave12374IBCDVBDisabled Veteran Leave Balance</v>
      </c>
      <c r="AM647" t="str">
        <f>K647</f>
        <v>DFASPWDisabled Veteran Leave</v>
      </c>
      <c r="AN647" t="str">
        <f>L647</f>
        <v>12374IBCDVBDisabled Veteran Leave Balance</v>
      </c>
      <c r="AO647">
        <f>COUNTIF(AM$11:AM$1107, AM647)</f>
        <v>2</v>
      </c>
      <c r="AP647">
        <f>COUNTIF(AN$11:AN$1107, AN647)</f>
        <v>4</v>
      </c>
      <c r="AQ647">
        <f>MATCH(AM647, AM$11:AM$1107, 0)</f>
        <v>35</v>
      </c>
      <c r="AR647">
        <f>MATCH(AN647, AN$11:AN$1107, 0)</f>
        <v>637</v>
      </c>
      <c r="AS647">
        <v>454</v>
      </c>
      <c r="AU647" t="str">
        <f>C647</f>
        <v>Disabled Veteran Leave</v>
      </c>
      <c r="AV647" t="str">
        <f>IF(F647="", "", F647)</f>
        <v>Disabled Veteran Leave Balance</v>
      </c>
      <c r="AW647" s="13">
        <f>M647</f>
        <v>0.89010989010989017</v>
      </c>
      <c r="AX647" t="e">
        <f>VLOOKUP(AI647, UniquePairs!A$5:A$2000, 1, FALSE)</f>
        <v>#N/A</v>
      </c>
      <c r="AY647" t="str">
        <f>IFERROR(INDEX(UniquePairs!A$5:K$1000, MATCH(AL647, UniquePairs!A$5:A$1000, 0), 10), "")</f>
        <v/>
      </c>
      <c r="AZ647" s="13">
        <f>IF(AY647&lt;&gt;"", AY647, AW647)</f>
        <v>0.89010989010989017</v>
      </c>
      <c r="BA647" t="str">
        <f>IF(AZ647=0,"None",IF(AZ647&lt;0.6,"Weak",IF(AZ647&lt;0.7,"Review",IF(AZ647&lt;0.8,"Good",IF(AZ647&lt;0.9,"Very Good","Solid")))))</f>
        <v>Very Good</v>
      </c>
      <c r="BB647" s="28" t="str">
        <f>IF(AJ646=AJ647, BB646, BC647)</f>
        <v>Disabled Veteran Leave</v>
      </c>
      <c r="BC647" t="str">
        <f>IF(AV647="",AU647,StringMatch(AU647,AV647,TRUE))</f>
        <v>Disabled Veteran Leave</v>
      </c>
      <c r="BD647" t="str">
        <f>TRIM(SUBSTITUTE(SUBSTITUTE(SUBSTITUTE(SUBSTITUTE(SUBSTITUTE(SUBSTITUTE(SUBSTITUTE(SUBSTITUTE(SUBSTITUTE(SUBSTITUTE(AU647,BR647,""),BS647,""),BT647,""),BU647,""),BV647,""),BW647,""),BX647,""),BY647,""),BZ647,""),CA647,""))</f>
        <v/>
      </c>
      <c r="BE647" t="str">
        <f>TRIM(SUBSTITUTE(SUBSTITUTE(SUBSTITUTE(SUBSTITUTE(SUBSTITUTE(SUBSTITUTE(SUBSTITUTE(SUBSTITUTE(SUBSTITUTE(SUBSTITUTE(AV647,BH647,""),BI647,""),BJ647,""),BK647,""),BL647,""),BM647,""),BN647,""),BO647,""),BP647,""),BQ647,""))</f>
        <v>Balance</v>
      </c>
      <c r="BF647" s="21">
        <f>LEN(AU647)-LEN(SUBSTITUTE(AU647," ",""))</f>
        <v>2</v>
      </c>
      <c r="BG647" s="21">
        <f>LEN(AV647)-LEN(SUBSTITUTE(AV647," ",""))</f>
        <v>3</v>
      </c>
      <c r="BH647" s="21" t="str">
        <f>IF(BF647=0,AU647,findspace($AU647,BH$10))</f>
        <v>Disabled</v>
      </c>
      <c r="BI647" s="21" t="str">
        <f>IF(BH647=0,AN647,findspace($AU647,BI$10))</f>
        <v>Veteran</v>
      </c>
      <c r="BJ647" s="21" t="str">
        <f>IF(BI647=0,AV647,findspace($AU647,BJ$10))</f>
        <v>Leave</v>
      </c>
      <c r="BK647" s="21" t="str">
        <f>IF(BJ647=0,AW647,findspace($AU647,BK$10))</f>
        <v/>
      </c>
      <c r="BL647" s="21" t="str">
        <f>IF(BK647=0,AX647,findspace($AU647,BL$10))</f>
        <v/>
      </c>
      <c r="BM647" s="21" t="str">
        <f>IF(BL647=0,BF647,findspace($AU647,BM$10))</f>
        <v/>
      </c>
      <c r="BN647" s="21" t="str">
        <f>IF(BM647=0,BH647,findspace($AU647,BN$10))</f>
        <v/>
      </c>
      <c r="BO647" s="21" t="str">
        <f>IF(BN647=0,BI647,findspace($AU647,BO$10))</f>
        <v/>
      </c>
      <c r="BR647" s="21" t="str">
        <f>IF($BG647=0,$AV647,findspace($AV647,BR$10))</f>
        <v>Disabled</v>
      </c>
      <c r="BS647" s="21" t="str">
        <f>IF($BG647=0,$AV647,findspace($AV647,BS$10))</f>
        <v>Veteran</v>
      </c>
      <c r="BT647" s="21" t="str">
        <f>IF($BG647=0,$AV647,findspace($AV647,BT$10))</f>
        <v>Leave</v>
      </c>
      <c r="BU647" s="21" t="str">
        <f>IF($BG647=0,$AV647,findspace($AV647,BU$10))</f>
        <v>Balance</v>
      </c>
      <c r="BV647" s="21" t="str">
        <f>IF($BG647=0,$AV647,findspace($AV647,BV$10))</f>
        <v/>
      </c>
      <c r="BW647" s="21" t="str">
        <f>IF($BG647=0,$AV647,findspace($AV647,BW$10))</f>
        <v/>
      </c>
      <c r="BX647" s="21" t="str">
        <f>IF($BG647=0,$AV647,findspace($AV647,BX$10))</f>
        <v/>
      </c>
      <c r="BY647" s="21" t="str">
        <f>IF($BG647=0,$AV647,findspace($AV647,BY$10))</f>
        <v/>
      </c>
      <c r="BZ647" s="21" t="str">
        <f>IF($BG647=0,$AV647,findspace($AV647,BZ$10))</f>
        <v/>
      </c>
      <c r="CA647" s="21" t="str">
        <f>IF($BG647=0,$AV647,findspace($AV647,CA$10))</f>
        <v/>
      </c>
    </row>
    <row r="648" spans="1:79" x14ac:dyDescent="0.35">
      <c r="A648" t="s">
        <v>1836</v>
      </c>
      <c r="B648">
        <v>69</v>
      </c>
      <c r="C648" t="s">
        <v>2789</v>
      </c>
      <c r="D648" t="s">
        <v>1837</v>
      </c>
      <c r="E648" t="s">
        <v>2954</v>
      </c>
      <c r="F648" t="s">
        <v>2955</v>
      </c>
      <c r="G648" s="13">
        <v>0.89010989010989017</v>
      </c>
      <c r="I648">
        <v>12374</v>
      </c>
      <c r="J648" t="str">
        <f>K648&amp;L648</f>
        <v>GSA69Disabled Veteran Leave12374IBCDVBDisabled Veteran Leave Balance</v>
      </c>
      <c r="K648" t="str">
        <f>A648&amp;B648&amp;C648</f>
        <v>GSA69Disabled Veteran Leave</v>
      </c>
      <c r="L648" t="str">
        <f>I648&amp;D648&amp;E648&amp;F648</f>
        <v>12374IBCDVBDisabled Veteran Leave Balance</v>
      </c>
      <c r="M648" s="13">
        <f>G648</f>
        <v>0.89010989010989017</v>
      </c>
      <c r="N648" s="13"/>
      <c r="O648" s="19">
        <v>445</v>
      </c>
      <c r="P648">
        <f>COUNTIF(C$11:C$2024, C648)</f>
        <v>4</v>
      </c>
      <c r="Q648">
        <f>COUNTIF(F$11:F$177, F648)</f>
        <v>0</v>
      </c>
      <c r="R648" t="b">
        <f>A648=D648</f>
        <v>0</v>
      </c>
      <c r="S648" t="b">
        <f>A648&amp;B648&amp;C648=D648&amp;E648&amp;F648</f>
        <v>0</v>
      </c>
      <c r="V648" t="str">
        <f>IF($A648=V$10, $C648, "")</f>
        <v/>
      </c>
      <c r="W648" t="str">
        <f>IF($A648=W$10, $C648, "")</f>
        <v>Disabled Veteran Leave</v>
      </c>
      <c r="X648" t="str">
        <f>IF($A648=X$10, $C648, "")</f>
        <v/>
      </c>
      <c r="Y648" t="str">
        <f>IF($A648=Y$10, $C648, "")</f>
        <v/>
      </c>
      <c r="Z648" t="str">
        <f>IF($A648=Z$10, $C648, "")</f>
        <v/>
      </c>
      <c r="AB648" t="str">
        <f>IF($D648=AB$10, $F648, "")</f>
        <v/>
      </c>
      <c r="AC648" t="str">
        <f>IF($D648=AC$10, $F648, "")</f>
        <v/>
      </c>
      <c r="AD648" t="str">
        <f>IF($D648=AD$10, $F648, "")</f>
        <v/>
      </c>
      <c r="AE648" t="str">
        <f>IF($D648=AE$10, $F648, "")</f>
        <v>Disabled Veteran Leave Balance</v>
      </c>
      <c r="AF648" t="str">
        <f>IF($D648=AF$10, $F648, "")</f>
        <v/>
      </c>
      <c r="AH648">
        <f>COUNTIF(AI$11:AI$2024, AI648)</f>
        <v>2</v>
      </c>
      <c r="AI648" t="str">
        <f>V648&amp;AB648&amp;W648&amp;AC648&amp;X648&amp;AD648&amp;Y648&amp;AE648&amp;Z648&amp;AF648</f>
        <v>Disabled Veteran LeaveDisabled Veteran Leave Balance</v>
      </c>
      <c r="AJ648">
        <f>IF(ROW()=11,1,IF(AK647+1=AK648,AJ647,AJ647+1))</f>
        <v>559</v>
      </c>
      <c r="AK648">
        <f>IF(AI648=AI647, AK647+1, 1)</f>
        <v>2</v>
      </c>
      <c r="AL648" s="26" t="str">
        <f>AM648&amp;AN648</f>
        <v>GSA69Disabled Veteran Leave12374IBCDVBDisabled Veteran Leave Balance</v>
      </c>
      <c r="AM648" t="str">
        <f>K648</f>
        <v>GSA69Disabled Veteran Leave</v>
      </c>
      <c r="AN648" t="str">
        <f>L648</f>
        <v>12374IBCDVBDisabled Veteran Leave Balance</v>
      </c>
      <c r="AO648">
        <f>COUNTIF(AM$11:AM$1107, AM648)</f>
        <v>2</v>
      </c>
      <c r="AP648">
        <f>COUNTIF(AN$11:AN$1107, AN648)</f>
        <v>4</v>
      </c>
      <c r="AQ648">
        <f>MATCH(AM648, AM$11:AM$1107, 0)</f>
        <v>36</v>
      </c>
      <c r="AR648">
        <f>MATCH(AN648, AN$11:AN$1107, 0)</f>
        <v>637</v>
      </c>
      <c r="AS648">
        <v>445</v>
      </c>
      <c r="AU648" t="str">
        <f>C648</f>
        <v>Disabled Veteran Leave</v>
      </c>
      <c r="AV648" t="str">
        <f>IF(F648="", "", F648)</f>
        <v>Disabled Veteran Leave Balance</v>
      </c>
      <c r="AW648" s="13">
        <f>M648</f>
        <v>0.89010989010989017</v>
      </c>
      <c r="AX648" t="e">
        <f>VLOOKUP(AI648, UniquePairs!A$5:A$2000, 1, FALSE)</f>
        <v>#N/A</v>
      </c>
      <c r="AY648" t="str">
        <f>IFERROR(INDEX(UniquePairs!A$5:K$1000, MATCH(AL648, UniquePairs!A$5:A$1000, 0), 10), "")</f>
        <v/>
      </c>
      <c r="AZ648" s="13">
        <f>IF(AY648&lt;&gt;"", AY648, AW648)</f>
        <v>0.89010989010989017</v>
      </c>
      <c r="BA648" t="str">
        <f>IF(AZ648=0,"None",IF(AZ648&lt;0.6,"Weak",IF(AZ648&lt;0.7,"Review",IF(AZ648&lt;0.8,"Good",IF(AZ648&lt;0.9,"Very Good","Solid")))))</f>
        <v>Very Good</v>
      </c>
      <c r="BB648" s="28" t="str">
        <f>IF(AJ647=AJ648, BB647, BC648)</f>
        <v>Disabled Veteran Leave</v>
      </c>
      <c r="BC648" t="str">
        <f>IF(AV648="",AU648,StringMatch(AU648,AV648,TRUE))</f>
        <v>Disabled Veteran Leave</v>
      </c>
      <c r="BD648" t="str">
        <f>TRIM(SUBSTITUTE(SUBSTITUTE(SUBSTITUTE(SUBSTITUTE(SUBSTITUTE(SUBSTITUTE(SUBSTITUTE(SUBSTITUTE(SUBSTITUTE(SUBSTITUTE(AU648,BR648,""),BS648,""),BT648,""),BU648,""),BV648,""),BW648,""),BX648,""),BY648,""),BZ648,""),CA648,""))</f>
        <v/>
      </c>
      <c r="BE648" t="str">
        <f>TRIM(SUBSTITUTE(SUBSTITUTE(SUBSTITUTE(SUBSTITUTE(SUBSTITUTE(SUBSTITUTE(SUBSTITUTE(SUBSTITUTE(SUBSTITUTE(SUBSTITUTE(AV648,BH648,""),BI648,""),BJ648,""),BK648,""),BL648,""),BM648,""),BN648,""),BO648,""),BP648,""),BQ648,""))</f>
        <v>Balance</v>
      </c>
      <c r="BF648" s="21">
        <f>LEN(AU648)-LEN(SUBSTITUTE(AU648," ",""))</f>
        <v>2</v>
      </c>
      <c r="BG648" s="21">
        <f>LEN(AV648)-LEN(SUBSTITUTE(AV648," ",""))</f>
        <v>3</v>
      </c>
      <c r="BH648" s="21" t="str">
        <f>IF(BF648=0,AU648,findspace($AU648,BH$10))</f>
        <v>Disabled</v>
      </c>
      <c r="BI648" s="21" t="str">
        <f>IF(BH648=0,AN648,findspace($AU648,BI$10))</f>
        <v>Veteran</v>
      </c>
      <c r="BJ648" s="21" t="str">
        <f>IF(BI648=0,AV648,findspace($AU648,BJ$10))</f>
        <v>Leave</v>
      </c>
      <c r="BK648" s="21" t="str">
        <f>IF(BJ648=0,AW648,findspace($AU648,BK$10))</f>
        <v/>
      </c>
      <c r="BL648" s="21" t="str">
        <f>IF(BK648=0,AX648,findspace($AU648,BL$10))</f>
        <v/>
      </c>
      <c r="BM648" s="21" t="str">
        <f>IF(BL648=0,BF648,findspace($AU648,BM$10))</f>
        <v/>
      </c>
      <c r="BN648" s="21" t="str">
        <f>IF(BM648=0,BH648,findspace($AU648,BN$10))</f>
        <v/>
      </c>
      <c r="BO648" s="21" t="str">
        <f>IF(BN648=0,BI648,findspace($AU648,BO$10))</f>
        <v/>
      </c>
      <c r="BR648" s="21" t="str">
        <f>IF($BG648=0,$AV648,findspace($AV648,BR$10))</f>
        <v>Disabled</v>
      </c>
      <c r="BS648" s="21" t="str">
        <f>IF($BG648=0,$AV648,findspace($AV648,BS$10))</f>
        <v>Veteran</v>
      </c>
      <c r="BT648" s="21" t="str">
        <f>IF($BG648=0,$AV648,findspace($AV648,BT$10))</f>
        <v>Leave</v>
      </c>
      <c r="BU648" s="21" t="str">
        <f>IF($BG648=0,$AV648,findspace($AV648,BU$10))</f>
        <v>Balance</v>
      </c>
      <c r="BV648" s="21" t="str">
        <f>IF($BG648=0,$AV648,findspace($AV648,BV$10))</f>
        <v/>
      </c>
      <c r="BW648" s="21" t="str">
        <f>IF($BG648=0,$AV648,findspace($AV648,BW$10))</f>
        <v/>
      </c>
      <c r="BX648" s="21" t="str">
        <f>IF($BG648=0,$AV648,findspace($AV648,BX$10))</f>
        <v/>
      </c>
      <c r="BY648" s="21" t="str">
        <f>IF($BG648=0,$AV648,findspace($AV648,BY$10))</f>
        <v/>
      </c>
      <c r="BZ648" s="21" t="str">
        <f>IF($BG648=0,$AV648,findspace($AV648,BZ$10))</f>
        <v/>
      </c>
      <c r="CA648" s="21" t="str">
        <f>IF($BG648=0,$AV648,findspace($AV648,CA$10))</f>
        <v/>
      </c>
    </row>
    <row r="649" spans="1:79" x14ac:dyDescent="0.35">
      <c r="A649" t="s">
        <v>1839</v>
      </c>
      <c r="B649" t="s">
        <v>1112</v>
      </c>
      <c r="C649" t="s">
        <v>3542</v>
      </c>
      <c r="D649" t="s">
        <v>1836</v>
      </c>
      <c r="E649">
        <v>60</v>
      </c>
      <c r="F649" t="s">
        <v>3436</v>
      </c>
      <c r="G649" s="13">
        <v>0.88906512857486186</v>
      </c>
      <c r="I649">
        <v>12374</v>
      </c>
      <c r="J649" t="str">
        <f>K649&amp;L649</f>
        <v>DFASLTTraumatic Injury Leave Continuation Pay12374GSA60Leave Without Pay</v>
      </c>
      <c r="K649" t="str">
        <f>A649&amp;B649&amp;C649</f>
        <v>DFASLTTraumatic Injury Leave Continuation Pay</v>
      </c>
      <c r="L649" t="str">
        <f>I649&amp;D649&amp;E649&amp;F649</f>
        <v>12374GSA60Leave Without Pay</v>
      </c>
      <c r="M649" s="13">
        <f>G649</f>
        <v>0.88906512857486186</v>
      </c>
      <c r="N649" s="13"/>
      <c r="O649" s="19">
        <v>148</v>
      </c>
      <c r="P649">
        <f>COUNTIF(C$11:C$2024, C649)</f>
        <v>3</v>
      </c>
      <c r="Q649">
        <f>COUNTIF(F$11:F$177, F649)</f>
        <v>2</v>
      </c>
      <c r="R649" t="b">
        <f>A649=D649</f>
        <v>0</v>
      </c>
      <c r="S649" t="b">
        <f>A649&amp;B649&amp;C649=D649&amp;E649&amp;F649</f>
        <v>0</v>
      </c>
      <c r="V649" t="str">
        <f>IF($A649=V$10, $C649, "")</f>
        <v>Traumatic Injury Leave Continuation Pay</v>
      </c>
      <c r="W649" t="str">
        <f>IF($A649=W$10, $C649, "")</f>
        <v/>
      </c>
      <c r="X649" t="str">
        <f>IF($A649=X$10, $C649, "")</f>
        <v/>
      </c>
      <c r="Y649" t="str">
        <f>IF($A649=Y$10, $C649, "")</f>
        <v/>
      </c>
      <c r="Z649" t="str">
        <f>IF($A649=Z$10, $C649, "")</f>
        <v/>
      </c>
      <c r="AB649" t="str">
        <f>IF($D649=AB$10, $F649, "")</f>
        <v/>
      </c>
      <c r="AC649" t="str">
        <f>IF($D649=AC$10, $F649, "")</f>
        <v>Leave Without Pay</v>
      </c>
      <c r="AD649" t="str">
        <f>IF($D649=AD$10, $F649, "")</f>
        <v/>
      </c>
      <c r="AE649" t="str">
        <f>IF($D649=AE$10, $F649, "")</f>
        <v/>
      </c>
      <c r="AF649" t="str">
        <f>IF($D649=AF$10, $F649, "")</f>
        <v/>
      </c>
      <c r="AH649">
        <f>COUNTIF(AI$11:AI$2024, AI649)</f>
        <v>2</v>
      </c>
      <c r="AI649" t="str">
        <f>V649&amp;AB649&amp;W649&amp;AC649&amp;X649&amp;AD649&amp;Y649&amp;AE649&amp;Z649&amp;AF649</f>
        <v>Traumatic Injury Leave Continuation PayLeave Without Pay</v>
      </c>
      <c r="AJ649">
        <f>IF(ROW()=11,1,IF(AK648+1=AK649,AJ648,AJ648+1))</f>
        <v>560</v>
      </c>
      <c r="AK649">
        <f>IF(AI649=AI648, AK648+1, 1)</f>
        <v>1</v>
      </c>
      <c r="AL649" s="26" t="str">
        <f>AM649&amp;AN649</f>
        <v>DFASLTTraumatic Injury Leave Continuation Pay12374GSA60Leave Without Pay</v>
      </c>
      <c r="AM649" t="str">
        <f>K649</f>
        <v>DFASLTTraumatic Injury Leave Continuation Pay</v>
      </c>
      <c r="AN649" t="str">
        <f>L649</f>
        <v>12374GSA60Leave Without Pay</v>
      </c>
      <c r="AO649">
        <f>COUNTIF(AM$11:AM$1107, AM649)</f>
        <v>3</v>
      </c>
      <c r="AP649">
        <f>COUNTIF(AN$11:AN$1107, AN649)</f>
        <v>10</v>
      </c>
      <c r="AQ649">
        <f>MATCH(AM649, AM$11:AM$1107, 0)</f>
        <v>639</v>
      </c>
      <c r="AR649">
        <f>MATCH(AN649, AN$11:AN$1107, 0)</f>
        <v>133</v>
      </c>
      <c r="AS649">
        <v>148</v>
      </c>
      <c r="AU649" t="str">
        <f>C649</f>
        <v>Traumatic Injury Leave Continuation Pay</v>
      </c>
      <c r="AV649" t="str">
        <f>IF(F649="", "", F649)</f>
        <v>Leave Without Pay</v>
      </c>
      <c r="AW649" s="13">
        <f>M649</f>
        <v>0.88906512857486186</v>
      </c>
      <c r="AX649" t="e">
        <f>VLOOKUP(AI649, UniquePairs!A$5:A$2000, 1, FALSE)</f>
        <v>#N/A</v>
      </c>
      <c r="AY649" t="str">
        <f>IFERROR(INDEX(UniquePairs!A$5:K$1000, MATCH(AL649, UniquePairs!A$5:A$1000, 0), 10), "")</f>
        <v/>
      </c>
      <c r="AZ649" s="13">
        <f>IF(AY649&lt;&gt;"", AY649, AW649)</f>
        <v>0.88906512857486186</v>
      </c>
      <c r="BA649" t="str">
        <f>IF(AZ649=0,"None",IF(AZ649&lt;0.6,"Weak",IF(AZ649&lt;0.7,"Review",IF(AZ649&lt;0.8,"Good",IF(AZ649&lt;0.9,"Very Good","Solid")))))</f>
        <v>Very Good</v>
      </c>
      <c r="BB649" s="28" t="str">
        <f>IF(AJ648=AJ649, BB648, BC649)</f>
        <v>Leave Pay</v>
      </c>
      <c r="BC649" t="str">
        <f>IF(AV649="",AU649,StringMatch(AU649,AV649,TRUE))</f>
        <v>Leave Pay</v>
      </c>
      <c r="BD649" t="str">
        <f>TRIM(SUBSTITUTE(SUBSTITUTE(SUBSTITUTE(SUBSTITUTE(SUBSTITUTE(SUBSTITUTE(SUBSTITUTE(SUBSTITUTE(SUBSTITUTE(SUBSTITUTE(AU649,BR649,""),BS649,""),BT649,""),BU649,""),BV649,""),BW649,""),BX649,""),BY649,""),BZ649,""),CA649,""))</f>
        <v>Traumatic Injury Continuation</v>
      </c>
      <c r="BE649" t="str">
        <f>TRIM(SUBSTITUTE(SUBSTITUTE(SUBSTITUTE(SUBSTITUTE(SUBSTITUTE(SUBSTITUTE(SUBSTITUTE(SUBSTITUTE(SUBSTITUTE(SUBSTITUTE(AV649,BH649,""),BI649,""),BJ649,""),BK649,""),BL649,""),BM649,""),BN649,""),BO649,""),BP649,""),BQ649,""))</f>
        <v>Without</v>
      </c>
      <c r="BF649" s="21">
        <f>LEN(AU649)-LEN(SUBSTITUTE(AU649," ",""))</f>
        <v>4</v>
      </c>
      <c r="BG649" s="21">
        <f>LEN(AV649)-LEN(SUBSTITUTE(AV649," ",""))</f>
        <v>2</v>
      </c>
      <c r="BH649" s="21" t="str">
        <f>IF(BF649=0,AU649,findspace($AU649,BH$10))</f>
        <v>Traumatic</v>
      </c>
      <c r="BI649" s="21" t="str">
        <f>IF(BH649=0,AN649,findspace($AU649,BI$10))</f>
        <v>Injury</v>
      </c>
      <c r="BJ649" s="21" t="str">
        <f>IF(BI649=0,AV649,findspace($AU649,BJ$10))</f>
        <v>Leave</v>
      </c>
      <c r="BK649" s="21" t="str">
        <f>IF(BJ649=0,AW649,findspace($AU649,BK$10))</f>
        <v>Continuation</v>
      </c>
      <c r="BL649" s="21" t="str">
        <f>IF(BK649=0,AX649,findspace($AU649,BL$10))</f>
        <v>Pay</v>
      </c>
      <c r="BM649" s="21" t="str">
        <f>IF(BL649=0,BF649,findspace($AU649,BM$10))</f>
        <v/>
      </c>
      <c r="BN649" s="21" t="str">
        <f>IF(BM649=0,BH649,findspace($AU649,BN$10))</f>
        <v/>
      </c>
      <c r="BO649" s="21" t="str">
        <f>IF(BN649=0,BI649,findspace($AU649,BO$10))</f>
        <v/>
      </c>
      <c r="BR649" s="21" t="str">
        <f>IF($BG649=0,$AV649,findspace($AV649,BR$10))</f>
        <v>Leave</v>
      </c>
      <c r="BS649" s="21" t="str">
        <f>IF($BG649=0,$AV649,findspace($AV649,BS$10))</f>
        <v>Without</v>
      </c>
      <c r="BT649" s="21" t="str">
        <f>IF($BG649=0,$AV649,findspace($AV649,BT$10))</f>
        <v>Pay</v>
      </c>
      <c r="BU649" s="21" t="str">
        <f>IF($BG649=0,$AV649,findspace($AV649,BU$10))</f>
        <v/>
      </c>
      <c r="BV649" s="21" t="str">
        <f>IF($BG649=0,$AV649,findspace($AV649,BV$10))</f>
        <v/>
      </c>
      <c r="BW649" s="21" t="str">
        <f>IF($BG649=0,$AV649,findspace($AV649,BW$10))</f>
        <v/>
      </c>
      <c r="BX649" s="21" t="str">
        <f>IF($BG649=0,$AV649,findspace($AV649,BX$10))</f>
        <v/>
      </c>
      <c r="BY649" s="21" t="str">
        <f>IF($BG649=0,$AV649,findspace($AV649,BY$10))</f>
        <v/>
      </c>
      <c r="BZ649" s="21" t="str">
        <f>IF($BG649=0,$AV649,findspace($AV649,BZ$10))</f>
        <v/>
      </c>
      <c r="CA649" s="21" t="str">
        <f>IF($BG649=0,$AV649,findspace($AV649,CA$10))</f>
        <v/>
      </c>
    </row>
    <row r="650" spans="1:79" x14ac:dyDescent="0.35">
      <c r="A650" t="s">
        <v>1836</v>
      </c>
      <c r="B650">
        <v>60</v>
      </c>
      <c r="C650" t="s">
        <v>3436</v>
      </c>
      <c r="D650" t="s">
        <v>1839</v>
      </c>
      <c r="E650" t="s">
        <v>1112</v>
      </c>
      <c r="F650" t="s">
        <v>3542</v>
      </c>
      <c r="G650" s="13">
        <v>0.88906512857486186</v>
      </c>
      <c r="I650">
        <v>12374</v>
      </c>
      <c r="J650" t="str">
        <f>K650&amp;L650</f>
        <v>GSA60Leave Without Pay12374DFASLTTraumatic Injury Leave Continuation Pay</v>
      </c>
      <c r="K650" t="str">
        <f>A650&amp;B650&amp;C650</f>
        <v>GSA60Leave Without Pay</v>
      </c>
      <c r="L650" t="str">
        <f>I650&amp;D650&amp;E650&amp;F650</f>
        <v>12374DFASLTTraumatic Injury Leave Continuation Pay</v>
      </c>
      <c r="M650" s="13">
        <f>G650</f>
        <v>0.88906512857486186</v>
      </c>
      <c r="N650" s="13"/>
      <c r="O650" s="19">
        <v>733</v>
      </c>
      <c r="P650">
        <f>COUNTIF(C$11:C$2024, C650)</f>
        <v>3</v>
      </c>
      <c r="Q650">
        <f>COUNTIF(F$11:F$177, F650)</f>
        <v>0</v>
      </c>
      <c r="R650" t="b">
        <f>A650=D650</f>
        <v>0</v>
      </c>
      <c r="S650" t="b">
        <f>A650&amp;B650&amp;C650=D650&amp;E650&amp;F650</f>
        <v>0</v>
      </c>
      <c r="V650" t="str">
        <f>IF($A650=V$10, $C650, "")</f>
        <v/>
      </c>
      <c r="W650" t="str">
        <f>IF($A650=W$10, $C650, "")</f>
        <v>Leave Without Pay</v>
      </c>
      <c r="X650" t="str">
        <f>IF($A650=X$10, $C650, "")</f>
        <v/>
      </c>
      <c r="Y650" t="str">
        <f>IF($A650=Y$10, $C650, "")</f>
        <v/>
      </c>
      <c r="Z650" t="str">
        <f>IF($A650=Z$10, $C650, "")</f>
        <v/>
      </c>
      <c r="AB650" t="str">
        <f>IF($D650=AB$10, $F650, "")</f>
        <v>Traumatic Injury Leave Continuation Pay</v>
      </c>
      <c r="AC650" t="str">
        <f>IF($D650=AC$10, $F650, "")</f>
        <v/>
      </c>
      <c r="AD650" t="str">
        <f>IF($D650=AD$10, $F650, "")</f>
        <v/>
      </c>
      <c r="AE650" t="str">
        <f>IF($D650=AE$10, $F650, "")</f>
        <v/>
      </c>
      <c r="AF650" t="str">
        <f>IF($D650=AF$10, $F650, "")</f>
        <v/>
      </c>
      <c r="AH650">
        <f>COUNTIF(AI$11:AI$2024, AI650)</f>
        <v>2</v>
      </c>
      <c r="AI650" t="str">
        <f>V650&amp;AB650&amp;W650&amp;AC650&amp;X650&amp;AD650&amp;Y650&amp;AE650&amp;Z650&amp;AF650</f>
        <v>Traumatic Injury Leave Continuation PayLeave Without Pay</v>
      </c>
      <c r="AJ650">
        <f>IF(ROW()=11,1,IF(AK649+1=AK650,AJ649,AJ649+1))</f>
        <v>560</v>
      </c>
      <c r="AK650">
        <f>IF(AI650=AI649, AK649+1, 1)</f>
        <v>2</v>
      </c>
      <c r="AL650" s="26" t="str">
        <f>AM650&amp;AN650</f>
        <v>GSA60Leave Without Pay12374DFASLTTraumatic Injury Leave Continuation Pay</v>
      </c>
      <c r="AM650" t="str">
        <f>K650</f>
        <v>GSA60Leave Without Pay</v>
      </c>
      <c r="AN650" t="str">
        <f>L650</f>
        <v>12374DFASLTTraumatic Injury Leave Continuation Pay</v>
      </c>
      <c r="AO650">
        <f>COUNTIF(AM$11:AM$1107, AM650)</f>
        <v>3</v>
      </c>
      <c r="AP650">
        <f>COUNTIF(AN$11:AN$1107, AN650)</f>
        <v>2</v>
      </c>
      <c r="AQ650">
        <f>MATCH(AM650, AM$11:AM$1107, 0)</f>
        <v>134</v>
      </c>
      <c r="AR650">
        <f>MATCH(AN650, AN$11:AN$1107, 0)</f>
        <v>640</v>
      </c>
      <c r="AS650">
        <v>733</v>
      </c>
      <c r="AU650" t="str">
        <f>C650</f>
        <v>Leave Without Pay</v>
      </c>
      <c r="AV650" t="str">
        <f>IF(F650="", "", F650)</f>
        <v>Traumatic Injury Leave Continuation Pay</v>
      </c>
      <c r="AW650" s="13">
        <f>M650</f>
        <v>0.88906512857486186</v>
      </c>
      <c r="AX650" t="e">
        <f>VLOOKUP(AI650, UniquePairs!A$5:A$2000, 1, FALSE)</f>
        <v>#N/A</v>
      </c>
      <c r="AY650" t="str">
        <f>IFERROR(INDEX(UniquePairs!A$5:K$1000, MATCH(AL650, UniquePairs!A$5:A$1000, 0), 10), "")</f>
        <v/>
      </c>
      <c r="AZ650" s="13">
        <f>IF(AY650&lt;&gt;"", AY650, AW650)</f>
        <v>0.88906512857486186</v>
      </c>
      <c r="BA650" t="str">
        <f>IF(AZ650=0,"None",IF(AZ650&lt;0.6,"Weak",IF(AZ650&lt;0.7,"Review",IF(AZ650&lt;0.8,"Good",IF(AZ650&lt;0.9,"Very Good","Solid")))))</f>
        <v>Very Good</v>
      </c>
      <c r="BB650" s="28" t="str">
        <f>IF(AJ649=AJ650, BB649, BC650)</f>
        <v>Leave Pay</v>
      </c>
      <c r="BC650" t="str">
        <f>IF(AV650="",AU650,StringMatch(AU650,AV650,TRUE))</f>
        <v>Leave Pay</v>
      </c>
      <c r="BD650" t="str">
        <f>TRIM(SUBSTITUTE(SUBSTITUTE(SUBSTITUTE(SUBSTITUTE(SUBSTITUTE(SUBSTITUTE(SUBSTITUTE(SUBSTITUTE(SUBSTITUTE(SUBSTITUTE(AU650,BR650,""),BS650,""),BT650,""),BU650,""),BV650,""),BW650,""),BX650,""),BY650,""),BZ650,""),CA650,""))</f>
        <v>Without</v>
      </c>
      <c r="BE650" t="str">
        <f>TRIM(SUBSTITUTE(SUBSTITUTE(SUBSTITUTE(SUBSTITUTE(SUBSTITUTE(SUBSTITUTE(SUBSTITUTE(SUBSTITUTE(SUBSTITUTE(SUBSTITUTE(AV650,BH650,""),BI650,""),BJ650,""),BK650,""),BL650,""),BM650,""),BN650,""),BO650,""),BP650,""),BQ650,""))</f>
        <v>Traumatic Injury Continuation</v>
      </c>
      <c r="BF650" s="21">
        <f>LEN(AU650)-LEN(SUBSTITUTE(AU650," ",""))</f>
        <v>2</v>
      </c>
      <c r="BG650" s="21">
        <f>LEN(AV650)-LEN(SUBSTITUTE(AV650," ",""))</f>
        <v>4</v>
      </c>
      <c r="BH650" s="21" t="str">
        <f>IF(BF650=0,AU650,findspace($AU650,BH$10))</f>
        <v>Leave</v>
      </c>
      <c r="BI650" s="21" t="str">
        <f>IF(BH650=0,AN650,findspace($AU650,BI$10))</f>
        <v>Without</v>
      </c>
      <c r="BJ650" s="21" t="str">
        <f>IF(BI650=0,AV650,findspace($AU650,BJ$10))</f>
        <v>Pay</v>
      </c>
      <c r="BK650" s="21" t="str">
        <f>IF(BJ650=0,AW650,findspace($AU650,BK$10))</f>
        <v/>
      </c>
      <c r="BL650" s="21" t="str">
        <f>IF(BK650=0,AX650,findspace($AU650,BL$10))</f>
        <v/>
      </c>
      <c r="BM650" s="21" t="str">
        <f>IF(BL650=0,BF650,findspace($AU650,BM$10))</f>
        <v/>
      </c>
      <c r="BN650" s="21" t="str">
        <f>IF(BM650=0,BH650,findspace($AU650,BN$10))</f>
        <v/>
      </c>
      <c r="BO650" s="21" t="str">
        <f>IF(BN650=0,BI650,findspace($AU650,BO$10))</f>
        <v/>
      </c>
      <c r="BR650" s="21" t="str">
        <f>IF($BG650=0,$AV650,findspace($AV650,BR$10))</f>
        <v>Traumatic</v>
      </c>
      <c r="BS650" s="21" t="str">
        <f>IF($BG650=0,$AV650,findspace($AV650,BS$10))</f>
        <v>Injury</v>
      </c>
      <c r="BT650" s="21" t="str">
        <f>IF($BG650=0,$AV650,findspace($AV650,BT$10))</f>
        <v>Leave</v>
      </c>
      <c r="BU650" s="21" t="str">
        <f>IF($BG650=0,$AV650,findspace($AV650,BU$10))</f>
        <v>Continuation</v>
      </c>
      <c r="BV650" s="21" t="str">
        <f>IF($BG650=0,$AV650,findspace($AV650,BV$10))</f>
        <v>Pay</v>
      </c>
      <c r="BW650" s="21" t="str">
        <f>IF($BG650=0,$AV650,findspace($AV650,BW$10))</f>
        <v/>
      </c>
      <c r="BX650" s="21" t="str">
        <f>IF($BG650=0,$AV650,findspace($AV650,BX$10))</f>
        <v/>
      </c>
      <c r="BY650" s="21" t="str">
        <f>IF($BG650=0,$AV650,findspace($AV650,BY$10))</f>
        <v/>
      </c>
      <c r="BZ650" s="21" t="str">
        <f>IF($BG650=0,$AV650,findspace($AV650,BZ$10))</f>
        <v/>
      </c>
      <c r="CA650" s="21" t="str">
        <f>IF($BG650=0,$AV650,findspace($AV650,CA$10))</f>
        <v/>
      </c>
    </row>
    <row r="651" spans="1:79" x14ac:dyDescent="0.35">
      <c r="A651" t="s">
        <v>1837</v>
      </c>
      <c r="B651">
        <v>85</v>
      </c>
      <c r="C651" t="s">
        <v>3033</v>
      </c>
      <c r="D651" t="s">
        <v>1836</v>
      </c>
      <c r="E651">
        <v>85</v>
      </c>
      <c r="F651" t="s">
        <v>2807</v>
      </c>
      <c r="G651" s="13">
        <v>0.88905857968801139</v>
      </c>
      <c r="I651">
        <v>12374</v>
      </c>
      <c r="J651" t="str">
        <f>K651&amp;L651</f>
        <v>IBC85Home Leave Used12374GSA85Donated Leave Used</v>
      </c>
      <c r="K651" t="str">
        <f>A651&amp;B651&amp;C651</f>
        <v>IBC85Home Leave Used</v>
      </c>
      <c r="L651" t="str">
        <f>I651&amp;D651&amp;E651&amp;F651</f>
        <v>12374GSA85Donated Leave Used</v>
      </c>
      <c r="M651" s="13">
        <f>G651</f>
        <v>0.88905857968801139</v>
      </c>
      <c r="N651" s="13"/>
      <c r="O651" s="19">
        <v>865</v>
      </c>
      <c r="P651">
        <f>COUNTIF(C$11:C$2024, C651)</f>
        <v>3</v>
      </c>
      <c r="Q651">
        <f>COUNTIF(F$11:F$177, F651)</f>
        <v>0</v>
      </c>
      <c r="R651" t="b">
        <f>A651=D651</f>
        <v>0</v>
      </c>
      <c r="S651" t="b">
        <f>A651&amp;B651&amp;C651=D651&amp;E651&amp;F651</f>
        <v>0</v>
      </c>
      <c r="V651" t="str">
        <f>IF($A651=V$10, $C651, "")</f>
        <v/>
      </c>
      <c r="W651" t="str">
        <f>IF($A651=W$10, $C651, "")</f>
        <v/>
      </c>
      <c r="X651" t="str">
        <f>IF($A651=X$10, $C651, "")</f>
        <v/>
      </c>
      <c r="Y651" t="str">
        <f>IF($A651=Y$10, $C651, "")</f>
        <v>Home Leave Used</v>
      </c>
      <c r="Z651" t="str">
        <f>IF($A651=Z$10, $C651, "")</f>
        <v/>
      </c>
      <c r="AB651" t="str">
        <f>IF($D651=AB$10, $F651, "")</f>
        <v/>
      </c>
      <c r="AC651" t="str">
        <f>IF($D651=AC$10, $F651, "")</f>
        <v>Donated Leave Used</v>
      </c>
      <c r="AD651" t="str">
        <f>IF($D651=AD$10, $F651, "")</f>
        <v/>
      </c>
      <c r="AE651" t="str">
        <f>IF($D651=AE$10, $F651, "")</f>
        <v/>
      </c>
      <c r="AF651" t="str">
        <f>IF($D651=AF$10, $F651, "")</f>
        <v/>
      </c>
      <c r="AH651">
        <f>COUNTIF(AI$11:AI$2024, AI651)</f>
        <v>1</v>
      </c>
      <c r="AI651" t="str">
        <f>V651&amp;AB651&amp;W651&amp;AC651&amp;X651&amp;AD651&amp;Y651&amp;AE651&amp;Z651&amp;AF651</f>
        <v>Donated Leave UsedHome Leave Used</v>
      </c>
      <c r="AJ651">
        <f>IF(ROW()=11,1,IF(AK650+1=AK651,AJ650,AJ650+1))</f>
        <v>561</v>
      </c>
      <c r="AK651">
        <f>IF(AI651=AI650, AK650+1, 1)</f>
        <v>1</v>
      </c>
      <c r="AL651" s="26" t="str">
        <f>AM651&amp;AN651</f>
        <v>IBC85Home Leave Used12374GSA85Donated Leave Used</v>
      </c>
      <c r="AM651" t="str">
        <f>K651</f>
        <v>IBC85Home Leave Used</v>
      </c>
      <c r="AN651" t="str">
        <f>L651</f>
        <v>12374GSA85Donated Leave Used</v>
      </c>
      <c r="AO651">
        <f>COUNTIF(AM$11:AM$1107, AM651)</f>
        <v>3</v>
      </c>
      <c r="AP651">
        <f>COUNTIF(AN$11:AN$1107, AN651)</f>
        <v>13</v>
      </c>
      <c r="AQ651">
        <f>MATCH(AM651, AM$11:AM$1107, 0)</f>
        <v>43</v>
      </c>
      <c r="AR651">
        <f>MATCH(AN651, AN$11:AN$1107, 0)</f>
        <v>203</v>
      </c>
      <c r="AS651">
        <v>865</v>
      </c>
      <c r="AU651" t="str">
        <f>C651</f>
        <v>Home Leave Used</v>
      </c>
      <c r="AV651" t="str">
        <f>IF(F651="", "", F651)</f>
        <v>Donated Leave Used</v>
      </c>
      <c r="AW651" s="13">
        <f>M651</f>
        <v>0.88905857968801139</v>
      </c>
      <c r="AX651" t="e">
        <f>VLOOKUP(AI651, UniquePairs!A$5:A$2000, 1, FALSE)</f>
        <v>#N/A</v>
      </c>
      <c r="AY651" t="str">
        <f>IFERROR(INDEX(UniquePairs!A$5:K$1000, MATCH(AL651, UniquePairs!A$5:A$1000, 0), 10), "")</f>
        <v/>
      </c>
      <c r="AZ651" s="13">
        <f>IF(AY651&lt;&gt;"", AY651, AW651)</f>
        <v>0.88905857968801139</v>
      </c>
      <c r="BA651" t="str">
        <f>IF(AZ651=0,"None",IF(AZ651&lt;0.6,"Weak",IF(AZ651&lt;0.7,"Review",IF(AZ651&lt;0.8,"Good",IF(AZ651&lt;0.9,"Very Good","Solid")))))</f>
        <v>Very Good</v>
      </c>
      <c r="BB651" s="28" t="str">
        <f>IF(AJ650=AJ651, BB650, BC651)</f>
        <v>Leave Used</v>
      </c>
      <c r="BC651" t="str">
        <f>IF(AV651="",AU651,StringMatch(AU651,AV651,TRUE))</f>
        <v>Leave Used</v>
      </c>
      <c r="BD651" t="str">
        <f>TRIM(SUBSTITUTE(SUBSTITUTE(SUBSTITUTE(SUBSTITUTE(SUBSTITUTE(SUBSTITUTE(SUBSTITUTE(SUBSTITUTE(SUBSTITUTE(SUBSTITUTE(AU651,BR651,""),BS651,""),BT651,""),BU651,""),BV651,""),BW651,""),BX651,""),BY651,""),BZ651,""),CA651,""))</f>
        <v>Home</v>
      </c>
      <c r="BE651" t="str">
        <f>TRIM(SUBSTITUTE(SUBSTITUTE(SUBSTITUTE(SUBSTITUTE(SUBSTITUTE(SUBSTITUTE(SUBSTITUTE(SUBSTITUTE(SUBSTITUTE(SUBSTITUTE(AV651,BH651,""),BI651,""),BJ651,""),BK651,""),BL651,""),BM651,""),BN651,""),BO651,""),BP651,""),BQ651,""))</f>
        <v>Donated</v>
      </c>
      <c r="BF651" s="21">
        <f>LEN(AU651)-LEN(SUBSTITUTE(AU651," ",""))</f>
        <v>2</v>
      </c>
      <c r="BG651" s="21">
        <f>LEN(AV651)-LEN(SUBSTITUTE(AV651," ",""))</f>
        <v>2</v>
      </c>
      <c r="BH651" s="21" t="str">
        <f>IF(BF651=0,AU651,findspace($AU651,BH$10))</f>
        <v>Home</v>
      </c>
      <c r="BI651" s="21" t="str">
        <f>IF(BH651=0,AN651,findspace($AU651,BI$10))</f>
        <v>Leave</v>
      </c>
      <c r="BJ651" s="21" t="str">
        <f>IF(BI651=0,AV651,findspace($AU651,BJ$10))</f>
        <v>Used</v>
      </c>
      <c r="BK651" s="21" t="str">
        <f>IF(BJ651=0,AW651,findspace($AU651,BK$10))</f>
        <v/>
      </c>
      <c r="BL651" s="21" t="str">
        <f>IF(BK651=0,AX651,findspace($AU651,BL$10))</f>
        <v/>
      </c>
      <c r="BM651" s="21" t="str">
        <f>IF(BL651=0,BF651,findspace($AU651,BM$10))</f>
        <v/>
      </c>
      <c r="BN651" s="21" t="str">
        <f>IF(BM651=0,BH651,findspace($AU651,BN$10))</f>
        <v/>
      </c>
      <c r="BO651" s="21" t="str">
        <f>IF(BN651=0,BI651,findspace($AU651,BO$10))</f>
        <v/>
      </c>
      <c r="BR651" s="21" t="str">
        <f>IF($BG651=0,$AV651,findspace($AV651,BR$10))</f>
        <v>Donated</v>
      </c>
      <c r="BS651" s="21" t="str">
        <f>IF($BG651=0,$AV651,findspace($AV651,BS$10))</f>
        <v>Leave</v>
      </c>
      <c r="BT651" s="21" t="str">
        <f>IF($BG651=0,$AV651,findspace($AV651,BT$10))</f>
        <v>Used</v>
      </c>
      <c r="BU651" s="21" t="str">
        <f>IF($BG651=0,$AV651,findspace($AV651,BU$10))</f>
        <v/>
      </c>
      <c r="BV651" s="21" t="str">
        <f>IF($BG651=0,$AV651,findspace($AV651,BV$10))</f>
        <v/>
      </c>
      <c r="BW651" s="21" t="str">
        <f>IF($BG651=0,$AV651,findspace($AV651,BW$10))</f>
        <v/>
      </c>
      <c r="BX651" s="21" t="str">
        <f>IF($BG651=0,$AV651,findspace($AV651,BX$10))</f>
        <v/>
      </c>
      <c r="BY651" s="21" t="str">
        <f>IF($BG651=0,$AV651,findspace($AV651,BY$10))</f>
        <v/>
      </c>
      <c r="BZ651" s="21" t="str">
        <f>IF($BG651=0,$AV651,findspace($AV651,BZ$10))</f>
        <v/>
      </c>
      <c r="CA651" s="21" t="str">
        <f>IF($BG651=0,$AV651,findspace($AV651,CA$10))</f>
        <v/>
      </c>
    </row>
    <row r="652" spans="1:79" x14ac:dyDescent="0.35">
      <c r="A652" t="s">
        <v>1836</v>
      </c>
      <c r="B652">
        <v>10</v>
      </c>
      <c r="C652" t="s">
        <v>3410</v>
      </c>
      <c r="D652" t="s">
        <v>1836</v>
      </c>
      <c r="E652">
        <v>14</v>
      </c>
      <c r="F652" t="s">
        <v>3412</v>
      </c>
      <c r="G652" s="13">
        <v>0.88832993415596739</v>
      </c>
      <c r="I652">
        <v>12374</v>
      </c>
      <c r="J652" t="str">
        <f>K652&amp;L652</f>
        <v>GSA10Regular ScheduledOvertime12374GSA14Irregular ScheduledOvertime</v>
      </c>
      <c r="K652" t="str">
        <f>A652&amp;B652&amp;C652</f>
        <v>GSA10Regular ScheduledOvertime</v>
      </c>
      <c r="L652" t="str">
        <f>I652&amp;D652&amp;E652&amp;F652</f>
        <v>12374GSA14Irregular ScheduledOvertime</v>
      </c>
      <c r="M652" s="13">
        <f>G652</f>
        <v>0.88832993415596739</v>
      </c>
      <c r="N652" s="13"/>
      <c r="O652" s="19">
        <v>765</v>
      </c>
      <c r="P652">
        <f>COUNTIF(C$11:C$2024, C652)</f>
        <v>1</v>
      </c>
      <c r="Q652">
        <f>COUNTIF(F$11:F$177, F652)</f>
        <v>0</v>
      </c>
      <c r="R652" t="b">
        <f>A652=D652</f>
        <v>1</v>
      </c>
      <c r="S652" t="b">
        <f>A652&amp;B652&amp;C652=D652&amp;E652&amp;F652</f>
        <v>0</v>
      </c>
      <c r="V652" t="str">
        <f>IF($A652=V$10, $C652, "")</f>
        <v/>
      </c>
      <c r="W652" t="str">
        <f>IF($A652=W$10, $C652, "")</f>
        <v>Regular ScheduledOvertime</v>
      </c>
      <c r="X652" t="str">
        <f>IF($A652=X$10, $C652, "")</f>
        <v/>
      </c>
      <c r="Y652" t="str">
        <f>IF($A652=Y$10, $C652, "")</f>
        <v/>
      </c>
      <c r="Z652" t="str">
        <f>IF($A652=Z$10, $C652, "")</f>
        <v/>
      </c>
      <c r="AB652" t="str">
        <f>IF($D652=AB$10, $F652, "")</f>
        <v/>
      </c>
      <c r="AC652" t="str">
        <f>IF($D652=AC$10, $F652, "")</f>
        <v>Irregular ScheduledOvertime</v>
      </c>
      <c r="AD652" t="str">
        <f>IF($D652=AD$10, $F652, "")</f>
        <v/>
      </c>
      <c r="AE652" t="str">
        <f>IF($D652=AE$10, $F652, "")</f>
        <v/>
      </c>
      <c r="AF652" t="str">
        <f>IF($D652=AF$10, $F652, "")</f>
        <v/>
      </c>
      <c r="AH652">
        <f>COUNTIF(AI$11:AI$2024, AI652)</f>
        <v>1</v>
      </c>
      <c r="AI652" t="str">
        <f>V652&amp;AB652&amp;W652&amp;AC652&amp;X652&amp;AD652&amp;Y652&amp;AE652&amp;Z652&amp;AF652</f>
        <v>Regular ScheduledOvertimeIrregular ScheduledOvertime</v>
      </c>
      <c r="AJ652">
        <f>IF(ROW()=11,1,IF(AK651+1=AK652,AJ651,AJ651+1))</f>
        <v>562</v>
      </c>
      <c r="AK652">
        <f>IF(AI652=AI651, AK651+1, 1)</f>
        <v>1</v>
      </c>
      <c r="AL652" s="26" t="str">
        <f>AM652&amp;AN652</f>
        <v>GSA10Regular ScheduledOvertime12374GSA14Irregular ScheduledOvertime</v>
      </c>
      <c r="AM652" t="str">
        <f>K652</f>
        <v>GSA10Regular ScheduledOvertime</v>
      </c>
      <c r="AN652" t="str">
        <f>L652</f>
        <v>12374GSA14Irregular ScheduledOvertime</v>
      </c>
      <c r="AO652">
        <f>COUNTIF(AM$11:AM$1107, AM652)</f>
        <v>1</v>
      </c>
      <c r="AP652">
        <f>COUNTIF(AN$11:AN$1107, AN652)</f>
        <v>1</v>
      </c>
      <c r="AQ652">
        <f>MATCH(AM652, AM$11:AM$1107, 0)</f>
        <v>642</v>
      </c>
      <c r="AR652">
        <f>MATCH(AN652, AN$11:AN$1107, 0)</f>
        <v>642</v>
      </c>
      <c r="AS652">
        <v>765</v>
      </c>
      <c r="AU652" t="str">
        <f>C652</f>
        <v>Regular ScheduledOvertime</v>
      </c>
      <c r="AV652" t="str">
        <f>IF(F652="", "", F652)</f>
        <v>Irregular ScheduledOvertime</v>
      </c>
      <c r="AW652" s="13">
        <f>M652</f>
        <v>0.88832993415596739</v>
      </c>
      <c r="AX652" t="e">
        <f>VLOOKUP(AI652, UniquePairs!A$5:A$2000, 1, FALSE)</f>
        <v>#N/A</v>
      </c>
      <c r="AY652" t="str">
        <f>IFERROR(INDEX(UniquePairs!A$5:K$1000, MATCH(AL652, UniquePairs!A$5:A$1000, 0), 10), "")</f>
        <v/>
      </c>
      <c r="AZ652" s="13">
        <f>IF(AY652&lt;&gt;"", AY652, AW652)</f>
        <v>0.88832993415596739</v>
      </c>
      <c r="BA652" t="str">
        <f>IF(AZ652=0,"None",IF(AZ652&lt;0.6,"Weak",IF(AZ652&lt;0.7,"Review",IF(AZ652&lt;0.8,"Good",IF(AZ652&lt;0.9,"Very Good","Solid")))))</f>
        <v>Very Good</v>
      </c>
      <c r="BB652" s="28" t="str">
        <f>IF(AJ651=AJ652, BB651, BC652)</f>
        <v>ScheduledOvertime</v>
      </c>
      <c r="BC652" t="str">
        <f>IF(AV652="",AU652,StringMatch(AU652,AV652,TRUE))</f>
        <v>ScheduledOvertime</v>
      </c>
      <c r="BD652" t="str">
        <f>TRIM(SUBSTITUTE(SUBSTITUTE(SUBSTITUTE(SUBSTITUTE(SUBSTITUTE(SUBSTITUTE(SUBSTITUTE(SUBSTITUTE(SUBSTITUTE(SUBSTITUTE(AU652,BR652,""),BS652,""),BT652,""),BU652,""),BV652,""),BW652,""),BX652,""),BY652,""),BZ652,""),CA652,""))</f>
        <v>Regular</v>
      </c>
      <c r="BE652" t="str">
        <f>TRIM(SUBSTITUTE(SUBSTITUTE(SUBSTITUTE(SUBSTITUTE(SUBSTITUTE(SUBSTITUTE(SUBSTITUTE(SUBSTITUTE(SUBSTITUTE(SUBSTITUTE(AV652,BH652,""),BI652,""),BJ652,""),BK652,""),BL652,""),BM652,""),BN652,""),BO652,""),BP652,""),BQ652,""))</f>
        <v>Irregular</v>
      </c>
      <c r="BF652" s="21">
        <f>LEN(AU652)-LEN(SUBSTITUTE(AU652," ",""))</f>
        <v>1</v>
      </c>
      <c r="BG652" s="21">
        <f>LEN(AV652)-LEN(SUBSTITUTE(AV652," ",""))</f>
        <v>1</v>
      </c>
      <c r="BH652" s="21" t="str">
        <f>IF(BF652=0,AU652,findspace($AU652,BH$10))</f>
        <v>Regular</v>
      </c>
      <c r="BI652" s="21" t="str">
        <f>IF(BH652=0,AN652,findspace($AU652,BI$10))</f>
        <v>ScheduledOvertime</v>
      </c>
      <c r="BJ652" s="21" t="str">
        <f>IF(BI652=0,AV652,findspace($AU652,BJ$10))</f>
        <v/>
      </c>
      <c r="BK652" s="21" t="str">
        <f>IF(BJ652=0,AW652,findspace($AU652,BK$10))</f>
        <v/>
      </c>
      <c r="BL652" s="21" t="str">
        <f>IF(BK652=0,AX652,findspace($AU652,BL$10))</f>
        <v/>
      </c>
      <c r="BM652" s="21" t="str">
        <f>IF(BL652=0,BF652,findspace($AU652,BM$10))</f>
        <v/>
      </c>
      <c r="BN652" s="21" t="str">
        <f>IF(BM652=0,BH652,findspace($AU652,BN$10))</f>
        <v/>
      </c>
      <c r="BO652" s="21" t="str">
        <f>IF(BN652=0,BI652,findspace($AU652,BO$10))</f>
        <v/>
      </c>
      <c r="BR652" s="21" t="str">
        <f>IF($BG652=0,$AV652,findspace($AV652,BR$10))</f>
        <v>Irregular</v>
      </c>
      <c r="BS652" s="21" t="str">
        <f>IF($BG652=0,$AV652,findspace($AV652,BS$10))</f>
        <v>ScheduledOvertime</v>
      </c>
      <c r="BT652" s="21" t="str">
        <f>IF($BG652=0,$AV652,findspace($AV652,BT$10))</f>
        <v/>
      </c>
      <c r="BU652" s="21" t="str">
        <f>IF($BG652=0,$AV652,findspace($AV652,BU$10))</f>
        <v/>
      </c>
      <c r="BV652" s="21" t="str">
        <f>IF($BG652=0,$AV652,findspace($AV652,BV$10))</f>
        <v/>
      </c>
      <c r="BW652" s="21" t="str">
        <f>IF($BG652=0,$AV652,findspace($AV652,BW$10))</f>
        <v/>
      </c>
      <c r="BX652" s="21" t="str">
        <f>IF($BG652=0,$AV652,findspace($AV652,BX$10))</f>
        <v/>
      </c>
      <c r="BY652" s="21" t="str">
        <f>IF($BG652=0,$AV652,findspace($AV652,BY$10))</f>
        <v/>
      </c>
      <c r="BZ652" s="21" t="str">
        <f>IF($BG652=0,$AV652,findspace($AV652,BZ$10))</f>
        <v/>
      </c>
      <c r="CA652" s="21" t="str">
        <f>IF($BG652=0,$AV652,findspace($AV652,CA$10))</f>
        <v/>
      </c>
    </row>
    <row r="653" spans="1:79" x14ac:dyDescent="0.35">
      <c r="A653" t="s">
        <v>1836</v>
      </c>
      <c r="B653">
        <v>14</v>
      </c>
      <c r="C653" t="s">
        <v>3412</v>
      </c>
      <c r="D653" t="s">
        <v>1836</v>
      </c>
      <c r="E653">
        <v>10</v>
      </c>
      <c r="F653" t="s">
        <v>3410</v>
      </c>
      <c r="G653" s="13">
        <v>0.88832993415596739</v>
      </c>
      <c r="I653">
        <v>12374</v>
      </c>
      <c r="J653" t="str">
        <f>K653&amp;L653</f>
        <v>GSA14Irregular ScheduledOvertime12374GSA10Regular ScheduledOvertime</v>
      </c>
      <c r="K653" t="str">
        <f>A653&amp;B653&amp;C653</f>
        <v>GSA14Irregular ScheduledOvertime</v>
      </c>
      <c r="L653" t="str">
        <f>I653&amp;D653&amp;E653&amp;F653</f>
        <v>12374GSA10Regular ScheduledOvertime</v>
      </c>
      <c r="M653" s="13">
        <f>G653</f>
        <v>0.88832993415596739</v>
      </c>
      <c r="N653" s="13"/>
      <c r="O653" s="19">
        <v>806</v>
      </c>
      <c r="P653">
        <f>COUNTIF(C$11:C$2024, C653)</f>
        <v>1</v>
      </c>
      <c r="Q653">
        <f>COUNTIF(F$11:F$177, F653)</f>
        <v>0</v>
      </c>
      <c r="R653" t="b">
        <f>A653=D653</f>
        <v>1</v>
      </c>
      <c r="S653" t="b">
        <f>A653&amp;B653&amp;C653=D653&amp;E653&amp;F653</f>
        <v>0</v>
      </c>
      <c r="V653" t="str">
        <f>IF($A653=V$10, $C653, "")</f>
        <v/>
      </c>
      <c r="W653" t="str">
        <f>IF($A653=W$10, $C653, "")</f>
        <v>Irregular ScheduledOvertime</v>
      </c>
      <c r="X653" t="str">
        <f>IF($A653=X$10, $C653, "")</f>
        <v/>
      </c>
      <c r="Y653" t="str">
        <f>IF($A653=Y$10, $C653, "")</f>
        <v/>
      </c>
      <c r="Z653" t="str">
        <f>IF($A653=Z$10, $C653, "")</f>
        <v/>
      </c>
      <c r="AB653" t="str">
        <f>IF($D653=AB$10, $F653, "")</f>
        <v/>
      </c>
      <c r="AC653" t="str">
        <f>IF($D653=AC$10, $F653, "")</f>
        <v>Regular ScheduledOvertime</v>
      </c>
      <c r="AD653" t="str">
        <f>IF($D653=AD$10, $F653, "")</f>
        <v/>
      </c>
      <c r="AE653" t="str">
        <f>IF($D653=AE$10, $F653, "")</f>
        <v/>
      </c>
      <c r="AF653" t="str">
        <f>IF($D653=AF$10, $F653, "")</f>
        <v/>
      </c>
      <c r="AH653">
        <f>COUNTIF(AI$11:AI$2024, AI653)</f>
        <v>1</v>
      </c>
      <c r="AI653" t="str">
        <f>V653&amp;AB653&amp;W653&amp;AC653&amp;X653&amp;AD653&amp;Y653&amp;AE653&amp;Z653&amp;AF653</f>
        <v>Irregular ScheduledOvertimeRegular ScheduledOvertime</v>
      </c>
      <c r="AJ653">
        <f>IF(ROW()=11,1,IF(AK652+1=AK653,AJ652,AJ652+1))</f>
        <v>563</v>
      </c>
      <c r="AK653">
        <f>IF(AI653=AI652, AK652+1, 1)</f>
        <v>1</v>
      </c>
      <c r="AL653" s="26" t="str">
        <f>AM653&amp;AN653</f>
        <v>GSA14Irregular ScheduledOvertime12374GSA10Regular ScheduledOvertime</v>
      </c>
      <c r="AM653" t="str">
        <f>K653</f>
        <v>GSA14Irregular ScheduledOvertime</v>
      </c>
      <c r="AN653" t="str">
        <f>L653</f>
        <v>12374GSA10Regular ScheduledOvertime</v>
      </c>
      <c r="AO653">
        <f>COUNTIF(AM$11:AM$1107, AM653)</f>
        <v>1</v>
      </c>
      <c r="AP653">
        <f>COUNTIF(AN$11:AN$1107, AN653)</f>
        <v>1</v>
      </c>
      <c r="AQ653">
        <f>MATCH(AM653, AM$11:AM$1107, 0)</f>
        <v>643</v>
      </c>
      <c r="AR653">
        <f>MATCH(AN653, AN$11:AN$1107, 0)</f>
        <v>643</v>
      </c>
      <c r="AS653">
        <v>806</v>
      </c>
      <c r="AU653" t="str">
        <f>C653</f>
        <v>Irregular ScheduledOvertime</v>
      </c>
      <c r="AV653" t="str">
        <f>IF(F653="", "", F653)</f>
        <v>Regular ScheduledOvertime</v>
      </c>
      <c r="AW653" s="13">
        <f>M653</f>
        <v>0.88832993415596739</v>
      </c>
      <c r="AX653" t="e">
        <f>VLOOKUP(AI653, UniquePairs!A$5:A$2000, 1, FALSE)</f>
        <v>#N/A</v>
      </c>
      <c r="AY653" t="str">
        <f>IFERROR(INDEX(UniquePairs!A$5:K$1000, MATCH(AL653, UniquePairs!A$5:A$1000, 0), 10), "")</f>
        <v/>
      </c>
      <c r="AZ653" s="13">
        <f>IF(AY653&lt;&gt;"", AY653, AW653)</f>
        <v>0.88832993415596739</v>
      </c>
      <c r="BA653" t="str">
        <f>IF(AZ653=0,"None",IF(AZ653&lt;0.6,"Weak",IF(AZ653&lt;0.7,"Review",IF(AZ653&lt;0.8,"Good",IF(AZ653&lt;0.9,"Very Good","Solid")))))</f>
        <v>Very Good</v>
      </c>
      <c r="BB653" s="28" t="str">
        <f>IF(AJ652=AJ653, BB652, BC653)</f>
        <v>ScheduledOvertime</v>
      </c>
      <c r="BC653" t="str">
        <f>IF(AV653="",AU653,StringMatch(AU653,AV653,TRUE))</f>
        <v>ScheduledOvertime</v>
      </c>
      <c r="BD653" t="str">
        <f>TRIM(SUBSTITUTE(SUBSTITUTE(SUBSTITUTE(SUBSTITUTE(SUBSTITUTE(SUBSTITUTE(SUBSTITUTE(SUBSTITUTE(SUBSTITUTE(SUBSTITUTE(AU653,BR653,""),BS653,""),BT653,""),BU653,""),BV653,""),BW653,""),BX653,""),BY653,""),BZ653,""),CA653,""))</f>
        <v>Irregular</v>
      </c>
      <c r="BE653" t="str">
        <f>TRIM(SUBSTITUTE(SUBSTITUTE(SUBSTITUTE(SUBSTITUTE(SUBSTITUTE(SUBSTITUTE(SUBSTITUTE(SUBSTITUTE(SUBSTITUTE(SUBSTITUTE(AV653,BH653,""),BI653,""),BJ653,""),BK653,""),BL653,""),BM653,""),BN653,""),BO653,""),BP653,""),BQ653,""))</f>
        <v>Regular</v>
      </c>
      <c r="BF653" s="21">
        <f>LEN(AU653)-LEN(SUBSTITUTE(AU653," ",""))</f>
        <v>1</v>
      </c>
      <c r="BG653" s="21">
        <f>LEN(AV653)-LEN(SUBSTITUTE(AV653," ",""))</f>
        <v>1</v>
      </c>
      <c r="BH653" s="21" t="str">
        <f>IF(BF653=0,AU653,findspace($AU653,BH$10))</f>
        <v>Irregular</v>
      </c>
      <c r="BI653" s="21" t="str">
        <f>IF(BH653=0,AN653,findspace($AU653,BI$10))</f>
        <v>ScheduledOvertime</v>
      </c>
      <c r="BJ653" s="21" t="str">
        <f>IF(BI653=0,AV653,findspace($AU653,BJ$10))</f>
        <v/>
      </c>
      <c r="BK653" s="21" t="str">
        <f>IF(BJ653=0,AW653,findspace($AU653,BK$10))</f>
        <v/>
      </c>
      <c r="BL653" s="21" t="str">
        <f>IF(BK653=0,AX653,findspace($AU653,BL$10))</f>
        <v/>
      </c>
      <c r="BM653" s="21" t="str">
        <f>IF(BL653=0,BF653,findspace($AU653,BM$10))</f>
        <v/>
      </c>
      <c r="BN653" s="21" t="str">
        <f>IF(BM653=0,BH653,findspace($AU653,BN$10))</f>
        <v/>
      </c>
      <c r="BO653" s="21" t="str">
        <f>IF(BN653=0,BI653,findspace($AU653,BO$10))</f>
        <v/>
      </c>
      <c r="BR653" s="21" t="str">
        <f>IF($BG653=0,$AV653,findspace($AV653,BR$10))</f>
        <v>Regular</v>
      </c>
      <c r="BS653" s="21" t="str">
        <f>IF($BG653=0,$AV653,findspace($AV653,BS$10))</f>
        <v>ScheduledOvertime</v>
      </c>
      <c r="BT653" s="21" t="str">
        <f>IF($BG653=0,$AV653,findspace($AV653,BT$10))</f>
        <v/>
      </c>
      <c r="BU653" s="21" t="str">
        <f>IF($BG653=0,$AV653,findspace($AV653,BU$10))</f>
        <v/>
      </c>
      <c r="BV653" s="21" t="str">
        <f>IF($BG653=0,$AV653,findspace($AV653,BV$10))</f>
        <v/>
      </c>
      <c r="BW653" s="21" t="str">
        <f>IF($BG653=0,$AV653,findspace($AV653,BW$10))</f>
        <v/>
      </c>
      <c r="BX653" s="21" t="str">
        <f>IF($BG653=0,$AV653,findspace($AV653,BX$10))</f>
        <v/>
      </c>
      <c r="BY653" s="21" t="str">
        <f>IF($BG653=0,$AV653,findspace($AV653,BY$10))</f>
        <v/>
      </c>
      <c r="BZ653" s="21" t="str">
        <f>IF($BG653=0,$AV653,findspace($AV653,BZ$10))</f>
        <v/>
      </c>
      <c r="CA653" s="21" t="str">
        <f>IF($BG653=0,$AV653,findspace($AV653,CA$10))</f>
        <v/>
      </c>
    </row>
    <row r="654" spans="1:79" x14ac:dyDescent="0.35">
      <c r="A654" t="s">
        <v>1839</v>
      </c>
      <c r="B654" t="s">
        <v>1694</v>
      </c>
      <c r="C654" t="s">
        <v>3399</v>
      </c>
      <c r="D654" t="s">
        <v>1839</v>
      </c>
      <c r="E654" t="s">
        <v>1702</v>
      </c>
      <c r="F654" t="s">
        <v>3402</v>
      </c>
      <c r="G654" s="13">
        <v>0.88781014023732474</v>
      </c>
      <c r="I654">
        <v>12374</v>
      </c>
      <c r="J654" t="str">
        <f>K654&amp;L654</f>
        <v>DFASSGSunday Work (Graded)12374DFASSSSunday Work Second Shift</v>
      </c>
      <c r="K654" t="str">
        <f>A654&amp;B654&amp;C654</f>
        <v>DFASSGSunday Work (Graded)</v>
      </c>
      <c r="L654" t="str">
        <f>I654&amp;D654&amp;E654&amp;F654</f>
        <v>12374DFASSSSunday Work Second Shift</v>
      </c>
      <c r="M654" s="13">
        <f>G654</f>
        <v>0.88781014023732474</v>
      </c>
      <c r="N654" s="13"/>
      <c r="O654" s="19">
        <v>415</v>
      </c>
      <c r="P654">
        <f>COUNTIF(C$11:C$2024, C654)</f>
        <v>3</v>
      </c>
      <c r="Q654">
        <f>COUNTIF(F$11:F$177, F654)</f>
        <v>0</v>
      </c>
      <c r="R654" t="b">
        <f>A654=D654</f>
        <v>1</v>
      </c>
      <c r="S654" t="b">
        <f>A654&amp;B654&amp;C654=D654&amp;E654&amp;F654</f>
        <v>0</v>
      </c>
      <c r="V654" t="str">
        <f>IF($A654=V$10, $C654, "")</f>
        <v>Sunday Work (Graded)</v>
      </c>
      <c r="W654" t="str">
        <f>IF($A654=W$10, $C654, "")</f>
        <v/>
      </c>
      <c r="X654" t="str">
        <f>IF($A654=X$10, $C654, "")</f>
        <v/>
      </c>
      <c r="Y654" t="str">
        <f>IF($A654=Y$10, $C654, "")</f>
        <v/>
      </c>
      <c r="Z654" t="str">
        <f>IF($A654=Z$10, $C654, "")</f>
        <v/>
      </c>
      <c r="AB654" t="str">
        <f>IF($D654=AB$10, $F654, "")</f>
        <v>Sunday Work Second Shift</v>
      </c>
      <c r="AC654" t="str">
        <f>IF($D654=AC$10, $F654, "")</f>
        <v/>
      </c>
      <c r="AD654" t="str">
        <f>IF($D654=AD$10, $F654, "")</f>
        <v/>
      </c>
      <c r="AE654" t="str">
        <f>IF($D654=AE$10, $F654, "")</f>
        <v/>
      </c>
      <c r="AF654" t="str">
        <f>IF($D654=AF$10, $F654, "")</f>
        <v/>
      </c>
      <c r="AH654">
        <f>COUNTIF(AI$11:AI$2024, AI654)</f>
        <v>1</v>
      </c>
      <c r="AI654" t="str">
        <f>V654&amp;AB654&amp;W654&amp;AC654&amp;X654&amp;AD654&amp;Y654&amp;AE654&amp;Z654&amp;AF654</f>
        <v>Sunday Work (Graded)Sunday Work Second Shift</v>
      </c>
      <c r="AJ654">
        <f>IF(ROW()=11,1,IF(AK653+1=AK654,AJ653,AJ653+1))</f>
        <v>564</v>
      </c>
      <c r="AK654">
        <f>IF(AI654=AI653, AK653+1, 1)</f>
        <v>1</v>
      </c>
      <c r="AL654" s="26" t="str">
        <f>AM654&amp;AN654</f>
        <v>DFASSGSunday Work (Graded)12374DFASSSSunday Work Second Shift</v>
      </c>
      <c r="AM654" t="str">
        <f>K654</f>
        <v>DFASSGSunday Work (Graded)</v>
      </c>
      <c r="AN654" t="str">
        <f>L654</f>
        <v>12374DFASSSSunday Work Second Shift</v>
      </c>
      <c r="AO654">
        <f>COUNTIF(AM$11:AM$1107, AM654)</f>
        <v>3</v>
      </c>
      <c r="AP654">
        <f>COUNTIF(AN$11:AN$1107, AN654)</f>
        <v>4</v>
      </c>
      <c r="AQ654">
        <f>MATCH(AM654, AM$11:AM$1107, 0)</f>
        <v>217</v>
      </c>
      <c r="AR654">
        <f>MATCH(AN654, AN$11:AN$1107, 0)</f>
        <v>634</v>
      </c>
      <c r="AS654">
        <v>415</v>
      </c>
      <c r="AU654" t="str">
        <f>C654</f>
        <v>Sunday Work (Graded)</v>
      </c>
      <c r="AV654" t="str">
        <f>IF(F654="", "", F654)</f>
        <v>Sunday Work Second Shift</v>
      </c>
      <c r="AW654" s="13">
        <f>M654</f>
        <v>0.88781014023732474</v>
      </c>
      <c r="AX654" t="e">
        <f>VLOOKUP(AI654, UniquePairs!A$5:A$2000, 1, FALSE)</f>
        <v>#N/A</v>
      </c>
      <c r="AY654" t="str">
        <f>IFERROR(INDEX(UniquePairs!A$5:K$1000, MATCH(AL654, UniquePairs!A$5:A$1000, 0), 10), "")</f>
        <v/>
      </c>
      <c r="AZ654" s="13">
        <f>IF(AY654&lt;&gt;"", AY654, AW654)</f>
        <v>0.88781014023732474</v>
      </c>
      <c r="BA654" t="str">
        <f>IF(AZ654=0,"None",IF(AZ654&lt;0.6,"Weak",IF(AZ654&lt;0.7,"Review",IF(AZ654&lt;0.8,"Good",IF(AZ654&lt;0.9,"Very Good","Solid")))))</f>
        <v>Very Good</v>
      </c>
      <c r="BB654" s="28" t="str">
        <f>IF(AJ653=AJ654, BB653, BC654)</f>
        <v>Sunday Work</v>
      </c>
      <c r="BC654" t="str">
        <f>IF(AV654="",AU654,StringMatch(AU654,AV654,TRUE))</f>
        <v>Sunday Work</v>
      </c>
      <c r="BD654" t="str">
        <f>TRIM(SUBSTITUTE(SUBSTITUTE(SUBSTITUTE(SUBSTITUTE(SUBSTITUTE(SUBSTITUTE(SUBSTITUTE(SUBSTITUTE(SUBSTITUTE(SUBSTITUTE(AU654,BR654,""),BS654,""),BT654,""),BU654,""),BV654,""),BW654,""),BX654,""),BY654,""),BZ654,""),CA654,""))</f>
        <v>(Graded)</v>
      </c>
      <c r="BE654" t="str">
        <f>TRIM(SUBSTITUTE(SUBSTITUTE(SUBSTITUTE(SUBSTITUTE(SUBSTITUTE(SUBSTITUTE(SUBSTITUTE(SUBSTITUTE(SUBSTITUTE(SUBSTITUTE(AV654,BH654,""),BI654,""),BJ654,""),BK654,""),BL654,""),BM654,""),BN654,""),BO654,""),BP654,""),BQ654,""))</f>
        <v>Second Shift</v>
      </c>
      <c r="BF654" s="21">
        <f>LEN(AU654)-LEN(SUBSTITUTE(AU654," ",""))</f>
        <v>2</v>
      </c>
      <c r="BG654" s="21">
        <f>LEN(AV654)-LEN(SUBSTITUTE(AV654," ",""))</f>
        <v>3</v>
      </c>
      <c r="BH654" s="21" t="str">
        <f>IF(BF654=0,AU654,findspace($AU654,BH$10))</f>
        <v>Sunday</v>
      </c>
      <c r="BI654" s="21" t="str">
        <f>IF(BH654=0,AN654,findspace($AU654,BI$10))</f>
        <v>Work</v>
      </c>
      <c r="BJ654" s="21" t="str">
        <f>IF(BI654=0,AV654,findspace($AU654,BJ$10))</f>
        <v>(Graded)</v>
      </c>
      <c r="BK654" s="21" t="str">
        <f>IF(BJ654=0,AW654,findspace($AU654,BK$10))</f>
        <v/>
      </c>
      <c r="BL654" s="21" t="str">
        <f>IF(BK654=0,AX654,findspace($AU654,BL$10))</f>
        <v/>
      </c>
      <c r="BM654" s="21" t="str">
        <f>IF(BL654=0,BF654,findspace($AU654,BM$10))</f>
        <v/>
      </c>
      <c r="BN654" s="21" t="str">
        <f>IF(BM654=0,BH654,findspace($AU654,BN$10))</f>
        <v/>
      </c>
      <c r="BO654" s="21" t="str">
        <f>IF(BN654=0,BI654,findspace($AU654,BO$10))</f>
        <v/>
      </c>
      <c r="BR654" s="21" t="str">
        <f>IF($BG654=0,$AV654,findspace($AV654,BR$10))</f>
        <v>Sunday</v>
      </c>
      <c r="BS654" s="21" t="str">
        <f>IF($BG654=0,$AV654,findspace($AV654,BS$10))</f>
        <v>Work</v>
      </c>
      <c r="BT654" s="21" t="str">
        <f>IF($BG654=0,$AV654,findspace($AV654,BT$10))</f>
        <v>Second</v>
      </c>
      <c r="BU654" s="21" t="str">
        <f>IF($BG654=0,$AV654,findspace($AV654,BU$10))</f>
        <v>Shift</v>
      </c>
      <c r="BV654" s="21" t="str">
        <f>IF($BG654=0,$AV654,findspace($AV654,BV$10))</f>
        <v/>
      </c>
      <c r="BW654" s="21" t="str">
        <f>IF($BG654=0,$AV654,findspace($AV654,BW$10))</f>
        <v/>
      </c>
      <c r="BX654" s="21" t="str">
        <f>IF($BG654=0,$AV654,findspace($AV654,BX$10))</f>
        <v/>
      </c>
      <c r="BY654" s="21" t="str">
        <f>IF($BG654=0,$AV654,findspace($AV654,BY$10))</f>
        <v/>
      </c>
      <c r="BZ654" s="21" t="str">
        <f>IF($BG654=0,$AV654,findspace($AV654,BZ$10))</f>
        <v/>
      </c>
      <c r="CA654" s="21" t="str">
        <f>IF($BG654=0,$AV654,findspace($AV654,CA$10))</f>
        <v/>
      </c>
    </row>
    <row r="655" spans="1:79" x14ac:dyDescent="0.35">
      <c r="A655" t="s">
        <v>1839</v>
      </c>
      <c r="B655" t="s">
        <v>1702</v>
      </c>
      <c r="C655" t="s">
        <v>3402</v>
      </c>
      <c r="D655" t="s">
        <v>1839</v>
      </c>
      <c r="E655" t="s">
        <v>1694</v>
      </c>
      <c r="F655" t="s">
        <v>3399</v>
      </c>
      <c r="G655" s="13">
        <v>0.88781014023732474</v>
      </c>
      <c r="I655">
        <v>12374</v>
      </c>
      <c r="J655" t="str">
        <f>K655&amp;L655</f>
        <v>DFASSSSunday Work Second Shift12374DFASSGSunday Work (Graded)</v>
      </c>
      <c r="K655" t="str">
        <f>A655&amp;B655&amp;C655</f>
        <v>DFASSSSunday Work Second Shift</v>
      </c>
      <c r="L655" t="str">
        <f>I655&amp;D655&amp;E655&amp;F655</f>
        <v>12374DFASSGSunday Work (Graded)</v>
      </c>
      <c r="M655" s="13">
        <f>G655</f>
        <v>0.88781014023732474</v>
      </c>
      <c r="N655" s="13"/>
      <c r="O655" s="19">
        <v>204</v>
      </c>
      <c r="P655">
        <f>COUNTIF(C$11:C$2024, C655)</f>
        <v>3</v>
      </c>
      <c r="Q655">
        <f>COUNTIF(F$11:F$177, F655)</f>
        <v>0</v>
      </c>
      <c r="R655" t="b">
        <f>A655=D655</f>
        <v>1</v>
      </c>
      <c r="S655" t="b">
        <f>A655&amp;B655&amp;C655=D655&amp;E655&amp;F655</f>
        <v>0</v>
      </c>
      <c r="V655" t="str">
        <f>IF($A655=V$10, $C655, "")</f>
        <v>Sunday Work Second Shift</v>
      </c>
      <c r="W655" t="str">
        <f>IF($A655=W$10, $C655, "")</f>
        <v/>
      </c>
      <c r="X655" t="str">
        <f>IF($A655=X$10, $C655, "")</f>
        <v/>
      </c>
      <c r="Y655" t="str">
        <f>IF($A655=Y$10, $C655, "")</f>
        <v/>
      </c>
      <c r="Z655" t="str">
        <f>IF($A655=Z$10, $C655, "")</f>
        <v/>
      </c>
      <c r="AB655" t="str">
        <f>IF($D655=AB$10, $F655, "")</f>
        <v>Sunday Work (Graded)</v>
      </c>
      <c r="AC655" t="str">
        <f>IF($D655=AC$10, $F655, "")</f>
        <v/>
      </c>
      <c r="AD655" t="str">
        <f>IF($D655=AD$10, $F655, "")</f>
        <v/>
      </c>
      <c r="AE655" t="str">
        <f>IF($D655=AE$10, $F655, "")</f>
        <v/>
      </c>
      <c r="AF655" t="str">
        <f>IF($D655=AF$10, $F655, "")</f>
        <v/>
      </c>
      <c r="AH655">
        <f>COUNTIF(AI$11:AI$2024, AI655)</f>
        <v>1</v>
      </c>
      <c r="AI655" t="str">
        <f>V655&amp;AB655&amp;W655&amp;AC655&amp;X655&amp;AD655&amp;Y655&amp;AE655&amp;Z655&amp;AF655</f>
        <v>Sunday Work Second ShiftSunday Work (Graded)</v>
      </c>
      <c r="AJ655">
        <f>IF(ROW()=11,1,IF(AK654+1=AK655,AJ654,AJ654+1))</f>
        <v>565</v>
      </c>
      <c r="AK655">
        <f>IF(AI655=AI654, AK654+1, 1)</f>
        <v>1</v>
      </c>
      <c r="AL655" s="26" t="str">
        <f>AM655&amp;AN655</f>
        <v>DFASSSSunday Work Second Shift12374DFASSGSunday Work (Graded)</v>
      </c>
      <c r="AM655" t="str">
        <f>K655</f>
        <v>DFASSSSunday Work Second Shift</v>
      </c>
      <c r="AN655" t="str">
        <f>L655</f>
        <v>12374DFASSGSunday Work (Graded)</v>
      </c>
      <c r="AO655">
        <f>COUNTIF(AM$11:AM$1107, AM655)</f>
        <v>3</v>
      </c>
      <c r="AP655">
        <f>COUNTIF(AN$11:AN$1107, AN655)</f>
        <v>4</v>
      </c>
      <c r="AQ655">
        <f>MATCH(AM655, AM$11:AM$1107, 0)</f>
        <v>635</v>
      </c>
      <c r="AR655">
        <f>MATCH(AN655, AN$11:AN$1107, 0)</f>
        <v>216</v>
      </c>
      <c r="AS655">
        <v>204</v>
      </c>
      <c r="AU655" t="str">
        <f>C655</f>
        <v>Sunday Work Second Shift</v>
      </c>
      <c r="AV655" t="str">
        <f>IF(F655="", "", F655)</f>
        <v>Sunday Work (Graded)</v>
      </c>
      <c r="AW655" s="13">
        <f>M655</f>
        <v>0.88781014023732474</v>
      </c>
      <c r="AX655" t="e">
        <f>VLOOKUP(AI655, UniquePairs!A$5:A$2000, 1, FALSE)</f>
        <v>#N/A</v>
      </c>
      <c r="AY655" t="str">
        <f>IFERROR(INDEX(UniquePairs!A$5:K$1000, MATCH(AL655, UniquePairs!A$5:A$1000, 0), 10), "")</f>
        <v/>
      </c>
      <c r="AZ655" s="13">
        <f>IF(AY655&lt;&gt;"", AY655, AW655)</f>
        <v>0.88781014023732474</v>
      </c>
      <c r="BA655" t="str">
        <f>IF(AZ655=0,"None",IF(AZ655&lt;0.6,"Weak",IF(AZ655&lt;0.7,"Review",IF(AZ655&lt;0.8,"Good",IF(AZ655&lt;0.9,"Very Good","Solid")))))</f>
        <v>Very Good</v>
      </c>
      <c r="BB655" s="28" t="str">
        <f>IF(AJ654=AJ655, BB654, BC655)</f>
        <v>Sunday Work</v>
      </c>
      <c r="BC655" t="str">
        <f>IF(AV655="",AU655,StringMatch(AU655,AV655,TRUE))</f>
        <v>Sunday Work</v>
      </c>
      <c r="BD655" t="str">
        <f>TRIM(SUBSTITUTE(SUBSTITUTE(SUBSTITUTE(SUBSTITUTE(SUBSTITUTE(SUBSTITUTE(SUBSTITUTE(SUBSTITUTE(SUBSTITUTE(SUBSTITUTE(AU655,BR655,""),BS655,""),BT655,""),BU655,""),BV655,""),BW655,""),BX655,""),BY655,""),BZ655,""),CA655,""))</f>
        <v>Second Shift</v>
      </c>
      <c r="BE655" t="str">
        <f>TRIM(SUBSTITUTE(SUBSTITUTE(SUBSTITUTE(SUBSTITUTE(SUBSTITUTE(SUBSTITUTE(SUBSTITUTE(SUBSTITUTE(SUBSTITUTE(SUBSTITUTE(AV655,BH655,""),BI655,""),BJ655,""),BK655,""),BL655,""),BM655,""),BN655,""),BO655,""),BP655,""),BQ655,""))</f>
        <v>(Graded)</v>
      </c>
      <c r="BF655" s="21">
        <f>LEN(AU655)-LEN(SUBSTITUTE(AU655," ",""))</f>
        <v>3</v>
      </c>
      <c r="BG655" s="21">
        <f>LEN(AV655)-LEN(SUBSTITUTE(AV655," ",""))</f>
        <v>2</v>
      </c>
      <c r="BH655" s="21" t="str">
        <f>IF(BF655=0,AU655,findspace($AU655,BH$10))</f>
        <v>Sunday</v>
      </c>
      <c r="BI655" s="21" t="str">
        <f>IF(BH655=0,AN655,findspace($AU655,BI$10))</f>
        <v>Work</v>
      </c>
      <c r="BJ655" s="21" t="str">
        <f>IF(BI655=0,AV655,findspace($AU655,BJ$10))</f>
        <v>Second</v>
      </c>
      <c r="BK655" s="21" t="str">
        <f>IF(BJ655=0,AW655,findspace($AU655,BK$10))</f>
        <v>Shift</v>
      </c>
      <c r="BL655" s="21" t="str">
        <f>IF(BK655=0,AX655,findspace($AU655,BL$10))</f>
        <v/>
      </c>
      <c r="BM655" s="21" t="str">
        <f>IF(BL655=0,BF655,findspace($AU655,BM$10))</f>
        <v/>
      </c>
      <c r="BN655" s="21" t="str">
        <f>IF(BM655=0,BH655,findspace($AU655,BN$10))</f>
        <v/>
      </c>
      <c r="BO655" s="21" t="str">
        <f>IF(BN655=0,BI655,findspace($AU655,BO$10))</f>
        <v/>
      </c>
      <c r="BR655" s="21" t="str">
        <f>IF($BG655=0,$AV655,findspace($AV655,BR$10))</f>
        <v>Sunday</v>
      </c>
      <c r="BS655" s="21" t="str">
        <f>IF($BG655=0,$AV655,findspace($AV655,BS$10))</f>
        <v>Work</v>
      </c>
      <c r="BT655" s="21" t="str">
        <f>IF($BG655=0,$AV655,findspace($AV655,BT$10))</f>
        <v>(Graded)</v>
      </c>
      <c r="BU655" s="21" t="str">
        <f>IF($BG655=0,$AV655,findspace($AV655,BU$10))</f>
        <v/>
      </c>
      <c r="BV655" s="21" t="str">
        <f>IF($BG655=0,$AV655,findspace($AV655,BV$10))</f>
        <v/>
      </c>
      <c r="BW655" s="21" t="str">
        <f>IF($BG655=0,$AV655,findspace($AV655,BW$10))</f>
        <v/>
      </c>
      <c r="BX655" s="21" t="str">
        <f>IF($BG655=0,$AV655,findspace($AV655,BX$10))</f>
        <v/>
      </c>
      <c r="BY655" s="21" t="str">
        <f>IF($BG655=0,$AV655,findspace($AV655,BY$10))</f>
        <v/>
      </c>
      <c r="BZ655" s="21" t="str">
        <f>IF($BG655=0,$AV655,findspace($AV655,BZ$10))</f>
        <v/>
      </c>
      <c r="CA655" s="21" t="str">
        <f>IF($BG655=0,$AV655,findspace($AV655,CA$10))</f>
        <v/>
      </c>
    </row>
    <row r="656" spans="1:79" x14ac:dyDescent="0.35">
      <c r="A656" t="s">
        <v>1839</v>
      </c>
      <c r="B656" t="s">
        <v>1704</v>
      </c>
      <c r="C656" t="s">
        <v>3403</v>
      </c>
      <c r="D656" t="s">
        <v>1839</v>
      </c>
      <c r="E656" t="s">
        <v>1694</v>
      </c>
      <c r="F656" t="s">
        <v>3399</v>
      </c>
      <c r="G656" s="13">
        <v>0.88781014023732474</v>
      </c>
      <c r="I656">
        <v>12374</v>
      </c>
      <c r="J656" t="str">
        <f>K656&amp;L656</f>
        <v>DFASSTSunday Work Third Shift12374DFASSGSunday Work (Graded)</v>
      </c>
      <c r="K656" t="str">
        <f>A656&amp;B656&amp;C656</f>
        <v>DFASSTSunday Work Third Shift</v>
      </c>
      <c r="L656" t="str">
        <f>I656&amp;D656&amp;E656&amp;F656</f>
        <v>12374DFASSGSunday Work (Graded)</v>
      </c>
      <c r="M656" s="13">
        <f>G656</f>
        <v>0.88781014023732474</v>
      </c>
      <c r="N656" s="13"/>
      <c r="O656" s="19">
        <v>752</v>
      </c>
      <c r="P656">
        <f>COUNTIF(C$11:C$2024, C656)</f>
        <v>3</v>
      </c>
      <c r="Q656">
        <f>COUNTIF(F$11:F$177, F656)</f>
        <v>0</v>
      </c>
      <c r="R656" t="b">
        <f>A656=D656</f>
        <v>1</v>
      </c>
      <c r="S656" t="b">
        <f>A656&amp;B656&amp;C656=D656&amp;E656&amp;F656</f>
        <v>0</v>
      </c>
      <c r="V656" t="str">
        <f>IF($A656=V$10, $C656, "")</f>
        <v>Sunday Work Third Shift</v>
      </c>
      <c r="W656" t="str">
        <f>IF($A656=W$10, $C656, "")</f>
        <v/>
      </c>
      <c r="X656" t="str">
        <f>IF($A656=X$10, $C656, "")</f>
        <v/>
      </c>
      <c r="Y656" t="str">
        <f>IF($A656=Y$10, $C656, "")</f>
        <v/>
      </c>
      <c r="Z656" t="str">
        <f>IF($A656=Z$10, $C656, "")</f>
        <v/>
      </c>
      <c r="AB656" t="str">
        <f>IF($D656=AB$10, $F656, "")</f>
        <v>Sunday Work (Graded)</v>
      </c>
      <c r="AC656" t="str">
        <f>IF($D656=AC$10, $F656, "")</f>
        <v/>
      </c>
      <c r="AD656" t="str">
        <f>IF($D656=AD$10, $F656, "")</f>
        <v/>
      </c>
      <c r="AE656" t="str">
        <f>IF($D656=AE$10, $F656, "")</f>
        <v/>
      </c>
      <c r="AF656" t="str">
        <f>IF($D656=AF$10, $F656, "")</f>
        <v/>
      </c>
      <c r="AH656">
        <f>COUNTIF(AI$11:AI$2024, AI656)</f>
        <v>1</v>
      </c>
      <c r="AI656" t="str">
        <f>V656&amp;AB656&amp;W656&amp;AC656&amp;X656&amp;AD656&amp;Y656&amp;AE656&amp;Z656&amp;AF656</f>
        <v>Sunday Work Third ShiftSunday Work (Graded)</v>
      </c>
      <c r="AJ656">
        <f>IF(ROW()=11,1,IF(AK655+1=AK656,AJ655,AJ655+1))</f>
        <v>566</v>
      </c>
      <c r="AK656">
        <f>IF(AI656=AI655, AK655+1, 1)</f>
        <v>1</v>
      </c>
      <c r="AL656" s="26" t="str">
        <f>AM656&amp;AN656</f>
        <v>DFASSTSunday Work Third Shift12374DFASSGSunday Work (Graded)</v>
      </c>
      <c r="AM656" t="str">
        <f>K656</f>
        <v>DFASSTSunday Work Third Shift</v>
      </c>
      <c r="AN656" t="str">
        <f>L656</f>
        <v>12374DFASSGSunday Work (Graded)</v>
      </c>
      <c r="AO656">
        <f>COUNTIF(AM$11:AM$1107, AM656)</f>
        <v>3</v>
      </c>
      <c r="AP656">
        <f>COUNTIF(AN$11:AN$1107, AN656)</f>
        <v>4</v>
      </c>
      <c r="AQ656">
        <f>MATCH(AM656, AM$11:AM$1107, 0)</f>
        <v>636</v>
      </c>
      <c r="AR656">
        <f>MATCH(AN656, AN$11:AN$1107, 0)</f>
        <v>216</v>
      </c>
      <c r="AS656">
        <v>752</v>
      </c>
      <c r="AU656" t="str">
        <f>C656</f>
        <v>Sunday Work Third Shift</v>
      </c>
      <c r="AV656" t="str">
        <f>IF(F656="", "", F656)</f>
        <v>Sunday Work (Graded)</v>
      </c>
      <c r="AW656" s="13">
        <f>M656</f>
        <v>0.88781014023732474</v>
      </c>
      <c r="AX656" t="e">
        <f>VLOOKUP(AI656, UniquePairs!A$5:A$2000, 1, FALSE)</f>
        <v>#N/A</v>
      </c>
      <c r="AY656" t="str">
        <f>IFERROR(INDEX(UniquePairs!A$5:K$1000, MATCH(AL656, UniquePairs!A$5:A$1000, 0), 10), "")</f>
        <v/>
      </c>
      <c r="AZ656" s="13">
        <f>IF(AY656&lt;&gt;"", AY656, AW656)</f>
        <v>0.88781014023732474</v>
      </c>
      <c r="BA656" t="str">
        <f>IF(AZ656=0,"None",IF(AZ656&lt;0.6,"Weak",IF(AZ656&lt;0.7,"Review",IF(AZ656&lt;0.8,"Good",IF(AZ656&lt;0.9,"Very Good","Solid")))))</f>
        <v>Very Good</v>
      </c>
      <c r="BB656" s="28" t="str">
        <f>IF(AJ655=AJ656, BB655, BC656)</f>
        <v>Sunday Work</v>
      </c>
      <c r="BC656" t="str">
        <f>IF(AV656="",AU656,StringMatch(AU656,AV656,TRUE))</f>
        <v>Sunday Work</v>
      </c>
      <c r="BD656" t="str">
        <f>TRIM(SUBSTITUTE(SUBSTITUTE(SUBSTITUTE(SUBSTITUTE(SUBSTITUTE(SUBSTITUTE(SUBSTITUTE(SUBSTITUTE(SUBSTITUTE(SUBSTITUTE(AU656,BR656,""),BS656,""),BT656,""),BU656,""),BV656,""),BW656,""),BX656,""),BY656,""),BZ656,""),CA656,""))</f>
        <v>Third Shift</v>
      </c>
      <c r="BE656" t="str">
        <f>TRIM(SUBSTITUTE(SUBSTITUTE(SUBSTITUTE(SUBSTITUTE(SUBSTITUTE(SUBSTITUTE(SUBSTITUTE(SUBSTITUTE(SUBSTITUTE(SUBSTITUTE(AV656,BH656,""),BI656,""),BJ656,""),BK656,""),BL656,""),BM656,""),BN656,""),BO656,""),BP656,""),BQ656,""))</f>
        <v>(Graded)</v>
      </c>
      <c r="BF656" s="21">
        <f>LEN(AU656)-LEN(SUBSTITUTE(AU656," ",""))</f>
        <v>3</v>
      </c>
      <c r="BG656" s="21">
        <f>LEN(AV656)-LEN(SUBSTITUTE(AV656," ",""))</f>
        <v>2</v>
      </c>
      <c r="BH656" s="21" t="str">
        <f>IF(BF656=0,AU656,findspace($AU656,BH$10))</f>
        <v>Sunday</v>
      </c>
      <c r="BI656" s="21" t="str">
        <f>IF(BH656=0,AN656,findspace($AU656,BI$10))</f>
        <v>Work</v>
      </c>
      <c r="BJ656" s="21" t="str">
        <f>IF(BI656=0,AV656,findspace($AU656,BJ$10))</f>
        <v>Third</v>
      </c>
      <c r="BK656" s="21" t="str">
        <f>IF(BJ656=0,AW656,findspace($AU656,BK$10))</f>
        <v>Shift</v>
      </c>
      <c r="BL656" s="21" t="str">
        <f>IF(BK656=0,AX656,findspace($AU656,BL$10))</f>
        <v/>
      </c>
      <c r="BM656" s="21" t="str">
        <f>IF(BL656=0,BF656,findspace($AU656,BM$10))</f>
        <v/>
      </c>
      <c r="BN656" s="21" t="str">
        <f>IF(BM656=0,BH656,findspace($AU656,BN$10))</f>
        <v/>
      </c>
      <c r="BO656" s="21" t="str">
        <f>IF(BN656=0,BI656,findspace($AU656,BO$10))</f>
        <v/>
      </c>
      <c r="BR656" s="21" t="str">
        <f>IF($BG656=0,$AV656,findspace($AV656,BR$10))</f>
        <v>Sunday</v>
      </c>
      <c r="BS656" s="21" t="str">
        <f>IF($BG656=0,$AV656,findspace($AV656,BS$10))</f>
        <v>Work</v>
      </c>
      <c r="BT656" s="21" t="str">
        <f>IF($BG656=0,$AV656,findspace($AV656,BT$10))</f>
        <v>(Graded)</v>
      </c>
      <c r="BU656" s="21" t="str">
        <f>IF($BG656=0,$AV656,findspace($AV656,BU$10))</f>
        <v/>
      </c>
      <c r="BV656" s="21" t="str">
        <f>IF($BG656=0,$AV656,findspace($AV656,BV$10))</f>
        <v/>
      </c>
      <c r="BW656" s="21" t="str">
        <f>IF($BG656=0,$AV656,findspace($AV656,BW$10))</f>
        <v/>
      </c>
      <c r="BX656" s="21" t="str">
        <f>IF($BG656=0,$AV656,findspace($AV656,BX$10))</f>
        <v/>
      </c>
      <c r="BY656" s="21" t="str">
        <f>IF($BG656=0,$AV656,findspace($AV656,BY$10))</f>
        <v/>
      </c>
      <c r="BZ656" s="21" t="str">
        <f>IF($BG656=0,$AV656,findspace($AV656,BZ$10))</f>
        <v/>
      </c>
      <c r="CA656" s="21" t="str">
        <f>IF($BG656=0,$AV656,findspace($AV656,CA$10))</f>
        <v/>
      </c>
    </row>
    <row r="657" spans="1:79" x14ac:dyDescent="0.35">
      <c r="A657" t="s">
        <v>1839</v>
      </c>
      <c r="B657" t="s">
        <v>672</v>
      </c>
      <c r="C657" t="s">
        <v>3338</v>
      </c>
      <c r="D657" t="s">
        <v>1836</v>
      </c>
      <c r="E657">
        <v>44</v>
      </c>
      <c r="F657" t="s">
        <v>2751</v>
      </c>
      <c r="G657" s="13">
        <v>0.88772446276125994</v>
      </c>
      <c r="I657">
        <v>12374</v>
      </c>
      <c r="J657" t="str">
        <f>K657&amp;L657</f>
        <v>DFASLOBRAC Restored Leave12374GSA44Restored Leave #1</v>
      </c>
      <c r="K657" t="str">
        <f>A657&amp;B657&amp;C657</f>
        <v>DFASLOBRAC Restored Leave</v>
      </c>
      <c r="L657" t="str">
        <f>I657&amp;D657&amp;E657&amp;F657</f>
        <v>12374GSA44Restored Leave #1</v>
      </c>
      <c r="M657" s="13">
        <f>G657</f>
        <v>0.88772446276125994</v>
      </c>
      <c r="N657" s="13"/>
      <c r="O657" s="19">
        <v>916</v>
      </c>
      <c r="P657">
        <f>COUNTIF(C$11:C$2024, C657)</f>
        <v>3</v>
      </c>
      <c r="Q657">
        <f>COUNTIF(F$11:F$177, F657)</f>
        <v>1</v>
      </c>
      <c r="R657" t="b">
        <f>A657=D657</f>
        <v>0</v>
      </c>
      <c r="S657" t="b">
        <f>A657&amp;B657&amp;C657=D657&amp;E657&amp;F657</f>
        <v>0</v>
      </c>
      <c r="V657" t="str">
        <f>IF($A657=V$10, $C657, "")</f>
        <v>BRAC Restored Leave</v>
      </c>
      <c r="W657" t="str">
        <f>IF($A657=W$10, $C657, "")</f>
        <v/>
      </c>
      <c r="X657" t="str">
        <f>IF($A657=X$10, $C657, "")</f>
        <v/>
      </c>
      <c r="Y657" t="str">
        <f>IF($A657=Y$10, $C657, "")</f>
        <v/>
      </c>
      <c r="Z657" t="str">
        <f>IF($A657=Z$10, $C657, "")</f>
        <v/>
      </c>
      <c r="AB657" t="str">
        <f>IF($D657=AB$10, $F657, "")</f>
        <v/>
      </c>
      <c r="AC657" t="str">
        <f>IF($D657=AC$10, $F657, "")</f>
        <v>Restored Leave #1</v>
      </c>
      <c r="AD657" t="str">
        <f>IF($D657=AD$10, $F657, "")</f>
        <v/>
      </c>
      <c r="AE657" t="str">
        <f>IF($D657=AE$10, $F657, "")</f>
        <v/>
      </c>
      <c r="AF657" t="str">
        <f>IF($D657=AF$10, $F657, "")</f>
        <v/>
      </c>
      <c r="AH657">
        <f>COUNTIF(AI$11:AI$2024, AI657)</f>
        <v>2</v>
      </c>
      <c r="AI657" t="str">
        <f>V657&amp;AB657&amp;W657&amp;AC657&amp;X657&amp;AD657&amp;Y657&amp;AE657&amp;Z657&amp;AF657</f>
        <v>BRAC Restored LeaveRestored Leave #1</v>
      </c>
      <c r="AJ657">
        <f>IF(ROW()=11,1,IF(AK656+1=AK657,AJ656,AJ656+1))</f>
        <v>567</v>
      </c>
      <c r="AK657">
        <f>IF(AI657=AI656, AK656+1, 1)</f>
        <v>1</v>
      </c>
      <c r="AL657" s="26" t="str">
        <f>AM657&amp;AN657</f>
        <v>DFASLOBRAC Restored Leave12374GSA44Restored Leave #1</v>
      </c>
      <c r="AM657" t="str">
        <f>K657</f>
        <v>DFASLOBRAC Restored Leave</v>
      </c>
      <c r="AN657" t="str">
        <f>L657</f>
        <v>12374GSA44Restored Leave #1</v>
      </c>
      <c r="AO657">
        <f>COUNTIF(AM$11:AM$1107, AM657)</f>
        <v>3</v>
      </c>
      <c r="AP657">
        <f>COUNTIF(AN$11:AN$1107, AN657)</f>
        <v>3</v>
      </c>
      <c r="AQ657">
        <f>MATCH(AM657, AM$11:AM$1107, 0)</f>
        <v>629</v>
      </c>
      <c r="AR657">
        <f>MATCH(AN657, AN$11:AN$1107, 0)</f>
        <v>148</v>
      </c>
      <c r="AS657">
        <v>916</v>
      </c>
      <c r="AU657" t="str">
        <f>C657</f>
        <v>BRAC Restored Leave</v>
      </c>
      <c r="AV657" t="str">
        <f>IF(F657="", "", F657)</f>
        <v>Restored Leave #1</v>
      </c>
      <c r="AW657" s="13">
        <f>M657</f>
        <v>0.88772446276125994</v>
      </c>
      <c r="AX657" t="e">
        <f>VLOOKUP(AI657, UniquePairs!A$5:A$2000, 1, FALSE)</f>
        <v>#N/A</v>
      </c>
      <c r="AY657" t="str">
        <f>IFERROR(INDEX(UniquePairs!A$5:K$1000, MATCH(AL657, UniquePairs!A$5:A$1000, 0), 10), "")</f>
        <v/>
      </c>
      <c r="AZ657" s="13">
        <f>IF(AY657&lt;&gt;"", AY657, AW657)</f>
        <v>0.88772446276125994</v>
      </c>
      <c r="BA657" t="str">
        <f>IF(AZ657=0,"None",IF(AZ657&lt;0.6,"Weak",IF(AZ657&lt;0.7,"Review",IF(AZ657&lt;0.8,"Good",IF(AZ657&lt;0.9,"Very Good","Solid")))))</f>
        <v>Very Good</v>
      </c>
      <c r="BB657" s="28" t="str">
        <f>IF(AJ656=AJ657, BB656, BC657)</f>
        <v>Restored Leave</v>
      </c>
      <c r="BC657" t="str">
        <f>IF(AV657="",AU657,StringMatch(AU657,AV657,TRUE))</f>
        <v>Restored Leave</v>
      </c>
      <c r="BD657" t="str">
        <f>TRIM(SUBSTITUTE(SUBSTITUTE(SUBSTITUTE(SUBSTITUTE(SUBSTITUTE(SUBSTITUTE(SUBSTITUTE(SUBSTITUTE(SUBSTITUTE(SUBSTITUTE(AU657,BR657,""),BS657,""),BT657,""),BU657,""),BV657,""),BW657,""),BX657,""),BY657,""),BZ657,""),CA657,""))</f>
        <v>BRAC</v>
      </c>
      <c r="BE657" t="str">
        <f>TRIM(SUBSTITUTE(SUBSTITUTE(SUBSTITUTE(SUBSTITUTE(SUBSTITUTE(SUBSTITUTE(SUBSTITUTE(SUBSTITUTE(SUBSTITUTE(SUBSTITUTE(AV657,BH657,""),BI657,""),BJ657,""),BK657,""),BL657,""),BM657,""),BN657,""),BO657,""),BP657,""),BQ657,""))</f>
        <v>#1</v>
      </c>
      <c r="BF657" s="21">
        <f>LEN(AU657)-LEN(SUBSTITUTE(AU657," ",""))</f>
        <v>2</v>
      </c>
      <c r="BG657" s="21">
        <f>LEN(AV657)-LEN(SUBSTITUTE(AV657," ",""))</f>
        <v>2</v>
      </c>
      <c r="BH657" s="21" t="str">
        <f>IF(BF657=0,AU657,findspace($AU657,BH$10))</f>
        <v>BRAC</v>
      </c>
      <c r="BI657" s="21" t="str">
        <f>IF(BH657=0,AN657,findspace($AU657,BI$10))</f>
        <v>Restored</v>
      </c>
      <c r="BJ657" s="21" t="str">
        <f>IF(BI657=0,AV657,findspace($AU657,BJ$10))</f>
        <v>Leave</v>
      </c>
      <c r="BK657" s="21" t="str">
        <f>IF(BJ657=0,AW657,findspace($AU657,BK$10))</f>
        <v/>
      </c>
      <c r="BL657" s="21" t="str">
        <f>IF(BK657=0,AX657,findspace($AU657,BL$10))</f>
        <v/>
      </c>
      <c r="BM657" s="21" t="str">
        <f>IF(BL657=0,BF657,findspace($AU657,BM$10))</f>
        <v/>
      </c>
      <c r="BN657" s="21" t="str">
        <f>IF(BM657=0,BH657,findspace($AU657,BN$10))</f>
        <v/>
      </c>
      <c r="BO657" s="21" t="str">
        <f>IF(BN657=0,BI657,findspace($AU657,BO$10))</f>
        <v/>
      </c>
      <c r="BR657" s="21" t="str">
        <f>IF($BG657=0,$AV657,findspace($AV657,BR$10))</f>
        <v>Restored</v>
      </c>
      <c r="BS657" s="21" t="str">
        <f>IF($BG657=0,$AV657,findspace($AV657,BS$10))</f>
        <v>Leave</v>
      </c>
      <c r="BT657" s="21" t="str">
        <f>IF($BG657=0,$AV657,findspace($AV657,BT$10))</f>
        <v>#1</v>
      </c>
      <c r="BU657" s="21" t="str">
        <f>IF($BG657=0,$AV657,findspace($AV657,BU$10))</f>
        <v/>
      </c>
      <c r="BV657" s="21" t="str">
        <f>IF($BG657=0,$AV657,findspace($AV657,BV$10))</f>
        <v/>
      </c>
      <c r="BW657" s="21" t="str">
        <f>IF($BG657=0,$AV657,findspace($AV657,BW$10))</f>
        <v/>
      </c>
      <c r="BX657" s="21" t="str">
        <f>IF($BG657=0,$AV657,findspace($AV657,BX$10))</f>
        <v/>
      </c>
      <c r="BY657" s="21" t="str">
        <f>IF($BG657=0,$AV657,findspace($AV657,BY$10))</f>
        <v/>
      </c>
      <c r="BZ657" s="21" t="str">
        <f>IF($BG657=0,$AV657,findspace($AV657,BZ$10))</f>
        <v/>
      </c>
      <c r="CA657" s="21" t="str">
        <f>IF($BG657=0,$AV657,findspace($AV657,CA$10))</f>
        <v/>
      </c>
    </row>
    <row r="658" spans="1:79" x14ac:dyDescent="0.35">
      <c r="A658" t="s">
        <v>1839</v>
      </c>
      <c r="B658" t="s">
        <v>672</v>
      </c>
      <c r="C658" t="s">
        <v>3338</v>
      </c>
      <c r="D658" t="s">
        <v>1836</v>
      </c>
      <c r="E658">
        <v>45</v>
      </c>
      <c r="F658" t="s">
        <v>2752</v>
      </c>
      <c r="G658" s="13">
        <v>0.88772446276125994</v>
      </c>
      <c r="I658">
        <v>12374</v>
      </c>
      <c r="J658" t="str">
        <f>K658&amp;L658</f>
        <v>DFASLOBRAC Restored Leave12374GSA45Restored Leave #2</v>
      </c>
      <c r="K658" t="str">
        <f>A658&amp;B658&amp;C658</f>
        <v>DFASLOBRAC Restored Leave</v>
      </c>
      <c r="L658" t="str">
        <f>I658&amp;D658&amp;E658&amp;F658</f>
        <v>12374GSA45Restored Leave #2</v>
      </c>
      <c r="M658" s="13">
        <f>G658</f>
        <v>0.88772446276125994</v>
      </c>
      <c r="N658" s="13"/>
      <c r="O658" s="19">
        <v>1033</v>
      </c>
      <c r="P658">
        <f>COUNTIF(C$11:C$2024, C658)</f>
        <v>3</v>
      </c>
      <c r="Q658">
        <f>COUNTIF(F$11:F$177, F658)</f>
        <v>1</v>
      </c>
      <c r="R658" t="b">
        <f>A658=D658</f>
        <v>0</v>
      </c>
      <c r="S658" t="b">
        <f>A658&amp;B658&amp;C658=D658&amp;E658&amp;F658</f>
        <v>0</v>
      </c>
      <c r="V658" t="str">
        <f>IF($A658=V$10, $C658, "")</f>
        <v>BRAC Restored Leave</v>
      </c>
      <c r="W658" t="str">
        <f>IF($A658=W$10, $C658, "")</f>
        <v/>
      </c>
      <c r="X658" t="str">
        <f>IF($A658=X$10, $C658, "")</f>
        <v/>
      </c>
      <c r="Y658" t="str">
        <f>IF($A658=Y$10, $C658, "")</f>
        <v/>
      </c>
      <c r="Z658" t="str">
        <f>IF($A658=Z$10, $C658, "")</f>
        <v/>
      </c>
      <c r="AB658" t="str">
        <f>IF($D658=AB$10, $F658, "")</f>
        <v/>
      </c>
      <c r="AC658" t="str">
        <f>IF($D658=AC$10, $F658, "")</f>
        <v>Restored Leave #2</v>
      </c>
      <c r="AD658" t="str">
        <f>IF($D658=AD$10, $F658, "")</f>
        <v/>
      </c>
      <c r="AE658" t="str">
        <f>IF($D658=AE$10, $F658, "")</f>
        <v/>
      </c>
      <c r="AF658" t="str">
        <f>IF($D658=AF$10, $F658, "")</f>
        <v/>
      </c>
      <c r="AH658">
        <f>COUNTIF(AI$11:AI$2024, AI658)</f>
        <v>2</v>
      </c>
      <c r="AI658" t="str">
        <f>V658&amp;AB658&amp;W658&amp;AC658&amp;X658&amp;AD658&amp;Y658&amp;AE658&amp;Z658&amp;AF658</f>
        <v>BRAC Restored LeaveRestored Leave #2</v>
      </c>
      <c r="AJ658">
        <f>IF(ROW()=11,1,IF(AK657+1=AK658,AJ657,AJ657+1))</f>
        <v>568</v>
      </c>
      <c r="AK658">
        <f>IF(AI658=AI657, AK657+1, 1)</f>
        <v>1</v>
      </c>
      <c r="AL658" s="26" t="str">
        <f>AM658&amp;AN658</f>
        <v>DFASLOBRAC Restored Leave12374GSA45Restored Leave #2</v>
      </c>
      <c r="AM658" t="str">
        <f>K658</f>
        <v>DFASLOBRAC Restored Leave</v>
      </c>
      <c r="AN658" t="str">
        <f>L658</f>
        <v>12374GSA45Restored Leave #2</v>
      </c>
      <c r="AO658">
        <f>COUNTIF(AM$11:AM$1107, AM658)</f>
        <v>3</v>
      </c>
      <c r="AP658">
        <f>COUNTIF(AN$11:AN$1107, AN658)</f>
        <v>3</v>
      </c>
      <c r="AQ658">
        <f>MATCH(AM658, AM$11:AM$1107, 0)</f>
        <v>629</v>
      </c>
      <c r="AR658">
        <f>MATCH(AN658, AN$11:AN$1107, 0)</f>
        <v>149</v>
      </c>
      <c r="AS658">
        <v>1033</v>
      </c>
      <c r="AU658" t="str">
        <f>C658</f>
        <v>BRAC Restored Leave</v>
      </c>
      <c r="AV658" t="str">
        <f>IF(F658="", "", F658)</f>
        <v>Restored Leave #2</v>
      </c>
      <c r="AW658" s="13">
        <f>M658</f>
        <v>0.88772446276125994</v>
      </c>
      <c r="AX658" t="e">
        <f>VLOOKUP(AI658, UniquePairs!A$5:A$2000, 1, FALSE)</f>
        <v>#N/A</v>
      </c>
      <c r="AY658" t="str">
        <f>IFERROR(INDEX(UniquePairs!A$5:K$1000, MATCH(AL658, UniquePairs!A$5:A$1000, 0), 10), "")</f>
        <v/>
      </c>
      <c r="AZ658" s="13">
        <f>IF(AY658&lt;&gt;"", AY658, AW658)</f>
        <v>0.88772446276125994</v>
      </c>
      <c r="BA658" t="str">
        <f>IF(AZ658=0,"None",IF(AZ658&lt;0.6,"Weak",IF(AZ658&lt;0.7,"Review",IF(AZ658&lt;0.8,"Good",IF(AZ658&lt;0.9,"Very Good","Solid")))))</f>
        <v>Very Good</v>
      </c>
      <c r="BB658" s="28" t="str">
        <f>IF(AJ657=AJ658, BB657, BC658)</f>
        <v>Restored Leave</v>
      </c>
      <c r="BC658" t="str">
        <f>IF(AV658="",AU658,StringMatch(AU658,AV658,TRUE))</f>
        <v>Restored Leave</v>
      </c>
      <c r="BD658" t="str">
        <f>TRIM(SUBSTITUTE(SUBSTITUTE(SUBSTITUTE(SUBSTITUTE(SUBSTITUTE(SUBSTITUTE(SUBSTITUTE(SUBSTITUTE(SUBSTITUTE(SUBSTITUTE(AU658,BR658,""),BS658,""),BT658,""),BU658,""),BV658,""),BW658,""),BX658,""),BY658,""),BZ658,""),CA658,""))</f>
        <v>BRAC</v>
      </c>
      <c r="BE658" t="str">
        <f>TRIM(SUBSTITUTE(SUBSTITUTE(SUBSTITUTE(SUBSTITUTE(SUBSTITUTE(SUBSTITUTE(SUBSTITUTE(SUBSTITUTE(SUBSTITUTE(SUBSTITUTE(AV658,BH658,""),BI658,""),BJ658,""),BK658,""),BL658,""),BM658,""),BN658,""),BO658,""),BP658,""),BQ658,""))</f>
        <v>#2</v>
      </c>
      <c r="BF658" s="21">
        <f>LEN(AU658)-LEN(SUBSTITUTE(AU658," ",""))</f>
        <v>2</v>
      </c>
      <c r="BG658" s="21">
        <f>LEN(AV658)-LEN(SUBSTITUTE(AV658," ",""))</f>
        <v>2</v>
      </c>
      <c r="BH658" s="21" t="str">
        <f>IF(BF658=0,AU658,findspace($AU658,BH$10))</f>
        <v>BRAC</v>
      </c>
      <c r="BI658" s="21" t="str">
        <f>IF(BH658=0,AN658,findspace($AU658,BI$10))</f>
        <v>Restored</v>
      </c>
      <c r="BJ658" s="21" t="str">
        <f>IF(BI658=0,AV658,findspace($AU658,BJ$10))</f>
        <v>Leave</v>
      </c>
      <c r="BK658" s="21" t="str">
        <f>IF(BJ658=0,AW658,findspace($AU658,BK$10))</f>
        <v/>
      </c>
      <c r="BL658" s="21" t="str">
        <f>IF(BK658=0,AX658,findspace($AU658,BL$10))</f>
        <v/>
      </c>
      <c r="BM658" s="21" t="str">
        <f>IF(BL658=0,BF658,findspace($AU658,BM$10))</f>
        <v/>
      </c>
      <c r="BN658" s="21" t="str">
        <f>IF(BM658=0,BH658,findspace($AU658,BN$10))</f>
        <v/>
      </c>
      <c r="BO658" s="21" t="str">
        <f>IF(BN658=0,BI658,findspace($AU658,BO$10))</f>
        <v/>
      </c>
      <c r="BR658" s="21" t="str">
        <f>IF($BG658=0,$AV658,findspace($AV658,BR$10))</f>
        <v>Restored</v>
      </c>
      <c r="BS658" s="21" t="str">
        <f>IF($BG658=0,$AV658,findspace($AV658,BS$10))</f>
        <v>Leave</v>
      </c>
      <c r="BT658" s="21" t="str">
        <f>IF($BG658=0,$AV658,findspace($AV658,BT$10))</f>
        <v>#2</v>
      </c>
      <c r="BU658" s="21" t="str">
        <f>IF($BG658=0,$AV658,findspace($AV658,BU$10))</f>
        <v/>
      </c>
      <c r="BV658" s="21" t="str">
        <f>IF($BG658=0,$AV658,findspace($AV658,BV$10))</f>
        <v/>
      </c>
      <c r="BW658" s="21" t="str">
        <f>IF($BG658=0,$AV658,findspace($AV658,BW$10))</f>
        <v/>
      </c>
      <c r="BX658" s="21" t="str">
        <f>IF($BG658=0,$AV658,findspace($AV658,BX$10))</f>
        <v/>
      </c>
      <c r="BY658" s="21" t="str">
        <f>IF($BG658=0,$AV658,findspace($AV658,BY$10))</f>
        <v/>
      </c>
      <c r="BZ658" s="21" t="str">
        <f>IF($BG658=0,$AV658,findspace($AV658,BZ$10))</f>
        <v/>
      </c>
      <c r="CA658" s="21" t="str">
        <f>IF($BG658=0,$AV658,findspace($AV658,CA$10))</f>
        <v/>
      </c>
    </row>
    <row r="659" spans="1:79" x14ac:dyDescent="0.35">
      <c r="A659" t="s">
        <v>1836</v>
      </c>
      <c r="B659">
        <v>44</v>
      </c>
      <c r="C659" t="s">
        <v>2751</v>
      </c>
      <c r="D659" t="s">
        <v>1839</v>
      </c>
      <c r="E659" t="s">
        <v>672</v>
      </c>
      <c r="F659" t="s">
        <v>3338</v>
      </c>
      <c r="G659" s="13">
        <v>0.88772446276125994</v>
      </c>
      <c r="I659">
        <v>12374</v>
      </c>
      <c r="J659" t="str">
        <f>K659&amp;L659</f>
        <v>GSA44Restored Leave #112374DFASLOBRAC Restored Leave</v>
      </c>
      <c r="K659" t="str">
        <f>A659&amp;B659&amp;C659</f>
        <v>GSA44Restored Leave #1</v>
      </c>
      <c r="L659" t="str">
        <f>I659&amp;D659&amp;E659&amp;F659</f>
        <v>12374DFASLOBRAC Restored Leave</v>
      </c>
      <c r="M659" s="13">
        <f>G659</f>
        <v>0.88772446276125994</v>
      </c>
      <c r="N659" s="13"/>
      <c r="O659" s="19">
        <v>381</v>
      </c>
      <c r="P659">
        <f>COUNTIF(C$11:C$2024, C659)</f>
        <v>3</v>
      </c>
      <c r="Q659">
        <f>COUNTIF(F$11:F$177, F659)</f>
        <v>0</v>
      </c>
      <c r="R659" t="b">
        <f>A659=D659</f>
        <v>0</v>
      </c>
      <c r="S659" t="b">
        <f>A659&amp;B659&amp;C659=D659&amp;E659&amp;F659</f>
        <v>0</v>
      </c>
      <c r="V659" t="str">
        <f>IF($A659=V$10, $C659, "")</f>
        <v/>
      </c>
      <c r="W659" t="str">
        <f>IF($A659=W$10, $C659, "")</f>
        <v>Restored Leave #1</v>
      </c>
      <c r="X659" t="str">
        <f>IF($A659=X$10, $C659, "")</f>
        <v/>
      </c>
      <c r="Y659" t="str">
        <f>IF($A659=Y$10, $C659, "")</f>
        <v/>
      </c>
      <c r="Z659" t="str">
        <f>IF($A659=Z$10, $C659, "")</f>
        <v/>
      </c>
      <c r="AB659" t="str">
        <f>IF($D659=AB$10, $F659, "")</f>
        <v>BRAC Restored Leave</v>
      </c>
      <c r="AC659" t="str">
        <f>IF($D659=AC$10, $F659, "")</f>
        <v/>
      </c>
      <c r="AD659" t="str">
        <f>IF($D659=AD$10, $F659, "")</f>
        <v/>
      </c>
      <c r="AE659" t="str">
        <f>IF($D659=AE$10, $F659, "")</f>
        <v/>
      </c>
      <c r="AF659" t="str">
        <f>IF($D659=AF$10, $F659, "")</f>
        <v/>
      </c>
      <c r="AH659">
        <f>COUNTIF(AI$11:AI$2024, AI659)</f>
        <v>2</v>
      </c>
      <c r="AI659" t="str">
        <f>V659&amp;AB659&amp;W659&amp;AC659&amp;X659&amp;AD659&amp;Y659&amp;AE659&amp;Z659&amp;AF659</f>
        <v>BRAC Restored LeaveRestored Leave #1</v>
      </c>
      <c r="AJ659">
        <f>IF(ROW()=11,1,IF(AK658+1=AK659,AJ658,AJ658+1))</f>
        <v>569</v>
      </c>
      <c r="AK659">
        <f>IF(AI659=AI658, AK658+1, 1)</f>
        <v>1</v>
      </c>
      <c r="AL659" s="26" t="str">
        <f>AM659&amp;AN659</f>
        <v>GSA44Restored Leave #112374DFASLOBRAC Restored Leave</v>
      </c>
      <c r="AM659" t="str">
        <f>K659</f>
        <v>GSA44Restored Leave #1</v>
      </c>
      <c r="AN659" t="str">
        <f>L659</f>
        <v>12374DFASLOBRAC Restored Leave</v>
      </c>
      <c r="AO659">
        <f>COUNTIF(AM$11:AM$1107, AM659)</f>
        <v>3</v>
      </c>
      <c r="AP659">
        <f>COUNTIF(AN$11:AN$1107, AN659)</f>
        <v>3</v>
      </c>
      <c r="AQ659">
        <f>MATCH(AM659, AM$11:AM$1107, 0)</f>
        <v>146</v>
      </c>
      <c r="AR659">
        <f>MATCH(AN659, AN$11:AN$1107, 0)</f>
        <v>630</v>
      </c>
      <c r="AS659">
        <v>381</v>
      </c>
      <c r="AU659" t="str">
        <f>C659</f>
        <v>Restored Leave #1</v>
      </c>
      <c r="AV659" t="str">
        <f>IF(F659="", "", F659)</f>
        <v>BRAC Restored Leave</v>
      </c>
      <c r="AW659" s="13">
        <f>M659</f>
        <v>0.88772446276125994</v>
      </c>
      <c r="AX659" t="e">
        <f>VLOOKUP(AI659, UniquePairs!A$5:A$2000, 1, FALSE)</f>
        <v>#N/A</v>
      </c>
      <c r="AY659" t="str">
        <f>IFERROR(INDEX(UniquePairs!A$5:K$1000, MATCH(AL659, UniquePairs!A$5:A$1000, 0), 10), "")</f>
        <v/>
      </c>
      <c r="AZ659" s="13">
        <f>IF(AY659&lt;&gt;"", AY659, AW659)</f>
        <v>0.88772446276125994</v>
      </c>
      <c r="BA659" t="str">
        <f>IF(AZ659=0,"None",IF(AZ659&lt;0.6,"Weak",IF(AZ659&lt;0.7,"Review",IF(AZ659&lt;0.8,"Good",IF(AZ659&lt;0.9,"Very Good","Solid")))))</f>
        <v>Very Good</v>
      </c>
      <c r="BB659" s="28" t="str">
        <f>IF(AJ658=AJ659, BB658, BC659)</f>
        <v>Restored Leave</v>
      </c>
      <c r="BC659" t="str">
        <f>IF(AV659="",AU659,StringMatch(AU659,AV659,TRUE))</f>
        <v>Restored Leave</v>
      </c>
      <c r="BD659" t="str">
        <f>TRIM(SUBSTITUTE(SUBSTITUTE(SUBSTITUTE(SUBSTITUTE(SUBSTITUTE(SUBSTITUTE(SUBSTITUTE(SUBSTITUTE(SUBSTITUTE(SUBSTITUTE(AU659,BR659,""),BS659,""),BT659,""),BU659,""),BV659,""),BW659,""),BX659,""),BY659,""),BZ659,""),CA659,""))</f>
        <v>#1</v>
      </c>
      <c r="BE659" t="str">
        <f>TRIM(SUBSTITUTE(SUBSTITUTE(SUBSTITUTE(SUBSTITUTE(SUBSTITUTE(SUBSTITUTE(SUBSTITUTE(SUBSTITUTE(SUBSTITUTE(SUBSTITUTE(AV659,BH659,""),BI659,""),BJ659,""),BK659,""),BL659,""),BM659,""),BN659,""),BO659,""),BP659,""),BQ659,""))</f>
        <v>BRAC</v>
      </c>
      <c r="BF659" s="21">
        <f>LEN(AU659)-LEN(SUBSTITUTE(AU659," ",""))</f>
        <v>2</v>
      </c>
      <c r="BG659" s="21">
        <f>LEN(AV659)-LEN(SUBSTITUTE(AV659," ",""))</f>
        <v>2</v>
      </c>
      <c r="BH659" s="21" t="str">
        <f>IF(BF659=0,AU659,findspace($AU659,BH$10))</f>
        <v>Restored</v>
      </c>
      <c r="BI659" s="21" t="str">
        <f>IF(BH659=0,AN659,findspace($AU659,BI$10))</f>
        <v>Leave</v>
      </c>
      <c r="BJ659" s="21" t="str">
        <f>IF(BI659=0,AV659,findspace($AU659,BJ$10))</f>
        <v>#1</v>
      </c>
      <c r="BK659" s="21" t="str">
        <f>IF(BJ659=0,AW659,findspace($AU659,BK$10))</f>
        <v/>
      </c>
      <c r="BL659" s="21" t="str">
        <f>IF(BK659=0,AX659,findspace($AU659,BL$10))</f>
        <v/>
      </c>
      <c r="BM659" s="21" t="str">
        <f>IF(BL659=0,BF659,findspace($AU659,BM$10))</f>
        <v/>
      </c>
      <c r="BN659" s="21" t="str">
        <f>IF(BM659=0,BH659,findspace($AU659,BN$10))</f>
        <v/>
      </c>
      <c r="BO659" s="21" t="str">
        <f>IF(BN659=0,BI659,findspace($AU659,BO$10))</f>
        <v/>
      </c>
      <c r="BR659" s="21" t="str">
        <f>IF($BG659=0,$AV659,findspace($AV659,BR$10))</f>
        <v>BRAC</v>
      </c>
      <c r="BS659" s="21" t="str">
        <f>IF($BG659=0,$AV659,findspace($AV659,BS$10))</f>
        <v>Restored</v>
      </c>
      <c r="BT659" s="21" t="str">
        <f>IF($BG659=0,$AV659,findspace($AV659,BT$10))</f>
        <v>Leave</v>
      </c>
      <c r="BU659" s="21" t="str">
        <f>IF($BG659=0,$AV659,findspace($AV659,BU$10))</f>
        <v/>
      </c>
      <c r="BV659" s="21" t="str">
        <f>IF($BG659=0,$AV659,findspace($AV659,BV$10))</f>
        <v/>
      </c>
      <c r="BW659" s="21" t="str">
        <f>IF($BG659=0,$AV659,findspace($AV659,BW$10))</f>
        <v/>
      </c>
      <c r="BX659" s="21" t="str">
        <f>IF($BG659=0,$AV659,findspace($AV659,BX$10))</f>
        <v/>
      </c>
      <c r="BY659" s="21" t="str">
        <f>IF($BG659=0,$AV659,findspace($AV659,BY$10))</f>
        <v/>
      </c>
      <c r="BZ659" s="21" t="str">
        <f>IF($BG659=0,$AV659,findspace($AV659,BZ$10))</f>
        <v/>
      </c>
      <c r="CA659" s="21" t="str">
        <f>IF($BG659=0,$AV659,findspace($AV659,CA$10))</f>
        <v/>
      </c>
    </row>
    <row r="660" spans="1:79" x14ac:dyDescent="0.35">
      <c r="A660" t="s">
        <v>1836</v>
      </c>
      <c r="B660">
        <v>45</v>
      </c>
      <c r="C660" t="s">
        <v>2752</v>
      </c>
      <c r="D660" t="s">
        <v>1839</v>
      </c>
      <c r="E660" t="s">
        <v>672</v>
      </c>
      <c r="F660" t="s">
        <v>3338</v>
      </c>
      <c r="G660" s="13">
        <v>0.88772446276125994</v>
      </c>
      <c r="I660">
        <v>12374</v>
      </c>
      <c r="J660" t="str">
        <f>K660&amp;L660</f>
        <v>GSA45Restored Leave #212374DFASLOBRAC Restored Leave</v>
      </c>
      <c r="K660" t="str">
        <f>A660&amp;B660&amp;C660</f>
        <v>GSA45Restored Leave #2</v>
      </c>
      <c r="L660" t="str">
        <f>I660&amp;D660&amp;E660&amp;F660</f>
        <v>12374DFASLOBRAC Restored Leave</v>
      </c>
      <c r="M660" s="13">
        <f>G660</f>
        <v>0.88772446276125994</v>
      </c>
      <c r="N660" s="13"/>
      <c r="O660" s="19">
        <v>218</v>
      </c>
      <c r="P660">
        <f>COUNTIF(C$11:C$2024, C660)</f>
        <v>3</v>
      </c>
      <c r="Q660">
        <f>COUNTIF(F$11:F$177, F660)</f>
        <v>0</v>
      </c>
      <c r="R660" t="b">
        <f>A660=D660</f>
        <v>0</v>
      </c>
      <c r="S660" t="b">
        <f>A660&amp;B660&amp;C660=D660&amp;E660&amp;F660</f>
        <v>0</v>
      </c>
      <c r="V660" t="str">
        <f>IF($A660=V$10, $C660, "")</f>
        <v/>
      </c>
      <c r="W660" t="str">
        <f>IF($A660=W$10, $C660, "")</f>
        <v>Restored Leave #2</v>
      </c>
      <c r="X660" t="str">
        <f>IF($A660=X$10, $C660, "")</f>
        <v/>
      </c>
      <c r="Y660" t="str">
        <f>IF($A660=Y$10, $C660, "")</f>
        <v/>
      </c>
      <c r="Z660" t="str">
        <f>IF($A660=Z$10, $C660, "")</f>
        <v/>
      </c>
      <c r="AB660" t="str">
        <f>IF($D660=AB$10, $F660, "")</f>
        <v>BRAC Restored Leave</v>
      </c>
      <c r="AC660" t="str">
        <f>IF($D660=AC$10, $F660, "")</f>
        <v/>
      </c>
      <c r="AD660" t="str">
        <f>IF($D660=AD$10, $F660, "")</f>
        <v/>
      </c>
      <c r="AE660" t="str">
        <f>IF($D660=AE$10, $F660, "")</f>
        <v/>
      </c>
      <c r="AF660" t="str">
        <f>IF($D660=AF$10, $F660, "")</f>
        <v/>
      </c>
      <c r="AH660">
        <f>COUNTIF(AI$11:AI$2024, AI660)</f>
        <v>2</v>
      </c>
      <c r="AI660" t="str">
        <f>V660&amp;AB660&amp;W660&amp;AC660&amp;X660&amp;AD660&amp;Y660&amp;AE660&amp;Z660&amp;AF660</f>
        <v>BRAC Restored LeaveRestored Leave #2</v>
      </c>
      <c r="AJ660">
        <f>IF(ROW()=11,1,IF(AK659+1=AK660,AJ659,AJ659+1))</f>
        <v>570</v>
      </c>
      <c r="AK660">
        <f>IF(AI660=AI659, AK659+1, 1)</f>
        <v>1</v>
      </c>
      <c r="AL660" s="26" t="str">
        <f>AM660&amp;AN660</f>
        <v>GSA45Restored Leave #212374DFASLOBRAC Restored Leave</v>
      </c>
      <c r="AM660" t="str">
        <f>K660</f>
        <v>GSA45Restored Leave #2</v>
      </c>
      <c r="AN660" t="str">
        <f>L660</f>
        <v>12374DFASLOBRAC Restored Leave</v>
      </c>
      <c r="AO660">
        <f>COUNTIF(AM$11:AM$1107, AM660)</f>
        <v>3</v>
      </c>
      <c r="AP660">
        <f>COUNTIF(AN$11:AN$1107, AN660)</f>
        <v>3</v>
      </c>
      <c r="AQ660">
        <f>MATCH(AM660, AM$11:AM$1107, 0)</f>
        <v>147</v>
      </c>
      <c r="AR660">
        <f>MATCH(AN660, AN$11:AN$1107, 0)</f>
        <v>630</v>
      </c>
      <c r="AS660">
        <v>218</v>
      </c>
      <c r="AU660" t="str">
        <f>C660</f>
        <v>Restored Leave #2</v>
      </c>
      <c r="AV660" t="str">
        <f>IF(F660="", "", F660)</f>
        <v>BRAC Restored Leave</v>
      </c>
      <c r="AW660" s="13">
        <f>M660</f>
        <v>0.88772446276125994</v>
      </c>
      <c r="AX660" t="e">
        <f>VLOOKUP(AI660, UniquePairs!A$5:A$2000, 1, FALSE)</f>
        <v>#N/A</v>
      </c>
      <c r="AY660" t="str">
        <f>IFERROR(INDEX(UniquePairs!A$5:K$1000, MATCH(AL660, UniquePairs!A$5:A$1000, 0), 10), "")</f>
        <v/>
      </c>
      <c r="AZ660" s="13">
        <f>IF(AY660&lt;&gt;"", AY660, AW660)</f>
        <v>0.88772446276125994</v>
      </c>
      <c r="BA660" t="str">
        <f>IF(AZ660=0,"None",IF(AZ660&lt;0.6,"Weak",IF(AZ660&lt;0.7,"Review",IF(AZ660&lt;0.8,"Good",IF(AZ660&lt;0.9,"Very Good","Solid")))))</f>
        <v>Very Good</v>
      </c>
      <c r="BB660" s="28" t="str">
        <f>IF(AJ659=AJ660, BB659, BC660)</f>
        <v>Restored Leave</v>
      </c>
      <c r="BC660" t="str">
        <f>IF(AV660="",AU660,StringMatch(AU660,AV660,TRUE))</f>
        <v>Restored Leave</v>
      </c>
      <c r="BD660" t="str">
        <f>TRIM(SUBSTITUTE(SUBSTITUTE(SUBSTITUTE(SUBSTITUTE(SUBSTITUTE(SUBSTITUTE(SUBSTITUTE(SUBSTITUTE(SUBSTITUTE(SUBSTITUTE(AU660,BR660,""),BS660,""),BT660,""),BU660,""),BV660,""),BW660,""),BX660,""),BY660,""),BZ660,""),CA660,""))</f>
        <v>#2</v>
      </c>
      <c r="BE660" t="str">
        <f>TRIM(SUBSTITUTE(SUBSTITUTE(SUBSTITUTE(SUBSTITUTE(SUBSTITUTE(SUBSTITUTE(SUBSTITUTE(SUBSTITUTE(SUBSTITUTE(SUBSTITUTE(AV660,BH660,""),BI660,""),BJ660,""),BK660,""),BL660,""),BM660,""),BN660,""),BO660,""),BP660,""),BQ660,""))</f>
        <v>BRAC</v>
      </c>
      <c r="BF660" s="21">
        <f>LEN(AU660)-LEN(SUBSTITUTE(AU660," ",""))</f>
        <v>2</v>
      </c>
      <c r="BG660" s="21">
        <f>LEN(AV660)-LEN(SUBSTITUTE(AV660," ",""))</f>
        <v>2</v>
      </c>
      <c r="BH660" s="21" t="str">
        <f>IF(BF660=0,AU660,findspace($AU660,BH$10))</f>
        <v>Restored</v>
      </c>
      <c r="BI660" s="21" t="str">
        <f>IF(BH660=0,AN660,findspace($AU660,BI$10))</f>
        <v>Leave</v>
      </c>
      <c r="BJ660" s="21" t="str">
        <f>IF(BI660=0,AV660,findspace($AU660,BJ$10))</f>
        <v>#2</v>
      </c>
      <c r="BK660" s="21" t="str">
        <f>IF(BJ660=0,AW660,findspace($AU660,BK$10))</f>
        <v/>
      </c>
      <c r="BL660" s="21" t="str">
        <f>IF(BK660=0,AX660,findspace($AU660,BL$10))</f>
        <v/>
      </c>
      <c r="BM660" s="21" t="str">
        <f>IF(BL660=0,BF660,findspace($AU660,BM$10))</f>
        <v/>
      </c>
      <c r="BN660" s="21" t="str">
        <f>IF(BM660=0,BH660,findspace($AU660,BN$10))</f>
        <v/>
      </c>
      <c r="BO660" s="21" t="str">
        <f>IF(BN660=0,BI660,findspace($AU660,BO$10))</f>
        <v/>
      </c>
      <c r="BR660" s="21" t="str">
        <f>IF($BG660=0,$AV660,findspace($AV660,BR$10))</f>
        <v>BRAC</v>
      </c>
      <c r="BS660" s="21" t="str">
        <f>IF($BG660=0,$AV660,findspace($AV660,BS$10))</f>
        <v>Restored</v>
      </c>
      <c r="BT660" s="21" t="str">
        <f>IF($BG660=0,$AV660,findspace($AV660,BT$10))</f>
        <v>Leave</v>
      </c>
      <c r="BU660" s="21" t="str">
        <f>IF($BG660=0,$AV660,findspace($AV660,BU$10))</f>
        <v/>
      </c>
      <c r="BV660" s="21" t="str">
        <f>IF($BG660=0,$AV660,findspace($AV660,BV$10))</f>
        <v/>
      </c>
      <c r="BW660" s="21" t="str">
        <f>IF($BG660=0,$AV660,findspace($AV660,BW$10))</f>
        <v/>
      </c>
      <c r="BX660" s="21" t="str">
        <f>IF($BG660=0,$AV660,findspace($AV660,BX$10))</f>
        <v/>
      </c>
      <c r="BY660" s="21" t="str">
        <f>IF($BG660=0,$AV660,findspace($AV660,BY$10))</f>
        <v/>
      </c>
      <c r="BZ660" s="21" t="str">
        <f>IF($BG660=0,$AV660,findspace($AV660,BZ$10))</f>
        <v/>
      </c>
      <c r="CA660" s="21" t="str">
        <f>IF($BG660=0,$AV660,findspace($AV660,CA$10))</f>
        <v/>
      </c>
    </row>
    <row r="661" spans="1:79" x14ac:dyDescent="0.35">
      <c r="A661" t="s">
        <v>1837</v>
      </c>
      <c r="B661" t="s">
        <v>680</v>
      </c>
      <c r="C661" t="s">
        <v>2854</v>
      </c>
      <c r="D661" t="s">
        <v>1837</v>
      </c>
      <c r="E661">
        <v>65</v>
      </c>
      <c r="F661" t="s">
        <v>2835</v>
      </c>
      <c r="G661" s="13">
        <v>0.88757906843013235</v>
      </c>
      <c r="I661">
        <v>12374</v>
      </c>
      <c r="J661" t="str">
        <f>K661&amp;L661</f>
        <v>IBCALRAdministrative Leave Union Labor Relations Used12374IBC65Administrative Leave Agency Directed Used</v>
      </c>
      <c r="K661" t="str">
        <f>A661&amp;B661&amp;C661</f>
        <v>IBCALRAdministrative Leave Union Labor Relations Used</v>
      </c>
      <c r="L661" t="str">
        <f>I661&amp;D661&amp;E661&amp;F661</f>
        <v>12374IBC65Administrative Leave Agency Directed Used</v>
      </c>
      <c r="M661" s="13">
        <f>G661</f>
        <v>0.88757906843013235</v>
      </c>
      <c r="N661" s="13"/>
      <c r="O661" s="19">
        <v>241</v>
      </c>
      <c r="P661">
        <f>COUNTIF(C$11:C$2024, C661)</f>
        <v>3</v>
      </c>
      <c r="Q661">
        <f>COUNTIF(F$11:F$177, F661)</f>
        <v>1</v>
      </c>
      <c r="R661" t="b">
        <f>A661=D661</f>
        <v>1</v>
      </c>
      <c r="S661" t="b">
        <f>A661&amp;B661&amp;C661=D661&amp;E661&amp;F661</f>
        <v>0</v>
      </c>
      <c r="V661" t="str">
        <f>IF($A661=V$10, $C661, "")</f>
        <v/>
      </c>
      <c r="W661" t="str">
        <f>IF($A661=W$10, $C661, "")</f>
        <v/>
      </c>
      <c r="X661" t="str">
        <f>IF($A661=X$10, $C661, "")</f>
        <v/>
      </c>
      <c r="Y661" t="str">
        <f>IF($A661=Y$10, $C661, "")</f>
        <v>Administrative Leave Union Labor Relations Used</v>
      </c>
      <c r="Z661" t="str">
        <f>IF($A661=Z$10, $C661, "")</f>
        <v/>
      </c>
      <c r="AB661" t="str">
        <f>IF($D661=AB$10, $F661, "")</f>
        <v/>
      </c>
      <c r="AC661" t="str">
        <f>IF($D661=AC$10, $F661, "")</f>
        <v/>
      </c>
      <c r="AD661" t="str">
        <f>IF($D661=AD$10, $F661, "")</f>
        <v/>
      </c>
      <c r="AE661" t="str">
        <f>IF($D661=AE$10, $F661, "")</f>
        <v>Administrative Leave Agency Directed Used</v>
      </c>
      <c r="AF661" t="str">
        <f>IF($D661=AF$10, $F661, "")</f>
        <v/>
      </c>
      <c r="AH661">
        <f>COUNTIF(AI$11:AI$2024, AI661)</f>
        <v>1</v>
      </c>
      <c r="AI661" t="str">
        <f>V661&amp;AB661&amp;W661&amp;AC661&amp;X661&amp;AD661&amp;Y661&amp;AE661&amp;Z661&amp;AF661</f>
        <v>Administrative Leave Union Labor Relations UsedAdministrative Leave Agency Directed Used</v>
      </c>
      <c r="AJ661">
        <f>IF(ROW()=11,1,IF(AK660+1=AK661,AJ660,AJ660+1))</f>
        <v>571</v>
      </c>
      <c r="AK661">
        <f>IF(AI661=AI660, AK660+1, 1)</f>
        <v>1</v>
      </c>
      <c r="AL661" s="26" t="str">
        <f>AM661&amp;AN661</f>
        <v>IBCALRAdministrative Leave Union Labor Relations Used12374IBC65Administrative Leave Agency Directed Used</v>
      </c>
      <c r="AM661" t="str">
        <f>K661</f>
        <v>IBCALRAdministrative Leave Union Labor Relations Used</v>
      </c>
      <c r="AN661" t="str">
        <f>L661</f>
        <v>12374IBC65Administrative Leave Agency Directed Used</v>
      </c>
      <c r="AO661">
        <f>COUNTIF(AM$11:AM$1107, AM661)</f>
        <v>3</v>
      </c>
      <c r="AP661">
        <f>COUNTIF(AN$11:AN$1107, AN661)</f>
        <v>5</v>
      </c>
      <c r="AQ661">
        <f>MATCH(AM661, AM$11:AM$1107, 0)</f>
        <v>556</v>
      </c>
      <c r="AR661">
        <f>MATCH(AN661, AN$11:AN$1107, 0)</f>
        <v>164</v>
      </c>
      <c r="AS661">
        <v>241</v>
      </c>
      <c r="AU661" t="str">
        <f>C661</f>
        <v>Administrative Leave Union Labor Relations Used</v>
      </c>
      <c r="AV661" t="str">
        <f>IF(F661="", "", F661)</f>
        <v>Administrative Leave Agency Directed Used</v>
      </c>
      <c r="AW661" s="13">
        <f>M661</f>
        <v>0.88757906843013235</v>
      </c>
      <c r="AX661" t="e">
        <f>VLOOKUP(AI661, UniquePairs!A$5:A$2000, 1, FALSE)</f>
        <v>#N/A</v>
      </c>
      <c r="AY661" t="str">
        <f>IFERROR(INDEX(UniquePairs!A$5:K$1000, MATCH(AL661, UniquePairs!A$5:A$1000, 0), 10), "")</f>
        <v/>
      </c>
      <c r="AZ661" s="13">
        <f>IF(AY661&lt;&gt;"", AY661, AW661)</f>
        <v>0.88757906843013235</v>
      </c>
      <c r="BA661" t="str">
        <f>IF(AZ661=0,"None",IF(AZ661&lt;0.6,"Weak",IF(AZ661&lt;0.7,"Review",IF(AZ661&lt;0.8,"Good",IF(AZ661&lt;0.9,"Very Good","Solid")))))</f>
        <v>Very Good</v>
      </c>
      <c r="BB661" s="28" t="str">
        <f>IF(AJ660=AJ661, BB660, BC661)</f>
        <v>Administrative Leave Used</v>
      </c>
      <c r="BC661" t="str">
        <f>IF(AV661="",AU661,StringMatch(AU661,AV661,TRUE))</f>
        <v>Administrative Leave Used</v>
      </c>
      <c r="BD661" t="str">
        <f>TRIM(SUBSTITUTE(SUBSTITUTE(SUBSTITUTE(SUBSTITUTE(SUBSTITUTE(SUBSTITUTE(SUBSTITUTE(SUBSTITUTE(SUBSTITUTE(SUBSTITUTE(AU661,BR661,""),BS661,""),BT661,""),BU661,""),BV661,""),BW661,""),BX661,""),BY661,""),BZ661,""),CA661,""))</f>
        <v>Union Labor Relations</v>
      </c>
      <c r="BE661" t="str">
        <f>TRIM(SUBSTITUTE(SUBSTITUTE(SUBSTITUTE(SUBSTITUTE(SUBSTITUTE(SUBSTITUTE(SUBSTITUTE(SUBSTITUTE(SUBSTITUTE(SUBSTITUTE(AV661,BH661,""),BI661,""),BJ661,""),BK661,""),BL661,""),BM661,""),BN661,""),BO661,""),BP661,""),BQ661,""))</f>
        <v>Agency Directed</v>
      </c>
      <c r="BF661" s="21">
        <f>LEN(AU661)-LEN(SUBSTITUTE(AU661," ",""))</f>
        <v>5</v>
      </c>
      <c r="BG661" s="21">
        <f>LEN(AV661)-LEN(SUBSTITUTE(AV661," ",""))</f>
        <v>4</v>
      </c>
      <c r="BH661" s="21" t="str">
        <f>IF(BF661=0,AU661,findspace($AU661,BH$10))</f>
        <v>Administrative</v>
      </c>
      <c r="BI661" s="21" t="str">
        <f>IF(BH661=0,AN661,findspace($AU661,BI$10))</f>
        <v>Leave</v>
      </c>
      <c r="BJ661" s="21" t="str">
        <f>IF(BI661=0,AV661,findspace($AU661,BJ$10))</f>
        <v>Union</v>
      </c>
      <c r="BK661" s="21" t="str">
        <f>IF(BJ661=0,AW661,findspace($AU661,BK$10))</f>
        <v>Labor</v>
      </c>
      <c r="BL661" s="21" t="str">
        <f>IF(BK661=0,AX661,findspace($AU661,BL$10))</f>
        <v>Relations</v>
      </c>
      <c r="BM661" s="21" t="str">
        <f>IF(BL661=0,BF661,findspace($AU661,BM$10))</f>
        <v>Used</v>
      </c>
      <c r="BN661" s="21" t="str">
        <f>IF(BM661=0,BH661,findspace($AU661,BN$10))</f>
        <v/>
      </c>
      <c r="BO661" s="21" t="str">
        <f>IF(BN661=0,BI661,findspace($AU661,BO$10))</f>
        <v/>
      </c>
      <c r="BR661" s="21" t="str">
        <f>IF($BG661=0,$AV661,findspace($AV661,BR$10))</f>
        <v>Administrative</v>
      </c>
      <c r="BS661" s="21" t="str">
        <f>IF($BG661=0,$AV661,findspace($AV661,BS$10))</f>
        <v>Leave</v>
      </c>
      <c r="BT661" s="21" t="str">
        <f>IF($BG661=0,$AV661,findspace($AV661,BT$10))</f>
        <v>Agency</v>
      </c>
      <c r="BU661" s="21" t="str">
        <f>IF($BG661=0,$AV661,findspace($AV661,BU$10))</f>
        <v>Directed</v>
      </c>
      <c r="BV661" s="21" t="str">
        <f>IF($BG661=0,$AV661,findspace($AV661,BV$10))</f>
        <v>Used</v>
      </c>
      <c r="BW661" s="21" t="str">
        <f>IF($BG661=0,$AV661,findspace($AV661,BW$10))</f>
        <v/>
      </c>
      <c r="BX661" s="21" t="str">
        <f>IF($BG661=0,$AV661,findspace($AV661,BX$10))</f>
        <v/>
      </c>
      <c r="BY661" s="21" t="str">
        <f>IF($BG661=0,$AV661,findspace($AV661,BY$10))</f>
        <v/>
      </c>
      <c r="BZ661" s="21" t="str">
        <f>IF($BG661=0,$AV661,findspace($AV661,BZ$10))</f>
        <v/>
      </c>
      <c r="CA661" s="21" t="str">
        <f>IF($BG661=0,$AV661,findspace($AV661,CA$10))</f>
        <v/>
      </c>
    </row>
    <row r="662" spans="1:79" x14ac:dyDescent="0.35">
      <c r="A662" t="s">
        <v>1837</v>
      </c>
      <c r="B662" t="s">
        <v>680</v>
      </c>
      <c r="C662" t="s">
        <v>2854</v>
      </c>
      <c r="D662" t="s">
        <v>1837</v>
      </c>
      <c r="E662" t="s">
        <v>2855</v>
      </c>
      <c r="F662" t="s">
        <v>2856</v>
      </c>
      <c r="G662" s="13">
        <v>0.88757906843013235</v>
      </c>
      <c r="I662">
        <v>12374</v>
      </c>
      <c r="J662" t="str">
        <f>K662&amp;L662</f>
        <v>IBCALRAdministrative Leave Union Labor Relations Used12374IBCFTZAdministrative Leave Physical Fitness Used</v>
      </c>
      <c r="K662" t="str">
        <f>A662&amp;B662&amp;C662</f>
        <v>IBCALRAdministrative Leave Union Labor Relations Used</v>
      </c>
      <c r="L662" t="str">
        <f>I662&amp;D662&amp;E662&amp;F662</f>
        <v>12374IBCFTZAdministrative Leave Physical Fitness Used</v>
      </c>
      <c r="M662" s="13">
        <f>G662</f>
        <v>0.88757906843013235</v>
      </c>
      <c r="N662" s="13"/>
      <c r="O662" s="19">
        <v>296</v>
      </c>
      <c r="P662">
        <f>COUNTIF(C$11:C$2024, C662)</f>
        <v>3</v>
      </c>
      <c r="Q662">
        <f>COUNTIF(F$11:F$177, F662)</f>
        <v>1</v>
      </c>
      <c r="R662" t="b">
        <f>A662=D662</f>
        <v>1</v>
      </c>
      <c r="S662" t="b">
        <f>A662&amp;B662&amp;C662=D662&amp;E662&amp;F662</f>
        <v>0</v>
      </c>
      <c r="V662" t="str">
        <f>IF($A662=V$10, $C662, "")</f>
        <v/>
      </c>
      <c r="W662" t="str">
        <f>IF($A662=W$10, $C662, "")</f>
        <v/>
      </c>
      <c r="X662" t="str">
        <f>IF($A662=X$10, $C662, "")</f>
        <v/>
      </c>
      <c r="Y662" t="str">
        <f>IF($A662=Y$10, $C662, "")</f>
        <v>Administrative Leave Union Labor Relations Used</v>
      </c>
      <c r="Z662" t="str">
        <f>IF($A662=Z$10, $C662, "")</f>
        <v/>
      </c>
      <c r="AB662" t="str">
        <f>IF($D662=AB$10, $F662, "")</f>
        <v/>
      </c>
      <c r="AC662" t="str">
        <f>IF($D662=AC$10, $F662, "")</f>
        <v/>
      </c>
      <c r="AD662" t="str">
        <f>IF($D662=AD$10, $F662, "")</f>
        <v/>
      </c>
      <c r="AE662" t="str">
        <f>IF($D662=AE$10, $F662, "")</f>
        <v>Administrative Leave Physical Fitness Used</v>
      </c>
      <c r="AF662" t="str">
        <f>IF($D662=AF$10, $F662, "")</f>
        <v/>
      </c>
      <c r="AH662">
        <f>COUNTIF(AI$11:AI$2024, AI662)</f>
        <v>1</v>
      </c>
      <c r="AI662" t="str">
        <f>V662&amp;AB662&amp;W662&amp;AC662&amp;X662&amp;AD662&amp;Y662&amp;AE662&amp;Z662&amp;AF662</f>
        <v>Administrative Leave Union Labor Relations UsedAdministrative Leave Physical Fitness Used</v>
      </c>
      <c r="AJ662">
        <f>IF(ROW()=11,1,IF(AK661+1=AK662,AJ661,AJ661+1))</f>
        <v>572</v>
      </c>
      <c r="AK662">
        <f>IF(AI662=AI661, AK661+1, 1)</f>
        <v>1</v>
      </c>
      <c r="AL662" s="26" t="str">
        <f>AM662&amp;AN662</f>
        <v>IBCALRAdministrative Leave Union Labor Relations Used12374IBCFTZAdministrative Leave Physical Fitness Used</v>
      </c>
      <c r="AM662" t="str">
        <f>K662</f>
        <v>IBCALRAdministrative Leave Union Labor Relations Used</v>
      </c>
      <c r="AN662" t="str">
        <f>L662</f>
        <v>12374IBCFTZAdministrative Leave Physical Fitness Used</v>
      </c>
      <c r="AO662">
        <f>COUNTIF(AM$11:AM$1107, AM662)</f>
        <v>3</v>
      </c>
      <c r="AP662">
        <f>COUNTIF(AN$11:AN$1107, AN662)</f>
        <v>4</v>
      </c>
      <c r="AQ662">
        <f>MATCH(AM662, AM$11:AM$1107, 0)</f>
        <v>556</v>
      </c>
      <c r="AR662">
        <f>MATCH(AN662, AN$11:AN$1107, 0)</f>
        <v>165</v>
      </c>
      <c r="AS662">
        <v>296</v>
      </c>
      <c r="AU662" t="str">
        <f>C662</f>
        <v>Administrative Leave Union Labor Relations Used</v>
      </c>
      <c r="AV662" t="str">
        <f>IF(F662="", "", F662)</f>
        <v>Administrative Leave Physical Fitness Used</v>
      </c>
      <c r="AW662" s="13">
        <f>M662</f>
        <v>0.88757906843013235</v>
      </c>
      <c r="AX662" t="e">
        <f>VLOOKUP(AI662, UniquePairs!A$5:A$2000, 1, FALSE)</f>
        <v>#N/A</v>
      </c>
      <c r="AY662" t="str">
        <f>IFERROR(INDEX(UniquePairs!A$5:K$1000, MATCH(AL662, UniquePairs!A$5:A$1000, 0), 10), "")</f>
        <v/>
      </c>
      <c r="AZ662" s="13">
        <f>IF(AY662&lt;&gt;"", AY662, AW662)</f>
        <v>0.88757906843013235</v>
      </c>
      <c r="BA662" t="str">
        <f>IF(AZ662=0,"None",IF(AZ662&lt;0.6,"Weak",IF(AZ662&lt;0.7,"Review",IF(AZ662&lt;0.8,"Good",IF(AZ662&lt;0.9,"Very Good","Solid")))))</f>
        <v>Very Good</v>
      </c>
      <c r="BB662" s="28" t="str">
        <f>IF(AJ661=AJ662, BB661, BC662)</f>
        <v>Administrative Leave Used</v>
      </c>
      <c r="BC662" t="str">
        <f>IF(AV662="",AU662,StringMatch(AU662,AV662,TRUE))</f>
        <v>Administrative Leave Used</v>
      </c>
      <c r="BD662" t="str">
        <f>TRIM(SUBSTITUTE(SUBSTITUTE(SUBSTITUTE(SUBSTITUTE(SUBSTITUTE(SUBSTITUTE(SUBSTITUTE(SUBSTITUTE(SUBSTITUTE(SUBSTITUTE(AU662,BR662,""),BS662,""),BT662,""),BU662,""),BV662,""),BW662,""),BX662,""),BY662,""),BZ662,""),CA662,""))</f>
        <v>Union Labor Relations</v>
      </c>
      <c r="BE662" t="str">
        <f>TRIM(SUBSTITUTE(SUBSTITUTE(SUBSTITUTE(SUBSTITUTE(SUBSTITUTE(SUBSTITUTE(SUBSTITUTE(SUBSTITUTE(SUBSTITUTE(SUBSTITUTE(AV662,BH662,""),BI662,""),BJ662,""),BK662,""),BL662,""),BM662,""),BN662,""),BO662,""),BP662,""),BQ662,""))</f>
        <v>Physical Fitness</v>
      </c>
      <c r="BF662" s="21">
        <f>LEN(AU662)-LEN(SUBSTITUTE(AU662," ",""))</f>
        <v>5</v>
      </c>
      <c r="BG662" s="21">
        <f>LEN(AV662)-LEN(SUBSTITUTE(AV662," ",""))</f>
        <v>4</v>
      </c>
      <c r="BH662" s="21" t="str">
        <f>IF(BF662=0,AU662,findspace($AU662,BH$10))</f>
        <v>Administrative</v>
      </c>
      <c r="BI662" s="21" t="str">
        <f>IF(BH662=0,AN662,findspace($AU662,BI$10))</f>
        <v>Leave</v>
      </c>
      <c r="BJ662" s="21" t="str">
        <f>IF(BI662=0,AV662,findspace($AU662,BJ$10))</f>
        <v>Union</v>
      </c>
      <c r="BK662" s="21" t="str">
        <f>IF(BJ662=0,AW662,findspace($AU662,BK$10))</f>
        <v>Labor</v>
      </c>
      <c r="BL662" s="21" t="str">
        <f>IF(BK662=0,AX662,findspace($AU662,BL$10))</f>
        <v>Relations</v>
      </c>
      <c r="BM662" s="21" t="str">
        <f>IF(BL662=0,BF662,findspace($AU662,BM$10))</f>
        <v>Used</v>
      </c>
      <c r="BN662" s="21" t="str">
        <f>IF(BM662=0,BH662,findspace($AU662,BN$10))</f>
        <v/>
      </c>
      <c r="BO662" s="21" t="str">
        <f>IF(BN662=0,BI662,findspace($AU662,BO$10))</f>
        <v/>
      </c>
      <c r="BR662" s="21" t="str">
        <f>IF($BG662=0,$AV662,findspace($AV662,BR$10))</f>
        <v>Administrative</v>
      </c>
      <c r="BS662" s="21" t="str">
        <f>IF($BG662=0,$AV662,findspace($AV662,BS$10))</f>
        <v>Leave</v>
      </c>
      <c r="BT662" s="21" t="str">
        <f>IF($BG662=0,$AV662,findspace($AV662,BT$10))</f>
        <v>Physical</v>
      </c>
      <c r="BU662" s="21" t="str">
        <f>IF($BG662=0,$AV662,findspace($AV662,BU$10))</f>
        <v>Fitness</v>
      </c>
      <c r="BV662" s="21" t="str">
        <f>IF($BG662=0,$AV662,findspace($AV662,BV$10))</f>
        <v>Used</v>
      </c>
      <c r="BW662" s="21" t="str">
        <f>IF($BG662=0,$AV662,findspace($AV662,BW$10))</f>
        <v/>
      </c>
      <c r="BX662" s="21" t="str">
        <f>IF($BG662=0,$AV662,findspace($AV662,BX$10))</f>
        <v/>
      </c>
      <c r="BY662" s="21" t="str">
        <f>IF($BG662=0,$AV662,findspace($AV662,BY$10))</f>
        <v/>
      </c>
      <c r="BZ662" s="21" t="str">
        <f>IF($BG662=0,$AV662,findspace($AV662,BZ$10))</f>
        <v/>
      </c>
      <c r="CA662" s="21" t="str">
        <f>IF($BG662=0,$AV662,findspace($AV662,CA$10))</f>
        <v/>
      </c>
    </row>
    <row r="663" spans="1:79" x14ac:dyDescent="0.35">
      <c r="A663" t="s">
        <v>1837</v>
      </c>
      <c r="B663" t="s">
        <v>78</v>
      </c>
      <c r="C663" t="s">
        <v>2956</v>
      </c>
      <c r="D663" t="s">
        <v>1836</v>
      </c>
      <c r="E663">
        <v>85</v>
      </c>
      <c r="F663" t="s">
        <v>2807</v>
      </c>
      <c r="G663" s="13">
        <v>0.88750235322593662</v>
      </c>
      <c r="I663">
        <v>12374</v>
      </c>
      <c r="J663" t="str">
        <f>K663&amp;L663</f>
        <v>IBCDVUDisabled Veteran Leave Used12374GSA85Donated Leave Used</v>
      </c>
      <c r="K663" t="str">
        <f>A663&amp;B663&amp;C663</f>
        <v>IBCDVUDisabled Veteran Leave Used</v>
      </c>
      <c r="L663" t="str">
        <f>I663&amp;D663&amp;E663&amp;F663</f>
        <v>12374GSA85Donated Leave Used</v>
      </c>
      <c r="M663" s="13">
        <f>G663</f>
        <v>0.88750235322593662</v>
      </c>
      <c r="N663" s="13"/>
      <c r="O663" s="19">
        <v>816</v>
      </c>
      <c r="P663">
        <f>COUNTIF(C$11:C$2024, C663)</f>
        <v>3</v>
      </c>
      <c r="Q663">
        <f>COUNTIF(F$11:F$177, F663)</f>
        <v>0</v>
      </c>
      <c r="R663" t="b">
        <f>A663=D663</f>
        <v>0</v>
      </c>
      <c r="S663" t="b">
        <f>A663&amp;B663&amp;C663=D663&amp;E663&amp;F663</f>
        <v>0</v>
      </c>
      <c r="V663" t="str">
        <f>IF($A663=V$10, $C663, "")</f>
        <v/>
      </c>
      <c r="W663" t="str">
        <f>IF($A663=W$10, $C663, "")</f>
        <v/>
      </c>
      <c r="X663" t="str">
        <f>IF($A663=X$10, $C663, "")</f>
        <v/>
      </c>
      <c r="Y663" t="str">
        <f>IF($A663=Y$10, $C663, "")</f>
        <v>Disabled Veteran Leave Used</v>
      </c>
      <c r="Z663" t="str">
        <f>IF($A663=Z$10, $C663, "")</f>
        <v/>
      </c>
      <c r="AB663" t="str">
        <f>IF($D663=AB$10, $F663, "")</f>
        <v/>
      </c>
      <c r="AC663" t="str">
        <f>IF($D663=AC$10, $F663, "")</f>
        <v>Donated Leave Used</v>
      </c>
      <c r="AD663" t="str">
        <f>IF($D663=AD$10, $F663, "")</f>
        <v/>
      </c>
      <c r="AE663" t="str">
        <f>IF($D663=AE$10, $F663, "")</f>
        <v/>
      </c>
      <c r="AF663" t="str">
        <f>IF($D663=AF$10, $F663, "")</f>
        <v/>
      </c>
      <c r="AH663">
        <f>COUNTIF(AI$11:AI$2024, AI663)</f>
        <v>1</v>
      </c>
      <c r="AI663" t="str">
        <f>V663&amp;AB663&amp;W663&amp;AC663&amp;X663&amp;AD663&amp;Y663&amp;AE663&amp;Z663&amp;AF663</f>
        <v>Donated Leave UsedDisabled Veteran Leave Used</v>
      </c>
      <c r="AJ663">
        <f>IF(ROW()=11,1,IF(AK662+1=AK663,AJ662,AJ662+1))</f>
        <v>573</v>
      </c>
      <c r="AK663">
        <f>IF(AI663=AI662, AK662+1, 1)</f>
        <v>1</v>
      </c>
      <c r="AL663" s="26" t="str">
        <f>AM663&amp;AN663</f>
        <v>IBCDVUDisabled Veteran Leave Used12374GSA85Donated Leave Used</v>
      </c>
      <c r="AM663" t="str">
        <f>K663</f>
        <v>IBCDVUDisabled Veteran Leave Used</v>
      </c>
      <c r="AN663" t="str">
        <f>L663</f>
        <v>12374GSA85Donated Leave Used</v>
      </c>
      <c r="AO663">
        <f>COUNTIF(AM$11:AM$1107, AM663)</f>
        <v>3</v>
      </c>
      <c r="AP663">
        <f>COUNTIF(AN$11:AN$1107, AN663)</f>
        <v>13</v>
      </c>
      <c r="AQ663">
        <f>MATCH(AM663, AM$11:AM$1107, 0)</f>
        <v>37</v>
      </c>
      <c r="AR663">
        <f>MATCH(AN663, AN$11:AN$1107, 0)</f>
        <v>203</v>
      </c>
      <c r="AS663">
        <v>816</v>
      </c>
      <c r="AU663" t="str">
        <f>C663</f>
        <v>Disabled Veteran Leave Used</v>
      </c>
      <c r="AV663" t="str">
        <f>IF(F663="", "", F663)</f>
        <v>Donated Leave Used</v>
      </c>
      <c r="AW663" s="13">
        <f>M663</f>
        <v>0.88750235322593662</v>
      </c>
      <c r="AX663" t="e">
        <f>VLOOKUP(AI663, UniquePairs!A$5:A$2000, 1, FALSE)</f>
        <v>#N/A</v>
      </c>
      <c r="AY663" t="str">
        <f>IFERROR(INDEX(UniquePairs!A$5:K$1000, MATCH(AL663, UniquePairs!A$5:A$1000, 0), 10), "")</f>
        <v/>
      </c>
      <c r="AZ663" s="13">
        <f>IF(AY663&lt;&gt;"", AY663, AW663)</f>
        <v>0.88750235322593662</v>
      </c>
      <c r="BA663" t="str">
        <f>IF(AZ663=0,"None",IF(AZ663&lt;0.6,"Weak",IF(AZ663&lt;0.7,"Review",IF(AZ663&lt;0.8,"Good",IF(AZ663&lt;0.9,"Very Good","Solid")))))</f>
        <v>Very Good</v>
      </c>
      <c r="BB663" s="28" t="str">
        <f>IF(AJ662=AJ663, BB662, BC663)</f>
        <v>Leave Used</v>
      </c>
      <c r="BC663" t="str">
        <f>IF(AV663="",AU663,StringMatch(AU663,AV663,TRUE))</f>
        <v>Leave Used</v>
      </c>
      <c r="BD663" t="str">
        <f>TRIM(SUBSTITUTE(SUBSTITUTE(SUBSTITUTE(SUBSTITUTE(SUBSTITUTE(SUBSTITUTE(SUBSTITUTE(SUBSTITUTE(SUBSTITUTE(SUBSTITUTE(AU663,BR663,""),BS663,""),BT663,""),BU663,""),BV663,""),BW663,""),BX663,""),BY663,""),BZ663,""),CA663,""))</f>
        <v>Disabled Veteran</v>
      </c>
      <c r="BE663" t="str">
        <f>TRIM(SUBSTITUTE(SUBSTITUTE(SUBSTITUTE(SUBSTITUTE(SUBSTITUTE(SUBSTITUTE(SUBSTITUTE(SUBSTITUTE(SUBSTITUTE(SUBSTITUTE(AV663,BH663,""),BI663,""),BJ663,""),BK663,""),BL663,""),BM663,""),BN663,""),BO663,""),BP663,""),BQ663,""))</f>
        <v>Donated</v>
      </c>
      <c r="BF663" s="21">
        <f>LEN(AU663)-LEN(SUBSTITUTE(AU663," ",""))</f>
        <v>3</v>
      </c>
      <c r="BG663" s="21">
        <f>LEN(AV663)-LEN(SUBSTITUTE(AV663," ",""))</f>
        <v>2</v>
      </c>
      <c r="BH663" s="21" t="str">
        <f>IF(BF663=0,AU663,findspace($AU663,BH$10))</f>
        <v>Disabled</v>
      </c>
      <c r="BI663" s="21" t="str">
        <f>IF(BH663=0,AN663,findspace($AU663,BI$10))</f>
        <v>Veteran</v>
      </c>
      <c r="BJ663" s="21" t="str">
        <f>IF(BI663=0,AV663,findspace($AU663,BJ$10))</f>
        <v>Leave</v>
      </c>
      <c r="BK663" s="21" t="str">
        <f>IF(BJ663=0,AW663,findspace($AU663,BK$10))</f>
        <v>Used</v>
      </c>
      <c r="BL663" s="21" t="str">
        <f>IF(BK663=0,AX663,findspace($AU663,BL$10))</f>
        <v/>
      </c>
      <c r="BM663" s="21" t="str">
        <f>IF(BL663=0,BF663,findspace($AU663,BM$10))</f>
        <v/>
      </c>
      <c r="BN663" s="21" t="str">
        <f>IF(BM663=0,BH663,findspace($AU663,BN$10))</f>
        <v/>
      </c>
      <c r="BO663" s="21" t="str">
        <f>IF(BN663=0,BI663,findspace($AU663,BO$10))</f>
        <v/>
      </c>
      <c r="BR663" s="21" t="str">
        <f>IF($BG663=0,$AV663,findspace($AV663,BR$10))</f>
        <v>Donated</v>
      </c>
      <c r="BS663" s="21" t="str">
        <f>IF($BG663=0,$AV663,findspace($AV663,BS$10))</f>
        <v>Leave</v>
      </c>
      <c r="BT663" s="21" t="str">
        <f>IF($BG663=0,$AV663,findspace($AV663,BT$10))</f>
        <v>Used</v>
      </c>
      <c r="BU663" s="21" t="str">
        <f>IF($BG663=0,$AV663,findspace($AV663,BU$10))</f>
        <v/>
      </c>
      <c r="BV663" s="21" t="str">
        <f>IF($BG663=0,$AV663,findspace($AV663,BV$10))</f>
        <v/>
      </c>
      <c r="BW663" s="21" t="str">
        <f>IF($BG663=0,$AV663,findspace($AV663,BW$10))</f>
        <v/>
      </c>
      <c r="BX663" s="21" t="str">
        <f>IF($BG663=0,$AV663,findspace($AV663,BX$10))</f>
        <v/>
      </c>
      <c r="BY663" s="21" t="str">
        <f>IF($BG663=0,$AV663,findspace($AV663,BY$10))</f>
        <v/>
      </c>
      <c r="BZ663" s="21" t="str">
        <f>IF($BG663=0,$AV663,findspace($AV663,BZ$10))</f>
        <v/>
      </c>
      <c r="CA663" s="21" t="str">
        <f>IF($BG663=0,$AV663,findspace($AV663,CA$10))</f>
        <v/>
      </c>
    </row>
    <row r="664" spans="1:79" x14ac:dyDescent="0.35">
      <c r="A664" t="s">
        <v>1839</v>
      </c>
      <c r="B664" t="s">
        <v>1271</v>
      </c>
      <c r="C664" t="s">
        <v>3346</v>
      </c>
      <c r="D664" t="s">
        <v>1837</v>
      </c>
      <c r="E664">
        <v>69</v>
      </c>
      <c r="F664" t="s">
        <v>2836</v>
      </c>
      <c r="G664" s="13">
        <v>0.88732312965340832</v>
      </c>
      <c r="I664">
        <v>12374</v>
      </c>
      <c r="J664" t="str">
        <f>K664&amp;L664</f>
        <v>DFASL2Sunday Court Leave12374IBC69Court Leave Used</v>
      </c>
      <c r="K664" t="str">
        <f>A664&amp;B664&amp;C664</f>
        <v>DFASL2Sunday Court Leave</v>
      </c>
      <c r="L664" t="str">
        <f>I664&amp;D664&amp;E664&amp;F664</f>
        <v>12374IBC69Court Leave Used</v>
      </c>
      <c r="M664" s="13">
        <f>G664</f>
        <v>0.88732312965340832</v>
      </c>
      <c r="N664" s="13"/>
      <c r="O664" s="19">
        <v>587</v>
      </c>
      <c r="P664">
        <f>COUNTIF(C$11:C$2024, C664)</f>
        <v>3</v>
      </c>
      <c r="Q664">
        <f>COUNTIF(F$11:F$177, F664)</f>
        <v>2</v>
      </c>
      <c r="R664" t="b">
        <f>A664=D664</f>
        <v>0</v>
      </c>
      <c r="S664" t="b">
        <f>A664&amp;B664&amp;C664=D664&amp;E664&amp;F664</f>
        <v>0</v>
      </c>
      <c r="V664" t="str">
        <f>IF($A664=V$10, $C664, "")</f>
        <v>Sunday Court Leave</v>
      </c>
      <c r="W664" t="str">
        <f>IF($A664=W$10, $C664, "")</f>
        <v/>
      </c>
      <c r="X664" t="str">
        <f>IF($A664=X$10, $C664, "")</f>
        <v/>
      </c>
      <c r="Y664" t="str">
        <f>IF($A664=Y$10, $C664, "")</f>
        <v/>
      </c>
      <c r="Z664" t="str">
        <f>IF($A664=Z$10, $C664, "")</f>
        <v/>
      </c>
      <c r="AB664" t="str">
        <f>IF($D664=AB$10, $F664, "")</f>
        <v/>
      </c>
      <c r="AC664" t="str">
        <f>IF($D664=AC$10, $F664, "")</f>
        <v/>
      </c>
      <c r="AD664" t="str">
        <f>IF($D664=AD$10, $F664, "")</f>
        <v/>
      </c>
      <c r="AE664" t="str">
        <f>IF($D664=AE$10, $F664, "")</f>
        <v>Court Leave Used</v>
      </c>
      <c r="AF664" t="str">
        <f>IF($D664=AF$10, $F664, "")</f>
        <v/>
      </c>
      <c r="AH664">
        <f>COUNTIF(AI$11:AI$2024, AI664)</f>
        <v>1</v>
      </c>
      <c r="AI664" t="str">
        <f>V664&amp;AB664&amp;W664&amp;AC664&amp;X664&amp;AD664&amp;Y664&amp;AE664&amp;Z664&amp;AF664</f>
        <v>Sunday Court LeaveCourt Leave Used</v>
      </c>
      <c r="AJ664">
        <f>IF(ROW()=11,1,IF(AK663+1=AK664,AJ663,AJ663+1))</f>
        <v>574</v>
      </c>
      <c r="AK664">
        <f>IF(AI664=AI663, AK663+1, 1)</f>
        <v>1</v>
      </c>
      <c r="AL664" s="26" t="str">
        <f>AM664&amp;AN664</f>
        <v>DFASL2Sunday Court Leave12374IBC69Court Leave Used</v>
      </c>
      <c r="AM664" t="str">
        <f>K664</f>
        <v>DFASL2Sunday Court Leave</v>
      </c>
      <c r="AN664" t="str">
        <f>L664</f>
        <v>12374IBC69Court Leave Used</v>
      </c>
      <c r="AO664">
        <f>COUNTIF(AM$11:AM$1107, AM664)</f>
        <v>3</v>
      </c>
      <c r="AP664">
        <f>COUNTIF(AN$11:AN$1107, AN664)</f>
        <v>4</v>
      </c>
      <c r="AQ664">
        <f>MATCH(AM664, AM$11:AM$1107, 0)</f>
        <v>476</v>
      </c>
      <c r="AR664">
        <f>MATCH(AN664, AN$11:AN$1107, 0)</f>
        <v>52</v>
      </c>
      <c r="AS664">
        <v>587</v>
      </c>
      <c r="AU664" t="str">
        <f>C664</f>
        <v>Sunday Court Leave</v>
      </c>
      <c r="AV664" t="str">
        <f>IF(F664="", "", F664)</f>
        <v>Court Leave Used</v>
      </c>
      <c r="AW664" s="13">
        <f>M664</f>
        <v>0.88732312965340832</v>
      </c>
      <c r="AX664" t="e">
        <f>VLOOKUP(AI664, UniquePairs!A$5:A$2000, 1, FALSE)</f>
        <v>#N/A</v>
      </c>
      <c r="AY664" t="str">
        <f>IFERROR(INDEX(UniquePairs!A$5:K$1000, MATCH(AL664, UniquePairs!A$5:A$1000, 0), 10), "")</f>
        <v/>
      </c>
      <c r="AZ664" s="13">
        <f>IF(AY664&lt;&gt;"", AY664, AW664)</f>
        <v>0.88732312965340832</v>
      </c>
      <c r="BA664" t="str">
        <f>IF(AZ664=0,"None",IF(AZ664&lt;0.6,"Weak",IF(AZ664&lt;0.7,"Review",IF(AZ664&lt;0.8,"Good",IF(AZ664&lt;0.9,"Very Good","Solid")))))</f>
        <v>Very Good</v>
      </c>
      <c r="BB664" s="28" t="str">
        <f>IF(AJ663=AJ664, BB663, BC664)</f>
        <v>Court Leave</v>
      </c>
      <c r="BC664" t="str">
        <f>IF(AV664="",AU664,StringMatch(AU664,AV664,TRUE))</f>
        <v>Court Leave</v>
      </c>
      <c r="BD664" t="str">
        <f>TRIM(SUBSTITUTE(SUBSTITUTE(SUBSTITUTE(SUBSTITUTE(SUBSTITUTE(SUBSTITUTE(SUBSTITUTE(SUBSTITUTE(SUBSTITUTE(SUBSTITUTE(AU664,BR664,""),BS664,""),BT664,""),BU664,""),BV664,""),BW664,""),BX664,""),BY664,""),BZ664,""),CA664,""))</f>
        <v>Sunday</v>
      </c>
      <c r="BE664" t="str">
        <f>TRIM(SUBSTITUTE(SUBSTITUTE(SUBSTITUTE(SUBSTITUTE(SUBSTITUTE(SUBSTITUTE(SUBSTITUTE(SUBSTITUTE(SUBSTITUTE(SUBSTITUTE(AV664,BH664,""),BI664,""),BJ664,""),BK664,""),BL664,""),BM664,""),BN664,""),BO664,""),BP664,""),BQ664,""))</f>
        <v>Used</v>
      </c>
      <c r="BF664" s="21">
        <f>LEN(AU664)-LEN(SUBSTITUTE(AU664," ",""))</f>
        <v>2</v>
      </c>
      <c r="BG664" s="21">
        <f>LEN(AV664)-LEN(SUBSTITUTE(AV664," ",""))</f>
        <v>2</v>
      </c>
      <c r="BH664" s="21" t="str">
        <f>IF(BF664=0,AU664,findspace($AU664,BH$10))</f>
        <v>Sunday</v>
      </c>
      <c r="BI664" s="21" t="str">
        <f>IF(BH664=0,AN664,findspace($AU664,BI$10))</f>
        <v>Court</v>
      </c>
      <c r="BJ664" s="21" t="str">
        <f>IF(BI664=0,AV664,findspace($AU664,BJ$10))</f>
        <v>Leave</v>
      </c>
      <c r="BK664" s="21" t="str">
        <f>IF(BJ664=0,AW664,findspace($AU664,BK$10))</f>
        <v/>
      </c>
      <c r="BL664" s="21" t="str">
        <f>IF(BK664=0,AX664,findspace($AU664,BL$10))</f>
        <v/>
      </c>
      <c r="BM664" s="21" t="str">
        <f>IF(BL664=0,BF664,findspace($AU664,BM$10))</f>
        <v/>
      </c>
      <c r="BN664" s="21" t="str">
        <f>IF(BM664=0,BH664,findspace($AU664,BN$10))</f>
        <v/>
      </c>
      <c r="BO664" s="21" t="str">
        <f>IF(BN664=0,BI664,findspace($AU664,BO$10))</f>
        <v/>
      </c>
      <c r="BR664" s="21" t="str">
        <f>IF($BG664=0,$AV664,findspace($AV664,BR$10))</f>
        <v>Court</v>
      </c>
      <c r="BS664" s="21" t="str">
        <f>IF($BG664=0,$AV664,findspace($AV664,BS$10))</f>
        <v>Leave</v>
      </c>
      <c r="BT664" s="21" t="str">
        <f>IF($BG664=0,$AV664,findspace($AV664,BT$10))</f>
        <v>Used</v>
      </c>
      <c r="BU664" s="21" t="str">
        <f>IF($BG664=0,$AV664,findspace($AV664,BU$10))</f>
        <v/>
      </c>
      <c r="BV664" s="21" t="str">
        <f>IF($BG664=0,$AV664,findspace($AV664,BV$10))</f>
        <v/>
      </c>
      <c r="BW664" s="21" t="str">
        <f>IF($BG664=0,$AV664,findspace($AV664,BW$10))</f>
        <v/>
      </c>
      <c r="BX664" s="21" t="str">
        <f>IF($BG664=0,$AV664,findspace($AV664,BX$10))</f>
        <v/>
      </c>
      <c r="BY664" s="21" t="str">
        <f>IF($BG664=0,$AV664,findspace($AV664,BY$10))</f>
        <v/>
      </c>
      <c r="BZ664" s="21" t="str">
        <f>IF($BG664=0,$AV664,findspace($AV664,BZ$10))</f>
        <v/>
      </c>
      <c r="CA664" s="21" t="str">
        <f>IF($BG664=0,$AV664,findspace($AV664,CA$10))</f>
        <v/>
      </c>
    </row>
    <row r="665" spans="1:79" x14ac:dyDescent="0.35">
      <c r="A665" t="s">
        <v>1839</v>
      </c>
      <c r="B665" t="s">
        <v>1275</v>
      </c>
      <c r="C665" t="s">
        <v>3349</v>
      </c>
      <c r="D665" t="s">
        <v>1837</v>
      </c>
      <c r="E665">
        <v>69</v>
      </c>
      <c r="F665" t="s">
        <v>2836</v>
      </c>
      <c r="G665" s="13">
        <v>0.88732312965340832</v>
      </c>
      <c r="I665">
        <v>12374</v>
      </c>
      <c r="J665" t="str">
        <f>K665&amp;L665</f>
        <v>DFASL5Saturday Court Leave12374IBC69Court Leave Used</v>
      </c>
      <c r="K665" t="str">
        <f>A665&amp;B665&amp;C665</f>
        <v>DFASL5Saturday Court Leave</v>
      </c>
      <c r="L665" t="str">
        <f>I665&amp;D665&amp;E665&amp;F665</f>
        <v>12374IBC69Court Leave Used</v>
      </c>
      <c r="M665" s="13">
        <f>G665</f>
        <v>0.88732312965340832</v>
      </c>
      <c r="N665" s="13"/>
      <c r="O665" s="19">
        <v>1005</v>
      </c>
      <c r="P665">
        <f>COUNTIF(C$11:C$2024, C665)</f>
        <v>3</v>
      </c>
      <c r="Q665">
        <f>COUNTIF(F$11:F$177, F665)</f>
        <v>2</v>
      </c>
      <c r="R665" t="b">
        <f>A665=D665</f>
        <v>0</v>
      </c>
      <c r="S665" t="b">
        <f>A665&amp;B665&amp;C665=D665&amp;E665&amp;F665</f>
        <v>0</v>
      </c>
      <c r="V665" t="str">
        <f>IF($A665=V$10, $C665, "")</f>
        <v>Saturday Court Leave</v>
      </c>
      <c r="W665" t="str">
        <f>IF($A665=W$10, $C665, "")</f>
        <v/>
      </c>
      <c r="X665" t="str">
        <f>IF($A665=X$10, $C665, "")</f>
        <v/>
      </c>
      <c r="Y665" t="str">
        <f>IF($A665=Y$10, $C665, "")</f>
        <v/>
      </c>
      <c r="Z665" t="str">
        <f>IF($A665=Z$10, $C665, "")</f>
        <v/>
      </c>
      <c r="AB665" t="str">
        <f>IF($D665=AB$10, $F665, "")</f>
        <v/>
      </c>
      <c r="AC665" t="str">
        <f>IF($D665=AC$10, $F665, "")</f>
        <v/>
      </c>
      <c r="AD665" t="str">
        <f>IF($D665=AD$10, $F665, "")</f>
        <v/>
      </c>
      <c r="AE665" t="str">
        <f>IF($D665=AE$10, $F665, "")</f>
        <v>Court Leave Used</v>
      </c>
      <c r="AF665" t="str">
        <f>IF($D665=AF$10, $F665, "")</f>
        <v/>
      </c>
      <c r="AH665">
        <f>COUNTIF(AI$11:AI$2024, AI665)</f>
        <v>1</v>
      </c>
      <c r="AI665" t="str">
        <f>V665&amp;AB665&amp;W665&amp;AC665&amp;X665&amp;AD665&amp;Y665&amp;AE665&amp;Z665&amp;AF665</f>
        <v>Saturday Court LeaveCourt Leave Used</v>
      </c>
      <c r="AJ665">
        <f>IF(ROW()=11,1,IF(AK664+1=AK665,AJ664,AJ664+1))</f>
        <v>575</v>
      </c>
      <c r="AK665">
        <f>IF(AI665=AI664, AK664+1, 1)</f>
        <v>1</v>
      </c>
      <c r="AL665" s="26" t="str">
        <f>AM665&amp;AN665</f>
        <v>DFASL5Saturday Court Leave12374IBC69Court Leave Used</v>
      </c>
      <c r="AM665" t="str">
        <f>K665</f>
        <v>DFASL5Saturday Court Leave</v>
      </c>
      <c r="AN665" t="str">
        <f>L665</f>
        <v>12374IBC69Court Leave Used</v>
      </c>
      <c r="AO665">
        <f>COUNTIF(AM$11:AM$1107, AM665)</f>
        <v>3</v>
      </c>
      <c r="AP665">
        <f>COUNTIF(AN$11:AN$1107, AN665)</f>
        <v>4</v>
      </c>
      <c r="AQ665">
        <f>MATCH(AM665, AM$11:AM$1107, 0)</f>
        <v>478</v>
      </c>
      <c r="AR665">
        <f>MATCH(AN665, AN$11:AN$1107, 0)</f>
        <v>52</v>
      </c>
      <c r="AS665">
        <v>1005</v>
      </c>
      <c r="AU665" t="str">
        <f>C665</f>
        <v>Saturday Court Leave</v>
      </c>
      <c r="AV665" t="str">
        <f>IF(F665="", "", F665)</f>
        <v>Court Leave Used</v>
      </c>
      <c r="AW665" s="13">
        <f>M665</f>
        <v>0.88732312965340832</v>
      </c>
      <c r="AX665" t="e">
        <f>VLOOKUP(AI665, UniquePairs!A$5:A$2000, 1, FALSE)</f>
        <v>#N/A</v>
      </c>
      <c r="AY665" t="str">
        <f>IFERROR(INDEX(UniquePairs!A$5:K$1000, MATCH(AL665, UniquePairs!A$5:A$1000, 0), 10), "")</f>
        <v/>
      </c>
      <c r="AZ665" s="13">
        <f>IF(AY665&lt;&gt;"", AY665, AW665)</f>
        <v>0.88732312965340832</v>
      </c>
      <c r="BA665" t="str">
        <f>IF(AZ665=0,"None",IF(AZ665&lt;0.6,"Weak",IF(AZ665&lt;0.7,"Review",IF(AZ665&lt;0.8,"Good",IF(AZ665&lt;0.9,"Very Good","Solid")))))</f>
        <v>Very Good</v>
      </c>
      <c r="BB665" s="28" t="str">
        <f>IF(AJ664=AJ665, BB664, BC665)</f>
        <v>Court Leave</v>
      </c>
      <c r="BC665" t="str">
        <f>IF(AV665="",AU665,StringMatch(AU665,AV665,TRUE))</f>
        <v>Court Leave</v>
      </c>
      <c r="BD665" t="str">
        <f>TRIM(SUBSTITUTE(SUBSTITUTE(SUBSTITUTE(SUBSTITUTE(SUBSTITUTE(SUBSTITUTE(SUBSTITUTE(SUBSTITUTE(SUBSTITUTE(SUBSTITUTE(AU665,BR665,""),BS665,""),BT665,""),BU665,""),BV665,""),BW665,""),BX665,""),BY665,""),BZ665,""),CA665,""))</f>
        <v>Saturday</v>
      </c>
      <c r="BE665" t="str">
        <f>TRIM(SUBSTITUTE(SUBSTITUTE(SUBSTITUTE(SUBSTITUTE(SUBSTITUTE(SUBSTITUTE(SUBSTITUTE(SUBSTITUTE(SUBSTITUTE(SUBSTITUTE(AV665,BH665,""),BI665,""),BJ665,""),BK665,""),BL665,""),BM665,""),BN665,""),BO665,""),BP665,""),BQ665,""))</f>
        <v>Used</v>
      </c>
      <c r="BF665" s="21">
        <f>LEN(AU665)-LEN(SUBSTITUTE(AU665," ",""))</f>
        <v>2</v>
      </c>
      <c r="BG665" s="21">
        <f>LEN(AV665)-LEN(SUBSTITUTE(AV665," ",""))</f>
        <v>2</v>
      </c>
      <c r="BH665" s="21" t="str">
        <f>IF(BF665=0,AU665,findspace($AU665,BH$10))</f>
        <v>Saturday</v>
      </c>
      <c r="BI665" s="21" t="str">
        <f>IF(BH665=0,AN665,findspace($AU665,BI$10))</f>
        <v>Court</v>
      </c>
      <c r="BJ665" s="21" t="str">
        <f>IF(BI665=0,AV665,findspace($AU665,BJ$10))</f>
        <v>Leave</v>
      </c>
      <c r="BK665" s="21" t="str">
        <f>IF(BJ665=0,AW665,findspace($AU665,BK$10))</f>
        <v/>
      </c>
      <c r="BL665" s="21" t="str">
        <f>IF(BK665=0,AX665,findspace($AU665,BL$10))</f>
        <v/>
      </c>
      <c r="BM665" s="21" t="str">
        <f>IF(BL665=0,BF665,findspace($AU665,BM$10))</f>
        <v/>
      </c>
      <c r="BN665" s="21" t="str">
        <f>IF(BM665=0,BH665,findspace($AU665,BN$10))</f>
        <v/>
      </c>
      <c r="BO665" s="21" t="str">
        <f>IF(BN665=0,BI665,findspace($AU665,BO$10))</f>
        <v/>
      </c>
      <c r="BR665" s="21" t="str">
        <f>IF($BG665=0,$AV665,findspace($AV665,BR$10))</f>
        <v>Court</v>
      </c>
      <c r="BS665" s="21" t="str">
        <f>IF($BG665=0,$AV665,findspace($AV665,BS$10))</f>
        <v>Leave</v>
      </c>
      <c r="BT665" s="21" t="str">
        <f>IF($BG665=0,$AV665,findspace($AV665,BT$10))</f>
        <v>Used</v>
      </c>
      <c r="BU665" s="21" t="str">
        <f>IF($BG665=0,$AV665,findspace($AV665,BU$10))</f>
        <v/>
      </c>
      <c r="BV665" s="21" t="str">
        <f>IF($BG665=0,$AV665,findspace($AV665,BV$10))</f>
        <v/>
      </c>
      <c r="BW665" s="21" t="str">
        <f>IF($BG665=0,$AV665,findspace($AV665,BW$10))</f>
        <v/>
      </c>
      <c r="BX665" s="21" t="str">
        <f>IF($BG665=0,$AV665,findspace($AV665,BX$10))</f>
        <v/>
      </c>
      <c r="BY665" s="21" t="str">
        <f>IF($BG665=0,$AV665,findspace($AV665,BY$10))</f>
        <v/>
      </c>
      <c r="BZ665" s="21" t="str">
        <f>IF($BG665=0,$AV665,findspace($AV665,BZ$10))</f>
        <v/>
      </c>
      <c r="CA665" s="21" t="str">
        <f>IF($BG665=0,$AV665,findspace($AV665,CA$10))</f>
        <v/>
      </c>
    </row>
    <row r="666" spans="1:79" x14ac:dyDescent="0.35">
      <c r="A666" t="s">
        <v>1837</v>
      </c>
      <c r="B666" t="s">
        <v>204</v>
      </c>
      <c r="C666" t="s">
        <v>3149</v>
      </c>
      <c r="D666" t="s">
        <v>1837</v>
      </c>
      <c r="E666">
        <v>215</v>
      </c>
      <c r="F666" t="s">
        <v>3146</v>
      </c>
      <c r="G666" s="13">
        <v>0.88690719045676203</v>
      </c>
      <c r="I666">
        <v>12374</v>
      </c>
      <c r="J666" t="str">
        <f>K666&amp;L666</f>
        <v>IBCSVBEducator School Break Worked Used12374IBC215Educator Paid School Break Used</v>
      </c>
      <c r="K666" t="str">
        <f>A666&amp;B666&amp;C666</f>
        <v>IBCSVBEducator School Break Worked Used</v>
      </c>
      <c r="L666" t="str">
        <f>I666&amp;D666&amp;E666&amp;F666</f>
        <v>12374IBC215Educator Paid School Break Used</v>
      </c>
      <c r="M666" s="13">
        <f>G666</f>
        <v>0.88690719045676203</v>
      </c>
      <c r="N666" s="13"/>
      <c r="O666" s="19">
        <v>224</v>
      </c>
      <c r="P666">
        <f>COUNTIF(C$11:C$2024, C666)</f>
        <v>3</v>
      </c>
      <c r="Q666">
        <f>COUNTIF(F$11:F$177, F666)</f>
        <v>0</v>
      </c>
      <c r="R666" t="b">
        <f>A666=D666</f>
        <v>1</v>
      </c>
      <c r="S666" t="b">
        <f>A666&amp;B666&amp;C666=D666&amp;E666&amp;F666</f>
        <v>0</v>
      </c>
      <c r="V666" t="str">
        <f>IF($A666=V$10, $C666, "")</f>
        <v/>
      </c>
      <c r="W666" t="str">
        <f>IF($A666=W$10, $C666, "")</f>
        <v/>
      </c>
      <c r="X666" t="str">
        <f>IF($A666=X$10, $C666, "")</f>
        <v/>
      </c>
      <c r="Y666" t="str">
        <f>IF($A666=Y$10, $C666, "")</f>
        <v>Educator School Break Worked Used</v>
      </c>
      <c r="Z666" t="str">
        <f>IF($A666=Z$10, $C666, "")</f>
        <v/>
      </c>
      <c r="AB666" t="str">
        <f>IF($D666=AB$10, $F666, "")</f>
        <v/>
      </c>
      <c r="AC666" t="str">
        <f>IF($D666=AC$10, $F666, "")</f>
        <v/>
      </c>
      <c r="AD666" t="str">
        <f>IF($D666=AD$10, $F666, "")</f>
        <v/>
      </c>
      <c r="AE666" t="str">
        <f>IF($D666=AE$10, $F666, "")</f>
        <v>Educator Paid School Break Used</v>
      </c>
      <c r="AF666" t="str">
        <f>IF($D666=AF$10, $F666, "")</f>
        <v/>
      </c>
      <c r="AH666">
        <f>COUNTIF(AI$11:AI$2024, AI666)</f>
        <v>1</v>
      </c>
      <c r="AI666" t="str">
        <f>V666&amp;AB666&amp;W666&amp;AC666&amp;X666&amp;AD666&amp;Y666&amp;AE666&amp;Z666&amp;AF666</f>
        <v>Educator School Break Worked UsedEducator Paid School Break Used</v>
      </c>
      <c r="AJ666">
        <f>IF(ROW()=11,1,IF(AK665+1=AK666,AJ665,AJ665+1))</f>
        <v>576</v>
      </c>
      <c r="AK666">
        <f>IF(AI666=AI665, AK665+1, 1)</f>
        <v>1</v>
      </c>
      <c r="AL666" s="26" t="str">
        <f>AM666&amp;AN666</f>
        <v>IBCSVBEducator School Break Worked Used12374IBC215Educator Paid School Break Used</v>
      </c>
      <c r="AM666" t="str">
        <f>K666</f>
        <v>IBCSVBEducator School Break Worked Used</v>
      </c>
      <c r="AN666" t="str">
        <f>L666</f>
        <v>12374IBC215Educator Paid School Break Used</v>
      </c>
      <c r="AO666">
        <f>COUNTIF(AM$11:AM$1107, AM666)</f>
        <v>3</v>
      </c>
      <c r="AP666">
        <f>COUNTIF(AN$11:AN$1107, AN666)</f>
        <v>2</v>
      </c>
      <c r="AQ666">
        <f>MATCH(AM666, AM$11:AM$1107, 0)</f>
        <v>554</v>
      </c>
      <c r="AR666">
        <f>MATCH(AN666, AN$11:AN$1107, 0)</f>
        <v>631</v>
      </c>
      <c r="AS666">
        <v>224</v>
      </c>
      <c r="AU666" t="str">
        <f>C666</f>
        <v>Educator School Break Worked Used</v>
      </c>
      <c r="AV666" t="str">
        <f>IF(F666="", "", F666)</f>
        <v>Educator Paid School Break Used</v>
      </c>
      <c r="AW666" s="13">
        <f>M666</f>
        <v>0.88690719045676203</v>
      </c>
      <c r="AX666" t="e">
        <f>VLOOKUP(AI666, UniquePairs!A$5:A$2000, 1, FALSE)</f>
        <v>#N/A</v>
      </c>
      <c r="AY666" t="str">
        <f>IFERROR(INDEX(UniquePairs!A$5:K$1000, MATCH(AL666, UniquePairs!A$5:A$1000, 0), 10), "")</f>
        <v/>
      </c>
      <c r="AZ666" s="13">
        <f>IF(AY666&lt;&gt;"", AY666, AW666)</f>
        <v>0.88690719045676203</v>
      </c>
      <c r="BA666" t="str">
        <f>IF(AZ666=0,"None",IF(AZ666&lt;0.6,"Weak",IF(AZ666&lt;0.7,"Review",IF(AZ666&lt;0.8,"Good",IF(AZ666&lt;0.9,"Very Good","Solid")))))</f>
        <v>Very Good</v>
      </c>
      <c r="BB666" s="28" t="str">
        <f>IF(AJ665=AJ666, BB665, BC666)</f>
        <v>Educator School Break Used</v>
      </c>
      <c r="BC666" t="str">
        <f>IF(AV666="",AU666,StringMatch(AU666,AV666,TRUE))</f>
        <v>Educator School Break Used</v>
      </c>
      <c r="BD666" t="str">
        <f>TRIM(SUBSTITUTE(SUBSTITUTE(SUBSTITUTE(SUBSTITUTE(SUBSTITUTE(SUBSTITUTE(SUBSTITUTE(SUBSTITUTE(SUBSTITUTE(SUBSTITUTE(AU666,BR666,""),BS666,""),BT666,""),BU666,""),BV666,""),BW666,""),BX666,""),BY666,""),BZ666,""),CA666,""))</f>
        <v>Worked</v>
      </c>
      <c r="BE666" t="str">
        <f>TRIM(SUBSTITUTE(SUBSTITUTE(SUBSTITUTE(SUBSTITUTE(SUBSTITUTE(SUBSTITUTE(SUBSTITUTE(SUBSTITUTE(SUBSTITUTE(SUBSTITUTE(AV666,BH666,""),BI666,""),BJ666,""),BK666,""),BL666,""),BM666,""),BN666,""),BO666,""),BP666,""),BQ666,""))</f>
        <v>Paid</v>
      </c>
      <c r="BF666" s="21">
        <f>LEN(AU666)-LEN(SUBSTITUTE(AU666," ",""))</f>
        <v>4</v>
      </c>
      <c r="BG666" s="21">
        <f>LEN(AV666)-LEN(SUBSTITUTE(AV666," ",""))</f>
        <v>4</v>
      </c>
      <c r="BH666" s="21" t="str">
        <f>IF(BF666=0,AU666,findspace($AU666,BH$10))</f>
        <v>Educator</v>
      </c>
      <c r="BI666" s="21" t="str">
        <f>IF(BH666=0,AN666,findspace($AU666,BI$10))</f>
        <v>School</v>
      </c>
      <c r="BJ666" s="21" t="str">
        <f>IF(BI666=0,AV666,findspace($AU666,BJ$10))</f>
        <v>Break</v>
      </c>
      <c r="BK666" s="21" t="str">
        <f>IF(BJ666=0,AW666,findspace($AU666,BK$10))</f>
        <v>Worked</v>
      </c>
      <c r="BL666" s="21" t="str">
        <f>IF(BK666=0,AX666,findspace($AU666,BL$10))</f>
        <v>Used</v>
      </c>
      <c r="BM666" s="21" t="str">
        <f>IF(BL666=0,BF666,findspace($AU666,BM$10))</f>
        <v/>
      </c>
      <c r="BN666" s="21" t="str">
        <f>IF(BM666=0,BH666,findspace($AU666,BN$10))</f>
        <v/>
      </c>
      <c r="BO666" s="21" t="str">
        <f>IF(BN666=0,BI666,findspace($AU666,BO$10))</f>
        <v/>
      </c>
      <c r="BR666" s="21" t="str">
        <f>IF($BG666=0,$AV666,findspace($AV666,BR$10))</f>
        <v>Educator</v>
      </c>
      <c r="BS666" s="21" t="str">
        <f>IF($BG666=0,$AV666,findspace($AV666,BS$10))</f>
        <v>Paid</v>
      </c>
      <c r="BT666" s="21" t="str">
        <f>IF($BG666=0,$AV666,findspace($AV666,BT$10))</f>
        <v>School</v>
      </c>
      <c r="BU666" s="21" t="str">
        <f>IF($BG666=0,$AV666,findspace($AV666,BU$10))</f>
        <v>Break</v>
      </c>
      <c r="BV666" s="21" t="str">
        <f>IF($BG666=0,$AV666,findspace($AV666,BV$10))</f>
        <v>Used</v>
      </c>
      <c r="BW666" s="21" t="str">
        <f>IF($BG666=0,$AV666,findspace($AV666,BW$10))</f>
        <v/>
      </c>
      <c r="BX666" s="21" t="str">
        <f>IF($BG666=0,$AV666,findspace($AV666,BX$10))</f>
        <v/>
      </c>
      <c r="BY666" s="21" t="str">
        <f>IF($BG666=0,$AV666,findspace($AV666,BY$10))</f>
        <v/>
      </c>
      <c r="BZ666" s="21" t="str">
        <f>IF($BG666=0,$AV666,findspace($AV666,BZ$10))</f>
        <v/>
      </c>
      <c r="CA666" s="21" t="str">
        <f>IF($BG666=0,$AV666,findspace($AV666,CA$10))</f>
        <v/>
      </c>
    </row>
    <row r="667" spans="1:79" x14ac:dyDescent="0.35">
      <c r="A667" t="s">
        <v>1837</v>
      </c>
      <c r="B667" t="s">
        <v>366</v>
      </c>
      <c r="C667" t="s">
        <v>3444</v>
      </c>
      <c r="D667" t="s">
        <v>1837</v>
      </c>
      <c r="E667">
        <v>20</v>
      </c>
      <c r="F667" t="s">
        <v>2859</v>
      </c>
      <c r="G667" s="13">
        <v>0.88528784648187631</v>
      </c>
      <c r="I667">
        <v>12374</v>
      </c>
      <c r="J667" t="str">
        <f>K667&amp;L667</f>
        <v>IBCAFFAnnual Leave Lieu Of Family Medical Leave Act Family Serious Injury Used12374IBC20Annual Leave Used</v>
      </c>
      <c r="K667" t="str">
        <f>A667&amp;B667&amp;C667</f>
        <v>IBCAFFAnnual Leave Lieu Of Family Medical Leave Act Family Serious Injury Used</v>
      </c>
      <c r="L667" t="str">
        <f>I667&amp;D667&amp;E667&amp;F667</f>
        <v>12374IBC20Annual Leave Used</v>
      </c>
      <c r="M667" s="13">
        <f>G667</f>
        <v>0.88528784648187631</v>
      </c>
      <c r="N667" s="13"/>
      <c r="O667" s="19">
        <v>1037</v>
      </c>
      <c r="P667">
        <f>COUNTIF(C$11:C$2024, C667)</f>
        <v>3</v>
      </c>
      <c r="Q667">
        <f>COUNTIF(F$11:F$177, F667)</f>
        <v>3</v>
      </c>
      <c r="R667" t="b">
        <f>A667=D667</f>
        <v>1</v>
      </c>
      <c r="S667" t="b">
        <f>A667&amp;B667&amp;C667=D667&amp;E667&amp;F667</f>
        <v>0</v>
      </c>
      <c r="V667" t="str">
        <f>IF($A667=V$10, $C667, "")</f>
        <v/>
      </c>
      <c r="W667" t="str">
        <f>IF($A667=W$10, $C667, "")</f>
        <v/>
      </c>
      <c r="X667" t="str">
        <f>IF($A667=X$10, $C667, "")</f>
        <v/>
      </c>
      <c r="Y667" t="str">
        <f>IF($A667=Y$10, $C667, "")</f>
        <v>Annual Leave Lieu Of Family Medical Leave Act Family Serious Injury Used</v>
      </c>
      <c r="Z667" t="str">
        <f>IF($A667=Z$10, $C667, "")</f>
        <v/>
      </c>
      <c r="AB667" t="str">
        <f>IF($D667=AB$10, $F667, "")</f>
        <v/>
      </c>
      <c r="AC667" t="str">
        <f>IF($D667=AC$10, $F667, "")</f>
        <v/>
      </c>
      <c r="AD667" t="str">
        <f>IF($D667=AD$10, $F667, "")</f>
        <v/>
      </c>
      <c r="AE667" t="str">
        <f>IF($D667=AE$10, $F667, "")</f>
        <v>Annual Leave Used</v>
      </c>
      <c r="AF667" t="str">
        <f>IF($D667=AF$10, $F667, "")</f>
        <v/>
      </c>
      <c r="AH667">
        <f>COUNTIF(AI$11:AI$2024, AI667)</f>
        <v>1</v>
      </c>
      <c r="AI667" t="str">
        <f>V667&amp;AB667&amp;W667&amp;AC667&amp;X667&amp;AD667&amp;Y667&amp;AE667&amp;Z667&amp;AF667</f>
        <v>Annual Leave Lieu Of Family Medical Leave Act Family Serious Injury UsedAnnual Leave Used</v>
      </c>
      <c r="AJ667">
        <f>IF(ROW()=11,1,IF(AK666+1=AK667,AJ666,AJ666+1))</f>
        <v>577</v>
      </c>
      <c r="AK667">
        <f>IF(AI667=AI666, AK666+1, 1)</f>
        <v>1</v>
      </c>
      <c r="AL667" s="26" t="str">
        <f>AM667&amp;AN667</f>
        <v>IBCAFFAnnual Leave Lieu Of Family Medical Leave Act Family Serious Injury Used12374IBC20Annual Leave Used</v>
      </c>
      <c r="AM667" t="str">
        <f>K667</f>
        <v>IBCAFFAnnual Leave Lieu Of Family Medical Leave Act Family Serious Injury Used</v>
      </c>
      <c r="AN667" t="str">
        <f>L667</f>
        <v>12374IBC20Annual Leave Used</v>
      </c>
      <c r="AO667">
        <f>COUNTIF(AM$11:AM$1107, AM667)</f>
        <v>3</v>
      </c>
      <c r="AP667">
        <f>COUNTIF(AN$11:AN$1107, AN667)</f>
        <v>7</v>
      </c>
      <c r="AQ667">
        <f>MATCH(AM667, AM$11:AM$1107, 0)</f>
        <v>263</v>
      </c>
      <c r="AR667">
        <f>MATCH(AN667, AN$11:AN$1107, 0)</f>
        <v>23</v>
      </c>
      <c r="AS667">
        <v>1037</v>
      </c>
      <c r="AU667" t="str">
        <f>C667</f>
        <v>Annual Leave Lieu Of Family Medical Leave Act Family Serious Injury Used</v>
      </c>
      <c r="AV667" t="str">
        <f>IF(F667="", "", F667)</f>
        <v>Annual Leave Used</v>
      </c>
      <c r="AW667" s="13">
        <f>M667</f>
        <v>0.88528784648187631</v>
      </c>
      <c r="AX667" t="e">
        <f>VLOOKUP(AI667, UniquePairs!A$5:A$2000, 1, FALSE)</f>
        <v>#N/A</v>
      </c>
      <c r="AY667" t="str">
        <f>IFERROR(INDEX(UniquePairs!A$5:K$1000, MATCH(AL667, UniquePairs!A$5:A$1000, 0), 10), "")</f>
        <v/>
      </c>
      <c r="AZ667" s="13">
        <f>IF(AY667&lt;&gt;"", AY667, AW667)</f>
        <v>0.88528784648187631</v>
      </c>
      <c r="BA667" t="str">
        <f>IF(AZ667=0,"None",IF(AZ667&lt;0.6,"Weak",IF(AZ667&lt;0.7,"Review",IF(AZ667&lt;0.8,"Good",IF(AZ667&lt;0.9,"Very Good","Solid")))))</f>
        <v>Very Good</v>
      </c>
      <c r="BB667" s="28" t="str">
        <f>IF(AJ666=AJ667, BB666, BC667)</f>
        <v>Annual Leave Leave Used</v>
      </c>
      <c r="BC667" t="str">
        <f>IF(AV667="",AU667,StringMatch(AU667,AV667,TRUE))</f>
        <v>Annual Leave Leave Used</v>
      </c>
      <c r="BD667" t="str">
        <f>TRIM(SUBSTITUTE(SUBSTITUTE(SUBSTITUTE(SUBSTITUTE(SUBSTITUTE(SUBSTITUTE(SUBSTITUTE(SUBSTITUTE(SUBSTITUTE(SUBSTITUTE(AU667,BR667,""),BS667,""),BT667,""),BU667,""),BV667,""),BW667,""),BX667,""),BY667,""),BZ667,""),CA667,""))</f>
        <v>Lieu Of Family Medical Act Family Serious Injury</v>
      </c>
      <c r="BE667" t="str">
        <f>TRIM(SUBSTITUTE(SUBSTITUTE(SUBSTITUTE(SUBSTITUTE(SUBSTITUTE(SUBSTITUTE(SUBSTITUTE(SUBSTITUTE(SUBSTITUTE(SUBSTITUTE(AV667,BH667,""),BI667,""),BJ667,""),BK667,""),BL667,""),BM667,""),BN667,""),BO667,""),BP667,""),BQ667,""))</f>
        <v>Used</v>
      </c>
      <c r="BF667" s="21">
        <f>LEN(AU667)-LEN(SUBSTITUTE(AU667," ",""))</f>
        <v>11</v>
      </c>
      <c r="BG667" s="21">
        <f>LEN(AV667)-LEN(SUBSTITUTE(AV667," ",""))</f>
        <v>2</v>
      </c>
      <c r="BH667" s="21" t="str">
        <f>IF(BF667=0,AU667,findspace($AU667,BH$10))</f>
        <v>Annual</v>
      </c>
      <c r="BI667" s="21" t="str">
        <f>IF(BH667=0,AN667,findspace($AU667,BI$10))</f>
        <v>Leave</v>
      </c>
      <c r="BJ667" s="21" t="str">
        <f>IF(BI667=0,AV667,findspace($AU667,BJ$10))</f>
        <v>Lieu</v>
      </c>
      <c r="BK667" s="21" t="str">
        <f>IF(BJ667=0,AW667,findspace($AU667,BK$10))</f>
        <v>Of</v>
      </c>
      <c r="BL667" s="21" t="str">
        <f>IF(BK667=0,AX667,findspace($AU667,BL$10))</f>
        <v>Family</v>
      </c>
      <c r="BM667" s="21" t="str">
        <f>IF(BL667=0,BF667,findspace($AU667,BM$10))</f>
        <v>Medical</v>
      </c>
      <c r="BN667" s="21" t="str">
        <f>IF(BM667=0,BH667,findspace($AU667,BN$10))</f>
        <v>Leave</v>
      </c>
      <c r="BO667" s="21" t="str">
        <f>IF(BN667=0,BI667,findspace($AU667,BO$10))</f>
        <v>Act</v>
      </c>
      <c r="BR667" s="21" t="str">
        <f>IF($BG667=0,$AV667,findspace($AV667,BR$10))</f>
        <v>Annual</v>
      </c>
      <c r="BS667" s="21" t="str">
        <f>IF($BG667=0,$AV667,findspace($AV667,BS$10))</f>
        <v>Leave</v>
      </c>
      <c r="BT667" s="21" t="str">
        <f>IF($BG667=0,$AV667,findspace($AV667,BT$10))</f>
        <v>Used</v>
      </c>
      <c r="BU667" s="21" t="str">
        <f>IF($BG667=0,$AV667,findspace($AV667,BU$10))</f>
        <v/>
      </c>
      <c r="BV667" s="21" t="str">
        <f>IF($BG667=0,$AV667,findspace($AV667,BV$10))</f>
        <v/>
      </c>
      <c r="BW667" s="21" t="str">
        <f>IF($BG667=0,$AV667,findspace($AV667,BW$10))</f>
        <v/>
      </c>
      <c r="BX667" s="21" t="str">
        <f>IF($BG667=0,$AV667,findspace($AV667,BX$10))</f>
        <v/>
      </c>
      <c r="BY667" s="21" t="str">
        <f>IF($BG667=0,$AV667,findspace($AV667,BY$10))</f>
        <v/>
      </c>
      <c r="BZ667" s="21" t="str">
        <f>IF($BG667=0,$AV667,findspace($AV667,BZ$10))</f>
        <v/>
      </c>
      <c r="CA667" s="21" t="str">
        <f>IF($BG667=0,$AV667,findspace($AV667,CA$10))</f>
        <v/>
      </c>
    </row>
    <row r="668" spans="1:79" x14ac:dyDescent="0.35">
      <c r="A668" t="s">
        <v>1839</v>
      </c>
      <c r="B668" t="s">
        <v>2539</v>
      </c>
      <c r="C668" t="s">
        <v>3352</v>
      </c>
      <c r="D668" t="s">
        <v>1837</v>
      </c>
      <c r="E668">
        <v>101</v>
      </c>
      <c r="F668" t="s">
        <v>3051</v>
      </c>
      <c r="G668" s="13">
        <v>0.8846560846560847</v>
      </c>
      <c r="I668">
        <v>12374</v>
      </c>
      <c r="J668" t="str">
        <f>K668&amp;L668</f>
        <v>DFASKALeave Without Pay (LWOP)12374IBC101Leave Without Pay Used</v>
      </c>
      <c r="K668" t="str">
        <f>A668&amp;B668&amp;C668</f>
        <v>DFASKALeave Without Pay (LWOP)</v>
      </c>
      <c r="L668" t="str">
        <f>I668&amp;D668&amp;E668&amp;F668</f>
        <v>12374IBC101Leave Without Pay Used</v>
      </c>
      <c r="M668" s="13">
        <f>G668</f>
        <v>0.8846560846560847</v>
      </c>
      <c r="N668" s="13"/>
      <c r="O668" s="19">
        <v>504</v>
      </c>
      <c r="P668">
        <f>COUNTIF(C$11:C$2024, C668)</f>
        <v>3</v>
      </c>
      <c r="Q668">
        <f>COUNTIF(F$11:F$177, F668)</f>
        <v>1</v>
      </c>
      <c r="R668" t="b">
        <f>A668=D668</f>
        <v>0</v>
      </c>
      <c r="S668" t="b">
        <f>A668&amp;B668&amp;C668=D668&amp;E668&amp;F668</f>
        <v>0</v>
      </c>
      <c r="V668" t="str">
        <f>IF($A668=V$10, $C668, "")</f>
        <v>Leave Without Pay (LWOP)</v>
      </c>
      <c r="W668" t="str">
        <f>IF($A668=W$10, $C668, "")</f>
        <v/>
      </c>
      <c r="X668" t="str">
        <f>IF($A668=X$10, $C668, "")</f>
        <v/>
      </c>
      <c r="Y668" t="str">
        <f>IF($A668=Y$10, $C668, "")</f>
        <v/>
      </c>
      <c r="Z668" t="str">
        <f>IF($A668=Z$10, $C668, "")</f>
        <v/>
      </c>
      <c r="AB668" t="str">
        <f>IF($D668=AB$10, $F668, "")</f>
        <v/>
      </c>
      <c r="AC668" t="str">
        <f>IF($D668=AC$10, $F668, "")</f>
        <v/>
      </c>
      <c r="AD668" t="str">
        <f>IF($D668=AD$10, $F668, "")</f>
        <v/>
      </c>
      <c r="AE668" t="str">
        <f>IF($D668=AE$10, $F668, "")</f>
        <v>Leave Without Pay Used</v>
      </c>
      <c r="AF668" t="str">
        <f>IF($D668=AF$10, $F668, "")</f>
        <v/>
      </c>
      <c r="AH668">
        <f>COUNTIF(AI$11:AI$2024, AI668)</f>
        <v>1</v>
      </c>
      <c r="AI668" t="str">
        <f>V668&amp;AB668&amp;W668&amp;AC668&amp;X668&amp;AD668&amp;Y668&amp;AE668&amp;Z668&amp;AF668</f>
        <v>Leave Without Pay (LWOP)Leave Without Pay Used</v>
      </c>
      <c r="AJ668">
        <f>IF(ROW()=11,1,IF(AK667+1=AK668,AJ667,AJ667+1))</f>
        <v>578</v>
      </c>
      <c r="AK668">
        <f>IF(AI668=AI667, AK667+1, 1)</f>
        <v>1</v>
      </c>
      <c r="AL668" s="26" t="str">
        <f>AM668&amp;AN668</f>
        <v>DFASKALeave Without Pay (LWOP)12374IBC101Leave Without Pay Used</v>
      </c>
      <c r="AM668" t="str">
        <f>K668</f>
        <v>DFASKALeave Without Pay (LWOP)</v>
      </c>
      <c r="AN668" t="str">
        <f>L668</f>
        <v>12374IBC101Leave Without Pay Used</v>
      </c>
      <c r="AO668">
        <f>COUNTIF(AM$11:AM$1107, AM668)</f>
        <v>3</v>
      </c>
      <c r="AP668">
        <f>COUNTIF(AN$11:AN$1107, AN668)</f>
        <v>10</v>
      </c>
      <c r="AQ668">
        <f>MATCH(AM668, AM$11:AM$1107, 0)</f>
        <v>133</v>
      </c>
      <c r="AR668">
        <f>MATCH(AN668, AN$11:AN$1107, 0)</f>
        <v>156</v>
      </c>
      <c r="AS668">
        <v>504</v>
      </c>
      <c r="AU668" t="str">
        <f>C668</f>
        <v>Leave Without Pay (LWOP)</v>
      </c>
      <c r="AV668" t="str">
        <f>IF(F668="", "", F668)</f>
        <v>Leave Without Pay Used</v>
      </c>
      <c r="AW668" s="13">
        <f>M668</f>
        <v>0.8846560846560847</v>
      </c>
      <c r="AX668" t="e">
        <f>VLOOKUP(AI668, UniquePairs!A$5:A$2000, 1, FALSE)</f>
        <v>#N/A</v>
      </c>
      <c r="AY668" t="str">
        <f>IFERROR(INDEX(UniquePairs!A$5:K$1000, MATCH(AL668, UniquePairs!A$5:A$1000, 0), 10), "")</f>
        <v/>
      </c>
      <c r="AZ668" s="13">
        <f>IF(AY668&lt;&gt;"", AY668, AW668)</f>
        <v>0.8846560846560847</v>
      </c>
      <c r="BA668" t="str">
        <f>IF(AZ668=0,"None",IF(AZ668&lt;0.6,"Weak",IF(AZ668&lt;0.7,"Review",IF(AZ668&lt;0.8,"Good",IF(AZ668&lt;0.9,"Very Good","Solid")))))</f>
        <v>Very Good</v>
      </c>
      <c r="BB668" s="28" t="str">
        <f>IF(AJ667=AJ668, BB667, BC668)</f>
        <v>Leave Without Pay</v>
      </c>
      <c r="BC668" t="str">
        <f>IF(AV668="",AU668,StringMatch(AU668,AV668,TRUE))</f>
        <v>Leave Without Pay</v>
      </c>
      <c r="BD668" t="str">
        <f>TRIM(SUBSTITUTE(SUBSTITUTE(SUBSTITUTE(SUBSTITUTE(SUBSTITUTE(SUBSTITUTE(SUBSTITUTE(SUBSTITUTE(SUBSTITUTE(SUBSTITUTE(AU668,BR668,""),BS668,""),BT668,""),BU668,""),BV668,""),BW668,""),BX668,""),BY668,""),BZ668,""),CA668,""))</f>
        <v>(LWOP)</v>
      </c>
      <c r="BE668" t="str">
        <f>TRIM(SUBSTITUTE(SUBSTITUTE(SUBSTITUTE(SUBSTITUTE(SUBSTITUTE(SUBSTITUTE(SUBSTITUTE(SUBSTITUTE(SUBSTITUTE(SUBSTITUTE(AV668,BH668,""),BI668,""),BJ668,""),BK668,""),BL668,""),BM668,""),BN668,""),BO668,""),BP668,""),BQ668,""))</f>
        <v>Used</v>
      </c>
      <c r="BF668" s="21">
        <f>LEN(AU668)-LEN(SUBSTITUTE(AU668," ",""))</f>
        <v>3</v>
      </c>
      <c r="BG668" s="21">
        <f>LEN(AV668)-LEN(SUBSTITUTE(AV668," ",""))</f>
        <v>3</v>
      </c>
      <c r="BH668" s="21" t="str">
        <f>IF(BF668=0,AU668,findspace($AU668,BH$10))</f>
        <v>Leave</v>
      </c>
      <c r="BI668" s="21" t="str">
        <f>IF(BH668=0,AN668,findspace($AU668,BI$10))</f>
        <v>Without</v>
      </c>
      <c r="BJ668" s="21" t="str">
        <f>IF(BI668=0,AV668,findspace($AU668,BJ$10))</f>
        <v>Pay</v>
      </c>
      <c r="BK668" s="21" t="str">
        <f>IF(BJ668=0,AW668,findspace($AU668,BK$10))</f>
        <v>(LWOP)</v>
      </c>
      <c r="BL668" s="21" t="str">
        <f>IF(BK668=0,AX668,findspace($AU668,BL$10))</f>
        <v/>
      </c>
      <c r="BM668" s="21" t="str">
        <f>IF(BL668=0,BF668,findspace($AU668,BM$10))</f>
        <v/>
      </c>
      <c r="BN668" s="21" t="str">
        <f>IF(BM668=0,BH668,findspace($AU668,BN$10))</f>
        <v/>
      </c>
      <c r="BO668" s="21" t="str">
        <f>IF(BN668=0,BI668,findspace($AU668,BO$10))</f>
        <v/>
      </c>
      <c r="BR668" s="21" t="str">
        <f>IF($BG668=0,$AV668,findspace($AV668,BR$10))</f>
        <v>Leave</v>
      </c>
      <c r="BS668" s="21" t="str">
        <f>IF($BG668=0,$AV668,findspace($AV668,BS$10))</f>
        <v>Without</v>
      </c>
      <c r="BT668" s="21" t="str">
        <f>IF($BG668=0,$AV668,findspace($AV668,BT$10))</f>
        <v>Pay</v>
      </c>
      <c r="BU668" s="21" t="str">
        <f>IF($BG668=0,$AV668,findspace($AV668,BU$10))</f>
        <v>Used</v>
      </c>
      <c r="BV668" s="21" t="str">
        <f>IF($BG668=0,$AV668,findspace($AV668,BV$10))</f>
        <v/>
      </c>
      <c r="BW668" s="21" t="str">
        <f>IF($BG668=0,$AV668,findspace($AV668,BW$10))</f>
        <v/>
      </c>
      <c r="BX668" s="21" t="str">
        <f>IF($BG668=0,$AV668,findspace($AV668,BX$10))</f>
        <v/>
      </c>
      <c r="BY668" s="21" t="str">
        <f>IF($BG668=0,$AV668,findspace($AV668,BY$10))</f>
        <v/>
      </c>
      <c r="BZ668" s="21" t="str">
        <f>IF($BG668=0,$AV668,findspace($AV668,BZ$10))</f>
        <v/>
      </c>
      <c r="CA668" s="21" t="str">
        <f>IF($BG668=0,$AV668,findspace($AV668,CA$10))</f>
        <v/>
      </c>
    </row>
    <row r="669" spans="1:79" x14ac:dyDescent="0.35">
      <c r="A669" t="s">
        <v>1839</v>
      </c>
      <c r="B669" t="s">
        <v>1264</v>
      </c>
      <c r="C669" t="s">
        <v>3335</v>
      </c>
      <c r="D669" t="s">
        <v>1839</v>
      </c>
      <c r="E669" t="s">
        <v>247</v>
      </c>
      <c r="F669" t="s">
        <v>2685</v>
      </c>
      <c r="G669" s="13">
        <v>0.88401826484018264</v>
      </c>
      <c r="I669">
        <v>12374</v>
      </c>
      <c r="J669" t="str">
        <f>K669&amp;L669</f>
        <v>DFASLLLaw Enforcement Leave12374DFASRLNon Duty Law Leave Days</v>
      </c>
      <c r="K669" t="str">
        <f>A669&amp;B669&amp;C669</f>
        <v>DFASLLLaw Enforcement Leave</v>
      </c>
      <c r="L669" t="str">
        <f>I669&amp;D669&amp;E669&amp;F669</f>
        <v>12374DFASRLNon Duty Law Leave Days</v>
      </c>
      <c r="M669" s="13">
        <f>G669</f>
        <v>0.88401826484018264</v>
      </c>
      <c r="N669" s="13"/>
      <c r="O669" s="19">
        <v>171</v>
      </c>
      <c r="P669">
        <f>COUNTIF(C$11:C$2024, C669)</f>
        <v>3</v>
      </c>
      <c r="Q669">
        <f>COUNTIF(F$11:F$177, F669)</f>
        <v>0</v>
      </c>
      <c r="R669" t="b">
        <f>A669=D669</f>
        <v>1</v>
      </c>
      <c r="S669" t="b">
        <f>A669&amp;B669&amp;C669=D669&amp;E669&amp;F669</f>
        <v>0</v>
      </c>
      <c r="V669" t="str">
        <f>IF($A669=V$10, $C669, "")</f>
        <v>Law Enforcement Leave</v>
      </c>
      <c r="W669" t="str">
        <f>IF($A669=W$10, $C669, "")</f>
        <v/>
      </c>
      <c r="X669" t="str">
        <f>IF($A669=X$10, $C669, "")</f>
        <v/>
      </c>
      <c r="Y669" t="str">
        <f>IF($A669=Y$10, $C669, "")</f>
        <v/>
      </c>
      <c r="Z669" t="str">
        <f>IF($A669=Z$10, $C669, "")</f>
        <v/>
      </c>
      <c r="AB669" t="str">
        <f>IF($D669=AB$10, $F669, "")</f>
        <v>Non Duty Law Leave Days</v>
      </c>
      <c r="AC669" t="str">
        <f>IF($D669=AC$10, $F669, "")</f>
        <v/>
      </c>
      <c r="AD669" t="str">
        <f>IF($D669=AD$10, $F669, "")</f>
        <v/>
      </c>
      <c r="AE669" t="str">
        <f>IF($D669=AE$10, $F669, "")</f>
        <v/>
      </c>
      <c r="AF669" t="str">
        <f>IF($D669=AF$10, $F669, "")</f>
        <v/>
      </c>
      <c r="AH669">
        <f>COUNTIF(AI$11:AI$2024, AI669)</f>
        <v>1</v>
      </c>
      <c r="AI669" t="str">
        <f>V669&amp;AB669&amp;W669&amp;AC669&amp;X669&amp;AD669&amp;Y669&amp;AE669&amp;Z669&amp;AF669</f>
        <v>Law Enforcement LeaveNon Duty Law Leave Days</v>
      </c>
      <c r="AJ669">
        <f>IF(ROW()=11,1,IF(AK668+1=AK669,AJ668,AJ668+1))</f>
        <v>579</v>
      </c>
      <c r="AK669">
        <f>IF(AI669=AI668, AK668+1, 1)</f>
        <v>1</v>
      </c>
      <c r="AL669" s="26" t="str">
        <f>AM669&amp;AN669</f>
        <v>DFASLLLaw Enforcement Leave12374DFASRLNon Duty Law Leave Days</v>
      </c>
      <c r="AM669" t="str">
        <f>K669</f>
        <v>DFASLLLaw Enforcement Leave</v>
      </c>
      <c r="AN669" t="str">
        <f>L669</f>
        <v>12374DFASRLNon Duty Law Leave Days</v>
      </c>
      <c r="AO669">
        <f>COUNTIF(AM$11:AM$1107, AM669)</f>
        <v>3</v>
      </c>
      <c r="AP669">
        <f>COUNTIF(AN$11:AN$1107, AN669)</f>
        <v>1</v>
      </c>
      <c r="AQ669">
        <f>MATCH(AM669, AM$11:AM$1107, 0)</f>
        <v>659</v>
      </c>
      <c r="AR669">
        <f>MATCH(AN669, AN$11:AN$1107, 0)</f>
        <v>659</v>
      </c>
      <c r="AS669">
        <v>171</v>
      </c>
      <c r="AU669" t="str">
        <f>C669</f>
        <v>Law Enforcement Leave</v>
      </c>
      <c r="AV669" t="str">
        <f>IF(F669="", "", F669)</f>
        <v>Non Duty Law Leave Days</v>
      </c>
      <c r="AW669" s="13">
        <f>M669</f>
        <v>0.88401826484018264</v>
      </c>
      <c r="AX669" t="e">
        <f>VLOOKUP(AI669, UniquePairs!A$5:A$2000, 1, FALSE)</f>
        <v>#N/A</v>
      </c>
      <c r="AY669" t="str">
        <f>IFERROR(INDEX(UniquePairs!A$5:K$1000, MATCH(AL669, UniquePairs!A$5:A$1000, 0), 10), "")</f>
        <v/>
      </c>
      <c r="AZ669" s="13">
        <f>IF(AY669&lt;&gt;"", AY669, AW669)</f>
        <v>0.88401826484018264</v>
      </c>
      <c r="BA669" t="str">
        <f>IF(AZ669=0,"None",IF(AZ669&lt;0.6,"Weak",IF(AZ669&lt;0.7,"Review",IF(AZ669&lt;0.8,"Good",IF(AZ669&lt;0.9,"Very Good","Solid")))))</f>
        <v>Very Good</v>
      </c>
      <c r="BB669" s="28" t="str">
        <f>IF(AJ668=AJ669, BB668, BC669)</f>
        <v>Law Leave</v>
      </c>
      <c r="BC669" t="str">
        <f>IF(AV669="",AU669,StringMatch(AU669,AV669,TRUE))</f>
        <v>Law Leave</v>
      </c>
      <c r="BD669" t="str">
        <f>TRIM(SUBSTITUTE(SUBSTITUTE(SUBSTITUTE(SUBSTITUTE(SUBSTITUTE(SUBSTITUTE(SUBSTITUTE(SUBSTITUTE(SUBSTITUTE(SUBSTITUTE(AU669,BR669,""),BS669,""),BT669,""),BU669,""),BV669,""),BW669,""),BX669,""),BY669,""),BZ669,""),CA669,""))</f>
        <v>Enforcement</v>
      </c>
      <c r="BE669" t="str">
        <f>TRIM(SUBSTITUTE(SUBSTITUTE(SUBSTITUTE(SUBSTITUTE(SUBSTITUTE(SUBSTITUTE(SUBSTITUTE(SUBSTITUTE(SUBSTITUTE(SUBSTITUTE(AV669,BH669,""),BI669,""),BJ669,""),BK669,""),BL669,""),BM669,""),BN669,""),BO669,""),BP669,""),BQ669,""))</f>
        <v>Non Duty Days</v>
      </c>
      <c r="BF669" s="21">
        <f>LEN(AU669)-LEN(SUBSTITUTE(AU669," ",""))</f>
        <v>2</v>
      </c>
      <c r="BG669" s="21">
        <f>LEN(AV669)-LEN(SUBSTITUTE(AV669," ",""))</f>
        <v>4</v>
      </c>
      <c r="BH669" s="21" t="str">
        <f>IF(BF669=0,AU669,findspace($AU669,BH$10))</f>
        <v>Law</v>
      </c>
      <c r="BI669" s="21" t="str">
        <f>IF(BH669=0,AN669,findspace($AU669,BI$10))</f>
        <v>Enforcement</v>
      </c>
      <c r="BJ669" s="21" t="str">
        <f>IF(BI669=0,AV669,findspace($AU669,BJ$10))</f>
        <v>Leave</v>
      </c>
      <c r="BK669" s="21" t="str">
        <f>IF(BJ669=0,AW669,findspace($AU669,BK$10))</f>
        <v/>
      </c>
      <c r="BL669" s="21" t="str">
        <f>IF(BK669=0,AX669,findspace($AU669,BL$10))</f>
        <v/>
      </c>
      <c r="BM669" s="21" t="str">
        <f>IF(BL669=0,BF669,findspace($AU669,BM$10))</f>
        <v/>
      </c>
      <c r="BN669" s="21" t="str">
        <f>IF(BM669=0,BH669,findspace($AU669,BN$10))</f>
        <v/>
      </c>
      <c r="BO669" s="21" t="str">
        <f>IF(BN669=0,BI669,findspace($AU669,BO$10))</f>
        <v/>
      </c>
      <c r="BR669" s="21" t="str">
        <f>IF($BG669=0,$AV669,findspace($AV669,BR$10))</f>
        <v>Non</v>
      </c>
      <c r="BS669" s="21" t="str">
        <f>IF($BG669=0,$AV669,findspace($AV669,BS$10))</f>
        <v>Duty</v>
      </c>
      <c r="BT669" s="21" t="str">
        <f>IF($BG669=0,$AV669,findspace($AV669,BT$10))</f>
        <v>Law</v>
      </c>
      <c r="BU669" s="21" t="str">
        <f>IF($BG669=0,$AV669,findspace($AV669,BU$10))</f>
        <v>Leave</v>
      </c>
      <c r="BV669" s="21" t="str">
        <f>IF($BG669=0,$AV669,findspace($AV669,BV$10))</f>
        <v>Days</v>
      </c>
      <c r="BW669" s="21" t="str">
        <f>IF($BG669=0,$AV669,findspace($AV669,BW$10))</f>
        <v/>
      </c>
      <c r="BX669" s="21" t="str">
        <f>IF($BG669=0,$AV669,findspace($AV669,BX$10))</f>
        <v/>
      </c>
      <c r="BY669" s="21" t="str">
        <f>IF($BG669=0,$AV669,findspace($AV669,BY$10))</f>
        <v/>
      </c>
      <c r="BZ669" s="21" t="str">
        <f>IF($BG669=0,$AV669,findspace($AV669,BZ$10))</f>
        <v/>
      </c>
      <c r="CA669" s="21" t="str">
        <f>IF($BG669=0,$AV669,findspace($AV669,CA$10))</f>
        <v/>
      </c>
    </row>
    <row r="670" spans="1:79" x14ac:dyDescent="0.35">
      <c r="A670" t="s">
        <v>1839</v>
      </c>
      <c r="B670" t="s">
        <v>247</v>
      </c>
      <c r="C670" t="s">
        <v>2685</v>
      </c>
      <c r="D670" t="s">
        <v>1839</v>
      </c>
      <c r="E670" t="s">
        <v>1264</v>
      </c>
      <c r="F670" t="s">
        <v>3335</v>
      </c>
      <c r="G670" s="13">
        <v>0.88401826484018264</v>
      </c>
      <c r="I670">
        <v>12374</v>
      </c>
      <c r="J670" t="str">
        <f>K670&amp;L670</f>
        <v>DFASRLNon Duty Law Leave Days12374DFASLLLaw Enforcement Leave</v>
      </c>
      <c r="K670" t="str">
        <f>A670&amp;B670&amp;C670</f>
        <v>DFASRLNon Duty Law Leave Days</v>
      </c>
      <c r="L670" t="str">
        <f>I670&amp;D670&amp;E670&amp;F670</f>
        <v>12374DFASLLLaw Enforcement Leave</v>
      </c>
      <c r="M670" s="13">
        <f>G670</f>
        <v>0.88401826484018264</v>
      </c>
      <c r="N670" s="13"/>
      <c r="O670" s="19">
        <v>158</v>
      </c>
      <c r="P670">
        <f>COUNTIF(C$11:C$2024, C670)</f>
        <v>3</v>
      </c>
      <c r="Q670">
        <f>COUNTIF(F$11:F$177, F670)</f>
        <v>0</v>
      </c>
      <c r="R670" t="b">
        <f>A670=D670</f>
        <v>1</v>
      </c>
      <c r="S670" t="b">
        <f>A670&amp;B670&amp;C670=D670&amp;E670&amp;F670</f>
        <v>0</v>
      </c>
      <c r="V670" t="str">
        <f>IF($A670=V$10, $C670, "")</f>
        <v>Non Duty Law Leave Days</v>
      </c>
      <c r="W670" t="str">
        <f>IF($A670=W$10, $C670, "")</f>
        <v/>
      </c>
      <c r="X670" t="str">
        <f>IF($A670=X$10, $C670, "")</f>
        <v/>
      </c>
      <c r="Y670" t="str">
        <f>IF($A670=Y$10, $C670, "")</f>
        <v/>
      </c>
      <c r="Z670" t="str">
        <f>IF($A670=Z$10, $C670, "")</f>
        <v/>
      </c>
      <c r="AB670" t="str">
        <f>IF($D670=AB$10, $F670, "")</f>
        <v>Law Enforcement Leave</v>
      </c>
      <c r="AC670" t="str">
        <f>IF($D670=AC$10, $F670, "")</f>
        <v/>
      </c>
      <c r="AD670" t="str">
        <f>IF($D670=AD$10, $F670, "")</f>
        <v/>
      </c>
      <c r="AE670" t="str">
        <f>IF($D670=AE$10, $F670, "")</f>
        <v/>
      </c>
      <c r="AF670" t="str">
        <f>IF($D670=AF$10, $F670, "")</f>
        <v/>
      </c>
      <c r="AH670">
        <f>COUNTIF(AI$11:AI$2024, AI670)</f>
        <v>1</v>
      </c>
      <c r="AI670" t="str">
        <f>V670&amp;AB670&amp;W670&amp;AC670&amp;X670&amp;AD670&amp;Y670&amp;AE670&amp;Z670&amp;AF670</f>
        <v>Non Duty Law Leave DaysLaw Enforcement Leave</v>
      </c>
      <c r="AJ670">
        <f>IF(ROW()=11,1,IF(AK669+1=AK670,AJ669,AJ669+1))</f>
        <v>580</v>
      </c>
      <c r="AK670">
        <f>IF(AI670=AI669, AK669+1, 1)</f>
        <v>1</v>
      </c>
      <c r="AL670" s="26" t="str">
        <f>AM670&amp;AN670</f>
        <v>DFASRLNon Duty Law Leave Days12374DFASLLLaw Enforcement Leave</v>
      </c>
      <c r="AM670" t="str">
        <f>K670</f>
        <v>DFASRLNon Duty Law Leave Days</v>
      </c>
      <c r="AN670" t="str">
        <f>L670</f>
        <v>12374DFASLLLaw Enforcement Leave</v>
      </c>
      <c r="AO670">
        <f>COUNTIF(AM$11:AM$1107, AM670)</f>
        <v>3</v>
      </c>
      <c r="AP670">
        <f>COUNTIF(AN$11:AN$1107, AN670)</f>
        <v>1</v>
      </c>
      <c r="AQ670">
        <f>MATCH(AM670, AM$11:AM$1107, 0)</f>
        <v>660</v>
      </c>
      <c r="AR670">
        <f>MATCH(AN670, AN$11:AN$1107, 0)</f>
        <v>660</v>
      </c>
      <c r="AS670">
        <v>158</v>
      </c>
      <c r="AU670" t="str">
        <f>C670</f>
        <v>Non Duty Law Leave Days</v>
      </c>
      <c r="AV670" t="str">
        <f>IF(F670="", "", F670)</f>
        <v>Law Enforcement Leave</v>
      </c>
      <c r="AW670" s="13">
        <f>M670</f>
        <v>0.88401826484018264</v>
      </c>
      <c r="AX670" t="e">
        <f>VLOOKUP(AI670, UniquePairs!A$5:A$2000, 1, FALSE)</f>
        <v>#N/A</v>
      </c>
      <c r="AY670" t="str">
        <f>IFERROR(INDEX(UniquePairs!A$5:K$1000, MATCH(AL670, UniquePairs!A$5:A$1000, 0), 10), "")</f>
        <v/>
      </c>
      <c r="AZ670" s="13">
        <f>IF(AY670&lt;&gt;"", AY670, AW670)</f>
        <v>0.88401826484018264</v>
      </c>
      <c r="BA670" t="str">
        <f>IF(AZ670=0,"None",IF(AZ670&lt;0.6,"Weak",IF(AZ670&lt;0.7,"Review",IF(AZ670&lt;0.8,"Good",IF(AZ670&lt;0.9,"Very Good","Solid")))))</f>
        <v>Very Good</v>
      </c>
      <c r="BB670" s="28" t="str">
        <f>IF(AJ669=AJ670, BB669, BC670)</f>
        <v>Law Leave</v>
      </c>
      <c r="BC670" t="str">
        <f>IF(AV670="",AU670,StringMatch(AU670,AV670,TRUE))</f>
        <v>Law Leave</v>
      </c>
      <c r="BD670" t="str">
        <f>TRIM(SUBSTITUTE(SUBSTITUTE(SUBSTITUTE(SUBSTITUTE(SUBSTITUTE(SUBSTITUTE(SUBSTITUTE(SUBSTITUTE(SUBSTITUTE(SUBSTITUTE(AU670,BR670,""),BS670,""),BT670,""),BU670,""),BV670,""),BW670,""),BX670,""),BY670,""),BZ670,""),CA670,""))</f>
        <v>Non Duty Days</v>
      </c>
      <c r="BE670" t="str">
        <f>TRIM(SUBSTITUTE(SUBSTITUTE(SUBSTITUTE(SUBSTITUTE(SUBSTITUTE(SUBSTITUTE(SUBSTITUTE(SUBSTITUTE(SUBSTITUTE(SUBSTITUTE(AV670,BH670,""),BI670,""),BJ670,""),BK670,""),BL670,""),BM670,""),BN670,""),BO670,""),BP670,""),BQ670,""))</f>
        <v>Enforcement</v>
      </c>
      <c r="BF670" s="21">
        <f>LEN(AU670)-LEN(SUBSTITUTE(AU670," ",""))</f>
        <v>4</v>
      </c>
      <c r="BG670" s="21">
        <f>LEN(AV670)-LEN(SUBSTITUTE(AV670," ",""))</f>
        <v>2</v>
      </c>
      <c r="BH670" s="21" t="str">
        <f>IF(BF670=0,AU670,findspace($AU670,BH$10))</f>
        <v>Non</v>
      </c>
      <c r="BI670" s="21" t="str">
        <f>IF(BH670=0,AN670,findspace($AU670,BI$10))</f>
        <v>Duty</v>
      </c>
      <c r="BJ670" s="21" t="str">
        <f>IF(BI670=0,AV670,findspace($AU670,BJ$10))</f>
        <v>Law</v>
      </c>
      <c r="BK670" s="21" t="str">
        <f>IF(BJ670=0,AW670,findspace($AU670,BK$10))</f>
        <v>Leave</v>
      </c>
      <c r="BL670" s="21" t="str">
        <f>IF(BK670=0,AX670,findspace($AU670,BL$10))</f>
        <v>Days</v>
      </c>
      <c r="BM670" s="21" t="str">
        <f>IF(BL670=0,BF670,findspace($AU670,BM$10))</f>
        <v/>
      </c>
      <c r="BN670" s="21" t="str">
        <f>IF(BM670=0,BH670,findspace($AU670,BN$10))</f>
        <v/>
      </c>
      <c r="BO670" s="21" t="str">
        <f>IF(BN670=0,BI670,findspace($AU670,BO$10))</f>
        <v/>
      </c>
      <c r="BR670" s="21" t="str">
        <f>IF($BG670=0,$AV670,findspace($AV670,BR$10))</f>
        <v>Law</v>
      </c>
      <c r="BS670" s="21" t="str">
        <f>IF($BG670=0,$AV670,findspace($AV670,BS$10))</f>
        <v>Enforcement</v>
      </c>
      <c r="BT670" s="21" t="str">
        <f>IF($BG670=0,$AV670,findspace($AV670,BT$10))</f>
        <v>Leave</v>
      </c>
      <c r="BU670" s="21" t="str">
        <f>IF($BG670=0,$AV670,findspace($AV670,BU$10))</f>
        <v/>
      </c>
      <c r="BV670" s="21" t="str">
        <f>IF($BG670=0,$AV670,findspace($AV670,BV$10))</f>
        <v/>
      </c>
      <c r="BW670" s="21" t="str">
        <f>IF($BG670=0,$AV670,findspace($AV670,BW$10))</f>
        <v/>
      </c>
      <c r="BX670" s="21" t="str">
        <f>IF($BG670=0,$AV670,findspace($AV670,BX$10))</f>
        <v/>
      </c>
      <c r="BY670" s="21" t="str">
        <f>IF($BG670=0,$AV670,findspace($AV670,BY$10))</f>
        <v/>
      </c>
      <c r="BZ670" s="21" t="str">
        <f>IF($BG670=0,$AV670,findspace($AV670,BZ$10))</f>
        <v/>
      </c>
      <c r="CA670" s="21" t="str">
        <f>IF($BG670=0,$AV670,findspace($AV670,CA$10))</f>
        <v/>
      </c>
    </row>
    <row r="671" spans="1:79" x14ac:dyDescent="0.35">
      <c r="A671" t="s">
        <v>1836</v>
      </c>
      <c r="B671">
        <v>94</v>
      </c>
      <c r="C671" t="s">
        <v>2822</v>
      </c>
      <c r="D671" t="s">
        <v>1837</v>
      </c>
      <c r="E671" t="s">
        <v>2850</v>
      </c>
      <c r="F671" t="s">
        <v>2852</v>
      </c>
      <c r="G671" s="13">
        <v>0.88399982047484404</v>
      </c>
      <c r="I671">
        <v>12374</v>
      </c>
      <c r="J671" t="str">
        <f>K671&amp;L671</f>
        <v>GSA94Weather Safety Admin Leave12374IBC6WZWeather Safety Leave Used YTD</v>
      </c>
      <c r="K671" t="str">
        <f>A671&amp;B671&amp;C671</f>
        <v>GSA94Weather Safety Admin Leave</v>
      </c>
      <c r="L671" t="str">
        <f>I671&amp;D671&amp;E671&amp;F671</f>
        <v>12374IBC6WZWeather Safety Leave Used YTD</v>
      </c>
      <c r="M671" s="13">
        <f>G671</f>
        <v>0.88399982047484404</v>
      </c>
      <c r="N671" s="13"/>
      <c r="O671" s="19">
        <v>246</v>
      </c>
      <c r="P671">
        <f>COUNTIF(C$11:C$2024, C671)</f>
        <v>3</v>
      </c>
      <c r="Q671">
        <f>COUNTIF(F$11:F$177, F671)</f>
        <v>1</v>
      </c>
      <c r="R671" t="b">
        <f>A671=D671</f>
        <v>0</v>
      </c>
      <c r="S671" t="b">
        <f>A671&amp;B671&amp;C671=D671&amp;E671&amp;F671</f>
        <v>0</v>
      </c>
      <c r="V671" t="str">
        <f>IF($A671=V$10, $C671, "")</f>
        <v/>
      </c>
      <c r="W671" t="str">
        <f>IF($A671=W$10, $C671, "")</f>
        <v>Weather Safety Admin Leave</v>
      </c>
      <c r="X671" t="str">
        <f>IF($A671=X$10, $C671, "")</f>
        <v/>
      </c>
      <c r="Y671" t="str">
        <f>IF($A671=Y$10, $C671, "")</f>
        <v/>
      </c>
      <c r="Z671" t="str">
        <f>IF($A671=Z$10, $C671, "")</f>
        <v/>
      </c>
      <c r="AB671" t="str">
        <f>IF($D671=AB$10, $F671, "")</f>
        <v/>
      </c>
      <c r="AC671" t="str">
        <f>IF($D671=AC$10, $F671, "")</f>
        <v/>
      </c>
      <c r="AD671" t="str">
        <f>IF($D671=AD$10, $F671, "")</f>
        <v/>
      </c>
      <c r="AE671" t="str">
        <f>IF($D671=AE$10, $F671, "")</f>
        <v>Weather Safety Leave Used YTD</v>
      </c>
      <c r="AF671" t="str">
        <f>IF($D671=AF$10, $F671, "")</f>
        <v/>
      </c>
      <c r="AH671">
        <f>COUNTIF(AI$11:AI$2024, AI671)</f>
        <v>1</v>
      </c>
      <c r="AI671" t="str">
        <f>V671&amp;AB671&amp;W671&amp;AC671&amp;X671&amp;AD671&amp;Y671&amp;AE671&amp;Z671&amp;AF671</f>
        <v>Weather Safety Admin LeaveWeather Safety Leave Used YTD</v>
      </c>
      <c r="AJ671">
        <f>IF(ROW()=11,1,IF(AK670+1=AK671,AJ670,AJ670+1))</f>
        <v>581</v>
      </c>
      <c r="AK671">
        <f>IF(AI671=AI670, AK670+1, 1)</f>
        <v>1</v>
      </c>
      <c r="AL671" s="26" t="str">
        <f>AM671&amp;AN671</f>
        <v>GSA94Weather Safety Admin Leave12374IBC6WZWeather Safety Leave Used YTD</v>
      </c>
      <c r="AM671" t="str">
        <f>K671</f>
        <v>GSA94Weather Safety Admin Leave</v>
      </c>
      <c r="AN671" t="str">
        <f>L671</f>
        <v>12374IBC6WZWeather Safety Leave Used YTD</v>
      </c>
      <c r="AO671">
        <f>COUNTIF(AM$11:AM$1107, AM671)</f>
        <v>3</v>
      </c>
      <c r="AP671">
        <f>COUNTIF(AN$11:AN$1107, AN671)</f>
        <v>4</v>
      </c>
      <c r="AQ671">
        <f>MATCH(AM671, AM$11:AM$1107, 0)</f>
        <v>195</v>
      </c>
      <c r="AR671">
        <f>MATCH(AN671, AN$11:AN$1107, 0)</f>
        <v>17</v>
      </c>
      <c r="AS671">
        <v>246</v>
      </c>
      <c r="AU671" t="str">
        <f>C671</f>
        <v>Weather Safety Admin Leave</v>
      </c>
      <c r="AV671" t="str">
        <f>IF(F671="", "", F671)</f>
        <v>Weather Safety Leave Used YTD</v>
      </c>
      <c r="AW671" s="13">
        <f>M671</f>
        <v>0.88399982047484404</v>
      </c>
      <c r="AX671" t="e">
        <f>VLOOKUP(AI671, UniquePairs!A$5:A$2000, 1, FALSE)</f>
        <v>#N/A</v>
      </c>
      <c r="AY671" t="str">
        <f>IFERROR(INDEX(UniquePairs!A$5:K$1000, MATCH(AL671, UniquePairs!A$5:A$1000, 0), 10), "")</f>
        <v/>
      </c>
      <c r="AZ671" s="13">
        <f>IF(AY671&lt;&gt;"", AY671, AW671)</f>
        <v>0.88399982047484404</v>
      </c>
      <c r="BA671" t="str">
        <f>IF(AZ671=0,"None",IF(AZ671&lt;0.6,"Weak",IF(AZ671&lt;0.7,"Review",IF(AZ671&lt;0.8,"Good",IF(AZ671&lt;0.9,"Very Good","Solid")))))</f>
        <v>Very Good</v>
      </c>
      <c r="BB671" s="28" t="str">
        <f>IF(AJ670=AJ671, BB670, BC671)</f>
        <v>Weather Safety Leave</v>
      </c>
      <c r="BC671" t="str">
        <f>IF(AV671="",AU671,StringMatch(AU671,AV671,TRUE))</f>
        <v>Weather Safety Leave</v>
      </c>
      <c r="BD671" t="str">
        <f>TRIM(SUBSTITUTE(SUBSTITUTE(SUBSTITUTE(SUBSTITUTE(SUBSTITUTE(SUBSTITUTE(SUBSTITUTE(SUBSTITUTE(SUBSTITUTE(SUBSTITUTE(AU671,BR671,""),BS671,""),BT671,""),BU671,""),BV671,""),BW671,""),BX671,""),BY671,""),BZ671,""),CA671,""))</f>
        <v>Admin</v>
      </c>
      <c r="BE671" t="str">
        <f>TRIM(SUBSTITUTE(SUBSTITUTE(SUBSTITUTE(SUBSTITUTE(SUBSTITUTE(SUBSTITUTE(SUBSTITUTE(SUBSTITUTE(SUBSTITUTE(SUBSTITUTE(AV671,BH671,""),BI671,""),BJ671,""),BK671,""),BL671,""),BM671,""),BN671,""),BO671,""),BP671,""),BQ671,""))</f>
        <v>Used YTD</v>
      </c>
      <c r="BF671" s="21">
        <f>LEN(AU671)-LEN(SUBSTITUTE(AU671," ",""))</f>
        <v>3</v>
      </c>
      <c r="BG671" s="21">
        <f>LEN(AV671)-LEN(SUBSTITUTE(AV671," ",""))</f>
        <v>4</v>
      </c>
      <c r="BH671" s="21" t="str">
        <f>IF(BF671=0,AU671,findspace($AU671,BH$10))</f>
        <v>Weather</v>
      </c>
      <c r="BI671" s="21" t="str">
        <f>IF(BH671=0,AN671,findspace($AU671,BI$10))</f>
        <v>Safety</v>
      </c>
      <c r="BJ671" s="21" t="str">
        <f>IF(BI671=0,AV671,findspace($AU671,BJ$10))</f>
        <v>Admin</v>
      </c>
      <c r="BK671" s="21" t="str">
        <f>IF(BJ671=0,AW671,findspace($AU671,BK$10))</f>
        <v>Leave</v>
      </c>
      <c r="BL671" s="21" t="str">
        <f>IF(BK671=0,AX671,findspace($AU671,BL$10))</f>
        <v/>
      </c>
      <c r="BM671" s="21" t="str">
        <f>IF(BL671=0,BF671,findspace($AU671,BM$10))</f>
        <v/>
      </c>
      <c r="BN671" s="21" t="str">
        <f>IF(BM671=0,BH671,findspace($AU671,BN$10))</f>
        <v/>
      </c>
      <c r="BO671" s="21" t="str">
        <f>IF(BN671=0,BI671,findspace($AU671,BO$10))</f>
        <v/>
      </c>
      <c r="BR671" s="21" t="str">
        <f>IF($BG671=0,$AV671,findspace($AV671,BR$10))</f>
        <v>Weather</v>
      </c>
      <c r="BS671" s="21" t="str">
        <f>IF($BG671=0,$AV671,findspace($AV671,BS$10))</f>
        <v>Safety</v>
      </c>
      <c r="BT671" s="21" t="str">
        <f>IF($BG671=0,$AV671,findspace($AV671,BT$10))</f>
        <v>Leave</v>
      </c>
      <c r="BU671" s="21" t="str">
        <f>IF($BG671=0,$AV671,findspace($AV671,BU$10))</f>
        <v>Used</v>
      </c>
      <c r="BV671" s="21" t="str">
        <f>IF($BG671=0,$AV671,findspace($AV671,BV$10))</f>
        <v>YTD</v>
      </c>
      <c r="BW671" s="21" t="str">
        <f>IF($BG671=0,$AV671,findspace($AV671,BW$10))</f>
        <v/>
      </c>
      <c r="BX671" s="21" t="str">
        <f>IF($BG671=0,$AV671,findspace($AV671,BX$10))</f>
        <v/>
      </c>
      <c r="BY671" s="21" t="str">
        <f>IF($BG671=0,$AV671,findspace($AV671,BY$10))</f>
        <v/>
      </c>
      <c r="BZ671" s="21" t="str">
        <f>IF($BG671=0,$AV671,findspace($AV671,BZ$10))</f>
        <v/>
      </c>
      <c r="CA671" s="21" t="str">
        <f>IF($BG671=0,$AV671,findspace($AV671,CA$10))</f>
        <v/>
      </c>
    </row>
    <row r="672" spans="1:79" x14ac:dyDescent="0.35">
      <c r="A672" t="s">
        <v>1836</v>
      </c>
      <c r="B672">
        <v>90</v>
      </c>
      <c r="C672" t="s">
        <v>2814</v>
      </c>
      <c r="D672" t="s">
        <v>1836</v>
      </c>
      <c r="E672">
        <v>91</v>
      </c>
      <c r="F672" t="s">
        <v>3438</v>
      </c>
      <c r="G672" s="13">
        <v>0.88307618129218901</v>
      </c>
      <c r="I672">
        <v>12374</v>
      </c>
      <c r="J672" t="str">
        <f>K672&amp;L672</f>
        <v>GSA90Telework Periodic Intermittent12374GSA91Telework Short Term</v>
      </c>
      <c r="K672" t="str">
        <f>A672&amp;B672&amp;C672</f>
        <v>GSA90Telework Periodic Intermittent</v>
      </c>
      <c r="L672" t="str">
        <f>I672&amp;D672&amp;E672&amp;F672</f>
        <v>12374GSA91Telework Short Term</v>
      </c>
      <c r="M672" s="13">
        <f>G672</f>
        <v>0.88307618129218901</v>
      </c>
      <c r="N672" s="13"/>
      <c r="O672" s="19">
        <v>617</v>
      </c>
      <c r="P672">
        <f>COUNTIF(C$11:C$2024, C672)</f>
        <v>3</v>
      </c>
      <c r="Q672">
        <f>COUNTIF(F$11:F$177, F672)</f>
        <v>0</v>
      </c>
      <c r="R672" t="b">
        <f>A672=D672</f>
        <v>1</v>
      </c>
      <c r="S672" t="b">
        <f>A672&amp;B672&amp;C672=D672&amp;E672&amp;F672</f>
        <v>0</v>
      </c>
      <c r="V672" t="str">
        <f>IF($A672=V$10, $C672, "")</f>
        <v/>
      </c>
      <c r="W672" t="str">
        <f>IF($A672=W$10, $C672, "")</f>
        <v>Telework Periodic Intermittent</v>
      </c>
      <c r="X672" t="str">
        <f>IF($A672=X$10, $C672, "")</f>
        <v/>
      </c>
      <c r="Y672" t="str">
        <f>IF($A672=Y$10, $C672, "")</f>
        <v/>
      </c>
      <c r="Z672" t="str">
        <f>IF($A672=Z$10, $C672, "")</f>
        <v/>
      </c>
      <c r="AB672" t="str">
        <f>IF($D672=AB$10, $F672, "")</f>
        <v/>
      </c>
      <c r="AC672" t="str">
        <f>IF($D672=AC$10, $F672, "")</f>
        <v>Telework Short Term</v>
      </c>
      <c r="AD672" t="str">
        <f>IF($D672=AD$10, $F672, "")</f>
        <v/>
      </c>
      <c r="AE672" t="str">
        <f>IF($D672=AE$10, $F672, "")</f>
        <v/>
      </c>
      <c r="AF672" t="str">
        <f>IF($D672=AF$10, $F672, "")</f>
        <v/>
      </c>
      <c r="AH672">
        <f>COUNTIF(AI$11:AI$2024, AI672)</f>
        <v>1</v>
      </c>
      <c r="AI672" t="str">
        <f>V672&amp;AB672&amp;W672&amp;AC672&amp;X672&amp;AD672&amp;Y672&amp;AE672&amp;Z672&amp;AF672</f>
        <v>Telework Periodic IntermittentTelework Short Term</v>
      </c>
      <c r="AJ672">
        <f>IF(ROW()=11,1,IF(AK671+1=AK672,AJ671,AJ671+1))</f>
        <v>582</v>
      </c>
      <c r="AK672">
        <f>IF(AI672=AI671, AK671+1, 1)</f>
        <v>1</v>
      </c>
      <c r="AL672" s="26" t="str">
        <f>AM672&amp;AN672</f>
        <v>GSA90Telework Periodic Intermittent12374GSA91Telework Short Term</v>
      </c>
      <c r="AM672" t="str">
        <f>K672</f>
        <v>GSA90Telework Periodic Intermittent</v>
      </c>
      <c r="AN672" t="str">
        <f>L672</f>
        <v>12374GSA91Telework Short Term</v>
      </c>
      <c r="AO672">
        <f>COUNTIF(AM$11:AM$1107, AM672)</f>
        <v>3</v>
      </c>
      <c r="AP672">
        <f>COUNTIF(AN$11:AN$1107, AN672)</f>
        <v>6</v>
      </c>
      <c r="AQ672">
        <f>MATCH(AM672, AM$11:AM$1107, 0)</f>
        <v>360</v>
      </c>
      <c r="AR672">
        <f>MATCH(AN672, AN$11:AN$1107, 0)</f>
        <v>330</v>
      </c>
      <c r="AS672">
        <v>617</v>
      </c>
      <c r="AU672" t="str">
        <f>C672</f>
        <v>Telework Periodic Intermittent</v>
      </c>
      <c r="AV672" t="str">
        <f>IF(F672="", "", F672)</f>
        <v>Telework Short Term</v>
      </c>
      <c r="AW672" s="13">
        <f>M672</f>
        <v>0.88307618129218901</v>
      </c>
      <c r="AX672" t="e">
        <f>VLOOKUP(AI672, UniquePairs!A$5:A$2000, 1, FALSE)</f>
        <v>#N/A</v>
      </c>
      <c r="AY672" t="str">
        <f>IFERROR(INDEX(UniquePairs!A$5:K$1000, MATCH(AL672, UniquePairs!A$5:A$1000, 0), 10), "")</f>
        <v/>
      </c>
      <c r="AZ672" s="13">
        <f>IF(AY672&lt;&gt;"", AY672, AW672)</f>
        <v>0.88307618129218901</v>
      </c>
      <c r="BA672" t="str">
        <f>IF(AZ672=0,"None",IF(AZ672&lt;0.6,"Weak",IF(AZ672&lt;0.7,"Review",IF(AZ672&lt;0.8,"Good",IF(AZ672&lt;0.9,"Very Good","Solid")))))</f>
        <v>Very Good</v>
      </c>
      <c r="BB672" s="28" t="str">
        <f>IF(AJ671=AJ672, BB671, BC672)</f>
        <v>Telework</v>
      </c>
      <c r="BC672" t="str">
        <f>IF(AV672="",AU672,StringMatch(AU672,AV672,TRUE))</f>
        <v>Telework</v>
      </c>
      <c r="BD672" t="str">
        <f>TRIM(SUBSTITUTE(SUBSTITUTE(SUBSTITUTE(SUBSTITUTE(SUBSTITUTE(SUBSTITUTE(SUBSTITUTE(SUBSTITUTE(SUBSTITUTE(SUBSTITUTE(AU672,BR672,""),BS672,""),BT672,""),BU672,""),BV672,""),BW672,""),BX672,""),BY672,""),BZ672,""),CA672,""))</f>
        <v>Periodic Intermittent</v>
      </c>
      <c r="BE672" t="str">
        <f>TRIM(SUBSTITUTE(SUBSTITUTE(SUBSTITUTE(SUBSTITUTE(SUBSTITUTE(SUBSTITUTE(SUBSTITUTE(SUBSTITUTE(SUBSTITUTE(SUBSTITUTE(AV672,BH672,""),BI672,""),BJ672,""),BK672,""),BL672,""),BM672,""),BN672,""),BO672,""),BP672,""),BQ672,""))</f>
        <v>Short Term</v>
      </c>
      <c r="BF672" s="21">
        <f>LEN(AU672)-LEN(SUBSTITUTE(AU672," ",""))</f>
        <v>2</v>
      </c>
      <c r="BG672" s="21">
        <f>LEN(AV672)-LEN(SUBSTITUTE(AV672," ",""))</f>
        <v>2</v>
      </c>
      <c r="BH672" s="21" t="str">
        <f>IF(BF672=0,AU672,findspace($AU672,BH$10))</f>
        <v>Telework</v>
      </c>
      <c r="BI672" s="21" t="str">
        <f>IF(BH672=0,AN672,findspace($AU672,BI$10))</f>
        <v>Periodic</v>
      </c>
      <c r="BJ672" s="21" t="str">
        <f>IF(BI672=0,AV672,findspace($AU672,BJ$10))</f>
        <v>Intermittent</v>
      </c>
      <c r="BK672" s="21" t="str">
        <f>IF(BJ672=0,AW672,findspace($AU672,BK$10))</f>
        <v/>
      </c>
      <c r="BL672" s="21" t="str">
        <f>IF(BK672=0,AX672,findspace($AU672,BL$10))</f>
        <v/>
      </c>
      <c r="BM672" s="21" t="str">
        <f>IF(BL672=0,BF672,findspace($AU672,BM$10))</f>
        <v/>
      </c>
      <c r="BN672" s="21" t="str">
        <f>IF(BM672=0,BH672,findspace($AU672,BN$10))</f>
        <v/>
      </c>
      <c r="BO672" s="21" t="str">
        <f>IF(BN672=0,BI672,findspace($AU672,BO$10))</f>
        <v/>
      </c>
      <c r="BR672" s="21" t="str">
        <f>IF($BG672=0,$AV672,findspace($AV672,BR$10))</f>
        <v>Telework</v>
      </c>
      <c r="BS672" s="21" t="str">
        <f>IF($BG672=0,$AV672,findspace($AV672,BS$10))</f>
        <v>Short</v>
      </c>
      <c r="BT672" s="21" t="str">
        <f>IF($BG672=0,$AV672,findspace($AV672,BT$10))</f>
        <v>Term</v>
      </c>
      <c r="BU672" s="21" t="str">
        <f>IF($BG672=0,$AV672,findspace($AV672,BU$10))</f>
        <v/>
      </c>
      <c r="BV672" s="21" t="str">
        <f>IF($BG672=0,$AV672,findspace($AV672,BV$10))</f>
        <v/>
      </c>
      <c r="BW672" s="21" t="str">
        <f>IF($BG672=0,$AV672,findspace($AV672,BW$10))</f>
        <v/>
      </c>
      <c r="BX672" s="21" t="str">
        <f>IF($BG672=0,$AV672,findspace($AV672,BX$10))</f>
        <v/>
      </c>
      <c r="BY672" s="21" t="str">
        <f>IF($BG672=0,$AV672,findspace($AV672,BY$10))</f>
        <v/>
      </c>
      <c r="BZ672" s="21" t="str">
        <f>IF($BG672=0,$AV672,findspace($AV672,BZ$10))</f>
        <v/>
      </c>
      <c r="CA672" s="21" t="str">
        <f>IF($BG672=0,$AV672,findspace($AV672,CA$10))</f>
        <v/>
      </c>
    </row>
    <row r="673" spans="1:79" x14ac:dyDescent="0.35">
      <c r="A673" t="s">
        <v>1836</v>
      </c>
      <c r="B673">
        <v>49</v>
      </c>
      <c r="C673" t="s">
        <v>2756</v>
      </c>
      <c r="D673" t="s">
        <v>1837</v>
      </c>
      <c r="E673" t="s">
        <v>3137</v>
      </c>
      <c r="F673" t="s">
        <v>3138</v>
      </c>
      <c r="G673" s="13">
        <v>0.88259435483221771</v>
      </c>
      <c r="I673">
        <v>12374</v>
      </c>
      <c r="J673" t="str">
        <f>K673&amp;L673</f>
        <v>GSA49Military Reserve Technicians12374IBCRMZMilitary Leave Reserve Technician Used YTD</v>
      </c>
      <c r="K673" t="str">
        <f>A673&amp;B673&amp;C673</f>
        <v>GSA49Military Reserve Technicians</v>
      </c>
      <c r="L673" t="str">
        <f>I673&amp;D673&amp;E673&amp;F673</f>
        <v>12374IBCRMZMilitary Leave Reserve Technician Used YTD</v>
      </c>
      <c r="M673" s="13">
        <f>G673</f>
        <v>0.88259435483221771</v>
      </c>
      <c r="N673" s="13"/>
      <c r="O673" s="19">
        <v>926</v>
      </c>
      <c r="P673">
        <f>COUNTIF(C$11:C$2024, C673)</f>
        <v>3</v>
      </c>
      <c r="Q673">
        <f>COUNTIF(F$11:F$177, F673)</f>
        <v>0</v>
      </c>
      <c r="R673" t="b">
        <f>A673=D673</f>
        <v>0</v>
      </c>
      <c r="S673" t="b">
        <f>A673&amp;B673&amp;C673=D673&amp;E673&amp;F673</f>
        <v>0</v>
      </c>
      <c r="V673" t="str">
        <f>IF($A673=V$10, $C673, "")</f>
        <v/>
      </c>
      <c r="W673" t="str">
        <f>IF($A673=W$10, $C673, "")</f>
        <v>Military Reserve Technicians</v>
      </c>
      <c r="X673" t="str">
        <f>IF($A673=X$10, $C673, "")</f>
        <v/>
      </c>
      <c r="Y673" t="str">
        <f>IF($A673=Y$10, $C673, "")</f>
        <v/>
      </c>
      <c r="Z673" t="str">
        <f>IF($A673=Z$10, $C673, "")</f>
        <v/>
      </c>
      <c r="AB673" t="str">
        <f>IF($D673=AB$10, $F673, "")</f>
        <v/>
      </c>
      <c r="AC673" t="str">
        <f>IF($D673=AC$10, $F673, "")</f>
        <v/>
      </c>
      <c r="AD673" t="str">
        <f>IF($D673=AD$10, $F673, "")</f>
        <v/>
      </c>
      <c r="AE673" t="str">
        <f>IF($D673=AE$10, $F673, "")</f>
        <v>Military Leave Reserve Technician Used YTD</v>
      </c>
      <c r="AF673" t="str">
        <f>IF($D673=AF$10, $F673, "")</f>
        <v/>
      </c>
      <c r="AH673">
        <f>COUNTIF(AI$11:AI$2024, AI673)</f>
        <v>1</v>
      </c>
      <c r="AI673" t="str">
        <f>V673&amp;AB673&amp;W673&amp;AC673&amp;X673&amp;AD673&amp;Y673&amp;AE673&amp;Z673&amp;AF673</f>
        <v>Military Reserve TechniciansMilitary Leave Reserve Technician Used YTD</v>
      </c>
      <c r="AJ673">
        <f>IF(ROW()=11,1,IF(AK672+1=AK673,AJ672,AJ672+1))</f>
        <v>583</v>
      </c>
      <c r="AK673">
        <f>IF(AI673=AI672, AK672+1, 1)</f>
        <v>1</v>
      </c>
      <c r="AL673" s="26" t="str">
        <f>AM673&amp;AN673</f>
        <v>GSA49Military Reserve Technicians12374IBCRMZMilitary Leave Reserve Technician Used YTD</v>
      </c>
      <c r="AM673" t="str">
        <f>K673</f>
        <v>GSA49Military Reserve Technicians</v>
      </c>
      <c r="AN673" t="str">
        <f>L673</f>
        <v>12374IBCRMZMilitary Leave Reserve Technician Used YTD</v>
      </c>
      <c r="AO673">
        <f>COUNTIF(AM$11:AM$1107, AM673)</f>
        <v>3</v>
      </c>
      <c r="AP673">
        <f>COUNTIF(AN$11:AN$1107, AN673)</f>
        <v>5</v>
      </c>
      <c r="AQ673">
        <f>MATCH(AM673, AM$11:AM$1107, 0)</f>
        <v>334</v>
      </c>
      <c r="AR673">
        <f>MATCH(AN673, AN$11:AN$1107, 0)</f>
        <v>292</v>
      </c>
      <c r="AS673">
        <v>926</v>
      </c>
      <c r="AU673" t="str">
        <f>C673</f>
        <v>Military Reserve Technicians</v>
      </c>
      <c r="AV673" t="str">
        <f>IF(F673="", "", F673)</f>
        <v>Military Leave Reserve Technician Used YTD</v>
      </c>
      <c r="AW673" s="13">
        <f>M673</f>
        <v>0.88259435483221771</v>
      </c>
      <c r="AX673" t="e">
        <f>VLOOKUP(AI673, UniquePairs!A$5:A$2000, 1, FALSE)</f>
        <v>#N/A</v>
      </c>
      <c r="AY673" t="str">
        <f>IFERROR(INDEX(UniquePairs!A$5:K$1000, MATCH(AL673, UniquePairs!A$5:A$1000, 0), 10), "")</f>
        <v/>
      </c>
      <c r="AZ673" s="13">
        <f>IF(AY673&lt;&gt;"", AY673, AW673)</f>
        <v>0.88259435483221771</v>
      </c>
      <c r="BA673" t="str">
        <f>IF(AZ673=0,"None",IF(AZ673&lt;0.6,"Weak",IF(AZ673&lt;0.7,"Review",IF(AZ673&lt;0.8,"Good",IF(AZ673&lt;0.9,"Very Good","Solid")))))</f>
        <v>Very Good</v>
      </c>
      <c r="BB673" s="28" t="str">
        <f>IF(AJ672=AJ673, BB672, BC673)</f>
        <v>Military Reserve</v>
      </c>
      <c r="BC673" t="str">
        <f>IF(AV673="",AU673,StringMatch(AU673,AV673,TRUE))</f>
        <v>Military Reserve</v>
      </c>
      <c r="BD673" t="str">
        <f>TRIM(SUBSTITUTE(SUBSTITUTE(SUBSTITUTE(SUBSTITUTE(SUBSTITUTE(SUBSTITUTE(SUBSTITUTE(SUBSTITUTE(SUBSTITUTE(SUBSTITUTE(AU673,BR673,""),BS673,""),BT673,""),BU673,""),BV673,""),BW673,""),BX673,""),BY673,""),BZ673,""),CA673,""))</f>
        <v>s</v>
      </c>
      <c r="BE673" t="str">
        <f>TRIM(SUBSTITUTE(SUBSTITUTE(SUBSTITUTE(SUBSTITUTE(SUBSTITUTE(SUBSTITUTE(SUBSTITUTE(SUBSTITUTE(SUBSTITUTE(SUBSTITUTE(AV673,BH673,""),BI673,""),BJ673,""),BK673,""),BL673,""),BM673,""),BN673,""),BO673,""),BP673,""),BQ673,""))</f>
        <v>Leave Technician Used YTD</v>
      </c>
      <c r="BF673" s="21">
        <f>LEN(AU673)-LEN(SUBSTITUTE(AU673," ",""))</f>
        <v>2</v>
      </c>
      <c r="BG673" s="21">
        <f>LEN(AV673)-LEN(SUBSTITUTE(AV673," ",""))</f>
        <v>5</v>
      </c>
      <c r="BH673" s="21" t="str">
        <f>IF(BF673=0,AU673,findspace($AU673,BH$10))</f>
        <v>Military</v>
      </c>
      <c r="BI673" s="21" t="str">
        <f>IF(BH673=0,AN673,findspace($AU673,BI$10))</f>
        <v>Reserve</v>
      </c>
      <c r="BJ673" s="21" t="str">
        <f>IF(BI673=0,AV673,findspace($AU673,BJ$10))</f>
        <v>Technicians</v>
      </c>
      <c r="BK673" s="21" t="str">
        <f>IF(BJ673=0,AW673,findspace($AU673,BK$10))</f>
        <v/>
      </c>
      <c r="BL673" s="21" t="str">
        <f>IF(BK673=0,AX673,findspace($AU673,BL$10))</f>
        <v/>
      </c>
      <c r="BM673" s="21" t="str">
        <f>IF(BL673=0,BF673,findspace($AU673,BM$10))</f>
        <v/>
      </c>
      <c r="BN673" s="21" t="str">
        <f>IF(BM673=0,BH673,findspace($AU673,BN$10))</f>
        <v/>
      </c>
      <c r="BO673" s="21" t="str">
        <f>IF(BN673=0,BI673,findspace($AU673,BO$10))</f>
        <v/>
      </c>
      <c r="BR673" s="21" t="str">
        <f>IF($BG673=0,$AV673,findspace($AV673,BR$10))</f>
        <v>Military</v>
      </c>
      <c r="BS673" s="21" t="str">
        <f>IF($BG673=0,$AV673,findspace($AV673,BS$10))</f>
        <v>Leave</v>
      </c>
      <c r="BT673" s="21" t="str">
        <f>IF($BG673=0,$AV673,findspace($AV673,BT$10))</f>
        <v>Reserve</v>
      </c>
      <c r="BU673" s="21" t="str">
        <f>IF($BG673=0,$AV673,findspace($AV673,BU$10))</f>
        <v>Technician</v>
      </c>
      <c r="BV673" s="21" t="str">
        <f>IF($BG673=0,$AV673,findspace($AV673,BV$10))</f>
        <v>Used</v>
      </c>
      <c r="BW673" s="21" t="str">
        <f>IF($BG673=0,$AV673,findspace($AV673,BW$10))</f>
        <v>YTD</v>
      </c>
      <c r="BX673" s="21" t="str">
        <f>IF($BG673=0,$AV673,findspace($AV673,BX$10))</f>
        <v/>
      </c>
      <c r="BY673" s="21" t="str">
        <f>IF($BG673=0,$AV673,findspace($AV673,BY$10))</f>
        <v/>
      </c>
      <c r="BZ673" s="21" t="str">
        <f>IF($BG673=0,$AV673,findspace($AV673,BZ$10))</f>
        <v/>
      </c>
      <c r="CA673" s="21" t="str">
        <f>IF($BG673=0,$AV673,findspace($AV673,CA$10))</f>
        <v/>
      </c>
    </row>
    <row r="674" spans="1:79" x14ac:dyDescent="0.35">
      <c r="A674" t="s">
        <v>1837</v>
      </c>
      <c r="B674">
        <v>86</v>
      </c>
      <c r="C674" t="s">
        <v>3035</v>
      </c>
      <c r="D674" t="s">
        <v>1837</v>
      </c>
      <c r="E674">
        <v>84</v>
      </c>
      <c r="F674" t="s">
        <v>3152</v>
      </c>
      <c r="G674" s="13">
        <v>0.88246468933860978</v>
      </c>
      <c r="I674">
        <v>12374</v>
      </c>
      <c r="J674" t="str">
        <f>K674&amp;L674</f>
        <v>IBC86Home Leave Earned12374IBC84Shore Leave Earned</v>
      </c>
      <c r="K674" t="str">
        <f>A674&amp;B674&amp;C674</f>
        <v>IBC86Home Leave Earned</v>
      </c>
      <c r="L674" t="str">
        <f>I674&amp;D674&amp;E674&amp;F674</f>
        <v>12374IBC84Shore Leave Earned</v>
      </c>
      <c r="M674" s="13">
        <f>G674</f>
        <v>0.88246468933860978</v>
      </c>
      <c r="N674" s="13"/>
      <c r="O674" s="19">
        <v>981</v>
      </c>
      <c r="P674">
        <f>COUNTIF(C$11:C$2024, C674)</f>
        <v>3</v>
      </c>
      <c r="Q674">
        <f>COUNTIF(F$11:F$177, F674)</f>
        <v>0</v>
      </c>
      <c r="R674" t="b">
        <f>A674=D674</f>
        <v>1</v>
      </c>
      <c r="S674" t="b">
        <f>A674&amp;B674&amp;C674=D674&amp;E674&amp;F674</f>
        <v>0</v>
      </c>
      <c r="V674" t="str">
        <f>IF($A674=V$10, $C674, "")</f>
        <v/>
      </c>
      <c r="W674" t="str">
        <f>IF($A674=W$10, $C674, "")</f>
        <v/>
      </c>
      <c r="X674" t="str">
        <f>IF($A674=X$10, $C674, "")</f>
        <v/>
      </c>
      <c r="Y674" t="str">
        <f>IF($A674=Y$10, $C674, "")</f>
        <v>Home Leave Earned</v>
      </c>
      <c r="Z674" t="str">
        <f>IF($A674=Z$10, $C674, "")</f>
        <v/>
      </c>
      <c r="AB674" t="str">
        <f>IF($D674=AB$10, $F674, "")</f>
        <v/>
      </c>
      <c r="AC674" t="str">
        <f>IF($D674=AC$10, $F674, "")</f>
        <v/>
      </c>
      <c r="AD674" t="str">
        <f>IF($D674=AD$10, $F674, "")</f>
        <v/>
      </c>
      <c r="AE674" t="str">
        <f>IF($D674=AE$10, $F674, "")</f>
        <v>Shore Leave Earned</v>
      </c>
      <c r="AF674" t="str">
        <f>IF($D674=AF$10, $F674, "")</f>
        <v/>
      </c>
      <c r="AH674">
        <f>COUNTIF(AI$11:AI$2024, AI674)</f>
        <v>1</v>
      </c>
      <c r="AI674" t="str">
        <f>V674&amp;AB674&amp;W674&amp;AC674&amp;X674&amp;AD674&amp;Y674&amp;AE674&amp;Z674&amp;AF674</f>
        <v>Home Leave EarnedShore Leave Earned</v>
      </c>
      <c r="AJ674">
        <f>IF(ROW()=11,1,IF(AK673+1=AK674,AJ673,AJ673+1))</f>
        <v>584</v>
      </c>
      <c r="AK674">
        <f>IF(AI674=AI673, AK673+1, 1)</f>
        <v>1</v>
      </c>
      <c r="AL674" s="26" t="str">
        <f>AM674&amp;AN674</f>
        <v>IBC86Home Leave Earned12374IBC84Shore Leave Earned</v>
      </c>
      <c r="AM674" t="str">
        <f>K674</f>
        <v>IBC86Home Leave Earned</v>
      </c>
      <c r="AN674" t="str">
        <f>L674</f>
        <v>12374IBC84Shore Leave Earned</v>
      </c>
      <c r="AO674">
        <f>COUNTIF(AM$11:AM$1107, AM674)</f>
        <v>3</v>
      </c>
      <c r="AP674">
        <f>COUNTIF(AN$11:AN$1107, AN674)</f>
        <v>3</v>
      </c>
      <c r="AQ674">
        <f>MATCH(AM674, AM$11:AM$1107, 0)</f>
        <v>664</v>
      </c>
      <c r="AR674">
        <f>MATCH(AN674, AN$11:AN$1107, 0)</f>
        <v>664</v>
      </c>
      <c r="AS674">
        <v>981</v>
      </c>
      <c r="AU674" t="str">
        <f>C674</f>
        <v>Home Leave Earned</v>
      </c>
      <c r="AV674" t="str">
        <f>IF(F674="", "", F674)</f>
        <v>Shore Leave Earned</v>
      </c>
      <c r="AW674" s="13">
        <f>M674</f>
        <v>0.88246468933860978</v>
      </c>
      <c r="AX674" t="e">
        <f>VLOOKUP(AI674, UniquePairs!A$5:A$2000, 1, FALSE)</f>
        <v>#N/A</v>
      </c>
      <c r="AY674" t="str">
        <f>IFERROR(INDEX(UniquePairs!A$5:K$1000, MATCH(AL674, UniquePairs!A$5:A$1000, 0), 10), "")</f>
        <v/>
      </c>
      <c r="AZ674" s="13">
        <f>IF(AY674&lt;&gt;"", AY674, AW674)</f>
        <v>0.88246468933860978</v>
      </c>
      <c r="BA674" t="str">
        <f>IF(AZ674=0,"None",IF(AZ674&lt;0.6,"Weak",IF(AZ674&lt;0.7,"Review",IF(AZ674&lt;0.8,"Good",IF(AZ674&lt;0.9,"Very Good","Solid")))))</f>
        <v>Very Good</v>
      </c>
      <c r="BB674" s="28" t="str">
        <f>IF(AJ673=AJ674, BB673, BC674)</f>
        <v>Leave Earned</v>
      </c>
      <c r="BC674" t="str">
        <f>IF(AV674="",AU674,StringMatch(AU674,AV674,TRUE))</f>
        <v>Leave Earned</v>
      </c>
      <c r="BD674" t="str">
        <f>TRIM(SUBSTITUTE(SUBSTITUTE(SUBSTITUTE(SUBSTITUTE(SUBSTITUTE(SUBSTITUTE(SUBSTITUTE(SUBSTITUTE(SUBSTITUTE(SUBSTITUTE(AU674,BR674,""),BS674,""),BT674,""),BU674,""),BV674,""),BW674,""),BX674,""),BY674,""),BZ674,""),CA674,""))</f>
        <v>Home</v>
      </c>
      <c r="BE674" t="str">
        <f>TRIM(SUBSTITUTE(SUBSTITUTE(SUBSTITUTE(SUBSTITUTE(SUBSTITUTE(SUBSTITUTE(SUBSTITUTE(SUBSTITUTE(SUBSTITUTE(SUBSTITUTE(AV674,BH674,""),BI674,""),BJ674,""),BK674,""),BL674,""),BM674,""),BN674,""),BO674,""),BP674,""),BQ674,""))</f>
        <v>Shore</v>
      </c>
      <c r="BF674" s="21">
        <f>LEN(AU674)-LEN(SUBSTITUTE(AU674," ",""))</f>
        <v>2</v>
      </c>
      <c r="BG674" s="21">
        <f>LEN(AV674)-LEN(SUBSTITUTE(AV674," ",""))</f>
        <v>2</v>
      </c>
      <c r="BH674" s="21" t="str">
        <f>IF(BF674=0,AU674,findspace($AU674,BH$10))</f>
        <v>Home</v>
      </c>
      <c r="BI674" s="21" t="str">
        <f>IF(BH674=0,AN674,findspace($AU674,BI$10))</f>
        <v>Leave</v>
      </c>
      <c r="BJ674" s="21" t="str">
        <f>IF(BI674=0,AV674,findspace($AU674,BJ$10))</f>
        <v>Earned</v>
      </c>
      <c r="BK674" s="21" t="str">
        <f>IF(BJ674=0,AW674,findspace($AU674,BK$10))</f>
        <v/>
      </c>
      <c r="BL674" s="21" t="str">
        <f>IF(BK674=0,AX674,findspace($AU674,BL$10))</f>
        <v/>
      </c>
      <c r="BM674" s="21" t="str">
        <f>IF(BL674=0,BF674,findspace($AU674,BM$10))</f>
        <v/>
      </c>
      <c r="BN674" s="21" t="str">
        <f>IF(BM674=0,BH674,findspace($AU674,BN$10))</f>
        <v/>
      </c>
      <c r="BO674" s="21" t="str">
        <f>IF(BN674=0,BI674,findspace($AU674,BO$10))</f>
        <v/>
      </c>
      <c r="BR674" s="21" t="str">
        <f>IF($BG674=0,$AV674,findspace($AV674,BR$10))</f>
        <v>Shore</v>
      </c>
      <c r="BS674" s="21" t="str">
        <f>IF($BG674=0,$AV674,findspace($AV674,BS$10))</f>
        <v>Leave</v>
      </c>
      <c r="BT674" s="21" t="str">
        <f>IF($BG674=0,$AV674,findspace($AV674,BT$10))</f>
        <v>Earned</v>
      </c>
      <c r="BU674" s="21" t="str">
        <f>IF($BG674=0,$AV674,findspace($AV674,BU$10))</f>
        <v/>
      </c>
      <c r="BV674" s="21" t="str">
        <f>IF($BG674=0,$AV674,findspace($AV674,BV$10))</f>
        <v/>
      </c>
      <c r="BW674" s="21" t="str">
        <f>IF($BG674=0,$AV674,findspace($AV674,BW$10))</f>
        <v/>
      </c>
      <c r="BX674" s="21" t="str">
        <f>IF($BG674=0,$AV674,findspace($AV674,BX$10))</f>
        <v/>
      </c>
      <c r="BY674" s="21" t="str">
        <f>IF($BG674=0,$AV674,findspace($AV674,BY$10))</f>
        <v/>
      </c>
      <c r="BZ674" s="21" t="str">
        <f>IF($BG674=0,$AV674,findspace($AV674,BZ$10))</f>
        <v/>
      </c>
      <c r="CA674" s="21" t="str">
        <f>IF($BG674=0,$AV674,findspace($AV674,CA$10))</f>
        <v/>
      </c>
    </row>
    <row r="675" spans="1:79" x14ac:dyDescent="0.35">
      <c r="A675" t="s">
        <v>1839</v>
      </c>
      <c r="B675" t="s">
        <v>1112</v>
      </c>
      <c r="C675" t="s">
        <v>3542</v>
      </c>
      <c r="D675" t="s">
        <v>1839</v>
      </c>
      <c r="E675" t="s">
        <v>1268</v>
      </c>
      <c r="F675" t="s">
        <v>3341</v>
      </c>
      <c r="G675" s="13">
        <v>0.88198198198198197</v>
      </c>
      <c r="I675">
        <v>12374</v>
      </c>
      <c r="J675" t="str">
        <f>K675&amp;L675</f>
        <v>DFASLTTraumatic Injury Leave Continuation Pay12374DFASLUDay Injury Leave</v>
      </c>
      <c r="K675" t="str">
        <f>A675&amp;B675&amp;C675</f>
        <v>DFASLTTraumatic Injury Leave Continuation Pay</v>
      </c>
      <c r="L675" t="str">
        <f>I675&amp;D675&amp;E675&amp;F675</f>
        <v>12374DFASLUDay Injury Leave</v>
      </c>
      <c r="M675" s="13">
        <f>G675</f>
        <v>0.88198198198198197</v>
      </c>
      <c r="N675" s="13"/>
      <c r="O675" s="19">
        <v>487</v>
      </c>
      <c r="P675">
        <f>COUNTIF(C$11:C$2024, C675)</f>
        <v>3</v>
      </c>
      <c r="Q675">
        <f>COUNTIF(F$11:F$177, F675)</f>
        <v>0</v>
      </c>
      <c r="R675" t="b">
        <f>A675=D675</f>
        <v>1</v>
      </c>
      <c r="S675" t="b">
        <f>A675&amp;B675&amp;C675=D675&amp;E675&amp;F675</f>
        <v>0</v>
      </c>
      <c r="V675" t="str">
        <f>IF($A675=V$10, $C675, "")</f>
        <v>Traumatic Injury Leave Continuation Pay</v>
      </c>
      <c r="W675" t="str">
        <f>IF($A675=W$10, $C675, "")</f>
        <v/>
      </c>
      <c r="X675" t="str">
        <f>IF($A675=X$10, $C675, "")</f>
        <v/>
      </c>
      <c r="Y675" t="str">
        <f>IF($A675=Y$10, $C675, "")</f>
        <v/>
      </c>
      <c r="Z675" t="str">
        <f>IF($A675=Z$10, $C675, "")</f>
        <v/>
      </c>
      <c r="AB675" t="str">
        <f>IF($D675=AB$10, $F675, "")</f>
        <v>Day Injury Leave</v>
      </c>
      <c r="AC675" t="str">
        <f>IF($D675=AC$10, $F675, "")</f>
        <v/>
      </c>
      <c r="AD675" t="str">
        <f>IF($D675=AD$10, $F675, "")</f>
        <v/>
      </c>
      <c r="AE675" t="str">
        <f>IF($D675=AE$10, $F675, "")</f>
        <v/>
      </c>
      <c r="AF675" t="str">
        <f>IF($D675=AF$10, $F675, "")</f>
        <v/>
      </c>
      <c r="AH675">
        <f>COUNTIF(AI$11:AI$2024, AI675)</f>
        <v>1</v>
      </c>
      <c r="AI675" t="str">
        <f>V675&amp;AB675&amp;W675&amp;AC675&amp;X675&amp;AD675&amp;Y675&amp;AE675&amp;Z675&amp;AF675</f>
        <v>Traumatic Injury Leave Continuation PayDay Injury Leave</v>
      </c>
      <c r="AJ675">
        <f>IF(ROW()=11,1,IF(AK674+1=AK675,AJ674,AJ674+1))</f>
        <v>585</v>
      </c>
      <c r="AK675">
        <f>IF(AI675=AI674, AK674+1, 1)</f>
        <v>1</v>
      </c>
      <c r="AL675" s="26" t="str">
        <f>AM675&amp;AN675</f>
        <v>DFASLTTraumatic Injury Leave Continuation Pay12374DFASLUDay Injury Leave</v>
      </c>
      <c r="AM675" t="str">
        <f>K675</f>
        <v>DFASLTTraumatic Injury Leave Continuation Pay</v>
      </c>
      <c r="AN675" t="str">
        <f>L675</f>
        <v>12374DFASLUDay Injury Leave</v>
      </c>
      <c r="AO675">
        <f>COUNTIF(AM$11:AM$1107, AM675)</f>
        <v>3</v>
      </c>
      <c r="AP675">
        <f>COUNTIF(AN$11:AN$1107, AN675)</f>
        <v>1</v>
      </c>
      <c r="AQ675">
        <f>MATCH(AM675, AM$11:AM$1107, 0)</f>
        <v>639</v>
      </c>
      <c r="AR675">
        <f>MATCH(AN675, AN$11:AN$1107, 0)</f>
        <v>665</v>
      </c>
      <c r="AS675">
        <v>487</v>
      </c>
      <c r="AU675" t="str">
        <f>C675</f>
        <v>Traumatic Injury Leave Continuation Pay</v>
      </c>
      <c r="AV675" t="str">
        <f>IF(F675="", "", F675)</f>
        <v>Day Injury Leave</v>
      </c>
      <c r="AW675" s="13">
        <f>M675</f>
        <v>0.88198198198198197</v>
      </c>
      <c r="AX675" t="e">
        <f>VLOOKUP(AI675, UniquePairs!A$5:A$2000, 1, FALSE)</f>
        <v>#N/A</v>
      </c>
      <c r="AY675" t="str">
        <f>IFERROR(INDEX(UniquePairs!A$5:K$1000, MATCH(AL675, UniquePairs!A$5:A$1000, 0), 10), "")</f>
        <v/>
      </c>
      <c r="AZ675" s="13">
        <f>IF(AY675&lt;&gt;"", AY675, AW675)</f>
        <v>0.88198198198198197</v>
      </c>
      <c r="BA675" t="str">
        <f>IF(AZ675=0,"None",IF(AZ675&lt;0.6,"Weak",IF(AZ675&lt;0.7,"Review",IF(AZ675&lt;0.8,"Good",IF(AZ675&lt;0.9,"Very Good","Solid")))))</f>
        <v>Very Good</v>
      </c>
      <c r="BB675" s="28" t="str">
        <f>IF(AJ674=AJ675, BB674, BC675)</f>
        <v>Injury Leave</v>
      </c>
      <c r="BC675" t="str">
        <f>IF(AV675="",AU675,StringMatch(AU675,AV675,TRUE))</f>
        <v>Injury Leave</v>
      </c>
      <c r="BD675" t="str">
        <f>TRIM(SUBSTITUTE(SUBSTITUTE(SUBSTITUTE(SUBSTITUTE(SUBSTITUTE(SUBSTITUTE(SUBSTITUTE(SUBSTITUTE(SUBSTITUTE(SUBSTITUTE(AU675,BR675,""),BS675,""),BT675,""),BU675,""),BV675,""),BW675,""),BX675,""),BY675,""),BZ675,""),CA675,""))</f>
        <v>Traumatic Continuation Pay</v>
      </c>
      <c r="BE675" t="str">
        <f>TRIM(SUBSTITUTE(SUBSTITUTE(SUBSTITUTE(SUBSTITUTE(SUBSTITUTE(SUBSTITUTE(SUBSTITUTE(SUBSTITUTE(SUBSTITUTE(SUBSTITUTE(AV675,BH675,""),BI675,""),BJ675,""),BK675,""),BL675,""),BM675,""),BN675,""),BO675,""),BP675,""),BQ675,""))</f>
        <v>Day</v>
      </c>
      <c r="BF675" s="21">
        <f>LEN(AU675)-LEN(SUBSTITUTE(AU675," ",""))</f>
        <v>4</v>
      </c>
      <c r="BG675" s="21">
        <f>LEN(AV675)-LEN(SUBSTITUTE(AV675," ",""))</f>
        <v>2</v>
      </c>
      <c r="BH675" s="21" t="str">
        <f>IF(BF675=0,AU675,findspace($AU675,BH$10))</f>
        <v>Traumatic</v>
      </c>
      <c r="BI675" s="21" t="str">
        <f>IF(BH675=0,AN675,findspace($AU675,BI$10))</f>
        <v>Injury</v>
      </c>
      <c r="BJ675" s="21" t="str">
        <f>IF(BI675=0,AV675,findspace($AU675,BJ$10))</f>
        <v>Leave</v>
      </c>
      <c r="BK675" s="21" t="str">
        <f>IF(BJ675=0,AW675,findspace($AU675,BK$10))</f>
        <v>Continuation</v>
      </c>
      <c r="BL675" s="21" t="str">
        <f>IF(BK675=0,AX675,findspace($AU675,BL$10))</f>
        <v>Pay</v>
      </c>
      <c r="BM675" s="21" t="str">
        <f>IF(BL675=0,BF675,findspace($AU675,BM$10))</f>
        <v/>
      </c>
      <c r="BN675" s="21" t="str">
        <f>IF(BM675=0,BH675,findspace($AU675,BN$10))</f>
        <v/>
      </c>
      <c r="BO675" s="21" t="str">
        <f>IF(BN675=0,BI675,findspace($AU675,BO$10))</f>
        <v/>
      </c>
      <c r="BR675" s="21" t="str">
        <f>IF($BG675=0,$AV675,findspace($AV675,BR$10))</f>
        <v>Day</v>
      </c>
      <c r="BS675" s="21" t="str">
        <f>IF($BG675=0,$AV675,findspace($AV675,BS$10))</f>
        <v>Injury</v>
      </c>
      <c r="BT675" s="21" t="str">
        <f>IF($BG675=0,$AV675,findspace($AV675,BT$10))</f>
        <v>Leave</v>
      </c>
      <c r="BU675" s="21" t="str">
        <f>IF($BG675=0,$AV675,findspace($AV675,BU$10))</f>
        <v/>
      </c>
      <c r="BV675" s="21" t="str">
        <f>IF($BG675=0,$AV675,findspace($AV675,BV$10))</f>
        <v/>
      </c>
      <c r="BW675" s="21" t="str">
        <f>IF($BG675=0,$AV675,findspace($AV675,BW$10))</f>
        <v/>
      </c>
      <c r="BX675" s="21" t="str">
        <f>IF($BG675=0,$AV675,findspace($AV675,BX$10))</f>
        <v/>
      </c>
      <c r="BY675" s="21" t="str">
        <f>IF($BG675=0,$AV675,findspace($AV675,BY$10))</f>
        <v/>
      </c>
      <c r="BZ675" s="21" t="str">
        <f>IF($BG675=0,$AV675,findspace($AV675,BZ$10))</f>
        <v/>
      </c>
      <c r="CA675" s="21" t="str">
        <f>IF($BG675=0,$AV675,findspace($AV675,CA$10))</f>
        <v/>
      </c>
    </row>
    <row r="676" spans="1:79" x14ac:dyDescent="0.35">
      <c r="A676" t="s">
        <v>1839</v>
      </c>
      <c r="B676" t="s">
        <v>1268</v>
      </c>
      <c r="C676" t="s">
        <v>3341</v>
      </c>
      <c r="D676" t="s">
        <v>1839</v>
      </c>
      <c r="E676" t="s">
        <v>1112</v>
      </c>
      <c r="F676" t="s">
        <v>3542</v>
      </c>
      <c r="G676" s="13">
        <v>0.88198198198198197</v>
      </c>
      <c r="I676">
        <v>12374</v>
      </c>
      <c r="J676" t="str">
        <f>K676&amp;L676</f>
        <v>DFASLUDay Injury Leave12374DFASLTTraumatic Injury Leave Continuation Pay</v>
      </c>
      <c r="K676" t="str">
        <f>A676&amp;B676&amp;C676</f>
        <v>DFASLUDay Injury Leave</v>
      </c>
      <c r="L676" t="str">
        <f>I676&amp;D676&amp;E676&amp;F676</f>
        <v>12374DFASLTTraumatic Injury Leave Continuation Pay</v>
      </c>
      <c r="M676" s="13">
        <f>G676</f>
        <v>0.88198198198198197</v>
      </c>
      <c r="N676" s="13"/>
      <c r="O676" s="19">
        <v>112</v>
      </c>
      <c r="P676">
        <f>COUNTIF(C$11:C$2024, C676)</f>
        <v>3</v>
      </c>
      <c r="Q676">
        <f>COUNTIF(F$11:F$177, F676)</f>
        <v>0</v>
      </c>
      <c r="R676" t="b">
        <f>A676=D676</f>
        <v>1</v>
      </c>
      <c r="S676" t="b">
        <f>A676&amp;B676&amp;C676=D676&amp;E676&amp;F676</f>
        <v>0</v>
      </c>
      <c r="V676" t="str">
        <f>IF($A676=V$10, $C676, "")</f>
        <v>Day Injury Leave</v>
      </c>
      <c r="W676" t="str">
        <f>IF($A676=W$10, $C676, "")</f>
        <v/>
      </c>
      <c r="X676" t="str">
        <f>IF($A676=X$10, $C676, "")</f>
        <v/>
      </c>
      <c r="Y676" t="str">
        <f>IF($A676=Y$10, $C676, "")</f>
        <v/>
      </c>
      <c r="Z676" t="str">
        <f>IF($A676=Z$10, $C676, "")</f>
        <v/>
      </c>
      <c r="AB676" t="str">
        <f>IF($D676=AB$10, $F676, "")</f>
        <v>Traumatic Injury Leave Continuation Pay</v>
      </c>
      <c r="AC676" t="str">
        <f>IF($D676=AC$10, $F676, "")</f>
        <v/>
      </c>
      <c r="AD676" t="str">
        <f>IF($D676=AD$10, $F676, "")</f>
        <v/>
      </c>
      <c r="AE676" t="str">
        <f>IF($D676=AE$10, $F676, "")</f>
        <v/>
      </c>
      <c r="AF676" t="str">
        <f>IF($D676=AF$10, $F676, "")</f>
        <v/>
      </c>
      <c r="AH676">
        <f>COUNTIF(AI$11:AI$2024, AI676)</f>
        <v>1</v>
      </c>
      <c r="AI676" t="str">
        <f>V676&amp;AB676&amp;W676&amp;AC676&amp;X676&amp;AD676&amp;Y676&amp;AE676&amp;Z676&amp;AF676</f>
        <v>Day Injury LeaveTraumatic Injury Leave Continuation Pay</v>
      </c>
      <c r="AJ676">
        <f>IF(ROW()=11,1,IF(AK675+1=AK676,AJ675,AJ675+1))</f>
        <v>586</v>
      </c>
      <c r="AK676">
        <f>IF(AI676=AI675, AK675+1, 1)</f>
        <v>1</v>
      </c>
      <c r="AL676" s="26" t="str">
        <f>AM676&amp;AN676</f>
        <v>DFASLUDay Injury Leave12374DFASLTTraumatic Injury Leave Continuation Pay</v>
      </c>
      <c r="AM676" t="str">
        <f>K676</f>
        <v>DFASLUDay Injury Leave</v>
      </c>
      <c r="AN676" t="str">
        <f>L676</f>
        <v>12374DFASLTTraumatic Injury Leave Continuation Pay</v>
      </c>
      <c r="AO676">
        <f>COUNTIF(AM$11:AM$1107, AM676)</f>
        <v>3</v>
      </c>
      <c r="AP676">
        <f>COUNTIF(AN$11:AN$1107, AN676)</f>
        <v>2</v>
      </c>
      <c r="AQ676">
        <f>MATCH(AM676, AM$11:AM$1107, 0)</f>
        <v>666</v>
      </c>
      <c r="AR676">
        <f>MATCH(AN676, AN$11:AN$1107, 0)</f>
        <v>640</v>
      </c>
      <c r="AS676">
        <v>112</v>
      </c>
      <c r="AU676" t="str">
        <f>C676</f>
        <v>Day Injury Leave</v>
      </c>
      <c r="AV676" t="str">
        <f>IF(F676="", "", F676)</f>
        <v>Traumatic Injury Leave Continuation Pay</v>
      </c>
      <c r="AW676" s="13">
        <f>M676</f>
        <v>0.88198198198198197</v>
      </c>
      <c r="AX676" t="e">
        <f>VLOOKUP(AI676, UniquePairs!A$5:A$2000, 1, FALSE)</f>
        <v>#N/A</v>
      </c>
      <c r="AY676" t="str">
        <f>IFERROR(INDEX(UniquePairs!A$5:K$1000, MATCH(AL676, UniquePairs!A$5:A$1000, 0), 10), "")</f>
        <v/>
      </c>
      <c r="AZ676" s="13">
        <f>IF(AY676&lt;&gt;"", AY676, AW676)</f>
        <v>0.88198198198198197</v>
      </c>
      <c r="BA676" t="str">
        <f>IF(AZ676=0,"None",IF(AZ676&lt;0.6,"Weak",IF(AZ676&lt;0.7,"Review",IF(AZ676&lt;0.8,"Good",IF(AZ676&lt;0.9,"Very Good","Solid")))))</f>
        <v>Very Good</v>
      </c>
      <c r="BB676" s="28" t="str">
        <f>IF(AJ675=AJ676, BB675, BC676)</f>
        <v>Injury Leave</v>
      </c>
      <c r="BC676" t="str">
        <f>IF(AV676="",AU676,StringMatch(AU676,AV676,TRUE))</f>
        <v>Injury Leave</v>
      </c>
      <c r="BD676" t="str">
        <f>TRIM(SUBSTITUTE(SUBSTITUTE(SUBSTITUTE(SUBSTITUTE(SUBSTITUTE(SUBSTITUTE(SUBSTITUTE(SUBSTITUTE(SUBSTITUTE(SUBSTITUTE(AU676,BR676,""),BS676,""),BT676,""),BU676,""),BV676,""),BW676,""),BX676,""),BY676,""),BZ676,""),CA676,""))</f>
        <v>Day</v>
      </c>
      <c r="BE676" t="str">
        <f>TRIM(SUBSTITUTE(SUBSTITUTE(SUBSTITUTE(SUBSTITUTE(SUBSTITUTE(SUBSTITUTE(SUBSTITUTE(SUBSTITUTE(SUBSTITUTE(SUBSTITUTE(AV676,BH676,""),BI676,""),BJ676,""),BK676,""),BL676,""),BM676,""),BN676,""),BO676,""),BP676,""),BQ676,""))</f>
        <v>Traumatic Continuation Pay</v>
      </c>
      <c r="BF676" s="21">
        <f>LEN(AU676)-LEN(SUBSTITUTE(AU676," ",""))</f>
        <v>2</v>
      </c>
      <c r="BG676" s="21">
        <f>LEN(AV676)-LEN(SUBSTITUTE(AV676," ",""))</f>
        <v>4</v>
      </c>
      <c r="BH676" s="21" t="str">
        <f>IF(BF676=0,AU676,findspace($AU676,BH$10))</f>
        <v>Day</v>
      </c>
      <c r="BI676" s="21" t="str">
        <f>IF(BH676=0,AN676,findspace($AU676,BI$10))</f>
        <v>Injury</v>
      </c>
      <c r="BJ676" s="21" t="str">
        <f>IF(BI676=0,AV676,findspace($AU676,BJ$10))</f>
        <v>Leave</v>
      </c>
      <c r="BK676" s="21" t="str">
        <f>IF(BJ676=0,AW676,findspace($AU676,BK$10))</f>
        <v/>
      </c>
      <c r="BL676" s="21" t="str">
        <f>IF(BK676=0,AX676,findspace($AU676,BL$10))</f>
        <v/>
      </c>
      <c r="BM676" s="21" t="str">
        <f>IF(BL676=0,BF676,findspace($AU676,BM$10))</f>
        <v/>
      </c>
      <c r="BN676" s="21" t="str">
        <f>IF(BM676=0,BH676,findspace($AU676,BN$10))</f>
        <v/>
      </c>
      <c r="BO676" s="21" t="str">
        <f>IF(BN676=0,BI676,findspace($AU676,BO$10))</f>
        <v/>
      </c>
      <c r="BR676" s="21" t="str">
        <f>IF($BG676=0,$AV676,findspace($AV676,BR$10))</f>
        <v>Traumatic</v>
      </c>
      <c r="BS676" s="21" t="str">
        <f>IF($BG676=0,$AV676,findspace($AV676,BS$10))</f>
        <v>Injury</v>
      </c>
      <c r="BT676" s="21" t="str">
        <f>IF($BG676=0,$AV676,findspace($AV676,BT$10))</f>
        <v>Leave</v>
      </c>
      <c r="BU676" s="21" t="str">
        <f>IF($BG676=0,$AV676,findspace($AV676,BU$10))</f>
        <v>Continuation</v>
      </c>
      <c r="BV676" s="21" t="str">
        <f>IF($BG676=0,$AV676,findspace($AV676,BV$10))</f>
        <v>Pay</v>
      </c>
      <c r="BW676" s="21" t="str">
        <f>IF($BG676=0,$AV676,findspace($AV676,BW$10))</f>
        <v/>
      </c>
      <c r="BX676" s="21" t="str">
        <f>IF($BG676=0,$AV676,findspace($AV676,BX$10))</f>
        <v/>
      </c>
      <c r="BY676" s="21" t="str">
        <f>IF($BG676=0,$AV676,findspace($AV676,BY$10))</f>
        <v/>
      </c>
      <c r="BZ676" s="21" t="str">
        <f>IF($BG676=0,$AV676,findspace($AV676,BZ$10))</f>
        <v/>
      </c>
      <c r="CA676" s="21" t="str">
        <f>IF($BG676=0,$AV676,findspace($AV676,CA$10))</f>
        <v/>
      </c>
    </row>
    <row r="677" spans="1:79" x14ac:dyDescent="0.35">
      <c r="A677" t="s">
        <v>1837</v>
      </c>
      <c r="B677" t="s">
        <v>412</v>
      </c>
      <c r="C677" t="s">
        <v>2963</v>
      </c>
      <c r="D677" t="s">
        <v>1837</v>
      </c>
      <c r="E677" t="s">
        <v>3025</v>
      </c>
      <c r="F677" t="s">
        <v>3026</v>
      </c>
      <c r="G677" s="13">
        <v>0.88132825258573766</v>
      </c>
      <c r="I677">
        <v>12374</v>
      </c>
      <c r="J677" t="str">
        <f>K677&amp;L677</f>
        <v>IBCFL2Family Medical Leave Act Leave Used YTD12374IBCFWZFurlough Used YTD</v>
      </c>
      <c r="K677" t="str">
        <f>A677&amp;B677&amp;C677</f>
        <v>IBCFL2Family Medical Leave Act Leave Used YTD</v>
      </c>
      <c r="L677" t="str">
        <f>I677&amp;D677&amp;E677&amp;F677</f>
        <v>12374IBCFWZFurlough Used YTD</v>
      </c>
      <c r="M677" s="13">
        <f>G677</f>
        <v>0.88132825258573766</v>
      </c>
      <c r="N677" s="13"/>
      <c r="O677" s="19">
        <v>571</v>
      </c>
      <c r="P677">
        <f>COUNTIF(C$11:C$2024, C677)</f>
        <v>3</v>
      </c>
      <c r="Q677">
        <f>COUNTIF(F$11:F$177, F677)</f>
        <v>1</v>
      </c>
      <c r="R677" t="b">
        <f>A677=D677</f>
        <v>1</v>
      </c>
      <c r="S677" t="b">
        <f>A677&amp;B677&amp;C677=D677&amp;E677&amp;F677</f>
        <v>0</v>
      </c>
      <c r="V677" t="str">
        <f>IF($A677=V$10, $C677, "")</f>
        <v/>
      </c>
      <c r="W677" t="str">
        <f>IF($A677=W$10, $C677, "")</f>
        <v/>
      </c>
      <c r="X677" t="str">
        <f>IF($A677=X$10, $C677, "")</f>
        <v/>
      </c>
      <c r="Y677" t="str">
        <f>IF($A677=Y$10, $C677, "")</f>
        <v>Family Medical Leave Act Leave Used YTD</v>
      </c>
      <c r="Z677" t="str">
        <f>IF($A677=Z$10, $C677, "")</f>
        <v/>
      </c>
      <c r="AB677" t="str">
        <f>IF($D677=AB$10, $F677, "")</f>
        <v/>
      </c>
      <c r="AC677" t="str">
        <f>IF($D677=AC$10, $F677, "")</f>
        <v/>
      </c>
      <c r="AD677" t="str">
        <f>IF($D677=AD$10, $F677, "")</f>
        <v/>
      </c>
      <c r="AE677" t="str">
        <f>IF($D677=AE$10, $F677, "")</f>
        <v>Furlough Used YTD</v>
      </c>
      <c r="AF677" t="str">
        <f>IF($D677=AF$10, $F677, "")</f>
        <v/>
      </c>
      <c r="AH677">
        <f>COUNTIF(AI$11:AI$2024, AI677)</f>
        <v>1</v>
      </c>
      <c r="AI677" t="str">
        <f>V677&amp;AB677&amp;W677&amp;AC677&amp;X677&amp;AD677&amp;Y677&amp;AE677&amp;Z677&amp;AF677</f>
        <v>Family Medical Leave Act Leave Used YTDFurlough Used YTD</v>
      </c>
      <c r="AJ677">
        <f>IF(ROW()=11,1,IF(AK676+1=AK677,AJ676,AJ676+1))</f>
        <v>587</v>
      </c>
      <c r="AK677">
        <f>IF(AI677=AI676, AK676+1, 1)</f>
        <v>1</v>
      </c>
      <c r="AL677" s="26" t="str">
        <f>AM677&amp;AN677</f>
        <v>IBCFL2Family Medical Leave Act Leave Used YTD12374IBCFWZFurlough Used YTD</v>
      </c>
      <c r="AM677" t="str">
        <f>K677</f>
        <v>IBCFL2Family Medical Leave Act Leave Used YTD</v>
      </c>
      <c r="AN677" t="str">
        <f>L677</f>
        <v>12374IBCFWZFurlough Used YTD</v>
      </c>
      <c r="AO677">
        <f>COUNTIF(AM$11:AM$1107, AM677)</f>
        <v>3</v>
      </c>
      <c r="AP677">
        <f>COUNTIF(AN$11:AN$1107, AN677)</f>
        <v>8</v>
      </c>
      <c r="AQ677">
        <f>MATCH(AM677, AM$11:AM$1107, 0)</f>
        <v>591</v>
      </c>
      <c r="AR677">
        <f>MATCH(AN677, AN$11:AN$1107, 0)</f>
        <v>153</v>
      </c>
      <c r="AS677">
        <v>571</v>
      </c>
      <c r="AU677" t="str">
        <f>C677</f>
        <v>Family Medical Leave Act Leave Used YTD</v>
      </c>
      <c r="AV677" t="str">
        <f>IF(F677="", "", F677)</f>
        <v>Furlough Used YTD</v>
      </c>
      <c r="AW677" s="13">
        <f>M677</f>
        <v>0.88132825258573766</v>
      </c>
      <c r="AX677" t="e">
        <f>VLOOKUP(AI677, UniquePairs!A$5:A$2000, 1, FALSE)</f>
        <v>#N/A</v>
      </c>
      <c r="AY677" t="str">
        <f>IFERROR(INDEX(UniquePairs!A$5:K$1000, MATCH(AL677, UniquePairs!A$5:A$1000, 0), 10), "")</f>
        <v/>
      </c>
      <c r="AZ677" s="13">
        <f>IF(AY677&lt;&gt;"", AY677, AW677)</f>
        <v>0.88132825258573766</v>
      </c>
      <c r="BA677" t="str">
        <f>IF(AZ677=0,"None",IF(AZ677&lt;0.6,"Weak",IF(AZ677&lt;0.7,"Review",IF(AZ677&lt;0.8,"Good",IF(AZ677&lt;0.9,"Very Good","Solid")))))</f>
        <v>Very Good</v>
      </c>
      <c r="BB677" s="28" t="str">
        <f>IF(AJ676=AJ677, BB676, BC677)</f>
        <v>Used YTD</v>
      </c>
      <c r="BC677" t="str">
        <f>IF(AV677="",AU677,StringMatch(AU677,AV677,TRUE))</f>
        <v>Used YTD</v>
      </c>
      <c r="BD677" t="str">
        <f>TRIM(SUBSTITUTE(SUBSTITUTE(SUBSTITUTE(SUBSTITUTE(SUBSTITUTE(SUBSTITUTE(SUBSTITUTE(SUBSTITUTE(SUBSTITUTE(SUBSTITUTE(AU677,BR677,""),BS677,""),BT677,""),BU677,""),BV677,""),BW677,""),BX677,""),BY677,""),BZ677,""),CA677,""))</f>
        <v>Family Medical Leave Act Leave</v>
      </c>
      <c r="BE677" t="str">
        <f>TRIM(SUBSTITUTE(SUBSTITUTE(SUBSTITUTE(SUBSTITUTE(SUBSTITUTE(SUBSTITUTE(SUBSTITUTE(SUBSTITUTE(SUBSTITUTE(SUBSTITUTE(AV677,BH677,""),BI677,""),BJ677,""),BK677,""),BL677,""),BM677,""),BN677,""),BO677,""),BP677,""),BQ677,""))</f>
        <v>Furlough</v>
      </c>
      <c r="BF677" s="21">
        <f>LEN(AU677)-LEN(SUBSTITUTE(AU677," ",""))</f>
        <v>6</v>
      </c>
      <c r="BG677" s="21">
        <f>LEN(AV677)-LEN(SUBSTITUTE(AV677," ",""))</f>
        <v>2</v>
      </c>
      <c r="BH677" s="21" t="str">
        <f>IF(BF677=0,AU677,findspace($AU677,BH$10))</f>
        <v>Family</v>
      </c>
      <c r="BI677" s="21" t="str">
        <f>IF(BH677=0,AN677,findspace($AU677,BI$10))</f>
        <v>Medical</v>
      </c>
      <c r="BJ677" s="21" t="str">
        <f>IF(BI677=0,AV677,findspace($AU677,BJ$10))</f>
        <v>Leave</v>
      </c>
      <c r="BK677" s="21" t="str">
        <f>IF(BJ677=0,AW677,findspace($AU677,BK$10))</f>
        <v>Act</v>
      </c>
      <c r="BL677" s="21" t="str">
        <f>IF(BK677=0,AX677,findspace($AU677,BL$10))</f>
        <v>Leave</v>
      </c>
      <c r="BM677" s="21" t="str">
        <f>IF(BL677=0,BF677,findspace($AU677,BM$10))</f>
        <v>Used</v>
      </c>
      <c r="BN677" s="21" t="str">
        <f>IF(BM677=0,BH677,findspace($AU677,BN$10))</f>
        <v>YTD</v>
      </c>
      <c r="BO677" s="21" t="str">
        <f>IF(BN677=0,BI677,findspace($AU677,BO$10))</f>
        <v/>
      </c>
      <c r="BR677" s="21" t="str">
        <f>IF($BG677=0,$AV677,findspace($AV677,BR$10))</f>
        <v>Furlough</v>
      </c>
      <c r="BS677" s="21" t="str">
        <f>IF($BG677=0,$AV677,findspace($AV677,BS$10))</f>
        <v>Used</v>
      </c>
      <c r="BT677" s="21" t="str">
        <f>IF($BG677=0,$AV677,findspace($AV677,BT$10))</f>
        <v>YTD</v>
      </c>
      <c r="BU677" s="21" t="str">
        <f>IF($BG677=0,$AV677,findspace($AV677,BU$10))</f>
        <v/>
      </c>
      <c r="BV677" s="21" t="str">
        <f>IF($BG677=0,$AV677,findspace($AV677,BV$10))</f>
        <v/>
      </c>
      <c r="BW677" s="21" t="str">
        <f>IF($BG677=0,$AV677,findspace($AV677,BW$10))</f>
        <v/>
      </c>
      <c r="BX677" s="21" t="str">
        <f>IF($BG677=0,$AV677,findspace($AV677,BX$10))</f>
        <v/>
      </c>
      <c r="BY677" s="21" t="str">
        <f>IF($BG677=0,$AV677,findspace($AV677,BY$10))</f>
        <v/>
      </c>
      <c r="BZ677" s="21" t="str">
        <f>IF($BG677=0,$AV677,findspace($AV677,BZ$10))</f>
        <v/>
      </c>
      <c r="CA677" s="21" t="str">
        <f>IF($BG677=0,$AV677,findspace($AV677,CA$10))</f>
        <v/>
      </c>
    </row>
    <row r="678" spans="1:79" x14ac:dyDescent="0.35">
      <c r="A678" t="s">
        <v>1836</v>
      </c>
      <c r="B678">
        <v>94</v>
      </c>
      <c r="C678" t="s">
        <v>2822</v>
      </c>
      <c r="D678" t="s">
        <v>1839</v>
      </c>
      <c r="E678" t="s">
        <v>2645</v>
      </c>
      <c r="F678" t="s">
        <v>3393</v>
      </c>
      <c r="G678" s="13">
        <v>0.88040588046186552</v>
      </c>
      <c r="I678">
        <v>12374</v>
      </c>
      <c r="J678" t="str">
        <f>K678&amp;L678</f>
        <v>GSA94Weather Safety Admin Leave12374DFASPS Administrative Leave Weather And Safety Used YTD</v>
      </c>
      <c r="K678" t="str">
        <f>A678&amp;B678&amp;C678</f>
        <v>GSA94Weather Safety Admin Leave</v>
      </c>
      <c r="L678" t="str">
        <f>I678&amp;D678&amp;E678&amp;F678</f>
        <v>12374DFASPS Administrative Leave Weather And Safety Used YTD</v>
      </c>
      <c r="M678" s="13">
        <f>G678</f>
        <v>0.88040588046186552</v>
      </c>
      <c r="N678" s="13"/>
      <c r="O678" s="19">
        <v>548</v>
      </c>
      <c r="P678">
        <f>COUNTIF(C$11:C$2024, C678)</f>
        <v>3</v>
      </c>
      <c r="Q678">
        <f>COUNTIF(F$11:F$177, F678)</f>
        <v>1</v>
      </c>
      <c r="R678" t="b">
        <f>A678=D678</f>
        <v>0</v>
      </c>
      <c r="S678" t="b">
        <f>A678&amp;B678&amp;C678=D678&amp;E678&amp;F678</f>
        <v>0</v>
      </c>
      <c r="V678" t="str">
        <f>IF($A678=V$10, $C678, "")</f>
        <v/>
      </c>
      <c r="W678" t="str">
        <f>IF($A678=W$10, $C678, "")</f>
        <v>Weather Safety Admin Leave</v>
      </c>
      <c r="X678" t="str">
        <f>IF($A678=X$10, $C678, "")</f>
        <v/>
      </c>
      <c r="Y678" t="str">
        <f>IF($A678=Y$10, $C678, "")</f>
        <v/>
      </c>
      <c r="Z678" t="str">
        <f>IF($A678=Z$10, $C678, "")</f>
        <v/>
      </c>
      <c r="AB678" t="str">
        <f>IF($D678=AB$10, $F678, "")</f>
        <v>Administrative Leave Weather And Safety Used YTD</v>
      </c>
      <c r="AC678" t="str">
        <f>IF($D678=AC$10, $F678, "")</f>
        <v/>
      </c>
      <c r="AD678" t="str">
        <f>IF($D678=AD$10, $F678, "")</f>
        <v/>
      </c>
      <c r="AE678" t="str">
        <f>IF($D678=AE$10, $F678, "")</f>
        <v/>
      </c>
      <c r="AF678" t="str">
        <f>IF($D678=AF$10, $F678, "")</f>
        <v/>
      </c>
      <c r="AH678">
        <f>COUNTIF(AI$11:AI$2024, AI678)</f>
        <v>1</v>
      </c>
      <c r="AI678" t="str">
        <f>V678&amp;AB678&amp;W678&amp;AC678&amp;X678&amp;AD678&amp;Y678&amp;AE678&amp;Z678&amp;AF678</f>
        <v>Administrative Leave Weather And Safety Used YTDWeather Safety Admin Leave</v>
      </c>
      <c r="AJ678">
        <f>IF(ROW()=11,1,IF(AK677+1=AK678,AJ677,AJ677+1))</f>
        <v>588</v>
      </c>
      <c r="AK678">
        <f>IF(AI678=AI677, AK677+1, 1)</f>
        <v>1</v>
      </c>
      <c r="AL678" s="26" t="str">
        <f>AM678&amp;AN678</f>
        <v>GSA94Weather Safety Admin Leave12374DFASPS Administrative Leave Weather And Safety Used YTD</v>
      </c>
      <c r="AM678" t="str">
        <f>K678</f>
        <v>GSA94Weather Safety Admin Leave</v>
      </c>
      <c r="AN678" t="str">
        <f>L678</f>
        <v>12374DFASPS Administrative Leave Weather And Safety Used YTD</v>
      </c>
      <c r="AO678">
        <f>COUNTIF(AM$11:AM$1107, AM678)</f>
        <v>3</v>
      </c>
      <c r="AP678">
        <f>COUNTIF(AN$11:AN$1107, AN678)</f>
        <v>3</v>
      </c>
      <c r="AQ678">
        <f>MATCH(AM678, AM$11:AM$1107, 0)</f>
        <v>195</v>
      </c>
      <c r="AR678">
        <f>MATCH(AN678, AN$11:AN$1107, 0)</f>
        <v>18</v>
      </c>
      <c r="AS678">
        <v>548</v>
      </c>
      <c r="AU678" t="str">
        <f>C678</f>
        <v>Weather Safety Admin Leave</v>
      </c>
      <c r="AV678" t="str">
        <f>IF(F678="", "", F678)</f>
        <v>Administrative Leave Weather And Safety Used YTD</v>
      </c>
      <c r="AW678" s="13">
        <f>M678</f>
        <v>0.88040588046186552</v>
      </c>
      <c r="AX678" t="e">
        <f>VLOOKUP(AI678, UniquePairs!A$5:A$2000, 1, FALSE)</f>
        <v>#N/A</v>
      </c>
      <c r="AY678" t="str">
        <f>IFERROR(INDEX(UniquePairs!A$5:K$1000, MATCH(AL678, UniquePairs!A$5:A$1000, 0), 10), "")</f>
        <v/>
      </c>
      <c r="AZ678" s="13">
        <f>IF(AY678&lt;&gt;"", AY678, AW678)</f>
        <v>0.88040588046186552</v>
      </c>
      <c r="BA678" t="str">
        <f>IF(AZ678=0,"None",IF(AZ678&lt;0.6,"Weak",IF(AZ678&lt;0.7,"Review",IF(AZ678&lt;0.8,"Good",IF(AZ678&lt;0.9,"Very Good","Solid")))))</f>
        <v>Very Good</v>
      </c>
      <c r="BB678" s="28" t="str">
        <f>IF(AJ677=AJ678, BB677, BC678)</f>
        <v>Weather Safety Leave</v>
      </c>
      <c r="BC678" t="str">
        <f>IF(AV678="",AU678,StringMatch(AU678,AV678,TRUE))</f>
        <v>Weather Safety Leave</v>
      </c>
      <c r="BD678" t="str">
        <f>TRIM(SUBSTITUTE(SUBSTITUTE(SUBSTITUTE(SUBSTITUTE(SUBSTITUTE(SUBSTITUTE(SUBSTITUTE(SUBSTITUTE(SUBSTITUTE(SUBSTITUTE(AU678,BR678,""),BS678,""),BT678,""),BU678,""),BV678,""),BW678,""),BX678,""),BY678,""),BZ678,""),CA678,""))</f>
        <v>Admin</v>
      </c>
      <c r="BE678" t="str">
        <f>TRIM(SUBSTITUTE(SUBSTITUTE(SUBSTITUTE(SUBSTITUTE(SUBSTITUTE(SUBSTITUTE(SUBSTITUTE(SUBSTITUTE(SUBSTITUTE(SUBSTITUTE(AV678,BH678,""),BI678,""),BJ678,""),BK678,""),BL678,""),BM678,""),BN678,""),BO678,""),BP678,""),BQ678,""))</f>
        <v>istrative And Used YTD</v>
      </c>
      <c r="BF678" s="21">
        <f>LEN(AU678)-LEN(SUBSTITUTE(AU678," ",""))</f>
        <v>3</v>
      </c>
      <c r="BG678" s="21">
        <f>LEN(AV678)-LEN(SUBSTITUTE(AV678," ",""))</f>
        <v>6</v>
      </c>
      <c r="BH678" s="21" t="str">
        <f>IF(BF678=0,AU678,findspace($AU678,BH$10))</f>
        <v>Weather</v>
      </c>
      <c r="BI678" s="21" t="str">
        <f>IF(BH678=0,AN678,findspace($AU678,BI$10))</f>
        <v>Safety</v>
      </c>
      <c r="BJ678" s="21" t="str">
        <f>IF(BI678=0,AV678,findspace($AU678,BJ$10))</f>
        <v>Admin</v>
      </c>
      <c r="BK678" s="21" t="str">
        <f>IF(BJ678=0,AW678,findspace($AU678,BK$10))</f>
        <v>Leave</v>
      </c>
      <c r="BL678" s="21" t="str">
        <f>IF(BK678=0,AX678,findspace($AU678,BL$10))</f>
        <v/>
      </c>
      <c r="BM678" s="21" t="str">
        <f>IF(BL678=0,BF678,findspace($AU678,BM$10))</f>
        <v/>
      </c>
      <c r="BN678" s="21" t="str">
        <f>IF(BM678=0,BH678,findspace($AU678,BN$10))</f>
        <v/>
      </c>
      <c r="BO678" s="21" t="str">
        <f>IF(BN678=0,BI678,findspace($AU678,BO$10))</f>
        <v/>
      </c>
      <c r="BR678" s="21" t="str">
        <f>IF($BG678=0,$AV678,findspace($AV678,BR$10))</f>
        <v>Administrative</v>
      </c>
      <c r="BS678" s="21" t="str">
        <f>IF($BG678=0,$AV678,findspace($AV678,BS$10))</f>
        <v>Leave</v>
      </c>
      <c r="BT678" s="21" t="str">
        <f>IF($BG678=0,$AV678,findspace($AV678,BT$10))</f>
        <v>Weather</v>
      </c>
      <c r="BU678" s="21" t="str">
        <f>IF($BG678=0,$AV678,findspace($AV678,BU$10))</f>
        <v>And</v>
      </c>
      <c r="BV678" s="21" t="str">
        <f>IF($BG678=0,$AV678,findspace($AV678,BV$10))</f>
        <v>Safety</v>
      </c>
      <c r="BW678" s="21" t="str">
        <f>IF($BG678=0,$AV678,findspace($AV678,BW$10))</f>
        <v>Used</v>
      </c>
      <c r="BX678" s="21" t="str">
        <f>IF($BG678=0,$AV678,findspace($AV678,BX$10))</f>
        <v>YTD</v>
      </c>
      <c r="BY678" s="21" t="str">
        <f>IF($BG678=0,$AV678,findspace($AV678,BY$10))</f>
        <v/>
      </c>
      <c r="BZ678" s="21" t="str">
        <f>IF($BG678=0,$AV678,findspace($AV678,BZ$10))</f>
        <v/>
      </c>
      <c r="CA678" s="21" t="str">
        <f>IF($BG678=0,$AV678,findspace($AV678,CA$10))</f>
        <v/>
      </c>
    </row>
    <row r="679" spans="1:79" x14ac:dyDescent="0.35">
      <c r="A679" t="s">
        <v>1836</v>
      </c>
      <c r="B679">
        <v>27</v>
      </c>
      <c r="C679" t="s">
        <v>2724</v>
      </c>
      <c r="D679" t="s">
        <v>1836</v>
      </c>
      <c r="E679">
        <v>58</v>
      </c>
      <c r="F679" t="s">
        <v>3569</v>
      </c>
      <c r="G679" s="13">
        <v>0.88036138121123964</v>
      </c>
      <c r="I679">
        <v>12374</v>
      </c>
      <c r="J679" t="str">
        <f>K679&amp;L679</f>
        <v>GSA27FFL Family12374GSA58Family Medical Leave Act Employee</v>
      </c>
      <c r="K679" t="str">
        <f>A679&amp;B679&amp;C679</f>
        <v>GSA27FFL Family</v>
      </c>
      <c r="L679" t="str">
        <f>I679&amp;D679&amp;E679&amp;F679</f>
        <v>12374GSA58Family Medical Leave Act Employee</v>
      </c>
      <c r="M679" s="13">
        <f>G679</f>
        <v>0.88036138121123964</v>
      </c>
      <c r="N679" s="13"/>
      <c r="O679" s="19">
        <v>366</v>
      </c>
      <c r="P679">
        <f>COUNTIF(C$11:C$2024, C679)</f>
        <v>3</v>
      </c>
      <c r="Q679">
        <f>COUNTIF(F$11:F$177, F679)</f>
        <v>0</v>
      </c>
      <c r="R679" t="b">
        <f>A679=D679</f>
        <v>1</v>
      </c>
      <c r="S679" t="b">
        <f>A679&amp;B679&amp;C679=D679&amp;E679&amp;F679</f>
        <v>0</v>
      </c>
      <c r="V679" t="str">
        <f>IF($A679=V$10, $C679, "")</f>
        <v/>
      </c>
      <c r="W679" t="str">
        <f>IF($A679=W$10, $C679, "")</f>
        <v>FFL Family</v>
      </c>
      <c r="X679" t="str">
        <f>IF($A679=X$10, $C679, "")</f>
        <v/>
      </c>
      <c r="Y679" t="str">
        <f>IF($A679=Y$10, $C679, "")</f>
        <v/>
      </c>
      <c r="Z679" t="str">
        <f>IF($A679=Z$10, $C679, "")</f>
        <v/>
      </c>
      <c r="AB679" t="str">
        <f>IF($D679=AB$10, $F679, "")</f>
        <v/>
      </c>
      <c r="AC679" t="str">
        <f>IF($D679=AC$10, $F679, "")</f>
        <v>Family Medical Leave Act Employee</v>
      </c>
      <c r="AD679" t="str">
        <f>IF($D679=AD$10, $F679, "")</f>
        <v/>
      </c>
      <c r="AE679" t="str">
        <f>IF($D679=AE$10, $F679, "")</f>
        <v/>
      </c>
      <c r="AF679" t="str">
        <f>IF($D679=AF$10, $F679, "")</f>
        <v/>
      </c>
      <c r="AH679">
        <f>COUNTIF(AI$11:AI$2024, AI679)</f>
        <v>1</v>
      </c>
      <c r="AI679" t="str">
        <f>V679&amp;AB679&amp;W679&amp;AC679&amp;X679&amp;AD679&amp;Y679&amp;AE679&amp;Z679&amp;AF679</f>
        <v>FFL FamilyFamily Medical Leave Act Employee</v>
      </c>
      <c r="AJ679">
        <f>IF(ROW()=11,1,IF(AK678+1=AK679,AJ678,AJ678+1))</f>
        <v>589</v>
      </c>
      <c r="AK679">
        <f>IF(AI679=AI678, AK678+1, 1)</f>
        <v>1</v>
      </c>
      <c r="AL679" s="26" t="str">
        <f>AM679&amp;AN679</f>
        <v>GSA27FFL Family12374GSA58Family Medical Leave Act Employee</v>
      </c>
      <c r="AM679" t="str">
        <f>K679</f>
        <v>GSA27FFL Family</v>
      </c>
      <c r="AN679" t="str">
        <f>L679</f>
        <v>12374GSA58Family Medical Leave Act Employee</v>
      </c>
      <c r="AO679">
        <f>COUNTIF(AM$11:AM$1107, AM679)</f>
        <v>3</v>
      </c>
      <c r="AP679">
        <f>COUNTIF(AN$11:AN$1107, AN679)</f>
        <v>7</v>
      </c>
      <c r="AQ679">
        <f>MATCH(AM679, AM$11:AM$1107, 0)</f>
        <v>261</v>
      </c>
      <c r="AR679">
        <f>MATCH(AN679, AN$11:AN$1107, 0)</f>
        <v>468</v>
      </c>
      <c r="AS679">
        <v>366</v>
      </c>
      <c r="AU679" t="str">
        <f>C679</f>
        <v>FFL Family</v>
      </c>
      <c r="AV679" t="str">
        <f>IF(F679="", "", F679)</f>
        <v>Family Medical Leave Act Employee</v>
      </c>
      <c r="AW679" s="13">
        <f>M679</f>
        <v>0.88036138121123964</v>
      </c>
      <c r="AX679" t="e">
        <f>VLOOKUP(AI679, UniquePairs!A$5:A$2000, 1, FALSE)</f>
        <v>#N/A</v>
      </c>
      <c r="AY679" t="str">
        <f>IFERROR(INDEX(UniquePairs!A$5:K$1000, MATCH(AL679, UniquePairs!A$5:A$1000, 0), 10), "")</f>
        <v/>
      </c>
      <c r="AZ679" s="13">
        <f>IF(AY679&lt;&gt;"", AY679, AW679)</f>
        <v>0.88036138121123964</v>
      </c>
      <c r="BA679" t="str">
        <f>IF(AZ679=0,"None",IF(AZ679&lt;0.6,"Weak",IF(AZ679&lt;0.7,"Review",IF(AZ679&lt;0.8,"Good",IF(AZ679&lt;0.9,"Very Good","Solid")))))</f>
        <v>Very Good</v>
      </c>
      <c r="BB679" s="28" t="str">
        <f>IF(AJ678=AJ679, BB678, BC679)</f>
        <v>Family</v>
      </c>
      <c r="BC679" t="str">
        <f>IF(AV679="",AU679,StringMatch(AU679,AV679,TRUE))</f>
        <v>Family</v>
      </c>
      <c r="BD679" t="str">
        <f>TRIM(SUBSTITUTE(SUBSTITUTE(SUBSTITUTE(SUBSTITUTE(SUBSTITUTE(SUBSTITUTE(SUBSTITUTE(SUBSTITUTE(SUBSTITUTE(SUBSTITUTE(AU679,BR679,""),BS679,""),BT679,""),BU679,""),BV679,""),BW679,""),BX679,""),BY679,""),BZ679,""),CA679,""))</f>
        <v>FFL</v>
      </c>
      <c r="BE679" t="str">
        <f>TRIM(SUBSTITUTE(SUBSTITUTE(SUBSTITUTE(SUBSTITUTE(SUBSTITUTE(SUBSTITUTE(SUBSTITUTE(SUBSTITUTE(SUBSTITUTE(SUBSTITUTE(AV679,BH679,""),BI679,""),BJ679,""),BK679,""),BL679,""),BM679,""),BN679,""),BO679,""),BP679,""),BQ679,""))</f>
        <v>Medical Leave Act Employee</v>
      </c>
      <c r="BF679" s="21">
        <f>LEN(AU679)-LEN(SUBSTITUTE(AU679," ",""))</f>
        <v>1</v>
      </c>
      <c r="BG679" s="21">
        <f>LEN(AV679)-LEN(SUBSTITUTE(AV679," ",""))</f>
        <v>4</v>
      </c>
      <c r="BH679" s="21" t="str">
        <f>IF(BF679=0,AU679,findspace($AU679,BH$10))</f>
        <v>FFL</v>
      </c>
      <c r="BI679" s="21" t="str">
        <f>IF(BH679=0,AN679,findspace($AU679,BI$10))</f>
        <v>Family</v>
      </c>
      <c r="BJ679" s="21" t="str">
        <f>IF(BI679=0,AV679,findspace($AU679,BJ$10))</f>
        <v/>
      </c>
      <c r="BK679" s="21" t="str">
        <f>IF(BJ679=0,AW679,findspace($AU679,BK$10))</f>
        <v/>
      </c>
      <c r="BL679" s="21" t="str">
        <f>IF(BK679=0,AX679,findspace($AU679,BL$10))</f>
        <v/>
      </c>
      <c r="BM679" s="21" t="str">
        <f>IF(BL679=0,BF679,findspace($AU679,BM$10))</f>
        <v/>
      </c>
      <c r="BN679" s="21" t="str">
        <f>IF(BM679=0,BH679,findspace($AU679,BN$10))</f>
        <v/>
      </c>
      <c r="BO679" s="21" t="str">
        <f>IF(BN679=0,BI679,findspace($AU679,BO$10))</f>
        <v/>
      </c>
      <c r="BR679" s="21" t="str">
        <f>IF($BG679=0,$AV679,findspace($AV679,BR$10))</f>
        <v>Family</v>
      </c>
      <c r="BS679" s="21" t="str">
        <f>IF($BG679=0,$AV679,findspace($AV679,BS$10))</f>
        <v>Medical</v>
      </c>
      <c r="BT679" s="21" t="str">
        <f>IF($BG679=0,$AV679,findspace($AV679,BT$10))</f>
        <v>Leave</v>
      </c>
      <c r="BU679" s="21" t="str">
        <f>IF($BG679=0,$AV679,findspace($AV679,BU$10))</f>
        <v>Act</v>
      </c>
      <c r="BV679" s="21" t="str">
        <f>IF($BG679=0,$AV679,findspace($AV679,BV$10))</f>
        <v>Employee</v>
      </c>
      <c r="BW679" s="21" t="str">
        <f>IF($BG679=0,$AV679,findspace($AV679,BW$10))</f>
        <v/>
      </c>
      <c r="BX679" s="21" t="str">
        <f>IF($BG679=0,$AV679,findspace($AV679,BX$10))</f>
        <v/>
      </c>
      <c r="BY679" s="21" t="str">
        <f>IF($BG679=0,$AV679,findspace($AV679,BY$10))</f>
        <v/>
      </c>
      <c r="BZ679" s="21" t="str">
        <f>IF($BG679=0,$AV679,findspace($AV679,BZ$10))</f>
        <v/>
      </c>
      <c r="CA679" s="21" t="str">
        <f>IF($BG679=0,$AV679,findspace($AV679,CA$10))</f>
        <v/>
      </c>
    </row>
    <row r="680" spans="1:79" x14ac:dyDescent="0.35">
      <c r="A680" t="s">
        <v>1839</v>
      </c>
      <c r="B680" t="s">
        <v>780</v>
      </c>
      <c r="C680" t="s">
        <v>3226</v>
      </c>
      <c r="D680" t="s">
        <v>1837</v>
      </c>
      <c r="E680" t="s">
        <v>2933</v>
      </c>
      <c r="F680" t="s">
        <v>2935</v>
      </c>
      <c r="G680" s="13">
        <v>0.87949125596184419</v>
      </c>
      <c r="I680">
        <v>12374</v>
      </c>
      <c r="J680" t="str">
        <f>K680&amp;L680</f>
        <v>DFASCCCompensatory Callback12374IBCTCWCompensatory Time Off Callback Overtime Rate Earned</v>
      </c>
      <c r="K680" t="str">
        <f>A680&amp;B680&amp;C680</f>
        <v>DFASCCCompensatory Callback</v>
      </c>
      <c r="L680" t="str">
        <f>I680&amp;D680&amp;E680&amp;F680</f>
        <v>12374IBCTCWCompensatory Time Off Callback Overtime Rate Earned</v>
      </c>
      <c r="M680" s="13">
        <f>G680</f>
        <v>0.87949125596184419</v>
      </c>
      <c r="N680" s="13"/>
      <c r="O680" s="19">
        <v>309</v>
      </c>
      <c r="P680">
        <f>COUNTIF(C$11:C$2024, C680)</f>
        <v>3</v>
      </c>
      <c r="Q680">
        <f>COUNTIF(F$11:F$177, F680)</f>
        <v>2</v>
      </c>
      <c r="R680" t="b">
        <f>A680=D680</f>
        <v>0</v>
      </c>
      <c r="S680" t="b">
        <f>A680&amp;B680&amp;C680=D680&amp;E680&amp;F680</f>
        <v>0</v>
      </c>
      <c r="V680" t="str">
        <f>IF($A680=V$10, $C680, "")</f>
        <v>Compensatory Callback</v>
      </c>
      <c r="W680" t="str">
        <f>IF($A680=W$10, $C680, "")</f>
        <v/>
      </c>
      <c r="X680" t="str">
        <f>IF($A680=X$10, $C680, "")</f>
        <v/>
      </c>
      <c r="Y680" t="str">
        <f>IF($A680=Y$10, $C680, "")</f>
        <v/>
      </c>
      <c r="Z680" t="str">
        <f>IF($A680=Z$10, $C680, "")</f>
        <v/>
      </c>
      <c r="AB680" t="str">
        <f>IF($D680=AB$10, $F680, "")</f>
        <v/>
      </c>
      <c r="AC680" t="str">
        <f>IF($D680=AC$10, $F680, "")</f>
        <v/>
      </c>
      <c r="AD680" t="str">
        <f>IF($D680=AD$10, $F680, "")</f>
        <v/>
      </c>
      <c r="AE680" t="str">
        <f>IF($D680=AE$10, $F680, "")</f>
        <v>Compensatory Time Off Callback Overtime Rate Earned</v>
      </c>
      <c r="AF680" t="str">
        <f>IF($D680=AF$10, $F680, "")</f>
        <v/>
      </c>
      <c r="AH680">
        <f>COUNTIF(AI$11:AI$2024, AI680)</f>
        <v>1</v>
      </c>
      <c r="AI680" t="str">
        <f>V680&amp;AB680&amp;W680&amp;AC680&amp;X680&amp;AD680&amp;Y680&amp;AE680&amp;Z680&amp;AF680</f>
        <v>Compensatory CallbackCompensatory Time Off Callback Overtime Rate Earned</v>
      </c>
      <c r="AJ680">
        <f>IF(ROW()=11,1,IF(AK679+1=AK680,AJ679,AJ679+1))</f>
        <v>590</v>
      </c>
      <c r="AK680">
        <f>IF(AI680=AI679, AK679+1, 1)</f>
        <v>1</v>
      </c>
      <c r="AL680" s="26" t="str">
        <f>AM680&amp;AN680</f>
        <v>DFASCCCompensatory Callback12374IBCTCWCompensatory Time Off Callback Overtime Rate Earned</v>
      </c>
      <c r="AM680" t="str">
        <f>K680</f>
        <v>DFASCCCompensatory Callback</v>
      </c>
      <c r="AN680" t="str">
        <f>L680</f>
        <v>12374IBCTCWCompensatory Time Off Callback Overtime Rate Earned</v>
      </c>
      <c r="AO680">
        <f>COUNTIF(AM$11:AM$1107, AM680)</f>
        <v>3</v>
      </c>
      <c r="AP680">
        <f>COUNTIF(AN$11:AN$1107, AN680)</f>
        <v>9</v>
      </c>
      <c r="AQ680">
        <f>MATCH(AM680, AM$11:AM$1107, 0)</f>
        <v>597</v>
      </c>
      <c r="AR680">
        <f>MATCH(AN680, AN$11:AN$1107, 0)</f>
        <v>56</v>
      </c>
      <c r="AS680">
        <v>309</v>
      </c>
      <c r="AU680" t="str">
        <f>C680</f>
        <v>Compensatory Callback</v>
      </c>
      <c r="AV680" t="str">
        <f>IF(F680="", "", F680)</f>
        <v>Compensatory Time Off Callback Overtime Rate Earned</v>
      </c>
      <c r="AW680" s="13">
        <f>M680</f>
        <v>0.87949125596184419</v>
      </c>
      <c r="AX680" t="e">
        <f>VLOOKUP(AI680, UniquePairs!A$5:A$2000, 1, FALSE)</f>
        <v>#N/A</v>
      </c>
      <c r="AY680" t="str">
        <f>IFERROR(INDEX(UniquePairs!A$5:K$1000, MATCH(AL680, UniquePairs!A$5:A$1000, 0), 10), "")</f>
        <v/>
      </c>
      <c r="AZ680" s="13">
        <f>IF(AY680&lt;&gt;"", AY680, AW680)</f>
        <v>0.87949125596184419</v>
      </c>
      <c r="BA680" t="str">
        <f>IF(AZ680=0,"None",IF(AZ680&lt;0.6,"Weak",IF(AZ680&lt;0.7,"Review",IF(AZ680&lt;0.8,"Good",IF(AZ680&lt;0.9,"Very Good","Solid")))))</f>
        <v>Very Good</v>
      </c>
      <c r="BB680" s="28" t="str">
        <f>IF(AJ679=AJ680, BB679, BC680)</f>
        <v>Compensatory Callback</v>
      </c>
      <c r="BC680" t="str">
        <f>IF(AV680="",AU680,StringMatch(AU680,AV680,TRUE))</f>
        <v>Compensatory Callback</v>
      </c>
      <c r="BD680" t="str">
        <f>TRIM(SUBSTITUTE(SUBSTITUTE(SUBSTITUTE(SUBSTITUTE(SUBSTITUTE(SUBSTITUTE(SUBSTITUTE(SUBSTITUTE(SUBSTITUTE(SUBSTITUTE(AU680,BR680,""),BS680,""),BT680,""),BU680,""),BV680,""),BW680,""),BX680,""),BY680,""),BZ680,""),CA680,""))</f>
        <v/>
      </c>
      <c r="BE680" t="str">
        <f>TRIM(SUBSTITUTE(SUBSTITUTE(SUBSTITUTE(SUBSTITUTE(SUBSTITUTE(SUBSTITUTE(SUBSTITUTE(SUBSTITUTE(SUBSTITUTE(SUBSTITUTE(AV680,BH680,""),BI680,""),BJ680,""),BK680,""),BL680,""),BM680,""),BN680,""),BO680,""),BP680,""),BQ680,""))</f>
        <v>Time Off Overtime Rate Earned</v>
      </c>
      <c r="BF680" s="21">
        <f>LEN(AU680)-LEN(SUBSTITUTE(AU680," ",""))</f>
        <v>1</v>
      </c>
      <c r="BG680" s="21">
        <f>LEN(AV680)-LEN(SUBSTITUTE(AV680," ",""))</f>
        <v>6</v>
      </c>
      <c r="BH680" s="21" t="str">
        <f>IF(BF680=0,AU680,findspace($AU680,BH$10))</f>
        <v>Compensatory</v>
      </c>
      <c r="BI680" s="21" t="str">
        <f>IF(BH680=0,AN680,findspace($AU680,BI$10))</f>
        <v>Callback</v>
      </c>
      <c r="BJ680" s="21" t="str">
        <f>IF(BI680=0,AV680,findspace($AU680,BJ$10))</f>
        <v/>
      </c>
      <c r="BK680" s="21" t="str">
        <f>IF(BJ680=0,AW680,findspace($AU680,BK$10))</f>
        <v/>
      </c>
      <c r="BL680" s="21" t="str">
        <f>IF(BK680=0,AX680,findspace($AU680,BL$10))</f>
        <v/>
      </c>
      <c r="BM680" s="21" t="str">
        <f>IF(BL680=0,BF680,findspace($AU680,BM$10))</f>
        <v/>
      </c>
      <c r="BN680" s="21" t="str">
        <f>IF(BM680=0,BH680,findspace($AU680,BN$10))</f>
        <v/>
      </c>
      <c r="BO680" s="21" t="str">
        <f>IF(BN680=0,BI680,findspace($AU680,BO$10))</f>
        <v/>
      </c>
      <c r="BR680" s="21" t="str">
        <f>IF($BG680=0,$AV680,findspace($AV680,BR$10))</f>
        <v>Compensatory</v>
      </c>
      <c r="BS680" s="21" t="str">
        <f>IF($BG680=0,$AV680,findspace($AV680,BS$10))</f>
        <v>Time</v>
      </c>
      <c r="BT680" s="21" t="str">
        <f>IF($BG680=0,$AV680,findspace($AV680,BT$10))</f>
        <v>Off</v>
      </c>
      <c r="BU680" s="21" t="str">
        <f>IF($BG680=0,$AV680,findspace($AV680,BU$10))</f>
        <v>Callback</v>
      </c>
      <c r="BV680" s="21" t="str">
        <f>IF($BG680=0,$AV680,findspace($AV680,BV$10))</f>
        <v>Overtime</v>
      </c>
      <c r="BW680" s="21" t="str">
        <f>IF($BG680=0,$AV680,findspace($AV680,BW$10))</f>
        <v>Rate</v>
      </c>
      <c r="BX680" s="21" t="str">
        <f>IF($BG680=0,$AV680,findspace($AV680,BX$10))</f>
        <v>Earned</v>
      </c>
      <c r="BY680" s="21" t="str">
        <f>IF($BG680=0,$AV680,findspace($AV680,BY$10))</f>
        <v/>
      </c>
      <c r="BZ680" s="21" t="str">
        <f>IF($BG680=0,$AV680,findspace($AV680,BZ$10))</f>
        <v/>
      </c>
      <c r="CA680" s="21" t="str">
        <f>IF($BG680=0,$AV680,findspace($AV680,CA$10))</f>
        <v/>
      </c>
    </row>
    <row r="681" spans="1:79" x14ac:dyDescent="0.35">
      <c r="A681" t="s">
        <v>1839</v>
      </c>
      <c r="B681" t="s">
        <v>780</v>
      </c>
      <c r="C681" t="s">
        <v>3226</v>
      </c>
      <c r="D681" t="s">
        <v>1839</v>
      </c>
      <c r="E681" t="s">
        <v>261</v>
      </c>
      <c r="F681" t="s">
        <v>3308</v>
      </c>
      <c r="G681" s="13">
        <v>0.8793786606317151</v>
      </c>
      <c r="I681">
        <v>12374</v>
      </c>
      <c r="J681" t="str">
        <f>K681&amp;L681</f>
        <v>DFASCCCompensatory Callback12374DFASHCHoliday Callback</v>
      </c>
      <c r="K681" t="str">
        <f>A681&amp;B681&amp;C681</f>
        <v>DFASCCCompensatory Callback</v>
      </c>
      <c r="L681" t="str">
        <f>I681&amp;D681&amp;E681&amp;F681</f>
        <v>12374DFASHCHoliday Callback</v>
      </c>
      <c r="M681" s="13">
        <f>G681</f>
        <v>0.8793786606317151</v>
      </c>
      <c r="N681" s="13"/>
      <c r="O681" s="19">
        <v>547</v>
      </c>
      <c r="P681">
        <f>COUNTIF(C$11:C$2024, C681)</f>
        <v>3</v>
      </c>
      <c r="Q681">
        <f>COUNTIF(F$11:F$177, F681)</f>
        <v>0</v>
      </c>
      <c r="R681" t="b">
        <f>A681=D681</f>
        <v>1</v>
      </c>
      <c r="S681" t="b">
        <f>A681&amp;B681&amp;C681=D681&amp;E681&amp;F681</f>
        <v>0</v>
      </c>
      <c r="V681" t="str">
        <f>IF($A681=V$10, $C681, "")</f>
        <v>Compensatory Callback</v>
      </c>
      <c r="W681" t="str">
        <f>IF($A681=W$10, $C681, "")</f>
        <v/>
      </c>
      <c r="X681" t="str">
        <f>IF($A681=X$10, $C681, "")</f>
        <v/>
      </c>
      <c r="Y681" t="str">
        <f>IF($A681=Y$10, $C681, "")</f>
        <v/>
      </c>
      <c r="Z681" t="str">
        <f>IF($A681=Z$10, $C681, "")</f>
        <v/>
      </c>
      <c r="AB681" t="str">
        <f>IF($D681=AB$10, $F681, "")</f>
        <v>Holiday Callback</v>
      </c>
      <c r="AC681" t="str">
        <f>IF($D681=AC$10, $F681, "")</f>
        <v/>
      </c>
      <c r="AD681" t="str">
        <f>IF($D681=AD$10, $F681, "")</f>
        <v/>
      </c>
      <c r="AE681" t="str">
        <f>IF($D681=AE$10, $F681, "")</f>
        <v/>
      </c>
      <c r="AF681" t="str">
        <f>IF($D681=AF$10, $F681, "")</f>
        <v/>
      </c>
      <c r="AH681">
        <f>COUNTIF(AI$11:AI$2024, AI681)</f>
        <v>1</v>
      </c>
      <c r="AI681" t="str">
        <f>V681&amp;AB681&amp;W681&amp;AC681&amp;X681&amp;AD681&amp;Y681&amp;AE681&amp;Z681&amp;AF681</f>
        <v>Compensatory CallbackHoliday Callback</v>
      </c>
      <c r="AJ681">
        <f>IF(ROW()=11,1,IF(AK680+1=AK681,AJ680,AJ680+1))</f>
        <v>591</v>
      </c>
      <c r="AK681">
        <f>IF(AI681=AI680, AK680+1, 1)</f>
        <v>1</v>
      </c>
      <c r="AL681" s="26" t="str">
        <f>AM681&amp;AN681</f>
        <v>DFASCCCompensatory Callback12374DFASHCHoliday Callback</v>
      </c>
      <c r="AM681" t="str">
        <f>K681</f>
        <v>DFASCCCompensatory Callback</v>
      </c>
      <c r="AN681" t="str">
        <f>L681</f>
        <v>12374DFASHCHoliday Callback</v>
      </c>
      <c r="AO681">
        <f>COUNTIF(AM$11:AM$1107, AM681)</f>
        <v>3</v>
      </c>
      <c r="AP681">
        <f>COUNTIF(AN$11:AN$1107, AN681)</f>
        <v>1</v>
      </c>
      <c r="AQ681">
        <f>MATCH(AM681, AM$11:AM$1107, 0)</f>
        <v>597</v>
      </c>
      <c r="AR681">
        <f>MATCH(AN681, AN$11:AN$1107, 0)</f>
        <v>671</v>
      </c>
      <c r="AS681">
        <v>547</v>
      </c>
      <c r="AU681" t="str">
        <f>C681</f>
        <v>Compensatory Callback</v>
      </c>
      <c r="AV681" t="str">
        <f>IF(F681="", "", F681)</f>
        <v>Holiday Callback</v>
      </c>
      <c r="AW681" s="13">
        <f>M681</f>
        <v>0.8793786606317151</v>
      </c>
      <c r="AX681" t="e">
        <f>VLOOKUP(AI681, UniquePairs!A$5:A$2000, 1, FALSE)</f>
        <v>#N/A</v>
      </c>
      <c r="AY681" t="str">
        <f>IFERROR(INDEX(UniquePairs!A$5:K$1000, MATCH(AL681, UniquePairs!A$5:A$1000, 0), 10), "")</f>
        <v/>
      </c>
      <c r="AZ681" s="13">
        <f>IF(AY681&lt;&gt;"", AY681, AW681)</f>
        <v>0.8793786606317151</v>
      </c>
      <c r="BA681" t="str">
        <f>IF(AZ681=0,"None",IF(AZ681&lt;0.6,"Weak",IF(AZ681&lt;0.7,"Review",IF(AZ681&lt;0.8,"Good",IF(AZ681&lt;0.9,"Very Good","Solid")))))</f>
        <v>Very Good</v>
      </c>
      <c r="BB681" s="28" t="str">
        <f>IF(AJ680=AJ681, BB680, BC681)</f>
        <v>Callback</v>
      </c>
      <c r="BC681" t="str">
        <f>IF(AV681="",AU681,StringMatch(AU681,AV681,TRUE))</f>
        <v>Callback</v>
      </c>
      <c r="BD681" t="str">
        <f>TRIM(SUBSTITUTE(SUBSTITUTE(SUBSTITUTE(SUBSTITUTE(SUBSTITUTE(SUBSTITUTE(SUBSTITUTE(SUBSTITUTE(SUBSTITUTE(SUBSTITUTE(AU681,BR681,""),BS681,""),BT681,""),BU681,""),BV681,""),BW681,""),BX681,""),BY681,""),BZ681,""),CA681,""))</f>
        <v>Compensatory</v>
      </c>
      <c r="BE681" t="str">
        <f>TRIM(SUBSTITUTE(SUBSTITUTE(SUBSTITUTE(SUBSTITUTE(SUBSTITUTE(SUBSTITUTE(SUBSTITUTE(SUBSTITUTE(SUBSTITUTE(SUBSTITUTE(AV681,BH681,""),BI681,""),BJ681,""),BK681,""),BL681,""),BM681,""),BN681,""),BO681,""),BP681,""),BQ681,""))</f>
        <v>Holiday</v>
      </c>
      <c r="BF681" s="21">
        <f>LEN(AU681)-LEN(SUBSTITUTE(AU681," ",""))</f>
        <v>1</v>
      </c>
      <c r="BG681" s="21">
        <f>LEN(AV681)-LEN(SUBSTITUTE(AV681," ",""))</f>
        <v>1</v>
      </c>
      <c r="BH681" s="21" t="str">
        <f>IF(BF681=0,AU681,findspace($AU681,BH$10))</f>
        <v>Compensatory</v>
      </c>
      <c r="BI681" s="21" t="str">
        <f>IF(BH681=0,AN681,findspace($AU681,BI$10))</f>
        <v>Callback</v>
      </c>
      <c r="BJ681" s="21" t="str">
        <f>IF(BI681=0,AV681,findspace($AU681,BJ$10))</f>
        <v/>
      </c>
      <c r="BK681" s="21" t="str">
        <f>IF(BJ681=0,AW681,findspace($AU681,BK$10))</f>
        <v/>
      </c>
      <c r="BL681" s="21" t="str">
        <f>IF(BK681=0,AX681,findspace($AU681,BL$10))</f>
        <v/>
      </c>
      <c r="BM681" s="21" t="str">
        <f>IF(BL681=0,BF681,findspace($AU681,BM$10))</f>
        <v/>
      </c>
      <c r="BN681" s="21" t="str">
        <f>IF(BM681=0,BH681,findspace($AU681,BN$10))</f>
        <v/>
      </c>
      <c r="BO681" s="21" t="str">
        <f>IF(BN681=0,BI681,findspace($AU681,BO$10))</f>
        <v/>
      </c>
      <c r="BR681" s="21" t="str">
        <f>IF($BG681=0,$AV681,findspace($AV681,BR$10))</f>
        <v>Holiday</v>
      </c>
      <c r="BS681" s="21" t="str">
        <f>IF($BG681=0,$AV681,findspace($AV681,BS$10))</f>
        <v>Callback</v>
      </c>
      <c r="BT681" s="21" t="str">
        <f>IF($BG681=0,$AV681,findspace($AV681,BT$10))</f>
        <v/>
      </c>
      <c r="BU681" s="21" t="str">
        <f>IF($BG681=0,$AV681,findspace($AV681,BU$10))</f>
        <v/>
      </c>
      <c r="BV681" s="21" t="str">
        <f>IF($BG681=0,$AV681,findspace($AV681,BV$10))</f>
        <v/>
      </c>
      <c r="BW681" s="21" t="str">
        <f>IF($BG681=0,$AV681,findspace($AV681,BW$10))</f>
        <v/>
      </c>
      <c r="BX681" s="21" t="str">
        <f>IF($BG681=0,$AV681,findspace($AV681,BX$10))</f>
        <v/>
      </c>
      <c r="BY681" s="21" t="str">
        <f>IF($BG681=0,$AV681,findspace($AV681,BY$10))</f>
        <v/>
      </c>
      <c r="BZ681" s="21" t="str">
        <f>IF($BG681=0,$AV681,findspace($AV681,BZ$10))</f>
        <v/>
      </c>
      <c r="CA681" s="21" t="str">
        <f>IF($BG681=0,$AV681,findspace($AV681,CA$10))</f>
        <v/>
      </c>
    </row>
    <row r="682" spans="1:79" x14ac:dyDescent="0.35">
      <c r="A682" t="s">
        <v>1837</v>
      </c>
      <c r="B682" t="s">
        <v>412</v>
      </c>
      <c r="C682" t="s">
        <v>2963</v>
      </c>
      <c r="D682" t="s">
        <v>1837</v>
      </c>
      <c r="E682" t="s">
        <v>2906</v>
      </c>
      <c r="F682" t="s">
        <v>2908</v>
      </c>
      <c r="G682" s="13">
        <v>0.87905243841405767</v>
      </c>
      <c r="I682">
        <v>12374</v>
      </c>
      <c r="J682" t="str">
        <f>K682&amp;L682</f>
        <v>IBCFL2Family Medical Leave Act Leave Used YTD12374IBCCOZChange Station Leave Used YTD</v>
      </c>
      <c r="K682" t="str">
        <f>A682&amp;B682&amp;C682</f>
        <v>IBCFL2Family Medical Leave Act Leave Used YTD</v>
      </c>
      <c r="L682" t="str">
        <f>I682&amp;D682&amp;E682&amp;F682</f>
        <v>12374IBCCOZChange Station Leave Used YTD</v>
      </c>
      <c r="M682" s="13">
        <f>G682</f>
        <v>0.87905243841405767</v>
      </c>
      <c r="N682" s="13"/>
      <c r="O682" s="19">
        <v>529</v>
      </c>
      <c r="P682">
        <f>COUNTIF(C$11:C$2024, C682)</f>
        <v>3</v>
      </c>
      <c r="Q682">
        <f>COUNTIF(F$11:F$177, F682)</f>
        <v>0</v>
      </c>
      <c r="R682" t="b">
        <f>A682=D682</f>
        <v>1</v>
      </c>
      <c r="S682" t="b">
        <f>A682&amp;B682&amp;C682=D682&amp;E682&amp;F682</f>
        <v>0</v>
      </c>
      <c r="V682" t="str">
        <f>IF($A682=V$10, $C682, "")</f>
        <v/>
      </c>
      <c r="W682" t="str">
        <f>IF($A682=W$10, $C682, "")</f>
        <v/>
      </c>
      <c r="X682" t="str">
        <f>IF($A682=X$10, $C682, "")</f>
        <v/>
      </c>
      <c r="Y682" t="str">
        <f>IF($A682=Y$10, $C682, "")</f>
        <v>Family Medical Leave Act Leave Used YTD</v>
      </c>
      <c r="Z682" t="str">
        <f>IF($A682=Z$10, $C682, "")</f>
        <v/>
      </c>
      <c r="AB682" t="str">
        <f>IF($D682=AB$10, $F682, "")</f>
        <v/>
      </c>
      <c r="AC682" t="str">
        <f>IF($D682=AC$10, $F682, "")</f>
        <v/>
      </c>
      <c r="AD682" t="str">
        <f>IF($D682=AD$10, $F682, "")</f>
        <v/>
      </c>
      <c r="AE682" t="str">
        <f>IF($D682=AE$10, $F682, "")</f>
        <v>Change Station Leave Used YTD</v>
      </c>
      <c r="AF682" t="str">
        <f>IF($D682=AF$10, $F682, "")</f>
        <v/>
      </c>
      <c r="AH682">
        <f>COUNTIF(AI$11:AI$2024, AI682)</f>
        <v>1</v>
      </c>
      <c r="AI682" t="str">
        <f>V682&amp;AB682&amp;W682&amp;AC682&amp;X682&amp;AD682&amp;Y682&amp;AE682&amp;Z682&amp;AF682</f>
        <v>Family Medical Leave Act Leave Used YTDChange Station Leave Used YTD</v>
      </c>
      <c r="AJ682">
        <f>IF(ROW()=11,1,IF(AK681+1=AK682,AJ681,AJ681+1))</f>
        <v>592</v>
      </c>
      <c r="AK682">
        <f>IF(AI682=AI681, AK681+1, 1)</f>
        <v>1</v>
      </c>
      <c r="AL682" s="26" t="str">
        <f>AM682&amp;AN682</f>
        <v>IBCFL2Family Medical Leave Act Leave Used YTD12374IBCCOZChange Station Leave Used YTD</v>
      </c>
      <c r="AM682" t="str">
        <f>K682</f>
        <v>IBCFL2Family Medical Leave Act Leave Used YTD</v>
      </c>
      <c r="AN682" t="str">
        <f>L682</f>
        <v>12374IBCCOZChange Station Leave Used YTD</v>
      </c>
      <c r="AO682">
        <f>COUNTIF(AM$11:AM$1107, AM682)</f>
        <v>3</v>
      </c>
      <c r="AP682">
        <f>COUNTIF(AN$11:AN$1107, AN682)</f>
        <v>11</v>
      </c>
      <c r="AQ682">
        <f>MATCH(AM682, AM$11:AM$1107, 0)</f>
        <v>591</v>
      </c>
      <c r="AR682">
        <f>MATCH(AN682, AN$11:AN$1107, 0)</f>
        <v>222</v>
      </c>
      <c r="AS682">
        <v>529</v>
      </c>
      <c r="AU682" t="str">
        <f>C682</f>
        <v>Family Medical Leave Act Leave Used YTD</v>
      </c>
      <c r="AV682" t="str">
        <f>IF(F682="", "", F682)</f>
        <v>Change Station Leave Used YTD</v>
      </c>
      <c r="AW682" s="13">
        <f>M682</f>
        <v>0.87905243841405767</v>
      </c>
      <c r="AX682" t="e">
        <f>VLOOKUP(AI682, UniquePairs!A$5:A$2000, 1, FALSE)</f>
        <v>#N/A</v>
      </c>
      <c r="AY682" t="str">
        <f>IFERROR(INDEX(UniquePairs!A$5:K$1000, MATCH(AL682, UniquePairs!A$5:A$1000, 0), 10), "")</f>
        <v/>
      </c>
      <c r="AZ682" s="13">
        <f>IF(AY682&lt;&gt;"", AY682, AW682)</f>
        <v>0.87905243841405767</v>
      </c>
      <c r="BA682" t="str">
        <f>IF(AZ682=0,"None",IF(AZ682&lt;0.6,"Weak",IF(AZ682&lt;0.7,"Review",IF(AZ682&lt;0.8,"Good",IF(AZ682&lt;0.9,"Very Good","Solid")))))</f>
        <v>Very Good</v>
      </c>
      <c r="BB682" s="28" t="str">
        <f>IF(AJ681=AJ682, BB681, BC682)</f>
        <v>Leave Leave Used YTD</v>
      </c>
      <c r="BC682" t="str">
        <f>IF(AV682="",AU682,StringMatch(AU682,AV682,TRUE))</f>
        <v>Leave Leave Used YTD</v>
      </c>
      <c r="BD682" t="str">
        <f>TRIM(SUBSTITUTE(SUBSTITUTE(SUBSTITUTE(SUBSTITUTE(SUBSTITUTE(SUBSTITUTE(SUBSTITUTE(SUBSTITUTE(SUBSTITUTE(SUBSTITUTE(AU682,BR682,""),BS682,""),BT682,""),BU682,""),BV682,""),BW682,""),BX682,""),BY682,""),BZ682,""),CA682,""))</f>
        <v>Family Medical Act</v>
      </c>
      <c r="BE682" t="str">
        <f>TRIM(SUBSTITUTE(SUBSTITUTE(SUBSTITUTE(SUBSTITUTE(SUBSTITUTE(SUBSTITUTE(SUBSTITUTE(SUBSTITUTE(SUBSTITUTE(SUBSTITUTE(AV682,BH682,""),BI682,""),BJ682,""),BK682,""),BL682,""),BM682,""),BN682,""),BO682,""),BP682,""),BQ682,""))</f>
        <v>Change Station</v>
      </c>
      <c r="BF682" s="21">
        <f>LEN(AU682)-LEN(SUBSTITUTE(AU682," ",""))</f>
        <v>6</v>
      </c>
      <c r="BG682" s="21">
        <f>LEN(AV682)-LEN(SUBSTITUTE(AV682," ",""))</f>
        <v>4</v>
      </c>
      <c r="BH682" s="21" t="str">
        <f>IF(BF682=0,AU682,findspace($AU682,BH$10))</f>
        <v>Family</v>
      </c>
      <c r="BI682" s="21" t="str">
        <f>IF(BH682=0,AN682,findspace($AU682,BI$10))</f>
        <v>Medical</v>
      </c>
      <c r="BJ682" s="21" t="str">
        <f>IF(BI682=0,AV682,findspace($AU682,BJ$10))</f>
        <v>Leave</v>
      </c>
      <c r="BK682" s="21" t="str">
        <f>IF(BJ682=0,AW682,findspace($AU682,BK$10))</f>
        <v>Act</v>
      </c>
      <c r="BL682" s="21" t="str">
        <f>IF(BK682=0,AX682,findspace($AU682,BL$10))</f>
        <v>Leave</v>
      </c>
      <c r="BM682" s="21" t="str">
        <f>IF(BL682=0,BF682,findspace($AU682,BM$10))</f>
        <v>Used</v>
      </c>
      <c r="BN682" s="21" t="str">
        <f>IF(BM682=0,BH682,findspace($AU682,BN$10))</f>
        <v>YTD</v>
      </c>
      <c r="BO682" s="21" t="str">
        <f>IF(BN682=0,BI682,findspace($AU682,BO$10))</f>
        <v/>
      </c>
      <c r="BR682" s="21" t="str">
        <f>IF($BG682=0,$AV682,findspace($AV682,BR$10))</f>
        <v>Change</v>
      </c>
      <c r="BS682" s="21" t="str">
        <f>IF($BG682=0,$AV682,findspace($AV682,BS$10))</f>
        <v>Station</v>
      </c>
      <c r="BT682" s="21" t="str">
        <f>IF($BG682=0,$AV682,findspace($AV682,BT$10))</f>
        <v>Leave</v>
      </c>
      <c r="BU682" s="21" t="str">
        <f>IF($BG682=0,$AV682,findspace($AV682,BU$10))</f>
        <v>Used</v>
      </c>
      <c r="BV682" s="21" t="str">
        <f>IF($BG682=0,$AV682,findspace($AV682,BV$10))</f>
        <v>YTD</v>
      </c>
      <c r="BW682" s="21" t="str">
        <f>IF($BG682=0,$AV682,findspace($AV682,BW$10))</f>
        <v/>
      </c>
      <c r="BX682" s="21" t="str">
        <f>IF($BG682=0,$AV682,findspace($AV682,BX$10))</f>
        <v/>
      </c>
      <c r="BY682" s="21" t="str">
        <f>IF($BG682=0,$AV682,findspace($AV682,BY$10))</f>
        <v/>
      </c>
      <c r="BZ682" s="21" t="str">
        <f>IF($BG682=0,$AV682,findspace($AV682,BZ$10))</f>
        <v/>
      </c>
      <c r="CA682" s="21" t="str">
        <f>IF($BG682=0,$AV682,findspace($AV682,CA$10))</f>
        <v/>
      </c>
    </row>
    <row r="683" spans="1:79" x14ac:dyDescent="0.35">
      <c r="A683" t="s">
        <v>1839</v>
      </c>
      <c r="B683" t="s">
        <v>1605</v>
      </c>
      <c r="C683" t="s">
        <v>3398</v>
      </c>
      <c r="D683" t="s">
        <v>1839</v>
      </c>
      <c r="E683" t="s">
        <v>1677</v>
      </c>
      <c r="F683" t="s">
        <v>2676</v>
      </c>
      <c r="G683" s="13">
        <v>0.87830857325911982</v>
      </c>
      <c r="I683">
        <v>12374</v>
      </c>
      <c r="J683" t="str">
        <f>K683&amp;L683</f>
        <v>DFASSASaturday Work (OG OS Converted)12374DFASSWSaturday Pay</v>
      </c>
      <c r="K683" t="str">
        <f>A683&amp;B683&amp;C683</f>
        <v>DFASSASaturday Work (OG OS Converted)</v>
      </c>
      <c r="L683" t="str">
        <f>I683&amp;D683&amp;E683&amp;F683</f>
        <v>12374DFASSWSaturday Pay</v>
      </c>
      <c r="M683" s="13">
        <f>G683</f>
        <v>0.87830857325911982</v>
      </c>
      <c r="N683" s="13"/>
      <c r="O683" s="19">
        <v>544</v>
      </c>
      <c r="P683">
        <f>COUNTIF(C$11:C$2024, C683)</f>
        <v>3</v>
      </c>
      <c r="Q683">
        <f>COUNTIF(F$11:F$177, F683)</f>
        <v>0</v>
      </c>
      <c r="R683" t="b">
        <f>A683=D683</f>
        <v>1</v>
      </c>
      <c r="S683" t="b">
        <f>A683&amp;B683&amp;C683=D683&amp;E683&amp;F683</f>
        <v>0</v>
      </c>
      <c r="V683" t="str">
        <f>IF($A683=V$10, $C683, "")</f>
        <v>Saturday Work (OG OS Converted)</v>
      </c>
      <c r="W683" t="str">
        <f>IF($A683=W$10, $C683, "")</f>
        <v/>
      </c>
      <c r="X683" t="str">
        <f>IF($A683=X$10, $C683, "")</f>
        <v/>
      </c>
      <c r="Y683" t="str">
        <f>IF($A683=Y$10, $C683, "")</f>
        <v/>
      </c>
      <c r="Z683" t="str">
        <f>IF($A683=Z$10, $C683, "")</f>
        <v/>
      </c>
      <c r="AB683" t="str">
        <f>IF($D683=AB$10, $F683, "")</f>
        <v>Saturday Pay</v>
      </c>
      <c r="AC683" t="str">
        <f>IF($D683=AC$10, $F683, "")</f>
        <v/>
      </c>
      <c r="AD683" t="str">
        <f>IF($D683=AD$10, $F683, "")</f>
        <v/>
      </c>
      <c r="AE683" t="str">
        <f>IF($D683=AE$10, $F683, "")</f>
        <v/>
      </c>
      <c r="AF683" t="str">
        <f>IF($D683=AF$10, $F683, "")</f>
        <v/>
      </c>
      <c r="AH683">
        <f>COUNTIF(AI$11:AI$2024, AI683)</f>
        <v>1</v>
      </c>
      <c r="AI683" t="str">
        <f>V683&amp;AB683&amp;W683&amp;AC683&amp;X683&amp;AD683&amp;Y683&amp;AE683&amp;Z683&amp;AF683</f>
        <v>Saturday Work (OG OS Converted)Saturday Pay</v>
      </c>
      <c r="AJ683">
        <f>IF(ROW()=11,1,IF(AK682+1=AK683,AJ682,AJ682+1))</f>
        <v>593</v>
      </c>
      <c r="AK683">
        <f>IF(AI683=AI682, AK682+1, 1)</f>
        <v>1</v>
      </c>
      <c r="AL683" s="26" t="str">
        <f>AM683&amp;AN683</f>
        <v>DFASSASaturday Work (OG OS Converted)12374DFASSWSaturday Pay</v>
      </c>
      <c r="AM683" t="str">
        <f>K683</f>
        <v>DFASSASaturday Work (OG OS Converted)</v>
      </c>
      <c r="AN683" t="str">
        <f>L683</f>
        <v>12374DFASSWSaturday Pay</v>
      </c>
      <c r="AO683">
        <f>COUNTIF(AM$11:AM$1107, AM683)</f>
        <v>3</v>
      </c>
      <c r="AP683">
        <f>COUNTIF(AN$11:AN$1107, AN683)</f>
        <v>6</v>
      </c>
      <c r="AQ683">
        <f>MATCH(AM683, AM$11:AM$1107, 0)</f>
        <v>673</v>
      </c>
      <c r="AR683">
        <f>MATCH(AN683, AN$11:AN$1107, 0)</f>
        <v>206</v>
      </c>
      <c r="AS683">
        <v>544</v>
      </c>
      <c r="AU683" t="str">
        <f>C683</f>
        <v>Saturday Work (OG OS Converted)</v>
      </c>
      <c r="AV683" t="str">
        <f>IF(F683="", "", F683)</f>
        <v>Saturday Pay</v>
      </c>
      <c r="AW683" s="13">
        <f>M683</f>
        <v>0.87830857325911982</v>
      </c>
      <c r="AX683" t="e">
        <f>VLOOKUP(AI683, UniquePairs!A$5:A$2000, 1, FALSE)</f>
        <v>#N/A</v>
      </c>
      <c r="AY683" t="str">
        <f>IFERROR(INDEX(UniquePairs!A$5:K$1000, MATCH(AL683, UniquePairs!A$5:A$1000, 0), 10), "")</f>
        <v/>
      </c>
      <c r="AZ683" s="13">
        <f>IF(AY683&lt;&gt;"", AY683, AW683)</f>
        <v>0.87830857325911982</v>
      </c>
      <c r="BA683" t="str">
        <f>IF(AZ683=0,"None",IF(AZ683&lt;0.6,"Weak",IF(AZ683&lt;0.7,"Review",IF(AZ683&lt;0.8,"Good",IF(AZ683&lt;0.9,"Very Good","Solid")))))</f>
        <v>Very Good</v>
      </c>
      <c r="BB683" s="28" t="str">
        <f>IF(AJ682=AJ683, BB682, BC683)</f>
        <v>Saturday</v>
      </c>
      <c r="BC683" t="str">
        <f>IF(AV683="",AU683,StringMatch(AU683,AV683,TRUE))</f>
        <v>Saturday</v>
      </c>
      <c r="BD683" t="str">
        <f>TRIM(SUBSTITUTE(SUBSTITUTE(SUBSTITUTE(SUBSTITUTE(SUBSTITUTE(SUBSTITUTE(SUBSTITUTE(SUBSTITUTE(SUBSTITUTE(SUBSTITUTE(AU683,BR683,""),BS683,""),BT683,""),BU683,""),BV683,""),BW683,""),BX683,""),BY683,""),BZ683,""),CA683,""))</f>
        <v>Work (OG OS Converted)</v>
      </c>
      <c r="BE683" t="str">
        <f>TRIM(SUBSTITUTE(SUBSTITUTE(SUBSTITUTE(SUBSTITUTE(SUBSTITUTE(SUBSTITUTE(SUBSTITUTE(SUBSTITUTE(SUBSTITUTE(SUBSTITUTE(AV683,BH683,""),BI683,""),BJ683,""),BK683,""),BL683,""),BM683,""),BN683,""),BO683,""),BP683,""),BQ683,""))</f>
        <v>Pay</v>
      </c>
      <c r="BF683" s="21">
        <f>LEN(AU683)-LEN(SUBSTITUTE(AU683," ",""))</f>
        <v>4</v>
      </c>
      <c r="BG683" s="21">
        <f>LEN(AV683)-LEN(SUBSTITUTE(AV683," ",""))</f>
        <v>1</v>
      </c>
      <c r="BH683" s="21" t="str">
        <f>IF(BF683=0,AU683,findspace($AU683,BH$10))</f>
        <v>Saturday</v>
      </c>
      <c r="BI683" s="21" t="str">
        <f>IF(BH683=0,AN683,findspace($AU683,BI$10))</f>
        <v>Work</v>
      </c>
      <c r="BJ683" s="21" t="str">
        <f>IF(BI683=0,AV683,findspace($AU683,BJ$10))</f>
        <v>(OG</v>
      </c>
      <c r="BK683" s="21" t="str">
        <f>IF(BJ683=0,AW683,findspace($AU683,BK$10))</f>
        <v>OS</v>
      </c>
      <c r="BL683" s="21" t="str">
        <f>IF(BK683=0,AX683,findspace($AU683,BL$10))</f>
        <v>Converted)</v>
      </c>
      <c r="BM683" s="21" t="str">
        <f>IF(BL683=0,BF683,findspace($AU683,BM$10))</f>
        <v/>
      </c>
      <c r="BN683" s="21" t="str">
        <f>IF(BM683=0,BH683,findspace($AU683,BN$10))</f>
        <v/>
      </c>
      <c r="BO683" s="21" t="str">
        <f>IF(BN683=0,BI683,findspace($AU683,BO$10))</f>
        <v/>
      </c>
      <c r="BR683" s="21" t="str">
        <f>IF($BG683=0,$AV683,findspace($AV683,BR$10))</f>
        <v>Saturday</v>
      </c>
      <c r="BS683" s="21" t="str">
        <f>IF($BG683=0,$AV683,findspace($AV683,BS$10))</f>
        <v>Pay</v>
      </c>
      <c r="BT683" s="21" t="str">
        <f>IF($BG683=0,$AV683,findspace($AV683,BT$10))</f>
        <v/>
      </c>
      <c r="BU683" s="21" t="str">
        <f>IF($BG683=0,$AV683,findspace($AV683,BU$10))</f>
        <v/>
      </c>
      <c r="BV683" s="21" t="str">
        <f>IF($BG683=0,$AV683,findspace($AV683,BV$10))</f>
        <v/>
      </c>
      <c r="BW683" s="21" t="str">
        <f>IF($BG683=0,$AV683,findspace($AV683,BW$10))</f>
        <v/>
      </c>
      <c r="BX683" s="21" t="str">
        <f>IF($BG683=0,$AV683,findspace($AV683,BX$10))</f>
        <v/>
      </c>
      <c r="BY683" s="21" t="str">
        <f>IF($BG683=0,$AV683,findspace($AV683,BY$10))</f>
        <v/>
      </c>
      <c r="BZ683" s="21" t="str">
        <f>IF($BG683=0,$AV683,findspace($AV683,BZ$10))</f>
        <v/>
      </c>
      <c r="CA683" s="21" t="str">
        <f>IF($BG683=0,$AV683,findspace($AV683,CA$10))</f>
        <v/>
      </c>
    </row>
    <row r="684" spans="1:79" x14ac:dyDescent="0.35">
      <c r="A684" t="s">
        <v>1839</v>
      </c>
      <c r="B684" t="s">
        <v>1450</v>
      </c>
      <c r="C684" t="s">
        <v>1582</v>
      </c>
      <c r="D684" t="s">
        <v>1839</v>
      </c>
      <c r="E684" t="s">
        <v>1447</v>
      </c>
      <c r="F684" t="s">
        <v>1577</v>
      </c>
      <c r="G684" s="13">
        <v>0.87747034941954105</v>
      </c>
      <c r="I684">
        <v>12374</v>
      </c>
      <c r="J684" t="str">
        <f>K684&amp;L684</f>
        <v>DFASOXOvertime Unscheduled Exception12374DFASOSOvertime Scheduled</v>
      </c>
      <c r="K684" t="str">
        <f>A684&amp;B684&amp;C684</f>
        <v>DFASOXOvertime Unscheduled Exception</v>
      </c>
      <c r="L684" t="str">
        <f>I684&amp;D684&amp;E684&amp;F684</f>
        <v>12374DFASOSOvertime Scheduled</v>
      </c>
      <c r="M684" s="13">
        <f>G684</f>
        <v>0.87747034941954105</v>
      </c>
      <c r="N684" s="13"/>
      <c r="O684" s="19">
        <v>732</v>
      </c>
      <c r="P684">
        <f>COUNTIF(C$11:C$2024, C684)</f>
        <v>3</v>
      </c>
      <c r="Q684">
        <f>COUNTIF(F$11:F$177, F684)</f>
        <v>0</v>
      </c>
      <c r="R684" t="b">
        <f>A684=D684</f>
        <v>1</v>
      </c>
      <c r="S684" t="b">
        <f>A684&amp;B684&amp;C684=D684&amp;E684&amp;F684</f>
        <v>0</v>
      </c>
      <c r="V684" t="str">
        <f>IF($A684=V$10, $C684, "")</f>
        <v>Overtime Unscheduled Exception</v>
      </c>
      <c r="W684" t="str">
        <f>IF($A684=W$10, $C684, "")</f>
        <v/>
      </c>
      <c r="X684" t="str">
        <f>IF($A684=X$10, $C684, "")</f>
        <v/>
      </c>
      <c r="Y684" t="str">
        <f>IF($A684=Y$10, $C684, "")</f>
        <v/>
      </c>
      <c r="Z684" t="str">
        <f>IF($A684=Z$10, $C684, "")</f>
        <v/>
      </c>
      <c r="AB684" t="str">
        <f>IF($D684=AB$10, $F684, "")</f>
        <v>Overtime Scheduled</v>
      </c>
      <c r="AC684" t="str">
        <f>IF($D684=AC$10, $F684, "")</f>
        <v/>
      </c>
      <c r="AD684" t="str">
        <f>IF($D684=AD$10, $F684, "")</f>
        <v/>
      </c>
      <c r="AE684" t="str">
        <f>IF($D684=AE$10, $F684, "")</f>
        <v/>
      </c>
      <c r="AF684" t="str">
        <f>IF($D684=AF$10, $F684, "")</f>
        <v/>
      </c>
      <c r="AH684">
        <f>COUNTIF(AI$11:AI$2024, AI684)</f>
        <v>1</v>
      </c>
      <c r="AI684" t="str">
        <f>V684&amp;AB684&amp;W684&amp;AC684&amp;X684&amp;AD684&amp;Y684&amp;AE684&amp;Z684&amp;AF684</f>
        <v>Overtime Unscheduled ExceptionOvertime Scheduled</v>
      </c>
      <c r="AJ684">
        <f>IF(ROW()=11,1,IF(AK683+1=AK684,AJ683,AJ683+1))</f>
        <v>594</v>
      </c>
      <c r="AK684">
        <f>IF(AI684=AI683, AK683+1, 1)</f>
        <v>1</v>
      </c>
      <c r="AL684" s="26" t="str">
        <f>AM684&amp;AN684</f>
        <v>DFASOXOvertime Unscheduled Exception12374DFASOSOvertime Scheduled</v>
      </c>
      <c r="AM684" t="str">
        <f>K684</f>
        <v>DFASOXOvertime Unscheduled Exception</v>
      </c>
      <c r="AN684" t="str">
        <f>L684</f>
        <v>12374DFASOSOvertime Scheduled</v>
      </c>
      <c r="AO684">
        <f>COUNTIF(AM$11:AM$1107, AM684)</f>
        <v>3</v>
      </c>
      <c r="AP684">
        <f>COUNTIF(AN$11:AN$1107, AN684)</f>
        <v>19</v>
      </c>
      <c r="AQ684">
        <f>MATCH(AM684, AM$11:AM$1107, 0)</f>
        <v>20</v>
      </c>
      <c r="AR684">
        <f>MATCH(AN684, AN$11:AN$1107, 0)</f>
        <v>470</v>
      </c>
      <c r="AS684">
        <v>732</v>
      </c>
      <c r="AU684" t="str">
        <f>C684</f>
        <v>Overtime Unscheduled Exception</v>
      </c>
      <c r="AV684" t="str">
        <f>IF(F684="", "", F684)</f>
        <v>Overtime Scheduled</v>
      </c>
      <c r="AW684" s="13">
        <f>M684</f>
        <v>0.87747034941954105</v>
      </c>
      <c r="AX684" t="e">
        <f>VLOOKUP(AI684, UniquePairs!A$5:A$2000, 1, FALSE)</f>
        <v>#N/A</v>
      </c>
      <c r="AY684" t="str">
        <f>IFERROR(INDEX(UniquePairs!A$5:K$1000, MATCH(AL684, UniquePairs!A$5:A$1000, 0), 10), "")</f>
        <v/>
      </c>
      <c r="AZ684" s="13">
        <f>IF(AY684&lt;&gt;"", AY684, AW684)</f>
        <v>0.87747034941954105</v>
      </c>
      <c r="BA684" t="str">
        <f>IF(AZ684=0,"None",IF(AZ684&lt;0.6,"Weak",IF(AZ684&lt;0.7,"Review",IF(AZ684&lt;0.8,"Good",IF(AZ684&lt;0.9,"Very Good","Solid")))))</f>
        <v>Very Good</v>
      </c>
      <c r="BB684" s="28" t="str">
        <f>IF(AJ683=AJ684, BB683, BC684)</f>
        <v>Overtime</v>
      </c>
      <c r="BC684" t="str">
        <f>IF(AV684="",AU684,StringMatch(AU684,AV684,TRUE))</f>
        <v>Overtime</v>
      </c>
      <c r="BD684" t="str">
        <f>TRIM(SUBSTITUTE(SUBSTITUTE(SUBSTITUTE(SUBSTITUTE(SUBSTITUTE(SUBSTITUTE(SUBSTITUTE(SUBSTITUTE(SUBSTITUTE(SUBSTITUTE(AU684,BR684,""),BS684,""),BT684,""),BU684,""),BV684,""),BW684,""),BX684,""),BY684,""),BZ684,""),CA684,""))</f>
        <v>Unscheduled Exception</v>
      </c>
      <c r="BE684" t="str">
        <f>TRIM(SUBSTITUTE(SUBSTITUTE(SUBSTITUTE(SUBSTITUTE(SUBSTITUTE(SUBSTITUTE(SUBSTITUTE(SUBSTITUTE(SUBSTITUTE(SUBSTITUTE(AV684,BH684,""),BI684,""),BJ684,""),BK684,""),BL684,""),BM684,""),BN684,""),BO684,""),BP684,""),BQ684,""))</f>
        <v>Scheduled</v>
      </c>
      <c r="BF684" s="21">
        <f>LEN(AU684)-LEN(SUBSTITUTE(AU684," ",""))</f>
        <v>2</v>
      </c>
      <c r="BG684" s="21">
        <f>LEN(AV684)-LEN(SUBSTITUTE(AV684," ",""))</f>
        <v>1</v>
      </c>
      <c r="BH684" s="21" t="str">
        <f>IF(BF684=0,AU684,findspace($AU684,BH$10))</f>
        <v>Overtime</v>
      </c>
      <c r="BI684" s="21" t="str">
        <f>IF(BH684=0,AN684,findspace($AU684,BI$10))</f>
        <v>Unscheduled</v>
      </c>
      <c r="BJ684" s="21" t="str">
        <f>IF(BI684=0,AV684,findspace($AU684,BJ$10))</f>
        <v>Exception</v>
      </c>
      <c r="BK684" s="21" t="str">
        <f>IF(BJ684=0,AW684,findspace($AU684,BK$10))</f>
        <v/>
      </c>
      <c r="BL684" s="21" t="str">
        <f>IF(BK684=0,AX684,findspace($AU684,BL$10))</f>
        <v/>
      </c>
      <c r="BM684" s="21" t="str">
        <f>IF(BL684=0,BF684,findspace($AU684,BM$10))</f>
        <v/>
      </c>
      <c r="BN684" s="21" t="str">
        <f>IF(BM684=0,BH684,findspace($AU684,BN$10))</f>
        <v/>
      </c>
      <c r="BO684" s="21" t="str">
        <f>IF(BN684=0,BI684,findspace($AU684,BO$10))</f>
        <v/>
      </c>
      <c r="BR684" s="21" t="str">
        <f>IF($BG684=0,$AV684,findspace($AV684,BR$10))</f>
        <v>Overtime</v>
      </c>
      <c r="BS684" s="21" t="str">
        <f>IF($BG684=0,$AV684,findspace($AV684,BS$10))</f>
        <v>Scheduled</v>
      </c>
      <c r="BT684" s="21" t="str">
        <f>IF($BG684=0,$AV684,findspace($AV684,BT$10))</f>
        <v/>
      </c>
      <c r="BU684" s="21" t="str">
        <f>IF($BG684=0,$AV684,findspace($AV684,BU$10))</f>
        <v/>
      </c>
      <c r="BV684" s="21" t="str">
        <f>IF($BG684=0,$AV684,findspace($AV684,BV$10))</f>
        <v/>
      </c>
      <c r="BW684" s="21" t="str">
        <f>IF($BG684=0,$AV684,findspace($AV684,BW$10))</f>
        <v/>
      </c>
      <c r="BX684" s="21" t="str">
        <f>IF($BG684=0,$AV684,findspace($AV684,BX$10))</f>
        <v/>
      </c>
      <c r="BY684" s="21" t="str">
        <f>IF($BG684=0,$AV684,findspace($AV684,BY$10))</f>
        <v/>
      </c>
      <c r="BZ684" s="21" t="str">
        <f>IF($BG684=0,$AV684,findspace($AV684,BZ$10))</f>
        <v/>
      </c>
      <c r="CA684" s="21" t="str">
        <f>IF($BG684=0,$AV684,findspace($AV684,CA$10))</f>
        <v/>
      </c>
    </row>
    <row r="685" spans="1:79" x14ac:dyDescent="0.35">
      <c r="A685" t="s">
        <v>1839</v>
      </c>
      <c r="B685" t="s">
        <v>1453</v>
      </c>
      <c r="C685" t="s">
        <v>3373</v>
      </c>
      <c r="D685" t="s">
        <v>1839</v>
      </c>
      <c r="E685" t="s">
        <v>1447</v>
      </c>
      <c r="F685" t="s">
        <v>1577</v>
      </c>
      <c r="G685" s="13">
        <v>0.87736292213454314</v>
      </c>
      <c r="I685">
        <v>12374</v>
      </c>
      <c r="J685" t="str">
        <f>K685&amp;L685</f>
        <v>DFAS6HOvertime Cargo12374DFASOSOvertime Scheduled</v>
      </c>
      <c r="K685" t="str">
        <f>A685&amp;B685&amp;C685</f>
        <v>DFAS6HOvertime Cargo</v>
      </c>
      <c r="L685" t="str">
        <f>I685&amp;D685&amp;E685&amp;F685</f>
        <v>12374DFASOSOvertime Scheduled</v>
      </c>
      <c r="M685" s="13">
        <f>G685</f>
        <v>0.87736292213454314</v>
      </c>
      <c r="N685" s="13"/>
      <c r="O685" s="19">
        <v>910</v>
      </c>
      <c r="P685">
        <f>COUNTIF(C$11:C$2024, C685)</f>
        <v>3</v>
      </c>
      <c r="Q685">
        <f>COUNTIF(F$11:F$177, F685)</f>
        <v>0</v>
      </c>
      <c r="R685" t="b">
        <f>A685=D685</f>
        <v>1</v>
      </c>
      <c r="S685" t="b">
        <f>A685&amp;B685&amp;C685=D685&amp;E685&amp;F685</f>
        <v>0</v>
      </c>
      <c r="V685" t="str">
        <f>IF($A685=V$10, $C685, "")</f>
        <v>Overtime Cargo</v>
      </c>
      <c r="W685" t="str">
        <f>IF($A685=W$10, $C685, "")</f>
        <v/>
      </c>
      <c r="X685" t="str">
        <f>IF($A685=X$10, $C685, "")</f>
        <v/>
      </c>
      <c r="Y685" t="str">
        <f>IF($A685=Y$10, $C685, "")</f>
        <v/>
      </c>
      <c r="Z685" t="str">
        <f>IF($A685=Z$10, $C685, "")</f>
        <v/>
      </c>
      <c r="AB685" t="str">
        <f>IF($D685=AB$10, $F685, "")</f>
        <v>Overtime Scheduled</v>
      </c>
      <c r="AC685" t="str">
        <f>IF($D685=AC$10, $F685, "")</f>
        <v/>
      </c>
      <c r="AD685" t="str">
        <f>IF($D685=AD$10, $F685, "")</f>
        <v/>
      </c>
      <c r="AE685" t="str">
        <f>IF($D685=AE$10, $F685, "")</f>
        <v/>
      </c>
      <c r="AF685" t="str">
        <f>IF($D685=AF$10, $F685, "")</f>
        <v/>
      </c>
      <c r="AH685">
        <f>COUNTIF(AI$11:AI$2024, AI685)</f>
        <v>1</v>
      </c>
      <c r="AI685" t="str">
        <f>V685&amp;AB685&amp;W685&amp;AC685&amp;X685&amp;AD685&amp;Y685&amp;AE685&amp;Z685&amp;AF685</f>
        <v>Overtime CargoOvertime Scheduled</v>
      </c>
      <c r="AJ685">
        <f>IF(ROW()=11,1,IF(AK684+1=AK685,AJ684,AJ684+1))</f>
        <v>595</v>
      </c>
      <c r="AK685">
        <f>IF(AI685=AI684, AK684+1, 1)</f>
        <v>1</v>
      </c>
      <c r="AL685" s="26" t="str">
        <f>AM685&amp;AN685</f>
        <v>DFAS6HOvertime Cargo12374DFASOSOvertime Scheduled</v>
      </c>
      <c r="AM685" t="str">
        <f>K685</f>
        <v>DFAS6HOvertime Cargo</v>
      </c>
      <c r="AN685" t="str">
        <f>L685</f>
        <v>12374DFASOSOvertime Scheduled</v>
      </c>
      <c r="AO685">
        <f>COUNTIF(AM$11:AM$1107, AM685)</f>
        <v>3</v>
      </c>
      <c r="AP685">
        <f>COUNTIF(AN$11:AN$1107, AN685)</f>
        <v>19</v>
      </c>
      <c r="AQ685">
        <f>MATCH(AM685, AM$11:AM$1107, 0)</f>
        <v>675</v>
      </c>
      <c r="AR685">
        <f>MATCH(AN685, AN$11:AN$1107, 0)</f>
        <v>470</v>
      </c>
      <c r="AS685">
        <v>910</v>
      </c>
      <c r="AU685" t="str">
        <f>C685</f>
        <v>Overtime Cargo</v>
      </c>
      <c r="AV685" t="str">
        <f>IF(F685="", "", F685)</f>
        <v>Overtime Scheduled</v>
      </c>
      <c r="AW685" s="13">
        <f>M685</f>
        <v>0.87736292213454314</v>
      </c>
      <c r="AX685" t="e">
        <f>VLOOKUP(AI685, UniquePairs!A$5:A$2000, 1, FALSE)</f>
        <v>#N/A</v>
      </c>
      <c r="AY685" t="str">
        <f>IFERROR(INDEX(UniquePairs!A$5:K$1000, MATCH(AL685, UniquePairs!A$5:A$1000, 0), 10), "")</f>
        <v/>
      </c>
      <c r="AZ685" s="13">
        <f>IF(AY685&lt;&gt;"", AY685, AW685)</f>
        <v>0.87736292213454314</v>
      </c>
      <c r="BA685" t="str">
        <f>IF(AZ685=0,"None",IF(AZ685&lt;0.6,"Weak",IF(AZ685&lt;0.7,"Review",IF(AZ685&lt;0.8,"Good",IF(AZ685&lt;0.9,"Very Good","Solid")))))</f>
        <v>Very Good</v>
      </c>
      <c r="BB685" s="28" t="str">
        <f>IF(AJ684=AJ685, BB684, BC685)</f>
        <v>Overtime</v>
      </c>
      <c r="BC685" t="str">
        <f>IF(AV685="",AU685,StringMatch(AU685,AV685,TRUE))</f>
        <v>Overtime</v>
      </c>
      <c r="BD685" t="str">
        <f>TRIM(SUBSTITUTE(SUBSTITUTE(SUBSTITUTE(SUBSTITUTE(SUBSTITUTE(SUBSTITUTE(SUBSTITUTE(SUBSTITUTE(SUBSTITUTE(SUBSTITUTE(AU685,BR685,""),BS685,""),BT685,""),BU685,""),BV685,""),BW685,""),BX685,""),BY685,""),BZ685,""),CA685,""))</f>
        <v>Cargo</v>
      </c>
      <c r="BE685" t="str">
        <f>TRIM(SUBSTITUTE(SUBSTITUTE(SUBSTITUTE(SUBSTITUTE(SUBSTITUTE(SUBSTITUTE(SUBSTITUTE(SUBSTITUTE(SUBSTITUTE(SUBSTITUTE(AV685,BH685,""),BI685,""),BJ685,""),BK685,""),BL685,""),BM685,""),BN685,""),BO685,""),BP685,""),BQ685,""))</f>
        <v>Scheduled</v>
      </c>
      <c r="BF685" s="21">
        <f>LEN(AU685)-LEN(SUBSTITUTE(AU685," ",""))</f>
        <v>1</v>
      </c>
      <c r="BG685" s="21">
        <f>LEN(AV685)-LEN(SUBSTITUTE(AV685," ",""))</f>
        <v>1</v>
      </c>
      <c r="BH685" s="21" t="str">
        <f>IF(BF685=0,AU685,findspace($AU685,BH$10))</f>
        <v>Overtime</v>
      </c>
      <c r="BI685" s="21" t="str">
        <f>IF(BH685=0,AN685,findspace($AU685,BI$10))</f>
        <v>Cargo</v>
      </c>
      <c r="BJ685" s="21" t="str">
        <f>IF(BI685=0,AV685,findspace($AU685,BJ$10))</f>
        <v/>
      </c>
      <c r="BK685" s="21" t="str">
        <f>IF(BJ685=0,AW685,findspace($AU685,BK$10))</f>
        <v/>
      </c>
      <c r="BL685" s="21" t="str">
        <f>IF(BK685=0,AX685,findspace($AU685,BL$10))</f>
        <v/>
      </c>
      <c r="BM685" s="21" t="str">
        <f>IF(BL685=0,BF685,findspace($AU685,BM$10))</f>
        <v/>
      </c>
      <c r="BN685" s="21" t="str">
        <f>IF(BM685=0,BH685,findspace($AU685,BN$10))</f>
        <v/>
      </c>
      <c r="BO685" s="21" t="str">
        <f>IF(BN685=0,BI685,findspace($AU685,BO$10))</f>
        <v/>
      </c>
      <c r="BR685" s="21" t="str">
        <f>IF($BG685=0,$AV685,findspace($AV685,BR$10))</f>
        <v>Overtime</v>
      </c>
      <c r="BS685" s="21" t="str">
        <f>IF($BG685=0,$AV685,findspace($AV685,BS$10))</f>
        <v>Scheduled</v>
      </c>
      <c r="BT685" s="21" t="str">
        <f>IF($BG685=0,$AV685,findspace($AV685,BT$10))</f>
        <v/>
      </c>
      <c r="BU685" s="21" t="str">
        <f>IF($BG685=0,$AV685,findspace($AV685,BU$10))</f>
        <v/>
      </c>
      <c r="BV685" s="21" t="str">
        <f>IF($BG685=0,$AV685,findspace($AV685,BV$10))</f>
        <v/>
      </c>
      <c r="BW685" s="21" t="str">
        <f>IF($BG685=0,$AV685,findspace($AV685,BW$10))</f>
        <v/>
      </c>
      <c r="BX685" s="21" t="str">
        <f>IF($BG685=0,$AV685,findspace($AV685,BX$10))</f>
        <v/>
      </c>
      <c r="BY685" s="21" t="str">
        <f>IF($BG685=0,$AV685,findspace($AV685,BY$10))</f>
        <v/>
      </c>
      <c r="BZ685" s="21" t="str">
        <f>IF($BG685=0,$AV685,findspace($AV685,BZ$10))</f>
        <v/>
      </c>
      <c r="CA685" s="21" t="str">
        <f>IF($BG685=0,$AV685,findspace($AV685,CA$10))</f>
        <v/>
      </c>
    </row>
    <row r="686" spans="1:79" x14ac:dyDescent="0.35">
      <c r="A686" t="s">
        <v>1839</v>
      </c>
      <c r="B686" t="s">
        <v>1440</v>
      </c>
      <c r="C686" t="s">
        <v>3319</v>
      </c>
      <c r="D686" t="s">
        <v>1839</v>
      </c>
      <c r="E686" t="s">
        <v>281</v>
      </c>
      <c r="F686" t="s">
        <v>3329</v>
      </c>
      <c r="G686" s="13">
        <v>0.87692307692307692</v>
      </c>
      <c r="I686">
        <v>12374</v>
      </c>
      <c r="J686" t="str">
        <f>K686&amp;L686</f>
        <v>DFASOBOn Call12374DFASLEHoliday Leave On Call</v>
      </c>
      <c r="K686" t="str">
        <f>A686&amp;B686&amp;C686</f>
        <v>DFASOBOn Call</v>
      </c>
      <c r="L686" t="str">
        <f>I686&amp;D686&amp;E686&amp;F686</f>
        <v>12374DFASLEHoliday Leave On Call</v>
      </c>
      <c r="M686" s="13">
        <f>G686</f>
        <v>0.87692307692307692</v>
      </c>
      <c r="N686" s="13"/>
      <c r="O686" s="19">
        <v>505</v>
      </c>
      <c r="P686">
        <f>COUNTIF(C$11:C$2024, C686)</f>
        <v>1</v>
      </c>
      <c r="Q686">
        <f>COUNTIF(F$11:F$177, F686)</f>
        <v>0</v>
      </c>
      <c r="R686" t="b">
        <f>A686=D686</f>
        <v>1</v>
      </c>
      <c r="S686" t="b">
        <f>A686&amp;B686&amp;C686=D686&amp;E686&amp;F686</f>
        <v>0</v>
      </c>
      <c r="V686" t="str">
        <f>IF($A686=V$10, $C686, "")</f>
        <v>On Call</v>
      </c>
      <c r="W686" t="str">
        <f>IF($A686=W$10, $C686, "")</f>
        <v/>
      </c>
      <c r="X686" t="str">
        <f>IF($A686=X$10, $C686, "")</f>
        <v/>
      </c>
      <c r="Y686" t="str">
        <f>IF($A686=Y$10, $C686, "")</f>
        <v/>
      </c>
      <c r="Z686" t="str">
        <f>IF($A686=Z$10, $C686, "")</f>
        <v/>
      </c>
      <c r="AB686" t="str">
        <f>IF($D686=AB$10, $F686, "")</f>
        <v>Holiday Leave On Call</v>
      </c>
      <c r="AC686" t="str">
        <f>IF($D686=AC$10, $F686, "")</f>
        <v/>
      </c>
      <c r="AD686" t="str">
        <f>IF($D686=AD$10, $F686, "")</f>
        <v/>
      </c>
      <c r="AE686" t="str">
        <f>IF($D686=AE$10, $F686, "")</f>
        <v/>
      </c>
      <c r="AF686" t="str">
        <f>IF($D686=AF$10, $F686, "")</f>
        <v/>
      </c>
      <c r="AH686">
        <f>COUNTIF(AI$11:AI$2024, AI686)</f>
        <v>1</v>
      </c>
      <c r="AI686" t="str">
        <f>V686&amp;AB686&amp;W686&amp;AC686&amp;X686&amp;AD686&amp;Y686&amp;AE686&amp;Z686&amp;AF686</f>
        <v>On CallHoliday Leave On Call</v>
      </c>
      <c r="AJ686">
        <f>IF(ROW()=11,1,IF(AK685+1=AK686,AJ685,AJ685+1))</f>
        <v>596</v>
      </c>
      <c r="AK686">
        <f>IF(AI686=AI685, AK685+1, 1)</f>
        <v>1</v>
      </c>
      <c r="AL686" s="26" t="str">
        <f>AM686&amp;AN686</f>
        <v>DFASOBOn Call12374DFASLEHoliday Leave On Call</v>
      </c>
      <c r="AM686" t="str">
        <f>K686</f>
        <v>DFASOBOn Call</v>
      </c>
      <c r="AN686" t="str">
        <f>L686</f>
        <v>12374DFASLEHoliday Leave On Call</v>
      </c>
      <c r="AO686">
        <f>COUNTIF(AM$11:AM$1107, AM686)</f>
        <v>1</v>
      </c>
      <c r="AP686">
        <f>COUNTIF(AN$11:AN$1107, AN686)</f>
        <v>2</v>
      </c>
      <c r="AQ686">
        <f>MATCH(AM686, AM$11:AM$1107, 0)</f>
        <v>676</v>
      </c>
      <c r="AR686">
        <f>MATCH(AN686, AN$11:AN$1107, 0)</f>
        <v>676</v>
      </c>
      <c r="AS686">
        <v>505</v>
      </c>
      <c r="AU686" t="str">
        <f>C686</f>
        <v>On Call</v>
      </c>
      <c r="AV686" t="str">
        <f>IF(F686="", "", F686)</f>
        <v>Holiday Leave On Call</v>
      </c>
      <c r="AW686" s="13">
        <f>M686</f>
        <v>0.87692307692307692</v>
      </c>
      <c r="AX686" t="e">
        <f>VLOOKUP(AI686, UniquePairs!A$5:A$2000, 1, FALSE)</f>
        <v>#N/A</v>
      </c>
      <c r="AY686" t="str">
        <f>IFERROR(INDEX(UniquePairs!A$5:K$1000, MATCH(AL686, UniquePairs!A$5:A$1000, 0), 10), "")</f>
        <v/>
      </c>
      <c r="AZ686" s="13">
        <f>IF(AY686&lt;&gt;"", AY686, AW686)</f>
        <v>0.87692307692307692</v>
      </c>
      <c r="BA686" t="str">
        <f>IF(AZ686=0,"None",IF(AZ686&lt;0.6,"Weak",IF(AZ686&lt;0.7,"Review",IF(AZ686&lt;0.8,"Good",IF(AZ686&lt;0.9,"Very Good","Solid")))))</f>
        <v>Very Good</v>
      </c>
      <c r="BB686" s="28" t="str">
        <f>IF(AJ685=AJ686, BB685, BC686)</f>
        <v>On Call</v>
      </c>
      <c r="BC686" t="str">
        <f>IF(AV686="",AU686,StringMatch(AU686,AV686,TRUE))</f>
        <v>On Call</v>
      </c>
      <c r="BD686" t="str">
        <f>TRIM(SUBSTITUTE(SUBSTITUTE(SUBSTITUTE(SUBSTITUTE(SUBSTITUTE(SUBSTITUTE(SUBSTITUTE(SUBSTITUTE(SUBSTITUTE(SUBSTITUTE(AU686,BR686,""),BS686,""),BT686,""),BU686,""),BV686,""),BW686,""),BX686,""),BY686,""),BZ686,""),CA686,""))</f>
        <v/>
      </c>
      <c r="BE686" t="str">
        <f>TRIM(SUBSTITUTE(SUBSTITUTE(SUBSTITUTE(SUBSTITUTE(SUBSTITUTE(SUBSTITUTE(SUBSTITUTE(SUBSTITUTE(SUBSTITUTE(SUBSTITUTE(AV686,BH686,""),BI686,""),BJ686,""),BK686,""),BL686,""),BM686,""),BN686,""),BO686,""),BP686,""),BQ686,""))</f>
        <v>Holiday Leave</v>
      </c>
      <c r="BF686" s="21">
        <f>LEN(AU686)-LEN(SUBSTITUTE(AU686," ",""))</f>
        <v>1</v>
      </c>
      <c r="BG686" s="21">
        <f>LEN(AV686)-LEN(SUBSTITUTE(AV686," ",""))</f>
        <v>3</v>
      </c>
      <c r="BH686" s="21" t="str">
        <f>IF(BF686=0,AU686,findspace($AU686,BH$10))</f>
        <v>On</v>
      </c>
      <c r="BI686" s="21" t="str">
        <f>IF(BH686=0,AN686,findspace($AU686,BI$10))</f>
        <v>Call</v>
      </c>
      <c r="BJ686" s="21" t="str">
        <f>IF(BI686=0,AV686,findspace($AU686,BJ$10))</f>
        <v/>
      </c>
      <c r="BK686" s="21" t="str">
        <f>IF(BJ686=0,AW686,findspace($AU686,BK$10))</f>
        <v/>
      </c>
      <c r="BL686" s="21" t="str">
        <f>IF(BK686=0,AX686,findspace($AU686,BL$10))</f>
        <v/>
      </c>
      <c r="BM686" s="21" t="str">
        <f>IF(BL686=0,BF686,findspace($AU686,BM$10))</f>
        <v/>
      </c>
      <c r="BN686" s="21" t="str">
        <f>IF(BM686=0,BH686,findspace($AU686,BN$10))</f>
        <v/>
      </c>
      <c r="BO686" s="21" t="str">
        <f>IF(BN686=0,BI686,findspace($AU686,BO$10))</f>
        <v/>
      </c>
      <c r="BR686" s="21" t="str">
        <f>IF($BG686=0,$AV686,findspace($AV686,BR$10))</f>
        <v>Holiday</v>
      </c>
      <c r="BS686" s="21" t="str">
        <f>IF($BG686=0,$AV686,findspace($AV686,BS$10))</f>
        <v>Leave</v>
      </c>
      <c r="BT686" s="21" t="str">
        <f>IF($BG686=0,$AV686,findspace($AV686,BT$10))</f>
        <v>On</v>
      </c>
      <c r="BU686" s="21" t="str">
        <f>IF($BG686=0,$AV686,findspace($AV686,BU$10))</f>
        <v>Call</v>
      </c>
      <c r="BV686" s="21" t="str">
        <f>IF($BG686=0,$AV686,findspace($AV686,BV$10))</f>
        <v/>
      </c>
      <c r="BW686" s="21" t="str">
        <f>IF($BG686=0,$AV686,findspace($AV686,BW$10))</f>
        <v/>
      </c>
      <c r="BX686" s="21" t="str">
        <f>IF($BG686=0,$AV686,findspace($AV686,BX$10))</f>
        <v/>
      </c>
      <c r="BY686" s="21" t="str">
        <f>IF($BG686=0,$AV686,findspace($AV686,BY$10))</f>
        <v/>
      </c>
      <c r="BZ686" s="21" t="str">
        <f>IF($BG686=0,$AV686,findspace($AV686,BZ$10))</f>
        <v/>
      </c>
      <c r="CA686" s="21" t="str">
        <f>IF($BG686=0,$AV686,findspace($AV686,CA$10))</f>
        <v/>
      </c>
    </row>
    <row r="687" spans="1:79" x14ac:dyDescent="0.35">
      <c r="A687" t="s">
        <v>1839</v>
      </c>
      <c r="B687" t="s">
        <v>792</v>
      </c>
      <c r="C687" t="s">
        <v>3230</v>
      </c>
      <c r="D687" t="s">
        <v>1839</v>
      </c>
      <c r="E687" t="s">
        <v>275</v>
      </c>
      <c r="F687" t="s">
        <v>3315</v>
      </c>
      <c r="G687" s="13">
        <v>0.87690025954764561</v>
      </c>
      <c r="I687">
        <v>12374</v>
      </c>
      <c r="J687" t="str">
        <f>K687&amp;L687</f>
        <v>DFASCSSunday Comp12374DFASHUHoliday Sunday</v>
      </c>
      <c r="K687" t="str">
        <f>A687&amp;B687&amp;C687</f>
        <v>DFASCSSunday Comp</v>
      </c>
      <c r="L687" t="str">
        <f>I687&amp;D687&amp;E687&amp;F687</f>
        <v>12374DFASHUHoliday Sunday</v>
      </c>
      <c r="M687" s="13">
        <f>G687</f>
        <v>0.87690025954764561</v>
      </c>
      <c r="N687" s="13"/>
      <c r="O687" s="19">
        <v>832</v>
      </c>
      <c r="P687">
        <f>COUNTIF(C$11:C$2024, C687)</f>
        <v>3</v>
      </c>
      <c r="Q687">
        <f>COUNTIF(F$11:F$177, F687)</f>
        <v>0</v>
      </c>
      <c r="R687" t="b">
        <f>A687=D687</f>
        <v>1</v>
      </c>
      <c r="S687" t="b">
        <f>A687&amp;B687&amp;C687=D687&amp;E687&amp;F687</f>
        <v>0</v>
      </c>
      <c r="V687" t="str">
        <f>IF($A687=V$10, $C687, "")</f>
        <v>Sunday Comp</v>
      </c>
      <c r="W687" t="str">
        <f>IF($A687=W$10, $C687, "")</f>
        <v/>
      </c>
      <c r="X687" t="str">
        <f>IF($A687=X$10, $C687, "")</f>
        <v/>
      </c>
      <c r="Y687" t="str">
        <f>IF($A687=Y$10, $C687, "")</f>
        <v/>
      </c>
      <c r="Z687" t="str">
        <f>IF($A687=Z$10, $C687, "")</f>
        <v/>
      </c>
      <c r="AB687" t="str">
        <f>IF($D687=AB$10, $F687, "")</f>
        <v>Holiday Sunday</v>
      </c>
      <c r="AC687" t="str">
        <f>IF($D687=AC$10, $F687, "")</f>
        <v/>
      </c>
      <c r="AD687" t="str">
        <f>IF($D687=AD$10, $F687, "")</f>
        <v/>
      </c>
      <c r="AE687" t="str">
        <f>IF($D687=AE$10, $F687, "")</f>
        <v/>
      </c>
      <c r="AF687" t="str">
        <f>IF($D687=AF$10, $F687, "")</f>
        <v/>
      </c>
      <c r="AH687">
        <f>COUNTIF(AI$11:AI$2024, AI687)</f>
        <v>1</v>
      </c>
      <c r="AI687" t="str">
        <f>V687&amp;AB687&amp;W687&amp;AC687&amp;X687&amp;AD687&amp;Y687&amp;AE687&amp;Z687&amp;AF687</f>
        <v>Sunday CompHoliday Sunday</v>
      </c>
      <c r="AJ687">
        <f>IF(ROW()=11,1,IF(AK686+1=AK687,AJ686,AJ686+1))</f>
        <v>597</v>
      </c>
      <c r="AK687">
        <f>IF(AI687=AI686, AK686+1, 1)</f>
        <v>1</v>
      </c>
      <c r="AL687" s="26" t="str">
        <f>AM687&amp;AN687</f>
        <v>DFASCSSunday Comp12374DFASHUHoliday Sunday</v>
      </c>
      <c r="AM687" t="str">
        <f>K687</f>
        <v>DFASCSSunday Comp</v>
      </c>
      <c r="AN687" t="str">
        <f>L687</f>
        <v>12374DFASHUHoliday Sunday</v>
      </c>
      <c r="AO687">
        <f>COUNTIF(AM$11:AM$1107, AM687)</f>
        <v>3</v>
      </c>
      <c r="AP687">
        <f>COUNTIF(AN$11:AN$1107, AN687)</f>
        <v>4</v>
      </c>
      <c r="AQ687">
        <f>MATCH(AM687, AM$11:AM$1107, 0)</f>
        <v>510</v>
      </c>
      <c r="AR687">
        <f>MATCH(AN687, AN$11:AN$1107, 0)</f>
        <v>677</v>
      </c>
      <c r="AS687">
        <v>832</v>
      </c>
      <c r="AU687" t="str">
        <f>C687</f>
        <v>Sunday Comp</v>
      </c>
      <c r="AV687" t="str">
        <f>IF(F687="", "", F687)</f>
        <v>Holiday Sunday</v>
      </c>
      <c r="AW687" s="13">
        <f>M687</f>
        <v>0.87690025954764561</v>
      </c>
      <c r="AX687" t="e">
        <f>VLOOKUP(AI687, UniquePairs!A$5:A$2000, 1, FALSE)</f>
        <v>#N/A</v>
      </c>
      <c r="AY687" t="str">
        <f>IFERROR(INDEX(UniquePairs!A$5:K$1000, MATCH(AL687, UniquePairs!A$5:A$1000, 0), 10), "")</f>
        <v/>
      </c>
      <c r="AZ687" s="13">
        <f>IF(AY687&lt;&gt;"", AY687, AW687)</f>
        <v>0.87690025954764561</v>
      </c>
      <c r="BA687" t="str">
        <f>IF(AZ687=0,"None",IF(AZ687&lt;0.6,"Weak",IF(AZ687&lt;0.7,"Review",IF(AZ687&lt;0.8,"Good",IF(AZ687&lt;0.9,"Very Good","Solid")))))</f>
        <v>Very Good</v>
      </c>
      <c r="BB687" s="28" t="str">
        <f>IF(AJ686=AJ687, BB686, BC687)</f>
        <v>Sunday</v>
      </c>
      <c r="BC687" t="str">
        <f>IF(AV687="",AU687,StringMatch(AU687,AV687,TRUE))</f>
        <v>Sunday</v>
      </c>
      <c r="BD687" t="str">
        <f>TRIM(SUBSTITUTE(SUBSTITUTE(SUBSTITUTE(SUBSTITUTE(SUBSTITUTE(SUBSTITUTE(SUBSTITUTE(SUBSTITUTE(SUBSTITUTE(SUBSTITUTE(AU687,BR687,""),BS687,""),BT687,""),BU687,""),BV687,""),BW687,""),BX687,""),BY687,""),BZ687,""),CA687,""))</f>
        <v>Comp</v>
      </c>
      <c r="BE687" t="str">
        <f>TRIM(SUBSTITUTE(SUBSTITUTE(SUBSTITUTE(SUBSTITUTE(SUBSTITUTE(SUBSTITUTE(SUBSTITUTE(SUBSTITUTE(SUBSTITUTE(SUBSTITUTE(AV687,BH687,""),BI687,""),BJ687,""),BK687,""),BL687,""),BM687,""),BN687,""),BO687,""),BP687,""),BQ687,""))</f>
        <v>Holiday</v>
      </c>
      <c r="BF687" s="21">
        <f>LEN(AU687)-LEN(SUBSTITUTE(AU687," ",""))</f>
        <v>1</v>
      </c>
      <c r="BG687" s="21">
        <f>LEN(AV687)-LEN(SUBSTITUTE(AV687," ",""))</f>
        <v>1</v>
      </c>
      <c r="BH687" s="21" t="str">
        <f>IF(BF687=0,AU687,findspace($AU687,BH$10))</f>
        <v>Sunday</v>
      </c>
      <c r="BI687" s="21" t="str">
        <f>IF(BH687=0,AN687,findspace($AU687,BI$10))</f>
        <v>Comp</v>
      </c>
      <c r="BJ687" s="21" t="str">
        <f>IF(BI687=0,AV687,findspace($AU687,BJ$10))</f>
        <v/>
      </c>
      <c r="BK687" s="21" t="str">
        <f>IF(BJ687=0,AW687,findspace($AU687,BK$10))</f>
        <v/>
      </c>
      <c r="BL687" s="21" t="str">
        <f>IF(BK687=0,AX687,findspace($AU687,BL$10))</f>
        <v/>
      </c>
      <c r="BM687" s="21" t="str">
        <f>IF(BL687=0,BF687,findspace($AU687,BM$10))</f>
        <v/>
      </c>
      <c r="BN687" s="21" t="str">
        <f>IF(BM687=0,BH687,findspace($AU687,BN$10))</f>
        <v/>
      </c>
      <c r="BO687" s="21" t="str">
        <f>IF(BN687=0,BI687,findspace($AU687,BO$10))</f>
        <v/>
      </c>
      <c r="BR687" s="21" t="str">
        <f>IF($BG687=0,$AV687,findspace($AV687,BR$10))</f>
        <v>Holiday</v>
      </c>
      <c r="BS687" s="21" t="str">
        <f>IF($BG687=0,$AV687,findspace($AV687,BS$10))</f>
        <v>Sunday</v>
      </c>
      <c r="BT687" s="21" t="str">
        <f>IF($BG687=0,$AV687,findspace($AV687,BT$10))</f>
        <v/>
      </c>
      <c r="BU687" s="21" t="str">
        <f>IF($BG687=0,$AV687,findspace($AV687,BU$10))</f>
        <v/>
      </c>
      <c r="BV687" s="21" t="str">
        <f>IF($BG687=0,$AV687,findspace($AV687,BV$10))</f>
        <v/>
      </c>
      <c r="BW687" s="21" t="str">
        <f>IF($BG687=0,$AV687,findspace($AV687,BW$10))</f>
        <v/>
      </c>
      <c r="BX687" s="21" t="str">
        <f>IF($BG687=0,$AV687,findspace($AV687,BX$10))</f>
        <v/>
      </c>
      <c r="BY687" s="21" t="str">
        <f>IF($BG687=0,$AV687,findspace($AV687,BY$10))</f>
        <v/>
      </c>
      <c r="BZ687" s="21" t="str">
        <f>IF($BG687=0,$AV687,findspace($AV687,BZ$10))</f>
        <v/>
      </c>
      <c r="CA687" s="21" t="str">
        <f>IF($BG687=0,$AV687,findspace($AV687,CA$10))</f>
        <v/>
      </c>
    </row>
    <row r="688" spans="1:79" x14ac:dyDescent="0.35">
      <c r="A688" t="s">
        <v>1839</v>
      </c>
      <c r="B688" t="s">
        <v>796</v>
      </c>
      <c r="C688" t="s">
        <v>3231</v>
      </c>
      <c r="D688" t="s">
        <v>1839</v>
      </c>
      <c r="E688" t="s">
        <v>259</v>
      </c>
      <c r="F688" t="s">
        <v>3307</v>
      </c>
      <c r="G688" s="13">
        <v>0.87690025954764561</v>
      </c>
      <c r="I688">
        <v>12374</v>
      </c>
      <c r="J688" t="str">
        <f>K688&amp;L688</f>
        <v>DFASCWSaturday Comp12374DFASHAHoliday Saturday</v>
      </c>
      <c r="K688" t="str">
        <f>A688&amp;B688&amp;C688</f>
        <v>DFASCWSaturday Comp</v>
      </c>
      <c r="L688" t="str">
        <f>I688&amp;D688&amp;E688&amp;F688</f>
        <v>12374DFASHAHoliday Saturday</v>
      </c>
      <c r="M688" s="13">
        <f>G688</f>
        <v>0.87690025954764561</v>
      </c>
      <c r="N688" s="13"/>
      <c r="O688" s="19">
        <v>1065</v>
      </c>
      <c r="P688">
        <f>COUNTIF(C$11:C$2024, C688)</f>
        <v>3</v>
      </c>
      <c r="Q688">
        <f>COUNTIF(F$11:F$177, F688)</f>
        <v>0</v>
      </c>
      <c r="R688" t="b">
        <f>A688=D688</f>
        <v>1</v>
      </c>
      <c r="S688" t="b">
        <f>A688&amp;B688&amp;C688=D688&amp;E688&amp;F688</f>
        <v>0</v>
      </c>
      <c r="V688" t="str">
        <f>IF($A688=V$10, $C688, "")</f>
        <v>Saturday Comp</v>
      </c>
      <c r="W688" t="str">
        <f>IF($A688=W$10, $C688, "")</f>
        <v/>
      </c>
      <c r="X688" t="str">
        <f>IF($A688=X$10, $C688, "")</f>
        <v/>
      </c>
      <c r="Y688" t="str">
        <f>IF($A688=Y$10, $C688, "")</f>
        <v/>
      </c>
      <c r="Z688" t="str">
        <f>IF($A688=Z$10, $C688, "")</f>
        <v/>
      </c>
      <c r="AB688" t="str">
        <f>IF($D688=AB$10, $F688, "")</f>
        <v>Holiday Saturday</v>
      </c>
      <c r="AC688" t="str">
        <f>IF($D688=AC$10, $F688, "")</f>
        <v/>
      </c>
      <c r="AD688" t="str">
        <f>IF($D688=AD$10, $F688, "")</f>
        <v/>
      </c>
      <c r="AE688" t="str">
        <f>IF($D688=AE$10, $F688, "")</f>
        <v/>
      </c>
      <c r="AF688" t="str">
        <f>IF($D688=AF$10, $F688, "")</f>
        <v/>
      </c>
      <c r="AH688">
        <f>COUNTIF(AI$11:AI$2024, AI688)</f>
        <v>1</v>
      </c>
      <c r="AI688" t="str">
        <f>V688&amp;AB688&amp;W688&amp;AC688&amp;X688&amp;AD688&amp;Y688&amp;AE688&amp;Z688&amp;AF688</f>
        <v>Saturday CompHoliday Saturday</v>
      </c>
      <c r="AJ688">
        <f>IF(ROW()=11,1,IF(AK687+1=AK688,AJ687,AJ687+1))</f>
        <v>598</v>
      </c>
      <c r="AK688">
        <f>IF(AI688=AI687, AK687+1, 1)</f>
        <v>1</v>
      </c>
      <c r="AL688" s="26" t="str">
        <f>AM688&amp;AN688</f>
        <v>DFASCWSaturday Comp12374DFASHAHoliday Saturday</v>
      </c>
      <c r="AM688" t="str">
        <f>K688</f>
        <v>DFASCWSaturday Comp</v>
      </c>
      <c r="AN688" t="str">
        <f>L688</f>
        <v>12374DFASHAHoliday Saturday</v>
      </c>
      <c r="AO688">
        <f>COUNTIF(AM$11:AM$1107, AM688)</f>
        <v>3</v>
      </c>
      <c r="AP688">
        <f>COUNTIF(AN$11:AN$1107, AN688)</f>
        <v>3</v>
      </c>
      <c r="AQ688">
        <f>MATCH(AM688, AM$11:AM$1107, 0)</f>
        <v>206</v>
      </c>
      <c r="AR688">
        <f>MATCH(AN688, AN$11:AN$1107, 0)</f>
        <v>604</v>
      </c>
      <c r="AS688">
        <v>1065</v>
      </c>
      <c r="AU688" t="str">
        <f>C688</f>
        <v>Saturday Comp</v>
      </c>
      <c r="AV688" t="str">
        <f>IF(F688="", "", F688)</f>
        <v>Holiday Saturday</v>
      </c>
      <c r="AW688" s="13">
        <f>M688</f>
        <v>0.87690025954764561</v>
      </c>
      <c r="AX688" t="e">
        <f>VLOOKUP(AI688, UniquePairs!A$5:A$2000, 1, FALSE)</f>
        <v>#N/A</v>
      </c>
      <c r="AY688" t="str">
        <f>IFERROR(INDEX(UniquePairs!A$5:K$1000, MATCH(AL688, UniquePairs!A$5:A$1000, 0), 10), "")</f>
        <v/>
      </c>
      <c r="AZ688" s="13">
        <f>IF(AY688&lt;&gt;"", AY688, AW688)</f>
        <v>0.87690025954764561</v>
      </c>
      <c r="BA688" t="str">
        <f>IF(AZ688=0,"None",IF(AZ688&lt;0.6,"Weak",IF(AZ688&lt;0.7,"Review",IF(AZ688&lt;0.8,"Good",IF(AZ688&lt;0.9,"Very Good","Solid")))))</f>
        <v>Very Good</v>
      </c>
      <c r="BB688" s="28" t="str">
        <f>IF(AJ687=AJ688, BB687, BC688)</f>
        <v>Saturday</v>
      </c>
      <c r="BC688" t="str">
        <f>IF(AV688="",AU688,StringMatch(AU688,AV688,TRUE))</f>
        <v>Saturday</v>
      </c>
      <c r="BD688" t="str">
        <f>TRIM(SUBSTITUTE(SUBSTITUTE(SUBSTITUTE(SUBSTITUTE(SUBSTITUTE(SUBSTITUTE(SUBSTITUTE(SUBSTITUTE(SUBSTITUTE(SUBSTITUTE(AU688,BR688,""),BS688,""),BT688,""),BU688,""),BV688,""),BW688,""),BX688,""),BY688,""),BZ688,""),CA688,""))</f>
        <v>Comp</v>
      </c>
      <c r="BE688" t="str">
        <f>TRIM(SUBSTITUTE(SUBSTITUTE(SUBSTITUTE(SUBSTITUTE(SUBSTITUTE(SUBSTITUTE(SUBSTITUTE(SUBSTITUTE(SUBSTITUTE(SUBSTITUTE(AV688,BH688,""),BI688,""),BJ688,""),BK688,""),BL688,""),BM688,""),BN688,""),BO688,""),BP688,""),BQ688,""))</f>
        <v>Holiday</v>
      </c>
      <c r="BF688" s="21">
        <f>LEN(AU688)-LEN(SUBSTITUTE(AU688," ",""))</f>
        <v>1</v>
      </c>
      <c r="BG688" s="21">
        <f>LEN(AV688)-LEN(SUBSTITUTE(AV688," ",""))</f>
        <v>1</v>
      </c>
      <c r="BH688" s="21" t="str">
        <f>IF(BF688=0,AU688,findspace($AU688,BH$10))</f>
        <v>Saturday</v>
      </c>
      <c r="BI688" s="21" t="str">
        <f>IF(BH688=0,AN688,findspace($AU688,BI$10))</f>
        <v>Comp</v>
      </c>
      <c r="BJ688" s="21" t="str">
        <f>IF(BI688=0,AV688,findspace($AU688,BJ$10))</f>
        <v/>
      </c>
      <c r="BK688" s="21" t="str">
        <f>IF(BJ688=0,AW688,findspace($AU688,BK$10))</f>
        <v/>
      </c>
      <c r="BL688" s="21" t="str">
        <f>IF(BK688=0,AX688,findspace($AU688,BL$10))</f>
        <v/>
      </c>
      <c r="BM688" s="21" t="str">
        <f>IF(BL688=0,BF688,findspace($AU688,BM$10))</f>
        <v/>
      </c>
      <c r="BN688" s="21" t="str">
        <f>IF(BM688=0,BH688,findspace($AU688,BN$10))</f>
        <v/>
      </c>
      <c r="BO688" s="21" t="str">
        <f>IF(BN688=0,BI688,findspace($AU688,BO$10))</f>
        <v/>
      </c>
      <c r="BR688" s="21" t="str">
        <f>IF($BG688=0,$AV688,findspace($AV688,BR$10))</f>
        <v>Holiday</v>
      </c>
      <c r="BS688" s="21" t="str">
        <f>IF($BG688=0,$AV688,findspace($AV688,BS$10))</f>
        <v>Saturday</v>
      </c>
      <c r="BT688" s="21" t="str">
        <f>IF($BG688=0,$AV688,findspace($AV688,BT$10))</f>
        <v/>
      </c>
      <c r="BU688" s="21" t="str">
        <f>IF($BG688=0,$AV688,findspace($AV688,BU$10))</f>
        <v/>
      </c>
      <c r="BV688" s="21" t="str">
        <f>IF($BG688=0,$AV688,findspace($AV688,BV$10))</f>
        <v/>
      </c>
      <c r="BW688" s="21" t="str">
        <f>IF($BG688=0,$AV688,findspace($AV688,BW$10))</f>
        <v/>
      </c>
      <c r="BX688" s="21" t="str">
        <f>IF($BG688=0,$AV688,findspace($AV688,BX$10))</f>
        <v/>
      </c>
      <c r="BY688" s="21" t="str">
        <f>IF($BG688=0,$AV688,findspace($AV688,BY$10))</f>
        <v/>
      </c>
      <c r="BZ688" s="21" t="str">
        <f>IF($BG688=0,$AV688,findspace($AV688,BZ$10))</f>
        <v/>
      </c>
      <c r="CA688" s="21" t="str">
        <f>IF($BG688=0,$AV688,findspace($AV688,CA$10))</f>
        <v/>
      </c>
    </row>
    <row r="689" spans="1:79" x14ac:dyDescent="0.35">
      <c r="A689" t="s">
        <v>1839</v>
      </c>
      <c r="B689" t="s">
        <v>1781</v>
      </c>
      <c r="C689" t="s">
        <v>3408</v>
      </c>
      <c r="D689" t="s">
        <v>1839</v>
      </c>
      <c r="E689" t="s">
        <v>271</v>
      </c>
      <c r="F689" t="s">
        <v>3313</v>
      </c>
      <c r="G689" s="13">
        <v>0.87660218135498769</v>
      </c>
      <c r="I689">
        <v>12374</v>
      </c>
      <c r="J689" t="str">
        <f>K689&amp;L689</f>
        <v>DFASRSRegular Second Shift12374DFASHSHoliday Work Second Shift</v>
      </c>
      <c r="K689" t="str">
        <f>A689&amp;B689&amp;C689</f>
        <v>DFASRSRegular Second Shift</v>
      </c>
      <c r="L689" t="str">
        <f>I689&amp;D689&amp;E689&amp;F689</f>
        <v>12374DFASHSHoliday Work Second Shift</v>
      </c>
      <c r="M689" s="13">
        <f>G689</f>
        <v>0.87660218135498769</v>
      </c>
      <c r="N689" s="13"/>
      <c r="O689" s="19">
        <v>25</v>
      </c>
      <c r="P689">
        <f>COUNTIF(C$11:C$2024, C689)</f>
        <v>3</v>
      </c>
      <c r="Q689">
        <f>COUNTIF(F$11:F$177, F689)</f>
        <v>0</v>
      </c>
      <c r="R689" t="b">
        <f>A689=D689</f>
        <v>1</v>
      </c>
      <c r="S689" t="b">
        <f>A689&amp;B689&amp;C689=D689&amp;E689&amp;F689</f>
        <v>0</v>
      </c>
      <c r="V689" t="str">
        <f>IF($A689=V$10, $C689, "")</f>
        <v>Regular Second Shift</v>
      </c>
      <c r="W689" t="str">
        <f>IF($A689=W$10, $C689, "")</f>
        <v/>
      </c>
      <c r="X689" t="str">
        <f>IF($A689=X$10, $C689, "")</f>
        <v/>
      </c>
      <c r="Y689" t="str">
        <f>IF($A689=Y$10, $C689, "")</f>
        <v/>
      </c>
      <c r="Z689" t="str">
        <f>IF($A689=Z$10, $C689, "")</f>
        <v/>
      </c>
      <c r="AB689" t="str">
        <f>IF($D689=AB$10, $F689, "")</f>
        <v>Holiday Work Second Shift</v>
      </c>
      <c r="AC689" t="str">
        <f>IF($D689=AC$10, $F689, "")</f>
        <v/>
      </c>
      <c r="AD689" t="str">
        <f>IF($D689=AD$10, $F689, "")</f>
        <v/>
      </c>
      <c r="AE689" t="str">
        <f>IF($D689=AE$10, $F689, "")</f>
        <v/>
      </c>
      <c r="AF689" t="str">
        <f>IF($D689=AF$10, $F689, "")</f>
        <v/>
      </c>
      <c r="AH689">
        <f>COUNTIF(AI$11:AI$2024, AI689)</f>
        <v>1</v>
      </c>
      <c r="AI689" t="str">
        <f>V689&amp;AB689&amp;W689&amp;AC689&amp;X689&amp;AD689&amp;Y689&amp;AE689&amp;Z689&amp;AF689</f>
        <v>Regular Second ShiftHoliday Work Second Shift</v>
      </c>
      <c r="AJ689">
        <f>IF(ROW()=11,1,IF(AK688+1=AK689,AJ688,AJ688+1))</f>
        <v>599</v>
      </c>
      <c r="AK689">
        <f>IF(AI689=AI688, AK688+1, 1)</f>
        <v>1</v>
      </c>
      <c r="AL689" s="26" t="str">
        <f>AM689&amp;AN689</f>
        <v>DFASRSRegular Second Shift12374DFASHSHoliday Work Second Shift</v>
      </c>
      <c r="AM689" t="str">
        <f>K689</f>
        <v>DFASRSRegular Second Shift</v>
      </c>
      <c r="AN689" t="str">
        <f>L689</f>
        <v>12374DFASHSHoliday Work Second Shift</v>
      </c>
      <c r="AO689">
        <f>COUNTIF(AM$11:AM$1107, AM689)</f>
        <v>3</v>
      </c>
      <c r="AP689">
        <f>COUNTIF(AN$11:AN$1107, AN689)</f>
        <v>5</v>
      </c>
      <c r="AQ689">
        <f>MATCH(AM689, AM$11:AM$1107, 0)</f>
        <v>212</v>
      </c>
      <c r="AR689">
        <f>MATCH(AN689, AN$11:AN$1107, 0)</f>
        <v>679</v>
      </c>
      <c r="AS689">
        <v>25</v>
      </c>
      <c r="AU689" t="str">
        <f>C689</f>
        <v>Regular Second Shift</v>
      </c>
      <c r="AV689" t="str">
        <f>IF(F689="", "", F689)</f>
        <v>Holiday Work Second Shift</v>
      </c>
      <c r="AW689" s="13">
        <f>M689</f>
        <v>0.87660218135498769</v>
      </c>
      <c r="AX689" t="e">
        <f>VLOOKUP(AI689, UniquePairs!A$5:A$2000, 1, FALSE)</f>
        <v>#N/A</v>
      </c>
      <c r="AY689" t="str">
        <f>IFERROR(INDEX(UniquePairs!A$5:K$1000, MATCH(AL689, UniquePairs!A$5:A$1000, 0), 10), "")</f>
        <v/>
      </c>
      <c r="AZ689" s="13">
        <f>IF(AY689&lt;&gt;"", AY689, AW689)</f>
        <v>0.87660218135498769</v>
      </c>
      <c r="BA689" t="str">
        <f>IF(AZ689=0,"None",IF(AZ689&lt;0.6,"Weak",IF(AZ689&lt;0.7,"Review",IF(AZ689&lt;0.8,"Good",IF(AZ689&lt;0.9,"Very Good","Solid")))))</f>
        <v>Very Good</v>
      </c>
      <c r="BB689" s="28" t="str">
        <f>IF(AJ688=AJ689, BB688, BC689)</f>
        <v>Second Shift</v>
      </c>
      <c r="BC689" t="str">
        <f>IF(AV689="",AU689,StringMatch(AU689,AV689,TRUE))</f>
        <v>Second Shift</v>
      </c>
      <c r="BD689" t="str">
        <f>TRIM(SUBSTITUTE(SUBSTITUTE(SUBSTITUTE(SUBSTITUTE(SUBSTITUTE(SUBSTITUTE(SUBSTITUTE(SUBSTITUTE(SUBSTITUTE(SUBSTITUTE(AU689,BR689,""),BS689,""),BT689,""),BU689,""),BV689,""),BW689,""),BX689,""),BY689,""),BZ689,""),CA689,""))</f>
        <v>Regular</v>
      </c>
      <c r="BE689" t="str">
        <f>TRIM(SUBSTITUTE(SUBSTITUTE(SUBSTITUTE(SUBSTITUTE(SUBSTITUTE(SUBSTITUTE(SUBSTITUTE(SUBSTITUTE(SUBSTITUTE(SUBSTITUTE(AV689,BH689,""),BI689,""),BJ689,""),BK689,""),BL689,""),BM689,""),BN689,""),BO689,""),BP689,""),BQ689,""))</f>
        <v>Holiday Work</v>
      </c>
      <c r="BF689" s="21">
        <f>LEN(AU689)-LEN(SUBSTITUTE(AU689," ",""))</f>
        <v>2</v>
      </c>
      <c r="BG689" s="21">
        <f>LEN(AV689)-LEN(SUBSTITUTE(AV689," ",""))</f>
        <v>3</v>
      </c>
      <c r="BH689" s="21" t="str">
        <f>IF(BF689=0,AU689,findspace($AU689,BH$10))</f>
        <v>Regular</v>
      </c>
      <c r="BI689" s="21" t="str">
        <f>IF(BH689=0,AN689,findspace($AU689,BI$10))</f>
        <v>Second</v>
      </c>
      <c r="BJ689" s="21" t="str">
        <f>IF(BI689=0,AV689,findspace($AU689,BJ$10))</f>
        <v>Shift</v>
      </c>
      <c r="BK689" s="21" t="str">
        <f>IF(BJ689=0,AW689,findspace($AU689,BK$10))</f>
        <v/>
      </c>
      <c r="BL689" s="21" t="str">
        <f>IF(BK689=0,AX689,findspace($AU689,BL$10))</f>
        <v/>
      </c>
      <c r="BM689" s="21" t="str">
        <f>IF(BL689=0,BF689,findspace($AU689,BM$10))</f>
        <v/>
      </c>
      <c r="BN689" s="21" t="str">
        <f>IF(BM689=0,BH689,findspace($AU689,BN$10))</f>
        <v/>
      </c>
      <c r="BO689" s="21" t="str">
        <f>IF(BN689=0,BI689,findspace($AU689,BO$10))</f>
        <v/>
      </c>
      <c r="BR689" s="21" t="str">
        <f>IF($BG689=0,$AV689,findspace($AV689,BR$10))</f>
        <v>Holiday</v>
      </c>
      <c r="BS689" s="21" t="str">
        <f>IF($BG689=0,$AV689,findspace($AV689,BS$10))</f>
        <v>Work</v>
      </c>
      <c r="BT689" s="21" t="str">
        <f>IF($BG689=0,$AV689,findspace($AV689,BT$10))</f>
        <v>Second</v>
      </c>
      <c r="BU689" s="21" t="str">
        <f>IF($BG689=0,$AV689,findspace($AV689,BU$10))</f>
        <v>Shift</v>
      </c>
      <c r="BV689" s="21" t="str">
        <f>IF($BG689=0,$AV689,findspace($AV689,BV$10))</f>
        <v/>
      </c>
      <c r="BW689" s="21" t="str">
        <f>IF($BG689=0,$AV689,findspace($AV689,BW$10))</f>
        <v/>
      </c>
      <c r="BX689" s="21" t="str">
        <f>IF($BG689=0,$AV689,findspace($AV689,BX$10))</f>
        <v/>
      </c>
      <c r="BY689" s="21" t="str">
        <f>IF($BG689=0,$AV689,findspace($AV689,BY$10))</f>
        <v/>
      </c>
      <c r="BZ689" s="21" t="str">
        <f>IF($BG689=0,$AV689,findspace($AV689,BZ$10))</f>
        <v/>
      </c>
      <c r="CA689" s="21" t="str">
        <f>IF($BG689=0,$AV689,findspace($AV689,CA$10))</f>
        <v/>
      </c>
    </row>
    <row r="690" spans="1:79" x14ac:dyDescent="0.35">
      <c r="A690" t="s">
        <v>1839</v>
      </c>
      <c r="B690" t="s">
        <v>1783</v>
      </c>
      <c r="C690" t="s">
        <v>2692</v>
      </c>
      <c r="D690" t="s">
        <v>1839</v>
      </c>
      <c r="E690" t="s">
        <v>273</v>
      </c>
      <c r="F690" t="s">
        <v>3314</v>
      </c>
      <c r="G690" s="13">
        <v>0.87660218135498769</v>
      </c>
      <c r="I690">
        <v>12374</v>
      </c>
      <c r="J690" t="str">
        <f>K690&amp;L690</f>
        <v>DFASRTRegular Third Shift12374DFASHTHoliday Work Third Shift</v>
      </c>
      <c r="K690" t="str">
        <f>A690&amp;B690&amp;C690</f>
        <v>DFASRTRegular Third Shift</v>
      </c>
      <c r="L690" t="str">
        <f>I690&amp;D690&amp;E690&amp;F690</f>
        <v>12374DFASHTHoliday Work Third Shift</v>
      </c>
      <c r="M690" s="13">
        <f>G690</f>
        <v>0.87660218135498769</v>
      </c>
      <c r="N690" s="13"/>
      <c r="O690" s="19">
        <v>539</v>
      </c>
      <c r="P690">
        <f>COUNTIF(C$11:C$2024, C690)</f>
        <v>3</v>
      </c>
      <c r="Q690">
        <f>COUNTIF(F$11:F$177, F690)</f>
        <v>0</v>
      </c>
      <c r="R690" t="b">
        <f>A690=D690</f>
        <v>1</v>
      </c>
      <c r="S690" t="b">
        <f>A690&amp;B690&amp;C690=D690&amp;E690&amp;F690</f>
        <v>0</v>
      </c>
      <c r="V690" t="str">
        <f>IF($A690=V$10, $C690, "")</f>
        <v>Regular Third Shift</v>
      </c>
      <c r="W690" t="str">
        <f>IF($A690=W$10, $C690, "")</f>
        <v/>
      </c>
      <c r="X690" t="str">
        <f>IF($A690=X$10, $C690, "")</f>
        <v/>
      </c>
      <c r="Y690" t="str">
        <f>IF($A690=Y$10, $C690, "")</f>
        <v/>
      </c>
      <c r="Z690" t="str">
        <f>IF($A690=Z$10, $C690, "")</f>
        <v/>
      </c>
      <c r="AB690" t="str">
        <f>IF($D690=AB$10, $F690, "")</f>
        <v>Holiday Work Third Shift</v>
      </c>
      <c r="AC690" t="str">
        <f>IF($D690=AC$10, $F690, "")</f>
        <v/>
      </c>
      <c r="AD690" t="str">
        <f>IF($D690=AD$10, $F690, "")</f>
        <v/>
      </c>
      <c r="AE690" t="str">
        <f>IF($D690=AE$10, $F690, "")</f>
        <v/>
      </c>
      <c r="AF690" t="str">
        <f>IF($D690=AF$10, $F690, "")</f>
        <v/>
      </c>
      <c r="AH690">
        <f>COUNTIF(AI$11:AI$2024, AI690)</f>
        <v>1</v>
      </c>
      <c r="AI690" t="str">
        <f>V690&amp;AB690&amp;W690&amp;AC690&amp;X690&amp;AD690&amp;Y690&amp;AE690&amp;Z690&amp;AF690</f>
        <v>Regular Third ShiftHoliday Work Third Shift</v>
      </c>
      <c r="AJ690">
        <f>IF(ROW()=11,1,IF(AK689+1=AK690,AJ689,AJ689+1))</f>
        <v>600</v>
      </c>
      <c r="AK690">
        <f>IF(AI690=AI689, AK689+1, 1)</f>
        <v>1</v>
      </c>
      <c r="AL690" s="26" t="str">
        <f>AM690&amp;AN690</f>
        <v>DFASRTRegular Third Shift12374DFASHTHoliday Work Third Shift</v>
      </c>
      <c r="AM690" t="str">
        <f>K690</f>
        <v>DFASRTRegular Third Shift</v>
      </c>
      <c r="AN690" t="str">
        <f>L690</f>
        <v>12374DFASHTHoliday Work Third Shift</v>
      </c>
      <c r="AO690">
        <f>COUNTIF(AM$11:AM$1107, AM690)</f>
        <v>3</v>
      </c>
      <c r="AP690">
        <f>COUNTIF(AN$11:AN$1107, AN690)</f>
        <v>2</v>
      </c>
      <c r="AQ690">
        <f>MATCH(AM690, AM$11:AM$1107, 0)</f>
        <v>213</v>
      </c>
      <c r="AR690">
        <f>MATCH(AN690, AN$11:AN$1107, 0)</f>
        <v>680</v>
      </c>
      <c r="AS690">
        <v>539</v>
      </c>
      <c r="AU690" t="str">
        <f>C690</f>
        <v>Regular Third Shift</v>
      </c>
      <c r="AV690" t="str">
        <f>IF(F690="", "", F690)</f>
        <v>Holiday Work Third Shift</v>
      </c>
      <c r="AW690" s="13">
        <f>M690</f>
        <v>0.87660218135498769</v>
      </c>
      <c r="AX690" t="e">
        <f>VLOOKUP(AI690, UniquePairs!A$5:A$2000, 1, FALSE)</f>
        <v>#N/A</v>
      </c>
      <c r="AY690" t="str">
        <f>IFERROR(INDEX(UniquePairs!A$5:K$1000, MATCH(AL690, UniquePairs!A$5:A$1000, 0), 10), "")</f>
        <v/>
      </c>
      <c r="AZ690" s="13">
        <f>IF(AY690&lt;&gt;"", AY690, AW690)</f>
        <v>0.87660218135498769</v>
      </c>
      <c r="BA690" t="str">
        <f>IF(AZ690=0,"None",IF(AZ690&lt;0.6,"Weak",IF(AZ690&lt;0.7,"Review",IF(AZ690&lt;0.8,"Good",IF(AZ690&lt;0.9,"Very Good","Solid")))))</f>
        <v>Very Good</v>
      </c>
      <c r="BB690" s="28" t="str">
        <f>IF(AJ689=AJ690, BB689, BC690)</f>
        <v>Third Shift</v>
      </c>
      <c r="BC690" t="str">
        <f>IF(AV690="",AU690,StringMatch(AU690,AV690,TRUE))</f>
        <v>Third Shift</v>
      </c>
      <c r="BD690" t="str">
        <f>TRIM(SUBSTITUTE(SUBSTITUTE(SUBSTITUTE(SUBSTITUTE(SUBSTITUTE(SUBSTITUTE(SUBSTITUTE(SUBSTITUTE(SUBSTITUTE(SUBSTITUTE(AU690,BR690,""),BS690,""),BT690,""),BU690,""),BV690,""),BW690,""),BX690,""),BY690,""),BZ690,""),CA690,""))</f>
        <v>Regular</v>
      </c>
      <c r="BE690" t="str">
        <f>TRIM(SUBSTITUTE(SUBSTITUTE(SUBSTITUTE(SUBSTITUTE(SUBSTITUTE(SUBSTITUTE(SUBSTITUTE(SUBSTITUTE(SUBSTITUTE(SUBSTITUTE(AV690,BH690,""),BI690,""),BJ690,""),BK690,""),BL690,""),BM690,""),BN690,""),BO690,""),BP690,""),BQ690,""))</f>
        <v>Holiday Work</v>
      </c>
      <c r="BF690" s="21">
        <f>LEN(AU690)-LEN(SUBSTITUTE(AU690," ",""))</f>
        <v>2</v>
      </c>
      <c r="BG690" s="21">
        <f>LEN(AV690)-LEN(SUBSTITUTE(AV690," ",""))</f>
        <v>3</v>
      </c>
      <c r="BH690" s="21" t="str">
        <f>IF(BF690=0,AU690,findspace($AU690,BH$10))</f>
        <v>Regular</v>
      </c>
      <c r="BI690" s="21" t="str">
        <f>IF(BH690=0,AN690,findspace($AU690,BI$10))</f>
        <v>Third</v>
      </c>
      <c r="BJ690" s="21" t="str">
        <f>IF(BI690=0,AV690,findspace($AU690,BJ$10))</f>
        <v>Shift</v>
      </c>
      <c r="BK690" s="21" t="str">
        <f>IF(BJ690=0,AW690,findspace($AU690,BK$10))</f>
        <v/>
      </c>
      <c r="BL690" s="21" t="str">
        <f>IF(BK690=0,AX690,findspace($AU690,BL$10))</f>
        <v/>
      </c>
      <c r="BM690" s="21" t="str">
        <f>IF(BL690=0,BF690,findspace($AU690,BM$10))</f>
        <v/>
      </c>
      <c r="BN690" s="21" t="str">
        <f>IF(BM690=0,BH690,findspace($AU690,BN$10))</f>
        <v/>
      </c>
      <c r="BO690" s="21" t="str">
        <f>IF(BN690=0,BI690,findspace($AU690,BO$10))</f>
        <v/>
      </c>
      <c r="BR690" s="21" t="str">
        <f>IF($BG690=0,$AV690,findspace($AV690,BR$10))</f>
        <v>Holiday</v>
      </c>
      <c r="BS690" s="21" t="str">
        <f>IF($BG690=0,$AV690,findspace($AV690,BS$10))</f>
        <v>Work</v>
      </c>
      <c r="BT690" s="21" t="str">
        <f>IF($BG690=0,$AV690,findspace($AV690,BT$10))</f>
        <v>Third</v>
      </c>
      <c r="BU690" s="21" t="str">
        <f>IF($BG690=0,$AV690,findspace($AV690,BU$10))</f>
        <v>Shift</v>
      </c>
      <c r="BV690" s="21" t="str">
        <f>IF($BG690=0,$AV690,findspace($AV690,BV$10))</f>
        <v/>
      </c>
      <c r="BW690" s="21" t="str">
        <f>IF($BG690=0,$AV690,findspace($AV690,BW$10))</f>
        <v/>
      </c>
      <c r="BX690" s="21" t="str">
        <f>IF($BG690=0,$AV690,findspace($AV690,BX$10))</f>
        <v/>
      </c>
      <c r="BY690" s="21" t="str">
        <f>IF($BG690=0,$AV690,findspace($AV690,BY$10))</f>
        <v/>
      </c>
      <c r="BZ690" s="21" t="str">
        <f>IF($BG690=0,$AV690,findspace($AV690,BZ$10))</f>
        <v/>
      </c>
      <c r="CA690" s="21" t="str">
        <f>IF($BG690=0,$AV690,findspace($AV690,CA$10))</f>
        <v/>
      </c>
    </row>
    <row r="691" spans="1:79" x14ac:dyDescent="0.35">
      <c r="A691" t="s">
        <v>1836</v>
      </c>
      <c r="B691">
        <v>93</v>
      </c>
      <c r="C691" t="s">
        <v>2820</v>
      </c>
      <c r="D691" t="s">
        <v>1839</v>
      </c>
      <c r="E691" t="s">
        <v>2654</v>
      </c>
      <c r="F691" t="s">
        <v>3396</v>
      </c>
      <c r="G691" s="13">
        <v>0.87619522740500544</v>
      </c>
      <c r="I691">
        <v>12374</v>
      </c>
      <c r="J691" t="str">
        <f>K691&amp;L691</f>
        <v>GSA93Telework Full Time12374DFASTWTelework Regular</v>
      </c>
      <c r="K691" t="str">
        <f>A691&amp;B691&amp;C691</f>
        <v>GSA93Telework Full Time</v>
      </c>
      <c r="L691" t="str">
        <f>I691&amp;D691&amp;E691&amp;F691</f>
        <v>12374DFASTWTelework Regular</v>
      </c>
      <c r="M691" s="13">
        <f>G691</f>
        <v>0.87619522740500544</v>
      </c>
      <c r="N691" s="13"/>
      <c r="O691" s="19">
        <v>179</v>
      </c>
      <c r="P691">
        <f>COUNTIF(C$11:C$2024, C691)</f>
        <v>3</v>
      </c>
      <c r="Q691">
        <f>COUNTIF(F$11:F$177, F691)</f>
        <v>0</v>
      </c>
      <c r="R691" t="b">
        <f>A691=D691</f>
        <v>0</v>
      </c>
      <c r="S691" t="b">
        <f>A691&amp;B691&amp;C691=D691&amp;E691&amp;F691</f>
        <v>0</v>
      </c>
      <c r="V691" t="str">
        <f>IF($A691=V$10, $C691, "")</f>
        <v/>
      </c>
      <c r="W691" t="str">
        <f>IF($A691=W$10, $C691, "")</f>
        <v>Telework Full Time</v>
      </c>
      <c r="X691" t="str">
        <f>IF($A691=X$10, $C691, "")</f>
        <v/>
      </c>
      <c r="Y691" t="str">
        <f>IF($A691=Y$10, $C691, "")</f>
        <v/>
      </c>
      <c r="Z691" t="str">
        <f>IF($A691=Z$10, $C691, "")</f>
        <v/>
      </c>
      <c r="AB691" t="str">
        <f>IF($D691=AB$10, $F691, "")</f>
        <v>Telework Regular</v>
      </c>
      <c r="AC691" t="str">
        <f>IF($D691=AC$10, $F691, "")</f>
        <v/>
      </c>
      <c r="AD691" t="str">
        <f>IF($D691=AD$10, $F691, "")</f>
        <v/>
      </c>
      <c r="AE691" t="str">
        <f>IF($D691=AE$10, $F691, "")</f>
        <v/>
      </c>
      <c r="AF691" t="str">
        <f>IF($D691=AF$10, $F691, "")</f>
        <v/>
      </c>
      <c r="AH691">
        <f>COUNTIF(AI$11:AI$2024, AI691)</f>
        <v>1</v>
      </c>
      <c r="AI691" t="str">
        <f>V691&amp;AB691&amp;W691&amp;AC691&amp;X691&amp;AD691&amp;Y691&amp;AE691&amp;Z691&amp;AF691</f>
        <v>Telework RegularTelework Full Time</v>
      </c>
      <c r="AJ691">
        <f>IF(ROW()=11,1,IF(AK690+1=AK691,AJ690,AJ690+1))</f>
        <v>601</v>
      </c>
      <c r="AK691">
        <f>IF(AI691=AI690, AK690+1, 1)</f>
        <v>1</v>
      </c>
      <c r="AL691" s="26" t="str">
        <f>AM691&amp;AN691</f>
        <v>GSA93Telework Full Time12374DFASTWTelework Regular</v>
      </c>
      <c r="AM691" t="str">
        <f>K691</f>
        <v>GSA93Telework Full Time</v>
      </c>
      <c r="AN691" t="str">
        <f>L691</f>
        <v>12374DFASTWTelework Regular</v>
      </c>
      <c r="AO691">
        <f>COUNTIF(AM$11:AM$1107, AM691)</f>
        <v>3</v>
      </c>
      <c r="AP691">
        <f>COUNTIF(AN$11:AN$1107, AN691)</f>
        <v>6</v>
      </c>
      <c r="AQ691">
        <f>MATCH(AM691, AM$11:AM$1107, 0)</f>
        <v>681</v>
      </c>
      <c r="AR691">
        <f>MATCH(AN691, AN$11:AN$1107, 0)</f>
        <v>282</v>
      </c>
      <c r="AS691">
        <v>179</v>
      </c>
      <c r="AU691" t="str">
        <f>C691</f>
        <v>Telework Full Time</v>
      </c>
      <c r="AV691" t="str">
        <f>IF(F691="", "", F691)</f>
        <v>Telework Regular</v>
      </c>
      <c r="AW691" s="13">
        <f>M691</f>
        <v>0.87619522740500544</v>
      </c>
      <c r="AX691" t="e">
        <f>VLOOKUP(AI691, UniquePairs!A$5:A$2000, 1, FALSE)</f>
        <v>#N/A</v>
      </c>
      <c r="AY691" t="str">
        <f>IFERROR(INDEX(UniquePairs!A$5:K$1000, MATCH(AL691, UniquePairs!A$5:A$1000, 0), 10), "")</f>
        <v/>
      </c>
      <c r="AZ691" s="13">
        <f>IF(AY691&lt;&gt;"", AY691, AW691)</f>
        <v>0.87619522740500544</v>
      </c>
      <c r="BA691" t="str">
        <f>IF(AZ691=0,"None",IF(AZ691&lt;0.6,"Weak",IF(AZ691&lt;0.7,"Review",IF(AZ691&lt;0.8,"Good",IF(AZ691&lt;0.9,"Very Good","Solid")))))</f>
        <v>Very Good</v>
      </c>
      <c r="BB691" s="28" t="str">
        <f>IF(AJ690=AJ691, BB690, BC691)</f>
        <v>Telework</v>
      </c>
      <c r="BC691" t="str">
        <f>IF(AV691="",AU691,StringMatch(AU691,AV691,TRUE))</f>
        <v>Telework</v>
      </c>
      <c r="BD691" t="str">
        <f>TRIM(SUBSTITUTE(SUBSTITUTE(SUBSTITUTE(SUBSTITUTE(SUBSTITUTE(SUBSTITUTE(SUBSTITUTE(SUBSTITUTE(SUBSTITUTE(SUBSTITUTE(AU691,BR691,""),BS691,""),BT691,""),BU691,""),BV691,""),BW691,""),BX691,""),BY691,""),BZ691,""),CA691,""))</f>
        <v>Full Time</v>
      </c>
      <c r="BE691" t="str">
        <f>TRIM(SUBSTITUTE(SUBSTITUTE(SUBSTITUTE(SUBSTITUTE(SUBSTITUTE(SUBSTITUTE(SUBSTITUTE(SUBSTITUTE(SUBSTITUTE(SUBSTITUTE(AV691,BH691,""),BI691,""),BJ691,""),BK691,""),BL691,""),BM691,""),BN691,""),BO691,""),BP691,""),BQ691,""))</f>
        <v>Regular</v>
      </c>
      <c r="BF691" s="21">
        <f>LEN(AU691)-LEN(SUBSTITUTE(AU691," ",""))</f>
        <v>2</v>
      </c>
      <c r="BG691" s="21">
        <f>LEN(AV691)-LEN(SUBSTITUTE(AV691," ",""))</f>
        <v>1</v>
      </c>
      <c r="BH691" s="21" t="str">
        <f>IF(BF691=0,AU691,findspace($AU691,BH$10))</f>
        <v>Telework</v>
      </c>
      <c r="BI691" s="21" t="str">
        <f>IF(BH691=0,AN691,findspace($AU691,BI$10))</f>
        <v>Full</v>
      </c>
      <c r="BJ691" s="21" t="str">
        <f>IF(BI691=0,AV691,findspace($AU691,BJ$10))</f>
        <v>Time</v>
      </c>
      <c r="BK691" s="21" t="str">
        <f>IF(BJ691=0,AW691,findspace($AU691,BK$10))</f>
        <v/>
      </c>
      <c r="BL691" s="21" t="str">
        <f>IF(BK691=0,AX691,findspace($AU691,BL$10))</f>
        <v/>
      </c>
      <c r="BM691" s="21" t="str">
        <f>IF(BL691=0,BF691,findspace($AU691,BM$10))</f>
        <v/>
      </c>
      <c r="BN691" s="21" t="str">
        <f>IF(BM691=0,BH691,findspace($AU691,BN$10))</f>
        <v/>
      </c>
      <c r="BO691" s="21" t="str">
        <f>IF(BN691=0,BI691,findspace($AU691,BO$10))</f>
        <v/>
      </c>
      <c r="BR691" s="21" t="str">
        <f>IF($BG691=0,$AV691,findspace($AV691,BR$10))</f>
        <v>Telework</v>
      </c>
      <c r="BS691" s="21" t="str">
        <f>IF($BG691=0,$AV691,findspace($AV691,BS$10))</f>
        <v>Regular</v>
      </c>
      <c r="BT691" s="21" t="str">
        <f>IF($BG691=0,$AV691,findspace($AV691,BT$10))</f>
        <v/>
      </c>
      <c r="BU691" s="21" t="str">
        <f>IF($BG691=0,$AV691,findspace($AV691,BU$10))</f>
        <v/>
      </c>
      <c r="BV691" s="21" t="str">
        <f>IF($BG691=0,$AV691,findspace($AV691,BV$10))</f>
        <v/>
      </c>
      <c r="BW691" s="21" t="str">
        <f>IF($BG691=0,$AV691,findspace($AV691,BW$10))</f>
        <v/>
      </c>
      <c r="BX691" s="21" t="str">
        <f>IF($BG691=0,$AV691,findspace($AV691,BX$10))</f>
        <v/>
      </c>
      <c r="BY691" s="21" t="str">
        <f>IF($BG691=0,$AV691,findspace($AV691,BY$10))</f>
        <v/>
      </c>
      <c r="BZ691" s="21" t="str">
        <f>IF($BG691=0,$AV691,findspace($AV691,BZ$10))</f>
        <v/>
      </c>
      <c r="CA691" s="21" t="str">
        <f>IF($BG691=0,$AV691,findspace($AV691,CA$10))</f>
        <v/>
      </c>
    </row>
    <row r="692" spans="1:79" x14ac:dyDescent="0.35">
      <c r="A692" t="s">
        <v>1839</v>
      </c>
      <c r="B692" t="s">
        <v>2541</v>
      </c>
      <c r="C692" t="s">
        <v>2769</v>
      </c>
      <c r="D692" t="s">
        <v>1837</v>
      </c>
      <c r="E692" t="s">
        <v>3195</v>
      </c>
      <c r="F692" t="s">
        <v>3196</v>
      </c>
      <c r="G692" s="13">
        <v>0.87597340930674272</v>
      </c>
      <c r="I692">
        <v>12374</v>
      </c>
      <c r="J692" t="str">
        <f>K692&amp;L692</f>
        <v>DFASKBSuspension12374IBCSWZSuspension Without Pay Leave Used YTD</v>
      </c>
      <c r="K692" t="str">
        <f>A692&amp;B692&amp;C692</f>
        <v>DFASKBSuspension</v>
      </c>
      <c r="L692" t="str">
        <f>I692&amp;D692&amp;E692&amp;F692</f>
        <v>12374IBCSWZSuspension Without Pay Leave Used YTD</v>
      </c>
      <c r="M692" s="13">
        <f>G692</f>
        <v>0.87597340930674272</v>
      </c>
      <c r="N692" s="13"/>
      <c r="O692" s="19">
        <v>41</v>
      </c>
      <c r="P692">
        <f>COUNTIF(C$11:C$2024, C692)</f>
        <v>4</v>
      </c>
      <c r="Q692">
        <f>COUNTIF(F$11:F$177, F692)</f>
        <v>0</v>
      </c>
      <c r="R692" t="b">
        <f>A692=D692</f>
        <v>0</v>
      </c>
      <c r="S692" t="b">
        <f>A692&amp;B692&amp;C692=D692&amp;E692&amp;F692</f>
        <v>0</v>
      </c>
      <c r="V692" t="str">
        <f>IF($A692=V$10, $C692, "")</f>
        <v>Suspension</v>
      </c>
      <c r="W692" t="str">
        <f>IF($A692=W$10, $C692, "")</f>
        <v/>
      </c>
      <c r="X692" t="str">
        <f>IF($A692=X$10, $C692, "")</f>
        <v/>
      </c>
      <c r="Y692" t="str">
        <f>IF($A692=Y$10, $C692, "")</f>
        <v/>
      </c>
      <c r="Z692" t="str">
        <f>IF($A692=Z$10, $C692, "")</f>
        <v/>
      </c>
      <c r="AB692" t="str">
        <f>IF($D692=AB$10, $F692, "")</f>
        <v/>
      </c>
      <c r="AC692" t="str">
        <f>IF($D692=AC$10, $F692, "")</f>
        <v/>
      </c>
      <c r="AD692" t="str">
        <f>IF($D692=AD$10, $F692, "")</f>
        <v/>
      </c>
      <c r="AE692" t="str">
        <f>IF($D692=AE$10, $F692, "")</f>
        <v>Suspension Without Pay Leave Used YTD</v>
      </c>
      <c r="AF692" t="str">
        <f>IF($D692=AF$10, $F692, "")</f>
        <v/>
      </c>
      <c r="AH692">
        <f>COUNTIF(AI$11:AI$2024, AI692)</f>
        <v>2</v>
      </c>
      <c r="AI692" t="str">
        <f>V692&amp;AB692&amp;W692&amp;AC692&amp;X692&amp;AD692&amp;Y692&amp;AE692&amp;Z692&amp;AF692</f>
        <v>SuspensionSuspension Without Pay Leave Used YTD</v>
      </c>
      <c r="AJ692">
        <f>IF(ROW()=11,1,IF(AK691+1=AK692,AJ691,AJ691+1))</f>
        <v>602</v>
      </c>
      <c r="AK692">
        <f>IF(AI692=AI691, AK691+1, 1)</f>
        <v>1</v>
      </c>
      <c r="AL692" s="26" t="str">
        <f>AM692&amp;AN692</f>
        <v>DFASKBSuspension12374IBCSWZSuspension Without Pay Leave Used YTD</v>
      </c>
      <c r="AM692" t="str">
        <f>K692</f>
        <v>DFASKBSuspension</v>
      </c>
      <c r="AN692" t="str">
        <f>L692</f>
        <v>12374IBCSWZSuspension Without Pay Leave Used YTD</v>
      </c>
      <c r="AO692">
        <f>COUNTIF(AM$11:AM$1107, AM692)</f>
        <v>2</v>
      </c>
      <c r="AP692">
        <f>COUNTIF(AN$11:AN$1107, AN692)</f>
        <v>3</v>
      </c>
      <c r="AQ692">
        <f>MATCH(AM692, AM$11:AM$1107, 0)</f>
        <v>384</v>
      </c>
      <c r="AR692">
        <f>MATCH(AN692, AN$11:AN$1107, 0)</f>
        <v>427</v>
      </c>
      <c r="AS692">
        <v>41</v>
      </c>
      <c r="AU692" t="str">
        <f>C692</f>
        <v>Suspension</v>
      </c>
      <c r="AV692" t="str">
        <f>IF(F692="", "", F692)</f>
        <v>Suspension Without Pay Leave Used YTD</v>
      </c>
      <c r="AW692" s="13">
        <f>M692</f>
        <v>0.87597340930674272</v>
      </c>
      <c r="AX692" t="e">
        <f>VLOOKUP(AI692, UniquePairs!A$5:A$2000, 1, FALSE)</f>
        <v>#N/A</v>
      </c>
      <c r="AY692" t="str">
        <f>IFERROR(INDEX(UniquePairs!A$5:K$1000, MATCH(AL692, UniquePairs!A$5:A$1000, 0), 10), "")</f>
        <v/>
      </c>
      <c r="AZ692" s="13">
        <f>IF(AY692&lt;&gt;"", AY692, AW692)</f>
        <v>0.87597340930674272</v>
      </c>
      <c r="BA692" t="str">
        <f>IF(AZ692=0,"None",IF(AZ692&lt;0.6,"Weak",IF(AZ692&lt;0.7,"Review",IF(AZ692&lt;0.8,"Good",IF(AZ692&lt;0.9,"Very Good","Solid")))))</f>
        <v>Very Good</v>
      </c>
      <c r="BB692" s="28" t="str">
        <f>IF(AJ691=AJ692, BB691, BC692)</f>
        <v>Suspension</v>
      </c>
      <c r="BC692" t="str">
        <f>IF(AV692="",AU692,StringMatch(AU692,AV692,TRUE))</f>
        <v>Suspension</v>
      </c>
      <c r="BD692" t="str">
        <f>TRIM(SUBSTITUTE(SUBSTITUTE(SUBSTITUTE(SUBSTITUTE(SUBSTITUTE(SUBSTITUTE(SUBSTITUTE(SUBSTITUTE(SUBSTITUTE(SUBSTITUTE(AU692,BR692,""),BS692,""),BT692,""),BU692,""),BV692,""),BW692,""),BX692,""),BY692,""),BZ692,""),CA692,""))</f>
        <v/>
      </c>
      <c r="BE692" t="str">
        <f>TRIM(SUBSTITUTE(SUBSTITUTE(SUBSTITUTE(SUBSTITUTE(SUBSTITUTE(SUBSTITUTE(SUBSTITUTE(SUBSTITUTE(SUBSTITUTE(SUBSTITUTE(AV692,BH692,""),BI692,""),BJ692,""),BK692,""),BL692,""),BM692,""),BN692,""),BO692,""),BP692,""),BQ692,""))</f>
        <v>Without Pay Leave Used YTD</v>
      </c>
      <c r="BF692" s="21">
        <f>LEN(AU692)-LEN(SUBSTITUTE(AU692," ",""))</f>
        <v>0</v>
      </c>
      <c r="BG692" s="21">
        <f>LEN(AV692)-LEN(SUBSTITUTE(AV692," ",""))</f>
        <v>5</v>
      </c>
      <c r="BH692" s="21" t="str">
        <f>IF(BF692=0,AU692,findspace($AU692,BH$10))</f>
        <v>Suspension</v>
      </c>
      <c r="BI692" s="21" t="str">
        <f>IF(BH692=0,AN692,findspace($AU692,BI$10))</f>
        <v/>
      </c>
      <c r="BJ692" s="21" t="str">
        <f>IF(BI692=0,AV692,findspace($AU692,BJ$10))</f>
        <v/>
      </c>
      <c r="BK692" s="21" t="str">
        <f>IF(BJ692=0,AW692,findspace($AU692,BK$10))</f>
        <v/>
      </c>
      <c r="BL692" s="21" t="str">
        <f>IF(BK692=0,AX692,findspace($AU692,BL$10))</f>
        <v/>
      </c>
      <c r="BM692" s="21" t="str">
        <f>IF(BL692=0,BF692,findspace($AU692,BM$10))</f>
        <v/>
      </c>
      <c r="BN692" s="21" t="str">
        <f>IF(BM692=0,BH692,findspace($AU692,BN$10))</f>
        <v/>
      </c>
      <c r="BO692" s="21" t="str">
        <f>IF(BN692=0,BI692,findspace($AU692,BO$10))</f>
        <v/>
      </c>
      <c r="BR692" s="21" t="str">
        <f>IF($BG692=0,$AV692,findspace($AV692,BR$10))</f>
        <v>Suspension</v>
      </c>
      <c r="BS692" s="21" t="str">
        <f>IF($BG692=0,$AV692,findspace($AV692,BS$10))</f>
        <v>Without</v>
      </c>
      <c r="BT692" s="21" t="str">
        <f>IF($BG692=0,$AV692,findspace($AV692,BT$10))</f>
        <v>Pay</v>
      </c>
      <c r="BU692" s="21" t="str">
        <f>IF($BG692=0,$AV692,findspace($AV692,BU$10))</f>
        <v>Leave</v>
      </c>
      <c r="BV692" s="21" t="str">
        <f>IF($BG692=0,$AV692,findspace($AV692,BV$10))</f>
        <v>Used</v>
      </c>
      <c r="BW692" s="21" t="str">
        <f>IF($BG692=0,$AV692,findspace($AV692,BW$10))</f>
        <v>YTD</v>
      </c>
      <c r="BX692" s="21" t="str">
        <f>IF($BG692=0,$AV692,findspace($AV692,BX$10))</f>
        <v/>
      </c>
      <c r="BY692" s="21" t="str">
        <f>IF($BG692=0,$AV692,findspace($AV692,BY$10))</f>
        <v/>
      </c>
      <c r="BZ692" s="21" t="str">
        <f>IF($BG692=0,$AV692,findspace($AV692,BZ$10))</f>
        <v/>
      </c>
      <c r="CA692" s="21" t="str">
        <f>IF($BG692=0,$AV692,findspace($AV692,CA$10))</f>
        <v/>
      </c>
    </row>
    <row r="693" spans="1:79" x14ac:dyDescent="0.35">
      <c r="A693" t="s">
        <v>1836</v>
      </c>
      <c r="B693">
        <v>59</v>
      </c>
      <c r="C693" t="s">
        <v>2769</v>
      </c>
      <c r="D693" t="s">
        <v>1837</v>
      </c>
      <c r="E693" t="s">
        <v>3195</v>
      </c>
      <c r="F693" t="s">
        <v>3196</v>
      </c>
      <c r="G693" s="13">
        <v>0.87597340930674272</v>
      </c>
      <c r="I693">
        <v>12374</v>
      </c>
      <c r="J693" t="str">
        <f>K693&amp;L693</f>
        <v>GSA59Suspension12374IBCSWZSuspension Without Pay Leave Used YTD</v>
      </c>
      <c r="K693" t="str">
        <f>A693&amp;B693&amp;C693</f>
        <v>GSA59Suspension</v>
      </c>
      <c r="L693" t="str">
        <f>I693&amp;D693&amp;E693&amp;F693</f>
        <v>12374IBCSWZSuspension Without Pay Leave Used YTD</v>
      </c>
      <c r="M693" s="13">
        <f>G693</f>
        <v>0.87597340930674272</v>
      </c>
      <c r="N693" s="13"/>
      <c r="O693" s="19">
        <v>251</v>
      </c>
      <c r="P693">
        <f>COUNTIF(C$11:C$2024, C693)</f>
        <v>4</v>
      </c>
      <c r="Q693">
        <f>COUNTIF(F$11:F$177, F693)</f>
        <v>0</v>
      </c>
      <c r="R693" t="b">
        <f>A693=D693</f>
        <v>0</v>
      </c>
      <c r="S693" t="b">
        <f>A693&amp;B693&amp;C693=D693&amp;E693&amp;F693</f>
        <v>0</v>
      </c>
      <c r="V693" t="str">
        <f>IF($A693=V$10, $C693, "")</f>
        <v/>
      </c>
      <c r="W693" t="str">
        <f>IF($A693=W$10, $C693, "")</f>
        <v>Suspension</v>
      </c>
      <c r="X693" t="str">
        <f>IF($A693=X$10, $C693, "")</f>
        <v/>
      </c>
      <c r="Y693" t="str">
        <f>IF($A693=Y$10, $C693, "")</f>
        <v/>
      </c>
      <c r="Z693" t="str">
        <f>IF($A693=Z$10, $C693, "")</f>
        <v/>
      </c>
      <c r="AB693" t="str">
        <f>IF($D693=AB$10, $F693, "")</f>
        <v/>
      </c>
      <c r="AC693" t="str">
        <f>IF($D693=AC$10, $F693, "")</f>
        <v/>
      </c>
      <c r="AD693" t="str">
        <f>IF($D693=AD$10, $F693, "")</f>
        <v/>
      </c>
      <c r="AE693" t="str">
        <f>IF($D693=AE$10, $F693, "")</f>
        <v>Suspension Without Pay Leave Used YTD</v>
      </c>
      <c r="AF693" t="str">
        <f>IF($D693=AF$10, $F693, "")</f>
        <v/>
      </c>
      <c r="AH693">
        <f>COUNTIF(AI$11:AI$2024, AI693)</f>
        <v>2</v>
      </c>
      <c r="AI693" t="str">
        <f>V693&amp;AB693&amp;W693&amp;AC693&amp;X693&amp;AD693&amp;Y693&amp;AE693&amp;Z693&amp;AF693</f>
        <v>SuspensionSuspension Without Pay Leave Used YTD</v>
      </c>
      <c r="AJ693">
        <f>IF(ROW()=11,1,IF(AK692+1=AK693,AJ692,AJ692+1))</f>
        <v>602</v>
      </c>
      <c r="AK693">
        <f>IF(AI693=AI692, AK692+1, 1)</f>
        <v>2</v>
      </c>
      <c r="AL693" s="26" t="str">
        <f>AM693&amp;AN693</f>
        <v>GSA59Suspension12374IBCSWZSuspension Without Pay Leave Used YTD</v>
      </c>
      <c r="AM693" t="str">
        <f>K693</f>
        <v>GSA59Suspension</v>
      </c>
      <c r="AN693" t="str">
        <f>L693</f>
        <v>12374IBCSWZSuspension Without Pay Leave Used YTD</v>
      </c>
      <c r="AO693">
        <f>COUNTIF(AM$11:AM$1107, AM693)</f>
        <v>2</v>
      </c>
      <c r="AP693">
        <f>COUNTIF(AN$11:AN$1107, AN693)</f>
        <v>3</v>
      </c>
      <c r="AQ693">
        <f>MATCH(AM693, AM$11:AM$1107, 0)</f>
        <v>385</v>
      </c>
      <c r="AR693">
        <f>MATCH(AN693, AN$11:AN$1107, 0)</f>
        <v>427</v>
      </c>
      <c r="AS693">
        <v>251</v>
      </c>
      <c r="AU693" t="str">
        <f>C693</f>
        <v>Suspension</v>
      </c>
      <c r="AV693" t="str">
        <f>IF(F693="", "", F693)</f>
        <v>Suspension Without Pay Leave Used YTD</v>
      </c>
      <c r="AW693" s="13">
        <f>M693</f>
        <v>0.87597340930674272</v>
      </c>
      <c r="AX693" t="e">
        <f>VLOOKUP(AI693, UniquePairs!A$5:A$2000, 1, FALSE)</f>
        <v>#N/A</v>
      </c>
      <c r="AY693" t="str">
        <f>IFERROR(INDEX(UniquePairs!A$5:K$1000, MATCH(AL693, UniquePairs!A$5:A$1000, 0), 10), "")</f>
        <v/>
      </c>
      <c r="AZ693" s="13">
        <f>IF(AY693&lt;&gt;"", AY693, AW693)</f>
        <v>0.87597340930674272</v>
      </c>
      <c r="BA693" t="str">
        <f>IF(AZ693=0,"None",IF(AZ693&lt;0.6,"Weak",IF(AZ693&lt;0.7,"Review",IF(AZ693&lt;0.8,"Good",IF(AZ693&lt;0.9,"Very Good","Solid")))))</f>
        <v>Very Good</v>
      </c>
      <c r="BB693" s="28" t="str">
        <f>IF(AJ692=AJ693, BB692, BC693)</f>
        <v>Suspension</v>
      </c>
      <c r="BC693" t="str">
        <f>IF(AV693="",AU693,StringMatch(AU693,AV693,TRUE))</f>
        <v>Suspension</v>
      </c>
      <c r="BD693" t="str">
        <f>TRIM(SUBSTITUTE(SUBSTITUTE(SUBSTITUTE(SUBSTITUTE(SUBSTITUTE(SUBSTITUTE(SUBSTITUTE(SUBSTITUTE(SUBSTITUTE(SUBSTITUTE(AU693,BR693,""),BS693,""),BT693,""),BU693,""),BV693,""),BW693,""),BX693,""),BY693,""),BZ693,""),CA693,""))</f>
        <v/>
      </c>
      <c r="BE693" t="str">
        <f>TRIM(SUBSTITUTE(SUBSTITUTE(SUBSTITUTE(SUBSTITUTE(SUBSTITUTE(SUBSTITUTE(SUBSTITUTE(SUBSTITUTE(SUBSTITUTE(SUBSTITUTE(AV693,BH693,""),BI693,""),BJ693,""),BK693,""),BL693,""),BM693,""),BN693,""),BO693,""),BP693,""),BQ693,""))</f>
        <v>Without Pay Leave Used YTD</v>
      </c>
      <c r="BF693" s="21">
        <f>LEN(AU693)-LEN(SUBSTITUTE(AU693," ",""))</f>
        <v>0</v>
      </c>
      <c r="BG693" s="21">
        <f>LEN(AV693)-LEN(SUBSTITUTE(AV693," ",""))</f>
        <v>5</v>
      </c>
      <c r="BH693" s="21" t="str">
        <f>IF(BF693=0,AU693,findspace($AU693,BH$10))</f>
        <v>Suspension</v>
      </c>
      <c r="BI693" s="21" t="str">
        <f>IF(BH693=0,AN693,findspace($AU693,BI$10))</f>
        <v/>
      </c>
      <c r="BJ693" s="21" t="str">
        <f>IF(BI693=0,AV693,findspace($AU693,BJ$10))</f>
        <v/>
      </c>
      <c r="BK693" s="21" t="str">
        <f>IF(BJ693=0,AW693,findspace($AU693,BK$10))</f>
        <v/>
      </c>
      <c r="BL693" s="21" t="str">
        <f>IF(BK693=0,AX693,findspace($AU693,BL$10))</f>
        <v/>
      </c>
      <c r="BM693" s="21" t="str">
        <f>IF(BL693=0,BF693,findspace($AU693,BM$10))</f>
        <v/>
      </c>
      <c r="BN693" s="21" t="str">
        <f>IF(BM693=0,BH693,findspace($AU693,BN$10))</f>
        <v/>
      </c>
      <c r="BO693" s="21" t="str">
        <f>IF(BN693=0,BI693,findspace($AU693,BO$10))</f>
        <v/>
      </c>
      <c r="BR693" s="21" t="str">
        <f>IF($BG693=0,$AV693,findspace($AV693,BR$10))</f>
        <v>Suspension</v>
      </c>
      <c r="BS693" s="21" t="str">
        <f>IF($BG693=0,$AV693,findspace($AV693,BS$10))</f>
        <v>Without</v>
      </c>
      <c r="BT693" s="21" t="str">
        <f>IF($BG693=0,$AV693,findspace($AV693,BT$10))</f>
        <v>Pay</v>
      </c>
      <c r="BU693" s="21" t="str">
        <f>IF($BG693=0,$AV693,findspace($AV693,BU$10))</f>
        <v>Leave</v>
      </c>
      <c r="BV693" s="21" t="str">
        <f>IF($BG693=0,$AV693,findspace($AV693,BV$10))</f>
        <v>Used</v>
      </c>
      <c r="BW693" s="21" t="str">
        <f>IF($BG693=0,$AV693,findspace($AV693,BW$10))</f>
        <v>YTD</v>
      </c>
      <c r="BX693" s="21" t="str">
        <f>IF($BG693=0,$AV693,findspace($AV693,BX$10))</f>
        <v/>
      </c>
      <c r="BY693" s="21" t="str">
        <f>IF($BG693=0,$AV693,findspace($AV693,BY$10))</f>
        <v/>
      </c>
      <c r="BZ693" s="21" t="str">
        <f>IF($BG693=0,$AV693,findspace($AV693,BZ$10))</f>
        <v/>
      </c>
      <c r="CA693" s="21" t="str">
        <f>IF($BG693=0,$AV693,findspace($AV693,CA$10))</f>
        <v/>
      </c>
    </row>
    <row r="694" spans="1:79" x14ac:dyDescent="0.35">
      <c r="A694" t="s">
        <v>1839</v>
      </c>
      <c r="B694" t="s">
        <v>696</v>
      </c>
      <c r="C694" t="s">
        <v>3345</v>
      </c>
      <c r="D694" t="s">
        <v>1836</v>
      </c>
      <c r="E694">
        <v>41</v>
      </c>
      <c r="F694" t="s">
        <v>3430</v>
      </c>
      <c r="G694" s="13">
        <v>0.87592497681267589</v>
      </c>
      <c r="I694">
        <v>12374</v>
      </c>
      <c r="J694" t="str">
        <f>K694&amp;L694</f>
        <v>DFASL1Advance Used Time Off Award12374GSA41Compensatory Time Used</v>
      </c>
      <c r="K694" t="str">
        <f>A694&amp;B694&amp;C694</f>
        <v>DFASL1Advance Used Time Off Award</v>
      </c>
      <c r="L694" t="str">
        <f>I694&amp;D694&amp;E694&amp;F694</f>
        <v>12374GSA41Compensatory Time Used</v>
      </c>
      <c r="M694" s="13">
        <f>G694</f>
        <v>0.87592497681267589</v>
      </c>
      <c r="N694" s="13"/>
      <c r="O694" s="19">
        <v>900</v>
      </c>
      <c r="P694">
        <f>COUNTIF(C$11:C$2024, C694)</f>
        <v>3</v>
      </c>
      <c r="Q694">
        <f>COUNTIF(F$11:F$177, F694)</f>
        <v>1</v>
      </c>
      <c r="R694" t="b">
        <f>A694=D694</f>
        <v>0</v>
      </c>
      <c r="S694" t="b">
        <f>A694&amp;B694&amp;C694=D694&amp;E694&amp;F694</f>
        <v>0</v>
      </c>
      <c r="V694" t="str">
        <f>IF($A694=V$10, $C694, "")</f>
        <v>Advance Used Time Off Award</v>
      </c>
      <c r="W694" t="str">
        <f>IF($A694=W$10, $C694, "")</f>
        <v/>
      </c>
      <c r="X694" t="str">
        <f>IF($A694=X$10, $C694, "")</f>
        <v/>
      </c>
      <c r="Y694" t="str">
        <f>IF($A694=Y$10, $C694, "")</f>
        <v/>
      </c>
      <c r="Z694" t="str">
        <f>IF($A694=Z$10, $C694, "")</f>
        <v/>
      </c>
      <c r="AB694" t="str">
        <f>IF($D694=AB$10, $F694, "")</f>
        <v/>
      </c>
      <c r="AC694" t="str">
        <f>IF($D694=AC$10, $F694, "")</f>
        <v>Compensatory Time Used</v>
      </c>
      <c r="AD694" t="str">
        <f>IF($D694=AD$10, $F694, "")</f>
        <v/>
      </c>
      <c r="AE694" t="str">
        <f>IF($D694=AE$10, $F694, "")</f>
        <v/>
      </c>
      <c r="AF694" t="str">
        <f>IF($D694=AF$10, $F694, "")</f>
        <v/>
      </c>
      <c r="AH694">
        <f>COUNTIF(AI$11:AI$2024, AI694)</f>
        <v>1</v>
      </c>
      <c r="AI694" t="str">
        <f>V694&amp;AB694&amp;W694&amp;AC694&amp;X694&amp;AD694&amp;Y694&amp;AE694&amp;Z694&amp;AF694</f>
        <v>Advance Used Time Off AwardCompensatory Time Used</v>
      </c>
      <c r="AJ694">
        <f>IF(ROW()=11,1,IF(AK693+1=AK694,AJ693,AJ693+1))</f>
        <v>603</v>
      </c>
      <c r="AK694">
        <f>IF(AI694=AI693, AK693+1, 1)</f>
        <v>1</v>
      </c>
      <c r="AL694" s="26" t="str">
        <f>AM694&amp;AN694</f>
        <v>DFASL1Advance Used Time Off Award12374GSA41Compensatory Time Used</v>
      </c>
      <c r="AM694" t="str">
        <f>K694</f>
        <v>DFASL1Advance Used Time Off Award</v>
      </c>
      <c r="AN694" t="str">
        <f>L694</f>
        <v>12374GSA41Compensatory Time Used</v>
      </c>
      <c r="AO694">
        <f>COUNTIF(AM$11:AM$1107, AM694)</f>
        <v>3</v>
      </c>
      <c r="AP694">
        <f>COUNTIF(AN$11:AN$1107, AN694)</f>
        <v>21</v>
      </c>
      <c r="AQ694">
        <f>MATCH(AM694, AM$11:AM$1107, 0)</f>
        <v>393</v>
      </c>
      <c r="AR694">
        <f>MATCH(AN694, AN$11:AN$1107, 0)</f>
        <v>10</v>
      </c>
      <c r="AS694">
        <v>900</v>
      </c>
      <c r="AU694" t="str">
        <f>C694</f>
        <v>Advance Used Time Off Award</v>
      </c>
      <c r="AV694" t="str">
        <f>IF(F694="", "", F694)</f>
        <v>Compensatory Time Used</v>
      </c>
      <c r="AW694" s="13">
        <f>M694</f>
        <v>0.87592497681267589</v>
      </c>
      <c r="AX694" t="e">
        <f>VLOOKUP(AI694, UniquePairs!A$5:A$2000, 1, FALSE)</f>
        <v>#N/A</v>
      </c>
      <c r="AY694" t="str">
        <f>IFERROR(INDEX(UniquePairs!A$5:K$1000, MATCH(AL694, UniquePairs!A$5:A$1000, 0), 10), "")</f>
        <v/>
      </c>
      <c r="AZ694" s="13">
        <f>IF(AY694&lt;&gt;"", AY694, AW694)</f>
        <v>0.87592497681267589</v>
      </c>
      <c r="BA694" t="str">
        <f>IF(AZ694=0,"None",IF(AZ694&lt;0.6,"Weak",IF(AZ694&lt;0.7,"Review",IF(AZ694&lt;0.8,"Good",IF(AZ694&lt;0.9,"Very Good","Solid")))))</f>
        <v>Very Good</v>
      </c>
      <c r="BB694" s="28" t="str">
        <f>IF(AJ693=AJ694, BB693, BC694)</f>
        <v>Used Time</v>
      </c>
      <c r="BC694" t="str">
        <f>IF(AV694="",AU694,StringMatch(AU694,AV694,TRUE))</f>
        <v>Used Time</v>
      </c>
      <c r="BD694" t="str">
        <f>TRIM(SUBSTITUTE(SUBSTITUTE(SUBSTITUTE(SUBSTITUTE(SUBSTITUTE(SUBSTITUTE(SUBSTITUTE(SUBSTITUTE(SUBSTITUTE(SUBSTITUTE(AU694,BR694,""),BS694,""),BT694,""),BU694,""),BV694,""),BW694,""),BX694,""),BY694,""),BZ694,""),CA694,""))</f>
        <v>Advance Off Award</v>
      </c>
      <c r="BE694" t="str">
        <f>TRIM(SUBSTITUTE(SUBSTITUTE(SUBSTITUTE(SUBSTITUTE(SUBSTITUTE(SUBSTITUTE(SUBSTITUTE(SUBSTITUTE(SUBSTITUTE(SUBSTITUTE(AV694,BH694,""),BI694,""),BJ694,""),BK694,""),BL694,""),BM694,""),BN694,""),BO694,""),BP694,""),BQ694,""))</f>
        <v>Compensatory</v>
      </c>
      <c r="BF694" s="21">
        <f>LEN(AU694)-LEN(SUBSTITUTE(AU694," ",""))</f>
        <v>4</v>
      </c>
      <c r="BG694" s="21">
        <f>LEN(AV694)-LEN(SUBSTITUTE(AV694," ",""))</f>
        <v>2</v>
      </c>
      <c r="BH694" s="21" t="str">
        <f>IF(BF694=0,AU694,findspace($AU694,BH$10))</f>
        <v>Advance</v>
      </c>
      <c r="BI694" s="21" t="str">
        <f>IF(BH694=0,AN694,findspace($AU694,BI$10))</f>
        <v>Used</v>
      </c>
      <c r="BJ694" s="21" t="str">
        <f>IF(BI694=0,AV694,findspace($AU694,BJ$10))</f>
        <v>Time</v>
      </c>
      <c r="BK694" s="21" t="str">
        <f>IF(BJ694=0,AW694,findspace($AU694,BK$10))</f>
        <v>Off</v>
      </c>
      <c r="BL694" s="21" t="str">
        <f>IF(BK694=0,AX694,findspace($AU694,BL$10))</f>
        <v>Award</v>
      </c>
      <c r="BM694" s="21" t="str">
        <f>IF(BL694=0,BF694,findspace($AU694,BM$10))</f>
        <v/>
      </c>
      <c r="BN694" s="21" t="str">
        <f>IF(BM694=0,BH694,findspace($AU694,BN$10))</f>
        <v/>
      </c>
      <c r="BO694" s="21" t="str">
        <f>IF(BN694=0,BI694,findspace($AU694,BO$10))</f>
        <v/>
      </c>
      <c r="BR694" s="21" t="str">
        <f>IF($BG694=0,$AV694,findspace($AV694,BR$10))</f>
        <v>Compensatory</v>
      </c>
      <c r="BS694" s="21" t="str">
        <f>IF($BG694=0,$AV694,findspace($AV694,BS$10))</f>
        <v>Time</v>
      </c>
      <c r="BT694" s="21" t="str">
        <f>IF($BG694=0,$AV694,findspace($AV694,BT$10))</f>
        <v>Used</v>
      </c>
      <c r="BU694" s="21" t="str">
        <f>IF($BG694=0,$AV694,findspace($AV694,BU$10))</f>
        <v/>
      </c>
      <c r="BV694" s="21" t="str">
        <f>IF($BG694=0,$AV694,findspace($AV694,BV$10))</f>
        <v/>
      </c>
      <c r="BW694" s="21" t="str">
        <f>IF($BG694=0,$AV694,findspace($AV694,BW$10))</f>
        <v/>
      </c>
      <c r="BX694" s="21" t="str">
        <f>IF($BG694=0,$AV694,findspace($AV694,BX$10))</f>
        <v/>
      </c>
      <c r="BY694" s="21" t="str">
        <f>IF($BG694=0,$AV694,findspace($AV694,BY$10))</f>
        <v/>
      </c>
      <c r="BZ694" s="21" t="str">
        <f>IF($BG694=0,$AV694,findspace($AV694,BZ$10))</f>
        <v/>
      </c>
      <c r="CA694" s="21" t="str">
        <f>IF($BG694=0,$AV694,findspace($AV694,CA$10))</f>
        <v/>
      </c>
    </row>
    <row r="695" spans="1:79" x14ac:dyDescent="0.35">
      <c r="A695" t="s">
        <v>1837</v>
      </c>
      <c r="B695">
        <v>31</v>
      </c>
      <c r="C695" t="s">
        <v>3160</v>
      </c>
      <c r="D695" t="s">
        <v>1837</v>
      </c>
      <c r="E695">
        <v>30</v>
      </c>
      <c r="F695" t="s">
        <v>3158</v>
      </c>
      <c r="G695" s="13">
        <v>0.87401898050446147</v>
      </c>
      <c r="I695">
        <v>12374</v>
      </c>
      <c r="J695" t="str">
        <f>K695&amp;L695</f>
        <v>IBC31Sick Leave Carryover12374IBC30Sick Leave Used</v>
      </c>
      <c r="K695" t="str">
        <f>A695&amp;B695&amp;C695</f>
        <v>IBC31Sick Leave Carryover</v>
      </c>
      <c r="L695" t="str">
        <f>I695&amp;D695&amp;E695&amp;F695</f>
        <v>12374IBC30Sick Leave Used</v>
      </c>
      <c r="M695" s="13">
        <f>G695</f>
        <v>0.87401898050446147</v>
      </c>
      <c r="N695" s="13"/>
      <c r="O695" s="19">
        <v>176</v>
      </c>
      <c r="P695">
        <f>COUNTIF(C$11:C$2024, C695)</f>
        <v>3</v>
      </c>
      <c r="Q695">
        <f>COUNTIF(F$11:F$177, F695)</f>
        <v>3</v>
      </c>
      <c r="R695" t="b">
        <f>A695=D695</f>
        <v>1</v>
      </c>
      <c r="S695" t="b">
        <f>A695&amp;B695&amp;C695=D695&amp;E695&amp;F695</f>
        <v>0</v>
      </c>
      <c r="V695" t="str">
        <f>IF($A695=V$10, $C695, "")</f>
        <v/>
      </c>
      <c r="W695" t="str">
        <f>IF($A695=W$10, $C695, "")</f>
        <v/>
      </c>
      <c r="X695" t="str">
        <f>IF($A695=X$10, $C695, "")</f>
        <v/>
      </c>
      <c r="Y695" t="str">
        <f>IF($A695=Y$10, $C695, "")</f>
        <v>Sick Leave Carryover</v>
      </c>
      <c r="Z695" t="str">
        <f>IF($A695=Z$10, $C695, "")</f>
        <v/>
      </c>
      <c r="AB695" t="str">
        <f>IF($D695=AB$10, $F695, "")</f>
        <v/>
      </c>
      <c r="AC695" t="str">
        <f>IF($D695=AC$10, $F695, "")</f>
        <v/>
      </c>
      <c r="AD695" t="str">
        <f>IF($D695=AD$10, $F695, "")</f>
        <v/>
      </c>
      <c r="AE695" t="str">
        <f>IF($D695=AE$10, $F695, "")</f>
        <v>Sick Leave Used</v>
      </c>
      <c r="AF695" t="str">
        <f>IF($D695=AF$10, $F695, "")</f>
        <v/>
      </c>
      <c r="AH695">
        <f>COUNTIF(AI$11:AI$2024, AI695)</f>
        <v>1</v>
      </c>
      <c r="AI695" t="str">
        <f>V695&amp;AB695&amp;W695&amp;AC695&amp;X695&amp;AD695&amp;Y695&amp;AE695&amp;Z695&amp;AF695</f>
        <v>Sick Leave CarryoverSick Leave Used</v>
      </c>
      <c r="AJ695">
        <f>IF(ROW()=11,1,IF(AK694+1=AK695,AJ694,AJ694+1))</f>
        <v>604</v>
      </c>
      <c r="AK695">
        <f>IF(AI695=AI694, AK694+1, 1)</f>
        <v>1</v>
      </c>
      <c r="AL695" s="26" t="str">
        <f>AM695&amp;AN695</f>
        <v>IBC31Sick Leave Carryover12374IBC30Sick Leave Used</v>
      </c>
      <c r="AM695" t="str">
        <f>K695</f>
        <v>IBC31Sick Leave Carryover</v>
      </c>
      <c r="AN695" t="str">
        <f>L695</f>
        <v>12374IBC30Sick Leave Used</v>
      </c>
      <c r="AO695">
        <f>COUNTIF(AM$11:AM$1107, AM695)</f>
        <v>3</v>
      </c>
      <c r="AP695">
        <f>COUNTIF(AN$11:AN$1107, AN695)</f>
        <v>12</v>
      </c>
      <c r="AQ695">
        <f>MATCH(AM695, AM$11:AM$1107, 0)</f>
        <v>685</v>
      </c>
      <c r="AR695">
        <f>MATCH(AN695, AN$11:AN$1107, 0)</f>
        <v>24</v>
      </c>
      <c r="AS695">
        <v>176</v>
      </c>
      <c r="AU695" t="str">
        <f>C695</f>
        <v>Sick Leave Carryover</v>
      </c>
      <c r="AV695" t="str">
        <f>IF(F695="", "", F695)</f>
        <v>Sick Leave Used</v>
      </c>
      <c r="AW695" s="13">
        <f>M695</f>
        <v>0.87401898050446147</v>
      </c>
      <c r="AX695" t="e">
        <f>VLOOKUP(AI695, UniquePairs!A$5:A$2000, 1, FALSE)</f>
        <v>#N/A</v>
      </c>
      <c r="AY695" t="str">
        <f>IFERROR(INDEX(UniquePairs!A$5:K$1000, MATCH(AL695, UniquePairs!A$5:A$1000, 0), 10), "")</f>
        <v/>
      </c>
      <c r="AZ695" s="13">
        <f>IF(AY695&lt;&gt;"", AY695, AW695)</f>
        <v>0.87401898050446147</v>
      </c>
      <c r="BA695" t="str">
        <f>IF(AZ695=0,"None",IF(AZ695&lt;0.6,"Weak",IF(AZ695&lt;0.7,"Review",IF(AZ695&lt;0.8,"Good",IF(AZ695&lt;0.9,"Very Good","Solid")))))</f>
        <v>Very Good</v>
      </c>
      <c r="BB695" s="28" t="str">
        <f>IF(AJ694=AJ695, BB694, BC695)</f>
        <v>Sick Leave</v>
      </c>
      <c r="BC695" t="str">
        <f>IF(AV695="",AU695,StringMatch(AU695,AV695,TRUE))</f>
        <v>Sick Leave</v>
      </c>
      <c r="BD695" t="str">
        <f>TRIM(SUBSTITUTE(SUBSTITUTE(SUBSTITUTE(SUBSTITUTE(SUBSTITUTE(SUBSTITUTE(SUBSTITUTE(SUBSTITUTE(SUBSTITUTE(SUBSTITUTE(AU695,BR695,""),BS695,""),BT695,""),BU695,""),BV695,""),BW695,""),BX695,""),BY695,""),BZ695,""),CA695,""))</f>
        <v>Carryover</v>
      </c>
      <c r="BE695" t="str">
        <f>TRIM(SUBSTITUTE(SUBSTITUTE(SUBSTITUTE(SUBSTITUTE(SUBSTITUTE(SUBSTITUTE(SUBSTITUTE(SUBSTITUTE(SUBSTITUTE(SUBSTITUTE(AV695,BH695,""),BI695,""),BJ695,""),BK695,""),BL695,""),BM695,""),BN695,""),BO695,""),BP695,""),BQ695,""))</f>
        <v>Used</v>
      </c>
      <c r="BF695" s="21">
        <f>LEN(AU695)-LEN(SUBSTITUTE(AU695," ",""))</f>
        <v>2</v>
      </c>
      <c r="BG695" s="21">
        <f>LEN(AV695)-LEN(SUBSTITUTE(AV695," ",""))</f>
        <v>2</v>
      </c>
      <c r="BH695" s="21" t="str">
        <f>IF(BF695=0,AU695,findspace($AU695,BH$10))</f>
        <v>Sick</v>
      </c>
      <c r="BI695" s="21" t="str">
        <f>IF(BH695=0,AN695,findspace($AU695,BI$10))</f>
        <v>Leave</v>
      </c>
      <c r="BJ695" s="21" t="str">
        <f>IF(BI695=0,AV695,findspace($AU695,BJ$10))</f>
        <v>Carryover</v>
      </c>
      <c r="BK695" s="21" t="str">
        <f>IF(BJ695=0,AW695,findspace($AU695,BK$10))</f>
        <v/>
      </c>
      <c r="BL695" s="21" t="str">
        <f>IF(BK695=0,AX695,findspace($AU695,BL$10))</f>
        <v/>
      </c>
      <c r="BM695" s="21" t="str">
        <f>IF(BL695=0,BF695,findspace($AU695,BM$10))</f>
        <v/>
      </c>
      <c r="BN695" s="21" t="str">
        <f>IF(BM695=0,BH695,findspace($AU695,BN$10))</f>
        <v/>
      </c>
      <c r="BO695" s="21" t="str">
        <f>IF(BN695=0,BI695,findspace($AU695,BO$10))</f>
        <v/>
      </c>
      <c r="BR695" s="21" t="str">
        <f>IF($BG695=0,$AV695,findspace($AV695,BR$10))</f>
        <v>Sick</v>
      </c>
      <c r="BS695" s="21" t="str">
        <f>IF($BG695=0,$AV695,findspace($AV695,BS$10))</f>
        <v>Leave</v>
      </c>
      <c r="BT695" s="21" t="str">
        <f>IF($BG695=0,$AV695,findspace($AV695,BT$10))</f>
        <v>Used</v>
      </c>
      <c r="BU695" s="21" t="str">
        <f>IF($BG695=0,$AV695,findspace($AV695,BU$10))</f>
        <v/>
      </c>
      <c r="BV695" s="21" t="str">
        <f>IF($BG695=0,$AV695,findspace($AV695,BV$10))</f>
        <v/>
      </c>
      <c r="BW695" s="21" t="str">
        <f>IF($BG695=0,$AV695,findspace($AV695,BW$10))</f>
        <v/>
      </c>
      <c r="BX695" s="21" t="str">
        <f>IF($BG695=0,$AV695,findspace($AV695,BX$10))</f>
        <v/>
      </c>
      <c r="BY695" s="21" t="str">
        <f>IF($BG695=0,$AV695,findspace($AV695,BY$10))</f>
        <v/>
      </c>
      <c r="BZ695" s="21" t="str">
        <f>IF($BG695=0,$AV695,findspace($AV695,BZ$10))</f>
        <v/>
      </c>
      <c r="CA695" s="21" t="str">
        <f>IF($BG695=0,$AV695,findspace($AV695,CA$10))</f>
        <v/>
      </c>
    </row>
    <row r="696" spans="1:79" x14ac:dyDescent="0.35">
      <c r="A696" t="s">
        <v>1836</v>
      </c>
      <c r="B696">
        <v>53</v>
      </c>
      <c r="C696" t="s">
        <v>3434</v>
      </c>
      <c r="D696" t="s">
        <v>1837</v>
      </c>
      <c r="E696">
        <v>74</v>
      </c>
      <c r="F696" t="s">
        <v>2951</v>
      </c>
      <c r="G696" s="13">
        <v>0.87393641472086458</v>
      </c>
      <c r="I696">
        <v>12374</v>
      </c>
      <c r="J696" t="str">
        <f>K696&amp;L696</f>
        <v>GSA53DC Nat Guard Military12374IBC74Military Leave DC National Guard Used</v>
      </c>
      <c r="K696" t="str">
        <f>A696&amp;B696&amp;C696</f>
        <v>GSA53DC Nat Guard Military</v>
      </c>
      <c r="L696" t="str">
        <f>I696&amp;D696&amp;E696&amp;F696</f>
        <v>12374IBC74Military Leave DC National Guard Used</v>
      </c>
      <c r="M696" s="13">
        <f>G696</f>
        <v>0.87393641472086458</v>
      </c>
      <c r="N696" s="13"/>
      <c r="O696" s="19">
        <v>361</v>
      </c>
      <c r="P696">
        <f>COUNTIF(C$11:C$2024, C696)</f>
        <v>3</v>
      </c>
      <c r="Q696">
        <f>COUNTIF(F$11:F$177, F696)</f>
        <v>0</v>
      </c>
      <c r="R696" t="b">
        <f>A696=D696</f>
        <v>0</v>
      </c>
      <c r="S696" t="b">
        <f>A696&amp;B696&amp;C696=D696&amp;E696&amp;F696</f>
        <v>0</v>
      </c>
      <c r="V696" t="str">
        <f>IF($A696=V$10, $C696, "")</f>
        <v/>
      </c>
      <c r="W696" t="str">
        <f>IF($A696=W$10, $C696, "")</f>
        <v>DC Nat Guard Military</v>
      </c>
      <c r="X696" t="str">
        <f>IF($A696=X$10, $C696, "")</f>
        <v/>
      </c>
      <c r="Y696" t="str">
        <f>IF($A696=Y$10, $C696, "")</f>
        <v/>
      </c>
      <c r="Z696" t="str">
        <f>IF($A696=Z$10, $C696, "")</f>
        <v/>
      </c>
      <c r="AB696" t="str">
        <f>IF($D696=AB$10, $F696, "")</f>
        <v/>
      </c>
      <c r="AC696" t="str">
        <f>IF($D696=AC$10, $F696, "")</f>
        <v/>
      </c>
      <c r="AD696" t="str">
        <f>IF($D696=AD$10, $F696, "")</f>
        <v/>
      </c>
      <c r="AE696" t="str">
        <f>IF($D696=AE$10, $F696, "")</f>
        <v>Military Leave DC National Guard Used</v>
      </c>
      <c r="AF696" t="str">
        <f>IF($D696=AF$10, $F696, "")</f>
        <v/>
      </c>
      <c r="AH696">
        <f>COUNTIF(AI$11:AI$2024, AI696)</f>
        <v>1</v>
      </c>
      <c r="AI696" t="str">
        <f>V696&amp;AB696&amp;W696&amp;AC696&amp;X696&amp;AD696&amp;Y696&amp;AE696&amp;Z696&amp;AF696</f>
        <v>DC Nat Guard MilitaryMilitary Leave DC National Guard Used</v>
      </c>
      <c r="AJ696">
        <f>IF(ROW()=11,1,IF(AK695+1=AK696,AJ695,AJ695+1))</f>
        <v>605</v>
      </c>
      <c r="AK696">
        <f>IF(AI696=AI695, AK695+1, 1)</f>
        <v>1</v>
      </c>
      <c r="AL696" s="26" t="str">
        <f>AM696&amp;AN696</f>
        <v>GSA53DC Nat Guard Military12374IBC74Military Leave DC National Guard Used</v>
      </c>
      <c r="AM696" t="str">
        <f>K696</f>
        <v>GSA53DC Nat Guard Military</v>
      </c>
      <c r="AN696" t="str">
        <f>L696</f>
        <v>12374IBC74Military Leave DC National Guard Used</v>
      </c>
      <c r="AO696">
        <f>COUNTIF(AM$11:AM$1107, AM696)</f>
        <v>3</v>
      </c>
      <c r="AP696">
        <f>COUNTIF(AN$11:AN$1107, AN696)</f>
        <v>5</v>
      </c>
      <c r="AQ696">
        <f>MATCH(AM696, AM$11:AM$1107, 0)</f>
        <v>515</v>
      </c>
      <c r="AR696">
        <f>MATCH(AN696, AN$11:AN$1107, 0)</f>
        <v>325</v>
      </c>
      <c r="AS696">
        <v>361</v>
      </c>
      <c r="AU696" t="str">
        <f>C696</f>
        <v>DC Nat Guard Military</v>
      </c>
      <c r="AV696" t="str">
        <f>IF(F696="", "", F696)</f>
        <v>Military Leave DC National Guard Used</v>
      </c>
      <c r="AW696" s="13">
        <f>M696</f>
        <v>0.87393641472086458</v>
      </c>
      <c r="AX696" t="e">
        <f>VLOOKUP(AI696, UniquePairs!A$5:A$2000, 1, FALSE)</f>
        <v>#N/A</v>
      </c>
      <c r="AY696" t="str">
        <f>IFERROR(INDEX(UniquePairs!A$5:K$1000, MATCH(AL696, UniquePairs!A$5:A$1000, 0), 10), "")</f>
        <v/>
      </c>
      <c r="AZ696" s="13">
        <f>IF(AY696&lt;&gt;"", AY696, AW696)</f>
        <v>0.87393641472086458</v>
      </c>
      <c r="BA696" t="str">
        <f>IF(AZ696=0,"None",IF(AZ696&lt;0.6,"Weak",IF(AZ696&lt;0.7,"Review",IF(AZ696&lt;0.8,"Good",IF(AZ696&lt;0.9,"Very Good","Solid")))))</f>
        <v>Very Good</v>
      </c>
      <c r="BB696" s="28" t="str">
        <f>IF(AJ695=AJ696, BB695, BC696)</f>
        <v>DC Guard Military</v>
      </c>
      <c r="BC696" t="str">
        <f>IF(AV696="",AU696,StringMatch(AU696,AV696,TRUE))</f>
        <v>DC Guard Military</v>
      </c>
      <c r="BD696" t="str">
        <f>TRIM(SUBSTITUTE(SUBSTITUTE(SUBSTITUTE(SUBSTITUTE(SUBSTITUTE(SUBSTITUTE(SUBSTITUTE(SUBSTITUTE(SUBSTITUTE(SUBSTITUTE(AU696,BR696,""),BS696,""),BT696,""),BU696,""),BV696,""),BW696,""),BX696,""),BY696,""),BZ696,""),CA696,""))</f>
        <v>Nat</v>
      </c>
      <c r="BE696" t="str">
        <f>TRIM(SUBSTITUTE(SUBSTITUTE(SUBSTITUTE(SUBSTITUTE(SUBSTITUTE(SUBSTITUTE(SUBSTITUTE(SUBSTITUTE(SUBSTITUTE(SUBSTITUTE(AV696,BH696,""),BI696,""),BJ696,""),BK696,""),BL696,""),BM696,""),BN696,""),BO696,""),BP696,""),BQ696,""))</f>
        <v>Leave ional Used</v>
      </c>
      <c r="BF696" s="21">
        <f>LEN(AU696)-LEN(SUBSTITUTE(AU696," ",""))</f>
        <v>3</v>
      </c>
      <c r="BG696" s="21">
        <f>LEN(AV696)-LEN(SUBSTITUTE(AV696," ",""))</f>
        <v>5</v>
      </c>
      <c r="BH696" s="21" t="str">
        <f>IF(BF696=0,AU696,findspace($AU696,BH$10))</f>
        <v>DC</v>
      </c>
      <c r="BI696" s="21" t="str">
        <f>IF(BH696=0,AN696,findspace($AU696,BI$10))</f>
        <v>Nat</v>
      </c>
      <c r="BJ696" s="21" t="str">
        <f>IF(BI696=0,AV696,findspace($AU696,BJ$10))</f>
        <v>Guard</v>
      </c>
      <c r="BK696" s="21" t="str">
        <f>IF(BJ696=0,AW696,findspace($AU696,BK$10))</f>
        <v>Military</v>
      </c>
      <c r="BL696" s="21" t="str">
        <f>IF(BK696=0,AX696,findspace($AU696,BL$10))</f>
        <v/>
      </c>
      <c r="BM696" s="21" t="str">
        <f>IF(BL696=0,BF696,findspace($AU696,BM$10))</f>
        <v/>
      </c>
      <c r="BN696" s="21" t="str">
        <f>IF(BM696=0,BH696,findspace($AU696,BN$10))</f>
        <v/>
      </c>
      <c r="BO696" s="21" t="str">
        <f>IF(BN696=0,BI696,findspace($AU696,BO$10))</f>
        <v/>
      </c>
      <c r="BR696" s="21" t="str">
        <f>IF($BG696=0,$AV696,findspace($AV696,BR$10))</f>
        <v>Military</v>
      </c>
      <c r="BS696" s="21" t="str">
        <f>IF($BG696=0,$AV696,findspace($AV696,BS$10))</f>
        <v>Leave</v>
      </c>
      <c r="BT696" s="21" t="str">
        <f>IF($BG696=0,$AV696,findspace($AV696,BT$10))</f>
        <v>DC</v>
      </c>
      <c r="BU696" s="21" t="str">
        <f>IF($BG696=0,$AV696,findspace($AV696,BU$10))</f>
        <v>National</v>
      </c>
      <c r="BV696" s="21" t="str">
        <f>IF($BG696=0,$AV696,findspace($AV696,BV$10))</f>
        <v>Guard</v>
      </c>
      <c r="BW696" s="21" t="str">
        <f>IF($BG696=0,$AV696,findspace($AV696,BW$10))</f>
        <v>Used</v>
      </c>
      <c r="BX696" s="21" t="str">
        <f>IF($BG696=0,$AV696,findspace($AV696,BX$10))</f>
        <v/>
      </c>
      <c r="BY696" s="21" t="str">
        <f>IF($BG696=0,$AV696,findspace($AV696,BY$10))</f>
        <v/>
      </c>
      <c r="BZ696" s="21" t="str">
        <f>IF($BG696=0,$AV696,findspace($AV696,BZ$10))</f>
        <v/>
      </c>
      <c r="CA696" s="21" t="str">
        <f>IF($BG696=0,$AV696,findspace($AV696,CA$10))</f>
        <v/>
      </c>
    </row>
    <row r="697" spans="1:79" x14ac:dyDescent="0.35">
      <c r="A697" t="s">
        <v>1839</v>
      </c>
      <c r="B697" t="s">
        <v>986</v>
      </c>
      <c r="C697" t="s">
        <v>987</v>
      </c>
      <c r="D697" t="s">
        <v>1839</v>
      </c>
      <c r="E697" t="s">
        <v>1020</v>
      </c>
      <c r="F697" t="s">
        <v>3282</v>
      </c>
      <c r="G697" s="13">
        <v>0.87301587301587302</v>
      </c>
      <c r="I697">
        <v>12374</v>
      </c>
      <c r="J697" t="str">
        <f>K697&amp;L697</f>
        <v>DFASEVHigh Voltage Electrical Energy12374DFASFDPoisons (Toxic Chems) High</v>
      </c>
      <c r="K697" t="str">
        <f>A697&amp;B697&amp;C697</f>
        <v>DFASEVHigh Voltage Electrical Energy</v>
      </c>
      <c r="L697" t="str">
        <f>I697&amp;D697&amp;E697&amp;F697</f>
        <v>12374DFASFDPoisons (Toxic Chems) High</v>
      </c>
      <c r="M697" s="13">
        <f>G697</f>
        <v>0.87301587301587302</v>
      </c>
      <c r="N697" s="13"/>
      <c r="O697" s="19">
        <v>152</v>
      </c>
      <c r="P697">
        <f>COUNTIF(C$11:C$2024, C697)</f>
        <v>3</v>
      </c>
      <c r="Q697">
        <f>COUNTIF(F$11:F$177, F697)</f>
        <v>0</v>
      </c>
      <c r="R697" t="b">
        <f>A697=D697</f>
        <v>1</v>
      </c>
      <c r="S697" t="b">
        <f>A697&amp;B697&amp;C697=D697&amp;E697&amp;F697</f>
        <v>0</v>
      </c>
      <c r="V697" t="str">
        <f>IF($A697=V$10, $C697, "")</f>
        <v>High Voltage Electrical Energy</v>
      </c>
      <c r="W697" t="str">
        <f>IF($A697=W$10, $C697, "")</f>
        <v/>
      </c>
      <c r="X697" t="str">
        <f>IF($A697=X$10, $C697, "")</f>
        <v/>
      </c>
      <c r="Y697" t="str">
        <f>IF($A697=Y$10, $C697, "")</f>
        <v/>
      </c>
      <c r="Z697" t="str">
        <f>IF($A697=Z$10, $C697, "")</f>
        <v/>
      </c>
      <c r="AB697" t="str">
        <f>IF($D697=AB$10, $F697, "")</f>
        <v>Poisons (Toxic Chems) High</v>
      </c>
      <c r="AC697" t="str">
        <f>IF($D697=AC$10, $F697, "")</f>
        <v/>
      </c>
      <c r="AD697" t="str">
        <f>IF($D697=AD$10, $F697, "")</f>
        <v/>
      </c>
      <c r="AE697" t="str">
        <f>IF($D697=AE$10, $F697, "")</f>
        <v/>
      </c>
      <c r="AF697" t="str">
        <f>IF($D697=AF$10, $F697, "")</f>
        <v/>
      </c>
      <c r="AH697">
        <f>COUNTIF(AI$11:AI$2024, AI697)</f>
        <v>1</v>
      </c>
      <c r="AI697" t="str">
        <f>V697&amp;AB697&amp;W697&amp;AC697&amp;X697&amp;AD697&amp;Y697&amp;AE697&amp;Z697&amp;AF697</f>
        <v>High Voltage Electrical EnergyPoisons (Toxic Chems) High</v>
      </c>
      <c r="AJ697">
        <f>IF(ROW()=11,1,IF(AK696+1=AK697,AJ696,AJ696+1))</f>
        <v>606</v>
      </c>
      <c r="AK697">
        <f>IF(AI697=AI696, AK696+1, 1)</f>
        <v>1</v>
      </c>
      <c r="AL697" s="26" t="str">
        <f>AM697&amp;AN697</f>
        <v>DFASEVHigh Voltage Electrical Energy12374DFASFDPoisons (Toxic Chems) High</v>
      </c>
      <c r="AM697" t="str">
        <f>K697</f>
        <v>DFASEVHigh Voltage Electrical Energy</v>
      </c>
      <c r="AN697" t="str">
        <f>L697</f>
        <v>12374DFASFDPoisons (Toxic Chems) High</v>
      </c>
      <c r="AO697">
        <f>COUNTIF(AM$11:AM$1107, AM697)</f>
        <v>3</v>
      </c>
      <c r="AP697">
        <f>COUNTIF(AN$11:AN$1107, AN697)</f>
        <v>6</v>
      </c>
      <c r="AQ697">
        <f>MATCH(AM697, AM$11:AM$1107, 0)</f>
        <v>577</v>
      </c>
      <c r="AR697">
        <f>MATCH(AN697, AN$11:AN$1107, 0)</f>
        <v>569</v>
      </c>
      <c r="AS697">
        <v>152</v>
      </c>
      <c r="AU697" t="str">
        <f>C697</f>
        <v>High Voltage Electrical Energy</v>
      </c>
      <c r="AV697" t="str">
        <f>IF(F697="", "", F697)</f>
        <v>Poisons (Toxic Chems) High</v>
      </c>
      <c r="AW697" s="13">
        <f>M697</f>
        <v>0.87301587301587302</v>
      </c>
      <c r="AX697" t="e">
        <f>VLOOKUP(AI697, UniquePairs!A$5:A$2000, 1, FALSE)</f>
        <v>#N/A</v>
      </c>
      <c r="AY697" t="str">
        <f>IFERROR(INDEX(UniquePairs!A$5:K$1000, MATCH(AL697, UniquePairs!A$5:A$1000, 0), 10), "")</f>
        <v/>
      </c>
      <c r="AZ697" s="13">
        <f>IF(AY697&lt;&gt;"", AY697, AW697)</f>
        <v>0.87301587301587302</v>
      </c>
      <c r="BA697" t="str">
        <f>IF(AZ697=0,"None",IF(AZ697&lt;0.6,"Weak",IF(AZ697&lt;0.7,"Review",IF(AZ697&lt;0.8,"Good",IF(AZ697&lt;0.9,"Very Good","Solid")))))</f>
        <v>Very Good</v>
      </c>
      <c r="BB697" s="28" t="str">
        <f>IF(AJ696=AJ697, BB696, BC697)</f>
        <v>High</v>
      </c>
      <c r="BC697" t="str">
        <f>IF(AV697="",AU697,StringMatch(AU697,AV697,TRUE))</f>
        <v>High</v>
      </c>
      <c r="BD697" t="str">
        <f>TRIM(SUBSTITUTE(SUBSTITUTE(SUBSTITUTE(SUBSTITUTE(SUBSTITUTE(SUBSTITUTE(SUBSTITUTE(SUBSTITUTE(SUBSTITUTE(SUBSTITUTE(AU697,BR697,""),BS697,""),BT697,""),BU697,""),BV697,""),BW697,""),BX697,""),BY697,""),BZ697,""),CA697,""))</f>
        <v>Voltage Electrical Energy</v>
      </c>
      <c r="BE697" t="str">
        <f>TRIM(SUBSTITUTE(SUBSTITUTE(SUBSTITUTE(SUBSTITUTE(SUBSTITUTE(SUBSTITUTE(SUBSTITUTE(SUBSTITUTE(SUBSTITUTE(SUBSTITUTE(AV697,BH697,""),BI697,""),BJ697,""),BK697,""),BL697,""),BM697,""),BN697,""),BO697,""),BP697,""),BQ697,""))</f>
        <v>Poisons (Toxic Chems)</v>
      </c>
      <c r="BF697" s="21">
        <f>LEN(AU697)-LEN(SUBSTITUTE(AU697," ",""))</f>
        <v>3</v>
      </c>
      <c r="BG697" s="21">
        <f>LEN(AV697)-LEN(SUBSTITUTE(AV697," ",""))</f>
        <v>3</v>
      </c>
      <c r="BH697" s="21" t="str">
        <f>IF(BF697=0,AU697,findspace($AU697,BH$10))</f>
        <v>High</v>
      </c>
      <c r="BI697" s="21" t="str">
        <f>IF(BH697=0,AN697,findspace($AU697,BI$10))</f>
        <v>Voltage</v>
      </c>
      <c r="BJ697" s="21" t="str">
        <f>IF(BI697=0,AV697,findspace($AU697,BJ$10))</f>
        <v>Electrical</v>
      </c>
      <c r="BK697" s="21" t="str">
        <f>IF(BJ697=0,AW697,findspace($AU697,BK$10))</f>
        <v>Energy</v>
      </c>
      <c r="BL697" s="21" t="str">
        <f>IF(BK697=0,AX697,findspace($AU697,BL$10))</f>
        <v/>
      </c>
      <c r="BM697" s="21" t="str">
        <f>IF(BL697=0,BF697,findspace($AU697,BM$10))</f>
        <v/>
      </c>
      <c r="BN697" s="21" t="str">
        <f>IF(BM697=0,BH697,findspace($AU697,BN$10))</f>
        <v/>
      </c>
      <c r="BO697" s="21" t="str">
        <f>IF(BN697=0,BI697,findspace($AU697,BO$10))</f>
        <v/>
      </c>
      <c r="BR697" s="21" t="str">
        <f>IF($BG697=0,$AV697,findspace($AV697,BR$10))</f>
        <v>Poisons</v>
      </c>
      <c r="BS697" s="21" t="str">
        <f>IF($BG697=0,$AV697,findspace($AV697,BS$10))</f>
        <v>(Toxic</v>
      </c>
      <c r="BT697" s="21" t="str">
        <f>IF($BG697=0,$AV697,findspace($AV697,BT$10))</f>
        <v>Chems)</v>
      </c>
      <c r="BU697" s="21" t="str">
        <f>IF($BG697=0,$AV697,findspace($AV697,BU$10))</f>
        <v>High</v>
      </c>
      <c r="BV697" s="21" t="str">
        <f>IF($BG697=0,$AV697,findspace($AV697,BV$10))</f>
        <v/>
      </c>
      <c r="BW697" s="21" t="str">
        <f>IF($BG697=0,$AV697,findspace($AV697,BW$10))</f>
        <v/>
      </c>
      <c r="BX697" s="21" t="str">
        <f>IF($BG697=0,$AV697,findspace($AV697,BX$10))</f>
        <v/>
      </c>
      <c r="BY697" s="21" t="str">
        <f>IF($BG697=0,$AV697,findspace($AV697,BY$10))</f>
        <v/>
      </c>
      <c r="BZ697" s="21" t="str">
        <f>IF($BG697=0,$AV697,findspace($AV697,BZ$10))</f>
        <v/>
      </c>
      <c r="CA697" s="21" t="str">
        <f>IF($BG697=0,$AV697,findspace($AV697,CA$10))</f>
        <v/>
      </c>
    </row>
    <row r="698" spans="1:79" x14ac:dyDescent="0.35">
      <c r="A698" t="s">
        <v>1839</v>
      </c>
      <c r="B698" t="s">
        <v>1020</v>
      </c>
      <c r="C698" t="s">
        <v>3282</v>
      </c>
      <c r="D698" t="s">
        <v>1839</v>
      </c>
      <c r="E698" t="s">
        <v>986</v>
      </c>
      <c r="F698" t="s">
        <v>987</v>
      </c>
      <c r="G698" s="13">
        <v>0.87301587301587302</v>
      </c>
      <c r="I698">
        <v>12374</v>
      </c>
      <c r="J698" t="str">
        <f>K698&amp;L698</f>
        <v>DFASFDPoisons (Toxic Chems) High12374DFASEVHigh Voltage Electrical Energy</v>
      </c>
      <c r="K698" t="str">
        <f>A698&amp;B698&amp;C698</f>
        <v>DFASFDPoisons (Toxic Chems) High</v>
      </c>
      <c r="L698" t="str">
        <f>I698&amp;D698&amp;E698&amp;F698</f>
        <v>12374DFASEVHigh Voltage Electrical Energy</v>
      </c>
      <c r="M698" s="13">
        <f>G698</f>
        <v>0.87301587301587302</v>
      </c>
      <c r="N698" s="13"/>
      <c r="O698" s="19">
        <v>848</v>
      </c>
      <c r="P698">
        <f>COUNTIF(C$11:C$2024, C698)</f>
        <v>3</v>
      </c>
      <c r="Q698">
        <f>COUNTIF(F$11:F$177, F698)</f>
        <v>0</v>
      </c>
      <c r="R698" t="b">
        <f>A698=D698</f>
        <v>1</v>
      </c>
      <c r="S698" t="b">
        <f>A698&amp;B698&amp;C698=D698&amp;E698&amp;F698</f>
        <v>0</v>
      </c>
      <c r="V698" t="str">
        <f>IF($A698=V$10, $C698, "")</f>
        <v>Poisons (Toxic Chems) High</v>
      </c>
      <c r="W698" t="str">
        <f>IF($A698=W$10, $C698, "")</f>
        <v/>
      </c>
      <c r="X698" t="str">
        <f>IF($A698=X$10, $C698, "")</f>
        <v/>
      </c>
      <c r="Y698" t="str">
        <f>IF($A698=Y$10, $C698, "")</f>
        <v/>
      </c>
      <c r="Z698" t="str">
        <f>IF($A698=Z$10, $C698, "")</f>
        <v/>
      </c>
      <c r="AB698" t="str">
        <f>IF($D698=AB$10, $F698, "")</f>
        <v>High Voltage Electrical Energy</v>
      </c>
      <c r="AC698" t="str">
        <f>IF($D698=AC$10, $F698, "")</f>
        <v/>
      </c>
      <c r="AD698" t="str">
        <f>IF($D698=AD$10, $F698, "")</f>
        <v/>
      </c>
      <c r="AE698" t="str">
        <f>IF($D698=AE$10, $F698, "")</f>
        <v/>
      </c>
      <c r="AF698" t="str">
        <f>IF($D698=AF$10, $F698, "")</f>
        <v/>
      </c>
      <c r="AH698">
        <f>COUNTIF(AI$11:AI$2024, AI698)</f>
        <v>1</v>
      </c>
      <c r="AI698" t="str">
        <f>V698&amp;AB698&amp;W698&amp;AC698&amp;X698&amp;AD698&amp;Y698&amp;AE698&amp;Z698&amp;AF698</f>
        <v>Poisons (Toxic Chems) HighHigh Voltage Electrical Energy</v>
      </c>
      <c r="AJ698">
        <f>IF(ROW()=11,1,IF(AK697+1=AK698,AJ697,AJ697+1))</f>
        <v>607</v>
      </c>
      <c r="AK698">
        <f>IF(AI698=AI697, AK697+1, 1)</f>
        <v>1</v>
      </c>
      <c r="AL698" s="26" t="str">
        <f>AM698&amp;AN698</f>
        <v>DFASFDPoisons (Toxic Chems) High12374DFASEVHigh Voltage Electrical Energy</v>
      </c>
      <c r="AM698" t="str">
        <f>K698</f>
        <v>DFASFDPoisons (Toxic Chems) High</v>
      </c>
      <c r="AN698" t="str">
        <f>L698</f>
        <v>12374DFASEVHigh Voltage Electrical Energy</v>
      </c>
      <c r="AO698">
        <f>COUNTIF(AM$11:AM$1107, AM698)</f>
        <v>3</v>
      </c>
      <c r="AP698">
        <f>COUNTIF(AN$11:AN$1107, AN698)</f>
        <v>4</v>
      </c>
      <c r="AQ698">
        <f>MATCH(AM698, AM$11:AM$1107, 0)</f>
        <v>567</v>
      </c>
      <c r="AR698">
        <f>MATCH(AN698, AN$11:AN$1107, 0)</f>
        <v>578</v>
      </c>
      <c r="AS698">
        <v>848</v>
      </c>
      <c r="AU698" t="str">
        <f>C698</f>
        <v>Poisons (Toxic Chems) High</v>
      </c>
      <c r="AV698" t="str">
        <f>IF(F698="", "", F698)</f>
        <v>High Voltage Electrical Energy</v>
      </c>
      <c r="AW698" s="13">
        <f>M698</f>
        <v>0.87301587301587302</v>
      </c>
      <c r="AX698" t="e">
        <f>VLOOKUP(AI698, UniquePairs!A$5:A$2000, 1, FALSE)</f>
        <v>#N/A</v>
      </c>
      <c r="AY698" t="str">
        <f>IFERROR(INDEX(UniquePairs!A$5:K$1000, MATCH(AL698, UniquePairs!A$5:A$1000, 0), 10), "")</f>
        <v/>
      </c>
      <c r="AZ698" s="13">
        <f>IF(AY698&lt;&gt;"", AY698, AW698)</f>
        <v>0.87301587301587302</v>
      </c>
      <c r="BA698" t="str">
        <f>IF(AZ698=0,"None",IF(AZ698&lt;0.6,"Weak",IF(AZ698&lt;0.7,"Review",IF(AZ698&lt;0.8,"Good",IF(AZ698&lt;0.9,"Very Good","Solid")))))</f>
        <v>Very Good</v>
      </c>
      <c r="BB698" s="28" t="str">
        <f>IF(AJ697=AJ698, BB697, BC698)</f>
        <v>High</v>
      </c>
      <c r="BC698" t="str">
        <f>IF(AV698="",AU698,StringMatch(AU698,AV698,TRUE))</f>
        <v>High</v>
      </c>
      <c r="BD698" t="str">
        <f>TRIM(SUBSTITUTE(SUBSTITUTE(SUBSTITUTE(SUBSTITUTE(SUBSTITUTE(SUBSTITUTE(SUBSTITUTE(SUBSTITUTE(SUBSTITUTE(SUBSTITUTE(AU698,BR698,""),BS698,""),BT698,""),BU698,""),BV698,""),BW698,""),BX698,""),BY698,""),BZ698,""),CA698,""))</f>
        <v>Poisons (Toxic Chems)</v>
      </c>
      <c r="BE698" t="str">
        <f>TRIM(SUBSTITUTE(SUBSTITUTE(SUBSTITUTE(SUBSTITUTE(SUBSTITUTE(SUBSTITUTE(SUBSTITUTE(SUBSTITUTE(SUBSTITUTE(SUBSTITUTE(AV698,BH698,""),BI698,""),BJ698,""),BK698,""),BL698,""),BM698,""),BN698,""),BO698,""),BP698,""),BQ698,""))</f>
        <v>Voltage Electrical Energy</v>
      </c>
      <c r="BF698" s="21">
        <f>LEN(AU698)-LEN(SUBSTITUTE(AU698," ",""))</f>
        <v>3</v>
      </c>
      <c r="BG698" s="21">
        <f>LEN(AV698)-LEN(SUBSTITUTE(AV698," ",""))</f>
        <v>3</v>
      </c>
      <c r="BH698" s="21" t="str">
        <f>IF(BF698=0,AU698,findspace($AU698,BH$10))</f>
        <v>Poisons</v>
      </c>
      <c r="BI698" s="21" t="str">
        <f>IF(BH698=0,AN698,findspace($AU698,BI$10))</f>
        <v>(Toxic</v>
      </c>
      <c r="BJ698" s="21" t="str">
        <f>IF(BI698=0,AV698,findspace($AU698,BJ$10))</f>
        <v>Chems)</v>
      </c>
      <c r="BK698" s="21" t="str">
        <f>IF(BJ698=0,AW698,findspace($AU698,BK$10))</f>
        <v>High</v>
      </c>
      <c r="BL698" s="21" t="str">
        <f>IF(BK698=0,AX698,findspace($AU698,BL$10))</f>
        <v/>
      </c>
      <c r="BM698" s="21" t="str">
        <f>IF(BL698=0,BF698,findspace($AU698,BM$10))</f>
        <v/>
      </c>
      <c r="BN698" s="21" t="str">
        <f>IF(BM698=0,BH698,findspace($AU698,BN$10))</f>
        <v/>
      </c>
      <c r="BO698" s="21" t="str">
        <f>IF(BN698=0,BI698,findspace($AU698,BO$10))</f>
        <v/>
      </c>
      <c r="BR698" s="21" t="str">
        <f>IF($BG698=0,$AV698,findspace($AV698,BR$10))</f>
        <v>High</v>
      </c>
      <c r="BS698" s="21" t="str">
        <f>IF($BG698=0,$AV698,findspace($AV698,BS$10))</f>
        <v>Voltage</v>
      </c>
      <c r="BT698" s="21" t="str">
        <f>IF($BG698=0,$AV698,findspace($AV698,BT$10))</f>
        <v>Electrical</v>
      </c>
      <c r="BU698" s="21" t="str">
        <f>IF($BG698=0,$AV698,findspace($AV698,BU$10))</f>
        <v>Energy</v>
      </c>
      <c r="BV698" s="21" t="str">
        <f>IF($BG698=0,$AV698,findspace($AV698,BV$10))</f>
        <v/>
      </c>
      <c r="BW698" s="21" t="str">
        <f>IF($BG698=0,$AV698,findspace($AV698,BW$10))</f>
        <v/>
      </c>
      <c r="BX698" s="21" t="str">
        <f>IF($BG698=0,$AV698,findspace($AV698,BX$10))</f>
        <v/>
      </c>
      <c r="BY698" s="21" t="str">
        <f>IF($BG698=0,$AV698,findspace($AV698,BY$10))</f>
        <v/>
      </c>
      <c r="BZ698" s="21" t="str">
        <f>IF($BG698=0,$AV698,findspace($AV698,BZ$10))</f>
        <v/>
      </c>
      <c r="CA698" s="21" t="str">
        <f>IF($BG698=0,$AV698,findspace($AV698,CA$10))</f>
        <v/>
      </c>
    </row>
    <row r="699" spans="1:79" x14ac:dyDescent="0.35">
      <c r="A699" t="s">
        <v>1839</v>
      </c>
      <c r="B699" t="s">
        <v>2649</v>
      </c>
      <c r="C699" t="s">
        <v>3394</v>
      </c>
      <c r="D699" t="s">
        <v>1839</v>
      </c>
      <c r="E699" t="s">
        <v>2654</v>
      </c>
      <c r="F699" t="s">
        <v>3396</v>
      </c>
      <c r="G699" s="13">
        <v>0.87014411027568928</v>
      </c>
      <c r="I699">
        <v>12374</v>
      </c>
      <c r="J699" t="str">
        <f>K699&amp;L699</f>
        <v>DFASTMTelework Medical12374DFASTWTelework Regular</v>
      </c>
      <c r="K699" t="str">
        <f>A699&amp;B699&amp;C699</f>
        <v>DFASTMTelework Medical</v>
      </c>
      <c r="L699" t="str">
        <f>I699&amp;D699&amp;E699&amp;F699</f>
        <v>12374DFASTWTelework Regular</v>
      </c>
      <c r="M699" s="13">
        <f>G699</f>
        <v>0.87014411027568928</v>
      </c>
      <c r="N699" s="13"/>
      <c r="O699" s="19">
        <v>200</v>
      </c>
      <c r="P699">
        <f>COUNTIF(C$11:C$2024, C699)</f>
        <v>3</v>
      </c>
      <c r="Q699">
        <f>COUNTIF(F$11:F$177, F699)</f>
        <v>0</v>
      </c>
      <c r="R699" t="b">
        <f>A699=D699</f>
        <v>1</v>
      </c>
      <c r="S699" t="b">
        <f>A699&amp;B699&amp;C699=D699&amp;E699&amp;F699</f>
        <v>0</v>
      </c>
      <c r="V699" t="str">
        <f>IF($A699=V$10, $C699, "")</f>
        <v>Telework Medical</v>
      </c>
      <c r="W699" t="str">
        <f>IF($A699=W$10, $C699, "")</f>
        <v/>
      </c>
      <c r="X699" t="str">
        <f>IF($A699=X$10, $C699, "")</f>
        <v/>
      </c>
      <c r="Y699" t="str">
        <f>IF($A699=Y$10, $C699, "")</f>
        <v/>
      </c>
      <c r="Z699" t="str">
        <f>IF($A699=Z$10, $C699, "")</f>
        <v/>
      </c>
      <c r="AB699" t="str">
        <f>IF($D699=AB$10, $F699, "")</f>
        <v>Telework Regular</v>
      </c>
      <c r="AC699" t="str">
        <f>IF($D699=AC$10, $F699, "")</f>
        <v/>
      </c>
      <c r="AD699" t="str">
        <f>IF($D699=AD$10, $F699, "")</f>
        <v/>
      </c>
      <c r="AE699" t="str">
        <f>IF($D699=AE$10, $F699, "")</f>
        <v/>
      </c>
      <c r="AF699" t="str">
        <f>IF($D699=AF$10, $F699, "")</f>
        <v/>
      </c>
      <c r="AH699">
        <f>COUNTIF(AI$11:AI$2024, AI699)</f>
        <v>1</v>
      </c>
      <c r="AI699" t="str">
        <f>V699&amp;AB699&amp;W699&amp;AC699&amp;X699&amp;AD699&amp;Y699&amp;AE699&amp;Z699&amp;AF699</f>
        <v>Telework MedicalTelework Regular</v>
      </c>
      <c r="AJ699">
        <f>IF(ROW()=11,1,IF(AK698+1=AK699,AJ698,AJ698+1))</f>
        <v>608</v>
      </c>
      <c r="AK699">
        <f>IF(AI699=AI698, AK698+1, 1)</f>
        <v>1</v>
      </c>
      <c r="AL699" s="26" t="str">
        <f>AM699&amp;AN699</f>
        <v>DFASTMTelework Medical12374DFASTWTelework Regular</v>
      </c>
      <c r="AM699" t="str">
        <f>K699</f>
        <v>DFASTMTelework Medical</v>
      </c>
      <c r="AN699" t="str">
        <f>L699</f>
        <v>12374DFASTWTelework Regular</v>
      </c>
      <c r="AO699">
        <f>COUNTIF(AM$11:AM$1107, AM699)</f>
        <v>3</v>
      </c>
      <c r="AP699">
        <f>COUNTIF(AN$11:AN$1107, AN699)</f>
        <v>6</v>
      </c>
      <c r="AQ699">
        <f>MATCH(AM699, AM$11:AM$1107, 0)</f>
        <v>689</v>
      </c>
      <c r="AR699">
        <f>MATCH(AN699, AN$11:AN$1107, 0)</f>
        <v>282</v>
      </c>
      <c r="AS699">
        <v>200</v>
      </c>
      <c r="AU699" t="str">
        <f>C699</f>
        <v>Telework Medical</v>
      </c>
      <c r="AV699" t="str">
        <f>IF(F699="", "", F699)</f>
        <v>Telework Regular</v>
      </c>
      <c r="AW699" s="13">
        <f>M699</f>
        <v>0.87014411027568928</v>
      </c>
      <c r="AX699" t="e">
        <f>VLOOKUP(AI699, UniquePairs!A$5:A$2000, 1, FALSE)</f>
        <v>#N/A</v>
      </c>
      <c r="AY699" t="str">
        <f>IFERROR(INDEX(UniquePairs!A$5:K$1000, MATCH(AL699, UniquePairs!A$5:A$1000, 0), 10), "")</f>
        <v/>
      </c>
      <c r="AZ699" s="13">
        <f>IF(AY699&lt;&gt;"", AY699, AW699)</f>
        <v>0.87014411027568928</v>
      </c>
      <c r="BA699" t="str">
        <f>IF(AZ699=0,"None",IF(AZ699&lt;0.6,"Weak",IF(AZ699&lt;0.7,"Review",IF(AZ699&lt;0.8,"Good",IF(AZ699&lt;0.9,"Very Good","Solid")))))</f>
        <v>Very Good</v>
      </c>
      <c r="BB699" s="28" t="str">
        <f>IF(AJ698=AJ699, BB698, BC699)</f>
        <v>Telework</v>
      </c>
      <c r="BC699" t="str">
        <f>IF(AV699="",AU699,StringMatch(AU699,AV699,TRUE))</f>
        <v>Telework</v>
      </c>
      <c r="BD699" t="str">
        <f>TRIM(SUBSTITUTE(SUBSTITUTE(SUBSTITUTE(SUBSTITUTE(SUBSTITUTE(SUBSTITUTE(SUBSTITUTE(SUBSTITUTE(SUBSTITUTE(SUBSTITUTE(AU699,BR699,""),BS699,""),BT699,""),BU699,""),BV699,""),BW699,""),BX699,""),BY699,""),BZ699,""),CA699,""))</f>
        <v>Medical</v>
      </c>
      <c r="BE699" t="str">
        <f>TRIM(SUBSTITUTE(SUBSTITUTE(SUBSTITUTE(SUBSTITUTE(SUBSTITUTE(SUBSTITUTE(SUBSTITUTE(SUBSTITUTE(SUBSTITUTE(SUBSTITUTE(AV699,BH699,""),BI699,""),BJ699,""),BK699,""),BL699,""),BM699,""),BN699,""),BO699,""),BP699,""),BQ699,""))</f>
        <v>Regular</v>
      </c>
      <c r="BF699" s="21">
        <f>LEN(AU699)-LEN(SUBSTITUTE(AU699," ",""))</f>
        <v>1</v>
      </c>
      <c r="BG699" s="21">
        <f>LEN(AV699)-LEN(SUBSTITUTE(AV699," ",""))</f>
        <v>1</v>
      </c>
      <c r="BH699" s="21" t="str">
        <f>IF(BF699=0,AU699,findspace($AU699,BH$10))</f>
        <v>Telework</v>
      </c>
      <c r="BI699" s="21" t="str">
        <f>IF(BH699=0,AN699,findspace($AU699,BI$10))</f>
        <v>Medical</v>
      </c>
      <c r="BJ699" s="21" t="str">
        <f>IF(BI699=0,AV699,findspace($AU699,BJ$10))</f>
        <v/>
      </c>
      <c r="BK699" s="21" t="str">
        <f>IF(BJ699=0,AW699,findspace($AU699,BK$10))</f>
        <v/>
      </c>
      <c r="BL699" s="21" t="str">
        <f>IF(BK699=0,AX699,findspace($AU699,BL$10))</f>
        <v/>
      </c>
      <c r="BM699" s="21" t="str">
        <f>IF(BL699=0,BF699,findspace($AU699,BM$10))</f>
        <v/>
      </c>
      <c r="BN699" s="21" t="str">
        <f>IF(BM699=0,BH699,findspace($AU699,BN$10))</f>
        <v/>
      </c>
      <c r="BO699" s="21" t="str">
        <f>IF(BN699=0,BI699,findspace($AU699,BO$10))</f>
        <v/>
      </c>
      <c r="BR699" s="21" t="str">
        <f>IF($BG699=0,$AV699,findspace($AV699,BR$10))</f>
        <v>Telework</v>
      </c>
      <c r="BS699" s="21" t="str">
        <f>IF($BG699=0,$AV699,findspace($AV699,BS$10))</f>
        <v>Regular</v>
      </c>
      <c r="BT699" s="21" t="str">
        <f>IF($BG699=0,$AV699,findspace($AV699,BT$10))</f>
        <v/>
      </c>
      <c r="BU699" s="21" t="str">
        <f>IF($BG699=0,$AV699,findspace($AV699,BU$10))</f>
        <v/>
      </c>
      <c r="BV699" s="21" t="str">
        <f>IF($BG699=0,$AV699,findspace($AV699,BV$10))</f>
        <v/>
      </c>
      <c r="BW699" s="21" t="str">
        <f>IF($BG699=0,$AV699,findspace($AV699,BW$10))</f>
        <v/>
      </c>
      <c r="BX699" s="21" t="str">
        <f>IF($BG699=0,$AV699,findspace($AV699,BX$10))</f>
        <v/>
      </c>
      <c r="BY699" s="21" t="str">
        <f>IF($BG699=0,$AV699,findspace($AV699,BY$10))</f>
        <v/>
      </c>
      <c r="BZ699" s="21" t="str">
        <f>IF($BG699=0,$AV699,findspace($AV699,BZ$10))</f>
        <v/>
      </c>
      <c r="CA699" s="21" t="str">
        <f>IF($BG699=0,$AV699,findspace($AV699,CA$10))</f>
        <v/>
      </c>
    </row>
    <row r="700" spans="1:79" x14ac:dyDescent="0.35">
      <c r="A700" t="s">
        <v>1839</v>
      </c>
      <c r="B700" t="s">
        <v>1272</v>
      </c>
      <c r="C700" t="s">
        <v>3347</v>
      </c>
      <c r="D700" t="s">
        <v>1839</v>
      </c>
      <c r="E700" t="s">
        <v>1677</v>
      </c>
      <c r="F700" t="s">
        <v>2676</v>
      </c>
      <c r="G700" s="13">
        <v>0.86929604137077099</v>
      </c>
      <c r="I700">
        <v>12374</v>
      </c>
      <c r="J700" t="str">
        <f>K700&amp;L700</f>
        <v>DFASL3Saturday Military Leave12374DFASSWSaturday Pay</v>
      </c>
      <c r="K700" t="str">
        <f>A700&amp;B700&amp;C700</f>
        <v>DFASL3Saturday Military Leave</v>
      </c>
      <c r="L700" t="str">
        <f>I700&amp;D700&amp;E700&amp;F700</f>
        <v>12374DFASSWSaturday Pay</v>
      </c>
      <c r="M700" s="13">
        <f>G700</f>
        <v>0.86929604137077099</v>
      </c>
      <c r="N700" s="13"/>
      <c r="O700" s="19">
        <v>1023</v>
      </c>
      <c r="P700">
        <f>COUNTIF(C$11:C$2024, C700)</f>
        <v>3</v>
      </c>
      <c r="Q700">
        <f>COUNTIF(F$11:F$177, F700)</f>
        <v>0</v>
      </c>
      <c r="R700" t="b">
        <f>A700=D700</f>
        <v>1</v>
      </c>
      <c r="S700" t="b">
        <f>A700&amp;B700&amp;C700=D700&amp;E700&amp;F700</f>
        <v>0</v>
      </c>
      <c r="V700" t="str">
        <f>IF($A700=V$10, $C700, "")</f>
        <v>Saturday Military Leave</v>
      </c>
      <c r="W700" t="str">
        <f>IF($A700=W$10, $C700, "")</f>
        <v/>
      </c>
      <c r="X700" t="str">
        <f>IF($A700=X$10, $C700, "")</f>
        <v/>
      </c>
      <c r="Y700" t="str">
        <f>IF($A700=Y$10, $C700, "")</f>
        <v/>
      </c>
      <c r="Z700" t="str">
        <f>IF($A700=Z$10, $C700, "")</f>
        <v/>
      </c>
      <c r="AB700" t="str">
        <f>IF($D700=AB$10, $F700, "")</f>
        <v>Saturday Pay</v>
      </c>
      <c r="AC700" t="str">
        <f>IF($D700=AC$10, $F700, "")</f>
        <v/>
      </c>
      <c r="AD700" t="str">
        <f>IF($D700=AD$10, $F700, "")</f>
        <v/>
      </c>
      <c r="AE700" t="str">
        <f>IF($D700=AE$10, $F700, "")</f>
        <v/>
      </c>
      <c r="AF700" t="str">
        <f>IF($D700=AF$10, $F700, "")</f>
        <v/>
      </c>
      <c r="AH700">
        <f>COUNTIF(AI$11:AI$2024, AI700)</f>
        <v>1</v>
      </c>
      <c r="AI700" t="str">
        <f>V700&amp;AB700&amp;W700&amp;AC700&amp;X700&amp;AD700&amp;Y700&amp;AE700&amp;Z700&amp;AF700</f>
        <v>Saturday Military LeaveSaturday Pay</v>
      </c>
      <c r="AJ700">
        <f>IF(ROW()=11,1,IF(AK699+1=AK700,AJ699,AJ699+1))</f>
        <v>609</v>
      </c>
      <c r="AK700">
        <f>IF(AI700=AI699, AK699+1, 1)</f>
        <v>1</v>
      </c>
      <c r="AL700" s="26" t="str">
        <f>AM700&amp;AN700</f>
        <v>DFASL3Saturday Military Leave12374DFASSWSaturday Pay</v>
      </c>
      <c r="AM700" t="str">
        <f>K700</f>
        <v>DFASL3Saturday Military Leave</v>
      </c>
      <c r="AN700" t="str">
        <f>L700</f>
        <v>12374DFASSWSaturday Pay</v>
      </c>
      <c r="AO700">
        <f>COUNTIF(AM$11:AM$1107, AM700)</f>
        <v>3</v>
      </c>
      <c r="AP700">
        <f>COUNTIF(AN$11:AN$1107, AN700)</f>
        <v>6</v>
      </c>
      <c r="AQ700">
        <f>MATCH(AM700, AM$11:AM$1107, 0)</f>
        <v>561</v>
      </c>
      <c r="AR700">
        <f>MATCH(AN700, AN$11:AN$1107, 0)</f>
        <v>206</v>
      </c>
      <c r="AS700">
        <v>1023</v>
      </c>
      <c r="AU700" t="str">
        <f>C700</f>
        <v>Saturday Military Leave</v>
      </c>
      <c r="AV700" t="str">
        <f>IF(F700="", "", F700)</f>
        <v>Saturday Pay</v>
      </c>
      <c r="AW700" s="13">
        <f>M700</f>
        <v>0.86929604137077099</v>
      </c>
      <c r="AX700" t="e">
        <f>VLOOKUP(AI700, UniquePairs!A$5:A$2000, 1, FALSE)</f>
        <v>#N/A</v>
      </c>
      <c r="AY700" t="str">
        <f>IFERROR(INDEX(UniquePairs!A$5:K$1000, MATCH(AL700, UniquePairs!A$5:A$1000, 0), 10), "")</f>
        <v/>
      </c>
      <c r="AZ700" s="13">
        <f>IF(AY700&lt;&gt;"", AY700, AW700)</f>
        <v>0.86929604137077099</v>
      </c>
      <c r="BA700" t="str">
        <f>IF(AZ700=0,"None",IF(AZ700&lt;0.6,"Weak",IF(AZ700&lt;0.7,"Review",IF(AZ700&lt;0.8,"Good",IF(AZ700&lt;0.9,"Very Good","Solid")))))</f>
        <v>Very Good</v>
      </c>
      <c r="BB700" s="28" t="str">
        <f>IF(AJ699=AJ700, BB699, BC700)</f>
        <v>Saturday</v>
      </c>
      <c r="BC700" t="str">
        <f>IF(AV700="",AU700,StringMatch(AU700,AV700,TRUE))</f>
        <v>Saturday</v>
      </c>
      <c r="BD700" t="str">
        <f>TRIM(SUBSTITUTE(SUBSTITUTE(SUBSTITUTE(SUBSTITUTE(SUBSTITUTE(SUBSTITUTE(SUBSTITUTE(SUBSTITUTE(SUBSTITUTE(SUBSTITUTE(AU700,BR700,""),BS700,""),BT700,""),BU700,""),BV700,""),BW700,""),BX700,""),BY700,""),BZ700,""),CA700,""))</f>
        <v>Military Leave</v>
      </c>
      <c r="BE700" t="str">
        <f>TRIM(SUBSTITUTE(SUBSTITUTE(SUBSTITUTE(SUBSTITUTE(SUBSTITUTE(SUBSTITUTE(SUBSTITUTE(SUBSTITUTE(SUBSTITUTE(SUBSTITUTE(AV700,BH700,""),BI700,""),BJ700,""),BK700,""),BL700,""),BM700,""),BN700,""),BO700,""),BP700,""),BQ700,""))</f>
        <v>Pay</v>
      </c>
      <c r="BF700" s="21">
        <f>LEN(AU700)-LEN(SUBSTITUTE(AU700," ",""))</f>
        <v>2</v>
      </c>
      <c r="BG700" s="21">
        <f>LEN(AV700)-LEN(SUBSTITUTE(AV700," ",""))</f>
        <v>1</v>
      </c>
      <c r="BH700" s="21" t="str">
        <f>IF(BF700=0,AU700,findspace($AU700,BH$10))</f>
        <v>Saturday</v>
      </c>
      <c r="BI700" s="21" t="str">
        <f>IF(BH700=0,AN700,findspace($AU700,BI$10))</f>
        <v>Military</v>
      </c>
      <c r="BJ700" s="21" t="str">
        <f>IF(BI700=0,AV700,findspace($AU700,BJ$10))</f>
        <v>Leave</v>
      </c>
      <c r="BK700" s="21" t="str">
        <f>IF(BJ700=0,AW700,findspace($AU700,BK$10))</f>
        <v/>
      </c>
      <c r="BL700" s="21" t="str">
        <f>IF(BK700=0,AX700,findspace($AU700,BL$10))</f>
        <v/>
      </c>
      <c r="BM700" s="21" t="str">
        <f>IF(BL700=0,BF700,findspace($AU700,BM$10))</f>
        <v/>
      </c>
      <c r="BN700" s="21" t="str">
        <f>IF(BM700=0,BH700,findspace($AU700,BN$10))</f>
        <v/>
      </c>
      <c r="BO700" s="21" t="str">
        <f>IF(BN700=0,BI700,findspace($AU700,BO$10))</f>
        <v/>
      </c>
      <c r="BR700" s="21" t="str">
        <f>IF($BG700=0,$AV700,findspace($AV700,BR$10))</f>
        <v>Saturday</v>
      </c>
      <c r="BS700" s="21" t="str">
        <f>IF($BG700=0,$AV700,findspace($AV700,BS$10))</f>
        <v>Pay</v>
      </c>
      <c r="BT700" s="21" t="str">
        <f>IF($BG700=0,$AV700,findspace($AV700,BT$10))</f>
        <v/>
      </c>
      <c r="BU700" s="21" t="str">
        <f>IF($BG700=0,$AV700,findspace($AV700,BU$10))</f>
        <v/>
      </c>
      <c r="BV700" s="21" t="str">
        <f>IF($BG700=0,$AV700,findspace($AV700,BV$10))</f>
        <v/>
      </c>
      <c r="BW700" s="21" t="str">
        <f>IF($BG700=0,$AV700,findspace($AV700,BW$10))</f>
        <v/>
      </c>
      <c r="BX700" s="21" t="str">
        <f>IF($BG700=0,$AV700,findspace($AV700,BX$10))</f>
        <v/>
      </c>
      <c r="BY700" s="21" t="str">
        <f>IF($BG700=0,$AV700,findspace($AV700,BY$10))</f>
        <v/>
      </c>
      <c r="BZ700" s="21" t="str">
        <f>IF($BG700=0,$AV700,findspace($AV700,BZ$10))</f>
        <v/>
      </c>
      <c r="CA700" s="21" t="str">
        <f>IF($BG700=0,$AV700,findspace($AV700,CA$10))</f>
        <v/>
      </c>
    </row>
    <row r="701" spans="1:79" x14ac:dyDescent="0.35">
      <c r="A701" t="s">
        <v>1836</v>
      </c>
      <c r="B701">
        <v>79</v>
      </c>
      <c r="C701" t="s">
        <v>2799</v>
      </c>
      <c r="D701" t="s">
        <v>1837</v>
      </c>
      <c r="E701" t="s">
        <v>140</v>
      </c>
      <c r="F701" t="s">
        <v>3121</v>
      </c>
      <c r="G701" s="13">
        <v>0.86893533912656529</v>
      </c>
      <c r="I701">
        <v>12374</v>
      </c>
      <c r="J701" t="str">
        <f>K701&amp;L701</f>
        <v>GSA79Organ Donor Leave *(In Work)12374IBCODUOrgan Donor Leave Used</v>
      </c>
      <c r="K701" t="str">
        <f>A701&amp;B701&amp;C701</f>
        <v>GSA79Organ Donor Leave *(In Work)</v>
      </c>
      <c r="L701" t="str">
        <f>I701&amp;D701&amp;E701&amp;F701</f>
        <v>12374IBCODUOrgan Donor Leave Used</v>
      </c>
      <c r="M701" s="13">
        <f>G701</f>
        <v>0.86893533912656529</v>
      </c>
      <c r="N701" s="13"/>
      <c r="O701" s="19">
        <v>413</v>
      </c>
      <c r="P701">
        <f>COUNTIF(C$11:C$2024, C701)</f>
        <v>3</v>
      </c>
      <c r="Q701">
        <f>COUNTIF(F$11:F$177, F701)</f>
        <v>0</v>
      </c>
      <c r="R701" t="b">
        <f>A701=D701</f>
        <v>0</v>
      </c>
      <c r="S701" t="b">
        <f>A701&amp;B701&amp;C701=D701&amp;E701&amp;F701</f>
        <v>0</v>
      </c>
      <c r="V701" t="str">
        <f>IF($A701=V$10, $C701, "")</f>
        <v/>
      </c>
      <c r="W701" t="str">
        <f>IF($A701=W$10, $C701, "")</f>
        <v>Organ Donor Leave *(In Work)</v>
      </c>
      <c r="X701" t="str">
        <f>IF($A701=X$10, $C701, "")</f>
        <v/>
      </c>
      <c r="Y701" t="str">
        <f>IF($A701=Y$10, $C701, "")</f>
        <v/>
      </c>
      <c r="Z701" t="str">
        <f>IF($A701=Z$10, $C701, "")</f>
        <v/>
      </c>
      <c r="AB701" t="str">
        <f>IF($D701=AB$10, $F701, "")</f>
        <v/>
      </c>
      <c r="AC701" t="str">
        <f>IF($D701=AC$10, $F701, "")</f>
        <v/>
      </c>
      <c r="AD701" t="str">
        <f>IF($D701=AD$10, $F701, "")</f>
        <v/>
      </c>
      <c r="AE701" t="str">
        <f>IF($D701=AE$10, $F701, "")</f>
        <v>Organ Donor Leave Used</v>
      </c>
      <c r="AF701" t="str">
        <f>IF($D701=AF$10, $F701, "")</f>
        <v/>
      </c>
      <c r="AH701">
        <f>COUNTIF(AI$11:AI$2024, AI701)</f>
        <v>1</v>
      </c>
      <c r="AI701" t="str">
        <f>V701&amp;AB701&amp;W701&amp;AC701&amp;X701&amp;AD701&amp;Y701&amp;AE701&amp;Z701&amp;AF701</f>
        <v>Organ Donor Leave *(In Work)Organ Donor Leave Used</v>
      </c>
      <c r="AJ701">
        <f>IF(ROW()=11,1,IF(AK700+1=AK701,AJ700,AJ700+1))</f>
        <v>610</v>
      </c>
      <c r="AK701">
        <f>IF(AI701=AI700, AK700+1, 1)</f>
        <v>1</v>
      </c>
      <c r="AL701" s="26" t="str">
        <f>AM701&amp;AN701</f>
        <v>GSA79Organ Donor Leave *(In Work)12374IBCODUOrgan Donor Leave Used</v>
      </c>
      <c r="AM701" t="str">
        <f>K701</f>
        <v>GSA79Organ Donor Leave *(In Work)</v>
      </c>
      <c r="AN701" t="str">
        <f>L701</f>
        <v>12374IBCODUOrgan Donor Leave Used</v>
      </c>
      <c r="AO701">
        <f>COUNTIF(AM$11:AM$1107, AM701)</f>
        <v>3</v>
      </c>
      <c r="AP701">
        <f>COUNTIF(AN$11:AN$1107, AN701)</f>
        <v>1</v>
      </c>
      <c r="AQ701">
        <f>MATCH(AM701, AM$11:AM$1107, 0)</f>
        <v>691</v>
      </c>
      <c r="AR701">
        <f>MATCH(AN701, AN$11:AN$1107, 0)</f>
        <v>691</v>
      </c>
      <c r="AS701">
        <v>413</v>
      </c>
      <c r="AU701" t="str">
        <f>C701</f>
        <v>Organ Donor Leave *(In Work)</v>
      </c>
      <c r="AV701" t="str">
        <f>IF(F701="", "", F701)</f>
        <v>Organ Donor Leave Used</v>
      </c>
      <c r="AW701" s="13">
        <f>M701</f>
        <v>0.86893533912656529</v>
      </c>
      <c r="AX701" t="e">
        <f>VLOOKUP(AI701, UniquePairs!A$5:A$2000, 1, FALSE)</f>
        <v>#N/A</v>
      </c>
      <c r="AY701" t="str">
        <f>IFERROR(INDEX(UniquePairs!A$5:K$1000, MATCH(AL701, UniquePairs!A$5:A$1000, 0), 10), "")</f>
        <v/>
      </c>
      <c r="AZ701" s="13">
        <f>IF(AY701&lt;&gt;"", AY701, AW701)</f>
        <v>0.86893533912656529</v>
      </c>
      <c r="BA701" t="str">
        <f>IF(AZ701=0,"None",IF(AZ701&lt;0.6,"Weak",IF(AZ701&lt;0.7,"Review",IF(AZ701&lt;0.8,"Good",IF(AZ701&lt;0.9,"Very Good","Solid")))))</f>
        <v>Very Good</v>
      </c>
      <c r="BB701" s="28" t="str">
        <f>IF(AJ700=AJ701, BB700, BC701)</f>
        <v>Organ Donor Leave</v>
      </c>
      <c r="BC701" t="str">
        <f>IF(AV701="",AU701,StringMatch(AU701,AV701,TRUE))</f>
        <v>Organ Donor Leave</v>
      </c>
      <c r="BD701" t="str">
        <f>TRIM(SUBSTITUTE(SUBSTITUTE(SUBSTITUTE(SUBSTITUTE(SUBSTITUTE(SUBSTITUTE(SUBSTITUTE(SUBSTITUTE(SUBSTITUTE(SUBSTITUTE(AU701,BR701,""),BS701,""),BT701,""),BU701,""),BV701,""),BW701,""),BX701,""),BY701,""),BZ701,""),CA701,""))</f>
        <v>*(In Work)</v>
      </c>
      <c r="BE701" t="str">
        <f>TRIM(SUBSTITUTE(SUBSTITUTE(SUBSTITUTE(SUBSTITUTE(SUBSTITUTE(SUBSTITUTE(SUBSTITUTE(SUBSTITUTE(SUBSTITUTE(SUBSTITUTE(AV701,BH701,""),BI701,""),BJ701,""),BK701,""),BL701,""),BM701,""),BN701,""),BO701,""),BP701,""),BQ701,""))</f>
        <v>Used</v>
      </c>
      <c r="BF701" s="21">
        <f>LEN(AU701)-LEN(SUBSTITUTE(AU701," ",""))</f>
        <v>4</v>
      </c>
      <c r="BG701" s="21">
        <f>LEN(AV701)-LEN(SUBSTITUTE(AV701," ",""))</f>
        <v>3</v>
      </c>
      <c r="BH701" s="21" t="str">
        <f>IF(BF701=0,AU701,findspace($AU701,BH$10))</f>
        <v>Organ</v>
      </c>
      <c r="BI701" s="21" t="str">
        <f>IF(BH701=0,AN701,findspace($AU701,BI$10))</f>
        <v>Donor</v>
      </c>
      <c r="BJ701" s="21" t="str">
        <f>IF(BI701=0,AV701,findspace($AU701,BJ$10))</f>
        <v>Leave</v>
      </c>
      <c r="BK701" s="21" t="str">
        <f>IF(BJ701=0,AW701,findspace($AU701,BK$10))</f>
        <v>*(In</v>
      </c>
      <c r="BL701" s="21" t="str">
        <f>IF(BK701=0,AX701,findspace($AU701,BL$10))</f>
        <v>Work)</v>
      </c>
      <c r="BM701" s="21" t="str">
        <f>IF(BL701=0,BF701,findspace($AU701,BM$10))</f>
        <v/>
      </c>
      <c r="BN701" s="21" t="str">
        <f>IF(BM701=0,BH701,findspace($AU701,BN$10))</f>
        <v/>
      </c>
      <c r="BO701" s="21" t="str">
        <f>IF(BN701=0,BI701,findspace($AU701,BO$10))</f>
        <v/>
      </c>
      <c r="BR701" s="21" t="str">
        <f>IF($BG701=0,$AV701,findspace($AV701,BR$10))</f>
        <v>Organ</v>
      </c>
      <c r="BS701" s="21" t="str">
        <f>IF($BG701=0,$AV701,findspace($AV701,BS$10))</f>
        <v>Donor</v>
      </c>
      <c r="BT701" s="21" t="str">
        <f>IF($BG701=0,$AV701,findspace($AV701,BT$10))</f>
        <v>Leave</v>
      </c>
      <c r="BU701" s="21" t="str">
        <f>IF($BG701=0,$AV701,findspace($AV701,BU$10))</f>
        <v>Used</v>
      </c>
      <c r="BV701" s="21" t="str">
        <f>IF($BG701=0,$AV701,findspace($AV701,BV$10))</f>
        <v/>
      </c>
      <c r="BW701" s="21" t="str">
        <f>IF($BG701=0,$AV701,findspace($AV701,BW$10))</f>
        <v/>
      </c>
      <c r="BX701" s="21" t="str">
        <f>IF($BG701=0,$AV701,findspace($AV701,BX$10))</f>
        <v/>
      </c>
      <c r="BY701" s="21" t="str">
        <f>IF($BG701=0,$AV701,findspace($AV701,BY$10))</f>
        <v/>
      </c>
      <c r="BZ701" s="21" t="str">
        <f>IF($BG701=0,$AV701,findspace($AV701,BZ$10))</f>
        <v/>
      </c>
      <c r="CA701" s="21" t="str">
        <f>IF($BG701=0,$AV701,findspace($AV701,CA$10))</f>
        <v/>
      </c>
    </row>
    <row r="702" spans="1:79" x14ac:dyDescent="0.35">
      <c r="A702" t="s">
        <v>1839</v>
      </c>
      <c r="B702" t="s">
        <v>976</v>
      </c>
      <c r="C702" t="s">
        <v>3261</v>
      </c>
      <c r="D702" t="s">
        <v>1839</v>
      </c>
      <c r="E702" t="s">
        <v>1054</v>
      </c>
      <c r="F702" t="s">
        <v>3297</v>
      </c>
      <c r="G702" s="13">
        <v>0.8666666666666667</v>
      </c>
      <c r="I702">
        <v>12374</v>
      </c>
      <c r="J702" t="str">
        <f>K702&amp;L702</f>
        <v>DFASEQDiving Extra Hazardous12374DFASFWDiving</v>
      </c>
      <c r="K702" t="str">
        <f>A702&amp;B702&amp;C702</f>
        <v>DFASEQDiving Extra Hazardous</v>
      </c>
      <c r="L702" t="str">
        <f>I702&amp;D702&amp;E702&amp;F702</f>
        <v>12374DFASFWDiving</v>
      </c>
      <c r="M702" s="13">
        <f>G702</f>
        <v>0.8666666666666667</v>
      </c>
      <c r="N702" s="13"/>
      <c r="O702" s="19">
        <v>465</v>
      </c>
      <c r="P702">
        <f>COUNTIF(C$11:C$2024, C702)</f>
        <v>1</v>
      </c>
      <c r="Q702">
        <f>COUNTIF(F$11:F$177, F702)</f>
        <v>0</v>
      </c>
      <c r="R702" t="b">
        <f>A702=D702</f>
        <v>1</v>
      </c>
      <c r="S702" t="b">
        <f>A702&amp;B702&amp;C702=D702&amp;E702&amp;F702</f>
        <v>0</v>
      </c>
      <c r="V702" t="str">
        <f>IF($A702=V$10, $C702, "")</f>
        <v>Diving Extra Hazardous</v>
      </c>
      <c r="W702" t="str">
        <f>IF($A702=W$10, $C702, "")</f>
        <v/>
      </c>
      <c r="X702" t="str">
        <f>IF($A702=X$10, $C702, "")</f>
        <v/>
      </c>
      <c r="Y702" t="str">
        <f>IF($A702=Y$10, $C702, "")</f>
        <v/>
      </c>
      <c r="Z702" t="str">
        <f>IF($A702=Z$10, $C702, "")</f>
        <v/>
      </c>
      <c r="AB702" t="str">
        <f>IF($D702=AB$10, $F702, "")</f>
        <v>Diving</v>
      </c>
      <c r="AC702" t="str">
        <f>IF($D702=AC$10, $F702, "")</f>
        <v/>
      </c>
      <c r="AD702" t="str">
        <f>IF($D702=AD$10, $F702, "")</f>
        <v/>
      </c>
      <c r="AE702" t="str">
        <f>IF($D702=AE$10, $F702, "")</f>
        <v/>
      </c>
      <c r="AF702" t="str">
        <f>IF($D702=AF$10, $F702, "")</f>
        <v/>
      </c>
      <c r="AH702">
        <f>COUNTIF(AI$11:AI$2024, AI702)</f>
        <v>1</v>
      </c>
      <c r="AI702" t="str">
        <f>V702&amp;AB702&amp;W702&amp;AC702&amp;X702&amp;AD702&amp;Y702&amp;AE702&amp;Z702&amp;AF702</f>
        <v>Diving Extra HazardousDiving</v>
      </c>
      <c r="AJ702">
        <f>IF(ROW()=11,1,IF(AK701+1=AK702,AJ701,AJ701+1))</f>
        <v>611</v>
      </c>
      <c r="AK702">
        <f>IF(AI702=AI701, AK701+1, 1)</f>
        <v>1</v>
      </c>
      <c r="AL702" s="26" t="str">
        <f>AM702&amp;AN702</f>
        <v>DFASEQDiving Extra Hazardous12374DFASFWDiving</v>
      </c>
      <c r="AM702" t="str">
        <f>K702</f>
        <v>DFASEQDiving Extra Hazardous</v>
      </c>
      <c r="AN702" t="str">
        <f>L702</f>
        <v>12374DFASFWDiving</v>
      </c>
      <c r="AO702">
        <f>COUNTIF(AM$11:AM$1107, AM702)</f>
        <v>1</v>
      </c>
      <c r="AP702">
        <f>COUNTIF(AN$11:AN$1107, AN702)</f>
        <v>1</v>
      </c>
      <c r="AQ702">
        <f>MATCH(AM702, AM$11:AM$1107, 0)</f>
        <v>692</v>
      </c>
      <c r="AR702">
        <f>MATCH(AN702, AN$11:AN$1107, 0)</f>
        <v>692</v>
      </c>
      <c r="AS702">
        <v>465</v>
      </c>
      <c r="AU702" t="str">
        <f>C702</f>
        <v>Diving Extra Hazardous</v>
      </c>
      <c r="AV702" t="str">
        <f>IF(F702="", "", F702)</f>
        <v>Diving</v>
      </c>
      <c r="AW702" s="13">
        <f>M702</f>
        <v>0.8666666666666667</v>
      </c>
      <c r="AX702" t="e">
        <f>VLOOKUP(AI702, UniquePairs!A$5:A$2000, 1, FALSE)</f>
        <v>#N/A</v>
      </c>
      <c r="AY702" t="str">
        <f>IFERROR(INDEX(UniquePairs!A$5:K$1000, MATCH(AL702, UniquePairs!A$5:A$1000, 0), 10), "")</f>
        <v/>
      </c>
      <c r="AZ702" s="13">
        <f>IF(AY702&lt;&gt;"", AY702, AW702)</f>
        <v>0.8666666666666667</v>
      </c>
      <c r="BA702" t="str">
        <f>IF(AZ702=0,"None",IF(AZ702&lt;0.6,"Weak",IF(AZ702&lt;0.7,"Review",IF(AZ702&lt;0.8,"Good",IF(AZ702&lt;0.9,"Very Good","Solid")))))</f>
        <v>Very Good</v>
      </c>
      <c r="BB702" s="28" t="str">
        <f>IF(AJ701=AJ702, BB701, BC702)</f>
        <v>Diving</v>
      </c>
      <c r="BC702" t="str">
        <f>IF(AV702="",AU702,StringMatch(AU702,AV702,TRUE))</f>
        <v>Diving</v>
      </c>
      <c r="BD702" t="str">
        <f>TRIM(SUBSTITUTE(SUBSTITUTE(SUBSTITUTE(SUBSTITUTE(SUBSTITUTE(SUBSTITUTE(SUBSTITUTE(SUBSTITUTE(SUBSTITUTE(SUBSTITUTE(AU702,BR702,""),BS702,""),BT702,""),BU702,""),BV702,""),BW702,""),BX702,""),BY702,""),BZ702,""),CA702,""))</f>
        <v>Extra Hazardous</v>
      </c>
      <c r="BE702" t="str">
        <f>TRIM(SUBSTITUTE(SUBSTITUTE(SUBSTITUTE(SUBSTITUTE(SUBSTITUTE(SUBSTITUTE(SUBSTITUTE(SUBSTITUTE(SUBSTITUTE(SUBSTITUTE(AV702,BH702,""),BI702,""),BJ702,""),BK702,""),BL702,""),BM702,""),BN702,""),BO702,""),BP702,""),BQ702,""))</f>
        <v/>
      </c>
      <c r="BF702" s="21">
        <f>LEN(AU702)-LEN(SUBSTITUTE(AU702," ",""))</f>
        <v>2</v>
      </c>
      <c r="BG702" s="21">
        <f>LEN(AV702)-LEN(SUBSTITUTE(AV702," ",""))</f>
        <v>0</v>
      </c>
      <c r="BH702" s="21" t="str">
        <f>IF(BF702=0,AU702,findspace($AU702,BH$10))</f>
        <v>Diving</v>
      </c>
      <c r="BI702" s="21" t="str">
        <f>IF(BH702=0,AN702,findspace($AU702,BI$10))</f>
        <v>Extra</v>
      </c>
      <c r="BJ702" s="21" t="str">
        <f>IF(BI702=0,AV702,findspace($AU702,BJ$10))</f>
        <v>Hazardous</v>
      </c>
      <c r="BK702" s="21" t="str">
        <f>IF(BJ702=0,AW702,findspace($AU702,BK$10))</f>
        <v/>
      </c>
      <c r="BL702" s="21" t="str">
        <f>IF(BK702=0,AX702,findspace($AU702,BL$10))</f>
        <v/>
      </c>
      <c r="BM702" s="21" t="str">
        <f>IF(BL702=0,BF702,findspace($AU702,BM$10))</f>
        <v/>
      </c>
      <c r="BN702" s="21" t="str">
        <f>IF(BM702=0,BH702,findspace($AU702,BN$10))</f>
        <v/>
      </c>
      <c r="BO702" s="21" t="str">
        <f>IF(BN702=0,BI702,findspace($AU702,BO$10))</f>
        <v/>
      </c>
      <c r="BR702" s="21" t="str">
        <f>IF($BG702=0,$AV702,findspace($AV702,BR$10))</f>
        <v>Diving</v>
      </c>
      <c r="BS702" s="21" t="str">
        <f>IF($BG702=0,$AV702,findspace($AV702,BS$10))</f>
        <v>Diving</v>
      </c>
      <c r="BT702" s="21" t="str">
        <f>IF($BG702=0,$AV702,findspace($AV702,BT$10))</f>
        <v>Diving</v>
      </c>
      <c r="BU702" s="21" t="str">
        <f>IF($BG702=0,$AV702,findspace($AV702,BU$10))</f>
        <v>Diving</v>
      </c>
      <c r="BV702" s="21" t="str">
        <f>IF($BG702=0,$AV702,findspace($AV702,BV$10))</f>
        <v>Diving</v>
      </c>
      <c r="BW702" s="21" t="str">
        <f>IF($BG702=0,$AV702,findspace($AV702,BW$10))</f>
        <v>Diving</v>
      </c>
      <c r="BX702" s="21" t="str">
        <f>IF($BG702=0,$AV702,findspace($AV702,BX$10))</f>
        <v>Diving</v>
      </c>
      <c r="BY702" s="21" t="str">
        <f>IF($BG702=0,$AV702,findspace($AV702,BY$10))</f>
        <v>Diving</v>
      </c>
      <c r="BZ702" s="21" t="str">
        <f>IF($BG702=0,$AV702,findspace($AV702,BZ$10))</f>
        <v>Diving</v>
      </c>
      <c r="CA702" s="21" t="str">
        <f>IF($BG702=0,$AV702,findspace($AV702,CA$10))</f>
        <v>Diving</v>
      </c>
    </row>
    <row r="703" spans="1:79" x14ac:dyDescent="0.35">
      <c r="A703" t="s">
        <v>1839</v>
      </c>
      <c r="B703" t="s">
        <v>1054</v>
      </c>
      <c r="C703" t="s">
        <v>3297</v>
      </c>
      <c r="D703" t="s">
        <v>1839</v>
      </c>
      <c r="E703" t="s">
        <v>976</v>
      </c>
      <c r="F703" t="s">
        <v>3261</v>
      </c>
      <c r="G703" s="13">
        <v>0.8666666666666667</v>
      </c>
      <c r="I703">
        <v>12374</v>
      </c>
      <c r="J703" t="str">
        <f>K703&amp;L703</f>
        <v>DFASFWDiving12374DFASEQDiving Extra Hazardous</v>
      </c>
      <c r="K703" t="str">
        <f>A703&amp;B703&amp;C703</f>
        <v>DFASFWDiving</v>
      </c>
      <c r="L703" t="str">
        <f>I703&amp;D703&amp;E703&amp;F703</f>
        <v>12374DFASEQDiving Extra Hazardous</v>
      </c>
      <c r="M703" s="13">
        <f>G703</f>
        <v>0.8666666666666667</v>
      </c>
      <c r="N703" s="13"/>
      <c r="O703" s="19">
        <v>510</v>
      </c>
      <c r="P703">
        <f>COUNTIF(C$11:C$2024, C703)</f>
        <v>2</v>
      </c>
      <c r="Q703">
        <f>COUNTIF(F$11:F$177, F703)</f>
        <v>0</v>
      </c>
      <c r="R703" t="b">
        <f>A703=D703</f>
        <v>1</v>
      </c>
      <c r="S703" t="b">
        <f>A703&amp;B703&amp;C703=D703&amp;E703&amp;F703</f>
        <v>0</v>
      </c>
      <c r="V703" t="str">
        <f>IF($A703=V$10, $C703, "")</f>
        <v>Diving</v>
      </c>
      <c r="W703" t="str">
        <f>IF($A703=W$10, $C703, "")</f>
        <v/>
      </c>
      <c r="X703" t="str">
        <f>IF($A703=X$10, $C703, "")</f>
        <v/>
      </c>
      <c r="Y703" t="str">
        <f>IF($A703=Y$10, $C703, "")</f>
        <v/>
      </c>
      <c r="Z703" t="str">
        <f>IF($A703=Z$10, $C703, "")</f>
        <v/>
      </c>
      <c r="AB703" t="str">
        <f>IF($D703=AB$10, $F703, "")</f>
        <v>Diving Extra Hazardous</v>
      </c>
      <c r="AC703" t="str">
        <f>IF($D703=AC$10, $F703, "")</f>
        <v/>
      </c>
      <c r="AD703" t="str">
        <f>IF($D703=AD$10, $F703, "")</f>
        <v/>
      </c>
      <c r="AE703" t="str">
        <f>IF($D703=AE$10, $F703, "")</f>
        <v/>
      </c>
      <c r="AF703" t="str">
        <f>IF($D703=AF$10, $F703, "")</f>
        <v/>
      </c>
      <c r="AH703">
        <f>COUNTIF(AI$11:AI$2024, AI703)</f>
        <v>1</v>
      </c>
      <c r="AI703" t="str">
        <f>V703&amp;AB703&amp;W703&amp;AC703&amp;X703&amp;AD703&amp;Y703&amp;AE703&amp;Z703&amp;AF703</f>
        <v>DivingDiving Extra Hazardous</v>
      </c>
      <c r="AJ703">
        <f>IF(ROW()=11,1,IF(AK702+1=AK703,AJ702,AJ702+1))</f>
        <v>612</v>
      </c>
      <c r="AK703">
        <f>IF(AI703=AI702, AK702+1, 1)</f>
        <v>1</v>
      </c>
      <c r="AL703" s="26" t="str">
        <f>AM703&amp;AN703</f>
        <v>DFASFWDiving12374DFASEQDiving Extra Hazardous</v>
      </c>
      <c r="AM703" t="str">
        <f>K703</f>
        <v>DFASFWDiving</v>
      </c>
      <c r="AN703" t="str">
        <f>L703</f>
        <v>12374DFASEQDiving Extra Hazardous</v>
      </c>
      <c r="AO703">
        <f>COUNTIF(AM$11:AM$1107, AM703)</f>
        <v>2</v>
      </c>
      <c r="AP703">
        <f>COUNTIF(AN$11:AN$1107, AN703)</f>
        <v>1</v>
      </c>
      <c r="AQ703">
        <f>MATCH(AM703, AM$11:AM$1107, 0)</f>
        <v>626</v>
      </c>
      <c r="AR703">
        <f>MATCH(AN703, AN$11:AN$1107, 0)</f>
        <v>693</v>
      </c>
      <c r="AS703">
        <v>510</v>
      </c>
      <c r="AU703" t="str">
        <f>C703</f>
        <v>Diving</v>
      </c>
      <c r="AV703" t="str">
        <f>IF(F703="", "", F703)</f>
        <v>Diving Extra Hazardous</v>
      </c>
      <c r="AW703" s="13">
        <f>M703</f>
        <v>0.8666666666666667</v>
      </c>
      <c r="AX703" t="e">
        <f>VLOOKUP(AI703, UniquePairs!A$5:A$2000, 1, FALSE)</f>
        <v>#N/A</v>
      </c>
      <c r="AY703" t="str">
        <f>IFERROR(INDEX(UniquePairs!A$5:K$1000, MATCH(AL703, UniquePairs!A$5:A$1000, 0), 10), "")</f>
        <v/>
      </c>
      <c r="AZ703" s="13">
        <f>IF(AY703&lt;&gt;"", AY703, AW703)</f>
        <v>0.8666666666666667</v>
      </c>
      <c r="BA703" t="str">
        <f>IF(AZ703=0,"None",IF(AZ703&lt;0.6,"Weak",IF(AZ703&lt;0.7,"Review",IF(AZ703&lt;0.8,"Good",IF(AZ703&lt;0.9,"Very Good","Solid")))))</f>
        <v>Very Good</v>
      </c>
      <c r="BB703" s="28" t="str">
        <f>IF(AJ702=AJ703, BB702, BC703)</f>
        <v>Diving</v>
      </c>
      <c r="BC703" t="str">
        <f>IF(AV703="",AU703,StringMatch(AU703,AV703,TRUE))</f>
        <v>Diving</v>
      </c>
      <c r="BD703" t="str">
        <f>TRIM(SUBSTITUTE(SUBSTITUTE(SUBSTITUTE(SUBSTITUTE(SUBSTITUTE(SUBSTITUTE(SUBSTITUTE(SUBSTITUTE(SUBSTITUTE(SUBSTITUTE(AU703,BR703,""),BS703,""),BT703,""),BU703,""),BV703,""),BW703,""),BX703,""),BY703,""),BZ703,""),CA703,""))</f>
        <v/>
      </c>
      <c r="BE703" t="str">
        <f>TRIM(SUBSTITUTE(SUBSTITUTE(SUBSTITUTE(SUBSTITUTE(SUBSTITUTE(SUBSTITUTE(SUBSTITUTE(SUBSTITUTE(SUBSTITUTE(SUBSTITUTE(AV703,BH703,""),BI703,""),BJ703,""),BK703,""),BL703,""),BM703,""),BN703,""),BO703,""),BP703,""),BQ703,""))</f>
        <v>Extra Hazardous</v>
      </c>
      <c r="BF703" s="21">
        <f>LEN(AU703)-LEN(SUBSTITUTE(AU703," ",""))</f>
        <v>0</v>
      </c>
      <c r="BG703" s="21">
        <f>LEN(AV703)-LEN(SUBSTITUTE(AV703," ",""))</f>
        <v>2</v>
      </c>
      <c r="BH703" s="21" t="str">
        <f>IF(BF703=0,AU703,findspace($AU703,BH$10))</f>
        <v>Diving</v>
      </c>
      <c r="BI703" s="21" t="str">
        <f>IF(BH703=0,AN703,findspace($AU703,BI$10))</f>
        <v/>
      </c>
      <c r="BJ703" s="21" t="str">
        <f>IF(BI703=0,AV703,findspace($AU703,BJ$10))</f>
        <v/>
      </c>
      <c r="BK703" s="21" t="str">
        <f>IF(BJ703=0,AW703,findspace($AU703,BK$10))</f>
        <v/>
      </c>
      <c r="BL703" s="21" t="str">
        <f>IF(BK703=0,AX703,findspace($AU703,BL$10))</f>
        <v/>
      </c>
      <c r="BM703" s="21" t="str">
        <f>IF(BL703=0,BF703,findspace($AU703,BM$10))</f>
        <v/>
      </c>
      <c r="BN703" s="21" t="str">
        <f>IF(BM703=0,BH703,findspace($AU703,BN$10))</f>
        <v/>
      </c>
      <c r="BO703" s="21" t="str">
        <f>IF(BN703=0,BI703,findspace($AU703,BO$10))</f>
        <v/>
      </c>
      <c r="BR703" s="21" t="str">
        <f>IF($BG703=0,$AV703,findspace($AV703,BR$10))</f>
        <v>Diving</v>
      </c>
      <c r="BS703" s="21" t="str">
        <f>IF($BG703=0,$AV703,findspace($AV703,BS$10))</f>
        <v>Extra</v>
      </c>
      <c r="BT703" s="21" t="str">
        <f>IF($BG703=0,$AV703,findspace($AV703,BT$10))</f>
        <v>Hazardous</v>
      </c>
      <c r="BU703" s="21" t="str">
        <f>IF($BG703=0,$AV703,findspace($AV703,BU$10))</f>
        <v/>
      </c>
      <c r="BV703" s="21" t="str">
        <f>IF($BG703=0,$AV703,findspace($AV703,BV$10))</f>
        <v/>
      </c>
      <c r="BW703" s="21" t="str">
        <f>IF($BG703=0,$AV703,findspace($AV703,BW$10))</f>
        <v/>
      </c>
      <c r="BX703" s="21" t="str">
        <f>IF($BG703=0,$AV703,findspace($AV703,BX$10))</f>
        <v/>
      </c>
      <c r="BY703" s="21" t="str">
        <f>IF($BG703=0,$AV703,findspace($AV703,BY$10))</f>
        <v/>
      </c>
      <c r="BZ703" s="21" t="str">
        <f>IF($BG703=0,$AV703,findspace($AV703,BZ$10))</f>
        <v/>
      </c>
      <c r="CA703" s="21" t="str">
        <f>IF($BG703=0,$AV703,findspace($AV703,CA$10))</f>
        <v/>
      </c>
    </row>
    <row r="704" spans="1:79" x14ac:dyDescent="0.35">
      <c r="A704" t="s">
        <v>1836</v>
      </c>
      <c r="B704">
        <v>7</v>
      </c>
      <c r="C704" t="s">
        <v>2699</v>
      </c>
      <c r="D704" t="s">
        <v>1836</v>
      </c>
      <c r="E704">
        <v>11</v>
      </c>
      <c r="F704" t="s">
        <v>2703</v>
      </c>
      <c r="G704" s="13">
        <v>0.8666666666666667</v>
      </c>
      <c r="I704">
        <v>12374</v>
      </c>
      <c r="J704" t="str">
        <f>K704&amp;L704</f>
        <v>GSA7FLSA Hours Worked12374GSA11Holiday Worked</v>
      </c>
      <c r="K704" t="str">
        <f>A704&amp;B704&amp;C704</f>
        <v>GSA7FLSA Hours Worked</v>
      </c>
      <c r="L704" t="str">
        <f>I704&amp;D704&amp;E704&amp;F704</f>
        <v>12374GSA11Holiday Worked</v>
      </c>
      <c r="M704" s="13">
        <f>G704</f>
        <v>0.8666666666666667</v>
      </c>
      <c r="N704" s="13"/>
      <c r="O704" s="19">
        <v>585</v>
      </c>
      <c r="P704">
        <f>COUNTIF(C$11:C$2024, C704)</f>
        <v>3</v>
      </c>
      <c r="Q704">
        <f>COUNTIF(F$11:F$177, F704)</f>
        <v>0</v>
      </c>
      <c r="R704" t="b">
        <f>A704=D704</f>
        <v>1</v>
      </c>
      <c r="S704" t="b">
        <f>A704&amp;B704&amp;C704=D704&amp;E704&amp;F704</f>
        <v>0</v>
      </c>
      <c r="V704" t="str">
        <f>IF($A704=V$10, $C704, "")</f>
        <v/>
      </c>
      <c r="W704" t="str">
        <f>IF($A704=W$10, $C704, "")</f>
        <v>FLSA Hours Worked</v>
      </c>
      <c r="X704" t="str">
        <f>IF($A704=X$10, $C704, "")</f>
        <v/>
      </c>
      <c r="Y704" t="str">
        <f>IF($A704=Y$10, $C704, "")</f>
        <v/>
      </c>
      <c r="Z704" t="str">
        <f>IF($A704=Z$10, $C704, "")</f>
        <v/>
      </c>
      <c r="AB704" t="str">
        <f>IF($D704=AB$10, $F704, "")</f>
        <v/>
      </c>
      <c r="AC704" t="str">
        <f>IF($D704=AC$10, $F704, "")</f>
        <v>Holiday Worked</v>
      </c>
      <c r="AD704" t="str">
        <f>IF($D704=AD$10, $F704, "")</f>
        <v/>
      </c>
      <c r="AE704" t="str">
        <f>IF($D704=AE$10, $F704, "")</f>
        <v/>
      </c>
      <c r="AF704" t="str">
        <f>IF($D704=AF$10, $F704, "")</f>
        <v/>
      </c>
      <c r="AH704">
        <f>COUNTIF(AI$11:AI$2024, AI704)</f>
        <v>1</v>
      </c>
      <c r="AI704" t="str">
        <f>V704&amp;AB704&amp;W704&amp;AC704&amp;X704&amp;AD704&amp;Y704&amp;AE704&amp;Z704&amp;AF704</f>
        <v>FLSA Hours WorkedHoliday Worked</v>
      </c>
      <c r="AJ704">
        <f>IF(ROW()=11,1,IF(AK703+1=AK704,AJ703,AJ703+1))</f>
        <v>613</v>
      </c>
      <c r="AK704">
        <f>IF(AI704=AI703, AK703+1, 1)</f>
        <v>1</v>
      </c>
      <c r="AL704" s="26" t="str">
        <f>AM704&amp;AN704</f>
        <v>GSA7FLSA Hours Worked12374GSA11Holiday Worked</v>
      </c>
      <c r="AM704" t="str">
        <f>K704</f>
        <v>GSA7FLSA Hours Worked</v>
      </c>
      <c r="AN704" t="str">
        <f>L704</f>
        <v>12374GSA11Holiday Worked</v>
      </c>
      <c r="AO704">
        <f>COUNTIF(AM$11:AM$1107, AM704)</f>
        <v>3</v>
      </c>
      <c r="AP704">
        <f>COUNTIF(AN$11:AN$1107, AN704)</f>
        <v>5</v>
      </c>
      <c r="AQ704">
        <f>MATCH(AM704, AM$11:AM$1107, 0)</f>
        <v>593</v>
      </c>
      <c r="AR704">
        <f>MATCH(AN704, AN$11:AN$1107, 0)</f>
        <v>694</v>
      </c>
      <c r="AS704">
        <v>585</v>
      </c>
      <c r="AU704" t="str">
        <f>C704</f>
        <v>FLSA Hours Worked</v>
      </c>
      <c r="AV704" t="str">
        <f>IF(F704="", "", F704)</f>
        <v>Holiday Worked</v>
      </c>
      <c r="AW704" s="13">
        <f>M704</f>
        <v>0.8666666666666667</v>
      </c>
      <c r="AX704" t="e">
        <f>VLOOKUP(AI704, UniquePairs!A$5:A$2000, 1, FALSE)</f>
        <v>#N/A</v>
      </c>
      <c r="AY704" t="str">
        <f>IFERROR(INDEX(UniquePairs!A$5:K$1000, MATCH(AL704, UniquePairs!A$5:A$1000, 0), 10), "")</f>
        <v/>
      </c>
      <c r="AZ704" s="13">
        <f>IF(AY704&lt;&gt;"", AY704, AW704)</f>
        <v>0.8666666666666667</v>
      </c>
      <c r="BA704" t="str">
        <f>IF(AZ704=0,"None",IF(AZ704&lt;0.6,"Weak",IF(AZ704&lt;0.7,"Review",IF(AZ704&lt;0.8,"Good",IF(AZ704&lt;0.9,"Very Good","Solid")))))</f>
        <v>Very Good</v>
      </c>
      <c r="BB704" s="28" t="str">
        <f>IF(AJ703=AJ704, BB703, BC704)</f>
        <v>Worked</v>
      </c>
      <c r="BC704" t="str">
        <f>IF(AV704="",AU704,StringMatch(AU704,AV704,TRUE))</f>
        <v>Worked</v>
      </c>
      <c r="BD704" t="str">
        <f>TRIM(SUBSTITUTE(SUBSTITUTE(SUBSTITUTE(SUBSTITUTE(SUBSTITUTE(SUBSTITUTE(SUBSTITUTE(SUBSTITUTE(SUBSTITUTE(SUBSTITUTE(AU704,BR704,""),BS704,""),BT704,""),BU704,""),BV704,""),BW704,""),BX704,""),BY704,""),BZ704,""),CA704,""))</f>
        <v>FLSA Hours</v>
      </c>
      <c r="BE704" t="str">
        <f>TRIM(SUBSTITUTE(SUBSTITUTE(SUBSTITUTE(SUBSTITUTE(SUBSTITUTE(SUBSTITUTE(SUBSTITUTE(SUBSTITUTE(SUBSTITUTE(SUBSTITUTE(AV704,BH704,""),BI704,""),BJ704,""),BK704,""),BL704,""),BM704,""),BN704,""),BO704,""),BP704,""),BQ704,""))</f>
        <v>Holiday</v>
      </c>
      <c r="BF704" s="21">
        <f>LEN(AU704)-LEN(SUBSTITUTE(AU704," ",""))</f>
        <v>2</v>
      </c>
      <c r="BG704" s="21">
        <f>LEN(AV704)-LEN(SUBSTITUTE(AV704," ",""))</f>
        <v>1</v>
      </c>
      <c r="BH704" s="21" t="str">
        <f>IF(BF704=0,AU704,findspace($AU704,BH$10))</f>
        <v>FLSA</v>
      </c>
      <c r="BI704" s="21" t="str">
        <f>IF(BH704=0,AN704,findspace($AU704,BI$10))</f>
        <v>Hours</v>
      </c>
      <c r="BJ704" s="21" t="str">
        <f>IF(BI704=0,AV704,findspace($AU704,BJ$10))</f>
        <v>Worked</v>
      </c>
      <c r="BK704" s="21" t="str">
        <f>IF(BJ704=0,AW704,findspace($AU704,BK$10))</f>
        <v/>
      </c>
      <c r="BL704" s="21" t="str">
        <f>IF(BK704=0,AX704,findspace($AU704,BL$10))</f>
        <v/>
      </c>
      <c r="BM704" s="21" t="str">
        <f>IF(BL704=0,BF704,findspace($AU704,BM$10))</f>
        <v/>
      </c>
      <c r="BN704" s="21" t="str">
        <f>IF(BM704=0,BH704,findspace($AU704,BN$10))</f>
        <v/>
      </c>
      <c r="BO704" s="21" t="str">
        <f>IF(BN704=0,BI704,findspace($AU704,BO$10))</f>
        <v/>
      </c>
      <c r="BR704" s="21" t="str">
        <f>IF($BG704=0,$AV704,findspace($AV704,BR$10))</f>
        <v>Holiday</v>
      </c>
      <c r="BS704" s="21" t="str">
        <f>IF($BG704=0,$AV704,findspace($AV704,BS$10))</f>
        <v>Worked</v>
      </c>
      <c r="BT704" s="21" t="str">
        <f>IF($BG704=0,$AV704,findspace($AV704,BT$10))</f>
        <v/>
      </c>
      <c r="BU704" s="21" t="str">
        <f>IF($BG704=0,$AV704,findspace($AV704,BU$10))</f>
        <v/>
      </c>
      <c r="BV704" s="21" t="str">
        <f>IF($BG704=0,$AV704,findspace($AV704,BV$10))</f>
        <v/>
      </c>
      <c r="BW704" s="21" t="str">
        <f>IF($BG704=0,$AV704,findspace($AV704,BW$10))</f>
        <v/>
      </c>
      <c r="BX704" s="21" t="str">
        <f>IF($BG704=0,$AV704,findspace($AV704,BX$10))</f>
        <v/>
      </c>
      <c r="BY704" s="21" t="str">
        <f>IF($BG704=0,$AV704,findspace($AV704,BY$10))</f>
        <v/>
      </c>
      <c r="BZ704" s="21" t="str">
        <f>IF($BG704=0,$AV704,findspace($AV704,BZ$10))</f>
        <v/>
      </c>
      <c r="CA704" s="21" t="str">
        <f>IF($BG704=0,$AV704,findspace($AV704,CA$10))</f>
        <v/>
      </c>
    </row>
    <row r="705" spans="1:79" x14ac:dyDescent="0.35">
      <c r="A705" t="s">
        <v>1839</v>
      </c>
      <c r="B705" t="s">
        <v>249</v>
      </c>
      <c r="C705" t="s">
        <v>2687</v>
      </c>
      <c r="D705" t="s">
        <v>1836</v>
      </c>
      <c r="E705">
        <v>52</v>
      </c>
      <c r="F705" t="s">
        <v>2759</v>
      </c>
      <c r="G705" s="13">
        <v>0.86645091693635379</v>
      </c>
      <c r="I705">
        <v>12374</v>
      </c>
      <c r="J705" t="str">
        <f>K705&amp;L705</f>
        <v>DFASRMNon Duty Military Days12374GSA52Law Enforcement Military</v>
      </c>
      <c r="K705" t="str">
        <f>A705&amp;B705&amp;C705</f>
        <v>DFASRMNon Duty Military Days</v>
      </c>
      <c r="L705" t="str">
        <f>I705&amp;D705&amp;E705&amp;F705</f>
        <v>12374GSA52Law Enforcement Military</v>
      </c>
      <c r="M705" s="13">
        <f>G705</f>
        <v>0.86645091693635379</v>
      </c>
      <c r="N705" s="13"/>
      <c r="O705" s="19">
        <v>711</v>
      </c>
      <c r="P705">
        <f>COUNTIF(C$11:C$2024, C705)</f>
        <v>3</v>
      </c>
      <c r="Q705">
        <f>COUNTIF(F$11:F$177, F705)</f>
        <v>0</v>
      </c>
      <c r="R705" t="b">
        <f>A705=D705</f>
        <v>0</v>
      </c>
      <c r="S705" t="b">
        <f>A705&amp;B705&amp;C705=D705&amp;E705&amp;F705</f>
        <v>0</v>
      </c>
      <c r="V705" t="str">
        <f>IF($A705=V$10, $C705, "")</f>
        <v>Non Duty Military Days</v>
      </c>
      <c r="W705" t="str">
        <f>IF($A705=W$10, $C705, "")</f>
        <v/>
      </c>
      <c r="X705" t="str">
        <f>IF($A705=X$10, $C705, "")</f>
        <v/>
      </c>
      <c r="Y705" t="str">
        <f>IF($A705=Y$10, $C705, "")</f>
        <v/>
      </c>
      <c r="Z705" t="str">
        <f>IF($A705=Z$10, $C705, "")</f>
        <v/>
      </c>
      <c r="AB705" t="str">
        <f>IF($D705=AB$10, $F705, "")</f>
        <v/>
      </c>
      <c r="AC705" t="str">
        <f>IF($D705=AC$10, $F705, "")</f>
        <v>Law Enforcement Military</v>
      </c>
      <c r="AD705" t="str">
        <f>IF($D705=AD$10, $F705, "")</f>
        <v/>
      </c>
      <c r="AE705" t="str">
        <f>IF($D705=AE$10, $F705, "")</f>
        <v/>
      </c>
      <c r="AF705" t="str">
        <f>IF($D705=AF$10, $F705, "")</f>
        <v/>
      </c>
      <c r="AH705">
        <f>COUNTIF(AI$11:AI$2024, AI705)</f>
        <v>2</v>
      </c>
      <c r="AI705" t="str">
        <f>V705&amp;AB705&amp;W705&amp;AC705&amp;X705&amp;AD705&amp;Y705&amp;AE705&amp;Z705&amp;AF705</f>
        <v>Non Duty Military DaysLaw Enforcement Military</v>
      </c>
      <c r="AJ705">
        <f>IF(ROW()=11,1,IF(AK704+1=AK705,AJ704,AJ704+1))</f>
        <v>614</v>
      </c>
      <c r="AK705">
        <f>IF(AI705=AI704, AK704+1, 1)</f>
        <v>1</v>
      </c>
      <c r="AL705" s="26" t="str">
        <f>AM705&amp;AN705</f>
        <v>DFASRMNon Duty Military Days12374GSA52Law Enforcement Military</v>
      </c>
      <c r="AM705" t="str">
        <f>K705</f>
        <v>DFASRMNon Duty Military Days</v>
      </c>
      <c r="AN705" t="str">
        <f>L705</f>
        <v>12374GSA52Law Enforcement Military</v>
      </c>
      <c r="AO705">
        <f>COUNTIF(AM$11:AM$1107, AM705)</f>
        <v>3</v>
      </c>
      <c r="AP705">
        <f>COUNTIF(AN$11:AN$1107, AN705)</f>
        <v>3</v>
      </c>
      <c r="AQ705">
        <f>MATCH(AM705, AM$11:AM$1107, 0)</f>
        <v>457</v>
      </c>
      <c r="AR705">
        <f>MATCH(AN705, AN$11:AN$1107, 0)</f>
        <v>433</v>
      </c>
      <c r="AS705">
        <v>711</v>
      </c>
      <c r="AU705" t="str">
        <f>C705</f>
        <v>Non Duty Military Days</v>
      </c>
      <c r="AV705" t="str">
        <f>IF(F705="", "", F705)</f>
        <v>Law Enforcement Military</v>
      </c>
      <c r="AW705" s="13">
        <f>M705</f>
        <v>0.86645091693635379</v>
      </c>
      <c r="AX705" t="e">
        <f>VLOOKUP(AI705, UniquePairs!A$5:A$2000, 1, FALSE)</f>
        <v>#N/A</v>
      </c>
      <c r="AY705" t="str">
        <f>IFERROR(INDEX(UniquePairs!A$5:K$1000, MATCH(AL705, UniquePairs!A$5:A$1000, 0), 10), "")</f>
        <v/>
      </c>
      <c r="AZ705" s="13">
        <f>IF(AY705&lt;&gt;"", AY705, AW705)</f>
        <v>0.86645091693635379</v>
      </c>
      <c r="BA705" t="str">
        <f>IF(AZ705=0,"None",IF(AZ705&lt;0.6,"Weak",IF(AZ705&lt;0.7,"Review",IF(AZ705&lt;0.8,"Good",IF(AZ705&lt;0.9,"Very Good","Solid")))))</f>
        <v>Very Good</v>
      </c>
      <c r="BB705" s="28" t="str">
        <f>IF(AJ704=AJ705, BB704, BC705)</f>
        <v>Military</v>
      </c>
      <c r="BC705" t="str">
        <f>IF(AV705="",AU705,StringMatch(AU705,AV705,TRUE))</f>
        <v>Military</v>
      </c>
      <c r="BD705" t="str">
        <f>TRIM(SUBSTITUTE(SUBSTITUTE(SUBSTITUTE(SUBSTITUTE(SUBSTITUTE(SUBSTITUTE(SUBSTITUTE(SUBSTITUTE(SUBSTITUTE(SUBSTITUTE(AU705,BR705,""),BS705,""),BT705,""),BU705,""),BV705,""),BW705,""),BX705,""),BY705,""),BZ705,""),CA705,""))</f>
        <v>Non Duty Days</v>
      </c>
      <c r="BE705" t="str">
        <f>TRIM(SUBSTITUTE(SUBSTITUTE(SUBSTITUTE(SUBSTITUTE(SUBSTITUTE(SUBSTITUTE(SUBSTITUTE(SUBSTITUTE(SUBSTITUTE(SUBSTITUTE(AV705,BH705,""),BI705,""),BJ705,""),BK705,""),BL705,""),BM705,""),BN705,""),BO705,""),BP705,""),BQ705,""))</f>
        <v>Law Enforcement</v>
      </c>
      <c r="BF705" s="21">
        <f>LEN(AU705)-LEN(SUBSTITUTE(AU705," ",""))</f>
        <v>3</v>
      </c>
      <c r="BG705" s="21">
        <f>LEN(AV705)-LEN(SUBSTITUTE(AV705," ",""))</f>
        <v>2</v>
      </c>
      <c r="BH705" s="21" t="str">
        <f>IF(BF705=0,AU705,findspace($AU705,BH$10))</f>
        <v>Non</v>
      </c>
      <c r="BI705" s="21" t="str">
        <f>IF(BH705=0,AN705,findspace($AU705,BI$10))</f>
        <v>Duty</v>
      </c>
      <c r="BJ705" s="21" t="str">
        <f>IF(BI705=0,AV705,findspace($AU705,BJ$10))</f>
        <v>Military</v>
      </c>
      <c r="BK705" s="21" t="str">
        <f>IF(BJ705=0,AW705,findspace($AU705,BK$10))</f>
        <v>Days</v>
      </c>
      <c r="BL705" s="21" t="str">
        <f>IF(BK705=0,AX705,findspace($AU705,BL$10))</f>
        <v/>
      </c>
      <c r="BM705" s="21" t="str">
        <f>IF(BL705=0,BF705,findspace($AU705,BM$10))</f>
        <v/>
      </c>
      <c r="BN705" s="21" t="str">
        <f>IF(BM705=0,BH705,findspace($AU705,BN$10))</f>
        <v/>
      </c>
      <c r="BO705" s="21" t="str">
        <f>IF(BN705=0,BI705,findspace($AU705,BO$10))</f>
        <v/>
      </c>
      <c r="BR705" s="21" t="str">
        <f>IF($BG705=0,$AV705,findspace($AV705,BR$10))</f>
        <v>Law</v>
      </c>
      <c r="BS705" s="21" t="str">
        <f>IF($BG705=0,$AV705,findspace($AV705,BS$10))</f>
        <v>Enforcement</v>
      </c>
      <c r="BT705" s="21" t="str">
        <f>IF($BG705=0,$AV705,findspace($AV705,BT$10))</f>
        <v>Military</v>
      </c>
      <c r="BU705" s="21" t="str">
        <f>IF($BG705=0,$AV705,findspace($AV705,BU$10))</f>
        <v/>
      </c>
      <c r="BV705" s="21" t="str">
        <f>IF($BG705=0,$AV705,findspace($AV705,BV$10))</f>
        <v/>
      </c>
      <c r="BW705" s="21" t="str">
        <f>IF($BG705=0,$AV705,findspace($AV705,BW$10))</f>
        <v/>
      </c>
      <c r="BX705" s="21" t="str">
        <f>IF($BG705=0,$AV705,findspace($AV705,BX$10))</f>
        <v/>
      </c>
      <c r="BY705" s="21" t="str">
        <f>IF($BG705=0,$AV705,findspace($AV705,BY$10))</f>
        <v/>
      </c>
      <c r="BZ705" s="21" t="str">
        <f>IF($BG705=0,$AV705,findspace($AV705,BZ$10))</f>
        <v/>
      </c>
      <c r="CA705" s="21" t="str">
        <f>IF($BG705=0,$AV705,findspace($AV705,CA$10))</f>
        <v/>
      </c>
    </row>
    <row r="706" spans="1:79" x14ac:dyDescent="0.35">
      <c r="A706" t="s">
        <v>1836</v>
      </c>
      <c r="B706">
        <v>52</v>
      </c>
      <c r="C706" t="s">
        <v>2759</v>
      </c>
      <c r="D706" t="s">
        <v>1839</v>
      </c>
      <c r="E706" t="s">
        <v>249</v>
      </c>
      <c r="F706" t="s">
        <v>2687</v>
      </c>
      <c r="G706" s="13">
        <v>0.86645091693635379</v>
      </c>
      <c r="I706">
        <v>12374</v>
      </c>
      <c r="J706" t="str">
        <f>K706&amp;L706</f>
        <v>GSA52Law Enforcement Military12374DFASRMNon Duty Military Days</v>
      </c>
      <c r="K706" t="str">
        <f>A706&amp;B706&amp;C706</f>
        <v>GSA52Law Enforcement Military</v>
      </c>
      <c r="L706" t="str">
        <f>I706&amp;D706&amp;E706&amp;F706</f>
        <v>12374DFASRMNon Duty Military Days</v>
      </c>
      <c r="M706" s="13">
        <f>G706</f>
        <v>0.86645091693635379</v>
      </c>
      <c r="N706" s="13"/>
      <c r="O706" s="19">
        <v>334</v>
      </c>
      <c r="P706">
        <f>COUNTIF(C$11:C$2024, C706)</f>
        <v>3</v>
      </c>
      <c r="Q706">
        <f>COUNTIF(F$11:F$177, F706)</f>
        <v>0</v>
      </c>
      <c r="R706" t="b">
        <f>A706=D706</f>
        <v>0</v>
      </c>
      <c r="S706" t="b">
        <f>A706&amp;B706&amp;C706=D706&amp;E706&amp;F706</f>
        <v>0</v>
      </c>
      <c r="V706" t="str">
        <f>IF($A706=V$10, $C706, "")</f>
        <v/>
      </c>
      <c r="W706" t="str">
        <f>IF($A706=W$10, $C706, "")</f>
        <v>Law Enforcement Military</v>
      </c>
      <c r="X706" t="str">
        <f>IF($A706=X$10, $C706, "")</f>
        <v/>
      </c>
      <c r="Y706" t="str">
        <f>IF($A706=Y$10, $C706, "")</f>
        <v/>
      </c>
      <c r="Z706" t="str">
        <f>IF($A706=Z$10, $C706, "")</f>
        <v/>
      </c>
      <c r="AB706" t="str">
        <f>IF($D706=AB$10, $F706, "")</f>
        <v>Non Duty Military Days</v>
      </c>
      <c r="AC706" t="str">
        <f>IF($D706=AC$10, $F706, "")</f>
        <v/>
      </c>
      <c r="AD706" t="str">
        <f>IF($D706=AD$10, $F706, "")</f>
        <v/>
      </c>
      <c r="AE706" t="str">
        <f>IF($D706=AE$10, $F706, "")</f>
        <v/>
      </c>
      <c r="AF706" t="str">
        <f>IF($D706=AF$10, $F706, "")</f>
        <v/>
      </c>
      <c r="AH706">
        <f>COUNTIF(AI$11:AI$2024, AI706)</f>
        <v>2</v>
      </c>
      <c r="AI706" t="str">
        <f>V706&amp;AB706&amp;W706&amp;AC706&amp;X706&amp;AD706&amp;Y706&amp;AE706&amp;Z706&amp;AF706</f>
        <v>Non Duty Military DaysLaw Enforcement Military</v>
      </c>
      <c r="AJ706">
        <f>IF(ROW()=11,1,IF(AK705+1=AK706,AJ705,AJ705+1))</f>
        <v>614</v>
      </c>
      <c r="AK706">
        <f>IF(AI706=AI705, AK705+1, 1)</f>
        <v>2</v>
      </c>
      <c r="AL706" s="26" t="str">
        <f>AM706&amp;AN706</f>
        <v>GSA52Law Enforcement Military12374DFASRMNon Duty Military Days</v>
      </c>
      <c r="AM706" t="str">
        <f>K706</f>
        <v>GSA52Law Enforcement Military</v>
      </c>
      <c r="AN706" t="str">
        <f>L706</f>
        <v>12374DFASRMNon Duty Military Days</v>
      </c>
      <c r="AO706">
        <f>COUNTIF(AM$11:AM$1107, AM706)</f>
        <v>3</v>
      </c>
      <c r="AP706">
        <f>COUNTIF(AN$11:AN$1107, AN706)</f>
        <v>3</v>
      </c>
      <c r="AQ706">
        <f>MATCH(AM706, AM$11:AM$1107, 0)</f>
        <v>434</v>
      </c>
      <c r="AR706">
        <f>MATCH(AN706, AN$11:AN$1107, 0)</f>
        <v>458</v>
      </c>
      <c r="AS706">
        <v>334</v>
      </c>
      <c r="AU706" t="str">
        <f>C706</f>
        <v>Law Enforcement Military</v>
      </c>
      <c r="AV706" t="str">
        <f>IF(F706="", "", F706)</f>
        <v>Non Duty Military Days</v>
      </c>
      <c r="AW706" s="13">
        <f>M706</f>
        <v>0.86645091693635379</v>
      </c>
      <c r="AX706" t="e">
        <f>VLOOKUP(AI706, UniquePairs!A$5:A$2000, 1, FALSE)</f>
        <v>#N/A</v>
      </c>
      <c r="AY706" t="str">
        <f>IFERROR(INDEX(UniquePairs!A$5:K$1000, MATCH(AL706, UniquePairs!A$5:A$1000, 0), 10), "")</f>
        <v/>
      </c>
      <c r="AZ706" s="13">
        <f>IF(AY706&lt;&gt;"", AY706, AW706)</f>
        <v>0.86645091693635379</v>
      </c>
      <c r="BA706" t="str">
        <f>IF(AZ706=0,"None",IF(AZ706&lt;0.6,"Weak",IF(AZ706&lt;0.7,"Review",IF(AZ706&lt;0.8,"Good",IF(AZ706&lt;0.9,"Very Good","Solid")))))</f>
        <v>Very Good</v>
      </c>
      <c r="BB706" s="28" t="str">
        <f>IF(AJ705=AJ706, BB705, BC706)</f>
        <v>Military</v>
      </c>
      <c r="BC706" t="str">
        <f>IF(AV706="",AU706,StringMatch(AU706,AV706,TRUE))</f>
        <v>Military</v>
      </c>
      <c r="BD706" t="str">
        <f>TRIM(SUBSTITUTE(SUBSTITUTE(SUBSTITUTE(SUBSTITUTE(SUBSTITUTE(SUBSTITUTE(SUBSTITUTE(SUBSTITUTE(SUBSTITUTE(SUBSTITUTE(AU706,BR706,""),BS706,""),BT706,""),BU706,""),BV706,""),BW706,""),BX706,""),BY706,""),BZ706,""),CA706,""))</f>
        <v>Law Enforcement</v>
      </c>
      <c r="BE706" t="str">
        <f>TRIM(SUBSTITUTE(SUBSTITUTE(SUBSTITUTE(SUBSTITUTE(SUBSTITUTE(SUBSTITUTE(SUBSTITUTE(SUBSTITUTE(SUBSTITUTE(SUBSTITUTE(AV706,BH706,""),BI706,""),BJ706,""),BK706,""),BL706,""),BM706,""),BN706,""),BO706,""),BP706,""),BQ706,""))</f>
        <v>Non Duty Days</v>
      </c>
      <c r="BF706" s="21">
        <f>LEN(AU706)-LEN(SUBSTITUTE(AU706," ",""))</f>
        <v>2</v>
      </c>
      <c r="BG706" s="21">
        <f>LEN(AV706)-LEN(SUBSTITUTE(AV706," ",""))</f>
        <v>3</v>
      </c>
      <c r="BH706" s="21" t="str">
        <f>IF(BF706=0,AU706,findspace($AU706,BH$10))</f>
        <v>Law</v>
      </c>
      <c r="BI706" s="21" t="str">
        <f>IF(BH706=0,AN706,findspace($AU706,BI$10))</f>
        <v>Enforcement</v>
      </c>
      <c r="BJ706" s="21" t="str">
        <f>IF(BI706=0,AV706,findspace($AU706,BJ$10))</f>
        <v>Military</v>
      </c>
      <c r="BK706" s="21" t="str">
        <f>IF(BJ706=0,AW706,findspace($AU706,BK$10))</f>
        <v/>
      </c>
      <c r="BL706" s="21" t="str">
        <f>IF(BK706=0,AX706,findspace($AU706,BL$10))</f>
        <v/>
      </c>
      <c r="BM706" s="21" t="str">
        <f>IF(BL706=0,BF706,findspace($AU706,BM$10))</f>
        <v/>
      </c>
      <c r="BN706" s="21" t="str">
        <f>IF(BM706=0,BH706,findspace($AU706,BN$10))</f>
        <v/>
      </c>
      <c r="BO706" s="21" t="str">
        <f>IF(BN706=0,BI706,findspace($AU706,BO$10))</f>
        <v/>
      </c>
      <c r="BR706" s="21" t="str">
        <f>IF($BG706=0,$AV706,findspace($AV706,BR$10))</f>
        <v>Non</v>
      </c>
      <c r="BS706" s="21" t="str">
        <f>IF($BG706=0,$AV706,findspace($AV706,BS$10))</f>
        <v>Duty</v>
      </c>
      <c r="BT706" s="21" t="str">
        <f>IF($BG706=0,$AV706,findspace($AV706,BT$10))</f>
        <v>Military</v>
      </c>
      <c r="BU706" s="21" t="str">
        <f>IF($BG706=0,$AV706,findspace($AV706,BU$10))</f>
        <v>Days</v>
      </c>
      <c r="BV706" s="21" t="str">
        <f>IF($BG706=0,$AV706,findspace($AV706,BV$10))</f>
        <v/>
      </c>
      <c r="BW706" s="21" t="str">
        <f>IF($BG706=0,$AV706,findspace($AV706,BW$10))</f>
        <v/>
      </c>
      <c r="BX706" s="21" t="str">
        <f>IF($BG706=0,$AV706,findspace($AV706,BX$10))</f>
        <v/>
      </c>
      <c r="BY706" s="21" t="str">
        <f>IF($BG706=0,$AV706,findspace($AV706,BY$10))</f>
        <v/>
      </c>
      <c r="BZ706" s="21" t="str">
        <f>IF($BG706=0,$AV706,findspace($AV706,BZ$10))</f>
        <v/>
      </c>
      <c r="CA706" s="21" t="str">
        <f>IF($BG706=0,$AV706,findspace($AV706,CA$10))</f>
        <v/>
      </c>
    </row>
    <row r="707" spans="1:79" x14ac:dyDescent="0.35">
      <c r="A707" t="s">
        <v>1839</v>
      </c>
      <c r="B707" t="s">
        <v>2553</v>
      </c>
      <c r="C707" t="s">
        <v>3357</v>
      </c>
      <c r="D707" t="s">
        <v>1839</v>
      </c>
      <c r="E707" t="s">
        <v>249</v>
      </c>
      <c r="F707" t="s">
        <v>2687</v>
      </c>
      <c r="G707" s="13">
        <v>0.86617038875103392</v>
      </c>
      <c r="I707">
        <v>12374</v>
      </c>
      <c r="J707" t="str">
        <f>K707&amp;L707</f>
        <v>DFASKGMilitary Furlough (LWOP) Called Active Duty12374DFASRMNon Duty Military Days</v>
      </c>
      <c r="K707" t="str">
        <f>A707&amp;B707&amp;C707</f>
        <v>DFASKGMilitary Furlough (LWOP) Called Active Duty</v>
      </c>
      <c r="L707" t="str">
        <f>I707&amp;D707&amp;E707&amp;F707</f>
        <v>12374DFASRMNon Duty Military Days</v>
      </c>
      <c r="M707" s="13">
        <f>G707</f>
        <v>0.86617038875103392</v>
      </c>
      <c r="N707" s="13"/>
      <c r="O707" s="19">
        <v>403</v>
      </c>
      <c r="P707">
        <f>COUNTIF(C$11:C$2024, C707)</f>
        <v>3</v>
      </c>
      <c r="Q707">
        <f>COUNTIF(F$11:F$177, F707)</f>
        <v>0</v>
      </c>
      <c r="R707" t="b">
        <f>A707=D707</f>
        <v>1</v>
      </c>
      <c r="S707" t="b">
        <f>A707&amp;B707&amp;C707=D707&amp;E707&amp;F707</f>
        <v>0</v>
      </c>
      <c r="V707" t="str">
        <f>IF($A707=V$10, $C707, "")</f>
        <v>Military Furlough (LWOP) Called Active Duty</v>
      </c>
      <c r="W707" t="str">
        <f>IF($A707=W$10, $C707, "")</f>
        <v/>
      </c>
      <c r="X707" t="str">
        <f>IF($A707=X$10, $C707, "")</f>
        <v/>
      </c>
      <c r="Y707" t="str">
        <f>IF($A707=Y$10, $C707, "")</f>
        <v/>
      </c>
      <c r="Z707" t="str">
        <f>IF($A707=Z$10, $C707, "")</f>
        <v/>
      </c>
      <c r="AB707" t="str">
        <f>IF($D707=AB$10, $F707, "")</f>
        <v>Non Duty Military Days</v>
      </c>
      <c r="AC707" t="str">
        <f>IF($D707=AC$10, $F707, "")</f>
        <v/>
      </c>
      <c r="AD707" t="str">
        <f>IF($D707=AD$10, $F707, "")</f>
        <v/>
      </c>
      <c r="AE707" t="str">
        <f>IF($D707=AE$10, $F707, "")</f>
        <v/>
      </c>
      <c r="AF707" t="str">
        <f>IF($D707=AF$10, $F707, "")</f>
        <v/>
      </c>
      <c r="AH707">
        <f>COUNTIF(AI$11:AI$2024, AI707)</f>
        <v>1</v>
      </c>
      <c r="AI707" t="str">
        <f>V707&amp;AB707&amp;W707&amp;AC707&amp;X707&amp;AD707&amp;Y707&amp;AE707&amp;Z707&amp;AF707</f>
        <v>Military Furlough (LWOP) Called Active DutyNon Duty Military Days</v>
      </c>
      <c r="AJ707">
        <f>IF(ROW()=11,1,IF(AK706+1=AK707,AJ706,AJ706+1))</f>
        <v>615</v>
      </c>
      <c r="AK707">
        <f>IF(AI707=AI706, AK706+1, 1)</f>
        <v>1</v>
      </c>
      <c r="AL707" s="26" t="str">
        <f>AM707&amp;AN707</f>
        <v>DFASKGMilitary Furlough (LWOP) Called Active Duty12374DFASRMNon Duty Military Days</v>
      </c>
      <c r="AM707" t="str">
        <f>K707</f>
        <v>DFASKGMilitary Furlough (LWOP) Called Active Duty</v>
      </c>
      <c r="AN707" t="str">
        <f>L707</f>
        <v>12374DFASRMNon Duty Military Days</v>
      </c>
      <c r="AO707">
        <f>COUNTIF(AM$11:AM$1107, AM707)</f>
        <v>3</v>
      </c>
      <c r="AP707">
        <f>COUNTIF(AN$11:AN$1107, AN707)</f>
        <v>3</v>
      </c>
      <c r="AQ707">
        <f>MATCH(AM707, AM$11:AM$1107, 0)</f>
        <v>576</v>
      </c>
      <c r="AR707">
        <f>MATCH(AN707, AN$11:AN$1107, 0)</f>
        <v>458</v>
      </c>
      <c r="AS707">
        <v>403</v>
      </c>
      <c r="AU707" t="str">
        <f>C707</f>
        <v>Military Furlough (LWOP) Called Active Duty</v>
      </c>
      <c r="AV707" t="str">
        <f>IF(F707="", "", F707)</f>
        <v>Non Duty Military Days</v>
      </c>
      <c r="AW707" s="13">
        <f>M707</f>
        <v>0.86617038875103392</v>
      </c>
      <c r="AX707" t="e">
        <f>VLOOKUP(AI707, UniquePairs!A$5:A$2000, 1, FALSE)</f>
        <v>#N/A</v>
      </c>
      <c r="AY707" t="str">
        <f>IFERROR(INDEX(UniquePairs!A$5:K$1000, MATCH(AL707, UniquePairs!A$5:A$1000, 0), 10), "")</f>
        <v/>
      </c>
      <c r="AZ707" s="13">
        <f>IF(AY707&lt;&gt;"", AY707, AW707)</f>
        <v>0.86617038875103392</v>
      </c>
      <c r="BA707" t="str">
        <f>IF(AZ707=0,"None",IF(AZ707&lt;0.6,"Weak",IF(AZ707&lt;0.7,"Review",IF(AZ707&lt;0.8,"Good",IF(AZ707&lt;0.9,"Very Good","Solid")))))</f>
        <v>Very Good</v>
      </c>
      <c r="BB707" s="28" t="str">
        <f>IF(AJ706=AJ707, BB706, BC707)</f>
        <v>Military Duty</v>
      </c>
      <c r="BC707" t="str">
        <f>IF(AV707="",AU707,StringMatch(AU707,AV707,TRUE))</f>
        <v>Military Duty</v>
      </c>
      <c r="BD707" t="str">
        <f>TRIM(SUBSTITUTE(SUBSTITUTE(SUBSTITUTE(SUBSTITUTE(SUBSTITUTE(SUBSTITUTE(SUBSTITUTE(SUBSTITUTE(SUBSTITUTE(SUBSTITUTE(AU707,BR707,""),BS707,""),BT707,""),BU707,""),BV707,""),BW707,""),BX707,""),BY707,""),BZ707,""),CA707,""))</f>
        <v>Furlough (LWOP) Called Active</v>
      </c>
      <c r="BE707" t="str">
        <f>TRIM(SUBSTITUTE(SUBSTITUTE(SUBSTITUTE(SUBSTITUTE(SUBSTITUTE(SUBSTITUTE(SUBSTITUTE(SUBSTITUTE(SUBSTITUTE(SUBSTITUTE(AV707,BH707,""),BI707,""),BJ707,""),BK707,""),BL707,""),BM707,""),BN707,""),BO707,""),BP707,""),BQ707,""))</f>
        <v>Non Days</v>
      </c>
      <c r="BF707" s="21">
        <f>LEN(AU707)-LEN(SUBSTITUTE(AU707," ",""))</f>
        <v>5</v>
      </c>
      <c r="BG707" s="21">
        <f>LEN(AV707)-LEN(SUBSTITUTE(AV707," ",""))</f>
        <v>3</v>
      </c>
      <c r="BH707" s="21" t="str">
        <f>IF(BF707=0,AU707,findspace($AU707,BH$10))</f>
        <v>Military</v>
      </c>
      <c r="BI707" s="21" t="str">
        <f>IF(BH707=0,AN707,findspace($AU707,BI$10))</f>
        <v>Furlough</v>
      </c>
      <c r="BJ707" s="21" t="str">
        <f>IF(BI707=0,AV707,findspace($AU707,BJ$10))</f>
        <v>(LWOP)</v>
      </c>
      <c r="BK707" s="21" t="str">
        <f>IF(BJ707=0,AW707,findspace($AU707,BK$10))</f>
        <v>Called</v>
      </c>
      <c r="BL707" s="21" t="str">
        <f>IF(BK707=0,AX707,findspace($AU707,BL$10))</f>
        <v>Active</v>
      </c>
      <c r="BM707" s="21" t="str">
        <f>IF(BL707=0,BF707,findspace($AU707,BM$10))</f>
        <v>Duty</v>
      </c>
      <c r="BN707" s="21" t="str">
        <f>IF(BM707=0,BH707,findspace($AU707,BN$10))</f>
        <v/>
      </c>
      <c r="BO707" s="21" t="str">
        <f>IF(BN707=0,BI707,findspace($AU707,BO$10))</f>
        <v/>
      </c>
      <c r="BR707" s="21" t="str">
        <f>IF($BG707=0,$AV707,findspace($AV707,BR$10))</f>
        <v>Non</v>
      </c>
      <c r="BS707" s="21" t="str">
        <f>IF($BG707=0,$AV707,findspace($AV707,BS$10))</f>
        <v>Duty</v>
      </c>
      <c r="BT707" s="21" t="str">
        <f>IF($BG707=0,$AV707,findspace($AV707,BT$10))</f>
        <v>Military</v>
      </c>
      <c r="BU707" s="21" t="str">
        <f>IF($BG707=0,$AV707,findspace($AV707,BU$10))</f>
        <v>Days</v>
      </c>
      <c r="BV707" s="21" t="str">
        <f>IF($BG707=0,$AV707,findspace($AV707,BV$10))</f>
        <v/>
      </c>
      <c r="BW707" s="21" t="str">
        <f>IF($BG707=0,$AV707,findspace($AV707,BW$10))</f>
        <v/>
      </c>
      <c r="BX707" s="21" t="str">
        <f>IF($BG707=0,$AV707,findspace($AV707,BX$10))</f>
        <v/>
      </c>
      <c r="BY707" s="21" t="str">
        <f>IF($BG707=0,$AV707,findspace($AV707,BY$10))</f>
        <v/>
      </c>
      <c r="BZ707" s="21" t="str">
        <f>IF($BG707=0,$AV707,findspace($AV707,BZ$10))</f>
        <v/>
      </c>
      <c r="CA707" s="21" t="str">
        <f>IF($BG707=0,$AV707,findspace($AV707,CA$10))</f>
        <v/>
      </c>
    </row>
    <row r="708" spans="1:79" x14ac:dyDescent="0.35">
      <c r="A708" t="s">
        <v>1839</v>
      </c>
      <c r="B708" t="s">
        <v>249</v>
      </c>
      <c r="C708" t="s">
        <v>2687</v>
      </c>
      <c r="D708" t="s">
        <v>1839</v>
      </c>
      <c r="E708" t="s">
        <v>2553</v>
      </c>
      <c r="F708" t="s">
        <v>3357</v>
      </c>
      <c r="G708" s="13">
        <v>0.86617038875103392</v>
      </c>
      <c r="I708">
        <v>12374</v>
      </c>
      <c r="J708" t="str">
        <f>K708&amp;L708</f>
        <v>DFASRMNon Duty Military Days12374DFASKGMilitary Furlough (LWOP) Called Active Duty</v>
      </c>
      <c r="K708" t="str">
        <f>A708&amp;B708&amp;C708</f>
        <v>DFASRMNon Duty Military Days</v>
      </c>
      <c r="L708" t="str">
        <f>I708&amp;D708&amp;E708&amp;F708</f>
        <v>12374DFASKGMilitary Furlough (LWOP) Called Active Duty</v>
      </c>
      <c r="M708" s="13">
        <f>G708</f>
        <v>0.86617038875103392</v>
      </c>
      <c r="N708" s="13"/>
      <c r="O708" s="19">
        <v>967</v>
      </c>
      <c r="P708">
        <f>COUNTIF(C$11:C$2024, C708)</f>
        <v>3</v>
      </c>
      <c r="Q708">
        <f>COUNTIF(F$11:F$177, F708)</f>
        <v>0</v>
      </c>
      <c r="R708" t="b">
        <f>A708=D708</f>
        <v>1</v>
      </c>
      <c r="S708" t="b">
        <f>A708&amp;B708&amp;C708=D708&amp;E708&amp;F708</f>
        <v>0</v>
      </c>
      <c r="V708" t="str">
        <f>IF($A708=V$10, $C708, "")</f>
        <v>Non Duty Military Days</v>
      </c>
      <c r="W708" t="str">
        <f>IF($A708=W$10, $C708, "")</f>
        <v/>
      </c>
      <c r="X708" t="str">
        <f>IF($A708=X$10, $C708, "")</f>
        <v/>
      </c>
      <c r="Y708" t="str">
        <f>IF($A708=Y$10, $C708, "")</f>
        <v/>
      </c>
      <c r="Z708" t="str">
        <f>IF($A708=Z$10, $C708, "")</f>
        <v/>
      </c>
      <c r="AB708" t="str">
        <f>IF($D708=AB$10, $F708, "")</f>
        <v>Military Furlough (LWOP) Called Active Duty</v>
      </c>
      <c r="AC708" t="str">
        <f>IF($D708=AC$10, $F708, "")</f>
        <v/>
      </c>
      <c r="AD708" t="str">
        <f>IF($D708=AD$10, $F708, "")</f>
        <v/>
      </c>
      <c r="AE708" t="str">
        <f>IF($D708=AE$10, $F708, "")</f>
        <v/>
      </c>
      <c r="AF708" t="str">
        <f>IF($D708=AF$10, $F708, "")</f>
        <v/>
      </c>
      <c r="AH708">
        <f>COUNTIF(AI$11:AI$2024, AI708)</f>
        <v>1</v>
      </c>
      <c r="AI708" t="str">
        <f>V708&amp;AB708&amp;W708&amp;AC708&amp;X708&amp;AD708&amp;Y708&amp;AE708&amp;Z708&amp;AF708</f>
        <v>Non Duty Military DaysMilitary Furlough (LWOP) Called Active Duty</v>
      </c>
      <c r="AJ708">
        <f>IF(ROW()=11,1,IF(AK707+1=AK708,AJ707,AJ707+1))</f>
        <v>616</v>
      </c>
      <c r="AK708">
        <f>IF(AI708=AI707, AK707+1, 1)</f>
        <v>1</v>
      </c>
      <c r="AL708" s="26" t="str">
        <f>AM708&amp;AN708</f>
        <v>DFASRMNon Duty Military Days12374DFASKGMilitary Furlough (LWOP) Called Active Duty</v>
      </c>
      <c r="AM708" t="str">
        <f>K708</f>
        <v>DFASRMNon Duty Military Days</v>
      </c>
      <c r="AN708" t="str">
        <f>L708</f>
        <v>12374DFASKGMilitary Furlough (LWOP) Called Active Duty</v>
      </c>
      <c r="AO708">
        <f>COUNTIF(AM$11:AM$1107, AM708)</f>
        <v>3</v>
      </c>
      <c r="AP708">
        <f>COUNTIF(AN$11:AN$1107, AN708)</f>
        <v>2</v>
      </c>
      <c r="AQ708">
        <f>MATCH(AM708, AM$11:AM$1107, 0)</f>
        <v>457</v>
      </c>
      <c r="AR708">
        <f>MATCH(AN708, AN$11:AN$1107, 0)</f>
        <v>698</v>
      </c>
      <c r="AS708">
        <v>967</v>
      </c>
      <c r="AU708" t="str">
        <f>C708</f>
        <v>Non Duty Military Days</v>
      </c>
      <c r="AV708" t="str">
        <f>IF(F708="", "", F708)</f>
        <v>Military Furlough (LWOP) Called Active Duty</v>
      </c>
      <c r="AW708" s="13">
        <f>M708</f>
        <v>0.86617038875103392</v>
      </c>
      <c r="AX708" t="e">
        <f>VLOOKUP(AI708, UniquePairs!A$5:A$2000, 1, FALSE)</f>
        <v>#N/A</v>
      </c>
      <c r="AY708" t="str">
        <f>IFERROR(INDEX(UniquePairs!A$5:K$1000, MATCH(AL708, UniquePairs!A$5:A$1000, 0), 10), "")</f>
        <v/>
      </c>
      <c r="AZ708" s="13">
        <f>IF(AY708&lt;&gt;"", AY708, AW708)</f>
        <v>0.86617038875103392</v>
      </c>
      <c r="BA708" t="str">
        <f>IF(AZ708=0,"None",IF(AZ708&lt;0.6,"Weak",IF(AZ708&lt;0.7,"Review",IF(AZ708&lt;0.8,"Good",IF(AZ708&lt;0.9,"Very Good","Solid")))))</f>
        <v>Very Good</v>
      </c>
      <c r="BB708" s="28" t="str">
        <f>IF(AJ707=AJ708, BB707, BC708)</f>
        <v>Duty Military</v>
      </c>
      <c r="BC708" t="str">
        <f>IF(AV708="",AU708,StringMatch(AU708,AV708,TRUE))</f>
        <v>Duty Military</v>
      </c>
      <c r="BD708" t="str">
        <f>TRIM(SUBSTITUTE(SUBSTITUTE(SUBSTITUTE(SUBSTITUTE(SUBSTITUTE(SUBSTITUTE(SUBSTITUTE(SUBSTITUTE(SUBSTITUTE(SUBSTITUTE(AU708,BR708,""),BS708,""),BT708,""),BU708,""),BV708,""),BW708,""),BX708,""),BY708,""),BZ708,""),CA708,""))</f>
        <v>Non Days</v>
      </c>
      <c r="BE708" t="str">
        <f>TRIM(SUBSTITUTE(SUBSTITUTE(SUBSTITUTE(SUBSTITUTE(SUBSTITUTE(SUBSTITUTE(SUBSTITUTE(SUBSTITUTE(SUBSTITUTE(SUBSTITUTE(AV708,BH708,""),BI708,""),BJ708,""),BK708,""),BL708,""),BM708,""),BN708,""),BO708,""),BP708,""),BQ708,""))</f>
        <v>Furlough (LWOP) Called Active</v>
      </c>
      <c r="BF708" s="21">
        <f>LEN(AU708)-LEN(SUBSTITUTE(AU708," ",""))</f>
        <v>3</v>
      </c>
      <c r="BG708" s="21">
        <f>LEN(AV708)-LEN(SUBSTITUTE(AV708," ",""))</f>
        <v>5</v>
      </c>
      <c r="BH708" s="21" t="str">
        <f>IF(BF708=0,AU708,findspace($AU708,BH$10))</f>
        <v>Non</v>
      </c>
      <c r="BI708" s="21" t="str">
        <f>IF(BH708=0,AN708,findspace($AU708,BI$10))</f>
        <v>Duty</v>
      </c>
      <c r="BJ708" s="21" t="str">
        <f>IF(BI708=0,AV708,findspace($AU708,BJ$10))</f>
        <v>Military</v>
      </c>
      <c r="BK708" s="21" t="str">
        <f>IF(BJ708=0,AW708,findspace($AU708,BK$10))</f>
        <v>Days</v>
      </c>
      <c r="BL708" s="21" t="str">
        <f>IF(BK708=0,AX708,findspace($AU708,BL$10))</f>
        <v/>
      </c>
      <c r="BM708" s="21" t="str">
        <f>IF(BL708=0,BF708,findspace($AU708,BM$10))</f>
        <v/>
      </c>
      <c r="BN708" s="21" t="str">
        <f>IF(BM708=0,BH708,findspace($AU708,BN$10))</f>
        <v/>
      </c>
      <c r="BO708" s="21" t="str">
        <f>IF(BN708=0,BI708,findspace($AU708,BO$10))</f>
        <v/>
      </c>
      <c r="BR708" s="21" t="str">
        <f>IF($BG708=0,$AV708,findspace($AV708,BR$10))</f>
        <v>Military</v>
      </c>
      <c r="BS708" s="21" t="str">
        <f>IF($BG708=0,$AV708,findspace($AV708,BS$10))</f>
        <v>Furlough</v>
      </c>
      <c r="BT708" s="21" t="str">
        <f>IF($BG708=0,$AV708,findspace($AV708,BT$10))</f>
        <v>(LWOP)</v>
      </c>
      <c r="BU708" s="21" t="str">
        <f>IF($BG708=0,$AV708,findspace($AV708,BU$10))</f>
        <v>Called</v>
      </c>
      <c r="BV708" s="21" t="str">
        <f>IF($BG708=0,$AV708,findspace($AV708,BV$10))</f>
        <v>Active</v>
      </c>
      <c r="BW708" s="21" t="str">
        <f>IF($BG708=0,$AV708,findspace($AV708,BW$10))</f>
        <v>Duty</v>
      </c>
      <c r="BX708" s="21" t="str">
        <f>IF($BG708=0,$AV708,findspace($AV708,BX$10))</f>
        <v/>
      </c>
      <c r="BY708" s="21" t="str">
        <f>IF($BG708=0,$AV708,findspace($AV708,BY$10))</f>
        <v/>
      </c>
      <c r="BZ708" s="21" t="str">
        <f>IF($BG708=0,$AV708,findspace($AV708,BZ$10))</f>
        <v/>
      </c>
      <c r="CA708" s="21" t="str">
        <f>IF($BG708=0,$AV708,findspace($AV708,CA$10))</f>
        <v/>
      </c>
    </row>
    <row r="709" spans="1:79" x14ac:dyDescent="0.35">
      <c r="A709" t="s">
        <v>1839</v>
      </c>
      <c r="B709" t="s">
        <v>1702</v>
      </c>
      <c r="C709" t="s">
        <v>3402</v>
      </c>
      <c r="D709" t="s">
        <v>1839</v>
      </c>
      <c r="E709" t="s">
        <v>1781</v>
      </c>
      <c r="F709" t="s">
        <v>3408</v>
      </c>
      <c r="G709" s="13">
        <v>0.86578035499611061</v>
      </c>
      <c r="I709">
        <v>12374</v>
      </c>
      <c r="J709" t="str">
        <f>K709&amp;L709</f>
        <v>DFASSSSunday Work Second Shift12374DFASRSRegular Second Shift</v>
      </c>
      <c r="K709" t="str">
        <f>A709&amp;B709&amp;C709</f>
        <v>DFASSSSunday Work Second Shift</v>
      </c>
      <c r="L709" t="str">
        <f>I709&amp;D709&amp;E709&amp;F709</f>
        <v>12374DFASRSRegular Second Shift</v>
      </c>
      <c r="M709" s="13">
        <f>G709</f>
        <v>0.86578035499611061</v>
      </c>
      <c r="N709" s="13"/>
      <c r="O709" s="19">
        <v>75</v>
      </c>
      <c r="P709">
        <f>COUNTIF(C$11:C$2024, C709)</f>
        <v>3</v>
      </c>
      <c r="Q709">
        <f>COUNTIF(F$11:F$177, F709)</f>
        <v>0</v>
      </c>
      <c r="R709" t="b">
        <f>A709=D709</f>
        <v>1</v>
      </c>
      <c r="S709" t="b">
        <f>A709&amp;B709&amp;C709=D709&amp;E709&amp;F709</f>
        <v>0</v>
      </c>
      <c r="V709" t="str">
        <f>IF($A709=V$10, $C709, "")</f>
        <v>Sunday Work Second Shift</v>
      </c>
      <c r="W709" t="str">
        <f>IF($A709=W$10, $C709, "")</f>
        <v/>
      </c>
      <c r="X709" t="str">
        <f>IF($A709=X$10, $C709, "")</f>
        <v/>
      </c>
      <c r="Y709" t="str">
        <f>IF($A709=Y$10, $C709, "")</f>
        <v/>
      </c>
      <c r="Z709" t="str">
        <f>IF($A709=Z$10, $C709, "")</f>
        <v/>
      </c>
      <c r="AB709" t="str">
        <f>IF($D709=AB$10, $F709, "")</f>
        <v>Regular Second Shift</v>
      </c>
      <c r="AC709" t="str">
        <f>IF($D709=AC$10, $F709, "")</f>
        <v/>
      </c>
      <c r="AD709" t="str">
        <f>IF($D709=AD$10, $F709, "")</f>
        <v/>
      </c>
      <c r="AE709" t="str">
        <f>IF($D709=AE$10, $F709, "")</f>
        <v/>
      </c>
      <c r="AF709" t="str">
        <f>IF($D709=AF$10, $F709, "")</f>
        <v/>
      </c>
      <c r="AH709">
        <f>COUNTIF(AI$11:AI$2024, AI709)</f>
        <v>1</v>
      </c>
      <c r="AI709" t="str">
        <f>V709&amp;AB709&amp;W709&amp;AC709&amp;X709&amp;AD709&amp;Y709&amp;AE709&amp;Z709&amp;AF709</f>
        <v>Sunday Work Second ShiftRegular Second Shift</v>
      </c>
      <c r="AJ709">
        <f>IF(ROW()=11,1,IF(AK708+1=AK709,AJ708,AJ708+1))</f>
        <v>617</v>
      </c>
      <c r="AK709">
        <f>IF(AI709=AI708, AK708+1, 1)</f>
        <v>1</v>
      </c>
      <c r="AL709" s="26" t="str">
        <f>AM709&amp;AN709</f>
        <v>DFASSSSunday Work Second Shift12374DFASRSRegular Second Shift</v>
      </c>
      <c r="AM709" t="str">
        <f>K709</f>
        <v>DFASSSSunday Work Second Shift</v>
      </c>
      <c r="AN709" t="str">
        <f>L709</f>
        <v>12374DFASRSRegular Second Shift</v>
      </c>
      <c r="AO709">
        <f>COUNTIF(AM$11:AM$1107, AM709)</f>
        <v>3</v>
      </c>
      <c r="AP709">
        <f>COUNTIF(AN$11:AN$1107, AN709)</f>
        <v>3</v>
      </c>
      <c r="AQ709">
        <f>MATCH(AM709, AM$11:AM$1107, 0)</f>
        <v>635</v>
      </c>
      <c r="AR709">
        <f>MATCH(AN709, AN$11:AN$1107, 0)</f>
        <v>214</v>
      </c>
      <c r="AS709">
        <v>75</v>
      </c>
      <c r="AU709" t="str">
        <f>C709</f>
        <v>Sunday Work Second Shift</v>
      </c>
      <c r="AV709" t="str">
        <f>IF(F709="", "", F709)</f>
        <v>Regular Second Shift</v>
      </c>
      <c r="AW709" s="13">
        <f>M709</f>
        <v>0.86578035499611061</v>
      </c>
      <c r="AX709" t="e">
        <f>VLOOKUP(AI709, UniquePairs!A$5:A$2000, 1, FALSE)</f>
        <v>#N/A</v>
      </c>
      <c r="AY709" t="str">
        <f>IFERROR(INDEX(UniquePairs!A$5:K$1000, MATCH(AL709, UniquePairs!A$5:A$1000, 0), 10), "")</f>
        <v/>
      </c>
      <c r="AZ709" s="13">
        <f>IF(AY709&lt;&gt;"", AY709, AW709)</f>
        <v>0.86578035499611061</v>
      </c>
      <c r="BA709" t="str">
        <f>IF(AZ709=0,"None",IF(AZ709&lt;0.6,"Weak",IF(AZ709&lt;0.7,"Review",IF(AZ709&lt;0.8,"Good",IF(AZ709&lt;0.9,"Very Good","Solid")))))</f>
        <v>Very Good</v>
      </c>
      <c r="BB709" s="28" t="str">
        <f>IF(AJ708=AJ709, BB708, BC709)</f>
        <v>Second Shift</v>
      </c>
      <c r="BC709" t="str">
        <f>IF(AV709="",AU709,StringMatch(AU709,AV709,TRUE))</f>
        <v>Second Shift</v>
      </c>
      <c r="BD709" t="str">
        <f>TRIM(SUBSTITUTE(SUBSTITUTE(SUBSTITUTE(SUBSTITUTE(SUBSTITUTE(SUBSTITUTE(SUBSTITUTE(SUBSTITUTE(SUBSTITUTE(SUBSTITUTE(AU709,BR709,""),BS709,""),BT709,""),BU709,""),BV709,""),BW709,""),BX709,""),BY709,""),BZ709,""),CA709,""))</f>
        <v>Sunday Work</v>
      </c>
      <c r="BE709" t="str">
        <f>TRIM(SUBSTITUTE(SUBSTITUTE(SUBSTITUTE(SUBSTITUTE(SUBSTITUTE(SUBSTITUTE(SUBSTITUTE(SUBSTITUTE(SUBSTITUTE(SUBSTITUTE(AV709,BH709,""),BI709,""),BJ709,""),BK709,""),BL709,""),BM709,""),BN709,""),BO709,""),BP709,""),BQ709,""))</f>
        <v>Regular</v>
      </c>
      <c r="BF709" s="21">
        <f>LEN(AU709)-LEN(SUBSTITUTE(AU709," ",""))</f>
        <v>3</v>
      </c>
      <c r="BG709" s="21">
        <f>LEN(AV709)-LEN(SUBSTITUTE(AV709," ",""))</f>
        <v>2</v>
      </c>
      <c r="BH709" s="21" t="str">
        <f>IF(BF709=0,AU709,findspace($AU709,BH$10))</f>
        <v>Sunday</v>
      </c>
      <c r="BI709" s="21" t="str">
        <f>IF(BH709=0,AN709,findspace($AU709,BI$10))</f>
        <v>Work</v>
      </c>
      <c r="BJ709" s="21" t="str">
        <f>IF(BI709=0,AV709,findspace($AU709,BJ$10))</f>
        <v>Second</v>
      </c>
      <c r="BK709" s="21" t="str">
        <f>IF(BJ709=0,AW709,findspace($AU709,BK$10))</f>
        <v>Shift</v>
      </c>
      <c r="BL709" s="21" t="str">
        <f>IF(BK709=0,AX709,findspace($AU709,BL$10))</f>
        <v/>
      </c>
      <c r="BM709" s="21" t="str">
        <f>IF(BL709=0,BF709,findspace($AU709,BM$10))</f>
        <v/>
      </c>
      <c r="BN709" s="21" t="str">
        <f>IF(BM709=0,BH709,findspace($AU709,BN$10))</f>
        <v/>
      </c>
      <c r="BO709" s="21" t="str">
        <f>IF(BN709=0,BI709,findspace($AU709,BO$10))</f>
        <v/>
      </c>
      <c r="BR709" s="21" t="str">
        <f>IF($BG709=0,$AV709,findspace($AV709,BR$10))</f>
        <v>Regular</v>
      </c>
      <c r="BS709" s="21" t="str">
        <f>IF($BG709=0,$AV709,findspace($AV709,BS$10))</f>
        <v>Second</v>
      </c>
      <c r="BT709" s="21" t="str">
        <f>IF($BG709=0,$AV709,findspace($AV709,BT$10))</f>
        <v>Shift</v>
      </c>
      <c r="BU709" s="21" t="str">
        <f>IF($BG709=0,$AV709,findspace($AV709,BU$10))</f>
        <v/>
      </c>
      <c r="BV709" s="21" t="str">
        <f>IF($BG709=0,$AV709,findspace($AV709,BV$10))</f>
        <v/>
      </c>
      <c r="BW709" s="21" t="str">
        <f>IF($BG709=0,$AV709,findspace($AV709,BW$10))</f>
        <v/>
      </c>
      <c r="BX709" s="21" t="str">
        <f>IF($BG709=0,$AV709,findspace($AV709,BX$10))</f>
        <v/>
      </c>
      <c r="BY709" s="21" t="str">
        <f>IF($BG709=0,$AV709,findspace($AV709,BY$10))</f>
        <v/>
      </c>
      <c r="BZ709" s="21" t="str">
        <f>IF($BG709=0,$AV709,findspace($AV709,BZ$10))</f>
        <v/>
      </c>
      <c r="CA709" s="21" t="str">
        <f>IF($BG709=0,$AV709,findspace($AV709,CA$10))</f>
        <v/>
      </c>
    </row>
    <row r="710" spans="1:79" x14ac:dyDescent="0.35">
      <c r="A710" t="s">
        <v>1839</v>
      </c>
      <c r="B710" t="s">
        <v>1704</v>
      </c>
      <c r="C710" t="s">
        <v>3403</v>
      </c>
      <c r="D710" t="s">
        <v>1839</v>
      </c>
      <c r="E710" t="s">
        <v>1783</v>
      </c>
      <c r="F710" t="s">
        <v>2692</v>
      </c>
      <c r="G710" s="13">
        <v>0.86578035499611061</v>
      </c>
      <c r="I710">
        <v>12374</v>
      </c>
      <c r="J710" t="str">
        <f>K710&amp;L710</f>
        <v>DFASSTSunday Work Third Shift12374DFASRTRegular Third Shift</v>
      </c>
      <c r="K710" t="str">
        <f>A710&amp;B710&amp;C710</f>
        <v>DFASSTSunday Work Third Shift</v>
      </c>
      <c r="L710" t="str">
        <f>I710&amp;D710&amp;E710&amp;F710</f>
        <v>12374DFASRTRegular Third Shift</v>
      </c>
      <c r="M710" s="13">
        <f>G710</f>
        <v>0.86578035499611061</v>
      </c>
      <c r="N710" s="13"/>
      <c r="O710" s="19">
        <v>949</v>
      </c>
      <c r="P710">
        <f>COUNTIF(C$11:C$2024, C710)</f>
        <v>3</v>
      </c>
      <c r="Q710">
        <f>COUNTIF(F$11:F$177, F710)</f>
        <v>0</v>
      </c>
      <c r="R710" t="b">
        <f>A710=D710</f>
        <v>1</v>
      </c>
      <c r="S710" t="b">
        <f>A710&amp;B710&amp;C710=D710&amp;E710&amp;F710</f>
        <v>0</v>
      </c>
      <c r="V710" t="str">
        <f>IF($A710=V$10, $C710, "")</f>
        <v>Sunday Work Third Shift</v>
      </c>
      <c r="W710" t="str">
        <f>IF($A710=W$10, $C710, "")</f>
        <v/>
      </c>
      <c r="X710" t="str">
        <f>IF($A710=X$10, $C710, "")</f>
        <v/>
      </c>
      <c r="Y710" t="str">
        <f>IF($A710=Y$10, $C710, "")</f>
        <v/>
      </c>
      <c r="Z710" t="str">
        <f>IF($A710=Z$10, $C710, "")</f>
        <v/>
      </c>
      <c r="AB710" t="str">
        <f>IF($D710=AB$10, $F710, "")</f>
        <v>Regular Third Shift</v>
      </c>
      <c r="AC710" t="str">
        <f>IF($D710=AC$10, $F710, "")</f>
        <v/>
      </c>
      <c r="AD710" t="str">
        <f>IF($D710=AD$10, $F710, "")</f>
        <v/>
      </c>
      <c r="AE710" t="str">
        <f>IF($D710=AE$10, $F710, "")</f>
        <v/>
      </c>
      <c r="AF710" t="str">
        <f>IF($D710=AF$10, $F710, "")</f>
        <v/>
      </c>
      <c r="AH710">
        <f>COUNTIF(AI$11:AI$2024, AI710)</f>
        <v>1</v>
      </c>
      <c r="AI710" t="str">
        <f>V710&amp;AB710&amp;W710&amp;AC710&amp;X710&amp;AD710&amp;Y710&amp;AE710&amp;Z710&amp;AF710</f>
        <v>Sunday Work Third ShiftRegular Third Shift</v>
      </c>
      <c r="AJ710">
        <f>IF(ROW()=11,1,IF(AK709+1=AK710,AJ709,AJ709+1))</f>
        <v>618</v>
      </c>
      <c r="AK710">
        <f>IF(AI710=AI709, AK709+1, 1)</f>
        <v>1</v>
      </c>
      <c r="AL710" s="26" t="str">
        <f>AM710&amp;AN710</f>
        <v>DFASSTSunday Work Third Shift12374DFASRTRegular Third Shift</v>
      </c>
      <c r="AM710" t="str">
        <f>K710</f>
        <v>DFASSTSunday Work Third Shift</v>
      </c>
      <c r="AN710" t="str">
        <f>L710</f>
        <v>12374DFASRTRegular Third Shift</v>
      </c>
      <c r="AO710">
        <f>COUNTIF(AM$11:AM$1107, AM710)</f>
        <v>3</v>
      </c>
      <c r="AP710">
        <f>COUNTIF(AN$11:AN$1107, AN710)</f>
        <v>3</v>
      </c>
      <c r="AQ710">
        <f>MATCH(AM710, AM$11:AM$1107, 0)</f>
        <v>636</v>
      </c>
      <c r="AR710">
        <f>MATCH(AN710, AN$11:AN$1107, 0)</f>
        <v>215</v>
      </c>
      <c r="AS710">
        <v>949</v>
      </c>
      <c r="AU710" t="str">
        <f>C710</f>
        <v>Sunday Work Third Shift</v>
      </c>
      <c r="AV710" t="str">
        <f>IF(F710="", "", F710)</f>
        <v>Regular Third Shift</v>
      </c>
      <c r="AW710" s="13">
        <f>M710</f>
        <v>0.86578035499611061</v>
      </c>
      <c r="AX710" t="e">
        <f>VLOOKUP(AI710, UniquePairs!A$5:A$2000, 1, FALSE)</f>
        <v>#N/A</v>
      </c>
      <c r="AY710" t="str">
        <f>IFERROR(INDEX(UniquePairs!A$5:K$1000, MATCH(AL710, UniquePairs!A$5:A$1000, 0), 10), "")</f>
        <v/>
      </c>
      <c r="AZ710" s="13">
        <f>IF(AY710&lt;&gt;"", AY710, AW710)</f>
        <v>0.86578035499611061</v>
      </c>
      <c r="BA710" t="str">
        <f>IF(AZ710=0,"None",IF(AZ710&lt;0.6,"Weak",IF(AZ710&lt;0.7,"Review",IF(AZ710&lt;0.8,"Good",IF(AZ710&lt;0.9,"Very Good","Solid")))))</f>
        <v>Very Good</v>
      </c>
      <c r="BB710" s="28" t="str">
        <f>IF(AJ709=AJ710, BB709, BC710)</f>
        <v>Third Shift</v>
      </c>
      <c r="BC710" t="str">
        <f>IF(AV710="",AU710,StringMatch(AU710,AV710,TRUE))</f>
        <v>Third Shift</v>
      </c>
      <c r="BD710" t="str">
        <f>TRIM(SUBSTITUTE(SUBSTITUTE(SUBSTITUTE(SUBSTITUTE(SUBSTITUTE(SUBSTITUTE(SUBSTITUTE(SUBSTITUTE(SUBSTITUTE(SUBSTITUTE(AU710,BR710,""),BS710,""),BT710,""),BU710,""),BV710,""),BW710,""),BX710,""),BY710,""),BZ710,""),CA710,""))</f>
        <v>Sunday Work</v>
      </c>
      <c r="BE710" t="str">
        <f>TRIM(SUBSTITUTE(SUBSTITUTE(SUBSTITUTE(SUBSTITUTE(SUBSTITUTE(SUBSTITUTE(SUBSTITUTE(SUBSTITUTE(SUBSTITUTE(SUBSTITUTE(AV710,BH710,""),BI710,""),BJ710,""),BK710,""),BL710,""),BM710,""),BN710,""),BO710,""),BP710,""),BQ710,""))</f>
        <v>Regular</v>
      </c>
      <c r="BF710" s="21">
        <f>LEN(AU710)-LEN(SUBSTITUTE(AU710," ",""))</f>
        <v>3</v>
      </c>
      <c r="BG710" s="21">
        <f>LEN(AV710)-LEN(SUBSTITUTE(AV710," ",""))</f>
        <v>2</v>
      </c>
      <c r="BH710" s="21" t="str">
        <f>IF(BF710=0,AU710,findspace($AU710,BH$10))</f>
        <v>Sunday</v>
      </c>
      <c r="BI710" s="21" t="str">
        <f>IF(BH710=0,AN710,findspace($AU710,BI$10))</f>
        <v>Work</v>
      </c>
      <c r="BJ710" s="21" t="str">
        <f>IF(BI710=0,AV710,findspace($AU710,BJ$10))</f>
        <v>Third</v>
      </c>
      <c r="BK710" s="21" t="str">
        <f>IF(BJ710=0,AW710,findspace($AU710,BK$10))</f>
        <v>Shift</v>
      </c>
      <c r="BL710" s="21" t="str">
        <f>IF(BK710=0,AX710,findspace($AU710,BL$10))</f>
        <v/>
      </c>
      <c r="BM710" s="21" t="str">
        <f>IF(BL710=0,BF710,findspace($AU710,BM$10))</f>
        <v/>
      </c>
      <c r="BN710" s="21" t="str">
        <f>IF(BM710=0,BH710,findspace($AU710,BN$10))</f>
        <v/>
      </c>
      <c r="BO710" s="21" t="str">
        <f>IF(BN710=0,BI710,findspace($AU710,BO$10))</f>
        <v/>
      </c>
      <c r="BR710" s="21" t="str">
        <f>IF($BG710=0,$AV710,findspace($AV710,BR$10))</f>
        <v>Regular</v>
      </c>
      <c r="BS710" s="21" t="str">
        <f>IF($BG710=0,$AV710,findspace($AV710,BS$10))</f>
        <v>Third</v>
      </c>
      <c r="BT710" s="21" t="str">
        <f>IF($BG710=0,$AV710,findspace($AV710,BT$10))</f>
        <v>Shift</v>
      </c>
      <c r="BU710" s="21" t="str">
        <f>IF($BG710=0,$AV710,findspace($AV710,BU$10))</f>
        <v/>
      </c>
      <c r="BV710" s="21" t="str">
        <f>IF($BG710=0,$AV710,findspace($AV710,BV$10))</f>
        <v/>
      </c>
      <c r="BW710" s="21" t="str">
        <f>IF($BG710=0,$AV710,findspace($AV710,BW$10))</f>
        <v/>
      </c>
      <c r="BX710" s="21" t="str">
        <f>IF($BG710=0,$AV710,findspace($AV710,BX$10))</f>
        <v/>
      </c>
      <c r="BY710" s="21" t="str">
        <f>IF($BG710=0,$AV710,findspace($AV710,BY$10))</f>
        <v/>
      </c>
      <c r="BZ710" s="21" t="str">
        <f>IF($BG710=0,$AV710,findspace($AV710,BZ$10))</f>
        <v/>
      </c>
      <c r="CA710" s="21" t="str">
        <f>IF($BG710=0,$AV710,findspace($AV710,CA$10))</f>
        <v/>
      </c>
    </row>
    <row r="711" spans="1:79" x14ac:dyDescent="0.35">
      <c r="A711" t="s">
        <v>1839</v>
      </c>
      <c r="B711" t="s">
        <v>1781</v>
      </c>
      <c r="C711" t="s">
        <v>3408</v>
      </c>
      <c r="D711" t="s">
        <v>1839</v>
      </c>
      <c r="E711" t="s">
        <v>1702</v>
      </c>
      <c r="F711" t="s">
        <v>3402</v>
      </c>
      <c r="G711" s="13">
        <v>0.86578035499611061</v>
      </c>
      <c r="I711">
        <v>12374</v>
      </c>
      <c r="J711" t="str">
        <f>K711&amp;L711</f>
        <v>DFASRSRegular Second Shift12374DFASSSSunday Work Second Shift</v>
      </c>
      <c r="K711" t="str">
        <f>A711&amp;B711&amp;C711</f>
        <v>DFASRSRegular Second Shift</v>
      </c>
      <c r="L711" t="str">
        <f>I711&amp;D711&amp;E711&amp;F711</f>
        <v>12374DFASSSSunday Work Second Shift</v>
      </c>
      <c r="M711" s="13">
        <f>G711</f>
        <v>0.86578035499611061</v>
      </c>
      <c r="N711" s="13"/>
      <c r="O711" s="19">
        <v>298</v>
      </c>
      <c r="P711">
        <f>COUNTIF(C$11:C$2024, C711)</f>
        <v>3</v>
      </c>
      <c r="Q711">
        <f>COUNTIF(F$11:F$177, F711)</f>
        <v>0</v>
      </c>
      <c r="R711" t="b">
        <f>A711=D711</f>
        <v>1</v>
      </c>
      <c r="S711" t="b">
        <f>A711&amp;B711&amp;C711=D711&amp;E711&amp;F711</f>
        <v>0</v>
      </c>
      <c r="V711" t="str">
        <f>IF($A711=V$10, $C711, "")</f>
        <v>Regular Second Shift</v>
      </c>
      <c r="W711" t="str">
        <f>IF($A711=W$10, $C711, "")</f>
        <v/>
      </c>
      <c r="X711" t="str">
        <f>IF($A711=X$10, $C711, "")</f>
        <v/>
      </c>
      <c r="Y711" t="str">
        <f>IF($A711=Y$10, $C711, "")</f>
        <v/>
      </c>
      <c r="Z711" t="str">
        <f>IF($A711=Z$10, $C711, "")</f>
        <v/>
      </c>
      <c r="AB711" t="str">
        <f>IF($D711=AB$10, $F711, "")</f>
        <v>Sunday Work Second Shift</v>
      </c>
      <c r="AC711" t="str">
        <f>IF($D711=AC$10, $F711, "")</f>
        <v/>
      </c>
      <c r="AD711" t="str">
        <f>IF($D711=AD$10, $F711, "")</f>
        <v/>
      </c>
      <c r="AE711" t="str">
        <f>IF($D711=AE$10, $F711, "")</f>
        <v/>
      </c>
      <c r="AF711" t="str">
        <f>IF($D711=AF$10, $F711, "")</f>
        <v/>
      </c>
      <c r="AH711">
        <f>COUNTIF(AI$11:AI$2024, AI711)</f>
        <v>1</v>
      </c>
      <c r="AI711" t="str">
        <f>V711&amp;AB711&amp;W711&amp;AC711&amp;X711&amp;AD711&amp;Y711&amp;AE711&amp;Z711&amp;AF711</f>
        <v>Regular Second ShiftSunday Work Second Shift</v>
      </c>
      <c r="AJ711">
        <f>IF(ROW()=11,1,IF(AK710+1=AK711,AJ710,AJ710+1))</f>
        <v>619</v>
      </c>
      <c r="AK711">
        <f>IF(AI711=AI710, AK710+1, 1)</f>
        <v>1</v>
      </c>
      <c r="AL711" s="26" t="str">
        <f>AM711&amp;AN711</f>
        <v>DFASRSRegular Second Shift12374DFASSSSunday Work Second Shift</v>
      </c>
      <c r="AM711" t="str">
        <f>K711</f>
        <v>DFASRSRegular Second Shift</v>
      </c>
      <c r="AN711" t="str">
        <f>L711</f>
        <v>12374DFASSSSunday Work Second Shift</v>
      </c>
      <c r="AO711">
        <f>COUNTIF(AM$11:AM$1107, AM711)</f>
        <v>3</v>
      </c>
      <c r="AP711">
        <f>COUNTIF(AN$11:AN$1107, AN711)</f>
        <v>4</v>
      </c>
      <c r="AQ711">
        <f>MATCH(AM711, AM$11:AM$1107, 0)</f>
        <v>212</v>
      </c>
      <c r="AR711">
        <f>MATCH(AN711, AN$11:AN$1107, 0)</f>
        <v>634</v>
      </c>
      <c r="AS711">
        <v>298</v>
      </c>
      <c r="AU711" t="str">
        <f>C711</f>
        <v>Regular Second Shift</v>
      </c>
      <c r="AV711" t="str">
        <f>IF(F711="", "", F711)</f>
        <v>Sunday Work Second Shift</v>
      </c>
      <c r="AW711" s="13">
        <f>M711</f>
        <v>0.86578035499611061</v>
      </c>
      <c r="AX711" t="e">
        <f>VLOOKUP(AI711, UniquePairs!A$5:A$2000, 1, FALSE)</f>
        <v>#N/A</v>
      </c>
      <c r="AY711" t="str">
        <f>IFERROR(INDEX(UniquePairs!A$5:K$1000, MATCH(AL711, UniquePairs!A$5:A$1000, 0), 10), "")</f>
        <v/>
      </c>
      <c r="AZ711" s="13">
        <f>IF(AY711&lt;&gt;"", AY711, AW711)</f>
        <v>0.86578035499611061</v>
      </c>
      <c r="BA711" t="str">
        <f>IF(AZ711=0,"None",IF(AZ711&lt;0.6,"Weak",IF(AZ711&lt;0.7,"Review",IF(AZ711&lt;0.8,"Good",IF(AZ711&lt;0.9,"Very Good","Solid")))))</f>
        <v>Very Good</v>
      </c>
      <c r="BB711" s="28" t="str">
        <f>IF(AJ710=AJ711, BB710, BC711)</f>
        <v>Second Shift</v>
      </c>
      <c r="BC711" t="str">
        <f>IF(AV711="",AU711,StringMatch(AU711,AV711,TRUE))</f>
        <v>Second Shift</v>
      </c>
      <c r="BD711" t="str">
        <f>TRIM(SUBSTITUTE(SUBSTITUTE(SUBSTITUTE(SUBSTITUTE(SUBSTITUTE(SUBSTITUTE(SUBSTITUTE(SUBSTITUTE(SUBSTITUTE(SUBSTITUTE(AU711,BR711,""),BS711,""),BT711,""),BU711,""),BV711,""),BW711,""),BX711,""),BY711,""),BZ711,""),CA711,""))</f>
        <v>Regular</v>
      </c>
      <c r="BE711" t="str">
        <f>TRIM(SUBSTITUTE(SUBSTITUTE(SUBSTITUTE(SUBSTITUTE(SUBSTITUTE(SUBSTITUTE(SUBSTITUTE(SUBSTITUTE(SUBSTITUTE(SUBSTITUTE(AV711,BH711,""),BI711,""),BJ711,""),BK711,""),BL711,""),BM711,""),BN711,""),BO711,""),BP711,""),BQ711,""))</f>
        <v>Sunday Work</v>
      </c>
      <c r="BF711" s="21">
        <f>LEN(AU711)-LEN(SUBSTITUTE(AU711," ",""))</f>
        <v>2</v>
      </c>
      <c r="BG711" s="21">
        <f>LEN(AV711)-LEN(SUBSTITUTE(AV711," ",""))</f>
        <v>3</v>
      </c>
      <c r="BH711" s="21" t="str">
        <f>IF(BF711=0,AU711,findspace($AU711,BH$10))</f>
        <v>Regular</v>
      </c>
      <c r="BI711" s="21" t="str">
        <f>IF(BH711=0,AN711,findspace($AU711,BI$10))</f>
        <v>Second</v>
      </c>
      <c r="BJ711" s="21" t="str">
        <f>IF(BI711=0,AV711,findspace($AU711,BJ$10))</f>
        <v>Shift</v>
      </c>
      <c r="BK711" s="21" t="str">
        <f>IF(BJ711=0,AW711,findspace($AU711,BK$10))</f>
        <v/>
      </c>
      <c r="BL711" s="21" t="str">
        <f>IF(BK711=0,AX711,findspace($AU711,BL$10))</f>
        <v/>
      </c>
      <c r="BM711" s="21" t="str">
        <f>IF(BL711=0,BF711,findspace($AU711,BM$10))</f>
        <v/>
      </c>
      <c r="BN711" s="21" t="str">
        <f>IF(BM711=0,BH711,findspace($AU711,BN$10))</f>
        <v/>
      </c>
      <c r="BO711" s="21" t="str">
        <f>IF(BN711=0,BI711,findspace($AU711,BO$10))</f>
        <v/>
      </c>
      <c r="BR711" s="21" t="str">
        <f>IF($BG711=0,$AV711,findspace($AV711,BR$10))</f>
        <v>Sunday</v>
      </c>
      <c r="BS711" s="21" t="str">
        <f>IF($BG711=0,$AV711,findspace($AV711,BS$10))</f>
        <v>Work</v>
      </c>
      <c r="BT711" s="21" t="str">
        <f>IF($BG711=0,$AV711,findspace($AV711,BT$10))</f>
        <v>Second</v>
      </c>
      <c r="BU711" s="21" t="str">
        <f>IF($BG711=0,$AV711,findspace($AV711,BU$10))</f>
        <v>Shift</v>
      </c>
      <c r="BV711" s="21" t="str">
        <f>IF($BG711=0,$AV711,findspace($AV711,BV$10))</f>
        <v/>
      </c>
      <c r="BW711" s="21" t="str">
        <f>IF($BG711=0,$AV711,findspace($AV711,BW$10))</f>
        <v/>
      </c>
      <c r="BX711" s="21" t="str">
        <f>IF($BG711=0,$AV711,findspace($AV711,BX$10))</f>
        <v/>
      </c>
      <c r="BY711" s="21" t="str">
        <f>IF($BG711=0,$AV711,findspace($AV711,BY$10))</f>
        <v/>
      </c>
      <c r="BZ711" s="21" t="str">
        <f>IF($BG711=0,$AV711,findspace($AV711,BZ$10))</f>
        <v/>
      </c>
      <c r="CA711" s="21" t="str">
        <f>IF($BG711=0,$AV711,findspace($AV711,CA$10))</f>
        <v/>
      </c>
    </row>
    <row r="712" spans="1:79" x14ac:dyDescent="0.35">
      <c r="A712" t="s">
        <v>1839</v>
      </c>
      <c r="B712" t="s">
        <v>1783</v>
      </c>
      <c r="C712" t="s">
        <v>2692</v>
      </c>
      <c r="D712" t="s">
        <v>1839</v>
      </c>
      <c r="E712" t="s">
        <v>1704</v>
      </c>
      <c r="F712" t="s">
        <v>3403</v>
      </c>
      <c r="G712" s="13">
        <v>0.86578035499611061</v>
      </c>
      <c r="I712">
        <v>12374</v>
      </c>
      <c r="J712" t="str">
        <f>K712&amp;L712</f>
        <v>DFASRTRegular Third Shift12374DFASSTSunday Work Third Shift</v>
      </c>
      <c r="K712" t="str">
        <f>A712&amp;B712&amp;C712</f>
        <v>DFASRTRegular Third Shift</v>
      </c>
      <c r="L712" t="str">
        <f>I712&amp;D712&amp;E712&amp;F712</f>
        <v>12374DFASSTSunday Work Third Shift</v>
      </c>
      <c r="M712" s="13">
        <f>G712</f>
        <v>0.86578035499611061</v>
      </c>
      <c r="N712" s="13"/>
      <c r="O712" s="19">
        <v>962</v>
      </c>
      <c r="P712">
        <f>COUNTIF(C$11:C$2024, C712)</f>
        <v>3</v>
      </c>
      <c r="Q712">
        <f>COUNTIF(F$11:F$177, F712)</f>
        <v>0</v>
      </c>
      <c r="R712" t="b">
        <f>A712=D712</f>
        <v>1</v>
      </c>
      <c r="S712" t="b">
        <f>A712&amp;B712&amp;C712=D712&amp;E712&amp;F712</f>
        <v>0</v>
      </c>
      <c r="V712" t="str">
        <f>IF($A712=V$10, $C712, "")</f>
        <v>Regular Third Shift</v>
      </c>
      <c r="W712" t="str">
        <f>IF($A712=W$10, $C712, "")</f>
        <v/>
      </c>
      <c r="X712" t="str">
        <f>IF($A712=X$10, $C712, "")</f>
        <v/>
      </c>
      <c r="Y712" t="str">
        <f>IF($A712=Y$10, $C712, "")</f>
        <v/>
      </c>
      <c r="Z712" t="str">
        <f>IF($A712=Z$10, $C712, "")</f>
        <v/>
      </c>
      <c r="AB712" t="str">
        <f>IF($D712=AB$10, $F712, "")</f>
        <v>Sunday Work Third Shift</v>
      </c>
      <c r="AC712" t="str">
        <f>IF($D712=AC$10, $F712, "")</f>
        <v/>
      </c>
      <c r="AD712" t="str">
        <f>IF($D712=AD$10, $F712, "")</f>
        <v/>
      </c>
      <c r="AE712" t="str">
        <f>IF($D712=AE$10, $F712, "")</f>
        <v/>
      </c>
      <c r="AF712" t="str">
        <f>IF($D712=AF$10, $F712, "")</f>
        <v/>
      </c>
      <c r="AH712">
        <f>COUNTIF(AI$11:AI$2024, AI712)</f>
        <v>1</v>
      </c>
      <c r="AI712" t="str">
        <f>V712&amp;AB712&amp;W712&amp;AC712&amp;X712&amp;AD712&amp;Y712&amp;AE712&amp;Z712&amp;AF712</f>
        <v>Regular Third ShiftSunday Work Third Shift</v>
      </c>
      <c r="AJ712">
        <f>IF(ROW()=11,1,IF(AK711+1=AK712,AJ711,AJ711+1))</f>
        <v>620</v>
      </c>
      <c r="AK712">
        <f>IF(AI712=AI711, AK711+1, 1)</f>
        <v>1</v>
      </c>
      <c r="AL712" s="26" t="str">
        <f>AM712&amp;AN712</f>
        <v>DFASRTRegular Third Shift12374DFASSTSunday Work Third Shift</v>
      </c>
      <c r="AM712" t="str">
        <f>K712</f>
        <v>DFASRTRegular Third Shift</v>
      </c>
      <c r="AN712" t="str">
        <f>L712</f>
        <v>12374DFASSTSunday Work Third Shift</v>
      </c>
      <c r="AO712">
        <f>COUNTIF(AM$11:AM$1107, AM712)</f>
        <v>3</v>
      </c>
      <c r="AP712">
        <f>COUNTIF(AN$11:AN$1107, AN712)</f>
        <v>2</v>
      </c>
      <c r="AQ712">
        <f>MATCH(AM712, AM$11:AM$1107, 0)</f>
        <v>213</v>
      </c>
      <c r="AR712">
        <f>MATCH(AN712, AN$11:AN$1107, 0)</f>
        <v>702</v>
      </c>
      <c r="AS712">
        <v>962</v>
      </c>
      <c r="AU712" t="str">
        <f>C712</f>
        <v>Regular Third Shift</v>
      </c>
      <c r="AV712" t="str">
        <f>IF(F712="", "", F712)</f>
        <v>Sunday Work Third Shift</v>
      </c>
      <c r="AW712" s="13">
        <f>M712</f>
        <v>0.86578035499611061</v>
      </c>
      <c r="AX712" t="e">
        <f>VLOOKUP(AI712, UniquePairs!A$5:A$2000, 1, FALSE)</f>
        <v>#N/A</v>
      </c>
      <c r="AY712" t="str">
        <f>IFERROR(INDEX(UniquePairs!A$5:K$1000, MATCH(AL712, UniquePairs!A$5:A$1000, 0), 10), "")</f>
        <v/>
      </c>
      <c r="AZ712" s="13">
        <f>IF(AY712&lt;&gt;"", AY712, AW712)</f>
        <v>0.86578035499611061</v>
      </c>
      <c r="BA712" t="str">
        <f>IF(AZ712=0,"None",IF(AZ712&lt;0.6,"Weak",IF(AZ712&lt;0.7,"Review",IF(AZ712&lt;0.8,"Good",IF(AZ712&lt;0.9,"Very Good","Solid")))))</f>
        <v>Very Good</v>
      </c>
      <c r="BB712" s="28" t="str">
        <f>IF(AJ711=AJ712, BB711, BC712)</f>
        <v>Third Shift</v>
      </c>
      <c r="BC712" t="str">
        <f>IF(AV712="",AU712,StringMatch(AU712,AV712,TRUE))</f>
        <v>Third Shift</v>
      </c>
      <c r="BD712" t="str">
        <f>TRIM(SUBSTITUTE(SUBSTITUTE(SUBSTITUTE(SUBSTITUTE(SUBSTITUTE(SUBSTITUTE(SUBSTITUTE(SUBSTITUTE(SUBSTITUTE(SUBSTITUTE(AU712,BR712,""),BS712,""),BT712,""),BU712,""),BV712,""),BW712,""),BX712,""),BY712,""),BZ712,""),CA712,""))</f>
        <v>Regular</v>
      </c>
      <c r="BE712" t="str">
        <f>TRIM(SUBSTITUTE(SUBSTITUTE(SUBSTITUTE(SUBSTITUTE(SUBSTITUTE(SUBSTITUTE(SUBSTITUTE(SUBSTITUTE(SUBSTITUTE(SUBSTITUTE(AV712,BH712,""),BI712,""),BJ712,""),BK712,""),BL712,""),BM712,""),BN712,""),BO712,""),BP712,""),BQ712,""))</f>
        <v>Sunday Work</v>
      </c>
      <c r="BF712" s="21">
        <f>LEN(AU712)-LEN(SUBSTITUTE(AU712," ",""))</f>
        <v>2</v>
      </c>
      <c r="BG712" s="21">
        <f>LEN(AV712)-LEN(SUBSTITUTE(AV712," ",""))</f>
        <v>3</v>
      </c>
      <c r="BH712" s="21" t="str">
        <f>IF(BF712=0,AU712,findspace($AU712,BH$10))</f>
        <v>Regular</v>
      </c>
      <c r="BI712" s="21" t="str">
        <f>IF(BH712=0,AN712,findspace($AU712,BI$10))</f>
        <v>Third</v>
      </c>
      <c r="BJ712" s="21" t="str">
        <f>IF(BI712=0,AV712,findspace($AU712,BJ$10))</f>
        <v>Shift</v>
      </c>
      <c r="BK712" s="21" t="str">
        <f>IF(BJ712=0,AW712,findspace($AU712,BK$10))</f>
        <v/>
      </c>
      <c r="BL712" s="21" t="str">
        <f>IF(BK712=0,AX712,findspace($AU712,BL$10))</f>
        <v/>
      </c>
      <c r="BM712" s="21" t="str">
        <f>IF(BL712=0,BF712,findspace($AU712,BM$10))</f>
        <v/>
      </c>
      <c r="BN712" s="21" t="str">
        <f>IF(BM712=0,BH712,findspace($AU712,BN$10))</f>
        <v/>
      </c>
      <c r="BO712" s="21" t="str">
        <f>IF(BN712=0,BI712,findspace($AU712,BO$10))</f>
        <v/>
      </c>
      <c r="BR712" s="21" t="str">
        <f>IF($BG712=0,$AV712,findspace($AV712,BR$10))</f>
        <v>Sunday</v>
      </c>
      <c r="BS712" s="21" t="str">
        <f>IF($BG712=0,$AV712,findspace($AV712,BS$10))</f>
        <v>Work</v>
      </c>
      <c r="BT712" s="21" t="str">
        <f>IF($BG712=0,$AV712,findspace($AV712,BT$10))</f>
        <v>Third</v>
      </c>
      <c r="BU712" s="21" t="str">
        <f>IF($BG712=0,$AV712,findspace($AV712,BU$10))</f>
        <v>Shift</v>
      </c>
      <c r="BV712" s="21" t="str">
        <f>IF($BG712=0,$AV712,findspace($AV712,BV$10))</f>
        <v/>
      </c>
      <c r="BW712" s="21" t="str">
        <f>IF($BG712=0,$AV712,findspace($AV712,BW$10))</f>
        <v/>
      </c>
      <c r="BX712" s="21" t="str">
        <f>IF($BG712=0,$AV712,findspace($AV712,BX$10))</f>
        <v/>
      </c>
      <c r="BY712" s="21" t="str">
        <f>IF($BG712=0,$AV712,findspace($AV712,BY$10))</f>
        <v/>
      </c>
      <c r="BZ712" s="21" t="str">
        <f>IF($BG712=0,$AV712,findspace($AV712,BZ$10))</f>
        <v/>
      </c>
      <c r="CA712" s="21" t="str">
        <f>IF($BG712=0,$AV712,findspace($AV712,CA$10))</f>
        <v/>
      </c>
    </row>
    <row r="713" spans="1:79" x14ac:dyDescent="0.35">
      <c r="A713" t="s">
        <v>1839</v>
      </c>
      <c r="B713" t="s">
        <v>792</v>
      </c>
      <c r="C713" t="s">
        <v>3230</v>
      </c>
      <c r="D713" t="s">
        <v>1836</v>
      </c>
      <c r="E713">
        <v>12</v>
      </c>
      <c r="F713" t="s">
        <v>2704</v>
      </c>
      <c r="G713" s="13">
        <v>0.86541680616002681</v>
      </c>
      <c r="I713">
        <v>12374</v>
      </c>
      <c r="J713" t="str">
        <f>K713&amp;L713</f>
        <v>DFASCSSunday Comp12374GSA12Sunday Premium</v>
      </c>
      <c r="K713" t="str">
        <f>A713&amp;B713&amp;C713</f>
        <v>DFASCSSunday Comp</v>
      </c>
      <c r="L713" t="str">
        <f>I713&amp;D713&amp;E713&amp;F713</f>
        <v>12374GSA12Sunday Premium</v>
      </c>
      <c r="M713" s="13">
        <f>G713</f>
        <v>0.86541680616002681</v>
      </c>
      <c r="N713" s="13"/>
      <c r="O713" s="19">
        <v>998</v>
      </c>
      <c r="P713">
        <f>COUNTIF(C$11:C$2024, C713)</f>
        <v>3</v>
      </c>
      <c r="Q713">
        <f>COUNTIF(F$11:F$177, F713)</f>
        <v>0</v>
      </c>
      <c r="R713" t="b">
        <f>A713=D713</f>
        <v>0</v>
      </c>
      <c r="S713" t="b">
        <f>A713&amp;B713&amp;C713=D713&amp;E713&amp;F713</f>
        <v>0</v>
      </c>
      <c r="V713" t="str">
        <f>IF($A713=V$10, $C713, "")</f>
        <v>Sunday Comp</v>
      </c>
      <c r="W713" t="str">
        <f>IF($A713=W$10, $C713, "")</f>
        <v/>
      </c>
      <c r="X713" t="str">
        <f>IF($A713=X$10, $C713, "")</f>
        <v/>
      </c>
      <c r="Y713" t="str">
        <f>IF($A713=Y$10, $C713, "")</f>
        <v/>
      </c>
      <c r="Z713" t="str">
        <f>IF($A713=Z$10, $C713, "")</f>
        <v/>
      </c>
      <c r="AB713" t="str">
        <f>IF($D713=AB$10, $F713, "")</f>
        <v/>
      </c>
      <c r="AC713" t="str">
        <f>IF($D713=AC$10, $F713, "")</f>
        <v>Sunday Premium</v>
      </c>
      <c r="AD713" t="str">
        <f>IF($D713=AD$10, $F713, "")</f>
        <v/>
      </c>
      <c r="AE713" t="str">
        <f>IF($D713=AE$10, $F713, "")</f>
        <v/>
      </c>
      <c r="AF713" t="str">
        <f>IF($D713=AF$10, $F713, "")</f>
        <v/>
      </c>
      <c r="AH713">
        <f>COUNTIF(AI$11:AI$2024, AI713)</f>
        <v>2</v>
      </c>
      <c r="AI713" t="str">
        <f>V713&amp;AB713&amp;W713&amp;AC713&amp;X713&amp;AD713&amp;Y713&amp;AE713&amp;Z713&amp;AF713</f>
        <v>Sunday CompSunday Premium</v>
      </c>
      <c r="AJ713">
        <f>IF(ROW()=11,1,IF(AK712+1=AK713,AJ712,AJ712+1))</f>
        <v>621</v>
      </c>
      <c r="AK713">
        <f>IF(AI713=AI712, AK712+1, 1)</f>
        <v>1</v>
      </c>
      <c r="AL713" s="26" t="str">
        <f>AM713&amp;AN713</f>
        <v>DFASCSSunday Comp12374GSA12Sunday Premium</v>
      </c>
      <c r="AM713" t="str">
        <f>K713</f>
        <v>DFASCSSunday Comp</v>
      </c>
      <c r="AN713" t="str">
        <f>L713</f>
        <v>12374GSA12Sunday Premium</v>
      </c>
      <c r="AO713">
        <f>COUNTIF(AM$11:AM$1107, AM713)</f>
        <v>3</v>
      </c>
      <c r="AP713">
        <f>COUNTIF(AN$11:AN$1107, AN713)</f>
        <v>2</v>
      </c>
      <c r="AQ713">
        <f>MATCH(AM713, AM$11:AM$1107, 0)</f>
        <v>510</v>
      </c>
      <c r="AR713">
        <f>MATCH(AN713, AN$11:AN$1107, 0)</f>
        <v>703</v>
      </c>
      <c r="AS713">
        <v>998</v>
      </c>
      <c r="AU713" t="str">
        <f>C713</f>
        <v>Sunday Comp</v>
      </c>
      <c r="AV713" t="str">
        <f>IF(F713="", "", F713)</f>
        <v>Sunday Premium</v>
      </c>
      <c r="AW713" s="13">
        <f>M713</f>
        <v>0.86541680616002681</v>
      </c>
      <c r="AX713" t="e">
        <f>VLOOKUP(AI713, UniquePairs!A$5:A$2000, 1, FALSE)</f>
        <v>#N/A</v>
      </c>
      <c r="AY713" t="str">
        <f>IFERROR(INDEX(UniquePairs!A$5:K$1000, MATCH(AL713, UniquePairs!A$5:A$1000, 0), 10), "")</f>
        <v/>
      </c>
      <c r="AZ713" s="13">
        <f>IF(AY713&lt;&gt;"", AY713, AW713)</f>
        <v>0.86541680616002681</v>
      </c>
      <c r="BA713" t="str">
        <f>IF(AZ713=0,"None",IF(AZ713&lt;0.6,"Weak",IF(AZ713&lt;0.7,"Review",IF(AZ713&lt;0.8,"Good",IF(AZ713&lt;0.9,"Very Good","Solid")))))</f>
        <v>Very Good</v>
      </c>
      <c r="BB713" s="28" t="str">
        <f>IF(AJ712=AJ713, BB712, BC713)</f>
        <v>Sunday</v>
      </c>
      <c r="BC713" t="str">
        <f>IF(AV713="",AU713,StringMatch(AU713,AV713,TRUE))</f>
        <v>Sunday</v>
      </c>
      <c r="BD713" t="str">
        <f>TRIM(SUBSTITUTE(SUBSTITUTE(SUBSTITUTE(SUBSTITUTE(SUBSTITUTE(SUBSTITUTE(SUBSTITUTE(SUBSTITUTE(SUBSTITUTE(SUBSTITUTE(AU713,BR713,""),BS713,""),BT713,""),BU713,""),BV713,""),BW713,""),BX713,""),BY713,""),BZ713,""),CA713,""))</f>
        <v>Comp</v>
      </c>
      <c r="BE713" t="str">
        <f>TRIM(SUBSTITUTE(SUBSTITUTE(SUBSTITUTE(SUBSTITUTE(SUBSTITUTE(SUBSTITUTE(SUBSTITUTE(SUBSTITUTE(SUBSTITUTE(SUBSTITUTE(AV713,BH713,""),BI713,""),BJ713,""),BK713,""),BL713,""),BM713,""),BN713,""),BO713,""),BP713,""),BQ713,""))</f>
        <v>Premium</v>
      </c>
      <c r="BF713" s="21">
        <f>LEN(AU713)-LEN(SUBSTITUTE(AU713," ",""))</f>
        <v>1</v>
      </c>
      <c r="BG713" s="21">
        <f>LEN(AV713)-LEN(SUBSTITUTE(AV713," ",""))</f>
        <v>1</v>
      </c>
      <c r="BH713" s="21" t="str">
        <f>IF(BF713=0,AU713,findspace($AU713,BH$10))</f>
        <v>Sunday</v>
      </c>
      <c r="BI713" s="21" t="str">
        <f>IF(BH713=0,AN713,findspace($AU713,BI$10))</f>
        <v>Comp</v>
      </c>
      <c r="BJ713" s="21" t="str">
        <f>IF(BI713=0,AV713,findspace($AU713,BJ$10))</f>
        <v/>
      </c>
      <c r="BK713" s="21" t="str">
        <f>IF(BJ713=0,AW713,findspace($AU713,BK$10))</f>
        <v/>
      </c>
      <c r="BL713" s="21" t="str">
        <f>IF(BK713=0,AX713,findspace($AU713,BL$10))</f>
        <v/>
      </c>
      <c r="BM713" s="21" t="str">
        <f>IF(BL713=0,BF713,findspace($AU713,BM$10))</f>
        <v/>
      </c>
      <c r="BN713" s="21" t="str">
        <f>IF(BM713=0,BH713,findspace($AU713,BN$10))</f>
        <v/>
      </c>
      <c r="BO713" s="21" t="str">
        <f>IF(BN713=0,BI713,findspace($AU713,BO$10))</f>
        <v/>
      </c>
      <c r="BR713" s="21" t="str">
        <f>IF($BG713=0,$AV713,findspace($AV713,BR$10))</f>
        <v>Sunday</v>
      </c>
      <c r="BS713" s="21" t="str">
        <f>IF($BG713=0,$AV713,findspace($AV713,BS$10))</f>
        <v>Premium</v>
      </c>
      <c r="BT713" s="21" t="str">
        <f>IF($BG713=0,$AV713,findspace($AV713,BT$10))</f>
        <v/>
      </c>
      <c r="BU713" s="21" t="str">
        <f>IF($BG713=0,$AV713,findspace($AV713,BU$10))</f>
        <v/>
      </c>
      <c r="BV713" s="21" t="str">
        <f>IF($BG713=0,$AV713,findspace($AV713,BV$10))</f>
        <v/>
      </c>
      <c r="BW713" s="21" t="str">
        <f>IF($BG713=0,$AV713,findspace($AV713,BW$10))</f>
        <v/>
      </c>
      <c r="BX713" s="21" t="str">
        <f>IF($BG713=0,$AV713,findspace($AV713,BX$10))</f>
        <v/>
      </c>
      <c r="BY713" s="21" t="str">
        <f>IF($BG713=0,$AV713,findspace($AV713,BY$10))</f>
        <v/>
      </c>
      <c r="BZ713" s="21" t="str">
        <f>IF($BG713=0,$AV713,findspace($AV713,BZ$10))</f>
        <v/>
      </c>
      <c r="CA713" s="21" t="str">
        <f>IF($BG713=0,$AV713,findspace($AV713,CA$10))</f>
        <v/>
      </c>
    </row>
    <row r="714" spans="1:79" x14ac:dyDescent="0.35">
      <c r="A714" t="s">
        <v>1836</v>
      </c>
      <c r="B714">
        <v>12</v>
      </c>
      <c r="C714" t="s">
        <v>2704</v>
      </c>
      <c r="D714" t="s">
        <v>1839</v>
      </c>
      <c r="E714" t="s">
        <v>792</v>
      </c>
      <c r="F714" t="s">
        <v>3230</v>
      </c>
      <c r="G714" s="13">
        <v>0.86541680616002681</v>
      </c>
      <c r="I714">
        <v>12374</v>
      </c>
      <c r="J714" t="str">
        <f>K714&amp;L714</f>
        <v>GSA12Sunday Premium12374DFASCSSunday Comp</v>
      </c>
      <c r="K714" t="str">
        <f>A714&amp;B714&amp;C714</f>
        <v>GSA12Sunday Premium</v>
      </c>
      <c r="L714" t="str">
        <f>I714&amp;D714&amp;E714&amp;F714</f>
        <v>12374DFASCSSunday Comp</v>
      </c>
      <c r="M714" s="13">
        <f>G714</f>
        <v>0.86541680616002681</v>
      </c>
      <c r="N714" s="13"/>
      <c r="O714" s="19">
        <v>502</v>
      </c>
      <c r="P714">
        <f>COUNTIF(C$11:C$2024, C714)</f>
        <v>3</v>
      </c>
      <c r="Q714">
        <f>COUNTIF(F$11:F$177, F714)</f>
        <v>0</v>
      </c>
      <c r="R714" t="b">
        <f>A714=D714</f>
        <v>0</v>
      </c>
      <c r="S714" t="b">
        <f>A714&amp;B714&amp;C714=D714&amp;E714&amp;F714</f>
        <v>0</v>
      </c>
      <c r="V714" t="str">
        <f>IF($A714=V$10, $C714, "")</f>
        <v/>
      </c>
      <c r="W714" t="str">
        <f>IF($A714=W$10, $C714, "")</f>
        <v>Sunday Premium</v>
      </c>
      <c r="X714" t="str">
        <f>IF($A714=X$10, $C714, "")</f>
        <v/>
      </c>
      <c r="Y714" t="str">
        <f>IF($A714=Y$10, $C714, "")</f>
        <v/>
      </c>
      <c r="Z714" t="str">
        <f>IF($A714=Z$10, $C714, "")</f>
        <v/>
      </c>
      <c r="AB714" t="str">
        <f>IF($D714=AB$10, $F714, "")</f>
        <v>Sunday Comp</v>
      </c>
      <c r="AC714" t="str">
        <f>IF($D714=AC$10, $F714, "")</f>
        <v/>
      </c>
      <c r="AD714" t="str">
        <f>IF($D714=AD$10, $F714, "")</f>
        <v/>
      </c>
      <c r="AE714" t="str">
        <f>IF($D714=AE$10, $F714, "")</f>
        <v/>
      </c>
      <c r="AF714" t="str">
        <f>IF($D714=AF$10, $F714, "")</f>
        <v/>
      </c>
      <c r="AH714">
        <f>COUNTIF(AI$11:AI$2024, AI714)</f>
        <v>2</v>
      </c>
      <c r="AI714" t="str">
        <f>V714&amp;AB714&amp;W714&amp;AC714&amp;X714&amp;AD714&amp;Y714&amp;AE714&amp;Z714&amp;AF714</f>
        <v>Sunday CompSunday Premium</v>
      </c>
      <c r="AJ714">
        <f>IF(ROW()=11,1,IF(AK713+1=AK714,AJ713,AJ713+1))</f>
        <v>621</v>
      </c>
      <c r="AK714">
        <f>IF(AI714=AI713, AK713+1, 1)</f>
        <v>2</v>
      </c>
      <c r="AL714" s="26" t="str">
        <f>AM714&amp;AN714</f>
        <v>GSA12Sunday Premium12374DFASCSSunday Comp</v>
      </c>
      <c r="AM714" t="str">
        <f>K714</f>
        <v>GSA12Sunday Premium</v>
      </c>
      <c r="AN714" t="str">
        <f>L714</f>
        <v>12374DFASCSSunday Comp</v>
      </c>
      <c r="AO714">
        <f>COUNTIF(AM$11:AM$1107, AM714)</f>
        <v>3</v>
      </c>
      <c r="AP714">
        <f>COUNTIF(AN$11:AN$1107, AN714)</f>
        <v>6</v>
      </c>
      <c r="AQ714">
        <f>MATCH(AM714, AM$11:AM$1107, 0)</f>
        <v>704</v>
      </c>
      <c r="AR714">
        <f>MATCH(AN714, AN$11:AN$1107, 0)</f>
        <v>512</v>
      </c>
      <c r="AS714">
        <v>502</v>
      </c>
      <c r="AU714" t="str">
        <f>C714</f>
        <v>Sunday Premium</v>
      </c>
      <c r="AV714" t="str">
        <f>IF(F714="", "", F714)</f>
        <v>Sunday Comp</v>
      </c>
      <c r="AW714" s="13">
        <f>M714</f>
        <v>0.86541680616002681</v>
      </c>
      <c r="AX714" t="e">
        <f>VLOOKUP(AI714, UniquePairs!A$5:A$2000, 1, FALSE)</f>
        <v>#N/A</v>
      </c>
      <c r="AY714" t="str">
        <f>IFERROR(INDEX(UniquePairs!A$5:K$1000, MATCH(AL714, UniquePairs!A$5:A$1000, 0), 10), "")</f>
        <v/>
      </c>
      <c r="AZ714" s="13">
        <f>IF(AY714&lt;&gt;"", AY714, AW714)</f>
        <v>0.86541680616002681</v>
      </c>
      <c r="BA714" t="str">
        <f>IF(AZ714=0,"None",IF(AZ714&lt;0.6,"Weak",IF(AZ714&lt;0.7,"Review",IF(AZ714&lt;0.8,"Good",IF(AZ714&lt;0.9,"Very Good","Solid")))))</f>
        <v>Very Good</v>
      </c>
      <c r="BB714" s="28" t="str">
        <f>IF(AJ713=AJ714, BB713, BC714)</f>
        <v>Sunday</v>
      </c>
      <c r="BC714" t="str">
        <f>IF(AV714="",AU714,StringMatch(AU714,AV714,TRUE))</f>
        <v>Sunday</v>
      </c>
      <c r="BD714" t="str">
        <f>TRIM(SUBSTITUTE(SUBSTITUTE(SUBSTITUTE(SUBSTITUTE(SUBSTITUTE(SUBSTITUTE(SUBSTITUTE(SUBSTITUTE(SUBSTITUTE(SUBSTITUTE(AU714,BR714,""),BS714,""),BT714,""),BU714,""),BV714,""),BW714,""),BX714,""),BY714,""),BZ714,""),CA714,""))</f>
        <v>Premium</v>
      </c>
      <c r="BE714" t="str">
        <f>TRIM(SUBSTITUTE(SUBSTITUTE(SUBSTITUTE(SUBSTITUTE(SUBSTITUTE(SUBSTITUTE(SUBSTITUTE(SUBSTITUTE(SUBSTITUTE(SUBSTITUTE(AV714,BH714,""),BI714,""),BJ714,""),BK714,""),BL714,""),BM714,""),BN714,""),BO714,""),BP714,""),BQ714,""))</f>
        <v>Comp</v>
      </c>
      <c r="BF714" s="21">
        <f>LEN(AU714)-LEN(SUBSTITUTE(AU714," ",""))</f>
        <v>1</v>
      </c>
      <c r="BG714" s="21">
        <f>LEN(AV714)-LEN(SUBSTITUTE(AV714," ",""))</f>
        <v>1</v>
      </c>
      <c r="BH714" s="21" t="str">
        <f>IF(BF714=0,AU714,findspace($AU714,BH$10))</f>
        <v>Sunday</v>
      </c>
      <c r="BI714" s="21" t="str">
        <f>IF(BH714=0,AN714,findspace($AU714,BI$10))</f>
        <v>Premium</v>
      </c>
      <c r="BJ714" s="21" t="str">
        <f>IF(BI714=0,AV714,findspace($AU714,BJ$10))</f>
        <v/>
      </c>
      <c r="BK714" s="21" t="str">
        <f>IF(BJ714=0,AW714,findspace($AU714,BK$10))</f>
        <v/>
      </c>
      <c r="BL714" s="21" t="str">
        <f>IF(BK714=0,AX714,findspace($AU714,BL$10))</f>
        <v/>
      </c>
      <c r="BM714" s="21" t="str">
        <f>IF(BL714=0,BF714,findspace($AU714,BM$10))</f>
        <v/>
      </c>
      <c r="BN714" s="21" t="str">
        <f>IF(BM714=0,BH714,findspace($AU714,BN$10))</f>
        <v/>
      </c>
      <c r="BO714" s="21" t="str">
        <f>IF(BN714=0,BI714,findspace($AU714,BO$10))</f>
        <v/>
      </c>
      <c r="BR714" s="21" t="str">
        <f>IF($BG714=0,$AV714,findspace($AV714,BR$10))</f>
        <v>Sunday</v>
      </c>
      <c r="BS714" s="21" t="str">
        <f>IF($BG714=0,$AV714,findspace($AV714,BS$10))</f>
        <v>Comp</v>
      </c>
      <c r="BT714" s="21" t="str">
        <f>IF($BG714=0,$AV714,findspace($AV714,BT$10))</f>
        <v/>
      </c>
      <c r="BU714" s="21" t="str">
        <f>IF($BG714=0,$AV714,findspace($AV714,BU$10))</f>
        <v/>
      </c>
      <c r="BV714" s="21" t="str">
        <f>IF($BG714=0,$AV714,findspace($AV714,BV$10))</f>
        <v/>
      </c>
      <c r="BW714" s="21" t="str">
        <f>IF($BG714=0,$AV714,findspace($AV714,BW$10))</f>
        <v/>
      </c>
      <c r="BX714" s="21" t="str">
        <f>IF($BG714=0,$AV714,findspace($AV714,BX$10))</f>
        <v/>
      </c>
      <c r="BY714" s="21" t="str">
        <f>IF($BG714=0,$AV714,findspace($AV714,BY$10))</f>
        <v/>
      </c>
      <c r="BZ714" s="21" t="str">
        <f>IF($BG714=0,$AV714,findspace($AV714,BZ$10))</f>
        <v/>
      </c>
      <c r="CA714" s="21" t="str">
        <f>IF($BG714=0,$AV714,findspace($AV714,CA$10))</f>
        <v/>
      </c>
    </row>
    <row r="715" spans="1:79" x14ac:dyDescent="0.35">
      <c r="A715" t="s">
        <v>1839</v>
      </c>
      <c r="B715" t="s">
        <v>1452</v>
      </c>
      <c r="C715" t="s">
        <v>3554</v>
      </c>
      <c r="D715" t="s">
        <v>1836</v>
      </c>
      <c r="E715">
        <v>22</v>
      </c>
      <c r="F715" t="s">
        <v>3416</v>
      </c>
      <c r="G715" s="13">
        <v>0.86517821685156249</v>
      </c>
      <c r="I715">
        <v>12374</v>
      </c>
      <c r="J715" t="str">
        <f>K715&amp;L715</f>
        <v>DFAS5OTank Cleaning Overtime UnLicensedic12374GSA22EDP Act Expose Overtime 4%</v>
      </c>
      <c r="K715" t="str">
        <f>A715&amp;B715&amp;C715</f>
        <v>DFAS5OTank Cleaning Overtime UnLicensedic</v>
      </c>
      <c r="L715" t="str">
        <f>I715&amp;D715&amp;E715&amp;F715</f>
        <v>12374GSA22EDP Act Expose Overtime 4%</v>
      </c>
      <c r="M715" s="13">
        <f>G715</f>
        <v>0.86517821685156249</v>
      </c>
      <c r="N715" s="13"/>
      <c r="O715" s="19">
        <v>812</v>
      </c>
      <c r="P715">
        <f>COUNTIF(C$11:C$2024, C715)</f>
        <v>3</v>
      </c>
      <c r="Q715">
        <f>COUNTIF(F$11:F$177, F715)</f>
        <v>0</v>
      </c>
      <c r="R715" t="b">
        <f>A715=D715</f>
        <v>0</v>
      </c>
      <c r="S715" t="b">
        <f>A715&amp;B715&amp;C715=D715&amp;E715&amp;F715</f>
        <v>0</v>
      </c>
      <c r="V715" t="str">
        <f>IF($A715=V$10, $C715, "")</f>
        <v>Tank Cleaning Overtime UnLicensedic</v>
      </c>
      <c r="W715" t="str">
        <f>IF($A715=W$10, $C715, "")</f>
        <v/>
      </c>
      <c r="X715" t="str">
        <f>IF($A715=X$10, $C715, "")</f>
        <v/>
      </c>
      <c r="Y715" t="str">
        <f>IF($A715=Y$10, $C715, "")</f>
        <v/>
      </c>
      <c r="Z715" t="str">
        <f>IF($A715=Z$10, $C715, "")</f>
        <v/>
      </c>
      <c r="AB715" t="str">
        <f>IF($D715=AB$10, $F715, "")</f>
        <v/>
      </c>
      <c r="AC715" t="str">
        <f>IF($D715=AC$10, $F715, "")</f>
        <v>EDP Act Expose Overtime 4%</v>
      </c>
      <c r="AD715" t="str">
        <f>IF($D715=AD$10, $F715, "")</f>
        <v/>
      </c>
      <c r="AE715" t="str">
        <f>IF($D715=AE$10, $F715, "")</f>
        <v/>
      </c>
      <c r="AF715" t="str">
        <f>IF($D715=AF$10, $F715, "")</f>
        <v/>
      </c>
      <c r="AH715">
        <f>COUNTIF(AI$11:AI$2024, AI715)</f>
        <v>1</v>
      </c>
      <c r="AI715" t="str">
        <f>V715&amp;AB715&amp;W715&amp;AC715&amp;X715&amp;AD715&amp;Y715&amp;AE715&amp;Z715&amp;AF715</f>
        <v>Tank Cleaning Overtime UnLicensedicEDP Act Expose Overtime 4%</v>
      </c>
      <c r="AJ715">
        <f>IF(ROW()=11,1,IF(AK714+1=AK715,AJ714,AJ714+1))</f>
        <v>622</v>
      </c>
      <c r="AK715">
        <f>IF(AI715=AI714, AK714+1, 1)</f>
        <v>1</v>
      </c>
      <c r="AL715" s="26" t="str">
        <f>AM715&amp;AN715</f>
        <v>DFAS5OTank Cleaning Overtime UnLicensedic12374GSA22EDP Act Expose Overtime 4%</v>
      </c>
      <c r="AM715" t="str">
        <f>K715</f>
        <v>DFAS5OTank Cleaning Overtime UnLicensedic</v>
      </c>
      <c r="AN715" t="str">
        <f>L715</f>
        <v>12374GSA22EDP Act Expose Overtime 4%</v>
      </c>
      <c r="AO715">
        <f>COUNTIF(AM$11:AM$1107, AM715)</f>
        <v>3</v>
      </c>
      <c r="AP715">
        <f>COUNTIF(AN$11:AN$1107, AN715)</f>
        <v>20</v>
      </c>
      <c r="AQ715">
        <f>MATCH(AM715, AM$11:AM$1107, 0)</f>
        <v>183</v>
      </c>
      <c r="AR715">
        <f>MATCH(AN715, AN$11:AN$1107, 0)</f>
        <v>235</v>
      </c>
      <c r="AS715">
        <v>812</v>
      </c>
      <c r="AU715" t="str">
        <f>C715</f>
        <v>Tank Cleaning Overtime UnLicensedic</v>
      </c>
      <c r="AV715" t="str">
        <f>IF(F715="", "", F715)</f>
        <v>EDP Act Expose Overtime 4%</v>
      </c>
      <c r="AW715" s="13">
        <f>M715</f>
        <v>0.86517821685156249</v>
      </c>
      <c r="AX715" t="e">
        <f>VLOOKUP(AI715, UniquePairs!A$5:A$2000, 1, FALSE)</f>
        <v>#N/A</v>
      </c>
      <c r="AY715" t="str">
        <f>IFERROR(INDEX(UniquePairs!A$5:K$1000, MATCH(AL715, UniquePairs!A$5:A$1000, 0), 10), "")</f>
        <v/>
      </c>
      <c r="AZ715" s="13">
        <f>IF(AY715&lt;&gt;"", AY715, AW715)</f>
        <v>0.86517821685156249</v>
      </c>
      <c r="BA715" t="str">
        <f>IF(AZ715=0,"None",IF(AZ715&lt;0.6,"Weak",IF(AZ715&lt;0.7,"Review",IF(AZ715&lt;0.8,"Good",IF(AZ715&lt;0.9,"Very Good","Solid")))))</f>
        <v>Very Good</v>
      </c>
      <c r="BB715" s="28" t="str">
        <f>IF(AJ714=AJ715, BB714, BC715)</f>
        <v>Overtime</v>
      </c>
      <c r="BC715" t="str">
        <f>IF(AV715="",AU715,StringMatch(AU715,AV715,TRUE))</f>
        <v>Overtime</v>
      </c>
      <c r="BD715" t="str">
        <f>TRIM(SUBSTITUTE(SUBSTITUTE(SUBSTITUTE(SUBSTITUTE(SUBSTITUTE(SUBSTITUTE(SUBSTITUTE(SUBSTITUTE(SUBSTITUTE(SUBSTITUTE(AU715,BR715,""),BS715,""),BT715,""),BU715,""),BV715,""),BW715,""),BX715,""),BY715,""),BZ715,""),CA715,""))</f>
        <v>Tank Cleaning UnLicensedic</v>
      </c>
      <c r="BE715" t="str">
        <f>TRIM(SUBSTITUTE(SUBSTITUTE(SUBSTITUTE(SUBSTITUTE(SUBSTITUTE(SUBSTITUTE(SUBSTITUTE(SUBSTITUTE(SUBSTITUTE(SUBSTITUTE(AV715,BH715,""),BI715,""),BJ715,""),BK715,""),BL715,""),BM715,""),BN715,""),BO715,""),BP715,""),BQ715,""))</f>
        <v>EDP Act Expose 4%</v>
      </c>
      <c r="BF715" s="21">
        <f>LEN(AU715)-LEN(SUBSTITUTE(AU715," ",""))</f>
        <v>3</v>
      </c>
      <c r="BG715" s="21">
        <f>LEN(AV715)-LEN(SUBSTITUTE(AV715," ",""))</f>
        <v>4</v>
      </c>
      <c r="BH715" s="21" t="str">
        <f>IF(BF715=0,AU715,findspace($AU715,BH$10))</f>
        <v>Tank</v>
      </c>
      <c r="BI715" s="21" t="str">
        <f>IF(BH715=0,AN715,findspace($AU715,BI$10))</f>
        <v>Cleaning</v>
      </c>
      <c r="BJ715" s="21" t="str">
        <f>IF(BI715=0,AV715,findspace($AU715,BJ$10))</f>
        <v>Overtime</v>
      </c>
      <c r="BK715" s="21" t="str">
        <f>IF(BJ715=0,AW715,findspace($AU715,BK$10))</f>
        <v>UnLicensedic</v>
      </c>
      <c r="BL715" s="21" t="str">
        <f>IF(BK715=0,AX715,findspace($AU715,BL$10))</f>
        <v/>
      </c>
      <c r="BM715" s="21" t="str">
        <f>IF(BL715=0,BF715,findspace($AU715,BM$10))</f>
        <v/>
      </c>
      <c r="BN715" s="21" t="str">
        <f>IF(BM715=0,BH715,findspace($AU715,BN$10))</f>
        <v/>
      </c>
      <c r="BO715" s="21" t="str">
        <f>IF(BN715=0,BI715,findspace($AU715,BO$10))</f>
        <v/>
      </c>
      <c r="BR715" s="21" t="str">
        <f>IF($BG715=0,$AV715,findspace($AV715,BR$10))</f>
        <v>EDP</v>
      </c>
      <c r="BS715" s="21" t="str">
        <f>IF($BG715=0,$AV715,findspace($AV715,BS$10))</f>
        <v>Act</v>
      </c>
      <c r="BT715" s="21" t="str">
        <f>IF($BG715=0,$AV715,findspace($AV715,BT$10))</f>
        <v>Expose</v>
      </c>
      <c r="BU715" s="21" t="str">
        <f>IF($BG715=0,$AV715,findspace($AV715,BU$10))</f>
        <v>Overtime</v>
      </c>
      <c r="BV715" s="21" t="str">
        <f>IF($BG715=0,$AV715,findspace($AV715,BV$10))</f>
        <v>4%</v>
      </c>
      <c r="BW715" s="21" t="str">
        <f>IF($BG715=0,$AV715,findspace($AV715,BW$10))</f>
        <v/>
      </c>
      <c r="BX715" s="21" t="str">
        <f>IF($BG715=0,$AV715,findspace($AV715,BX$10))</f>
        <v/>
      </c>
      <c r="BY715" s="21" t="str">
        <f>IF($BG715=0,$AV715,findspace($AV715,BY$10))</f>
        <v/>
      </c>
      <c r="BZ715" s="21" t="str">
        <f>IF($BG715=0,$AV715,findspace($AV715,BZ$10))</f>
        <v/>
      </c>
      <c r="CA715" s="21" t="str">
        <f>IF($BG715=0,$AV715,findspace($AV715,CA$10))</f>
        <v/>
      </c>
    </row>
    <row r="716" spans="1:79" x14ac:dyDescent="0.35">
      <c r="A716" t="s">
        <v>1839</v>
      </c>
      <c r="B716" t="s">
        <v>1452</v>
      </c>
      <c r="C716" t="s">
        <v>3554</v>
      </c>
      <c r="D716" t="s">
        <v>1836</v>
      </c>
      <c r="E716">
        <v>24</v>
      </c>
      <c r="F716" t="s">
        <v>3422</v>
      </c>
      <c r="G716" s="13">
        <v>0.86517821685156249</v>
      </c>
      <c r="I716">
        <v>12374</v>
      </c>
      <c r="J716" t="str">
        <f>K716&amp;L716</f>
        <v>DFAS5OTank Cleaning Overtime UnLicensedic12374GSA24EDP Act Expose Overtime 25%</v>
      </c>
      <c r="K716" t="str">
        <f>A716&amp;B716&amp;C716</f>
        <v>DFAS5OTank Cleaning Overtime UnLicensedic</v>
      </c>
      <c r="L716" t="str">
        <f>I716&amp;D716&amp;E716&amp;F716</f>
        <v>12374GSA24EDP Act Expose Overtime 25%</v>
      </c>
      <c r="M716" s="13">
        <f>G716</f>
        <v>0.86517821685156249</v>
      </c>
      <c r="N716" s="13"/>
      <c r="O716" s="19">
        <v>330</v>
      </c>
      <c r="P716">
        <f>COUNTIF(C$11:C$2024, C716)</f>
        <v>3</v>
      </c>
      <c r="Q716">
        <f>COUNTIF(F$11:F$177, F716)</f>
        <v>0</v>
      </c>
      <c r="R716" t="b">
        <f>A716=D716</f>
        <v>0</v>
      </c>
      <c r="S716" t="b">
        <f>A716&amp;B716&amp;C716=D716&amp;E716&amp;F716</f>
        <v>0</v>
      </c>
      <c r="V716" t="str">
        <f>IF($A716=V$10, $C716, "")</f>
        <v>Tank Cleaning Overtime UnLicensedic</v>
      </c>
      <c r="W716" t="str">
        <f>IF($A716=W$10, $C716, "")</f>
        <v/>
      </c>
      <c r="X716" t="str">
        <f>IF($A716=X$10, $C716, "")</f>
        <v/>
      </c>
      <c r="Y716" t="str">
        <f>IF($A716=Y$10, $C716, "")</f>
        <v/>
      </c>
      <c r="Z716" t="str">
        <f>IF($A716=Z$10, $C716, "")</f>
        <v/>
      </c>
      <c r="AB716" t="str">
        <f>IF($D716=AB$10, $F716, "")</f>
        <v/>
      </c>
      <c r="AC716" t="str">
        <f>IF($D716=AC$10, $F716, "")</f>
        <v>EDP Act Expose Overtime 25%</v>
      </c>
      <c r="AD716" t="str">
        <f>IF($D716=AD$10, $F716, "")</f>
        <v/>
      </c>
      <c r="AE716" t="str">
        <f>IF($D716=AE$10, $F716, "")</f>
        <v/>
      </c>
      <c r="AF716" t="str">
        <f>IF($D716=AF$10, $F716, "")</f>
        <v/>
      </c>
      <c r="AH716">
        <f>COUNTIF(AI$11:AI$2024, AI716)</f>
        <v>1</v>
      </c>
      <c r="AI716" t="str">
        <f>V716&amp;AB716&amp;W716&amp;AC716&amp;X716&amp;AD716&amp;Y716&amp;AE716&amp;Z716&amp;AF716</f>
        <v>Tank Cleaning Overtime UnLicensedicEDP Act Expose Overtime 25%</v>
      </c>
      <c r="AJ716">
        <f>IF(ROW()=11,1,IF(AK715+1=AK716,AJ715,AJ715+1))</f>
        <v>623</v>
      </c>
      <c r="AK716">
        <f>IF(AI716=AI715, AK715+1, 1)</f>
        <v>1</v>
      </c>
      <c r="AL716" s="26" t="str">
        <f>AM716&amp;AN716</f>
        <v>DFAS5OTank Cleaning Overtime UnLicensedic12374GSA24EDP Act Expose Overtime 25%</v>
      </c>
      <c r="AM716" t="str">
        <f>K716</f>
        <v>DFAS5OTank Cleaning Overtime UnLicensedic</v>
      </c>
      <c r="AN716" t="str">
        <f>L716</f>
        <v>12374GSA24EDP Act Expose Overtime 25%</v>
      </c>
      <c r="AO716">
        <f>COUNTIF(AM$11:AM$1107, AM716)</f>
        <v>3</v>
      </c>
      <c r="AP716">
        <f>COUNTIF(AN$11:AN$1107, AN716)</f>
        <v>14</v>
      </c>
      <c r="AQ716">
        <f>MATCH(AM716, AM$11:AM$1107, 0)</f>
        <v>183</v>
      </c>
      <c r="AR716">
        <f>MATCH(AN716, AN$11:AN$1107, 0)</f>
        <v>234</v>
      </c>
      <c r="AS716">
        <v>330</v>
      </c>
      <c r="AU716" t="str">
        <f>C716</f>
        <v>Tank Cleaning Overtime UnLicensedic</v>
      </c>
      <c r="AV716" t="str">
        <f>IF(F716="", "", F716)</f>
        <v>EDP Act Expose Overtime 25%</v>
      </c>
      <c r="AW716" s="13">
        <f>M716</f>
        <v>0.86517821685156249</v>
      </c>
      <c r="AX716" t="e">
        <f>VLOOKUP(AI716, UniquePairs!A$5:A$2000, 1, FALSE)</f>
        <v>#N/A</v>
      </c>
      <c r="AY716" t="str">
        <f>IFERROR(INDEX(UniquePairs!A$5:K$1000, MATCH(AL716, UniquePairs!A$5:A$1000, 0), 10), "")</f>
        <v/>
      </c>
      <c r="AZ716" s="13">
        <f>IF(AY716&lt;&gt;"", AY716, AW716)</f>
        <v>0.86517821685156249</v>
      </c>
      <c r="BA716" t="str">
        <f>IF(AZ716=0,"None",IF(AZ716&lt;0.6,"Weak",IF(AZ716&lt;0.7,"Review",IF(AZ716&lt;0.8,"Good",IF(AZ716&lt;0.9,"Very Good","Solid")))))</f>
        <v>Very Good</v>
      </c>
      <c r="BB716" s="28" t="str">
        <f>IF(AJ715=AJ716, BB715, BC716)</f>
        <v>Overtime</v>
      </c>
      <c r="BC716" t="str">
        <f>IF(AV716="",AU716,StringMatch(AU716,AV716,TRUE))</f>
        <v>Overtime</v>
      </c>
      <c r="BD716" t="str">
        <f>TRIM(SUBSTITUTE(SUBSTITUTE(SUBSTITUTE(SUBSTITUTE(SUBSTITUTE(SUBSTITUTE(SUBSTITUTE(SUBSTITUTE(SUBSTITUTE(SUBSTITUTE(AU716,BR716,""),BS716,""),BT716,""),BU716,""),BV716,""),BW716,""),BX716,""),BY716,""),BZ716,""),CA716,""))</f>
        <v>Tank Cleaning UnLicensedic</v>
      </c>
      <c r="BE716" t="str">
        <f>TRIM(SUBSTITUTE(SUBSTITUTE(SUBSTITUTE(SUBSTITUTE(SUBSTITUTE(SUBSTITUTE(SUBSTITUTE(SUBSTITUTE(SUBSTITUTE(SUBSTITUTE(AV716,BH716,""),BI716,""),BJ716,""),BK716,""),BL716,""),BM716,""),BN716,""),BO716,""),BP716,""),BQ716,""))</f>
        <v>EDP Act Expose 25%</v>
      </c>
      <c r="BF716" s="21">
        <f>LEN(AU716)-LEN(SUBSTITUTE(AU716," ",""))</f>
        <v>3</v>
      </c>
      <c r="BG716" s="21">
        <f>LEN(AV716)-LEN(SUBSTITUTE(AV716," ",""))</f>
        <v>4</v>
      </c>
      <c r="BH716" s="21" t="str">
        <f>IF(BF716=0,AU716,findspace($AU716,BH$10))</f>
        <v>Tank</v>
      </c>
      <c r="BI716" s="21" t="str">
        <f>IF(BH716=0,AN716,findspace($AU716,BI$10))</f>
        <v>Cleaning</v>
      </c>
      <c r="BJ716" s="21" t="str">
        <f>IF(BI716=0,AV716,findspace($AU716,BJ$10))</f>
        <v>Overtime</v>
      </c>
      <c r="BK716" s="21" t="str">
        <f>IF(BJ716=0,AW716,findspace($AU716,BK$10))</f>
        <v>UnLicensedic</v>
      </c>
      <c r="BL716" s="21" t="str">
        <f>IF(BK716=0,AX716,findspace($AU716,BL$10))</f>
        <v/>
      </c>
      <c r="BM716" s="21" t="str">
        <f>IF(BL716=0,BF716,findspace($AU716,BM$10))</f>
        <v/>
      </c>
      <c r="BN716" s="21" t="str">
        <f>IF(BM716=0,BH716,findspace($AU716,BN$10))</f>
        <v/>
      </c>
      <c r="BO716" s="21" t="str">
        <f>IF(BN716=0,BI716,findspace($AU716,BO$10))</f>
        <v/>
      </c>
      <c r="BR716" s="21" t="str">
        <f>IF($BG716=0,$AV716,findspace($AV716,BR$10))</f>
        <v>EDP</v>
      </c>
      <c r="BS716" s="21" t="str">
        <f>IF($BG716=0,$AV716,findspace($AV716,BS$10))</f>
        <v>Act</v>
      </c>
      <c r="BT716" s="21" t="str">
        <f>IF($BG716=0,$AV716,findspace($AV716,BT$10))</f>
        <v>Expose</v>
      </c>
      <c r="BU716" s="21" t="str">
        <f>IF($BG716=0,$AV716,findspace($AV716,BU$10))</f>
        <v>Overtime</v>
      </c>
      <c r="BV716" s="21" t="str">
        <f>IF($BG716=0,$AV716,findspace($AV716,BV$10))</f>
        <v>25%</v>
      </c>
      <c r="BW716" s="21" t="str">
        <f>IF($BG716=0,$AV716,findspace($AV716,BW$10))</f>
        <v/>
      </c>
      <c r="BX716" s="21" t="str">
        <f>IF($BG716=0,$AV716,findspace($AV716,BX$10))</f>
        <v/>
      </c>
      <c r="BY716" s="21" t="str">
        <f>IF($BG716=0,$AV716,findspace($AV716,BY$10))</f>
        <v/>
      </c>
      <c r="BZ716" s="21" t="str">
        <f>IF($BG716=0,$AV716,findspace($AV716,BZ$10))</f>
        <v/>
      </c>
      <c r="CA716" s="21" t="str">
        <f>IF($BG716=0,$AV716,findspace($AV716,CA$10))</f>
        <v/>
      </c>
    </row>
    <row r="717" spans="1:79" x14ac:dyDescent="0.35">
      <c r="A717" t="s">
        <v>1839</v>
      </c>
      <c r="B717" t="s">
        <v>1444</v>
      </c>
      <c r="C717" t="s">
        <v>3323</v>
      </c>
      <c r="D717" t="s">
        <v>1836</v>
      </c>
      <c r="E717">
        <v>22</v>
      </c>
      <c r="F717" t="s">
        <v>3416</v>
      </c>
      <c r="G717" s="13">
        <v>0.86317161595176994</v>
      </c>
      <c r="I717">
        <v>12374</v>
      </c>
      <c r="J717" t="str">
        <f>K717&amp;L717</f>
        <v>DFASOFDouble Overtime Title 4212374GSA22EDP Act Expose Overtime 4%</v>
      </c>
      <c r="K717" t="str">
        <f>A717&amp;B717&amp;C717</f>
        <v>DFASOFDouble Overtime Title 42</v>
      </c>
      <c r="L717" t="str">
        <f>I717&amp;D717&amp;E717&amp;F717</f>
        <v>12374GSA22EDP Act Expose Overtime 4%</v>
      </c>
      <c r="M717" s="13">
        <f>G717</f>
        <v>0.86317161595176994</v>
      </c>
      <c r="N717" s="13"/>
      <c r="O717" s="19">
        <v>132</v>
      </c>
      <c r="P717">
        <f>COUNTIF(C$11:C$2024, C717)</f>
        <v>3</v>
      </c>
      <c r="Q717">
        <f>COUNTIF(F$11:F$177, F717)</f>
        <v>0</v>
      </c>
      <c r="R717" t="b">
        <f>A717=D717</f>
        <v>0</v>
      </c>
      <c r="S717" t="b">
        <f>A717&amp;B717&amp;C717=D717&amp;E717&amp;F717</f>
        <v>0</v>
      </c>
      <c r="V717" t="str">
        <f>IF($A717=V$10, $C717, "")</f>
        <v>Double Overtime Title 42</v>
      </c>
      <c r="W717" t="str">
        <f>IF($A717=W$10, $C717, "")</f>
        <v/>
      </c>
      <c r="X717" t="str">
        <f>IF($A717=X$10, $C717, "")</f>
        <v/>
      </c>
      <c r="Y717" t="str">
        <f>IF($A717=Y$10, $C717, "")</f>
        <v/>
      </c>
      <c r="Z717" t="str">
        <f>IF($A717=Z$10, $C717, "")</f>
        <v/>
      </c>
      <c r="AB717" t="str">
        <f>IF($D717=AB$10, $F717, "")</f>
        <v/>
      </c>
      <c r="AC717" t="str">
        <f>IF($D717=AC$10, $F717, "")</f>
        <v>EDP Act Expose Overtime 4%</v>
      </c>
      <c r="AD717" t="str">
        <f>IF($D717=AD$10, $F717, "")</f>
        <v/>
      </c>
      <c r="AE717" t="str">
        <f>IF($D717=AE$10, $F717, "")</f>
        <v/>
      </c>
      <c r="AF717" t="str">
        <f>IF($D717=AF$10, $F717, "")</f>
        <v/>
      </c>
      <c r="AH717">
        <f>COUNTIF(AI$11:AI$2024, AI717)</f>
        <v>1</v>
      </c>
      <c r="AI717" t="str">
        <f>V717&amp;AB717&amp;W717&amp;AC717&amp;X717&amp;AD717&amp;Y717&amp;AE717&amp;Z717&amp;AF717</f>
        <v>Double Overtime Title 42EDP Act Expose Overtime 4%</v>
      </c>
      <c r="AJ717">
        <f>IF(ROW()=11,1,IF(AK716+1=AK717,AJ716,AJ716+1))</f>
        <v>624</v>
      </c>
      <c r="AK717">
        <f>IF(AI717=AI716, AK716+1, 1)</f>
        <v>1</v>
      </c>
      <c r="AL717" s="26" t="str">
        <f>AM717&amp;AN717</f>
        <v>DFASOFDouble Overtime Title 4212374GSA22EDP Act Expose Overtime 4%</v>
      </c>
      <c r="AM717" t="str">
        <f>K717</f>
        <v>DFASOFDouble Overtime Title 42</v>
      </c>
      <c r="AN717" t="str">
        <f>L717</f>
        <v>12374GSA22EDP Act Expose Overtime 4%</v>
      </c>
      <c r="AO717">
        <f>COUNTIF(AM$11:AM$1107, AM717)</f>
        <v>3</v>
      </c>
      <c r="AP717">
        <f>COUNTIF(AN$11:AN$1107, AN717)</f>
        <v>20</v>
      </c>
      <c r="AQ717">
        <f>MATCH(AM717, AM$11:AM$1107, 0)</f>
        <v>485</v>
      </c>
      <c r="AR717">
        <f>MATCH(AN717, AN$11:AN$1107, 0)</f>
        <v>235</v>
      </c>
      <c r="AS717">
        <v>132</v>
      </c>
      <c r="AU717" t="str">
        <f>C717</f>
        <v>Double Overtime Title 42</v>
      </c>
      <c r="AV717" t="str">
        <f>IF(F717="", "", F717)</f>
        <v>EDP Act Expose Overtime 4%</v>
      </c>
      <c r="AW717" s="13">
        <f>M717</f>
        <v>0.86317161595176994</v>
      </c>
      <c r="AX717" t="e">
        <f>VLOOKUP(AI717, UniquePairs!A$5:A$2000, 1, FALSE)</f>
        <v>#N/A</v>
      </c>
      <c r="AY717" t="str">
        <f>IFERROR(INDEX(UniquePairs!A$5:K$1000, MATCH(AL717, UniquePairs!A$5:A$1000, 0), 10), "")</f>
        <v/>
      </c>
      <c r="AZ717" s="13">
        <f>IF(AY717&lt;&gt;"", AY717, AW717)</f>
        <v>0.86317161595176994</v>
      </c>
      <c r="BA717" t="str">
        <f>IF(AZ717=0,"None",IF(AZ717&lt;0.6,"Weak",IF(AZ717&lt;0.7,"Review",IF(AZ717&lt;0.8,"Good",IF(AZ717&lt;0.9,"Very Good","Solid")))))</f>
        <v>Very Good</v>
      </c>
      <c r="BB717" s="28" t="str">
        <f>IF(AJ716=AJ717, BB716, BC717)</f>
        <v>Overtime</v>
      </c>
      <c r="BC717" t="str">
        <f>IF(AV717="",AU717,StringMatch(AU717,AV717,TRUE))</f>
        <v>Overtime</v>
      </c>
      <c r="BD717" t="str">
        <f>TRIM(SUBSTITUTE(SUBSTITUTE(SUBSTITUTE(SUBSTITUTE(SUBSTITUTE(SUBSTITUTE(SUBSTITUTE(SUBSTITUTE(SUBSTITUTE(SUBSTITUTE(AU717,BR717,""),BS717,""),BT717,""),BU717,""),BV717,""),BW717,""),BX717,""),BY717,""),BZ717,""),CA717,""))</f>
        <v>Double Title 42</v>
      </c>
      <c r="BE717" t="str">
        <f>TRIM(SUBSTITUTE(SUBSTITUTE(SUBSTITUTE(SUBSTITUTE(SUBSTITUTE(SUBSTITUTE(SUBSTITUTE(SUBSTITUTE(SUBSTITUTE(SUBSTITUTE(AV717,BH717,""),BI717,""),BJ717,""),BK717,""),BL717,""),BM717,""),BN717,""),BO717,""),BP717,""),BQ717,""))</f>
        <v>EDP Act Expose 4%</v>
      </c>
      <c r="BF717" s="21">
        <f>LEN(AU717)-LEN(SUBSTITUTE(AU717," ",""))</f>
        <v>3</v>
      </c>
      <c r="BG717" s="21">
        <f>LEN(AV717)-LEN(SUBSTITUTE(AV717," ",""))</f>
        <v>4</v>
      </c>
      <c r="BH717" s="21" t="str">
        <f>IF(BF717=0,AU717,findspace($AU717,BH$10))</f>
        <v>Double</v>
      </c>
      <c r="BI717" s="21" t="str">
        <f>IF(BH717=0,AN717,findspace($AU717,BI$10))</f>
        <v>Overtime</v>
      </c>
      <c r="BJ717" s="21" t="str">
        <f>IF(BI717=0,AV717,findspace($AU717,BJ$10))</f>
        <v>Title</v>
      </c>
      <c r="BK717" s="21" t="str">
        <f>IF(BJ717=0,AW717,findspace($AU717,BK$10))</f>
        <v>42</v>
      </c>
      <c r="BL717" s="21" t="str">
        <f>IF(BK717=0,AX717,findspace($AU717,BL$10))</f>
        <v/>
      </c>
      <c r="BM717" s="21" t="str">
        <f>IF(BL717=0,BF717,findspace($AU717,BM$10))</f>
        <v/>
      </c>
      <c r="BN717" s="21" t="str">
        <f>IF(BM717=0,BH717,findspace($AU717,BN$10))</f>
        <v/>
      </c>
      <c r="BO717" s="21" t="str">
        <f>IF(BN717=0,BI717,findspace($AU717,BO$10))</f>
        <v/>
      </c>
      <c r="BR717" s="21" t="str">
        <f>IF($BG717=0,$AV717,findspace($AV717,BR$10))</f>
        <v>EDP</v>
      </c>
      <c r="BS717" s="21" t="str">
        <f>IF($BG717=0,$AV717,findspace($AV717,BS$10))</f>
        <v>Act</v>
      </c>
      <c r="BT717" s="21" t="str">
        <f>IF($BG717=0,$AV717,findspace($AV717,BT$10))</f>
        <v>Expose</v>
      </c>
      <c r="BU717" s="21" t="str">
        <f>IF($BG717=0,$AV717,findspace($AV717,BU$10))</f>
        <v>Overtime</v>
      </c>
      <c r="BV717" s="21" t="str">
        <f>IF($BG717=0,$AV717,findspace($AV717,BV$10))</f>
        <v>4%</v>
      </c>
      <c r="BW717" s="21" t="str">
        <f>IF($BG717=0,$AV717,findspace($AV717,BW$10))</f>
        <v/>
      </c>
      <c r="BX717" s="21" t="str">
        <f>IF($BG717=0,$AV717,findspace($AV717,BX$10))</f>
        <v/>
      </c>
      <c r="BY717" s="21" t="str">
        <f>IF($BG717=0,$AV717,findspace($AV717,BY$10))</f>
        <v/>
      </c>
      <c r="BZ717" s="21" t="str">
        <f>IF($BG717=0,$AV717,findspace($AV717,BZ$10))</f>
        <v/>
      </c>
      <c r="CA717" s="21" t="str">
        <f>IF($BG717=0,$AV717,findspace($AV717,CA$10))</f>
        <v/>
      </c>
    </row>
    <row r="718" spans="1:79" x14ac:dyDescent="0.35">
      <c r="A718" t="s">
        <v>1839</v>
      </c>
      <c r="B718" t="s">
        <v>1444</v>
      </c>
      <c r="C718" t="s">
        <v>3323</v>
      </c>
      <c r="D718" t="s">
        <v>1836</v>
      </c>
      <c r="E718">
        <v>24</v>
      </c>
      <c r="F718" t="s">
        <v>3422</v>
      </c>
      <c r="G718" s="13">
        <v>0.86317161595176994</v>
      </c>
      <c r="I718">
        <v>12374</v>
      </c>
      <c r="J718" t="str">
        <f>K718&amp;L718</f>
        <v>DFASOFDouble Overtime Title 4212374GSA24EDP Act Expose Overtime 25%</v>
      </c>
      <c r="K718" t="str">
        <f>A718&amp;B718&amp;C718</f>
        <v>DFASOFDouble Overtime Title 42</v>
      </c>
      <c r="L718" t="str">
        <f>I718&amp;D718&amp;E718&amp;F718</f>
        <v>12374GSA24EDP Act Expose Overtime 25%</v>
      </c>
      <c r="M718" s="13">
        <f>G718</f>
        <v>0.86317161595176994</v>
      </c>
      <c r="N718" s="13"/>
      <c r="O718" s="19">
        <v>169</v>
      </c>
      <c r="P718">
        <f>COUNTIF(C$11:C$2024, C718)</f>
        <v>3</v>
      </c>
      <c r="Q718">
        <f>COUNTIF(F$11:F$177, F718)</f>
        <v>0</v>
      </c>
      <c r="R718" t="b">
        <f>A718=D718</f>
        <v>0</v>
      </c>
      <c r="S718" t="b">
        <f>A718&amp;B718&amp;C718=D718&amp;E718&amp;F718</f>
        <v>0</v>
      </c>
      <c r="V718" t="str">
        <f>IF($A718=V$10, $C718, "")</f>
        <v>Double Overtime Title 42</v>
      </c>
      <c r="W718" t="str">
        <f>IF($A718=W$10, $C718, "")</f>
        <v/>
      </c>
      <c r="X718" t="str">
        <f>IF($A718=X$10, $C718, "")</f>
        <v/>
      </c>
      <c r="Y718" t="str">
        <f>IF($A718=Y$10, $C718, "")</f>
        <v/>
      </c>
      <c r="Z718" t="str">
        <f>IF($A718=Z$10, $C718, "")</f>
        <v/>
      </c>
      <c r="AB718" t="str">
        <f>IF($D718=AB$10, $F718, "")</f>
        <v/>
      </c>
      <c r="AC718" t="str">
        <f>IF($D718=AC$10, $F718, "")</f>
        <v>EDP Act Expose Overtime 25%</v>
      </c>
      <c r="AD718" t="str">
        <f>IF($D718=AD$10, $F718, "")</f>
        <v/>
      </c>
      <c r="AE718" t="str">
        <f>IF($D718=AE$10, $F718, "")</f>
        <v/>
      </c>
      <c r="AF718" t="str">
        <f>IF($D718=AF$10, $F718, "")</f>
        <v/>
      </c>
      <c r="AH718">
        <f>COUNTIF(AI$11:AI$2024, AI718)</f>
        <v>1</v>
      </c>
      <c r="AI718" t="str">
        <f>V718&amp;AB718&amp;W718&amp;AC718&amp;X718&amp;AD718&amp;Y718&amp;AE718&amp;Z718&amp;AF718</f>
        <v>Double Overtime Title 42EDP Act Expose Overtime 25%</v>
      </c>
      <c r="AJ718">
        <f>IF(ROW()=11,1,IF(AK717+1=AK718,AJ717,AJ717+1))</f>
        <v>625</v>
      </c>
      <c r="AK718">
        <f>IF(AI718=AI717, AK717+1, 1)</f>
        <v>1</v>
      </c>
      <c r="AL718" s="26" t="str">
        <f>AM718&amp;AN718</f>
        <v>DFASOFDouble Overtime Title 4212374GSA24EDP Act Expose Overtime 25%</v>
      </c>
      <c r="AM718" t="str">
        <f>K718</f>
        <v>DFASOFDouble Overtime Title 42</v>
      </c>
      <c r="AN718" t="str">
        <f>L718</f>
        <v>12374GSA24EDP Act Expose Overtime 25%</v>
      </c>
      <c r="AO718">
        <f>COUNTIF(AM$11:AM$1107, AM718)</f>
        <v>3</v>
      </c>
      <c r="AP718">
        <f>COUNTIF(AN$11:AN$1107, AN718)</f>
        <v>14</v>
      </c>
      <c r="AQ718">
        <f>MATCH(AM718, AM$11:AM$1107, 0)</f>
        <v>485</v>
      </c>
      <c r="AR718">
        <f>MATCH(AN718, AN$11:AN$1107, 0)</f>
        <v>234</v>
      </c>
      <c r="AS718">
        <v>169</v>
      </c>
      <c r="AU718" t="str">
        <f>C718</f>
        <v>Double Overtime Title 42</v>
      </c>
      <c r="AV718" t="str">
        <f>IF(F718="", "", F718)</f>
        <v>EDP Act Expose Overtime 25%</v>
      </c>
      <c r="AW718" s="13">
        <f>M718</f>
        <v>0.86317161595176994</v>
      </c>
      <c r="AX718" t="e">
        <f>VLOOKUP(AI718, UniquePairs!A$5:A$2000, 1, FALSE)</f>
        <v>#N/A</v>
      </c>
      <c r="AY718" t="str">
        <f>IFERROR(INDEX(UniquePairs!A$5:K$1000, MATCH(AL718, UniquePairs!A$5:A$1000, 0), 10), "")</f>
        <v/>
      </c>
      <c r="AZ718" s="13">
        <f>IF(AY718&lt;&gt;"", AY718, AW718)</f>
        <v>0.86317161595176994</v>
      </c>
      <c r="BA718" t="str">
        <f>IF(AZ718=0,"None",IF(AZ718&lt;0.6,"Weak",IF(AZ718&lt;0.7,"Review",IF(AZ718&lt;0.8,"Good",IF(AZ718&lt;0.9,"Very Good","Solid")))))</f>
        <v>Very Good</v>
      </c>
      <c r="BB718" s="28" t="str">
        <f>IF(AJ717=AJ718, BB717, BC718)</f>
        <v>Overtime</v>
      </c>
      <c r="BC718" t="str">
        <f>IF(AV718="",AU718,StringMatch(AU718,AV718,TRUE))</f>
        <v>Overtime</v>
      </c>
      <c r="BD718" t="str">
        <f>TRIM(SUBSTITUTE(SUBSTITUTE(SUBSTITUTE(SUBSTITUTE(SUBSTITUTE(SUBSTITUTE(SUBSTITUTE(SUBSTITUTE(SUBSTITUTE(SUBSTITUTE(AU718,BR718,""),BS718,""),BT718,""),BU718,""),BV718,""),BW718,""),BX718,""),BY718,""),BZ718,""),CA718,""))</f>
        <v>Double Title 42</v>
      </c>
      <c r="BE718" t="str">
        <f>TRIM(SUBSTITUTE(SUBSTITUTE(SUBSTITUTE(SUBSTITUTE(SUBSTITUTE(SUBSTITUTE(SUBSTITUTE(SUBSTITUTE(SUBSTITUTE(SUBSTITUTE(AV718,BH718,""),BI718,""),BJ718,""),BK718,""),BL718,""),BM718,""),BN718,""),BO718,""),BP718,""),BQ718,""))</f>
        <v>EDP Act Expose 25%</v>
      </c>
      <c r="BF718" s="21">
        <f>LEN(AU718)-LEN(SUBSTITUTE(AU718," ",""))</f>
        <v>3</v>
      </c>
      <c r="BG718" s="21">
        <f>LEN(AV718)-LEN(SUBSTITUTE(AV718," ",""))</f>
        <v>4</v>
      </c>
      <c r="BH718" s="21" t="str">
        <f>IF(BF718=0,AU718,findspace($AU718,BH$10))</f>
        <v>Double</v>
      </c>
      <c r="BI718" s="21" t="str">
        <f>IF(BH718=0,AN718,findspace($AU718,BI$10))</f>
        <v>Overtime</v>
      </c>
      <c r="BJ718" s="21" t="str">
        <f>IF(BI718=0,AV718,findspace($AU718,BJ$10))</f>
        <v>Title</v>
      </c>
      <c r="BK718" s="21" t="str">
        <f>IF(BJ718=0,AW718,findspace($AU718,BK$10))</f>
        <v>42</v>
      </c>
      <c r="BL718" s="21" t="str">
        <f>IF(BK718=0,AX718,findspace($AU718,BL$10))</f>
        <v/>
      </c>
      <c r="BM718" s="21" t="str">
        <f>IF(BL718=0,BF718,findspace($AU718,BM$10))</f>
        <v/>
      </c>
      <c r="BN718" s="21" t="str">
        <f>IF(BM718=0,BH718,findspace($AU718,BN$10))</f>
        <v/>
      </c>
      <c r="BO718" s="21" t="str">
        <f>IF(BN718=0,BI718,findspace($AU718,BO$10))</f>
        <v/>
      </c>
      <c r="BR718" s="21" t="str">
        <f>IF($BG718=0,$AV718,findspace($AV718,BR$10))</f>
        <v>EDP</v>
      </c>
      <c r="BS718" s="21" t="str">
        <f>IF($BG718=0,$AV718,findspace($AV718,BS$10))</f>
        <v>Act</v>
      </c>
      <c r="BT718" s="21" t="str">
        <f>IF($BG718=0,$AV718,findspace($AV718,BT$10))</f>
        <v>Expose</v>
      </c>
      <c r="BU718" s="21" t="str">
        <f>IF($BG718=0,$AV718,findspace($AV718,BU$10))</f>
        <v>Overtime</v>
      </c>
      <c r="BV718" s="21" t="str">
        <f>IF($BG718=0,$AV718,findspace($AV718,BV$10))</f>
        <v>25%</v>
      </c>
      <c r="BW718" s="21" t="str">
        <f>IF($BG718=0,$AV718,findspace($AV718,BW$10))</f>
        <v/>
      </c>
      <c r="BX718" s="21" t="str">
        <f>IF($BG718=0,$AV718,findspace($AV718,BX$10))</f>
        <v/>
      </c>
      <c r="BY718" s="21" t="str">
        <f>IF($BG718=0,$AV718,findspace($AV718,BY$10))</f>
        <v/>
      </c>
      <c r="BZ718" s="21" t="str">
        <f>IF($BG718=0,$AV718,findspace($AV718,BZ$10))</f>
        <v/>
      </c>
      <c r="CA718" s="21" t="str">
        <f>IF($BG718=0,$AV718,findspace($AV718,CA$10))</f>
        <v/>
      </c>
    </row>
    <row r="719" spans="1:79" x14ac:dyDescent="0.35">
      <c r="A719" t="s">
        <v>1839</v>
      </c>
      <c r="B719" t="s">
        <v>1442</v>
      </c>
      <c r="C719" t="s">
        <v>3321</v>
      </c>
      <c r="D719" t="s">
        <v>1839</v>
      </c>
      <c r="E719" t="s">
        <v>1447</v>
      </c>
      <c r="F719" t="s">
        <v>1577</v>
      </c>
      <c r="G719" s="13">
        <v>0.86284301815558595</v>
      </c>
      <c r="I719">
        <v>12374</v>
      </c>
      <c r="J719" t="str">
        <f>K719&amp;L719</f>
        <v>DFASODSunday Overtime12374DFASOSOvertime Scheduled</v>
      </c>
      <c r="K719" t="str">
        <f>A719&amp;B719&amp;C719</f>
        <v>DFASODSunday Overtime</v>
      </c>
      <c r="L719" t="str">
        <f>I719&amp;D719&amp;E719&amp;F719</f>
        <v>12374DFASOSOvertime Scheduled</v>
      </c>
      <c r="M719" s="13">
        <f>G719</f>
        <v>0.86284301815558595</v>
      </c>
      <c r="N719" s="13"/>
      <c r="O719" s="19">
        <v>226</v>
      </c>
      <c r="P719">
        <f>COUNTIF(C$11:C$2024, C719)</f>
        <v>3</v>
      </c>
      <c r="Q719">
        <f>COUNTIF(F$11:F$177, F719)</f>
        <v>0</v>
      </c>
      <c r="R719" t="b">
        <f>A719=D719</f>
        <v>1</v>
      </c>
      <c r="S719" t="b">
        <f>A719&amp;B719&amp;C719=D719&amp;E719&amp;F719</f>
        <v>0</v>
      </c>
      <c r="V719" t="str">
        <f>IF($A719=V$10, $C719, "")</f>
        <v>Sunday Overtime</v>
      </c>
      <c r="W719" t="str">
        <f>IF($A719=W$10, $C719, "")</f>
        <v/>
      </c>
      <c r="X719" t="str">
        <f>IF($A719=X$10, $C719, "")</f>
        <v/>
      </c>
      <c r="Y719" t="str">
        <f>IF($A719=Y$10, $C719, "")</f>
        <v/>
      </c>
      <c r="Z719" t="str">
        <f>IF($A719=Z$10, $C719, "")</f>
        <v/>
      </c>
      <c r="AB719" t="str">
        <f>IF($D719=AB$10, $F719, "")</f>
        <v>Overtime Scheduled</v>
      </c>
      <c r="AC719" t="str">
        <f>IF($D719=AC$10, $F719, "")</f>
        <v/>
      </c>
      <c r="AD719" t="str">
        <f>IF($D719=AD$10, $F719, "")</f>
        <v/>
      </c>
      <c r="AE719" t="str">
        <f>IF($D719=AE$10, $F719, "")</f>
        <v/>
      </c>
      <c r="AF719" t="str">
        <f>IF($D719=AF$10, $F719, "")</f>
        <v/>
      </c>
      <c r="AH719">
        <f>COUNTIF(AI$11:AI$2024, AI719)</f>
        <v>1</v>
      </c>
      <c r="AI719" t="str">
        <f>V719&amp;AB719&amp;W719&amp;AC719&amp;X719&amp;AD719&amp;Y719&amp;AE719&amp;Z719&amp;AF719</f>
        <v>Sunday OvertimeOvertime Scheduled</v>
      </c>
      <c r="AJ719">
        <f>IF(ROW()=11,1,IF(AK718+1=AK719,AJ718,AJ718+1))</f>
        <v>626</v>
      </c>
      <c r="AK719">
        <f>IF(AI719=AI718, AK718+1, 1)</f>
        <v>1</v>
      </c>
      <c r="AL719" s="26" t="str">
        <f>AM719&amp;AN719</f>
        <v>DFASODSunday Overtime12374DFASOSOvertime Scheduled</v>
      </c>
      <c r="AM719" t="str">
        <f>K719</f>
        <v>DFASODSunday Overtime</v>
      </c>
      <c r="AN719" t="str">
        <f>L719</f>
        <v>12374DFASOSOvertime Scheduled</v>
      </c>
      <c r="AO719">
        <f>COUNTIF(AM$11:AM$1107, AM719)</f>
        <v>3</v>
      </c>
      <c r="AP719">
        <f>COUNTIF(AN$11:AN$1107, AN719)</f>
        <v>19</v>
      </c>
      <c r="AQ719">
        <f>MATCH(AM719, AM$11:AM$1107, 0)</f>
        <v>709</v>
      </c>
      <c r="AR719">
        <f>MATCH(AN719, AN$11:AN$1107, 0)</f>
        <v>470</v>
      </c>
      <c r="AS719">
        <v>226</v>
      </c>
      <c r="AU719" t="str">
        <f>C719</f>
        <v>Sunday Overtime</v>
      </c>
      <c r="AV719" t="str">
        <f>IF(F719="", "", F719)</f>
        <v>Overtime Scheduled</v>
      </c>
      <c r="AW719" s="13">
        <f>M719</f>
        <v>0.86284301815558595</v>
      </c>
      <c r="AX719" t="e">
        <f>VLOOKUP(AI719, UniquePairs!A$5:A$2000, 1, FALSE)</f>
        <v>#N/A</v>
      </c>
      <c r="AY719" t="str">
        <f>IFERROR(INDEX(UniquePairs!A$5:K$1000, MATCH(AL719, UniquePairs!A$5:A$1000, 0), 10), "")</f>
        <v/>
      </c>
      <c r="AZ719" s="13">
        <f>IF(AY719&lt;&gt;"", AY719, AW719)</f>
        <v>0.86284301815558595</v>
      </c>
      <c r="BA719" t="str">
        <f>IF(AZ719=0,"None",IF(AZ719&lt;0.6,"Weak",IF(AZ719&lt;0.7,"Review",IF(AZ719&lt;0.8,"Good",IF(AZ719&lt;0.9,"Very Good","Solid")))))</f>
        <v>Very Good</v>
      </c>
      <c r="BB719" s="28" t="str">
        <f>IF(AJ718=AJ719, BB718, BC719)</f>
        <v>Overtime</v>
      </c>
      <c r="BC719" t="str">
        <f>IF(AV719="",AU719,StringMatch(AU719,AV719,TRUE))</f>
        <v>Overtime</v>
      </c>
      <c r="BD719" t="str">
        <f>TRIM(SUBSTITUTE(SUBSTITUTE(SUBSTITUTE(SUBSTITUTE(SUBSTITUTE(SUBSTITUTE(SUBSTITUTE(SUBSTITUTE(SUBSTITUTE(SUBSTITUTE(AU719,BR719,""),BS719,""),BT719,""),BU719,""),BV719,""),BW719,""),BX719,""),BY719,""),BZ719,""),CA719,""))</f>
        <v>Sunday</v>
      </c>
      <c r="BE719" t="str">
        <f>TRIM(SUBSTITUTE(SUBSTITUTE(SUBSTITUTE(SUBSTITUTE(SUBSTITUTE(SUBSTITUTE(SUBSTITUTE(SUBSTITUTE(SUBSTITUTE(SUBSTITUTE(AV719,BH719,""),BI719,""),BJ719,""),BK719,""),BL719,""),BM719,""),BN719,""),BO719,""),BP719,""),BQ719,""))</f>
        <v>Scheduled</v>
      </c>
      <c r="BF719" s="21">
        <f>LEN(AU719)-LEN(SUBSTITUTE(AU719," ",""))</f>
        <v>1</v>
      </c>
      <c r="BG719" s="21">
        <f>LEN(AV719)-LEN(SUBSTITUTE(AV719," ",""))</f>
        <v>1</v>
      </c>
      <c r="BH719" s="21" t="str">
        <f>IF(BF719=0,AU719,findspace($AU719,BH$10))</f>
        <v>Sunday</v>
      </c>
      <c r="BI719" s="21" t="str">
        <f>IF(BH719=0,AN719,findspace($AU719,BI$10))</f>
        <v>Overtime</v>
      </c>
      <c r="BJ719" s="21" t="str">
        <f>IF(BI719=0,AV719,findspace($AU719,BJ$10))</f>
        <v/>
      </c>
      <c r="BK719" s="21" t="str">
        <f>IF(BJ719=0,AW719,findspace($AU719,BK$10))</f>
        <v/>
      </c>
      <c r="BL719" s="21" t="str">
        <f>IF(BK719=0,AX719,findspace($AU719,BL$10))</f>
        <v/>
      </c>
      <c r="BM719" s="21" t="str">
        <f>IF(BL719=0,BF719,findspace($AU719,BM$10))</f>
        <v/>
      </c>
      <c r="BN719" s="21" t="str">
        <f>IF(BM719=0,BH719,findspace($AU719,BN$10))</f>
        <v/>
      </c>
      <c r="BO719" s="21" t="str">
        <f>IF(BN719=0,BI719,findspace($AU719,BO$10))</f>
        <v/>
      </c>
      <c r="BR719" s="21" t="str">
        <f>IF($BG719=0,$AV719,findspace($AV719,BR$10))</f>
        <v>Overtime</v>
      </c>
      <c r="BS719" s="21" t="str">
        <f>IF($BG719=0,$AV719,findspace($AV719,BS$10))</f>
        <v>Scheduled</v>
      </c>
      <c r="BT719" s="21" t="str">
        <f>IF($BG719=0,$AV719,findspace($AV719,BT$10))</f>
        <v/>
      </c>
      <c r="BU719" s="21" t="str">
        <f>IF($BG719=0,$AV719,findspace($AV719,BU$10))</f>
        <v/>
      </c>
      <c r="BV719" s="21" t="str">
        <f>IF($BG719=0,$AV719,findspace($AV719,BV$10))</f>
        <v/>
      </c>
      <c r="BW719" s="21" t="str">
        <f>IF($BG719=0,$AV719,findspace($AV719,BW$10))</f>
        <v/>
      </c>
      <c r="BX719" s="21" t="str">
        <f>IF($BG719=0,$AV719,findspace($AV719,BX$10))</f>
        <v/>
      </c>
      <c r="BY719" s="21" t="str">
        <f>IF($BG719=0,$AV719,findspace($AV719,BY$10))</f>
        <v/>
      </c>
      <c r="BZ719" s="21" t="str">
        <f>IF($BG719=0,$AV719,findspace($AV719,BZ$10))</f>
        <v/>
      </c>
      <c r="CA719" s="21" t="str">
        <f>IF($BG719=0,$AV719,findspace($AV719,CA$10))</f>
        <v/>
      </c>
    </row>
    <row r="720" spans="1:79" x14ac:dyDescent="0.35">
      <c r="A720" t="s">
        <v>1839</v>
      </c>
      <c r="B720" t="s">
        <v>1449</v>
      </c>
      <c r="C720" t="s">
        <v>3326</v>
      </c>
      <c r="D720" t="s">
        <v>1839</v>
      </c>
      <c r="E720" t="s">
        <v>1447</v>
      </c>
      <c r="F720" t="s">
        <v>1577</v>
      </c>
      <c r="G720" s="13">
        <v>0.86284301815558595</v>
      </c>
      <c r="I720">
        <v>12374</v>
      </c>
      <c r="J720" t="str">
        <f>K720&amp;L720</f>
        <v>DFASOWSaturday Overtime12374DFASOSOvertime Scheduled</v>
      </c>
      <c r="K720" t="str">
        <f>A720&amp;B720&amp;C720</f>
        <v>DFASOWSaturday Overtime</v>
      </c>
      <c r="L720" t="str">
        <f>I720&amp;D720&amp;E720&amp;F720</f>
        <v>12374DFASOSOvertime Scheduled</v>
      </c>
      <c r="M720" s="13">
        <f>G720</f>
        <v>0.86284301815558595</v>
      </c>
      <c r="N720" s="13"/>
      <c r="O720" s="19">
        <v>331</v>
      </c>
      <c r="P720">
        <f>COUNTIF(C$11:C$2024, C720)</f>
        <v>3</v>
      </c>
      <c r="Q720">
        <f>COUNTIF(F$11:F$177, F720)</f>
        <v>0</v>
      </c>
      <c r="R720" t="b">
        <f>A720=D720</f>
        <v>1</v>
      </c>
      <c r="S720" t="b">
        <f>A720&amp;B720&amp;C720=D720&amp;E720&amp;F720</f>
        <v>0</v>
      </c>
      <c r="V720" t="str">
        <f>IF($A720=V$10, $C720, "")</f>
        <v>Saturday Overtime</v>
      </c>
      <c r="W720" t="str">
        <f>IF($A720=W$10, $C720, "")</f>
        <v/>
      </c>
      <c r="X720" t="str">
        <f>IF($A720=X$10, $C720, "")</f>
        <v/>
      </c>
      <c r="Y720" t="str">
        <f>IF($A720=Y$10, $C720, "")</f>
        <v/>
      </c>
      <c r="Z720" t="str">
        <f>IF($A720=Z$10, $C720, "")</f>
        <v/>
      </c>
      <c r="AB720" t="str">
        <f>IF($D720=AB$10, $F720, "")</f>
        <v>Overtime Scheduled</v>
      </c>
      <c r="AC720" t="str">
        <f>IF($D720=AC$10, $F720, "")</f>
        <v/>
      </c>
      <c r="AD720" t="str">
        <f>IF($D720=AD$10, $F720, "")</f>
        <v/>
      </c>
      <c r="AE720" t="str">
        <f>IF($D720=AE$10, $F720, "")</f>
        <v/>
      </c>
      <c r="AF720" t="str">
        <f>IF($D720=AF$10, $F720, "")</f>
        <v/>
      </c>
      <c r="AH720">
        <f>COUNTIF(AI$11:AI$2024, AI720)</f>
        <v>1</v>
      </c>
      <c r="AI720" t="str">
        <f>V720&amp;AB720&amp;W720&amp;AC720&amp;X720&amp;AD720&amp;Y720&amp;AE720&amp;Z720&amp;AF720</f>
        <v>Saturday OvertimeOvertime Scheduled</v>
      </c>
      <c r="AJ720">
        <f>IF(ROW()=11,1,IF(AK719+1=AK720,AJ719,AJ719+1))</f>
        <v>627</v>
      </c>
      <c r="AK720">
        <f>IF(AI720=AI719, AK719+1, 1)</f>
        <v>1</v>
      </c>
      <c r="AL720" s="26" t="str">
        <f>AM720&amp;AN720</f>
        <v>DFASOWSaturday Overtime12374DFASOSOvertime Scheduled</v>
      </c>
      <c r="AM720" t="str">
        <f>K720</f>
        <v>DFASOWSaturday Overtime</v>
      </c>
      <c r="AN720" t="str">
        <f>L720</f>
        <v>12374DFASOSOvertime Scheduled</v>
      </c>
      <c r="AO720">
        <f>COUNTIF(AM$11:AM$1107, AM720)</f>
        <v>3</v>
      </c>
      <c r="AP720">
        <f>COUNTIF(AN$11:AN$1107, AN720)</f>
        <v>19</v>
      </c>
      <c r="AQ720">
        <f>MATCH(AM720, AM$11:AM$1107, 0)</f>
        <v>710</v>
      </c>
      <c r="AR720">
        <f>MATCH(AN720, AN$11:AN$1107, 0)</f>
        <v>470</v>
      </c>
      <c r="AS720">
        <v>331</v>
      </c>
      <c r="AU720" t="str">
        <f>C720</f>
        <v>Saturday Overtime</v>
      </c>
      <c r="AV720" t="str">
        <f>IF(F720="", "", F720)</f>
        <v>Overtime Scheduled</v>
      </c>
      <c r="AW720" s="13">
        <f>M720</f>
        <v>0.86284301815558595</v>
      </c>
      <c r="AX720" t="e">
        <f>VLOOKUP(AI720, UniquePairs!A$5:A$2000, 1, FALSE)</f>
        <v>#N/A</v>
      </c>
      <c r="AY720" t="str">
        <f>IFERROR(INDEX(UniquePairs!A$5:K$1000, MATCH(AL720, UniquePairs!A$5:A$1000, 0), 10), "")</f>
        <v/>
      </c>
      <c r="AZ720" s="13">
        <f>IF(AY720&lt;&gt;"", AY720, AW720)</f>
        <v>0.86284301815558595</v>
      </c>
      <c r="BA720" t="str">
        <f>IF(AZ720=0,"None",IF(AZ720&lt;0.6,"Weak",IF(AZ720&lt;0.7,"Review",IF(AZ720&lt;0.8,"Good",IF(AZ720&lt;0.9,"Very Good","Solid")))))</f>
        <v>Very Good</v>
      </c>
      <c r="BB720" s="28" t="str">
        <f>IF(AJ719=AJ720, BB719, BC720)</f>
        <v>Overtime</v>
      </c>
      <c r="BC720" t="str">
        <f>IF(AV720="",AU720,StringMatch(AU720,AV720,TRUE))</f>
        <v>Overtime</v>
      </c>
      <c r="BD720" t="str">
        <f>TRIM(SUBSTITUTE(SUBSTITUTE(SUBSTITUTE(SUBSTITUTE(SUBSTITUTE(SUBSTITUTE(SUBSTITUTE(SUBSTITUTE(SUBSTITUTE(SUBSTITUTE(AU720,BR720,""),BS720,""),BT720,""),BU720,""),BV720,""),BW720,""),BX720,""),BY720,""),BZ720,""),CA720,""))</f>
        <v>Saturday</v>
      </c>
      <c r="BE720" t="str">
        <f>TRIM(SUBSTITUTE(SUBSTITUTE(SUBSTITUTE(SUBSTITUTE(SUBSTITUTE(SUBSTITUTE(SUBSTITUTE(SUBSTITUTE(SUBSTITUTE(SUBSTITUTE(AV720,BH720,""),BI720,""),BJ720,""),BK720,""),BL720,""),BM720,""),BN720,""),BO720,""),BP720,""),BQ720,""))</f>
        <v>Scheduled</v>
      </c>
      <c r="BF720" s="21">
        <f>LEN(AU720)-LEN(SUBSTITUTE(AU720," ",""))</f>
        <v>1</v>
      </c>
      <c r="BG720" s="21">
        <f>LEN(AV720)-LEN(SUBSTITUTE(AV720," ",""))</f>
        <v>1</v>
      </c>
      <c r="BH720" s="21" t="str">
        <f>IF(BF720=0,AU720,findspace($AU720,BH$10))</f>
        <v>Saturday</v>
      </c>
      <c r="BI720" s="21" t="str">
        <f>IF(BH720=0,AN720,findspace($AU720,BI$10))</f>
        <v>Overtime</v>
      </c>
      <c r="BJ720" s="21" t="str">
        <f>IF(BI720=0,AV720,findspace($AU720,BJ$10))</f>
        <v/>
      </c>
      <c r="BK720" s="21" t="str">
        <f>IF(BJ720=0,AW720,findspace($AU720,BK$10))</f>
        <v/>
      </c>
      <c r="BL720" s="21" t="str">
        <f>IF(BK720=0,AX720,findspace($AU720,BL$10))</f>
        <v/>
      </c>
      <c r="BM720" s="21" t="str">
        <f>IF(BL720=0,BF720,findspace($AU720,BM$10))</f>
        <v/>
      </c>
      <c r="BN720" s="21" t="str">
        <f>IF(BM720=0,BH720,findspace($AU720,BN$10))</f>
        <v/>
      </c>
      <c r="BO720" s="21" t="str">
        <f>IF(BN720=0,BI720,findspace($AU720,BO$10))</f>
        <v/>
      </c>
      <c r="BR720" s="21" t="str">
        <f>IF($BG720=0,$AV720,findspace($AV720,BR$10))</f>
        <v>Overtime</v>
      </c>
      <c r="BS720" s="21" t="str">
        <f>IF($BG720=0,$AV720,findspace($AV720,BS$10))</f>
        <v>Scheduled</v>
      </c>
      <c r="BT720" s="21" t="str">
        <f>IF($BG720=0,$AV720,findspace($AV720,BT$10))</f>
        <v/>
      </c>
      <c r="BU720" s="21" t="str">
        <f>IF($BG720=0,$AV720,findspace($AV720,BU$10))</f>
        <v/>
      </c>
      <c r="BV720" s="21" t="str">
        <f>IF($BG720=0,$AV720,findspace($AV720,BV$10))</f>
        <v/>
      </c>
      <c r="BW720" s="21" t="str">
        <f>IF($BG720=0,$AV720,findspace($AV720,BW$10))</f>
        <v/>
      </c>
      <c r="BX720" s="21" t="str">
        <f>IF($BG720=0,$AV720,findspace($AV720,BX$10))</f>
        <v/>
      </c>
      <c r="BY720" s="21" t="str">
        <f>IF($BG720=0,$AV720,findspace($AV720,BY$10))</f>
        <v/>
      </c>
      <c r="BZ720" s="21" t="str">
        <f>IF($BG720=0,$AV720,findspace($AV720,BZ$10))</f>
        <v/>
      </c>
      <c r="CA720" s="21" t="str">
        <f>IF($BG720=0,$AV720,findspace($AV720,CA$10))</f>
        <v/>
      </c>
    </row>
    <row r="721" spans="1:79" x14ac:dyDescent="0.35">
      <c r="A721" t="s">
        <v>1839</v>
      </c>
      <c r="B721" t="s">
        <v>2543</v>
      </c>
      <c r="C721" t="s">
        <v>3353</v>
      </c>
      <c r="D721" t="s">
        <v>1837</v>
      </c>
      <c r="E721" t="s">
        <v>2896</v>
      </c>
      <c r="F721" t="s">
        <v>3579</v>
      </c>
      <c r="G721" s="13">
        <v>0.86220894196878739</v>
      </c>
      <c r="I721">
        <v>12374</v>
      </c>
      <c r="J721" t="str">
        <f>K721&amp;L721</f>
        <v>DFASKCAbsent Without Official Leave (AWOL)12374IBCAWZAbsent Without Leave Used YTD</v>
      </c>
      <c r="K721" t="str">
        <f>A721&amp;B721&amp;C721</f>
        <v>DFASKCAbsent Without Official Leave (AWOL)</v>
      </c>
      <c r="L721" t="str">
        <f>I721&amp;D721&amp;E721&amp;F721</f>
        <v>12374IBCAWZAbsent Without Leave Used YTD</v>
      </c>
      <c r="M721" s="13">
        <f>G721</f>
        <v>0.86220894196878739</v>
      </c>
      <c r="N721" s="13"/>
      <c r="O721" s="19">
        <v>689</v>
      </c>
      <c r="P721">
        <f>COUNTIF(C$11:C$2024, C721)</f>
        <v>3</v>
      </c>
      <c r="Q721">
        <f>COUNTIF(F$11:F$177, F721)</f>
        <v>0</v>
      </c>
      <c r="R721" t="b">
        <f>A721=D721</f>
        <v>0</v>
      </c>
      <c r="S721" t="b">
        <f>A721&amp;B721&amp;C721=D721&amp;E721&amp;F721</f>
        <v>0</v>
      </c>
      <c r="V721" t="str">
        <f>IF($A721=V$10, $C721, "")</f>
        <v>Absent Without Official Leave (AWOL)</v>
      </c>
      <c r="W721" t="str">
        <f>IF($A721=W$10, $C721, "")</f>
        <v/>
      </c>
      <c r="X721" t="str">
        <f>IF($A721=X$10, $C721, "")</f>
        <v/>
      </c>
      <c r="Y721" t="str">
        <f>IF($A721=Y$10, $C721, "")</f>
        <v/>
      </c>
      <c r="Z721" t="str">
        <f>IF($A721=Z$10, $C721, "")</f>
        <v/>
      </c>
      <c r="AB721" t="str">
        <f>IF($D721=AB$10, $F721, "")</f>
        <v/>
      </c>
      <c r="AC721" t="str">
        <f>IF($D721=AC$10, $F721, "")</f>
        <v/>
      </c>
      <c r="AD721" t="str">
        <f>IF($D721=AD$10, $F721, "")</f>
        <v/>
      </c>
      <c r="AE721" t="str">
        <f>IF($D721=AE$10, $F721, "")</f>
        <v>Absent Without Leave Used YTD</v>
      </c>
      <c r="AF721" t="str">
        <f>IF($D721=AF$10, $F721, "")</f>
        <v/>
      </c>
      <c r="AH721">
        <f>COUNTIF(AI$11:AI$2024, AI721)</f>
        <v>1</v>
      </c>
      <c r="AI721" t="str">
        <f>V721&amp;AB721&amp;W721&amp;AC721&amp;X721&amp;AD721&amp;Y721&amp;AE721&amp;Z721&amp;AF721</f>
        <v>Absent Without Official Leave (AWOL)Absent Without Leave Used YTD</v>
      </c>
      <c r="AJ721">
        <f>IF(ROW()=11,1,IF(AK720+1=AK721,AJ720,AJ720+1))</f>
        <v>628</v>
      </c>
      <c r="AK721">
        <f>IF(AI721=AI720, AK720+1, 1)</f>
        <v>1</v>
      </c>
      <c r="AL721" s="26" t="str">
        <f>AM721&amp;AN721</f>
        <v>DFASKCAbsent Without Official Leave (AWOL)12374IBCAWZAbsent Without Leave Used YTD</v>
      </c>
      <c r="AM721" t="str">
        <f>K721</f>
        <v>DFASKCAbsent Without Official Leave (AWOL)</v>
      </c>
      <c r="AN721" t="str">
        <f>L721</f>
        <v>12374IBCAWZAbsent Without Leave Used YTD</v>
      </c>
      <c r="AO721">
        <f>COUNTIF(AM$11:AM$1107, AM721)</f>
        <v>3</v>
      </c>
      <c r="AP721">
        <f>COUNTIF(AN$11:AN$1107, AN721)</f>
        <v>3</v>
      </c>
      <c r="AQ721">
        <f>MATCH(AM721, AM$11:AM$1107, 0)</f>
        <v>74</v>
      </c>
      <c r="AR721">
        <f>MATCH(AN721, AN$11:AN$1107, 0)</f>
        <v>401</v>
      </c>
      <c r="AS721">
        <v>689</v>
      </c>
      <c r="AU721" t="str">
        <f>C721</f>
        <v>Absent Without Official Leave (AWOL)</v>
      </c>
      <c r="AV721" t="str">
        <f>IF(F721="", "", F721)</f>
        <v>Absent Without Leave Used YTD</v>
      </c>
      <c r="AW721" s="13">
        <f>M721</f>
        <v>0.86220894196878739</v>
      </c>
      <c r="AX721" t="e">
        <f>VLOOKUP(AI721, UniquePairs!A$5:A$2000, 1, FALSE)</f>
        <v>#N/A</v>
      </c>
      <c r="AY721" t="str">
        <f>IFERROR(INDEX(UniquePairs!A$5:K$1000, MATCH(AL721, UniquePairs!A$5:A$1000, 0), 10), "")</f>
        <v/>
      </c>
      <c r="AZ721" s="13">
        <f>IF(AY721&lt;&gt;"", AY721, AW721)</f>
        <v>0.86220894196878739</v>
      </c>
      <c r="BA721" t="str">
        <f>IF(AZ721=0,"None",IF(AZ721&lt;0.6,"Weak",IF(AZ721&lt;0.7,"Review",IF(AZ721&lt;0.8,"Good",IF(AZ721&lt;0.9,"Very Good","Solid")))))</f>
        <v>Very Good</v>
      </c>
      <c r="BB721" s="28" t="str">
        <f>IF(AJ720=AJ721, BB720, BC721)</f>
        <v>Absent Without Leave</v>
      </c>
      <c r="BC721" t="str">
        <f>IF(AV721="",AU721,StringMatch(AU721,AV721,TRUE))</f>
        <v>Absent Without Leave</v>
      </c>
      <c r="BD721" t="str">
        <f>TRIM(SUBSTITUTE(SUBSTITUTE(SUBSTITUTE(SUBSTITUTE(SUBSTITUTE(SUBSTITUTE(SUBSTITUTE(SUBSTITUTE(SUBSTITUTE(SUBSTITUTE(AU721,BR721,""),BS721,""),BT721,""),BU721,""),BV721,""),BW721,""),BX721,""),BY721,""),BZ721,""),CA721,""))</f>
        <v>Official (AWOL)</v>
      </c>
      <c r="BE721" t="str">
        <f>TRIM(SUBSTITUTE(SUBSTITUTE(SUBSTITUTE(SUBSTITUTE(SUBSTITUTE(SUBSTITUTE(SUBSTITUTE(SUBSTITUTE(SUBSTITUTE(SUBSTITUTE(AV721,BH721,""),BI721,""),BJ721,""),BK721,""),BL721,""),BM721,""),BN721,""),BO721,""),BP721,""),BQ721,""))</f>
        <v>Used YTD</v>
      </c>
      <c r="BF721" s="21">
        <f>LEN(AU721)-LEN(SUBSTITUTE(AU721," ",""))</f>
        <v>4</v>
      </c>
      <c r="BG721" s="21">
        <f>LEN(AV721)-LEN(SUBSTITUTE(AV721," ",""))</f>
        <v>4</v>
      </c>
      <c r="BH721" s="21" t="str">
        <f>IF(BF721=0,AU721,findspace($AU721,BH$10))</f>
        <v>Absent</v>
      </c>
      <c r="BI721" s="21" t="str">
        <f>IF(BH721=0,AN721,findspace($AU721,BI$10))</f>
        <v>Without</v>
      </c>
      <c r="BJ721" s="21" t="str">
        <f>IF(BI721=0,AV721,findspace($AU721,BJ$10))</f>
        <v>Official</v>
      </c>
      <c r="BK721" s="21" t="str">
        <f>IF(BJ721=0,AW721,findspace($AU721,BK$10))</f>
        <v>Leave</v>
      </c>
      <c r="BL721" s="21" t="str">
        <f>IF(BK721=0,AX721,findspace($AU721,BL$10))</f>
        <v>(AWOL)</v>
      </c>
      <c r="BM721" s="21" t="str">
        <f>IF(BL721=0,BF721,findspace($AU721,BM$10))</f>
        <v/>
      </c>
      <c r="BN721" s="21" t="str">
        <f>IF(BM721=0,BH721,findspace($AU721,BN$10))</f>
        <v/>
      </c>
      <c r="BO721" s="21" t="str">
        <f>IF(BN721=0,BI721,findspace($AU721,BO$10))</f>
        <v/>
      </c>
      <c r="BR721" s="21" t="str">
        <f>IF($BG721=0,$AV721,findspace($AV721,BR$10))</f>
        <v>Absent</v>
      </c>
      <c r="BS721" s="21" t="str">
        <f>IF($BG721=0,$AV721,findspace($AV721,BS$10))</f>
        <v>Without</v>
      </c>
      <c r="BT721" s="21" t="str">
        <f>IF($BG721=0,$AV721,findspace($AV721,BT$10))</f>
        <v>Leave</v>
      </c>
      <c r="BU721" s="21" t="str">
        <f>IF($BG721=0,$AV721,findspace($AV721,BU$10))</f>
        <v>Used</v>
      </c>
      <c r="BV721" s="21" t="str">
        <f>IF($BG721=0,$AV721,findspace($AV721,BV$10))</f>
        <v>YTD</v>
      </c>
      <c r="BW721" s="21" t="str">
        <f>IF($BG721=0,$AV721,findspace($AV721,BW$10))</f>
        <v/>
      </c>
      <c r="BX721" s="21" t="str">
        <f>IF($BG721=0,$AV721,findspace($AV721,BX$10))</f>
        <v/>
      </c>
      <c r="BY721" s="21" t="str">
        <f>IF($BG721=0,$AV721,findspace($AV721,BY$10))</f>
        <v/>
      </c>
      <c r="BZ721" s="21" t="str">
        <f>IF($BG721=0,$AV721,findspace($AV721,BZ$10))</f>
        <v/>
      </c>
      <c r="CA721" s="21" t="str">
        <f>IF($BG721=0,$AV721,findspace($AV721,CA$10))</f>
        <v/>
      </c>
    </row>
    <row r="722" spans="1:79" x14ac:dyDescent="0.35">
      <c r="A722" t="s">
        <v>1836</v>
      </c>
      <c r="B722">
        <v>7</v>
      </c>
      <c r="C722" t="s">
        <v>2699</v>
      </c>
      <c r="D722" t="s">
        <v>1837</v>
      </c>
      <c r="E722">
        <v>51</v>
      </c>
      <c r="F722" t="s">
        <v>3220</v>
      </c>
      <c r="G722" s="13">
        <v>0.86219162363740687</v>
      </c>
      <c r="I722">
        <v>12374</v>
      </c>
      <c r="J722" t="str">
        <f>K722&amp;L722</f>
        <v>GSA7FLSA Hours Worked12374IBC51Holiday Worked Used</v>
      </c>
      <c r="K722" t="str">
        <f>A722&amp;B722&amp;C722</f>
        <v>GSA7FLSA Hours Worked</v>
      </c>
      <c r="L722" t="str">
        <f>I722&amp;D722&amp;E722&amp;F722</f>
        <v>12374IBC51Holiday Worked Used</v>
      </c>
      <c r="M722" s="13">
        <f>G722</f>
        <v>0.86219162363740687</v>
      </c>
      <c r="N722" s="13"/>
      <c r="O722" s="19">
        <v>522</v>
      </c>
      <c r="P722">
        <f>COUNTIF(C$11:C$2024, C722)</f>
        <v>3</v>
      </c>
      <c r="Q722">
        <f>COUNTIF(F$11:F$177, F722)</f>
        <v>1</v>
      </c>
      <c r="R722" t="b">
        <f>A722=D722</f>
        <v>0</v>
      </c>
      <c r="S722" t="b">
        <f>A722&amp;B722&amp;C722=D722&amp;E722&amp;F722</f>
        <v>0</v>
      </c>
      <c r="V722" t="str">
        <f>IF($A722=V$10, $C722, "")</f>
        <v/>
      </c>
      <c r="W722" t="str">
        <f>IF($A722=W$10, $C722, "")</f>
        <v>FLSA Hours Worked</v>
      </c>
      <c r="X722" t="str">
        <f>IF($A722=X$10, $C722, "")</f>
        <v/>
      </c>
      <c r="Y722" t="str">
        <f>IF($A722=Y$10, $C722, "")</f>
        <v/>
      </c>
      <c r="Z722" t="str">
        <f>IF($A722=Z$10, $C722, "")</f>
        <v/>
      </c>
      <c r="AB722" t="str">
        <f>IF($D722=AB$10, $F722, "")</f>
        <v/>
      </c>
      <c r="AC722" t="str">
        <f>IF($D722=AC$10, $F722, "")</f>
        <v/>
      </c>
      <c r="AD722" t="str">
        <f>IF($D722=AD$10, $F722, "")</f>
        <v/>
      </c>
      <c r="AE722" t="str">
        <f>IF($D722=AE$10, $F722, "")</f>
        <v>Holiday Worked Used</v>
      </c>
      <c r="AF722" t="str">
        <f>IF($D722=AF$10, $F722, "")</f>
        <v/>
      </c>
      <c r="AH722">
        <f>COUNTIF(AI$11:AI$2024, AI722)</f>
        <v>1</v>
      </c>
      <c r="AI722" t="str">
        <f>V722&amp;AB722&amp;W722&amp;AC722&amp;X722&amp;AD722&amp;Y722&amp;AE722&amp;Z722&amp;AF722</f>
        <v>FLSA Hours WorkedHoliday Worked Used</v>
      </c>
      <c r="AJ722">
        <f>IF(ROW()=11,1,IF(AK721+1=AK722,AJ721,AJ721+1))</f>
        <v>629</v>
      </c>
      <c r="AK722">
        <f>IF(AI722=AI721, AK721+1, 1)</f>
        <v>1</v>
      </c>
      <c r="AL722" s="26" t="str">
        <f>AM722&amp;AN722</f>
        <v>GSA7FLSA Hours Worked12374IBC51Holiday Worked Used</v>
      </c>
      <c r="AM722" t="str">
        <f>K722</f>
        <v>GSA7FLSA Hours Worked</v>
      </c>
      <c r="AN722" t="str">
        <f>L722</f>
        <v>12374IBC51Holiday Worked Used</v>
      </c>
      <c r="AO722">
        <f>COUNTIF(AM$11:AM$1107, AM722)</f>
        <v>3</v>
      </c>
      <c r="AP722">
        <f>COUNTIF(AN$11:AN$1107, AN722)</f>
        <v>6</v>
      </c>
      <c r="AQ722">
        <f>MATCH(AM722, AM$11:AM$1107, 0)</f>
        <v>593</v>
      </c>
      <c r="AR722">
        <f>MATCH(AN722, AN$11:AN$1107, 0)</f>
        <v>41</v>
      </c>
      <c r="AS722">
        <v>522</v>
      </c>
      <c r="AU722" t="str">
        <f>C722</f>
        <v>FLSA Hours Worked</v>
      </c>
      <c r="AV722" t="str">
        <f>IF(F722="", "", F722)</f>
        <v>Holiday Worked Used</v>
      </c>
      <c r="AW722" s="13">
        <f>M722</f>
        <v>0.86219162363740687</v>
      </c>
      <c r="AX722" t="e">
        <f>VLOOKUP(AI722, UniquePairs!A$5:A$2000, 1, FALSE)</f>
        <v>#N/A</v>
      </c>
      <c r="AY722" t="str">
        <f>IFERROR(INDEX(UniquePairs!A$5:K$1000, MATCH(AL722, UniquePairs!A$5:A$1000, 0), 10), "")</f>
        <v/>
      </c>
      <c r="AZ722" s="13">
        <f>IF(AY722&lt;&gt;"", AY722, AW722)</f>
        <v>0.86219162363740687</v>
      </c>
      <c r="BA722" t="str">
        <f>IF(AZ722=0,"None",IF(AZ722&lt;0.6,"Weak",IF(AZ722&lt;0.7,"Review",IF(AZ722&lt;0.8,"Good",IF(AZ722&lt;0.9,"Very Good","Solid")))))</f>
        <v>Very Good</v>
      </c>
      <c r="BB722" s="28" t="str">
        <f>IF(AJ721=AJ722, BB721, BC722)</f>
        <v>Worked</v>
      </c>
      <c r="BC722" t="str">
        <f>IF(AV722="",AU722,StringMatch(AU722,AV722,TRUE))</f>
        <v>Worked</v>
      </c>
      <c r="BD722" t="str">
        <f>TRIM(SUBSTITUTE(SUBSTITUTE(SUBSTITUTE(SUBSTITUTE(SUBSTITUTE(SUBSTITUTE(SUBSTITUTE(SUBSTITUTE(SUBSTITUTE(SUBSTITUTE(AU722,BR722,""),BS722,""),BT722,""),BU722,""),BV722,""),BW722,""),BX722,""),BY722,""),BZ722,""),CA722,""))</f>
        <v>FLSA Hours</v>
      </c>
      <c r="BE722" t="str">
        <f>TRIM(SUBSTITUTE(SUBSTITUTE(SUBSTITUTE(SUBSTITUTE(SUBSTITUTE(SUBSTITUTE(SUBSTITUTE(SUBSTITUTE(SUBSTITUTE(SUBSTITUTE(AV722,BH722,""),BI722,""),BJ722,""),BK722,""),BL722,""),BM722,""),BN722,""),BO722,""),BP722,""),BQ722,""))</f>
        <v>Holiday Used</v>
      </c>
      <c r="BF722" s="21">
        <f>LEN(AU722)-LEN(SUBSTITUTE(AU722," ",""))</f>
        <v>2</v>
      </c>
      <c r="BG722" s="21">
        <f>LEN(AV722)-LEN(SUBSTITUTE(AV722," ",""))</f>
        <v>2</v>
      </c>
      <c r="BH722" s="21" t="str">
        <f>IF(BF722=0,AU722,findspace($AU722,BH$10))</f>
        <v>FLSA</v>
      </c>
      <c r="BI722" s="21" t="str">
        <f>IF(BH722=0,AN722,findspace($AU722,BI$10))</f>
        <v>Hours</v>
      </c>
      <c r="BJ722" s="21" t="str">
        <f>IF(BI722=0,AV722,findspace($AU722,BJ$10))</f>
        <v>Worked</v>
      </c>
      <c r="BK722" s="21" t="str">
        <f>IF(BJ722=0,AW722,findspace($AU722,BK$10))</f>
        <v/>
      </c>
      <c r="BL722" s="21" t="str">
        <f>IF(BK722=0,AX722,findspace($AU722,BL$10))</f>
        <v/>
      </c>
      <c r="BM722" s="21" t="str">
        <f>IF(BL722=0,BF722,findspace($AU722,BM$10))</f>
        <v/>
      </c>
      <c r="BN722" s="21" t="str">
        <f>IF(BM722=0,BH722,findspace($AU722,BN$10))</f>
        <v/>
      </c>
      <c r="BO722" s="21" t="str">
        <f>IF(BN722=0,BI722,findspace($AU722,BO$10))</f>
        <v/>
      </c>
      <c r="BR722" s="21" t="str">
        <f>IF($BG722=0,$AV722,findspace($AV722,BR$10))</f>
        <v>Holiday</v>
      </c>
      <c r="BS722" s="21" t="str">
        <f>IF($BG722=0,$AV722,findspace($AV722,BS$10))</f>
        <v>Worked</v>
      </c>
      <c r="BT722" s="21" t="str">
        <f>IF($BG722=0,$AV722,findspace($AV722,BT$10))</f>
        <v>Used</v>
      </c>
      <c r="BU722" s="21" t="str">
        <f>IF($BG722=0,$AV722,findspace($AV722,BU$10))</f>
        <v/>
      </c>
      <c r="BV722" s="21" t="str">
        <f>IF($BG722=0,$AV722,findspace($AV722,BV$10))</f>
        <v/>
      </c>
      <c r="BW722" s="21" t="str">
        <f>IF($BG722=0,$AV722,findspace($AV722,BW$10))</f>
        <v/>
      </c>
      <c r="BX722" s="21" t="str">
        <f>IF($BG722=0,$AV722,findspace($AV722,BX$10))</f>
        <v/>
      </c>
      <c r="BY722" s="21" t="str">
        <f>IF($BG722=0,$AV722,findspace($AV722,BY$10))</f>
        <v/>
      </c>
      <c r="BZ722" s="21" t="str">
        <f>IF($BG722=0,$AV722,findspace($AV722,BZ$10))</f>
        <v/>
      </c>
      <c r="CA722" s="21" t="str">
        <f>IF($BG722=0,$AV722,findspace($AV722,CA$10))</f>
        <v/>
      </c>
    </row>
    <row r="723" spans="1:79" x14ac:dyDescent="0.35">
      <c r="A723" t="s">
        <v>1839</v>
      </c>
      <c r="B723" t="s">
        <v>1129</v>
      </c>
      <c r="C723" t="s">
        <v>3249</v>
      </c>
      <c r="D723" t="s">
        <v>1839</v>
      </c>
      <c r="E723" t="s">
        <v>1277</v>
      </c>
      <c r="F723" t="s">
        <v>2789</v>
      </c>
      <c r="G723" s="13">
        <v>0.85985288424312811</v>
      </c>
      <c r="I723">
        <v>12374</v>
      </c>
      <c r="J723" t="str">
        <f>K723&amp;L723</f>
        <v>DFASDMFamily Medical Leave Act Wounded veteran12374DFASPWDisabled Veteran Leave</v>
      </c>
      <c r="K723" t="str">
        <f>A723&amp;B723&amp;C723</f>
        <v>DFASDMFamily Medical Leave Act Wounded veteran</v>
      </c>
      <c r="L723" t="str">
        <f>I723&amp;D723&amp;E723&amp;F723</f>
        <v>12374DFASPWDisabled Veteran Leave</v>
      </c>
      <c r="M723" s="13">
        <f>G723</f>
        <v>0.85985288424312811</v>
      </c>
      <c r="N723" s="13"/>
      <c r="O723" s="19">
        <v>661</v>
      </c>
      <c r="P723">
        <f>COUNTIF(C$11:C$2024, C723)</f>
        <v>3</v>
      </c>
      <c r="Q723">
        <f>COUNTIF(F$11:F$177, F723)</f>
        <v>2</v>
      </c>
      <c r="R723" t="b">
        <f>A723=D723</f>
        <v>1</v>
      </c>
      <c r="S723" t="b">
        <f>A723&amp;B723&amp;C723=D723&amp;E723&amp;F723</f>
        <v>0</v>
      </c>
      <c r="V723" t="str">
        <f>IF($A723=V$10, $C723, "")</f>
        <v>Family Medical Leave Act Wounded veteran</v>
      </c>
      <c r="W723" t="str">
        <f>IF($A723=W$10, $C723, "")</f>
        <v/>
      </c>
      <c r="X723" t="str">
        <f>IF($A723=X$10, $C723, "")</f>
        <v/>
      </c>
      <c r="Y723" t="str">
        <f>IF($A723=Y$10, $C723, "")</f>
        <v/>
      </c>
      <c r="Z723" t="str">
        <f>IF($A723=Z$10, $C723, "")</f>
        <v/>
      </c>
      <c r="AB723" t="str">
        <f>IF($D723=AB$10, $F723, "")</f>
        <v>Disabled Veteran Leave</v>
      </c>
      <c r="AC723" t="str">
        <f>IF($D723=AC$10, $F723, "")</f>
        <v/>
      </c>
      <c r="AD723" t="str">
        <f>IF($D723=AD$10, $F723, "")</f>
        <v/>
      </c>
      <c r="AE723" t="str">
        <f>IF($D723=AE$10, $F723, "")</f>
        <v/>
      </c>
      <c r="AF723" t="str">
        <f>IF($D723=AF$10, $F723, "")</f>
        <v/>
      </c>
      <c r="AH723">
        <f>COUNTIF(AI$11:AI$2024, AI723)</f>
        <v>2</v>
      </c>
      <c r="AI723" t="str">
        <f>V723&amp;AB723&amp;W723&amp;AC723&amp;X723&amp;AD723&amp;Y723&amp;AE723&amp;Z723&amp;AF723</f>
        <v>Family Medical Leave Act Wounded veteranDisabled Veteran Leave</v>
      </c>
      <c r="AJ723">
        <f>IF(ROW()=11,1,IF(AK722+1=AK723,AJ722,AJ722+1))</f>
        <v>630</v>
      </c>
      <c r="AK723">
        <f>IF(AI723=AI722, AK722+1, 1)</f>
        <v>1</v>
      </c>
      <c r="AL723" s="26" t="str">
        <f>AM723&amp;AN723</f>
        <v>DFASDMFamily Medical Leave Act Wounded veteran12374DFASPWDisabled Veteran Leave</v>
      </c>
      <c r="AM723" t="str">
        <f>K723</f>
        <v>DFASDMFamily Medical Leave Act Wounded veteran</v>
      </c>
      <c r="AN723" t="str">
        <f>L723</f>
        <v>12374DFASPWDisabled Veteran Leave</v>
      </c>
      <c r="AO723">
        <f>COUNTIF(AM$11:AM$1107, AM723)</f>
        <v>3</v>
      </c>
      <c r="AP723">
        <f>COUNTIF(AN$11:AN$1107, AN723)</f>
        <v>2</v>
      </c>
      <c r="AQ723">
        <f>MATCH(AM723, AM$11:AM$1107, 0)</f>
        <v>495</v>
      </c>
      <c r="AR723">
        <f>MATCH(AN723, AN$11:AN$1107, 0)</f>
        <v>37</v>
      </c>
      <c r="AS723">
        <v>661</v>
      </c>
      <c r="AU723" t="str">
        <f>C723</f>
        <v>Family Medical Leave Act Wounded veteran</v>
      </c>
      <c r="AV723" t="str">
        <f>IF(F723="", "", F723)</f>
        <v>Disabled Veteran Leave</v>
      </c>
      <c r="AW723" s="13">
        <f>M723</f>
        <v>0.85985288424312811</v>
      </c>
      <c r="AX723" t="e">
        <f>VLOOKUP(AI723, UniquePairs!A$5:A$2000, 1, FALSE)</f>
        <v>#N/A</v>
      </c>
      <c r="AY723" t="str">
        <f>IFERROR(INDEX(UniquePairs!A$5:K$1000, MATCH(AL723, UniquePairs!A$5:A$1000, 0), 10), "")</f>
        <v/>
      </c>
      <c r="AZ723" s="13">
        <f>IF(AY723&lt;&gt;"", AY723, AW723)</f>
        <v>0.85985288424312811</v>
      </c>
      <c r="BA723" t="str">
        <f>IF(AZ723=0,"None",IF(AZ723&lt;0.6,"Weak",IF(AZ723&lt;0.7,"Review",IF(AZ723&lt;0.8,"Good",IF(AZ723&lt;0.9,"Very Good","Solid")))))</f>
        <v>Very Good</v>
      </c>
      <c r="BB723" s="28" t="str">
        <f>IF(AJ722=AJ723, BB722, BC723)</f>
        <v>Leave veteran</v>
      </c>
      <c r="BC723" t="str">
        <f>IF(AV723="",AU723,StringMatch(AU723,AV723,TRUE))</f>
        <v>Leave veteran</v>
      </c>
      <c r="BD723" t="str">
        <f>TRIM(SUBSTITUTE(SUBSTITUTE(SUBSTITUTE(SUBSTITUTE(SUBSTITUTE(SUBSTITUTE(SUBSTITUTE(SUBSTITUTE(SUBSTITUTE(SUBSTITUTE(AU723,BR723,""),BS723,""),BT723,""),BU723,""),BV723,""),BW723,""),BX723,""),BY723,""),BZ723,""),CA723,""))</f>
        <v>Family Medical Act Wounded veteran</v>
      </c>
      <c r="BE723" t="str">
        <f>TRIM(SUBSTITUTE(SUBSTITUTE(SUBSTITUTE(SUBSTITUTE(SUBSTITUTE(SUBSTITUTE(SUBSTITUTE(SUBSTITUTE(SUBSTITUTE(SUBSTITUTE(AV723,BH723,""),BI723,""),BJ723,""),BK723,""),BL723,""),BM723,""),BN723,""),BO723,""),BP723,""),BQ723,""))</f>
        <v>Disabled Veteran</v>
      </c>
      <c r="BF723" s="21">
        <f>LEN(AU723)-LEN(SUBSTITUTE(AU723," ",""))</f>
        <v>5</v>
      </c>
      <c r="BG723" s="21">
        <f>LEN(AV723)-LEN(SUBSTITUTE(AV723," ",""))</f>
        <v>2</v>
      </c>
      <c r="BH723" s="21" t="str">
        <f>IF(BF723=0,AU723,findspace($AU723,BH$10))</f>
        <v>Family</v>
      </c>
      <c r="BI723" s="21" t="str">
        <f>IF(BH723=0,AN723,findspace($AU723,BI$10))</f>
        <v>Medical</v>
      </c>
      <c r="BJ723" s="21" t="str">
        <f>IF(BI723=0,AV723,findspace($AU723,BJ$10))</f>
        <v>Leave</v>
      </c>
      <c r="BK723" s="21" t="str">
        <f>IF(BJ723=0,AW723,findspace($AU723,BK$10))</f>
        <v>Act</v>
      </c>
      <c r="BL723" s="21" t="str">
        <f>IF(BK723=0,AX723,findspace($AU723,BL$10))</f>
        <v>Wounded</v>
      </c>
      <c r="BM723" s="21" t="str">
        <f>IF(BL723=0,BF723,findspace($AU723,BM$10))</f>
        <v>veteran</v>
      </c>
      <c r="BN723" s="21" t="str">
        <f>IF(BM723=0,BH723,findspace($AU723,BN$10))</f>
        <v/>
      </c>
      <c r="BO723" s="21" t="str">
        <f>IF(BN723=0,BI723,findspace($AU723,BO$10))</f>
        <v/>
      </c>
      <c r="BR723" s="21" t="str">
        <f>IF($BG723=0,$AV723,findspace($AV723,BR$10))</f>
        <v>Disabled</v>
      </c>
      <c r="BS723" s="21" t="str">
        <f>IF($BG723=0,$AV723,findspace($AV723,BS$10))</f>
        <v>Veteran</v>
      </c>
      <c r="BT723" s="21" t="str">
        <f>IF($BG723=0,$AV723,findspace($AV723,BT$10))</f>
        <v>Leave</v>
      </c>
      <c r="BU723" s="21" t="str">
        <f>IF($BG723=0,$AV723,findspace($AV723,BU$10))</f>
        <v/>
      </c>
      <c r="BV723" s="21" t="str">
        <f>IF($BG723=0,$AV723,findspace($AV723,BV$10))</f>
        <v/>
      </c>
      <c r="BW723" s="21" t="str">
        <f>IF($BG723=0,$AV723,findspace($AV723,BW$10))</f>
        <v/>
      </c>
      <c r="BX723" s="21" t="str">
        <f>IF($BG723=0,$AV723,findspace($AV723,BX$10))</f>
        <v/>
      </c>
      <c r="BY723" s="21" t="str">
        <f>IF($BG723=0,$AV723,findspace($AV723,BY$10))</f>
        <v/>
      </c>
      <c r="BZ723" s="21" t="str">
        <f>IF($BG723=0,$AV723,findspace($AV723,BZ$10))</f>
        <v/>
      </c>
      <c r="CA723" s="21" t="str">
        <f>IF($BG723=0,$AV723,findspace($AV723,CA$10))</f>
        <v/>
      </c>
    </row>
    <row r="724" spans="1:79" x14ac:dyDescent="0.35">
      <c r="A724" t="s">
        <v>1839</v>
      </c>
      <c r="B724" t="s">
        <v>1129</v>
      </c>
      <c r="C724" t="s">
        <v>3249</v>
      </c>
      <c r="D724" t="s">
        <v>1836</v>
      </c>
      <c r="E724">
        <v>69</v>
      </c>
      <c r="F724" t="s">
        <v>2789</v>
      </c>
      <c r="G724" s="13">
        <v>0.85985288424312811</v>
      </c>
      <c r="I724">
        <v>12374</v>
      </c>
      <c r="J724" t="str">
        <f>K724&amp;L724</f>
        <v>DFASDMFamily Medical Leave Act Wounded veteran12374GSA69Disabled Veteran Leave</v>
      </c>
      <c r="K724" t="str">
        <f>A724&amp;B724&amp;C724</f>
        <v>DFASDMFamily Medical Leave Act Wounded veteran</v>
      </c>
      <c r="L724" t="str">
        <f>I724&amp;D724&amp;E724&amp;F724</f>
        <v>12374GSA69Disabled Veteran Leave</v>
      </c>
      <c r="M724" s="13">
        <f>G724</f>
        <v>0.85985288424312811</v>
      </c>
      <c r="N724" s="13"/>
      <c r="O724" s="19">
        <v>129</v>
      </c>
      <c r="P724">
        <f>COUNTIF(C$11:C$2024, C724)</f>
        <v>3</v>
      </c>
      <c r="Q724">
        <f>COUNTIF(F$11:F$177, F724)</f>
        <v>2</v>
      </c>
      <c r="R724" t="b">
        <f>A724=D724</f>
        <v>0</v>
      </c>
      <c r="S724" t="b">
        <f>A724&amp;B724&amp;C724=D724&amp;E724&amp;F724</f>
        <v>0</v>
      </c>
      <c r="V724" t="str">
        <f>IF($A724=V$10, $C724, "")</f>
        <v>Family Medical Leave Act Wounded veteran</v>
      </c>
      <c r="W724" t="str">
        <f>IF($A724=W$10, $C724, "")</f>
        <v/>
      </c>
      <c r="X724" t="str">
        <f>IF($A724=X$10, $C724, "")</f>
        <v/>
      </c>
      <c r="Y724" t="str">
        <f>IF($A724=Y$10, $C724, "")</f>
        <v/>
      </c>
      <c r="Z724" t="str">
        <f>IF($A724=Z$10, $C724, "")</f>
        <v/>
      </c>
      <c r="AB724" t="str">
        <f>IF($D724=AB$10, $F724, "")</f>
        <v/>
      </c>
      <c r="AC724" t="str">
        <f>IF($D724=AC$10, $F724, "")</f>
        <v>Disabled Veteran Leave</v>
      </c>
      <c r="AD724" t="str">
        <f>IF($D724=AD$10, $F724, "")</f>
        <v/>
      </c>
      <c r="AE724" t="str">
        <f>IF($D724=AE$10, $F724, "")</f>
        <v/>
      </c>
      <c r="AF724" t="str">
        <f>IF($D724=AF$10, $F724, "")</f>
        <v/>
      </c>
      <c r="AH724">
        <f>COUNTIF(AI$11:AI$2024, AI724)</f>
        <v>2</v>
      </c>
      <c r="AI724" t="str">
        <f>V724&amp;AB724&amp;W724&amp;AC724&amp;X724&amp;AD724&amp;Y724&amp;AE724&amp;Z724&amp;AF724</f>
        <v>Family Medical Leave Act Wounded veteranDisabled Veteran Leave</v>
      </c>
      <c r="AJ724">
        <f>IF(ROW()=11,1,IF(AK723+1=AK724,AJ723,AJ723+1))</f>
        <v>630</v>
      </c>
      <c r="AK724">
        <f>IF(AI724=AI723, AK723+1, 1)</f>
        <v>2</v>
      </c>
      <c r="AL724" s="26" t="str">
        <f>AM724&amp;AN724</f>
        <v>DFASDMFamily Medical Leave Act Wounded veteran12374GSA69Disabled Veteran Leave</v>
      </c>
      <c r="AM724" t="str">
        <f>K724</f>
        <v>DFASDMFamily Medical Leave Act Wounded veteran</v>
      </c>
      <c r="AN724" t="str">
        <f>L724</f>
        <v>12374GSA69Disabled Veteran Leave</v>
      </c>
      <c r="AO724">
        <f>COUNTIF(AM$11:AM$1107, AM724)</f>
        <v>3</v>
      </c>
      <c r="AP724">
        <f>COUNTIF(AN$11:AN$1107, AN724)</f>
        <v>2</v>
      </c>
      <c r="AQ724">
        <f>MATCH(AM724, AM$11:AM$1107, 0)</f>
        <v>495</v>
      </c>
      <c r="AR724">
        <f>MATCH(AN724, AN$11:AN$1107, 0)</f>
        <v>38</v>
      </c>
      <c r="AS724">
        <v>129</v>
      </c>
      <c r="AU724" t="str">
        <f>C724</f>
        <v>Family Medical Leave Act Wounded veteran</v>
      </c>
      <c r="AV724" t="str">
        <f>IF(F724="", "", F724)</f>
        <v>Disabled Veteran Leave</v>
      </c>
      <c r="AW724" s="13">
        <f>M724</f>
        <v>0.85985288424312811</v>
      </c>
      <c r="AX724" t="e">
        <f>VLOOKUP(AI724, UniquePairs!A$5:A$2000, 1, FALSE)</f>
        <v>#N/A</v>
      </c>
      <c r="AY724" t="str">
        <f>IFERROR(INDEX(UniquePairs!A$5:K$1000, MATCH(AL724, UniquePairs!A$5:A$1000, 0), 10), "")</f>
        <v/>
      </c>
      <c r="AZ724" s="13">
        <f>IF(AY724&lt;&gt;"", AY724, AW724)</f>
        <v>0.85985288424312811</v>
      </c>
      <c r="BA724" t="str">
        <f>IF(AZ724=0,"None",IF(AZ724&lt;0.6,"Weak",IF(AZ724&lt;0.7,"Review",IF(AZ724&lt;0.8,"Good",IF(AZ724&lt;0.9,"Very Good","Solid")))))</f>
        <v>Very Good</v>
      </c>
      <c r="BB724" s="28" t="str">
        <f>IF(AJ723=AJ724, BB723, BC724)</f>
        <v>Leave veteran</v>
      </c>
      <c r="BC724" t="str">
        <f>IF(AV724="",AU724,StringMatch(AU724,AV724,TRUE))</f>
        <v>Leave veteran</v>
      </c>
      <c r="BD724" t="str">
        <f>TRIM(SUBSTITUTE(SUBSTITUTE(SUBSTITUTE(SUBSTITUTE(SUBSTITUTE(SUBSTITUTE(SUBSTITUTE(SUBSTITUTE(SUBSTITUTE(SUBSTITUTE(AU724,BR724,""),BS724,""),BT724,""),BU724,""),BV724,""),BW724,""),BX724,""),BY724,""),BZ724,""),CA724,""))</f>
        <v>Family Medical Act Wounded veteran</v>
      </c>
      <c r="BE724" t="str">
        <f>TRIM(SUBSTITUTE(SUBSTITUTE(SUBSTITUTE(SUBSTITUTE(SUBSTITUTE(SUBSTITUTE(SUBSTITUTE(SUBSTITUTE(SUBSTITUTE(SUBSTITUTE(AV724,BH724,""),BI724,""),BJ724,""),BK724,""),BL724,""),BM724,""),BN724,""),BO724,""),BP724,""),BQ724,""))</f>
        <v>Disabled Veteran</v>
      </c>
      <c r="BF724" s="21">
        <f>LEN(AU724)-LEN(SUBSTITUTE(AU724," ",""))</f>
        <v>5</v>
      </c>
      <c r="BG724" s="21">
        <f>LEN(AV724)-LEN(SUBSTITUTE(AV724," ",""))</f>
        <v>2</v>
      </c>
      <c r="BH724" s="21" t="str">
        <f>IF(BF724=0,AU724,findspace($AU724,BH$10))</f>
        <v>Family</v>
      </c>
      <c r="BI724" s="21" t="str">
        <f>IF(BH724=0,AN724,findspace($AU724,BI$10))</f>
        <v>Medical</v>
      </c>
      <c r="BJ724" s="21" t="str">
        <f>IF(BI724=0,AV724,findspace($AU724,BJ$10))</f>
        <v>Leave</v>
      </c>
      <c r="BK724" s="21" t="str">
        <f>IF(BJ724=0,AW724,findspace($AU724,BK$10))</f>
        <v>Act</v>
      </c>
      <c r="BL724" s="21" t="str">
        <f>IF(BK724=0,AX724,findspace($AU724,BL$10))</f>
        <v>Wounded</v>
      </c>
      <c r="BM724" s="21" t="str">
        <f>IF(BL724=0,BF724,findspace($AU724,BM$10))</f>
        <v>veteran</v>
      </c>
      <c r="BN724" s="21" t="str">
        <f>IF(BM724=0,BH724,findspace($AU724,BN$10))</f>
        <v/>
      </c>
      <c r="BO724" s="21" t="str">
        <f>IF(BN724=0,BI724,findspace($AU724,BO$10))</f>
        <v/>
      </c>
      <c r="BR724" s="21" t="str">
        <f>IF($BG724=0,$AV724,findspace($AV724,BR$10))</f>
        <v>Disabled</v>
      </c>
      <c r="BS724" s="21" t="str">
        <f>IF($BG724=0,$AV724,findspace($AV724,BS$10))</f>
        <v>Veteran</v>
      </c>
      <c r="BT724" s="21" t="str">
        <f>IF($BG724=0,$AV724,findspace($AV724,BT$10))</f>
        <v>Leave</v>
      </c>
      <c r="BU724" s="21" t="str">
        <f>IF($BG724=0,$AV724,findspace($AV724,BU$10))</f>
        <v/>
      </c>
      <c r="BV724" s="21" t="str">
        <f>IF($BG724=0,$AV724,findspace($AV724,BV$10))</f>
        <v/>
      </c>
      <c r="BW724" s="21" t="str">
        <f>IF($BG724=0,$AV724,findspace($AV724,BW$10))</f>
        <v/>
      </c>
      <c r="BX724" s="21" t="str">
        <f>IF($BG724=0,$AV724,findspace($AV724,BX$10))</f>
        <v/>
      </c>
      <c r="BY724" s="21" t="str">
        <f>IF($BG724=0,$AV724,findspace($AV724,BY$10))</f>
        <v/>
      </c>
      <c r="BZ724" s="21" t="str">
        <f>IF($BG724=0,$AV724,findspace($AV724,BZ$10))</f>
        <v/>
      </c>
      <c r="CA724" s="21" t="str">
        <f>IF($BG724=0,$AV724,findspace($AV724,CA$10))</f>
        <v/>
      </c>
    </row>
    <row r="725" spans="1:79" x14ac:dyDescent="0.35">
      <c r="A725" t="s">
        <v>1839</v>
      </c>
      <c r="B725" t="s">
        <v>1454</v>
      </c>
      <c r="C725" t="s">
        <v>3381</v>
      </c>
      <c r="D725" t="s">
        <v>1836</v>
      </c>
      <c r="E725">
        <v>22</v>
      </c>
      <c r="F725" t="s">
        <v>3416</v>
      </c>
      <c r="G725" s="13">
        <v>0.85952977682300991</v>
      </c>
      <c r="I725">
        <v>12374</v>
      </c>
      <c r="J725" t="str">
        <f>K725&amp;L725</f>
        <v>DFAS7COvertime (Min) Un Rep CBA12374GSA22EDP Act Expose Overtime 4%</v>
      </c>
      <c r="K725" t="str">
        <f>A725&amp;B725&amp;C725</f>
        <v>DFAS7COvertime (Min) Un Rep CBA</v>
      </c>
      <c r="L725" t="str">
        <f>I725&amp;D725&amp;E725&amp;F725</f>
        <v>12374GSA22EDP Act Expose Overtime 4%</v>
      </c>
      <c r="M725" s="13">
        <f>G725</f>
        <v>0.85952977682300991</v>
      </c>
      <c r="N725" s="13"/>
      <c r="O725" s="19">
        <v>372</v>
      </c>
      <c r="P725">
        <f>COUNTIF(C$11:C$2024, C725)</f>
        <v>4</v>
      </c>
      <c r="Q725">
        <f>COUNTIF(F$11:F$177, F725)</f>
        <v>0</v>
      </c>
      <c r="R725" t="b">
        <f>A725=D725</f>
        <v>0</v>
      </c>
      <c r="S725" t="b">
        <f>A725&amp;B725&amp;C725=D725&amp;E725&amp;F725</f>
        <v>0</v>
      </c>
      <c r="V725" t="str">
        <f>IF($A725=V$10, $C725, "")</f>
        <v>Overtime (Min) Un Rep CBA</v>
      </c>
      <c r="W725" t="str">
        <f>IF($A725=W$10, $C725, "")</f>
        <v/>
      </c>
      <c r="X725" t="str">
        <f>IF($A725=X$10, $C725, "")</f>
        <v/>
      </c>
      <c r="Y725" t="str">
        <f>IF($A725=Y$10, $C725, "")</f>
        <v/>
      </c>
      <c r="Z725" t="str">
        <f>IF($A725=Z$10, $C725, "")</f>
        <v/>
      </c>
      <c r="AB725" t="str">
        <f>IF($D725=AB$10, $F725, "")</f>
        <v/>
      </c>
      <c r="AC725" t="str">
        <f>IF($D725=AC$10, $F725, "")</f>
        <v>EDP Act Expose Overtime 4%</v>
      </c>
      <c r="AD725" t="str">
        <f>IF($D725=AD$10, $F725, "")</f>
        <v/>
      </c>
      <c r="AE725" t="str">
        <f>IF($D725=AE$10, $F725, "")</f>
        <v/>
      </c>
      <c r="AF725" t="str">
        <f>IF($D725=AF$10, $F725, "")</f>
        <v/>
      </c>
      <c r="AH725">
        <f>COUNTIF(AI$11:AI$2024, AI725)</f>
        <v>2</v>
      </c>
      <c r="AI725" t="str">
        <f>V725&amp;AB725&amp;W725&amp;AC725&amp;X725&amp;AD725&amp;Y725&amp;AE725&amp;Z725&amp;AF725</f>
        <v>Overtime (Min) Un Rep CBAEDP Act Expose Overtime 4%</v>
      </c>
      <c r="AJ725">
        <f>IF(ROW()=11,1,IF(AK724+1=AK725,AJ724,AJ724+1))</f>
        <v>631</v>
      </c>
      <c r="AK725">
        <f>IF(AI725=AI724, AK724+1, 1)</f>
        <v>1</v>
      </c>
      <c r="AL725" s="26" t="str">
        <f>AM725&amp;AN725</f>
        <v>DFAS7COvertime (Min) Un Rep CBA12374GSA22EDP Act Expose Overtime 4%</v>
      </c>
      <c r="AM725" t="str">
        <f>K725</f>
        <v>DFAS7COvertime (Min) Un Rep CBA</v>
      </c>
      <c r="AN725" t="str">
        <f>L725</f>
        <v>12374GSA22EDP Act Expose Overtime 4%</v>
      </c>
      <c r="AO725">
        <f>COUNTIF(AM$11:AM$1107, AM725)</f>
        <v>2</v>
      </c>
      <c r="AP725">
        <f>COUNTIF(AN$11:AN$1107, AN725)</f>
        <v>20</v>
      </c>
      <c r="AQ725">
        <f>MATCH(AM725, AM$11:AM$1107, 0)</f>
        <v>503</v>
      </c>
      <c r="AR725">
        <f>MATCH(AN725, AN$11:AN$1107, 0)</f>
        <v>235</v>
      </c>
      <c r="AS725">
        <v>372</v>
      </c>
      <c r="AU725" t="str">
        <f>C725</f>
        <v>Overtime (Min) Un Rep CBA</v>
      </c>
      <c r="AV725" t="str">
        <f>IF(F725="", "", F725)</f>
        <v>EDP Act Expose Overtime 4%</v>
      </c>
      <c r="AW725" s="13">
        <f>M725</f>
        <v>0.85952977682300991</v>
      </c>
      <c r="AX725" t="e">
        <f>VLOOKUP(AI725, UniquePairs!A$5:A$2000, 1, FALSE)</f>
        <v>#N/A</v>
      </c>
      <c r="AY725" t="str">
        <f>IFERROR(INDEX(UniquePairs!A$5:K$1000, MATCH(AL725, UniquePairs!A$5:A$1000, 0), 10), "")</f>
        <v/>
      </c>
      <c r="AZ725" s="13">
        <f>IF(AY725&lt;&gt;"", AY725, AW725)</f>
        <v>0.85952977682300991</v>
      </c>
      <c r="BA725" t="str">
        <f>IF(AZ725=0,"None",IF(AZ725&lt;0.6,"Weak",IF(AZ725&lt;0.7,"Review",IF(AZ725&lt;0.8,"Good",IF(AZ725&lt;0.9,"Very Good","Solid")))))</f>
        <v>Very Good</v>
      </c>
      <c r="BB725" s="28" t="str">
        <f>IF(AJ724=AJ725, BB724, BC725)</f>
        <v>Overtime</v>
      </c>
      <c r="BC725" t="str">
        <f>IF(AV725="",AU725,StringMatch(AU725,AV725,TRUE))</f>
        <v>Overtime</v>
      </c>
      <c r="BD725" t="str">
        <f>TRIM(SUBSTITUTE(SUBSTITUTE(SUBSTITUTE(SUBSTITUTE(SUBSTITUTE(SUBSTITUTE(SUBSTITUTE(SUBSTITUTE(SUBSTITUTE(SUBSTITUTE(AU725,BR725,""),BS725,""),BT725,""),BU725,""),BV725,""),BW725,""),BX725,""),BY725,""),BZ725,""),CA725,""))</f>
        <v>(Min) Un Rep CBA</v>
      </c>
      <c r="BE725" t="str">
        <f>TRIM(SUBSTITUTE(SUBSTITUTE(SUBSTITUTE(SUBSTITUTE(SUBSTITUTE(SUBSTITUTE(SUBSTITUTE(SUBSTITUTE(SUBSTITUTE(SUBSTITUTE(AV725,BH725,""),BI725,""),BJ725,""),BK725,""),BL725,""),BM725,""),BN725,""),BO725,""),BP725,""),BQ725,""))</f>
        <v>EDP Act Expose 4%</v>
      </c>
      <c r="BF725" s="21">
        <f>LEN(AU725)-LEN(SUBSTITUTE(AU725," ",""))</f>
        <v>4</v>
      </c>
      <c r="BG725" s="21">
        <f>LEN(AV725)-LEN(SUBSTITUTE(AV725," ",""))</f>
        <v>4</v>
      </c>
      <c r="BH725" s="21" t="str">
        <f>IF(BF725=0,AU725,findspace($AU725,BH$10))</f>
        <v>Overtime</v>
      </c>
      <c r="BI725" s="21" t="str">
        <f>IF(BH725=0,AN725,findspace($AU725,BI$10))</f>
        <v>(Min)</v>
      </c>
      <c r="BJ725" s="21" t="str">
        <f>IF(BI725=0,AV725,findspace($AU725,BJ$10))</f>
        <v>Un</v>
      </c>
      <c r="BK725" s="21" t="str">
        <f>IF(BJ725=0,AW725,findspace($AU725,BK$10))</f>
        <v>Rep</v>
      </c>
      <c r="BL725" s="21" t="str">
        <f>IF(BK725=0,AX725,findspace($AU725,BL$10))</f>
        <v>CBA</v>
      </c>
      <c r="BM725" s="21" t="str">
        <f>IF(BL725=0,BF725,findspace($AU725,BM$10))</f>
        <v/>
      </c>
      <c r="BN725" s="21" t="str">
        <f>IF(BM725=0,BH725,findspace($AU725,BN$10))</f>
        <v/>
      </c>
      <c r="BO725" s="21" t="str">
        <f>IF(BN725=0,BI725,findspace($AU725,BO$10))</f>
        <v/>
      </c>
      <c r="BR725" s="21" t="str">
        <f>IF($BG725=0,$AV725,findspace($AV725,BR$10))</f>
        <v>EDP</v>
      </c>
      <c r="BS725" s="21" t="str">
        <f>IF($BG725=0,$AV725,findspace($AV725,BS$10))</f>
        <v>Act</v>
      </c>
      <c r="BT725" s="21" t="str">
        <f>IF($BG725=0,$AV725,findspace($AV725,BT$10))</f>
        <v>Expose</v>
      </c>
      <c r="BU725" s="21" t="str">
        <f>IF($BG725=0,$AV725,findspace($AV725,BU$10))</f>
        <v>Overtime</v>
      </c>
      <c r="BV725" s="21" t="str">
        <f>IF($BG725=0,$AV725,findspace($AV725,BV$10))</f>
        <v>4%</v>
      </c>
      <c r="BW725" s="21" t="str">
        <f>IF($BG725=0,$AV725,findspace($AV725,BW$10))</f>
        <v/>
      </c>
      <c r="BX725" s="21" t="str">
        <f>IF($BG725=0,$AV725,findspace($AV725,BX$10))</f>
        <v/>
      </c>
      <c r="BY725" s="21" t="str">
        <f>IF($BG725=0,$AV725,findspace($AV725,BY$10))</f>
        <v/>
      </c>
      <c r="BZ725" s="21" t="str">
        <f>IF($BG725=0,$AV725,findspace($AV725,BZ$10))</f>
        <v/>
      </c>
      <c r="CA725" s="21" t="str">
        <f>IF($BG725=0,$AV725,findspace($AV725,CA$10))</f>
        <v/>
      </c>
    </row>
    <row r="726" spans="1:79" x14ac:dyDescent="0.35">
      <c r="A726" t="s">
        <v>1839</v>
      </c>
      <c r="B726" t="s">
        <v>1455</v>
      </c>
      <c r="C726" t="s">
        <v>3381</v>
      </c>
      <c r="D726" t="s">
        <v>1836</v>
      </c>
      <c r="E726">
        <v>22</v>
      </c>
      <c r="F726" t="s">
        <v>3416</v>
      </c>
      <c r="G726" s="13">
        <v>0.85952977682300991</v>
      </c>
      <c r="I726">
        <v>12374</v>
      </c>
      <c r="J726" t="str">
        <f>K726&amp;L726</f>
        <v>DFAS7KOvertime (Min) Un Rep CBA12374GSA22EDP Act Expose Overtime 4%</v>
      </c>
      <c r="K726" t="str">
        <f>A726&amp;B726&amp;C726</f>
        <v>DFAS7KOvertime (Min) Un Rep CBA</v>
      </c>
      <c r="L726" t="str">
        <f>I726&amp;D726&amp;E726&amp;F726</f>
        <v>12374GSA22EDP Act Expose Overtime 4%</v>
      </c>
      <c r="M726" s="13">
        <f>G726</f>
        <v>0.85952977682300991</v>
      </c>
      <c r="N726" s="13"/>
      <c r="O726" s="19">
        <v>1070</v>
      </c>
      <c r="P726">
        <f>COUNTIF(C$11:C$2024, C726)</f>
        <v>4</v>
      </c>
      <c r="Q726">
        <f>COUNTIF(F$11:F$177, F726)</f>
        <v>0</v>
      </c>
      <c r="R726" t="b">
        <f>A726=D726</f>
        <v>0</v>
      </c>
      <c r="S726" t="b">
        <f>A726&amp;B726&amp;C726=D726&amp;E726&amp;F726</f>
        <v>0</v>
      </c>
      <c r="V726" t="str">
        <f>IF($A726=V$10, $C726, "")</f>
        <v>Overtime (Min) Un Rep CBA</v>
      </c>
      <c r="W726" t="str">
        <f>IF($A726=W$10, $C726, "")</f>
        <v/>
      </c>
      <c r="X726" t="str">
        <f>IF($A726=X$10, $C726, "")</f>
        <v/>
      </c>
      <c r="Y726" t="str">
        <f>IF($A726=Y$10, $C726, "")</f>
        <v/>
      </c>
      <c r="Z726" t="str">
        <f>IF($A726=Z$10, $C726, "")</f>
        <v/>
      </c>
      <c r="AB726" t="str">
        <f>IF($D726=AB$10, $F726, "")</f>
        <v/>
      </c>
      <c r="AC726" t="str">
        <f>IF($D726=AC$10, $F726, "")</f>
        <v>EDP Act Expose Overtime 4%</v>
      </c>
      <c r="AD726" t="str">
        <f>IF($D726=AD$10, $F726, "")</f>
        <v/>
      </c>
      <c r="AE726" t="str">
        <f>IF($D726=AE$10, $F726, "")</f>
        <v/>
      </c>
      <c r="AF726" t="str">
        <f>IF($D726=AF$10, $F726, "")</f>
        <v/>
      </c>
      <c r="AH726">
        <f>COUNTIF(AI$11:AI$2024, AI726)</f>
        <v>2</v>
      </c>
      <c r="AI726" t="str">
        <f>V726&amp;AB726&amp;W726&amp;AC726&amp;X726&amp;AD726&amp;Y726&amp;AE726&amp;Z726&amp;AF726</f>
        <v>Overtime (Min) Un Rep CBAEDP Act Expose Overtime 4%</v>
      </c>
      <c r="AJ726">
        <f>IF(ROW()=11,1,IF(AK725+1=AK726,AJ725,AJ725+1))</f>
        <v>631</v>
      </c>
      <c r="AK726">
        <f>IF(AI726=AI725, AK725+1, 1)</f>
        <v>2</v>
      </c>
      <c r="AL726" s="26" t="str">
        <f>AM726&amp;AN726</f>
        <v>DFAS7KOvertime (Min) Un Rep CBA12374GSA22EDP Act Expose Overtime 4%</v>
      </c>
      <c r="AM726" t="str">
        <f>K726</f>
        <v>DFAS7KOvertime (Min) Un Rep CBA</v>
      </c>
      <c r="AN726" t="str">
        <f>L726</f>
        <v>12374GSA22EDP Act Expose Overtime 4%</v>
      </c>
      <c r="AO726">
        <f>COUNTIF(AM$11:AM$1107, AM726)</f>
        <v>2</v>
      </c>
      <c r="AP726">
        <f>COUNTIF(AN$11:AN$1107, AN726)</f>
        <v>20</v>
      </c>
      <c r="AQ726">
        <f>MATCH(AM726, AM$11:AM$1107, 0)</f>
        <v>504</v>
      </c>
      <c r="AR726">
        <f>MATCH(AN726, AN$11:AN$1107, 0)</f>
        <v>235</v>
      </c>
      <c r="AS726">
        <v>1070</v>
      </c>
      <c r="AU726" t="str">
        <f>C726</f>
        <v>Overtime (Min) Un Rep CBA</v>
      </c>
      <c r="AV726" t="str">
        <f>IF(F726="", "", F726)</f>
        <v>EDP Act Expose Overtime 4%</v>
      </c>
      <c r="AW726" s="13">
        <f>M726</f>
        <v>0.85952977682300991</v>
      </c>
      <c r="AX726" t="e">
        <f>VLOOKUP(AI726, UniquePairs!A$5:A$2000, 1, FALSE)</f>
        <v>#N/A</v>
      </c>
      <c r="AY726" t="str">
        <f>IFERROR(INDEX(UniquePairs!A$5:K$1000, MATCH(AL726, UniquePairs!A$5:A$1000, 0), 10), "")</f>
        <v/>
      </c>
      <c r="AZ726" s="13">
        <f>IF(AY726&lt;&gt;"", AY726, AW726)</f>
        <v>0.85952977682300991</v>
      </c>
      <c r="BA726" t="str">
        <f>IF(AZ726=0,"None",IF(AZ726&lt;0.6,"Weak",IF(AZ726&lt;0.7,"Review",IF(AZ726&lt;0.8,"Good",IF(AZ726&lt;0.9,"Very Good","Solid")))))</f>
        <v>Very Good</v>
      </c>
      <c r="BB726" s="28" t="str">
        <f>IF(AJ725=AJ726, BB725, BC726)</f>
        <v>Overtime</v>
      </c>
      <c r="BC726" t="str">
        <f>IF(AV726="",AU726,StringMatch(AU726,AV726,TRUE))</f>
        <v>Overtime</v>
      </c>
      <c r="BD726" t="str">
        <f>TRIM(SUBSTITUTE(SUBSTITUTE(SUBSTITUTE(SUBSTITUTE(SUBSTITUTE(SUBSTITUTE(SUBSTITUTE(SUBSTITUTE(SUBSTITUTE(SUBSTITUTE(AU726,BR726,""),BS726,""),BT726,""),BU726,""),BV726,""),BW726,""),BX726,""),BY726,""),BZ726,""),CA726,""))</f>
        <v>(Min) Un Rep CBA</v>
      </c>
      <c r="BE726" t="str">
        <f>TRIM(SUBSTITUTE(SUBSTITUTE(SUBSTITUTE(SUBSTITUTE(SUBSTITUTE(SUBSTITUTE(SUBSTITUTE(SUBSTITUTE(SUBSTITUTE(SUBSTITUTE(AV726,BH726,""),BI726,""),BJ726,""),BK726,""),BL726,""),BM726,""),BN726,""),BO726,""),BP726,""),BQ726,""))</f>
        <v>EDP Act Expose 4%</v>
      </c>
      <c r="BF726" s="21">
        <f>LEN(AU726)-LEN(SUBSTITUTE(AU726," ",""))</f>
        <v>4</v>
      </c>
      <c r="BG726" s="21">
        <f>LEN(AV726)-LEN(SUBSTITUTE(AV726," ",""))</f>
        <v>4</v>
      </c>
      <c r="BH726" s="21" t="str">
        <f>IF(BF726=0,AU726,findspace($AU726,BH$10))</f>
        <v>Overtime</v>
      </c>
      <c r="BI726" s="21" t="str">
        <f>IF(BH726=0,AN726,findspace($AU726,BI$10))</f>
        <v>(Min)</v>
      </c>
      <c r="BJ726" s="21" t="str">
        <f>IF(BI726=0,AV726,findspace($AU726,BJ$10))</f>
        <v>Un</v>
      </c>
      <c r="BK726" s="21" t="str">
        <f>IF(BJ726=0,AW726,findspace($AU726,BK$10))</f>
        <v>Rep</v>
      </c>
      <c r="BL726" s="21" t="str">
        <f>IF(BK726=0,AX726,findspace($AU726,BL$10))</f>
        <v>CBA</v>
      </c>
      <c r="BM726" s="21" t="str">
        <f>IF(BL726=0,BF726,findspace($AU726,BM$10))</f>
        <v/>
      </c>
      <c r="BN726" s="21" t="str">
        <f>IF(BM726=0,BH726,findspace($AU726,BN$10))</f>
        <v/>
      </c>
      <c r="BO726" s="21" t="str">
        <f>IF(BN726=0,BI726,findspace($AU726,BO$10))</f>
        <v/>
      </c>
      <c r="BR726" s="21" t="str">
        <f>IF($BG726=0,$AV726,findspace($AV726,BR$10))</f>
        <v>EDP</v>
      </c>
      <c r="BS726" s="21" t="str">
        <f>IF($BG726=0,$AV726,findspace($AV726,BS$10))</f>
        <v>Act</v>
      </c>
      <c r="BT726" s="21" t="str">
        <f>IF($BG726=0,$AV726,findspace($AV726,BT$10))</f>
        <v>Expose</v>
      </c>
      <c r="BU726" s="21" t="str">
        <f>IF($BG726=0,$AV726,findspace($AV726,BU$10))</f>
        <v>Overtime</v>
      </c>
      <c r="BV726" s="21" t="str">
        <f>IF($BG726=0,$AV726,findspace($AV726,BV$10))</f>
        <v>4%</v>
      </c>
      <c r="BW726" s="21" t="str">
        <f>IF($BG726=0,$AV726,findspace($AV726,BW$10))</f>
        <v/>
      </c>
      <c r="BX726" s="21" t="str">
        <f>IF($BG726=0,$AV726,findspace($AV726,BX$10))</f>
        <v/>
      </c>
      <c r="BY726" s="21" t="str">
        <f>IF($BG726=0,$AV726,findspace($AV726,BY$10))</f>
        <v/>
      </c>
      <c r="BZ726" s="21" t="str">
        <f>IF($BG726=0,$AV726,findspace($AV726,BZ$10))</f>
        <v/>
      </c>
      <c r="CA726" s="21" t="str">
        <f>IF($BG726=0,$AV726,findspace($AV726,CA$10))</f>
        <v/>
      </c>
    </row>
    <row r="727" spans="1:79" x14ac:dyDescent="0.35">
      <c r="A727" t="s">
        <v>1839</v>
      </c>
      <c r="B727" t="s">
        <v>1441</v>
      </c>
      <c r="C727" t="s">
        <v>3320</v>
      </c>
      <c r="D727" t="s">
        <v>1839</v>
      </c>
      <c r="E727" t="s">
        <v>1447</v>
      </c>
      <c r="F727" t="s">
        <v>1577</v>
      </c>
      <c r="G727" s="13">
        <v>0.85875559341518082</v>
      </c>
      <c r="I727">
        <v>12374</v>
      </c>
      <c r="J727" t="str">
        <f>K727&amp;L727</f>
        <v>DFASOCOvertime Callback12374DFASOSOvertime Scheduled</v>
      </c>
      <c r="K727" t="str">
        <f>A727&amp;B727&amp;C727</f>
        <v>DFASOCOvertime Callback</v>
      </c>
      <c r="L727" t="str">
        <f>I727&amp;D727&amp;E727&amp;F727</f>
        <v>12374DFASOSOvertime Scheduled</v>
      </c>
      <c r="M727" s="13">
        <f>G727</f>
        <v>0.85875559341518082</v>
      </c>
      <c r="N727" s="13"/>
      <c r="O727" s="19">
        <v>920</v>
      </c>
      <c r="P727">
        <f>COUNTIF(C$11:C$2024, C727)</f>
        <v>3</v>
      </c>
      <c r="Q727">
        <f>COUNTIF(F$11:F$177, F727)</f>
        <v>0</v>
      </c>
      <c r="R727" t="b">
        <f>A727=D727</f>
        <v>1</v>
      </c>
      <c r="S727" t="b">
        <f>A727&amp;B727&amp;C727=D727&amp;E727&amp;F727</f>
        <v>0</v>
      </c>
      <c r="V727" t="str">
        <f>IF($A727=V$10, $C727, "")</f>
        <v>Overtime Callback</v>
      </c>
      <c r="W727" t="str">
        <f>IF($A727=W$10, $C727, "")</f>
        <v/>
      </c>
      <c r="X727" t="str">
        <f>IF($A727=X$10, $C727, "")</f>
        <v/>
      </c>
      <c r="Y727" t="str">
        <f>IF($A727=Y$10, $C727, "")</f>
        <v/>
      </c>
      <c r="Z727" t="str">
        <f>IF($A727=Z$10, $C727, "")</f>
        <v/>
      </c>
      <c r="AB727" t="str">
        <f>IF($D727=AB$10, $F727, "")</f>
        <v>Overtime Scheduled</v>
      </c>
      <c r="AC727" t="str">
        <f>IF($D727=AC$10, $F727, "")</f>
        <v/>
      </c>
      <c r="AD727" t="str">
        <f>IF($D727=AD$10, $F727, "")</f>
        <v/>
      </c>
      <c r="AE727" t="str">
        <f>IF($D727=AE$10, $F727, "")</f>
        <v/>
      </c>
      <c r="AF727" t="str">
        <f>IF($D727=AF$10, $F727, "")</f>
        <v/>
      </c>
      <c r="AH727">
        <f>COUNTIF(AI$11:AI$2024, AI727)</f>
        <v>1</v>
      </c>
      <c r="AI727" t="str">
        <f>V727&amp;AB727&amp;W727&amp;AC727&amp;X727&amp;AD727&amp;Y727&amp;AE727&amp;Z727&amp;AF727</f>
        <v>Overtime CallbackOvertime Scheduled</v>
      </c>
      <c r="AJ727">
        <f>IF(ROW()=11,1,IF(AK726+1=AK727,AJ726,AJ726+1))</f>
        <v>632</v>
      </c>
      <c r="AK727">
        <f>IF(AI727=AI726, AK726+1, 1)</f>
        <v>1</v>
      </c>
      <c r="AL727" s="26" t="str">
        <f>AM727&amp;AN727</f>
        <v>DFASOCOvertime Callback12374DFASOSOvertime Scheduled</v>
      </c>
      <c r="AM727" t="str">
        <f>K727</f>
        <v>DFASOCOvertime Callback</v>
      </c>
      <c r="AN727" t="str">
        <f>L727</f>
        <v>12374DFASOSOvertime Scheduled</v>
      </c>
      <c r="AO727">
        <f>COUNTIF(AM$11:AM$1107, AM727)</f>
        <v>3</v>
      </c>
      <c r="AP727">
        <f>COUNTIF(AN$11:AN$1107, AN727)</f>
        <v>19</v>
      </c>
      <c r="AQ727">
        <f>MATCH(AM727, AM$11:AM$1107, 0)</f>
        <v>605</v>
      </c>
      <c r="AR727">
        <f>MATCH(AN727, AN$11:AN$1107, 0)</f>
        <v>470</v>
      </c>
      <c r="AS727">
        <v>920</v>
      </c>
      <c r="AU727" t="str">
        <f>C727</f>
        <v>Overtime Callback</v>
      </c>
      <c r="AV727" t="str">
        <f>IF(F727="", "", F727)</f>
        <v>Overtime Scheduled</v>
      </c>
      <c r="AW727" s="13">
        <f>M727</f>
        <v>0.85875559341518082</v>
      </c>
      <c r="AX727" t="e">
        <f>VLOOKUP(AI727, UniquePairs!A$5:A$2000, 1, FALSE)</f>
        <v>#N/A</v>
      </c>
      <c r="AY727" t="str">
        <f>IFERROR(INDEX(UniquePairs!A$5:K$1000, MATCH(AL727, UniquePairs!A$5:A$1000, 0), 10), "")</f>
        <v/>
      </c>
      <c r="AZ727" s="13">
        <f>IF(AY727&lt;&gt;"", AY727, AW727)</f>
        <v>0.85875559341518082</v>
      </c>
      <c r="BA727" t="str">
        <f>IF(AZ727=0,"None",IF(AZ727&lt;0.6,"Weak",IF(AZ727&lt;0.7,"Review",IF(AZ727&lt;0.8,"Good",IF(AZ727&lt;0.9,"Very Good","Solid")))))</f>
        <v>Very Good</v>
      </c>
      <c r="BB727" s="28" t="str">
        <f>IF(AJ726=AJ727, BB726, BC727)</f>
        <v>Overtime</v>
      </c>
      <c r="BC727" t="str">
        <f>IF(AV727="",AU727,StringMatch(AU727,AV727,TRUE))</f>
        <v>Overtime</v>
      </c>
      <c r="BD727" t="str">
        <f>TRIM(SUBSTITUTE(SUBSTITUTE(SUBSTITUTE(SUBSTITUTE(SUBSTITUTE(SUBSTITUTE(SUBSTITUTE(SUBSTITUTE(SUBSTITUTE(SUBSTITUTE(AU727,BR727,""),BS727,""),BT727,""),BU727,""),BV727,""),BW727,""),BX727,""),BY727,""),BZ727,""),CA727,""))</f>
        <v>Callback</v>
      </c>
      <c r="BE727" t="str">
        <f>TRIM(SUBSTITUTE(SUBSTITUTE(SUBSTITUTE(SUBSTITUTE(SUBSTITUTE(SUBSTITUTE(SUBSTITUTE(SUBSTITUTE(SUBSTITUTE(SUBSTITUTE(AV727,BH727,""),BI727,""),BJ727,""),BK727,""),BL727,""),BM727,""),BN727,""),BO727,""),BP727,""),BQ727,""))</f>
        <v>Scheduled</v>
      </c>
      <c r="BF727" s="21">
        <f>LEN(AU727)-LEN(SUBSTITUTE(AU727," ",""))</f>
        <v>1</v>
      </c>
      <c r="BG727" s="21">
        <f>LEN(AV727)-LEN(SUBSTITUTE(AV727," ",""))</f>
        <v>1</v>
      </c>
      <c r="BH727" s="21" t="str">
        <f>IF(BF727=0,AU727,findspace($AU727,BH$10))</f>
        <v>Overtime</v>
      </c>
      <c r="BI727" s="21" t="str">
        <f>IF(BH727=0,AN727,findspace($AU727,BI$10))</f>
        <v>Callback</v>
      </c>
      <c r="BJ727" s="21" t="str">
        <f>IF(BI727=0,AV727,findspace($AU727,BJ$10))</f>
        <v/>
      </c>
      <c r="BK727" s="21" t="str">
        <f>IF(BJ727=0,AW727,findspace($AU727,BK$10))</f>
        <v/>
      </c>
      <c r="BL727" s="21" t="str">
        <f>IF(BK727=0,AX727,findspace($AU727,BL$10))</f>
        <v/>
      </c>
      <c r="BM727" s="21" t="str">
        <f>IF(BL727=0,BF727,findspace($AU727,BM$10))</f>
        <v/>
      </c>
      <c r="BN727" s="21" t="str">
        <f>IF(BM727=0,BH727,findspace($AU727,BN$10))</f>
        <v/>
      </c>
      <c r="BO727" s="21" t="str">
        <f>IF(BN727=0,BI727,findspace($AU727,BO$10))</f>
        <v/>
      </c>
      <c r="BR727" s="21" t="str">
        <f>IF($BG727=0,$AV727,findspace($AV727,BR$10))</f>
        <v>Overtime</v>
      </c>
      <c r="BS727" s="21" t="str">
        <f>IF($BG727=0,$AV727,findspace($AV727,BS$10))</f>
        <v>Scheduled</v>
      </c>
      <c r="BT727" s="21" t="str">
        <f>IF($BG727=0,$AV727,findspace($AV727,BT$10))</f>
        <v/>
      </c>
      <c r="BU727" s="21" t="str">
        <f>IF($BG727=0,$AV727,findspace($AV727,BU$10))</f>
        <v/>
      </c>
      <c r="BV727" s="21" t="str">
        <f>IF($BG727=0,$AV727,findspace($AV727,BV$10))</f>
        <v/>
      </c>
      <c r="BW727" s="21" t="str">
        <f>IF($BG727=0,$AV727,findspace($AV727,BW$10))</f>
        <v/>
      </c>
      <c r="BX727" s="21" t="str">
        <f>IF($BG727=0,$AV727,findspace($AV727,BX$10))</f>
        <v/>
      </c>
      <c r="BY727" s="21" t="str">
        <f>IF($BG727=0,$AV727,findspace($AV727,BY$10))</f>
        <v/>
      </c>
      <c r="BZ727" s="21" t="str">
        <f>IF($BG727=0,$AV727,findspace($AV727,BZ$10))</f>
        <v/>
      </c>
      <c r="CA727" s="21" t="str">
        <f>IF($BG727=0,$AV727,findspace($AV727,CA$10))</f>
        <v/>
      </c>
    </row>
    <row r="728" spans="1:79" x14ac:dyDescent="0.35">
      <c r="A728" t="s">
        <v>1836</v>
      </c>
      <c r="B728">
        <v>6</v>
      </c>
      <c r="C728" t="s">
        <v>2698</v>
      </c>
      <c r="D728" t="s">
        <v>1836</v>
      </c>
      <c r="E728">
        <v>7</v>
      </c>
      <c r="F728" t="s">
        <v>2699</v>
      </c>
      <c r="G728" s="13">
        <v>0.8584478497281266</v>
      </c>
      <c r="I728">
        <v>12374</v>
      </c>
      <c r="J728" t="str">
        <f>K728&amp;L728</f>
        <v>GSA6Actual Administratively Uncontrollable Overtime Hours Worked12374GSA7FLSA Hours Worked</v>
      </c>
      <c r="K728" t="str">
        <f>A728&amp;B728&amp;C728</f>
        <v>GSA6Actual Administratively Uncontrollable Overtime Hours Worked</v>
      </c>
      <c r="L728" t="str">
        <f>I728&amp;D728&amp;E728&amp;F728</f>
        <v>12374GSA7FLSA Hours Worked</v>
      </c>
      <c r="M728" s="13">
        <f>G728</f>
        <v>0.8584478497281266</v>
      </c>
      <c r="N728" s="13"/>
      <c r="O728" s="19">
        <v>912</v>
      </c>
      <c r="P728">
        <f>COUNTIF(C$11:C$2024, C728)</f>
        <v>3</v>
      </c>
      <c r="Q728">
        <f>COUNTIF(F$11:F$177, F728)</f>
        <v>0</v>
      </c>
      <c r="R728" t="b">
        <f>A728=D728</f>
        <v>1</v>
      </c>
      <c r="S728" t="b">
        <f>A728&amp;B728&amp;C728=D728&amp;E728&amp;F728</f>
        <v>0</v>
      </c>
      <c r="V728" t="str">
        <f>IF($A728=V$10, $C728, "")</f>
        <v/>
      </c>
      <c r="W728" t="str">
        <f>IF($A728=W$10, $C728, "")</f>
        <v>Actual Administratively Uncontrollable Overtime Hours Worked</v>
      </c>
      <c r="X728" t="str">
        <f>IF($A728=X$10, $C728, "")</f>
        <v/>
      </c>
      <c r="Y728" t="str">
        <f>IF($A728=Y$10, $C728, "")</f>
        <v/>
      </c>
      <c r="Z728" t="str">
        <f>IF($A728=Z$10, $C728, "")</f>
        <v/>
      </c>
      <c r="AB728" t="str">
        <f>IF($D728=AB$10, $F728, "")</f>
        <v/>
      </c>
      <c r="AC728" t="str">
        <f>IF($D728=AC$10, $F728, "")</f>
        <v>FLSA Hours Worked</v>
      </c>
      <c r="AD728" t="str">
        <f>IF($D728=AD$10, $F728, "")</f>
        <v/>
      </c>
      <c r="AE728" t="str">
        <f>IF($D728=AE$10, $F728, "")</f>
        <v/>
      </c>
      <c r="AF728" t="str">
        <f>IF($D728=AF$10, $F728, "")</f>
        <v/>
      </c>
      <c r="AH728">
        <f>COUNTIF(AI$11:AI$2024, AI728)</f>
        <v>1</v>
      </c>
      <c r="AI728" t="str">
        <f>V728&amp;AB728&amp;W728&amp;AC728&amp;X728&amp;AD728&amp;Y728&amp;AE728&amp;Z728&amp;AF728</f>
        <v>Actual Administratively Uncontrollable Overtime Hours WorkedFLSA Hours Worked</v>
      </c>
      <c r="AJ728">
        <f>IF(ROW()=11,1,IF(AK727+1=AK728,AJ727,AJ727+1))</f>
        <v>633</v>
      </c>
      <c r="AK728">
        <f>IF(AI728=AI727, AK727+1, 1)</f>
        <v>1</v>
      </c>
      <c r="AL728" s="26" t="str">
        <f>AM728&amp;AN728</f>
        <v>GSA6Actual Administratively Uncontrollable Overtime Hours Worked12374GSA7FLSA Hours Worked</v>
      </c>
      <c r="AM728" t="str">
        <f>K728</f>
        <v>GSA6Actual Administratively Uncontrollable Overtime Hours Worked</v>
      </c>
      <c r="AN728" t="str">
        <f>L728</f>
        <v>12374GSA7FLSA Hours Worked</v>
      </c>
      <c r="AO728">
        <f>COUNTIF(AM$11:AM$1107, AM728)</f>
        <v>3</v>
      </c>
      <c r="AP728">
        <f>COUNTIF(AN$11:AN$1107, AN728)</f>
        <v>3</v>
      </c>
      <c r="AQ728">
        <f>MATCH(AM728, AM$11:AM$1107, 0)</f>
        <v>718</v>
      </c>
      <c r="AR728">
        <f>MATCH(AN728, AN$11:AN$1107, 0)</f>
        <v>594</v>
      </c>
      <c r="AS728">
        <v>912</v>
      </c>
      <c r="AU728" t="str">
        <f>C728</f>
        <v>Actual Administratively Uncontrollable Overtime Hours Worked</v>
      </c>
      <c r="AV728" t="str">
        <f>IF(F728="", "", F728)</f>
        <v>FLSA Hours Worked</v>
      </c>
      <c r="AW728" s="13">
        <f>M728</f>
        <v>0.8584478497281266</v>
      </c>
      <c r="AX728" t="e">
        <f>VLOOKUP(AI728, UniquePairs!A$5:A$2000, 1, FALSE)</f>
        <v>#N/A</v>
      </c>
      <c r="AY728" t="str">
        <f>IFERROR(INDEX(UniquePairs!A$5:K$1000, MATCH(AL728, UniquePairs!A$5:A$1000, 0), 10), "")</f>
        <v/>
      </c>
      <c r="AZ728" s="13">
        <f>IF(AY728&lt;&gt;"", AY728, AW728)</f>
        <v>0.8584478497281266</v>
      </c>
      <c r="BA728" t="str">
        <f>IF(AZ728=0,"None",IF(AZ728&lt;0.6,"Weak",IF(AZ728&lt;0.7,"Review",IF(AZ728&lt;0.8,"Good",IF(AZ728&lt;0.9,"Very Good","Solid")))))</f>
        <v>Very Good</v>
      </c>
      <c r="BB728" s="28" t="str">
        <f>IF(AJ727=AJ728, BB727, BC728)</f>
        <v>Hours Worked</v>
      </c>
      <c r="BC728" t="str">
        <f>IF(AV728="",AU728,StringMatch(AU728,AV728,TRUE))</f>
        <v>Hours Worked</v>
      </c>
      <c r="BD728" t="str">
        <f>TRIM(SUBSTITUTE(SUBSTITUTE(SUBSTITUTE(SUBSTITUTE(SUBSTITUTE(SUBSTITUTE(SUBSTITUTE(SUBSTITUTE(SUBSTITUTE(SUBSTITUTE(AU728,BR728,""),BS728,""),BT728,""),BU728,""),BV728,""),BW728,""),BX728,""),BY728,""),BZ728,""),CA728,""))</f>
        <v>Actual Administratively Uncontrollable Overtime</v>
      </c>
      <c r="BE728" t="str">
        <f>TRIM(SUBSTITUTE(SUBSTITUTE(SUBSTITUTE(SUBSTITUTE(SUBSTITUTE(SUBSTITUTE(SUBSTITUTE(SUBSTITUTE(SUBSTITUTE(SUBSTITUTE(AV728,BH728,""),BI728,""),BJ728,""),BK728,""),BL728,""),BM728,""),BN728,""),BO728,""),BP728,""),BQ728,""))</f>
        <v>FLSA</v>
      </c>
      <c r="BF728" s="21">
        <f>LEN(AU728)-LEN(SUBSTITUTE(AU728," ",""))</f>
        <v>5</v>
      </c>
      <c r="BG728" s="21">
        <f>LEN(AV728)-LEN(SUBSTITUTE(AV728," ",""))</f>
        <v>2</v>
      </c>
      <c r="BH728" s="21" t="str">
        <f>IF(BF728=0,AU728,findspace($AU728,BH$10))</f>
        <v>Actual</v>
      </c>
      <c r="BI728" s="21" t="str">
        <f>IF(BH728=0,AN728,findspace($AU728,BI$10))</f>
        <v>Administratively</v>
      </c>
      <c r="BJ728" s="21" t="str">
        <f>IF(BI728=0,AV728,findspace($AU728,BJ$10))</f>
        <v>Uncontrollable</v>
      </c>
      <c r="BK728" s="21" t="str">
        <f>IF(BJ728=0,AW728,findspace($AU728,BK$10))</f>
        <v>Overtime</v>
      </c>
      <c r="BL728" s="21" t="str">
        <f>IF(BK728=0,AX728,findspace($AU728,BL$10))</f>
        <v>Hours</v>
      </c>
      <c r="BM728" s="21" t="str">
        <f>IF(BL728=0,BF728,findspace($AU728,BM$10))</f>
        <v>Worked</v>
      </c>
      <c r="BN728" s="21" t="str">
        <f>IF(BM728=0,BH728,findspace($AU728,BN$10))</f>
        <v/>
      </c>
      <c r="BO728" s="21" t="str">
        <f>IF(BN728=0,BI728,findspace($AU728,BO$10))</f>
        <v/>
      </c>
      <c r="BR728" s="21" t="str">
        <f>IF($BG728=0,$AV728,findspace($AV728,BR$10))</f>
        <v>FLSA</v>
      </c>
      <c r="BS728" s="21" t="str">
        <f>IF($BG728=0,$AV728,findspace($AV728,BS$10))</f>
        <v>Hours</v>
      </c>
      <c r="BT728" s="21" t="str">
        <f>IF($BG728=0,$AV728,findspace($AV728,BT$10))</f>
        <v>Worked</v>
      </c>
      <c r="BU728" s="21" t="str">
        <f>IF($BG728=0,$AV728,findspace($AV728,BU$10))</f>
        <v/>
      </c>
      <c r="BV728" s="21" t="str">
        <f>IF($BG728=0,$AV728,findspace($AV728,BV$10))</f>
        <v/>
      </c>
      <c r="BW728" s="21" t="str">
        <f>IF($BG728=0,$AV728,findspace($AV728,BW$10))</f>
        <v/>
      </c>
      <c r="BX728" s="21" t="str">
        <f>IF($BG728=0,$AV728,findspace($AV728,BX$10))</f>
        <v/>
      </c>
      <c r="BY728" s="21" t="str">
        <f>IF($BG728=0,$AV728,findspace($AV728,BY$10))</f>
        <v/>
      </c>
      <c r="BZ728" s="21" t="str">
        <f>IF($BG728=0,$AV728,findspace($AV728,BZ$10))</f>
        <v/>
      </c>
      <c r="CA728" s="21" t="str">
        <f>IF($BG728=0,$AV728,findspace($AV728,CA$10))</f>
        <v/>
      </c>
    </row>
    <row r="729" spans="1:79" x14ac:dyDescent="0.35">
      <c r="A729" t="s">
        <v>1839</v>
      </c>
      <c r="B729" t="s">
        <v>1276</v>
      </c>
      <c r="C729" t="s">
        <v>3351</v>
      </c>
      <c r="D729" t="s">
        <v>1836</v>
      </c>
      <c r="E729">
        <v>60</v>
      </c>
      <c r="F729" t="s">
        <v>3436</v>
      </c>
      <c r="G729" s="13">
        <v>0.85800438596491224</v>
      </c>
      <c r="I729">
        <v>12374</v>
      </c>
      <c r="J729" t="str">
        <f>K729&amp;L729</f>
        <v>DFASL9Emergency Leave12374GSA60Leave Without Pay</v>
      </c>
      <c r="K729" t="str">
        <f>A729&amp;B729&amp;C729</f>
        <v>DFASL9Emergency Leave</v>
      </c>
      <c r="L729" t="str">
        <f>I729&amp;D729&amp;E729&amp;F729</f>
        <v>12374GSA60Leave Without Pay</v>
      </c>
      <c r="M729" s="13">
        <f>G729</f>
        <v>0.85800438596491224</v>
      </c>
      <c r="N729" s="13"/>
      <c r="O729" s="19">
        <v>30</v>
      </c>
      <c r="P729">
        <f>COUNTIF(C$11:C$2024, C729)</f>
        <v>3</v>
      </c>
      <c r="Q729">
        <f>COUNTIF(F$11:F$177, F729)</f>
        <v>2</v>
      </c>
      <c r="R729" t="b">
        <f>A729=D729</f>
        <v>0</v>
      </c>
      <c r="S729" t="b">
        <f>A729&amp;B729&amp;C729=D729&amp;E729&amp;F729</f>
        <v>0</v>
      </c>
      <c r="V729" t="str">
        <f>IF($A729=V$10, $C729, "")</f>
        <v>Emergency Leave</v>
      </c>
      <c r="W729" t="str">
        <f>IF($A729=W$10, $C729, "")</f>
        <v/>
      </c>
      <c r="X729" t="str">
        <f>IF($A729=X$10, $C729, "")</f>
        <v/>
      </c>
      <c r="Y729" t="str">
        <f>IF($A729=Y$10, $C729, "")</f>
        <v/>
      </c>
      <c r="Z729" t="str">
        <f>IF($A729=Z$10, $C729, "")</f>
        <v/>
      </c>
      <c r="AB729" t="str">
        <f>IF($D729=AB$10, $F729, "")</f>
        <v/>
      </c>
      <c r="AC729" t="str">
        <f>IF($D729=AC$10, $F729, "")</f>
        <v>Leave Without Pay</v>
      </c>
      <c r="AD729" t="str">
        <f>IF($D729=AD$10, $F729, "")</f>
        <v/>
      </c>
      <c r="AE729" t="str">
        <f>IF($D729=AE$10, $F729, "")</f>
        <v/>
      </c>
      <c r="AF729" t="str">
        <f>IF($D729=AF$10, $F729, "")</f>
        <v/>
      </c>
      <c r="AH729">
        <f>COUNTIF(AI$11:AI$2024, AI729)</f>
        <v>1</v>
      </c>
      <c r="AI729" t="str">
        <f>V729&amp;AB729&amp;W729&amp;AC729&amp;X729&amp;AD729&amp;Y729&amp;AE729&amp;Z729&amp;AF729</f>
        <v>Emergency LeaveLeave Without Pay</v>
      </c>
      <c r="AJ729">
        <f>IF(ROW()=11,1,IF(AK728+1=AK729,AJ728,AJ728+1))</f>
        <v>634</v>
      </c>
      <c r="AK729">
        <f>IF(AI729=AI728, AK728+1, 1)</f>
        <v>1</v>
      </c>
      <c r="AL729" s="26" t="str">
        <f>AM729&amp;AN729</f>
        <v>DFASL9Emergency Leave12374GSA60Leave Without Pay</v>
      </c>
      <c r="AM729" t="str">
        <f>K729</f>
        <v>DFASL9Emergency Leave</v>
      </c>
      <c r="AN729" t="str">
        <f>L729</f>
        <v>12374GSA60Leave Without Pay</v>
      </c>
      <c r="AO729">
        <f>COUNTIF(AM$11:AM$1107, AM729)</f>
        <v>3</v>
      </c>
      <c r="AP729">
        <f>COUNTIF(AN$11:AN$1107, AN729)</f>
        <v>10</v>
      </c>
      <c r="AQ729">
        <f>MATCH(AM729, AM$11:AM$1107, 0)</f>
        <v>719</v>
      </c>
      <c r="AR729">
        <f>MATCH(AN729, AN$11:AN$1107, 0)</f>
        <v>133</v>
      </c>
      <c r="AS729">
        <v>30</v>
      </c>
      <c r="AU729" t="str">
        <f>C729</f>
        <v>Emergency Leave</v>
      </c>
      <c r="AV729" t="str">
        <f>IF(F729="", "", F729)</f>
        <v>Leave Without Pay</v>
      </c>
      <c r="AW729" s="13">
        <f>M729</f>
        <v>0.85800438596491224</v>
      </c>
      <c r="AX729" t="e">
        <f>VLOOKUP(AI729, UniquePairs!A$5:A$2000, 1, FALSE)</f>
        <v>#N/A</v>
      </c>
      <c r="AY729" t="str">
        <f>IFERROR(INDEX(UniquePairs!A$5:K$1000, MATCH(AL729, UniquePairs!A$5:A$1000, 0), 10), "")</f>
        <v/>
      </c>
      <c r="AZ729" s="13">
        <f>IF(AY729&lt;&gt;"", AY729, AW729)</f>
        <v>0.85800438596491224</v>
      </c>
      <c r="BA729" t="str">
        <f>IF(AZ729=0,"None",IF(AZ729&lt;0.6,"Weak",IF(AZ729&lt;0.7,"Review",IF(AZ729&lt;0.8,"Good",IF(AZ729&lt;0.9,"Very Good","Solid")))))</f>
        <v>Very Good</v>
      </c>
      <c r="BB729" s="28" t="str">
        <f>IF(AJ728=AJ729, BB728, BC729)</f>
        <v>Leave</v>
      </c>
      <c r="BC729" t="str">
        <f>IF(AV729="",AU729,StringMatch(AU729,AV729,TRUE))</f>
        <v>Leave</v>
      </c>
      <c r="BD729" t="str">
        <f>TRIM(SUBSTITUTE(SUBSTITUTE(SUBSTITUTE(SUBSTITUTE(SUBSTITUTE(SUBSTITUTE(SUBSTITUTE(SUBSTITUTE(SUBSTITUTE(SUBSTITUTE(AU729,BR729,""),BS729,""),BT729,""),BU729,""),BV729,""),BW729,""),BX729,""),BY729,""),BZ729,""),CA729,""))</f>
        <v>Emergency</v>
      </c>
      <c r="BE729" t="str">
        <f>TRIM(SUBSTITUTE(SUBSTITUTE(SUBSTITUTE(SUBSTITUTE(SUBSTITUTE(SUBSTITUTE(SUBSTITUTE(SUBSTITUTE(SUBSTITUTE(SUBSTITUTE(AV729,BH729,""),BI729,""),BJ729,""),BK729,""),BL729,""),BM729,""),BN729,""),BO729,""),BP729,""),BQ729,""))</f>
        <v>Without Pay</v>
      </c>
      <c r="BF729" s="21">
        <f>LEN(AU729)-LEN(SUBSTITUTE(AU729," ",""))</f>
        <v>1</v>
      </c>
      <c r="BG729" s="21">
        <f>LEN(AV729)-LEN(SUBSTITUTE(AV729," ",""))</f>
        <v>2</v>
      </c>
      <c r="BH729" s="21" t="str">
        <f>IF(BF729=0,AU729,findspace($AU729,BH$10))</f>
        <v>Emergency</v>
      </c>
      <c r="BI729" s="21" t="str">
        <f>IF(BH729=0,AN729,findspace($AU729,BI$10))</f>
        <v>Leave</v>
      </c>
      <c r="BJ729" s="21" t="str">
        <f>IF(BI729=0,AV729,findspace($AU729,BJ$10))</f>
        <v/>
      </c>
      <c r="BK729" s="21" t="str">
        <f>IF(BJ729=0,AW729,findspace($AU729,BK$10))</f>
        <v/>
      </c>
      <c r="BL729" s="21" t="str">
        <f>IF(BK729=0,AX729,findspace($AU729,BL$10))</f>
        <v/>
      </c>
      <c r="BM729" s="21" t="str">
        <f>IF(BL729=0,BF729,findspace($AU729,BM$10))</f>
        <v/>
      </c>
      <c r="BN729" s="21" t="str">
        <f>IF(BM729=0,BH729,findspace($AU729,BN$10))</f>
        <v/>
      </c>
      <c r="BO729" s="21" t="str">
        <f>IF(BN729=0,BI729,findspace($AU729,BO$10))</f>
        <v/>
      </c>
      <c r="BR729" s="21" t="str">
        <f>IF($BG729=0,$AV729,findspace($AV729,BR$10))</f>
        <v>Leave</v>
      </c>
      <c r="BS729" s="21" t="str">
        <f>IF($BG729=0,$AV729,findspace($AV729,BS$10))</f>
        <v>Without</v>
      </c>
      <c r="BT729" s="21" t="str">
        <f>IF($BG729=0,$AV729,findspace($AV729,BT$10))</f>
        <v>Pay</v>
      </c>
      <c r="BU729" s="21" t="str">
        <f>IF($BG729=0,$AV729,findspace($AV729,BU$10))</f>
        <v/>
      </c>
      <c r="BV729" s="21" t="str">
        <f>IF($BG729=0,$AV729,findspace($AV729,BV$10))</f>
        <v/>
      </c>
      <c r="BW729" s="21" t="str">
        <f>IF($BG729=0,$AV729,findspace($AV729,BW$10))</f>
        <v/>
      </c>
      <c r="BX729" s="21" t="str">
        <f>IF($BG729=0,$AV729,findspace($AV729,BX$10))</f>
        <v/>
      </c>
      <c r="BY729" s="21" t="str">
        <f>IF($BG729=0,$AV729,findspace($AV729,BY$10))</f>
        <v/>
      </c>
      <c r="BZ729" s="21" t="str">
        <f>IF($BG729=0,$AV729,findspace($AV729,BZ$10))</f>
        <v/>
      </c>
      <c r="CA729" s="21" t="str">
        <f>IF($BG729=0,$AV729,findspace($AV729,CA$10))</f>
        <v/>
      </c>
    </row>
    <row r="730" spans="1:79" x14ac:dyDescent="0.35">
      <c r="A730" t="s">
        <v>1839</v>
      </c>
      <c r="B730" t="s">
        <v>1451</v>
      </c>
      <c r="C730" t="s">
        <v>3551</v>
      </c>
      <c r="D730" t="s">
        <v>1836</v>
      </c>
      <c r="E730">
        <v>22</v>
      </c>
      <c r="F730" t="s">
        <v>3416</v>
      </c>
      <c r="G730" s="13">
        <v>0.85788067938672219</v>
      </c>
      <c r="I730">
        <v>12374</v>
      </c>
      <c r="J730" t="str">
        <f>K730&amp;L730</f>
        <v>DFAS5MTank Cleaning Overtime Licensed E12374GSA22EDP Act Expose Overtime 4%</v>
      </c>
      <c r="K730" t="str">
        <f>A730&amp;B730&amp;C730</f>
        <v>DFAS5MTank Cleaning Overtime Licensed E</v>
      </c>
      <c r="L730" t="str">
        <f>I730&amp;D730&amp;E730&amp;F730</f>
        <v>12374GSA22EDP Act Expose Overtime 4%</v>
      </c>
      <c r="M730" s="13">
        <f>G730</f>
        <v>0.85788067938672219</v>
      </c>
      <c r="N730" s="13"/>
      <c r="O730" s="19">
        <v>657</v>
      </c>
      <c r="P730">
        <f>COUNTIF(C$11:C$2024, C730)</f>
        <v>3</v>
      </c>
      <c r="Q730">
        <f>COUNTIF(F$11:F$177, F730)</f>
        <v>0</v>
      </c>
      <c r="R730" t="b">
        <f>A730=D730</f>
        <v>0</v>
      </c>
      <c r="S730" t="b">
        <f>A730&amp;B730&amp;C730=D730&amp;E730&amp;F730</f>
        <v>0</v>
      </c>
      <c r="V730" t="str">
        <f>IF($A730=V$10, $C730, "")</f>
        <v>Tank Cleaning Overtime Licensed E</v>
      </c>
      <c r="W730" t="str">
        <f>IF($A730=W$10, $C730, "")</f>
        <v/>
      </c>
      <c r="X730" t="str">
        <f>IF($A730=X$10, $C730, "")</f>
        <v/>
      </c>
      <c r="Y730" t="str">
        <f>IF($A730=Y$10, $C730, "")</f>
        <v/>
      </c>
      <c r="Z730" t="str">
        <f>IF($A730=Z$10, $C730, "")</f>
        <v/>
      </c>
      <c r="AB730" t="str">
        <f>IF($D730=AB$10, $F730, "")</f>
        <v/>
      </c>
      <c r="AC730" t="str">
        <f>IF($D730=AC$10, $F730, "")</f>
        <v>EDP Act Expose Overtime 4%</v>
      </c>
      <c r="AD730" t="str">
        <f>IF($D730=AD$10, $F730, "")</f>
        <v/>
      </c>
      <c r="AE730" t="str">
        <f>IF($D730=AE$10, $F730, "")</f>
        <v/>
      </c>
      <c r="AF730" t="str">
        <f>IF($D730=AF$10, $F730, "")</f>
        <v/>
      </c>
      <c r="AH730">
        <f>COUNTIF(AI$11:AI$2024, AI730)</f>
        <v>1</v>
      </c>
      <c r="AI730" t="str">
        <f>V730&amp;AB730&amp;W730&amp;AC730&amp;X730&amp;AD730&amp;Y730&amp;AE730&amp;Z730&amp;AF730</f>
        <v>Tank Cleaning Overtime Licensed EEDP Act Expose Overtime 4%</v>
      </c>
      <c r="AJ730">
        <f>IF(ROW()=11,1,IF(AK729+1=AK730,AJ729,AJ729+1))</f>
        <v>635</v>
      </c>
      <c r="AK730">
        <f>IF(AI730=AI729, AK729+1, 1)</f>
        <v>1</v>
      </c>
      <c r="AL730" s="26" t="str">
        <f>AM730&amp;AN730</f>
        <v>DFAS5MTank Cleaning Overtime Licensed E12374GSA22EDP Act Expose Overtime 4%</v>
      </c>
      <c r="AM730" t="str">
        <f>K730</f>
        <v>DFAS5MTank Cleaning Overtime Licensed E</v>
      </c>
      <c r="AN730" t="str">
        <f>L730</f>
        <v>12374GSA22EDP Act Expose Overtime 4%</v>
      </c>
      <c r="AO730">
        <f>COUNTIF(AM$11:AM$1107, AM730)</f>
        <v>3</v>
      </c>
      <c r="AP730">
        <f>COUNTIF(AN$11:AN$1107, AN730)</f>
        <v>20</v>
      </c>
      <c r="AQ730">
        <f>MATCH(AM730, AM$11:AM$1107, 0)</f>
        <v>182</v>
      </c>
      <c r="AR730">
        <f>MATCH(AN730, AN$11:AN$1107, 0)</f>
        <v>235</v>
      </c>
      <c r="AS730">
        <v>657</v>
      </c>
      <c r="AU730" t="str">
        <f>C730</f>
        <v>Tank Cleaning Overtime Licensed E</v>
      </c>
      <c r="AV730" t="str">
        <f>IF(F730="", "", F730)</f>
        <v>EDP Act Expose Overtime 4%</v>
      </c>
      <c r="AW730" s="13">
        <f>M730</f>
        <v>0.85788067938672219</v>
      </c>
      <c r="AX730" t="e">
        <f>VLOOKUP(AI730, UniquePairs!A$5:A$2000, 1, FALSE)</f>
        <v>#N/A</v>
      </c>
      <c r="AY730" t="str">
        <f>IFERROR(INDEX(UniquePairs!A$5:K$1000, MATCH(AL730, UniquePairs!A$5:A$1000, 0), 10), "")</f>
        <v/>
      </c>
      <c r="AZ730" s="13">
        <f>IF(AY730&lt;&gt;"", AY730, AW730)</f>
        <v>0.85788067938672219</v>
      </c>
      <c r="BA730" t="str">
        <f>IF(AZ730=0,"None",IF(AZ730&lt;0.6,"Weak",IF(AZ730&lt;0.7,"Review",IF(AZ730&lt;0.8,"Good",IF(AZ730&lt;0.9,"Very Good","Solid")))))</f>
        <v>Very Good</v>
      </c>
      <c r="BB730" s="28" t="str">
        <f>IF(AJ729=AJ730, BB729, BC730)</f>
        <v>Overtime</v>
      </c>
      <c r="BC730" t="str">
        <f>IF(AV730="",AU730,StringMatch(AU730,AV730,TRUE))</f>
        <v>Overtime</v>
      </c>
      <c r="BD730" t="str">
        <f>TRIM(SUBSTITUTE(SUBSTITUTE(SUBSTITUTE(SUBSTITUTE(SUBSTITUTE(SUBSTITUTE(SUBSTITUTE(SUBSTITUTE(SUBSTITUTE(SUBSTITUTE(AU730,BR730,""),BS730,""),BT730,""),BU730,""),BV730,""),BW730,""),BX730,""),BY730,""),BZ730,""),CA730,""))</f>
        <v>Tank Cleaning Licensed E</v>
      </c>
      <c r="BE730" t="str">
        <f>TRIM(SUBSTITUTE(SUBSTITUTE(SUBSTITUTE(SUBSTITUTE(SUBSTITUTE(SUBSTITUTE(SUBSTITUTE(SUBSTITUTE(SUBSTITUTE(SUBSTITUTE(AV730,BH730,""),BI730,""),BJ730,""),BK730,""),BL730,""),BM730,""),BN730,""),BO730,""),BP730,""),BQ730,""))</f>
        <v>DP Act xpose 4%</v>
      </c>
      <c r="BF730" s="21">
        <f>LEN(AU730)-LEN(SUBSTITUTE(AU730," ",""))</f>
        <v>4</v>
      </c>
      <c r="BG730" s="21">
        <f>LEN(AV730)-LEN(SUBSTITUTE(AV730," ",""))</f>
        <v>4</v>
      </c>
      <c r="BH730" s="21" t="str">
        <f>IF(BF730=0,AU730,findspace($AU730,BH$10))</f>
        <v>Tank</v>
      </c>
      <c r="BI730" s="21" t="str">
        <f>IF(BH730=0,AN730,findspace($AU730,BI$10))</f>
        <v>Cleaning</v>
      </c>
      <c r="BJ730" s="21" t="str">
        <f>IF(BI730=0,AV730,findspace($AU730,BJ$10))</f>
        <v>Overtime</v>
      </c>
      <c r="BK730" s="21" t="str">
        <f>IF(BJ730=0,AW730,findspace($AU730,BK$10))</f>
        <v>Licensed</v>
      </c>
      <c r="BL730" s="21" t="str">
        <f>IF(BK730=0,AX730,findspace($AU730,BL$10))</f>
        <v>E</v>
      </c>
      <c r="BM730" s="21" t="str">
        <f>IF(BL730=0,BF730,findspace($AU730,BM$10))</f>
        <v/>
      </c>
      <c r="BN730" s="21" t="str">
        <f>IF(BM730=0,BH730,findspace($AU730,BN$10))</f>
        <v/>
      </c>
      <c r="BO730" s="21" t="str">
        <f>IF(BN730=0,BI730,findspace($AU730,BO$10))</f>
        <v/>
      </c>
      <c r="BR730" s="21" t="str">
        <f>IF($BG730=0,$AV730,findspace($AV730,BR$10))</f>
        <v>EDP</v>
      </c>
      <c r="BS730" s="21" t="str">
        <f>IF($BG730=0,$AV730,findspace($AV730,BS$10))</f>
        <v>Act</v>
      </c>
      <c r="BT730" s="21" t="str">
        <f>IF($BG730=0,$AV730,findspace($AV730,BT$10))</f>
        <v>Expose</v>
      </c>
      <c r="BU730" s="21" t="str">
        <f>IF($BG730=0,$AV730,findspace($AV730,BU$10))</f>
        <v>Overtime</v>
      </c>
      <c r="BV730" s="21" t="str">
        <f>IF($BG730=0,$AV730,findspace($AV730,BV$10))</f>
        <v>4%</v>
      </c>
      <c r="BW730" s="21" t="str">
        <f>IF($BG730=0,$AV730,findspace($AV730,BW$10))</f>
        <v/>
      </c>
      <c r="BX730" s="21" t="str">
        <f>IF($BG730=0,$AV730,findspace($AV730,BX$10))</f>
        <v/>
      </c>
      <c r="BY730" s="21" t="str">
        <f>IF($BG730=0,$AV730,findspace($AV730,BY$10))</f>
        <v/>
      </c>
      <c r="BZ730" s="21" t="str">
        <f>IF($BG730=0,$AV730,findspace($AV730,BZ$10))</f>
        <v/>
      </c>
      <c r="CA730" s="21" t="str">
        <f>IF($BG730=0,$AV730,findspace($AV730,CA$10))</f>
        <v/>
      </c>
    </row>
    <row r="731" spans="1:79" x14ac:dyDescent="0.35">
      <c r="A731" t="s">
        <v>1839</v>
      </c>
      <c r="B731" t="s">
        <v>1451</v>
      </c>
      <c r="C731" t="s">
        <v>3551</v>
      </c>
      <c r="D731" t="s">
        <v>1836</v>
      </c>
      <c r="E731">
        <v>24</v>
      </c>
      <c r="F731" t="s">
        <v>3422</v>
      </c>
      <c r="G731" s="13">
        <v>0.85788067938672219</v>
      </c>
      <c r="I731">
        <v>12374</v>
      </c>
      <c r="J731" t="str">
        <f>K731&amp;L731</f>
        <v>DFAS5MTank Cleaning Overtime Licensed E12374GSA24EDP Act Expose Overtime 25%</v>
      </c>
      <c r="K731" t="str">
        <f>A731&amp;B731&amp;C731</f>
        <v>DFAS5MTank Cleaning Overtime Licensed E</v>
      </c>
      <c r="L731" t="str">
        <f>I731&amp;D731&amp;E731&amp;F731</f>
        <v>12374GSA24EDP Act Expose Overtime 25%</v>
      </c>
      <c r="M731" s="13">
        <f>G731</f>
        <v>0.85788067938672219</v>
      </c>
      <c r="N731" s="13"/>
      <c r="O731" s="19">
        <v>471</v>
      </c>
      <c r="P731">
        <f>COUNTIF(C$11:C$2024, C731)</f>
        <v>3</v>
      </c>
      <c r="Q731">
        <f>COUNTIF(F$11:F$177, F731)</f>
        <v>0</v>
      </c>
      <c r="R731" t="b">
        <f>A731=D731</f>
        <v>0</v>
      </c>
      <c r="S731" t="b">
        <f>A731&amp;B731&amp;C731=D731&amp;E731&amp;F731</f>
        <v>0</v>
      </c>
      <c r="V731" t="str">
        <f>IF($A731=V$10, $C731, "")</f>
        <v>Tank Cleaning Overtime Licensed E</v>
      </c>
      <c r="W731" t="str">
        <f>IF($A731=W$10, $C731, "")</f>
        <v/>
      </c>
      <c r="X731" t="str">
        <f>IF($A731=X$10, $C731, "")</f>
        <v/>
      </c>
      <c r="Y731" t="str">
        <f>IF($A731=Y$10, $C731, "")</f>
        <v/>
      </c>
      <c r="Z731" t="str">
        <f>IF($A731=Z$10, $C731, "")</f>
        <v/>
      </c>
      <c r="AB731" t="str">
        <f>IF($D731=AB$10, $F731, "")</f>
        <v/>
      </c>
      <c r="AC731" t="str">
        <f>IF($D731=AC$10, $F731, "")</f>
        <v>EDP Act Expose Overtime 25%</v>
      </c>
      <c r="AD731" t="str">
        <f>IF($D731=AD$10, $F731, "")</f>
        <v/>
      </c>
      <c r="AE731" t="str">
        <f>IF($D731=AE$10, $F731, "")</f>
        <v/>
      </c>
      <c r="AF731" t="str">
        <f>IF($D731=AF$10, $F731, "")</f>
        <v/>
      </c>
      <c r="AH731">
        <f>COUNTIF(AI$11:AI$2024, AI731)</f>
        <v>1</v>
      </c>
      <c r="AI731" t="str">
        <f>V731&amp;AB731&amp;W731&amp;AC731&amp;X731&amp;AD731&amp;Y731&amp;AE731&amp;Z731&amp;AF731</f>
        <v>Tank Cleaning Overtime Licensed EEDP Act Expose Overtime 25%</v>
      </c>
      <c r="AJ731">
        <f>IF(ROW()=11,1,IF(AK730+1=AK731,AJ730,AJ730+1))</f>
        <v>636</v>
      </c>
      <c r="AK731">
        <f>IF(AI731=AI730, AK730+1, 1)</f>
        <v>1</v>
      </c>
      <c r="AL731" s="26" t="str">
        <f>AM731&amp;AN731</f>
        <v>DFAS5MTank Cleaning Overtime Licensed E12374GSA24EDP Act Expose Overtime 25%</v>
      </c>
      <c r="AM731" t="str">
        <f>K731</f>
        <v>DFAS5MTank Cleaning Overtime Licensed E</v>
      </c>
      <c r="AN731" t="str">
        <f>L731</f>
        <v>12374GSA24EDP Act Expose Overtime 25%</v>
      </c>
      <c r="AO731">
        <f>COUNTIF(AM$11:AM$1107, AM731)</f>
        <v>3</v>
      </c>
      <c r="AP731">
        <f>COUNTIF(AN$11:AN$1107, AN731)</f>
        <v>14</v>
      </c>
      <c r="AQ731">
        <f>MATCH(AM731, AM$11:AM$1107, 0)</f>
        <v>182</v>
      </c>
      <c r="AR731">
        <f>MATCH(AN731, AN$11:AN$1107, 0)</f>
        <v>234</v>
      </c>
      <c r="AS731">
        <v>471</v>
      </c>
      <c r="AU731" t="str">
        <f>C731</f>
        <v>Tank Cleaning Overtime Licensed E</v>
      </c>
      <c r="AV731" t="str">
        <f>IF(F731="", "", F731)</f>
        <v>EDP Act Expose Overtime 25%</v>
      </c>
      <c r="AW731" s="13">
        <f>M731</f>
        <v>0.85788067938672219</v>
      </c>
      <c r="AX731" t="e">
        <f>VLOOKUP(AI731, UniquePairs!A$5:A$2000, 1, FALSE)</f>
        <v>#N/A</v>
      </c>
      <c r="AY731" t="str">
        <f>IFERROR(INDEX(UniquePairs!A$5:K$1000, MATCH(AL731, UniquePairs!A$5:A$1000, 0), 10), "")</f>
        <v/>
      </c>
      <c r="AZ731" s="13">
        <f>IF(AY731&lt;&gt;"", AY731, AW731)</f>
        <v>0.85788067938672219</v>
      </c>
      <c r="BA731" t="str">
        <f>IF(AZ731=0,"None",IF(AZ731&lt;0.6,"Weak",IF(AZ731&lt;0.7,"Review",IF(AZ731&lt;0.8,"Good",IF(AZ731&lt;0.9,"Very Good","Solid")))))</f>
        <v>Very Good</v>
      </c>
      <c r="BB731" s="28" t="str">
        <f>IF(AJ730=AJ731, BB730, BC731)</f>
        <v>Overtime</v>
      </c>
      <c r="BC731" t="str">
        <f>IF(AV731="",AU731,StringMatch(AU731,AV731,TRUE))</f>
        <v>Overtime</v>
      </c>
      <c r="BD731" t="str">
        <f>TRIM(SUBSTITUTE(SUBSTITUTE(SUBSTITUTE(SUBSTITUTE(SUBSTITUTE(SUBSTITUTE(SUBSTITUTE(SUBSTITUTE(SUBSTITUTE(SUBSTITUTE(AU731,BR731,""),BS731,""),BT731,""),BU731,""),BV731,""),BW731,""),BX731,""),BY731,""),BZ731,""),CA731,""))</f>
        <v>Tank Cleaning Licensed E</v>
      </c>
      <c r="BE731" t="str">
        <f>TRIM(SUBSTITUTE(SUBSTITUTE(SUBSTITUTE(SUBSTITUTE(SUBSTITUTE(SUBSTITUTE(SUBSTITUTE(SUBSTITUTE(SUBSTITUTE(SUBSTITUTE(AV731,BH731,""),BI731,""),BJ731,""),BK731,""),BL731,""),BM731,""),BN731,""),BO731,""),BP731,""),BQ731,""))</f>
        <v>DP Act xpose 25%</v>
      </c>
      <c r="BF731" s="21">
        <f>LEN(AU731)-LEN(SUBSTITUTE(AU731," ",""))</f>
        <v>4</v>
      </c>
      <c r="BG731" s="21">
        <f>LEN(AV731)-LEN(SUBSTITUTE(AV731," ",""))</f>
        <v>4</v>
      </c>
      <c r="BH731" s="21" t="str">
        <f>IF(BF731=0,AU731,findspace($AU731,BH$10))</f>
        <v>Tank</v>
      </c>
      <c r="BI731" s="21" t="str">
        <f>IF(BH731=0,AN731,findspace($AU731,BI$10))</f>
        <v>Cleaning</v>
      </c>
      <c r="BJ731" s="21" t="str">
        <f>IF(BI731=0,AV731,findspace($AU731,BJ$10))</f>
        <v>Overtime</v>
      </c>
      <c r="BK731" s="21" t="str">
        <f>IF(BJ731=0,AW731,findspace($AU731,BK$10))</f>
        <v>Licensed</v>
      </c>
      <c r="BL731" s="21" t="str">
        <f>IF(BK731=0,AX731,findspace($AU731,BL$10))</f>
        <v>E</v>
      </c>
      <c r="BM731" s="21" t="str">
        <f>IF(BL731=0,BF731,findspace($AU731,BM$10))</f>
        <v/>
      </c>
      <c r="BN731" s="21" t="str">
        <f>IF(BM731=0,BH731,findspace($AU731,BN$10))</f>
        <v/>
      </c>
      <c r="BO731" s="21" t="str">
        <f>IF(BN731=0,BI731,findspace($AU731,BO$10))</f>
        <v/>
      </c>
      <c r="BR731" s="21" t="str">
        <f>IF($BG731=0,$AV731,findspace($AV731,BR$10))</f>
        <v>EDP</v>
      </c>
      <c r="BS731" s="21" t="str">
        <f>IF($BG731=0,$AV731,findspace($AV731,BS$10))</f>
        <v>Act</v>
      </c>
      <c r="BT731" s="21" t="str">
        <f>IF($BG731=0,$AV731,findspace($AV731,BT$10))</f>
        <v>Expose</v>
      </c>
      <c r="BU731" s="21" t="str">
        <f>IF($BG731=0,$AV731,findspace($AV731,BU$10))</f>
        <v>Overtime</v>
      </c>
      <c r="BV731" s="21" t="str">
        <f>IF($BG731=0,$AV731,findspace($AV731,BV$10))</f>
        <v>25%</v>
      </c>
      <c r="BW731" s="21" t="str">
        <f>IF($BG731=0,$AV731,findspace($AV731,BW$10))</f>
        <v/>
      </c>
      <c r="BX731" s="21" t="str">
        <f>IF($BG731=0,$AV731,findspace($AV731,BX$10))</f>
        <v/>
      </c>
      <c r="BY731" s="21" t="str">
        <f>IF($BG731=0,$AV731,findspace($AV731,BY$10))</f>
        <v/>
      </c>
      <c r="BZ731" s="21" t="str">
        <f>IF($BG731=0,$AV731,findspace($AV731,BZ$10))</f>
        <v/>
      </c>
      <c r="CA731" s="21" t="str">
        <f>IF($BG731=0,$AV731,findspace($AV731,CA$10))</f>
        <v/>
      </c>
    </row>
    <row r="732" spans="1:79" x14ac:dyDescent="0.35">
      <c r="A732" t="s">
        <v>1837</v>
      </c>
      <c r="B732" t="s">
        <v>3134</v>
      </c>
      <c r="C732" t="s">
        <v>3135</v>
      </c>
      <c r="D732" t="s">
        <v>1836</v>
      </c>
      <c r="E732">
        <v>47</v>
      </c>
      <c r="F732" t="s">
        <v>3433</v>
      </c>
      <c r="G732" s="13">
        <v>0.85782331172228621</v>
      </c>
      <c r="I732">
        <v>12374</v>
      </c>
      <c r="J732" t="str">
        <f>K732&amp;L732</f>
        <v>IBCRCZCompensatory Time Off Religious Observance Balance12374GSA47Religious Compensatory Used</v>
      </c>
      <c r="K732" t="str">
        <f>A732&amp;B732&amp;C732</f>
        <v>IBCRCZCompensatory Time Off Religious Observance Balance</v>
      </c>
      <c r="L732" t="str">
        <f>I732&amp;D732&amp;E732&amp;F732</f>
        <v>12374GSA47Religious Compensatory Used</v>
      </c>
      <c r="M732" s="13">
        <f>G732</f>
        <v>0.85782331172228621</v>
      </c>
      <c r="N732" s="13"/>
      <c r="O732" s="19">
        <v>1050</v>
      </c>
      <c r="P732">
        <f>COUNTIF(C$11:C$2024, C732)</f>
        <v>3</v>
      </c>
      <c r="Q732">
        <f>COUNTIF(F$11:F$177, F732)</f>
        <v>0</v>
      </c>
      <c r="R732" t="b">
        <f>A732=D732</f>
        <v>0</v>
      </c>
      <c r="S732" t="b">
        <f>A732&amp;B732&amp;C732=D732&amp;E732&amp;F732</f>
        <v>0</v>
      </c>
      <c r="V732" t="str">
        <f>IF($A732=V$10, $C732, "")</f>
        <v/>
      </c>
      <c r="W732" t="str">
        <f>IF($A732=W$10, $C732, "")</f>
        <v/>
      </c>
      <c r="X732" t="str">
        <f>IF($A732=X$10, $C732, "")</f>
        <v/>
      </c>
      <c r="Y732" t="str">
        <f>IF($A732=Y$10, $C732, "")</f>
        <v>Compensatory Time Off Religious Observance Balance</v>
      </c>
      <c r="Z732" t="str">
        <f>IF($A732=Z$10, $C732, "")</f>
        <v/>
      </c>
      <c r="AB732" t="str">
        <f>IF($D732=AB$10, $F732, "")</f>
        <v/>
      </c>
      <c r="AC732" t="str">
        <f>IF($D732=AC$10, $F732, "")</f>
        <v>Religious Compensatory Used</v>
      </c>
      <c r="AD732" t="str">
        <f>IF($D732=AD$10, $F732, "")</f>
        <v/>
      </c>
      <c r="AE732" t="str">
        <f>IF($D732=AE$10, $F732, "")</f>
        <v/>
      </c>
      <c r="AF732" t="str">
        <f>IF($D732=AF$10, $F732, "")</f>
        <v/>
      </c>
      <c r="AH732">
        <f>COUNTIF(AI$11:AI$2024, AI732)</f>
        <v>1</v>
      </c>
      <c r="AI732" t="str">
        <f>V732&amp;AB732&amp;W732&amp;AC732&amp;X732&amp;AD732&amp;Y732&amp;AE732&amp;Z732&amp;AF732</f>
        <v>Religious Compensatory UsedCompensatory Time Off Religious Observance Balance</v>
      </c>
      <c r="AJ732">
        <f>IF(ROW()=11,1,IF(AK731+1=AK732,AJ731,AJ731+1))</f>
        <v>637</v>
      </c>
      <c r="AK732">
        <f>IF(AI732=AI731, AK731+1, 1)</f>
        <v>1</v>
      </c>
      <c r="AL732" s="26" t="str">
        <f>AM732&amp;AN732</f>
        <v>IBCRCZCompensatory Time Off Religious Observance Balance12374GSA47Religious Compensatory Used</v>
      </c>
      <c r="AM732" t="str">
        <f>K732</f>
        <v>IBCRCZCompensatory Time Off Religious Observance Balance</v>
      </c>
      <c r="AN732" t="str">
        <f>L732</f>
        <v>12374GSA47Religious Compensatory Used</v>
      </c>
      <c r="AO732">
        <f>COUNTIF(AM$11:AM$1107, AM732)</f>
        <v>3</v>
      </c>
      <c r="AP732">
        <f>COUNTIF(AN$11:AN$1107, AN732)</f>
        <v>4</v>
      </c>
      <c r="AQ732">
        <f>MATCH(AM732, AM$11:AM$1107, 0)</f>
        <v>611</v>
      </c>
      <c r="AR732">
        <f>MATCH(AN732, AN$11:AN$1107, 0)</f>
        <v>231</v>
      </c>
      <c r="AS732">
        <v>1050</v>
      </c>
      <c r="AU732" t="str">
        <f>C732</f>
        <v>Compensatory Time Off Religious Observance Balance</v>
      </c>
      <c r="AV732" t="str">
        <f>IF(F732="", "", F732)</f>
        <v>Religious Compensatory Used</v>
      </c>
      <c r="AW732" s="13">
        <f>M732</f>
        <v>0.85782331172228621</v>
      </c>
      <c r="AX732" t="e">
        <f>VLOOKUP(AI732, UniquePairs!A$5:A$2000, 1, FALSE)</f>
        <v>#N/A</v>
      </c>
      <c r="AY732" t="str">
        <f>IFERROR(INDEX(UniquePairs!A$5:K$1000, MATCH(AL732, UniquePairs!A$5:A$1000, 0), 10), "")</f>
        <v/>
      </c>
      <c r="AZ732" s="13">
        <f>IF(AY732&lt;&gt;"", AY732, AW732)</f>
        <v>0.85782331172228621</v>
      </c>
      <c r="BA732" t="str">
        <f>IF(AZ732=0,"None",IF(AZ732&lt;0.6,"Weak",IF(AZ732&lt;0.7,"Review",IF(AZ732&lt;0.8,"Good",IF(AZ732&lt;0.9,"Very Good","Solid")))))</f>
        <v>Very Good</v>
      </c>
      <c r="BB732" s="28" t="str">
        <f>IF(AJ731=AJ732, BB731, BC732)</f>
        <v>Compensatory Religious</v>
      </c>
      <c r="BC732" t="str">
        <f>IF(AV732="",AU732,StringMatch(AU732,AV732,TRUE))</f>
        <v>Compensatory Religious</v>
      </c>
      <c r="BD732" t="str">
        <f>TRIM(SUBSTITUTE(SUBSTITUTE(SUBSTITUTE(SUBSTITUTE(SUBSTITUTE(SUBSTITUTE(SUBSTITUTE(SUBSTITUTE(SUBSTITUTE(SUBSTITUTE(AU732,BR732,""),BS732,""),BT732,""),BU732,""),BV732,""),BW732,""),BX732,""),BY732,""),BZ732,""),CA732,""))</f>
        <v>Time Off Observance Balance</v>
      </c>
      <c r="BE732" t="str">
        <f>TRIM(SUBSTITUTE(SUBSTITUTE(SUBSTITUTE(SUBSTITUTE(SUBSTITUTE(SUBSTITUTE(SUBSTITUTE(SUBSTITUTE(SUBSTITUTE(SUBSTITUTE(AV732,BH732,""),BI732,""),BJ732,""),BK732,""),BL732,""),BM732,""),BN732,""),BO732,""),BP732,""),BQ732,""))</f>
        <v>Used</v>
      </c>
      <c r="BF732" s="21">
        <f>LEN(AU732)-LEN(SUBSTITUTE(AU732," ",""))</f>
        <v>5</v>
      </c>
      <c r="BG732" s="21">
        <f>LEN(AV732)-LEN(SUBSTITUTE(AV732," ",""))</f>
        <v>2</v>
      </c>
      <c r="BH732" s="21" t="str">
        <f>IF(BF732=0,AU732,findspace($AU732,BH$10))</f>
        <v>Compensatory</v>
      </c>
      <c r="BI732" s="21" t="str">
        <f>IF(BH732=0,AN732,findspace($AU732,BI$10))</f>
        <v>Time</v>
      </c>
      <c r="BJ732" s="21" t="str">
        <f>IF(BI732=0,AV732,findspace($AU732,BJ$10))</f>
        <v>Off</v>
      </c>
      <c r="BK732" s="21" t="str">
        <f>IF(BJ732=0,AW732,findspace($AU732,BK$10))</f>
        <v>Religious</v>
      </c>
      <c r="BL732" s="21" t="str">
        <f>IF(BK732=0,AX732,findspace($AU732,BL$10))</f>
        <v>Observance</v>
      </c>
      <c r="BM732" s="21" t="str">
        <f>IF(BL732=0,BF732,findspace($AU732,BM$10))</f>
        <v>Balance</v>
      </c>
      <c r="BN732" s="21" t="str">
        <f>IF(BM732=0,BH732,findspace($AU732,BN$10))</f>
        <v/>
      </c>
      <c r="BO732" s="21" t="str">
        <f>IF(BN732=0,BI732,findspace($AU732,BO$10))</f>
        <v/>
      </c>
      <c r="BR732" s="21" t="str">
        <f>IF($BG732=0,$AV732,findspace($AV732,BR$10))</f>
        <v>Religious</v>
      </c>
      <c r="BS732" s="21" t="str">
        <f>IF($BG732=0,$AV732,findspace($AV732,BS$10))</f>
        <v>Compensatory</v>
      </c>
      <c r="BT732" s="21" t="str">
        <f>IF($BG732=0,$AV732,findspace($AV732,BT$10))</f>
        <v>Used</v>
      </c>
      <c r="BU732" s="21" t="str">
        <f>IF($BG732=0,$AV732,findspace($AV732,BU$10))</f>
        <v/>
      </c>
      <c r="BV732" s="21" t="str">
        <f>IF($BG732=0,$AV732,findspace($AV732,BV$10))</f>
        <v/>
      </c>
      <c r="BW732" s="21" t="str">
        <f>IF($BG732=0,$AV732,findspace($AV732,BW$10))</f>
        <v/>
      </c>
      <c r="BX732" s="21" t="str">
        <f>IF($BG732=0,$AV732,findspace($AV732,BX$10))</f>
        <v/>
      </c>
      <c r="BY732" s="21" t="str">
        <f>IF($BG732=0,$AV732,findspace($AV732,BY$10))</f>
        <v/>
      </c>
      <c r="BZ732" s="21" t="str">
        <f>IF($BG732=0,$AV732,findspace($AV732,BZ$10))</f>
        <v/>
      </c>
      <c r="CA732" s="21" t="str">
        <f>IF($BG732=0,$AV732,findspace($AV732,CA$10))</f>
        <v/>
      </c>
    </row>
    <row r="733" spans="1:79" x14ac:dyDescent="0.35">
      <c r="A733" t="s">
        <v>1839</v>
      </c>
      <c r="B733" t="s">
        <v>1276</v>
      </c>
      <c r="C733" t="s">
        <v>3351</v>
      </c>
      <c r="D733" t="s">
        <v>1839</v>
      </c>
      <c r="E733" t="s">
        <v>1266</v>
      </c>
      <c r="F733" t="s">
        <v>3337</v>
      </c>
      <c r="G733" s="13">
        <v>0.85708703871121872</v>
      </c>
      <c r="I733">
        <v>12374</v>
      </c>
      <c r="J733" t="str">
        <f>K733&amp;L733</f>
        <v>DFASL9Emergency Leave12374DFASLNAdministrative Leave</v>
      </c>
      <c r="K733" t="str">
        <f>A733&amp;B733&amp;C733</f>
        <v>DFASL9Emergency Leave</v>
      </c>
      <c r="L733" t="str">
        <f>I733&amp;D733&amp;E733&amp;F733</f>
        <v>12374DFASLNAdministrative Leave</v>
      </c>
      <c r="M733" s="13">
        <f>G733</f>
        <v>0.85708703871121872</v>
      </c>
      <c r="N733" s="13"/>
      <c r="O733" s="19">
        <v>889</v>
      </c>
      <c r="P733">
        <f>COUNTIF(C$11:C$2024, C733)</f>
        <v>3</v>
      </c>
      <c r="Q733">
        <f>COUNTIF(F$11:F$177, F733)</f>
        <v>1</v>
      </c>
      <c r="R733" t="b">
        <f>A733=D733</f>
        <v>1</v>
      </c>
      <c r="S733" t="b">
        <f>A733&amp;B733&amp;C733=D733&amp;E733&amp;F733</f>
        <v>0</v>
      </c>
      <c r="V733" t="str">
        <f>IF($A733=V$10, $C733, "")</f>
        <v>Emergency Leave</v>
      </c>
      <c r="W733" t="str">
        <f>IF($A733=W$10, $C733, "")</f>
        <v/>
      </c>
      <c r="X733" t="str">
        <f>IF($A733=X$10, $C733, "")</f>
        <v/>
      </c>
      <c r="Y733" t="str">
        <f>IF($A733=Y$10, $C733, "")</f>
        <v/>
      </c>
      <c r="Z733" t="str">
        <f>IF($A733=Z$10, $C733, "")</f>
        <v/>
      </c>
      <c r="AB733" t="str">
        <f>IF($D733=AB$10, $F733, "")</f>
        <v>Administrative Leave</v>
      </c>
      <c r="AC733" t="str">
        <f>IF($D733=AC$10, $F733, "")</f>
        <v/>
      </c>
      <c r="AD733" t="str">
        <f>IF($D733=AD$10, $F733, "")</f>
        <v/>
      </c>
      <c r="AE733" t="str">
        <f>IF($D733=AE$10, $F733, "")</f>
        <v/>
      </c>
      <c r="AF733" t="str">
        <f>IF($D733=AF$10, $F733, "")</f>
        <v/>
      </c>
      <c r="AH733">
        <f>COUNTIF(AI$11:AI$2024, AI733)</f>
        <v>1</v>
      </c>
      <c r="AI733" t="str">
        <f>V733&amp;AB733&amp;W733&amp;AC733&amp;X733&amp;AD733&amp;Y733&amp;AE733&amp;Z733&amp;AF733</f>
        <v>Emergency LeaveAdministrative Leave</v>
      </c>
      <c r="AJ733">
        <f>IF(ROW()=11,1,IF(AK732+1=AK733,AJ732,AJ732+1))</f>
        <v>638</v>
      </c>
      <c r="AK733">
        <f>IF(AI733=AI732, AK732+1, 1)</f>
        <v>1</v>
      </c>
      <c r="AL733" s="26" t="str">
        <f>AM733&amp;AN733</f>
        <v>DFASL9Emergency Leave12374DFASLNAdministrative Leave</v>
      </c>
      <c r="AM733" t="str">
        <f>K733</f>
        <v>DFASL9Emergency Leave</v>
      </c>
      <c r="AN733" t="str">
        <f>L733</f>
        <v>12374DFASLNAdministrative Leave</v>
      </c>
      <c r="AO733">
        <f>COUNTIF(AM$11:AM$1107, AM733)</f>
        <v>3</v>
      </c>
      <c r="AP733">
        <f>COUNTIF(AN$11:AN$1107, AN733)</f>
        <v>7</v>
      </c>
      <c r="AQ733">
        <f>MATCH(AM733, AM$11:AM$1107, 0)</f>
        <v>719</v>
      </c>
      <c r="AR733">
        <f>MATCH(AN733, AN$11:AN$1107, 0)</f>
        <v>136</v>
      </c>
      <c r="AS733">
        <v>889</v>
      </c>
      <c r="AU733" t="str">
        <f>C733</f>
        <v>Emergency Leave</v>
      </c>
      <c r="AV733" t="str">
        <f>IF(F733="", "", F733)</f>
        <v>Administrative Leave</v>
      </c>
      <c r="AW733" s="13">
        <f>M733</f>
        <v>0.85708703871121872</v>
      </c>
      <c r="AX733" t="e">
        <f>VLOOKUP(AI733, UniquePairs!A$5:A$2000, 1, FALSE)</f>
        <v>#N/A</v>
      </c>
      <c r="AY733" t="str">
        <f>IFERROR(INDEX(UniquePairs!A$5:K$1000, MATCH(AL733, UniquePairs!A$5:A$1000, 0), 10), "")</f>
        <v/>
      </c>
      <c r="AZ733" s="13">
        <f>IF(AY733&lt;&gt;"", AY733, AW733)</f>
        <v>0.85708703871121872</v>
      </c>
      <c r="BA733" t="str">
        <f>IF(AZ733=0,"None",IF(AZ733&lt;0.6,"Weak",IF(AZ733&lt;0.7,"Review",IF(AZ733&lt;0.8,"Good",IF(AZ733&lt;0.9,"Very Good","Solid")))))</f>
        <v>Very Good</v>
      </c>
      <c r="BB733" s="28" t="str">
        <f>IF(AJ732=AJ733, BB732, BC733)</f>
        <v>Leave</v>
      </c>
      <c r="BC733" t="str">
        <f>IF(AV733="",AU733,StringMatch(AU733,AV733,TRUE))</f>
        <v>Leave</v>
      </c>
      <c r="BD733" t="str">
        <f>TRIM(SUBSTITUTE(SUBSTITUTE(SUBSTITUTE(SUBSTITUTE(SUBSTITUTE(SUBSTITUTE(SUBSTITUTE(SUBSTITUTE(SUBSTITUTE(SUBSTITUTE(AU733,BR733,""),BS733,""),BT733,""),BU733,""),BV733,""),BW733,""),BX733,""),BY733,""),BZ733,""),CA733,""))</f>
        <v>Emergency</v>
      </c>
      <c r="BE733" t="str">
        <f>TRIM(SUBSTITUTE(SUBSTITUTE(SUBSTITUTE(SUBSTITUTE(SUBSTITUTE(SUBSTITUTE(SUBSTITUTE(SUBSTITUTE(SUBSTITUTE(SUBSTITUTE(AV733,BH733,""),BI733,""),BJ733,""),BK733,""),BL733,""),BM733,""),BN733,""),BO733,""),BP733,""),BQ733,""))</f>
        <v>Administrative</v>
      </c>
      <c r="BF733" s="21">
        <f>LEN(AU733)-LEN(SUBSTITUTE(AU733," ",""))</f>
        <v>1</v>
      </c>
      <c r="BG733" s="21">
        <f>LEN(AV733)-LEN(SUBSTITUTE(AV733," ",""))</f>
        <v>1</v>
      </c>
      <c r="BH733" s="21" t="str">
        <f>IF(BF733=0,AU733,findspace($AU733,BH$10))</f>
        <v>Emergency</v>
      </c>
      <c r="BI733" s="21" t="str">
        <f>IF(BH733=0,AN733,findspace($AU733,BI$10))</f>
        <v>Leave</v>
      </c>
      <c r="BJ733" s="21" t="str">
        <f>IF(BI733=0,AV733,findspace($AU733,BJ$10))</f>
        <v/>
      </c>
      <c r="BK733" s="21" t="str">
        <f>IF(BJ733=0,AW733,findspace($AU733,BK$10))</f>
        <v/>
      </c>
      <c r="BL733" s="21" t="str">
        <f>IF(BK733=0,AX733,findspace($AU733,BL$10))</f>
        <v/>
      </c>
      <c r="BM733" s="21" t="str">
        <f>IF(BL733=0,BF733,findspace($AU733,BM$10))</f>
        <v/>
      </c>
      <c r="BN733" s="21" t="str">
        <f>IF(BM733=0,BH733,findspace($AU733,BN$10))</f>
        <v/>
      </c>
      <c r="BO733" s="21" t="str">
        <f>IF(BN733=0,BI733,findspace($AU733,BO$10))</f>
        <v/>
      </c>
      <c r="BR733" s="21" t="str">
        <f>IF($BG733=0,$AV733,findspace($AV733,BR$10))</f>
        <v>Administrative</v>
      </c>
      <c r="BS733" s="21" t="str">
        <f>IF($BG733=0,$AV733,findspace($AV733,BS$10))</f>
        <v>Leave</v>
      </c>
      <c r="BT733" s="21" t="str">
        <f>IF($BG733=0,$AV733,findspace($AV733,BT$10))</f>
        <v/>
      </c>
      <c r="BU733" s="21" t="str">
        <f>IF($BG733=0,$AV733,findspace($AV733,BU$10))</f>
        <v/>
      </c>
      <c r="BV733" s="21" t="str">
        <f>IF($BG733=0,$AV733,findspace($AV733,BV$10))</f>
        <v/>
      </c>
      <c r="BW733" s="21" t="str">
        <f>IF($BG733=0,$AV733,findspace($AV733,BW$10))</f>
        <v/>
      </c>
      <c r="BX733" s="21" t="str">
        <f>IF($BG733=0,$AV733,findspace($AV733,BX$10))</f>
        <v/>
      </c>
      <c r="BY733" s="21" t="str">
        <f>IF($BG733=0,$AV733,findspace($AV733,BY$10))</f>
        <v/>
      </c>
      <c r="BZ733" s="21" t="str">
        <f>IF($BG733=0,$AV733,findspace($AV733,BZ$10))</f>
        <v/>
      </c>
      <c r="CA733" s="21" t="str">
        <f>IF($BG733=0,$AV733,findspace($AV733,CA$10))</f>
        <v/>
      </c>
    </row>
    <row r="734" spans="1:79" x14ac:dyDescent="0.35">
      <c r="A734" t="s">
        <v>1839</v>
      </c>
      <c r="B734" t="s">
        <v>1445</v>
      </c>
      <c r="C734" t="s">
        <v>3324</v>
      </c>
      <c r="D734" t="s">
        <v>1836</v>
      </c>
      <c r="E734">
        <v>22</v>
      </c>
      <c r="F734" t="s">
        <v>3416</v>
      </c>
      <c r="G734" s="13">
        <v>0.85690828055360069</v>
      </c>
      <c r="I734">
        <v>12374</v>
      </c>
      <c r="J734" t="str">
        <f>K734&amp;L734</f>
        <v>DFASOGOvertime Navy Deployed Carrier Japan12374GSA22EDP Act Expose Overtime 4%</v>
      </c>
      <c r="K734" t="str">
        <f>A734&amp;B734&amp;C734</f>
        <v>DFASOGOvertime Navy Deployed Carrier Japan</v>
      </c>
      <c r="L734" t="str">
        <f>I734&amp;D734&amp;E734&amp;F734</f>
        <v>12374GSA22EDP Act Expose Overtime 4%</v>
      </c>
      <c r="M734" s="13">
        <f>G734</f>
        <v>0.85690828055360069</v>
      </c>
      <c r="N734" s="13"/>
      <c r="O734" s="19">
        <v>890</v>
      </c>
      <c r="P734">
        <f>COUNTIF(C$11:C$2024, C734)</f>
        <v>3</v>
      </c>
      <c r="Q734">
        <f>COUNTIF(F$11:F$177, F734)</f>
        <v>0</v>
      </c>
      <c r="R734" t="b">
        <f>A734=D734</f>
        <v>0</v>
      </c>
      <c r="S734" t="b">
        <f>A734&amp;B734&amp;C734=D734&amp;E734&amp;F734</f>
        <v>0</v>
      </c>
      <c r="V734" t="str">
        <f>IF($A734=V$10, $C734, "")</f>
        <v>Overtime Navy Deployed Carrier Japan</v>
      </c>
      <c r="W734" t="str">
        <f>IF($A734=W$10, $C734, "")</f>
        <v/>
      </c>
      <c r="X734" t="str">
        <f>IF($A734=X$10, $C734, "")</f>
        <v/>
      </c>
      <c r="Y734" t="str">
        <f>IF($A734=Y$10, $C734, "")</f>
        <v/>
      </c>
      <c r="Z734" t="str">
        <f>IF($A734=Z$10, $C734, "")</f>
        <v/>
      </c>
      <c r="AB734" t="str">
        <f>IF($D734=AB$10, $F734, "")</f>
        <v/>
      </c>
      <c r="AC734" t="str">
        <f>IF($D734=AC$10, $F734, "")</f>
        <v>EDP Act Expose Overtime 4%</v>
      </c>
      <c r="AD734" t="str">
        <f>IF($D734=AD$10, $F734, "")</f>
        <v/>
      </c>
      <c r="AE734" t="str">
        <f>IF($D734=AE$10, $F734, "")</f>
        <v/>
      </c>
      <c r="AF734" t="str">
        <f>IF($D734=AF$10, $F734, "")</f>
        <v/>
      </c>
      <c r="AH734">
        <f>COUNTIF(AI$11:AI$2024, AI734)</f>
        <v>1</v>
      </c>
      <c r="AI734" t="str">
        <f>V734&amp;AB734&amp;W734&amp;AC734&amp;X734&amp;AD734&amp;Y734&amp;AE734&amp;Z734&amp;AF734</f>
        <v>Overtime Navy Deployed Carrier JapanEDP Act Expose Overtime 4%</v>
      </c>
      <c r="AJ734">
        <f>IF(ROW()=11,1,IF(AK733+1=AK734,AJ733,AJ733+1))</f>
        <v>639</v>
      </c>
      <c r="AK734">
        <f>IF(AI734=AI733, AK733+1, 1)</f>
        <v>1</v>
      </c>
      <c r="AL734" s="26" t="str">
        <f>AM734&amp;AN734</f>
        <v>DFASOGOvertime Navy Deployed Carrier Japan12374GSA22EDP Act Expose Overtime 4%</v>
      </c>
      <c r="AM734" t="str">
        <f>K734</f>
        <v>DFASOGOvertime Navy Deployed Carrier Japan</v>
      </c>
      <c r="AN734" t="str">
        <f>L734</f>
        <v>12374GSA22EDP Act Expose Overtime 4%</v>
      </c>
      <c r="AO734">
        <f>COUNTIF(AM$11:AM$1107, AM734)</f>
        <v>3</v>
      </c>
      <c r="AP734">
        <f>COUNTIF(AN$11:AN$1107, AN734)</f>
        <v>20</v>
      </c>
      <c r="AQ734">
        <f>MATCH(AM734, AM$11:AM$1107, 0)</f>
        <v>517</v>
      </c>
      <c r="AR734">
        <f>MATCH(AN734, AN$11:AN$1107, 0)</f>
        <v>235</v>
      </c>
      <c r="AS734">
        <v>890</v>
      </c>
      <c r="AU734" t="str">
        <f>C734</f>
        <v>Overtime Navy Deployed Carrier Japan</v>
      </c>
      <c r="AV734" t="str">
        <f>IF(F734="", "", F734)</f>
        <v>EDP Act Expose Overtime 4%</v>
      </c>
      <c r="AW734" s="13">
        <f>M734</f>
        <v>0.85690828055360069</v>
      </c>
      <c r="AX734" t="e">
        <f>VLOOKUP(AI734, UniquePairs!A$5:A$2000, 1, FALSE)</f>
        <v>#N/A</v>
      </c>
      <c r="AY734" t="str">
        <f>IFERROR(INDEX(UniquePairs!A$5:K$1000, MATCH(AL734, UniquePairs!A$5:A$1000, 0), 10), "")</f>
        <v/>
      </c>
      <c r="AZ734" s="13">
        <f>IF(AY734&lt;&gt;"", AY734, AW734)</f>
        <v>0.85690828055360069</v>
      </c>
      <c r="BA734" t="str">
        <f>IF(AZ734=0,"None",IF(AZ734&lt;0.6,"Weak",IF(AZ734&lt;0.7,"Review",IF(AZ734&lt;0.8,"Good",IF(AZ734&lt;0.9,"Very Good","Solid")))))</f>
        <v>Very Good</v>
      </c>
      <c r="BB734" s="28" t="str">
        <f>IF(AJ733=AJ734, BB733, BC734)</f>
        <v>Overtime</v>
      </c>
      <c r="BC734" t="str">
        <f>IF(AV734="",AU734,StringMatch(AU734,AV734,TRUE))</f>
        <v>Overtime</v>
      </c>
      <c r="BD734" t="str">
        <f>TRIM(SUBSTITUTE(SUBSTITUTE(SUBSTITUTE(SUBSTITUTE(SUBSTITUTE(SUBSTITUTE(SUBSTITUTE(SUBSTITUTE(SUBSTITUTE(SUBSTITUTE(AU734,BR734,""),BS734,""),BT734,""),BU734,""),BV734,""),BW734,""),BX734,""),BY734,""),BZ734,""),CA734,""))</f>
        <v>Navy Deployed Carrier Japan</v>
      </c>
      <c r="BE734" t="str">
        <f>TRIM(SUBSTITUTE(SUBSTITUTE(SUBSTITUTE(SUBSTITUTE(SUBSTITUTE(SUBSTITUTE(SUBSTITUTE(SUBSTITUTE(SUBSTITUTE(SUBSTITUTE(AV734,BH734,""),BI734,""),BJ734,""),BK734,""),BL734,""),BM734,""),BN734,""),BO734,""),BP734,""),BQ734,""))</f>
        <v>EDP Act Expose 4%</v>
      </c>
      <c r="BF734" s="21">
        <f>LEN(AU734)-LEN(SUBSTITUTE(AU734," ",""))</f>
        <v>4</v>
      </c>
      <c r="BG734" s="21">
        <f>LEN(AV734)-LEN(SUBSTITUTE(AV734," ",""))</f>
        <v>4</v>
      </c>
      <c r="BH734" s="21" t="str">
        <f>IF(BF734=0,AU734,findspace($AU734,BH$10))</f>
        <v>Overtime</v>
      </c>
      <c r="BI734" s="21" t="str">
        <f>IF(BH734=0,AN734,findspace($AU734,BI$10))</f>
        <v>Navy</v>
      </c>
      <c r="BJ734" s="21" t="str">
        <f>IF(BI734=0,AV734,findspace($AU734,BJ$10))</f>
        <v>Deployed</v>
      </c>
      <c r="BK734" s="21" t="str">
        <f>IF(BJ734=0,AW734,findspace($AU734,BK$10))</f>
        <v>Carrier</v>
      </c>
      <c r="BL734" s="21" t="str">
        <f>IF(BK734=0,AX734,findspace($AU734,BL$10))</f>
        <v>Japan</v>
      </c>
      <c r="BM734" s="21" t="str">
        <f>IF(BL734=0,BF734,findspace($AU734,BM$10))</f>
        <v/>
      </c>
      <c r="BN734" s="21" t="str">
        <f>IF(BM734=0,BH734,findspace($AU734,BN$10))</f>
        <v/>
      </c>
      <c r="BO734" s="21" t="str">
        <f>IF(BN734=0,BI734,findspace($AU734,BO$10))</f>
        <v/>
      </c>
      <c r="BR734" s="21" t="str">
        <f>IF($BG734=0,$AV734,findspace($AV734,BR$10))</f>
        <v>EDP</v>
      </c>
      <c r="BS734" s="21" t="str">
        <f>IF($BG734=0,$AV734,findspace($AV734,BS$10))</f>
        <v>Act</v>
      </c>
      <c r="BT734" s="21" t="str">
        <f>IF($BG734=0,$AV734,findspace($AV734,BT$10))</f>
        <v>Expose</v>
      </c>
      <c r="BU734" s="21" t="str">
        <f>IF($BG734=0,$AV734,findspace($AV734,BU$10))</f>
        <v>Overtime</v>
      </c>
      <c r="BV734" s="21" t="str">
        <f>IF($BG734=0,$AV734,findspace($AV734,BV$10))</f>
        <v>4%</v>
      </c>
      <c r="BW734" s="21" t="str">
        <f>IF($BG734=0,$AV734,findspace($AV734,BW$10))</f>
        <v/>
      </c>
      <c r="BX734" s="21" t="str">
        <f>IF($BG734=0,$AV734,findspace($AV734,BX$10))</f>
        <v/>
      </c>
      <c r="BY734" s="21" t="str">
        <f>IF($BG734=0,$AV734,findspace($AV734,BY$10))</f>
        <v/>
      </c>
      <c r="BZ734" s="21" t="str">
        <f>IF($BG734=0,$AV734,findspace($AV734,BZ$10))</f>
        <v/>
      </c>
      <c r="CA734" s="21" t="str">
        <f>IF($BG734=0,$AV734,findspace($AV734,CA$10))</f>
        <v/>
      </c>
    </row>
    <row r="735" spans="1:79" x14ac:dyDescent="0.35">
      <c r="A735" t="s">
        <v>1839</v>
      </c>
      <c r="B735" t="s">
        <v>1445</v>
      </c>
      <c r="C735" t="s">
        <v>3324</v>
      </c>
      <c r="D735" t="s">
        <v>1836</v>
      </c>
      <c r="E735">
        <v>24</v>
      </c>
      <c r="F735" t="s">
        <v>3422</v>
      </c>
      <c r="G735" s="13">
        <v>0.85690828055360069</v>
      </c>
      <c r="I735">
        <v>12374</v>
      </c>
      <c r="J735" t="str">
        <f>K735&amp;L735</f>
        <v>DFASOGOvertime Navy Deployed Carrier Japan12374GSA24EDP Act Expose Overtime 25%</v>
      </c>
      <c r="K735" t="str">
        <f>A735&amp;B735&amp;C735</f>
        <v>DFASOGOvertime Navy Deployed Carrier Japan</v>
      </c>
      <c r="L735" t="str">
        <f>I735&amp;D735&amp;E735&amp;F735</f>
        <v>12374GSA24EDP Act Expose Overtime 25%</v>
      </c>
      <c r="M735" s="13">
        <f>G735</f>
        <v>0.85690828055360069</v>
      </c>
      <c r="N735" s="13"/>
      <c r="O735" s="19">
        <v>249</v>
      </c>
      <c r="P735">
        <f>COUNTIF(C$11:C$2024, C735)</f>
        <v>3</v>
      </c>
      <c r="Q735">
        <f>COUNTIF(F$11:F$177, F735)</f>
        <v>0</v>
      </c>
      <c r="R735" t="b">
        <f>A735=D735</f>
        <v>0</v>
      </c>
      <c r="S735" t="b">
        <f>A735&amp;B735&amp;C735=D735&amp;E735&amp;F735</f>
        <v>0</v>
      </c>
      <c r="V735" t="str">
        <f>IF($A735=V$10, $C735, "")</f>
        <v>Overtime Navy Deployed Carrier Japan</v>
      </c>
      <c r="W735" t="str">
        <f>IF($A735=W$10, $C735, "")</f>
        <v/>
      </c>
      <c r="X735" t="str">
        <f>IF($A735=X$10, $C735, "")</f>
        <v/>
      </c>
      <c r="Y735" t="str">
        <f>IF($A735=Y$10, $C735, "")</f>
        <v/>
      </c>
      <c r="Z735" t="str">
        <f>IF($A735=Z$10, $C735, "")</f>
        <v/>
      </c>
      <c r="AB735" t="str">
        <f>IF($D735=AB$10, $F735, "")</f>
        <v/>
      </c>
      <c r="AC735" t="str">
        <f>IF($D735=AC$10, $F735, "")</f>
        <v>EDP Act Expose Overtime 25%</v>
      </c>
      <c r="AD735" t="str">
        <f>IF($D735=AD$10, $F735, "")</f>
        <v/>
      </c>
      <c r="AE735" t="str">
        <f>IF($D735=AE$10, $F735, "")</f>
        <v/>
      </c>
      <c r="AF735" t="str">
        <f>IF($D735=AF$10, $F735, "")</f>
        <v/>
      </c>
      <c r="AH735">
        <f>COUNTIF(AI$11:AI$2024, AI735)</f>
        <v>1</v>
      </c>
      <c r="AI735" t="str">
        <f>V735&amp;AB735&amp;W735&amp;AC735&amp;X735&amp;AD735&amp;Y735&amp;AE735&amp;Z735&amp;AF735</f>
        <v>Overtime Navy Deployed Carrier JapanEDP Act Expose Overtime 25%</v>
      </c>
      <c r="AJ735">
        <f>IF(ROW()=11,1,IF(AK734+1=AK735,AJ734,AJ734+1))</f>
        <v>640</v>
      </c>
      <c r="AK735">
        <f>IF(AI735=AI734, AK734+1, 1)</f>
        <v>1</v>
      </c>
      <c r="AL735" s="26" t="str">
        <f>AM735&amp;AN735</f>
        <v>DFASOGOvertime Navy Deployed Carrier Japan12374GSA24EDP Act Expose Overtime 25%</v>
      </c>
      <c r="AM735" t="str">
        <f>K735</f>
        <v>DFASOGOvertime Navy Deployed Carrier Japan</v>
      </c>
      <c r="AN735" t="str">
        <f>L735</f>
        <v>12374GSA24EDP Act Expose Overtime 25%</v>
      </c>
      <c r="AO735">
        <f>COUNTIF(AM$11:AM$1107, AM735)</f>
        <v>3</v>
      </c>
      <c r="AP735">
        <f>COUNTIF(AN$11:AN$1107, AN735)</f>
        <v>14</v>
      </c>
      <c r="AQ735">
        <f>MATCH(AM735, AM$11:AM$1107, 0)</f>
        <v>517</v>
      </c>
      <c r="AR735">
        <f>MATCH(AN735, AN$11:AN$1107, 0)</f>
        <v>234</v>
      </c>
      <c r="AS735">
        <v>249</v>
      </c>
      <c r="AU735" t="str">
        <f>C735</f>
        <v>Overtime Navy Deployed Carrier Japan</v>
      </c>
      <c r="AV735" t="str">
        <f>IF(F735="", "", F735)</f>
        <v>EDP Act Expose Overtime 25%</v>
      </c>
      <c r="AW735" s="13">
        <f>M735</f>
        <v>0.85690828055360069</v>
      </c>
      <c r="AX735" t="e">
        <f>VLOOKUP(AI735, UniquePairs!A$5:A$2000, 1, FALSE)</f>
        <v>#N/A</v>
      </c>
      <c r="AY735" t="str">
        <f>IFERROR(INDEX(UniquePairs!A$5:K$1000, MATCH(AL735, UniquePairs!A$5:A$1000, 0), 10), "")</f>
        <v/>
      </c>
      <c r="AZ735" s="13">
        <f>IF(AY735&lt;&gt;"", AY735, AW735)</f>
        <v>0.85690828055360069</v>
      </c>
      <c r="BA735" t="str">
        <f>IF(AZ735=0,"None",IF(AZ735&lt;0.6,"Weak",IF(AZ735&lt;0.7,"Review",IF(AZ735&lt;0.8,"Good",IF(AZ735&lt;0.9,"Very Good","Solid")))))</f>
        <v>Very Good</v>
      </c>
      <c r="BB735" s="28" t="str">
        <f>IF(AJ734=AJ735, BB734, BC735)</f>
        <v>Overtime</v>
      </c>
      <c r="BC735" t="str">
        <f>IF(AV735="",AU735,StringMatch(AU735,AV735,TRUE))</f>
        <v>Overtime</v>
      </c>
      <c r="BD735" t="str">
        <f>TRIM(SUBSTITUTE(SUBSTITUTE(SUBSTITUTE(SUBSTITUTE(SUBSTITUTE(SUBSTITUTE(SUBSTITUTE(SUBSTITUTE(SUBSTITUTE(SUBSTITUTE(AU735,BR735,""),BS735,""),BT735,""),BU735,""),BV735,""),BW735,""),BX735,""),BY735,""),BZ735,""),CA735,""))</f>
        <v>Navy Deployed Carrier Japan</v>
      </c>
      <c r="BE735" t="str">
        <f>TRIM(SUBSTITUTE(SUBSTITUTE(SUBSTITUTE(SUBSTITUTE(SUBSTITUTE(SUBSTITUTE(SUBSTITUTE(SUBSTITUTE(SUBSTITUTE(SUBSTITUTE(AV735,BH735,""),BI735,""),BJ735,""),BK735,""),BL735,""),BM735,""),BN735,""),BO735,""),BP735,""),BQ735,""))</f>
        <v>EDP Act Expose 25%</v>
      </c>
      <c r="BF735" s="21">
        <f>LEN(AU735)-LEN(SUBSTITUTE(AU735," ",""))</f>
        <v>4</v>
      </c>
      <c r="BG735" s="21">
        <f>LEN(AV735)-LEN(SUBSTITUTE(AV735," ",""))</f>
        <v>4</v>
      </c>
      <c r="BH735" s="21" t="str">
        <f>IF(BF735=0,AU735,findspace($AU735,BH$10))</f>
        <v>Overtime</v>
      </c>
      <c r="BI735" s="21" t="str">
        <f>IF(BH735=0,AN735,findspace($AU735,BI$10))</f>
        <v>Navy</v>
      </c>
      <c r="BJ735" s="21" t="str">
        <f>IF(BI735=0,AV735,findspace($AU735,BJ$10))</f>
        <v>Deployed</v>
      </c>
      <c r="BK735" s="21" t="str">
        <f>IF(BJ735=0,AW735,findspace($AU735,BK$10))</f>
        <v>Carrier</v>
      </c>
      <c r="BL735" s="21" t="str">
        <f>IF(BK735=0,AX735,findspace($AU735,BL$10))</f>
        <v>Japan</v>
      </c>
      <c r="BM735" s="21" t="str">
        <f>IF(BL735=0,BF735,findspace($AU735,BM$10))</f>
        <v/>
      </c>
      <c r="BN735" s="21" t="str">
        <f>IF(BM735=0,BH735,findspace($AU735,BN$10))</f>
        <v/>
      </c>
      <c r="BO735" s="21" t="str">
        <f>IF(BN735=0,BI735,findspace($AU735,BO$10))</f>
        <v/>
      </c>
      <c r="BR735" s="21" t="str">
        <f>IF($BG735=0,$AV735,findspace($AV735,BR$10))</f>
        <v>EDP</v>
      </c>
      <c r="BS735" s="21" t="str">
        <f>IF($BG735=0,$AV735,findspace($AV735,BS$10))</f>
        <v>Act</v>
      </c>
      <c r="BT735" s="21" t="str">
        <f>IF($BG735=0,$AV735,findspace($AV735,BT$10))</f>
        <v>Expose</v>
      </c>
      <c r="BU735" s="21" t="str">
        <f>IF($BG735=0,$AV735,findspace($AV735,BU$10))</f>
        <v>Overtime</v>
      </c>
      <c r="BV735" s="21" t="str">
        <f>IF($BG735=0,$AV735,findspace($AV735,BV$10))</f>
        <v>25%</v>
      </c>
      <c r="BW735" s="21" t="str">
        <f>IF($BG735=0,$AV735,findspace($AV735,BW$10))</f>
        <v/>
      </c>
      <c r="BX735" s="21" t="str">
        <f>IF($BG735=0,$AV735,findspace($AV735,BX$10))</f>
        <v/>
      </c>
      <c r="BY735" s="21" t="str">
        <f>IF($BG735=0,$AV735,findspace($AV735,BY$10))</f>
        <v/>
      </c>
      <c r="BZ735" s="21" t="str">
        <f>IF($BG735=0,$AV735,findspace($AV735,BZ$10))</f>
        <v/>
      </c>
      <c r="CA735" s="21" t="str">
        <f>IF($BG735=0,$AV735,findspace($AV735,CA$10))</f>
        <v/>
      </c>
    </row>
    <row r="736" spans="1:79" x14ac:dyDescent="0.35">
      <c r="A736" t="s">
        <v>1839</v>
      </c>
      <c r="B736" t="s">
        <v>1605</v>
      </c>
      <c r="C736" t="s">
        <v>3398</v>
      </c>
      <c r="D736" t="s">
        <v>1839</v>
      </c>
      <c r="E736" t="s">
        <v>796</v>
      </c>
      <c r="F736" t="s">
        <v>3231</v>
      </c>
      <c r="G736" s="13">
        <v>0.85683497536945818</v>
      </c>
      <c r="I736">
        <v>12374</v>
      </c>
      <c r="J736" t="str">
        <f>K736&amp;L736</f>
        <v>DFASSASaturday Work (OG OS Converted)12374DFASCWSaturday Comp</v>
      </c>
      <c r="K736" t="str">
        <f>A736&amp;B736&amp;C736</f>
        <v>DFASSASaturday Work (OG OS Converted)</v>
      </c>
      <c r="L736" t="str">
        <f>I736&amp;D736&amp;E736&amp;F736</f>
        <v>12374DFASCWSaturday Comp</v>
      </c>
      <c r="M736" s="13">
        <f>G736</f>
        <v>0.85683497536945818</v>
      </c>
      <c r="N736" s="13"/>
      <c r="O736" s="19">
        <v>127</v>
      </c>
      <c r="P736">
        <f>COUNTIF(C$11:C$2024, C736)</f>
        <v>3</v>
      </c>
      <c r="Q736">
        <f>COUNTIF(F$11:F$177, F736)</f>
        <v>0</v>
      </c>
      <c r="R736" t="b">
        <f>A736=D736</f>
        <v>1</v>
      </c>
      <c r="S736" t="b">
        <f>A736&amp;B736&amp;C736=D736&amp;E736&amp;F736</f>
        <v>0</v>
      </c>
      <c r="V736" t="str">
        <f>IF($A736=V$10, $C736, "")</f>
        <v>Saturday Work (OG OS Converted)</v>
      </c>
      <c r="W736" t="str">
        <f>IF($A736=W$10, $C736, "")</f>
        <v/>
      </c>
      <c r="X736" t="str">
        <f>IF($A736=X$10, $C736, "")</f>
        <v/>
      </c>
      <c r="Y736" t="str">
        <f>IF($A736=Y$10, $C736, "")</f>
        <v/>
      </c>
      <c r="Z736" t="str">
        <f>IF($A736=Z$10, $C736, "")</f>
        <v/>
      </c>
      <c r="AB736" t="str">
        <f>IF($D736=AB$10, $F736, "")</f>
        <v>Saturday Comp</v>
      </c>
      <c r="AC736" t="str">
        <f>IF($D736=AC$10, $F736, "")</f>
        <v/>
      </c>
      <c r="AD736" t="str">
        <f>IF($D736=AD$10, $F736, "")</f>
        <v/>
      </c>
      <c r="AE736" t="str">
        <f>IF($D736=AE$10, $F736, "")</f>
        <v/>
      </c>
      <c r="AF736" t="str">
        <f>IF($D736=AF$10, $F736, "")</f>
        <v/>
      </c>
      <c r="AH736">
        <f>COUNTIF(AI$11:AI$2024, AI736)</f>
        <v>1</v>
      </c>
      <c r="AI736" t="str">
        <f>V736&amp;AB736&amp;W736&amp;AC736&amp;X736&amp;AD736&amp;Y736&amp;AE736&amp;Z736&amp;AF736</f>
        <v>Saturday Work (OG OS Converted)Saturday Comp</v>
      </c>
      <c r="AJ736">
        <f>IF(ROW()=11,1,IF(AK735+1=AK736,AJ735,AJ735+1))</f>
        <v>641</v>
      </c>
      <c r="AK736">
        <f>IF(AI736=AI735, AK735+1, 1)</f>
        <v>1</v>
      </c>
      <c r="AL736" s="26" t="str">
        <f>AM736&amp;AN736</f>
        <v>DFASSASaturday Work (OG OS Converted)12374DFASCWSaturday Comp</v>
      </c>
      <c r="AM736" t="str">
        <f>K736</f>
        <v>DFASSASaturday Work (OG OS Converted)</v>
      </c>
      <c r="AN736" t="str">
        <f>L736</f>
        <v>12374DFASCWSaturday Comp</v>
      </c>
      <c r="AO736">
        <f>COUNTIF(AM$11:AM$1107, AM736)</f>
        <v>3</v>
      </c>
      <c r="AP736">
        <f>COUNTIF(AN$11:AN$1107, AN736)</f>
        <v>5</v>
      </c>
      <c r="AQ736">
        <f>MATCH(AM736, AM$11:AM$1107, 0)</f>
        <v>673</v>
      </c>
      <c r="AR736">
        <f>MATCH(AN736, AN$11:AN$1107, 0)</f>
        <v>207</v>
      </c>
      <c r="AS736">
        <v>127</v>
      </c>
      <c r="AU736" t="str">
        <f>C736</f>
        <v>Saturday Work (OG OS Converted)</v>
      </c>
      <c r="AV736" t="str">
        <f>IF(F736="", "", F736)</f>
        <v>Saturday Comp</v>
      </c>
      <c r="AW736" s="13">
        <f>M736</f>
        <v>0.85683497536945818</v>
      </c>
      <c r="AX736" t="e">
        <f>VLOOKUP(AI736, UniquePairs!A$5:A$2000, 1, FALSE)</f>
        <v>#N/A</v>
      </c>
      <c r="AY736" t="str">
        <f>IFERROR(INDEX(UniquePairs!A$5:K$1000, MATCH(AL736, UniquePairs!A$5:A$1000, 0), 10), "")</f>
        <v/>
      </c>
      <c r="AZ736" s="13">
        <f>IF(AY736&lt;&gt;"", AY736, AW736)</f>
        <v>0.85683497536945818</v>
      </c>
      <c r="BA736" t="str">
        <f>IF(AZ736=0,"None",IF(AZ736&lt;0.6,"Weak",IF(AZ736&lt;0.7,"Review",IF(AZ736&lt;0.8,"Good",IF(AZ736&lt;0.9,"Very Good","Solid")))))</f>
        <v>Very Good</v>
      </c>
      <c r="BB736" s="28" t="str">
        <f>IF(AJ735=AJ736, BB735, BC736)</f>
        <v>Saturday</v>
      </c>
      <c r="BC736" t="str">
        <f>IF(AV736="",AU736,StringMatch(AU736,AV736,TRUE))</f>
        <v>Saturday</v>
      </c>
      <c r="BD736" t="str">
        <f>TRIM(SUBSTITUTE(SUBSTITUTE(SUBSTITUTE(SUBSTITUTE(SUBSTITUTE(SUBSTITUTE(SUBSTITUTE(SUBSTITUTE(SUBSTITUTE(SUBSTITUTE(AU736,BR736,""),BS736,""),BT736,""),BU736,""),BV736,""),BW736,""),BX736,""),BY736,""),BZ736,""),CA736,""))</f>
        <v>Work (OG OS Converted)</v>
      </c>
      <c r="BE736" t="str">
        <f>TRIM(SUBSTITUTE(SUBSTITUTE(SUBSTITUTE(SUBSTITUTE(SUBSTITUTE(SUBSTITUTE(SUBSTITUTE(SUBSTITUTE(SUBSTITUTE(SUBSTITUTE(AV736,BH736,""),BI736,""),BJ736,""),BK736,""),BL736,""),BM736,""),BN736,""),BO736,""),BP736,""),BQ736,""))</f>
        <v>Comp</v>
      </c>
      <c r="BF736" s="21">
        <f>LEN(AU736)-LEN(SUBSTITUTE(AU736," ",""))</f>
        <v>4</v>
      </c>
      <c r="BG736" s="21">
        <f>LEN(AV736)-LEN(SUBSTITUTE(AV736," ",""))</f>
        <v>1</v>
      </c>
      <c r="BH736" s="21" t="str">
        <f>IF(BF736=0,AU736,findspace($AU736,BH$10))</f>
        <v>Saturday</v>
      </c>
      <c r="BI736" s="21" t="str">
        <f>IF(BH736=0,AN736,findspace($AU736,BI$10))</f>
        <v>Work</v>
      </c>
      <c r="BJ736" s="21" t="str">
        <f>IF(BI736=0,AV736,findspace($AU736,BJ$10))</f>
        <v>(OG</v>
      </c>
      <c r="BK736" s="21" t="str">
        <f>IF(BJ736=0,AW736,findspace($AU736,BK$10))</f>
        <v>OS</v>
      </c>
      <c r="BL736" s="21" t="str">
        <f>IF(BK736=0,AX736,findspace($AU736,BL$10))</f>
        <v>Converted)</v>
      </c>
      <c r="BM736" s="21" t="str">
        <f>IF(BL736=0,BF736,findspace($AU736,BM$10))</f>
        <v/>
      </c>
      <c r="BN736" s="21" t="str">
        <f>IF(BM736=0,BH736,findspace($AU736,BN$10))</f>
        <v/>
      </c>
      <c r="BO736" s="21" t="str">
        <f>IF(BN736=0,BI736,findspace($AU736,BO$10))</f>
        <v/>
      </c>
      <c r="BR736" s="21" t="str">
        <f>IF($BG736=0,$AV736,findspace($AV736,BR$10))</f>
        <v>Saturday</v>
      </c>
      <c r="BS736" s="21" t="str">
        <f>IF($BG736=0,$AV736,findspace($AV736,BS$10))</f>
        <v>Comp</v>
      </c>
      <c r="BT736" s="21" t="str">
        <f>IF($BG736=0,$AV736,findspace($AV736,BT$10))</f>
        <v/>
      </c>
      <c r="BU736" s="21" t="str">
        <f>IF($BG736=0,$AV736,findspace($AV736,BU$10))</f>
        <v/>
      </c>
      <c r="BV736" s="21" t="str">
        <f>IF($BG736=0,$AV736,findspace($AV736,BV$10))</f>
        <v/>
      </c>
      <c r="BW736" s="21" t="str">
        <f>IF($BG736=0,$AV736,findspace($AV736,BW$10))</f>
        <v/>
      </c>
      <c r="BX736" s="21" t="str">
        <f>IF($BG736=0,$AV736,findspace($AV736,BX$10))</f>
        <v/>
      </c>
      <c r="BY736" s="21" t="str">
        <f>IF($BG736=0,$AV736,findspace($AV736,BY$10))</f>
        <v/>
      </c>
      <c r="BZ736" s="21" t="str">
        <f>IF($BG736=0,$AV736,findspace($AV736,BZ$10))</f>
        <v/>
      </c>
      <c r="CA736" s="21" t="str">
        <f>IF($BG736=0,$AV736,findspace($AV736,CA$10))</f>
        <v/>
      </c>
    </row>
    <row r="737" spans="1:79" x14ac:dyDescent="0.35">
      <c r="A737" t="s">
        <v>1839</v>
      </c>
      <c r="B737" t="s">
        <v>1700</v>
      </c>
      <c r="C737" t="s">
        <v>3400</v>
      </c>
      <c r="D737" t="s">
        <v>1839</v>
      </c>
      <c r="E737" t="s">
        <v>792</v>
      </c>
      <c r="F737" t="s">
        <v>3230</v>
      </c>
      <c r="G737" s="13">
        <v>0.85683497536945818</v>
      </c>
      <c r="I737">
        <v>12374</v>
      </c>
      <c r="J737" t="str">
        <f>K737&amp;L737</f>
        <v>DFASSOSunday Work (OG OS Converted)12374DFASCSSunday Comp</v>
      </c>
      <c r="K737" t="str">
        <f>A737&amp;B737&amp;C737</f>
        <v>DFASSOSunday Work (OG OS Converted)</v>
      </c>
      <c r="L737" t="str">
        <f>I737&amp;D737&amp;E737&amp;F737</f>
        <v>12374DFASCSSunday Comp</v>
      </c>
      <c r="M737" s="13">
        <f>G737</f>
        <v>0.85683497536945818</v>
      </c>
      <c r="N737" s="13"/>
      <c r="O737" s="19">
        <v>1007</v>
      </c>
      <c r="P737">
        <f>COUNTIF(C$11:C$2024, C737)</f>
        <v>3</v>
      </c>
      <c r="Q737">
        <f>COUNTIF(F$11:F$177, F737)</f>
        <v>0</v>
      </c>
      <c r="R737" t="b">
        <f>A737=D737</f>
        <v>1</v>
      </c>
      <c r="S737" t="b">
        <f>A737&amp;B737&amp;C737=D737&amp;E737&amp;F737</f>
        <v>0</v>
      </c>
      <c r="V737" t="str">
        <f>IF($A737=V$10, $C737, "")</f>
        <v>Sunday Work (OG OS Converted)</v>
      </c>
      <c r="W737" t="str">
        <f>IF($A737=W$10, $C737, "")</f>
        <v/>
      </c>
      <c r="X737" t="str">
        <f>IF($A737=X$10, $C737, "")</f>
        <v/>
      </c>
      <c r="Y737" t="str">
        <f>IF($A737=Y$10, $C737, "")</f>
        <v/>
      </c>
      <c r="Z737" t="str">
        <f>IF($A737=Z$10, $C737, "")</f>
        <v/>
      </c>
      <c r="AB737" t="str">
        <f>IF($D737=AB$10, $F737, "")</f>
        <v>Sunday Comp</v>
      </c>
      <c r="AC737" t="str">
        <f>IF($D737=AC$10, $F737, "")</f>
        <v/>
      </c>
      <c r="AD737" t="str">
        <f>IF($D737=AD$10, $F737, "")</f>
        <v/>
      </c>
      <c r="AE737" t="str">
        <f>IF($D737=AE$10, $F737, "")</f>
        <v/>
      </c>
      <c r="AF737" t="str">
        <f>IF($D737=AF$10, $F737, "")</f>
        <v/>
      </c>
      <c r="AH737">
        <f>COUNTIF(AI$11:AI$2024, AI737)</f>
        <v>1</v>
      </c>
      <c r="AI737" t="str">
        <f>V737&amp;AB737&amp;W737&amp;AC737&amp;X737&amp;AD737&amp;Y737&amp;AE737&amp;Z737&amp;AF737</f>
        <v>Sunday Work (OG OS Converted)Sunday Comp</v>
      </c>
      <c r="AJ737">
        <f>IF(ROW()=11,1,IF(AK736+1=AK737,AJ736,AJ736+1))</f>
        <v>642</v>
      </c>
      <c r="AK737">
        <f>IF(AI737=AI736, AK736+1, 1)</f>
        <v>1</v>
      </c>
      <c r="AL737" s="26" t="str">
        <f>AM737&amp;AN737</f>
        <v>DFASSOSunday Work (OG OS Converted)12374DFASCSSunday Comp</v>
      </c>
      <c r="AM737" t="str">
        <f>K737</f>
        <v>DFASSOSunday Work (OG OS Converted)</v>
      </c>
      <c r="AN737" t="str">
        <f>L737</f>
        <v>12374DFASCSSunday Comp</v>
      </c>
      <c r="AO737">
        <f>COUNTIF(AM$11:AM$1107, AM737)</f>
        <v>3</v>
      </c>
      <c r="AP737">
        <f>COUNTIF(AN$11:AN$1107, AN737)</f>
        <v>6</v>
      </c>
      <c r="AQ737">
        <f>MATCH(AM737, AM$11:AM$1107, 0)</f>
        <v>268</v>
      </c>
      <c r="AR737">
        <f>MATCH(AN737, AN$11:AN$1107, 0)</f>
        <v>512</v>
      </c>
      <c r="AS737">
        <v>1007</v>
      </c>
      <c r="AU737" t="str">
        <f>C737</f>
        <v>Sunday Work (OG OS Converted)</v>
      </c>
      <c r="AV737" t="str">
        <f>IF(F737="", "", F737)</f>
        <v>Sunday Comp</v>
      </c>
      <c r="AW737" s="13">
        <f>M737</f>
        <v>0.85683497536945818</v>
      </c>
      <c r="AX737" t="e">
        <f>VLOOKUP(AI737, UniquePairs!A$5:A$2000, 1, FALSE)</f>
        <v>#N/A</v>
      </c>
      <c r="AY737" t="str">
        <f>IFERROR(INDEX(UniquePairs!A$5:K$1000, MATCH(AL737, UniquePairs!A$5:A$1000, 0), 10), "")</f>
        <v/>
      </c>
      <c r="AZ737" s="13">
        <f>IF(AY737&lt;&gt;"", AY737, AW737)</f>
        <v>0.85683497536945818</v>
      </c>
      <c r="BA737" t="str">
        <f>IF(AZ737=0,"None",IF(AZ737&lt;0.6,"Weak",IF(AZ737&lt;0.7,"Review",IF(AZ737&lt;0.8,"Good",IF(AZ737&lt;0.9,"Very Good","Solid")))))</f>
        <v>Very Good</v>
      </c>
      <c r="BB737" s="28" t="str">
        <f>IF(AJ736=AJ737, BB736, BC737)</f>
        <v>Sunday</v>
      </c>
      <c r="BC737" t="str">
        <f>IF(AV737="",AU737,StringMatch(AU737,AV737,TRUE))</f>
        <v>Sunday</v>
      </c>
      <c r="BD737" t="str">
        <f>TRIM(SUBSTITUTE(SUBSTITUTE(SUBSTITUTE(SUBSTITUTE(SUBSTITUTE(SUBSTITUTE(SUBSTITUTE(SUBSTITUTE(SUBSTITUTE(SUBSTITUTE(AU737,BR737,""),BS737,""),BT737,""),BU737,""),BV737,""),BW737,""),BX737,""),BY737,""),BZ737,""),CA737,""))</f>
        <v>Work (OG OS Converted)</v>
      </c>
      <c r="BE737" t="str">
        <f>TRIM(SUBSTITUTE(SUBSTITUTE(SUBSTITUTE(SUBSTITUTE(SUBSTITUTE(SUBSTITUTE(SUBSTITUTE(SUBSTITUTE(SUBSTITUTE(SUBSTITUTE(AV737,BH737,""),BI737,""),BJ737,""),BK737,""),BL737,""),BM737,""),BN737,""),BO737,""),BP737,""),BQ737,""))</f>
        <v>Comp</v>
      </c>
      <c r="BF737" s="21">
        <f>LEN(AU737)-LEN(SUBSTITUTE(AU737," ",""))</f>
        <v>4</v>
      </c>
      <c r="BG737" s="21">
        <f>LEN(AV737)-LEN(SUBSTITUTE(AV737," ",""))</f>
        <v>1</v>
      </c>
      <c r="BH737" s="21" t="str">
        <f>IF(BF737=0,AU737,findspace($AU737,BH$10))</f>
        <v>Sunday</v>
      </c>
      <c r="BI737" s="21" t="str">
        <f>IF(BH737=0,AN737,findspace($AU737,BI$10))</f>
        <v>Work</v>
      </c>
      <c r="BJ737" s="21" t="str">
        <f>IF(BI737=0,AV737,findspace($AU737,BJ$10))</f>
        <v>(OG</v>
      </c>
      <c r="BK737" s="21" t="str">
        <f>IF(BJ737=0,AW737,findspace($AU737,BK$10))</f>
        <v>OS</v>
      </c>
      <c r="BL737" s="21" t="str">
        <f>IF(BK737=0,AX737,findspace($AU737,BL$10))</f>
        <v>Converted)</v>
      </c>
      <c r="BM737" s="21" t="str">
        <f>IF(BL737=0,BF737,findspace($AU737,BM$10))</f>
        <v/>
      </c>
      <c r="BN737" s="21" t="str">
        <f>IF(BM737=0,BH737,findspace($AU737,BN$10))</f>
        <v/>
      </c>
      <c r="BO737" s="21" t="str">
        <f>IF(BN737=0,BI737,findspace($AU737,BO$10))</f>
        <v/>
      </c>
      <c r="BR737" s="21" t="str">
        <f>IF($BG737=0,$AV737,findspace($AV737,BR$10))</f>
        <v>Sunday</v>
      </c>
      <c r="BS737" s="21" t="str">
        <f>IF($BG737=0,$AV737,findspace($AV737,BS$10))</f>
        <v>Comp</v>
      </c>
      <c r="BT737" s="21" t="str">
        <f>IF($BG737=0,$AV737,findspace($AV737,BT$10))</f>
        <v/>
      </c>
      <c r="BU737" s="21" t="str">
        <f>IF($BG737=0,$AV737,findspace($AV737,BU$10))</f>
        <v/>
      </c>
      <c r="BV737" s="21" t="str">
        <f>IF($BG737=0,$AV737,findspace($AV737,BV$10))</f>
        <v/>
      </c>
      <c r="BW737" s="21" t="str">
        <f>IF($BG737=0,$AV737,findspace($AV737,BW$10))</f>
        <v/>
      </c>
      <c r="BX737" s="21" t="str">
        <f>IF($BG737=0,$AV737,findspace($AV737,BX$10))</f>
        <v/>
      </c>
      <c r="BY737" s="21" t="str">
        <f>IF($BG737=0,$AV737,findspace($AV737,BY$10))</f>
        <v/>
      </c>
      <c r="BZ737" s="21" t="str">
        <f>IF($BG737=0,$AV737,findspace($AV737,BZ$10))</f>
        <v/>
      </c>
      <c r="CA737" s="21" t="str">
        <f>IF($BG737=0,$AV737,findspace($AV737,CA$10))</f>
        <v/>
      </c>
    </row>
    <row r="738" spans="1:79" x14ac:dyDescent="0.35">
      <c r="A738" t="s">
        <v>1839</v>
      </c>
      <c r="B738" t="s">
        <v>1276</v>
      </c>
      <c r="C738" t="s">
        <v>3351</v>
      </c>
      <c r="D738" t="s">
        <v>1839</v>
      </c>
      <c r="E738" t="s">
        <v>1191</v>
      </c>
      <c r="F738" t="s">
        <v>3334</v>
      </c>
      <c r="G738" s="13">
        <v>0.85649063261327329</v>
      </c>
      <c r="I738">
        <v>12374</v>
      </c>
      <c r="J738" t="str">
        <f>K738&amp;L738</f>
        <v>DFASL9Emergency Leave12374DFASLJShore Leave</v>
      </c>
      <c r="K738" t="str">
        <f>A738&amp;B738&amp;C738</f>
        <v>DFASL9Emergency Leave</v>
      </c>
      <c r="L738" t="str">
        <f>I738&amp;D738&amp;E738&amp;F738</f>
        <v>12374DFASLJShore Leave</v>
      </c>
      <c r="M738" s="13">
        <f>G738</f>
        <v>0.85649063261327329</v>
      </c>
      <c r="N738" s="13"/>
      <c r="O738" s="19">
        <v>1056</v>
      </c>
      <c r="P738">
        <f>COUNTIF(C$11:C$2024, C738)</f>
        <v>3</v>
      </c>
      <c r="Q738">
        <f>COUNTIF(F$11:F$177, F738)</f>
        <v>1</v>
      </c>
      <c r="R738" t="b">
        <f>A738=D738</f>
        <v>1</v>
      </c>
      <c r="S738" t="b">
        <f>A738&amp;B738&amp;C738=D738&amp;E738&amp;F738</f>
        <v>0</v>
      </c>
      <c r="V738" t="str">
        <f>IF($A738=V$10, $C738, "")</f>
        <v>Emergency Leave</v>
      </c>
      <c r="W738" t="str">
        <f>IF($A738=W$10, $C738, "")</f>
        <v/>
      </c>
      <c r="X738" t="str">
        <f>IF($A738=X$10, $C738, "")</f>
        <v/>
      </c>
      <c r="Y738" t="str">
        <f>IF($A738=Y$10, $C738, "")</f>
        <v/>
      </c>
      <c r="Z738" t="str">
        <f>IF($A738=Z$10, $C738, "")</f>
        <v/>
      </c>
      <c r="AB738" t="str">
        <f>IF($D738=AB$10, $F738, "")</f>
        <v>Shore Leave</v>
      </c>
      <c r="AC738" t="str">
        <f>IF($D738=AC$10, $F738, "")</f>
        <v/>
      </c>
      <c r="AD738" t="str">
        <f>IF($D738=AD$10, $F738, "")</f>
        <v/>
      </c>
      <c r="AE738" t="str">
        <f>IF($D738=AE$10, $F738, "")</f>
        <v/>
      </c>
      <c r="AF738" t="str">
        <f>IF($D738=AF$10, $F738, "")</f>
        <v/>
      </c>
      <c r="AH738">
        <f>COUNTIF(AI$11:AI$2024, AI738)</f>
        <v>1</v>
      </c>
      <c r="AI738" t="str">
        <f>V738&amp;AB738&amp;W738&amp;AC738&amp;X738&amp;AD738&amp;Y738&amp;AE738&amp;Z738&amp;AF738</f>
        <v>Emergency LeaveShore Leave</v>
      </c>
      <c r="AJ738">
        <f>IF(ROW()=11,1,IF(AK737+1=AK738,AJ737,AJ737+1))</f>
        <v>643</v>
      </c>
      <c r="AK738">
        <f>IF(AI738=AI737, AK737+1, 1)</f>
        <v>1</v>
      </c>
      <c r="AL738" s="26" t="str">
        <f>AM738&amp;AN738</f>
        <v>DFASL9Emergency Leave12374DFASLJShore Leave</v>
      </c>
      <c r="AM738" t="str">
        <f>K738</f>
        <v>DFASL9Emergency Leave</v>
      </c>
      <c r="AN738" t="str">
        <f>L738</f>
        <v>12374DFASLJShore Leave</v>
      </c>
      <c r="AO738">
        <f>COUNTIF(AM$11:AM$1107, AM738)</f>
        <v>3</v>
      </c>
      <c r="AP738">
        <f>COUNTIF(AN$11:AN$1107, AN738)</f>
        <v>4</v>
      </c>
      <c r="AQ738">
        <f>MATCH(AM738, AM$11:AM$1107, 0)</f>
        <v>719</v>
      </c>
      <c r="AR738">
        <f>MATCH(AN738, AN$11:AN$1107, 0)</f>
        <v>45</v>
      </c>
      <c r="AS738">
        <v>1056</v>
      </c>
      <c r="AU738" t="str">
        <f>C738</f>
        <v>Emergency Leave</v>
      </c>
      <c r="AV738" t="str">
        <f>IF(F738="", "", F738)</f>
        <v>Shore Leave</v>
      </c>
      <c r="AW738" s="13">
        <f>M738</f>
        <v>0.85649063261327329</v>
      </c>
      <c r="AX738" t="e">
        <f>VLOOKUP(AI738, UniquePairs!A$5:A$2000, 1, FALSE)</f>
        <v>#N/A</v>
      </c>
      <c r="AY738" t="str">
        <f>IFERROR(INDEX(UniquePairs!A$5:K$1000, MATCH(AL738, UniquePairs!A$5:A$1000, 0), 10), "")</f>
        <v/>
      </c>
      <c r="AZ738" s="13">
        <f>IF(AY738&lt;&gt;"", AY738, AW738)</f>
        <v>0.85649063261327329</v>
      </c>
      <c r="BA738" t="str">
        <f>IF(AZ738=0,"None",IF(AZ738&lt;0.6,"Weak",IF(AZ738&lt;0.7,"Review",IF(AZ738&lt;0.8,"Good",IF(AZ738&lt;0.9,"Very Good","Solid")))))</f>
        <v>Very Good</v>
      </c>
      <c r="BB738" s="28" t="str">
        <f>IF(AJ737=AJ738, BB737, BC738)</f>
        <v>Leave</v>
      </c>
      <c r="BC738" t="str">
        <f>IF(AV738="",AU738,StringMatch(AU738,AV738,TRUE))</f>
        <v>Leave</v>
      </c>
      <c r="BD738" t="str">
        <f>TRIM(SUBSTITUTE(SUBSTITUTE(SUBSTITUTE(SUBSTITUTE(SUBSTITUTE(SUBSTITUTE(SUBSTITUTE(SUBSTITUTE(SUBSTITUTE(SUBSTITUTE(AU738,BR738,""),BS738,""),BT738,""),BU738,""),BV738,""),BW738,""),BX738,""),BY738,""),BZ738,""),CA738,""))</f>
        <v>Emergency</v>
      </c>
      <c r="BE738" t="str">
        <f>TRIM(SUBSTITUTE(SUBSTITUTE(SUBSTITUTE(SUBSTITUTE(SUBSTITUTE(SUBSTITUTE(SUBSTITUTE(SUBSTITUTE(SUBSTITUTE(SUBSTITUTE(AV738,BH738,""),BI738,""),BJ738,""),BK738,""),BL738,""),BM738,""),BN738,""),BO738,""),BP738,""),BQ738,""))</f>
        <v>Shore</v>
      </c>
      <c r="BF738" s="21">
        <f>LEN(AU738)-LEN(SUBSTITUTE(AU738," ",""))</f>
        <v>1</v>
      </c>
      <c r="BG738" s="21">
        <f>LEN(AV738)-LEN(SUBSTITUTE(AV738," ",""))</f>
        <v>1</v>
      </c>
      <c r="BH738" s="21" t="str">
        <f>IF(BF738=0,AU738,findspace($AU738,BH$10))</f>
        <v>Emergency</v>
      </c>
      <c r="BI738" s="21" t="str">
        <f>IF(BH738=0,AN738,findspace($AU738,BI$10))</f>
        <v>Leave</v>
      </c>
      <c r="BJ738" s="21" t="str">
        <f>IF(BI738=0,AV738,findspace($AU738,BJ$10))</f>
        <v/>
      </c>
      <c r="BK738" s="21" t="str">
        <f>IF(BJ738=0,AW738,findspace($AU738,BK$10))</f>
        <v/>
      </c>
      <c r="BL738" s="21" t="str">
        <f>IF(BK738=0,AX738,findspace($AU738,BL$10))</f>
        <v/>
      </c>
      <c r="BM738" s="21" t="str">
        <f>IF(BL738=0,BF738,findspace($AU738,BM$10))</f>
        <v/>
      </c>
      <c r="BN738" s="21" t="str">
        <f>IF(BM738=0,BH738,findspace($AU738,BN$10))</f>
        <v/>
      </c>
      <c r="BO738" s="21" t="str">
        <f>IF(BN738=0,BI738,findspace($AU738,BO$10))</f>
        <v/>
      </c>
      <c r="BR738" s="21" t="str">
        <f>IF($BG738=0,$AV738,findspace($AV738,BR$10))</f>
        <v>Shore</v>
      </c>
      <c r="BS738" s="21" t="str">
        <f>IF($BG738=0,$AV738,findspace($AV738,BS$10))</f>
        <v>Leave</v>
      </c>
      <c r="BT738" s="21" t="str">
        <f>IF($BG738=0,$AV738,findspace($AV738,BT$10))</f>
        <v/>
      </c>
      <c r="BU738" s="21" t="str">
        <f>IF($BG738=0,$AV738,findspace($AV738,BU$10))</f>
        <v/>
      </c>
      <c r="BV738" s="21" t="str">
        <f>IF($BG738=0,$AV738,findspace($AV738,BV$10))</f>
        <v/>
      </c>
      <c r="BW738" s="21" t="str">
        <f>IF($BG738=0,$AV738,findspace($AV738,BW$10))</f>
        <v/>
      </c>
      <c r="BX738" s="21" t="str">
        <f>IF($BG738=0,$AV738,findspace($AV738,BX$10))</f>
        <v/>
      </c>
      <c r="BY738" s="21" t="str">
        <f>IF($BG738=0,$AV738,findspace($AV738,BY$10))</f>
        <v/>
      </c>
      <c r="BZ738" s="21" t="str">
        <f>IF($BG738=0,$AV738,findspace($AV738,BZ$10))</f>
        <v/>
      </c>
      <c r="CA738" s="21" t="str">
        <f>IF($BG738=0,$AV738,findspace($AV738,CA$10))</f>
        <v/>
      </c>
    </row>
    <row r="739" spans="1:79" x14ac:dyDescent="0.35">
      <c r="A739" t="s">
        <v>1839</v>
      </c>
      <c r="B739" t="s">
        <v>1044</v>
      </c>
      <c r="C739" t="s">
        <v>3293</v>
      </c>
      <c r="D739" t="s">
        <v>1839</v>
      </c>
      <c r="E739" t="s">
        <v>1016</v>
      </c>
      <c r="F739" t="s">
        <v>3280</v>
      </c>
      <c r="G739" s="13">
        <v>0.85553086148091095</v>
      </c>
      <c r="I739">
        <v>12374</v>
      </c>
      <c r="J739" t="str">
        <f>K739&amp;L739</f>
        <v>DFASFRMass Explosives Incendiary Material12374DFASFBExplosives Incendiary Material High Degree</v>
      </c>
      <c r="K739" t="str">
        <f>A739&amp;B739&amp;C739</f>
        <v>DFASFRMass Explosives Incendiary Material</v>
      </c>
      <c r="L739" t="str">
        <f>I739&amp;D739&amp;E739&amp;F739</f>
        <v>12374DFASFBExplosives Incendiary Material High Degree</v>
      </c>
      <c r="M739" s="13">
        <f>G739</f>
        <v>0.85553086148091095</v>
      </c>
      <c r="N739" s="13"/>
      <c r="O739" s="19">
        <v>994</v>
      </c>
      <c r="P739">
        <f>COUNTIF(C$11:C$2024, C739)</f>
        <v>3</v>
      </c>
      <c r="Q739">
        <f>COUNTIF(F$11:F$177, F739)</f>
        <v>0</v>
      </c>
      <c r="R739" t="b">
        <f>A739=D739</f>
        <v>1</v>
      </c>
      <c r="S739" t="b">
        <f>A739&amp;B739&amp;C739=D739&amp;E739&amp;F739</f>
        <v>0</v>
      </c>
      <c r="V739" t="str">
        <f>IF($A739=V$10, $C739, "")</f>
        <v>Mass Explosives Incendiary Material</v>
      </c>
      <c r="W739" t="str">
        <f>IF($A739=W$10, $C739, "")</f>
        <v/>
      </c>
      <c r="X739" t="str">
        <f>IF($A739=X$10, $C739, "")</f>
        <v/>
      </c>
      <c r="Y739" t="str">
        <f>IF($A739=Y$10, $C739, "")</f>
        <v/>
      </c>
      <c r="Z739" t="str">
        <f>IF($A739=Z$10, $C739, "")</f>
        <v/>
      </c>
      <c r="AB739" t="str">
        <f>IF($D739=AB$10, $F739, "")</f>
        <v>Explosives Incendiary Material High Degree</v>
      </c>
      <c r="AC739" t="str">
        <f>IF($D739=AC$10, $F739, "")</f>
        <v/>
      </c>
      <c r="AD739" t="str">
        <f>IF($D739=AD$10, $F739, "")</f>
        <v/>
      </c>
      <c r="AE739" t="str">
        <f>IF($D739=AE$10, $F739, "")</f>
        <v/>
      </c>
      <c r="AF739" t="str">
        <f>IF($D739=AF$10, $F739, "")</f>
        <v/>
      </c>
      <c r="AH739">
        <f>COUNTIF(AI$11:AI$2024, AI739)</f>
        <v>1</v>
      </c>
      <c r="AI739" t="str">
        <f>V739&amp;AB739&amp;W739&amp;AC739&amp;X739&amp;AD739&amp;Y739&amp;AE739&amp;Z739&amp;AF739</f>
        <v>Mass Explosives Incendiary MaterialExplosives Incendiary Material High Degree</v>
      </c>
      <c r="AJ739">
        <f>IF(ROW()=11,1,IF(AK738+1=AK739,AJ738,AJ738+1))</f>
        <v>644</v>
      </c>
      <c r="AK739">
        <f>IF(AI739=AI738, AK738+1, 1)</f>
        <v>1</v>
      </c>
      <c r="AL739" s="26" t="str">
        <f>AM739&amp;AN739</f>
        <v>DFASFRMass Explosives Incendiary Material12374DFASFBExplosives Incendiary Material High Degree</v>
      </c>
      <c r="AM739" t="str">
        <f>K739</f>
        <v>DFASFRMass Explosives Incendiary Material</v>
      </c>
      <c r="AN739" t="str">
        <f>L739</f>
        <v>12374DFASFBExplosives Incendiary Material High Degree</v>
      </c>
      <c r="AO739">
        <f>COUNTIF(AM$11:AM$1107, AM739)</f>
        <v>3</v>
      </c>
      <c r="AP739">
        <f>COUNTIF(AN$11:AN$1107, AN739)</f>
        <v>1</v>
      </c>
      <c r="AQ739">
        <f>MATCH(AM739, AM$11:AM$1107, 0)</f>
        <v>729</v>
      </c>
      <c r="AR739">
        <f>MATCH(AN739, AN$11:AN$1107, 0)</f>
        <v>729</v>
      </c>
      <c r="AS739">
        <v>994</v>
      </c>
      <c r="AU739" t="str">
        <f>C739</f>
        <v>Mass Explosives Incendiary Material</v>
      </c>
      <c r="AV739" t="str">
        <f>IF(F739="", "", F739)</f>
        <v>Explosives Incendiary Material High Degree</v>
      </c>
      <c r="AW739" s="13">
        <f>M739</f>
        <v>0.85553086148091095</v>
      </c>
      <c r="AX739" t="e">
        <f>VLOOKUP(AI739, UniquePairs!A$5:A$2000, 1, FALSE)</f>
        <v>#N/A</v>
      </c>
      <c r="AY739" t="str">
        <f>IFERROR(INDEX(UniquePairs!A$5:K$1000, MATCH(AL739, UniquePairs!A$5:A$1000, 0), 10), "")</f>
        <v/>
      </c>
      <c r="AZ739" s="13">
        <f>IF(AY739&lt;&gt;"", AY739, AW739)</f>
        <v>0.85553086148091095</v>
      </c>
      <c r="BA739" t="str">
        <f>IF(AZ739=0,"None",IF(AZ739&lt;0.6,"Weak",IF(AZ739&lt;0.7,"Review",IF(AZ739&lt;0.8,"Good",IF(AZ739&lt;0.9,"Very Good","Solid")))))</f>
        <v>Very Good</v>
      </c>
      <c r="BB739" s="28" t="str">
        <f>IF(AJ738=AJ739, BB738, BC739)</f>
        <v>Explosives Incendiary Material</v>
      </c>
      <c r="BC739" t="str">
        <f>IF(AV739="",AU739,StringMatch(AU739,AV739,TRUE))</f>
        <v>Explosives Incendiary Material</v>
      </c>
      <c r="BD739" t="str">
        <f>TRIM(SUBSTITUTE(SUBSTITUTE(SUBSTITUTE(SUBSTITUTE(SUBSTITUTE(SUBSTITUTE(SUBSTITUTE(SUBSTITUTE(SUBSTITUTE(SUBSTITUTE(AU739,BR739,""),BS739,""),BT739,""),BU739,""),BV739,""),BW739,""),BX739,""),BY739,""),BZ739,""),CA739,""))</f>
        <v>Mass</v>
      </c>
      <c r="BE739" t="str">
        <f>TRIM(SUBSTITUTE(SUBSTITUTE(SUBSTITUTE(SUBSTITUTE(SUBSTITUTE(SUBSTITUTE(SUBSTITUTE(SUBSTITUTE(SUBSTITUTE(SUBSTITUTE(AV739,BH739,""),BI739,""),BJ739,""),BK739,""),BL739,""),BM739,""),BN739,""),BO739,""),BP739,""),BQ739,""))</f>
        <v>High Degree</v>
      </c>
      <c r="BF739" s="21">
        <f>LEN(AU739)-LEN(SUBSTITUTE(AU739," ",""))</f>
        <v>3</v>
      </c>
      <c r="BG739" s="21">
        <f>LEN(AV739)-LEN(SUBSTITUTE(AV739," ",""))</f>
        <v>4</v>
      </c>
      <c r="BH739" s="21" t="str">
        <f>IF(BF739=0,AU739,findspace($AU739,BH$10))</f>
        <v>Mass</v>
      </c>
      <c r="BI739" s="21" t="str">
        <f>IF(BH739=0,AN739,findspace($AU739,BI$10))</f>
        <v>Explosives</v>
      </c>
      <c r="BJ739" s="21" t="str">
        <f>IF(BI739=0,AV739,findspace($AU739,BJ$10))</f>
        <v>Incendiary</v>
      </c>
      <c r="BK739" s="21" t="str">
        <f>IF(BJ739=0,AW739,findspace($AU739,BK$10))</f>
        <v>Material</v>
      </c>
      <c r="BL739" s="21" t="str">
        <f>IF(BK739=0,AX739,findspace($AU739,BL$10))</f>
        <v/>
      </c>
      <c r="BM739" s="21" t="str">
        <f>IF(BL739=0,BF739,findspace($AU739,BM$10))</f>
        <v/>
      </c>
      <c r="BN739" s="21" t="str">
        <f>IF(BM739=0,BH739,findspace($AU739,BN$10))</f>
        <v/>
      </c>
      <c r="BO739" s="21" t="str">
        <f>IF(BN739=0,BI739,findspace($AU739,BO$10))</f>
        <v/>
      </c>
      <c r="BR739" s="21" t="str">
        <f>IF($BG739=0,$AV739,findspace($AV739,BR$10))</f>
        <v>Explosives</v>
      </c>
      <c r="BS739" s="21" t="str">
        <f>IF($BG739=0,$AV739,findspace($AV739,BS$10))</f>
        <v>Incendiary</v>
      </c>
      <c r="BT739" s="21" t="str">
        <f>IF($BG739=0,$AV739,findspace($AV739,BT$10))</f>
        <v>Material</v>
      </c>
      <c r="BU739" s="21" t="str">
        <f>IF($BG739=0,$AV739,findspace($AV739,BU$10))</f>
        <v>High</v>
      </c>
      <c r="BV739" s="21" t="str">
        <f>IF($BG739=0,$AV739,findspace($AV739,BV$10))</f>
        <v>Degree</v>
      </c>
      <c r="BW739" s="21" t="str">
        <f>IF($BG739=0,$AV739,findspace($AV739,BW$10))</f>
        <v/>
      </c>
      <c r="BX739" s="21" t="str">
        <f>IF($BG739=0,$AV739,findspace($AV739,BX$10))</f>
        <v/>
      </c>
      <c r="BY739" s="21" t="str">
        <f>IF($BG739=0,$AV739,findspace($AV739,BY$10))</f>
        <v/>
      </c>
      <c r="BZ739" s="21" t="str">
        <f>IF($BG739=0,$AV739,findspace($AV739,BZ$10))</f>
        <v/>
      </c>
      <c r="CA739" s="21" t="str">
        <f>IF($BG739=0,$AV739,findspace($AV739,CA$10))</f>
        <v/>
      </c>
    </row>
    <row r="740" spans="1:79" x14ac:dyDescent="0.35">
      <c r="A740" t="s">
        <v>1839</v>
      </c>
      <c r="B740" t="s">
        <v>1044</v>
      </c>
      <c r="C740" t="s">
        <v>3293</v>
      </c>
      <c r="D740" t="s">
        <v>1839</v>
      </c>
      <c r="E740" t="s">
        <v>1018</v>
      </c>
      <c r="F740" t="s">
        <v>3281</v>
      </c>
      <c r="G740" s="13">
        <v>0.85553086148091095</v>
      </c>
      <c r="I740">
        <v>12374</v>
      </c>
      <c r="J740" t="str">
        <f>K740&amp;L740</f>
        <v>DFASFRMass Explosives Incendiary Material12374DFASFCExplosives Incendiary Material Low Degree</v>
      </c>
      <c r="K740" t="str">
        <f>A740&amp;B740&amp;C740</f>
        <v>DFASFRMass Explosives Incendiary Material</v>
      </c>
      <c r="L740" t="str">
        <f>I740&amp;D740&amp;E740&amp;F740</f>
        <v>12374DFASFCExplosives Incendiary Material Low Degree</v>
      </c>
      <c r="M740" s="13">
        <f>G740</f>
        <v>0.85553086148091095</v>
      </c>
      <c r="N740" s="13"/>
      <c r="O740" s="19">
        <v>554</v>
      </c>
      <c r="P740">
        <f>COUNTIF(C$11:C$2024, C740)</f>
        <v>3</v>
      </c>
      <c r="Q740">
        <f>COUNTIF(F$11:F$177, F740)</f>
        <v>0</v>
      </c>
      <c r="R740" t="b">
        <f>A740=D740</f>
        <v>1</v>
      </c>
      <c r="S740" t="b">
        <f>A740&amp;B740&amp;C740=D740&amp;E740&amp;F740</f>
        <v>0</v>
      </c>
      <c r="V740" t="str">
        <f>IF($A740=V$10, $C740, "")</f>
        <v>Mass Explosives Incendiary Material</v>
      </c>
      <c r="W740" t="str">
        <f>IF($A740=W$10, $C740, "")</f>
        <v/>
      </c>
      <c r="X740" t="str">
        <f>IF($A740=X$10, $C740, "")</f>
        <v/>
      </c>
      <c r="Y740" t="str">
        <f>IF($A740=Y$10, $C740, "")</f>
        <v/>
      </c>
      <c r="Z740" t="str">
        <f>IF($A740=Z$10, $C740, "")</f>
        <v/>
      </c>
      <c r="AB740" t="str">
        <f>IF($D740=AB$10, $F740, "")</f>
        <v>Explosives Incendiary Material Low Degree</v>
      </c>
      <c r="AC740" t="str">
        <f>IF($D740=AC$10, $F740, "")</f>
        <v/>
      </c>
      <c r="AD740" t="str">
        <f>IF($D740=AD$10, $F740, "")</f>
        <v/>
      </c>
      <c r="AE740" t="str">
        <f>IF($D740=AE$10, $F740, "")</f>
        <v/>
      </c>
      <c r="AF740" t="str">
        <f>IF($D740=AF$10, $F740, "")</f>
        <v/>
      </c>
      <c r="AH740">
        <f>COUNTIF(AI$11:AI$2024, AI740)</f>
        <v>1</v>
      </c>
      <c r="AI740" t="str">
        <f>V740&amp;AB740&amp;W740&amp;AC740&amp;X740&amp;AD740&amp;Y740&amp;AE740&amp;Z740&amp;AF740</f>
        <v>Mass Explosives Incendiary MaterialExplosives Incendiary Material Low Degree</v>
      </c>
      <c r="AJ740">
        <f>IF(ROW()=11,1,IF(AK739+1=AK740,AJ739,AJ739+1))</f>
        <v>645</v>
      </c>
      <c r="AK740">
        <f>IF(AI740=AI739, AK739+1, 1)</f>
        <v>1</v>
      </c>
      <c r="AL740" s="26" t="str">
        <f>AM740&amp;AN740</f>
        <v>DFASFRMass Explosives Incendiary Material12374DFASFCExplosives Incendiary Material Low Degree</v>
      </c>
      <c r="AM740" t="str">
        <f>K740</f>
        <v>DFASFRMass Explosives Incendiary Material</v>
      </c>
      <c r="AN740" t="str">
        <f>L740</f>
        <v>12374DFASFCExplosives Incendiary Material Low Degree</v>
      </c>
      <c r="AO740">
        <f>COUNTIF(AM$11:AM$1107, AM740)</f>
        <v>3</v>
      </c>
      <c r="AP740">
        <f>COUNTIF(AN$11:AN$1107, AN740)</f>
        <v>4</v>
      </c>
      <c r="AQ740">
        <f>MATCH(AM740, AM$11:AM$1107, 0)</f>
        <v>729</v>
      </c>
      <c r="AR740">
        <f>MATCH(AN740, AN$11:AN$1107, 0)</f>
        <v>730</v>
      </c>
      <c r="AS740">
        <v>554</v>
      </c>
      <c r="AU740" t="str">
        <f>C740</f>
        <v>Mass Explosives Incendiary Material</v>
      </c>
      <c r="AV740" t="str">
        <f>IF(F740="", "", F740)</f>
        <v>Explosives Incendiary Material Low Degree</v>
      </c>
      <c r="AW740" s="13">
        <f>M740</f>
        <v>0.85553086148091095</v>
      </c>
      <c r="AX740" t="e">
        <f>VLOOKUP(AI740, UniquePairs!A$5:A$2000, 1, FALSE)</f>
        <v>#N/A</v>
      </c>
      <c r="AY740" t="str">
        <f>IFERROR(INDEX(UniquePairs!A$5:K$1000, MATCH(AL740, UniquePairs!A$5:A$1000, 0), 10), "")</f>
        <v/>
      </c>
      <c r="AZ740" s="13">
        <f>IF(AY740&lt;&gt;"", AY740, AW740)</f>
        <v>0.85553086148091095</v>
      </c>
      <c r="BA740" t="str">
        <f>IF(AZ740=0,"None",IF(AZ740&lt;0.6,"Weak",IF(AZ740&lt;0.7,"Review",IF(AZ740&lt;0.8,"Good",IF(AZ740&lt;0.9,"Very Good","Solid")))))</f>
        <v>Very Good</v>
      </c>
      <c r="BB740" s="28" t="str">
        <f>IF(AJ739=AJ740, BB739, BC740)</f>
        <v>Explosives Incendiary Material</v>
      </c>
      <c r="BC740" t="str">
        <f>IF(AV740="",AU740,StringMatch(AU740,AV740,TRUE))</f>
        <v>Explosives Incendiary Material</v>
      </c>
      <c r="BD740" t="str">
        <f>TRIM(SUBSTITUTE(SUBSTITUTE(SUBSTITUTE(SUBSTITUTE(SUBSTITUTE(SUBSTITUTE(SUBSTITUTE(SUBSTITUTE(SUBSTITUTE(SUBSTITUTE(AU740,BR740,""),BS740,""),BT740,""),BU740,""),BV740,""),BW740,""),BX740,""),BY740,""),BZ740,""),CA740,""))</f>
        <v>Mass</v>
      </c>
      <c r="BE740" t="str">
        <f>TRIM(SUBSTITUTE(SUBSTITUTE(SUBSTITUTE(SUBSTITUTE(SUBSTITUTE(SUBSTITUTE(SUBSTITUTE(SUBSTITUTE(SUBSTITUTE(SUBSTITUTE(AV740,BH740,""),BI740,""),BJ740,""),BK740,""),BL740,""),BM740,""),BN740,""),BO740,""),BP740,""),BQ740,""))</f>
        <v>Low Degree</v>
      </c>
      <c r="BF740" s="21">
        <f>LEN(AU740)-LEN(SUBSTITUTE(AU740," ",""))</f>
        <v>3</v>
      </c>
      <c r="BG740" s="21">
        <f>LEN(AV740)-LEN(SUBSTITUTE(AV740," ",""))</f>
        <v>4</v>
      </c>
      <c r="BH740" s="21" t="str">
        <f>IF(BF740=0,AU740,findspace($AU740,BH$10))</f>
        <v>Mass</v>
      </c>
      <c r="BI740" s="21" t="str">
        <f>IF(BH740=0,AN740,findspace($AU740,BI$10))</f>
        <v>Explosives</v>
      </c>
      <c r="BJ740" s="21" t="str">
        <f>IF(BI740=0,AV740,findspace($AU740,BJ$10))</f>
        <v>Incendiary</v>
      </c>
      <c r="BK740" s="21" t="str">
        <f>IF(BJ740=0,AW740,findspace($AU740,BK$10))</f>
        <v>Material</v>
      </c>
      <c r="BL740" s="21" t="str">
        <f>IF(BK740=0,AX740,findspace($AU740,BL$10))</f>
        <v/>
      </c>
      <c r="BM740" s="21" t="str">
        <f>IF(BL740=0,BF740,findspace($AU740,BM$10))</f>
        <v/>
      </c>
      <c r="BN740" s="21" t="str">
        <f>IF(BM740=0,BH740,findspace($AU740,BN$10))</f>
        <v/>
      </c>
      <c r="BO740" s="21" t="str">
        <f>IF(BN740=0,BI740,findspace($AU740,BO$10))</f>
        <v/>
      </c>
      <c r="BR740" s="21" t="str">
        <f>IF($BG740=0,$AV740,findspace($AV740,BR$10))</f>
        <v>Explosives</v>
      </c>
      <c r="BS740" s="21" t="str">
        <f>IF($BG740=0,$AV740,findspace($AV740,BS$10))</f>
        <v>Incendiary</v>
      </c>
      <c r="BT740" s="21" t="str">
        <f>IF($BG740=0,$AV740,findspace($AV740,BT$10))</f>
        <v>Material</v>
      </c>
      <c r="BU740" s="21" t="str">
        <f>IF($BG740=0,$AV740,findspace($AV740,BU$10))</f>
        <v>Low</v>
      </c>
      <c r="BV740" s="21" t="str">
        <f>IF($BG740=0,$AV740,findspace($AV740,BV$10))</f>
        <v>Degree</v>
      </c>
      <c r="BW740" s="21" t="str">
        <f>IF($BG740=0,$AV740,findspace($AV740,BW$10))</f>
        <v/>
      </c>
      <c r="BX740" s="21" t="str">
        <f>IF($BG740=0,$AV740,findspace($AV740,BX$10))</f>
        <v/>
      </c>
      <c r="BY740" s="21" t="str">
        <f>IF($BG740=0,$AV740,findspace($AV740,BY$10))</f>
        <v/>
      </c>
      <c r="BZ740" s="21" t="str">
        <f>IF($BG740=0,$AV740,findspace($AV740,BZ$10))</f>
        <v/>
      </c>
      <c r="CA740" s="21" t="str">
        <f>IF($BG740=0,$AV740,findspace($AV740,CA$10))</f>
        <v/>
      </c>
    </row>
    <row r="741" spans="1:79" x14ac:dyDescent="0.35">
      <c r="A741" t="s">
        <v>1839</v>
      </c>
      <c r="B741" t="s">
        <v>1123</v>
      </c>
      <c r="C741" t="s">
        <v>3245</v>
      </c>
      <c r="D741" t="s">
        <v>1837</v>
      </c>
      <c r="E741" t="s">
        <v>332</v>
      </c>
      <c r="F741" t="s">
        <v>3184</v>
      </c>
      <c r="G741" s="13">
        <v>0.85551207163491239</v>
      </c>
      <c r="I741">
        <v>12374</v>
      </c>
      <c r="J741" t="str">
        <f>K741&amp;L741</f>
        <v>DFASDEFEFFLA Family Care Bereavement12374IBC03ISick Leave Family Care Bereavement Used</v>
      </c>
      <c r="K741" t="str">
        <f>A741&amp;B741&amp;C741</f>
        <v>DFASDEFEFFLA Family Care Bereavement</v>
      </c>
      <c r="L741" t="str">
        <f>I741&amp;D741&amp;E741&amp;F741</f>
        <v>12374IBC03ISick Leave Family Care Bereavement Used</v>
      </c>
      <c r="M741" s="13">
        <f>G741</f>
        <v>0.85551207163491239</v>
      </c>
      <c r="N741" s="13"/>
      <c r="O741" s="19">
        <v>838</v>
      </c>
      <c r="P741">
        <f>COUNTIF(C$11:C$2024, C741)</f>
        <v>3</v>
      </c>
      <c r="Q741">
        <f>COUNTIF(F$11:F$177, F741)</f>
        <v>0</v>
      </c>
      <c r="R741" t="b">
        <f>A741=D741</f>
        <v>0</v>
      </c>
      <c r="S741" t="b">
        <f>A741&amp;B741&amp;C741=D741&amp;E741&amp;F741</f>
        <v>0</v>
      </c>
      <c r="V741" t="str">
        <f>IF($A741=V$10, $C741, "")</f>
        <v>FEFFLA Family Care Bereavement</v>
      </c>
      <c r="W741" t="str">
        <f>IF($A741=W$10, $C741, "")</f>
        <v/>
      </c>
      <c r="X741" t="str">
        <f>IF($A741=X$10, $C741, "")</f>
        <v/>
      </c>
      <c r="Y741" t="str">
        <f>IF($A741=Y$10, $C741, "")</f>
        <v/>
      </c>
      <c r="Z741" t="str">
        <f>IF($A741=Z$10, $C741, "")</f>
        <v/>
      </c>
      <c r="AB741" t="str">
        <f>IF($D741=AB$10, $F741, "")</f>
        <v/>
      </c>
      <c r="AC741" t="str">
        <f>IF($D741=AC$10, $F741, "")</f>
        <v/>
      </c>
      <c r="AD741" t="str">
        <f>IF($D741=AD$10, $F741, "")</f>
        <v/>
      </c>
      <c r="AE741" t="str">
        <f>IF($D741=AE$10, $F741, "")</f>
        <v>Sick Leave Family Care Bereavement Used</v>
      </c>
      <c r="AF741" t="str">
        <f>IF($D741=AF$10, $F741, "")</f>
        <v/>
      </c>
      <c r="AH741">
        <f>COUNTIF(AI$11:AI$2024, AI741)</f>
        <v>1</v>
      </c>
      <c r="AI741" t="str">
        <f>V741&amp;AB741&amp;W741&amp;AC741&amp;X741&amp;AD741&amp;Y741&amp;AE741&amp;Z741&amp;AF741</f>
        <v>FEFFLA Family Care BereavementSick Leave Family Care Bereavement Used</v>
      </c>
      <c r="AJ741">
        <f>IF(ROW()=11,1,IF(AK740+1=AK741,AJ740,AJ740+1))</f>
        <v>646</v>
      </c>
      <c r="AK741">
        <f>IF(AI741=AI740, AK740+1, 1)</f>
        <v>1</v>
      </c>
      <c r="AL741" s="26" t="str">
        <f>AM741&amp;AN741</f>
        <v>DFASDEFEFFLA Family Care Bereavement12374IBC03ISick Leave Family Care Bereavement Used</v>
      </c>
      <c r="AM741" t="str">
        <f>K741</f>
        <v>DFASDEFEFFLA Family Care Bereavement</v>
      </c>
      <c r="AN741" t="str">
        <f>L741</f>
        <v>12374IBC03ISick Leave Family Care Bereavement Used</v>
      </c>
      <c r="AO741">
        <f>COUNTIF(AM$11:AM$1107, AM741)</f>
        <v>3</v>
      </c>
      <c r="AP741">
        <f>COUNTIF(AN$11:AN$1107, AN741)</f>
        <v>3</v>
      </c>
      <c r="AQ741">
        <f>MATCH(AM741, AM$11:AM$1107, 0)</f>
        <v>260</v>
      </c>
      <c r="AR741">
        <f>MATCH(AN741, AN$11:AN$1107, 0)</f>
        <v>341</v>
      </c>
      <c r="AS741">
        <v>838</v>
      </c>
      <c r="AU741" t="str">
        <f>C741</f>
        <v>FEFFLA Family Care Bereavement</v>
      </c>
      <c r="AV741" t="str">
        <f>IF(F741="", "", F741)</f>
        <v>Sick Leave Family Care Bereavement Used</v>
      </c>
      <c r="AW741" s="13">
        <f>M741</f>
        <v>0.85551207163491239</v>
      </c>
      <c r="AX741" t="e">
        <f>VLOOKUP(AI741, UniquePairs!A$5:A$2000, 1, FALSE)</f>
        <v>#N/A</v>
      </c>
      <c r="AY741" t="str">
        <f>IFERROR(INDEX(UniquePairs!A$5:K$1000, MATCH(AL741, UniquePairs!A$5:A$1000, 0), 10), "")</f>
        <v/>
      </c>
      <c r="AZ741" s="13">
        <f>IF(AY741&lt;&gt;"", AY741, AW741)</f>
        <v>0.85551207163491239</v>
      </c>
      <c r="BA741" t="str">
        <f>IF(AZ741=0,"None",IF(AZ741&lt;0.6,"Weak",IF(AZ741&lt;0.7,"Review",IF(AZ741&lt;0.8,"Good",IF(AZ741&lt;0.9,"Very Good","Solid")))))</f>
        <v>Very Good</v>
      </c>
      <c r="BB741" s="28" t="str">
        <f>IF(AJ740=AJ741, BB740, BC741)</f>
        <v>Family Care Bereavement</v>
      </c>
      <c r="BC741" t="str">
        <f>IF(AV741="",AU741,StringMatch(AU741,AV741,TRUE))</f>
        <v>Family Care Bereavement</v>
      </c>
      <c r="BD741" t="str">
        <f>TRIM(SUBSTITUTE(SUBSTITUTE(SUBSTITUTE(SUBSTITUTE(SUBSTITUTE(SUBSTITUTE(SUBSTITUTE(SUBSTITUTE(SUBSTITUTE(SUBSTITUTE(AU741,BR741,""),BS741,""),BT741,""),BU741,""),BV741,""),BW741,""),BX741,""),BY741,""),BZ741,""),CA741,""))</f>
        <v>FEFFLA</v>
      </c>
      <c r="BE741" t="str">
        <f>TRIM(SUBSTITUTE(SUBSTITUTE(SUBSTITUTE(SUBSTITUTE(SUBSTITUTE(SUBSTITUTE(SUBSTITUTE(SUBSTITUTE(SUBSTITUTE(SUBSTITUTE(AV741,BH741,""),BI741,""),BJ741,""),BK741,""),BL741,""),BM741,""),BN741,""),BO741,""),BP741,""),BQ741,""))</f>
        <v>Sick Leave Used</v>
      </c>
      <c r="BF741" s="21">
        <f>LEN(AU741)-LEN(SUBSTITUTE(AU741," ",""))</f>
        <v>3</v>
      </c>
      <c r="BG741" s="21">
        <f>LEN(AV741)-LEN(SUBSTITUTE(AV741," ",""))</f>
        <v>5</v>
      </c>
      <c r="BH741" s="21" t="str">
        <f>IF(BF741=0,AU741,findspace($AU741,BH$10))</f>
        <v>FEFFLA</v>
      </c>
      <c r="BI741" s="21" t="str">
        <f>IF(BH741=0,AN741,findspace($AU741,BI$10))</f>
        <v>Family</v>
      </c>
      <c r="BJ741" s="21" t="str">
        <f>IF(BI741=0,AV741,findspace($AU741,BJ$10))</f>
        <v>Care</v>
      </c>
      <c r="BK741" s="21" t="str">
        <f>IF(BJ741=0,AW741,findspace($AU741,BK$10))</f>
        <v>Bereavement</v>
      </c>
      <c r="BL741" s="21" t="str">
        <f>IF(BK741=0,AX741,findspace($AU741,BL$10))</f>
        <v/>
      </c>
      <c r="BM741" s="21" t="str">
        <f>IF(BL741=0,BF741,findspace($AU741,BM$10))</f>
        <v/>
      </c>
      <c r="BN741" s="21" t="str">
        <f>IF(BM741=0,BH741,findspace($AU741,BN$10))</f>
        <v/>
      </c>
      <c r="BO741" s="21" t="str">
        <f>IF(BN741=0,BI741,findspace($AU741,BO$10))</f>
        <v/>
      </c>
      <c r="BR741" s="21" t="str">
        <f>IF($BG741=0,$AV741,findspace($AV741,BR$10))</f>
        <v>Sick</v>
      </c>
      <c r="BS741" s="21" t="str">
        <f>IF($BG741=0,$AV741,findspace($AV741,BS$10))</f>
        <v>Leave</v>
      </c>
      <c r="BT741" s="21" t="str">
        <f>IF($BG741=0,$AV741,findspace($AV741,BT$10))</f>
        <v>Family</v>
      </c>
      <c r="BU741" s="21" t="str">
        <f>IF($BG741=0,$AV741,findspace($AV741,BU$10))</f>
        <v>Care</v>
      </c>
      <c r="BV741" s="21" t="str">
        <f>IF($BG741=0,$AV741,findspace($AV741,BV$10))</f>
        <v>Bereavement</v>
      </c>
      <c r="BW741" s="21" t="str">
        <f>IF($BG741=0,$AV741,findspace($AV741,BW$10))</f>
        <v>Used</v>
      </c>
      <c r="BX741" s="21" t="str">
        <f>IF($BG741=0,$AV741,findspace($AV741,BX$10))</f>
        <v/>
      </c>
      <c r="BY741" s="21" t="str">
        <f>IF($BG741=0,$AV741,findspace($AV741,BY$10))</f>
        <v/>
      </c>
      <c r="BZ741" s="21" t="str">
        <f>IF($BG741=0,$AV741,findspace($AV741,BZ$10))</f>
        <v/>
      </c>
      <c r="CA741" s="21" t="str">
        <f>IF($BG741=0,$AV741,findspace($AV741,CA$10))</f>
        <v/>
      </c>
    </row>
    <row r="742" spans="1:79" x14ac:dyDescent="0.35">
      <c r="A742" t="s">
        <v>1836</v>
      </c>
      <c r="B742">
        <v>93</v>
      </c>
      <c r="C742" t="s">
        <v>2820</v>
      </c>
      <c r="D742" t="s">
        <v>1839</v>
      </c>
      <c r="E742" t="s">
        <v>2651</v>
      </c>
      <c r="F742" t="s">
        <v>3395</v>
      </c>
      <c r="G742" s="13">
        <v>0.85494049045450915</v>
      </c>
      <c r="I742">
        <v>12374</v>
      </c>
      <c r="J742" t="str">
        <f>K742&amp;L742</f>
        <v>GSA93Telework Full Time12374DFASTS  Telework Situational</v>
      </c>
      <c r="K742" t="str">
        <f>A742&amp;B742&amp;C742</f>
        <v>GSA93Telework Full Time</v>
      </c>
      <c r="L742" t="str">
        <f>I742&amp;D742&amp;E742&amp;F742</f>
        <v>12374DFASTS  Telework Situational</v>
      </c>
      <c r="M742" s="13">
        <f>G742</f>
        <v>0.85494049045450915</v>
      </c>
      <c r="N742" s="13"/>
      <c r="O742" s="19">
        <v>1034</v>
      </c>
      <c r="P742">
        <f>COUNTIF(C$11:C$2024, C742)</f>
        <v>3</v>
      </c>
      <c r="Q742">
        <f>COUNTIF(F$11:F$177, F742)</f>
        <v>0</v>
      </c>
      <c r="R742" t="b">
        <f>A742=D742</f>
        <v>0</v>
      </c>
      <c r="S742" t="b">
        <f>A742&amp;B742&amp;C742=D742&amp;E742&amp;F742</f>
        <v>0</v>
      </c>
      <c r="V742" t="str">
        <f>IF($A742=V$10, $C742, "")</f>
        <v/>
      </c>
      <c r="W742" t="str">
        <f>IF($A742=W$10, $C742, "")</f>
        <v>Telework Full Time</v>
      </c>
      <c r="X742" t="str">
        <f>IF($A742=X$10, $C742, "")</f>
        <v/>
      </c>
      <c r="Y742" t="str">
        <f>IF($A742=Y$10, $C742, "")</f>
        <v/>
      </c>
      <c r="Z742" t="str">
        <f>IF($A742=Z$10, $C742, "")</f>
        <v/>
      </c>
      <c r="AB742" t="str">
        <f>IF($D742=AB$10, $F742, "")</f>
        <v>Telework Situational</v>
      </c>
      <c r="AC742" t="str">
        <f>IF($D742=AC$10, $F742, "")</f>
        <v/>
      </c>
      <c r="AD742" t="str">
        <f>IF($D742=AD$10, $F742, "")</f>
        <v/>
      </c>
      <c r="AE742" t="str">
        <f>IF($D742=AE$10, $F742, "")</f>
        <v/>
      </c>
      <c r="AF742" t="str">
        <f>IF($D742=AF$10, $F742, "")</f>
        <v/>
      </c>
      <c r="AH742">
        <f>COUNTIF(AI$11:AI$2024, AI742)</f>
        <v>1</v>
      </c>
      <c r="AI742" t="str">
        <f>V742&amp;AB742&amp;W742&amp;AC742&amp;X742&amp;AD742&amp;Y742&amp;AE742&amp;Z742&amp;AF742</f>
        <v>Telework SituationalTelework Full Time</v>
      </c>
      <c r="AJ742">
        <f>IF(ROW()=11,1,IF(AK741+1=AK742,AJ741,AJ741+1))</f>
        <v>647</v>
      </c>
      <c r="AK742">
        <f>IF(AI742=AI741, AK741+1, 1)</f>
        <v>1</v>
      </c>
      <c r="AL742" s="26" t="str">
        <f>AM742&amp;AN742</f>
        <v>GSA93Telework Full Time12374DFASTS  Telework Situational</v>
      </c>
      <c r="AM742" t="str">
        <f>K742</f>
        <v>GSA93Telework Full Time</v>
      </c>
      <c r="AN742" t="str">
        <f>L742</f>
        <v>12374DFASTS  Telework Situational</v>
      </c>
      <c r="AO742">
        <f>COUNTIF(AM$11:AM$1107, AM742)</f>
        <v>3</v>
      </c>
      <c r="AP742">
        <f>COUNTIF(AN$11:AN$1107, AN742)</f>
        <v>6</v>
      </c>
      <c r="AQ742">
        <f>MATCH(AM742, AM$11:AM$1107, 0)</f>
        <v>681</v>
      </c>
      <c r="AR742">
        <f>MATCH(AN742, AN$11:AN$1107, 0)</f>
        <v>283</v>
      </c>
      <c r="AS742">
        <v>1034</v>
      </c>
      <c r="AU742" t="str">
        <f>C742</f>
        <v>Telework Full Time</v>
      </c>
      <c r="AV742" t="str">
        <f>IF(F742="", "", F742)</f>
        <v>Telework Situational</v>
      </c>
      <c r="AW742" s="13">
        <f>M742</f>
        <v>0.85494049045450915</v>
      </c>
      <c r="AX742" t="e">
        <f>VLOOKUP(AI742, UniquePairs!A$5:A$2000, 1, FALSE)</f>
        <v>#N/A</v>
      </c>
      <c r="AY742" t="str">
        <f>IFERROR(INDEX(UniquePairs!A$5:K$1000, MATCH(AL742, UniquePairs!A$5:A$1000, 0), 10), "")</f>
        <v/>
      </c>
      <c r="AZ742" s="13">
        <f>IF(AY742&lt;&gt;"", AY742, AW742)</f>
        <v>0.85494049045450915</v>
      </c>
      <c r="BA742" t="str">
        <f>IF(AZ742=0,"None",IF(AZ742&lt;0.6,"Weak",IF(AZ742&lt;0.7,"Review",IF(AZ742&lt;0.8,"Good",IF(AZ742&lt;0.9,"Very Good","Solid")))))</f>
        <v>Very Good</v>
      </c>
      <c r="BB742" s="28" t="str">
        <f>IF(AJ741=AJ742, BB741, BC742)</f>
        <v>Telework</v>
      </c>
      <c r="BC742" t="str">
        <f>IF(AV742="",AU742,StringMatch(AU742,AV742,TRUE))</f>
        <v>Telework</v>
      </c>
      <c r="BD742" t="str">
        <f>TRIM(SUBSTITUTE(SUBSTITUTE(SUBSTITUTE(SUBSTITUTE(SUBSTITUTE(SUBSTITUTE(SUBSTITUTE(SUBSTITUTE(SUBSTITUTE(SUBSTITUTE(AU742,BR742,""),BS742,""),BT742,""),BU742,""),BV742,""),BW742,""),BX742,""),BY742,""),BZ742,""),CA742,""))</f>
        <v>Full Time</v>
      </c>
      <c r="BE742" t="str">
        <f>TRIM(SUBSTITUTE(SUBSTITUTE(SUBSTITUTE(SUBSTITUTE(SUBSTITUTE(SUBSTITUTE(SUBSTITUTE(SUBSTITUTE(SUBSTITUTE(SUBSTITUTE(AV742,BH742,""),BI742,""),BJ742,""),BK742,""),BL742,""),BM742,""),BN742,""),BO742,""),BP742,""),BQ742,""))</f>
        <v>Situational</v>
      </c>
      <c r="BF742" s="21">
        <f>LEN(AU742)-LEN(SUBSTITUTE(AU742," ",""))</f>
        <v>2</v>
      </c>
      <c r="BG742" s="21">
        <f>LEN(AV742)-LEN(SUBSTITUTE(AV742," ",""))</f>
        <v>1</v>
      </c>
      <c r="BH742" s="21" t="str">
        <f>IF(BF742=0,AU742,findspace($AU742,BH$10))</f>
        <v>Telework</v>
      </c>
      <c r="BI742" s="21" t="str">
        <f>IF(BH742=0,AN742,findspace($AU742,BI$10))</f>
        <v>Full</v>
      </c>
      <c r="BJ742" s="21" t="str">
        <f>IF(BI742=0,AV742,findspace($AU742,BJ$10))</f>
        <v>Time</v>
      </c>
      <c r="BK742" s="21" t="str">
        <f>IF(BJ742=0,AW742,findspace($AU742,BK$10))</f>
        <v/>
      </c>
      <c r="BL742" s="21" t="str">
        <f>IF(BK742=0,AX742,findspace($AU742,BL$10))</f>
        <v/>
      </c>
      <c r="BM742" s="21" t="str">
        <f>IF(BL742=0,BF742,findspace($AU742,BM$10))</f>
        <v/>
      </c>
      <c r="BN742" s="21" t="str">
        <f>IF(BM742=0,BH742,findspace($AU742,BN$10))</f>
        <v/>
      </c>
      <c r="BO742" s="21" t="str">
        <f>IF(BN742=0,BI742,findspace($AU742,BO$10))</f>
        <v/>
      </c>
      <c r="BR742" s="21" t="str">
        <f>IF($BG742=0,$AV742,findspace($AV742,BR$10))</f>
        <v>Telework</v>
      </c>
      <c r="BS742" s="21" t="str">
        <f>IF($BG742=0,$AV742,findspace($AV742,BS$10))</f>
        <v>Situational</v>
      </c>
      <c r="BT742" s="21" t="str">
        <f>IF($BG742=0,$AV742,findspace($AV742,BT$10))</f>
        <v/>
      </c>
      <c r="BU742" s="21" t="str">
        <f>IF($BG742=0,$AV742,findspace($AV742,BU$10))</f>
        <v/>
      </c>
      <c r="BV742" s="21" t="str">
        <f>IF($BG742=0,$AV742,findspace($AV742,BV$10))</f>
        <v/>
      </c>
      <c r="BW742" s="21" t="str">
        <f>IF($BG742=0,$AV742,findspace($AV742,BW$10))</f>
        <v/>
      </c>
      <c r="BX742" s="21" t="str">
        <f>IF($BG742=0,$AV742,findspace($AV742,BX$10))</f>
        <v/>
      </c>
      <c r="BY742" s="21" t="str">
        <f>IF($BG742=0,$AV742,findspace($AV742,BY$10))</f>
        <v/>
      </c>
      <c r="BZ742" s="21" t="str">
        <f>IF($BG742=0,$AV742,findspace($AV742,BZ$10))</f>
        <v/>
      </c>
      <c r="CA742" s="21" t="str">
        <f>IF($BG742=0,$AV742,findspace($AV742,CA$10))</f>
        <v/>
      </c>
    </row>
    <row r="743" spans="1:79" x14ac:dyDescent="0.35">
      <c r="A743" t="s">
        <v>1839</v>
      </c>
      <c r="B743" t="s">
        <v>2550</v>
      </c>
      <c r="C743" t="s">
        <v>3356</v>
      </c>
      <c r="D743" t="s">
        <v>1836</v>
      </c>
      <c r="E743">
        <v>1</v>
      </c>
      <c r="F743" t="s">
        <v>2693</v>
      </c>
      <c r="G743" s="13">
        <v>0.85466583086806303</v>
      </c>
      <c r="I743">
        <v>12374</v>
      </c>
      <c r="J743" t="str">
        <f>K743&amp;L743</f>
        <v>DFASKFNon Duty Within Regular Schedule12374GSA1Regular Scheduled Hours</v>
      </c>
      <c r="K743" t="str">
        <f>A743&amp;B743&amp;C743</f>
        <v>DFASKFNon Duty Within Regular Schedule</v>
      </c>
      <c r="L743" t="str">
        <f>I743&amp;D743&amp;E743&amp;F743</f>
        <v>12374GSA1Regular Scheduled Hours</v>
      </c>
      <c r="M743" s="13">
        <f>G743</f>
        <v>0.85466583086806303</v>
      </c>
      <c r="N743" s="13"/>
      <c r="O743" s="19">
        <v>323</v>
      </c>
      <c r="P743">
        <f>COUNTIF(C$11:C$2024, C743)</f>
        <v>3</v>
      </c>
      <c r="Q743">
        <f>COUNTIF(F$11:F$177, F743)</f>
        <v>0</v>
      </c>
      <c r="R743" t="b">
        <f>A743=D743</f>
        <v>0</v>
      </c>
      <c r="S743" t="b">
        <f>A743&amp;B743&amp;C743=D743&amp;E743&amp;F743</f>
        <v>0</v>
      </c>
      <c r="V743" t="str">
        <f>IF($A743=V$10, $C743, "")</f>
        <v>Non Duty Within Regular Schedule</v>
      </c>
      <c r="W743" t="str">
        <f>IF($A743=W$10, $C743, "")</f>
        <v/>
      </c>
      <c r="X743" t="str">
        <f>IF($A743=X$10, $C743, "")</f>
        <v/>
      </c>
      <c r="Y743" t="str">
        <f>IF($A743=Y$10, $C743, "")</f>
        <v/>
      </c>
      <c r="Z743" t="str">
        <f>IF($A743=Z$10, $C743, "")</f>
        <v/>
      </c>
      <c r="AB743" t="str">
        <f>IF($D743=AB$10, $F743, "")</f>
        <v/>
      </c>
      <c r="AC743" t="str">
        <f>IF($D743=AC$10, $F743, "")</f>
        <v>Regular Scheduled Hours</v>
      </c>
      <c r="AD743" t="str">
        <f>IF($D743=AD$10, $F743, "")</f>
        <v/>
      </c>
      <c r="AE743" t="str">
        <f>IF($D743=AE$10, $F743, "")</f>
        <v/>
      </c>
      <c r="AF743" t="str">
        <f>IF($D743=AF$10, $F743, "")</f>
        <v/>
      </c>
      <c r="AH743">
        <f>COUNTIF(AI$11:AI$2024, AI743)</f>
        <v>2</v>
      </c>
      <c r="AI743" t="str">
        <f>V743&amp;AB743&amp;W743&amp;AC743&amp;X743&amp;AD743&amp;Y743&amp;AE743&amp;Z743&amp;AF743</f>
        <v>Non Duty Within Regular ScheduleRegular Scheduled Hours</v>
      </c>
      <c r="AJ743">
        <f>IF(ROW()=11,1,IF(AK742+1=AK743,AJ742,AJ742+1))</f>
        <v>648</v>
      </c>
      <c r="AK743">
        <f>IF(AI743=AI742, AK742+1, 1)</f>
        <v>1</v>
      </c>
      <c r="AL743" s="26" t="str">
        <f>AM743&amp;AN743</f>
        <v>DFASKFNon Duty Within Regular Schedule12374GSA1Regular Scheduled Hours</v>
      </c>
      <c r="AM743" t="str">
        <f>K743</f>
        <v>DFASKFNon Duty Within Regular Schedule</v>
      </c>
      <c r="AN743" t="str">
        <f>L743</f>
        <v>12374GSA1Regular Scheduled Hours</v>
      </c>
      <c r="AO743">
        <f>COUNTIF(AM$11:AM$1107, AM743)</f>
        <v>3</v>
      </c>
      <c r="AP743">
        <f>COUNTIF(AN$11:AN$1107, AN743)</f>
        <v>1</v>
      </c>
      <c r="AQ743">
        <f>MATCH(AM743, AM$11:AM$1107, 0)</f>
        <v>733</v>
      </c>
      <c r="AR743">
        <f>MATCH(AN743, AN$11:AN$1107, 0)</f>
        <v>733</v>
      </c>
      <c r="AS743">
        <v>323</v>
      </c>
      <c r="AU743" t="str">
        <f>C743</f>
        <v>Non Duty Within Regular Schedule</v>
      </c>
      <c r="AV743" t="str">
        <f>IF(F743="", "", F743)</f>
        <v>Regular Scheduled Hours</v>
      </c>
      <c r="AW743" s="13">
        <f>M743</f>
        <v>0.85466583086806303</v>
      </c>
      <c r="AX743" t="e">
        <f>VLOOKUP(AI743, UniquePairs!A$5:A$2000, 1, FALSE)</f>
        <v>#N/A</v>
      </c>
      <c r="AY743" t="str">
        <f>IFERROR(INDEX(UniquePairs!A$5:K$1000, MATCH(AL743, UniquePairs!A$5:A$1000, 0), 10), "")</f>
        <v/>
      </c>
      <c r="AZ743" s="13">
        <f>IF(AY743&lt;&gt;"", AY743, AW743)</f>
        <v>0.85466583086806303</v>
      </c>
      <c r="BA743" t="str">
        <f>IF(AZ743=0,"None",IF(AZ743&lt;0.6,"Weak",IF(AZ743&lt;0.7,"Review",IF(AZ743&lt;0.8,"Good",IF(AZ743&lt;0.9,"Very Good","Solid")))))</f>
        <v>Very Good</v>
      </c>
      <c r="BB743" s="28" t="str">
        <f>IF(AJ742=AJ743, BB742, BC743)</f>
        <v>Regular</v>
      </c>
      <c r="BC743" t="str">
        <f>IF(AV743="",AU743,StringMatch(AU743,AV743,TRUE))</f>
        <v>Regular</v>
      </c>
      <c r="BD743" t="str">
        <f>TRIM(SUBSTITUTE(SUBSTITUTE(SUBSTITUTE(SUBSTITUTE(SUBSTITUTE(SUBSTITUTE(SUBSTITUTE(SUBSTITUTE(SUBSTITUTE(SUBSTITUTE(AU743,BR743,""),BS743,""),BT743,""),BU743,""),BV743,""),BW743,""),BX743,""),BY743,""),BZ743,""),CA743,""))</f>
        <v>Non Duty Within Schedule</v>
      </c>
      <c r="BE743" t="str">
        <f>TRIM(SUBSTITUTE(SUBSTITUTE(SUBSTITUTE(SUBSTITUTE(SUBSTITUTE(SUBSTITUTE(SUBSTITUTE(SUBSTITUTE(SUBSTITUTE(SUBSTITUTE(AV743,BH743,""),BI743,""),BJ743,""),BK743,""),BL743,""),BM743,""),BN743,""),BO743,""),BP743,""),BQ743,""))</f>
        <v>d Hours</v>
      </c>
      <c r="BF743" s="21">
        <f>LEN(AU743)-LEN(SUBSTITUTE(AU743," ",""))</f>
        <v>4</v>
      </c>
      <c r="BG743" s="21">
        <f>LEN(AV743)-LEN(SUBSTITUTE(AV743," ",""))</f>
        <v>2</v>
      </c>
      <c r="BH743" s="21" t="str">
        <f>IF(BF743=0,AU743,findspace($AU743,BH$10))</f>
        <v>Non</v>
      </c>
      <c r="BI743" s="21" t="str">
        <f>IF(BH743=0,AN743,findspace($AU743,BI$10))</f>
        <v>Duty</v>
      </c>
      <c r="BJ743" s="21" t="str">
        <f>IF(BI743=0,AV743,findspace($AU743,BJ$10))</f>
        <v>Within</v>
      </c>
      <c r="BK743" s="21" t="str">
        <f>IF(BJ743=0,AW743,findspace($AU743,BK$10))</f>
        <v>Regular</v>
      </c>
      <c r="BL743" s="21" t="str">
        <f>IF(BK743=0,AX743,findspace($AU743,BL$10))</f>
        <v>Schedule</v>
      </c>
      <c r="BM743" s="21" t="str">
        <f>IF(BL743=0,BF743,findspace($AU743,BM$10))</f>
        <v/>
      </c>
      <c r="BN743" s="21" t="str">
        <f>IF(BM743=0,BH743,findspace($AU743,BN$10))</f>
        <v/>
      </c>
      <c r="BO743" s="21" t="str">
        <f>IF(BN743=0,BI743,findspace($AU743,BO$10))</f>
        <v/>
      </c>
      <c r="BR743" s="21" t="str">
        <f>IF($BG743=0,$AV743,findspace($AV743,BR$10))</f>
        <v>Regular</v>
      </c>
      <c r="BS743" s="21" t="str">
        <f>IF($BG743=0,$AV743,findspace($AV743,BS$10))</f>
        <v>Scheduled</v>
      </c>
      <c r="BT743" s="21" t="str">
        <f>IF($BG743=0,$AV743,findspace($AV743,BT$10))</f>
        <v>Hours</v>
      </c>
      <c r="BU743" s="21" t="str">
        <f>IF($BG743=0,$AV743,findspace($AV743,BU$10))</f>
        <v/>
      </c>
      <c r="BV743" s="21" t="str">
        <f>IF($BG743=0,$AV743,findspace($AV743,BV$10))</f>
        <v/>
      </c>
      <c r="BW743" s="21" t="str">
        <f>IF($BG743=0,$AV743,findspace($AV743,BW$10))</f>
        <v/>
      </c>
      <c r="BX743" s="21" t="str">
        <f>IF($BG743=0,$AV743,findspace($AV743,BX$10))</f>
        <v/>
      </c>
      <c r="BY743" s="21" t="str">
        <f>IF($BG743=0,$AV743,findspace($AV743,BY$10))</f>
        <v/>
      </c>
      <c r="BZ743" s="21" t="str">
        <f>IF($BG743=0,$AV743,findspace($AV743,BZ$10))</f>
        <v/>
      </c>
      <c r="CA743" s="21" t="str">
        <f>IF($BG743=0,$AV743,findspace($AV743,CA$10))</f>
        <v/>
      </c>
    </row>
    <row r="744" spans="1:79" x14ac:dyDescent="0.35">
      <c r="A744" t="s">
        <v>1836</v>
      </c>
      <c r="B744">
        <v>1</v>
      </c>
      <c r="C744" t="s">
        <v>2693</v>
      </c>
      <c r="D744" t="s">
        <v>1839</v>
      </c>
      <c r="E744" t="s">
        <v>2550</v>
      </c>
      <c r="F744" t="s">
        <v>3356</v>
      </c>
      <c r="G744" s="13">
        <v>0.85466583086806303</v>
      </c>
      <c r="I744">
        <v>12374</v>
      </c>
      <c r="J744" t="str">
        <f>K744&amp;L744</f>
        <v>GSA1Regular Scheduled Hours12374DFASKFNon Duty Within Regular Schedule</v>
      </c>
      <c r="K744" t="str">
        <f>A744&amp;B744&amp;C744</f>
        <v>GSA1Regular Scheduled Hours</v>
      </c>
      <c r="L744" t="str">
        <f>I744&amp;D744&amp;E744&amp;F744</f>
        <v>12374DFASKFNon Duty Within Regular Schedule</v>
      </c>
      <c r="M744" s="13">
        <f>G744</f>
        <v>0.85466583086806303</v>
      </c>
      <c r="N744" s="13"/>
      <c r="O744" s="19">
        <v>723</v>
      </c>
      <c r="P744">
        <f>COUNTIF(C$11:C$2024, C744)</f>
        <v>3</v>
      </c>
      <c r="Q744">
        <f>COUNTIF(F$11:F$177, F744)</f>
        <v>0</v>
      </c>
      <c r="R744" t="b">
        <f>A744=D744</f>
        <v>0</v>
      </c>
      <c r="S744" t="b">
        <f>A744&amp;B744&amp;C744=D744&amp;E744&amp;F744</f>
        <v>0</v>
      </c>
      <c r="V744" t="str">
        <f>IF($A744=V$10, $C744, "")</f>
        <v/>
      </c>
      <c r="W744" t="str">
        <f>IF($A744=W$10, $C744, "")</f>
        <v>Regular Scheduled Hours</v>
      </c>
      <c r="X744" t="str">
        <f>IF($A744=X$10, $C744, "")</f>
        <v/>
      </c>
      <c r="Y744" t="str">
        <f>IF($A744=Y$10, $C744, "")</f>
        <v/>
      </c>
      <c r="Z744" t="str">
        <f>IF($A744=Z$10, $C744, "")</f>
        <v/>
      </c>
      <c r="AB744" t="str">
        <f>IF($D744=AB$10, $F744, "")</f>
        <v>Non Duty Within Regular Schedule</v>
      </c>
      <c r="AC744" t="str">
        <f>IF($D744=AC$10, $F744, "")</f>
        <v/>
      </c>
      <c r="AD744" t="str">
        <f>IF($D744=AD$10, $F744, "")</f>
        <v/>
      </c>
      <c r="AE744" t="str">
        <f>IF($D744=AE$10, $F744, "")</f>
        <v/>
      </c>
      <c r="AF744" t="str">
        <f>IF($D744=AF$10, $F744, "")</f>
        <v/>
      </c>
      <c r="AH744">
        <f>COUNTIF(AI$11:AI$2024, AI744)</f>
        <v>2</v>
      </c>
      <c r="AI744" t="str">
        <f>V744&amp;AB744&amp;W744&amp;AC744&amp;X744&amp;AD744&amp;Y744&amp;AE744&amp;Z744&amp;AF744</f>
        <v>Non Duty Within Regular ScheduleRegular Scheduled Hours</v>
      </c>
      <c r="AJ744">
        <f>IF(ROW()=11,1,IF(AK743+1=AK744,AJ743,AJ743+1))</f>
        <v>648</v>
      </c>
      <c r="AK744">
        <f>IF(AI744=AI743, AK743+1, 1)</f>
        <v>2</v>
      </c>
      <c r="AL744" s="26" t="str">
        <f>AM744&amp;AN744</f>
        <v>GSA1Regular Scheduled Hours12374DFASKFNon Duty Within Regular Schedule</v>
      </c>
      <c r="AM744" t="str">
        <f>K744</f>
        <v>GSA1Regular Scheduled Hours</v>
      </c>
      <c r="AN744" t="str">
        <f>L744</f>
        <v>12374DFASKFNon Duty Within Regular Schedule</v>
      </c>
      <c r="AO744">
        <f>COUNTIF(AM$11:AM$1107, AM744)</f>
        <v>3</v>
      </c>
      <c r="AP744">
        <f>COUNTIF(AN$11:AN$1107, AN744)</f>
        <v>1</v>
      </c>
      <c r="AQ744">
        <f>MATCH(AM744, AM$11:AM$1107, 0)</f>
        <v>734</v>
      </c>
      <c r="AR744">
        <f>MATCH(AN744, AN$11:AN$1107, 0)</f>
        <v>734</v>
      </c>
      <c r="AS744">
        <v>723</v>
      </c>
      <c r="AU744" t="str">
        <f>C744</f>
        <v>Regular Scheduled Hours</v>
      </c>
      <c r="AV744" t="str">
        <f>IF(F744="", "", F744)</f>
        <v>Non Duty Within Regular Schedule</v>
      </c>
      <c r="AW744" s="13">
        <f>M744</f>
        <v>0.85466583086806303</v>
      </c>
      <c r="AX744" t="e">
        <f>VLOOKUP(AI744, UniquePairs!A$5:A$2000, 1, FALSE)</f>
        <v>#N/A</v>
      </c>
      <c r="AY744" t="str">
        <f>IFERROR(INDEX(UniquePairs!A$5:K$1000, MATCH(AL744, UniquePairs!A$5:A$1000, 0), 10), "")</f>
        <v/>
      </c>
      <c r="AZ744" s="13">
        <f>IF(AY744&lt;&gt;"", AY744, AW744)</f>
        <v>0.85466583086806303</v>
      </c>
      <c r="BA744" t="str">
        <f>IF(AZ744=0,"None",IF(AZ744&lt;0.6,"Weak",IF(AZ744&lt;0.7,"Review",IF(AZ744&lt;0.8,"Good",IF(AZ744&lt;0.9,"Very Good","Solid")))))</f>
        <v>Very Good</v>
      </c>
      <c r="BB744" s="28" t="str">
        <f>IF(AJ743=AJ744, BB743, BC744)</f>
        <v>Regular</v>
      </c>
      <c r="BC744" t="str">
        <f>IF(AV744="",AU744,StringMatch(AU744,AV744,TRUE))</f>
        <v>Regular</v>
      </c>
      <c r="BD744" t="str">
        <f>TRIM(SUBSTITUTE(SUBSTITUTE(SUBSTITUTE(SUBSTITUTE(SUBSTITUTE(SUBSTITUTE(SUBSTITUTE(SUBSTITUTE(SUBSTITUTE(SUBSTITUTE(AU744,BR744,""),BS744,""),BT744,""),BU744,""),BV744,""),BW744,""),BX744,""),BY744,""),BZ744,""),CA744,""))</f>
        <v>d Hours</v>
      </c>
      <c r="BE744" t="str">
        <f>TRIM(SUBSTITUTE(SUBSTITUTE(SUBSTITUTE(SUBSTITUTE(SUBSTITUTE(SUBSTITUTE(SUBSTITUTE(SUBSTITUTE(SUBSTITUTE(SUBSTITUTE(AV744,BH744,""),BI744,""),BJ744,""),BK744,""),BL744,""),BM744,""),BN744,""),BO744,""),BP744,""),BQ744,""))</f>
        <v>Non Duty Within Schedule</v>
      </c>
      <c r="BF744" s="21">
        <f>LEN(AU744)-LEN(SUBSTITUTE(AU744," ",""))</f>
        <v>2</v>
      </c>
      <c r="BG744" s="21">
        <f>LEN(AV744)-LEN(SUBSTITUTE(AV744," ",""))</f>
        <v>4</v>
      </c>
      <c r="BH744" s="21" t="str">
        <f>IF(BF744=0,AU744,findspace($AU744,BH$10))</f>
        <v>Regular</v>
      </c>
      <c r="BI744" s="21" t="str">
        <f>IF(BH744=0,AN744,findspace($AU744,BI$10))</f>
        <v>Scheduled</v>
      </c>
      <c r="BJ744" s="21" t="str">
        <f>IF(BI744=0,AV744,findspace($AU744,BJ$10))</f>
        <v>Hours</v>
      </c>
      <c r="BK744" s="21" t="str">
        <f>IF(BJ744=0,AW744,findspace($AU744,BK$10))</f>
        <v/>
      </c>
      <c r="BL744" s="21" t="str">
        <f>IF(BK744=0,AX744,findspace($AU744,BL$10))</f>
        <v/>
      </c>
      <c r="BM744" s="21" t="str">
        <f>IF(BL744=0,BF744,findspace($AU744,BM$10))</f>
        <v/>
      </c>
      <c r="BN744" s="21" t="str">
        <f>IF(BM744=0,BH744,findspace($AU744,BN$10))</f>
        <v/>
      </c>
      <c r="BO744" s="21" t="str">
        <f>IF(BN744=0,BI744,findspace($AU744,BO$10))</f>
        <v/>
      </c>
      <c r="BR744" s="21" t="str">
        <f>IF($BG744=0,$AV744,findspace($AV744,BR$10))</f>
        <v>Non</v>
      </c>
      <c r="BS744" s="21" t="str">
        <f>IF($BG744=0,$AV744,findspace($AV744,BS$10))</f>
        <v>Duty</v>
      </c>
      <c r="BT744" s="21" t="str">
        <f>IF($BG744=0,$AV744,findspace($AV744,BT$10))</f>
        <v>Within</v>
      </c>
      <c r="BU744" s="21" t="str">
        <f>IF($BG744=0,$AV744,findspace($AV744,BU$10))</f>
        <v>Regular</v>
      </c>
      <c r="BV744" s="21" t="str">
        <f>IF($BG744=0,$AV744,findspace($AV744,BV$10))</f>
        <v>Schedule</v>
      </c>
      <c r="BW744" s="21" t="str">
        <f>IF($BG744=0,$AV744,findspace($AV744,BW$10))</f>
        <v/>
      </c>
      <c r="BX744" s="21" t="str">
        <f>IF($BG744=0,$AV744,findspace($AV744,BX$10))</f>
        <v/>
      </c>
      <c r="BY744" s="21" t="str">
        <f>IF($BG744=0,$AV744,findspace($AV744,BY$10))</f>
        <v/>
      </c>
      <c r="BZ744" s="21" t="str">
        <f>IF($BG744=0,$AV744,findspace($AV744,BZ$10))</f>
        <v/>
      </c>
      <c r="CA744" s="21" t="str">
        <f>IF($BG744=0,$AV744,findspace($AV744,CA$10))</f>
        <v/>
      </c>
    </row>
    <row r="745" spans="1:79" x14ac:dyDescent="0.35">
      <c r="A745" t="s">
        <v>1836</v>
      </c>
      <c r="B745">
        <v>80</v>
      </c>
      <c r="C745" t="s">
        <v>2800</v>
      </c>
      <c r="D745" t="s">
        <v>1837</v>
      </c>
      <c r="E745" t="s">
        <v>2840</v>
      </c>
      <c r="F745" t="s">
        <v>2841</v>
      </c>
      <c r="G745" s="13">
        <v>0.85356742615745718</v>
      </c>
      <c r="I745">
        <v>12374</v>
      </c>
      <c r="J745" t="str">
        <f>K745&amp;L745</f>
        <v>GSA80Volunteer Leave12374IBC62ZAdministrative Leave Volunteer YTD Balance</v>
      </c>
      <c r="K745" t="str">
        <f>A745&amp;B745&amp;C745</f>
        <v>GSA80Volunteer Leave</v>
      </c>
      <c r="L745" t="str">
        <f>I745&amp;D745&amp;E745&amp;F745</f>
        <v>12374IBC62ZAdministrative Leave Volunteer YTD Balance</v>
      </c>
      <c r="M745" s="13">
        <f>G745</f>
        <v>0.85356742615745718</v>
      </c>
      <c r="N745" s="13"/>
      <c r="O745" s="19">
        <v>708</v>
      </c>
      <c r="P745">
        <f>COUNTIF(C$11:C$2024, C745)</f>
        <v>2</v>
      </c>
      <c r="Q745">
        <f>COUNTIF(F$11:F$177, F745)</f>
        <v>0</v>
      </c>
      <c r="R745" t="b">
        <f>A745=D745</f>
        <v>0</v>
      </c>
      <c r="S745" t="b">
        <f>A745&amp;B745&amp;C745=D745&amp;E745&amp;F745</f>
        <v>0</v>
      </c>
      <c r="V745" t="str">
        <f>IF($A745=V$10, $C745, "")</f>
        <v/>
      </c>
      <c r="W745" t="str">
        <f>IF($A745=W$10, $C745, "")</f>
        <v>Volunteer Leave</v>
      </c>
      <c r="X745" t="str">
        <f>IF($A745=X$10, $C745, "")</f>
        <v/>
      </c>
      <c r="Y745" t="str">
        <f>IF($A745=Y$10, $C745, "")</f>
        <v/>
      </c>
      <c r="Z745" t="str">
        <f>IF($A745=Z$10, $C745, "")</f>
        <v/>
      </c>
      <c r="AB745" t="str">
        <f>IF($D745=AB$10, $F745, "")</f>
        <v/>
      </c>
      <c r="AC745" t="str">
        <f>IF($D745=AC$10, $F745, "")</f>
        <v/>
      </c>
      <c r="AD745" t="str">
        <f>IF($D745=AD$10, $F745, "")</f>
        <v/>
      </c>
      <c r="AE745" t="str">
        <f>IF($D745=AE$10, $F745, "")</f>
        <v>Administrative Leave Volunteer YTD Balance</v>
      </c>
      <c r="AF745" t="str">
        <f>IF($D745=AF$10, $F745, "")</f>
        <v/>
      </c>
      <c r="AH745">
        <f>COUNTIF(AI$11:AI$2024, AI745)</f>
        <v>1</v>
      </c>
      <c r="AI745" t="str">
        <f>V745&amp;AB745&amp;W745&amp;AC745&amp;X745&amp;AD745&amp;Y745&amp;AE745&amp;Z745&amp;AF745</f>
        <v>Volunteer LeaveAdministrative Leave Volunteer YTD Balance</v>
      </c>
      <c r="AJ745">
        <f>IF(ROW()=11,1,IF(AK744+1=AK745,AJ744,AJ744+1))</f>
        <v>649</v>
      </c>
      <c r="AK745">
        <f>IF(AI745=AI744, AK744+1, 1)</f>
        <v>1</v>
      </c>
      <c r="AL745" s="26" t="str">
        <f>AM745&amp;AN745</f>
        <v>GSA80Volunteer Leave12374IBC62ZAdministrative Leave Volunteer YTD Balance</v>
      </c>
      <c r="AM745" t="str">
        <f>K745</f>
        <v>GSA80Volunteer Leave</v>
      </c>
      <c r="AN745" t="str">
        <f>L745</f>
        <v>12374IBC62ZAdministrative Leave Volunteer YTD Balance</v>
      </c>
      <c r="AO745">
        <f>COUNTIF(AM$11:AM$1107, AM745)</f>
        <v>2</v>
      </c>
      <c r="AP745">
        <f>COUNTIF(AN$11:AN$1107, AN745)</f>
        <v>1</v>
      </c>
      <c r="AQ745">
        <f>MATCH(AM745, AM$11:AM$1107, 0)</f>
        <v>111</v>
      </c>
      <c r="AR745">
        <f>MATCH(AN745, AN$11:AN$1107, 0)</f>
        <v>735</v>
      </c>
      <c r="AS745">
        <v>708</v>
      </c>
      <c r="AU745" t="str">
        <f>C745</f>
        <v>Volunteer Leave</v>
      </c>
      <c r="AV745" t="str">
        <f>IF(F745="", "", F745)</f>
        <v>Administrative Leave Volunteer YTD Balance</v>
      </c>
      <c r="AW745" s="13">
        <f>M745</f>
        <v>0.85356742615745718</v>
      </c>
      <c r="AX745" t="e">
        <f>VLOOKUP(AI745, UniquePairs!A$5:A$2000, 1, FALSE)</f>
        <v>#N/A</v>
      </c>
      <c r="AY745" t="str">
        <f>IFERROR(INDEX(UniquePairs!A$5:K$1000, MATCH(AL745, UniquePairs!A$5:A$1000, 0), 10), "")</f>
        <v/>
      </c>
      <c r="AZ745" s="13">
        <f>IF(AY745&lt;&gt;"", AY745, AW745)</f>
        <v>0.85356742615745718</v>
      </c>
      <c r="BA745" t="str">
        <f>IF(AZ745=0,"None",IF(AZ745&lt;0.6,"Weak",IF(AZ745&lt;0.7,"Review",IF(AZ745&lt;0.8,"Good",IF(AZ745&lt;0.9,"Very Good","Solid")))))</f>
        <v>Very Good</v>
      </c>
      <c r="BB745" s="28" t="str">
        <f>IF(AJ744=AJ745, BB744, BC745)</f>
        <v>Volunteer Leave</v>
      </c>
      <c r="BC745" t="str">
        <f>IF(AV745="",AU745,StringMatch(AU745,AV745,TRUE))</f>
        <v>Volunteer Leave</v>
      </c>
      <c r="BD745" t="str">
        <f>TRIM(SUBSTITUTE(SUBSTITUTE(SUBSTITUTE(SUBSTITUTE(SUBSTITUTE(SUBSTITUTE(SUBSTITUTE(SUBSTITUTE(SUBSTITUTE(SUBSTITUTE(AU745,BR745,""),BS745,""),BT745,""),BU745,""),BV745,""),BW745,""),BX745,""),BY745,""),BZ745,""),CA745,""))</f>
        <v/>
      </c>
      <c r="BE745" t="str">
        <f>TRIM(SUBSTITUTE(SUBSTITUTE(SUBSTITUTE(SUBSTITUTE(SUBSTITUTE(SUBSTITUTE(SUBSTITUTE(SUBSTITUTE(SUBSTITUTE(SUBSTITUTE(AV745,BH745,""),BI745,""),BJ745,""),BK745,""),BL745,""),BM745,""),BN745,""),BO745,""),BP745,""),BQ745,""))</f>
        <v>Administrative YTD Balance</v>
      </c>
      <c r="BF745" s="21">
        <f>LEN(AU745)-LEN(SUBSTITUTE(AU745," ",""))</f>
        <v>1</v>
      </c>
      <c r="BG745" s="21">
        <f>LEN(AV745)-LEN(SUBSTITUTE(AV745," ",""))</f>
        <v>4</v>
      </c>
      <c r="BH745" s="21" t="str">
        <f>IF(BF745=0,AU745,findspace($AU745,BH$10))</f>
        <v>Volunteer</v>
      </c>
      <c r="BI745" s="21" t="str">
        <f>IF(BH745=0,AN745,findspace($AU745,BI$10))</f>
        <v>Leave</v>
      </c>
      <c r="BJ745" s="21" t="str">
        <f>IF(BI745=0,AV745,findspace($AU745,BJ$10))</f>
        <v/>
      </c>
      <c r="BK745" s="21" t="str">
        <f>IF(BJ745=0,AW745,findspace($AU745,BK$10))</f>
        <v/>
      </c>
      <c r="BL745" s="21" t="str">
        <f>IF(BK745=0,AX745,findspace($AU745,BL$10))</f>
        <v/>
      </c>
      <c r="BM745" s="21" t="str">
        <f>IF(BL745=0,BF745,findspace($AU745,BM$10))</f>
        <v/>
      </c>
      <c r="BN745" s="21" t="str">
        <f>IF(BM745=0,BH745,findspace($AU745,BN$10))</f>
        <v/>
      </c>
      <c r="BO745" s="21" t="str">
        <f>IF(BN745=0,BI745,findspace($AU745,BO$10))</f>
        <v/>
      </c>
      <c r="BR745" s="21" t="str">
        <f>IF($BG745=0,$AV745,findspace($AV745,BR$10))</f>
        <v>Administrative</v>
      </c>
      <c r="BS745" s="21" t="str">
        <f>IF($BG745=0,$AV745,findspace($AV745,BS$10))</f>
        <v>Leave</v>
      </c>
      <c r="BT745" s="21" t="str">
        <f>IF($BG745=0,$AV745,findspace($AV745,BT$10))</f>
        <v>Volunteer</v>
      </c>
      <c r="BU745" s="21" t="str">
        <f>IF($BG745=0,$AV745,findspace($AV745,BU$10))</f>
        <v>YTD</v>
      </c>
      <c r="BV745" s="21" t="str">
        <f>IF($BG745=0,$AV745,findspace($AV745,BV$10))</f>
        <v>Balance</v>
      </c>
      <c r="BW745" s="21" t="str">
        <f>IF($BG745=0,$AV745,findspace($AV745,BW$10))</f>
        <v/>
      </c>
      <c r="BX745" s="21" t="str">
        <f>IF($BG745=0,$AV745,findspace($AV745,BX$10))</f>
        <v/>
      </c>
      <c r="BY745" s="21" t="str">
        <f>IF($BG745=0,$AV745,findspace($AV745,BY$10))</f>
        <v/>
      </c>
      <c r="BZ745" s="21" t="str">
        <f>IF($BG745=0,$AV745,findspace($AV745,BZ$10))</f>
        <v/>
      </c>
      <c r="CA745" s="21" t="str">
        <f>IF($BG745=0,$AV745,findspace($AV745,CA$10))</f>
        <v/>
      </c>
    </row>
    <row r="746" spans="1:79" x14ac:dyDescent="0.35">
      <c r="A746" t="s">
        <v>1839</v>
      </c>
      <c r="B746" t="s">
        <v>1507</v>
      </c>
      <c r="C746" t="s">
        <v>3378</v>
      </c>
      <c r="D746" t="s">
        <v>1839</v>
      </c>
      <c r="E746" t="s">
        <v>1447</v>
      </c>
      <c r="F746" t="s">
        <v>1577</v>
      </c>
      <c r="G746" s="13">
        <v>0.85318744331989882</v>
      </c>
      <c r="I746">
        <v>12374</v>
      </c>
      <c r="J746" t="str">
        <f>K746&amp;L746</f>
        <v>DFAS6PExplosives Handling Overtime12374DFASOSOvertime Scheduled</v>
      </c>
      <c r="K746" t="str">
        <f>A746&amp;B746&amp;C746</f>
        <v>DFAS6PExplosives Handling Overtime</v>
      </c>
      <c r="L746" t="str">
        <f>I746&amp;D746&amp;E746&amp;F746</f>
        <v>12374DFASOSOvertime Scheduled</v>
      </c>
      <c r="M746" s="13">
        <f>G746</f>
        <v>0.85318744331989882</v>
      </c>
      <c r="N746" s="13"/>
      <c r="O746" s="19">
        <v>1049</v>
      </c>
      <c r="P746">
        <f>COUNTIF(C$11:C$2024, C746)</f>
        <v>3</v>
      </c>
      <c r="Q746">
        <f>COUNTIF(F$11:F$177, F746)</f>
        <v>0</v>
      </c>
      <c r="R746" t="b">
        <f>A746=D746</f>
        <v>1</v>
      </c>
      <c r="S746" t="b">
        <f>A746&amp;B746&amp;C746=D746&amp;E746&amp;F746</f>
        <v>0</v>
      </c>
      <c r="V746" t="str">
        <f>IF($A746=V$10, $C746, "")</f>
        <v>Explosives Handling Overtime</v>
      </c>
      <c r="W746" t="str">
        <f>IF($A746=W$10, $C746, "")</f>
        <v/>
      </c>
      <c r="X746" t="str">
        <f>IF($A746=X$10, $C746, "")</f>
        <v/>
      </c>
      <c r="Y746" t="str">
        <f>IF($A746=Y$10, $C746, "")</f>
        <v/>
      </c>
      <c r="Z746" t="str">
        <f>IF($A746=Z$10, $C746, "")</f>
        <v/>
      </c>
      <c r="AB746" t="str">
        <f>IF($D746=AB$10, $F746, "")</f>
        <v>Overtime Scheduled</v>
      </c>
      <c r="AC746" t="str">
        <f>IF($D746=AC$10, $F746, "")</f>
        <v/>
      </c>
      <c r="AD746" t="str">
        <f>IF($D746=AD$10, $F746, "")</f>
        <v/>
      </c>
      <c r="AE746" t="str">
        <f>IF($D746=AE$10, $F746, "")</f>
        <v/>
      </c>
      <c r="AF746" t="str">
        <f>IF($D746=AF$10, $F746, "")</f>
        <v/>
      </c>
      <c r="AH746">
        <f>COUNTIF(AI$11:AI$2024, AI746)</f>
        <v>1</v>
      </c>
      <c r="AI746" t="str">
        <f>V746&amp;AB746&amp;W746&amp;AC746&amp;X746&amp;AD746&amp;Y746&amp;AE746&amp;Z746&amp;AF746</f>
        <v>Explosives Handling OvertimeOvertime Scheduled</v>
      </c>
      <c r="AJ746">
        <f>IF(ROW()=11,1,IF(AK745+1=AK746,AJ745,AJ745+1))</f>
        <v>650</v>
      </c>
      <c r="AK746">
        <f>IF(AI746=AI745, AK745+1, 1)</f>
        <v>1</v>
      </c>
      <c r="AL746" s="26" t="str">
        <f>AM746&amp;AN746</f>
        <v>DFAS6PExplosives Handling Overtime12374DFASOSOvertime Scheduled</v>
      </c>
      <c r="AM746" t="str">
        <f>K746</f>
        <v>DFAS6PExplosives Handling Overtime</v>
      </c>
      <c r="AN746" t="str">
        <f>L746</f>
        <v>12374DFASOSOvertime Scheduled</v>
      </c>
      <c r="AO746">
        <f>COUNTIF(AM$11:AM$1107, AM746)</f>
        <v>3</v>
      </c>
      <c r="AP746">
        <f>COUNTIF(AN$11:AN$1107, AN746)</f>
        <v>19</v>
      </c>
      <c r="AQ746">
        <f>MATCH(AM746, AM$11:AM$1107, 0)</f>
        <v>151</v>
      </c>
      <c r="AR746">
        <f>MATCH(AN746, AN$11:AN$1107, 0)</f>
        <v>470</v>
      </c>
      <c r="AS746">
        <v>1049</v>
      </c>
      <c r="AU746" t="str">
        <f>C746</f>
        <v>Explosives Handling Overtime</v>
      </c>
      <c r="AV746" t="str">
        <f>IF(F746="", "", F746)</f>
        <v>Overtime Scheduled</v>
      </c>
      <c r="AW746" s="13">
        <f>M746</f>
        <v>0.85318744331989882</v>
      </c>
      <c r="AX746" t="e">
        <f>VLOOKUP(AI746, UniquePairs!A$5:A$2000, 1, FALSE)</f>
        <v>#N/A</v>
      </c>
      <c r="AY746" t="str">
        <f>IFERROR(INDEX(UniquePairs!A$5:K$1000, MATCH(AL746, UniquePairs!A$5:A$1000, 0), 10), "")</f>
        <v/>
      </c>
      <c r="AZ746" s="13">
        <f>IF(AY746&lt;&gt;"", AY746, AW746)</f>
        <v>0.85318744331989882</v>
      </c>
      <c r="BA746" t="str">
        <f>IF(AZ746=0,"None",IF(AZ746&lt;0.6,"Weak",IF(AZ746&lt;0.7,"Review",IF(AZ746&lt;0.8,"Good",IF(AZ746&lt;0.9,"Very Good","Solid")))))</f>
        <v>Very Good</v>
      </c>
      <c r="BB746" s="28" t="str">
        <f>IF(AJ745=AJ746, BB745, BC746)</f>
        <v>Overtime</v>
      </c>
      <c r="BC746" t="str">
        <f>IF(AV746="",AU746,StringMatch(AU746,AV746,TRUE))</f>
        <v>Overtime</v>
      </c>
      <c r="BD746" t="str">
        <f>TRIM(SUBSTITUTE(SUBSTITUTE(SUBSTITUTE(SUBSTITUTE(SUBSTITUTE(SUBSTITUTE(SUBSTITUTE(SUBSTITUTE(SUBSTITUTE(SUBSTITUTE(AU746,BR746,""),BS746,""),BT746,""),BU746,""),BV746,""),BW746,""),BX746,""),BY746,""),BZ746,""),CA746,""))</f>
        <v>Explosives Handling</v>
      </c>
      <c r="BE746" t="str">
        <f>TRIM(SUBSTITUTE(SUBSTITUTE(SUBSTITUTE(SUBSTITUTE(SUBSTITUTE(SUBSTITUTE(SUBSTITUTE(SUBSTITUTE(SUBSTITUTE(SUBSTITUTE(AV746,BH746,""),BI746,""),BJ746,""),BK746,""),BL746,""),BM746,""),BN746,""),BO746,""),BP746,""),BQ746,""))</f>
        <v>Scheduled</v>
      </c>
      <c r="BF746" s="21">
        <f>LEN(AU746)-LEN(SUBSTITUTE(AU746," ",""))</f>
        <v>2</v>
      </c>
      <c r="BG746" s="21">
        <f>LEN(AV746)-LEN(SUBSTITUTE(AV746," ",""))</f>
        <v>1</v>
      </c>
      <c r="BH746" s="21" t="str">
        <f>IF(BF746=0,AU746,findspace($AU746,BH$10))</f>
        <v>Explosives</v>
      </c>
      <c r="BI746" s="21" t="str">
        <f>IF(BH746=0,AN746,findspace($AU746,BI$10))</f>
        <v>Handling</v>
      </c>
      <c r="BJ746" s="21" t="str">
        <f>IF(BI746=0,AV746,findspace($AU746,BJ$10))</f>
        <v>Overtime</v>
      </c>
      <c r="BK746" s="21" t="str">
        <f>IF(BJ746=0,AW746,findspace($AU746,BK$10))</f>
        <v/>
      </c>
      <c r="BL746" s="21" t="str">
        <f>IF(BK746=0,AX746,findspace($AU746,BL$10))</f>
        <v/>
      </c>
      <c r="BM746" s="21" t="str">
        <f>IF(BL746=0,BF746,findspace($AU746,BM$10))</f>
        <v/>
      </c>
      <c r="BN746" s="21" t="str">
        <f>IF(BM746=0,BH746,findspace($AU746,BN$10))</f>
        <v/>
      </c>
      <c r="BO746" s="21" t="str">
        <f>IF(BN746=0,BI746,findspace($AU746,BO$10))</f>
        <v/>
      </c>
      <c r="BR746" s="21" t="str">
        <f>IF($BG746=0,$AV746,findspace($AV746,BR$10))</f>
        <v>Overtime</v>
      </c>
      <c r="BS746" s="21" t="str">
        <f>IF($BG746=0,$AV746,findspace($AV746,BS$10))</f>
        <v>Scheduled</v>
      </c>
      <c r="BT746" s="21" t="str">
        <f>IF($BG746=0,$AV746,findspace($AV746,BT$10))</f>
        <v/>
      </c>
      <c r="BU746" s="21" t="str">
        <f>IF($BG746=0,$AV746,findspace($AV746,BU$10))</f>
        <v/>
      </c>
      <c r="BV746" s="21" t="str">
        <f>IF($BG746=0,$AV746,findspace($AV746,BV$10))</f>
        <v/>
      </c>
      <c r="BW746" s="21" t="str">
        <f>IF($BG746=0,$AV746,findspace($AV746,BW$10))</f>
        <v/>
      </c>
      <c r="BX746" s="21" t="str">
        <f>IF($BG746=0,$AV746,findspace($AV746,BX$10))</f>
        <v/>
      </c>
      <c r="BY746" s="21" t="str">
        <f>IF($BG746=0,$AV746,findspace($AV746,BY$10))</f>
        <v/>
      </c>
      <c r="BZ746" s="21" t="str">
        <f>IF($BG746=0,$AV746,findspace($AV746,BZ$10))</f>
        <v/>
      </c>
      <c r="CA746" s="21" t="str">
        <f>IF($BG746=0,$AV746,findspace($AV746,CA$10))</f>
        <v/>
      </c>
    </row>
    <row r="747" spans="1:79" x14ac:dyDescent="0.35">
      <c r="A747" t="s">
        <v>1839</v>
      </c>
      <c r="B747" t="s">
        <v>1506</v>
      </c>
      <c r="C747" t="s">
        <v>3375</v>
      </c>
      <c r="D747" t="s">
        <v>1839</v>
      </c>
      <c r="E747" t="s">
        <v>1447</v>
      </c>
      <c r="F747" t="s">
        <v>1577</v>
      </c>
      <c r="G747" s="13">
        <v>0.85283796857008565</v>
      </c>
      <c r="I747">
        <v>12374</v>
      </c>
      <c r="J747" t="str">
        <f>K747&amp;L747</f>
        <v>DFAS6KExplosives Supervision Overtime12374DFASOSOvertime Scheduled</v>
      </c>
      <c r="K747" t="str">
        <f>A747&amp;B747&amp;C747</f>
        <v>DFAS6KExplosives Supervision Overtime</v>
      </c>
      <c r="L747" t="str">
        <f>I747&amp;D747&amp;E747&amp;F747</f>
        <v>12374DFASOSOvertime Scheduled</v>
      </c>
      <c r="M747" s="13">
        <f>G747</f>
        <v>0.85283796857008565</v>
      </c>
      <c r="N747" s="13"/>
      <c r="O747" s="19">
        <v>308</v>
      </c>
      <c r="P747">
        <f>COUNTIF(C$11:C$2024, C747)</f>
        <v>3</v>
      </c>
      <c r="Q747">
        <f>COUNTIF(F$11:F$177, F747)</f>
        <v>0</v>
      </c>
      <c r="R747" t="b">
        <f>A747=D747</f>
        <v>1</v>
      </c>
      <c r="S747" t="b">
        <f>A747&amp;B747&amp;C747=D747&amp;E747&amp;F747</f>
        <v>0</v>
      </c>
      <c r="V747" t="str">
        <f>IF($A747=V$10, $C747, "")</f>
        <v>Explosives Supervision Overtime</v>
      </c>
      <c r="W747" t="str">
        <f>IF($A747=W$10, $C747, "")</f>
        <v/>
      </c>
      <c r="X747" t="str">
        <f>IF($A747=X$10, $C747, "")</f>
        <v/>
      </c>
      <c r="Y747" t="str">
        <f>IF($A747=Y$10, $C747, "")</f>
        <v/>
      </c>
      <c r="Z747" t="str">
        <f>IF($A747=Z$10, $C747, "")</f>
        <v/>
      </c>
      <c r="AB747" t="str">
        <f>IF($D747=AB$10, $F747, "")</f>
        <v>Overtime Scheduled</v>
      </c>
      <c r="AC747" t="str">
        <f>IF($D747=AC$10, $F747, "")</f>
        <v/>
      </c>
      <c r="AD747" t="str">
        <f>IF($D747=AD$10, $F747, "")</f>
        <v/>
      </c>
      <c r="AE747" t="str">
        <f>IF($D747=AE$10, $F747, "")</f>
        <v/>
      </c>
      <c r="AF747" t="str">
        <f>IF($D747=AF$10, $F747, "")</f>
        <v/>
      </c>
      <c r="AH747">
        <f>COUNTIF(AI$11:AI$2024, AI747)</f>
        <v>1</v>
      </c>
      <c r="AI747" t="str">
        <f>V747&amp;AB747&amp;W747&amp;AC747&amp;X747&amp;AD747&amp;Y747&amp;AE747&amp;Z747&amp;AF747</f>
        <v>Explosives Supervision OvertimeOvertime Scheduled</v>
      </c>
      <c r="AJ747">
        <f>IF(ROW()=11,1,IF(AK746+1=AK747,AJ746,AJ746+1))</f>
        <v>651</v>
      </c>
      <c r="AK747">
        <f>IF(AI747=AI746, AK746+1, 1)</f>
        <v>1</v>
      </c>
      <c r="AL747" s="26" t="str">
        <f>AM747&amp;AN747</f>
        <v>DFAS6KExplosives Supervision Overtime12374DFASOSOvertime Scheduled</v>
      </c>
      <c r="AM747" t="str">
        <f>K747</f>
        <v>DFAS6KExplosives Supervision Overtime</v>
      </c>
      <c r="AN747" t="str">
        <f>L747</f>
        <v>12374DFASOSOvertime Scheduled</v>
      </c>
      <c r="AO747">
        <f>COUNTIF(AM$11:AM$1107, AM747)</f>
        <v>3</v>
      </c>
      <c r="AP747">
        <f>COUNTIF(AN$11:AN$1107, AN747)</f>
        <v>19</v>
      </c>
      <c r="AQ747">
        <f>MATCH(AM747, AM$11:AM$1107, 0)</f>
        <v>150</v>
      </c>
      <c r="AR747">
        <f>MATCH(AN747, AN$11:AN$1107, 0)</f>
        <v>470</v>
      </c>
      <c r="AS747">
        <v>308</v>
      </c>
      <c r="AU747" t="str">
        <f>C747</f>
        <v>Explosives Supervision Overtime</v>
      </c>
      <c r="AV747" t="str">
        <f>IF(F747="", "", F747)</f>
        <v>Overtime Scheduled</v>
      </c>
      <c r="AW747" s="13">
        <f>M747</f>
        <v>0.85283796857008565</v>
      </c>
      <c r="AX747" t="e">
        <f>VLOOKUP(AI747, UniquePairs!A$5:A$2000, 1, FALSE)</f>
        <v>#N/A</v>
      </c>
      <c r="AY747" t="str">
        <f>IFERROR(INDEX(UniquePairs!A$5:K$1000, MATCH(AL747, UniquePairs!A$5:A$1000, 0), 10), "")</f>
        <v/>
      </c>
      <c r="AZ747" s="13">
        <f>IF(AY747&lt;&gt;"", AY747, AW747)</f>
        <v>0.85283796857008565</v>
      </c>
      <c r="BA747" t="str">
        <f>IF(AZ747=0,"None",IF(AZ747&lt;0.6,"Weak",IF(AZ747&lt;0.7,"Review",IF(AZ747&lt;0.8,"Good",IF(AZ747&lt;0.9,"Very Good","Solid")))))</f>
        <v>Very Good</v>
      </c>
      <c r="BB747" s="28" t="str">
        <f>IF(AJ746=AJ747, BB746, BC747)</f>
        <v>Overtime</v>
      </c>
      <c r="BC747" t="str">
        <f>IF(AV747="",AU747,StringMatch(AU747,AV747,TRUE))</f>
        <v>Overtime</v>
      </c>
      <c r="BD747" t="str">
        <f>TRIM(SUBSTITUTE(SUBSTITUTE(SUBSTITUTE(SUBSTITUTE(SUBSTITUTE(SUBSTITUTE(SUBSTITUTE(SUBSTITUTE(SUBSTITUTE(SUBSTITUTE(AU747,BR747,""),BS747,""),BT747,""),BU747,""),BV747,""),BW747,""),BX747,""),BY747,""),BZ747,""),CA747,""))</f>
        <v>Explosives Supervision</v>
      </c>
      <c r="BE747" t="str">
        <f>TRIM(SUBSTITUTE(SUBSTITUTE(SUBSTITUTE(SUBSTITUTE(SUBSTITUTE(SUBSTITUTE(SUBSTITUTE(SUBSTITUTE(SUBSTITUTE(SUBSTITUTE(AV747,BH747,""),BI747,""),BJ747,""),BK747,""),BL747,""),BM747,""),BN747,""),BO747,""),BP747,""),BQ747,""))</f>
        <v>Scheduled</v>
      </c>
      <c r="BF747" s="21">
        <f>LEN(AU747)-LEN(SUBSTITUTE(AU747," ",""))</f>
        <v>2</v>
      </c>
      <c r="BG747" s="21">
        <f>LEN(AV747)-LEN(SUBSTITUTE(AV747," ",""))</f>
        <v>1</v>
      </c>
      <c r="BH747" s="21" t="str">
        <f>IF(BF747=0,AU747,findspace($AU747,BH$10))</f>
        <v>Explosives</v>
      </c>
      <c r="BI747" s="21" t="str">
        <f>IF(BH747=0,AN747,findspace($AU747,BI$10))</f>
        <v>Supervision</v>
      </c>
      <c r="BJ747" s="21" t="str">
        <f>IF(BI747=0,AV747,findspace($AU747,BJ$10))</f>
        <v>Overtime</v>
      </c>
      <c r="BK747" s="21" t="str">
        <f>IF(BJ747=0,AW747,findspace($AU747,BK$10))</f>
        <v/>
      </c>
      <c r="BL747" s="21" t="str">
        <f>IF(BK747=0,AX747,findspace($AU747,BL$10))</f>
        <v/>
      </c>
      <c r="BM747" s="21" t="str">
        <f>IF(BL747=0,BF747,findspace($AU747,BM$10))</f>
        <v/>
      </c>
      <c r="BN747" s="21" t="str">
        <f>IF(BM747=0,BH747,findspace($AU747,BN$10))</f>
        <v/>
      </c>
      <c r="BO747" s="21" t="str">
        <f>IF(BN747=0,BI747,findspace($AU747,BO$10))</f>
        <v/>
      </c>
      <c r="BR747" s="21" t="str">
        <f>IF($BG747=0,$AV747,findspace($AV747,BR$10))</f>
        <v>Overtime</v>
      </c>
      <c r="BS747" s="21" t="str">
        <f>IF($BG747=0,$AV747,findspace($AV747,BS$10))</f>
        <v>Scheduled</v>
      </c>
      <c r="BT747" s="21" t="str">
        <f>IF($BG747=0,$AV747,findspace($AV747,BT$10))</f>
        <v/>
      </c>
      <c r="BU747" s="21" t="str">
        <f>IF($BG747=0,$AV747,findspace($AV747,BU$10))</f>
        <v/>
      </c>
      <c r="BV747" s="21" t="str">
        <f>IF($BG747=0,$AV747,findspace($AV747,BV$10))</f>
        <v/>
      </c>
      <c r="BW747" s="21" t="str">
        <f>IF($BG747=0,$AV747,findspace($AV747,BW$10))</f>
        <v/>
      </c>
      <c r="BX747" s="21" t="str">
        <f>IF($BG747=0,$AV747,findspace($AV747,BX$10))</f>
        <v/>
      </c>
      <c r="BY747" s="21" t="str">
        <f>IF($BG747=0,$AV747,findspace($AV747,BY$10))</f>
        <v/>
      </c>
      <c r="BZ747" s="21" t="str">
        <f>IF($BG747=0,$AV747,findspace($AV747,BZ$10))</f>
        <v/>
      </c>
      <c r="CA747" s="21" t="str">
        <f>IF($BG747=0,$AV747,findspace($AV747,CA$10))</f>
        <v/>
      </c>
    </row>
    <row r="748" spans="1:79" x14ac:dyDescent="0.35">
      <c r="A748" t="s">
        <v>1836</v>
      </c>
      <c r="B748">
        <v>53</v>
      </c>
      <c r="C748" t="s">
        <v>3434</v>
      </c>
      <c r="D748" t="s">
        <v>1836</v>
      </c>
      <c r="E748">
        <v>51</v>
      </c>
      <c r="F748" t="s">
        <v>2758</v>
      </c>
      <c r="G748" s="13">
        <v>0.8528138528138528</v>
      </c>
      <c r="I748">
        <v>12374</v>
      </c>
      <c r="J748" t="str">
        <f>K748&amp;L748</f>
        <v>GSA53DC Nat Guard Military12374GSA51Regular Military</v>
      </c>
      <c r="K748" t="str">
        <f>A748&amp;B748&amp;C748</f>
        <v>GSA53DC Nat Guard Military</v>
      </c>
      <c r="L748" t="str">
        <f>I748&amp;D748&amp;E748&amp;F748</f>
        <v>12374GSA51Regular Military</v>
      </c>
      <c r="M748" s="13">
        <f>G748</f>
        <v>0.8528138528138528</v>
      </c>
      <c r="N748" s="13"/>
      <c r="O748" s="19">
        <v>490</v>
      </c>
      <c r="P748">
        <f>COUNTIF(C$11:C$2024, C748)</f>
        <v>3</v>
      </c>
      <c r="Q748">
        <f>COUNTIF(F$11:F$177, F748)</f>
        <v>0</v>
      </c>
      <c r="R748" t="b">
        <f>A748=D748</f>
        <v>1</v>
      </c>
      <c r="S748" t="b">
        <f>A748&amp;B748&amp;C748=D748&amp;E748&amp;F748</f>
        <v>0</v>
      </c>
      <c r="V748" t="str">
        <f>IF($A748=V$10, $C748, "")</f>
        <v/>
      </c>
      <c r="W748" t="str">
        <f>IF($A748=W$10, $C748, "")</f>
        <v>DC Nat Guard Military</v>
      </c>
      <c r="X748" t="str">
        <f>IF($A748=X$10, $C748, "")</f>
        <v/>
      </c>
      <c r="Y748" t="str">
        <f>IF($A748=Y$10, $C748, "")</f>
        <v/>
      </c>
      <c r="Z748" t="str">
        <f>IF($A748=Z$10, $C748, "")</f>
        <v/>
      </c>
      <c r="AB748" t="str">
        <f>IF($D748=AB$10, $F748, "")</f>
        <v/>
      </c>
      <c r="AC748" t="str">
        <f>IF($D748=AC$10, $F748, "")</f>
        <v>Regular Military</v>
      </c>
      <c r="AD748" t="str">
        <f>IF($D748=AD$10, $F748, "")</f>
        <v/>
      </c>
      <c r="AE748" t="str">
        <f>IF($D748=AE$10, $F748, "")</f>
        <v/>
      </c>
      <c r="AF748" t="str">
        <f>IF($D748=AF$10, $F748, "")</f>
        <v/>
      </c>
      <c r="AH748">
        <f>COUNTIF(AI$11:AI$2024, AI748)</f>
        <v>1</v>
      </c>
      <c r="AI748" t="str">
        <f>V748&amp;AB748&amp;W748&amp;AC748&amp;X748&amp;AD748&amp;Y748&amp;AE748&amp;Z748&amp;AF748</f>
        <v>DC Nat Guard MilitaryRegular Military</v>
      </c>
      <c r="AJ748">
        <f>IF(ROW()=11,1,IF(AK747+1=AK748,AJ747,AJ747+1))</f>
        <v>652</v>
      </c>
      <c r="AK748">
        <f>IF(AI748=AI747, AK747+1, 1)</f>
        <v>1</v>
      </c>
      <c r="AL748" s="26" t="str">
        <f>AM748&amp;AN748</f>
        <v>GSA53DC Nat Guard Military12374GSA51Regular Military</v>
      </c>
      <c r="AM748" t="str">
        <f>K748</f>
        <v>GSA53DC Nat Guard Military</v>
      </c>
      <c r="AN748" t="str">
        <f>L748</f>
        <v>12374GSA51Regular Military</v>
      </c>
      <c r="AO748">
        <f>COUNTIF(AM$11:AM$1107, AM748)</f>
        <v>3</v>
      </c>
      <c r="AP748">
        <f>COUNTIF(AN$11:AN$1107, AN748)</f>
        <v>4</v>
      </c>
      <c r="AQ748">
        <f>MATCH(AM748, AM$11:AM$1107, 0)</f>
        <v>515</v>
      </c>
      <c r="AR748">
        <f>MATCH(AN748, AN$11:AN$1107, 0)</f>
        <v>434</v>
      </c>
      <c r="AS748">
        <v>490</v>
      </c>
      <c r="AU748" t="str">
        <f>C748</f>
        <v>DC Nat Guard Military</v>
      </c>
      <c r="AV748" t="str">
        <f>IF(F748="", "", F748)</f>
        <v>Regular Military</v>
      </c>
      <c r="AW748" s="13">
        <f>M748</f>
        <v>0.8528138528138528</v>
      </c>
      <c r="AX748" t="e">
        <f>VLOOKUP(AI748, UniquePairs!A$5:A$2000, 1, FALSE)</f>
        <v>#N/A</v>
      </c>
      <c r="AY748" t="str">
        <f>IFERROR(INDEX(UniquePairs!A$5:K$1000, MATCH(AL748, UniquePairs!A$5:A$1000, 0), 10), "")</f>
        <v/>
      </c>
      <c r="AZ748" s="13">
        <f>IF(AY748&lt;&gt;"", AY748, AW748)</f>
        <v>0.8528138528138528</v>
      </c>
      <c r="BA748" t="str">
        <f>IF(AZ748=0,"None",IF(AZ748&lt;0.6,"Weak",IF(AZ748&lt;0.7,"Review",IF(AZ748&lt;0.8,"Good",IF(AZ748&lt;0.9,"Very Good","Solid")))))</f>
        <v>Very Good</v>
      </c>
      <c r="BB748" s="28" t="str">
        <f>IF(AJ747=AJ748, BB747, BC748)</f>
        <v>Military</v>
      </c>
      <c r="BC748" t="str">
        <f>IF(AV748="",AU748,StringMatch(AU748,AV748,TRUE))</f>
        <v>Military</v>
      </c>
      <c r="BD748" t="str">
        <f>TRIM(SUBSTITUTE(SUBSTITUTE(SUBSTITUTE(SUBSTITUTE(SUBSTITUTE(SUBSTITUTE(SUBSTITUTE(SUBSTITUTE(SUBSTITUTE(SUBSTITUTE(AU748,BR748,""),BS748,""),BT748,""),BU748,""),BV748,""),BW748,""),BX748,""),BY748,""),BZ748,""),CA748,""))</f>
        <v>DC Nat Guard</v>
      </c>
      <c r="BE748" t="str">
        <f>TRIM(SUBSTITUTE(SUBSTITUTE(SUBSTITUTE(SUBSTITUTE(SUBSTITUTE(SUBSTITUTE(SUBSTITUTE(SUBSTITUTE(SUBSTITUTE(SUBSTITUTE(AV748,BH748,""),BI748,""),BJ748,""),BK748,""),BL748,""),BM748,""),BN748,""),BO748,""),BP748,""),BQ748,""))</f>
        <v>Regular</v>
      </c>
      <c r="BF748" s="21">
        <f>LEN(AU748)-LEN(SUBSTITUTE(AU748," ",""))</f>
        <v>3</v>
      </c>
      <c r="BG748" s="21">
        <f>LEN(AV748)-LEN(SUBSTITUTE(AV748," ",""))</f>
        <v>1</v>
      </c>
      <c r="BH748" s="21" t="str">
        <f>IF(BF748=0,AU748,findspace($AU748,BH$10))</f>
        <v>DC</v>
      </c>
      <c r="BI748" s="21" t="str">
        <f>IF(BH748=0,AN748,findspace($AU748,BI$10))</f>
        <v>Nat</v>
      </c>
      <c r="BJ748" s="21" t="str">
        <f>IF(BI748=0,AV748,findspace($AU748,BJ$10))</f>
        <v>Guard</v>
      </c>
      <c r="BK748" s="21" t="str">
        <f>IF(BJ748=0,AW748,findspace($AU748,BK$10))</f>
        <v>Military</v>
      </c>
      <c r="BL748" s="21" t="str">
        <f>IF(BK748=0,AX748,findspace($AU748,BL$10))</f>
        <v/>
      </c>
      <c r="BM748" s="21" t="str">
        <f>IF(BL748=0,BF748,findspace($AU748,BM$10))</f>
        <v/>
      </c>
      <c r="BN748" s="21" t="str">
        <f>IF(BM748=0,BH748,findspace($AU748,BN$10))</f>
        <v/>
      </c>
      <c r="BO748" s="21" t="str">
        <f>IF(BN748=0,BI748,findspace($AU748,BO$10))</f>
        <v/>
      </c>
      <c r="BR748" s="21" t="str">
        <f>IF($BG748=0,$AV748,findspace($AV748,BR$10))</f>
        <v>Regular</v>
      </c>
      <c r="BS748" s="21" t="str">
        <f>IF($BG748=0,$AV748,findspace($AV748,BS$10))</f>
        <v>Military</v>
      </c>
      <c r="BT748" s="21" t="str">
        <f>IF($BG748=0,$AV748,findspace($AV748,BT$10))</f>
        <v/>
      </c>
      <c r="BU748" s="21" t="str">
        <f>IF($BG748=0,$AV748,findspace($AV748,BU$10))</f>
        <v/>
      </c>
      <c r="BV748" s="21" t="str">
        <f>IF($BG748=0,$AV748,findspace($AV748,BV$10))</f>
        <v/>
      </c>
      <c r="BW748" s="21" t="str">
        <f>IF($BG748=0,$AV748,findspace($AV748,BW$10))</f>
        <v/>
      </c>
      <c r="BX748" s="21" t="str">
        <f>IF($BG748=0,$AV748,findspace($AV748,BX$10))</f>
        <v/>
      </c>
      <c r="BY748" s="21" t="str">
        <f>IF($BG748=0,$AV748,findspace($AV748,BY$10))</f>
        <v/>
      </c>
      <c r="BZ748" s="21" t="str">
        <f>IF($BG748=0,$AV748,findspace($AV748,BZ$10))</f>
        <v/>
      </c>
      <c r="CA748" s="21" t="str">
        <f>IF($BG748=0,$AV748,findspace($AV748,CA$10))</f>
        <v/>
      </c>
    </row>
    <row r="749" spans="1:79" x14ac:dyDescent="0.35">
      <c r="A749" t="s">
        <v>1839</v>
      </c>
      <c r="B749" t="s">
        <v>1044</v>
      </c>
      <c r="C749" t="s">
        <v>3293</v>
      </c>
      <c r="D749" t="s">
        <v>1839</v>
      </c>
      <c r="E749" t="s">
        <v>1071</v>
      </c>
      <c r="F749" t="s">
        <v>3306</v>
      </c>
      <c r="G749" s="13">
        <v>0.85274848194311281</v>
      </c>
      <c r="I749">
        <v>12374</v>
      </c>
      <c r="J749" t="str">
        <f>K749&amp;L749</f>
        <v>DFASFRMass Explosives Incendiary Material12374DFASF6Explosives Handling (COE DOE Only)</v>
      </c>
      <c r="K749" t="str">
        <f>A749&amp;B749&amp;C749</f>
        <v>DFASFRMass Explosives Incendiary Material</v>
      </c>
      <c r="L749" t="str">
        <f>I749&amp;D749&amp;E749&amp;F749</f>
        <v>12374DFASF6Explosives Handling (COE DOE Only)</v>
      </c>
      <c r="M749" s="13">
        <f>G749</f>
        <v>0.85274848194311281</v>
      </c>
      <c r="N749" s="13"/>
      <c r="O749" s="19">
        <v>150</v>
      </c>
      <c r="P749">
        <f>COUNTIF(C$11:C$2024, C749)</f>
        <v>3</v>
      </c>
      <c r="Q749">
        <f>COUNTIF(F$11:F$177, F749)</f>
        <v>0</v>
      </c>
      <c r="R749" t="b">
        <f>A749=D749</f>
        <v>1</v>
      </c>
      <c r="S749" t="b">
        <f>A749&amp;B749&amp;C749=D749&amp;E749&amp;F749</f>
        <v>0</v>
      </c>
      <c r="V749" t="str">
        <f>IF($A749=V$10, $C749, "")</f>
        <v>Mass Explosives Incendiary Material</v>
      </c>
      <c r="W749" t="str">
        <f>IF($A749=W$10, $C749, "")</f>
        <v/>
      </c>
      <c r="X749" t="str">
        <f>IF($A749=X$10, $C749, "")</f>
        <v/>
      </c>
      <c r="Y749" t="str">
        <f>IF($A749=Y$10, $C749, "")</f>
        <v/>
      </c>
      <c r="Z749" t="str">
        <f>IF($A749=Z$10, $C749, "")</f>
        <v/>
      </c>
      <c r="AB749" t="str">
        <f>IF($D749=AB$10, $F749, "")</f>
        <v>Explosives Handling (COE DOE Only)</v>
      </c>
      <c r="AC749" t="str">
        <f>IF($D749=AC$10, $F749, "")</f>
        <v/>
      </c>
      <c r="AD749" t="str">
        <f>IF($D749=AD$10, $F749, "")</f>
        <v/>
      </c>
      <c r="AE749" t="str">
        <f>IF($D749=AE$10, $F749, "")</f>
        <v/>
      </c>
      <c r="AF749" t="str">
        <f>IF($D749=AF$10, $F749, "")</f>
        <v/>
      </c>
      <c r="AH749">
        <f>COUNTIF(AI$11:AI$2024, AI749)</f>
        <v>1</v>
      </c>
      <c r="AI749" t="str">
        <f>V749&amp;AB749&amp;W749&amp;AC749&amp;X749&amp;AD749&amp;Y749&amp;AE749&amp;Z749&amp;AF749</f>
        <v>Mass Explosives Incendiary MaterialExplosives Handling (COE DOE Only)</v>
      </c>
      <c r="AJ749">
        <f>IF(ROW()=11,1,IF(AK748+1=AK749,AJ748,AJ748+1))</f>
        <v>653</v>
      </c>
      <c r="AK749">
        <f>IF(AI749=AI748, AK748+1, 1)</f>
        <v>1</v>
      </c>
      <c r="AL749" s="26" t="str">
        <f>AM749&amp;AN749</f>
        <v>DFASFRMass Explosives Incendiary Material12374DFASF6Explosives Handling (COE DOE Only)</v>
      </c>
      <c r="AM749" t="str">
        <f>K749</f>
        <v>DFASFRMass Explosives Incendiary Material</v>
      </c>
      <c r="AN749" t="str">
        <f>L749</f>
        <v>12374DFASF6Explosives Handling (COE DOE Only)</v>
      </c>
      <c r="AO749">
        <f>COUNTIF(AM$11:AM$1107, AM749)</f>
        <v>3</v>
      </c>
      <c r="AP749">
        <f>COUNTIF(AN$11:AN$1107, AN749)</f>
        <v>4</v>
      </c>
      <c r="AQ749">
        <f>MATCH(AM749, AM$11:AM$1107, 0)</f>
        <v>729</v>
      </c>
      <c r="AR749">
        <f>MATCH(AN749, AN$11:AN$1107, 0)</f>
        <v>739</v>
      </c>
      <c r="AS749">
        <v>150</v>
      </c>
      <c r="AU749" t="str">
        <f>C749</f>
        <v>Mass Explosives Incendiary Material</v>
      </c>
      <c r="AV749" t="str">
        <f>IF(F749="", "", F749)</f>
        <v>Explosives Handling (COE DOE Only)</v>
      </c>
      <c r="AW749" s="13">
        <f>M749</f>
        <v>0.85274848194311281</v>
      </c>
      <c r="AX749" t="e">
        <f>VLOOKUP(AI749, UniquePairs!A$5:A$2000, 1, FALSE)</f>
        <v>#N/A</v>
      </c>
      <c r="AY749" t="str">
        <f>IFERROR(INDEX(UniquePairs!A$5:K$1000, MATCH(AL749, UniquePairs!A$5:A$1000, 0), 10), "")</f>
        <v/>
      </c>
      <c r="AZ749" s="13">
        <f>IF(AY749&lt;&gt;"", AY749, AW749)</f>
        <v>0.85274848194311281</v>
      </c>
      <c r="BA749" t="str">
        <f>IF(AZ749=0,"None",IF(AZ749&lt;0.6,"Weak",IF(AZ749&lt;0.7,"Review",IF(AZ749&lt;0.8,"Good",IF(AZ749&lt;0.9,"Very Good","Solid")))))</f>
        <v>Very Good</v>
      </c>
      <c r="BB749" s="28" t="str">
        <f>IF(AJ748=AJ749, BB748, BC749)</f>
        <v>Explosives</v>
      </c>
      <c r="BC749" t="str">
        <f>IF(AV749="",AU749,StringMatch(AU749,AV749,TRUE))</f>
        <v>Explosives</v>
      </c>
      <c r="BD749" t="str">
        <f>TRIM(SUBSTITUTE(SUBSTITUTE(SUBSTITUTE(SUBSTITUTE(SUBSTITUTE(SUBSTITUTE(SUBSTITUTE(SUBSTITUTE(SUBSTITUTE(SUBSTITUTE(AU749,BR749,""),BS749,""),BT749,""),BU749,""),BV749,""),BW749,""),BX749,""),BY749,""),BZ749,""),CA749,""))</f>
        <v>Mass Incendiary Material</v>
      </c>
      <c r="BE749" t="str">
        <f>TRIM(SUBSTITUTE(SUBSTITUTE(SUBSTITUTE(SUBSTITUTE(SUBSTITUTE(SUBSTITUTE(SUBSTITUTE(SUBSTITUTE(SUBSTITUTE(SUBSTITUTE(AV749,BH749,""),BI749,""),BJ749,""),BK749,""),BL749,""),BM749,""),BN749,""),BO749,""),BP749,""),BQ749,""))</f>
        <v>Handling (COE DOE Only)</v>
      </c>
      <c r="BF749" s="21">
        <f>LEN(AU749)-LEN(SUBSTITUTE(AU749," ",""))</f>
        <v>3</v>
      </c>
      <c r="BG749" s="21">
        <f>LEN(AV749)-LEN(SUBSTITUTE(AV749," ",""))</f>
        <v>4</v>
      </c>
      <c r="BH749" s="21" t="str">
        <f>IF(BF749=0,AU749,findspace($AU749,BH$10))</f>
        <v>Mass</v>
      </c>
      <c r="BI749" s="21" t="str">
        <f>IF(BH749=0,AN749,findspace($AU749,BI$10))</f>
        <v>Explosives</v>
      </c>
      <c r="BJ749" s="21" t="str">
        <f>IF(BI749=0,AV749,findspace($AU749,BJ$10))</f>
        <v>Incendiary</v>
      </c>
      <c r="BK749" s="21" t="str">
        <f>IF(BJ749=0,AW749,findspace($AU749,BK$10))</f>
        <v>Material</v>
      </c>
      <c r="BL749" s="21" t="str">
        <f>IF(BK749=0,AX749,findspace($AU749,BL$10))</f>
        <v/>
      </c>
      <c r="BM749" s="21" t="str">
        <f>IF(BL749=0,BF749,findspace($AU749,BM$10))</f>
        <v/>
      </c>
      <c r="BN749" s="21" t="str">
        <f>IF(BM749=0,BH749,findspace($AU749,BN$10))</f>
        <v/>
      </c>
      <c r="BO749" s="21" t="str">
        <f>IF(BN749=0,BI749,findspace($AU749,BO$10))</f>
        <v/>
      </c>
      <c r="BR749" s="21" t="str">
        <f>IF($BG749=0,$AV749,findspace($AV749,BR$10))</f>
        <v>Explosives</v>
      </c>
      <c r="BS749" s="21" t="str">
        <f>IF($BG749=0,$AV749,findspace($AV749,BS$10))</f>
        <v>Handling</v>
      </c>
      <c r="BT749" s="21" t="str">
        <f>IF($BG749=0,$AV749,findspace($AV749,BT$10))</f>
        <v>(COE</v>
      </c>
      <c r="BU749" s="21" t="str">
        <f>IF($BG749=0,$AV749,findspace($AV749,BU$10))</f>
        <v>DOE</v>
      </c>
      <c r="BV749" s="21" t="str">
        <f>IF($BG749=0,$AV749,findspace($AV749,BV$10))</f>
        <v>Only)</v>
      </c>
      <c r="BW749" s="21" t="str">
        <f>IF($BG749=0,$AV749,findspace($AV749,BW$10))</f>
        <v/>
      </c>
      <c r="BX749" s="21" t="str">
        <f>IF($BG749=0,$AV749,findspace($AV749,BX$10))</f>
        <v/>
      </c>
      <c r="BY749" s="21" t="str">
        <f>IF($BG749=0,$AV749,findspace($AV749,BY$10))</f>
        <v/>
      </c>
      <c r="BZ749" s="21" t="str">
        <f>IF($BG749=0,$AV749,findspace($AV749,BZ$10))</f>
        <v/>
      </c>
      <c r="CA749" s="21" t="str">
        <f>IF($BG749=0,$AV749,findspace($AV749,CA$10))</f>
        <v/>
      </c>
    </row>
    <row r="750" spans="1:79" x14ac:dyDescent="0.35">
      <c r="A750" t="s">
        <v>1839</v>
      </c>
      <c r="B750" t="s">
        <v>1071</v>
      </c>
      <c r="C750" t="s">
        <v>3306</v>
      </c>
      <c r="D750" t="s">
        <v>1839</v>
      </c>
      <c r="E750" t="s">
        <v>1044</v>
      </c>
      <c r="F750" t="s">
        <v>3293</v>
      </c>
      <c r="G750" s="13">
        <v>0.85274848194311281</v>
      </c>
      <c r="I750">
        <v>12374</v>
      </c>
      <c r="J750" t="str">
        <f>K750&amp;L750</f>
        <v>DFASF6Explosives Handling (COE DOE Only)12374DFASFRMass Explosives Incendiary Material</v>
      </c>
      <c r="K750" t="str">
        <f>A750&amp;B750&amp;C750</f>
        <v>DFASF6Explosives Handling (COE DOE Only)</v>
      </c>
      <c r="L750" t="str">
        <f>I750&amp;D750&amp;E750&amp;F750</f>
        <v>12374DFASFRMass Explosives Incendiary Material</v>
      </c>
      <c r="M750" s="13">
        <f>G750</f>
        <v>0.85274848194311281</v>
      </c>
      <c r="N750" s="13"/>
      <c r="O750" s="19">
        <v>120</v>
      </c>
      <c r="P750">
        <f>COUNTIF(C$11:C$2024, C750)</f>
        <v>3</v>
      </c>
      <c r="Q750">
        <f>COUNTIF(F$11:F$177, F750)</f>
        <v>0</v>
      </c>
      <c r="R750" t="b">
        <f>A750=D750</f>
        <v>1</v>
      </c>
      <c r="S750" t="b">
        <f>A750&amp;B750&amp;C750=D750&amp;E750&amp;F750</f>
        <v>0</v>
      </c>
      <c r="V750" t="str">
        <f>IF($A750=V$10, $C750, "")</f>
        <v>Explosives Handling (COE DOE Only)</v>
      </c>
      <c r="W750" t="str">
        <f>IF($A750=W$10, $C750, "")</f>
        <v/>
      </c>
      <c r="X750" t="str">
        <f>IF($A750=X$10, $C750, "")</f>
        <v/>
      </c>
      <c r="Y750" t="str">
        <f>IF($A750=Y$10, $C750, "")</f>
        <v/>
      </c>
      <c r="Z750" t="str">
        <f>IF($A750=Z$10, $C750, "")</f>
        <v/>
      </c>
      <c r="AB750" t="str">
        <f>IF($D750=AB$10, $F750, "")</f>
        <v>Mass Explosives Incendiary Material</v>
      </c>
      <c r="AC750" t="str">
        <f>IF($D750=AC$10, $F750, "")</f>
        <v/>
      </c>
      <c r="AD750" t="str">
        <f>IF($D750=AD$10, $F750, "")</f>
        <v/>
      </c>
      <c r="AE750" t="str">
        <f>IF($D750=AE$10, $F750, "")</f>
        <v/>
      </c>
      <c r="AF750" t="str">
        <f>IF($D750=AF$10, $F750, "")</f>
        <v/>
      </c>
      <c r="AH750">
        <f>COUNTIF(AI$11:AI$2024, AI750)</f>
        <v>1</v>
      </c>
      <c r="AI750" t="str">
        <f>V750&amp;AB750&amp;W750&amp;AC750&amp;X750&amp;AD750&amp;Y750&amp;AE750&amp;Z750&amp;AF750</f>
        <v>Explosives Handling (COE DOE Only)Mass Explosives Incendiary Material</v>
      </c>
      <c r="AJ750">
        <f>IF(ROW()=11,1,IF(AK749+1=AK750,AJ749,AJ749+1))</f>
        <v>654</v>
      </c>
      <c r="AK750">
        <f>IF(AI750=AI749, AK749+1, 1)</f>
        <v>1</v>
      </c>
      <c r="AL750" s="26" t="str">
        <f>AM750&amp;AN750</f>
        <v>DFASF6Explosives Handling (COE DOE Only)12374DFASFRMass Explosives Incendiary Material</v>
      </c>
      <c r="AM750" t="str">
        <f>K750</f>
        <v>DFASF6Explosives Handling (COE DOE Only)</v>
      </c>
      <c r="AN750" t="str">
        <f>L750</f>
        <v>12374DFASFRMass Explosives Incendiary Material</v>
      </c>
      <c r="AO750">
        <f>COUNTIF(AM$11:AM$1107, AM750)</f>
        <v>3</v>
      </c>
      <c r="AP750">
        <f>COUNTIF(AN$11:AN$1107, AN750)</f>
        <v>3</v>
      </c>
      <c r="AQ750">
        <f>MATCH(AM750, AM$11:AM$1107, 0)</f>
        <v>740</v>
      </c>
      <c r="AR750">
        <f>MATCH(AN750, AN$11:AN$1107, 0)</f>
        <v>740</v>
      </c>
      <c r="AS750">
        <v>120</v>
      </c>
      <c r="AU750" t="str">
        <f>C750</f>
        <v>Explosives Handling (COE DOE Only)</v>
      </c>
      <c r="AV750" t="str">
        <f>IF(F750="", "", F750)</f>
        <v>Mass Explosives Incendiary Material</v>
      </c>
      <c r="AW750" s="13">
        <f>M750</f>
        <v>0.85274848194311281</v>
      </c>
      <c r="AX750" t="e">
        <f>VLOOKUP(AI750, UniquePairs!A$5:A$2000, 1, FALSE)</f>
        <v>#N/A</v>
      </c>
      <c r="AY750" t="str">
        <f>IFERROR(INDEX(UniquePairs!A$5:K$1000, MATCH(AL750, UniquePairs!A$5:A$1000, 0), 10), "")</f>
        <v/>
      </c>
      <c r="AZ750" s="13">
        <f>IF(AY750&lt;&gt;"", AY750, AW750)</f>
        <v>0.85274848194311281</v>
      </c>
      <c r="BA750" t="str">
        <f>IF(AZ750=0,"None",IF(AZ750&lt;0.6,"Weak",IF(AZ750&lt;0.7,"Review",IF(AZ750&lt;0.8,"Good",IF(AZ750&lt;0.9,"Very Good","Solid")))))</f>
        <v>Very Good</v>
      </c>
      <c r="BB750" s="28" t="str">
        <f>IF(AJ749=AJ750, BB749, BC750)</f>
        <v>Explosives</v>
      </c>
      <c r="BC750" t="str">
        <f>IF(AV750="",AU750,StringMatch(AU750,AV750,TRUE))</f>
        <v>Explosives</v>
      </c>
      <c r="BD750" t="str">
        <f>TRIM(SUBSTITUTE(SUBSTITUTE(SUBSTITUTE(SUBSTITUTE(SUBSTITUTE(SUBSTITUTE(SUBSTITUTE(SUBSTITUTE(SUBSTITUTE(SUBSTITUTE(AU750,BR750,""),BS750,""),BT750,""),BU750,""),BV750,""),BW750,""),BX750,""),BY750,""),BZ750,""),CA750,""))</f>
        <v>Handling (COE DOE Only)</v>
      </c>
      <c r="BE750" t="str">
        <f>TRIM(SUBSTITUTE(SUBSTITUTE(SUBSTITUTE(SUBSTITUTE(SUBSTITUTE(SUBSTITUTE(SUBSTITUTE(SUBSTITUTE(SUBSTITUTE(SUBSTITUTE(AV750,BH750,""),BI750,""),BJ750,""),BK750,""),BL750,""),BM750,""),BN750,""),BO750,""),BP750,""),BQ750,""))</f>
        <v>Mass Incendiary Material</v>
      </c>
      <c r="BF750" s="21">
        <f>LEN(AU750)-LEN(SUBSTITUTE(AU750," ",""))</f>
        <v>4</v>
      </c>
      <c r="BG750" s="21">
        <f>LEN(AV750)-LEN(SUBSTITUTE(AV750," ",""))</f>
        <v>3</v>
      </c>
      <c r="BH750" s="21" t="str">
        <f>IF(BF750=0,AU750,findspace($AU750,BH$10))</f>
        <v>Explosives</v>
      </c>
      <c r="BI750" s="21" t="str">
        <f>IF(BH750=0,AN750,findspace($AU750,BI$10))</f>
        <v>Handling</v>
      </c>
      <c r="BJ750" s="21" t="str">
        <f>IF(BI750=0,AV750,findspace($AU750,BJ$10))</f>
        <v>(COE</v>
      </c>
      <c r="BK750" s="21" t="str">
        <f>IF(BJ750=0,AW750,findspace($AU750,BK$10))</f>
        <v>DOE</v>
      </c>
      <c r="BL750" s="21" t="str">
        <f>IF(BK750=0,AX750,findspace($AU750,BL$10))</f>
        <v>Only)</v>
      </c>
      <c r="BM750" s="21" t="str">
        <f>IF(BL750=0,BF750,findspace($AU750,BM$10))</f>
        <v/>
      </c>
      <c r="BN750" s="21" t="str">
        <f>IF(BM750=0,BH750,findspace($AU750,BN$10))</f>
        <v/>
      </c>
      <c r="BO750" s="21" t="str">
        <f>IF(BN750=0,BI750,findspace($AU750,BO$10))</f>
        <v/>
      </c>
      <c r="BR750" s="21" t="str">
        <f>IF($BG750=0,$AV750,findspace($AV750,BR$10))</f>
        <v>Mass</v>
      </c>
      <c r="BS750" s="21" t="str">
        <f>IF($BG750=0,$AV750,findspace($AV750,BS$10))</f>
        <v>Explosives</v>
      </c>
      <c r="BT750" s="21" t="str">
        <f>IF($BG750=0,$AV750,findspace($AV750,BT$10))</f>
        <v>Incendiary</v>
      </c>
      <c r="BU750" s="21" t="str">
        <f>IF($BG750=0,$AV750,findspace($AV750,BU$10))</f>
        <v>Material</v>
      </c>
      <c r="BV750" s="21" t="str">
        <f>IF($BG750=0,$AV750,findspace($AV750,BV$10))</f>
        <v/>
      </c>
      <c r="BW750" s="21" t="str">
        <f>IF($BG750=0,$AV750,findspace($AV750,BW$10))</f>
        <v/>
      </c>
      <c r="BX750" s="21" t="str">
        <f>IF($BG750=0,$AV750,findspace($AV750,BX$10))</f>
        <v/>
      </c>
      <c r="BY750" s="21" t="str">
        <f>IF($BG750=0,$AV750,findspace($AV750,BY$10))</f>
        <v/>
      </c>
      <c r="BZ750" s="21" t="str">
        <f>IF($BG750=0,$AV750,findspace($AV750,BZ$10))</f>
        <v/>
      </c>
      <c r="CA750" s="21" t="str">
        <f>IF($BG750=0,$AV750,findspace($AV750,CA$10))</f>
        <v/>
      </c>
    </row>
    <row r="751" spans="1:79" x14ac:dyDescent="0.35">
      <c r="A751" t="s">
        <v>1839</v>
      </c>
      <c r="B751" t="s">
        <v>1456</v>
      </c>
      <c r="C751" t="s">
        <v>3390</v>
      </c>
      <c r="D751" t="s">
        <v>1836</v>
      </c>
      <c r="E751">
        <v>22</v>
      </c>
      <c r="F751" t="s">
        <v>3416</v>
      </c>
      <c r="G751" s="13">
        <v>0.85273438984532357</v>
      </c>
      <c r="I751">
        <v>12374</v>
      </c>
      <c r="J751" t="str">
        <f>K751&amp;L751</f>
        <v>DFAS7NWeekend International Dateline Overtime &gt; 16 Hours12374GSA22EDP Act Expose Overtime 4%</v>
      </c>
      <c r="K751" t="str">
        <f>A751&amp;B751&amp;C751</f>
        <v>DFAS7NWeekend International Dateline Overtime &gt; 16 Hours</v>
      </c>
      <c r="L751" t="str">
        <f>I751&amp;D751&amp;E751&amp;F751</f>
        <v>12374GSA22EDP Act Expose Overtime 4%</v>
      </c>
      <c r="M751" s="13">
        <f>G751</f>
        <v>0.85273438984532357</v>
      </c>
      <c r="N751" s="13"/>
      <c r="O751" s="19">
        <v>486</v>
      </c>
      <c r="P751">
        <f>COUNTIF(C$11:C$2024, C751)</f>
        <v>3</v>
      </c>
      <c r="Q751">
        <f>COUNTIF(F$11:F$177, F751)</f>
        <v>0</v>
      </c>
      <c r="R751" t="b">
        <f>A751=D751</f>
        <v>0</v>
      </c>
      <c r="S751" t="b">
        <f>A751&amp;B751&amp;C751=D751&amp;E751&amp;F751</f>
        <v>0</v>
      </c>
      <c r="V751" t="str">
        <f>IF($A751=V$10, $C751, "")</f>
        <v>Weekend International Dateline Overtime &gt; 16 Hours</v>
      </c>
      <c r="W751" t="str">
        <f>IF($A751=W$10, $C751, "")</f>
        <v/>
      </c>
      <c r="X751" t="str">
        <f>IF($A751=X$10, $C751, "")</f>
        <v/>
      </c>
      <c r="Y751" t="str">
        <f>IF($A751=Y$10, $C751, "")</f>
        <v/>
      </c>
      <c r="Z751" t="str">
        <f>IF($A751=Z$10, $C751, "")</f>
        <v/>
      </c>
      <c r="AB751" t="str">
        <f>IF($D751=AB$10, $F751, "")</f>
        <v/>
      </c>
      <c r="AC751" t="str">
        <f>IF($D751=AC$10, $F751, "")</f>
        <v>EDP Act Expose Overtime 4%</v>
      </c>
      <c r="AD751" t="str">
        <f>IF($D751=AD$10, $F751, "")</f>
        <v/>
      </c>
      <c r="AE751" t="str">
        <f>IF($D751=AE$10, $F751, "")</f>
        <v/>
      </c>
      <c r="AF751" t="str">
        <f>IF($D751=AF$10, $F751, "")</f>
        <v/>
      </c>
      <c r="AH751">
        <f>COUNTIF(AI$11:AI$2024, AI751)</f>
        <v>1</v>
      </c>
      <c r="AI751" t="str">
        <f>V751&amp;AB751&amp;W751&amp;AC751&amp;X751&amp;AD751&amp;Y751&amp;AE751&amp;Z751&amp;AF751</f>
        <v>Weekend International Dateline Overtime &gt; 16 HoursEDP Act Expose Overtime 4%</v>
      </c>
      <c r="AJ751">
        <f>IF(ROW()=11,1,IF(AK750+1=AK751,AJ750,AJ750+1))</f>
        <v>655</v>
      </c>
      <c r="AK751">
        <f>IF(AI751=AI750, AK750+1, 1)</f>
        <v>1</v>
      </c>
      <c r="AL751" s="26" t="str">
        <f>AM751&amp;AN751</f>
        <v>DFAS7NWeekend International Dateline Overtime &gt; 16 Hours12374GSA22EDP Act Expose Overtime 4%</v>
      </c>
      <c r="AM751" t="str">
        <f>K751</f>
        <v>DFAS7NWeekend International Dateline Overtime &gt; 16 Hours</v>
      </c>
      <c r="AN751" t="str">
        <f>L751</f>
        <v>12374GSA22EDP Act Expose Overtime 4%</v>
      </c>
      <c r="AO751">
        <f>COUNTIF(AM$11:AM$1107, AM751)</f>
        <v>3</v>
      </c>
      <c r="AP751">
        <f>COUNTIF(AN$11:AN$1107, AN751)</f>
        <v>20</v>
      </c>
      <c r="AQ751">
        <f>MATCH(AM751, AM$11:AM$1107, 0)</f>
        <v>545</v>
      </c>
      <c r="AR751">
        <f>MATCH(AN751, AN$11:AN$1107, 0)</f>
        <v>235</v>
      </c>
      <c r="AS751">
        <v>486</v>
      </c>
      <c r="AU751" t="str">
        <f>C751</f>
        <v>Weekend International Dateline Overtime &gt; 16 Hours</v>
      </c>
      <c r="AV751" t="str">
        <f>IF(F751="", "", F751)</f>
        <v>EDP Act Expose Overtime 4%</v>
      </c>
      <c r="AW751" s="13">
        <f>M751</f>
        <v>0.85273438984532357</v>
      </c>
      <c r="AX751" t="e">
        <f>VLOOKUP(AI751, UniquePairs!A$5:A$2000, 1, FALSE)</f>
        <v>#N/A</v>
      </c>
      <c r="AY751" t="str">
        <f>IFERROR(INDEX(UniquePairs!A$5:K$1000, MATCH(AL751, UniquePairs!A$5:A$1000, 0), 10), "")</f>
        <v/>
      </c>
      <c r="AZ751" s="13">
        <f>IF(AY751&lt;&gt;"", AY751, AW751)</f>
        <v>0.85273438984532357</v>
      </c>
      <c r="BA751" t="str">
        <f>IF(AZ751=0,"None",IF(AZ751&lt;0.6,"Weak",IF(AZ751&lt;0.7,"Review",IF(AZ751&lt;0.8,"Good",IF(AZ751&lt;0.9,"Very Good","Solid")))))</f>
        <v>Very Good</v>
      </c>
      <c r="BB751" s="28" t="str">
        <f>IF(AJ750=AJ751, BB750, BC751)</f>
        <v>Overtime</v>
      </c>
      <c r="BC751" t="str">
        <f>IF(AV751="",AU751,StringMatch(AU751,AV751,TRUE))</f>
        <v>Overtime</v>
      </c>
      <c r="BD751" t="str">
        <f>TRIM(SUBSTITUTE(SUBSTITUTE(SUBSTITUTE(SUBSTITUTE(SUBSTITUTE(SUBSTITUTE(SUBSTITUTE(SUBSTITUTE(SUBSTITUTE(SUBSTITUTE(AU751,BR751,""),BS751,""),BT751,""),BU751,""),BV751,""),BW751,""),BX751,""),BY751,""),BZ751,""),CA751,""))</f>
        <v>Weekend International Dateline &gt; 16 Hours</v>
      </c>
      <c r="BE751" t="str">
        <f>TRIM(SUBSTITUTE(SUBSTITUTE(SUBSTITUTE(SUBSTITUTE(SUBSTITUTE(SUBSTITUTE(SUBSTITUTE(SUBSTITUTE(SUBSTITUTE(SUBSTITUTE(AV751,BH751,""),BI751,""),BJ751,""),BK751,""),BL751,""),BM751,""),BN751,""),BO751,""),BP751,""),BQ751,""))</f>
        <v>EDP Act Expose 4%</v>
      </c>
      <c r="BF751" s="21">
        <f>LEN(AU751)-LEN(SUBSTITUTE(AU751," ",""))</f>
        <v>6</v>
      </c>
      <c r="BG751" s="21">
        <f>LEN(AV751)-LEN(SUBSTITUTE(AV751," ",""))</f>
        <v>4</v>
      </c>
      <c r="BH751" s="21" t="str">
        <f>IF(BF751=0,AU751,findspace($AU751,BH$10))</f>
        <v>Weekend</v>
      </c>
      <c r="BI751" s="21" t="str">
        <f>IF(BH751=0,AN751,findspace($AU751,BI$10))</f>
        <v>International</v>
      </c>
      <c r="BJ751" s="21" t="str">
        <f>IF(BI751=0,AV751,findspace($AU751,BJ$10))</f>
        <v>Dateline</v>
      </c>
      <c r="BK751" s="21" t="str">
        <f>IF(BJ751=0,AW751,findspace($AU751,BK$10))</f>
        <v>Overtime</v>
      </c>
      <c r="BL751" s="21" t="str">
        <f>IF(BK751=0,AX751,findspace($AU751,BL$10))</f>
        <v>&gt;</v>
      </c>
      <c r="BM751" s="21" t="str">
        <f>IF(BL751=0,BF751,findspace($AU751,BM$10))</f>
        <v>16</v>
      </c>
      <c r="BN751" s="21" t="str">
        <f>IF(BM751=0,BH751,findspace($AU751,BN$10))</f>
        <v>Hours</v>
      </c>
      <c r="BO751" s="21" t="str">
        <f>IF(BN751=0,BI751,findspace($AU751,BO$10))</f>
        <v/>
      </c>
      <c r="BR751" s="21" t="str">
        <f>IF($BG751=0,$AV751,findspace($AV751,BR$10))</f>
        <v>EDP</v>
      </c>
      <c r="BS751" s="21" t="str">
        <f>IF($BG751=0,$AV751,findspace($AV751,BS$10))</f>
        <v>Act</v>
      </c>
      <c r="BT751" s="21" t="str">
        <f>IF($BG751=0,$AV751,findspace($AV751,BT$10))</f>
        <v>Expose</v>
      </c>
      <c r="BU751" s="21" t="str">
        <f>IF($BG751=0,$AV751,findspace($AV751,BU$10))</f>
        <v>Overtime</v>
      </c>
      <c r="BV751" s="21" t="str">
        <f>IF($BG751=0,$AV751,findspace($AV751,BV$10))</f>
        <v>4%</v>
      </c>
      <c r="BW751" s="21" t="str">
        <f>IF($BG751=0,$AV751,findspace($AV751,BW$10))</f>
        <v/>
      </c>
      <c r="BX751" s="21" t="str">
        <f>IF($BG751=0,$AV751,findspace($AV751,BX$10))</f>
        <v/>
      </c>
      <c r="BY751" s="21" t="str">
        <f>IF($BG751=0,$AV751,findspace($AV751,BY$10))</f>
        <v/>
      </c>
      <c r="BZ751" s="21" t="str">
        <f>IF($BG751=0,$AV751,findspace($AV751,BZ$10))</f>
        <v/>
      </c>
      <c r="CA751" s="21" t="str">
        <f>IF($BG751=0,$AV751,findspace($AV751,CA$10))</f>
        <v/>
      </c>
    </row>
    <row r="752" spans="1:79" x14ac:dyDescent="0.35">
      <c r="A752" t="s">
        <v>1839</v>
      </c>
      <c r="B752" t="s">
        <v>1456</v>
      </c>
      <c r="C752" t="s">
        <v>3390</v>
      </c>
      <c r="D752" t="s">
        <v>1836</v>
      </c>
      <c r="E752">
        <v>24</v>
      </c>
      <c r="F752" t="s">
        <v>3422</v>
      </c>
      <c r="G752" s="13">
        <v>0.85273438984532357</v>
      </c>
      <c r="I752">
        <v>12374</v>
      </c>
      <c r="J752" t="str">
        <f>K752&amp;L752</f>
        <v>DFAS7NWeekend International Dateline Overtime &gt; 16 Hours12374GSA24EDP Act Expose Overtime 25%</v>
      </c>
      <c r="K752" t="str">
        <f>A752&amp;B752&amp;C752</f>
        <v>DFAS7NWeekend International Dateline Overtime &gt; 16 Hours</v>
      </c>
      <c r="L752" t="str">
        <f>I752&amp;D752&amp;E752&amp;F752</f>
        <v>12374GSA24EDP Act Expose Overtime 25%</v>
      </c>
      <c r="M752" s="13">
        <f>G752</f>
        <v>0.85273438984532357</v>
      </c>
      <c r="N752" s="13"/>
      <c r="O752" s="19">
        <v>1045</v>
      </c>
      <c r="P752">
        <f>COUNTIF(C$11:C$2024, C752)</f>
        <v>3</v>
      </c>
      <c r="Q752">
        <f>COUNTIF(F$11:F$177, F752)</f>
        <v>0</v>
      </c>
      <c r="R752" t="b">
        <f>A752=D752</f>
        <v>0</v>
      </c>
      <c r="S752" t="b">
        <f>A752&amp;B752&amp;C752=D752&amp;E752&amp;F752</f>
        <v>0</v>
      </c>
      <c r="V752" t="str">
        <f>IF($A752=V$10, $C752, "")</f>
        <v>Weekend International Dateline Overtime &gt; 16 Hours</v>
      </c>
      <c r="W752" t="str">
        <f>IF($A752=W$10, $C752, "")</f>
        <v/>
      </c>
      <c r="X752" t="str">
        <f>IF($A752=X$10, $C752, "")</f>
        <v/>
      </c>
      <c r="Y752" t="str">
        <f>IF($A752=Y$10, $C752, "")</f>
        <v/>
      </c>
      <c r="Z752" t="str">
        <f>IF($A752=Z$10, $C752, "")</f>
        <v/>
      </c>
      <c r="AB752" t="str">
        <f>IF($D752=AB$10, $F752, "")</f>
        <v/>
      </c>
      <c r="AC752" t="str">
        <f>IF($D752=AC$10, $F752, "")</f>
        <v>EDP Act Expose Overtime 25%</v>
      </c>
      <c r="AD752" t="str">
        <f>IF($D752=AD$10, $F752, "")</f>
        <v/>
      </c>
      <c r="AE752" t="str">
        <f>IF($D752=AE$10, $F752, "")</f>
        <v/>
      </c>
      <c r="AF752" t="str">
        <f>IF($D752=AF$10, $F752, "")</f>
        <v/>
      </c>
      <c r="AH752">
        <f>COUNTIF(AI$11:AI$2024, AI752)</f>
        <v>1</v>
      </c>
      <c r="AI752" t="str">
        <f>V752&amp;AB752&amp;W752&amp;AC752&amp;X752&amp;AD752&amp;Y752&amp;AE752&amp;Z752&amp;AF752</f>
        <v>Weekend International Dateline Overtime &gt; 16 HoursEDP Act Expose Overtime 25%</v>
      </c>
      <c r="AJ752">
        <f>IF(ROW()=11,1,IF(AK751+1=AK752,AJ751,AJ751+1))</f>
        <v>656</v>
      </c>
      <c r="AK752">
        <f>IF(AI752=AI751, AK751+1, 1)</f>
        <v>1</v>
      </c>
      <c r="AL752" s="26" t="str">
        <f>AM752&amp;AN752</f>
        <v>DFAS7NWeekend International Dateline Overtime &gt; 16 Hours12374GSA24EDP Act Expose Overtime 25%</v>
      </c>
      <c r="AM752" t="str">
        <f>K752</f>
        <v>DFAS7NWeekend International Dateline Overtime &gt; 16 Hours</v>
      </c>
      <c r="AN752" t="str">
        <f>L752</f>
        <v>12374GSA24EDP Act Expose Overtime 25%</v>
      </c>
      <c r="AO752">
        <f>COUNTIF(AM$11:AM$1107, AM752)</f>
        <v>3</v>
      </c>
      <c r="AP752">
        <f>COUNTIF(AN$11:AN$1107, AN752)</f>
        <v>14</v>
      </c>
      <c r="AQ752">
        <f>MATCH(AM752, AM$11:AM$1107, 0)</f>
        <v>545</v>
      </c>
      <c r="AR752">
        <f>MATCH(AN752, AN$11:AN$1107, 0)</f>
        <v>234</v>
      </c>
      <c r="AS752">
        <v>1045</v>
      </c>
      <c r="AU752" t="str">
        <f>C752</f>
        <v>Weekend International Dateline Overtime &gt; 16 Hours</v>
      </c>
      <c r="AV752" t="str">
        <f>IF(F752="", "", F752)</f>
        <v>EDP Act Expose Overtime 25%</v>
      </c>
      <c r="AW752" s="13">
        <f>M752</f>
        <v>0.85273438984532357</v>
      </c>
      <c r="AX752" t="e">
        <f>VLOOKUP(AI752, UniquePairs!A$5:A$2000, 1, FALSE)</f>
        <v>#N/A</v>
      </c>
      <c r="AY752" t="str">
        <f>IFERROR(INDEX(UniquePairs!A$5:K$1000, MATCH(AL752, UniquePairs!A$5:A$1000, 0), 10), "")</f>
        <v/>
      </c>
      <c r="AZ752" s="13">
        <f>IF(AY752&lt;&gt;"", AY752, AW752)</f>
        <v>0.85273438984532357</v>
      </c>
      <c r="BA752" t="str">
        <f>IF(AZ752=0,"None",IF(AZ752&lt;0.6,"Weak",IF(AZ752&lt;0.7,"Review",IF(AZ752&lt;0.8,"Good",IF(AZ752&lt;0.9,"Very Good","Solid")))))</f>
        <v>Very Good</v>
      </c>
      <c r="BB752" s="28" t="str">
        <f>IF(AJ751=AJ752, BB751, BC752)</f>
        <v>Overtime</v>
      </c>
      <c r="BC752" t="str">
        <f>IF(AV752="",AU752,StringMatch(AU752,AV752,TRUE))</f>
        <v>Overtime</v>
      </c>
      <c r="BD752" t="str">
        <f>TRIM(SUBSTITUTE(SUBSTITUTE(SUBSTITUTE(SUBSTITUTE(SUBSTITUTE(SUBSTITUTE(SUBSTITUTE(SUBSTITUTE(SUBSTITUTE(SUBSTITUTE(AU752,BR752,""),BS752,""),BT752,""),BU752,""),BV752,""),BW752,""),BX752,""),BY752,""),BZ752,""),CA752,""))</f>
        <v>Weekend International Dateline &gt; 16 Hours</v>
      </c>
      <c r="BE752" t="str">
        <f>TRIM(SUBSTITUTE(SUBSTITUTE(SUBSTITUTE(SUBSTITUTE(SUBSTITUTE(SUBSTITUTE(SUBSTITUTE(SUBSTITUTE(SUBSTITUTE(SUBSTITUTE(AV752,BH752,""),BI752,""),BJ752,""),BK752,""),BL752,""),BM752,""),BN752,""),BO752,""),BP752,""),BQ752,""))</f>
        <v>EDP Act Expose 25%</v>
      </c>
      <c r="BF752" s="21">
        <f>LEN(AU752)-LEN(SUBSTITUTE(AU752," ",""))</f>
        <v>6</v>
      </c>
      <c r="BG752" s="21">
        <f>LEN(AV752)-LEN(SUBSTITUTE(AV752," ",""))</f>
        <v>4</v>
      </c>
      <c r="BH752" s="21" t="str">
        <f>IF(BF752=0,AU752,findspace($AU752,BH$10))</f>
        <v>Weekend</v>
      </c>
      <c r="BI752" s="21" t="str">
        <f>IF(BH752=0,AN752,findspace($AU752,BI$10))</f>
        <v>International</v>
      </c>
      <c r="BJ752" s="21" t="str">
        <f>IF(BI752=0,AV752,findspace($AU752,BJ$10))</f>
        <v>Dateline</v>
      </c>
      <c r="BK752" s="21" t="str">
        <f>IF(BJ752=0,AW752,findspace($AU752,BK$10))</f>
        <v>Overtime</v>
      </c>
      <c r="BL752" s="21" t="str">
        <f>IF(BK752=0,AX752,findspace($AU752,BL$10))</f>
        <v>&gt;</v>
      </c>
      <c r="BM752" s="21" t="str">
        <f>IF(BL752=0,BF752,findspace($AU752,BM$10))</f>
        <v>16</v>
      </c>
      <c r="BN752" s="21" t="str">
        <f>IF(BM752=0,BH752,findspace($AU752,BN$10))</f>
        <v>Hours</v>
      </c>
      <c r="BO752" s="21" t="str">
        <f>IF(BN752=0,BI752,findspace($AU752,BO$10))</f>
        <v/>
      </c>
      <c r="BR752" s="21" t="str">
        <f>IF($BG752=0,$AV752,findspace($AV752,BR$10))</f>
        <v>EDP</v>
      </c>
      <c r="BS752" s="21" t="str">
        <f>IF($BG752=0,$AV752,findspace($AV752,BS$10))</f>
        <v>Act</v>
      </c>
      <c r="BT752" s="21" t="str">
        <f>IF($BG752=0,$AV752,findspace($AV752,BT$10))</f>
        <v>Expose</v>
      </c>
      <c r="BU752" s="21" t="str">
        <f>IF($BG752=0,$AV752,findspace($AV752,BU$10))</f>
        <v>Overtime</v>
      </c>
      <c r="BV752" s="21" t="str">
        <f>IF($BG752=0,$AV752,findspace($AV752,BV$10))</f>
        <v>25%</v>
      </c>
      <c r="BW752" s="21" t="str">
        <f>IF($BG752=0,$AV752,findspace($AV752,BW$10))</f>
        <v/>
      </c>
      <c r="BX752" s="21" t="str">
        <f>IF($BG752=0,$AV752,findspace($AV752,BX$10))</f>
        <v/>
      </c>
      <c r="BY752" s="21" t="str">
        <f>IF($BG752=0,$AV752,findspace($AV752,BY$10))</f>
        <v/>
      </c>
      <c r="BZ752" s="21" t="str">
        <f>IF($BG752=0,$AV752,findspace($AV752,BZ$10))</f>
        <v/>
      </c>
      <c r="CA752" s="21" t="str">
        <f>IF($BG752=0,$AV752,findspace($AV752,CA$10))</f>
        <v/>
      </c>
    </row>
    <row r="753" spans="1:79" x14ac:dyDescent="0.35">
      <c r="A753" t="s">
        <v>1839</v>
      </c>
      <c r="B753" t="s">
        <v>1024</v>
      </c>
      <c r="C753" t="s">
        <v>3284</v>
      </c>
      <c r="D753" t="s">
        <v>1839</v>
      </c>
      <c r="E753" t="s">
        <v>1034</v>
      </c>
      <c r="F753" t="s">
        <v>3288</v>
      </c>
      <c r="G753" s="13">
        <v>0.85103485838779958</v>
      </c>
      <c r="I753">
        <v>12374</v>
      </c>
      <c r="J753" t="str">
        <f>K753&amp;L753</f>
        <v>DFASFFMicro Organisms High12374DFASFLFirefighter High</v>
      </c>
      <c r="K753" t="str">
        <f>A753&amp;B753&amp;C753</f>
        <v>DFASFFMicro Organisms High</v>
      </c>
      <c r="L753" t="str">
        <f>I753&amp;D753&amp;E753&amp;F753</f>
        <v>12374DFASFLFirefighter High</v>
      </c>
      <c r="M753" s="13">
        <f>G753</f>
        <v>0.85103485838779958</v>
      </c>
      <c r="N753" s="13"/>
      <c r="O753" s="19">
        <v>670</v>
      </c>
      <c r="P753">
        <f>COUNTIF(C$11:C$2024, C753)</f>
        <v>3</v>
      </c>
      <c r="Q753">
        <f>COUNTIF(F$11:F$177, F753)</f>
        <v>0</v>
      </c>
      <c r="R753" t="b">
        <f>A753=D753</f>
        <v>1</v>
      </c>
      <c r="S753" t="b">
        <f>A753&amp;B753&amp;C753=D753&amp;E753&amp;F753</f>
        <v>0</v>
      </c>
      <c r="V753" t="str">
        <f>IF($A753=V$10, $C753, "")</f>
        <v>Micro Organisms High</v>
      </c>
      <c r="W753" t="str">
        <f>IF($A753=W$10, $C753, "")</f>
        <v/>
      </c>
      <c r="X753" t="str">
        <f>IF($A753=X$10, $C753, "")</f>
        <v/>
      </c>
      <c r="Y753" t="str">
        <f>IF($A753=Y$10, $C753, "")</f>
        <v/>
      </c>
      <c r="Z753" t="str">
        <f>IF($A753=Z$10, $C753, "")</f>
        <v/>
      </c>
      <c r="AB753" t="str">
        <f>IF($D753=AB$10, $F753, "")</f>
        <v>Firefighter High</v>
      </c>
      <c r="AC753" t="str">
        <f>IF($D753=AC$10, $F753, "")</f>
        <v/>
      </c>
      <c r="AD753" t="str">
        <f>IF($D753=AD$10, $F753, "")</f>
        <v/>
      </c>
      <c r="AE753" t="str">
        <f>IF($D753=AE$10, $F753, "")</f>
        <v/>
      </c>
      <c r="AF753" t="str">
        <f>IF($D753=AF$10, $F753, "")</f>
        <v/>
      </c>
      <c r="AH753">
        <f>COUNTIF(AI$11:AI$2024, AI753)</f>
        <v>1</v>
      </c>
      <c r="AI753" t="str">
        <f>V753&amp;AB753&amp;W753&amp;AC753&amp;X753&amp;AD753&amp;Y753&amp;AE753&amp;Z753&amp;AF753</f>
        <v>Micro Organisms HighFirefighter High</v>
      </c>
      <c r="AJ753">
        <f>IF(ROW()=11,1,IF(AK752+1=AK753,AJ752,AJ752+1))</f>
        <v>657</v>
      </c>
      <c r="AK753">
        <f>IF(AI753=AI752, AK752+1, 1)</f>
        <v>1</v>
      </c>
      <c r="AL753" s="26" t="str">
        <f>AM753&amp;AN753</f>
        <v>DFASFFMicro Organisms High12374DFASFLFirefighter High</v>
      </c>
      <c r="AM753" t="str">
        <f>K753</f>
        <v>DFASFFMicro Organisms High</v>
      </c>
      <c r="AN753" t="str">
        <f>L753</f>
        <v>12374DFASFLFirefighter High</v>
      </c>
      <c r="AO753">
        <f>COUNTIF(AM$11:AM$1107, AM753)</f>
        <v>3</v>
      </c>
      <c r="AP753">
        <f>COUNTIF(AN$11:AN$1107, AN753)</f>
        <v>4</v>
      </c>
      <c r="AQ753">
        <f>MATCH(AM753, AM$11:AM$1107, 0)</f>
        <v>569</v>
      </c>
      <c r="AR753">
        <f>MATCH(AN753, AN$11:AN$1107, 0)</f>
        <v>743</v>
      </c>
      <c r="AS753">
        <v>670</v>
      </c>
      <c r="AU753" t="str">
        <f>C753</f>
        <v>Micro Organisms High</v>
      </c>
      <c r="AV753" t="str">
        <f>IF(F753="", "", F753)</f>
        <v>Firefighter High</v>
      </c>
      <c r="AW753" s="13">
        <f>M753</f>
        <v>0.85103485838779958</v>
      </c>
      <c r="AX753" t="e">
        <f>VLOOKUP(AI753, UniquePairs!A$5:A$2000, 1, FALSE)</f>
        <v>#N/A</v>
      </c>
      <c r="AY753" t="str">
        <f>IFERROR(INDEX(UniquePairs!A$5:K$1000, MATCH(AL753, UniquePairs!A$5:A$1000, 0), 10), "")</f>
        <v/>
      </c>
      <c r="AZ753" s="13">
        <f>IF(AY753&lt;&gt;"", AY753, AW753)</f>
        <v>0.85103485838779958</v>
      </c>
      <c r="BA753" t="str">
        <f>IF(AZ753=0,"None",IF(AZ753&lt;0.6,"Weak",IF(AZ753&lt;0.7,"Review",IF(AZ753&lt;0.8,"Good",IF(AZ753&lt;0.9,"Very Good","Solid")))))</f>
        <v>Very Good</v>
      </c>
      <c r="BB753" s="28" t="str">
        <f>IF(AJ752=AJ753, BB752, BC753)</f>
        <v>High</v>
      </c>
      <c r="BC753" t="str">
        <f>IF(AV753="",AU753,StringMatch(AU753,AV753,TRUE))</f>
        <v>High</v>
      </c>
      <c r="BD753" t="str">
        <f>TRIM(SUBSTITUTE(SUBSTITUTE(SUBSTITUTE(SUBSTITUTE(SUBSTITUTE(SUBSTITUTE(SUBSTITUTE(SUBSTITUTE(SUBSTITUTE(SUBSTITUTE(AU753,BR753,""),BS753,""),BT753,""),BU753,""),BV753,""),BW753,""),BX753,""),BY753,""),BZ753,""),CA753,""))</f>
        <v>Micro Organisms</v>
      </c>
      <c r="BE753" t="str">
        <f>TRIM(SUBSTITUTE(SUBSTITUTE(SUBSTITUTE(SUBSTITUTE(SUBSTITUTE(SUBSTITUTE(SUBSTITUTE(SUBSTITUTE(SUBSTITUTE(SUBSTITUTE(AV753,BH753,""),BI753,""),BJ753,""),BK753,""),BL753,""),BM753,""),BN753,""),BO753,""),BP753,""),BQ753,""))</f>
        <v>Firefighter</v>
      </c>
      <c r="BF753" s="21">
        <f>LEN(AU753)-LEN(SUBSTITUTE(AU753," ",""))</f>
        <v>2</v>
      </c>
      <c r="BG753" s="21">
        <f>LEN(AV753)-LEN(SUBSTITUTE(AV753," ",""))</f>
        <v>1</v>
      </c>
      <c r="BH753" s="21" t="str">
        <f>IF(BF753=0,AU753,findspace($AU753,BH$10))</f>
        <v>Micro</v>
      </c>
      <c r="BI753" s="21" t="str">
        <f>IF(BH753=0,AN753,findspace($AU753,BI$10))</f>
        <v>Organisms</v>
      </c>
      <c r="BJ753" s="21" t="str">
        <f>IF(BI753=0,AV753,findspace($AU753,BJ$10))</f>
        <v>High</v>
      </c>
      <c r="BK753" s="21" t="str">
        <f>IF(BJ753=0,AW753,findspace($AU753,BK$10))</f>
        <v/>
      </c>
      <c r="BL753" s="21" t="str">
        <f>IF(BK753=0,AX753,findspace($AU753,BL$10))</f>
        <v/>
      </c>
      <c r="BM753" s="21" t="str">
        <f>IF(BL753=0,BF753,findspace($AU753,BM$10))</f>
        <v/>
      </c>
      <c r="BN753" s="21" t="str">
        <f>IF(BM753=0,BH753,findspace($AU753,BN$10))</f>
        <v/>
      </c>
      <c r="BO753" s="21" t="str">
        <f>IF(BN753=0,BI753,findspace($AU753,BO$10))</f>
        <v/>
      </c>
      <c r="BR753" s="21" t="str">
        <f>IF($BG753=0,$AV753,findspace($AV753,BR$10))</f>
        <v>Firefighter</v>
      </c>
      <c r="BS753" s="21" t="str">
        <f>IF($BG753=0,$AV753,findspace($AV753,BS$10))</f>
        <v>High</v>
      </c>
      <c r="BT753" s="21" t="str">
        <f>IF($BG753=0,$AV753,findspace($AV753,BT$10))</f>
        <v/>
      </c>
      <c r="BU753" s="21" t="str">
        <f>IF($BG753=0,$AV753,findspace($AV753,BU$10))</f>
        <v/>
      </c>
      <c r="BV753" s="21" t="str">
        <f>IF($BG753=0,$AV753,findspace($AV753,BV$10))</f>
        <v/>
      </c>
      <c r="BW753" s="21" t="str">
        <f>IF($BG753=0,$AV753,findspace($AV753,BW$10))</f>
        <v/>
      </c>
      <c r="BX753" s="21" t="str">
        <f>IF($BG753=0,$AV753,findspace($AV753,BX$10))</f>
        <v/>
      </c>
      <c r="BY753" s="21" t="str">
        <f>IF($BG753=0,$AV753,findspace($AV753,BY$10))</f>
        <v/>
      </c>
      <c r="BZ753" s="21" t="str">
        <f>IF($BG753=0,$AV753,findspace($AV753,BZ$10))</f>
        <v/>
      </c>
      <c r="CA753" s="21" t="str">
        <f>IF($BG753=0,$AV753,findspace($AV753,CA$10))</f>
        <v/>
      </c>
    </row>
    <row r="754" spans="1:79" x14ac:dyDescent="0.35">
      <c r="A754" t="s">
        <v>1839</v>
      </c>
      <c r="B754" t="s">
        <v>1026</v>
      </c>
      <c r="C754" t="s">
        <v>3285</v>
      </c>
      <c r="D754" t="s">
        <v>1839</v>
      </c>
      <c r="E754" t="s">
        <v>1036</v>
      </c>
      <c r="F754" t="s">
        <v>3289</v>
      </c>
      <c r="G754" s="13">
        <v>0.85103485838779958</v>
      </c>
      <c r="I754">
        <v>12374</v>
      </c>
      <c r="J754" t="str">
        <f>K754&amp;L754</f>
        <v>DFASFGMicro Organisms Low12374DFASFMFirefighter Low</v>
      </c>
      <c r="K754" t="str">
        <f>A754&amp;B754&amp;C754</f>
        <v>DFASFGMicro Organisms Low</v>
      </c>
      <c r="L754" t="str">
        <f>I754&amp;D754&amp;E754&amp;F754</f>
        <v>12374DFASFMFirefighter Low</v>
      </c>
      <c r="M754" s="13">
        <f>G754</f>
        <v>0.85103485838779958</v>
      </c>
      <c r="N754" s="13"/>
      <c r="O754" s="19">
        <v>801</v>
      </c>
      <c r="P754">
        <f>COUNTIF(C$11:C$2024, C754)</f>
        <v>3</v>
      </c>
      <c r="Q754">
        <f>COUNTIF(F$11:F$177, F754)</f>
        <v>0</v>
      </c>
      <c r="R754" t="b">
        <f>A754=D754</f>
        <v>1</v>
      </c>
      <c r="S754" t="b">
        <f>A754&amp;B754&amp;C754=D754&amp;E754&amp;F754</f>
        <v>0</v>
      </c>
      <c r="V754" t="str">
        <f>IF($A754=V$10, $C754, "")</f>
        <v>Micro Organisms Low</v>
      </c>
      <c r="W754" t="str">
        <f>IF($A754=W$10, $C754, "")</f>
        <v/>
      </c>
      <c r="X754" t="str">
        <f>IF($A754=X$10, $C754, "")</f>
        <v/>
      </c>
      <c r="Y754" t="str">
        <f>IF($A754=Y$10, $C754, "")</f>
        <v/>
      </c>
      <c r="Z754" t="str">
        <f>IF($A754=Z$10, $C754, "")</f>
        <v/>
      </c>
      <c r="AB754" t="str">
        <f>IF($D754=AB$10, $F754, "")</f>
        <v>Firefighter Low</v>
      </c>
      <c r="AC754" t="str">
        <f>IF($D754=AC$10, $F754, "")</f>
        <v/>
      </c>
      <c r="AD754" t="str">
        <f>IF($D754=AD$10, $F754, "")</f>
        <v/>
      </c>
      <c r="AE754" t="str">
        <f>IF($D754=AE$10, $F754, "")</f>
        <v/>
      </c>
      <c r="AF754" t="str">
        <f>IF($D754=AF$10, $F754, "")</f>
        <v/>
      </c>
      <c r="AH754">
        <f>COUNTIF(AI$11:AI$2024, AI754)</f>
        <v>1</v>
      </c>
      <c r="AI754" t="str">
        <f>V754&amp;AB754&amp;W754&amp;AC754&amp;X754&amp;AD754&amp;Y754&amp;AE754&amp;Z754&amp;AF754</f>
        <v>Micro Organisms LowFirefighter Low</v>
      </c>
      <c r="AJ754">
        <f>IF(ROW()=11,1,IF(AK753+1=AK754,AJ753,AJ753+1))</f>
        <v>658</v>
      </c>
      <c r="AK754">
        <f>IF(AI754=AI753, AK753+1, 1)</f>
        <v>1</v>
      </c>
      <c r="AL754" s="26" t="str">
        <f>AM754&amp;AN754</f>
        <v>DFASFGMicro Organisms Low12374DFASFMFirefighter Low</v>
      </c>
      <c r="AM754" t="str">
        <f>K754</f>
        <v>DFASFGMicro Organisms Low</v>
      </c>
      <c r="AN754" t="str">
        <f>L754</f>
        <v>12374DFASFMFirefighter Low</v>
      </c>
      <c r="AO754">
        <f>COUNTIF(AM$11:AM$1107, AM754)</f>
        <v>3</v>
      </c>
      <c r="AP754">
        <f>COUNTIF(AN$11:AN$1107, AN754)</f>
        <v>4</v>
      </c>
      <c r="AQ754">
        <f>MATCH(AM754, AM$11:AM$1107, 0)</f>
        <v>570</v>
      </c>
      <c r="AR754">
        <f>MATCH(AN754, AN$11:AN$1107, 0)</f>
        <v>744</v>
      </c>
      <c r="AS754">
        <v>801</v>
      </c>
      <c r="AU754" t="str">
        <f>C754</f>
        <v>Micro Organisms Low</v>
      </c>
      <c r="AV754" t="str">
        <f>IF(F754="", "", F754)</f>
        <v>Firefighter Low</v>
      </c>
      <c r="AW754" s="13">
        <f>M754</f>
        <v>0.85103485838779958</v>
      </c>
      <c r="AX754" t="e">
        <f>VLOOKUP(AI754, UniquePairs!A$5:A$2000, 1, FALSE)</f>
        <v>#N/A</v>
      </c>
      <c r="AY754" t="str">
        <f>IFERROR(INDEX(UniquePairs!A$5:K$1000, MATCH(AL754, UniquePairs!A$5:A$1000, 0), 10), "")</f>
        <v/>
      </c>
      <c r="AZ754" s="13">
        <f>IF(AY754&lt;&gt;"", AY754, AW754)</f>
        <v>0.85103485838779958</v>
      </c>
      <c r="BA754" t="str">
        <f>IF(AZ754=0,"None",IF(AZ754&lt;0.6,"Weak",IF(AZ754&lt;0.7,"Review",IF(AZ754&lt;0.8,"Good",IF(AZ754&lt;0.9,"Very Good","Solid")))))</f>
        <v>Very Good</v>
      </c>
      <c r="BB754" s="28" t="str">
        <f>IF(AJ753=AJ754, BB753, BC754)</f>
        <v>Low</v>
      </c>
      <c r="BC754" t="str">
        <f>IF(AV754="",AU754,StringMatch(AU754,AV754,TRUE))</f>
        <v>Low</v>
      </c>
      <c r="BD754" t="str">
        <f>TRIM(SUBSTITUTE(SUBSTITUTE(SUBSTITUTE(SUBSTITUTE(SUBSTITUTE(SUBSTITUTE(SUBSTITUTE(SUBSTITUTE(SUBSTITUTE(SUBSTITUTE(AU754,BR754,""),BS754,""),BT754,""),BU754,""),BV754,""),BW754,""),BX754,""),BY754,""),BZ754,""),CA754,""))</f>
        <v>Micro Organisms</v>
      </c>
      <c r="BE754" t="str">
        <f>TRIM(SUBSTITUTE(SUBSTITUTE(SUBSTITUTE(SUBSTITUTE(SUBSTITUTE(SUBSTITUTE(SUBSTITUTE(SUBSTITUTE(SUBSTITUTE(SUBSTITUTE(AV754,BH754,""),BI754,""),BJ754,""),BK754,""),BL754,""),BM754,""),BN754,""),BO754,""),BP754,""),BQ754,""))</f>
        <v>Firefighter</v>
      </c>
      <c r="BF754" s="21">
        <f>LEN(AU754)-LEN(SUBSTITUTE(AU754," ",""))</f>
        <v>2</v>
      </c>
      <c r="BG754" s="21">
        <f>LEN(AV754)-LEN(SUBSTITUTE(AV754," ",""))</f>
        <v>1</v>
      </c>
      <c r="BH754" s="21" t="str">
        <f>IF(BF754=0,AU754,findspace($AU754,BH$10))</f>
        <v>Micro</v>
      </c>
      <c r="BI754" s="21" t="str">
        <f>IF(BH754=0,AN754,findspace($AU754,BI$10))</f>
        <v>Organisms</v>
      </c>
      <c r="BJ754" s="21" t="str">
        <f>IF(BI754=0,AV754,findspace($AU754,BJ$10))</f>
        <v>Low</v>
      </c>
      <c r="BK754" s="21" t="str">
        <f>IF(BJ754=0,AW754,findspace($AU754,BK$10))</f>
        <v/>
      </c>
      <c r="BL754" s="21" t="str">
        <f>IF(BK754=0,AX754,findspace($AU754,BL$10))</f>
        <v/>
      </c>
      <c r="BM754" s="21" t="str">
        <f>IF(BL754=0,BF754,findspace($AU754,BM$10))</f>
        <v/>
      </c>
      <c r="BN754" s="21" t="str">
        <f>IF(BM754=0,BH754,findspace($AU754,BN$10))</f>
        <v/>
      </c>
      <c r="BO754" s="21" t="str">
        <f>IF(BN754=0,BI754,findspace($AU754,BO$10))</f>
        <v/>
      </c>
      <c r="BR754" s="21" t="str">
        <f>IF($BG754=0,$AV754,findspace($AV754,BR$10))</f>
        <v>Firefighter</v>
      </c>
      <c r="BS754" s="21" t="str">
        <f>IF($BG754=0,$AV754,findspace($AV754,BS$10))</f>
        <v>Low</v>
      </c>
      <c r="BT754" s="21" t="str">
        <f>IF($BG754=0,$AV754,findspace($AV754,BT$10))</f>
        <v/>
      </c>
      <c r="BU754" s="21" t="str">
        <f>IF($BG754=0,$AV754,findspace($AV754,BU$10))</f>
        <v/>
      </c>
      <c r="BV754" s="21" t="str">
        <f>IF($BG754=0,$AV754,findspace($AV754,BV$10))</f>
        <v/>
      </c>
      <c r="BW754" s="21" t="str">
        <f>IF($BG754=0,$AV754,findspace($AV754,BW$10))</f>
        <v/>
      </c>
      <c r="BX754" s="21" t="str">
        <f>IF($BG754=0,$AV754,findspace($AV754,BX$10))</f>
        <v/>
      </c>
      <c r="BY754" s="21" t="str">
        <f>IF($BG754=0,$AV754,findspace($AV754,BY$10))</f>
        <v/>
      </c>
      <c r="BZ754" s="21" t="str">
        <f>IF($BG754=0,$AV754,findspace($AV754,BZ$10))</f>
        <v/>
      </c>
      <c r="CA754" s="21" t="str">
        <f>IF($BG754=0,$AV754,findspace($AV754,CA$10))</f>
        <v/>
      </c>
    </row>
    <row r="755" spans="1:79" x14ac:dyDescent="0.35">
      <c r="A755" t="s">
        <v>1839</v>
      </c>
      <c r="B755" t="s">
        <v>1034</v>
      </c>
      <c r="C755" t="s">
        <v>3288</v>
      </c>
      <c r="D755" t="s">
        <v>1839</v>
      </c>
      <c r="E755" t="s">
        <v>1024</v>
      </c>
      <c r="F755" t="s">
        <v>3284</v>
      </c>
      <c r="G755" s="13">
        <v>0.85103485838779958</v>
      </c>
      <c r="I755">
        <v>12374</v>
      </c>
      <c r="J755" t="str">
        <f>K755&amp;L755</f>
        <v>DFASFLFirefighter High12374DFASFFMicro Organisms High</v>
      </c>
      <c r="K755" t="str">
        <f>A755&amp;B755&amp;C755</f>
        <v>DFASFLFirefighter High</v>
      </c>
      <c r="L755" t="str">
        <f>I755&amp;D755&amp;E755&amp;F755</f>
        <v>12374DFASFFMicro Organisms High</v>
      </c>
      <c r="M755" s="13">
        <f>G755</f>
        <v>0.85103485838779958</v>
      </c>
      <c r="N755" s="13"/>
      <c r="O755" s="19">
        <v>785</v>
      </c>
      <c r="P755">
        <f>COUNTIF(C$11:C$2024, C755)</f>
        <v>3</v>
      </c>
      <c r="Q755">
        <f>COUNTIF(F$11:F$177, F755)</f>
        <v>0</v>
      </c>
      <c r="R755" t="b">
        <f>A755=D755</f>
        <v>1</v>
      </c>
      <c r="S755" t="b">
        <f>A755&amp;B755&amp;C755=D755&amp;E755&amp;F755</f>
        <v>0</v>
      </c>
      <c r="V755" t="str">
        <f>IF($A755=V$10, $C755, "")</f>
        <v>Firefighter High</v>
      </c>
      <c r="W755" t="str">
        <f>IF($A755=W$10, $C755, "")</f>
        <v/>
      </c>
      <c r="X755" t="str">
        <f>IF($A755=X$10, $C755, "")</f>
        <v/>
      </c>
      <c r="Y755" t="str">
        <f>IF($A755=Y$10, $C755, "")</f>
        <v/>
      </c>
      <c r="Z755" t="str">
        <f>IF($A755=Z$10, $C755, "")</f>
        <v/>
      </c>
      <c r="AB755" t="str">
        <f>IF($D755=AB$10, $F755, "")</f>
        <v>Micro Organisms High</v>
      </c>
      <c r="AC755" t="str">
        <f>IF($D755=AC$10, $F755, "")</f>
        <v/>
      </c>
      <c r="AD755" t="str">
        <f>IF($D755=AD$10, $F755, "")</f>
        <v/>
      </c>
      <c r="AE755" t="str">
        <f>IF($D755=AE$10, $F755, "")</f>
        <v/>
      </c>
      <c r="AF755" t="str">
        <f>IF($D755=AF$10, $F755, "")</f>
        <v/>
      </c>
      <c r="AH755">
        <f>COUNTIF(AI$11:AI$2024, AI755)</f>
        <v>1</v>
      </c>
      <c r="AI755" t="str">
        <f>V755&amp;AB755&amp;W755&amp;AC755&amp;X755&amp;AD755&amp;Y755&amp;AE755&amp;Z755&amp;AF755</f>
        <v>Firefighter HighMicro Organisms High</v>
      </c>
      <c r="AJ755">
        <f>IF(ROW()=11,1,IF(AK754+1=AK755,AJ754,AJ754+1))</f>
        <v>659</v>
      </c>
      <c r="AK755">
        <f>IF(AI755=AI754, AK754+1, 1)</f>
        <v>1</v>
      </c>
      <c r="AL755" s="26" t="str">
        <f>AM755&amp;AN755</f>
        <v>DFASFLFirefighter High12374DFASFFMicro Organisms High</v>
      </c>
      <c r="AM755" t="str">
        <f>K755</f>
        <v>DFASFLFirefighter High</v>
      </c>
      <c r="AN755" t="str">
        <f>L755</f>
        <v>12374DFASFFMicro Organisms High</v>
      </c>
      <c r="AO755">
        <f>COUNTIF(AM$11:AM$1107, AM755)</f>
        <v>3</v>
      </c>
      <c r="AP755">
        <f>COUNTIF(AN$11:AN$1107, AN755)</f>
        <v>6</v>
      </c>
      <c r="AQ755">
        <f>MATCH(AM755, AM$11:AM$1107, 0)</f>
        <v>745</v>
      </c>
      <c r="AR755">
        <f>MATCH(AN755, AN$11:AN$1107, 0)</f>
        <v>567</v>
      </c>
      <c r="AS755">
        <v>785</v>
      </c>
      <c r="AU755" t="str">
        <f>C755</f>
        <v>Firefighter High</v>
      </c>
      <c r="AV755" t="str">
        <f>IF(F755="", "", F755)</f>
        <v>Micro Organisms High</v>
      </c>
      <c r="AW755" s="13">
        <f>M755</f>
        <v>0.85103485838779958</v>
      </c>
      <c r="AX755" t="e">
        <f>VLOOKUP(AI755, UniquePairs!A$5:A$2000, 1, FALSE)</f>
        <v>#N/A</v>
      </c>
      <c r="AY755" t="str">
        <f>IFERROR(INDEX(UniquePairs!A$5:K$1000, MATCH(AL755, UniquePairs!A$5:A$1000, 0), 10), "")</f>
        <v/>
      </c>
      <c r="AZ755" s="13">
        <f>IF(AY755&lt;&gt;"", AY755, AW755)</f>
        <v>0.85103485838779958</v>
      </c>
      <c r="BA755" t="str">
        <f>IF(AZ755=0,"None",IF(AZ755&lt;0.6,"Weak",IF(AZ755&lt;0.7,"Review",IF(AZ755&lt;0.8,"Good",IF(AZ755&lt;0.9,"Very Good","Solid")))))</f>
        <v>Very Good</v>
      </c>
      <c r="BB755" s="28" t="str">
        <f>IF(AJ754=AJ755, BB754, BC755)</f>
        <v>High</v>
      </c>
      <c r="BC755" t="str">
        <f>IF(AV755="",AU755,StringMatch(AU755,AV755,TRUE))</f>
        <v>High</v>
      </c>
      <c r="BD755" t="str">
        <f>TRIM(SUBSTITUTE(SUBSTITUTE(SUBSTITUTE(SUBSTITUTE(SUBSTITUTE(SUBSTITUTE(SUBSTITUTE(SUBSTITUTE(SUBSTITUTE(SUBSTITUTE(AU755,BR755,""),BS755,""),BT755,""),BU755,""),BV755,""),BW755,""),BX755,""),BY755,""),BZ755,""),CA755,""))</f>
        <v>Firefighter</v>
      </c>
      <c r="BE755" t="str">
        <f>TRIM(SUBSTITUTE(SUBSTITUTE(SUBSTITUTE(SUBSTITUTE(SUBSTITUTE(SUBSTITUTE(SUBSTITUTE(SUBSTITUTE(SUBSTITUTE(SUBSTITUTE(AV755,BH755,""),BI755,""),BJ755,""),BK755,""),BL755,""),BM755,""),BN755,""),BO755,""),BP755,""),BQ755,""))</f>
        <v>Micro Organisms</v>
      </c>
      <c r="BF755" s="21">
        <f>LEN(AU755)-LEN(SUBSTITUTE(AU755," ",""))</f>
        <v>1</v>
      </c>
      <c r="BG755" s="21">
        <f>LEN(AV755)-LEN(SUBSTITUTE(AV755," ",""))</f>
        <v>2</v>
      </c>
      <c r="BH755" s="21" t="str">
        <f>IF(BF755=0,AU755,findspace($AU755,BH$10))</f>
        <v>Firefighter</v>
      </c>
      <c r="BI755" s="21" t="str">
        <f>IF(BH755=0,AN755,findspace($AU755,BI$10))</f>
        <v>High</v>
      </c>
      <c r="BJ755" s="21" t="str">
        <f>IF(BI755=0,AV755,findspace($AU755,BJ$10))</f>
        <v/>
      </c>
      <c r="BK755" s="21" t="str">
        <f>IF(BJ755=0,AW755,findspace($AU755,BK$10))</f>
        <v/>
      </c>
      <c r="BL755" s="21" t="str">
        <f>IF(BK755=0,AX755,findspace($AU755,BL$10))</f>
        <v/>
      </c>
      <c r="BM755" s="21" t="str">
        <f>IF(BL755=0,BF755,findspace($AU755,BM$10))</f>
        <v/>
      </c>
      <c r="BN755" s="21" t="str">
        <f>IF(BM755=0,BH755,findspace($AU755,BN$10))</f>
        <v/>
      </c>
      <c r="BO755" s="21" t="str">
        <f>IF(BN755=0,BI755,findspace($AU755,BO$10))</f>
        <v/>
      </c>
      <c r="BR755" s="21" t="str">
        <f>IF($BG755=0,$AV755,findspace($AV755,BR$10))</f>
        <v>Micro</v>
      </c>
      <c r="BS755" s="21" t="str">
        <f>IF($BG755=0,$AV755,findspace($AV755,BS$10))</f>
        <v>Organisms</v>
      </c>
      <c r="BT755" s="21" t="str">
        <f>IF($BG755=0,$AV755,findspace($AV755,BT$10))</f>
        <v>High</v>
      </c>
      <c r="BU755" s="21" t="str">
        <f>IF($BG755=0,$AV755,findspace($AV755,BU$10))</f>
        <v/>
      </c>
      <c r="BV755" s="21" t="str">
        <f>IF($BG755=0,$AV755,findspace($AV755,BV$10))</f>
        <v/>
      </c>
      <c r="BW755" s="21" t="str">
        <f>IF($BG755=0,$AV755,findspace($AV755,BW$10))</f>
        <v/>
      </c>
      <c r="BX755" s="21" t="str">
        <f>IF($BG755=0,$AV755,findspace($AV755,BX$10))</f>
        <v/>
      </c>
      <c r="BY755" s="21" t="str">
        <f>IF($BG755=0,$AV755,findspace($AV755,BY$10))</f>
        <v/>
      </c>
      <c r="BZ755" s="21" t="str">
        <f>IF($BG755=0,$AV755,findspace($AV755,BZ$10))</f>
        <v/>
      </c>
      <c r="CA755" s="21" t="str">
        <f>IF($BG755=0,$AV755,findspace($AV755,CA$10))</f>
        <v/>
      </c>
    </row>
    <row r="756" spans="1:79" x14ac:dyDescent="0.35">
      <c r="A756" t="s">
        <v>1839</v>
      </c>
      <c r="B756" t="s">
        <v>1036</v>
      </c>
      <c r="C756" t="s">
        <v>3289</v>
      </c>
      <c r="D756" t="s">
        <v>1839</v>
      </c>
      <c r="E756" t="s">
        <v>1026</v>
      </c>
      <c r="F756" t="s">
        <v>3285</v>
      </c>
      <c r="G756" s="13">
        <v>0.85103485838779958</v>
      </c>
      <c r="I756">
        <v>12374</v>
      </c>
      <c r="J756" t="str">
        <f>K756&amp;L756</f>
        <v>DFASFMFirefighter Low12374DFASFGMicro Organisms Low</v>
      </c>
      <c r="K756" t="str">
        <f>A756&amp;B756&amp;C756</f>
        <v>DFASFMFirefighter Low</v>
      </c>
      <c r="L756" t="str">
        <f>I756&amp;D756&amp;E756&amp;F756</f>
        <v>12374DFASFGMicro Organisms Low</v>
      </c>
      <c r="M756" s="13">
        <f>G756</f>
        <v>0.85103485838779958</v>
      </c>
      <c r="N756" s="13"/>
      <c r="O756" s="19">
        <v>83</v>
      </c>
      <c r="P756">
        <f>COUNTIF(C$11:C$2024, C756)</f>
        <v>3</v>
      </c>
      <c r="Q756">
        <f>COUNTIF(F$11:F$177, F756)</f>
        <v>0</v>
      </c>
      <c r="R756" t="b">
        <f>A756=D756</f>
        <v>1</v>
      </c>
      <c r="S756" t="b">
        <f>A756&amp;B756&amp;C756=D756&amp;E756&amp;F756</f>
        <v>0</v>
      </c>
      <c r="V756" t="str">
        <f>IF($A756=V$10, $C756, "")</f>
        <v>Firefighter Low</v>
      </c>
      <c r="W756" t="str">
        <f>IF($A756=W$10, $C756, "")</f>
        <v/>
      </c>
      <c r="X756" t="str">
        <f>IF($A756=X$10, $C756, "")</f>
        <v/>
      </c>
      <c r="Y756" t="str">
        <f>IF($A756=Y$10, $C756, "")</f>
        <v/>
      </c>
      <c r="Z756" t="str">
        <f>IF($A756=Z$10, $C756, "")</f>
        <v/>
      </c>
      <c r="AB756" t="str">
        <f>IF($D756=AB$10, $F756, "")</f>
        <v>Micro Organisms Low</v>
      </c>
      <c r="AC756" t="str">
        <f>IF($D756=AC$10, $F756, "")</f>
        <v/>
      </c>
      <c r="AD756" t="str">
        <f>IF($D756=AD$10, $F756, "")</f>
        <v/>
      </c>
      <c r="AE756" t="str">
        <f>IF($D756=AE$10, $F756, "")</f>
        <v/>
      </c>
      <c r="AF756" t="str">
        <f>IF($D756=AF$10, $F756, "")</f>
        <v/>
      </c>
      <c r="AH756">
        <f>COUNTIF(AI$11:AI$2024, AI756)</f>
        <v>1</v>
      </c>
      <c r="AI756" t="str">
        <f>V756&amp;AB756&amp;W756&amp;AC756&amp;X756&amp;AD756&amp;Y756&amp;AE756&amp;Z756&amp;AF756</f>
        <v>Firefighter LowMicro Organisms Low</v>
      </c>
      <c r="AJ756">
        <f>IF(ROW()=11,1,IF(AK755+1=AK756,AJ755,AJ755+1))</f>
        <v>660</v>
      </c>
      <c r="AK756">
        <f>IF(AI756=AI755, AK755+1, 1)</f>
        <v>1</v>
      </c>
      <c r="AL756" s="26" t="str">
        <f>AM756&amp;AN756</f>
        <v>DFASFMFirefighter Low12374DFASFGMicro Organisms Low</v>
      </c>
      <c r="AM756" t="str">
        <f>K756</f>
        <v>DFASFMFirefighter Low</v>
      </c>
      <c r="AN756" t="str">
        <f>L756</f>
        <v>12374DFASFGMicro Organisms Low</v>
      </c>
      <c r="AO756">
        <f>COUNTIF(AM$11:AM$1107, AM756)</f>
        <v>3</v>
      </c>
      <c r="AP756">
        <f>COUNTIF(AN$11:AN$1107, AN756)</f>
        <v>3</v>
      </c>
      <c r="AQ756">
        <f>MATCH(AM756, AM$11:AM$1107, 0)</f>
        <v>746</v>
      </c>
      <c r="AR756">
        <f>MATCH(AN756, AN$11:AN$1107, 0)</f>
        <v>568</v>
      </c>
      <c r="AS756">
        <v>83</v>
      </c>
      <c r="AU756" t="str">
        <f>C756</f>
        <v>Firefighter Low</v>
      </c>
      <c r="AV756" t="str">
        <f>IF(F756="", "", F756)</f>
        <v>Micro Organisms Low</v>
      </c>
      <c r="AW756" s="13">
        <f>M756</f>
        <v>0.85103485838779958</v>
      </c>
      <c r="AX756" t="e">
        <f>VLOOKUP(AI756, UniquePairs!A$5:A$2000, 1, FALSE)</f>
        <v>#N/A</v>
      </c>
      <c r="AY756" t="str">
        <f>IFERROR(INDEX(UniquePairs!A$5:K$1000, MATCH(AL756, UniquePairs!A$5:A$1000, 0), 10), "")</f>
        <v/>
      </c>
      <c r="AZ756" s="13">
        <f>IF(AY756&lt;&gt;"", AY756, AW756)</f>
        <v>0.85103485838779958</v>
      </c>
      <c r="BA756" t="str">
        <f>IF(AZ756=0,"None",IF(AZ756&lt;0.6,"Weak",IF(AZ756&lt;0.7,"Review",IF(AZ756&lt;0.8,"Good",IF(AZ756&lt;0.9,"Very Good","Solid")))))</f>
        <v>Very Good</v>
      </c>
      <c r="BB756" s="28" t="str">
        <f>IF(AJ755=AJ756, BB755, BC756)</f>
        <v>Low</v>
      </c>
      <c r="BC756" t="str">
        <f>IF(AV756="",AU756,StringMatch(AU756,AV756,TRUE))</f>
        <v>Low</v>
      </c>
      <c r="BD756" t="str">
        <f>TRIM(SUBSTITUTE(SUBSTITUTE(SUBSTITUTE(SUBSTITUTE(SUBSTITUTE(SUBSTITUTE(SUBSTITUTE(SUBSTITUTE(SUBSTITUTE(SUBSTITUTE(AU756,BR756,""),BS756,""),BT756,""),BU756,""),BV756,""),BW756,""),BX756,""),BY756,""),BZ756,""),CA756,""))</f>
        <v>Firefighter</v>
      </c>
      <c r="BE756" t="str">
        <f>TRIM(SUBSTITUTE(SUBSTITUTE(SUBSTITUTE(SUBSTITUTE(SUBSTITUTE(SUBSTITUTE(SUBSTITUTE(SUBSTITUTE(SUBSTITUTE(SUBSTITUTE(AV756,BH756,""),BI756,""),BJ756,""),BK756,""),BL756,""),BM756,""),BN756,""),BO756,""),BP756,""),BQ756,""))</f>
        <v>Micro Organisms</v>
      </c>
      <c r="BF756" s="21">
        <f>LEN(AU756)-LEN(SUBSTITUTE(AU756," ",""))</f>
        <v>1</v>
      </c>
      <c r="BG756" s="21">
        <f>LEN(AV756)-LEN(SUBSTITUTE(AV756," ",""))</f>
        <v>2</v>
      </c>
      <c r="BH756" s="21" t="str">
        <f>IF(BF756=0,AU756,findspace($AU756,BH$10))</f>
        <v>Firefighter</v>
      </c>
      <c r="BI756" s="21" t="str">
        <f>IF(BH756=0,AN756,findspace($AU756,BI$10))</f>
        <v>Low</v>
      </c>
      <c r="BJ756" s="21" t="str">
        <f>IF(BI756=0,AV756,findspace($AU756,BJ$10))</f>
        <v/>
      </c>
      <c r="BK756" s="21" t="str">
        <f>IF(BJ756=0,AW756,findspace($AU756,BK$10))</f>
        <v/>
      </c>
      <c r="BL756" s="21" t="str">
        <f>IF(BK756=0,AX756,findspace($AU756,BL$10))</f>
        <v/>
      </c>
      <c r="BM756" s="21" t="str">
        <f>IF(BL756=0,BF756,findspace($AU756,BM$10))</f>
        <v/>
      </c>
      <c r="BN756" s="21" t="str">
        <f>IF(BM756=0,BH756,findspace($AU756,BN$10))</f>
        <v/>
      </c>
      <c r="BO756" s="21" t="str">
        <f>IF(BN756=0,BI756,findspace($AU756,BO$10))</f>
        <v/>
      </c>
      <c r="BR756" s="21" t="str">
        <f>IF($BG756=0,$AV756,findspace($AV756,BR$10))</f>
        <v>Micro</v>
      </c>
      <c r="BS756" s="21" t="str">
        <f>IF($BG756=0,$AV756,findspace($AV756,BS$10))</f>
        <v>Organisms</v>
      </c>
      <c r="BT756" s="21" t="str">
        <f>IF($BG756=0,$AV756,findspace($AV756,BT$10))</f>
        <v>Low</v>
      </c>
      <c r="BU756" s="21" t="str">
        <f>IF($BG756=0,$AV756,findspace($AV756,BU$10))</f>
        <v/>
      </c>
      <c r="BV756" s="21" t="str">
        <f>IF($BG756=0,$AV756,findspace($AV756,BV$10))</f>
        <v/>
      </c>
      <c r="BW756" s="21" t="str">
        <f>IF($BG756=0,$AV756,findspace($AV756,BW$10))</f>
        <v/>
      </c>
      <c r="BX756" s="21" t="str">
        <f>IF($BG756=0,$AV756,findspace($AV756,BX$10))</f>
        <v/>
      </c>
      <c r="BY756" s="21" t="str">
        <f>IF($BG756=0,$AV756,findspace($AV756,BY$10))</f>
        <v/>
      </c>
      <c r="BZ756" s="21" t="str">
        <f>IF($BG756=0,$AV756,findspace($AV756,BZ$10))</f>
        <v/>
      </c>
      <c r="CA756" s="21" t="str">
        <f>IF($BG756=0,$AV756,findspace($AV756,CA$10))</f>
        <v/>
      </c>
    </row>
    <row r="757" spans="1:79" x14ac:dyDescent="0.35">
      <c r="A757" t="s">
        <v>1839</v>
      </c>
      <c r="B757" t="s">
        <v>1264</v>
      </c>
      <c r="C757" t="s">
        <v>3335</v>
      </c>
      <c r="D757" t="s">
        <v>1839</v>
      </c>
      <c r="E757" t="s">
        <v>1276</v>
      </c>
      <c r="F757" t="s">
        <v>3351</v>
      </c>
      <c r="G757" s="13">
        <v>0.85100811730819581</v>
      </c>
      <c r="I757">
        <v>12374</v>
      </c>
      <c r="J757" t="str">
        <f>K757&amp;L757</f>
        <v>DFASLLLaw Enforcement Leave12374DFASL9Emergency Leave</v>
      </c>
      <c r="K757" t="str">
        <f>A757&amp;B757&amp;C757</f>
        <v>DFASLLLaw Enforcement Leave</v>
      </c>
      <c r="L757" t="str">
        <f>I757&amp;D757&amp;E757&amp;F757</f>
        <v>12374DFASL9Emergency Leave</v>
      </c>
      <c r="M757" s="13">
        <f>G757</f>
        <v>0.85100811730819581</v>
      </c>
      <c r="N757" s="13"/>
      <c r="O757" s="19">
        <v>96</v>
      </c>
      <c r="P757">
        <f>COUNTIF(C$11:C$2024, C757)</f>
        <v>3</v>
      </c>
      <c r="Q757">
        <f>COUNTIF(F$11:F$177, F757)</f>
        <v>0</v>
      </c>
      <c r="R757" t="b">
        <f>A757=D757</f>
        <v>1</v>
      </c>
      <c r="S757" t="b">
        <f>A757&amp;B757&amp;C757=D757&amp;E757&amp;F757</f>
        <v>0</v>
      </c>
      <c r="V757" t="str">
        <f>IF($A757=V$10, $C757, "")</f>
        <v>Law Enforcement Leave</v>
      </c>
      <c r="W757" t="str">
        <f>IF($A757=W$10, $C757, "")</f>
        <v/>
      </c>
      <c r="X757" t="str">
        <f>IF($A757=X$10, $C757, "")</f>
        <v/>
      </c>
      <c r="Y757" t="str">
        <f>IF($A757=Y$10, $C757, "")</f>
        <v/>
      </c>
      <c r="Z757" t="str">
        <f>IF($A757=Z$10, $C757, "")</f>
        <v/>
      </c>
      <c r="AB757" t="str">
        <f>IF($D757=AB$10, $F757, "")</f>
        <v>Emergency Leave</v>
      </c>
      <c r="AC757" t="str">
        <f>IF($D757=AC$10, $F757, "")</f>
        <v/>
      </c>
      <c r="AD757" t="str">
        <f>IF($D757=AD$10, $F757, "")</f>
        <v/>
      </c>
      <c r="AE757" t="str">
        <f>IF($D757=AE$10, $F757, "")</f>
        <v/>
      </c>
      <c r="AF757" t="str">
        <f>IF($D757=AF$10, $F757, "")</f>
        <v/>
      </c>
      <c r="AH757">
        <f>COUNTIF(AI$11:AI$2024, AI757)</f>
        <v>1</v>
      </c>
      <c r="AI757" t="str">
        <f>V757&amp;AB757&amp;W757&amp;AC757&amp;X757&amp;AD757&amp;Y757&amp;AE757&amp;Z757&amp;AF757</f>
        <v>Law Enforcement LeaveEmergency Leave</v>
      </c>
      <c r="AJ757">
        <f>IF(ROW()=11,1,IF(AK756+1=AK757,AJ756,AJ756+1))</f>
        <v>661</v>
      </c>
      <c r="AK757">
        <f>IF(AI757=AI756, AK756+1, 1)</f>
        <v>1</v>
      </c>
      <c r="AL757" s="26" t="str">
        <f>AM757&amp;AN757</f>
        <v>DFASLLLaw Enforcement Leave12374DFASL9Emergency Leave</v>
      </c>
      <c r="AM757" t="str">
        <f>K757</f>
        <v>DFASLLLaw Enforcement Leave</v>
      </c>
      <c r="AN757" t="str">
        <f>L757</f>
        <v>12374DFASL9Emergency Leave</v>
      </c>
      <c r="AO757">
        <f>COUNTIF(AM$11:AM$1107, AM757)</f>
        <v>3</v>
      </c>
      <c r="AP757">
        <f>COUNTIF(AN$11:AN$1107, AN757)</f>
        <v>8</v>
      </c>
      <c r="AQ757">
        <f>MATCH(AM757, AM$11:AM$1107, 0)</f>
        <v>659</v>
      </c>
      <c r="AR757">
        <f>MATCH(AN757, AN$11:AN$1107, 0)</f>
        <v>747</v>
      </c>
      <c r="AS757">
        <v>96</v>
      </c>
      <c r="AU757" t="str">
        <f>C757</f>
        <v>Law Enforcement Leave</v>
      </c>
      <c r="AV757" t="str">
        <f>IF(F757="", "", F757)</f>
        <v>Emergency Leave</v>
      </c>
      <c r="AW757" s="13">
        <f>M757</f>
        <v>0.85100811730819581</v>
      </c>
      <c r="AX757" t="e">
        <f>VLOOKUP(AI757, UniquePairs!A$5:A$2000, 1, FALSE)</f>
        <v>#N/A</v>
      </c>
      <c r="AY757" t="str">
        <f>IFERROR(INDEX(UniquePairs!A$5:K$1000, MATCH(AL757, UniquePairs!A$5:A$1000, 0), 10), "")</f>
        <v/>
      </c>
      <c r="AZ757" s="13">
        <f>IF(AY757&lt;&gt;"", AY757, AW757)</f>
        <v>0.85100811730819581</v>
      </c>
      <c r="BA757" t="str">
        <f>IF(AZ757=0,"None",IF(AZ757&lt;0.6,"Weak",IF(AZ757&lt;0.7,"Review",IF(AZ757&lt;0.8,"Good",IF(AZ757&lt;0.9,"Very Good","Solid")))))</f>
        <v>Very Good</v>
      </c>
      <c r="BB757" s="28" t="str">
        <f>IF(AJ756=AJ757, BB756, BC757)</f>
        <v>Leave</v>
      </c>
      <c r="BC757" t="str">
        <f>IF(AV757="",AU757,StringMatch(AU757,AV757,TRUE))</f>
        <v>Leave</v>
      </c>
      <c r="BD757" t="str">
        <f>TRIM(SUBSTITUTE(SUBSTITUTE(SUBSTITUTE(SUBSTITUTE(SUBSTITUTE(SUBSTITUTE(SUBSTITUTE(SUBSTITUTE(SUBSTITUTE(SUBSTITUTE(AU757,BR757,""),BS757,""),BT757,""),BU757,""),BV757,""),BW757,""),BX757,""),BY757,""),BZ757,""),CA757,""))</f>
        <v>Law Enforcement</v>
      </c>
      <c r="BE757" t="str">
        <f>TRIM(SUBSTITUTE(SUBSTITUTE(SUBSTITUTE(SUBSTITUTE(SUBSTITUTE(SUBSTITUTE(SUBSTITUTE(SUBSTITUTE(SUBSTITUTE(SUBSTITUTE(AV757,BH757,""),BI757,""),BJ757,""),BK757,""),BL757,""),BM757,""),BN757,""),BO757,""),BP757,""),BQ757,""))</f>
        <v>Emergency</v>
      </c>
      <c r="BF757" s="21">
        <f>LEN(AU757)-LEN(SUBSTITUTE(AU757," ",""))</f>
        <v>2</v>
      </c>
      <c r="BG757" s="21">
        <f>LEN(AV757)-LEN(SUBSTITUTE(AV757," ",""))</f>
        <v>1</v>
      </c>
      <c r="BH757" s="21" t="str">
        <f>IF(BF757=0,AU757,findspace($AU757,BH$10))</f>
        <v>Law</v>
      </c>
      <c r="BI757" s="21" t="str">
        <f>IF(BH757=0,AN757,findspace($AU757,BI$10))</f>
        <v>Enforcement</v>
      </c>
      <c r="BJ757" s="21" t="str">
        <f>IF(BI757=0,AV757,findspace($AU757,BJ$10))</f>
        <v>Leave</v>
      </c>
      <c r="BK757" s="21" t="str">
        <f>IF(BJ757=0,AW757,findspace($AU757,BK$10))</f>
        <v/>
      </c>
      <c r="BL757" s="21" t="str">
        <f>IF(BK757=0,AX757,findspace($AU757,BL$10))</f>
        <v/>
      </c>
      <c r="BM757" s="21" t="str">
        <f>IF(BL757=0,BF757,findspace($AU757,BM$10))</f>
        <v/>
      </c>
      <c r="BN757" s="21" t="str">
        <f>IF(BM757=0,BH757,findspace($AU757,BN$10))</f>
        <v/>
      </c>
      <c r="BO757" s="21" t="str">
        <f>IF(BN757=0,BI757,findspace($AU757,BO$10))</f>
        <v/>
      </c>
      <c r="BR757" s="21" t="str">
        <f>IF($BG757=0,$AV757,findspace($AV757,BR$10))</f>
        <v>Emergency</v>
      </c>
      <c r="BS757" s="21" t="str">
        <f>IF($BG757=0,$AV757,findspace($AV757,BS$10))</f>
        <v>Leave</v>
      </c>
      <c r="BT757" s="21" t="str">
        <f>IF($BG757=0,$AV757,findspace($AV757,BT$10))</f>
        <v/>
      </c>
      <c r="BU757" s="21" t="str">
        <f>IF($BG757=0,$AV757,findspace($AV757,BU$10))</f>
        <v/>
      </c>
      <c r="BV757" s="21" t="str">
        <f>IF($BG757=0,$AV757,findspace($AV757,BV$10))</f>
        <v/>
      </c>
      <c r="BW757" s="21" t="str">
        <f>IF($BG757=0,$AV757,findspace($AV757,BW$10))</f>
        <v/>
      </c>
      <c r="BX757" s="21" t="str">
        <f>IF($BG757=0,$AV757,findspace($AV757,BX$10))</f>
        <v/>
      </c>
      <c r="BY757" s="21" t="str">
        <f>IF($BG757=0,$AV757,findspace($AV757,BY$10))</f>
        <v/>
      </c>
      <c r="BZ757" s="21" t="str">
        <f>IF($BG757=0,$AV757,findspace($AV757,BZ$10))</f>
        <v/>
      </c>
      <c r="CA757" s="21" t="str">
        <f>IF($BG757=0,$AV757,findspace($AV757,CA$10))</f>
        <v/>
      </c>
    </row>
    <row r="758" spans="1:79" x14ac:dyDescent="0.35">
      <c r="A758" t="s">
        <v>1839</v>
      </c>
      <c r="B758" t="s">
        <v>1264</v>
      </c>
      <c r="C758" t="s">
        <v>3335</v>
      </c>
      <c r="D758" t="s">
        <v>1836</v>
      </c>
      <c r="E758">
        <v>60</v>
      </c>
      <c r="F758" t="s">
        <v>3436</v>
      </c>
      <c r="G758" s="13">
        <v>0.85100811730819581</v>
      </c>
      <c r="I758">
        <v>12374</v>
      </c>
      <c r="J758" t="str">
        <f>K758&amp;L758</f>
        <v>DFASLLLaw Enforcement Leave12374GSA60Leave Without Pay</v>
      </c>
      <c r="K758" t="str">
        <f>A758&amp;B758&amp;C758</f>
        <v>DFASLLLaw Enforcement Leave</v>
      </c>
      <c r="L758" t="str">
        <f>I758&amp;D758&amp;E758&amp;F758</f>
        <v>12374GSA60Leave Without Pay</v>
      </c>
      <c r="M758" s="13">
        <f>G758</f>
        <v>0.85100811730819581</v>
      </c>
      <c r="N758" s="13"/>
      <c r="O758" s="19">
        <v>122</v>
      </c>
      <c r="P758">
        <f>COUNTIF(C$11:C$2024, C758)</f>
        <v>3</v>
      </c>
      <c r="Q758">
        <f>COUNTIF(F$11:F$177, F758)</f>
        <v>2</v>
      </c>
      <c r="R758" t="b">
        <f>A758=D758</f>
        <v>0</v>
      </c>
      <c r="S758" t="b">
        <f>A758&amp;B758&amp;C758=D758&amp;E758&amp;F758</f>
        <v>0</v>
      </c>
      <c r="V758" t="str">
        <f>IF($A758=V$10, $C758, "")</f>
        <v>Law Enforcement Leave</v>
      </c>
      <c r="W758" t="str">
        <f>IF($A758=W$10, $C758, "")</f>
        <v/>
      </c>
      <c r="X758" t="str">
        <f>IF($A758=X$10, $C758, "")</f>
        <v/>
      </c>
      <c r="Y758" t="str">
        <f>IF($A758=Y$10, $C758, "")</f>
        <v/>
      </c>
      <c r="Z758" t="str">
        <f>IF($A758=Z$10, $C758, "")</f>
        <v/>
      </c>
      <c r="AB758" t="str">
        <f>IF($D758=AB$10, $F758, "")</f>
        <v/>
      </c>
      <c r="AC758" t="str">
        <f>IF($D758=AC$10, $F758, "")</f>
        <v>Leave Without Pay</v>
      </c>
      <c r="AD758" t="str">
        <f>IF($D758=AD$10, $F758, "")</f>
        <v/>
      </c>
      <c r="AE758" t="str">
        <f>IF($D758=AE$10, $F758, "")</f>
        <v/>
      </c>
      <c r="AF758" t="str">
        <f>IF($D758=AF$10, $F758, "")</f>
        <v/>
      </c>
      <c r="AH758">
        <f>COUNTIF(AI$11:AI$2024, AI758)</f>
        <v>1</v>
      </c>
      <c r="AI758" t="str">
        <f>V758&amp;AB758&amp;W758&amp;AC758&amp;X758&amp;AD758&amp;Y758&amp;AE758&amp;Z758&amp;AF758</f>
        <v>Law Enforcement LeaveLeave Without Pay</v>
      </c>
      <c r="AJ758">
        <f>IF(ROW()=11,1,IF(AK757+1=AK758,AJ757,AJ757+1))</f>
        <v>662</v>
      </c>
      <c r="AK758">
        <f>IF(AI758=AI757, AK757+1, 1)</f>
        <v>1</v>
      </c>
      <c r="AL758" s="26" t="str">
        <f>AM758&amp;AN758</f>
        <v>DFASLLLaw Enforcement Leave12374GSA60Leave Without Pay</v>
      </c>
      <c r="AM758" t="str">
        <f>K758</f>
        <v>DFASLLLaw Enforcement Leave</v>
      </c>
      <c r="AN758" t="str">
        <f>L758</f>
        <v>12374GSA60Leave Without Pay</v>
      </c>
      <c r="AO758">
        <f>COUNTIF(AM$11:AM$1107, AM758)</f>
        <v>3</v>
      </c>
      <c r="AP758">
        <f>COUNTIF(AN$11:AN$1107, AN758)</f>
        <v>10</v>
      </c>
      <c r="AQ758">
        <f>MATCH(AM758, AM$11:AM$1107, 0)</f>
        <v>659</v>
      </c>
      <c r="AR758">
        <f>MATCH(AN758, AN$11:AN$1107, 0)</f>
        <v>133</v>
      </c>
      <c r="AS758">
        <v>122</v>
      </c>
      <c r="AU758" t="str">
        <f>C758</f>
        <v>Law Enforcement Leave</v>
      </c>
      <c r="AV758" t="str">
        <f>IF(F758="", "", F758)</f>
        <v>Leave Without Pay</v>
      </c>
      <c r="AW758" s="13">
        <f>M758</f>
        <v>0.85100811730819581</v>
      </c>
      <c r="AX758" t="e">
        <f>VLOOKUP(AI758, UniquePairs!A$5:A$2000, 1, FALSE)</f>
        <v>#N/A</v>
      </c>
      <c r="AY758" t="str">
        <f>IFERROR(INDEX(UniquePairs!A$5:K$1000, MATCH(AL758, UniquePairs!A$5:A$1000, 0), 10), "")</f>
        <v/>
      </c>
      <c r="AZ758" s="13">
        <f>IF(AY758&lt;&gt;"", AY758, AW758)</f>
        <v>0.85100811730819581</v>
      </c>
      <c r="BA758" t="str">
        <f>IF(AZ758=0,"None",IF(AZ758&lt;0.6,"Weak",IF(AZ758&lt;0.7,"Review",IF(AZ758&lt;0.8,"Good",IF(AZ758&lt;0.9,"Very Good","Solid")))))</f>
        <v>Very Good</v>
      </c>
      <c r="BB758" s="28" t="str">
        <f>IF(AJ757=AJ758, BB757, BC758)</f>
        <v>Leave</v>
      </c>
      <c r="BC758" t="str">
        <f>IF(AV758="",AU758,StringMatch(AU758,AV758,TRUE))</f>
        <v>Leave</v>
      </c>
      <c r="BD758" t="str">
        <f>TRIM(SUBSTITUTE(SUBSTITUTE(SUBSTITUTE(SUBSTITUTE(SUBSTITUTE(SUBSTITUTE(SUBSTITUTE(SUBSTITUTE(SUBSTITUTE(SUBSTITUTE(AU758,BR758,""),BS758,""),BT758,""),BU758,""),BV758,""),BW758,""),BX758,""),BY758,""),BZ758,""),CA758,""))</f>
        <v>Law Enforcement</v>
      </c>
      <c r="BE758" t="str">
        <f>TRIM(SUBSTITUTE(SUBSTITUTE(SUBSTITUTE(SUBSTITUTE(SUBSTITUTE(SUBSTITUTE(SUBSTITUTE(SUBSTITUTE(SUBSTITUTE(SUBSTITUTE(AV758,BH758,""),BI758,""),BJ758,""),BK758,""),BL758,""),BM758,""),BN758,""),BO758,""),BP758,""),BQ758,""))</f>
        <v>Without Pay</v>
      </c>
      <c r="BF758" s="21">
        <f>LEN(AU758)-LEN(SUBSTITUTE(AU758," ",""))</f>
        <v>2</v>
      </c>
      <c r="BG758" s="21">
        <f>LEN(AV758)-LEN(SUBSTITUTE(AV758," ",""))</f>
        <v>2</v>
      </c>
      <c r="BH758" s="21" t="str">
        <f>IF(BF758=0,AU758,findspace($AU758,BH$10))</f>
        <v>Law</v>
      </c>
      <c r="BI758" s="21" t="str">
        <f>IF(BH758=0,AN758,findspace($AU758,BI$10))</f>
        <v>Enforcement</v>
      </c>
      <c r="BJ758" s="21" t="str">
        <f>IF(BI758=0,AV758,findspace($AU758,BJ$10))</f>
        <v>Leave</v>
      </c>
      <c r="BK758" s="21" t="str">
        <f>IF(BJ758=0,AW758,findspace($AU758,BK$10))</f>
        <v/>
      </c>
      <c r="BL758" s="21" t="str">
        <f>IF(BK758=0,AX758,findspace($AU758,BL$10))</f>
        <v/>
      </c>
      <c r="BM758" s="21" t="str">
        <f>IF(BL758=0,BF758,findspace($AU758,BM$10))</f>
        <v/>
      </c>
      <c r="BN758" s="21" t="str">
        <f>IF(BM758=0,BH758,findspace($AU758,BN$10))</f>
        <v/>
      </c>
      <c r="BO758" s="21" t="str">
        <f>IF(BN758=0,BI758,findspace($AU758,BO$10))</f>
        <v/>
      </c>
      <c r="BR758" s="21" t="str">
        <f>IF($BG758=0,$AV758,findspace($AV758,BR$10))</f>
        <v>Leave</v>
      </c>
      <c r="BS758" s="21" t="str">
        <f>IF($BG758=0,$AV758,findspace($AV758,BS$10))</f>
        <v>Without</v>
      </c>
      <c r="BT758" s="21" t="str">
        <f>IF($BG758=0,$AV758,findspace($AV758,BT$10))</f>
        <v>Pay</v>
      </c>
      <c r="BU758" s="21" t="str">
        <f>IF($BG758=0,$AV758,findspace($AV758,BU$10))</f>
        <v/>
      </c>
      <c r="BV758" s="21" t="str">
        <f>IF($BG758=0,$AV758,findspace($AV758,BV$10))</f>
        <v/>
      </c>
      <c r="BW758" s="21" t="str">
        <f>IF($BG758=0,$AV758,findspace($AV758,BW$10))</f>
        <v/>
      </c>
      <c r="BX758" s="21" t="str">
        <f>IF($BG758=0,$AV758,findspace($AV758,BX$10))</f>
        <v/>
      </c>
      <c r="BY758" s="21" t="str">
        <f>IF($BG758=0,$AV758,findspace($AV758,BY$10))</f>
        <v/>
      </c>
      <c r="BZ758" s="21" t="str">
        <f>IF($BG758=0,$AV758,findspace($AV758,BZ$10))</f>
        <v/>
      </c>
      <c r="CA758" s="21" t="str">
        <f>IF($BG758=0,$AV758,findspace($AV758,CA$10))</f>
        <v/>
      </c>
    </row>
    <row r="759" spans="1:79" x14ac:dyDescent="0.35">
      <c r="A759" t="s">
        <v>1839</v>
      </c>
      <c r="B759" t="s">
        <v>1268</v>
      </c>
      <c r="C759" t="s">
        <v>3341</v>
      </c>
      <c r="D759" t="s">
        <v>1839</v>
      </c>
      <c r="E759" t="s">
        <v>1276</v>
      </c>
      <c r="F759" t="s">
        <v>3351</v>
      </c>
      <c r="G759" s="13">
        <v>0.85100811730819581</v>
      </c>
      <c r="I759">
        <v>12374</v>
      </c>
      <c r="J759" t="str">
        <f>K759&amp;L759</f>
        <v>DFASLUDay Injury Leave12374DFASL9Emergency Leave</v>
      </c>
      <c r="K759" t="str">
        <f>A759&amp;B759&amp;C759</f>
        <v>DFASLUDay Injury Leave</v>
      </c>
      <c r="L759" t="str">
        <f>I759&amp;D759&amp;E759&amp;F759</f>
        <v>12374DFASL9Emergency Leave</v>
      </c>
      <c r="M759" s="13">
        <f>G759</f>
        <v>0.85100811730819581</v>
      </c>
      <c r="N759" s="13"/>
      <c r="O759" s="19">
        <v>623</v>
      </c>
      <c r="P759">
        <f>COUNTIF(C$11:C$2024, C759)</f>
        <v>3</v>
      </c>
      <c r="Q759">
        <f>COUNTIF(F$11:F$177, F759)</f>
        <v>0</v>
      </c>
      <c r="R759" t="b">
        <f>A759=D759</f>
        <v>1</v>
      </c>
      <c r="S759" t="b">
        <f>A759&amp;B759&amp;C759=D759&amp;E759&amp;F759</f>
        <v>0</v>
      </c>
      <c r="V759" t="str">
        <f>IF($A759=V$10, $C759, "")</f>
        <v>Day Injury Leave</v>
      </c>
      <c r="W759" t="str">
        <f>IF($A759=W$10, $C759, "")</f>
        <v/>
      </c>
      <c r="X759" t="str">
        <f>IF($A759=X$10, $C759, "")</f>
        <v/>
      </c>
      <c r="Y759" t="str">
        <f>IF($A759=Y$10, $C759, "")</f>
        <v/>
      </c>
      <c r="Z759" t="str">
        <f>IF($A759=Z$10, $C759, "")</f>
        <v/>
      </c>
      <c r="AB759" t="str">
        <f>IF($D759=AB$10, $F759, "")</f>
        <v>Emergency Leave</v>
      </c>
      <c r="AC759" t="str">
        <f>IF($D759=AC$10, $F759, "")</f>
        <v/>
      </c>
      <c r="AD759" t="str">
        <f>IF($D759=AD$10, $F759, "")</f>
        <v/>
      </c>
      <c r="AE759" t="str">
        <f>IF($D759=AE$10, $F759, "")</f>
        <v/>
      </c>
      <c r="AF759" t="str">
        <f>IF($D759=AF$10, $F759, "")</f>
        <v/>
      </c>
      <c r="AH759">
        <f>COUNTIF(AI$11:AI$2024, AI759)</f>
        <v>1</v>
      </c>
      <c r="AI759" t="str">
        <f>V759&amp;AB759&amp;W759&amp;AC759&amp;X759&amp;AD759&amp;Y759&amp;AE759&amp;Z759&amp;AF759</f>
        <v>Day Injury LeaveEmergency Leave</v>
      </c>
      <c r="AJ759">
        <f>IF(ROW()=11,1,IF(AK758+1=AK759,AJ758,AJ758+1))</f>
        <v>663</v>
      </c>
      <c r="AK759">
        <f>IF(AI759=AI758, AK758+1, 1)</f>
        <v>1</v>
      </c>
      <c r="AL759" s="26" t="str">
        <f>AM759&amp;AN759</f>
        <v>DFASLUDay Injury Leave12374DFASL9Emergency Leave</v>
      </c>
      <c r="AM759" t="str">
        <f>K759</f>
        <v>DFASLUDay Injury Leave</v>
      </c>
      <c r="AN759" t="str">
        <f>L759</f>
        <v>12374DFASL9Emergency Leave</v>
      </c>
      <c r="AO759">
        <f>COUNTIF(AM$11:AM$1107, AM759)</f>
        <v>3</v>
      </c>
      <c r="AP759">
        <f>COUNTIF(AN$11:AN$1107, AN759)</f>
        <v>8</v>
      </c>
      <c r="AQ759">
        <f>MATCH(AM759, AM$11:AM$1107, 0)</f>
        <v>666</v>
      </c>
      <c r="AR759">
        <f>MATCH(AN759, AN$11:AN$1107, 0)</f>
        <v>747</v>
      </c>
      <c r="AS759">
        <v>623</v>
      </c>
      <c r="AU759" t="str">
        <f>C759</f>
        <v>Day Injury Leave</v>
      </c>
      <c r="AV759" t="str">
        <f>IF(F759="", "", F759)</f>
        <v>Emergency Leave</v>
      </c>
      <c r="AW759" s="13">
        <f>M759</f>
        <v>0.85100811730819581</v>
      </c>
      <c r="AX759" t="e">
        <f>VLOOKUP(AI759, UniquePairs!A$5:A$2000, 1, FALSE)</f>
        <v>#N/A</v>
      </c>
      <c r="AY759" t="str">
        <f>IFERROR(INDEX(UniquePairs!A$5:K$1000, MATCH(AL759, UniquePairs!A$5:A$1000, 0), 10), "")</f>
        <v/>
      </c>
      <c r="AZ759" s="13">
        <f>IF(AY759&lt;&gt;"", AY759, AW759)</f>
        <v>0.85100811730819581</v>
      </c>
      <c r="BA759" t="str">
        <f>IF(AZ759=0,"None",IF(AZ759&lt;0.6,"Weak",IF(AZ759&lt;0.7,"Review",IF(AZ759&lt;0.8,"Good",IF(AZ759&lt;0.9,"Very Good","Solid")))))</f>
        <v>Very Good</v>
      </c>
      <c r="BB759" s="28" t="str">
        <f>IF(AJ758=AJ759, BB758, BC759)</f>
        <v>Leave</v>
      </c>
      <c r="BC759" t="str">
        <f>IF(AV759="",AU759,StringMatch(AU759,AV759,TRUE))</f>
        <v>Leave</v>
      </c>
      <c r="BD759" t="str">
        <f>TRIM(SUBSTITUTE(SUBSTITUTE(SUBSTITUTE(SUBSTITUTE(SUBSTITUTE(SUBSTITUTE(SUBSTITUTE(SUBSTITUTE(SUBSTITUTE(SUBSTITUTE(AU759,BR759,""),BS759,""),BT759,""),BU759,""),BV759,""),BW759,""),BX759,""),BY759,""),BZ759,""),CA759,""))</f>
        <v>Day Injury</v>
      </c>
      <c r="BE759" t="str">
        <f>TRIM(SUBSTITUTE(SUBSTITUTE(SUBSTITUTE(SUBSTITUTE(SUBSTITUTE(SUBSTITUTE(SUBSTITUTE(SUBSTITUTE(SUBSTITUTE(SUBSTITUTE(AV759,BH759,""),BI759,""),BJ759,""),BK759,""),BL759,""),BM759,""),BN759,""),BO759,""),BP759,""),BQ759,""))</f>
        <v>Emergency</v>
      </c>
      <c r="BF759" s="21">
        <f>LEN(AU759)-LEN(SUBSTITUTE(AU759," ",""))</f>
        <v>2</v>
      </c>
      <c r="BG759" s="21">
        <f>LEN(AV759)-LEN(SUBSTITUTE(AV759," ",""))</f>
        <v>1</v>
      </c>
      <c r="BH759" s="21" t="str">
        <f>IF(BF759=0,AU759,findspace($AU759,BH$10))</f>
        <v>Day</v>
      </c>
      <c r="BI759" s="21" t="str">
        <f>IF(BH759=0,AN759,findspace($AU759,BI$10))</f>
        <v>Injury</v>
      </c>
      <c r="BJ759" s="21" t="str">
        <f>IF(BI759=0,AV759,findspace($AU759,BJ$10))</f>
        <v>Leave</v>
      </c>
      <c r="BK759" s="21" t="str">
        <f>IF(BJ759=0,AW759,findspace($AU759,BK$10))</f>
        <v/>
      </c>
      <c r="BL759" s="21" t="str">
        <f>IF(BK759=0,AX759,findspace($AU759,BL$10))</f>
        <v/>
      </c>
      <c r="BM759" s="21" t="str">
        <f>IF(BL759=0,BF759,findspace($AU759,BM$10))</f>
        <v/>
      </c>
      <c r="BN759" s="21" t="str">
        <f>IF(BM759=0,BH759,findspace($AU759,BN$10))</f>
        <v/>
      </c>
      <c r="BO759" s="21" t="str">
        <f>IF(BN759=0,BI759,findspace($AU759,BO$10))</f>
        <v/>
      </c>
      <c r="BR759" s="21" t="str">
        <f>IF($BG759=0,$AV759,findspace($AV759,BR$10))</f>
        <v>Emergency</v>
      </c>
      <c r="BS759" s="21" t="str">
        <f>IF($BG759=0,$AV759,findspace($AV759,BS$10))</f>
        <v>Leave</v>
      </c>
      <c r="BT759" s="21" t="str">
        <f>IF($BG759=0,$AV759,findspace($AV759,BT$10))</f>
        <v/>
      </c>
      <c r="BU759" s="21" t="str">
        <f>IF($BG759=0,$AV759,findspace($AV759,BU$10))</f>
        <v/>
      </c>
      <c r="BV759" s="21" t="str">
        <f>IF($BG759=0,$AV759,findspace($AV759,BV$10))</f>
        <v/>
      </c>
      <c r="BW759" s="21" t="str">
        <f>IF($BG759=0,$AV759,findspace($AV759,BW$10))</f>
        <v/>
      </c>
      <c r="BX759" s="21" t="str">
        <f>IF($BG759=0,$AV759,findspace($AV759,BX$10))</f>
        <v/>
      </c>
      <c r="BY759" s="21" t="str">
        <f>IF($BG759=0,$AV759,findspace($AV759,BY$10))</f>
        <v/>
      </c>
      <c r="BZ759" s="21" t="str">
        <f>IF($BG759=0,$AV759,findspace($AV759,BZ$10))</f>
        <v/>
      </c>
      <c r="CA759" s="21" t="str">
        <f>IF($BG759=0,$AV759,findspace($AV759,CA$10))</f>
        <v/>
      </c>
    </row>
    <row r="760" spans="1:79" x14ac:dyDescent="0.35">
      <c r="A760" t="s">
        <v>1839</v>
      </c>
      <c r="B760" t="s">
        <v>1268</v>
      </c>
      <c r="C760" t="s">
        <v>3341</v>
      </c>
      <c r="D760" t="s">
        <v>1836</v>
      </c>
      <c r="E760">
        <v>60</v>
      </c>
      <c r="F760" t="s">
        <v>3436</v>
      </c>
      <c r="G760" s="13">
        <v>0.85100811730819581</v>
      </c>
      <c r="I760">
        <v>12374</v>
      </c>
      <c r="J760" t="str">
        <f>K760&amp;L760</f>
        <v>DFASLUDay Injury Leave12374GSA60Leave Without Pay</v>
      </c>
      <c r="K760" t="str">
        <f>A760&amp;B760&amp;C760</f>
        <v>DFASLUDay Injury Leave</v>
      </c>
      <c r="L760" t="str">
        <f>I760&amp;D760&amp;E760&amp;F760</f>
        <v>12374GSA60Leave Without Pay</v>
      </c>
      <c r="M760" s="13">
        <f>G760</f>
        <v>0.85100811730819581</v>
      </c>
      <c r="N760" s="13"/>
      <c r="O760" s="19">
        <v>764</v>
      </c>
      <c r="P760">
        <f>COUNTIF(C$11:C$2024, C760)</f>
        <v>3</v>
      </c>
      <c r="Q760">
        <f>COUNTIF(F$11:F$177, F760)</f>
        <v>2</v>
      </c>
      <c r="R760" t="b">
        <f>A760=D760</f>
        <v>0</v>
      </c>
      <c r="S760" t="b">
        <f>A760&amp;B760&amp;C760=D760&amp;E760&amp;F760</f>
        <v>0</v>
      </c>
      <c r="V760" t="str">
        <f>IF($A760=V$10, $C760, "")</f>
        <v>Day Injury Leave</v>
      </c>
      <c r="W760" t="str">
        <f>IF($A760=W$10, $C760, "")</f>
        <v/>
      </c>
      <c r="X760" t="str">
        <f>IF($A760=X$10, $C760, "")</f>
        <v/>
      </c>
      <c r="Y760" t="str">
        <f>IF($A760=Y$10, $C760, "")</f>
        <v/>
      </c>
      <c r="Z760" t="str">
        <f>IF($A760=Z$10, $C760, "")</f>
        <v/>
      </c>
      <c r="AB760" t="str">
        <f>IF($D760=AB$10, $F760, "")</f>
        <v/>
      </c>
      <c r="AC760" t="str">
        <f>IF($D760=AC$10, $F760, "")</f>
        <v>Leave Without Pay</v>
      </c>
      <c r="AD760" t="str">
        <f>IF($D760=AD$10, $F760, "")</f>
        <v/>
      </c>
      <c r="AE760" t="str">
        <f>IF($D760=AE$10, $F760, "")</f>
        <v/>
      </c>
      <c r="AF760" t="str">
        <f>IF($D760=AF$10, $F760, "")</f>
        <v/>
      </c>
      <c r="AH760">
        <f>COUNTIF(AI$11:AI$2024, AI760)</f>
        <v>1</v>
      </c>
      <c r="AI760" t="str">
        <f>V760&amp;AB760&amp;W760&amp;AC760&amp;X760&amp;AD760&amp;Y760&amp;AE760&amp;Z760&amp;AF760</f>
        <v>Day Injury LeaveLeave Without Pay</v>
      </c>
      <c r="AJ760">
        <f>IF(ROW()=11,1,IF(AK759+1=AK760,AJ759,AJ759+1))</f>
        <v>664</v>
      </c>
      <c r="AK760">
        <f>IF(AI760=AI759, AK759+1, 1)</f>
        <v>1</v>
      </c>
      <c r="AL760" s="26" t="str">
        <f>AM760&amp;AN760</f>
        <v>DFASLUDay Injury Leave12374GSA60Leave Without Pay</v>
      </c>
      <c r="AM760" t="str">
        <f>K760</f>
        <v>DFASLUDay Injury Leave</v>
      </c>
      <c r="AN760" t="str">
        <f>L760</f>
        <v>12374GSA60Leave Without Pay</v>
      </c>
      <c r="AO760">
        <f>COUNTIF(AM$11:AM$1107, AM760)</f>
        <v>3</v>
      </c>
      <c r="AP760">
        <f>COUNTIF(AN$11:AN$1107, AN760)</f>
        <v>10</v>
      </c>
      <c r="AQ760">
        <f>MATCH(AM760, AM$11:AM$1107, 0)</f>
        <v>666</v>
      </c>
      <c r="AR760">
        <f>MATCH(AN760, AN$11:AN$1107, 0)</f>
        <v>133</v>
      </c>
      <c r="AS760">
        <v>764</v>
      </c>
      <c r="AU760" t="str">
        <f>C760</f>
        <v>Day Injury Leave</v>
      </c>
      <c r="AV760" t="str">
        <f>IF(F760="", "", F760)</f>
        <v>Leave Without Pay</v>
      </c>
      <c r="AW760" s="13">
        <f>M760</f>
        <v>0.85100811730819581</v>
      </c>
      <c r="AX760" t="e">
        <f>VLOOKUP(AI760, UniquePairs!A$5:A$2000, 1, FALSE)</f>
        <v>#N/A</v>
      </c>
      <c r="AY760" t="str">
        <f>IFERROR(INDEX(UniquePairs!A$5:K$1000, MATCH(AL760, UniquePairs!A$5:A$1000, 0), 10), "")</f>
        <v/>
      </c>
      <c r="AZ760" s="13">
        <f>IF(AY760&lt;&gt;"", AY760, AW760)</f>
        <v>0.85100811730819581</v>
      </c>
      <c r="BA760" t="str">
        <f>IF(AZ760=0,"None",IF(AZ760&lt;0.6,"Weak",IF(AZ760&lt;0.7,"Review",IF(AZ760&lt;0.8,"Good",IF(AZ760&lt;0.9,"Very Good","Solid")))))</f>
        <v>Very Good</v>
      </c>
      <c r="BB760" s="28" t="str">
        <f>IF(AJ759=AJ760, BB759, BC760)</f>
        <v>Leave</v>
      </c>
      <c r="BC760" t="str">
        <f>IF(AV760="",AU760,StringMatch(AU760,AV760,TRUE))</f>
        <v>Leave</v>
      </c>
      <c r="BD760" t="str">
        <f>TRIM(SUBSTITUTE(SUBSTITUTE(SUBSTITUTE(SUBSTITUTE(SUBSTITUTE(SUBSTITUTE(SUBSTITUTE(SUBSTITUTE(SUBSTITUTE(SUBSTITUTE(AU760,BR760,""),BS760,""),BT760,""),BU760,""),BV760,""),BW760,""),BX760,""),BY760,""),BZ760,""),CA760,""))</f>
        <v>Day Injury</v>
      </c>
      <c r="BE760" t="str">
        <f>TRIM(SUBSTITUTE(SUBSTITUTE(SUBSTITUTE(SUBSTITUTE(SUBSTITUTE(SUBSTITUTE(SUBSTITUTE(SUBSTITUTE(SUBSTITUTE(SUBSTITUTE(AV760,BH760,""),BI760,""),BJ760,""),BK760,""),BL760,""),BM760,""),BN760,""),BO760,""),BP760,""),BQ760,""))</f>
        <v>Without Pay</v>
      </c>
      <c r="BF760" s="21">
        <f>LEN(AU760)-LEN(SUBSTITUTE(AU760," ",""))</f>
        <v>2</v>
      </c>
      <c r="BG760" s="21">
        <f>LEN(AV760)-LEN(SUBSTITUTE(AV760," ",""))</f>
        <v>2</v>
      </c>
      <c r="BH760" s="21" t="str">
        <f>IF(BF760=0,AU760,findspace($AU760,BH$10))</f>
        <v>Day</v>
      </c>
      <c r="BI760" s="21" t="str">
        <f>IF(BH760=0,AN760,findspace($AU760,BI$10))</f>
        <v>Injury</v>
      </c>
      <c r="BJ760" s="21" t="str">
        <f>IF(BI760=0,AV760,findspace($AU760,BJ$10))</f>
        <v>Leave</v>
      </c>
      <c r="BK760" s="21" t="str">
        <f>IF(BJ760=0,AW760,findspace($AU760,BK$10))</f>
        <v/>
      </c>
      <c r="BL760" s="21" t="str">
        <f>IF(BK760=0,AX760,findspace($AU760,BL$10))</f>
        <v/>
      </c>
      <c r="BM760" s="21" t="str">
        <f>IF(BL760=0,BF760,findspace($AU760,BM$10))</f>
        <v/>
      </c>
      <c r="BN760" s="21" t="str">
        <f>IF(BM760=0,BH760,findspace($AU760,BN$10))</f>
        <v/>
      </c>
      <c r="BO760" s="21" t="str">
        <f>IF(BN760=0,BI760,findspace($AU760,BO$10))</f>
        <v/>
      </c>
      <c r="BR760" s="21" t="str">
        <f>IF($BG760=0,$AV760,findspace($AV760,BR$10))</f>
        <v>Leave</v>
      </c>
      <c r="BS760" s="21" t="str">
        <f>IF($BG760=0,$AV760,findspace($AV760,BS$10))</f>
        <v>Without</v>
      </c>
      <c r="BT760" s="21" t="str">
        <f>IF($BG760=0,$AV760,findspace($AV760,BT$10))</f>
        <v>Pay</v>
      </c>
      <c r="BU760" s="21" t="str">
        <f>IF($BG760=0,$AV760,findspace($AV760,BU$10))</f>
        <v/>
      </c>
      <c r="BV760" s="21" t="str">
        <f>IF($BG760=0,$AV760,findspace($AV760,BV$10))</f>
        <v/>
      </c>
      <c r="BW760" s="21" t="str">
        <f>IF($BG760=0,$AV760,findspace($AV760,BW$10))</f>
        <v/>
      </c>
      <c r="BX760" s="21" t="str">
        <f>IF($BG760=0,$AV760,findspace($AV760,BX$10))</f>
        <v/>
      </c>
      <c r="BY760" s="21" t="str">
        <f>IF($BG760=0,$AV760,findspace($AV760,BY$10))</f>
        <v/>
      </c>
      <c r="BZ760" s="21" t="str">
        <f>IF($BG760=0,$AV760,findspace($AV760,BZ$10))</f>
        <v/>
      </c>
      <c r="CA760" s="21" t="str">
        <f>IF($BG760=0,$AV760,findspace($AV760,CA$10))</f>
        <v/>
      </c>
    </row>
    <row r="761" spans="1:79" x14ac:dyDescent="0.35">
      <c r="A761" t="s">
        <v>1839</v>
      </c>
      <c r="B761" t="s">
        <v>966</v>
      </c>
      <c r="C761" t="s">
        <v>3258</v>
      </c>
      <c r="D761" t="s">
        <v>1836</v>
      </c>
      <c r="E761">
        <v>94</v>
      </c>
      <c r="F761" t="s">
        <v>2822</v>
      </c>
      <c r="G761" s="13">
        <v>0.85072146455986708</v>
      </c>
      <c r="I761">
        <v>12374</v>
      </c>
      <c r="J761" t="str">
        <f>K761&amp;L761</f>
        <v>DFASEKExposure Hazardous Weather Terrain12374GSA94Weather Safety Admin Leave</v>
      </c>
      <c r="K761" t="str">
        <f>A761&amp;B761&amp;C761</f>
        <v>DFASEKExposure Hazardous Weather Terrain</v>
      </c>
      <c r="L761" t="str">
        <f>I761&amp;D761&amp;E761&amp;F761</f>
        <v>12374GSA94Weather Safety Admin Leave</v>
      </c>
      <c r="M761" s="13">
        <f>G761</f>
        <v>0.85072146455986708</v>
      </c>
      <c r="N761" s="13"/>
      <c r="O761" s="19">
        <v>190</v>
      </c>
      <c r="P761">
        <f>COUNTIF(C$11:C$2024, C761)</f>
        <v>3</v>
      </c>
      <c r="Q761">
        <f>COUNTIF(F$11:F$177, F761)</f>
        <v>0</v>
      </c>
      <c r="R761" t="b">
        <f>A761=D761</f>
        <v>0</v>
      </c>
      <c r="S761" t="b">
        <f>A761&amp;B761&amp;C761=D761&amp;E761&amp;F761</f>
        <v>0</v>
      </c>
      <c r="V761" t="str">
        <f>IF($A761=V$10, $C761, "")</f>
        <v>Exposure Hazardous Weather Terrain</v>
      </c>
      <c r="W761" t="str">
        <f>IF($A761=W$10, $C761, "")</f>
        <v/>
      </c>
      <c r="X761" t="str">
        <f>IF($A761=X$10, $C761, "")</f>
        <v/>
      </c>
      <c r="Y761" t="str">
        <f>IF($A761=Y$10, $C761, "")</f>
        <v/>
      </c>
      <c r="Z761" t="str">
        <f>IF($A761=Z$10, $C761, "")</f>
        <v/>
      </c>
      <c r="AB761" t="str">
        <f>IF($D761=AB$10, $F761, "")</f>
        <v/>
      </c>
      <c r="AC761" t="str">
        <f>IF($D761=AC$10, $F761, "")</f>
        <v>Weather Safety Admin Leave</v>
      </c>
      <c r="AD761" t="str">
        <f>IF($D761=AD$10, $F761, "")</f>
        <v/>
      </c>
      <c r="AE761" t="str">
        <f>IF($D761=AE$10, $F761, "")</f>
        <v/>
      </c>
      <c r="AF761" t="str">
        <f>IF($D761=AF$10, $F761, "")</f>
        <v/>
      </c>
      <c r="AH761">
        <f>COUNTIF(AI$11:AI$2024, AI761)</f>
        <v>1</v>
      </c>
      <c r="AI761" t="str">
        <f>V761&amp;AB761&amp;W761&amp;AC761&amp;X761&amp;AD761&amp;Y761&amp;AE761&amp;Z761&amp;AF761</f>
        <v>Exposure Hazardous Weather TerrainWeather Safety Admin Leave</v>
      </c>
      <c r="AJ761">
        <f>IF(ROW()=11,1,IF(AK760+1=AK761,AJ760,AJ760+1))</f>
        <v>665</v>
      </c>
      <c r="AK761">
        <f>IF(AI761=AI760, AK760+1, 1)</f>
        <v>1</v>
      </c>
      <c r="AL761" s="26" t="str">
        <f>AM761&amp;AN761</f>
        <v>DFASEKExposure Hazardous Weather Terrain12374GSA94Weather Safety Admin Leave</v>
      </c>
      <c r="AM761" t="str">
        <f>K761</f>
        <v>DFASEKExposure Hazardous Weather Terrain</v>
      </c>
      <c r="AN761" t="str">
        <f>L761</f>
        <v>12374GSA94Weather Safety Admin Leave</v>
      </c>
      <c r="AO761">
        <f>COUNTIF(AM$11:AM$1107, AM761)</f>
        <v>3</v>
      </c>
      <c r="AP761">
        <f>COUNTIF(AN$11:AN$1107, AN761)</f>
        <v>2</v>
      </c>
      <c r="AQ761">
        <f>MATCH(AM761, AM$11:AM$1107, 0)</f>
        <v>751</v>
      </c>
      <c r="AR761">
        <f>MATCH(AN761, AN$11:AN$1107, 0)</f>
        <v>196</v>
      </c>
      <c r="AS761">
        <v>190</v>
      </c>
      <c r="AU761" t="str">
        <f>C761</f>
        <v>Exposure Hazardous Weather Terrain</v>
      </c>
      <c r="AV761" t="str">
        <f>IF(F761="", "", F761)</f>
        <v>Weather Safety Admin Leave</v>
      </c>
      <c r="AW761" s="13">
        <f>M761</f>
        <v>0.85072146455986708</v>
      </c>
      <c r="AX761" t="e">
        <f>VLOOKUP(AI761, UniquePairs!A$5:A$2000, 1, FALSE)</f>
        <v>#N/A</v>
      </c>
      <c r="AY761" t="str">
        <f>IFERROR(INDEX(UniquePairs!A$5:K$1000, MATCH(AL761, UniquePairs!A$5:A$1000, 0), 10), "")</f>
        <v/>
      </c>
      <c r="AZ761" s="13">
        <f>IF(AY761&lt;&gt;"", AY761, AW761)</f>
        <v>0.85072146455986708</v>
      </c>
      <c r="BA761" t="str">
        <f>IF(AZ761=0,"None",IF(AZ761&lt;0.6,"Weak",IF(AZ761&lt;0.7,"Review",IF(AZ761&lt;0.8,"Good",IF(AZ761&lt;0.9,"Very Good","Solid")))))</f>
        <v>Very Good</v>
      </c>
      <c r="BB761" s="28" t="str">
        <f>IF(AJ760=AJ761, BB760, BC761)</f>
        <v>Weather</v>
      </c>
      <c r="BC761" t="str">
        <f>IF(AV761="",AU761,StringMatch(AU761,AV761,TRUE))</f>
        <v>Weather</v>
      </c>
      <c r="BD761" t="str">
        <f>TRIM(SUBSTITUTE(SUBSTITUTE(SUBSTITUTE(SUBSTITUTE(SUBSTITUTE(SUBSTITUTE(SUBSTITUTE(SUBSTITUTE(SUBSTITUTE(SUBSTITUTE(AU761,BR761,""),BS761,""),BT761,""),BU761,""),BV761,""),BW761,""),BX761,""),BY761,""),BZ761,""),CA761,""))</f>
        <v>Exposure Hazardous Terrain</v>
      </c>
      <c r="BE761" t="str">
        <f>TRIM(SUBSTITUTE(SUBSTITUTE(SUBSTITUTE(SUBSTITUTE(SUBSTITUTE(SUBSTITUTE(SUBSTITUTE(SUBSTITUTE(SUBSTITUTE(SUBSTITUTE(AV761,BH761,""),BI761,""),BJ761,""),BK761,""),BL761,""),BM761,""),BN761,""),BO761,""),BP761,""),BQ761,""))</f>
        <v>Safety Admin Leave</v>
      </c>
      <c r="BF761" s="21">
        <f>LEN(AU761)-LEN(SUBSTITUTE(AU761," ",""))</f>
        <v>3</v>
      </c>
      <c r="BG761" s="21">
        <f>LEN(AV761)-LEN(SUBSTITUTE(AV761," ",""))</f>
        <v>3</v>
      </c>
      <c r="BH761" s="21" t="str">
        <f>IF(BF761=0,AU761,findspace($AU761,BH$10))</f>
        <v>Exposure</v>
      </c>
      <c r="BI761" s="21" t="str">
        <f>IF(BH761=0,AN761,findspace($AU761,BI$10))</f>
        <v>Hazardous</v>
      </c>
      <c r="BJ761" s="21" t="str">
        <f>IF(BI761=0,AV761,findspace($AU761,BJ$10))</f>
        <v>Weather</v>
      </c>
      <c r="BK761" s="21" t="str">
        <f>IF(BJ761=0,AW761,findspace($AU761,BK$10))</f>
        <v>Terrain</v>
      </c>
      <c r="BL761" s="21" t="str">
        <f>IF(BK761=0,AX761,findspace($AU761,BL$10))</f>
        <v/>
      </c>
      <c r="BM761" s="21" t="str">
        <f>IF(BL761=0,BF761,findspace($AU761,BM$10))</f>
        <v/>
      </c>
      <c r="BN761" s="21" t="str">
        <f>IF(BM761=0,BH761,findspace($AU761,BN$10))</f>
        <v/>
      </c>
      <c r="BO761" s="21" t="str">
        <f>IF(BN761=0,BI761,findspace($AU761,BO$10))</f>
        <v/>
      </c>
      <c r="BR761" s="21" t="str">
        <f>IF($BG761=0,$AV761,findspace($AV761,BR$10))</f>
        <v>Weather</v>
      </c>
      <c r="BS761" s="21" t="str">
        <f>IF($BG761=0,$AV761,findspace($AV761,BS$10))</f>
        <v>Safety</v>
      </c>
      <c r="BT761" s="21" t="str">
        <f>IF($BG761=0,$AV761,findspace($AV761,BT$10))</f>
        <v>Admin</v>
      </c>
      <c r="BU761" s="21" t="str">
        <f>IF($BG761=0,$AV761,findspace($AV761,BU$10))</f>
        <v>Leave</v>
      </c>
      <c r="BV761" s="21" t="str">
        <f>IF($BG761=0,$AV761,findspace($AV761,BV$10))</f>
        <v/>
      </c>
      <c r="BW761" s="21" t="str">
        <f>IF($BG761=0,$AV761,findspace($AV761,BW$10))</f>
        <v/>
      </c>
      <c r="BX761" s="21" t="str">
        <f>IF($BG761=0,$AV761,findspace($AV761,BX$10))</f>
        <v/>
      </c>
      <c r="BY761" s="21" t="str">
        <f>IF($BG761=0,$AV761,findspace($AV761,BY$10))</f>
        <v/>
      </c>
      <c r="BZ761" s="21" t="str">
        <f>IF($BG761=0,$AV761,findspace($AV761,BZ$10))</f>
        <v/>
      </c>
      <c r="CA761" s="21" t="str">
        <f>IF($BG761=0,$AV761,findspace($AV761,CA$10))</f>
        <v/>
      </c>
    </row>
    <row r="762" spans="1:79" x14ac:dyDescent="0.35">
      <c r="A762" t="s">
        <v>1839</v>
      </c>
      <c r="B762" t="s">
        <v>966</v>
      </c>
      <c r="C762" t="s">
        <v>3258</v>
      </c>
      <c r="D762" t="s">
        <v>1837</v>
      </c>
      <c r="E762">
        <v>61</v>
      </c>
      <c r="F762" t="s">
        <v>2831</v>
      </c>
      <c r="G762" s="13">
        <v>0.84906858387629303</v>
      </c>
      <c r="I762">
        <v>12374</v>
      </c>
      <c r="J762" t="str">
        <f>K762&amp;L762</f>
        <v>DFASEKExposure Hazardous Weather Terrain12374IBC61Weather Safety Leave Used</v>
      </c>
      <c r="K762" t="str">
        <f>A762&amp;B762&amp;C762</f>
        <v>DFASEKExposure Hazardous Weather Terrain</v>
      </c>
      <c r="L762" t="str">
        <f>I762&amp;D762&amp;E762&amp;F762</f>
        <v>12374IBC61Weather Safety Leave Used</v>
      </c>
      <c r="M762" s="13">
        <f>G762</f>
        <v>0.84906858387629303</v>
      </c>
      <c r="N762" s="13"/>
      <c r="O762" s="19">
        <v>198</v>
      </c>
      <c r="P762">
        <f>COUNTIF(C$11:C$2024, C762)</f>
        <v>3</v>
      </c>
      <c r="Q762">
        <f>COUNTIF(F$11:F$177, F762)</f>
        <v>0</v>
      </c>
      <c r="R762" t="b">
        <f>A762=D762</f>
        <v>0</v>
      </c>
      <c r="S762" t="b">
        <f>A762&amp;B762&amp;C762=D762&amp;E762&amp;F762</f>
        <v>0</v>
      </c>
      <c r="V762" t="str">
        <f>IF($A762=V$10, $C762, "")</f>
        <v>Exposure Hazardous Weather Terrain</v>
      </c>
      <c r="W762" t="str">
        <f>IF($A762=W$10, $C762, "")</f>
        <v/>
      </c>
      <c r="X762" t="str">
        <f>IF($A762=X$10, $C762, "")</f>
        <v/>
      </c>
      <c r="Y762" t="str">
        <f>IF($A762=Y$10, $C762, "")</f>
        <v/>
      </c>
      <c r="Z762" t="str">
        <f>IF($A762=Z$10, $C762, "")</f>
        <v/>
      </c>
      <c r="AB762" t="str">
        <f>IF($D762=AB$10, $F762, "")</f>
        <v/>
      </c>
      <c r="AC762" t="str">
        <f>IF($D762=AC$10, $F762, "")</f>
        <v/>
      </c>
      <c r="AD762" t="str">
        <f>IF($D762=AD$10, $F762, "")</f>
        <v/>
      </c>
      <c r="AE762" t="str">
        <f>IF($D762=AE$10, $F762, "")</f>
        <v>Weather Safety Leave Used</v>
      </c>
      <c r="AF762" t="str">
        <f>IF($D762=AF$10, $F762, "")</f>
        <v/>
      </c>
      <c r="AH762">
        <f>COUNTIF(AI$11:AI$2024, AI762)</f>
        <v>1</v>
      </c>
      <c r="AI762" t="str">
        <f>V762&amp;AB762&amp;W762&amp;AC762&amp;X762&amp;AD762&amp;Y762&amp;AE762&amp;Z762&amp;AF762</f>
        <v>Exposure Hazardous Weather TerrainWeather Safety Leave Used</v>
      </c>
      <c r="AJ762">
        <f>IF(ROW()=11,1,IF(AK761+1=AK762,AJ761,AJ761+1))</f>
        <v>666</v>
      </c>
      <c r="AK762">
        <f>IF(AI762=AI761, AK761+1, 1)</f>
        <v>1</v>
      </c>
      <c r="AL762" s="26" t="str">
        <f>AM762&amp;AN762</f>
        <v>DFASEKExposure Hazardous Weather Terrain12374IBC61Weather Safety Leave Used</v>
      </c>
      <c r="AM762" t="str">
        <f>K762</f>
        <v>DFASEKExposure Hazardous Weather Terrain</v>
      </c>
      <c r="AN762" t="str">
        <f>L762</f>
        <v>12374IBC61Weather Safety Leave Used</v>
      </c>
      <c r="AO762">
        <f>COUNTIF(AM$11:AM$1107, AM762)</f>
        <v>3</v>
      </c>
      <c r="AP762">
        <f>COUNTIF(AN$11:AN$1107, AN762)</f>
        <v>5</v>
      </c>
      <c r="AQ762">
        <f>MATCH(AM762, AM$11:AM$1107, 0)</f>
        <v>751</v>
      </c>
      <c r="AR762">
        <f>MATCH(AN762, AN$11:AN$1107, 0)</f>
        <v>195</v>
      </c>
      <c r="AS762">
        <v>198</v>
      </c>
      <c r="AU762" t="str">
        <f>C762</f>
        <v>Exposure Hazardous Weather Terrain</v>
      </c>
      <c r="AV762" t="str">
        <f>IF(F762="", "", F762)</f>
        <v>Weather Safety Leave Used</v>
      </c>
      <c r="AW762" s="13">
        <f>M762</f>
        <v>0.84906858387629303</v>
      </c>
      <c r="AX762" t="e">
        <f>VLOOKUP(AI762, UniquePairs!A$5:A$2000, 1, FALSE)</f>
        <v>#N/A</v>
      </c>
      <c r="AY762" t="str">
        <f>IFERROR(INDEX(UniquePairs!A$5:K$1000, MATCH(AL762, UniquePairs!A$5:A$1000, 0), 10), "")</f>
        <v/>
      </c>
      <c r="AZ762" s="13">
        <f>IF(AY762&lt;&gt;"", AY762, AW762)</f>
        <v>0.84906858387629303</v>
      </c>
      <c r="BA762" t="str">
        <f>IF(AZ762=0,"None",IF(AZ762&lt;0.6,"Weak",IF(AZ762&lt;0.7,"Review",IF(AZ762&lt;0.8,"Good",IF(AZ762&lt;0.9,"Very Good","Solid")))))</f>
        <v>Very Good</v>
      </c>
      <c r="BB762" s="28" t="str">
        <f>IF(AJ761=AJ762, BB761, BC762)</f>
        <v>Weather</v>
      </c>
      <c r="BC762" t="str">
        <f>IF(AV762="",AU762,StringMatch(AU762,AV762,TRUE))</f>
        <v>Weather</v>
      </c>
      <c r="BD762" t="str">
        <f>TRIM(SUBSTITUTE(SUBSTITUTE(SUBSTITUTE(SUBSTITUTE(SUBSTITUTE(SUBSTITUTE(SUBSTITUTE(SUBSTITUTE(SUBSTITUTE(SUBSTITUTE(AU762,BR762,""),BS762,""),BT762,""),BU762,""),BV762,""),BW762,""),BX762,""),BY762,""),BZ762,""),CA762,""))</f>
        <v>Exposure Hazardous Terrain</v>
      </c>
      <c r="BE762" t="str">
        <f>TRIM(SUBSTITUTE(SUBSTITUTE(SUBSTITUTE(SUBSTITUTE(SUBSTITUTE(SUBSTITUTE(SUBSTITUTE(SUBSTITUTE(SUBSTITUTE(SUBSTITUTE(AV762,BH762,""),BI762,""),BJ762,""),BK762,""),BL762,""),BM762,""),BN762,""),BO762,""),BP762,""),BQ762,""))</f>
        <v>Safety Leave Used</v>
      </c>
      <c r="BF762" s="21">
        <f>LEN(AU762)-LEN(SUBSTITUTE(AU762," ",""))</f>
        <v>3</v>
      </c>
      <c r="BG762" s="21">
        <f>LEN(AV762)-LEN(SUBSTITUTE(AV762," ",""))</f>
        <v>3</v>
      </c>
      <c r="BH762" s="21" t="str">
        <f>IF(BF762=0,AU762,findspace($AU762,BH$10))</f>
        <v>Exposure</v>
      </c>
      <c r="BI762" s="21" t="str">
        <f>IF(BH762=0,AN762,findspace($AU762,BI$10))</f>
        <v>Hazardous</v>
      </c>
      <c r="BJ762" s="21" t="str">
        <f>IF(BI762=0,AV762,findspace($AU762,BJ$10))</f>
        <v>Weather</v>
      </c>
      <c r="BK762" s="21" t="str">
        <f>IF(BJ762=0,AW762,findspace($AU762,BK$10))</f>
        <v>Terrain</v>
      </c>
      <c r="BL762" s="21" t="str">
        <f>IF(BK762=0,AX762,findspace($AU762,BL$10))</f>
        <v/>
      </c>
      <c r="BM762" s="21" t="str">
        <f>IF(BL762=0,BF762,findspace($AU762,BM$10))</f>
        <v/>
      </c>
      <c r="BN762" s="21" t="str">
        <f>IF(BM762=0,BH762,findspace($AU762,BN$10))</f>
        <v/>
      </c>
      <c r="BO762" s="21" t="str">
        <f>IF(BN762=0,BI762,findspace($AU762,BO$10))</f>
        <v/>
      </c>
      <c r="BR762" s="21" t="str">
        <f>IF($BG762=0,$AV762,findspace($AV762,BR$10))</f>
        <v>Weather</v>
      </c>
      <c r="BS762" s="21" t="str">
        <f>IF($BG762=0,$AV762,findspace($AV762,BS$10))</f>
        <v>Safety</v>
      </c>
      <c r="BT762" s="21" t="str">
        <f>IF($BG762=0,$AV762,findspace($AV762,BT$10))</f>
        <v>Leave</v>
      </c>
      <c r="BU762" s="21" t="str">
        <f>IF($BG762=0,$AV762,findspace($AV762,BU$10))</f>
        <v>Used</v>
      </c>
      <c r="BV762" s="21" t="str">
        <f>IF($BG762=0,$AV762,findspace($AV762,BV$10))</f>
        <v/>
      </c>
      <c r="BW762" s="21" t="str">
        <f>IF($BG762=0,$AV762,findspace($AV762,BW$10))</f>
        <v/>
      </c>
      <c r="BX762" s="21" t="str">
        <f>IF($BG762=0,$AV762,findspace($AV762,BX$10))</f>
        <v/>
      </c>
      <c r="BY762" s="21" t="str">
        <f>IF($BG762=0,$AV762,findspace($AV762,BY$10))</f>
        <v/>
      </c>
      <c r="BZ762" s="21" t="str">
        <f>IF($BG762=0,$AV762,findspace($AV762,BZ$10))</f>
        <v/>
      </c>
      <c r="CA762" s="21" t="str">
        <f>IF($BG762=0,$AV762,findspace($AV762,CA$10))</f>
        <v/>
      </c>
    </row>
    <row r="763" spans="1:79" x14ac:dyDescent="0.35">
      <c r="A763" t="s">
        <v>1839</v>
      </c>
      <c r="B763" t="s">
        <v>2649</v>
      </c>
      <c r="C763" t="s">
        <v>3394</v>
      </c>
      <c r="D763" t="s">
        <v>1839</v>
      </c>
      <c r="E763" t="s">
        <v>2651</v>
      </c>
      <c r="F763" t="s">
        <v>3395</v>
      </c>
      <c r="G763" s="13">
        <v>0.84905305169622347</v>
      </c>
      <c r="I763">
        <v>12374</v>
      </c>
      <c r="J763" t="str">
        <f>K763&amp;L763</f>
        <v>DFASTMTelework Medical12374DFASTS  Telework Situational</v>
      </c>
      <c r="K763" t="str">
        <f>A763&amp;B763&amp;C763</f>
        <v>DFASTMTelework Medical</v>
      </c>
      <c r="L763" t="str">
        <f>I763&amp;D763&amp;E763&amp;F763</f>
        <v>12374DFASTS  Telework Situational</v>
      </c>
      <c r="M763" s="13">
        <f>G763</f>
        <v>0.84905305169622347</v>
      </c>
      <c r="N763" s="13"/>
      <c r="O763" s="19">
        <v>819</v>
      </c>
      <c r="P763">
        <f>COUNTIF(C$11:C$2024, C763)</f>
        <v>3</v>
      </c>
      <c r="Q763">
        <f>COUNTIF(F$11:F$177, F763)</f>
        <v>0</v>
      </c>
      <c r="R763" t="b">
        <f>A763=D763</f>
        <v>1</v>
      </c>
      <c r="S763" t="b">
        <f>A763&amp;B763&amp;C763=D763&amp;E763&amp;F763</f>
        <v>0</v>
      </c>
      <c r="V763" t="str">
        <f>IF($A763=V$10, $C763, "")</f>
        <v>Telework Medical</v>
      </c>
      <c r="W763" t="str">
        <f>IF($A763=W$10, $C763, "")</f>
        <v/>
      </c>
      <c r="X763" t="str">
        <f>IF($A763=X$10, $C763, "")</f>
        <v/>
      </c>
      <c r="Y763" t="str">
        <f>IF($A763=Y$10, $C763, "")</f>
        <v/>
      </c>
      <c r="Z763" t="str">
        <f>IF($A763=Z$10, $C763, "")</f>
        <v/>
      </c>
      <c r="AB763" t="str">
        <f>IF($D763=AB$10, $F763, "")</f>
        <v>Telework Situational</v>
      </c>
      <c r="AC763" t="str">
        <f>IF($D763=AC$10, $F763, "")</f>
        <v/>
      </c>
      <c r="AD763" t="str">
        <f>IF($D763=AD$10, $F763, "")</f>
        <v/>
      </c>
      <c r="AE763" t="str">
        <f>IF($D763=AE$10, $F763, "")</f>
        <v/>
      </c>
      <c r="AF763" t="str">
        <f>IF($D763=AF$10, $F763, "")</f>
        <v/>
      </c>
      <c r="AH763">
        <f>COUNTIF(AI$11:AI$2024, AI763)</f>
        <v>1</v>
      </c>
      <c r="AI763" t="str">
        <f>V763&amp;AB763&amp;W763&amp;AC763&amp;X763&amp;AD763&amp;Y763&amp;AE763&amp;Z763&amp;AF763</f>
        <v>Telework MedicalTelework Situational</v>
      </c>
      <c r="AJ763">
        <f>IF(ROW()=11,1,IF(AK762+1=AK763,AJ762,AJ762+1))</f>
        <v>667</v>
      </c>
      <c r="AK763">
        <f>IF(AI763=AI762, AK762+1, 1)</f>
        <v>1</v>
      </c>
      <c r="AL763" s="26" t="str">
        <f>AM763&amp;AN763</f>
        <v>DFASTMTelework Medical12374DFASTS  Telework Situational</v>
      </c>
      <c r="AM763" t="str">
        <f>K763</f>
        <v>DFASTMTelework Medical</v>
      </c>
      <c r="AN763" t="str">
        <f>L763</f>
        <v>12374DFASTS  Telework Situational</v>
      </c>
      <c r="AO763">
        <f>COUNTIF(AM$11:AM$1107, AM763)</f>
        <v>3</v>
      </c>
      <c r="AP763">
        <f>COUNTIF(AN$11:AN$1107, AN763)</f>
        <v>6</v>
      </c>
      <c r="AQ763">
        <f>MATCH(AM763, AM$11:AM$1107, 0)</f>
        <v>689</v>
      </c>
      <c r="AR763">
        <f>MATCH(AN763, AN$11:AN$1107, 0)</f>
        <v>283</v>
      </c>
      <c r="AS763">
        <v>819</v>
      </c>
      <c r="AU763" t="str">
        <f>C763</f>
        <v>Telework Medical</v>
      </c>
      <c r="AV763" t="str">
        <f>IF(F763="", "", F763)</f>
        <v>Telework Situational</v>
      </c>
      <c r="AW763" s="13">
        <f>M763</f>
        <v>0.84905305169622347</v>
      </c>
      <c r="AX763" t="e">
        <f>VLOOKUP(AI763, UniquePairs!A$5:A$2000, 1, FALSE)</f>
        <v>#N/A</v>
      </c>
      <c r="AY763" t="str">
        <f>IFERROR(INDEX(UniquePairs!A$5:K$1000, MATCH(AL763, UniquePairs!A$5:A$1000, 0), 10), "")</f>
        <v/>
      </c>
      <c r="AZ763" s="13">
        <f>IF(AY763&lt;&gt;"", AY763, AW763)</f>
        <v>0.84905305169622347</v>
      </c>
      <c r="BA763" t="str">
        <f>IF(AZ763=0,"None",IF(AZ763&lt;0.6,"Weak",IF(AZ763&lt;0.7,"Review",IF(AZ763&lt;0.8,"Good",IF(AZ763&lt;0.9,"Very Good","Solid")))))</f>
        <v>Very Good</v>
      </c>
      <c r="BB763" s="28" t="str">
        <f>IF(AJ762=AJ763, BB762, BC763)</f>
        <v>Telework</v>
      </c>
      <c r="BC763" t="str">
        <f>IF(AV763="",AU763,StringMatch(AU763,AV763,TRUE))</f>
        <v>Telework</v>
      </c>
      <c r="BD763" t="str">
        <f>TRIM(SUBSTITUTE(SUBSTITUTE(SUBSTITUTE(SUBSTITUTE(SUBSTITUTE(SUBSTITUTE(SUBSTITUTE(SUBSTITUTE(SUBSTITUTE(SUBSTITUTE(AU763,BR763,""),BS763,""),BT763,""),BU763,""),BV763,""),BW763,""),BX763,""),BY763,""),BZ763,""),CA763,""))</f>
        <v>Medical</v>
      </c>
      <c r="BE763" t="str">
        <f>TRIM(SUBSTITUTE(SUBSTITUTE(SUBSTITUTE(SUBSTITUTE(SUBSTITUTE(SUBSTITUTE(SUBSTITUTE(SUBSTITUTE(SUBSTITUTE(SUBSTITUTE(AV763,BH763,""),BI763,""),BJ763,""),BK763,""),BL763,""),BM763,""),BN763,""),BO763,""),BP763,""),BQ763,""))</f>
        <v>Situational</v>
      </c>
      <c r="BF763" s="21">
        <f>LEN(AU763)-LEN(SUBSTITUTE(AU763," ",""))</f>
        <v>1</v>
      </c>
      <c r="BG763" s="21">
        <f>LEN(AV763)-LEN(SUBSTITUTE(AV763," ",""))</f>
        <v>1</v>
      </c>
      <c r="BH763" s="21" t="str">
        <f>IF(BF763=0,AU763,findspace($AU763,BH$10))</f>
        <v>Telework</v>
      </c>
      <c r="BI763" s="21" t="str">
        <f>IF(BH763=0,AN763,findspace($AU763,BI$10))</f>
        <v>Medical</v>
      </c>
      <c r="BJ763" s="21" t="str">
        <f>IF(BI763=0,AV763,findspace($AU763,BJ$10))</f>
        <v/>
      </c>
      <c r="BK763" s="21" t="str">
        <f>IF(BJ763=0,AW763,findspace($AU763,BK$10))</f>
        <v/>
      </c>
      <c r="BL763" s="21" t="str">
        <f>IF(BK763=0,AX763,findspace($AU763,BL$10))</f>
        <v/>
      </c>
      <c r="BM763" s="21" t="str">
        <f>IF(BL763=0,BF763,findspace($AU763,BM$10))</f>
        <v/>
      </c>
      <c r="BN763" s="21" t="str">
        <f>IF(BM763=0,BH763,findspace($AU763,BN$10))</f>
        <v/>
      </c>
      <c r="BO763" s="21" t="str">
        <f>IF(BN763=0,BI763,findspace($AU763,BO$10))</f>
        <v/>
      </c>
      <c r="BR763" s="21" t="str">
        <f>IF($BG763=0,$AV763,findspace($AV763,BR$10))</f>
        <v>Telework</v>
      </c>
      <c r="BS763" s="21" t="str">
        <f>IF($BG763=0,$AV763,findspace($AV763,BS$10))</f>
        <v>Situational</v>
      </c>
      <c r="BT763" s="21" t="str">
        <f>IF($BG763=0,$AV763,findspace($AV763,BT$10))</f>
        <v/>
      </c>
      <c r="BU763" s="21" t="str">
        <f>IF($BG763=0,$AV763,findspace($AV763,BU$10))</f>
        <v/>
      </c>
      <c r="BV763" s="21" t="str">
        <f>IF($BG763=0,$AV763,findspace($AV763,BV$10))</f>
        <v/>
      </c>
      <c r="BW763" s="21" t="str">
        <f>IF($BG763=0,$AV763,findspace($AV763,BW$10))</f>
        <v/>
      </c>
      <c r="BX763" s="21" t="str">
        <f>IF($BG763=0,$AV763,findspace($AV763,BX$10))</f>
        <v/>
      </c>
      <c r="BY763" s="21" t="str">
        <f>IF($BG763=0,$AV763,findspace($AV763,BY$10))</f>
        <v/>
      </c>
      <c r="BZ763" s="21" t="str">
        <f>IF($BG763=0,$AV763,findspace($AV763,BZ$10))</f>
        <v/>
      </c>
      <c r="CA763" s="21" t="str">
        <f>IF($BG763=0,$AV763,findspace($AV763,CA$10))</f>
        <v/>
      </c>
    </row>
    <row r="764" spans="1:79" x14ac:dyDescent="0.35">
      <c r="A764" t="s">
        <v>1839</v>
      </c>
      <c r="B764" t="s">
        <v>1443</v>
      </c>
      <c r="C764" t="s">
        <v>3322</v>
      </c>
      <c r="D764" t="s">
        <v>1839</v>
      </c>
      <c r="E764" t="s">
        <v>1447</v>
      </c>
      <c r="F764" t="s">
        <v>1577</v>
      </c>
      <c r="G764" s="13">
        <v>0.84883538915817658</v>
      </c>
      <c r="I764">
        <v>12374</v>
      </c>
      <c r="J764" t="str">
        <f>K764&amp;L764</f>
        <v>DFASOEOvertime Night Double Overtime Y*12374DFASOSOvertime Scheduled</v>
      </c>
      <c r="K764" t="str">
        <f>A764&amp;B764&amp;C764</f>
        <v>DFASOEOvertime Night Double Overtime Y*</v>
      </c>
      <c r="L764" t="str">
        <f>I764&amp;D764&amp;E764&amp;F764</f>
        <v>12374DFASOSOvertime Scheduled</v>
      </c>
      <c r="M764" s="13">
        <f>G764</f>
        <v>0.84883538915817658</v>
      </c>
      <c r="N764" s="13"/>
      <c r="O764" s="19">
        <v>1006</v>
      </c>
      <c r="P764">
        <f>COUNTIF(C$11:C$2024, C764)</f>
        <v>3</v>
      </c>
      <c r="Q764">
        <f>COUNTIF(F$11:F$177, F764)</f>
        <v>0</v>
      </c>
      <c r="R764" t="b">
        <f>A764=D764</f>
        <v>1</v>
      </c>
      <c r="S764" t="b">
        <f>A764&amp;B764&amp;C764=D764&amp;E764&amp;F764</f>
        <v>0</v>
      </c>
      <c r="V764" t="str">
        <f>IF($A764=V$10, $C764, "")</f>
        <v>Overtime Night Double Overtime Y*</v>
      </c>
      <c r="W764" t="str">
        <f>IF($A764=W$10, $C764, "")</f>
        <v/>
      </c>
      <c r="X764" t="str">
        <f>IF($A764=X$10, $C764, "")</f>
        <v/>
      </c>
      <c r="Y764" t="str">
        <f>IF($A764=Y$10, $C764, "")</f>
        <v/>
      </c>
      <c r="Z764" t="str">
        <f>IF($A764=Z$10, $C764, "")</f>
        <v/>
      </c>
      <c r="AB764" t="str">
        <f>IF($D764=AB$10, $F764, "")</f>
        <v>Overtime Scheduled</v>
      </c>
      <c r="AC764" t="str">
        <f>IF($D764=AC$10, $F764, "")</f>
        <v/>
      </c>
      <c r="AD764" t="str">
        <f>IF($D764=AD$10, $F764, "")</f>
        <v/>
      </c>
      <c r="AE764" t="str">
        <f>IF($D764=AE$10, $F764, "")</f>
        <v/>
      </c>
      <c r="AF764" t="str">
        <f>IF($D764=AF$10, $F764, "")</f>
        <v/>
      </c>
      <c r="AH764">
        <f>COUNTIF(AI$11:AI$2024, AI764)</f>
        <v>1</v>
      </c>
      <c r="AI764" t="str">
        <f>V764&amp;AB764&amp;W764&amp;AC764&amp;X764&amp;AD764&amp;Y764&amp;AE764&amp;Z764&amp;AF764</f>
        <v>Overtime Night Double Overtime Y*Overtime Scheduled</v>
      </c>
      <c r="AJ764">
        <f>IF(ROW()=11,1,IF(AK763+1=AK764,AJ763,AJ763+1))</f>
        <v>668</v>
      </c>
      <c r="AK764">
        <f>IF(AI764=AI763, AK763+1, 1)</f>
        <v>1</v>
      </c>
      <c r="AL764" s="26" t="str">
        <f>AM764&amp;AN764</f>
        <v>DFASOEOvertime Night Double Overtime Y*12374DFASOSOvertime Scheduled</v>
      </c>
      <c r="AM764" t="str">
        <f>K764</f>
        <v>DFASOEOvertime Night Double Overtime Y*</v>
      </c>
      <c r="AN764" t="str">
        <f>L764</f>
        <v>12374DFASOSOvertime Scheduled</v>
      </c>
      <c r="AO764">
        <f>COUNTIF(AM$11:AM$1107, AM764)</f>
        <v>3</v>
      </c>
      <c r="AP764">
        <f>COUNTIF(AN$11:AN$1107, AN764)</f>
        <v>19</v>
      </c>
      <c r="AQ764">
        <f>MATCH(AM764, AM$11:AM$1107, 0)</f>
        <v>754</v>
      </c>
      <c r="AR764">
        <f>MATCH(AN764, AN$11:AN$1107, 0)</f>
        <v>470</v>
      </c>
      <c r="AS764">
        <v>1006</v>
      </c>
      <c r="AU764" t="str">
        <f>C764</f>
        <v>Overtime Night Double Overtime Y*</v>
      </c>
      <c r="AV764" t="str">
        <f>IF(F764="", "", F764)</f>
        <v>Overtime Scheduled</v>
      </c>
      <c r="AW764" s="13">
        <f>M764</f>
        <v>0.84883538915817658</v>
      </c>
      <c r="AX764" t="e">
        <f>VLOOKUP(AI764, UniquePairs!A$5:A$2000, 1, FALSE)</f>
        <v>#N/A</v>
      </c>
      <c r="AY764" t="str">
        <f>IFERROR(INDEX(UniquePairs!A$5:K$1000, MATCH(AL764, UniquePairs!A$5:A$1000, 0), 10), "")</f>
        <v/>
      </c>
      <c r="AZ764" s="13">
        <f>IF(AY764&lt;&gt;"", AY764, AW764)</f>
        <v>0.84883538915817658</v>
      </c>
      <c r="BA764" t="str">
        <f>IF(AZ764=0,"None",IF(AZ764&lt;0.6,"Weak",IF(AZ764&lt;0.7,"Review",IF(AZ764&lt;0.8,"Good",IF(AZ764&lt;0.9,"Very Good","Solid")))))</f>
        <v>Very Good</v>
      </c>
      <c r="BB764" s="28" t="str">
        <f>IF(AJ763=AJ764, BB763, BC764)</f>
        <v>Overtime Overtime</v>
      </c>
      <c r="BC764" t="str">
        <f>IF(AV764="",AU764,StringMatch(AU764,AV764,TRUE))</f>
        <v>Overtime Overtime</v>
      </c>
      <c r="BD764" t="str">
        <f>TRIM(SUBSTITUTE(SUBSTITUTE(SUBSTITUTE(SUBSTITUTE(SUBSTITUTE(SUBSTITUTE(SUBSTITUTE(SUBSTITUTE(SUBSTITUTE(SUBSTITUTE(AU764,BR764,""),BS764,""),BT764,""),BU764,""),BV764,""),BW764,""),BX764,""),BY764,""),BZ764,""),CA764,""))</f>
        <v>Night Double Y*</v>
      </c>
      <c r="BE764" t="str">
        <f>TRIM(SUBSTITUTE(SUBSTITUTE(SUBSTITUTE(SUBSTITUTE(SUBSTITUTE(SUBSTITUTE(SUBSTITUTE(SUBSTITUTE(SUBSTITUTE(SUBSTITUTE(AV764,BH764,""),BI764,""),BJ764,""),BK764,""),BL764,""),BM764,""),BN764,""),BO764,""),BP764,""),BQ764,""))</f>
        <v>Scheduled</v>
      </c>
      <c r="BF764" s="21">
        <f>LEN(AU764)-LEN(SUBSTITUTE(AU764," ",""))</f>
        <v>4</v>
      </c>
      <c r="BG764" s="21">
        <f>LEN(AV764)-LEN(SUBSTITUTE(AV764," ",""))</f>
        <v>1</v>
      </c>
      <c r="BH764" s="21" t="str">
        <f>IF(BF764=0,AU764,findspace($AU764,BH$10))</f>
        <v>Overtime</v>
      </c>
      <c r="BI764" s="21" t="str">
        <f>IF(BH764=0,AN764,findspace($AU764,BI$10))</f>
        <v>Night</v>
      </c>
      <c r="BJ764" s="21" t="str">
        <f>IF(BI764=0,AV764,findspace($AU764,BJ$10))</f>
        <v>Double</v>
      </c>
      <c r="BK764" s="21" t="str">
        <f>IF(BJ764=0,AW764,findspace($AU764,BK$10))</f>
        <v>Overtime</v>
      </c>
      <c r="BL764" s="21" t="str">
        <f>IF(BK764=0,AX764,findspace($AU764,BL$10))</f>
        <v>Y*</v>
      </c>
      <c r="BM764" s="21" t="str">
        <f>IF(BL764=0,BF764,findspace($AU764,BM$10))</f>
        <v/>
      </c>
      <c r="BN764" s="21" t="str">
        <f>IF(BM764=0,BH764,findspace($AU764,BN$10))</f>
        <v/>
      </c>
      <c r="BO764" s="21" t="str">
        <f>IF(BN764=0,BI764,findspace($AU764,BO$10))</f>
        <v/>
      </c>
      <c r="BR764" s="21" t="str">
        <f>IF($BG764=0,$AV764,findspace($AV764,BR$10))</f>
        <v>Overtime</v>
      </c>
      <c r="BS764" s="21" t="str">
        <f>IF($BG764=0,$AV764,findspace($AV764,BS$10))</f>
        <v>Scheduled</v>
      </c>
      <c r="BT764" s="21" t="str">
        <f>IF($BG764=0,$AV764,findspace($AV764,BT$10))</f>
        <v/>
      </c>
      <c r="BU764" s="21" t="str">
        <f>IF($BG764=0,$AV764,findspace($AV764,BU$10))</f>
        <v/>
      </c>
      <c r="BV764" s="21" t="str">
        <f>IF($BG764=0,$AV764,findspace($AV764,BV$10))</f>
        <v/>
      </c>
      <c r="BW764" s="21" t="str">
        <f>IF($BG764=0,$AV764,findspace($AV764,BW$10))</f>
        <v/>
      </c>
      <c r="BX764" s="21" t="str">
        <f>IF($BG764=0,$AV764,findspace($AV764,BX$10))</f>
        <v/>
      </c>
      <c r="BY764" s="21" t="str">
        <f>IF($BG764=0,$AV764,findspace($AV764,BY$10))</f>
        <v/>
      </c>
      <c r="BZ764" s="21" t="str">
        <f>IF($BG764=0,$AV764,findspace($AV764,BZ$10))</f>
        <v/>
      </c>
      <c r="CA764" s="21" t="str">
        <f>IF($BG764=0,$AV764,findspace($AV764,CA$10))</f>
        <v/>
      </c>
    </row>
    <row r="765" spans="1:79" x14ac:dyDescent="0.35">
      <c r="A765" t="s">
        <v>1839</v>
      </c>
      <c r="B765" t="s">
        <v>1272</v>
      </c>
      <c r="C765" t="s">
        <v>3347</v>
      </c>
      <c r="D765" t="s">
        <v>1839</v>
      </c>
      <c r="E765" t="s">
        <v>796</v>
      </c>
      <c r="F765" t="s">
        <v>3231</v>
      </c>
      <c r="G765" s="13">
        <v>0.84805158396411551</v>
      </c>
      <c r="I765">
        <v>12374</v>
      </c>
      <c r="J765" t="str">
        <f>K765&amp;L765</f>
        <v>DFASL3Saturday Military Leave12374DFASCWSaturday Comp</v>
      </c>
      <c r="K765" t="str">
        <f>A765&amp;B765&amp;C765</f>
        <v>DFASL3Saturday Military Leave</v>
      </c>
      <c r="L765" t="str">
        <f>I765&amp;D765&amp;E765&amp;F765</f>
        <v>12374DFASCWSaturday Comp</v>
      </c>
      <c r="M765" s="13">
        <f>G765</f>
        <v>0.84805158396411551</v>
      </c>
      <c r="N765" s="13"/>
      <c r="O765" s="19">
        <v>692</v>
      </c>
      <c r="P765">
        <f>COUNTIF(C$11:C$2024, C765)</f>
        <v>3</v>
      </c>
      <c r="Q765">
        <f>COUNTIF(F$11:F$177, F765)</f>
        <v>0</v>
      </c>
      <c r="R765" t="b">
        <f>A765=D765</f>
        <v>1</v>
      </c>
      <c r="S765" t="b">
        <f>A765&amp;B765&amp;C765=D765&amp;E765&amp;F765</f>
        <v>0</v>
      </c>
      <c r="V765" t="str">
        <f>IF($A765=V$10, $C765, "")</f>
        <v>Saturday Military Leave</v>
      </c>
      <c r="W765" t="str">
        <f>IF($A765=W$10, $C765, "")</f>
        <v/>
      </c>
      <c r="X765" t="str">
        <f>IF($A765=X$10, $C765, "")</f>
        <v/>
      </c>
      <c r="Y765" t="str">
        <f>IF($A765=Y$10, $C765, "")</f>
        <v/>
      </c>
      <c r="Z765" t="str">
        <f>IF($A765=Z$10, $C765, "")</f>
        <v/>
      </c>
      <c r="AB765" t="str">
        <f>IF($D765=AB$10, $F765, "")</f>
        <v>Saturday Comp</v>
      </c>
      <c r="AC765" t="str">
        <f>IF($D765=AC$10, $F765, "")</f>
        <v/>
      </c>
      <c r="AD765" t="str">
        <f>IF($D765=AD$10, $F765, "")</f>
        <v/>
      </c>
      <c r="AE765" t="str">
        <f>IF($D765=AE$10, $F765, "")</f>
        <v/>
      </c>
      <c r="AF765" t="str">
        <f>IF($D765=AF$10, $F765, "")</f>
        <v/>
      </c>
      <c r="AH765">
        <f>COUNTIF(AI$11:AI$2024, AI765)</f>
        <v>1</v>
      </c>
      <c r="AI765" t="str">
        <f>V765&amp;AB765&amp;W765&amp;AC765&amp;X765&amp;AD765&amp;Y765&amp;AE765&amp;Z765&amp;AF765</f>
        <v>Saturday Military LeaveSaturday Comp</v>
      </c>
      <c r="AJ765">
        <f>IF(ROW()=11,1,IF(AK764+1=AK765,AJ764,AJ764+1))</f>
        <v>669</v>
      </c>
      <c r="AK765">
        <f>IF(AI765=AI764, AK764+1, 1)</f>
        <v>1</v>
      </c>
      <c r="AL765" s="26" t="str">
        <f>AM765&amp;AN765</f>
        <v>DFASL3Saturday Military Leave12374DFASCWSaturday Comp</v>
      </c>
      <c r="AM765" t="str">
        <f>K765</f>
        <v>DFASL3Saturday Military Leave</v>
      </c>
      <c r="AN765" t="str">
        <f>L765</f>
        <v>12374DFASCWSaturday Comp</v>
      </c>
      <c r="AO765">
        <f>COUNTIF(AM$11:AM$1107, AM765)</f>
        <v>3</v>
      </c>
      <c r="AP765">
        <f>COUNTIF(AN$11:AN$1107, AN765)</f>
        <v>5</v>
      </c>
      <c r="AQ765">
        <f>MATCH(AM765, AM$11:AM$1107, 0)</f>
        <v>561</v>
      </c>
      <c r="AR765">
        <f>MATCH(AN765, AN$11:AN$1107, 0)</f>
        <v>207</v>
      </c>
      <c r="AS765">
        <v>692</v>
      </c>
      <c r="AU765" t="str">
        <f>C765</f>
        <v>Saturday Military Leave</v>
      </c>
      <c r="AV765" t="str">
        <f>IF(F765="", "", F765)</f>
        <v>Saturday Comp</v>
      </c>
      <c r="AW765" s="13">
        <f>M765</f>
        <v>0.84805158396411551</v>
      </c>
      <c r="AX765" t="e">
        <f>VLOOKUP(AI765, UniquePairs!A$5:A$2000, 1, FALSE)</f>
        <v>#N/A</v>
      </c>
      <c r="AY765" t="str">
        <f>IFERROR(INDEX(UniquePairs!A$5:K$1000, MATCH(AL765, UniquePairs!A$5:A$1000, 0), 10), "")</f>
        <v/>
      </c>
      <c r="AZ765" s="13">
        <f>IF(AY765&lt;&gt;"", AY765, AW765)</f>
        <v>0.84805158396411551</v>
      </c>
      <c r="BA765" t="str">
        <f>IF(AZ765=0,"None",IF(AZ765&lt;0.6,"Weak",IF(AZ765&lt;0.7,"Review",IF(AZ765&lt;0.8,"Good",IF(AZ765&lt;0.9,"Very Good","Solid")))))</f>
        <v>Very Good</v>
      </c>
      <c r="BB765" s="28" t="str">
        <f>IF(AJ764=AJ765, BB764, BC765)</f>
        <v>Saturday</v>
      </c>
      <c r="BC765" t="str">
        <f>IF(AV765="",AU765,StringMatch(AU765,AV765,TRUE))</f>
        <v>Saturday</v>
      </c>
      <c r="BD765" t="str">
        <f>TRIM(SUBSTITUTE(SUBSTITUTE(SUBSTITUTE(SUBSTITUTE(SUBSTITUTE(SUBSTITUTE(SUBSTITUTE(SUBSTITUTE(SUBSTITUTE(SUBSTITUTE(AU765,BR765,""),BS765,""),BT765,""),BU765,""),BV765,""),BW765,""),BX765,""),BY765,""),BZ765,""),CA765,""))</f>
        <v>Military Leave</v>
      </c>
      <c r="BE765" t="str">
        <f>TRIM(SUBSTITUTE(SUBSTITUTE(SUBSTITUTE(SUBSTITUTE(SUBSTITUTE(SUBSTITUTE(SUBSTITUTE(SUBSTITUTE(SUBSTITUTE(SUBSTITUTE(AV765,BH765,""),BI765,""),BJ765,""),BK765,""),BL765,""),BM765,""),BN765,""),BO765,""),BP765,""),BQ765,""))</f>
        <v>Comp</v>
      </c>
      <c r="BF765" s="21">
        <f>LEN(AU765)-LEN(SUBSTITUTE(AU765," ",""))</f>
        <v>2</v>
      </c>
      <c r="BG765" s="21">
        <f>LEN(AV765)-LEN(SUBSTITUTE(AV765," ",""))</f>
        <v>1</v>
      </c>
      <c r="BH765" s="21" t="str">
        <f>IF(BF765=0,AU765,findspace($AU765,BH$10))</f>
        <v>Saturday</v>
      </c>
      <c r="BI765" s="21" t="str">
        <f>IF(BH765=0,AN765,findspace($AU765,BI$10))</f>
        <v>Military</v>
      </c>
      <c r="BJ765" s="21" t="str">
        <f>IF(BI765=0,AV765,findspace($AU765,BJ$10))</f>
        <v>Leave</v>
      </c>
      <c r="BK765" s="21" t="str">
        <f>IF(BJ765=0,AW765,findspace($AU765,BK$10))</f>
        <v/>
      </c>
      <c r="BL765" s="21" t="str">
        <f>IF(BK765=0,AX765,findspace($AU765,BL$10))</f>
        <v/>
      </c>
      <c r="BM765" s="21" t="str">
        <f>IF(BL765=0,BF765,findspace($AU765,BM$10))</f>
        <v/>
      </c>
      <c r="BN765" s="21" t="str">
        <f>IF(BM765=0,BH765,findspace($AU765,BN$10))</f>
        <v/>
      </c>
      <c r="BO765" s="21" t="str">
        <f>IF(BN765=0,BI765,findspace($AU765,BO$10))</f>
        <v/>
      </c>
      <c r="BR765" s="21" t="str">
        <f>IF($BG765=0,$AV765,findspace($AV765,BR$10))</f>
        <v>Saturday</v>
      </c>
      <c r="BS765" s="21" t="str">
        <f>IF($BG765=0,$AV765,findspace($AV765,BS$10))</f>
        <v>Comp</v>
      </c>
      <c r="BT765" s="21" t="str">
        <f>IF($BG765=0,$AV765,findspace($AV765,BT$10))</f>
        <v/>
      </c>
      <c r="BU765" s="21" t="str">
        <f>IF($BG765=0,$AV765,findspace($AV765,BU$10))</f>
        <v/>
      </c>
      <c r="BV765" s="21" t="str">
        <f>IF($BG765=0,$AV765,findspace($AV765,BV$10))</f>
        <v/>
      </c>
      <c r="BW765" s="21" t="str">
        <f>IF($BG765=0,$AV765,findspace($AV765,BW$10))</f>
        <v/>
      </c>
      <c r="BX765" s="21" t="str">
        <f>IF($BG765=0,$AV765,findspace($AV765,BX$10))</f>
        <v/>
      </c>
      <c r="BY765" s="21" t="str">
        <f>IF($BG765=0,$AV765,findspace($AV765,BY$10))</f>
        <v/>
      </c>
      <c r="BZ765" s="21" t="str">
        <f>IF($BG765=0,$AV765,findspace($AV765,BZ$10))</f>
        <v/>
      </c>
      <c r="CA765" s="21" t="str">
        <f>IF($BG765=0,$AV765,findspace($AV765,CA$10))</f>
        <v/>
      </c>
    </row>
    <row r="766" spans="1:79" x14ac:dyDescent="0.35">
      <c r="A766" t="s">
        <v>1839</v>
      </c>
      <c r="B766" t="s">
        <v>873</v>
      </c>
      <c r="C766" t="s">
        <v>3348</v>
      </c>
      <c r="D766" t="s">
        <v>1839</v>
      </c>
      <c r="E766" t="s">
        <v>792</v>
      </c>
      <c r="F766" t="s">
        <v>3230</v>
      </c>
      <c r="G766" s="13">
        <v>0.84805158396411551</v>
      </c>
      <c r="I766">
        <v>12374</v>
      </c>
      <c r="J766" t="str">
        <f>K766&amp;L766</f>
        <v>DFASL4Sunday Military Leave12374DFASCSSunday Comp</v>
      </c>
      <c r="K766" t="str">
        <f>A766&amp;B766&amp;C766</f>
        <v>DFASL4Sunday Military Leave</v>
      </c>
      <c r="L766" t="str">
        <f>I766&amp;D766&amp;E766&amp;F766</f>
        <v>12374DFASCSSunday Comp</v>
      </c>
      <c r="M766" s="13">
        <f>G766</f>
        <v>0.84805158396411551</v>
      </c>
      <c r="N766" s="13"/>
      <c r="O766" s="19">
        <v>238</v>
      </c>
      <c r="P766">
        <f>COUNTIF(C$11:C$2024, C766)</f>
        <v>3</v>
      </c>
      <c r="Q766">
        <f>COUNTIF(F$11:F$177, F766)</f>
        <v>0</v>
      </c>
      <c r="R766" t="b">
        <f>A766=D766</f>
        <v>1</v>
      </c>
      <c r="S766" t="b">
        <f>A766&amp;B766&amp;C766=D766&amp;E766&amp;F766</f>
        <v>0</v>
      </c>
      <c r="V766" t="str">
        <f>IF($A766=V$10, $C766, "")</f>
        <v>Sunday Military Leave</v>
      </c>
      <c r="W766" t="str">
        <f>IF($A766=W$10, $C766, "")</f>
        <v/>
      </c>
      <c r="X766" t="str">
        <f>IF($A766=X$10, $C766, "")</f>
        <v/>
      </c>
      <c r="Y766" t="str">
        <f>IF($A766=Y$10, $C766, "")</f>
        <v/>
      </c>
      <c r="Z766" t="str">
        <f>IF($A766=Z$10, $C766, "")</f>
        <v/>
      </c>
      <c r="AB766" t="str">
        <f>IF($D766=AB$10, $F766, "")</f>
        <v>Sunday Comp</v>
      </c>
      <c r="AC766" t="str">
        <f>IF($D766=AC$10, $F766, "")</f>
        <v/>
      </c>
      <c r="AD766" t="str">
        <f>IF($D766=AD$10, $F766, "")</f>
        <v/>
      </c>
      <c r="AE766" t="str">
        <f>IF($D766=AE$10, $F766, "")</f>
        <v/>
      </c>
      <c r="AF766" t="str">
        <f>IF($D766=AF$10, $F766, "")</f>
        <v/>
      </c>
      <c r="AH766">
        <f>COUNTIF(AI$11:AI$2024, AI766)</f>
        <v>1</v>
      </c>
      <c r="AI766" t="str">
        <f>V766&amp;AB766&amp;W766&amp;AC766&amp;X766&amp;AD766&amp;Y766&amp;AE766&amp;Z766&amp;AF766</f>
        <v>Sunday Military LeaveSunday Comp</v>
      </c>
      <c r="AJ766">
        <f>IF(ROW()=11,1,IF(AK765+1=AK766,AJ765,AJ765+1))</f>
        <v>670</v>
      </c>
      <c r="AK766">
        <f>IF(AI766=AI765, AK765+1, 1)</f>
        <v>1</v>
      </c>
      <c r="AL766" s="26" t="str">
        <f>AM766&amp;AN766</f>
        <v>DFASL4Sunday Military Leave12374DFASCSSunday Comp</v>
      </c>
      <c r="AM766" t="str">
        <f>K766</f>
        <v>DFASL4Sunday Military Leave</v>
      </c>
      <c r="AN766" t="str">
        <f>L766</f>
        <v>12374DFASCSSunday Comp</v>
      </c>
      <c r="AO766">
        <f>COUNTIF(AM$11:AM$1107, AM766)</f>
        <v>3</v>
      </c>
      <c r="AP766">
        <f>COUNTIF(AN$11:AN$1107, AN766)</f>
        <v>6</v>
      </c>
      <c r="AQ766">
        <f>MATCH(AM766, AM$11:AM$1107, 0)</f>
        <v>562</v>
      </c>
      <c r="AR766">
        <f>MATCH(AN766, AN$11:AN$1107, 0)</f>
        <v>512</v>
      </c>
      <c r="AS766">
        <v>238</v>
      </c>
      <c r="AU766" t="str">
        <f>C766</f>
        <v>Sunday Military Leave</v>
      </c>
      <c r="AV766" t="str">
        <f>IF(F766="", "", F766)</f>
        <v>Sunday Comp</v>
      </c>
      <c r="AW766" s="13">
        <f>M766</f>
        <v>0.84805158396411551</v>
      </c>
      <c r="AX766" t="e">
        <f>VLOOKUP(AI766, UniquePairs!A$5:A$2000, 1, FALSE)</f>
        <v>#N/A</v>
      </c>
      <c r="AY766" t="str">
        <f>IFERROR(INDEX(UniquePairs!A$5:K$1000, MATCH(AL766, UniquePairs!A$5:A$1000, 0), 10), "")</f>
        <v/>
      </c>
      <c r="AZ766" s="13">
        <f>IF(AY766&lt;&gt;"", AY766, AW766)</f>
        <v>0.84805158396411551</v>
      </c>
      <c r="BA766" t="str">
        <f>IF(AZ766=0,"None",IF(AZ766&lt;0.6,"Weak",IF(AZ766&lt;0.7,"Review",IF(AZ766&lt;0.8,"Good",IF(AZ766&lt;0.9,"Very Good","Solid")))))</f>
        <v>Very Good</v>
      </c>
      <c r="BB766" s="28" t="str">
        <f>IF(AJ765=AJ766, BB765, BC766)</f>
        <v>Sunday</v>
      </c>
      <c r="BC766" t="str">
        <f>IF(AV766="",AU766,StringMatch(AU766,AV766,TRUE))</f>
        <v>Sunday</v>
      </c>
      <c r="BD766" t="str">
        <f>TRIM(SUBSTITUTE(SUBSTITUTE(SUBSTITUTE(SUBSTITUTE(SUBSTITUTE(SUBSTITUTE(SUBSTITUTE(SUBSTITUTE(SUBSTITUTE(SUBSTITUTE(AU766,BR766,""),BS766,""),BT766,""),BU766,""),BV766,""),BW766,""),BX766,""),BY766,""),BZ766,""),CA766,""))</f>
        <v>Military Leave</v>
      </c>
      <c r="BE766" t="str">
        <f>TRIM(SUBSTITUTE(SUBSTITUTE(SUBSTITUTE(SUBSTITUTE(SUBSTITUTE(SUBSTITUTE(SUBSTITUTE(SUBSTITUTE(SUBSTITUTE(SUBSTITUTE(AV766,BH766,""),BI766,""),BJ766,""),BK766,""),BL766,""),BM766,""),BN766,""),BO766,""),BP766,""),BQ766,""))</f>
        <v>Comp</v>
      </c>
      <c r="BF766" s="21">
        <f>LEN(AU766)-LEN(SUBSTITUTE(AU766," ",""))</f>
        <v>2</v>
      </c>
      <c r="BG766" s="21">
        <f>LEN(AV766)-LEN(SUBSTITUTE(AV766," ",""))</f>
        <v>1</v>
      </c>
      <c r="BH766" s="21" t="str">
        <f>IF(BF766=0,AU766,findspace($AU766,BH$10))</f>
        <v>Sunday</v>
      </c>
      <c r="BI766" s="21" t="str">
        <f>IF(BH766=0,AN766,findspace($AU766,BI$10))</f>
        <v>Military</v>
      </c>
      <c r="BJ766" s="21" t="str">
        <f>IF(BI766=0,AV766,findspace($AU766,BJ$10))</f>
        <v>Leave</v>
      </c>
      <c r="BK766" s="21" t="str">
        <f>IF(BJ766=0,AW766,findspace($AU766,BK$10))</f>
        <v/>
      </c>
      <c r="BL766" s="21" t="str">
        <f>IF(BK766=0,AX766,findspace($AU766,BL$10))</f>
        <v/>
      </c>
      <c r="BM766" s="21" t="str">
        <f>IF(BL766=0,BF766,findspace($AU766,BM$10))</f>
        <v/>
      </c>
      <c r="BN766" s="21" t="str">
        <f>IF(BM766=0,BH766,findspace($AU766,BN$10))</f>
        <v/>
      </c>
      <c r="BO766" s="21" t="str">
        <f>IF(BN766=0,BI766,findspace($AU766,BO$10))</f>
        <v/>
      </c>
      <c r="BR766" s="21" t="str">
        <f>IF($BG766=0,$AV766,findspace($AV766,BR$10))</f>
        <v>Sunday</v>
      </c>
      <c r="BS766" s="21" t="str">
        <f>IF($BG766=0,$AV766,findspace($AV766,BS$10))</f>
        <v>Comp</v>
      </c>
      <c r="BT766" s="21" t="str">
        <f>IF($BG766=0,$AV766,findspace($AV766,BT$10))</f>
        <v/>
      </c>
      <c r="BU766" s="21" t="str">
        <f>IF($BG766=0,$AV766,findspace($AV766,BU$10))</f>
        <v/>
      </c>
      <c r="BV766" s="21" t="str">
        <f>IF($BG766=0,$AV766,findspace($AV766,BV$10))</f>
        <v/>
      </c>
      <c r="BW766" s="21" t="str">
        <f>IF($BG766=0,$AV766,findspace($AV766,BW$10))</f>
        <v/>
      </c>
      <c r="BX766" s="21" t="str">
        <f>IF($BG766=0,$AV766,findspace($AV766,BX$10))</f>
        <v/>
      </c>
      <c r="BY766" s="21" t="str">
        <f>IF($BG766=0,$AV766,findspace($AV766,BY$10))</f>
        <v/>
      </c>
      <c r="BZ766" s="21" t="str">
        <f>IF($BG766=0,$AV766,findspace($AV766,BZ$10))</f>
        <v/>
      </c>
      <c r="CA766" s="21" t="str">
        <f>IF($BG766=0,$AV766,findspace($AV766,CA$10))</f>
        <v/>
      </c>
    </row>
    <row r="767" spans="1:79" x14ac:dyDescent="0.35">
      <c r="A767" t="s">
        <v>1839</v>
      </c>
      <c r="B767" t="s">
        <v>990</v>
      </c>
      <c r="C767" t="s">
        <v>3267</v>
      </c>
      <c r="D767" t="s">
        <v>1839</v>
      </c>
      <c r="E767" t="s">
        <v>1024</v>
      </c>
      <c r="F767" t="s">
        <v>3284</v>
      </c>
      <c r="G767" s="13">
        <v>0.84788359788359791</v>
      </c>
      <c r="I767">
        <v>12374</v>
      </c>
      <c r="J767" t="str">
        <f>K767&amp;L767</f>
        <v>DFASEXWork High Altitudes Commute Lower Altitudes12374DFASFFMicro Organisms High</v>
      </c>
      <c r="K767" t="str">
        <f>A767&amp;B767&amp;C767</f>
        <v>DFASEXWork High Altitudes Commute Lower Altitudes</v>
      </c>
      <c r="L767" t="str">
        <f>I767&amp;D767&amp;E767&amp;F767</f>
        <v>12374DFASFFMicro Organisms High</v>
      </c>
      <c r="M767" s="13">
        <f>G767</f>
        <v>0.84788359788359791</v>
      </c>
      <c r="N767" s="13"/>
      <c r="O767" s="19">
        <v>91</v>
      </c>
      <c r="P767">
        <f>COUNTIF(C$11:C$2024, C767)</f>
        <v>3</v>
      </c>
      <c r="Q767">
        <f>COUNTIF(F$11:F$177, F767)</f>
        <v>0</v>
      </c>
      <c r="R767" t="b">
        <f>A767=D767</f>
        <v>1</v>
      </c>
      <c r="S767" t="b">
        <f>A767&amp;B767&amp;C767=D767&amp;E767&amp;F767</f>
        <v>0</v>
      </c>
      <c r="V767" t="str">
        <f>IF($A767=V$10, $C767, "")</f>
        <v>Work High Altitudes Commute Lower Altitudes</v>
      </c>
      <c r="W767" t="str">
        <f>IF($A767=W$10, $C767, "")</f>
        <v/>
      </c>
      <c r="X767" t="str">
        <f>IF($A767=X$10, $C767, "")</f>
        <v/>
      </c>
      <c r="Y767" t="str">
        <f>IF($A767=Y$10, $C767, "")</f>
        <v/>
      </c>
      <c r="Z767" t="str">
        <f>IF($A767=Z$10, $C767, "")</f>
        <v/>
      </c>
      <c r="AB767" t="str">
        <f>IF($D767=AB$10, $F767, "")</f>
        <v>Micro Organisms High</v>
      </c>
      <c r="AC767" t="str">
        <f>IF($D767=AC$10, $F767, "")</f>
        <v/>
      </c>
      <c r="AD767" t="str">
        <f>IF($D767=AD$10, $F767, "")</f>
        <v/>
      </c>
      <c r="AE767" t="str">
        <f>IF($D767=AE$10, $F767, "")</f>
        <v/>
      </c>
      <c r="AF767" t="str">
        <f>IF($D767=AF$10, $F767, "")</f>
        <v/>
      </c>
      <c r="AH767">
        <f>COUNTIF(AI$11:AI$2024, AI767)</f>
        <v>1</v>
      </c>
      <c r="AI767" t="str">
        <f>V767&amp;AB767&amp;W767&amp;AC767&amp;X767&amp;AD767&amp;Y767&amp;AE767&amp;Z767&amp;AF767</f>
        <v>Work High Altitudes Commute Lower AltitudesMicro Organisms High</v>
      </c>
      <c r="AJ767">
        <f>IF(ROW()=11,1,IF(AK766+1=AK767,AJ766,AJ766+1))</f>
        <v>671</v>
      </c>
      <c r="AK767">
        <f>IF(AI767=AI766, AK766+1, 1)</f>
        <v>1</v>
      </c>
      <c r="AL767" s="26" t="str">
        <f>AM767&amp;AN767</f>
        <v>DFASEXWork High Altitudes Commute Lower Altitudes12374DFASFFMicro Organisms High</v>
      </c>
      <c r="AM767" t="str">
        <f>K767</f>
        <v>DFASEXWork High Altitudes Commute Lower Altitudes</v>
      </c>
      <c r="AN767" t="str">
        <f>L767</f>
        <v>12374DFASFFMicro Organisms High</v>
      </c>
      <c r="AO767">
        <f>COUNTIF(AM$11:AM$1107, AM767)</f>
        <v>3</v>
      </c>
      <c r="AP767">
        <f>COUNTIF(AN$11:AN$1107, AN767)</f>
        <v>6</v>
      </c>
      <c r="AQ767">
        <f>MATCH(AM767, AM$11:AM$1107, 0)</f>
        <v>757</v>
      </c>
      <c r="AR767">
        <f>MATCH(AN767, AN$11:AN$1107, 0)</f>
        <v>567</v>
      </c>
      <c r="AS767">
        <v>91</v>
      </c>
      <c r="AU767" t="str">
        <f>C767</f>
        <v>Work High Altitudes Commute Lower Altitudes</v>
      </c>
      <c r="AV767" t="str">
        <f>IF(F767="", "", F767)</f>
        <v>Micro Organisms High</v>
      </c>
      <c r="AW767" s="13">
        <f>M767</f>
        <v>0.84788359788359791</v>
      </c>
      <c r="AX767" t="e">
        <f>VLOOKUP(AI767, UniquePairs!A$5:A$2000, 1, FALSE)</f>
        <v>#N/A</v>
      </c>
      <c r="AY767" t="str">
        <f>IFERROR(INDEX(UniquePairs!A$5:K$1000, MATCH(AL767, UniquePairs!A$5:A$1000, 0), 10), "")</f>
        <v/>
      </c>
      <c r="AZ767" s="13">
        <f>IF(AY767&lt;&gt;"", AY767, AW767)</f>
        <v>0.84788359788359791</v>
      </c>
      <c r="BA767" t="str">
        <f>IF(AZ767=0,"None",IF(AZ767&lt;0.6,"Weak",IF(AZ767&lt;0.7,"Review",IF(AZ767&lt;0.8,"Good",IF(AZ767&lt;0.9,"Very Good","Solid")))))</f>
        <v>Very Good</v>
      </c>
      <c r="BB767" s="28" t="str">
        <f>IF(AJ766=AJ767, BB766, BC767)</f>
        <v>High</v>
      </c>
      <c r="BC767" t="str">
        <f>IF(AV767="",AU767,StringMatch(AU767,AV767,TRUE))</f>
        <v>High</v>
      </c>
      <c r="BD767" t="str">
        <f>TRIM(SUBSTITUTE(SUBSTITUTE(SUBSTITUTE(SUBSTITUTE(SUBSTITUTE(SUBSTITUTE(SUBSTITUTE(SUBSTITUTE(SUBSTITUTE(SUBSTITUTE(AU767,BR767,""),BS767,""),BT767,""),BU767,""),BV767,""),BW767,""),BX767,""),BY767,""),BZ767,""),CA767,""))</f>
        <v>Work Altitudes Commute Lower Altitudes</v>
      </c>
      <c r="BE767" t="str">
        <f>TRIM(SUBSTITUTE(SUBSTITUTE(SUBSTITUTE(SUBSTITUTE(SUBSTITUTE(SUBSTITUTE(SUBSTITUTE(SUBSTITUTE(SUBSTITUTE(SUBSTITUTE(AV767,BH767,""),BI767,""),BJ767,""),BK767,""),BL767,""),BM767,""),BN767,""),BO767,""),BP767,""),BQ767,""))</f>
        <v>Micro Organisms</v>
      </c>
      <c r="BF767" s="21">
        <f>LEN(AU767)-LEN(SUBSTITUTE(AU767," ",""))</f>
        <v>5</v>
      </c>
      <c r="BG767" s="21">
        <f>LEN(AV767)-LEN(SUBSTITUTE(AV767," ",""))</f>
        <v>2</v>
      </c>
      <c r="BH767" s="21" t="str">
        <f>IF(BF767=0,AU767,findspace($AU767,BH$10))</f>
        <v>Work</v>
      </c>
      <c r="BI767" s="21" t="str">
        <f>IF(BH767=0,AN767,findspace($AU767,BI$10))</f>
        <v>High</v>
      </c>
      <c r="BJ767" s="21" t="str">
        <f>IF(BI767=0,AV767,findspace($AU767,BJ$10))</f>
        <v>Altitudes</v>
      </c>
      <c r="BK767" s="21" t="str">
        <f>IF(BJ767=0,AW767,findspace($AU767,BK$10))</f>
        <v>Commute</v>
      </c>
      <c r="BL767" s="21" t="str">
        <f>IF(BK767=0,AX767,findspace($AU767,BL$10))</f>
        <v>Lower</v>
      </c>
      <c r="BM767" s="21" t="str">
        <f>IF(BL767=0,BF767,findspace($AU767,BM$10))</f>
        <v>Altitudes</v>
      </c>
      <c r="BN767" s="21" t="str">
        <f>IF(BM767=0,BH767,findspace($AU767,BN$10))</f>
        <v/>
      </c>
      <c r="BO767" s="21" t="str">
        <f>IF(BN767=0,BI767,findspace($AU767,BO$10))</f>
        <v/>
      </c>
      <c r="BR767" s="21" t="str">
        <f>IF($BG767=0,$AV767,findspace($AV767,BR$10))</f>
        <v>Micro</v>
      </c>
      <c r="BS767" s="21" t="str">
        <f>IF($BG767=0,$AV767,findspace($AV767,BS$10))</f>
        <v>Organisms</v>
      </c>
      <c r="BT767" s="21" t="str">
        <f>IF($BG767=0,$AV767,findspace($AV767,BT$10))</f>
        <v>High</v>
      </c>
      <c r="BU767" s="21" t="str">
        <f>IF($BG767=0,$AV767,findspace($AV767,BU$10))</f>
        <v/>
      </c>
      <c r="BV767" s="21" t="str">
        <f>IF($BG767=0,$AV767,findspace($AV767,BV$10))</f>
        <v/>
      </c>
      <c r="BW767" s="21" t="str">
        <f>IF($BG767=0,$AV767,findspace($AV767,BW$10))</f>
        <v/>
      </c>
      <c r="BX767" s="21" t="str">
        <f>IF($BG767=0,$AV767,findspace($AV767,BX$10))</f>
        <v/>
      </c>
      <c r="BY767" s="21" t="str">
        <f>IF($BG767=0,$AV767,findspace($AV767,BY$10))</f>
        <v/>
      </c>
      <c r="BZ767" s="21" t="str">
        <f>IF($BG767=0,$AV767,findspace($AV767,BZ$10))</f>
        <v/>
      </c>
      <c r="CA767" s="21" t="str">
        <f>IF($BG767=0,$AV767,findspace($AV767,CA$10))</f>
        <v/>
      </c>
    </row>
    <row r="768" spans="1:79" x14ac:dyDescent="0.35">
      <c r="A768" t="s">
        <v>1836</v>
      </c>
      <c r="B768">
        <v>6</v>
      </c>
      <c r="C768" t="s">
        <v>2698</v>
      </c>
      <c r="D768" t="s">
        <v>1839</v>
      </c>
      <c r="E768" t="s">
        <v>1447</v>
      </c>
      <c r="F768" t="s">
        <v>1577</v>
      </c>
      <c r="G768" s="13">
        <v>0.84726532456601422</v>
      </c>
      <c r="I768">
        <v>12374</v>
      </c>
      <c r="J768" t="str">
        <f>K768&amp;L768</f>
        <v>GSA6Actual Administratively Uncontrollable Overtime Hours Worked12374DFASOSOvertime Scheduled</v>
      </c>
      <c r="K768" t="str">
        <f>A768&amp;B768&amp;C768</f>
        <v>GSA6Actual Administratively Uncontrollable Overtime Hours Worked</v>
      </c>
      <c r="L768" t="str">
        <f>I768&amp;D768&amp;E768&amp;F768</f>
        <v>12374DFASOSOvertime Scheduled</v>
      </c>
      <c r="M768" s="13">
        <f>G768</f>
        <v>0.84726532456601422</v>
      </c>
      <c r="N768" s="13"/>
      <c r="O768" s="19">
        <v>855</v>
      </c>
      <c r="P768">
        <f>COUNTIF(C$11:C$2024, C768)</f>
        <v>3</v>
      </c>
      <c r="Q768">
        <f>COUNTIF(F$11:F$177, F768)</f>
        <v>0</v>
      </c>
      <c r="R768" t="b">
        <f>A768=D768</f>
        <v>0</v>
      </c>
      <c r="S768" t="b">
        <f>A768&amp;B768&amp;C768=D768&amp;E768&amp;F768</f>
        <v>0</v>
      </c>
      <c r="V768" t="str">
        <f>IF($A768=V$10, $C768, "")</f>
        <v/>
      </c>
      <c r="W768" t="str">
        <f>IF($A768=W$10, $C768, "")</f>
        <v>Actual Administratively Uncontrollable Overtime Hours Worked</v>
      </c>
      <c r="X768" t="str">
        <f>IF($A768=X$10, $C768, "")</f>
        <v/>
      </c>
      <c r="Y768" t="str">
        <f>IF($A768=Y$10, $C768, "")</f>
        <v/>
      </c>
      <c r="Z768" t="str">
        <f>IF($A768=Z$10, $C768, "")</f>
        <v/>
      </c>
      <c r="AB768" t="str">
        <f>IF($D768=AB$10, $F768, "")</f>
        <v>Overtime Scheduled</v>
      </c>
      <c r="AC768" t="str">
        <f>IF($D768=AC$10, $F768, "")</f>
        <v/>
      </c>
      <c r="AD768" t="str">
        <f>IF($D768=AD$10, $F768, "")</f>
        <v/>
      </c>
      <c r="AE768" t="str">
        <f>IF($D768=AE$10, $F768, "")</f>
        <v/>
      </c>
      <c r="AF768" t="str">
        <f>IF($D768=AF$10, $F768, "")</f>
        <v/>
      </c>
      <c r="AH768">
        <f>COUNTIF(AI$11:AI$2024, AI768)</f>
        <v>1</v>
      </c>
      <c r="AI768" t="str">
        <f>V768&amp;AB768&amp;W768&amp;AC768&amp;X768&amp;AD768&amp;Y768&amp;AE768&amp;Z768&amp;AF768</f>
        <v>Overtime ScheduledActual Administratively Uncontrollable Overtime Hours Worked</v>
      </c>
      <c r="AJ768">
        <f>IF(ROW()=11,1,IF(AK767+1=AK768,AJ767,AJ767+1))</f>
        <v>672</v>
      </c>
      <c r="AK768">
        <f>IF(AI768=AI767, AK767+1, 1)</f>
        <v>1</v>
      </c>
      <c r="AL768" s="26" t="str">
        <f>AM768&amp;AN768</f>
        <v>GSA6Actual Administratively Uncontrollable Overtime Hours Worked12374DFASOSOvertime Scheduled</v>
      </c>
      <c r="AM768" t="str">
        <f>K768</f>
        <v>GSA6Actual Administratively Uncontrollable Overtime Hours Worked</v>
      </c>
      <c r="AN768" t="str">
        <f>L768</f>
        <v>12374DFASOSOvertime Scheduled</v>
      </c>
      <c r="AO768">
        <f>COUNTIF(AM$11:AM$1107, AM768)</f>
        <v>3</v>
      </c>
      <c r="AP768">
        <f>COUNTIF(AN$11:AN$1107, AN768)</f>
        <v>19</v>
      </c>
      <c r="AQ768">
        <f>MATCH(AM768, AM$11:AM$1107, 0)</f>
        <v>718</v>
      </c>
      <c r="AR768">
        <f>MATCH(AN768, AN$11:AN$1107, 0)</f>
        <v>470</v>
      </c>
      <c r="AS768">
        <v>855</v>
      </c>
      <c r="AU768" t="str">
        <f>C768</f>
        <v>Actual Administratively Uncontrollable Overtime Hours Worked</v>
      </c>
      <c r="AV768" t="str">
        <f>IF(F768="", "", F768)</f>
        <v>Overtime Scheduled</v>
      </c>
      <c r="AW768" s="13">
        <f>M768</f>
        <v>0.84726532456601422</v>
      </c>
      <c r="AX768" t="e">
        <f>VLOOKUP(AI768, UniquePairs!A$5:A$2000, 1, FALSE)</f>
        <v>#N/A</v>
      </c>
      <c r="AY768" t="str">
        <f>IFERROR(INDEX(UniquePairs!A$5:K$1000, MATCH(AL768, UniquePairs!A$5:A$1000, 0), 10), "")</f>
        <v/>
      </c>
      <c r="AZ768" s="13">
        <f>IF(AY768&lt;&gt;"", AY768, AW768)</f>
        <v>0.84726532456601422</v>
      </c>
      <c r="BA768" t="str">
        <f>IF(AZ768=0,"None",IF(AZ768&lt;0.6,"Weak",IF(AZ768&lt;0.7,"Review",IF(AZ768&lt;0.8,"Good",IF(AZ768&lt;0.9,"Very Good","Solid")))))</f>
        <v>Very Good</v>
      </c>
      <c r="BB768" s="28" t="str">
        <f>IF(AJ767=AJ768, BB767, BC768)</f>
        <v>Overtime</v>
      </c>
      <c r="BC768" t="str">
        <f>IF(AV768="",AU768,StringMatch(AU768,AV768,TRUE))</f>
        <v>Overtime</v>
      </c>
      <c r="BD768" t="str">
        <f>TRIM(SUBSTITUTE(SUBSTITUTE(SUBSTITUTE(SUBSTITUTE(SUBSTITUTE(SUBSTITUTE(SUBSTITUTE(SUBSTITUTE(SUBSTITUTE(SUBSTITUTE(AU768,BR768,""),BS768,""),BT768,""),BU768,""),BV768,""),BW768,""),BX768,""),BY768,""),BZ768,""),CA768,""))</f>
        <v>Actual Administratively Uncontrollable Hours Worked</v>
      </c>
      <c r="BE768" t="str">
        <f>TRIM(SUBSTITUTE(SUBSTITUTE(SUBSTITUTE(SUBSTITUTE(SUBSTITUTE(SUBSTITUTE(SUBSTITUTE(SUBSTITUTE(SUBSTITUTE(SUBSTITUTE(AV768,BH768,""),BI768,""),BJ768,""),BK768,""),BL768,""),BM768,""),BN768,""),BO768,""),BP768,""),BQ768,""))</f>
        <v>Scheduled</v>
      </c>
      <c r="BF768" s="21">
        <f>LEN(AU768)-LEN(SUBSTITUTE(AU768," ",""))</f>
        <v>5</v>
      </c>
      <c r="BG768" s="21">
        <f>LEN(AV768)-LEN(SUBSTITUTE(AV768," ",""))</f>
        <v>1</v>
      </c>
      <c r="BH768" s="21" t="str">
        <f>IF(BF768=0,AU768,findspace($AU768,BH$10))</f>
        <v>Actual</v>
      </c>
      <c r="BI768" s="21" t="str">
        <f>IF(BH768=0,AN768,findspace($AU768,BI$10))</f>
        <v>Administratively</v>
      </c>
      <c r="BJ768" s="21" t="str">
        <f>IF(BI768=0,AV768,findspace($AU768,BJ$10))</f>
        <v>Uncontrollable</v>
      </c>
      <c r="BK768" s="21" t="str">
        <f>IF(BJ768=0,AW768,findspace($AU768,BK$10))</f>
        <v>Overtime</v>
      </c>
      <c r="BL768" s="21" t="str">
        <f>IF(BK768=0,AX768,findspace($AU768,BL$10))</f>
        <v>Hours</v>
      </c>
      <c r="BM768" s="21" t="str">
        <f>IF(BL768=0,BF768,findspace($AU768,BM$10))</f>
        <v>Worked</v>
      </c>
      <c r="BN768" s="21" t="str">
        <f>IF(BM768=0,BH768,findspace($AU768,BN$10))</f>
        <v/>
      </c>
      <c r="BO768" s="21" t="str">
        <f>IF(BN768=0,BI768,findspace($AU768,BO$10))</f>
        <v/>
      </c>
      <c r="BR768" s="21" t="str">
        <f>IF($BG768=0,$AV768,findspace($AV768,BR$10))</f>
        <v>Overtime</v>
      </c>
      <c r="BS768" s="21" t="str">
        <f>IF($BG768=0,$AV768,findspace($AV768,BS$10))</f>
        <v>Scheduled</v>
      </c>
      <c r="BT768" s="21" t="str">
        <f>IF($BG768=0,$AV768,findspace($AV768,BT$10))</f>
        <v/>
      </c>
      <c r="BU768" s="21" t="str">
        <f>IF($BG768=0,$AV768,findspace($AV768,BU$10))</f>
        <v/>
      </c>
      <c r="BV768" s="21" t="str">
        <f>IF($BG768=0,$AV768,findspace($AV768,BV$10))</f>
        <v/>
      </c>
      <c r="BW768" s="21" t="str">
        <f>IF($BG768=0,$AV768,findspace($AV768,BW$10))</f>
        <v/>
      </c>
      <c r="BX768" s="21" t="str">
        <f>IF($BG768=0,$AV768,findspace($AV768,BX$10))</f>
        <v/>
      </c>
      <c r="BY768" s="21" t="str">
        <f>IF($BG768=0,$AV768,findspace($AV768,BY$10))</f>
        <v/>
      </c>
      <c r="BZ768" s="21" t="str">
        <f>IF($BG768=0,$AV768,findspace($AV768,BZ$10))</f>
        <v/>
      </c>
      <c r="CA768" s="21" t="str">
        <f>IF($BG768=0,$AV768,findspace($AV768,CA$10))</f>
        <v/>
      </c>
    </row>
    <row r="769" spans="1:79" x14ac:dyDescent="0.35">
      <c r="A769" t="s">
        <v>1839</v>
      </c>
      <c r="B769" t="s">
        <v>2553</v>
      </c>
      <c r="C769" t="s">
        <v>3357</v>
      </c>
      <c r="D769" t="s">
        <v>1836</v>
      </c>
      <c r="E769">
        <v>52</v>
      </c>
      <c r="F769" t="s">
        <v>2759</v>
      </c>
      <c r="G769" s="13">
        <v>0.84670433145009416</v>
      </c>
      <c r="I769">
        <v>12374</v>
      </c>
      <c r="J769" t="str">
        <f>K769&amp;L769</f>
        <v>DFASKGMilitary Furlough (LWOP) Called Active Duty12374GSA52Law Enforcement Military</v>
      </c>
      <c r="K769" t="str">
        <f>A769&amp;B769&amp;C769</f>
        <v>DFASKGMilitary Furlough (LWOP) Called Active Duty</v>
      </c>
      <c r="L769" t="str">
        <f>I769&amp;D769&amp;E769&amp;F769</f>
        <v>12374GSA52Law Enforcement Military</v>
      </c>
      <c r="M769" s="13">
        <f>G769</f>
        <v>0.84670433145009416</v>
      </c>
      <c r="N769" s="13"/>
      <c r="O769" s="19">
        <v>440</v>
      </c>
      <c r="P769">
        <f>COUNTIF(C$11:C$2024, C769)</f>
        <v>3</v>
      </c>
      <c r="Q769">
        <f>COUNTIF(F$11:F$177, F769)</f>
        <v>0</v>
      </c>
      <c r="R769" t="b">
        <f>A769=D769</f>
        <v>0</v>
      </c>
      <c r="S769" t="b">
        <f>A769&amp;B769&amp;C769=D769&amp;E769&amp;F769</f>
        <v>0</v>
      </c>
      <c r="V769" t="str">
        <f>IF($A769=V$10, $C769, "")</f>
        <v>Military Furlough (LWOP) Called Active Duty</v>
      </c>
      <c r="W769" t="str">
        <f>IF($A769=W$10, $C769, "")</f>
        <v/>
      </c>
      <c r="X769" t="str">
        <f>IF($A769=X$10, $C769, "")</f>
        <v/>
      </c>
      <c r="Y769" t="str">
        <f>IF($A769=Y$10, $C769, "")</f>
        <v/>
      </c>
      <c r="Z769" t="str">
        <f>IF($A769=Z$10, $C769, "")</f>
        <v/>
      </c>
      <c r="AB769" t="str">
        <f>IF($D769=AB$10, $F769, "")</f>
        <v/>
      </c>
      <c r="AC769" t="str">
        <f>IF($D769=AC$10, $F769, "")</f>
        <v>Law Enforcement Military</v>
      </c>
      <c r="AD769" t="str">
        <f>IF($D769=AD$10, $F769, "")</f>
        <v/>
      </c>
      <c r="AE769" t="str">
        <f>IF($D769=AE$10, $F769, "")</f>
        <v/>
      </c>
      <c r="AF769" t="str">
        <f>IF($D769=AF$10, $F769, "")</f>
        <v/>
      </c>
      <c r="AH769">
        <f>COUNTIF(AI$11:AI$2024, AI769)</f>
        <v>2</v>
      </c>
      <c r="AI769" t="str">
        <f>V769&amp;AB769&amp;W769&amp;AC769&amp;X769&amp;AD769&amp;Y769&amp;AE769&amp;Z769&amp;AF769</f>
        <v>Military Furlough (LWOP) Called Active DutyLaw Enforcement Military</v>
      </c>
      <c r="AJ769">
        <f>IF(ROW()=11,1,IF(AK768+1=AK769,AJ768,AJ768+1))</f>
        <v>673</v>
      </c>
      <c r="AK769">
        <f>IF(AI769=AI768, AK768+1, 1)</f>
        <v>1</v>
      </c>
      <c r="AL769" s="26" t="str">
        <f>AM769&amp;AN769</f>
        <v>DFASKGMilitary Furlough (LWOP) Called Active Duty12374GSA52Law Enforcement Military</v>
      </c>
      <c r="AM769" t="str">
        <f>K769</f>
        <v>DFASKGMilitary Furlough (LWOP) Called Active Duty</v>
      </c>
      <c r="AN769" t="str">
        <f>L769</f>
        <v>12374GSA52Law Enforcement Military</v>
      </c>
      <c r="AO769">
        <f>COUNTIF(AM$11:AM$1107, AM769)</f>
        <v>3</v>
      </c>
      <c r="AP769">
        <f>COUNTIF(AN$11:AN$1107, AN769)</f>
        <v>3</v>
      </c>
      <c r="AQ769">
        <f>MATCH(AM769, AM$11:AM$1107, 0)</f>
        <v>576</v>
      </c>
      <c r="AR769">
        <f>MATCH(AN769, AN$11:AN$1107, 0)</f>
        <v>433</v>
      </c>
      <c r="AS769">
        <v>440</v>
      </c>
      <c r="AU769" t="str">
        <f>C769</f>
        <v>Military Furlough (LWOP) Called Active Duty</v>
      </c>
      <c r="AV769" t="str">
        <f>IF(F769="", "", F769)</f>
        <v>Law Enforcement Military</v>
      </c>
      <c r="AW769" s="13">
        <f>M769</f>
        <v>0.84670433145009416</v>
      </c>
      <c r="AX769" t="e">
        <f>VLOOKUP(AI769, UniquePairs!A$5:A$2000, 1, FALSE)</f>
        <v>#N/A</v>
      </c>
      <c r="AY769" t="str">
        <f>IFERROR(INDEX(UniquePairs!A$5:K$1000, MATCH(AL769, UniquePairs!A$5:A$1000, 0), 10), "")</f>
        <v/>
      </c>
      <c r="AZ769" s="13">
        <f>IF(AY769&lt;&gt;"", AY769, AW769)</f>
        <v>0.84670433145009416</v>
      </c>
      <c r="BA769" t="str">
        <f>IF(AZ769=0,"None",IF(AZ769&lt;0.6,"Weak",IF(AZ769&lt;0.7,"Review",IF(AZ769&lt;0.8,"Good",IF(AZ769&lt;0.9,"Very Good","Solid")))))</f>
        <v>Very Good</v>
      </c>
      <c r="BB769" s="28" t="str">
        <f>IF(AJ768=AJ769, BB768, BC769)</f>
        <v>Military</v>
      </c>
      <c r="BC769" t="str">
        <f>IF(AV769="",AU769,StringMatch(AU769,AV769,TRUE))</f>
        <v>Military</v>
      </c>
      <c r="BD769" t="str">
        <f>TRIM(SUBSTITUTE(SUBSTITUTE(SUBSTITUTE(SUBSTITUTE(SUBSTITUTE(SUBSTITUTE(SUBSTITUTE(SUBSTITUTE(SUBSTITUTE(SUBSTITUTE(AU769,BR769,""),BS769,""),BT769,""),BU769,""),BV769,""),BW769,""),BX769,""),BY769,""),BZ769,""),CA769,""))</f>
        <v>Furlough (LWOP) Called Active Duty</v>
      </c>
      <c r="BE769" t="str">
        <f>TRIM(SUBSTITUTE(SUBSTITUTE(SUBSTITUTE(SUBSTITUTE(SUBSTITUTE(SUBSTITUTE(SUBSTITUTE(SUBSTITUTE(SUBSTITUTE(SUBSTITUTE(AV769,BH769,""),BI769,""),BJ769,""),BK769,""),BL769,""),BM769,""),BN769,""),BO769,""),BP769,""),BQ769,""))</f>
        <v>Law Enforcement</v>
      </c>
      <c r="BF769" s="21">
        <f>LEN(AU769)-LEN(SUBSTITUTE(AU769," ",""))</f>
        <v>5</v>
      </c>
      <c r="BG769" s="21">
        <f>LEN(AV769)-LEN(SUBSTITUTE(AV769," ",""))</f>
        <v>2</v>
      </c>
      <c r="BH769" s="21" t="str">
        <f>IF(BF769=0,AU769,findspace($AU769,BH$10))</f>
        <v>Military</v>
      </c>
      <c r="BI769" s="21" t="str">
        <f>IF(BH769=0,AN769,findspace($AU769,BI$10))</f>
        <v>Furlough</v>
      </c>
      <c r="BJ769" s="21" t="str">
        <f>IF(BI769=0,AV769,findspace($AU769,BJ$10))</f>
        <v>(LWOP)</v>
      </c>
      <c r="BK769" s="21" t="str">
        <f>IF(BJ769=0,AW769,findspace($AU769,BK$10))</f>
        <v>Called</v>
      </c>
      <c r="BL769" s="21" t="str">
        <f>IF(BK769=0,AX769,findspace($AU769,BL$10))</f>
        <v>Active</v>
      </c>
      <c r="BM769" s="21" t="str">
        <f>IF(BL769=0,BF769,findspace($AU769,BM$10))</f>
        <v>Duty</v>
      </c>
      <c r="BN769" s="21" t="str">
        <f>IF(BM769=0,BH769,findspace($AU769,BN$10))</f>
        <v/>
      </c>
      <c r="BO769" s="21" t="str">
        <f>IF(BN769=0,BI769,findspace($AU769,BO$10))</f>
        <v/>
      </c>
      <c r="BR769" s="21" t="str">
        <f>IF($BG769=0,$AV769,findspace($AV769,BR$10))</f>
        <v>Law</v>
      </c>
      <c r="BS769" s="21" t="str">
        <f>IF($BG769=0,$AV769,findspace($AV769,BS$10))</f>
        <v>Enforcement</v>
      </c>
      <c r="BT769" s="21" t="str">
        <f>IF($BG769=0,$AV769,findspace($AV769,BT$10))</f>
        <v>Military</v>
      </c>
      <c r="BU769" s="21" t="str">
        <f>IF($BG769=0,$AV769,findspace($AV769,BU$10))</f>
        <v/>
      </c>
      <c r="BV769" s="21" t="str">
        <f>IF($BG769=0,$AV769,findspace($AV769,BV$10))</f>
        <v/>
      </c>
      <c r="BW769" s="21" t="str">
        <f>IF($BG769=0,$AV769,findspace($AV769,BW$10))</f>
        <v/>
      </c>
      <c r="BX769" s="21" t="str">
        <f>IF($BG769=0,$AV769,findspace($AV769,BX$10))</f>
        <v/>
      </c>
      <c r="BY769" s="21" t="str">
        <f>IF($BG769=0,$AV769,findspace($AV769,BY$10))</f>
        <v/>
      </c>
      <c r="BZ769" s="21" t="str">
        <f>IF($BG769=0,$AV769,findspace($AV769,BZ$10))</f>
        <v/>
      </c>
      <c r="CA769" s="21" t="str">
        <f>IF($BG769=0,$AV769,findspace($AV769,CA$10))</f>
        <v/>
      </c>
    </row>
    <row r="770" spans="1:79" x14ac:dyDescent="0.35">
      <c r="A770" t="s">
        <v>1836</v>
      </c>
      <c r="B770">
        <v>52</v>
      </c>
      <c r="C770" t="s">
        <v>2759</v>
      </c>
      <c r="D770" t="s">
        <v>1839</v>
      </c>
      <c r="E770" t="s">
        <v>2553</v>
      </c>
      <c r="F770" t="s">
        <v>3357</v>
      </c>
      <c r="G770" s="13">
        <v>0.84670433145009416</v>
      </c>
      <c r="I770">
        <v>12374</v>
      </c>
      <c r="J770" t="str">
        <f>K770&amp;L770</f>
        <v>GSA52Law Enforcement Military12374DFASKGMilitary Furlough (LWOP) Called Active Duty</v>
      </c>
      <c r="K770" t="str">
        <f>A770&amp;B770&amp;C770</f>
        <v>GSA52Law Enforcement Military</v>
      </c>
      <c r="L770" t="str">
        <f>I770&amp;D770&amp;E770&amp;F770</f>
        <v>12374DFASKGMilitary Furlough (LWOP) Called Active Duty</v>
      </c>
      <c r="M770" s="13">
        <f>G770</f>
        <v>0.84670433145009416</v>
      </c>
      <c r="N770" s="13"/>
      <c r="O770" s="19">
        <v>791</v>
      </c>
      <c r="P770">
        <f>COUNTIF(C$11:C$2024, C770)</f>
        <v>3</v>
      </c>
      <c r="Q770">
        <f>COUNTIF(F$11:F$177, F770)</f>
        <v>0</v>
      </c>
      <c r="R770" t="b">
        <f>A770=D770</f>
        <v>0</v>
      </c>
      <c r="S770" t="b">
        <f>A770&amp;B770&amp;C770=D770&amp;E770&amp;F770</f>
        <v>0</v>
      </c>
      <c r="V770" t="str">
        <f>IF($A770=V$10, $C770, "")</f>
        <v/>
      </c>
      <c r="W770" t="str">
        <f>IF($A770=W$10, $C770, "")</f>
        <v>Law Enforcement Military</v>
      </c>
      <c r="X770" t="str">
        <f>IF($A770=X$10, $C770, "")</f>
        <v/>
      </c>
      <c r="Y770" t="str">
        <f>IF($A770=Y$10, $C770, "")</f>
        <v/>
      </c>
      <c r="Z770" t="str">
        <f>IF($A770=Z$10, $C770, "")</f>
        <v/>
      </c>
      <c r="AB770" t="str">
        <f>IF($D770=AB$10, $F770, "")</f>
        <v>Military Furlough (LWOP) Called Active Duty</v>
      </c>
      <c r="AC770" t="str">
        <f>IF($D770=AC$10, $F770, "")</f>
        <v/>
      </c>
      <c r="AD770" t="str">
        <f>IF($D770=AD$10, $F770, "")</f>
        <v/>
      </c>
      <c r="AE770" t="str">
        <f>IF($D770=AE$10, $F770, "")</f>
        <v/>
      </c>
      <c r="AF770" t="str">
        <f>IF($D770=AF$10, $F770, "")</f>
        <v/>
      </c>
      <c r="AH770">
        <f>COUNTIF(AI$11:AI$2024, AI770)</f>
        <v>2</v>
      </c>
      <c r="AI770" t="str">
        <f>V770&amp;AB770&amp;W770&amp;AC770&amp;X770&amp;AD770&amp;Y770&amp;AE770&amp;Z770&amp;AF770</f>
        <v>Military Furlough (LWOP) Called Active DutyLaw Enforcement Military</v>
      </c>
      <c r="AJ770">
        <f>IF(ROW()=11,1,IF(AK769+1=AK770,AJ769,AJ769+1))</f>
        <v>673</v>
      </c>
      <c r="AK770">
        <f>IF(AI770=AI769, AK769+1, 1)</f>
        <v>2</v>
      </c>
      <c r="AL770" s="26" t="str">
        <f>AM770&amp;AN770</f>
        <v>GSA52Law Enforcement Military12374DFASKGMilitary Furlough (LWOP) Called Active Duty</v>
      </c>
      <c r="AM770" t="str">
        <f>K770</f>
        <v>GSA52Law Enforcement Military</v>
      </c>
      <c r="AN770" t="str">
        <f>L770</f>
        <v>12374DFASKGMilitary Furlough (LWOP) Called Active Duty</v>
      </c>
      <c r="AO770">
        <f>COUNTIF(AM$11:AM$1107, AM770)</f>
        <v>3</v>
      </c>
      <c r="AP770">
        <f>COUNTIF(AN$11:AN$1107, AN770)</f>
        <v>2</v>
      </c>
      <c r="AQ770">
        <f>MATCH(AM770, AM$11:AM$1107, 0)</f>
        <v>434</v>
      </c>
      <c r="AR770">
        <f>MATCH(AN770, AN$11:AN$1107, 0)</f>
        <v>698</v>
      </c>
      <c r="AS770">
        <v>791</v>
      </c>
      <c r="AU770" t="str">
        <f>C770</f>
        <v>Law Enforcement Military</v>
      </c>
      <c r="AV770" t="str">
        <f>IF(F770="", "", F770)</f>
        <v>Military Furlough (LWOP) Called Active Duty</v>
      </c>
      <c r="AW770" s="13">
        <f>M770</f>
        <v>0.84670433145009416</v>
      </c>
      <c r="AX770" t="e">
        <f>VLOOKUP(AI770, UniquePairs!A$5:A$2000, 1, FALSE)</f>
        <v>#N/A</v>
      </c>
      <c r="AY770" t="str">
        <f>IFERROR(INDEX(UniquePairs!A$5:K$1000, MATCH(AL770, UniquePairs!A$5:A$1000, 0), 10), "")</f>
        <v/>
      </c>
      <c r="AZ770" s="13">
        <f>IF(AY770&lt;&gt;"", AY770, AW770)</f>
        <v>0.84670433145009416</v>
      </c>
      <c r="BA770" t="str">
        <f>IF(AZ770=0,"None",IF(AZ770&lt;0.6,"Weak",IF(AZ770&lt;0.7,"Review",IF(AZ770&lt;0.8,"Good",IF(AZ770&lt;0.9,"Very Good","Solid")))))</f>
        <v>Very Good</v>
      </c>
      <c r="BB770" s="28" t="str">
        <f>IF(AJ769=AJ770, BB769, BC770)</f>
        <v>Military</v>
      </c>
      <c r="BC770" t="str">
        <f>IF(AV770="",AU770,StringMatch(AU770,AV770,TRUE))</f>
        <v>Military</v>
      </c>
      <c r="BD770" t="str">
        <f>TRIM(SUBSTITUTE(SUBSTITUTE(SUBSTITUTE(SUBSTITUTE(SUBSTITUTE(SUBSTITUTE(SUBSTITUTE(SUBSTITUTE(SUBSTITUTE(SUBSTITUTE(AU770,BR770,""),BS770,""),BT770,""),BU770,""),BV770,""),BW770,""),BX770,""),BY770,""),BZ770,""),CA770,""))</f>
        <v>Law Enforcement</v>
      </c>
      <c r="BE770" t="str">
        <f>TRIM(SUBSTITUTE(SUBSTITUTE(SUBSTITUTE(SUBSTITUTE(SUBSTITUTE(SUBSTITUTE(SUBSTITUTE(SUBSTITUTE(SUBSTITUTE(SUBSTITUTE(AV770,BH770,""),BI770,""),BJ770,""),BK770,""),BL770,""),BM770,""),BN770,""),BO770,""),BP770,""),BQ770,""))</f>
        <v>Furlough (LWOP) Called Active Duty</v>
      </c>
      <c r="BF770" s="21">
        <f>LEN(AU770)-LEN(SUBSTITUTE(AU770," ",""))</f>
        <v>2</v>
      </c>
      <c r="BG770" s="21">
        <f>LEN(AV770)-LEN(SUBSTITUTE(AV770," ",""))</f>
        <v>5</v>
      </c>
      <c r="BH770" s="21" t="str">
        <f>IF(BF770=0,AU770,findspace($AU770,BH$10))</f>
        <v>Law</v>
      </c>
      <c r="BI770" s="21" t="str">
        <f>IF(BH770=0,AN770,findspace($AU770,BI$10))</f>
        <v>Enforcement</v>
      </c>
      <c r="BJ770" s="21" t="str">
        <f>IF(BI770=0,AV770,findspace($AU770,BJ$10))</f>
        <v>Military</v>
      </c>
      <c r="BK770" s="21" t="str">
        <f>IF(BJ770=0,AW770,findspace($AU770,BK$10))</f>
        <v/>
      </c>
      <c r="BL770" s="21" t="str">
        <f>IF(BK770=0,AX770,findspace($AU770,BL$10))</f>
        <v/>
      </c>
      <c r="BM770" s="21" t="str">
        <f>IF(BL770=0,BF770,findspace($AU770,BM$10))</f>
        <v/>
      </c>
      <c r="BN770" s="21" t="str">
        <f>IF(BM770=0,BH770,findspace($AU770,BN$10))</f>
        <v/>
      </c>
      <c r="BO770" s="21" t="str">
        <f>IF(BN770=0,BI770,findspace($AU770,BO$10))</f>
        <v/>
      </c>
      <c r="BR770" s="21" t="str">
        <f>IF($BG770=0,$AV770,findspace($AV770,BR$10))</f>
        <v>Military</v>
      </c>
      <c r="BS770" s="21" t="str">
        <f>IF($BG770=0,$AV770,findspace($AV770,BS$10))</f>
        <v>Furlough</v>
      </c>
      <c r="BT770" s="21" t="str">
        <f>IF($BG770=0,$AV770,findspace($AV770,BT$10))</f>
        <v>(LWOP)</v>
      </c>
      <c r="BU770" s="21" t="str">
        <f>IF($BG770=0,$AV770,findspace($AV770,BU$10))</f>
        <v>Called</v>
      </c>
      <c r="BV770" s="21" t="str">
        <f>IF($BG770=0,$AV770,findspace($AV770,BV$10))</f>
        <v>Active</v>
      </c>
      <c r="BW770" s="21" t="str">
        <f>IF($BG770=0,$AV770,findspace($AV770,BW$10))</f>
        <v>Duty</v>
      </c>
      <c r="BX770" s="21" t="str">
        <f>IF($BG770=0,$AV770,findspace($AV770,BX$10))</f>
        <v/>
      </c>
      <c r="BY770" s="21" t="str">
        <f>IF($BG770=0,$AV770,findspace($AV770,BY$10))</f>
        <v/>
      </c>
      <c r="BZ770" s="21" t="str">
        <f>IF($BG770=0,$AV770,findspace($AV770,BZ$10))</f>
        <v/>
      </c>
      <c r="CA770" s="21" t="str">
        <f>IF($BG770=0,$AV770,findspace($AV770,CA$10))</f>
        <v/>
      </c>
    </row>
    <row r="771" spans="1:79" x14ac:dyDescent="0.35">
      <c r="A771" t="s">
        <v>1836</v>
      </c>
      <c r="B771">
        <v>79</v>
      </c>
      <c r="C771" t="s">
        <v>2799</v>
      </c>
      <c r="D771" t="s">
        <v>1836</v>
      </c>
      <c r="E771">
        <v>78</v>
      </c>
      <c r="F771" t="s">
        <v>2798</v>
      </c>
      <c r="G771" s="13">
        <v>0.84603994019861195</v>
      </c>
      <c r="I771">
        <v>12374</v>
      </c>
      <c r="J771" t="str">
        <f>K771&amp;L771</f>
        <v>GSA79Organ Donor Leave *(In Work)12374GSA78Bone Marrow Leave *(In Work)</v>
      </c>
      <c r="K771" t="str">
        <f>A771&amp;B771&amp;C771</f>
        <v>GSA79Organ Donor Leave *(In Work)</v>
      </c>
      <c r="L771" t="str">
        <f>I771&amp;D771&amp;E771&amp;F771</f>
        <v>12374GSA78Bone Marrow Leave *(In Work)</v>
      </c>
      <c r="M771" s="13">
        <f>G771</f>
        <v>0.84603994019861195</v>
      </c>
      <c r="N771" s="13"/>
      <c r="O771" s="19">
        <v>612</v>
      </c>
      <c r="P771">
        <f>COUNTIF(C$11:C$2024, C771)</f>
        <v>3</v>
      </c>
      <c r="Q771">
        <f>COUNTIF(F$11:F$177, F771)</f>
        <v>0</v>
      </c>
      <c r="R771" t="b">
        <f>A771=D771</f>
        <v>1</v>
      </c>
      <c r="S771" t="b">
        <f>A771&amp;B771&amp;C771=D771&amp;E771&amp;F771</f>
        <v>0</v>
      </c>
      <c r="V771" t="str">
        <f>IF($A771=V$10, $C771, "")</f>
        <v/>
      </c>
      <c r="W771" t="str">
        <f>IF($A771=W$10, $C771, "")</f>
        <v>Organ Donor Leave *(In Work)</v>
      </c>
      <c r="X771" t="str">
        <f>IF($A771=X$10, $C771, "")</f>
        <v/>
      </c>
      <c r="Y771" t="str">
        <f>IF($A771=Y$10, $C771, "")</f>
        <v/>
      </c>
      <c r="Z771" t="str">
        <f>IF($A771=Z$10, $C771, "")</f>
        <v/>
      </c>
      <c r="AB771" t="str">
        <f>IF($D771=AB$10, $F771, "")</f>
        <v/>
      </c>
      <c r="AC771" t="str">
        <f>IF($D771=AC$10, $F771, "")</f>
        <v>Bone Marrow Leave *(In Work)</v>
      </c>
      <c r="AD771" t="str">
        <f>IF($D771=AD$10, $F771, "")</f>
        <v/>
      </c>
      <c r="AE771" t="str">
        <f>IF($D771=AE$10, $F771, "")</f>
        <v/>
      </c>
      <c r="AF771" t="str">
        <f>IF($D771=AF$10, $F771, "")</f>
        <v/>
      </c>
      <c r="AH771">
        <f>COUNTIF(AI$11:AI$2024, AI771)</f>
        <v>1</v>
      </c>
      <c r="AI771" t="str">
        <f>V771&amp;AB771&amp;W771&amp;AC771&amp;X771&amp;AD771&amp;Y771&amp;AE771&amp;Z771&amp;AF771</f>
        <v>Organ Donor Leave *(In Work)Bone Marrow Leave *(In Work)</v>
      </c>
      <c r="AJ771">
        <f>IF(ROW()=11,1,IF(AK770+1=AK771,AJ770,AJ770+1))</f>
        <v>674</v>
      </c>
      <c r="AK771">
        <f>IF(AI771=AI770, AK770+1, 1)</f>
        <v>1</v>
      </c>
      <c r="AL771" s="26" t="str">
        <f>AM771&amp;AN771</f>
        <v>GSA79Organ Donor Leave *(In Work)12374GSA78Bone Marrow Leave *(In Work)</v>
      </c>
      <c r="AM771" t="str">
        <f>K771</f>
        <v>GSA79Organ Donor Leave *(In Work)</v>
      </c>
      <c r="AN771" t="str">
        <f>L771</f>
        <v>12374GSA78Bone Marrow Leave *(In Work)</v>
      </c>
      <c r="AO771">
        <f>COUNTIF(AM$11:AM$1107, AM771)</f>
        <v>3</v>
      </c>
      <c r="AP771">
        <f>COUNTIF(AN$11:AN$1107, AN771)</f>
        <v>1</v>
      </c>
      <c r="AQ771">
        <f>MATCH(AM771, AM$11:AM$1107, 0)</f>
        <v>691</v>
      </c>
      <c r="AR771">
        <f>MATCH(AN771, AN$11:AN$1107, 0)</f>
        <v>761</v>
      </c>
      <c r="AS771">
        <v>612</v>
      </c>
      <c r="AU771" t="str">
        <f>C771</f>
        <v>Organ Donor Leave *(In Work)</v>
      </c>
      <c r="AV771" t="str">
        <f>IF(F771="", "", F771)</f>
        <v>Bone Marrow Leave *(In Work)</v>
      </c>
      <c r="AW771" s="13">
        <f>M771</f>
        <v>0.84603994019861195</v>
      </c>
      <c r="AX771" t="e">
        <f>VLOOKUP(AI771, UniquePairs!A$5:A$2000, 1, FALSE)</f>
        <v>#N/A</v>
      </c>
      <c r="AY771" t="str">
        <f>IFERROR(INDEX(UniquePairs!A$5:K$1000, MATCH(AL771, UniquePairs!A$5:A$1000, 0), 10), "")</f>
        <v/>
      </c>
      <c r="AZ771" s="13">
        <f>IF(AY771&lt;&gt;"", AY771, AW771)</f>
        <v>0.84603994019861195</v>
      </c>
      <c r="BA771" t="str">
        <f>IF(AZ771=0,"None",IF(AZ771&lt;0.6,"Weak",IF(AZ771&lt;0.7,"Review",IF(AZ771&lt;0.8,"Good",IF(AZ771&lt;0.9,"Very Good","Solid")))))</f>
        <v>Very Good</v>
      </c>
      <c r="BB771" s="28" t="str">
        <f>IF(AJ770=AJ771, BB770, BC771)</f>
        <v>Leave *(In Work)</v>
      </c>
      <c r="BC771" t="str">
        <f>IF(AV771="",AU771,StringMatch(AU771,AV771,TRUE))</f>
        <v>Leave *(In Work)</v>
      </c>
      <c r="BD771" t="str">
        <f>TRIM(SUBSTITUTE(SUBSTITUTE(SUBSTITUTE(SUBSTITUTE(SUBSTITUTE(SUBSTITUTE(SUBSTITUTE(SUBSTITUTE(SUBSTITUTE(SUBSTITUTE(AU771,BR771,""),BS771,""),BT771,""),BU771,""),BV771,""),BW771,""),BX771,""),BY771,""),BZ771,""),CA771,""))</f>
        <v>Organ Donor</v>
      </c>
      <c r="BE771" t="str">
        <f>TRIM(SUBSTITUTE(SUBSTITUTE(SUBSTITUTE(SUBSTITUTE(SUBSTITUTE(SUBSTITUTE(SUBSTITUTE(SUBSTITUTE(SUBSTITUTE(SUBSTITUTE(AV771,BH771,""),BI771,""),BJ771,""),BK771,""),BL771,""),BM771,""),BN771,""),BO771,""),BP771,""),BQ771,""))</f>
        <v>Bone Marrow</v>
      </c>
      <c r="BF771" s="21">
        <f>LEN(AU771)-LEN(SUBSTITUTE(AU771," ",""))</f>
        <v>4</v>
      </c>
      <c r="BG771" s="21">
        <f>LEN(AV771)-LEN(SUBSTITUTE(AV771," ",""))</f>
        <v>4</v>
      </c>
      <c r="BH771" s="21" t="str">
        <f>IF(BF771=0,AU771,findspace($AU771,BH$10))</f>
        <v>Organ</v>
      </c>
      <c r="BI771" s="21" t="str">
        <f>IF(BH771=0,AN771,findspace($AU771,BI$10))</f>
        <v>Donor</v>
      </c>
      <c r="BJ771" s="21" t="str">
        <f>IF(BI771=0,AV771,findspace($AU771,BJ$10))</f>
        <v>Leave</v>
      </c>
      <c r="BK771" s="21" t="str">
        <f>IF(BJ771=0,AW771,findspace($AU771,BK$10))</f>
        <v>*(In</v>
      </c>
      <c r="BL771" s="21" t="str">
        <f>IF(BK771=0,AX771,findspace($AU771,BL$10))</f>
        <v>Work)</v>
      </c>
      <c r="BM771" s="21" t="str">
        <f>IF(BL771=0,BF771,findspace($AU771,BM$10))</f>
        <v/>
      </c>
      <c r="BN771" s="21" t="str">
        <f>IF(BM771=0,BH771,findspace($AU771,BN$10))</f>
        <v/>
      </c>
      <c r="BO771" s="21" t="str">
        <f>IF(BN771=0,BI771,findspace($AU771,BO$10))</f>
        <v/>
      </c>
      <c r="BR771" s="21" t="str">
        <f>IF($BG771=0,$AV771,findspace($AV771,BR$10))</f>
        <v>Bone</v>
      </c>
      <c r="BS771" s="21" t="str">
        <f>IF($BG771=0,$AV771,findspace($AV771,BS$10))</f>
        <v>Marrow</v>
      </c>
      <c r="BT771" s="21" t="str">
        <f>IF($BG771=0,$AV771,findspace($AV771,BT$10))</f>
        <v>Leave</v>
      </c>
      <c r="BU771" s="21" t="str">
        <f>IF($BG771=0,$AV771,findspace($AV771,BU$10))</f>
        <v>*(In</v>
      </c>
      <c r="BV771" s="21" t="str">
        <f>IF($BG771=0,$AV771,findspace($AV771,BV$10))</f>
        <v>Work)</v>
      </c>
      <c r="BW771" s="21" t="str">
        <f>IF($BG771=0,$AV771,findspace($AV771,BW$10))</f>
        <v/>
      </c>
      <c r="BX771" s="21" t="str">
        <f>IF($BG771=0,$AV771,findspace($AV771,BX$10))</f>
        <v/>
      </c>
      <c r="BY771" s="21" t="str">
        <f>IF($BG771=0,$AV771,findspace($AV771,BY$10))</f>
        <v/>
      </c>
      <c r="BZ771" s="21" t="str">
        <f>IF($BG771=0,$AV771,findspace($AV771,BZ$10))</f>
        <v/>
      </c>
      <c r="CA771" s="21" t="str">
        <f>IF($BG771=0,$AV771,findspace($AV771,CA$10))</f>
        <v/>
      </c>
    </row>
    <row r="772" spans="1:79" x14ac:dyDescent="0.35">
      <c r="A772" t="s">
        <v>1839</v>
      </c>
      <c r="B772" t="s">
        <v>1586</v>
      </c>
      <c r="C772" t="s">
        <v>3557</v>
      </c>
      <c r="D772" t="s">
        <v>1839</v>
      </c>
      <c r="E772" t="s">
        <v>1452</v>
      </c>
      <c r="F772" t="s">
        <v>3554</v>
      </c>
      <c r="G772" s="13">
        <v>0.84485571394185766</v>
      </c>
      <c r="I772">
        <v>12374</v>
      </c>
      <c r="J772" t="str">
        <f>K772&amp;L772</f>
        <v>DFAS5PTank Cleaning On Duty UnLicensedic12374DFAS5OTank Cleaning Overtime UnLicensedic</v>
      </c>
      <c r="K772" t="str">
        <f>A772&amp;B772&amp;C772</f>
        <v>DFAS5PTank Cleaning On Duty UnLicensedic</v>
      </c>
      <c r="L772" t="str">
        <f>I772&amp;D772&amp;E772&amp;F772</f>
        <v>12374DFAS5OTank Cleaning Overtime UnLicensedic</v>
      </c>
      <c r="M772" s="13">
        <f>G772</f>
        <v>0.84485571394185766</v>
      </c>
      <c r="N772" s="13"/>
      <c r="O772" s="19">
        <v>102</v>
      </c>
      <c r="P772">
        <f>COUNTIF(C$11:C$2024, C772)</f>
        <v>3</v>
      </c>
      <c r="Q772">
        <f>COUNTIF(F$11:F$177, F772)</f>
        <v>0</v>
      </c>
      <c r="R772" t="b">
        <f>A772=D772</f>
        <v>1</v>
      </c>
      <c r="S772" t="b">
        <f>A772&amp;B772&amp;C772=D772&amp;E772&amp;F772</f>
        <v>0</v>
      </c>
      <c r="V772" t="str">
        <f>IF($A772=V$10, $C772, "")</f>
        <v>Tank Cleaning On Duty UnLicensedic</v>
      </c>
      <c r="W772" t="str">
        <f>IF($A772=W$10, $C772, "")</f>
        <v/>
      </c>
      <c r="X772" t="str">
        <f>IF($A772=X$10, $C772, "")</f>
        <v/>
      </c>
      <c r="Y772" t="str">
        <f>IF($A772=Y$10, $C772, "")</f>
        <v/>
      </c>
      <c r="Z772" t="str">
        <f>IF($A772=Z$10, $C772, "")</f>
        <v/>
      </c>
      <c r="AB772" t="str">
        <f>IF($D772=AB$10, $F772, "")</f>
        <v>Tank Cleaning Overtime UnLicensedic</v>
      </c>
      <c r="AC772" t="str">
        <f>IF($D772=AC$10, $F772, "")</f>
        <v/>
      </c>
      <c r="AD772" t="str">
        <f>IF($D772=AD$10, $F772, "")</f>
        <v/>
      </c>
      <c r="AE772" t="str">
        <f>IF($D772=AE$10, $F772, "")</f>
        <v/>
      </c>
      <c r="AF772" t="str">
        <f>IF($D772=AF$10, $F772, "")</f>
        <v/>
      </c>
      <c r="AH772">
        <f>COUNTIF(AI$11:AI$2024, AI772)</f>
        <v>1</v>
      </c>
      <c r="AI772" t="str">
        <f>V772&amp;AB772&amp;W772&amp;AC772&amp;X772&amp;AD772&amp;Y772&amp;AE772&amp;Z772&amp;AF772</f>
        <v>Tank Cleaning On Duty UnLicensedicTank Cleaning Overtime UnLicensedic</v>
      </c>
      <c r="AJ772">
        <f>IF(ROW()=11,1,IF(AK771+1=AK772,AJ771,AJ771+1))</f>
        <v>675</v>
      </c>
      <c r="AK772">
        <f>IF(AI772=AI771, AK771+1, 1)</f>
        <v>1</v>
      </c>
      <c r="AL772" s="26" t="str">
        <f>AM772&amp;AN772</f>
        <v>DFAS5PTank Cleaning On Duty UnLicensedic12374DFAS5OTank Cleaning Overtime UnLicensedic</v>
      </c>
      <c r="AM772" t="str">
        <f>K772</f>
        <v>DFAS5PTank Cleaning On Duty UnLicensedic</v>
      </c>
      <c r="AN772" t="str">
        <f>L772</f>
        <v>12374DFAS5OTank Cleaning Overtime UnLicensedic</v>
      </c>
      <c r="AO772">
        <f>COUNTIF(AM$11:AM$1107, AM772)</f>
        <v>3</v>
      </c>
      <c r="AP772">
        <f>COUNTIF(AN$11:AN$1107, AN772)</f>
        <v>2</v>
      </c>
      <c r="AQ772">
        <f>MATCH(AM772, AM$11:AM$1107, 0)</f>
        <v>762</v>
      </c>
      <c r="AR772">
        <f>MATCH(AN772, AN$11:AN$1107, 0)</f>
        <v>182</v>
      </c>
      <c r="AS772">
        <v>102</v>
      </c>
      <c r="AU772" t="str">
        <f>C772</f>
        <v>Tank Cleaning On Duty UnLicensedic</v>
      </c>
      <c r="AV772" t="str">
        <f>IF(F772="", "", F772)</f>
        <v>Tank Cleaning Overtime UnLicensedic</v>
      </c>
      <c r="AW772" s="13">
        <f>M772</f>
        <v>0.84485571394185766</v>
      </c>
      <c r="AX772" t="e">
        <f>VLOOKUP(AI772, UniquePairs!A$5:A$2000, 1, FALSE)</f>
        <v>#N/A</v>
      </c>
      <c r="AY772" t="str">
        <f>IFERROR(INDEX(UniquePairs!A$5:K$1000, MATCH(AL772, UniquePairs!A$5:A$1000, 0), 10), "")</f>
        <v/>
      </c>
      <c r="AZ772" s="13">
        <f>IF(AY772&lt;&gt;"", AY772, AW772)</f>
        <v>0.84485571394185766</v>
      </c>
      <c r="BA772" t="str">
        <f>IF(AZ772=0,"None",IF(AZ772&lt;0.6,"Weak",IF(AZ772&lt;0.7,"Review",IF(AZ772&lt;0.8,"Good",IF(AZ772&lt;0.9,"Very Good","Solid")))))</f>
        <v>Very Good</v>
      </c>
      <c r="BB772" s="28" t="str">
        <f>IF(AJ771=AJ772, BB771, BC772)</f>
        <v>Tank Cleaning UnLicensedic</v>
      </c>
      <c r="BC772" t="str">
        <f>IF(AV772="",AU772,StringMatch(AU772,AV772,TRUE))</f>
        <v>Tank Cleaning UnLicensedic</v>
      </c>
      <c r="BD772" t="str">
        <f>TRIM(SUBSTITUTE(SUBSTITUTE(SUBSTITUTE(SUBSTITUTE(SUBSTITUTE(SUBSTITUTE(SUBSTITUTE(SUBSTITUTE(SUBSTITUTE(SUBSTITUTE(AU772,BR772,""),BS772,""),BT772,""),BU772,""),BV772,""),BW772,""),BX772,""),BY772,""),BZ772,""),CA772,""))</f>
        <v>On Duty</v>
      </c>
      <c r="BE772" t="str">
        <f>TRIM(SUBSTITUTE(SUBSTITUTE(SUBSTITUTE(SUBSTITUTE(SUBSTITUTE(SUBSTITUTE(SUBSTITUTE(SUBSTITUTE(SUBSTITUTE(SUBSTITUTE(AV772,BH772,""),BI772,""),BJ772,""),BK772,""),BL772,""),BM772,""),BN772,""),BO772,""),BP772,""),BQ772,""))</f>
        <v>Overtime</v>
      </c>
      <c r="BF772" s="21">
        <f>LEN(AU772)-LEN(SUBSTITUTE(AU772," ",""))</f>
        <v>4</v>
      </c>
      <c r="BG772" s="21">
        <f>LEN(AV772)-LEN(SUBSTITUTE(AV772," ",""))</f>
        <v>3</v>
      </c>
      <c r="BH772" s="21" t="str">
        <f>IF(BF772=0,AU772,findspace($AU772,BH$10))</f>
        <v>Tank</v>
      </c>
      <c r="BI772" s="21" t="str">
        <f>IF(BH772=0,AN772,findspace($AU772,BI$10))</f>
        <v>Cleaning</v>
      </c>
      <c r="BJ772" s="21" t="str">
        <f>IF(BI772=0,AV772,findspace($AU772,BJ$10))</f>
        <v>On</v>
      </c>
      <c r="BK772" s="21" t="str">
        <f>IF(BJ772=0,AW772,findspace($AU772,BK$10))</f>
        <v>Duty</v>
      </c>
      <c r="BL772" s="21" t="str">
        <f>IF(BK772=0,AX772,findspace($AU772,BL$10))</f>
        <v>UnLicensedic</v>
      </c>
      <c r="BM772" s="21" t="str">
        <f>IF(BL772=0,BF772,findspace($AU772,BM$10))</f>
        <v/>
      </c>
      <c r="BN772" s="21" t="str">
        <f>IF(BM772=0,BH772,findspace($AU772,BN$10))</f>
        <v/>
      </c>
      <c r="BO772" s="21" t="str">
        <f>IF(BN772=0,BI772,findspace($AU772,BO$10))</f>
        <v/>
      </c>
      <c r="BR772" s="21" t="str">
        <f>IF($BG772=0,$AV772,findspace($AV772,BR$10))</f>
        <v>Tank</v>
      </c>
      <c r="BS772" s="21" t="str">
        <f>IF($BG772=0,$AV772,findspace($AV772,BS$10))</f>
        <v>Cleaning</v>
      </c>
      <c r="BT772" s="21" t="str">
        <f>IF($BG772=0,$AV772,findspace($AV772,BT$10))</f>
        <v>Overtime</v>
      </c>
      <c r="BU772" s="21" t="str">
        <f>IF($BG772=0,$AV772,findspace($AV772,BU$10))</f>
        <v>UnLicensedic</v>
      </c>
      <c r="BV772" s="21" t="str">
        <f>IF($BG772=0,$AV772,findspace($AV772,BV$10))</f>
        <v/>
      </c>
      <c r="BW772" s="21" t="str">
        <f>IF($BG772=0,$AV772,findspace($AV772,BW$10))</f>
        <v/>
      </c>
      <c r="BX772" s="21" t="str">
        <f>IF($BG772=0,$AV772,findspace($AV772,BX$10))</f>
        <v/>
      </c>
      <c r="BY772" s="21" t="str">
        <f>IF($BG772=0,$AV772,findspace($AV772,BY$10))</f>
        <v/>
      </c>
      <c r="BZ772" s="21" t="str">
        <f>IF($BG772=0,$AV772,findspace($AV772,BZ$10))</f>
        <v/>
      </c>
      <c r="CA772" s="21" t="str">
        <f>IF($BG772=0,$AV772,findspace($AV772,CA$10))</f>
        <v/>
      </c>
    </row>
    <row r="773" spans="1:79" x14ac:dyDescent="0.35">
      <c r="A773" t="s">
        <v>1837</v>
      </c>
      <c r="B773" t="s">
        <v>3134</v>
      </c>
      <c r="C773" t="s">
        <v>3135</v>
      </c>
      <c r="D773" t="s">
        <v>1836</v>
      </c>
      <c r="E773">
        <v>41</v>
      </c>
      <c r="F773" t="s">
        <v>3430</v>
      </c>
      <c r="G773" s="13">
        <v>0.84473656633897143</v>
      </c>
      <c r="I773">
        <v>12374</v>
      </c>
      <c r="J773" t="str">
        <f>K773&amp;L773</f>
        <v>IBCRCZCompensatory Time Off Religious Observance Balance12374GSA41Compensatory Time Used</v>
      </c>
      <c r="K773" t="str">
        <f>A773&amp;B773&amp;C773</f>
        <v>IBCRCZCompensatory Time Off Religious Observance Balance</v>
      </c>
      <c r="L773" t="str">
        <f>I773&amp;D773&amp;E773&amp;F773</f>
        <v>12374GSA41Compensatory Time Used</v>
      </c>
      <c r="M773" s="13">
        <f>G773</f>
        <v>0.84473656633897143</v>
      </c>
      <c r="N773" s="13"/>
      <c r="O773" s="19">
        <v>402</v>
      </c>
      <c r="P773">
        <f>COUNTIF(C$11:C$2024, C773)</f>
        <v>3</v>
      </c>
      <c r="Q773">
        <f>COUNTIF(F$11:F$177, F773)</f>
        <v>1</v>
      </c>
      <c r="R773" t="b">
        <f>A773=D773</f>
        <v>0</v>
      </c>
      <c r="S773" t="b">
        <f>A773&amp;B773&amp;C773=D773&amp;E773&amp;F773</f>
        <v>0</v>
      </c>
      <c r="V773" t="str">
        <f>IF($A773=V$10, $C773, "")</f>
        <v/>
      </c>
      <c r="W773" t="str">
        <f>IF($A773=W$10, $C773, "")</f>
        <v/>
      </c>
      <c r="X773" t="str">
        <f>IF($A773=X$10, $C773, "")</f>
        <v/>
      </c>
      <c r="Y773" t="str">
        <f>IF($A773=Y$10, $C773, "")</f>
        <v>Compensatory Time Off Religious Observance Balance</v>
      </c>
      <c r="Z773" t="str">
        <f>IF($A773=Z$10, $C773, "")</f>
        <v/>
      </c>
      <c r="AB773" t="str">
        <f>IF($D773=AB$10, $F773, "")</f>
        <v/>
      </c>
      <c r="AC773" t="str">
        <f>IF($D773=AC$10, $F773, "")</f>
        <v>Compensatory Time Used</v>
      </c>
      <c r="AD773" t="str">
        <f>IF($D773=AD$10, $F773, "")</f>
        <v/>
      </c>
      <c r="AE773" t="str">
        <f>IF($D773=AE$10, $F773, "")</f>
        <v/>
      </c>
      <c r="AF773" t="str">
        <f>IF($D773=AF$10, $F773, "")</f>
        <v/>
      </c>
      <c r="AH773">
        <f>COUNTIF(AI$11:AI$2024, AI773)</f>
        <v>1</v>
      </c>
      <c r="AI773" t="str">
        <f>V773&amp;AB773&amp;W773&amp;AC773&amp;X773&amp;AD773&amp;Y773&amp;AE773&amp;Z773&amp;AF773</f>
        <v>Compensatory Time UsedCompensatory Time Off Religious Observance Balance</v>
      </c>
      <c r="AJ773">
        <f>IF(ROW()=11,1,IF(AK772+1=AK773,AJ772,AJ772+1))</f>
        <v>676</v>
      </c>
      <c r="AK773">
        <f>IF(AI773=AI772, AK772+1, 1)</f>
        <v>1</v>
      </c>
      <c r="AL773" s="26" t="str">
        <f>AM773&amp;AN773</f>
        <v>IBCRCZCompensatory Time Off Religious Observance Balance12374GSA41Compensatory Time Used</v>
      </c>
      <c r="AM773" t="str">
        <f>K773</f>
        <v>IBCRCZCompensatory Time Off Religious Observance Balance</v>
      </c>
      <c r="AN773" t="str">
        <f>L773</f>
        <v>12374GSA41Compensatory Time Used</v>
      </c>
      <c r="AO773">
        <f>COUNTIF(AM$11:AM$1107, AM773)</f>
        <v>3</v>
      </c>
      <c r="AP773">
        <f>COUNTIF(AN$11:AN$1107, AN773)</f>
        <v>21</v>
      </c>
      <c r="AQ773">
        <f>MATCH(AM773, AM$11:AM$1107, 0)</f>
        <v>611</v>
      </c>
      <c r="AR773">
        <f>MATCH(AN773, AN$11:AN$1107, 0)</f>
        <v>10</v>
      </c>
      <c r="AS773">
        <v>402</v>
      </c>
      <c r="AU773" t="str">
        <f>C773</f>
        <v>Compensatory Time Off Religious Observance Balance</v>
      </c>
      <c r="AV773" t="str">
        <f>IF(F773="", "", F773)</f>
        <v>Compensatory Time Used</v>
      </c>
      <c r="AW773" s="13">
        <f>M773</f>
        <v>0.84473656633897143</v>
      </c>
      <c r="AX773" t="e">
        <f>VLOOKUP(AI773, UniquePairs!A$5:A$2000, 1, FALSE)</f>
        <v>#N/A</v>
      </c>
      <c r="AY773" t="str">
        <f>IFERROR(INDEX(UniquePairs!A$5:K$1000, MATCH(AL773, UniquePairs!A$5:A$1000, 0), 10), "")</f>
        <v/>
      </c>
      <c r="AZ773" s="13">
        <f>IF(AY773&lt;&gt;"", AY773, AW773)</f>
        <v>0.84473656633897143</v>
      </c>
      <c r="BA773" t="str">
        <f>IF(AZ773=0,"None",IF(AZ773&lt;0.6,"Weak",IF(AZ773&lt;0.7,"Review",IF(AZ773&lt;0.8,"Good",IF(AZ773&lt;0.9,"Very Good","Solid")))))</f>
        <v>Very Good</v>
      </c>
      <c r="BB773" s="28" t="str">
        <f>IF(AJ772=AJ773, BB772, BC773)</f>
        <v>Compensatory Time</v>
      </c>
      <c r="BC773" t="str">
        <f>IF(AV773="",AU773,StringMatch(AU773,AV773,TRUE))</f>
        <v>Compensatory Time</v>
      </c>
      <c r="BD773" t="str">
        <f>TRIM(SUBSTITUTE(SUBSTITUTE(SUBSTITUTE(SUBSTITUTE(SUBSTITUTE(SUBSTITUTE(SUBSTITUTE(SUBSTITUTE(SUBSTITUTE(SUBSTITUTE(AU773,BR773,""),BS773,""),BT773,""),BU773,""),BV773,""),BW773,""),BX773,""),BY773,""),BZ773,""),CA773,""))</f>
        <v>Off Religious Observance Balance</v>
      </c>
      <c r="BE773" t="str">
        <f>TRIM(SUBSTITUTE(SUBSTITUTE(SUBSTITUTE(SUBSTITUTE(SUBSTITUTE(SUBSTITUTE(SUBSTITUTE(SUBSTITUTE(SUBSTITUTE(SUBSTITUTE(AV773,BH773,""),BI773,""),BJ773,""),BK773,""),BL773,""),BM773,""),BN773,""),BO773,""),BP773,""),BQ773,""))</f>
        <v>Used</v>
      </c>
      <c r="BF773" s="21">
        <f>LEN(AU773)-LEN(SUBSTITUTE(AU773," ",""))</f>
        <v>5</v>
      </c>
      <c r="BG773" s="21">
        <f>LEN(AV773)-LEN(SUBSTITUTE(AV773," ",""))</f>
        <v>2</v>
      </c>
      <c r="BH773" s="21" t="str">
        <f>IF(BF773=0,AU773,findspace($AU773,BH$10))</f>
        <v>Compensatory</v>
      </c>
      <c r="BI773" s="21" t="str">
        <f>IF(BH773=0,AN773,findspace($AU773,BI$10))</f>
        <v>Time</v>
      </c>
      <c r="BJ773" s="21" t="str">
        <f>IF(BI773=0,AV773,findspace($AU773,BJ$10))</f>
        <v>Off</v>
      </c>
      <c r="BK773" s="21" t="str">
        <f>IF(BJ773=0,AW773,findspace($AU773,BK$10))</f>
        <v>Religious</v>
      </c>
      <c r="BL773" s="21" t="str">
        <f>IF(BK773=0,AX773,findspace($AU773,BL$10))</f>
        <v>Observance</v>
      </c>
      <c r="BM773" s="21" t="str">
        <f>IF(BL773=0,BF773,findspace($AU773,BM$10))</f>
        <v>Balance</v>
      </c>
      <c r="BN773" s="21" t="str">
        <f>IF(BM773=0,BH773,findspace($AU773,BN$10))</f>
        <v/>
      </c>
      <c r="BO773" s="21" t="str">
        <f>IF(BN773=0,BI773,findspace($AU773,BO$10))</f>
        <v/>
      </c>
      <c r="BR773" s="21" t="str">
        <f>IF($BG773=0,$AV773,findspace($AV773,BR$10))</f>
        <v>Compensatory</v>
      </c>
      <c r="BS773" s="21" t="str">
        <f>IF($BG773=0,$AV773,findspace($AV773,BS$10))</f>
        <v>Time</v>
      </c>
      <c r="BT773" s="21" t="str">
        <f>IF($BG773=0,$AV773,findspace($AV773,BT$10))</f>
        <v>Used</v>
      </c>
      <c r="BU773" s="21" t="str">
        <f>IF($BG773=0,$AV773,findspace($AV773,BU$10))</f>
        <v/>
      </c>
      <c r="BV773" s="21" t="str">
        <f>IF($BG773=0,$AV773,findspace($AV773,BV$10))</f>
        <v/>
      </c>
      <c r="BW773" s="21" t="str">
        <f>IF($BG773=0,$AV773,findspace($AV773,BW$10))</f>
        <v/>
      </c>
      <c r="BX773" s="21" t="str">
        <f>IF($BG773=0,$AV773,findspace($AV773,BX$10))</f>
        <v/>
      </c>
      <c r="BY773" s="21" t="str">
        <f>IF($BG773=0,$AV773,findspace($AV773,BY$10))</f>
        <v/>
      </c>
      <c r="BZ773" s="21" t="str">
        <f>IF($BG773=0,$AV773,findspace($AV773,BZ$10))</f>
        <v/>
      </c>
      <c r="CA773" s="21" t="str">
        <f>IF($BG773=0,$AV773,findspace($AV773,CA$10))</f>
        <v/>
      </c>
    </row>
    <row r="774" spans="1:79" x14ac:dyDescent="0.35">
      <c r="A774" t="s">
        <v>1839</v>
      </c>
      <c r="B774" t="s">
        <v>2539</v>
      </c>
      <c r="C774" t="s">
        <v>3352</v>
      </c>
      <c r="D774" t="s">
        <v>1839</v>
      </c>
      <c r="E774" t="s">
        <v>1276</v>
      </c>
      <c r="F774" t="s">
        <v>3351</v>
      </c>
      <c r="G774" s="13">
        <v>0.84461152882205515</v>
      </c>
      <c r="I774">
        <v>12374</v>
      </c>
      <c r="J774" t="str">
        <f>K774&amp;L774</f>
        <v>DFASKALeave Without Pay (LWOP)12374DFASL9Emergency Leave</v>
      </c>
      <c r="K774" t="str">
        <f>A774&amp;B774&amp;C774</f>
        <v>DFASKALeave Without Pay (LWOP)</v>
      </c>
      <c r="L774" t="str">
        <f>I774&amp;D774&amp;E774&amp;F774</f>
        <v>12374DFASL9Emergency Leave</v>
      </c>
      <c r="M774" s="13">
        <f>G774</f>
        <v>0.84461152882205515</v>
      </c>
      <c r="N774" s="13"/>
      <c r="O774" s="19">
        <v>644</v>
      </c>
      <c r="P774">
        <f>COUNTIF(C$11:C$2024, C774)</f>
        <v>3</v>
      </c>
      <c r="Q774">
        <f>COUNTIF(F$11:F$177, F774)</f>
        <v>0</v>
      </c>
      <c r="R774" t="b">
        <f>A774=D774</f>
        <v>1</v>
      </c>
      <c r="S774" t="b">
        <f>A774&amp;B774&amp;C774=D774&amp;E774&amp;F774</f>
        <v>0</v>
      </c>
      <c r="V774" t="str">
        <f>IF($A774=V$10, $C774, "")</f>
        <v>Leave Without Pay (LWOP)</v>
      </c>
      <c r="W774" t="str">
        <f>IF($A774=W$10, $C774, "")</f>
        <v/>
      </c>
      <c r="X774" t="str">
        <f>IF($A774=X$10, $C774, "")</f>
        <v/>
      </c>
      <c r="Y774" t="str">
        <f>IF($A774=Y$10, $C774, "")</f>
        <v/>
      </c>
      <c r="Z774" t="str">
        <f>IF($A774=Z$10, $C774, "")</f>
        <v/>
      </c>
      <c r="AB774" t="str">
        <f>IF($D774=AB$10, $F774, "")</f>
        <v>Emergency Leave</v>
      </c>
      <c r="AC774" t="str">
        <f>IF($D774=AC$10, $F774, "")</f>
        <v/>
      </c>
      <c r="AD774" t="str">
        <f>IF($D774=AD$10, $F774, "")</f>
        <v/>
      </c>
      <c r="AE774" t="str">
        <f>IF($D774=AE$10, $F774, "")</f>
        <v/>
      </c>
      <c r="AF774" t="str">
        <f>IF($D774=AF$10, $F774, "")</f>
        <v/>
      </c>
      <c r="AH774">
        <f>COUNTIF(AI$11:AI$2024, AI774)</f>
        <v>1</v>
      </c>
      <c r="AI774" t="str">
        <f>V774&amp;AB774&amp;W774&amp;AC774&amp;X774&amp;AD774&amp;Y774&amp;AE774&amp;Z774&amp;AF774</f>
        <v>Leave Without Pay (LWOP)Emergency Leave</v>
      </c>
      <c r="AJ774">
        <f>IF(ROW()=11,1,IF(AK773+1=AK774,AJ773,AJ773+1))</f>
        <v>677</v>
      </c>
      <c r="AK774">
        <f>IF(AI774=AI773, AK773+1, 1)</f>
        <v>1</v>
      </c>
      <c r="AL774" s="26" t="str">
        <f>AM774&amp;AN774</f>
        <v>DFASKALeave Without Pay (LWOP)12374DFASL9Emergency Leave</v>
      </c>
      <c r="AM774" t="str">
        <f>K774</f>
        <v>DFASKALeave Without Pay (LWOP)</v>
      </c>
      <c r="AN774" t="str">
        <f>L774</f>
        <v>12374DFASL9Emergency Leave</v>
      </c>
      <c r="AO774">
        <f>COUNTIF(AM$11:AM$1107, AM774)</f>
        <v>3</v>
      </c>
      <c r="AP774">
        <f>COUNTIF(AN$11:AN$1107, AN774)</f>
        <v>8</v>
      </c>
      <c r="AQ774">
        <f>MATCH(AM774, AM$11:AM$1107, 0)</f>
        <v>133</v>
      </c>
      <c r="AR774">
        <f>MATCH(AN774, AN$11:AN$1107, 0)</f>
        <v>747</v>
      </c>
      <c r="AS774">
        <v>644</v>
      </c>
      <c r="AU774" t="str">
        <f>C774</f>
        <v>Leave Without Pay (LWOP)</v>
      </c>
      <c r="AV774" t="str">
        <f>IF(F774="", "", F774)</f>
        <v>Emergency Leave</v>
      </c>
      <c r="AW774" s="13">
        <f>M774</f>
        <v>0.84461152882205515</v>
      </c>
      <c r="AX774" t="e">
        <f>VLOOKUP(AI774, UniquePairs!A$5:A$2000, 1, FALSE)</f>
        <v>#N/A</v>
      </c>
      <c r="AY774" t="str">
        <f>IFERROR(INDEX(UniquePairs!A$5:K$1000, MATCH(AL774, UniquePairs!A$5:A$1000, 0), 10), "")</f>
        <v/>
      </c>
      <c r="AZ774" s="13">
        <f>IF(AY774&lt;&gt;"", AY774, AW774)</f>
        <v>0.84461152882205515</v>
      </c>
      <c r="BA774" t="str">
        <f>IF(AZ774=0,"None",IF(AZ774&lt;0.6,"Weak",IF(AZ774&lt;0.7,"Review",IF(AZ774&lt;0.8,"Good",IF(AZ774&lt;0.9,"Very Good","Solid")))))</f>
        <v>Very Good</v>
      </c>
      <c r="BB774" s="28" t="str">
        <f>IF(AJ773=AJ774, BB773, BC774)</f>
        <v>Leave</v>
      </c>
      <c r="BC774" t="str">
        <f>IF(AV774="",AU774,StringMatch(AU774,AV774,TRUE))</f>
        <v>Leave</v>
      </c>
      <c r="BD774" t="str">
        <f>TRIM(SUBSTITUTE(SUBSTITUTE(SUBSTITUTE(SUBSTITUTE(SUBSTITUTE(SUBSTITUTE(SUBSTITUTE(SUBSTITUTE(SUBSTITUTE(SUBSTITUTE(AU774,BR774,""),BS774,""),BT774,""),BU774,""),BV774,""),BW774,""),BX774,""),BY774,""),BZ774,""),CA774,""))</f>
        <v>Without Pay (LWOP)</v>
      </c>
      <c r="BE774" t="str">
        <f>TRIM(SUBSTITUTE(SUBSTITUTE(SUBSTITUTE(SUBSTITUTE(SUBSTITUTE(SUBSTITUTE(SUBSTITUTE(SUBSTITUTE(SUBSTITUTE(SUBSTITUTE(AV774,BH774,""),BI774,""),BJ774,""),BK774,""),BL774,""),BM774,""),BN774,""),BO774,""),BP774,""),BQ774,""))</f>
        <v>Emergency</v>
      </c>
      <c r="BF774" s="21">
        <f>LEN(AU774)-LEN(SUBSTITUTE(AU774," ",""))</f>
        <v>3</v>
      </c>
      <c r="BG774" s="21">
        <f>LEN(AV774)-LEN(SUBSTITUTE(AV774," ",""))</f>
        <v>1</v>
      </c>
      <c r="BH774" s="21" t="str">
        <f>IF(BF774=0,AU774,findspace($AU774,BH$10))</f>
        <v>Leave</v>
      </c>
      <c r="BI774" s="21" t="str">
        <f>IF(BH774=0,AN774,findspace($AU774,BI$10))</f>
        <v>Without</v>
      </c>
      <c r="BJ774" s="21" t="str">
        <f>IF(BI774=0,AV774,findspace($AU774,BJ$10))</f>
        <v>Pay</v>
      </c>
      <c r="BK774" s="21" t="str">
        <f>IF(BJ774=0,AW774,findspace($AU774,BK$10))</f>
        <v>(LWOP)</v>
      </c>
      <c r="BL774" s="21" t="str">
        <f>IF(BK774=0,AX774,findspace($AU774,BL$10))</f>
        <v/>
      </c>
      <c r="BM774" s="21" t="str">
        <f>IF(BL774=0,BF774,findspace($AU774,BM$10))</f>
        <v/>
      </c>
      <c r="BN774" s="21" t="str">
        <f>IF(BM774=0,BH774,findspace($AU774,BN$10))</f>
        <v/>
      </c>
      <c r="BO774" s="21" t="str">
        <f>IF(BN774=0,BI774,findspace($AU774,BO$10))</f>
        <v/>
      </c>
      <c r="BR774" s="21" t="str">
        <f>IF($BG774=0,$AV774,findspace($AV774,BR$10))</f>
        <v>Emergency</v>
      </c>
      <c r="BS774" s="21" t="str">
        <f>IF($BG774=0,$AV774,findspace($AV774,BS$10))</f>
        <v>Leave</v>
      </c>
      <c r="BT774" s="21" t="str">
        <f>IF($BG774=0,$AV774,findspace($AV774,BT$10))</f>
        <v/>
      </c>
      <c r="BU774" s="21" t="str">
        <f>IF($BG774=0,$AV774,findspace($AV774,BU$10))</f>
        <v/>
      </c>
      <c r="BV774" s="21" t="str">
        <f>IF($BG774=0,$AV774,findspace($AV774,BV$10))</f>
        <v/>
      </c>
      <c r="BW774" s="21" t="str">
        <f>IF($BG774=0,$AV774,findspace($AV774,BW$10))</f>
        <v/>
      </c>
      <c r="BX774" s="21" t="str">
        <f>IF($BG774=0,$AV774,findspace($AV774,BX$10))</f>
        <v/>
      </c>
      <c r="BY774" s="21" t="str">
        <f>IF($BG774=0,$AV774,findspace($AV774,BY$10))</f>
        <v/>
      </c>
      <c r="BZ774" s="21" t="str">
        <f>IF($BG774=0,$AV774,findspace($AV774,BZ$10))</f>
        <v/>
      </c>
      <c r="CA774" s="21" t="str">
        <f>IF($BG774=0,$AV774,findspace($AV774,CA$10))</f>
        <v/>
      </c>
    </row>
    <row r="775" spans="1:79" x14ac:dyDescent="0.35">
      <c r="A775" t="s">
        <v>1837</v>
      </c>
      <c r="B775" t="s">
        <v>2926</v>
      </c>
      <c r="C775" t="s">
        <v>2928</v>
      </c>
      <c r="D775" t="s">
        <v>1836</v>
      </c>
      <c r="E775">
        <v>41</v>
      </c>
      <c r="F775" t="s">
        <v>3430</v>
      </c>
      <c r="G775" s="13">
        <v>0.84391252386299298</v>
      </c>
      <c r="I775">
        <v>12374</v>
      </c>
      <c r="J775" t="str">
        <f>K775&amp;L775</f>
        <v>IBC04ZCompensatory Time Off Lieu Overtime Balance12374GSA41Compensatory Time Used</v>
      </c>
      <c r="K775" t="str">
        <f>A775&amp;B775&amp;C775</f>
        <v>IBC04ZCompensatory Time Off Lieu Overtime Balance</v>
      </c>
      <c r="L775" t="str">
        <f>I775&amp;D775&amp;E775&amp;F775</f>
        <v>12374GSA41Compensatory Time Used</v>
      </c>
      <c r="M775" s="13">
        <f>G775</f>
        <v>0.84391252386299298</v>
      </c>
      <c r="N775" s="13"/>
      <c r="O775" s="19">
        <v>817</v>
      </c>
      <c r="P775">
        <f>COUNTIF(C$11:C$2024, C775)</f>
        <v>3</v>
      </c>
      <c r="Q775">
        <f>COUNTIF(F$11:F$177, F775)</f>
        <v>1</v>
      </c>
      <c r="R775" t="b">
        <f>A775=D775</f>
        <v>0</v>
      </c>
      <c r="S775" t="b">
        <f>A775&amp;B775&amp;C775=D775&amp;E775&amp;F775</f>
        <v>0</v>
      </c>
      <c r="V775" t="str">
        <f>IF($A775=V$10, $C775, "")</f>
        <v/>
      </c>
      <c r="W775" t="str">
        <f>IF($A775=W$10, $C775, "")</f>
        <v/>
      </c>
      <c r="X775" t="str">
        <f>IF($A775=X$10, $C775, "")</f>
        <v/>
      </c>
      <c r="Y775" t="str">
        <f>IF($A775=Y$10, $C775, "")</f>
        <v>Compensatory Time Off Lieu Overtime Balance</v>
      </c>
      <c r="Z775" t="str">
        <f>IF($A775=Z$10, $C775, "")</f>
        <v/>
      </c>
      <c r="AB775" t="str">
        <f>IF($D775=AB$10, $F775, "")</f>
        <v/>
      </c>
      <c r="AC775" t="str">
        <f>IF($D775=AC$10, $F775, "")</f>
        <v>Compensatory Time Used</v>
      </c>
      <c r="AD775" t="str">
        <f>IF($D775=AD$10, $F775, "")</f>
        <v/>
      </c>
      <c r="AE775" t="str">
        <f>IF($D775=AE$10, $F775, "")</f>
        <v/>
      </c>
      <c r="AF775" t="str">
        <f>IF($D775=AF$10, $F775, "")</f>
        <v/>
      </c>
      <c r="AH775">
        <f>COUNTIF(AI$11:AI$2024, AI775)</f>
        <v>1</v>
      </c>
      <c r="AI775" t="str">
        <f>V775&amp;AB775&amp;W775&amp;AC775&amp;X775&amp;AD775&amp;Y775&amp;AE775&amp;Z775&amp;AF775</f>
        <v>Compensatory Time UsedCompensatory Time Off Lieu Overtime Balance</v>
      </c>
      <c r="AJ775">
        <f>IF(ROW()=11,1,IF(AK774+1=AK775,AJ774,AJ774+1))</f>
        <v>678</v>
      </c>
      <c r="AK775">
        <f>IF(AI775=AI774, AK774+1, 1)</f>
        <v>1</v>
      </c>
      <c r="AL775" s="26" t="str">
        <f>AM775&amp;AN775</f>
        <v>IBC04ZCompensatory Time Off Lieu Overtime Balance12374GSA41Compensatory Time Used</v>
      </c>
      <c r="AM775" t="str">
        <f>K775</f>
        <v>IBC04ZCompensatory Time Off Lieu Overtime Balance</v>
      </c>
      <c r="AN775" t="str">
        <f>L775</f>
        <v>12374GSA41Compensatory Time Used</v>
      </c>
      <c r="AO775">
        <f>COUNTIF(AM$11:AM$1107, AM775)</f>
        <v>3</v>
      </c>
      <c r="AP775">
        <f>COUNTIF(AN$11:AN$1107, AN775)</f>
        <v>21</v>
      </c>
      <c r="AQ775">
        <f>MATCH(AM775, AM$11:AM$1107, 0)</f>
        <v>606</v>
      </c>
      <c r="AR775">
        <f>MATCH(AN775, AN$11:AN$1107, 0)</f>
        <v>10</v>
      </c>
      <c r="AS775">
        <v>817</v>
      </c>
      <c r="AU775" t="str">
        <f>C775</f>
        <v>Compensatory Time Off Lieu Overtime Balance</v>
      </c>
      <c r="AV775" t="str">
        <f>IF(F775="", "", F775)</f>
        <v>Compensatory Time Used</v>
      </c>
      <c r="AW775" s="13">
        <f>M775</f>
        <v>0.84391252386299298</v>
      </c>
      <c r="AX775" t="e">
        <f>VLOOKUP(AI775, UniquePairs!A$5:A$2000, 1, FALSE)</f>
        <v>#N/A</v>
      </c>
      <c r="AY775" t="str">
        <f>IFERROR(INDEX(UniquePairs!A$5:K$1000, MATCH(AL775, UniquePairs!A$5:A$1000, 0), 10), "")</f>
        <v/>
      </c>
      <c r="AZ775" s="13">
        <f>IF(AY775&lt;&gt;"", AY775, AW775)</f>
        <v>0.84391252386299298</v>
      </c>
      <c r="BA775" t="str">
        <f>IF(AZ775=0,"None",IF(AZ775&lt;0.6,"Weak",IF(AZ775&lt;0.7,"Review",IF(AZ775&lt;0.8,"Good",IF(AZ775&lt;0.9,"Very Good","Solid")))))</f>
        <v>Very Good</v>
      </c>
      <c r="BB775" s="28" t="str">
        <f>IF(AJ774=AJ775, BB774, BC775)</f>
        <v>Compensatory Time</v>
      </c>
      <c r="BC775" t="str">
        <f>IF(AV775="",AU775,StringMatch(AU775,AV775,TRUE))</f>
        <v>Compensatory Time</v>
      </c>
      <c r="BD775" t="str">
        <f>TRIM(SUBSTITUTE(SUBSTITUTE(SUBSTITUTE(SUBSTITUTE(SUBSTITUTE(SUBSTITUTE(SUBSTITUTE(SUBSTITUTE(SUBSTITUTE(SUBSTITUTE(AU775,BR775,""),BS775,""),BT775,""),BU775,""),BV775,""),BW775,""),BX775,""),BY775,""),BZ775,""),CA775,""))</f>
        <v>Off Lieu Overtime Balance</v>
      </c>
      <c r="BE775" t="str">
        <f>TRIM(SUBSTITUTE(SUBSTITUTE(SUBSTITUTE(SUBSTITUTE(SUBSTITUTE(SUBSTITUTE(SUBSTITUTE(SUBSTITUTE(SUBSTITUTE(SUBSTITUTE(AV775,BH775,""),BI775,""),BJ775,""),BK775,""),BL775,""),BM775,""),BN775,""),BO775,""),BP775,""),BQ775,""))</f>
        <v>Used</v>
      </c>
      <c r="BF775" s="21">
        <f>LEN(AU775)-LEN(SUBSTITUTE(AU775," ",""))</f>
        <v>5</v>
      </c>
      <c r="BG775" s="21">
        <f>LEN(AV775)-LEN(SUBSTITUTE(AV775," ",""))</f>
        <v>2</v>
      </c>
      <c r="BH775" s="21" t="str">
        <f>IF(BF775=0,AU775,findspace($AU775,BH$10))</f>
        <v>Compensatory</v>
      </c>
      <c r="BI775" s="21" t="str">
        <f>IF(BH775=0,AN775,findspace($AU775,BI$10))</f>
        <v>Time</v>
      </c>
      <c r="BJ775" s="21" t="str">
        <f>IF(BI775=0,AV775,findspace($AU775,BJ$10))</f>
        <v>Off</v>
      </c>
      <c r="BK775" s="21" t="str">
        <f>IF(BJ775=0,AW775,findspace($AU775,BK$10))</f>
        <v>Lieu</v>
      </c>
      <c r="BL775" s="21" t="str">
        <f>IF(BK775=0,AX775,findspace($AU775,BL$10))</f>
        <v>Overtime</v>
      </c>
      <c r="BM775" s="21" t="str">
        <f>IF(BL775=0,BF775,findspace($AU775,BM$10))</f>
        <v>Balance</v>
      </c>
      <c r="BN775" s="21" t="str">
        <f>IF(BM775=0,BH775,findspace($AU775,BN$10))</f>
        <v/>
      </c>
      <c r="BO775" s="21" t="str">
        <f>IF(BN775=0,BI775,findspace($AU775,BO$10))</f>
        <v/>
      </c>
      <c r="BR775" s="21" t="str">
        <f>IF($BG775=0,$AV775,findspace($AV775,BR$10))</f>
        <v>Compensatory</v>
      </c>
      <c r="BS775" s="21" t="str">
        <f>IF($BG775=0,$AV775,findspace($AV775,BS$10))</f>
        <v>Time</v>
      </c>
      <c r="BT775" s="21" t="str">
        <f>IF($BG775=0,$AV775,findspace($AV775,BT$10))</f>
        <v>Used</v>
      </c>
      <c r="BU775" s="21" t="str">
        <f>IF($BG775=0,$AV775,findspace($AV775,BU$10))</f>
        <v/>
      </c>
      <c r="BV775" s="21" t="str">
        <f>IF($BG775=0,$AV775,findspace($AV775,BV$10))</f>
        <v/>
      </c>
      <c r="BW775" s="21" t="str">
        <f>IF($BG775=0,$AV775,findspace($AV775,BW$10))</f>
        <v/>
      </c>
      <c r="BX775" s="21" t="str">
        <f>IF($BG775=0,$AV775,findspace($AV775,BX$10))</f>
        <v/>
      </c>
      <c r="BY775" s="21" t="str">
        <f>IF($BG775=0,$AV775,findspace($AV775,BY$10))</f>
        <v/>
      </c>
      <c r="BZ775" s="21" t="str">
        <f>IF($BG775=0,$AV775,findspace($AV775,BZ$10))</f>
        <v/>
      </c>
      <c r="CA775" s="21" t="str">
        <f>IF($BG775=0,$AV775,findspace($AV775,CA$10))</f>
        <v/>
      </c>
    </row>
    <row r="776" spans="1:79" x14ac:dyDescent="0.35">
      <c r="A776" t="s">
        <v>1836</v>
      </c>
      <c r="B776">
        <v>1</v>
      </c>
      <c r="C776" t="s">
        <v>2693</v>
      </c>
      <c r="D776" t="s">
        <v>1839</v>
      </c>
      <c r="E776" t="s">
        <v>1447</v>
      </c>
      <c r="F776" t="s">
        <v>1577</v>
      </c>
      <c r="G776" s="13">
        <v>0.84302325581395354</v>
      </c>
      <c r="I776">
        <v>12374</v>
      </c>
      <c r="J776" t="str">
        <f>K776&amp;L776</f>
        <v>GSA1Regular Scheduled Hours12374DFASOSOvertime Scheduled</v>
      </c>
      <c r="K776" t="str">
        <f>A776&amp;B776&amp;C776</f>
        <v>GSA1Regular Scheduled Hours</v>
      </c>
      <c r="L776" t="str">
        <f>I776&amp;D776&amp;E776&amp;F776</f>
        <v>12374DFASOSOvertime Scheduled</v>
      </c>
      <c r="M776" s="13">
        <f>G776</f>
        <v>0.84302325581395354</v>
      </c>
      <c r="N776" s="13"/>
      <c r="O776" s="19">
        <v>312</v>
      </c>
      <c r="P776">
        <f>COUNTIF(C$11:C$2024, C776)</f>
        <v>3</v>
      </c>
      <c r="Q776">
        <f>COUNTIF(F$11:F$177, F776)</f>
        <v>0</v>
      </c>
      <c r="R776" t="b">
        <f>A776=D776</f>
        <v>0</v>
      </c>
      <c r="S776" t="b">
        <f>A776&amp;B776&amp;C776=D776&amp;E776&amp;F776</f>
        <v>0</v>
      </c>
      <c r="V776" t="str">
        <f>IF($A776=V$10, $C776, "")</f>
        <v/>
      </c>
      <c r="W776" t="str">
        <f>IF($A776=W$10, $C776, "")</f>
        <v>Regular Scheduled Hours</v>
      </c>
      <c r="X776" t="str">
        <f>IF($A776=X$10, $C776, "")</f>
        <v/>
      </c>
      <c r="Y776" t="str">
        <f>IF($A776=Y$10, $C776, "")</f>
        <v/>
      </c>
      <c r="Z776" t="str">
        <f>IF($A776=Z$10, $C776, "")</f>
        <v/>
      </c>
      <c r="AB776" t="str">
        <f>IF($D776=AB$10, $F776, "")</f>
        <v>Overtime Scheduled</v>
      </c>
      <c r="AC776" t="str">
        <f>IF($D776=AC$10, $F776, "")</f>
        <v/>
      </c>
      <c r="AD776" t="str">
        <f>IF($D776=AD$10, $F776, "")</f>
        <v/>
      </c>
      <c r="AE776" t="str">
        <f>IF($D776=AE$10, $F776, "")</f>
        <v/>
      </c>
      <c r="AF776" t="str">
        <f>IF($D776=AF$10, $F776, "")</f>
        <v/>
      </c>
      <c r="AH776">
        <f>COUNTIF(AI$11:AI$2024, AI776)</f>
        <v>1</v>
      </c>
      <c r="AI776" t="str">
        <f>V776&amp;AB776&amp;W776&amp;AC776&amp;X776&amp;AD776&amp;Y776&amp;AE776&amp;Z776&amp;AF776</f>
        <v>Overtime ScheduledRegular Scheduled Hours</v>
      </c>
      <c r="AJ776">
        <f>IF(ROW()=11,1,IF(AK775+1=AK776,AJ775,AJ775+1))</f>
        <v>679</v>
      </c>
      <c r="AK776">
        <f>IF(AI776=AI775, AK775+1, 1)</f>
        <v>1</v>
      </c>
      <c r="AL776" s="26" t="str">
        <f>AM776&amp;AN776</f>
        <v>GSA1Regular Scheduled Hours12374DFASOSOvertime Scheduled</v>
      </c>
      <c r="AM776" t="str">
        <f>K776</f>
        <v>GSA1Regular Scheduled Hours</v>
      </c>
      <c r="AN776" t="str">
        <f>L776</f>
        <v>12374DFASOSOvertime Scheduled</v>
      </c>
      <c r="AO776">
        <f>COUNTIF(AM$11:AM$1107, AM776)</f>
        <v>3</v>
      </c>
      <c r="AP776">
        <f>COUNTIF(AN$11:AN$1107, AN776)</f>
        <v>19</v>
      </c>
      <c r="AQ776">
        <f>MATCH(AM776, AM$11:AM$1107, 0)</f>
        <v>734</v>
      </c>
      <c r="AR776">
        <f>MATCH(AN776, AN$11:AN$1107, 0)</f>
        <v>470</v>
      </c>
      <c r="AS776">
        <v>312</v>
      </c>
      <c r="AU776" t="str">
        <f>C776</f>
        <v>Regular Scheduled Hours</v>
      </c>
      <c r="AV776" t="str">
        <f>IF(F776="", "", F776)</f>
        <v>Overtime Scheduled</v>
      </c>
      <c r="AW776" s="13">
        <f>M776</f>
        <v>0.84302325581395354</v>
      </c>
      <c r="AX776" t="e">
        <f>VLOOKUP(AI776, UniquePairs!A$5:A$2000, 1, FALSE)</f>
        <v>#N/A</v>
      </c>
      <c r="AY776" t="str">
        <f>IFERROR(INDEX(UniquePairs!A$5:K$1000, MATCH(AL776, UniquePairs!A$5:A$1000, 0), 10), "")</f>
        <v/>
      </c>
      <c r="AZ776" s="13">
        <f>IF(AY776&lt;&gt;"", AY776, AW776)</f>
        <v>0.84302325581395354</v>
      </c>
      <c r="BA776" t="str">
        <f>IF(AZ776=0,"None",IF(AZ776&lt;0.6,"Weak",IF(AZ776&lt;0.7,"Review",IF(AZ776&lt;0.8,"Good",IF(AZ776&lt;0.9,"Very Good","Solid")))))</f>
        <v>Very Good</v>
      </c>
      <c r="BB776" s="28" t="str">
        <f>IF(AJ775=AJ776, BB775, BC776)</f>
        <v>Scheduled</v>
      </c>
      <c r="BC776" t="str">
        <f>IF(AV776="",AU776,StringMatch(AU776,AV776,TRUE))</f>
        <v>Scheduled</v>
      </c>
      <c r="BD776" t="str">
        <f>TRIM(SUBSTITUTE(SUBSTITUTE(SUBSTITUTE(SUBSTITUTE(SUBSTITUTE(SUBSTITUTE(SUBSTITUTE(SUBSTITUTE(SUBSTITUTE(SUBSTITUTE(AU776,BR776,""),BS776,""),BT776,""),BU776,""),BV776,""),BW776,""),BX776,""),BY776,""),BZ776,""),CA776,""))</f>
        <v>Regular Hours</v>
      </c>
      <c r="BE776" t="str">
        <f>TRIM(SUBSTITUTE(SUBSTITUTE(SUBSTITUTE(SUBSTITUTE(SUBSTITUTE(SUBSTITUTE(SUBSTITUTE(SUBSTITUTE(SUBSTITUTE(SUBSTITUTE(AV776,BH776,""),BI776,""),BJ776,""),BK776,""),BL776,""),BM776,""),BN776,""),BO776,""),BP776,""),BQ776,""))</f>
        <v>Overtime</v>
      </c>
      <c r="BF776" s="21">
        <f>LEN(AU776)-LEN(SUBSTITUTE(AU776," ",""))</f>
        <v>2</v>
      </c>
      <c r="BG776" s="21">
        <f>LEN(AV776)-LEN(SUBSTITUTE(AV776," ",""))</f>
        <v>1</v>
      </c>
      <c r="BH776" s="21" t="str">
        <f>IF(BF776=0,AU776,findspace($AU776,BH$10))</f>
        <v>Regular</v>
      </c>
      <c r="BI776" s="21" t="str">
        <f>IF(BH776=0,AN776,findspace($AU776,BI$10))</f>
        <v>Scheduled</v>
      </c>
      <c r="BJ776" s="21" t="str">
        <f>IF(BI776=0,AV776,findspace($AU776,BJ$10))</f>
        <v>Hours</v>
      </c>
      <c r="BK776" s="21" t="str">
        <f>IF(BJ776=0,AW776,findspace($AU776,BK$10))</f>
        <v/>
      </c>
      <c r="BL776" s="21" t="str">
        <f>IF(BK776=0,AX776,findspace($AU776,BL$10))</f>
        <v/>
      </c>
      <c r="BM776" s="21" t="str">
        <f>IF(BL776=0,BF776,findspace($AU776,BM$10))</f>
        <v/>
      </c>
      <c r="BN776" s="21" t="str">
        <f>IF(BM776=0,BH776,findspace($AU776,BN$10))</f>
        <v/>
      </c>
      <c r="BO776" s="21" t="str">
        <f>IF(BN776=0,BI776,findspace($AU776,BO$10))</f>
        <v/>
      </c>
      <c r="BR776" s="21" t="str">
        <f>IF($BG776=0,$AV776,findspace($AV776,BR$10))</f>
        <v>Overtime</v>
      </c>
      <c r="BS776" s="21" t="str">
        <f>IF($BG776=0,$AV776,findspace($AV776,BS$10))</f>
        <v>Scheduled</v>
      </c>
      <c r="BT776" s="21" t="str">
        <f>IF($BG776=0,$AV776,findspace($AV776,BT$10))</f>
        <v/>
      </c>
      <c r="BU776" s="21" t="str">
        <f>IF($BG776=0,$AV776,findspace($AV776,BU$10))</f>
        <v/>
      </c>
      <c r="BV776" s="21" t="str">
        <f>IF($BG776=0,$AV776,findspace($AV776,BV$10))</f>
        <v/>
      </c>
      <c r="BW776" s="21" t="str">
        <f>IF($BG776=0,$AV776,findspace($AV776,BW$10))</f>
        <v/>
      </c>
      <c r="BX776" s="21" t="str">
        <f>IF($BG776=0,$AV776,findspace($AV776,BX$10))</f>
        <v/>
      </c>
      <c r="BY776" s="21" t="str">
        <f>IF($BG776=0,$AV776,findspace($AV776,BY$10))</f>
        <v/>
      </c>
      <c r="BZ776" s="21" t="str">
        <f>IF($BG776=0,$AV776,findspace($AV776,BZ$10))</f>
        <v/>
      </c>
      <c r="CA776" s="21" t="str">
        <f>IF($BG776=0,$AV776,findspace($AV776,CA$10))</f>
        <v/>
      </c>
    </row>
    <row r="777" spans="1:79" x14ac:dyDescent="0.35">
      <c r="A777" t="s">
        <v>1836</v>
      </c>
      <c r="B777">
        <v>86</v>
      </c>
      <c r="C777" t="s">
        <v>2808</v>
      </c>
      <c r="D777" t="s">
        <v>1839</v>
      </c>
      <c r="E777" t="s">
        <v>1276</v>
      </c>
      <c r="F777" t="s">
        <v>3351</v>
      </c>
      <c r="G777" s="13">
        <v>0.84259945638744749</v>
      </c>
      <c r="I777">
        <v>12374</v>
      </c>
      <c r="J777" t="str">
        <f>K777&amp;L777</f>
        <v>GSA86Shared Leave SetAside12374DFASL9Emergency Leave</v>
      </c>
      <c r="K777" t="str">
        <f>A777&amp;B777&amp;C777</f>
        <v>GSA86Shared Leave SetAside</v>
      </c>
      <c r="L777" t="str">
        <f>I777&amp;D777&amp;E777&amp;F777</f>
        <v>12374DFASL9Emergency Leave</v>
      </c>
      <c r="M777" s="13">
        <f>G777</f>
        <v>0.84259945638744749</v>
      </c>
      <c r="N777" s="13"/>
      <c r="O777" s="19">
        <v>743</v>
      </c>
      <c r="P777">
        <f>COUNTIF(C$11:C$2024, C777)</f>
        <v>3</v>
      </c>
      <c r="Q777">
        <f>COUNTIF(F$11:F$177, F777)</f>
        <v>0</v>
      </c>
      <c r="R777" t="b">
        <f>A777=D777</f>
        <v>0</v>
      </c>
      <c r="S777" t="b">
        <f>A777&amp;B777&amp;C777=D777&amp;E777&amp;F777</f>
        <v>0</v>
      </c>
      <c r="V777" t="str">
        <f>IF($A777=V$10, $C777, "")</f>
        <v/>
      </c>
      <c r="W777" t="str">
        <f>IF($A777=W$10, $C777, "")</f>
        <v>Shared Leave SetAside</v>
      </c>
      <c r="X777" t="str">
        <f>IF($A777=X$10, $C777, "")</f>
        <v/>
      </c>
      <c r="Y777" t="str">
        <f>IF($A777=Y$10, $C777, "")</f>
        <v/>
      </c>
      <c r="Z777" t="str">
        <f>IF($A777=Z$10, $C777, "")</f>
        <v/>
      </c>
      <c r="AB777" t="str">
        <f>IF($D777=AB$10, $F777, "")</f>
        <v>Emergency Leave</v>
      </c>
      <c r="AC777" t="str">
        <f>IF($D777=AC$10, $F777, "")</f>
        <v/>
      </c>
      <c r="AD777" t="str">
        <f>IF($D777=AD$10, $F777, "")</f>
        <v/>
      </c>
      <c r="AE777" t="str">
        <f>IF($D777=AE$10, $F777, "")</f>
        <v/>
      </c>
      <c r="AF777" t="str">
        <f>IF($D777=AF$10, $F777, "")</f>
        <v/>
      </c>
      <c r="AH777">
        <f>COUNTIF(AI$11:AI$2024, AI777)</f>
        <v>1</v>
      </c>
      <c r="AI777" t="str">
        <f>V777&amp;AB777&amp;W777&amp;AC777&amp;X777&amp;AD777&amp;Y777&amp;AE777&amp;Z777&amp;AF777</f>
        <v>Emergency LeaveShared Leave SetAside</v>
      </c>
      <c r="AJ777">
        <f>IF(ROW()=11,1,IF(AK776+1=AK777,AJ776,AJ776+1))</f>
        <v>680</v>
      </c>
      <c r="AK777">
        <f>IF(AI777=AI776, AK776+1, 1)</f>
        <v>1</v>
      </c>
      <c r="AL777" s="26" t="str">
        <f>AM777&amp;AN777</f>
        <v>GSA86Shared Leave SetAside12374DFASL9Emergency Leave</v>
      </c>
      <c r="AM777" t="str">
        <f>K777</f>
        <v>GSA86Shared Leave SetAside</v>
      </c>
      <c r="AN777" t="str">
        <f>L777</f>
        <v>12374DFASL9Emergency Leave</v>
      </c>
      <c r="AO777">
        <f>COUNTIF(AM$11:AM$1107, AM777)</f>
        <v>3</v>
      </c>
      <c r="AP777">
        <f>COUNTIF(AN$11:AN$1107, AN777)</f>
        <v>8</v>
      </c>
      <c r="AQ777">
        <f>MATCH(AM777, AM$11:AM$1107, 0)</f>
        <v>767</v>
      </c>
      <c r="AR777">
        <f>MATCH(AN777, AN$11:AN$1107, 0)</f>
        <v>747</v>
      </c>
      <c r="AS777">
        <v>743</v>
      </c>
      <c r="AU777" t="str">
        <f>C777</f>
        <v>Shared Leave SetAside</v>
      </c>
      <c r="AV777" t="str">
        <f>IF(F777="", "", F777)</f>
        <v>Emergency Leave</v>
      </c>
      <c r="AW777" s="13">
        <f>M777</f>
        <v>0.84259945638744749</v>
      </c>
      <c r="AX777" t="e">
        <f>VLOOKUP(AI777, UniquePairs!A$5:A$2000, 1, FALSE)</f>
        <v>#N/A</v>
      </c>
      <c r="AY777" t="str">
        <f>IFERROR(INDEX(UniquePairs!A$5:K$1000, MATCH(AL777, UniquePairs!A$5:A$1000, 0), 10), "")</f>
        <v/>
      </c>
      <c r="AZ777" s="13">
        <f>IF(AY777&lt;&gt;"", AY777, AW777)</f>
        <v>0.84259945638744749</v>
      </c>
      <c r="BA777" t="str">
        <f>IF(AZ777=0,"None",IF(AZ777&lt;0.6,"Weak",IF(AZ777&lt;0.7,"Review",IF(AZ777&lt;0.8,"Good",IF(AZ777&lt;0.9,"Very Good","Solid")))))</f>
        <v>Very Good</v>
      </c>
      <c r="BB777" s="28" t="str">
        <f>IF(AJ776=AJ777, BB776, BC777)</f>
        <v>Leave</v>
      </c>
      <c r="BC777" t="str">
        <f>IF(AV777="",AU777,StringMatch(AU777,AV777,TRUE))</f>
        <v>Leave</v>
      </c>
      <c r="BD777" t="str">
        <f>TRIM(SUBSTITUTE(SUBSTITUTE(SUBSTITUTE(SUBSTITUTE(SUBSTITUTE(SUBSTITUTE(SUBSTITUTE(SUBSTITUTE(SUBSTITUTE(SUBSTITUTE(AU777,BR777,""),BS777,""),BT777,""),BU777,""),BV777,""),BW777,""),BX777,""),BY777,""),BZ777,""),CA777,""))</f>
        <v>Shared SetAside</v>
      </c>
      <c r="BE777" t="str">
        <f>TRIM(SUBSTITUTE(SUBSTITUTE(SUBSTITUTE(SUBSTITUTE(SUBSTITUTE(SUBSTITUTE(SUBSTITUTE(SUBSTITUTE(SUBSTITUTE(SUBSTITUTE(AV777,BH777,""),BI777,""),BJ777,""),BK777,""),BL777,""),BM777,""),BN777,""),BO777,""),BP777,""),BQ777,""))</f>
        <v>Emergency</v>
      </c>
      <c r="BF777" s="21">
        <f>LEN(AU777)-LEN(SUBSTITUTE(AU777," ",""))</f>
        <v>2</v>
      </c>
      <c r="BG777" s="21">
        <f>LEN(AV777)-LEN(SUBSTITUTE(AV777," ",""))</f>
        <v>1</v>
      </c>
      <c r="BH777" s="21" t="str">
        <f>IF(BF777=0,AU777,findspace($AU777,BH$10))</f>
        <v>Shared</v>
      </c>
      <c r="BI777" s="21" t="str">
        <f>IF(BH777=0,AN777,findspace($AU777,BI$10))</f>
        <v>Leave</v>
      </c>
      <c r="BJ777" s="21" t="str">
        <f>IF(BI777=0,AV777,findspace($AU777,BJ$10))</f>
        <v>SetAside</v>
      </c>
      <c r="BK777" s="21" t="str">
        <f>IF(BJ777=0,AW777,findspace($AU777,BK$10))</f>
        <v/>
      </c>
      <c r="BL777" s="21" t="str">
        <f>IF(BK777=0,AX777,findspace($AU777,BL$10))</f>
        <v/>
      </c>
      <c r="BM777" s="21" t="str">
        <f>IF(BL777=0,BF777,findspace($AU777,BM$10))</f>
        <v/>
      </c>
      <c r="BN777" s="21" t="str">
        <f>IF(BM777=0,BH777,findspace($AU777,BN$10))</f>
        <v/>
      </c>
      <c r="BO777" s="21" t="str">
        <f>IF(BN777=0,BI777,findspace($AU777,BO$10))</f>
        <v/>
      </c>
      <c r="BR777" s="21" t="str">
        <f>IF($BG777=0,$AV777,findspace($AV777,BR$10))</f>
        <v>Emergency</v>
      </c>
      <c r="BS777" s="21" t="str">
        <f>IF($BG777=0,$AV777,findspace($AV777,BS$10))</f>
        <v>Leave</v>
      </c>
      <c r="BT777" s="21" t="str">
        <f>IF($BG777=0,$AV777,findspace($AV777,BT$10))</f>
        <v/>
      </c>
      <c r="BU777" s="21" t="str">
        <f>IF($BG777=0,$AV777,findspace($AV777,BU$10))</f>
        <v/>
      </c>
      <c r="BV777" s="21" t="str">
        <f>IF($BG777=0,$AV777,findspace($AV777,BV$10))</f>
        <v/>
      </c>
      <c r="BW777" s="21" t="str">
        <f>IF($BG777=0,$AV777,findspace($AV777,BW$10))</f>
        <v/>
      </c>
      <c r="BX777" s="21" t="str">
        <f>IF($BG777=0,$AV777,findspace($AV777,BX$10))</f>
        <v/>
      </c>
      <c r="BY777" s="21" t="str">
        <f>IF($BG777=0,$AV777,findspace($AV777,BY$10))</f>
        <v/>
      </c>
      <c r="BZ777" s="21" t="str">
        <f>IF($BG777=0,$AV777,findspace($AV777,BZ$10))</f>
        <v/>
      </c>
      <c r="CA777" s="21" t="str">
        <f>IF($BG777=0,$AV777,findspace($AV777,CA$10))</f>
        <v/>
      </c>
    </row>
    <row r="778" spans="1:79" x14ac:dyDescent="0.35">
      <c r="A778" t="s">
        <v>1836</v>
      </c>
      <c r="B778">
        <v>86</v>
      </c>
      <c r="C778" t="s">
        <v>2808</v>
      </c>
      <c r="D778" t="s">
        <v>1836</v>
      </c>
      <c r="E778">
        <v>60</v>
      </c>
      <c r="F778" t="s">
        <v>3436</v>
      </c>
      <c r="G778" s="13">
        <v>0.84259945638744749</v>
      </c>
      <c r="I778">
        <v>12374</v>
      </c>
      <c r="J778" t="str">
        <f>K778&amp;L778</f>
        <v>GSA86Shared Leave SetAside12374GSA60Leave Without Pay</v>
      </c>
      <c r="K778" t="str">
        <f>A778&amp;B778&amp;C778</f>
        <v>GSA86Shared Leave SetAside</v>
      </c>
      <c r="L778" t="str">
        <f>I778&amp;D778&amp;E778&amp;F778</f>
        <v>12374GSA60Leave Without Pay</v>
      </c>
      <c r="M778" s="13">
        <f>G778</f>
        <v>0.84259945638744749</v>
      </c>
      <c r="N778" s="13"/>
      <c r="O778" s="19">
        <v>233</v>
      </c>
      <c r="P778">
        <f>COUNTIF(C$11:C$2024, C778)</f>
        <v>3</v>
      </c>
      <c r="Q778">
        <f>COUNTIF(F$11:F$177, F778)</f>
        <v>2</v>
      </c>
      <c r="R778" t="b">
        <f>A778=D778</f>
        <v>1</v>
      </c>
      <c r="S778" t="b">
        <f>A778&amp;B778&amp;C778=D778&amp;E778&amp;F778</f>
        <v>0</v>
      </c>
      <c r="V778" t="str">
        <f>IF($A778=V$10, $C778, "")</f>
        <v/>
      </c>
      <c r="W778" t="str">
        <f>IF($A778=W$10, $C778, "")</f>
        <v>Shared Leave SetAside</v>
      </c>
      <c r="X778" t="str">
        <f>IF($A778=X$10, $C778, "")</f>
        <v/>
      </c>
      <c r="Y778" t="str">
        <f>IF($A778=Y$10, $C778, "")</f>
        <v/>
      </c>
      <c r="Z778" t="str">
        <f>IF($A778=Z$10, $C778, "")</f>
        <v/>
      </c>
      <c r="AB778" t="str">
        <f>IF($D778=AB$10, $F778, "")</f>
        <v/>
      </c>
      <c r="AC778" t="str">
        <f>IF($D778=AC$10, $F778, "")</f>
        <v>Leave Without Pay</v>
      </c>
      <c r="AD778" t="str">
        <f>IF($D778=AD$10, $F778, "")</f>
        <v/>
      </c>
      <c r="AE778" t="str">
        <f>IF($D778=AE$10, $F778, "")</f>
        <v/>
      </c>
      <c r="AF778" t="str">
        <f>IF($D778=AF$10, $F778, "")</f>
        <v/>
      </c>
      <c r="AH778">
        <f>COUNTIF(AI$11:AI$2024, AI778)</f>
        <v>1</v>
      </c>
      <c r="AI778" t="str">
        <f>V778&amp;AB778&amp;W778&amp;AC778&amp;X778&amp;AD778&amp;Y778&amp;AE778&amp;Z778&amp;AF778</f>
        <v>Shared Leave SetAsideLeave Without Pay</v>
      </c>
      <c r="AJ778">
        <f>IF(ROW()=11,1,IF(AK777+1=AK778,AJ777,AJ777+1))</f>
        <v>681</v>
      </c>
      <c r="AK778">
        <f>IF(AI778=AI777, AK777+1, 1)</f>
        <v>1</v>
      </c>
      <c r="AL778" s="26" t="str">
        <f>AM778&amp;AN778</f>
        <v>GSA86Shared Leave SetAside12374GSA60Leave Without Pay</v>
      </c>
      <c r="AM778" t="str">
        <f>K778</f>
        <v>GSA86Shared Leave SetAside</v>
      </c>
      <c r="AN778" t="str">
        <f>L778</f>
        <v>12374GSA60Leave Without Pay</v>
      </c>
      <c r="AO778">
        <f>COUNTIF(AM$11:AM$1107, AM778)</f>
        <v>3</v>
      </c>
      <c r="AP778">
        <f>COUNTIF(AN$11:AN$1107, AN778)</f>
        <v>10</v>
      </c>
      <c r="AQ778">
        <f>MATCH(AM778, AM$11:AM$1107, 0)</f>
        <v>767</v>
      </c>
      <c r="AR778">
        <f>MATCH(AN778, AN$11:AN$1107, 0)</f>
        <v>133</v>
      </c>
      <c r="AS778">
        <v>233</v>
      </c>
      <c r="AU778" t="str">
        <f>C778</f>
        <v>Shared Leave SetAside</v>
      </c>
      <c r="AV778" t="str">
        <f>IF(F778="", "", F778)</f>
        <v>Leave Without Pay</v>
      </c>
      <c r="AW778" s="13">
        <f>M778</f>
        <v>0.84259945638744749</v>
      </c>
      <c r="AX778" t="e">
        <f>VLOOKUP(AI778, UniquePairs!A$5:A$2000, 1, FALSE)</f>
        <v>#N/A</v>
      </c>
      <c r="AY778" t="str">
        <f>IFERROR(INDEX(UniquePairs!A$5:K$1000, MATCH(AL778, UniquePairs!A$5:A$1000, 0), 10), "")</f>
        <v/>
      </c>
      <c r="AZ778" s="13">
        <f>IF(AY778&lt;&gt;"", AY778, AW778)</f>
        <v>0.84259945638744749</v>
      </c>
      <c r="BA778" t="str">
        <f>IF(AZ778=0,"None",IF(AZ778&lt;0.6,"Weak",IF(AZ778&lt;0.7,"Review",IF(AZ778&lt;0.8,"Good",IF(AZ778&lt;0.9,"Very Good","Solid")))))</f>
        <v>Very Good</v>
      </c>
      <c r="BB778" s="28" t="str">
        <f>IF(AJ777=AJ778, BB777, BC778)</f>
        <v>Leave</v>
      </c>
      <c r="BC778" t="str">
        <f>IF(AV778="",AU778,StringMatch(AU778,AV778,TRUE))</f>
        <v>Leave</v>
      </c>
      <c r="BD778" t="str">
        <f>TRIM(SUBSTITUTE(SUBSTITUTE(SUBSTITUTE(SUBSTITUTE(SUBSTITUTE(SUBSTITUTE(SUBSTITUTE(SUBSTITUTE(SUBSTITUTE(SUBSTITUTE(AU778,BR778,""),BS778,""),BT778,""),BU778,""),BV778,""),BW778,""),BX778,""),BY778,""),BZ778,""),CA778,""))</f>
        <v>Shared SetAside</v>
      </c>
      <c r="BE778" t="str">
        <f>TRIM(SUBSTITUTE(SUBSTITUTE(SUBSTITUTE(SUBSTITUTE(SUBSTITUTE(SUBSTITUTE(SUBSTITUTE(SUBSTITUTE(SUBSTITUTE(SUBSTITUTE(AV778,BH778,""),BI778,""),BJ778,""),BK778,""),BL778,""),BM778,""),BN778,""),BO778,""),BP778,""),BQ778,""))</f>
        <v>Without Pay</v>
      </c>
      <c r="BF778" s="21">
        <f>LEN(AU778)-LEN(SUBSTITUTE(AU778," ",""))</f>
        <v>2</v>
      </c>
      <c r="BG778" s="21">
        <f>LEN(AV778)-LEN(SUBSTITUTE(AV778," ",""))</f>
        <v>2</v>
      </c>
      <c r="BH778" s="21" t="str">
        <f>IF(BF778=0,AU778,findspace($AU778,BH$10))</f>
        <v>Shared</v>
      </c>
      <c r="BI778" s="21" t="str">
        <f>IF(BH778=0,AN778,findspace($AU778,BI$10))</f>
        <v>Leave</v>
      </c>
      <c r="BJ778" s="21" t="str">
        <f>IF(BI778=0,AV778,findspace($AU778,BJ$10))</f>
        <v>SetAside</v>
      </c>
      <c r="BK778" s="21" t="str">
        <f>IF(BJ778=0,AW778,findspace($AU778,BK$10))</f>
        <v/>
      </c>
      <c r="BL778" s="21" t="str">
        <f>IF(BK778=0,AX778,findspace($AU778,BL$10))</f>
        <v/>
      </c>
      <c r="BM778" s="21" t="str">
        <f>IF(BL778=0,BF778,findspace($AU778,BM$10))</f>
        <v/>
      </c>
      <c r="BN778" s="21" t="str">
        <f>IF(BM778=0,BH778,findspace($AU778,BN$10))</f>
        <v/>
      </c>
      <c r="BO778" s="21" t="str">
        <f>IF(BN778=0,BI778,findspace($AU778,BO$10))</f>
        <v/>
      </c>
      <c r="BR778" s="21" t="str">
        <f>IF($BG778=0,$AV778,findspace($AV778,BR$10))</f>
        <v>Leave</v>
      </c>
      <c r="BS778" s="21" t="str">
        <f>IF($BG778=0,$AV778,findspace($AV778,BS$10))</f>
        <v>Without</v>
      </c>
      <c r="BT778" s="21" t="str">
        <f>IF($BG778=0,$AV778,findspace($AV778,BT$10))</f>
        <v>Pay</v>
      </c>
      <c r="BU778" s="21" t="str">
        <f>IF($BG778=0,$AV778,findspace($AV778,BU$10))</f>
        <v/>
      </c>
      <c r="BV778" s="21" t="str">
        <f>IF($BG778=0,$AV778,findspace($AV778,BV$10))</f>
        <v/>
      </c>
      <c r="BW778" s="21" t="str">
        <f>IF($BG778=0,$AV778,findspace($AV778,BW$10))</f>
        <v/>
      </c>
      <c r="BX778" s="21" t="str">
        <f>IF($BG778=0,$AV778,findspace($AV778,BX$10))</f>
        <v/>
      </c>
      <c r="BY778" s="21" t="str">
        <f>IF($BG778=0,$AV778,findspace($AV778,BY$10))</f>
        <v/>
      </c>
      <c r="BZ778" s="21" t="str">
        <f>IF($BG778=0,$AV778,findspace($AV778,BZ$10))</f>
        <v/>
      </c>
      <c r="CA778" s="21" t="str">
        <f>IF($BG778=0,$AV778,findspace($AV778,CA$10))</f>
        <v/>
      </c>
    </row>
    <row r="779" spans="1:79" x14ac:dyDescent="0.35">
      <c r="A779" t="s">
        <v>1836</v>
      </c>
      <c r="B779">
        <v>20</v>
      </c>
      <c r="C779" t="s">
        <v>3413</v>
      </c>
      <c r="D779" t="s">
        <v>1839</v>
      </c>
      <c r="E779" t="s">
        <v>271</v>
      </c>
      <c r="F779" t="s">
        <v>3313</v>
      </c>
      <c r="G779" s="13">
        <v>0.84143589743589742</v>
      </c>
      <c r="I779">
        <v>12374</v>
      </c>
      <c r="J779" t="str">
        <f>K779&amp;L779</f>
        <v>GSA20Second Shift Night Diff12374DFASHSHoliday Work Second Shift</v>
      </c>
      <c r="K779" t="str">
        <f>A779&amp;B779&amp;C779</f>
        <v>GSA20Second Shift Night Diff</v>
      </c>
      <c r="L779" t="str">
        <f>I779&amp;D779&amp;E779&amp;F779</f>
        <v>12374DFASHSHoliday Work Second Shift</v>
      </c>
      <c r="M779" s="13">
        <f>G779</f>
        <v>0.84143589743589742</v>
      </c>
      <c r="N779" s="13"/>
      <c r="O779" s="19">
        <v>520</v>
      </c>
      <c r="P779">
        <f>COUNTIF(C$11:C$2024, C779)</f>
        <v>3</v>
      </c>
      <c r="Q779">
        <f>COUNTIF(F$11:F$177, F779)</f>
        <v>0</v>
      </c>
      <c r="R779" t="b">
        <f>A779=D779</f>
        <v>0</v>
      </c>
      <c r="S779" t="b">
        <f>A779&amp;B779&amp;C779=D779&amp;E779&amp;F779</f>
        <v>0</v>
      </c>
      <c r="V779" t="str">
        <f>IF($A779=V$10, $C779, "")</f>
        <v/>
      </c>
      <c r="W779" t="str">
        <f>IF($A779=W$10, $C779, "")</f>
        <v>Second Shift Night Diff</v>
      </c>
      <c r="X779" t="str">
        <f>IF($A779=X$10, $C779, "")</f>
        <v/>
      </c>
      <c r="Y779" t="str">
        <f>IF($A779=Y$10, $C779, "")</f>
        <v/>
      </c>
      <c r="Z779" t="str">
        <f>IF($A779=Z$10, $C779, "")</f>
        <v/>
      </c>
      <c r="AB779" t="str">
        <f>IF($D779=AB$10, $F779, "")</f>
        <v>Holiday Work Second Shift</v>
      </c>
      <c r="AC779" t="str">
        <f>IF($D779=AC$10, $F779, "")</f>
        <v/>
      </c>
      <c r="AD779" t="str">
        <f>IF($D779=AD$10, $F779, "")</f>
        <v/>
      </c>
      <c r="AE779" t="str">
        <f>IF($D779=AE$10, $F779, "")</f>
        <v/>
      </c>
      <c r="AF779" t="str">
        <f>IF($D779=AF$10, $F779, "")</f>
        <v/>
      </c>
      <c r="AH779">
        <f>COUNTIF(AI$11:AI$2024, AI779)</f>
        <v>1</v>
      </c>
      <c r="AI779" t="str">
        <f>V779&amp;AB779&amp;W779&amp;AC779&amp;X779&amp;AD779&amp;Y779&amp;AE779&amp;Z779&amp;AF779</f>
        <v>Holiday Work Second ShiftSecond Shift Night Diff</v>
      </c>
      <c r="AJ779">
        <f>IF(ROW()=11,1,IF(AK778+1=AK779,AJ778,AJ778+1))</f>
        <v>682</v>
      </c>
      <c r="AK779">
        <f>IF(AI779=AI778, AK778+1, 1)</f>
        <v>1</v>
      </c>
      <c r="AL779" s="26" t="str">
        <f>AM779&amp;AN779</f>
        <v>GSA20Second Shift Night Diff12374DFASHSHoliday Work Second Shift</v>
      </c>
      <c r="AM779" t="str">
        <f>K779</f>
        <v>GSA20Second Shift Night Diff</v>
      </c>
      <c r="AN779" t="str">
        <f>L779</f>
        <v>12374DFASHSHoliday Work Second Shift</v>
      </c>
      <c r="AO779">
        <f>COUNTIF(AM$11:AM$1107, AM779)</f>
        <v>3</v>
      </c>
      <c r="AP779">
        <f>COUNTIF(AN$11:AN$1107, AN779)</f>
        <v>5</v>
      </c>
      <c r="AQ779">
        <f>MATCH(AM779, AM$11:AM$1107, 0)</f>
        <v>214</v>
      </c>
      <c r="AR779">
        <f>MATCH(AN779, AN$11:AN$1107, 0)</f>
        <v>679</v>
      </c>
      <c r="AS779">
        <v>520</v>
      </c>
      <c r="AU779" t="str">
        <f>C779</f>
        <v>Second Shift Night Diff</v>
      </c>
      <c r="AV779" t="str">
        <f>IF(F779="", "", F779)</f>
        <v>Holiday Work Second Shift</v>
      </c>
      <c r="AW779" s="13">
        <f>M779</f>
        <v>0.84143589743589742</v>
      </c>
      <c r="AX779" t="e">
        <f>VLOOKUP(AI779, UniquePairs!A$5:A$2000, 1, FALSE)</f>
        <v>#N/A</v>
      </c>
      <c r="AY779" t="str">
        <f>IFERROR(INDEX(UniquePairs!A$5:K$1000, MATCH(AL779, UniquePairs!A$5:A$1000, 0), 10), "")</f>
        <v/>
      </c>
      <c r="AZ779" s="13">
        <f>IF(AY779&lt;&gt;"", AY779, AW779)</f>
        <v>0.84143589743589742</v>
      </c>
      <c r="BA779" t="str">
        <f>IF(AZ779=0,"None",IF(AZ779&lt;0.6,"Weak",IF(AZ779&lt;0.7,"Review",IF(AZ779&lt;0.8,"Good",IF(AZ779&lt;0.9,"Very Good","Solid")))))</f>
        <v>Very Good</v>
      </c>
      <c r="BB779" s="28" t="str">
        <f>IF(AJ778=AJ779, BB778, BC779)</f>
        <v>Second Shift</v>
      </c>
      <c r="BC779" t="str">
        <f>IF(AV779="",AU779,StringMatch(AU779,AV779,TRUE))</f>
        <v>Second Shift</v>
      </c>
      <c r="BD779" t="str">
        <f>TRIM(SUBSTITUTE(SUBSTITUTE(SUBSTITUTE(SUBSTITUTE(SUBSTITUTE(SUBSTITUTE(SUBSTITUTE(SUBSTITUTE(SUBSTITUTE(SUBSTITUTE(AU779,BR779,""),BS779,""),BT779,""),BU779,""),BV779,""),BW779,""),BX779,""),BY779,""),BZ779,""),CA779,""))</f>
        <v>Night Diff</v>
      </c>
      <c r="BE779" t="str">
        <f>TRIM(SUBSTITUTE(SUBSTITUTE(SUBSTITUTE(SUBSTITUTE(SUBSTITUTE(SUBSTITUTE(SUBSTITUTE(SUBSTITUTE(SUBSTITUTE(SUBSTITUTE(AV779,BH779,""),BI779,""),BJ779,""),BK779,""),BL779,""),BM779,""),BN779,""),BO779,""),BP779,""),BQ779,""))</f>
        <v>Holiday Work</v>
      </c>
      <c r="BF779" s="21">
        <f>LEN(AU779)-LEN(SUBSTITUTE(AU779," ",""))</f>
        <v>3</v>
      </c>
      <c r="BG779" s="21">
        <f>LEN(AV779)-LEN(SUBSTITUTE(AV779," ",""))</f>
        <v>3</v>
      </c>
      <c r="BH779" s="21" t="str">
        <f>IF(BF779=0,AU779,findspace($AU779,BH$10))</f>
        <v>Second</v>
      </c>
      <c r="BI779" s="21" t="str">
        <f>IF(BH779=0,AN779,findspace($AU779,BI$10))</f>
        <v>Shift</v>
      </c>
      <c r="BJ779" s="21" t="str">
        <f>IF(BI779=0,AV779,findspace($AU779,BJ$10))</f>
        <v>Night</v>
      </c>
      <c r="BK779" s="21" t="str">
        <f>IF(BJ779=0,AW779,findspace($AU779,BK$10))</f>
        <v>Diff</v>
      </c>
      <c r="BL779" s="21" t="str">
        <f>IF(BK779=0,AX779,findspace($AU779,BL$10))</f>
        <v/>
      </c>
      <c r="BM779" s="21" t="str">
        <f>IF(BL779=0,BF779,findspace($AU779,BM$10))</f>
        <v/>
      </c>
      <c r="BN779" s="21" t="str">
        <f>IF(BM779=0,BH779,findspace($AU779,BN$10))</f>
        <v/>
      </c>
      <c r="BO779" s="21" t="str">
        <f>IF(BN779=0,BI779,findspace($AU779,BO$10))</f>
        <v/>
      </c>
      <c r="BR779" s="21" t="str">
        <f>IF($BG779=0,$AV779,findspace($AV779,BR$10))</f>
        <v>Holiday</v>
      </c>
      <c r="BS779" s="21" t="str">
        <f>IF($BG779=0,$AV779,findspace($AV779,BS$10))</f>
        <v>Work</v>
      </c>
      <c r="BT779" s="21" t="str">
        <f>IF($BG779=0,$AV779,findspace($AV779,BT$10))</f>
        <v>Second</v>
      </c>
      <c r="BU779" s="21" t="str">
        <f>IF($BG779=0,$AV779,findspace($AV779,BU$10))</f>
        <v>Shift</v>
      </c>
      <c r="BV779" s="21" t="str">
        <f>IF($BG779=0,$AV779,findspace($AV779,BV$10))</f>
        <v/>
      </c>
      <c r="BW779" s="21" t="str">
        <f>IF($BG779=0,$AV779,findspace($AV779,BW$10))</f>
        <v/>
      </c>
      <c r="BX779" s="21" t="str">
        <f>IF($BG779=0,$AV779,findspace($AV779,BX$10))</f>
        <v/>
      </c>
      <c r="BY779" s="21" t="str">
        <f>IF($BG779=0,$AV779,findspace($AV779,BY$10))</f>
        <v/>
      </c>
      <c r="BZ779" s="21" t="str">
        <f>IF($BG779=0,$AV779,findspace($AV779,BZ$10))</f>
        <v/>
      </c>
      <c r="CA779" s="21" t="str">
        <f>IF($BG779=0,$AV779,findspace($AV779,CA$10))</f>
        <v/>
      </c>
    </row>
    <row r="780" spans="1:79" x14ac:dyDescent="0.35">
      <c r="A780" t="s">
        <v>1836</v>
      </c>
      <c r="B780">
        <v>30</v>
      </c>
      <c r="C780" t="s">
        <v>2731</v>
      </c>
      <c r="D780" t="s">
        <v>1839</v>
      </c>
      <c r="E780" t="s">
        <v>273</v>
      </c>
      <c r="F780" t="s">
        <v>3314</v>
      </c>
      <c r="G780" s="13">
        <v>0.84143589743589742</v>
      </c>
      <c r="I780">
        <v>12374</v>
      </c>
      <c r="J780" t="str">
        <f>K780&amp;L780</f>
        <v>GSA30Third Shift Night Diff12374DFASHTHoliday Work Third Shift</v>
      </c>
      <c r="K780" t="str">
        <f>A780&amp;B780&amp;C780</f>
        <v>GSA30Third Shift Night Diff</v>
      </c>
      <c r="L780" t="str">
        <f>I780&amp;D780&amp;E780&amp;F780</f>
        <v>12374DFASHTHoliday Work Third Shift</v>
      </c>
      <c r="M780" s="13">
        <f>G780</f>
        <v>0.84143589743589742</v>
      </c>
      <c r="N780" s="13"/>
      <c r="O780" s="19">
        <v>1075</v>
      </c>
      <c r="P780">
        <f>COUNTIF(C$11:C$2024, C780)</f>
        <v>3</v>
      </c>
      <c r="Q780">
        <f>COUNTIF(F$11:F$177, F780)</f>
        <v>0</v>
      </c>
      <c r="R780" t="b">
        <f>A780=D780</f>
        <v>0</v>
      </c>
      <c r="S780" t="b">
        <f>A780&amp;B780&amp;C780=D780&amp;E780&amp;F780</f>
        <v>0</v>
      </c>
      <c r="V780" t="str">
        <f>IF($A780=V$10, $C780, "")</f>
        <v/>
      </c>
      <c r="W780" t="str">
        <f>IF($A780=W$10, $C780, "")</f>
        <v>Third Shift Night Diff</v>
      </c>
      <c r="X780" t="str">
        <f>IF($A780=X$10, $C780, "")</f>
        <v/>
      </c>
      <c r="Y780" t="str">
        <f>IF($A780=Y$10, $C780, "")</f>
        <v/>
      </c>
      <c r="Z780" t="str">
        <f>IF($A780=Z$10, $C780, "")</f>
        <v/>
      </c>
      <c r="AB780" t="str">
        <f>IF($D780=AB$10, $F780, "")</f>
        <v>Holiday Work Third Shift</v>
      </c>
      <c r="AC780" t="str">
        <f>IF($D780=AC$10, $F780, "")</f>
        <v/>
      </c>
      <c r="AD780" t="str">
        <f>IF($D780=AD$10, $F780, "")</f>
        <v/>
      </c>
      <c r="AE780" t="str">
        <f>IF($D780=AE$10, $F780, "")</f>
        <v/>
      </c>
      <c r="AF780" t="str">
        <f>IF($D780=AF$10, $F780, "")</f>
        <v/>
      </c>
      <c r="AH780">
        <f>COUNTIF(AI$11:AI$2024, AI780)</f>
        <v>1</v>
      </c>
      <c r="AI780" t="str">
        <f>V780&amp;AB780&amp;W780&amp;AC780&amp;X780&amp;AD780&amp;Y780&amp;AE780&amp;Z780&amp;AF780</f>
        <v>Holiday Work Third ShiftThird Shift Night Diff</v>
      </c>
      <c r="AJ780">
        <f>IF(ROW()=11,1,IF(AK779+1=AK780,AJ779,AJ779+1))</f>
        <v>683</v>
      </c>
      <c r="AK780">
        <f>IF(AI780=AI779, AK779+1, 1)</f>
        <v>1</v>
      </c>
      <c r="AL780" s="26" t="str">
        <f>AM780&amp;AN780</f>
        <v>GSA30Third Shift Night Diff12374DFASHTHoliday Work Third Shift</v>
      </c>
      <c r="AM780" t="str">
        <f>K780</f>
        <v>GSA30Third Shift Night Diff</v>
      </c>
      <c r="AN780" t="str">
        <f>L780</f>
        <v>12374DFASHTHoliday Work Third Shift</v>
      </c>
      <c r="AO780">
        <f>COUNTIF(AM$11:AM$1107, AM780)</f>
        <v>3</v>
      </c>
      <c r="AP780">
        <f>COUNTIF(AN$11:AN$1107, AN780)</f>
        <v>2</v>
      </c>
      <c r="AQ780">
        <f>MATCH(AM780, AM$11:AM$1107, 0)</f>
        <v>215</v>
      </c>
      <c r="AR780">
        <f>MATCH(AN780, AN$11:AN$1107, 0)</f>
        <v>680</v>
      </c>
      <c r="AS780">
        <v>1075</v>
      </c>
      <c r="AU780" t="str">
        <f>C780</f>
        <v>Third Shift Night Diff</v>
      </c>
      <c r="AV780" t="str">
        <f>IF(F780="", "", F780)</f>
        <v>Holiday Work Third Shift</v>
      </c>
      <c r="AW780" s="13">
        <f>M780</f>
        <v>0.84143589743589742</v>
      </c>
      <c r="AX780" t="e">
        <f>VLOOKUP(AI780, UniquePairs!A$5:A$2000, 1, FALSE)</f>
        <v>#N/A</v>
      </c>
      <c r="AY780" t="str">
        <f>IFERROR(INDEX(UniquePairs!A$5:K$1000, MATCH(AL780, UniquePairs!A$5:A$1000, 0), 10), "")</f>
        <v/>
      </c>
      <c r="AZ780" s="13">
        <f>IF(AY780&lt;&gt;"", AY780, AW780)</f>
        <v>0.84143589743589742</v>
      </c>
      <c r="BA780" t="str">
        <f>IF(AZ780=0,"None",IF(AZ780&lt;0.6,"Weak",IF(AZ780&lt;0.7,"Review",IF(AZ780&lt;0.8,"Good",IF(AZ780&lt;0.9,"Very Good","Solid")))))</f>
        <v>Very Good</v>
      </c>
      <c r="BB780" s="28" t="str">
        <f>IF(AJ779=AJ780, BB779, BC780)</f>
        <v>Third Shift</v>
      </c>
      <c r="BC780" t="str">
        <f>IF(AV780="",AU780,StringMatch(AU780,AV780,TRUE))</f>
        <v>Third Shift</v>
      </c>
      <c r="BD780" t="str">
        <f>TRIM(SUBSTITUTE(SUBSTITUTE(SUBSTITUTE(SUBSTITUTE(SUBSTITUTE(SUBSTITUTE(SUBSTITUTE(SUBSTITUTE(SUBSTITUTE(SUBSTITUTE(AU780,BR780,""),BS780,""),BT780,""),BU780,""),BV780,""),BW780,""),BX780,""),BY780,""),BZ780,""),CA780,""))</f>
        <v>Night Diff</v>
      </c>
      <c r="BE780" t="str">
        <f>TRIM(SUBSTITUTE(SUBSTITUTE(SUBSTITUTE(SUBSTITUTE(SUBSTITUTE(SUBSTITUTE(SUBSTITUTE(SUBSTITUTE(SUBSTITUTE(SUBSTITUTE(AV780,BH780,""),BI780,""),BJ780,""),BK780,""),BL780,""),BM780,""),BN780,""),BO780,""),BP780,""),BQ780,""))</f>
        <v>Holiday Work</v>
      </c>
      <c r="BF780" s="21">
        <f>LEN(AU780)-LEN(SUBSTITUTE(AU780," ",""))</f>
        <v>3</v>
      </c>
      <c r="BG780" s="21">
        <f>LEN(AV780)-LEN(SUBSTITUTE(AV780," ",""))</f>
        <v>3</v>
      </c>
      <c r="BH780" s="21" t="str">
        <f>IF(BF780=0,AU780,findspace($AU780,BH$10))</f>
        <v>Third</v>
      </c>
      <c r="BI780" s="21" t="str">
        <f>IF(BH780=0,AN780,findspace($AU780,BI$10))</f>
        <v>Shift</v>
      </c>
      <c r="BJ780" s="21" t="str">
        <f>IF(BI780=0,AV780,findspace($AU780,BJ$10))</f>
        <v>Night</v>
      </c>
      <c r="BK780" s="21" t="str">
        <f>IF(BJ780=0,AW780,findspace($AU780,BK$10))</f>
        <v>Diff</v>
      </c>
      <c r="BL780" s="21" t="str">
        <f>IF(BK780=0,AX780,findspace($AU780,BL$10))</f>
        <v/>
      </c>
      <c r="BM780" s="21" t="str">
        <f>IF(BL780=0,BF780,findspace($AU780,BM$10))</f>
        <v/>
      </c>
      <c r="BN780" s="21" t="str">
        <f>IF(BM780=0,BH780,findspace($AU780,BN$10))</f>
        <v/>
      </c>
      <c r="BO780" s="21" t="str">
        <f>IF(BN780=0,BI780,findspace($AU780,BO$10))</f>
        <v/>
      </c>
      <c r="BR780" s="21" t="str">
        <f>IF($BG780=0,$AV780,findspace($AV780,BR$10))</f>
        <v>Holiday</v>
      </c>
      <c r="BS780" s="21" t="str">
        <f>IF($BG780=0,$AV780,findspace($AV780,BS$10))</f>
        <v>Work</v>
      </c>
      <c r="BT780" s="21" t="str">
        <f>IF($BG780=0,$AV780,findspace($AV780,BT$10))</f>
        <v>Third</v>
      </c>
      <c r="BU780" s="21" t="str">
        <f>IF($BG780=0,$AV780,findspace($AV780,BU$10))</f>
        <v>Shift</v>
      </c>
      <c r="BV780" s="21" t="str">
        <f>IF($BG780=0,$AV780,findspace($AV780,BV$10))</f>
        <v/>
      </c>
      <c r="BW780" s="21" t="str">
        <f>IF($BG780=0,$AV780,findspace($AV780,BW$10))</f>
        <v/>
      </c>
      <c r="BX780" s="21" t="str">
        <f>IF($BG780=0,$AV780,findspace($AV780,BX$10))</f>
        <v/>
      </c>
      <c r="BY780" s="21" t="str">
        <f>IF($BG780=0,$AV780,findspace($AV780,BY$10))</f>
        <v/>
      </c>
      <c r="BZ780" s="21" t="str">
        <f>IF($BG780=0,$AV780,findspace($AV780,BZ$10))</f>
        <v/>
      </c>
      <c r="CA780" s="21" t="str">
        <f>IF($BG780=0,$AV780,findspace($AV780,CA$10))</f>
        <v/>
      </c>
    </row>
    <row r="781" spans="1:79" x14ac:dyDescent="0.35">
      <c r="A781" t="s">
        <v>1839</v>
      </c>
      <c r="B781" t="s">
        <v>1016</v>
      </c>
      <c r="C781" t="s">
        <v>3280</v>
      </c>
      <c r="D781" t="s">
        <v>1839</v>
      </c>
      <c r="E781" t="s">
        <v>1024</v>
      </c>
      <c r="F781" t="s">
        <v>3284</v>
      </c>
      <c r="G781" s="13">
        <v>0.83751493428912782</v>
      </c>
      <c r="I781">
        <v>12374</v>
      </c>
      <c r="J781" t="str">
        <f>K781&amp;L781</f>
        <v>DFASFBExplosives Incendiary Material High Degree12374DFASFFMicro Organisms High</v>
      </c>
      <c r="K781" t="str">
        <f>A781&amp;B781&amp;C781</f>
        <v>DFASFBExplosives Incendiary Material High Degree</v>
      </c>
      <c r="L781" t="str">
        <f>I781&amp;D781&amp;E781&amp;F781</f>
        <v>12374DFASFFMicro Organisms High</v>
      </c>
      <c r="M781" s="13">
        <f>G781</f>
        <v>0.83751493428912782</v>
      </c>
      <c r="N781" s="13"/>
      <c r="O781" s="19">
        <v>922</v>
      </c>
      <c r="P781">
        <f>COUNTIF(C$11:C$2024, C781)</f>
        <v>3</v>
      </c>
      <c r="Q781">
        <f>COUNTIF(F$11:F$177, F781)</f>
        <v>0</v>
      </c>
      <c r="R781" t="b">
        <f>A781=D781</f>
        <v>1</v>
      </c>
      <c r="S781" t="b">
        <f>A781&amp;B781&amp;C781=D781&amp;E781&amp;F781</f>
        <v>0</v>
      </c>
      <c r="V781" t="str">
        <f>IF($A781=V$10, $C781, "")</f>
        <v>Explosives Incendiary Material High Degree</v>
      </c>
      <c r="W781" t="str">
        <f>IF($A781=W$10, $C781, "")</f>
        <v/>
      </c>
      <c r="X781" t="str">
        <f>IF($A781=X$10, $C781, "")</f>
        <v/>
      </c>
      <c r="Y781" t="str">
        <f>IF($A781=Y$10, $C781, "")</f>
        <v/>
      </c>
      <c r="Z781" t="str">
        <f>IF($A781=Z$10, $C781, "")</f>
        <v/>
      </c>
      <c r="AB781" t="str">
        <f>IF($D781=AB$10, $F781, "")</f>
        <v>Micro Organisms High</v>
      </c>
      <c r="AC781" t="str">
        <f>IF($D781=AC$10, $F781, "")</f>
        <v/>
      </c>
      <c r="AD781" t="str">
        <f>IF($D781=AD$10, $F781, "")</f>
        <v/>
      </c>
      <c r="AE781" t="str">
        <f>IF($D781=AE$10, $F781, "")</f>
        <v/>
      </c>
      <c r="AF781" t="str">
        <f>IF($D781=AF$10, $F781, "")</f>
        <v/>
      </c>
      <c r="AH781">
        <f>COUNTIF(AI$11:AI$2024, AI781)</f>
        <v>1</v>
      </c>
      <c r="AI781" t="str">
        <f>V781&amp;AB781&amp;W781&amp;AC781&amp;X781&amp;AD781&amp;Y781&amp;AE781&amp;Z781&amp;AF781</f>
        <v>Explosives Incendiary Material High DegreeMicro Organisms High</v>
      </c>
      <c r="AJ781">
        <f>IF(ROW()=11,1,IF(AK780+1=AK781,AJ780,AJ780+1))</f>
        <v>684</v>
      </c>
      <c r="AK781">
        <f>IF(AI781=AI780, AK780+1, 1)</f>
        <v>1</v>
      </c>
      <c r="AL781" s="26" t="str">
        <f>AM781&amp;AN781</f>
        <v>DFASFBExplosives Incendiary Material High Degree12374DFASFFMicro Organisms High</v>
      </c>
      <c r="AM781" t="str">
        <f>K781</f>
        <v>DFASFBExplosives Incendiary Material High Degree</v>
      </c>
      <c r="AN781" t="str">
        <f>L781</f>
        <v>12374DFASFFMicro Organisms High</v>
      </c>
      <c r="AO781">
        <f>COUNTIF(AM$11:AM$1107, AM781)</f>
        <v>3</v>
      </c>
      <c r="AP781">
        <f>COUNTIF(AN$11:AN$1107, AN781)</f>
        <v>6</v>
      </c>
      <c r="AQ781">
        <f>MATCH(AM781, AM$11:AM$1107, 0)</f>
        <v>771</v>
      </c>
      <c r="AR781">
        <f>MATCH(AN781, AN$11:AN$1107, 0)</f>
        <v>567</v>
      </c>
      <c r="AS781">
        <v>922</v>
      </c>
      <c r="AU781" t="str">
        <f>C781</f>
        <v>Explosives Incendiary Material High Degree</v>
      </c>
      <c r="AV781" t="str">
        <f>IF(F781="", "", F781)</f>
        <v>Micro Organisms High</v>
      </c>
      <c r="AW781" s="13">
        <f>M781</f>
        <v>0.83751493428912782</v>
      </c>
      <c r="AX781" t="e">
        <f>VLOOKUP(AI781, UniquePairs!A$5:A$2000, 1, FALSE)</f>
        <v>#N/A</v>
      </c>
      <c r="AY781" t="str">
        <f>IFERROR(INDEX(UniquePairs!A$5:K$1000, MATCH(AL781, UniquePairs!A$5:A$1000, 0), 10), "")</f>
        <v/>
      </c>
      <c r="AZ781" s="13">
        <f>IF(AY781&lt;&gt;"", AY781, AW781)</f>
        <v>0.83751493428912782</v>
      </c>
      <c r="BA781" t="str">
        <f>IF(AZ781=0,"None",IF(AZ781&lt;0.6,"Weak",IF(AZ781&lt;0.7,"Review",IF(AZ781&lt;0.8,"Good",IF(AZ781&lt;0.9,"Very Good","Solid")))))</f>
        <v>Very Good</v>
      </c>
      <c r="BB781" s="28" t="str">
        <f>IF(AJ780=AJ781, BB780, BC781)</f>
        <v>High</v>
      </c>
      <c r="BC781" t="str">
        <f>IF(AV781="",AU781,StringMatch(AU781,AV781,TRUE))</f>
        <v>High</v>
      </c>
      <c r="BD781" t="str">
        <f>TRIM(SUBSTITUTE(SUBSTITUTE(SUBSTITUTE(SUBSTITUTE(SUBSTITUTE(SUBSTITUTE(SUBSTITUTE(SUBSTITUTE(SUBSTITUTE(SUBSTITUTE(AU781,BR781,""),BS781,""),BT781,""),BU781,""),BV781,""),BW781,""),BX781,""),BY781,""),BZ781,""),CA781,""))</f>
        <v>Explosives Incendiary Material Degree</v>
      </c>
      <c r="BE781" t="str">
        <f>TRIM(SUBSTITUTE(SUBSTITUTE(SUBSTITUTE(SUBSTITUTE(SUBSTITUTE(SUBSTITUTE(SUBSTITUTE(SUBSTITUTE(SUBSTITUTE(SUBSTITUTE(AV781,BH781,""),BI781,""),BJ781,""),BK781,""),BL781,""),BM781,""),BN781,""),BO781,""),BP781,""),BQ781,""))</f>
        <v>Micro Organisms</v>
      </c>
      <c r="BF781" s="21">
        <f>LEN(AU781)-LEN(SUBSTITUTE(AU781," ",""))</f>
        <v>4</v>
      </c>
      <c r="BG781" s="21">
        <f>LEN(AV781)-LEN(SUBSTITUTE(AV781," ",""))</f>
        <v>2</v>
      </c>
      <c r="BH781" s="21" t="str">
        <f>IF(BF781=0,AU781,findspace($AU781,BH$10))</f>
        <v>Explosives</v>
      </c>
      <c r="BI781" s="21" t="str">
        <f>IF(BH781=0,AN781,findspace($AU781,BI$10))</f>
        <v>Incendiary</v>
      </c>
      <c r="BJ781" s="21" t="str">
        <f>IF(BI781=0,AV781,findspace($AU781,BJ$10))</f>
        <v>Material</v>
      </c>
      <c r="BK781" s="21" t="str">
        <f>IF(BJ781=0,AW781,findspace($AU781,BK$10))</f>
        <v>High</v>
      </c>
      <c r="BL781" s="21" t="str">
        <f>IF(BK781=0,AX781,findspace($AU781,BL$10))</f>
        <v>Degree</v>
      </c>
      <c r="BM781" s="21" t="str">
        <f>IF(BL781=0,BF781,findspace($AU781,BM$10))</f>
        <v/>
      </c>
      <c r="BN781" s="21" t="str">
        <f>IF(BM781=0,BH781,findspace($AU781,BN$10))</f>
        <v/>
      </c>
      <c r="BO781" s="21" t="str">
        <f>IF(BN781=0,BI781,findspace($AU781,BO$10))</f>
        <v/>
      </c>
      <c r="BR781" s="21" t="str">
        <f>IF($BG781=0,$AV781,findspace($AV781,BR$10))</f>
        <v>Micro</v>
      </c>
      <c r="BS781" s="21" t="str">
        <f>IF($BG781=0,$AV781,findspace($AV781,BS$10))</f>
        <v>Organisms</v>
      </c>
      <c r="BT781" s="21" t="str">
        <f>IF($BG781=0,$AV781,findspace($AV781,BT$10))</f>
        <v>High</v>
      </c>
      <c r="BU781" s="21" t="str">
        <f>IF($BG781=0,$AV781,findspace($AV781,BU$10))</f>
        <v/>
      </c>
      <c r="BV781" s="21" t="str">
        <f>IF($BG781=0,$AV781,findspace($AV781,BV$10))</f>
        <v/>
      </c>
      <c r="BW781" s="21" t="str">
        <f>IF($BG781=0,$AV781,findspace($AV781,BW$10))</f>
        <v/>
      </c>
      <c r="BX781" s="21" t="str">
        <f>IF($BG781=0,$AV781,findspace($AV781,BX$10))</f>
        <v/>
      </c>
      <c r="BY781" s="21" t="str">
        <f>IF($BG781=0,$AV781,findspace($AV781,BY$10))</f>
        <v/>
      </c>
      <c r="BZ781" s="21" t="str">
        <f>IF($BG781=0,$AV781,findspace($AV781,BZ$10))</f>
        <v/>
      </c>
      <c r="CA781" s="21" t="str">
        <f>IF($BG781=0,$AV781,findspace($AV781,CA$10))</f>
        <v/>
      </c>
    </row>
    <row r="782" spans="1:79" x14ac:dyDescent="0.35">
      <c r="A782" t="s">
        <v>1839</v>
      </c>
      <c r="B782" t="s">
        <v>1018</v>
      </c>
      <c r="C782" t="s">
        <v>3281</v>
      </c>
      <c r="D782" t="s">
        <v>1839</v>
      </c>
      <c r="E782" t="s">
        <v>1026</v>
      </c>
      <c r="F782" t="s">
        <v>3285</v>
      </c>
      <c r="G782" s="13">
        <v>0.83751493428912782</v>
      </c>
      <c r="I782">
        <v>12374</v>
      </c>
      <c r="J782" t="str">
        <f>K782&amp;L782</f>
        <v>DFASFCExplosives Incendiary Material Low Degree12374DFASFGMicro Organisms Low</v>
      </c>
      <c r="K782" t="str">
        <f>A782&amp;B782&amp;C782</f>
        <v>DFASFCExplosives Incendiary Material Low Degree</v>
      </c>
      <c r="L782" t="str">
        <f>I782&amp;D782&amp;E782&amp;F782</f>
        <v>12374DFASFGMicro Organisms Low</v>
      </c>
      <c r="M782" s="13">
        <f>G782</f>
        <v>0.83751493428912782</v>
      </c>
      <c r="N782" s="13"/>
      <c r="O782" s="19">
        <v>646</v>
      </c>
      <c r="P782">
        <f>COUNTIF(C$11:C$2024, C782)</f>
        <v>3</v>
      </c>
      <c r="Q782">
        <f>COUNTIF(F$11:F$177, F782)</f>
        <v>0</v>
      </c>
      <c r="R782" t="b">
        <f>A782=D782</f>
        <v>1</v>
      </c>
      <c r="S782" t="b">
        <f>A782&amp;B782&amp;C782=D782&amp;E782&amp;F782</f>
        <v>0</v>
      </c>
      <c r="V782" t="str">
        <f>IF($A782=V$10, $C782, "")</f>
        <v>Explosives Incendiary Material Low Degree</v>
      </c>
      <c r="W782" t="str">
        <f>IF($A782=W$10, $C782, "")</f>
        <v/>
      </c>
      <c r="X782" t="str">
        <f>IF($A782=X$10, $C782, "")</f>
        <v/>
      </c>
      <c r="Y782" t="str">
        <f>IF($A782=Y$10, $C782, "")</f>
        <v/>
      </c>
      <c r="Z782" t="str">
        <f>IF($A782=Z$10, $C782, "")</f>
        <v/>
      </c>
      <c r="AB782" t="str">
        <f>IF($D782=AB$10, $F782, "")</f>
        <v>Micro Organisms Low</v>
      </c>
      <c r="AC782" t="str">
        <f>IF($D782=AC$10, $F782, "")</f>
        <v/>
      </c>
      <c r="AD782" t="str">
        <f>IF($D782=AD$10, $F782, "")</f>
        <v/>
      </c>
      <c r="AE782" t="str">
        <f>IF($D782=AE$10, $F782, "")</f>
        <v/>
      </c>
      <c r="AF782" t="str">
        <f>IF($D782=AF$10, $F782, "")</f>
        <v/>
      </c>
      <c r="AH782">
        <f>COUNTIF(AI$11:AI$2024, AI782)</f>
        <v>1</v>
      </c>
      <c r="AI782" t="str">
        <f>V782&amp;AB782&amp;W782&amp;AC782&amp;X782&amp;AD782&amp;Y782&amp;AE782&amp;Z782&amp;AF782</f>
        <v>Explosives Incendiary Material Low DegreeMicro Organisms Low</v>
      </c>
      <c r="AJ782">
        <f>IF(ROW()=11,1,IF(AK781+1=AK782,AJ781,AJ781+1))</f>
        <v>685</v>
      </c>
      <c r="AK782">
        <f>IF(AI782=AI781, AK781+1, 1)</f>
        <v>1</v>
      </c>
      <c r="AL782" s="26" t="str">
        <f>AM782&amp;AN782</f>
        <v>DFASFCExplosives Incendiary Material Low Degree12374DFASFGMicro Organisms Low</v>
      </c>
      <c r="AM782" t="str">
        <f>K782</f>
        <v>DFASFCExplosives Incendiary Material Low Degree</v>
      </c>
      <c r="AN782" t="str">
        <f>L782</f>
        <v>12374DFASFGMicro Organisms Low</v>
      </c>
      <c r="AO782">
        <f>COUNTIF(AM$11:AM$1107, AM782)</f>
        <v>3</v>
      </c>
      <c r="AP782">
        <f>COUNTIF(AN$11:AN$1107, AN782)</f>
        <v>3</v>
      </c>
      <c r="AQ782">
        <f>MATCH(AM782, AM$11:AM$1107, 0)</f>
        <v>772</v>
      </c>
      <c r="AR782">
        <f>MATCH(AN782, AN$11:AN$1107, 0)</f>
        <v>568</v>
      </c>
      <c r="AS782">
        <v>646</v>
      </c>
      <c r="AU782" t="str">
        <f>C782</f>
        <v>Explosives Incendiary Material Low Degree</v>
      </c>
      <c r="AV782" t="str">
        <f>IF(F782="", "", F782)</f>
        <v>Micro Organisms Low</v>
      </c>
      <c r="AW782" s="13">
        <f>M782</f>
        <v>0.83751493428912782</v>
      </c>
      <c r="AX782" t="e">
        <f>VLOOKUP(AI782, UniquePairs!A$5:A$2000, 1, FALSE)</f>
        <v>#N/A</v>
      </c>
      <c r="AY782" t="str">
        <f>IFERROR(INDEX(UniquePairs!A$5:K$1000, MATCH(AL782, UniquePairs!A$5:A$1000, 0), 10), "")</f>
        <v/>
      </c>
      <c r="AZ782" s="13">
        <f>IF(AY782&lt;&gt;"", AY782, AW782)</f>
        <v>0.83751493428912782</v>
      </c>
      <c r="BA782" t="str">
        <f>IF(AZ782=0,"None",IF(AZ782&lt;0.6,"Weak",IF(AZ782&lt;0.7,"Review",IF(AZ782&lt;0.8,"Good",IF(AZ782&lt;0.9,"Very Good","Solid")))))</f>
        <v>Very Good</v>
      </c>
      <c r="BB782" s="28" t="str">
        <f>IF(AJ781=AJ782, BB781, BC782)</f>
        <v>Low</v>
      </c>
      <c r="BC782" t="str">
        <f>IF(AV782="",AU782,StringMatch(AU782,AV782,TRUE))</f>
        <v>Low</v>
      </c>
      <c r="BD782" t="str">
        <f>TRIM(SUBSTITUTE(SUBSTITUTE(SUBSTITUTE(SUBSTITUTE(SUBSTITUTE(SUBSTITUTE(SUBSTITUTE(SUBSTITUTE(SUBSTITUTE(SUBSTITUTE(AU782,BR782,""),BS782,""),BT782,""),BU782,""),BV782,""),BW782,""),BX782,""),BY782,""),BZ782,""),CA782,""))</f>
        <v>Explosives Incendiary Material Degree</v>
      </c>
      <c r="BE782" t="str">
        <f>TRIM(SUBSTITUTE(SUBSTITUTE(SUBSTITUTE(SUBSTITUTE(SUBSTITUTE(SUBSTITUTE(SUBSTITUTE(SUBSTITUTE(SUBSTITUTE(SUBSTITUTE(AV782,BH782,""),BI782,""),BJ782,""),BK782,""),BL782,""),BM782,""),BN782,""),BO782,""),BP782,""),BQ782,""))</f>
        <v>Micro Organisms</v>
      </c>
      <c r="BF782" s="21">
        <f>LEN(AU782)-LEN(SUBSTITUTE(AU782," ",""))</f>
        <v>4</v>
      </c>
      <c r="BG782" s="21">
        <f>LEN(AV782)-LEN(SUBSTITUTE(AV782," ",""))</f>
        <v>2</v>
      </c>
      <c r="BH782" s="21" t="str">
        <f>IF(BF782=0,AU782,findspace($AU782,BH$10))</f>
        <v>Explosives</v>
      </c>
      <c r="BI782" s="21" t="str">
        <f>IF(BH782=0,AN782,findspace($AU782,BI$10))</f>
        <v>Incendiary</v>
      </c>
      <c r="BJ782" s="21" t="str">
        <f>IF(BI782=0,AV782,findspace($AU782,BJ$10))</f>
        <v>Material</v>
      </c>
      <c r="BK782" s="21" t="str">
        <f>IF(BJ782=0,AW782,findspace($AU782,BK$10))</f>
        <v>Low</v>
      </c>
      <c r="BL782" s="21" t="str">
        <f>IF(BK782=0,AX782,findspace($AU782,BL$10))</f>
        <v>Degree</v>
      </c>
      <c r="BM782" s="21" t="str">
        <f>IF(BL782=0,BF782,findspace($AU782,BM$10))</f>
        <v/>
      </c>
      <c r="BN782" s="21" t="str">
        <f>IF(BM782=0,BH782,findspace($AU782,BN$10))</f>
        <v/>
      </c>
      <c r="BO782" s="21" t="str">
        <f>IF(BN782=0,BI782,findspace($AU782,BO$10))</f>
        <v/>
      </c>
      <c r="BR782" s="21" t="str">
        <f>IF($BG782=0,$AV782,findspace($AV782,BR$10))</f>
        <v>Micro</v>
      </c>
      <c r="BS782" s="21" t="str">
        <f>IF($BG782=0,$AV782,findspace($AV782,BS$10))</f>
        <v>Organisms</v>
      </c>
      <c r="BT782" s="21" t="str">
        <f>IF($BG782=0,$AV782,findspace($AV782,BT$10))</f>
        <v>Low</v>
      </c>
      <c r="BU782" s="21" t="str">
        <f>IF($BG782=0,$AV782,findspace($AV782,BU$10))</f>
        <v/>
      </c>
      <c r="BV782" s="21" t="str">
        <f>IF($BG782=0,$AV782,findspace($AV782,BV$10))</f>
        <v/>
      </c>
      <c r="BW782" s="21" t="str">
        <f>IF($BG782=0,$AV782,findspace($AV782,BW$10))</f>
        <v/>
      </c>
      <c r="BX782" s="21" t="str">
        <f>IF($BG782=0,$AV782,findspace($AV782,BX$10))</f>
        <v/>
      </c>
      <c r="BY782" s="21" t="str">
        <f>IF($BG782=0,$AV782,findspace($AV782,BY$10))</f>
        <v/>
      </c>
      <c r="BZ782" s="21" t="str">
        <f>IF($BG782=0,$AV782,findspace($AV782,BZ$10))</f>
        <v/>
      </c>
      <c r="CA782" s="21" t="str">
        <f>IF($BG782=0,$AV782,findspace($AV782,CA$10))</f>
        <v/>
      </c>
    </row>
    <row r="783" spans="1:79" x14ac:dyDescent="0.35">
      <c r="A783" t="s">
        <v>1839</v>
      </c>
      <c r="B783" t="s">
        <v>1026</v>
      </c>
      <c r="C783" t="s">
        <v>3285</v>
      </c>
      <c r="D783" t="s">
        <v>1839</v>
      </c>
      <c r="E783" t="s">
        <v>1018</v>
      </c>
      <c r="F783" t="s">
        <v>3281</v>
      </c>
      <c r="G783" s="13">
        <v>0.83751493428912782</v>
      </c>
      <c r="I783">
        <v>12374</v>
      </c>
      <c r="J783" t="str">
        <f>K783&amp;L783</f>
        <v>DFASFGMicro Organisms Low12374DFASFCExplosives Incendiary Material Low Degree</v>
      </c>
      <c r="K783" t="str">
        <f>A783&amp;B783&amp;C783</f>
        <v>DFASFGMicro Organisms Low</v>
      </c>
      <c r="L783" t="str">
        <f>I783&amp;D783&amp;E783&amp;F783</f>
        <v>12374DFASFCExplosives Incendiary Material Low Degree</v>
      </c>
      <c r="M783" s="13">
        <f>G783</f>
        <v>0.83751493428912782</v>
      </c>
      <c r="N783" s="13"/>
      <c r="O783" s="19">
        <v>513</v>
      </c>
      <c r="P783">
        <f>COUNTIF(C$11:C$2024, C783)</f>
        <v>3</v>
      </c>
      <c r="Q783">
        <f>COUNTIF(F$11:F$177, F783)</f>
        <v>0</v>
      </c>
      <c r="R783" t="b">
        <f>A783=D783</f>
        <v>1</v>
      </c>
      <c r="S783" t="b">
        <f>A783&amp;B783&amp;C783=D783&amp;E783&amp;F783</f>
        <v>0</v>
      </c>
      <c r="V783" t="str">
        <f>IF($A783=V$10, $C783, "")</f>
        <v>Micro Organisms Low</v>
      </c>
      <c r="W783" t="str">
        <f>IF($A783=W$10, $C783, "")</f>
        <v/>
      </c>
      <c r="X783" t="str">
        <f>IF($A783=X$10, $C783, "")</f>
        <v/>
      </c>
      <c r="Y783" t="str">
        <f>IF($A783=Y$10, $C783, "")</f>
        <v/>
      </c>
      <c r="Z783" t="str">
        <f>IF($A783=Z$10, $C783, "")</f>
        <v/>
      </c>
      <c r="AB783" t="str">
        <f>IF($D783=AB$10, $F783, "")</f>
        <v>Explosives Incendiary Material Low Degree</v>
      </c>
      <c r="AC783" t="str">
        <f>IF($D783=AC$10, $F783, "")</f>
        <v/>
      </c>
      <c r="AD783" t="str">
        <f>IF($D783=AD$10, $F783, "")</f>
        <v/>
      </c>
      <c r="AE783" t="str">
        <f>IF($D783=AE$10, $F783, "")</f>
        <v/>
      </c>
      <c r="AF783" t="str">
        <f>IF($D783=AF$10, $F783, "")</f>
        <v/>
      </c>
      <c r="AH783">
        <f>COUNTIF(AI$11:AI$2024, AI783)</f>
        <v>1</v>
      </c>
      <c r="AI783" t="str">
        <f>V783&amp;AB783&amp;W783&amp;AC783&amp;X783&amp;AD783&amp;Y783&amp;AE783&amp;Z783&amp;AF783</f>
        <v>Micro Organisms LowExplosives Incendiary Material Low Degree</v>
      </c>
      <c r="AJ783">
        <f>IF(ROW()=11,1,IF(AK782+1=AK783,AJ782,AJ782+1))</f>
        <v>686</v>
      </c>
      <c r="AK783">
        <f>IF(AI783=AI782, AK782+1, 1)</f>
        <v>1</v>
      </c>
      <c r="AL783" s="26" t="str">
        <f>AM783&amp;AN783</f>
        <v>DFASFGMicro Organisms Low12374DFASFCExplosives Incendiary Material Low Degree</v>
      </c>
      <c r="AM783" t="str">
        <f>K783</f>
        <v>DFASFGMicro Organisms Low</v>
      </c>
      <c r="AN783" t="str">
        <f>L783</f>
        <v>12374DFASFCExplosives Incendiary Material Low Degree</v>
      </c>
      <c r="AO783">
        <f>COUNTIF(AM$11:AM$1107, AM783)</f>
        <v>3</v>
      </c>
      <c r="AP783">
        <f>COUNTIF(AN$11:AN$1107, AN783)</f>
        <v>4</v>
      </c>
      <c r="AQ783">
        <f>MATCH(AM783, AM$11:AM$1107, 0)</f>
        <v>570</v>
      </c>
      <c r="AR783">
        <f>MATCH(AN783, AN$11:AN$1107, 0)</f>
        <v>730</v>
      </c>
      <c r="AS783">
        <v>513</v>
      </c>
      <c r="AU783" t="str">
        <f>C783</f>
        <v>Micro Organisms Low</v>
      </c>
      <c r="AV783" t="str">
        <f>IF(F783="", "", F783)</f>
        <v>Explosives Incendiary Material Low Degree</v>
      </c>
      <c r="AW783" s="13">
        <f>M783</f>
        <v>0.83751493428912782</v>
      </c>
      <c r="AX783" t="e">
        <f>VLOOKUP(AI783, UniquePairs!A$5:A$2000, 1, FALSE)</f>
        <v>#N/A</v>
      </c>
      <c r="AY783" t="str">
        <f>IFERROR(INDEX(UniquePairs!A$5:K$1000, MATCH(AL783, UniquePairs!A$5:A$1000, 0), 10), "")</f>
        <v/>
      </c>
      <c r="AZ783" s="13">
        <f>IF(AY783&lt;&gt;"", AY783, AW783)</f>
        <v>0.83751493428912782</v>
      </c>
      <c r="BA783" t="str">
        <f>IF(AZ783=0,"None",IF(AZ783&lt;0.6,"Weak",IF(AZ783&lt;0.7,"Review",IF(AZ783&lt;0.8,"Good",IF(AZ783&lt;0.9,"Very Good","Solid")))))</f>
        <v>Very Good</v>
      </c>
      <c r="BB783" s="28" t="str">
        <f>IF(AJ782=AJ783, BB782, BC783)</f>
        <v>Low</v>
      </c>
      <c r="BC783" t="str">
        <f>IF(AV783="",AU783,StringMatch(AU783,AV783,TRUE))</f>
        <v>Low</v>
      </c>
      <c r="BD783" t="str">
        <f>TRIM(SUBSTITUTE(SUBSTITUTE(SUBSTITUTE(SUBSTITUTE(SUBSTITUTE(SUBSTITUTE(SUBSTITUTE(SUBSTITUTE(SUBSTITUTE(SUBSTITUTE(AU783,BR783,""),BS783,""),BT783,""),BU783,""),BV783,""),BW783,""),BX783,""),BY783,""),BZ783,""),CA783,""))</f>
        <v>Micro Organisms</v>
      </c>
      <c r="BE783" t="str">
        <f>TRIM(SUBSTITUTE(SUBSTITUTE(SUBSTITUTE(SUBSTITUTE(SUBSTITUTE(SUBSTITUTE(SUBSTITUTE(SUBSTITUTE(SUBSTITUTE(SUBSTITUTE(AV783,BH783,""),BI783,""),BJ783,""),BK783,""),BL783,""),BM783,""),BN783,""),BO783,""),BP783,""),BQ783,""))</f>
        <v>Explosives Incendiary Material Degree</v>
      </c>
      <c r="BF783" s="21">
        <f>LEN(AU783)-LEN(SUBSTITUTE(AU783," ",""))</f>
        <v>2</v>
      </c>
      <c r="BG783" s="21">
        <f>LEN(AV783)-LEN(SUBSTITUTE(AV783," ",""))</f>
        <v>4</v>
      </c>
      <c r="BH783" s="21" t="str">
        <f>IF(BF783=0,AU783,findspace($AU783,BH$10))</f>
        <v>Micro</v>
      </c>
      <c r="BI783" s="21" t="str">
        <f>IF(BH783=0,AN783,findspace($AU783,BI$10))</f>
        <v>Organisms</v>
      </c>
      <c r="BJ783" s="21" t="str">
        <f>IF(BI783=0,AV783,findspace($AU783,BJ$10))</f>
        <v>Low</v>
      </c>
      <c r="BK783" s="21" t="str">
        <f>IF(BJ783=0,AW783,findspace($AU783,BK$10))</f>
        <v/>
      </c>
      <c r="BL783" s="21" t="str">
        <f>IF(BK783=0,AX783,findspace($AU783,BL$10))</f>
        <v/>
      </c>
      <c r="BM783" s="21" t="str">
        <f>IF(BL783=0,BF783,findspace($AU783,BM$10))</f>
        <v/>
      </c>
      <c r="BN783" s="21" t="str">
        <f>IF(BM783=0,BH783,findspace($AU783,BN$10))</f>
        <v/>
      </c>
      <c r="BO783" s="21" t="str">
        <f>IF(BN783=0,BI783,findspace($AU783,BO$10))</f>
        <v/>
      </c>
      <c r="BR783" s="21" t="str">
        <f>IF($BG783=0,$AV783,findspace($AV783,BR$10))</f>
        <v>Explosives</v>
      </c>
      <c r="BS783" s="21" t="str">
        <f>IF($BG783=0,$AV783,findspace($AV783,BS$10))</f>
        <v>Incendiary</v>
      </c>
      <c r="BT783" s="21" t="str">
        <f>IF($BG783=0,$AV783,findspace($AV783,BT$10))</f>
        <v>Material</v>
      </c>
      <c r="BU783" s="21" t="str">
        <f>IF($BG783=0,$AV783,findspace($AV783,BU$10))</f>
        <v>Low</v>
      </c>
      <c r="BV783" s="21" t="str">
        <f>IF($BG783=0,$AV783,findspace($AV783,BV$10))</f>
        <v>Degree</v>
      </c>
      <c r="BW783" s="21" t="str">
        <f>IF($BG783=0,$AV783,findspace($AV783,BW$10))</f>
        <v/>
      </c>
      <c r="BX783" s="21" t="str">
        <f>IF($BG783=0,$AV783,findspace($AV783,BX$10))</f>
        <v/>
      </c>
      <c r="BY783" s="21" t="str">
        <f>IF($BG783=0,$AV783,findspace($AV783,BY$10))</f>
        <v/>
      </c>
      <c r="BZ783" s="21" t="str">
        <f>IF($BG783=0,$AV783,findspace($AV783,BZ$10))</f>
        <v/>
      </c>
      <c r="CA783" s="21" t="str">
        <f>IF($BG783=0,$AV783,findspace($AV783,CA$10))</f>
        <v/>
      </c>
    </row>
    <row r="784" spans="1:79" x14ac:dyDescent="0.35">
      <c r="A784" t="s">
        <v>1836</v>
      </c>
      <c r="B784">
        <v>86</v>
      </c>
      <c r="C784" t="s">
        <v>2808</v>
      </c>
      <c r="D784" t="s">
        <v>1839</v>
      </c>
      <c r="E784" t="s">
        <v>1266</v>
      </c>
      <c r="F784" t="s">
        <v>3337</v>
      </c>
      <c r="G784" s="13">
        <v>0.8372309962857083</v>
      </c>
      <c r="I784">
        <v>12374</v>
      </c>
      <c r="J784" t="str">
        <f>K784&amp;L784</f>
        <v>GSA86Shared Leave SetAside12374DFASLNAdministrative Leave</v>
      </c>
      <c r="K784" t="str">
        <f>A784&amp;B784&amp;C784</f>
        <v>GSA86Shared Leave SetAside</v>
      </c>
      <c r="L784" t="str">
        <f>I784&amp;D784&amp;E784&amp;F784</f>
        <v>12374DFASLNAdministrative Leave</v>
      </c>
      <c r="M784" s="13">
        <f>G784</f>
        <v>0.8372309962857083</v>
      </c>
      <c r="N784" s="13"/>
      <c r="O784" s="19">
        <v>950</v>
      </c>
      <c r="P784">
        <f>COUNTIF(C$11:C$2024, C784)</f>
        <v>3</v>
      </c>
      <c r="Q784">
        <f>COUNTIF(F$11:F$177, F784)</f>
        <v>1</v>
      </c>
      <c r="R784" t="b">
        <f>A784=D784</f>
        <v>0</v>
      </c>
      <c r="S784" t="b">
        <f>A784&amp;B784&amp;C784=D784&amp;E784&amp;F784</f>
        <v>0</v>
      </c>
      <c r="V784" t="str">
        <f>IF($A784=V$10, $C784, "")</f>
        <v/>
      </c>
      <c r="W784" t="str">
        <f>IF($A784=W$10, $C784, "")</f>
        <v>Shared Leave SetAside</v>
      </c>
      <c r="X784" t="str">
        <f>IF($A784=X$10, $C784, "")</f>
        <v/>
      </c>
      <c r="Y784" t="str">
        <f>IF($A784=Y$10, $C784, "")</f>
        <v/>
      </c>
      <c r="Z784" t="str">
        <f>IF($A784=Z$10, $C784, "")</f>
        <v/>
      </c>
      <c r="AB784" t="str">
        <f>IF($D784=AB$10, $F784, "")</f>
        <v>Administrative Leave</v>
      </c>
      <c r="AC784" t="str">
        <f>IF($D784=AC$10, $F784, "")</f>
        <v/>
      </c>
      <c r="AD784" t="str">
        <f>IF($D784=AD$10, $F784, "")</f>
        <v/>
      </c>
      <c r="AE784" t="str">
        <f>IF($D784=AE$10, $F784, "")</f>
        <v/>
      </c>
      <c r="AF784" t="str">
        <f>IF($D784=AF$10, $F784, "")</f>
        <v/>
      </c>
      <c r="AH784">
        <f>COUNTIF(AI$11:AI$2024, AI784)</f>
        <v>1</v>
      </c>
      <c r="AI784" t="str">
        <f>V784&amp;AB784&amp;W784&amp;AC784&amp;X784&amp;AD784&amp;Y784&amp;AE784&amp;Z784&amp;AF784</f>
        <v>Administrative LeaveShared Leave SetAside</v>
      </c>
      <c r="AJ784">
        <f>IF(ROW()=11,1,IF(AK783+1=AK784,AJ783,AJ783+1))</f>
        <v>687</v>
      </c>
      <c r="AK784">
        <f>IF(AI784=AI783, AK783+1, 1)</f>
        <v>1</v>
      </c>
      <c r="AL784" s="26" t="str">
        <f>AM784&amp;AN784</f>
        <v>GSA86Shared Leave SetAside12374DFASLNAdministrative Leave</v>
      </c>
      <c r="AM784" t="str">
        <f>K784</f>
        <v>GSA86Shared Leave SetAside</v>
      </c>
      <c r="AN784" t="str">
        <f>L784</f>
        <v>12374DFASLNAdministrative Leave</v>
      </c>
      <c r="AO784">
        <f>COUNTIF(AM$11:AM$1107, AM784)</f>
        <v>3</v>
      </c>
      <c r="AP784">
        <f>COUNTIF(AN$11:AN$1107, AN784)</f>
        <v>7</v>
      </c>
      <c r="AQ784">
        <f>MATCH(AM784, AM$11:AM$1107, 0)</f>
        <v>767</v>
      </c>
      <c r="AR784">
        <f>MATCH(AN784, AN$11:AN$1107, 0)</f>
        <v>136</v>
      </c>
      <c r="AS784">
        <v>950</v>
      </c>
      <c r="AU784" t="str">
        <f>C784</f>
        <v>Shared Leave SetAside</v>
      </c>
      <c r="AV784" t="str">
        <f>IF(F784="", "", F784)</f>
        <v>Administrative Leave</v>
      </c>
      <c r="AW784" s="13">
        <f>M784</f>
        <v>0.8372309962857083</v>
      </c>
      <c r="AX784" t="e">
        <f>VLOOKUP(AI784, UniquePairs!A$5:A$2000, 1, FALSE)</f>
        <v>#N/A</v>
      </c>
      <c r="AY784" t="str">
        <f>IFERROR(INDEX(UniquePairs!A$5:K$1000, MATCH(AL784, UniquePairs!A$5:A$1000, 0), 10), "")</f>
        <v/>
      </c>
      <c r="AZ784" s="13">
        <f>IF(AY784&lt;&gt;"", AY784, AW784)</f>
        <v>0.8372309962857083</v>
      </c>
      <c r="BA784" t="str">
        <f>IF(AZ784=0,"None",IF(AZ784&lt;0.6,"Weak",IF(AZ784&lt;0.7,"Review",IF(AZ784&lt;0.8,"Good",IF(AZ784&lt;0.9,"Very Good","Solid")))))</f>
        <v>Very Good</v>
      </c>
      <c r="BB784" s="28" t="str">
        <f>IF(AJ783=AJ784, BB783, BC784)</f>
        <v>Leave</v>
      </c>
      <c r="BC784" t="str">
        <f>IF(AV784="",AU784,StringMatch(AU784,AV784,TRUE))</f>
        <v>Leave</v>
      </c>
      <c r="BD784" t="str">
        <f>TRIM(SUBSTITUTE(SUBSTITUTE(SUBSTITUTE(SUBSTITUTE(SUBSTITUTE(SUBSTITUTE(SUBSTITUTE(SUBSTITUTE(SUBSTITUTE(SUBSTITUTE(AU784,BR784,""),BS784,""),BT784,""),BU784,""),BV784,""),BW784,""),BX784,""),BY784,""),BZ784,""),CA784,""))</f>
        <v>Shared SetAside</v>
      </c>
      <c r="BE784" t="str">
        <f>TRIM(SUBSTITUTE(SUBSTITUTE(SUBSTITUTE(SUBSTITUTE(SUBSTITUTE(SUBSTITUTE(SUBSTITUTE(SUBSTITUTE(SUBSTITUTE(SUBSTITUTE(AV784,BH784,""),BI784,""),BJ784,""),BK784,""),BL784,""),BM784,""),BN784,""),BO784,""),BP784,""),BQ784,""))</f>
        <v>Administrative</v>
      </c>
      <c r="BF784" s="21">
        <f>LEN(AU784)-LEN(SUBSTITUTE(AU784," ",""))</f>
        <v>2</v>
      </c>
      <c r="BG784" s="21">
        <f>LEN(AV784)-LEN(SUBSTITUTE(AV784," ",""))</f>
        <v>1</v>
      </c>
      <c r="BH784" s="21" t="str">
        <f>IF(BF784=0,AU784,findspace($AU784,BH$10))</f>
        <v>Shared</v>
      </c>
      <c r="BI784" s="21" t="str">
        <f>IF(BH784=0,AN784,findspace($AU784,BI$10))</f>
        <v>Leave</v>
      </c>
      <c r="BJ784" s="21" t="str">
        <f>IF(BI784=0,AV784,findspace($AU784,BJ$10))</f>
        <v>SetAside</v>
      </c>
      <c r="BK784" s="21" t="str">
        <f>IF(BJ784=0,AW784,findspace($AU784,BK$10))</f>
        <v/>
      </c>
      <c r="BL784" s="21" t="str">
        <f>IF(BK784=0,AX784,findspace($AU784,BL$10))</f>
        <v/>
      </c>
      <c r="BM784" s="21" t="str">
        <f>IF(BL784=0,BF784,findspace($AU784,BM$10))</f>
        <v/>
      </c>
      <c r="BN784" s="21" t="str">
        <f>IF(BM784=0,BH784,findspace($AU784,BN$10))</f>
        <v/>
      </c>
      <c r="BO784" s="21" t="str">
        <f>IF(BN784=0,BI784,findspace($AU784,BO$10))</f>
        <v/>
      </c>
      <c r="BR784" s="21" t="str">
        <f>IF($BG784=0,$AV784,findspace($AV784,BR$10))</f>
        <v>Administrative</v>
      </c>
      <c r="BS784" s="21" t="str">
        <f>IF($BG784=0,$AV784,findspace($AV784,BS$10))</f>
        <v>Leave</v>
      </c>
      <c r="BT784" s="21" t="str">
        <f>IF($BG784=0,$AV784,findspace($AV784,BT$10))</f>
        <v/>
      </c>
      <c r="BU784" s="21" t="str">
        <f>IF($BG784=0,$AV784,findspace($AV784,BU$10))</f>
        <v/>
      </c>
      <c r="BV784" s="21" t="str">
        <f>IF($BG784=0,$AV784,findspace($AV784,BV$10))</f>
        <v/>
      </c>
      <c r="BW784" s="21" t="str">
        <f>IF($BG784=0,$AV784,findspace($AV784,BW$10))</f>
        <v/>
      </c>
      <c r="BX784" s="21" t="str">
        <f>IF($BG784=0,$AV784,findspace($AV784,BX$10))</f>
        <v/>
      </c>
      <c r="BY784" s="21" t="str">
        <f>IF($BG784=0,$AV784,findspace($AV784,BY$10))</f>
        <v/>
      </c>
      <c r="BZ784" s="21" t="str">
        <f>IF($BG784=0,$AV784,findspace($AV784,BZ$10))</f>
        <v/>
      </c>
      <c r="CA784" s="21" t="str">
        <f>IF($BG784=0,$AV784,findspace($AV784,CA$10))</f>
        <v/>
      </c>
    </row>
    <row r="785" spans="1:79" x14ac:dyDescent="0.35">
      <c r="A785" t="s">
        <v>1839</v>
      </c>
      <c r="B785" t="s">
        <v>253</v>
      </c>
      <c r="C785" t="s">
        <v>3379</v>
      </c>
      <c r="D785" t="s">
        <v>1839</v>
      </c>
      <c r="E785" t="s">
        <v>1276</v>
      </c>
      <c r="F785" t="s">
        <v>3351</v>
      </c>
      <c r="G785" s="13">
        <v>0.83688952110004733</v>
      </c>
      <c r="I785">
        <v>12374</v>
      </c>
      <c r="J785" t="str">
        <f>K785&amp;L785</f>
        <v>DFAS7ALeave Supplement Non Officers12374DFASL9Emergency Leave</v>
      </c>
      <c r="K785" t="str">
        <f>A785&amp;B785&amp;C785</f>
        <v>DFAS7ALeave Supplement Non Officers</v>
      </c>
      <c r="L785" t="str">
        <f>I785&amp;D785&amp;E785&amp;F785</f>
        <v>12374DFASL9Emergency Leave</v>
      </c>
      <c r="M785" s="13">
        <f>G785</f>
        <v>0.83688952110004733</v>
      </c>
      <c r="N785" s="13"/>
      <c r="O785" s="19">
        <v>47</v>
      </c>
      <c r="P785">
        <f>COUNTIF(C$11:C$2024, C785)</f>
        <v>3</v>
      </c>
      <c r="Q785">
        <f>COUNTIF(F$11:F$177, F785)</f>
        <v>0</v>
      </c>
      <c r="R785" t="b">
        <f>A785=D785</f>
        <v>1</v>
      </c>
      <c r="S785" t="b">
        <f>A785&amp;B785&amp;C785=D785&amp;E785&amp;F785</f>
        <v>0</v>
      </c>
      <c r="V785" t="str">
        <f>IF($A785=V$10, $C785, "")</f>
        <v>Leave Supplement Non Officers</v>
      </c>
      <c r="W785" t="str">
        <f>IF($A785=W$10, $C785, "")</f>
        <v/>
      </c>
      <c r="X785" t="str">
        <f>IF($A785=X$10, $C785, "")</f>
        <v/>
      </c>
      <c r="Y785" t="str">
        <f>IF($A785=Y$10, $C785, "")</f>
        <v/>
      </c>
      <c r="Z785" t="str">
        <f>IF($A785=Z$10, $C785, "")</f>
        <v/>
      </c>
      <c r="AB785" t="str">
        <f>IF($D785=AB$10, $F785, "")</f>
        <v>Emergency Leave</v>
      </c>
      <c r="AC785" t="str">
        <f>IF($D785=AC$10, $F785, "")</f>
        <v/>
      </c>
      <c r="AD785" t="str">
        <f>IF($D785=AD$10, $F785, "")</f>
        <v/>
      </c>
      <c r="AE785" t="str">
        <f>IF($D785=AE$10, $F785, "")</f>
        <v/>
      </c>
      <c r="AF785" t="str">
        <f>IF($D785=AF$10, $F785, "")</f>
        <v/>
      </c>
      <c r="AH785">
        <f>COUNTIF(AI$11:AI$2024, AI785)</f>
        <v>1</v>
      </c>
      <c r="AI785" t="str">
        <f>V785&amp;AB785&amp;W785&amp;AC785&amp;X785&amp;AD785&amp;Y785&amp;AE785&amp;Z785&amp;AF785</f>
        <v>Leave Supplement Non OfficersEmergency Leave</v>
      </c>
      <c r="AJ785">
        <f>IF(ROW()=11,1,IF(AK784+1=AK785,AJ784,AJ784+1))</f>
        <v>688</v>
      </c>
      <c r="AK785">
        <f>IF(AI785=AI784, AK784+1, 1)</f>
        <v>1</v>
      </c>
      <c r="AL785" s="26" t="str">
        <f>AM785&amp;AN785</f>
        <v>DFAS7ALeave Supplement Non Officers12374DFASL9Emergency Leave</v>
      </c>
      <c r="AM785" t="str">
        <f>K785</f>
        <v>DFAS7ALeave Supplement Non Officers</v>
      </c>
      <c r="AN785" t="str">
        <f>L785</f>
        <v>12374DFASL9Emergency Leave</v>
      </c>
      <c r="AO785">
        <f>COUNTIF(AM$11:AM$1107, AM785)</f>
        <v>3</v>
      </c>
      <c r="AP785">
        <f>COUNTIF(AN$11:AN$1107, AN785)</f>
        <v>8</v>
      </c>
      <c r="AQ785">
        <f>MATCH(AM785, AM$11:AM$1107, 0)</f>
        <v>775</v>
      </c>
      <c r="AR785">
        <f>MATCH(AN785, AN$11:AN$1107, 0)</f>
        <v>747</v>
      </c>
      <c r="AS785">
        <v>47</v>
      </c>
      <c r="AU785" t="str">
        <f>C785</f>
        <v>Leave Supplement Non Officers</v>
      </c>
      <c r="AV785" t="str">
        <f>IF(F785="", "", F785)</f>
        <v>Emergency Leave</v>
      </c>
      <c r="AW785" s="13">
        <f>M785</f>
        <v>0.83688952110004733</v>
      </c>
      <c r="AX785" t="e">
        <f>VLOOKUP(AI785, UniquePairs!A$5:A$2000, 1, FALSE)</f>
        <v>#N/A</v>
      </c>
      <c r="AY785" t="str">
        <f>IFERROR(INDEX(UniquePairs!A$5:K$1000, MATCH(AL785, UniquePairs!A$5:A$1000, 0), 10), "")</f>
        <v/>
      </c>
      <c r="AZ785" s="13">
        <f>IF(AY785&lt;&gt;"", AY785, AW785)</f>
        <v>0.83688952110004733</v>
      </c>
      <c r="BA785" t="str">
        <f>IF(AZ785=0,"None",IF(AZ785&lt;0.6,"Weak",IF(AZ785&lt;0.7,"Review",IF(AZ785&lt;0.8,"Good",IF(AZ785&lt;0.9,"Very Good","Solid")))))</f>
        <v>Very Good</v>
      </c>
      <c r="BB785" s="28" t="str">
        <f>IF(AJ784=AJ785, BB784, BC785)</f>
        <v>Leave</v>
      </c>
      <c r="BC785" t="str">
        <f>IF(AV785="",AU785,StringMatch(AU785,AV785,TRUE))</f>
        <v>Leave</v>
      </c>
      <c r="BD785" t="str">
        <f>TRIM(SUBSTITUTE(SUBSTITUTE(SUBSTITUTE(SUBSTITUTE(SUBSTITUTE(SUBSTITUTE(SUBSTITUTE(SUBSTITUTE(SUBSTITUTE(SUBSTITUTE(AU785,BR785,""),BS785,""),BT785,""),BU785,""),BV785,""),BW785,""),BX785,""),BY785,""),BZ785,""),CA785,""))</f>
        <v>Supplement Non Officers</v>
      </c>
      <c r="BE785" t="str">
        <f>TRIM(SUBSTITUTE(SUBSTITUTE(SUBSTITUTE(SUBSTITUTE(SUBSTITUTE(SUBSTITUTE(SUBSTITUTE(SUBSTITUTE(SUBSTITUTE(SUBSTITUTE(AV785,BH785,""),BI785,""),BJ785,""),BK785,""),BL785,""),BM785,""),BN785,""),BO785,""),BP785,""),BQ785,""))</f>
        <v>Emergency</v>
      </c>
      <c r="BF785" s="21">
        <f>LEN(AU785)-LEN(SUBSTITUTE(AU785," ",""))</f>
        <v>3</v>
      </c>
      <c r="BG785" s="21">
        <f>LEN(AV785)-LEN(SUBSTITUTE(AV785," ",""))</f>
        <v>1</v>
      </c>
      <c r="BH785" s="21" t="str">
        <f>IF(BF785=0,AU785,findspace($AU785,BH$10))</f>
        <v>Leave</v>
      </c>
      <c r="BI785" s="21" t="str">
        <f>IF(BH785=0,AN785,findspace($AU785,BI$10))</f>
        <v>Supplement</v>
      </c>
      <c r="BJ785" s="21" t="str">
        <f>IF(BI785=0,AV785,findspace($AU785,BJ$10))</f>
        <v>Non</v>
      </c>
      <c r="BK785" s="21" t="str">
        <f>IF(BJ785=0,AW785,findspace($AU785,BK$10))</f>
        <v>Officers</v>
      </c>
      <c r="BL785" s="21" t="str">
        <f>IF(BK785=0,AX785,findspace($AU785,BL$10))</f>
        <v/>
      </c>
      <c r="BM785" s="21" t="str">
        <f>IF(BL785=0,BF785,findspace($AU785,BM$10))</f>
        <v/>
      </c>
      <c r="BN785" s="21" t="str">
        <f>IF(BM785=0,BH785,findspace($AU785,BN$10))</f>
        <v/>
      </c>
      <c r="BO785" s="21" t="str">
        <f>IF(BN785=0,BI785,findspace($AU785,BO$10))</f>
        <v/>
      </c>
      <c r="BR785" s="21" t="str">
        <f>IF($BG785=0,$AV785,findspace($AV785,BR$10))</f>
        <v>Emergency</v>
      </c>
      <c r="BS785" s="21" t="str">
        <f>IF($BG785=0,$AV785,findspace($AV785,BS$10))</f>
        <v>Leave</v>
      </c>
      <c r="BT785" s="21" t="str">
        <f>IF($BG785=0,$AV785,findspace($AV785,BT$10))</f>
        <v/>
      </c>
      <c r="BU785" s="21" t="str">
        <f>IF($BG785=0,$AV785,findspace($AV785,BU$10))</f>
        <v/>
      </c>
      <c r="BV785" s="21" t="str">
        <f>IF($BG785=0,$AV785,findspace($AV785,BV$10))</f>
        <v/>
      </c>
      <c r="BW785" s="21" t="str">
        <f>IF($BG785=0,$AV785,findspace($AV785,BW$10))</f>
        <v/>
      </c>
      <c r="BX785" s="21" t="str">
        <f>IF($BG785=0,$AV785,findspace($AV785,BX$10))</f>
        <v/>
      </c>
      <c r="BY785" s="21" t="str">
        <f>IF($BG785=0,$AV785,findspace($AV785,BY$10))</f>
        <v/>
      </c>
      <c r="BZ785" s="21" t="str">
        <f>IF($BG785=0,$AV785,findspace($AV785,BZ$10))</f>
        <v/>
      </c>
      <c r="CA785" s="21" t="str">
        <f>IF($BG785=0,$AV785,findspace($AV785,CA$10))</f>
        <v/>
      </c>
    </row>
    <row r="786" spans="1:79" x14ac:dyDescent="0.35">
      <c r="A786" t="s">
        <v>1839</v>
      </c>
      <c r="B786" t="s">
        <v>253</v>
      </c>
      <c r="C786" t="s">
        <v>3379</v>
      </c>
      <c r="D786" t="s">
        <v>1836</v>
      </c>
      <c r="E786">
        <v>60</v>
      </c>
      <c r="F786" t="s">
        <v>3436</v>
      </c>
      <c r="G786" s="13">
        <v>0.83688952110004733</v>
      </c>
      <c r="I786">
        <v>12374</v>
      </c>
      <c r="J786" t="str">
        <f>K786&amp;L786</f>
        <v>DFAS7ALeave Supplement Non Officers12374GSA60Leave Without Pay</v>
      </c>
      <c r="K786" t="str">
        <f>A786&amp;B786&amp;C786</f>
        <v>DFAS7ALeave Supplement Non Officers</v>
      </c>
      <c r="L786" t="str">
        <f>I786&amp;D786&amp;E786&amp;F786</f>
        <v>12374GSA60Leave Without Pay</v>
      </c>
      <c r="M786" s="13">
        <f>G786</f>
        <v>0.83688952110004733</v>
      </c>
      <c r="N786" s="13"/>
      <c r="O786" s="19">
        <v>1024</v>
      </c>
      <c r="P786">
        <f>COUNTIF(C$11:C$2024, C786)</f>
        <v>3</v>
      </c>
      <c r="Q786">
        <f>COUNTIF(F$11:F$177, F786)</f>
        <v>2</v>
      </c>
      <c r="R786" t="b">
        <f>A786=D786</f>
        <v>0</v>
      </c>
      <c r="S786" t="b">
        <f>A786&amp;B786&amp;C786=D786&amp;E786&amp;F786</f>
        <v>0</v>
      </c>
      <c r="V786" t="str">
        <f>IF($A786=V$10, $C786, "")</f>
        <v>Leave Supplement Non Officers</v>
      </c>
      <c r="W786" t="str">
        <f>IF($A786=W$10, $C786, "")</f>
        <v/>
      </c>
      <c r="X786" t="str">
        <f>IF($A786=X$10, $C786, "")</f>
        <v/>
      </c>
      <c r="Y786" t="str">
        <f>IF($A786=Y$10, $C786, "")</f>
        <v/>
      </c>
      <c r="Z786" t="str">
        <f>IF($A786=Z$10, $C786, "")</f>
        <v/>
      </c>
      <c r="AB786" t="str">
        <f>IF($D786=AB$10, $F786, "")</f>
        <v/>
      </c>
      <c r="AC786" t="str">
        <f>IF($D786=AC$10, $F786, "")</f>
        <v>Leave Without Pay</v>
      </c>
      <c r="AD786" t="str">
        <f>IF($D786=AD$10, $F786, "")</f>
        <v/>
      </c>
      <c r="AE786" t="str">
        <f>IF($D786=AE$10, $F786, "")</f>
        <v/>
      </c>
      <c r="AF786" t="str">
        <f>IF($D786=AF$10, $F786, "")</f>
        <v/>
      </c>
      <c r="AH786">
        <f>COUNTIF(AI$11:AI$2024, AI786)</f>
        <v>1</v>
      </c>
      <c r="AI786" t="str">
        <f>V786&amp;AB786&amp;W786&amp;AC786&amp;X786&amp;AD786&amp;Y786&amp;AE786&amp;Z786&amp;AF786</f>
        <v>Leave Supplement Non OfficersLeave Without Pay</v>
      </c>
      <c r="AJ786">
        <f>IF(ROW()=11,1,IF(AK785+1=AK786,AJ785,AJ785+1))</f>
        <v>689</v>
      </c>
      <c r="AK786">
        <f>IF(AI786=AI785, AK785+1, 1)</f>
        <v>1</v>
      </c>
      <c r="AL786" s="26" t="str">
        <f>AM786&amp;AN786</f>
        <v>DFAS7ALeave Supplement Non Officers12374GSA60Leave Without Pay</v>
      </c>
      <c r="AM786" t="str">
        <f>K786</f>
        <v>DFAS7ALeave Supplement Non Officers</v>
      </c>
      <c r="AN786" t="str">
        <f>L786</f>
        <v>12374GSA60Leave Without Pay</v>
      </c>
      <c r="AO786">
        <f>COUNTIF(AM$11:AM$1107, AM786)</f>
        <v>3</v>
      </c>
      <c r="AP786">
        <f>COUNTIF(AN$11:AN$1107, AN786)</f>
        <v>10</v>
      </c>
      <c r="AQ786">
        <f>MATCH(AM786, AM$11:AM$1107, 0)</f>
        <v>775</v>
      </c>
      <c r="AR786">
        <f>MATCH(AN786, AN$11:AN$1107, 0)</f>
        <v>133</v>
      </c>
      <c r="AS786">
        <v>1024</v>
      </c>
      <c r="AU786" t="str">
        <f>C786</f>
        <v>Leave Supplement Non Officers</v>
      </c>
      <c r="AV786" t="str">
        <f>IF(F786="", "", F786)</f>
        <v>Leave Without Pay</v>
      </c>
      <c r="AW786" s="13">
        <f>M786</f>
        <v>0.83688952110004733</v>
      </c>
      <c r="AX786" t="e">
        <f>VLOOKUP(AI786, UniquePairs!A$5:A$2000, 1, FALSE)</f>
        <v>#N/A</v>
      </c>
      <c r="AY786" t="str">
        <f>IFERROR(INDEX(UniquePairs!A$5:K$1000, MATCH(AL786, UniquePairs!A$5:A$1000, 0), 10), "")</f>
        <v/>
      </c>
      <c r="AZ786" s="13">
        <f>IF(AY786&lt;&gt;"", AY786, AW786)</f>
        <v>0.83688952110004733</v>
      </c>
      <c r="BA786" t="str">
        <f>IF(AZ786=0,"None",IF(AZ786&lt;0.6,"Weak",IF(AZ786&lt;0.7,"Review",IF(AZ786&lt;0.8,"Good",IF(AZ786&lt;0.9,"Very Good","Solid")))))</f>
        <v>Very Good</v>
      </c>
      <c r="BB786" s="28" t="str">
        <f>IF(AJ785=AJ786, BB785, BC786)</f>
        <v>Leave</v>
      </c>
      <c r="BC786" t="str">
        <f>IF(AV786="",AU786,StringMatch(AU786,AV786,TRUE))</f>
        <v>Leave</v>
      </c>
      <c r="BD786" t="str">
        <f>TRIM(SUBSTITUTE(SUBSTITUTE(SUBSTITUTE(SUBSTITUTE(SUBSTITUTE(SUBSTITUTE(SUBSTITUTE(SUBSTITUTE(SUBSTITUTE(SUBSTITUTE(AU786,BR786,""),BS786,""),BT786,""),BU786,""),BV786,""),BW786,""),BX786,""),BY786,""),BZ786,""),CA786,""))</f>
        <v>Supplement Non Officers</v>
      </c>
      <c r="BE786" t="str">
        <f>TRIM(SUBSTITUTE(SUBSTITUTE(SUBSTITUTE(SUBSTITUTE(SUBSTITUTE(SUBSTITUTE(SUBSTITUTE(SUBSTITUTE(SUBSTITUTE(SUBSTITUTE(AV786,BH786,""),BI786,""),BJ786,""),BK786,""),BL786,""),BM786,""),BN786,""),BO786,""),BP786,""),BQ786,""))</f>
        <v>Without Pay</v>
      </c>
      <c r="BF786" s="21">
        <f>LEN(AU786)-LEN(SUBSTITUTE(AU786," ",""))</f>
        <v>3</v>
      </c>
      <c r="BG786" s="21">
        <f>LEN(AV786)-LEN(SUBSTITUTE(AV786," ",""))</f>
        <v>2</v>
      </c>
      <c r="BH786" s="21" t="str">
        <f>IF(BF786=0,AU786,findspace($AU786,BH$10))</f>
        <v>Leave</v>
      </c>
      <c r="BI786" s="21" t="str">
        <f>IF(BH786=0,AN786,findspace($AU786,BI$10))</f>
        <v>Supplement</v>
      </c>
      <c r="BJ786" s="21" t="str">
        <f>IF(BI786=0,AV786,findspace($AU786,BJ$10))</f>
        <v>Non</v>
      </c>
      <c r="BK786" s="21" t="str">
        <f>IF(BJ786=0,AW786,findspace($AU786,BK$10))</f>
        <v>Officers</v>
      </c>
      <c r="BL786" s="21" t="str">
        <f>IF(BK786=0,AX786,findspace($AU786,BL$10))</f>
        <v/>
      </c>
      <c r="BM786" s="21" t="str">
        <f>IF(BL786=0,BF786,findspace($AU786,BM$10))</f>
        <v/>
      </c>
      <c r="BN786" s="21" t="str">
        <f>IF(BM786=0,BH786,findspace($AU786,BN$10))</f>
        <v/>
      </c>
      <c r="BO786" s="21" t="str">
        <f>IF(BN786=0,BI786,findspace($AU786,BO$10))</f>
        <v/>
      </c>
      <c r="BR786" s="21" t="str">
        <f>IF($BG786=0,$AV786,findspace($AV786,BR$10))</f>
        <v>Leave</v>
      </c>
      <c r="BS786" s="21" t="str">
        <f>IF($BG786=0,$AV786,findspace($AV786,BS$10))</f>
        <v>Without</v>
      </c>
      <c r="BT786" s="21" t="str">
        <f>IF($BG786=0,$AV786,findspace($AV786,BT$10))</f>
        <v>Pay</v>
      </c>
      <c r="BU786" s="21" t="str">
        <f>IF($BG786=0,$AV786,findspace($AV786,BU$10))</f>
        <v/>
      </c>
      <c r="BV786" s="21" t="str">
        <f>IF($BG786=0,$AV786,findspace($AV786,BV$10))</f>
        <v/>
      </c>
      <c r="BW786" s="21" t="str">
        <f>IF($BG786=0,$AV786,findspace($AV786,BW$10))</f>
        <v/>
      </c>
      <c r="BX786" s="21" t="str">
        <f>IF($BG786=0,$AV786,findspace($AV786,BX$10))</f>
        <v/>
      </c>
      <c r="BY786" s="21" t="str">
        <f>IF($BG786=0,$AV786,findspace($AV786,BY$10))</f>
        <v/>
      </c>
      <c r="BZ786" s="21" t="str">
        <f>IF($BG786=0,$AV786,findspace($AV786,BZ$10))</f>
        <v/>
      </c>
      <c r="CA786" s="21" t="str">
        <f>IF($BG786=0,$AV786,findspace($AV786,CA$10))</f>
        <v/>
      </c>
    </row>
    <row r="787" spans="1:79" x14ac:dyDescent="0.35">
      <c r="A787" t="s">
        <v>1839</v>
      </c>
      <c r="B787" t="s">
        <v>1446</v>
      </c>
      <c r="C787" t="s">
        <v>3325</v>
      </c>
      <c r="D787" t="s">
        <v>1839</v>
      </c>
      <c r="E787" t="s">
        <v>1448</v>
      </c>
      <c r="F787" t="s">
        <v>1579</v>
      </c>
      <c r="G787" s="13">
        <v>0.83650469561992091</v>
      </c>
      <c r="I787">
        <v>12374</v>
      </c>
      <c r="J787" t="str">
        <f>K787&amp;L787</f>
        <v>DFASONOvertime Scheduled NotWorked12374DFASOUOvertime Unscheduled</v>
      </c>
      <c r="K787" t="str">
        <f>A787&amp;B787&amp;C787</f>
        <v>DFASONOvertime Scheduled NotWorked</v>
      </c>
      <c r="L787" t="str">
        <f>I787&amp;D787&amp;E787&amp;F787</f>
        <v>12374DFASOUOvertime Unscheduled</v>
      </c>
      <c r="M787" s="13">
        <f>G787</f>
        <v>0.83650469561992091</v>
      </c>
      <c r="N787" s="13"/>
      <c r="O787" s="19">
        <v>565</v>
      </c>
      <c r="P787">
        <f>COUNTIF(C$11:C$2024, C787)</f>
        <v>3</v>
      </c>
      <c r="Q787">
        <f>COUNTIF(F$11:F$177, F787)</f>
        <v>1</v>
      </c>
      <c r="R787" t="b">
        <f>A787=D787</f>
        <v>1</v>
      </c>
      <c r="S787" t="b">
        <f>A787&amp;B787&amp;C787=D787&amp;E787&amp;F787</f>
        <v>0</v>
      </c>
      <c r="V787" t="str">
        <f>IF($A787=V$10, $C787, "")</f>
        <v>Overtime Scheduled NotWorked</v>
      </c>
      <c r="W787" t="str">
        <f>IF($A787=W$10, $C787, "")</f>
        <v/>
      </c>
      <c r="X787" t="str">
        <f>IF($A787=X$10, $C787, "")</f>
        <v/>
      </c>
      <c r="Y787" t="str">
        <f>IF($A787=Y$10, $C787, "")</f>
        <v/>
      </c>
      <c r="Z787" t="str">
        <f>IF($A787=Z$10, $C787, "")</f>
        <v/>
      </c>
      <c r="AB787" t="str">
        <f>IF($D787=AB$10, $F787, "")</f>
        <v>Overtime Unscheduled</v>
      </c>
      <c r="AC787" t="str">
        <f>IF($D787=AC$10, $F787, "")</f>
        <v/>
      </c>
      <c r="AD787" t="str">
        <f>IF($D787=AD$10, $F787, "")</f>
        <v/>
      </c>
      <c r="AE787" t="str">
        <f>IF($D787=AE$10, $F787, "")</f>
        <v/>
      </c>
      <c r="AF787" t="str">
        <f>IF($D787=AF$10, $F787, "")</f>
        <v/>
      </c>
      <c r="AH787">
        <f>COUNTIF(AI$11:AI$2024, AI787)</f>
        <v>1</v>
      </c>
      <c r="AI787" t="str">
        <f>V787&amp;AB787&amp;W787&amp;AC787&amp;X787&amp;AD787&amp;Y787&amp;AE787&amp;Z787&amp;AF787</f>
        <v>Overtime Scheduled NotWorkedOvertime Unscheduled</v>
      </c>
      <c r="AJ787">
        <f>IF(ROW()=11,1,IF(AK786+1=AK787,AJ786,AJ786+1))</f>
        <v>690</v>
      </c>
      <c r="AK787">
        <f>IF(AI787=AI786, AK786+1, 1)</f>
        <v>1</v>
      </c>
      <c r="AL787" s="26" t="str">
        <f>AM787&amp;AN787</f>
        <v>DFASONOvertime Scheduled NotWorked12374DFASOUOvertime Unscheduled</v>
      </c>
      <c r="AM787" t="str">
        <f>K787</f>
        <v>DFASONOvertime Scheduled NotWorked</v>
      </c>
      <c r="AN787" t="str">
        <f>L787</f>
        <v>12374DFASOUOvertime Unscheduled</v>
      </c>
      <c r="AO787">
        <f>COUNTIF(AM$11:AM$1107, AM787)</f>
        <v>3</v>
      </c>
      <c r="AP787">
        <f>COUNTIF(AN$11:AN$1107, AN787)</f>
        <v>2</v>
      </c>
      <c r="AQ787">
        <f>MATCH(AM787, AM$11:AM$1107, 0)</f>
        <v>470</v>
      </c>
      <c r="AR787">
        <f>MATCH(AN787, AN$11:AN$1107, 0)</f>
        <v>20</v>
      </c>
      <c r="AS787">
        <v>565</v>
      </c>
      <c r="AU787" t="str">
        <f>C787</f>
        <v>Overtime Scheduled NotWorked</v>
      </c>
      <c r="AV787" t="str">
        <f>IF(F787="", "", F787)</f>
        <v>Overtime Unscheduled</v>
      </c>
      <c r="AW787" s="13">
        <f>M787</f>
        <v>0.83650469561992091</v>
      </c>
      <c r="AX787" t="e">
        <f>VLOOKUP(AI787, UniquePairs!A$5:A$2000, 1, FALSE)</f>
        <v>#N/A</v>
      </c>
      <c r="AY787" t="str">
        <f>IFERROR(INDEX(UniquePairs!A$5:K$1000, MATCH(AL787, UniquePairs!A$5:A$1000, 0), 10), "")</f>
        <v/>
      </c>
      <c r="AZ787" s="13">
        <f>IF(AY787&lt;&gt;"", AY787, AW787)</f>
        <v>0.83650469561992091</v>
      </c>
      <c r="BA787" t="str">
        <f>IF(AZ787=0,"None",IF(AZ787&lt;0.6,"Weak",IF(AZ787&lt;0.7,"Review",IF(AZ787&lt;0.8,"Good",IF(AZ787&lt;0.9,"Very Good","Solid")))))</f>
        <v>Very Good</v>
      </c>
      <c r="BB787" s="28" t="str">
        <f>IF(AJ786=AJ787, BB786, BC787)</f>
        <v>Overtime</v>
      </c>
      <c r="BC787" t="str">
        <f>IF(AV787="",AU787,StringMatch(AU787,AV787,TRUE))</f>
        <v>Overtime</v>
      </c>
      <c r="BD787" t="str">
        <f>TRIM(SUBSTITUTE(SUBSTITUTE(SUBSTITUTE(SUBSTITUTE(SUBSTITUTE(SUBSTITUTE(SUBSTITUTE(SUBSTITUTE(SUBSTITUTE(SUBSTITUTE(AU787,BR787,""),BS787,""),BT787,""),BU787,""),BV787,""),BW787,""),BX787,""),BY787,""),BZ787,""),CA787,""))</f>
        <v>Scheduled NotWorked</v>
      </c>
      <c r="BE787" t="str">
        <f>TRIM(SUBSTITUTE(SUBSTITUTE(SUBSTITUTE(SUBSTITUTE(SUBSTITUTE(SUBSTITUTE(SUBSTITUTE(SUBSTITUTE(SUBSTITUTE(SUBSTITUTE(AV787,BH787,""),BI787,""),BJ787,""),BK787,""),BL787,""),BM787,""),BN787,""),BO787,""),BP787,""),BQ787,""))</f>
        <v>Unscheduled</v>
      </c>
      <c r="BF787" s="21">
        <f>LEN(AU787)-LEN(SUBSTITUTE(AU787," ",""))</f>
        <v>2</v>
      </c>
      <c r="BG787" s="21">
        <f>LEN(AV787)-LEN(SUBSTITUTE(AV787," ",""))</f>
        <v>1</v>
      </c>
      <c r="BH787" s="21" t="str">
        <f>IF(BF787=0,AU787,findspace($AU787,BH$10))</f>
        <v>Overtime</v>
      </c>
      <c r="BI787" s="21" t="str">
        <f>IF(BH787=0,AN787,findspace($AU787,BI$10))</f>
        <v>Scheduled</v>
      </c>
      <c r="BJ787" s="21" t="str">
        <f>IF(BI787=0,AV787,findspace($AU787,BJ$10))</f>
        <v>NotWorked</v>
      </c>
      <c r="BK787" s="21" t="str">
        <f>IF(BJ787=0,AW787,findspace($AU787,BK$10))</f>
        <v/>
      </c>
      <c r="BL787" s="21" t="str">
        <f>IF(BK787=0,AX787,findspace($AU787,BL$10))</f>
        <v/>
      </c>
      <c r="BM787" s="21" t="str">
        <f>IF(BL787=0,BF787,findspace($AU787,BM$10))</f>
        <v/>
      </c>
      <c r="BN787" s="21" t="str">
        <f>IF(BM787=0,BH787,findspace($AU787,BN$10))</f>
        <v/>
      </c>
      <c r="BO787" s="21" t="str">
        <f>IF(BN787=0,BI787,findspace($AU787,BO$10))</f>
        <v/>
      </c>
      <c r="BR787" s="21" t="str">
        <f>IF($BG787=0,$AV787,findspace($AV787,BR$10))</f>
        <v>Overtime</v>
      </c>
      <c r="BS787" s="21" t="str">
        <f>IF($BG787=0,$AV787,findspace($AV787,BS$10))</f>
        <v>Unscheduled</v>
      </c>
      <c r="BT787" s="21" t="str">
        <f>IF($BG787=0,$AV787,findspace($AV787,BT$10))</f>
        <v/>
      </c>
      <c r="BU787" s="21" t="str">
        <f>IF($BG787=0,$AV787,findspace($AV787,BU$10))</f>
        <v/>
      </c>
      <c r="BV787" s="21" t="str">
        <f>IF($BG787=0,$AV787,findspace($AV787,BV$10))</f>
        <v/>
      </c>
      <c r="BW787" s="21" t="str">
        <f>IF($BG787=0,$AV787,findspace($AV787,BW$10))</f>
        <v/>
      </c>
      <c r="BX787" s="21" t="str">
        <f>IF($BG787=0,$AV787,findspace($AV787,BX$10))</f>
        <v/>
      </c>
      <c r="BY787" s="21" t="str">
        <f>IF($BG787=0,$AV787,findspace($AV787,BY$10))</f>
        <v/>
      </c>
      <c r="BZ787" s="21" t="str">
        <f>IF($BG787=0,$AV787,findspace($AV787,BZ$10))</f>
        <v/>
      </c>
      <c r="CA787" s="21" t="str">
        <f>IF($BG787=0,$AV787,findspace($AV787,CA$10))</f>
        <v/>
      </c>
    </row>
    <row r="788" spans="1:79" x14ac:dyDescent="0.35">
      <c r="A788" t="s">
        <v>1839</v>
      </c>
      <c r="B788" t="s">
        <v>1448</v>
      </c>
      <c r="C788" t="s">
        <v>1579</v>
      </c>
      <c r="D788" t="s">
        <v>1839</v>
      </c>
      <c r="E788" t="s">
        <v>1446</v>
      </c>
      <c r="F788" t="s">
        <v>3325</v>
      </c>
      <c r="G788" s="13">
        <v>0.83650469561992091</v>
      </c>
      <c r="I788">
        <v>12374</v>
      </c>
      <c r="J788" t="str">
        <f>K788&amp;L788</f>
        <v>DFASOUOvertime Unscheduled12374DFASONOvertime Scheduled NotWorked</v>
      </c>
      <c r="K788" t="str">
        <f>A788&amp;B788&amp;C788</f>
        <v>DFASOUOvertime Unscheduled</v>
      </c>
      <c r="L788" t="str">
        <f>I788&amp;D788&amp;E788&amp;F788</f>
        <v>12374DFASONOvertime Scheduled NotWorked</v>
      </c>
      <c r="M788" s="13">
        <f>G788</f>
        <v>0.83650469561992091</v>
      </c>
      <c r="N788" s="13"/>
      <c r="O788" s="19">
        <v>409</v>
      </c>
      <c r="P788">
        <f>COUNTIF(C$11:C$2024, C788)</f>
        <v>3</v>
      </c>
      <c r="Q788">
        <f>COUNTIF(F$11:F$177, F788)</f>
        <v>0</v>
      </c>
      <c r="R788" t="b">
        <f>A788=D788</f>
        <v>1</v>
      </c>
      <c r="S788" t="b">
        <f>A788&amp;B788&amp;C788=D788&amp;E788&amp;F788</f>
        <v>0</v>
      </c>
      <c r="V788" t="str">
        <f>IF($A788=V$10, $C788, "")</f>
        <v>Overtime Unscheduled</v>
      </c>
      <c r="W788" t="str">
        <f>IF($A788=W$10, $C788, "")</f>
        <v/>
      </c>
      <c r="X788" t="str">
        <f>IF($A788=X$10, $C788, "")</f>
        <v/>
      </c>
      <c r="Y788" t="str">
        <f>IF($A788=Y$10, $C788, "")</f>
        <v/>
      </c>
      <c r="Z788" t="str">
        <f>IF($A788=Z$10, $C788, "")</f>
        <v/>
      </c>
      <c r="AB788" t="str">
        <f>IF($D788=AB$10, $F788, "")</f>
        <v>Overtime Scheduled NotWorked</v>
      </c>
      <c r="AC788" t="str">
        <f>IF($D788=AC$10, $F788, "")</f>
        <v/>
      </c>
      <c r="AD788" t="str">
        <f>IF($D788=AD$10, $F788, "")</f>
        <v/>
      </c>
      <c r="AE788" t="str">
        <f>IF($D788=AE$10, $F788, "")</f>
        <v/>
      </c>
      <c r="AF788" t="str">
        <f>IF($D788=AF$10, $F788, "")</f>
        <v/>
      </c>
      <c r="AH788">
        <f>COUNTIF(AI$11:AI$2024, AI788)</f>
        <v>1</v>
      </c>
      <c r="AI788" t="str">
        <f>V788&amp;AB788&amp;W788&amp;AC788&amp;X788&amp;AD788&amp;Y788&amp;AE788&amp;Z788&amp;AF788</f>
        <v>Overtime UnscheduledOvertime Scheduled NotWorked</v>
      </c>
      <c r="AJ788">
        <f>IF(ROW()=11,1,IF(AK787+1=AK788,AJ787,AJ787+1))</f>
        <v>691</v>
      </c>
      <c r="AK788">
        <f>IF(AI788=AI787, AK787+1, 1)</f>
        <v>1</v>
      </c>
      <c r="AL788" s="26" t="str">
        <f>AM788&amp;AN788</f>
        <v>DFASOUOvertime Unscheduled12374DFASONOvertime Scheduled NotWorked</v>
      </c>
      <c r="AM788" t="str">
        <f>K788</f>
        <v>DFASOUOvertime Unscheduled</v>
      </c>
      <c r="AN788" t="str">
        <f>L788</f>
        <v>12374DFASONOvertime Scheduled NotWorked</v>
      </c>
      <c r="AO788">
        <f>COUNTIF(AM$11:AM$1107, AM788)</f>
        <v>3</v>
      </c>
      <c r="AP788">
        <f>COUNTIF(AN$11:AN$1107, AN788)</f>
        <v>4</v>
      </c>
      <c r="AQ788">
        <f>MATCH(AM788, AM$11:AM$1107, 0)</f>
        <v>19</v>
      </c>
      <c r="AR788">
        <f>MATCH(AN788, AN$11:AN$1107, 0)</f>
        <v>778</v>
      </c>
      <c r="AS788">
        <v>409</v>
      </c>
      <c r="AU788" t="str">
        <f>C788</f>
        <v>Overtime Unscheduled</v>
      </c>
      <c r="AV788" t="str">
        <f>IF(F788="", "", F788)</f>
        <v>Overtime Scheduled NotWorked</v>
      </c>
      <c r="AW788" s="13">
        <f>M788</f>
        <v>0.83650469561992091</v>
      </c>
      <c r="AX788" t="e">
        <f>VLOOKUP(AI788, UniquePairs!A$5:A$2000, 1, FALSE)</f>
        <v>#N/A</v>
      </c>
      <c r="AY788" t="str">
        <f>IFERROR(INDEX(UniquePairs!A$5:K$1000, MATCH(AL788, UniquePairs!A$5:A$1000, 0), 10), "")</f>
        <v/>
      </c>
      <c r="AZ788" s="13">
        <f>IF(AY788&lt;&gt;"", AY788, AW788)</f>
        <v>0.83650469561992091</v>
      </c>
      <c r="BA788" t="str">
        <f>IF(AZ788=0,"None",IF(AZ788&lt;0.6,"Weak",IF(AZ788&lt;0.7,"Review",IF(AZ788&lt;0.8,"Good",IF(AZ788&lt;0.9,"Very Good","Solid")))))</f>
        <v>Very Good</v>
      </c>
      <c r="BB788" s="28" t="str">
        <f>IF(AJ787=AJ788, BB787, BC788)</f>
        <v>Overtime</v>
      </c>
      <c r="BC788" t="str">
        <f>IF(AV788="",AU788,StringMatch(AU788,AV788,TRUE))</f>
        <v>Overtime</v>
      </c>
      <c r="BD788" t="str">
        <f>TRIM(SUBSTITUTE(SUBSTITUTE(SUBSTITUTE(SUBSTITUTE(SUBSTITUTE(SUBSTITUTE(SUBSTITUTE(SUBSTITUTE(SUBSTITUTE(SUBSTITUTE(AU788,BR788,""),BS788,""),BT788,""),BU788,""),BV788,""),BW788,""),BX788,""),BY788,""),BZ788,""),CA788,""))</f>
        <v>Unscheduled</v>
      </c>
      <c r="BE788" t="str">
        <f>TRIM(SUBSTITUTE(SUBSTITUTE(SUBSTITUTE(SUBSTITUTE(SUBSTITUTE(SUBSTITUTE(SUBSTITUTE(SUBSTITUTE(SUBSTITUTE(SUBSTITUTE(AV788,BH788,""),BI788,""),BJ788,""),BK788,""),BL788,""),BM788,""),BN788,""),BO788,""),BP788,""),BQ788,""))</f>
        <v>Scheduled NotWorked</v>
      </c>
      <c r="BF788" s="21">
        <f>LEN(AU788)-LEN(SUBSTITUTE(AU788," ",""))</f>
        <v>1</v>
      </c>
      <c r="BG788" s="21">
        <f>LEN(AV788)-LEN(SUBSTITUTE(AV788," ",""))</f>
        <v>2</v>
      </c>
      <c r="BH788" s="21" t="str">
        <f>IF(BF788=0,AU788,findspace($AU788,BH$10))</f>
        <v>Overtime</v>
      </c>
      <c r="BI788" s="21" t="str">
        <f>IF(BH788=0,AN788,findspace($AU788,BI$10))</f>
        <v>Unscheduled</v>
      </c>
      <c r="BJ788" s="21" t="str">
        <f>IF(BI788=0,AV788,findspace($AU788,BJ$10))</f>
        <v/>
      </c>
      <c r="BK788" s="21" t="str">
        <f>IF(BJ788=0,AW788,findspace($AU788,BK$10))</f>
        <v/>
      </c>
      <c r="BL788" s="21" t="str">
        <f>IF(BK788=0,AX788,findspace($AU788,BL$10))</f>
        <v/>
      </c>
      <c r="BM788" s="21" t="str">
        <f>IF(BL788=0,BF788,findspace($AU788,BM$10))</f>
        <v/>
      </c>
      <c r="BN788" s="21" t="str">
        <f>IF(BM788=0,BH788,findspace($AU788,BN$10))</f>
        <v/>
      </c>
      <c r="BO788" s="21" t="str">
        <f>IF(BN788=0,BI788,findspace($AU788,BO$10))</f>
        <v/>
      </c>
      <c r="BR788" s="21" t="str">
        <f>IF($BG788=0,$AV788,findspace($AV788,BR$10))</f>
        <v>Overtime</v>
      </c>
      <c r="BS788" s="21" t="str">
        <f>IF($BG788=0,$AV788,findspace($AV788,BS$10))</f>
        <v>Scheduled</v>
      </c>
      <c r="BT788" s="21" t="str">
        <f>IF($BG788=0,$AV788,findspace($AV788,BT$10))</f>
        <v>NotWorked</v>
      </c>
      <c r="BU788" s="21" t="str">
        <f>IF($BG788=0,$AV788,findspace($AV788,BU$10))</f>
        <v/>
      </c>
      <c r="BV788" s="21" t="str">
        <f>IF($BG788=0,$AV788,findspace($AV788,BV$10))</f>
        <v/>
      </c>
      <c r="BW788" s="21" t="str">
        <f>IF($BG788=0,$AV788,findspace($AV788,BW$10))</f>
        <v/>
      </c>
      <c r="BX788" s="21" t="str">
        <f>IF($BG788=0,$AV788,findspace($AV788,BX$10))</f>
        <v/>
      </c>
      <c r="BY788" s="21" t="str">
        <f>IF($BG788=0,$AV788,findspace($AV788,BY$10))</f>
        <v/>
      </c>
      <c r="BZ788" s="21" t="str">
        <f>IF($BG788=0,$AV788,findspace($AV788,BZ$10))</f>
        <v/>
      </c>
      <c r="CA788" s="21" t="str">
        <f>IF($BG788=0,$AV788,findspace($AV788,CA$10))</f>
        <v/>
      </c>
    </row>
    <row r="789" spans="1:79" x14ac:dyDescent="0.35">
      <c r="A789" t="s">
        <v>1839</v>
      </c>
      <c r="B789" t="s">
        <v>873</v>
      </c>
      <c r="C789" t="s">
        <v>3348</v>
      </c>
      <c r="D789" t="s">
        <v>1837</v>
      </c>
      <c r="E789">
        <v>70</v>
      </c>
      <c r="F789" t="s">
        <v>3113</v>
      </c>
      <c r="G789" s="13">
        <v>0.83626545402870545</v>
      </c>
      <c r="I789">
        <v>12374</v>
      </c>
      <c r="J789" t="str">
        <f>K789&amp;L789</f>
        <v>DFASL4Sunday Military Leave12374IBC70Military Leave Regular Used</v>
      </c>
      <c r="K789" t="str">
        <f>A789&amp;B789&amp;C789</f>
        <v>DFASL4Sunday Military Leave</v>
      </c>
      <c r="L789" t="str">
        <f>I789&amp;D789&amp;E789&amp;F789</f>
        <v>12374IBC70Military Leave Regular Used</v>
      </c>
      <c r="M789" s="13">
        <f>G789</f>
        <v>0.83626545402870545</v>
      </c>
      <c r="N789" s="13"/>
      <c r="O789" s="19">
        <v>398</v>
      </c>
      <c r="P789">
        <f>COUNTIF(C$11:C$2024, C789)</f>
        <v>3</v>
      </c>
      <c r="Q789">
        <f>COUNTIF(F$11:F$177, F789)</f>
        <v>1</v>
      </c>
      <c r="R789" t="b">
        <f>A789=D789</f>
        <v>0</v>
      </c>
      <c r="S789" t="b">
        <f>A789&amp;B789&amp;C789=D789&amp;E789&amp;F789</f>
        <v>0</v>
      </c>
      <c r="V789" t="str">
        <f>IF($A789=V$10, $C789, "")</f>
        <v>Sunday Military Leave</v>
      </c>
      <c r="W789" t="str">
        <f>IF($A789=W$10, $C789, "")</f>
        <v/>
      </c>
      <c r="X789" t="str">
        <f>IF($A789=X$10, $C789, "")</f>
        <v/>
      </c>
      <c r="Y789" t="str">
        <f>IF($A789=Y$10, $C789, "")</f>
        <v/>
      </c>
      <c r="Z789" t="str">
        <f>IF($A789=Z$10, $C789, "")</f>
        <v/>
      </c>
      <c r="AB789" t="str">
        <f>IF($D789=AB$10, $F789, "")</f>
        <v/>
      </c>
      <c r="AC789" t="str">
        <f>IF($D789=AC$10, $F789, "")</f>
        <v/>
      </c>
      <c r="AD789" t="str">
        <f>IF($D789=AD$10, $F789, "")</f>
        <v/>
      </c>
      <c r="AE789" t="str">
        <f>IF($D789=AE$10, $F789, "")</f>
        <v>Military Leave Regular Used</v>
      </c>
      <c r="AF789" t="str">
        <f>IF($D789=AF$10, $F789, "")</f>
        <v/>
      </c>
      <c r="AH789">
        <f>COUNTIF(AI$11:AI$2024, AI789)</f>
        <v>1</v>
      </c>
      <c r="AI789" t="str">
        <f>V789&amp;AB789&amp;W789&amp;AC789&amp;X789&amp;AD789&amp;Y789&amp;AE789&amp;Z789&amp;AF789</f>
        <v>Sunday Military LeaveMilitary Leave Regular Used</v>
      </c>
      <c r="AJ789">
        <f>IF(ROW()=11,1,IF(AK788+1=AK789,AJ788,AJ788+1))</f>
        <v>692</v>
      </c>
      <c r="AK789">
        <f>IF(AI789=AI788, AK788+1, 1)</f>
        <v>1</v>
      </c>
      <c r="AL789" s="26" t="str">
        <f>AM789&amp;AN789</f>
        <v>DFASL4Sunday Military Leave12374IBC70Military Leave Regular Used</v>
      </c>
      <c r="AM789" t="str">
        <f>K789</f>
        <v>DFASL4Sunday Military Leave</v>
      </c>
      <c r="AN789" t="str">
        <f>L789</f>
        <v>12374IBC70Military Leave Regular Used</v>
      </c>
      <c r="AO789">
        <f>COUNTIF(AM$11:AM$1107, AM789)</f>
        <v>3</v>
      </c>
      <c r="AP789">
        <f>COUNTIF(AN$11:AN$1107, AN789)</f>
        <v>4</v>
      </c>
      <c r="AQ789">
        <f>MATCH(AM789, AM$11:AM$1107, 0)</f>
        <v>562</v>
      </c>
      <c r="AR789">
        <f>MATCH(AN789, AN$11:AN$1107, 0)</f>
        <v>103</v>
      </c>
      <c r="AS789">
        <v>398</v>
      </c>
      <c r="AU789" t="str">
        <f>C789</f>
        <v>Sunday Military Leave</v>
      </c>
      <c r="AV789" t="str">
        <f>IF(F789="", "", F789)</f>
        <v>Military Leave Regular Used</v>
      </c>
      <c r="AW789" s="13">
        <f>M789</f>
        <v>0.83626545402870545</v>
      </c>
      <c r="AX789" t="e">
        <f>VLOOKUP(AI789, UniquePairs!A$5:A$2000, 1, FALSE)</f>
        <v>#N/A</v>
      </c>
      <c r="AY789" t="str">
        <f>IFERROR(INDEX(UniquePairs!A$5:K$1000, MATCH(AL789, UniquePairs!A$5:A$1000, 0), 10), "")</f>
        <v/>
      </c>
      <c r="AZ789" s="13">
        <f>IF(AY789&lt;&gt;"", AY789, AW789)</f>
        <v>0.83626545402870545</v>
      </c>
      <c r="BA789" t="str">
        <f>IF(AZ789=0,"None",IF(AZ789&lt;0.6,"Weak",IF(AZ789&lt;0.7,"Review",IF(AZ789&lt;0.8,"Good",IF(AZ789&lt;0.9,"Very Good","Solid")))))</f>
        <v>Very Good</v>
      </c>
      <c r="BB789" s="28" t="str">
        <f>IF(AJ788=AJ789, BB788, BC789)</f>
        <v>Military Leave</v>
      </c>
      <c r="BC789" t="str">
        <f>IF(AV789="",AU789,StringMatch(AU789,AV789,TRUE))</f>
        <v>Military Leave</v>
      </c>
      <c r="BD789" t="str">
        <f>TRIM(SUBSTITUTE(SUBSTITUTE(SUBSTITUTE(SUBSTITUTE(SUBSTITUTE(SUBSTITUTE(SUBSTITUTE(SUBSTITUTE(SUBSTITUTE(SUBSTITUTE(AU789,BR789,""),BS789,""),BT789,""),BU789,""),BV789,""),BW789,""),BX789,""),BY789,""),BZ789,""),CA789,""))</f>
        <v>Sunday</v>
      </c>
      <c r="BE789" t="str">
        <f>TRIM(SUBSTITUTE(SUBSTITUTE(SUBSTITUTE(SUBSTITUTE(SUBSTITUTE(SUBSTITUTE(SUBSTITUTE(SUBSTITUTE(SUBSTITUTE(SUBSTITUTE(AV789,BH789,""),BI789,""),BJ789,""),BK789,""),BL789,""),BM789,""),BN789,""),BO789,""),BP789,""),BQ789,""))</f>
        <v>Regular Used</v>
      </c>
      <c r="BF789" s="21">
        <f>LEN(AU789)-LEN(SUBSTITUTE(AU789," ",""))</f>
        <v>2</v>
      </c>
      <c r="BG789" s="21">
        <f>LEN(AV789)-LEN(SUBSTITUTE(AV789," ",""))</f>
        <v>3</v>
      </c>
      <c r="BH789" s="21" t="str">
        <f>IF(BF789=0,AU789,findspace($AU789,BH$10))</f>
        <v>Sunday</v>
      </c>
      <c r="BI789" s="21" t="str">
        <f>IF(BH789=0,AN789,findspace($AU789,BI$10))</f>
        <v>Military</v>
      </c>
      <c r="BJ789" s="21" t="str">
        <f>IF(BI789=0,AV789,findspace($AU789,BJ$10))</f>
        <v>Leave</v>
      </c>
      <c r="BK789" s="21" t="str">
        <f>IF(BJ789=0,AW789,findspace($AU789,BK$10))</f>
        <v/>
      </c>
      <c r="BL789" s="21" t="str">
        <f>IF(BK789=0,AX789,findspace($AU789,BL$10))</f>
        <v/>
      </c>
      <c r="BM789" s="21" t="str">
        <f>IF(BL789=0,BF789,findspace($AU789,BM$10))</f>
        <v/>
      </c>
      <c r="BN789" s="21" t="str">
        <f>IF(BM789=0,BH789,findspace($AU789,BN$10))</f>
        <v/>
      </c>
      <c r="BO789" s="21" t="str">
        <f>IF(BN789=0,BI789,findspace($AU789,BO$10))</f>
        <v/>
      </c>
      <c r="BR789" s="21" t="str">
        <f>IF($BG789=0,$AV789,findspace($AV789,BR$10))</f>
        <v>Military</v>
      </c>
      <c r="BS789" s="21" t="str">
        <f>IF($BG789=0,$AV789,findspace($AV789,BS$10))</f>
        <v>Leave</v>
      </c>
      <c r="BT789" s="21" t="str">
        <f>IF($BG789=0,$AV789,findspace($AV789,BT$10))</f>
        <v>Regular</v>
      </c>
      <c r="BU789" s="21" t="str">
        <f>IF($BG789=0,$AV789,findspace($AV789,BU$10))</f>
        <v>Used</v>
      </c>
      <c r="BV789" s="21" t="str">
        <f>IF($BG789=0,$AV789,findspace($AV789,BV$10))</f>
        <v/>
      </c>
      <c r="BW789" s="21" t="str">
        <f>IF($BG789=0,$AV789,findspace($AV789,BW$10))</f>
        <v/>
      </c>
      <c r="BX789" s="21" t="str">
        <f>IF($BG789=0,$AV789,findspace($AV789,BX$10))</f>
        <v/>
      </c>
      <c r="BY789" s="21" t="str">
        <f>IF($BG789=0,$AV789,findspace($AV789,BY$10))</f>
        <v/>
      </c>
      <c r="BZ789" s="21" t="str">
        <f>IF($BG789=0,$AV789,findspace($AV789,BZ$10))</f>
        <v/>
      </c>
      <c r="CA789" s="21" t="str">
        <f>IF($BG789=0,$AV789,findspace($AV789,CA$10))</f>
        <v/>
      </c>
    </row>
    <row r="790" spans="1:79" x14ac:dyDescent="0.35">
      <c r="A790" t="s">
        <v>1839</v>
      </c>
      <c r="B790" t="s">
        <v>1103</v>
      </c>
      <c r="C790" t="s">
        <v>3369</v>
      </c>
      <c r="D790" t="s">
        <v>1836</v>
      </c>
      <c r="E790">
        <v>41</v>
      </c>
      <c r="F790" t="s">
        <v>3430</v>
      </c>
      <c r="G790" s="13">
        <v>0.83616793201383599</v>
      </c>
      <c r="I790">
        <v>12374</v>
      </c>
      <c r="J790" t="str">
        <f>K790&amp;L790</f>
        <v>DFAS5GCleaning Spills Straight Time12374GSA41Compensatory Time Used</v>
      </c>
      <c r="K790" t="str">
        <f>A790&amp;B790&amp;C790</f>
        <v>DFAS5GCleaning Spills Straight Time</v>
      </c>
      <c r="L790" t="str">
        <f>I790&amp;D790&amp;E790&amp;F790</f>
        <v>12374GSA41Compensatory Time Used</v>
      </c>
      <c r="M790" s="13">
        <f>G790</f>
        <v>0.83616793201383599</v>
      </c>
      <c r="N790" s="13"/>
      <c r="O790" s="19">
        <v>495</v>
      </c>
      <c r="P790">
        <f>COUNTIF(C$11:C$2024, C790)</f>
        <v>3</v>
      </c>
      <c r="Q790">
        <f>COUNTIF(F$11:F$177, F790)</f>
        <v>1</v>
      </c>
      <c r="R790" t="b">
        <f>A790=D790</f>
        <v>0</v>
      </c>
      <c r="S790" t="b">
        <f>A790&amp;B790&amp;C790=D790&amp;E790&amp;F790</f>
        <v>0</v>
      </c>
      <c r="V790" t="str">
        <f>IF($A790=V$10, $C790, "")</f>
        <v>Cleaning Spills Straight Time</v>
      </c>
      <c r="W790" t="str">
        <f>IF($A790=W$10, $C790, "")</f>
        <v/>
      </c>
      <c r="X790" t="str">
        <f>IF($A790=X$10, $C790, "")</f>
        <v/>
      </c>
      <c r="Y790" t="str">
        <f>IF($A790=Y$10, $C790, "")</f>
        <v/>
      </c>
      <c r="Z790" t="str">
        <f>IF($A790=Z$10, $C790, "")</f>
        <v/>
      </c>
      <c r="AB790" t="str">
        <f>IF($D790=AB$10, $F790, "")</f>
        <v/>
      </c>
      <c r="AC790" t="str">
        <f>IF($D790=AC$10, $F790, "")</f>
        <v>Compensatory Time Used</v>
      </c>
      <c r="AD790" t="str">
        <f>IF($D790=AD$10, $F790, "")</f>
        <v/>
      </c>
      <c r="AE790" t="str">
        <f>IF($D790=AE$10, $F790, "")</f>
        <v/>
      </c>
      <c r="AF790" t="str">
        <f>IF($D790=AF$10, $F790, "")</f>
        <v/>
      </c>
      <c r="AH790">
        <f>COUNTIF(AI$11:AI$2024, AI790)</f>
        <v>1</v>
      </c>
      <c r="AI790" t="str">
        <f>V790&amp;AB790&amp;W790&amp;AC790&amp;X790&amp;AD790&amp;Y790&amp;AE790&amp;Z790&amp;AF790</f>
        <v>Cleaning Spills Straight TimeCompensatory Time Used</v>
      </c>
      <c r="AJ790">
        <f>IF(ROW()=11,1,IF(AK789+1=AK790,AJ789,AJ789+1))</f>
        <v>693</v>
      </c>
      <c r="AK790">
        <f>IF(AI790=AI789, AK789+1, 1)</f>
        <v>1</v>
      </c>
      <c r="AL790" s="26" t="str">
        <f>AM790&amp;AN790</f>
        <v>DFAS5GCleaning Spills Straight Time12374GSA41Compensatory Time Used</v>
      </c>
      <c r="AM790" t="str">
        <f>K790</f>
        <v>DFAS5GCleaning Spills Straight Time</v>
      </c>
      <c r="AN790" t="str">
        <f>L790</f>
        <v>12374GSA41Compensatory Time Used</v>
      </c>
      <c r="AO790">
        <f>COUNTIF(AM$11:AM$1107, AM790)</f>
        <v>3</v>
      </c>
      <c r="AP790">
        <f>COUNTIF(AN$11:AN$1107, AN790)</f>
        <v>21</v>
      </c>
      <c r="AQ790">
        <f>MATCH(AM790, AM$11:AM$1107, 0)</f>
        <v>780</v>
      </c>
      <c r="AR790">
        <f>MATCH(AN790, AN$11:AN$1107, 0)</f>
        <v>10</v>
      </c>
      <c r="AS790">
        <v>495</v>
      </c>
      <c r="AU790" t="str">
        <f>C790</f>
        <v>Cleaning Spills Straight Time</v>
      </c>
      <c r="AV790" t="str">
        <f>IF(F790="", "", F790)</f>
        <v>Compensatory Time Used</v>
      </c>
      <c r="AW790" s="13">
        <f>M790</f>
        <v>0.83616793201383599</v>
      </c>
      <c r="AX790" t="e">
        <f>VLOOKUP(AI790, UniquePairs!A$5:A$2000, 1, FALSE)</f>
        <v>#N/A</v>
      </c>
      <c r="AY790" t="str">
        <f>IFERROR(INDEX(UniquePairs!A$5:K$1000, MATCH(AL790, UniquePairs!A$5:A$1000, 0), 10), "")</f>
        <v/>
      </c>
      <c r="AZ790" s="13">
        <f>IF(AY790&lt;&gt;"", AY790, AW790)</f>
        <v>0.83616793201383599</v>
      </c>
      <c r="BA790" t="str">
        <f>IF(AZ790=0,"None",IF(AZ790&lt;0.6,"Weak",IF(AZ790&lt;0.7,"Review",IF(AZ790&lt;0.8,"Good",IF(AZ790&lt;0.9,"Very Good","Solid")))))</f>
        <v>Very Good</v>
      </c>
      <c r="BB790" s="28" t="str">
        <f>IF(AJ789=AJ790, BB789, BC790)</f>
        <v>Time</v>
      </c>
      <c r="BC790" t="str">
        <f>IF(AV790="",AU790,StringMatch(AU790,AV790,TRUE))</f>
        <v>Time</v>
      </c>
      <c r="BD790" t="str">
        <f>TRIM(SUBSTITUTE(SUBSTITUTE(SUBSTITUTE(SUBSTITUTE(SUBSTITUTE(SUBSTITUTE(SUBSTITUTE(SUBSTITUTE(SUBSTITUTE(SUBSTITUTE(AU790,BR790,""),BS790,""),BT790,""),BU790,""),BV790,""),BW790,""),BX790,""),BY790,""),BZ790,""),CA790,""))</f>
        <v>Cleaning Spills Straight</v>
      </c>
      <c r="BE790" t="str">
        <f>TRIM(SUBSTITUTE(SUBSTITUTE(SUBSTITUTE(SUBSTITUTE(SUBSTITUTE(SUBSTITUTE(SUBSTITUTE(SUBSTITUTE(SUBSTITUTE(SUBSTITUTE(AV790,BH790,""),BI790,""),BJ790,""),BK790,""),BL790,""),BM790,""),BN790,""),BO790,""),BP790,""),BQ790,""))</f>
        <v>Compensatory Used</v>
      </c>
      <c r="BF790" s="21">
        <f>LEN(AU790)-LEN(SUBSTITUTE(AU790," ",""))</f>
        <v>3</v>
      </c>
      <c r="BG790" s="21">
        <f>LEN(AV790)-LEN(SUBSTITUTE(AV790," ",""))</f>
        <v>2</v>
      </c>
      <c r="BH790" s="21" t="str">
        <f>IF(BF790=0,AU790,findspace($AU790,BH$10))</f>
        <v>Cleaning</v>
      </c>
      <c r="BI790" s="21" t="str">
        <f>IF(BH790=0,AN790,findspace($AU790,BI$10))</f>
        <v>Spills</v>
      </c>
      <c r="BJ790" s="21" t="str">
        <f>IF(BI790=0,AV790,findspace($AU790,BJ$10))</f>
        <v>Straight</v>
      </c>
      <c r="BK790" s="21" t="str">
        <f>IF(BJ790=0,AW790,findspace($AU790,BK$10))</f>
        <v>Time</v>
      </c>
      <c r="BL790" s="21" t="str">
        <f>IF(BK790=0,AX790,findspace($AU790,BL$10))</f>
        <v/>
      </c>
      <c r="BM790" s="21" t="str">
        <f>IF(BL790=0,BF790,findspace($AU790,BM$10))</f>
        <v/>
      </c>
      <c r="BN790" s="21" t="str">
        <f>IF(BM790=0,BH790,findspace($AU790,BN$10))</f>
        <v/>
      </c>
      <c r="BO790" s="21" t="str">
        <f>IF(BN790=0,BI790,findspace($AU790,BO$10))</f>
        <v/>
      </c>
      <c r="BR790" s="21" t="str">
        <f>IF($BG790=0,$AV790,findspace($AV790,BR$10))</f>
        <v>Compensatory</v>
      </c>
      <c r="BS790" s="21" t="str">
        <f>IF($BG790=0,$AV790,findspace($AV790,BS$10))</f>
        <v>Time</v>
      </c>
      <c r="BT790" s="21" t="str">
        <f>IF($BG790=0,$AV790,findspace($AV790,BT$10))</f>
        <v>Used</v>
      </c>
      <c r="BU790" s="21" t="str">
        <f>IF($BG790=0,$AV790,findspace($AV790,BU$10))</f>
        <v/>
      </c>
      <c r="BV790" s="21" t="str">
        <f>IF($BG790=0,$AV790,findspace($AV790,BV$10))</f>
        <v/>
      </c>
      <c r="BW790" s="21" t="str">
        <f>IF($BG790=0,$AV790,findspace($AV790,BW$10))</f>
        <v/>
      </c>
      <c r="BX790" s="21" t="str">
        <f>IF($BG790=0,$AV790,findspace($AV790,BX$10))</f>
        <v/>
      </c>
      <c r="BY790" s="21" t="str">
        <f>IF($BG790=0,$AV790,findspace($AV790,BY$10))</f>
        <v/>
      </c>
      <c r="BZ790" s="21" t="str">
        <f>IF($BG790=0,$AV790,findspace($AV790,BZ$10))</f>
        <v/>
      </c>
      <c r="CA790" s="21" t="str">
        <f>IF($BG790=0,$AV790,findspace($AV790,CA$10))</f>
        <v/>
      </c>
    </row>
    <row r="791" spans="1:79" x14ac:dyDescent="0.35">
      <c r="A791" t="s">
        <v>1839</v>
      </c>
      <c r="B791" t="s">
        <v>1071</v>
      </c>
      <c r="C791" t="s">
        <v>3306</v>
      </c>
      <c r="D791" t="s">
        <v>1839</v>
      </c>
      <c r="E791" t="s">
        <v>1812</v>
      </c>
      <c r="F791" t="s">
        <v>3377</v>
      </c>
      <c r="G791" s="13">
        <v>0.83548795247001872</v>
      </c>
      <c r="I791">
        <v>12374</v>
      </c>
      <c r="J791" t="str">
        <f>K791&amp;L791</f>
        <v>DFASF6Explosives Handling (COE DOE Only)12374DFAS6MExplosives Handling Straight Time</v>
      </c>
      <c r="K791" t="str">
        <f>A791&amp;B791&amp;C791</f>
        <v>DFASF6Explosives Handling (COE DOE Only)</v>
      </c>
      <c r="L791" t="str">
        <f>I791&amp;D791&amp;E791&amp;F791</f>
        <v>12374DFAS6MExplosives Handling Straight Time</v>
      </c>
      <c r="M791" s="13">
        <f>G791</f>
        <v>0.83548795247001872</v>
      </c>
      <c r="N791" s="13"/>
      <c r="O791" s="19">
        <v>254</v>
      </c>
      <c r="P791">
        <f>COUNTIF(C$11:C$2024, C791)</f>
        <v>3</v>
      </c>
      <c r="Q791">
        <f>COUNTIF(F$11:F$177, F791)</f>
        <v>0</v>
      </c>
      <c r="R791" t="b">
        <f>A791=D791</f>
        <v>1</v>
      </c>
      <c r="S791" t="b">
        <f>A791&amp;B791&amp;C791=D791&amp;E791&amp;F791</f>
        <v>0</v>
      </c>
      <c r="V791" t="str">
        <f>IF($A791=V$10, $C791, "")</f>
        <v>Explosives Handling (COE DOE Only)</v>
      </c>
      <c r="W791" t="str">
        <f>IF($A791=W$10, $C791, "")</f>
        <v/>
      </c>
      <c r="X791" t="str">
        <f>IF($A791=X$10, $C791, "")</f>
        <v/>
      </c>
      <c r="Y791" t="str">
        <f>IF($A791=Y$10, $C791, "")</f>
        <v/>
      </c>
      <c r="Z791" t="str">
        <f>IF($A791=Z$10, $C791, "")</f>
        <v/>
      </c>
      <c r="AB791" t="str">
        <f>IF($D791=AB$10, $F791, "")</f>
        <v>Explosives Handling Straight Time</v>
      </c>
      <c r="AC791" t="str">
        <f>IF($D791=AC$10, $F791, "")</f>
        <v/>
      </c>
      <c r="AD791" t="str">
        <f>IF($D791=AD$10, $F791, "")</f>
        <v/>
      </c>
      <c r="AE791" t="str">
        <f>IF($D791=AE$10, $F791, "")</f>
        <v/>
      </c>
      <c r="AF791" t="str">
        <f>IF($D791=AF$10, $F791, "")</f>
        <v/>
      </c>
      <c r="AH791">
        <f>COUNTIF(AI$11:AI$2024, AI791)</f>
        <v>1</v>
      </c>
      <c r="AI791" t="str">
        <f>V791&amp;AB791&amp;W791&amp;AC791&amp;X791&amp;AD791&amp;Y791&amp;AE791&amp;Z791&amp;AF791</f>
        <v>Explosives Handling (COE DOE Only)Explosives Handling Straight Time</v>
      </c>
      <c r="AJ791">
        <f>IF(ROW()=11,1,IF(AK790+1=AK791,AJ790,AJ790+1))</f>
        <v>694</v>
      </c>
      <c r="AK791">
        <f>IF(AI791=AI790, AK790+1, 1)</f>
        <v>1</v>
      </c>
      <c r="AL791" s="26" t="str">
        <f>AM791&amp;AN791</f>
        <v>DFASF6Explosives Handling (COE DOE Only)12374DFAS6MExplosives Handling Straight Time</v>
      </c>
      <c r="AM791" t="str">
        <f>K791</f>
        <v>DFASF6Explosives Handling (COE DOE Only)</v>
      </c>
      <c r="AN791" t="str">
        <f>L791</f>
        <v>12374DFAS6MExplosives Handling Straight Time</v>
      </c>
      <c r="AO791">
        <f>COUNTIF(AM$11:AM$1107, AM791)</f>
        <v>3</v>
      </c>
      <c r="AP791">
        <f>COUNTIF(AN$11:AN$1107, AN791)</f>
        <v>2</v>
      </c>
      <c r="AQ791">
        <f>MATCH(AM791, AM$11:AM$1107, 0)</f>
        <v>740</v>
      </c>
      <c r="AR791">
        <f>MATCH(AN791, AN$11:AN$1107, 0)</f>
        <v>168</v>
      </c>
      <c r="AS791">
        <v>254</v>
      </c>
      <c r="AU791" t="str">
        <f>C791</f>
        <v>Explosives Handling (COE DOE Only)</v>
      </c>
      <c r="AV791" t="str">
        <f>IF(F791="", "", F791)</f>
        <v>Explosives Handling Straight Time</v>
      </c>
      <c r="AW791" s="13">
        <f>M791</f>
        <v>0.83548795247001872</v>
      </c>
      <c r="AX791" t="e">
        <f>VLOOKUP(AI791, UniquePairs!A$5:A$2000, 1, FALSE)</f>
        <v>#N/A</v>
      </c>
      <c r="AY791" t="str">
        <f>IFERROR(INDEX(UniquePairs!A$5:K$1000, MATCH(AL791, UniquePairs!A$5:A$1000, 0), 10), "")</f>
        <v/>
      </c>
      <c r="AZ791" s="13">
        <f>IF(AY791&lt;&gt;"", AY791, AW791)</f>
        <v>0.83548795247001872</v>
      </c>
      <c r="BA791" t="str">
        <f>IF(AZ791=0,"None",IF(AZ791&lt;0.6,"Weak",IF(AZ791&lt;0.7,"Review",IF(AZ791&lt;0.8,"Good",IF(AZ791&lt;0.9,"Very Good","Solid")))))</f>
        <v>Very Good</v>
      </c>
      <c r="BB791" s="28" t="str">
        <f>IF(AJ790=AJ791, BB790, BC791)</f>
        <v>Explosives Handling</v>
      </c>
      <c r="BC791" t="str">
        <f>IF(AV791="",AU791,StringMatch(AU791,AV791,TRUE))</f>
        <v>Explosives Handling</v>
      </c>
      <c r="BD791" t="str">
        <f>TRIM(SUBSTITUTE(SUBSTITUTE(SUBSTITUTE(SUBSTITUTE(SUBSTITUTE(SUBSTITUTE(SUBSTITUTE(SUBSTITUTE(SUBSTITUTE(SUBSTITUTE(AU791,BR791,""),BS791,""),BT791,""),BU791,""),BV791,""),BW791,""),BX791,""),BY791,""),BZ791,""),CA791,""))</f>
        <v>(COE DOE Only)</v>
      </c>
      <c r="BE791" t="str">
        <f>TRIM(SUBSTITUTE(SUBSTITUTE(SUBSTITUTE(SUBSTITUTE(SUBSTITUTE(SUBSTITUTE(SUBSTITUTE(SUBSTITUTE(SUBSTITUTE(SUBSTITUTE(AV791,BH791,""),BI791,""),BJ791,""),BK791,""),BL791,""),BM791,""),BN791,""),BO791,""),BP791,""),BQ791,""))</f>
        <v>Straight Time</v>
      </c>
      <c r="BF791" s="21">
        <f>LEN(AU791)-LEN(SUBSTITUTE(AU791," ",""))</f>
        <v>4</v>
      </c>
      <c r="BG791" s="21">
        <f>LEN(AV791)-LEN(SUBSTITUTE(AV791," ",""))</f>
        <v>3</v>
      </c>
      <c r="BH791" s="21" t="str">
        <f>IF(BF791=0,AU791,findspace($AU791,BH$10))</f>
        <v>Explosives</v>
      </c>
      <c r="BI791" s="21" t="str">
        <f>IF(BH791=0,AN791,findspace($AU791,BI$10))</f>
        <v>Handling</v>
      </c>
      <c r="BJ791" s="21" t="str">
        <f>IF(BI791=0,AV791,findspace($AU791,BJ$10))</f>
        <v>(COE</v>
      </c>
      <c r="BK791" s="21" t="str">
        <f>IF(BJ791=0,AW791,findspace($AU791,BK$10))</f>
        <v>DOE</v>
      </c>
      <c r="BL791" s="21" t="str">
        <f>IF(BK791=0,AX791,findspace($AU791,BL$10))</f>
        <v>Only)</v>
      </c>
      <c r="BM791" s="21" t="str">
        <f>IF(BL791=0,BF791,findspace($AU791,BM$10))</f>
        <v/>
      </c>
      <c r="BN791" s="21" t="str">
        <f>IF(BM791=0,BH791,findspace($AU791,BN$10))</f>
        <v/>
      </c>
      <c r="BO791" s="21" t="str">
        <f>IF(BN791=0,BI791,findspace($AU791,BO$10))</f>
        <v/>
      </c>
      <c r="BR791" s="21" t="str">
        <f>IF($BG791=0,$AV791,findspace($AV791,BR$10))</f>
        <v>Explosives</v>
      </c>
      <c r="BS791" s="21" t="str">
        <f>IF($BG791=0,$AV791,findspace($AV791,BS$10))</f>
        <v>Handling</v>
      </c>
      <c r="BT791" s="21" t="str">
        <f>IF($BG791=0,$AV791,findspace($AV791,BT$10))</f>
        <v>Straight</v>
      </c>
      <c r="BU791" s="21" t="str">
        <f>IF($BG791=0,$AV791,findspace($AV791,BU$10))</f>
        <v>Time</v>
      </c>
      <c r="BV791" s="21" t="str">
        <f>IF($BG791=0,$AV791,findspace($AV791,BV$10))</f>
        <v/>
      </c>
      <c r="BW791" s="21" t="str">
        <f>IF($BG791=0,$AV791,findspace($AV791,BW$10))</f>
        <v/>
      </c>
      <c r="BX791" s="21" t="str">
        <f>IF($BG791=0,$AV791,findspace($AV791,BX$10))</f>
        <v/>
      </c>
      <c r="BY791" s="21" t="str">
        <f>IF($BG791=0,$AV791,findspace($AV791,BY$10))</f>
        <v/>
      </c>
      <c r="BZ791" s="21" t="str">
        <f>IF($BG791=0,$AV791,findspace($AV791,BZ$10))</f>
        <v/>
      </c>
      <c r="CA791" s="21" t="str">
        <f>IF($BG791=0,$AV791,findspace($AV791,CA$10))</f>
        <v/>
      </c>
    </row>
    <row r="792" spans="1:79" x14ac:dyDescent="0.35">
      <c r="A792" t="s">
        <v>1839</v>
      </c>
      <c r="B792" t="s">
        <v>1812</v>
      </c>
      <c r="C792" t="s">
        <v>3377</v>
      </c>
      <c r="D792" t="s">
        <v>1839</v>
      </c>
      <c r="E792" t="s">
        <v>1071</v>
      </c>
      <c r="F792" t="s">
        <v>3306</v>
      </c>
      <c r="G792" s="13">
        <v>0.83548795247001872</v>
      </c>
      <c r="I792">
        <v>12374</v>
      </c>
      <c r="J792" t="str">
        <f>K792&amp;L792</f>
        <v>DFAS6MExplosives Handling Straight Time12374DFASF6Explosives Handling (COE DOE Only)</v>
      </c>
      <c r="K792" t="str">
        <f>A792&amp;B792&amp;C792</f>
        <v>DFAS6MExplosives Handling Straight Time</v>
      </c>
      <c r="L792" t="str">
        <f>I792&amp;D792&amp;E792&amp;F792</f>
        <v>12374DFASF6Explosives Handling (COE DOE Only)</v>
      </c>
      <c r="M792" s="13">
        <f>G792</f>
        <v>0.83548795247001872</v>
      </c>
      <c r="N792" s="13"/>
      <c r="O792" s="19">
        <v>676</v>
      </c>
      <c r="P792">
        <f>COUNTIF(C$11:C$2024, C792)</f>
        <v>3</v>
      </c>
      <c r="Q792">
        <f>COUNTIF(F$11:F$177, F792)</f>
        <v>0</v>
      </c>
      <c r="R792" t="b">
        <f>A792=D792</f>
        <v>1</v>
      </c>
      <c r="S792" t="b">
        <f>A792&amp;B792&amp;C792=D792&amp;E792&amp;F792</f>
        <v>0</v>
      </c>
      <c r="V792" t="str">
        <f>IF($A792=V$10, $C792, "")</f>
        <v>Explosives Handling Straight Time</v>
      </c>
      <c r="W792" t="str">
        <f>IF($A792=W$10, $C792, "")</f>
        <v/>
      </c>
      <c r="X792" t="str">
        <f>IF($A792=X$10, $C792, "")</f>
        <v/>
      </c>
      <c r="Y792" t="str">
        <f>IF($A792=Y$10, $C792, "")</f>
        <v/>
      </c>
      <c r="Z792" t="str">
        <f>IF($A792=Z$10, $C792, "")</f>
        <v/>
      </c>
      <c r="AB792" t="str">
        <f>IF($D792=AB$10, $F792, "")</f>
        <v>Explosives Handling (COE DOE Only)</v>
      </c>
      <c r="AC792" t="str">
        <f>IF($D792=AC$10, $F792, "")</f>
        <v/>
      </c>
      <c r="AD792" t="str">
        <f>IF($D792=AD$10, $F792, "")</f>
        <v/>
      </c>
      <c r="AE792" t="str">
        <f>IF($D792=AE$10, $F792, "")</f>
        <v/>
      </c>
      <c r="AF792" t="str">
        <f>IF($D792=AF$10, $F792, "")</f>
        <v/>
      </c>
      <c r="AH792">
        <f>COUNTIF(AI$11:AI$2024, AI792)</f>
        <v>1</v>
      </c>
      <c r="AI792" t="str">
        <f>V792&amp;AB792&amp;W792&amp;AC792&amp;X792&amp;AD792&amp;Y792&amp;AE792&amp;Z792&amp;AF792</f>
        <v>Explosives Handling Straight TimeExplosives Handling (COE DOE Only)</v>
      </c>
      <c r="AJ792">
        <f>IF(ROW()=11,1,IF(AK791+1=AK792,AJ791,AJ791+1))</f>
        <v>695</v>
      </c>
      <c r="AK792">
        <f>IF(AI792=AI791, AK791+1, 1)</f>
        <v>1</v>
      </c>
      <c r="AL792" s="26" t="str">
        <f>AM792&amp;AN792</f>
        <v>DFAS6MExplosives Handling Straight Time12374DFASF6Explosives Handling (COE DOE Only)</v>
      </c>
      <c r="AM792" t="str">
        <f>K792</f>
        <v>DFAS6MExplosives Handling Straight Time</v>
      </c>
      <c r="AN792" t="str">
        <f>L792</f>
        <v>12374DFASF6Explosives Handling (COE DOE Only)</v>
      </c>
      <c r="AO792">
        <f>COUNTIF(AM$11:AM$1107, AM792)</f>
        <v>3</v>
      </c>
      <c r="AP792">
        <f>COUNTIF(AN$11:AN$1107, AN792)</f>
        <v>4</v>
      </c>
      <c r="AQ792">
        <f>MATCH(AM792, AM$11:AM$1107, 0)</f>
        <v>169</v>
      </c>
      <c r="AR792">
        <f>MATCH(AN792, AN$11:AN$1107, 0)</f>
        <v>739</v>
      </c>
      <c r="AS792">
        <v>676</v>
      </c>
      <c r="AU792" t="str">
        <f>C792</f>
        <v>Explosives Handling Straight Time</v>
      </c>
      <c r="AV792" t="str">
        <f>IF(F792="", "", F792)</f>
        <v>Explosives Handling (COE DOE Only)</v>
      </c>
      <c r="AW792" s="13">
        <f>M792</f>
        <v>0.83548795247001872</v>
      </c>
      <c r="AX792" t="e">
        <f>VLOOKUP(AI792, UniquePairs!A$5:A$2000, 1, FALSE)</f>
        <v>#N/A</v>
      </c>
      <c r="AY792" t="str">
        <f>IFERROR(INDEX(UniquePairs!A$5:K$1000, MATCH(AL792, UniquePairs!A$5:A$1000, 0), 10), "")</f>
        <v/>
      </c>
      <c r="AZ792" s="13">
        <f>IF(AY792&lt;&gt;"", AY792, AW792)</f>
        <v>0.83548795247001872</v>
      </c>
      <c r="BA792" t="str">
        <f>IF(AZ792=0,"None",IF(AZ792&lt;0.6,"Weak",IF(AZ792&lt;0.7,"Review",IF(AZ792&lt;0.8,"Good",IF(AZ792&lt;0.9,"Very Good","Solid")))))</f>
        <v>Very Good</v>
      </c>
      <c r="BB792" s="28" t="str">
        <f>IF(AJ791=AJ792, BB791, BC792)</f>
        <v>Explosives Handling</v>
      </c>
      <c r="BC792" t="str">
        <f>IF(AV792="",AU792,StringMatch(AU792,AV792,TRUE))</f>
        <v>Explosives Handling</v>
      </c>
      <c r="BD792" t="str">
        <f>TRIM(SUBSTITUTE(SUBSTITUTE(SUBSTITUTE(SUBSTITUTE(SUBSTITUTE(SUBSTITUTE(SUBSTITUTE(SUBSTITUTE(SUBSTITUTE(SUBSTITUTE(AU792,BR792,""),BS792,""),BT792,""),BU792,""),BV792,""),BW792,""),BX792,""),BY792,""),BZ792,""),CA792,""))</f>
        <v>Straight Time</v>
      </c>
      <c r="BE792" t="str">
        <f>TRIM(SUBSTITUTE(SUBSTITUTE(SUBSTITUTE(SUBSTITUTE(SUBSTITUTE(SUBSTITUTE(SUBSTITUTE(SUBSTITUTE(SUBSTITUTE(SUBSTITUTE(AV792,BH792,""),BI792,""),BJ792,""),BK792,""),BL792,""),BM792,""),BN792,""),BO792,""),BP792,""),BQ792,""))</f>
        <v>(COE DOE Only)</v>
      </c>
      <c r="BF792" s="21">
        <f>LEN(AU792)-LEN(SUBSTITUTE(AU792," ",""))</f>
        <v>3</v>
      </c>
      <c r="BG792" s="21">
        <f>LEN(AV792)-LEN(SUBSTITUTE(AV792," ",""))</f>
        <v>4</v>
      </c>
      <c r="BH792" s="21" t="str">
        <f>IF(BF792=0,AU792,findspace($AU792,BH$10))</f>
        <v>Explosives</v>
      </c>
      <c r="BI792" s="21" t="str">
        <f>IF(BH792=0,AN792,findspace($AU792,BI$10))</f>
        <v>Handling</v>
      </c>
      <c r="BJ792" s="21" t="str">
        <f>IF(BI792=0,AV792,findspace($AU792,BJ$10))</f>
        <v>Straight</v>
      </c>
      <c r="BK792" s="21" t="str">
        <f>IF(BJ792=0,AW792,findspace($AU792,BK$10))</f>
        <v>Time</v>
      </c>
      <c r="BL792" s="21" t="str">
        <f>IF(BK792=0,AX792,findspace($AU792,BL$10))</f>
        <v/>
      </c>
      <c r="BM792" s="21" t="str">
        <f>IF(BL792=0,BF792,findspace($AU792,BM$10))</f>
        <v/>
      </c>
      <c r="BN792" s="21" t="str">
        <f>IF(BM792=0,BH792,findspace($AU792,BN$10))</f>
        <v/>
      </c>
      <c r="BO792" s="21" t="str">
        <f>IF(BN792=0,BI792,findspace($AU792,BO$10))</f>
        <v/>
      </c>
      <c r="BR792" s="21" t="str">
        <f>IF($BG792=0,$AV792,findspace($AV792,BR$10))</f>
        <v>Explosives</v>
      </c>
      <c r="BS792" s="21" t="str">
        <f>IF($BG792=0,$AV792,findspace($AV792,BS$10))</f>
        <v>Handling</v>
      </c>
      <c r="BT792" s="21" t="str">
        <f>IF($BG792=0,$AV792,findspace($AV792,BT$10))</f>
        <v>(COE</v>
      </c>
      <c r="BU792" s="21" t="str">
        <f>IF($BG792=0,$AV792,findspace($AV792,BU$10))</f>
        <v>DOE</v>
      </c>
      <c r="BV792" s="21" t="str">
        <f>IF($BG792=0,$AV792,findspace($AV792,BV$10))</f>
        <v>Only)</v>
      </c>
      <c r="BW792" s="21" t="str">
        <f>IF($BG792=0,$AV792,findspace($AV792,BW$10))</f>
        <v/>
      </c>
      <c r="BX792" s="21" t="str">
        <f>IF($BG792=0,$AV792,findspace($AV792,BX$10))</f>
        <v/>
      </c>
      <c r="BY792" s="21" t="str">
        <f>IF($BG792=0,$AV792,findspace($AV792,BY$10))</f>
        <v/>
      </c>
      <c r="BZ792" s="21" t="str">
        <f>IF($BG792=0,$AV792,findspace($AV792,BZ$10))</f>
        <v/>
      </c>
      <c r="CA792" s="21" t="str">
        <f>IF($BG792=0,$AV792,findspace($AV792,CA$10))</f>
        <v/>
      </c>
    </row>
    <row r="793" spans="1:79" x14ac:dyDescent="0.35">
      <c r="A793" t="s">
        <v>1839</v>
      </c>
      <c r="B793" t="s">
        <v>803</v>
      </c>
      <c r="C793" t="s">
        <v>3343</v>
      </c>
      <c r="D793" t="s">
        <v>1839</v>
      </c>
      <c r="E793" t="s">
        <v>1103</v>
      </c>
      <c r="F793" t="s">
        <v>3369</v>
      </c>
      <c r="G793" s="13">
        <v>0.83528037383177567</v>
      </c>
      <c r="I793">
        <v>12374</v>
      </c>
      <c r="J793" t="str">
        <f>K793&amp;L793</f>
        <v>DFASLXNonwork Paid Straight Time (Day Deaths Sabbatical Conversions etc )12374DFAS5GCleaning Spills Straight Time</v>
      </c>
      <c r="K793" t="str">
        <f>A793&amp;B793&amp;C793</f>
        <v>DFASLXNonwork Paid Straight Time (Day Deaths Sabbatical Conversions etc )</v>
      </c>
      <c r="L793" t="str">
        <f>I793&amp;D793&amp;E793&amp;F793</f>
        <v>12374DFAS5GCleaning Spills Straight Time</v>
      </c>
      <c r="M793" s="13">
        <f>G793</f>
        <v>0.83528037383177567</v>
      </c>
      <c r="N793" s="13"/>
      <c r="O793" s="19">
        <v>1035</v>
      </c>
      <c r="P793">
        <f>COUNTIF(C$11:C$2024, C793)</f>
        <v>3</v>
      </c>
      <c r="Q793">
        <f>COUNTIF(F$11:F$177, F793)</f>
        <v>0</v>
      </c>
      <c r="R793" t="b">
        <f>A793=D793</f>
        <v>1</v>
      </c>
      <c r="S793" t="b">
        <f>A793&amp;B793&amp;C793=D793&amp;E793&amp;F793</f>
        <v>0</v>
      </c>
      <c r="V793" t="str">
        <f>IF($A793=V$10, $C793, "")</f>
        <v>Nonwork Paid Straight Time (Day Deaths Sabbatical Conversions etc )</v>
      </c>
      <c r="W793" t="str">
        <f>IF($A793=W$10, $C793, "")</f>
        <v/>
      </c>
      <c r="X793" t="str">
        <f>IF($A793=X$10, $C793, "")</f>
        <v/>
      </c>
      <c r="Y793" t="str">
        <f>IF($A793=Y$10, $C793, "")</f>
        <v/>
      </c>
      <c r="Z793" t="str">
        <f>IF($A793=Z$10, $C793, "")</f>
        <v/>
      </c>
      <c r="AB793" t="str">
        <f>IF($D793=AB$10, $F793, "")</f>
        <v>Cleaning Spills Straight Time</v>
      </c>
      <c r="AC793" t="str">
        <f>IF($D793=AC$10, $F793, "")</f>
        <v/>
      </c>
      <c r="AD793" t="str">
        <f>IF($D793=AD$10, $F793, "")</f>
        <v/>
      </c>
      <c r="AE793" t="str">
        <f>IF($D793=AE$10, $F793, "")</f>
        <v/>
      </c>
      <c r="AF793" t="str">
        <f>IF($D793=AF$10, $F793, "")</f>
        <v/>
      </c>
      <c r="AH793">
        <f>COUNTIF(AI$11:AI$2024, AI793)</f>
        <v>1</v>
      </c>
      <c r="AI793" t="str">
        <f>V793&amp;AB793&amp;W793&amp;AC793&amp;X793&amp;AD793&amp;Y793&amp;AE793&amp;Z793&amp;AF793</f>
        <v>Nonwork Paid Straight Time (Day Deaths Sabbatical Conversions etc )Cleaning Spills Straight Time</v>
      </c>
      <c r="AJ793">
        <f>IF(ROW()=11,1,IF(AK792+1=AK793,AJ792,AJ792+1))</f>
        <v>696</v>
      </c>
      <c r="AK793">
        <f>IF(AI793=AI792, AK792+1, 1)</f>
        <v>1</v>
      </c>
      <c r="AL793" s="26" t="str">
        <f>AM793&amp;AN793</f>
        <v>DFASLXNonwork Paid Straight Time (Day Deaths Sabbatical Conversions etc )12374DFAS5GCleaning Spills Straight Time</v>
      </c>
      <c r="AM793" t="str">
        <f>K793</f>
        <v>DFASLXNonwork Paid Straight Time (Day Deaths Sabbatical Conversions etc )</v>
      </c>
      <c r="AN793" t="str">
        <f>L793</f>
        <v>12374DFAS5GCleaning Spills Straight Time</v>
      </c>
      <c r="AO793">
        <f>COUNTIF(AM$11:AM$1107, AM793)</f>
        <v>3</v>
      </c>
      <c r="AP793">
        <f>COUNTIF(AN$11:AN$1107, AN793)</f>
        <v>5</v>
      </c>
      <c r="AQ793">
        <f>MATCH(AM793, AM$11:AM$1107, 0)</f>
        <v>783</v>
      </c>
      <c r="AR793">
        <f>MATCH(AN793, AN$11:AN$1107, 0)</f>
        <v>783</v>
      </c>
      <c r="AS793">
        <v>1035</v>
      </c>
      <c r="AU793" t="str">
        <f>C793</f>
        <v>Nonwork Paid Straight Time (Day Deaths Sabbatical Conversions etc )</v>
      </c>
      <c r="AV793" t="str">
        <f>IF(F793="", "", F793)</f>
        <v>Cleaning Spills Straight Time</v>
      </c>
      <c r="AW793" s="13">
        <f>M793</f>
        <v>0.83528037383177567</v>
      </c>
      <c r="AX793" t="e">
        <f>VLOOKUP(AI793, UniquePairs!A$5:A$2000, 1, FALSE)</f>
        <v>#N/A</v>
      </c>
      <c r="AY793" t="str">
        <f>IFERROR(INDEX(UniquePairs!A$5:K$1000, MATCH(AL793, UniquePairs!A$5:A$1000, 0), 10), "")</f>
        <v/>
      </c>
      <c r="AZ793" s="13">
        <f>IF(AY793&lt;&gt;"", AY793, AW793)</f>
        <v>0.83528037383177567</v>
      </c>
      <c r="BA793" t="str">
        <f>IF(AZ793=0,"None",IF(AZ793&lt;0.6,"Weak",IF(AZ793&lt;0.7,"Review",IF(AZ793&lt;0.8,"Good",IF(AZ793&lt;0.9,"Very Good","Solid")))))</f>
        <v>Very Good</v>
      </c>
      <c r="BB793" s="28" t="str">
        <f>IF(AJ792=AJ793, BB792, BC793)</f>
        <v>Straight Time</v>
      </c>
      <c r="BC793" t="str">
        <f>IF(AV793="",AU793,StringMatch(AU793,AV793,TRUE))</f>
        <v>Straight Time</v>
      </c>
      <c r="BD793" t="str">
        <f>TRIM(SUBSTITUTE(SUBSTITUTE(SUBSTITUTE(SUBSTITUTE(SUBSTITUTE(SUBSTITUTE(SUBSTITUTE(SUBSTITUTE(SUBSTITUTE(SUBSTITUTE(AU793,BR793,""),BS793,""),BT793,""),BU793,""),BV793,""),BW793,""),BX793,""),BY793,""),BZ793,""),CA793,""))</f>
        <v>Nonwork Paid (Day Deaths Sabbatical Conversions etc )</v>
      </c>
      <c r="BE793" t="str">
        <f>TRIM(SUBSTITUTE(SUBSTITUTE(SUBSTITUTE(SUBSTITUTE(SUBSTITUTE(SUBSTITUTE(SUBSTITUTE(SUBSTITUTE(SUBSTITUTE(SUBSTITUTE(AV793,BH793,""),BI793,""),BJ793,""),BK793,""),BL793,""),BM793,""),BN793,""),BO793,""),BP793,""),BQ793,""))</f>
        <v>Cleaning Spills</v>
      </c>
      <c r="BF793" s="21">
        <f>LEN(AU793)-LEN(SUBSTITUTE(AU793," ",""))</f>
        <v>9</v>
      </c>
      <c r="BG793" s="21">
        <f>LEN(AV793)-LEN(SUBSTITUTE(AV793," ",""))</f>
        <v>3</v>
      </c>
      <c r="BH793" s="21" t="str">
        <f>IF(BF793=0,AU793,findspace($AU793,BH$10))</f>
        <v>Nonwork</v>
      </c>
      <c r="BI793" s="21" t="str">
        <f>IF(BH793=0,AN793,findspace($AU793,BI$10))</f>
        <v>Paid</v>
      </c>
      <c r="BJ793" s="21" t="str">
        <f>IF(BI793=0,AV793,findspace($AU793,BJ$10))</f>
        <v>Straight</v>
      </c>
      <c r="BK793" s="21" t="str">
        <f>IF(BJ793=0,AW793,findspace($AU793,BK$10))</f>
        <v>Time</v>
      </c>
      <c r="BL793" s="21" t="str">
        <f>IF(BK793=0,AX793,findspace($AU793,BL$10))</f>
        <v>(Day</v>
      </c>
      <c r="BM793" s="21" t="str">
        <f>IF(BL793=0,BF793,findspace($AU793,BM$10))</f>
        <v>Deaths</v>
      </c>
      <c r="BN793" s="21" t="str">
        <f>IF(BM793=0,BH793,findspace($AU793,BN$10))</f>
        <v>Sabbatical</v>
      </c>
      <c r="BO793" s="21" t="str">
        <f>IF(BN793=0,BI793,findspace($AU793,BO$10))</f>
        <v>Conversions</v>
      </c>
      <c r="BR793" s="21" t="str">
        <f>IF($BG793=0,$AV793,findspace($AV793,BR$10))</f>
        <v>Cleaning</v>
      </c>
      <c r="BS793" s="21" t="str">
        <f>IF($BG793=0,$AV793,findspace($AV793,BS$10))</f>
        <v>Spills</v>
      </c>
      <c r="BT793" s="21" t="str">
        <f>IF($BG793=0,$AV793,findspace($AV793,BT$10))</f>
        <v>Straight</v>
      </c>
      <c r="BU793" s="21" t="str">
        <f>IF($BG793=0,$AV793,findspace($AV793,BU$10))</f>
        <v>Time</v>
      </c>
      <c r="BV793" s="21" t="str">
        <f>IF($BG793=0,$AV793,findspace($AV793,BV$10))</f>
        <v/>
      </c>
      <c r="BW793" s="21" t="str">
        <f>IF($BG793=0,$AV793,findspace($AV793,BW$10))</f>
        <v/>
      </c>
      <c r="BX793" s="21" t="str">
        <f>IF($BG793=0,$AV793,findspace($AV793,BX$10))</f>
        <v/>
      </c>
      <c r="BY793" s="21" t="str">
        <f>IF($BG793=0,$AV793,findspace($AV793,BY$10))</f>
        <v/>
      </c>
      <c r="BZ793" s="21" t="str">
        <f>IF($BG793=0,$AV793,findspace($AV793,BZ$10))</f>
        <v/>
      </c>
      <c r="CA793" s="21" t="str">
        <f>IF($BG793=0,$AV793,findspace($AV793,CA$10))</f>
        <v/>
      </c>
    </row>
    <row r="794" spans="1:79" x14ac:dyDescent="0.35">
      <c r="A794" t="s">
        <v>1839</v>
      </c>
      <c r="B794" t="s">
        <v>1103</v>
      </c>
      <c r="C794" t="s">
        <v>3369</v>
      </c>
      <c r="D794" t="s">
        <v>1839</v>
      </c>
      <c r="E794" t="s">
        <v>803</v>
      </c>
      <c r="F794" t="s">
        <v>3343</v>
      </c>
      <c r="G794" s="13">
        <v>0.83528037383177567</v>
      </c>
      <c r="I794">
        <v>12374</v>
      </c>
      <c r="J794" t="str">
        <f>K794&amp;L794</f>
        <v>DFAS5GCleaning Spills Straight Time12374DFASLXNonwork Paid Straight Time (Day Deaths Sabbatical Conversions etc )</v>
      </c>
      <c r="K794" t="str">
        <f>A794&amp;B794&amp;C794</f>
        <v>DFAS5GCleaning Spills Straight Time</v>
      </c>
      <c r="L794" t="str">
        <f>I794&amp;D794&amp;E794&amp;F794</f>
        <v>12374DFASLXNonwork Paid Straight Time (Day Deaths Sabbatical Conversions etc )</v>
      </c>
      <c r="M794" s="13">
        <f>G794</f>
        <v>0.83528037383177567</v>
      </c>
      <c r="N794" s="13"/>
      <c r="O794" s="19">
        <v>338</v>
      </c>
      <c r="P794">
        <f>COUNTIF(C$11:C$2024, C794)</f>
        <v>3</v>
      </c>
      <c r="Q794">
        <f>COUNTIF(F$11:F$177, F794)</f>
        <v>0</v>
      </c>
      <c r="R794" t="b">
        <f>A794=D794</f>
        <v>1</v>
      </c>
      <c r="S794" t="b">
        <f>A794&amp;B794&amp;C794=D794&amp;E794&amp;F794</f>
        <v>0</v>
      </c>
      <c r="V794" t="str">
        <f>IF($A794=V$10, $C794, "")</f>
        <v>Cleaning Spills Straight Time</v>
      </c>
      <c r="W794" t="str">
        <f>IF($A794=W$10, $C794, "")</f>
        <v/>
      </c>
      <c r="X794" t="str">
        <f>IF($A794=X$10, $C794, "")</f>
        <v/>
      </c>
      <c r="Y794" t="str">
        <f>IF($A794=Y$10, $C794, "")</f>
        <v/>
      </c>
      <c r="Z794" t="str">
        <f>IF($A794=Z$10, $C794, "")</f>
        <v/>
      </c>
      <c r="AB794" t="str">
        <f>IF($D794=AB$10, $F794, "")</f>
        <v>Nonwork Paid Straight Time (Day Deaths Sabbatical Conversions etc )</v>
      </c>
      <c r="AC794" t="str">
        <f>IF($D794=AC$10, $F794, "")</f>
        <v/>
      </c>
      <c r="AD794" t="str">
        <f>IF($D794=AD$10, $F794, "")</f>
        <v/>
      </c>
      <c r="AE794" t="str">
        <f>IF($D794=AE$10, $F794, "")</f>
        <v/>
      </c>
      <c r="AF794" t="str">
        <f>IF($D794=AF$10, $F794, "")</f>
        <v/>
      </c>
      <c r="AH794">
        <f>COUNTIF(AI$11:AI$2024, AI794)</f>
        <v>1</v>
      </c>
      <c r="AI794" t="str">
        <f>V794&amp;AB794&amp;W794&amp;AC794&amp;X794&amp;AD794&amp;Y794&amp;AE794&amp;Z794&amp;AF794</f>
        <v>Cleaning Spills Straight TimeNonwork Paid Straight Time (Day Deaths Sabbatical Conversions etc )</v>
      </c>
      <c r="AJ794">
        <f>IF(ROW()=11,1,IF(AK793+1=AK794,AJ793,AJ793+1))</f>
        <v>697</v>
      </c>
      <c r="AK794">
        <f>IF(AI794=AI793, AK793+1, 1)</f>
        <v>1</v>
      </c>
      <c r="AL794" s="26" t="str">
        <f>AM794&amp;AN794</f>
        <v>DFAS5GCleaning Spills Straight Time12374DFASLXNonwork Paid Straight Time (Day Deaths Sabbatical Conversions etc )</v>
      </c>
      <c r="AM794" t="str">
        <f>K794</f>
        <v>DFAS5GCleaning Spills Straight Time</v>
      </c>
      <c r="AN794" t="str">
        <f>L794</f>
        <v>12374DFASLXNonwork Paid Straight Time (Day Deaths Sabbatical Conversions etc )</v>
      </c>
      <c r="AO794">
        <f>COUNTIF(AM$11:AM$1107, AM794)</f>
        <v>3</v>
      </c>
      <c r="AP794">
        <f>COUNTIF(AN$11:AN$1107, AN794)</f>
        <v>1</v>
      </c>
      <c r="AQ794">
        <f>MATCH(AM794, AM$11:AM$1107, 0)</f>
        <v>780</v>
      </c>
      <c r="AR794">
        <f>MATCH(AN794, AN$11:AN$1107, 0)</f>
        <v>784</v>
      </c>
      <c r="AS794">
        <v>338</v>
      </c>
      <c r="AU794" t="str">
        <f>C794</f>
        <v>Cleaning Spills Straight Time</v>
      </c>
      <c r="AV794" t="str">
        <f>IF(F794="", "", F794)</f>
        <v>Nonwork Paid Straight Time (Day Deaths Sabbatical Conversions etc )</v>
      </c>
      <c r="AW794" s="13">
        <f>M794</f>
        <v>0.83528037383177567</v>
      </c>
      <c r="AX794" t="e">
        <f>VLOOKUP(AI794, UniquePairs!A$5:A$2000, 1, FALSE)</f>
        <v>#N/A</v>
      </c>
      <c r="AY794" t="str">
        <f>IFERROR(INDEX(UniquePairs!A$5:K$1000, MATCH(AL794, UniquePairs!A$5:A$1000, 0), 10), "")</f>
        <v/>
      </c>
      <c r="AZ794" s="13">
        <f>IF(AY794&lt;&gt;"", AY794, AW794)</f>
        <v>0.83528037383177567</v>
      </c>
      <c r="BA794" t="str">
        <f>IF(AZ794=0,"None",IF(AZ794&lt;0.6,"Weak",IF(AZ794&lt;0.7,"Review",IF(AZ794&lt;0.8,"Good",IF(AZ794&lt;0.9,"Very Good","Solid")))))</f>
        <v>Very Good</v>
      </c>
      <c r="BB794" s="28" t="str">
        <f>IF(AJ793=AJ794, BB793, BC794)</f>
        <v>Straight Time</v>
      </c>
      <c r="BC794" t="str">
        <f>IF(AV794="",AU794,StringMatch(AU794,AV794,TRUE))</f>
        <v>Straight Time</v>
      </c>
      <c r="BD794" t="str">
        <f>TRIM(SUBSTITUTE(SUBSTITUTE(SUBSTITUTE(SUBSTITUTE(SUBSTITUTE(SUBSTITUTE(SUBSTITUTE(SUBSTITUTE(SUBSTITUTE(SUBSTITUTE(AU794,BR794,""),BS794,""),BT794,""),BU794,""),BV794,""),BW794,""),BX794,""),BY794,""),BZ794,""),CA794,""))</f>
        <v>Cleaning Spills</v>
      </c>
      <c r="BE794" t="str">
        <f>TRIM(SUBSTITUTE(SUBSTITUTE(SUBSTITUTE(SUBSTITUTE(SUBSTITUTE(SUBSTITUTE(SUBSTITUTE(SUBSTITUTE(SUBSTITUTE(SUBSTITUTE(AV794,BH794,""),BI794,""),BJ794,""),BK794,""),BL794,""),BM794,""),BN794,""),BO794,""),BP794,""),BQ794,""))</f>
        <v>Nonwork Paid (Day Deaths Sabbatical Conversions etc )</v>
      </c>
      <c r="BF794" s="21">
        <f>LEN(AU794)-LEN(SUBSTITUTE(AU794," ",""))</f>
        <v>3</v>
      </c>
      <c r="BG794" s="21">
        <f>LEN(AV794)-LEN(SUBSTITUTE(AV794," ",""))</f>
        <v>9</v>
      </c>
      <c r="BH794" s="21" t="str">
        <f>IF(BF794=0,AU794,findspace($AU794,BH$10))</f>
        <v>Cleaning</v>
      </c>
      <c r="BI794" s="21" t="str">
        <f>IF(BH794=0,AN794,findspace($AU794,BI$10))</f>
        <v>Spills</v>
      </c>
      <c r="BJ794" s="21" t="str">
        <f>IF(BI794=0,AV794,findspace($AU794,BJ$10))</f>
        <v>Straight</v>
      </c>
      <c r="BK794" s="21" t="str">
        <f>IF(BJ794=0,AW794,findspace($AU794,BK$10))</f>
        <v>Time</v>
      </c>
      <c r="BL794" s="21" t="str">
        <f>IF(BK794=0,AX794,findspace($AU794,BL$10))</f>
        <v/>
      </c>
      <c r="BM794" s="21" t="str">
        <f>IF(BL794=0,BF794,findspace($AU794,BM$10))</f>
        <v/>
      </c>
      <c r="BN794" s="21" t="str">
        <f>IF(BM794=0,BH794,findspace($AU794,BN$10))</f>
        <v/>
      </c>
      <c r="BO794" s="21" t="str">
        <f>IF(BN794=0,BI794,findspace($AU794,BO$10))</f>
        <v/>
      </c>
      <c r="BR794" s="21" t="str">
        <f>IF($BG794=0,$AV794,findspace($AV794,BR$10))</f>
        <v>Nonwork</v>
      </c>
      <c r="BS794" s="21" t="str">
        <f>IF($BG794=0,$AV794,findspace($AV794,BS$10))</f>
        <v>Paid</v>
      </c>
      <c r="BT794" s="21" t="str">
        <f>IF($BG794=0,$AV794,findspace($AV794,BT$10))</f>
        <v>Straight</v>
      </c>
      <c r="BU794" s="21" t="str">
        <f>IF($BG794=0,$AV794,findspace($AV794,BU$10))</f>
        <v>Time</v>
      </c>
      <c r="BV794" s="21" t="str">
        <f>IF($BG794=0,$AV794,findspace($AV794,BV$10))</f>
        <v>(Day</v>
      </c>
      <c r="BW794" s="21" t="str">
        <f>IF($BG794=0,$AV794,findspace($AV794,BW$10))</f>
        <v>Deaths</v>
      </c>
      <c r="BX794" s="21" t="str">
        <f>IF($BG794=0,$AV794,findspace($AV794,BX$10))</f>
        <v>Sabbatical</v>
      </c>
      <c r="BY794" s="21" t="str">
        <f>IF($BG794=0,$AV794,findspace($AV794,BY$10))</f>
        <v>Conversions</v>
      </c>
      <c r="BZ794" s="21" t="str">
        <f>IF($BG794=0,$AV794,findspace($AV794,BZ$10))</f>
        <v>etc</v>
      </c>
      <c r="CA794" s="21" t="str">
        <f>IF($BG794=0,$AV794,findspace($AV794,CA$10))</f>
        <v>)</v>
      </c>
    </row>
    <row r="795" spans="1:79" x14ac:dyDescent="0.35">
      <c r="A795" t="s">
        <v>1839</v>
      </c>
      <c r="B795" t="s">
        <v>247</v>
      </c>
      <c r="C795" t="s">
        <v>2685</v>
      </c>
      <c r="D795" t="s">
        <v>1839</v>
      </c>
      <c r="E795" t="s">
        <v>1276</v>
      </c>
      <c r="F795" t="s">
        <v>3351</v>
      </c>
      <c r="G795" s="13">
        <v>0.83508771929824555</v>
      </c>
      <c r="I795">
        <v>12374</v>
      </c>
      <c r="J795" t="str">
        <f>K795&amp;L795</f>
        <v>DFASRLNon Duty Law Leave Days12374DFASL9Emergency Leave</v>
      </c>
      <c r="K795" t="str">
        <f>A795&amp;B795&amp;C795</f>
        <v>DFASRLNon Duty Law Leave Days</v>
      </c>
      <c r="L795" t="str">
        <f>I795&amp;D795&amp;E795&amp;F795</f>
        <v>12374DFASL9Emergency Leave</v>
      </c>
      <c r="M795" s="13">
        <f>G795</f>
        <v>0.83508771929824555</v>
      </c>
      <c r="N795" s="13"/>
      <c r="O795" s="19">
        <v>188</v>
      </c>
      <c r="P795">
        <f>COUNTIF(C$11:C$2024, C795)</f>
        <v>3</v>
      </c>
      <c r="Q795">
        <f>COUNTIF(F$11:F$177, F795)</f>
        <v>0</v>
      </c>
      <c r="R795" t="b">
        <f>A795=D795</f>
        <v>1</v>
      </c>
      <c r="S795" t="b">
        <f>A795&amp;B795&amp;C795=D795&amp;E795&amp;F795</f>
        <v>0</v>
      </c>
      <c r="V795" t="str">
        <f>IF($A795=V$10, $C795, "")</f>
        <v>Non Duty Law Leave Days</v>
      </c>
      <c r="W795" t="str">
        <f>IF($A795=W$10, $C795, "")</f>
        <v/>
      </c>
      <c r="X795" t="str">
        <f>IF($A795=X$10, $C795, "")</f>
        <v/>
      </c>
      <c r="Y795" t="str">
        <f>IF($A795=Y$10, $C795, "")</f>
        <v/>
      </c>
      <c r="Z795" t="str">
        <f>IF($A795=Z$10, $C795, "")</f>
        <v/>
      </c>
      <c r="AB795" t="str">
        <f>IF($D795=AB$10, $F795, "")</f>
        <v>Emergency Leave</v>
      </c>
      <c r="AC795" t="str">
        <f>IF($D795=AC$10, $F795, "")</f>
        <v/>
      </c>
      <c r="AD795" t="str">
        <f>IF($D795=AD$10, $F795, "")</f>
        <v/>
      </c>
      <c r="AE795" t="str">
        <f>IF($D795=AE$10, $F795, "")</f>
        <v/>
      </c>
      <c r="AF795" t="str">
        <f>IF($D795=AF$10, $F795, "")</f>
        <v/>
      </c>
      <c r="AH795">
        <f>COUNTIF(AI$11:AI$2024, AI795)</f>
        <v>1</v>
      </c>
      <c r="AI795" t="str">
        <f>V795&amp;AB795&amp;W795&amp;AC795&amp;X795&amp;AD795&amp;Y795&amp;AE795&amp;Z795&amp;AF795</f>
        <v>Non Duty Law Leave DaysEmergency Leave</v>
      </c>
      <c r="AJ795">
        <f>IF(ROW()=11,1,IF(AK794+1=AK795,AJ794,AJ794+1))</f>
        <v>698</v>
      </c>
      <c r="AK795">
        <f>IF(AI795=AI794, AK794+1, 1)</f>
        <v>1</v>
      </c>
      <c r="AL795" s="26" t="str">
        <f>AM795&amp;AN795</f>
        <v>DFASRLNon Duty Law Leave Days12374DFASL9Emergency Leave</v>
      </c>
      <c r="AM795" t="str">
        <f>K795</f>
        <v>DFASRLNon Duty Law Leave Days</v>
      </c>
      <c r="AN795" t="str">
        <f>L795</f>
        <v>12374DFASL9Emergency Leave</v>
      </c>
      <c r="AO795">
        <f>COUNTIF(AM$11:AM$1107, AM795)</f>
        <v>3</v>
      </c>
      <c r="AP795">
        <f>COUNTIF(AN$11:AN$1107, AN795)</f>
        <v>8</v>
      </c>
      <c r="AQ795">
        <f>MATCH(AM795, AM$11:AM$1107, 0)</f>
        <v>660</v>
      </c>
      <c r="AR795">
        <f>MATCH(AN795, AN$11:AN$1107, 0)</f>
        <v>747</v>
      </c>
      <c r="AS795">
        <v>188</v>
      </c>
      <c r="AU795" t="str">
        <f>C795</f>
        <v>Non Duty Law Leave Days</v>
      </c>
      <c r="AV795" t="str">
        <f>IF(F795="", "", F795)</f>
        <v>Emergency Leave</v>
      </c>
      <c r="AW795" s="13">
        <f>M795</f>
        <v>0.83508771929824555</v>
      </c>
      <c r="AX795" t="e">
        <f>VLOOKUP(AI795, UniquePairs!A$5:A$2000, 1, FALSE)</f>
        <v>#N/A</v>
      </c>
      <c r="AY795" t="str">
        <f>IFERROR(INDEX(UniquePairs!A$5:K$1000, MATCH(AL795, UniquePairs!A$5:A$1000, 0), 10), "")</f>
        <v/>
      </c>
      <c r="AZ795" s="13">
        <f>IF(AY795&lt;&gt;"", AY795, AW795)</f>
        <v>0.83508771929824555</v>
      </c>
      <c r="BA795" t="str">
        <f>IF(AZ795=0,"None",IF(AZ795&lt;0.6,"Weak",IF(AZ795&lt;0.7,"Review",IF(AZ795&lt;0.8,"Good",IF(AZ795&lt;0.9,"Very Good","Solid")))))</f>
        <v>Very Good</v>
      </c>
      <c r="BB795" s="28" t="str">
        <f>IF(AJ794=AJ795, BB794, BC795)</f>
        <v>Leave</v>
      </c>
      <c r="BC795" t="str">
        <f>IF(AV795="",AU795,StringMatch(AU795,AV795,TRUE))</f>
        <v>Leave</v>
      </c>
      <c r="BD795" t="str">
        <f>TRIM(SUBSTITUTE(SUBSTITUTE(SUBSTITUTE(SUBSTITUTE(SUBSTITUTE(SUBSTITUTE(SUBSTITUTE(SUBSTITUTE(SUBSTITUTE(SUBSTITUTE(AU795,BR795,""),BS795,""),BT795,""),BU795,""),BV795,""),BW795,""),BX795,""),BY795,""),BZ795,""),CA795,""))</f>
        <v>Non Duty Law Days</v>
      </c>
      <c r="BE795" t="str">
        <f>TRIM(SUBSTITUTE(SUBSTITUTE(SUBSTITUTE(SUBSTITUTE(SUBSTITUTE(SUBSTITUTE(SUBSTITUTE(SUBSTITUTE(SUBSTITUTE(SUBSTITUTE(AV795,BH795,""),BI795,""),BJ795,""),BK795,""),BL795,""),BM795,""),BN795,""),BO795,""),BP795,""),BQ795,""))</f>
        <v>Emergency</v>
      </c>
      <c r="BF795" s="21">
        <f>LEN(AU795)-LEN(SUBSTITUTE(AU795," ",""))</f>
        <v>4</v>
      </c>
      <c r="BG795" s="21">
        <f>LEN(AV795)-LEN(SUBSTITUTE(AV795," ",""))</f>
        <v>1</v>
      </c>
      <c r="BH795" s="21" t="str">
        <f>IF(BF795=0,AU795,findspace($AU795,BH$10))</f>
        <v>Non</v>
      </c>
      <c r="BI795" s="21" t="str">
        <f>IF(BH795=0,AN795,findspace($AU795,BI$10))</f>
        <v>Duty</v>
      </c>
      <c r="BJ795" s="21" t="str">
        <f>IF(BI795=0,AV795,findspace($AU795,BJ$10))</f>
        <v>Law</v>
      </c>
      <c r="BK795" s="21" t="str">
        <f>IF(BJ795=0,AW795,findspace($AU795,BK$10))</f>
        <v>Leave</v>
      </c>
      <c r="BL795" s="21" t="str">
        <f>IF(BK795=0,AX795,findspace($AU795,BL$10))</f>
        <v>Days</v>
      </c>
      <c r="BM795" s="21" t="str">
        <f>IF(BL795=0,BF795,findspace($AU795,BM$10))</f>
        <v/>
      </c>
      <c r="BN795" s="21" t="str">
        <f>IF(BM795=0,BH795,findspace($AU795,BN$10))</f>
        <v/>
      </c>
      <c r="BO795" s="21" t="str">
        <f>IF(BN795=0,BI795,findspace($AU795,BO$10))</f>
        <v/>
      </c>
      <c r="BR795" s="21" t="str">
        <f>IF($BG795=0,$AV795,findspace($AV795,BR$10))</f>
        <v>Emergency</v>
      </c>
      <c r="BS795" s="21" t="str">
        <f>IF($BG795=0,$AV795,findspace($AV795,BS$10))</f>
        <v>Leave</v>
      </c>
      <c r="BT795" s="21" t="str">
        <f>IF($BG795=0,$AV795,findspace($AV795,BT$10))</f>
        <v/>
      </c>
      <c r="BU795" s="21" t="str">
        <f>IF($BG795=0,$AV795,findspace($AV795,BU$10))</f>
        <v/>
      </c>
      <c r="BV795" s="21" t="str">
        <f>IF($BG795=0,$AV795,findspace($AV795,BV$10))</f>
        <v/>
      </c>
      <c r="BW795" s="21" t="str">
        <f>IF($BG795=0,$AV795,findspace($AV795,BW$10))</f>
        <v/>
      </c>
      <c r="BX795" s="21" t="str">
        <f>IF($BG795=0,$AV795,findspace($AV795,BX$10))</f>
        <v/>
      </c>
      <c r="BY795" s="21" t="str">
        <f>IF($BG795=0,$AV795,findspace($AV795,BY$10))</f>
        <v/>
      </c>
      <c r="BZ795" s="21" t="str">
        <f>IF($BG795=0,$AV795,findspace($AV795,BZ$10))</f>
        <v/>
      </c>
      <c r="CA795" s="21" t="str">
        <f>IF($BG795=0,$AV795,findspace($AV795,CA$10))</f>
        <v/>
      </c>
    </row>
    <row r="796" spans="1:79" x14ac:dyDescent="0.35">
      <c r="A796" t="s">
        <v>1839</v>
      </c>
      <c r="B796" t="s">
        <v>247</v>
      </c>
      <c r="C796" t="s">
        <v>2685</v>
      </c>
      <c r="D796" t="s">
        <v>1836</v>
      </c>
      <c r="E796">
        <v>60</v>
      </c>
      <c r="F796" t="s">
        <v>3436</v>
      </c>
      <c r="G796" s="13">
        <v>0.83508771929824555</v>
      </c>
      <c r="I796">
        <v>12374</v>
      </c>
      <c r="J796" t="str">
        <f>K796&amp;L796</f>
        <v>DFASRLNon Duty Law Leave Days12374GSA60Leave Without Pay</v>
      </c>
      <c r="K796" t="str">
        <f>A796&amp;B796&amp;C796</f>
        <v>DFASRLNon Duty Law Leave Days</v>
      </c>
      <c r="L796" t="str">
        <f>I796&amp;D796&amp;E796&amp;F796</f>
        <v>12374GSA60Leave Without Pay</v>
      </c>
      <c r="M796" s="13">
        <f>G796</f>
        <v>0.83508771929824555</v>
      </c>
      <c r="N796" s="13"/>
      <c r="O796" s="19">
        <v>1085</v>
      </c>
      <c r="P796">
        <f>COUNTIF(C$11:C$2024, C796)</f>
        <v>3</v>
      </c>
      <c r="Q796">
        <f>COUNTIF(F$11:F$177, F796)</f>
        <v>2</v>
      </c>
      <c r="R796" t="b">
        <f>A796=D796</f>
        <v>0</v>
      </c>
      <c r="S796" t="b">
        <f>A796&amp;B796&amp;C796=D796&amp;E796&amp;F796</f>
        <v>0</v>
      </c>
      <c r="V796" t="str">
        <f>IF($A796=V$10, $C796, "")</f>
        <v>Non Duty Law Leave Days</v>
      </c>
      <c r="W796" t="str">
        <f>IF($A796=W$10, $C796, "")</f>
        <v/>
      </c>
      <c r="X796" t="str">
        <f>IF($A796=X$10, $C796, "")</f>
        <v/>
      </c>
      <c r="Y796" t="str">
        <f>IF($A796=Y$10, $C796, "")</f>
        <v/>
      </c>
      <c r="Z796" t="str">
        <f>IF($A796=Z$10, $C796, "")</f>
        <v/>
      </c>
      <c r="AB796" t="str">
        <f>IF($D796=AB$10, $F796, "")</f>
        <v/>
      </c>
      <c r="AC796" t="str">
        <f>IF($D796=AC$10, $F796, "")</f>
        <v>Leave Without Pay</v>
      </c>
      <c r="AD796" t="str">
        <f>IF($D796=AD$10, $F796, "")</f>
        <v/>
      </c>
      <c r="AE796" t="str">
        <f>IF($D796=AE$10, $F796, "")</f>
        <v/>
      </c>
      <c r="AF796" t="str">
        <f>IF($D796=AF$10, $F796, "")</f>
        <v/>
      </c>
      <c r="AH796">
        <f>COUNTIF(AI$11:AI$2024, AI796)</f>
        <v>1</v>
      </c>
      <c r="AI796" t="str">
        <f>V796&amp;AB796&amp;W796&amp;AC796&amp;X796&amp;AD796&amp;Y796&amp;AE796&amp;Z796&amp;AF796</f>
        <v>Non Duty Law Leave DaysLeave Without Pay</v>
      </c>
      <c r="AJ796">
        <f>IF(ROW()=11,1,IF(AK795+1=AK796,AJ795,AJ795+1))</f>
        <v>699</v>
      </c>
      <c r="AK796">
        <f>IF(AI796=AI795, AK795+1, 1)</f>
        <v>1</v>
      </c>
      <c r="AL796" s="26" t="str">
        <f>AM796&amp;AN796</f>
        <v>DFASRLNon Duty Law Leave Days12374GSA60Leave Without Pay</v>
      </c>
      <c r="AM796" t="str">
        <f>K796</f>
        <v>DFASRLNon Duty Law Leave Days</v>
      </c>
      <c r="AN796" t="str">
        <f>L796</f>
        <v>12374GSA60Leave Without Pay</v>
      </c>
      <c r="AO796">
        <f>COUNTIF(AM$11:AM$1107, AM796)</f>
        <v>3</v>
      </c>
      <c r="AP796">
        <f>COUNTIF(AN$11:AN$1107, AN796)</f>
        <v>10</v>
      </c>
      <c r="AQ796">
        <f>MATCH(AM796, AM$11:AM$1107, 0)</f>
        <v>660</v>
      </c>
      <c r="AR796">
        <f>MATCH(AN796, AN$11:AN$1107, 0)</f>
        <v>133</v>
      </c>
      <c r="AS796">
        <v>1085</v>
      </c>
      <c r="AU796" t="str">
        <f>C796</f>
        <v>Non Duty Law Leave Days</v>
      </c>
      <c r="AV796" t="str">
        <f>IF(F796="", "", F796)</f>
        <v>Leave Without Pay</v>
      </c>
      <c r="AW796" s="13">
        <f>M796</f>
        <v>0.83508771929824555</v>
      </c>
      <c r="AX796" t="e">
        <f>VLOOKUP(AI796, UniquePairs!A$5:A$2000, 1, FALSE)</f>
        <v>#N/A</v>
      </c>
      <c r="AY796" t="str">
        <f>IFERROR(INDEX(UniquePairs!A$5:K$1000, MATCH(AL796, UniquePairs!A$5:A$1000, 0), 10), "")</f>
        <v/>
      </c>
      <c r="AZ796" s="13">
        <f>IF(AY796&lt;&gt;"", AY796, AW796)</f>
        <v>0.83508771929824555</v>
      </c>
      <c r="BA796" t="str">
        <f>IF(AZ796=0,"None",IF(AZ796&lt;0.6,"Weak",IF(AZ796&lt;0.7,"Review",IF(AZ796&lt;0.8,"Good",IF(AZ796&lt;0.9,"Very Good","Solid")))))</f>
        <v>Very Good</v>
      </c>
      <c r="BB796" s="28" t="str">
        <f>IF(AJ795=AJ796, BB795, BC796)</f>
        <v>Leave</v>
      </c>
      <c r="BC796" t="str">
        <f>IF(AV796="",AU796,StringMatch(AU796,AV796,TRUE))</f>
        <v>Leave</v>
      </c>
      <c r="BD796" t="str">
        <f>TRIM(SUBSTITUTE(SUBSTITUTE(SUBSTITUTE(SUBSTITUTE(SUBSTITUTE(SUBSTITUTE(SUBSTITUTE(SUBSTITUTE(SUBSTITUTE(SUBSTITUTE(AU796,BR796,""),BS796,""),BT796,""),BU796,""),BV796,""),BW796,""),BX796,""),BY796,""),BZ796,""),CA796,""))</f>
        <v>Non Duty Law Days</v>
      </c>
      <c r="BE796" t="str">
        <f>TRIM(SUBSTITUTE(SUBSTITUTE(SUBSTITUTE(SUBSTITUTE(SUBSTITUTE(SUBSTITUTE(SUBSTITUTE(SUBSTITUTE(SUBSTITUTE(SUBSTITUTE(AV796,BH796,""),BI796,""),BJ796,""),BK796,""),BL796,""),BM796,""),BN796,""),BO796,""),BP796,""),BQ796,""))</f>
        <v>Without Pay</v>
      </c>
      <c r="BF796" s="21">
        <f>LEN(AU796)-LEN(SUBSTITUTE(AU796," ",""))</f>
        <v>4</v>
      </c>
      <c r="BG796" s="21">
        <f>LEN(AV796)-LEN(SUBSTITUTE(AV796," ",""))</f>
        <v>2</v>
      </c>
      <c r="BH796" s="21" t="str">
        <f>IF(BF796=0,AU796,findspace($AU796,BH$10))</f>
        <v>Non</v>
      </c>
      <c r="BI796" s="21" t="str">
        <f>IF(BH796=0,AN796,findspace($AU796,BI$10))</f>
        <v>Duty</v>
      </c>
      <c r="BJ796" s="21" t="str">
        <f>IF(BI796=0,AV796,findspace($AU796,BJ$10))</f>
        <v>Law</v>
      </c>
      <c r="BK796" s="21" t="str">
        <f>IF(BJ796=0,AW796,findspace($AU796,BK$10))</f>
        <v>Leave</v>
      </c>
      <c r="BL796" s="21" t="str">
        <f>IF(BK796=0,AX796,findspace($AU796,BL$10))</f>
        <v>Days</v>
      </c>
      <c r="BM796" s="21" t="str">
        <f>IF(BL796=0,BF796,findspace($AU796,BM$10))</f>
        <v/>
      </c>
      <c r="BN796" s="21" t="str">
        <f>IF(BM796=0,BH796,findspace($AU796,BN$10))</f>
        <v/>
      </c>
      <c r="BO796" s="21" t="str">
        <f>IF(BN796=0,BI796,findspace($AU796,BO$10))</f>
        <v/>
      </c>
      <c r="BR796" s="21" t="str">
        <f>IF($BG796=0,$AV796,findspace($AV796,BR$10))</f>
        <v>Leave</v>
      </c>
      <c r="BS796" s="21" t="str">
        <f>IF($BG796=0,$AV796,findspace($AV796,BS$10))</f>
        <v>Without</v>
      </c>
      <c r="BT796" s="21" t="str">
        <f>IF($BG796=0,$AV796,findspace($AV796,BT$10))</f>
        <v>Pay</v>
      </c>
      <c r="BU796" s="21" t="str">
        <f>IF($BG796=0,$AV796,findspace($AV796,BU$10))</f>
        <v/>
      </c>
      <c r="BV796" s="21" t="str">
        <f>IF($BG796=0,$AV796,findspace($AV796,BV$10))</f>
        <v/>
      </c>
      <c r="BW796" s="21" t="str">
        <f>IF($BG796=0,$AV796,findspace($AV796,BW$10))</f>
        <v/>
      </c>
      <c r="BX796" s="21" t="str">
        <f>IF($BG796=0,$AV796,findspace($AV796,BX$10))</f>
        <v/>
      </c>
      <c r="BY796" s="21" t="str">
        <f>IF($BG796=0,$AV796,findspace($AV796,BY$10))</f>
        <v/>
      </c>
      <c r="BZ796" s="21" t="str">
        <f>IF($BG796=0,$AV796,findspace($AV796,BZ$10))</f>
        <v/>
      </c>
      <c r="CA796" s="21" t="str">
        <f>IF($BG796=0,$AV796,findspace($AV796,CA$10))</f>
        <v/>
      </c>
    </row>
    <row r="797" spans="1:79" x14ac:dyDescent="0.35">
      <c r="A797" t="s">
        <v>1839</v>
      </c>
      <c r="B797" t="s">
        <v>1112</v>
      </c>
      <c r="C797" t="s">
        <v>3542</v>
      </c>
      <c r="D797" t="s">
        <v>1839</v>
      </c>
      <c r="E797" t="s">
        <v>1276</v>
      </c>
      <c r="F797" t="s">
        <v>3351</v>
      </c>
      <c r="G797" s="13">
        <v>0.83333333333333326</v>
      </c>
      <c r="I797">
        <v>12374</v>
      </c>
      <c r="J797" t="str">
        <f>K797&amp;L797</f>
        <v>DFASLTTraumatic Injury Leave Continuation Pay12374DFASL9Emergency Leave</v>
      </c>
      <c r="K797" t="str">
        <f>A797&amp;B797&amp;C797</f>
        <v>DFASLTTraumatic Injury Leave Continuation Pay</v>
      </c>
      <c r="L797" t="str">
        <f>I797&amp;D797&amp;E797&amp;F797</f>
        <v>12374DFASL9Emergency Leave</v>
      </c>
      <c r="M797" s="13">
        <f>G797</f>
        <v>0.83333333333333326</v>
      </c>
      <c r="N797" s="13"/>
      <c r="O797" s="19">
        <v>650</v>
      </c>
      <c r="P797">
        <f>COUNTIF(C$11:C$2024, C797)</f>
        <v>3</v>
      </c>
      <c r="Q797">
        <f>COUNTIF(F$11:F$177, F797)</f>
        <v>0</v>
      </c>
      <c r="R797" t="b">
        <f>A797=D797</f>
        <v>1</v>
      </c>
      <c r="S797" t="b">
        <f>A797&amp;B797&amp;C797=D797&amp;E797&amp;F797</f>
        <v>0</v>
      </c>
      <c r="V797" t="str">
        <f>IF($A797=V$10, $C797, "")</f>
        <v>Traumatic Injury Leave Continuation Pay</v>
      </c>
      <c r="W797" t="str">
        <f>IF($A797=W$10, $C797, "")</f>
        <v/>
      </c>
      <c r="X797" t="str">
        <f>IF($A797=X$10, $C797, "")</f>
        <v/>
      </c>
      <c r="Y797" t="str">
        <f>IF($A797=Y$10, $C797, "")</f>
        <v/>
      </c>
      <c r="Z797" t="str">
        <f>IF($A797=Z$10, $C797, "")</f>
        <v/>
      </c>
      <c r="AB797" t="str">
        <f>IF($D797=AB$10, $F797, "")</f>
        <v>Emergency Leave</v>
      </c>
      <c r="AC797" t="str">
        <f>IF($D797=AC$10, $F797, "")</f>
        <v/>
      </c>
      <c r="AD797" t="str">
        <f>IF($D797=AD$10, $F797, "")</f>
        <v/>
      </c>
      <c r="AE797" t="str">
        <f>IF($D797=AE$10, $F797, "")</f>
        <v/>
      </c>
      <c r="AF797" t="str">
        <f>IF($D797=AF$10, $F797, "")</f>
        <v/>
      </c>
      <c r="AH797">
        <f>COUNTIF(AI$11:AI$2024, AI797)</f>
        <v>1</v>
      </c>
      <c r="AI797" t="str">
        <f>V797&amp;AB797&amp;W797&amp;AC797&amp;X797&amp;AD797&amp;Y797&amp;AE797&amp;Z797&amp;AF797</f>
        <v>Traumatic Injury Leave Continuation PayEmergency Leave</v>
      </c>
      <c r="AJ797">
        <f>IF(ROW()=11,1,IF(AK796+1=AK797,AJ796,AJ796+1))</f>
        <v>700</v>
      </c>
      <c r="AK797">
        <f>IF(AI797=AI796, AK796+1, 1)</f>
        <v>1</v>
      </c>
      <c r="AL797" s="26" t="str">
        <f>AM797&amp;AN797</f>
        <v>DFASLTTraumatic Injury Leave Continuation Pay12374DFASL9Emergency Leave</v>
      </c>
      <c r="AM797" t="str">
        <f>K797</f>
        <v>DFASLTTraumatic Injury Leave Continuation Pay</v>
      </c>
      <c r="AN797" t="str">
        <f>L797</f>
        <v>12374DFASL9Emergency Leave</v>
      </c>
      <c r="AO797">
        <f>COUNTIF(AM$11:AM$1107, AM797)</f>
        <v>3</v>
      </c>
      <c r="AP797">
        <f>COUNTIF(AN$11:AN$1107, AN797)</f>
        <v>8</v>
      </c>
      <c r="AQ797">
        <f>MATCH(AM797, AM$11:AM$1107, 0)</f>
        <v>639</v>
      </c>
      <c r="AR797">
        <f>MATCH(AN797, AN$11:AN$1107, 0)</f>
        <v>747</v>
      </c>
      <c r="AS797">
        <v>650</v>
      </c>
      <c r="AU797" t="str">
        <f>C797</f>
        <v>Traumatic Injury Leave Continuation Pay</v>
      </c>
      <c r="AV797" t="str">
        <f>IF(F797="", "", F797)</f>
        <v>Emergency Leave</v>
      </c>
      <c r="AW797" s="13">
        <f>M797</f>
        <v>0.83333333333333326</v>
      </c>
      <c r="AX797" t="e">
        <f>VLOOKUP(AI797, UniquePairs!A$5:A$2000, 1, FALSE)</f>
        <v>#N/A</v>
      </c>
      <c r="AY797" t="str">
        <f>IFERROR(INDEX(UniquePairs!A$5:K$1000, MATCH(AL797, UniquePairs!A$5:A$1000, 0), 10), "")</f>
        <v/>
      </c>
      <c r="AZ797" s="13">
        <f>IF(AY797&lt;&gt;"", AY797, AW797)</f>
        <v>0.83333333333333326</v>
      </c>
      <c r="BA797" t="str">
        <f>IF(AZ797=0,"None",IF(AZ797&lt;0.6,"Weak",IF(AZ797&lt;0.7,"Review",IF(AZ797&lt;0.8,"Good",IF(AZ797&lt;0.9,"Very Good","Solid")))))</f>
        <v>Very Good</v>
      </c>
      <c r="BB797" s="28" t="str">
        <f>IF(AJ796=AJ797, BB796, BC797)</f>
        <v>Leave</v>
      </c>
      <c r="BC797" t="str">
        <f>IF(AV797="",AU797,StringMatch(AU797,AV797,TRUE))</f>
        <v>Leave</v>
      </c>
      <c r="BD797" t="str">
        <f>TRIM(SUBSTITUTE(SUBSTITUTE(SUBSTITUTE(SUBSTITUTE(SUBSTITUTE(SUBSTITUTE(SUBSTITUTE(SUBSTITUTE(SUBSTITUTE(SUBSTITUTE(AU797,BR797,""),BS797,""),BT797,""),BU797,""),BV797,""),BW797,""),BX797,""),BY797,""),BZ797,""),CA797,""))</f>
        <v>Traumatic Injury Continuation Pay</v>
      </c>
      <c r="BE797" t="str">
        <f>TRIM(SUBSTITUTE(SUBSTITUTE(SUBSTITUTE(SUBSTITUTE(SUBSTITUTE(SUBSTITUTE(SUBSTITUTE(SUBSTITUTE(SUBSTITUTE(SUBSTITUTE(AV797,BH797,""),BI797,""),BJ797,""),BK797,""),BL797,""),BM797,""),BN797,""),BO797,""),BP797,""),BQ797,""))</f>
        <v>Emergency</v>
      </c>
      <c r="BF797" s="21">
        <f>LEN(AU797)-LEN(SUBSTITUTE(AU797," ",""))</f>
        <v>4</v>
      </c>
      <c r="BG797" s="21">
        <f>LEN(AV797)-LEN(SUBSTITUTE(AV797," ",""))</f>
        <v>1</v>
      </c>
      <c r="BH797" s="21" t="str">
        <f>IF(BF797=0,AU797,findspace($AU797,BH$10))</f>
        <v>Traumatic</v>
      </c>
      <c r="BI797" s="21" t="str">
        <f>IF(BH797=0,AN797,findspace($AU797,BI$10))</f>
        <v>Injury</v>
      </c>
      <c r="BJ797" s="21" t="str">
        <f>IF(BI797=0,AV797,findspace($AU797,BJ$10))</f>
        <v>Leave</v>
      </c>
      <c r="BK797" s="21" t="str">
        <f>IF(BJ797=0,AW797,findspace($AU797,BK$10))</f>
        <v>Continuation</v>
      </c>
      <c r="BL797" s="21" t="str">
        <f>IF(BK797=0,AX797,findspace($AU797,BL$10))</f>
        <v>Pay</v>
      </c>
      <c r="BM797" s="21" t="str">
        <f>IF(BL797=0,BF797,findspace($AU797,BM$10))</f>
        <v/>
      </c>
      <c r="BN797" s="21" t="str">
        <f>IF(BM797=0,BH797,findspace($AU797,BN$10))</f>
        <v/>
      </c>
      <c r="BO797" s="21" t="str">
        <f>IF(BN797=0,BI797,findspace($AU797,BO$10))</f>
        <v/>
      </c>
      <c r="BR797" s="21" t="str">
        <f>IF($BG797=0,$AV797,findspace($AV797,BR$10))</f>
        <v>Emergency</v>
      </c>
      <c r="BS797" s="21" t="str">
        <f>IF($BG797=0,$AV797,findspace($AV797,BS$10))</f>
        <v>Leave</v>
      </c>
      <c r="BT797" s="21" t="str">
        <f>IF($BG797=0,$AV797,findspace($AV797,BT$10))</f>
        <v/>
      </c>
      <c r="BU797" s="21" t="str">
        <f>IF($BG797=0,$AV797,findspace($AV797,BU$10))</f>
        <v/>
      </c>
      <c r="BV797" s="21" t="str">
        <f>IF($BG797=0,$AV797,findspace($AV797,BV$10))</f>
        <v/>
      </c>
      <c r="BW797" s="21" t="str">
        <f>IF($BG797=0,$AV797,findspace($AV797,BW$10))</f>
        <v/>
      </c>
      <c r="BX797" s="21" t="str">
        <f>IF($BG797=0,$AV797,findspace($AV797,BX$10))</f>
        <v/>
      </c>
      <c r="BY797" s="21" t="str">
        <f>IF($BG797=0,$AV797,findspace($AV797,BY$10))</f>
        <v/>
      </c>
      <c r="BZ797" s="21" t="str">
        <f>IF($BG797=0,$AV797,findspace($AV797,BZ$10))</f>
        <v/>
      </c>
      <c r="CA797" s="21" t="str">
        <f>IF($BG797=0,$AV797,findspace($AV797,CA$10))</f>
        <v/>
      </c>
    </row>
    <row r="798" spans="1:79" x14ac:dyDescent="0.35">
      <c r="A798" t="s">
        <v>1839</v>
      </c>
      <c r="B798" t="s">
        <v>1123</v>
      </c>
      <c r="C798" t="s">
        <v>3245</v>
      </c>
      <c r="D798" t="s">
        <v>1836</v>
      </c>
      <c r="E798">
        <v>39</v>
      </c>
      <c r="F798" t="s">
        <v>2746</v>
      </c>
      <c r="G798" s="13">
        <v>0.83315508021390372</v>
      </c>
      <c r="I798">
        <v>12374</v>
      </c>
      <c r="J798" t="str">
        <f>K798&amp;L798</f>
        <v>DFASDEFEFFLA Family Care Bereavement12374GSA39FFL Serious Health Condition Family Member</v>
      </c>
      <c r="K798" t="str">
        <f>A798&amp;B798&amp;C798</f>
        <v>DFASDEFEFFLA Family Care Bereavement</v>
      </c>
      <c r="L798" t="str">
        <f>I798&amp;D798&amp;E798&amp;F798</f>
        <v>12374GSA39FFL Serious Health Condition Family Member</v>
      </c>
      <c r="M798" s="13">
        <f>G798</f>
        <v>0.83315508021390372</v>
      </c>
      <c r="N798" s="13"/>
      <c r="O798" s="19">
        <v>379</v>
      </c>
      <c r="P798">
        <f>COUNTIF(C$11:C$2024, C798)</f>
        <v>3</v>
      </c>
      <c r="Q798">
        <f>COUNTIF(F$11:F$177, F798)</f>
        <v>0</v>
      </c>
      <c r="R798" t="b">
        <f>A798=D798</f>
        <v>0</v>
      </c>
      <c r="S798" t="b">
        <f>A798&amp;B798&amp;C798=D798&amp;E798&amp;F798</f>
        <v>0</v>
      </c>
      <c r="V798" t="str">
        <f>IF($A798=V$10, $C798, "")</f>
        <v>FEFFLA Family Care Bereavement</v>
      </c>
      <c r="W798" t="str">
        <f>IF($A798=W$10, $C798, "")</f>
        <v/>
      </c>
      <c r="X798" t="str">
        <f>IF($A798=X$10, $C798, "")</f>
        <v/>
      </c>
      <c r="Y798" t="str">
        <f>IF($A798=Y$10, $C798, "")</f>
        <v/>
      </c>
      <c r="Z798" t="str">
        <f>IF($A798=Z$10, $C798, "")</f>
        <v/>
      </c>
      <c r="AB798" t="str">
        <f>IF($D798=AB$10, $F798, "")</f>
        <v/>
      </c>
      <c r="AC798" t="str">
        <f>IF($D798=AC$10, $F798, "")</f>
        <v>FFL Serious Health Condition Family Member</v>
      </c>
      <c r="AD798" t="str">
        <f>IF($D798=AD$10, $F798, "")</f>
        <v/>
      </c>
      <c r="AE798" t="str">
        <f>IF($D798=AE$10, $F798, "")</f>
        <v/>
      </c>
      <c r="AF798" t="str">
        <f>IF($D798=AF$10, $F798, "")</f>
        <v/>
      </c>
      <c r="AH798">
        <f>COUNTIF(AI$11:AI$2024, AI798)</f>
        <v>1</v>
      </c>
      <c r="AI798" t="str">
        <f>V798&amp;AB798&amp;W798&amp;AC798&amp;X798&amp;AD798&amp;Y798&amp;AE798&amp;Z798&amp;AF798</f>
        <v>FEFFLA Family Care BereavementFFL Serious Health Condition Family Member</v>
      </c>
      <c r="AJ798">
        <f>IF(ROW()=11,1,IF(AK797+1=AK798,AJ797,AJ797+1))</f>
        <v>701</v>
      </c>
      <c r="AK798">
        <f>IF(AI798=AI797, AK797+1, 1)</f>
        <v>1</v>
      </c>
      <c r="AL798" s="26" t="str">
        <f>AM798&amp;AN798</f>
        <v>DFASDEFEFFLA Family Care Bereavement12374GSA39FFL Serious Health Condition Family Member</v>
      </c>
      <c r="AM798" t="str">
        <f>K798</f>
        <v>DFASDEFEFFLA Family Care Bereavement</v>
      </c>
      <c r="AN798" t="str">
        <f>L798</f>
        <v>12374GSA39FFL Serious Health Condition Family Member</v>
      </c>
      <c r="AO798">
        <f>COUNTIF(AM$11:AM$1107, AM798)</f>
        <v>3</v>
      </c>
      <c r="AP798">
        <f>COUNTIF(AN$11:AN$1107, AN798)</f>
        <v>2</v>
      </c>
      <c r="AQ798">
        <f>MATCH(AM798, AM$11:AM$1107, 0)</f>
        <v>260</v>
      </c>
      <c r="AR798">
        <f>MATCH(AN798, AN$11:AN$1107, 0)</f>
        <v>524</v>
      </c>
      <c r="AS798">
        <v>379</v>
      </c>
      <c r="AU798" t="str">
        <f>C798</f>
        <v>FEFFLA Family Care Bereavement</v>
      </c>
      <c r="AV798" t="str">
        <f>IF(F798="", "", F798)</f>
        <v>FFL Serious Health Condition Family Member</v>
      </c>
      <c r="AW798" s="13">
        <f>M798</f>
        <v>0.83315508021390372</v>
      </c>
      <c r="AX798" t="e">
        <f>VLOOKUP(AI798, UniquePairs!A$5:A$2000, 1, FALSE)</f>
        <v>#N/A</v>
      </c>
      <c r="AY798" t="str">
        <f>IFERROR(INDEX(UniquePairs!A$5:K$1000, MATCH(AL798, UniquePairs!A$5:A$1000, 0), 10), "")</f>
        <v/>
      </c>
      <c r="AZ798" s="13">
        <f>IF(AY798&lt;&gt;"", AY798, AW798)</f>
        <v>0.83315508021390372</v>
      </c>
      <c r="BA798" t="str">
        <f>IF(AZ798=0,"None",IF(AZ798&lt;0.6,"Weak",IF(AZ798&lt;0.7,"Review",IF(AZ798&lt;0.8,"Good",IF(AZ798&lt;0.9,"Very Good","Solid")))))</f>
        <v>Very Good</v>
      </c>
      <c r="BB798" s="28" t="str">
        <f>IF(AJ797=AJ798, BB797, BC798)</f>
        <v>Family</v>
      </c>
      <c r="BC798" t="str">
        <f>IF(AV798="",AU798,StringMatch(AU798,AV798,TRUE))</f>
        <v>Family</v>
      </c>
      <c r="BD798" t="str">
        <f>TRIM(SUBSTITUTE(SUBSTITUTE(SUBSTITUTE(SUBSTITUTE(SUBSTITUTE(SUBSTITUTE(SUBSTITUTE(SUBSTITUTE(SUBSTITUTE(SUBSTITUTE(AU798,BR798,""),BS798,""),BT798,""),BU798,""),BV798,""),BW798,""),BX798,""),BY798,""),BZ798,""),CA798,""))</f>
        <v>FEA Care Bereavement</v>
      </c>
      <c r="BE798" t="str">
        <f>TRIM(SUBSTITUTE(SUBSTITUTE(SUBSTITUTE(SUBSTITUTE(SUBSTITUTE(SUBSTITUTE(SUBSTITUTE(SUBSTITUTE(SUBSTITUTE(SUBSTITUTE(AV798,BH798,""),BI798,""),BJ798,""),BK798,""),BL798,""),BM798,""),BN798,""),BO798,""),BP798,""),BQ798,""))</f>
        <v>FFL Serious Health Condition Member</v>
      </c>
      <c r="BF798" s="21">
        <f>LEN(AU798)-LEN(SUBSTITUTE(AU798," ",""))</f>
        <v>3</v>
      </c>
      <c r="BG798" s="21">
        <f>LEN(AV798)-LEN(SUBSTITUTE(AV798," ",""))</f>
        <v>5</v>
      </c>
      <c r="BH798" s="21" t="str">
        <f>IF(BF798=0,AU798,findspace($AU798,BH$10))</f>
        <v>FEFFLA</v>
      </c>
      <c r="BI798" s="21" t="str">
        <f>IF(BH798=0,AN798,findspace($AU798,BI$10))</f>
        <v>Family</v>
      </c>
      <c r="BJ798" s="21" t="str">
        <f>IF(BI798=0,AV798,findspace($AU798,BJ$10))</f>
        <v>Care</v>
      </c>
      <c r="BK798" s="21" t="str">
        <f>IF(BJ798=0,AW798,findspace($AU798,BK$10))</f>
        <v>Bereavement</v>
      </c>
      <c r="BL798" s="21" t="str">
        <f>IF(BK798=0,AX798,findspace($AU798,BL$10))</f>
        <v/>
      </c>
      <c r="BM798" s="21" t="str">
        <f>IF(BL798=0,BF798,findspace($AU798,BM$10))</f>
        <v/>
      </c>
      <c r="BN798" s="21" t="str">
        <f>IF(BM798=0,BH798,findspace($AU798,BN$10))</f>
        <v/>
      </c>
      <c r="BO798" s="21" t="str">
        <f>IF(BN798=0,BI798,findspace($AU798,BO$10))</f>
        <v/>
      </c>
      <c r="BR798" s="21" t="str">
        <f>IF($BG798=0,$AV798,findspace($AV798,BR$10))</f>
        <v>FFL</v>
      </c>
      <c r="BS798" s="21" t="str">
        <f>IF($BG798=0,$AV798,findspace($AV798,BS$10))</f>
        <v>Serious</v>
      </c>
      <c r="BT798" s="21" t="str">
        <f>IF($BG798=0,$AV798,findspace($AV798,BT$10))</f>
        <v>Health</v>
      </c>
      <c r="BU798" s="21" t="str">
        <f>IF($BG798=0,$AV798,findspace($AV798,BU$10))</f>
        <v>Condition</v>
      </c>
      <c r="BV798" s="21" t="str">
        <f>IF($BG798=0,$AV798,findspace($AV798,BV$10))</f>
        <v>Family</v>
      </c>
      <c r="BW798" s="21" t="str">
        <f>IF($BG798=0,$AV798,findspace($AV798,BW$10))</f>
        <v>Member</v>
      </c>
      <c r="BX798" s="21" t="str">
        <f>IF($BG798=0,$AV798,findspace($AV798,BX$10))</f>
        <v/>
      </c>
      <c r="BY798" s="21" t="str">
        <f>IF($BG798=0,$AV798,findspace($AV798,BY$10))</f>
        <v/>
      </c>
      <c r="BZ798" s="21" t="str">
        <f>IF($BG798=0,$AV798,findspace($AV798,BZ$10))</f>
        <v/>
      </c>
      <c r="CA798" s="21" t="str">
        <f>IF($BG798=0,$AV798,findspace($AV798,CA$10))</f>
        <v/>
      </c>
    </row>
    <row r="799" spans="1:79" x14ac:dyDescent="0.35">
      <c r="A799" t="s">
        <v>1839</v>
      </c>
      <c r="B799" t="s">
        <v>253</v>
      </c>
      <c r="C799" t="s">
        <v>3379</v>
      </c>
      <c r="D799" t="s">
        <v>1839</v>
      </c>
      <c r="E799" t="s">
        <v>1266</v>
      </c>
      <c r="F799" t="s">
        <v>3337</v>
      </c>
      <c r="G799" s="13">
        <v>0.83158015893283221</v>
      </c>
      <c r="I799">
        <v>12374</v>
      </c>
      <c r="J799" t="str">
        <f>K799&amp;L799</f>
        <v>DFAS7ALeave Supplement Non Officers12374DFASLNAdministrative Leave</v>
      </c>
      <c r="K799" t="str">
        <f>A799&amp;B799&amp;C799</f>
        <v>DFAS7ALeave Supplement Non Officers</v>
      </c>
      <c r="L799" t="str">
        <f>I799&amp;D799&amp;E799&amp;F799</f>
        <v>12374DFASLNAdministrative Leave</v>
      </c>
      <c r="M799" s="13">
        <f>G799</f>
        <v>0.83158015893283221</v>
      </c>
      <c r="N799" s="13"/>
      <c r="O799" s="19">
        <v>256</v>
      </c>
      <c r="P799">
        <f>COUNTIF(C$11:C$2024, C799)</f>
        <v>3</v>
      </c>
      <c r="Q799">
        <f>COUNTIF(F$11:F$177, F799)</f>
        <v>1</v>
      </c>
      <c r="R799" t="b">
        <f>A799=D799</f>
        <v>1</v>
      </c>
      <c r="S799" t="b">
        <f>A799&amp;B799&amp;C799=D799&amp;E799&amp;F799</f>
        <v>0</v>
      </c>
      <c r="V799" t="str">
        <f>IF($A799=V$10, $C799, "")</f>
        <v>Leave Supplement Non Officers</v>
      </c>
      <c r="W799" t="str">
        <f>IF($A799=W$10, $C799, "")</f>
        <v/>
      </c>
      <c r="X799" t="str">
        <f>IF($A799=X$10, $C799, "")</f>
        <v/>
      </c>
      <c r="Y799" t="str">
        <f>IF($A799=Y$10, $C799, "")</f>
        <v/>
      </c>
      <c r="Z799" t="str">
        <f>IF($A799=Z$10, $C799, "")</f>
        <v/>
      </c>
      <c r="AB799" t="str">
        <f>IF($D799=AB$10, $F799, "")</f>
        <v>Administrative Leave</v>
      </c>
      <c r="AC799" t="str">
        <f>IF($D799=AC$10, $F799, "")</f>
        <v/>
      </c>
      <c r="AD799" t="str">
        <f>IF($D799=AD$10, $F799, "")</f>
        <v/>
      </c>
      <c r="AE799" t="str">
        <f>IF($D799=AE$10, $F799, "")</f>
        <v/>
      </c>
      <c r="AF799" t="str">
        <f>IF($D799=AF$10, $F799, "")</f>
        <v/>
      </c>
      <c r="AH799">
        <f>COUNTIF(AI$11:AI$2024, AI799)</f>
        <v>1</v>
      </c>
      <c r="AI799" t="str">
        <f>V799&amp;AB799&amp;W799&amp;AC799&amp;X799&amp;AD799&amp;Y799&amp;AE799&amp;Z799&amp;AF799</f>
        <v>Leave Supplement Non OfficersAdministrative Leave</v>
      </c>
      <c r="AJ799">
        <f>IF(ROW()=11,1,IF(AK798+1=AK799,AJ798,AJ798+1))</f>
        <v>702</v>
      </c>
      <c r="AK799">
        <f>IF(AI799=AI798, AK798+1, 1)</f>
        <v>1</v>
      </c>
      <c r="AL799" s="26" t="str">
        <f>AM799&amp;AN799</f>
        <v>DFAS7ALeave Supplement Non Officers12374DFASLNAdministrative Leave</v>
      </c>
      <c r="AM799" t="str">
        <f>K799</f>
        <v>DFAS7ALeave Supplement Non Officers</v>
      </c>
      <c r="AN799" t="str">
        <f>L799</f>
        <v>12374DFASLNAdministrative Leave</v>
      </c>
      <c r="AO799">
        <f>COUNTIF(AM$11:AM$1107, AM799)</f>
        <v>3</v>
      </c>
      <c r="AP799">
        <f>COUNTIF(AN$11:AN$1107, AN799)</f>
        <v>7</v>
      </c>
      <c r="AQ799">
        <f>MATCH(AM799, AM$11:AM$1107, 0)</f>
        <v>775</v>
      </c>
      <c r="AR799">
        <f>MATCH(AN799, AN$11:AN$1107, 0)</f>
        <v>136</v>
      </c>
      <c r="AS799">
        <v>256</v>
      </c>
      <c r="AU799" t="str">
        <f>C799</f>
        <v>Leave Supplement Non Officers</v>
      </c>
      <c r="AV799" t="str">
        <f>IF(F799="", "", F799)</f>
        <v>Administrative Leave</v>
      </c>
      <c r="AW799" s="13">
        <f>M799</f>
        <v>0.83158015893283221</v>
      </c>
      <c r="AX799" t="e">
        <f>VLOOKUP(AI799, UniquePairs!A$5:A$2000, 1, FALSE)</f>
        <v>#N/A</v>
      </c>
      <c r="AY799" t="str">
        <f>IFERROR(INDEX(UniquePairs!A$5:K$1000, MATCH(AL799, UniquePairs!A$5:A$1000, 0), 10), "")</f>
        <v/>
      </c>
      <c r="AZ799" s="13">
        <f>IF(AY799&lt;&gt;"", AY799, AW799)</f>
        <v>0.83158015893283221</v>
      </c>
      <c r="BA799" t="str">
        <f>IF(AZ799=0,"None",IF(AZ799&lt;0.6,"Weak",IF(AZ799&lt;0.7,"Review",IF(AZ799&lt;0.8,"Good",IF(AZ799&lt;0.9,"Very Good","Solid")))))</f>
        <v>Very Good</v>
      </c>
      <c r="BB799" s="28" t="str">
        <f>IF(AJ798=AJ799, BB798, BC799)</f>
        <v>Leave</v>
      </c>
      <c r="BC799" t="str">
        <f>IF(AV799="",AU799,StringMatch(AU799,AV799,TRUE))</f>
        <v>Leave</v>
      </c>
      <c r="BD799" t="str">
        <f>TRIM(SUBSTITUTE(SUBSTITUTE(SUBSTITUTE(SUBSTITUTE(SUBSTITUTE(SUBSTITUTE(SUBSTITUTE(SUBSTITUTE(SUBSTITUTE(SUBSTITUTE(AU799,BR799,""),BS799,""),BT799,""),BU799,""),BV799,""),BW799,""),BX799,""),BY799,""),BZ799,""),CA799,""))</f>
        <v>Supplement Non Officers</v>
      </c>
      <c r="BE799" t="str">
        <f>TRIM(SUBSTITUTE(SUBSTITUTE(SUBSTITUTE(SUBSTITUTE(SUBSTITUTE(SUBSTITUTE(SUBSTITUTE(SUBSTITUTE(SUBSTITUTE(SUBSTITUTE(AV799,BH799,""),BI799,""),BJ799,""),BK799,""),BL799,""),BM799,""),BN799,""),BO799,""),BP799,""),BQ799,""))</f>
        <v>Administrative</v>
      </c>
      <c r="BF799" s="21">
        <f>LEN(AU799)-LEN(SUBSTITUTE(AU799," ",""))</f>
        <v>3</v>
      </c>
      <c r="BG799" s="21">
        <f>LEN(AV799)-LEN(SUBSTITUTE(AV799," ",""))</f>
        <v>1</v>
      </c>
      <c r="BH799" s="21" t="str">
        <f>IF(BF799=0,AU799,findspace($AU799,BH$10))</f>
        <v>Leave</v>
      </c>
      <c r="BI799" s="21" t="str">
        <f>IF(BH799=0,AN799,findspace($AU799,BI$10))</f>
        <v>Supplement</v>
      </c>
      <c r="BJ799" s="21" t="str">
        <f>IF(BI799=0,AV799,findspace($AU799,BJ$10))</f>
        <v>Non</v>
      </c>
      <c r="BK799" s="21" t="str">
        <f>IF(BJ799=0,AW799,findspace($AU799,BK$10))</f>
        <v>Officers</v>
      </c>
      <c r="BL799" s="21" t="str">
        <f>IF(BK799=0,AX799,findspace($AU799,BL$10))</f>
        <v/>
      </c>
      <c r="BM799" s="21" t="str">
        <f>IF(BL799=0,BF799,findspace($AU799,BM$10))</f>
        <v/>
      </c>
      <c r="BN799" s="21" t="str">
        <f>IF(BM799=0,BH799,findspace($AU799,BN$10))</f>
        <v/>
      </c>
      <c r="BO799" s="21" t="str">
        <f>IF(BN799=0,BI799,findspace($AU799,BO$10))</f>
        <v/>
      </c>
      <c r="BR799" s="21" t="str">
        <f>IF($BG799=0,$AV799,findspace($AV799,BR$10))</f>
        <v>Administrative</v>
      </c>
      <c r="BS799" s="21" t="str">
        <f>IF($BG799=0,$AV799,findspace($AV799,BS$10))</f>
        <v>Leave</v>
      </c>
      <c r="BT799" s="21" t="str">
        <f>IF($BG799=0,$AV799,findspace($AV799,BT$10))</f>
        <v/>
      </c>
      <c r="BU799" s="21" t="str">
        <f>IF($BG799=0,$AV799,findspace($AV799,BU$10))</f>
        <v/>
      </c>
      <c r="BV799" s="21" t="str">
        <f>IF($BG799=0,$AV799,findspace($AV799,BV$10))</f>
        <v/>
      </c>
      <c r="BW799" s="21" t="str">
        <f>IF($BG799=0,$AV799,findspace($AV799,BW$10))</f>
        <v/>
      </c>
      <c r="BX799" s="21" t="str">
        <f>IF($BG799=0,$AV799,findspace($AV799,BX$10))</f>
        <v/>
      </c>
      <c r="BY799" s="21" t="str">
        <f>IF($BG799=0,$AV799,findspace($AV799,BY$10))</f>
        <v/>
      </c>
      <c r="BZ799" s="21" t="str">
        <f>IF($BG799=0,$AV799,findspace($AV799,BZ$10))</f>
        <v/>
      </c>
      <c r="CA799" s="21" t="str">
        <f>IF($BG799=0,$AV799,findspace($AV799,CA$10))</f>
        <v/>
      </c>
    </row>
    <row r="800" spans="1:79" x14ac:dyDescent="0.35">
      <c r="A800" t="s">
        <v>1836</v>
      </c>
      <c r="B800">
        <v>20</v>
      </c>
      <c r="C800" t="s">
        <v>3413</v>
      </c>
      <c r="D800" t="s">
        <v>1839</v>
      </c>
      <c r="E800" t="s">
        <v>1702</v>
      </c>
      <c r="F800" t="s">
        <v>3402</v>
      </c>
      <c r="G800" s="13">
        <v>0.83105022831050235</v>
      </c>
      <c r="I800">
        <v>12374</v>
      </c>
      <c r="J800" t="str">
        <f>K800&amp;L800</f>
        <v>GSA20Second Shift Night Diff12374DFASSSSunday Work Second Shift</v>
      </c>
      <c r="K800" t="str">
        <f>A800&amp;B800&amp;C800</f>
        <v>GSA20Second Shift Night Diff</v>
      </c>
      <c r="L800" t="str">
        <f>I800&amp;D800&amp;E800&amp;F800</f>
        <v>12374DFASSSSunday Work Second Shift</v>
      </c>
      <c r="M800" s="13">
        <f>G800</f>
        <v>0.83105022831050235</v>
      </c>
      <c r="N800" s="13"/>
      <c r="O800" s="19">
        <v>615</v>
      </c>
      <c r="P800">
        <f>COUNTIF(C$11:C$2024, C800)</f>
        <v>3</v>
      </c>
      <c r="Q800">
        <f>COUNTIF(F$11:F$177, F800)</f>
        <v>0</v>
      </c>
      <c r="R800" t="b">
        <f>A800=D800</f>
        <v>0</v>
      </c>
      <c r="S800" t="b">
        <f>A800&amp;B800&amp;C800=D800&amp;E800&amp;F800</f>
        <v>0</v>
      </c>
      <c r="V800" t="str">
        <f>IF($A800=V$10, $C800, "")</f>
        <v/>
      </c>
      <c r="W800" t="str">
        <f>IF($A800=W$10, $C800, "")</f>
        <v>Second Shift Night Diff</v>
      </c>
      <c r="X800" t="str">
        <f>IF($A800=X$10, $C800, "")</f>
        <v/>
      </c>
      <c r="Y800" t="str">
        <f>IF($A800=Y$10, $C800, "")</f>
        <v/>
      </c>
      <c r="Z800" t="str">
        <f>IF($A800=Z$10, $C800, "")</f>
        <v/>
      </c>
      <c r="AB800" t="str">
        <f>IF($D800=AB$10, $F800, "")</f>
        <v>Sunday Work Second Shift</v>
      </c>
      <c r="AC800" t="str">
        <f>IF($D800=AC$10, $F800, "")</f>
        <v/>
      </c>
      <c r="AD800" t="str">
        <f>IF($D800=AD$10, $F800, "")</f>
        <v/>
      </c>
      <c r="AE800" t="str">
        <f>IF($D800=AE$10, $F800, "")</f>
        <v/>
      </c>
      <c r="AF800" t="str">
        <f>IF($D800=AF$10, $F800, "")</f>
        <v/>
      </c>
      <c r="AH800">
        <f>COUNTIF(AI$11:AI$2024, AI800)</f>
        <v>1</v>
      </c>
      <c r="AI800" t="str">
        <f>V800&amp;AB800&amp;W800&amp;AC800&amp;X800&amp;AD800&amp;Y800&amp;AE800&amp;Z800&amp;AF800</f>
        <v>Sunday Work Second ShiftSecond Shift Night Diff</v>
      </c>
      <c r="AJ800">
        <f>IF(ROW()=11,1,IF(AK799+1=AK800,AJ799,AJ799+1))</f>
        <v>703</v>
      </c>
      <c r="AK800">
        <f>IF(AI800=AI799, AK799+1, 1)</f>
        <v>1</v>
      </c>
      <c r="AL800" s="26" t="str">
        <f>AM800&amp;AN800</f>
        <v>GSA20Second Shift Night Diff12374DFASSSSunday Work Second Shift</v>
      </c>
      <c r="AM800" t="str">
        <f>K800</f>
        <v>GSA20Second Shift Night Diff</v>
      </c>
      <c r="AN800" t="str">
        <f>L800</f>
        <v>12374DFASSSSunday Work Second Shift</v>
      </c>
      <c r="AO800">
        <f>COUNTIF(AM$11:AM$1107, AM800)</f>
        <v>3</v>
      </c>
      <c r="AP800">
        <f>COUNTIF(AN$11:AN$1107, AN800)</f>
        <v>4</v>
      </c>
      <c r="AQ800">
        <f>MATCH(AM800, AM$11:AM$1107, 0)</f>
        <v>214</v>
      </c>
      <c r="AR800">
        <f>MATCH(AN800, AN$11:AN$1107, 0)</f>
        <v>634</v>
      </c>
      <c r="AS800">
        <v>615</v>
      </c>
      <c r="AU800" t="str">
        <f>C800</f>
        <v>Second Shift Night Diff</v>
      </c>
      <c r="AV800" t="str">
        <f>IF(F800="", "", F800)</f>
        <v>Sunday Work Second Shift</v>
      </c>
      <c r="AW800" s="13">
        <f>M800</f>
        <v>0.83105022831050235</v>
      </c>
      <c r="AX800" t="e">
        <f>VLOOKUP(AI800, UniquePairs!A$5:A$2000, 1, FALSE)</f>
        <v>#N/A</v>
      </c>
      <c r="AY800" t="str">
        <f>IFERROR(INDEX(UniquePairs!A$5:K$1000, MATCH(AL800, UniquePairs!A$5:A$1000, 0), 10), "")</f>
        <v/>
      </c>
      <c r="AZ800" s="13">
        <f>IF(AY800&lt;&gt;"", AY800, AW800)</f>
        <v>0.83105022831050235</v>
      </c>
      <c r="BA800" t="str">
        <f>IF(AZ800=0,"None",IF(AZ800&lt;0.6,"Weak",IF(AZ800&lt;0.7,"Review",IF(AZ800&lt;0.8,"Good",IF(AZ800&lt;0.9,"Very Good","Solid")))))</f>
        <v>Very Good</v>
      </c>
      <c r="BB800" s="28" t="str">
        <f>IF(AJ799=AJ800, BB799, BC800)</f>
        <v>Second Shift</v>
      </c>
      <c r="BC800" t="str">
        <f>IF(AV800="",AU800,StringMatch(AU800,AV800,TRUE))</f>
        <v>Second Shift</v>
      </c>
      <c r="BD800" t="str">
        <f>TRIM(SUBSTITUTE(SUBSTITUTE(SUBSTITUTE(SUBSTITUTE(SUBSTITUTE(SUBSTITUTE(SUBSTITUTE(SUBSTITUTE(SUBSTITUTE(SUBSTITUTE(AU800,BR800,""),BS800,""),BT800,""),BU800,""),BV800,""),BW800,""),BX800,""),BY800,""),BZ800,""),CA800,""))</f>
        <v>Night Diff</v>
      </c>
      <c r="BE800" t="str">
        <f>TRIM(SUBSTITUTE(SUBSTITUTE(SUBSTITUTE(SUBSTITUTE(SUBSTITUTE(SUBSTITUTE(SUBSTITUTE(SUBSTITUTE(SUBSTITUTE(SUBSTITUTE(AV800,BH800,""),BI800,""),BJ800,""),BK800,""),BL800,""),BM800,""),BN800,""),BO800,""),BP800,""),BQ800,""))</f>
        <v>Sunday Work</v>
      </c>
      <c r="BF800" s="21">
        <f>LEN(AU800)-LEN(SUBSTITUTE(AU800," ",""))</f>
        <v>3</v>
      </c>
      <c r="BG800" s="21">
        <f>LEN(AV800)-LEN(SUBSTITUTE(AV800," ",""))</f>
        <v>3</v>
      </c>
      <c r="BH800" s="21" t="str">
        <f>IF(BF800=0,AU800,findspace($AU800,BH$10))</f>
        <v>Second</v>
      </c>
      <c r="BI800" s="21" t="str">
        <f>IF(BH800=0,AN800,findspace($AU800,BI$10))</f>
        <v>Shift</v>
      </c>
      <c r="BJ800" s="21" t="str">
        <f>IF(BI800=0,AV800,findspace($AU800,BJ$10))</f>
        <v>Night</v>
      </c>
      <c r="BK800" s="21" t="str">
        <f>IF(BJ800=0,AW800,findspace($AU800,BK$10))</f>
        <v>Diff</v>
      </c>
      <c r="BL800" s="21" t="str">
        <f>IF(BK800=0,AX800,findspace($AU800,BL$10))</f>
        <v/>
      </c>
      <c r="BM800" s="21" t="str">
        <f>IF(BL800=0,BF800,findspace($AU800,BM$10))</f>
        <v/>
      </c>
      <c r="BN800" s="21" t="str">
        <f>IF(BM800=0,BH800,findspace($AU800,BN$10))</f>
        <v/>
      </c>
      <c r="BO800" s="21" t="str">
        <f>IF(BN800=0,BI800,findspace($AU800,BO$10))</f>
        <v/>
      </c>
      <c r="BR800" s="21" t="str">
        <f>IF($BG800=0,$AV800,findspace($AV800,BR$10))</f>
        <v>Sunday</v>
      </c>
      <c r="BS800" s="21" t="str">
        <f>IF($BG800=0,$AV800,findspace($AV800,BS$10))</f>
        <v>Work</v>
      </c>
      <c r="BT800" s="21" t="str">
        <f>IF($BG800=0,$AV800,findspace($AV800,BT$10))</f>
        <v>Second</v>
      </c>
      <c r="BU800" s="21" t="str">
        <f>IF($BG800=0,$AV800,findspace($AV800,BU$10))</f>
        <v>Shift</v>
      </c>
      <c r="BV800" s="21" t="str">
        <f>IF($BG800=0,$AV800,findspace($AV800,BV$10))</f>
        <v/>
      </c>
      <c r="BW800" s="21" t="str">
        <f>IF($BG800=0,$AV800,findspace($AV800,BW$10))</f>
        <v/>
      </c>
      <c r="BX800" s="21" t="str">
        <f>IF($BG800=0,$AV800,findspace($AV800,BX$10))</f>
        <v/>
      </c>
      <c r="BY800" s="21" t="str">
        <f>IF($BG800=0,$AV800,findspace($AV800,BY$10))</f>
        <v/>
      </c>
      <c r="BZ800" s="21" t="str">
        <f>IF($BG800=0,$AV800,findspace($AV800,BZ$10))</f>
        <v/>
      </c>
      <c r="CA800" s="21" t="str">
        <f>IF($BG800=0,$AV800,findspace($AV800,CA$10))</f>
        <v/>
      </c>
    </row>
    <row r="801" spans="1:79" x14ac:dyDescent="0.35">
      <c r="A801" t="s">
        <v>1836</v>
      </c>
      <c r="B801">
        <v>30</v>
      </c>
      <c r="C801" t="s">
        <v>2731</v>
      </c>
      <c r="D801" t="s">
        <v>1839</v>
      </c>
      <c r="E801" t="s">
        <v>1704</v>
      </c>
      <c r="F801" t="s">
        <v>3403</v>
      </c>
      <c r="G801" s="13">
        <v>0.83105022831050235</v>
      </c>
      <c r="I801">
        <v>12374</v>
      </c>
      <c r="J801" t="str">
        <f>K801&amp;L801</f>
        <v>GSA30Third Shift Night Diff12374DFASSTSunday Work Third Shift</v>
      </c>
      <c r="K801" t="str">
        <f>A801&amp;B801&amp;C801</f>
        <v>GSA30Third Shift Night Diff</v>
      </c>
      <c r="L801" t="str">
        <f>I801&amp;D801&amp;E801&amp;F801</f>
        <v>12374DFASSTSunday Work Third Shift</v>
      </c>
      <c r="M801" s="13">
        <f>G801</f>
        <v>0.83105022831050235</v>
      </c>
      <c r="N801" s="13"/>
      <c r="O801" s="19">
        <v>8</v>
      </c>
      <c r="P801">
        <f>COUNTIF(C$11:C$2024, C801)</f>
        <v>3</v>
      </c>
      <c r="Q801">
        <f>COUNTIF(F$11:F$177, F801)</f>
        <v>0</v>
      </c>
      <c r="R801" t="b">
        <f>A801=D801</f>
        <v>0</v>
      </c>
      <c r="S801" t="b">
        <f>A801&amp;B801&amp;C801=D801&amp;E801&amp;F801</f>
        <v>0</v>
      </c>
      <c r="V801" t="str">
        <f>IF($A801=V$10, $C801, "")</f>
        <v/>
      </c>
      <c r="W801" t="str">
        <f>IF($A801=W$10, $C801, "")</f>
        <v>Third Shift Night Diff</v>
      </c>
      <c r="X801" t="str">
        <f>IF($A801=X$10, $C801, "")</f>
        <v/>
      </c>
      <c r="Y801" t="str">
        <f>IF($A801=Y$10, $C801, "")</f>
        <v/>
      </c>
      <c r="Z801" t="str">
        <f>IF($A801=Z$10, $C801, "")</f>
        <v/>
      </c>
      <c r="AB801" t="str">
        <f>IF($D801=AB$10, $F801, "")</f>
        <v>Sunday Work Third Shift</v>
      </c>
      <c r="AC801" t="str">
        <f>IF($D801=AC$10, $F801, "")</f>
        <v/>
      </c>
      <c r="AD801" t="str">
        <f>IF($D801=AD$10, $F801, "")</f>
        <v/>
      </c>
      <c r="AE801" t="str">
        <f>IF($D801=AE$10, $F801, "")</f>
        <v/>
      </c>
      <c r="AF801" t="str">
        <f>IF($D801=AF$10, $F801, "")</f>
        <v/>
      </c>
      <c r="AH801">
        <f>COUNTIF(AI$11:AI$2024, AI801)</f>
        <v>1</v>
      </c>
      <c r="AI801" t="str">
        <f>V801&amp;AB801&amp;W801&amp;AC801&amp;X801&amp;AD801&amp;Y801&amp;AE801&amp;Z801&amp;AF801</f>
        <v>Sunday Work Third ShiftThird Shift Night Diff</v>
      </c>
      <c r="AJ801">
        <f>IF(ROW()=11,1,IF(AK800+1=AK801,AJ800,AJ800+1))</f>
        <v>704</v>
      </c>
      <c r="AK801">
        <f>IF(AI801=AI800, AK800+1, 1)</f>
        <v>1</v>
      </c>
      <c r="AL801" s="26" t="str">
        <f>AM801&amp;AN801</f>
        <v>GSA30Third Shift Night Diff12374DFASSTSunday Work Third Shift</v>
      </c>
      <c r="AM801" t="str">
        <f>K801</f>
        <v>GSA30Third Shift Night Diff</v>
      </c>
      <c r="AN801" t="str">
        <f>L801</f>
        <v>12374DFASSTSunday Work Third Shift</v>
      </c>
      <c r="AO801">
        <f>COUNTIF(AM$11:AM$1107, AM801)</f>
        <v>3</v>
      </c>
      <c r="AP801">
        <f>COUNTIF(AN$11:AN$1107, AN801)</f>
        <v>2</v>
      </c>
      <c r="AQ801">
        <f>MATCH(AM801, AM$11:AM$1107, 0)</f>
        <v>215</v>
      </c>
      <c r="AR801">
        <f>MATCH(AN801, AN$11:AN$1107, 0)</f>
        <v>702</v>
      </c>
      <c r="AS801">
        <v>8</v>
      </c>
      <c r="AU801" t="str">
        <f>C801</f>
        <v>Third Shift Night Diff</v>
      </c>
      <c r="AV801" t="str">
        <f>IF(F801="", "", F801)</f>
        <v>Sunday Work Third Shift</v>
      </c>
      <c r="AW801" s="13">
        <f>M801</f>
        <v>0.83105022831050235</v>
      </c>
      <c r="AX801" t="e">
        <f>VLOOKUP(AI801, UniquePairs!A$5:A$2000, 1, FALSE)</f>
        <v>#N/A</v>
      </c>
      <c r="AY801" t="str">
        <f>IFERROR(INDEX(UniquePairs!A$5:K$1000, MATCH(AL801, UniquePairs!A$5:A$1000, 0), 10), "")</f>
        <v/>
      </c>
      <c r="AZ801" s="13">
        <f>IF(AY801&lt;&gt;"", AY801, AW801)</f>
        <v>0.83105022831050235</v>
      </c>
      <c r="BA801" t="str">
        <f>IF(AZ801=0,"None",IF(AZ801&lt;0.6,"Weak",IF(AZ801&lt;0.7,"Review",IF(AZ801&lt;0.8,"Good",IF(AZ801&lt;0.9,"Very Good","Solid")))))</f>
        <v>Very Good</v>
      </c>
      <c r="BB801" s="28" t="str">
        <f>IF(AJ800=AJ801, BB800, BC801)</f>
        <v>Third Shift</v>
      </c>
      <c r="BC801" t="str">
        <f>IF(AV801="",AU801,StringMatch(AU801,AV801,TRUE))</f>
        <v>Third Shift</v>
      </c>
      <c r="BD801" t="str">
        <f>TRIM(SUBSTITUTE(SUBSTITUTE(SUBSTITUTE(SUBSTITUTE(SUBSTITUTE(SUBSTITUTE(SUBSTITUTE(SUBSTITUTE(SUBSTITUTE(SUBSTITUTE(AU801,BR801,""),BS801,""),BT801,""),BU801,""),BV801,""),BW801,""),BX801,""),BY801,""),BZ801,""),CA801,""))</f>
        <v>Night Diff</v>
      </c>
      <c r="BE801" t="str">
        <f>TRIM(SUBSTITUTE(SUBSTITUTE(SUBSTITUTE(SUBSTITUTE(SUBSTITUTE(SUBSTITUTE(SUBSTITUTE(SUBSTITUTE(SUBSTITUTE(SUBSTITUTE(AV801,BH801,""),BI801,""),BJ801,""),BK801,""),BL801,""),BM801,""),BN801,""),BO801,""),BP801,""),BQ801,""))</f>
        <v>Sunday Work</v>
      </c>
      <c r="BF801" s="21">
        <f>LEN(AU801)-LEN(SUBSTITUTE(AU801," ",""))</f>
        <v>3</v>
      </c>
      <c r="BG801" s="21">
        <f>LEN(AV801)-LEN(SUBSTITUTE(AV801," ",""))</f>
        <v>3</v>
      </c>
      <c r="BH801" s="21" t="str">
        <f>IF(BF801=0,AU801,findspace($AU801,BH$10))</f>
        <v>Third</v>
      </c>
      <c r="BI801" s="21" t="str">
        <f>IF(BH801=0,AN801,findspace($AU801,BI$10))</f>
        <v>Shift</v>
      </c>
      <c r="BJ801" s="21" t="str">
        <f>IF(BI801=0,AV801,findspace($AU801,BJ$10))</f>
        <v>Night</v>
      </c>
      <c r="BK801" s="21" t="str">
        <f>IF(BJ801=0,AW801,findspace($AU801,BK$10))</f>
        <v>Diff</v>
      </c>
      <c r="BL801" s="21" t="str">
        <f>IF(BK801=0,AX801,findspace($AU801,BL$10))</f>
        <v/>
      </c>
      <c r="BM801" s="21" t="str">
        <f>IF(BL801=0,BF801,findspace($AU801,BM$10))</f>
        <v/>
      </c>
      <c r="BN801" s="21" t="str">
        <f>IF(BM801=0,BH801,findspace($AU801,BN$10))</f>
        <v/>
      </c>
      <c r="BO801" s="21" t="str">
        <f>IF(BN801=0,BI801,findspace($AU801,BO$10))</f>
        <v/>
      </c>
      <c r="BR801" s="21" t="str">
        <f>IF($BG801=0,$AV801,findspace($AV801,BR$10))</f>
        <v>Sunday</v>
      </c>
      <c r="BS801" s="21" t="str">
        <f>IF($BG801=0,$AV801,findspace($AV801,BS$10))</f>
        <v>Work</v>
      </c>
      <c r="BT801" s="21" t="str">
        <f>IF($BG801=0,$AV801,findspace($AV801,BT$10))</f>
        <v>Third</v>
      </c>
      <c r="BU801" s="21" t="str">
        <f>IF($BG801=0,$AV801,findspace($AV801,BU$10))</f>
        <v>Shift</v>
      </c>
      <c r="BV801" s="21" t="str">
        <f>IF($BG801=0,$AV801,findspace($AV801,BV$10))</f>
        <v/>
      </c>
      <c r="BW801" s="21" t="str">
        <f>IF($BG801=0,$AV801,findspace($AV801,BW$10))</f>
        <v/>
      </c>
      <c r="BX801" s="21" t="str">
        <f>IF($BG801=0,$AV801,findspace($AV801,BX$10))</f>
        <v/>
      </c>
      <c r="BY801" s="21" t="str">
        <f>IF($BG801=0,$AV801,findspace($AV801,BY$10))</f>
        <v/>
      </c>
      <c r="BZ801" s="21" t="str">
        <f>IF($BG801=0,$AV801,findspace($AV801,BZ$10))</f>
        <v/>
      </c>
      <c r="CA801" s="21" t="str">
        <f>IF($BG801=0,$AV801,findspace($AV801,CA$10))</f>
        <v/>
      </c>
    </row>
    <row r="802" spans="1:79" x14ac:dyDescent="0.35">
      <c r="A802" t="s">
        <v>1837</v>
      </c>
      <c r="B802" t="s">
        <v>2926</v>
      </c>
      <c r="C802" t="s">
        <v>2928</v>
      </c>
      <c r="D802" t="s">
        <v>1839</v>
      </c>
      <c r="E802" t="s">
        <v>794</v>
      </c>
      <c r="F802" t="s">
        <v>3493</v>
      </c>
      <c r="G802" s="13">
        <v>0.83012639772737795</v>
      </c>
      <c r="I802">
        <v>12374</v>
      </c>
      <c r="J802" t="str">
        <f>K802&amp;L802</f>
        <v>IBC04ZCompensatory Time Off Lieu Overtime Balance12374DFASCTRegular Compensatory Time Used</v>
      </c>
      <c r="K802" t="str">
        <f>A802&amp;B802&amp;C802</f>
        <v>IBC04ZCompensatory Time Off Lieu Overtime Balance</v>
      </c>
      <c r="L802" t="str">
        <f>I802&amp;D802&amp;E802&amp;F802</f>
        <v>12374DFASCTRegular Compensatory Time Used</v>
      </c>
      <c r="M802" s="13">
        <f>G802</f>
        <v>0.83012639772737795</v>
      </c>
      <c r="N802" s="13"/>
      <c r="O802" s="19">
        <v>431</v>
      </c>
      <c r="P802">
        <f>COUNTIF(C$11:C$2024, C802)</f>
        <v>3</v>
      </c>
      <c r="Q802">
        <f>COUNTIF(F$11:F$177, F802)</f>
        <v>1</v>
      </c>
      <c r="R802" t="b">
        <f>A802=D802</f>
        <v>0</v>
      </c>
      <c r="S802" t="b">
        <f>A802&amp;B802&amp;C802=D802&amp;E802&amp;F802</f>
        <v>0</v>
      </c>
      <c r="V802" t="str">
        <f>IF($A802=V$10, $C802, "")</f>
        <v/>
      </c>
      <c r="W802" t="str">
        <f>IF($A802=W$10, $C802, "")</f>
        <v/>
      </c>
      <c r="X802" t="str">
        <f>IF($A802=X$10, $C802, "")</f>
        <v/>
      </c>
      <c r="Y802" t="str">
        <f>IF($A802=Y$10, $C802, "")</f>
        <v>Compensatory Time Off Lieu Overtime Balance</v>
      </c>
      <c r="Z802" t="str">
        <f>IF($A802=Z$10, $C802, "")</f>
        <v/>
      </c>
      <c r="AB802" t="str">
        <f>IF($D802=AB$10, $F802, "")</f>
        <v>Regular Compensatory Time Used</v>
      </c>
      <c r="AC802" t="str">
        <f>IF($D802=AC$10, $F802, "")</f>
        <v/>
      </c>
      <c r="AD802" t="str">
        <f>IF($D802=AD$10, $F802, "")</f>
        <v/>
      </c>
      <c r="AE802" t="str">
        <f>IF($D802=AE$10, $F802, "")</f>
        <v/>
      </c>
      <c r="AF802" t="str">
        <f>IF($D802=AF$10, $F802, "")</f>
        <v/>
      </c>
      <c r="AH802">
        <f>COUNTIF(AI$11:AI$2024, AI802)</f>
        <v>1</v>
      </c>
      <c r="AI802" t="str">
        <f>V802&amp;AB802&amp;W802&amp;AC802&amp;X802&amp;AD802&amp;Y802&amp;AE802&amp;Z802&amp;AF802</f>
        <v>Regular Compensatory Time UsedCompensatory Time Off Lieu Overtime Balance</v>
      </c>
      <c r="AJ802">
        <f>IF(ROW()=11,1,IF(AK801+1=AK802,AJ801,AJ801+1))</f>
        <v>705</v>
      </c>
      <c r="AK802">
        <f>IF(AI802=AI801, AK801+1, 1)</f>
        <v>1</v>
      </c>
      <c r="AL802" s="26" t="str">
        <f>AM802&amp;AN802</f>
        <v>IBC04ZCompensatory Time Off Lieu Overtime Balance12374DFASCTRegular Compensatory Time Used</v>
      </c>
      <c r="AM802" t="str">
        <f>K802</f>
        <v>IBC04ZCompensatory Time Off Lieu Overtime Balance</v>
      </c>
      <c r="AN802" t="str">
        <f>L802</f>
        <v>12374DFASCTRegular Compensatory Time Used</v>
      </c>
      <c r="AO802">
        <f>COUNTIF(AM$11:AM$1107, AM802)</f>
        <v>3</v>
      </c>
      <c r="AP802">
        <f>COUNTIF(AN$11:AN$1107, AN802)</f>
        <v>4</v>
      </c>
      <c r="AQ802">
        <f>MATCH(AM802, AM$11:AM$1107, 0)</f>
        <v>606</v>
      </c>
      <c r="AR802">
        <f>MATCH(AN802, AN$11:AN$1107, 0)</f>
        <v>12</v>
      </c>
      <c r="AS802">
        <v>431</v>
      </c>
      <c r="AU802" t="str">
        <f>C802</f>
        <v>Compensatory Time Off Lieu Overtime Balance</v>
      </c>
      <c r="AV802" t="str">
        <f>IF(F802="", "", F802)</f>
        <v>Regular Compensatory Time Used</v>
      </c>
      <c r="AW802" s="13">
        <f>M802</f>
        <v>0.83012639772737795</v>
      </c>
      <c r="AX802" t="e">
        <f>VLOOKUP(AI802, UniquePairs!A$5:A$2000, 1, FALSE)</f>
        <v>#N/A</v>
      </c>
      <c r="AY802" t="str">
        <f>IFERROR(INDEX(UniquePairs!A$5:K$1000, MATCH(AL802, UniquePairs!A$5:A$1000, 0), 10), "")</f>
        <v/>
      </c>
      <c r="AZ802" s="13">
        <f>IF(AY802&lt;&gt;"", AY802, AW802)</f>
        <v>0.83012639772737795</v>
      </c>
      <c r="BA802" t="str">
        <f>IF(AZ802=0,"None",IF(AZ802&lt;0.6,"Weak",IF(AZ802&lt;0.7,"Review",IF(AZ802&lt;0.8,"Good",IF(AZ802&lt;0.9,"Very Good","Solid")))))</f>
        <v>Very Good</v>
      </c>
      <c r="BB802" s="28" t="str">
        <f>IF(AJ801=AJ802, BB801, BC802)</f>
        <v>Compensatory Time</v>
      </c>
      <c r="BC802" t="str">
        <f>IF(AV802="",AU802,StringMatch(AU802,AV802,TRUE))</f>
        <v>Compensatory Time</v>
      </c>
      <c r="BD802" t="str">
        <f>TRIM(SUBSTITUTE(SUBSTITUTE(SUBSTITUTE(SUBSTITUTE(SUBSTITUTE(SUBSTITUTE(SUBSTITUTE(SUBSTITUTE(SUBSTITUTE(SUBSTITUTE(AU802,BR802,""),BS802,""),BT802,""),BU802,""),BV802,""),BW802,""),BX802,""),BY802,""),BZ802,""),CA802,""))</f>
        <v>Off Lieu Overtime Balance</v>
      </c>
      <c r="BE802" t="str">
        <f>TRIM(SUBSTITUTE(SUBSTITUTE(SUBSTITUTE(SUBSTITUTE(SUBSTITUTE(SUBSTITUTE(SUBSTITUTE(SUBSTITUTE(SUBSTITUTE(SUBSTITUTE(AV802,BH802,""),BI802,""),BJ802,""),BK802,""),BL802,""),BM802,""),BN802,""),BO802,""),BP802,""),BQ802,""))</f>
        <v>Regular Used</v>
      </c>
      <c r="BF802" s="21">
        <f>LEN(AU802)-LEN(SUBSTITUTE(AU802," ",""))</f>
        <v>5</v>
      </c>
      <c r="BG802" s="21">
        <f>LEN(AV802)-LEN(SUBSTITUTE(AV802," ",""))</f>
        <v>3</v>
      </c>
      <c r="BH802" s="21" t="str">
        <f>IF(BF802=0,AU802,findspace($AU802,BH$10))</f>
        <v>Compensatory</v>
      </c>
      <c r="BI802" s="21" t="str">
        <f>IF(BH802=0,AN802,findspace($AU802,BI$10))</f>
        <v>Time</v>
      </c>
      <c r="BJ802" s="21" t="str">
        <f>IF(BI802=0,AV802,findspace($AU802,BJ$10))</f>
        <v>Off</v>
      </c>
      <c r="BK802" s="21" t="str">
        <f>IF(BJ802=0,AW802,findspace($AU802,BK$10))</f>
        <v>Lieu</v>
      </c>
      <c r="BL802" s="21" t="str">
        <f>IF(BK802=0,AX802,findspace($AU802,BL$10))</f>
        <v>Overtime</v>
      </c>
      <c r="BM802" s="21" t="str">
        <f>IF(BL802=0,BF802,findspace($AU802,BM$10))</f>
        <v>Balance</v>
      </c>
      <c r="BN802" s="21" t="str">
        <f>IF(BM802=0,BH802,findspace($AU802,BN$10))</f>
        <v/>
      </c>
      <c r="BO802" s="21" t="str">
        <f>IF(BN802=0,BI802,findspace($AU802,BO$10))</f>
        <v/>
      </c>
      <c r="BR802" s="21" t="str">
        <f>IF($BG802=0,$AV802,findspace($AV802,BR$10))</f>
        <v>Regular</v>
      </c>
      <c r="BS802" s="21" t="str">
        <f>IF($BG802=0,$AV802,findspace($AV802,BS$10))</f>
        <v>Compensatory</v>
      </c>
      <c r="BT802" s="21" t="str">
        <f>IF($BG802=0,$AV802,findspace($AV802,BT$10))</f>
        <v>Time</v>
      </c>
      <c r="BU802" s="21" t="str">
        <f>IF($BG802=0,$AV802,findspace($AV802,BU$10))</f>
        <v>Used</v>
      </c>
      <c r="BV802" s="21" t="str">
        <f>IF($BG802=0,$AV802,findspace($AV802,BV$10))</f>
        <v/>
      </c>
      <c r="BW802" s="21" t="str">
        <f>IF($BG802=0,$AV802,findspace($AV802,BW$10))</f>
        <v/>
      </c>
      <c r="BX802" s="21" t="str">
        <f>IF($BG802=0,$AV802,findspace($AV802,BX$10))</f>
        <v/>
      </c>
      <c r="BY802" s="21" t="str">
        <f>IF($BG802=0,$AV802,findspace($AV802,BY$10))</f>
        <v/>
      </c>
      <c r="BZ802" s="21" t="str">
        <f>IF($BG802=0,$AV802,findspace($AV802,BZ$10))</f>
        <v/>
      </c>
      <c r="CA802" s="21" t="str">
        <f>IF($BG802=0,$AV802,findspace($AV802,CA$10))</f>
        <v/>
      </c>
    </row>
    <row r="803" spans="1:79" x14ac:dyDescent="0.35">
      <c r="A803" t="s">
        <v>1836</v>
      </c>
      <c r="B803">
        <v>29</v>
      </c>
      <c r="C803" t="s">
        <v>2730</v>
      </c>
      <c r="D803" t="s">
        <v>1837</v>
      </c>
      <c r="E803" t="s">
        <v>3178</v>
      </c>
      <c r="F803" t="s">
        <v>3179</v>
      </c>
      <c r="G803" s="13">
        <v>0.82971648987463842</v>
      </c>
      <c r="I803">
        <v>12374</v>
      </c>
      <c r="J803" t="str">
        <f>K803&amp;L803</f>
        <v>GSA29FFL Adoption12374IBCSLASick Leave For Adoption Used</v>
      </c>
      <c r="K803" t="str">
        <f>A803&amp;B803&amp;C803</f>
        <v>GSA29FFL Adoption</v>
      </c>
      <c r="L803" t="str">
        <f>I803&amp;D803&amp;E803&amp;F803</f>
        <v>12374IBCSLASick Leave For Adoption Used</v>
      </c>
      <c r="M803" s="13">
        <f>G803</f>
        <v>0.82971648987463842</v>
      </c>
      <c r="N803" s="13"/>
      <c r="O803" s="19">
        <v>66</v>
      </c>
      <c r="P803">
        <f>COUNTIF(C$11:C$2024, C803)</f>
        <v>3</v>
      </c>
      <c r="Q803">
        <f>COUNTIF(F$11:F$177, F803)</f>
        <v>0</v>
      </c>
      <c r="R803" t="b">
        <f>A803=D803</f>
        <v>0</v>
      </c>
      <c r="S803" t="b">
        <f>A803&amp;B803&amp;C803=D803&amp;E803&amp;F803</f>
        <v>0</v>
      </c>
      <c r="V803" t="str">
        <f>IF($A803=V$10, $C803, "")</f>
        <v/>
      </c>
      <c r="W803" t="str">
        <f>IF($A803=W$10, $C803, "")</f>
        <v>FFL Adoption</v>
      </c>
      <c r="X803" t="str">
        <f>IF($A803=X$10, $C803, "")</f>
        <v/>
      </c>
      <c r="Y803" t="str">
        <f>IF($A803=Y$10, $C803, "")</f>
        <v/>
      </c>
      <c r="Z803" t="str">
        <f>IF($A803=Z$10, $C803, "")</f>
        <v/>
      </c>
      <c r="AB803" t="str">
        <f>IF($D803=AB$10, $F803, "")</f>
        <v/>
      </c>
      <c r="AC803" t="str">
        <f>IF($D803=AC$10, $F803, "")</f>
        <v/>
      </c>
      <c r="AD803" t="str">
        <f>IF($D803=AD$10, $F803, "")</f>
        <v/>
      </c>
      <c r="AE803" t="str">
        <f>IF($D803=AE$10, $F803, "")</f>
        <v>Sick Leave For Adoption Used</v>
      </c>
      <c r="AF803" t="str">
        <f>IF($D803=AF$10, $F803, "")</f>
        <v/>
      </c>
      <c r="AH803">
        <f>COUNTIF(AI$11:AI$2024, AI803)</f>
        <v>1</v>
      </c>
      <c r="AI803" t="str">
        <f>V803&amp;AB803&amp;W803&amp;AC803&amp;X803&amp;AD803&amp;Y803&amp;AE803&amp;Z803&amp;AF803</f>
        <v>FFL AdoptionSick Leave For Adoption Used</v>
      </c>
      <c r="AJ803">
        <f>IF(ROW()=11,1,IF(AK802+1=AK803,AJ802,AJ802+1))</f>
        <v>706</v>
      </c>
      <c r="AK803">
        <f>IF(AI803=AI802, AK802+1, 1)</f>
        <v>1</v>
      </c>
      <c r="AL803" s="26" t="str">
        <f>AM803&amp;AN803</f>
        <v>GSA29FFL Adoption12374IBCSLASick Leave For Adoption Used</v>
      </c>
      <c r="AM803" t="str">
        <f>K803</f>
        <v>GSA29FFL Adoption</v>
      </c>
      <c r="AN803" t="str">
        <f>L803</f>
        <v>12374IBCSLASick Leave For Adoption Used</v>
      </c>
      <c r="AO803">
        <f>COUNTIF(AM$11:AM$1107, AM803)</f>
        <v>3</v>
      </c>
      <c r="AP803">
        <f>COUNTIF(AN$11:AN$1107, AN803)</f>
        <v>2</v>
      </c>
      <c r="AQ803">
        <f>MATCH(AM803, AM$11:AM$1107, 0)</f>
        <v>380</v>
      </c>
      <c r="AR803">
        <f>MATCH(AN803, AN$11:AN$1107, 0)</f>
        <v>793</v>
      </c>
      <c r="AS803">
        <v>66</v>
      </c>
      <c r="AU803" t="str">
        <f>C803</f>
        <v>FFL Adoption</v>
      </c>
      <c r="AV803" t="str">
        <f>IF(F803="", "", F803)</f>
        <v>Sick Leave For Adoption Used</v>
      </c>
      <c r="AW803" s="13">
        <f>M803</f>
        <v>0.82971648987463842</v>
      </c>
      <c r="AX803" t="e">
        <f>VLOOKUP(AI803, UniquePairs!A$5:A$2000, 1, FALSE)</f>
        <v>#N/A</v>
      </c>
      <c r="AY803" t="str">
        <f>IFERROR(INDEX(UniquePairs!A$5:K$1000, MATCH(AL803, UniquePairs!A$5:A$1000, 0), 10), "")</f>
        <v/>
      </c>
      <c r="AZ803" s="13">
        <f>IF(AY803&lt;&gt;"", AY803, AW803)</f>
        <v>0.82971648987463842</v>
      </c>
      <c r="BA803" t="str">
        <f>IF(AZ803=0,"None",IF(AZ803&lt;0.6,"Weak",IF(AZ803&lt;0.7,"Review",IF(AZ803&lt;0.8,"Good",IF(AZ803&lt;0.9,"Very Good","Solid")))))</f>
        <v>Very Good</v>
      </c>
      <c r="BB803" s="28" t="str">
        <f>IF(AJ802=AJ803, BB802, BC803)</f>
        <v>Adoption</v>
      </c>
      <c r="BC803" t="str">
        <f>IF(AV803="",AU803,StringMatch(AU803,AV803,TRUE))</f>
        <v>Adoption</v>
      </c>
      <c r="BD803" t="str">
        <f>TRIM(SUBSTITUTE(SUBSTITUTE(SUBSTITUTE(SUBSTITUTE(SUBSTITUTE(SUBSTITUTE(SUBSTITUTE(SUBSTITUTE(SUBSTITUTE(SUBSTITUTE(AU803,BR803,""),BS803,""),BT803,""),BU803,""),BV803,""),BW803,""),BX803,""),BY803,""),BZ803,""),CA803,""))</f>
        <v>FFL</v>
      </c>
      <c r="BE803" t="str">
        <f>TRIM(SUBSTITUTE(SUBSTITUTE(SUBSTITUTE(SUBSTITUTE(SUBSTITUTE(SUBSTITUTE(SUBSTITUTE(SUBSTITUTE(SUBSTITUTE(SUBSTITUTE(AV803,BH803,""),BI803,""),BJ803,""),BK803,""),BL803,""),BM803,""),BN803,""),BO803,""),BP803,""),BQ803,""))</f>
        <v>Sick Leave For Used</v>
      </c>
      <c r="BF803" s="21">
        <f>LEN(AU803)-LEN(SUBSTITUTE(AU803," ",""))</f>
        <v>1</v>
      </c>
      <c r="BG803" s="21">
        <f>LEN(AV803)-LEN(SUBSTITUTE(AV803," ",""))</f>
        <v>4</v>
      </c>
      <c r="BH803" s="21" t="str">
        <f>IF(BF803=0,AU803,findspace($AU803,BH$10))</f>
        <v>FFL</v>
      </c>
      <c r="BI803" s="21" t="str">
        <f>IF(BH803=0,AN803,findspace($AU803,BI$10))</f>
        <v>Adoption</v>
      </c>
      <c r="BJ803" s="21" t="str">
        <f>IF(BI803=0,AV803,findspace($AU803,BJ$10))</f>
        <v/>
      </c>
      <c r="BK803" s="21" t="str">
        <f>IF(BJ803=0,AW803,findspace($AU803,BK$10))</f>
        <v/>
      </c>
      <c r="BL803" s="21" t="str">
        <f>IF(BK803=0,AX803,findspace($AU803,BL$10))</f>
        <v/>
      </c>
      <c r="BM803" s="21" t="str">
        <f>IF(BL803=0,BF803,findspace($AU803,BM$10))</f>
        <v/>
      </c>
      <c r="BN803" s="21" t="str">
        <f>IF(BM803=0,BH803,findspace($AU803,BN$10))</f>
        <v/>
      </c>
      <c r="BO803" s="21" t="str">
        <f>IF(BN803=0,BI803,findspace($AU803,BO$10))</f>
        <v/>
      </c>
      <c r="BR803" s="21" t="str">
        <f>IF($BG803=0,$AV803,findspace($AV803,BR$10))</f>
        <v>Sick</v>
      </c>
      <c r="BS803" s="21" t="str">
        <f>IF($BG803=0,$AV803,findspace($AV803,BS$10))</f>
        <v>Leave</v>
      </c>
      <c r="BT803" s="21" t="str">
        <f>IF($BG803=0,$AV803,findspace($AV803,BT$10))</f>
        <v>For</v>
      </c>
      <c r="BU803" s="21" t="str">
        <f>IF($BG803=0,$AV803,findspace($AV803,BU$10))</f>
        <v>Adoption</v>
      </c>
      <c r="BV803" s="21" t="str">
        <f>IF($BG803=0,$AV803,findspace($AV803,BV$10))</f>
        <v>Used</v>
      </c>
      <c r="BW803" s="21" t="str">
        <f>IF($BG803=0,$AV803,findspace($AV803,BW$10))</f>
        <v/>
      </c>
      <c r="BX803" s="21" t="str">
        <f>IF($BG803=0,$AV803,findspace($AV803,BX$10))</f>
        <v/>
      </c>
      <c r="BY803" s="21" t="str">
        <f>IF($BG803=0,$AV803,findspace($AV803,BY$10))</f>
        <v/>
      </c>
      <c r="BZ803" s="21" t="str">
        <f>IF($BG803=0,$AV803,findspace($AV803,BZ$10))</f>
        <v/>
      </c>
      <c r="CA803" s="21" t="str">
        <f>IF($BG803=0,$AV803,findspace($AV803,CA$10))</f>
        <v/>
      </c>
    </row>
    <row r="804" spans="1:79" x14ac:dyDescent="0.35">
      <c r="A804" t="s">
        <v>1839</v>
      </c>
      <c r="B804" t="s">
        <v>1020</v>
      </c>
      <c r="C804" t="s">
        <v>3282</v>
      </c>
      <c r="D804" t="s">
        <v>1839</v>
      </c>
      <c r="E804" t="s">
        <v>1034</v>
      </c>
      <c r="F804" t="s">
        <v>3288</v>
      </c>
      <c r="G804" s="13">
        <v>0.8221993833504625</v>
      </c>
      <c r="I804">
        <v>12374</v>
      </c>
      <c r="J804" t="str">
        <f>K804&amp;L804</f>
        <v>DFASFDPoisons (Toxic Chems) High12374DFASFLFirefighter High</v>
      </c>
      <c r="K804" t="str">
        <f>A804&amp;B804&amp;C804</f>
        <v>DFASFDPoisons (Toxic Chems) High</v>
      </c>
      <c r="L804" t="str">
        <f>I804&amp;D804&amp;E804&amp;F804</f>
        <v>12374DFASFLFirefighter High</v>
      </c>
      <c r="M804" s="13">
        <f>G804</f>
        <v>0.8221993833504625</v>
      </c>
      <c r="N804" s="13"/>
      <c r="O804" s="19">
        <v>847</v>
      </c>
      <c r="P804">
        <f>COUNTIF(C$11:C$2024, C804)</f>
        <v>3</v>
      </c>
      <c r="Q804">
        <f>COUNTIF(F$11:F$177, F804)</f>
        <v>0</v>
      </c>
      <c r="R804" t="b">
        <f>A804=D804</f>
        <v>1</v>
      </c>
      <c r="S804" t="b">
        <f>A804&amp;B804&amp;C804=D804&amp;E804&amp;F804</f>
        <v>0</v>
      </c>
      <c r="V804" t="str">
        <f>IF($A804=V$10, $C804, "")</f>
        <v>Poisons (Toxic Chems) High</v>
      </c>
      <c r="W804" t="str">
        <f>IF($A804=W$10, $C804, "")</f>
        <v/>
      </c>
      <c r="X804" t="str">
        <f>IF($A804=X$10, $C804, "")</f>
        <v/>
      </c>
      <c r="Y804" t="str">
        <f>IF($A804=Y$10, $C804, "")</f>
        <v/>
      </c>
      <c r="Z804" t="str">
        <f>IF($A804=Z$10, $C804, "")</f>
        <v/>
      </c>
      <c r="AB804" t="str">
        <f>IF($D804=AB$10, $F804, "")</f>
        <v>Firefighter High</v>
      </c>
      <c r="AC804" t="str">
        <f>IF($D804=AC$10, $F804, "")</f>
        <v/>
      </c>
      <c r="AD804" t="str">
        <f>IF($D804=AD$10, $F804, "")</f>
        <v/>
      </c>
      <c r="AE804" t="str">
        <f>IF($D804=AE$10, $F804, "")</f>
        <v/>
      </c>
      <c r="AF804" t="str">
        <f>IF($D804=AF$10, $F804, "")</f>
        <v/>
      </c>
      <c r="AH804">
        <f>COUNTIF(AI$11:AI$2024, AI804)</f>
        <v>1</v>
      </c>
      <c r="AI804" t="str">
        <f>V804&amp;AB804&amp;W804&amp;AC804&amp;X804&amp;AD804&amp;Y804&amp;AE804&amp;Z804&amp;AF804</f>
        <v>Poisons (Toxic Chems) HighFirefighter High</v>
      </c>
      <c r="AJ804">
        <f>IF(ROW()=11,1,IF(AK803+1=AK804,AJ803,AJ803+1))</f>
        <v>707</v>
      </c>
      <c r="AK804">
        <f>IF(AI804=AI803, AK803+1, 1)</f>
        <v>1</v>
      </c>
      <c r="AL804" s="26" t="str">
        <f>AM804&amp;AN804</f>
        <v>DFASFDPoisons (Toxic Chems) High12374DFASFLFirefighter High</v>
      </c>
      <c r="AM804" t="str">
        <f>K804</f>
        <v>DFASFDPoisons (Toxic Chems) High</v>
      </c>
      <c r="AN804" t="str">
        <f>L804</f>
        <v>12374DFASFLFirefighter High</v>
      </c>
      <c r="AO804">
        <f>COUNTIF(AM$11:AM$1107, AM804)</f>
        <v>3</v>
      </c>
      <c r="AP804">
        <f>COUNTIF(AN$11:AN$1107, AN804)</f>
        <v>4</v>
      </c>
      <c r="AQ804">
        <f>MATCH(AM804, AM$11:AM$1107, 0)</f>
        <v>567</v>
      </c>
      <c r="AR804">
        <f>MATCH(AN804, AN$11:AN$1107, 0)</f>
        <v>743</v>
      </c>
      <c r="AS804">
        <v>847</v>
      </c>
      <c r="AU804" t="str">
        <f>C804</f>
        <v>Poisons (Toxic Chems) High</v>
      </c>
      <c r="AV804" t="str">
        <f>IF(F804="", "", F804)</f>
        <v>Firefighter High</v>
      </c>
      <c r="AW804" s="13">
        <f>M804</f>
        <v>0.8221993833504625</v>
      </c>
      <c r="AX804" t="e">
        <f>VLOOKUP(AI804, UniquePairs!A$5:A$2000, 1, FALSE)</f>
        <v>#N/A</v>
      </c>
      <c r="AY804" t="str">
        <f>IFERROR(INDEX(UniquePairs!A$5:K$1000, MATCH(AL804, UniquePairs!A$5:A$1000, 0), 10), "")</f>
        <v/>
      </c>
      <c r="AZ804" s="13">
        <f>IF(AY804&lt;&gt;"", AY804, AW804)</f>
        <v>0.8221993833504625</v>
      </c>
      <c r="BA804" t="str">
        <f>IF(AZ804=0,"None",IF(AZ804&lt;0.6,"Weak",IF(AZ804&lt;0.7,"Review",IF(AZ804&lt;0.8,"Good",IF(AZ804&lt;0.9,"Very Good","Solid")))))</f>
        <v>Very Good</v>
      </c>
      <c r="BB804" s="28" t="str">
        <f>IF(AJ803=AJ804, BB803, BC804)</f>
        <v>High</v>
      </c>
      <c r="BC804" t="str">
        <f>IF(AV804="",AU804,StringMatch(AU804,AV804,TRUE))</f>
        <v>High</v>
      </c>
      <c r="BD804" t="str">
        <f>TRIM(SUBSTITUTE(SUBSTITUTE(SUBSTITUTE(SUBSTITUTE(SUBSTITUTE(SUBSTITUTE(SUBSTITUTE(SUBSTITUTE(SUBSTITUTE(SUBSTITUTE(AU804,BR804,""),BS804,""),BT804,""),BU804,""),BV804,""),BW804,""),BX804,""),BY804,""),BZ804,""),CA804,""))</f>
        <v>Poisons (Toxic Chems)</v>
      </c>
      <c r="BE804" t="str">
        <f>TRIM(SUBSTITUTE(SUBSTITUTE(SUBSTITUTE(SUBSTITUTE(SUBSTITUTE(SUBSTITUTE(SUBSTITUTE(SUBSTITUTE(SUBSTITUTE(SUBSTITUTE(AV804,BH804,""),BI804,""),BJ804,""),BK804,""),BL804,""),BM804,""),BN804,""),BO804,""),BP804,""),BQ804,""))</f>
        <v>Firefighter</v>
      </c>
      <c r="BF804" s="21">
        <f>LEN(AU804)-LEN(SUBSTITUTE(AU804," ",""))</f>
        <v>3</v>
      </c>
      <c r="BG804" s="21">
        <f>LEN(AV804)-LEN(SUBSTITUTE(AV804," ",""))</f>
        <v>1</v>
      </c>
      <c r="BH804" s="21" t="str">
        <f>IF(BF804=0,AU804,findspace($AU804,BH$10))</f>
        <v>Poisons</v>
      </c>
      <c r="BI804" s="21" t="str">
        <f>IF(BH804=0,AN804,findspace($AU804,BI$10))</f>
        <v>(Toxic</v>
      </c>
      <c r="BJ804" s="21" t="str">
        <f>IF(BI804=0,AV804,findspace($AU804,BJ$10))</f>
        <v>Chems)</v>
      </c>
      <c r="BK804" s="21" t="str">
        <f>IF(BJ804=0,AW804,findspace($AU804,BK$10))</f>
        <v>High</v>
      </c>
      <c r="BL804" s="21" t="str">
        <f>IF(BK804=0,AX804,findspace($AU804,BL$10))</f>
        <v/>
      </c>
      <c r="BM804" s="21" t="str">
        <f>IF(BL804=0,BF804,findspace($AU804,BM$10))</f>
        <v/>
      </c>
      <c r="BN804" s="21" t="str">
        <f>IF(BM804=0,BH804,findspace($AU804,BN$10))</f>
        <v/>
      </c>
      <c r="BO804" s="21" t="str">
        <f>IF(BN804=0,BI804,findspace($AU804,BO$10))</f>
        <v/>
      </c>
      <c r="BR804" s="21" t="str">
        <f>IF($BG804=0,$AV804,findspace($AV804,BR$10))</f>
        <v>Firefighter</v>
      </c>
      <c r="BS804" s="21" t="str">
        <f>IF($BG804=0,$AV804,findspace($AV804,BS$10))</f>
        <v>High</v>
      </c>
      <c r="BT804" s="21" t="str">
        <f>IF($BG804=0,$AV804,findspace($AV804,BT$10))</f>
        <v/>
      </c>
      <c r="BU804" s="21" t="str">
        <f>IF($BG804=0,$AV804,findspace($AV804,BU$10))</f>
        <v/>
      </c>
      <c r="BV804" s="21" t="str">
        <f>IF($BG804=0,$AV804,findspace($AV804,BV$10))</f>
        <v/>
      </c>
      <c r="BW804" s="21" t="str">
        <f>IF($BG804=0,$AV804,findspace($AV804,BW$10))</f>
        <v/>
      </c>
      <c r="BX804" s="21" t="str">
        <f>IF($BG804=0,$AV804,findspace($AV804,BX$10))</f>
        <v/>
      </c>
      <c r="BY804" s="21" t="str">
        <f>IF($BG804=0,$AV804,findspace($AV804,BY$10))</f>
        <v/>
      </c>
      <c r="BZ804" s="21" t="str">
        <f>IF($BG804=0,$AV804,findspace($AV804,BZ$10))</f>
        <v/>
      </c>
      <c r="CA804" s="21" t="str">
        <f>IF($BG804=0,$AV804,findspace($AV804,CA$10))</f>
        <v/>
      </c>
    </row>
    <row r="805" spans="1:79" x14ac:dyDescent="0.35">
      <c r="A805" t="s">
        <v>1839</v>
      </c>
      <c r="B805" t="s">
        <v>1022</v>
      </c>
      <c r="C805" t="s">
        <v>3283</v>
      </c>
      <c r="D805" t="s">
        <v>1839</v>
      </c>
      <c r="E805" t="s">
        <v>1036</v>
      </c>
      <c r="F805" t="s">
        <v>3289</v>
      </c>
      <c r="G805" s="13">
        <v>0.8221993833504625</v>
      </c>
      <c r="I805">
        <v>12374</v>
      </c>
      <c r="J805" t="str">
        <f>K805&amp;L805</f>
        <v>DFASFEPoisons (Toxic Chems) Low12374DFASFMFirefighter Low</v>
      </c>
      <c r="K805" t="str">
        <f>A805&amp;B805&amp;C805</f>
        <v>DFASFEPoisons (Toxic Chems) Low</v>
      </c>
      <c r="L805" t="str">
        <f>I805&amp;D805&amp;E805&amp;F805</f>
        <v>12374DFASFMFirefighter Low</v>
      </c>
      <c r="M805" s="13">
        <f>G805</f>
        <v>0.8221993833504625</v>
      </c>
      <c r="N805" s="13"/>
      <c r="O805" s="19">
        <v>882</v>
      </c>
      <c r="P805">
        <f>COUNTIF(C$11:C$2024, C805)</f>
        <v>3</v>
      </c>
      <c r="Q805">
        <f>COUNTIF(F$11:F$177, F805)</f>
        <v>0</v>
      </c>
      <c r="R805" t="b">
        <f>A805=D805</f>
        <v>1</v>
      </c>
      <c r="S805" t="b">
        <f>A805&amp;B805&amp;C805=D805&amp;E805&amp;F805</f>
        <v>0</v>
      </c>
      <c r="V805" t="str">
        <f>IF($A805=V$10, $C805, "")</f>
        <v>Poisons (Toxic Chems) Low</v>
      </c>
      <c r="W805" t="str">
        <f>IF($A805=W$10, $C805, "")</f>
        <v/>
      </c>
      <c r="X805" t="str">
        <f>IF($A805=X$10, $C805, "")</f>
        <v/>
      </c>
      <c r="Y805" t="str">
        <f>IF($A805=Y$10, $C805, "")</f>
        <v/>
      </c>
      <c r="Z805" t="str">
        <f>IF($A805=Z$10, $C805, "")</f>
        <v/>
      </c>
      <c r="AB805" t="str">
        <f>IF($D805=AB$10, $F805, "")</f>
        <v>Firefighter Low</v>
      </c>
      <c r="AC805" t="str">
        <f>IF($D805=AC$10, $F805, "")</f>
        <v/>
      </c>
      <c r="AD805" t="str">
        <f>IF($D805=AD$10, $F805, "")</f>
        <v/>
      </c>
      <c r="AE805" t="str">
        <f>IF($D805=AE$10, $F805, "")</f>
        <v/>
      </c>
      <c r="AF805" t="str">
        <f>IF($D805=AF$10, $F805, "")</f>
        <v/>
      </c>
      <c r="AH805">
        <f>COUNTIF(AI$11:AI$2024, AI805)</f>
        <v>1</v>
      </c>
      <c r="AI805" t="str">
        <f>V805&amp;AB805&amp;W805&amp;AC805&amp;X805&amp;AD805&amp;Y805&amp;AE805&amp;Z805&amp;AF805</f>
        <v>Poisons (Toxic Chems) LowFirefighter Low</v>
      </c>
      <c r="AJ805">
        <f>IF(ROW()=11,1,IF(AK804+1=AK805,AJ804,AJ804+1))</f>
        <v>708</v>
      </c>
      <c r="AK805">
        <f>IF(AI805=AI804, AK804+1, 1)</f>
        <v>1</v>
      </c>
      <c r="AL805" s="26" t="str">
        <f>AM805&amp;AN805</f>
        <v>DFASFEPoisons (Toxic Chems) Low12374DFASFMFirefighter Low</v>
      </c>
      <c r="AM805" t="str">
        <f>K805</f>
        <v>DFASFEPoisons (Toxic Chems) Low</v>
      </c>
      <c r="AN805" t="str">
        <f>L805</f>
        <v>12374DFASFMFirefighter Low</v>
      </c>
      <c r="AO805">
        <f>COUNTIF(AM$11:AM$1107, AM805)</f>
        <v>3</v>
      </c>
      <c r="AP805">
        <f>COUNTIF(AN$11:AN$1107, AN805)</f>
        <v>4</v>
      </c>
      <c r="AQ805">
        <f>MATCH(AM805, AM$11:AM$1107, 0)</f>
        <v>568</v>
      </c>
      <c r="AR805">
        <f>MATCH(AN805, AN$11:AN$1107, 0)</f>
        <v>744</v>
      </c>
      <c r="AS805">
        <v>882</v>
      </c>
      <c r="AU805" t="str">
        <f>C805</f>
        <v>Poisons (Toxic Chems) Low</v>
      </c>
      <c r="AV805" t="str">
        <f>IF(F805="", "", F805)</f>
        <v>Firefighter Low</v>
      </c>
      <c r="AW805" s="13">
        <f>M805</f>
        <v>0.8221993833504625</v>
      </c>
      <c r="AX805" t="e">
        <f>VLOOKUP(AI805, UniquePairs!A$5:A$2000, 1, FALSE)</f>
        <v>#N/A</v>
      </c>
      <c r="AY805" t="str">
        <f>IFERROR(INDEX(UniquePairs!A$5:K$1000, MATCH(AL805, UniquePairs!A$5:A$1000, 0), 10), "")</f>
        <v/>
      </c>
      <c r="AZ805" s="13">
        <f>IF(AY805&lt;&gt;"", AY805, AW805)</f>
        <v>0.8221993833504625</v>
      </c>
      <c r="BA805" t="str">
        <f>IF(AZ805=0,"None",IF(AZ805&lt;0.6,"Weak",IF(AZ805&lt;0.7,"Review",IF(AZ805&lt;0.8,"Good",IF(AZ805&lt;0.9,"Very Good","Solid")))))</f>
        <v>Very Good</v>
      </c>
      <c r="BB805" s="28" t="str">
        <f>IF(AJ804=AJ805, BB804, BC805)</f>
        <v>Low</v>
      </c>
      <c r="BC805" t="str">
        <f>IF(AV805="",AU805,StringMatch(AU805,AV805,TRUE))</f>
        <v>Low</v>
      </c>
      <c r="BD805" t="str">
        <f>TRIM(SUBSTITUTE(SUBSTITUTE(SUBSTITUTE(SUBSTITUTE(SUBSTITUTE(SUBSTITUTE(SUBSTITUTE(SUBSTITUTE(SUBSTITUTE(SUBSTITUTE(AU805,BR805,""),BS805,""),BT805,""),BU805,""),BV805,""),BW805,""),BX805,""),BY805,""),BZ805,""),CA805,""))</f>
        <v>Poisons (Toxic Chems)</v>
      </c>
      <c r="BE805" t="str">
        <f>TRIM(SUBSTITUTE(SUBSTITUTE(SUBSTITUTE(SUBSTITUTE(SUBSTITUTE(SUBSTITUTE(SUBSTITUTE(SUBSTITUTE(SUBSTITUTE(SUBSTITUTE(AV805,BH805,""),BI805,""),BJ805,""),BK805,""),BL805,""),BM805,""),BN805,""),BO805,""),BP805,""),BQ805,""))</f>
        <v>Firefighter</v>
      </c>
      <c r="BF805" s="21">
        <f>LEN(AU805)-LEN(SUBSTITUTE(AU805," ",""))</f>
        <v>3</v>
      </c>
      <c r="BG805" s="21">
        <f>LEN(AV805)-LEN(SUBSTITUTE(AV805," ",""))</f>
        <v>1</v>
      </c>
      <c r="BH805" s="21" t="str">
        <f>IF(BF805=0,AU805,findspace($AU805,BH$10))</f>
        <v>Poisons</v>
      </c>
      <c r="BI805" s="21" t="str">
        <f>IF(BH805=0,AN805,findspace($AU805,BI$10))</f>
        <v>(Toxic</v>
      </c>
      <c r="BJ805" s="21" t="str">
        <f>IF(BI805=0,AV805,findspace($AU805,BJ$10))</f>
        <v>Chems)</v>
      </c>
      <c r="BK805" s="21" t="str">
        <f>IF(BJ805=0,AW805,findspace($AU805,BK$10))</f>
        <v>Low</v>
      </c>
      <c r="BL805" s="21" t="str">
        <f>IF(BK805=0,AX805,findspace($AU805,BL$10))</f>
        <v/>
      </c>
      <c r="BM805" s="21" t="str">
        <f>IF(BL805=0,BF805,findspace($AU805,BM$10))</f>
        <v/>
      </c>
      <c r="BN805" s="21" t="str">
        <f>IF(BM805=0,BH805,findspace($AU805,BN$10))</f>
        <v/>
      </c>
      <c r="BO805" s="21" t="str">
        <f>IF(BN805=0,BI805,findspace($AU805,BO$10))</f>
        <v/>
      </c>
      <c r="BR805" s="21" t="str">
        <f>IF($BG805=0,$AV805,findspace($AV805,BR$10))</f>
        <v>Firefighter</v>
      </c>
      <c r="BS805" s="21" t="str">
        <f>IF($BG805=0,$AV805,findspace($AV805,BS$10))</f>
        <v>Low</v>
      </c>
      <c r="BT805" s="21" t="str">
        <f>IF($BG805=0,$AV805,findspace($AV805,BT$10))</f>
        <v/>
      </c>
      <c r="BU805" s="21" t="str">
        <f>IF($BG805=0,$AV805,findspace($AV805,BU$10))</f>
        <v/>
      </c>
      <c r="BV805" s="21" t="str">
        <f>IF($BG805=0,$AV805,findspace($AV805,BV$10))</f>
        <v/>
      </c>
      <c r="BW805" s="21" t="str">
        <f>IF($BG805=0,$AV805,findspace($AV805,BW$10))</f>
        <v/>
      </c>
      <c r="BX805" s="21" t="str">
        <f>IF($BG805=0,$AV805,findspace($AV805,BX$10))</f>
        <v/>
      </c>
      <c r="BY805" s="21" t="str">
        <f>IF($BG805=0,$AV805,findspace($AV805,BY$10))</f>
        <v/>
      </c>
      <c r="BZ805" s="21" t="str">
        <f>IF($BG805=0,$AV805,findspace($AV805,BZ$10))</f>
        <v/>
      </c>
      <c r="CA805" s="21" t="str">
        <f>IF($BG805=0,$AV805,findspace($AV805,CA$10))</f>
        <v/>
      </c>
    </row>
    <row r="806" spans="1:79" x14ac:dyDescent="0.35">
      <c r="A806" t="s">
        <v>1839</v>
      </c>
      <c r="B806" t="s">
        <v>1034</v>
      </c>
      <c r="C806" t="s">
        <v>3288</v>
      </c>
      <c r="D806" t="s">
        <v>1839</v>
      </c>
      <c r="E806" t="s">
        <v>1020</v>
      </c>
      <c r="F806" t="s">
        <v>3282</v>
      </c>
      <c r="G806" s="13">
        <v>0.8221993833504625</v>
      </c>
      <c r="I806">
        <v>12374</v>
      </c>
      <c r="J806" t="str">
        <f>K806&amp;L806</f>
        <v>DFASFLFirefighter High12374DFASFDPoisons (Toxic Chems) High</v>
      </c>
      <c r="K806" t="str">
        <f>A806&amp;B806&amp;C806</f>
        <v>DFASFLFirefighter High</v>
      </c>
      <c r="L806" t="str">
        <f>I806&amp;D806&amp;E806&amp;F806</f>
        <v>12374DFASFDPoisons (Toxic Chems) High</v>
      </c>
      <c r="M806" s="13">
        <f>G806</f>
        <v>0.8221993833504625</v>
      </c>
      <c r="N806" s="13"/>
      <c r="O806" s="19">
        <v>976</v>
      </c>
      <c r="P806">
        <f>COUNTIF(C$11:C$2024, C806)</f>
        <v>3</v>
      </c>
      <c r="Q806">
        <f>COUNTIF(F$11:F$177, F806)</f>
        <v>0</v>
      </c>
      <c r="R806" t="b">
        <f>A806=D806</f>
        <v>1</v>
      </c>
      <c r="S806" t="b">
        <f>A806&amp;B806&amp;C806=D806&amp;E806&amp;F806</f>
        <v>0</v>
      </c>
      <c r="V806" t="str">
        <f>IF($A806=V$10, $C806, "")</f>
        <v>Firefighter High</v>
      </c>
      <c r="W806" t="str">
        <f>IF($A806=W$10, $C806, "")</f>
        <v/>
      </c>
      <c r="X806" t="str">
        <f>IF($A806=X$10, $C806, "")</f>
        <v/>
      </c>
      <c r="Y806" t="str">
        <f>IF($A806=Y$10, $C806, "")</f>
        <v/>
      </c>
      <c r="Z806" t="str">
        <f>IF($A806=Z$10, $C806, "")</f>
        <v/>
      </c>
      <c r="AB806" t="str">
        <f>IF($D806=AB$10, $F806, "")</f>
        <v>Poisons (Toxic Chems) High</v>
      </c>
      <c r="AC806" t="str">
        <f>IF($D806=AC$10, $F806, "")</f>
        <v/>
      </c>
      <c r="AD806" t="str">
        <f>IF($D806=AD$10, $F806, "")</f>
        <v/>
      </c>
      <c r="AE806" t="str">
        <f>IF($D806=AE$10, $F806, "")</f>
        <v/>
      </c>
      <c r="AF806" t="str">
        <f>IF($D806=AF$10, $F806, "")</f>
        <v/>
      </c>
      <c r="AH806">
        <f>COUNTIF(AI$11:AI$2024, AI806)</f>
        <v>1</v>
      </c>
      <c r="AI806" t="str">
        <f>V806&amp;AB806&amp;W806&amp;AC806&amp;X806&amp;AD806&amp;Y806&amp;AE806&amp;Z806&amp;AF806</f>
        <v>Firefighter HighPoisons (Toxic Chems) High</v>
      </c>
      <c r="AJ806">
        <f>IF(ROW()=11,1,IF(AK805+1=AK806,AJ805,AJ805+1))</f>
        <v>709</v>
      </c>
      <c r="AK806">
        <f>IF(AI806=AI805, AK805+1, 1)</f>
        <v>1</v>
      </c>
      <c r="AL806" s="26" t="str">
        <f>AM806&amp;AN806</f>
        <v>DFASFLFirefighter High12374DFASFDPoisons (Toxic Chems) High</v>
      </c>
      <c r="AM806" t="str">
        <f>K806</f>
        <v>DFASFLFirefighter High</v>
      </c>
      <c r="AN806" t="str">
        <f>L806</f>
        <v>12374DFASFDPoisons (Toxic Chems) High</v>
      </c>
      <c r="AO806">
        <f>COUNTIF(AM$11:AM$1107, AM806)</f>
        <v>3</v>
      </c>
      <c r="AP806">
        <f>COUNTIF(AN$11:AN$1107, AN806)</f>
        <v>6</v>
      </c>
      <c r="AQ806">
        <f>MATCH(AM806, AM$11:AM$1107, 0)</f>
        <v>745</v>
      </c>
      <c r="AR806">
        <f>MATCH(AN806, AN$11:AN$1107, 0)</f>
        <v>569</v>
      </c>
      <c r="AS806">
        <v>976</v>
      </c>
      <c r="AU806" t="str">
        <f>C806</f>
        <v>Firefighter High</v>
      </c>
      <c r="AV806" t="str">
        <f>IF(F806="", "", F806)</f>
        <v>Poisons (Toxic Chems) High</v>
      </c>
      <c r="AW806" s="13">
        <f>M806</f>
        <v>0.8221993833504625</v>
      </c>
      <c r="AX806" t="e">
        <f>VLOOKUP(AI806, UniquePairs!A$5:A$2000, 1, FALSE)</f>
        <v>#N/A</v>
      </c>
      <c r="AY806" t="str">
        <f>IFERROR(INDEX(UniquePairs!A$5:K$1000, MATCH(AL806, UniquePairs!A$5:A$1000, 0), 10), "")</f>
        <v/>
      </c>
      <c r="AZ806" s="13">
        <f>IF(AY806&lt;&gt;"", AY806, AW806)</f>
        <v>0.8221993833504625</v>
      </c>
      <c r="BA806" t="str">
        <f>IF(AZ806=0,"None",IF(AZ806&lt;0.6,"Weak",IF(AZ806&lt;0.7,"Review",IF(AZ806&lt;0.8,"Good",IF(AZ806&lt;0.9,"Very Good","Solid")))))</f>
        <v>Very Good</v>
      </c>
      <c r="BB806" s="28" t="str">
        <f>IF(AJ805=AJ806, BB805, BC806)</f>
        <v>High</v>
      </c>
      <c r="BC806" t="str">
        <f>IF(AV806="",AU806,StringMatch(AU806,AV806,TRUE))</f>
        <v>High</v>
      </c>
      <c r="BD806" t="str">
        <f>TRIM(SUBSTITUTE(SUBSTITUTE(SUBSTITUTE(SUBSTITUTE(SUBSTITUTE(SUBSTITUTE(SUBSTITUTE(SUBSTITUTE(SUBSTITUTE(SUBSTITUTE(AU806,BR806,""),BS806,""),BT806,""),BU806,""),BV806,""),BW806,""),BX806,""),BY806,""),BZ806,""),CA806,""))</f>
        <v>Firefighter</v>
      </c>
      <c r="BE806" t="str">
        <f>TRIM(SUBSTITUTE(SUBSTITUTE(SUBSTITUTE(SUBSTITUTE(SUBSTITUTE(SUBSTITUTE(SUBSTITUTE(SUBSTITUTE(SUBSTITUTE(SUBSTITUTE(AV806,BH806,""),BI806,""),BJ806,""),BK806,""),BL806,""),BM806,""),BN806,""),BO806,""),BP806,""),BQ806,""))</f>
        <v>Poisons (Toxic Chems)</v>
      </c>
      <c r="BF806" s="21">
        <f>LEN(AU806)-LEN(SUBSTITUTE(AU806," ",""))</f>
        <v>1</v>
      </c>
      <c r="BG806" s="21">
        <f>LEN(AV806)-LEN(SUBSTITUTE(AV806," ",""))</f>
        <v>3</v>
      </c>
      <c r="BH806" s="21" t="str">
        <f>IF(BF806=0,AU806,findspace($AU806,BH$10))</f>
        <v>Firefighter</v>
      </c>
      <c r="BI806" s="21" t="str">
        <f>IF(BH806=0,AN806,findspace($AU806,BI$10))</f>
        <v>High</v>
      </c>
      <c r="BJ806" s="21" t="str">
        <f>IF(BI806=0,AV806,findspace($AU806,BJ$10))</f>
        <v/>
      </c>
      <c r="BK806" s="21" t="str">
        <f>IF(BJ806=0,AW806,findspace($AU806,BK$10))</f>
        <v/>
      </c>
      <c r="BL806" s="21" t="str">
        <f>IF(BK806=0,AX806,findspace($AU806,BL$10))</f>
        <v/>
      </c>
      <c r="BM806" s="21" t="str">
        <f>IF(BL806=0,BF806,findspace($AU806,BM$10))</f>
        <v/>
      </c>
      <c r="BN806" s="21" t="str">
        <f>IF(BM806=0,BH806,findspace($AU806,BN$10))</f>
        <v/>
      </c>
      <c r="BO806" s="21" t="str">
        <f>IF(BN806=0,BI806,findspace($AU806,BO$10))</f>
        <v/>
      </c>
      <c r="BR806" s="21" t="str">
        <f>IF($BG806=0,$AV806,findspace($AV806,BR$10))</f>
        <v>Poisons</v>
      </c>
      <c r="BS806" s="21" t="str">
        <f>IF($BG806=0,$AV806,findspace($AV806,BS$10))</f>
        <v>(Toxic</v>
      </c>
      <c r="BT806" s="21" t="str">
        <f>IF($BG806=0,$AV806,findspace($AV806,BT$10))</f>
        <v>Chems)</v>
      </c>
      <c r="BU806" s="21" t="str">
        <f>IF($BG806=0,$AV806,findspace($AV806,BU$10))</f>
        <v>High</v>
      </c>
      <c r="BV806" s="21" t="str">
        <f>IF($BG806=0,$AV806,findspace($AV806,BV$10))</f>
        <v/>
      </c>
      <c r="BW806" s="21" t="str">
        <f>IF($BG806=0,$AV806,findspace($AV806,BW$10))</f>
        <v/>
      </c>
      <c r="BX806" s="21" t="str">
        <f>IF($BG806=0,$AV806,findspace($AV806,BX$10))</f>
        <v/>
      </c>
      <c r="BY806" s="21" t="str">
        <f>IF($BG806=0,$AV806,findspace($AV806,BY$10))</f>
        <v/>
      </c>
      <c r="BZ806" s="21" t="str">
        <f>IF($BG806=0,$AV806,findspace($AV806,BZ$10))</f>
        <v/>
      </c>
      <c r="CA806" s="21" t="str">
        <f>IF($BG806=0,$AV806,findspace($AV806,CA$10))</f>
        <v/>
      </c>
    </row>
    <row r="807" spans="1:79" x14ac:dyDescent="0.35">
      <c r="A807" t="s">
        <v>1839</v>
      </c>
      <c r="B807" t="s">
        <v>1036</v>
      </c>
      <c r="C807" t="s">
        <v>3289</v>
      </c>
      <c r="D807" t="s">
        <v>1839</v>
      </c>
      <c r="E807" t="s">
        <v>1022</v>
      </c>
      <c r="F807" t="s">
        <v>3283</v>
      </c>
      <c r="G807" s="13">
        <v>0.8221993833504625</v>
      </c>
      <c r="I807">
        <v>12374</v>
      </c>
      <c r="J807" t="str">
        <f>K807&amp;L807</f>
        <v>DFASFMFirefighter Low12374DFASFEPoisons (Toxic Chems) Low</v>
      </c>
      <c r="K807" t="str">
        <f>A807&amp;B807&amp;C807</f>
        <v>DFASFMFirefighter Low</v>
      </c>
      <c r="L807" t="str">
        <f>I807&amp;D807&amp;E807&amp;F807</f>
        <v>12374DFASFEPoisons (Toxic Chems) Low</v>
      </c>
      <c r="M807" s="13">
        <f>G807</f>
        <v>0.8221993833504625</v>
      </c>
      <c r="N807" s="13"/>
      <c r="O807" s="19">
        <v>719</v>
      </c>
      <c r="P807">
        <f>COUNTIF(C$11:C$2024, C807)</f>
        <v>3</v>
      </c>
      <c r="Q807">
        <f>COUNTIF(F$11:F$177, F807)</f>
        <v>0</v>
      </c>
      <c r="R807" t="b">
        <f>A807=D807</f>
        <v>1</v>
      </c>
      <c r="S807" t="b">
        <f>A807&amp;B807&amp;C807=D807&amp;E807&amp;F807</f>
        <v>0</v>
      </c>
      <c r="V807" t="str">
        <f>IF($A807=V$10, $C807, "")</f>
        <v>Firefighter Low</v>
      </c>
      <c r="W807" t="str">
        <f>IF($A807=W$10, $C807, "")</f>
        <v/>
      </c>
      <c r="X807" t="str">
        <f>IF($A807=X$10, $C807, "")</f>
        <v/>
      </c>
      <c r="Y807" t="str">
        <f>IF($A807=Y$10, $C807, "")</f>
        <v/>
      </c>
      <c r="Z807" t="str">
        <f>IF($A807=Z$10, $C807, "")</f>
        <v/>
      </c>
      <c r="AB807" t="str">
        <f>IF($D807=AB$10, $F807, "")</f>
        <v>Poisons (Toxic Chems) Low</v>
      </c>
      <c r="AC807" t="str">
        <f>IF($D807=AC$10, $F807, "")</f>
        <v/>
      </c>
      <c r="AD807" t="str">
        <f>IF($D807=AD$10, $F807, "")</f>
        <v/>
      </c>
      <c r="AE807" t="str">
        <f>IF($D807=AE$10, $F807, "")</f>
        <v/>
      </c>
      <c r="AF807" t="str">
        <f>IF($D807=AF$10, $F807, "")</f>
        <v/>
      </c>
      <c r="AH807">
        <f>COUNTIF(AI$11:AI$2024, AI807)</f>
        <v>1</v>
      </c>
      <c r="AI807" t="str">
        <f>V807&amp;AB807&amp;W807&amp;AC807&amp;X807&amp;AD807&amp;Y807&amp;AE807&amp;Z807&amp;AF807</f>
        <v>Firefighter LowPoisons (Toxic Chems) Low</v>
      </c>
      <c r="AJ807">
        <f>IF(ROW()=11,1,IF(AK806+1=AK807,AJ806,AJ806+1))</f>
        <v>710</v>
      </c>
      <c r="AK807">
        <f>IF(AI807=AI806, AK806+1, 1)</f>
        <v>1</v>
      </c>
      <c r="AL807" s="26" t="str">
        <f>AM807&amp;AN807</f>
        <v>DFASFMFirefighter Low12374DFASFEPoisons (Toxic Chems) Low</v>
      </c>
      <c r="AM807" t="str">
        <f>K807</f>
        <v>DFASFMFirefighter Low</v>
      </c>
      <c r="AN807" t="str">
        <f>L807</f>
        <v>12374DFASFEPoisons (Toxic Chems) Low</v>
      </c>
      <c r="AO807">
        <f>COUNTIF(AM$11:AM$1107, AM807)</f>
        <v>3</v>
      </c>
      <c r="AP807">
        <f>COUNTIF(AN$11:AN$1107, AN807)</f>
        <v>3</v>
      </c>
      <c r="AQ807">
        <f>MATCH(AM807, AM$11:AM$1107, 0)</f>
        <v>746</v>
      </c>
      <c r="AR807">
        <f>MATCH(AN807, AN$11:AN$1107, 0)</f>
        <v>570</v>
      </c>
      <c r="AS807">
        <v>719</v>
      </c>
      <c r="AU807" t="str">
        <f>C807</f>
        <v>Firefighter Low</v>
      </c>
      <c r="AV807" t="str">
        <f>IF(F807="", "", F807)</f>
        <v>Poisons (Toxic Chems) Low</v>
      </c>
      <c r="AW807" s="13">
        <f>M807</f>
        <v>0.8221993833504625</v>
      </c>
      <c r="AX807" t="e">
        <f>VLOOKUP(AI807, UniquePairs!A$5:A$2000, 1, FALSE)</f>
        <v>#N/A</v>
      </c>
      <c r="AY807" t="str">
        <f>IFERROR(INDEX(UniquePairs!A$5:K$1000, MATCH(AL807, UniquePairs!A$5:A$1000, 0), 10), "")</f>
        <v/>
      </c>
      <c r="AZ807" s="13">
        <f>IF(AY807&lt;&gt;"", AY807, AW807)</f>
        <v>0.8221993833504625</v>
      </c>
      <c r="BA807" t="str">
        <f>IF(AZ807=0,"None",IF(AZ807&lt;0.6,"Weak",IF(AZ807&lt;0.7,"Review",IF(AZ807&lt;0.8,"Good",IF(AZ807&lt;0.9,"Very Good","Solid")))))</f>
        <v>Very Good</v>
      </c>
      <c r="BB807" s="28" t="str">
        <f>IF(AJ806=AJ807, BB806, BC807)</f>
        <v>Low</v>
      </c>
      <c r="BC807" t="str">
        <f>IF(AV807="",AU807,StringMatch(AU807,AV807,TRUE))</f>
        <v>Low</v>
      </c>
      <c r="BD807" t="str">
        <f>TRIM(SUBSTITUTE(SUBSTITUTE(SUBSTITUTE(SUBSTITUTE(SUBSTITUTE(SUBSTITUTE(SUBSTITUTE(SUBSTITUTE(SUBSTITUTE(SUBSTITUTE(AU807,BR807,""),BS807,""),BT807,""),BU807,""),BV807,""),BW807,""),BX807,""),BY807,""),BZ807,""),CA807,""))</f>
        <v>Firefighter</v>
      </c>
      <c r="BE807" t="str">
        <f>TRIM(SUBSTITUTE(SUBSTITUTE(SUBSTITUTE(SUBSTITUTE(SUBSTITUTE(SUBSTITUTE(SUBSTITUTE(SUBSTITUTE(SUBSTITUTE(SUBSTITUTE(AV807,BH807,""),BI807,""),BJ807,""),BK807,""),BL807,""),BM807,""),BN807,""),BO807,""),BP807,""),BQ807,""))</f>
        <v>Poisons (Toxic Chems)</v>
      </c>
      <c r="BF807" s="21">
        <f>LEN(AU807)-LEN(SUBSTITUTE(AU807," ",""))</f>
        <v>1</v>
      </c>
      <c r="BG807" s="21">
        <f>LEN(AV807)-LEN(SUBSTITUTE(AV807," ",""))</f>
        <v>3</v>
      </c>
      <c r="BH807" s="21" t="str">
        <f>IF(BF807=0,AU807,findspace($AU807,BH$10))</f>
        <v>Firefighter</v>
      </c>
      <c r="BI807" s="21" t="str">
        <f>IF(BH807=0,AN807,findspace($AU807,BI$10))</f>
        <v>Low</v>
      </c>
      <c r="BJ807" s="21" t="str">
        <f>IF(BI807=0,AV807,findspace($AU807,BJ$10))</f>
        <v/>
      </c>
      <c r="BK807" s="21" t="str">
        <f>IF(BJ807=0,AW807,findspace($AU807,BK$10))</f>
        <v/>
      </c>
      <c r="BL807" s="21" t="str">
        <f>IF(BK807=0,AX807,findspace($AU807,BL$10))</f>
        <v/>
      </c>
      <c r="BM807" s="21" t="str">
        <f>IF(BL807=0,BF807,findspace($AU807,BM$10))</f>
        <v/>
      </c>
      <c r="BN807" s="21" t="str">
        <f>IF(BM807=0,BH807,findspace($AU807,BN$10))</f>
        <v/>
      </c>
      <c r="BO807" s="21" t="str">
        <f>IF(BN807=0,BI807,findspace($AU807,BO$10))</f>
        <v/>
      </c>
      <c r="BR807" s="21" t="str">
        <f>IF($BG807=0,$AV807,findspace($AV807,BR$10))</f>
        <v>Poisons</v>
      </c>
      <c r="BS807" s="21" t="str">
        <f>IF($BG807=0,$AV807,findspace($AV807,BS$10))</f>
        <v>(Toxic</v>
      </c>
      <c r="BT807" s="21" t="str">
        <f>IF($BG807=0,$AV807,findspace($AV807,BT$10))</f>
        <v>Chems)</v>
      </c>
      <c r="BU807" s="21" t="str">
        <f>IF($BG807=0,$AV807,findspace($AV807,BU$10))</f>
        <v>Low</v>
      </c>
      <c r="BV807" s="21" t="str">
        <f>IF($BG807=0,$AV807,findspace($AV807,BV$10))</f>
        <v/>
      </c>
      <c r="BW807" s="21" t="str">
        <f>IF($BG807=0,$AV807,findspace($AV807,BW$10))</f>
        <v/>
      </c>
      <c r="BX807" s="21" t="str">
        <f>IF($BG807=0,$AV807,findspace($AV807,BX$10))</f>
        <v/>
      </c>
      <c r="BY807" s="21" t="str">
        <f>IF($BG807=0,$AV807,findspace($AV807,BY$10))</f>
        <v/>
      </c>
      <c r="BZ807" s="21" t="str">
        <f>IF($BG807=0,$AV807,findspace($AV807,BZ$10))</f>
        <v/>
      </c>
      <c r="CA807" s="21" t="str">
        <f>IF($BG807=0,$AV807,findspace($AV807,CA$10))</f>
        <v/>
      </c>
    </row>
    <row r="808" spans="1:79" x14ac:dyDescent="0.35">
      <c r="A808" t="s">
        <v>1839</v>
      </c>
      <c r="B808" t="s">
        <v>1453</v>
      </c>
      <c r="C808" t="s">
        <v>3373</v>
      </c>
      <c r="D808" t="s">
        <v>1836</v>
      </c>
      <c r="E808">
        <v>22</v>
      </c>
      <c r="F808" t="s">
        <v>3416</v>
      </c>
      <c r="G808" s="13">
        <v>0.82202043813119963</v>
      </c>
      <c r="I808">
        <v>12374</v>
      </c>
      <c r="J808" t="str">
        <f>K808&amp;L808</f>
        <v>DFAS6HOvertime Cargo12374GSA22EDP Act Expose Overtime 4%</v>
      </c>
      <c r="K808" t="str">
        <f>A808&amp;B808&amp;C808</f>
        <v>DFAS6HOvertime Cargo</v>
      </c>
      <c r="L808" t="str">
        <f>I808&amp;D808&amp;E808&amp;F808</f>
        <v>12374GSA22EDP Act Expose Overtime 4%</v>
      </c>
      <c r="M808" s="13">
        <f>G808</f>
        <v>0.82202043813119963</v>
      </c>
      <c r="N808" s="13"/>
      <c r="O808" s="19">
        <v>1043</v>
      </c>
      <c r="P808">
        <f>COUNTIF(C$11:C$2024, C808)</f>
        <v>3</v>
      </c>
      <c r="Q808">
        <f>COUNTIF(F$11:F$177, F808)</f>
        <v>0</v>
      </c>
      <c r="R808" t="b">
        <f>A808=D808</f>
        <v>0</v>
      </c>
      <c r="S808" t="b">
        <f>A808&amp;B808&amp;C808=D808&amp;E808&amp;F808</f>
        <v>0</v>
      </c>
      <c r="V808" t="str">
        <f>IF($A808=V$10, $C808, "")</f>
        <v>Overtime Cargo</v>
      </c>
      <c r="W808" t="str">
        <f>IF($A808=W$10, $C808, "")</f>
        <v/>
      </c>
      <c r="X808" t="str">
        <f>IF($A808=X$10, $C808, "")</f>
        <v/>
      </c>
      <c r="Y808" t="str">
        <f>IF($A808=Y$10, $C808, "")</f>
        <v/>
      </c>
      <c r="Z808" t="str">
        <f>IF($A808=Z$10, $C808, "")</f>
        <v/>
      </c>
      <c r="AB808" t="str">
        <f>IF($D808=AB$10, $F808, "")</f>
        <v/>
      </c>
      <c r="AC808" t="str">
        <f>IF($D808=AC$10, $F808, "")</f>
        <v>EDP Act Expose Overtime 4%</v>
      </c>
      <c r="AD808" t="str">
        <f>IF($D808=AD$10, $F808, "")</f>
        <v/>
      </c>
      <c r="AE808" t="str">
        <f>IF($D808=AE$10, $F808, "")</f>
        <v/>
      </c>
      <c r="AF808" t="str">
        <f>IF($D808=AF$10, $F808, "")</f>
        <v/>
      </c>
      <c r="AH808">
        <f>COUNTIF(AI$11:AI$2024, AI808)</f>
        <v>1</v>
      </c>
      <c r="AI808" t="str">
        <f>V808&amp;AB808&amp;W808&amp;AC808&amp;X808&amp;AD808&amp;Y808&amp;AE808&amp;Z808&amp;AF808</f>
        <v>Overtime CargoEDP Act Expose Overtime 4%</v>
      </c>
      <c r="AJ808">
        <f>IF(ROW()=11,1,IF(AK807+1=AK808,AJ807,AJ807+1))</f>
        <v>711</v>
      </c>
      <c r="AK808">
        <f>IF(AI808=AI807, AK807+1, 1)</f>
        <v>1</v>
      </c>
      <c r="AL808" s="26" t="str">
        <f>AM808&amp;AN808</f>
        <v>DFAS6HOvertime Cargo12374GSA22EDP Act Expose Overtime 4%</v>
      </c>
      <c r="AM808" t="str">
        <f>K808</f>
        <v>DFAS6HOvertime Cargo</v>
      </c>
      <c r="AN808" t="str">
        <f>L808</f>
        <v>12374GSA22EDP Act Expose Overtime 4%</v>
      </c>
      <c r="AO808">
        <f>COUNTIF(AM$11:AM$1107, AM808)</f>
        <v>3</v>
      </c>
      <c r="AP808">
        <f>COUNTIF(AN$11:AN$1107, AN808)</f>
        <v>20</v>
      </c>
      <c r="AQ808">
        <f>MATCH(AM808, AM$11:AM$1107, 0)</f>
        <v>675</v>
      </c>
      <c r="AR808">
        <f>MATCH(AN808, AN$11:AN$1107, 0)</f>
        <v>235</v>
      </c>
      <c r="AS808">
        <v>1043</v>
      </c>
      <c r="AU808" t="str">
        <f>C808</f>
        <v>Overtime Cargo</v>
      </c>
      <c r="AV808" t="str">
        <f>IF(F808="", "", F808)</f>
        <v>EDP Act Expose Overtime 4%</v>
      </c>
      <c r="AW808" s="13">
        <f>M808</f>
        <v>0.82202043813119963</v>
      </c>
      <c r="AX808" t="e">
        <f>VLOOKUP(AI808, UniquePairs!A$5:A$2000, 1, FALSE)</f>
        <v>#N/A</v>
      </c>
      <c r="AY808" t="str">
        <f>IFERROR(INDEX(UniquePairs!A$5:K$1000, MATCH(AL808, UniquePairs!A$5:A$1000, 0), 10), "")</f>
        <v/>
      </c>
      <c r="AZ808" s="13">
        <f>IF(AY808&lt;&gt;"", AY808, AW808)</f>
        <v>0.82202043813119963</v>
      </c>
      <c r="BA808" t="str">
        <f>IF(AZ808=0,"None",IF(AZ808&lt;0.6,"Weak",IF(AZ808&lt;0.7,"Review",IF(AZ808&lt;0.8,"Good",IF(AZ808&lt;0.9,"Very Good","Solid")))))</f>
        <v>Very Good</v>
      </c>
      <c r="BB808" s="28" t="str">
        <f>IF(AJ807=AJ808, BB807, BC808)</f>
        <v>Overtime</v>
      </c>
      <c r="BC808" t="str">
        <f>IF(AV808="",AU808,StringMatch(AU808,AV808,TRUE))</f>
        <v>Overtime</v>
      </c>
      <c r="BD808" t="str">
        <f>TRIM(SUBSTITUTE(SUBSTITUTE(SUBSTITUTE(SUBSTITUTE(SUBSTITUTE(SUBSTITUTE(SUBSTITUTE(SUBSTITUTE(SUBSTITUTE(SUBSTITUTE(AU808,BR808,""),BS808,""),BT808,""),BU808,""),BV808,""),BW808,""),BX808,""),BY808,""),BZ808,""),CA808,""))</f>
        <v>Cargo</v>
      </c>
      <c r="BE808" t="str">
        <f>TRIM(SUBSTITUTE(SUBSTITUTE(SUBSTITUTE(SUBSTITUTE(SUBSTITUTE(SUBSTITUTE(SUBSTITUTE(SUBSTITUTE(SUBSTITUTE(SUBSTITUTE(AV808,BH808,""),BI808,""),BJ808,""),BK808,""),BL808,""),BM808,""),BN808,""),BO808,""),BP808,""),BQ808,""))</f>
        <v>EDP Act Expose 4%</v>
      </c>
      <c r="BF808" s="21">
        <f>LEN(AU808)-LEN(SUBSTITUTE(AU808," ",""))</f>
        <v>1</v>
      </c>
      <c r="BG808" s="21">
        <f>LEN(AV808)-LEN(SUBSTITUTE(AV808," ",""))</f>
        <v>4</v>
      </c>
      <c r="BH808" s="21" t="str">
        <f>IF(BF808=0,AU808,findspace($AU808,BH$10))</f>
        <v>Overtime</v>
      </c>
      <c r="BI808" s="21" t="str">
        <f>IF(BH808=0,AN808,findspace($AU808,BI$10))</f>
        <v>Cargo</v>
      </c>
      <c r="BJ808" s="21" t="str">
        <f>IF(BI808=0,AV808,findspace($AU808,BJ$10))</f>
        <v/>
      </c>
      <c r="BK808" s="21" t="str">
        <f>IF(BJ808=0,AW808,findspace($AU808,BK$10))</f>
        <v/>
      </c>
      <c r="BL808" s="21" t="str">
        <f>IF(BK808=0,AX808,findspace($AU808,BL$10))</f>
        <v/>
      </c>
      <c r="BM808" s="21" t="str">
        <f>IF(BL808=0,BF808,findspace($AU808,BM$10))</f>
        <v/>
      </c>
      <c r="BN808" s="21" t="str">
        <f>IF(BM808=0,BH808,findspace($AU808,BN$10))</f>
        <v/>
      </c>
      <c r="BO808" s="21" t="str">
        <f>IF(BN808=0,BI808,findspace($AU808,BO$10))</f>
        <v/>
      </c>
      <c r="BR808" s="21" t="str">
        <f>IF($BG808=0,$AV808,findspace($AV808,BR$10))</f>
        <v>EDP</v>
      </c>
      <c r="BS808" s="21" t="str">
        <f>IF($BG808=0,$AV808,findspace($AV808,BS$10))</f>
        <v>Act</v>
      </c>
      <c r="BT808" s="21" t="str">
        <f>IF($BG808=0,$AV808,findspace($AV808,BT$10))</f>
        <v>Expose</v>
      </c>
      <c r="BU808" s="21" t="str">
        <f>IF($BG808=0,$AV808,findspace($AV808,BU$10))</f>
        <v>Overtime</v>
      </c>
      <c r="BV808" s="21" t="str">
        <f>IF($BG808=0,$AV808,findspace($AV808,BV$10))</f>
        <v>4%</v>
      </c>
      <c r="BW808" s="21" t="str">
        <f>IF($BG808=0,$AV808,findspace($AV808,BW$10))</f>
        <v/>
      </c>
      <c r="BX808" s="21" t="str">
        <f>IF($BG808=0,$AV808,findspace($AV808,BX$10))</f>
        <v/>
      </c>
      <c r="BY808" s="21" t="str">
        <f>IF($BG808=0,$AV808,findspace($AV808,BY$10))</f>
        <v/>
      </c>
      <c r="BZ808" s="21" t="str">
        <f>IF($BG808=0,$AV808,findspace($AV808,BZ$10))</f>
        <v/>
      </c>
      <c r="CA808" s="21" t="str">
        <f>IF($BG808=0,$AV808,findspace($AV808,CA$10))</f>
        <v/>
      </c>
    </row>
    <row r="809" spans="1:79" x14ac:dyDescent="0.35">
      <c r="A809" t="s">
        <v>1839</v>
      </c>
      <c r="B809" t="s">
        <v>1453</v>
      </c>
      <c r="C809" t="s">
        <v>3373</v>
      </c>
      <c r="D809" t="s">
        <v>1836</v>
      </c>
      <c r="E809">
        <v>24</v>
      </c>
      <c r="F809" t="s">
        <v>3422</v>
      </c>
      <c r="G809" s="13">
        <v>0.82202043813119963</v>
      </c>
      <c r="I809">
        <v>12374</v>
      </c>
      <c r="J809" t="str">
        <f>K809&amp;L809</f>
        <v>DFAS6HOvertime Cargo12374GSA24EDP Act Expose Overtime 25%</v>
      </c>
      <c r="K809" t="str">
        <f>A809&amp;B809&amp;C809</f>
        <v>DFAS6HOvertime Cargo</v>
      </c>
      <c r="L809" t="str">
        <f>I809&amp;D809&amp;E809&amp;F809</f>
        <v>12374GSA24EDP Act Expose Overtime 25%</v>
      </c>
      <c r="M809" s="13">
        <f>G809</f>
        <v>0.82202043813119963</v>
      </c>
      <c r="N809" s="13"/>
      <c r="O809" s="19">
        <v>691</v>
      </c>
      <c r="P809">
        <f>COUNTIF(C$11:C$2024, C809)</f>
        <v>3</v>
      </c>
      <c r="Q809">
        <f>COUNTIF(F$11:F$177, F809)</f>
        <v>0</v>
      </c>
      <c r="R809" t="b">
        <f>A809=D809</f>
        <v>0</v>
      </c>
      <c r="S809" t="b">
        <f>A809&amp;B809&amp;C809=D809&amp;E809&amp;F809</f>
        <v>0</v>
      </c>
      <c r="V809" t="str">
        <f>IF($A809=V$10, $C809, "")</f>
        <v>Overtime Cargo</v>
      </c>
      <c r="W809" t="str">
        <f>IF($A809=W$10, $C809, "")</f>
        <v/>
      </c>
      <c r="X809" t="str">
        <f>IF($A809=X$10, $C809, "")</f>
        <v/>
      </c>
      <c r="Y809" t="str">
        <f>IF($A809=Y$10, $C809, "")</f>
        <v/>
      </c>
      <c r="Z809" t="str">
        <f>IF($A809=Z$10, $C809, "")</f>
        <v/>
      </c>
      <c r="AB809" t="str">
        <f>IF($D809=AB$10, $F809, "")</f>
        <v/>
      </c>
      <c r="AC809" t="str">
        <f>IF($D809=AC$10, $F809, "")</f>
        <v>EDP Act Expose Overtime 25%</v>
      </c>
      <c r="AD809" t="str">
        <f>IF($D809=AD$10, $F809, "")</f>
        <v/>
      </c>
      <c r="AE809" t="str">
        <f>IF($D809=AE$10, $F809, "")</f>
        <v/>
      </c>
      <c r="AF809" t="str">
        <f>IF($D809=AF$10, $F809, "")</f>
        <v/>
      </c>
      <c r="AH809">
        <f>COUNTIF(AI$11:AI$2024, AI809)</f>
        <v>1</v>
      </c>
      <c r="AI809" t="str">
        <f>V809&amp;AB809&amp;W809&amp;AC809&amp;X809&amp;AD809&amp;Y809&amp;AE809&amp;Z809&amp;AF809</f>
        <v>Overtime CargoEDP Act Expose Overtime 25%</v>
      </c>
      <c r="AJ809">
        <f>IF(ROW()=11,1,IF(AK808+1=AK809,AJ808,AJ808+1))</f>
        <v>712</v>
      </c>
      <c r="AK809">
        <f>IF(AI809=AI808, AK808+1, 1)</f>
        <v>1</v>
      </c>
      <c r="AL809" s="26" t="str">
        <f>AM809&amp;AN809</f>
        <v>DFAS6HOvertime Cargo12374GSA24EDP Act Expose Overtime 25%</v>
      </c>
      <c r="AM809" t="str">
        <f>K809</f>
        <v>DFAS6HOvertime Cargo</v>
      </c>
      <c r="AN809" t="str">
        <f>L809</f>
        <v>12374GSA24EDP Act Expose Overtime 25%</v>
      </c>
      <c r="AO809">
        <f>COUNTIF(AM$11:AM$1107, AM809)</f>
        <v>3</v>
      </c>
      <c r="AP809">
        <f>COUNTIF(AN$11:AN$1107, AN809)</f>
        <v>14</v>
      </c>
      <c r="AQ809">
        <f>MATCH(AM809, AM$11:AM$1107, 0)</f>
        <v>675</v>
      </c>
      <c r="AR809">
        <f>MATCH(AN809, AN$11:AN$1107, 0)</f>
        <v>234</v>
      </c>
      <c r="AS809">
        <v>691</v>
      </c>
      <c r="AU809" t="str">
        <f>C809</f>
        <v>Overtime Cargo</v>
      </c>
      <c r="AV809" t="str">
        <f>IF(F809="", "", F809)</f>
        <v>EDP Act Expose Overtime 25%</v>
      </c>
      <c r="AW809" s="13">
        <f>M809</f>
        <v>0.82202043813119963</v>
      </c>
      <c r="AX809" t="e">
        <f>VLOOKUP(AI809, UniquePairs!A$5:A$2000, 1, FALSE)</f>
        <v>#N/A</v>
      </c>
      <c r="AY809" t="str">
        <f>IFERROR(INDEX(UniquePairs!A$5:K$1000, MATCH(AL809, UniquePairs!A$5:A$1000, 0), 10), "")</f>
        <v/>
      </c>
      <c r="AZ809" s="13">
        <f>IF(AY809&lt;&gt;"", AY809, AW809)</f>
        <v>0.82202043813119963</v>
      </c>
      <c r="BA809" t="str">
        <f>IF(AZ809=0,"None",IF(AZ809&lt;0.6,"Weak",IF(AZ809&lt;0.7,"Review",IF(AZ809&lt;0.8,"Good",IF(AZ809&lt;0.9,"Very Good","Solid")))))</f>
        <v>Very Good</v>
      </c>
      <c r="BB809" s="28" t="str">
        <f>IF(AJ808=AJ809, BB808, BC809)</f>
        <v>Overtime</v>
      </c>
      <c r="BC809" t="str">
        <f>IF(AV809="",AU809,StringMatch(AU809,AV809,TRUE))</f>
        <v>Overtime</v>
      </c>
      <c r="BD809" t="str">
        <f>TRIM(SUBSTITUTE(SUBSTITUTE(SUBSTITUTE(SUBSTITUTE(SUBSTITUTE(SUBSTITUTE(SUBSTITUTE(SUBSTITUTE(SUBSTITUTE(SUBSTITUTE(AU809,BR809,""),BS809,""),BT809,""),BU809,""),BV809,""),BW809,""),BX809,""),BY809,""),BZ809,""),CA809,""))</f>
        <v>Cargo</v>
      </c>
      <c r="BE809" t="str">
        <f>TRIM(SUBSTITUTE(SUBSTITUTE(SUBSTITUTE(SUBSTITUTE(SUBSTITUTE(SUBSTITUTE(SUBSTITUTE(SUBSTITUTE(SUBSTITUTE(SUBSTITUTE(AV809,BH809,""),BI809,""),BJ809,""),BK809,""),BL809,""),BM809,""),BN809,""),BO809,""),BP809,""),BQ809,""))</f>
        <v>EDP Act Expose 25%</v>
      </c>
      <c r="BF809" s="21">
        <f>LEN(AU809)-LEN(SUBSTITUTE(AU809," ",""))</f>
        <v>1</v>
      </c>
      <c r="BG809" s="21">
        <f>LEN(AV809)-LEN(SUBSTITUTE(AV809," ",""))</f>
        <v>4</v>
      </c>
      <c r="BH809" s="21" t="str">
        <f>IF(BF809=0,AU809,findspace($AU809,BH$10))</f>
        <v>Overtime</v>
      </c>
      <c r="BI809" s="21" t="str">
        <f>IF(BH809=0,AN809,findspace($AU809,BI$10))</f>
        <v>Cargo</v>
      </c>
      <c r="BJ809" s="21" t="str">
        <f>IF(BI809=0,AV809,findspace($AU809,BJ$10))</f>
        <v/>
      </c>
      <c r="BK809" s="21" t="str">
        <f>IF(BJ809=0,AW809,findspace($AU809,BK$10))</f>
        <v/>
      </c>
      <c r="BL809" s="21" t="str">
        <f>IF(BK809=0,AX809,findspace($AU809,BL$10))</f>
        <v/>
      </c>
      <c r="BM809" s="21" t="str">
        <f>IF(BL809=0,BF809,findspace($AU809,BM$10))</f>
        <v/>
      </c>
      <c r="BN809" s="21" t="str">
        <f>IF(BM809=0,BH809,findspace($AU809,BN$10))</f>
        <v/>
      </c>
      <c r="BO809" s="21" t="str">
        <f>IF(BN809=0,BI809,findspace($AU809,BO$10))</f>
        <v/>
      </c>
      <c r="BR809" s="21" t="str">
        <f>IF($BG809=0,$AV809,findspace($AV809,BR$10))</f>
        <v>EDP</v>
      </c>
      <c r="BS809" s="21" t="str">
        <f>IF($BG809=0,$AV809,findspace($AV809,BS$10))</f>
        <v>Act</v>
      </c>
      <c r="BT809" s="21" t="str">
        <f>IF($BG809=0,$AV809,findspace($AV809,BT$10))</f>
        <v>Expose</v>
      </c>
      <c r="BU809" s="21" t="str">
        <f>IF($BG809=0,$AV809,findspace($AV809,BU$10))</f>
        <v>Overtime</v>
      </c>
      <c r="BV809" s="21" t="str">
        <f>IF($BG809=0,$AV809,findspace($AV809,BV$10))</f>
        <v>25%</v>
      </c>
      <c r="BW809" s="21" t="str">
        <f>IF($BG809=0,$AV809,findspace($AV809,BW$10))</f>
        <v/>
      </c>
      <c r="BX809" s="21" t="str">
        <f>IF($BG809=0,$AV809,findspace($AV809,BX$10))</f>
        <v/>
      </c>
      <c r="BY809" s="21" t="str">
        <f>IF($BG809=0,$AV809,findspace($AV809,BY$10))</f>
        <v/>
      </c>
      <c r="BZ809" s="21" t="str">
        <f>IF($BG809=0,$AV809,findspace($AV809,BZ$10))</f>
        <v/>
      </c>
      <c r="CA809" s="21" t="str">
        <f>IF($BG809=0,$AV809,findspace($AV809,CA$10))</f>
        <v/>
      </c>
    </row>
    <row r="810" spans="1:79" x14ac:dyDescent="0.35">
      <c r="A810" t="s">
        <v>1836</v>
      </c>
      <c r="B810">
        <v>93</v>
      </c>
      <c r="C810" t="s">
        <v>2820</v>
      </c>
      <c r="D810" t="s">
        <v>1836</v>
      </c>
      <c r="E810">
        <v>91</v>
      </c>
      <c r="F810" t="s">
        <v>3438</v>
      </c>
      <c r="G810" s="13">
        <v>0.82176809641440229</v>
      </c>
      <c r="I810">
        <v>12374</v>
      </c>
      <c r="J810" t="str">
        <f>K810&amp;L810</f>
        <v>GSA93Telework Full Time12374GSA91Telework Short Term</v>
      </c>
      <c r="K810" t="str">
        <f>A810&amp;B810&amp;C810</f>
        <v>GSA93Telework Full Time</v>
      </c>
      <c r="L810" t="str">
        <f>I810&amp;D810&amp;E810&amp;F810</f>
        <v>12374GSA91Telework Short Term</v>
      </c>
      <c r="M810" s="13">
        <f>G810</f>
        <v>0.82176809641440229</v>
      </c>
      <c r="N810" s="13"/>
      <c r="O810" s="19">
        <v>174</v>
      </c>
      <c r="P810">
        <f>COUNTIF(C$11:C$2024, C810)</f>
        <v>3</v>
      </c>
      <c r="Q810">
        <f>COUNTIF(F$11:F$177, F810)</f>
        <v>0</v>
      </c>
      <c r="R810" t="b">
        <f>A810=D810</f>
        <v>1</v>
      </c>
      <c r="S810" t="b">
        <f>A810&amp;B810&amp;C810=D810&amp;E810&amp;F810</f>
        <v>0</v>
      </c>
      <c r="V810" t="str">
        <f>IF($A810=V$10, $C810, "")</f>
        <v/>
      </c>
      <c r="W810" t="str">
        <f>IF($A810=W$10, $C810, "")</f>
        <v>Telework Full Time</v>
      </c>
      <c r="X810" t="str">
        <f>IF($A810=X$10, $C810, "")</f>
        <v/>
      </c>
      <c r="Y810" t="str">
        <f>IF($A810=Y$10, $C810, "")</f>
        <v/>
      </c>
      <c r="Z810" t="str">
        <f>IF($A810=Z$10, $C810, "")</f>
        <v/>
      </c>
      <c r="AB810" t="str">
        <f>IF($D810=AB$10, $F810, "")</f>
        <v/>
      </c>
      <c r="AC810" t="str">
        <f>IF($D810=AC$10, $F810, "")</f>
        <v>Telework Short Term</v>
      </c>
      <c r="AD810" t="str">
        <f>IF($D810=AD$10, $F810, "")</f>
        <v/>
      </c>
      <c r="AE810" t="str">
        <f>IF($D810=AE$10, $F810, "")</f>
        <v/>
      </c>
      <c r="AF810" t="str">
        <f>IF($D810=AF$10, $F810, "")</f>
        <v/>
      </c>
      <c r="AH810">
        <f>COUNTIF(AI$11:AI$2024, AI810)</f>
        <v>1</v>
      </c>
      <c r="AI810" t="str">
        <f>V810&amp;AB810&amp;W810&amp;AC810&amp;X810&amp;AD810&amp;Y810&amp;AE810&amp;Z810&amp;AF810</f>
        <v>Telework Full TimeTelework Short Term</v>
      </c>
      <c r="AJ810">
        <f>IF(ROW()=11,1,IF(AK809+1=AK810,AJ809,AJ809+1))</f>
        <v>713</v>
      </c>
      <c r="AK810">
        <f>IF(AI810=AI809, AK809+1, 1)</f>
        <v>1</v>
      </c>
      <c r="AL810" s="26" t="str">
        <f>AM810&amp;AN810</f>
        <v>GSA93Telework Full Time12374GSA91Telework Short Term</v>
      </c>
      <c r="AM810" t="str">
        <f>K810</f>
        <v>GSA93Telework Full Time</v>
      </c>
      <c r="AN810" t="str">
        <f>L810</f>
        <v>12374GSA91Telework Short Term</v>
      </c>
      <c r="AO810">
        <f>COUNTIF(AM$11:AM$1107, AM810)</f>
        <v>3</v>
      </c>
      <c r="AP810">
        <f>COUNTIF(AN$11:AN$1107, AN810)</f>
        <v>6</v>
      </c>
      <c r="AQ810">
        <f>MATCH(AM810, AM$11:AM$1107, 0)</f>
        <v>681</v>
      </c>
      <c r="AR810">
        <f>MATCH(AN810, AN$11:AN$1107, 0)</f>
        <v>330</v>
      </c>
      <c r="AS810">
        <v>174</v>
      </c>
      <c r="AU810" t="str">
        <f>C810</f>
        <v>Telework Full Time</v>
      </c>
      <c r="AV810" t="str">
        <f>IF(F810="", "", F810)</f>
        <v>Telework Short Term</v>
      </c>
      <c r="AW810" s="13">
        <f>M810</f>
        <v>0.82176809641440229</v>
      </c>
      <c r="AX810" t="e">
        <f>VLOOKUP(AI810, UniquePairs!A$5:A$2000, 1, FALSE)</f>
        <v>#N/A</v>
      </c>
      <c r="AY810" t="str">
        <f>IFERROR(INDEX(UniquePairs!A$5:K$1000, MATCH(AL810, UniquePairs!A$5:A$1000, 0), 10), "")</f>
        <v/>
      </c>
      <c r="AZ810" s="13">
        <f>IF(AY810&lt;&gt;"", AY810, AW810)</f>
        <v>0.82176809641440229</v>
      </c>
      <c r="BA810" t="str">
        <f>IF(AZ810=0,"None",IF(AZ810&lt;0.6,"Weak",IF(AZ810&lt;0.7,"Review",IF(AZ810&lt;0.8,"Good",IF(AZ810&lt;0.9,"Very Good","Solid")))))</f>
        <v>Very Good</v>
      </c>
      <c r="BB810" s="28" t="str">
        <f>IF(AJ809=AJ810, BB809, BC810)</f>
        <v>Telework</v>
      </c>
      <c r="BC810" t="str">
        <f>IF(AV810="",AU810,StringMatch(AU810,AV810,TRUE))</f>
        <v>Telework</v>
      </c>
      <c r="BD810" t="str">
        <f>TRIM(SUBSTITUTE(SUBSTITUTE(SUBSTITUTE(SUBSTITUTE(SUBSTITUTE(SUBSTITUTE(SUBSTITUTE(SUBSTITUTE(SUBSTITUTE(SUBSTITUTE(AU810,BR810,""),BS810,""),BT810,""),BU810,""),BV810,""),BW810,""),BX810,""),BY810,""),BZ810,""),CA810,""))</f>
        <v>Full Time</v>
      </c>
      <c r="BE810" t="str">
        <f>TRIM(SUBSTITUTE(SUBSTITUTE(SUBSTITUTE(SUBSTITUTE(SUBSTITUTE(SUBSTITUTE(SUBSTITUTE(SUBSTITUTE(SUBSTITUTE(SUBSTITUTE(AV810,BH810,""),BI810,""),BJ810,""),BK810,""),BL810,""),BM810,""),BN810,""),BO810,""),BP810,""),BQ810,""))</f>
        <v>Short Term</v>
      </c>
      <c r="BF810" s="21">
        <f>LEN(AU810)-LEN(SUBSTITUTE(AU810," ",""))</f>
        <v>2</v>
      </c>
      <c r="BG810" s="21">
        <f>LEN(AV810)-LEN(SUBSTITUTE(AV810," ",""))</f>
        <v>2</v>
      </c>
      <c r="BH810" s="21" t="str">
        <f>IF(BF810=0,AU810,findspace($AU810,BH$10))</f>
        <v>Telework</v>
      </c>
      <c r="BI810" s="21" t="str">
        <f>IF(BH810=0,AN810,findspace($AU810,BI$10))</f>
        <v>Full</v>
      </c>
      <c r="BJ810" s="21" t="str">
        <f>IF(BI810=0,AV810,findspace($AU810,BJ$10))</f>
        <v>Time</v>
      </c>
      <c r="BK810" s="21" t="str">
        <f>IF(BJ810=0,AW810,findspace($AU810,BK$10))</f>
        <v/>
      </c>
      <c r="BL810" s="21" t="str">
        <f>IF(BK810=0,AX810,findspace($AU810,BL$10))</f>
        <v/>
      </c>
      <c r="BM810" s="21" t="str">
        <f>IF(BL810=0,BF810,findspace($AU810,BM$10))</f>
        <v/>
      </c>
      <c r="BN810" s="21" t="str">
        <f>IF(BM810=0,BH810,findspace($AU810,BN$10))</f>
        <v/>
      </c>
      <c r="BO810" s="21" t="str">
        <f>IF(BN810=0,BI810,findspace($AU810,BO$10))</f>
        <v/>
      </c>
      <c r="BR810" s="21" t="str">
        <f>IF($BG810=0,$AV810,findspace($AV810,BR$10))</f>
        <v>Telework</v>
      </c>
      <c r="BS810" s="21" t="str">
        <f>IF($BG810=0,$AV810,findspace($AV810,BS$10))</f>
        <v>Short</v>
      </c>
      <c r="BT810" s="21" t="str">
        <f>IF($BG810=0,$AV810,findspace($AV810,BT$10))</f>
        <v>Term</v>
      </c>
      <c r="BU810" s="21" t="str">
        <f>IF($BG810=0,$AV810,findspace($AV810,BU$10))</f>
        <v/>
      </c>
      <c r="BV810" s="21" t="str">
        <f>IF($BG810=0,$AV810,findspace($AV810,BV$10))</f>
        <v/>
      </c>
      <c r="BW810" s="21" t="str">
        <f>IF($BG810=0,$AV810,findspace($AV810,BW$10))</f>
        <v/>
      </c>
      <c r="BX810" s="21" t="str">
        <f>IF($BG810=0,$AV810,findspace($AV810,BX$10))</f>
        <v/>
      </c>
      <c r="BY810" s="21" t="str">
        <f>IF($BG810=0,$AV810,findspace($AV810,BY$10))</f>
        <v/>
      </c>
      <c r="BZ810" s="21" t="str">
        <f>IF($BG810=0,$AV810,findspace($AV810,BZ$10))</f>
        <v/>
      </c>
      <c r="CA810" s="21" t="str">
        <f>IF($BG810=0,$AV810,findspace($AV810,CA$10))</f>
        <v/>
      </c>
    </row>
    <row r="811" spans="1:79" x14ac:dyDescent="0.35">
      <c r="A811" t="s">
        <v>1839</v>
      </c>
      <c r="B811" t="s">
        <v>1071</v>
      </c>
      <c r="C811" t="s">
        <v>3306</v>
      </c>
      <c r="D811" t="s">
        <v>1839</v>
      </c>
      <c r="E811" t="s">
        <v>1507</v>
      </c>
      <c r="F811" t="s">
        <v>3378</v>
      </c>
      <c r="G811" s="13">
        <v>0.82160640831348786</v>
      </c>
      <c r="I811">
        <v>12374</v>
      </c>
      <c r="J811" t="str">
        <f>K811&amp;L811</f>
        <v>DFASF6Explosives Handling (COE DOE Only)12374DFAS6PExplosives Handling Overtime</v>
      </c>
      <c r="K811" t="str">
        <f>A811&amp;B811&amp;C811</f>
        <v>DFASF6Explosives Handling (COE DOE Only)</v>
      </c>
      <c r="L811" t="str">
        <f>I811&amp;D811&amp;E811&amp;F811</f>
        <v>12374DFAS6PExplosives Handling Overtime</v>
      </c>
      <c r="M811" s="13">
        <f>G811</f>
        <v>0.82160640831348786</v>
      </c>
      <c r="N811" s="13"/>
      <c r="O811" s="19">
        <v>688</v>
      </c>
      <c r="P811">
        <f>COUNTIF(C$11:C$2024, C811)</f>
        <v>3</v>
      </c>
      <c r="Q811">
        <f>COUNTIF(F$11:F$177, F811)</f>
        <v>1</v>
      </c>
      <c r="R811" t="b">
        <f>A811=D811</f>
        <v>1</v>
      </c>
      <c r="S811" t="b">
        <f>A811&amp;B811&amp;C811=D811&amp;E811&amp;F811</f>
        <v>0</v>
      </c>
      <c r="V811" t="str">
        <f>IF($A811=V$10, $C811, "")</f>
        <v>Explosives Handling (COE DOE Only)</v>
      </c>
      <c r="W811" t="str">
        <f>IF($A811=W$10, $C811, "")</f>
        <v/>
      </c>
      <c r="X811" t="str">
        <f>IF($A811=X$10, $C811, "")</f>
        <v/>
      </c>
      <c r="Y811" t="str">
        <f>IF($A811=Y$10, $C811, "")</f>
        <v/>
      </c>
      <c r="Z811" t="str">
        <f>IF($A811=Z$10, $C811, "")</f>
        <v/>
      </c>
      <c r="AB811" t="str">
        <f>IF($D811=AB$10, $F811, "")</f>
        <v>Explosives Handling Overtime</v>
      </c>
      <c r="AC811" t="str">
        <f>IF($D811=AC$10, $F811, "")</f>
        <v/>
      </c>
      <c r="AD811" t="str">
        <f>IF($D811=AD$10, $F811, "")</f>
        <v/>
      </c>
      <c r="AE811" t="str">
        <f>IF($D811=AE$10, $F811, "")</f>
        <v/>
      </c>
      <c r="AF811" t="str">
        <f>IF($D811=AF$10, $F811, "")</f>
        <v/>
      </c>
      <c r="AH811">
        <f>COUNTIF(AI$11:AI$2024, AI811)</f>
        <v>1</v>
      </c>
      <c r="AI811" t="str">
        <f>V811&amp;AB811&amp;W811&amp;AC811&amp;X811&amp;AD811&amp;Y811&amp;AE811&amp;Z811&amp;AF811</f>
        <v>Explosives Handling (COE DOE Only)Explosives Handling Overtime</v>
      </c>
      <c r="AJ811">
        <f>IF(ROW()=11,1,IF(AK810+1=AK811,AJ810,AJ810+1))</f>
        <v>714</v>
      </c>
      <c r="AK811">
        <f>IF(AI811=AI810, AK810+1, 1)</f>
        <v>1</v>
      </c>
      <c r="AL811" s="26" t="str">
        <f>AM811&amp;AN811</f>
        <v>DFASF6Explosives Handling (COE DOE Only)12374DFAS6PExplosives Handling Overtime</v>
      </c>
      <c r="AM811" t="str">
        <f>K811</f>
        <v>DFASF6Explosives Handling (COE DOE Only)</v>
      </c>
      <c r="AN811" t="str">
        <f>L811</f>
        <v>12374DFAS6PExplosives Handling Overtime</v>
      </c>
      <c r="AO811">
        <f>COUNTIF(AM$11:AM$1107, AM811)</f>
        <v>3</v>
      </c>
      <c r="AP811">
        <f>COUNTIF(AN$11:AN$1107, AN811)</f>
        <v>2</v>
      </c>
      <c r="AQ811">
        <f>MATCH(AM811, AM$11:AM$1107, 0)</f>
        <v>740</v>
      </c>
      <c r="AR811">
        <f>MATCH(AN811, AN$11:AN$1107, 0)</f>
        <v>150</v>
      </c>
      <c r="AS811">
        <v>688</v>
      </c>
      <c r="AU811" t="str">
        <f>C811</f>
        <v>Explosives Handling (COE DOE Only)</v>
      </c>
      <c r="AV811" t="str">
        <f>IF(F811="", "", F811)</f>
        <v>Explosives Handling Overtime</v>
      </c>
      <c r="AW811" s="13">
        <f>M811</f>
        <v>0.82160640831348786</v>
      </c>
      <c r="AX811" t="e">
        <f>VLOOKUP(AI811, UniquePairs!A$5:A$2000, 1, FALSE)</f>
        <v>#N/A</v>
      </c>
      <c r="AY811" t="str">
        <f>IFERROR(INDEX(UniquePairs!A$5:K$1000, MATCH(AL811, UniquePairs!A$5:A$1000, 0), 10), "")</f>
        <v/>
      </c>
      <c r="AZ811" s="13">
        <f>IF(AY811&lt;&gt;"", AY811, AW811)</f>
        <v>0.82160640831348786</v>
      </c>
      <c r="BA811" t="str">
        <f>IF(AZ811=0,"None",IF(AZ811&lt;0.6,"Weak",IF(AZ811&lt;0.7,"Review",IF(AZ811&lt;0.8,"Good",IF(AZ811&lt;0.9,"Very Good","Solid")))))</f>
        <v>Very Good</v>
      </c>
      <c r="BB811" s="28" t="str">
        <f>IF(AJ810=AJ811, BB810, BC811)</f>
        <v>Explosives Handling</v>
      </c>
      <c r="BC811" t="str">
        <f>IF(AV811="",AU811,StringMatch(AU811,AV811,TRUE))</f>
        <v>Explosives Handling</v>
      </c>
      <c r="BD811" t="str">
        <f>TRIM(SUBSTITUTE(SUBSTITUTE(SUBSTITUTE(SUBSTITUTE(SUBSTITUTE(SUBSTITUTE(SUBSTITUTE(SUBSTITUTE(SUBSTITUTE(SUBSTITUTE(AU811,BR811,""),BS811,""),BT811,""),BU811,""),BV811,""),BW811,""),BX811,""),BY811,""),BZ811,""),CA811,""))</f>
        <v>(COE DOE Only)</v>
      </c>
      <c r="BE811" t="str">
        <f>TRIM(SUBSTITUTE(SUBSTITUTE(SUBSTITUTE(SUBSTITUTE(SUBSTITUTE(SUBSTITUTE(SUBSTITUTE(SUBSTITUTE(SUBSTITUTE(SUBSTITUTE(AV811,BH811,""),BI811,""),BJ811,""),BK811,""),BL811,""),BM811,""),BN811,""),BO811,""),BP811,""),BQ811,""))</f>
        <v>Overtime</v>
      </c>
      <c r="BF811" s="21">
        <f>LEN(AU811)-LEN(SUBSTITUTE(AU811," ",""))</f>
        <v>4</v>
      </c>
      <c r="BG811" s="21">
        <f>LEN(AV811)-LEN(SUBSTITUTE(AV811," ",""))</f>
        <v>2</v>
      </c>
      <c r="BH811" s="21" t="str">
        <f>IF(BF811=0,AU811,findspace($AU811,BH$10))</f>
        <v>Explosives</v>
      </c>
      <c r="BI811" s="21" t="str">
        <f>IF(BH811=0,AN811,findspace($AU811,BI$10))</f>
        <v>Handling</v>
      </c>
      <c r="BJ811" s="21" t="str">
        <f>IF(BI811=0,AV811,findspace($AU811,BJ$10))</f>
        <v>(COE</v>
      </c>
      <c r="BK811" s="21" t="str">
        <f>IF(BJ811=0,AW811,findspace($AU811,BK$10))</f>
        <v>DOE</v>
      </c>
      <c r="BL811" s="21" t="str">
        <f>IF(BK811=0,AX811,findspace($AU811,BL$10))</f>
        <v>Only)</v>
      </c>
      <c r="BM811" s="21" t="str">
        <f>IF(BL811=0,BF811,findspace($AU811,BM$10))</f>
        <v/>
      </c>
      <c r="BN811" s="21" t="str">
        <f>IF(BM811=0,BH811,findspace($AU811,BN$10))</f>
        <v/>
      </c>
      <c r="BO811" s="21" t="str">
        <f>IF(BN811=0,BI811,findspace($AU811,BO$10))</f>
        <v/>
      </c>
      <c r="BR811" s="21" t="str">
        <f>IF($BG811=0,$AV811,findspace($AV811,BR$10))</f>
        <v>Explosives</v>
      </c>
      <c r="BS811" s="21" t="str">
        <f>IF($BG811=0,$AV811,findspace($AV811,BS$10))</f>
        <v>Handling</v>
      </c>
      <c r="BT811" s="21" t="str">
        <f>IF($BG811=0,$AV811,findspace($AV811,BT$10))</f>
        <v>Overtime</v>
      </c>
      <c r="BU811" s="21" t="str">
        <f>IF($BG811=0,$AV811,findspace($AV811,BU$10))</f>
        <v/>
      </c>
      <c r="BV811" s="21" t="str">
        <f>IF($BG811=0,$AV811,findspace($AV811,BV$10))</f>
        <v/>
      </c>
      <c r="BW811" s="21" t="str">
        <f>IF($BG811=0,$AV811,findspace($AV811,BW$10))</f>
        <v/>
      </c>
      <c r="BX811" s="21" t="str">
        <f>IF($BG811=0,$AV811,findspace($AV811,BX$10))</f>
        <v/>
      </c>
      <c r="BY811" s="21" t="str">
        <f>IF($BG811=0,$AV811,findspace($AV811,BY$10))</f>
        <v/>
      </c>
      <c r="BZ811" s="21" t="str">
        <f>IF($BG811=0,$AV811,findspace($AV811,BZ$10))</f>
        <v/>
      </c>
      <c r="CA811" s="21" t="str">
        <f>IF($BG811=0,$AV811,findspace($AV811,CA$10))</f>
        <v/>
      </c>
    </row>
    <row r="812" spans="1:79" x14ac:dyDescent="0.35">
      <c r="A812" t="s">
        <v>1839</v>
      </c>
      <c r="B812" t="s">
        <v>1507</v>
      </c>
      <c r="C812" t="s">
        <v>3378</v>
      </c>
      <c r="D812" t="s">
        <v>1839</v>
      </c>
      <c r="E812" t="s">
        <v>1071</v>
      </c>
      <c r="F812" t="s">
        <v>3306</v>
      </c>
      <c r="G812" s="13">
        <v>0.82160640831348786</v>
      </c>
      <c r="I812">
        <v>12374</v>
      </c>
      <c r="J812" t="str">
        <f>K812&amp;L812</f>
        <v>DFAS6PExplosives Handling Overtime12374DFASF6Explosives Handling (COE DOE Only)</v>
      </c>
      <c r="K812" t="str">
        <f>A812&amp;B812&amp;C812</f>
        <v>DFAS6PExplosives Handling Overtime</v>
      </c>
      <c r="L812" t="str">
        <f>I812&amp;D812&amp;E812&amp;F812</f>
        <v>12374DFASF6Explosives Handling (COE DOE Only)</v>
      </c>
      <c r="M812" s="13">
        <f>G812</f>
        <v>0.82160640831348786</v>
      </c>
      <c r="N812" s="13"/>
      <c r="O812" s="19">
        <v>346</v>
      </c>
      <c r="P812">
        <f>COUNTIF(C$11:C$2024, C812)</f>
        <v>3</v>
      </c>
      <c r="Q812">
        <f>COUNTIF(F$11:F$177, F812)</f>
        <v>0</v>
      </c>
      <c r="R812" t="b">
        <f>A812=D812</f>
        <v>1</v>
      </c>
      <c r="S812" t="b">
        <f>A812&amp;B812&amp;C812=D812&amp;E812&amp;F812</f>
        <v>0</v>
      </c>
      <c r="V812" t="str">
        <f>IF($A812=V$10, $C812, "")</f>
        <v>Explosives Handling Overtime</v>
      </c>
      <c r="W812" t="str">
        <f>IF($A812=W$10, $C812, "")</f>
        <v/>
      </c>
      <c r="X812" t="str">
        <f>IF($A812=X$10, $C812, "")</f>
        <v/>
      </c>
      <c r="Y812" t="str">
        <f>IF($A812=Y$10, $C812, "")</f>
        <v/>
      </c>
      <c r="Z812" t="str">
        <f>IF($A812=Z$10, $C812, "")</f>
        <v/>
      </c>
      <c r="AB812" t="str">
        <f>IF($D812=AB$10, $F812, "")</f>
        <v>Explosives Handling (COE DOE Only)</v>
      </c>
      <c r="AC812" t="str">
        <f>IF($D812=AC$10, $F812, "")</f>
        <v/>
      </c>
      <c r="AD812" t="str">
        <f>IF($D812=AD$10, $F812, "")</f>
        <v/>
      </c>
      <c r="AE812" t="str">
        <f>IF($D812=AE$10, $F812, "")</f>
        <v/>
      </c>
      <c r="AF812" t="str">
        <f>IF($D812=AF$10, $F812, "")</f>
        <v/>
      </c>
      <c r="AH812">
        <f>COUNTIF(AI$11:AI$2024, AI812)</f>
        <v>1</v>
      </c>
      <c r="AI812" t="str">
        <f>V812&amp;AB812&amp;W812&amp;AC812&amp;X812&amp;AD812&amp;Y812&amp;AE812&amp;Z812&amp;AF812</f>
        <v>Explosives Handling OvertimeExplosives Handling (COE DOE Only)</v>
      </c>
      <c r="AJ812">
        <f>IF(ROW()=11,1,IF(AK811+1=AK812,AJ811,AJ811+1))</f>
        <v>715</v>
      </c>
      <c r="AK812">
        <f>IF(AI812=AI811, AK811+1, 1)</f>
        <v>1</v>
      </c>
      <c r="AL812" s="26" t="str">
        <f>AM812&amp;AN812</f>
        <v>DFAS6PExplosives Handling Overtime12374DFASF6Explosives Handling (COE DOE Only)</v>
      </c>
      <c r="AM812" t="str">
        <f>K812</f>
        <v>DFAS6PExplosives Handling Overtime</v>
      </c>
      <c r="AN812" t="str">
        <f>L812</f>
        <v>12374DFASF6Explosives Handling (COE DOE Only)</v>
      </c>
      <c r="AO812">
        <f>COUNTIF(AM$11:AM$1107, AM812)</f>
        <v>3</v>
      </c>
      <c r="AP812">
        <f>COUNTIF(AN$11:AN$1107, AN812)</f>
        <v>4</v>
      </c>
      <c r="AQ812">
        <f>MATCH(AM812, AM$11:AM$1107, 0)</f>
        <v>151</v>
      </c>
      <c r="AR812">
        <f>MATCH(AN812, AN$11:AN$1107, 0)</f>
        <v>739</v>
      </c>
      <c r="AS812">
        <v>346</v>
      </c>
      <c r="AU812" t="str">
        <f>C812</f>
        <v>Explosives Handling Overtime</v>
      </c>
      <c r="AV812" t="str">
        <f>IF(F812="", "", F812)</f>
        <v>Explosives Handling (COE DOE Only)</v>
      </c>
      <c r="AW812" s="13">
        <f>M812</f>
        <v>0.82160640831348786</v>
      </c>
      <c r="AX812" t="e">
        <f>VLOOKUP(AI812, UniquePairs!A$5:A$2000, 1, FALSE)</f>
        <v>#N/A</v>
      </c>
      <c r="AY812" t="str">
        <f>IFERROR(INDEX(UniquePairs!A$5:K$1000, MATCH(AL812, UniquePairs!A$5:A$1000, 0), 10), "")</f>
        <v/>
      </c>
      <c r="AZ812" s="13">
        <f>IF(AY812&lt;&gt;"", AY812, AW812)</f>
        <v>0.82160640831348786</v>
      </c>
      <c r="BA812" t="str">
        <f>IF(AZ812=0,"None",IF(AZ812&lt;0.6,"Weak",IF(AZ812&lt;0.7,"Review",IF(AZ812&lt;0.8,"Good",IF(AZ812&lt;0.9,"Very Good","Solid")))))</f>
        <v>Very Good</v>
      </c>
      <c r="BB812" s="28" t="str">
        <f>IF(AJ811=AJ812, BB811, BC812)</f>
        <v>Explosives Handling</v>
      </c>
      <c r="BC812" t="str">
        <f>IF(AV812="",AU812,StringMatch(AU812,AV812,TRUE))</f>
        <v>Explosives Handling</v>
      </c>
      <c r="BD812" t="str">
        <f>TRIM(SUBSTITUTE(SUBSTITUTE(SUBSTITUTE(SUBSTITUTE(SUBSTITUTE(SUBSTITUTE(SUBSTITUTE(SUBSTITUTE(SUBSTITUTE(SUBSTITUTE(AU812,BR812,""),BS812,""),BT812,""),BU812,""),BV812,""),BW812,""),BX812,""),BY812,""),BZ812,""),CA812,""))</f>
        <v>Overtime</v>
      </c>
      <c r="BE812" t="str">
        <f>TRIM(SUBSTITUTE(SUBSTITUTE(SUBSTITUTE(SUBSTITUTE(SUBSTITUTE(SUBSTITUTE(SUBSTITUTE(SUBSTITUTE(SUBSTITUTE(SUBSTITUTE(AV812,BH812,""),BI812,""),BJ812,""),BK812,""),BL812,""),BM812,""),BN812,""),BO812,""),BP812,""),BQ812,""))</f>
        <v>(COE DOE Only)</v>
      </c>
      <c r="BF812" s="21">
        <f>LEN(AU812)-LEN(SUBSTITUTE(AU812," ",""))</f>
        <v>2</v>
      </c>
      <c r="BG812" s="21">
        <f>LEN(AV812)-LEN(SUBSTITUTE(AV812," ",""))</f>
        <v>4</v>
      </c>
      <c r="BH812" s="21" t="str">
        <f>IF(BF812=0,AU812,findspace($AU812,BH$10))</f>
        <v>Explosives</v>
      </c>
      <c r="BI812" s="21" t="str">
        <f>IF(BH812=0,AN812,findspace($AU812,BI$10))</f>
        <v>Handling</v>
      </c>
      <c r="BJ812" s="21" t="str">
        <f>IF(BI812=0,AV812,findspace($AU812,BJ$10))</f>
        <v>Overtime</v>
      </c>
      <c r="BK812" s="21" t="str">
        <f>IF(BJ812=0,AW812,findspace($AU812,BK$10))</f>
        <v/>
      </c>
      <c r="BL812" s="21" t="str">
        <f>IF(BK812=0,AX812,findspace($AU812,BL$10))</f>
        <v/>
      </c>
      <c r="BM812" s="21" t="str">
        <f>IF(BL812=0,BF812,findspace($AU812,BM$10))</f>
        <v/>
      </c>
      <c r="BN812" s="21" t="str">
        <f>IF(BM812=0,BH812,findspace($AU812,BN$10))</f>
        <v/>
      </c>
      <c r="BO812" s="21" t="str">
        <f>IF(BN812=0,BI812,findspace($AU812,BO$10))</f>
        <v/>
      </c>
      <c r="BR812" s="21" t="str">
        <f>IF($BG812=0,$AV812,findspace($AV812,BR$10))</f>
        <v>Explosives</v>
      </c>
      <c r="BS812" s="21" t="str">
        <f>IF($BG812=0,$AV812,findspace($AV812,BS$10))</f>
        <v>Handling</v>
      </c>
      <c r="BT812" s="21" t="str">
        <f>IF($BG812=0,$AV812,findspace($AV812,BT$10))</f>
        <v>(COE</v>
      </c>
      <c r="BU812" s="21" t="str">
        <f>IF($BG812=0,$AV812,findspace($AV812,BU$10))</f>
        <v>DOE</v>
      </c>
      <c r="BV812" s="21" t="str">
        <f>IF($BG812=0,$AV812,findspace($AV812,BV$10))</f>
        <v>Only)</v>
      </c>
      <c r="BW812" s="21" t="str">
        <f>IF($BG812=0,$AV812,findspace($AV812,BW$10))</f>
        <v/>
      </c>
      <c r="BX812" s="21" t="str">
        <f>IF($BG812=0,$AV812,findspace($AV812,BX$10))</f>
        <v/>
      </c>
      <c r="BY812" s="21" t="str">
        <f>IF($BG812=0,$AV812,findspace($AV812,BY$10))</f>
        <v/>
      </c>
      <c r="BZ812" s="21" t="str">
        <f>IF($BG812=0,$AV812,findspace($AV812,BZ$10))</f>
        <v/>
      </c>
      <c r="CA812" s="21" t="str">
        <f>IF($BG812=0,$AV812,findspace($AV812,CA$10))</f>
        <v/>
      </c>
    </row>
    <row r="813" spans="1:79" x14ac:dyDescent="0.35">
      <c r="A813" t="s">
        <v>1839</v>
      </c>
      <c r="B813" t="s">
        <v>950</v>
      </c>
      <c r="C813" t="s">
        <v>3251</v>
      </c>
      <c r="D813" t="s">
        <v>1839</v>
      </c>
      <c r="E813" t="s">
        <v>990</v>
      </c>
      <c r="F813" t="s">
        <v>3267</v>
      </c>
      <c r="G813" s="13">
        <v>0.82122140389754295</v>
      </c>
      <c r="I813">
        <v>12374</v>
      </c>
      <c r="J813" t="str">
        <f>K813&amp;L813</f>
        <v>DFASEBHigh Work On Above Below Suspended Between High Structures12374DFASEXWork High Altitudes Commute Lower Altitudes</v>
      </c>
      <c r="K813" t="str">
        <f>A813&amp;B813&amp;C813</f>
        <v>DFASEBHigh Work On Above Below Suspended Between High Structures</v>
      </c>
      <c r="L813" t="str">
        <f>I813&amp;D813&amp;E813&amp;F813</f>
        <v>12374DFASEXWork High Altitudes Commute Lower Altitudes</v>
      </c>
      <c r="M813" s="13">
        <f>G813</f>
        <v>0.82122140389754295</v>
      </c>
      <c r="N813" s="13"/>
      <c r="O813" s="19">
        <v>196</v>
      </c>
      <c r="P813">
        <f>COUNTIF(C$11:C$2024, C813)</f>
        <v>3</v>
      </c>
      <c r="Q813">
        <f>COUNTIF(F$11:F$177, F813)</f>
        <v>0</v>
      </c>
      <c r="R813" t="b">
        <f>A813=D813</f>
        <v>1</v>
      </c>
      <c r="S813" t="b">
        <f>A813&amp;B813&amp;C813=D813&amp;E813&amp;F813</f>
        <v>0</v>
      </c>
      <c r="V813" t="str">
        <f>IF($A813=V$10, $C813, "")</f>
        <v>High Work On Above Below Suspended Between High Structures</v>
      </c>
      <c r="W813" t="str">
        <f>IF($A813=W$10, $C813, "")</f>
        <v/>
      </c>
      <c r="X813" t="str">
        <f>IF($A813=X$10, $C813, "")</f>
        <v/>
      </c>
      <c r="Y813" t="str">
        <f>IF($A813=Y$10, $C813, "")</f>
        <v/>
      </c>
      <c r="Z813" t="str">
        <f>IF($A813=Z$10, $C813, "")</f>
        <v/>
      </c>
      <c r="AB813" t="str">
        <f>IF($D813=AB$10, $F813, "")</f>
        <v>Work High Altitudes Commute Lower Altitudes</v>
      </c>
      <c r="AC813" t="str">
        <f>IF($D813=AC$10, $F813, "")</f>
        <v/>
      </c>
      <c r="AD813" t="str">
        <f>IF($D813=AD$10, $F813, "")</f>
        <v/>
      </c>
      <c r="AE813" t="str">
        <f>IF($D813=AE$10, $F813, "")</f>
        <v/>
      </c>
      <c r="AF813" t="str">
        <f>IF($D813=AF$10, $F813, "")</f>
        <v/>
      </c>
      <c r="AH813">
        <f>COUNTIF(AI$11:AI$2024, AI813)</f>
        <v>1</v>
      </c>
      <c r="AI813" t="str">
        <f>V813&amp;AB813&amp;W813&amp;AC813&amp;X813&amp;AD813&amp;Y813&amp;AE813&amp;Z813&amp;AF813</f>
        <v>High Work On Above Below Suspended Between High StructuresWork High Altitudes Commute Lower Altitudes</v>
      </c>
      <c r="AJ813">
        <f>IF(ROW()=11,1,IF(AK812+1=AK813,AJ812,AJ812+1))</f>
        <v>716</v>
      </c>
      <c r="AK813">
        <f>IF(AI813=AI812, AK812+1, 1)</f>
        <v>1</v>
      </c>
      <c r="AL813" s="26" t="str">
        <f>AM813&amp;AN813</f>
        <v>DFASEBHigh Work On Above Below Suspended Between High Structures12374DFASEXWork High Altitudes Commute Lower Altitudes</v>
      </c>
      <c r="AM813" t="str">
        <f>K813</f>
        <v>DFASEBHigh Work On Above Below Suspended Between High Structures</v>
      </c>
      <c r="AN813" t="str">
        <f>L813</f>
        <v>12374DFASEXWork High Altitudes Commute Lower Altitudes</v>
      </c>
      <c r="AO813">
        <f>COUNTIF(AM$11:AM$1107, AM813)</f>
        <v>3</v>
      </c>
      <c r="AP813">
        <f>COUNTIF(AN$11:AN$1107, AN813)</f>
        <v>1</v>
      </c>
      <c r="AQ813">
        <f>MATCH(AM813, AM$11:AM$1107, 0)</f>
        <v>803</v>
      </c>
      <c r="AR813">
        <f>MATCH(AN813, AN$11:AN$1107, 0)</f>
        <v>803</v>
      </c>
      <c r="AS813">
        <v>196</v>
      </c>
      <c r="AU813" t="str">
        <f>C813</f>
        <v>High Work On Above Below Suspended Between High Structures</v>
      </c>
      <c r="AV813" t="str">
        <f>IF(F813="", "", F813)</f>
        <v>Work High Altitudes Commute Lower Altitudes</v>
      </c>
      <c r="AW813" s="13">
        <f>M813</f>
        <v>0.82122140389754295</v>
      </c>
      <c r="AX813" t="e">
        <f>VLOOKUP(AI813, UniquePairs!A$5:A$2000, 1, FALSE)</f>
        <v>#N/A</v>
      </c>
      <c r="AY813" t="str">
        <f>IFERROR(INDEX(UniquePairs!A$5:K$1000, MATCH(AL813, UniquePairs!A$5:A$1000, 0), 10), "")</f>
        <v/>
      </c>
      <c r="AZ813" s="13">
        <f>IF(AY813&lt;&gt;"", AY813, AW813)</f>
        <v>0.82122140389754295</v>
      </c>
      <c r="BA813" t="str">
        <f>IF(AZ813=0,"None",IF(AZ813&lt;0.6,"Weak",IF(AZ813&lt;0.7,"Review",IF(AZ813&lt;0.8,"Good",IF(AZ813&lt;0.9,"Very Good","Solid")))))</f>
        <v>Very Good</v>
      </c>
      <c r="BB813" s="28" t="str">
        <f>IF(AJ812=AJ813, BB812, BC813)</f>
        <v>High Work High</v>
      </c>
      <c r="BC813" t="str">
        <f>IF(AV813="",AU813,StringMatch(AU813,AV813,TRUE))</f>
        <v>High Work High</v>
      </c>
      <c r="BD813" t="str">
        <f>TRIM(SUBSTITUTE(SUBSTITUTE(SUBSTITUTE(SUBSTITUTE(SUBSTITUTE(SUBSTITUTE(SUBSTITUTE(SUBSTITUTE(SUBSTITUTE(SUBSTITUTE(AU813,BR813,""),BS813,""),BT813,""),BU813,""),BV813,""),BW813,""),BX813,""),BY813,""),BZ813,""),CA813,""))</f>
        <v>On Above Below Suspended Between Structures</v>
      </c>
      <c r="BE813" t="str">
        <f>TRIM(SUBSTITUTE(SUBSTITUTE(SUBSTITUTE(SUBSTITUTE(SUBSTITUTE(SUBSTITUTE(SUBSTITUTE(SUBSTITUTE(SUBSTITUTE(SUBSTITUTE(AV813,BH813,""),BI813,""),BJ813,""),BK813,""),BL813,""),BM813,""),BN813,""),BO813,""),BP813,""),BQ813,""))</f>
        <v>Altitudes Commute Lower Altitudes</v>
      </c>
      <c r="BF813" s="21">
        <f>LEN(AU813)-LEN(SUBSTITUTE(AU813," ",""))</f>
        <v>8</v>
      </c>
      <c r="BG813" s="21">
        <f>LEN(AV813)-LEN(SUBSTITUTE(AV813," ",""))</f>
        <v>5</v>
      </c>
      <c r="BH813" s="21" t="str">
        <f>IF(BF813=0,AU813,findspace($AU813,BH$10))</f>
        <v>High</v>
      </c>
      <c r="BI813" s="21" t="str">
        <f>IF(BH813=0,AN813,findspace($AU813,BI$10))</f>
        <v>Work</v>
      </c>
      <c r="BJ813" s="21" t="str">
        <f>IF(BI813=0,AV813,findspace($AU813,BJ$10))</f>
        <v>On</v>
      </c>
      <c r="BK813" s="21" t="str">
        <f>IF(BJ813=0,AW813,findspace($AU813,BK$10))</f>
        <v>Above</v>
      </c>
      <c r="BL813" s="21" t="str">
        <f>IF(BK813=0,AX813,findspace($AU813,BL$10))</f>
        <v>Below</v>
      </c>
      <c r="BM813" s="21" t="str">
        <f>IF(BL813=0,BF813,findspace($AU813,BM$10))</f>
        <v>Suspended</v>
      </c>
      <c r="BN813" s="21" t="str">
        <f>IF(BM813=0,BH813,findspace($AU813,BN$10))</f>
        <v>Between</v>
      </c>
      <c r="BO813" s="21" t="str">
        <f>IF(BN813=0,BI813,findspace($AU813,BO$10))</f>
        <v>High</v>
      </c>
      <c r="BR813" s="21" t="str">
        <f>IF($BG813=0,$AV813,findspace($AV813,BR$10))</f>
        <v>Work</v>
      </c>
      <c r="BS813" s="21" t="str">
        <f>IF($BG813=0,$AV813,findspace($AV813,BS$10))</f>
        <v>High</v>
      </c>
      <c r="BT813" s="21" t="str">
        <f>IF($BG813=0,$AV813,findspace($AV813,BT$10))</f>
        <v>Altitudes</v>
      </c>
      <c r="BU813" s="21" t="str">
        <f>IF($BG813=0,$AV813,findspace($AV813,BU$10))</f>
        <v>Commute</v>
      </c>
      <c r="BV813" s="21" t="str">
        <f>IF($BG813=0,$AV813,findspace($AV813,BV$10))</f>
        <v>Lower</v>
      </c>
      <c r="BW813" s="21" t="str">
        <f>IF($BG813=0,$AV813,findspace($AV813,BW$10))</f>
        <v>Altitudes</v>
      </c>
      <c r="BX813" s="21" t="str">
        <f>IF($BG813=0,$AV813,findspace($AV813,BX$10))</f>
        <v/>
      </c>
      <c r="BY813" s="21" t="str">
        <f>IF($BG813=0,$AV813,findspace($AV813,BY$10))</f>
        <v/>
      </c>
      <c r="BZ813" s="21" t="str">
        <f>IF($BG813=0,$AV813,findspace($AV813,BZ$10))</f>
        <v/>
      </c>
      <c r="CA813" s="21" t="str">
        <f>IF($BG813=0,$AV813,findspace($AV813,CA$10))</f>
        <v/>
      </c>
    </row>
    <row r="814" spans="1:79" x14ac:dyDescent="0.35">
      <c r="A814" t="s">
        <v>1839</v>
      </c>
      <c r="B814" t="s">
        <v>990</v>
      </c>
      <c r="C814" t="s">
        <v>3267</v>
      </c>
      <c r="D814" t="s">
        <v>1839</v>
      </c>
      <c r="E814" t="s">
        <v>950</v>
      </c>
      <c r="F814" t="s">
        <v>3251</v>
      </c>
      <c r="G814" s="13">
        <v>0.82122140389754295</v>
      </c>
      <c r="I814">
        <v>12374</v>
      </c>
      <c r="J814" t="str">
        <f>K814&amp;L814</f>
        <v>DFASEXWork High Altitudes Commute Lower Altitudes12374DFASEBHigh Work On Above Below Suspended Between High Structures</v>
      </c>
      <c r="K814" t="str">
        <f>A814&amp;B814&amp;C814</f>
        <v>DFASEXWork High Altitudes Commute Lower Altitudes</v>
      </c>
      <c r="L814" t="str">
        <f>I814&amp;D814&amp;E814&amp;F814</f>
        <v>12374DFASEBHigh Work On Above Below Suspended Between High Structures</v>
      </c>
      <c r="M814" s="13">
        <f>G814</f>
        <v>0.82122140389754295</v>
      </c>
      <c r="N814" s="13"/>
      <c r="O814" s="19">
        <v>258</v>
      </c>
      <c r="P814">
        <f>COUNTIF(C$11:C$2024, C814)</f>
        <v>3</v>
      </c>
      <c r="Q814">
        <f>COUNTIF(F$11:F$177, F814)</f>
        <v>0</v>
      </c>
      <c r="R814" t="b">
        <f>A814=D814</f>
        <v>1</v>
      </c>
      <c r="S814" t="b">
        <f>A814&amp;B814&amp;C814=D814&amp;E814&amp;F814</f>
        <v>0</v>
      </c>
      <c r="V814" t="str">
        <f>IF($A814=V$10, $C814, "")</f>
        <v>Work High Altitudes Commute Lower Altitudes</v>
      </c>
      <c r="W814" t="str">
        <f>IF($A814=W$10, $C814, "")</f>
        <v/>
      </c>
      <c r="X814" t="str">
        <f>IF($A814=X$10, $C814, "")</f>
        <v/>
      </c>
      <c r="Y814" t="str">
        <f>IF($A814=Y$10, $C814, "")</f>
        <v/>
      </c>
      <c r="Z814" t="str">
        <f>IF($A814=Z$10, $C814, "")</f>
        <v/>
      </c>
      <c r="AB814" t="str">
        <f>IF($D814=AB$10, $F814, "")</f>
        <v>High Work On Above Below Suspended Between High Structures</v>
      </c>
      <c r="AC814" t="str">
        <f>IF($D814=AC$10, $F814, "")</f>
        <v/>
      </c>
      <c r="AD814" t="str">
        <f>IF($D814=AD$10, $F814, "")</f>
        <v/>
      </c>
      <c r="AE814" t="str">
        <f>IF($D814=AE$10, $F814, "")</f>
        <v/>
      </c>
      <c r="AF814" t="str">
        <f>IF($D814=AF$10, $F814, "")</f>
        <v/>
      </c>
      <c r="AH814">
        <f>COUNTIF(AI$11:AI$2024, AI814)</f>
        <v>1</v>
      </c>
      <c r="AI814" t="str">
        <f>V814&amp;AB814&amp;W814&amp;AC814&amp;X814&amp;AD814&amp;Y814&amp;AE814&amp;Z814&amp;AF814</f>
        <v>Work High Altitudes Commute Lower AltitudesHigh Work On Above Below Suspended Between High Structures</v>
      </c>
      <c r="AJ814">
        <f>IF(ROW()=11,1,IF(AK813+1=AK814,AJ813,AJ813+1))</f>
        <v>717</v>
      </c>
      <c r="AK814">
        <f>IF(AI814=AI813, AK813+1, 1)</f>
        <v>1</v>
      </c>
      <c r="AL814" s="26" t="str">
        <f>AM814&amp;AN814</f>
        <v>DFASEXWork High Altitudes Commute Lower Altitudes12374DFASEBHigh Work On Above Below Suspended Between High Structures</v>
      </c>
      <c r="AM814" t="str">
        <f>K814</f>
        <v>DFASEXWork High Altitudes Commute Lower Altitudes</v>
      </c>
      <c r="AN814" t="str">
        <f>L814</f>
        <v>12374DFASEBHigh Work On Above Below Suspended Between High Structures</v>
      </c>
      <c r="AO814">
        <f>COUNTIF(AM$11:AM$1107, AM814)</f>
        <v>3</v>
      </c>
      <c r="AP814">
        <f>COUNTIF(AN$11:AN$1107, AN814)</f>
        <v>1</v>
      </c>
      <c r="AQ814">
        <f>MATCH(AM814, AM$11:AM$1107, 0)</f>
        <v>757</v>
      </c>
      <c r="AR814">
        <f>MATCH(AN814, AN$11:AN$1107, 0)</f>
        <v>804</v>
      </c>
      <c r="AS814">
        <v>258</v>
      </c>
      <c r="AU814" t="str">
        <f>C814</f>
        <v>Work High Altitudes Commute Lower Altitudes</v>
      </c>
      <c r="AV814" t="str">
        <f>IF(F814="", "", F814)</f>
        <v>High Work On Above Below Suspended Between High Structures</v>
      </c>
      <c r="AW814" s="13">
        <f>M814</f>
        <v>0.82122140389754295</v>
      </c>
      <c r="AX814" t="e">
        <f>VLOOKUP(AI814, UniquePairs!A$5:A$2000, 1, FALSE)</f>
        <v>#N/A</v>
      </c>
      <c r="AY814" t="str">
        <f>IFERROR(INDEX(UniquePairs!A$5:K$1000, MATCH(AL814, UniquePairs!A$5:A$1000, 0), 10), "")</f>
        <v/>
      </c>
      <c r="AZ814" s="13">
        <f>IF(AY814&lt;&gt;"", AY814, AW814)</f>
        <v>0.82122140389754295</v>
      </c>
      <c r="BA814" t="str">
        <f>IF(AZ814=0,"None",IF(AZ814&lt;0.6,"Weak",IF(AZ814&lt;0.7,"Review",IF(AZ814&lt;0.8,"Good",IF(AZ814&lt;0.9,"Very Good","Solid")))))</f>
        <v>Very Good</v>
      </c>
      <c r="BB814" s="28" t="str">
        <f>IF(AJ813=AJ814, BB813, BC814)</f>
        <v>Work High</v>
      </c>
      <c r="BC814" t="str">
        <f>IF(AV814="",AU814,StringMatch(AU814,AV814,TRUE))</f>
        <v>Work High</v>
      </c>
      <c r="BD814" t="str">
        <f>TRIM(SUBSTITUTE(SUBSTITUTE(SUBSTITUTE(SUBSTITUTE(SUBSTITUTE(SUBSTITUTE(SUBSTITUTE(SUBSTITUTE(SUBSTITUTE(SUBSTITUTE(AU814,BR814,""),BS814,""),BT814,""),BU814,""),BV814,""),BW814,""),BX814,""),BY814,""),BZ814,""),CA814,""))</f>
        <v>Altitudes Commute Lower Altitudes</v>
      </c>
      <c r="BE814" t="str">
        <f>TRIM(SUBSTITUTE(SUBSTITUTE(SUBSTITUTE(SUBSTITUTE(SUBSTITUTE(SUBSTITUTE(SUBSTITUTE(SUBSTITUTE(SUBSTITUTE(SUBSTITUTE(AV814,BH814,""),BI814,""),BJ814,""),BK814,""),BL814,""),BM814,""),BN814,""),BO814,""),BP814,""),BQ814,""))</f>
        <v>On Above Below Suspended Between Structures</v>
      </c>
      <c r="BF814" s="21">
        <f>LEN(AU814)-LEN(SUBSTITUTE(AU814," ",""))</f>
        <v>5</v>
      </c>
      <c r="BG814" s="21">
        <f>LEN(AV814)-LEN(SUBSTITUTE(AV814," ",""))</f>
        <v>8</v>
      </c>
      <c r="BH814" s="21" t="str">
        <f>IF(BF814=0,AU814,findspace($AU814,BH$10))</f>
        <v>Work</v>
      </c>
      <c r="BI814" s="21" t="str">
        <f>IF(BH814=0,AN814,findspace($AU814,BI$10))</f>
        <v>High</v>
      </c>
      <c r="BJ814" s="21" t="str">
        <f>IF(BI814=0,AV814,findspace($AU814,BJ$10))</f>
        <v>Altitudes</v>
      </c>
      <c r="BK814" s="21" t="str">
        <f>IF(BJ814=0,AW814,findspace($AU814,BK$10))</f>
        <v>Commute</v>
      </c>
      <c r="BL814" s="21" t="str">
        <f>IF(BK814=0,AX814,findspace($AU814,BL$10))</f>
        <v>Lower</v>
      </c>
      <c r="BM814" s="21" t="str">
        <f>IF(BL814=0,BF814,findspace($AU814,BM$10))</f>
        <v>Altitudes</v>
      </c>
      <c r="BN814" s="21" t="str">
        <f>IF(BM814=0,BH814,findspace($AU814,BN$10))</f>
        <v/>
      </c>
      <c r="BO814" s="21" t="str">
        <f>IF(BN814=0,BI814,findspace($AU814,BO$10))</f>
        <v/>
      </c>
      <c r="BR814" s="21" t="str">
        <f>IF($BG814=0,$AV814,findspace($AV814,BR$10))</f>
        <v>High</v>
      </c>
      <c r="BS814" s="21" t="str">
        <f>IF($BG814=0,$AV814,findspace($AV814,BS$10))</f>
        <v>Work</v>
      </c>
      <c r="BT814" s="21" t="str">
        <f>IF($BG814=0,$AV814,findspace($AV814,BT$10))</f>
        <v>On</v>
      </c>
      <c r="BU814" s="21" t="str">
        <f>IF($BG814=0,$AV814,findspace($AV814,BU$10))</f>
        <v>Above</v>
      </c>
      <c r="BV814" s="21" t="str">
        <f>IF($BG814=0,$AV814,findspace($AV814,BV$10))</f>
        <v>Below</v>
      </c>
      <c r="BW814" s="21" t="str">
        <f>IF($BG814=0,$AV814,findspace($AV814,BW$10))</f>
        <v>Suspended</v>
      </c>
      <c r="BX814" s="21" t="str">
        <f>IF($BG814=0,$AV814,findspace($AV814,BX$10))</f>
        <v>Between</v>
      </c>
      <c r="BY814" s="21" t="str">
        <f>IF($BG814=0,$AV814,findspace($AV814,BY$10))</f>
        <v>High</v>
      </c>
      <c r="BZ814" s="21" t="str">
        <f>IF($BG814=0,$AV814,findspace($AV814,BZ$10))</f>
        <v>Structures</v>
      </c>
      <c r="CA814" s="21" t="str">
        <f>IF($BG814=0,$AV814,findspace($AV814,CA$10))</f>
        <v/>
      </c>
    </row>
    <row r="815" spans="1:79" x14ac:dyDescent="0.35">
      <c r="A815" t="s">
        <v>1839</v>
      </c>
      <c r="B815" t="s">
        <v>990</v>
      </c>
      <c r="C815" t="s">
        <v>3267</v>
      </c>
      <c r="D815" t="s">
        <v>1839</v>
      </c>
      <c r="E815" t="s">
        <v>1020</v>
      </c>
      <c r="F815" t="s">
        <v>3282</v>
      </c>
      <c r="G815" s="13">
        <v>0.8191808191808192</v>
      </c>
      <c r="I815">
        <v>12374</v>
      </c>
      <c r="J815" t="str">
        <f>K815&amp;L815</f>
        <v>DFASEXWork High Altitudes Commute Lower Altitudes12374DFASFDPoisons (Toxic Chems) High</v>
      </c>
      <c r="K815" t="str">
        <f>A815&amp;B815&amp;C815</f>
        <v>DFASEXWork High Altitudes Commute Lower Altitudes</v>
      </c>
      <c r="L815" t="str">
        <f>I815&amp;D815&amp;E815&amp;F815</f>
        <v>12374DFASFDPoisons (Toxic Chems) High</v>
      </c>
      <c r="M815" s="13">
        <f>G815</f>
        <v>0.8191808191808192</v>
      </c>
      <c r="N815" s="13"/>
      <c r="O815" s="19">
        <v>339</v>
      </c>
      <c r="P815">
        <f>COUNTIF(C$11:C$2024, C815)</f>
        <v>3</v>
      </c>
      <c r="Q815">
        <f>COUNTIF(F$11:F$177, F815)</f>
        <v>0</v>
      </c>
      <c r="R815" t="b">
        <f>A815=D815</f>
        <v>1</v>
      </c>
      <c r="S815" t="b">
        <f>A815&amp;B815&amp;C815=D815&amp;E815&amp;F815</f>
        <v>0</v>
      </c>
      <c r="V815" t="str">
        <f>IF($A815=V$10, $C815, "")</f>
        <v>Work High Altitudes Commute Lower Altitudes</v>
      </c>
      <c r="W815" t="str">
        <f>IF($A815=W$10, $C815, "")</f>
        <v/>
      </c>
      <c r="X815" t="str">
        <f>IF($A815=X$10, $C815, "")</f>
        <v/>
      </c>
      <c r="Y815" t="str">
        <f>IF($A815=Y$10, $C815, "")</f>
        <v/>
      </c>
      <c r="Z815" t="str">
        <f>IF($A815=Z$10, $C815, "")</f>
        <v/>
      </c>
      <c r="AB815" t="str">
        <f>IF($D815=AB$10, $F815, "")</f>
        <v>Poisons (Toxic Chems) High</v>
      </c>
      <c r="AC815" t="str">
        <f>IF($D815=AC$10, $F815, "")</f>
        <v/>
      </c>
      <c r="AD815" t="str">
        <f>IF($D815=AD$10, $F815, "")</f>
        <v/>
      </c>
      <c r="AE815" t="str">
        <f>IF($D815=AE$10, $F815, "")</f>
        <v/>
      </c>
      <c r="AF815" t="str">
        <f>IF($D815=AF$10, $F815, "")</f>
        <v/>
      </c>
      <c r="AH815">
        <f>COUNTIF(AI$11:AI$2024, AI815)</f>
        <v>1</v>
      </c>
      <c r="AI815" t="str">
        <f>V815&amp;AB815&amp;W815&amp;AC815&amp;X815&amp;AD815&amp;Y815&amp;AE815&amp;Z815&amp;AF815</f>
        <v>Work High Altitudes Commute Lower AltitudesPoisons (Toxic Chems) High</v>
      </c>
      <c r="AJ815">
        <f>IF(ROW()=11,1,IF(AK814+1=AK815,AJ814,AJ814+1))</f>
        <v>718</v>
      </c>
      <c r="AK815">
        <f>IF(AI815=AI814, AK814+1, 1)</f>
        <v>1</v>
      </c>
      <c r="AL815" s="26" t="str">
        <f>AM815&amp;AN815</f>
        <v>DFASEXWork High Altitudes Commute Lower Altitudes12374DFASFDPoisons (Toxic Chems) High</v>
      </c>
      <c r="AM815" t="str">
        <f>K815</f>
        <v>DFASEXWork High Altitudes Commute Lower Altitudes</v>
      </c>
      <c r="AN815" t="str">
        <f>L815</f>
        <v>12374DFASFDPoisons (Toxic Chems) High</v>
      </c>
      <c r="AO815">
        <f>COUNTIF(AM$11:AM$1107, AM815)</f>
        <v>3</v>
      </c>
      <c r="AP815">
        <f>COUNTIF(AN$11:AN$1107, AN815)</f>
        <v>6</v>
      </c>
      <c r="AQ815">
        <f>MATCH(AM815, AM$11:AM$1107, 0)</f>
        <v>757</v>
      </c>
      <c r="AR815">
        <f>MATCH(AN815, AN$11:AN$1107, 0)</f>
        <v>569</v>
      </c>
      <c r="AS815">
        <v>339</v>
      </c>
      <c r="AU815" t="str">
        <f>C815</f>
        <v>Work High Altitudes Commute Lower Altitudes</v>
      </c>
      <c r="AV815" t="str">
        <f>IF(F815="", "", F815)</f>
        <v>Poisons (Toxic Chems) High</v>
      </c>
      <c r="AW815" s="13">
        <f>M815</f>
        <v>0.8191808191808192</v>
      </c>
      <c r="AX815" t="e">
        <f>VLOOKUP(AI815, UniquePairs!A$5:A$2000, 1, FALSE)</f>
        <v>#N/A</v>
      </c>
      <c r="AY815" t="str">
        <f>IFERROR(INDEX(UniquePairs!A$5:K$1000, MATCH(AL815, UniquePairs!A$5:A$1000, 0), 10), "")</f>
        <v/>
      </c>
      <c r="AZ815" s="13">
        <f>IF(AY815&lt;&gt;"", AY815, AW815)</f>
        <v>0.8191808191808192</v>
      </c>
      <c r="BA815" t="str">
        <f>IF(AZ815=0,"None",IF(AZ815&lt;0.6,"Weak",IF(AZ815&lt;0.7,"Review",IF(AZ815&lt;0.8,"Good",IF(AZ815&lt;0.9,"Very Good","Solid")))))</f>
        <v>Very Good</v>
      </c>
      <c r="BB815" s="28" t="str">
        <f>IF(AJ814=AJ815, BB814, BC815)</f>
        <v>High</v>
      </c>
      <c r="BC815" t="str">
        <f>IF(AV815="",AU815,StringMatch(AU815,AV815,TRUE))</f>
        <v>High</v>
      </c>
      <c r="BD815" t="str">
        <f>TRIM(SUBSTITUTE(SUBSTITUTE(SUBSTITUTE(SUBSTITUTE(SUBSTITUTE(SUBSTITUTE(SUBSTITUTE(SUBSTITUTE(SUBSTITUTE(SUBSTITUTE(AU815,BR815,""),BS815,""),BT815,""),BU815,""),BV815,""),BW815,""),BX815,""),BY815,""),BZ815,""),CA815,""))</f>
        <v>Work Altitudes Commute Lower Altitudes</v>
      </c>
      <c r="BE815" t="str">
        <f>TRIM(SUBSTITUTE(SUBSTITUTE(SUBSTITUTE(SUBSTITUTE(SUBSTITUTE(SUBSTITUTE(SUBSTITUTE(SUBSTITUTE(SUBSTITUTE(SUBSTITUTE(AV815,BH815,""),BI815,""),BJ815,""),BK815,""),BL815,""),BM815,""),BN815,""),BO815,""),BP815,""),BQ815,""))</f>
        <v>Poisons (Toxic Chems)</v>
      </c>
      <c r="BF815" s="21">
        <f>LEN(AU815)-LEN(SUBSTITUTE(AU815," ",""))</f>
        <v>5</v>
      </c>
      <c r="BG815" s="21">
        <f>LEN(AV815)-LEN(SUBSTITUTE(AV815," ",""))</f>
        <v>3</v>
      </c>
      <c r="BH815" s="21" t="str">
        <f>IF(BF815=0,AU815,findspace($AU815,BH$10))</f>
        <v>Work</v>
      </c>
      <c r="BI815" s="21" t="str">
        <f>IF(BH815=0,AN815,findspace($AU815,BI$10))</f>
        <v>High</v>
      </c>
      <c r="BJ815" s="21" t="str">
        <f>IF(BI815=0,AV815,findspace($AU815,BJ$10))</f>
        <v>Altitudes</v>
      </c>
      <c r="BK815" s="21" t="str">
        <f>IF(BJ815=0,AW815,findspace($AU815,BK$10))</f>
        <v>Commute</v>
      </c>
      <c r="BL815" s="21" t="str">
        <f>IF(BK815=0,AX815,findspace($AU815,BL$10))</f>
        <v>Lower</v>
      </c>
      <c r="BM815" s="21" t="str">
        <f>IF(BL815=0,BF815,findspace($AU815,BM$10))</f>
        <v>Altitudes</v>
      </c>
      <c r="BN815" s="21" t="str">
        <f>IF(BM815=0,BH815,findspace($AU815,BN$10))</f>
        <v/>
      </c>
      <c r="BO815" s="21" t="str">
        <f>IF(BN815=0,BI815,findspace($AU815,BO$10))</f>
        <v/>
      </c>
      <c r="BR815" s="21" t="str">
        <f>IF($BG815=0,$AV815,findspace($AV815,BR$10))</f>
        <v>Poisons</v>
      </c>
      <c r="BS815" s="21" t="str">
        <f>IF($BG815=0,$AV815,findspace($AV815,BS$10))</f>
        <v>(Toxic</v>
      </c>
      <c r="BT815" s="21" t="str">
        <f>IF($BG815=0,$AV815,findspace($AV815,BT$10))</f>
        <v>Chems)</v>
      </c>
      <c r="BU815" s="21" t="str">
        <f>IF($BG815=0,$AV815,findspace($AV815,BU$10))</f>
        <v>High</v>
      </c>
      <c r="BV815" s="21" t="str">
        <f>IF($BG815=0,$AV815,findspace($AV815,BV$10))</f>
        <v/>
      </c>
      <c r="BW815" s="21" t="str">
        <f>IF($BG815=0,$AV815,findspace($AV815,BW$10))</f>
        <v/>
      </c>
      <c r="BX815" s="21" t="str">
        <f>IF($BG815=0,$AV815,findspace($AV815,BX$10))</f>
        <v/>
      </c>
      <c r="BY815" s="21" t="str">
        <f>IF($BG815=0,$AV815,findspace($AV815,BY$10))</f>
        <v/>
      </c>
      <c r="BZ815" s="21" t="str">
        <f>IF($BG815=0,$AV815,findspace($AV815,BZ$10))</f>
        <v/>
      </c>
      <c r="CA815" s="21" t="str">
        <f>IF($BG815=0,$AV815,findspace($AV815,CA$10))</f>
        <v/>
      </c>
    </row>
    <row r="816" spans="1:79" x14ac:dyDescent="0.35">
      <c r="A816" t="s">
        <v>1836</v>
      </c>
      <c r="B816">
        <v>29</v>
      </c>
      <c r="C816" t="s">
        <v>2730</v>
      </c>
      <c r="D816" t="s">
        <v>1837</v>
      </c>
      <c r="E816" t="s">
        <v>414</v>
      </c>
      <c r="F816" t="s">
        <v>2965</v>
      </c>
      <c r="G816" s="13">
        <v>0.818539615688339</v>
      </c>
      <c r="I816">
        <v>12374</v>
      </c>
      <c r="J816" t="str">
        <f>K816&amp;L816</f>
        <v>GSA29FFL Adoption12374IBCFLAFamily Medical Leave Act Adoption Used</v>
      </c>
      <c r="K816" t="str">
        <f>A816&amp;B816&amp;C816</f>
        <v>GSA29FFL Adoption</v>
      </c>
      <c r="L816" t="str">
        <f>I816&amp;D816&amp;E816&amp;F816</f>
        <v>12374IBCFLAFamily Medical Leave Act Adoption Used</v>
      </c>
      <c r="M816" s="13">
        <f>G816</f>
        <v>0.818539615688339</v>
      </c>
      <c r="N816" s="13"/>
      <c r="O816" s="19">
        <v>422</v>
      </c>
      <c r="P816">
        <f>COUNTIF(C$11:C$2024, C816)</f>
        <v>3</v>
      </c>
      <c r="Q816">
        <f>COUNTIF(F$11:F$177, F816)</f>
        <v>2</v>
      </c>
      <c r="R816" t="b">
        <f>A816=D816</f>
        <v>0</v>
      </c>
      <c r="S816" t="b">
        <f>A816&amp;B816&amp;C816=D816&amp;E816&amp;F816</f>
        <v>0</v>
      </c>
      <c r="V816" t="str">
        <f>IF($A816=V$10, $C816, "")</f>
        <v/>
      </c>
      <c r="W816" t="str">
        <f>IF($A816=W$10, $C816, "")</f>
        <v>FFL Adoption</v>
      </c>
      <c r="X816" t="str">
        <f>IF($A816=X$10, $C816, "")</f>
        <v/>
      </c>
      <c r="Y816" t="str">
        <f>IF($A816=Y$10, $C816, "")</f>
        <v/>
      </c>
      <c r="Z816" t="str">
        <f>IF($A816=Z$10, $C816, "")</f>
        <v/>
      </c>
      <c r="AB816" t="str">
        <f>IF($D816=AB$10, $F816, "")</f>
        <v/>
      </c>
      <c r="AC816" t="str">
        <f>IF($D816=AC$10, $F816, "")</f>
        <v/>
      </c>
      <c r="AD816" t="str">
        <f>IF($D816=AD$10, $F816, "")</f>
        <v/>
      </c>
      <c r="AE816" t="str">
        <f>IF($D816=AE$10, $F816, "")</f>
        <v>Family Medical Leave Act Adoption Used</v>
      </c>
      <c r="AF816" t="str">
        <f>IF($D816=AF$10, $F816, "")</f>
        <v/>
      </c>
      <c r="AH816">
        <f>COUNTIF(AI$11:AI$2024, AI816)</f>
        <v>1</v>
      </c>
      <c r="AI816" t="str">
        <f>V816&amp;AB816&amp;W816&amp;AC816&amp;X816&amp;AD816&amp;Y816&amp;AE816&amp;Z816&amp;AF816</f>
        <v>FFL AdoptionFamily Medical Leave Act Adoption Used</v>
      </c>
      <c r="AJ816">
        <f>IF(ROW()=11,1,IF(AK815+1=AK816,AJ815,AJ815+1))</f>
        <v>719</v>
      </c>
      <c r="AK816">
        <f>IF(AI816=AI815, AK815+1, 1)</f>
        <v>1</v>
      </c>
      <c r="AL816" s="26" t="str">
        <f>AM816&amp;AN816</f>
        <v>GSA29FFL Adoption12374IBCFLAFamily Medical Leave Act Adoption Used</v>
      </c>
      <c r="AM816" t="str">
        <f>K816</f>
        <v>GSA29FFL Adoption</v>
      </c>
      <c r="AN816" t="str">
        <f>L816</f>
        <v>12374IBCFLAFamily Medical Leave Act Adoption Used</v>
      </c>
      <c r="AO816">
        <f>COUNTIF(AM$11:AM$1107, AM816)</f>
        <v>3</v>
      </c>
      <c r="AP816">
        <f>COUNTIF(AN$11:AN$1107, AN816)</f>
        <v>7</v>
      </c>
      <c r="AQ816">
        <f>MATCH(AM816, AM$11:AM$1107, 0)</f>
        <v>380</v>
      </c>
      <c r="AR816">
        <f>MATCH(AN816, AN$11:AN$1107, 0)</f>
        <v>129</v>
      </c>
      <c r="AS816">
        <v>422</v>
      </c>
      <c r="AU816" t="str">
        <f>C816</f>
        <v>FFL Adoption</v>
      </c>
      <c r="AV816" t="str">
        <f>IF(F816="", "", F816)</f>
        <v>Family Medical Leave Act Adoption Used</v>
      </c>
      <c r="AW816" s="13">
        <f>M816</f>
        <v>0.818539615688339</v>
      </c>
      <c r="AX816" t="e">
        <f>VLOOKUP(AI816, UniquePairs!A$5:A$2000, 1, FALSE)</f>
        <v>#N/A</v>
      </c>
      <c r="AY816" t="str">
        <f>IFERROR(INDEX(UniquePairs!A$5:K$1000, MATCH(AL816, UniquePairs!A$5:A$1000, 0), 10), "")</f>
        <v/>
      </c>
      <c r="AZ816" s="13">
        <f>IF(AY816&lt;&gt;"", AY816, AW816)</f>
        <v>0.818539615688339</v>
      </c>
      <c r="BA816" t="str">
        <f>IF(AZ816=0,"None",IF(AZ816&lt;0.6,"Weak",IF(AZ816&lt;0.7,"Review",IF(AZ816&lt;0.8,"Good",IF(AZ816&lt;0.9,"Very Good","Solid")))))</f>
        <v>Very Good</v>
      </c>
      <c r="BB816" s="28" t="str">
        <f>IF(AJ815=AJ816, BB815, BC816)</f>
        <v>Adoption</v>
      </c>
      <c r="BC816" t="str">
        <f>IF(AV816="",AU816,StringMatch(AU816,AV816,TRUE))</f>
        <v>Adoption</v>
      </c>
      <c r="BD816" t="str">
        <f>TRIM(SUBSTITUTE(SUBSTITUTE(SUBSTITUTE(SUBSTITUTE(SUBSTITUTE(SUBSTITUTE(SUBSTITUTE(SUBSTITUTE(SUBSTITUTE(SUBSTITUTE(AU816,BR816,""),BS816,""),BT816,""),BU816,""),BV816,""),BW816,""),BX816,""),BY816,""),BZ816,""),CA816,""))</f>
        <v>FFL</v>
      </c>
      <c r="BE816" t="str">
        <f>TRIM(SUBSTITUTE(SUBSTITUTE(SUBSTITUTE(SUBSTITUTE(SUBSTITUTE(SUBSTITUTE(SUBSTITUTE(SUBSTITUTE(SUBSTITUTE(SUBSTITUTE(AV816,BH816,""),BI816,""),BJ816,""),BK816,""),BL816,""),BM816,""),BN816,""),BO816,""),BP816,""),BQ816,""))</f>
        <v>Family Medical Leave Act Used</v>
      </c>
      <c r="BF816" s="21">
        <f>LEN(AU816)-LEN(SUBSTITUTE(AU816," ",""))</f>
        <v>1</v>
      </c>
      <c r="BG816" s="21">
        <f>LEN(AV816)-LEN(SUBSTITUTE(AV816," ",""))</f>
        <v>5</v>
      </c>
      <c r="BH816" s="21" t="str">
        <f>IF(BF816=0,AU816,findspace($AU816,BH$10))</f>
        <v>FFL</v>
      </c>
      <c r="BI816" s="21" t="str">
        <f>IF(BH816=0,AN816,findspace($AU816,BI$10))</f>
        <v>Adoption</v>
      </c>
      <c r="BJ816" s="21" t="str">
        <f>IF(BI816=0,AV816,findspace($AU816,BJ$10))</f>
        <v/>
      </c>
      <c r="BK816" s="21" t="str">
        <f>IF(BJ816=0,AW816,findspace($AU816,BK$10))</f>
        <v/>
      </c>
      <c r="BL816" s="21" t="str">
        <f>IF(BK816=0,AX816,findspace($AU816,BL$10))</f>
        <v/>
      </c>
      <c r="BM816" s="21" t="str">
        <f>IF(BL816=0,BF816,findspace($AU816,BM$10))</f>
        <v/>
      </c>
      <c r="BN816" s="21" t="str">
        <f>IF(BM816=0,BH816,findspace($AU816,BN$10))</f>
        <v/>
      </c>
      <c r="BO816" s="21" t="str">
        <f>IF(BN816=0,BI816,findspace($AU816,BO$10))</f>
        <v/>
      </c>
      <c r="BR816" s="21" t="str">
        <f>IF($BG816=0,$AV816,findspace($AV816,BR$10))</f>
        <v>Family</v>
      </c>
      <c r="BS816" s="21" t="str">
        <f>IF($BG816=0,$AV816,findspace($AV816,BS$10))</f>
        <v>Medical</v>
      </c>
      <c r="BT816" s="21" t="str">
        <f>IF($BG816=0,$AV816,findspace($AV816,BT$10))</f>
        <v>Leave</v>
      </c>
      <c r="BU816" s="21" t="str">
        <f>IF($BG816=0,$AV816,findspace($AV816,BU$10))</f>
        <v>Act</v>
      </c>
      <c r="BV816" s="21" t="str">
        <f>IF($BG816=0,$AV816,findspace($AV816,BV$10))</f>
        <v>Adoption</v>
      </c>
      <c r="BW816" s="21" t="str">
        <f>IF($BG816=0,$AV816,findspace($AV816,BW$10))</f>
        <v>Used</v>
      </c>
      <c r="BX816" s="21" t="str">
        <f>IF($BG816=0,$AV816,findspace($AV816,BX$10))</f>
        <v/>
      </c>
      <c r="BY816" s="21" t="str">
        <f>IF($BG816=0,$AV816,findspace($AV816,BY$10))</f>
        <v/>
      </c>
      <c r="BZ816" s="21" t="str">
        <f>IF($BG816=0,$AV816,findspace($AV816,BZ$10))</f>
        <v/>
      </c>
      <c r="CA816" s="21" t="str">
        <f>IF($BG816=0,$AV816,findspace($AV816,CA$10))</f>
        <v/>
      </c>
    </row>
    <row r="817" spans="1:79" x14ac:dyDescent="0.35">
      <c r="A817" t="s">
        <v>1839</v>
      </c>
      <c r="B817" t="s">
        <v>1443</v>
      </c>
      <c r="C817" t="s">
        <v>3322</v>
      </c>
      <c r="D817" t="s">
        <v>1839</v>
      </c>
      <c r="E817" t="s">
        <v>1444</v>
      </c>
      <c r="F817" t="s">
        <v>3323</v>
      </c>
      <c r="G817" s="13">
        <v>0.81848401826484019</v>
      </c>
      <c r="I817">
        <v>12374</v>
      </c>
      <c r="J817" t="str">
        <f>K817&amp;L817</f>
        <v>DFASOEOvertime Night Double Overtime Y*12374DFASOFDouble Overtime Title 42</v>
      </c>
      <c r="K817" t="str">
        <f>A817&amp;B817&amp;C817</f>
        <v>DFASOEOvertime Night Double Overtime Y*</v>
      </c>
      <c r="L817" t="str">
        <f>I817&amp;D817&amp;E817&amp;F817</f>
        <v>12374DFASOFDouble Overtime Title 42</v>
      </c>
      <c r="M817" s="13">
        <f>G817</f>
        <v>0.81848401826484019</v>
      </c>
      <c r="N817" s="13"/>
      <c r="O817" s="19">
        <v>963</v>
      </c>
      <c r="P817">
        <f>COUNTIF(C$11:C$2024, C817)</f>
        <v>3</v>
      </c>
      <c r="Q817">
        <f>COUNTIF(F$11:F$177, F817)</f>
        <v>0</v>
      </c>
      <c r="R817" t="b">
        <f>A817=D817</f>
        <v>1</v>
      </c>
      <c r="S817" t="b">
        <f>A817&amp;B817&amp;C817=D817&amp;E817&amp;F817</f>
        <v>0</v>
      </c>
      <c r="V817" t="str">
        <f>IF($A817=V$10, $C817, "")</f>
        <v>Overtime Night Double Overtime Y*</v>
      </c>
      <c r="W817" t="str">
        <f>IF($A817=W$10, $C817, "")</f>
        <v/>
      </c>
      <c r="X817" t="str">
        <f>IF($A817=X$10, $C817, "")</f>
        <v/>
      </c>
      <c r="Y817" t="str">
        <f>IF($A817=Y$10, $C817, "")</f>
        <v/>
      </c>
      <c r="Z817" t="str">
        <f>IF($A817=Z$10, $C817, "")</f>
        <v/>
      </c>
      <c r="AB817" t="str">
        <f>IF($D817=AB$10, $F817, "")</f>
        <v>Double Overtime Title 42</v>
      </c>
      <c r="AC817" t="str">
        <f>IF($D817=AC$10, $F817, "")</f>
        <v/>
      </c>
      <c r="AD817" t="str">
        <f>IF($D817=AD$10, $F817, "")</f>
        <v/>
      </c>
      <c r="AE817" t="str">
        <f>IF($D817=AE$10, $F817, "")</f>
        <v/>
      </c>
      <c r="AF817" t="str">
        <f>IF($D817=AF$10, $F817, "")</f>
        <v/>
      </c>
      <c r="AH817">
        <f>COUNTIF(AI$11:AI$2024, AI817)</f>
        <v>1</v>
      </c>
      <c r="AI817" t="str">
        <f>V817&amp;AB817&amp;W817&amp;AC817&amp;X817&amp;AD817&amp;Y817&amp;AE817&amp;Z817&amp;AF817</f>
        <v>Overtime Night Double Overtime Y*Double Overtime Title 42</v>
      </c>
      <c r="AJ817">
        <f>IF(ROW()=11,1,IF(AK816+1=AK817,AJ816,AJ816+1))</f>
        <v>720</v>
      </c>
      <c r="AK817">
        <f>IF(AI817=AI816, AK816+1, 1)</f>
        <v>1</v>
      </c>
      <c r="AL817" s="26" t="str">
        <f>AM817&amp;AN817</f>
        <v>DFASOEOvertime Night Double Overtime Y*12374DFASOFDouble Overtime Title 42</v>
      </c>
      <c r="AM817" t="str">
        <f>K817</f>
        <v>DFASOEOvertime Night Double Overtime Y*</v>
      </c>
      <c r="AN817" t="str">
        <f>L817</f>
        <v>12374DFASOFDouble Overtime Title 42</v>
      </c>
      <c r="AO817">
        <f>COUNTIF(AM$11:AM$1107, AM817)</f>
        <v>3</v>
      </c>
      <c r="AP817">
        <f>COUNTIF(AN$11:AN$1107, AN817)</f>
        <v>1</v>
      </c>
      <c r="AQ817">
        <f>MATCH(AM817, AM$11:AM$1107, 0)</f>
        <v>754</v>
      </c>
      <c r="AR817">
        <f>MATCH(AN817, AN$11:AN$1107, 0)</f>
        <v>807</v>
      </c>
      <c r="AS817">
        <v>963</v>
      </c>
      <c r="AU817" t="str">
        <f>C817</f>
        <v>Overtime Night Double Overtime Y*</v>
      </c>
      <c r="AV817" t="str">
        <f>IF(F817="", "", F817)</f>
        <v>Double Overtime Title 42</v>
      </c>
      <c r="AW817" s="13">
        <f>M817</f>
        <v>0.81848401826484019</v>
      </c>
      <c r="AX817" t="e">
        <f>VLOOKUP(AI817, UniquePairs!A$5:A$2000, 1, FALSE)</f>
        <v>#N/A</v>
      </c>
      <c r="AY817" t="str">
        <f>IFERROR(INDEX(UniquePairs!A$5:K$1000, MATCH(AL817, UniquePairs!A$5:A$1000, 0), 10), "")</f>
        <v/>
      </c>
      <c r="AZ817" s="13">
        <f>IF(AY817&lt;&gt;"", AY817, AW817)</f>
        <v>0.81848401826484019</v>
      </c>
      <c r="BA817" t="str">
        <f>IF(AZ817=0,"None",IF(AZ817&lt;0.6,"Weak",IF(AZ817&lt;0.7,"Review",IF(AZ817&lt;0.8,"Good",IF(AZ817&lt;0.9,"Very Good","Solid")))))</f>
        <v>Very Good</v>
      </c>
      <c r="BB817" s="28" t="str">
        <f>IF(AJ816=AJ817, BB816, BC817)</f>
        <v>Overtime Double Overtime</v>
      </c>
      <c r="BC817" t="str">
        <f>IF(AV817="",AU817,StringMatch(AU817,AV817,TRUE))</f>
        <v>Overtime Double Overtime</v>
      </c>
      <c r="BD817" t="str">
        <f>TRIM(SUBSTITUTE(SUBSTITUTE(SUBSTITUTE(SUBSTITUTE(SUBSTITUTE(SUBSTITUTE(SUBSTITUTE(SUBSTITUTE(SUBSTITUTE(SUBSTITUTE(AU817,BR817,""),BS817,""),BT817,""),BU817,""),BV817,""),BW817,""),BX817,""),BY817,""),BZ817,""),CA817,""))</f>
        <v>Night Y*</v>
      </c>
      <c r="BE817" t="str">
        <f>TRIM(SUBSTITUTE(SUBSTITUTE(SUBSTITUTE(SUBSTITUTE(SUBSTITUTE(SUBSTITUTE(SUBSTITUTE(SUBSTITUTE(SUBSTITUTE(SUBSTITUTE(AV817,BH817,""),BI817,""),BJ817,""),BK817,""),BL817,""),BM817,""),BN817,""),BO817,""),BP817,""),BQ817,""))</f>
        <v>Title 42</v>
      </c>
      <c r="BF817" s="21">
        <f>LEN(AU817)-LEN(SUBSTITUTE(AU817," ",""))</f>
        <v>4</v>
      </c>
      <c r="BG817" s="21">
        <f>LEN(AV817)-LEN(SUBSTITUTE(AV817," ",""))</f>
        <v>3</v>
      </c>
      <c r="BH817" s="21" t="str">
        <f>IF(BF817=0,AU817,findspace($AU817,BH$10))</f>
        <v>Overtime</v>
      </c>
      <c r="BI817" s="21" t="str">
        <f>IF(BH817=0,AN817,findspace($AU817,BI$10))</f>
        <v>Night</v>
      </c>
      <c r="BJ817" s="21" t="str">
        <f>IF(BI817=0,AV817,findspace($AU817,BJ$10))</f>
        <v>Double</v>
      </c>
      <c r="BK817" s="21" t="str">
        <f>IF(BJ817=0,AW817,findspace($AU817,BK$10))</f>
        <v>Overtime</v>
      </c>
      <c r="BL817" s="21" t="str">
        <f>IF(BK817=0,AX817,findspace($AU817,BL$10))</f>
        <v>Y*</v>
      </c>
      <c r="BM817" s="21" t="str">
        <f>IF(BL817=0,BF817,findspace($AU817,BM$10))</f>
        <v/>
      </c>
      <c r="BN817" s="21" t="str">
        <f>IF(BM817=0,BH817,findspace($AU817,BN$10))</f>
        <v/>
      </c>
      <c r="BO817" s="21" t="str">
        <f>IF(BN817=0,BI817,findspace($AU817,BO$10))</f>
        <v/>
      </c>
      <c r="BR817" s="21" t="str">
        <f>IF($BG817=0,$AV817,findspace($AV817,BR$10))</f>
        <v>Double</v>
      </c>
      <c r="BS817" s="21" t="str">
        <f>IF($BG817=0,$AV817,findspace($AV817,BS$10))</f>
        <v>Overtime</v>
      </c>
      <c r="BT817" s="21" t="str">
        <f>IF($BG817=0,$AV817,findspace($AV817,BT$10))</f>
        <v>Title</v>
      </c>
      <c r="BU817" s="21" t="str">
        <f>IF($BG817=0,$AV817,findspace($AV817,BU$10))</f>
        <v>42</v>
      </c>
      <c r="BV817" s="21" t="str">
        <f>IF($BG817=0,$AV817,findspace($AV817,BV$10))</f>
        <v/>
      </c>
      <c r="BW817" s="21" t="str">
        <f>IF($BG817=0,$AV817,findspace($AV817,BW$10))</f>
        <v/>
      </c>
      <c r="BX817" s="21" t="str">
        <f>IF($BG817=0,$AV817,findspace($AV817,BX$10))</f>
        <v/>
      </c>
      <c r="BY817" s="21" t="str">
        <f>IF($BG817=0,$AV817,findspace($AV817,BY$10))</f>
        <v/>
      </c>
      <c r="BZ817" s="21" t="str">
        <f>IF($BG817=0,$AV817,findspace($AV817,BZ$10))</f>
        <v/>
      </c>
      <c r="CA817" s="21" t="str">
        <f>IF($BG817=0,$AV817,findspace($AV817,CA$10))</f>
        <v/>
      </c>
    </row>
    <row r="818" spans="1:79" x14ac:dyDescent="0.35">
      <c r="A818" t="s">
        <v>1839</v>
      </c>
      <c r="B818" t="s">
        <v>1446</v>
      </c>
      <c r="C818" t="s">
        <v>3325</v>
      </c>
      <c r="D818" t="s">
        <v>1839</v>
      </c>
      <c r="E818" t="s">
        <v>1450</v>
      </c>
      <c r="F818" t="s">
        <v>1582</v>
      </c>
      <c r="G818" s="13">
        <v>0.81694261767851117</v>
      </c>
      <c r="I818">
        <v>12374</v>
      </c>
      <c r="J818" t="str">
        <f>K818&amp;L818</f>
        <v>DFASONOvertime Scheduled NotWorked12374DFASOXOvertime Unscheduled Exception</v>
      </c>
      <c r="K818" t="str">
        <f>A818&amp;B818&amp;C818</f>
        <v>DFASONOvertime Scheduled NotWorked</v>
      </c>
      <c r="L818" t="str">
        <f>I818&amp;D818&amp;E818&amp;F818</f>
        <v>12374DFASOXOvertime Unscheduled Exception</v>
      </c>
      <c r="M818" s="13">
        <f>G818</f>
        <v>0.81694261767851117</v>
      </c>
      <c r="N818" s="13"/>
      <c r="O818" s="19">
        <v>2</v>
      </c>
      <c r="P818">
        <f>COUNTIF(C$11:C$2024, C818)</f>
        <v>3</v>
      </c>
      <c r="Q818">
        <f>COUNTIF(F$11:F$177, F818)</f>
        <v>1</v>
      </c>
      <c r="R818" t="b">
        <f>A818=D818</f>
        <v>1</v>
      </c>
      <c r="S818" t="b">
        <f>A818&amp;B818&amp;C818=D818&amp;E818&amp;F818</f>
        <v>0</v>
      </c>
      <c r="V818" t="str">
        <f>IF($A818=V$10, $C818, "")</f>
        <v>Overtime Scheduled NotWorked</v>
      </c>
      <c r="W818" t="str">
        <f>IF($A818=W$10, $C818, "")</f>
        <v/>
      </c>
      <c r="X818" t="str">
        <f>IF($A818=X$10, $C818, "")</f>
        <v/>
      </c>
      <c r="Y818" t="str">
        <f>IF($A818=Y$10, $C818, "")</f>
        <v/>
      </c>
      <c r="Z818" t="str">
        <f>IF($A818=Z$10, $C818, "")</f>
        <v/>
      </c>
      <c r="AB818" t="str">
        <f>IF($D818=AB$10, $F818, "")</f>
        <v>Overtime Unscheduled Exception</v>
      </c>
      <c r="AC818" t="str">
        <f>IF($D818=AC$10, $F818, "")</f>
        <v/>
      </c>
      <c r="AD818" t="str">
        <f>IF($D818=AD$10, $F818, "")</f>
        <v/>
      </c>
      <c r="AE818" t="str">
        <f>IF($D818=AE$10, $F818, "")</f>
        <v/>
      </c>
      <c r="AF818" t="str">
        <f>IF($D818=AF$10, $F818, "")</f>
        <v/>
      </c>
      <c r="AH818">
        <f>COUNTIF(AI$11:AI$2024, AI818)</f>
        <v>1</v>
      </c>
      <c r="AI818" t="str">
        <f>V818&amp;AB818&amp;W818&amp;AC818&amp;X818&amp;AD818&amp;Y818&amp;AE818&amp;Z818&amp;AF818</f>
        <v>Overtime Scheduled NotWorkedOvertime Unscheduled Exception</v>
      </c>
      <c r="AJ818">
        <f>IF(ROW()=11,1,IF(AK817+1=AK818,AJ817,AJ817+1))</f>
        <v>721</v>
      </c>
      <c r="AK818">
        <f>IF(AI818=AI817, AK817+1, 1)</f>
        <v>1</v>
      </c>
      <c r="AL818" s="26" t="str">
        <f>AM818&amp;AN818</f>
        <v>DFASONOvertime Scheduled NotWorked12374DFASOXOvertime Unscheduled Exception</v>
      </c>
      <c r="AM818" t="str">
        <f>K818</f>
        <v>DFASONOvertime Scheduled NotWorked</v>
      </c>
      <c r="AN818" t="str">
        <f>L818</f>
        <v>12374DFASOXOvertime Unscheduled Exception</v>
      </c>
      <c r="AO818">
        <f>COUNTIF(AM$11:AM$1107, AM818)</f>
        <v>3</v>
      </c>
      <c r="AP818">
        <f>COUNTIF(AN$11:AN$1107, AN818)</f>
        <v>2</v>
      </c>
      <c r="AQ818">
        <f>MATCH(AM818, AM$11:AM$1107, 0)</f>
        <v>470</v>
      </c>
      <c r="AR818">
        <f>MATCH(AN818, AN$11:AN$1107, 0)</f>
        <v>19</v>
      </c>
      <c r="AS818">
        <v>2</v>
      </c>
      <c r="AU818" t="str">
        <f>C818</f>
        <v>Overtime Scheduled NotWorked</v>
      </c>
      <c r="AV818" t="str">
        <f>IF(F818="", "", F818)</f>
        <v>Overtime Unscheduled Exception</v>
      </c>
      <c r="AW818" s="13">
        <f>M818</f>
        <v>0.81694261767851117</v>
      </c>
      <c r="AX818" t="e">
        <f>VLOOKUP(AI818, UniquePairs!A$5:A$2000, 1, FALSE)</f>
        <v>#N/A</v>
      </c>
      <c r="AY818" t="str">
        <f>IFERROR(INDEX(UniquePairs!A$5:K$1000, MATCH(AL818, UniquePairs!A$5:A$1000, 0), 10), "")</f>
        <v/>
      </c>
      <c r="AZ818" s="13">
        <f>IF(AY818&lt;&gt;"", AY818, AW818)</f>
        <v>0.81694261767851117</v>
      </c>
      <c r="BA818" t="str">
        <f>IF(AZ818=0,"None",IF(AZ818&lt;0.6,"Weak",IF(AZ818&lt;0.7,"Review",IF(AZ818&lt;0.8,"Good",IF(AZ818&lt;0.9,"Very Good","Solid")))))</f>
        <v>Very Good</v>
      </c>
      <c r="BB818" s="28" t="str">
        <f>IF(AJ817=AJ818, BB817, BC818)</f>
        <v>Overtime</v>
      </c>
      <c r="BC818" t="str">
        <f>IF(AV818="",AU818,StringMatch(AU818,AV818,TRUE))</f>
        <v>Overtime</v>
      </c>
      <c r="BD818" t="str">
        <f>TRIM(SUBSTITUTE(SUBSTITUTE(SUBSTITUTE(SUBSTITUTE(SUBSTITUTE(SUBSTITUTE(SUBSTITUTE(SUBSTITUTE(SUBSTITUTE(SUBSTITUTE(AU818,BR818,""),BS818,""),BT818,""),BU818,""),BV818,""),BW818,""),BX818,""),BY818,""),BZ818,""),CA818,""))</f>
        <v>Scheduled NotWorked</v>
      </c>
      <c r="BE818" t="str">
        <f>TRIM(SUBSTITUTE(SUBSTITUTE(SUBSTITUTE(SUBSTITUTE(SUBSTITUTE(SUBSTITUTE(SUBSTITUTE(SUBSTITUTE(SUBSTITUTE(SUBSTITUTE(AV818,BH818,""),BI818,""),BJ818,""),BK818,""),BL818,""),BM818,""),BN818,""),BO818,""),BP818,""),BQ818,""))</f>
        <v>Unscheduled Exception</v>
      </c>
      <c r="BF818" s="21">
        <f>LEN(AU818)-LEN(SUBSTITUTE(AU818," ",""))</f>
        <v>2</v>
      </c>
      <c r="BG818" s="21">
        <f>LEN(AV818)-LEN(SUBSTITUTE(AV818," ",""))</f>
        <v>2</v>
      </c>
      <c r="BH818" s="21" t="str">
        <f>IF(BF818=0,AU818,findspace($AU818,BH$10))</f>
        <v>Overtime</v>
      </c>
      <c r="BI818" s="21" t="str">
        <f>IF(BH818=0,AN818,findspace($AU818,BI$10))</f>
        <v>Scheduled</v>
      </c>
      <c r="BJ818" s="21" t="str">
        <f>IF(BI818=0,AV818,findspace($AU818,BJ$10))</f>
        <v>NotWorked</v>
      </c>
      <c r="BK818" s="21" t="str">
        <f>IF(BJ818=0,AW818,findspace($AU818,BK$10))</f>
        <v/>
      </c>
      <c r="BL818" s="21" t="str">
        <f>IF(BK818=0,AX818,findspace($AU818,BL$10))</f>
        <v/>
      </c>
      <c r="BM818" s="21" t="str">
        <f>IF(BL818=0,BF818,findspace($AU818,BM$10))</f>
        <v/>
      </c>
      <c r="BN818" s="21" t="str">
        <f>IF(BM818=0,BH818,findspace($AU818,BN$10))</f>
        <v/>
      </c>
      <c r="BO818" s="21" t="str">
        <f>IF(BN818=0,BI818,findspace($AU818,BO$10))</f>
        <v/>
      </c>
      <c r="BR818" s="21" t="str">
        <f>IF($BG818=0,$AV818,findspace($AV818,BR$10))</f>
        <v>Overtime</v>
      </c>
      <c r="BS818" s="21" t="str">
        <f>IF($BG818=0,$AV818,findspace($AV818,BS$10))</f>
        <v>Unscheduled</v>
      </c>
      <c r="BT818" s="21" t="str">
        <f>IF($BG818=0,$AV818,findspace($AV818,BT$10))</f>
        <v>Exception</v>
      </c>
      <c r="BU818" s="21" t="str">
        <f>IF($BG818=0,$AV818,findspace($AV818,BU$10))</f>
        <v/>
      </c>
      <c r="BV818" s="21" t="str">
        <f>IF($BG818=0,$AV818,findspace($AV818,BV$10))</f>
        <v/>
      </c>
      <c r="BW818" s="21" t="str">
        <f>IF($BG818=0,$AV818,findspace($AV818,BW$10))</f>
        <v/>
      </c>
      <c r="BX818" s="21" t="str">
        <f>IF($BG818=0,$AV818,findspace($AV818,BX$10))</f>
        <v/>
      </c>
      <c r="BY818" s="21" t="str">
        <f>IF($BG818=0,$AV818,findspace($AV818,BY$10))</f>
        <v/>
      </c>
      <c r="BZ818" s="21" t="str">
        <f>IF($BG818=0,$AV818,findspace($AV818,BZ$10))</f>
        <v/>
      </c>
      <c r="CA818" s="21" t="str">
        <f>IF($BG818=0,$AV818,findspace($AV818,CA$10))</f>
        <v/>
      </c>
    </row>
    <row r="819" spans="1:79" x14ac:dyDescent="0.35">
      <c r="A819" t="s">
        <v>1839</v>
      </c>
      <c r="B819" t="s">
        <v>1450</v>
      </c>
      <c r="C819" t="s">
        <v>1582</v>
      </c>
      <c r="D819" t="s">
        <v>1839</v>
      </c>
      <c r="E819" t="s">
        <v>1446</v>
      </c>
      <c r="F819" t="s">
        <v>3325</v>
      </c>
      <c r="G819" s="13">
        <v>0.81694261767851117</v>
      </c>
      <c r="I819">
        <v>12374</v>
      </c>
      <c r="J819" t="str">
        <f>K819&amp;L819</f>
        <v>DFASOXOvertime Unscheduled Exception12374DFASONOvertime Scheduled NotWorked</v>
      </c>
      <c r="K819" t="str">
        <f>A819&amp;B819&amp;C819</f>
        <v>DFASOXOvertime Unscheduled Exception</v>
      </c>
      <c r="L819" t="str">
        <f>I819&amp;D819&amp;E819&amp;F819</f>
        <v>12374DFASONOvertime Scheduled NotWorked</v>
      </c>
      <c r="M819" s="13">
        <f>G819</f>
        <v>0.81694261767851117</v>
      </c>
      <c r="N819" s="13"/>
      <c r="O819" s="19">
        <v>55</v>
      </c>
      <c r="P819">
        <f>COUNTIF(C$11:C$2024, C819)</f>
        <v>3</v>
      </c>
      <c r="Q819">
        <f>COUNTIF(F$11:F$177, F819)</f>
        <v>0</v>
      </c>
      <c r="R819" t="b">
        <f>A819=D819</f>
        <v>1</v>
      </c>
      <c r="S819" t="b">
        <f>A819&amp;B819&amp;C819=D819&amp;E819&amp;F819</f>
        <v>0</v>
      </c>
      <c r="V819" t="str">
        <f>IF($A819=V$10, $C819, "")</f>
        <v>Overtime Unscheduled Exception</v>
      </c>
      <c r="W819" t="str">
        <f>IF($A819=W$10, $C819, "")</f>
        <v/>
      </c>
      <c r="X819" t="str">
        <f>IF($A819=X$10, $C819, "")</f>
        <v/>
      </c>
      <c r="Y819" t="str">
        <f>IF($A819=Y$10, $C819, "")</f>
        <v/>
      </c>
      <c r="Z819" t="str">
        <f>IF($A819=Z$10, $C819, "")</f>
        <v/>
      </c>
      <c r="AB819" t="str">
        <f>IF($D819=AB$10, $F819, "")</f>
        <v>Overtime Scheduled NotWorked</v>
      </c>
      <c r="AC819" t="str">
        <f>IF($D819=AC$10, $F819, "")</f>
        <v/>
      </c>
      <c r="AD819" t="str">
        <f>IF($D819=AD$10, $F819, "")</f>
        <v/>
      </c>
      <c r="AE819" t="str">
        <f>IF($D819=AE$10, $F819, "")</f>
        <v/>
      </c>
      <c r="AF819" t="str">
        <f>IF($D819=AF$10, $F819, "")</f>
        <v/>
      </c>
      <c r="AH819">
        <f>COUNTIF(AI$11:AI$2024, AI819)</f>
        <v>1</v>
      </c>
      <c r="AI819" t="str">
        <f>V819&amp;AB819&amp;W819&amp;AC819&amp;X819&amp;AD819&amp;Y819&amp;AE819&amp;Z819&amp;AF819</f>
        <v>Overtime Unscheduled ExceptionOvertime Scheduled NotWorked</v>
      </c>
      <c r="AJ819">
        <f>IF(ROW()=11,1,IF(AK818+1=AK819,AJ818,AJ818+1))</f>
        <v>722</v>
      </c>
      <c r="AK819">
        <f>IF(AI819=AI818, AK818+1, 1)</f>
        <v>1</v>
      </c>
      <c r="AL819" s="26" t="str">
        <f>AM819&amp;AN819</f>
        <v>DFASOXOvertime Unscheduled Exception12374DFASONOvertime Scheduled NotWorked</v>
      </c>
      <c r="AM819" t="str">
        <f>K819</f>
        <v>DFASOXOvertime Unscheduled Exception</v>
      </c>
      <c r="AN819" t="str">
        <f>L819</f>
        <v>12374DFASONOvertime Scheduled NotWorked</v>
      </c>
      <c r="AO819">
        <f>COUNTIF(AM$11:AM$1107, AM819)</f>
        <v>3</v>
      </c>
      <c r="AP819">
        <f>COUNTIF(AN$11:AN$1107, AN819)</f>
        <v>4</v>
      </c>
      <c r="AQ819">
        <f>MATCH(AM819, AM$11:AM$1107, 0)</f>
        <v>20</v>
      </c>
      <c r="AR819">
        <f>MATCH(AN819, AN$11:AN$1107, 0)</f>
        <v>778</v>
      </c>
      <c r="AS819">
        <v>55</v>
      </c>
      <c r="AU819" t="str">
        <f>C819</f>
        <v>Overtime Unscheduled Exception</v>
      </c>
      <c r="AV819" t="str">
        <f>IF(F819="", "", F819)</f>
        <v>Overtime Scheduled NotWorked</v>
      </c>
      <c r="AW819" s="13">
        <f>M819</f>
        <v>0.81694261767851117</v>
      </c>
      <c r="AX819" t="e">
        <f>VLOOKUP(AI819, UniquePairs!A$5:A$2000, 1, FALSE)</f>
        <v>#N/A</v>
      </c>
      <c r="AY819" t="str">
        <f>IFERROR(INDEX(UniquePairs!A$5:K$1000, MATCH(AL819, UniquePairs!A$5:A$1000, 0), 10), "")</f>
        <v/>
      </c>
      <c r="AZ819" s="13">
        <f>IF(AY819&lt;&gt;"", AY819, AW819)</f>
        <v>0.81694261767851117</v>
      </c>
      <c r="BA819" t="str">
        <f>IF(AZ819=0,"None",IF(AZ819&lt;0.6,"Weak",IF(AZ819&lt;0.7,"Review",IF(AZ819&lt;0.8,"Good",IF(AZ819&lt;0.9,"Very Good","Solid")))))</f>
        <v>Very Good</v>
      </c>
      <c r="BB819" s="28" t="str">
        <f>IF(AJ818=AJ819, BB818, BC819)</f>
        <v>Overtime</v>
      </c>
      <c r="BC819" t="str">
        <f>IF(AV819="",AU819,StringMatch(AU819,AV819,TRUE))</f>
        <v>Overtime</v>
      </c>
      <c r="BD819" t="str">
        <f>TRIM(SUBSTITUTE(SUBSTITUTE(SUBSTITUTE(SUBSTITUTE(SUBSTITUTE(SUBSTITUTE(SUBSTITUTE(SUBSTITUTE(SUBSTITUTE(SUBSTITUTE(AU819,BR819,""),BS819,""),BT819,""),BU819,""),BV819,""),BW819,""),BX819,""),BY819,""),BZ819,""),CA819,""))</f>
        <v>Unscheduled Exception</v>
      </c>
      <c r="BE819" t="str">
        <f>TRIM(SUBSTITUTE(SUBSTITUTE(SUBSTITUTE(SUBSTITUTE(SUBSTITUTE(SUBSTITUTE(SUBSTITUTE(SUBSTITUTE(SUBSTITUTE(SUBSTITUTE(AV819,BH819,""),BI819,""),BJ819,""),BK819,""),BL819,""),BM819,""),BN819,""),BO819,""),BP819,""),BQ819,""))</f>
        <v>Scheduled NotWorked</v>
      </c>
      <c r="BF819" s="21">
        <f>LEN(AU819)-LEN(SUBSTITUTE(AU819," ",""))</f>
        <v>2</v>
      </c>
      <c r="BG819" s="21">
        <f>LEN(AV819)-LEN(SUBSTITUTE(AV819," ",""))</f>
        <v>2</v>
      </c>
      <c r="BH819" s="21" t="str">
        <f>IF(BF819=0,AU819,findspace($AU819,BH$10))</f>
        <v>Overtime</v>
      </c>
      <c r="BI819" s="21" t="str">
        <f>IF(BH819=0,AN819,findspace($AU819,BI$10))</f>
        <v>Unscheduled</v>
      </c>
      <c r="BJ819" s="21" t="str">
        <f>IF(BI819=0,AV819,findspace($AU819,BJ$10))</f>
        <v>Exception</v>
      </c>
      <c r="BK819" s="21" t="str">
        <f>IF(BJ819=0,AW819,findspace($AU819,BK$10))</f>
        <v/>
      </c>
      <c r="BL819" s="21" t="str">
        <f>IF(BK819=0,AX819,findspace($AU819,BL$10))</f>
        <v/>
      </c>
      <c r="BM819" s="21" t="str">
        <f>IF(BL819=0,BF819,findspace($AU819,BM$10))</f>
        <v/>
      </c>
      <c r="BN819" s="21" t="str">
        <f>IF(BM819=0,BH819,findspace($AU819,BN$10))</f>
        <v/>
      </c>
      <c r="BO819" s="21" t="str">
        <f>IF(BN819=0,BI819,findspace($AU819,BO$10))</f>
        <v/>
      </c>
      <c r="BR819" s="21" t="str">
        <f>IF($BG819=0,$AV819,findspace($AV819,BR$10))</f>
        <v>Overtime</v>
      </c>
      <c r="BS819" s="21" t="str">
        <f>IF($BG819=0,$AV819,findspace($AV819,BS$10))</f>
        <v>Scheduled</v>
      </c>
      <c r="BT819" s="21" t="str">
        <f>IF($BG819=0,$AV819,findspace($AV819,BT$10))</f>
        <v>NotWorked</v>
      </c>
      <c r="BU819" s="21" t="str">
        <f>IF($BG819=0,$AV819,findspace($AV819,BU$10))</f>
        <v/>
      </c>
      <c r="BV819" s="21" t="str">
        <f>IF($BG819=0,$AV819,findspace($AV819,BV$10))</f>
        <v/>
      </c>
      <c r="BW819" s="21" t="str">
        <f>IF($BG819=0,$AV819,findspace($AV819,BW$10))</f>
        <v/>
      </c>
      <c r="BX819" s="21" t="str">
        <f>IF($BG819=0,$AV819,findspace($AV819,BX$10))</f>
        <v/>
      </c>
      <c r="BY819" s="21" t="str">
        <f>IF($BG819=0,$AV819,findspace($AV819,BY$10))</f>
        <v/>
      </c>
      <c r="BZ819" s="21" t="str">
        <f>IF($BG819=0,$AV819,findspace($AV819,BZ$10))</f>
        <v/>
      </c>
      <c r="CA819" s="21" t="str">
        <f>IF($BG819=0,$AV819,findspace($AV819,CA$10))</f>
        <v/>
      </c>
    </row>
    <row r="820" spans="1:79" x14ac:dyDescent="0.35">
      <c r="A820" t="s">
        <v>1839</v>
      </c>
      <c r="B820" t="s">
        <v>2649</v>
      </c>
      <c r="C820" t="s">
        <v>3394</v>
      </c>
      <c r="D820" t="s">
        <v>1836</v>
      </c>
      <c r="E820">
        <v>91</v>
      </c>
      <c r="F820" t="s">
        <v>3438</v>
      </c>
      <c r="G820" s="13">
        <v>0.81613906161673266</v>
      </c>
      <c r="I820">
        <v>12374</v>
      </c>
      <c r="J820" t="str">
        <f>K820&amp;L820</f>
        <v>DFASTMTelework Medical12374GSA91Telework Short Term</v>
      </c>
      <c r="K820" t="str">
        <f>A820&amp;B820&amp;C820</f>
        <v>DFASTMTelework Medical</v>
      </c>
      <c r="L820" t="str">
        <f>I820&amp;D820&amp;E820&amp;F820</f>
        <v>12374GSA91Telework Short Term</v>
      </c>
      <c r="M820" s="13">
        <f>G820</f>
        <v>0.81613906161673266</v>
      </c>
      <c r="N820" s="13"/>
      <c r="O820" s="19">
        <v>1087</v>
      </c>
      <c r="P820">
        <f>COUNTIF(C$11:C$2024, C820)</f>
        <v>3</v>
      </c>
      <c r="Q820">
        <f>COUNTIF(F$11:F$177, F820)</f>
        <v>0</v>
      </c>
      <c r="R820" t="b">
        <f>A820=D820</f>
        <v>0</v>
      </c>
      <c r="S820" t="b">
        <f>A820&amp;B820&amp;C820=D820&amp;E820&amp;F820</f>
        <v>0</v>
      </c>
      <c r="V820" t="str">
        <f>IF($A820=V$10, $C820, "")</f>
        <v>Telework Medical</v>
      </c>
      <c r="W820" t="str">
        <f>IF($A820=W$10, $C820, "")</f>
        <v/>
      </c>
      <c r="X820" t="str">
        <f>IF($A820=X$10, $C820, "")</f>
        <v/>
      </c>
      <c r="Y820" t="str">
        <f>IF($A820=Y$10, $C820, "")</f>
        <v/>
      </c>
      <c r="Z820" t="str">
        <f>IF($A820=Z$10, $C820, "")</f>
        <v/>
      </c>
      <c r="AB820" t="str">
        <f>IF($D820=AB$10, $F820, "")</f>
        <v/>
      </c>
      <c r="AC820" t="str">
        <f>IF($D820=AC$10, $F820, "")</f>
        <v>Telework Short Term</v>
      </c>
      <c r="AD820" t="str">
        <f>IF($D820=AD$10, $F820, "")</f>
        <v/>
      </c>
      <c r="AE820" t="str">
        <f>IF($D820=AE$10, $F820, "")</f>
        <v/>
      </c>
      <c r="AF820" t="str">
        <f>IF($D820=AF$10, $F820, "")</f>
        <v/>
      </c>
      <c r="AH820">
        <f>COUNTIF(AI$11:AI$2024, AI820)</f>
        <v>1</v>
      </c>
      <c r="AI820" t="str">
        <f>V820&amp;AB820&amp;W820&amp;AC820&amp;X820&amp;AD820&amp;Y820&amp;AE820&amp;Z820&amp;AF820</f>
        <v>Telework MedicalTelework Short Term</v>
      </c>
      <c r="AJ820">
        <f>IF(ROW()=11,1,IF(AK819+1=AK820,AJ819,AJ819+1))</f>
        <v>723</v>
      </c>
      <c r="AK820">
        <f>IF(AI820=AI819, AK819+1, 1)</f>
        <v>1</v>
      </c>
      <c r="AL820" s="26" t="str">
        <f>AM820&amp;AN820</f>
        <v>DFASTMTelework Medical12374GSA91Telework Short Term</v>
      </c>
      <c r="AM820" t="str">
        <f>K820</f>
        <v>DFASTMTelework Medical</v>
      </c>
      <c r="AN820" t="str">
        <f>L820</f>
        <v>12374GSA91Telework Short Term</v>
      </c>
      <c r="AO820">
        <f>COUNTIF(AM$11:AM$1107, AM820)</f>
        <v>3</v>
      </c>
      <c r="AP820">
        <f>COUNTIF(AN$11:AN$1107, AN820)</f>
        <v>6</v>
      </c>
      <c r="AQ820">
        <f>MATCH(AM820, AM$11:AM$1107, 0)</f>
        <v>689</v>
      </c>
      <c r="AR820">
        <f>MATCH(AN820, AN$11:AN$1107, 0)</f>
        <v>330</v>
      </c>
      <c r="AS820">
        <v>1087</v>
      </c>
      <c r="AU820" t="str">
        <f>C820</f>
        <v>Telework Medical</v>
      </c>
      <c r="AV820" t="str">
        <f>IF(F820="", "", F820)</f>
        <v>Telework Short Term</v>
      </c>
      <c r="AW820" s="13">
        <f>M820</f>
        <v>0.81613906161673266</v>
      </c>
      <c r="AX820" t="e">
        <f>VLOOKUP(AI820, UniquePairs!A$5:A$2000, 1, FALSE)</f>
        <v>#N/A</v>
      </c>
      <c r="AY820" t="str">
        <f>IFERROR(INDEX(UniquePairs!A$5:K$1000, MATCH(AL820, UniquePairs!A$5:A$1000, 0), 10), "")</f>
        <v/>
      </c>
      <c r="AZ820" s="13">
        <f>IF(AY820&lt;&gt;"", AY820, AW820)</f>
        <v>0.81613906161673266</v>
      </c>
      <c r="BA820" t="str">
        <f>IF(AZ820=0,"None",IF(AZ820&lt;0.6,"Weak",IF(AZ820&lt;0.7,"Review",IF(AZ820&lt;0.8,"Good",IF(AZ820&lt;0.9,"Very Good","Solid")))))</f>
        <v>Very Good</v>
      </c>
      <c r="BB820" s="28" t="str">
        <f>IF(AJ819=AJ820, BB819, BC820)</f>
        <v>Telework</v>
      </c>
      <c r="BC820" t="str">
        <f>IF(AV820="",AU820,StringMatch(AU820,AV820,TRUE))</f>
        <v>Telework</v>
      </c>
      <c r="BD820" t="str">
        <f>TRIM(SUBSTITUTE(SUBSTITUTE(SUBSTITUTE(SUBSTITUTE(SUBSTITUTE(SUBSTITUTE(SUBSTITUTE(SUBSTITUTE(SUBSTITUTE(SUBSTITUTE(AU820,BR820,""),BS820,""),BT820,""),BU820,""),BV820,""),BW820,""),BX820,""),BY820,""),BZ820,""),CA820,""))</f>
        <v>Medical</v>
      </c>
      <c r="BE820" t="str">
        <f>TRIM(SUBSTITUTE(SUBSTITUTE(SUBSTITUTE(SUBSTITUTE(SUBSTITUTE(SUBSTITUTE(SUBSTITUTE(SUBSTITUTE(SUBSTITUTE(SUBSTITUTE(AV820,BH820,""),BI820,""),BJ820,""),BK820,""),BL820,""),BM820,""),BN820,""),BO820,""),BP820,""),BQ820,""))</f>
        <v>Short Term</v>
      </c>
      <c r="BF820" s="21">
        <f>LEN(AU820)-LEN(SUBSTITUTE(AU820," ",""))</f>
        <v>1</v>
      </c>
      <c r="BG820" s="21">
        <f>LEN(AV820)-LEN(SUBSTITUTE(AV820," ",""))</f>
        <v>2</v>
      </c>
      <c r="BH820" s="21" t="str">
        <f>IF(BF820=0,AU820,findspace($AU820,BH$10))</f>
        <v>Telework</v>
      </c>
      <c r="BI820" s="21" t="str">
        <f>IF(BH820=0,AN820,findspace($AU820,BI$10))</f>
        <v>Medical</v>
      </c>
      <c r="BJ820" s="21" t="str">
        <f>IF(BI820=0,AV820,findspace($AU820,BJ$10))</f>
        <v/>
      </c>
      <c r="BK820" s="21" t="str">
        <f>IF(BJ820=0,AW820,findspace($AU820,BK$10))</f>
        <v/>
      </c>
      <c r="BL820" s="21" t="str">
        <f>IF(BK820=0,AX820,findspace($AU820,BL$10))</f>
        <v/>
      </c>
      <c r="BM820" s="21" t="str">
        <f>IF(BL820=0,BF820,findspace($AU820,BM$10))</f>
        <v/>
      </c>
      <c r="BN820" s="21" t="str">
        <f>IF(BM820=0,BH820,findspace($AU820,BN$10))</f>
        <v/>
      </c>
      <c r="BO820" s="21" t="str">
        <f>IF(BN820=0,BI820,findspace($AU820,BO$10))</f>
        <v/>
      </c>
      <c r="BR820" s="21" t="str">
        <f>IF($BG820=0,$AV820,findspace($AV820,BR$10))</f>
        <v>Telework</v>
      </c>
      <c r="BS820" s="21" t="str">
        <f>IF($BG820=0,$AV820,findspace($AV820,BS$10))</f>
        <v>Short</v>
      </c>
      <c r="BT820" s="21" t="str">
        <f>IF($BG820=0,$AV820,findspace($AV820,BT$10))</f>
        <v>Term</v>
      </c>
      <c r="BU820" s="21" t="str">
        <f>IF($BG820=0,$AV820,findspace($AV820,BU$10))</f>
        <v/>
      </c>
      <c r="BV820" s="21" t="str">
        <f>IF($BG820=0,$AV820,findspace($AV820,BV$10))</f>
        <v/>
      </c>
      <c r="BW820" s="21" t="str">
        <f>IF($BG820=0,$AV820,findspace($AV820,BW$10))</f>
        <v/>
      </c>
      <c r="BX820" s="21" t="str">
        <f>IF($BG820=0,$AV820,findspace($AV820,BX$10))</f>
        <v/>
      </c>
      <c r="BY820" s="21" t="str">
        <f>IF($BG820=0,$AV820,findspace($AV820,BY$10))</f>
        <v/>
      </c>
      <c r="BZ820" s="21" t="str">
        <f>IF($BG820=0,$AV820,findspace($AV820,BZ$10))</f>
        <v/>
      </c>
      <c r="CA820" s="21" t="str">
        <f>IF($BG820=0,$AV820,findspace($AV820,CA$10))</f>
        <v/>
      </c>
    </row>
    <row r="821" spans="1:79" x14ac:dyDescent="0.35">
      <c r="A821" t="s">
        <v>1839</v>
      </c>
      <c r="B821" t="s">
        <v>692</v>
      </c>
      <c r="C821" t="s">
        <v>3223</v>
      </c>
      <c r="D821" t="s">
        <v>1836</v>
      </c>
      <c r="E821">
        <v>73</v>
      </c>
      <c r="F821" t="s">
        <v>3570</v>
      </c>
      <c r="G821" s="13">
        <v>0.81387283236994223</v>
      </c>
      <c r="I821">
        <v>12374</v>
      </c>
      <c r="J821" t="str">
        <f>K821&amp;L821</f>
        <v>DFASBDLabor Management12374GSA73Union General Labor Management Relations</v>
      </c>
      <c r="K821" t="str">
        <f>A821&amp;B821&amp;C821</f>
        <v>DFASBDLabor Management</v>
      </c>
      <c r="L821" t="str">
        <f>I821&amp;D821&amp;E821&amp;F821</f>
        <v>12374GSA73Union General Labor Management Relations</v>
      </c>
      <c r="M821" s="13">
        <f>G821</f>
        <v>0.81387283236994223</v>
      </c>
      <c r="N821" s="13"/>
      <c r="O821" s="19">
        <v>533</v>
      </c>
      <c r="P821">
        <f>COUNTIF(C$11:C$2024, C821)</f>
        <v>1</v>
      </c>
      <c r="Q821">
        <f>COUNTIF(F$11:F$177, F821)</f>
        <v>0</v>
      </c>
      <c r="R821" t="b">
        <f>A821=D821</f>
        <v>0</v>
      </c>
      <c r="S821" t="b">
        <f>A821&amp;B821&amp;C821=D821&amp;E821&amp;F821</f>
        <v>0</v>
      </c>
      <c r="V821" t="str">
        <f>IF($A821=V$10, $C821, "")</f>
        <v>Labor Management</v>
      </c>
      <c r="W821" t="str">
        <f>IF($A821=W$10, $C821, "")</f>
        <v/>
      </c>
      <c r="X821" t="str">
        <f>IF($A821=X$10, $C821, "")</f>
        <v/>
      </c>
      <c r="Y821" t="str">
        <f>IF($A821=Y$10, $C821, "")</f>
        <v/>
      </c>
      <c r="Z821" t="str">
        <f>IF($A821=Z$10, $C821, "")</f>
        <v/>
      </c>
      <c r="AB821" t="str">
        <f>IF($D821=AB$10, $F821, "")</f>
        <v/>
      </c>
      <c r="AC821" t="str">
        <f>IF($D821=AC$10, $F821, "")</f>
        <v>Union General Labor Management Relations</v>
      </c>
      <c r="AD821" t="str">
        <f>IF($D821=AD$10, $F821, "")</f>
        <v/>
      </c>
      <c r="AE821" t="str">
        <f>IF($D821=AE$10, $F821, "")</f>
        <v/>
      </c>
      <c r="AF821" t="str">
        <f>IF($D821=AF$10, $F821, "")</f>
        <v/>
      </c>
      <c r="AH821">
        <f>COUNTIF(AI$11:AI$2024, AI821)</f>
        <v>1</v>
      </c>
      <c r="AI821" t="str">
        <f>V821&amp;AB821&amp;W821&amp;AC821&amp;X821&amp;AD821&amp;Y821&amp;AE821&amp;Z821&amp;AF821</f>
        <v>Labor ManagementUnion General Labor Management Relations</v>
      </c>
      <c r="AJ821">
        <f>IF(ROW()=11,1,IF(AK820+1=AK821,AJ820,AJ820+1))</f>
        <v>724</v>
      </c>
      <c r="AK821">
        <f>IF(AI821=AI820, AK820+1, 1)</f>
        <v>1</v>
      </c>
      <c r="AL821" s="26" t="str">
        <f>AM821&amp;AN821</f>
        <v>DFASBDLabor Management12374GSA73Union General Labor Management Relations</v>
      </c>
      <c r="AM821" t="str">
        <f>K821</f>
        <v>DFASBDLabor Management</v>
      </c>
      <c r="AN821" t="str">
        <f>L821</f>
        <v>12374GSA73Union General Labor Management Relations</v>
      </c>
      <c r="AO821">
        <f>COUNTIF(AM$11:AM$1107, AM821)</f>
        <v>1</v>
      </c>
      <c r="AP821">
        <f>COUNTIF(AN$11:AN$1107, AN821)</f>
        <v>4</v>
      </c>
      <c r="AQ821">
        <f>MATCH(AM821, AM$11:AM$1107, 0)</f>
        <v>811</v>
      </c>
      <c r="AR821">
        <f>MATCH(AN821, AN$11:AN$1107, 0)</f>
        <v>531</v>
      </c>
      <c r="AS821">
        <v>533</v>
      </c>
      <c r="AU821" t="str">
        <f>C821</f>
        <v>Labor Management</v>
      </c>
      <c r="AV821" t="str">
        <f>IF(F821="", "", F821)</f>
        <v>Union General Labor Management Relations</v>
      </c>
      <c r="AW821" s="13">
        <f>M821</f>
        <v>0.81387283236994223</v>
      </c>
      <c r="AX821" t="e">
        <f>VLOOKUP(AI821, UniquePairs!A$5:A$2000, 1, FALSE)</f>
        <v>#N/A</v>
      </c>
      <c r="AY821" t="str">
        <f>IFERROR(INDEX(UniquePairs!A$5:K$1000, MATCH(AL821, UniquePairs!A$5:A$1000, 0), 10), "")</f>
        <v/>
      </c>
      <c r="AZ821" s="13">
        <f>IF(AY821&lt;&gt;"", AY821, AW821)</f>
        <v>0.81387283236994223</v>
      </c>
      <c r="BA821" t="str">
        <f>IF(AZ821=0,"None",IF(AZ821&lt;0.6,"Weak",IF(AZ821&lt;0.7,"Review",IF(AZ821&lt;0.8,"Good",IF(AZ821&lt;0.9,"Very Good","Solid")))))</f>
        <v>Very Good</v>
      </c>
      <c r="BB821" s="28" t="str">
        <f>IF(AJ820=AJ821, BB820, BC821)</f>
        <v>Labor Management</v>
      </c>
      <c r="BC821" t="str">
        <f>IF(AV821="",AU821,StringMatch(AU821,AV821,TRUE))</f>
        <v>Labor Management</v>
      </c>
      <c r="BD821" t="str">
        <f>TRIM(SUBSTITUTE(SUBSTITUTE(SUBSTITUTE(SUBSTITUTE(SUBSTITUTE(SUBSTITUTE(SUBSTITUTE(SUBSTITUTE(SUBSTITUTE(SUBSTITUTE(AU821,BR821,""),BS821,""),BT821,""),BU821,""),BV821,""),BW821,""),BX821,""),BY821,""),BZ821,""),CA821,""))</f>
        <v/>
      </c>
      <c r="BE821" t="str">
        <f>TRIM(SUBSTITUTE(SUBSTITUTE(SUBSTITUTE(SUBSTITUTE(SUBSTITUTE(SUBSTITUTE(SUBSTITUTE(SUBSTITUTE(SUBSTITUTE(SUBSTITUTE(AV821,BH821,""),BI821,""),BJ821,""),BK821,""),BL821,""),BM821,""),BN821,""),BO821,""),BP821,""),BQ821,""))</f>
        <v>Union General Relations</v>
      </c>
      <c r="BF821" s="21">
        <f>LEN(AU821)-LEN(SUBSTITUTE(AU821," ",""))</f>
        <v>1</v>
      </c>
      <c r="BG821" s="21">
        <f>LEN(AV821)-LEN(SUBSTITUTE(AV821," ",""))</f>
        <v>4</v>
      </c>
      <c r="BH821" s="21" t="str">
        <f>IF(BF821=0,AU821,findspace($AU821,BH$10))</f>
        <v>Labor</v>
      </c>
      <c r="BI821" s="21" t="str">
        <f>IF(BH821=0,AN821,findspace($AU821,BI$10))</f>
        <v>Management</v>
      </c>
      <c r="BJ821" s="21" t="str">
        <f>IF(BI821=0,AV821,findspace($AU821,BJ$10))</f>
        <v/>
      </c>
      <c r="BK821" s="21" t="str">
        <f>IF(BJ821=0,AW821,findspace($AU821,BK$10))</f>
        <v/>
      </c>
      <c r="BL821" s="21" t="str">
        <f>IF(BK821=0,AX821,findspace($AU821,BL$10))</f>
        <v/>
      </c>
      <c r="BM821" s="21" t="str">
        <f>IF(BL821=0,BF821,findspace($AU821,BM$10))</f>
        <v/>
      </c>
      <c r="BN821" s="21" t="str">
        <f>IF(BM821=0,BH821,findspace($AU821,BN$10))</f>
        <v/>
      </c>
      <c r="BO821" s="21" t="str">
        <f>IF(BN821=0,BI821,findspace($AU821,BO$10))</f>
        <v/>
      </c>
      <c r="BR821" s="21" t="str">
        <f>IF($BG821=0,$AV821,findspace($AV821,BR$10))</f>
        <v>Union</v>
      </c>
      <c r="BS821" s="21" t="str">
        <f>IF($BG821=0,$AV821,findspace($AV821,BS$10))</f>
        <v>General</v>
      </c>
      <c r="BT821" s="21" t="str">
        <f>IF($BG821=0,$AV821,findspace($AV821,BT$10))</f>
        <v>Labor</v>
      </c>
      <c r="BU821" s="21" t="str">
        <f>IF($BG821=0,$AV821,findspace($AV821,BU$10))</f>
        <v>Management</v>
      </c>
      <c r="BV821" s="21" t="str">
        <f>IF($BG821=0,$AV821,findspace($AV821,BV$10))</f>
        <v>Relations</v>
      </c>
      <c r="BW821" s="21" t="str">
        <f>IF($BG821=0,$AV821,findspace($AV821,BW$10))</f>
        <v/>
      </c>
      <c r="BX821" s="21" t="str">
        <f>IF($BG821=0,$AV821,findspace($AV821,BX$10))</f>
        <v/>
      </c>
      <c r="BY821" s="21" t="str">
        <f>IF($BG821=0,$AV821,findspace($AV821,BY$10))</f>
        <v/>
      </c>
      <c r="BZ821" s="21" t="str">
        <f>IF($BG821=0,$AV821,findspace($AV821,BZ$10))</f>
        <v/>
      </c>
      <c r="CA821" s="21" t="str">
        <f>IF($BG821=0,$AV821,findspace($AV821,CA$10))</f>
        <v/>
      </c>
    </row>
    <row r="822" spans="1:79" x14ac:dyDescent="0.35">
      <c r="A822" t="s">
        <v>1839</v>
      </c>
      <c r="B822" t="s">
        <v>1606</v>
      </c>
      <c r="C822" t="s">
        <v>1648</v>
      </c>
      <c r="D822" t="s">
        <v>1836</v>
      </c>
      <c r="E822">
        <v>12</v>
      </c>
      <c r="F822" t="s">
        <v>2704</v>
      </c>
      <c r="G822" s="13">
        <v>0.8133971291866029</v>
      </c>
      <c r="I822">
        <v>12374</v>
      </c>
      <c r="J822" t="str">
        <f>K822&amp;L822</f>
        <v>DFASMMMSC Premium Pay12374GSA12Sunday Premium</v>
      </c>
      <c r="K822" t="str">
        <f>A822&amp;B822&amp;C822</f>
        <v>DFASMMMSC Premium Pay</v>
      </c>
      <c r="L822" t="str">
        <f>I822&amp;D822&amp;E822&amp;F822</f>
        <v>12374GSA12Sunday Premium</v>
      </c>
      <c r="M822" s="13">
        <f>G822</f>
        <v>0.8133971291866029</v>
      </c>
      <c r="N822" s="13"/>
      <c r="O822" s="19">
        <v>114</v>
      </c>
      <c r="P822">
        <f>COUNTIF(C$11:C$2024, C822)</f>
        <v>1</v>
      </c>
      <c r="Q822">
        <f>COUNTIF(F$11:F$177, F822)</f>
        <v>0</v>
      </c>
      <c r="R822" t="b">
        <f>A822=D822</f>
        <v>0</v>
      </c>
      <c r="S822" t="b">
        <f>A822&amp;B822&amp;C822=D822&amp;E822&amp;F822</f>
        <v>0</v>
      </c>
      <c r="V822" t="str">
        <f>IF($A822=V$10, $C822, "")</f>
        <v>MSC Premium Pay</v>
      </c>
      <c r="W822" t="str">
        <f>IF($A822=W$10, $C822, "")</f>
        <v/>
      </c>
      <c r="X822" t="str">
        <f>IF($A822=X$10, $C822, "")</f>
        <v/>
      </c>
      <c r="Y822" t="str">
        <f>IF($A822=Y$10, $C822, "")</f>
        <v/>
      </c>
      <c r="Z822" t="str">
        <f>IF($A822=Z$10, $C822, "")</f>
        <v/>
      </c>
      <c r="AB822" t="str">
        <f>IF($D822=AB$10, $F822, "")</f>
        <v/>
      </c>
      <c r="AC822" t="str">
        <f>IF($D822=AC$10, $F822, "")</f>
        <v>Sunday Premium</v>
      </c>
      <c r="AD822" t="str">
        <f>IF($D822=AD$10, $F822, "")</f>
        <v/>
      </c>
      <c r="AE822" t="str">
        <f>IF($D822=AE$10, $F822, "")</f>
        <v/>
      </c>
      <c r="AF822" t="str">
        <f>IF($D822=AF$10, $F822, "")</f>
        <v/>
      </c>
      <c r="AH822">
        <f>COUNTIF(AI$11:AI$2024, AI822)</f>
        <v>1</v>
      </c>
      <c r="AI822" t="str">
        <f>V822&amp;AB822&amp;W822&amp;AC822&amp;X822&amp;AD822&amp;Y822&amp;AE822&amp;Z822&amp;AF822</f>
        <v>MSC Premium PaySunday Premium</v>
      </c>
      <c r="AJ822">
        <f>IF(ROW()=11,1,IF(AK821+1=AK822,AJ821,AJ821+1))</f>
        <v>725</v>
      </c>
      <c r="AK822">
        <f>IF(AI822=AI821, AK821+1, 1)</f>
        <v>1</v>
      </c>
      <c r="AL822" s="26" t="str">
        <f>AM822&amp;AN822</f>
        <v>DFASMMMSC Premium Pay12374GSA12Sunday Premium</v>
      </c>
      <c r="AM822" t="str">
        <f>K822</f>
        <v>DFASMMMSC Premium Pay</v>
      </c>
      <c r="AN822" t="str">
        <f>L822</f>
        <v>12374GSA12Sunday Premium</v>
      </c>
      <c r="AO822">
        <f>COUNTIF(AM$11:AM$1107, AM822)</f>
        <v>1</v>
      </c>
      <c r="AP822">
        <f>COUNTIF(AN$11:AN$1107, AN822)</f>
        <v>2</v>
      </c>
      <c r="AQ822">
        <f>MATCH(AM822, AM$11:AM$1107, 0)</f>
        <v>812</v>
      </c>
      <c r="AR822">
        <f>MATCH(AN822, AN$11:AN$1107, 0)</f>
        <v>703</v>
      </c>
      <c r="AS822">
        <v>114</v>
      </c>
      <c r="AU822" t="str">
        <f>C822</f>
        <v>MSC Premium Pay</v>
      </c>
      <c r="AV822" t="str">
        <f>IF(F822="", "", F822)</f>
        <v>Sunday Premium</v>
      </c>
      <c r="AW822" s="13">
        <f>M822</f>
        <v>0.8133971291866029</v>
      </c>
      <c r="AX822" t="e">
        <f>VLOOKUP(AI822, UniquePairs!A$5:A$2000, 1, FALSE)</f>
        <v>#N/A</v>
      </c>
      <c r="AY822" t="str">
        <f>IFERROR(INDEX(UniquePairs!A$5:K$1000, MATCH(AL822, UniquePairs!A$5:A$1000, 0), 10), "")</f>
        <v/>
      </c>
      <c r="AZ822" s="13">
        <f>IF(AY822&lt;&gt;"", AY822, AW822)</f>
        <v>0.8133971291866029</v>
      </c>
      <c r="BA822" t="str">
        <f>IF(AZ822=0,"None",IF(AZ822&lt;0.6,"Weak",IF(AZ822&lt;0.7,"Review",IF(AZ822&lt;0.8,"Good",IF(AZ822&lt;0.9,"Very Good","Solid")))))</f>
        <v>Very Good</v>
      </c>
      <c r="BB822" s="28" t="str">
        <f>IF(AJ821=AJ822, BB821, BC822)</f>
        <v>Premium</v>
      </c>
      <c r="BC822" t="str">
        <f>IF(AV822="",AU822,StringMatch(AU822,AV822,TRUE))</f>
        <v>Premium</v>
      </c>
      <c r="BD822" t="str">
        <f>TRIM(SUBSTITUTE(SUBSTITUTE(SUBSTITUTE(SUBSTITUTE(SUBSTITUTE(SUBSTITUTE(SUBSTITUTE(SUBSTITUTE(SUBSTITUTE(SUBSTITUTE(AU822,BR822,""),BS822,""),BT822,""),BU822,""),BV822,""),BW822,""),BX822,""),BY822,""),BZ822,""),CA822,""))</f>
        <v>MSC Pay</v>
      </c>
      <c r="BE822" t="str">
        <f>TRIM(SUBSTITUTE(SUBSTITUTE(SUBSTITUTE(SUBSTITUTE(SUBSTITUTE(SUBSTITUTE(SUBSTITUTE(SUBSTITUTE(SUBSTITUTE(SUBSTITUTE(AV822,BH822,""),BI822,""),BJ822,""),BK822,""),BL822,""),BM822,""),BN822,""),BO822,""),BP822,""),BQ822,""))</f>
        <v>Sunday</v>
      </c>
      <c r="BF822" s="21">
        <f>LEN(AU822)-LEN(SUBSTITUTE(AU822," ",""))</f>
        <v>2</v>
      </c>
      <c r="BG822" s="21">
        <f>LEN(AV822)-LEN(SUBSTITUTE(AV822," ",""))</f>
        <v>1</v>
      </c>
      <c r="BH822" s="21" t="str">
        <f>IF(BF822=0,AU822,findspace($AU822,BH$10))</f>
        <v>MSC</v>
      </c>
      <c r="BI822" s="21" t="str">
        <f>IF(BH822=0,AN822,findspace($AU822,BI$10))</f>
        <v>Premium</v>
      </c>
      <c r="BJ822" s="21" t="str">
        <f>IF(BI822=0,AV822,findspace($AU822,BJ$10))</f>
        <v>Pay</v>
      </c>
      <c r="BK822" s="21" t="str">
        <f>IF(BJ822=0,AW822,findspace($AU822,BK$10))</f>
        <v/>
      </c>
      <c r="BL822" s="21" t="str">
        <f>IF(BK822=0,AX822,findspace($AU822,BL$10))</f>
        <v/>
      </c>
      <c r="BM822" s="21" t="str">
        <f>IF(BL822=0,BF822,findspace($AU822,BM$10))</f>
        <v/>
      </c>
      <c r="BN822" s="21" t="str">
        <f>IF(BM822=0,BH822,findspace($AU822,BN$10))</f>
        <v/>
      </c>
      <c r="BO822" s="21" t="str">
        <f>IF(BN822=0,BI822,findspace($AU822,BO$10))</f>
        <v/>
      </c>
      <c r="BR822" s="21" t="str">
        <f>IF($BG822=0,$AV822,findspace($AV822,BR$10))</f>
        <v>Sunday</v>
      </c>
      <c r="BS822" s="21" t="str">
        <f>IF($BG822=0,$AV822,findspace($AV822,BS$10))</f>
        <v>Premium</v>
      </c>
      <c r="BT822" s="21" t="str">
        <f>IF($BG822=0,$AV822,findspace($AV822,BT$10))</f>
        <v/>
      </c>
      <c r="BU822" s="21" t="str">
        <f>IF($BG822=0,$AV822,findspace($AV822,BU$10))</f>
        <v/>
      </c>
      <c r="BV822" s="21" t="str">
        <f>IF($BG822=0,$AV822,findspace($AV822,BV$10))</f>
        <v/>
      </c>
      <c r="BW822" s="21" t="str">
        <f>IF($BG822=0,$AV822,findspace($AV822,BW$10))</f>
        <v/>
      </c>
      <c r="BX822" s="21" t="str">
        <f>IF($BG822=0,$AV822,findspace($AV822,BX$10))</f>
        <v/>
      </c>
      <c r="BY822" s="21" t="str">
        <f>IF($BG822=0,$AV822,findspace($AV822,BY$10))</f>
        <v/>
      </c>
      <c r="BZ822" s="21" t="str">
        <f>IF($BG822=0,$AV822,findspace($AV822,BZ$10))</f>
        <v/>
      </c>
      <c r="CA822" s="21" t="str">
        <f>IF($BG822=0,$AV822,findspace($AV822,CA$10))</f>
        <v/>
      </c>
    </row>
    <row r="823" spans="1:79" x14ac:dyDescent="0.35">
      <c r="A823" t="s">
        <v>1839</v>
      </c>
      <c r="B823" t="s">
        <v>1808</v>
      </c>
      <c r="C823" t="s">
        <v>3374</v>
      </c>
      <c r="D823" t="s">
        <v>1839</v>
      </c>
      <c r="E823" t="s">
        <v>1103</v>
      </c>
      <c r="F823" t="s">
        <v>3369</v>
      </c>
      <c r="G823" s="13">
        <v>0.81188465190664205</v>
      </c>
      <c r="I823">
        <v>12374</v>
      </c>
      <c r="J823" t="str">
        <f>K823&amp;L823</f>
        <v>DFAS6JCargo Straight Time12374DFAS5GCleaning Spills Straight Time</v>
      </c>
      <c r="K823" t="str">
        <f>A823&amp;B823&amp;C823</f>
        <v>DFAS6JCargo Straight Time</v>
      </c>
      <c r="L823" t="str">
        <f>I823&amp;D823&amp;E823&amp;F823</f>
        <v>12374DFAS5GCleaning Spills Straight Time</v>
      </c>
      <c r="M823" s="13">
        <f>G823</f>
        <v>0.81188465190664205</v>
      </c>
      <c r="N823" s="13"/>
      <c r="O823" s="19">
        <v>178</v>
      </c>
      <c r="P823">
        <f>COUNTIF(C$11:C$2024, C823)</f>
        <v>3</v>
      </c>
      <c r="Q823">
        <f>COUNTIF(F$11:F$177, F823)</f>
        <v>0</v>
      </c>
      <c r="R823" t="b">
        <f>A823=D823</f>
        <v>1</v>
      </c>
      <c r="S823" t="b">
        <f>A823&amp;B823&amp;C823=D823&amp;E823&amp;F823</f>
        <v>0</v>
      </c>
      <c r="V823" t="str">
        <f>IF($A823=V$10, $C823, "")</f>
        <v>Cargo Straight Time</v>
      </c>
      <c r="W823" t="str">
        <f>IF($A823=W$10, $C823, "")</f>
        <v/>
      </c>
      <c r="X823" t="str">
        <f>IF($A823=X$10, $C823, "")</f>
        <v/>
      </c>
      <c r="Y823" t="str">
        <f>IF($A823=Y$10, $C823, "")</f>
        <v/>
      </c>
      <c r="Z823" t="str">
        <f>IF($A823=Z$10, $C823, "")</f>
        <v/>
      </c>
      <c r="AB823" t="str">
        <f>IF($D823=AB$10, $F823, "")</f>
        <v>Cleaning Spills Straight Time</v>
      </c>
      <c r="AC823" t="str">
        <f>IF($D823=AC$10, $F823, "")</f>
        <v/>
      </c>
      <c r="AD823" t="str">
        <f>IF($D823=AD$10, $F823, "")</f>
        <v/>
      </c>
      <c r="AE823" t="str">
        <f>IF($D823=AE$10, $F823, "")</f>
        <v/>
      </c>
      <c r="AF823" t="str">
        <f>IF($D823=AF$10, $F823, "")</f>
        <v/>
      </c>
      <c r="AH823">
        <f>COUNTIF(AI$11:AI$2024, AI823)</f>
        <v>1</v>
      </c>
      <c r="AI823" t="str">
        <f>V823&amp;AB823&amp;W823&amp;AC823&amp;X823&amp;AD823&amp;Y823&amp;AE823&amp;Z823&amp;AF823</f>
        <v>Cargo Straight TimeCleaning Spills Straight Time</v>
      </c>
      <c r="AJ823">
        <f>IF(ROW()=11,1,IF(AK822+1=AK823,AJ822,AJ822+1))</f>
        <v>726</v>
      </c>
      <c r="AK823">
        <f>IF(AI823=AI822, AK822+1, 1)</f>
        <v>1</v>
      </c>
      <c r="AL823" s="26" t="str">
        <f>AM823&amp;AN823</f>
        <v>DFAS6JCargo Straight Time12374DFAS5GCleaning Spills Straight Time</v>
      </c>
      <c r="AM823" t="str">
        <f>K823</f>
        <v>DFAS6JCargo Straight Time</v>
      </c>
      <c r="AN823" t="str">
        <f>L823</f>
        <v>12374DFAS5GCleaning Spills Straight Time</v>
      </c>
      <c r="AO823">
        <f>COUNTIF(AM$11:AM$1107, AM823)</f>
        <v>3</v>
      </c>
      <c r="AP823">
        <f>COUNTIF(AN$11:AN$1107, AN823)</f>
        <v>5</v>
      </c>
      <c r="AQ823">
        <f>MATCH(AM823, AM$11:AM$1107, 0)</f>
        <v>34</v>
      </c>
      <c r="AR823">
        <f>MATCH(AN823, AN$11:AN$1107, 0)</f>
        <v>783</v>
      </c>
      <c r="AS823">
        <v>178</v>
      </c>
      <c r="AU823" t="str">
        <f>C823</f>
        <v>Cargo Straight Time</v>
      </c>
      <c r="AV823" t="str">
        <f>IF(F823="", "", F823)</f>
        <v>Cleaning Spills Straight Time</v>
      </c>
      <c r="AW823" s="13">
        <f>M823</f>
        <v>0.81188465190664205</v>
      </c>
      <c r="AX823" t="e">
        <f>VLOOKUP(AI823, UniquePairs!A$5:A$2000, 1, FALSE)</f>
        <v>#N/A</v>
      </c>
      <c r="AY823" t="str">
        <f>IFERROR(INDEX(UniquePairs!A$5:K$1000, MATCH(AL823, UniquePairs!A$5:A$1000, 0), 10), "")</f>
        <v/>
      </c>
      <c r="AZ823" s="13">
        <f>IF(AY823&lt;&gt;"", AY823, AW823)</f>
        <v>0.81188465190664205</v>
      </c>
      <c r="BA823" t="str">
        <f>IF(AZ823=0,"None",IF(AZ823&lt;0.6,"Weak",IF(AZ823&lt;0.7,"Review",IF(AZ823&lt;0.8,"Good",IF(AZ823&lt;0.9,"Very Good","Solid")))))</f>
        <v>Very Good</v>
      </c>
      <c r="BB823" s="28" t="str">
        <f>IF(AJ822=AJ823, BB822, BC823)</f>
        <v>Straight Time</v>
      </c>
      <c r="BC823" t="str">
        <f>IF(AV823="",AU823,StringMatch(AU823,AV823,TRUE))</f>
        <v>Straight Time</v>
      </c>
      <c r="BD823" t="str">
        <f>TRIM(SUBSTITUTE(SUBSTITUTE(SUBSTITUTE(SUBSTITUTE(SUBSTITUTE(SUBSTITUTE(SUBSTITUTE(SUBSTITUTE(SUBSTITUTE(SUBSTITUTE(AU823,BR823,""),BS823,""),BT823,""),BU823,""),BV823,""),BW823,""),BX823,""),BY823,""),BZ823,""),CA823,""))</f>
        <v>Cargo</v>
      </c>
      <c r="BE823" t="str">
        <f>TRIM(SUBSTITUTE(SUBSTITUTE(SUBSTITUTE(SUBSTITUTE(SUBSTITUTE(SUBSTITUTE(SUBSTITUTE(SUBSTITUTE(SUBSTITUTE(SUBSTITUTE(AV823,BH823,""),BI823,""),BJ823,""),BK823,""),BL823,""),BM823,""),BN823,""),BO823,""),BP823,""),BQ823,""))</f>
        <v>Cleaning Spills</v>
      </c>
      <c r="BF823" s="21">
        <f>LEN(AU823)-LEN(SUBSTITUTE(AU823," ",""))</f>
        <v>2</v>
      </c>
      <c r="BG823" s="21">
        <f>LEN(AV823)-LEN(SUBSTITUTE(AV823," ",""))</f>
        <v>3</v>
      </c>
      <c r="BH823" s="21" t="str">
        <f>IF(BF823=0,AU823,findspace($AU823,BH$10))</f>
        <v>Cargo</v>
      </c>
      <c r="BI823" s="21" t="str">
        <f>IF(BH823=0,AN823,findspace($AU823,BI$10))</f>
        <v>Straight</v>
      </c>
      <c r="BJ823" s="21" t="str">
        <f>IF(BI823=0,AV823,findspace($AU823,BJ$10))</f>
        <v>Time</v>
      </c>
      <c r="BK823" s="21" t="str">
        <f>IF(BJ823=0,AW823,findspace($AU823,BK$10))</f>
        <v/>
      </c>
      <c r="BL823" s="21" t="str">
        <f>IF(BK823=0,AX823,findspace($AU823,BL$10))</f>
        <v/>
      </c>
      <c r="BM823" s="21" t="str">
        <f>IF(BL823=0,BF823,findspace($AU823,BM$10))</f>
        <v/>
      </c>
      <c r="BN823" s="21" t="str">
        <f>IF(BM823=0,BH823,findspace($AU823,BN$10))</f>
        <v/>
      </c>
      <c r="BO823" s="21" t="str">
        <f>IF(BN823=0,BI823,findspace($AU823,BO$10))</f>
        <v/>
      </c>
      <c r="BR823" s="21" t="str">
        <f>IF($BG823=0,$AV823,findspace($AV823,BR$10))</f>
        <v>Cleaning</v>
      </c>
      <c r="BS823" s="21" t="str">
        <f>IF($BG823=0,$AV823,findspace($AV823,BS$10))</f>
        <v>Spills</v>
      </c>
      <c r="BT823" s="21" t="str">
        <f>IF($BG823=0,$AV823,findspace($AV823,BT$10))</f>
        <v>Straight</v>
      </c>
      <c r="BU823" s="21" t="str">
        <f>IF($BG823=0,$AV823,findspace($AV823,BU$10))</f>
        <v>Time</v>
      </c>
      <c r="BV823" s="21" t="str">
        <f>IF($BG823=0,$AV823,findspace($AV823,BV$10))</f>
        <v/>
      </c>
      <c r="BW823" s="21" t="str">
        <f>IF($BG823=0,$AV823,findspace($AV823,BW$10))</f>
        <v/>
      </c>
      <c r="BX823" s="21" t="str">
        <f>IF($BG823=0,$AV823,findspace($AV823,BX$10))</f>
        <v/>
      </c>
      <c r="BY823" s="21" t="str">
        <f>IF($BG823=0,$AV823,findspace($AV823,BY$10))</f>
        <v/>
      </c>
      <c r="BZ823" s="21" t="str">
        <f>IF($BG823=0,$AV823,findspace($AV823,BZ$10))</f>
        <v/>
      </c>
      <c r="CA823" s="21" t="str">
        <f>IF($BG823=0,$AV823,findspace($AV823,CA$10))</f>
        <v/>
      </c>
    </row>
    <row r="824" spans="1:79" x14ac:dyDescent="0.35">
      <c r="A824" t="s">
        <v>1839</v>
      </c>
      <c r="B824" t="s">
        <v>1016</v>
      </c>
      <c r="C824" t="s">
        <v>3280</v>
      </c>
      <c r="D824" t="s">
        <v>1839</v>
      </c>
      <c r="E824" t="s">
        <v>1020</v>
      </c>
      <c r="F824" t="s">
        <v>3282</v>
      </c>
      <c r="G824" s="13">
        <v>0.80922242314647386</v>
      </c>
      <c r="I824">
        <v>12374</v>
      </c>
      <c r="J824" t="str">
        <f>K824&amp;L824</f>
        <v>DFASFBExplosives Incendiary Material High Degree12374DFASFDPoisons (Toxic Chems) High</v>
      </c>
      <c r="K824" t="str">
        <f>A824&amp;B824&amp;C824</f>
        <v>DFASFBExplosives Incendiary Material High Degree</v>
      </c>
      <c r="L824" t="str">
        <f>I824&amp;D824&amp;E824&amp;F824</f>
        <v>12374DFASFDPoisons (Toxic Chems) High</v>
      </c>
      <c r="M824" s="13">
        <f>G824</f>
        <v>0.80922242314647386</v>
      </c>
      <c r="N824" s="13"/>
      <c r="O824" s="19">
        <v>62</v>
      </c>
      <c r="P824">
        <f>COUNTIF(C$11:C$2024, C824)</f>
        <v>3</v>
      </c>
      <c r="Q824">
        <f>COUNTIF(F$11:F$177, F824)</f>
        <v>0</v>
      </c>
      <c r="R824" t="b">
        <f>A824=D824</f>
        <v>1</v>
      </c>
      <c r="S824" t="b">
        <f>A824&amp;B824&amp;C824=D824&amp;E824&amp;F824</f>
        <v>0</v>
      </c>
      <c r="V824" t="str">
        <f>IF($A824=V$10, $C824, "")</f>
        <v>Explosives Incendiary Material High Degree</v>
      </c>
      <c r="W824" t="str">
        <f>IF($A824=W$10, $C824, "")</f>
        <v/>
      </c>
      <c r="X824" t="str">
        <f>IF($A824=X$10, $C824, "")</f>
        <v/>
      </c>
      <c r="Y824" t="str">
        <f>IF($A824=Y$10, $C824, "")</f>
        <v/>
      </c>
      <c r="Z824" t="str">
        <f>IF($A824=Z$10, $C824, "")</f>
        <v/>
      </c>
      <c r="AB824" t="str">
        <f>IF($D824=AB$10, $F824, "")</f>
        <v>Poisons (Toxic Chems) High</v>
      </c>
      <c r="AC824" t="str">
        <f>IF($D824=AC$10, $F824, "")</f>
        <v/>
      </c>
      <c r="AD824" t="str">
        <f>IF($D824=AD$10, $F824, "")</f>
        <v/>
      </c>
      <c r="AE824" t="str">
        <f>IF($D824=AE$10, $F824, "")</f>
        <v/>
      </c>
      <c r="AF824" t="str">
        <f>IF($D824=AF$10, $F824, "")</f>
        <v/>
      </c>
      <c r="AH824">
        <f>COUNTIF(AI$11:AI$2024, AI824)</f>
        <v>1</v>
      </c>
      <c r="AI824" t="str">
        <f>V824&amp;AB824&amp;W824&amp;AC824&amp;X824&amp;AD824&amp;Y824&amp;AE824&amp;Z824&amp;AF824</f>
        <v>Explosives Incendiary Material High DegreePoisons (Toxic Chems) High</v>
      </c>
      <c r="AJ824">
        <f>IF(ROW()=11,1,IF(AK823+1=AK824,AJ823,AJ823+1))</f>
        <v>727</v>
      </c>
      <c r="AK824">
        <f>IF(AI824=AI823, AK823+1, 1)</f>
        <v>1</v>
      </c>
      <c r="AL824" s="26" t="str">
        <f>AM824&amp;AN824</f>
        <v>DFASFBExplosives Incendiary Material High Degree12374DFASFDPoisons (Toxic Chems) High</v>
      </c>
      <c r="AM824" t="str">
        <f>K824</f>
        <v>DFASFBExplosives Incendiary Material High Degree</v>
      </c>
      <c r="AN824" t="str">
        <f>L824</f>
        <v>12374DFASFDPoisons (Toxic Chems) High</v>
      </c>
      <c r="AO824">
        <f>COUNTIF(AM$11:AM$1107, AM824)</f>
        <v>3</v>
      </c>
      <c r="AP824">
        <f>COUNTIF(AN$11:AN$1107, AN824)</f>
        <v>6</v>
      </c>
      <c r="AQ824">
        <f>MATCH(AM824, AM$11:AM$1107, 0)</f>
        <v>771</v>
      </c>
      <c r="AR824">
        <f>MATCH(AN824, AN$11:AN$1107, 0)</f>
        <v>569</v>
      </c>
      <c r="AS824">
        <v>62</v>
      </c>
      <c r="AU824" t="str">
        <f>C824</f>
        <v>Explosives Incendiary Material High Degree</v>
      </c>
      <c r="AV824" t="str">
        <f>IF(F824="", "", F824)</f>
        <v>Poisons (Toxic Chems) High</v>
      </c>
      <c r="AW824" s="13">
        <f>M824</f>
        <v>0.80922242314647386</v>
      </c>
      <c r="AX824" t="e">
        <f>VLOOKUP(AI824, UniquePairs!A$5:A$2000, 1, FALSE)</f>
        <v>#N/A</v>
      </c>
      <c r="AY824" t="str">
        <f>IFERROR(INDEX(UniquePairs!A$5:K$1000, MATCH(AL824, UniquePairs!A$5:A$1000, 0), 10), "")</f>
        <v/>
      </c>
      <c r="AZ824" s="13">
        <f>IF(AY824&lt;&gt;"", AY824, AW824)</f>
        <v>0.80922242314647386</v>
      </c>
      <c r="BA824" t="str">
        <f>IF(AZ824=0,"None",IF(AZ824&lt;0.6,"Weak",IF(AZ824&lt;0.7,"Review",IF(AZ824&lt;0.8,"Good",IF(AZ824&lt;0.9,"Very Good","Solid")))))</f>
        <v>Very Good</v>
      </c>
      <c r="BB824" s="28" t="str">
        <f>IF(AJ823=AJ824, BB823, BC824)</f>
        <v>High</v>
      </c>
      <c r="BC824" t="str">
        <f>IF(AV824="",AU824,StringMatch(AU824,AV824,TRUE))</f>
        <v>High</v>
      </c>
      <c r="BD824" t="str">
        <f>TRIM(SUBSTITUTE(SUBSTITUTE(SUBSTITUTE(SUBSTITUTE(SUBSTITUTE(SUBSTITUTE(SUBSTITUTE(SUBSTITUTE(SUBSTITUTE(SUBSTITUTE(AU824,BR824,""),BS824,""),BT824,""),BU824,""),BV824,""),BW824,""),BX824,""),BY824,""),BZ824,""),CA824,""))</f>
        <v>Explosives Incendiary Material Degree</v>
      </c>
      <c r="BE824" t="str">
        <f>TRIM(SUBSTITUTE(SUBSTITUTE(SUBSTITUTE(SUBSTITUTE(SUBSTITUTE(SUBSTITUTE(SUBSTITUTE(SUBSTITUTE(SUBSTITUTE(SUBSTITUTE(AV824,BH824,""),BI824,""),BJ824,""),BK824,""),BL824,""),BM824,""),BN824,""),BO824,""),BP824,""),BQ824,""))</f>
        <v>Poisons (Toxic Chems)</v>
      </c>
      <c r="BF824" s="21">
        <f>LEN(AU824)-LEN(SUBSTITUTE(AU824," ",""))</f>
        <v>4</v>
      </c>
      <c r="BG824" s="21">
        <f>LEN(AV824)-LEN(SUBSTITUTE(AV824," ",""))</f>
        <v>3</v>
      </c>
      <c r="BH824" s="21" t="str">
        <f>IF(BF824=0,AU824,findspace($AU824,BH$10))</f>
        <v>Explosives</v>
      </c>
      <c r="BI824" s="21" t="str">
        <f>IF(BH824=0,AN824,findspace($AU824,BI$10))</f>
        <v>Incendiary</v>
      </c>
      <c r="BJ824" s="21" t="str">
        <f>IF(BI824=0,AV824,findspace($AU824,BJ$10))</f>
        <v>Material</v>
      </c>
      <c r="BK824" s="21" t="str">
        <f>IF(BJ824=0,AW824,findspace($AU824,BK$10))</f>
        <v>High</v>
      </c>
      <c r="BL824" s="21" t="str">
        <f>IF(BK824=0,AX824,findspace($AU824,BL$10))</f>
        <v>Degree</v>
      </c>
      <c r="BM824" s="21" t="str">
        <f>IF(BL824=0,BF824,findspace($AU824,BM$10))</f>
        <v/>
      </c>
      <c r="BN824" s="21" t="str">
        <f>IF(BM824=0,BH824,findspace($AU824,BN$10))</f>
        <v/>
      </c>
      <c r="BO824" s="21" t="str">
        <f>IF(BN824=0,BI824,findspace($AU824,BO$10))</f>
        <v/>
      </c>
      <c r="BR824" s="21" t="str">
        <f>IF($BG824=0,$AV824,findspace($AV824,BR$10))</f>
        <v>Poisons</v>
      </c>
      <c r="BS824" s="21" t="str">
        <f>IF($BG824=0,$AV824,findspace($AV824,BS$10))</f>
        <v>(Toxic</v>
      </c>
      <c r="BT824" s="21" t="str">
        <f>IF($BG824=0,$AV824,findspace($AV824,BT$10))</f>
        <v>Chems)</v>
      </c>
      <c r="BU824" s="21" t="str">
        <f>IF($BG824=0,$AV824,findspace($AV824,BU$10))</f>
        <v>High</v>
      </c>
      <c r="BV824" s="21" t="str">
        <f>IF($BG824=0,$AV824,findspace($AV824,BV$10))</f>
        <v/>
      </c>
      <c r="BW824" s="21" t="str">
        <f>IF($BG824=0,$AV824,findspace($AV824,BW$10))</f>
        <v/>
      </c>
      <c r="BX824" s="21" t="str">
        <f>IF($BG824=0,$AV824,findspace($AV824,BX$10))</f>
        <v/>
      </c>
      <c r="BY824" s="21" t="str">
        <f>IF($BG824=0,$AV824,findspace($AV824,BY$10))</f>
        <v/>
      </c>
      <c r="BZ824" s="21" t="str">
        <f>IF($BG824=0,$AV824,findspace($AV824,BZ$10))</f>
        <v/>
      </c>
      <c r="CA824" s="21" t="str">
        <f>IF($BG824=0,$AV824,findspace($AV824,CA$10))</f>
        <v/>
      </c>
    </row>
    <row r="825" spans="1:79" x14ac:dyDescent="0.35">
      <c r="A825" t="s">
        <v>1839</v>
      </c>
      <c r="B825" t="s">
        <v>1018</v>
      </c>
      <c r="C825" t="s">
        <v>3281</v>
      </c>
      <c r="D825" t="s">
        <v>1839</v>
      </c>
      <c r="E825" t="s">
        <v>1022</v>
      </c>
      <c r="F825" t="s">
        <v>3283</v>
      </c>
      <c r="G825" s="13">
        <v>0.80922242314647386</v>
      </c>
      <c r="I825">
        <v>12374</v>
      </c>
      <c r="J825" t="str">
        <f>K825&amp;L825</f>
        <v>DFASFCExplosives Incendiary Material Low Degree12374DFASFEPoisons (Toxic Chems) Low</v>
      </c>
      <c r="K825" t="str">
        <f>A825&amp;B825&amp;C825</f>
        <v>DFASFCExplosives Incendiary Material Low Degree</v>
      </c>
      <c r="L825" t="str">
        <f>I825&amp;D825&amp;E825&amp;F825</f>
        <v>12374DFASFEPoisons (Toxic Chems) Low</v>
      </c>
      <c r="M825" s="13">
        <f>G825</f>
        <v>0.80922242314647386</v>
      </c>
      <c r="N825" s="13"/>
      <c r="O825" s="19">
        <v>40</v>
      </c>
      <c r="P825">
        <f>COUNTIF(C$11:C$2024, C825)</f>
        <v>3</v>
      </c>
      <c r="Q825">
        <f>COUNTIF(F$11:F$177, F825)</f>
        <v>0</v>
      </c>
      <c r="R825" t="b">
        <f>A825=D825</f>
        <v>1</v>
      </c>
      <c r="S825" t="b">
        <f>A825&amp;B825&amp;C825=D825&amp;E825&amp;F825</f>
        <v>0</v>
      </c>
      <c r="V825" t="str">
        <f>IF($A825=V$10, $C825, "")</f>
        <v>Explosives Incendiary Material Low Degree</v>
      </c>
      <c r="W825" t="str">
        <f>IF($A825=W$10, $C825, "")</f>
        <v/>
      </c>
      <c r="X825" t="str">
        <f>IF($A825=X$10, $C825, "")</f>
        <v/>
      </c>
      <c r="Y825" t="str">
        <f>IF($A825=Y$10, $C825, "")</f>
        <v/>
      </c>
      <c r="Z825" t="str">
        <f>IF($A825=Z$10, $C825, "")</f>
        <v/>
      </c>
      <c r="AB825" t="str">
        <f>IF($D825=AB$10, $F825, "")</f>
        <v>Poisons (Toxic Chems) Low</v>
      </c>
      <c r="AC825" t="str">
        <f>IF($D825=AC$10, $F825, "")</f>
        <v/>
      </c>
      <c r="AD825" t="str">
        <f>IF($D825=AD$10, $F825, "")</f>
        <v/>
      </c>
      <c r="AE825" t="str">
        <f>IF($D825=AE$10, $F825, "")</f>
        <v/>
      </c>
      <c r="AF825" t="str">
        <f>IF($D825=AF$10, $F825, "")</f>
        <v/>
      </c>
      <c r="AH825">
        <f>COUNTIF(AI$11:AI$2024, AI825)</f>
        <v>1</v>
      </c>
      <c r="AI825" t="str">
        <f>V825&amp;AB825&amp;W825&amp;AC825&amp;X825&amp;AD825&amp;Y825&amp;AE825&amp;Z825&amp;AF825</f>
        <v>Explosives Incendiary Material Low DegreePoisons (Toxic Chems) Low</v>
      </c>
      <c r="AJ825">
        <f>IF(ROW()=11,1,IF(AK824+1=AK825,AJ824,AJ824+1))</f>
        <v>728</v>
      </c>
      <c r="AK825">
        <f>IF(AI825=AI824, AK824+1, 1)</f>
        <v>1</v>
      </c>
      <c r="AL825" s="26" t="str">
        <f>AM825&amp;AN825</f>
        <v>DFASFCExplosives Incendiary Material Low Degree12374DFASFEPoisons (Toxic Chems) Low</v>
      </c>
      <c r="AM825" t="str">
        <f>K825</f>
        <v>DFASFCExplosives Incendiary Material Low Degree</v>
      </c>
      <c r="AN825" t="str">
        <f>L825</f>
        <v>12374DFASFEPoisons (Toxic Chems) Low</v>
      </c>
      <c r="AO825">
        <f>COUNTIF(AM$11:AM$1107, AM825)</f>
        <v>3</v>
      </c>
      <c r="AP825">
        <f>COUNTIF(AN$11:AN$1107, AN825)</f>
        <v>3</v>
      </c>
      <c r="AQ825">
        <f>MATCH(AM825, AM$11:AM$1107, 0)</f>
        <v>772</v>
      </c>
      <c r="AR825">
        <f>MATCH(AN825, AN$11:AN$1107, 0)</f>
        <v>570</v>
      </c>
      <c r="AS825">
        <v>40</v>
      </c>
      <c r="AU825" t="str">
        <f>C825</f>
        <v>Explosives Incendiary Material Low Degree</v>
      </c>
      <c r="AV825" t="str">
        <f>IF(F825="", "", F825)</f>
        <v>Poisons (Toxic Chems) Low</v>
      </c>
      <c r="AW825" s="13">
        <f>M825</f>
        <v>0.80922242314647386</v>
      </c>
      <c r="AX825" t="e">
        <f>VLOOKUP(AI825, UniquePairs!A$5:A$2000, 1, FALSE)</f>
        <v>#N/A</v>
      </c>
      <c r="AY825" t="str">
        <f>IFERROR(INDEX(UniquePairs!A$5:K$1000, MATCH(AL825, UniquePairs!A$5:A$1000, 0), 10), "")</f>
        <v/>
      </c>
      <c r="AZ825" s="13">
        <f>IF(AY825&lt;&gt;"", AY825, AW825)</f>
        <v>0.80922242314647386</v>
      </c>
      <c r="BA825" t="str">
        <f>IF(AZ825=0,"None",IF(AZ825&lt;0.6,"Weak",IF(AZ825&lt;0.7,"Review",IF(AZ825&lt;0.8,"Good",IF(AZ825&lt;0.9,"Very Good","Solid")))))</f>
        <v>Very Good</v>
      </c>
      <c r="BB825" s="28" t="str">
        <f>IF(AJ824=AJ825, BB824, BC825)</f>
        <v>Low</v>
      </c>
      <c r="BC825" t="str">
        <f>IF(AV825="",AU825,StringMatch(AU825,AV825,TRUE))</f>
        <v>Low</v>
      </c>
      <c r="BD825" t="str">
        <f>TRIM(SUBSTITUTE(SUBSTITUTE(SUBSTITUTE(SUBSTITUTE(SUBSTITUTE(SUBSTITUTE(SUBSTITUTE(SUBSTITUTE(SUBSTITUTE(SUBSTITUTE(AU825,BR825,""),BS825,""),BT825,""),BU825,""),BV825,""),BW825,""),BX825,""),BY825,""),BZ825,""),CA825,""))</f>
        <v>Explosives Incendiary Material Degree</v>
      </c>
      <c r="BE825" t="str">
        <f>TRIM(SUBSTITUTE(SUBSTITUTE(SUBSTITUTE(SUBSTITUTE(SUBSTITUTE(SUBSTITUTE(SUBSTITUTE(SUBSTITUTE(SUBSTITUTE(SUBSTITUTE(AV825,BH825,""),BI825,""),BJ825,""),BK825,""),BL825,""),BM825,""),BN825,""),BO825,""),BP825,""),BQ825,""))</f>
        <v>Poisons (Toxic Chems)</v>
      </c>
      <c r="BF825" s="21">
        <f>LEN(AU825)-LEN(SUBSTITUTE(AU825," ",""))</f>
        <v>4</v>
      </c>
      <c r="BG825" s="21">
        <f>LEN(AV825)-LEN(SUBSTITUTE(AV825," ",""))</f>
        <v>3</v>
      </c>
      <c r="BH825" s="21" t="str">
        <f>IF(BF825=0,AU825,findspace($AU825,BH$10))</f>
        <v>Explosives</v>
      </c>
      <c r="BI825" s="21" t="str">
        <f>IF(BH825=0,AN825,findspace($AU825,BI$10))</f>
        <v>Incendiary</v>
      </c>
      <c r="BJ825" s="21" t="str">
        <f>IF(BI825=0,AV825,findspace($AU825,BJ$10))</f>
        <v>Material</v>
      </c>
      <c r="BK825" s="21" t="str">
        <f>IF(BJ825=0,AW825,findspace($AU825,BK$10))</f>
        <v>Low</v>
      </c>
      <c r="BL825" s="21" t="str">
        <f>IF(BK825=0,AX825,findspace($AU825,BL$10))</f>
        <v>Degree</v>
      </c>
      <c r="BM825" s="21" t="str">
        <f>IF(BL825=0,BF825,findspace($AU825,BM$10))</f>
        <v/>
      </c>
      <c r="BN825" s="21" t="str">
        <f>IF(BM825=0,BH825,findspace($AU825,BN$10))</f>
        <v/>
      </c>
      <c r="BO825" s="21" t="str">
        <f>IF(BN825=0,BI825,findspace($AU825,BO$10))</f>
        <v/>
      </c>
      <c r="BR825" s="21" t="str">
        <f>IF($BG825=0,$AV825,findspace($AV825,BR$10))</f>
        <v>Poisons</v>
      </c>
      <c r="BS825" s="21" t="str">
        <f>IF($BG825=0,$AV825,findspace($AV825,BS$10))</f>
        <v>(Toxic</v>
      </c>
      <c r="BT825" s="21" t="str">
        <f>IF($BG825=0,$AV825,findspace($AV825,BT$10))</f>
        <v>Chems)</v>
      </c>
      <c r="BU825" s="21" t="str">
        <f>IF($BG825=0,$AV825,findspace($AV825,BU$10))</f>
        <v>Low</v>
      </c>
      <c r="BV825" s="21" t="str">
        <f>IF($BG825=0,$AV825,findspace($AV825,BV$10))</f>
        <v/>
      </c>
      <c r="BW825" s="21" t="str">
        <f>IF($BG825=0,$AV825,findspace($AV825,BW$10))</f>
        <v/>
      </c>
      <c r="BX825" s="21" t="str">
        <f>IF($BG825=0,$AV825,findspace($AV825,BX$10))</f>
        <v/>
      </c>
      <c r="BY825" s="21" t="str">
        <f>IF($BG825=0,$AV825,findspace($AV825,BY$10))</f>
        <v/>
      </c>
      <c r="BZ825" s="21" t="str">
        <f>IF($BG825=0,$AV825,findspace($AV825,BZ$10))</f>
        <v/>
      </c>
      <c r="CA825" s="21" t="str">
        <f>IF($BG825=0,$AV825,findspace($AV825,CA$10))</f>
        <v/>
      </c>
    </row>
    <row r="826" spans="1:79" x14ac:dyDescent="0.35">
      <c r="A826" t="s">
        <v>1839</v>
      </c>
      <c r="B826" t="s">
        <v>1022</v>
      </c>
      <c r="C826" t="s">
        <v>3283</v>
      </c>
      <c r="D826" t="s">
        <v>1839</v>
      </c>
      <c r="E826" t="s">
        <v>1018</v>
      </c>
      <c r="F826" t="s">
        <v>3281</v>
      </c>
      <c r="G826" s="13">
        <v>0.80922242314647386</v>
      </c>
      <c r="I826">
        <v>12374</v>
      </c>
      <c r="J826" t="str">
        <f>K826&amp;L826</f>
        <v>DFASFEPoisons (Toxic Chems) Low12374DFASFCExplosives Incendiary Material Low Degree</v>
      </c>
      <c r="K826" t="str">
        <f>A826&amp;B826&amp;C826</f>
        <v>DFASFEPoisons (Toxic Chems) Low</v>
      </c>
      <c r="L826" t="str">
        <f>I826&amp;D826&amp;E826&amp;F826</f>
        <v>12374DFASFCExplosives Incendiary Material Low Degree</v>
      </c>
      <c r="M826" s="13">
        <f>G826</f>
        <v>0.80922242314647386</v>
      </c>
      <c r="N826" s="13"/>
      <c r="O826" s="19">
        <v>64</v>
      </c>
      <c r="P826">
        <f>COUNTIF(C$11:C$2024, C826)</f>
        <v>3</v>
      </c>
      <c r="Q826">
        <f>COUNTIF(F$11:F$177, F826)</f>
        <v>0</v>
      </c>
      <c r="R826" t="b">
        <f>A826=D826</f>
        <v>1</v>
      </c>
      <c r="S826" t="b">
        <f>A826&amp;B826&amp;C826=D826&amp;E826&amp;F826</f>
        <v>0</v>
      </c>
      <c r="V826" t="str">
        <f>IF($A826=V$10, $C826, "")</f>
        <v>Poisons (Toxic Chems) Low</v>
      </c>
      <c r="W826" t="str">
        <f>IF($A826=W$10, $C826, "")</f>
        <v/>
      </c>
      <c r="X826" t="str">
        <f>IF($A826=X$10, $C826, "")</f>
        <v/>
      </c>
      <c r="Y826" t="str">
        <f>IF($A826=Y$10, $C826, "")</f>
        <v/>
      </c>
      <c r="Z826" t="str">
        <f>IF($A826=Z$10, $C826, "")</f>
        <v/>
      </c>
      <c r="AB826" t="str">
        <f>IF($D826=AB$10, $F826, "")</f>
        <v>Explosives Incendiary Material Low Degree</v>
      </c>
      <c r="AC826" t="str">
        <f>IF($D826=AC$10, $F826, "")</f>
        <v/>
      </c>
      <c r="AD826" t="str">
        <f>IF($D826=AD$10, $F826, "")</f>
        <v/>
      </c>
      <c r="AE826" t="str">
        <f>IF($D826=AE$10, $F826, "")</f>
        <v/>
      </c>
      <c r="AF826" t="str">
        <f>IF($D826=AF$10, $F826, "")</f>
        <v/>
      </c>
      <c r="AH826">
        <f>COUNTIF(AI$11:AI$2024, AI826)</f>
        <v>1</v>
      </c>
      <c r="AI826" t="str">
        <f>V826&amp;AB826&amp;W826&amp;AC826&amp;X826&amp;AD826&amp;Y826&amp;AE826&amp;Z826&amp;AF826</f>
        <v>Poisons (Toxic Chems) LowExplosives Incendiary Material Low Degree</v>
      </c>
      <c r="AJ826">
        <f>IF(ROW()=11,1,IF(AK825+1=AK826,AJ825,AJ825+1))</f>
        <v>729</v>
      </c>
      <c r="AK826">
        <f>IF(AI826=AI825, AK825+1, 1)</f>
        <v>1</v>
      </c>
      <c r="AL826" s="26" t="str">
        <f>AM826&amp;AN826</f>
        <v>DFASFEPoisons (Toxic Chems) Low12374DFASFCExplosives Incendiary Material Low Degree</v>
      </c>
      <c r="AM826" t="str">
        <f>K826</f>
        <v>DFASFEPoisons (Toxic Chems) Low</v>
      </c>
      <c r="AN826" t="str">
        <f>L826</f>
        <v>12374DFASFCExplosives Incendiary Material Low Degree</v>
      </c>
      <c r="AO826">
        <f>COUNTIF(AM$11:AM$1107, AM826)</f>
        <v>3</v>
      </c>
      <c r="AP826">
        <f>COUNTIF(AN$11:AN$1107, AN826)</f>
        <v>4</v>
      </c>
      <c r="AQ826">
        <f>MATCH(AM826, AM$11:AM$1107, 0)</f>
        <v>568</v>
      </c>
      <c r="AR826">
        <f>MATCH(AN826, AN$11:AN$1107, 0)</f>
        <v>730</v>
      </c>
      <c r="AS826">
        <v>64</v>
      </c>
      <c r="AU826" t="str">
        <f>C826</f>
        <v>Poisons (Toxic Chems) Low</v>
      </c>
      <c r="AV826" t="str">
        <f>IF(F826="", "", F826)</f>
        <v>Explosives Incendiary Material Low Degree</v>
      </c>
      <c r="AW826" s="13">
        <f>M826</f>
        <v>0.80922242314647386</v>
      </c>
      <c r="AX826" t="e">
        <f>VLOOKUP(AI826, UniquePairs!A$5:A$2000, 1, FALSE)</f>
        <v>#N/A</v>
      </c>
      <c r="AY826" t="str">
        <f>IFERROR(INDEX(UniquePairs!A$5:K$1000, MATCH(AL826, UniquePairs!A$5:A$1000, 0), 10), "")</f>
        <v/>
      </c>
      <c r="AZ826" s="13">
        <f>IF(AY826&lt;&gt;"", AY826, AW826)</f>
        <v>0.80922242314647386</v>
      </c>
      <c r="BA826" t="str">
        <f>IF(AZ826=0,"None",IF(AZ826&lt;0.6,"Weak",IF(AZ826&lt;0.7,"Review",IF(AZ826&lt;0.8,"Good",IF(AZ826&lt;0.9,"Very Good","Solid")))))</f>
        <v>Very Good</v>
      </c>
      <c r="BB826" s="28" t="str">
        <f>IF(AJ825=AJ826, BB825, BC826)</f>
        <v>Low</v>
      </c>
      <c r="BC826" t="str">
        <f>IF(AV826="",AU826,StringMatch(AU826,AV826,TRUE))</f>
        <v>Low</v>
      </c>
      <c r="BD826" t="str">
        <f>TRIM(SUBSTITUTE(SUBSTITUTE(SUBSTITUTE(SUBSTITUTE(SUBSTITUTE(SUBSTITUTE(SUBSTITUTE(SUBSTITUTE(SUBSTITUTE(SUBSTITUTE(AU826,BR826,""),BS826,""),BT826,""),BU826,""),BV826,""),BW826,""),BX826,""),BY826,""),BZ826,""),CA826,""))</f>
        <v>Poisons (Toxic Chems)</v>
      </c>
      <c r="BE826" t="str">
        <f>TRIM(SUBSTITUTE(SUBSTITUTE(SUBSTITUTE(SUBSTITUTE(SUBSTITUTE(SUBSTITUTE(SUBSTITUTE(SUBSTITUTE(SUBSTITUTE(SUBSTITUTE(AV826,BH826,""),BI826,""),BJ826,""),BK826,""),BL826,""),BM826,""),BN826,""),BO826,""),BP826,""),BQ826,""))</f>
        <v>Explosives Incendiary Material Degree</v>
      </c>
      <c r="BF826" s="21">
        <f>LEN(AU826)-LEN(SUBSTITUTE(AU826," ",""))</f>
        <v>3</v>
      </c>
      <c r="BG826" s="21">
        <f>LEN(AV826)-LEN(SUBSTITUTE(AV826," ",""))</f>
        <v>4</v>
      </c>
      <c r="BH826" s="21" t="str">
        <f>IF(BF826=0,AU826,findspace($AU826,BH$10))</f>
        <v>Poisons</v>
      </c>
      <c r="BI826" s="21" t="str">
        <f>IF(BH826=0,AN826,findspace($AU826,BI$10))</f>
        <v>(Toxic</v>
      </c>
      <c r="BJ826" s="21" t="str">
        <f>IF(BI826=0,AV826,findspace($AU826,BJ$10))</f>
        <v>Chems)</v>
      </c>
      <c r="BK826" s="21" t="str">
        <f>IF(BJ826=0,AW826,findspace($AU826,BK$10))</f>
        <v>Low</v>
      </c>
      <c r="BL826" s="21" t="str">
        <f>IF(BK826=0,AX826,findspace($AU826,BL$10))</f>
        <v/>
      </c>
      <c r="BM826" s="21" t="str">
        <f>IF(BL826=0,BF826,findspace($AU826,BM$10))</f>
        <v/>
      </c>
      <c r="BN826" s="21" t="str">
        <f>IF(BM826=0,BH826,findspace($AU826,BN$10))</f>
        <v/>
      </c>
      <c r="BO826" s="21" t="str">
        <f>IF(BN826=0,BI826,findspace($AU826,BO$10))</f>
        <v/>
      </c>
      <c r="BR826" s="21" t="str">
        <f>IF($BG826=0,$AV826,findspace($AV826,BR$10))</f>
        <v>Explosives</v>
      </c>
      <c r="BS826" s="21" t="str">
        <f>IF($BG826=0,$AV826,findspace($AV826,BS$10))</f>
        <v>Incendiary</v>
      </c>
      <c r="BT826" s="21" t="str">
        <f>IF($BG826=0,$AV826,findspace($AV826,BT$10))</f>
        <v>Material</v>
      </c>
      <c r="BU826" s="21" t="str">
        <f>IF($BG826=0,$AV826,findspace($AV826,BU$10))</f>
        <v>Low</v>
      </c>
      <c r="BV826" s="21" t="str">
        <f>IF($BG826=0,$AV826,findspace($AV826,BV$10))</f>
        <v>Degree</v>
      </c>
      <c r="BW826" s="21" t="str">
        <f>IF($BG826=0,$AV826,findspace($AV826,BW$10))</f>
        <v/>
      </c>
      <c r="BX826" s="21" t="str">
        <f>IF($BG826=0,$AV826,findspace($AV826,BX$10))</f>
        <v/>
      </c>
      <c r="BY826" s="21" t="str">
        <f>IF($BG826=0,$AV826,findspace($AV826,BY$10))</f>
        <v/>
      </c>
      <c r="BZ826" s="21" t="str">
        <f>IF($BG826=0,$AV826,findspace($AV826,BZ$10))</f>
        <v/>
      </c>
      <c r="CA826" s="21" t="str">
        <f>IF($BG826=0,$AV826,findspace($AV826,CA$10))</f>
        <v/>
      </c>
    </row>
    <row r="827" spans="1:79" x14ac:dyDescent="0.35">
      <c r="A827" t="s">
        <v>1836</v>
      </c>
      <c r="B827">
        <v>1</v>
      </c>
      <c r="C827" t="s">
        <v>2693</v>
      </c>
      <c r="D827" t="s">
        <v>1839</v>
      </c>
      <c r="E827" t="s">
        <v>1446</v>
      </c>
      <c r="F827" t="s">
        <v>3325</v>
      </c>
      <c r="G827" s="13">
        <v>0.80882352941176472</v>
      </c>
      <c r="I827">
        <v>12374</v>
      </c>
      <c r="J827" t="str">
        <f>K827&amp;L827</f>
        <v>GSA1Regular Scheduled Hours12374DFASONOvertime Scheduled NotWorked</v>
      </c>
      <c r="K827" t="str">
        <f>A827&amp;B827&amp;C827</f>
        <v>GSA1Regular Scheduled Hours</v>
      </c>
      <c r="L827" t="str">
        <f>I827&amp;D827&amp;E827&amp;F827</f>
        <v>12374DFASONOvertime Scheduled NotWorked</v>
      </c>
      <c r="M827" s="13">
        <f>G827</f>
        <v>0.80882352941176472</v>
      </c>
      <c r="N827" s="13"/>
      <c r="O827" s="19">
        <v>596</v>
      </c>
      <c r="P827">
        <f>COUNTIF(C$11:C$2024, C827)</f>
        <v>3</v>
      </c>
      <c r="Q827">
        <f>COUNTIF(F$11:F$177, F827)</f>
        <v>0</v>
      </c>
      <c r="R827" t="b">
        <f>A827=D827</f>
        <v>0</v>
      </c>
      <c r="S827" t="b">
        <f>A827&amp;B827&amp;C827=D827&amp;E827&amp;F827</f>
        <v>0</v>
      </c>
      <c r="V827" t="str">
        <f>IF($A827=V$10, $C827, "")</f>
        <v/>
      </c>
      <c r="W827" t="str">
        <f>IF($A827=W$10, $C827, "")</f>
        <v>Regular Scheduled Hours</v>
      </c>
      <c r="X827" t="str">
        <f>IF($A827=X$10, $C827, "")</f>
        <v/>
      </c>
      <c r="Y827" t="str">
        <f>IF($A827=Y$10, $C827, "")</f>
        <v/>
      </c>
      <c r="Z827" t="str">
        <f>IF($A827=Z$10, $C827, "")</f>
        <v/>
      </c>
      <c r="AB827" t="str">
        <f>IF($D827=AB$10, $F827, "")</f>
        <v>Overtime Scheduled NotWorked</v>
      </c>
      <c r="AC827" t="str">
        <f>IF($D827=AC$10, $F827, "")</f>
        <v/>
      </c>
      <c r="AD827" t="str">
        <f>IF($D827=AD$10, $F827, "")</f>
        <v/>
      </c>
      <c r="AE827" t="str">
        <f>IF($D827=AE$10, $F827, "")</f>
        <v/>
      </c>
      <c r="AF827" t="str">
        <f>IF($D827=AF$10, $F827, "")</f>
        <v/>
      </c>
      <c r="AH827">
        <f>COUNTIF(AI$11:AI$2024, AI827)</f>
        <v>1</v>
      </c>
      <c r="AI827" t="str">
        <f>V827&amp;AB827&amp;W827&amp;AC827&amp;X827&amp;AD827&amp;Y827&amp;AE827&amp;Z827&amp;AF827</f>
        <v>Overtime Scheduled NotWorkedRegular Scheduled Hours</v>
      </c>
      <c r="AJ827">
        <f>IF(ROW()=11,1,IF(AK826+1=AK827,AJ826,AJ826+1))</f>
        <v>730</v>
      </c>
      <c r="AK827">
        <f>IF(AI827=AI826, AK826+1, 1)</f>
        <v>1</v>
      </c>
      <c r="AL827" s="26" t="str">
        <f>AM827&amp;AN827</f>
        <v>GSA1Regular Scheduled Hours12374DFASONOvertime Scheduled NotWorked</v>
      </c>
      <c r="AM827" t="str">
        <f>K827</f>
        <v>GSA1Regular Scheduled Hours</v>
      </c>
      <c r="AN827" t="str">
        <f>L827</f>
        <v>12374DFASONOvertime Scheduled NotWorked</v>
      </c>
      <c r="AO827">
        <f>COUNTIF(AM$11:AM$1107, AM827)</f>
        <v>3</v>
      </c>
      <c r="AP827">
        <f>COUNTIF(AN$11:AN$1107, AN827)</f>
        <v>4</v>
      </c>
      <c r="AQ827">
        <f>MATCH(AM827, AM$11:AM$1107, 0)</f>
        <v>734</v>
      </c>
      <c r="AR827">
        <f>MATCH(AN827, AN$11:AN$1107, 0)</f>
        <v>778</v>
      </c>
      <c r="AS827">
        <v>596</v>
      </c>
      <c r="AU827" t="str">
        <f>C827</f>
        <v>Regular Scheduled Hours</v>
      </c>
      <c r="AV827" t="str">
        <f>IF(F827="", "", F827)</f>
        <v>Overtime Scheduled NotWorked</v>
      </c>
      <c r="AW827" s="13">
        <f>M827</f>
        <v>0.80882352941176472</v>
      </c>
      <c r="AX827" t="e">
        <f>VLOOKUP(AI827, UniquePairs!A$5:A$2000, 1, FALSE)</f>
        <v>#N/A</v>
      </c>
      <c r="AY827" t="str">
        <f>IFERROR(INDEX(UniquePairs!A$5:K$1000, MATCH(AL827, UniquePairs!A$5:A$1000, 0), 10), "")</f>
        <v/>
      </c>
      <c r="AZ827" s="13">
        <f>IF(AY827&lt;&gt;"", AY827, AW827)</f>
        <v>0.80882352941176472</v>
      </c>
      <c r="BA827" t="str">
        <f>IF(AZ827=0,"None",IF(AZ827&lt;0.6,"Weak",IF(AZ827&lt;0.7,"Review",IF(AZ827&lt;0.8,"Good",IF(AZ827&lt;0.9,"Very Good","Solid")))))</f>
        <v>Very Good</v>
      </c>
      <c r="BB827" s="28" t="str">
        <f>IF(AJ826=AJ827, BB826, BC827)</f>
        <v>Scheduled</v>
      </c>
      <c r="BC827" t="str">
        <f>IF(AV827="",AU827,StringMatch(AU827,AV827,TRUE))</f>
        <v>Scheduled</v>
      </c>
      <c r="BD827" t="str">
        <f>TRIM(SUBSTITUTE(SUBSTITUTE(SUBSTITUTE(SUBSTITUTE(SUBSTITUTE(SUBSTITUTE(SUBSTITUTE(SUBSTITUTE(SUBSTITUTE(SUBSTITUTE(AU827,BR827,""),BS827,""),BT827,""),BU827,""),BV827,""),BW827,""),BX827,""),BY827,""),BZ827,""),CA827,""))</f>
        <v>Regular Hours</v>
      </c>
      <c r="BE827" t="str">
        <f>TRIM(SUBSTITUTE(SUBSTITUTE(SUBSTITUTE(SUBSTITUTE(SUBSTITUTE(SUBSTITUTE(SUBSTITUTE(SUBSTITUTE(SUBSTITUTE(SUBSTITUTE(AV827,BH827,""),BI827,""),BJ827,""),BK827,""),BL827,""),BM827,""),BN827,""),BO827,""),BP827,""),BQ827,""))</f>
        <v>Overtime NotWorked</v>
      </c>
      <c r="BF827" s="21">
        <f>LEN(AU827)-LEN(SUBSTITUTE(AU827," ",""))</f>
        <v>2</v>
      </c>
      <c r="BG827" s="21">
        <f>LEN(AV827)-LEN(SUBSTITUTE(AV827," ",""))</f>
        <v>2</v>
      </c>
      <c r="BH827" s="21" t="str">
        <f>IF(BF827=0,AU827,findspace($AU827,BH$10))</f>
        <v>Regular</v>
      </c>
      <c r="BI827" s="21" t="str">
        <f>IF(BH827=0,AN827,findspace($AU827,BI$10))</f>
        <v>Scheduled</v>
      </c>
      <c r="BJ827" s="21" t="str">
        <f>IF(BI827=0,AV827,findspace($AU827,BJ$10))</f>
        <v>Hours</v>
      </c>
      <c r="BK827" s="21" t="str">
        <f>IF(BJ827=0,AW827,findspace($AU827,BK$10))</f>
        <v/>
      </c>
      <c r="BL827" s="21" t="str">
        <f>IF(BK827=0,AX827,findspace($AU827,BL$10))</f>
        <v/>
      </c>
      <c r="BM827" s="21" t="str">
        <f>IF(BL827=0,BF827,findspace($AU827,BM$10))</f>
        <v/>
      </c>
      <c r="BN827" s="21" t="str">
        <f>IF(BM827=0,BH827,findspace($AU827,BN$10))</f>
        <v/>
      </c>
      <c r="BO827" s="21" t="str">
        <f>IF(BN827=0,BI827,findspace($AU827,BO$10))</f>
        <v/>
      </c>
      <c r="BR827" s="21" t="str">
        <f>IF($BG827=0,$AV827,findspace($AV827,BR$10))</f>
        <v>Overtime</v>
      </c>
      <c r="BS827" s="21" t="str">
        <f>IF($BG827=0,$AV827,findspace($AV827,BS$10))</f>
        <v>Scheduled</v>
      </c>
      <c r="BT827" s="21" t="str">
        <f>IF($BG827=0,$AV827,findspace($AV827,BT$10))</f>
        <v>NotWorked</v>
      </c>
      <c r="BU827" s="21" t="str">
        <f>IF($BG827=0,$AV827,findspace($AV827,BU$10))</f>
        <v/>
      </c>
      <c r="BV827" s="21" t="str">
        <f>IF($BG827=0,$AV827,findspace($AV827,BV$10))</f>
        <v/>
      </c>
      <c r="BW827" s="21" t="str">
        <f>IF($BG827=0,$AV827,findspace($AV827,BW$10))</f>
        <v/>
      </c>
      <c r="BX827" s="21" t="str">
        <f>IF($BG827=0,$AV827,findspace($AV827,BX$10))</f>
        <v/>
      </c>
      <c r="BY827" s="21" t="str">
        <f>IF($BG827=0,$AV827,findspace($AV827,BY$10))</f>
        <v/>
      </c>
      <c r="BZ827" s="21" t="str">
        <f>IF($BG827=0,$AV827,findspace($AV827,BZ$10))</f>
        <v/>
      </c>
      <c r="CA827" s="21" t="str">
        <f>IF($BG827=0,$AV827,findspace($AV827,CA$10))</f>
        <v/>
      </c>
    </row>
    <row r="828" spans="1:79" x14ac:dyDescent="0.35">
      <c r="A828" t="s">
        <v>1839</v>
      </c>
      <c r="B828" t="s">
        <v>1806</v>
      </c>
      <c r="C828" t="s">
        <v>3372</v>
      </c>
      <c r="D828" t="s">
        <v>1839</v>
      </c>
      <c r="E828" t="s">
        <v>1103</v>
      </c>
      <c r="F828" t="s">
        <v>3369</v>
      </c>
      <c r="G828" s="13">
        <v>0.80872596968669797</v>
      </c>
      <c r="I828">
        <v>12374</v>
      </c>
      <c r="J828" t="str">
        <f>K828&amp;L828</f>
        <v>DFAS6FCargo Supervision Straight Time12374DFAS5GCleaning Spills Straight Time</v>
      </c>
      <c r="K828" t="str">
        <f>A828&amp;B828&amp;C828</f>
        <v>DFAS6FCargo Supervision Straight Time</v>
      </c>
      <c r="L828" t="str">
        <f>I828&amp;D828&amp;E828&amp;F828</f>
        <v>12374DFAS5GCleaning Spills Straight Time</v>
      </c>
      <c r="M828" s="13">
        <f>G828</f>
        <v>0.80872596968669797</v>
      </c>
      <c r="N828" s="13"/>
      <c r="O828" s="19">
        <v>73</v>
      </c>
      <c r="P828">
        <f>COUNTIF(C$11:C$2024, C828)</f>
        <v>3</v>
      </c>
      <c r="Q828">
        <f>COUNTIF(F$11:F$177, F828)</f>
        <v>0</v>
      </c>
      <c r="R828" t="b">
        <f>A828=D828</f>
        <v>1</v>
      </c>
      <c r="S828" t="b">
        <f>A828&amp;B828&amp;C828=D828&amp;E828&amp;F828</f>
        <v>0</v>
      </c>
      <c r="V828" t="str">
        <f>IF($A828=V$10, $C828, "")</f>
        <v>Cargo Supervision Straight Time</v>
      </c>
      <c r="W828" t="str">
        <f>IF($A828=W$10, $C828, "")</f>
        <v/>
      </c>
      <c r="X828" t="str">
        <f>IF($A828=X$10, $C828, "")</f>
        <v/>
      </c>
      <c r="Y828" t="str">
        <f>IF($A828=Y$10, $C828, "")</f>
        <v/>
      </c>
      <c r="Z828" t="str">
        <f>IF($A828=Z$10, $C828, "")</f>
        <v/>
      </c>
      <c r="AB828" t="str">
        <f>IF($D828=AB$10, $F828, "")</f>
        <v>Cleaning Spills Straight Time</v>
      </c>
      <c r="AC828" t="str">
        <f>IF($D828=AC$10, $F828, "")</f>
        <v/>
      </c>
      <c r="AD828" t="str">
        <f>IF($D828=AD$10, $F828, "")</f>
        <v/>
      </c>
      <c r="AE828" t="str">
        <f>IF($D828=AE$10, $F828, "")</f>
        <v/>
      </c>
      <c r="AF828" t="str">
        <f>IF($D828=AF$10, $F828, "")</f>
        <v/>
      </c>
      <c r="AH828">
        <f>COUNTIF(AI$11:AI$2024, AI828)</f>
        <v>1</v>
      </c>
      <c r="AI828" t="str">
        <f>V828&amp;AB828&amp;W828&amp;AC828&amp;X828&amp;AD828&amp;Y828&amp;AE828&amp;Z828&amp;AF828</f>
        <v>Cargo Supervision Straight TimeCleaning Spills Straight Time</v>
      </c>
      <c r="AJ828">
        <f>IF(ROW()=11,1,IF(AK827+1=AK828,AJ827,AJ827+1))</f>
        <v>731</v>
      </c>
      <c r="AK828">
        <f>IF(AI828=AI827, AK827+1, 1)</f>
        <v>1</v>
      </c>
      <c r="AL828" s="26" t="str">
        <f>AM828&amp;AN828</f>
        <v>DFAS6FCargo Supervision Straight Time12374DFAS5GCleaning Spills Straight Time</v>
      </c>
      <c r="AM828" t="str">
        <f>K828</f>
        <v>DFAS6FCargo Supervision Straight Time</v>
      </c>
      <c r="AN828" t="str">
        <f>L828</f>
        <v>12374DFAS5GCleaning Spills Straight Time</v>
      </c>
      <c r="AO828">
        <f>COUNTIF(AM$11:AM$1107, AM828)</f>
        <v>3</v>
      </c>
      <c r="AP828">
        <f>COUNTIF(AN$11:AN$1107, AN828)</f>
        <v>5</v>
      </c>
      <c r="AQ828">
        <f>MATCH(AM828, AM$11:AM$1107, 0)</f>
        <v>33</v>
      </c>
      <c r="AR828">
        <f>MATCH(AN828, AN$11:AN$1107, 0)</f>
        <v>783</v>
      </c>
      <c r="AS828">
        <v>73</v>
      </c>
      <c r="AU828" t="str">
        <f>C828</f>
        <v>Cargo Supervision Straight Time</v>
      </c>
      <c r="AV828" t="str">
        <f>IF(F828="", "", F828)</f>
        <v>Cleaning Spills Straight Time</v>
      </c>
      <c r="AW828" s="13">
        <f>M828</f>
        <v>0.80872596968669797</v>
      </c>
      <c r="AX828" t="e">
        <f>VLOOKUP(AI828, UniquePairs!A$5:A$2000, 1, FALSE)</f>
        <v>#N/A</v>
      </c>
      <c r="AY828" t="str">
        <f>IFERROR(INDEX(UniquePairs!A$5:K$1000, MATCH(AL828, UniquePairs!A$5:A$1000, 0), 10), "")</f>
        <v/>
      </c>
      <c r="AZ828" s="13">
        <f>IF(AY828&lt;&gt;"", AY828, AW828)</f>
        <v>0.80872596968669797</v>
      </c>
      <c r="BA828" t="str">
        <f>IF(AZ828=0,"None",IF(AZ828&lt;0.6,"Weak",IF(AZ828&lt;0.7,"Review",IF(AZ828&lt;0.8,"Good",IF(AZ828&lt;0.9,"Very Good","Solid")))))</f>
        <v>Very Good</v>
      </c>
      <c r="BB828" s="28" t="str">
        <f>IF(AJ827=AJ828, BB827, BC828)</f>
        <v>Straight Time</v>
      </c>
      <c r="BC828" t="str">
        <f>IF(AV828="",AU828,StringMatch(AU828,AV828,TRUE))</f>
        <v>Straight Time</v>
      </c>
      <c r="BD828" t="str">
        <f>TRIM(SUBSTITUTE(SUBSTITUTE(SUBSTITUTE(SUBSTITUTE(SUBSTITUTE(SUBSTITUTE(SUBSTITUTE(SUBSTITUTE(SUBSTITUTE(SUBSTITUTE(AU828,BR828,""),BS828,""),BT828,""),BU828,""),BV828,""),BW828,""),BX828,""),BY828,""),BZ828,""),CA828,""))</f>
        <v>Cargo Supervision</v>
      </c>
      <c r="BE828" t="str">
        <f>TRIM(SUBSTITUTE(SUBSTITUTE(SUBSTITUTE(SUBSTITUTE(SUBSTITUTE(SUBSTITUTE(SUBSTITUTE(SUBSTITUTE(SUBSTITUTE(SUBSTITUTE(AV828,BH828,""),BI828,""),BJ828,""),BK828,""),BL828,""),BM828,""),BN828,""),BO828,""),BP828,""),BQ828,""))</f>
        <v>Cleaning Spills</v>
      </c>
      <c r="BF828" s="21">
        <f>LEN(AU828)-LEN(SUBSTITUTE(AU828," ",""))</f>
        <v>3</v>
      </c>
      <c r="BG828" s="21">
        <f>LEN(AV828)-LEN(SUBSTITUTE(AV828," ",""))</f>
        <v>3</v>
      </c>
      <c r="BH828" s="21" t="str">
        <f>IF(BF828=0,AU828,findspace($AU828,BH$10))</f>
        <v>Cargo</v>
      </c>
      <c r="BI828" s="21" t="str">
        <f>IF(BH828=0,AN828,findspace($AU828,BI$10))</f>
        <v>Supervision</v>
      </c>
      <c r="BJ828" s="21" t="str">
        <f>IF(BI828=0,AV828,findspace($AU828,BJ$10))</f>
        <v>Straight</v>
      </c>
      <c r="BK828" s="21" t="str">
        <f>IF(BJ828=0,AW828,findspace($AU828,BK$10))</f>
        <v>Time</v>
      </c>
      <c r="BL828" s="21" t="str">
        <f>IF(BK828=0,AX828,findspace($AU828,BL$10))</f>
        <v/>
      </c>
      <c r="BM828" s="21" t="str">
        <f>IF(BL828=0,BF828,findspace($AU828,BM$10))</f>
        <v/>
      </c>
      <c r="BN828" s="21" t="str">
        <f>IF(BM828=0,BH828,findspace($AU828,BN$10))</f>
        <v/>
      </c>
      <c r="BO828" s="21" t="str">
        <f>IF(BN828=0,BI828,findspace($AU828,BO$10))</f>
        <v/>
      </c>
      <c r="BR828" s="21" t="str">
        <f>IF($BG828=0,$AV828,findspace($AV828,BR$10))</f>
        <v>Cleaning</v>
      </c>
      <c r="BS828" s="21" t="str">
        <f>IF($BG828=0,$AV828,findspace($AV828,BS$10))</f>
        <v>Spills</v>
      </c>
      <c r="BT828" s="21" t="str">
        <f>IF($BG828=0,$AV828,findspace($AV828,BT$10))</f>
        <v>Straight</v>
      </c>
      <c r="BU828" s="21" t="str">
        <f>IF($BG828=0,$AV828,findspace($AV828,BU$10))</f>
        <v>Time</v>
      </c>
      <c r="BV828" s="21" t="str">
        <f>IF($BG828=0,$AV828,findspace($AV828,BV$10))</f>
        <v/>
      </c>
      <c r="BW828" s="21" t="str">
        <f>IF($BG828=0,$AV828,findspace($AV828,BW$10))</f>
        <v/>
      </c>
      <c r="BX828" s="21" t="str">
        <f>IF($BG828=0,$AV828,findspace($AV828,BX$10))</f>
        <v/>
      </c>
      <c r="BY828" s="21" t="str">
        <f>IF($BG828=0,$AV828,findspace($AV828,BY$10))</f>
        <v/>
      </c>
      <c r="BZ828" s="21" t="str">
        <f>IF($BG828=0,$AV828,findspace($AV828,BZ$10))</f>
        <v/>
      </c>
      <c r="CA828" s="21" t="str">
        <f>IF($BG828=0,$AV828,findspace($AV828,CA$10))</f>
        <v/>
      </c>
    </row>
    <row r="829" spans="1:79" x14ac:dyDescent="0.35">
      <c r="A829" t="s">
        <v>1839</v>
      </c>
      <c r="B829" t="s">
        <v>1442</v>
      </c>
      <c r="C829" t="s">
        <v>3321</v>
      </c>
      <c r="D829" t="s">
        <v>1836</v>
      </c>
      <c r="E829">
        <v>22</v>
      </c>
      <c r="F829" t="s">
        <v>3416</v>
      </c>
      <c r="G829" s="13">
        <v>0.80865030837237617</v>
      </c>
      <c r="I829">
        <v>12374</v>
      </c>
      <c r="J829" t="str">
        <f>K829&amp;L829</f>
        <v>DFASODSunday Overtime12374GSA22EDP Act Expose Overtime 4%</v>
      </c>
      <c r="K829" t="str">
        <f>A829&amp;B829&amp;C829</f>
        <v>DFASODSunday Overtime</v>
      </c>
      <c r="L829" t="str">
        <f>I829&amp;D829&amp;E829&amp;F829</f>
        <v>12374GSA22EDP Act Expose Overtime 4%</v>
      </c>
      <c r="M829" s="13">
        <f>G829</f>
        <v>0.80865030837237617</v>
      </c>
      <c r="N829" s="13"/>
      <c r="O829" s="19">
        <v>156</v>
      </c>
      <c r="P829">
        <f>COUNTIF(C$11:C$2024, C829)</f>
        <v>3</v>
      </c>
      <c r="Q829">
        <f>COUNTIF(F$11:F$177, F829)</f>
        <v>0</v>
      </c>
      <c r="R829" t="b">
        <f>A829=D829</f>
        <v>0</v>
      </c>
      <c r="S829" t="b">
        <f>A829&amp;B829&amp;C829=D829&amp;E829&amp;F829</f>
        <v>0</v>
      </c>
      <c r="V829" t="str">
        <f>IF($A829=V$10, $C829, "")</f>
        <v>Sunday Overtime</v>
      </c>
      <c r="W829" t="str">
        <f>IF($A829=W$10, $C829, "")</f>
        <v/>
      </c>
      <c r="X829" t="str">
        <f>IF($A829=X$10, $C829, "")</f>
        <v/>
      </c>
      <c r="Y829" t="str">
        <f>IF($A829=Y$10, $C829, "")</f>
        <v/>
      </c>
      <c r="Z829" t="str">
        <f>IF($A829=Z$10, $C829, "")</f>
        <v/>
      </c>
      <c r="AB829" t="str">
        <f>IF($D829=AB$10, $F829, "")</f>
        <v/>
      </c>
      <c r="AC829" t="str">
        <f>IF($D829=AC$10, $F829, "")</f>
        <v>EDP Act Expose Overtime 4%</v>
      </c>
      <c r="AD829" t="str">
        <f>IF($D829=AD$10, $F829, "")</f>
        <v/>
      </c>
      <c r="AE829" t="str">
        <f>IF($D829=AE$10, $F829, "")</f>
        <v/>
      </c>
      <c r="AF829" t="str">
        <f>IF($D829=AF$10, $F829, "")</f>
        <v/>
      </c>
      <c r="AH829">
        <f>COUNTIF(AI$11:AI$2024, AI829)</f>
        <v>1</v>
      </c>
      <c r="AI829" t="str">
        <f>V829&amp;AB829&amp;W829&amp;AC829&amp;X829&amp;AD829&amp;Y829&amp;AE829&amp;Z829&amp;AF829</f>
        <v>Sunday OvertimeEDP Act Expose Overtime 4%</v>
      </c>
      <c r="AJ829">
        <f>IF(ROW()=11,1,IF(AK828+1=AK829,AJ828,AJ828+1))</f>
        <v>732</v>
      </c>
      <c r="AK829">
        <f>IF(AI829=AI828, AK828+1, 1)</f>
        <v>1</v>
      </c>
      <c r="AL829" s="26" t="str">
        <f>AM829&amp;AN829</f>
        <v>DFASODSunday Overtime12374GSA22EDP Act Expose Overtime 4%</v>
      </c>
      <c r="AM829" t="str">
        <f>K829</f>
        <v>DFASODSunday Overtime</v>
      </c>
      <c r="AN829" t="str">
        <f>L829</f>
        <v>12374GSA22EDP Act Expose Overtime 4%</v>
      </c>
      <c r="AO829">
        <f>COUNTIF(AM$11:AM$1107, AM829)</f>
        <v>3</v>
      </c>
      <c r="AP829">
        <f>COUNTIF(AN$11:AN$1107, AN829)</f>
        <v>20</v>
      </c>
      <c r="AQ829">
        <f>MATCH(AM829, AM$11:AM$1107, 0)</f>
        <v>709</v>
      </c>
      <c r="AR829">
        <f>MATCH(AN829, AN$11:AN$1107, 0)</f>
        <v>235</v>
      </c>
      <c r="AS829">
        <v>156</v>
      </c>
      <c r="AU829" t="str">
        <f>C829</f>
        <v>Sunday Overtime</v>
      </c>
      <c r="AV829" t="str">
        <f>IF(F829="", "", F829)</f>
        <v>EDP Act Expose Overtime 4%</v>
      </c>
      <c r="AW829" s="13">
        <f>M829</f>
        <v>0.80865030837237617</v>
      </c>
      <c r="AX829" t="e">
        <f>VLOOKUP(AI829, UniquePairs!A$5:A$2000, 1, FALSE)</f>
        <v>#N/A</v>
      </c>
      <c r="AY829" t="str">
        <f>IFERROR(INDEX(UniquePairs!A$5:K$1000, MATCH(AL829, UniquePairs!A$5:A$1000, 0), 10), "")</f>
        <v/>
      </c>
      <c r="AZ829" s="13">
        <f>IF(AY829&lt;&gt;"", AY829, AW829)</f>
        <v>0.80865030837237617</v>
      </c>
      <c r="BA829" t="str">
        <f>IF(AZ829=0,"None",IF(AZ829&lt;0.6,"Weak",IF(AZ829&lt;0.7,"Review",IF(AZ829&lt;0.8,"Good",IF(AZ829&lt;0.9,"Very Good","Solid")))))</f>
        <v>Very Good</v>
      </c>
      <c r="BB829" s="28" t="str">
        <f>IF(AJ828=AJ829, BB828, BC829)</f>
        <v>Overtime</v>
      </c>
      <c r="BC829" t="str">
        <f>IF(AV829="",AU829,StringMatch(AU829,AV829,TRUE))</f>
        <v>Overtime</v>
      </c>
      <c r="BD829" t="str">
        <f>TRIM(SUBSTITUTE(SUBSTITUTE(SUBSTITUTE(SUBSTITUTE(SUBSTITUTE(SUBSTITUTE(SUBSTITUTE(SUBSTITUTE(SUBSTITUTE(SUBSTITUTE(AU829,BR829,""),BS829,""),BT829,""),BU829,""),BV829,""),BW829,""),BX829,""),BY829,""),BZ829,""),CA829,""))</f>
        <v>Sunday</v>
      </c>
      <c r="BE829" t="str">
        <f>TRIM(SUBSTITUTE(SUBSTITUTE(SUBSTITUTE(SUBSTITUTE(SUBSTITUTE(SUBSTITUTE(SUBSTITUTE(SUBSTITUTE(SUBSTITUTE(SUBSTITUTE(AV829,BH829,""),BI829,""),BJ829,""),BK829,""),BL829,""),BM829,""),BN829,""),BO829,""),BP829,""),BQ829,""))</f>
        <v>EDP Act Expose 4%</v>
      </c>
      <c r="BF829" s="21">
        <f>LEN(AU829)-LEN(SUBSTITUTE(AU829," ",""))</f>
        <v>1</v>
      </c>
      <c r="BG829" s="21">
        <f>LEN(AV829)-LEN(SUBSTITUTE(AV829," ",""))</f>
        <v>4</v>
      </c>
      <c r="BH829" s="21" t="str">
        <f>IF(BF829=0,AU829,findspace($AU829,BH$10))</f>
        <v>Sunday</v>
      </c>
      <c r="BI829" s="21" t="str">
        <f>IF(BH829=0,AN829,findspace($AU829,BI$10))</f>
        <v>Overtime</v>
      </c>
      <c r="BJ829" s="21" t="str">
        <f>IF(BI829=0,AV829,findspace($AU829,BJ$10))</f>
        <v/>
      </c>
      <c r="BK829" s="21" t="str">
        <f>IF(BJ829=0,AW829,findspace($AU829,BK$10))</f>
        <v/>
      </c>
      <c r="BL829" s="21" t="str">
        <f>IF(BK829=0,AX829,findspace($AU829,BL$10))</f>
        <v/>
      </c>
      <c r="BM829" s="21" t="str">
        <f>IF(BL829=0,BF829,findspace($AU829,BM$10))</f>
        <v/>
      </c>
      <c r="BN829" s="21" t="str">
        <f>IF(BM829=0,BH829,findspace($AU829,BN$10))</f>
        <v/>
      </c>
      <c r="BO829" s="21" t="str">
        <f>IF(BN829=0,BI829,findspace($AU829,BO$10))</f>
        <v/>
      </c>
      <c r="BR829" s="21" t="str">
        <f>IF($BG829=0,$AV829,findspace($AV829,BR$10))</f>
        <v>EDP</v>
      </c>
      <c r="BS829" s="21" t="str">
        <f>IF($BG829=0,$AV829,findspace($AV829,BS$10))</f>
        <v>Act</v>
      </c>
      <c r="BT829" s="21" t="str">
        <f>IF($BG829=0,$AV829,findspace($AV829,BT$10))</f>
        <v>Expose</v>
      </c>
      <c r="BU829" s="21" t="str">
        <f>IF($BG829=0,$AV829,findspace($AV829,BU$10))</f>
        <v>Overtime</v>
      </c>
      <c r="BV829" s="21" t="str">
        <f>IF($BG829=0,$AV829,findspace($AV829,BV$10))</f>
        <v>4%</v>
      </c>
      <c r="BW829" s="21" t="str">
        <f>IF($BG829=0,$AV829,findspace($AV829,BW$10))</f>
        <v/>
      </c>
      <c r="BX829" s="21" t="str">
        <f>IF($BG829=0,$AV829,findspace($AV829,BX$10))</f>
        <v/>
      </c>
      <c r="BY829" s="21" t="str">
        <f>IF($BG829=0,$AV829,findspace($AV829,BY$10))</f>
        <v/>
      </c>
      <c r="BZ829" s="21" t="str">
        <f>IF($BG829=0,$AV829,findspace($AV829,BZ$10))</f>
        <v/>
      </c>
      <c r="CA829" s="21" t="str">
        <f>IF($BG829=0,$AV829,findspace($AV829,CA$10))</f>
        <v/>
      </c>
    </row>
    <row r="830" spans="1:79" x14ac:dyDescent="0.35">
      <c r="A830" t="s">
        <v>1839</v>
      </c>
      <c r="B830" t="s">
        <v>1442</v>
      </c>
      <c r="C830" t="s">
        <v>3321</v>
      </c>
      <c r="D830" t="s">
        <v>1836</v>
      </c>
      <c r="E830">
        <v>24</v>
      </c>
      <c r="F830" t="s">
        <v>3422</v>
      </c>
      <c r="G830" s="13">
        <v>0.80865030837237617</v>
      </c>
      <c r="I830">
        <v>12374</v>
      </c>
      <c r="J830" t="str">
        <f>K830&amp;L830</f>
        <v>DFASODSunday Overtime12374GSA24EDP Act Expose Overtime 25%</v>
      </c>
      <c r="K830" t="str">
        <f>A830&amp;B830&amp;C830</f>
        <v>DFASODSunday Overtime</v>
      </c>
      <c r="L830" t="str">
        <f>I830&amp;D830&amp;E830&amp;F830</f>
        <v>12374GSA24EDP Act Expose Overtime 25%</v>
      </c>
      <c r="M830" s="13">
        <f>G830</f>
        <v>0.80865030837237617</v>
      </c>
      <c r="N830" s="13"/>
      <c r="O830" s="19">
        <v>43</v>
      </c>
      <c r="P830">
        <f>COUNTIF(C$11:C$2024, C830)</f>
        <v>3</v>
      </c>
      <c r="Q830">
        <f>COUNTIF(F$11:F$177, F830)</f>
        <v>0</v>
      </c>
      <c r="R830" t="b">
        <f>A830=D830</f>
        <v>0</v>
      </c>
      <c r="S830" t="b">
        <f>A830&amp;B830&amp;C830=D830&amp;E830&amp;F830</f>
        <v>0</v>
      </c>
      <c r="V830" t="str">
        <f>IF($A830=V$10, $C830, "")</f>
        <v>Sunday Overtime</v>
      </c>
      <c r="W830" t="str">
        <f>IF($A830=W$10, $C830, "")</f>
        <v/>
      </c>
      <c r="X830" t="str">
        <f>IF($A830=X$10, $C830, "")</f>
        <v/>
      </c>
      <c r="Y830" t="str">
        <f>IF($A830=Y$10, $C830, "")</f>
        <v/>
      </c>
      <c r="Z830" t="str">
        <f>IF($A830=Z$10, $C830, "")</f>
        <v/>
      </c>
      <c r="AB830" t="str">
        <f>IF($D830=AB$10, $F830, "")</f>
        <v/>
      </c>
      <c r="AC830" t="str">
        <f>IF($D830=AC$10, $F830, "")</f>
        <v>EDP Act Expose Overtime 25%</v>
      </c>
      <c r="AD830" t="str">
        <f>IF($D830=AD$10, $F830, "")</f>
        <v/>
      </c>
      <c r="AE830" t="str">
        <f>IF($D830=AE$10, $F830, "")</f>
        <v/>
      </c>
      <c r="AF830" t="str">
        <f>IF($D830=AF$10, $F830, "")</f>
        <v/>
      </c>
      <c r="AH830">
        <f>COUNTIF(AI$11:AI$2024, AI830)</f>
        <v>1</v>
      </c>
      <c r="AI830" t="str">
        <f>V830&amp;AB830&amp;W830&amp;AC830&amp;X830&amp;AD830&amp;Y830&amp;AE830&amp;Z830&amp;AF830</f>
        <v>Sunday OvertimeEDP Act Expose Overtime 25%</v>
      </c>
      <c r="AJ830">
        <f>IF(ROW()=11,1,IF(AK829+1=AK830,AJ829,AJ829+1))</f>
        <v>733</v>
      </c>
      <c r="AK830">
        <f>IF(AI830=AI829, AK829+1, 1)</f>
        <v>1</v>
      </c>
      <c r="AL830" s="26" t="str">
        <f>AM830&amp;AN830</f>
        <v>DFASODSunday Overtime12374GSA24EDP Act Expose Overtime 25%</v>
      </c>
      <c r="AM830" t="str">
        <f>K830</f>
        <v>DFASODSunday Overtime</v>
      </c>
      <c r="AN830" t="str">
        <f>L830</f>
        <v>12374GSA24EDP Act Expose Overtime 25%</v>
      </c>
      <c r="AO830">
        <f>COUNTIF(AM$11:AM$1107, AM830)</f>
        <v>3</v>
      </c>
      <c r="AP830">
        <f>COUNTIF(AN$11:AN$1107, AN830)</f>
        <v>14</v>
      </c>
      <c r="AQ830">
        <f>MATCH(AM830, AM$11:AM$1107, 0)</f>
        <v>709</v>
      </c>
      <c r="AR830">
        <f>MATCH(AN830, AN$11:AN$1107, 0)</f>
        <v>234</v>
      </c>
      <c r="AS830">
        <v>43</v>
      </c>
      <c r="AU830" t="str">
        <f>C830</f>
        <v>Sunday Overtime</v>
      </c>
      <c r="AV830" t="str">
        <f>IF(F830="", "", F830)</f>
        <v>EDP Act Expose Overtime 25%</v>
      </c>
      <c r="AW830" s="13">
        <f>M830</f>
        <v>0.80865030837237617</v>
      </c>
      <c r="AX830" t="e">
        <f>VLOOKUP(AI830, UniquePairs!A$5:A$2000, 1, FALSE)</f>
        <v>#N/A</v>
      </c>
      <c r="AY830" t="str">
        <f>IFERROR(INDEX(UniquePairs!A$5:K$1000, MATCH(AL830, UniquePairs!A$5:A$1000, 0), 10), "")</f>
        <v/>
      </c>
      <c r="AZ830" s="13">
        <f>IF(AY830&lt;&gt;"", AY830, AW830)</f>
        <v>0.80865030837237617</v>
      </c>
      <c r="BA830" t="str">
        <f>IF(AZ830=0,"None",IF(AZ830&lt;0.6,"Weak",IF(AZ830&lt;0.7,"Review",IF(AZ830&lt;0.8,"Good",IF(AZ830&lt;0.9,"Very Good","Solid")))))</f>
        <v>Very Good</v>
      </c>
      <c r="BB830" s="28" t="str">
        <f>IF(AJ829=AJ830, BB829, BC830)</f>
        <v>Overtime</v>
      </c>
      <c r="BC830" t="str">
        <f>IF(AV830="",AU830,StringMatch(AU830,AV830,TRUE))</f>
        <v>Overtime</v>
      </c>
      <c r="BD830" t="str">
        <f>TRIM(SUBSTITUTE(SUBSTITUTE(SUBSTITUTE(SUBSTITUTE(SUBSTITUTE(SUBSTITUTE(SUBSTITUTE(SUBSTITUTE(SUBSTITUTE(SUBSTITUTE(AU830,BR830,""),BS830,""),BT830,""),BU830,""),BV830,""),BW830,""),BX830,""),BY830,""),BZ830,""),CA830,""))</f>
        <v>Sunday</v>
      </c>
      <c r="BE830" t="str">
        <f>TRIM(SUBSTITUTE(SUBSTITUTE(SUBSTITUTE(SUBSTITUTE(SUBSTITUTE(SUBSTITUTE(SUBSTITUTE(SUBSTITUTE(SUBSTITUTE(SUBSTITUTE(AV830,BH830,""),BI830,""),BJ830,""),BK830,""),BL830,""),BM830,""),BN830,""),BO830,""),BP830,""),BQ830,""))</f>
        <v>EDP Act Expose 25%</v>
      </c>
      <c r="BF830" s="21">
        <f>LEN(AU830)-LEN(SUBSTITUTE(AU830," ",""))</f>
        <v>1</v>
      </c>
      <c r="BG830" s="21">
        <f>LEN(AV830)-LEN(SUBSTITUTE(AV830," ",""))</f>
        <v>4</v>
      </c>
      <c r="BH830" s="21" t="str">
        <f>IF(BF830=0,AU830,findspace($AU830,BH$10))</f>
        <v>Sunday</v>
      </c>
      <c r="BI830" s="21" t="str">
        <f>IF(BH830=0,AN830,findspace($AU830,BI$10))</f>
        <v>Overtime</v>
      </c>
      <c r="BJ830" s="21" t="str">
        <f>IF(BI830=0,AV830,findspace($AU830,BJ$10))</f>
        <v/>
      </c>
      <c r="BK830" s="21" t="str">
        <f>IF(BJ830=0,AW830,findspace($AU830,BK$10))</f>
        <v/>
      </c>
      <c r="BL830" s="21" t="str">
        <f>IF(BK830=0,AX830,findspace($AU830,BL$10))</f>
        <v/>
      </c>
      <c r="BM830" s="21" t="str">
        <f>IF(BL830=0,BF830,findspace($AU830,BM$10))</f>
        <v/>
      </c>
      <c r="BN830" s="21" t="str">
        <f>IF(BM830=0,BH830,findspace($AU830,BN$10))</f>
        <v/>
      </c>
      <c r="BO830" s="21" t="str">
        <f>IF(BN830=0,BI830,findspace($AU830,BO$10))</f>
        <v/>
      </c>
      <c r="BR830" s="21" t="str">
        <f>IF($BG830=0,$AV830,findspace($AV830,BR$10))</f>
        <v>EDP</v>
      </c>
      <c r="BS830" s="21" t="str">
        <f>IF($BG830=0,$AV830,findspace($AV830,BS$10))</f>
        <v>Act</v>
      </c>
      <c r="BT830" s="21" t="str">
        <f>IF($BG830=0,$AV830,findspace($AV830,BT$10))</f>
        <v>Expose</v>
      </c>
      <c r="BU830" s="21" t="str">
        <f>IF($BG830=0,$AV830,findspace($AV830,BU$10))</f>
        <v>Overtime</v>
      </c>
      <c r="BV830" s="21" t="str">
        <f>IF($BG830=0,$AV830,findspace($AV830,BV$10))</f>
        <v>25%</v>
      </c>
      <c r="BW830" s="21" t="str">
        <f>IF($BG830=0,$AV830,findspace($AV830,BW$10))</f>
        <v/>
      </c>
      <c r="BX830" s="21" t="str">
        <f>IF($BG830=0,$AV830,findspace($AV830,BX$10))</f>
        <v/>
      </c>
      <c r="BY830" s="21" t="str">
        <f>IF($BG830=0,$AV830,findspace($AV830,BY$10))</f>
        <v/>
      </c>
      <c r="BZ830" s="21" t="str">
        <f>IF($BG830=0,$AV830,findspace($AV830,BZ$10))</f>
        <v/>
      </c>
      <c r="CA830" s="21" t="str">
        <f>IF($BG830=0,$AV830,findspace($AV830,CA$10))</f>
        <v/>
      </c>
    </row>
    <row r="831" spans="1:79" x14ac:dyDescent="0.35">
      <c r="A831" t="s">
        <v>1839</v>
      </c>
      <c r="B831" t="s">
        <v>1449</v>
      </c>
      <c r="C831" t="s">
        <v>3326</v>
      </c>
      <c r="D831" t="s">
        <v>1836</v>
      </c>
      <c r="E831">
        <v>22</v>
      </c>
      <c r="F831" t="s">
        <v>3416</v>
      </c>
      <c r="G831" s="13">
        <v>0.80865030837237617</v>
      </c>
      <c r="I831">
        <v>12374</v>
      </c>
      <c r="J831" t="str">
        <f>K831&amp;L831</f>
        <v>DFASOWSaturday Overtime12374GSA22EDP Act Expose Overtime 4%</v>
      </c>
      <c r="K831" t="str">
        <f>A831&amp;B831&amp;C831</f>
        <v>DFASOWSaturday Overtime</v>
      </c>
      <c r="L831" t="str">
        <f>I831&amp;D831&amp;E831&amp;F831</f>
        <v>12374GSA22EDP Act Expose Overtime 4%</v>
      </c>
      <c r="M831" s="13">
        <f>G831</f>
        <v>0.80865030837237617</v>
      </c>
      <c r="N831" s="13"/>
      <c r="O831" s="19">
        <v>974</v>
      </c>
      <c r="P831">
        <f>COUNTIF(C$11:C$2024, C831)</f>
        <v>3</v>
      </c>
      <c r="Q831">
        <f>COUNTIF(F$11:F$177, F831)</f>
        <v>0</v>
      </c>
      <c r="R831" t="b">
        <f>A831=D831</f>
        <v>0</v>
      </c>
      <c r="S831" t="b">
        <f>A831&amp;B831&amp;C831=D831&amp;E831&amp;F831</f>
        <v>0</v>
      </c>
      <c r="V831" t="str">
        <f>IF($A831=V$10, $C831, "")</f>
        <v>Saturday Overtime</v>
      </c>
      <c r="W831" t="str">
        <f>IF($A831=W$10, $C831, "")</f>
        <v/>
      </c>
      <c r="X831" t="str">
        <f>IF($A831=X$10, $C831, "")</f>
        <v/>
      </c>
      <c r="Y831" t="str">
        <f>IF($A831=Y$10, $C831, "")</f>
        <v/>
      </c>
      <c r="Z831" t="str">
        <f>IF($A831=Z$10, $C831, "")</f>
        <v/>
      </c>
      <c r="AB831" t="str">
        <f>IF($D831=AB$10, $F831, "")</f>
        <v/>
      </c>
      <c r="AC831" t="str">
        <f>IF($D831=AC$10, $F831, "")</f>
        <v>EDP Act Expose Overtime 4%</v>
      </c>
      <c r="AD831" t="str">
        <f>IF($D831=AD$10, $F831, "")</f>
        <v/>
      </c>
      <c r="AE831" t="str">
        <f>IF($D831=AE$10, $F831, "")</f>
        <v/>
      </c>
      <c r="AF831" t="str">
        <f>IF($D831=AF$10, $F831, "")</f>
        <v/>
      </c>
      <c r="AH831">
        <f>COUNTIF(AI$11:AI$2024, AI831)</f>
        <v>1</v>
      </c>
      <c r="AI831" t="str">
        <f>V831&amp;AB831&amp;W831&amp;AC831&amp;X831&amp;AD831&amp;Y831&amp;AE831&amp;Z831&amp;AF831</f>
        <v>Saturday OvertimeEDP Act Expose Overtime 4%</v>
      </c>
      <c r="AJ831">
        <f>IF(ROW()=11,1,IF(AK830+1=AK831,AJ830,AJ830+1))</f>
        <v>734</v>
      </c>
      <c r="AK831">
        <f>IF(AI831=AI830, AK830+1, 1)</f>
        <v>1</v>
      </c>
      <c r="AL831" s="26" t="str">
        <f>AM831&amp;AN831</f>
        <v>DFASOWSaturday Overtime12374GSA22EDP Act Expose Overtime 4%</v>
      </c>
      <c r="AM831" t="str">
        <f>K831</f>
        <v>DFASOWSaturday Overtime</v>
      </c>
      <c r="AN831" t="str">
        <f>L831</f>
        <v>12374GSA22EDP Act Expose Overtime 4%</v>
      </c>
      <c r="AO831">
        <f>COUNTIF(AM$11:AM$1107, AM831)</f>
        <v>3</v>
      </c>
      <c r="AP831">
        <f>COUNTIF(AN$11:AN$1107, AN831)</f>
        <v>20</v>
      </c>
      <c r="AQ831">
        <f>MATCH(AM831, AM$11:AM$1107, 0)</f>
        <v>710</v>
      </c>
      <c r="AR831">
        <f>MATCH(AN831, AN$11:AN$1107, 0)</f>
        <v>235</v>
      </c>
      <c r="AS831">
        <v>974</v>
      </c>
      <c r="AU831" t="str">
        <f>C831</f>
        <v>Saturday Overtime</v>
      </c>
      <c r="AV831" t="str">
        <f>IF(F831="", "", F831)</f>
        <v>EDP Act Expose Overtime 4%</v>
      </c>
      <c r="AW831" s="13">
        <f>M831</f>
        <v>0.80865030837237617</v>
      </c>
      <c r="AX831" t="e">
        <f>VLOOKUP(AI831, UniquePairs!A$5:A$2000, 1, FALSE)</f>
        <v>#N/A</v>
      </c>
      <c r="AY831" t="str">
        <f>IFERROR(INDEX(UniquePairs!A$5:K$1000, MATCH(AL831, UniquePairs!A$5:A$1000, 0), 10), "")</f>
        <v/>
      </c>
      <c r="AZ831" s="13">
        <f>IF(AY831&lt;&gt;"", AY831, AW831)</f>
        <v>0.80865030837237617</v>
      </c>
      <c r="BA831" t="str">
        <f>IF(AZ831=0,"None",IF(AZ831&lt;0.6,"Weak",IF(AZ831&lt;0.7,"Review",IF(AZ831&lt;0.8,"Good",IF(AZ831&lt;0.9,"Very Good","Solid")))))</f>
        <v>Very Good</v>
      </c>
      <c r="BB831" s="28" t="str">
        <f>IF(AJ830=AJ831, BB830, BC831)</f>
        <v>Overtime</v>
      </c>
      <c r="BC831" t="str">
        <f>IF(AV831="",AU831,StringMatch(AU831,AV831,TRUE))</f>
        <v>Overtime</v>
      </c>
      <c r="BD831" t="str">
        <f>TRIM(SUBSTITUTE(SUBSTITUTE(SUBSTITUTE(SUBSTITUTE(SUBSTITUTE(SUBSTITUTE(SUBSTITUTE(SUBSTITUTE(SUBSTITUTE(SUBSTITUTE(AU831,BR831,""),BS831,""),BT831,""),BU831,""),BV831,""),BW831,""),BX831,""),BY831,""),BZ831,""),CA831,""))</f>
        <v>Saturday</v>
      </c>
      <c r="BE831" t="str">
        <f>TRIM(SUBSTITUTE(SUBSTITUTE(SUBSTITUTE(SUBSTITUTE(SUBSTITUTE(SUBSTITUTE(SUBSTITUTE(SUBSTITUTE(SUBSTITUTE(SUBSTITUTE(AV831,BH831,""),BI831,""),BJ831,""),BK831,""),BL831,""),BM831,""),BN831,""),BO831,""),BP831,""),BQ831,""))</f>
        <v>EDP Act Expose 4%</v>
      </c>
      <c r="BF831" s="21">
        <f>LEN(AU831)-LEN(SUBSTITUTE(AU831," ",""))</f>
        <v>1</v>
      </c>
      <c r="BG831" s="21">
        <f>LEN(AV831)-LEN(SUBSTITUTE(AV831," ",""))</f>
        <v>4</v>
      </c>
      <c r="BH831" s="21" t="str">
        <f>IF(BF831=0,AU831,findspace($AU831,BH$10))</f>
        <v>Saturday</v>
      </c>
      <c r="BI831" s="21" t="str">
        <f>IF(BH831=0,AN831,findspace($AU831,BI$10))</f>
        <v>Overtime</v>
      </c>
      <c r="BJ831" s="21" t="str">
        <f>IF(BI831=0,AV831,findspace($AU831,BJ$10))</f>
        <v/>
      </c>
      <c r="BK831" s="21" t="str">
        <f>IF(BJ831=0,AW831,findspace($AU831,BK$10))</f>
        <v/>
      </c>
      <c r="BL831" s="21" t="str">
        <f>IF(BK831=0,AX831,findspace($AU831,BL$10))</f>
        <v/>
      </c>
      <c r="BM831" s="21" t="str">
        <f>IF(BL831=0,BF831,findspace($AU831,BM$10))</f>
        <v/>
      </c>
      <c r="BN831" s="21" t="str">
        <f>IF(BM831=0,BH831,findspace($AU831,BN$10))</f>
        <v/>
      </c>
      <c r="BO831" s="21" t="str">
        <f>IF(BN831=0,BI831,findspace($AU831,BO$10))</f>
        <v/>
      </c>
      <c r="BR831" s="21" t="str">
        <f>IF($BG831=0,$AV831,findspace($AV831,BR$10))</f>
        <v>EDP</v>
      </c>
      <c r="BS831" s="21" t="str">
        <f>IF($BG831=0,$AV831,findspace($AV831,BS$10))</f>
        <v>Act</v>
      </c>
      <c r="BT831" s="21" t="str">
        <f>IF($BG831=0,$AV831,findspace($AV831,BT$10))</f>
        <v>Expose</v>
      </c>
      <c r="BU831" s="21" t="str">
        <f>IF($BG831=0,$AV831,findspace($AV831,BU$10))</f>
        <v>Overtime</v>
      </c>
      <c r="BV831" s="21" t="str">
        <f>IF($BG831=0,$AV831,findspace($AV831,BV$10))</f>
        <v>4%</v>
      </c>
      <c r="BW831" s="21" t="str">
        <f>IF($BG831=0,$AV831,findspace($AV831,BW$10))</f>
        <v/>
      </c>
      <c r="BX831" s="21" t="str">
        <f>IF($BG831=0,$AV831,findspace($AV831,BX$10))</f>
        <v/>
      </c>
      <c r="BY831" s="21" t="str">
        <f>IF($BG831=0,$AV831,findspace($AV831,BY$10))</f>
        <v/>
      </c>
      <c r="BZ831" s="21" t="str">
        <f>IF($BG831=0,$AV831,findspace($AV831,BZ$10))</f>
        <v/>
      </c>
      <c r="CA831" s="21" t="str">
        <f>IF($BG831=0,$AV831,findspace($AV831,CA$10))</f>
        <v/>
      </c>
    </row>
    <row r="832" spans="1:79" x14ac:dyDescent="0.35">
      <c r="A832" t="s">
        <v>1839</v>
      </c>
      <c r="B832" t="s">
        <v>1449</v>
      </c>
      <c r="C832" t="s">
        <v>3326</v>
      </c>
      <c r="D832" t="s">
        <v>1836</v>
      </c>
      <c r="E832">
        <v>24</v>
      </c>
      <c r="F832" t="s">
        <v>3422</v>
      </c>
      <c r="G832" s="13">
        <v>0.80865030837237617</v>
      </c>
      <c r="I832">
        <v>12374</v>
      </c>
      <c r="J832" t="str">
        <f>K832&amp;L832</f>
        <v>DFASOWSaturday Overtime12374GSA24EDP Act Expose Overtime 25%</v>
      </c>
      <c r="K832" t="str">
        <f>A832&amp;B832&amp;C832</f>
        <v>DFASOWSaturday Overtime</v>
      </c>
      <c r="L832" t="str">
        <f>I832&amp;D832&amp;E832&amp;F832</f>
        <v>12374GSA24EDP Act Expose Overtime 25%</v>
      </c>
      <c r="M832" s="13">
        <f>G832</f>
        <v>0.80865030837237617</v>
      </c>
      <c r="N832" s="13"/>
      <c r="O832" s="19">
        <v>1008</v>
      </c>
      <c r="P832">
        <f>COUNTIF(C$11:C$2024, C832)</f>
        <v>3</v>
      </c>
      <c r="Q832">
        <f>COUNTIF(F$11:F$177, F832)</f>
        <v>0</v>
      </c>
      <c r="R832" t="b">
        <f>A832=D832</f>
        <v>0</v>
      </c>
      <c r="S832" t="b">
        <f>A832&amp;B832&amp;C832=D832&amp;E832&amp;F832</f>
        <v>0</v>
      </c>
      <c r="V832" t="str">
        <f>IF($A832=V$10, $C832, "")</f>
        <v>Saturday Overtime</v>
      </c>
      <c r="W832" t="str">
        <f>IF($A832=W$10, $C832, "")</f>
        <v/>
      </c>
      <c r="X832" t="str">
        <f>IF($A832=X$10, $C832, "")</f>
        <v/>
      </c>
      <c r="Y832" t="str">
        <f>IF($A832=Y$10, $C832, "")</f>
        <v/>
      </c>
      <c r="Z832" t="str">
        <f>IF($A832=Z$10, $C832, "")</f>
        <v/>
      </c>
      <c r="AB832" t="str">
        <f>IF($D832=AB$10, $F832, "")</f>
        <v/>
      </c>
      <c r="AC832" t="str">
        <f>IF($D832=AC$10, $F832, "")</f>
        <v>EDP Act Expose Overtime 25%</v>
      </c>
      <c r="AD832" t="str">
        <f>IF($D832=AD$10, $F832, "")</f>
        <v/>
      </c>
      <c r="AE832" t="str">
        <f>IF($D832=AE$10, $F832, "")</f>
        <v/>
      </c>
      <c r="AF832" t="str">
        <f>IF($D832=AF$10, $F832, "")</f>
        <v/>
      </c>
      <c r="AH832">
        <f>COUNTIF(AI$11:AI$2024, AI832)</f>
        <v>1</v>
      </c>
      <c r="AI832" t="str">
        <f>V832&amp;AB832&amp;W832&amp;AC832&amp;X832&amp;AD832&amp;Y832&amp;AE832&amp;Z832&amp;AF832</f>
        <v>Saturday OvertimeEDP Act Expose Overtime 25%</v>
      </c>
      <c r="AJ832">
        <f>IF(ROW()=11,1,IF(AK831+1=AK832,AJ831,AJ831+1))</f>
        <v>735</v>
      </c>
      <c r="AK832">
        <f>IF(AI832=AI831, AK831+1, 1)</f>
        <v>1</v>
      </c>
      <c r="AL832" s="26" t="str">
        <f>AM832&amp;AN832</f>
        <v>DFASOWSaturday Overtime12374GSA24EDP Act Expose Overtime 25%</v>
      </c>
      <c r="AM832" t="str">
        <f>K832</f>
        <v>DFASOWSaturday Overtime</v>
      </c>
      <c r="AN832" t="str">
        <f>L832</f>
        <v>12374GSA24EDP Act Expose Overtime 25%</v>
      </c>
      <c r="AO832">
        <f>COUNTIF(AM$11:AM$1107, AM832)</f>
        <v>3</v>
      </c>
      <c r="AP832">
        <f>COUNTIF(AN$11:AN$1107, AN832)</f>
        <v>14</v>
      </c>
      <c r="AQ832">
        <f>MATCH(AM832, AM$11:AM$1107, 0)</f>
        <v>710</v>
      </c>
      <c r="AR832">
        <f>MATCH(AN832, AN$11:AN$1107, 0)</f>
        <v>234</v>
      </c>
      <c r="AS832">
        <v>1008</v>
      </c>
      <c r="AU832" t="str">
        <f>C832</f>
        <v>Saturday Overtime</v>
      </c>
      <c r="AV832" t="str">
        <f>IF(F832="", "", F832)</f>
        <v>EDP Act Expose Overtime 25%</v>
      </c>
      <c r="AW832" s="13">
        <f>M832</f>
        <v>0.80865030837237617</v>
      </c>
      <c r="AX832" t="e">
        <f>VLOOKUP(AI832, UniquePairs!A$5:A$2000, 1, FALSE)</f>
        <v>#N/A</v>
      </c>
      <c r="AY832" t="str">
        <f>IFERROR(INDEX(UniquePairs!A$5:K$1000, MATCH(AL832, UniquePairs!A$5:A$1000, 0), 10), "")</f>
        <v/>
      </c>
      <c r="AZ832" s="13">
        <f>IF(AY832&lt;&gt;"", AY832, AW832)</f>
        <v>0.80865030837237617</v>
      </c>
      <c r="BA832" t="str">
        <f>IF(AZ832=0,"None",IF(AZ832&lt;0.6,"Weak",IF(AZ832&lt;0.7,"Review",IF(AZ832&lt;0.8,"Good",IF(AZ832&lt;0.9,"Very Good","Solid")))))</f>
        <v>Very Good</v>
      </c>
      <c r="BB832" s="28" t="str">
        <f>IF(AJ831=AJ832, BB831, BC832)</f>
        <v>Overtime</v>
      </c>
      <c r="BC832" t="str">
        <f>IF(AV832="",AU832,StringMatch(AU832,AV832,TRUE))</f>
        <v>Overtime</v>
      </c>
      <c r="BD832" t="str">
        <f>TRIM(SUBSTITUTE(SUBSTITUTE(SUBSTITUTE(SUBSTITUTE(SUBSTITUTE(SUBSTITUTE(SUBSTITUTE(SUBSTITUTE(SUBSTITUTE(SUBSTITUTE(AU832,BR832,""),BS832,""),BT832,""),BU832,""),BV832,""),BW832,""),BX832,""),BY832,""),BZ832,""),CA832,""))</f>
        <v>Saturday</v>
      </c>
      <c r="BE832" t="str">
        <f>TRIM(SUBSTITUTE(SUBSTITUTE(SUBSTITUTE(SUBSTITUTE(SUBSTITUTE(SUBSTITUTE(SUBSTITUTE(SUBSTITUTE(SUBSTITUTE(SUBSTITUTE(AV832,BH832,""),BI832,""),BJ832,""),BK832,""),BL832,""),BM832,""),BN832,""),BO832,""),BP832,""),BQ832,""))</f>
        <v>EDP Act Expose 25%</v>
      </c>
      <c r="BF832" s="21">
        <f>LEN(AU832)-LEN(SUBSTITUTE(AU832," ",""))</f>
        <v>1</v>
      </c>
      <c r="BG832" s="21">
        <f>LEN(AV832)-LEN(SUBSTITUTE(AV832," ",""))</f>
        <v>4</v>
      </c>
      <c r="BH832" s="21" t="str">
        <f>IF(BF832=0,AU832,findspace($AU832,BH$10))</f>
        <v>Saturday</v>
      </c>
      <c r="BI832" s="21" t="str">
        <f>IF(BH832=0,AN832,findspace($AU832,BI$10))</f>
        <v>Overtime</v>
      </c>
      <c r="BJ832" s="21" t="str">
        <f>IF(BI832=0,AV832,findspace($AU832,BJ$10))</f>
        <v/>
      </c>
      <c r="BK832" s="21" t="str">
        <f>IF(BJ832=0,AW832,findspace($AU832,BK$10))</f>
        <v/>
      </c>
      <c r="BL832" s="21" t="str">
        <f>IF(BK832=0,AX832,findspace($AU832,BL$10))</f>
        <v/>
      </c>
      <c r="BM832" s="21" t="str">
        <f>IF(BL832=0,BF832,findspace($AU832,BM$10))</f>
        <v/>
      </c>
      <c r="BN832" s="21" t="str">
        <f>IF(BM832=0,BH832,findspace($AU832,BN$10))</f>
        <v/>
      </c>
      <c r="BO832" s="21" t="str">
        <f>IF(BN832=0,BI832,findspace($AU832,BO$10))</f>
        <v/>
      </c>
      <c r="BR832" s="21" t="str">
        <f>IF($BG832=0,$AV832,findspace($AV832,BR$10))</f>
        <v>EDP</v>
      </c>
      <c r="BS832" s="21" t="str">
        <f>IF($BG832=0,$AV832,findspace($AV832,BS$10))</f>
        <v>Act</v>
      </c>
      <c r="BT832" s="21" t="str">
        <f>IF($BG832=0,$AV832,findspace($AV832,BT$10))</f>
        <v>Expose</v>
      </c>
      <c r="BU832" s="21" t="str">
        <f>IF($BG832=0,$AV832,findspace($AV832,BU$10))</f>
        <v>Overtime</v>
      </c>
      <c r="BV832" s="21" t="str">
        <f>IF($BG832=0,$AV832,findspace($AV832,BV$10))</f>
        <v>25%</v>
      </c>
      <c r="BW832" s="21" t="str">
        <f>IF($BG832=0,$AV832,findspace($AV832,BW$10))</f>
        <v/>
      </c>
      <c r="BX832" s="21" t="str">
        <f>IF($BG832=0,$AV832,findspace($AV832,BX$10))</f>
        <v/>
      </c>
      <c r="BY832" s="21" t="str">
        <f>IF($BG832=0,$AV832,findspace($AV832,BY$10))</f>
        <v/>
      </c>
      <c r="BZ832" s="21" t="str">
        <f>IF($BG832=0,$AV832,findspace($AV832,BZ$10))</f>
        <v/>
      </c>
      <c r="CA832" s="21" t="str">
        <f>IF($BG832=0,$AV832,findspace($AV832,CA$10))</f>
        <v/>
      </c>
    </row>
    <row r="833" spans="1:79" x14ac:dyDescent="0.35">
      <c r="A833" t="s">
        <v>1839</v>
      </c>
      <c r="B833" t="s">
        <v>950</v>
      </c>
      <c r="C833" t="s">
        <v>3251</v>
      </c>
      <c r="D833" t="s">
        <v>1839</v>
      </c>
      <c r="E833" t="s">
        <v>1024</v>
      </c>
      <c r="F833" t="s">
        <v>3284</v>
      </c>
      <c r="G833" s="13">
        <v>0.80861404390816161</v>
      </c>
      <c r="I833">
        <v>12374</v>
      </c>
      <c r="J833" t="str">
        <f>K833&amp;L833</f>
        <v>DFASEBHigh Work On Above Below Suspended Between High Structures12374DFASFFMicro Organisms High</v>
      </c>
      <c r="K833" t="str">
        <f>A833&amp;B833&amp;C833</f>
        <v>DFASEBHigh Work On Above Below Suspended Between High Structures</v>
      </c>
      <c r="L833" t="str">
        <f>I833&amp;D833&amp;E833&amp;F833</f>
        <v>12374DFASFFMicro Organisms High</v>
      </c>
      <c r="M833" s="13">
        <f>G833</f>
        <v>0.80861404390816161</v>
      </c>
      <c r="N833" s="13"/>
      <c r="O833" s="19">
        <v>189</v>
      </c>
      <c r="P833">
        <f>COUNTIF(C$11:C$2024, C833)</f>
        <v>3</v>
      </c>
      <c r="Q833">
        <f>COUNTIF(F$11:F$177, F833)</f>
        <v>0</v>
      </c>
      <c r="R833" t="b">
        <f>A833=D833</f>
        <v>1</v>
      </c>
      <c r="S833" t="b">
        <f>A833&amp;B833&amp;C833=D833&amp;E833&amp;F833</f>
        <v>0</v>
      </c>
      <c r="V833" t="str">
        <f>IF($A833=V$10, $C833, "")</f>
        <v>High Work On Above Below Suspended Between High Structures</v>
      </c>
      <c r="W833" t="str">
        <f>IF($A833=W$10, $C833, "")</f>
        <v/>
      </c>
      <c r="X833" t="str">
        <f>IF($A833=X$10, $C833, "")</f>
        <v/>
      </c>
      <c r="Y833" t="str">
        <f>IF($A833=Y$10, $C833, "")</f>
        <v/>
      </c>
      <c r="Z833" t="str">
        <f>IF($A833=Z$10, $C833, "")</f>
        <v/>
      </c>
      <c r="AB833" t="str">
        <f>IF($D833=AB$10, $F833, "")</f>
        <v>Micro Organisms High</v>
      </c>
      <c r="AC833" t="str">
        <f>IF($D833=AC$10, $F833, "")</f>
        <v/>
      </c>
      <c r="AD833" t="str">
        <f>IF($D833=AD$10, $F833, "")</f>
        <v/>
      </c>
      <c r="AE833" t="str">
        <f>IF($D833=AE$10, $F833, "")</f>
        <v/>
      </c>
      <c r="AF833" t="str">
        <f>IF($D833=AF$10, $F833, "")</f>
        <v/>
      </c>
      <c r="AH833">
        <f>COUNTIF(AI$11:AI$2024, AI833)</f>
        <v>1</v>
      </c>
      <c r="AI833" t="str">
        <f>V833&amp;AB833&amp;W833&amp;AC833&amp;X833&amp;AD833&amp;Y833&amp;AE833&amp;Z833&amp;AF833</f>
        <v>High Work On Above Below Suspended Between High StructuresMicro Organisms High</v>
      </c>
      <c r="AJ833">
        <f>IF(ROW()=11,1,IF(AK832+1=AK833,AJ832,AJ832+1))</f>
        <v>736</v>
      </c>
      <c r="AK833">
        <f>IF(AI833=AI832, AK832+1, 1)</f>
        <v>1</v>
      </c>
      <c r="AL833" s="26" t="str">
        <f>AM833&amp;AN833</f>
        <v>DFASEBHigh Work On Above Below Suspended Between High Structures12374DFASFFMicro Organisms High</v>
      </c>
      <c r="AM833" t="str">
        <f>K833</f>
        <v>DFASEBHigh Work On Above Below Suspended Between High Structures</v>
      </c>
      <c r="AN833" t="str">
        <f>L833</f>
        <v>12374DFASFFMicro Organisms High</v>
      </c>
      <c r="AO833">
        <f>COUNTIF(AM$11:AM$1107, AM833)</f>
        <v>3</v>
      </c>
      <c r="AP833">
        <f>COUNTIF(AN$11:AN$1107, AN833)</f>
        <v>6</v>
      </c>
      <c r="AQ833">
        <f>MATCH(AM833, AM$11:AM$1107, 0)</f>
        <v>803</v>
      </c>
      <c r="AR833">
        <f>MATCH(AN833, AN$11:AN$1107, 0)</f>
        <v>567</v>
      </c>
      <c r="AS833">
        <v>189</v>
      </c>
      <c r="AU833" t="str">
        <f>C833</f>
        <v>High Work On Above Below Suspended Between High Structures</v>
      </c>
      <c r="AV833" t="str">
        <f>IF(F833="", "", F833)</f>
        <v>Micro Organisms High</v>
      </c>
      <c r="AW833" s="13">
        <f>M833</f>
        <v>0.80861404390816161</v>
      </c>
      <c r="AX833" t="e">
        <f>VLOOKUP(AI833, UniquePairs!A$5:A$2000, 1, FALSE)</f>
        <v>#N/A</v>
      </c>
      <c r="AY833" t="str">
        <f>IFERROR(INDEX(UniquePairs!A$5:K$1000, MATCH(AL833, UniquePairs!A$5:A$1000, 0), 10), "")</f>
        <v/>
      </c>
      <c r="AZ833" s="13">
        <f>IF(AY833&lt;&gt;"", AY833, AW833)</f>
        <v>0.80861404390816161</v>
      </c>
      <c r="BA833" t="str">
        <f>IF(AZ833=0,"None",IF(AZ833&lt;0.6,"Weak",IF(AZ833&lt;0.7,"Review",IF(AZ833&lt;0.8,"Good",IF(AZ833&lt;0.9,"Very Good","Solid")))))</f>
        <v>Very Good</v>
      </c>
      <c r="BB833" s="28" t="str">
        <f>IF(AJ832=AJ833, BB832, BC833)</f>
        <v>High High</v>
      </c>
      <c r="BC833" t="str">
        <f>IF(AV833="",AU833,StringMatch(AU833,AV833,TRUE))</f>
        <v>High High</v>
      </c>
      <c r="BD833" t="str">
        <f>TRIM(SUBSTITUTE(SUBSTITUTE(SUBSTITUTE(SUBSTITUTE(SUBSTITUTE(SUBSTITUTE(SUBSTITUTE(SUBSTITUTE(SUBSTITUTE(SUBSTITUTE(AU833,BR833,""),BS833,""),BT833,""),BU833,""),BV833,""),BW833,""),BX833,""),BY833,""),BZ833,""),CA833,""))</f>
        <v>Work On Above Below Suspended Between Structures</v>
      </c>
      <c r="BE833" t="str">
        <f>TRIM(SUBSTITUTE(SUBSTITUTE(SUBSTITUTE(SUBSTITUTE(SUBSTITUTE(SUBSTITUTE(SUBSTITUTE(SUBSTITUTE(SUBSTITUTE(SUBSTITUTE(AV833,BH833,""),BI833,""),BJ833,""),BK833,""),BL833,""),BM833,""),BN833,""),BO833,""),BP833,""),BQ833,""))</f>
        <v>Micro Organisms</v>
      </c>
      <c r="BF833" s="21">
        <f>LEN(AU833)-LEN(SUBSTITUTE(AU833," ",""))</f>
        <v>8</v>
      </c>
      <c r="BG833" s="21">
        <f>LEN(AV833)-LEN(SUBSTITUTE(AV833," ",""))</f>
        <v>2</v>
      </c>
      <c r="BH833" s="21" t="str">
        <f>IF(BF833=0,AU833,findspace($AU833,BH$10))</f>
        <v>High</v>
      </c>
      <c r="BI833" s="21" t="str">
        <f>IF(BH833=0,AN833,findspace($AU833,BI$10))</f>
        <v>Work</v>
      </c>
      <c r="BJ833" s="21" t="str">
        <f>IF(BI833=0,AV833,findspace($AU833,BJ$10))</f>
        <v>On</v>
      </c>
      <c r="BK833" s="21" t="str">
        <f>IF(BJ833=0,AW833,findspace($AU833,BK$10))</f>
        <v>Above</v>
      </c>
      <c r="BL833" s="21" t="str">
        <f>IF(BK833=0,AX833,findspace($AU833,BL$10))</f>
        <v>Below</v>
      </c>
      <c r="BM833" s="21" t="str">
        <f>IF(BL833=0,BF833,findspace($AU833,BM$10))</f>
        <v>Suspended</v>
      </c>
      <c r="BN833" s="21" t="str">
        <f>IF(BM833=0,BH833,findspace($AU833,BN$10))</f>
        <v>Between</v>
      </c>
      <c r="BO833" s="21" t="str">
        <f>IF(BN833=0,BI833,findspace($AU833,BO$10))</f>
        <v>High</v>
      </c>
      <c r="BR833" s="21" t="str">
        <f>IF($BG833=0,$AV833,findspace($AV833,BR$10))</f>
        <v>Micro</v>
      </c>
      <c r="BS833" s="21" t="str">
        <f>IF($BG833=0,$AV833,findspace($AV833,BS$10))</f>
        <v>Organisms</v>
      </c>
      <c r="BT833" s="21" t="str">
        <f>IF($BG833=0,$AV833,findspace($AV833,BT$10))</f>
        <v>High</v>
      </c>
      <c r="BU833" s="21" t="str">
        <f>IF($BG833=0,$AV833,findspace($AV833,BU$10))</f>
        <v/>
      </c>
      <c r="BV833" s="21" t="str">
        <f>IF($BG833=0,$AV833,findspace($AV833,BV$10))</f>
        <v/>
      </c>
      <c r="BW833" s="21" t="str">
        <f>IF($BG833=0,$AV833,findspace($AV833,BW$10))</f>
        <v/>
      </c>
      <c r="BX833" s="21" t="str">
        <f>IF($BG833=0,$AV833,findspace($AV833,BX$10))</f>
        <v/>
      </c>
      <c r="BY833" s="21" t="str">
        <f>IF($BG833=0,$AV833,findspace($AV833,BY$10))</f>
        <v/>
      </c>
      <c r="BZ833" s="21" t="str">
        <f>IF($BG833=0,$AV833,findspace($AV833,BZ$10))</f>
        <v/>
      </c>
      <c r="CA833" s="21" t="str">
        <f>IF($BG833=0,$AV833,findspace($AV833,CA$10))</f>
        <v/>
      </c>
    </row>
    <row r="834" spans="1:79" x14ac:dyDescent="0.35">
      <c r="A834" t="s">
        <v>1839</v>
      </c>
      <c r="B834" t="s">
        <v>986</v>
      </c>
      <c r="C834" t="s">
        <v>987</v>
      </c>
      <c r="D834" t="s">
        <v>1839</v>
      </c>
      <c r="E834" t="s">
        <v>1034</v>
      </c>
      <c r="F834" t="s">
        <v>3288</v>
      </c>
      <c r="G834" s="13">
        <v>0.80851595180121116</v>
      </c>
      <c r="I834">
        <v>12374</v>
      </c>
      <c r="J834" t="str">
        <f>K834&amp;L834</f>
        <v>DFASEVHigh Voltage Electrical Energy12374DFASFLFirefighter High</v>
      </c>
      <c r="K834" t="str">
        <f>A834&amp;B834&amp;C834</f>
        <v>DFASEVHigh Voltage Electrical Energy</v>
      </c>
      <c r="L834" t="str">
        <f>I834&amp;D834&amp;E834&amp;F834</f>
        <v>12374DFASFLFirefighter High</v>
      </c>
      <c r="M834" s="13">
        <f>G834</f>
        <v>0.80851595180121116</v>
      </c>
      <c r="N834" s="13"/>
      <c r="O834" s="19">
        <v>21</v>
      </c>
      <c r="P834">
        <f>COUNTIF(C$11:C$2024, C834)</f>
        <v>3</v>
      </c>
      <c r="Q834">
        <f>COUNTIF(F$11:F$177, F834)</f>
        <v>0</v>
      </c>
      <c r="R834" t="b">
        <f>A834=D834</f>
        <v>1</v>
      </c>
      <c r="S834" t="b">
        <f>A834&amp;B834&amp;C834=D834&amp;E834&amp;F834</f>
        <v>0</v>
      </c>
      <c r="V834" t="str">
        <f>IF($A834=V$10, $C834, "")</f>
        <v>High Voltage Electrical Energy</v>
      </c>
      <c r="W834" t="str">
        <f>IF($A834=W$10, $C834, "")</f>
        <v/>
      </c>
      <c r="X834" t="str">
        <f>IF($A834=X$10, $C834, "")</f>
        <v/>
      </c>
      <c r="Y834" t="str">
        <f>IF($A834=Y$10, $C834, "")</f>
        <v/>
      </c>
      <c r="Z834" t="str">
        <f>IF($A834=Z$10, $C834, "")</f>
        <v/>
      </c>
      <c r="AB834" t="str">
        <f>IF($D834=AB$10, $F834, "")</f>
        <v>Firefighter High</v>
      </c>
      <c r="AC834" t="str">
        <f>IF($D834=AC$10, $F834, "")</f>
        <v/>
      </c>
      <c r="AD834" t="str">
        <f>IF($D834=AD$10, $F834, "")</f>
        <v/>
      </c>
      <c r="AE834" t="str">
        <f>IF($D834=AE$10, $F834, "")</f>
        <v/>
      </c>
      <c r="AF834" t="str">
        <f>IF($D834=AF$10, $F834, "")</f>
        <v/>
      </c>
      <c r="AH834">
        <f>COUNTIF(AI$11:AI$2024, AI834)</f>
        <v>1</v>
      </c>
      <c r="AI834" t="str">
        <f>V834&amp;AB834&amp;W834&amp;AC834&amp;X834&amp;AD834&amp;Y834&amp;AE834&amp;Z834&amp;AF834</f>
        <v>High Voltage Electrical EnergyFirefighter High</v>
      </c>
      <c r="AJ834">
        <f>IF(ROW()=11,1,IF(AK833+1=AK834,AJ833,AJ833+1))</f>
        <v>737</v>
      </c>
      <c r="AK834">
        <f>IF(AI834=AI833, AK833+1, 1)</f>
        <v>1</v>
      </c>
      <c r="AL834" s="26" t="str">
        <f>AM834&amp;AN834</f>
        <v>DFASEVHigh Voltage Electrical Energy12374DFASFLFirefighter High</v>
      </c>
      <c r="AM834" t="str">
        <f>K834</f>
        <v>DFASEVHigh Voltage Electrical Energy</v>
      </c>
      <c r="AN834" t="str">
        <f>L834</f>
        <v>12374DFASFLFirefighter High</v>
      </c>
      <c r="AO834">
        <f>COUNTIF(AM$11:AM$1107, AM834)</f>
        <v>3</v>
      </c>
      <c r="AP834">
        <f>COUNTIF(AN$11:AN$1107, AN834)</f>
        <v>4</v>
      </c>
      <c r="AQ834">
        <f>MATCH(AM834, AM$11:AM$1107, 0)</f>
        <v>577</v>
      </c>
      <c r="AR834">
        <f>MATCH(AN834, AN$11:AN$1107, 0)</f>
        <v>743</v>
      </c>
      <c r="AS834">
        <v>21</v>
      </c>
      <c r="AU834" t="str">
        <f>C834</f>
        <v>High Voltage Electrical Energy</v>
      </c>
      <c r="AV834" t="str">
        <f>IF(F834="", "", F834)</f>
        <v>Firefighter High</v>
      </c>
      <c r="AW834" s="13">
        <f>M834</f>
        <v>0.80851595180121116</v>
      </c>
      <c r="AX834" t="e">
        <f>VLOOKUP(AI834, UniquePairs!A$5:A$2000, 1, FALSE)</f>
        <v>#N/A</v>
      </c>
      <c r="AY834" t="str">
        <f>IFERROR(INDEX(UniquePairs!A$5:K$1000, MATCH(AL834, UniquePairs!A$5:A$1000, 0), 10), "")</f>
        <v/>
      </c>
      <c r="AZ834" s="13">
        <f>IF(AY834&lt;&gt;"", AY834, AW834)</f>
        <v>0.80851595180121116</v>
      </c>
      <c r="BA834" t="str">
        <f>IF(AZ834=0,"None",IF(AZ834&lt;0.6,"Weak",IF(AZ834&lt;0.7,"Review",IF(AZ834&lt;0.8,"Good",IF(AZ834&lt;0.9,"Very Good","Solid")))))</f>
        <v>Very Good</v>
      </c>
      <c r="BB834" s="28" t="str">
        <f>IF(AJ833=AJ834, BB833, BC834)</f>
        <v>High</v>
      </c>
      <c r="BC834" t="str">
        <f>IF(AV834="",AU834,StringMatch(AU834,AV834,TRUE))</f>
        <v>High</v>
      </c>
      <c r="BD834" t="str">
        <f>TRIM(SUBSTITUTE(SUBSTITUTE(SUBSTITUTE(SUBSTITUTE(SUBSTITUTE(SUBSTITUTE(SUBSTITUTE(SUBSTITUTE(SUBSTITUTE(SUBSTITUTE(AU834,BR834,""),BS834,""),BT834,""),BU834,""),BV834,""),BW834,""),BX834,""),BY834,""),BZ834,""),CA834,""))</f>
        <v>Voltage Electrical Energy</v>
      </c>
      <c r="BE834" t="str">
        <f>TRIM(SUBSTITUTE(SUBSTITUTE(SUBSTITUTE(SUBSTITUTE(SUBSTITUTE(SUBSTITUTE(SUBSTITUTE(SUBSTITUTE(SUBSTITUTE(SUBSTITUTE(AV834,BH834,""),BI834,""),BJ834,""),BK834,""),BL834,""),BM834,""),BN834,""),BO834,""),BP834,""),BQ834,""))</f>
        <v>Firefighter</v>
      </c>
      <c r="BF834" s="21">
        <f>LEN(AU834)-LEN(SUBSTITUTE(AU834," ",""))</f>
        <v>3</v>
      </c>
      <c r="BG834" s="21">
        <f>LEN(AV834)-LEN(SUBSTITUTE(AV834," ",""))</f>
        <v>1</v>
      </c>
      <c r="BH834" s="21" t="str">
        <f>IF(BF834=0,AU834,findspace($AU834,BH$10))</f>
        <v>High</v>
      </c>
      <c r="BI834" s="21" t="str">
        <f>IF(BH834=0,AN834,findspace($AU834,BI$10))</f>
        <v>Voltage</v>
      </c>
      <c r="BJ834" s="21" t="str">
        <f>IF(BI834=0,AV834,findspace($AU834,BJ$10))</f>
        <v>Electrical</v>
      </c>
      <c r="BK834" s="21" t="str">
        <f>IF(BJ834=0,AW834,findspace($AU834,BK$10))</f>
        <v>Energy</v>
      </c>
      <c r="BL834" s="21" t="str">
        <f>IF(BK834=0,AX834,findspace($AU834,BL$10))</f>
        <v/>
      </c>
      <c r="BM834" s="21" t="str">
        <f>IF(BL834=0,BF834,findspace($AU834,BM$10))</f>
        <v/>
      </c>
      <c r="BN834" s="21" t="str">
        <f>IF(BM834=0,BH834,findspace($AU834,BN$10))</f>
        <v/>
      </c>
      <c r="BO834" s="21" t="str">
        <f>IF(BN834=0,BI834,findspace($AU834,BO$10))</f>
        <v/>
      </c>
      <c r="BR834" s="21" t="str">
        <f>IF($BG834=0,$AV834,findspace($AV834,BR$10))</f>
        <v>Firefighter</v>
      </c>
      <c r="BS834" s="21" t="str">
        <f>IF($BG834=0,$AV834,findspace($AV834,BS$10))</f>
        <v>High</v>
      </c>
      <c r="BT834" s="21" t="str">
        <f>IF($BG834=0,$AV834,findspace($AV834,BT$10))</f>
        <v/>
      </c>
      <c r="BU834" s="21" t="str">
        <f>IF($BG834=0,$AV834,findspace($AV834,BU$10))</f>
        <v/>
      </c>
      <c r="BV834" s="21" t="str">
        <f>IF($BG834=0,$AV834,findspace($AV834,BV$10))</f>
        <v/>
      </c>
      <c r="BW834" s="21" t="str">
        <f>IF($BG834=0,$AV834,findspace($AV834,BW$10))</f>
        <v/>
      </c>
      <c r="BX834" s="21" t="str">
        <f>IF($BG834=0,$AV834,findspace($AV834,BX$10))</f>
        <v/>
      </c>
      <c r="BY834" s="21" t="str">
        <f>IF($BG834=0,$AV834,findspace($AV834,BY$10))</f>
        <v/>
      </c>
      <c r="BZ834" s="21" t="str">
        <f>IF($BG834=0,$AV834,findspace($AV834,BZ$10))</f>
        <v/>
      </c>
      <c r="CA834" s="21" t="str">
        <f>IF($BG834=0,$AV834,findspace($AV834,CA$10))</f>
        <v/>
      </c>
    </row>
    <row r="835" spans="1:79" x14ac:dyDescent="0.35">
      <c r="A835" t="s">
        <v>1839</v>
      </c>
      <c r="B835" t="s">
        <v>1034</v>
      </c>
      <c r="C835" t="s">
        <v>3288</v>
      </c>
      <c r="D835" t="s">
        <v>1839</v>
      </c>
      <c r="E835" t="s">
        <v>986</v>
      </c>
      <c r="F835" t="s">
        <v>987</v>
      </c>
      <c r="G835" s="13">
        <v>0.80851595180121116</v>
      </c>
      <c r="I835">
        <v>12374</v>
      </c>
      <c r="J835" t="str">
        <f>K835&amp;L835</f>
        <v>DFASFLFirefighter High12374DFASEVHigh Voltage Electrical Energy</v>
      </c>
      <c r="K835" t="str">
        <f>A835&amp;B835&amp;C835</f>
        <v>DFASFLFirefighter High</v>
      </c>
      <c r="L835" t="str">
        <f>I835&amp;D835&amp;E835&amp;F835</f>
        <v>12374DFASEVHigh Voltage Electrical Energy</v>
      </c>
      <c r="M835" s="13">
        <f>G835</f>
        <v>0.80851595180121116</v>
      </c>
      <c r="N835" s="13"/>
      <c r="O835" s="19">
        <v>1001</v>
      </c>
      <c r="P835">
        <f>COUNTIF(C$11:C$2024, C835)</f>
        <v>3</v>
      </c>
      <c r="Q835">
        <f>COUNTIF(F$11:F$177, F835)</f>
        <v>0</v>
      </c>
      <c r="R835" t="b">
        <f>A835=D835</f>
        <v>1</v>
      </c>
      <c r="S835" t="b">
        <f>A835&amp;B835&amp;C835=D835&amp;E835&amp;F835</f>
        <v>0</v>
      </c>
      <c r="V835" t="str">
        <f>IF($A835=V$10, $C835, "")</f>
        <v>Firefighter High</v>
      </c>
      <c r="W835" t="str">
        <f>IF($A835=W$10, $C835, "")</f>
        <v/>
      </c>
      <c r="X835" t="str">
        <f>IF($A835=X$10, $C835, "")</f>
        <v/>
      </c>
      <c r="Y835" t="str">
        <f>IF($A835=Y$10, $C835, "")</f>
        <v/>
      </c>
      <c r="Z835" t="str">
        <f>IF($A835=Z$10, $C835, "")</f>
        <v/>
      </c>
      <c r="AB835" t="str">
        <f>IF($D835=AB$10, $F835, "")</f>
        <v>High Voltage Electrical Energy</v>
      </c>
      <c r="AC835" t="str">
        <f>IF($D835=AC$10, $F835, "")</f>
        <v/>
      </c>
      <c r="AD835" t="str">
        <f>IF($D835=AD$10, $F835, "")</f>
        <v/>
      </c>
      <c r="AE835" t="str">
        <f>IF($D835=AE$10, $F835, "")</f>
        <v/>
      </c>
      <c r="AF835" t="str">
        <f>IF($D835=AF$10, $F835, "")</f>
        <v/>
      </c>
      <c r="AH835">
        <f>COUNTIF(AI$11:AI$2024, AI835)</f>
        <v>1</v>
      </c>
      <c r="AI835" t="str">
        <f>V835&amp;AB835&amp;W835&amp;AC835&amp;X835&amp;AD835&amp;Y835&amp;AE835&amp;Z835&amp;AF835</f>
        <v>Firefighter HighHigh Voltage Electrical Energy</v>
      </c>
      <c r="AJ835">
        <f>IF(ROW()=11,1,IF(AK834+1=AK835,AJ834,AJ834+1))</f>
        <v>738</v>
      </c>
      <c r="AK835">
        <f>IF(AI835=AI834, AK834+1, 1)</f>
        <v>1</v>
      </c>
      <c r="AL835" s="26" t="str">
        <f>AM835&amp;AN835</f>
        <v>DFASFLFirefighter High12374DFASEVHigh Voltage Electrical Energy</v>
      </c>
      <c r="AM835" t="str">
        <f>K835</f>
        <v>DFASFLFirefighter High</v>
      </c>
      <c r="AN835" t="str">
        <f>L835</f>
        <v>12374DFASEVHigh Voltage Electrical Energy</v>
      </c>
      <c r="AO835">
        <f>COUNTIF(AM$11:AM$1107, AM835)</f>
        <v>3</v>
      </c>
      <c r="AP835">
        <f>COUNTIF(AN$11:AN$1107, AN835)</f>
        <v>4</v>
      </c>
      <c r="AQ835">
        <f>MATCH(AM835, AM$11:AM$1107, 0)</f>
        <v>745</v>
      </c>
      <c r="AR835">
        <f>MATCH(AN835, AN$11:AN$1107, 0)</f>
        <v>578</v>
      </c>
      <c r="AS835">
        <v>1001</v>
      </c>
      <c r="AU835" t="str">
        <f>C835</f>
        <v>Firefighter High</v>
      </c>
      <c r="AV835" t="str">
        <f>IF(F835="", "", F835)</f>
        <v>High Voltage Electrical Energy</v>
      </c>
      <c r="AW835" s="13">
        <f>M835</f>
        <v>0.80851595180121116</v>
      </c>
      <c r="AX835" t="e">
        <f>VLOOKUP(AI835, UniquePairs!A$5:A$2000, 1, FALSE)</f>
        <v>#N/A</v>
      </c>
      <c r="AY835" t="str">
        <f>IFERROR(INDEX(UniquePairs!A$5:K$1000, MATCH(AL835, UniquePairs!A$5:A$1000, 0), 10), "")</f>
        <v/>
      </c>
      <c r="AZ835" s="13">
        <f>IF(AY835&lt;&gt;"", AY835, AW835)</f>
        <v>0.80851595180121116</v>
      </c>
      <c r="BA835" t="str">
        <f>IF(AZ835=0,"None",IF(AZ835&lt;0.6,"Weak",IF(AZ835&lt;0.7,"Review",IF(AZ835&lt;0.8,"Good",IF(AZ835&lt;0.9,"Very Good","Solid")))))</f>
        <v>Very Good</v>
      </c>
      <c r="BB835" s="28" t="str">
        <f>IF(AJ834=AJ835, BB834, BC835)</f>
        <v>High</v>
      </c>
      <c r="BC835" t="str">
        <f>IF(AV835="",AU835,StringMatch(AU835,AV835,TRUE))</f>
        <v>High</v>
      </c>
      <c r="BD835" t="str">
        <f>TRIM(SUBSTITUTE(SUBSTITUTE(SUBSTITUTE(SUBSTITUTE(SUBSTITUTE(SUBSTITUTE(SUBSTITUTE(SUBSTITUTE(SUBSTITUTE(SUBSTITUTE(AU835,BR835,""),BS835,""),BT835,""),BU835,""),BV835,""),BW835,""),BX835,""),BY835,""),BZ835,""),CA835,""))</f>
        <v>Firefighter</v>
      </c>
      <c r="BE835" t="str">
        <f>TRIM(SUBSTITUTE(SUBSTITUTE(SUBSTITUTE(SUBSTITUTE(SUBSTITUTE(SUBSTITUTE(SUBSTITUTE(SUBSTITUTE(SUBSTITUTE(SUBSTITUTE(AV835,BH835,""),BI835,""),BJ835,""),BK835,""),BL835,""),BM835,""),BN835,""),BO835,""),BP835,""),BQ835,""))</f>
        <v>Voltage Electrical Energy</v>
      </c>
      <c r="BF835" s="21">
        <f>LEN(AU835)-LEN(SUBSTITUTE(AU835," ",""))</f>
        <v>1</v>
      </c>
      <c r="BG835" s="21">
        <f>LEN(AV835)-LEN(SUBSTITUTE(AV835," ",""))</f>
        <v>3</v>
      </c>
      <c r="BH835" s="21" t="str">
        <f>IF(BF835=0,AU835,findspace($AU835,BH$10))</f>
        <v>Firefighter</v>
      </c>
      <c r="BI835" s="21" t="str">
        <f>IF(BH835=0,AN835,findspace($AU835,BI$10))</f>
        <v>High</v>
      </c>
      <c r="BJ835" s="21" t="str">
        <f>IF(BI835=0,AV835,findspace($AU835,BJ$10))</f>
        <v/>
      </c>
      <c r="BK835" s="21" t="str">
        <f>IF(BJ835=0,AW835,findspace($AU835,BK$10))</f>
        <v/>
      </c>
      <c r="BL835" s="21" t="str">
        <f>IF(BK835=0,AX835,findspace($AU835,BL$10))</f>
        <v/>
      </c>
      <c r="BM835" s="21" t="str">
        <f>IF(BL835=0,BF835,findspace($AU835,BM$10))</f>
        <v/>
      </c>
      <c r="BN835" s="21" t="str">
        <f>IF(BM835=0,BH835,findspace($AU835,BN$10))</f>
        <v/>
      </c>
      <c r="BO835" s="21" t="str">
        <f>IF(BN835=0,BI835,findspace($AU835,BO$10))</f>
        <v/>
      </c>
      <c r="BR835" s="21" t="str">
        <f>IF($BG835=0,$AV835,findspace($AV835,BR$10))</f>
        <v>High</v>
      </c>
      <c r="BS835" s="21" t="str">
        <f>IF($BG835=0,$AV835,findspace($AV835,BS$10))</f>
        <v>Voltage</v>
      </c>
      <c r="BT835" s="21" t="str">
        <f>IF($BG835=0,$AV835,findspace($AV835,BT$10))</f>
        <v>Electrical</v>
      </c>
      <c r="BU835" s="21" t="str">
        <f>IF($BG835=0,$AV835,findspace($AV835,BU$10))</f>
        <v>Energy</v>
      </c>
      <c r="BV835" s="21" t="str">
        <f>IF($BG835=0,$AV835,findspace($AV835,BV$10))</f>
        <v/>
      </c>
      <c r="BW835" s="21" t="str">
        <f>IF($BG835=0,$AV835,findspace($AV835,BW$10))</f>
        <v/>
      </c>
      <c r="BX835" s="21" t="str">
        <f>IF($BG835=0,$AV835,findspace($AV835,BX$10))</f>
        <v/>
      </c>
      <c r="BY835" s="21" t="str">
        <f>IF($BG835=0,$AV835,findspace($AV835,BY$10))</f>
        <v/>
      </c>
      <c r="BZ835" s="21" t="str">
        <f>IF($BG835=0,$AV835,findspace($AV835,BZ$10))</f>
        <v/>
      </c>
      <c r="CA835" s="21" t="str">
        <f>IF($BG835=0,$AV835,findspace($AV835,CA$10))</f>
        <v/>
      </c>
    </row>
    <row r="836" spans="1:79" x14ac:dyDescent="0.35">
      <c r="A836" t="s">
        <v>1839</v>
      </c>
      <c r="B836" t="s">
        <v>1586</v>
      </c>
      <c r="C836" t="s">
        <v>3557</v>
      </c>
      <c r="D836" t="s">
        <v>1839</v>
      </c>
      <c r="E836" t="s">
        <v>1451</v>
      </c>
      <c r="F836" t="s">
        <v>3551</v>
      </c>
      <c r="G836" s="13">
        <v>0.80807694270115815</v>
      </c>
      <c r="I836">
        <v>12374</v>
      </c>
      <c r="J836" t="str">
        <f>K836&amp;L836</f>
        <v>DFAS5PTank Cleaning On Duty UnLicensedic12374DFAS5MTank Cleaning Overtime Licensed E</v>
      </c>
      <c r="K836" t="str">
        <f>A836&amp;B836&amp;C836</f>
        <v>DFAS5PTank Cleaning On Duty UnLicensedic</v>
      </c>
      <c r="L836" t="str">
        <f>I836&amp;D836&amp;E836&amp;F836</f>
        <v>12374DFAS5MTank Cleaning Overtime Licensed E</v>
      </c>
      <c r="M836" s="13">
        <f>G836</f>
        <v>0.80807694270115815</v>
      </c>
      <c r="N836" s="13"/>
      <c r="O836" s="19">
        <v>33</v>
      </c>
      <c r="P836">
        <f>COUNTIF(C$11:C$2024, C836)</f>
        <v>3</v>
      </c>
      <c r="Q836">
        <f>COUNTIF(F$11:F$177, F836)</f>
        <v>0</v>
      </c>
      <c r="R836" t="b">
        <f>A836=D836</f>
        <v>1</v>
      </c>
      <c r="S836" t="b">
        <f>A836&amp;B836&amp;C836=D836&amp;E836&amp;F836</f>
        <v>0</v>
      </c>
      <c r="V836" t="str">
        <f>IF($A836=V$10, $C836, "")</f>
        <v>Tank Cleaning On Duty UnLicensedic</v>
      </c>
      <c r="W836" t="str">
        <f>IF($A836=W$10, $C836, "")</f>
        <v/>
      </c>
      <c r="X836" t="str">
        <f>IF($A836=X$10, $C836, "")</f>
        <v/>
      </c>
      <c r="Y836" t="str">
        <f>IF($A836=Y$10, $C836, "")</f>
        <v/>
      </c>
      <c r="Z836" t="str">
        <f>IF($A836=Z$10, $C836, "")</f>
        <v/>
      </c>
      <c r="AB836" t="str">
        <f>IF($D836=AB$10, $F836, "")</f>
        <v>Tank Cleaning Overtime Licensed E</v>
      </c>
      <c r="AC836" t="str">
        <f>IF($D836=AC$10, $F836, "")</f>
        <v/>
      </c>
      <c r="AD836" t="str">
        <f>IF($D836=AD$10, $F836, "")</f>
        <v/>
      </c>
      <c r="AE836" t="str">
        <f>IF($D836=AE$10, $F836, "")</f>
        <v/>
      </c>
      <c r="AF836" t="str">
        <f>IF($D836=AF$10, $F836, "")</f>
        <v/>
      </c>
      <c r="AH836">
        <f>COUNTIF(AI$11:AI$2024, AI836)</f>
        <v>1</v>
      </c>
      <c r="AI836" t="str">
        <f>V836&amp;AB836&amp;W836&amp;AC836&amp;X836&amp;AD836&amp;Y836&amp;AE836&amp;Z836&amp;AF836</f>
        <v>Tank Cleaning On Duty UnLicensedicTank Cleaning Overtime Licensed E</v>
      </c>
      <c r="AJ836">
        <f>IF(ROW()=11,1,IF(AK835+1=AK836,AJ835,AJ835+1))</f>
        <v>739</v>
      </c>
      <c r="AK836">
        <f>IF(AI836=AI835, AK835+1, 1)</f>
        <v>1</v>
      </c>
      <c r="AL836" s="26" t="str">
        <f>AM836&amp;AN836</f>
        <v>DFAS5PTank Cleaning On Duty UnLicensedic12374DFAS5MTank Cleaning Overtime Licensed E</v>
      </c>
      <c r="AM836" t="str">
        <f>K836</f>
        <v>DFAS5PTank Cleaning On Duty UnLicensedic</v>
      </c>
      <c r="AN836" t="str">
        <f>L836</f>
        <v>12374DFAS5MTank Cleaning Overtime Licensed E</v>
      </c>
      <c r="AO836">
        <f>COUNTIF(AM$11:AM$1107, AM836)</f>
        <v>3</v>
      </c>
      <c r="AP836">
        <f>COUNTIF(AN$11:AN$1107, AN836)</f>
        <v>2</v>
      </c>
      <c r="AQ836">
        <f>MATCH(AM836, AM$11:AM$1107, 0)</f>
        <v>762</v>
      </c>
      <c r="AR836">
        <f>MATCH(AN836, AN$11:AN$1107, 0)</f>
        <v>183</v>
      </c>
      <c r="AS836">
        <v>33</v>
      </c>
      <c r="AU836" t="str">
        <f>C836</f>
        <v>Tank Cleaning On Duty UnLicensedic</v>
      </c>
      <c r="AV836" t="str">
        <f>IF(F836="", "", F836)</f>
        <v>Tank Cleaning Overtime Licensed E</v>
      </c>
      <c r="AW836" s="13">
        <f>M836</f>
        <v>0.80807694270115815</v>
      </c>
      <c r="AX836" t="e">
        <f>VLOOKUP(AI836, UniquePairs!A$5:A$2000, 1, FALSE)</f>
        <v>#N/A</v>
      </c>
      <c r="AY836" t="str">
        <f>IFERROR(INDEX(UniquePairs!A$5:K$1000, MATCH(AL836, UniquePairs!A$5:A$1000, 0), 10), "")</f>
        <v/>
      </c>
      <c r="AZ836" s="13">
        <f>IF(AY836&lt;&gt;"", AY836, AW836)</f>
        <v>0.80807694270115815</v>
      </c>
      <c r="BA836" t="str">
        <f>IF(AZ836=0,"None",IF(AZ836&lt;0.6,"Weak",IF(AZ836&lt;0.7,"Review",IF(AZ836&lt;0.8,"Good",IF(AZ836&lt;0.9,"Very Good","Solid")))))</f>
        <v>Very Good</v>
      </c>
      <c r="BB836" s="28" t="str">
        <f>IF(AJ835=AJ836, BB835, BC836)</f>
        <v>Tank Cleaning</v>
      </c>
      <c r="BC836" t="str">
        <f>IF(AV836="",AU836,StringMatch(AU836,AV836,TRUE))</f>
        <v>Tank Cleaning</v>
      </c>
      <c r="BD836" t="str">
        <f>TRIM(SUBSTITUTE(SUBSTITUTE(SUBSTITUTE(SUBSTITUTE(SUBSTITUTE(SUBSTITUTE(SUBSTITUTE(SUBSTITUTE(SUBSTITUTE(SUBSTITUTE(AU836,BR836,""),BS836,""),BT836,""),BU836,""),BV836,""),BW836,""),BX836,""),BY836,""),BZ836,""),CA836,""))</f>
        <v>On Duty Unic</v>
      </c>
      <c r="BE836" t="str">
        <f>TRIM(SUBSTITUTE(SUBSTITUTE(SUBSTITUTE(SUBSTITUTE(SUBSTITUTE(SUBSTITUTE(SUBSTITUTE(SUBSTITUTE(SUBSTITUTE(SUBSTITUTE(AV836,BH836,""),BI836,""),BJ836,""),BK836,""),BL836,""),BM836,""),BN836,""),BO836,""),BP836,""),BQ836,""))</f>
        <v>Overtime Licensed E</v>
      </c>
      <c r="BF836" s="21">
        <f>LEN(AU836)-LEN(SUBSTITUTE(AU836," ",""))</f>
        <v>4</v>
      </c>
      <c r="BG836" s="21">
        <f>LEN(AV836)-LEN(SUBSTITUTE(AV836," ",""))</f>
        <v>4</v>
      </c>
      <c r="BH836" s="21" t="str">
        <f>IF(BF836=0,AU836,findspace($AU836,BH$10))</f>
        <v>Tank</v>
      </c>
      <c r="BI836" s="21" t="str">
        <f>IF(BH836=0,AN836,findspace($AU836,BI$10))</f>
        <v>Cleaning</v>
      </c>
      <c r="BJ836" s="21" t="str">
        <f>IF(BI836=0,AV836,findspace($AU836,BJ$10))</f>
        <v>On</v>
      </c>
      <c r="BK836" s="21" t="str">
        <f>IF(BJ836=0,AW836,findspace($AU836,BK$10))</f>
        <v>Duty</v>
      </c>
      <c r="BL836" s="21" t="str">
        <f>IF(BK836=0,AX836,findspace($AU836,BL$10))</f>
        <v>UnLicensedic</v>
      </c>
      <c r="BM836" s="21" t="str">
        <f>IF(BL836=0,BF836,findspace($AU836,BM$10))</f>
        <v/>
      </c>
      <c r="BN836" s="21" t="str">
        <f>IF(BM836=0,BH836,findspace($AU836,BN$10))</f>
        <v/>
      </c>
      <c r="BO836" s="21" t="str">
        <f>IF(BN836=0,BI836,findspace($AU836,BO$10))</f>
        <v/>
      </c>
      <c r="BR836" s="21" t="str">
        <f>IF($BG836=0,$AV836,findspace($AV836,BR$10))</f>
        <v>Tank</v>
      </c>
      <c r="BS836" s="21" t="str">
        <f>IF($BG836=0,$AV836,findspace($AV836,BS$10))</f>
        <v>Cleaning</v>
      </c>
      <c r="BT836" s="21" t="str">
        <f>IF($BG836=0,$AV836,findspace($AV836,BT$10))</f>
        <v>Overtime</v>
      </c>
      <c r="BU836" s="21" t="str">
        <f>IF($BG836=0,$AV836,findspace($AV836,BU$10))</f>
        <v>Licensed</v>
      </c>
      <c r="BV836" s="21" t="str">
        <f>IF($BG836=0,$AV836,findspace($AV836,BV$10))</f>
        <v>E</v>
      </c>
      <c r="BW836" s="21" t="str">
        <f>IF($BG836=0,$AV836,findspace($AV836,BW$10))</f>
        <v/>
      </c>
      <c r="BX836" s="21" t="str">
        <f>IF($BG836=0,$AV836,findspace($AV836,BX$10))</f>
        <v/>
      </c>
      <c r="BY836" s="21" t="str">
        <f>IF($BG836=0,$AV836,findspace($AV836,BY$10))</f>
        <v/>
      </c>
      <c r="BZ836" s="21" t="str">
        <f>IF($BG836=0,$AV836,findspace($AV836,BZ$10))</f>
        <v/>
      </c>
      <c r="CA836" s="21" t="str">
        <f>IF($BG836=0,$AV836,findspace($AV836,CA$10))</f>
        <v/>
      </c>
    </row>
    <row r="837" spans="1:79" x14ac:dyDescent="0.35">
      <c r="A837" t="s">
        <v>1839</v>
      </c>
      <c r="B837" t="s">
        <v>1441</v>
      </c>
      <c r="C837" t="s">
        <v>3320</v>
      </c>
      <c r="D837" t="s">
        <v>1836</v>
      </c>
      <c r="E837">
        <v>22</v>
      </c>
      <c r="F837" t="s">
        <v>3416</v>
      </c>
      <c r="G837" s="13">
        <v>0.80486127035083699</v>
      </c>
      <c r="I837">
        <v>12374</v>
      </c>
      <c r="J837" t="str">
        <f>K837&amp;L837</f>
        <v>DFASOCOvertime Callback12374GSA22EDP Act Expose Overtime 4%</v>
      </c>
      <c r="K837" t="str">
        <f>A837&amp;B837&amp;C837</f>
        <v>DFASOCOvertime Callback</v>
      </c>
      <c r="L837" t="str">
        <f>I837&amp;D837&amp;E837&amp;F837</f>
        <v>12374GSA22EDP Act Expose Overtime 4%</v>
      </c>
      <c r="M837" s="13">
        <f>G837</f>
        <v>0.80486127035083699</v>
      </c>
      <c r="N837" s="13"/>
      <c r="O837" s="19">
        <v>1039</v>
      </c>
      <c r="P837">
        <f>COUNTIF(C$11:C$2024, C837)</f>
        <v>3</v>
      </c>
      <c r="Q837">
        <f>COUNTIF(F$11:F$177, F837)</f>
        <v>0</v>
      </c>
      <c r="R837" t="b">
        <f>A837=D837</f>
        <v>0</v>
      </c>
      <c r="S837" t="b">
        <f>A837&amp;B837&amp;C837=D837&amp;E837&amp;F837</f>
        <v>0</v>
      </c>
      <c r="V837" t="str">
        <f>IF($A837=V$10, $C837, "")</f>
        <v>Overtime Callback</v>
      </c>
      <c r="W837" t="str">
        <f>IF($A837=W$10, $C837, "")</f>
        <v/>
      </c>
      <c r="X837" t="str">
        <f>IF($A837=X$10, $C837, "")</f>
        <v/>
      </c>
      <c r="Y837" t="str">
        <f>IF($A837=Y$10, $C837, "")</f>
        <v/>
      </c>
      <c r="Z837" t="str">
        <f>IF($A837=Z$10, $C837, "")</f>
        <v/>
      </c>
      <c r="AB837" t="str">
        <f>IF($D837=AB$10, $F837, "")</f>
        <v/>
      </c>
      <c r="AC837" t="str">
        <f>IF($D837=AC$10, $F837, "")</f>
        <v>EDP Act Expose Overtime 4%</v>
      </c>
      <c r="AD837" t="str">
        <f>IF($D837=AD$10, $F837, "")</f>
        <v/>
      </c>
      <c r="AE837" t="str">
        <f>IF($D837=AE$10, $F837, "")</f>
        <v/>
      </c>
      <c r="AF837" t="str">
        <f>IF($D837=AF$10, $F837, "")</f>
        <v/>
      </c>
      <c r="AH837">
        <f>COUNTIF(AI$11:AI$2024, AI837)</f>
        <v>1</v>
      </c>
      <c r="AI837" t="str">
        <f>V837&amp;AB837&amp;W837&amp;AC837&amp;X837&amp;AD837&amp;Y837&amp;AE837&amp;Z837&amp;AF837</f>
        <v>Overtime CallbackEDP Act Expose Overtime 4%</v>
      </c>
      <c r="AJ837">
        <f>IF(ROW()=11,1,IF(AK836+1=AK837,AJ836,AJ836+1))</f>
        <v>740</v>
      </c>
      <c r="AK837">
        <f>IF(AI837=AI836, AK836+1, 1)</f>
        <v>1</v>
      </c>
      <c r="AL837" s="26" t="str">
        <f>AM837&amp;AN837</f>
        <v>DFASOCOvertime Callback12374GSA22EDP Act Expose Overtime 4%</v>
      </c>
      <c r="AM837" t="str">
        <f>K837</f>
        <v>DFASOCOvertime Callback</v>
      </c>
      <c r="AN837" t="str">
        <f>L837</f>
        <v>12374GSA22EDP Act Expose Overtime 4%</v>
      </c>
      <c r="AO837">
        <f>COUNTIF(AM$11:AM$1107, AM837)</f>
        <v>3</v>
      </c>
      <c r="AP837">
        <f>COUNTIF(AN$11:AN$1107, AN837)</f>
        <v>20</v>
      </c>
      <c r="AQ837">
        <f>MATCH(AM837, AM$11:AM$1107, 0)</f>
        <v>605</v>
      </c>
      <c r="AR837">
        <f>MATCH(AN837, AN$11:AN$1107, 0)</f>
        <v>235</v>
      </c>
      <c r="AS837">
        <v>1039</v>
      </c>
      <c r="AU837" t="str">
        <f>C837</f>
        <v>Overtime Callback</v>
      </c>
      <c r="AV837" t="str">
        <f>IF(F837="", "", F837)</f>
        <v>EDP Act Expose Overtime 4%</v>
      </c>
      <c r="AW837" s="13">
        <f>M837</f>
        <v>0.80486127035083699</v>
      </c>
      <c r="AX837" t="e">
        <f>VLOOKUP(AI837, UniquePairs!A$5:A$2000, 1, FALSE)</f>
        <v>#N/A</v>
      </c>
      <c r="AY837" t="str">
        <f>IFERROR(INDEX(UniquePairs!A$5:K$1000, MATCH(AL837, UniquePairs!A$5:A$1000, 0), 10), "")</f>
        <v/>
      </c>
      <c r="AZ837" s="13">
        <f>IF(AY837&lt;&gt;"", AY837, AW837)</f>
        <v>0.80486127035083699</v>
      </c>
      <c r="BA837" t="str">
        <f>IF(AZ837=0,"None",IF(AZ837&lt;0.6,"Weak",IF(AZ837&lt;0.7,"Review",IF(AZ837&lt;0.8,"Good",IF(AZ837&lt;0.9,"Very Good","Solid")))))</f>
        <v>Very Good</v>
      </c>
      <c r="BB837" s="28" t="str">
        <f>IF(AJ836=AJ837, BB836, BC837)</f>
        <v>Overtime</v>
      </c>
      <c r="BC837" t="str">
        <f>IF(AV837="",AU837,StringMatch(AU837,AV837,TRUE))</f>
        <v>Overtime</v>
      </c>
      <c r="BD837" t="str">
        <f>TRIM(SUBSTITUTE(SUBSTITUTE(SUBSTITUTE(SUBSTITUTE(SUBSTITUTE(SUBSTITUTE(SUBSTITUTE(SUBSTITUTE(SUBSTITUTE(SUBSTITUTE(AU837,BR837,""),BS837,""),BT837,""),BU837,""),BV837,""),BW837,""),BX837,""),BY837,""),BZ837,""),CA837,""))</f>
        <v>Callback</v>
      </c>
      <c r="BE837" t="str">
        <f>TRIM(SUBSTITUTE(SUBSTITUTE(SUBSTITUTE(SUBSTITUTE(SUBSTITUTE(SUBSTITUTE(SUBSTITUTE(SUBSTITUTE(SUBSTITUTE(SUBSTITUTE(AV837,BH837,""),BI837,""),BJ837,""),BK837,""),BL837,""),BM837,""),BN837,""),BO837,""),BP837,""),BQ837,""))</f>
        <v>EDP Act Expose 4%</v>
      </c>
      <c r="BF837" s="21">
        <f>LEN(AU837)-LEN(SUBSTITUTE(AU837," ",""))</f>
        <v>1</v>
      </c>
      <c r="BG837" s="21">
        <f>LEN(AV837)-LEN(SUBSTITUTE(AV837," ",""))</f>
        <v>4</v>
      </c>
      <c r="BH837" s="21" t="str">
        <f>IF(BF837=0,AU837,findspace($AU837,BH$10))</f>
        <v>Overtime</v>
      </c>
      <c r="BI837" s="21" t="str">
        <f>IF(BH837=0,AN837,findspace($AU837,BI$10))</f>
        <v>Callback</v>
      </c>
      <c r="BJ837" s="21" t="str">
        <f>IF(BI837=0,AV837,findspace($AU837,BJ$10))</f>
        <v/>
      </c>
      <c r="BK837" s="21" t="str">
        <f>IF(BJ837=0,AW837,findspace($AU837,BK$10))</f>
        <v/>
      </c>
      <c r="BL837" s="21" t="str">
        <f>IF(BK837=0,AX837,findspace($AU837,BL$10))</f>
        <v/>
      </c>
      <c r="BM837" s="21" t="str">
        <f>IF(BL837=0,BF837,findspace($AU837,BM$10))</f>
        <v/>
      </c>
      <c r="BN837" s="21" t="str">
        <f>IF(BM837=0,BH837,findspace($AU837,BN$10))</f>
        <v/>
      </c>
      <c r="BO837" s="21" t="str">
        <f>IF(BN837=0,BI837,findspace($AU837,BO$10))</f>
        <v/>
      </c>
      <c r="BR837" s="21" t="str">
        <f>IF($BG837=0,$AV837,findspace($AV837,BR$10))</f>
        <v>EDP</v>
      </c>
      <c r="BS837" s="21" t="str">
        <f>IF($BG837=0,$AV837,findspace($AV837,BS$10))</f>
        <v>Act</v>
      </c>
      <c r="BT837" s="21" t="str">
        <f>IF($BG837=0,$AV837,findspace($AV837,BT$10))</f>
        <v>Expose</v>
      </c>
      <c r="BU837" s="21" t="str">
        <f>IF($BG837=0,$AV837,findspace($AV837,BU$10))</f>
        <v>Overtime</v>
      </c>
      <c r="BV837" s="21" t="str">
        <f>IF($BG837=0,$AV837,findspace($AV837,BV$10))</f>
        <v>4%</v>
      </c>
      <c r="BW837" s="21" t="str">
        <f>IF($BG837=0,$AV837,findspace($AV837,BW$10))</f>
        <v/>
      </c>
      <c r="BX837" s="21" t="str">
        <f>IF($BG837=0,$AV837,findspace($AV837,BX$10))</f>
        <v/>
      </c>
      <c r="BY837" s="21" t="str">
        <f>IF($BG837=0,$AV837,findspace($AV837,BY$10))</f>
        <v/>
      </c>
      <c r="BZ837" s="21" t="str">
        <f>IF($BG837=0,$AV837,findspace($AV837,BZ$10))</f>
        <v/>
      </c>
      <c r="CA837" s="21" t="str">
        <f>IF($BG837=0,$AV837,findspace($AV837,CA$10))</f>
        <v/>
      </c>
    </row>
    <row r="838" spans="1:79" x14ac:dyDescent="0.35">
      <c r="A838" t="s">
        <v>1839</v>
      </c>
      <c r="B838" t="s">
        <v>803</v>
      </c>
      <c r="C838" t="s">
        <v>3343</v>
      </c>
      <c r="D838" t="s">
        <v>1836</v>
      </c>
      <c r="E838">
        <v>41</v>
      </c>
      <c r="F838" t="s">
        <v>3430</v>
      </c>
      <c r="G838" s="13">
        <v>0.80458271398892567</v>
      </c>
      <c r="I838">
        <v>12374</v>
      </c>
      <c r="J838" t="str">
        <f>K838&amp;L838</f>
        <v>DFASLXNonwork Paid Straight Time (Day Deaths Sabbatical Conversions etc )12374GSA41Compensatory Time Used</v>
      </c>
      <c r="K838" t="str">
        <f>A838&amp;B838&amp;C838</f>
        <v>DFASLXNonwork Paid Straight Time (Day Deaths Sabbatical Conversions etc )</v>
      </c>
      <c r="L838" t="str">
        <f>I838&amp;D838&amp;E838&amp;F838</f>
        <v>12374GSA41Compensatory Time Used</v>
      </c>
      <c r="M838" s="13">
        <f>G838</f>
        <v>0.80458271398892567</v>
      </c>
      <c r="N838" s="13"/>
      <c r="O838" s="19">
        <v>49</v>
      </c>
      <c r="P838">
        <f>COUNTIF(C$11:C$2024, C838)</f>
        <v>3</v>
      </c>
      <c r="Q838">
        <f>COUNTIF(F$11:F$177, F838)</f>
        <v>1</v>
      </c>
      <c r="R838" t="b">
        <f>A838=D838</f>
        <v>0</v>
      </c>
      <c r="S838" t="b">
        <f>A838&amp;B838&amp;C838=D838&amp;E838&amp;F838</f>
        <v>0</v>
      </c>
      <c r="V838" t="str">
        <f>IF($A838=V$10, $C838, "")</f>
        <v>Nonwork Paid Straight Time (Day Deaths Sabbatical Conversions etc )</v>
      </c>
      <c r="W838" t="str">
        <f>IF($A838=W$10, $C838, "")</f>
        <v/>
      </c>
      <c r="X838" t="str">
        <f>IF($A838=X$10, $C838, "")</f>
        <v/>
      </c>
      <c r="Y838" t="str">
        <f>IF($A838=Y$10, $C838, "")</f>
        <v/>
      </c>
      <c r="Z838" t="str">
        <f>IF($A838=Z$10, $C838, "")</f>
        <v/>
      </c>
      <c r="AB838" t="str">
        <f>IF($D838=AB$10, $F838, "")</f>
        <v/>
      </c>
      <c r="AC838" t="str">
        <f>IF($D838=AC$10, $F838, "")</f>
        <v>Compensatory Time Used</v>
      </c>
      <c r="AD838" t="str">
        <f>IF($D838=AD$10, $F838, "")</f>
        <v/>
      </c>
      <c r="AE838" t="str">
        <f>IF($D838=AE$10, $F838, "")</f>
        <v/>
      </c>
      <c r="AF838" t="str">
        <f>IF($D838=AF$10, $F838, "")</f>
        <v/>
      </c>
      <c r="AH838">
        <f>COUNTIF(AI$11:AI$2024, AI838)</f>
        <v>1</v>
      </c>
      <c r="AI838" t="str">
        <f>V838&amp;AB838&amp;W838&amp;AC838&amp;X838&amp;AD838&amp;Y838&amp;AE838&amp;Z838&amp;AF838</f>
        <v>Nonwork Paid Straight Time (Day Deaths Sabbatical Conversions etc )Compensatory Time Used</v>
      </c>
      <c r="AJ838">
        <f>IF(ROW()=11,1,IF(AK837+1=AK838,AJ837,AJ837+1))</f>
        <v>741</v>
      </c>
      <c r="AK838">
        <f>IF(AI838=AI837, AK837+1, 1)</f>
        <v>1</v>
      </c>
      <c r="AL838" s="26" t="str">
        <f>AM838&amp;AN838</f>
        <v>DFASLXNonwork Paid Straight Time (Day Deaths Sabbatical Conversions etc )12374GSA41Compensatory Time Used</v>
      </c>
      <c r="AM838" t="str">
        <f>K838</f>
        <v>DFASLXNonwork Paid Straight Time (Day Deaths Sabbatical Conversions etc )</v>
      </c>
      <c r="AN838" t="str">
        <f>L838</f>
        <v>12374GSA41Compensatory Time Used</v>
      </c>
      <c r="AO838">
        <f>COUNTIF(AM$11:AM$1107, AM838)</f>
        <v>3</v>
      </c>
      <c r="AP838">
        <f>COUNTIF(AN$11:AN$1107, AN838)</f>
        <v>21</v>
      </c>
      <c r="AQ838">
        <f>MATCH(AM838, AM$11:AM$1107, 0)</f>
        <v>783</v>
      </c>
      <c r="AR838">
        <f>MATCH(AN838, AN$11:AN$1107, 0)</f>
        <v>10</v>
      </c>
      <c r="AS838">
        <v>49</v>
      </c>
      <c r="AU838" t="str">
        <f>C838</f>
        <v>Nonwork Paid Straight Time (Day Deaths Sabbatical Conversions etc )</v>
      </c>
      <c r="AV838" t="str">
        <f>IF(F838="", "", F838)</f>
        <v>Compensatory Time Used</v>
      </c>
      <c r="AW838" s="13">
        <f>M838</f>
        <v>0.80458271398892567</v>
      </c>
      <c r="AX838" t="e">
        <f>VLOOKUP(AI838, UniquePairs!A$5:A$2000, 1, FALSE)</f>
        <v>#N/A</v>
      </c>
      <c r="AY838" t="str">
        <f>IFERROR(INDEX(UniquePairs!A$5:K$1000, MATCH(AL838, UniquePairs!A$5:A$1000, 0), 10), "")</f>
        <v/>
      </c>
      <c r="AZ838" s="13">
        <f>IF(AY838&lt;&gt;"", AY838, AW838)</f>
        <v>0.80458271398892567</v>
      </c>
      <c r="BA838" t="str">
        <f>IF(AZ838=0,"None",IF(AZ838&lt;0.6,"Weak",IF(AZ838&lt;0.7,"Review",IF(AZ838&lt;0.8,"Good",IF(AZ838&lt;0.9,"Very Good","Solid")))))</f>
        <v>Very Good</v>
      </c>
      <c r="BB838" s="28" t="str">
        <f>IF(AJ837=AJ838, BB837, BC838)</f>
        <v>Time</v>
      </c>
      <c r="BC838" t="str">
        <f>IF(AV838="",AU838,StringMatch(AU838,AV838,TRUE))</f>
        <v>Time</v>
      </c>
      <c r="BD838" t="str">
        <f>TRIM(SUBSTITUTE(SUBSTITUTE(SUBSTITUTE(SUBSTITUTE(SUBSTITUTE(SUBSTITUTE(SUBSTITUTE(SUBSTITUTE(SUBSTITUTE(SUBSTITUTE(AU838,BR838,""),BS838,""),BT838,""),BU838,""),BV838,""),BW838,""),BX838,""),BY838,""),BZ838,""),CA838,""))</f>
        <v>Nonwork Paid Straight (Day Deaths Sabbatical Conversions etc )</v>
      </c>
      <c r="BE838" t="str">
        <f>TRIM(SUBSTITUTE(SUBSTITUTE(SUBSTITUTE(SUBSTITUTE(SUBSTITUTE(SUBSTITUTE(SUBSTITUTE(SUBSTITUTE(SUBSTITUTE(SUBSTITUTE(AV838,BH838,""),BI838,""),BJ838,""),BK838,""),BL838,""),BM838,""),BN838,""),BO838,""),BP838,""),BQ838,""))</f>
        <v>Compensatory Used</v>
      </c>
      <c r="BF838" s="21">
        <f>LEN(AU838)-LEN(SUBSTITUTE(AU838," ",""))</f>
        <v>9</v>
      </c>
      <c r="BG838" s="21">
        <f>LEN(AV838)-LEN(SUBSTITUTE(AV838," ",""))</f>
        <v>2</v>
      </c>
      <c r="BH838" s="21" t="str">
        <f>IF(BF838=0,AU838,findspace($AU838,BH$10))</f>
        <v>Nonwork</v>
      </c>
      <c r="BI838" s="21" t="str">
        <f>IF(BH838=0,AN838,findspace($AU838,BI$10))</f>
        <v>Paid</v>
      </c>
      <c r="BJ838" s="21" t="str">
        <f>IF(BI838=0,AV838,findspace($AU838,BJ$10))</f>
        <v>Straight</v>
      </c>
      <c r="BK838" s="21" t="str">
        <f>IF(BJ838=0,AW838,findspace($AU838,BK$10))</f>
        <v>Time</v>
      </c>
      <c r="BL838" s="21" t="str">
        <f>IF(BK838=0,AX838,findspace($AU838,BL$10))</f>
        <v>(Day</v>
      </c>
      <c r="BM838" s="21" t="str">
        <f>IF(BL838=0,BF838,findspace($AU838,BM$10))</f>
        <v>Deaths</v>
      </c>
      <c r="BN838" s="21" t="str">
        <f>IF(BM838=0,BH838,findspace($AU838,BN$10))</f>
        <v>Sabbatical</v>
      </c>
      <c r="BO838" s="21" t="str">
        <f>IF(BN838=0,BI838,findspace($AU838,BO$10))</f>
        <v>Conversions</v>
      </c>
      <c r="BR838" s="21" t="str">
        <f>IF($BG838=0,$AV838,findspace($AV838,BR$10))</f>
        <v>Compensatory</v>
      </c>
      <c r="BS838" s="21" t="str">
        <f>IF($BG838=0,$AV838,findspace($AV838,BS$10))</f>
        <v>Time</v>
      </c>
      <c r="BT838" s="21" t="str">
        <f>IF($BG838=0,$AV838,findspace($AV838,BT$10))</f>
        <v>Used</v>
      </c>
      <c r="BU838" s="21" t="str">
        <f>IF($BG838=0,$AV838,findspace($AV838,BU$10))</f>
        <v/>
      </c>
      <c r="BV838" s="21" t="str">
        <f>IF($BG838=0,$AV838,findspace($AV838,BV$10))</f>
        <v/>
      </c>
      <c r="BW838" s="21" t="str">
        <f>IF($BG838=0,$AV838,findspace($AV838,BW$10))</f>
        <v/>
      </c>
      <c r="BX838" s="21" t="str">
        <f>IF($BG838=0,$AV838,findspace($AV838,BX$10))</f>
        <v/>
      </c>
      <c r="BY838" s="21" t="str">
        <f>IF($BG838=0,$AV838,findspace($AV838,BY$10))</f>
        <v/>
      </c>
      <c r="BZ838" s="21" t="str">
        <f>IF($BG838=0,$AV838,findspace($AV838,BZ$10))</f>
        <v/>
      </c>
      <c r="CA838" s="21" t="str">
        <f>IF($BG838=0,$AV838,findspace($AV838,CA$10))</f>
        <v/>
      </c>
    </row>
    <row r="839" spans="1:79" x14ac:dyDescent="0.35">
      <c r="A839" t="s">
        <v>1839</v>
      </c>
      <c r="B839" t="s">
        <v>1812</v>
      </c>
      <c r="C839" t="s">
        <v>3377</v>
      </c>
      <c r="D839" t="s">
        <v>1839</v>
      </c>
      <c r="E839" t="s">
        <v>1044</v>
      </c>
      <c r="F839" t="s">
        <v>3293</v>
      </c>
      <c r="G839" s="13">
        <v>0.80240424786393894</v>
      </c>
      <c r="I839">
        <v>12374</v>
      </c>
      <c r="J839" t="str">
        <f>K839&amp;L839</f>
        <v>DFAS6MExplosives Handling Straight Time12374DFASFRMass Explosives Incendiary Material</v>
      </c>
      <c r="K839" t="str">
        <f>A839&amp;B839&amp;C839</f>
        <v>DFAS6MExplosives Handling Straight Time</v>
      </c>
      <c r="L839" t="str">
        <f>I839&amp;D839&amp;E839&amp;F839</f>
        <v>12374DFASFRMass Explosives Incendiary Material</v>
      </c>
      <c r="M839" s="13">
        <f>G839</f>
        <v>0.80240424786393894</v>
      </c>
      <c r="N839" s="13"/>
      <c r="O839" s="19">
        <v>867</v>
      </c>
      <c r="P839">
        <f>COUNTIF(C$11:C$2024, C839)</f>
        <v>3</v>
      </c>
      <c r="Q839">
        <f>COUNTIF(F$11:F$177, F839)</f>
        <v>0</v>
      </c>
      <c r="R839" t="b">
        <f>A839=D839</f>
        <v>1</v>
      </c>
      <c r="S839" t="b">
        <f>A839&amp;B839&amp;C839=D839&amp;E839&amp;F839</f>
        <v>0</v>
      </c>
      <c r="V839" t="str">
        <f>IF($A839=V$10, $C839, "")</f>
        <v>Explosives Handling Straight Time</v>
      </c>
      <c r="W839" t="str">
        <f>IF($A839=W$10, $C839, "")</f>
        <v/>
      </c>
      <c r="X839" t="str">
        <f>IF($A839=X$10, $C839, "")</f>
        <v/>
      </c>
      <c r="Y839" t="str">
        <f>IF($A839=Y$10, $C839, "")</f>
        <v/>
      </c>
      <c r="Z839" t="str">
        <f>IF($A839=Z$10, $C839, "")</f>
        <v/>
      </c>
      <c r="AB839" t="str">
        <f>IF($D839=AB$10, $F839, "")</f>
        <v>Mass Explosives Incendiary Material</v>
      </c>
      <c r="AC839" t="str">
        <f>IF($D839=AC$10, $F839, "")</f>
        <v/>
      </c>
      <c r="AD839" t="str">
        <f>IF($D839=AD$10, $F839, "")</f>
        <v/>
      </c>
      <c r="AE839" t="str">
        <f>IF($D839=AE$10, $F839, "")</f>
        <v/>
      </c>
      <c r="AF839" t="str">
        <f>IF($D839=AF$10, $F839, "")</f>
        <v/>
      </c>
      <c r="AH839">
        <f>COUNTIF(AI$11:AI$2024, AI839)</f>
        <v>1</v>
      </c>
      <c r="AI839" t="str">
        <f>V839&amp;AB839&amp;W839&amp;AC839&amp;X839&amp;AD839&amp;Y839&amp;AE839&amp;Z839&amp;AF839</f>
        <v>Explosives Handling Straight TimeMass Explosives Incendiary Material</v>
      </c>
      <c r="AJ839">
        <f>IF(ROW()=11,1,IF(AK838+1=AK839,AJ838,AJ838+1))</f>
        <v>742</v>
      </c>
      <c r="AK839">
        <f>IF(AI839=AI838, AK838+1, 1)</f>
        <v>1</v>
      </c>
      <c r="AL839" s="26" t="str">
        <f>AM839&amp;AN839</f>
        <v>DFAS6MExplosives Handling Straight Time12374DFASFRMass Explosives Incendiary Material</v>
      </c>
      <c r="AM839" t="str">
        <f>K839</f>
        <v>DFAS6MExplosives Handling Straight Time</v>
      </c>
      <c r="AN839" t="str">
        <f>L839</f>
        <v>12374DFASFRMass Explosives Incendiary Material</v>
      </c>
      <c r="AO839">
        <f>COUNTIF(AM$11:AM$1107, AM839)</f>
        <v>3</v>
      </c>
      <c r="AP839">
        <f>COUNTIF(AN$11:AN$1107, AN839)</f>
        <v>3</v>
      </c>
      <c r="AQ839">
        <f>MATCH(AM839, AM$11:AM$1107, 0)</f>
        <v>169</v>
      </c>
      <c r="AR839">
        <f>MATCH(AN839, AN$11:AN$1107, 0)</f>
        <v>740</v>
      </c>
      <c r="AS839">
        <v>867</v>
      </c>
      <c r="AU839" t="str">
        <f>C839</f>
        <v>Explosives Handling Straight Time</v>
      </c>
      <c r="AV839" t="str">
        <f>IF(F839="", "", F839)</f>
        <v>Mass Explosives Incendiary Material</v>
      </c>
      <c r="AW839" s="13">
        <f>M839</f>
        <v>0.80240424786393894</v>
      </c>
      <c r="AX839" t="e">
        <f>VLOOKUP(AI839, UniquePairs!A$5:A$2000, 1, FALSE)</f>
        <v>#N/A</v>
      </c>
      <c r="AY839" t="str">
        <f>IFERROR(INDEX(UniquePairs!A$5:K$1000, MATCH(AL839, UniquePairs!A$5:A$1000, 0), 10), "")</f>
        <v/>
      </c>
      <c r="AZ839" s="13">
        <f>IF(AY839&lt;&gt;"", AY839, AW839)</f>
        <v>0.80240424786393894</v>
      </c>
      <c r="BA839" t="str">
        <f>IF(AZ839=0,"None",IF(AZ839&lt;0.6,"Weak",IF(AZ839&lt;0.7,"Review",IF(AZ839&lt;0.8,"Good",IF(AZ839&lt;0.9,"Very Good","Solid")))))</f>
        <v>Very Good</v>
      </c>
      <c r="BB839" s="28" t="str">
        <f>IF(AJ838=AJ839, BB838, BC839)</f>
        <v>Explosives</v>
      </c>
      <c r="BC839" t="str">
        <f>IF(AV839="",AU839,StringMatch(AU839,AV839,TRUE))</f>
        <v>Explosives</v>
      </c>
      <c r="BD839" t="str">
        <f>TRIM(SUBSTITUTE(SUBSTITUTE(SUBSTITUTE(SUBSTITUTE(SUBSTITUTE(SUBSTITUTE(SUBSTITUTE(SUBSTITUTE(SUBSTITUTE(SUBSTITUTE(AU839,BR839,""),BS839,""),BT839,""),BU839,""),BV839,""),BW839,""),BX839,""),BY839,""),BZ839,""),CA839,""))</f>
        <v>Handling Straight Time</v>
      </c>
      <c r="BE839" t="str">
        <f>TRIM(SUBSTITUTE(SUBSTITUTE(SUBSTITUTE(SUBSTITUTE(SUBSTITUTE(SUBSTITUTE(SUBSTITUTE(SUBSTITUTE(SUBSTITUTE(SUBSTITUTE(AV839,BH839,""),BI839,""),BJ839,""),BK839,""),BL839,""),BM839,""),BN839,""),BO839,""),BP839,""),BQ839,""))</f>
        <v>Mass Incendiary Material</v>
      </c>
      <c r="BF839" s="21">
        <f>LEN(AU839)-LEN(SUBSTITUTE(AU839," ",""))</f>
        <v>3</v>
      </c>
      <c r="BG839" s="21">
        <f>LEN(AV839)-LEN(SUBSTITUTE(AV839," ",""))</f>
        <v>3</v>
      </c>
      <c r="BH839" s="21" t="str">
        <f>IF(BF839=0,AU839,findspace($AU839,BH$10))</f>
        <v>Explosives</v>
      </c>
      <c r="BI839" s="21" t="str">
        <f>IF(BH839=0,AN839,findspace($AU839,BI$10))</f>
        <v>Handling</v>
      </c>
      <c r="BJ839" s="21" t="str">
        <f>IF(BI839=0,AV839,findspace($AU839,BJ$10))</f>
        <v>Straight</v>
      </c>
      <c r="BK839" s="21" t="str">
        <f>IF(BJ839=0,AW839,findspace($AU839,BK$10))</f>
        <v>Time</v>
      </c>
      <c r="BL839" s="21" t="str">
        <f>IF(BK839=0,AX839,findspace($AU839,BL$10))</f>
        <v/>
      </c>
      <c r="BM839" s="21" t="str">
        <f>IF(BL839=0,BF839,findspace($AU839,BM$10))</f>
        <v/>
      </c>
      <c r="BN839" s="21" t="str">
        <f>IF(BM839=0,BH839,findspace($AU839,BN$10))</f>
        <v/>
      </c>
      <c r="BO839" s="21" t="str">
        <f>IF(BN839=0,BI839,findspace($AU839,BO$10))</f>
        <v/>
      </c>
      <c r="BR839" s="21" t="str">
        <f>IF($BG839=0,$AV839,findspace($AV839,BR$10))</f>
        <v>Mass</v>
      </c>
      <c r="BS839" s="21" t="str">
        <f>IF($BG839=0,$AV839,findspace($AV839,BS$10))</f>
        <v>Explosives</v>
      </c>
      <c r="BT839" s="21" t="str">
        <f>IF($BG839=0,$AV839,findspace($AV839,BT$10))</f>
        <v>Incendiary</v>
      </c>
      <c r="BU839" s="21" t="str">
        <f>IF($BG839=0,$AV839,findspace($AV839,BU$10))</f>
        <v>Material</v>
      </c>
      <c r="BV839" s="21" t="str">
        <f>IF($BG839=0,$AV839,findspace($AV839,BV$10))</f>
        <v/>
      </c>
      <c r="BW839" s="21" t="str">
        <f>IF($BG839=0,$AV839,findspace($AV839,BW$10))</f>
        <v/>
      </c>
      <c r="BX839" s="21" t="str">
        <f>IF($BG839=0,$AV839,findspace($AV839,BX$10))</f>
        <v/>
      </c>
      <c r="BY839" s="21" t="str">
        <f>IF($BG839=0,$AV839,findspace($AV839,BY$10))</f>
        <v/>
      </c>
      <c r="BZ839" s="21" t="str">
        <f>IF($BG839=0,$AV839,findspace($AV839,BZ$10))</f>
        <v/>
      </c>
      <c r="CA839" s="21" t="str">
        <f>IF($BG839=0,$AV839,findspace($AV839,CA$10))</f>
        <v/>
      </c>
    </row>
    <row r="840" spans="1:79" x14ac:dyDescent="0.35">
      <c r="A840" t="s">
        <v>1839</v>
      </c>
      <c r="B840" t="s">
        <v>1810</v>
      </c>
      <c r="C840" t="s">
        <v>3376</v>
      </c>
      <c r="D840" t="s">
        <v>1839</v>
      </c>
      <c r="E840" t="s">
        <v>1044</v>
      </c>
      <c r="F840" t="s">
        <v>3293</v>
      </c>
      <c r="G840" s="13">
        <v>0.80198657718120803</v>
      </c>
      <c r="I840">
        <v>12374</v>
      </c>
      <c r="J840" t="str">
        <f>K840&amp;L840</f>
        <v>DFAS6LExplosives Supervision Straight Time12374DFASFRMass Explosives Incendiary Material</v>
      </c>
      <c r="K840" t="str">
        <f>A840&amp;B840&amp;C840</f>
        <v>DFAS6LExplosives Supervision Straight Time</v>
      </c>
      <c r="L840" t="str">
        <f>I840&amp;D840&amp;E840&amp;F840</f>
        <v>12374DFASFRMass Explosives Incendiary Material</v>
      </c>
      <c r="M840" s="13">
        <f>G840</f>
        <v>0.80198657718120803</v>
      </c>
      <c r="N840" s="13"/>
      <c r="O840" s="19">
        <v>825</v>
      </c>
      <c r="P840">
        <f>COUNTIF(C$11:C$2024, C840)</f>
        <v>3</v>
      </c>
      <c r="Q840">
        <f>COUNTIF(F$11:F$177, F840)</f>
        <v>0</v>
      </c>
      <c r="R840" t="b">
        <f>A840=D840</f>
        <v>1</v>
      </c>
      <c r="S840" t="b">
        <f>A840&amp;B840&amp;C840=D840&amp;E840&amp;F840</f>
        <v>0</v>
      </c>
      <c r="V840" t="str">
        <f>IF($A840=V$10, $C840, "")</f>
        <v>Explosives Supervision Straight Time</v>
      </c>
      <c r="W840" t="str">
        <f>IF($A840=W$10, $C840, "")</f>
        <v/>
      </c>
      <c r="X840" t="str">
        <f>IF($A840=X$10, $C840, "")</f>
        <v/>
      </c>
      <c r="Y840" t="str">
        <f>IF($A840=Y$10, $C840, "")</f>
        <v/>
      </c>
      <c r="Z840" t="str">
        <f>IF($A840=Z$10, $C840, "")</f>
        <v/>
      </c>
      <c r="AB840" t="str">
        <f>IF($D840=AB$10, $F840, "")</f>
        <v>Mass Explosives Incendiary Material</v>
      </c>
      <c r="AC840" t="str">
        <f>IF($D840=AC$10, $F840, "")</f>
        <v/>
      </c>
      <c r="AD840" t="str">
        <f>IF($D840=AD$10, $F840, "")</f>
        <v/>
      </c>
      <c r="AE840" t="str">
        <f>IF($D840=AE$10, $F840, "")</f>
        <v/>
      </c>
      <c r="AF840" t="str">
        <f>IF($D840=AF$10, $F840, "")</f>
        <v/>
      </c>
      <c r="AH840">
        <f>COUNTIF(AI$11:AI$2024, AI840)</f>
        <v>1</v>
      </c>
      <c r="AI840" t="str">
        <f>V840&amp;AB840&amp;W840&amp;AC840&amp;X840&amp;AD840&amp;Y840&amp;AE840&amp;Z840&amp;AF840</f>
        <v>Explosives Supervision Straight TimeMass Explosives Incendiary Material</v>
      </c>
      <c r="AJ840">
        <f>IF(ROW()=11,1,IF(AK839+1=AK840,AJ839,AJ839+1))</f>
        <v>743</v>
      </c>
      <c r="AK840">
        <f>IF(AI840=AI839, AK839+1, 1)</f>
        <v>1</v>
      </c>
      <c r="AL840" s="26" t="str">
        <f>AM840&amp;AN840</f>
        <v>DFAS6LExplosives Supervision Straight Time12374DFASFRMass Explosives Incendiary Material</v>
      </c>
      <c r="AM840" t="str">
        <f>K840</f>
        <v>DFAS6LExplosives Supervision Straight Time</v>
      </c>
      <c r="AN840" t="str">
        <f>L840</f>
        <v>12374DFASFRMass Explosives Incendiary Material</v>
      </c>
      <c r="AO840">
        <f>COUNTIF(AM$11:AM$1107, AM840)</f>
        <v>3</v>
      </c>
      <c r="AP840">
        <f>COUNTIF(AN$11:AN$1107, AN840)</f>
        <v>3</v>
      </c>
      <c r="AQ840">
        <f>MATCH(AM840, AM$11:AM$1107, 0)</f>
        <v>168</v>
      </c>
      <c r="AR840">
        <f>MATCH(AN840, AN$11:AN$1107, 0)</f>
        <v>740</v>
      </c>
      <c r="AS840">
        <v>825</v>
      </c>
      <c r="AU840" t="str">
        <f>C840</f>
        <v>Explosives Supervision Straight Time</v>
      </c>
      <c r="AV840" t="str">
        <f>IF(F840="", "", F840)</f>
        <v>Mass Explosives Incendiary Material</v>
      </c>
      <c r="AW840" s="13">
        <f>M840</f>
        <v>0.80198657718120803</v>
      </c>
      <c r="AX840" t="e">
        <f>VLOOKUP(AI840, UniquePairs!A$5:A$2000, 1, FALSE)</f>
        <v>#N/A</v>
      </c>
      <c r="AY840" t="str">
        <f>IFERROR(INDEX(UniquePairs!A$5:K$1000, MATCH(AL840, UniquePairs!A$5:A$1000, 0), 10), "")</f>
        <v/>
      </c>
      <c r="AZ840" s="13">
        <f>IF(AY840&lt;&gt;"", AY840, AW840)</f>
        <v>0.80198657718120803</v>
      </c>
      <c r="BA840" t="str">
        <f>IF(AZ840=0,"None",IF(AZ840&lt;0.6,"Weak",IF(AZ840&lt;0.7,"Review",IF(AZ840&lt;0.8,"Good",IF(AZ840&lt;0.9,"Very Good","Solid")))))</f>
        <v>Very Good</v>
      </c>
      <c r="BB840" s="28" t="str">
        <f>IF(AJ839=AJ840, BB839, BC840)</f>
        <v>Explosives</v>
      </c>
      <c r="BC840" t="str">
        <f>IF(AV840="",AU840,StringMatch(AU840,AV840,TRUE))</f>
        <v>Explosives</v>
      </c>
      <c r="BD840" t="str">
        <f>TRIM(SUBSTITUTE(SUBSTITUTE(SUBSTITUTE(SUBSTITUTE(SUBSTITUTE(SUBSTITUTE(SUBSTITUTE(SUBSTITUTE(SUBSTITUTE(SUBSTITUTE(AU840,BR840,""),BS840,""),BT840,""),BU840,""),BV840,""),BW840,""),BX840,""),BY840,""),BZ840,""),CA840,""))</f>
        <v>Supervision Straight Time</v>
      </c>
      <c r="BE840" t="str">
        <f>TRIM(SUBSTITUTE(SUBSTITUTE(SUBSTITUTE(SUBSTITUTE(SUBSTITUTE(SUBSTITUTE(SUBSTITUTE(SUBSTITUTE(SUBSTITUTE(SUBSTITUTE(AV840,BH840,""),BI840,""),BJ840,""),BK840,""),BL840,""),BM840,""),BN840,""),BO840,""),BP840,""),BQ840,""))</f>
        <v>Mass Incendiary Material</v>
      </c>
      <c r="BF840" s="21">
        <f>LEN(AU840)-LEN(SUBSTITUTE(AU840," ",""))</f>
        <v>3</v>
      </c>
      <c r="BG840" s="21">
        <f>LEN(AV840)-LEN(SUBSTITUTE(AV840," ",""))</f>
        <v>3</v>
      </c>
      <c r="BH840" s="21" t="str">
        <f>IF(BF840=0,AU840,findspace($AU840,BH$10))</f>
        <v>Explosives</v>
      </c>
      <c r="BI840" s="21" t="str">
        <f>IF(BH840=0,AN840,findspace($AU840,BI$10))</f>
        <v>Supervision</v>
      </c>
      <c r="BJ840" s="21" t="str">
        <f>IF(BI840=0,AV840,findspace($AU840,BJ$10))</f>
        <v>Straight</v>
      </c>
      <c r="BK840" s="21" t="str">
        <f>IF(BJ840=0,AW840,findspace($AU840,BK$10))</f>
        <v>Time</v>
      </c>
      <c r="BL840" s="21" t="str">
        <f>IF(BK840=0,AX840,findspace($AU840,BL$10))</f>
        <v/>
      </c>
      <c r="BM840" s="21" t="str">
        <f>IF(BL840=0,BF840,findspace($AU840,BM$10))</f>
        <v/>
      </c>
      <c r="BN840" s="21" t="str">
        <f>IF(BM840=0,BH840,findspace($AU840,BN$10))</f>
        <v/>
      </c>
      <c r="BO840" s="21" t="str">
        <f>IF(BN840=0,BI840,findspace($AU840,BO$10))</f>
        <v/>
      </c>
      <c r="BR840" s="21" t="str">
        <f>IF($BG840=0,$AV840,findspace($AV840,BR$10))</f>
        <v>Mass</v>
      </c>
      <c r="BS840" s="21" t="str">
        <f>IF($BG840=0,$AV840,findspace($AV840,BS$10))</f>
        <v>Explosives</v>
      </c>
      <c r="BT840" s="21" t="str">
        <f>IF($BG840=0,$AV840,findspace($AV840,BT$10))</f>
        <v>Incendiary</v>
      </c>
      <c r="BU840" s="21" t="str">
        <f>IF($BG840=0,$AV840,findspace($AV840,BU$10))</f>
        <v>Material</v>
      </c>
      <c r="BV840" s="21" t="str">
        <f>IF($BG840=0,$AV840,findspace($AV840,BV$10))</f>
        <v/>
      </c>
      <c r="BW840" s="21" t="str">
        <f>IF($BG840=0,$AV840,findspace($AV840,BW$10))</f>
        <v/>
      </c>
      <c r="BX840" s="21" t="str">
        <f>IF($BG840=0,$AV840,findspace($AV840,BX$10))</f>
        <v/>
      </c>
      <c r="BY840" s="21" t="str">
        <f>IF($BG840=0,$AV840,findspace($AV840,BY$10))</f>
        <v/>
      </c>
      <c r="BZ840" s="21" t="str">
        <f>IF($BG840=0,$AV840,findspace($AV840,BZ$10))</f>
        <v/>
      </c>
      <c r="CA840" s="21" t="str">
        <f>IF($BG840=0,$AV840,findspace($AV840,CA$10))</f>
        <v/>
      </c>
    </row>
    <row r="841" spans="1:79" x14ac:dyDescent="0.35">
      <c r="A841" t="s">
        <v>1839</v>
      </c>
      <c r="B841" t="s">
        <v>1810</v>
      </c>
      <c r="C841" t="s">
        <v>3376</v>
      </c>
      <c r="D841" t="s">
        <v>1839</v>
      </c>
      <c r="E841" t="s">
        <v>1071</v>
      </c>
      <c r="F841" t="s">
        <v>3306</v>
      </c>
      <c r="G841" s="13">
        <v>0.80198657718120803</v>
      </c>
      <c r="I841">
        <v>12374</v>
      </c>
      <c r="J841" t="str">
        <f>K841&amp;L841</f>
        <v>DFAS6LExplosives Supervision Straight Time12374DFASF6Explosives Handling (COE DOE Only)</v>
      </c>
      <c r="K841" t="str">
        <f>A841&amp;B841&amp;C841</f>
        <v>DFAS6LExplosives Supervision Straight Time</v>
      </c>
      <c r="L841" t="str">
        <f>I841&amp;D841&amp;E841&amp;F841</f>
        <v>12374DFASF6Explosives Handling (COE DOE Only)</v>
      </c>
      <c r="M841" s="13">
        <f>G841</f>
        <v>0.80198657718120803</v>
      </c>
      <c r="N841" s="13"/>
      <c r="O841" s="19">
        <v>771</v>
      </c>
      <c r="P841">
        <f>COUNTIF(C$11:C$2024, C841)</f>
        <v>3</v>
      </c>
      <c r="Q841">
        <f>COUNTIF(F$11:F$177, F841)</f>
        <v>0</v>
      </c>
      <c r="R841" t="b">
        <f>A841=D841</f>
        <v>1</v>
      </c>
      <c r="S841" t="b">
        <f>A841&amp;B841&amp;C841=D841&amp;E841&amp;F841</f>
        <v>0</v>
      </c>
      <c r="V841" t="str">
        <f>IF($A841=V$10, $C841, "")</f>
        <v>Explosives Supervision Straight Time</v>
      </c>
      <c r="W841" t="str">
        <f>IF($A841=W$10, $C841, "")</f>
        <v/>
      </c>
      <c r="X841" t="str">
        <f>IF($A841=X$10, $C841, "")</f>
        <v/>
      </c>
      <c r="Y841" t="str">
        <f>IF($A841=Y$10, $C841, "")</f>
        <v/>
      </c>
      <c r="Z841" t="str">
        <f>IF($A841=Z$10, $C841, "")</f>
        <v/>
      </c>
      <c r="AB841" t="str">
        <f>IF($D841=AB$10, $F841, "")</f>
        <v>Explosives Handling (COE DOE Only)</v>
      </c>
      <c r="AC841" t="str">
        <f>IF($D841=AC$10, $F841, "")</f>
        <v/>
      </c>
      <c r="AD841" t="str">
        <f>IF($D841=AD$10, $F841, "")</f>
        <v/>
      </c>
      <c r="AE841" t="str">
        <f>IF($D841=AE$10, $F841, "")</f>
        <v/>
      </c>
      <c r="AF841" t="str">
        <f>IF($D841=AF$10, $F841, "")</f>
        <v/>
      </c>
      <c r="AH841">
        <f>COUNTIF(AI$11:AI$2024, AI841)</f>
        <v>1</v>
      </c>
      <c r="AI841" t="str">
        <f>V841&amp;AB841&amp;W841&amp;AC841&amp;X841&amp;AD841&amp;Y841&amp;AE841&amp;Z841&amp;AF841</f>
        <v>Explosives Supervision Straight TimeExplosives Handling (COE DOE Only)</v>
      </c>
      <c r="AJ841">
        <f>IF(ROW()=11,1,IF(AK840+1=AK841,AJ840,AJ840+1))</f>
        <v>744</v>
      </c>
      <c r="AK841">
        <f>IF(AI841=AI840, AK840+1, 1)</f>
        <v>1</v>
      </c>
      <c r="AL841" s="26" t="str">
        <f>AM841&amp;AN841</f>
        <v>DFAS6LExplosives Supervision Straight Time12374DFASF6Explosives Handling (COE DOE Only)</v>
      </c>
      <c r="AM841" t="str">
        <f>K841</f>
        <v>DFAS6LExplosives Supervision Straight Time</v>
      </c>
      <c r="AN841" t="str">
        <f>L841</f>
        <v>12374DFASF6Explosives Handling (COE DOE Only)</v>
      </c>
      <c r="AO841">
        <f>COUNTIF(AM$11:AM$1107, AM841)</f>
        <v>3</v>
      </c>
      <c r="AP841">
        <f>COUNTIF(AN$11:AN$1107, AN841)</f>
        <v>4</v>
      </c>
      <c r="AQ841">
        <f>MATCH(AM841, AM$11:AM$1107, 0)</f>
        <v>168</v>
      </c>
      <c r="AR841">
        <f>MATCH(AN841, AN$11:AN$1107, 0)</f>
        <v>739</v>
      </c>
      <c r="AS841">
        <v>771</v>
      </c>
      <c r="AU841" t="str">
        <f>C841</f>
        <v>Explosives Supervision Straight Time</v>
      </c>
      <c r="AV841" t="str">
        <f>IF(F841="", "", F841)</f>
        <v>Explosives Handling (COE DOE Only)</v>
      </c>
      <c r="AW841" s="13">
        <f>M841</f>
        <v>0.80198657718120803</v>
      </c>
      <c r="AX841" t="e">
        <f>VLOOKUP(AI841, UniquePairs!A$5:A$2000, 1, FALSE)</f>
        <v>#N/A</v>
      </c>
      <c r="AY841" t="str">
        <f>IFERROR(INDEX(UniquePairs!A$5:K$1000, MATCH(AL841, UniquePairs!A$5:A$1000, 0), 10), "")</f>
        <v/>
      </c>
      <c r="AZ841" s="13">
        <f>IF(AY841&lt;&gt;"", AY841, AW841)</f>
        <v>0.80198657718120803</v>
      </c>
      <c r="BA841" t="str">
        <f>IF(AZ841=0,"None",IF(AZ841&lt;0.6,"Weak",IF(AZ841&lt;0.7,"Review",IF(AZ841&lt;0.8,"Good",IF(AZ841&lt;0.9,"Very Good","Solid")))))</f>
        <v>Very Good</v>
      </c>
      <c r="BB841" s="28" t="str">
        <f>IF(AJ840=AJ841, BB840, BC841)</f>
        <v>Explosives</v>
      </c>
      <c r="BC841" t="str">
        <f>IF(AV841="",AU841,StringMatch(AU841,AV841,TRUE))</f>
        <v>Explosives</v>
      </c>
      <c r="BD841" t="str">
        <f>TRIM(SUBSTITUTE(SUBSTITUTE(SUBSTITUTE(SUBSTITUTE(SUBSTITUTE(SUBSTITUTE(SUBSTITUTE(SUBSTITUTE(SUBSTITUTE(SUBSTITUTE(AU841,BR841,""),BS841,""),BT841,""),BU841,""),BV841,""),BW841,""),BX841,""),BY841,""),BZ841,""),CA841,""))</f>
        <v>Supervision Straight Time</v>
      </c>
      <c r="BE841" t="str">
        <f>TRIM(SUBSTITUTE(SUBSTITUTE(SUBSTITUTE(SUBSTITUTE(SUBSTITUTE(SUBSTITUTE(SUBSTITUTE(SUBSTITUTE(SUBSTITUTE(SUBSTITUTE(AV841,BH841,""),BI841,""),BJ841,""),BK841,""),BL841,""),BM841,""),BN841,""),BO841,""),BP841,""),BQ841,""))</f>
        <v>Handling (COE DOE Only)</v>
      </c>
      <c r="BF841" s="21">
        <f>LEN(AU841)-LEN(SUBSTITUTE(AU841," ",""))</f>
        <v>3</v>
      </c>
      <c r="BG841" s="21">
        <f>LEN(AV841)-LEN(SUBSTITUTE(AV841," ",""))</f>
        <v>4</v>
      </c>
      <c r="BH841" s="21" t="str">
        <f>IF(BF841=0,AU841,findspace($AU841,BH$10))</f>
        <v>Explosives</v>
      </c>
      <c r="BI841" s="21" t="str">
        <f>IF(BH841=0,AN841,findspace($AU841,BI$10))</f>
        <v>Supervision</v>
      </c>
      <c r="BJ841" s="21" t="str">
        <f>IF(BI841=0,AV841,findspace($AU841,BJ$10))</f>
        <v>Straight</v>
      </c>
      <c r="BK841" s="21" t="str">
        <f>IF(BJ841=0,AW841,findspace($AU841,BK$10))</f>
        <v>Time</v>
      </c>
      <c r="BL841" s="21" t="str">
        <f>IF(BK841=0,AX841,findspace($AU841,BL$10))</f>
        <v/>
      </c>
      <c r="BM841" s="21" t="str">
        <f>IF(BL841=0,BF841,findspace($AU841,BM$10))</f>
        <v/>
      </c>
      <c r="BN841" s="21" t="str">
        <f>IF(BM841=0,BH841,findspace($AU841,BN$10))</f>
        <v/>
      </c>
      <c r="BO841" s="21" t="str">
        <f>IF(BN841=0,BI841,findspace($AU841,BO$10))</f>
        <v/>
      </c>
      <c r="BR841" s="21" t="str">
        <f>IF($BG841=0,$AV841,findspace($AV841,BR$10))</f>
        <v>Explosives</v>
      </c>
      <c r="BS841" s="21" t="str">
        <f>IF($BG841=0,$AV841,findspace($AV841,BS$10))</f>
        <v>Handling</v>
      </c>
      <c r="BT841" s="21" t="str">
        <f>IF($BG841=0,$AV841,findspace($AV841,BT$10))</f>
        <v>(COE</v>
      </c>
      <c r="BU841" s="21" t="str">
        <f>IF($BG841=0,$AV841,findspace($AV841,BU$10))</f>
        <v>DOE</v>
      </c>
      <c r="BV841" s="21" t="str">
        <f>IF($BG841=0,$AV841,findspace($AV841,BV$10))</f>
        <v>Only)</v>
      </c>
      <c r="BW841" s="21" t="str">
        <f>IF($BG841=0,$AV841,findspace($AV841,BW$10))</f>
        <v/>
      </c>
      <c r="BX841" s="21" t="str">
        <f>IF($BG841=0,$AV841,findspace($AV841,BX$10))</f>
        <v/>
      </c>
      <c r="BY841" s="21" t="str">
        <f>IF($BG841=0,$AV841,findspace($AV841,BY$10))</f>
        <v/>
      </c>
      <c r="BZ841" s="21" t="str">
        <f>IF($BG841=0,$AV841,findspace($AV841,BZ$10))</f>
        <v/>
      </c>
      <c r="CA841" s="21" t="str">
        <f>IF($BG841=0,$AV841,findspace($AV841,CA$10))</f>
        <v/>
      </c>
    </row>
    <row r="842" spans="1:79" x14ac:dyDescent="0.35">
      <c r="A842" t="s">
        <v>1839</v>
      </c>
      <c r="B842" t="s">
        <v>1270</v>
      </c>
      <c r="C842" t="s">
        <v>2525</v>
      </c>
      <c r="D842" t="s">
        <v>1837</v>
      </c>
      <c r="E842" t="s">
        <v>204</v>
      </c>
      <c r="F842" t="s">
        <v>3149</v>
      </c>
      <c r="G842" s="13">
        <v>0.80196025735909449</v>
      </c>
      <c r="I842">
        <v>12374</v>
      </c>
      <c r="J842" t="str">
        <f>K842&amp;L842</f>
        <v>DFASLWEducator School Breaks12374IBCSVBEducator School Break Worked Used</v>
      </c>
      <c r="K842" t="str">
        <f>A842&amp;B842&amp;C842</f>
        <v>DFASLWEducator School Breaks</v>
      </c>
      <c r="L842" t="str">
        <f>I842&amp;D842&amp;E842&amp;F842</f>
        <v>12374IBCSVBEducator School Break Worked Used</v>
      </c>
      <c r="M842" s="13">
        <f>G842</f>
        <v>0.80196025735909449</v>
      </c>
      <c r="N842" s="13"/>
      <c r="O842" s="19">
        <v>305</v>
      </c>
      <c r="P842">
        <f>COUNTIF(C$11:C$2024, C842)</f>
        <v>3</v>
      </c>
      <c r="Q842">
        <f>COUNTIF(F$11:F$177, F842)</f>
        <v>0</v>
      </c>
      <c r="R842" t="b">
        <f>A842=D842</f>
        <v>0</v>
      </c>
      <c r="S842" t="b">
        <f>A842&amp;B842&amp;C842=D842&amp;E842&amp;F842</f>
        <v>0</v>
      </c>
      <c r="V842" t="str">
        <f>IF($A842=V$10, $C842, "")</f>
        <v>Educator School Breaks</v>
      </c>
      <c r="W842" t="str">
        <f>IF($A842=W$10, $C842, "")</f>
        <v/>
      </c>
      <c r="X842" t="str">
        <f>IF($A842=X$10, $C842, "")</f>
        <v/>
      </c>
      <c r="Y842" t="str">
        <f>IF($A842=Y$10, $C842, "")</f>
        <v/>
      </c>
      <c r="Z842" t="str">
        <f>IF($A842=Z$10, $C842, "")</f>
        <v/>
      </c>
      <c r="AB842" t="str">
        <f>IF($D842=AB$10, $F842, "")</f>
        <v/>
      </c>
      <c r="AC842" t="str">
        <f>IF($D842=AC$10, $F842, "")</f>
        <v/>
      </c>
      <c r="AD842" t="str">
        <f>IF($D842=AD$10, $F842, "")</f>
        <v/>
      </c>
      <c r="AE842" t="str">
        <f>IF($D842=AE$10, $F842, "")</f>
        <v>Educator School Break Worked Used</v>
      </c>
      <c r="AF842" t="str">
        <f>IF($D842=AF$10, $F842, "")</f>
        <v/>
      </c>
      <c r="AH842">
        <f>COUNTIF(AI$11:AI$2024, AI842)</f>
        <v>1</v>
      </c>
      <c r="AI842" t="str">
        <f>V842&amp;AB842&amp;W842&amp;AC842&amp;X842&amp;AD842&amp;Y842&amp;AE842&amp;Z842&amp;AF842</f>
        <v>Educator School BreaksEducator School Break Worked Used</v>
      </c>
      <c r="AJ842">
        <f>IF(ROW()=11,1,IF(AK841+1=AK842,AJ841,AJ841+1))</f>
        <v>745</v>
      </c>
      <c r="AK842">
        <f>IF(AI842=AI841, AK841+1, 1)</f>
        <v>1</v>
      </c>
      <c r="AL842" s="26" t="str">
        <f>AM842&amp;AN842</f>
        <v>DFASLWEducator School Breaks12374IBCSVBEducator School Break Worked Used</v>
      </c>
      <c r="AM842" t="str">
        <f>K842</f>
        <v>DFASLWEducator School Breaks</v>
      </c>
      <c r="AN842" t="str">
        <f>L842</f>
        <v>12374IBCSVBEducator School Break Worked Used</v>
      </c>
      <c r="AO842">
        <f>COUNTIF(AM$11:AM$1107, AM842)</f>
        <v>3</v>
      </c>
      <c r="AP842">
        <f>COUNTIF(AN$11:AN$1107, AN842)</f>
        <v>2</v>
      </c>
      <c r="AQ842">
        <f>MATCH(AM842, AM$11:AM$1107, 0)</f>
        <v>631</v>
      </c>
      <c r="AR842">
        <f>MATCH(AN842, AN$11:AN$1107, 0)</f>
        <v>593</v>
      </c>
      <c r="AS842">
        <v>305</v>
      </c>
      <c r="AU842" t="str">
        <f>C842</f>
        <v>Educator School Breaks</v>
      </c>
      <c r="AV842" t="str">
        <f>IF(F842="", "", F842)</f>
        <v>Educator School Break Worked Used</v>
      </c>
      <c r="AW842" s="13">
        <f>M842</f>
        <v>0.80196025735909449</v>
      </c>
      <c r="AX842" t="e">
        <f>VLOOKUP(AI842, UniquePairs!A$5:A$2000, 1, FALSE)</f>
        <v>#N/A</v>
      </c>
      <c r="AY842" t="str">
        <f>IFERROR(INDEX(UniquePairs!A$5:K$1000, MATCH(AL842, UniquePairs!A$5:A$1000, 0), 10), "")</f>
        <v/>
      </c>
      <c r="AZ842" s="13">
        <f>IF(AY842&lt;&gt;"", AY842, AW842)</f>
        <v>0.80196025735909449</v>
      </c>
      <c r="BA842" t="str">
        <f>IF(AZ842=0,"None",IF(AZ842&lt;0.6,"Weak",IF(AZ842&lt;0.7,"Review",IF(AZ842&lt;0.8,"Good",IF(AZ842&lt;0.9,"Very Good","Solid")))))</f>
        <v>Very Good</v>
      </c>
      <c r="BB842" s="28" t="str">
        <f>IF(AJ841=AJ842, BB841, BC842)</f>
        <v>Educator School</v>
      </c>
      <c r="BC842" t="str">
        <f>IF(AV842="",AU842,StringMatch(AU842,AV842,TRUE))</f>
        <v>Educator School</v>
      </c>
      <c r="BD842" t="str">
        <f>TRIM(SUBSTITUTE(SUBSTITUTE(SUBSTITUTE(SUBSTITUTE(SUBSTITUTE(SUBSTITUTE(SUBSTITUTE(SUBSTITUTE(SUBSTITUTE(SUBSTITUTE(AU842,BR842,""),BS842,""),BT842,""),BU842,""),BV842,""),BW842,""),BX842,""),BY842,""),BZ842,""),CA842,""))</f>
        <v>s</v>
      </c>
      <c r="BE842" t="str">
        <f>TRIM(SUBSTITUTE(SUBSTITUTE(SUBSTITUTE(SUBSTITUTE(SUBSTITUTE(SUBSTITUTE(SUBSTITUTE(SUBSTITUTE(SUBSTITUTE(SUBSTITUTE(AV842,BH842,""),BI842,""),BJ842,""),BK842,""),BL842,""),BM842,""),BN842,""),BO842,""),BP842,""),BQ842,""))</f>
        <v>Break Worked Used</v>
      </c>
      <c r="BF842" s="21">
        <f>LEN(AU842)-LEN(SUBSTITUTE(AU842," ",""))</f>
        <v>2</v>
      </c>
      <c r="BG842" s="21">
        <f>LEN(AV842)-LEN(SUBSTITUTE(AV842," ",""))</f>
        <v>4</v>
      </c>
      <c r="BH842" s="21" t="str">
        <f>IF(BF842=0,AU842,findspace($AU842,BH$10))</f>
        <v>Educator</v>
      </c>
      <c r="BI842" s="21" t="str">
        <f>IF(BH842=0,AN842,findspace($AU842,BI$10))</f>
        <v>School</v>
      </c>
      <c r="BJ842" s="21" t="str">
        <f>IF(BI842=0,AV842,findspace($AU842,BJ$10))</f>
        <v>Breaks</v>
      </c>
      <c r="BK842" s="21" t="str">
        <f>IF(BJ842=0,AW842,findspace($AU842,BK$10))</f>
        <v/>
      </c>
      <c r="BL842" s="21" t="str">
        <f>IF(BK842=0,AX842,findspace($AU842,BL$10))</f>
        <v/>
      </c>
      <c r="BM842" s="21" t="str">
        <f>IF(BL842=0,BF842,findspace($AU842,BM$10))</f>
        <v/>
      </c>
      <c r="BN842" s="21" t="str">
        <f>IF(BM842=0,BH842,findspace($AU842,BN$10))</f>
        <v/>
      </c>
      <c r="BO842" s="21" t="str">
        <f>IF(BN842=0,BI842,findspace($AU842,BO$10))</f>
        <v/>
      </c>
      <c r="BR842" s="21" t="str">
        <f>IF($BG842=0,$AV842,findspace($AV842,BR$10))</f>
        <v>Educator</v>
      </c>
      <c r="BS842" s="21" t="str">
        <f>IF($BG842=0,$AV842,findspace($AV842,BS$10))</f>
        <v>School</v>
      </c>
      <c r="BT842" s="21" t="str">
        <f>IF($BG842=0,$AV842,findspace($AV842,BT$10))</f>
        <v>Break</v>
      </c>
      <c r="BU842" s="21" t="str">
        <f>IF($BG842=0,$AV842,findspace($AV842,BU$10))</f>
        <v>Worked</v>
      </c>
      <c r="BV842" s="21" t="str">
        <f>IF($BG842=0,$AV842,findspace($AV842,BV$10))</f>
        <v>Used</v>
      </c>
      <c r="BW842" s="21" t="str">
        <f>IF($BG842=0,$AV842,findspace($AV842,BW$10))</f>
        <v/>
      </c>
      <c r="BX842" s="21" t="str">
        <f>IF($BG842=0,$AV842,findspace($AV842,BX$10))</f>
        <v/>
      </c>
      <c r="BY842" s="21" t="str">
        <f>IF($BG842=0,$AV842,findspace($AV842,BY$10))</f>
        <v/>
      </c>
      <c r="BZ842" s="21" t="str">
        <f>IF($BG842=0,$AV842,findspace($AV842,BZ$10))</f>
        <v/>
      </c>
      <c r="CA842" s="21" t="str">
        <f>IF($BG842=0,$AV842,findspace($AV842,CA$10))</f>
        <v/>
      </c>
    </row>
    <row r="843" spans="1:79" x14ac:dyDescent="0.35">
      <c r="A843" t="s">
        <v>1839</v>
      </c>
      <c r="B843" t="s">
        <v>1506</v>
      </c>
      <c r="C843" t="s">
        <v>3375</v>
      </c>
      <c r="D843" t="s">
        <v>1836</v>
      </c>
      <c r="E843">
        <v>22</v>
      </c>
      <c r="F843" t="s">
        <v>3416</v>
      </c>
      <c r="G843" s="13">
        <v>0.79935578471671354</v>
      </c>
      <c r="I843">
        <v>12374</v>
      </c>
      <c r="J843" t="str">
        <f>K843&amp;L843</f>
        <v>DFAS6KExplosives Supervision Overtime12374GSA22EDP Act Expose Overtime 4%</v>
      </c>
      <c r="K843" t="str">
        <f>A843&amp;B843&amp;C843</f>
        <v>DFAS6KExplosives Supervision Overtime</v>
      </c>
      <c r="L843" t="str">
        <f>I843&amp;D843&amp;E843&amp;F843</f>
        <v>12374GSA22EDP Act Expose Overtime 4%</v>
      </c>
      <c r="M843" s="13">
        <f>G843</f>
        <v>0.79935578471671354</v>
      </c>
      <c r="N843" s="13"/>
      <c r="O843" s="19">
        <v>883</v>
      </c>
      <c r="P843">
        <f>COUNTIF(C$11:C$2024, C843)</f>
        <v>3</v>
      </c>
      <c r="Q843">
        <f>COUNTIF(F$11:F$177, F843)</f>
        <v>0</v>
      </c>
      <c r="R843" t="b">
        <f>A843=D843</f>
        <v>0</v>
      </c>
      <c r="S843" t="b">
        <f>A843&amp;B843&amp;C843=D843&amp;E843&amp;F843</f>
        <v>0</v>
      </c>
      <c r="V843" t="str">
        <f>IF($A843=V$10, $C843, "")</f>
        <v>Explosives Supervision Overtime</v>
      </c>
      <c r="W843" t="str">
        <f>IF($A843=W$10, $C843, "")</f>
        <v/>
      </c>
      <c r="X843" t="str">
        <f>IF($A843=X$10, $C843, "")</f>
        <v/>
      </c>
      <c r="Y843" t="str">
        <f>IF($A843=Y$10, $C843, "")</f>
        <v/>
      </c>
      <c r="Z843" t="str">
        <f>IF($A843=Z$10, $C843, "")</f>
        <v/>
      </c>
      <c r="AB843" t="str">
        <f>IF($D843=AB$10, $F843, "")</f>
        <v/>
      </c>
      <c r="AC843" t="str">
        <f>IF($D843=AC$10, $F843, "")</f>
        <v>EDP Act Expose Overtime 4%</v>
      </c>
      <c r="AD843" t="str">
        <f>IF($D843=AD$10, $F843, "")</f>
        <v/>
      </c>
      <c r="AE843" t="str">
        <f>IF($D843=AE$10, $F843, "")</f>
        <v/>
      </c>
      <c r="AF843" t="str">
        <f>IF($D843=AF$10, $F843, "")</f>
        <v/>
      </c>
      <c r="AH843">
        <f>COUNTIF(AI$11:AI$2024, AI843)</f>
        <v>1</v>
      </c>
      <c r="AI843" t="str">
        <f>V843&amp;AB843&amp;W843&amp;AC843&amp;X843&amp;AD843&amp;Y843&amp;AE843&amp;Z843&amp;AF843</f>
        <v>Explosives Supervision OvertimeEDP Act Expose Overtime 4%</v>
      </c>
      <c r="AJ843">
        <f>IF(ROW()=11,1,IF(AK842+1=AK843,AJ842,AJ842+1))</f>
        <v>746</v>
      </c>
      <c r="AK843">
        <f>IF(AI843=AI842, AK842+1, 1)</f>
        <v>1</v>
      </c>
      <c r="AL843" s="26" t="str">
        <f>AM843&amp;AN843</f>
        <v>DFAS6KExplosives Supervision Overtime12374GSA22EDP Act Expose Overtime 4%</v>
      </c>
      <c r="AM843" t="str">
        <f>K843</f>
        <v>DFAS6KExplosives Supervision Overtime</v>
      </c>
      <c r="AN843" t="str">
        <f>L843</f>
        <v>12374GSA22EDP Act Expose Overtime 4%</v>
      </c>
      <c r="AO843">
        <f>COUNTIF(AM$11:AM$1107, AM843)</f>
        <v>3</v>
      </c>
      <c r="AP843">
        <f>COUNTIF(AN$11:AN$1107, AN843)</f>
        <v>20</v>
      </c>
      <c r="AQ843">
        <f>MATCH(AM843, AM$11:AM$1107, 0)</f>
        <v>150</v>
      </c>
      <c r="AR843">
        <f>MATCH(AN843, AN$11:AN$1107, 0)</f>
        <v>235</v>
      </c>
      <c r="AS843">
        <v>883</v>
      </c>
      <c r="AU843" t="str">
        <f>C843</f>
        <v>Explosives Supervision Overtime</v>
      </c>
      <c r="AV843" t="str">
        <f>IF(F843="", "", F843)</f>
        <v>EDP Act Expose Overtime 4%</v>
      </c>
      <c r="AW843" s="13">
        <f>M843</f>
        <v>0.79935578471671354</v>
      </c>
      <c r="AX843" t="e">
        <f>VLOOKUP(AI843, UniquePairs!A$5:A$2000, 1, FALSE)</f>
        <v>#N/A</v>
      </c>
      <c r="AY843" t="str">
        <f>IFERROR(INDEX(UniquePairs!A$5:K$1000, MATCH(AL843, UniquePairs!A$5:A$1000, 0), 10), "")</f>
        <v/>
      </c>
      <c r="AZ843" s="13">
        <f>IF(AY843&lt;&gt;"", AY843, AW843)</f>
        <v>0.79935578471671354</v>
      </c>
      <c r="BA843" t="str">
        <f>IF(AZ843=0,"None",IF(AZ843&lt;0.6,"Weak",IF(AZ843&lt;0.7,"Review",IF(AZ843&lt;0.8,"Good",IF(AZ843&lt;0.9,"Very Good","Solid")))))</f>
        <v>Good</v>
      </c>
      <c r="BB843" s="28" t="str">
        <f>IF(AJ842=AJ843, BB842, BC843)</f>
        <v>Overtime</v>
      </c>
      <c r="BC843" t="str">
        <f>IF(AV843="",AU843,StringMatch(AU843,AV843,TRUE))</f>
        <v>Overtime</v>
      </c>
      <c r="BD843" t="str">
        <f>TRIM(SUBSTITUTE(SUBSTITUTE(SUBSTITUTE(SUBSTITUTE(SUBSTITUTE(SUBSTITUTE(SUBSTITUTE(SUBSTITUTE(SUBSTITUTE(SUBSTITUTE(AU843,BR843,""),BS843,""),BT843,""),BU843,""),BV843,""),BW843,""),BX843,""),BY843,""),BZ843,""),CA843,""))</f>
        <v>Explosives Supervision</v>
      </c>
      <c r="BE843" t="str">
        <f>TRIM(SUBSTITUTE(SUBSTITUTE(SUBSTITUTE(SUBSTITUTE(SUBSTITUTE(SUBSTITUTE(SUBSTITUTE(SUBSTITUTE(SUBSTITUTE(SUBSTITUTE(AV843,BH843,""),BI843,""),BJ843,""),BK843,""),BL843,""),BM843,""),BN843,""),BO843,""),BP843,""),BQ843,""))</f>
        <v>EDP Act Expose 4%</v>
      </c>
      <c r="BF843" s="21">
        <f>LEN(AU843)-LEN(SUBSTITUTE(AU843," ",""))</f>
        <v>2</v>
      </c>
      <c r="BG843" s="21">
        <f>LEN(AV843)-LEN(SUBSTITUTE(AV843," ",""))</f>
        <v>4</v>
      </c>
      <c r="BH843" s="21" t="str">
        <f>IF(BF843=0,AU843,findspace($AU843,BH$10))</f>
        <v>Explosives</v>
      </c>
      <c r="BI843" s="21" t="str">
        <f>IF(BH843=0,AN843,findspace($AU843,BI$10))</f>
        <v>Supervision</v>
      </c>
      <c r="BJ843" s="21" t="str">
        <f>IF(BI843=0,AV843,findspace($AU843,BJ$10))</f>
        <v>Overtime</v>
      </c>
      <c r="BK843" s="21" t="str">
        <f>IF(BJ843=0,AW843,findspace($AU843,BK$10))</f>
        <v/>
      </c>
      <c r="BL843" s="21" t="str">
        <f>IF(BK843=0,AX843,findspace($AU843,BL$10))</f>
        <v/>
      </c>
      <c r="BM843" s="21" t="str">
        <f>IF(BL843=0,BF843,findspace($AU843,BM$10))</f>
        <v/>
      </c>
      <c r="BN843" s="21" t="str">
        <f>IF(BM843=0,BH843,findspace($AU843,BN$10))</f>
        <v/>
      </c>
      <c r="BO843" s="21" t="str">
        <f>IF(BN843=0,BI843,findspace($AU843,BO$10))</f>
        <v/>
      </c>
      <c r="BR843" s="21" t="str">
        <f>IF($BG843=0,$AV843,findspace($AV843,BR$10))</f>
        <v>EDP</v>
      </c>
      <c r="BS843" s="21" t="str">
        <f>IF($BG843=0,$AV843,findspace($AV843,BS$10))</f>
        <v>Act</v>
      </c>
      <c r="BT843" s="21" t="str">
        <f>IF($BG843=0,$AV843,findspace($AV843,BT$10))</f>
        <v>Expose</v>
      </c>
      <c r="BU843" s="21" t="str">
        <f>IF($BG843=0,$AV843,findspace($AV843,BU$10))</f>
        <v>Overtime</v>
      </c>
      <c r="BV843" s="21" t="str">
        <f>IF($BG843=0,$AV843,findspace($AV843,BV$10))</f>
        <v>4%</v>
      </c>
      <c r="BW843" s="21" t="str">
        <f>IF($BG843=0,$AV843,findspace($AV843,BW$10))</f>
        <v/>
      </c>
      <c r="BX843" s="21" t="str">
        <f>IF($BG843=0,$AV843,findspace($AV843,BX$10))</f>
        <v/>
      </c>
      <c r="BY843" s="21" t="str">
        <f>IF($BG843=0,$AV843,findspace($AV843,BY$10))</f>
        <v/>
      </c>
      <c r="BZ843" s="21" t="str">
        <f>IF($BG843=0,$AV843,findspace($AV843,BZ$10))</f>
        <v/>
      </c>
      <c r="CA843" s="21" t="str">
        <f>IF($BG843=0,$AV843,findspace($AV843,CA$10))</f>
        <v/>
      </c>
    </row>
    <row r="844" spans="1:79" x14ac:dyDescent="0.35">
      <c r="A844" t="s">
        <v>1839</v>
      </c>
      <c r="B844" t="s">
        <v>803</v>
      </c>
      <c r="C844" t="s">
        <v>3343</v>
      </c>
      <c r="D844" t="s">
        <v>1839</v>
      </c>
      <c r="E844" t="s">
        <v>1646</v>
      </c>
      <c r="F844" t="s">
        <v>3368</v>
      </c>
      <c r="G844" s="13">
        <v>0.79762397108518746</v>
      </c>
      <c r="I844">
        <v>12374</v>
      </c>
      <c r="J844" t="str">
        <f>K844&amp;L844</f>
        <v>DFASLXNonwork Paid Straight Time (Day Deaths Sabbatical Conversions etc )12374DFAS5DMR Dirty Work Straight Time</v>
      </c>
      <c r="K844" t="str">
        <f>A844&amp;B844&amp;C844</f>
        <v>DFASLXNonwork Paid Straight Time (Day Deaths Sabbatical Conversions etc )</v>
      </c>
      <c r="L844" t="str">
        <f>I844&amp;D844&amp;E844&amp;F844</f>
        <v>12374DFAS5DMR Dirty Work Straight Time</v>
      </c>
      <c r="M844" s="13">
        <f>G844</f>
        <v>0.79762397108518746</v>
      </c>
      <c r="N844" s="13"/>
      <c r="O844" s="19">
        <v>82</v>
      </c>
      <c r="P844">
        <f>COUNTIF(C$11:C$2024, C844)</f>
        <v>3</v>
      </c>
      <c r="Q844">
        <f>COUNTIF(F$11:F$177, F844)</f>
        <v>0</v>
      </c>
      <c r="R844" t="b">
        <f>A844=D844</f>
        <v>1</v>
      </c>
      <c r="S844" t="b">
        <f>A844&amp;B844&amp;C844=D844&amp;E844&amp;F844</f>
        <v>0</v>
      </c>
      <c r="V844" t="str">
        <f>IF($A844=V$10, $C844, "")</f>
        <v>Nonwork Paid Straight Time (Day Deaths Sabbatical Conversions etc )</v>
      </c>
      <c r="W844" t="str">
        <f>IF($A844=W$10, $C844, "")</f>
        <v/>
      </c>
      <c r="X844" t="str">
        <f>IF($A844=X$10, $C844, "")</f>
        <v/>
      </c>
      <c r="Y844" t="str">
        <f>IF($A844=Y$10, $C844, "")</f>
        <v/>
      </c>
      <c r="Z844" t="str">
        <f>IF($A844=Z$10, $C844, "")</f>
        <v/>
      </c>
      <c r="AB844" t="str">
        <f>IF($D844=AB$10, $F844, "")</f>
        <v>MR Dirty Work Straight Time</v>
      </c>
      <c r="AC844" t="str">
        <f>IF($D844=AC$10, $F844, "")</f>
        <v/>
      </c>
      <c r="AD844" t="str">
        <f>IF($D844=AD$10, $F844, "")</f>
        <v/>
      </c>
      <c r="AE844" t="str">
        <f>IF($D844=AE$10, $F844, "")</f>
        <v/>
      </c>
      <c r="AF844" t="str">
        <f>IF($D844=AF$10, $F844, "")</f>
        <v/>
      </c>
      <c r="AH844">
        <f>COUNTIF(AI$11:AI$2024, AI844)</f>
        <v>1</v>
      </c>
      <c r="AI844" t="str">
        <f>V844&amp;AB844&amp;W844&amp;AC844&amp;X844&amp;AD844&amp;Y844&amp;AE844&amp;Z844&amp;AF844</f>
        <v>Nonwork Paid Straight Time (Day Deaths Sabbatical Conversions etc )MR Dirty Work Straight Time</v>
      </c>
      <c r="AJ844">
        <f>IF(ROW()=11,1,IF(AK843+1=AK844,AJ843,AJ843+1))</f>
        <v>747</v>
      </c>
      <c r="AK844">
        <f>IF(AI844=AI843, AK843+1, 1)</f>
        <v>1</v>
      </c>
      <c r="AL844" s="26" t="str">
        <f>AM844&amp;AN844</f>
        <v>DFASLXNonwork Paid Straight Time (Day Deaths Sabbatical Conversions etc )12374DFAS5DMR Dirty Work Straight Time</v>
      </c>
      <c r="AM844" t="str">
        <f>K844</f>
        <v>DFASLXNonwork Paid Straight Time (Day Deaths Sabbatical Conversions etc )</v>
      </c>
      <c r="AN844" t="str">
        <f>L844</f>
        <v>12374DFAS5DMR Dirty Work Straight Time</v>
      </c>
      <c r="AO844">
        <f>COUNTIF(AM$11:AM$1107, AM844)</f>
        <v>3</v>
      </c>
      <c r="AP844">
        <f>COUNTIF(AN$11:AN$1107, AN844)</f>
        <v>2</v>
      </c>
      <c r="AQ844">
        <f>MATCH(AM844, AM$11:AM$1107, 0)</f>
        <v>783</v>
      </c>
      <c r="AR844">
        <f>MATCH(AN844, AN$11:AN$1107, 0)</f>
        <v>201</v>
      </c>
      <c r="AS844">
        <v>82</v>
      </c>
      <c r="AU844" t="str">
        <f>C844</f>
        <v>Nonwork Paid Straight Time (Day Deaths Sabbatical Conversions etc )</v>
      </c>
      <c r="AV844" t="str">
        <f>IF(F844="", "", F844)</f>
        <v>MR Dirty Work Straight Time</v>
      </c>
      <c r="AW844" s="13">
        <f>M844</f>
        <v>0.79762397108518746</v>
      </c>
      <c r="AX844" t="e">
        <f>VLOOKUP(AI844, UniquePairs!A$5:A$2000, 1, FALSE)</f>
        <v>#N/A</v>
      </c>
      <c r="AY844" t="str">
        <f>IFERROR(INDEX(UniquePairs!A$5:K$1000, MATCH(AL844, UniquePairs!A$5:A$1000, 0), 10), "")</f>
        <v/>
      </c>
      <c r="AZ844" s="13">
        <f>IF(AY844&lt;&gt;"", AY844, AW844)</f>
        <v>0.79762397108518746</v>
      </c>
      <c r="BA844" t="str">
        <f>IF(AZ844=0,"None",IF(AZ844&lt;0.6,"Weak",IF(AZ844&lt;0.7,"Review",IF(AZ844&lt;0.8,"Good",IF(AZ844&lt;0.9,"Very Good","Solid")))))</f>
        <v>Good</v>
      </c>
      <c r="BB844" s="28" t="str">
        <f>IF(AJ843=AJ844, BB843, BC844)</f>
        <v>Straight Time</v>
      </c>
      <c r="BC844" t="str">
        <f>IF(AV844="",AU844,StringMatch(AU844,AV844,TRUE))</f>
        <v>Straight Time</v>
      </c>
      <c r="BD844" t="str">
        <f>TRIM(SUBSTITUTE(SUBSTITUTE(SUBSTITUTE(SUBSTITUTE(SUBSTITUTE(SUBSTITUTE(SUBSTITUTE(SUBSTITUTE(SUBSTITUTE(SUBSTITUTE(AU844,BR844,""),BS844,""),BT844,""),BU844,""),BV844,""),BW844,""),BX844,""),BY844,""),BZ844,""),CA844,""))</f>
        <v>Nonwork Paid (Day Deaths Sabbatical Conversions etc )</v>
      </c>
      <c r="BE844" t="str">
        <f>TRIM(SUBSTITUTE(SUBSTITUTE(SUBSTITUTE(SUBSTITUTE(SUBSTITUTE(SUBSTITUTE(SUBSTITUTE(SUBSTITUTE(SUBSTITUTE(SUBSTITUTE(AV844,BH844,""),BI844,""),BJ844,""),BK844,""),BL844,""),BM844,""),BN844,""),BO844,""),BP844,""),BQ844,""))</f>
        <v>MR Dirty Work</v>
      </c>
      <c r="BF844" s="21">
        <f>LEN(AU844)-LEN(SUBSTITUTE(AU844," ",""))</f>
        <v>9</v>
      </c>
      <c r="BG844" s="21">
        <f>LEN(AV844)-LEN(SUBSTITUTE(AV844," ",""))</f>
        <v>4</v>
      </c>
      <c r="BH844" s="21" t="str">
        <f>IF(BF844=0,AU844,findspace($AU844,BH$10))</f>
        <v>Nonwork</v>
      </c>
      <c r="BI844" s="21" t="str">
        <f>IF(BH844=0,AN844,findspace($AU844,BI$10))</f>
        <v>Paid</v>
      </c>
      <c r="BJ844" s="21" t="str">
        <f>IF(BI844=0,AV844,findspace($AU844,BJ$10))</f>
        <v>Straight</v>
      </c>
      <c r="BK844" s="21" t="str">
        <f>IF(BJ844=0,AW844,findspace($AU844,BK$10))</f>
        <v>Time</v>
      </c>
      <c r="BL844" s="21" t="str">
        <f>IF(BK844=0,AX844,findspace($AU844,BL$10))</f>
        <v>(Day</v>
      </c>
      <c r="BM844" s="21" t="str">
        <f>IF(BL844=0,BF844,findspace($AU844,BM$10))</f>
        <v>Deaths</v>
      </c>
      <c r="BN844" s="21" t="str">
        <f>IF(BM844=0,BH844,findspace($AU844,BN$10))</f>
        <v>Sabbatical</v>
      </c>
      <c r="BO844" s="21" t="str">
        <f>IF(BN844=0,BI844,findspace($AU844,BO$10))</f>
        <v>Conversions</v>
      </c>
      <c r="BR844" s="21" t="str">
        <f>IF($BG844=0,$AV844,findspace($AV844,BR$10))</f>
        <v>MR</v>
      </c>
      <c r="BS844" s="21" t="str">
        <f>IF($BG844=0,$AV844,findspace($AV844,BS$10))</f>
        <v>Dirty</v>
      </c>
      <c r="BT844" s="21" t="str">
        <f>IF($BG844=0,$AV844,findspace($AV844,BT$10))</f>
        <v>Work</v>
      </c>
      <c r="BU844" s="21" t="str">
        <f>IF($BG844=0,$AV844,findspace($AV844,BU$10))</f>
        <v>Straight</v>
      </c>
      <c r="BV844" s="21" t="str">
        <f>IF($BG844=0,$AV844,findspace($AV844,BV$10))</f>
        <v>Time</v>
      </c>
      <c r="BW844" s="21" t="str">
        <f>IF($BG844=0,$AV844,findspace($AV844,BW$10))</f>
        <v/>
      </c>
      <c r="BX844" s="21" t="str">
        <f>IF($BG844=0,$AV844,findspace($AV844,BX$10))</f>
        <v/>
      </c>
      <c r="BY844" s="21" t="str">
        <f>IF($BG844=0,$AV844,findspace($AV844,BY$10))</f>
        <v/>
      </c>
      <c r="BZ844" s="21" t="str">
        <f>IF($BG844=0,$AV844,findspace($AV844,BZ$10))</f>
        <v/>
      </c>
      <c r="CA844" s="21" t="str">
        <f>IF($BG844=0,$AV844,findspace($AV844,CA$10))</f>
        <v/>
      </c>
    </row>
    <row r="845" spans="1:79" x14ac:dyDescent="0.35">
      <c r="A845" t="s">
        <v>1839</v>
      </c>
      <c r="B845" t="s">
        <v>1270</v>
      </c>
      <c r="C845" t="s">
        <v>2525</v>
      </c>
      <c r="D845" t="s">
        <v>1837</v>
      </c>
      <c r="E845" t="s">
        <v>3147</v>
      </c>
      <c r="F845" t="s">
        <v>3148</v>
      </c>
      <c r="G845" s="13">
        <v>0.79624739479743756</v>
      </c>
      <c r="I845">
        <v>12374</v>
      </c>
      <c r="J845" t="str">
        <f>K845&amp;L845</f>
        <v>DFASLWEducator School Breaks12374IBC2VZEducator Paid School Break Used YTD</v>
      </c>
      <c r="K845" t="str">
        <f>A845&amp;B845&amp;C845</f>
        <v>DFASLWEducator School Breaks</v>
      </c>
      <c r="L845" t="str">
        <f>I845&amp;D845&amp;E845&amp;F845</f>
        <v>12374IBC2VZEducator Paid School Break Used YTD</v>
      </c>
      <c r="M845" s="13">
        <f>G845</f>
        <v>0.79624739479743756</v>
      </c>
      <c r="N845" s="13"/>
      <c r="O845" s="19">
        <v>794</v>
      </c>
      <c r="P845">
        <f>COUNTIF(C$11:C$2024, C845)</f>
        <v>3</v>
      </c>
      <c r="Q845">
        <f>COUNTIF(F$11:F$177, F845)</f>
        <v>1</v>
      </c>
      <c r="R845" t="b">
        <f>A845=D845</f>
        <v>0</v>
      </c>
      <c r="S845" t="b">
        <f>A845&amp;B845&amp;C845=D845&amp;E845&amp;F845</f>
        <v>0</v>
      </c>
      <c r="V845" t="str">
        <f>IF($A845=V$10, $C845, "")</f>
        <v>Educator School Breaks</v>
      </c>
      <c r="W845" t="str">
        <f>IF($A845=W$10, $C845, "")</f>
        <v/>
      </c>
      <c r="X845" t="str">
        <f>IF($A845=X$10, $C845, "")</f>
        <v/>
      </c>
      <c r="Y845" t="str">
        <f>IF($A845=Y$10, $C845, "")</f>
        <v/>
      </c>
      <c r="Z845" t="str">
        <f>IF($A845=Z$10, $C845, "")</f>
        <v/>
      </c>
      <c r="AB845" t="str">
        <f>IF($D845=AB$10, $F845, "")</f>
        <v/>
      </c>
      <c r="AC845" t="str">
        <f>IF($D845=AC$10, $F845, "")</f>
        <v/>
      </c>
      <c r="AD845" t="str">
        <f>IF($D845=AD$10, $F845, "")</f>
        <v/>
      </c>
      <c r="AE845" t="str">
        <f>IF($D845=AE$10, $F845, "")</f>
        <v>Educator Paid School Break Used YTD</v>
      </c>
      <c r="AF845" t="str">
        <f>IF($D845=AF$10, $F845, "")</f>
        <v/>
      </c>
      <c r="AH845">
        <f>COUNTIF(AI$11:AI$2024, AI845)</f>
        <v>1</v>
      </c>
      <c r="AI845" t="str">
        <f>V845&amp;AB845&amp;W845&amp;AC845&amp;X845&amp;AD845&amp;Y845&amp;AE845&amp;Z845&amp;AF845</f>
        <v>Educator School BreaksEducator Paid School Break Used YTD</v>
      </c>
      <c r="AJ845">
        <f>IF(ROW()=11,1,IF(AK844+1=AK845,AJ844,AJ844+1))</f>
        <v>748</v>
      </c>
      <c r="AK845">
        <f>IF(AI845=AI844, AK844+1, 1)</f>
        <v>1</v>
      </c>
      <c r="AL845" s="26" t="str">
        <f>AM845&amp;AN845</f>
        <v>DFASLWEducator School Breaks12374IBC2VZEducator Paid School Break Used YTD</v>
      </c>
      <c r="AM845" t="str">
        <f>K845</f>
        <v>DFASLWEducator School Breaks</v>
      </c>
      <c r="AN845" t="str">
        <f>L845</f>
        <v>12374IBC2VZEducator Paid School Break Used YTD</v>
      </c>
      <c r="AO845">
        <f>COUNTIF(AM$11:AM$1107, AM845)</f>
        <v>3</v>
      </c>
      <c r="AP845">
        <f>COUNTIF(AN$11:AN$1107, AN845)</f>
        <v>3</v>
      </c>
      <c r="AQ845">
        <f>MATCH(AM845, AM$11:AM$1107, 0)</f>
        <v>631</v>
      </c>
      <c r="AR845">
        <f>MATCH(AN845, AN$11:AN$1107, 0)</f>
        <v>152</v>
      </c>
      <c r="AS845">
        <v>794</v>
      </c>
      <c r="AU845" t="str">
        <f>C845</f>
        <v>Educator School Breaks</v>
      </c>
      <c r="AV845" t="str">
        <f>IF(F845="", "", F845)</f>
        <v>Educator Paid School Break Used YTD</v>
      </c>
      <c r="AW845" s="13">
        <f>M845</f>
        <v>0.79624739479743756</v>
      </c>
      <c r="AX845" t="e">
        <f>VLOOKUP(AI845, UniquePairs!A$5:A$2000, 1, FALSE)</f>
        <v>#N/A</v>
      </c>
      <c r="AY845" t="str">
        <f>IFERROR(INDEX(UniquePairs!A$5:K$1000, MATCH(AL845, UniquePairs!A$5:A$1000, 0), 10), "")</f>
        <v/>
      </c>
      <c r="AZ845" s="13">
        <f>IF(AY845&lt;&gt;"", AY845, AW845)</f>
        <v>0.79624739479743756</v>
      </c>
      <c r="BA845" t="str">
        <f>IF(AZ845=0,"None",IF(AZ845&lt;0.6,"Weak",IF(AZ845&lt;0.7,"Review",IF(AZ845&lt;0.8,"Good",IF(AZ845&lt;0.9,"Very Good","Solid")))))</f>
        <v>Good</v>
      </c>
      <c r="BB845" s="28" t="str">
        <f>IF(AJ844=AJ845, BB844, BC845)</f>
        <v>Educator School</v>
      </c>
      <c r="BC845" t="str">
        <f>IF(AV845="",AU845,StringMatch(AU845,AV845,TRUE))</f>
        <v>Educator School</v>
      </c>
      <c r="BD845" t="str">
        <f>TRIM(SUBSTITUTE(SUBSTITUTE(SUBSTITUTE(SUBSTITUTE(SUBSTITUTE(SUBSTITUTE(SUBSTITUTE(SUBSTITUTE(SUBSTITUTE(SUBSTITUTE(AU845,BR845,""),BS845,""),BT845,""),BU845,""),BV845,""),BW845,""),BX845,""),BY845,""),BZ845,""),CA845,""))</f>
        <v>s</v>
      </c>
      <c r="BE845" t="str">
        <f>TRIM(SUBSTITUTE(SUBSTITUTE(SUBSTITUTE(SUBSTITUTE(SUBSTITUTE(SUBSTITUTE(SUBSTITUTE(SUBSTITUTE(SUBSTITUTE(SUBSTITUTE(AV845,BH845,""),BI845,""),BJ845,""),BK845,""),BL845,""),BM845,""),BN845,""),BO845,""),BP845,""),BQ845,""))</f>
        <v>Paid Break Used YTD</v>
      </c>
      <c r="BF845" s="21">
        <f>LEN(AU845)-LEN(SUBSTITUTE(AU845," ",""))</f>
        <v>2</v>
      </c>
      <c r="BG845" s="21">
        <f>LEN(AV845)-LEN(SUBSTITUTE(AV845," ",""))</f>
        <v>5</v>
      </c>
      <c r="BH845" s="21" t="str">
        <f>IF(BF845=0,AU845,findspace($AU845,BH$10))</f>
        <v>Educator</v>
      </c>
      <c r="BI845" s="21" t="str">
        <f>IF(BH845=0,AN845,findspace($AU845,BI$10))</f>
        <v>School</v>
      </c>
      <c r="BJ845" s="21" t="str">
        <f>IF(BI845=0,AV845,findspace($AU845,BJ$10))</f>
        <v>Breaks</v>
      </c>
      <c r="BK845" s="21" t="str">
        <f>IF(BJ845=0,AW845,findspace($AU845,BK$10))</f>
        <v/>
      </c>
      <c r="BL845" s="21" t="str">
        <f>IF(BK845=0,AX845,findspace($AU845,BL$10))</f>
        <v/>
      </c>
      <c r="BM845" s="21" t="str">
        <f>IF(BL845=0,BF845,findspace($AU845,BM$10))</f>
        <v/>
      </c>
      <c r="BN845" s="21" t="str">
        <f>IF(BM845=0,BH845,findspace($AU845,BN$10))</f>
        <v/>
      </c>
      <c r="BO845" s="21" t="str">
        <f>IF(BN845=0,BI845,findspace($AU845,BO$10))</f>
        <v/>
      </c>
      <c r="BR845" s="21" t="str">
        <f>IF($BG845=0,$AV845,findspace($AV845,BR$10))</f>
        <v>Educator</v>
      </c>
      <c r="BS845" s="21" t="str">
        <f>IF($BG845=0,$AV845,findspace($AV845,BS$10))</f>
        <v>Paid</v>
      </c>
      <c r="BT845" s="21" t="str">
        <f>IF($BG845=0,$AV845,findspace($AV845,BT$10))</f>
        <v>School</v>
      </c>
      <c r="BU845" s="21" t="str">
        <f>IF($BG845=0,$AV845,findspace($AV845,BU$10))</f>
        <v>Break</v>
      </c>
      <c r="BV845" s="21" t="str">
        <f>IF($BG845=0,$AV845,findspace($AV845,BV$10))</f>
        <v>Used</v>
      </c>
      <c r="BW845" s="21" t="str">
        <f>IF($BG845=0,$AV845,findspace($AV845,BW$10))</f>
        <v>YTD</v>
      </c>
      <c r="BX845" s="21" t="str">
        <f>IF($BG845=0,$AV845,findspace($AV845,BX$10))</f>
        <v/>
      </c>
      <c r="BY845" s="21" t="str">
        <f>IF($BG845=0,$AV845,findspace($AV845,BY$10))</f>
        <v/>
      </c>
      <c r="BZ845" s="21" t="str">
        <f>IF($BG845=0,$AV845,findspace($AV845,BZ$10))</f>
        <v/>
      </c>
      <c r="CA845" s="21" t="str">
        <f>IF($BG845=0,$AV845,findspace($AV845,CA$10))</f>
        <v/>
      </c>
    </row>
    <row r="846" spans="1:79" x14ac:dyDescent="0.35">
      <c r="A846" t="s">
        <v>1839</v>
      </c>
      <c r="B846" t="s">
        <v>1016</v>
      </c>
      <c r="C846" t="s">
        <v>3280</v>
      </c>
      <c r="D846" t="s">
        <v>1839</v>
      </c>
      <c r="E846" t="s">
        <v>986</v>
      </c>
      <c r="F846" t="s">
        <v>987</v>
      </c>
      <c r="G846" s="13">
        <v>0.79579827311224771</v>
      </c>
      <c r="I846">
        <v>12374</v>
      </c>
      <c r="J846" t="str">
        <f>K846&amp;L846</f>
        <v>DFASFBExplosives Incendiary Material High Degree12374DFASEVHigh Voltage Electrical Energy</v>
      </c>
      <c r="K846" t="str">
        <f>A846&amp;B846&amp;C846</f>
        <v>DFASFBExplosives Incendiary Material High Degree</v>
      </c>
      <c r="L846" t="str">
        <f>I846&amp;D846&amp;E846&amp;F846</f>
        <v>12374DFASEVHigh Voltage Electrical Energy</v>
      </c>
      <c r="M846" s="13">
        <f>G846</f>
        <v>0.79579827311224771</v>
      </c>
      <c r="N846" s="13"/>
      <c r="O846" s="19">
        <v>117</v>
      </c>
      <c r="P846">
        <f>COUNTIF(C$11:C$2024, C846)</f>
        <v>3</v>
      </c>
      <c r="Q846">
        <f>COUNTIF(F$11:F$177, F846)</f>
        <v>0</v>
      </c>
      <c r="R846" t="b">
        <f>A846=D846</f>
        <v>1</v>
      </c>
      <c r="S846" t="b">
        <f>A846&amp;B846&amp;C846=D846&amp;E846&amp;F846</f>
        <v>0</v>
      </c>
      <c r="V846" t="str">
        <f>IF($A846=V$10, $C846, "")</f>
        <v>Explosives Incendiary Material High Degree</v>
      </c>
      <c r="W846" t="str">
        <f>IF($A846=W$10, $C846, "")</f>
        <v/>
      </c>
      <c r="X846" t="str">
        <f>IF($A846=X$10, $C846, "")</f>
        <v/>
      </c>
      <c r="Y846" t="str">
        <f>IF($A846=Y$10, $C846, "")</f>
        <v/>
      </c>
      <c r="Z846" t="str">
        <f>IF($A846=Z$10, $C846, "")</f>
        <v/>
      </c>
      <c r="AB846" t="str">
        <f>IF($D846=AB$10, $F846, "")</f>
        <v>High Voltage Electrical Energy</v>
      </c>
      <c r="AC846" t="str">
        <f>IF($D846=AC$10, $F846, "")</f>
        <v/>
      </c>
      <c r="AD846" t="str">
        <f>IF($D846=AD$10, $F846, "")</f>
        <v/>
      </c>
      <c r="AE846" t="str">
        <f>IF($D846=AE$10, $F846, "")</f>
        <v/>
      </c>
      <c r="AF846" t="str">
        <f>IF($D846=AF$10, $F846, "")</f>
        <v/>
      </c>
      <c r="AH846">
        <f>COUNTIF(AI$11:AI$2024, AI846)</f>
        <v>1</v>
      </c>
      <c r="AI846" t="str">
        <f>V846&amp;AB846&amp;W846&amp;AC846&amp;X846&amp;AD846&amp;Y846&amp;AE846&amp;Z846&amp;AF846</f>
        <v>Explosives Incendiary Material High DegreeHigh Voltage Electrical Energy</v>
      </c>
      <c r="AJ846">
        <f>IF(ROW()=11,1,IF(AK845+1=AK846,AJ845,AJ845+1))</f>
        <v>749</v>
      </c>
      <c r="AK846">
        <f>IF(AI846=AI845, AK845+1, 1)</f>
        <v>1</v>
      </c>
      <c r="AL846" s="26" t="str">
        <f>AM846&amp;AN846</f>
        <v>DFASFBExplosives Incendiary Material High Degree12374DFASEVHigh Voltage Electrical Energy</v>
      </c>
      <c r="AM846" t="str">
        <f>K846</f>
        <v>DFASFBExplosives Incendiary Material High Degree</v>
      </c>
      <c r="AN846" t="str">
        <f>L846</f>
        <v>12374DFASEVHigh Voltage Electrical Energy</v>
      </c>
      <c r="AO846">
        <f>COUNTIF(AM$11:AM$1107, AM846)</f>
        <v>3</v>
      </c>
      <c r="AP846">
        <f>COUNTIF(AN$11:AN$1107, AN846)</f>
        <v>4</v>
      </c>
      <c r="AQ846">
        <f>MATCH(AM846, AM$11:AM$1107, 0)</f>
        <v>771</v>
      </c>
      <c r="AR846">
        <f>MATCH(AN846, AN$11:AN$1107, 0)</f>
        <v>578</v>
      </c>
      <c r="AS846">
        <v>117</v>
      </c>
      <c r="AU846" t="str">
        <f>C846</f>
        <v>Explosives Incendiary Material High Degree</v>
      </c>
      <c r="AV846" t="str">
        <f>IF(F846="", "", F846)</f>
        <v>High Voltage Electrical Energy</v>
      </c>
      <c r="AW846" s="13">
        <f>M846</f>
        <v>0.79579827311224771</v>
      </c>
      <c r="AX846" t="e">
        <f>VLOOKUP(AI846, UniquePairs!A$5:A$2000, 1, FALSE)</f>
        <v>#N/A</v>
      </c>
      <c r="AY846" t="str">
        <f>IFERROR(INDEX(UniquePairs!A$5:K$1000, MATCH(AL846, UniquePairs!A$5:A$1000, 0), 10), "")</f>
        <v/>
      </c>
      <c r="AZ846" s="13">
        <f>IF(AY846&lt;&gt;"", AY846, AW846)</f>
        <v>0.79579827311224771</v>
      </c>
      <c r="BA846" t="str">
        <f>IF(AZ846=0,"None",IF(AZ846&lt;0.6,"Weak",IF(AZ846&lt;0.7,"Review",IF(AZ846&lt;0.8,"Good",IF(AZ846&lt;0.9,"Very Good","Solid")))))</f>
        <v>Good</v>
      </c>
      <c r="BB846" s="28" t="str">
        <f>IF(AJ845=AJ846, BB845, BC846)</f>
        <v>High</v>
      </c>
      <c r="BC846" t="str">
        <f>IF(AV846="",AU846,StringMatch(AU846,AV846,TRUE))</f>
        <v>High</v>
      </c>
      <c r="BD846" t="str">
        <f>TRIM(SUBSTITUTE(SUBSTITUTE(SUBSTITUTE(SUBSTITUTE(SUBSTITUTE(SUBSTITUTE(SUBSTITUTE(SUBSTITUTE(SUBSTITUTE(SUBSTITUTE(AU846,BR846,""),BS846,""),BT846,""),BU846,""),BV846,""),BW846,""),BX846,""),BY846,""),BZ846,""),CA846,""))</f>
        <v>Explosives Incendiary Material Degree</v>
      </c>
      <c r="BE846" t="str">
        <f>TRIM(SUBSTITUTE(SUBSTITUTE(SUBSTITUTE(SUBSTITUTE(SUBSTITUTE(SUBSTITUTE(SUBSTITUTE(SUBSTITUTE(SUBSTITUTE(SUBSTITUTE(AV846,BH846,""),BI846,""),BJ846,""),BK846,""),BL846,""),BM846,""),BN846,""),BO846,""),BP846,""),BQ846,""))</f>
        <v>Voltage Electrical Energy</v>
      </c>
      <c r="BF846" s="21">
        <f>LEN(AU846)-LEN(SUBSTITUTE(AU846," ",""))</f>
        <v>4</v>
      </c>
      <c r="BG846" s="21">
        <f>LEN(AV846)-LEN(SUBSTITUTE(AV846," ",""))</f>
        <v>3</v>
      </c>
      <c r="BH846" s="21" t="str">
        <f>IF(BF846=0,AU846,findspace($AU846,BH$10))</f>
        <v>Explosives</v>
      </c>
      <c r="BI846" s="21" t="str">
        <f>IF(BH846=0,AN846,findspace($AU846,BI$10))</f>
        <v>Incendiary</v>
      </c>
      <c r="BJ846" s="21" t="str">
        <f>IF(BI846=0,AV846,findspace($AU846,BJ$10))</f>
        <v>Material</v>
      </c>
      <c r="BK846" s="21" t="str">
        <f>IF(BJ846=0,AW846,findspace($AU846,BK$10))</f>
        <v>High</v>
      </c>
      <c r="BL846" s="21" t="str">
        <f>IF(BK846=0,AX846,findspace($AU846,BL$10))</f>
        <v>Degree</v>
      </c>
      <c r="BM846" s="21" t="str">
        <f>IF(BL846=0,BF846,findspace($AU846,BM$10))</f>
        <v/>
      </c>
      <c r="BN846" s="21" t="str">
        <f>IF(BM846=0,BH846,findspace($AU846,BN$10))</f>
        <v/>
      </c>
      <c r="BO846" s="21" t="str">
        <f>IF(BN846=0,BI846,findspace($AU846,BO$10))</f>
        <v/>
      </c>
      <c r="BR846" s="21" t="str">
        <f>IF($BG846=0,$AV846,findspace($AV846,BR$10))</f>
        <v>High</v>
      </c>
      <c r="BS846" s="21" t="str">
        <f>IF($BG846=0,$AV846,findspace($AV846,BS$10))</f>
        <v>Voltage</v>
      </c>
      <c r="BT846" s="21" t="str">
        <f>IF($BG846=0,$AV846,findspace($AV846,BT$10))</f>
        <v>Electrical</v>
      </c>
      <c r="BU846" s="21" t="str">
        <f>IF($BG846=0,$AV846,findspace($AV846,BU$10))</f>
        <v>Energy</v>
      </c>
      <c r="BV846" s="21" t="str">
        <f>IF($BG846=0,$AV846,findspace($AV846,BV$10))</f>
        <v/>
      </c>
      <c r="BW846" s="21" t="str">
        <f>IF($BG846=0,$AV846,findspace($AV846,BW$10))</f>
        <v/>
      </c>
      <c r="BX846" s="21" t="str">
        <f>IF($BG846=0,$AV846,findspace($AV846,BX$10))</f>
        <v/>
      </c>
      <c r="BY846" s="21" t="str">
        <f>IF($BG846=0,$AV846,findspace($AV846,BY$10))</f>
        <v/>
      </c>
      <c r="BZ846" s="21" t="str">
        <f>IF($BG846=0,$AV846,findspace($AV846,BZ$10))</f>
        <v/>
      </c>
      <c r="CA846" s="21" t="str">
        <f>IF($BG846=0,$AV846,findspace($AV846,CA$10))</f>
        <v/>
      </c>
    </row>
    <row r="847" spans="1:79" x14ac:dyDescent="0.35">
      <c r="A847" t="s">
        <v>1839</v>
      </c>
      <c r="B847" t="s">
        <v>1443</v>
      </c>
      <c r="C847" t="s">
        <v>3322</v>
      </c>
      <c r="D847" t="s">
        <v>1836</v>
      </c>
      <c r="E847">
        <v>22</v>
      </c>
      <c r="F847" t="s">
        <v>3416</v>
      </c>
      <c r="G847" s="13">
        <v>0.79561858641761785</v>
      </c>
      <c r="I847">
        <v>12374</v>
      </c>
      <c r="J847" t="str">
        <f>K847&amp;L847</f>
        <v>DFASOEOvertime Night Double Overtime Y*12374GSA22EDP Act Expose Overtime 4%</v>
      </c>
      <c r="K847" t="str">
        <f>A847&amp;B847&amp;C847</f>
        <v>DFASOEOvertime Night Double Overtime Y*</v>
      </c>
      <c r="L847" t="str">
        <f>I847&amp;D847&amp;E847&amp;F847</f>
        <v>12374GSA22EDP Act Expose Overtime 4%</v>
      </c>
      <c r="M847" s="13">
        <f>G847</f>
        <v>0.79561858641761785</v>
      </c>
      <c r="N847" s="13"/>
      <c r="O847" s="19">
        <v>1069</v>
      </c>
      <c r="P847">
        <f>COUNTIF(C$11:C$2024, C847)</f>
        <v>3</v>
      </c>
      <c r="Q847">
        <f>COUNTIF(F$11:F$177, F847)</f>
        <v>0</v>
      </c>
      <c r="R847" t="b">
        <f>A847=D847</f>
        <v>0</v>
      </c>
      <c r="S847" t="b">
        <f>A847&amp;B847&amp;C847=D847&amp;E847&amp;F847</f>
        <v>0</v>
      </c>
      <c r="V847" t="str">
        <f>IF($A847=V$10, $C847, "")</f>
        <v>Overtime Night Double Overtime Y*</v>
      </c>
      <c r="W847" t="str">
        <f>IF($A847=W$10, $C847, "")</f>
        <v/>
      </c>
      <c r="X847" t="str">
        <f>IF($A847=X$10, $C847, "")</f>
        <v/>
      </c>
      <c r="Y847" t="str">
        <f>IF($A847=Y$10, $C847, "")</f>
        <v/>
      </c>
      <c r="Z847" t="str">
        <f>IF($A847=Z$10, $C847, "")</f>
        <v/>
      </c>
      <c r="AB847" t="str">
        <f>IF($D847=AB$10, $F847, "")</f>
        <v/>
      </c>
      <c r="AC847" t="str">
        <f>IF($D847=AC$10, $F847, "")</f>
        <v>EDP Act Expose Overtime 4%</v>
      </c>
      <c r="AD847" t="str">
        <f>IF($D847=AD$10, $F847, "")</f>
        <v/>
      </c>
      <c r="AE847" t="str">
        <f>IF($D847=AE$10, $F847, "")</f>
        <v/>
      </c>
      <c r="AF847" t="str">
        <f>IF($D847=AF$10, $F847, "")</f>
        <v/>
      </c>
      <c r="AH847">
        <f>COUNTIF(AI$11:AI$2024, AI847)</f>
        <v>1</v>
      </c>
      <c r="AI847" t="str">
        <f>V847&amp;AB847&amp;W847&amp;AC847&amp;X847&amp;AD847&amp;Y847&amp;AE847&amp;Z847&amp;AF847</f>
        <v>Overtime Night Double Overtime Y*EDP Act Expose Overtime 4%</v>
      </c>
      <c r="AJ847">
        <f>IF(ROW()=11,1,IF(AK846+1=AK847,AJ846,AJ846+1))</f>
        <v>750</v>
      </c>
      <c r="AK847">
        <f>IF(AI847=AI846, AK846+1, 1)</f>
        <v>1</v>
      </c>
      <c r="AL847" s="26" t="str">
        <f>AM847&amp;AN847</f>
        <v>DFASOEOvertime Night Double Overtime Y*12374GSA22EDP Act Expose Overtime 4%</v>
      </c>
      <c r="AM847" t="str">
        <f>K847</f>
        <v>DFASOEOvertime Night Double Overtime Y*</v>
      </c>
      <c r="AN847" t="str">
        <f>L847</f>
        <v>12374GSA22EDP Act Expose Overtime 4%</v>
      </c>
      <c r="AO847">
        <f>COUNTIF(AM$11:AM$1107, AM847)</f>
        <v>3</v>
      </c>
      <c r="AP847">
        <f>COUNTIF(AN$11:AN$1107, AN847)</f>
        <v>20</v>
      </c>
      <c r="AQ847">
        <f>MATCH(AM847, AM$11:AM$1107, 0)</f>
        <v>754</v>
      </c>
      <c r="AR847">
        <f>MATCH(AN847, AN$11:AN$1107, 0)</f>
        <v>235</v>
      </c>
      <c r="AS847">
        <v>1069</v>
      </c>
      <c r="AU847" t="str">
        <f>C847</f>
        <v>Overtime Night Double Overtime Y*</v>
      </c>
      <c r="AV847" t="str">
        <f>IF(F847="", "", F847)</f>
        <v>EDP Act Expose Overtime 4%</v>
      </c>
      <c r="AW847" s="13">
        <f>M847</f>
        <v>0.79561858641761785</v>
      </c>
      <c r="AX847" t="e">
        <f>VLOOKUP(AI847, UniquePairs!A$5:A$2000, 1, FALSE)</f>
        <v>#N/A</v>
      </c>
      <c r="AY847" t="str">
        <f>IFERROR(INDEX(UniquePairs!A$5:K$1000, MATCH(AL847, UniquePairs!A$5:A$1000, 0), 10), "")</f>
        <v/>
      </c>
      <c r="AZ847" s="13">
        <f>IF(AY847&lt;&gt;"", AY847, AW847)</f>
        <v>0.79561858641761785</v>
      </c>
      <c r="BA847" t="str">
        <f>IF(AZ847=0,"None",IF(AZ847&lt;0.6,"Weak",IF(AZ847&lt;0.7,"Review",IF(AZ847&lt;0.8,"Good",IF(AZ847&lt;0.9,"Very Good","Solid")))))</f>
        <v>Good</v>
      </c>
      <c r="BB847" s="28" t="str">
        <f>IF(AJ846=AJ847, BB846, BC847)</f>
        <v>Overtime Overtime</v>
      </c>
      <c r="BC847" t="str">
        <f>IF(AV847="",AU847,StringMatch(AU847,AV847,TRUE))</f>
        <v>Overtime Overtime</v>
      </c>
      <c r="BD847" t="str">
        <f>TRIM(SUBSTITUTE(SUBSTITUTE(SUBSTITUTE(SUBSTITUTE(SUBSTITUTE(SUBSTITUTE(SUBSTITUTE(SUBSTITUTE(SUBSTITUTE(SUBSTITUTE(AU847,BR847,""),BS847,""),BT847,""),BU847,""),BV847,""),BW847,""),BX847,""),BY847,""),BZ847,""),CA847,""))</f>
        <v>Night Double Y*</v>
      </c>
      <c r="BE847" t="str">
        <f>TRIM(SUBSTITUTE(SUBSTITUTE(SUBSTITUTE(SUBSTITUTE(SUBSTITUTE(SUBSTITUTE(SUBSTITUTE(SUBSTITUTE(SUBSTITUTE(SUBSTITUTE(AV847,BH847,""),BI847,""),BJ847,""),BK847,""),BL847,""),BM847,""),BN847,""),BO847,""),BP847,""),BQ847,""))</f>
        <v>EDP Act Expose 4%</v>
      </c>
      <c r="BF847" s="21">
        <f>LEN(AU847)-LEN(SUBSTITUTE(AU847," ",""))</f>
        <v>4</v>
      </c>
      <c r="BG847" s="21">
        <f>LEN(AV847)-LEN(SUBSTITUTE(AV847," ",""))</f>
        <v>4</v>
      </c>
      <c r="BH847" s="21" t="str">
        <f>IF(BF847=0,AU847,findspace($AU847,BH$10))</f>
        <v>Overtime</v>
      </c>
      <c r="BI847" s="21" t="str">
        <f>IF(BH847=0,AN847,findspace($AU847,BI$10))</f>
        <v>Night</v>
      </c>
      <c r="BJ847" s="21" t="str">
        <f>IF(BI847=0,AV847,findspace($AU847,BJ$10))</f>
        <v>Double</v>
      </c>
      <c r="BK847" s="21" t="str">
        <f>IF(BJ847=0,AW847,findspace($AU847,BK$10))</f>
        <v>Overtime</v>
      </c>
      <c r="BL847" s="21" t="str">
        <f>IF(BK847=0,AX847,findspace($AU847,BL$10))</f>
        <v>Y*</v>
      </c>
      <c r="BM847" s="21" t="str">
        <f>IF(BL847=0,BF847,findspace($AU847,BM$10))</f>
        <v/>
      </c>
      <c r="BN847" s="21" t="str">
        <f>IF(BM847=0,BH847,findspace($AU847,BN$10))</f>
        <v/>
      </c>
      <c r="BO847" s="21" t="str">
        <f>IF(BN847=0,BI847,findspace($AU847,BO$10))</f>
        <v/>
      </c>
      <c r="BR847" s="21" t="str">
        <f>IF($BG847=0,$AV847,findspace($AV847,BR$10))</f>
        <v>EDP</v>
      </c>
      <c r="BS847" s="21" t="str">
        <f>IF($BG847=0,$AV847,findspace($AV847,BS$10))</f>
        <v>Act</v>
      </c>
      <c r="BT847" s="21" t="str">
        <f>IF($BG847=0,$AV847,findspace($AV847,BT$10))</f>
        <v>Expose</v>
      </c>
      <c r="BU847" s="21" t="str">
        <f>IF($BG847=0,$AV847,findspace($AV847,BU$10))</f>
        <v>Overtime</v>
      </c>
      <c r="BV847" s="21" t="str">
        <f>IF($BG847=0,$AV847,findspace($AV847,BV$10))</f>
        <v>4%</v>
      </c>
      <c r="BW847" s="21" t="str">
        <f>IF($BG847=0,$AV847,findspace($AV847,BW$10))</f>
        <v/>
      </c>
      <c r="BX847" s="21" t="str">
        <f>IF($BG847=0,$AV847,findspace($AV847,BX$10))</f>
        <v/>
      </c>
      <c r="BY847" s="21" t="str">
        <f>IF($BG847=0,$AV847,findspace($AV847,BY$10))</f>
        <v/>
      </c>
      <c r="BZ847" s="21" t="str">
        <f>IF($BG847=0,$AV847,findspace($AV847,BZ$10))</f>
        <v/>
      </c>
      <c r="CA847" s="21" t="str">
        <f>IF($BG847=0,$AV847,findspace($AV847,CA$10))</f>
        <v/>
      </c>
    </row>
    <row r="848" spans="1:79" x14ac:dyDescent="0.35">
      <c r="A848" t="s">
        <v>1836</v>
      </c>
      <c r="B848">
        <v>6</v>
      </c>
      <c r="C848" t="s">
        <v>2698</v>
      </c>
      <c r="D848" t="s">
        <v>1836</v>
      </c>
      <c r="E848">
        <v>22</v>
      </c>
      <c r="F848" t="s">
        <v>3416</v>
      </c>
      <c r="G848" s="13">
        <v>0.79414965986394559</v>
      </c>
      <c r="I848">
        <v>12374</v>
      </c>
      <c r="J848" t="str">
        <f>K848&amp;L848</f>
        <v>GSA6Actual Administratively Uncontrollable Overtime Hours Worked12374GSA22EDP Act Expose Overtime 4%</v>
      </c>
      <c r="K848" t="str">
        <f>A848&amp;B848&amp;C848</f>
        <v>GSA6Actual Administratively Uncontrollable Overtime Hours Worked</v>
      </c>
      <c r="L848" t="str">
        <f>I848&amp;D848&amp;E848&amp;F848</f>
        <v>12374GSA22EDP Act Expose Overtime 4%</v>
      </c>
      <c r="M848" s="13">
        <f>G848</f>
        <v>0.79414965986394559</v>
      </c>
      <c r="N848" s="13"/>
      <c r="O848" s="19">
        <v>624</v>
      </c>
      <c r="P848">
        <f>COUNTIF(C$11:C$2024, C848)</f>
        <v>3</v>
      </c>
      <c r="Q848">
        <f>COUNTIF(F$11:F$177, F848)</f>
        <v>0</v>
      </c>
      <c r="R848" t="b">
        <f>A848=D848</f>
        <v>1</v>
      </c>
      <c r="S848" t="b">
        <f>A848&amp;B848&amp;C848=D848&amp;E848&amp;F848</f>
        <v>0</v>
      </c>
      <c r="V848" t="str">
        <f>IF($A848=V$10, $C848, "")</f>
        <v/>
      </c>
      <c r="W848" t="str">
        <f>IF($A848=W$10, $C848, "")</f>
        <v>Actual Administratively Uncontrollable Overtime Hours Worked</v>
      </c>
      <c r="X848" t="str">
        <f>IF($A848=X$10, $C848, "")</f>
        <v/>
      </c>
      <c r="Y848" t="str">
        <f>IF($A848=Y$10, $C848, "")</f>
        <v/>
      </c>
      <c r="Z848" t="str">
        <f>IF($A848=Z$10, $C848, "")</f>
        <v/>
      </c>
      <c r="AB848" t="str">
        <f>IF($D848=AB$10, $F848, "")</f>
        <v/>
      </c>
      <c r="AC848" t="str">
        <f>IF($D848=AC$10, $F848, "")</f>
        <v>EDP Act Expose Overtime 4%</v>
      </c>
      <c r="AD848" t="str">
        <f>IF($D848=AD$10, $F848, "")</f>
        <v/>
      </c>
      <c r="AE848" t="str">
        <f>IF($D848=AE$10, $F848, "")</f>
        <v/>
      </c>
      <c r="AF848" t="str">
        <f>IF($D848=AF$10, $F848, "")</f>
        <v/>
      </c>
      <c r="AH848">
        <f>COUNTIF(AI$11:AI$2024, AI848)</f>
        <v>1</v>
      </c>
      <c r="AI848" t="str">
        <f>V848&amp;AB848&amp;W848&amp;AC848&amp;X848&amp;AD848&amp;Y848&amp;AE848&amp;Z848&amp;AF848</f>
        <v>Actual Administratively Uncontrollable Overtime Hours WorkedEDP Act Expose Overtime 4%</v>
      </c>
      <c r="AJ848">
        <f>IF(ROW()=11,1,IF(AK847+1=AK848,AJ847,AJ847+1))</f>
        <v>751</v>
      </c>
      <c r="AK848">
        <f>IF(AI848=AI847, AK847+1, 1)</f>
        <v>1</v>
      </c>
      <c r="AL848" s="26" t="str">
        <f>AM848&amp;AN848</f>
        <v>GSA6Actual Administratively Uncontrollable Overtime Hours Worked12374GSA22EDP Act Expose Overtime 4%</v>
      </c>
      <c r="AM848" t="str">
        <f>K848</f>
        <v>GSA6Actual Administratively Uncontrollable Overtime Hours Worked</v>
      </c>
      <c r="AN848" t="str">
        <f>L848</f>
        <v>12374GSA22EDP Act Expose Overtime 4%</v>
      </c>
      <c r="AO848">
        <f>COUNTIF(AM$11:AM$1107, AM848)</f>
        <v>3</v>
      </c>
      <c r="AP848">
        <f>COUNTIF(AN$11:AN$1107, AN848)</f>
        <v>20</v>
      </c>
      <c r="AQ848">
        <f>MATCH(AM848, AM$11:AM$1107, 0)</f>
        <v>718</v>
      </c>
      <c r="AR848">
        <f>MATCH(AN848, AN$11:AN$1107, 0)</f>
        <v>235</v>
      </c>
      <c r="AS848">
        <v>624</v>
      </c>
      <c r="AU848" t="str">
        <f>C848</f>
        <v>Actual Administratively Uncontrollable Overtime Hours Worked</v>
      </c>
      <c r="AV848" t="str">
        <f>IF(F848="", "", F848)</f>
        <v>EDP Act Expose Overtime 4%</v>
      </c>
      <c r="AW848" s="13">
        <f>M848</f>
        <v>0.79414965986394559</v>
      </c>
      <c r="AX848" t="e">
        <f>VLOOKUP(AI848, UniquePairs!A$5:A$2000, 1, FALSE)</f>
        <v>#N/A</v>
      </c>
      <c r="AY848" t="str">
        <f>IFERROR(INDEX(UniquePairs!A$5:K$1000, MATCH(AL848, UniquePairs!A$5:A$1000, 0), 10), "")</f>
        <v/>
      </c>
      <c r="AZ848" s="13">
        <f>IF(AY848&lt;&gt;"", AY848, AW848)</f>
        <v>0.79414965986394559</v>
      </c>
      <c r="BA848" t="str">
        <f>IF(AZ848=0,"None",IF(AZ848&lt;0.6,"Weak",IF(AZ848&lt;0.7,"Review",IF(AZ848&lt;0.8,"Good",IF(AZ848&lt;0.9,"Very Good","Solid")))))</f>
        <v>Good</v>
      </c>
      <c r="BB848" s="28" t="str">
        <f>IF(AJ847=AJ848, BB847, BC848)</f>
        <v>Overtime</v>
      </c>
      <c r="BC848" t="str">
        <f>IF(AV848="",AU848,StringMatch(AU848,AV848,TRUE))</f>
        <v>Overtime</v>
      </c>
      <c r="BD848" t="str">
        <f>TRIM(SUBSTITUTE(SUBSTITUTE(SUBSTITUTE(SUBSTITUTE(SUBSTITUTE(SUBSTITUTE(SUBSTITUTE(SUBSTITUTE(SUBSTITUTE(SUBSTITUTE(AU848,BR848,""),BS848,""),BT848,""),BU848,""),BV848,""),BW848,""),BX848,""),BY848,""),BZ848,""),CA848,""))</f>
        <v>ual Administratively Uncontrollable Hours Worked</v>
      </c>
      <c r="BE848" t="str">
        <f>TRIM(SUBSTITUTE(SUBSTITUTE(SUBSTITUTE(SUBSTITUTE(SUBSTITUTE(SUBSTITUTE(SUBSTITUTE(SUBSTITUTE(SUBSTITUTE(SUBSTITUTE(AV848,BH848,""),BI848,""),BJ848,""),BK848,""),BL848,""),BM848,""),BN848,""),BO848,""),BP848,""),BQ848,""))</f>
        <v>EDP Act Expose 4%</v>
      </c>
      <c r="BF848" s="21">
        <f>LEN(AU848)-LEN(SUBSTITUTE(AU848," ",""))</f>
        <v>5</v>
      </c>
      <c r="BG848" s="21">
        <f>LEN(AV848)-LEN(SUBSTITUTE(AV848," ",""))</f>
        <v>4</v>
      </c>
      <c r="BH848" s="21" t="str">
        <f>IF(BF848=0,AU848,findspace($AU848,BH$10))</f>
        <v>Actual</v>
      </c>
      <c r="BI848" s="21" t="str">
        <f>IF(BH848=0,AN848,findspace($AU848,BI$10))</f>
        <v>Administratively</v>
      </c>
      <c r="BJ848" s="21" t="str">
        <f>IF(BI848=0,AV848,findspace($AU848,BJ$10))</f>
        <v>Uncontrollable</v>
      </c>
      <c r="BK848" s="21" t="str">
        <f>IF(BJ848=0,AW848,findspace($AU848,BK$10))</f>
        <v>Overtime</v>
      </c>
      <c r="BL848" s="21" t="str">
        <f>IF(BK848=0,AX848,findspace($AU848,BL$10))</f>
        <v>Hours</v>
      </c>
      <c r="BM848" s="21" t="str">
        <f>IF(BL848=0,BF848,findspace($AU848,BM$10))</f>
        <v>Worked</v>
      </c>
      <c r="BN848" s="21" t="str">
        <f>IF(BM848=0,BH848,findspace($AU848,BN$10))</f>
        <v/>
      </c>
      <c r="BO848" s="21" t="str">
        <f>IF(BN848=0,BI848,findspace($AU848,BO$10))</f>
        <v/>
      </c>
      <c r="BR848" s="21" t="str">
        <f>IF($BG848=0,$AV848,findspace($AV848,BR$10))</f>
        <v>EDP</v>
      </c>
      <c r="BS848" s="21" t="str">
        <f>IF($BG848=0,$AV848,findspace($AV848,BS$10))</f>
        <v>Act</v>
      </c>
      <c r="BT848" s="21" t="str">
        <f>IF($BG848=0,$AV848,findspace($AV848,BT$10))</f>
        <v>Expose</v>
      </c>
      <c r="BU848" s="21" t="str">
        <f>IF($BG848=0,$AV848,findspace($AV848,BU$10))</f>
        <v>Overtime</v>
      </c>
      <c r="BV848" s="21" t="str">
        <f>IF($BG848=0,$AV848,findspace($AV848,BV$10))</f>
        <v>4%</v>
      </c>
      <c r="BW848" s="21" t="str">
        <f>IF($BG848=0,$AV848,findspace($AV848,BW$10))</f>
        <v/>
      </c>
      <c r="BX848" s="21" t="str">
        <f>IF($BG848=0,$AV848,findspace($AV848,BX$10))</f>
        <v/>
      </c>
      <c r="BY848" s="21" t="str">
        <f>IF($BG848=0,$AV848,findspace($AV848,BY$10))</f>
        <v/>
      </c>
      <c r="BZ848" s="21" t="str">
        <f>IF($BG848=0,$AV848,findspace($AV848,BZ$10))</f>
        <v/>
      </c>
      <c r="CA848" s="21" t="str">
        <f>IF($BG848=0,$AV848,findspace($AV848,CA$10))</f>
        <v/>
      </c>
    </row>
    <row r="849" spans="1:79" x14ac:dyDescent="0.35">
      <c r="A849" t="s">
        <v>1839</v>
      </c>
      <c r="B849" t="s">
        <v>966</v>
      </c>
      <c r="C849" t="s">
        <v>3258</v>
      </c>
      <c r="D849" t="s">
        <v>1837</v>
      </c>
      <c r="E849" t="s">
        <v>2850</v>
      </c>
      <c r="F849" t="s">
        <v>2852</v>
      </c>
      <c r="G849" s="13">
        <v>0.79175592091206426</v>
      </c>
      <c r="I849">
        <v>12374</v>
      </c>
      <c r="J849" t="str">
        <f>K849&amp;L849</f>
        <v>DFASEKExposure Hazardous Weather Terrain12374IBC6WZWeather Safety Leave Used YTD</v>
      </c>
      <c r="K849" t="str">
        <f>A849&amp;B849&amp;C849</f>
        <v>DFASEKExposure Hazardous Weather Terrain</v>
      </c>
      <c r="L849" t="str">
        <f>I849&amp;D849&amp;E849&amp;F849</f>
        <v>12374IBC6WZWeather Safety Leave Used YTD</v>
      </c>
      <c r="M849" s="13">
        <f>G849</f>
        <v>0.79175592091206426</v>
      </c>
      <c r="N849" s="13"/>
      <c r="O849" s="19">
        <v>591</v>
      </c>
      <c r="P849">
        <f>COUNTIF(C$11:C$2024, C849)</f>
        <v>3</v>
      </c>
      <c r="Q849">
        <f>COUNTIF(F$11:F$177, F849)</f>
        <v>1</v>
      </c>
      <c r="R849" t="b">
        <f>A849=D849</f>
        <v>0</v>
      </c>
      <c r="S849" t="b">
        <f>A849&amp;B849&amp;C849=D849&amp;E849&amp;F849</f>
        <v>0</v>
      </c>
      <c r="V849" t="str">
        <f>IF($A849=V$10, $C849, "")</f>
        <v>Exposure Hazardous Weather Terrain</v>
      </c>
      <c r="W849" t="str">
        <f>IF($A849=W$10, $C849, "")</f>
        <v/>
      </c>
      <c r="X849" t="str">
        <f>IF($A849=X$10, $C849, "")</f>
        <v/>
      </c>
      <c r="Y849" t="str">
        <f>IF($A849=Y$10, $C849, "")</f>
        <v/>
      </c>
      <c r="Z849" t="str">
        <f>IF($A849=Z$10, $C849, "")</f>
        <v/>
      </c>
      <c r="AB849" t="str">
        <f>IF($D849=AB$10, $F849, "")</f>
        <v/>
      </c>
      <c r="AC849" t="str">
        <f>IF($D849=AC$10, $F849, "")</f>
        <v/>
      </c>
      <c r="AD849" t="str">
        <f>IF($D849=AD$10, $F849, "")</f>
        <v/>
      </c>
      <c r="AE849" t="str">
        <f>IF($D849=AE$10, $F849, "")</f>
        <v>Weather Safety Leave Used YTD</v>
      </c>
      <c r="AF849" t="str">
        <f>IF($D849=AF$10, $F849, "")</f>
        <v/>
      </c>
      <c r="AH849">
        <f>COUNTIF(AI$11:AI$2024, AI849)</f>
        <v>1</v>
      </c>
      <c r="AI849" t="str">
        <f>V849&amp;AB849&amp;W849&amp;AC849&amp;X849&amp;AD849&amp;Y849&amp;AE849&amp;Z849&amp;AF849</f>
        <v>Exposure Hazardous Weather TerrainWeather Safety Leave Used YTD</v>
      </c>
      <c r="AJ849">
        <f>IF(ROW()=11,1,IF(AK848+1=AK849,AJ848,AJ848+1))</f>
        <v>752</v>
      </c>
      <c r="AK849">
        <f>IF(AI849=AI848, AK848+1, 1)</f>
        <v>1</v>
      </c>
      <c r="AL849" s="26" t="str">
        <f>AM849&amp;AN849</f>
        <v>DFASEKExposure Hazardous Weather Terrain12374IBC6WZWeather Safety Leave Used YTD</v>
      </c>
      <c r="AM849" t="str">
        <f>K849</f>
        <v>DFASEKExposure Hazardous Weather Terrain</v>
      </c>
      <c r="AN849" t="str">
        <f>L849</f>
        <v>12374IBC6WZWeather Safety Leave Used YTD</v>
      </c>
      <c r="AO849">
        <f>COUNTIF(AM$11:AM$1107, AM849)</f>
        <v>3</v>
      </c>
      <c r="AP849">
        <f>COUNTIF(AN$11:AN$1107, AN849)</f>
        <v>4</v>
      </c>
      <c r="AQ849">
        <f>MATCH(AM849, AM$11:AM$1107, 0)</f>
        <v>751</v>
      </c>
      <c r="AR849">
        <f>MATCH(AN849, AN$11:AN$1107, 0)</f>
        <v>17</v>
      </c>
      <c r="AS849">
        <v>591</v>
      </c>
      <c r="AU849" t="str">
        <f>C849</f>
        <v>Exposure Hazardous Weather Terrain</v>
      </c>
      <c r="AV849" t="str">
        <f>IF(F849="", "", F849)</f>
        <v>Weather Safety Leave Used YTD</v>
      </c>
      <c r="AW849" s="13">
        <f>M849</f>
        <v>0.79175592091206426</v>
      </c>
      <c r="AX849" t="e">
        <f>VLOOKUP(AI849, UniquePairs!A$5:A$2000, 1, FALSE)</f>
        <v>#N/A</v>
      </c>
      <c r="AY849" t="str">
        <f>IFERROR(INDEX(UniquePairs!A$5:K$1000, MATCH(AL849, UniquePairs!A$5:A$1000, 0), 10), "")</f>
        <v/>
      </c>
      <c r="AZ849" s="13">
        <f>IF(AY849&lt;&gt;"", AY849, AW849)</f>
        <v>0.79175592091206426</v>
      </c>
      <c r="BA849" t="str">
        <f>IF(AZ849=0,"None",IF(AZ849&lt;0.6,"Weak",IF(AZ849&lt;0.7,"Review",IF(AZ849&lt;0.8,"Good",IF(AZ849&lt;0.9,"Very Good","Solid")))))</f>
        <v>Good</v>
      </c>
      <c r="BB849" s="28" t="str">
        <f>IF(AJ848=AJ849, BB848, BC849)</f>
        <v>Weather</v>
      </c>
      <c r="BC849" t="str">
        <f>IF(AV849="",AU849,StringMatch(AU849,AV849,TRUE))</f>
        <v>Weather</v>
      </c>
      <c r="BD849" t="str">
        <f>TRIM(SUBSTITUTE(SUBSTITUTE(SUBSTITUTE(SUBSTITUTE(SUBSTITUTE(SUBSTITUTE(SUBSTITUTE(SUBSTITUTE(SUBSTITUTE(SUBSTITUTE(AU849,BR849,""),BS849,""),BT849,""),BU849,""),BV849,""),BW849,""),BX849,""),BY849,""),BZ849,""),CA849,""))</f>
        <v>Exposure Hazardous Terrain</v>
      </c>
      <c r="BE849" t="str">
        <f>TRIM(SUBSTITUTE(SUBSTITUTE(SUBSTITUTE(SUBSTITUTE(SUBSTITUTE(SUBSTITUTE(SUBSTITUTE(SUBSTITUTE(SUBSTITUTE(SUBSTITUTE(AV849,BH849,""),BI849,""),BJ849,""),BK849,""),BL849,""),BM849,""),BN849,""),BO849,""),BP849,""),BQ849,""))</f>
        <v>Safety Leave Used YTD</v>
      </c>
      <c r="BF849" s="21">
        <f>LEN(AU849)-LEN(SUBSTITUTE(AU849," ",""))</f>
        <v>3</v>
      </c>
      <c r="BG849" s="21">
        <f>LEN(AV849)-LEN(SUBSTITUTE(AV849," ",""))</f>
        <v>4</v>
      </c>
      <c r="BH849" s="21" t="str">
        <f>IF(BF849=0,AU849,findspace($AU849,BH$10))</f>
        <v>Exposure</v>
      </c>
      <c r="BI849" s="21" t="str">
        <f>IF(BH849=0,AN849,findspace($AU849,BI$10))</f>
        <v>Hazardous</v>
      </c>
      <c r="BJ849" s="21" t="str">
        <f>IF(BI849=0,AV849,findspace($AU849,BJ$10))</f>
        <v>Weather</v>
      </c>
      <c r="BK849" s="21" t="str">
        <f>IF(BJ849=0,AW849,findspace($AU849,BK$10))</f>
        <v>Terrain</v>
      </c>
      <c r="BL849" s="21" t="str">
        <f>IF(BK849=0,AX849,findspace($AU849,BL$10))</f>
        <v/>
      </c>
      <c r="BM849" s="21" t="str">
        <f>IF(BL849=0,BF849,findspace($AU849,BM$10))</f>
        <v/>
      </c>
      <c r="BN849" s="21" t="str">
        <f>IF(BM849=0,BH849,findspace($AU849,BN$10))</f>
        <v/>
      </c>
      <c r="BO849" s="21" t="str">
        <f>IF(BN849=0,BI849,findspace($AU849,BO$10))</f>
        <v/>
      </c>
      <c r="BR849" s="21" t="str">
        <f>IF($BG849=0,$AV849,findspace($AV849,BR$10))</f>
        <v>Weather</v>
      </c>
      <c r="BS849" s="21" t="str">
        <f>IF($BG849=0,$AV849,findspace($AV849,BS$10))</f>
        <v>Safety</v>
      </c>
      <c r="BT849" s="21" t="str">
        <f>IF($BG849=0,$AV849,findspace($AV849,BT$10))</f>
        <v>Leave</v>
      </c>
      <c r="BU849" s="21" t="str">
        <f>IF($BG849=0,$AV849,findspace($AV849,BU$10))</f>
        <v>Used</v>
      </c>
      <c r="BV849" s="21" t="str">
        <f>IF($BG849=0,$AV849,findspace($AV849,BV$10))</f>
        <v>YTD</v>
      </c>
      <c r="BW849" s="21" t="str">
        <f>IF($BG849=0,$AV849,findspace($AV849,BW$10))</f>
        <v/>
      </c>
      <c r="BX849" s="21" t="str">
        <f>IF($BG849=0,$AV849,findspace($AV849,BX$10))</f>
        <v/>
      </c>
      <c r="BY849" s="21" t="str">
        <f>IF($BG849=0,$AV849,findspace($AV849,BY$10))</f>
        <v/>
      </c>
      <c r="BZ849" s="21" t="str">
        <f>IF($BG849=0,$AV849,findspace($AV849,BZ$10))</f>
        <v/>
      </c>
      <c r="CA849" s="21" t="str">
        <f>IF($BG849=0,$AV849,findspace($AV849,CA$10))</f>
        <v/>
      </c>
    </row>
    <row r="850" spans="1:79" x14ac:dyDescent="0.35">
      <c r="A850" t="s">
        <v>1839</v>
      </c>
      <c r="B850" t="s">
        <v>1069</v>
      </c>
      <c r="C850" t="s">
        <v>3305</v>
      </c>
      <c r="D850" t="s">
        <v>1839</v>
      </c>
      <c r="E850" t="s">
        <v>1034</v>
      </c>
      <c r="F850" t="s">
        <v>3288</v>
      </c>
      <c r="G850" s="13">
        <v>0.78996939015775847</v>
      </c>
      <c r="I850">
        <v>12374</v>
      </c>
      <c r="J850" t="str">
        <f>K850&amp;L850</f>
        <v>DFASF5Firefighter (COE DOE Only)12374DFASFLFirefighter High</v>
      </c>
      <c r="K850" t="str">
        <f>A850&amp;B850&amp;C850</f>
        <v>DFASF5Firefighter (COE DOE Only)</v>
      </c>
      <c r="L850" t="str">
        <f>I850&amp;D850&amp;E850&amp;F850</f>
        <v>12374DFASFLFirefighter High</v>
      </c>
      <c r="M850" s="13">
        <f>G850</f>
        <v>0.78996939015775847</v>
      </c>
      <c r="N850" s="13"/>
      <c r="O850" s="19">
        <v>633</v>
      </c>
      <c r="P850">
        <f>COUNTIF(C$11:C$2024, C850)</f>
        <v>2</v>
      </c>
      <c r="Q850">
        <f>COUNTIF(F$11:F$177, F850)</f>
        <v>0</v>
      </c>
      <c r="R850" t="b">
        <f>A850=D850</f>
        <v>1</v>
      </c>
      <c r="S850" t="b">
        <f>A850&amp;B850&amp;C850=D850&amp;E850&amp;F850</f>
        <v>0</v>
      </c>
      <c r="V850" t="str">
        <f>IF($A850=V$10, $C850, "")</f>
        <v>Firefighter (COE DOE Only)</v>
      </c>
      <c r="W850" t="str">
        <f>IF($A850=W$10, $C850, "")</f>
        <v/>
      </c>
      <c r="X850" t="str">
        <f>IF($A850=X$10, $C850, "")</f>
        <v/>
      </c>
      <c r="Y850" t="str">
        <f>IF($A850=Y$10, $C850, "")</f>
        <v/>
      </c>
      <c r="Z850" t="str">
        <f>IF($A850=Z$10, $C850, "")</f>
        <v/>
      </c>
      <c r="AB850" t="str">
        <f>IF($D850=AB$10, $F850, "")</f>
        <v>Firefighter High</v>
      </c>
      <c r="AC850" t="str">
        <f>IF($D850=AC$10, $F850, "")</f>
        <v/>
      </c>
      <c r="AD850" t="str">
        <f>IF($D850=AD$10, $F850, "")</f>
        <v/>
      </c>
      <c r="AE850" t="str">
        <f>IF($D850=AE$10, $F850, "")</f>
        <v/>
      </c>
      <c r="AF850" t="str">
        <f>IF($D850=AF$10, $F850, "")</f>
        <v/>
      </c>
      <c r="AH850">
        <f>COUNTIF(AI$11:AI$2024, AI850)</f>
        <v>1</v>
      </c>
      <c r="AI850" t="str">
        <f>V850&amp;AB850&amp;W850&amp;AC850&amp;X850&amp;AD850&amp;Y850&amp;AE850&amp;Z850&amp;AF850</f>
        <v>Firefighter (COE DOE Only)Firefighter High</v>
      </c>
      <c r="AJ850">
        <f>IF(ROW()=11,1,IF(AK849+1=AK850,AJ849,AJ849+1))</f>
        <v>753</v>
      </c>
      <c r="AK850">
        <f>IF(AI850=AI849, AK849+1, 1)</f>
        <v>1</v>
      </c>
      <c r="AL850" s="26" t="str">
        <f>AM850&amp;AN850</f>
        <v>DFASF5Firefighter (COE DOE Only)12374DFASFLFirefighter High</v>
      </c>
      <c r="AM850" t="str">
        <f>K850</f>
        <v>DFASF5Firefighter (COE DOE Only)</v>
      </c>
      <c r="AN850" t="str">
        <f>L850</f>
        <v>12374DFASFLFirefighter High</v>
      </c>
      <c r="AO850">
        <f>COUNTIF(AM$11:AM$1107, AM850)</f>
        <v>2</v>
      </c>
      <c r="AP850">
        <f>COUNTIF(AN$11:AN$1107, AN850)</f>
        <v>4</v>
      </c>
      <c r="AQ850">
        <f>MATCH(AM850, AM$11:AM$1107, 0)</f>
        <v>840</v>
      </c>
      <c r="AR850">
        <f>MATCH(AN850, AN$11:AN$1107, 0)</f>
        <v>743</v>
      </c>
      <c r="AS850">
        <v>633</v>
      </c>
      <c r="AU850" t="str">
        <f>C850</f>
        <v>Firefighter (COE DOE Only)</v>
      </c>
      <c r="AV850" t="str">
        <f>IF(F850="", "", F850)</f>
        <v>Firefighter High</v>
      </c>
      <c r="AW850" s="13">
        <f>M850</f>
        <v>0.78996939015775847</v>
      </c>
      <c r="AX850" t="e">
        <f>VLOOKUP(AI850, UniquePairs!A$5:A$2000, 1, FALSE)</f>
        <v>#N/A</v>
      </c>
      <c r="AY850" t="str">
        <f>IFERROR(INDEX(UniquePairs!A$5:K$1000, MATCH(AL850, UniquePairs!A$5:A$1000, 0), 10), "")</f>
        <v/>
      </c>
      <c r="AZ850" s="13">
        <f>IF(AY850&lt;&gt;"", AY850, AW850)</f>
        <v>0.78996939015775847</v>
      </c>
      <c r="BA850" t="str">
        <f>IF(AZ850=0,"None",IF(AZ850&lt;0.6,"Weak",IF(AZ850&lt;0.7,"Review",IF(AZ850&lt;0.8,"Good",IF(AZ850&lt;0.9,"Very Good","Solid")))))</f>
        <v>Good</v>
      </c>
      <c r="BB850" s="28" t="str">
        <f>IF(AJ849=AJ850, BB849, BC850)</f>
        <v>Firefighter</v>
      </c>
      <c r="BC850" t="str">
        <f>IF(AV850="",AU850,StringMatch(AU850,AV850,TRUE))</f>
        <v>Firefighter</v>
      </c>
      <c r="BD850" t="str">
        <f>TRIM(SUBSTITUTE(SUBSTITUTE(SUBSTITUTE(SUBSTITUTE(SUBSTITUTE(SUBSTITUTE(SUBSTITUTE(SUBSTITUTE(SUBSTITUTE(SUBSTITUTE(AU850,BR850,""),BS850,""),BT850,""),BU850,""),BV850,""),BW850,""),BX850,""),BY850,""),BZ850,""),CA850,""))</f>
        <v>(COE DOE Only)</v>
      </c>
      <c r="BE850" t="str">
        <f>TRIM(SUBSTITUTE(SUBSTITUTE(SUBSTITUTE(SUBSTITUTE(SUBSTITUTE(SUBSTITUTE(SUBSTITUTE(SUBSTITUTE(SUBSTITUTE(SUBSTITUTE(AV850,BH850,""),BI850,""),BJ850,""),BK850,""),BL850,""),BM850,""),BN850,""),BO850,""),BP850,""),BQ850,""))</f>
        <v>High</v>
      </c>
      <c r="BF850" s="21">
        <f>LEN(AU850)-LEN(SUBSTITUTE(AU850," ",""))</f>
        <v>3</v>
      </c>
      <c r="BG850" s="21">
        <f>LEN(AV850)-LEN(SUBSTITUTE(AV850," ",""))</f>
        <v>1</v>
      </c>
      <c r="BH850" s="21" t="str">
        <f>IF(BF850=0,AU850,findspace($AU850,BH$10))</f>
        <v>Firefighter</v>
      </c>
      <c r="BI850" s="21" t="str">
        <f>IF(BH850=0,AN850,findspace($AU850,BI$10))</f>
        <v>(COE</v>
      </c>
      <c r="BJ850" s="21" t="str">
        <f>IF(BI850=0,AV850,findspace($AU850,BJ$10))</f>
        <v>DOE</v>
      </c>
      <c r="BK850" s="21" t="str">
        <f>IF(BJ850=0,AW850,findspace($AU850,BK$10))</f>
        <v>Only)</v>
      </c>
      <c r="BL850" s="21" t="str">
        <f>IF(BK850=0,AX850,findspace($AU850,BL$10))</f>
        <v/>
      </c>
      <c r="BM850" s="21" t="str">
        <f>IF(BL850=0,BF850,findspace($AU850,BM$10))</f>
        <v/>
      </c>
      <c r="BN850" s="21" t="str">
        <f>IF(BM850=0,BH850,findspace($AU850,BN$10))</f>
        <v/>
      </c>
      <c r="BO850" s="21" t="str">
        <f>IF(BN850=0,BI850,findspace($AU850,BO$10))</f>
        <v/>
      </c>
      <c r="BR850" s="21" t="str">
        <f>IF($BG850=0,$AV850,findspace($AV850,BR$10))</f>
        <v>Firefighter</v>
      </c>
      <c r="BS850" s="21" t="str">
        <f>IF($BG850=0,$AV850,findspace($AV850,BS$10))</f>
        <v>High</v>
      </c>
      <c r="BT850" s="21" t="str">
        <f>IF($BG850=0,$AV850,findspace($AV850,BT$10))</f>
        <v/>
      </c>
      <c r="BU850" s="21" t="str">
        <f>IF($BG850=0,$AV850,findspace($AV850,BU$10))</f>
        <v/>
      </c>
      <c r="BV850" s="21" t="str">
        <f>IF($BG850=0,$AV850,findspace($AV850,BV$10))</f>
        <v/>
      </c>
      <c r="BW850" s="21" t="str">
        <f>IF($BG850=0,$AV850,findspace($AV850,BW$10))</f>
        <v/>
      </c>
      <c r="BX850" s="21" t="str">
        <f>IF($BG850=0,$AV850,findspace($AV850,BX$10))</f>
        <v/>
      </c>
      <c r="BY850" s="21" t="str">
        <f>IF($BG850=0,$AV850,findspace($AV850,BY$10))</f>
        <v/>
      </c>
      <c r="BZ850" s="21" t="str">
        <f>IF($BG850=0,$AV850,findspace($AV850,BZ$10))</f>
        <v/>
      </c>
      <c r="CA850" s="21" t="str">
        <f>IF($BG850=0,$AV850,findspace($AV850,CA$10))</f>
        <v/>
      </c>
    </row>
    <row r="851" spans="1:79" x14ac:dyDescent="0.35">
      <c r="A851" t="s">
        <v>1839</v>
      </c>
      <c r="B851" t="s">
        <v>1069</v>
      </c>
      <c r="C851" t="s">
        <v>3305</v>
      </c>
      <c r="D851" t="s">
        <v>1839</v>
      </c>
      <c r="E851" t="s">
        <v>1036</v>
      </c>
      <c r="F851" t="s">
        <v>3289</v>
      </c>
      <c r="G851" s="13">
        <v>0.78996939015775847</v>
      </c>
      <c r="I851">
        <v>12374</v>
      </c>
      <c r="J851" t="str">
        <f>K851&amp;L851</f>
        <v>DFASF5Firefighter (COE DOE Only)12374DFASFMFirefighter Low</v>
      </c>
      <c r="K851" t="str">
        <f>A851&amp;B851&amp;C851</f>
        <v>DFASF5Firefighter (COE DOE Only)</v>
      </c>
      <c r="L851" t="str">
        <f>I851&amp;D851&amp;E851&amp;F851</f>
        <v>12374DFASFMFirefighter Low</v>
      </c>
      <c r="M851" s="13">
        <f>G851</f>
        <v>0.78996939015775847</v>
      </c>
      <c r="N851" s="13"/>
      <c r="O851" s="19">
        <v>648</v>
      </c>
      <c r="P851">
        <f>COUNTIF(C$11:C$2024, C851)</f>
        <v>2</v>
      </c>
      <c r="Q851">
        <f>COUNTIF(F$11:F$177, F851)</f>
        <v>0</v>
      </c>
      <c r="R851" t="b">
        <f>A851=D851</f>
        <v>1</v>
      </c>
      <c r="S851" t="b">
        <f>A851&amp;B851&amp;C851=D851&amp;E851&amp;F851</f>
        <v>0</v>
      </c>
      <c r="V851" t="str">
        <f>IF($A851=V$10, $C851, "")</f>
        <v>Firefighter (COE DOE Only)</v>
      </c>
      <c r="W851" t="str">
        <f>IF($A851=W$10, $C851, "")</f>
        <v/>
      </c>
      <c r="X851" t="str">
        <f>IF($A851=X$10, $C851, "")</f>
        <v/>
      </c>
      <c r="Y851" t="str">
        <f>IF($A851=Y$10, $C851, "")</f>
        <v/>
      </c>
      <c r="Z851" t="str">
        <f>IF($A851=Z$10, $C851, "")</f>
        <v/>
      </c>
      <c r="AB851" t="str">
        <f>IF($D851=AB$10, $F851, "")</f>
        <v>Firefighter Low</v>
      </c>
      <c r="AC851" t="str">
        <f>IF($D851=AC$10, $F851, "")</f>
        <v/>
      </c>
      <c r="AD851" t="str">
        <f>IF($D851=AD$10, $F851, "")</f>
        <v/>
      </c>
      <c r="AE851" t="str">
        <f>IF($D851=AE$10, $F851, "")</f>
        <v/>
      </c>
      <c r="AF851" t="str">
        <f>IF($D851=AF$10, $F851, "")</f>
        <v/>
      </c>
      <c r="AH851">
        <f>COUNTIF(AI$11:AI$2024, AI851)</f>
        <v>1</v>
      </c>
      <c r="AI851" t="str">
        <f>V851&amp;AB851&amp;W851&amp;AC851&amp;X851&amp;AD851&amp;Y851&amp;AE851&amp;Z851&amp;AF851</f>
        <v>Firefighter (COE DOE Only)Firefighter Low</v>
      </c>
      <c r="AJ851">
        <f>IF(ROW()=11,1,IF(AK850+1=AK851,AJ850,AJ850+1))</f>
        <v>754</v>
      </c>
      <c r="AK851">
        <f>IF(AI851=AI850, AK850+1, 1)</f>
        <v>1</v>
      </c>
      <c r="AL851" s="26" t="str">
        <f>AM851&amp;AN851</f>
        <v>DFASF5Firefighter (COE DOE Only)12374DFASFMFirefighter Low</v>
      </c>
      <c r="AM851" t="str">
        <f>K851</f>
        <v>DFASF5Firefighter (COE DOE Only)</v>
      </c>
      <c r="AN851" t="str">
        <f>L851</f>
        <v>12374DFASFMFirefighter Low</v>
      </c>
      <c r="AO851">
        <f>COUNTIF(AM$11:AM$1107, AM851)</f>
        <v>2</v>
      </c>
      <c r="AP851">
        <f>COUNTIF(AN$11:AN$1107, AN851)</f>
        <v>4</v>
      </c>
      <c r="AQ851">
        <f>MATCH(AM851, AM$11:AM$1107, 0)</f>
        <v>840</v>
      </c>
      <c r="AR851">
        <f>MATCH(AN851, AN$11:AN$1107, 0)</f>
        <v>744</v>
      </c>
      <c r="AS851">
        <v>648</v>
      </c>
      <c r="AU851" t="str">
        <f>C851</f>
        <v>Firefighter (COE DOE Only)</v>
      </c>
      <c r="AV851" t="str">
        <f>IF(F851="", "", F851)</f>
        <v>Firefighter Low</v>
      </c>
      <c r="AW851" s="13">
        <f>M851</f>
        <v>0.78996939015775847</v>
      </c>
      <c r="AX851" t="e">
        <f>VLOOKUP(AI851, UniquePairs!A$5:A$2000, 1, FALSE)</f>
        <v>#N/A</v>
      </c>
      <c r="AY851" t="str">
        <f>IFERROR(INDEX(UniquePairs!A$5:K$1000, MATCH(AL851, UniquePairs!A$5:A$1000, 0), 10), "")</f>
        <v/>
      </c>
      <c r="AZ851" s="13">
        <f>IF(AY851&lt;&gt;"", AY851, AW851)</f>
        <v>0.78996939015775847</v>
      </c>
      <c r="BA851" t="str">
        <f>IF(AZ851=0,"None",IF(AZ851&lt;0.6,"Weak",IF(AZ851&lt;0.7,"Review",IF(AZ851&lt;0.8,"Good",IF(AZ851&lt;0.9,"Very Good","Solid")))))</f>
        <v>Good</v>
      </c>
      <c r="BB851" s="28" t="str">
        <f>IF(AJ850=AJ851, BB850, BC851)</f>
        <v>Firefighter</v>
      </c>
      <c r="BC851" t="str">
        <f>IF(AV851="",AU851,StringMatch(AU851,AV851,TRUE))</f>
        <v>Firefighter</v>
      </c>
      <c r="BD851" t="str">
        <f>TRIM(SUBSTITUTE(SUBSTITUTE(SUBSTITUTE(SUBSTITUTE(SUBSTITUTE(SUBSTITUTE(SUBSTITUTE(SUBSTITUTE(SUBSTITUTE(SUBSTITUTE(AU851,BR851,""),BS851,""),BT851,""),BU851,""),BV851,""),BW851,""),BX851,""),BY851,""),BZ851,""),CA851,""))</f>
        <v>(COE DOE Only)</v>
      </c>
      <c r="BE851" t="str">
        <f>TRIM(SUBSTITUTE(SUBSTITUTE(SUBSTITUTE(SUBSTITUTE(SUBSTITUTE(SUBSTITUTE(SUBSTITUTE(SUBSTITUTE(SUBSTITUTE(SUBSTITUTE(AV851,BH851,""),BI851,""),BJ851,""),BK851,""),BL851,""),BM851,""),BN851,""),BO851,""),BP851,""),BQ851,""))</f>
        <v>Low</v>
      </c>
      <c r="BF851" s="21">
        <f>LEN(AU851)-LEN(SUBSTITUTE(AU851," ",""))</f>
        <v>3</v>
      </c>
      <c r="BG851" s="21">
        <f>LEN(AV851)-LEN(SUBSTITUTE(AV851," ",""))</f>
        <v>1</v>
      </c>
      <c r="BH851" s="21" t="str">
        <f>IF(BF851=0,AU851,findspace($AU851,BH$10))</f>
        <v>Firefighter</v>
      </c>
      <c r="BI851" s="21" t="str">
        <f>IF(BH851=0,AN851,findspace($AU851,BI$10))</f>
        <v>(COE</v>
      </c>
      <c r="BJ851" s="21" t="str">
        <f>IF(BI851=0,AV851,findspace($AU851,BJ$10))</f>
        <v>DOE</v>
      </c>
      <c r="BK851" s="21" t="str">
        <f>IF(BJ851=0,AW851,findspace($AU851,BK$10))</f>
        <v>Only)</v>
      </c>
      <c r="BL851" s="21" t="str">
        <f>IF(BK851=0,AX851,findspace($AU851,BL$10))</f>
        <v/>
      </c>
      <c r="BM851" s="21" t="str">
        <f>IF(BL851=0,BF851,findspace($AU851,BM$10))</f>
        <v/>
      </c>
      <c r="BN851" s="21" t="str">
        <f>IF(BM851=0,BH851,findspace($AU851,BN$10))</f>
        <v/>
      </c>
      <c r="BO851" s="21" t="str">
        <f>IF(BN851=0,BI851,findspace($AU851,BO$10))</f>
        <v/>
      </c>
      <c r="BR851" s="21" t="str">
        <f>IF($BG851=0,$AV851,findspace($AV851,BR$10))</f>
        <v>Firefighter</v>
      </c>
      <c r="BS851" s="21" t="str">
        <f>IF($BG851=0,$AV851,findspace($AV851,BS$10))</f>
        <v>Low</v>
      </c>
      <c r="BT851" s="21" t="str">
        <f>IF($BG851=0,$AV851,findspace($AV851,BT$10))</f>
        <v/>
      </c>
      <c r="BU851" s="21" t="str">
        <f>IF($BG851=0,$AV851,findspace($AV851,BU$10))</f>
        <v/>
      </c>
      <c r="BV851" s="21" t="str">
        <f>IF($BG851=0,$AV851,findspace($AV851,BV$10))</f>
        <v/>
      </c>
      <c r="BW851" s="21" t="str">
        <f>IF($BG851=0,$AV851,findspace($AV851,BW$10))</f>
        <v/>
      </c>
      <c r="BX851" s="21" t="str">
        <f>IF($BG851=0,$AV851,findspace($AV851,BX$10))</f>
        <v/>
      </c>
      <c r="BY851" s="21" t="str">
        <f>IF($BG851=0,$AV851,findspace($AV851,BY$10))</f>
        <v/>
      </c>
      <c r="BZ851" s="21" t="str">
        <f>IF($BG851=0,$AV851,findspace($AV851,BZ$10))</f>
        <v/>
      </c>
      <c r="CA851" s="21" t="str">
        <f>IF($BG851=0,$AV851,findspace($AV851,CA$10))</f>
        <v/>
      </c>
    </row>
    <row r="852" spans="1:79" x14ac:dyDescent="0.35">
      <c r="A852" t="s">
        <v>1839</v>
      </c>
      <c r="B852" t="s">
        <v>1808</v>
      </c>
      <c r="C852" t="s">
        <v>3374</v>
      </c>
      <c r="D852" t="s">
        <v>1836</v>
      </c>
      <c r="E852">
        <v>41</v>
      </c>
      <c r="F852" t="s">
        <v>3430</v>
      </c>
      <c r="G852" s="13">
        <v>0.78309623549592078</v>
      </c>
      <c r="I852">
        <v>12374</v>
      </c>
      <c r="J852" t="str">
        <f>K852&amp;L852</f>
        <v>DFAS6JCargo Straight Time12374GSA41Compensatory Time Used</v>
      </c>
      <c r="K852" t="str">
        <f>A852&amp;B852&amp;C852</f>
        <v>DFAS6JCargo Straight Time</v>
      </c>
      <c r="L852" t="str">
        <f>I852&amp;D852&amp;E852&amp;F852</f>
        <v>12374GSA41Compensatory Time Used</v>
      </c>
      <c r="M852" s="13">
        <f>G852</f>
        <v>0.78309623549592078</v>
      </c>
      <c r="N852" s="13"/>
      <c r="O852" s="19">
        <v>921</v>
      </c>
      <c r="P852">
        <f>COUNTIF(C$11:C$2024, C852)</f>
        <v>3</v>
      </c>
      <c r="Q852">
        <f>COUNTIF(F$11:F$177, F852)</f>
        <v>1</v>
      </c>
      <c r="R852" t="b">
        <f>A852=D852</f>
        <v>0</v>
      </c>
      <c r="S852" t="b">
        <f>A852&amp;B852&amp;C852=D852&amp;E852&amp;F852</f>
        <v>0</v>
      </c>
      <c r="V852" t="str">
        <f>IF($A852=V$10, $C852, "")</f>
        <v>Cargo Straight Time</v>
      </c>
      <c r="W852" t="str">
        <f>IF($A852=W$10, $C852, "")</f>
        <v/>
      </c>
      <c r="X852" t="str">
        <f>IF($A852=X$10, $C852, "")</f>
        <v/>
      </c>
      <c r="Y852" t="str">
        <f>IF($A852=Y$10, $C852, "")</f>
        <v/>
      </c>
      <c r="Z852" t="str">
        <f>IF($A852=Z$10, $C852, "")</f>
        <v/>
      </c>
      <c r="AB852" t="str">
        <f>IF($D852=AB$10, $F852, "")</f>
        <v/>
      </c>
      <c r="AC852" t="str">
        <f>IF($D852=AC$10, $F852, "")</f>
        <v>Compensatory Time Used</v>
      </c>
      <c r="AD852" t="str">
        <f>IF($D852=AD$10, $F852, "")</f>
        <v/>
      </c>
      <c r="AE852" t="str">
        <f>IF($D852=AE$10, $F852, "")</f>
        <v/>
      </c>
      <c r="AF852" t="str">
        <f>IF($D852=AF$10, $F852, "")</f>
        <v/>
      </c>
      <c r="AH852">
        <f>COUNTIF(AI$11:AI$2024, AI852)</f>
        <v>1</v>
      </c>
      <c r="AI852" t="str">
        <f>V852&amp;AB852&amp;W852&amp;AC852&amp;X852&amp;AD852&amp;Y852&amp;AE852&amp;Z852&amp;AF852</f>
        <v>Cargo Straight TimeCompensatory Time Used</v>
      </c>
      <c r="AJ852">
        <f>IF(ROW()=11,1,IF(AK851+1=AK852,AJ851,AJ851+1))</f>
        <v>755</v>
      </c>
      <c r="AK852">
        <f>IF(AI852=AI851, AK851+1, 1)</f>
        <v>1</v>
      </c>
      <c r="AL852" s="26" t="str">
        <f>AM852&amp;AN852</f>
        <v>DFAS6JCargo Straight Time12374GSA41Compensatory Time Used</v>
      </c>
      <c r="AM852" t="str">
        <f>K852</f>
        <v>DFAS6JCargo Straight Time</v>
      </c>
      <c r="AN852" t="str">
        <f>L852</f>
        <v>12374GSA41Compensatory Time Used</v>
      </c>
      <c r="AO852">
        <f>COUNTIF(AM$11:AM$1107, AM852)</f>
        <v>3</v>
      </c>
      <c r="AP852">
        <f>COUNTIF(AN$11:AN$1107, AN852)</f>
        <v>21</v>
      </c>
      <c r="AQ852">
        <f>MATCH(AM852, AM$11:AM$1107, 0)</f>
        <v>34</v>
      </c>
      <c r="AR852">
        <f>MATCH(AN852, AN$11:AN$1107, 0)</f>
        <v>10</v>
      </c>
      <c r="AS852">
        <v>921</v>
      </c>
      <c r="AU852" t="str">
        <f>C852</f>
        <v>Cargo Straight Time</v>
      </c>
      <c r="AV852" t="str">
        <f>IF(F852="", "", F852)</f>
        <v>Compensatory Time Used</v>
      </c>
      <c r="AW852" s="13">
        <f>M852</f>
        <v>0.78309623549592078</v>
      </c>
      <c r="AX852" t="e">
        <f>VLOOKUP(AI852, UniquePairs!A$5:A$2000, 1, FALSE)</f>
        <v>#N/A</v>
      </c>
      <c r="AY852" t="str">
        <f>IFERROR(INDEX(UniquePairs!A$5:K$1000, MATCH(AL852, UniquePairs!A$5:A$1000, 0), 10), "")</f>
        <v/>
      </c>
      <c r="AZ852" s="13">
        <f>IF(AY852&lt;&gt;"", AY852, AW852)</f>
        <v>0.78309623549592078</v>
      </c>
      <c r="BA852" t="str">
        <f>IF(AZ852=0,"None",IF(AZ852&lt;0.6,"Weak",IF(AZ852&lt;0.7,"Review",IF(AZ852&lt;0.8,"Good",IF(AZ852&lt;0.9,"Very Good","Solid")))))</f>
        <v>Good</v>
      </c>
      <c r="BB852" s="28" t="str">
        <f>IF(AJ851=AJ852, BB851, BC852)</f>
        <v>Time</v>
      </c>
      <c r="BC852" t="str">
        <f>IF(AV852="",AU852,StringMatch(AU852,AV852,TRUE))</f>
        <v>Time</v>
      </c>
      <c r="BD852" t="str">
        <f>TRIM(SUBSTITUTE(SUBSTITUTE(SUBSTITUTE(SUBSTITUTE(SUBSTITUTE(SUBSTITUTE(SUBSTITUTE(SUBSTITUTE(SUBSTITUTE(SUBSTITUTE(AU852,BR852,""),BS852,""),BT852,""),BU852,""),BV852,""),BW852,""),BX852,""),BY852,""),BZ852,""),CA852,""))</f>
        <v>Cargo Straight</v>
      </c>
      <c r="BE852" t="str">
        <f>TRIM(SUBSTITUTE(SUBSTITUTE(SUBSTITUTE(SUBSTITUTE(SUBSTITUTE(SUBSTITUTE(SUBSTITUTE(SUBSTITUTE(SUBSTITUTE(SUBSTITUTE(AV852,BH852,""),BI852,""),BJ852,""),BK852,""),BL852,""),BM852,""),BN852,""),BO852,""),BP852,""),BQ852,""))</f>
        <v>Compensatory Used</v>
      </c>
      <c r="BF852" s="21">
        <f>LEN(AU852)-LEN(SUBSTITUTE(AU852," ",""))</f>
        <v>2</v>
      </c>
      <c r="BG852" s="21">
        <f>LEN(AV852)-LEN(SUBSTITUTE(AV852," ",""))</f>
        <v>2</v>
      </c>
      <c r="BH852" s="21" t="str">
        <f>IF(BF852=0,AU852,findspace($AU852,BH$10))</f>
        <v>Cargo</v>
      </c>
      <c r="BI852" s="21" t="str">
        <f>IF(BH852=0,AN852,findspace($AU852,BI$10))</f>
        <v>Straight</v>
      </c>
      <c r="BJ852" s="21" t="str">
        <f>IF(BI852=0,AV852,findspace($AU852,BJ$10))</f>
        <v>Time</v>
      </c>
      <c r="BK852" s="21" t="str">
        <f>IF(BJ852=0,AW852,findspace($AU852,BK$10))</f>
        <v/>
      </c>
      <c r="BL852" s="21" t="str">
        <f>IF(BK852=0,AX852,findspace($AU852,BL$10))</f>
        <v/>
      </c>
      <c r="BM852" s="21" t="str">
        <f>IF(BL852=0,BF852,findspace($AU852,BM$10))</f>
        <v/>
      </c>
      <c r="BN852" s="21" t="str">
        <f>IF(BM852=0,BH852,findspace($AU852,BN$10))</f>
        <v/>
      </c>
      <c r="BO852" s="21" t="str">
        <f>IF(BN852=0,BI852,findspace($AU852,BO$10))</f>
        <v/>
      </c>
      <c r="BR852" s="21" t="str">
        <f>IF($BG852=0,$AV852,findspace($AV852,BR$10))</f>
        <v>Compensatory</v>
      </c>
      <c r="BS852" s="21" t="str">
        <f>IF($BG852=0,$AV852,findspace($AV852,BS$10))</f>
        <v>Time</v>
      </c>
      <c r="BT852" s="21" t="str">
        <f>IF($BG852=0,$AV852,findspace($AV852,BT$10))</f>
        <v>Used</v>
      </c>
      <c r="BU852" s="21" t="str">
        <f>IF($BG852=0,$AV852,findspace($AV852,BU$10))</f>
        <v/>
      </c>
      <c r="BV852" s="21" t="str">
        <f>IF($BG852=0,$AV852,findspace($AV852,BV$10))</f>
        <v/>
      </c>
      <c r="BW852" s="21" t="str">
        <f>IF($BG852=0,$AV852,findspace($AV852,BW$10))</f>
        <v/>
      </c>
      <c r="BX852" s="21" t="str">
        <f>IF($BG852=0,$AV852,findspace($AV852,BX$10))</f>
        <v/>
      </c>
      <c r="BY852" s="21" t="str">
        <f>IF($BG852=0,$AV852,findspace($AV852,BY$10))</f>
        <v/>
      </c>
      <c r="BZ852" s="21" t="str">
        <f>IF($BG852=0,$AV852,findspace($AV852,BZ$10))</f>
        <v/>
      </c>
      <c r="CA852" s="21" t="str">
        <f>IF($BG852=0,$AV852,findspace($AV852,CA$10))</f>
        <v/>
      </c>
    </row>
    <row r="853" spans="1:79" x14ac:dyDescent="0.35">
      <c r="A853" t="s">
        <v>1839</v>
      </c>
      <c r="B853" t="s">
        <v>2557</v>
      </c>
      <c r="C853" t="s">
        <v>3358</v>
      </c>
      <c r="D853" t="s">
        <v>1836</v>
      </c>
      <c r="E853">
        <v>41</v>
      </c>
      <c r="F853" t="s">
        <v>3430</v>
      </c>
      <c r="G853" s="13">
        <v>0.78210550680723023</v>
      </c>
      <c r="I853">
        <v>12374</v>
      </c>
      <c r="J853" t="str">
        <f>K853&amp;L853</f>
        <v>DFASKMMissing Time Non Pay12374GSA41Compensatory Time Used</v>
      </c>
      <c r="K853" t="str">
        <f>A853&amp;B853&amp;C853</f>
        <v>DFASKMMissing Time Non Pay</v>
      </c>
      <c r="L853" t="str">
        <f>I853&amp;D853&amp;E853&amp;F853</f>
        <v>12374GSA41Compensatory Time Used</v>
      </c>
      <c r="M853" s="13">
        <f>G853</f>
        <v>0.78210550680723023</v>
      </c>
      <c r="N853" s="13"/>
      <c r="O853" s="19">
        <v>31</v>
      </c>
      <c r="P853">
        <f>COUNTIF(C$11:C$2024, C853)</f>
        <v>3</v>
      </c>
      <c r="Q853">
        <f>COUNTIF(F$11:F$177, F853)</f>
        <v>1</v>
      </c>
      <c r="R853" t="b">
        <f>A853=D853</f>
        <v>0</v>
      </c>
      <c r="S853" t="b">
        <f>A853&amp;B853&amp;C853=D853&amp;E853&amp;F853</f>
        <v>0</v>
      </c>
      <c r="V853" t="str">
        <f>IF($A853=V$10, $C853, "")</f>
        <v>Missing Time Non Pay</v>
      </c>
      <c r="W853" t="str">
        <f>IF($A853=W$10, $C853, "")</f>
        <v/>
      </c>
      <c r="X853" t="str">
        <f>IF($A853=X$10, $C853, "")</f>
        <v/>
      </c>
      <c r="Y853" t="str">
        <f>IF($A853=Y$10, $C853, "")</f>
        <v/>
      </c>
      <c r="Z853" t="str">
        <f>IF($A853=Z$10, $C853, "")</f>
        <v/>
      </c>
      <c r="AB853" t="str">
        <f>IF($D853=AB$10, $F853, "")</f>
        <v/>
      </c>
      <c r="AC853" t="str">
        <f>IF($D853=AC$10, $F853, "")</f>
        <v>Compensatory Time Used</v>
      </c>
      <c r="AD853" t="str">
        <f>IF($D853=AD$10, $F853, "")</f>
        <v/>
      </c>
      <c r="AE853" t="str">
        <f>IF($D853=AE$10, $F853, "")</f>
        <v/>
      </c>
      <c r="AF853" t="str">
        <f>IF($D853=AF$10, $F853, "")</f>
        <v/>
      </c>
      <c r="AH853">
        <f>COUNTIF(AI$11:AI$2024, AI853)</f>
        <v>1</v>
      </c>
      <c r="AI853" t="str">
        <f>V853&amp;AB853&amp;W853&amp;AC853&amp;X853&amp;AD853&amp;Y853&amp;AE853&amp;Z853&amp;AF853</f>
        <v>Missing Time Non PayCompensatory Time Used</v>
      </c>
      <c r="AJ853">
        <f>IF(ROW()=11,1,IF(AK852+1=AK853,AJ852,AJ852+1))</f>
        <v>756</v>
      </c>
      <c r="AK853">
        <f>IF(AI853=AI852, AK852+1, 1)</f>
        <v>1</v>
      </c>
      <c r="AL853" s="26" t="str">
        <f>AM853&amp;AN853</f>
        <v>DFASKMMissing Time Non Pay12374GSA41Compensatory Time Used</v>
      </c>
      <c r="AM853" t="str">
        <f>K853</f>
        <v>DFASKMMissing Time Non Pay</v>
      </c>
      <c r="AN853" t="str">
        <f>L853</f>
        <v>12374GSA41Compensatory Time Used</v>
      </c>
      <c r="AO853">
        <f>COUNTIF(AM$11:AM$1107, AM853)</f>
        <v>3</v>
      </c>
      <c r="AP853">
        <f>COUNTIF(AN$11:AN$1107, AN853)</f>
        <v>21</v>
      </c>
      <c r="AQ853">
        <f>MATCH(AM853, AM$11:AM$1107, 0)</f>
        <v>843</v>
      </c>
      <c r="AR853">
        <f>MATCH(AN853, AN$11:AN$1107, 0)</f>
        <v>10</v>
      </c>
      <c r="AS853">
        <v>31</v>
      </c>
      <c r="AU853" t="str">
        <f>C853</f>
        <v>Missing Time Non Pay</v>
      </c>
      <c r="AV853" t="str">
        <f>IF(F853="", "", F853)</f>
        <v>Compensatory Time Used</v>
      </c>
      <c r="AW853" s="13">
        <f>M853</f>
        <v>0.78210550680723023</v>
      </c>
      <c r="AX853" t="e">
        <f>VLOOKUP(AI853, UniquePairs!A$5:A$2000, 1, FALSE)</f>
        <v>#N/A</v>
      </c>
      <c r="AY853" t="str">
        <f>IFERROR(INDEX(UniquePairs!A$5:K$1000, MATCH(AL853, UniquePairs!A$5:A$1000, 0), 10), "")</f>
        <v/>
      </c>
      <c r="AZ853" s="13">
        <f>IF(AY853&lt;&gt;"", AY853, AW853)</f>
        <v>0.78210550680723023</v>
      </c>
      <c r="BA853" t="str">
        <f>IF(AZ853=0,"None",IF(AZ853&lt;0.6,"Weak",IF(AZ853&lt;0.7,"Review",IF(AZ853&lt;0.8,"Good",IF(AZ853&lt;0.9,"Very Good","Solid")))))</f>
        <v>Good</v>
      </c>
      <c r="BB853" s="28" t="str">
        <f>IF(AJ852=AJ853, BB852, BC853)</f>
        <v>Time</v>
      </c>
      <c r="BC853" t="str">
        <f>IF(AV853="",AU853,StringMatch(AU853,AV853,TRUE))</f>
        <v>Time</v>
      </c>
      <c r="BD853" t="str">
        <f>TRIM(SUBSTITUTE(SUBSTITUTE(SUBSTITUTE(SUBSTITUTE(SUBSTITUTE(SUBSTITUTE(SUBSTITUTE(SUBSTITUTE(SUBSTITUTE(SUBSTITUTE(AU853,BR853,""),BS853,""),BT853,""),BU853,""),BV853,""),BW853,""),BX853,""),BY853,""),BZ853,""),CA853,""))</f>
        <v>Missing Non Pay</v>
      </c>
      <c r="BE853" t="str">
        <f>TRIM(SUBSTITUTE(SUBSTITUTE(SUBSTITUTE(SUBSTITUTE(SUBSTITUTE(SUBSTITUTE(SUBSTITUTE(SUBSTITUTE(SUBSTITUTE(SUBSTITUTE(AV853,BH853,""),BI853,""),BJ853,""),BK853,""),BL853,""),BM853,""),BN853,""),BO853,""),BP853,""),BQ853,""))</f>
        <v>Compensatory Used</v>
      </c>
      <c r="BF853" s="21">
        <f>LEN(AU853)-LEN(SUBSTITUTE(AU853," ",""))</f>
        <v>3</v>
      </c>
      <c r="BG853" s="21">
        <f>LEN(AV853)-LEN(SUBSTITUTE(AV853," ",""))</f>
        <v>2</v>
      </c>
      <c r="BH853" s="21" t="str">
        <f>IF(BF853=0,AU853,findspace($AU853,BH$10))</f>
        <v>Missing</v>
      </c>
      <c r="BI853" s="21" t="str">
        <f>IF(BH853=0,AN853,findspace($AU853,BI$10))</f>
        <v>Time</v>
      </c>
      <c r="BJ853" s="21" t="str">
        <f>IF(BI853=0,AV853,findspace($AU853,BJ$10))</f>
        <v>Non</v>
      </c>
      <c r="BK853" s="21" t="str">
        <f>IF(BJ853=0,AW853,findspace($AU853,BK$10))</f>
        <v>Pay</v>
      </c>
      <c r="BL853" s="21" t="str">
        <f>IF(BK853=0,AX853,findspace($AU853,BL$10))</f>
        <v/>
      </c>
      <c r="BM853" s="21" t="str">
        <f>IF(BL853=0,BF853,findspace($AU853,BM$10))</f>
        <v/>
      </c>
      <c r="BN853" s="21" t="str">
        <f>IF(BM853=0,BH853,findspace($AU853,BN$10))</f>
        <v/>
      </c>
      <c r="BO853" s="21" t="str">
        <f>IF(BN853=0,BI853,findspace($AU853,BO$10))</f>
        <v/>
      </c>
      <c r="BR853" s="21" t="str">
        <f>IF($BG853=0,$AV853,findspace($AV853,BR$10))</f>
        <v>Compensatory</v>
      </c>
      <c r="BS853" s="21" t="str">
        <f>IF($BG853=0,$AV853,findspace($AV853,BS$10))</f>
        <v>Time</v>
      </c>
      <c r="BT853" s="21" t="str">
        <f>IF($BG853=0,$AV853,findspace($AV853,BT$10))</f>
        <v>Used</v>
      </c>
      <c r="BU853" s="21" t="str">
        <f>IF($BG853=0,$AV853,findspace($AV853,BU$10))</f>
        <v/>
      </c>
      <c r="BV853" s="21" t="str">
        <f>IF($BG853=0,$AV853,findspace($AV853,BV$10))</f>
        <v/>
      </c>
      <c r="BW853" s="21" t="str">
        <f>IF($BG853=0,$AV853,findspace($AV853,BW$10))</f>
        <v/>
      </c>
      <c r="BX853" s="21" t="str">
        <f>IF($BG853=0,$AV853,findspace($AV853,BX$10))</f>
        <v/>
      </c>
      <c r="BY853" s="21" t="str">
        <f>IF($BG853=0,$AV853,findspace($AV853,BY$10))</f>
        <v/>
      </c>
      <c r="BZ853" s="21" t="str">
        <f>IF($BG853=0,$AV853,findspace($AV853,BZ$10))</f>
        <v/>
      </c>
      <c r="CA853" s="21" t="str">
        <f>IF($BG853=0,$AV853,findspace($AV853,CA$10))</f>
        <v/>
      </c>
    </row>
    <row r="854" spans="1:79" x14ac:dyDescent="0.35">
      <c r="A854" t="s">
        <v>1839</v>
      </c>
      <c r="B854" t="s">
        <v>950</v>
      </c>
      <c r="C854" t="s">
        <v>3251</v>
      </c>
      <c r="D854" t="s">
        <v>1839</v>
      </c>
      <c r="E854" t="s">
        <v>1020</v>
      </c>
      <c r="F854" t="s">
        <v>3282</v>
      </c>
      <c r="G854" s="13">
        <v>0.78125000000000011</v>
      </c>
      <c r="I854">
        <v>12374</v>
      </c>
      <c r="J854" t="str">
        <f>K854&amp;L854</f>
        <v>DFASEBHigh Work On Above Below Suspended Between High Structures12374DFASFDPoisons (Toxic Chems) High</v>
      </c>
      <c r="K854" t="str">
        <f>A854&amp;B854&amp;C854</f>
        <v>DFASEBHigh Work On Above Below Suspended Between High Structures</v>
      </c>
      <c r="L854" t="str">
        <f>I854&amp;D854&amp;E854&amp;F854</f>
        <v>12374DFASFDPoisons (Toxic Chems) High</v>
      </c>
      <c r="M854" s="13">
        <f>G854</f>
        <v>0.78125000000000011</v>
      </c>
      <c r="N854" s="13"/>
      <c r="O854" s="19">
        <v>187</v>
      </c>
      <c r="P854">
        <f>COUNTIF(C$11:C$2024, C854)</f>
        <v>3</v>
      </c>
      <c r="Q854">
        <f>COUNTIF(F$11:F$177, F854)</f>
        <v>0</v>
      </c>
      <c r="R854" t="b">
        <f>A854=D854</f>
        <v>1</v>
      </c>
      <c r="S854" t="b">
        <f>A854&amp;B854&amp;C854=D854&amp;E854&amp;F854</f>
        <v>0</v>
      </c>
      <c r="V854" t="str">
        <f>IF($A854=V$10, $C854, "")</f>
        <v>High Work On Above Below Suspended Between High Structures</v>
      </c>
      <c r="W854" t="str">
        <f>IF($A854=W$10, $C854, "")</f>
        <v/>
      </c>
      <c r="X854" t="str">
        <f>IF($A854=X$10, $C854, "")</f>
        <v/>
      </c>
      <c r="Y854" t="str">
        <f>IF($A854=Y$10, $C854, "")</f>
        <v/>
      </c>
      <c r="Z854" t="str">
        <f>IF($A854=Z$10, $C854, "")</f>
        <v/>
      </c>
      <c r="AB854" t="str">
        <f>IF($D854=AB$10, $F854, "")</f>
        <v>Poisons (Toxic Chems) High</v>
      </c>
      <c r="AC854" t="str">
        <f>IF($D854=AC$10, $F854, "")</f>
        <v/>
      </c>
      <c r="AD854" t="str">
        <f>IF($D854=AD$10, $F854, "")</f>
        <v/>
      </c>
      <c r="AE854" t="str">
        <f>IF($D854=AE$10, $F854, "")</f>
        <v/>
      </c>
      <c r="AF854" t="str">
        <f>IF($D854=AF$10, $F854, "")</f>
        <v/>
      </c>
      <c r="AH854">
        <f>COUNTIF(AI$11:AI$2024, AI854)</f>
        <v>1</v>
      </c>
      <c r="AI854" t="str">
        <f>V854&amp;AB854&amp;W854&amp;AC854&amp;X854&amp;AD854&amp;Y854&amp;AE854&amp;Z854&amp;AF854</f>
        <v>High Work On Above Below Suspended Between High StructuresPoisons (Toxic Chems) High</v>
      </c>
      <c r="AJ854">
        <f>IF(ROW()=11,1,IF(AK853+1=AK854,AJ853,AJ853+1))</f>
        <v>757</v>
      </c>
      <c r="AK854">
        <f>IF(AI854=AI853, AK853+1, 1)</f>
        <v>1</v>
      </c>
      <c r="AL854" s="26" t="str">
        <f>AM854&amp;AN854</f>
        <v>DFASEBHigh Work On Above Below Suspended Between High Structures12374DFASFDPoisons (Toxic Chems) High</v>
      </c>
      <c r="AM854" t="str">
        <f>K854</f>
        <v>DFASEBHigh Work On Above Below Suspended Between High Structures</v>
      </c>
      <c r="AN854" t="str">
        <f>L854</f>
        <v>12374DFASFDPoisons (Toxic Chems) High</v>
      </c>
      <c r="AO854">
        <f>COUNTIF(AM$11:AM$1107, AM854)</f>
        <v>3</v>
      </c>
      <c r="AP854">
        <f>COUNTIF(AN$11:AN$1107, AN854)</f>
        <v>6</v>
      </c>
      <c r="AQ854">
        <f>MATCH(AM854, AM$11:AM$1107, 0)</f>
        <v>803</v>
      </c>
      <c r="AR854">
        <f>MATCH(AN854, AN$11:AN$1107, 0)</f>
        <v>569</v>
      </c>
      <c r="AS854">
        <v>187</v>
      </c>
      <c r="AU854" t="str">
        <f>C854</f>
        <v>High Work On Above Below Suspended Between High Structures</v>
      </c>
      <c r="AV854" t="str">
        <f>IF(F854="", "", F854)</f>
        <v>Poisons (Toxic Chems) High</v>
      </c>
      <c r="AW854" s="13">
        <f>M854</f>
        <v>0.78125000000000011</v>
      </c>
      <c r="AX854" t="e">
        <f>VLOOKUP(AI854, UniquePairs!A$5:A$2000, 1, FALSE)</f>
        <v>#N/A</v>
      </c>
      <c r="AY854" t="str">
        <f>IFERROR(INDEX(UniquePairs!A$5:K$1000, MATCH(AL854, UniquePairs!A$5:A$1000, 0), 10), "")</f>
        <v/>
      </c>
      <c r="AZ854" s="13">
        <f>IF(AY854&lt;&gt;"", AY854, AW854)</f>
        <v>0.78125000000000011</v>
      </c>
      <c r="BA854" t="str">
        <f>IF(AZ854=0,"None",IF(AZ854&lt;0.6,"Weak",IF(AZ854&lt;0.7,"Review",IF(AZ854&lt;0.8,"Good",IF(AZ854&lt;0.9,"Very Good","Solid")))))</f>
        <v>Good</v>
      </c>
      <c r="BB854" s="28" t="str">
        <f>IF(AJ853=AJ854, BB853, BC854)</f>
        <v>High High</v>
      </c>
      <c r="BC854" t="str">
        <f>IF(AV854="",AU854,StringMatch(AU854,AV854,TRUE))</f>
        <v>High High</v>
      </c>
      <c r="BD854" t="str">
        <f>TRIM(SUBSTITUTE(SUBSTITUTE(SUBSTITUTE(SUBSTITUTE(SUBSTITUTE(SUBSTITUTE(SUBSTITUTE(SUBSTITUTE(SUBSTITUTE(SUBSTITUTE(AU854,BR854,""),BS854,""),BT854,""),BU854,""),BV854,""),BW854,""),BX854,""),BY854,""),BZ854,""),CA854,""))</f>
        <v>Work On Above Below Suspended Between Structures</v>
      </c>
      <c r="BE854" t="str">
        <f>TRIM(SUBSTITUTE(SUBSTITUTE(SUBSTITUTE(SUBSTITUTE(SUBSTITUTE(SUBSTITUTE(SUBSTITUTE(SUBSTITUTE(SUBSTITUTE(SUBSTITUTE(AV854,BH854,""),BI854,""),BJ854,""),BK854,""),BL854,""),BM854,""),BN854,""),BO854,""),BP854,""),BQ854,""))</f>
        <v>Poisons (Toxic Chems)</v>
      </c>
      <c r="BF854" s="21">
        <f>LEN(AU854)-LEN(SUBSTITUTE(AU854," ",""))</f>
        <v>8</v>
      </c>
      <c r="BG854" s="21">
        <f>LEN(AV854)-LEN(SUBSTITUTE(AV854," ",""))</f>
        <v>3</v>
      </c>
      <c r="BH854" s="21" t="str">
        <f>IF(BF854=0,AU854,findspace($AU854,BH$10))</f>
        <v>High</v>
      </c>
      <c r="BI854" s="21" t="str">
        <f>IF(BH854=0,AN854,findspace($AU854,BI$10))</f>
        <v>Work</v>
      </c>
      <c r="BJ854" s="21" t="str">
        <f>IF(BI854=0,AV854,findspace($AU854,BJ$10))</f>
        <v>On</v>
      </c>
      <c r="BK854" s="21" t="str">
        <f>IF(BJ854=0,AW854,findspace($AU854,BK$10))</f>
        <v>Above</v>
      </c>
      <c r="BL854" s="21" t="str">
        <f>IF(BK854=0,AX854,findspace($AU854,BL$10))</f>
        <v>Below</v>
      </c>
      <c r="BM854" s="21" t="str">
        <f>IF(BL854=0,BF854,findspace($AU854,BM$10))</f>
        <v>Suspended</v>
      </c>
      <c r="BN854" s="21" t="str">
        <f>IF(BM854=0,BH854,findspace($AU854,BN$10))</f>
        <v>Between</v>
      </c>
      <c r="BO854" s="21" t="str">
        <f>IF(BN854=0,BI854,findspace($AU854,BO$10))</f>
        <v>High</v>
      </c>
      <c r="BR854" s="21" t="str">
        <f>IF($BG854=0,$AV854,findspace($AV854,BR$10))</f>
        <v>Poisons</v>
      </c>
      <c r="BS854" s="21" t="str">
        <f>IF($BG854=0,$AV854,findspace($AV854,BS$10))</f>
        <v>(Toxic</v>
      </c>
      <c r="BT854" s="21" t="str">
        <f>IF($BG854=0,$AV854,findspace($AV854,BT$10))</f>
        <v>Chems)</v>
      </c>
      <c r="BU854" s="21" t="str">
        <f>IF($BG854=0,$AV854,findspace($AV854,BU$10))</f>
        <v>High</v>
      </c>
      <c r="BV854" s="21" t="str">
        <f>IF($BG854=0,$AV854,findspace($AV854,BV$10))</f>
        <v/>
      </c>
      <c r="BW854" s="21" t="str">
        <f>IF($BG854=0,$AV854,findspace($AV854,BW$10))</f>
        <v/>
      </c>
      <c r="BX854" s="21" t="str">
        <f>IF($BG854=0,$AV854,findspace($AV854,BX$10))</f>
        <v/>
      </c>
      <c r="BY854" s="21" t="str">
        <f>IF($BG854=0,$AV854,findspace($AV854,BY$10))</f>
        <v/>
      </c>
      <c r="BZ854" s="21" t="str">
        <f>IF($BG854=0,$AV854,findspace($AV854,BZ$10))</f>
        <v/>
      </c>
      <c r="CA854" s="21" t="str">
        <f>IF($BG854=0,$AV854,findspace($AV854,CA$10))</f>
        <v/>
      </c>
    </row>
    <row r="855" spans="1:79" x14ac:dyDescent="0.35">
      <c r="A855" t="s">
        <v>1839</v>
      </c>
      <c r="B855" t="s">
        <v>1806</v>
      </c>
      <c r="C855" t="s">
        <v>3372</v>
      </c>
      <c r="D855" t="s">
        <v>1836</v>
      </c>
      <c r="E855">
        <v>41</v>
      </c>
      <c r="F855" t="s">
        <v>3430</v>
      </c>
      <c r="G855" s="13">
        <v>0.78018482256346833</v>
      </c>
      <c r="I855">
        <v>12374</v>
      </c>
      <c r="J855" t="str">
        <f>K855&amp;L855</f>
        <v>DFAS6FCargo Supervision Straight Time12374GSA41Compensatory Time Used</v>
      </c>
      <c r="K855" t="str">
        <f>A855&amp;B855&amp;C855</f>
        <v>DFAS6FCargo Supervision Straight Time</v>
      </c>
      <c r="L855" t="str">
        <f>I855&amp;D855&amp;E855&amp;F855</f>
        <v>12374GSA41Compensatory Time Used</v>
      </c>
      <c r="M855" s="13">
        <f>G855</f>
        <v>0.78018482256346833</v>
      </c>
      <c r="N855" s="13"/>
      <c r="O855" s="19">
        <v>747</v>
      </c>
      <c r="P855">
        <f>COUNTIF(C$11:C$2024, C855)</f>
        <v>3</v>
      </c>
      <c r="Q855">
        <f>COUNTIF(F$11:F$177, F855)</f>
        <v>1</v>
      </c>
      <c r="R855" t="b">
        <f>A855=D855</f>
        <v>0</v>
      </c>
      <c r="S855" t="b">
        <f>A855&amp;B855&amp;C855=D855&amp;E855&amp;F855</f>
        <v>0</v>
      </c>
      <c r="V855" t="str">
        <f>IF($A855=V$10, $C855, "")</f>
        <v>Cargo Supervision Straight Time</v>
      </c>
      <c r="W855" t="str">
        <f>IF($A855=W$10, $C855, "")</f>
        <v/>
      </c>
      <c r="X855" t="str">
        <f>IF($A855=X$10, $C855, "")</f>
        <v/>
      </c>
      <c r="Y855" t="str">
        <f>IF($A855=Y$10, $C855, "")</f>
        <v/>
      </c>
      <c r="Z855" t="str">
        <f>IF($A855=Z$10, $C855, "")</f>
        <v/>
      </c>
      <c r="AB855" t="str">
        <f>IF($D855=AB$10, $F855, "")</f>
        <v/>
      </c>
      <c r="AC855" t="str">
        <f>IF($D855=AC$10, $F855, "")</f>
        <v>Compensatory Time Used</v>
      </c>
      <c r="AD855" t="str">
        <f>IF($D855=AD$10, $F855, "")</f>
        <v/>
      </c>
      <c r="AE855" t="str">
        <f>IF($D855=AE$10, $F855, "")</f>
        <v/>
      </c>
      <c r="AF855" t="str">
        <f>IF($D855=AF$10, $F855, "")</f>
        <v/>
      </c>
      <c r="AH855">
        <f>COUNTIF(AI$11:AI$2024, AI855)</f>
        <v>1</v>
      </c>
      <c r="AI855" t="str">
        <f>V855&amp;AB855&amp;W855&amp;AC855&amp;X855&amp;AD855&amp;Y855&amp;AE855&amp;Z855&amp;AF855</f>
        <v>Cargo Supervision Straight TimeCompensatory Time Used</v>
      </c>
      <c r="AJ855">
        <f>IF(ROW()=11,1,IF(AK854+1=AK855,AJ854,AJ854+1))</f>
        <v>758</v>
      </c>
      <c r="AK855">
        <f>IF(AI855=AI854, AK854+1, 1)</f>
        <v>1</v>
      </c>
      <c r="AL855" s="26" t="str">
        <f>AM855&amp;AN855</f>
        <v>DFAS6FCargo Supervision Straight Time12374GSA41Compensatory Time Used</v>
      </c>
      <c r="AM855" t="str">
        <f>K855</f>
        <v>DFAS6FCargo Supervision Straight Time</v>
      </c>
      <c r="AN855" t="str">
        <f>L855</f>
        <v>12374GSA41Compensatory Time Used</v>
      </c>
      <c r="AO855">
        <f>COUNTIF(AM$11:AM$1107, AM855)</f>
        <v>3</v>
      </c>
      <c r="AP855">
        <f>COUNTIF(AN$11:AN$1107, AN855)</f>
        <v>21</v>
      </c>
      <c r="AQ855">
        <f>MATCH(AM855, AM$11:AM$1107, 0)</f>
        <v>33</v>
      </c>
      <c r="AR855">
        <f>MATCH(AN855, AN$11:AN$1107, 0)</f>
        <v>10</v>
      </c>
      <c r="AS855">
        <v>747</v>
      </c>
      <c r="AU855" t="str">
        <f>C855</f>
        <v>Cargo Supervision Straight Time</v>
      </c>
      <c r="AV855" t="str">
        <f>IF(F855="", "", F855)</f>
        <v>Compensatory Time Used</v>
      </c>
      <c r="AW855" s="13">
        <f>M855</f>
        <v>0.78018482256346833</v>
      </c>
      <c r="AX855" t="e">
        <f>VLOOKUP(AI855, UniquePairs!A$5:A$2000, 1, FALSE)</f>
        <v>#N/A</v>
      </c>
      <c r="AY855" t="str">
        <f>IFERROR(INDEX(UniquePairs!A$5:K$1000, MATCH(AL855, UniquePairs!A$5:A$1000, 0), 10), "")</f>
        <v/>
      </c>
      <c r="AZ855" s="13">
        <f>IF(AY855&lt;&gt;"", AY855, AW855)</f>
        <v>0.78018482256346833</v>
      </c>
      <c r="BA855" t="str">
        <f>IF(AZ855=0,"None",IF(AZ855&lt;0.6,"Weak",IF(AZ855&lt;0.7,"Review",IF(AZ855&lt;0.8,"Good",IF(AZ855&lt;0.9,"Very Good","Solid")))))</f>
        <v>Good</v>
      </c>
      <c r="BB855" s="28" t="str">
        <f>IF(AJ854=AJ855, BB854, BC855)</f>
        <v>Time</v>
      </c>
      <c r="BC855" t="str">
        <f>IF(AV855="",AU855,StringMatch(AU855,AV855,TRUE))</f>
        <v>Time</v>
      </c>
      <c r="BD855" t="str">
        <f>TRIM(SUBSTITUTE(SUBSTITUTE(SUBSTITUTE(SUBSTITUTE(SUBSTITUTE(SUBSTITUTE(SUBSTITUTE(SUBSTITUTE(SUBSTITUTE(SUBSTITUTE(AU855,BR855,""),BS855,""),BT855,""),BU855,""),BV855,""),BW855,""),BX855,""),BY855,""),BZ855,""),CA855,""))</f>
        <v>Cargo Supervision Straight</v>
      </c>
      <c r="BE855" t="str">
        <f>TRIM(SUBSTITUTE(SUBSTITUTE(SUBSTITUTE(SUBSTITUTE(SUBSTITUTE(SUBSTITUTE(SUBSTITUTE(SUBSTITUTE(SUBSTITUTE(SUBSTITUTE(AV855,BH855,""),BI855,""),BJ855,""),BK855,""),BL855,""),BM855,""),BN855,""),BO855,""),BP855,""),BQ855,""))</f>
        <v>Compensatory Used</v>
      </c>
      <c r="BF855" s="21">
        <f>LEN(AU855)-LEN(SUBSTITUTE(AU855," ",""))</f>
        <v>3</v>
      </c>
      <c r="BG855" s="21">
        <f>LEN(AV855)-LEN(SUBSTITUTE(AV855," ",""))</f>
        <v>2</v>
      </c>
      <c r="BH855" s="21" t="str">
        <f>IF(BF855=0,AU855,findspace($AU855,BH$10))</f>
        <v>Cargo</v>
      </c>
      <c r="BI855" s="21" t="str">
        <f>IF(BH855=0,AN855,findspace($AU855,BI$10))</f>
        <v>Supervision</v>
      </c>
      <c r="BJ855" s="21" t="str">
        <f>IF(BI855=0,AV855,findspace($AU855,BJ$10))</f>
        <v>Straight</v>
      </c>
      <c r="BK855" s="21" t="str">
        <f>IF(BJ855=0,AW855,findspace($AU855,BK$10))</f>
        <v>Time</v>
      </c>
      <c r="BL855" s="21" t="str">
        <f>IF(BK855=0,AX855,findspace($AU855,BL$10))</f>
        <v/>
      </c>
      <c r="BM855" s="21" t="str">
        <f>IF(BL855=0,BF855,findspace($AU855,BM$10))</f>
        <v/>
      </c>
      <c r="BN855" s="21" t="str">
        <f>IF(BM855=0,BH855,findspace($AU855,BN$10))</f>
        <v/>
      </c>
      <c r="BO855" s="21" t="str">
        <f>IF(BN855=0,BI855,findspace($AU855,BO$10))</f>
        <v/>
      </c>
      <c r="BR855" s="21" t="str">
        <f>IF($BG855=0,$AV855,findspace($AV855,BR$10))</f>
        <v>Compensatory</v>
      </c>
      <c r="BS855" s="21" t="str">
        <f>IF($BG855=0,$AV855,findspace($AV855,BS$10))</f>
        <v>Time</v>
      </c>
      <c r="BT855" s="21" t="str">
        <f>IF($BG855=0,$AV855,findspace($AV855,BT$10))</f>
        <v>Used</v>
      </c>
      <c r="BU855" s="21" t="str">
        <f>IF($BG855=0,$AV855,findspace($AV855,BU$10))</f>
        <v/>
      </c>
      <c r="BV855" s="21" t="str">
        <f>IF($BG855=0,$AV855,findspace($AV855,BV$10))</f>
        <v/>
      </c>
      <c r="BW855" s="21" t="str">
        <f>IF($BG855=0,$AV855,findspace($AV855,BW$10))</f>
        <v/>
      </c>
      <c r="BX855" s="21" t="str">
        <f>IF($BG855=0,$AV855,findspace($AV855,BX$10))</f>
        <v/>
      </c>
      <c r="BY855" s="21" t="str">
        <f>IF($BG855=0,$AV855,findspace($AV855,BY$10))</f>
        <v/>
      </c>
      <c r="BZ855" s="21" t="str">
        <f>IF($BG855=0,$AV855,findspace($AV855,BZ$10))</f>
        <v/>
      </c>
      <c r="CA855" s="21" t="str">
        <f>IF($BG855=0,$AV855,findspace($AV855,CA$10))</f>
        <v/>
      </c>
    </row>
    <row r="856" spans="1:79" x14ac:dyDescent="0.35">
      <c r="A856" t="s">
        <v>1839</v>
      </c>
      <c r="B856" t="s">
        <v>1125</v>
      </c>
      <c r="C856" t="s">
        <v>3246</v>
      </c>
      <c r="D856" t="s">
        <v>1837</v>
      </c>
      <c r="E856" t="s">
        <v>3178</v>
      </c>
      <c r="F856" t="s">
        <v>3179</v>
      </c>
      <c r="G856" s="13">
        <v>0.77673836285115427</v>
      </c>
      <c r="I856">
        <v>12374</v>
      </c>
      <c r="J856" t="str">
        <f>K856&amp;L856</f>
        <v>DFASDFAdoption related Purposes12374IBCSLASick Leave For Adoption Used</v>
      </c>
      <c r="K856" t="str">
        <f>A856&amp;B856&amp;C856</f>
        <v>DFASDFAdoption related Purposes</v>
      </c>
      <c r="L856" t="str">
        <f>I856&amp;D856&amp;E856&amp;F856</f>
        <v>12374IBCSLASick Leave For Adoption Used</v>
      </c>
      <c r="M856" s="13">
        <f>G856</f>
        <v>0.77673836285115427</v>
      </c>
      <c r="N856" s="13"/>
      <c r="O856" s="19">
        <v>1025</v>
      </c>
      <c r="P856">
        <f>COUNTIF(C$11:C$2024, C856)</f>
        <v>3</v>
      </c>
      <c r="Q856">
        <f>COUNTIF(F$11:F$177, F856)</f>
        <v>0</v>
      </c>
      <c r="R856" t="b">
        <f>A856=D856</f>
        <v>0</v>
      </c>
      <c r="S856" t="b">
        <f>A856&amp;B856&amp;C856=D856&amp;E856&amp;F856</f>
        <v>0</v>
      </c>
      <c r="V856" t="str">
        <f>IF($A856=V$10, $C856, "")</f>
        <v>Adoption related Purposes</v>
      </c>
      <c r="W856" t="str">
        <f>IF($A856=W$10, $C856, "")</f>
        <v/>
      </c>
      <c r="X856" t="str">
        <f>IF($A856=X$10, $C856, "")</f>
        <v/>
      </c>
      <c r="Y856" t="str">
        <f>IF($A856=Y$10, $C856, "")</f>
        <v/>
      </c>
      <c r="Z856" t="str">
        <f>IF($A856=Z$10, $C856, "")</f>
        <v/>
      </c>
      <c r="AB856" t="str">
        <f>IF($D856=AB$10, $F856, "")</f>
        <v/>
      </c>
      <c r="AC856" t="str">
        <f>IF($D856=AC$10, $F856, "")</f>
        <v/>
      </c>
      <c r="AD856" t="str">
        <f>IF($D856=AD$10, $F856, "")</f>
        <v/>
      </c>
      <c r="AE856" t="str">
        <f>IF($D856=AE$10, $F856, "")</f>
        <v>Sick Leave For Adoption Used</v>
      </c>
      <c r="AF856" t="str">
        <f>IF($D856=AF$10, $F856, "")</f>
        <v/>
      </c>
      <c r="AH856">
        <f>COUNTIF(AI$11:AI$2024, AI856)</f>
        <v>1</v>
      </c>
      <c r="AI856" t="str">
        <f>V856&amp;AB856&amp;W856&amp;AC856&amp;X856&amp;AD856&amp;Y856&amp;AE856&amp;Z856&amp;AF856</f>
        <v>Adoption related PurposesSick Leave For Adoption Used</v>
      </c>
      <c r="AJ856">
        <f>IF(ROW()=11,1,IF(AK855+1=AK856,AJ855,AJ855+1))</f>
        <v>759</v>
      </c>
      <c r="AK856">
        <f>IF(AI856=AI855, AK855+1, 1)</f>
        <v>1</v>
      </c>
      <c r="AL856" s="26" t="str">
        <f>AM856&amp;AN856</f>
        <v>DFASDFAdoption related Purposes12374IBCSLASick Leave For Adoption Used</v>
      </c>
      <c r="AM856" t="str">
        <f>K856</f>
        <v>DFASDFAdoption related Purposes</v>
      </c>
      <c r="AN856" t="str">
        <f>L856</f>
        <v>12374IBCSLASick Leave For Adoption Used</v>
      </c>
      <c r="AO856">
        <f>COUNTIF(AM$11:AM$1107, AM856)</f>
        <v>3</v>
      </c>
      <c r="AP856">
        <f>COUNTIF(AN$11:AN$1107, AN856)</f>
        <v>2</v>
      </c>
      <c r="AQ856">
        <f>MATCH(AM856, AM$11:AM$1107, 0)</f>
        <v>379</v>
      </c>
      <c r="AR856">
        <f>MATCH(AN856, AN$11:AN$1107, 0)</f>
        <v>793</v>
      </c>
      <c r="AS856">
        <v>1025</v>
      </c>
      <c r="AU856" t="str">
        <f>C856</f>
        <v>Adoption related Purposes</v>
      </c>
      <c r="AV856" t="str">
        <f>IF(F856="", "", F856)</f>
        <v>Sick Leave For Adoption Used</v>
      </c>
      <c r="AW856" s="13">
        <f>M856</f>
        <v>0.77673836285115427</v>
      </c>
      <c r="AX856" t="e">
        <f>VLOOKUP(AI856, UniquePairs!A$5:A$2000, 1, FALSE)</f>
        <v>#N/A</v>
      </c>
      <c r="AY856" t="str">
        <f>IFERROR(INDEX(UniquePairs!A$5:K$1000, MATCH(AL856, UniquePairs!A$5:A$1000, 0), 10), "")</f>
        <v/>
      </c>
      <c r="AZ856" s="13">
        <f>IF(AY856&lt;&gt;"", AY856, AW856)</f>
        <v>0.77673836285115427</v>
      </c>
      <c r="BA856" t="str">
        <f>IF(AZ856=0,"None",IF(AZ856&lt;0.6,"Weak",IF(AZ856&lt;0.7,"Review",IF(AZ856&lt;0.8,"Good",IF(AZ856&lt;0.9,"Very Good","Solid")))))</f>
        <v>Good</v>
      </c>
      <c r="BB856" s="28" t="str">
        <f>IF(AJ855=AJ856, BB855, BC856)</f>
        <v>Adoption</v>
      </c>
      <c r="BC856" t="str">
        <f>IF(AV856="",AU856,StringMatch(AU856,AV856,TRUE))</f>
        <v>Adoption</v>
      </c>
      <c r="BD856" t="str">
        <f>TRIM(SUBSTITUTE(SUBSTITUTE(SUBSTITUTE(SUBSTITUTE(SUBSTITUTE(SUBSTITUTE(SUBSTITUTE(SUBSTITUTE(SUBSTITUTE(SUBSTITUTE(AU856,BR856,""),BS856,""),BT856,""),BU856,""),BV856,""),BW856,""),BX856,""),BY856,""),BZ856,""),CA856,""))</f>
        <v>related Purposes</v>
      </c>
      <c r="BE856" t="str">
        <f>TRIM(SUBSTITUTE(SUBSTITUTE(SUBSTITUTE(SUBSTITUTE(SUBSTITUTE(SUBSTITUTE(SUBSTITUTE(SUBSTITUTE(SUBSTITUTE(SUBSTITUTE(AV856,BH856,""),BI856,""),BJ856,""),BK856,""),BL856,""),BM856,""),BN856,""),BO856,""),BP856,""),BQ856,""))</f>
        <v>Sick Leave For Used</v>
      </c>
      <c r="BF856" s="21">
        <f>LEN(AU856)-LEN(SUBSTITUTE(AU856," ",""))</f>
        <v>2</v>
      </c>
      <c r="BG856" s="21">
        <f>LEN(AV856)-LEN(SUBSTITUTE(AV856," ",""))</f>
        <v>4</v>
      </c>
      <c r="BH856" s="21" t="str">
        <f>IF(BF856=0,AU856,findspace($AU856,BH$10))</f>
        <v>Adoption</v>
      </c>
      <c r="BI856" s="21" t="str">
        <f>IF(BH856=0,AN856,findspace($AU856,BI$10))</f>
        <v>related</v>
      </c>
      <c r="BJ856" s="21" t="str">
        <f>IF(BI856=0,AV856,findspace($AU856,BJ$10))</f>
        <v>Purposes</v>
      </c>
      <c r="BK856" s="21" t="str">
        <f>IF(BJ856=0,AW856,findspace($AU856,BK$10))</f>
        <v/>
      </c>
      <c r="BL856" s="21" t="str">
        <f>IF(BK856=0,AX856,findspace($AU856,BL$10))</f>
        <v/>
      </c>
      <c r="BM856" s="21" t="str">
        <f>IF(BL856=0,BF856,findspace($AU856,BM$10))</f>
        <v/>
      </c>
      <c r="BN856" s="21" t="str">
        <f>IF(BM856=0,BH856,findspace($AU856,BN$10))</f>
        <v/>
      </c>
      <c r="BO856" s="21" t="str">
        <f>IF(BN856=0,BI856,findspace($AU856,BO$10))</f>
        <v/>
      </c>
      <c r="BR856" s="21" t="str">
        <f>IF($BG856=0,$AV856,findspace($AV856,BR$10))</f>
        <v>Sick</v>
      </c>
      <c r="BS856" s="21" t="str">
        <f>IF($BG856=0,$AV856,findspace($AV856,BS$10))</f>
        <v>Leave</v>
      </c>
      <c r="BT856" s="21" t="str">
        <f>IF($BG856=0,$AV856,findspace($AV856,BT$10))</f>
        <v>For</v>
      </c>
      <c r="BU856" s="21" t="str">
        <f>IF($BG856=0,$AV856,findspace($AV856,BU$10))</f>
        <v>Adoption</v>
      </c>
      <c r="BV856" s="21" t="str">
        <f>IF($BG856=0,$AV856,findspace($AV856,BV$10))</f>
        <v>Used</v>
      </c>
      <c r="BW856" s="21" t="str">
        <f>IF($BG856=0,$AV856,findspace($AV856,BW$10))</f>
        <v/>
      </c>
      <c r="BX856" s="21" t="str">
        <f>IF($BG856=0,$AV856,findspace($AV856,BX$10))</f>
        <v/>
      </c>
      <c r="BY856" s="21" t="str">
        <f>IF($BG856=0,$AV856,findspace($AV856,BY$10))</f>
        <v/>
      </c>
      <c r="BZ856" s="21" t="str">
        <f>IF($BG856=0,$AV856,findspace($AV856,BZ$10))</f>
        <v/>
      </c>
      <c r="CA856" s="21" t="str">
        <f>IF($BG856=0,$AV856,findspace($AV856,CA$10))</f>
        <v/>
      </c>
    </row>
    <row r="857" spans="1:79" x14ac:dyDescent="0.35">
      <c r="A857" t="s">
        <v>1839</v>
      </c>
      <c r="B857" t="s">
        <v>1602</v>
      </c>
      <c r="C857" t="s">
        <v>3387</v>
      </c>
      <c r="D857" t="s">
        <v>1836</v>
      </c>
      <c r="E857">
        <v>41</v>
      </c>
      <c r="F857" t="s">
        <v>3430</v>
      </c>
      <c r="G857" s="13">
        <v>0.77486680520220363</v>
      </c>
      <c r="I857">
        <v>12374</v>
      </c>
      <c r="J857" t="str">
        <f>K857&amp;L857</f>
        <v>DFAS7ITime Back Pay Lieu Time12374GSA41Compensatory Time Used</v>
      </c>
      <c r="K857" t="str">
        <f>A857&amp;B857&amp;C857</f>
        <v>DFAS7ITime Back Pay Lieu Time</v>
      </c>
      <c r="L857" t="str">
        <f>I857&amp;D857&amp;E857&amp;F857</f>
        <v>12374GSA41Compensatory Time Used</v>
      </c>
      <c r="M857" s="13">
        <f>G857</f>
        <v>0.77486680520220363</v>
      </c>
      <c r="N857" s="13"/>
      <c r="O857" s="19">
        <v>532</v>
      </c>
      <c r="P857">
        <f>COUNTIF(C$11:C$2024, C857)</f>
        <v>3</v>
      </c>
      <c r="Q857">
        <f>COUNTIF(F$11:F$177, F857)</f>
        <v>1</v>
      </c>
      <c r="R857" t="b">
        <f>A857=D857</f>
        <v>0</v>
      </c>
      <c r="S857" t="b">
        <f>A857&amp;B857&amp;C857=D857&amp;E857&amp;F857</f>
        <v>0</v>
      </c>
      <c r="V857" t="str">
        <f>IF($A857=V$10, $C857, "")</f>
        <v>Time Back Pay Lieu Time</v>
      </c>
      <c r="W857" t="str">
        <f>IF($A857=W$10, $C857, "")</f>
        <v/>
      </c>
      <c r="X857" t="str">
        <f>IF($A857=X$10, $C857, "")</f>
        <v/>
      </c>
      <c r="Y857" t="str">
        <f>IF($A857=Y$10, $C857, "")</f>
        <v/>
      </c>
      <c r="Z857" t="str">
        <f>IF($A857=Z$10, $C857, "")</f>
        <v/>
      </c>
      <c r="AB857" t="str">
        <f>IF($D857=AB$10, $F857, "")</f>
        <v/>
      </c>
      <c r="AC857" t="str">
        <f>IF($D857=AC$10, $F857, "")</f>
        <v>Compensatory Time Used</v>
      </c>
      <c r="AD857" t="str">
        <f>IF($D857=AD$10, $F857, "")</f>
        <v/>
      </c>
      <c r="AE857" t="str">
        <f>IF($D857=AE$10, $F857, "")</f>
        <v/>
      </c>
      <c r="AF857" t="str">
        <f>IF($D857=AF$10, $F857, "")</f>
        <v/>
      </c>
      <c r="AH857">
        <f>COUNTIF(AI$11:AI$2024, AI857)</f>
        <v>1</v>
      </c>
      <c r="AI857" t="str">
        <f>V857&amp;AB857&amp;W857&amp;AC857&amp;X857&amp;AD857&amp;Y857&amp;AE857&amp;Z857&amp;AF857</f>
        <v>Time Back Pay Lieu TimeCompensatory Time Used</v>
      </c>
      <c r="AJ857">
        <f>IF(ROW()=11,1,IF(AK856+1=AK857,AJ856,AJ856+1))</f>
        <v>760</v>
      </c>
      <c r="AK857">
        <f>IF(AI857=AI856, AK856+1, 1)</f>
        <v>1</v>
      </c>
      <c r="AL857" s="26" t="str">
        <f>AM857&amp;AN857</f>
        <v>DFAS7ITime Back Pay Lieu Time12374GSA41Compensatory Time Used</v>
      </c>
      <c r="AM857" t="str">
        <f>K857</f>
        <v>DFAS7ITime Back Pay Lieu Time</v>
      </c>
      <c r="AN857" t="str">
        <f>L857</f>
        <v>12374GSA41Compensatory Time Used</v>
      </c>
      <c r="AO857">
        <f>COUNTIF(AM$11:AM$1107, AM857)</f>
        <v>3</v>
      </c>
      <c r="AP857">
        <f>COUNTIF(AN$11:AN$1107, AN857)</f>
        <v>21</v>
      </c>
      <c r="AQ857">
        <f>MATCH(AM857, AM$11:AM$1107, 0)</f>
        <v>847</v>
      </c>
      <c r="AR857">
        <f>MATCH(AN857, AN$11:AN$1107, 0)</f>
        <v>10</v>
      </c>
      <c r="AS857">
        <v>532</v>
      </c>
      <c r="AU857" t="str">
        <f>C857</f>
        <v>Time Back Pay Lieu Time</v>
      </c>
      <c r="AV857" t="str">
        <f>IF(F857="", "", F857)</f>
        <v>Compensatory Time Used</v>
      </c>
      <c r="AW857" s="13">
        <f>M857</f>
        <v>0.77486680520220363</v>
      </c>
      <c r="AX857" t="e">
        <f>VLOOKUP(AI857, UniquePairs!A$5:A$2000, 1, FALSE)</f>
        <v>#N/A</v>
      </c>
      <c r="AY857" t="str">
        <f>IFERROR(INDEX(UniquePairs!A$5:K$1000, MATCH(AL857, UniquePairs!A$5:A$1000, 0), 10), "")</f>
        <v/>
      </c>
      <c r="AZ857" s="13">
        <f>IF(AY857&lt;&gt;"", AY857, AW857)</f>
        <v>0.77486680520220363</v>
      </c>
      <c r="BA857" t="str">
        <f>IF(AZ857=0,"None",IF(AZ857&lt;0.6,"Weak",IF(AZ857&lt;0.7,"Review",IF(AZ857&lt;0.8,"Good",IF(AZ857&lt;0.9,"Very Good","Solid")))))</f>
        <v>Good</v>
      </c>
      <c r="BB857" s="28" t="str">
        <f>IF(AJ856=AJ857, BB856, BC857)</f>
        <v>Time Time</v>
      </c>
      <c r="BC857" t="str">
        <f>IF(AV857="",AU857,StringMatch(AU857,AV857,TRUE))</f>
        <v>Time Time</v>
      </c>
      <c r="BD857" t="str">
        <f>TRIM(SUBSTITUTE(SUBSTITUTE(SUBSTITUTE(SUBSTITUTE(SUBSTITUTE(SUBSTITUTE(SUBSTITUTE(SUBSTITUTE(SUBSTITUTE(SUBSTITUTE(AU857,BR857,""),BS857,""),BT857,""),BU857,""),BV857,""),BW857,""),BX857,""),BY857,""),BZ857,""),CA857,""))</f>
        <v>Back Pay Lieu</v>
      </c>
      <c r="BE857" t="str">
        <f>TRIM(SUBSTITUTE(SUBSTITUTE(SUBSTITUTE(SUBSTITUTE(SUBSTITUTE(SUBSTITUTE(SUBSTITUTE(SUBSTITUTE(SUBSTITUTE(SUBSTITUTE(AV857,BH857,""),BI857,""),BJ857,""),BK857,""),BL857,""),BM857,""),BN857,""),BO857,""),BP857,""),BQ857,""))</f>
        <v>Compensatory Used</v>
      </c>
      <c r="BF857" s="21">
        <f>LEN(AU857)-LEN(SUBSTITUTE(AU857," ",""))</f>
        <v>4</v>
      </c>
      <c r="BG857" s="21">
        <f>LEN(AV857)-LEN(SUBSTITUTE(AV857," ",""))</f>
        <v>2</v>
      </c>
      <c r="BH857" s="21" t="str">
        <f>IF(BF857=0,AU857,findspace($AU857,BH$10))</f>
        <v>Time</v>
      </c>
      <c r="BI857" s="21" t="str">
        <f>IF(BH857=0,AN857,findspace($AU857,BI$10))</f>
        <v>Back</v>
      </c>
      <c r="BJ857" s="21" t="str">
        <f>IF(BI857=0,AV857,findspace($AU857,BJ$10))</f>
        <v>Pay</v>
      </c>
      <c r="BK857" s="21" t="str">
        <f>IF(BJ857=0,AW857,findspace($AU857,BK$10))</f>
        <v>Lieu</v>
      </c>
      <c r="BL857" s="21" t="str">
        <f>IF(BK857=0,AX857,findspace($AU857,BL$10))</f>
        <v>Time</v>
      </c>
      <c r="BM857" s="21" t="str">
        <f>IF(BL857=0,BF857,findspace($AU857,BM$10))</f>
        <v/>
      </c>
      <c r="BN857" s="21" t="str">
        <f>IF(BM857=0,BH857,findspace($AU857,BN$10))</f>
        <v/>
      </c>
      <c r="BO857" s="21" t="str">
        <f>IF(BN857=0,BI857,findspace($AU857,BO$10))</f>
        <v/>
      </c>
      <c r="BR857" s="21" t="str">
        <f>IF($BG857=0,$AV857,findspace($AV857,BR$10))</f>
        <v>Compensatory</v>
      </c>
      <c r="BS857" s="21" t="str">
        <f>IF($BG857=0,$AV857,findspace($AV857,BS$10))</f>
        <v>Time</v>
      </c>
      <c r="BT857" s="21" t="str">
        <f>IF($BG857=0,$AV857,findspace($AV857,BT$10))</f>
        <v>Used</v>
      </c>
      <c r="BU857" s="21" t="str">
        <f>IF($BG857=0,$AV857,findspace($AV857,BU$10))</f>
        <v/>
      </c>
      <c r="BV857" s="21" t="str">
        <f>IF($BG857=0,$AV857,findspace($AV857,BV$10))</f>
        <v/>
      </c>
      <c r="BW857" s="21" t="str">
        <f>IF($BG857=0,$AV857,findspace($AV857,BW$10))</f>
        <v/>
      </c>
      <c r="BX857" s="21" t="str">
        <f>IF($BG857=0,$AV857,findspace($AV857,BX$10))</f>
        <v/>
      </c>
      <c r="BY857" s="21" t="str">
        <f>IF($BG857=0,$AV857,findspace($AV857,BY$10))</f>
        <v/>
      </c>
      <c r="BZ857" s="21" t="str">
        <f>IF($BG857=0,$AV857,findspace($AV857,BZ$10))</f>
        <v/>
      </c>
      <c r="CA857" s="21" t="str">
        <f>IF($BG857=0,$AV857,findspace($AV857,CA$10))</f>
        <v/>
      </c>
    </row>
    <row r="858" spans="1:79" x14ac:dyDescent="0.35">
      <c r="A858" t="s">
        <v>1837</v>
      </c>
      <c r="B858" t="s">
        <v>2948</v>
      </c>
      <c r="C858" t="s">
        <v>2949</v>
      </c>
      <c r="D858" t="s">
        <v>1837</v>
      </c>
      <c r="E858" t="s">
        <v>3156</v>
      </c>
      <c r="F858" t="s">
        <v>3157</v>
      </c>
      <c r="G858" s="13">
        <v>0.77160935596301183</v>
      </c>
      <c r="I858">
        <v>12374</v>
      </c>
      <c r="J858" t="str">
        <f>K858&amp;L858</f>
        <v>IBC23ZCredit Hours Balance12374IBCSHZShore Leave Balance</v>
      </c>
      <c r="K858" t="str">
        <f>A858&amp;B858&amp;C858</f>
        <v>IBC23ZCredit Hours Balance</v>
      </c>
      <c r="L858" t="str">
        <f>I858&amp;D858&amp;E858&amp;F858</f>
        <v>12374IBCSHZShore Leave Balance</v>
      </c>
      <c r="M858" s="13">
        <f>G858</f>
        <v>0.77160935596301183</v>
      </c>
      <c r="N858" s="13"/>
      <c r="O858" s="19">
        <v>853</v>
      </c>
      <c r="P858">
        <f>COUNTIF(C$11:C$2024, C858)</f>
        <v>3</v>
      </c>
      <c r="Q858">
        <f>COUNTIF(F$11:F$177, F858)</f>
        <v>0</v>
      </c>
      <c r="R858" t="b">
        <f>A858=D858</f>
        <v>1</v>
      </c>
      <c r="S858" t="b">
        <f>A858&amp;B858&amp;C858=D858&amp;E858&amp;F858</f>
        <v>0</v>
      </c>
      <c r="V858" t="str">
        <f>IF($A858=V$10, $C858, "")</f>
        <v/>
      </c>
      <c r="W858" t="str">
        <f>IF($A858=W$10, $C858, "")</f>
        <v/>
      </c>
      <c r="X858" t="str">
        <f>IF($A858=X$10, $C858, "")</f>
        <v/>
      </c>
      <c r="Y858" t="str">
        <f>IF($A858=Y$10, $C858, "")</f>
        <v>Credit Hours Balance</v>
      </c>
      <c r="Z858" t="str">
        <f>IF($A858=Z$10, $C858, "")</f>
        <v/>
      </c>
      <c r="AB858" t="str">
        <f>IF($D858=AB$10, $F858, "")</f>
        <v/>
      </c>
      <c r="AC858" t="str">
        <f>IF($D858=AC$10, $F858, "")</f>
        <v/>
      </c>
      <c r="AD858" t="str">
        <f>IF($D858=AD$10, $F858, "")</f>
        <v/>
      </c>
      <c r="AE858" t="str">
        <f>IF($D858=AE$10, $F858, "")</f>
        <v>Shore Leave Balance</v>
      </c>
      <c r="AF858" t="str">
        <f>IF($D858=AF$10, $F858, "")</f>
        <v/>
      </c>
      <c r="AH858">
        <f>COUNTIF(AI$11:AI$2024, AI858)</f>
        <v>1</v>
      </c>
      <c r="AI858" t="str">
        <f>V858&amp;AB858&amp;W858&amp;AC858&amp;X858&amp;AD858&amp;Y858&amp;AE858&amp;Z858&amp;AF858</f>
        <v>Credit Hours BalanceShore Leave Balance</v>
      </c>
      <c r="AJ858">
        <f>IF(ROW()=11,1,IF(AK857+1=AK858,AJ857,AJ857+1))</f>
        <v>761</v>
      </c>
      <c r="AK858">
        <f>IF(AI858=AI857, AK857+1, 1)</f>
        <v>1</v>
      </c>
      <c r="AL858" s="26" t="str">
        <f>AM858&amp;AN858</f>
        <v>IBC23ZCredit Hours Balance12374IBCSHZShore Leave Balance</v>
      </c>
      <c r="AM858" t="str">
        <f>K858</f>
        <v>IBC23ZCredit Hours Balance</v>
      </c>
      <c r="AN858" t="str">
        <f>L858</f>
        <v>12374IBCSHZShore Leave Balance</v>
      </c>
      <c r="AO858">
        <f>COUNTIF(AM$11:AM$1107, AM858)</f>
        <v>3</v>
      </c>
      <c r="AP858">
        <f>COUNTIF(AN$11:AN$1107, AN858)</f>
        <v>6</v>
      </c>
      <c r="AQ858">
        <f>MATCH(AM858, AM$11:AM$1107, 0)</f>
        <v>310</v>
      </c>
      <c r="AR858">
        <f>MATCH(AN858, AN$11:AN$1107, 0)</f>
        <v>552</v>
      </c>
      <c r="AS858">
        <v>853</v>
      </c>
      <c r="AU858" t="str">
        <f>C858</f>
        <v>Credit Hours Balance</v>
      </c>
      <c r="AV858" t="str">
        <f>IF(F858="", "", F858)</f>
        <v>Shore Leave Balance</v>
      </c>
      <c r="AW858" s="13">
        <f>M858</f>
        <v>0.77160935596301183</v>
      </c>
      <c r="AX858" t="e">
        <f>VLOOKUP(AI858, UniquePairs!A$5:A$2000, 1, FALSE)</f>
        <v>#N/A</v>
      </c>
      <c r="AY858" t="str">
        <f>IFERROR(INDEX(UniquePairs!A$5:K$1000, MATCH(AL858, UniquePairs!A$5:A$1000, 0), 10), "")</f>
        <v/>
      </c>
      <c r="AZ858" s="13">
        <f>IF(AY858&lt;&gt;"", AY858, AW858)</f>
        <v>0.77160935596301183</v>
      </c>
      <c r="BA858" t="str">
        <f>IF(AZ858=0,"None",IF(AZ858&lt;0.6,"Weak",IF(AZ858&lt;0.7,"Review",IF(AZ858&lt;0.8,"Good",IF(AZ858&lt;0.9,"Very Good","Solid")))))</f>
        <v>Good</v>
      </c>
      <c r="BB858" s="28" t="str">
        <f>IF(AJ857=AJ858, BB857, BC858)</f>
        <v>Balance</v>
      </c>
      <c r="BC858" t="str">
        <f>IF(AV858="",AU858,StringMatch(AU858,AV858,TRUE))</f>
        <v>Balance</v>
      </c>
      <c r="BD858" t="str">
        <f>TRIM(SUBSTITUTE(SUBSTITUTE(SUBSTITUTE(SUBSTITUTE(SUBSTITUTE(SUBSTITUTE(SUBSTITUTE(SUBSTITUTE(SUBSTITUTE(SUBSTITUTE(AU858,BR858,""),BS858,""),BT858,""),BU858,""),BV858,""),BW858,""),BX858,""),BY858,""),BZ858,""),CA858,""))</f>
        <v>Credit Hours</v>
      </c>
      <c r="BE858" t="str">
        <f>TRIM(SUBSTITUTE(SUBSTITUTE(SUBSTITUTE(SUBSTITUTE(SUBSTITUTE(SUBSTITUTE(SUBSTITUTE(SUBSTITUTE(SUBSTITUTE(SUBSTITUTE(AV858,BH858,""),BI858,""),BJ858,""),BK858,""),BL858,""),BM858,""),BN858,""),BO858,""),BP858,""),BQ858,""))</f>
        <v>Shore Leave</v>
      </c>
      <c r="BF858" s="21">
        <f>LEN(AU858)-LEN(SUBSTITUTE(AU858," ",""))</f>
        <v>2</v>
      </c>
      <c r="BG858" s="21">
        <f>LEN(AV858)-LEN(SUBSTITUTE(AV858," ",""))</f>
        <v>2</v>
      </c>
      <c r="BH858" s="21" t="str">
        <f>IF(BF858=0,AU858,findspace($AU858,BH$10))</f>
        <v>Credit</v>
      </c>
      <c r="BI858" s="21" t="str">
        <f>IF(BH858=0,AN858,findspace($AU858,BI$10))</f>
        <v>Hours</v>
      </c>
      <c r="BJ858" s="21" t="str">
        <f>IF(BI858=0,AV858,findspace($AU858,BJ$10))</f>
        <v>Balance</v>
      </c>
      <c r="BK858" s="21" t="str">
        <f>IF(BJ858=0,AW858,findspace($AU858,BK$10))</f>
        <v/>
      </c>
      <c r="BL858" s="21" t="str">
        <f>IF(BK858=0,AX858,findspace($AU858,BL$10))</f>
        <v/>
      </c>
      <c r="BM858" s="21" t="str">
        <f>IF(BL858=0,BF858,findspace($AU858,BM$10))</f>
        <v/>
      </c>
      <c r="BN858" s="21" t="str">
        <f>IF(BM858=0,BH858,findspace($AU858,BN$10))</f>
        <v/>
      </c>
      <c r="BO858" s="21" t="str">
        <f>IF(BN858=0,BI858,findspace($AU858,BO$10))</f>
        <v/>
      </c>
      <c r="BR858" s="21" t="str">
        <f>IF($BG858=0,$AV858,findspace($AV858,BR$10))</f>
        <v>Shore</v>
      </c>
      <c r="BS858" s="21" t="str">
        <f>IF($BG858=0,$AV858,findspace($AV858,BS$10))</f>
        <v>Leave</v>
      </c>
      <c r="BT858" s="21" t="str">
        <f>IF($BG858=0,$AV858,findspace($AV858,BT$10))</f>
        <v>Balance</v>
      </c>
      <c r="BU858" s="21" t="str">
        <f>IF($BG858=0,$AV858,findspace($AV858,BU$10))</f>
        <v/>
      </c>
      <c r="BV858" s="21" t="str">
        <f>IF($BG858=0,$AV858,findspace($AV858,BV$10))</f>
        <v/>
      </c>
      <c r="BW858" s="21" t="str">
        <f>IF($BG858=0,$AV858,findspace($AV858,BW$10))</f>
        <v/>
      </c>
      <c r="BX858" s="21" t="str">
        <f>IF($BG858=0,$AV858,findspace($AV858,BX$10))</f>
        <v/>
      </c>
      <c r="BY858" s="21" t="str">
        <f>IF($BG858=0,$AV858,findspace($AV858,BY$10))</f>
        <v/>
      </c>
      <c r="BZ858" s="21" t="str">
        <f>IF($BG858=0,$AV858,findspace($AV858,BZ$10))</f>
        <v/>
      </c>
      <c r="CA858" s="21" t="str">
        <f>IF($BG858=0,$AV858,findspace($AV858,CA$10))</f>
        <v/>
      </c>
    </row>
    <row r="859" spans="1:79" x14ac:dyDescent="0.35">
      <c r="A859" t="s">
        <v>1839</v>
      </c>
      <c r="B859" t="s">
        <v>1698</v>
      </c>
      <c r="C859" t="s">
        <v>3401</v>
      </c>
      <c r="D859" t="s">
        <v>1839</v>
      </c>
      <c r="E859" t="s">
        <v>275</v>
      </c>
      <c r="F859" t="s">
        <v>3315</v>
      </c>
      <c r="G859" s="13">
        <v>0.77002851957479901</v>
      </c>
      <c r="I859">
        <v>12374</v>
      </c>
      <c r="J859" t="str">
        <f>K859&amp;L859</f>
        <v>DFASSRSunday Regular (9 3 Month Nurse)12374DFASHUHoliday Sunday</v>
      </c>
      <c r="K859" t="str">
        <f>A859&amp;B859&amp;C859</f>
        <v>DFASSRSunday Regular (9 3 Month Nurse)</v>
      </c>
      <c r="L859" t="str">
        <f>I859&amp;D859&amp;E859&amp;F859</f>
        <v>12374DFASHUHoliday Sunday</v>
      </c>
      <c r="M859" s="13">
        <f>G859</f>
        <v>0.77002851957479901</v>
      </c>
      <c r="N859" s="13"/>
      <c r="O859" s="19">
        <v>735</v>
      </c>
      <c r="P859">
        <f>COUNTIF(C$11:C$2024, C859)</f>
        <v>3</v>
      </c>
      <c r="Q859">
        <f>COUNTIF(F$11:F$177, F859)</f>
        <v>0</v>
      </c>
      <c r="R859" t="b">
        <f>A859=D859</f>
        <v>1</v>
      </c>
      <c r="S859" t="b">
        <f>A859&amp;B859&amp;C859=D859&amp;E859&amp;F859</f>
        <v>0</v>
      </c>
      <c r="V859" t="str">
        <f>IF($A859=V$10, $C859, "")</f>
        <v>Sunday Regular (9 3 Month Nurse)</v>
      </c>
      <c r="W859" t="str">
        <f>IF($A859=W$10, $C859, "")</f>
        <v/>
      </c>
      <c r="X859" t="str">
        <f>IF($A859=X$10, $C859, "")</f>
        <v/>
      </c>
      <c r="Y859" t="str">
        <f>IF($A859=Y$10, $C859, "")</f>
        <v/>
      </c>
      <c r="Z859" t="str">
        <f>IF($A859=Z$10, $C859, "")</f>
        <v/>
      </c>
      <c r="AB859" t="str">
        <f>IF($D859=AB$10, $F859, "")</f>
        <v>Holiday Sunday</v>
      </c>
      <c r="AC859" t="str">
        <f>IF($D859=AC$10, $F859, "")</f>
        <v/>
      </c>
      <c r="AD859" t="str">
        <f>IF($D859=AD$10, $F859, "")</f>
        <v/>
      </c>
      <c r="AE859" t="str">
        <f>IF($D859=AE$10, $F859, "")</f>
        <v/>
      </c>
      <c r="AF859" t="str">
        <f>IF($D859=AF$10, $F859, "")</f>
        <v/>
      </c>
      <c r="AH859">
        <f>COUNTIF(AI$11:AI$2024, AI859)</f>
        <v>1</v>
      </c>
      <c r="AI859" t="str">
        <f>V859&amp;AB859&amp;W859&amp;AC859&amp;X859&amp;AD859&amp;Y859&amp;AE859&amp;Z859&amp;AF859</f>
        <v>Sunday Regular (9 3 Month Nurse)Holiday Sunday</v>
      </c>
      <c r="AJ859">
        <f>IF(ROW()=11,1,IF(AK858+1=AK859,AJ858,AJ858+1))</f>
        <v>762</v>
      </c>
      <c r="AK859">
        <f>IF(AI859=AI858, AK858+1, 1)</f>
        <v>1</v>
      </c>
      <c r="AL859" s="26" t="str">
        <f>AM859&amp;AN859</f>
        <v>DFASSRSunday Regular (9 3 Month Nurse)12374DFASHUHoliday Sunday</v>
      </c>
      <c r="AM859" t="str">
        <f>K859</f>
        <v>DFASSRSunday Regular (9 3 Month Nurse)</v>
      </c>
      <c r="AN859" t="str">
        <f>L859</f>
        <v>12374DFASHUHoliday Sunday</v>
      </c>
      <c r="AO859">
        <f>COUNTIF(AM$11:AM$1107, AM859)</f>
        <v>3</v>
      </c>
      <c r="AP859">
        <f>COUNTIF(AN$11:AN$1107, AN859)</f>
        <v>4</v>
      </c>
      <c r="AQ859">
        <f>MATCH(AM859, AM$11:AM$1107, 0)</f>
        <v>443</v>
      </c>
      <c r="AR859">
        <f>MATCH(AN859, AN$11:AN$1107, 0)</f>
        <v>677</v>
      </c>
      <c r="AS859">
        <v>735</v>
      </c>
      <c r="AU859" t="str">
        <f>C859</f>
        <v>Sunday Regular (9 3 Month Nurse)</v>
      </c>
      <c r="AV859" t="str">
        <f>IF(F859="", "", F859)</f>
        <v>Holiday Sunday</v>
      </c>
      <c r="AW859" s="13">
        <f>M859</f>
        <v>0.77002851957479901</v>
      </c>
      <c r="AX859" t="e">
        <f>VLOOKUP(AI859, UniquePairs!A$5:A$2000, 1, FALSE)</f>
        <v>#N/A</v>
      </c>
      <c r="AY859" t="str">
        <f>IFERROR(INDEX(UniquePairs!A$5:K$1000, MATCH(AL859, UniquePairs!A$5:A$1000, 0), 10), "")</f>
        <v/>
      </c>
      <c r="AZ859" s="13">
        <f>IF(AY859&lt;&gt;"", AY859, AW859)</f>
        <v>0.77002851957479901</v>
      </c>
      <c r="BA859" t="str">
        <f>IF(AZ859=0,"None",IF(AZ859&lt;0.6,"Weak",IF(AZ859&lt;0.7,"Review",IF(AZ859&lt;0.8,"Good",IF(AZ859&lt;0.9,"Very Good","Solid")))))</f>
        <v>Good</v>
      </c>
      <c r="BB859" s="28" t="str">
        <f>IF(AJ858=AJ859, BB858, BC859)</f>
        <v>Sunday</v>
      </c>
      <c r="BC859" t="str">
        <f>IF(AV859="",AU859,StringMatch(AU859,AV859,TRUE))</f>
        <v>Sunday</v>
      </c>
      <c r="BD859" t="str">
        <f>TRIM(SUBSTITUTE(SUBSTITUTE(SUBSTITUTE(SUBSTITUTE(SUBSTITUTE(SUBSTITUTE(SUBSTITUTE(SUBSTITUTE(SUBSTITUTE(SUBSTITUTE(AU859,BR859,""),BS859,""),BT859,""),BU859,""),BV859,""),BW859,""),BX859,""),BY859,""),BZ859,""),CA859,""))</f>
        <v>Regular (9 3 Month Nurse)</v>
      </c>
      <c r="BE859" t="str">
        <f>TRIM(SUBSTITUTE(SUBSTITUTE(SUBSTITUTE(SUBSTITUTE(SUBSTITUTE(SUBSTITUTE(SUBSTITUTE(SUBSTITUTE(SUBSTITUTE(SUBSTITUTE(AV859,BH859,""),BI859,""),BJ859,""),BK859,""),BL859,""),BM859,""),BN859,""),BO859,""),BP859,""),BQ859,""))</f>
        <v>Holiday</v>
      </c>
      <c r="BF859" s="21">
        <f>LEN(AU859)-LEN(SUBSTITUTE(AU859," ",""))</f>
        <v>5</v>
      </c>
      <c r="BG859" s="21">
        <f>LEN(AV859)-LEN(SUBSTITUTE(AV859," ",""))</f>
        <v>1</v>
      </c>
      <c r="BH859" s="21" t="str">
        <f>IF(BF859=0,AU859,findspace($AU859,BH$10))</f>
        <v>Sunday</v>
      </c>
      <c r="BI859" s="21" t="str">
        <f>IF(BH859=0,AN859,findspace($AU859,BI$10))</f>
        <v>Regular</v>
      </c>
      <c r="BJ859" s="21" t="str">
        <f>IF(BI859=0,AV859,findspace($AU859,BJ$10))</f>
        <v>(9</v>
      </c>
      <c r="BK859" s="21" t="str">
        <f>IF(BJ859=0,AW859,findspace($AU859,BK$10))</f>
        <v>3</v>
      </c>
      <c r="BL859" s="21" t="str">
        <f>IF(BK859=0,AX859,findspace($AU859,BL$10))</f>
        <v>Month</v>
      </c>
      <c r="BM859" s="21" t="str">
        <f>IF(BL859=0,BF859,findspace($AU859,BM$10))</f>
        <v>Nurse)</v>
      </c>
      <c r="BN859" s="21" t="str">
        <f>IF(BM859=0,BH859,findspace($AU859,BN$10))</f>
        <v/>
      </c>
      <c r="BO859" s="21" t="str">
        <f>IF(BN859=0,BI859,findspace($AU859,BO$10))</f>
        <v/>
      </c>
      <c r="BR859" s="21" t="str">
        <f>IF($BG859=0,$AV859,findspace($AV859,BR$10))</f>
        <v>Holiday</v>
      </c>
      <c r="BS859" s="21" t="str">
        <f>IF($BG859=0,$AV859,findspace($AV859,BS$10))</f>
        <v>Sunday</v>
      </c>
      <c r="BT859" s="21" t="str">
        <f>IF($BG859=0,$AV859,findspace($AV859,BT$10))</f>
        <v/>
      </c>
      <c r="BU859" s="21" t="str">
        <f>IF($BG859=0,$AV859,findspace($AV859,BU$10))</f>
        <v/>
      </c>
      <c r="BV859" s="21" t="str">
        <f>IF($BG859=0,$AV859,findspace($AV859,BV$10))</f>
        <v/>
      </c>
      <c r="BW859" s="21" t="str">
        <f>IF($BG859=0,$AV859,findspace($AV859,BW$10))</f>
        <v/>
      </c>
      <c r="BX859" s="21" t="str">
        <f>IF($BG859=0,$AV859,findspace($AV859,BX$10))</f>
        <v/>
      </c>
      <c r="BY859" s="21" t="str">
        <f>IF($BG859=0,$AV859,findspace($AV859,BY$10))</f>
        <v/>
      </c>
      <c r="BZ859" s="21" t="str">
        <f>IF($BG859=0,$AV859,findspace($AV859,BZ$10))</f>
        <v/>
      </c>
      <c r="CA859" s="21" t="str">
        <f>IF($BG859=0,$AV859,findspace($AV859,CA$10))</f>
        <v/>
      </c>
    </row>
    <row r="860" spans="1:79" x14ac:dyDescent="0.35">
      <c r="A860" t="s">
        <v>1839</v>
      </c>
      <c r="B860" t="s">
        <v>1125</v>
      </c>
      <c r="C860" t="s">
        <v>3246</v>
      </c>
      <c r="D860" t="s">
        <v>1837</v>
      </c>
      <c r="E860" t="s">
        <v>414</v>
      </c>
      <c r="F860" t="s">
        <v>2965</v>
      </c>
      <c r="G860" s="13">
        <v>0.76601749711787237</v>
      </c>
      <c r="I860">
        <v>12374</v>
      </c>
      <c r="J860" t="str">
        <f>K860&amp;L860</f>
        <v>DFASDFAdoption related Purposes12374IBCFLAFamily Medical Leave Act Adoption Used</v>
      </c>
      <c r="K860" t="str">
        <f>A860&amp;B860&amp;C860</f>
        <v>DFASDFAdoption related Purposes</v>
      </c>
      <c r="L860" t="str">
        <f>I860&amp;D860&amp;E860&amp;F860</f>
        <v>12374IBCFLAFamily Medical Leave Act Adoption Used</v>
      </c>
      <c r="M860" s="13">
        <f>G860</f>
        <v>0.76601749711787237</v>
      </c>
      <c r="N860" s="13"/>
      <c r="O860" s="19">
        <v>232</v>
      </c>
      <c r="P860">
        <f>COUNTIF(C$11:C$2024, C860)</f>
        <v>3</v>
      </c>
      <c r="Q860">
        <f>COUNTIF(F$11:F$177, F860)</f>
        <v>2</v>
      </c>
      <c r="R860" t="b">
        <f>A860=D860</f>
        <v>0</v>
      </c>
      <c r="S860" t="b">
        <f>A860&amp;B860&amp;C860=D860&amp;E860&amp;F860</f>
        <v>0</v>
      </c>
      <c r="V860" t="str">
        <f>IF($A860=V$10, $C860, "")</f>
        <v>Adoption related Purposes</v>
      </c>
      <c r="W860" t="str">
        <f>IF($A860=W$10, $C860, "")</f>
        <v/>
      </c>
      <c r="X860" t="str">
        <f>IF($A860=X$10, $C860, "")</f>
        <v/>
      </c>
      <c r="Y860" t="str">
        <f>IF($A860=Y$10, $C860, "")</f>
        <v/>
      </c>
      <c r="Z860" t="str">
        <f>IF($A860=Z$10, $C860, "")</f>
        <v/>
      </c>
      <c r="AB860" t="str">
        <f>IF($D860=AB$10, $F860, "")</f>
        <v/>
      </c>
      <c r="AC860" t="str">
        <f>IF($D860=AC$10, $F860, "")</f>
        <v/>
      </c>
      <c r="AD860" t="str">
        <f>IF($D860=AD$10, $F860, "")</f>
        <v/>
      </c>
      <c r="AE860" t="str">
        <f>IF($D860=AE$10, $F860, "")</f>
        <v>Family Medical Leave Act Adoption Used</v>
      </c>
      <c r="AF860" t="str">
        <f>IF($D860=AF$10, $F860, "")</f>
        <v/>
      </c>
      <c r="AH860">
        <f>COUNTIF(AI$11:AI$2024, AI860)</f>
        <v>1</v>
      </c>
      <c r="AI860" t="str">
        <f>V860&amp;AB860&amp;W860&amp;AC860&amp;X860&amp;AD860&amp;Y860&amp;AE860&amp;Z860&amp;AF860</f>
        <v>Adoption related PurposesFamily Medical Leave Act Adoption Used</v>
      </c>
      <c r="AJ860">
        <f>IF(ROW()=11,1,IF(AK859+1=AK860,AJ859,AJ859+1))</f>
        <v>763</v>
      </c>
      <c r="AK860">
        <f>IF(AI860=AI859, AK859+1, 1)</f>
        <v>1</v>
      </c>
      <c r="AL860" s="26" t="str">
        <f>AM860&amp;AN860</f>
        <v>DFASDFAdoption related Purposes12374IBCFLAFamily Medical Leave Act Adoption Used</v>
      </c>
      <c r="AM860" t="str">
        <f>K860</f>
        <v>DFASDFAdoption related Purposes</v>
      </c>
      <c r="AN860" t="str">
        <f>L860</f>
        <v>12374IBCFLAFamily Medical Leave Act Adoption Used</v>
      </c>
      <c r="AO860">
        <f>COUNTIF(AM$11:AM$1107, AM860)</f>
        <v>3</v>
      </c>
      <c r="AP860">
        <f>COUNTIF(AN$11:AN$1107, AN860)</f>
        <v>7</v>
      </c>
      <c r="AQ860">
        <f>MATCH(AM860, AM$11:AM$1107, 0)</f>
        <v>379</v>
      </c>
      <c r="AR860">
        <f>MATCH(AN860, AN$11:AN$1107, 0)</f>
        <v>129</v>
      </c>
      <c r="AS860">
        <v>232</v>
      </c>
      <c r="AU860" t="str">
        <f>C860</f>
        <v>Adoption related Purposes</v>
      </c>
      <c r="AV860" t="str">
        <f>IF(F860="", "", F860)</f>
        <v>Family Medical Leave Act Adoption Used</v>
      </c>
      <c r="AW860" s="13">
        <f>M860</f>
        <v>0.76601749711787237</v>
      </c>
      <c r="AX860" t="e">
        <f>VLOOKUP(AI860, UniquePairs!A$5:A$2000, 1, FALSE)</f>
        <v>#N/A</v>
      </c>
      <c r="AY860" t="str">
        <f>IFERROR(INDEX(UniquePairs!A$5:K$1000, MATCH(AL860, UniquePairs!A$5:A$1000, 0), 10), "")</f>
        <v/>
      </c>
      <c r="AZ860" s="13">
        <f>IF(AY860&lt;&gt;"", AY860, AW860)</f>
        <v>0.76601749711787237</v>
      </c>
      <c r="BA860" t="str">
        <f>IF(AZ860=0,"None",IF(AZ860&lt;0.6,"Weak",IF(AZ860&lt;0.7,"Review",IF(AZ860&lt;0.8,"Good",IF(AZ860&lt;0.9,"Very Good","Solid")))))</f>
        <v>Good</v>
      </c>
      <c r="BB860" s="28" t="str">
        <f>IF(AJ859=AJ860, BB859, BC860)</f>
        <v>Adoption</v>
      </c>
      <c r="BC860" t="str">
        <f>IF(AV860="",AU860,StringMatch(AU860,AV860,TRUE))</f>
        <v>Adoption</v>
      </c>
      <c r="BD860" t="str">
        <f>TRIM(SUBSTITUTE(SUBSTITUTE(SUBSTITUTE(SUBSTITUTE(SUBSTITUTE(SUBSTITUTE(SUBSTITUTE(SUBSTITUTE(SUBSTITUTE(SUBSTITUTE(AU860,BR860,""),BS860,""),BT860,""),BU860,""),BV860,""),BW860,""),BX860,""),BY860,""),BZ860,""),CA860,""))</f>
        <v>related Purposes</v>
      </c>
      <c r="BE860" t="str">
        <f>TRIM(SUBSTITUTE(SUBSTITUTE(SUBSTITUTE(SUBSTITUTE(SUBSTITUTE(SUBSTITUTE(SUBSTITUTE(SUBSTITUTE(SUBSTITUTE(SUBSTITUTE(AV860,BH860,""),BI860,""),BJ860,""),BK860,""),BL860,""),BM860,""),BN860,""),BO860,""),BP860,""),BQ860,""))</f>
        <v>Family Medical Leave Act Used</v>
      </c>
      <c r="BF860" s="21">
        <f>LEN(AU860)-LEN(SUBSTITUTE(AU860," ",""))</f>
        <v>2</v>
      </c>
      <c r="BG860" s="21">
        <f>LEN(AV860)-LEN(SUBSTITUTE(AV860," ",""))</f>
        <v>5</v>
      </c>
      <c r="BH860" s="21" t="str">
        <f>IF(BF860=0,AU860,findspace($AU860,BH$10))</f>
        <v>Adoption</v>
      </c>
      <c r="BI860" s="21" t="str">
        <f>IF(BH860=0,AN860,findspace($AU860,BI$10))</f>
        <v>related</v>
      </c>
      <c r="BJ860" s="21" t="str">
        <f>IF(BI860=0,AV860,findspace($AU860,BJ$10))</f>
        <v>Purposes</v>
      </c>
      <c r="BK860" s="21" t="str">
        <f>IF(BJ860=0,AW860,findspace($AU860,BK$10))</f>
        <v/>
      </c>
      <c r="BL860" s="21" t="str">
        <f>IF(BK860=0,AX860,findspace($AU860,BL$10))</f>
        <v/>
      </c>
      <c r="BM860" s="21" t="str">
        <f>IF(BL860=0,BF860,findspace($AU860,BM$10))</f>
        <v/>
      </c>
      <c r="BN860" s="21" t="str">
        <f>IF(BM860=0,BH860,findspace($AU860,BN$10))</f>
        <v/>
      </c>
      <c r="BO860" s="21" t="str">
        <f>IF(BN860=0,BI860,findspace($AU860,BO$10))</f>
        <v/>
      </c>
      <c r="BR860" s="21" t="str">
        <f>IF($BG860=0,$AV860,findspace($AV860,BR$10))</f>
        <v>Family</v>
      </c>
      <c r="BS860" s="21" t="str">
        <f>IF($BG860=0,$AV860,findspace($AV860,BS$10))</f>
        <v>Medical</v>
      </c>
      <c r="BT860" s="21" t="str">
        <f>IF($BG860=0,$AV860,findspace($AV860,BT$10))</f>
        <v>Leave</v>
      </c>
      <c r="BU860" s="21" t="str">
        <f>IF($BG860=0,$AV860,findspace($AV860,BU$10))</f>
        <v>Act</v>
      </c>
      <c r="BV860" s="21" t="str">
        <f>IF($BG860=0,$AV860,findspace($AV860,BV$10))</f>
        <v>Adoption</v>
      </c>
      <c r="BW860" s="21" t="str">
        <f>IF($BG860=0,$AV860,findspace($AV860,BW$10))</f>
        <v>Used</v>
      </c>
      <c r="BX860" s="21" t="str">
        <f>IF($BG860=0,$AV860,findspace($AV860,BX$10))</f>
        <v/>
      </c>
      <c r="BY860" s="21" t="str">
        <f>IF($BG860=0,$AV860,findspace($AV860,BY$10))</f>
        <v/>
      </c>
      <c r="BZ860" s="21" t="str">
        <f>IF($BG860=0,$AV860,findspace($AV860,BZ$10))</f>
        <v/>
      </c>
      <c r="CA860" s="21" t="str">
        <f>IF($BG860=0,$AV860,findspace($AV860,CA$10))</f>
        <v/>
      </c>
    </row>
    <row r="861" spans="1:79" x14ac:dyDescent="0.35">
      <c r="A861" t="s">
        <v>1839</v>
      </c>
      <c r="B861" t="s">
        <v>2557</v>
      </c>
      <c r="C861" t="s">
        <v>3358</v>
      </c>
      <c r="D861" t="s">
        <v>1839</v>
      </c>
      <c r="E861" t="s">
        <v>1103</v>
      </c>
      <c r="F861" t="s">
        <v>3369</v>
      </c>
      <c r="G861" s="13">
        <v>0.76568070141632139</v>
      </c>
      <c r="I861">
        <v>12374</v>
      </c>
      <c r="J861" t="str">
        <f>K861&amp;L861</f>
        <v>DFASKMMissing Time Non Pay12374DFAS5GCleaning Spills Straight Time</v>
      </c>
      <c r="K861" t="str">
        <f>A861&amp;B861&amp;C861</f>
        <v>DFASKMMissing Time Non Pay</v>
      </c>
      <c r="L861" t="str">
        <f>I861&amp;D861&amp;E861&amp;F861</f>
        <v>12374DFAS5GCleaning Spills Straight Time</v>
      </c>
      <c r="M861" s="13">
        <f>G861</f>
        <v>0.76568070141632139</v>
      </c>
      <c r="N861" s="13"/>
      <c r="O861" s="19">
        <v>767</v>
      </c>
      <c r="P861">
        <f>COUNTIF(C$11:C$2024, C861)</f>
        <v>3</v>
      </c>
      <c r="Q861">
        <f>COUNTIF(F$11:F$177, F861)</f>
        <v>0</v>
      </c>
      <c r="R861" t="b">
        <f>A861=D861</f>
        <v>1</v>
      </c>
      <c r="S861" t="b">
        <f>A861&amp;B861&amp;C861=D861&amp;E861&amp;F861</f>
        <v>0</v>
      </c>
      <c r="V861" t="str">
        <f>IF($A861=V$10, $C861, "")</f>
        <v>Missing Time Non Pay</v>
      </c>
      <c r="W861" t="str">
        <f>IF($A861=W$10, $C861, "")</f>
        <v/>
      </c>
      <c r="X861" t="str">
        <f>IF($A861=X$10, $C861, "")</f>
        <v/>
      </c>
      <c r="Y861" t="str">
        <f>IF($A861=Y$10, $C861, "")</f>
        <v/>
      </c>
      <c r="Z861" t="str">
        <f>IF($A861=Z$10, $C861, "")</f>
        <v/>
      </c>
      <c r="AB861" t="str">
        <f>IF($D861=AB$10, $F861, "")</f>
        <v>Cleaning Spills Straight Time</v>
      </c>
      <c r="AC861" t="str">
        <f>IF($D861=AC$10, $F861, "")</f>
        <v/>
      </c>
      <c r="AD861" t="str">
        <f>IF($D861=AD$10, $F861, "")</f>
        <v/>
      </c>
      <c r="AE861" t="str">
        <f>IF($D861=AE$10, $F861, "")</f>
        <v/>
      </c>
      <c r="AF861" t="str">
        <f>IF($D861=AF$10, $F861, "")</f>
        <v/>
      </c>
      <c r="AH861">
        <f>COUNTIF(AI$11:AI$2024, AI861)</f>
        <v>1</v>
      </c>
      <c r="AI861" t="str">
        <f>V861&amp;AB861&amp;W861&amp;AC861&amp;X861&amp;AD861&amp;Y861&amp;AE861&amp;Z861&amp;AF861</f>
        <v>Missing Time Non PayCleaning Spills Straight Time</v>
      </c>
      <c r="AJ861">
        <f>IF(ROW()=11,1,IF(AK860+1=AK861,AJ860,AJ860+1))</f>
        <v>764</v>
      </c>
      <c r="AK861">
        <f>IF(AI861=AI860, AK860+1, 1)</f>
        <v>1</v>
      </c>
      <c r="AL861" s="26" t="str">
        <f>AM861&amp;AN861</f>
        <v>DFASKMMissing Time Non Pay12374DFAS5GCleaning Spills Straight Time</v>
      </c>
      <c r="AM861" t="str">
        <f>K861</f>
        <v>DFASKMMissing Time Non Pay</v>
      </c>
      <c r="AN861" t="str">
        <f>L861</f>
        <v>12374DFAS5GCleaning Spills Straight Time</v>
      </c>
      <c r="AO861">
        <f>COUNTIF(AM$11:AM$1107, AM861)</f>
        <v>3</v>
      </c>
      <c r="AP861">
        <f>COUNTIF(AN$11:AN$1107, AN861)</f>
        <v>5</v>
      </c>
      <c r="AQ861">
        <f>MATCH(AM861, AM$11:AM$1107, 0)</f>
        <v>843</v>
      </c>
      <c r="AR861">
        <f>MATCH(AN861, AN$11:AN$1107, 0)</f>
        <v>783</v>
      </c>
      <c r="AS861">
        <v>767</v>
      </c>
      <c r="AU861" t="str">
        <f>C861</f>
        <v>Missing Time Non Pay</v>
      </c>
      <c r="AV861" t="str">
        <f>IF(F861="", "", F861)</f>
        <v>Cleaning Spills Straight Time</v>
      </c>
      <c r="AW861" s="13">
        <f>M861</f>
        <v>0.76568070141632139</v>
      </c>
      <c r="AX861" t="e">
        <f>VLOOKUP(AI861, UniquePairs!A$5:A$2000, 1, FALSE)</f>
        <v>#N/A</v>
      </c>
      <c r="AY861" t="str">
        <f>IFERROR(INDEX(UniquePairs!A$5:K$1000, MATCH(AL861, UniquePairs!A$5:A$1000, 0), 10), "")</f>
        <v/>
      </c>
      <c r="AZ861" s="13">
        <f>IF(AY861&lt;&gt;"", AY861, AW861)</f>
        <v>0.76568070141632139</v>
      </c>
      <c r="BA861" t="str">
        <f>IF(AZ861=0,"None",IF(AZ861&lt;0.6,"Weak",IF(AZ861&lt;0.7,"Review",IF(AZ861&lt;0.8,"Good",IF(AZ861&lt;0.9,"Very Good","Solid")))))</f>
        <v>Good</v>
      </c>
      <c r="BB861" s="28" t="str">
        <f>IF(AJ860=AJ861, BB860, BC861)</f>
        <v>Time</v>
      </c>
      <c r="BC861" t="str">
        <f>IF(AV861="",AU861,StringMatch(AU861,AV861,TRUE))</f>
        <v>Time</v>
      </c>
      <c r="BD861" t="str">
        <f>TRIM(SUBSTITUTE(SUBSTITUTE(SUBSTITUTE(SUBSTITUTE(SUBSTITUTE(SUBSTITUTE(SUBSTITUTE(SUBSTITUTE(SUBSTITUTE(SUBSTITUTE(AU861,BR861,""),BS861,""),BT861,""),BU861,""),BV861,""),BW861,""),BX861,""),BY861,""),BZ861,""),CA861,""))</f>
        <v>Missing Non Pay</v>
      </c>
      <c r="BE861" t="str">
        <f>TRIM(SUBSTITUTE(SUBSTITUTE(SUBSTITUTE(SUBSTITUTE(SUBSTITUTE(SUBSTITUTE(SUBSTITUTE(SUBSTITUTE(SUBSTITUTE(SUBSTITUTE(AV861,BH861,""),BI861,""),BJ861,""),BK861,""),BL861,""),BM861,""),BN861,""),BO861,""),BP861,""),BQ861,""))</f>
        <v>Cleaning Spills Straight</v>
      </c>
      <c r="BF861" s="21">
        <f>LEN(AU861)-LEN(SUBSTITUTE(AU861," ",""))</f>
        <v>3</v>
      </c>
      <c r="BG861" s="21">
        <f>LEN(AV861)-LEN(SUBSTITUTE(AV861," ",""))</f>
        <v>3</v>
      </c>
      <c r="BH861" s="21" t="str">
        <f>IF(BF861=0,AU861,findspace($AU861,BH$10))</f>
        <v>Missing</v>
      </c>
      <c r="BI861" s="21" t="str">
        <f>IF(BH861=0,AN861,findspace($AU861,BI$10))</f>
        <v>Time</v>
      </c>
      <c r="BJ861" s="21" t="str">
        <f>IF(BI861=0,AV861,findspace($AU861,BJ$10))</f>
        <v>Non</v>
      </c>
      <c r="BK861" s="21" t="str">
        <f>IF(BJ861=0,AW861,findspace($AU861,BK$10))</f>
        <v>Pay</v>
      </c>
      <c r="BL861" s="21" t="str">
        <f>IF(BK861=0,AX861,findspace($AU861,BL$10))</f>
        <v/>
      </c>
      <c r="BM861" s="21" t="str">
        <f>IF(BL861=0,BF861,findspace($AU861,BM$10))</f>
        <v/>
      </c>
      <c r="BN861" s="21" t="str">
        <f>IF(BM861=0,BH861,findspace($AU861,BN$10))</f>
        <v/>
      </c>
      <c r="BO861" s="21" t="str">
        <f>IF(BN861=0,BI861,findspace($AU861,BO$10))</f>
        <v/>
      </c>
      <c r="BR861" s="21" t="str">
        <f>IF($BG861=0,$AV861,findspace($AV861,BR$10))</f>
        <v>Cleaning</v>
      </c>
      <c r="BS861" s="21" t="str">
        <f>IF($BG861=0,$AV861,findspace($AV861,BS$10))</f>
        <v>Spills</v>
      </c>
      <c r="BT861" s="21" t="str">
        <f>IF($BG861=0,$AV861,findspace($AV861,BT$10))</f>
        <v>Straight</v>
      </c>
      <c r="BU861" s="21" t="str">
        <f>IF($BG861=0,$AV861,findspace($AV861,BU$10))</f>
        <v>Time</v>
      </c>
      <c r="BV861" s="21" t="str">
        <f>IF($BG861=0,$AV861,findspace($AV861,BV$10))</f>
        <v/>
      </c>
      <c r="BW861" s="21" t="str">
        <f>IF($BG861=0,$AV861,findspace($AV861,BW$10))</f>
        <v/>
      </c>
      <c r="BX861" s="21" t="str">
        <f>IF($BG861=0,$AV861,findspace($AV861,BX$10))</f>
        <v/>
      </c>
      <c r="BY861" s="21" t="str">
        <f>IF($BG861=0,$AV861,findspace($AV861,BY$10))</f>
        <v/>
      </c>
      <c r="BZ861" s="21" t="str">
        <f>IF($BG861=0,$AV861,findspace($AV861,BZ$10))</f>
        <v/>
      </c>
      <c r="CA861" s="21" t="str">
        <f>IF($BG861=0,$AV861,findspace($AV861,CA$10))</f>
        <v/>
      </c>
    </row>
    <row r="862" spans="1:79" x14ac:dyDescent="0.35">
      <c r="A862" t="s">
        <v>1836</v>
      </c>
      <c r="B862">
        <v>12</v>
      </c>
      <c r="C862" t="s">
        <v>2704</v>
      </c>
      <c r="D862" t="s">
        <v>1839</v>
      </c>
      <c r="E862" t="s">
        <v>1698</v>
      </c>
      <c r="F862" t="s">
        <v>3401</v>
      </c>
      <c r="G862" s="13">
        <v>0.76030884385852526</v>
      </c>
      <c r="I862">
        <v>12374</v>
      </c>
      <c r="J862" t="str">
        <f>K862&amp;L862</f>
        <v>GSA12Sunday Premium12374DFASSRSunday Regular (9 3 Month Nurse)</v>
      </c>
      <c r="K862" t="str">
        <f>A862&amp;B862&amp;C862</f>
        <v>GSA12Sunday Premium</v>
      </c>
      <c r="L862" t="str">
        <f>I862&amp;D862&amp;E862&amp;F862</f>
        <v>12374DFASSRSunday Regular (9 3 Month Nurse)</v>
      </c>
      <c r="M862" s="13">
        <f>G862</f>
        <v>0.76030884385852526</v>
      </c>
      <c r="N862" s="13"/>
      <c r="O862" s="19">
        <v>543</v>
      </c>
      <c r="P862">
        <f>COUNTIF(C$11:C$2024, C862)</f>
        <v>3</v>
      </c>
      <c r="Q862">
        <f>COUNTIF(F$11:F$177, F862)</f>
        <v>0</v>
      </c>
      <c r="R862" t="b">
        <f>A862=D862</f>
        <v>0</v>
      </c>
      <c r="S862" t="b">
        <f>A862&amp;B862&amp;C862=D862&amp;E862&amp;F862</f>
        <v>0</v>
      </c>
      <c r="V862" t="str">
        <f>IF($A862=V$10, $C862, "")</f>
        <v/>
      </c>
      <c r="W862" t="str">
        <f>IF($A862=W$10, $C862, "")</f>
        <v>Sunday Premium</v>
      </c>
      <c r="X862" t="str">
        <f>IF($A862=X$10, $C862, "")</f>
        <v/>
      </c>
      <c r="Y862" t="str">
        <f>IF($A862=Y$10, $C862, "")</f>
        <v/>
      </c>
      <c r="Z862" t="str">
        <f>IF($A862=Z$10, $C862, "")</f>
        <v/>
      </c>
      <c r="AB862" t="str">
        <f>IF($D862=AB$10, $F862, "")</f>
        <v>Sunday Regular (9 3 Month Nurse)</v>
      </c>
      <c r="AC862" t="str">
        <f>IF($D862=AC$10, $F862, "")</f>
        <v/>
      </c>
      <c r="AD862" t="str">
        <f>IF($D862=AD$10, $F862, "")</f>
        <v/>
      </c>
      <c r="AE862" t="str">
        <f>IF($D862=AE$10, $F862, "")</f>
        <v/>
      </c>
      <c r="AF862" t="str">
        <f>IF($D862=AF$10, $F862, "")</f>
        <v/>
      </c>
      <c r="AH862">
        <f>COUNTIF(AI$11:AI$2024, AI862)</f>
        <v>1</v>
      </c>
      <c r="AI862" t="str">
        <f>V862&amp;AB862&amp;W862&amp;AC862&amp;X862&amp;AD862&amp;Y862&amp;AE862&amp;Z862&amp;AF862</f>
        <v>Sunday Regular (9 3 Month Nurse)Sunday Premium</v>
      </c>
      <c r="AJ862">
        <f>IF(ROW()=11,1,IF(AK861+1=AK862,AJ861,AJ861+1))</f>
        <v>765</v>
      </c>
      <c r="AK862">
        <f>IF(AI862=AI861, AK861+1, 1)</f>
        <v>1</v>
      </c>
      <c r="AL862" s="26" t="str">
        <f>AM862&amp;AN862</f>
        <v>GSA12Sunday Premium12374DFASSRSunday Regular (9 3 Month Nurse)</v>
      </c>
      <c r="AM862" t="str">
        <f>K862</f>
        <v>GSA12Sunday Premium</v>
      </c>
      <c r="AN862" t="str">
        <f>L862</f>
        <v>12374DFASSRSunday Regular (9 3 Month Nurse)</v>
      </c>
      <c r="AO862">
        <f>COUNTIF(AM$11:AM$1107, AM862)</f>
        <v>3</v>
      </c>
      <c r="AP862">
        <f>COUNTIF(AN$11:AN$1107, AN862)</f>
        <v>4</v>
      </c>
      <c r="AQ862">
        <f>MATCH(AM862, AM$11:AM$1107, 0)</f>
        <v>704</v>
      </c>
      <c r="AR862">
        <f>MATCH(AN862, AN$11:AN$1107, 0)</f>
        <v>510</v>
      </c>
      <c r="AS862">
        <v>543</v>
      </c>
      <c r="AU862" t="str">
        <f>C862</f>
        <v>Sunday Premium</v>
      </c>
      <c r="AV862" t="str">
        <f>IF(F862="", "", F862)</f>
        <v>Sunday Regular (9 3 Month Nurse)</v>
      </c>
      <c r="AW862" s="13">
        <f>M862</f>
        <v>0.76030884385852526</v>
      </c>
      <c r="AX862" t="e">
        <f>VLOOKUP(AI862, UniquePairs!A$5:A$2000, 1, FALSE)</f>
        <v>#N/A</v>
      </c>
      <c r="AY862" t="str">
        <f>IFERROR(INDEX(UniquePairs!A$5:K$1000, MATCH(AL862, UniquePairs!A$5:A$1000, 0), 10), "")</f>
        <v/>
      </c>
      <c r="AZ862" s="13">
        <f>IF(AY862&lt;&gt;"", AY862, AW862)</f>
        <v>0.76030884385852526</v>
      </c>
      <c r="BA862" t="str">
        <f>IF(AZ862=0,"None",IF(AZ862&lt;0.6,"Weak",IF(AZ862&lt;0.7,"Review",IF(AZ862&lt;0.8,"Good",IF(AZ862&lt;0.9,"Very Good","Solid")))))</f>
        <v>Good</v>
      </c>
      <c r="BB862" s="28" t="str">
        <f>IF(AJ861=AJ862, BB861, BC862)</f>
        <v>Sunday</v>
      </c>
      <c r="BC862" t="str">
        <f>IF(AV862="",AU862,StringMatch(AU862,AV862,TRUE))</f>
        <v>Sunday</v>
      </c>
      <c r="BD862" t="str">
        <f>TRIM(SUBSTITUTE(SUBSTITUTE(SUBSTITUTE(SUBSTITUTE(SUBSTITUTE(SUBSTITUTE(SUBSTITUTE(SUBSTITUTE(SUBSTITUTE(SUBSTITUTE(AU862,BR862,""),BS862,""),BT862,""),BU862,""),BV862,""),BW862,""),BX862,""),BY862,""),BZ862,""),CA862,""))</f>
        <v>Premium</v>
      </c>
      <c r="BE862" t="str">
        <f>TRIM(SUBSTITUTE(SUBSTITUTE(SUBSTITUTE(SUBSTITUTE(SUBSTITUTE(SUBSTITUTE(SUBSTITUTE(SUBSTITUTE(SUBSTITUTE(SUBSTITUTE(AV862,BH862,""),BI862,""),BJ862,""),BK862,""),BL862,""),BM862,""),BN862,""),BO862,""),BP862,""),BQ862,""))</f>
        <v>Regular (9 3 Month Nurse)</v>
      </c>
      <c r="BF862" s="21">
        <f>LEN(AU862)-LEN(SUBSTITUTE(AU862," ",""))</f>
        <v>1</v>
      </c>
      <c r="BG862" s="21">
        <f>LEN(AV862)-LEN(SUBSTITUTE(AV862," ",""))</f>
        <v>5</v>
      </c>
      <c r="BH862" s="21" t="str">
        <f>IF(BF862=0,AU862,findspace($AU862,BH$10))</f>
        <v>Sunday</v>
      </c>
      <c r="BI862" s="21" t="str">
        <f>IF(BH862=0,AN862,findspace($AU862,BI$10))</f>
        <v>Premium</v>
      </c>
      <c r="BJ862" s="21" t="str">
        <f>IF(BI862=0,AV862,findspace($AU862,BJ$10))</f>
        <v/>
      </c>
      <c r="BK862" s="21" t="str">
        <f>IF(BJ862=0,AW862,findspace($AU862,BK$10))</f>
        <v/>
      </c>
      <c r="BL862" s="21" t="str">
        <f>IF(BK862=0,AX862,findspace($AU862,BL$10))</f>
        <v/>
      </c>
      <c r="BM862" s="21" t="str">
        <f>IF(BL862=0,BF862,findspace($AU862,BM$10))</f>
        <v/>
      </c>
      <c r="BN862" s="21" t="str">
        <f>IF(BM862=0,BH862,findspace($AU862,BN$10))</f>
        <v/>
      </c>
      <c r="BO862" s="21" t="str">
        <f>IF(BN862=0,BI862,findspace($AU862,BO$10))</f>
        <v/>
      </c>
      <c r="BR862" s="21" t="str">
        <f>IF($BG862=0,$AV862,findspace($AV862,BR$10))</f>
        <v>Sunday</v>
      </c>
      <c r="BS862" s="21" t="str">
        <f>IF($BG862=0,$AV862,findspace($AV862,BS$10))</f>
        <v>Regular</v>
      </c>
      <c r="BT862" s="21" t="str">
        <f>IF($BG862=0,$AV862,findspace($AV862,BT$10))</f>
        <v>(9</v>
      </c>
      <c r="BU862" s="21" t="str">
        <f>IF($BG862=0,$AV862,findspace($AV862,BU$10))</f>
        <v>3</v>
      </c>
      <c r="BV862" s="21" t="str">
        <f>IF($BG862=0,$AV862,findspace($AV862,BV$10))</f>
        <v>Month</v>
      </c>
      <c r="BW862" s="21" t="str">
        <f>IF($BG862=0,$AV862,findspace($AV862,BW$10))</f>
        <v>Nurse)</v>
      </c>
      <c r="BX862" s="21" t="str">
        <f>IF($BG862=0,$AV862,findspace($AV862,BX$10))</f>
        <v/>
      </c>
      <c r="BY862" s="21" t="str">
        <f>IF($BG862=0,$AV862,findspace($AV862,BY$10))</f>
        <v/>
      </c>
      <c r="BZ862" s="21" t="str">
        <f>IF($BG862=0,$AV862,findspace($AV862,BZ$10))</f>
        <v/>
      </c>
      <c r="CA862" s="21" t="str">
        <f>IF($BG862=0,$AV862,findspace($AV862,CA$10))</f>
        <v/>
      </c>
    </row>
    <row r="863" spans="1:79" x14ac:dyDescent="0.35">
      <c r="A863" t="s">
        <v>1839</v>
      </c>
      <c r="B863" t="s">
        <v>1602</v>
      </c>
      <c r="C863" t="s">
        <v>3387</v>
      </c>
      <c r="D863" t="s">
        <v>1839</v>
      </c>
      <c r="E863" t="s">
        <v>1103</v>
      </c>
      <c r="F863" t="s">
        <v>3369</v>
      </c>
      <c r="G863" s="13">
        <v>0.75861148197596795</v>
      </c>
      <c r="I863">
        <v>12374</v>
      </c>
      <c r="J863" t="str">
        <f>K863&amp;L863</f>
        <v>DFAS7ITime Back Pay Lieu Time12374DFAS5GCleaning Spills Straight Time</v>
      </c>
      <c r="K863" t="str">
        <f>A863&amp;B863&amp;C863</f>
        <v>DFAS7ITime Back Pay Lieu Time</v>
      </c>
      <c r="L863" t="str">
        <f>I863&amp;D863&amp;E863&amp;F863</f>
        <v>12374DFAS5GCleaning Spills Straight Time</v>
      </c>
      <c r="M863" s="13">
        <f>G863</f>
        <v>0.75861148197596795</v>
      </c>
      <c r="N863" s="13"/>
      <c r="O863" s="19">
        <v>705</v>
      </c>
      <c r="P863">
        <f>COUNTIF(C$11:C$2024, C863)</f>
        <v>3</v>
      </c>
      <c r="Q863">
        <f>COUNTIF(F$11:F$177, F863)</f>
        <v>0</v>
      </c>
      <c r="R863" t="b">
        <f>A863=D863</f>
        <v>1</v>
      </c>
      <c r="S863" t="b">
        <f>A863&amp;B863&amp;C863=D863&amp;E863&amp;F863</f>
        <v>0</v>
      </c>
      <c r="V863" t="str">
        <f>IF($A863=V$10, $C863, "")</f>
        <v>Time Back Pay Lieu Time</v>
      </c>
      <c r="W863" t="str">
        <f>IF($A863=W$10, $C863, "")</f>
        <v/>
      </c>
      <c r="X863" t="str">
        <f>IF($A863=X$10, $C863, "")</f>
        <v/>
      </c>
      <c r="Y863" t="str">
        <f>IF($A863=Y$10, $C863, "")</f>
        <v/>
      </c>
      <c r="Z863" t="str">
        <f>IF($A863=Z$10, $C863, "")</f>
        <v/>
      </c>
      <c r="AB863" t="str">
        <f>IF($D863=AB$10, $F863, "")</f>
        <v>Cleaning Spills Straight Time</v>
      </c>
      <c r="AC863" t="str">
        <f>IF($D863=AC$10, $F863, "")</f>
        <v/>
      </c>
      <c r="AD863" t="str">
        <f>IF($D863=AD$10, $F863, "")</f>
        <v/>
      </c>
      <c r="AE863" t="str">
        <f>IF($D863=AE$10, $F863, "")</f>
        <v/>
      </c>
      <c r="AF863" t="str">
        <f>IF($D863=AF$10, $F863, "")</f>
        <v/>
      </c>
      <c r="AH863">
        <f>COUNTIF(AI$11:AI$2024, AI863)</f>
        <v>1</v>
      </c>
      <c r="AI863" t="str">
        <f>V863&amp;AB863&amp;W863&amp;AC863&amp;X863&amp;AD863&amp;Y863&amp;AE863&amp;Z863&amp;AF863</f>
        <v>Time Back Pay Lieu TimeCleaning Spills Straight Time</v>
      </c>
      <c r="AJ863">
        <f>IF(ROW()=11,1,IF(AK862+1=AK863,AJ862,AJ862+1))</f>
        <v>766</v>
      </c>
      <c r="AK863">
        <f>IF(AI863=AI862, AK862+1, 1)</f>
        <v>1</v>
      </c>
      <c r="AL863" s="26" t="str">
        <f>AM863&amp;AN863</f>
        <v>DFAS7ITime Back Pay Lieu Time12374DFAS5GCleaning Spills Straight Time</v>
      </c>
      <c r="AM863" t="str">
        <f>K863</f>
        <v>DFAS7ITime Back Pay Lieu Time</v>
      </c>
      <c r="AN863" t="str">
        <f>L863</f>
        <v>12374DFAS5GCleaning Spills Straight Time</v>
      </c>
      <c r="AO863">
        <f>COUNTIF(AM$11:AM$1107, AM863)</f>
        <v>3</v>
      </c>
      <c r="AP863">
        <f>COUNTIF(AN$11:AN$1107, AN863)</f>
        <v>5</v>
      </c>
      <c r="AQ863">
        <f>MATCH(AM863, AM$11:AM$1107, 0)</f>
        <v>847</v>
      </c>
      <c r="AR863">
        <f>MATCH(AN863, AN$11:AN$1107, 0)</f>
        <v>783</v>
      </c>
      <c r="AS863">
        <v>705</v>
      </c>
      <c r="AU863" t="str">
        <f>C863</f>
        <v>Time Back Pay Lieu Time</v>
      </c>
      <c r="AV863" t="str">
        <f>IF(F863="", "", F863)</f>
        <v>Cleaning Spills Straight Time</v>
      </c>
      <c r="AW863" s="13">
        <f>M863</f>
        <v>0.75861148197596795</v>
      </c>
      <c r="AX863" t="e">
        <f>VLOOKUP(AI863, UniquePairs!A$5:A$2000, 1, FALSE)</f>
        <v>#N/A</v>
      </c>
      <c r="AY863" t="str">
        <f>IFERROR(INDEX(UniquePairs!A$5:K$1000, MATCH(AL863, UniquePairs!A$5:A$1000, 0), 10), "")</f>
        <v/>
      </c>
      <c r="AZ863" s="13">
        <f>IF(AY863&lt;&gt;"", AY863, AW863)</f>
        <v>0.75861148197596795</v>
      </c>
      <c r="BA863" t="str">
        <f>IF(AZ863=0,"None",IF(AZ863&lt;0.6,"Weak",IF(AZ863&lt;0.7,"Review",IF(AZ863&lt;0.8,"Good",IF(AZ863&lt;0.9,"Very Good","Solid")))))</f>
        <v>Good</v>
      </c>
      <c r="BB863" s="28" t="str">
        <f>IF(AJ862=AJ863, BB862, BC863)</f>
        <v>Time Time</v>
      </c>
      <c r="BC863" t="str">
        <f>IF(AV863="",AU863,StringMatch(AU863,AV863,TRUE))</f>
        <v>Time Time</v>
      </c>
      <c r="BD863" t="str">
        <f>TRIM(SUBSTITUTE(SUBSTITUTE(SUBSTITUTE(SUBSTITUTE(SUBSTITUTE(SUBSTITUTE(SUBSTITUTE(SUBSTITUTE(SUBSTITUTE(SUBSTITUTE(AU863,BR863,""),BS863,""),BT863,""),BU863,""),BV863,""),BW863,""),BX863,""),BY863,""),BZ863,""),CA863,""))</f>
        <v>Back Pay Lieu</v>
      </c>
      <c r="BE863" t="str">
        <f>TRIM(SUBSTITUTE(SUBSTITUTE(SUBSTITUTE(SUBSTITUTE(SUBSTITUTE(SUBSTITUTE(SUBSTITUTE(SUBSTITUTE(SUBSTITUTE(SUBSTITUTE(AV863,BH863,""),BI863,""),BJ863,""),BK863,""),BL863,""),BM863,""),BN863,""),BO863,""),BP863,""),BQ863,""))</f>
        <v>Cleaning Spills Straight</v>
      </c>
      <c r="BF863" s="21">
        <f>LEN(AU863)-LEN(SUBSTITUTE(AU863," ",""))</f>
        <v>4</v>
      </c>
      <c r="BG863" s="21">
        <f>LEN(AV863)-LEN(SUBSTITUTE(AV863," ",""))</f>
        <v>3</v>
      </c>
      <c r="BH863" s="21" t="str">
        <f>IF(BF863=0,AU863,findspace($AU863,BH$10))</f>
        <v>Time</v>
      </c>
      <c r="BI863" s="21" t="str">
        <f>IF(BH863=0,AN863,findspace($AU863,BI$10))</f>
        <v>Back</v>
      </c>
      <c r="BJ863" s="21" t="str">
        <f>IF(BI863=0,AV863,findspace($AU863,BJ$10))</f>
        <v>Pay</v>
      </c>
      <c r="BK863" s="21" t="str">
        <f>IF(BJ863=0,AW863,findspace($AU863,BK$10))</f>
        <v>Lieu</v>
      </c>
      <c r="BL863" s="21" t="str">
        <f>IF(BK863=0,AX863,findspace($AU863,BL$10))</f>
        <v>Time</v>
      </c>
      <c r="BM863" s="21" t="str">
        <f>IF(BL863=0,BF863,findspace($AU863,BM$10))</f>
        <v/>
      </c>
      <c r="BN863" s="21" t="str">
        <f>IF(BM863=0,BH863,findspace($AU863,BN$10))</f>
        <v/>
      </c>
      <c r="BO863" s="21" t="str">
        <f>IF(BN863=0,BI863,findspace($AU863,BO$10))</f>
        <v/>
      </c>
      <c r="BR863" s="21" t="str">
        <f>IF($BG863=0,$AV863,findspace($AV863,BR$10))</f>
        <v>Cleaning</v>
      </c>
      <c r="BS863" s="21" t="str">
        <f>IF($BG863=0,$AV863,findspace($AV863,BS$10))</f>
        <v>Spills</v>
      </c>
      <c r="BT863" s="21" t="str">
        <f>IF($BG863=0,$AV863,findspace($AV863,BT$10))</f>
        <v>Straight</v>
      </c>
      <c r="BU863" s="21" t="str">
        <f>IF($BG863=0,$AV863,findspace($AV863,BU$10))</f>
        <v>Time</v>
      </c>
      <c r="BV863" s="21" t="str">
        <f>IF($BG863=0,$AV863,findspace($AV863,BV$10))</f>
        <v/>
      </c>
      <c r="BW863" s="21" t="str">
        <f>IF($BG863=0,$AV863,findspace($AV863,BW$10))</f>
        <v/>
      </c>
      <c r="BX863" s="21" t="str">
        <f>IF($BG863=0,$AV863,findspace($AV863,BX$10))</f>
        <v/>
      </c>
      <c r="BY863" s="21" t="str">
        <f>IF($BG863=0,$AV863,findspace($AV863,BY$10))</f>
        <v/>
      </c>
      <c r="BZ863" s="21" t="str">
        <f>IF($BG863=0,$AV863,findspace($AV863,BZ$10))</f>
        <v/>
      </c>
      <c r="CA863" s="21" t="str">
        <f>IF($BG863=0,$AV863,findspace($AV863,CA$10))</f>
        <v/>
      </c>
    </row>
    <row r="864" spans="1:79" x14ac:dyDescent="0.35">
      <c r="A864" t="s">
        <v>1837</v>
      </c>
      <c r="B864" t="s">
        <v>3207</v>
      </c>
      <c r="C864" t="s">
        <v>3208</v>
      </c>
      <c r="D864" t="s">
        <v>1837</v>
      </c>
      <c r="E864" t="s">
        <v>2940</v>
      </c>
      <c r="F864" t="s">
        <v>2941</v>
      </c>
      <c r="G864" s="13">
        <v>0.75753548669363047</v>
      </c>
      <c r="I864">
        <v>12374</v>
      </c>
      <c r="J864" t="str">
        <f>K864&amp;L864</f>
        <v>IBCCTZCredit Hours Travel Balance12374IBCTCZCompensatory Time Off Travel Balance</v>
      </c>
      <c r="K864" t="str">
        <f>A864&amp;B864&amp;C864</f>
        <v>IBCCTZCredit Hours Travel Balance</v>
      </c>
      <c r="L864" t="str">
        <f>I864&amp;D864&amp;E864&amp;F864</f>
        <v>12374IBCTCZCompensatory Time Off Travel Balance</v>
      </c>
      <c r="M864" s="13">
        <f>G864</f>
        <v>0.75753548669363047</v>
      </c>
      <c r="N864" s="13"/>
      <c r="O864" s="19">
        <v>820</v>
      </c>
      <c r="P864">
        <f>COUNTIF(C$11:C$2024, C864)</f>
        <v>3</v>
      </c>
      <c r="Q864">
        <f>COUNTIF(F$11:F$177, F864)</f>
        <v>0</v>
      </c>
      <c r="R864" t="b">
        <f>A864=D864</f>
        <v>1</v>
      </c>
      <c r="S864" t="b">
        <f>A864&amp;B864&amp;C864=D864&amp;E864&amp;F864</f>
        <v>0</v>
      </c>
      <c r="V864" t="str">
        <f>IF($A864=V$10, $C864, "")</f>
        <v/>
      </c>
      <c r="W864" t="str">
        <f>IF($A864=W$10, $C864, "")</f>
        <v/>
      </c>
      <c r="X864" t="str">
        <f>IF($A864=X$10, $C864, "")</f>
        <v/>
      </c>
      <c r="Y864" t="str">
        <f>IF($A864=Y$10, $C864, "")</f>
        <v>Credit Hours Travel Balance</v>
      </c>
      <c r="Z864" t="str">
        <f>IF($A864=Z$10, $C864, "")</f>
        <v/>
      </c>
      <c r="AB864" t="str">
        <f>IF($D864=AB$10, $F864, "")</f>
        <v/>
      </c>
      <c r="AC864" t="str">
        <f>IF($D864=AC$10, $F864, "")</f>
        <v/>
      </c>
      <c r="AD864" t="str">
        <f>IF($D864=AD$10, $F864, "")</f>
        <v/>
      </c>
      <c r="AE864" t="str">
        <f>IF($D864=AE$10, $F864, "")</f>
        <v>Compensatory Time Off Travel Balance</v>
      </c>
      <c r="AF864" t="str">
        <f>IF($D864=AF$10, $F864, "")</f>
        <v/>
      </c>
      <c r="AH864">
        <f>COUNTIF(AI$11:AI$2024, AI864)</f>
        <v>1</v>
      </c>
      <c r="AI864" t="str">
        <f>V864&amp;AB864&amp;W864&amp;AC864&amp;X864&amp;AD864&amp;Y864&amp;AE864&amp;Z864&amp;AF864</f>
        <v>Credit Hours Travel BalanceCompensatory Time Off Travel Balance</v>
      </c>
      <c r="AJ864">
        <f>IF(ROW()=11,1,IF(AK863+1=AK864,AJ863,AJ863+1))</f>
        <v>767</v>
      </c>
      <c r="AK864">
        <f>IF(AI864=AI863, AK863+1, 1)</f>
        <v>1</v>
      </c>
      <c r="AL864" s="26" t="str">
        <f>AM864&amp;AN864</f>
        <v>IBCCTZCredit Hours Travel Balance12374IBCTCZCompensatory Time Off Travel Balance</v>
      </c>
      <c r="AM864" t="str">
        <f>K864</f>
        <v>IBCCTZCredit Hours Travel Balance</v>
      </c>
      <c r="AN864" t="str">
        <f>L864</f>
        <v>12374IBCTCZCompensatory Time Off Travel Balance</v>
      </c>
      <c r="AO864">
        <f>COUNTIF(AM$11:AM$1107, AM864)</f>
        <v>3</v>
      </c>
      <c r="AP864">
        <f>COUNTIF(AN$11:AN$1107, AN864)</f>
        <v>2</v>
      </c>
      <c r="AQ864">
        <f>MATCH(AM864, AM$11:AM$1107, 0)</f>
        <v>311</v>
      </c>
      <c r="AR864">
        <f>MATCH(AN864, AN$11:AN$1107, 0)</f>
        <v>854</v>
      </c>
      <c r="AS864">
        <v>820</v>
      </c>
      <c r="AU864" t="str">
        <f>C864</f>
        <v>Credit Hours Travel Balance</v>
      </c>
      <c r="AV864" t="str">
        <f>IF(F864="", "", F864)</f>
        <v>Compensatory Time Off Travel Balance</v>
      </c>
      <c r="AW864" s="13">
        <f>M864</f>
        <v>0.75753548669363047</v>
      </c>
      <c r="AX864" t="e">
        <f>VLOOKUP(AI864, UniquePairs!A$5:A$2000, 1, FALSE)</f>
        <v>#N/A</v>
      </c>
      <c r="AY864" t="str">
        <f>IFERROR(INDEX(UniquePairs!A$5:K$1000, MATCH(AL864, UniquePairs!A$5:A$1000, 0), 10), "")</f>
        <v/>
      </c>
      <c r="AZ864" s="13">
        <f>IF(AY864&lt;&gt;"", AY864, AW864)</f>
        <v>0.75753548669363047</v>
      </c>
      <c r="BA864" t="str">
        <f>IF(AZ864=0,"None",IF(AZ864&lt;0.6,"Weak",IF(AZ864&lt;0.7,"Review",IF(AZ864&lt;0.8,"Good",IF(AZ864&lt;0.9,"Very Good","Solid")))))</f>
        <v>Good</v>
      </c>
      <c r="BB864" s="28" t="str">
        <f>IF(AJ863=AJ864, BB863, BC864)</f>
        <v>Travel Balance</v>
      </c>
      <c r="BC864" t="str">
        <f>IF(AV864="",AU864,StringMatch(AU864,AV864,TRUE))</f>
        <v>Travel Balance</v>
      </c>
      <c r="BD864" t="str">
        <f>TRIM(SUBSTITUTE(SUBSTITUTE(SUBSTITUTE(SUBSTITUTE(SUBSTITUTE(SUBSTITUTE(SUBSTITUTE(SUBSTITUTE(SUBSTITUTE(SUBSTITUTE(AU864,BR864,""),BS864,""),BT864,""),BU864,""),BV864,""),BW864,""),BX864,""),BY864,""),BZ864,""),CA864,""))</f>
        <v>Credit Hours</v>
      </c>
      <c r="BE864" t="str">
        <f>TRIM(SUBSTITUTE(SUBSTITUTE(SUBSTITUTE(SUBSTITUTE(SUBSTITUTE(SUBSTITUTE(SUBSTITUTE(SUBSTITUTE(SUBSTITUTE(SUBSTITUTE(AV864,BH864,""),BI864,""),BJ864,""),BK864,""),BL864,""),BM864,""),BN864,""),BO864,""),BP864,""),BQ864,""))</f>
        <v>Compensatory Time Off</v>
      </c>
      <c r="BF864" s="21">
        <f>LEN(AU864)-LEN(SUBSTITUTE(AU864," ",""))</f>
        <v>3</v>
      </c>
      <c r="BG864" s="21">
        <f>LEN(AV864)-LEN(SUBSTITUTE(AV864," ",""))</f>
        <v>4</v>
      </c>
      <c r="BH864" s="21" t="str">
        <f>IF(BF864=0,AU864,findspace($AU864,BH$10))</f>
        <v>Credit</v>
      </c>
      <c r="BI864" s="21" t="str">
        <f>IF(BH864=0,AN864,findspace($AU864,BI$10))</f>
        <v>Hours</v>
      </c>
      <c r="BJ864" s="21" t="str">
        <f>IF(BI864=0,AV864,findspace($AU864,BJ$10))</f>
        <v>Travel</v>
      </c>
      <c r="BK864" s="21" t="str">
        <f>IF(BJ864=0,AW864,findspace($AU864,BK$10))</f>
        <v>Balance</v>
      </c>
      <c r="BL864" s="21" t="str">
        <f>IF(BK864=0,AX864,findspace($AU864,BL$10))</f>
        <v/>
      </c>
      <c r="BM864" s="21" t="str">
        <f>IF(BL864=0,BF864,findspace($AU864,BM$10))</f>
        <v/>
      </c>
      <c r="BN864" s="21" t="str">
        <f>IF(BM864=0,BH864,findspace($AU864,BN$10))</f>
        <v/>
      </c>
      <c r="BO864" s="21" t="str">
        <f>IF(BN864=0,BI864,findspace($AU864,BO$10))</f>
        <v/>
      </c>
      <c r="BR864" s="21" t="str">
        <f>IF($BG864=0,$AV864,findspace($AV864,BR$10))</f>
        <v>Compensatory</v>
      </c>
      <c r="BS864" s="21" t="str">
        <f>IF($BG864=0,$AV864,findspace($AV864,BS$10))</f>
        <v>Time</v>
      </c>
      <c r="BT864" s="21" t="str">
        <f>IF($BG864=0,$AV864,findspace($AV864,BT$10))</f>
        <v>Off</v>
      </c>
      <c r="BU864" s="21" t="str">
        <f>IF($BG864=0,$AV864,findspace($AV864,BU$10))</f>
        <v>Travel</v>
      </c>
      <c r="BV864" s="21" t="str">
        <f>IF($BG864=0,$AV864,findspace($AV864,BV$10))</f>
        <v>Balance</v>
      </c>
      <c r="BW864" s="21" t="str">
        <f>IF($BG864=0,$AV864,findspace($AV864,BW$10))</f>
        <v/>
      </c>
      <c r="BX864" s="21" t="str">
        <f>IF($BG864=0,$AV864,findspace($AV864,BX$10))</f>
        <v/>
      </c>
      <c r="BY864" s="21" t="str">
        <f>IF($BG864=0,$AV864,findspace($AV864,BY$10))</f>
        <v/>
      </c>
      <c r="BZ864" s="21" t="str">
        <f>IF($BG864=0,$AV864,findspace($AV864,BZ$10))</f>
        <v/>
      </c>
      <c r="CA864" s="21" t="str">
        <f>IF($BG864=0,$AV864,findspace($AV864,CA$10))</f>
        <v/>
      </c>
    </row>
    <row r="865" spans="1:79" x14ac:dyDescent="0.35">
      <c r="A865" t="s">
        <v>1837</v>
      </c>
      <c r="B865" t="s">
        <v>3200</v>
      </c>
      <c r="C865" t="s">
        <v>3201</v>
      </c>
      <c r="D865" t="s">
        <v>1837</v>
      </c>
      <c r="E865" t="s">
        <v>2940</v>
      </c>
      <c r="F865" t="s">
        <v>2941</v>
      </c>
      <c r="G865" s="13">
        <v>0.75679420460172042</v>
      </c>
      <c r="I865">
        <v>12374</v>
      </c>
      <c r="J865" t="str">
        <f>K865&amp;L865</f>
        <v>IBC30ZTime Off Award Balance12374IBCTCZCompensatory Time Off Travel Balance</v>
      </c>
      <c r="K865" t="str">
        <f>A865&amp;B865&amp;C865</f>
        <v>IBC30ZTime Off Award Balance</v>
      </c>
      <c r="L865" t="str">
        <f>I865&amp;D865&amp;E865&amp;F865</f>
        <v>12374IBCTCZCompensatory Time Off Travel Balance</v>
      </c>
      <c r="M865" s="13">
        <f>G865</f>
        <v>0.75679420460172042</v>
      </c>
      <c r="N865" s="13"/>
      <c r="O865" s="19">
        <v>183</v>
      </c>
      <c r="P865">
        <f>COUNTIF(C$11:C$2024, C865)</f>
        <v>3</v>
      </c>
      <c r="Q865">
        <f>COUNTIF(F$11:F$177, F865)</f>
        <v>0</v>
      </c>
      <c r="R865" t="b">
        <f>A865=D865</f>
        <v>1</v>
      </c>
      <c r="S865" t="b">
        <f>A865&amp;B865&amp;C865=D865&amp;E865&amp;F865</f>
        <v>0</v>
      </c>
      <c r="V865" t="str">
        <f>IF($A865=V$10, $C865, "")</f>
        <v/>
      </c>
      <c r="W865" t="str">
        <f>IF($A865=W$10, $C865, "")</f>
        <v/>
      </c>
      <c r="X865" t="str">
        <f>IF($A865=X$10, $C865, "")</f>
        <v/>
      </c>
      <c r="Y865" t="str">
        <f>IF($A865=Y$10, $C865, "")</f>
        <v>Time Off Award Balance</v>
      </c>
      <c r="Z865" t="str">
        <f>IF($A865=Z$10, $C865, "")</f>
        <v/>
      </c>
      <c r="AB865" t="str">
        <f>IF($D865=AB$10, $F865, "")</f>
        <v/>
      </c>
      <c r="AC865" t="str">
        <f>IF($D865=AC$10, $F865, "")</f>
        <v/>
      </c>
      <c r="AD865" t="str">
        <f>IF($D865=AD$10, $F865, "")</f>
        <v/>
      </c>
      <c r="AE865" t="str">
        <f>IF($D865=AE$10, $F865, "")</f>
        <v>Compensatory Time Off Travel Balance</v>
      </c>
      <c r="AF865" t="str">
        <f>IF($D865=AF$10, $F865, "")</f>
        <v/>
      </c>
      <c r="AH865">
        <f>COUNTIF(AI$11:AI$2024, AI865)</f>
        <v>1</v>
      </c>
      <c r="AI865" t="str">
        <f>V865&amp;AB865&amp;W865&amp;AC865&amp;X865&amp;AD865&amp;Y865&amp;AE865&amp;Z865&amp;AF865</f>
        <v>Time Off Award BalanceCompensatory Time Off Travel Balance</v>
      </c>
      <c r="AJ865">
        <f>IF(ROW()=11,1,IF(AK864+1=AK865,AJ864,AJ864+1))</f>
        <v>768</v>
      </c>
      <c r="AK865">
        <f>IF(AI865=AI864, AK864+1, 1)</f>
        <v>1</v>
      </c>
      <c r="AL865" s="26" t="str">
        <f>AM865&amp;AN865</f>
        <v>IBC30ZTime Off Award Balance12374IBCTCZCompensatory Time Off Travel Balance</v>
      </c>
      <c r="AM865" t="str">
        <f>K865</f>
        <v>IBC30ZTime Off Award Balance</v>
      </c>
      <c r="AN865" t="str">
        <f>L865</f>
        <v>12374IBCTCZCompensatory Time Off Travel Balance</v>
      </c>
      <c r="AO865">
        <f>COUNTIF(AM$11:AM$1107, AM865)</f>
        <v>3</v>
      </c>
      <c r="AP865">
        <f>COUNTIF(AN$11:AN$1107, AN865)</f>
        <v>2</v>
      </c>
      <c r="AQ865">
        <f>MATCH(AM865, AM$11:AM$1107, 0)</f>
        <v>855</v>
      </c>
      <c r="AR865">
        <f>MATCH(AN865, AN$11:AN$1107, 0)</f>
        <v>854</v>
      </c>
      <c r="AS865">
        <v>183</v>
      </c>
      <c r="AU865" t="str">
        <f>C865</f>
        <v>Time Off Award Balance</v>
      </c>
      <c r="AV865" t="str">
        <f>IF(F865="", "", F865)</f>
        <v>Compensatory Time Off Travel Balance</v>
      </c>
      <c r="AW865" s="13">
        <f>M865</f>
        <v>0.75679420460172042</v>
      </c>
      <c r="AX865" t="e">
        <f>VLOOKUP(AI865, UniquePairs!A$5:A$2000, 1, FALSE)</f>
        <v>#N/A</v>
      </c>
      <c r="AY865" t="str">
        <f>IFERROR(INDEX(UniquePairs!A$5:K$1000, MATCH(AL865, UniquePairs!A$5:A$1000, 0), 10), "")</f>
        <v/>
      </c>
      <c r="AZ865" s="13">
        <f>IF(AY865&lt;&gt;"", AY865, AW865)</f>
        <v>0.75679420460172042</v>
      </c>
      <c r="BA865" t="str">
        <f>IF(AZ865=0,"None",IF(AZ865&lt;0.6,"Weak",IF(AZ865&lt;0.7,"Review",IF(AZ865&lt;0.8,"Good",IF(AZ865&lt;0.9,"Very Good","Solid")))))</f>
        <v>Good</v>
      </c>
      <c r="BB865" s="28" t="str">
        <f>IF(AJ864=AJ865, BB864, BC865)</f>
        <v>Time Off Balance</v>
      </c>
      <c r="BC865" t="str">
        <f>IF(AV865="",AU865,StringMatch(AU865,AV865,TRUE))</f>
        <v>Time Off Balance</v>
      </c>
      <c r="BD865" t="str">
        <f>TRIM(SUBSTITUTE(SUBSTITUTE(SUBSTITUTE(SUBSTITUTE(SUBSTITUTE(SUBSTITUTE(SUBSTITUTE(SUBSTITUTE(SUBSTITUTE(SUBSTITUTE(AU865,BR865,""),BS865,""),BT865,""),BU865,""),BV865,""),BW865,""),BX865,""),BY865,""),BZ865,""),CA865,""))</f>
        <v>Award</v>
      </c>
      <c r="BE865" t="str">
        <f>TRIM(SUBSTITUTE(SUBSTITUTE(SUBSTITUTE(SUBSTITUTE(SUBSTITUTE(SUBSTITUTE(SUBSTITUTE(SUBSTITUTE(SUBSTITUTE(SUBSTITUTE(AV865,BH865,""),BI865,""),BJ865,""),BK865,""),BL865,""),BM865,""),BN865,""),BO865,""),BP865,""),BQ865,""))</f>
        <v>Compensatory Travel</v>
      </c>
      <c r="BF865" s="21">
        <f>LEN(AU865)-LEN(SUBSTITUTE(AU865," ",""))</f>
        <v>3</v>
      </c>
      <c r="BG865" s="21">
        <f>LEN(AV865)-LEN(SUBSTITUTE(AV865," ",""))</f>
        <v>4</v>
      </c>
      <c r="BH865" s="21" t="str">
        <f>IF(BF865=0,AU865,findspace($AU865,BH$10))</f>
        <v>Time</v>
      </c>
      <c r="BI865" s="21" t="str">
        <f>IF(BH865=0,AN865,findspace($AU865,BI$10))</f>
        <v>Off</v>
      </c>
      <c r="BJ865" s="21" t="str">
        <f>IF(BI865=0,AV865,findspace($AU865,BJ$10))</f>
        <v>Award</v>
      </c>
      <c r="BK865" s="21" t="str">
        <f>IF(BJ865=0,AW865,findspace($AU865,BK$10))</f>
        <v>Balance</v>
      </c>
      <c r="BL865" s="21" t="str">
        <f>IF(BK865=0,AX865,findspace($AU865,BL$10))</f>
        <v/>
      </c>
      <c r="BM865" s="21" t="str">
        <f>IF(BL865=0,BF865,findspace($AU865,BM$10))</f>
        <v/>
      </c>
      <c r="BN865" s="21" t="str">
        <f>IF(BM865=0,BH865,findspace($AU865,BN$10))</f>
        <v/>
      </c>
      <c r="BO865" s="21" t="str">
        <f>IF(BN865=0,BI865,findspace($AU865,BO$10))</f>
        <v/>
      </c>
      <c r="BR865" s="21" t="str">
        <f>IF($BG865=0,$AV865,findspace($AV865,BR$10))</f>
        <v>Compensatory</v>
      </c>
      <c r="BS865" s="21" t="str">
        <f>IF($BG865=0,$AV865,findspace($AV865,BS$10))</f>
        <v>Time</v>
      </c>
      <c r="BT865" s="21" t="str">
        <f>IF($BG865=0,$AV865,findspace($AV865,BT$10))</f>
        <v>Off</v>
      </c>
      <c r="BU865" s="21" t="str">
        <f>IF($BG865=0,$AV865,findspace($AV865,BU$10))</f>
        <v>Travel</v>
      </c>
      <c r="BV865" s="21" t="str">
        <f>IF($BG865=0,$AV865,findspace($AV865,BV$10))</f>
        <v>Balance</v>
      </c>
      <c r="BW865" s="21" t="str">
        <f>IF($BG865=0,$AV865,findspace($AV865,BW$10))</f>
        <v/>
      </c>
      <c r="BX865" s="21" t="str">
        <f>IF($BG865=0,$AV865,findspace($AV865,BX$10))</f>
        <v/>
      </c>
      <c r="BY865" s="21" t="str">
        <f>IF($BG865=0,$AV865,findspace($AV865,BY$10))</f>
        <v/>
      </c>
      <c r="BZ865" s="21" t="str">
        <f>IF($BG865=0,$AV865,findspace($AV865,BZ$10))</f>
        <v/>
      </c>
      <c r="CA865" s="21" t="str">
        <f>IF($BG865=0,$AV865,findspace($AV865,CA$10))</f>
        <v/>
      </c>
    </row>
    <row r="866" spans="1:79" x14ac:dyDescent="0.35">
      <c r="A866" t="s">
        <v>1837</v>
      </c>
      <c r="B866" t="s">
        <v>3200</v>
      </c>
      <c r="C866" t="s">
        <v>3201</v>
      </c>
      <c r="D866" t="s">
        <v>1837</v>
      </c>
      <c r="E866" t="s">
        <v>3134</v>
      </c>
      <c r="F866" t="s">
        <v>3135</v>
      </c>
      <c r="G866" s="13">
        <v>0.75549529514838221</v>
      </c>
      <c r="I866">
        <v>12374</v>
      </c>
      <c r="J866" t="str">
        <f>K866&amp;L866</f>
        <v>IBC30ZTime Off Award Balance12374IBCRCZCompensatory Time Off Religious Observance Balance</v>
      </c>
      <c r="K866" t="str">
        <f>A866&amp;B866&amp;C866</f>
        <v>IBC30ZTime Off Award Balance</v>
      </c>
      <c r="L866" t="str">
        <f>I866&amp;D866&amp;E866&amp;F866</f>
        <v>12374IBCRCZCompensatory Time Off Religious Observance Balance</v>
      </c>
      <c r="M866" s="13">
        <f>G866</f>
        <v>0.75549529514838221</v>
      </c>
      <c r="N866" s="13"/>
      <c r="O866" s="19">
        <v>971</v>
      </c>
      <c r="P866">
        <f>COUNTIF(C$11:C$2024, C866)</f>
        <v>3</v>
      </c>
      <c r="Q866">
        <f>COUNTIF(F$11:F$177, F866)</f>
        <v>0</v>
      </c>
      <c r="R866" t="b">
        <f>A866=D866</f>
        <v>1</v>
      </c>
      <c r="S866" t="b">
        <f>A866&amp;B866&amp;C866=D866&amp;E866&amp;F866</f>
        <v>0</v>
      </c>
      <c r="V866" t="str">
        <f>IF($A866=V$10, $C866, "")</f>
        <v/>
      </c>
      <c r="W866" t="str">
        <f>IF($A866=W$10, $C866, "")</f>
        <v/>
      </c>
      <c r="X866" t="str">
        <f>IF($A866=X$10, $C866, "")</f>
        <v/>
      </c>
      <c r="Y866" t="str">
        <f>IF($A866=Y$10, $C866, "")</f>
        <v>Time Off Award Balance</v>
      </c>
      <c r="Z866" t="str">
        <f>IF($A866=Z$10, $C866, "")</f>
        <v/>
      </c>
      <c r="AB866" t="str">
        <f>IF($D866=AB$10, $F866, "")</f>
        <v/>
      </c>
      <c r="AC866" t="str">
        <f>IF($D866=AC$10, $F866, "")</f>
        <v/>
      </c>
      <c r="AD866" t="str">
        <f>IF($D866=AD$10, $F866, "")</f>
        <v/>
      </c>
      <c r="AE866" t="str">
        <f>IF($D866=AE$10, $F866, "")</f>
        <v>Compensatory Time Off Religious Observance Balance</v>
      </c>
      <c r="AF866" t="str">
        <f>IF($D866=AF$10, $F866, "")</f>
        <v/>
      </c>
      <c r="AH866">
        <f>COUNTIF(AI$11:AI$2024, AI866)</f>
        <v>1</v>
      </c>
      <c r="AI866" t="str">
        <f>V866&amp;AB866&amp;W866&amp;AC866&amp;X866&amp;AD866&amp;Y866&amp;AE866&amp;Z866&amp;AF866</f>
        <v>Time Off Award BalanceCompensatory Time Off Religious Observance Balance</v>
      </c>
      <c r="AJ866">
        <f>IF(ROW()=11,1,IF(AK865+1=AK866,AJ865,AJ865+1))</f>
        <v>769</v>
      </c>
      <c r="AK866">
        <f>IF(AI866=AI865, AK865+1, 1)</f>
        <v>1</v>
      </c>
      <c r="AL866" s="26" t="str">
        <f>AM866&amp;AN866</f>
        <v>IBC30ZTime Off Award Balance12374IBCRCZCompensatory Time Off Religious Observance Balance</v>
      </c>
      <c r="AM866" t="str">
        <f>K866</f>
        <v>IBC30ZTime Off Award Balance</v>
      </c>
      <c r="AN866" t="str">
        <f>L866</f>
        <v>12374IBCRCZCompensatory Time Off Religious Observance Balance</v>
      </c>
      <c r="AO866">
        <f>COUNTIF(AM$11:AM$1107, AM866)</f>
        <v>3</v>
      </c>
      <c r="AP866">
        <f>COUNTIF(AN$11:AN$1107, AN866)</f>
        <v>1</v>
      </c>
      <c r="AQ866">
        <f>MATCH(AM866, AM$11:AM$1107, 0)</f>
        <v>855</v>
      </c>
      <c r="AR866">
        <f>MATCH(AN866, AN$11:AN$1107, 0)</f>
        <v>856</v>
      </c>
      <c r="AS866">
        <v>971</v>
      </c>
      <c r="AU866" t="str">
        <f>C866</f>
        <v>Time Off Award Balance</v>
      </c>
      <c r="AV866" t="str">
        <f>IF(F866="", "", F866)</f>
        <v>Compensatory Time Off Religious Observance Balance</v>
      </c>
      <c r="AW866" s="13">
        <f>M866</f>
        <v>0.75549529514838221</v>
      </c>
      <c r="AX866" t="e">
        <f>VLOOKUP(AI866, UniquePairs!A$5:A$2000, 1, FALSE)</f>
        <v>#N/A</v>
      </c>
      <c r="AY866" t="str">
        <f>IFERROR(INDEX(UniquePairs!A$5:K$1000, MATCH(AL866, UniquePairs!A$5:A$1000, 0), 10), "")</f>
        <v/>
      </c>
      <c r="AZ866" s="13">
        <f>IF(AY866&lt;&gt;"", AY866, AW866)</f>
        <v>0.75549529514838221</v>
      </c>
      <c r="BA866" t="str">
        <f>IF(AZ866=0,"None",IF(AZ866&lt;0.6,"Weak",IF(AZ866&lt;0.7,"Review",IF(AZ866&lt;0.8,"Good",IF(AZ866&lt;0.9,"Very Good","Solid")))))</f>
        <v>Good</v>
      </c>
      <c r="BB866" s="28" t="str">
        <f>IF(AJ865=AJ866, BB865, BC866)</f>
        <v>Time Off Balance</v>
      </c>
      <c r="BC866" t="str">
        <f>IF(AV866="",AU866,StringMatch(AU866,AV866,TRUE))</f>
        <v>Time Off Balance</v>
      </c>
      <c r="BD866" t="str">
        <f>TRIM(SUBSTITUTE(SUBSTITUTE(SUBSTITUTE(SUBSTITUTE(SUBSTITUTE(SUBSTITUTE(SUBSTITUTE(SUBSTITUTE(SUBSTITUTE(SUBSTITUTE(AU866,BR866,""),BS866,""),BT866,""),BU866,""),BV866,""),BW866,""),BX866,""),BY866,""),BZ866,""),CA866,""))</f>
        <v>Award</v>
      </c>
      <c r="BE866" t="str">
        <f>TRIM(SUBSTITUTE(SUBSTITUTE(SUBSTITUTE(SUBSTITUTE(SUBSTITUTE(SUBSTITUTE(SUBSTITUTE(SUBSTITUTE(SUBSTITUTE(SUBSTITUTE(AV866,BH866,""),BI866,""),BJ866,""),BK866,""),BL866,""),BM866,""),BN866,""),BO866,""),BP866,""),BQ866,""))</f>
        <v>Compensatory Religious Observance</v>
      </c>
      <c r="BF866" s="21">
        <f>LEN(AU866)-LEN(SUBSTITUTE(AU866," ",""))</f>
        <v>3</v>
      </c>
      <c r="BG866" s="21">
        <f>LEN(AV866)-LEN(SUBSTITUTE(AV866," ",""))</f>
        <v>5</v>
      </c>
      <c r="BH866" s="21" t="str">
        <f>IF(BF866=0,AU866,findspace($AU866,BH$10))</f>
        <v>Time</v>
      </c>
      <c r="BI866" s="21" t="str">
        <f>IF(BH866=0,AN866,findspace($AU866,BI$10))</f>
        <v>Off</v>
      </c>
      <c r="BJ866" s="21" t="str">
        <f>IF(BI866=0,AV866,findspace($AU866,BJ$10))</f>
        <v>Award</v>
      </c>
      <c r="BK866" s="21" t="str">
        <f>IF(BJ866=0,AW866,findspace($AU866,BK$10))</f>
        <v>Balance</v>
      </c>
      <c r="BL866" s="21" t="str">
        <f>IF(BK866=0,AX866,findspace($AU866,BL$10))</f>
        <v/>
      </c>
      <c r="BM866" s="21" t="str">
        <f>IF(BL866=0,BF866,findspace($AU866,BM$10))</f>
        <v/>
      </c>
      <c r="BN866" s="21" t="str">
        <f>IF(BM866=0,BH866,findspace($AU866,BN$10))</f>
        <v/>
      </c>
      <c r="BO866" s="21" t="str">
        <f>IF(BN866=0,BI866,findspace($AU866,BO$10))</f>
        <v/>
      </c>
      <c r="BR866" s="21" t="str">
        <f>IF($BG866=0,$AV866,findspace($AV866,BR$10))</f>
        <v>Compensatory</v>
      </c>
      <c r="BS866" s="21" t="str">
        <f>IF($BG866=0,$AV866,findspace($AV866,BS$10))</f>
        <v>Time</v>
      </c>
      <c r="BT866" s="21" t="str">
        <f>IF($BG866=0,$AV866,findspace($AV866,BT$10))</f>
        <v>Off</v>
      </c>
      <c r="BU866" s="21" t="str">
        <f>IF($BG866=0,$AV866,findspace($AV866,BU$10))</f>
        <v>Religious</v>
      </c>
      <c r="BV866" s="21" t="str">
        <f>IF($BG866=0,$AV866,findspace($AV866,BV$10))</f>
        <v>Observance</v>
      </c>
      <c r="BW866" s="21" t="str">
        <f>IF($BG866=0,$AV866,findspace($AV866,BW$10))</f>
        <v>Balance</v>
      </c>
      <c r="BX866" s="21" t="str">
        <f>IF($BG866=0,$AV866,findspace($AV866,BX$10))</f>
        <v/>
      </c>
      <c r="BY866" s="21" t="str">
        <f>IF($BG866=0,$AV866,findspace($AV866,BY$10))</f>
        <v/>
      </c>
      <c r="BZ866" s="21" t="str">
        <f>IF($BG866=0,$AV866,findspace($AV866,BZ$10))</f>
        <v/>
      </c>
      <c r="CA866" s="21" t="str">
        <f>IF($BG866=0,$AV866,findspace($AV866,CA$10))</f>
        <v/>
      </c>
    </row>
    <row r="867" spans="1:79" x14ac:dyDescent="0.35">
      <c r="A867" t="s">
        <v>1836</v>
      </c>
      <c r="B867">
        <v>35</v>
      </c>
      <c r="C867" t="s">
        <v>2738</v>
      </c>
      <c r="D867" t="s">
        <v>1837</v>
      </c>
      <c r="E867">
        <v>105</v>
      </c>
      <c r="F867" t="s">
        <v>3029</v>
      </c>
      <c r="G867" s="13">
        <v>0.75479820627802696</v>
      </c>
      <c r="I867">
        <v>12374</v>
      </c>
      <c r="J867" t="str">
        <f>K867&amp;L867</f>
        <v>GSA35Furlough Lack Of Funds12374IBC105Furlough Used Lack Funds</v>
      </c>
      <c r="K867" t="str">
        <f>A867&amp;B867&amp;C867</f>
        <v>GSA35Furlough Lack Of Funds</v>
      </c>
      <c r="L867" t="str">
        <f>I867&amp;D867&amp;E867&amp;F867</f>
        <v>12374IBC105Furlough Used Lack Funds</v>
      </c>
      <c r="M867" s="13">
        <f>G867</f>
        <v>0.75479820627802696</v>
      </c>
      <c r="N867" s="13"/>
      <c r="O867" s="19">
        <v>60</v>
      </c>
      <c r="P867">
        <f>COUNTIF(C$11:C$2024, C867)</f>
        <v>2</v>
      </c>
      <c r="Q867">
        <f>COUNTIF(F$11:F$177, F867)</f>
        <v>1</v>
      </c>
      <c r="R867" t="b">
        <f>A867=D867</f>
        <v>0</v>
      </c>
      <c r="S867" t="b">
        <f>A867&amp;B867&amp;C867=D867&amp;E867&amp;F867</f>
        <v>0</v>
      </c>
      <c r="V867" t="str">
        <f>IF($A867=V$10, $C867, "")</f>
        <v/>
      </c>
      <c r="W867" t="str">
        <f>IF($A867=W$10, $C867, "")</f>
        <v>Furlough Lack Of Funds</v>
      </c>
      <c r="X867" t="str">
        <f>IF($A867=X$10, $C867, "")</f>
        <v/>
      </c>
      <c r="Y867" t="str">
        <f>IF($A867=Y$10, $C867, "")</f>
        <v/>
      </c>
      <c r="Z867" t="str">
        <f>IF($A867=Z$10, $C867, "")</f>
        <v/>
      </c>
      <c r="AB867" t="str">
        <f>IF($D867=AB$10, $F867, "")</f>
        <v/>
      </c>
      <c r="AC867" t="str">
        <f>IF($D867=AC$10, $F867, "")</f>
        <v/>
      </c>
      <c r="AD867" t="str">
        <f>IF($D867=AD$10, $F867, "")</f>
        <v/>
      </c>
      <c r="AE867" t="str">
        <f>IF($D867=AE$10, $F867, "")</f>
        <v>Furlough Used Lack Funds</v>
      </c>
      <c r="AF867" t="str">
        <f>IF($D867=AF$10, $F867, "")</f>
        <v/>
      </c>
      <c r="AH867">
        <f>COUNTIF(AI$11:AI$2024, AI867)</f>
        <v>1</v>
      </c>
      <c r="AI867" t="str">
        <f>V867&amp;AB867&amp;W867&amp;AC867&amp;X867&amp;AD867&amp;Y867&amp;AE867&amp;Z867&amp;AF867</f>
        <v>Furlough Lack Of FundsFurlough Used Lack Funds</v>
      </c>
      <c r="AJ867">
        <f>IF(ROW()=11,1,IF(AK866+1=AK867,AJ866,AJ866+1))</f>
        <v>770</v>
      </c>
      <c r="AK867">
        <f>IF(AI867=AI866, AK866+1, 1)</f>
        <v>1</v>
      </c>
      <c r="AL867" s="26" t="str">
        <f>AM867&amp;AN867</f>
        <v>GSA35Furlough Lack Of Funds12374IBC105Furlough Used Lack Funds</v>
      </c>
      <c r="AM867" t="str">
        <f>K867</f>
        <v>GSA35Furlough Lack Of Funds</v>
      </c>
      <c r="AN867" t="str">
        <f>L867</f>
        <v>12374IBC105Furlough Used Lack Funds</v>
      </c>
      <c r="AO867">
        <f>COUNTIF(AM$11:AM$1107, AM867)</f>
        <v>2</v>
      </c>
      <c r="AP867">
        <f>COUNTIF(AN$11:AN$1107, AN867)</f>
        <v>2</v>
      </c>
      <c r="AQ867">
        <f>MATCH(AM867, AM$11:AM$1107, 0)</f>
        <v>857</v>
      </c>
      <c r="AR867">
        <f>MATCH(AN867, AN$11:AN$1107, 0)</f>
        <v>92</v>
      </c>
      <c r="AS867">
        <v>60</v>
      </c>
      <c r="AU867" t="str">
        <f>C867</f>
        <v>Furlough Lack Of Funds</v>
      </c>
      <c r="AV867" t="str">
        <f>IF(F867="", "", F867)</f>
        <v>Furlough Used Lack Funds</v>
      </c>
      <c r="AW867" s="13">
        <f>M867</f>
        <v>0.75479820627802696</v>
      </c>
      <c r="AX867" t="e">
        <f>VLOOKUP(AI867, UniquePairs!A$5:A$2000, 1, FALSE)</f>
        <v>#N/A</v>
      </c>
      <c r="AY867" t="str">
        <f>IFERROR(INDEX(UniquePairs!A$5:K$1000, MATCH(AL867, UniquePairs!A$5:A$1000, 0), 10), "")</f>
        <v/>
      </c>
      <c r="AZ867" s="13">
        <f>IF(AY867&lt;&gt;"", AY867, AW867)</f>
        <v>0.75479820627802696</v>
      </c>
      <c r="BA867" t="str">
        <f>IF(AZ867=0,"None",IF(AZ867&lt;0.6,"Weak",IF(AZ867&lt;0.7,"Review",IF(AZ867&lt;0.8,"Good",IF(AZ867&lt;0.9,"Very Good","Solid")))))</f>
        <v>Good</v>
      </c>
      <c r="BB867" s="28" t="str">
        <f>IF(AJ866=AJ867, BB866, BC867)</f>
        <v>Furlough Lack Funds</v>
      </c>
      <c r="BC867" t="str">
        <f>IF(AV867="",AU867,StringMatch(AU867,AV867,TRUE))</f>
        <v>Furlough Lack Funds</v>
      </c>
      <c r="BD867" t="str">
        <f>TRIM(SUBSTITUTE(SUBSTITUTE(SUBSTITUTE(SUBSTITUTE(SUBSTITUTE(SUBSTITUTE(SUBSTITUTE(SUBSTITUTE(SUBSTITUTE(SUBSTITUTE(AU867,BR867,""),BS867,""),BT867,""),BU867,""),BV867,""),BW867,""),BX867,""),BY867,""),BZ867,""),CA867,""))</f>
        <v>Of</v>
      </c>
      <c r="BE867" t="str">
        <f>TRIM(SUBSTITUTE(SUBSTITUTE(SUBSTITUTE(SUBSTITUTE(SUBSTITUTE(SUBSTITUTE(SUBSTITUTE(SUBSTITUTE(SUBSTITUTE(SUBSTITUTE(AV867,BH867,""),BI867,""),BJ867,""),BK867,""),BL867,""),BM867,""),BN867,""),BO867,""),BP867,""),BQ867,""))</f>
        <v>Used</v>
      </c>
      <c r="BF867" s="21">
        <f>LEN(AU867)-LEN(SUBSTITUTE(AU867," ",""))</f>
        <v>3</v>
      </c>
      <c r="BG867" s="21">
        <f>LEN(AV867)-LEN(SUBSTITUTE(AV867," ",""))</f>
        <v>3</v>
      </c>
      <c r="BH867" s="21" t="str">
        <f>IF(BF867=0,AU867,findspace($AU867,BH$10))</f>
        <v>Furlough</v>
      </c>
      <c r="BI867" s="21" t="str">
        <f>IF(BH867=0,AN867,findspace($AU867,BI$10))</f>
        <v>Lack</v>
      </c>
      <c r="BJ867" s="21" t="str">
        <f>IF(BI867=0,AV867,findspace($AU867,BJ$10))</f>
        <v>Of</v>
      </c>
      <c r="BK867" s="21" t="str">
        <f>IF(BJ867=0,AW867,findspace($AU867,BK$10))</f>
        <v>Funds</v>
      </c>
      <c r="BL867" s="21" t="str">
        <f>IF(BK867=0,AX867,findspace($AU867,BL$10))</f>
        <v/>
      </c>
      <c r="BM867" s="21" t="str">
        <f>IF(BL867=0,BF867,findspace($AU867,BM$10))</f>
        <v/>
      </c>
      <c r="BN867" s="21" t="str">
        <f>IF(BM867=0,BH867,findspace($AU867,BN$10))</f>
        <v/>
      </c>
      <c r="BO867" s="21" t="str">
        <f>IF(BN867=0,BI867,findspace($AU867,BO$10))</f>
        <v/>
      </c>
      <c r="BR867" s="21" t="str">
        <f>IF($BG867=0,$AV867,findspace($AV867,BR$10))</f>
        <v>Furlough</v>
      </c>
      <c r="BS867" s="21" t="str">
        <f>IF($BG867=0,$AV867,findspace($AV867,BS$10))</f>
        <v>Used</v>
      </c>
      <c r="BT867" s="21" t="str">
        <f>IF($BG867=0,$AV867,findspace($AV867,BT$10))</f>
        <v>Lack</v>
      </c>
      <c r="BU867" s="21" t="str">
        <f>IF($BG867=0,$AV867,findspace($AV867,BU$10))</f>
        <v>Funds</v>
      </c>
      <c r="BV867" s="21" t="str">
        <f>IF($BG867=0,$AV867,findspace($AV867,BV$10))</f>
        <v/>
      </c>
      <c r="BW867" s="21" t="str">
        <f>IF($BG867=0,$AV867,findspace($AV867,BW$10))</f>
        <v/>
      </c>
      <c r="BX867" s="21" t="str">
        <f>IF($BG867=0,$AV867,findspace($AV867,BX$10))</f>
        <v/>
      </c>
      <c r="BY867" s="21" t="str">
        <f>IF($BG867=0,$AV867,findspace($AV867,BY$10))</f>
        <v/>
      </c>
      <c r="BZ867" s="21" t="str">
        <f>IF($BG867=0,$AV867,findspace($AV867,BZ$10))</f>
        <v/>
      </c>
      <c r="CA867" s="21" t="str">
        <f>IF($BG867=0,$AV867,findspace($AV867,CA$10))</f>
        <v/>
      </c>
    </row>
    <row r="868" spans="1:79" x14ac:dyDescent="0.35">
      <c r="A868" t="s">
        <v>1837</v>
      </c>
      <c r="B868" t="s">
        <v>3200</v>
      </c>
      <c r="C868" t="s">
        <v>3201</v>
      </c>
      <c r="D868" t="s">
        <v>1837</v>
      </c>
      <c r="E868" t="s">
        <v>2926</v>
      </c>
      <c r="F868" t="s">
        <v>2928</v>
      </c>
      <c r="G868" s="13">
        <v>0.75401423651898036</v>
      </c>
      <c r="I868">
        <v>12374</v>
      </c>
      <c r="J868" t="str">
        <f>K868&amp;L868</f>
        <v>IBC30ZTime Off Award Balance12374IBC04ZCompensatory Time Off Lieu Overtime Balance</v>
      </c>
      <c r="K868" t="str">
        <f>A868&amp;B868&amp;C868</f>
        <v>IBC30ZTime Off Award Balance</v>
      </c>
      <c r="L868" t="str">
        <f>I868&amp;D868&amp;E868&amp;F868</f>
        <v>12374IBC04ZCompensatory Time Off Lieu Overtime Balance</v>
      </c>
      <c r="M868" s="13">
        <f>G868</f>
        <v>0.75401423651898036</v>
      </c>
      <c r="N868" s="13"/>
      <c r="O868" s="19">
        <v>425</v>
      </c>
      <c r="P868">
        <f>COUNTIF(C$11:C$2024, C868)</f>
        <v>3</v>
      </c>
      <c r="Q868">
        <f>COUNTIF(F$11:F$177, F868)</f>
        <v>0</v>
      </c>
      <c r="R868" t="b">
        <f>A868=D868</f>
        <v>1</v>
      </c>
      <c r="S868" t="b">
        <f>A868&amp;B868&amp;C868=D868&amp;E868&amp;F868</f>
        <v>0</v>
      </c>
      <c r="V868" t="str">
        <f>IF($A868=V$10, $C868, "")</f>
        <v/>
      </c>
      <c r="W868" t="str">
        <f>IF($A868=W$10, $C868, "")</f>
        <v/>
      </c>
      <c r="X868" t="str">
        <f>IF($A868=X$10, $C868, "")</f>
        <v/>
      </c>
      <c r="Y868" t="str">
        <f>IF($A868=Y$10, $C868, "")</f>
        <v>Time Off Award Balance</v>
      </c>
      <c r="Z868" t="str">
        <f>IF($A868=Z$10, $C868, "")</f>
        <v/>
      </c>
      <c r="AB868" t="str">
        <f>IF($D868=AB$10, $F868, "")</f>
        <v/>
      </c>
      <c r="AC868" t="str">
        <f>IF($D868=AC$10, $F868, "")</f>
        <v/>
      </c>
      <c r="AD868" t="str">
        <f>IF($D868=AD$10, $F868, "")</f>
        <v/>
      </c>
      <c r="AE868" t="str">
        <f>IF($D868=AE$10, $F868, "")</f>
        <v>Compensatory Time Off Lieu Overtime Balance</v>
      </c>
      <c r="AF868" t="str">
        <f>IF($D868=AF$10, $F868, "")</f>
        <v/>
      </c>
      <c r="AH868">
        <f>COUNTIF(AI$11:AI$2024, AI868)</f>
        <v>1</v>
      </c>
      <c r="AI868" t="str">
        <f>V868&amp;AB868&amp;W868&amp;AC868&amp;X868&amp;AD868&amp;Y868&amp;AE868&amp;Z868&amp;AF868</f>
        <v>Time Off Award BalanceCompensatory Time Off Lieu Overtime Balance</v>
      </c>
      <c r="AJ868">
        <f>IF(ROW()=11,1,IF(AK867+1=AK868,AJ867,AJ867+1))</f>
        <v>771</v>
      </c>
      <c r="AK868">
        <f>IF(AI868=AI867, AK867+1, 1)</f>
        <v>1</v>
      </c>
      <c r="AL868" s="26" t="str">
        <f>AM868&amp;AN868</f>
        <v>IBC30ZTime Off Award Balance12374IBC04ZCompensatory Time Off Lieu Overtime Balance</v>
      </c>
      <c r="AM868" t="str">
        <f>K868</f>
        <v>IBC30ZTime Off Award Balance</v>
      </c>
      <c r="AN868" t="str">
        <f>L868</f>
        <v>12374IBC04ZCompensatory Time Off Lieu Overtime Balance</v>
      </c>
      <c r="AO868">
        <f>COUNTIF(AM$11:AM$1107, AM868)</f>
        <v>3</v>
      </c>
      <c r="AP868">
        <f>COUNTIF(AN$11:AN$1107, AN868)</f>
        <v>1</v>
      </c>
      <c r="AQ868">
        <f>MATCH(AM868, AM$11:AM$1107, 0)</f>
        <v>855</v>
      </c>
      <c r="AR868">
        <f>MATCH(AN868, AN$11:AN$1107, 0)</f>
        <v>858</v>
      </c>
      <c r="AS868">
        <v>425</v>
      </c>
      <c r="AU868" t="str">
        <f>C868</f>
        <v>Time Off Award Balance</v>
      </c>
      <c r="AV868" t="str">
        <f>IF(F868="", "", F868)</f>
        <v>Compensatory Time Off Lieu Overtime Balance</v>
      </c>
      <c r="AW868" s="13">
        <f>M868</f>
        <v>0.75401423651898036</v>
      </c>
      <c r="AX868" t="e">
        <f>VLOOKUP(AI868, UniquePairs!A$5:A$2000, 1, FALSE)</f>
        <v>#N/A</v>
      </c>
      <c r="AY868" t="str">
        <f>IFERROR(INDEX(UniquePairs!A$5:K$1000, MATCH(AL868, UniquePairs!A$5:A$1000, 0), 10), "")</f>
        <v/>
      </c>
      <c r="AZ868" s="13">
        <f>IF(AY868&lt;&gt;"", AY868, AW868)</f>
        <v>0.75401423651898036</v>
      </c>
      <c r="BA868" t="str">
        <f>IF(AZ868=0,"None",IF(AZ868&lt;0.6,"Weak",IF(AZ868&lt;0.7,"Review",IF(AZ868&lt;0.8,"Good",IF(AZ868&lt;0.9,"Very Good","Solid")))))</f>
        <v>Good</v>
      </c>
      <c r="BB868" s="28" t="str">
        <f>IF(AJ867=AJ868, BB867, BC868)</f>
        <v>Time Off Balance</v>
      </c>
      <c r="BC868" t="str">
        <f>IF(AV868="",AU868,StringMatch(AU868,AV868,TRUE))</f>
        <v>Time Off Balance</v>
      </c>
      <c r="BD868" t="str">
        <f>TRIM(SUBSTITUTE(SUBSTITUTE(SUBSTITUTE(SUBSTITUTE(SUBSTITUTE(SUBSTITUTE(SUBSTITUTE(SUBSTITUTE(SUBSTITUTE(SUBSTITUTE(AU868,BR868,""),BS868,""),BT868,""),BU868,""),BV868,""),BW868,""),BX868,""),BY868,""),BZ868,""),CA868,""))</f>
        <v>Award</v>
      </c>
      <c r="BE868" t="str">
        <f>TRIM(SUBSTITUTE(SUBSTITUTE(SUBSTITUTE(SUBSTITUTE(SUBSTITUTE(SUBSTITUTE(SUBSTITUTE(SUBSTITUTE(SUBSTITUTE(SUBSTITUTE(AV868,BH868,""),BI868,""),BJ868,""),BK868,""),BL868,""),BM868,""),BN868,""),BO868,""),BP868,""),BQ868,""))</f>
        <v>Compensatory Lieu Overtime</v>
      </c>
      <c r="BF868" s="21">
        <f>LEN(AU868)-LEN(SUBSTITUTE(AU868," ",""))</f>
        <v>3</v>
      </c>
      <c r="BG868" s="21">
        <f>LEN(AV868)-LEN(SUBSTITUTE(AV868," ",""))</f>
        <v>5</v>
      </c>
      <c r="BH868" s="21" t="str">
        <f>IF(BF868=0,AU868,findspace($AU868,BH$10))</f>
        <v>Time</v>
      </c>
      <c r="BI868" s="21" t="str">
        <f>IF(BH868=0,AN868,findspace($AU868,BI$10))</f>
        <v>Off</v>
      </c>
      <c r="BJ868" s="21" t="str">
        <f>IF(BI868=0,AV868,findspace($AU868,BJ$10))</f>
        <v>Award</v>
      </c>
      <c r="BK868" s="21" t="str">
        <f>IF(BJ868=0,AW868,findspace($AU868,BK$10))</f>
        <v>Balance</v>
      </c>
      <c r="BL868" s="21" t="str">
        <f>IF(BK868=0,AX868,findspace($AU868,BL$10))</f>
        <v/>
      </c>
      <c r="BM868" s="21" t="str">
        <f>IF(BL868=0,BF868,findspace($AU868,BM$10))</f>
        <v/>
      </c>
      <c r="BN868" s="21" t="str">
        <f>IF(BM868=0,BH868,findspace($AU868,BN$10))</f>
        <v/>
      </c>
      <c r="BO868" s="21" t="str">
        <f>IF(BN868=0,BI868,findspace($AU868,BO$10))</f>
        <v/>
      </c>
      <c r="BR868" s="21" t="str">
        <f>IF($BG868=0,$AV868,findspace($AV868,BR$10))</f>
        <v>Compensatory</v>
      </c>
      <c r="BS868" s="21" t="str">
        <f>IF($BG868=0,$AV868,findspace($AV868,BS$10))</f>
        <v>Time</v>
      </c>
      <c r="BT868" s="21" t="str">
        <f>IF($BG868=0,$AV868,findspace($AV868,BT$10))</f>
        <v>Off</v>
      </c>
      <c r="BU868" s="21" t="str">
        <f>IF($BG868=0,$AV868,findspace($AV868,BU$10))</f>
        <v>Lieu</v>
      </c>
      <c r="BV868" s="21" t="str">
        <f>IF($BG868=0,$AV868,findspace($AV868,BV$10))</f>
        <v>Overtime</v>
      </c>
      <c r="BW868" s="21" t="str">
        <f>IF($BG868=0,$AV868,findspace($AV868,BW$10))</f>
        <v>Balance</v>
      </c>
      <c r="BX868" s="21" t="str">
        <f>IF($BG868=0,$AV868,findspace($AV868,BX$10))</f>
        <v/>
      </c>
      <c r="BY868" s="21" t="str">
        <f>IF($BG868=0,$AV868,findspace($AV868,BY$10))</f>
        <v/>
      </c>
      <c r="BZ868" s="21" t="str">
        <f>IF($BG868=0,$AV868,findspace($AV868,BZ$10))</f>
        <v/>
      </c>
      <c r="CA868" s="21" t="str">
        <f>IF($BG868=0,$AV868,findspace($AV868,CA$10))</f>
        <v/>
      </c>
    </row>
    <row r="869" spans="1:79" x14ac:dyDescent="0.35">
      <c r="A869" t="s">
        <v>1839</v>
      </c>
      <c r="B869" t="s">
        <v>1605</v>
      </c>
      <c r="C869" t="s">
        <v>3398</v>
      </c>
      <c r="D869" t="s">
        <v>1839</v>
      </c>
      <c r="E869" t="s">
        <v>1679</v>
      </c>
      <c r="F869" t="s">
        <v>3404</v>
      </c>
      <c r="G869" s="13">
        <v>0.75294044239228775</v>
      </c>
      <c r="I869">
        <v>12374</v>
      </c>
      <c r="J869" t="str">
        <f>K869&amp;L869</f>
        <v>DFASSASaturday Work (OG OS Converted)12374DFASSXSaturday Regular (9 3 Month Nurse)</v>
      </c>
      <c r="K869" t="str">
        <f>A869&amp;B869&amp;C869</f>
        <v>DFASSASaturday Work (OG OS Converted)</v>
      </c>
      <c r="L869" t="str">
        <f>I869&amp;D869&amp;E869&amp;F869</f>
        <v>12374DFASSXSaturday Regular (9 3 Month Nurse)</v>
      </c>
      <c r="M869" s="13">
        <f>G869</f>
        <v>0.75294044239228775</v>
      </c>
      <c r="N869" s="13"/>
      <c r="O869" s="19">
        <v>459</v>
      </c>
      <c r="P869">
        <f>COUNTIF(C$11:C$2024, C869)</f>
        <v>3</v>
      </c>
      <c r="Q869">
        <f>COUNTIF(F$11:F$177, F869)</f>
        <v>0</v>
      </c>
      <c r="R869" t="b">
        <f>A869=D869</f>
        <v>1</v>
      </c>
      <c r="S869" t="b">
        <f>A869&amp;B869&amp;C869=D869&amp;E869&amp;F869</f>
        <v>0</v>
      </c>
      <c r="V869" t="str">
        <f>IF($A869=V$10, $C869, "")</f>
        <v>Saturday Work (OG OS Converted)</v>
      </c>
      <c r="W869" t="str">
        <f>IF($A869=W$10, $C869, "")</f>
        <v/>
      </c>
      <c r="X869" t="str">
        <f>IF($A869=X$10, $C869, "")</f>
        <v/>
      </c>
      <c r="Y869" t="str">
        <f>IF($A869=Y$10, $C869, "")</f>
        <v/>
      </c>
      <c r="Z869" t="str">
        <f>IF($A869=Z$10, $C869, "")</f>
        <v/>
      </c>
      <c r="AB869" t="str">
        <f>IF($D869=AB$10, $F869, "")</f>
        <v>Saturday Regular (9 3 Month Nurse)</v>
      </c>
      <c r="AC869" t="str">
        <f>IF($D869=AC$10, $F869, "")</f>
        <v/>
      </c>
      <c r="AD869" t="str">
        <f>IF($D869=AD$10, $F869, "")</f>
        <v/>
      </c>
      <c r="AE869" t="str">
        <f>IF($D869=AE$10, $F869, "")</f>
        <v/>
      </c>
      <c r="AF869" t="str">
        <f>IF($D869=AF$10, $F869, "")</f>
        <v/>
      </c>
      <c r="AH869">
        <f>COUNTIF(AI$11:AI$2024, AI869)</f>
        <v>1</v>
      </c>
      <c r="AI869" t="str">
        <f>V869&amp;AB869&amp;W869&amp;AC869&amp;X869&amp;AD869&amp;Y869&amp;AE869&amp;Z869&amp;AF869</f>
        <v>Saturday Work (OG OS Converted)Saturday Regular (9 3 Month Nurse)</v>
      </c>
      <c r="AJ869">
        <f>IF(ROW()=11,1,IF(AK868+1=AK869,AJ868,AJ868+1))</f>
        <v>772</v>
      </c>
      <c r="AK869">
        <f>IF(AI869=AI868, AK868+1, 1)</f>
        <v>1</v>
      </c>
      <c r="AL869" s="26" t="str">
        <f>AM869&amp;AN869</f>
        <v>DFASSASaturday Work (OG OS Converted)12374DFASSXSaturday Regular (9 3 Month Nurse)</v>
      </c>
      <c r="AM869" t="str">
        <f>K869</f>
        <v>DFASSASaturday Work (OG OS Converted)</v>
      </c>
      <c r="AN869" t="str">
        <f>L869</f>
        <v>12374DFASSXSaturday Regular (9 3 Month Nurse)</v>
      </c>
      <c r="AO869">
        <f>COUNTIF(AM$11:AM$1107, AM869)</f>
        <v>3</v>
      </c>
      <c r="AP869">
        <f>COUNTIF(AN$11:AN$1107, AN869)</f>
        <v>4</v>
      </c>
      <c r="AQ869">
        <f>MATCH(AM869, AM$11:AM$1107, 0)</f>
        <v>673</v>
      </c>
      <c r="AR869">
        <f>MATCH(AN869, AN$11:AN$1107, 0)</f>
        <v>381</v>
      </c>
      <c r="AS869">
        <v>459</v>
      </c>
      <c r="AU869" t="str">
        <f>C869</f>
        <v>Saturday Work (OG OS Converted)</v>
      </c>
      <c r="AV869" t="str">
        <f>IF(F869="", "", F869)</f>
        <v>Saturday Regular (9 3 Month Nurse)</v>
      </c>
      <c r="AW869" s="13">
        <f>M869</f>
        <v>0.75294044239228775</v>
      </c>
      <c r="AX869" t="e">
        <f>VLOOKUP(AI869, UniquePairs!A$5:A$2000, 1, FALSE)</f>
        <v>#N/A</v>
      </c>
      <c r="AY869" t="str">
        <f>IFERROR(INDEX(UniquePairs!A$5:K$1000, MATCH(AL869, UniquePairs!A$5:A$1000, 0), 10), "")</f>
        <v/>
      </c>
      <c r="AZ869" s="13">
        <f>IF(AY869&lt;&gt;"", AY869, AW869)</f>
        <v>0.75294044239228775</v>
      </c>
      <c r="BA869" t="str">
        <f>IF(AZ869=0,"None",IF(AZ869&lt;0.6,"Weak",IF(AZ869&lt;0.7,"Review",IF(AZ869&lt;0.8,"Good",IF(AZ869&lt;0.9,"Very Good","Solid")))))</f>
        <v>Good</v>
      </c>
      <c r="BB869" s="28" t="str">
        <f>IF(AJ868=AJ869, BB868, BC869)</f>
        <v>Saturday</v>
      </c>
      <c r="BC869" t="str">
        <f>IF(AV869="",AU869,StringMatch(AU869,AV869,TRUE))</f>
        <v>Saturday</v>
      </c>
      <c r="BD869" t="str">
        <f>TRIM(SUBSTITUTE(SUBSTITUTE(SUBSTITUTE(SUBSTITUTE(SUBSTITUTE(SUBSTITUTE(SUBSTITUTE(SUBSTITUTE(SUBSTITUTE(SUBSTITUTE(AU869,BR869,""),BS869,""),BT869,""),BU869,""),BV869,""),BW869,""),BX869,""),BY869,""),BZ869,""),CA869,""))</f>
        <v>Work (OG OS Converted)</v>
      </c>
      <c r="BE869" t="str">
        <f>TRIM(SUBSTITUTE(SUBSTITUTE(SUBSTITUTE(SUBSTITUTE(SUBSTITUTE(SUBSTITUTE(SUBSTITUTE(SUBSTITUTE(SUBSTITUTE(SUBSTITUTE(AV869,BH869,""),BI869,""),BJ869,""),BK869,""),BL869,""),BM869,""),BN869,""),BO869,""),BP869,""),BQ869,""))</f>
        <v>Regular (9 3 Month Nurse)</v>
      </c>
      <c r="BF869" s="21">
        <f>LEN(AU869)-LEN(SUBSTITUTE(AU869," ",""))</f>
        <v>4</v>
      </c>
      <c r="BG869" s="21">
        <f>LEN(AV869)-LEN(SUBSTITUTE(AV869," ",""))</f>
        <v>5</v>
      </c>
      <c r="BH869" s="21" t="str">
        <f>IF(BF869=0,AU869,findspace($AU869,BH$10))</f>
        <v>Saturday</v>
      </c>
      <c r="BI869" s="21" t="str">
        <f>IF(BH869=0,AN869,findspace($AU869,BI$10))</f>
        <v>Work</v>
      </c>
      <c r="BJ869" s="21" t="str">
        <f>IF(BI869=0,AV869,findspace($AU869,BJ$10))</f>
        <v>(OG</v>
      </c>
      <c r="BK869" s="21" t="str">
        <f>IF(BJ869=0,AW869,findspace($AU869,BK$10))</f>
        <v>OS</v>
      </c>
      <c r="BL869" s="21" t="str">
        <f>IF(BK869=0,AX869,findspace($AU869,BL$10))</f>
        <v>Converted)</v>
      </c>
      <c r="BM869" s="21" t="str">
        <f>IF(BL869=0,BF869,findspace($AU869,BM$10))</f>
        <v/>
      </c>
      <c r="BN869" s="21" t="str">
        <f>IF(BM869=0,BH869,findspace($AU869,BN$10))</f>
        <v/>
      </c>
      <c r="BO869" s="21" t="str">
        <f>IF(BN869=0,BI869,findspace($AU869,BO$10))</f>
        <v/>
      </c>
      <c r="BR869" s="21" t="str">
        <f>IF($BG869=0,$AV869,findspace($AV869,BR$10))</f>
        <v>Saturday</v>
      </c>
      <c r="BS869" s="21" t="str">
        <f>IF($BG869=0,$AV869,findspace($AV869,BS$10))</f>
        <v>Regular</v>
      </c>
      <c r="BT869" s="21" t="str">
        <f>IF($BG869=0,$AV869,findspace($AV869,BT$10))</f>
        <v>(9</v>
      </c>
      <c r="BU869" s="21" t="str">
        <f>IF($BG869=0,$AV869,findspace($AV869,BU$10))</f>
        <v>3</v>
      </c>
      <c r="BV869" s="21" t="str">
        <f>IF($BG869=0,$AV869,findspace($AV869,BV$10))</f>
        <v>Month</v>
      </c>
      <c r="BW869" s="21" t="str">
        <f>IF($BG869=0,$AV869,findspace($AV869,BW$10))</f>
        <v>Nurse)</v>
      </c>
      <c r="BX869" s="21" t="str">
        <f>IF($BG869=0,$AV869,findspace($AV869,BX$10))</f>
        <v/>
      </c>
      <c r="BY869" s="21" t="str">
        <f>IF($BG869=0,$AV869,findspace($AV869,BY$10))</f>
        <v/>
      </c>
      <c r="BZ869" s="21" t="str">
        <f>IF($BG869=0,$AV869,findspace($AV869,BZ$10))</f>
        <v/>
      </c>
      <c r="CA869" s="21" t="str">
        <f>IF($BG869=0,$AV869,findspace($AV869,CA$10))</f>
        <v/>
      </c>
    </row>
    <row r="870" spans="1:79" x14ac:dyDescent="0.35">
      <c r="A870" t="s">
        <v>1836</v>
      </c>
      <c r="B870">
        <v>55</v>
      </c>
      <c r="C870" t="s">
        <v>2763</v>
      </c>
      <c r="D870" t="s">
        <v>1836</v>
      </c>
      <c r="E870">
        <v>56</v>
      </c>
      <c r="F870" t="s">
        <v>3435</v>
      </c>
      <c r="G870" s="13">
        <v>0.73951093951093949</v>
      </c>
      <c r="I870">
        <v>12374</v>
      </c>
      <c r="J870" t="str">
        <f>K870&amp;L870</f>
        <v>GSA55Furlough (Over 30 Days)12374GSA56Lack Of Funds (Over 30 Days)</v>
      </c>
      <c r="K870" t="str">
        <f>A870&amp;B870&amp;C870</f>
        <v>GSA55Furlough (Over 30 Days)</v>
      </c>
      <c r="L870" t="str">
        <f>I870&amp;D870&amp;E870&amp;F870</f>
        <v>12374GSA56Lack Of Funds (Over 30 Days)</v>
      </c>
      <c r="M870" s="13">
        <f>G870</f>
        <v>0.73951093951093949</v>
      </c>
      <c r="N870" s="13"/>
      <c r="O870" s="19">
        <v>947</v>
      </c>
      <c r="P870">
        <f>COUNTIF(C$11:C$2024, C870)</f>
        <v>1</v>
      </c>
      <c r="Q870">
        <f>COUNTIF(F$11:F$177, F870)</f>
        <v>0</v>
      </c>
      <c r="R870" t="b">
        <f>A870=D870</f>
        <v>1</v>
      </c>
      <c r="S870" t="b">
        <f>A870&amp;B870&amp;C870=D870&amp;E870&amp;F870</f>
        <v>0</v>
      </c>
      <c r="V870" t="str">
        <f>IF($A870=V$10, $C870, "")</f>
        <v/>
      </c>
      <c r="W870" t="str">
        <f>IF($A870=W$10, $C870, "")</f>
        <v>Furlough (Over 30 Days)</v>
      </c>
      <c r="X870" t="str">
        <f>IF($A870=X$10, $C870, "")</f>
        <v/>
      </c>
      <c r="Y870" t="str">
        <f>IF($A870=Y$10, $C870, "")</f>
        <v/>
      </c>
      <c r="Z870" t="str">
        <f>IF($A870=Z$10, $C870, "")</f>
        <v/>
      </c>
      <c r="AB870" t="str">
        <f>IF($D870=AB$10, $F870, "")</f>
        <v/>
      </c>
      <c r="AC870" t="str">
        <f>IF($D870=AC$10, $F870, "")</f>
        <v>Lack Of Funds (Over 30 Days)</v>
      </c>
      <c r="AD870" t="str">
        <f>IF($D870=AD$10, $F870, "")</f>
        <v/>
      </c>
      <c r="AE870" t="str">
        <f>IF($D870=AE$10, $F870, "")</f>
        <v/>
      </c>
      <c r="AF870" t="str">
        <f>IF($D870=AF$10, $F870, "")</f>
        <v/>
      </c>
      <c r="AH870">
        <f>COUNTIF(AI$11:AI$2024, AI870)</f>
        <v>1</v>
      </c>
      <c r="AI870" t="str">
        <f>V870&amp;AB870&amp;W870&amp;AC870&amp;X870&amp;AD870&amp;Y870&amp;AE870&amp;Z870&amp;AF870</f>
        <v>Furlough (Over 30 Days)Lack Of Funds (Over 30 Days)</v>
      </c>
      <c r="AJ870">
        <f>IF(ROW()=11,1,IF(AK869+1=AK870,AJ869,AJ869+1))</f>
        <v>773</v>
      </c>
      <c r="AK870">
        <f>IF(AI870=AI869, AK869+1, 1)</f>
        <v>1</v>
      </c>
      <c r="AL870" s="26" t="str">
        <f>AM870&amp;AN870</f>
        <v>GSA55Furlough (Over 30 Days)12374GSA56Lack Of Funds (Over 30 Days)</v>
      </c>
      <c r="AM870" t="str">
        <f>K870</f>
        <v>GSA55Furlough (Over 30 Days)</v>
      </c>
      <c r="AN870" t="str">
        <f>L870</f>
        <v>12374GSA56Lack Of Funds (Over 30 Days)</v>
      </c>
      <c r="AO870">
        <f>COUNTIF(AM$11:AM$1107, AM870)</f>
        <v>1</v>
      </c>
      <c r="AP870">
        <f>COUNTIF(AN$11:AN$1107, AN870)</f>
        <v>2</v>
      </c>
      <c r="AQ870">
        <f>MATCH(AM870, AM$11:AM$1107, 0)</f>
        <v>860</v>
      </c>
      <c r="AR870">
        <f>MATCH(AN870, AN$11:AN$1107, 0)</f>
        <v>860</v>
      </c>
      <c r="AS870">
        <v>947</v>
      </c>
      <c r="AU870" t="str">
        <f>C870</f>
        <v>Furlough (Over 30 Days)</v>
      </c>
      <c r="AV870" t="str">
        <f>IF(F870="", "", F870)</f>
        <v>Lack Of Funds (Over 30 Days)</v>
      </c>
      <c r="AW870" s="13">
        <f>M870</f>
        <v>0.73951093951093949</v>
      </c>
      <c r="AX870" t="e">
        <f>VLOOKUP(AI870, UniquePairs!A$5:A$2000, 1, FALSE)</f>
        <v>#N/A</v>
      </c>
      <c r="AY870" t="str">
        <f>IFERROR(INDEX(UniquePairs!A$5:K$1000, MATCH(AL870, UniquePairs!A$5:A$1000, 0), 10), "")</f>
        <v/>
      </c>
      <c r="AZ870" s="13">
        <f>IF(AY870&lt;&gt;"", AY870, AW870)</f>
        <v>0.73951093951093949</v>
      </c>
      <c r="BA870" t="str">
        <f>IF(AZ870=0,"None",IF(AZ870&lt;0.6,"Weak",IF(AZ870&lt;0.7,"Review",IF(AZ870&lt;0.8,"Good",IF(AZ870&lt;0.9,"Very Good","Solid")))))</f>
        <v>Good</v>
      </c>
      <c r="BB870" s="28" t="str">
        <f>IF(AJ869=AJ870, BB869, BC870)</f>
        <v>(Over 30 Days)</v>
      </c>
      <c r="BC870" t="str">
        <f>IF(AV870="",AU870,StringMatch(AU870,AV870,TRUE))</f>
        <v>(Over 30 Days)</v>
      </c>
      <c r="BD870" t="str">
        <f>TRIM(SUBSTITUTE(SUBSTITUTE(SUBSTITUTE(SUBSTITUTE(SUBSTITUTE(SUBSTITUTE(SUBSTITUTE(SUBSTITUTE(SUBSTITUTE(SUBSTITUTE(AU870,BR870,""),BS870,""),BT870,""),BU870,""),BV870,""),BW870,""),BX870,""),BY870,""),BZ870,""),CA870,""))</f>
        <v>Furlough</v>
      </c>
      <c r="BE870" t="str">
        <f>TRIM(SUBSTITUTE(SUBSTITUTE(SUBSTITUTE(SUBSTITUTE(SUBSTITUTE(SUBSTITUTE(SUBSTITUTE(SUBSTITUTE(SUBSTITUTE(SUBSTITUTE(AV870,BH870,""),BI870,""),BJ870,""),BK870,""),BL870,""),BM870,""),BN870,""),BO870,""),BP870,""),BQ870,""))</f>
        <v>Lack Of Funds</v>
      </c>
      <c r="BF870" s="21">
        <f>LEN(AU870)-LEN(SUBSTITUTE(AU870," ",""))</f>
        <v>3</v>
      </c>
      <c r="BG870" s="21">
        <f>LEN(AV870)-LEN(SUBSTITUTE(AV870," ",""))</f>
        <v>5</v>
      </c>
      <c r="BH870" s="21" t="str">
        <f>IF(BF870=0,AU870,findspace($AU870,BH$10))</f>
        <v>Furlough</v>
      </c>
      <c r="BI870" s="21" t="str">
        <f>IF(BH870=0,AN870,findspace($AU870,BI$10))</f>
        <v>(Over</v>
      </c>
      <c r="BJ870" s="21" t="str">
        <f>IF(BI870=0,AV870,findspace($AU870,BJ$10))</f>
        <v>30</v>
      </c>
      <c r="BK870" s="21" t="str">
        <f>IF(BJ870=0,AW870,findspace($AU870,BK$10))</f>
        <v>Days)</v>
      </c>
      <c r="BL870" s="21" t="str">
        <f>IF(BK870=0,AX870,findspace($AU870,BL$10))</f>
        <v/>
      </c>
      <c r="BM870" s="21" t="str">
        <f>IF(BL870=0,BF870,findspace($AU870,BM$10))</f>
        <v/>
      </c>
      <c r="BN870" s="21" t="str">
        <f>IF(BM870=0,BH870,findspace($AU870,BN$10))</f>
        <v/>
      </c>
      <c r="BO870" s="21" t="str">
        <f>IF(BN870=0,BI870,findspace($AU870,BO$10))</f>
        <v/>
      </c>
      <c r="BR870" s="21" t="str">
        <f>IF($BG870=0,$AV870,findspace($AV870,BR$10))</f>
        <v>Lack</v>
      </c>
      <c r="BS870" s="21" t="str">
        <f>IF($BG870=0,$AV870,findspace($AV870,BS$10))</f>
        <v>Of</v>
      </c>
      <c r="BT870" s="21" t="str">
        <f>IF($BG870=0,$AV870,findspace($AV870,BT$10))</f>
        <v>Funds</v>
      </c>
      <c r="BU870" s="21" t="str">
        <f>IF($BG870=0,$AV870,findspace($AV870,BU$10))</f>
        <v>(Over</v>
      </c>
      <c r="BV870" s="21" t="str">
        <f>IF($BG870=0,$AV870,findspace($AV870,BV$10))</f>
        <v>30</v>
      </c>
      <c r="BW870" s="21" t="str">
        <f>IF($BG870=0,$AV870,findspace($AV870,BW$10))</f>
        <v>Days)</v>
      </c>
      <c r="BX870" s="21" t="str">
        <f>IF($BG870=0,$AV870,findspace($AV870,BX$10))</f>
        <v/>
      </c>
      <c r="BY870" s="21" t="str">
        <f>IF($BG870=0,$AV870,findspace($AV870,BY$10))</f>
        <v/>
      </c>
      <c r="BZ870" s="21" t="str">
        <f>IF($BG870=0,$AV870,findspace($AV870,BZ$10))</f>
        <v/>
      </c>
      <c r="CA870" s="21" t="str">
        <f>IF($BG870=0,$AV870,findspace($AV870,CA$10))</f>
        <v/>
      </c>
    </row>
    <row r="871" spans="1:79" x14ac:dyDescent="0.35">
      <c r="A871" t="s">
        <v>1836</v>
      </c>
      <c r="B871">
        <v>56</v>
      </c>
      <c r="C871" t="s">
        <v>3435</v>
      </c>
      <c r="D871" t="s">
        <v>1836</v>
      </c>
      <c r="E871">
        <v>55</v>
      </c>
      <c r="F871" t="s">
        <v>2763</v>
      </c>
      <c r="G871" s="13">
        <v>0.73951093951093949</v>
      </c>
      <c r="I871">
        <v>12374</v>
      </c>
      <c r="J871" t="str">
        <f>K871&amp;L871</f>
        <v>GSA56Lack Of Funds (Over 30 Days)12374GSA55Furlough (Over 30 Days)</v>
      </c>
      <c r="K871" t="str">
        <f>A871&amp;B871&amp;C871</f>
        <v>GSA56Lack Of Funds (Over 30 Days)</v>
      </c>
      <c r="L871" t="str">
        <f>I871&amp;D871&amp;E871&amp;F871</f>
        <v>12374GSA55Furlough (Over 30 Days)</v>
      </c>
      <c r="M871" s="13">
        <f>G871</f>
        <v>0.73951093951093949</v>
      </c>
      <c r="N871" s="13"/>
      <c r="O871" s="19">
        <v>44</v>
      </c>
      <c r="P871">
        <f>COUNTIF(C$11:C$2024, C871)</f>
        <v>2</v>
      </c>
      <c r="Q871">
        <f>COUNTIF(F$11:F$177, F871)</f>
        <v>0</v>
      </c>
      <c r="R871" t="b">
        <f>A871=D871</f>
        <v>1</v>
      </c>
      <c r="S871" t="b">
        <f>A871&amp;B871&amp;C871=D871&amp;E871&amp;F871</f>
        <v>0</v>
      </c>
      <c r="V871" t="str">
        <f>IF($A871=V$10, $C871, "")</f>
        <v/>
      </c>
      <c r="W871" t="str">
        <f>IF($A871=W$10, $C871, "")</f>
        <v>Lack Of Funds (Over 30 Days)</v>
      </c>
      <c r="X871" t="str">
        <f>IF($A871=X$10, $C871, "")</f>
        <v/>
      </c>
      <c r="Y871" t="str">
        <f>IF($A871=Y$10, $C871, "")</f>
        <v/>
      </c>
      <c r="Z871" t="str">
        <f>IF($A871=Z$10, $C871, "")</f>
        <v/>
      </c>
      <c r="AB871" t="str">
        <f>IF($D871=AB$10, $F871, "")</f>
        <v/>
      </c>
      <c r="AC871" t="str">
        <f>IF($D871=AC$10, $F871, "")</f>
        <v>Furlough (Over 30 Days)</v>
      </c>
      <c r="AD871" t="str">
        <f>IF($D871=AD$10, $F871, "")</f>
        <v/>
      </c>
      <c r="AE871" t="str">
        <f>IF($D871=AE$10, $F871, "")</f>
        <v/>
      </c>
      <c r="AF871" t="str">
        <f>IF($D871=AF$10, $F871, "")</f>
        <v/>
      </c>
      <c r="AH871">
        <f>COUNTIF(AI$11:AI$2024, AI871)</f>
        <v>1</v>
      </c>
      <c r="AI871" t="str">
        <f>V871&amp;AB871&amp;W871&amp;AC871&amp;X871&amp;AD871&amp;Y871&amp;AE871&amp;Z871&amp;AF871</f>
        <v>Lack Of Funds (Over 30 Days)Furlough (Over 30 Days)</v>
      </c>
      <c r="AJ871">
        <f>IF(ROW()=11,1,IF(AK870+1=AK871,AJ870,AJ870+1))</f>
        <v>774</v>
      </c>
      <c r="AK871">
        <f>IF(AI871=AI870, AK870+1, 1)</f>
        <v>1</v>
      </c>
      <c r="AL871" s="26" t="str">
        <f>AM871&amp;AN871</f>
        <v>GSA56Lack Of Funds (Over 30 Days)12374GSA55Furlough (Over 30 Days)</v>
      </c>
      <c r="AM871" t="str">
        <f>K871</f>
        <v>GSA56Lack Of Funds (Over 30 Days)</v>
      </c>
      <c r="AN871" t="str">
        <f>L871</f>
        <v>12374GSA55Furlough (Over 30 Days)</v>
      </c>
      <c r="AO871">
        <f>COUNTIF(AM$11:AM$1107, AM871)</f>
        <v>2</v>
      </c>
      <c r="AP871">
        <f>COUNTIF(AN$11:AN$1107, AN871)</f>
        <v>1</v>
      </c>
      <c r="AQ871">
        <f>MATCH(AM871, AM$11:AM$1107, 0)</f>
        <v>861</v>
      </c>
      <c r="AR871">
        <f>MATCH(AN871, AN$11:AN$1107, 0)</f>
        <v>861</v>
      </c>
      <c r="AS871">
        <v>44</v>
      </c>
      <c r="AU871" t="str">
        <f>C871</f>
        <v>Lack Of Funds (Over 30 Days)</v>
      </c>
      <c r="AV871" t="str">
        <f>IF(F871="", "", F871)</f>
        <v>Furlough (Over 30 Days)</v>
      </c>
      <c r="AW871" s="13">
        <f>M871</f>
        <v>0.73951093951093949</v>
      </c>
      <c r="AX871" t="e">
        <f>VLOOKUP(AI871, UniquePairs!A$5:A$2000, 1, FALSE)</f>
        <v>#N/A</v>
      </c>
      <c r="AY871" t="str">
        <f>IFERROR(INDEX(UniquePairs!A$5:K$1000, MATCH(AL871, UniquePairs!A$5:A$1000, 0), 10), "")</f>
        <v/>
      </c>
      <c r="AZ871" s="13">
        <f>IF(AY871&lt;&gt;"", AY871, AW871)</f>
        <v>0.73951093951093949</v>
      </c>
      <c r="BA871" t="str">
        <f>IF(AZ871=0,"None",IF(AZ871&lt;0.6,"Weak",IF(AZ871&lt;0.7,"Review",IF(AZ871&lt;0.8,"Good",IF(AZ871&lt;0.9,"Very Good","Solid")))))</f>
        <v>Good</v>
      </c>
      <c r="BB871" s="28" t="str">
        <f>IF(AJ870=AJ871, BB870, BC871)</f>
        <v>(Over 30 Days)</v>
      </c>
      <c r="BC871" t="str">
        <f>IF(AV871="",AU871,StringMatch(AU871,AV871,TRUE))</f>
        <v>(Over 30 Days)</v>
      </c>
      <c r="BD871" t="str">
        <f>TRIM(SUBSTITUTE(SUBSTITUTE(SUBSTITUTE(SUBSTITUTE(SUBSTITUTE(SUBSTITUTE(SUBSTITUTE(SUBSTITUTE(SUBSTITUTE(SUBSTITUTE(AU871,BR871,""),BS871,""),BT871,""),BU871,""),BV871,""),BW871,""),BX871,""),BY871,""),BZ871,""),CA871,""))</f>
        <v>Lack Of Funds</v>
      </c>
      <c r="BE871" t="str">
        <f>TRIM(SUBSTITUTE(SUBSTITUTE(SUBSTITUTE(SUBSTITUTE(SUBSTITUTE(SUBSTITUTE(SUBSTITUTE(SUBSTITUTE(SUBSTITUTE(SUBSTITUTE(AV871,BH871,""),BI871,""),BJ871,""),BK871,""),BL871,""),BM871,""),BN871,""),BO871,""),BP871,""),BQ871,""))</f>
        <v>Furlough</v>
      </c>
      <c r="BF871" s="21">
        <f>LEN(AU871)-LEN(SUBSTITUTE(AU871," ",""))</f>
        <v>5</v>
      </c>
      <c r="BG871" s="21">
        <f>LEN(AV871)-LEN(SUBSTITUTE(AV871," ",""))</f>
        <v>3</v>
      </c>
      <c r="BH871" s="21" t="str">
        <f>IF(BF871=0,AU871,findspace($AU871,BH$10))</f>
        <v>Lack</v>
      </c>
      <c r="BI871" s="21" t="str">
        <f>IF(BH871=0,AN871,findspace($AU871,BI$10))</f>
        <v>Of</v>
      </c>
      <c r="BJ871" s="21" t="str">
        <f>IF(BI871=0,AV871,findspace($AU871,BJ$10))</f>
        <v>Funds</v>
      </c>
      <c r="BK871" s="21" t="str">
        <f>IF(BJ871=0,AW871,findspace($AU871,BK$10))</f>
        <v>(Over</v>
      </c>
      <c r="BL871" s="21" t="str">
        <f>IF(BK871=0,AX871,findspace($AU871,BL$10))</f>
        <v>30</v>
      </c>
      <c r="BM871" s="21" t="str">
        <f>IF(BL871=0,BF871,findspace($AU871,BM$10))</f>
        <v>Days)</v>
      </c>
      <c r="BN871" s="21" t="str">
        <f>IF(BM871=0,BH871,findspace($AU871,BN$10))</f>
        <v/>
      </c>
      <c r="BO871" s="21" t="str">
        <f>IF(BN871=0,BI871,findspace($AU871,BO$10))</f>
        <v/>
      </c>
      <c r="BR871" s="21" t="str">
        <f>IF($BG871=0,$AV871,findspace($AV871,BR$10))</f>
        <v>Furlough</v>
      </c>
      <c r="BS871" s="21" t="str">
        <f>IF($BG871=0,$AV871,findspace($AV871,BS$10))</f>
        <v>(Over</v>
      </c>
      <c r="BT871" s="21" t="str">
        <f>IF($BG871=0,$AV871,findspace($AV871,BT$10))</f>
        <v>30</v>
      </c>
      <c r="BU871" s="21" t="str">
        <f>IF($BG871=0,$AV871,findspace($AV871,BU$10))</f>
        <v>Days)</v>
      </c>
      <c r="BV871" s="21" t="str">
        <f>IF($BG871=0,$AV871,findspace($AV871,BV$10))</f>
        <v/>
      </c>
      <c r="BW871" s="21" t="str">
        <f>IF($BG871=0,$AV871,findspace($AV871,BW$10))</f>
        <v/>
      </c>
      <c r="BX871" s="21" t="str">
        <f>IF($BG871=0,$AV871,findspace($AV871,BX$10))</f>
        <v/>
      </c>
      <c r="BY871" s="21" t="str">
        <f>IF($BG871=0,$AV871,findspace($AV871,BY$10))</f>
        <v/>
      </c>
      <c r="BZ871" s="21" t="str">
        <f>IF($BG871=0,$AV871,findspace($AV871,BZ$10))</f>
        <v/>
      </c>
      <c r="CA871" s="21" t="str">
        <f>IF($BG871=0,$AV871,findspace($AV871,CA$10))</f>
        <v/>
      </c>
    </row>
    <row r="872" spans="1:79" x14ac:dyDescent="0.35">
      <c r="A872" t="s">
        <v>1837</v>
      </c>
      <c r="B872">
        <v>77</v>
      </c>
      <c r="C872" t="s">
        <v>3115</v>
      </c>
      <c r="D872" t="s">
        <v>1837</v>
      </c>
      <c r="E872">
        <v>89</v>
      </c>
      <c r="F872" t="s">
        <v>3037</v>
      </c>
      <c r="G872" s="13">
        <v>0.73735955056179781</v>
      </c>
      <c r="I872">
        <v>12374</v>
      </c>
      <c r="J872" t="str">
        <f>K872&amp;L872</f>
        <v>IBC77Military Leave Regular Carryover12374IBC89Home Leave Carryover</v>
      </c>
      <c r="K872" t="str">
        <f>A872&amp;B872&amp;C872</f>
        <v>IBC77Military Leave Regular Carryover</v>
      </c>
      <c r="L872" t="str">
        <f>I872&amp;D872&amp;E872&amp;F872</f>
        <v>12374IBC89Home Leave Carryover</v>
      </c>
      <c r="M872" s="13">
        <f>G872</f>
        <v>0.73735955056179781</v>
      </c>
      <c r="N872" s="13"/>
      <c r="O872" s="19">
        <v>768</v>
      </c>
      <c r="P872">
        <f>COUNTIF(C$11:C$2024, C872)</f>
        <v>3</v>
      </c>
      <c r="Q872">
        <f>COUNTIF(F$11:F$177, F872)</f>
        <v>0</v>
      </c>
      <c r="R872" t="b">
        <f>A872=D872</f>
        <v>1</v>
      </c>
      <c r="S872" t="b">
        <f>A872&amp;B872&amp;C872=D872&amp;E872&amp;F872</f>
        <v>0</v>
      </c>
      <c r="V872" t="str">
        <f>IF($A872=V$10, $C872, "")</f>
        <v/>
      </c>
      <c r="W872" t="str">
        <f>IF($A872=W$10, $C872, "")</f>
        <v/>
      </c>
      <c r="X872" t="str">
        <f>IF($A872=X$10, $C872, "")</f>
        <v/>
      </c>
      <c r="Y872" t="str">
        <f>IF($A872=Y$10, $C872, "")</f>
        <v>Military Leave Regular Carryover</v>
      </c>
      <c r="Z872" t="str">
        <f>IF($A872=Z$10, $C872, "")</f>
        <v/>
      </c>
      <c r="AB872" t="str">
        <f>IF($D872=AB$10, $F872, "")</f>
        <v/>
      </c>
      <c r="AC872" t="str">
        <f>IF($D872=AC$10, $F872, "")</f>
        <v/>
      </c>
      <c r="AD872" t="str">
        <f>IF($D872=AD$10, $F872, "")</f>
        <v/>
      </c>
      <c r="AE872" t="str">
        <f>IF($D872=AE$10, $F872, "")</f>
        <v>Home Leave Carryover</v>
      </c>
      <c r="AF872" t="str">
        <f>IF($D872=AF$10, $F872, "")</f>
        <v/>
      </c>
      <c r="AH872">
        <f>COUNTIF(AI$11:AI$2024, AI872)</f>
        <v>1</v>
      </c>
      <c r="AI872" t="str">
        <f>V872&amp;AB872&amp;W872&amp;AC872&amp;X872&amp;AD872&amp;Y872&amp;AE872&amp;Z872&amp;AF872</f>
        <v>Military Leave Regular CarryoverHome Leave Carryover</v>
      </c>
      <c r="AJ872">
        <f>IF(ROW()=11,1,IF(AK871+1=AK872,AJ871,AJ871+1))</f>
        <v>775</v>
      </c>
      <c r="AK872">
        <f>IF(AI872=AI871, AK871+1, 1)</f>
        <v>1</v>
      </c>
      <c r="AL872" s="26" t="str">
        <f>AM872&amp;AN872</f>
        <v>IBC77Military Leave Regular Carryover12374IBC89Home Leave Carryover</v>
      </c>
      <c r="AM872" t="str">
        <f>K872</f>
        <v>IBC77Military Leave Regular Carryover</v>
      </c>
      <c r="AN872" t="str">
        <f>L872</f>
        <v>12374IBC89Home Leave Carryover</v>
      </c>
      <c r="AO872">
        <f>COUNTIF(AM$11:AM$1107, AM872)</f>
        <v>3</v>
      </c>
      <c r="AP872">
        <f>COUNTIF(AN$11:AN$1107, AN872)</f>
        <v>1</v>
      </c>
      <c r="AQ872">
        <f>MATCH(AM872, AM$11:AM$1107, 0)</f>
        <v>862</v>
      </c>
      <c r="AR872">
        <f>MATCH(AN872, AN$11:AN$1107, 0)</f>
        <v>862</v>
      </c>
      <c r="AS872">
        <v>768</v>
      </c>
      <c r="AU872" t="str">
        <f>C872</f>
        <v>Military Leave Regular Carryover</v>
      </c>
      <c r="AV872" t="str">
        <f>IF(F872="", "", F872)</f>
        <v>Home Leave Carryover</v>
      </c>
      <c r="AW872" s="13">
        <f>M872</f>
        <v>0.73735955056179781</v>
      </c>
      <c r="AX872" t="e">
        <f>VLOOKUP(AI872, UniquePairs!A$5:A$2000, 1, FALSE)</f>
        <v>#N/A</v>
      </c>
      <c r="AY872" t="str">
        <f>IFERROR(INDEX(UniquePairs!A$5:K$1000, MATCH(AL872, UniquePairs!A$5:A$1000, 0), 10), "")</f>
        <v/>
      </c>
      <c r="AZ872" s="13">
        <f>IF(AY872&lt;&gt;"", AY872, AW872)</f>
        <v>0.73735955056179781</v>
      </c>
      <c r="BA872" t="str">
        <f>IF(AZ872=0,"None",IF(AZ872&lt;0.6,"Weak",IF(AZ872&lt;0.7,"Review",IF(AZ872&lt;0.8,"Good",IF(AZ872&lt;0.9,"Very Good","Solid")))))</f>
        <v>Good</v>
      </c>
      <c r="BB872" s="28" t="str">
        <f>IF(AJ871=AJ872, BB871, BC872)</f>
        <v>Leave Carryover</v>
      </c>
      <c r="BC872" t="str">
        <f>IF(AV872="",AU872,StringMatch(AU872,AV872,TRUE))</f>
        <v>Leave Carryover</v>
      </c>
      <c r="BD872" t="str">
        <f>TRIM(SUBSTITUTE(SUBSTITUTE(SUBSTITUTE(SUBSTITUTE(SUBSTITUTE(SUBSTITUTE(SUBSTITUTE(SUBSTITUTE(SUBSTITUTE(SUBSTITUTE(AU872,BR872,""),BS872,""),BT872,""),BU872,""),BV872,""),BW872,""),BX872,""),BY872,""),BZ872,""),CA872,""))</f>
        <v>Military Regular</v>
      </c>
      <c r="BE872" t="str">
        <f>TRIM(SUBSTITUTE(SUBSTITUTE(SUBSTITUTE(SUBSTITUTE(SUBSTITUTE(SUBSTITUTE(SUBSTITUTE(SUBSTITUTE(SUBSTITUTE(SUBSTITUTE(AV872,BH872,""),BI872,""),BJ872,""),BK872,""),BL872,""),BM872,""),BN872,""),BO872,""),BP872,""),BQ872,""))</f>
        <v>Home</v>
      </c>
      <c r="BF872" s="21">
        <f>LEN(AU872)-LEN(SUBSTITUTE(AU872," ",""))</f>
        <v>3</v>
      </c>
      <c r="BG872" s="21">
        <f>LEN(AV872)-LEN(SUBSTITUTE(AV872," ",""))</f>
        <v>2</v>
      </c>
      <c r="BH872" s="21" t="str">
        <f>IF(BF872=0,AU872,findspace($AU872,BH$10))</f>
        <v>Military</v>
      </c>
      <c r="BI872" s="21" t="str">
        <f>IF(BH872=0,AN872,findspace($AU872,BI$10))</f>
        <v>Leave</v>
      </c>
      <c r="BJ872" s="21" t="str">
        <f>IF(BI872=0,AV872,findspace($AU872,BJ$10))</f>
        <v>Regular</v>
      </c>
      <c r="BK872" s="21" t="str">
        <f>IF(BJ872=0,AW872,findspace($AU872,BK$10))</f>
        <v>Carryover</v>
      </c>
      <c r="BL872" s="21" t="str">
        <f>IF(BK872=0,AX872,findspace($AU872,BL$10))</f>
        <v/>
      </c>
      <c r="BM872" s="21" t="str">
        <f>IF(BL872=0,BF872,findspace($AU872,BM$10))</f>
        <v/>
      </c>
      <c r="BN872" s="21" t="str">
        <f>IF(BM872=0,BH872,findspace($AU872,BN$10))</f>
        <v/>
      </c>
      <c r="BO872" s="21" t="str">
        <f>IF(BN872=0,BI872,findspace($AU872,BO$10))</f>
        <v/>
      </c>
      <c r="BR872" s="21" t="str">
        <f>IF($BG872=0,$AV872,findspace($AV872,BR$10))</f>
        <v>Home</v>
      </c>
      <c r="BS872" s="21" t="str">
        <f>IF($BG872=0,$AV872,findspace($AV872,BS$10))</f>
        <v>Leave</v>
      </c>
      <c r="BT872" s="21" t="str">
        <f>IF($BG872=0,$AV872,findspace($AV872,BT$10))</f>
        <v>Carryover</v>
      </c>
      <c r="BU872" s="21" t="str">
        <f>IF($BG872=0,$AV872,findspace($AV872,BU$10))</f>
        <v/>
      </c>
      <c r="BV872" s="21" t="str">
        <f>IF($BG872=0,$AV872,findspace($AV872,BV$10))</f>
        <v/>
      </c>
      <c r="BW872" s="21" t="str">
        <f>IF($BG872=0,$AV872,findspace($AV872,BW$10))</f>
        <v/>
      </c>
      <c r="BX872" s="21" t="str">
        <f>IF($BG872=0,$AV872,findspace($AV872,BX$10))</f>
        <v/>
      </c>
      <c r="BY872" s="21" t="str">
        <f>IF($BG872=0,$AV872,findspace($AV872,BY$10))</f>
        <v/>
      </c>
      <c r="BZ872" s="21" t="str">
        <f>IF($BG872=0,$AV872,findspace($AV872,BZ$10))</f>
        <v/>
      </c>
      <c r="CA872" s="21" t="str">
        <f>IF($BG872=0,$AV872,findspace($AV872,CA$10))</f>
        <v/>
      </c>
    </row>
    <row r="873" spans="1:79" x14ac:dyDescent="0.35">
      <c r="A873" t="s">
        <v>1839</v>
      </c>
      <c r="B873" t="s">
        <v>698</v>
      </c>
      <c r="C873" t="s">
        <v>3383</v>
      </c>
      <c r="D873" t="s">
        <v>1836</v>
      </c>
      <c r="E873">
        <v>54</v>
      </c>
      <c r="F873" t="s">
        <v>2762</v>
      </c>
      <c r="G873" s="13">
        <v>0.7363062200956938</v>
      </c>
      <c r="I873">
        <v>12374</v>
      </c>
      <c r="J873" t="str">
        <f>K873&amp;L873</f>
        <v>DFAS7EOverdue Relief Award Excess 4512374GSA54Award Leave Used</v>
      </c>
      <c r="K873" t="str">
        <f>A873&amp;B873&amp;C873</f>
        <v>DFAS7EOverdue Relief Award Excess 45</v>
      </c>
      <c r="L873" t="str">
        <f>I873&amp;D873&amp;E873&amp;F873</f>
        <v>12374GSA54Award Leave Used</v>
      </c>
      <c r="M873" s="13">
        <f>G873</f>
        <v>0.7363062200956938</v>
      </c>
      <c r="N873" s="13"/>
      <c r="O873" s="19">
        <v>881</v>
      </c>
      <c r="P873">
        <f>COUNTIF(C$11:C$2024, C873)</f>
        <v>3</v>
      </c>
      <c r="Q873">
        <f>COUNTIF(F$11:F$177, F873)</f>
        <v>0</v>
      </c>
      <c r="R873" t="b">
        <f>A873=D873</f>
        <v>0</v>
      </c>
      <c r="S873" t="b">
        <f>A873&amp;B873&amp;C873=D873&amp;E873&amp;F873</f>
        <v>0</v>
      </c>
      <c r="V873" t="str">
        <f>IF($A873=V$10, $C873, "")</f>
        <v>Overdue Relief Award Excess 45</v>
      </c>
      <c r="W873" t="str">
        <f>IF($A873=W$10, $C873, "")</f>
        <v/>
      </c>
      <c r="X873" t="str">
        <f>IF($A873=X$10, $C873, "")</f>
        <v/>
      </c>
      <c r="Y873" t="str">
        <f>IF($A873=Y$10, $C873, "")</f>
        <v/>
      </c>
      <c r="Z873" t="str">
        <f>IF($A873=Z$10, $C873, "")</f>
        <v/>
      </c>
      <c r="AB873" t="str">
        <f>IF($D873=AB$10, $F873, "")</f>
        <v/>
      </c>
      <c r="AC873" t="str">
        <f>IF($D873=AC$10, $F873, "")</f>
        <v>Award Leave Used</v>
      </c>
      <c r="AD873" t="str">
        <f>IF($D873=AD$10, $F873, "")</f>
        <v/>
      </c>
      <c r="AE873" t="str">
        <f>IF($D873=AE$10, $F873, "")</f>
        <v/>
      </c>
      <c r="AF873" t="str">
        <f>IF($D873=AF$10, $F873, "")</f>
        <v/>
      </c>
      <c r="AH873">
        <f>COUNTIF(AI$11:AI$2024, AI873)</f>
        <v>1</v>
      </c>
      <c r="AI873" t="str">
        <f>V873&amp;AB873&amp;W873&amp;AC873&amp;X873&amp;AD873&amp;Y873&amp;AE873&amp;Z873&amp;AF873</f>
        <v>Overdue Relief Award Excess 45Award Leave Used</v>
      </c>
      <c r="AJ873">
        <f>IF(ROW()=11,1,IF(AK872+1=AK873,AJ872,AJ872+1))</f>
        <v>776</v>
      </c>
      <c r="AK873">
        <f>IF(AI873=AI872, AK872+1, 1)</f>
        <v>1</v>
      </c>
      <c r="AL873" s="26" t="str">
        <f>AM873&amp;AN873</f>
        <v>DFAS7EOverdue Relief Award Excess 4512374GSA54Award Leave Used</v>
      </c>
      <c r="AM873" t="str">
        <f>K873</f>
        <v>DFAS7EOverdue Relief Award Excess 45</v>
      </c>
      <c r="AN873" t="str">
        <f>L873</f>
        <v>12374GSA54Award Leave Used</v>
      </c>
      <c r="AO873">
        <f>COUNTIF(AM$11:AM$1107, AM873)</f>
        <v>3</v>
      </c>
      <c r="AP873">
        <f>COUNTIF(AN$11:AN$1107, AN873)</f>
        <v>2</v>
      </c>
      <c r="AQ873">
        <f>MATCH(AM873, AM$11:AM$1107, 0)</f>
        <v>482</v>
      </c>
      <c r="AR873">
        <f>MATCH(AN873, AN$11:AN$1107, 0)</f>
        <v>863</v>
      </c>
      <c r="AS873">
        <v>881</v>
      </c>
      <c r="AU873" t="str">
        <f>C873</f>
        <v>Overdue Relief Award Excess 45</v>
      </c>
      <c r="AV873" t="str">
        <f>IF(F873="", "", F873)</f>
        <v>Award Leave Used</v>
      </c>
      <c r="AW873" s="13">
        <f>M873</f>
        <v>0.7363062200956938</v>
      </c>
      <c r="AX873" t="e">
        <f>VLOOKUP(AI873, UniquePairs!A$5:A$2000, 1, FALSE)</f>
        <v>#N/A</v>
      </c>
      <c r="AY873" t="str">
        <f>IFERROR(INDEX(UniquePairs!A$5:K$1000, MATCH(AL873, UniquePairs!A$5:A$1000, 0), 10), "")</f>
        <v/>
      </c>
      <c r="AZ873" s="13">
        <f>IF(AY873&lt;&gt;"", AY873, AW873)</f>
        <v>0.7363062200956938</v>
      </c>
      <c r="BA873" t="str">
        <f>IF(AZ873=0,"None",IF(AZ873&lt;0.6,"Weak",IF(AZ873&lt;0.7,"Review",IF(AZ873&lt;0.8,"Good",IF(AZ873&lt;0.9,"Very Good","Solid")))))</f>
        <v>Good</v>
      </c>
      <c r="BB873" s="28" t="str">
        <f>IF(AJ872=AJ873, BB872, BC873)</f>
        <v>Award</v>
      </c>
      <c r="BC873" t="str">
        <f>IF(AV873="",AU873,StringMatch(AU873,AV873,TRUE))</f>
        <v>Award</v>
      </c>
      <c r="BD873" t="str">
        <f>TRIM(SUBSTITUTE(SUBSTITUTE(SUBSTITUTE(SUBSTITUTE(SUBSTITUTE(SUBSTITUTE(SUBSTITUTE(SUBSTITUTE(SUBSTITUTE(SUBSTITUTE(AU873,BR873,""),BS873,""),BT873,""),BU873,""),BV873,""),BW873,""),BX873,""),BY873,""),BZ873,""),CA873,""))</f>
        <v>Overdue Relief Excess 45</v>
      </c>
      <c r="BE873" t="str">
        <f>TRIM(SUBSTITUTE(SUBSTITUTE(SUBSTITUTE(SUBSTITUTE(SUBSTITUTE(SUBSTITUTE(SUBSTITUTE(SUBSTITUTE(SUBSTITUTE(SUBSTITUTE(AV873,BH873,""),BI873,""),BJ873,""),BK873,""),BL873,""),BM873,""),BN873,""),BO873,""),BP873,""),BQ873,""))</f>
        <v>Leave Used</v>
      </c>
      <c r="BF873" s="21">
        <f>LEN(AU873)-LEN(SUBSTITUTE(AU873," ",""))</f>
        <v>4</v>
      </c>
      <c r="BG873" s="21">
        <f>LEN(AV873)-LEN(SUBSTITUTE(AV873," ",""))</f>
        <v>2</v>
      </c>
      <c r="BH873" s="21" t="str">
        <f>IF(BF873=0,AU873,findspace($AU873,BH$10))</f>
        <v>Overdue</v>
      </c>
      <c r="BI873" s="21" t="str">
        <f>IF(BH873=0,AN873,findspace($AU873,BI$10))</f>
        <v>Relief</v>
      </c>
      <c r="BJ873" s="21" t="str">
        <f>IF(BI873=0,AV873,findspace($AU873,BJ$10))</f>
        <v>Award</v>
      </c>
      <c r="BK873" s="21" t="str">
        <f>IF(BJ873=0,AW873,findspace($AU873,BK$10))</f>
        <v>Excess</v>
      </c>
      <c r="BL873" s="21" t="str">
        <f>IF(BK873=0,AX873,findspace($AU873,BL$10))</f>
        <v>45</v>
      </c>
      <c r="BM873" s="21" t="str">
        <f>IF(BL873=0,BF873,findspace($AU873,BM$10))</f>
        <v/>
      </c>
      <c r="BN873" s="21" t="str">
        <f>IF(BM873=0,BH873,findspace($AU873,BN$10))</f>
        <v/>
      </c>
      <c r="BO873" s="21" t="str">
        <f>IF(BN873=0,BI873,findspace($AU873,BO$10))</f>
        <v/>
      </c>
      <c r="BR873" s="21" t="str">
        <f>IF($BG873=0,$AV873,findspace($AV873,BR$10))</f>
        <v>Award</v>
      </c>
      <c r="BS873" s="21" t="str">
        <f>IF($BG873=0,$AV873,findspace($AV873,BS$10))</f>
        <v>Leave</v>
      </c>
      <c r="BT873" s="21" t="str">
        <f>IF($BG873=0,$AV873,findspace($AV873,BT$10))</f>
        <v>Used</v>
      </c>
      <c r="BU873" s="21" t="str">
        <f>IF($BG873=0,$AV873,findspace($AV873,BU$10))</f>
        <v/>
      </c>
      <c r="BV873" s="21" t="str">
        <f>IF($BG873=0,$AV873,findspace($AV873,BV$10))</f>
        <v/>
      </c>
      <c r="BW873" s="21" t="str">
        <f>IF($BG873=0,$AV873,findspace($AV873,BW$10))</f>
        <v/>
      </c>
      <c r="BX873" s="21" t="str">
        <f>IF($BG873=0,$AV873,findspace($AV873,BX$10))</f>
        <v/>
      </c>
      <c r="BY873" s="21" t="str">
        <f>IF($BG873=0,$AV873,findspace($AV873,BY$10))</f>
        <v/>
      </c>
      <c r="BZ873" s="21" t="str">
        <f>IF($BG873=0,$AV873,findspace($AV873,BZ$10))</f>
        <v/>
      </c>
      <c r="CA873" s="21" t="str">
        <f>IF($BG873=0,$AV873,findspace($AV873,CA$10))</f>
        <v/>
      </c>
    </row>
    <row r="874" spans="1:79" x14ac:dyDescent="0.35">
      <c r="A874" t="s">
        <v>1837</v>
      </c>
      <c r="B874">
        <v>77</v>
      </c>
      <c r="C874" t="s">
        <v>3115</v>
      </c>
      <c r="D874" t="s">
        <v>1837</v>
      </c>
      <c r="E874">
        <v>21</v>
      </c>
      <c r="F874" t="s">
        <v>2861</v>
      </c>
      <c r="G874" s="13">
        <v>0.72773972602739734</v>
      </c>
      <c r="I874">
        <v>12374</v>
      </c>
      <c r="J874" t="str">
        <f>K874&amp;L874</f>
        <v>IBC77Military Leave Regular Carryover12374IBC21Annual Leave Carryover</v>
      </c>
      <c r="K874" t="str">
        <f>A874&amp;B874&amp;C874</f>
        <v>IBC77Military Leave Regular Carryover</v>
      </c>
      <c r="L874" t="str">
        <f>I874&amp;D874&amp;E874&amp;F874</f>
        <v>12374IBC21Annual Leave Carryover</v>
      </c>
      <c r="M874" s="13">
        <f>G874</f>
        <v>0.72773972602739734</v>
      </c>
      <c r="N874" s="13"/>
      <c r="O874" s="19">
        <v>121</v>
      </c>
      <c r="P874">
        <f>COUNTIF(C$11:C$2024, C874)</f>
        <v>3</v>
      </c>
      <c r="Q874">
        <f>COUNTIF(F$11:F$177, F874)</f>
        <v>0</v>
      </c>
      <c r="R874" t="b">
        <f>A874=D874</f>
        <v>1</v>
      </c>
      <c r="S874" t="b">
        <f>A874&amp;B874&amp;C874=D874&amp;E874&amp;F874</f>
        <v>0</v>
      </c>
      <c r="V874" t="str">
        <f>IF($A874=V$10, $C874, "")</f>
        <v/>
      </c>
      <c r="W874" t="str">
        <f>IF($A874=W$10, $C874, "")</f>
        <v/>
      </c>
      <c r="X874" t="str">
        <f>IF($A874=X$10, $C874, "")</f>
        <v/>
      </c>
      <c r="Y874" t="str">
        <f>IF($A874=Y$10, $C874, "")</f>
        <v>Military Leave Regular Carryover</v>
      </c>
      <c r="Z874" t="str">
        <f>IF($A874=Z$10, $C874, "")</f>
        <v/>
      </c>
      <c r="AB874" t="str">
        <f>IF($D874=AB$10, $F874, "")</f>
        <v/>
      </c>
      <c r="AC874" t="str">
        <f>IF($D874=AC$10, $F874, "")</f>
        <v/>
      </c>
      <c r="AD874" t="str">
        <f>IF($D874=AD$10, $F874, "")</f>
        <v/>
      </c>
      <c r="AE874" t="str">
        <f>IF($D874=AE$10, $F874, "")</f>
        <v>Annual Leave Carryover</v>
      </c>
      <c r="AF874" t="str">
        <f>IF($D874=AF$10, $F874, "")</f>
        <v/>
      </c>
      <c r="AH874">
        <f>COUNTIF(AI$11:AI$2024, AI874)</f>
        <v>1</v>
      </c>
      <c r="AI874" t="str">
        <f>V874&amp;AB874&amp;W874&amp;AC874&amp;X874&amp;AD874&amp;Y874&amp;AE874&amp;Z874&amp;AF874</f>
        <v>Military Leave Regular CarryoverAnnual Leave Carryover</v>
      </c>
      <c r="AJ874">
        <f>IF(ROW()=11,1,IF(AK873+1=AK874,AJ873,AJ873+1))</f>
        <v>777</v>
      </c>
      <c r="AK874">
        <f>IF(AI874=AI873, AK873+1, 1)</f>
        <v>1</v>
      </c>
      <c r="AL874" s="26" t="str">
        <f>AM874&amp;AN874</f>
        <v>IBC77Military Leave Regular Carryover12374IBC21Annual Leave Carryover</v>
      </c>
      <c r="AM874" t="str">
        <f>K874</f>
        <v>IBC77Military Leave Regular Carryover</v>
      </c>
      <c r="AN874" t="str">
        <f>L874</f>
        <v>12374IBC21Annual Leave Carryover</v>
      </c>
      <c r="AO874">
        <f>COUNTIF(AM$11:AM$1107, AM874)</f>
        <v>3</v>
      </c>
      <c r="AP874">
        <f>COUNTIF(AN$11:AN$1107, AN874)</f>
        <v>3</v>
      </c>
      <c r="AQ874">
        <f>MATCH(AM874, AM$11:AM$1107, 0)</f>
        <v>862</v>
      </c>
      <c r="AR874">
        <f>MATCH(AN874, AN$11:AN$1107, 0)</f>
        <v>205</v>
      </c>
      <c r="AS874">
        <v>121</v>
      </c>
      <c r="AU874" t="str">
        <f>C874</f>
        <v>Military Leave Regular Carryover</v>
      </c>
      <c r="AV874" t="str">
        <f>IF(F874="", "", F874)</f>
        <v>Annual Leave Carryover</v>
      </c>
      <c r="AW874" s="13">
        <f>M874</f>
        <v>0.72773972602739734</v>
      </c>
      <c r="AX874" t="e">
        <f>VLOOKUP(AI874, UniquePairs!A$5:A$2000, 1, FALSE)</f>
        <v>#N/A</v>
      </c>
      <c r="AY874" t="str">
        <f>IFERROR(INDEX(UniquePairs!A$5:K$1000, MATCH(AL874, UniquePairs!A$5:A$1000, 0), 10), "")</f>
        <v/>
      </c>
      <c r="AZ874" s="13">
        <f>IF(AY874&lt;&gt;"", AY874, AW874)</f>
        <v>0.72773972602739734</v>
      </c>
      <c r="BA874" t="str">
        <f>IF(AZ874=0,"None",IF(AZ874&lt;0.6,"Weak",IF(AZ874&lt;0.7,"Review",IF(AZ874&lt;0.8,"Good",IF(AZ874&lt;0.9,"Very Good","Solid")))))</f>
        <v>Good</v>
      </c>
      <c r="BB874" s="28" t="str">
        <f>IF(AJ873=AJ874, BB873, BC874)</f>
        <v>Leave Carryover</v>
      </c>
      <c r="BC874" t="str">
        <f>IF(AV874="",AU874,StringMatch(AU874,AV874,TRUE))</f>
        <v>Leave Carryover</v>
      </c>
      <c r="BD874" t="str">
        <f>TRIM(SUBSTITUTE(SUBSTITUTE(SUBSTITUTE(SUBSTITUTE(SUBSTITUTE(SUBSTITUTE(SUBSTITUTE(SUBSTITUTE(SUBSTITUTE(SUBSTITUTE(AU874,BR874,""),BS874,""),BT874,""),BU874,""),BV874,""),BW874,""),BX874,""),BY874,""),BZ874,""),CA874,""))</f>
        <v>Military Regular</v>
      </c>
      <c r="BE874" t="str">
        <f>TRIM(SUBSTITUTE(SUBSTITUTE(SUBSTITUTE(SUBSTITUTE(SUBSTITUTE(SUBSTITUTE(SUBSTITUTE(SUBSTITUTE(SUBSTITUTE(SUBSTITUTE(AV874,BH874,""),BI874,""),BJ874,""),BK874,""),BL874,""),BM874,""),BN874,""),BO874,""),BP874,""),BQ874,""))</f>
        <v>Annual</v>
      </c>
      <c r="BF874" s="21">
        <f>LEN(AU874)-LEN(SUBSTITUTE(AU874," ",""))</f>
        <v>3</v>
      </c>
      <c r="BG874" s="21">
        <f>LEN(AV874)-LEN(SUBSTITUTE(AV874," ",""))</f>
        <v>2</v>
      </c>
      <c r="BH874" s="21" t="str">
        <f>IF(BF874=0,AU874,findspace($AU874,BH$10))</f>
        <v>Military</v>
      </c>
      <c r="BI874" s="21" t="str">
        <f>IF(BH874=0,AN874,findspace($AU874,BI$10))</f>
        <v>Leave</v>
      </c>
      <c r="BJ874" s="21" t="str">
        <f>IF(BI874=0,AV874,findspace($AU874,BJ$10))</f>
        <v>Regular</v>
      </c>
      <c r="BK874" s="21" t="str">
        <f>IF(BJ874=0,AW874,findspace($AU874,BK$10))</f>
        <v>Carryover</v>
      </c>
      <c r="BL874" s="21" t="str">
        <f>IF(BK874=0,AX874,findspace($AU874,BL$10))</f>
        <v/>
      </c>
      <c r="BM874" s="21" t="str">
        <f>IF(BL874=0,BF874,findspace($AU874,BM$10))</f>
        <v/>
      </c>
      <c r="BN874" s="21" t="str">
        <f>IF(BM874=0,BH874,findspace($AU874,BN$10))</f>
        <v/>
      </c>
      <c r="BO874" s="21" t="str">
        <f>IF(BN874=0,BI874,findspace($AU874,BO$10))</f>
        <v/>
      </c>
      <c r="BR874" s="21" t="str">
        <f>IF($BG874=0,$AV874,findspace($AV874,BR$10))</f>
        <v>Annual</v>
      </c>
      <c r="BS874" s="21" t="str">
        <f>IF($BG874=0,$AV874,findspace($AV874,BS$10))</f>
        <v>Leave</v>
      </c>
      <c r="BT874" s="21" t="str">
        <f>IF($BG874=0,$AV874,findspace($AV874,BT$10))</f>
        <v>Carryover</v>
      </c>
      <c r="BU874" s="21" t="str">
        <f>IF($BG874=0,$AV874,findspace($AV874,BU$10))</f>
        <v/>
      </c>
      <c r="BV874" s="21" t="str">
        <f>IF($BG874=0,$AV874,findspace($AV874,BV$10))</f>
        <v/>
      </c>
      <c r="BW874" s="21" t="str">
        <f>IF($BG874=0,$AV874,findspace($AV874,BW$10))</f>
        <v/>
      </c>
      <c r="BX874" s="21" t="str">
        <f>IF($BG874=0,$AV874,findspace($AV874,BX$10))</f>
        <v/>
      </c>
      <c r="BY874" s="21" t="str">
        <f>IF($BG874=0,$AV874,findspace($AV874,BY$10))</f>
        <v/>
      </c>
      <c r="BZ874" s="21" t="str">
        <f>IF($BG874=0,$AV874,findspace($AV874,BZ$10))</f>
        <v/>
      </c>
      <c r="CA874" s="21" t="str">
        <f>IF($BG874=0,$AV874,findspace($AV874,CA$10))</f>
        <v/>
      </c>
    </row>
    <row r="875" spans="1:79" x14ac:dyDescent="0.35">
      <c r="A875" t="s">
        <v>1837</v>
      </c>
      <c r="B875">
        <v>77</v>
      </c>
      <c r="C875" t="s">
        <v>3115</v>
      </c>
      <c r="D875" t="s">
        <v>1837</v>
      </c>
      <c r="E875">
        <v>31</v>
      </c>
      <c r="F875" t="s">
        <v>3160</v>
      </c>
      <c r="G875" s="13">
        <v>0.72773972602739734</v>
      </c>
      <c r="I875">
        <v>12374</v>
      </c>
      <c r="J875" t="str">
        <f>K875&amp;L875</f>
        <v>IBC77Military Leave Regular Carryover12374IBC31Sick Leave Carryover</v>
      </c>
      <c r="K875" t="str">
        <f>A875&amp;B875&amp;C875</f>
        <v>IBC77Military Leave Regular Carryover</v>
      </c>
      <c r="L875" t="str">
        <f>I875&amp;D875&amp;E875&amp;F875</f>
        <v>12374IBC31Sick Leave Carryover</v>
      </c>
      <c r="M875" s="13">
        <f>G875</f>
        <v>0.72773972602739734</v>
      </c>
      <c r="N875" s="13"/>
      <c r="O875" s="19">
        <v>103</v>
      </c>
      <c r="P875">
        <f>COUNTIF(C$11:C$2024, C875)</f>
        <v>3</v>
      </c>
      <c r="Q875">
        <f>COUNTIF(F$11:F$177, F875)</f>
        <v>0</v>
      </c>
      <c r="R875" t="b">
        <f>A875=D875</f>
        <v>1</v>
      </c>
      <c r="S875" t="b">
        <f>A875&amp;B875&amp;C875=D875&amp;E875&amp;F875</f>
        <v>0</v>
      </c>
      <c r="V875" t="str">
        <f>IF($A875=V$10, $C875, "")</f>
        <v/>
      </c>
      <c r="W875" t="str">
        <f>IF($A875=W$10, $C875, "")</f>
        <v/>
      </c>
      <c r="X875" t="str">
        <f>IF($A875=X$10, $C875, "")</f>
        <v/>
      </c>
      <c r="Y875" t="str">
        <f>IF($A875=Y$10, $C875, "")</f>
        <v>Military Leave Regular Carryover</v>
      </c>
      <c r="Z875" t="str">
        <f>IF($A875=Z$10, $C875, "")</f>
        <v/>
      </c>
      <c r="AB875" t="str">
        <f>IF($D875=AB$10, $F875, "")</f>
        <v/>
      </c>
      <c r="AC875" t="str">
        <f>IF($D875=AC$10, $F875, "")</f>
        <v/>
      </c>
      <c r="AD875" t="str">
        <f>IF($D875=AD$10, $F875, "")</f>
        <v/>
      </c>
      <c r="AE875" t="str">
        <f>IF($D875=AE$10, $F875, "")</f>
        <v>Sick Leave Carryover</v>
      </c>
      <c r="AF875" t="str">
        <f>IF($D875=AF$10, $F875, "")</f>
        <v/>
      </c>
      <c r="AH875">
        <f>COUNTIF(AI$11:AI$2024, AI875)</f>
        <v>1</v>
      </c>
      <c r="AI875" t="str">
        <f>V875&amp;AB875&amp;W875&amp;AC875&amp;X875&amp;AD875&amp;Y875&amp;AE875&amp;Z875&amp;AF875</f>
        <v>Military Leave Regular CarryoverSick Leave Carryover</v>
      </c>
      <c r="AJ875">
        <f>IF(ROW()=11,1,IF(AK874+1=AK875,AJ874,AJ874+1))</f>
        <v>778</v>
      </c>
      <c r="AK875">
        <f>IF(AI875=AI874, AK874+1, 1)</f>
        <v>1</v>
      </c>
      <c r="AL875" s="26" t="str">
        <f>AM875&amp;AN875</f>
        <v>IBC77Military Leave Regular Carryover12374IBC31Sick Leave Carryover</v>
      </c>
      <c r="AM875" t="str">
        <f>K875</f>
        <v>IBC77Military Leave Regular Carryover</v>
      </c>
      <c r="AN875" t="str">
        <f>L875</f>
        <v>12374IBC31Sick Leave Carryover</v>
      </c>
      <c r="AO875">
        <f>COUNTIF(AM$11:AM$1107, AM875)</f>
        <v>3</v>
      </c>
      <c r="AP875">
        <f>COUNTIF(AN$11:AN$1107, AN875)</f>
        <v>2</v>
      </c>
      <c r="AQ875">
        <f>MATCH(AM875, AM$11:AM$1107, 0)</f>
        <v>862</v>
      </c>
      <c r="AR875">
        <f>MATCH(AN875, AN$11:AN$1107, 0)</f>
        <v>865</v>
      </c>
      <c r="AS875">
        <v>103</v>
      </c>
      <c r="AU875" t="str">
        <f>C875</f>
        <v>Military Leave Regular Carryover</v>
      </c>
      <c r="AV875" t="str">
        <f>IF(F875="", "", F875)</f>
        <v>Sick Leave Carryover</v>
      </c>
      <c r="AW875" s="13">
        <f>M875</f>
        <v>0.72773972602739734</v>
      </c>
      <c r="AX875" t="e">
        <f>VLOOKUP(AI875, UniquePairs!A$5:A$2000, 1, FALSE)</f>
        <v>#N/A</v>
      </c>
      <c r="AY875" t="str">
        <f>IFERROR(INDEX(UniquePairs!A$5:K$1000, MATCH(AL875, UniquePairs!A$5:A$1000, 0), 10), "")</f>
        <v/>
      </c>
      <c r="AZ875" s="13">
        <f>IF(AY875&lt;&gt;"", AY875, AW875)</f>
        <v>0.72773972602739734</v>
      </c>
      <c r="BA875" t="str">
        <f>IF(AZ875=0,"None",IF(AZ875&lt;0.6,"Weak",IF(AZ875&lt;0.7,"Review",IF(AZ875&lt;0.8,"Good",IF(AZ875&lt;0.9,"Very Good","Solid")))))</f>
        <v>Good</v>
      </c>
      <c r="BB875" s="28" t="str">
        <f>IF(AJ874=AJ875, BB874, BC875)</f>
        <v>Leave Carryover</v>
      </c>
      <c r="BC875" t="str">
        <f>IF(AV875="",AU875,StringMatch(AU875,AV875,TRUE))</f>
        <v>Leave Carryover</v>
      </c>
      <c r="BD875" t="str">
        <f>TRIM(SUBSTITUTE(SUBSTITUTE(SUBSTITUTE(SUBSTITUTE(SUBSTITUTE(SUBSTITUTE(SUBSTITUTE(SUBSTITUTE(SUBSTITUTE(SUBSTITUTE(AU875,BR875,""),BS875,""),BT875,""),BU875,""),BV875,""),BW875,""),BX875,""),BY875,""),BZ875,""),CA875,""))</f>
        <v>Military Regular</v>
      </c>
      <c r="BE875" t="str">
        <f>TRIM(SUBSTITUTE(SUBSTITUTE(SUBSTITUTE(SUBSTITUTE(SUBSTITUTE(SUBSTITUTE(SUBSTITUTE(SUBSTITUTE(SUBSTITUTE(SUBSTITUTE(AV875,BH875,""),BI875,""),BJ875,""),BK875,""),BL875,""),BM875,""),BN875,""),BO875,""),BP875,""),BQ875,""))</f>
        <v>Sick</v>
      </c>
      <c r="BF875" s="21">
        <f>LEN(AU875)-LEN(SUBSTITUTE(AU875," ",""))</f>
        <v>3</v>
      </c>
      <c r="BG875" s="21">
        <f>LEN(AV875)-LEN(SUBSTITUTE(AV875," ",""))</f>
        <v>2</v>
      </c>
      <c r="BH875" s="21" t="str">
        <f>IF(BF875=0,AU875,findspace($AU875,BH$10))</f>
        <v>Military</v>
      </c>
      <c r="BI875" s="21" t="str">
        <f>IF(BH875=0,AN875,findspace($AU875,BI$10))</f>
        <v>Leave</v>
      </c>
      <c r="BJ875" s="21" t="str">
        <f>IF(BI875=0,AV875,findspace($AU875,BJ$10))</f>
        <v>Regular</v>
      </c>
      <c r="BK875" s="21" t="str">
        <f>IF(BJ875=0,AW875,findspace($AU875,BK$10))</f>
        <v>Carryover</v>
      </c>
      <c r="BL875" s="21" t="str">
        <f>IF(BK875=0,AX875,findspace($AU875,BL$10))</f>
        <v/>
      </c>
      <c r="BM875" s="21" t="str">
        <f>IF(BL875=0,BF875,findspace($AU875,BM$10))</f>
        <v/>
      </c>
      <c r="BN875" s="21" t="str">
        <f>IF(BM875=0,BH875,findspace($AU875,BN$10))</f>
        <v/>
      </c>
      <c r="BO875" s="21" t="str">
        <f>IF(BN875=0,BI875,findspace($AU875,BO$10))</f>
        <v/>
      </c>
      <c r="BR875" s="21" t="str">
        <f>IF($BG875=0,$AV875,findspace($AV875,BR$10))</f>
        <v>Sick</v>
      </c>
      <c r="BS875" s="21" t="str">
        <f>IF($BG875=0,$AV875,findspace($AV875,BS$10))</f>
        <v>Leave</v>
      </c>
      <c r="BT875" s="21" t="str">
        <f>IF($BG875=0,$AV875,findspace($AV875,BT$10))</f>
        <v>Carryover</v>
      </c>
      <c r="BU875" s="21" t="str">
        <f>IF($BG875=0,$AV875,findspace($AV875,BU$10))</f>
        <v/>
      </c>
      <c r="BV875" s="21" t="str">
        <f>IF($BG875=0,$AV875,findspace($AV875,BV$10))</f>
        <v/>
      </c>
      <c r="BW875" s="21" t="str">
        <f>IF($BG875=0,$AV875,findspace($AV875,BW$10))</f>
        <v/>
      </c>
      <c r="BX875" s="21" t="str">
        <f>IF($BG875=0,$AV875,findspace($AV875,BX$10))</f>
        <v/>
      </c>
      <c r="BY875" s="21" t="str">
        <f>IF($BG875=0,$AV875,findspace($AV875,BY$10))</f>
        <v/>
      </c>
      <c r="BZ875" s="21" t="str">
        <f>IF($BG875=0,$AV875,findspace($AV875,BZ$10))</f>
        <v/>
      </c>
      <c r="CA875" s="21" t="str">
        <f>IF($BG875=0,$AV875,findspace($AV875,CA$10))</f>
        <v/>
      </c>
    </row>
    <row r="876" spans="1:79" x14ac:dyDescent="0.35">
      <c r="A876" t="s">
        <v>1836</v>
      </c>
      <c r="B876">
        <v>35</v>
      </c>
      <c r="C876" t="s">
        <v>2738</v>
      </c>
      <c r="D876" t="s">
        <v>1836</v>
      </c>
      <c r="E876">
        <v>56</v>
      </c>
      <c r="F876" t="s">
        <v>3435</v>
      </c>
      <c r="G876" s="13">
        <v>0.7264864864864865</v>
      </c>
      <c r="I876">
        <v>12374</v>
      </c>
      <c r="J876" t="str">
        <f>K876&amp;L876</f>
        <v>GSA35Furlough Lack Of Funds12374GSA56Lack Of Funds (Over 30 Days)</v>
      </c>
      <c r="K876" t="str">
        <f>A876&amp;B876&amp;C876</f>
        <v>GSA35Furlough Lack Of Funds</v>
      </c>
      <c r="L876" t="str">
        <f>I876&amp;D876&amp;E876&amp;F876</f>
        <v>12374GSA56Lack Of Funds (Over 30 Days)</v>
      </c>
      <c r="M876" s="13">
        <f>G876</f>
        <v>0.7264864864864865</v>
      </c>
      <c r="N876" s="13"/>
      <c r="O876" s="19">
        <v>406</v>
      </c>
      <c r="P876">
        <f>COUNTIF(C$11:C$2024, C876)</f>
        <v>2</v>
      </c>
      <c r="Q876">
        <f>COUNTIF(F$11:F$177, F876)</f>
        <v>0</v>
      </c>
      <c r="R876" t="b">
        <f>A876=D876</f>
        <v>1</v>
      </c>
      <c r="S876" t="b">
        <f>A876&amp;B876&amp;C876=D876&amp;E876&amp;F876</f>
        <v>0</v>
      </c>
      <c r="V876" t="str">
        <f>IF($A876=V$10, $C876, "")</f>
        <v/>
      </c>
      <c r="W876" t="str">
        <f>IF($A876=W$10, $C876, "")</f>
        <v>Furlough Lack Of Funds</v>
      </c>
      <c r="X876" t="str">
        <f>IF($A876=X$10, $C876, "")</f>
        <v/>
      </c>
      <c r="Y876" t="str">
        <f>IF($A876=Y$10, $C876, "")</f>
        <v/>
      </c>
      <c r="Z876" t="str">
        <f>IF($A876=Z$10, $C876, "")</f>
        <v/>
      </c>
      <c r="AB876" t="str">
        <f>IF($D876=AB$10, $F876, "")</f>
        <v/>
      </c>
      <c r="AC876" t="str">
        <f>IF($D876=AC$10, $F876, "")</f>
        <v>Lack Of Funds (Over 30 Days)</v>
      </c>
      <c r="AD876" t="str">
        <f>IF($D876=AD$10, $F876, "")</f>
        <v/>
      </c>
      <c r="AE876" t="str">
        <f>IF($D876=AE$10, $F876, "")</f>
        <v/>
      </c>
      <c r="AF876" t="str">
        <f>IF($D876=AF$10, $F876, "")</f>
        <v/>
      </c>
      <c r="AH876">
        <f>COUNTIF(AI$11:AI$2024, AI876)</f>
        <v>1</v>
      </c>
      <c r="AI876" t="str">
        <f>V876&amp;AB876&amp;W876&amp;AC876&amp;X876&amp;AD876&amp;Y876&amp;AE876&amp;Z876&amp;AF876</f>
        <v>Furlough Lack Of FundsLack Of Funds (Over 30 Days)</v>
      </c>
      <c r="AJ876">
        <f>IF(ROW()=11,1,IF(AK875+1=AK876,AJ875,AJ875+1))</f>
        <v>779</v>
      </c>
      <c r="AK876">
        <f>IF(AI876=AI875, AK875+1, 1)</f>
        <v>1</v>
      </c>
      <c r="AL876" s="26" t="str">
        <f>AM876&amp;AN876</f>
        <v>GSA35Furlough Lack Of Funds12374GSA56Lack Of Funds (Over 30 Days)</v>
      </c>
      <c r="AM876" t="str">
        <f>K876</f>
        <v>GSA35Furlough Lack Of Funds</v>
      </c>
      <c r="AN876" t="str">
        <f>L876</f>
        <v>12374GSA56Lack Of Funds (Over 30 Days)</v>
      </c>
      <c r="AO876">
        <f>COUNTIF(AM$11:AM$1107, AM876)</f>
        <v>2</v>
      </c>
      <c r="AP876">
        <f>COUNTIF(AN$11:AN$1107, AN876)</f>
        <v>2</v>
      </c>
      <c r="AQ876">
        <f>MATCH(AM876, AM$11:AM$1107, 0)</f>
        <v>857</v>
      </c>
      <c r="AR876">
        <f>MATCH(AN876, AN$11:AN$1107, 0)</f>
        <v>860</v>
      </c>
      <c r="AS876">
        <v>406</v>
      </c>
      <c r="AU876" t="str">
        <f>C876</f>
        <v>Furlough Lack Of Funds</v>
      </c>
      <c r="AV876" t="str">
        <f>IF(F876="", "", F876)</f>
        <v>Lack Of Funds (Over 30 Days)</v>
      </c>
      <c r="AW876" s="13">
        <f>M876</f>
        <v>0.7264864864864865</v>
      </c>
      <c r="AX876" t="e">
        <f>VLOOKUP(AI876, UniquePairs!A$5:A$2000, 1, FALSE)</f>
        <v>#N/A</v>
      </c>
      <c r="AY876" t="str">
        <f>IFERROR(INDEX(UniquePairs!A$5:K$1000, MATCH(AL876, UniquePairs!A$5:A$1000, 0), 10), "")</f>
        <v/>
      </c>
      <c r="AZ876" s="13">
        <f>IF(AY876&lt;&gt;"", AY876, AW876)</f>
        <v>0.7264864864864865</v>
      </c>
      <c r="BA876" t="str">
        <f>IF(AZ876=0,"None",IF(AZ876&lt;0.6,"Weak",IF(AZ876&lt;0.7,"Review",IF(AZ876&lt;0.8,"Good",IF(AZ876&lt;0.9,"Very Good","Solid")))))</f>
        <v>Good</v>
      </c>
      <c r="BB876" s="28" t="str">
        <f>IF(AJ875=AJ876, BB875, BC876)</f>
        <v>Lack Of Funds</v>
      </c>
      <c r="BC876" t="str">
        <f>IF(AV876="",AU876,StringMatch(AU876,AV876,TRUE))</f>
        <v>Lack Of Funds</v>
      </c>
      <c r="BD876" t="str">
        <f>TRIM(SUBSTITUTE(SUBSTITUTE(SUBSTITUTE(SUBSTITUTE(SUBSTITUTE(SUBSTITUTE(SUBSTITUTE(SUBSTITUTE(SUBSTITUTE(SUBSTITUTE(AU876,BR876,""),BS876,""),BT876,""),BU876,""),BV876,""),BW876,""),BX876,""),BY876,""),BZ876,""),CA876,""))</f>
        <v>Furlough</v>
      </c>
      <c r="BE876" t="str">
        <f>TRIM(SUBSTITUTE(SUBSTITUTE(SUBSTITUTE(SUBSTITUTE(SUBSTITUTE(SUBSTITUTE(SUBSTITUTE(SUBSTITUTE(SUBSTITUTE(SUBSTITUTE(AV876,BH876,""),BI876,""),BJ876,""),BK876,""),BL876,""),BM876,""),BN876,""),BO876,""),BP876,""),BQ876,""))</f>
        <v>(Over 30 Days)</v>
      </c>
      <c r="BF876" s="21">
        <f>LEN(AU876)-LEN(SUBSTITUTE(AU876," ",""))</f>
        <v>3</v>
      </c>
      <c r="BG876" s="21">
        <f>LEN(AV876)-LEN(SUBSTITUTE(AV876," ",""))</f>
        <v>5</v>
      </c>
      <c r="BH876" s="21" t="str">
        <f>IF(BF876=0,AU876,findspace($AU876,BH$10))</f>
        <v>Furlough</v>
      </c>
      <c r="BI876" s="21" t="str">
        <f>IF(BH876=0,AN876,findspace($AU876,BI$10))</f>
        <v>Lack</v>
      </c>
      <c r="BJ876" s="21" t="str">
        <f>IF(BI876=0,AV876,findspace($AU876,BJ$10))</f>
        <v>Of</v>
      </c>
      <c r="BK876" s="21" t="str">
        <f>IF(BJ876=0,AW876,findspace($AU876,BK$10))</f>
        <v>Funds</v>
      </c>
      <c r="BL876" s="21" t="str">
        <f>IF(BK876=0,AX876,findspace($AU876,BL$10))</f>
        <v/>
      </c>
      <c r="BM876" s="21" t="str">
        <f>IF(BL876=0,BF876,findspace($AU876,BM$10))</f>
        <v/>
      </c>
      <c r="BN876" s="21" t="str">
        <f>IF(BM876=0,BH876,findspace($AU876,BN$10))</f>
        <v/>
      </c>
      <c r="BO876" s="21" t="str">
        <f>IF(BN876=0,BI876,findspace($AU876,BO$10))</f>
        <v/>
      </c>
      <c r="BR876" s="21" t="str">
        <f>IF($BG876=0,$AV876,findspace($AV876,BR$10))</f>
        <v>Lack</v>
      </c>
      <c r="BS876" s="21" t="str">
        <f>IF($BG876=0,$AV876,findspace($AV876,BS$10))</f>
        <v>Of</v>
      </c>
      <c r="BT876" s="21" t="str">
        <f>IF($BG876=0,$AV876,findspace($AV876,BT$10))</f>
        <v>Funds</v>
      </c>
      <c r="BU876" s="21" t="str">
        <f>IF($BG876=0,$AV876,findspace($AV876,BU$10))</f>
        <v>(Over</v>
      </c>
      <c r="BV876" s="21" t="str">
        <f>IF($BG876=0,$AV876,findspace($AV876,BV$10))</f>
        <v>30</v>
      </c>
      <c r="BW876" s="21" t="str">
        <f>IF($BG876=0,$AV876,findspace($AV876,BW$10))</f>
        <v>Days)</v>
      </c>
      <c r="BX876" s="21" t="str">
        <f>IF($BG876=0,$AV876,findspace($AV876,BX$10))</f>
        <v/>
      </c>
      <c r="BY876" s="21" t="str">
        <f>IF($BG876=0,$AV876,findspace($AV876,BY$10))</f>
        <v/>
      </c>
      <c r="BZ876" s="21" t="str">
        <f>IF($BG876=0,$AV876,findspace($AV876,BZ$10))</f>
        <v/>
      </c>
      <c r="CA876" s="21" t="str">
        <f>IF($BG876=0,$AV876,findspace($AV876,CA$10))</f>
        <v/>
      </c>
    </row>
    <row r="877" spans="1:79" x14ac:dyDescent="0.35">
      <c r="A877" t="s">
        <v>1836</v>
      </c>
      <c r="B877">
        <v>56</v>
      </c>
      <c r="C877" t="s">
        <v>3435</v>
      </c>
      <c r="D877" t="s">
        <v>1836</v>
      </c>
      <c r="E877">
        <v>35</v>
      </c>
      <c r="F877" t="s">
        <v>2738</v>
      </c>
      <c r="G877" s="13">
        <v>0.7264864864864865</v>
      </c>
      <c r="I877">
        <v>12374</v>
      </c>
      <c r="J877" t="str">
        <f>K877&amp;L877</f>
        <v>GSA56Lack Of Funds (Over 30 Days)12374GSA35Furlough Lack Of Funds</v>
      </c>
      <c r="K877" t="str">
        <f>A877&amp;B877&amp;C877</f>
        <v>GSA56Lack Of Funds (Over 30 Days)</v>
      </c>
      <c r="L877" t="str">
        <f>I877&amp;D877&amp;E877&amp;F877</f>
        <v>12374GSA35Furlough Lack Of Funds</v>
      </c>
      <c r="M877" s="13">
        <f>G877</f>
        <v>0.7264864864864865</v>
      </c>
      <c r="N877" s="13"/>
      <c r="O877" s="19">
        <v>511</v>
      </c>
      <c r="P877">
        <f>COUNTIF(C$11:C$2024, C877)</f>
        <v>2</v>
      </c>
      <c r="Q877">
        <f>COUNTIF(F$11:F$177, F877)</f>
        <v>0</v>
      </c>
      <c r="R877" t="b">
        <f>A877=D877</f>
        <v>1</v>
      </c>
      <c r="S877" t="b">
        <f>A877&amp;B877&amp;C877=D877&amp;E877&amp;F877</f>
        <v>0</v>
      </c>
      <c r="V877" t="str">
        <f>IF($A877=V$10, $C877, "")</f>
        <v/>
      </c>
      <c r="W877" t="str">
        <f>IF($A877=W$10, $C877, "")</f>
        <v>Lack Of Funds (Over 30 Days)</v>
      </c>
      <c r="X877" t="str">
        <f>IF($A877=X$10, $C877, "")</f>
        <v/>
      </c>
      <c r="Y877" t="str">
        <f>IF($A877=Y$10, $C877, "")</f>
        <v/>
      </c>
      <c r="Z877" t="str">
        <f>IF($A877=Z$10, $C877, "")</f>
        <v/>
      </c>
      <c r="AB877" t="str">
        <f>IF($D877=AB$10, $F877, "")</f>
        <v/>
      </c>
      <c r="AC877" t="str">
        <f>IF($D877=AC$10, $F877, "")</f>
        <v>Furlough Lack Of Funds</v>
      </c>
      <c r="AD877" t="str">
        <f>IF($D877=AD$10, $F877, "")</f>
        <v/>
      </c>
      <c r="AE877" t="str">
        <f>IF($D877=AE$10, $F877, "")</f>
        <v/>
      </c>
      <c r="AF877" t="str">
        <f>IF($D877=AF$10, $F877, "")</f>
        <v/>
      </c>
      <c r="AH877">
        <f>COUNTIF(AI$11:AI$2024, AI877)</f>
        <v>1</v>
      </c>
      <c r="AI877" t="str">
        <f>V877&amp;AB877&amp;W877&amp;AC877&amp;X877&amp;AD877&amp;Y877&amp;AE877&amp;Z877&amp;AF877</f>
        <v>Lack Of Funds (Over 30 Days)Furlough Lack Of Funds</v>
      </c>
      <c r="AJ877">
        <f>IF(ROW()=11,1,IF(AK876+1=AK877,AJ876,AJ876+1))</f>
        <v>780</v>
      </c>
      <c r="AK877">
        <f>IF(AI877=AI876, AK876+1, 1)</f>
        <v>1</v>
      </c>
      <c r="AL877" s="26" t="str">
        <f>AM877&amp;AN877</f>
        <v>GSA56Lack Of Funds (Over 30 Days)12374GSA35Furlough Lack Of Funds</v>
      </c>
      <c r="AM877" t="str">
        <f>K877</f>
        <v>GSA56Lack Of Funds (Over 30 Days)</v>
      </c>
      <c r="AN877" t="str">
        <f>L877</f>
        <v>12374GSA35Furlough Lack Of Funds</v>
      </c>
      <c r="AO877">
        <f>COUNTIF(AM$11:AM$1107, AM877)</f>
        <v>2</v>
      </c>
      <c r="AP877">
        <f>COUNTIF(AN$11:AN$1107, AN877)</f>
        <v>1</v>
      </c>
      <c r="AQ877">
        <f>MATCH(AM877, AM$11:AM$1107, 0)</f>
        <v>861</v>
      </c>
      <c r="AR877">
        <f>MATCH(AN877, AN$11:AN$1107, 0)</f>
        <v>867</v>
      </c>
      <c r="AS877">
        <v>511</v>
      </c>
      <c r="AU877" t="str">
        <f>C877</f>
        <v>Lack Of Funds (Over 30 Days)</v>
      </c>
      <c r="AV877" t="str">
        <f>IF(F877="", "", F877)</f>
        <v>Furlough Lack Of Funds</v>
      </c>
      <c r="AW877" s="13">
        <f>M877</f>
        <v>0.7264864864864865</v>
      </c>
      <c r="AX877" t="e">
        <f>VLOOKUP(AI877, UniquePairs!A$5:A$2000, 1, FALSE)</f>
        <v>#N/A</v>
      </c>
      <c r="AY877" t="str">
        <f>IFERROR(INDEX(UniquePairs!A$5:K$1000, MATCH(AL877, UniquePairs!A$5:A$1000, 0), 10), "")</f>
        <v/>
      </c>
      <c r="AZ877" s="13">
        <f>IF(AY877&lt;&gt;"", AY877, AW877)</f>
        <v>0.7264864864864865</v>
      </c>
      <c r="BA877" t="str">
        <f>IF(AZ877=0,"None",IF(AZ877&lt;0.6,"Weak",IF(AZ877&lt;0.7,"Review",IF(AZ877&lt;0.8,"Good",IF(AZ877&lt;0.9,"Very Good","Solid")))))</f>
        <v>Good</v>
      </c>
      <c r="BB877" s="28" t="str">
        <f>IF(AJ876=AJ877, BB876, BC877)</f>
        <v>Lack Of Funds</v>
      </c>
      <c r="BC877" t="str">
        <f>IF(AV877="",AU877,StringMatch(AU877,AV877,TRUE))</f>
        <v>Lack Of Funds</v>
      </c>
      <c r="BD877" t="str">
        <f>TRIM(SUBSTITUTE(SUBSTITUTE(SUBSTITUTE(SUBSTITUTE(SUBSTITUTE(SUBSTITUTE(SUBSTITUTE(SUBSTITUTE(SUBSTITUTE(SUBSTITUTE(AU877,BR877,""),BS877,""),BT877,""),BU877,""),BV877,""),BW877,""),BX877,""),BY877,""),BZ877,""),CA877,""))</f>
        <v>(Over 30 Days)</v>
      </c>
      <c r="BE877" t="str">
        <f>TRIM(SUBSTITUTE(SUBSTITUTE(SUBSTITUTE(SUBSTITUTE(SUBSTITUTE(SUBSTITUTE(SUBSTITUTE(SUBSTITUTE(SUBSTITUTE(SUBSTITUTE(AV877,BH877,""),BI877,""),BJ877,""),BK877,""),BL877,""),BM877,""),BN877,""),BO877,""),BP877,""),BQ877,""))</f>
        <v>Furlough</v>
      </c>
      <c r="BF877" s="21">
        <f>LEN(AU877)-LEN(SUBSTITUTE(AU877," ",""))</f>
        <v>5</v>
      </c>
      <c r="BG877" s="21">
        <f>LEN(AV877)-LEN(SUBSTITUTE(AV877," ",""))</f>
        <v>3</v>
      </c>
      <c r="BH877" s="21" t="str">
        <f>IF(BF877=0,AU877,findspace($AU877,BH$10))</f>
        <v>Lack</v>
      </c>
      <c r="BI877" s="21" t="str">
        <f>IF(BH877=0,AN877,findspace($AU877,BI$10))</f>
        <v>Of</v>
      </c>
      <c r="BJ877" s="21" t="str">
        <f>IF(BI877=0,AV877,findspace($AU877,BJ$10))</f>
        <v>Funds</v>
      </c>
      <c r="BK877" s="21" t="str">
        <f>IF(BJ877=0,AW877,findspace($AU877,BK$10))</f>
        <v>(Over</v>
      </c>
      <c r="BL877" s="21" t="str">
        <f>IF(BK877=0,AX877,findspace($AU877,BL$10))</f>
        <v>30</v>
      </c>
      <c r="BM877" s="21" t="str">
        <f>IF(BL877=0,BF877,findspace($AU877,BM$10))</f>
        <v>Days)</v>
      </c>
      <c r="BN877" s="21" t="str">
        <f>IF(BM877=0,BH877,findspace($AU877,BN$10))</f>
        <v/>
      </c>
      <c r="BO877" s="21" t="str">
        <f>IF(BN877=0,BI877,findspace($AU877,BO$10))</f>
        <v/>
      </c>
      <c r="BR877" s="21" t="str">
        <f>IF($BG877=0,$AV877,findspace($AV877,BR$10))</f>
        <v>Furlough</v>
      </c>
      <c r="BS877" s="21" t="str">
        <f>IF($BG877=0,$AV877,findspace($AV877,BS$10))</f>
        <v>Lack</v>
      </c>
      <c r="BT877" s="21" t="str">
        <f>IF($BG877=0,$AV877,findspace($AV877,BT$10))</f>
        <v>Of</v>
      </c>
      <c r="BU877" s="21" t="str">
        <f>IF($BG877=0,$AV877,findspace($AV877,BU$10))</f>
        <v>Funds</v>
      </c>
      <c r="BV877" s="21" t="str">
        <f>IF($BG877=0,$AV877,findspace($AV877,BV$10))</f>
        <v/>
      </c>
      <c r="BW877" s="21" t="str">
        <f>IF($BG877=0,$AV877,findspace($AV877,BW$10))</f>
        <v/>
      </c>
      <c r="BX877" s="21" t="str">
        <f>IF($BG877=0,$AV877,findspace($AV877,BX$10))</f>
        <v/>
      </c>
      <c r="BY877" s="21" t="str">
        <f>IF($BG877=0,$AV877,findspace($AV877,BY$10))</f>
        <v/>
      </c>
      <c r="BZ877" s="21" t="str">
        <f>IF($BG877=0,$AV877,findspace($AV877,BZ$10))</f>
        <v/>
      </c>
      <c r="CA877" s="21" t="str">
        <f>IF($BG877=0,$AV877,findspace($AV877,CA$10))</f>
        <v/>
      </c>
    </row>
    <row r="878" spans="1:79" x14ac:dyDescent="0.35">
      <c r="A878" t="s">
        <v>1839</v>
      </c>
      <c r="B878" t="s">
        <v>1002</v>
      </c>
      <c r="C878" t="s">
        <v>3273</v>
      </c>
      <c r="D878" t="s">
        <v>1839</v>
      </c>
      <c r="E878" t="s">
        <v>1004</v>
      </c>
      <c r="F878" t="s">
        <v>3274</v>
      </c>
      <c r="G878" s="13">
        <v>0.72</v>
      </c>
      <c r="I878">
        <v>12374</v>
      </c>
      <c r="J878" t="str">
        <f>K878&amp;L878</f>
        <v>DFASE4Painters Energized Area (COE Only)12374DFASE5Carpenters Energized Area (COE Only)</v>
      </c>
      <c r="K878" t="str">
        <f>A878&amp;B878&amp;C878</f>
        <v>DFASE4Painters Energized Area (COE Only)</v>
      </c>
      <c r="L878" t="str">
        <f>I878&amp;D878&amp;E878&amp;F878</f>
        <v>12374DFASE5Carpenters Energized Area (COE Only)</v>
      </c>
      <c r="M878" s="13">
        <f>G878</f>
        <v>0.72</v>
      </c>
      <c r="N878" s="13"/>
      <c r="O878" s="19">
        <v>965</v>
      </c>
      <c r="P878">
        <f>COUNTIF(C$11:C$2024, C878)</f>
        <v>1</v>
      </c>
      <c r="Q878">
        <f>COUNTIF(F$11:F$177, F878)</f>
        <v>0</v>
      </c>
      <c r="R878" t="b">
        <f>A878=D878</f>
        <v>1</v>
      </c>
      <c r="S878" t="b">
        <f>A878&amp;B878&amp;C878=D878&amp;E878&amp;F878</f>
        <v>0</v>
      </c>
      <c r="V878" t="str">
        <f>IF($A878=V$10, $C878, "")</f>
        <v>Painters Energized Area (COE Only)</v>
      </c>
      <c r="W878" t="str">
        <f>IF($A878=W$10, $C878, "")</f>
        <v/>
      </c>
      <c r="X878" t="str">
        <f>IF($A878=X$10, $C878, "")</f>
        <v/>
      </c>
      <c r="Y878" t="str">
        <f>IF($A878=Y$10, $C878, "")</f>
        <v/>
      </c>
      <c r="Z878" t="str">
        <f>IF($A878=Z$10, $C878, "")</f>
        <v/>
      </c>
      <c r="AB878" t="str">
        <f>IF($D878=AB$10, $F878, "")</f>
        <v>Carpenters Energized Area (COE Only)</v>
      </c>
      <c r="AC878" t="str">
        <f>IF($D878=AC$10, $F878, "")</f>
        <v/>
      </c>
      <c r="AD878" t="str">
        <f>IF($D878=AD$10, $F878, "")</f>
        <v/>
      </c>
      <c r="AE878" t="str">
        <f>IF($D878=AE$10, $F878, "")</f>
        <v/>
      </c>
      <c r="AF878" t="str">
        <f>IF($D878=AF$10, $F878, "")</f>
        <v/>
      </c>
      <c r="AH878">
        <f>COUNTIF(AI$11:AI$2024, AI878)</f>
        <v>1</v>
      </c>
      <c r="AI878" t="str">
        <f>V878&amp;AB878&amp;W878&amp;AC878&amp;X878&amp;AD878&amp;Y878&amp;AE878&amp;Z878&amp;AF878</f>
        <v>Painters Energized Area (COE Only)Carpenters Energized Area (COE Only)</v>
      </c>
      <c r="AJ878">
        <f>IF(ROW()=11,1,IF(AK877+1=AK878,AJ877,AJ877+1))</f>
        <v>781</v>
      </c>
      <c r="AK878">
        <f>IF(AI878=AI877, AK877+1, 1)</f>
        <v>1</v>
      </c>
      <c r="AL878" s="26" t="str">
        <f>AM878&amp;AN878</f>
        <v>DFASE4Painters Energized Area (COE Only)12374DFASE5Carpenters Energized Area (COE Only)</v>
      </c>
      <c r="AM878" t="str">
        <f>K878</f>
        <v>DFASE4Painters Energized Area (COE Only)</v>
      </c>
      <c r="AN878" t="str">
        <f>L878</f>
        <v>12374DFASE5Carpenters Energized Area (COE Only)</v>
      </c>
      <c r="AO878">
        <f>COUNTIF(AM$11:AM$1107, AM878)</f>
        <v>1</v>
      </c>
      <c r="AP878">
        <f>COUNTIF(AN$11:AN$1107, AN878)</f>
        <v>1</v>
      </c>
      <c r="AQ878">
        <f>MATCH(AM878, AM$11:AM$1107, 0)</f>
        <v>868</v>
      </c>
      <c r="AR878">
        <f>MATCH(AN878, AN$11:AN$1107, 0)</f>
        <v>868</v>
      </c>
      <c r="AS878">
        <v>965</v>
      </c>
      <c r="AU878" t="str">
        <f>C878</f>
        <v>Painters Energized Area (COE Only)</v>
      </c>
      <c r="AV878" t="str">
        <f>IF(F878="", "", F878)</f>
        <v>Carpenters Energized Area (COE Only)</v>
      </c>
      <c r="AW878" s="13">
        <f>M878</f>
        <v>0.72</v>
      </c>
      <c r="AX878" t="e">
        <f>VLOOKUP(AI878, UniquePairs!A$5:A$2000, 1, FALSE)</f>
        <v>#N/A</v>
      </c>
      <c r="AY878" t="str">
        <f>IFERROR(INDEX(UniquePairs!A$5:K$1000, MATCH(AL878, UniquePairs!A$5:A$1000, 0), 10), "")</f>
        <v/>
      </c>
      <c r="AZ878" s="13">
        <f>IF(AY878&lt;&gt;"", AY878, AW878)</f>
        <v>0.72</v>
      </c>
      <c r="BA878" t="str">
        <f>IF(AZ878=0,"None",IF(AZ878&lt;0.6,"Weak",IF(AZ878&lt;0.7,"Review",IF(AZ878&lt;0.8,"Good",IF(AZ878&lt;0.9,"Very Good","Solid")))))</f>
        <v>Good</v>
      </c>
      <c r="BB878" s="28" t="str">
        <f>IF(AJ877=AJ878, BB877, BC878)</f>
        <v>Energized Area (COE Only)</v>
      </c>
      <c r="BC878" t="str">
        <f>IF(AV878="",AU878,StringMatch(AU878,AV878,TRUE))</f>
        <v>Energized Area (COE Only)</v>
      </c>
      <c r="BD878" t="str">
        <f>TRIM(SUBSTITUTE(SUBSTITUTE(SUBSTITUTE(SUBSTITUTE(SUBSTITUTE(SUBSTITUTE(SUBSTITUTE(SUBSTITUTE(SUBSTITUTE(SUBSTITUTE(AU878,BR878,""),BS878,""),BT878,""),BU878,""),BV878,""),BW878,""),BX878,""),BY878,""),BZ878,""),CA878,""))</f>
        <v>Painters</v>
      </c>
      <c r="BE878" t="str">
        <f>TRIM(SUBSTITUTE(SUBSTITUTE(SUBSTITUTE(SUBSTITUTE(SUBSTITUTE(SUBSTITUTE(SUBSTITUTE(SUBSTITUTE(SUBSTITUTE(SUBSTITUTE(AV878,BH878,""),BI878,""),BJ878,""),BK878,""),BL878,""),BM878,""),BN878,""),BO878,""),BP878,""),BQ878,""))</f>
        <v>Carpenters</v>
      </c>
      <c r="BF878" s="21">
        <f>LEN(AU878)-LEN(SUBSTITUTE(AU878," ",""))</f>
        <v>4</v>
      </c>
      <c r="BG878" s="21">
        <f>LEN(AV878)-LEN(SUBSTITUTE(AV878," ",""))</f>
        <v>4</v>
      </c>
      <c r="BH878" s="21" t="str">
        <f>IF(BF878=0,AU878,findspace($AU878,BH$10))</f>
        <v>Painters</v>
      </c>
      <c r="BI878" s="21" t="str">
        <f>IF(BH878=0,AN878,findspace($AU878,BI$10))</f>
        <v>Energized</v>
      </c>
      <c r="BJ878" s="21" t="str">
        <f>IF(BI878=0,AV878,findspace($AU878,BJ$10))</f>
        <v>Area</v>
      </c>
      <c r="BK878" s="21" t="str">
        <f>IF(BJ878=0,AW878,findspace($AU878,BK$10))</f>
        <v>(COE</v>
      </c>
      <c r="BL878" s="21" t="str">
        <f>IF(BK878=0,AX878,findspace($AU878,BL$10))</f>
        <v>Only)</v>
      </c>
      <c r="BM878" s="21" t="str">
        <f>IF(BL878=0,BF878,findspace($AU878,BM$10))</f>
        <v/>
      </c>
      <c r="BN878" s="21" t="str">
        <f>IF(BM878=0,BH878,findspace($AU878,BN$10))</f>
        <v/>
      </c>
      <c r="BO878" s="21" t="str">
        <f>IF(BN878=0,BI878,findspace($AU878,BO$10))</f>
        <v/>
      </c>
      <c r="BR878" s="21" t="str">
        <f>IF($BG878=0,$AV878,findspace($AV878,BR$10))</f>
        <v>Carpenters</v>
      </c>
      <c r="BS878" s="21" t="str">
        <f>IF($BG878=0,$AV878,findspace($AV878,BS$10))</f>
        <v>Energized</v>
      </c>
      <c r="BT878" s="21" t="str">
        <f>IF($BG878=0,$AV878,findspace($AV878,BT$10))</f>
        <v>Area</v>
      </c>
      <c r="BU878" s="21" t="str">
        <f>IF($BG878=0,$AV878,findspace($AV878,BU$10))</f>
        <v>(COE</v>
      </c>
      <c r="BV878" s="21" t="str">
        <f>IF($BG878=0,$AV878,findspace($AV878,BV$10))</f>
        <v>Only)</v>
      </c>
      <c r="BW878" s="21" t="str">
        <f>IF($BG878=0,$AV878,findspace($AV878,BW$10))</f>
        <v/>
      </c>
      <c r="BX878" s="21" t="str">
        <f>IF($BG878=0,$AV878,findspace($AV878,BX$10))</f>
        <v/>
      </c>
      <c r="BY878" s="21" t="str">
        <f>IF($BG878=0,$AV878,findspace($AV878,BY$10))</f>
        <v/>
      </c>
      <c r="BZ878" s="21" t="str">
        <f>IF($BG878=0,$AV878,findspace($AV878,BZ$10))</f>
        <v/>
      </c>
      <c r="CA878" s="21" t="str">
        <f>IF($BG878=0,$AV878,findspace($AV878,CA$10))</f>
        <v/>
      </c>
    </row>
    <row r="879" spans="1:79" x14ac:dyDescent="0.35">
      <c r="A879" t="s">
        <v>1839</v>
      </c>
      <c r="B879" t="s">
        <v>1004</v>
      </c>
      <c r="C879" t="s">
        <v>3274</v>
      </c>
      <c r="D879" t="s">
        <v>1839</v>
      </c>
      <c r="E879" t="s">
        <v>1002</v>
      </c>
      <c r="F879" t="s">
        <v>3273</v>
      </c>
      <c r="G879" s="13">
        <v>0.72</v>
      </c>
      <c r="I879">
        <v>12374</v>
      </c>
      <c r="J879" t="str">
        <f>K879&amp;L879</f>
        <v>DFASE5Carpenters Energized Area (COE Only)12374DFASE4Painters Energized Area (COE Only)</v>
      </c>
      <c r="K879" t="str">
        <f>A879&amp;B879&amp;C879</f>
        <v>DFASE5Carpenters Energized Area (COE Only)</v>
      </c>
      <c r="L879" t="str">
        <f>I879&amp;D879&amp;E879&amp;F879</f>
        <v>12374DFASE4Painters Energized Area (COE Only)</v>
      </c>
      <c r="M879" s="13">
        <f>G879</f>
        <v>0.72</v>
      </c>
      <c r="N879" s="13"/>
      <c r="O879" s="19">
        <v>1020</v>
      </c>
      <c r="P879">
        <f>COUNTIF(C$11:C$2024, C879)</f>
        <v>1</v>
      </c>
      <c r="Q879">
        <f>COUNTIF(F$11:F$177, F879)</f>
        <v>0</v>
      </c>
      <c r="R879" t="b">
        <f>A879=D879</f>
        <v>1</v>
      </c>
      <c r="S879" t="b">
        <f>A879&amp;B879&amp;C879=D879&amp;E879&amp;F879</f>
        <v>0</v>
      </c>
      <c r="V879" t="str">
        <f>IF($A879=V$10, $C879, "")</f>
        <v>Carpenters Energized Area (COE Only)</v>
      </c>
      <c r="W879" t="str">
        <f>IF($A879=W$10, $C879, "")</f>
        <v/>
      </c>
      <c r="X879" t="str">
        <f>IF($A879=X$10, $C879, "")</f>
        <v/>
      </c>
      <c r="Y879" t="str">
        <f>IF($A879=Y$10, $C879, "")</f>
        <v/>
      </c>
      <c r="Z879" t="str">
        <f>IF($A879=Z$10, $C879, "")</f>
        <v/>
      </c>
      <c r="AB879" t="str">
        <f>IF($D879=AB$10, $F879, "")</f>
        <v>Painters Energized Area (COE Only)</v>
      </c>
      <c r="AC879" t="str">
        <f>IF($D879=AC$10, $F879, "")</f>
        <v/>
      </c>
      <c r="AD879" t="str">
        <f>IF($D879=AD$10, $F879, "")</f>
        <v/>
      </c>
      <c r="AE879" t="str">
        <f>IF($D879=AE$10, $F879, "")</f>
        <v/>
      </c>
      <c r="AF879" t="str">
        <f>IF($D879=AF$10, $F879, "")</f>
        <v/>
      </c>
      <c r="AH879">
        <f>COUNTIF(AI$11:AI$2024, AI879)</f>
        <v>1</v>
      </c>
      <c r="AI879" t="str">
        <f>V879&amp;AB879&amp;W879&amp;AC879&amp;X879&amp;AD879&amp;Y879&amp;AE879&amp;Z879&amp;AF879</f>
        <v>Carpenters Energized Area (COE Only)Painters Energized Area (COE Only)</v>
      </c>
      <c r="AJ879">
        <f>IF(ROW()=11,1,IF(AK878+1=AK879,AJ878,AJ878+1))</f>
        <v>782</v>
      </c>
      <c r="AK879">
        <f>IF(AI879=AI878, AK878+1, 1)</f>
        <v>1</v>
      </c>
      <c r="AL879" s="26" t="str">
        <f>AM879&amp;AN879</f>
        <v>DFASE5Carpenters Energized Area (COE Only)12374DFASE4Painters Energized Area (COE Only)</v>
      </c>
      <c r="AM879" t="str">
        <f>K879</f>
        <v>DFASE5Carpenters Energized Area (COE Only)</v>
      </c>
      <c r="AN879" t="str">
        <f>L879</f>
        <v>12374DFASE4Painters Energized Area (COE Only)</v>
      </c>
      <c r="AO879">
        <f>COUNTIF(AM$11:AM$1107, AM879)</f>
        <v>1</v>
      </c>
      <c r="AP879">
        <f>COUNTIF(AN$11:AN$1107, AN879)</f>
        <v>1</v>
      </c>
      <c r="AQ879">
        <f>MATCH(AM879, AM$11:AM$1107, 0)</f>
        <v>869</v>
      </c>
      <c r="AR879">
        <f>MATCH(AN879, AN$11:AN$1107, 0)</f>
        <v>869</v>
      </c>
      <c r="AS879">
        <v>1020</v>
      </c>
      <c r="AU879" t="str">
        <f>C879</f>
        <v>Carpenters Energized Area (COE Only)</v>
      </c>
      <c r="AV879" t="str">
        <f>IF(F879="", "", F879)</f>
        <v>Painters Energized Area (COE Only)</v>
      </c>
      <c r="AW879" s="13">
        <f>M879</f>
        <v>0.72</v>
      </c>
      <c r="AX879" t="e">
        <f>VLOOKUP(AI879, UniquePairs!A$5:A$2000, 1, FALSE)</f>
        <v>#N/A</v>
      </c>
      <c r="AY879" t="str">
        <f>IFERROR(INDEX(UniquePairs!A$5:K$1000, MATCH(AL879, UniquePairs!A$5:A$1000, 0), 10), "")</f>
        <v/>
      </c>
      <c r="AZ879" s="13">
        <f>IF(AY879&lt;&gt;"", AY879, AW879)</f>
        <v>0.72</v>
      </c>
      <c r="BA879" t="str">
        <f>IF(AZ879=0,"None",IF(AZ879&lt;0.6,"Weak",IF(AZ879&lt;0.7,"Review",IF(AZ879&lt;0.8,"Good",IF(AZ879&lt;0.9,"Very Good","Solid")))))</f>
        <v>Good</v>
      </c>
      <c r="BB879" s="28" t="str">
        <f>IF(AJ878=AJ879, BB878, BC879)</f>
        <v>Energized Area (COE Only)</v>
      </c>
      <c r="BC879" t="str">
        <f>IF(AV879="",AU879,StringMatch(AU879,AV879,TRUE))</f>
        <v>Energized Area (COE Only)</v>
      </c>
      <c r="BD879" t="str">
        <f>TRIM(SUBSTITUTE(SUBSTITUTE(SUBSTITUTE(SUBSTITUTE(SUBSTITUTE(SUBSTITUTE(SUBSTITUTE(SUBSTITUTE(SUBSTITUTE(SUBSTITUTE(AU879,BR879,""),BS879,""),BT879,""),BU879,""),BV879,""),BW879,""),BX879,""),BY879,""),BZ879,""),CA879,""))</f>
        <v>Carpenters</v>
      </c>
      <c r="BE879" t="str">
        <f>TRIM(SUBSTITUTE(SUBSTITUTE(SUBSTITUTE(SUBSTITUTE(SUBSTITUTE(SUBSTITUTE(SUBSTITUTE(SUBSTITUTE(SUBSTITUTE(SUBSTITUTE(AV879,BH879,""),BI879,""),BJ879,""),BK879,""),BL879,""),BM879,""),BN879,""),BO879,""),BP879,""),BQ879,""))</f>
        <v>Painters</v>
      </c>
      <c r="BF879" s="21">
        <f>LEN(AU879)-LEN(SUBSTITUTE(AU879," ",""))</f>
        <v>4</v>
      </c>
      <c r="BG879" s="21">
        <f>LEN(AV879)-LEN(SUBSTITUTE(AV879," ",""))</f>
        <v>4</v>
      </c>
      <c r="BH879" s="21" t="str">
        <f>IF(BF879=0,AU879,findspace($AU879,BH$10))</f>
        <v>Carpenters</v>
      </c>
      <c r="BI879" s="21" t="str">
        <f>IF(BH879=0,AN879,findspace($AU879,BI$10))</f>
        <v>Energized</v>
      </c>
      <c r="BJ879" s="21" t="str">
        <f>IF(BI879=0,AV879,findspace($AU879,BJ$10))</f>
        <v>Area</v>
      </c>
      <c r="BK879" s="21" t="str">
        <f>IF(BJ879=0,AW879,findspace($AU879,BK$10))</f>
        <v>(COE</v>
      </c>
      <c r="BL879" s="21" t="str">
        <f>IF(BK879=0,AX879,findspace($AU879,BL$10))</f>
        <v>Only)</v>
      </c>
      <c r="BM879" s="21" t="str">
        <f>IF(BL879=0,BF879,findspace($AU879,BM$10))</f>
        <v/>
      </c>
      <c r="BN879" s="21" t="str">
        <f>IF(BM879=0,BH879,findspace($AU879,BN$10))</f>
        <v/>
      </c>
      <c r="BO879" s="21" t="str">
        <f>IF(BN879=0,BI879,findspace($AU879,BO$10))</f>
        <v/>
      </c>
      <c r="BR879" s="21" t="str">
        <f>IF($BG879=0,$AV879,findspace($AV879,BR$10))</f>
        <v>Painters</v>
      </c>
      <c r="BS879" s="21" t="str">
        <f>IF($BG879=0,$AV879,findspace($AV879,BS$10))</f>
        <v>Energized</v>
      </c>
      <c r="BT879" s="21" t="str">
        <f>IF($BG879=0,$AV879,findspace($AV879,BT$10))</f>
        <v>Area</v>
      </c>
      <c r="BU879" s="21" t="str">
        <f>IF($BG879=0,$AV879,findspace($AV879,BU$10))</f>
        <v>(COE</v>
      </c>
      <c r="BV879" s="21" t="str">
        <f>IF($BG879=0,$AV879,findspace($AV879,BV$10))</f>
        <v>Only)</v>
      </c>
      <c r="BW879" s="21" t="str">
        <f>IF($BG879=0,$AV879,findspace($AV879,BW$10))</f>
        <v/>
      </c>
      <c r="BX879" s="21" t="str">
        <f>IF($BG879=0,$AV879,findspace($AV879,BX$10))</f>
        <v/>
      </c>
      <c r="BY879" s="21" t="str">
        <f>IF($BG879=0,$AV879,findspace($AV879,BY$10))</f>
        <v/>
      </c>
      <c r="BZ879" s="21" t="str">
        <f>IF($BG879=0,$AV879,findspace($AV879,BZ$10))</f>
        <v/>
      </c>
      <c r="CA879" s="21" t="str">
        <f>IF($BG879=0,$AV879,findspace($AV879,CA$10))</f>
        <v/>
      </c>
    </row>
    <row r="880" spans="1:79" x14ac:dyDescent="0.35">
      <c r="A880" t="s">
        <v>1839</v>
      </c>
      <c r="B880" t="s">
        <v>697</v>
      </c>
      <c r="C880" t="s">
        <v>3382</v>
      </c>
      <c r="D880" t="s">
        <v>1836</v>
      </c>
      <c r="E880">
        <v>54</v>
      </c>
      <c r="F880" t="s">
        <v>2762</v>
      </c>
      <c r="G880" s="13">
        <v>0.71831528014515866</v>
      </c>
      <c r="I880">
        <v>12374</v>
      </c>
      <c r="J880" t="str">
        <f>K880&amp;L880</f>
        <v>DFAS7DOverdue Relief Award Day 1 4512374GSA54Award Leave Used</v>
      </c>
      <c r="K880" t="str">
        <f>A880&amp;B880&amp;C880</f>
        <v>DFAS7DOverdue Relief Award Day 1 45</v>
      </c>
      <c r="L880" t="str">
        <f>I880&amp;D880&amp;E880&amp;F880</f>
        <v>12374GSA54Award Leave Used</v>
      </c>
      <c r="M880" s="13">
        <f>G880</f>
        <v>0.71831528014515866</v>
      </c>
      <c r="N880" s="13"/>
      <c r="O880" s="19">
        <v>212</v>
      </c>
      <c r="P880">
        <f>COUNTIF(C$11:C$2024, C880)</f>
        <v>3</v>
      </c>
      <c r="Q880">
        <f>COUNTIF(F$11:F$177, F880)</f>
        <v>0</v>
      </c>
      <c r="R880" t="b">
        <f>A880=D880</f>
        <v>0</v>
      </c>
      <c r="S880" t="b">
        <f>A880&amp;B880&amp;C880=D880&amp;E880&amp;F880</f>
        <v>0</v>
      </c>
      <c r="V880" t="str">
        <f>IF($A880=V$10, $C880, "")</f>
        <v>Overdue Relief Award Day 1 45</v>
      </c>
      <c r="W880" t="str">
        <f>IF($A880=W$10, $C880, "")</f>
        <v/>
      </c>
      <c r="X880" t="str">
        <f>IF($A880=X$10, $C880, "")</f>
        <v/>
      </c>
      <c r="Y880" t="str">
        <f>IF($A880=Y$10, $C880, "")</f>
        <v/>
      </c>
      <c r="Z880" t="str">
        <f>IF($A880=Z$10, $C880, "")</f>
        <v/>
      </c>
      <c r="AB880" t="str">
        <f>IF($D880=AB$10, $F880, "")</f>
        <v/>
      </c>
      <c r="AC880" t="str">
        <f>IF($D880=AC$10, $F880, "")</f>
        <v>Award Leave Used</v>
      </c>
      <c r="AD880" t="str">
        <f>IF($D880=AD$10, $F880, "")</f>
        <v/>
      </c>
      <c r="AE880" t="str">
        <f>IF($D880=AE$10, $F880, "")</f>
        <v/>
      </c>
      <c r="AF880" t="str">
        <f>IF($D880=AF$10, $F880, "")</f>
        <v/>
      </c>
      <c r="AH880">
        <f>COUNTIF(AI$11:AI$2024, AI880)</f>
        <v>1</v>
      </c>
      <c r="AI880" t="str">
        <f>V880&amp;AB880&amp;W880&amp;AC880&amp;X880&amp;AD880&amp;Y880&amp;AE880&amp;Z880&amp;AF880</f>
        <v>Overdue Relief Award Day 1 45Award Leave Used</v>
      </c>
      <c r="AJ880">
        <f>IF(ROW()=11,1,IF(AK879+1=AK880,AJ879,AJ879+1))</f>
        <v>783</v>
      </c>
      <c r="AK880">
        <f>IF(AI880=AI879, AK879+1, 1)</f>
        <v>1</v>
      </c>
      <c r="AL880" s="26" t="str">
        <f>AM880&amp;AN880</f>
        <v>DFAS7DOverdue Relief Award Day 1 4512374GSA54Award Leave Used</v>
      </c>
      <c r="AM880" t="str">
        <f>K880</f>
        <v>DFAS7DOverdue Relief Award Day 1 45</v>
      </c>
      <c r="AN880" t="str">
        <f>L880</f>
        <v>12374GSA54Award Leave Used</v>
      </c>
      <c r="AO880">
        <f>COUNTIF(AM$11:AM$1107, AM880)</f>
        <v>3</v>
      </c>
      <c r="AP880">
        <f>COUNTIF(AN$11:AN$1107, AN880)</f>
        <v>2</v>
      </c>
      <c r="AQ880">
        <f>MATCH(AM880, AM$11:AM$1107, 0)</f>
        <v>481</v>
      </c>
      <c r="AR880">
        <f>MATCH(AN880, AN$11:AN$1107, 0)</f>
        <v>863</v>
      </c>
      <c r="AS880">
        <v>212</v>
      </c>
      <c r="AU880" t="str">
        <f>C880</f>
        <v>Overdue Relief Award Day 1 45</v>
      </c>
      <c r="AV880" t="str">
        <f>IF(F880="", "", F880)</f>
        <v>Award Leave Used</v>
      </c>
      <c r="AW880" s="13">
        <f>M880</f>
        <v>0.71831528014515866</v>
      </c>
      <c r="AX880" t="e">
        <f>VLOOKUP(AI880, UniquePairs!A$5:A$2000, 1, FALSE)</f>
        <v>#N/A</v>
      </c>
      <c r="AY880" t="str">
        <f>IFERROR(INDEX(UniquePairs!A$5:K$1000, MATCH(AL880, UniquePairs!A$5:A$1000, 0), 10), "")</f>
        <v/>
      </c>
      <c r="AZ880" s="13">
        <f>IF(AY880&lt;&gt;"", AY880, AW880)</f>
        <v>0.71831528014515866</v>
      </c>
      <c r="BA880" t="str">
        <f>IF(AZ880=0,"None",IF(AZ880&lt;0.6,"Weak",IF(AZ880&lt;0.7,"Review",IF(AZ880&lt;0.8,"Good",IF(AZ880&lt;0.9,"Very Good","Solid")))))</f>
        <v>Good</v>
      </c>
      <c r="BB880" s="28" t="str">
        <f>IF(AJ879=AJ880, BB879, BC880)</f>
        <v>Award</v>
      </c>
      <c r="BC880" t="str">
        <f>IF(AV880="",AU880,StringMatch(AU880,AV880,TRUE))</f>
        <v>Award</v>
      </c>
      <c r="BD880" t="str">
        <f>TRIM(SUBSTITUTE(SUBSTITUTE(SUBSTITUTE(SUBSTITUTE(SUBSTITUTE(SUBSTITUTE(SUBSTITUTE(SUBSTITUTE(SUBSTITUTE(SUBSTITUTE(AU880,BR880,""),BS880,""),BT880,""),BU880,""),BV880,""),BW880,""),BX880,""),BY880,""),BZ880,""),CA880,""))</f>
        <v>Overdue Relief Day 1 45</v>
      </c>
      <c r="BE880" t="str">
        <f>TRIM(SUBSTITUTE(SUBSTITUTE(SUBSTITUTE(SUBSTITUTE(SUBSTITUTE(SUBSTITUTE(SUBSTITUTE(SUBSTITUTE(SUBSTITUTE(SUBSTITUTE(AV880,BH880,""),BI880,""),BJ880,""),BK880,""),BL880,""),BM880,""),BN880,""),BO880,""),BP880,""),BQ880,""))</f>
        <v>Leave Used</v>
      </c>
      <c r="BF880" s="21">
        <f>LEN(AU880)-LEN(SUBSTITUTE(AU880," ",""))</f>
        <v>5</v>
      </c>
      <c r="BG880" s="21">
        <f>LEN(AV880)-LEN(SUBSTITUTE(AV880," ",""))</f>
        <v>2</v>
      </c>
      <c r="BH880" s="21" t="str">
        <f>IF(BF880=0,AU880,findspace($AU880,BH$10))</f>
        <v>Overdue</v>
      </c>
      <c r="BI880" s="21" t="str">
        <f>IF(BH880=0,AN880,findspace($AU880,BI$10))</f>
        <v>Relief</v>
      </c>
      <c r="BJ880" s="21" t="str">
        <f>IF(BI880=0,AV880,findspace($AU880,BJ$10))</f>
        <v>Award</v>
      </c>
      <c r="BK880" s="21" t="str">
        <f>IF(BJ880=0,AW880,findspace($AU880,BK$10))</f>
        <v>Day</v>
      </c>
      <c r="BL880" s="21" t="str">
        <f>IF(BK880=0,AX880,findspace($AU880,BL$10))</f>
        <v>1</v>
      </c>
      <c r="BM880" s="21" t="str">
        <f>IF(BL880=0,BF880,findspace($AU880,BM$10))</f>
        <v>45</v>
      </c>
      <c r="BN880" s="21" t="str">
        <f>IF(BM880=0,BH880,findspace($AU880,BN$10))</f>
        <v/>
      </c>
      <c r="BO880" s="21" t="str">
        <f>IF(BN880=0,BI880,findspace($AU880,BO$10))</f>
        <v/>
      </c>
      <c r="BR880" s="21" t="str">
        <f>IF($BG880=0,$AV880,findspace($AV880,BR$10))</f>
        <v>Award</v>
      </c>
      <c r="BS880" s="21" t="str">
        <f>IF($BG880=0,$AV880,findspace($AV880,BS$10))</f>
        <v>Leave</v>
      </c>
      <c r="BT880" s="21" t="str">
        <f>IF($BG880=0,$AV880,findspace($AV880,BT$10))</f>
        <v>Used</v>
      </c>
      <c r="BU880" s="21" t="str">
        <f>IF($BG880=0,$AV880,findspace($AV880,BU$10))</f>
        <v/>
      </c>
      <c r="BV880" s="21" t="str">
        <f>IF($BG880=0,$AV880,findspace($AV880,BV$10))</f>
        <v/>
      </c>
      <c r="BW880" s="21" t="str">
        <f>IF($BG880=0,$AV880,findspace($AV880,BW$10))</f>
        <v/>
      </c>
      <c r="BX880" s="21" t="str">
        <f>IF($BG880=0,$AV880,findspace($AV880,BX$10))</f>
        <v/>
      </c>
      <c r="BY880" s="21" t="str">
        <f>IF($BG880=0,$AV880,findspace($AV880,BY$10))</f>
        <v/>
      </c>
      <c r="BZ880" s="21" t="str">
        <f>IF($BG880=0,$AV880,findspace($AV880,BZ$10))</f>
        <v/>
      </c>
      <c r="CA880" s="21" t="str">
        <f>IF($BG880=0,$AV880,findspace($AV880,CA$10))</f>
        <v/>
      </c>
    </row>
    <row r="881" spans="1:79" x14ac:dyDescent="0.35">
      <c r="A881" t="s">
        <v>1839</v>
      </c>
      <c r="B881" t="s">
        <v>698</v>
      </c>
      <c r="C881" t="s">
        <v>3383</v>
      </c>
      <c r="D881" t="s">
        <v>1839</v>
      </c>
      <c r="E881" t="s">
        <v>695</v>
      </c>
      <c r="F881" t="s">
        <v>3344</v>
      </c>
      <c r="G881" s="13">
        <v>0.71811740890688258</v>
      </c>
      <c r="I881">
        <v>12374</v>
      </c>
      <c r="J881" t="str">
        <f>K881&amp;L881</f>
        <v>DFAS7EOverdue Relief Award Excess 4512374DFASLYTime Off Award</v>
      </c>
      <c r="K881" t="str">
        <f>A881&amp;B881&amp;C881</f>
        <v>DFAS7EOverdue Relief Award Excess 45</v>
      </c>
      <c r="L881" t="str">
        <f>I881&amp;D881&amp;E881&amp;F881</f>
        <v>12374DFASLYTime Off Award</v>
      </c>
      <c r="M881" s="13">
        <f>G881</f>
        <v>0.71811740890688258</v>
      </c>
      <c r="N881" s="13"/>
      <c r="O881" s="19">
        <v>193</v>
      </c>
      <c r="P881">
        <f>COUNTIF(C$11:C$2024, C881)</f>
        <v>3</v>
      </c>
      <c r="Q881">
        <f>COUNTIF(F$11:F$177, F881)</f>
        <v>1</v>
      </c>
      <c r="R881" t="b">
        <f>A881=D881</f>
        <v>1</v>
      </c>
      <c r="S881" t="b">
        <f>A881&amp;B881&amp;C881=D881&amp;E881&amp;F881</f>
        <v>0</v>
      </c>
      <c r="V881" t="str">
        <f>IF($A881=V$10, $C881, "")</f>
        <v>Overdue Relief Award Excess 45</v>
      </c>
      <c r="W881" t="str">
        <f>IF($A881=W$10, $C881, "")</f>
        <v/>
      </c>
      <c r="X881" t="str">
        <f>IF($A881=X$10, $C881, "")</f>
        <v/>
      </c>
      <c r="Y881" t="str">
        <f>IF($A881=Y$10, $C881, "")</f>
        <v/>
      </c>
      <c r="Z881" t="str">
        <f>IF($A881=Z$10, $C881, "")</f>
        <v/>
      </c>
      <c r="AB881" t="str">
        <f>IF($D881=AB$10, $F881, "")</f>
        <v>Time Off Award</v>
      </c>
      <c r="AC881" t="str">
        <f>IF($D881=AC$10, $F881, "")</f>
        <v/>
      </c>
      <c r="AD881" t="str">
        <f>IF($D881=AD$10, $F881, "")</f>
        <v/>
      </c>
      <c r="AE881" t="str">
        <f>IF($D881=AE$10, $F881, "")</f>
        <v/>
      </c>
      <c r="AF881" t="str">
        <f>IF($D881=AF$10, $F881, "")</f>
        <v/>
      </c>
      <c r="AH881">
        <f>COUNTIF(AI$11:AI$2024, AI881)</f>
        <v>1</v>
      </c>
      <c r="AI881" t="str">
        <f>V881&amp;AB881&amp;W881&amp;AC881&amp;X881&amp;AD881&amp;Y881&amp;AE881&amp;Z881&amp;AF881</f>
        <v>Overdue Relief Award Excess 45Time Off Award</v>
      </c>
      <c r="AJ881">
        <f>IF(ROW()=11,1,IF(AK880+1=AK881,AJ880,AJ880+1))</f>
        <v>784</v>
      </c>
      <c r="AK881">
        <f>IF(AI881=AI880, AK880+1, 1)</f>
        <v>1</v>
      </c>
      <c r="AL881" s="26" t="str">
        <f>AM881&amp;AN881</f>
        <v>DFAS7EOverdue Relief Award Excess 4512374DFASLYTime Off Award</v>
      </c>
      <c r="AM881" t="str">
        <f>K881</f>
        <v>DFAS7EOverdue Relief Award Excess 45</v>
      </c>
      <c r="AN881" t="str">
        <f>L881</f>
        <v>12374DFASLYTime Off Award</v>
      </c>
      <c r="AO881">
        <f>COUNTIF(AM$11:AM$1107, AM881)</f>
        <v>3</v>
      </c>
      <c r="AP881">
        <f>COUNTIF(AN$11:AN$1107, AN881)</f>
        <v>5</v>
      </c>
      <c r="AQ881">
        <f>MATCH(AM881, AM$11:AM$1107, 0)</f>
        <v>482</v>
      </c>
      <c r="AR881">
        <f>MATCH(AN881, AN$11:AN$1107, 0)</f>
        <v>51</v>
      </c>
      <c r="AS881">
        <v>193</v>
      </c>
      <c r="AU881" t="str">
        <f>C881</f>
        <v>Overdue Relief Award Excess 45</v>
      </c>
      <c r="AV881" t="str">
        <f>IF(F881="", "", F881)</f>
        <v>Time Off Award</v>
      </c>
      <c r="AW881" s="13">
        <f>M881</f>
        <v>0.71811740890688258</v>
      </c>
      <c r="AX881" t="e">
        <f>VLOOKUP(AI881, UniquePairs!A$5:A$2000, 1, FALSE)</f>
        <v>#N/A</v>
      </c>
      <c r="AY881" t="str">
        <f>IFERROR(INDEX(UniquePairs!A$5:K$1000, MATCH(AL881, UniquePairs!A$5:A$1000, 0), 10), "")</f>
        <v/>
      </c>
      <c r="AZ881" s="13">
        <f>IF(AY881&lt;&gt;"", AY881, AW881)</f>
        <v>0.71811740890688258</v>
      </c>
      <c r="BA881" t="str">
        <f>IF(AZ881=0,"None",IF(AZ881&lt;0.6,"Weak",IF(AZ881&lt;0.7,"Review",IF(AZ881&lt;0.8,"Good",IF(AZ881&lt;0.9,"Very Good","Solid")))))</f>
        <v>Good</v>
      </c>
      <c r="BB881" s="28" t="str">
        <f>IF(AJ880=AJ881, BB880, BC881)</f>
        <v>Award</v>
      </c>
      <c r="BC881" t="str">
        <f>IF(AV881="",AU881,StringMatch(AU881,AV881,TRUE))</f>
        <v>Award</v>
      </c>
      <c r="BD881" t="str">
        <f>TRIM(SUBSTITUTE(SUBSTITUTE(SUBSTITUTE(SUBSTITUTE(SUBSTITUTE(SUBSTITUTE(SUBSTITUTE(SUBSTITUTE(SUBSTITUTE(SUBSTITUTE(AU881,BR881,""),BS881,""),BT881,""),BU881,""),BV881,""),BW881,""),BX881,""),BY881,""),BZ881,""),CA881,""))</f>
        <v>Overdue Relief Excess 45</v>
      </c>
      <c r="BE881" t="str">
        <f>TRIM(SUBSTITUTE(SUBSTITUTE(SUBSTITUTE(SUBSTITUTE(SUBSTITUTE(SUBSTITUTE(SUBSTITUTE(SUBSTITUTE(SUBSTITUTE(SUBSTITUTE(AV881,BH881,""),BI881,""),BJ881,""),BK881,""),BL881,""),BM881,""),BN881,""),BO881,""),BP881,""),BQ881,""))</f>
        <v>Time Off</v>
      </c>
      <c r="BF881" s="21">
        <f>LEN(AU881)-LEN(SUBSTITUTE(AU881," ",""))</f>
        <v>4</v>
      </c>
      <c r="BG881" s="21">
        <f>LEN(AV881)-LEN(SUBSTITUTE(AV881," ",""))</f>
        <v>2</v>
      </c>
      <c r="BH881" s="21" t="str">
        <f>IF(BF881=0,AU881,findspace($AU881,BH$10))</f>
        <v>Overdue</v>
      </c>
      <c r="BI881" s="21" t="str">
        <f>IF(BH881=0,AN881,findspace($AU881,BI$10))</f>
        <v>Relief</v>
      </c>
      <c r="BJ881" s="21" t="str">
        <f>IF(BI881=0,AV881,findspace($AU881,BJ$10))</f>
        <v>Award</v>
      </c>
      <c r="BK881" s="21" t="str">
        <f>IF(BJ881=0,AW881,findspace($AU881,BK$10))</f>
        <v>Excess</v>
      </c>
      <c r="BL881" s="21" t="str">
        <f>IF(BK881=0,AX881,findspace($AU881,BL$10))</f>
        <v>45</v>
      </c>
      <c r="BM881" s="21" t="str">
        <f>IF(BL881=0,BF881,findspace($AU881,BM$10))</f>
        <v/>
      </c>
      <c r="BN881" s="21" t="str">
        <f>IF(BM881=0,BH881,findspace($AU881,BN$10))</f>
        <v/>
      </c>
      <c r="BO881" s="21" t="str">
        <f>IF(BN881=0,BI881,findspace($AU881,BO$10))</f>
        <v/>
      </c>
      <c r="BR881" s="21" t="str">
        <f>IF($BG881=0,$AV881,findspace($AV881,BR$10))</f>
        <v>Time</v>
      </c>
      <c r="BS881" s="21" t="str">
        <f>IF($BG881=0,$AV881,findspace($AV881,BS$10))</f>
        <v>Off</v>
      </c>
      <c r="BT881" s="21" t="str">
        <f>IF($BG881=0,$AV881,findspace($AV881,BT$10))</f>
        <v>Award</v>
      </c>
      <c r="BU881" s="21" t="str">
        <f>IF($BG881=0,$AV881,findspace($AV881,BU$10))</f>
        <v/>
      </c>
      <c r="BV881" s="21" t="str">
        <f>IF($BG881=0,$AV881,findspace($AV881,BV$10))</f>
        <v/>
      </c>
      <c r="BW881" s="21" t="str">
        <f>IF($BG881=0,$AV881,findspace($AV881,BW$10))</f>
        <v/>
      </c>
      <c r="BX881" s="21" t="str">
        <f>IF($BG881=0,$AV881,findspace($AV881,BX$10))</f>
        <v/>
      </c>
      <c r="BY881" s="21" t="str">
        <f>IF($BG881=0,$AV881,findspace($AV881,BY$10))</f>
        <v/>
      </c>
      <c r="BZ881" s="21" t="str">
        <f>IF($BG881=0,$AV881,findspace($AV881,BZ$10))</f>
        <v/>
      </c>
      <c r="CA881" s="21" t="str">
        <f>IF($BG881=0,$AV881,findspace($AV881,CA$10))</f>
        <v/>
      </c>
    </row>
    <row r="882" spans="1:79" x14ac:dyDescent="0.35">
      <c r="A882" t="s">
        <v>1839</v>
      </c>
      <c r="B882" t="s">
        <v>964</v>
      </c>
      <c r="C882" t="s">
        <v>3257</v>
      </c>
      <c r="D882" t="s">
        <v>1839</v>
      </c>
      <c r="E882" t="s">
        <v>994</v>
      </c>
      <c r="F882" t="s">
        <v>3269</v>
      </c>
      <c r="G882" s="13">
        <v>0.70370370370370372</v>
      </c>
      <c r="I882">
        <v>12374</v>
      </c>
      <c r="J882" t="str">
        <f>K882&amp;L882</f>
        <v>DFASEJ25% 2 Hours Minimum (DOE Only)12374DFASEZ25% No Minimum (DOE Only)</v>
      </c>
      <c r="K882" t="str">
        <f>A882&amp;B882&amp;C882</f>
        <v>DFASEJ25% 2 Hours Minimum (DOE Only)</v>
      </c>
      <c r="L882" t="str">
        <f>I882&amp;D882&amp;E882&amp;F882</f>
        <v>12374DFASEZ25% No Minimum (DOE Only)</v>
      </c>
      <c r="M882" s="13">
        <f>G882</f>
        <v>0.70370370370370372</v>
      </c>
      <c r="N882" s="13"/>
      <c r="O882" s="19">
        <v>564</v>
      </c>
      <c r="P882">
        <f>COUNTIF(C$11:C$2024, C882)</f>
        <v>1</v>
      </c>
      <c r="Q882">
        <f>COUNTIF(F$11:F$177, F882)</f>
        <v>0</v>
      </c>
      <c r="R882" t="b">
        <f>A882=D882</f>
        <v>1</v>
      </c>
      <c r="S882" t="b">
        <f>A882&amp;B882&amp;C882=D882&amp;E882&amp;F882</f>
        <v>0</v>
      </c>
      <c r="V882" t="str">
        <f>IF($A882=V$10, $C882, "")</f>
        <v>25% 2 Hours Minimum (DOE Only)</v>
      </c>
      <c r="W882" t="str">
        <f>IF($A882=W$10, $C882, "")</f>
        <v/>
      </c>
      <c r="X882" t="str">
        <f>IF($A882=X$10, $C882, "")</f>
        <v/>
      </c>
      <c r="Y882" t="str">
        <f>IF($A882=Y$10, $C882, "")</f>
        <v/>
      </c>
      <c r="Z882" t="str">
        <f>IF($A882=Z$10, $C882, "")</f>
        <v/>
      </c>
      <c r="AB882" t="str">
        <f>IF($D882=AB$10, $F882, "")</f>
        <v>25% No Minimum (DOE Only)</v>
      </c>
      <c r="AC882" t="str">
        <f>IF($D882=AC$10, $F882, "")</f>
        <v/>
      </c>
      <c r="AD882" t="str">
        <f>IF($D882=AD$10, $F882, "")</f>
        <v/>
      </c>
      <c r="AE882" t="str">
        <f>IF($D882=AE$10, $F882, "")</f>
        <v/>
      </c>
      <c r="AF882" t="str">
        <f>IF($D882=AF$10, $F882, "")</f>
        <v/>
      </c>
      <c r="AH882">
        <f>COUNTIF(AI$11:AI$2024, AI882)</f>
        <v>1</v>
      </c>
      <c r="AI882" t="str">
        <f>V882&amp;AB882&amp;W882&amp;AC882&amp;X882&amp;AD882&amp;Y882&amp;AE882&amp;Z882&amp;AF882</f>
        <v>25% 2 Hours Minimum (DOE Only)25% No Minimum (DOE Only)</v>
      </c>
      <c r="AJ882">
        <f>IF(ROW()=11,1,IF(AK881+1=AK882,AJ881,AJ881+1))</f>
        <v>785</v>
      </c>
      <c r="AK882">
        <f>IF(AI882=AI881, AK881+1, 1)</f>
        <v>1</v>
      </c>
      <c r="AL882" s="26" t="str">
        <f>AM882&amp;AN882</f>
        <v>DFASEJ25% 2 Hours Minimum (DOE Only)12374DFASEZ25% No Minimum (DOE Only)</v>
      </c>
      <c r="AM882" t="str">
        <f>K882</f>
        <v>DFASEJ25% 2 Hours Minimum (DOE Only)</v>
      </c>
      <c r="AN882" t="str">
        <f>L882</f>
        <v>12374DFASEZ25% No Minimum (DOE Only)</v>
      </c>
      <c r="AO882">
        <f>COUNTIF(AM$11:AM$1107, AM882)</f>
        <v>1</v>
      </c>
      <c r="AP882">
        <f>COUNTIF(AN$11:AN$1107, AN882)</f>
        <v>1</v>
      </c>
      <c r="AQ882">
        <f>MATCH(AM882, AM$11:AM$1107, 0)</f>
        <v>872</v>
      </c>
      <c r="AR882">
        <f>MATCH(AN882, AN$11:AN$1107, 0)</f>
        <v>872</v>
      </c>
      <c r="AS882">
        <v>564</v>
      </c>
      <c r="AU882" t="str">
        <f>C882</f>
        <v>25% 2 Hours Minimum (DOE Only)</v>
      </c>
      <c r="AV882" t="str">
        <f>IF(F882="", "", F882)</f>
        <v>25% No Minimum (DOE Only)</v>
      </c>
      <c r="AW882" s="13">
        <f>M882</f>
        <v>0.70370370370370372</v>
      </c>
      <c r="AX882" t="e">
        <f>VLOOKUP(AI882, UniquePairs!A$5:A$2000, 1, FALSE)</f>
        <v>#N/A</v>
      </c>
      <c r="AY882" t="str">
        <f>IFERROR(INDEX(UniquePairs!A$5:K$1000, MATCH(AL882, UniquePairs!A$5:A$1000, 0), 10), "")</f>
        <v/>
      </c>
      <c r="AZ882" s="13">
        <f>IF(AY882&lt;&gt;"", AY882, AW882)</f>
        <v>0.70370370370370372</v>
      </c>
      <c r="BA882" t="str">
        <f>IF(AZ882=0,"None",IF(AZ882&lt;0.6,"Weak",IF(AZ882&lt;0.7,"Review",IF(AZ882&lt;0.8,"Good",IF(AZ882&lt;0.9,"Very Good","Solid")))))</f>
        <v>Good</v>
      </c>
      <c r="BB882" s="28" t="str">
        <f>IF(AJ881=AJ882, BB881, BC882)</f>
        <v>25% Minimum (DOE Only)</v>
      </c>
      <c r="BC882" t="str">
        <f>IF(AV882="",AU882,StringMatch(AU882,AV882,TRUE))</f>
        <v>25% Minimum (DOE Only)</v>
      </c>
      <c r="BD882" t="str">
        <f>TRIM(SUBSTITUTE(SUBSTITUTE(SUBSTITUTE(SUBSTITUTE(SUBSTITUTE(SUBSTITUTE(SUBSTITUTE(SUBSTITUTE(SUBSTITUTE(SUBSTITUTE(AU882,BR882,""),BS882,""),BT882,""),BU882,""),BV882,""),BW882,""),BX882,""),BY882,""),BZ882,""),CA882,""))</f>
        <v>2 Hours</v>
      </c>
      <c r="BE882" t="str">
        <f>TRIM(SUBSTITUTE(SUBSTITUTE(SUBSTITUTE(SUBSTITUTE(SUBSTITUTE(SUBSTITUTE(SUBSTITUTE(SUBSTITUTE(SUBSTITUTE(SUBSTITUTE(AV882,BH882,""),BI882,""),BJ882,""),BK882,""),BL882,""),BM882,""),BN882,""),BO882,""),BP882,""),BQ882,""))</f>
        <v>No</v>
      </c>
      <c r="BF882" s="21">
        <f>LEN(AU882)-LEN(SUBSTITUTE(AU882," ",""))</f>
        <v>5</v>
      </c>
      <c r="BG882" s="21">
        <f>LEN(AV882)-LEN(SUBSTITUTE(AV882," ",""))</f>
        <v>4</v>
      </c>
      <c r="BH882" s="21" t="str">
        <f>IF(BF882=0,AU882,findspace($AU882,BH$10))</f>
        <v>25%</v>
      </c>
      <c r="BI882" s="21" t="str">
        <f>IF(BH882=0,AN882,findspace($AU882,BI$10))</f>
        <v>2</v>
      </c>
      <c r="BJ882" s="21" t="str">
        <f>IF(BI882=0,AV882,findspace($AU882,BJ$10))</f>
        <v>Hours</v>
      </c>
      <c r="BK882" s="21" t="str">
        <f>IF(BJ882=0,AW882,findspace($AU882,BK$10))</f>
        <v>Minimum</v>
      </c>
      <c r="BL882" s="21" t="str">
        <f>IF(BK882=0,AX882,findspace($AU882,BL$10))</f>
        <v>(DOE</v>
      </c>
      <c r="BM882" s="21" t="str">
        <f>IF(BL882=0,BF882,findspace($AU882,BM$10))</f>
        <v>Only)</v>
      </c>
      <c r="BN882" s="21" t="str">
        <f>IF(BM882=0,BH882,findspace($AU882,BN$10))</f>
        <v/>
      </c>
      <c r="BO882" s="21" t="str">
        <f>IF(BN882=0,BI882,findspace($AU882,BO$10))</f>
        <v/>
      </c>
      <c r="BR882" s="21" t="str">
        <f>IF($BG882=0,$AV882,findspace($AV882,BR$10))</f>
        <v>25%</v>
      </c>
      <c r="BS882" s="21" t="str">
        <f>IF($BG882=0,$AV882,findspace($AV882,BS$10))</f>
        <v>No</v>
      </c>
      <c r="BT882" s="21" t="str">
        <f>IF($BG882=0,$AV882,findspace($AV882,BT$10))</f>
        <v>Minimum</v>
      </c>
      <c r="BU882" s="21" t="str">
        <f>IF($BG882=0,$AV882,findspace($AV882,BU$10))</f>
        <v>(DOE</v>
      </c>
      <c r="BV882" s="21" t="str">
        <f>IF($BG882=0,$AV882,findspace($AV882,BV$10))</f>
        <v>Only)</v>
      </c>
      <c r="BW882" s="21" t="str">
        <f>IF($BG882=0,$AV882,findspace($AV882,BW$10))</f>
        <v/>
      </c>
      <c r="BX882" s="21" t="str">
        <f>IF($BG882=0,$AV882,findspace($AV882,BX$10))</f>
        <v/>
      </c>
      <c r="BY882" s="21" t="str">
        <f>IF($BG882=0,$AV882,findspace($AV882,BY$10))</f>
        <v/>
      </c>
      <c r="BZ882" s="21" t="str">
        <f>IF($BG882=0,$AV882,findspace($AV882,BZ$10))</f>
        <v/>
      </c>
      <c r="CA882" s="21" t="str">
        <f>IF($BG882=0,$AV882,findspace($AV882,CA$10))</f>
        <v/>
      </c>
    </row>
    <row r="883" spans="1:79" x14ac:dyDescent="0.35">
      <c r="A883" t="s">
        <v>1839</v>
      </c>
      <c r="B883" t="s">
        <v>994</v>
      </c>
      <c r="C883" t="s">
        <v>3269</v>
      </c>
      <c r="D883" t="s">
        <v>1839</v>
      </c>
      <c r="E883" t="s">
        <v>964</v>
      </c>
      <c r="F883" t="s">
        <v>3257</v>
      </c>
      <c r="G883" s="13">
        <v>0.70370370370370372</v>
      </c>
      <c r="I883">
        <v>12374</v>
      </c>
      <c r="J883" t="str">
        <f>K883&amp;L883</f>
        <v>DFASEZ25% No Minimum (DOE Only)12374DFASEJ25% 2 Hours Minimum (DOE Only)</v>
      </c>
      <c r="K883" t="str">
        <f>A883&amp;B883&amp;C883</f>
        <v>DFASEZ25% No Minimum (DOE Only)</v>
      </c>
      <c r="L883" t="str">
        <f>I883&amp;D883&amp;E883&amp;F883</f>
        <v>12374DFASEJ25% 2 Hours Minimum (DOE Only)</v>
      </c>
      <c r="M883" s="13">
        <f>G883</f>
        <v>0.70370370370370372</v>
      </c>
      <c r="N883" s="13"/>
      <c r="O883" s="19">
        <v>460</v>
      </c>
      <c r="P883">
        <f>COUNTIF(C$11:C$2024, C883)</f>
        <v>1</v>
      </c>
      <c r="Q883">
        <f>COUNTIF(F$11:F$177, F883)</f>
        <v>0</v>
      </c>
      <c r="R883" t="b">
        <f>A883=D883</f>
        <v>1</v>
      </c>
      <c r="S883" t="b">
        <f>A883&amp;B883&amp;C883=D883&amp;E883&amp;F883</f>
        <v>0</v>
      </c>
      <c r="V883" t="str">
        <f>IF($A883=V$10, $C883, "")</f>
        <v>25% No Minimum (DOE Only)</v>
      </c>
      <c r="W883" t="str">
        <f>IF($A883=W$10, $C883, "")</f>
        <v/>
      </c>
      <c r="X883" t="str">
        <f>IF($A883=X$10, $C883, "")</f>
        <v/>
      </c>
      <c r="Y883" t="str">
        <f>IF($A883=Y$10, $C883, "")</f>
        <v/>
      </c>
      <c r="Z883" t="str">
        <f>IF($A883=Z$10, $C883, "")</f>
        <v/>
      </c>
      <c r="AB883" t="str">
        <f>IF($D883=AB$10, $F883, "")</f>
        <v>25% 2 Hours Minimum (DOE Only)</v>
      </c>
      <c r="AC883" t="str">
        <f>IF($D883=AC$10, $F883, "")</f>
        <v/>
      </c>
      <c r="AD883" t="str">
        <f>IF($D883=AD$10, $F883, "")</f>
        <v/>
      </c>
      <c r="AE883" t="str">
        <f>IF($D883=AE$10, $F883, "")</f>
        <v/>
      </c>
      <c r="AF883" t="str">
        <f>IF($D883=AF$10, $F883, "")</f>
        <v/>
      </c>
      <c r="AH883">
        <f>COUNTIF(AI$11:AI$2024, AI883)</f>
        <v>1</v>
      </c>
      <c r="AI883" t="str">
        <f>V883&amp;AB883&amp;W883&amp;AC883&amp;X883&amp;AD883&amp;Y883&amp;AE883&amp;Z883&amp;AF883</f>
        <v>25% No Minimum (DOE Only)25% 2 Hours Minimum (DOE Only)</v>
      </c>
      <c r="AJ883">
        <f>IF(ROW()=11,1,IF(AK882+1=AK883,AJ882,AJ882+1))</f>
        <v>786</v>
      </c>
      <c r="AK883">
        <f>IF(AI883=AI882, AK882+1, 1)</f>
        <v>1</v>
      </c>
      <c r="AL883" s="26" t="str">
        <f>AM883&amp;AN883</f>
        <v>DFASEZ25% No Minimum (DOE Only)12374DFASEJ25% 2 Hours Minimum (DOE Only)</v>
      </c>
      <c r="AM883" t="str">
        <f>K883</f>
        <v>DFASEZ25% No Minimum (DOE Only)</v>
      </c>
      <c r="AN883" t="str">
        <f>L883</f>
        <v>12374DFASEJ25% 2 Hours Minimum (DOE Only)</v>
      </c>
      <c r="AO883">
        <f>COUNTIF(AM$11:AM$1107, AM883)</f>
        <v>1</v>
      </c>
      <c r="AP883">
        <f>COUNTIF(AN$11:AN$1107, AN883)</f>
        <v>1</v>
      </c>
      <c r="AQ883">
        <f>MATCH(AM883, AM$11:AM$1107, 0)</f>
        <v>873</v>
      </c>
      <c r="AR883">
        <f>MATCH(AN883, AN$11:AN$1107, 0)</f>
        <v>873</v>
      </c>
      <c r="AS883">
        <v>460</v>
      </c>
      <c r="AU883" t="str">
        <f>C883</f>
        <v>25% No Minimum (DOE Only)</v>
      </c>
      <c r="AV883" t="str">
        <f>IF(F883="", "", F883)</f>
        <v>25% 2 Hours Minimum (DOE Only)</v>
      </c>
      <c r="AW883" s="13">
        <f>M883</f>
        <v>0.70370370370370372</v>
      </c>
      <c r="AX883" t="e">
        <f>VLOOKUP(AI883, UniquePairs!A$5:A$2000, 1, FALSE)</f>
        <v>#N/A</v>
      </c>
      <c r="AY883" t="str">
        <f>IFERROR(INDEX(UniquePairs!A$5:K$1000, MATCH(AL883, UniquePairs!A$5:A$1000, 0), 10), "")</f>
        <v/>
      </c>
      <c r="AZ883" s="13">
        <f>IF(AY883&lt;&gt;"", AY883, AW883)</f>
        <v>0.70370370370370372</v>
      </c>
      <c r="BA883" t="str">
        <f>IF(AZ883=0,"None",IF(AZ883&lt;0.6,"Weak",IF(AZ883&lt;0.7,"Review",IF(AZ883&lt;0.8,"Good",IF(AZ883&lt;0.9,"Very Good","Solid")))))</f>
        <v>Good</v>
      </c>
      <c r="BB883" s="28" t="str">
        <f>IF(AJ882=AJ883, BB882, BC883)</f>
        <v>25% Minimum (DOE Only)</v>
      </c>
      <c r="BC883" t="str">
        <f>IF(AV883="",AU883,StringMatch(AU883,AV883,TRUE))</f>
        <v>25% Minimum (DOE Only)</v>
      </c>
      <c r="BD883" t="str">
        <f>TRIM(SUBSTITUTE(SUBSTITUTE(SUBSTITUTE(SUBSTITUTE(SUBSTITUTE(SUBSTITUTE(SUBSTITUTE(SUBSTITUTE(SUBSTITUTE(SUBSTITUTE(AU883,BR883,""),BS883,""),BT883,""),BU883,""),BV883,""),BW883,""),BX883,""),BY883,""),BZ883,""),CA883,""))</f>
        <v>No</v>
      </c>
      <c r="BE883" t="str">
        <f>TRIM(SUBSTITUTE(SUBSTITUTE(SUBSTITUTE(SUBSTITUTE(SUBSTITUTE(SUBSTITUTE(SUBSTITUTE(SUBSTITUTE(SUBSTITUTE(SUBSTITUTE(AV883,BH883,""),BI883,""),BJ883,""),BK883,""),BL883,""),BM883,""),BN883,""),BO883,""),BP883,""),BQ883,""))</f>
        <v>2 Hours</v>
      </c>
      <c r="BF883" s="21">
        <f>LEN(AU883)-LEN(SUBSTITUTE(AU883," ",""))</f>
        <v>4</v>
      </c>
      <c r="BG883" s="21">
        <f>LEN(AV883)-LEN(SUBSTITUTE(AV883," ",""))</f>
        <v>5</v>
      </c>
      <c r="BH883" s="21" t="str">
        <f>IF(BF883=0,AU883,findspace($AU883,BH$10))</f>
        <v>25%</v>
      </c>
      <c r="BI883" s="21" t="str">
        <f>IF(BH883=0,AN883,findspace($AU883,BI$10))</f>
        <v>No</v>
      </c>
      <c r="BJ883" s="21" t="str">
        <f>IF(BI883=0,AV883,findspace($AU883,BJ$10))</f>
        <v>Minimum</v>
      </c>
      <c r="BK883" s="21" t="str">
        <f>IF(BJ883=0,AW883,findspace($AU883,BK$10))</f>
        <v>(DOE</v>
      </c>
      <c r="BL883" s="21" t="str">
        <f>IF(BK883=0,AX883,findspace($AU883,BL$10))</f>
        <v>Only)</v>
      </c>
      <c r="BM883" s="21" t="str">
        <f>IF(BL883=0,BF883,findspace($AU883,BM$10))</f>
        <v/>
      </c>
      <c r="BN883" s="21" t="str">
        <f>IF(BM883=0,BH883,findspace($AU883,BN$10))</f>
        <v/>
      </c>
      <c r="BO883" s="21" t="str">
        <f>IF(BN883=0,BI883,findspace($AU883,BO$10))</f>
        <v/>
      </c>
      <c r="BR883" s="21" t="str">
        <f>IF($BG883=0,$AV883,findspace($AV883,BR$10))</f>
        <v>25%</v>
      </c>
      <c r="BS883" s="21" t="str">
        <f>IF($BG883=0,$AV883,findspace($AV883,BS$10))</f>
        <v>2</v>
      </c>
      <c r="BT883" s="21" t="str">
        <f>IF($BG883=0,$AV883,findspace($AV883,BT$10))</f>
        <v>Hours</v>
      </c>
      <c r="BU883" s="21" t="str">
        <f>IF($BG883=0,$AV883,findspace($AV883,BU$10))</f>
        <v>Minimum</v>
      </c>
      <c r="BV883" s="21" t="str">
        <f>IF($BG883=0,$AV883,findspace($AV883,BV$10))</f>
        <v>(DOE</v>
      </c>
      <c r="BW883" s="21" t="str">
        <f>IF($BG883=0,$AV883,findspace($AV883,BW$10))</f>
        <v>Only)</v>
      </c>
      <c r="BX883" s="21" t="str">
        <f>IF($BG883=0,$AV883,findspace($AV883,BX$10))</f>
        <v/>
      </c>
      <c r="BY883" s="21" t="str">
        <f>IF($BG883=0,$AV883,findspace($AV883,BY$10))</f>
        <v/>
      </c>
      <c r="BZ883" s="21" t="str">
        <f>IF($BG883=0,$AV883,findspace($AV883,BZ$10))</f>
        <v/>
      </c>
      <c r="CA883" s="21" t="str">
        <f>IF($BG883=0,$AV883,findspace($AV883,CA$10))</f>
        <v/>
      </c>
    </row>
    <row r="884" spans="1:79" x14ac:dyDescent="0.35">
      <c r="A884" t="s">
        <v>1839</v>
      </c>
      <c r="B884" t="s">
        <v>697</v>
      </c>
      <c r="C884" t="s">
        <v>3382</v>
      </c>
      <c r="D884" t="s">
        <v>1839</v>
      </c>
      <c r="E884" t="s">
        <v>695</v>
      </c>
      <c r="F884" t="s">
        <v>3344</v>
      </c>
      <c r="G884" s="13">
        <v>0.70069267225665333</v>
      </c>
      <c r="I884">
        <v>12374</v>
      </c>
      <c r="J884" t="str">
        <f>K884&amp;L884</f>
        <v>DFAS7DOverdue Relief Award Day 1 4512374DFASLYTime Off Award</v>
      </c>
      <c r="K884" t="str">
        <f>A884&amp;B884&amp;C884</f>
        <v>DFAS7DOverdue Relief Award Day 1 45</v>
      </c>
      <c r="L884" t="str">
        <f>I884&amp;D884&amp;E884&amp;F884</f>
        <v>12374DFASLYTime Off Award</v>
      </c>
      <c r="M884" s="13">
        <f>G884</f>
        <v>0.70069267225665333</v>
      </c>
      <c r="N884" s="13"/>
      <c r="O884" s="19">
        <v>858</v>
      </c>
      <c r="P884">
        <f>COUNTIF(C$11:C$2024, C884)</f>
        <v>3</v>
      </c>
      <c r="Q884">
        <f>COUNTIF(F$11:F$177, F884)</f>
        <v>1</v>
      </c>
      <c r="R884" t="b">
        <f>A884=D884</f>
        <v>1</v>
      </c>
      <c r="S884" t="b">
        <f>A884&amp;B884&amp;C884=D884&amp;E884&amp;F884</f>
        <v>0</v>
      </c>
      <c r="V884" t="str">
        <f>IF($A884=V$10, $C884, "")</f>
        <v>Overdue Relief Award Day 1 45</v>
      </c>
      <c r="W884" t="str">
        <f>IF($A884=W$10, $C884, "")</f>
        <v/>
      </c>
      <c r="X884" t="str">
        <f>IF($A884=X$10, $C884, "")</f>
        <v/>
      </c>
      <c r="Y884" t="str">
        <f>IF($A884=Y$10, $C884, "")</f>
        <v/>
      </c>
      <c r="Z884" t="str">
        <f>IF($A884=Z$10, $C884, "")</f>
        <v/>
      </c>
      <c r="AB884" t="str">
        <f>IF($D884=AB$10, $F884, "")</f>
        <v>Time Off Award</v>
      </c>
      <c r="AC884" t="str">
        <f>IF($D884=AC$10, $F884, "")</f>
        <v/>
      </c>
      <c r="AD884" t="str">
        <f>IF($D884=AD$10, $F884, "")</f>
        <v/>
      </c>
      <c r="AE884" t="str">
        <f>IF($D884=AE$10, $F884, "")</f>
        <v/>
      </c>
      <c r="AF884" t="str">
        <f>IF($D884=AF$10, $F884, "")</f>
        <v/>
      </c>
      <c r="AH884">
        <f>COUNTIF(AI$11:AI$2024, AI884)</f>
        <v>1</v>
      </c>
      <c r="AI884" t="str">
        <f>V884&amp;AB884&amp;W884&amp;AC884&amp;X884&amp;AD884&amp;Y884&amp;AE884&amp;Z884&amp;AF884</f>
        <v>Overdue Relief Award Day 1 45Time Off Award</v>
      </c>
      <c r="AJ884">
        <f>IF(ROW()=11,1,IF(AK883+1=AK884,AJ883,AJ883+1))</f>
        <v>787</v>
      </c>
      <c r="AK884">
        <f>IF(AI884=AI883, AK883+1, 1)</f>
        <v>1</v>
      </c>
      <c r="AL884" s="26" t="str">
        <f>AM884&amp;AN884</f>
        <v>DFAS7DOverdue Relief Award Day 1 4512374DFASLYTime Off Award</v>
      </c>
      <c r="AM884" t="str">
        <f>K884</f>
        <v>DFAS7DOverdue Relief Award Day 1 45</v>
      </c>
      <c r="AN884" t="str">
        <f>L884</f>
        <v>12374DFASLYTime Off Award</v>
      </c>
      <c r="AO884">
        <f>COUNTIF(AM$11:AM$1107, AM884)</f>
        <v>3</v>
      </c>
      <c r="AP884">
        <f>COUNTIF(AN$11:AN$1107, AN884)</f>
        <v>5</v>
      </c>
      <c r="AQ884">
        <f>MATCH(AM884, AM$11:AM$1107, 0)</f>
        <v>481</v>
      </c>
      <c r="AR884">
        <f>MATCH(AN884, AN$11:AN$1107, 0)</f>
        <v>51</v>
      </c>
      <c r="AS884">
        <v>858</v>
      </c>
      <c r="AU884" t="str">
        <f>C884</f>
        <v>Overdue Relief Award Day 1 45</v>
      </c>
      <c r="AV884" t="str">
        <f>IF(F884="", "", F884)</f>
        <v>Time Off Award</v>
      </c>
      <c r="AW884" s="13">
        <f>M884</f>
        <v>0.70069267225665333</v>
      </c>
      <c r="AX884" t="e">
        <f>VLOOKUP(AI884, UniquePairs!A$5:A$2000, 1, FALSE)</f>
        <v>#N/A</v>
      </c>
      <c r="AY884" t="str">
        <f>IFERROR(INDEX(UniquePairs!A$5:K$1000, MATCH(AL884, UniquePairs!A$5:A$1000, 0), 10), "")</f>
        <v/>
      </c>
      <c r="AZ884" s="13">
        <f>IF(AY884&lt;&gt;"", AY884, AW884)</f>
        <v>0.70069267225665333</v>
      </c>
      <c r="BA884" t="str">
        <f>IF(AZ884=0,"None",IF(AZ884&lt;0.6,"Weak",IF(AZ884&lt;0.7,"Review",IF(AZ884&lt;0.8,"Good",IF(AZ884&lt;0.9,"Very Good","Solid")))))</f>
        <v>Good</v>
      </c>
      <c r="BB884" s="28" t="str">
        <f>IF(AJ883=AJ884, BB883, BC884)</f>
        <v>Award</v>
      </c>
      <c r="BC884" t="str">
        <f>IF(AV884="",AU884,StringMatch(AU884,AV884,TRUE))</f>
        <v>Award</v>
      </c>
      <c r="BD884" t="str">
        <f>TRIM(SUBSTITUTE(SUBSTITUTE(SUBSTITUTE(SUBSTITUTE(SUBSTITUTE(SUBSTITUTE(SUBSTITUTE(SUBSTITUTE(SUBSTITUTE(SUBSTITUTE(AU884,BR884,""),BS884,""),BT884,""),BU884,""),BV884,""),BW884,""),BX884,""),BY884,""),BZ884,""),CA884,""))</f>
        <v>Overdue Relief Day 1 45</v>
      </c>
      <c r="BE884" t="str">
        <f>TRIM(SUBSTITUTE(SUBSTITUTE(SUBSTITUTE(SUBSTITUTE(SUBSTITUTE(SUBSTITUTE(SUBSTITUTE(SUBSTITUTE(SUBSTITUTE(SUBSTITUTE(AV884,BH884,""),BI884,""),BJ884,""),BK884,""),BL884,""),BM884,""),BN884,""),BO884,""),BP884,""),BQ884,""))</f>
        <v>Time Off</v>
      </c>
      <c r="BF884" s="21">
        <f>LEN(AU884)-LEN(SUBSTITUTE(AU884," ",""))</f>
        <v>5</v>
      </c>
      <c r="BG884" s="21">
        <f>LEN(AV884)-LEN(SUBSTITUTE(AV884," ",""))</f>
        <v>2</v>
      </c>
      <c r="BH884" s="21" t="str">
        <f>IF(BF884=0,AU884,findspace($AU884,BH$10))</f>
        <v>Overdue</v>
      </c>
      <c r="BI884" s="21" t="str">
        <f>IF(BH884=0,AN884,findspace($AU884,BI$10))</f>
        <v>Relief</v>
      </c>
      <c r="BJ884" s="21" t="str">
        <f>IF(BI884=0,AV884,findspace($AU884,BJ$10))</f>
        <v>Award</v>
      </c>
      <c r="BK884" s="21" t="str">
        <f>IF(BJ884=0,AW884,findspace($AU884,BK$10))</f>
        <v>Day</v>
      </c>
      <c r="BL884" s="21" t="str">
        <f>IF(BK884=0,AX884,findspace($AU884,BL$10))</f>
        <v>1</v>
      </c>
      <c r="BM884" s="21" t="str">
        <f>IF(BL884=0,BF884,findspace($AU884,BM$10))</f>
        <v>45</v>
      </c>
      <c r="BN884" s="21" t="str">
        <f>IF(BM884=0,BH884,findspace($AU884,BN$10))</f>
        <v/>
      </c>
      <c r="BO884" s="21" t="str">
        <f>IF(BN884=0,BI884,findspace($AU884,BO$10))</f>
        <v/>
      </c>
      <c r="BR884" s="21" t="str">
        <f>IF($BG884=0,$AV884,findspace($AV884,BR$10))</f>
        <v>Time</v>
      </c>
      <c r="BS884" s="21" t="str">
        <f>IF($BG884=0,$AV884,findspace($AV884,BS$10))</f>
        <v>Off</v>
      </c>
      <c r="BT884" s="21" t="str">
        <f>IF($BG884=0,$AV884,findspace($AV884,BT$10))</f>
        <v>Award</v>
      </c>
      <c r="BU884" s="21" t="str">
        <f>IF($BG884=0,$AV884,findspace($AV884,BU$10))</f>
        <v/>
      </c>
      <c r="BV884" s="21" t="str">
        <f>IF($BG884=0,$AV884,findspace($AV884,BV$10))</f>
        <v/>
      </c>
      <c r="BW884" s="21" t="str">
        <f>IF($BG884=0,$AV884,findspace($AV884,BW$10))</f>
        <v/>
      </c>
      <c r="BX884" s="21" t="str">
        <f>IF($BG884=0,$AV884,findspace($AV884,BX$10))</f>
        <v/>
      </c>
      <c r="BY884" s="21" t="str">
        <f>IF($BG884=0,$AV884,findspace($AV884,BY$10))</f>
        <v/>
      </c>
      <c r="BZ884" s="21" t="str">
        <f>IF($BG884=0,$AV884,findspace($AV884,BZ$10))</f>
        <v/>
      </c>
      <c r="CA884" s="21" t="str">
        <f>IF($BG884=0,$AV884,findspace($AV884,CA$10))</f>
        <v/>
      </c>
    </row>
    <row r="885" spans="1:79" x14ac:dyDescent="0.35">
      <c r="A885" t="s">
        <v>1839</v>
      </c>
      <c r="B885" t="s">
        <v>823</v>
      </c>
      <c r="C885" t="s">
        <v>3384</v>
      </c>
      <c r="D885" t="s">
        <v>1839</v>
      </c>
      <c r="E885" t="s">
        <v>1610</v>
      </c>
      <c r="F885" t="s">
        <v>3563</v>
      </c>
      <c r="G885" s="13">
        <v>0.6935972543303407</v>
      </c>
      <c r="I885">
        <v>12374</v>
      </c>
      <c r="J885" t="str">
        <f>K885&amp;L885</f>
        <v>DFAS7FBuddy Policy Daily Compensation12374DFAS7HAdditional Compensatory Time Day Work UnLicensedic</v>
      </c>
      <c r="K885" t="str">
        <f>A885&amp;B885&amp;C885</f>
        <v>DFAS7FBuddy Policy Daily Compensation</v>
      </c>
      <c r="L885" t="str">
        <f>I885&amp;D885&amp;E885&amp;F885</f>
        <v>12374DFAS7HAdditional Compensatory Time Day Work UnLicensedic</v>
      </c>
      <c r="M885" s="13">
        <f>G885</f>
        <v>0.6935972543303407</v>
      </c>
      <c r="N885" s="13"/>
      <c r="O885" s="19">
        <v>479</v>
      </c>
      <c r="P885">
        <f>COUNTIF(C$11:C$2024, C885)</f>
        <v>3</v>
      </c>
      <c r="Q885">
        <f>COUNTIF(F$11:F$177, F885)</f>
        <v>1</v>
      </c>
      <c r="R885" t="b">
        <f>A885=D885</f>
        <v>1</v>
      </c>
      <c r="S885" t="b">
        <f>A885&amp;B885&amp;C885=D885&amp;E885&amp;F885</f>
        <v>0</v>
      </c>
      <c r="V885" t="str">
        <f>IF($A885=V$10, $C885, "")</f>
        <v>Buddy Policy Daily Compensation</v>
      </c>
      <c r="W885" t="str">
        <f>IF($A885=W$10, $C885, "")</f>
        <v/>
      </c>
      <c r="X885" t="str">
        <f>IF($A885=X$10, $C885, "")</f>
        <v/>
      </c>
      <c r="Y885" t="str">
        <f>IF($A885=Y$10, $C885, "")</f>
        <v/>
      </c>
      <c r="Z885" t="str">
        <f>IF($A885=Z$10, $C885, "")</f>
        <v/>
      </c>
      <c r="AB885" t="str">
        <f>IF($D885=AB$10, $F885, "")</f>
        <v>Additional Compensatory Time Day Work UnLicensedic</v>
      </c>
      <c r="AC885" t="str">
        <f>IF($D885=AC$10, $F885, "")</f>
        <v/>
      </c>
      <c r="AD885" t="str">
        <f>IF($D885=AD$10, $F885, "")</f>
        <v/>
      </c>
      <c r="AE885" t="str">
        <f>IF($D885=AE$10, $F885, "")</f>
        <v/>
      </c>
      <c r="AF885" t="str">
        <f>IF($D885=AF$10, $F885, "")</f>
        <v/>
      </c>
      <c r="AH885">
        <f>COUNTIF(AI$11:AI$2024, AI885)</f>
        <v>1</v>
      </c>
      <c r="AI885" t="str">
        <f>V885&amp;AB885&amp;W885&amp;AC885&amp;X885&amp;AD885&amp;Y885&amp;AE885&amp;Z885&amp;AF885</f>
        <v>Buddy Policy Daily CompensationAdditional Compensatory Time Day Work UnLicensedic</v>
      </c>
      <c r="AJ885">
        <f>IF(ROW()=11,1,IF(AK884+1=AK885,AJ884,AJ884+1))</f>
        <v>788</v>
      </c>
      <c r="AK885">
        <f>IF(AI885=AI884, AK884+1, 1)</f>
        <v>1</v>
      </c>
      <c r="AL885" s="26" t="str">
        <f>AM885&amp;AN885</f>
        <v>DFAS7FBuddy Policy Daily Compensation12374DFAS7HAdditional Compensatory Time Day Work UnLicensedic</v>
      </c>
      <c r="AM885" t="str">
        <f>K885</f>
        <v>DFAS7FBuddy Policy Daily Compensation</v>
      </c>
      <c r="AN885" t="str">
        <f>L885</f>
        <v>12374DFAS7HAdditional Compensatory Time Day Work UnLicensedic</v>
      </c>
      <c r="AO885">
        <f>COUNTIF(AM$11:AM$1107, AM885)</f>
        <v>3</v>
      </c>
      <c r="AP885">
        <f>COUNTIF(AN$11:AN$1107, AN885)</f>
        <v>5</v>
      </c>
      <c r="AQ885">
        <f>MATCH(AM885, AM$11:AM$1107, 0)</f>
        <v>875</v>
      </c>
      <c r="AR885">
        <f>MATCH(AN885, AN$11:AN$1107, 0)</f>
        <v>131</v>
      </c>
      <c r="AS885">
        <v>479</v>
      </c>
      <c r="AU885" t="str">
        <f>C885</f>
        <v>Buddy Policy Daily Compensation</v>
      </c>
      <c r="AV885" t="str">
        <f>IF(F885="", "", F885)</f>
        <v>Additional Compensatory Time Day Work UnLicensedic</v>
      </c>
      <c r="AW885" s="13">
        <f>M885</f>
        <v>0.6935972543303407</v>
      </c>
      <c r="AX885" t="e">
        <f>VLOOKUP(AI885, UniquePairs!A$5:A$2000, 1, FALSE)</f>
        <v>#N/A</v>
      </c>
      <c r="AY885" t="str">
        <f>IFERROR(INDEX(UniquePairs!A$5:K$1000, MATCH(AL885, UniquePairs!A$5:A$1000, 0), 10), "")</f>
        <v/>
      </c>
      <c r="AZ885" s="13">
        <f>IF(AY885&lt;&gt;"", AY885, AW885)</f>
        <v>0.6935972543303407</v>
      </c>
      <c r="BA885" t="str">
        <f>IF(AZ885=0,"None",IF(AZ885&lt;0.6,"Weak",IF(AZ885&lt;0.7,"Review",IF(AZ885&lt;0.8,"Good",IF(AZ885&lt;0.9,"Very Good","Solid")))))</f>
        <v>Review</v>
      </c>
      <c r="BB885" s="28" t="str">
        <f>IF(AJ884=AJ885, BB884, BC885)</f>
        <v/>
      </c>
      <c r="BC885" t="str">
        <f>IF(AV885="",AU885,StringMatch(AU885,AV885,TRUE))</f>
        <v/>
      </c>
      <c r="BD885" t="str">
        <f>TRIM(SUBSTITUTE(SUBSTITUTE(SUBSTITUTE(SUBSTITUTE(SUBSTITUTE(SUBSTITUTE(SUBSTITUTE(SUBSTITUTE(SUBSTITUTE(SUBSTITUTE(AU885,BR885,""),BS885,""),BT885,""),BU885,""),BV885,""),BW885,""),BX885,""),BY885,""),BZ885,""),CA885,""))</f>
        <v>Buddy Policy Daily Compensation</v>
      </c>
      <c r="BE885" t="str">
        <f>TRIM(SUBSTITUTE(SUBSTITUTE(SUBSTITUTE(SUBSTITUTE(SUBSTITUTE(SUBSTITUTE(SUBSTITUTE(SUBSTITUTE(SUBSTITUTE(SUBSTITUTE(AV885,BH885,""),BI885,""),BJ885,""),BK885,""),BL885,""),BM885,""),BN885,""),BO885,""),BP885,""),BQ885,""))</f>
        <v>Additional Compensatory Time Day Work UnLicensedic</v>
      </c>
      <c r="BF885" s="21">
        <f>LEN(AU885)-LEN(SUBSTITUTE(AU885," ",""))</f>
        <v>3</v>
      </c>
      <c r="BG885" s="21">
        <f>LEN(AV885)-LEN(SUBSTITUTE(AV885," ",""))</f>
        <v>5</v>
      </c>
      <c r="BH885" s="21" t="str">
        <f>IF(BF885=0,AU885,findspace($AU885,BH$10))</f>
        <v>Buddy</v>
      </c>
      <c r="BI885" s="21" t="str">
        <f>IF(BH885=0,AN885,findspace($AU885,BI$10))</f>
        <v>Policy</v>
      </c>
      <c r="BJ885" s="21" t="str">
        <f>IF(BI885=0,AV885,findspace($AU885,BJ$10))</f>
        <v>Daily</v>
      </c>
      <c r="BK885" s="21" t="str">
        <f>IF(BJ885=0,AW885,findspace($AU885,BK$10))</f>
        <v>Compensation</v>
      </c>
      <c r="BL885" s="21" t="str">
        <f>IF(BK885=0,AX885,findspace($AU885,BL$10))</f>
        <v/>
      </c>
      <c r="BM885" s="21" t="str">
        <f>IF(BL885=0,BF885,findspace($AU885,BM$10))</f>
        <v/>
      </c>
      <c r="BN885" s="21" t="str">
        <f>IF(BM885=0,BH885,findspace($AU885,BN$10))</f>
        <v/>
      </c>
      <c r="BO885" s="21" t="str">
        <f>IF(BN885=0,BI885,findspace($AU885,BO$10))</f>
        <v/>
      </c>
      <c r="BR885" s="21" t="str">
        <f>IF($BG885=0,$AV885,findspace($AV885,BR$10))</f>
        <v>Additional</v>
      </c>
      <c r="BS885" s="21" t="str">
        <f>IF($BG885=0,$AV885,findspace($AV885,BS$10))</f>
        <v>Compensatory</v>
      </c>
      <c r="BT885" s="21" t="str">
        <f>IF($BG885=0,$AV885,findspace($AV885,BT$10))</f>
        <v>Time</v>
      </c>
      <c r="BU885" s="21" t="str">
        <f>IF($BG885=0,$AV885,findspace($AV885,BU$10))</f>
        <v>Day</v>
      </c>
      <c r="BV885" s="21" t="str">
        <f>IF($BG885=0,$AV885,findspace($AV885,BV$10))</f>
        <v>Work</v>
      </c>
      <c r="BW885" s="21" t="str">
        <f>IF($BG885=0,$AV885,findspace($AV885,BW$10))</f>
        <v>UnLicensedic</v>
      </c>
      <c r="BX885" s="21" t="str">
        <f>IF($BG885=0,$AV885,findspace($AV885,BX$10))</f>
        <v/>
      </c>
      <c r="BY885" s="21" t="str">
        <f>IF($BG885=0,$AV885,findspace($AV885,BY$10))</f>
        <v/>
      </c>
      <c r="BZ885" s="21" t="str">
        <f>IF($BG885=0,$AV885,findspace($AV885,BZ$10))</f>
        <v/>
      </c>
      <c r="CA885" s="21" t="str">
        <f>IF($BG885=0,$AV885,findspace($AV885,CA$10))</f>
        <v/>
      </c>
    </row>
    <row r="886" spans="1:79" x14ac:dyDescent="0.35">
      <c r="A886" t="s">
        <v>1839</v>
      </c>
      <c r="B886" t="s">
        <v>823</v>
      </c>
      <c r="C886" t="s">
        <v>3384</v>
      </c>
      <c r="D886" t="s">
        <v>1839</v>
      </c>
      <c r="E886" t="s">
        <v>1608</v>
      </c>
      <c r="F886" t="s">
        <v>3560</v>
      </c>
      <c r="G886" s="13">
        <v>0.69339966689196209</v>
      </c>
      <c r="I886">
        <v>12374</v>
      </c>
      <c r="J886" t="str">
        <f>K886&amp;L886</f>
        <v>DFAS7FBuddy Policy Daily Compensation12374DFAS7BAdditional Compensatory Time Day Work Licensed</v>
      </c>
      <c r="K886" t="str">
        <f>A886&amp;B886&amp;C886</f>
        <v>DFAS7FBuddy Policy Daily Compensation</v>
      </c>
      <c r="L886" t="str">
        <f>I886&amp;D886&amp;E886&amp;F886</f>
        <v>12374DFAS7BAdditional Compensatory Time Day Work Licensed</v>
      </c>
      <c r="M886" s="13">
        <f>G886</f>
        <v>0.69339966689196209</v>
      </c>
      <c r="N886" s="13"/>
      <c r="O886" s="19">
        <v>951</v>
      </c>
      <c r="P886">
        <f>COUNTIF(C$11:C$2024, C886)</f>
        <v>3</v>
      </c>
      <c r="Q886">
        <f>COUNTIF(F$11:F$177, F886)</f>
        <v>1</v>
      </c>
      <c r="R886" t="b">
        <f>A886=D886</f>
        <v>1</v>
      </c>
      <c r="S886" t="b">
        <f>A886&amp;B886&amp;C886=D886&amp;E886&amp;F886</f>
        <v>0</v>
      </c>
      <c r="V886" t="str">
        <f>IF($A886=V$10, $C886, "")</f>
        <v>Buddy Policy Daily Compensation</v>
      </c>
      <c r="W886" t="str">
        <f>IF($A886=W$10, $C886, "")</f>
        <v/>
      </c>
      <c r="X886" t="str">
        <f>IF($A886=X$10, $C886, "")</f>
        <v/>
      </c>
      <c r="Y886" t="str">
        <f>IF($A886=Y$10, $C886, "")</f>
        <v/>
      </c>
      <c r="Z886" t="str">
        <f>IF($A886=Z$10, $C886, "")</f>
        <v/>
      </c>
      <c r="AB886" t="str">
        <f>IF($D886=AB$10, $F886, "")</f>
        <v>Additional Compensatory Time Day Work Licensed</v>
      </c>
      <c r="AC886" t="str">
        <f>IF($D886=AC$10, $F886, "")</f>
        <v/>
      </c>
      <c r="AD886" t="str">
        <f>IF($D886=AD$10, $F886, "")</f>
        <v/>
      </c>
      <c r="AE886" t="str">
        <f>IF($D886=AE$10, $F886, "")</f>
        <v/>
      </c>
      <c r="AF886" t="str">
        <f>IF($D886=AF$10, $F886, "")</f>
        <v/>
      </c>
      <c r="AH886">
        <f>COUNTIF(AI$11:AI$2024, AI886)</f>
        <v>1</v>
      </c>
      <c r="AI886" t="str">
        <f>V886&amp;AB886&amp;W886&amp;AC886&amp;X886&amp;AD886&amp;Y886&amp;AE886&amp;Z886&amp;AF886</f>
        <v>Buddy Policy Daily CompensationAdditional Compensatory Time Day Work Licensed</v>
      </c>
      <c r="AJ886">
        <f>IF(ROW()=11,1,IF(AK885+1=AK886,AJ885,AJ885+1))</f>
        <v>789</v>
      </c>
      <c r="AK886">
        <f>IF(AI886=AI885, AK885+1, 1)</f>
        <v>1</v>
      </c>
      <c r="AL886" s="26" t="str">
        <f>AM886&amp;AN886</f>
        <v>DFAS7FBuddy Policy Daily Compensation12374DFAS7BAdditional Compensatory Time Day Work Licensed</v>
      </c>
      <c r="AM886" t="str">
        <f>K886</f>
        <v>DFAS7FBuddy Policy Daily Compensation</v>
      </c>
      <c r="AN886" t="str">
        <f>L886</f>
        <v>12374DFAS7BAdditional Compensatory Time Day Work Licensed</v>
      </c>
      <c r="AO886">
        <f>COUNTIF(AM$11:AM$1107, AM886)</f>
        <v>3</v>
      </c>
      <c r="AP886">
        <f>COUNTIF(AN$11:AN$1107, AN886)</f>
        <v>5</v>
      </c>
      <c r="AQ886">
        <f>MATCH(AM886, AM$11:AM$1107, 0)</f>
        <v>875</v>
      </c>
      <c r="AR886">
        <f>MATCH(AN886, AN$11:AN$1107, 0)</f>
        <v>132</v>
      </c>
      <c r="AS886">
        <v>951</v>
      </c>
      <c r="AU886" t="str">
        <f>C886</f>
        <v>Buddy Policy Daily Compensation</v>
      </c>
      <c r="AV886" t="str">
        <f>IF(F886="", "", F886)</f>
        <v>Additional Compensatory Time Day Work Licensed</v>
      </c>
      <c r="AW886" s="13">
        <f>M886</f>
        <v>0.69339966689196209</v>
      </c>
      <c r="AX886" t="e">
        <f>VLOOKUP(AI886, UniquePairs!A$5:A$2000, 1, FALSE)</f>
        <v>#N/A</v>
      </c>
      <c r="AY886" t="str">
        <f>IFERROR(INDEX(UniquePairs!A$5:K$1000, MATCH(AL886, UniquePairs!A$5:A$1000, 0), 10), "")</f>
        <v/>
      </c>
      <c r="AZ886" s="13">
        <f>IF(AY886&lt;&gt;"", AY886, AW886)</f>
        <v>0.69339966689196209</v>
      </c>
      <c r="BA886" t="str">
        <f>IF(AZ886=0,"None",IF(AZ886&lt;0.6,"Weak",IF(AZ886&lt;0.7,"Review",IF(AZ886&lt;0.8,"Good",IF(AZ886&lt;0.9,"Very Good","Solid")))))</f>
        <v>Review</v>
      </c>
      <c r="BB886" s="28" t="str">
        <f>IF(AJ885=AJ886, BB885, BC886)</f>
        <v/>
      </c>
      <c r="BC886" t="str">
        <f>IF(AV886="",AU886,StringMatch(AU886,AV886,TRUE))</f>
        <v/>
      </c>
      <c r="BD886" t="str">
        <f>TRIM(SUBSTITUTE(SUBSTITUTE(SUBSTITUTE(SUBSTITUTE(SUBSTITUTE(SUBSTITUTE(SUBSTITUTE(SUBSTITUTE(SUBSTITUTE(SUBSTITUTE(AU886,BR886,""),BS886,""),BT886,""),BU886,""),BV886,""),BW886,""),BX886,""),BY886,""),BZ886,""),CA886,""))</f>
        <v>Buddy Policy Daily Compensation</v>
      </c>
      <c r="BE886" t="str">
        <f>TRIM(SUBSTITUTE(SUBSTITUTE(SUBSTITUTE(SUBSTITUTE(SUBSTITUTE(SUBSTITUTE(SUBSTITUTE(SUBSTITUTE(SUBSTITUTE(SUBSTITUTE(AV886,BH886,""),BI886,""),BJ886,""),BK886,""),BL886,""),BM886,""),BN886,""),BO886,""),BP886,""),BQ886,""))</f>
        <v>Additional Compensatory Time Day Work Licensed</v>
      </c>
      <c r="BF886" s="21">
        <f>LEN(AU886)-LEN(SUBSTITUTE(AU886," ",""))</f>
        <v>3</v>
      </c>
      <c r="BG886" s="21">
        <f>LEN(AV886)-LEN(SUBSTITUTE(AV886," ",""))</f>
        <v>5</v>
      </c>
      <c r="BH886" s="21" t="str">
        <f>IF(BF886=0,AU886,findspace($AU886,BH$10))</f>
        <v>Buddy</v>
      </c>
      <c r="BI886" s="21" t="str">
        <f>IF(BH886=0,AN886,findspace($AU886,BI$10))</f>
        <v>Policy</v>
      </c>
      <c r="BJ886" s="21" t="str">
        <f>IF(BI886=0,AV886,findspace($AU886,BJ$10))</f>
        <v>Daily</v>
      </c>
      <c r="BK886" s="21" t="str">
        <f>IF(BJ886=0,AW886,findspace($AU886,BK$10))</f>
        <v>Compensation</v>
      </c>
      <c r="BL886" s="21" t="str">
        <f>IF(BK886=0,AX886,findspace($AU886,BL$10))</f>
        <v/>
      </c>
      <c r="BM886" s="21" t="str">
        <f>IF(BL886=0,BF886,findspace($AU886,BM$10))</f>
        <v/>
      </c>
      <c r="BN886" s="21" t="str">
        <f>IF(BM886=0,BH886,findspace($AU886,BN$10))</f>
        <v/>
      </c>
      <c r="BO886" s="21" t="str">
        <f>IF(BN886=0,BI886,findspace($AU886,BO$10))</f>
        <v/>
      </c>
      <c r="BR886" s="21" t="str">
        <f>IF($BG886=0,$AV886,findspace($AV886,BR$10))</f>
        <v>Additional</v>
      </c>
      <c r="BS886" s="21" t="str">
        <f>IF($BG886=0,$AV886,findspace($AV886,BS$10))</f>
        <v>Compensatory</v>
      </c>
      <c r="BT886" s="21" t="str">
        <f>IF($BG886=0,$AV886,findspace($AV886,BT$10))</f>
        <v>Time</v>
      </c>
      <c r="BU886" s="21" t="str">
        <f>IF($BG886=0,$AV886,findspace($AV886,BU$10))</f>
        <v>Day</v>
      </c>
      <c r="BV886" s="21" t="str">
        <f>IF($BG886=0,$AV886,findspace($AV886,BV$10))</f>
        <v>Work</v>
      </c>
      <c r="BW886" s="21" t="str">
        <f>IF($BG886=0,$AV886,findspace($AV886,BW$10))</f>
        <v>Licensed</v>
      </c>
      <c r="BX886" s="21" t="str">
        <f>IF($BG886=0,$AV886,findspace($AV886,BX$10))</f>
        <v/>
      </c>
      <c r="BY886" s="21" t="str">
        <f>IF($BG886=0,$AV886,findspace($AV886,BY$10))</f>
        <v/>
      </c>
      <c r="BZ886" s="21" t="str">
        <f>IF($BG886=0,$AV886,findspace($AV886,BZ$10))</f>
        <v/>
      </c>
      <c r="CA886" s="21" t="str">
        <f>IF($BG886=0,$AV886,findspace($AV886,CA$10))</f>
        <v/>
      </c>
    </row>
    <row r="887" spans="1:79" x14ac:dyDescent="0.35">
      <c r="A887" t="s">
        <v>1836</v>
      </c>
      <c r="B887">
        <v>66</v>
      </c>
      <c r="C887" t="s">
        <v>2782</v>
      </c>
      <c r="D887" t="s">
        <v>1836</v>
      </c>
      <c r="E887">
        <v>68</v>
      </c>
      <c r="F887" t="s">
        <v>2788</v>
      </c>
      <c r="G887" s="13">
        <v>0.6908212560386473</v>
      </c>
      <c r="I887">
        <v>12374</v>
      </c>
      <c r="J887" t="str">
        <f>K887&amp;L887</f>
        <v>GSA66Hours Pay Status 4%12374GSA68Hours Pay Status 25%</v>
      </c>
      <c r="K887" t="str">
        <f>A887&amp;B887&amp;C887</f>
        <v>GSA66Hours Pay Status 4%</v>
      </c>
      <c r="L887" t="str">
        <f>I887&amp;D887&amp;E887&amp;F887</f>
        <v>12374GSA68Hours Pay Status 25%</v>
      </c>
      <c r="M887" s="13">
        <f>G887</f>
        <v>0.6908212560386473</v>
      </c>
      <c r="N887" s="13"/>
      <c r="O887" s="19">
        <v>377</v>
      </c>
      <c r="P887">
        <f>COUNTIF(C$11:C$2024, C887)</f>
        <v>2</v>
      </c>
      <c r="Q887">
        <f>COUNTIF(F$11:F$177, F887)</f>
        <v>0</v>
      </c>
      <c r="R887" t="b">
        <f>A887=D887</f>
        <v>1</v>
      </c>
      <c r="S887" t="b">
        <f>A887&amp;B887&amp;C887=D887&amp;E887&amp;F887</f>
        <v>0</v>
      </c>
      <c r="V887" t="str">
        <f>IF($A887=V$10, $C887, "")</f>
        <v/>
      </c>
      <c r="W887" t="str">
        <f>IF($A887=W$10, $C887, "")</f>
        <v>Hours Pay Status 4%</v>
      </c>
      <c r="X887" t="str">
        <f>IF($A887=X$10, $C887, "")</f>
        <v/>
      </c>
      <c r="Y887" t="str">
        <f>IF($A887=Y$10, $C887, "")</f>
        <v/>
      </c>
      <c r="Z887" t="str">
        <f>IF($A887=Z$10, $C887, "")</f>
        <v/>
      </c>
      <c r="AB887" t="str">
        <f>IF($D887=AB$10, $F887, "")</f>
        <v/>
      </c>
      <c r="AC887" t="str">
        <f>IF($D887=AC$10, $F887, "")</f>
        <v>Hours Pay Status 25%</v>
      </c>
      <c r="AD887" t="str">
        <f>IF($D887=AD$10, $F887, "")</f>
        <v/>
      </c>
      <c r="AE887" t="str">
        <f>IF($D887=AE$10, $F887, "")</f>
        <v/>
      </c>
      <c r="AF887" t="str">
        <f>IF($D887=AF$10, $F887, "")</f>
        <v/>
      </c>
      <c r="AH887">
        <f>COUNTIF(AI$11:AI$2024, AI887)</f>
        <v>1</v>
      </c>
      <c r="AI887" t="str">
        <f>V887&amp;AB887&amp;W887&amp;AC887&amp;X887&amp;AD887&amp;Y887&amp;AE887&amp;Z887&amp;AF887</f>
        <v>Hours Pay Status 4%Hours Pay Status 25%</v>
      </c>
      <c r="AJ887">
        <f>IF(ROW()=11,1,IF(AK886+1=AK887,AJ886,AJ886+1))</f>
        <v>790</v>
      </c>
      <c r="AK887">
        <f>IF(AI887=AI886, AK886+1, 1)</f>
        <v>1</v>
      </c>
      <c r="AL887" s="26" t="str">
        <f>AM887&amp;AN887</f>
        <v>GSA66Hours Pay Status 4%12374GSA68Hours Pay Status 25%</v>
      </c>
      <c r="AM887" t="str">
        <f>K887</f>
        <v>GSA66Hours Pay Status 4%</v>
      </c>
      <c r="AN887" t="str">
        <f>L887</f>
        <v>12374GSA68Hours Pay Status 25%</v>
      </c>
      <c r="AO887">
        <f>COUNTIF(AM$11:AM$1107, AM887)</f>
        <v>2</v>
      </c>
      <c r="AP887">
        <f>COUNTIF(AN$11:AN$1107, AN887)</f>
        <v>2</v>
      </c>
      <c r="AQ887">
        <f>MATCH(AM887, AM$11:AM$1107, 0)</f>
        <v>877</v>
      </c>
      <c r="AR887">
        <f>MATCH(AN887, AN$11:AN$1107, 0)</f>
        <v>877</v>
      </c>
      <c r="AS887">
        <v>377</v>
      </c>
      <c r="AU887" t="str">
        <f>C887</f>
        <v>Hours Pay Status 4%</v>
      </c>
      <c r="AV887" t="str">
        <f>IF(F887="", "", F887)</f>
        <v>Hours Pay Status 25%</v>
      </c>
      <c r="AW887" s="13">
        <f>M887</f>
        <v>0.6908212560386473</v>
      </c>
      <c r="AX887" t="e">
        <f>VLOOKUP(AI887, UniquePairs!A$5:A$2000, 1, FALSE)</f>
        <v>#N/A</v>
      </c>
      <c r="AY887" t="str">
        <f>IFERROR(INDEX(UniquePairs!A$5:K$1000, MATCH(AL887, UniquePairs!A$5:A$1000, 0), 10), "")</f>
        <v/>
      </c>
      <c r="AZ887" s="13">
        <f>IF(AY887&lt;&gt;"", AY887, AW887)</f>
        <v>0.6908212560386473</v>
      </c>
      <c r="BA887" t="str">
        <f>IF(AZ887=0,"None",IF(AZ887&lt;0.6,"Weak",IF(AZ887&lt;0.7,"Review",IF(AZ887&lt;0.8,"Good",IF(AZ887&lt;0.9,"Very Good","Solid")))))</f>
        <v>Review</v>
      </c>
      <c r="BB887" s="28" t="str">
        <f>IF(AJ886=AJ887, BB886, BC887)</f>
        <v>Hours Pay Status</v>
      </c>
      <c r="BC887" t="str">
        <f>IF(AV887="",AU887,StringMatch(AU887,AV887,TRUE))</f>
        <v>Hours Pay Status</v>
      </c>
      <c r="BD887" t="str">
        <f>TRIM(SUBSTITUTE(SUBSTITUTE(SUBSTITUTE(SUBSTITUTE(SUBSTITUTE(SUBSTITUTE(SUBSTITUTE(SUBSTITUTE(SUBSTITUTE(SUBSTITUTE(AU887,BR887,""),BS887,""),BT887,""),BU887,""),BV887,""),BW887,""),BX887,""),BY887,""),BZ887,""),CA887,""))</f>
        <v>4%</v>
      </c>
      <c r="BE887" t="str">
        <f>TRIM(SUBSTITUTE(SUBSTITUTE(SUBSTITUTE(SUBSTITUTE(SUBSTITUTE(SUBSTITUTE(SUBSTITUTE(SUBSTITUTE(SUBSTITUTE(SUBSTITUTE(AV887,BH887,""),BI887,""),BJ887,""),BK887,""),BL887,""),BM887,""),BN887,""),BO887,""),BP887,""),BQ887,""))</f>
        <v>25%</v>
      </c>
      <c r="BF887" s="21">
        <f>LEN(AU887)-LEN(SUBSTITUTE(AU887," ",""))</f>
        <v>3</v>
      </c>
      <c r="BG887" s="21">
        <f>LEN(AV887)-LEN(SUBSTITUTE(AV887," ",""))</f>
        <v>3</v>
      </c>
      <c r="BH887" s="21" t="str">
        <f>IF(BF887=0,AU887,findspace($AU887,BH$10))</f>
        <v>Hours</v>
      </c>
      <c r="BI887" s="21" t="str">
        <f>IF(BH887=0,AN887,findspace($AU887,BI$10))</f>
        <v>Pay</v>
      </c>
      <c r="BJ887" s="21" t="str">
        <f>IF(BI887=0,AV887,findspace($AU887,BJ$10))</f>
        <v>Status</v>
      </c>
      <c r="BK887" s="21" t="str">
        <f>IF(BJ887=0,AW887,findspace($AU887,BK$10))</f>
        <v>4%</v>
      </c>
      <c r="BL887" s="21" t="str">
        <f>IF(BK887=0,AX887,findspace($AU887,BL$10))</f>
        <v/>
      </c>
      <c r="BM887" s="21" t="str">
        <f>IF(BL887=0,BF887,findspace($AU887,BM$10))</f>
        <v/>
      </c>
      <c r="BN887" s="21" t="str">
        <f>IF(BM887=0,BH887,findspace($AU887,BN$10))</f>
        <v/>
      </c>
      <c r="BO887" s="21" t="str">
        <f>IF(BN887=0,BI887,findspace($AU887,BO$10))</f>
        <v/>
      </c>
      <c r="BR887" s="21" t="str">
        <f>IF($BG887=0,$AV887,findspace($AV887,BR$10))</f>
        <v>Hours</v>
      </c>
      <c r="BS887" s="21" t="str">
        <f>IF($BG887=0,$AV887,findspace($AV887,BS$10))</f>
        <v>Pay</v>
      </c>
      <c r="BT887" s="21" t="str">
        <f>IF($BG887=0,$AV887,findspace($AV887,BT$10))</f>
        <v>Status</v>
      </c>
      <c r="BU887" s="21" t="str">
        <f>IF($BG887=0,$AV887,findspace($AV887,BU$10))</f>
        <v>25%</v>
      </c>
      <c r="BV887" s="21" t="str">
        <f>IF($BG887=0,$AV887,findspace($AV887,BV$10))</f>
        <v/>
      </c>
      <c r="BW887" s="21" t="str">
        <f>IF($BG887=0,$AV887,findspace($AV887,BW$10))</f>
        <v/>
      </c>
      <c r="BX887" s="21" t="str">
        <f>IF($BG887=0,$AV887,findspace($AV887,BX$10))</f>
        <v/>
      </c>
      <c r="BY887" s="21" t="str">
        <f>IF($BG887=0,$AV887,findspace($AV887,BY$10))</f>
        <v/>
      </c>
      <c r="BZ887" s="21" t="str">
        <f>IF($BG887=0,$AV887,findspace($AV887,BZ$10))</f>
        <v/>
      </c>
      <c r="CA887" s="21" t="str">
        <f>IF($BG887=0,$AV887,findspace($AV887,CA$10))</f>
        <v/>
      </c>
    </row>
    <row r="888" spans="1:79" x14ac:dyDescent="0.35">
      <c r="A888" t="s">
        <v>1836</v>
      </c>
      <c r="B888">
        <v>68</v>
      </c>
      <c r="C888" t="s">
        <v>2788</v>
      </c>
      <c r="D888" t="s">
        <v>1836</v>
      </c>
      <c r="E888">
        <v>66</v>
      </c>
      <c r="F888" t="s">
        <v>2782</v>
      </c>
      <c r="G888" s="13">
        <v>0.6908212560386473</v>
      </c>
      <c r="I888">
        <v>12374</v>
      </c>
      <c r="J888" t="str">
        <f>K888&amp;L888</f>
        <v>GSA68Hours Pay Status 25%12374GSA66Hours Pay Status 4%</v>
      </c>
      <c r="K888" t="str">
        <f>A888&amp;B888&amp;C888</f>
        <v>GSA68Hours Pay Status 25%</v>
      </c>
      <c r="L888" t="str">
        <f>I888&amp;D888&amp;E888&amp;F888</f>
        <v>12374GSA66Hours Pay Status 4%</v>
      </c>
      <c r="M888" s="13">
        <f>G888</f>
        <v>0.6908212560386473</v>
      </c>
      <c r="N888" s="13"/>
      <c r="O888" s="19">
        <v>56</v>
      </c>
      <c r="P888">
        <f>COUNTIF(C$11:C$2024, C888)</f>
        <v>2</v>
      </c>
      <c r="Q888">
        <f>COUNTIF(F$11:F$177, F888)</f>
        <v>0</v>
      </c>
      <c r="R888" t="b">
        <f>A888=D888</f>
        <v>1</v>
      </c>
      <c r="S888" t="b">
        <f>A888&amp;B888&amp;C888=D888&amp;E888&amp;F888</f>
        <v>0</v>
      </c>
      <c r="V888" t="str">
        <f>IF($A888=V$10, $C888, "")</f>
        <v/>
      </c>
      <c r="W888" t="str">
        <f>IF($A888=W$10, $C888, "")</f>
        <v>Hours Pay Status 25%</v>
      </c>
      <c r="X888" t="str">
        <f>IF($A888=X$10, $C888, "")</f>
        <v/>
      </c>
      <c r="Y888" t="str">
        <f>IF($A888=Y$10, $C888, "")</f>
        <v/>
      </c>
      <c r="Z888" t="str">
        <f>IF($A888=Z$10, $C888, "")</f>
        <v/>
      </c>
      <c r="AB888" t="str">
        <f>IF($D888=AB$10, $F888, "")</f>
        <v/>
      </c>
      <c r="AC888" t="str">
        <f>IF($D888=AC$10, $F888, "")</f>
        <v>Hours Pay Status 4%</v>
      </c>
      <c r="AD888" t="str">
        <f>IF($D888=AD$10, $F888, "")</f>
        <v/>
      </c>
      <c r="AE888" t="str">
        <f>IF($D888=AE$10, $F888, "")</f>
        <v/>
      </c>
      <c r="AF888" t="str">
        <f>IF($D888=AF$10, $F888, "")</f>
        <v/>
      </c>
      <c r="AH888">
        <f>COUNTIF(AI$11:AI$2024, AI888)</f>
        <v>1</v>
      </c>
      <c r="AI888" t="str">
        <f>V888&amp;AB888&amp;W888&amp;AC888&amp;X888&amp;AD888&amp;Y888&amp;AE888&amp;Z888&amp;AF888</f>
        <v>Hours Pay Status 25%Hours Pay Status 4%</v>
      </c>
      <c r="AJ888">
        <f>IF(ROW()=11,1,IF(AK887+1=AK888,AJ887,AJ887+1))</f>
        <v>791</v>
      </c>
      <c r="AK888">
        <f>IF(AI888=AI887, AK887+1, 1)</f>
        <v>1</v>
      </c>
      <c r="AL888" s="26" t="str">
        <f>AM888&amp;AN888</f>
        <v>GSA68Hours Pay Status 25%12374GSA66Hours Pay Status 4%</v>
      </c>
      <c r="AM888" t="str">
        <f>K888</f>
        <v>GSA68Hours Pay Status 25%</v>
      </c>
      <c r="AN888" t="str">
        <f>L888</f>
        <v>12374GSA66Hours Pay Status 4%</v>
      </c>
      <c r="AO888">
        <f>COUNTIF(AM$11:AM$1107, AM888)</f>
        <v>2</v>
      </c>
      <c r="AP888">
        <f>COUNTIF(AN$11:AN$1107, AN888)</f>
        <v>2</v>
      </c>
      <c r="AQ888">
        <f>MATCH(AM888, AM$11:AM$1107, 0)</f>
        <v>878</v>
      </c>
      <c r="AR888">
        <f>MATCH(AN888, AN$11:AN$1107, 0)</f>
        <v>878</v>
      </c>
      <c r="AS888">
        <v>56</v>
      </c>
      <c r="AU888" t="str">
        <f>C888</f>
        <v>Hours Pay Status 25%</v>
      </c>
      <c r="AV888" t="str">
        <f>IF(F888="", "", F888)</f>
        <v>Hours Pay Status 4%</v>
      </c>
      <c r="AW888" s="13">
        <f>M888</f>
        <v>0.6908212560386473</v>
      </c>
      <c r="AX888" t="e">
        <f>VLOOKUP(AI888, UniquePairs!A$5:A$2000, 1, FALSE)</f>
        <v>#N/A</v>
      </c>
      <c r="AY888" t="str">
        <f>IFERROR(INDEX(UniquePairs!A$5:K$1000, MATCH(AL888, UniquePairs!A$5:A$1000, 0), 10), "")</f>
        <v/>
      </c>
      <c r="AZ888" s="13">
        <f>IF(AY888&lt;&gt;"", AY888, AW888)</f>
        <v>0.6908212560386473</v>
      </c>
      <c r="BA888" t="str">
        <f>IF(AZ888=0,"None",IF(AZ888&lt;0.6,"Weak",IF(AZ888&lt;0.7,"Review",IF(AZ888&lt;0.8,"Good",IF(AZ888&lt;0.9,"Very Good","Solid")))))</f>
        <v>Review</v>
      </c>
      <c r="BB888" s="28" t="str">
        <f>IF(AJ887=AJ888, BB887, BC888)</f>
        <v>Hours Pay Status</v>
      </c>
      <c r="BC888" t="str">
        <f>IF(AV888="",AU888,StringMatch(AU888,AV888,TRUE))</f>
        <v>Hours Pay Status</v>
      </c>
      <c r="BD888" t="str">
        <f>TRIM(SUBSTITUTE(SUBSTITUTE(SUBSTITUTE(SUBSTITUTE(SUBSTITUTE(SUBSTITUTE(SUBSTITUTE(SUBSTITUTE(SUBSTITUTE(SUBSTITUTE(AU888,BR888,""),BS888,""),BT888,""),BU888,""),BV888,""),BW888,""),BX888,""),BY888,""),BZ888,""),CA888,""))</f>
        <v>25%</v>
      </c>
      <c r="BE888" t="str">
        <f>TRIM(SUBSTITUTE(SUBSTITUTE(SUBSTITUTE(SUBSTITUTE(SUBSTITUTE(SUBSTITUTE(SUBSTITUTE(SUBSTITUTE(SUBSTITUTE(SUBSTITUTE(AV888,BH888,""),BI888,""),BJ888,""),BK888,""),BL888,""),BM888,""),BN888,""),BO888,""),BP888,""),BQ888,""))</f>
        <v>4%</v>
      </c>
      <c r="BF888" s="21">
        <f>LEN(AU888)-LEN(SUBSTITUTE(AU888," ",""))</f>
        <v>3</v>
      </c>
      <c r="BG888" s="21">
        <f>LEN(AV888)-LEN(SUBSTITUTE(AV888," ",""))</f>
        <v>3</v>
      </c>
      <c r="BH888" s="21" t="str">
        <f>IF(BF888=0,AU888,findspace($AU888,BH$10))</f>
        <v>Hours</v>
      </c>
      <c r="BI888" s="21" t="str">
        <f>IF(BH888=0,AN888,findspace($AU888,BI$10))</f>
        <v>Pay</v>
      </c>
      <c r="BJ888" s="21" t="str">
        <f>IF(BI888=0,AV888,findspace($AU888,BJ$10))</f>
        <v>Status</v>
      </c>
      <c r="BK888" s="21" t="str">
        <f>IF(BJ888=0,AW888,findspace($AU888,BK$10))</f>
        <v>25%</v>
      </c>
      <c r="BL888" s="21" t="str">
        <f>IF(BK888=0,AX888,findspace($AU888,BL$10))</f>
        <v/>
      </c>
      <c r="BM888" s="21" t="str">
        <f>IF(BL888=0,BF888,findspace($AU888,BM$10))</f>
        <v/>
      </c>
      <c r="BN888" s="21" t="str">
        <f>IF(BM888=0,BH888,findspace($AU888,BN$10))</f>
        <v/>
      </c>
      <c r="BO888" s="21" t="str">
        <f>IF(BN888=0,BI888,findspace($AU888,BO$10))</f>
        <v/>
      </c>
      <c r="BR888" s="21" t="str">
        <f>IF($BG888=0,$AV888,findspace($AV888,BR$10))</f>
        <v>Hours</v>
      </c>
      <c r="BS888" s="21" t="str">
        <f>IF($BG888=0,$AV888,findspace($AV888,BS$10))</f>
        <v>Pay</v>
      </c>
      <c r="BT888" s="21" t="str">
        <f>IF($BG888=0,$AV888,findspace($AV888,BT$10))</f>
        <v>Status</v>
      </c>
      <c r="BU888" s="21" t="str">
        <f>IF($BG888=0,$AV888,findspace($AV888,BU$10))</f>
        <v>4%</v>
      </c>
      <c r="BV888" s="21" t="str">
        <f>IF($BG888=0,$AV888,findspace($AV888,BV$10))</f>
        <v/>
      </c>
      <c r="BW888" s="21" t="str">
        <f>IF($BG888=0,$AV888,findspace($AV888,BW$10))</f>
        <v/>
      </c>
      <c r="BX888" s="21" t="str">
        <f>IF($BG888=0,$AV888,findspace($AV888,BX$10))</f>
        <v/>
      </c>
      <c r="BY888" s="21" t="str">
        <f>IF($BG888=0,$AV888,findspace($AV888,BY$10))</f>
        <v/>
      </c>
      <c r="BZ888" s="21" t="str">
        <f>IF($BG888=0,$AV888,findspace($AV888,BZ$10))</f>
        <v/>
      </c>
      <c r="CA888" s="21" t="str">
        <f>IF($BG888=0,$AV888,findspace($AV888,CA$10))</f>
        <v/>
      </c>
    </row>
    <row r="889" spans="1:79" x14ac:dyDescent="0.35">
      <c r="A889" t="s">
        <v>1836</v>
      </c>
      <c r="B889">
        <v>66</v>
      </c>
      <c r="C889" t="s">
        <v>2782</v>
      </c>
      <c r="D889" t="s">
        <v>1836</v>
      </c>
      <c r="E889">
        <v>67</v>
      </c>
      <c r="F889" t="s">
        <v>2785</v>
      </c>
      <c r="G889" s="13">
        <v>0.68611111111111112</v>
      </c>
      <c r="I889">
        <v>12374</v>
      </c>
      <c r="J889" t="str">
        <f>K889&amp;L889</f>
        <v>GSA66Hours Pay Status 4%12374GSA67Hours Pay Status 8%</v>
      </c>
      <c r="K889" t="str">
        <f>A889&amp;B889&amp;C889</f>
        <v>GSA66Hours Pay Status 4%</v>
      </c>
      <c r="L889" t="str">
        <f>I889&amp;D889&amp;E889&amp;F889</f>
        <v>12374GSA67Hours Pay Status 8%</v>
      </c>
      <c r="M889" s="13">
        <f>G889</f>
        <v>0.68611111111111112</v>
      </c>
      <c r="N889" s="13"/>
      <c r="O889" s="19">
        <v>182</v>
      </c>
      <c r="P889">
        <f>COUNTIF(C$11:C$2024, C889)</f>
        <v>2</v>
      </c>
      <c r="Q889">
        <f>COUNTIF(F$11:F$177, F889)</f>
        <v>0</v>
      </c>
      <c r="R889" t="b">
        <f>A889=D889</f>
        <v>1</v>
      </c>
      <c r="S889" t="b">
        <f>A889&amp;B889&amp;C889=D889&amp;E889&amp;F889</f>
        <v>0</v>
      </c>
      <c r="V889" t="str">
        <f>IF($A889=V$10, $C889, "")</f>
        <v/>
      </c>
      <c r="W889" t="str">
        <f>IF($A889=W$10, $C889, "")</f>
        <v>Hours Pay Status 4%</v>
      </c>
      <c r="X889" t="str">
        <f>IF($A889=X$10, $C889, "")</f>
        <v/>
      </c>
      <c r="Y889" t="str">
        <f>IF($A889=Y$10, $C889, "")</f>
        <v/>
      </c>
      <c r="Z889" t="str">
        <f>IF($A889=Z$10, $C889, "")</f>
        <v/>
      </c>
      <c r="AB889" t="str">
        <f>IF($D889=AB$10, $F889, "")</f>
        <v/>
      </c>
      <c r="AC889" t="str">
        <f>IF($D889=AC$10, $F889, "")</f>
        <v>Hours Pay Status 8%</v>
      </c>
      <c r="AD889" t="str">
        <f>IF($D889=AD$10, $F889, "")</f>
        <v/>
      </c>
      <c r="AE889" t="str">
        <f>IF($D889=AE$10, $F889, "")</f>
        <v/>
      </c>
      <c r="AF889" t="str">
        <f>IF($D889=AF$10, $F889, "")</f>
        <v/>
      </c>
      <c r="AH889">
        <f>COUNTIF(AI$11:AI$2024, AI889)</f>
        <v>1</v>
      </c>
      <c r="AI889" t="str">
        <f>V889&amp;AB889&amp;W889&amp;AC889&amp;X889&amp;AD889&amp;Y889&amp;AE889&amp;Z889&amp;AF889</f>
        <v>Hours Pay Status 4%Hours Pay Status 8%</v>
      </c>
      <c r="AJ889">
        <f>IF(ROW()=11,1,IF(AK888+1=AK889,AJ888,AJ888+1))</f>
        <v>792</v>
      </c>
      <c r="AK889">
        <f>IF(AI889=AI888, AK888+1, 1)</f>
        <v>1</v>
      </c>
      <c r="AL889" s="26" t="str">
        <f>AM889&amp;AN889</f>
        <v>GSA66Hours Pay Status 4%12374GSA67Hours Pay Status 8%</v>
      </c>
      <c r="AM889" t="str">
        <f>K889</f>
        <v>GSA66Hours Pay Status 4%</v>
      </c>
      <c r="AN889" t="str">
        <f>L889</f>
        <v>12374GSA67Hours Pay Status 8%</v>
      </c>
      <c r="AO889">
        <f>COUNTIF(AM$11:AM$1107, AM889)</f>
        <v>2</v>
      </c>
      <c r="AP889">
        <f>COUNTIF(AN$11:AN$1107, AN889)</f>
        <v>2</v>
      </c>
      <c r="AQ889">
        <f>MATCH(AM889, AM$11:AM$1107, 0)</f>
        <v>877</v>
      </c>
      <c r="AR889">
        <f>MATCH(AN889, AN$11:AN$1107, 0)</f>
        <v>879</v>
      </c>
      <c r="AS889">
        <v>182</v>
      </c>
      <c r="AU889" t="str">
        <f>C889</f>
        <v>Hours Pay Status 4%</v>
      </c>
      <c r="AV889" t="str">
        <f>IF(F889="", "", F889)</f>
        <v>Hours Pay Status 8%</v>
      </c>
      <c r="AW889" s="13">
        <f>M889</f>
        <v>0.68611111111111112</v>
      </c>
      <c r="AX889" t="e">
        <f>VLOOKUP(AI889, UniquePairs!A$5:A$2000, 1, FALSE)</f>
        <v>#N/A</v>
      </c>
      <c r="AY889" t="str">
        <f>IFERROR(INDEX(UniquePairs!A$5:K$1000, MATCH(AL889, UniquePairs!A$5:A$1000, 0), 10), "")</f>
        <v/>
      </c>
      <c r="AZ889" s="13">
        <f>IF(AY889&lt;&gt;"", AY889, AW889)</f>
        <v>0.68611111111111112</v>
      </c>
      <c r="BA889" t="str">
        <f>IF(AZ889=0,"None",IF(AZ889&lt;0.6,"Weak",IF(AZ889&lt;0.7,"Review",IF(AZ889&lt;0.8,"Good",IF(AZ889&lt;0.9,"Very Good","Solid")))))</f>
        <v>Review</v>
      </c>
      <c r="BB889" s="28" t="str">
        <f>IF(AJ888=AJ889, BB888, BC889)</f>
        <v>Hours Pay Status</v>
      </c>
      <c r="BC889" t="str">
        <f>IF(AV889="",AU889,StringMatch(AU889,AV889,TRUE))</f>
        <v>Hours Pay Status</v>
      </c>
      <c r="BD889" t="str">
        <f>TRIM(SUBSTITUTE(SUBSTITUTE(SUBSTITUTE(SUBSTITUTE(SUBSTITUTE(SUBSTITUTE(SUBSTITUTE(SUBSTITUTE(SUBSTITUTE(SUBSTITUTE(AU889,BR889,""),BS889,""),BT889,""),BU889,""),BV889,""),BW889,""),BX889,""),BY889,""),BZ889,""),CA889,""))</f>
        <v>4%</v>
      </c>
      <c r="BE889" t="str">
        <f>TRIM(SUBSTITUTE(SUBSTITUTE(SUBSTITUTE(SUBSTITUTE(SUBSTITUTE(SUBSTITUTE(SUBSTITUTE(SUBSTITUTE(SUBSTITUTE(SUBSTITUTE(AV889,BH889,""),BI889,""),BJ889,""),BK889,""),BL889,""),BM889,""),BN889,""),BO889,""),BP889,""),BQ889,""))</f>
        <v>8%</v>
      </c>
      <c r="BF889" s="21">
        <f>LEN(AU889)-LEN(SUBSTITUTE(AU889," ",""))</f>
        <v>3</v>
      </c>
      <c r="BG889" s="21">
        <f>LEN(AV889)-LEN(SUBSTITUTE(AV889," ",""))</f>
        <v>3</v>
      </c>
      <c r="BH889" s="21" t="str">
        <f>IF(BF889=0,AU889,findspace($AU889,BH$10))</f>
        <v>Hours</v>
      </c>
      <c r="BI889" s="21" t="str">
        <f>IF(BH889=0,AN889,findspace($AU889,BI$10))</f>
        <v>Pay</v>
      </c>
      <c r="BJ889" s="21" t="str">
        <f>IF(BI889=0,AV889,findspace($AU889,BJ$10))</f>
        <v>Status</v>
      </c>
      <c r="BK889" s="21" t="str">
        <f>IF(BJ889=0,AW889,findspace($AU889,BK$10))</f>
        <v>4%</v>
      </c>
      <c r="BL889" s="21" t="str">
        <f>IF(BK889=0,AX889,findspace($AU889,BL$10))</f>
        <v/>
      </c>
      <c r="BM889" s="21" t="str">
        <f>IF(BL889=0,BF889,findspace($AU889,BM$10))</f>
        <v/>
      </c>
      <c r="BN889" s="21" t="str">
        <f>IF(BM889=0,BH889,findspace($AU889,BN$10))</f>
        <v/>
      </c>
      <c r="BO889" s="21" t="str">
        <f>IF(BN889=0,BI889,findspace($AU889,BO$10))</f>
        <v/>
      </c>
      <c r="BR889" s="21" t="str">
        <f>IF($BG889=0,$AV889,findspace($AV889,BR$10))</f>
        <v>Hours</v>
      </c>
      <c r="BS889" s="21" t="str">
        <f>IF($BG889=0,$AV889,findspace($AV889,BS$10))</f>
        <v>Pay</v>
      </c>
      <c r="BT889" s="21" t="str">
        <f>IF($BG889=0,$AV889,findspace($AV889,BT$10))</f>
        <v>Status</v>
      </c>
      <c r="BU889" s="21" t="str">
        <f>IF($BG889=0,$AV889,findspace($AV889,BU$10))</f>
        <v>8%</v>
      </c>
      <c r="BV889" s="21" t="str">
        <f>IF($BG889=0,$AV889,findspace($AV889,BV$10))</f>
        <v/>
      </c>
      <c r="BW889" s="21" t="str">
        <f>IF($BG889=0,$AV889,findspace($AV889,BW$10))</f>
        <v/>
      </c>
      <c r="BX889" s="21" t="str">
        <f>IF($BG889=0,$AV889,findspace($AV889,BX$10))</f>
        <v/>
      </c>
      <c r="BY889" s="21" t="str">
        <f>IF($BG889=0,$AV889,findspace($AV889,BY$10))</f>
        <v/>
      </c>
      <c r="BZ889" s="21" t="str">
        <f>IF($BG889=0,$AV889,findspace($AV889,BZ$10))</f>
        <v/>
      </c>
      <c r="CA889" s="21" t="str">
        <f>IF($BG889=0,$AV889,findspace($AV889,CA$10))</f>
        <v/>
      </c>
    </row>
    <row r="890" spans="1:79" x14ac:dyDescent="0.35">
      <c r="A890" t="s">
        <v>1836</v>
      </c>
      <c r="B890">
        <v>67</v>
      </c>
      <c r="C890" t="s">
        <v>2785</v>
      </c>
      <c r="D890" t="s">
        <v>1836</v>
      </c>
      <c r="E890">
        <v>66</v>
      </c>
      <c r="F890" t="s">
        <v>2782</v>
      </c>
      <c r="G890" s="13">
        <v>0.68611111111111112</v>
      </c>
      <c r="I890">
        <v>12374</v>
      </c>
      <c r="J890" t="str">
        <f>K890&amp;L890</f>
        <v>GSA67Hours Pay Status 8%12374GSA66Hours Pay Status 4%</v>
      </c>
      <c r="K890" t="str">
        <f>A890&amp;B890&amp;C890</f>
        <v>GSA67Hours Pay Status 8%</v>
      </c>
      <c r="L890" t="str">
        <f>I890&amp;D890&amp;E890&amp;F890</f>
        <v>12374GSA66Hours Pay Status 4%</v>
      </c>
      <c r="M890" s="13">
        <f>G890</f>
        <v>0.68611111111111112</v>
      </c>
      <c r="N890" s="13"/>
      <c r="O890" s="19">
        <v>953</v>
      </c>
      <c r="P890">
        <f>COUNTIF(C$11:C$2024, C890)</f>
        <v>2</v>
      </c>
      <c r="Q890">
        <f>COUNTIF(F$11:F$177, F890)</f>
        <v>0</v>
      </c>
      <c r="R890" t="b">
        <f>A890=D890</f>
        <v>1</v>
      </c>
      <c r="S890" t="b">
        <f>A890&amp;B890&amp;C890=D890&amp;E890&amp;F890</f>
        <v>0</v>
      </c>
      <c r="V890" t="str">
        <f>IF($A890=V$10, $C890, "")</f>
        <v/>
      </c>
      <c r="W890" t="str">
        <f>IF($A890=W$10, $C890, "")</f>
        <v>Hours Pay Status 8%</v>
      </c>
      <c r="X890" t="str">
        <f>IF($A890=X$10, $C890, "")</f>
        <v/>
      </c>
      <c r="Y890" t="str">
        <f>IF($A890=Y$10, $C890, "")</f>
        <v/>
      </c>
      <c r="Z890" t="str">
        <f>IF($A890=Z$10, $C890, "")</f>
        <v/>
      </c>
      <c r="AB890" t="str">
        <f>IF($D890=AB$10, $F890, "")</f>
        <v/>
      </c>
      <c r="AC890" t="str">
        <f>IF($D890=AC$10, $F890, "")</f>
        <v>Hours Pay Status 4%</v>
      </c>
      <c r="AD890" t="str">
        <f>IF($D890=AD$10, $F890, "")</f>
        <v/>
      </c>
      <c r="AE890" t="str">
        <f>IF($D890=AE$10, $F890, "")</f>
        <v/>
      </c>
      <c r="AF890" t="str">
        <f>IF($D890=AF$10, $F890, "")</f>
        <v/>
      </c>
      <c r="AH890">
        <f>COUNTIF(AI$11:AI$2024, AI890)</f>
        <v>1</v>
      </c>
      <c r="AI890" t="str">
        <f>V890&amp;AB890&amp;W890&amp;AC890&amp;X890&amp;AD890&amp;Y890&amp;AE890&amp;Z890&amp;AF890</f>
        <v>Hours Pay Status 8%Hours Pay Status 4%</v>
      </c>
      <c r="AJ890">
        <f>IF(ROW()=11,1,IF(AK889+1=AK890,AJ889,AJ889+1))</f>
        <v>793</v>
      </c>
      <c r="AK890">
        <f>IF(AI890=AI889, AK889+1, 1)</f>
        <v>1</v>
      </c>
      <c r="AL890" s="26" t="str">
        <f>AM890&amp;AN890</f>
        <v>GSA67Hours Pay Status 8%12374GSA66Hours Pay Status 4%</v>
      </c>
      <c r="AM890" t="str">
        <f>K890</f>
        <v>GSA67Hours Pay Status 8%</v>
      </c>
      <c r="AN890" t="str">
        <f>L890</f>
        <v>12374GSA66Hours Pay Status 4%</v>
      </c>
      <c r="AO890">
        <f>COUNTIF(AM$11:AM$1107, AM890)</f>
        <v>2</v>
      </c>
      <c r="AP890">
        <f>COUNTIF(AN$11:AN$1107, AN890)</f>
        <v>2</v>
      </c>
      <c r="AQ890">
        <f>MATCH(AM890, AM$11:AM$1107, 0)</f>
        <v>880</v>
      </c>
      <c r="AR890">
        <f>MATCH(AN890, AN$11:AN$1107, 0)</f>
        <v>878</v>
      </c>
      <c r="AS890">
        <v>953</v>
      </c>
      <c r="AU890" t="str">
        <f>C890</f>
        <v>Hours Pay Status 8%</v>
      </c>
      <c r="AV890" t="str">
        <f>IF(F890="", "", F890)</f>
        <v>Hours Pay Status 4%</v>
      </c>
      <c r="AW890" s="13">
        <f>M890</f>
        <v>0.68611111111111112</v>
      </c>
      <c r="AX890" t="e">
        <f>VLOOKUP(AI890, UniquePairs!A$5:A$2000, 1, FALSE)</f>
        <v>#N/A</v>
      </c>
      <c r="AY890" t="str">
        <f>IFERROR(INDEX(UniquePairs!A$5:K$1000, MATCH(AL890, UniquePairs!A$5:A$1000, 0), 10), "")</f>
        <v/>
      </c>
      <c r="AZ890" s="13">
        <f>IF(AY890&lt;&gt;"", AY890, AW890)</f>
        <v>0.68611111111111112</v>
      </c>
      <c r="BA890" t="str">
        <f>IF(AZ890=0,"None",IF(AZ890&lt;0.6,"Weak",IF(AZ890&lt;0.7,"Review",IF(AZ890&lt;0.8,"Good",IF(AZ890&lt;0.9,"Very Good","Solid")))))</f>
        <v>Review</v>
      </c>
      <c r="BB890" s="28" t="str">
        <f>IF(AJ889=AJ890, BB889, BC890)</f>
        <v>Hours Pay Status</v>
      </c>
      <c r="BC890" t="str">
        <f>IF(AV890="",AU890,StringMatch(AU890,AV890,TRUE))</f>
        <v>Hours Pay Status</v>
      </c>
      <c r="BD890" t="str">
        <f>TRIM(SUBSTITUTE(SUBSTITUTE(SUBSTITUTE(SUBSTITUTE(SUBSTITUTE(SUBSTITUTE(SUBSTITUTE(SUBSTITUTE(SUBSTITUTE(SUBSTITUTE(AU890,BR890,""),BS890,""),BT890,""),BU890,""),BV890,""),BW890,""),BX890,""),BY890,""),BZ890,""),CA890,""))</f>
        <v>8%</v>
      </c>
      <c r="BE890" t="str">
        <f>TRIM(SUBSTITUTE(SUBSTITUTE(SUBSTITUTE(SUBSTITUTE(SUBSTITUTE(SUBSTITUTE(SUBSTITUTE(SUBSTITUTE(SUBSTITUTE(SUBSTITUTE(AV890,BH890,""),BI890,""),BJ890,""),BK890,""),BL890,""),BM890,""),BN890,""),BO890,""),BP890,""),BQ890,""))</f>
        <v>4%</v>
      </c>
      <c r="BF890" s="21">
        <f>LEN(AU890)-LEN(SUBSTITUTE(AU890," ",""))</f>
        <v>3</v>
      </c>
      <c r="BG890" s="21">
        <f>LEN(AV890)-LEN(SUBSTITUTE(AV890," ",""))</f>
        <v>3</v>
      </c>
      <c r="BH890" s="21" t="str">
        <f>IF(BF890=0,AU890,findspace($AU890,BH$10))</f>
        <v>Hours</v>
      </c>
      <c r="BI890" s="21" t="str">
        <f>IF(BH890=0,AN890,findspace($AU890,BI$10))</f>
        <v>Pay</v>
      </c>
      <c r="BJ890" s="21" t="str">
        <f>IF(BI890=0,AV890,findspace($AU890,BJ$10))</f>
        <v>Status</v>
      </c>
      <c r="BK890" s="21" t="str">
        <f>IF(BJ890=0,AW890,findspace($AU890,BK$10))</f>
        <v>8%</v>
      </c>
      <c r="BL890" s="21" t="str">
        <f>IF(BK890=0,AX890,findspace($AU890,BL$10))</f>
        <v/>
      </c>
      <c r="BM890" s="21" t="str">
        <f>IF(BL890=0,BF890,findspace($AU890,BM$10))</f>
        <v/>
      </c>
      <c r="BN890" s="21" t="str">
        <f>IF(BM890=0,BH890,findspace($AU890,BN$10))</f>
        <v/>
      </c>
      <c r="BO890" s="21" t="str">
        <f>IF(BN890=0,BI890,findspace($AU890,BO$10))</f>
        <v/>
      </c>
      <c r="BR890" s="21" t="str">
        <f>IF($BG890=0,$AV890,findspace($AV890,BR$10))</f>
        <v>Hours</v>
      </c>
      <c r="BS890" s="21" t="str">
        <f>IF($BG890=0,$AV890,findspace($AV890,BS$10))</f>
        <v>Pay</v>
      </c>
      <c r="BT890" s="21" t="str">
        <f>IF($BG890=0,$AV890,findspace($AV890,BT$10))</f>
        <v>Status</v>
      </c>
      <c r="BU890" s="21" t="str">
        <f>IF($BG890=0,$AV890,findspace($AV890,BU$10))</f>
        <v>4%</v>
      </c>
      <c r="BV890" s="21" t="str">
        <f>IF($BG890=0,$AV890,findspace($AV890,BV$10))</f>
        <v/>
      </c>
      <c r="BW890" s="21" t="str">
        <f>IF($BG890=0,$AV890,findspace($AV890,BW$10))</f>
        <v/>
      </c>
      <c r="BX890" s="21" t="str">
        <f>IF($BG890=0,$AV890,findspace($AV890,BX$10))</f>
        <v/>
      </c>
      <c r="BY890" s="21" t="str">
        <f>IF($BG890=0,$AV890,findspace($AV890,BY$10))</f>
        <v/>
      </c>
      <c r="BZ890" s="21" t="str">
        <f>IF($BG890=0,$AV890,findspace($AV890,BZ$10))</f>
        <v/>
      </c>
      <c r="CA890" s="21" t="str">
        <f>IF($BG890=0,$AV890,findspace($AV890,CA$10))</f>
        <v/>
      </c>
    </row>
    <row r="891" spans="1:79" x14ac:dyDescent="0.35">
      <c r="A891" t="s">
        <v>1836</v>
      </c>
      <c r="B891">
        <v>67</v>
      </c>
      <c r="C891" t="s">
        <v>2785</v>
      </c>
      <c r="D891" t="s">
        <v>1836</v>
      </c>
      <c r="E891">
        <v>68</v>
      </c>
      <c r="F891" t="s">
        <v>2788</v>
      </c>
      <c r="G891" s="13">
        <v>0.68611111111111112</v>
      </c>
      <c r="I891">
        <v>12374</v>
      </c>
      <c r="J891" t="str">
        <f>K891&amp;L891</f>
        <v>GSA67Hours Pay Status 8%12374GSA68Hours Pay Status 25%</v>
      </c>
      <c r="K891" t="str">
        <f>A891&amp;B891&amp;C891</f>
        <v>GSA67Hours Pay Status 8%</v>
      </c>
      <c r="L891" t="str">
        <f>I891&amp;D891&amp;E891&amp;F891</f>
        <v>12374GSA68Hours Pay Status 25%</v>
      </c>
      <c r="M891" s="13">
        <f>G891</f>
        <v>0.68611111111111112</v>
      </c>
      <c r="N891" s="13"/>
      <c r="O891" s="19">
        <v>1046</v>
      </c>
      <c r="P891">
        <f>COUNTIF(C$11:C$2024, C891)</f>
        <v>2</v>
      </c>
      <c r="Q891">
        <f>COUNTIF(F$11:F$177, F891)</f>
        <v>0</v>
      </c>
      <c r="R891" t="b">
        <f>A891=D891</f>
        <v>1</v>
      </c>
      <c r="S891" t="b">
        <f>A891&amp;B891&amp;C891=D891&amp;E891&amp;F891</f>
        <v>0</v>
      </c>
      <c r="V891" t="str">
        <f>IF($A891=V$10, $C891, "")</f>
        <v/>
      </c>
      <c r="W891" t="str">
        <f>IF($A891=W$10, $C891, "")</f>
        <v>Hours Pay Status 8%</v>
      </c>
      <c r="X891" t="str">
        <f>IF($A891=X$10, $C891, "")</f>
        <v/>
      </c>
      <c r="Y891" t="str">
        <f>IF($A891=Y$10, $C891, "")</f>
        <v/>
      </c>
      <c r="Z891" t="str">
        <f>IF($A891=Z$10, $C891, "")</f>
        <v/>
      </c>
      <c r="AB891" t="str">
        <f>IF($D891=AB$10, $F891, "")</f>
        <v/>
      </c>
      <c r="AC891" t="str">
        <f>IF($D891=AC$10, $F891, "")</f>
        <v>Hours Pay Status 25%</v>
      </c>
      <c r="AD891" t="str">
        <f>IF($D891=AD$10, $F891, "")</f>
        <v/>
      </c>
      <c r="AE891" t="str">
        <f>IF($D891=AE$10, $F891, "")</f>
        <v/>
      </c>
      <c r="AF891" t="str">
        <f>IF($D891=AF$10, $F891, "")</f>
        <v/>
      </c>
      <c r="AH891">
        <f>COUNTIF(AI$11:AI$2024, AI891)</f>
        <v>1</v>
      </c>
      <c r="AI891" t="str">
        <f>V891&amp;AB891&amp;W891&amp;AC891&amp;X891&amp;AD891&amp;Y891&amp;AE891&amp;Z891&amp;AF891</f>
        <v>Hours Pay Status 8%Hours Pay Status 25%</v>
      </c>
      <c r="AJ891">
        <f>IF(ROW()=11,1,IF(AK890+1=AK891,AJ890,AJ890+1))</f>
        <v>794</v>
      </c>
      <c r="AK891">
        <f>IF(AI891=AI890, AK890+1, 1)</f>
        <v>1</v>
      </c>
      <c r="AL891" s="26" t="str">
        <f>AM891&amp;AN891</f>
        <v>GSA67Hours Pay Status 8%12374GSA68Hours Pay Status 25%</v>
      </c>
      <c r="AM891" t="str">
        <f>K891</f>
        <v>GSA67Hours Pay Status 8%</v>
      </c>
      <c r="AN891" t="str">
        <f>L891</f>
        <v>12374GSA68Hours Pay Status 25%</v>
      </c>
      <c r="AO891">
        <f>COUNTIF(AM$11:AM$1107, AM891)</f>
        <v>2</v>
      </c>
      <c r="AP891">
        <f>COUNTIF(AN$11:AN$1107, AN891)</f>
        <v>2</v>
      </c>
      <c r="AQ891">
        <f>MATCH(AM891, AM$11:AM$1107, 0)</f>
        <v>880</v>
      </c>
      <c r="AR891">
        <f>MATCH(AN891, AN$11:AN$1107, 0)</f>
        <v>877</v>
      </c>
      <c r="AS891">
        <v>1046</v>
      </c>
      <c r="AU891" t="str">
        <f>C891</f>
        <v>Hours Pay Status 8%</v>
      </c>
      <c r="AV891" t="str">
        <f>IF(F891="", "", F891)</f>
        <v>Hours Pay Status 25%</v>
      </c>
      <c r="AW891" s="13">
        <f>M891</f>
        <v>0.68611111111111112</v>
      </c>
      <c r="AX891" t="e">
        <f>VLOOKUP(AI891, UniquePairs!A$5:A$2000, 1, FALSE)</f>
        <v>#N/A</v>
      </c>
      <c r="AY891" t="str">
        <f>IFERROR(INDEX(UniquePairs!A$5:K$1000, MATCH(AL891, UniquePairs!A$5:A$1000, 0), 10), "")</f>
        <v/>
      </c>
      <c r="AZ891" s="13">
        <f>IF(AY891&lt;&gt;"", AY891, AW891)</f>
        <v>0.68611111111111112</v>
      </c>
      <c r="BA891" t="str">
        <f>IF(AZ891=0,"None",IF(AZ891&lt;0.6,"Weak",IF(AZ891&lt;0.7,"Review",IF(AZ891&lt;0.8,"Good",IF(AZ891&lt;0.9,"Very Good","Solid")))))</f>
        <v>Review</v>
      </c>
      <c r="BB891" s="28" t="str">
        <f>IF(AJ890=AJ891, BB890, BC891)</f>
        <v>Hours Pay Status</v>
      </c>
      <c r="BC891" t="str">
        <f>IF(AV891="",AU891,StringMatch(AU891,AV891,TRUE))</f>
        <v>Hours Pay Status</v>
      </c>
      <c r="BD891" t="str">
        <f>TRIM(SUBSTITUTE(SUBSTITUTE(SUBSTITUTE(SUBSTITUTE(SUBSTITUTE(SUBSTITUTE(SUBSTITUTE(SUBSTITUTE(SUBSTITUTE(SUBSTITUTE(AU891,BR891,""),BS891,""),BT891,""),BU891,""),BV891,""),BW891,""),BX891,""),BY891,""),BZ891,""),CA891,""))</f>
        <v>8%</v>
      </c>
      <c r="BE891" t="str">
        <f>TRIM(SUBSTITUTE(SUBSTITUTE(SUBSTITUTE(SUBSTITUTE(SUBSTITUTE(SUBSTITUTE(SUBSTITUTE(SUBSTITUTE(SUBSTITUTE(SUBSTITUTE(AV891,BH891,""),BI891,""),BJ891,""),BK891,""),BL891,""),BM891,""),BN891,""),BO891,""),BP891,""),BQ891,""))</f>
        <v>25%</v>
      </c>
      <c r="BF891" s="21">
        <f>LEN(AU891)-LEN(SUBSTITUTE(AU891," ",""))</f>
        <v>3</v>
      </c>
      <c r="BG891" s="21">
        <f>LEN(AV891)-LEN(SUBSTITUTE(AV891," ",""))</f>
        <v>3</v>
      </c>
      <c r="BH891" s="21" t="str">
        <f>IF(BF891=0,AU891,findspace($AU891,BH$10))</f>
        <v>Hours</v>
      </c>
      <c r="BI891" s="21" t="str">
        <f>IF(BH891=0,AN891,findspace($AU891,BI$10))</f>
        <v>Pay</v>
      </c>
      <c r="BJ891" s="21" t="str">
        <f>IF(BI891=0,AV891,findspace($AU891,BJ$10))</f>
        <v>Status</v>
      </c>
      <c r="BK891" s="21" t="str">
        <f>IF(BJ891=0,AW891,findspace($AU891,BK$10))</f>
        <v>8%</v>
      </c>
      <c r="BL891" s="21" t="str">
        <f>IF(BK891=0,AX891,findspace($AU891,BL$10))</f>
        <v/>
      </c>
      <c r="BM891" s="21" t="str">
        <f>IF(BL891=0,BF891,findspace($AU891,BM$10))</f>
        <v/>
      </c>
      <c r="BN891" s="21" t="str">
        <f>IF(BM891=0,BH891,findspace($AU891,BN$10))</f>
        <v/>
      </c>
      <c r="BO891" s="21" t="str">
        <f>IF(BN891=0,BI891,findspace($AU891,BO$10))</f>
        <v/>
      </c>
      <c r="BR891" s="21" t="str">
        <f>IF($BG891=0,$AV891,findspace($AV891,BR$10))</f>
        <v>Hours</v>
      </c>
      <c r="BS891" s="21" t="str">
        <f>IF($BG891=0,$AV891,findspace($AV891,BS$10))</f>
        <v>Pay</v>
      </c>
      <c r="BT891" s="21" t="str">
        <f>IF($BG891=0,$AV891,findspace($AV891,BT$10))</f>
        <v>Status</v>
      </c>
      <c r="BU891" s="21" t="str">
        <f>IF($BG891=0,$AV891,findspace($AV891,BU$10))</f>
        <v>25%</v>
      </c>
      <c r="BV891" s="21" t="str">
        <f>IF($BG891=0,$AV891,findspace($AV891,BV$10))</f>
        <v/>
      </c>
      <c r="BW891" s="21" t="str">
        <f>IF($BG891=0,$AV891,findspace($AV891,BW$10))</f>
        <v/>
      </c>
      <c r="BX891" s="21" t="str">
        <f>IF($BG891=0,$AV891,findspace($AV891,BX$10))</f>
        <v/>
      </c>
      <c r="BY891" s="21" t="str">
        <f>IF($BG891=0,$AV891,findspace($AV891,BY$10))</f>
        <v/>
      </c>
      <c r="BZ891" s="21" t="str">
        <f>IF($BG891=0,$AV891,findspace($AV891,BZ$10))</f>
        <v/>
      </c>
      <c r="CA891" s="21" t="str">
        <f>IF($BG891=0,$AV891,findspace($AV891,CA$10))</f>
        <v/>
      </c>
    </row>
    <row r="892" spans="1:79" x14ac:dyDescent="0.35">
      <c r="A892" t="s">
        <v>1836</v>
      </c>
      <c r="B892">
        <v>68</v>
      </c>
      <c r="C892" t="s">
        <v>2788</v>
      </c>
      <c r="D892" t="s">
        <v>1836</v>
      </c>
      <c r="E892">
        <v>67</v>
      </c>
      <c r="F892" t="s">
        <v>2785</v>
      </c>
      <c r="G892" s="13">
        <v>0.68611111111111112</v>
      </c>
      <c r="I892">
        <v>12374</v>
      </c>
      <c r="J892" t="str">
        <f>K892&amp;L892</f>
        <v>GSA68Hours Pay Status 25%12374GSA67Hours Pay Status 8%</v>
      </c>
      <c r="K892" t="str">
        <f>A892&amp;B892&amp;C892</f>
        <v>GSA68Hours Pay Status 25%</v>
      </c>
      <c r="L892" t="str">
        <f>I892&amp;D892&amp;E892&amp;F892</f>
        <v>12374GSA67Hours Pay Status 8%</v>
      </c>
      <c r="M892" s="13">
        <f>G892</f>
        <v>0.68611111111111112</v>
      </c>
      <c r="N892" s="13"/>
      <c r="O892" s="19">
        <v>1011</v>
      </c>
      <c r="P892">
        <f>COUNTIF(C$11:C$2024, C892)</f>
        <v>2</v>
      </c>
      <c r="Q892">
        <f>COUNTIF(F$11:F$177, F892)</f>
        <v>0</v>
      </c>
      <c r="R892" t="b">
        <f>A892=D892</f>
        <v>1</v>
      </c>
      <c r="S892" t="b">
        <f>A892&amp;B892&amp;C892=D892&amp;E892&amp;F892</f>
        <v>0</v>
      </c>
      <c r="V892" t="str">
        <f>IF($A892=V$10, $C892, "")</f>
        <v/>
      </c>
      <c r="W892" t="str">
        <f>IF($A892=W$10, $C892, "")</f>
        <v>Hours Pay Status 25%</v>
      </c>
      <c r="X892" t="str">
        <f>IF($A892=X$10, $C892, "")</f>
        <v/>
      </c>
      <c r="Y892" t="str">
        <f>IF($A892=Y$10, $C892, "")</f>
        <v/>
      </c>
      <c r="Z892" t="str">
        <f>IF($A892=Z$10, $C892, "")</f>
        <v/>
      </c>
      <c r="AB892" t="str">
        <f>IF($D892=AB$10, $F892, "")</f>
        <v/>
      </c>
      <c r="AC892" t="str">
        <f>IF($D892=AC$10, $F892, "")</f>
        <v>Hours Pay Status 8%</v>
      </c>
      <c r="AD892" t="str">
        <f>IF($D892=AD$10, $F892, "")</f>
        <v/>
      </c>
      <c r="AE892" t="str">
        <f>IF($D892=AE$10, $F892, "")</f>
        <v/>
      </c>
      <c r="AF892" t="str">
        <f>IF($D892=AF$10, $F892, "")</f>
        <v/>
      </c>
      <c r="AH892">
        <f>COUNTIF(AI$11:AI$2024, AI892)</f>
        <v>1</v>
      </c>
      <c r="AI892" t="str">
        <f>V892&amp;AB892&amp;W892&amp;AC892&amp;X892&amp;AD892&amp;Y892&amp;AE892&amp;Z892&amp;AF892</f>
        <v>Hours Pay Status 25%Hours Pay Status 8%</v>
      </c>
      <c r="AJ892">
        <f>IF(ROW()=11,1,IF(AK891+1=AK892,AJ891,AJ891+1))</f>
        <v>795</v>
      </c>
      <c r="AK892">
        <f>IF(AI892=AI891, AK891+1, 1)</f>
        <v>1</v>
      </c>
      <c r="AL892" s="26" t="str">
        <f>AM892&amp;AN892</f>
        <v>GSA68Hours Pay Status 25%12374GSA67Hours Pay Status 8%</v>
      </c>
      <c r="AM892" t="str">
        <f>K892</f>
        <v>GSA68Hours Pay Status 25%</v>
      </c>
      <c r="AN892" t="str">
        <f>L892</f>
        <v>12374GSA67Hours Pay Status 8%</v>
      </c>
      <c r="AO892">
        <f>COUNTIF(AM$11:AM$1107, AM892)</f>
        <v>2</v>
      </c>
      <c r="AP892">
        <f>COUNTIF(AN$11:AN$1107, AN892)</f>
        <v>2</v>
      </c>
      <c r="AQ892">
        <f>MATCH(AM892, AM$11:AM$1107, 0)</f>
        <v>878</v>
      </c>
      <c r="AR892">
        <f>MATCH(AN892, AN$11:AN$1107, 0)</f>
        <v>879</v>
      </c>
      <c r="AS892">
        <v>1011</v>
      </c>
      <c r="AU892" t="str">
        <f>C892</f>
        <v>Hours Pay Status 25%</v>
      </c>
      <c r="AV892" t="str">
        <f>IF(F892="", "", F892)</f>
        <v>Hours Pay Status 8%</v>
      </c>
      <c r="AW892" s="13">
        <f>M892</f>
        <v>0.68611111111111112</v>
      </c>
      <c r="AX892" t="e">
        <f>VLOOKUP(AI892, UniquePairs!A$5:A$2000, 1, FALSE)</f>
        <v>#N/A</v>
      </c>
      <c r="AY892" t="str">
        <f>IFERROR(INDEX(UniquePairs!A$5:K$1000, MATCH(AL892, UniquePairs!A$5:A$1000, 0), 10), "")</f>
        <v/>
      </c>
      <c r="AZ892" s="13">
        <f>IF(AY892&lt;&gt;"", AY892, AW892)</f>
        <v>0.68611111111111112</v>
      </c>
      <c r="BA892" t="str">
        <f>IF(AZ892=0,"None",IF(AZ892&lt;0.6,"Weak",IF(AZ892&lt;0.7,"Review",IF(AZ892&lt;0.8,"Good",IF(AZ892&lt;0.9,"Very Good","Solid")))))</f>
        <v>Review</v>
      </c>
      <c r="BB892" s="28" t="str">
        <f>IF(AJ891=AJ892, BB891, BC892)</f>
        <v>Hours Pay Status</v>
      </c>
      <c r="BC892" t="str">
        <f>IF(AV892="",AU892,StringMatch(AU892,AV892,TRUE))</f>
        <v>Hours Pay Status</v>
      </c>
      <c r="BD892" t="str">
        <f>TRIM(SUBSTITUTE(SUBSTITUTE(SUBSTITUTE(SUBSTITUTE(SUBSTITUTE(SUBSTITUTE(SUBSTITUTE(SUBSTITUTE(SUBSTITUTE(SUBSTITUTE(AU892,BR892,""),BS892,""),BT892,""),BU892,""),BV892,""),BW892,""),BX892,""),BY892,""),BZ892,""),CA892,""))</f>
        <v>25%</v>
      </c>
      <c r="BE892" t="str">
        <f>TRIM(SUBSTITUTE(SUBSTITUTE(SUBSTITUTE(SUBSTITUTE(SUBSTITUTE(SUBSTITUTE(SUBSTITUTE(SUBSTITUTE(SUBSTITUTE(SUBSTITUTE(AV892,BH892,""),BI892,""),BJ892,""),BK892,""),BL892,""),BM892,""),BN892,""),BO892,""),BP892,""),BQ892,""))</f>
        <v>8%</v>
      </c>
      <c r="BF892" s="21">
        <f>LEN(AU892)-LEN(SUBSTITUTE(AU892," ",""))</f>
        <v>3</v>
      </c>
      <c r="BG892" s="21">
        <f>LEN(AV892)-LEN(SUBSTITUTE(AV892," ",""))</f>
        <v>3</v>
      </c>
      <c r="BH892" s="21" t="str">
        <f>IF(BF892=0,AU892,findspace($AU892,BH$10))</f>
        <v>Hours</v>
      </c>
      <c r="BI892" s="21" t="str">
        <f>IF(BH892=0,AN892,findspace($AU892,BI$10))</f>
        <v>Pay</v>
      </c>
      <c r="BJ892" s="21" t="str">
        <f>IF(BI892=0,AV892,findspace($AU892,BJ$10))</f>
        <v>Status</v>
      </c>
      <c r="BK892" s="21" t="str">
        <f>IF(BJ892=0,AW892,findspace($AU892,BK$10))</f>
        <v>25%</v>
      </c>
      <c r="BL892" s="21" t="str">
        <f>IF(BK892=0,AX892,findspace($AU892,BL$10))</f>
        <v/>
      </c>
      <c r="BM892" s="21" t="str">
        <f>IF(BL892=0,BF892,findspace($AU892,BM$10))</f>
        <v/>
      </c>
      <c r="BN892" s="21" t="str">
        <f>IF(BM892=0,BH892,findspace($AU892,BN$10))</f>
        <v/>
      </c>
      <c r="BO892" s="21" t="str">
        <f>IF(BN892=0,BI892,findspace($AU892,BO$10))</f>
        <v/>
      </c>
      <c r="BR892" s="21" t="str">
        <f>IF($BG892=0,$AV892,findspace($AV892,BR$10))</f>
        <v>Hours</v>
      </c>
      <c r="BS892" s="21" t="str">
        <f>IF($BG892=0,$AV892,findspace($AV892,BS$10))</f>
        <v>Pay</v>
      </c>
      <c r="BT892" s="21" t="str">
        <f>IF($BG892=0,$AV892,findspace($AV892,BT$10))</f>
        <v>Status</v>
      </c>
      <c r="BU892" s="21" t="str">
        <f>IF($BG892=0,$AV892,findspace($AV892,BU$10))</f>
        <v>8%</v>
      </c>
      <c r="BV892" s="21" t="str">
        <f>IF($BG892=0,$AV892,findspace($AV892,BV$10))</f>
        <v/>
      </c>
      <c r="BW892" s="21" t="str">
        <f>IF($BG892=0,$AV892,findspace($AV892,BW$10))</f>
        <v/>
      </c>
      <c r="BX892" s="21" t="str">
        <f>IF($BG892=0,$AV892,findspace($AV892,BX$10))</f>
        <v/>
      </c>
      <c r="BY892" s="21" t="str">
        <f>IF($BG892=0,$AV892,findspace($AV892,BY$10))</f>
        <v/>
      </c>
      <c r="BZ892" s="21" t="str">
        <f>IF($BG892=0,$AV892,findspace($AV892,BZ$10))</f>
        <v/>
      </c>
      <c r="CA892" s="21" t="str">
        <f>IF($BG892=0,$AV892,findspace($AV892,CA$10))</f>
        <v/>
      </c>
    </row>
    <row r="893" spans="1:79" x14ac:dyDescent="0.35">
      <c r="A893" t="s">
        <v>1839</v>
      </c>
      <c r="B893" t="s">
        <v>974</v>
      </c>
      <c r="C893" t="s">
        <v>3260</v>
      </c>
      <c r="D893" t="s">
        <v>1839</v>
      </c>
      <c r="E893" t="s">
        <v>1808</v>
      </c>
      <c r="F893" t="s">
        <v>3374</v>
      </c>
      <c r="G893" s="13">
        <v>0.68337557495541168</v>
      </c>
      <c r="I893">
        <v>12374</v>
      </c>
      <c r="J893" t="str">
        <f>K893&amp;L893</f>
        <v>DFASEPCargo Handling During Lightening Operations12374DFAS6JCargo Straight Time</v>
      </c>
      <c r="K893" t="str">
        <f>A893&amp;B893&amp;C893</f>
        <v>DFASEPCargo Handling During Lightening Operations</v>
      </c>
      <c r="L893" t="str">
        <f>I893&amp;D893&amp;E893&amp;F893</f>
        <v>12374DFAS6JCargo Straight Time</v>
      </c>
      <c r="M893" s="13">
        <f>G893</f>
        <v>0.68337557495541168</v>
      </c>
      <c r="N893" s="13"/>
      <c r="O893" s="19">
        <v>888</v>
      </c>
      <c r="P893">
        <f>COUNTIF(C$11:C$2024, C893)</f>
        <v>3</v>
      </c>
      <c r="Q893">
        <f>COUNTIF(F$11:F$177, F893)</f>
        <v>1</v>
      </c>
      <c r="R893" t="b">
        <f>A893=D893</f>
        <v>1</v>
      </c>
      <c r="S893" t="b">
        <f>A893&amp;B893&amp;C893=D893&amp;E893&amp;F893</f>
        <v>0</v>
      </c>
      <c r="V893" t="str">
        <f>IF($A893=V$10, $C893, "")</f>
        <v>Cargo Handling During Lightening Operations</v>
      </c>
      <c r="W893" t="str">
        <f>IF($A893=W$10, $C893, "")</f>
        <v/>
      </c>
      <c r="X893" t="str">
        <f>IF($A893=X$10, $C893, "")</f>
        <v/>
      </c>
      <c r="Y893" t="str">
        <f>IF($A893=Y$10, $C893, "")</f>
        <v/>
      </c>
      <c r="Z893" t="str">
        <f>IF($A893=Z$10, $C893, "")</f>
        <v/>
      </c>
      <c r="AB893" t="str">
        <f>IF($D893=AB$10, $F893, "")</f>
        <v>Cargo Straight Time</v>
      </c>
      <c r="AC893" t="str">
        <f>IF($D893=AC$10, $F893, "")</f>
        <v/>
      </c>
      <c r="AD893" t="str">
        <f>IF($D893=AD$10, $F893, "")</f>
        <v/>
      </c>
      <c r="AE893" t="str">
        <f>IF($D893=AE$10, $F893, "")</f>
        <v/>
      </c>
      <c r="AF893" t="str">
        <f>IF($D893=AF$10, $F893, "")</f>
        <v/>
      </c>
      <c r="AH893">
        <f>COUNTIF(AI$11:AI$2024, AI893)</f>
        <v>1</v>
      </c>
      <c r="AI893" t="str">
        <f>V893&amp;AB893&amp;W893&amp;AC893&amp;X893&amp;AD893&amp;Y893&amp;AE893&amp;Z893&amp;AF893</f>
        <v>Cargo Handling During Lightening OperationsCargo Straight Time</v>
      </c>
      <c r="AJ893">
        <f>IF(ROW()=11,1,IF(AK892+1=AK893,AJ892,AJ892+1))</f>
        <v>796</v>
      </c>
      <c r="AK893">
        <f>IF(AI893=AI892, AK892+1, 1)</f>
        <v>1</v>
      </c>
      <c r="AL893" s="26" t="str">
        <f>AM893&amp;AN893</f>
        <v>DFASEPCargo Handling During Lightening Operations12374DFAS6JCargo Straight Time</v>
      </c>
      <c r="AM893" t="str">
        <f>K893</f>
        <v>DFASEPCargo Handling During Lightening Operations</v>
      </c>
      <c r="AN893" t="str">
        <f>L893</f>
        <v>12374DFAS6JCargo Straight Time</v>
      </c>
      <c r="AO893">
        <f>COUNTIF(AM$11:AM$1107, AM893)</f>
        <v>3</v>
      </c>
      <c r="AP893">
        <f>COUNTIF(AN$11:AN$1107, AN893)</f>
        <v>2</v>
      </c>
      <c r="AQ893">
        <f>MATCH(AM893, AM$11:AM$1107, 0)</f>
        <v>883</v>
      </c>
      <c r="AR893">
        <f>MATCH(AN893, AN$11:AN$1107, 0)</f>
        <v>33</v>
      </c>
      <c r="AS893">
        <v>888</v>
      </c>
      <c r="AU893" t="str">
        <f>C893</f>
        <v>Cargo Handling During Lightening Operations</v>
      </c>
      <c r="AV893" t="str">
        <f>IF(F893="", "", F893)</f>
        <v>Cargo Straight Time</v>
      </c>
      <c r="AW893" s="13">
        <f>M893</f>
        <v>0.68337557495541168</v>
      </c>
      <c r="AX893" t="e">
        <f>VLOOKUP(AI893, UniquePairs!A$5:A$2000, 1, FALSE)</f>
        <v>#N/A</v>
      </c>
      <c r="AY893" t="str">
        <f>IFERROR(INDEX(UniquePairs!A$5:K$1000, MATCH(AL893, UniquePairs!A$5:A$1000, 0), 10), "")</f>
        <v/>
      </c>
      <c r="AZ893" s="13">
        <f>IF(AY893&lt;&gt;"", AY893, AW893)</f>
        <v>0.68337557495541168</v>
      </c>
      <c r="BA893" t="str">
        <f>IF(AZ893=0,"None",IF(AZ893&lt;0.6,"Weak",IF(AZ893&lt;0.7,"Review",IF(AZ893&lt;0.8,"Good",IF(AZ893&lt;0.9,"Very Good","Solid")))))</f>
        <v>Review</v>
      </c>
      <c r="BB893" s="28" t="str">
        <f>IF(AJ892=AJ893, BB892, BC893)</f>
        <v>Cargo</v>
      </c>
      <c r="BC893" t="str">
        <f>IF(AV893="",AU893,StringMatch(AU893,AV893,TRUE))</f>
        <v>Cargo</v>
      </c>
      <c r="BD893" t="str">
        <f>TRIM(SUBSTITUTE(SUBSTITUTE(SUBSTITUTE(SUBSTITUTE(SUBSTITUTE(SUBSTITUTE(SUBSTITUTE(SUBSTITUTE(SUBSTITUTE(SUBSTITUTE(AU893,BR893,""),BS893,""),BT893,""),BU893,""),BV893,""),BW893,""),BX893,""),BY893,""),BZ893,""),CA893,""))</f>
        <v>Handling During Lightening Operations</v>
      </c>
      <c r="BE893" t="str">
        <f>TRIM(SUBSTITUTE(SUBSTITUTE(SUBSTITUTE(SUBSTITUTE(SUBSTITUTE(SUBSTITUTE(SUBSTITUTE(SUBSTITUTE(SUBSTITUTE(SUBSTITUTE(AV893,BH893,""),BI893,""),BJ893,""),BK893,""),BL893,""),BM893,""),BN893,""),BO893,""),BP893,""),BQ893,""))</f>
        <v>Straight Time</v>
      </c>
      <c r="BF893" s="21">
        <f>LEN(AU893)-LEN(SUBSTITUTE(AU893," ",""))</f>
        <v>4</v>
      </c>
      <c r="BG893" s="21">
        <f>LEN(AV893)-LEN(SUBSTITUTE(AV893," ",""))</f>
        <v>2</v>
      </c>
      <c r="BH893" s="21" t="str">
        <f>IF(BF893=0,AU893,findspace($AU893,BH$10))</f>
        <v>Cargo</v>
      </c>
      <c r="BI893" s="21" t="str">
        <f>IF(BH893=0,AN893,findspace($AU893,BI$10))</f>
        <v>Handling</v>
      </c>
      <c r="BJ893" s="21" t="str">
        <f>IF(BI893=0,AV893,findspace($AU893,BJ$10))</f>
        <v>During</v>
      </c>
      <c r="BK893" s="21" t="str">
        <f>IF(BJ893=0,AW893,findspace($AU893,BK$10))</f>
        <v>Lightening</v>
      </c>
      <c r="BL893" s="21" t="str">
        <f>IF(BK893=0,AX893,findspace($AU893,BL$10))</f>
        <v>Operations</v>
      </c>
      <c r="BM893" s="21" t="str">
        <f>IF(BL893=0,BF893,findspace($AU893,BM$10))</f>
        <v/>
      </c>
      <c r="BN893" s="21" t="str">
        <f>IF(BM893=0,BH893,findspace($AU893,BN$10))</f>
        <v/>
      </c>
      <c r="BO893" s="21" t="str">
        <f>IF(BN893=0,BI893,findspace($AU893,BO$10))</f>
        <v/>
      </c>
      <c r="BR893" s="21" t="str">
        <f>IF($BG893=0,$AV893,findspace($AV893,BR$10))</f>
        <v>Cargo</v>
      </c>
      <c r="BS893" s="21" t="str">
        <f>IF($BG893=0,$AV893,findspace($AV893,BS$10))</f>
        <v>Straight</v>
      </c>
      <c r="BT893" s="21" t="str">
        <f>IF($BG893=0,$AV893,findspace($AV893,BT$10))</f>
        <v>Time</v>
      </c>
      <c r="BU893" s="21" t="str">
        <f>IF($BG893=0,$AV893,findspace($AV893,BU$10))</f>
        <v/>
      </c>
      <c r="BV893" s="21" t="str">
        <f>IF($BG893=0,$AV893,findspace($AV893,BV$10))</f>
        <v/>
      </c>
      <c r="BW893" s="21" t="str">
        <f>IF($BG893=0,$AV893,findspace($AV893,BW$10))</f>
        <v/>
      </c>
      <c r="BX893" s="21" t="str">
        <f>IF($BG893=0,$AV893,findspace($AV893,BX$10))</f>
        <v/>
      </c>
      <c r="BY893" s="21" t="str">
        <f>IF($BG893=0,$AV893,findspace($AV893,BY$10))</f>
        <v/>
      </c>
      <c r="BZ893" s="21" t="str">
        <f>IF($BG893=0,$AV893,findspace($AV893,BZ$10))</f>
        <v/>
      </c>
      <c r="CA893" s="21" t="str">
        <f>IF($BG893=0,$AV893,findspace($AV893,CA$10))</f>
        <v/>
      </c>
    </row>
    <row r="894" spans="1:79" x14ac:dyDescent="0.35">
      <c r="A894" t="s">
        <v>1839</v>
      </c>
      <c r="B894" t="s">
        <v>974</v>
      </c>
      <c r="C894" t="s">
        <v>3260</v>
      </c>
      <c r="D894" t="s">
        <v>1839</v>
      </c>
      <c r="E894" t="s">
        <v>1806</v>
      </c>
      <c r="F894" t="s">
        <v>3372</v>
      </c>
      <c r="G894" s="13">
        <v>0.68106827089599864</v>
      </c>
      <c r="I894">
        <v>12374</v>
      </c>
      <c r="J894" t="str">
        <f>K894&amp;L894</f>
        <v>DFASEPCargo Handling During Lightening Operations12374DFAS6FCargo Supervision Straight Time</v>
      </c>
      <c r="K894" t="str">
        <f>A894&amp;B894&amp;C894</f>
        <v>DFASEPCargo Handling During Lightening Operations</v>
      </c>
      <c r="L894" t="str">
        <f>I894&amp;D894&amp;E894&amp;F894</f>
        <v>12374DFAS6FCargo Supervision Straight Time</v>
      </c>
      <c r="M894" s="13">
        <f>G894</f>
        <v>0.68106827089599864</v>
      </c>
      <c r="N894" s="13"/>
      <c r="O894" s="19">
        <v>627</v>
      </c>
      <c r="P894">
        <f>COUNTIF(C$11:C$2024, C894)</f>
        <v>3</v>
      </c>
      <c r="Q894">
        <f>COUNTIF(F$11:F$177, F894)</f>
        <v>1</v>
      </c>
      <c r="R894" t="b">
        <f>A894=D894</f>
        <v>1</v>
      </c>
      <c r="S894" t="b">
        <f>A894&amp;B894&amp;C894=D894&amp;E894&amp;F894</f>
        <v>0</v>
      </c>
      <c r="V894" t="str">
        <f>IF($A894=V$10, $C894, "")</f>
        <v>Cargo Handling During Lightening Operations</v>
      </c>
      <c r="W894" t="str">
        <f>IF($A894=W$10, $C894, "")</f>
        <v/>
      </c>
      <c r="X894" t="str">
        <f>IF($A894=X$10, $C894, "")</f>
        <v/>
      </c>
      <c r="Y894" t="str">
        <f>IF($A894=Y$10, $C894, "")</f>
        <v/>
      </c>
      <c r="Z894" t="str">
        <f>IF($A894=Z$10, $C894, "")</f>
        <v/>
      </c>
      <c r="AB894" t="str">
        <f>IF($D894=AB$10, $F894, "")</f>
        <v>Cargo Supervision Straight Time</v>
      </c>
      <c r="AC894" t="str">
        <f>IF($D894=AC$10, $F894, "")</f>
        <v/>
      </c>
      <c r="AD894" t="str">
        <f>IF($D894=AD$10, $F894, "")</f>
        <v/>
      </c>
      <c r="AE894" t="str">
        <f>IF($D894=AE$10, $F894, "")</f>
        <v/>
      </c>
      <c r="AF894" t="str">
        <f>IF($D894=AF$10, $F894, "")</f>
        <v/>
      </c>
      <c r="AH894">
        <f>COUNTIF(AI$11:AI$2024, AI894)</f>
        <v>1</v>
      </c>
      <c r="AI894" t="str">
        <f>V894&amp;AB894&amp;W894&amp;AC894&amp;X894&amp;AD894&amp;Y894&amp;AE894&amp;Z894&amp;AF894</f>
        <v>Cargo Handling During Lightening OperationsCargo Supervision Straight Time</v>
      </c>
      <c r="AJ894">
        <f>IF(ROW()=11,1,IF(AK893+1=AK894,AJ893,AJ893+1))</f>
        <v>797</v>
      </c>
      <c r="AK894">
        <f>IF(AI894=AI893, AK893+1, 1)</f>
        <v>1</v>
      </c>
      <c r="AL894" s="26" t="str">
        <f>AM894&amp;AN894</f>
        <v>DFASEPCargo Handling During Lightening Operations12374DFAS6FCargo Supervision Straight Time</v>
      </c>
      <c r="AM894" t="str">
        <f>K894</f>
        <v>DFASEPCargo Handling During Lightening Operations</v>
      </c>
      <c r="AN894" t="str">
        <f>L894</f>
        <v>12374DFAS6FCargo Supervision Straight Time</v>
      </c>
      <c r="AO894">
        <f>COUNTIF(AM$11:AM$1107, AM894)</f>
        <v>3</v>
      </c>
      <c r="AP894">
        <f>COUNTIF(AN$11:AN$1107, AN894)</f>
        <v>2</v>
      </c>
      <c r="AQ894">
        <f>MATCH(AM894, AM$11:AM$1107, 0)</f>
        <v>883</v>
      </c>
      <c r="AR894">
        <f>MATCH(AN894, AN$11:AN$1107, 0)</f>
        <v>34</v>
      </c>
      <c r="AS894">
        <v>627</v>
      </c>
      <c r="AU894" t="str">
        <f>C894</f>
        <v>Cargo Handling During Lightening Operations</v>
      </c>
      <c r="AV894" t="str">
        <f>IF(F894="", "", F894)</f>
        <v>Cargo Supervision Straight Time</v>
      </c>
      <c r="AW894" s="13">
        <f>M894</f>
        <v>0.68106827089599864</v>
      </c>
      <c r="AX894" t="e">
        <f>VLOOKUP(AI894, UniquePairs!A$5:A$2000, 1, FALSE)</f>
        <v>#N/A</v>
      </c>
      <c r="AY894" t="str">
        <f>IFERROR(INDEX(UniquePairs!A$5:K$1000, MATCH(AL894, UniquePairs!A$5:A$1000, 0), 10), "")</f>
        <v/>
      </c>
      <c r="AZ894" s="13">
        <f>IF(AY894&lt;&gt;"", AY894, AW894)</f>
        <v>0.68106827089599864</v>
      </c>
      <c r="BA894" t="str">
        <f>IF(AZ894=0,"None",IF(AZ894&lt;0.6,"Weak",IF(AZ894&lt;0.7,"Review",IF(AZ894&lt;0.8,"Good",IF(AZ894&lt;0.9,"Very Good","Solid")))))</f>
        <v>Review</v>
      </c>
      <c r="BB894" s="28" t="str">
        <f>IF(AJ893=AJ894, BB893, BC894)</f>
        <v>Cargo</v>
      </c>
      <c r="BC894" t="str">
        <f>IF(AV894="",AU894,StringMatch(AU894,AV894,TRUE))</f>
        <v>Cargo</v>
      </c>
      <c r="BD894" t="str">
        <f>TRIM(SUBSTITUTE(SUBSTITUTE(SUBSTITUTE(SUBSTITUTE(SUBSTITUTE(SUBSTITUTE(SUBSTITUTE(SUBSTITUTE(SUBSTITUTE(SUBSTITUTE(AU894,BR894,""),BS894,""),BT894,""),BU894,""),BV894,""),BW894,""),BX894,""),BY894,""),BZ894,""),CA894,""))</f>
        <v>Handling During Lightening Operations</v>
      </c>
      <c r="BE894" t="str">
        <f>TRIM(SUBSTITUTE(SUBSTITUTE(SUBSTITUTE(SUBSTITUTE(SUBSTITUTE(SUBSTITUTE(SUBSTITUTE(SUBSTITUTE(SUBSTITUTE(SUBSTITUTE(AV894,BH894,""),BI894,""),BJ894,""),BK894,""),BL894,""),BM894,""),BN894,""),BO894,""),BP894,""),BQ894,""))</f>
        <v>Supervision Straight Time</v>
      </c>
      <c r="BF894" s="21">
        <f>LEN(AU894)-LEN(SUBSTITUTE(AU894," ",""))</f>
        <v>4</v>
      </c>
      <c r="BG894" s="21">
        <f>LEN(AV894)-LEN(SUBSTITUTE(AV894," ",""))</f>
        <v>3</v>
      </c>
      <c r="BH894" s="21" t="str">
        <f>IF(BF894=0,AU894,findspace($AU894,BH$10))</f>
        <v>Cargo</v>
      </c>
      <c r="BI894" s="21" t="str">
        <f>IF(BH894=0,AN894,findspace($AU894,BI$10))</f>
        <v>Handling</v>
      </c>
      <c r="BJ894" s="21" t="str">
        <f>IF(BI894=0,AV894,findspace($AU894,BJ$10))</f>
        <v>During</v>
      </c>
      <c r="BK894" s="21" t="str">
        <f>IF(BJ894=0,AW894,findspace($AU894,BK$10))</f>
        <v>Lightening</v>
      </c>
      <c r="BL894" s="21" t="str">
        <f>IF(BK894=0,AX894,findspace($AU894,BL$10))</f>
        <v>Operations</v>
      </c>
      <c r="BM894" s="21" t="str">
        <f>IF(BL894=0,BF894,findspace($AU894,BM$10))</f>
        <v/>
      </c>
      <c r="BN894" s="21" t="str">
        <f>IF(BM894=0,BH894,findspace($AU894,BN$10))</f>
        <v/>
      </c>
      <c r="BO894" s="21" t="str">
        <f>IF(BN894=0,BI894,findspace($AU894,BO$10))</f>
        <v/>
      </c>
      <c r="BR894" s="21" t="str">
        <f>IF($BG894=0,$AV894,findspace($AV894,BR$10))</f>
        <v>Cargo</v>
      </c>
      <c r="BS894" s="21" t="str">
        <f>IF($BG894=0,$AV894,findspace($AV894,BS$10))</f>
        <v>Supervision</v>
      </c>
      <c r="BT894" s="21" t="str">
        <f>IF($BG894=0,$AV894,findspace($AV894,BT$10))</f>
        <v>Straight</v>
      </c>
      <c r="BU894" s="21" t="str">
        <f>IF($BG894=0,$AV894,findspace($AV894,BU$10))</f>
        <v>Time</v>
      </c>
      <c r="BV894" s="21" t="str">
        <f>IF($BG894=0,$AV894,findspace($AV894,BV$10))</f>
        <v/>
      </c>
      <c r="BW894" s="21" t="str">
        <f>IF($BG894=0,$AV894,findspace($AV894,BW$10))</f>
        <v/>
      </c>
      <c r="BX894" s="21" t="str">
        <f>IF($BG894=0,$AV894,findspace($AV894,BX$10))</f>
        <v/>
      </c>
      <c r="BY894" s="21" t="str">
        <f>IF($BG894=0,$AV894,findspace($AV894,BY$10))</f>
        <v/>
      </c>
      <c r="BZ894" s="21" t="str">
        <f>IF($BG894=0,$AV894,findspace($AV894,BZ$10))</f>
        <v/>
      </c>
      <c r="CA894" s="21" t="str">
        <f>IF($BG894=0,$AV894,findspace($AV894,CA$10))</f>
        <v/>
      </c>
    </row>
    <row r="895" spans="1:79" x14ac:dyDescent="0.35">
      <c r="A895" t="s">
        <v>1839</v>
      </c>
      <c r="B895" t="s">
        <v>974</v>
      </c>
      <c r="C895" t="s">
        <v>3260</v>
      </c>
      <c r="D895" t="s">
        <v>1839</v>
      </c>
      <c r="E895" t="s">
        <v>1453</v>
      </c>
      <c r="F895" t="s">
        <v>3373</v>
      </c>
      <c r="G895" s="13">
        <v>0.67157019507515192</v>
      </c>
      <c r="I895">
        <v>12374</v>
      </c>
      <c r="J895" t="str">
        <f>K895&amp;L895</f>
        <v>DFASEPCargo Handling During Lightening Operations12374DFAS6HOvertime Cargo</v>
      </c>
      <c r="K895" t="str">
        <f>A895&amp;B895&amp;C895</f>
        <v>DFASEPCargo Handling During Lightening Operations</v>
      </c>
      <c r="L895" t="str">
        <f>I895&amp;D895&amp;E895&amp;F895</f>
        <v>12374DFAS6HOvertime Cargo</v>
      </c>
      <c r="M895" s="13">
        <f>G895</f>
        <v>0.67157019507515192</v>
      </c>
      <c r="N895" s="13"/>
      <c r="O895" s="19">
        <v>1074</v>
      </c>
      <c r="P895">
        <f>COUNTIF(C$11:C$2024, C895)</f>
        <v>3</v>
      </c>
      <c r="Q895">
        <f>COUNTIF(F$11:F$177, F895)</f>
        <v>0</v>
      </c>
      <c r="R895" t="b">
        <f>A895=D895</f>
        <v>1</v>
      </c>
      <c r="S895" t="b">
        <f>A895&amp;B895&amp;C895=D895&amp;E895&amp;F895</f>
        <v>0</v>
      </c>
      <c r="V895" t="str">
        <f>IF($A895=V$10, $C895, "")</f>
        <v>Cargo Handling During Lightening Operations</v>
      </c>
      <c r="W895" t="str">
        <f>IF($A895=W$10, $C895, "")</f>
        <v/>
      </c>
      <c r="X895" t="str">
        <f>IF($A895=X$10, $C895, "")</f>
        <v/>
      </c>
      <c r="Y895" t="str">
        <f>IF($A895=Y$10, $C895, "")</f>
        <v/>
      </c>
      <c r="Z895" t="str">
        <f>IF($A895=Z$10, $C895, "")</f>
        <v/>
      </c>
      <c r="AB895" t="str">
        <f>IF($D895=AB$10, $F895, "")</f>
        <v>Overtime Cargo</v>
      </c>
      <c r="AC895" t="str">
        <f>IF($D895=AC$10, $F895, "")</f>
        <v/>
      </c>
      <c r="AD895" t="str">
        <f>IF($D895=AD$10, $F895, "")</f>
        <v/>
      </c>
      <c r="AE895" t="str">
        <f>IF($D895=AE$10, $F895, "")</f>
        <v/>
      </c>
      <c r="AF895" t="str">
        <f>IF($D895=AF$10, $F895, "")</f>
        <v/>
      </c>
      <c r="AH895">
        <f>COUNTIF(AI$11:AI$2024, AI895)</f>
        <v>1</v>
      </c>
      <c r="AI895" t="str">
        <f>V895&amp;AB895&amp;W895&amp;AC895&amp;X895&amp;AD895&amp;Y895&amp;AE895&amp;Z895&amp;AF895</f>
        <v>Cargo Handling During Lightening OperationsOvertime Cargo</v>
      </c>
      <c r="AJ895">
        <f>IF(ROW()=11,1,IF(AK894+1=AK895,AJ894,AJ894+1))</f>
        <v>798</v>
      </c>
      <c r="AK895">
        <f>IF(AI895=AI894, AK894+1, 1)</f>
        <v>1</v>
      </c>
      <c r="AL895" s="26" t="str">
        <f>AM895&amp;AN895</f>
        <v>DFASEPCargo Handling During Lightening Operations12374DFAS6HOvertime Cargo</v>
      </c>
      <c r="AM895" t="str">
        <f>K895</f>
        <v>DFASEPCargo Handling During Lightening Operations</v>
      </c>
      <c r="AN895" t="str">
        <f>L895</f>
        <v>12374DFAS6HOvertime Cargo</v>
      </c>
      <c r="AO895">
        <f>COUNTIF(AM$11:AM$1107, AM895)</f>
        <v>3</v>
      </c>
      <c r="AP895">
        <f>COUNTIF(AN$11:AN$1107, AN895)</f>
        <v>1</v>
      </c>
      <c r="AQ895">
        <f>MATCH(AM895, AM$11:AM$1107, 0)</f>
        <v>883</v>
      </c>
      <c r="AR895">
        <f>MATCH(AN895, AN$11:AN$1107, 0)</f>
        <v>885</v>
      </c>
      <c r="AS895">
        <v>1074</v>
      </c>
      <c r="AU895" t="str">
        <f>C895</f>
        <v>Cargo Handling During Lightening Operations</v>
      </c>
      <c r="AV895" t="str">
        <f>IF(F895="", "", F895)</f>
        <v>Overtime Cargo</v>
      </c>
      <c r="AW895" s="13">
        <f>M895</f>
        <v>0.67157019507515192</v>
      </c>
      <c r="AX895" t="e">
        <f>VLOOKUP(AI895, UniquePairs!A$5:A$2000, 1, FALSE)</f>
        <v>#N/A</v>
      </c>
      <c r="AY895" t="str">
        <f>IFERROR(INDEX(UniquePairs!A$5:K$1000, MATCH(AL895, UniquePairs!A$5:A$1000, 0), 10), "")</f>
        <v/>
      </c>
      <c r="AZ895" s="13">
        <f>IF(AY895&lt;&gt;"", AY895, AW895)</f>
        <v>0.67157019507515192</v>
      </c>
      <c r="BA895" t="str">
        <f>IF(AZ895=0,"None",IF(AZ895&lt;0.6,"Weak",IF(AZ895&lt;0.7,"Review",IF(AZ895&lt;0.8,"Good",IF(AZ895&lt;0.9,"Very Good","Solid")))))</f>
        <v>Review</v>
      </c>
      <c r="BB895" s="28" t="str">
        <f>IF(AJ894=AJ895, BB894, BC895)</f>
        <v>Cargo</v>
      </c>
      <c r="BC895" t="str">
        <f>IF(AV895="",AU895,StringMatch(AU895,AV895,TRUE))</f>
        <v>Cargo</v>
      </c>
      <c r="BD895" t="str">
        <f>TRIM(SUBSTITUTE(SUBSTITUTE(SUBSTITUTE(SUBSTITUTE(SUBSTITUTE(SUBSTITUTE(SUBSTITUTE(SUBSTITUTE(SUBSTITUTE(SUBSTITUTE(AU895,BR895,""),BS895,""),BT895,""),BU895,""),BV895,""),BW895,""),BX895,""),BY895,""),BZ895,""),CA895,""))</f>
        <v>Handling During Lightening Operations</v>
      </c>
      <c r="BE895" t="str">
        <f>TRIM(SUBSTITUTE(SUBSTITUTE(SUBSTITUTE(SUBSTITUTE(SUBSTITUTE(SUBSTITUTE(SUBSTITUTE(SUBSTITUTE(SUBSTITUTE(SUBSTITUTE(AV895,BH895,""),BI895,""),BJ895,""),BK895,""),BL895,""),BM895,""),BN895,""),BO895,""),BP895,""),BQ895,""))</f>
        <v>Overtime</v>
      </c>
      <c r="BF895" s="21">
        <f>LEN(AU895)-LEN(SUBSTITUTE(AU895," ",""))</f>
        <v>4</v>
      </c>
      <c r="BG895" s="21">
        <f>LEN(AV895)-LEN(SUBSTITUTE(AV895," ",""))</f>
        <v>1</v>
      </c>
      <c r="BH895" s="21" t="str">
        <f>IF(BF895=0,AU895,findspace($AU895,BH$10))</f>
        <v>Cargo</v>
      </c>
      <c r="BI895" s="21" t="str">
        <f>IF(BH895=0,AN895,findspace($AU895,BI$10))</f>
        <v>Handling</v>
      </c>
      <c r="BJ895" s="21" t="str">
        <f>IF(BI895=0,AV895,findspace($AU895,BJ$10))</f>
        <v>During</v>
      </c>
      <c r="BK895" s="21" t="str">
        <f>IF(BJ895=0,AW895,findspace($AU895,BK$10))</f>
        <v>Lightening</v>
      </c>
      <c r="BL895" s="21" t="str">
        <f>IF(BK895=0,AX895,findspace($AU895,BL$10))</f>
        <v>Operations</v>
      </c>
      <c r="BM895" s="21" t="str">
        <f>IF(BL895=0,BF895,findspace($AU895,BM$10))</f>
        <v/>
      </c>
      <c r="BN895" s="21" t="str">
        <f>IF(BM895=0,BH895,findspace($AU895,BN$10))</f>
        <v/>
      </c>
      <c r="BO895" s="21" t="str">
        <f>IF(BN895=0,BI895,findspace($AU895,BO$10))</f>
        <v/>
      </c>
      <c r="BR895" s="21" t="str">
        <f>IF($BG895=0,$AV895,findspace($AV895,BR$10))</f>
        <v>Overtime</v>
      </c>
      <c r="BS895" s="21" t="str">
        <f>IF($BG895=0,$AV895,findspace($AV895,BS$10))</f>
        <v>Cargo</v>
      </c>
      <c r="BT895" s="21" t="str">
        <f>IF($BG895=0,$AV895,findspace($AV895,BT$10))</f>
        <v/>
      </c>
      <c r="BU895" s="21" t="str">
        <f>IF($BG895=0,$AV895,findspace($AV895,BU$10))</f>
        <v/>
      </c>
      <c r="BV895" s="21" t="str">
        <f>IF($BG895=0,$AV895,findspace($AV895,BV$10))</f>
        <v/>
      </c>
      <c r="BW895" s="21" t="str">
        <f>IF($BG895=0,$AV895,findspace($AV895,BW$10))</f>
        <v/>
      </c>
      <c r="BX895" s="21" t="str">
        <f>IF($BG895=0,$AV895,findspace($AV895,BX$10))</f>
        <v/>
      </c>
      <c r="BY895" s="21" t="str">
        <f>IF($BG895=0,$AV895,findspace($AV895,BY$10))</f>
        <v/>
      </c>
      <c r="BZ895" s="21" t="str">
        <f>IF($BG895=0,$AV895,findspace($AV895,BZ$10))</f>
        <v/>
      </c>
      <c r="CA895" s="21" t="str">
        <f>IF($BG895=0,$AV895,findspace($AV895,CA$10))</f>
        <v/>
      </c>
    </row>
    <row r="896" spans="1:79" x14ac:dyDescent="0.35">
      <c r="A896" t="s">
        <v>1839</v>
      </c>
      <c r="B896" t="s">
        <v>2545</v>
      </c>
      <c r="C896" t="s">
        <v>3354</v>
      </c>
      <c r="D896" t="s">
        <v>1839</v>
      </c>
      <c r="E896" t="s">
        <v>1610</v>
      </c>
      <c r="F896" t="s">
        <v>3563</v>
      </c>
      <c r="G896" s="13">
        <v>0.66725661481793042</v>
      </c>
      <c r="I896">
        <v>12374</v>
      </c>
      <c r="J896" t="str">
        <f>K896&amp;L896</f>
        <v>DFASKDOffice Workers Compensation Programs (OWCP)12374DFAS7HAdditional Compensatory Time Day Work UnLicensedic</v>
      </c>
      <c r="K896" t="str">
        <f>A896&amp;B896&amp;C896</f>
        <v>DFASKDOffice Workers Compensation Programs (OWCP)</v>
      </c>
      <c r="L896" t="str">
        <f>I896&amp;D896&amp;E896&amp;F896</f>
        <v>12374DFAS7HAdditional Compensatory Time Day Work UnLicensedic</v>
      </c>
      <c r="M896" s="13">
        <f>G896</f>
        <v>0.66725661481793042</v>
      </c>
      <c r="N896" s="13"/>
      <c r="O896" s="19">
        <v>231</v>
      </c>
      <c r="P896">
        <f>COUNTIF(C$11:C$2024, C896)</f>
        <v>3</v>
      </c>
      <c r="Q896">
        <f>COUNTIF(F$11:F$177, F896)</f>
        <v>1</v>
      </c>
      <c r="R896" t="b">
        <f>A896=D896</f>
        <v>1</v>
      </c>
      <c r="S896" t="b">
        <f>A896&amp;B896&amp;C896=D896&amp;E896&amp;F896</f>
        <v>0</v>
      </c>
      <c r="V896" t="str">
        <f>IF($A896=V$10, $C896, "")</f>
        <v>Office Workers Compensation Programs (OWCP)</v>
      </c>
      <c r="W896" t="str">
        <f>IF($A896=W$10, $C896, "")</f>
        <v/>
      </c>
      <c r="X896" t="str">
        <f>IF($A896=X$10, $C896, "")</f>
        <v/>
      </c>
      <c r="Y896" t="str">
        <f>IF($A896=Y$10, $C896, "")</f>
        <v/>
      </c>
      <c r="Z896" t="str">
        <f>IF($A896=Z$10, $C896, "")</f>
        <v/>
      </c>
      <c r="AB896" t="str">
        <f>IF($D896=AB$10, $F896, "")</f>
        <v>Additional Compensatory Time Day Work UnLicensedic</v>
      </c>
      <c r="AC896" t="str">
        <f>IF($D896=AC$10, $F896, "")</f>
        <v/>
      </c>
      <c r="AD896" t="str">
        <f>IF($D896=AD$10, $F896, "")</f>
        <v/>
      </c>
      <c r="AE896" t="str">
        <f>IF($D896=AE$10, $F896, "")</f>
        <v/>
      </c>
      <c r="AF896" t="str">
        <f>IF($D896=AF$10, $F896, "")</f>
        <v/>
      </c>
      <c r="AH896">
        <f>COUNTIF(AI$11:AI$2024, AI896)</f>
        <v>1</v>
      </c>
      <c r="AI896" t="str">
        <f>V896&amp;AB896&amp;W896&amp;AC896&amp;X896&amp;AD896&amp;Y896&amp;AE896&amp;Z896&amp;AF896</f>
        <v>Office Workers Compensation Programs (OWCP)Additional Compensatory Time Day Work UnLicensedic</v>
      </c>
      <c r="AJ896">
        <f>IF(ROW()=11,1,IF(AK895+1=AK896,AJ895,AJ895+1))</f>
        <v>799</v>
      </c>
      <c r="AK896">
        <f>IF(AI896=AI895, AK895+1, 1)</f>
        <v>1</v>
      </c>
      <c r="AL896" s="26" t="str">
        <f>AM896&amp;AN896</f>
        <v>DFASKDOffice Workers Compensation Programs (OWCP)12374DFAS7HAdditional Compensatory Time Day Work UnLicensedic</v>
      </c>
      <c r="AM896" t="str">
        <f>K896</f>
        <v>DFASKDOffice Workers Compensation Programs (OWCP)</v>
      </c>
      <c r="AN896" t="str">
        <f>L896</f>
        <v>12374DFAS7HAdditional Compensatory Time Day Work UnLicensedic</v>
      </c>
      <c r="AO896">
        <f>COUNTIF(AM$11:AM$1107, AM896)</f>
        <v>3</v>
      </c>
      <c r="AP896">
        <f>COUNTIF(AN$11:AN$1107, AN896)</f>
        <v>5</v>
      </c>
      <c r="AQ896">
        <f>MATCH(AM896, AM$11:AM$1107, 0)</f>
        <v>886</v>
      </c>
      <c r="AR896">
        <f>MATCH(AN896, AN$11:AN$1107, 0)</f>
        <v>131</v>
      </c>
      <c r="AS896">
        <v>231</v>
      </c>
      <c r="AU896" t="str">
        <f>C896</f>
        <v>Office Workers Compensation Programs (OWCP)</v>
      </c>
      <c r="AV896" t="str">
        <f>IF(F896="", "", F896)</f>
        <v>Additional Compensatory Time Day Work UnLicensedic</v>
      </c>
      <c r="AW896" s="13">
        <f>M896</f>
        <v>0.66725661481793042</v>
      </c>
      <c r="AX896" t="e">
        <f>VLOOKUP(AI896, UniquePairs!A$5:A$2000, 1, FALSE)</f>
        <v>#N/A</v>
      </c>
      <c r="AY896" t="str">
        <f>IFERROR(INDEX(UniquePairs!A$5:K$1000, MATCH(AL896, UniquePairs!A$5:A$1000, 0), 10), "")</f>
        <v/>
      </c>
      <c r="AZ896" s="13">
        <f>IF(AY896&lt;&gt;"", AY896, AW896)</f>
        <v>0.66725661481793042</v>
      </c>
      <c r="BA896" t="str">
        <f>IF(AZ896=0,"None",IF(AZ896&lt;0.6,"Weak",IF(AZ896&lt;0.7,"Review",IF(AZ896&lt;0.8,"Good",IF(AZ896&lt;0.9,"Very Good","Solid")))))</f>
        <v>Review</v>
      </c>
      <c r="BB896" s="28" t="str">
        <f>IF(AJ895=AJ896, BB895, BC896)</f>
        <v/>
      </c>
      <c r="BC896" t="str">
        <f>IF(AV896="",AU896,StringMatch(AU896,AV896,TRUE))</f>
        <v/>
      </c>
      <c r="BD896" t="str">
        <f>TRIM(SUBSTITUTE(SUBSTITUTE(SUBSTITUTE(SUBSTITUTE(SUBSTITUTE(SUBSTITUTE(SUBSTITUTE(SUBSTITUTE(SUBSTITUTE(SUBSTITUTE(AU896,BR896,""),BS896,""),BT896,""),BU896,""),BV896,""),BW896,""),BX896,""),BY896,""),BZ896,""),CA896,""))</f>
        <v>Office ers Compensation Programs (OWCP)</v>
      </c>
      <c r="BE896" t="str">
        <f>TRIM(SUBSTITUTE(SUBSTITUTE(SUBSTITUTE(SUBSTITUTE(SUBSTITUTE(SUBSTITUTE(SUBSTITUTE(SUBSTITUTE(SUBSTITUTE(SUBSTITUTE(AV896,BH896,""),BI896,""),BJ896,""),BK896,""),BL896,""),BM896,""),BN896,""),BO896,""),BP896,""),BQ896,""))</f>
        <v>Additional Compensatory Time Day Work UnLicensedic</v>
      </c>
      <c r="BF896" s="21">
        <f>LEN(AU896)-LEN(SUBSTITUTE(AU896," ",""))</f>
        <v>4</v>
      </c>
      <c r="BG896" s="21">
        <f>LEN(AV896)-LEN(SUBSTITUTE(AV896," ",""))</f>
        <v>5</v>
      </c>
      <c r="BH896" s="21" t="str">
        <f>IF(BF896=0,AU896,findspace($AU896,BH$10))</f>
        <v>Office</v>
      </c>
      <c r="BI896" s="21" t="str">
        <f>IF(BH896=0,AN896,findspace($AU896,BI$10))</f>
        <v>Workers</v>
      </c>
      <c r="BJ896" s="21" t="str">
        <f>IF(BI896=0,AV896,findspace($AU896,BJ$10))</f>
        <v>Compensation</v>
      </c>
      <c r="BK896" s="21" t="str">
        <f>IF(BJ896=0,AW896,findspace($AU896,BK$10))</f>
        <v>Programs</v>
      </c>
      <c r="BL896" s="21" t="str">
        <f>IF(BK896=0,AX896,findspace($AU896,BL$10))</f>
        <v>(OWCP)</v>
      </c>
      <c r="BM896" s="21" t="str">
        <f>IF(BL896=0,BF896,findspace($AU896,BM$10))</f>
        <v/>
      </c>
      <c r="BN896" s="21" t="str">
        <f>IF(BM896=0,BH896,findspace($AU896,BN$10))</f>
        <v/>
      </c>
      <c r="BO896" s="21" t="str">
        <f>IF(BN896=0,BI896,findspace($AU896,BO$10))</f>
        <v/>
      </c>
      <c r="BR896" s="21" t="str">
        <f>IF($BG896=0,$AV896,findspace($AV896,BR$10))</f>
        <v>Additional</v>
      </c>
      <c r="BS896" s="21" t="str">
        <f>IF($BG896=0,$AV896,findspace($AV896,BS$10))</f>
        <v>Compensatory</v>
      </c>
      <c r="BT896" s="21" t="str">
        <f>IF($BG896=0,$AV896,findspace($AV896,BT$10))</f>
        <v>Time</v>
      </c>
      <c r="BU896" s="21" t="str">
        <f>IF($BG896=0,$AV896,findspace($AV896,BU$10))</f>
        <v>Day</v>
      </c>
      <c r="BV896" s="21" t="str">
        <f>IF($BG896=0,$AV896,findspace($AV896,BV$10))</f>
        <v>Work</v>
      </c>
      <c r="BW896" s="21" t="str">
        <f>IF($BG896=0,$AV896,findspace($AV896,BW$10))</f>
        <v>UnLicensedic</v>
      </c>
      <c r="BX896" s="21" t="str">
        <f>IF($BG896=0,$AV896,findspace($AV896,BX$10))</f>
        <v/>
      </c>
      <c r="BY896" s="21" t="str">
        <f>IF($BG896=0,$AV896,findspace($AV896,BY$10))</f>
        <v/>
      </c>
      <c r="BZ896" s="21" t="str">
        <f>IF($BG896=0,$AV896,findspace($AV896,BZ$10))</f>
        <v/>
      </c>
      <c r="CA896" s="21" t="str">
        <f>IF($BG896=0,$AV896,findspace($AV896,CA$10))</f>
        <v/>
      </c>
    </row>
    <row r="897" spans="1:79" x14ac:dyDescent="0.35">
      <c r="A897" t="s">
        <v>1839</v>
      </c>
      <c r="B897" t="s">
        <v>2545</v>
      </c>
      <c r="C897" t="s">
        <v>3354</v>
      </c>
      <c r="D897" t="s">
        <v>1839</v>
      </c>
      <c r="E897" t="s">
        <v>1608</v>
      </c>
      <c r="F897" t="s">
        <v>3560</v>
      </c>
      <c r="G897" s="13">
        <v>0.66706643791226417</v>
      </c>
      <c r="I897">
        <v>12374</v>
      </c>
      <c r="J897" t="str">
        <f>K897&amp;L897</f>
        <v>DFASKDOffice Workers Compensation Programs (OWCP)12374DFAS7BAdditional Compensatory Time Day Work Licensed</v>
      </c>
      <c r="K897" t="str">
        <f>A897&amp;B897&amp;C897</f>
        <v>DFASKDOffice Workers Compensation Programs (OWCP)</v>
      </c>
      <c r="L897" t="str">
        <f>I897&amp;D897&amp;E897&amp;F897</f>
        <v>12374DFAS7BAdditional Compensatory Time Day Work Licensed</v>
      </c>
      <c r="M897" s="13">
        <f>G897</f>
        <v>0.66706643791226417</v>
      </c>
      <c r="N897" s="13"/>
      <c r="O897" s="19">
        <v>317</v>
      </c>
      <c r="P897">
        <f>COUNTIF(C$11:C$2024, C897)</f>
        <v>3</v>
      </c>
      <c r="Q897">
        <f>COUNTIF(F$11:F$177, F897)</f>
        <v>1</v>
      </c>
      <c r="R897" t="b">
        <f>A897=D897</f>
        <v>1</v>
      </c>
      <c r="S897" t="b">
        <f>A897&amp;B897&amp;C897=D897&amp;E897&amp;F897</f>
        <v>0</v>
      </c>
      <c r="V897" t="str">
        <f>IF($A897=V$10, $C897, "")</f>
        <v>Office Workers Compensation Programs (OWCP)</v>
      </c>
      <c r="W897" t="str">
        <f>IF($A897=W$10, $C897, "")</f>
        <v/>
      </c>
      <c r="X897" t="str">
        <f>IF($A897=X$10, $C897, "")</f>
        <v/>
      </c>
      <c r="Y897" t="str">
        <f>IF($A897=Y$10, $C897, "")</f>
        <v/>
      </c>
      <c r="Z897" t="str">
        <f>IF($A897=Z$10, $C897, "")</f>
        <v/>
      </c>
      <c r="AB897" t="str">
        <f>IF($D897=AB$10, $F897, "")</f>
        <v>Additional Compensatory Time Day Work Licensed</v>
      </c>
      <c r="AC897" t="str">
        <f>IF($D897=AC$10, $F897, "")</f>
        <v/>
      </c>
      <c r="AD897" t="str">
        <f>IF($D897=AD$10, $F897, "")</f>
        <v/>
      </c>
      <c r="AE897" t="str">
        <f>IF($D897=AE$10, $F897, "")</f>
        <v/>
      </c>
      <c r="AF897" t="str">
        <f>IF($D897=AF$10, $F897, "")</f>
        <v/>
      </c>
      <c r="AH897">
        <f>COUNTIF(AI$11:AI$2024, AI897)</f>
        <v>1</v>
      </c>
      <c r="AI897" t="str">
        <f>V897&amp;AB897&amp;W897&amp;AC897&amp;X897&amp;AD897&amp;Y897&amp;AE897&amp;Z897&amp;AF897</f>
        <v>Office Workers Compensation Programs (OWCP)Additional Compensatory Time Day Work Licensed</v>
      </c>
      <c r="AJ897">
        <f>IF(ROW()=11,1,IF(AK896+1=AK897,AJ896,AJ896+1))</f>
        <v>800</v>
      </c>
      <c r="AK897">
        <f>IF(AI897=AI896, AK896+1, 1)</f>
        <v>1</v>
      </c>
      <c r="AL897" s="26" t="str">
        <f>AM897&amp;AN897</f>
        <v>DFASKDOffice Workers Compensation Programs (OWCP)12374DFAS7BAdditional Compensatory Time Day Work Licensed</v>
      </c>
      <c r="AM897" t="str">
        <f>K897</f>
        <v>DFASKDOffice Workers Compensation Programs (OWCP)</v>
      </c>
      <c r="AN897" t="str">
        <f>L897</f>
        <v>12374DFAS7BAdditional Compensatory Time Day Work Licensed</v>
      </c>
      <c r="AO897">
        <f>COUNTIF(AM$11:AM$1107, AM897)</f>
        <v>3</v>
      </c>
      <c r="AP897">
        <f>COUNTIF(AN$11:AN$1107, AN897)</f>
        <v>5</v>
      </c>
      <c r="AQ897">
        <f>MATCH(AM897, AM$11:AM$1107, 0)</f>
        <v>886</v>
      </c>
      <c r="AR897">
        <f>MATCH(AN897, AN$11:AN$1107, 0)</f>
        <v>132</v>
      </c>
      <c r="AS897">
        <v>317</v>
      </c>
      <c r="AU897" t="str">
        <f>C897</f>
        <v>Office Workers Compensation Programs (OWCP)</v>
      </c>
      <c r="AV897" t="str">
        <f>IF(F897="", "", F897)</f>
        <v>Additional Compensatory Time Day Work Licensed</v>
      </c>
      <c r="AW897" s="13">
        <f>M897</f>
        <v>0.66706643791226417</v>
      </c>
      <c r="AX897" t="e">
        <f>VLOOKUP(AI897, UniquePairs!A$5:A$2000, 1, FALSE)</f>
        <v>#N/A</v>
      </c>
      <c r="AY897" t="str">
        <f>IFERROR(INDEX(UniquePairs!A$5:K$1000, MATCH(AL897, UniquePairs!A$5:A$1000, 0), 10), "")</f>
        <v/>
      </c>
      <c r="AZ897" s="13">
        <f>IF(AY897&lt;&gt;"", AY897, AW897)</f>
        <v>0.66706643791226417</v>
      </c>
      <c r="BA897" t="str">
        <f>IF(AZ897=0,"None",IF(AZ897&lt;0.6,"Weak",IF(AZ897&lt;0.7,"Review",IF(AZ897&lt;0.8,"Good",IF(AZ897&lt;0.9,"Very Good","Solid")))))</f>
        <v>Review</v>
      </c>
      <c r="BB897" s="28" t="str">
        <f>IF(AJ896=AJ897, BB896, BC897)</f>
        <v/>
      </c>
      <c r="BC897" t="str">
        <f>IF(AV897="",AU897,StringMatch(AU897,AV897,TRUE))</f>
        <v/>
      </c>
      <c r="BD897" t="str">
        <f>TRIM(SUBSTITUTE(SUBSTITUTE(SUBSTITUTE(SUBSTITUTE(SUBSTITUTE(SUBSTITUTE(SUBSTITUTE(SUBSTITUTE(SUBSTITUTE(SUBSTITUTE(AU897,BR897,""),BS897,""),BT897,""),BU897,""),BV897,""),BW897,""),BX897,""),BY897,""),BZ897,""),CA897,""))</f>
        <v>Office ers Compensation Programs (OWCP)</v>
      </c>
      <c r="BE897" t="str">
        <f>TRIM(SUBSTITUTE(SUBSTITUTE(SUBSTITUTE(SUBSTITUTE(SUBSTITUTE(SUBSTITUTE(SUBSTITUTE(SUBSTITUTE(SUBSTITUTE(SUBSTITUTE(AV897,BH897,""),BI897,""),BJ897,""),BK897,""),BL897,""),BM897,""),BN897,""),BO897,""),BP897,""),BQ897,""))</f>
        <v>Additional Compensatory Time Day Work Licensed</v>
      </c>
      <c r="BF897" s="21">
        <f>LEN(AU897)-LEN(SUBSTITUTE(AU897," ",""))</f>
        <v>4</v>
      </c>
      <c r="BG897" s="21">
        <f>LEN(AV897)-LEN(SUBSTITUTE(AV897," ",""))</f>
        <v>5</v>
      </c>
      <c r="BH897" s="21" t="str">
        <f>IF(BF897=0,AU897,findspace($AU897,BH$10))</f>
        <v>Office</v>
      </c>
      <c r="BI897" s="21" t="str">
        <f>IF(BH897=0,AN897,findspace($AU897,BI$10))</f>
        <v>Workers</v>
      </c>
      <c r="BJ897" s="21" t="str">
        <f>IF(BI897=0,AV897,findspace($AU897,BJ$10))</f>
        <v>Compensation</v>
      </c>
      <c r="BK897" s="21" t="str">
        <f>IF(BJ897=0,AW897,findspace($AU897,BK$10))</f>
        <v>Programs</v>
      </c>
      <c r="BL897" s="21" t="str">
        <f>IF(BK897=0,AX897,findspace($AU897,BL$10))</f>
        <v>(OWCP)</v>
      </c>
      <c r="BM897" s="21" t="str">
        <f>IF(BL897=0,BF897,findspace($AU897,BM$10))</f>
        <v/>
      </c>
      <c r="BN897" s="21" t="str">
        <f>IF(BM897=0,BH897,findspace($AU897,BN$10))</f>
        <v/>
      </c>
      <c r="BO897" s="21" t="str">
        <f>IF(BN897=0,BI897,findspace($AU897,BO$10))</f>
        <v/>
      </c>
      <c r="BR897" s="21" t="str">
        <f>IF($BG897=0,$AV897,findspace($AV897,BR$10))</f>
        <v>Additional</v>
      </c>
      <c r="BS897" s="21" t="str">
        <f>IF($BG897=0,$AV897,findspace($AV897,BS$10))</f>
        <v>Compensatory</v>
      </c>
      <c r="BT897" s="21" t="str">
        <f>IF($BG897=0,$AV897,findspace($AV897,BT$10))</f>
        <v>Time</v>
      </c>
      <c r="BU897" s="21" t="str">
        <f>IF($BG897=0,$AV897,findspace($AV897,BU$10))</f>
        <v>Day</v>
      </c>
      <c r="BV897" s="21" t="str">
        <f>IF($BG897=0,$AV897,findspace($AV897,BV$10))</f>
        <v>Work</v>
      </c>
      <c r="BW897" s="21" t="str">
        <f>IF($BG897=0,$AV897,findspace($AV897,BW$10))</f>
        <v>Licensed</v>
      </c>
      <c r="BX897" s="21" t="str">
        <f>IF($BG897=0,$AV897,findspace($AV897,BX$10))</f>
        <v/>
      </c>
      <c r="BY897" s="21" t="str">
        <f>IF($BG897=0,$AV897,findspace($AV897,BY$10))</f>
        <v/>
      </c>
      <c r="BZ897" s="21" t="str">
        <f>IF($BG897=0,$AV897,findspace($AV897,BZ$10))</f>
        <v/>
      </c>
      <c r="CA897" s="21" t="str">
        <f>IF($BG897=0,$AV897,findspace($AV897,CA$10))</f>
        <v/>
      </c>
    </row>
    <row r="898" spans="1:79" x14ac:dyDescent="0.35">
      <c r="A898" t="s">
        <v>1837</v>
      </c>
      <c r="B898" t="s">
        <v>2948</v>
      </c>
      <c r="C898" t="s">
        <v>2949</v>
      </c>
      <c r="D898" t="s">
        <v>1837</v>
      </c>
      <c r="E898" t="s">
        <v>3200</v>
      </c>
      <c r="F898" t="s">
        <v>3201</v>
      </c>
      <c r="G898" s="13">
        <v>0.65790855438640716</v>
      </c>
      <c r="I898">
        <v>12374</v>
      </c>
      <c r="J898" t="str">
        <f>K898&amp;L898</f>
        <v>IBC23ZCredit Hours Balance12374IBC30ZTime Off Award Balance</v>
      </c>
      <c r="K898" t="str">
        <f>A898&amp;B898&amp;C898</f>
        <v>IBC23ZCredit Hours Balance</v>
      </c>
      <c r="L898" t="str">
        <f>I898&amp;D898&amp;E898&amp;F898</f>
        <v>12374IBC30ZTime Off Award Balance</v>
      </c>
      <c r="M898" s="13">
        <f>G898</f>
        <v>0.65790855438640716</v>
      </c>
      <c r="N898" s="13"/>
      <c r="O898" s="19">
        <v>94</v>
      </c>
      <c r="P898">
        <f>COUNTIF(C$11:C$2024, C898)</f>
        <v>3</v>
      </c>
      <c r="Q898">
        <f>COUNTIF(F$11:F$177, F898)</f>
        <v>0</v>
      </c>
      <c r="R898" t="b">
        <f>A898=D898</f>
        <v>1</v>
      </c>
      <c r="S898" t="b">
        <f>A898&amp;B898&amp;C898=D898&amp;E898&amp;F898</f>
        <v>0</v>
      </c>
      <c r="V898" t="str">
        <f>IF($A898=V$10, $C898, "")</f>
        <v/>
      </c>
      <c r="W898" t="str">
        <f>IF($A898=W$10, $C898, "")</f>
        <v/>
      </c>
      <c r="X898" t="str">
        <f>IF($A898=X$10, $C898, "")</f>
        <v/>
      </c>
      <c r="Y898" t="str">
        <f>IF($A898=Y$10, $C898, "")</f>
        <v>Credit Hours Balance</v>
      </c>
      <c r="Z898" t="str">
        <f>IF($A898=Z$10, $C898, "")</f>
        <v/>
      </c>
      <c r="AB898" t="str">
        <f>IF($D898=AB$10, $F898, "")</f>
        <v/>
      </c>
      <c r="AC898" t="str">
        <f>IF($D898=AC$10, $F898, "")</f>
        <v/>
      </c>
      <c r="AD898" t="str">
        <f>IF($D898=AD$10, $F898, "")</f>
        <v/>
      </c>
      <c r="AE898" t="str">
        <f>IF($D898=AE$10, $F898, "")</f>
        <v>Time Off Award Balance</v>
      </c>
      <c r="AF898" t="str">
        <f>IF($D898=AF$10, $F898, "")</f>
        <v/>
      </c>
      <c r="AH898">
        <f>COUNTIF(AI$11:AI$2024, AI898)</f>
        <v>1</v>
      </c>
      <c r="AI898" t="str">
        <f>V898&amp;AB898&amp;W898&amp;AC898&amp;X898&amp;AD898&amp;Y898&amp;AE898&amp;Z898&amp;AF898</f>
        <v>Credit Hours BalanceTime Off Award Balance</v>
      </c>
      <c r="AJ898">
        <f>IF(ROW()=11,1,IF(AK897+1=AK898,AJ897,AJ897+1))</f>
        <v>801</v>
      </c>
      <c r="AK898">
        <f>IF(AI898=AI897, AK897+1, 1)</f>
        <v>1</v>
      </c>
      <c r="AL898" s="26" t="str">
        <f>AM898&amp;AN898</f>
        <v>IBC23ZCredit Hours Balance12374IBC30ZTime Off Award Balance</v>
      </c>
      <c r="AM898" t="str">
        <f>K898</f>
        <v>IBC23ZCredit Hours Balance</v>
      </c>
      <c r="AN898" t="str">
        <f>L898</f>
        <v>12374IBC30ZTime Off Award Balance</v>
      </c>
      <c r="AO898">
        <f>COUNTIF(AM$11:AM$1107, AM898)</f>
        <v>3</v>
      </c>
      <c r="AP898">
        <f>COUNTIF(AN$11:AN$1107, AN898)</f>
        <v>1</v>
      </c>
      <c r="AQ898">
        <f>MATCH(AM898, AM$11:AM$1107, 0)</f>
        <v>310</v>
      </c>
      <c r="AR898">
        <f>MATCH(AN898, AN$11:AN$1107, 0)</f>
        <v>888</v>
      </c>
      <c r="AS898">
        <v>94</v>
      </c>
      <c r="AU898" t="str">
        <f>C898</f>
        <v>Credit Hours Balance</v>
      </c>
      <c r="AV898" t="str">
        <f>IF(F898="", "", F898)</f>
        <v>Time Off Award Balance</v>
      </c>
      <c r="AW898" s="13">
        <f>M898</f>
        <v>0.65790855438640716</v>
      </c>
      <c r="AX898" t="e">
        <f>VLOOKUP(AI898, UniquePairs!A$5:A$2000, 1, FALSE)</f>
        <v>#N/A</v>
      </c>
      <c r="AY898" t="str">
        <f>IFERROR(INDEX(UniquePairs!A$5:K$1000, MATCH(AL898, UniquePairs!A$5:A$1000, 0), 10), "")</f>
        <v/>
      </c>
      <c r="AZ898" s="13">
        <f>IF(AY898&lt;&gt;"", AY898, AW898)</f>
        <v>0.65790855438640716</v>
      </c>
      <c r="BA898" t="str">
        <f>IF(AZ898=0,"None",IF(AZ898&lt;0.6,"Weak",IF(AZ898&lt;0.7,"Review",IF(AZ898&lt;0.8,"Good",IF(AZ898&lt;0.9,"Very Good","Solid")))))</f>
        <v>Review</v>
      </c>
      <c r="BB898" s="28" t="str">
        <f>IF(AJ897=AJ898, BB897, BC898)</f>
        <v>Balance</v>
      </c>
      <c r="BC898" t="str">
        <f>IF(AV898="",AU898,StringMatch(AU898,AV898,TRUE))</f>
        <v>Balance</v>
      </c>
      <c r="BD898" t="str">
        <f>TRIM(SUBSTITUTE(SUBSTITUTE(SUBSTITUTE(SUBSTITUTE(SUBSTITUTE(SUBSTITUTE(SUBSTITUTE(SUBSTITUTE(SUBSTITUTE(SUBSTITUTE(AU898,BR898,""),BS898,""),BT898,""),BU898,""),BV898,""),BW898,""),BX898,""),BY898,""),BZ898,""),CA898,""))</f>
        <v>Credit Hours</v>
      </c>
      <c r="BE898" t="str">
        <f>TRIM(SUBSTITUTE(SUBSTITUTE(SUBSTITUTE(SUBSTITUTE(SUBSTITUTE(SUBSTITUTE(SUBSTITUTE(SUBSTITUTE(SUBSTITUTE(SUBSTITUTE(AV898,BH898,""),BI898,""),BJ898,""),BK898,""),BL898,""),BM898,""),BN898,""),BO898,""),BP898,""),BQ898,""))</f>
        <v>Time Off Award</v>
      </c>
      <c r="BF898" s="21">
        <f>LEN(AU898)-LEN(SUBSTITUTE(AU898," ",""))</f>
        <v>2</v>
      </c>
      <c r="BG898" s="21">
        <f>LEN(AV898)-LEN(SUBSTITUTE(AV898," ",""))</f>
        <v>3</v>
      </c>
      <c r="BH898" s="21" t="str">
        <f>IF(BF898=0,AU898,findspace($AU898,BH$10))</f>
        <v>Credit</v>
      </c>
      <c r="BI898" s="21" t="str">
        <f>IF(BH898=0,AN898,findspace($AU898,BI$10))</f>
        <v>Hours</v>
      </c>
      <c r="BJ898" s="21" t="str">
        <f>IF(BI898=0,AV898,findspace($AU898,BJ$10))</f>
        <v>Balance</v>
      </c>
      <c r="BK898" s="21" t="str">
        <f>IF(BJ898=0,AW898,findspace($AU898,BK$10))</f>
        <v/>
      </c>
      <c r="BL898" s="21" t="str">
        <f>IF(BK898=0,AX898,findspace($AU898,BL$10))</f>
        <v/>
      </c>
      <c r="BM898" s="21" t="str">
        <f>IF(BL898=0,BF898,findspace($AU898,BM$10))</f>
        <v/>
      </c>
      <c r="BN898" s="21" t="str">
        <f>IF(BM898=0,BH898,findspace($AU898,BN$10))</f>
        <v/>
      </c>
      <c r="BO898" s="21" t="str">
        <f>IF(BN898=0,BI898,findspace($AU898,BO$10))</f>
        <v/>
      </c>
      <c r="BR898" s="21" t="str">
        <f>IF($BG898=0,$AV898,findspace($AV898,BR$10))</f>
        <v>Time</v>
      </c>
      <c r="BS898" s="21" t="str">
        <f>IF($BG898=0,$AV898,findspace($AV898,BS$10))</f>
        <v>Off</v>
      </c>
      <c r="BT898" s="21" t="str">
        <f>IF($BG898=0,$AV898,findspace($AV898,BT$10))</f>
        <v>Award</v>
      </c>
      <c r="BU898" s="21" t="str">
        <f>IF($BG898=0,$AV898,findspace($AV898,BU$10))</f>
        <v>Balance</v>
      </c>
      <c r="BV898" s="21" t="str">
        <f>IF($BG898=0,$AV898,findspace($AV898,BV$10))</f>
        <v/>
      </c>
      <c r="BW898" s="21" t="str">
        <f>IF($BG898=0,$AV898,findspace($AV898,BW$10))</f>
        <v/>
      </c>
      <c r="BX898" s="21" t="str">
        <f>IF($BG898=0,$AV898,findspace($AV898,BX$10))</f>
        <v/>
      </c>
      <c r="BY898" s="21" t="str">
        <f>IF($BG898=0,$AV898,findspace($AV898,BY$10))</f>
        <v/>
      </c>
      <c r="BZ898" s="21" t="str">
        <f>IF($BG898=0,$AV898,findspace($AV898,BZ$10))</f>
        <v/>
      </c>
      <c r="CA898" s="21" t="str">
        <f>IF($BG898=0,$AV898,findspace($AV898,CA$10))</f>
        <v/>
      </c>
    </row>
    <row r="899" spans="1:79" x14ac:dyDescent="0.35">
      <c r="A899" t="s">
        <v>1837</v>
      </c>
      <c r="B899" t="s">
        <v>2954</v>
      </c>
      <c r="C899" t="s">
        <v>2955</v>
      </c>
      <c r="D899" t="s">
        <v>1837</v>
      </c>
      <c r="E899" t="s">
        <v>2948</v>
      </c>
      <c r="F899" t="s">
        <v>2949</v>
      </c>
      <c r="G899" s="13">
        <v>0.65441718969507701</v>
      </c>
      <c r="I899">
        <v>12374</v>
      </c>
      <c r="J899" t="str">
        <f>K899&amp;L899</f>
        <v>IBCDVBDisabled Veteran Leave Balance12374IBC23ZCredit Hours Balance</v>
      </c>
      <c r="K899" t="str">
        <f>A899&amp;B899&amp;C899</f>
        <v>IBCDVBDisabled Veteran Leave Balance</v>
      </c>
      <c r="L899" t="str">
        <f>I899&amp;D899&amp;E899&amp;F899</f>
        <v>12374IBC23ZCredit Hours Balance</v>
      </c>
      <c r="M899" s="13">
        <f>G899</f>
        <v>0.65441718969507701</v>
      </c>
      <c r="N899" s="13"/>
      <c r="O899" s="19">
        <v>264</v>
      </c>
      <c r="P899">
        <f>COUNTIF(C$11:C$2024, C899)</f>
        <v>4</v>
      </c>
      <c r="Q899">
        <f>COUNTIF(F$11:F$177, F899)</f>
        <v>0</v>
      </c>
      <c r="R899" t="b">
        <f>A899=D899</f>
        <v>1</v>
      </c>
      <c r="S899" t="b">
        <f>A899&amp;B899&amp;C899=D899&amp;E899&amp;F899</f>
        <v>0</v>
      </c>
      <c r="V899" t="str">
        <f>IF($A899=V$10, $C899, "")</f>
        <v/>
      </c>
      <c r="W899" t="str">
        <f>IF($A899=W$10, $C899, "")</f>
        <v/>
      </c>
      <c r="X899" t="str">
        <f>IF($A899=X$10, $C899, "")</f>
        <v/>
      </c>
      <c r="Y899" t="str">
        <f>IF($A899=Y$10, $C899, "")</f>
        <v>Disabled Veteran Leave Balance</v>
      </c>
      <c r="Z899" t="str">
        <f>IF($A899=Z$10, $C899, "")</f>
        <v/>
      </c>
      <c r="AB899" t="str">
        <f>IF($D899=AB$10, $F899, "")</f>
        <v/>
      </c>
      <c r="AC899" t="str">
        <f>IF($D899=AC$10, $F899, "")</f>
        <v/>
      </c>
      <c r="AD899" t="str">
        <f>IF($D899=AD$10, $F899, "")</f>
        <v/>
      </c>
      <c r="AE899" t="str">
        <f>IF($D899=AE$10, $F899, "")</f>
        <v>Credit Hours Balance</v>
      </c>
      <c r="AF899" t="str">
        <f>IF($D899=AF$10, $F899, "")</f>
        <v/>
      </c>
      <c r="AH899">
        <f>COUNTIF(AI$11:AI$2024, AI899)</f>
        <v>2</v>
      </c>
      <c r="AI899" t="str">
        <f>V899&amp;AB899&amp;W899&amp;AC899&amp;X899&amp;AD899&amp;Y899&amp;AE899&amp;Z899&amp;AF899</f>
        <v>Disabled Veteran Leave BalanceCredit Hours Balance</v>
      </c>
      <c r="AJ899">
        <f>IF(ROW()=11,1,IF(AK898+1=AK899,AJ898,AJ898+1))</f>
        <v>802</v>
      </c>
      <c r="AK899">
        <f>IF(AI899=AI898, AK898+1, 1)</f>
        <v>1</v>
      </c>
      <c r="AL899" s="26" t="str">
        <f>AM899&amp;AN899</f>
        <v>IBCDVBDisabled Veteran Leave Balance12374IBC23ZCredit Hours Balance</v>
      </c>
      <c r="AM899" t="str">
        <f>K899</f>
        <v>IBCDVBDisabled Veteran Leave Balance</v>
      </c>
      <c r="AN899" t="str">
        <f>L899</f>
        <v>12374IBC23ZCredit Hours Balance</v>
      </c>
      <c r="AO899">
        <f>COUNTIF(AM$11:AM$1107, AM899)</f>
        <v>2</v>
      </c>
      <c r="AP899">
        <f>COUNTIF(AN$11:AN$1107, AN899)</f>
        <v>4</v>
      </c>
      <c r="AQ899">
        <f>MATCH(AM899, AM$11:AM$1107, 0)</f>
        <v>552</v>
      </c>
      <c r="AR899">
        <f>MATCH(AN899, AN$11:AN$1107, 0)</f>
        <v>311</v>
      </c>
      <c r="AS899">
        <v>264</v>
      </c>
      <c r="AU899" t="str">
        <f>C899</f>
        <v>Disabled Veteran Leave Balance</v>
      </c>
      <c r="AV899" t="str">
        <f>IF(F899="", "", F899)</f>
        <v>Credit Hours Balance</v>
      </c>
      <c r="AW899" s="13">
        <f>M899</f>
        <v>0.65441718969507701</v>
      </c>
      <c r="AX899" t="e">
        <f>VLOOKUP(AI899, UniquePairs!A$5:A$2000, 1, FALSE)</f>
        <v>#N/A</v>
      </c>
      <c r="AY899" t="str">
        <f>IFERROR(INDEX(UniquePairs!A$5:K$1000, MATCH(AL899, UniquePairs!A$5:A$1000, 0), 10), "")</f>
        <v/>
      </c>
      <c r="AZ899" s="13">
        <f>IF(AY899&lt;&gt;"", AY899, AW899)</f>
        <v>0.65441718969507701</v>
      </c>
      <c r="BA899" t="str">
        <f>IF(AZ899=0,"None",IF(AZ899&lt;0.6,"Weak",IF(AZ899&lt;0.7,"Review",IF(AZ899&lt;0.8,"Good",IF(AZ899&lt;0.9,"Very Good","Solid")))))</f>
        <v>Review</v>
      </c>
      <c r="BB899" s="28" t="str">
        <f>IF(AJ898=AJ899, BB898, BC899)</f>
        <v>Balance</v>
      </c>
      <c r="BC899" t="str">
        <f>IF(AV899="",AU899,StringMatch(AU899,AV899,TRUE))</f>
        <v>Balance</v>
      </c>
      <c r="BD899" t="str">
        <f>TRIM(SUBSTITUTE(SUBSTITUTE(SUBSTITUTE(SUBSTITUTE(SUBSTITUTE(SUBSTITUTE(SUBSTITUTE(SUBSTITUTE(SUBSTITUTE(SUBSTITUTE(AU899,BR899,""),BS899,""),BT899,""),BU899,""),BV899,""),BW899,""),BX899,""),BY899,""),BZ899,""),CA899,""))</f>
        <v>Disabled Veteran Leave</v>
      </c>
      <c r="BE899" t="str">
        <f>TRIM(SUBSTITUTE(SUBSTITUTE(SUBSTITUTE(SUBSTITUTE(SUBSTITUTE(SUBSTITUTE(SUBSTITUTE(SUBSTITUTE(SUBSTITUTE(SUBSTITUTE(AV899,BH899,""),BI899,""),BJ899,""),BK899,""),BL899,""),BM899,""),BN899,""),BO899,""),BP899,""),BQ899,""))</f>
        <v>Credit Hours</v>
      </c>
      <c r="BF899" s="21">
        <f>LEN(AU899)-LEN(SUBSTITUTE(AU899," ",""))</f>
        <v>3</v>
      </c>
      <c r="BG899" s="21">
        <f>LEN(AV899)-LEN(SUBSTITUTE(AV899," ",""))</f>
        <v>2</v>
      </c>
      <c r="BH899" s="21" t="str">
        <f>IF(BF899=0,AU899,findspace($AU899,BH$10))</f>
        <v>Disabled</v>
      </c>
      <c r="BI899" s="21" t="str">
        <f>IF(BH899=0,AN899,findspace($AU899,BI$10))</f>
        <v>Veteran</v>
      </c>
      <c r="BJ899" s="21" t="str">
        <f>IF(BI899=0,AV899,findspace($AU899,BJ$10))</f>
        <v>Leave</v>
      </c>
      <c r="BK899" s="21" t="str">
        <f>IF(BJ899=0,AW899,findspace($AU899,BK$10))</f>
        <v>Balance</v>
      </c>
      <c r="BL899" s="21" t="str">
        <f>IF(BK899=0,AX899,findspace($AU899,BL$10))</f>
        <v/>
      </c>
      <c r="BM899" s="21" t="str">
        <f>IF(BL899=0,BF899,findspace($AU899,BM$10))</f>
        <v/>
      </c>
      <c r="BN899" s="21" t="str">
        <f>IF(BM899=0,BH899,findspace($AU899,BN$10))</f>
        <v/>
      </c>
      <c r="BO899" s="21" t="str">
        <f>IF(BN899=0,BI899,findspace($AU899,BO$10))</f>
        <v/>
      </c>
      <c r="BR899" s="21" t="str">
        <f>IF($BG899=0,$AV899,findspace($AV899,BR$10))</f>
        <v>Credit</v>
      </c>
      <c r="BS899" s="21" t="str">
        <f>IF($BG899=0,$AV899,findspace($AV899,BS$10))</f>
        <v>Hours</v>
      </c>
      <c r="BT899" s="21" t="str">
        <f>IF($BG899=0,$AV899,findspace($AV899,BT$10))</f>
        <v>Balance</v>
      </c>
      <c r="BU899" s="21" t="str">
        <f>IF($BG899=0,$AV899,findspace($AV899,BU$10))</f>
        <v/>
      </c>
      <c r="BV899" s="21" t="str">
        <f>IF($BG899=0,$AV899,findspace($AV899,BV$10))</f>
        <v/>
      </c>
      <c r="BW899" s="21" t="str">
        <f>IF($BG899=0,$AV899,findspace($AV899,BW$10))</f>
        <v/>
      </c>
      <c r="BX899" s="21" t="str">
        <f>IF($BG899=0,$AV899,findspace($AV899,BX$10))</f>
        <v/>
      </c>
      <c r="BY899" s="21" t="str">
        <f>IF($BG899=0,$AV899,findspace($AV899,BY$10))</f>
        <v/>
      </c>
      <c r="BZ899" s="21" t="str">
        <f>IF($BG899=0,$AV899,findspace($AV899,BZ$10))</f>
        <v/>
      </c>
      <c r="CA899" s="21" t="str">
        <f>IF($BG899=0,$AV899,findspace($AV899,CA$10))</f>
        <v/>
      </c>
    </row>
    <row r="900" spans="1:79" x14ac:dyDescent="0.35">
      <c r="A900" t="s">
        <v>1837</v>
      </c>
      <c r="B900" t="s">
        <v>2957</v>
      </c>
      <c r="C900" t="s">
        <v>2955</v>
      </c>
      <c r="D900" t="s">
        <v>1837</v>
      </c>
      <c r="E900" t="s">
        <v>2948</v>
      </c>
      <c r="F900" t="s">
        <v>2949</v>
      </c>
      <c r="G900" s="13">
        <v>0.65441718969507701</v>
      </c>
      <c r="I900">
        <v>12374</v>
      </c>
      <c r="J900" t="str">
        <f>K900&amp;L900</f>
        <v>IBCDVZDisabled Veteran Leave Balance12374IBC23ZCredit Hours Balance</v>
      </c>
      <c r="K900" t="str">
        <f>A900&amp;B900&amp;C900</f>
        <v>IBCDVZDisabled Veteran Leave Balance</v>
      </c>
      <c r="L900" t="str">
        <f>I900&amp;D900&amp;E900&amp;F900</f>
        <v>12374IBC23ZCredit Hours Balance</v>
      </c>
      <c r="M900" s="13">
        <f>G900</f>
        <v>0.65441718969507701</v>
      </c>
      <c r="N900" s="13"/>
      <c r="O900" s="19">
        <v>499</v>
      </c>
      <c r="P900">
        <f>COUNTIF(C$11:C$2024, C900)</f>
        <v>4</v>
      </c>
      <c r="Q900">
        <f>COUNTIF(F$11:F$177, F900)</f>
        <v>0</v>
      </c>
      <c r="R900" t="b">
        <f>A900=D900</f>
        <v>1</v>
      </c>
      <c r="S900" t="b">
        <f>A900&amp;B900&amp;C900=D900&amp;E900&amp;F900</f>
        <v>0</v>
      </c>
      <c r="V900" t="str">
        <f>IF($A900=V$10, $C900, "")</f>
        <v/>
      </c>
      <c r="W900" t="str">
        <f>IF($A900=W$10, $C900, "")</f>
        <v/>
      </c>
      <c r="X900" t="str">
        <f>IF($A900=X$10, $C900, "")</f>
        <v/>
      </c>
      <c r="Y900" t="str">
        <f>IF($A900=Y$10, $C900, "")</f>
        <v>Disabled Veteran Leave Balance</v>
      </c>
      <c r="Z900" t="str">
        <f>IF($A900=Z$10, $C900, "")</f>
        <v/>
      </c>
      <c r="AB900" t="str">
        <f>IF($D900=AB$10, $F900, "")</f>
        <v/>
      </c>
      <c r="AC900" t="str">
        <f>IF($D900=AC$10, $F900, "")</f>
        <v/>
      </c>
      <c r="AD900" t="str">
        <f>IF($D900=AD$10, $F900, "")</f>
        <v/>
      </c>
      <c r="AE900" t="str">
        <f>IF($D900=AE$10, $F900, "")</f>
        <v>Credit Hours Balance</v>
      </c>
      <c r="AF900" t="str">
        <f>IF($D900=AF$10, $F900, "")</f>
        <v/>
      </c>
      <c r="AH900">
        <f>COUNTIF(AI$11:AI$2024, AI900)</f>
        <v>2</v>
      </c>
      <c r="AI900" t="str">
        <f>V900&amp;AB900&amp;W900&amp;AC900&amp;X900&amp;AD900&amp;Y900&amp;AE900&amp;Z900&amp;AF900</f>
        <v>Disabled Veteran Leave BalanceCredit Hours Balance</v>
      </c>
      <c r="AJ900">
        <f>IF(ROW()=11,1,IF(AK899+1=AK900,AJ899,AJ899+1))</f>
        <v>802</v>
      </c>
      <c r="AK900">
        <f>IF(AI900=AI899, AK899+1, 1)</f>
        <v>2</v>
      </c>
      <c r="AL900" s="26" t="str">
        <f>AM900&amp;AN900</f>
        <v>IBCDVZDisabled Veteran Leave Balance12374IBC23ZCredit Hours Balance</v>
      </c>
      <c r="AM900" t="str">
        <f>K900</f>
        <v>IBCDVZDisabled Veteran Leave Balance</v>
      </c>
      <c r="AN900" t="str">
        <f>L900</f>
        <v>12374IBC23ZCredit Hours Balance</v>
      </c>
      <c r="AO900">
        <f>COUNTIF(AM$11:AM$1107, AM900)</f>
        <v>2</v>
      </c>
      <c r="AP900">
        <f>COUNTIF(AN$11:AN$1107, AN900)</f>
        <v>4</v>
      </c>
      <c r="AQ900">
        <f>MATCH(AM900, AM$11:AM$1107, 0)</f>
        <v>553</v>
      </c>
      <c r="AR900">
        <f>MATCH(AN900, AN$11:AN$1107, 0)</f>
        <v>311</v>
      </c>
      <c r="AS900">
        <v>499</v>
      </c>
      <c r="AU900" t="str">
        <f>C900</f>
        <v>Disabled Veteran Leave Balance</v>
      </c>
      <c r="AV900" t="str">
        <f>IF(F900="", "", F900)</f>
        <v>Credit Hours Balance</v>
      </c>
      <c r="AW900" s="13">
        <f>M900</f>
        <v>0.65441718969507701</v>
      </c>
      <c r="AX900" t="e">
        <f>VLOOKUP(AI900, UniquePairs!A$5:A$2000, 1, FALSE)</f>
        <v>#N/A</v>
      </c>
      <c r="AY900" t="str">
        <f>IFERROR(INDEX(UniquePairs!A$5:K$1000, MATCH(AL900, UniquePairs!A$5:A$1000, 0), 10), "")</f>
        <v/>
      </c>
      <c r="AZ900" s="13">
        <f>IF(AY900&lt;&gt;"", AY900, AW900)</f>
        <v>0.65441718969507701</v>
      </c>
      <c r="BA900" t="str">
        <f>IF(AZ900=0,"None",IF(AZ900&lt;0.6,"Weak",IF(AZ900&lt;0.7,"Review",IF(AZ900&lt;0.8,"Good",IF(AZ900&lt;0.9,"Very Good","Solid")))))</f>
        <v>Review</v>
      </c>
      <c r="BB900" s="28" t="str">
        <f>IF(AJ899=AJ900, BB899, BC900)</f>
        <v>Balance</v>
      </c>
      <c r="BC900" t="str">
        <f>IF(AV900="",AU900,StringMatch(AU900,AV900,TRUE))</f>
        <v>Balance</v>
      </c>
      <c r="BD900" t="str">
        <f>TRIM(SUBSTITUTE(SUBSTITUTE(SUBSTITUTE(SUBSTITUTE(SUBSTITUTE(SUBSTITUTE(SUBSTITUTE(SUBSTITUTE(SUBSTITUTE(SUBSTITUTE(AU900,BR900,""),BS900,""),BT900,""),BU900,""),BV900,""),BW900,""),BX900,""),BY900,""),BZ900,""),CA900,""))</f>
        <v>Disabled Veteran Leave</v>
      </c>
      <c r="BE900" t="str">
        <f>TRIM(SUBSTITUTE(SUBSTITUTE(SUBSTITUTE(SUBSTITUTE(SUBSTITUTE(SUBSTITUTE(SUBSTITUTE(SUBSTITUTE(SUBSTITUTE(SUBSTITUTE(AV900,BH900,""),BI900,""),BJ900,""),BK900,""),BL900,""),BM900,""),BN900,""),BO900,""),BP900,""),BQ900,""))</f>
        <v>Credit Hours</v>
      </c>
      <c r="BF900" s="21">
        <f>LEN(AU900)-LEN(SUBSTITUTE(AU900," ",""))</f>
        <v>3</v>
      </c>
      <c r="BG900" s="21">
        <f>LEN(AV900)-LEN(SUBSTITUTE(AV900," ",""))</f>
        <v>2</v>
      </c>
      <c r="BH900" s="21" t="str">
        <f>IF(BF900=0,AU900,findspace($AU900,BH$10))</f>
        <v>Disabled</v>
      </c>
      <c r="BI900" s="21" t="str">
        <f>IF(BH900=0,AN900,findspace($AU900,BI$10))</f>
        <v>Veteran</v>
      </c>
      <c r="BJ900" s="21" t="str">
        <f>IF(BI900=0,AV900,findspace($AU900,BJ$10))</f>
        <v>Leave</v>
      </c>
      <c r="BK900" s="21" t="str">
        <f>IF(BJ900=0,AW900,findspace($AU900,BK$10))</f>
        <v>Balance</v>
      </c>
      <c r="BL900" s="21" t="str">
        <f>IF(BK900=0,AX900,findspace($AU900,BL$10))</f>
        <v/>
      </c>
      <c r="BM900" s="21" t="str">
        <f>IF(BL900=0,BF900,findspace($AU900,BM$10))</f>
        <v/>
      </c>
      <c r="BN900" s="21" t="str">
        <f>IF(BM900=0,BH900,findspace($AU900,BN$10))</f>
        <v/>
      </c>
      <c r="BO900" s="21" t="str">
        <f>IF(BN900=0,BI900,findspace($AU900,BO$10))</f>
        <v/>
      </c>
      <c r="BR900" s="21" t="str">
        <f>IF($BG900=0,$AV900,findspace($AV900,BR$10))</f>
        <v>Credit</v>
      </c>
      <c r="BS900" s="21" t="str">
        <f>IF($BG900=0,$AV900,findspace($AV900,BS$10))</f>
        <v>Hours</v>
      </c>
      <c r="BT900" s="21" t="str">
        <f>IF($BG900=0,$AV900,findspace($AV900,BT$10))</f>
        <v>Balance</v>
      </c>
      <c r="BU900" s="21" t="str">
        <f>IF($BG900=0,$AV900,findspace($AV900,BU$10))</f>
        <v/>
      </c>
      <c r="BV900" s="21" t="str">
        <f>IF($BG900=0,$AV900,findspace($AV900,BV$10))</f>
        <v/>
      </c>
      <c r="BW900" s="21" t="str">
        <f>IF($BG900=0,$AV900,findspace($AV900,BW$10))</f>
        <v/>
      </c>
      <c r="BX900" s="21" t="str">
        <f>IF($BG900=0,$AV900,findspace($AV900,BX$10))</f>
        <v/>
      </c>
      <c r="BY900" s="21" t="str">
        <f>IF($BG900=0,$AV900,findspace($AV900,BY$10))</f>
        <v/>
      </c>
      <c r="BZ900" s="21" t="str">
        <f>IF($BG900=0,$AV900,findspace($AV900,BZ$10))</f>
        <v/>
      </c>
      <c r="CA900" s="21" t="str">
        <f>IF($BG900=0,$AV900,findspace($AV900,CA$10))</f>
        <v/>
      </c>
    </row>
    <row r="901" spans="1:79" x14ac:dyDescent="0.35">
      <c r="A901" t="s">
        <v>1836</v>
      </c>
      <c r="B901">
        <v>62</v>
      </c>
      <c r="C901" t="s">
        <v>2774</v>
      </c>
      <c r="D901" t="s">
        <v>1836</v>
      </c>
      <c r="E901">
        <v>64</v>
      </c>
      <c r="F901" t="s">
        <v>2778</v>
      </c>
      <c r="G901" s="13">
        <v>0.6333333333333333</v>
      </c>
      <c r="I901">
        <v>12374</v>
      </c>
      <c r="J901" t="str">
        <f>K901&amp;L901</f>
        <v>GSA62Actual Exposure 4%12374GSA64Actual Exposure 25%</v>
      </c>
      <c r="K901" t="str">
        <f>A901&amp;B901&amp;C901</f>
        <v>GSA62Actual Exposure 4%</v>
      </c>
      <c r="L901" t="str">
        <f>I901&amp;D901&amp;E901&amp;F901</f>
        <v>12374GSA64Actual Exposure 25%</v>
      </c>
      <c r="M901" s="13">
        <f>G901</f>
        <v>0.6333333333333333</v>
      </c>
      <c r="N901" s="13"/>
      <c r="O901" s="19">
        <v>6</v>
      </c>
      <c r="P901">
        <f>COUNTIF(C$11:C$2024, C901)</f>
        <v>3</v>
      </c>
      <c r="Q901">
        <f>COUNTIF(F$11:F$177, F901)</f>
        <v>0</v>
      </c>
      <c r="R901" t="b">
        <f>A901=D901</f>
        <v>1</v>
      </c>
      <c r="S901" t="b">
        <f>A901&amp;B901&amp;C901=D901&amp;E901&amp;F901</f>
        <v>0</v>
      </c>
      <c r="V901" t="str">
        <f>IF($A901=V$10, $C901, "")</f>
        <v/>
      </c>
      <c r="W901" t="str">
        <f>IF($A901=W$10, $C901, "")</f>
        <v>Actual Exposure 4%</v>
      </c>
      <c r="X901" t="str">
        <f>IF($A901=X$10, $C901, "")</f>
        <v/>
      </c>
      <c r="Y901" t="str">
        <f>IF($A901=Y$10, $C901, "")</f>
        <v/>
      </c>
      <c r="Z901" t="str">
        <f>IF($A901=Z$10, $C901, "")</f>
        <v/>
      </c>
      <c r="AB901" t="str">
        <f>IF($D901=AB$10, $F901, "")</f>
        <v/>
      </c>
      <c r="AC901" t="str">
        <f>IF($D901=AC$10, $F901, "")</f>
        <v>Actual Exposure 25%</v>
      </c>
      <c r="AD901" t="str">
        <f>IF($D901=AD$10, $F901, "")</f>
        <v/>
      </c>
      <c r="AE901" t="str">
        <f>IF($D901=AE$10, $F901, "")</f>
        <v/>
      </c>
      <c r="AF901" t="str">
        <f>IF($D901=AF$10, $F901, "")</f>
        <v/>
      </c>
      <c r="AH901">
        <f>COUNTIF(AI$11:AI$2024, AI901)</f>
        <v>1</v>
      </c>
      <c r="AI901" t="str">
        <f>V901&amp;AB901&amp;W901&amp;AC901&amp;X901&amp;AD901&amp;Y901&amp;AE901&amp;Z901&amp;AF901</f>
        <v>Actual Exposure 4%Actual Exposure 25%</v>
      </c>
      <c r="AJ901">
        <f>IF(ROW()=11,1,IF(AK900+1=AK901,AJ900,AJ900+1))</f>
        <v>803</v>
      </c>
      <c r="AK901">
        <f>IF(AI901=AI900, AK900+1, 1)</f>
        <v>1</v>
      </c>
      <c r="AL901" s="26" t="str">
        <f>AM901&amp;AN901</f>
        <v>GSA62Actual Exposure 4%12374GSA64Actual Exposure 25%</v>
      </c>
      <c r="AM901" t="str">
        <f>K901</f>
        <v>GSA62Actual Exposure 4%</v>
      </c>
      <c r="AN901" t="str">
        <f>L901</f>
        <v>12374GSA64Actual Exposure 25%</v>
      </c>
      <c r="AO901">
        <f>COUNTIF(AM$11:AM$1107, AM901)</f>
        <v>3</v>
      </c>
      <c r="AP901">
        <f>COUNTIF(AN$11:AN$1107, AN901)</f>
        <v>3</v>
      </c>
      <c r="AQ901">
        <f>MATCH(AM901, AM$11:AM$1107, 0)</f>
        <v>891</v>
      </c>
      <c r="AR901">
        <f>MATCH(AN901, AN$11:AN$1107, 0)</f>
        <v>891</v>
      </c>
      <c r="AS901">
        <v>6</v>
      </c>
      <c r="AU901" t="str">
        <f>C901</f>
        <v>Actual Exposure 4%</v>
      </c>
      <c r="AV901" t="str">
        <f>IF(F901="", "", F901)</f>
        <v>Actual Exposure 25%</v>
      </c>
      <c r="AW901" s="13">
        <f>M901</f>
        <v>0.6333333333333333</v>
      </c>
      <c r="AX901" t="e">
        <f>VLOOKUP(AI901, UniquePairs!A$5:A$2000, 1, FALSE)</f>
        <v>#N/A</v>
      </c>
      <c r="AY901" t="str">
        <f>IFERROR(INDEX(UniquePairs!A$5:K$1000, MATCH(AL901, UniquePairs!A$5:A$1000, 0), 10), "")</f>
        <v/>
      </c>
      <c r="AZ901" s="13">
        <f>IF(AY901&lt;&gt;"", AY901, AW901)</f>
        <v>0.6333333333333333</v>
      </c>
      <c r="BA901" t="str">
        <f>IF(AZ901=0,"None",IF(AZ901&lt;0.6,"Weak",IF(AZ901&lt;0.7,"Review",IF(AZ901&lt;0.8,"Good",IF(AZ901&lt;0.9,"Very Good","Solid")))))</f>
        <v>Review</v>
      </c>
      <c r="BB901" s="28" t="str">
        <f>IF(AJ900=AJ901, BB900, BC901)</f>
        <v>Actual Exposure</v>
      </c>
      <c r="BC901" t="str">
        <f>IF(AV901="",AU901,StringMatch(AU901,AV901,TRUE))</f>
        <v>Actual Exposure</v>
      </c>
      <c r="BD901" t="str">
        <f>TRIM(SUBSTITUTE(SUBSTITUTE(SUBSTITUTE(SUBSTITUTE(SUBSTITUTE(SUBSTITUTE(SUBSTITUTE(SUBSTITUTE(SUBSTITUTE(SUBSTITUTE(AU901,BR901,""),BS901,""),BT901,""),BU901,""),BV901,""),BW901,""),BX901,""),BY901,""),BZ901,""),CA901,""))</f>
        <v>4%</v>
      </c>
      <c r="BE901" t="str">
        <f>TRIM(SUBSTITUTE(SUBSTITUTE(SUBSTITUTE(SUBSTITUTE(SUBSTITUTE(SUBSTITUTE(SUBSTITUTE(SUBSTITUTE(SUBSTITUTE(SUBSTITUTE(AV901,BH901,""),BI901,""),BJ901,""),BK901,""),BL901,""),BM901,""),BN901,""),BO901,""),BP901,""),BQ901,""))</f>
        <v>25%</v>
      </c>
      <c r="BF901" s="21">
        <f>LEN(AU901)-LEN(SUBSTITUTE(AU901," ",""))</f>
        <v>2</v>
      </c>
      <c r="BG901" s="21">
        <f>LEN(AV901)-LEN(SUBSTITUTE(AV901," ",""))</f>
        <v>2</v>
      </c>
      <c r="BH901" s="21" t="str">
        <f>IF(BF901=0,AU901,findspace($AU901,BH$10))</f>
        <v>Actual</v>
      </c>
      <c r="BI901" s="21" t="str">
        <f>IF(BH901=0,AN901,findspace($AU901,BI$10))</f>
        <v>Exposure</v>
      </c>
      <c r="BJ901" s="21" t="str">
        <f>IF(BI901=0,AV901,findspace($AU901,BJ$10))</f>
        <v>4%</v>
      </c>
      <c r="BK901" s="21" t="str">
        <f>IF(BJ901=0,AW901,findspace($AU901,BK$10))</f>
        <v/>
      </c>
      <c r="BL901" s="21" t="str">
        <f>IF(BK901=0,AX901,findspace($AU901,BL$10))</f>
        <v/>
      </c>
      <c r="BM901" s="21" t="str">
        <f>IF(BL901=0,BF901,findspace($AU901,BM$10))</f>
        <v/>
      </c>
      <c r="BN901" s="21" t="str">
        <f>IF(BM901=0,BH901,findspace($AU901,BN$10))</f>
        <v/>
      </c>
      <c r="BO901" s="21" t="str">
        <f>IF(BN901=0,BI901,findspace($AU901,BO$10))</f>
        <v/>
      </c>
      <c r="BR901" s="21" t="str">
        <f>IF($BG901=0,$AV901,findspace($AV901,BR$10))</f>
        <v>Actual</v>
      </c>
      <c r="BS901" s="21" t="str">
        <f>IF($BG901=0,$AV901,findspace($AV901,BS$10))</f>
        <v>Exposure</v>
      </c>
      <c r="BT901" s="21" t="str">
        <f>IF($BG901=0,$AV901,findspace($AV901,BT$10))</f>
        <v>25%</v>
      </c>
      <c r="BU901" s="21" t="str">
        <f>IF($BG901=0,$AV901,findspace($AV901,BU$10))</f>
        <v/>
      </c>
      <c r="BV901" s="21" t="str">
        <f>IF($BG901=0,$AV901,findspace($AV901,BV$10))</f>
        <v/>
      </c>
      <c r="BW901" s="21" t="str">
        <f>IF($BG901=0,$AV901,findspace($AV901,BW$10))</f>
        <v/>
      </c>
      <c r="BX901" s="21" t="str">
        <f>IF($BG901=0,$AV901,findspace($AV901,BX$10))</f>
        <v/>
      </c>
      <c r="BY901" s="21" t="str">
        <f>IF($BG901=0,$AV901,findspace($AV901,BY$10))</f>
        <v/>
      </c>
      <c r="BZ901" s="21" t="str">
        <f>IF($BG901=0,$AV901,findspace($AV901,BZ$10))</f>
        <v/>
      </c>
      <c r="CA901" s="21" t="str">
        <f>IF($BG901=0,$AV901,findspace($AV901,CA$10))</f>
        <v/>
      </c>
    </row>
    <row r="902" spans="1:79" x14ac:dyDescent="0.35">
      <c r="A902" t="s">
        <v>1836</v>
      </c>
      <c r="B902">
        <v>64</v>
      </c>
      <c r="C902" t="s">
        <v>2778</v>
      </c>
      <c r="D902" t="s">
        <v>1836</v>
      </c>
      <c r="E902">
        <v>62</v>
      </c>
      <c r="F902" t="s">
        <v>2774</v>
      </c>
      <c r="G902" s="13">
        <v>0.6333333333333333</v>
      </c>
      <c r="I902">
        <v>12374</v>
      </c>
      <c r="J902" t="str">
        <f>K902&amp;L902</f>
        <v>GSA64Actual Exposure 25%12374GSA62Actual Exposure 4%</v>
      </c>
      <c r="K902" t="str">
        <f>A902&amp;B902&amp;C902</f>
        <v>GSA64Actual Exposure 25%</v>
      </c>
      <c r="L902" t="str">
        <f>I902&amp;D902&amp;E902&amp;F902</f>
        <v>12374GSA62Actual Exposure 4%</v>
      </c>
      <c r="M902" s="13">
        <f>G902</f>
        <v>0.6333333333333333</v>
      </c>
      <c r="N902" s="13"/>
      <c r="O902" s="19">
        <v>592</v>
      </c>
      <c r="P902">
        <f>COUNTIF(C$11:C$2024, C902)</f>
        <v>3</v>
      </c>
      <c r="Q902">
        <f>COUNTIF(F$11:F$177, F902)</f>
        <v>0</v>
      </c>
      <c r="R902" t="b">
        <f>A902=D902</f>
        <v>1</v>
      </c>
      <c r="S902" t="b">
        <f>A902&amp;B902&amp;C902=D902&amp;E902&amp;F902</f>
        <v>0</v>
      </c>
      <c r="V902" t="str">
        <f>IF($A902=V$10, $C902, "")</f>
        <v/>
      </c>
      <c r="W902" t="str">
        <f>IF($A902=W$10, $C902, "")</f>
        <v>Actual Exposure 25%</v>
      </c>
      <c r="X902" t="str">
        <f>IF($A902=X$10, $C902, "")</f>
        <v/>
      </c>
      <c r="Y902" t="str">
        <f>IF($A902=Y$10, $C902, "")</f>
        <v/>
      </c>
      <c r="Z902" t="str">
        <f>IF($A902=Z$10, $C902, "")</f>
        <v/>
      </c>
      <c r="AB902" t="str">
        <f>IF($D902=AB$10, $F902, "")</f>
        <v/>
      </c>
      <c r="AC902" t="str">
        <f>IF($D902=AC$10, $F902, "")</f>
        <v>Actual Exposure 4%</v>
      </c>
      <c r="AD902" t="str">
        <f>IF($D902=AD$10, $F902, "")</f>
        <v/>
      </c>
      <c r="AE902" t="str">
        <f>IF($D902=AE$10, $F902, "")</f>
        <v/>
      </c>
      <c r="AF902" t="str">
        <f>IF($D902=AF$10, $F902, "")</f>
        <v/>
      </c>
      <c r="AH902">
        <f>COUNTIF(AI$11:AI$2024, AI902)</f>
        <v>1</v>
      </c>
      <c r="AI902" t="str">
        <f>V902&amp;AB902&amp;W902&amp;AC902&amp;X902&amp;AD902&amp;Y902&amp;AE902&amp;Z902&amp;AF902</f>
        <v>Actual Exposure 25%Actual Exposure 4%</v>
      </c>
      <c r="AJ902">
        <f>IF(ROW()=11,1,IF(AK901+1=AK902,AJ901,AJ901+1))</f>
        <v>804</v>
      </c>
      <c r="AK902">
        <f>IF(AI902=AI901, AK901+1, 1)</f>
        <v>1</v>
      </c>
      <c r="AL902" s="26" t="str">
        <f>AM902&amp;AN902</f>
        <v>GSA64Actual Exposure 25%12374GSA62Actual Exposure 4%</v>
      </c>
      <c r="AM902" t="str">
        <f>K902</f>
        <v>GSA64Actual Exposure 25%</v>
      </c>
      <c r="AN902" t="str">
        <f>L902</f>
        <v>12374GSA62Actual Exposure 4%</v>
      </c>
      <c r="AO902">
        <f>COUNTIF(AM$11:AM$1107, AM902)</f>
        <v>3</v>
      </c>
      <c r="AP902">
        <f>COUNTIF(AN$11:AN$1107, AN902)</f>
        <v>3</v>
      </c>
      <c r="AQ902">
        <f>MATCH(AM902, AM$11:AM$1107, 0)</f>
        <v>892</v>
      </c>
      <c r="AR902">
        <f>MATCH(AN902, AN$11:AN$1107, 0)</f>
        <v>892</v>
      </c>
      <c r="AS902">
        <v>592</v>
      </c>
      <c r="AU902" t="str">
        <f>C902</f>
        <v>Actual Exposure 25%</v>
      </c>
      <c r="AV902" t="str">
        <f>IF(F902="", "", F902)</f>
        <v>Actual Exposure 4%</v>
      </c>
      <c r="AW902" s="13">
        <f>M902</f>
        <v>0.6333333333333333</v>
      </c>
      <c r="AX902" t="e">
        <f>VLOOKUP(AI902, UniquePairs!A$5:A$2000, 1, FALSE)</f>
        <v>#N/A</v>
      </c>
      <c r="AY902" t="str">
        <f>IFERROR(INDEX(UniquePairs!A$5:K$1000, MATCH(AL902, UniquePairs!A$5:A$1000, 0), 10), "")</f>
        <v/>
      </c>
      <c r="AZ902" s="13">
        <f>IF(AY902&lt;&gt;"", AY902, AW902)</f>
        <v>0.6333333333333333</v>
      </c>
      <c r="BA902" t="str">
        <f>IF(AZ902=0,"None",IF(AZ902&lt;0.6,"Weak",IF(AZ902&lt;0.7,"Review",IF(AZ902&lt;0.8,"Good",IF(AZ902&lt;0.9,"Very Good","Solid")))))</f>
        <v>Review</v>
      </c>
      <c r="BB902" s="28" t="str">
        <f>IF(AJ901=AJ902, BB901, BC902)</f>
        <v>Actual Exposure</v>
      </c>
      <c r="BC902" t="str">
        <f>IF(AV902="",AU902,StringMatch(AU902,AV902,TRUE))</f>
        <v>Actual Exposure</v>
      </c>
      <c r="BD902" t="str">
        <f>TRIM(SUBSTITUTE(SUBSTITUTE(SUBSTITUTE(SUBSTITUTE(SUBSTITUTE(SUBSTITUTE(SUBSTITUTE(SUBSTITUTE(SUBSTITUTE(SUBSTITUTE(AU902,BR902,""),BS902,""),BT902,""),BU902,""),BV902,""),BW902,""),BX902,""),BY902,""),BZ902,""),CA902,""))</f>
        <v>25%</v>
      </c>
      <c r="BE902" t="str">
        <f>TRIM(SUBSTITUTE(SUBSTITUTE(SUBSTITUTE(SUBSTITUTE(SUBSTITUTE(SUBSTITUTE(SUBSTITUTE(SUBSTITUTE(SUBSTITUTE(SUBSTITUTE(AV902,BH902,""),BI902,""),BJ902,""),BK902,""),BL902,""),BM902,""),BN902,""),BO902,""),BP902,""),BQ902,""))</f>
        <v>4%</v>
      </c>
      <c r="BF902" s="21">
        <f>LEN(AU902)-LEN(SUBSTITUTE(AU902," ",""))</f>
        <v>2</v>
      </c>
      <c r="BG902" s="21">
        <f>LEN(AV902)-LEN(SUBSTITUTE(AV902," ",""))</f>
        <v>2</v>
      </c>
      <c r="BH902" s="21" t="str">
        <f>IF(BF902=0,AU902,findspace($AU902,BH$10))</f>
        <v>Actual</v>
      </c>
      <c r="BI902" s="21" t="str">
        <f>IF(BH902=0,AN902,findspace($AU902,BI$10))</f>
        <v>Exposure</v>
      </c>
      <c r="BJ902" s="21" t="str">
        <f>IF(BI902=0,AV902,findspace($AU902,BJ$10))</f>
        <v>25%</v>
      </c>
      <c r="BK902" s="21" t="str">
        <f>IF(BJ902=0,AW902,findspace($AU902,BK$10))</f>
        <v/>
      </c>
      <c r="BL902" s="21" t="str">
        <f>IF(BK902=0,AX902,findspace($AU902,BL$10))</f>
        <v/>
      </c>
      <c r="BM902" s="21" t="str">
        <f>IF(BL902=0,BF902,findspace($AU902,BM$10))</f>
        <v/>
      </c>
      <c r="BN902" s="21" t="str">
        <f>IF(BM902=0,BH902,findspace($AU902,BN$10))</f>
        <v/>
      </c>
      <c r="BO902" s="21" t="str">
        <f>IF(BN902=0,BI902,findspace($AU902,BO$10))</f>
        <v/>
      </c>
      <c r="BR902" s="21" t="str">
        <f>IF($BG902=0,$AV902,findspace($AV902,BR$10))</f>
        <v>Actual</v>
      </c>
      <c r="BS902" s="21" t="str">
        <f>IF($BG902=0,$AV902,findspace($AV902,BS$10))</f>
        <v>Exposure</v>
      </c>
      <c r="BT902" s="21" t="str">
        <f>IF($BG902=0,$AV902,findspace($AV902,BT$10))</f>
        <v>4%</v>
      </c>
      <c r="BU902" s="21" t="str">
        <f>IF($BG902=0,$AV902,findspace($AV902,BU$10))</f>
        <v/>
      </c>
      <c r="BV902" s="21" t="str">
        <f>IF($BG902=0,$AV902,findspace($AV902,BV$10))</f>
        <v/>
      </c>
      <c r="BW902" s="21" t="str">
        <f>IF($BG902=0,$AV902,findspace($AV902,BW$10))</f>
        <v/>
      </c>
      <c r="BX902" s="21" t="str">
        <f>IF($BG902=0,$AV902,findspace($AV902,BX$10))</f>
        <v/>
      </c>
      <c r="BY902" s="21" t="str">
        <f>IF($BG902=0,$AV902,findspace($AV902,BY$10))</f>
        <v/>
      </c>
      <c r="BZ902" s="21" t="str">
        <f>IF($BG902=0,$AV902,findspace($AV902,BZ$10))</f>
        <v/>
      </c>
      <c r="CA902" s="21" t="str">
        <f>IF($BG902=0,$AV902,findspace($AV902,CA$10))</f>
        <v/>
      </c>
    </row>
    <row r="903" spans="1:79" x14ac:dyDescent="0.35">
      <c r="A903" t="s">
        <v>1836</v>
      </c>
      <c r="B903">
        <v>62</v>
      </c>
      <c r="C903" t="s">
        <v>2774</v>
      </c>
      <c r="D903" t="s">
        <v>1836</v>
      </c>
      <c r="E903">
        <v>63</v>
      </c>
      <c r="F903" t="s">
        <v>2777</v>
      </c>
      <c r="G903" s="13">
        <v>0.62857142857142856</v>
      </c>
      <c r="I903">
        <v>12374</v>
      </c>
      <c r="J903" t="str">
        <f>K903&amp;L903</f>
        <v>GSA62Actual Exposure 4%12374GSA63Actual Exposure 6%</v>
      </c>
      <c r="K903" t="str">
        <f>A903&amp;B903&amp;C903</f>
        <v>GSA62Actual Exposure 4%</v>
      </c>
      <c r="L903" t="str">
        <f>I903&amp;D903&amp;E903&amp;F903</f>
        <v>12374GSA63Actual Exposure 6%</v>
      </c>
      <c r="M903" s="13">
        <f>G903</f>
        <v>0.62857142857142856</v>
      </c>
      <c r="N903" s="13"/>
      <c r="O903" s="19">
        <v>891</v>
      </c>
      <c r="P903">
        <f>COUNTIF(C$11:C$2024, C903)</f>
        <v>3</v>
      </c>
      <c r="Q903">
        <f>COUNTIF(F$11:F$177, F903)</f>
        <v>0</v>
      </c>
      <c r="R903" t="b">
        <f>A903=D903</f>
        <v>1</v>
      </c>
      <c r="S903" t="b">
        <f>A903&amp;B903&amp;C903=D903&amp;E903&amp;F903</f>
        <v>0</v>
      </c>
      <c r="V903" t="str">
        <f>IF($A903=V$10, $C903, "")</f>
        <v/>
      </c>
      <c r="W903" t="str">
        <f>IF($A903=W$10, $C903, "")</f>
        <v>Actual Exposure 4%</v>
      </c>
      <c r="X903" t="str">
        <f>IF($A903=X$10, $C903, "")</f>
        <v/>
      </c>
      <c r="Y903" t="str">
        <f>IF($A903=Y$10, $C903, "")</f>
        <v/>
      </c>
      <c r="Z903" t="str">
        <f>IF($A903=Z$10, $C903, "")</f>
        <v/>
      </c>
      <c r="AB903" t="str">
        <f>IF($D903=AB$10, $F903, "")</f>
        <v/>
      </c>
      <c r="AC903" t="str">
        <f>IF($D903=AC$10, $F903, "")</f>
        <v>Actual Exposure 6%</v>
      </c>
      <c r="AD903" t="str">
        <f>IF($D903=AD$10, $F903, "")</f>
        <v/>
      </c>
      <c r="AE903" t="str">
        <f>IF($D903=AE$10, $F903, "")</f>
        <v/>
      </c>
      <c r="AF903" t="str">
        <f>IF($D903=AF$10, $F903, "")</f>
        <v/>
      </c>
      <c r="AH903">
        <f>COUNTIF(AI$11:AI$2024, AI903)</f>
        <v>1</v>
      </c>
      <c r="AI903" t="str">
        <f>V903&amp;AB903&amp;W903&amp;AC903&amp;X903&amp;AD903&amp;Y903&amp;AE903&amp;Z903&amp;AF903</f>
        <v>Actual Exposure 4%Actual Exposure 6%</v>
      </c>
      <c r="AJ903">
        <f>IF(ROW()=11,1,IF(AK902+1=AK903,AJ902,AJ902+1))</f>
        <v>805</v>
      </c>
      <c r="AK903">
        <f>IF(AI903=AI902, AK902+1, 1)</f>
        <v>1</v>
      </c>
      <c r="AL903" s="26" t="str">
        <f>AM903&amp;AN903</f>
        <v>GSA62Actual Exposure 4%12374GSA63Actual Exposure 6%</v>
      </c>
      <c r="AM903" t="str">
        <f>K903</f>
        <v>GSA62Actual Exposure 4%</v>
      </c>
      <c r="AN903" t="str">
        <f>L903</f>
        <v>12374GSA63Actual Exposure 6%</v>
      </c>
      <c r="AO903">
        <f>COUNTIF(AM$11:AM$1107, AM903)</f>
        <v>3</v>
      </c>
      <c r="AP903">
        <f>COUNTIF(AN$11:AN$1107, AN903)</f>
        <v>3</v>
      </c>
      <c r="AQ903">
        <f>MATCH(AM903, AM$11:AM$1107, 0)</f>
        <v>891</v>
      </c>
      <c r="AR903">
        <f>MATCH(AN903, AN$11:AN$1107, 0)</f>
        <v>893</v>
      </c>
      <c r="AS903">
        <v>891</v>
      </c>
      <c r="AU903" t="str">
        <f>C903</f>
        <v>Actual Exposure 4%</v>
      </c>
      <c r="AV903" t="str">
        <f>IF(F903="", "", F903)</f>
        <v>Actual Exposure 6%</v>
      </c>
      <c r="AW903" s="13">
        <f>M903</f>
        <v>0.62857142857142856</v>
      </c>
      <c r="AX903" t="e">
        <f>VLOOKUP(AI903, UniquePairs!A$5:A$2000, 1, FALSE)</f>
        <v>#N/A</v>
      </c>
      <c r="AY903" t="str">
        <f>IFERROR(INDEX(UniquePairs!A$5:K$1000, MATCH(AL903, UniquePairs!A$5:A$1000, 0), 10), "")</f>
        <v/>
      </c>
      <c r="AZ903" s="13">
        <f>IF(AY903&lt;&gt;"", AY903, AW903)</f>
        <v>0.62857142857142856</v>
      </c>
      <c r="BA903" t="str">
        <f>IF(AZ903=0,"None",IF(AZ903&lt;0.6,"Weak",IF(AZ903&lt;0.7,"Review",IF(AZ903&lt;0.8,"Good",IF(AZ903&lt;0.9,"Very Good","Solid")))))</f>
        <v>Review</v>
      </c>
      <c r="BB903" s="28" t="str">
        <f>IF(AJ902=AJ903, BB902, BC903)</f>
        <v>Actual Exposure</v>
      </c>
      <c r="BC903" t="str">
        <f>IF(AV903="",AU903,StringMatch(AU903,AV903,TRUE))</f>
        <v>Actual Exposure</v>
      </c>
      <c r="BD903" t="str">
        <f>TRIM(SUBSTITUTE(SUBSTITUTE(SUBSTITUTE(SUBSTITUTE(SUBSTITUTE(SUBSTITUTE(SUBSTITUTE(SUBSTITUTE(SUBSTITUTE(SUBSTITUTE(AU903,BR903,""),BS903,""),BT903,""),BU903,""),BV903,""),BW903,""),BX903,""),BY903,""),BZ903,""),CA903,""))</f>
        <v>4%</v>
      </c>
      <c r="BE903" t="str">
        <f>TRIM(SUBSTITUTE(SUBSTITUTE(SUBSTITUTE(SUBSTITUTE(SUBSTITUTE(SUBSTITUTE(SUBSTITUTE(SUBSTITUTE(SUBSTITUTE(SUBSTITUTE(AV903,BH903,""),BI903,""),BJ903,""),BK903,""),BL903,""),BM903,""),BN903,""),BO903,""),BP903,""),BQ903,""))</f>
        <v>6%</v>
      </c>
      <c r="BF903" s="21">
        <f>LEN(AU903)-LEN(SUBSTITUTE(AU903," ",""))</f>
        <v>2</v>
      </c>
      <c r="BG903" s="21">
        <f>LEN(AV903)-LEN(SUBSTITUTE(AV903," ",""))</f>
        <v>2</v>
      </c>
      <c r="BH903" s="21" t="str">
        <f>IF(BF903=0,AU903,findspace($AU903,BH$10))</f>
        <v>Actual</v>
      </c>
      <c r="BI903" s="21" t="str">
        <f>IF(BH903=0,AN903,findspace($AU903,BI$10))</f>
        <v>Exposure</v>
      </c>
      <c r="BJ903" s="21" t="str">
        <f>IF(BI903=0,AV903,findspace($AU903,BJ$10))</f>
        <v>4%</v>
      </c>
      <c r="BK903" s="21" t="str">
        <f>IF(BJ903=0,AW903,findspace($AU903,BK$10))</f>
        <v/>
      </c>
      <c r="BL903" s="21" t="str">
        <f>IF(BK903=0,AX903,findspace($AU903,BL$10))</f>
        <v/>
      </c>
      <c r="BM903" s="21" t="str">
        <f>IF(BL903=0,BF903,findspace($AU903,BM$10))</f>
        <v/>
      </c>
      <c r="BN903" s="21" t="str">
        <f>IF(BM903=0,BH903,findspace($AU903,BN$10))</f>
        <v/>
      </c>
      <c r="BO903" s="21" t="str">
        <f>IF(BN903=0,BI903,findspace($AU903,BO$10))</f>
        <v/>
      </c>
      <c r="BR903" s="21" t="str">
        <f>IF($BG903=0,$AV903,findspace($AV903,BR$10))</f>
        <v>Actual</v>
      </c>
      <c r="BS903" s="21" t="str">
        <f>IF($BG903=0,$AV903,findspace($AV903,BS$10))</f>
        <v>Exposure</v>
      </c>
      <c r="BT903" s="21" t="str">
        <f>IF($BG903=0,$AV903,findspace($AV903,BT$10))</f>
        <v>6%</v>
      </c>
      <c r="BU903" s="21" t="str">
        <f>IF($BG903=0,$AV903,findspace($AV903,BU$10))</f>
        <v/>
      </c>
      <c r="BV903" s="21" t="str">
        <f>IF($BG903=0,$AV903,findspace($AV903,BV$10))</f>
        <v/>
      </c>
      <c r="BW903" s="21" t="str">
        <f>IF($BG903=0,$AV903,findspace($AV903,BW$10))</f>
        <v/>
      </c>
      <c r="BX903" s="21" t="str">
        <f>IF($BG903=0,$AV903,findspace($AV903,BX$10))</f>
        <v/>
      </c>
      <c r="BY903" s="21" t="str">
        <f>IF($BG903=0,$AV903,findspace($AV903,BY$10))</f>
        <v/>
      </c>
      <c r="BZ903" s="21" t="str">
        <f>IF($BG903=0,$AV903,findspace($AV903,BZ$10))</f>
        <v/>
      </c>
      <c r="CA903" s="21" t="str">
        <f>IF($BG903=0,$AV903,findspace($AV903,CA$10))</f>
        <v/>
      </c>
    </row>
    <row r="904" spans="1:79" x14ac:dyDescent="0.35">
      <c r="A904" t="s">
        <v>1836</v>
      </c>
      <c r="B904">
        <v>62</v>
      </c>
      <c r="C904" t="s">
        <v>2774</v>
      </c>
      <c r="D904" t="s">
        <v>1836</v>
      </c>
      <c r="E904">
        <v>65</v>
      </c>
      <c r="F904" t="s">
        <v>2779</v>
      </c>
      <c r="G904" s="13">
        <v>0.62857142857142856</v>
      </c>
      <c r="I904">
        <v>12374</v>
      </c>
      <c r="J904" t="str">
        <f>K904&amp;L904</f>
        <v>GSA62Actual Exposure 4%12374GSA65Actual Exposure 50%</v>
      </c>
      <c r="K904" t="str">
        <f>A904&amp;B904&amp;C904</f>
        <v>GSA62Actual Exposure 4%</v>
      </c>
      <c r="L904" t="str">
        <f>I904&amp;D904&amp;E904&amp;F904</f>
        <v>12374GSA65Actual Exposure 50%</v>
      </c>
      <c r="M904" s="13">
        <f>G904</f>
        <v>0.62857142857142856</v>
      </c>
      <c r="N904" s="13"/>
      <c r="O904" s="19">
        <v>690</v>
      </c>
      <c r="P904">
        <f>COUNTIF(C$11:C$2024, C904)</f>
        <v>3</v>
      </c>
      <c r="Q904">
        <f>COUNTIF(F$11:F$177, F904)</f>
        <v>0</v>
      </c>
      <c r="R904" t="b">
        <f>A904=D904</f>
        <v>1</v>
      </c>
      <c r="S904" t="b">
        <f>A904&amp;B904&amp;C904=D904&amp;E904&amp;F904</f>
        <v>0</v>
      </c>
      <c r="V904" t="str">
        <f>IF($A904=V$10, $C904, "")</f>
        <v/>
      </c>
      <c r="W904" t="str">
        <f>IF($A904=W$10, $C904, "")</f>
        <v>Actual Exposure 4%</v>
      </c>
      <c r="X904" t="str">
        <f>IF($A904=X$10, $C904, "")</f>
        <v/>
      </c>
      <c r="Y904" t="str">
        <f>IF($A904=Y$10, $C904, "")</f>
        <v/>
      </c>
      <c r="Z904" t="str">
        <f>IF($A904=Z$10, $C904, "")</f>
        <v/>
      </c>
      <c r="AB904" t="str">
        <f>IF($D904=AB$10, $F904, "")</f>
        <v/>
      </c>
      <c r="AC904" t="str">
        <f>IF($D904=AC$10, $F904, "")</f>
        <v>Actual Exposure 50%</v>
      </c>
      <c r="AD904" t="str">
        <f>IF($D904=AD$10, $F904, "")</f>
        <v/>
      </c>
      <c r="AE904" t="str">
        <f>IF($D904=AE$10, $F904, "")</f>
        <v/>
      </c>
      <c r="AF904" t="str">
        <f>IF($D904=AF$10, $F904, "")</f>
        <v/>
      </c>
      <c r="AH904">
        <f>COUNTIF(AI$11:AI$2024, AI904)</f>
        <v>1</v>
      </c>
      <c r="AI904" t="str">
        <f>V904&amp;AB904&amp;W904&amp;AC904&amp;X904&amp;AD904&amp;Y904&amp;AE904&amp;Z904&amp;AF904</f>
        <v>Actual Exposure 4%Actual Exposure 50%</v>
      </c>
      <c r="AJ904">
        <f>IF(ROW()=11,1,IF(AK903+1=AK904,AJ903,AJ903+1))</f>
        <v>806</v>
      </c>
      <c r="AK904">
        <f>IF(AI904=AI903, AK903+1, 1)</f>
        <v>1</v>
      </c>
      <c r="AL904" s="26" t="str">
        <f>AM904&amp;AN904</f>
        <v>GSA62Actual Exposure 4%12374GSA65Actual Exposure 50%</v>
      </c>
      <c r="AM904" t="str">
        <f>K904</f>
        <v>GSA62Actual Exposure 4%</v>
      </c>
      <c r="AN904" t="str">
        <f>L904</f>
        <v>12374GSA65Actual Exposure 50%</v>
      </c>
      <c r="AO904">
        <f>COUNTIF(AM$11:AM$1107, AM904)</f>
        <v>3</v>
      </c>
      <c r="AP904">
        <f>COUNTIF(AN$11:AN$1107, AN904)</f>
        <v>3</v>
      </c>
      <c r="AQ904">
        <f>MATCH(AM904, AM$11:AM$1107, 0)</f>
        <v>891</v>
      </c>
      <c r="AR904">
        <f>MATCH(AN904, AN$11:AN$1107, 0)</f>
        <v>894</v>
      </c>
      <c r="AS904">
        <v>690</v>
      </c>
      <c r="AU904" t="str">
        <f>C904</f>
        <v>Actual Exposure 4%</v>
      </c>
      <c r="AV904" t="str">
        <f>IF(F904="", "", F904)</f>
        <v>Actual Exposure 50%</v>
      </c>
      <c r="AW904" s="13">
        <f>M904</f>
        <v>0.62857142857142856</v>
      </c>
      <c r="AX904" t="e">
        <f>VLOOKUP(AI904, UniquePairs!A$5:A$2000, 1, FALSE)</f>
        <v>#N/A</v>
      </c>
      <c r="AY904" t="str">
        <f>IFERROR(INDEX(UniquePairs!A$5:K$1000, MATCH(AL904, UniquePairs!A$5:A$1000, 0), 10), "")</f>
        <v/>
      </c>
      <c r="AZ904" s="13">
        <f>IF(AY904&lt;&gt;"", AY904, AW904)</f>
        <v>0.62857142857142856</v>
      </c>
      <c r="BA904" t="str">
        <f>IF(AZ904=0,"None",IF(AZ904&lt;0.6,"Weak",IF(AZ904&lt;0.7,"Review",IF(AZ904&lt;0.8,"Good",IF(AZ904&lt;0.9,"Very Good","Solid")))))</f>
        <v>Review</v>
      </c>
      <c r="BB904" s="28" t="str">
        <f>IF(AJ903=AJ904, BB903, BC904)</f>
        <v>Actual Exposure</v>
      </c>
      <c r="BC904" t="str">
        <f>IF(AV904="",AU904,StringMatch(AU904,AV904,TRUE))</f>
        <v>Actual Exposure</v>
      </c>
      <c r="BD904" t="str">
        <f>TRIM(SUBSTITUTE(SUBSTITUTE(SUBSTITUTE(SUBSTITUTE(SUBSTITUTE(SUBSTITUTE(SUBSTITUTE(SUBSTITUTE(SUBSTITUTE(SUBSTITUTE(AU904,BR904,""),BS904,""),BT904,""),BU904,""),BV904,""),BW904,""),BX904,""),BY904,""),BZ904,""),CA904,""))</f>
        <v>4%</v>
      </c>
      <c r="BE904" t="str">
        <f>TRIM(SUBSTITUTE(SUBSTITUTE(SUBSTITUTE(SUBSTITUTE(SUBSTITUTE(SUBSTITUTE(SUBSTITUTE(SUBSTITUTE(SUBSTITUTE(SUBSTITUTE(AV904,BH904,""),BI904,""),BJ904,""),BK904,""),BL904,""),BM904,""),BN904,""),BO904,""),BP904,""),BQ904,""))</f>
        <v>50%</v>
      </c>
      <c r="BF904" s="21">
        <f>LEN(AU904)-LEN(SUBSTITUTE(AU904," ",""))</f>
        <v>2</v>
      </c>
      <c r="BG904" s="21">
        <f>LEN(AV904)-LEN(SUBSTITUTE(AV904," ",""))</f>
        <v>2</v>
      </c>
      <c r="BH904" s="21" t="str">
        <f>IF(BF904=0,AU904,findspace($AU904,BH$10))</f>
        <v>Actual</v>
      </c>
      <c r="BI904" s="21" t="str">
        <f>IF(BH904=0,AN904,findspace($AU904,BI$10))</f>
        <v>Exposure</v>
      </c>
      <c r="BJ904" s="21" t="str">
        <f>IF(BI904=0,AV904,findspace($AU904,BJ$10))</f>
        <v>4%</v>
      </c>
      <c r="BK904" s="21" t="str">
        <f>IF(BJ904=0,AW904,findspace($AU904,BK$10))</f>
        <v/>
      </c>
      <c r="BL904" s="21" t="str">
        <f>IF(BK904=0,AX904,findspace($AU904,BL$10))</f>
        <v/>
      </c>
      <c r="BM904" s="21" t="str">
        <f>IF(BL904=0,BF904,findspace($AU904,BM$10))</f>
        <v/>
      </c>
      <c r="BN904" s="21" t="str">
        <f>IF(BM904=0,BH904,findspace($AU904,BN$10))</f>
        <v/>
      </c>
      <c r="BO904" s="21" t="str">
        <f>IF(BN904=0,BI904,findspace($AU904,BO$10))</f>
        <v/>
      </c>
      <c r="BR904" s="21" t="str">
        <f>IF($BG904=0,$AV904,findspace($AV904,BR$10))</f>
        <v>Actual</v>
      </c>
      <c r="BS904" s="21" t="str">
        <f>IF($BG904=0,$AV904,findspace($AV904,BS$10))</f>
        <v>Exposure</v>
      </c>
      <c r="BT904" s="21" t="str">
        <f>IF($BG904=0,$AV904,findspace($AV904,BT$10))</f>
        <v>50%</v>
      </c>
      <c r="BU904" s="21" t="str">
        <f>IF($BG904=0,$AV904,findspace($AV904,BU$10))</f>
        <v/>
      </c>
      <c r="BV904" s="21" t="str">
        <f>IF($BG904=0,$AV904,findspace($AV904,BV$10))</f>
        <v/>
      </c>
      <c r="BW904" s="21" t="str">
        <f>IF($BG904=0,$AV904,findspace($AV904,BW$10))</f>
        <v/>
      </c>
      <c r="BX904" s="21" t="str">
        <f>IF($BG904=0,$AV904,findspace($AV904,BX$10))</f>
        <v/>
      </c>
      <c r="BY904" s="21" t="str">
        <f>IF($BG904=0,$AV904,findspace($AV904,BY$10))</f>
        <v/>
      </c>
      <c r="BZ904" s="21" t="str">
        <f>IF($BG904=0,$AV904,findspace($AV904,BZ$10))</f>
        <v/>
      </c>
      <c r="CA904" s="21" t="str">
        <f>IF($BG904=0,$AV904,findspace($AV904,CA$10))</f>
        <v/>
      </c>
    </row>
    <row r="905" spans="1:79" x14ac:dyDescent="0.35">
      <c r="A905" t="s">
        <v>1836</v>
      </c>
      <c r="B905">
        <v>63</v>
      </c>
      <c r="C905" t="s">
        <v>2777</v>
      </c>
      <c r="D905" t="s">
        <v>1836</v>
      </c>
      <c r="E905">
        <v>62</v>
      </c>
      <c r="F905" t="s">
        <v>2774</v>
      </c>
      <c r="G905" s="13">
        <v>0.62857142857142856</v>
      </c>
      <c r="I905">
        <v>12374</v>
      </c>
      <c r="J905" t="str">
        <f>K905&amp;L905</f>
        <v>GSA63Actual Exposure 6%12374GSA62Actual Exposure 4%</v>
      </c>
      <c r="K905" t="str">
        <f>A905&amp;B905&amp;C905</f>
        <v>GSA63Actual Exposure 6%</v>
      </c>
      <c r="L905" t="str">
        <f>I905&amp;D905&amp;E905&amp;F905</f>
        <v>12374GSA62Actual Exposure 4%</v>
      </c>
      <c r="M905" s="13">
        <f>G905</f>
        <v>0.62857142857142856</v>
      </c>
      <c r="N905" s="13"/>
      <c r="O905" s="19">
        <v>961</v>
      </c>
      <c r="P905">
        <f>COUNTIF(C$11:C$2024, C905)</f>
        <v>3</v>
      </c>
      <c r="Q905">
        <f>COUNTIF(F$11:F$177, F905)</f>
        <v>0</v>
      </c>
      <c r="R905" t="b">
        <f>A905=D905</f>
        <v>1</v>
      </c>
      <c r="S905" t="b">
        <f>A905&amp;B905&amp;C905=D905&amp;E905&amp;F905</f>
        <v>0</v>
      </c>
      <c r="V905" t="str">
        <f>IF($A905=V$10, $C905, "")</f>
        <v/>
      </c>
      <c r="W905" t="str">
        <f>IF($A905=W$10, $C905, "")</f>
        <v>Actual Exposure 6%</v>
      </c>
      <c r="X905" t="str">
        <f>IF($A905=X$10, $C905, "")</f>
        <v/>
      </c>
      <c r="Y905" t="str">
        <f>IF($A905=Y$10, $C905, "")</f>
        <v/>
      </c>
      <c r="Z905" t="str">
        <f>IF($A905=Z$10, $C905, "")</f>
        <v/>
      </c>
      <c r="AB905" t="str">
        <f>IF($D905=AB$10, $F905, "")</f>
        <v/>
      </c>
      <c r="AC905" t="str">
        <f>IF($D905=AC$10, $F905, "")</f>
        <v>Actual Exposure 4%</v>
      </c>
      <c r="AD905" t="str">
        <f>IF($D905=AD$10, $F905, "")</f>
        <v/>
      </c>
      <c r="AE905" t="str">
        <f>IF($D905=AE$10, $F905, "")</f>
        <v/>
      </c>
      <c r="AF905" t="str">
        <f>IF($D905=AF$10, $F905, "")</f>
        <v/>
      </c>
      <c r="AH905">
        <f>COUNTIF(AI$11:AI$2024, AI905)</f>
        <v>1</v>
      </c>
      <c r="AI905" t="str">
        <f>V905&amp;AB905&amp;W905&amp;AC905&amp;X905&amp;AD905&amp;Y905&amp;AE905&amp;Z905&amp;AF905</f>
        <v>Actual Exposure 6%Actual Exposure 4%</v>
      </c>
      <c r="AJ905">
        <f>IF(ROW()=11,1,IF(AK904+1=AK905,AJ904,AJ904+1))</f>
        <v>807</v>
      </c>
      <c r="AK905">
        <f>IF(AI905=AI904, AK904+1, 1)</f>
        <v>1</v>
      </c>
      <c r="AL905" s="26" t="str">
        <f>AM905&amp;AN905</f>
        <v>GSA63Actual Exposure 6%12374GSA62Actual Exposure 4%</v>
      </c>
      <c r="AM905" t="str">
        <f>K905</f>
        <v>GSA63Actual Exposure 6%</v>
      </c>
      <c r="AN905" t="str">
        <f>L905</f>
        <v>12374GSA62Actual Exposure 4%</v>
      </c>
      <c r="AO905">
        <f>COUNTIF(AM$11:AM$1107, AM905)</f>
        <v>3</v>
      </c>
      <c r="AP905">
        <f>COUNTIF(AN$11:AN$1107, AN905)</f>
        <v>3</v>
      </c>
      <c r="AQ905">
        <f>MATCH(AM905, AM$11:AM$1107, 0)</f>
        <v>895</v>
      </c>
      <c r="AR905">
        <f>MATCH(AN905, AN$11:AN$1107, 0)</f>
        <v>892</v>
      </c>
      <c r="AS905">
        <v>961</v>
      </c>
      <c r="AU905" t="str">
        <f>C905</f>
        <v>Actual Exposure 6%</v>
      </c>
      <c r="AV905" t="str">
        <f>IF(F905="", "", F905)</f>
        <v>Actual Exposure 4%</v>
      </c>
      <c r="AW905" s="13">
        <f>M905</f>
        <v>0.62857142857142856</v>
      </c>
      <c r="AX905" t="e">
        <f>VLOOKUP(AI905, UniquePairs!A$5:A$2000, 1, FALSE)</f>
        <v>#N/A</v>
      </c>
      <c r="AY905" t="str">
        <f>IFERROR(INDEX(UniquePairs!A$5:K$1000, MATCH(AL905, UniquePairs!A$5:A$1000, 0), 10), "")</f>
        <v/>
      </c>
      <c r="AZ905" s="13">
        <f>IF(AY905&lt;&gt;"", AY905, AW905)</f>
        <v>0.62857142857142856</v>
      </c>
      <c r="BA905" t="str">
        <f>IF(AZ905=0,"None",IF(AZ905&lt;0.6,"Weak",IF(AZ905&lt;0.7,"Review",IF(AZ905&lt;0.8,"Good",IF(AZ905&lt;0.9,"Very Good","Solid")))))</f>
        <v>Review</v>
      </c>
      <c r="BB905" s="28" t="str">
        <f>IF(AJ904=AJ905, BB904, BC905)</f>
        <v>Actual Exposure</v>
      </c>
      <c r="BC905" t="str">
        <f>IF(AV905="",AU905,StringMatch(AU905,AV905,TRUE))</f>
        <v>Actual Exposure</v>
      </c>
      <c r="BD905" t="str">
        <f>TRIM(SUBSTITUTE(SUBSTITUTE(SUBSTITUTE(SUBSTITUTE(SUBSTITUTE(SUBSTITUTE(SUBSTITUTE(SUBSTITUTE(SUBSTITUTE(SUBSTITUTE(AU905,BR905,""),BS905,""),BT905,""),BU905,""),BV905,""),BW905,""),BX905,""),BY905,""),BZ905,""),CA905,""))</f>
        <v>6%</v>
      </c>
      <c r="BE905" t="str">
        <f>TRIM(SUBSTITUTE(SUBSTITUTE(SUBSTITUTE(SUBSTITUTE(SUBSTITUTE(SUBSTITUTE(SUBSTITUTE(SUBSTITUTE(SUBSTITUTE(SUBSTITUTE(AV905,BH905,""),BI905,""),BJ905,""),BK905,""),BL905,""),BM905,""),BN905,""),BO905,""),BP905,""),BQ905,""))</f>
        <v>4%</v>
      </c>
      <c r="BF905" s="21">
        <f>LEN(AU905)-LEN(SUBSTITUTE(AU905," ",""))</f>
        <v>2</v>
      </c>
      <c r="BG905" s="21">
        <f>LEN(AV905)-LEN(SUBSTITUTE(AV905," ",""))</f>
        <v>2</v>
      </c>
      <c r="BH905" s="21" t="str">
        <f>IF(BF905=0,AU905,findspace($AU905,BH$10))</f>
        <v>Actual</v>
      </c>
      <c r="BI905" s="21" t="str">
        <f>IF(BH905=0,AN905,findspace($AU905,BI$10))</f>
        <v>Exposure</v>
      </c>
      <c r="BJ905" s="21" t="str">
        <f>IF(BI905=0,AV905,findspace($AU905,BJ$10))</f>
        <v>6%</v>
      </c>
      <c r="BK905" s="21" t="str">
        <f>IF(BJ905=0,AW905,findspace($AU905,BK$10))</f>
        <v/>
      </c>
      <c r="BL905" s="21" t="str">
        <f>IF(BK905=0,AX905,findspace($AU905,BL$10))</f>
        <v/>
      </c>
      <c r="BM905" s="21" t="str">
        <f>IF(BL905=0,BF905,findspace($AU905,BM$10))</f>
        <v/>
      </c>
      <c r="BN905" s="21" t="str">
        <f>IF(BM905=0,BH905,findspace($AU905,BN$10))</f>
        <v/>
      </c>
      <c r="BO905" s="21" t="str">
        <f>IF(BN905=0,BI905,findspace($AU905,BO$10))</f>
        <v/>
      </c>
      <c r="BR905" s="21" t="str">
        <f>IF($BG905=0,$AV905,findspace($AV905,BR$10))</f>
        <v>Actual</v>
      </c>
      <c r="BS905" s="21" t="str">
        <f>IF($BG905=0,$AV905,findspace($AV905,BS$10))</f>
        <v>Exposure</v>
      </c>
      <c r="BT905" s="21" t="str">
        <f>IF($BG905=0,$AV905,findspace($AV905,BT$10))</f>
        <v>4%</v>
      </c>
      <c r="BU905" s="21" t="str">
        <f>IF($BG905=0,$AV905,findspace($AV905,BU$10))</f>
        <v/>
      </c>
      <c r="BV905" s="21" t="str">
        <f>IF($BG905=0,$AV905,findspace($AV905,BV$10))</f>
        <v/>
      </c>
      <c r="BW905" s="21" t="str">
        <f>IF($BG905=0,$AV905,findspace($AV905,BW$10))</f>
        <v/>
      </c>
      <c r="BX905" s="21" t="str">
        <f>IF($BG905=0,$AV905,findspace($AV905,BX$10))</f>
        <v/>
      </c>
      <c r="BY905" s="21" t="str">
        <f>IF($BG905=0,$AV905,findspace($AV905,BY$10))</f>
        <v/>
      </c>
      <c r="BZ905" s="21" t="str">
        <f>IF($BG905=0,$AV905,findspace($AV905,BZ$10))</f>
        <v/>
      </c>
      <c r="CA905" s="21" t="str">
        <f>IF($BG905=0,$AV905,findspace($AV905,CA$10))</f>
        <v/>
      </c>
    </row>
    <row r="906" spans="1:79" x14ac:dyDescent="0.35">
      <c r="A906" t="s">
        <v>1836</v>
      </c>
      <c r="B906">
        <v>63</v>
      </c>
      <c r="C906" t="s">
        <v>2777</v>
      </c>
      <c r="D906" t="s">
        <v>1836</v>
      </c>
      <c r="E906">
        <v>64</v>
      </c>
      <c r="F906" t="s">
        <v>2778</v>
      </c>
      <c r="G906" s="13">
        <v>0.62857142857142856</v>
      </c>
      <c r="I906">
        <v>12374</v>
      </c>
      <c r="J906" t="str">
        <f>K906&amp;L906</f>
        <v>GSA63Actual Exposure 6%12374GSA64Actual Exposure 25%</v>
      </c>
      <c r="K906" t="str">
        <f>A906&amp;B906&amp;C906</f>
        <v>GSA63Actual Exposure 6%</v>
      </c>
      <c r="L906" t="str">
        <f>I906&amp;D906&amp;E906&amp;F906</f>
        <v>12374GSA64Actual Exposure 25%</v>
      </c>
      <c r="M906" s="13">
        <f>G906</f>
        <v>0.62857142857142856</v>
      </c>
      <c r="N906" s="13"/>
      <c r="O906" s="19">
        <v>521</v>
      </c>
      <c r="P906">
        <f>COUNTIF(C$11:C$2024, C906)</f>
        <v>3</v>
      </c>
      <c r="Q906">
        <f>COUNTIF(F$11:F$177, F906)</f>
        <v>0</v>
      </c>
      <c r="R906" t="b">
        <f>A906=D906</f>
        <v>1</v>
      </c>
      <c r="S906" t="b">
        <f>A906&amp;B906&amp;C906=D906&amp;E906&amp;F906</f>
        <v>0</v>
      </c>
      <c r="V906" t="str">
        <f>IF($A906=V$10, $C906, "")</f>
        <v/>
      </c>
      <c r="W906" t="str">
        <f>IF($A906=W$10, $C906, "")</f>
        <v>Actual Exposure 6%</v>
      </c>
      <c r="X906" t="str">
        <f>IF($A906=X$10, $C906, "")</f>
        <v/>
      </c>
      <c r="Y906" t="str">
        <f>IF($A906=Y$10, $C906, "")</f>
        <v/>
      </c>
      <c r="Z906" t="str">
        <f>IF($A906=Z$10, $C906, "")</f>
        <v/>
      </c>
      <c r="AB906" t="str">
        <f>IF($D906=AB$10, $F906, "")</f>
        <v/>
      </c>
      <c r="AC906" t="str">
        <f>IF($D906=AC$10, $F906, "")</f>
        <v>Actual Exposure 25%</v>
      </c>
      <c r="AD906" t="str">
        <f>IF($D906=AD$10, $F906, "")</f>
        <v/>
      </c>
      <c r="AE906" t="str">
        <f>IF($D906=AE$10, $F906, "")</f>
        <v/>
      </c>
      <c r="AF906" t="str">
        <f>IF($D906=AF$10, $F906, "")</f>
        <v/>
      </c>
      <c r="AH906">
        <f>COUNTIF(AI$11:AI$2024, AI906)</f>
        <v>1</v>
      </c>
      <c r="AI906" t="str">
        <f>V906&amp;AB906&amp;W906&amp;AC906&amp;X906&amp;AD906&amp;Y906&amp;AE906&amp;Z906&amp;AF906</f>
        <v>Actual Exposure 6%Actual Exposure 25%</v>
      </c>
      <c r="AJ906">
        <f>IF(ROW()=11,1,IF(AK905+1=AK906,AJ905,AJ905+1))</f>
        <v>808</v>
      </c>
      <c r="AK906">
        <f>IF(AI906=AI905, AK905+1, 1)</f>
        <v>1</v>
      </c>
      <c r="AL906" s="26" t="str">
        <f>AM906&amp;AN906</f>
        <v>GSA63Actual Exposure 6%12374GSA64Actual Exposure 25%</v>
      </c>
      <c r="AM906" t="str">
        <f>K906</f>
        <v>GSA63Actual Exposure 6%</v>
      </c>
      <c r="AN906" t="str">
        <f>L906</f>
        <v>12374GSA64Actual Exposure 25%</v>
      </c>
      <c r="AO906">
        <f>COUNTIF(AM$11:AM$1107, AM906)</f>
        <v>3</v>
      </c>
      <c r="AP906">
        <f>COUNTIF(AN$11:AN$1107, AN906)</f>
        <v>3</v>
      </c>
      <c r="AQ906">
        <f>MATCH(AM906, AM$11:AM$1107, 0)</f>
        <v>895</v>
      </c>
      <c r="AR906">
        <f>MATCH(AN906, AN$11:AN$1107, 0)</f>
        <v>891</v>
      </c>
      <c r="AS906">
        <v>521</v>
      </c>
      <c r="AU906" t="str">
        <f>C906</f>
        <v>Actual Exposure 6%</v>
      </c>
      <c r="AV906" t="str">
        <f>IF(F906="", "", F906)</f>
        <v>Actual Exposure 25%</v>
      </c>
      <c r="AW906" s="13">
        <f>M906</f>
        <v>0.62857142857142856</v>
      </c>
      <c r="AX906" t="e">
        <f>VLOOKUP(AI906, UniquePairs!A$5:A$2000, 1, FALSE)</f>
        <v>#N/A</v>
      </c>
      <c r="AY906" t="str">
        <f>IFERROR(INDEX(UniquePairs!A$5:K$1000, MATCH(AL906, UniquePairs!A$5:A$1000, 0), 10), "")</f>
        <v/>
      </c>
      <c r="AZ906" s="13">
        <f>IF(AY906&lt;&gt;"", AY906, AW906)</f>
        <v>0.62857142857142856</v>
      </c>
      <c r="BA906" t="str">
        <f>IF(AZ906=0,"None",IF(AZ906&lt;0.6,"Weak",IF(AZ906&lt;0.7,"Review",IF(AZ906&lt;0.8,"Good",IF(AZ906&lt;0.9,"Very Good","Solid")))))</f>
        <v>Review</v>
      </c>
      <c r="BB906" s="28" t="str">
        <f>IF(AJ905=AJ906, BB905, BC906)</f>
        <v>Actual Exposure</v>
      </c>
      <c r="BC906" t="str">
        <f>IF(AV906="",AU906,StringMatch(AU906,AV906,TRUE))</f>
        <v>Actual Exposure</v>
      </c>
      <c r="BD906" t="str">
        <f>TRIM(SUBSTITUTE(SUBSTITUTE(SUBSTITUTE(SUBSTITUTE(SUBSTITUTE(SUBSTITUTE(SUBSTITUTE(SUBSTITUTE(SUBSTITUTE(SUBSTITUTE(AU906,BR906,""),BS906,""),BT906,""),BU906,""),BV906,""),BW906,""),BX906,""),BY906,""),BZ906,""),CA906,""))</f>
        <v>6%</v>
      </c>
      <c r="BE906" t="str">
        <f>TRIM(SUBSTITUTE(SUBSTITUTE(SUBSTITUTE(SUBSTITUTE(SUBSTITUTE(SUBSTITUTE(SUBSTITUTE(SUBSTITUTE(SUBSTITUTE(SUBSTITUTE(AV906,BH906,""),BI906,""),BJ906,""),BK906,""),BL906,""),BM906,""),BN906,""),BO906,""),BP906,""),BQ906,""))</f>
        <v>25%</v>
      </c>
      <c r="BF906" s="21">
        <f>LEN(AU906)-LEN(SUBSTITUTE(AU906," ",""))</f>
        <v>2</v>
      </c>
      <c r="BG906" s="21">
        <f>LEN(AV906)-LEN(SUBSTITUTE(AV906," ",""))</f>
        <v>2</v>
      </c>
      <c r="BH906" s="21" t="str">
        <f>IF(BF906=0,AU906,findspace($AU906,BH$10))</f>
        <v>Actual</v>
      </c>
      <c r="BI906" s="21" t="str">
        <f>IF(BH906=0,AN906,findspace($AU906,BI$10))</f>
        <v>Exposure</v>
      </c>
      <c r="BJ906" s="21" t="str">
        <f>IF(BI906=0,AV906,findspace($AU906,BJ$10))</f>
        <v>6%</v>
      </c>
      <c r="BK906" s="21" t="str">
        <f>IF(BJ906=0,AW906,findspace($AU906,BK$10))</f>
        <v/>
      </c>
      <c r="BL906" s="21" t="str">
        <f>IF(BK906=0,AX906,findspace($AU906,BL$10))</f>
        <v/>
      </c>
      <c r="BM906" s="21" t="str">
        <f>IF(BL906=0,BF906,findspace($AU906,BM$10))</f>
        <v/>
      </c>
      <c r="BN906" s="21" t="str">
        <f>IF(BM906=0,BH906,findspace($AU906,BN$10))</f>
        <v/>
      </c>
      <c r="BO906" s="21" t="str">
        <f>IF(BN906=0,BI906,findspace($AU906,BO$10))</f>
        <v/>
      </c>
      <c r="BR906" s="21" t="str">
        <f>IF($BG906=0,$AV906,findspace($AV906,BR$10))</f>
        <v>Actual</v>
      </c>
      <c r="BS906" s="21" t="str">
        <f>IF($BG906=0,$AV906,findspace($AV906,BS$10))</f>
        <v>Exposure</v>
      </c>
      <c r="BT906" s="21" t="str">
        <f>IF($BG906=0,$AV906,findspace($AV906,BT$10))</f>
        <v>25%</v>
      </c>
      <c r="BU906" s="21" t="str">
        <f>IF($BG906=0,$AV906,findspace($AV906,BU$10))</f>
        <v/>
      </c>
      <c r="BV906" s="21" t="str">
        <f>IF($BG906=0,$AV906,findspace($AV906,BV$10))</f>
        <v/>
      </c>
      <c r="BW906" s="21" t="str">
        <f>IF($BG906=0,$AV906,findspace($AV906,BW$10))</f>
        <v/>
      </c>
      <c r="BX906" s="21" t="str">
        <f>IF($BG906=0,$AV906,findspace($AV906,BX$10))</f>
        <v/>
      </c>
      <c r="BY906" s="21" t="str">
        <f>IF($BG906=0,$AV906,findspace($AV906,BY$10))</f>
        <v/>
      </c>
      <c r="BZ906" s="21" t="str">
        <f>IF($BG906=0,$AV906,findspace($AV906,BZ$10))</f>
        <v/>
      </c>
      <c r="CA906" s="21" t="str">
        <f>IF($BG906=0,$AV906,findspace($AV906,CA$10))</f>
        <v/>
      </c>
    </row>
    <row r="907" spans="1:79" x14ac:dyDescent="0.35">
      <c r="A907" t="s">
        <v>1836</v>
      </c>
      <c r="B907">
        <v>64</v>
      </c>
      <c r="C907" t="s">
        <v>2778</v>
      </c>
      <c r="D907" t="s">
        <v>1836</v>
      </c>
      <c r="E907">
        <v>63</v>
      </c>
      <c r="F907" t="s">
        <v>2777</v>
      </c>
      <c r="G907" s="13">
        <v>0.62857142857142856</v>
      </c>
      <c r="I907">
        <v>12374</v>
      </c>
      <c r="J907" t="str">
        <f>K907&amp;L907</f>
        <v>GSA64Actual Exposure 25%12374GSA63Actual Exposure 6%</v>
      </c>
      <c r="K907" t="str">
        <f>A907&amp;B907&amp;C907</f>
        <v>GSA64Actual Exposure 25%</v>
      </c>
      <c r="L907" t="str">
        <f>I907&amp;D907&amp;E907&amp;F907</f>
        <v>12374GSA63Actual Exposure 6%</v>
      </c>
      <c r="M907" s="13">
        <f>G907</f>
        <v>0.62857142857142856</v>
      </c>
      <c r="N907" s="13"/>
      <c r="O907" s="19">
        <v>887</v>
      </c>
      <c r="P907">
        <f>COUNTIF(C$11:C$2024, C907)</f>
        <v>3</v>
      </c>
      <c r="Q907">
        <f>COUNTIF(F$11:F$177, F907)</f>
        <v>0</v>
      </c>
      <c r="R907" t="b">
        <f>A907=D907</f>
        <v>1</v>
      </c>
      <c r="S907" t="b">
        <f>A907&amp;B907&amp;C907=D907&amp;E907&amp;F907</f>
        <v>0</v>
      </c>
      <c r="V907" t="str">
        <f>IF($A907=V$10, $C907, "")</f>
        <v/>
      </c>
      <c r="W907" t="str">
        <f>IF($A907=W$10, $C907, "")</f>
        <v>Actual Exposure 25%</v>
      </c>
      <c r="X907" t="str">
        <f>IF($A907=X$10, $C907, "")</f>
        <v/>
      </c>
      <c r="Y907" t="str">
        <f>IF($A907=Y$10, $C907, "")</f>
        <v/>
      </c>
      <c r="Z907" t="str">
        <f>IF($A907=Z$10, $C907, "")</f>
        <v/>
      </c>
      <c r="AB907" t="str">
        <f>IF($D907=AB$10, $F907, "")</f>
        <v/>
      </c>
      <c r="AC907" t="str">
        <f>IF($D907=AC$10, $F907, "")</f>
        <v>Actual Exposure 6%</v>
      </c>
      <c r="AD907" t="str">
        <f>IF($D907=AD$10, $F907, "")</f>
        <v/>
      </c>
      <c r="AE907" t="str">
        <f>IF($D907=AE$10, $F907, "")</f>
        <v/>
      </c>
      <c r="AF907" t="str">
        <f>IF($D907=AF$10, $F907, "")</f>
        <v/>
      </c>
      <c r="AH907">
        <f>COUNTIF(AI$11:AI$2024, AI907)</f>
        <v>1</v>
      </c>
      <c r="AI907" t="str">
        <f>V907&amp;AB907&amp;W907&amp;AC907&amp;X907&amp;AD907&amp;Y907&amp;AE907&amp;Z907&amp;AF907</f>
        <v>Actual Exposure 25%Actual Exposure 6%</v>
      </c>
      <c r="AJ907">
        <f>IF(ROW()=11,1,IF(AK906+1=AK907,AJ906,AJ906+1))</f>
        <v>809</v>
      </c>
      <c r="AK907">
        <f>IF(AI907=AI906, AK906+1, 1)</f>
        <v>1</v>
      </c>
      <c r="AL907" s="26" t="str">
        <f>AM907&amp;AN907</f>
        <v>GSA64Actual Exposure 25%12374GSA63Actual Exposure 6%</v>
      </c>
      <c r="AM907" t="str">
        <f>K907</f>
        <v>GSA64Actual Exposure 25%</v>
      </c>
      <c r="AN907" t="str">
        <f>L907</f>
        <v>12374GSA63Actual Exposure 6%</v>
      </c>
      <c r="AO907">
        <f>COUNTIF(AM$11:AM$1107, AM907)</f>
        <v>3</v>
      </c>
      <c r="AP907">
        <f>COUNTIF(AN$11:AN$1107, AN907)</f>
        <v>3</v>
      </c>
      <c r="AQ907">
        <f>MATCH(AM907, AM$11:AM$1107, 0)</f>
        <v>892</v>
      </c>
      <c r="AR907">
        <f>MATCH(AN907, AN$11:AN$1107, 0)</f>
        <v>893</v>
      </c>
      <c r="AS907">
        <v>887</v>
      </c>
      <c r="AU907" t="str">
        <f>C907</f>
        <v>Actual Exposure 25%</v>
      </c>
      <c r="AV907" t="str">
        <f>IF(F907="", "", F907)</f>
        <v>Actual Exposure 6%</v>
      </c>
      <c r="AW907" s="13">
        <f>M907</f>
        <v>0.62857142857142856</v>
      </c>
      <c r="AX907" t="e">
        <f>VLOOKUP(AI907, UniquePairs!A$5:A$2000, 1, FALSE)</f>
        <v>#N/A</v>
      </c>
      <c r="AY907" t="str">
        <f>IFERROR(INDEX(UniquePairs!A$5:K$1000, MATCH(AL907, UniquePairs!A$5:A$1000, 0), 10), "")</f>
        <v/>
      </c>
      <c r="AZ907" s="13">
        <f>IF(AY907&lt;&gt;"", AY907, AW907)</f>
        <v>0.62857142857142856</v>
      </c>
      <c r="BA907" t="str">
        <f>IF(AZ907=0,"None",IF(AZ907&lt;0.6,"Weak",IF(AZ907&lt;0.7,"Review",IF(AZ907&lt;0.8,"Good",IF(AZ907&lt;0.9,"Very Good","Solid")))))</f>
        <v>Review</v>
      </c>
      <c r="BB907" s="28" t="str">
        <f>IF(AJ906=AJ907, BB906, BC907)</f>
        <v>Actual Exposure</v>
      </c>
      <c r="BC907" t="str">
        <f>IF(AV907="",AU907,StringMatch(AU907,AV907,TRUE))</f>
        <v>Actual Exposure</v>
      </c>
      <c r="BD907" t="str">
        <f>TRIM(SUBSTITUTE(SUBSTITUTE(SUBSTITUTE(SUBSTITUTE(SUBSTITUTE(SUBSTITUTE(SUBSTITUTE(SUBSTITUTE(SUBSTITUTE(SUBSTITUTE(AU907,BR907,""),BS907,""),BT907,""),BU907,""),BV907,""),BW907,""),BX907,""),BY907,""),BZ907,""),CA907,""))</f>
        <v>25%</v>
      </c>
      <c r="BE907" t="str">
        <f>TRIM(SUBSTITUTE(SUBSTITUTE(SUBSTITUTE(SUBSTITUTE(SUBSTITUTE(SUBSTITUTE(SUBSTITUTE(SUBSTITUTE(SUBSTITUTE(SUBSTITUTE(AV907,BH907,""),BI907,""),BJ907,""),BK907,""),BL907,""),BM907,""),BN907,""),BO907,""),BP907,""),BQ907,""))</f>
        <v>6%</v>
      </c>
      <c r="BF907" s="21">
        <f>LEN(AU907)-LEN(SUBSTITUTE(AU907," ",""))</f>
        <v>2</v>
      </c>
      <c r="BG907" s="21">
        <f>LEN(AV907)-LEN(SUBSTITUTE(AV907," ",""))</f>
        <v>2</v>
      </c>
      <c r="BH907" s="21" t="str">
        <f>IF(BF907=0,AU907,findspace($AU907,BH$10))</f>
        <v>Actual</v>
      </c>
      <c r="BI907" s="21" t="str">
        <f>IF(BH907=0,AN907,findspace($AU907,BI$10))</f>
        <v>Exposure</v>
      </c>
      <c r="BJ907" s="21" t="str">
        <f>IF(BI907=0,AV907,findspace($AU907,BJ$10))</f>
        <v>25%</v>
      </c>
      <c r="BK907" s="21" t="str">
        <f>IF(BJ907=0,AW907,findspace($AU907,BK$10))</f>
        <v/>
      </c>
      <c r="BL907" s="21" t="str">
        <f>IF(BK907=0,AX907,findspace($AU907,BL$10))</f>
        <v/>
      </c>
      <c r="BM907" s="21" t="str">
        <f>IF(BL907=0,BF907,findspace($AU907,BM$10))</f>
        <v/>
      </c>
      <c r="BN907" s="21" t="str">
        <f>IF(BM907=0,BH907,findspace($AU907,BN$10))</f>
        <v/>
      </c>
      <c r="BO907" s="21" t="str">
        <f>IF(BN907=0,BI907,findspace($AU907,BO$10))</f>
        <v/>
      </c>
      <c r="BR907" s="21" t="str">
        <f>IF($BG907=0,$AV907,findspace($AV907,BR$10))</f>
        <v>Actual</v>
      </c>
      <c r="BS907" s="21" t="str">
        <f>IF($BG907=0,$AV907,findspace($AV907,BS$10))</f>
        <v>Exposure</v>
      </c>
      <c r="BT907" s="21" t="str">
        <f>IF($BG907=0,$AV907,findspace($AV907,BT$10))</f>
        <v>6%</v>
      </c>
      <c r="BU907" s="21" t="str">
        <f>IF($BG907=0,$AV907,findspace($AV907,BU$10))</f>
        <v/>
      </c>
      <c r="BV907" s="21" t="str">
        <f>IF($BG907=0,$AV907,findspace($AV907,BV$10))</f>
        <v/>
      </c>
      <c r="BW907" s="21" t="str">
        <f>IF($BG907=0,$AV907,findspace($AV907,BW$10))</f>
        <v/>
      </c>
      <c r="BX907" s="21" t="str">
        <f>IF($BG907=0,$AV907,findspace($AV907,BX$10))</f>
        <v/>
      </c>
      <c r="BY907" s="21" t="str">
        <f>IF($BG907=0,$AV907,findspace($AV907,BY$10))</f>
        <v/>
      </c>
      <c r="BZ907" s="21" t="str">
        <f>IF($BG907=0,$AV907,findspace($AV907,BZ$10))</f>
        <v/>
      </c>
      <c r="CA907" s="21" t="str">
        <f>IF($BG907=0,$AV907,findspace($AV907,CA$10))</f>
        <v/>
      </c>
    </row>
    <row r="908" spans="1:79" x14ac:dyDescent="0.35">
      <c r="A908" t="s">
        <v>1836</v>
      </c>
      <c r="B908">
        <v>64</v>
      </c>
      <c r="C908" t="s">
        <v>2778</v>
      </c>
      <c r="D908" t="s">
        <v>1836</v>
      </c>
      <c r="E908">
        <v>65</v>
      </c>
      <c r="F908" t="s">
        <v>2779</v>
      </c>
      <c r="G908" s="13">
        <v>0.62857142857142856</v>
      </c>
      <c r="I908">
        <v>12374</v>
      </c>
      <c r="J908" t="str">
        <f>K908&amp;L908</f>
        <v>GSA64Actual Exposure 25%12374GSA65Actual Exposure 50%</v>
      </c>
      <c r="K908" t="str">
        <f>A908&amp;B908&amp;C908</f>
        <v>GSA64Actual Exposure 25%</v>
      </c>
      <c r="L908" t="str">
        <f>I908&amp;D908&amp;E908&amp;F908</f>
        <v>12374GSA65Actual Exposure 50%</v>
      </c>
      <c r="M908" s="13">
        <f>G908</f>
        <v>0.62857142857142856</v>
      </c>
      <c r="N908" s="13"/>
      <c r="O908" s="19">
        <v>569</v>
      </c>
      <c r="P908">
        <f>COUNTIF(C$11:C$2024, C908)</f>
        <v>3</v>
      </c>
      <c r="Q908">
        <f>COUNTIF(F$11:F$177, F908)</f>
        <v>0</v>
      </c>
      <c r="R908" t="b">
        <f>A908=D908</f>
        <v>1</v>
      </c>
      <c r="S908" t="b">
        <f>A908&amp;B908&amp;C908=D908&amp;E908&amp;F908</f>
        <v>0</v>
      </c>
      <c r="V908" t="str">
        <f>IF($A908=V$10, $C908, "")</f>
        <v/>
      </c>
      <c r="W908" t="str">
        <f>IF($A908=W$10, $C908, "")</f>
        <v>Actual Exposure 25%</v>
      </c>
      <c r="X908" t="str">
        <f>IF($A908=X$10, $C908, "")</f>
        <v/>
      </c>
      <c r="Y908" t="str">
        <f>IF($A908=Y$10, $C908, "")</f>
        <v/>
      </c>
      <c r="Z908" t="str">
        <f>IF($A908=Z$10, $C908, "")</f>
        <v/>
      </c>
      <c r="AB908" t="str">
        <f>IF($D908=AB$10, $F908, "")</f>
        <v/>
      </c>
      <c r="AC908" t="str">
        <f>IF($D908=AC$10, $F908, "")</f>
        <v>Actual Exposure 50%</v>
      </c>
      <c r="AD908" t="str">
        <f>IF($D908=AD$10, $F908, "")</f>
        <v/>
      </c>
      <c r="AE908" t="str">
        <f>IF($D908=AE$10, $F908, "")</f>
        <v/>
      </c>
      <c r="AF908" t="str">
        <f>IF($D908=AF$10, $F908, "")</f>
        <v/>
      </c>
      <c r="AH908">
        <f>COUNTIF(AI$11:AI$2024, AI908)</f>
        <v>1</v>
      </c>
      <c r="AI908" t="str">
        <f>V908&amp;AB908&amp;W908&amp;AC908&amp;X908&amp;AD908&amp;Y908&amp;AE908&amp;Z908&amp;AF908</f>
        <v>Actual Exposure 25%Actual Exposure 50%</v>
      </c>
      <c r="AJ908">
        <f>IF(ROW()=11,1,IF(AK907+1=AK908,AJ907,AJ907+1))</f>
        <v>810</v>
      </c>
      <c r="AK908">
        <f>IF(AI908=AI907, AK907+1, 1)</f>
        <v>1</v>
      </c>
      <c r="AL908" s="26" t="str">
        <f>AM908&amp;AN908</f>
        <v>GSA64Actual Exposure 25%12374GSA65Actual Exposure 50%</v>
      </c>
      <c r="AM908" t="str">
        <f>K908</f>
        <v>GSA64Actual Exposure 25%</v>
      </c>
      <c r="AN908" t="str">
        <f>L908</f>
        <v>12374GSA65Actual Exposure 50%</v>
      </c>
      <c r="AO908">
        <f>COUNTIF(AM$11:AM$1107, AM908)</f>
        <v>3</v>
      </c>
      <c r="AP908">
        <f>COUNTIF(AN$11:AN$1107, AN908)</f>
        <v>3</v>
      </c>
      <c r="AQ908">
        <f>MATCH(AM908, AM$11:AM$1107, 0)</f>
        <v>892</v>
      </c>
      <c r="AR908">
        <f>MATCH(AN908, AN$11:AN$1107, 0)</f>
        <v>894</v>
      </c>
      <c r="AS908">
        <v>569</v>
      </c>
      <c r="AU908" t="str">
        <f>C908</f>
        <v>Actual Exposure 25%</v>
      </c>
      <c r="AV908" t="str">
        <f>IF(F908="", "", F908)</f>
        <v>Actual Exposure 50%</v>
      </c>
      <c r="AW908" s="13">
        <f>M908</f>
        <v>0.62857142857142856</v>
      </c>
      <c r="AX908" t="e">
        <f>VLOOKUP(AI908, UniquePairs!A$5:A$2000, 1, FALSE)</f>
        <v>#N/A</v>
      </c>
      <c r="AY908" t="str">
        <f>IFERROR(INDEX(UniquePairs!A$5:K$1000, MATCH(AL908, UniquePairs!A$5:A$1000, 0), 10), "")</f>
        <v/>
      </c>
      <c r="AZ908" s="13">
        <f>IF(AY908&lt;&gt;"", AY908, AW908)</f>
        <v>0.62857142857142856</v>
      </c>
      <c r="BA908" t="str">
        <f>IF(AZ908=0,"None",IF(AZ908&lt;0.6,"Weak",IF(AZ908&lt;0.7,"Review",IF(AZ908&lt;0.8,"Good",IF(AZ908&lt;0.9,"Very Good","Solid")))))</f>
        <v>Review</v>
      </c>
      <c r="BB908" s="28" t="str">
        <f>IF(AJ907=AJ908, BB907, BC908)</f>
        <v>Actual Exposure</v>
      </c>
      <c r="BC908" t="str">
        <f>IF(AV908="",AU908,StringMatch(AU908,AV908,TRUE))</f>
        <v>Actual Exposure</v>
      </c>
      <c r="BD908" t="str">
        <f>TRIM(SUBSTITUTE(SUBSTITUTE(SUBSTITUTE(SUBSTITUTE(SUBSTITUTE(SUBSTITUTE(SUBSTITUTE(SUBSTITUTE(SUBSTITUTE(SUBSTITUTE(AU908,BR908,""),BS908,""),BT908,""),BU908,""),BV908,""),BW908,""),BX908,""),BY908,""),BZ908,""),CA908,""))</f>
        <v>25%</v>
      </c>
      <c r="BE908" t="str">
        <f>TRIM(SUBSTITUTE(SUBSTITUTE(SUBSTITUTE(SUBSTITUTE(SUBSTITUTE(SUBSTITUTE(SUBSTITUTE(SUBSTITUTE(SUBSTITUTE(SUBSTITUTE(AV908,BH908,""),BI908,""),BJ908,""),BK908,""),BL908,""),BM908,""),BN908,""),BO908,""),BP908,""),BQ908,""))</f>
        <v>50%</v>
      </c>
      <c r="BF908" s="21">
        <f>LEN(AU908)-LEN(SUBSTITUTE(AU908," ",""))</f>
        <v>2</v>
      </c>
      <c r="BG908" s="21">
        <f>LEN(AV908)-LEN(SUBSTITUTE(AV908," ",""))</f>
        <v>2</v>
      </c>
      <c r="BH908" s="21" t="str">
        <f>IF(BF908=0,AU908,findspace($AU908,BH$10))</f>
        <v>Actual</v>
      </c>
      <c r="BI908" s="21" t="str">
        <f>IF(BH908=0,AN908,findspace($AU908,BI$10))</f>
        <v>Exposure</v>
      </c>
      <c r="BJ908" s="21" t="str">
        <f>IF(BI908=0,AV908,findspace($AU908,BJ$10))</f>
        <v>25%</v>
      </c>
      <c r="BK908" s="21" t="str">
        <f>IF(BJ908=0,AW908,findspace($AU908,BK$10))</f>
        <v/>
      </c>
      <c r="BL908" s="21" t="str">
        <f>IF(BK908=0,AX908,findspace($AU908,BL$10))</f>
        <v/>
      </c>
      <c r="BM908" s="21" t="str">
        <f>IF(BL908=0,BF908,findspace($AU908,BM$10))</f>
        <v/>
      </c>
      <c r="BN908" s="21" t="str">
        <f>IF(BM908=0,BH908,findspace($AU908,BN$10))</f>
        <v/>
      </c>
      <c r="BO908" s="21" t="str">
        <f>IF(BN908=0,BI908,findspace($AU908,BO$10))</f>
        <v/>
      </c>
      <c r="BR908" s="21" t="str">
        <f>IF($BG908=0,$AV908,findspace($AV908,BR$10))</f>
        <v>Actual</v>
      </c>
      <c r="BS908" s="21" t="str">
        <f>IF($BG908=0,$AV908,findspace($AV908,BS$10))</f>
        <v>Exposure</v>
      </c>
      <c r="BT908" s="21" t="str">
        <f>IF($BG908=0,$AV908,findspace($AV908,BT$10))</f>
        <v>50%</v>
      </c>
      <c r="BU908" s="21" t="str">
        <f>IF($BG908=0,$AV908,findspace($AV908,BU$10))</f>
        <v/>
      </c>
      <c r="BV908" s="21" t="str">
        <f>IF($BG908=0,$AV908,findspace($AV908,BV$10))</f>
        <v/>
      </c>
      <c r="BW908" s="21" t="str">
        <f>IF($BG908=0,$AV908,findspace($AV908,BW$10))</f>
        <v/>
      </c>
      <c r="BX908" s="21" t="str">
        <f>IF($BG908=0,$AV908,findspace($AV908,BX$10))</f>
        <v/>
      </c>
      <c r="BY908" s="21" t="str">
        <f>IF($BG908=0,$AV908,findspace($AV908,BY$10))</f>
        <v/>
      </c>
      <c r="BZ908" s="21" t="str">
        <f>IF($BG908=0,$AV908,findspace($AV908,BZ$10))</f>
        <v/>
      </c>
      <c r="CA908" s="21" t="str">
        <f>IF($BG908=0,$AV908,findspace($AV908,CA$10))</f>
        <v/>
      </c>
    </row>
    <row r="909" spans="1:79" x14ac:dyDescent="0.35">
      <c r="A909" t="s">
        <v>1836</v>
      </c>
      <c r="B909">
        <v>65</v>
      </c>
      <c r="C909" t="s">
        <v>2779</v>
      </c>
      <c r="D909" t="s">
        <v>1836</v>
      </c>
      <c r="E909">
        <v>62</v>
      </c>
      <c r="F909" t="s">
        <v>2774</v>
      </c>
      <c r="G909" s="13">
        <v>0.62857142857142856</v>
      </c>
      <c r="I909">
        <v>12374</v>
      </c>
      <c r="J909" t="str">
        <f>K909&amp;L909</f>
        <v>GSA65Actual Exposure 50%12374GSA62Actual Exposure 4%</v>
      </c>
      <c r="K909" t="str">
        <f>A909&amp;B909&amp;C909</f>
        <v>GSA65Actual Exposure 50%</v>
      </c>
      <c r="L909" t="str">
        <f>I909&amp;D909&amp;E909&amp;F909</f>
        <v>12374GSA62Actual Exposure 4%</v>
      </c>
      <c r="M909" s="13">
        <f>G909</f>
        <v>0.62857142857142856</v>
      </c>
      <c r="N909" s="13"/>
      <c r="O909" s="19">
        <v>680</v>
      </c>
      <c r="P909">
        <f>COUNTIF(C$11:C$2024, C909)</f>
        <v>3</v>
      </c>
      <c r="Q909">
        <f>COUNTIF(F$11:F$177, F909)</f>
        <v>0</v>
      </c>
      <c r="R909" t="b">
        <f>A909=D909</f>
        <v>1</v>
      </c>
      <c r="S909" t="b">
        <f>A909&amp;B909&amp;C909=D909&amp;E909&amp;F909</f>
        <v>0</v>
      </c>
      <c r="V909" t="str">
        <f>IF($A909=V$10, $C909, "")</f>
        <v/>
      </c>
      <c r="W909" t="str">
        <f>IF($A909=W$10, $C909, "")</f>
        <v>Actual Exposure 50%</v>
      </c>
      <c r="X909" t="str">
        <f>IF($A909=X$10, $C909, "")</f>
        <v/>
      </c>
      <c r="Y909" t="str">
        <f>IF($A909=Y$10, $C909, "")</f>
        <v/>
      </c>
      <c r="Z909" t="str">
        <f>IF($A909=Z$10, $C909, "")</f>
        <v/>
      </c>
      <c r="AB909" t="str">
        <f>IF($D909=AB$10, $F909, "")</f>
        <v/>
      </c>
      <c r="AC909" t="str">
        <f>IF($D909=AC$10, $F909, "")</f>
        <v>Actual Exposure 4%</v>
      </c>
      <c r="AD909" t="str">
        <f>IF($D909=AD$10, $F909, "")</f>
        <v/>
      </c>
      <c r="AE909" t="str">
        <f>IF($D909=AE$10, $F909, "")</f>
        <v/>
      </c>
      <c r="AF909" t="str">
        <f>IF($D909=AF$10, $F909, "")</f>
        <v/>
      </c>
      <c r="AH909">
        <f>COUNTIF(AI$11:AI$2024, AI909)</f>
        <v>1</v>
      </c>
      <c r="AI909" t="str">
        <f>V909&amp;AB909&amp;W909&amp;AC909&amp;X909&amp;AD909&amp;Y909&amp;AE909&amp;Z909&amp;AF909</f>
        <v>Actual Exposure 50%Actual Exposure 4%</v>
      </c>
      <c r="AJ909">
        <f>IF(ROW()=11,1,IF(AK908+1=AK909,AJ908,AJ908+1))</f>
        <v>811</v>
      </c>
      <c r="AK909">
        <f>IF(AI909=AI908, AK908+1, 1)</f>
        <v>1</v>
      </c>
      <c r="AL909" s="26" t="str">
        <f>AM909&amp;AN909</f>
        <v>GSA65Actual Exposure 50%12374GSA62Actual Exposure 4%</v>
      </c>
      <c r="AM909" t="str">
        <f>K909</f>
        <v>GSA65Actual Exposure 50%</v>
      </c>
      <c r="AN909" t="str">
        <f>L909</f>
        <v>12374GSA62Actual Exposure 4%</v>
      </c>
      <c r="AO909">
        <f>COUNTIF(AM$11:AM$1107, AM909)</f>
        <v>3</v>
      </c>
      <c r="AP909">
        <f>COUNTIF(AN$11:AN$1107, AN909)</f>
        <v>3</v>
      </c>
      <c r="AQ909">
        <f>MATCH(AM909, AM$11:AM$1107, 0)</f>
        <v>899</v>
      </c>
      <c r="AR909">
        <f>MATCH(AN909, AN$11:AN$1107, 0)</f>
        <v>892</v>
      </c>
      <c r="AS909">
        <v>680</v>
      </c>
      <c r="AU909" t="str">
        <f>C909</f>
        <v>Actual Exposure 50%</v>
      </c>
      <c r="AV909" t="str">
        <f>IF(F909="", "", F909)</f>
        <v>Actual Exposure 4%</v>
      </c>
      <c r="AW909" s="13">
        <f>M909</f>
        <v>0.62857142857142856</v>
      </c>
      <c r="AX909" t="e">
        <f>VLOOKUP(AI909, UniquePairs!A$5:A$2000, 1, FALSE)</f>
        <v>#N/A</v>
      </c>
      <c r="AY909" t="str">
        <f>IFERROR(INDEX(UniquePairs!A$5:K$1000, MATCH(AL909, UniquePairs!A$5:A$1000, 0), 10), "")</f>
        <v/>
      </c>
      <c r="AZ909" s="13">
        <f>IF(AY909&lt;&gt;"", AY909, AW909)</f>
        <v>0.62857142857142856</v>
      </c>
      <c r="BA909" t="str">
        <f>IF(AZ909=0,"None",IF(AZ909&lt;0.6,"Weak",IF(AZ909&lt;0.7,"Review",IF(AZ909&lt;0.8,"Good",IF(AZ909&lt;0.9,"Very Good","Solid")))))</f>
        <v>Review</v>
      </c>
      <c r="BB909" s="28" t="str">
        <f>IF(AJ908=AJ909, BB908, BC909)</f>
        <v>Actual Exposure</v>
      </c>
      <c r="BC909" t="str">
        <f>IF(AV909="",AU909,StringMatch(AU909,AV909,TRUE))</f>
        <v>Actual Exposure</v>
      </c>
      <c r="BD909" t="str">
        <f>TRIM(SUBSTITUTE(SUBSTITUTE(SUBSTITUTE(SUBSTITUTE(SUBSTITUTE(SUBSTITUTE(SUBSTITUTE(SUBSTITUTE(SUBSTITUTE(SUBSTITUTE(AU909,BR909,""),BS909,""),BT909,""),BU909,""),BV909,""),BW909,""),BX909,""),BY909,""),BZ909,""),CA909,""))</f>
        <v>50%</v>
      </c>
      <c r="BE909" t="str">
        <f>TRIM(SUBSTITUTE(SUBSTITUTE(SUBSTITUTE(SUBSTITUTE(SUBSTITUTE(SUBSTITUTE(SUBSTITUTE(SUBSTITUTE(SUBSTITUTE(SUBSTITUTE(AV909,BH909,""),BI909,""),BJ909,""),BK909,""),BL909,""),BM909,""),BN909,""),BO909,""),BP909,""),BQ909,""))</f>
        <v>4%</v>
      </c>
      <c r="BF909" s="21">
        <f>LEN(AU909)-LEN(SUBSTITUTE(AU909," ",""))</f>
        <v>2</v>
      </c>
      <c r="BG909" s="21">
        <f>LEN(AV909)-LEN(SUBSTITUTE(AV909," ",""))</f>
        <v>2</v>
      </c>
      <c r="BH909" s="21" t="str">
        <f>IF(BF909=0,AU909,findspace($AU909,BH$10))</f>
        <v>Actual</v>
      </c>
      <c r="BI909" s="21" t="str">
        <f>IF(BH909=0,AN909,findspace($AU909,BI$10))</f>
        <v>Exposure</v>
      </c>
      <c r="BJ909" s="21" t="str">
        <f>IF(BI909=0,AV909,findspace($AU909,BJ$10))</f>
        <v>50%</v>
      </c>
      <c r="BK909" s="21" t="str">
        <f>IF(BJ909=0,AW909,findspace($AU909,BK$10))</f>
        <v/>
      </c>
      <c r="BL909" s="21" t="str">
        <f>IF(BK909=0,AX909,findspace($AU909,BL$10))</f>
        <v/>
      </c>
      <c r="BM909" s="21" t="str">
        <f>IF(BL909=0,BF909,findspace($AU909,BM$10))</f>
        <v/>
      </c>
      <c r="BN909" s="21" t="str">
        <f>IF(BM909=0,BH909,findspace($AU909,BN$10))</f>
        <v/>
      </c>
      <c r="BO909" s="21" t="str">
        <f>IF(BN909=0,BI909,findspace($AU909,BO$10))</f>
        <v/>
      </c>
      <c r="BR909" s="21" t="str">
        <f>IF($BG909=0,$AV909,findspace($AV909,BR$10))</f>
        <v>Actual</v>
      </c>
      <c r="BS909" s="21" t="str">
        <f>IF($BG909=0,$AV909,findspace($AV909,BS$10))</f>
        <v>Exposure</v>
      </c>
      <c r="BT909" s="21" t="str">
        <f>IF($BG909=0,$AV909,findspace($AV909,BT$10))</f>
        <v>4%</v>
      </c>
      <c r="BU909" s="21" t="str">
        <f>IF($BG909=0,$AV909,findspace($AV909,BU$10))</f>
        <v/>
      </c>
      <c r="BV909" s="21" t="str">
        <f>IF($BG909=0,$AV909,findspace($AV909,BV$10))</f>
        <v/>
      </c>
      <c r="BW909" s="21" t="str">
        <f>IF($BG909=0,$AV909,findspace($AV909,BW$10))</f>
        <v/>
      </c>
      <c r="BX909" s="21" t="str">
        <f>IF($BG909=0,$AV909,findspace($AV909,BX$10))</f>
        <v/>
      </c>
      <c r="BY909" s="21" t="str">
        <f>IF($BG909=0,$AV909,findspace($AV909,BY$10))</f>
        <v/>
      </c>
      <c r="BZ909" s="21" t="str">
        <f>IF($BG909=0,$AV909,findspace($AV909,BZ$10))</f>
        <v/>
      </c>
      <c r="CA909" s="21" t="str">
        <f>IF($BG909=0,$AV909,findspace($AV909,CA$10))</f>
        <v/>
      </c>
    </row>
    <row r="910" spans="1:79" x14ac:dyDescent="0.35">
      <c r="A910" t="s">
        <v>1836</v>
      </c>
      <c r="B910">
        <v>65</v>
      </c>
      <c r="C910" t="s">
        <v>2779</v>
      </c>
      <c r="D910" t="s">
        <v>1836</v>
      </c>
      <c r="E910">
        <v>64</v>
      </c>
      <c r="F910" t="s">
        <v>2778</v>
      </c>
      <c r="G910" s="13">
        <v>0.62857142857142856</v>
      </c>
      <c r="I910">
        <v>12374</v>
      </c>
      <c r="J910" t="str">
        <f>K910&amp;L910</f>
        <v>GSA65Actual Exposure 50%12374GSA64Actual Exposure 25%</v>
      </c>
      <c r="K910" t="str">
        <f>A910&amp;B910&amp;C910</f>
        <v>GSA65Actual Exposure 50%</v>
      </c>
      <c r="L910" t="str">
        <f>I910&amp;D910&amp;E910&amp;F910</f>
        <v>12374GSA64Actual Exposure 25%</v>
      </c>
      <c r="M910" s="13">
        <f>G910</f>
        <v>0.62857142857142856</v>
      </c>
      <c r="N910" s="13"/>
      <c r="O910" s="19">
        <v>878</v>
      </c>
      <c r="P910">
        <f>COUNTIF(C$11:C$2024, C910)</f>
        <v>3</v>
      </c>
      <c r="Q910">
        <f>COUNTIF(F$11:F$177, F910)</f>
        <v>0</v>
      </c>
      <c r="R910" t="b">
        <f>A910=D910</f>
        <v>1</v>
      </c>
      <c r="S910" t="b">
        <f>A910&amp;B910&amp;C910=D910&amp;E910&amp;F910</f>
        <v>0</v>
      </c>
      <c r="V910" t="str">
        <f>IF($A910=V$10, $C910, "")</f>
        <v/>
      </c>
      <c r="W910" t="str">
        <f>IF($A910=W$10, $C910, "")</f>
        <v>Actual Exposure 50%</v>
      </c>
      <c r="X910" t="str">
        <f>IF($A910=X$10, $C910, "")</f>
        <v/>
      </c>
      <c r="Y910" t="str">
        <f>IF($A910=Y$10, $C910, "")</f>
        <v/>
      </c>
      <c r="Z910" t="str">
        <f>IF($A910=Z$10, $C910, "")</f>
        <v/>
      </c>
      <c r="AB910" t="str">
        <f>IF($D910=AB$10, $F910, "")</f>
        <v/>
      </c>
      <c r="AC910" t="str">
        <f>IF($D910=AC$10, $F910, "")</f>
        <v>Actual Exposure 25%</v>
      </c>
      <c r="AD910" t="str">
        <f>IF($D910=AD$10, $F910, "")</f>
        <v/>
      </c>
      <c r="AE910" t="str">
        <f>IF($D910=AE$10, $F910, "")</f>
        <v/>
      </c>
      <c r="AF910" t="str">
        <f>IF($D910=AF$10, $F910, "")</f>
        <v/>
      </c>
      <c r="AH910">
        <f>COUNTIF(AI$11:AI$2024, AI910)</f>
        <v>1</v>
      </c>
      <c r="AI910" t="str">
        <f>V910&amp;AB910&amp;W910&amp;AC910&amp;X910&amp;AD910&amp;Y910&amp;AE910&amp;Z910&amp;AF910</f>
        <v>Actual Exposure 50%Actual Exposure 25%</v>
      </c>
      <c r="AJ910">
        <f>IF(ROW()=11,1,IF(AK909+1=AK910,AJ909,AJ909+1))</f>
        <v>812</v>
      </c>
      <c r="AK910">
        <f>IF(AI910=AI909, AK909+1, 1)</f>
        <v>1</v>
      </c>
      <c r="AL910" s="26" t="str">
        <f>AM910&amp;AN910</f>
        <v>GSA65Actual Exposure 50%12374GSA64Actual Exposure 25%</v>
      </c>
      <c r="AM910" t="str">
        <f>K910</f>
        <v>GSA65Actual Exposure 50%</v>
      </c>
      <c r="AN910" t="str">
        <f>L910</f>
        <v>12374GSA64Actual Exposure 25%</v>
      </c>
      <c r="AO910">
        <f>COUNTIF(AM$11:AM$1107, AM910)</f>
        <v>3</v>
      </c>
      <c r="AP910">
        <f>COUNTIF(AN$11:AN$1107, AN910)</f>
        <v>3</v>
      </c>
      <c r="AQ910">
        <f>MATCH(AM910, AM$11:AM$1107, 0)</f>
        <v>899</v>
      </c>
      <c r="AR910">
        <f>MATCH(AN910, AN$11:AN$1107, 0)</f>
        <v>891</v>
      </c>
      <c r="AS910">
        <v>878</v>
      </c>
      <c r="AU910" t="str">
        <f>C910</f>
        <v>Actual Exposure 50%</v>
      </c>
      <c r="AV910" t="str">
        <f>IF(F910="", "", F910)</f>
        <v>Actual Exposure 25%</v>
      </c>
      <c r="AW910" s="13">
        <f>M910</f>
        <v>0.62857142857142856</v>
      </c>
      <c r="AX910" t="e">
        <f>VLOOKUP(AI910, UniquePairs!A$5:A$2000, 1, FALSE)</f>
        <v>#N/A</v>
      </c>
      <c r="AY910" t="str">
        <f>IFERROR(INDEX(UniquePairs!A$5:K$1000, MATCH(AL910, UniquePairs!A$5:A$1000, 0), 10), "")</f>
        <v/>
      </c>
      <c r="AZ910" s="13">
        <f>IF(AY910&lt;&gt;"", AY910, AW910)</f>
        <v>0.62857142857142856</v>
      </c>
      <c r="BA910" t="str">
        <f>IF(AZ910=0,"None",IF(AZ910&lt;0.6,"Weak",IF(AZ910&lt;0.7,"Review",IF(AZ910&lt;0.8,"Good",IF(AZ910&lt;0.9,"Very Good","Solid")))))</f>
        <v>Review</v>
      </c>
      <c r="BB910" s="28" t="str">
        <f>IF(AJ909=AJ910, BB909, BC910)</f>
        <v>Actual Exposure</v>
      </c>
      <c r="BC910" t="str">
        <f>IF(AV910="",AU910,StringMatch(AU910,AV910,TRUE))</f>
        <v>Actual Exposure</v>
      </c>
      <c r="BD910" t="str">
        <f>TRIM(SUBSTITUTE(SUBSTITUTE(SUBSTITUTE(SUBSTITUTE(SUBSTITUTE(SUBSTITUTE(SUBSTITUTE(SUBSTITUTE(SUBSTITUTE(SUBSTITUTE(AU910,BR910,""),BS910,""),BT910,""),BU910,""),BV910,""),BW910,""),BX910,""),BY910,""),BZ910,""),CA910,""))</f>
        <v>50%</v>
      </c>
      <c r="BE910" t="str">
        <f>TRIM(SUBSTITUTE(SUBSTITUTE(SUBSTITUTE(SUBSTITUTE(SUBSTITUTE(SUBSTITUTE(SUBSTITUTE(SUBSTITUTE(SUBSTITUTE(SUBSTITUTE(AV910,BH910,""),BI910,""),BJ910,""),BK910,""),BL910,""),BM910,""),BN910,""),BO910,""),BP910,""),BQ910,""))</f>
        <v>25%</v>
      </c>
      <c r="BF910" s="21">
        <f>LEN(AU910)-LEN(SUBSTITUTE(AU910," ",""))</f>
        <v>2</v>
      </c>
      <c r="BG910" s="21">
        <f>LEN(AV910)-LEN(SUBSTITUTE(AV910," ",""))</f>
        <v>2</v>
      </c>
      <c r="BH910" s="21" t="str">
        <f>IF(BF910=0,AU910,findspace($AU910,BH$10))</f>
        <v>Actual</v>
      </c>
      <c r="BI910" s="21" t="str">
        <f>IF(BH910=0,AN910,findspace($AU910,BI$10))</f>
        <v>Exposure</v>
      </c>
      <c r="BJ910" s="21" t="str">
        <f>IF(BI910=0,AV910,findspace($AU910,BJ$10))</f>
        <v>50%</v>
      </c>
      <c r="BK910" s="21" t="str">
        <f>IF(BJ910=0,AW910,findspace($AU910,BK$10))</f>
        <v/>
      </c>
      <c r="BL910" s="21" t="str">
        <f>IF(BK910=0,AX910,findspace($AU910,BL$10))</f>
        <v/>
      </c>
      <c r="BM910" s="21" t="str">
        <f>IF(BL910=0,BF910,findspace($AU910,BM$10))</f>
        <v/>
      </c>
      <c r="BN910" s="21" t="str">
        <f>IF(BM910=0,BH910,findspace($AU910,BN$10))</f>
        <v/>
      </c>
      <c r="BO910" s="21" t="str">
        <f>IF(BN910=0,BI910,findspace($AU910,BO$10))</f>
        <v/>
      </c>
      <c r="BR910" s="21" t="str">
        <f>IF($BG910=0,$AV910,findspace($AV910,BR$10))</f>
        <v>Actual</v>
      </c>
      <c r="BS910" s="21" t="str">
        <f>IF($BG910=0,$AV910,findspace($AV910,BS$10))</f>
        <v>Exposure</v>
      </c>
      <c r="BT910" s="21" t="str">
        <f>IF($BG910=0,$AV910,findspace($AV910,BT$10))</f>
        <v>25%</v>
      </c>
      <c r="BU910" s="21" t="str">
        <f>IF($BG910=0,$AV910,findspace($AV910,BU$10))</f>
        <v/>
      </c>
      <c r="BV910" s="21" t="str">
        <f>IF($BG910=0,$AV910,findspace($AV910,BV$10))</f>
        <v/>
      </c>
      <c r="BW910" s="21" t="str">
        <f>IF($BG910=0,$AV910,findspace($AV910,BW$10))</f>
        <v/>
      </c>
      <c r="BX910" s="21" t="str">
        <f>IF($BG910=0,$AV910,findspace($AV910,BX$10))</f>
        <v/>
      </c>
      <c r="BY910" s="21" t="str">
        <f>IF($BG910=0,$AV910,findspace($AV910,BY$10))</f>
        <v/>
      </c>
      <c r="BZ910" s="21" t="str">
        <f>IF($BG910=0,$AV910,findspace($AV910,BZ$10))</f>
        <v/>
      </c>
      <c r="CA910" s="21" t="str">
        <f>IF($BG910=0,$AV910,findspace($AV910,CA$10))</f>
        <v/>
      </c>
    </row>
    <row r="911" spans="1:79" x14ac:dyDescent="0.35">
      <c r="A911" t="s">
        <v>1839</v>
      </c>
      <c r="B911" t="s">
        <v>615</v>
      </c>
      <c r="C911" t="s">
        <v>3361</v>
      </c>
      <c r="D911" t="s">
        <v>1839</v>
      </c>
      <c r="E911" t="s">
        <v>1601</v>
      </c>
      <c r="F911" t="s">
        <v>3385</v>
      </c>
      <c r="G911" s="13">
        <v>0.60745341614906834</v>
      </c>
      <c r="I911">
        <v>12374</v>
      </c>
      <c r="J911" t="str">
        <f>K911&amp;L911</f>
        <v>DFAS3AHazardous Pay 10% Base Pay12374DFAS7GAdditional 10% Base Pay Steward</v>
      </c>
      <c r="K911" t="str">
        <f>A911&amp;B911&amp;C911</f>
        <v>DFAS3AHazardous Pay 10% Base Pay</v>
      </c>
      <c r="L911" t="str">
        <f>I911&amp;D911&amp;E911&amp;F911</f>
        <v>12374DFAS7GAdditional 10% Base Pay Steward</v>
      </c>
      <c r="M911" s="13">
        <f>G911</f>
        <v>0.60745341614906834</v>
      </c>
      <c r="N911" s="13"/>
      <c r="O911" s="19">
        <v>87</v>
      </c>
      <c r="P911">
        <f>COUNTIF(C$11:C$2024, C911)</f>
        <v>1</v>
      </c>
      <c r="Q911">
        <f>COUNTIF(F$11:F$177, F911)</f>
        <v>0</v>
      </c>
      <c r="R911" t="b">
        <f>A911=D911</f>
        <v>1</v>
      </c>
      <c r="S911" t="b">
        <f>A911&amp;B911&amp;C911=D911&amp;E911&amp;F911</f>
        <v>0</v>
      </c>
      <c r="V911" t="str">
        <f>IF($A911=V$10, $C911, "")</f>
        <v>Hazardous Pay 10% Base Pay</v>
      </c>
      <c r="W911" t="str">
        <f>IF($A911=W$10, $C911, "")</f>
        <v/>
      </c>
      <c r="X911" t="str">
        <f>IF($A911=X$10, $C911, "")</f>
        <v/>
      </c>
      <c r="Y911" t="str">
        <f>IF($A911=Y$10, $C911, "")</f>
        <v/>
      </c>
      <c r="Z911" t="str">
        <f>IF($A911=Z$10, $C911, "")</f>
        <v/>
      </c>
      <c r="AB911" t="str">
        <f>IF($D911=AB$10, $F911, "")</f>
        <v>Additional 10% Base Pay Steward</v>
      </c>
      <c r="AC911" t="str">
        <f>IF($D911=AC$10, $F911, "")</f>
        <v/>
      </c>
      <c r="AD911" t="str">
        <f>IF($D911=AD$10, $F911, "")</f>
        <v/>
      </c>
      <c r="AE911" t="str">
        <f>IF($D911=AE$10, $F911, "")</f>
        <v/>
      </c>
      <c r="AF911" t="str">
        <f>IF($D911=AF$10, $F911, "")</f>
        <v/>
      </c>
      <c r="AH911">
        <f>COUNTIF(AI$11:AI$2024, AI911)</f>
        <v>1</v>
      </c>
      <c r="AI911" t="str">
        <f>V911&amp;AB911&amp;W911&amp;AC911&amp;X911&amp;AD911&amp;Y911&amp;AE911&amp;Z911&amp;AF911</f>
        <v>Hazardous Pay 10% Base PayAdditional 10% Base Pay Steward</v>
      </c>
      <c r="AJ911">
        <f>IF(ROW()=11,1,IF(AK910+1=AK911,AJ910,AJ910+1))</f>
        <v>813</v>
      </c>
      <c r="AK911">
        <f>IF(AI911=AI910, AK910+1, 1)</f>
        <v>1</v>
      </c>
      <c r="AL911" s="26" t="str">
        <f>AM911&amp;AN911</f>
        <v>DFAS3AHazardous Pay 10% Base Pay12374DFAS7GAdditional 10% Base Pay Steward</v>
      </c>
      <c r="AM911" t="str">
        <f>K911</f>
        <v>DFAS3AHazardous Pay 10% Base Pay</v>
      </c>
      <c r="AN911" t="str">
        <f>L911</f>
        <v>12374DFAS7GAdditional 10% Base Pay Steward</v>
      </c>
      <c r="AO911">
        <f>COUNTIF(AM$11:AM$1107, AM911)</f>
        <v>1</v>
      </c>
      <c r="AP911">
        <f>COUNTIF(AN$11:AN$1107, AN911)</f>
        <v>1</v>
      </c>
      <c r="AQ911">
        <f>MATCH(AM911, AM$11:AM$1107, 0)</f>
        <v>901</v>
      </c>
      <c r="AR911">
        <f>MATCH(AN911, AN$11:AN$1107, 0)</f>
        <v>901</v>
      </c>
      <c r="AS911">
        <v>87</v>
      </c>
      <c r="AU911" t="str">
        <f>C911</f>
        <v>Hazardous Pay 10% Base Pay</v>
      </c>
      <c r="AV911" t="str">
        <f>IF(F911="", "", F911)</f>
        <v>Additional 10% Base Pay Steward</v>
      </c>
      <c r="AW911" s="13">
        <f>M911</f>
        <v>0.60745341614906834</v>
      </c>
      <c r="AX911" t="e">
        <f>VLOOKUP(AI911, UniquePairs!A$5:A$2000, 1, FALSE)</f>
        <v>#N/A</v>
      </c>
      <c r="AY911" t="str">
        <f>IFERROR(INDEX(UniquePairs!A$5:K$1000, MATCH(AL911, UniquePairs!A$5:A$1000, 0), 10), "")</f>
        <v/>
      </c>
      <c r="AZ911" s="13">
        <f>IF(AY911&lt;&gt;"", AY911, AW911)</f>
        <v>0.60745341614906834</v>
      </c>
      <c r="BA911" t="str">
        <f>IF(AZ911=0,"None",IF(AZ911&lt;0.6,"Weak",IF(AZ911&lt;0.7,"Review",IF(AZ911&lt;0.8,"Good",IF(AZ911&lt;0.9,"Very Good","Solid")))))</f>
        <v>Review</v>
      </c>
      <c r="BB911" s="28" t="str">
        <f>IF(AJ910=AJ911, BB910, BC911)</f>
        <v>Pay 10% Base Pay</v>
      </c>
      <c r="BC911" t="str">
        <f>IF(AV911="",AU911,StringMatch(AU911,AV911,TRUE))</f>
        <v>Pay 10% Base Pay</v>
      </c>
      <c r="BD911" t="str">
        <f>TRIM(SUBSTITUTE(SUBSTITUTE(SUBSTITUTE(SUBSTITUTE(SUBSTITUTE(SUBSTITUTE(SUBSTITUTE(SUBSTITUTE(SUBSTITUTE(SUBSTITUTE(AU911,BR911,""),BS911,""),BT911,""),BU911,""),BV911,""),BW911,""),BX911,""),BY911,""),BZ911,""),CA911,""))</f>
        <v>Hazardous</v>
      </c>
      <c r="BE911" t="str">
        <f>TRIM(SUBSTITUTE(SUBSTITUTE(SUBSTITUTE(SUBSTITUTE(SUBSTITUTE(SUBSTITUTE(SUBSTITUTE(SUBSTITUTE(SUBSTITUTE(SUBSTITUTE(AV911,BH911,""),BI911,""),BJ911,""),BK911,""),BL911,""),BM911,""),BN911,""),BO911,""),BP911,""),BQ911,""))</f>
        <v>Additional Steward</v>
      </c>
      <c r="BF911" s="21">
        <f>LEN(AU911)-LEN(SUBSTITUTE(AU911," ",""))</f>
        <v>4</v>
      </c>
      <c r="BG911" s="21">
        <f>LEN(AV911)-LEN(SUBSTITUTE(AV911," ",""))</f>
        <v>4</v>
      </c>
      <c r="BH911" s="21" t="str">
        <f>IF(BF911=0,AU911,findspace($AU911,BH$10))</f>
        <v>Hazardous</v>
      </c>
      <c r="BI911" s="21" t="str">
        <f>IF(BH911=0,AN911,findspace($AU911,BI$10))</f>
        <v>Pay</v>
      </c>
      <c r="BJ911" s="21" t="str">
        <f>IF(BI911=0,AV911,findspace($AU911,BJ$10))</f>
        <v>10%</v>
      </c>
      <c r="BK911" s="21" t="str">
        <f>IF(BJ911=0,AW911,findspace($AU911,BK$10))</f>
        <v>Base</v>
      </c>
      <c r="BL911" s="21" t="str">
        <f>IF(BK911=0,AX911,findspace($AU911,BL$10))</f>
        <v>Pay</v>
      </c>
      <c r="BM911" s="21" t="str">
        <f>IF(BL911=0,BF911,findspace($AU911,BM$10))</f>
        <v/>
      </c>
      <c r="BN911" s="21" t="str">
        <f>IF(BM911=0,BH911,findspace($AU911,BN$10))</f>
        <v/>
      </c>
      <c r="BO911" s="21" t="str">
        <f>IF(BN911=0,BI911,findspace($AU911,BO$10))</f>
        <v/>
      </c>
      <c r="BR911" s="21" t="str">
        <f>IF($BG911=0,$AV911,findspace($AV911,BR$10))</f>
        <v>Additional</v>
      </c>
      <c r="BS911" s="21" t="str">
        <f>IF($BG911=0,$AV911,findspace($AV911,BS$10))</f>
        <v>10%</v>
      </c>
      <c r="BT911" s="21" t="str">
        <f>IF($BG911=0,$AV911,findspace($AV911,BT$10))</f>
        <v>Base</v>
      </c>
      <c r="BU911" s="21" t="str">
        <f>IF($BG911=0,$AV911,findspace($AV911,BU$10))</f>
        <v>Pay</v>
      </c>
      <c r="BV911" s="21" t="str">
        <f>IF($BG911=0,$AV911,findspace($AV911,BV$10))</f>
        <v>Steward</v>
      </c>
      <c r="BW911" s="21" t="str">
        <f>IF($BG911=0,$AV911,findspace($AV911,BW$10))</f>
        <v/>
      </c>
      <c r="BX911" s="21" t="str">
        <f>IF($BG911=0,$AV911,findspace($AV911,BX$10))</f>
        <v/>
      </c>
      <c r="BY911" s="21" t="str">
        <f>IF($BG911=0,$AV911,findspace($AV911,BY$10))</f>
        <v/>
      </c>
      <c r="BZ911" s="21" t="str">
        <f>IF($BG911=0,$AV911,findspace($AV911,BZ$10))</f>
        <v/>
      </c>
      <c r="CA911" s="21" t="str">
        <f>IF($BG911=0,$AV911,findspace($AV911,CA$10))</f>
        <v/>
      </c>
    </row>
    <row r="912" spans="1:79" x14ac:dyDescent="0.35">
      <c r="A912" t="s">
        <v>1839</v>
      </c>
      <c r="B912" t="s">
        <v>1601</v>
      </c>
      <c r="C912" t="s">
        <v>3385</v>
      </c>
      <c r="D912" t="s">
        <v>1839</v>
      </c>
      <c r="E912" t="s">
        <v>615</v>
      </c>
      <c r="F912" t="s">
        <v>3361</v>
      </c>
      <c r="G912" s="13">
        <v>0.60745341614906834</v>
      </c>
      <c r="I912">
        <v>12374</v>
      </c>
      <c r="J912" t="str">
        <f>K912&amp;L912</f>
        <v>DFAS7GAdditional 10% Base Pay Steward12374DFAS3AHazardous Pay 10% Base Pay</v>
      </c>
      <c r="K912" t="str">
        <f>A912&amp;B912&amp;C912</f>
        <v>DFAS7GAdditional 10% Base Pay Steward</v>
      </c>
      <c r="L912" t="str">
        <f>I912&amp;D912&amp;E912&amp;F912</f>
        <v>12374DFAS3AHazardous Pay 10% Base Pay</v>
      </c>
      <c r="M912" s="13">
        <f>G912</f>
        <v>0.60745341614906834</v>
      </c>
      <c r="N912" s="13"/>
      <c r="O912" s="19">
        <v>581</v>
      </c>
      <c r="P912">
        <f>COUNTIF(C$11:C$2024, C912)</f>
        <v>1</v>
      </c>
      <c r="Q912">
        <f>COUNTIF(F$11:F$177, F912)</f>
        <v>0</v>
      </c>
      <c r="R912" t="b">
        <f>A912=D912</f>
        <v>1</v>
      </c>
      <c r="S912" t="b">
        <f>A912&amp;B912&amp;C912=D912&amp;E912&amp;F912</f>
        <v>0</v>
      </c>
      <c r="V912" t="str">
        <f>IF($A912=V$10, $C912, "")</f>
        <v>Additional 10% Base Pay Steward</v>
      </c>
      <c r="W912" t="str">
        <f>IF($A912=W$10, $C912, "")</f>
        <v/>
      </c>
      <c r="X912" t="str">
        <f>IF($A912=X$10, $C912, "")</f>
        <v/>
      </c>
      <c r="Y912" t="str">
        <f>IF($A912=Y$10, $C912, "")</f>
        <v/>
      </c>
      <c r="Z912" t="str">
        <f>IF($A912=Z$10, $C912, "")</f>
        <v/>
      </c>
      <c r="AB912" t="str">
        <f>IF($D912=AB$10, $F912, "")</f>
        <v>Hazardous Pay 10% Base Pay</v>
      </c>
      <c r="AC912" t="str">
        <f>IF($D912=AC$10, $F912, "")</f>
        <v/>
      </c>
      <c r="AD912" t="str">
        <f>IF($D912=AD$10, $F912, "")</f>
        <v/>
      </c>
      <c r="AE912" t="str">
        <f>IF($D912=AE$10, $F912, "")</f>
        <v/>
      </c>
      <c r="AF912" t="str">
        <f>IF($D912=AF$10, $F912, "")</f>
        <v/>
      </c>
      <c r="AH912">
        <f>COUNTIF(AI$11:AI$2024, AI912)</f>
        <v>1</v>
      </c>
      <c r="AI912" t="str">
        <f>V912&amp;AB912&amp;W912&amp;AC912&amp;X912&amp;AD912&amp;Y912&amp;AE912&amp;Z912&amp;AF912</f>
        <v>Additional 10% Base Pay StewardHazardous Pay 10% Base Pay</v>
      </c>
      <c r="AJ912">
        <f>IF(ROW()=11,1,IF(AK911+1=AK912,AJ911,AJ911+1))</f>
        <v>814</v>
      </c>
      <c r="AK912">
        <f>IF(AI912=AI911, AK911+1, 1)</f>
        <v>1</v>
      </c>
      <c r="AL912" s="26" t="str">
        <f>AM912&amp;AN912</f>
        <v>DFAS7GAdditional 10% Base Pay Steward12374DFAS3AHazardous Pay 10% Base Pay</v>
      </c>
      <c r="AM912" t="str">
        <f>K912</f>
        <v>DFAS7GAdditional 10% Base Pay Steward</v>
      </c>
      <c r="AN912" t="str">
        <f>L912</f>
        <v>12374DFAS3AHazardous Pay 10% Base Pay</v>
      </c>
      <c r="AO912">
        <f>COUNTIF(AM$11:AM$1107, AM912)</f>
        <v>1</v>
      </c>
      <c r="AP912">
        <f>COUNTIF(AN$11:AN$1107, AN912)</f>
        <v>1</v>
      </c>
      <c r="AQ912">
        <f>MATCH(AM912, AM$11:AM$1107, 0)</f>
        <v>902</v>
      </c>
      <c r="AR912">
        <f>MATCH(AN912, AN$11:AN$1107, 0)</f>
        <v>902</v>
      </c>
      <c r="AS912">
        <v>581</v>
      </c>
      <c r="AU912" t="str">
        <f>C912</f>
        <v>Additional 10% Base Pay Steward</v>
      </c>
      <c r="AV912" t="str">
        <f>IF(F912="", "", F912)</f>
        <v>Hazardous Pay 10% Base Pay</v>
      </c>
      <c r="AW912" s="13">
        <f>M912</f>
        <v>0.60745341614906834</v>
      </c>
      <c r="AX912" t="e">
        <f>VLOOKUP(AI912, UniquePairs!A$5:A$2000, 1, FALSE)</f>
        <v>#N/A</v>
      </c>
      <c r="AY912" t="str">
        <f>IFERROR(INDEX(UniquePairs!A$5:K$1000, MATCH(AL912, UniquePairs!A$5:A$1000, 0), 10), "")</f>
        <v/>
      </c>
      <c r="AZ912" s="13">
        <f>IF(AY912&lt;&gt;"", AY912, AW912)</f>
        <v>0.60745341614906834</v>
      </c>
      <c r="BA912" t="str">
        <f>IF(AZ912=0,"None",IF(AZ912&lt;0.6,"Weak",IF(AZ912&lt;0.7,"Review",IF(AZ912&lt;0.8,"Good",IF(AZ912&lt;0.9,"Very Good","Solid")))))</f>
        <v>Review</v>
      </c>
      <c r="BB912" s="28" t="str">
        <f>IF(AJ911=AJ912, BB911, BC912)</f>
        <v>10% Base Pay</v>
      </c>
      <c r="BC912" t="str">
        <f>IF(AV912="",AU912,StringMatch(AU912,AV912,TRUE))</f>
        <v>10% Base Pay</v>
      </c>
      <c r="BD912" t="str">
        <f>TRIM(SUBSTITUTE(SUBSTITUTE(SUBSTITUTE(SUBSTITUTE(SUBSTITUTE(SUBSTITUTE(SUBSTITUTE(SUBSTITUTE(SUBSTITUTE(SUBSTITUTE(AU912,BR912,""),BS912,""),BT912,""),BU912,""),BV912,""),BW912,""),BX912,""),BY912,""),BZ912,""),CA912,""))</f>
        <v>Additional Steward</v>
      </c>
      <c r="BE912" t="str">
        <f>TRIM(SUBSTITUTE(SUBSTITUTE(SUBSTITUTE(SUBSTITUTE(SUBSTITUTE(SUBSTITUTE(SUBSTITUTE(SUBSTITUTE(SUBSTITUTE(SUBSTITUTE(AV912,BH912,""),BI912,""),BJ912,""),BK912,""),BL912,""),BM912,""),BN912,""),BO912,""),BP912,""),BQ912,""))</f>
        <v>Hazardous</v>
      </c>
      <c r="BF912" s="21">
        <f>LEN(AU912)-LEN(SUBSTITUTE(AU912," ",""))</f>
        <v>4</v>
      </c>
      <c r="BG912" s="21">
        <f>LEN(AV912)-LEN(SUBSTITUTE(AV912," ",""))</f>
        <v>4</v>
      </c>
      <c r="BH912" s="21" t="str">
        <f>IF(BF912=0,AU912,findspace($AU912,BH$10))</f>
        <v>Additional</v>
      </c>
      <c r="BI912" s="21" t="str">
        <f>IF(BH912=0,AN912,findspace($AU912,BI$10))</f>
        <v>10%</v>
      </c>
      <c r="BJ912" s="21" t="str">
        <f>IF(BI912=0,AV912,findspace($AU912,BJ$10))</f>
        <v>Base</v>
      </c>
      <c r="BK912" s="21" t="str">
        <f>IF(BJ912=0,AW912,findspace($AU912,BK$10))</f>
        <v>Pay</v>
      </c>
      <c r="BL912" s="21" t="str">
        <f>IF(BK912=0,AX912,findspace($AU912,BL$10))</f>
        <v>Steward</v>
      </c>
      <c r="BM912" s="21" t="str">
        <f>IF(BL912=0,BF912,findspace($AU912,BM$10))</f>
        <v/>
      </c>
      <c r="BN912" s="21" t="str">
        <f>IF(BM912=0,BH912,findspace($AU912,BN$10))</f>
        <v/>
      </c>
      <c r="BO912" s="21" t="str">
        <f>IF(BN912=0,BI912,findspace($AU912,BO$10))</f>
        <v/>
      </c>
      <c r="BR912" s="21" t="str">
        <f>IF($BG912=0,$AV912,findspace($AV912,BR$10))</f>
        <v>Hazardous</v>
      </c>
      <c r="BS912" s="21" t="str">
        <f>IF($BG912=0,$AV912,findspace($AV912,BS$10))</f>
        <v>Pay</v>
      </c>
      <c r="BT912" s="21" t="str">
        <f>IF($BG912=0,$AV912,findspace($AV912,BT$10))</f>
        <v>10%</v>
      </c>
      <c r="BU912" s="21" t="str">
        <f>IF($BG912=0,$AV912,findspace($AV912,BU$10))</f>
        <v>Base</v>
      </c>
      <c r="BV912" s="21" t="str">
        <f>IF($BG912=0,$AV912,findspace($AV912,BV$10))</f>
        <v>Pay</v>
      </c>
      <c r="BW912" s="21" t="str">
        <f>IF($BG912=0,$AV912,findspace($AV912,BW$10))</f>
        <v/>
      </c>
      <c r="BX912" s="21" t="str">
        <f>IF($BG912=0,$AV912,findspace($AV912,BX$10))</f>
        <v/>
      </c>
      <c r="BY912" s="21" t="str">
        <f>IF($BG912=0,$AV912,findspace($AV912,BY$10))</f>
        <v/>
      </c>
      <c r="BZ912" s="21" t="str">
        <f>IF($BG912=0,$AV912,findspace($AV912,BZ$10))</f>
        <v/>
      </c>
      <c r="CA912" s="21" t="str">
        <f>IF($BG912=0,$AV912,findspace($AV912,CA$10))</f>
        <v/>
      </c>
    </row>
    <row r="913" spans="1:79" x14ac:dyDescent="0.35">
      <c r="A913" t="s">
        <v>1836</v>
      </c>
      <c r="B913">
        <v>63</v>
      </c>
      <c r="C913" t="s">
        <v>2777</v>
      </c>
      <c r="D913" t="s">
        <v>1836</v>
      </c>
      <c r="E913">
        <v>65</v>
      </c>
      <c r="F913" t="s">
        <v>2779</v>
      </c>
      <c r="G913" s="13">
        <v>0.59090909090909094</v>
      </c>
      <c r="I913">
        <v>12374</v>
      </c>
      <c r="J913" t="str">
        <f>K913&amp;L913</f>
        <v>GSA63Actual Exposure 6%12374GSA65Actual Exposure 50%</v>
      </c>
      <c r="K913" t="str">
        <f>A913&amp;B913&amp;C913</f>
        <v>GSA63Actual Exposure 6%</v>
      </c>
      <c r="L913" t="str">
        <f>I913&amp;D913&amp;E913&amp;F913</f>
        <v>12374GSA65Actual Exposure 50%</v>
      </c>
      <c r="M913" s="13">
        <f>G913</f>
        <v>0.59090909090909094</v>
      </c>
      <c r="N913" s="13"/>
      <c r="O913" s="19">
        <v>517</v>
      </c>
      <c r="P913">
        <f>COUNTIF(C$11:C$2024, C913)</f>
        <v>3</v>
      </c>
      <c r="Q913">
        <f>COUNTIF(F$11:F$177, F913)</f>
        <v>0</v>
      </c>
      <c r="R913" t="b">
        <f>A913=D913</f>
        <v>1</v>
      </c>
      <c r="S913" t="b">
        <f>A913&amp;B913&amp;C913=D913&amp;E913&amp;F913</f>
        <v>0</v>
      </c>
      <c r="V913" t="str">
        <f>IF($A913=V$10, $C913, "")</f>
        <v/>
      </c>
      <c r="W913" t="str">
        <f>IF($A913=W$10, $C913, "")</f>
        <v>Actual Exposure 6%</v>
      </c>
      <c r="X913" t="str">
        <f>IF($A913=X$10, $C913, "")</f>
        <v/>
      </c>
      <c r="Y913" t="str">
        <f>IF($A913=Y$10, $C913, "")</f>
        <v/>
      </c>
      <c r="Z913" t="str">
        <f>IF($A913=Z$10, $C913, "")</f>
        <v/>
      </c>
      <c r="AB913" t="str">
        <f>IF($D913=AB$10, $F913, "")</f>
        <v/>
      </c>
      <c r="AC913" t="str">
        <f>IF($D913=AC$10, $F913, "")</f>
        <v>Actual Exposure 50%</v>
      </c>
      <c r="AD913" t="str">
        <f>IF($D913=AD$10, $F913, "")</f>
        <v/>
      </c>
      <c r="AE913" t="str">
        <f>IF($D913=AE$10, $F913, "")</f>
        <v/>
      </c>
      <c r="AF913" t="str">
        <f>IF($D913=AF$10, $F913, "")</f>
        <v/>
      </c>
      <c r="AH913">
        <f>COUNTIF(AI$11:AI$2024, AI913)</f>
        <v>1</v>
      </c>
      <c r="AI913" t="str">
        <f>V913&amp;AB913&amp;W913&amp;AC913&amp;X913&amp;AD913&amp;Y913&amp;AE913&amp;Z913&amp;AF913</f>
        <v>Actual Exposure 6%Actual Exposure 50%</v>
      </c>
      <c r="AJ913">
        <f>IF(ROW()=11,1,IF(AK912+1=AK913,AJ912,AJ912+1))</f>
        <v>815</v>
      </c>
      <c r="AK913">
        <f>IF(AI913=AI912, AK912+1, 1)</f>
        <v>1</v>
      </c>
      <c r="AL913" s="26" t="str">
        <f>AM913&amp;AN913</f>
        <v>GSA63Actual Exposure 6%12374GSA65Actual Exposure 50%</v>
      </c>
      <c r="AM913" t="str">
        <f>K913</f>
        <v>GSA63Actual Exposure 6%</v>
      </c>
      <c r="AN913" t="str">
        <f>L913</f>
        <v>12374GSA65Actual Exposure 50%</v>
      </c>
      <c r="AO913">
        <f>COUNTIF(AM$11:AM$1107, AM913)</f>
        <v>3</v>
      </c>
      <c r="AP913">
        <f>COUNTIF(AN$11:AN$1107, AN913)</f>
        <v>3</v>
      </c>
      <c r="AQ913">
        <f>MATCH(AM913, AM$11:AM$1107, 0)</f>
        <v>895</v>
      </c>
      <c r="AR913">
        <f>MATCH(AN913, AN$11:AN$1107, 0)</f>
        <v>894</v>
      </c>
      <c r="AS913">
        <v>517</v>
      </c>
      <c r="AU913" t="str">
        <f>C913</f>
        <v>Actual Exposure 6%</v>
      </c>
      <c r="AV913" t="str">
        <f>IF(F913="", "", F913)</f>
        <v>Actual Exposure 50%</v>
      </c>
      <c r="AW913" s="13">
        <f>M913</f>
        <v>0.59090909090909094</v>
      </c>
      <c r="AX913" t="e">
        <f>VLOOKUP(AI913, UniquePairs!A$5:A$2000, 1, FALSE)</f>
        <v>#N/A</v>
      </c>
      <c r="AY913" t="str">
        <f>IFERROR(INDEX(UniquePairs!A$5:K$1000, MATCH(AL913, UniquePairs!A$5:A$1000, 0), 10), "")</f>
        <v/>
      </c>
      <c r="AZ913" s="13">
        <f>IF(AY913&lt;&gt;"", AY913, AW913)</f>
        <v>0.59090909090909094</v>
      </c>
      <c r="BA913" t="str">
        <f>IF(AZ913=0,"None",IF(AZ913&lt;0.6,"Weak",IF(AZ913&lt;0.7,"Review",IF(AZ913&lt;0.8,"Good",IF(AZ913&lt;0.9,"Very Good","Solid")))))</f>
        <v>Weak</v>
      </c>
      <c r="BB913" s="28" t="str">
        <f>IF(AJ912=AJ913, BB912, BC913)</f>
        <v>Actual Exposure</v>
      </c>
      <c r="BC913" t="str">
        <f>IF(AV913="",AU913,StringMatch(AU913,AV913,TRUE))</f>
        <v>Actual Exposure</v>
      </c>
      <c r="BD913" t="str">
        <f>TRIM(SUBSTITUTE(SUBSTITUTE(SUBSTITUTE(SUBSTITUTE(SUBSTITUTE(SUBSTITUTE(SUBSTITUTE(SUBSTITUTE(SUBSTITUTE(SUBSTITUTE(AU913,BR913,""),BS913,""),BT913,""),BU913,""),BV913,""),BW913,""),BX913,""),BY913,""),BZ913,""),CA913,""))</f>
        <v>6%</v>
      </c>
      <c r="BE913" t="str">
        <f>TRIM(SUBSTITUTE(SUBSTITUTE(SUBSTITUTE(SUBSTITUTE(SUBSTITUTE(SUBSTITUTE(SUBSTITUTE(SUBSTITUTE(SUBSTITUTE(SUBSTITUTE(AV913,BH913,""),BI913,""),BJ913,""),BK913,""),BL913,""),BM913,""),BN913,""),BO913,""),BP913,""),BQ913,""))</f>
        <v>50%</v>
      </c>
      <c r="BF913" s="21">
        <f>LEN(AU913)-LEN(SUBSTITUTE(AU913," ",""))</f>
        <v>2</v>
      </c>
      <c r="BG913" s="21">
        <f>LEN(AV913)-LEN(SUBSTITUTE(AV913," ",""))</f>
        <v>2</v>
      </c>
      <c r="BH913" s="21" t="str">
        <f>IF(BF913=0,AU913,findspace($AU913,BH$10))</f>
        <v>Actual</v>
      </c>
      <c r="BI913" s="21" t="str">
        <f>IF(BH913=0,AN913,findspace($AU913,BI$10))</f>
        <v>Exposure</v>
      </c>
      <c r="BJ913" s="21" t="str">
        <f>IF(BI913=0,AV913,findspace($AU913,BJ$10))</f>
        <v>6%</v>
      </c>
      <c r="BK913" s="21" t="str">
        <f>IF(BJ913=0,AW913,findspace($AU913,BK$10))</f>
        <v/>
      </c>
      <c r="BL913" s="21" t="str">
        <f>IF(BK913=0,AX913,findspace($AU913,BL$10))</f>
        <v/>
      </c>
      <c r="BM913" s="21" t="str">
        <f>IF(BL913=0,BF913,findspace($AU913,BM$10))</f>
        <v/>
      </c>
      <c r="BN913" s="21" t="str">
        <f>IF(BM913=0,BH913,findspace($AU913,BN$10))</f>
        <v/>
      </c>
      <c r="BO913" s="21" t="str">
        <f>IF(BN913=0,BI913,findspace($AU913,BO$10))</f>
        <v/>
      </c>
      <c r="BR913" s="21" t="str">
        <f>IF($BG913=0,$AV913,findspace($AV913,BR$10))</f>
        <v>Actual</v>
      </c>
      <c r="BS913" s="21" t="str">
        <f>IF($BG913=0,$AV913,findspace($AV913,BS$10))</f>
        <v>Exposure</v>
      </c>
      <c r="BT913" s="21" t="str">
        <f>IF($BG913=0,$AV913,findspace($AV913,BT$10))</f>
        <v>50%</v>
      </c>
      <c r="BU913" s="21" t="str">
        <f>IF($BG913=0,$AV913,findspace($AV913,BU$10))</f>
        <v/>
      </c>
      <c r="BV913" s="21" t="str">
        <f>IF($BG913=0,$AV913,findspace($AV913,BV$10))</f>
        <v/>
      </c>
      <c r="BW913" s="21" t="str">
        <f>IF($BG913=0,$AV913,findspace($AV913,BW$10))</f>
        <v/>
      </c>
      <c r="BX913" s="21" t="str">
        <f>IF($BG913=0,$AV913,findspace($AV913,BX$10))</f>
        <v/>
      </c>
      <c r="BY913" s="21" t="str">
        <f>IF($BG913=0,$AV913,findspace($AV913,BY$10))</f>
        <v/>
      </c>
      <c r="BZ913" s="21" t="str">
        <f>IF($BG913=0,$AV913,findspace($AV913,BZ$10))</f>
        <v/>
      </c>
      <c r="CA913" s="21" t="str">
        <f>IF($BG913=0,$AV913,findspace($AV913,CA$10))</f>
        <v/>
      </c>
    </row>
    <row r="914" spans="1:79" x14ac:dyDescent="0.35">
      <c r="A914" t="s">
        <v>1836</v>
      </c>
      <c r="B914">
        <v>65</v>
      </c>
      <c r="C914" t="s">
        <v>2779</v>
      </c>
      <c r="D914" t="s">
        <v>1836</v>
      </c>
      <c r="E914">
        <v>63</v>
      </c>
      <c r="F914" t="s">
        <v>2777</v>
      </c>
      <c r="G914" s="13">
        <v>0.59090909090909094</v>
      </c>
      <c r="I914">
        <v>12374</v>
      </c>
      <c r="J914" t="str">
        <f>K914&amp;L914</f>
        <v>GSA65Actual Exposure 50%12374GSA63Actual Exposure 6%</v>
      </c>
      <c r="K914" t="str">
        <f>A914&amp;B914&amp;C914</f>
        <v>GSA65Actual Exposure 50%</v>
      </c>
      <c r="L914" t="str">
        <f>I914&amp;D914&amp;E914&amp;F914</f>
        <v>12374GSA63Actual Exposure 6%</v>
      </c>
      <c r="M914" s="13">
        <f>G914</f>
        <v>0.59090909090909094</v>
      </c>
      <c r="N914" s="13"/>
      <c r="O914" s="19">
        <v>758</v>
      </c>
      <c r="P914">
        <f>COUNTIF(C$11:C$2024, C914)</f>
        <v>3</v>
      </c>
      <c r="Q914">
        <f>COUNTIF(F$11:F$177, F914)</f>
        <v>0</v>
      </c>
      <c r="R914" t="b">
        <f>A914=D914</f>
        <v>1</v>
      </c>
      <c r="S914" t="b">
        <f>A914&amp;B914&amp;C914=D914&amp;E914&amp;F914</f>
        <v>0</v>
      </c>
      <c r="V914" t="str">
        <f>IF($A914=V$10, $C914, "")</f>
        <v/>
      </c>
      <c r="W914" t="str">
        <f>IF($A914=W$10, $C914, "")</f>
        <v>Actual Exposure 50%</v>
      </c>
      <c r="X914" t="str">
        <f>IF($A914=X$10, $C914, "")</f>
        <v/>
      </c>
      <c r="Y914" t="str">
        <f>IF($A914=Y$10, $C914, "")</f>
        <v/>
      </c>
      <c r="Z914" t="str">
        <f>IF($A914=Z$10, $C914, "")</f>
        <v/>
      </c>
      <c r="AB914" t="str">
        <f>IF($D914=AB$10, $F914, "")</f>
        <v/>
      </c>
      <c r="AC914" t="str">
        <f>IF($D914=AC$10, $F914, "")</f>
        <v>Actual Exposure 6%</v>
      </c>
      <c r="AD914" t="str">
        <f>IF($D914=AD$10, $F914, "")</f>
        <v/>
      </c>
      <c r="AE914" t="str">
        <f>IF($D914=AE$10, $F914, "")</f>
        <v/>
      </c>
      <c r="AF914" t="str">
        <f>IF($D914=AF$10, $F914, "")</f>
        <v/>
      </c>
      <c r="AH914">
        <f>COUNTIF(AI$11:AI$2024, AI914)</f>
        <v>1</v>
      </c>
      <c r="AI914" t="str">
        <f>V914&amp;AB914&amp;W914&amp;AC914&amp;X914&amp;AD914&amp;Y914&amp;AE914&amp;Z914&amp;AF914</f>
        <v>Actual Exposure 50%Actual Exposure 6%</v>
      </c>
      <c r="AJ914">
        <f>IF(ROW()=11,1,IF(AK913+1=AK914,AJ913,AJ913+1))</f>
        <v>816</v>
      </c>
      <c r="AK914">
        <f>IF(AI914=AI913, AK913+1, 1)</f>
        <v>1</v>
      </c>
      <c r="AL914" s="26" t="str">
        <f>AM914&amp;AN914</f>
        <v>GSA65Actual Exposure 50%12374GSA63Actual Exposure 6%</v>
      </c>
      <c r="AM914" t="str">
        <f>K914</f>
        <v>GSA65Actual Exposure 50%</v>
      </c>
      <c r="AN914" t="str">
        <f>L914</f>
        <v>12374GSA63Actual Exposure 6%</v>
      </c>
      <c r="AO914">
        <f>COUNTIF(AM$11:AM$1107, AM914)</f>
        <v>3</v>
      </c>
      <c r="AP914">
        <f>COUNTIF(AN$11:AN$1107, AN914)</f>
        <v>3</v>
      </c>
      <c r="AQ914">
        <f>MATCH(AM914, AM$11:AM$1107, 0)</f>
        <v>899</v>
      </c>
      <c r="AR914">
        <f>MATCH(AN914, AN$11:AN$1107, 0)</f>
        <v>893</v>
      </c>
      <c r="AS914">
        <v>758</v>
      </c>
      <c r="AU914" t="str">
        <f>C914</f>
        <v>Actual Exposure 50%</v>
      </c>
      <c r="AV914" t="str">
        <f>IF(F914="", "", F914)</f>
        <v>Actual Exposure 6%</v>
      </c>
      <c r="AW914" s="13">
        <f>M914</f>
        <v>0.59090909090909094</v>
      </c>
      <c r="AX914" t="e">
        <f>VLOOKUP(AI914, UniquePairs!A$5:A$2000, 1, FALSE)</f>
        <v>#N/A</v>
      </c>
      <c r="AY914" t="str">
        <f>IFERROR(INDEX(UniquePairs!A$5:K$1000, MATCH(AL914, UniquePairs!A$5:A$1000, 0), 10), "")</f>
        <v/>
      </c>
      <c r="AZ914" s="13">
        <f>IF(AY914&lt;&gt;"", AY914, AW914)</f>
        <v>0.59090909090909094</v>
      </c>
      <c r="BA914" t="str">
        <f>IF(AZ914=0,"None",IF(AZ914&lt;0.6,"Weak",IF(AZ914&lt;0.7,"Review",IF(AZ914&lt;0.8,"Good",IF(AZ914&lt;0.9,"Very Good","Solid")))))</f>
        <v>Weak</v>
      </c>
      <c r="BB914" s="28" t="str">
        <f>IF(AJ913=AJ914, BB913, BC914)</f>
        <v>Actual Exposure</v>
      </c>
      <c r="BC914" t="str">
        <f>IF(AV914="",AU914,StringMatch(AU914,AV914,TRUE))</f>
        <v>Actual Exposure</v>
      </c>
      <c r="BD914" t="str">
        <f>TRIM(SUBSTITUTE(SUBSTITUTE(SUBSTITUTE(SUBSTITUTE(SUBSTITUTE(SUBSTITUTE(SUBSTITUTE(SUBSTITUTE(SUBSTITUTE(SUBSTITUTE(AU914,BR914,""),BS914,""),BT914,""),BU914,""),BV914,""),BW914,""),BX914,""),BY914,""),BZ914,""),CA914,""))</f>
        <v>50%</v>
      </c>
      <c r="BE914" t="str">
        <f>TRIM(SUBSTITUTE(SUBSTITUTE(SUBSTITUTE(SUBSTITUTE(SUBSTITUTE(SUBSTITUTE(SUBSTITUTE(SUBSTITUTE(SUBSTITUTE(SUBSTITUTE(AV914,BH914,""),BI914,""),BJ914,""),BK914,""),BL914,""),BM914,""),BN914,""),BO914,""),BP914,""),BQ914,""))</f>
        <v>6%</v>
      </c>
      <c r="BF914" s="21">
        <f>LEN(AU914)-LEN(SUBSTITUTE(AU914," ",""))</f>
        <v>2</v>
      </c>
      <c r="BG914" s="21">
        <f>LEN(AV914)-LEN(SUBSTITUTE(AV914," ",""))</f>
        <v>2</v>
      </c>
      <c r="BH914" s="21" t="str">
        <f>IF(BF914=0,AU914,findspace($AU914,BH$10))</f>
        <v>Actual</v>
      </c>
      <c r="BI914" s="21" t="str">
        <f>IF(BH914=0,AN914,findspace($AU914,BI$10))</f>
        <v>Exposure</v>
      </c>
      <c r="BJ914" s="21" t="str">
        <f>IF(BI914=0,AV914,findspace($AU914,BJ$10))</f>
        <v>50%</v>
      </c>
      <c r="BK914" s="21" t="str">
        <f>IF(BJ914=0,AW914,findspace($AU914,BK$10))</f>
        <v/>
      </c>
      <c r="BL914" s="21" t="str">
        <f>IF(BK914=0,AX914,findspace($AU914,BL$10))</f>
        <v/>
      </c>
      <c r="BM914" s="21" t="str">
        <f>IF(BL914=0,BF914,findspace($AU914,BM$10))</f>
        <v/>
      </c>
      <c r="BN914" s="21" t="str">
        <f>IF(BM914=0,BH914,findspace($AU914,BN$10))</f>
        <v/>
      </c>
      <c r="BO914" s="21" t="str">
        <f>IF(BN914=0,BI914,findspace($AU914,BO$10))</f>
        <v/>
      </c>
      <c r="BR914" s="21" t="str">
        <f>IF($BG914=0,$AV914,findspace($AV914,BR$10))</f>
        <v>Actual</v>
      </c>
      <c r="BS914" s="21" t="str">
        <f>IF($BG914=0,$AV914,findspace($AV914,BS$10))</f>
        <v>Exposure</v>
      </c>
      <c r="BT914" s="21" t="str">
        <f>IF($BG914=0,$AV914,findspace($AV914,BT$10))</f>
        <v>6%</v>
      </c>
      <c r="BU914" s="21" t="str">
        <f>IF($BG914=0,$AV914,findspace($AV914,BU$10))</f>
        <v/>
      </c>
      <c r="BV914" s="21" t="str">
        <f>IF($BG914=0,$AV914,findspace($AV914,BV$10))</f>
        <v/>
      </c>
      <c r="BW914" s="21" t="str">
        <f>IF($BG914=0,$AV914,findspace($AV914,BW$10))</f>
        <v/>
      </c>
      <c r="BX914" s="21" t="str">
        <f>IF($BG914=0,$AV914,findspace($AV914,BX$10))</f>
        <v/>
      </c>
      <c r="BY914" s="21" t="str">
        <f>IF($BG914=0,$AV914,findspace($AV914,BY$10))</f>
        <v/>
      </c>
      <c r="BZ914" s="21" t="str">
        <f>IF($BG914=0,$AV914,findspace($AV914,BZ$10))</f>
        <v/>
      </c>
      <c r="CA914" s="21" t="str">
        <f>IF($BG914=0,$AV914,findspace($AV914,CA$10))</f>
        <v/>
      </c>
    </row>
    <row r="915" spans="1:79" x14ac:dyDescent="0.35">
      <c r="A915" t="s">
        <v>1839</v>
      </c>
      <c r="B915" t="s">
        <v>1767</v>
      </c>
      <c r="C915" t="s">
        <v>3406</v>
      </c>
      <c r="D915" t="s">
        <v>1839</v>
      </c>
      <c r="E915" t="s">
        <v>265</v>
      </c>
      <c r="F915" t="s">
        <v>3310</v>
      </c>
      <c r="G915" s="13">
        <v>0.58292282430213471</v>
      </c>
      <c r="I915">
        <v>12374</v>
      </c>
      <c r="J915" t="str">
        <f>K915&amp;L915</f>
        <v>DFASRFRegular First Shift12374DFASHFHoliday Work First Shift</v>
      </c>
      <c r="K915" t="str">
        <f>A915&amp;B915&amp;C915</f>
        <v>DFASRFRegular First Shift</v>
      </c>
      <c r="L915" t="str">
        <f>I915&amp;D915&amp;E915&amp;F915</f>
        <v>12374DFASHFHoliday Work First Shift</v>
      </c>
      <c r="M915" s="13">
        <f>G915</f>
        <v>0.58292282430213471</v>
      </c>
      <c r="N915" s="13"/>
      <c r="O915" s="19">
        <v>300</v>
      </c>
      <c r="P915">
        <f>COUNTIF(C$11:C$2024, C915)</f>
        <v>2</v>
      </c>
      <c r="Q915">
        <f>COUNTIF(F$11:F$177, F915)</f>
        <v>0</v>
      </c>
      <c r="R915" t="b">
        <f>A915=D915</f>
        <v>1</v>
      </c>
      <c r="S915" t="b">
        <f>A915&amp;B915&amp;C915=D915&amp;E915&amp;F915</f>
        <v>0</v>
      </c>
      <c r="V915" t="str">
        <f>IF($A915=V$10, $C915, "")</f>
        <v>Regular First Shift</v>
      </c>
      <c r="W915" t="str">
        <f>IF($A915=W$10, $C915, "")</f>
        <v/>
      </c>
      <c r="X915" t="str">
        <f>IF($A915=X$10, $C915, "")</f>
        <v/>
      </c>
      <c r="Y915" t="str">
        <f>IF($A915=Y$10, $C915, "")</f>
        <v/>
      </c>
      <c r="Z915" t="str">
        <f>IF($A915=Z$10, $C915, "")</f>
        <v/>
      </c>
      <c r="AB915" t="str">
        <f>IF($D915=AB$10, $F915, "")</f>
        <v>Holiday Work First Shift</v>
      </c>
      <c r="AC915" t="str">
        <f>IF($D915=AC$10, $F915, "")</f>
        <v/>
      </c>
      <c r="AD915" t="str">
        <f>IF($D915=AD$10, $F915, "")</f>
        <v/>
      </c>
      <c r="AE915" t="str">
        <f>IF($D915=AE$10, $F915, "")</f>
        <v/>
      </c>
      <c r="AF915" t="str">
        <f>IF($D915=AF$10, $F915, "")</f>
        <v/>
      </c>
      <c r="AH915">
        <f>COUNTIF(AI$11:AI$2024, AI915)</f>
        <v>1</v>
      </c>
      <c r="AI915" t="str">
        <f>V915&amp;AB915&amp;W915&amp;AC915&amp;X915&amp;AD915&amp;Y915&amp;AE915&amp;Z915&amp;AF915</f>
        <v>Regular First ShiftHoliday Work First Shift</v>
      </c>
      <c r="AJ915">
        <f>IF(ROW()=11,1,IF(AK914+1=AK915,AJ914,AJ914+1))</f>
        <v>817</v>
      </c>
      <c r="AK915">
        <f>IF(AI915=AI914, AK914+1, 1)</f>
        <v>1</v>
      </c>
      <c r="AL915" s="26" t="str">
        <f>AM915&amp;AN915</f>
        <v>DFASRFRegular First Shift12374DFASHFHoliday Work First Shift</v>
      </c>
      <c r="AM915" t="str">
        <f>K915</f>
        <v>DFASRFRegular First Shift</v>
      </c>
      <c r="AN915" t="str">
        <f>L915</f>
        <v>12374DFASHFHoliday Work First Shift</v>
      </c>
      <c r="AO915">
        <f>COUNTIF(AM$11:AM$1107, AM915)</f>
        <v>2</v>
      </c>
      <c r="AP915">
        <f>COUNTIF(AN$11:AN$1107, AN915)</f>
        <v>5</v>
      </c>
      <c r="AQ915">
        <f>MATCH(AM915, AM$11:AM$1107, 0)</f>
        <v>905</v>
      </c>
      <c r="AR915">
        <f>MATCH(AN915, AN$11:AN$1107, 0)</f>
        <v>905</v>
      </c>
      <c r="AS915">
        <v>300</v>
      </c>
      <c r="AU915" t="str">
        <f>C915</f>
        <v>Regular First Shift</v>
      </c>
      <c r="AV915" t="str">
        <f>IF(F915="", "", F915)</f>
        <v>Holiday Work First Shift</v>
      </c>
      <c r="AW915" s="13">
        <f>M915</f>
        <v>0.58292282430213471</v>
      </c>
      <c r="AX915" t="e">
        <f>VLOOKUP(AI915, UniquePairs!A$5:A$2000, 1, FALSE)</f>
        <v>#N/A</v>
      </c>
      <c r="AY915" t="str">
        <f>IFERROR(INDEX(UniquePairs!A$5:K$1000, MATCH(AL915, UniquePairs!A$5:A$1000, 0), 10), "")</f>
        <v/>
      </c>
      <c r="AZ915" s="13">
        <f>IF(AY915&lt;&gt;"", AY915, AW915)</f>
        <v>0.58292282430213471</v>
      </c>
      <c r="BA915" t="str">
        <f>IF(AZ915=0,"None",IF(AZ915&lt;0.6,"Weak",IF(AZ915&lt;0.7,"Review",IF(AZ915&lt;0.8,"Good",IF(AZ915&lt;0.9,"Very Good","Solid")))))</f>
        <v>Weak</v>
      </c>
      <c r="BB915" s="28" t="str">
        <f>IF(AJ914=AJ915, BB914, BC915)</f>
        <v>First Shift</v>
      </c>
      <c r="BC915" t="str">
        <f>IF(AV915="",AU915,StringMatch(AU915,AV915,TRUE))</f>
        <v>First Shift</v>
      </c>
      <c r="BD915" t="str">
        <f>TRIM(SUBSTITUTE(SUBSTITUTE(SUBSTITUTE(SUBSTITUTE(SUBSTITUTE(SUBSTITUTE(SUBSTITUTE(SUBSTITUTE(SUBSTITUTE(SUBSTITUTE(AU915,BR915,""),BS915,""),BT915,""),BU915,""),BV915,""),BW915,""),BX915,""),BY915,""),BZ915,""),CA915,""))</f>
        <v>Regular</v>
      </c>
      <c r="BE915" t="str">
        <f>TRIM(SUBSTITUTE(SUBSTITUTE(SUBSTITUTE(SUBSTITUTE(SUBSTITUTE(SUBSTITUTE(SUBSTITUTE(SUBSTITUTE(SUBSTITUTE(SUBSTITUTE(AV915,BH915,""),BI915,""),BJ915,""),BK915,""),BL915,""),BM915,""),BN915,""),BO915,""),BP915,""),BQ915,""))</f>
        <v>Holiday Work</v>
      </c>
      <c r="BF915" s="21">
        <f>LEN(AU915)-LEN(SUBSTITUTE(AU915," ",""))</f>
        <v>2</v>
      </c>
      <c r="BG915" s="21">
        <f>LEN(AV915)-LEN(SUBSTITUTE(AV915," ",""))</f>
        <v>3</v>
      </c>
      <c r="BH915" s="21" t="str">
        <f>IF(BF915=0,AU915,findspace($AU915,BH$10))</f>
        <v>Regular</v>
      </c>
      <c r="BI915" s="21" t="str">
        <f>IF(BH915=0,AN915,findspace($AU915,BI$10))</f>
        <v>First</v>
      </c>
      <c r="BJ915" s="21" t="str">
        <f>IF(BI915=0,AV915,findspace($AU915,BJ$10))</f>
        <v>Shift</v>
      </c>
      <c r="BK915" s="21" t="str">
        <f>IF(BJ915=0,AW915,findspace($AU915,BK$10))</f>
        <v/>
      </c>
      <c r="BL915" s="21" t="str">
        <f>IF(BK915=0,AX915,findspace($AU915,BL$10))</f>
        <v/>
      </c>
      <c r="BM915" s="21" t="str">
        <f>IF(BL915=0,BF915,findspace($AU915,BM$10))</f>
        <v/>
      </c>
      <c r="BN915" s="21" t="str">
        <f>IF(BM915=0,BH915,findspace($AU915,BN$10))</f>
        <v/>
      </c>
      <c r="BO915" s="21" t="str">
        <f>IF(BN915=0,BI915,findspace($AU915,BO$10))</f>
        <v/>
      </c>
      <c r="BR915" s="21" t="str">
        <f>IF($BG915=0,$AV915,findspace($AV915,BR$10))</f>
        <v>Holiday</v>
      </c>
      <c r="BS915" s="21" t="str">
        <f>IF($BG915=0,$AV915,findspace($AV915,BS$10))</f>
        <v>Work</v>
      </c>
      <c r="BT915" s="21" t="str">
        <f>IF($BG915=0,$AV915,findspace($AV915,BT$10))</f>
        <v>First</v>
      </c>
      <c r="BU915" s="21" t="str">
        <f>IF($BG915=0,$AV915,findspace($AV915,BU$10))</f>
        <v>Shift</v>
      </c>
      <c r="BV915" s="21" t="str">
        <f>IF($BG915=0,$AV915,findspace($AV915,BV$10))</f>
        <v/>
      </c>
      <c r="BW915" s="21" t="str">
        <f>IF($BG915=0,$AV915,findspace($AV915,BW$10))</f>
        <v/>
      </c>
      <c r="BX915" s="21" t="str">
        <f>IF($BG915=0,$AV915,findspace($AV915,BX$10))</f>
        <v/>
      </c>
      <c r="BY915" s="21" t="str">
        <f>IF($BG915=0,$AV915,findspace($AV915,BY$10))</f>
        <v/>
      </c>
      <c r="BZ915" s="21" t="str">
        <f>IF($BG915=0,$AV915,findspace($AV915,BZ$10))</f>
        <v/>
      </c>
      <c r="CA915" s="21" t="str">
        <f>IF($BG915=0,$AV915,findspace($AV915,CA$10))</f>
        <v/>
      </c>
    </row>
    <row r="916" spans="1:79" x14ac:dyDescent="0.35">
      <c r="A916" t="s">
        <v>1839</v>
      </c>
      <c r="B916" t="s">
        <v>1767</v>
      </c>
      <c r="C916" t="s">
        <v>3406</v>
      </c>
      <c r="D916" t="s">
        <v>1839</v>
      </c>
      <c r="E916" t="s">
        <v>1696</v>
      </c>
      <c r="F916" t="s">
        <v>2663</v>
      </c>
      <c r="G916" s="13">
        <v>0.58077436582109487</v>
      </c>
      <c r="I916">
        <v>12374</v>
      </c>
      <c r="J916" t="str">
        <f>K916&amp;L916</f>
        <v>DFASRFRegular First Shift12374DFASSFSunday Work First Shift</v>
      </c>
      <c r="K916" t="str">
        <f>A916&amp;B916&amp;C916</f>
        <v>DFASRFRegular First Shift</v>
      </c>
      <c r="L916" t="str">
        <f>I916&amp;D916&amp;E916&amp;F916</f>
        <v>12374DFASSFSunday Work First Shift</v>
      </c>
      <c r="M916" s="13">
        <f>G916</f>
        <v>0.58077436582109487</v>
      </c>
      <c r="N916" s="13"/>
      <c r="O916" s="19">
        <v>140</v>
      </c>
      <c r="P916">
        <f>COUNTIF(C$11:C$2024, C916)</f>
        <v>2</v>
      </c>
      <c r="Q916">
        <f>COUNTIF(F$11:F$177, F916)</f>
        <v>0</v>
      </c>
      <c r="R916" t="b">
        <f>A916=D916</f>
        <v>1</v>
      </c>
      <c r="S916" t="b">
        <f>A916&amp;B916&amp;C916=D916&amp;E916&amp;F916</f>
        <v>0</v>
      </c>
      <c r="V916" t="str">
        <f>IF($A916=V$10, $C916, "")</f>
        <v>Regular First Shift</v>
      </c>
      <c r="W916" t="str">
        <f>IF($A916=W$10, $C916, "")</f>
        <v/>
      </c>
      <c r="X916" t="str">
        <f>IF($A916=X$10, $C916, "")</f>
        <v/>
      </c>
      <c r="Y916" t="str">
        <f>IF($A916=Y$10, $C916, "")</f>
        <v/>
      </c>
      <c r="Z916" t="str">
        <f>IF($A916=Z$10, $C916, "")</f>
        <v/>
      </c>
      <c r="AB916" t="str">
        <f>IF($D916=AB$10, $F916, "")</f>
        <v>Sunday Work First Shift</v>
      </c>
      <c r="AC916" t="str">
        <f>IF($D916=AC$10, $F916, "")</f>
        <v/>
      </c>
      <c r="AD916" t="str">
        <f>IF($D916=AD$10, $F916, "")</f>
        <v/>
      </c>
      <c r="AE916" t="str">
        <f>IF($D916=AE$10, $F916, "")</f>
        <v/>
      </c>
      <c r="AF916" t="str">
        <f>IF($D916=AF$10, $F916, "")</f>
        <v/>
      </c>
      <c r="AH916">
        <f>COUNTIF(AI$11:AI$2024, AI916)</f>
        <v>1</v>
      </c>
      <c r="AI916" t="str">
        <f>V916&amp;AB916&amp;W916&amp;AC916&amp;X916&amp;AD916&amp;Y916&amp;AE916&amp;Z916&amp;AF916</f>
        <v>Regular First ShiftSunday Work First Shift</v>
      </c>
      <c r="AJ916">
        <f>IF(ROW()=11,1,IF(AK915+1=AK916,AJ915,AJ915+1))</f>
        <v>818</v>
      </c>
      <c r="AK916">
        <f>IF(AI916=AI915, AK915+1, 1)</f>
        <v>1</v>
      </c>
      <c r="AL916" s="26" t="str">
        <f>AM916&amp;AN916</f>
        <v>DFASRFRegular First Shift12374DFASSFSunday Work First Shift</v>
      </c>
      <c r="AM916" t="str">
        <f>K916</f>
        <v>DFASRFRegular First Shift</v>
      </c>
      <c r="AN916" t="str">
        <f>L916</f>
        <v>12374DFASSFSunday Work First Shift</v>
      </c>
      <c r="AO916">
        <f>COUNTIF(AM$11:AM$1107, AM916)</f>
        <v>2</v>
      </c>
      <c r="AP916">
        <f>COUNTIF(AN$11:AN$1107, AN916)</f>
        <v>5</v>
      </c>
      <c r="AQ916">
        <f>MATCH(AM916, AM$11:AM$1107, 0)</f>
        <v>905</v>
      </c>
      <c r="AR916">
        <f>MATCH(AN916, AN$11:AN$1107, 0)</f>
        <v>217</v>
      </c>
      <c r="AS916">
        <v>140</v>
      </c>
      <c r="AU916" t="str">
        <f>C916</f>
        <v>Regular First Shift</v>
      </c>
      <c r="AV916" t="str">
        <f>IF(F916="", "", F916)</f>
        <v>Sunday Work First Shift</v>
      </c>
      <c r="AW916" s="13">
        <f>M916</f>
        <v>0.58077436582109487</v>
      </c>
      <c r="AX916" t="e">
        <f>VLOOKUP(AI916, UniquePairs!A$5:A$2000, 1, FALSE)</f>
        <v>#N/A</v>
      </c>
      <c r="AY916" t="str">
        <f>IFERROR(INDEX(UniquePairs!A$5:K$1000, MATCH(AL916, UniquePairs!A$5:A$1000, 0), 10), "")</f>
        <v/>
      </c>
      <c r="AZ916" s="13">
        <f>IF(AY916&lt;&gt;"", AY916, AW916)</f>
        <v>0.58077436582109487</v>
      </c>
      <c r="BA916" t="str">
        <f>IF(AZ916=0,"None",IF(AZ916&lt;0.6,"Weak",IF(AZ916&lt;0.7,"Review",IF(AZ916&lt;0.8,"Good",IF(AZ916&lt;0.9,"Very Good","Solid")))))</f>
        <v>Weak</v>
      </c>
      <c r="BB916" s="28" t="str">
        <f>IF(AJ915=AJ916, BB915, BC916)</f>
        <v>First Shift</v>
      </c>
      <c r="BC916" t="str">
        <f>IF(AV916="",AU916,StringMatch(AU916,AV916,TRUE))</f>
        <v>First Shift</v>
      </c>
      <c r="BD916" t="str">
        <f>TRIM(SUBSTITUTE(SUBSTITUTE(SUBSTITUTE(SUBSTITUTE(SUBSTITUTE(SUBSTITUTE(SUBSTITUTE(SUBSTITUTE(SUBSTITUTE(SUBSTITUTE(AU916,BR916,""),BS916,""),BT916,""),BU916,""),BV916,""),BW916,""),BX916,""),BY916,""),BZ916,""),CA916,""))</f>
        <v>Regular</v>
      </c>
      <c r="BE916" t="str">
        <f>TRIM(SUBSTITUTE(SUBSTITUTE(SUBSTITUTE(SUBSTITUTE(SUBSTITUTE(SUBSTITUTE(SUBSTITUTE(SUBSTITUTE(SUBSTITUTE(SUBSTITUTE(AV916,BH916,""),BI916,""),BJ916,""),BK916,""),BL916,""),BM916,""),BN916,""),BO916,""),BP916,""),BQ916,""))</f>
        <v>Sunday Work</v>
      </c>
      <c r="BF916" s="21">
        <f>LEN(AU916)-LEN(SUBSTITUTE(AU916," ",""))</f>
        <v>2</v>
      </c>
      <c r="BG916" s="21">
        <f>LEN(AV916)-LEN(SUBSTITUTE(AV916," ",""))</f>
        <v>3</v>
      </c>
      <c r="BH916" s="21" t="str">
        <f>IF(BF916=0,AU916,findspace($AU916,BH$10))</f>
        <v>Regular</v>
      </c>
      <c r="BI916" s="21" t="str">
        <f>IF(BH916=0,AN916,findspace($AU916,BI$10))</f>
        <v>First</v>
      </c>
      <c r="BJ916" s="21" t="str">
        <f>IF(BI916=0,AV916,findspace($AU916,BJ$10))</f>
        <v>Shift</v>
      </c>
      <c r="BK916" s="21" t="str">
        <f>IF(BJ916=0,AW916,findspace($AU916,BK$10))</f>
        <v/>
      </c>
      <c r="BL916" s="21" t="str">
        <f>IF(BK916=0,AX916,findspace($AU916,BL$10))</f>
        <v/>
      </c>
      <c r="BM916" s="21" t="str">
        <f>IF(BL916=0,BF916,findspace($AU916,BM$10))</f>
        <v/>
      </c>
      <c r="BN916" s="21" t="str">
        <f>IF(BM916=0,BH916,findspace($AU916,BN$10))</f>
        <v/>
      </c>
      <c r="BO916" s="21" t="str">
        <f>IF(BN916=0,BI916,findspace($AU916,BO$10))</f>
        <v/>
      </c>
      <c r="BR916" s="21" t="str">
        <f>IF($BG916=0,$AV916,findspace($AV916,BR$10))</f>
        <v>Sunday</v>
      </c>
      <c r="BS916" s="21" t="str">
        <f>IF($BG916=0,$AV916,findspace($AV916,BS$10))</f>
        <v>Work</v>
      </c>
      <c r="BT916" s="21" t="str">
        <f>IF($BG916=0,$AV916,findspace($AV916,BT$10))</f>
        <v>First</v>
      </c>
      <c r="BU916" s="21" t="str">
        <f>IF($BG916=0,$AV916,findspace($AV916,BU$10))</f>
        <v>Shift</v>
      </c>
      <c r="BV916" s="21" t="str">
        <f>IF($BG916=0,$AV916,findspace($AV916,BV$10))</f>
        <v/>
      </c>
      <c r="BW916" s="21" t="str">
        <f>IF($BG916=0,$AV916,findspace($AV916,BW$10))</f>
        <v/>
      </c>
      <c r="BX916" s="21" t="str">
        <f>IF($BG916=0,$AV916,findspace($AV916,BX$10))</f>
        <v/>
      </c>
      <c r="BY916" s="21" t="str">
        <f>IF($BG916=0,$AV916,findspace($AV916,BY$10))</f>
        <v/>
      </c>
      <c r="BZ916" s="21" t="str">
        <f>IF($BG916=0,$AV916,findspace($AV916,BZ$10))</f>
        <v/>
      </c>
      <c r="CA916" s="21" t="str">
        <f>IF($BG916=0,$AV916,findspace($AV916,CA$10))</f>
        <v/>
      </c>
    </row>
    <row r="917" spans="1:79" x14ac:dyDescent="0.35">
      <c r="A917" t="s">
        <v>1836</v>
      </c>
      <c r="B917">
        <v>12</v>
      </c>
      <c r="C917" t="s">
        <v>2704</v>
      </c>
      <c r="D917" t="s">
        <v>1839</v>
      </c>
      <c r="E917" t="s">
        <v>275</v>
      </c>
      <c r="F917" t="s">
        <v>3315</v>
      </c>
      <c r="G917" s="13">
        <v>0.57037037037037042</v>
      </c>
      <c r="I917">
        <v>12374</v>
      </c>
      <c r="J917" t="str">
        <f>K917&amp;L917</f>
        <v>GSA12Sunday Premium12374DFASHUHoliday Sunday</v>
      </c>
      <c r="K917" t="str">
        <f>A917&amp;B917&amp;C917</f>
        <v>GSA12Sunday Premium</v>
      </c>
      <c r="L917" t="str">
        <f>I917&amp;D917&amp;E917&amp;F917</f>
        <v>12374DFASHUHoliday Sunday</v>
      </c>
      <c r="M917" s="13">
        <f>G917</f>
        <v>0.57037037037037042</v>
      </c>
      <c r="N917" s="13"/>
      <c r="O917" s="19">
        <v>216</v>
      </c>
      <c r="P917">
        <f>COUNTIF(C$11:C$2024, C917)</f>
        <v>3</v>
      </c>
      <c r="Q917">
        <f>COUNTIF(F$11:F$177, F917)</f>
        <v>0</v>
      </c>
      <c r="R917" t="b">
        <f>A917=D917</f>
        <v>0</v>
      </c>
      <c r="S917" t="b">
        <f>A917&amp;B917&amp;C917=D917&amp;E917&amp;F917</f>
        <v>0</v>
      </c>
      <c r="V917" t="str">
        <f>IF($A917=V$10, $C917, "")</f>
        <v/>
      </c>
      <c r="W917" t="str">
        <f>IF($A917=W$10, $C917, "")</f>
        <v>Sunday Premium</v>
      </c>
      <c r="X917" t="str">
        <f>IF($A917=X$10, $C917, "")</f>
        <v/>
      </c>
      <c r="Y917" t="str">
        <f>IF($A917=Y$10, $C917, "")</f>
        <v/>
      </c>
      <c r="Z917" t="str">
        <f>IF($A917=Z$10, $C917, "")</f>
        <v/>
      </c>
      <c r="AB917" t="str">
        <f>IF($D917=AB$10, $F917, "")</f>
        <v>Holiday Sunday</v>
      </c>
      <c r="AC917" t="str">
        <f>IF($D917=AC$10, $F917, "")</f>
        <v/>
      </c>
      <c r="AD917" t="str">
        <f>IF($D917=AD$10, $F917, "")</f>
        <v/>
      </c>
      <c r="AE917" t="str">
        <f>IF($D917=AE$10, $F917, "")</f>
        <v/>
      </c>
      <c r="AF917" t="str">
        <f>IF($D917=AF$10, $F917, "")</f>
        <v/>
      </c>
      <c r="AH917">
        <f>COUNTIF(AI$11:AI$2024, AI917)</f>
        <v>1</v>
      </c>
      <c r="AI917" t="str">
        <f>V917&amp;AB917&amp;W917&amp;AC917&amp;X917&amp;AD917&amp;Y917&amp;AE917&amp;Z917&amp;AF917</f>
        <v>Holiday SundaySunday Premium</v>
      </c>
      <c r="AJ917">
        <f>IF(ROW()=11,1,IF(AK916+1=AK917,AJ916,AJ916+1))</f>
        <v>819</v>
      </c>
      <c r="AK917">
        <f>IF(AI917=AI916, AK916+1, 1)</f>
        <v>1</v>
      </c>
      <c r="AL917" s="26" t="str">
        <f>AM917&amp;AN917</f>
        <v>GSA12Sunday Premium12374DFASHUHoliday Sunday</v>
      </c>
      <c r="AM917" t="str">
        <f>K917</f>
        <v>GSA12Sunday Premium</v>
      </c>
      <c r="AN917" t="str">
        <f>L917</f>
        <v>12374DFASHUHoliday Sunday</v>
      </c>
      <c r="AO917">
        <f>COUNTIF(AM$11:AM$1107, AM917)</f>
        <v>3</v>
      </c>
      <c r="AP917">
        <f>COUNTIF(AN$11:AN$1107, AN917)</f>
        <v>4</v>
      </c>
      <c r="AQ917">
        <f>MATCH(AM917, AM$11:AM$1107, 0)</f>
        <v>704</v>
      </c>
      <c r="AR917">
        <f>MATCH(AN917, AN$11:AN$1107, 0)</f>
        <v>677</v>
      </c>
      <c r="AS917">
        <v>216</v>
      </c>
      <c r="AU917" t="str">
        <f>C917</f>
        <v>Sunday Premium</v>
      </c>
      <c r="AV917" t="str">
        <f>IF(F917="", "", F917)</f>
        <v>Holiday Sunday</v>
      </c>
      <c r="AW917" s="13">
        <f>M917</f>
        <v>0.57037037037037042</v>
      </c>
      <c r="AX917" t="e">
        <f>VLOOKUP(AI917, UniquePairs!A$5:A$2000, 1, FALSE)</f>
        <v>#N/A</v>
      </c>
      <c r="AY917" t="str">
        <f>IFERROR(INDEX(UniquePairs!A$5:K$1000, MATCH(AL917, UniquePairs!A$5:A$1000, 0), 10), "")</f>
        <v/>
      </c>
      <c r="AZ917" s="13">
        <f>IF(AY917&lt;&gt;"", AY917, AW917)</f>
        <v>0.57037037037037042</v>
      </c>
      <c r="BA917" t="str">
        <f>IF(AZ917=0,"None",IF(AZ917&lt;0.6,"Weak",IF(AZ917&lt;0.7,"Review",IF(AZ917&lt;0.8,"Good",IF(AZ917&lt;0.9,"Very Good","Solid")))))</f>
        <v>Weak</v>
      </c>
      <c r="BB917" s="28" t="str">
        <f>IF(AJ916=AJ917, BB916, BC917)</f>
        <v>Sunday</v>
      </c>
      <c r="BC917" t="str">
        <f>IF(AV917="",AU917,StringMatch(AU917,AV917,TRUE))</f>
        <v>Sunday</v>
      </c>
      <c r="BD917" t="str">
        <f>TRIM(SUBSTITUTE(SUBSTITUTE(SUBSTITUTE(SUBSTITUTE(SUBSTITUTE(SUBSTITUTE(SUBSTITUTE(SUBSTITUTE(SUBSTITUTE(SUBSTITUTE(AU917,BR917,""),BS917,""),BT917,""),BU917,""),BV917,""),BW917,""),BX917,""),BY917,""),BZ917,""),CA917,""))</f>
        <v>Premium</v>
      </c>
      <c r="BE917" t="str">
        <f>TRIM(SUBSTITUTE(SUBSTITUTE(SUBSTITUTE(SUBSTITUTE(SUBSTITUTE(SUBSTITUTE(SUBSTITUTE(SUBSTITUTE(SUBSTITUTE(SUBSTITUTE(AV917,BH917,""),BI917,""),BJ917,""),BK917,""),BL917,""),BM917,""),BN917,""),BO917,""),BP917,""),BQ917,""))</f>
        <v>Holiday</v>
      </c>
      <c r="BF917" s="21">
        <f>LEN(AU917)-LEN(SUBSTITUTE(AU917," ",""))</f>
        <v>1</v>
      </c>
      <c r="BG917" s="21">
        <f>LEN(AV917)-LEN(SUBSTITUTE(AV917," ",""))</f>
        <v>1</v>
      </c>
      <c r="BH917" s="21" t="str">
        <f>IF(BF917=0,AU917,findspace($AU917,BH$10))</f>
        <v>Sunday</v>
      </c>
      <c r="BI917" s="21" t="str">
        <f>IF(BH917=0,AN917,findspace($AU917,BI$10))</f>
        <v>Premium</v>
      </c>
      <c r="BJ917" s="21" t="str">
        <f>IF(BI917=0,AV917,findspace($AU917,BJ$10))</f>
        <v/>
      </c>
      <c r="BK917" s="21" t="str">
        <f>IF(BJ917=0,AW917,findspace($AU917,BK$10))</f>
        <v/>
      </c>
      <c r="BL917" s="21" t="str">
        <f>IF(BK917=0,AX917,findspace($AU917,BL$10))</f>
        <v/>
      </c>
      <c r="BM917" s="21" t="str">
        <f>IF(BL917=0,BF917,findspace($AU917,BM$10))</f>
        <v/>
      </c>
      <c r="BN917" s="21" t="str">
        <f>IF(BM917=0,BH917,findspace($AU917,BN$10))</f>
        <v/>
      </c>
      <c r="BO917" s="21" t="str">
        <f>IF(BN917=0,BI917,findspace($AU917,BO$10))</f>
        <v/>
      </c>
      <c r="BR917" s="21" t="str">
        <f>IF($BG917=0,$AV917,findspace($AV917,BR$10))</f>
        <v>Holiday</v>
      </c>
      <c r="BS917" s="21" t="str">
        <f>IF($BG917=0,$AV917,findspace($AV917,BS$10))</f>
        <v>Sunday</v>
      </c>
      <c r="BT917" s="21" t="str">
        <f>IF($BG917=0,$AV917,findspace($AV917,BT$10))</f>
        <v/>
      </c>
      <c r="BU917" s="21" t="str">
        <f>IF($BG917=0,$AV917,findspace($AV917,BU$10))</f>
        <v/>
      </c>
      <c r="BV917" s="21" t="str">
        <f>IF($BG917=0,$AV917,findspace($AV917,BV$10))</f>
        <v/>
      </c>
      <c r="BW917" s="21" t="str">
        <f>IF($BG917=0,$AV917,findspace($AV917,BW$10))</f>
        <v/>
      </c>
      <c r="BX917" s="21" t="str">
        <f>IF($BG917=0,$AV917,findspace($AV917,BX$10))</f>
        <v/>
      </c>
      <c r="BY917" s="21" t="str">
        <f>IF($BG917=0,$AV917,findspace($AV917,BY$10))</f>
        <v/>
      </c>
      <c r="BZ917" s="21" t="str">
        <f>IF($BG917=0,$AV917,findspace($AV917,BZ$10))</f>
        <v/>
      </c>
      <c r="CA917" s="21" t="str">
        <f>IF($BG917=0,$AV917,findspace($AV917,CA$10))</f>
        <v/>
      </c>
    </row>
    <row r="918" spans="1:79" x14ac:dyDescent="0.35">
      <c r="A918" t="s">
        <v>1839</v>
      </c>
      <c r="B918" t="s">
        <v>2560</v>
      </c>
      <c r="C918" t="s">
        <v>3359</v>
      </c>
      <c r="D918" t="s">
        <v>1839</v>
      </c>
      <c r="E918" t="s">
        <v>1606</v>
      </c>
      <c r="F918" t="s">
        <v>1648</v>
      </c>
      <c r="G918" s="13">
        <v>0.56248180565101724</v>
      </c>
      <c r="I918">
        <v>12374</v>
      </c>
      <c r="J918" t="str">
        <f>K918&amp;L918</f>
        <v>DFASKNMSC Nonpay12374DFASMMMSC Premium Pay</v>
      </c>
      <c r="K918" t="str">
        <f>A918&amp;B918&amp;C918</f>
        <v>DFASKNMSC Nonpay</v>
      </c>
      <c r="L918" t="str">
        <f>I918&amp;D918&amp;E918&amp;F918</f>
        <v>12374DFASMMMSC Premium Pay</v>
      </c>
      <c r="M918" s="13">
        <f>G918</f>
        <v>0.56248180565101724</v>
      </c>
      <c r="N918" s="13"/>
      <c r="O918" s="19">
        <v>860</v>
      </c>
      <c r="P918">
        <f>COUNTIF(C$11:C$2024, C918)</f>
        <v>1</v>
      </c>
      <c r="Q918">
        <f>COUNTIF(F$11:F$177, F918)</f>
        <v>0</v>
      </c>
      <c r="R918" t="b">
        <f>A918=D918</f>
        <v>1</v>
      </c>
      <c r="S918" t="b">
        <f>A918&amp;B918&amp;C918=D918&amp;E918&amp;F918</f>
        <v>0</v>
      </c>
      <c r="V918" t="str">
        <f>IF($A918=V$10, $C918, "")</f>
        <v>MSC Nonpay</v>
      </c>
      <c r="W918" t="str">
        <f>IF($A918=W$10, $C918, "")</f>
        <v/>
      </c>
      <c r="X918" t="str">
        <f>IF($A918=X$10, $C918, "")</f>
        <v/>
      </c>
      <c r="Y918" t="str">
        <f>IF($A918=Y$10, $C918, "")</f>
        <v/>
      </c>
      <c r="Z918" t="str">
        <f>IF($A918=Z$10, $C918, "")</f>
        <v/>
      </c>
      <c r="AB918" t="str">
        <f>IF($D918=AB$10, $F918, "")</f>
        <v>MSC Premium Pay</v>
      </c>
      <c r="AC918" t="str">
        <f>IF($D918=AC$10, $F918, "")</f>
        <v/>
      </c>
      <c r="AD918" t="str">
        <f>IF($D918=AD$10, $F918, "")</f>
        <v/>
      </c>
      <c r="AE918" t="str">
        <f>IF($D918=AE$10, $F918, "")</f>
        <v/>
      </c>
      <c r="AF918" t="str">
        <f>IF($D918=AF$10, $F918, "")</f>
        <v/>
      </c>
      <c r="AH918">
        <f>COUNTIF(AI$11:AI$2024, AI918)</f>
        <v>1</v>
      </c>
      <c r="AI918" t="str">
        <f>V918&amp;AB918&amp;W918&amp;AC918&amp;X918&amp;AD918&amp;Y918&amp;AE918&amp;Z918&amp;AF918</f>
        <v>MSC NonpayMSC Premium Pay</v>
      </c>
      <c r="AJ918">
        <f>IF(ROW()=11,1,IF(AK917+1=AK918,AJ917,AJ917+1))</f>
        <v>820</v>
      </c>
      <c r="AK918">
        <f>IF(AI918=AI917, AK917+1, 1)</f>
        <v>1</v>
      </c>
      <c r="AL918" s="26" t="str">
        <f>AM918&amp;AN918</f>
        <v>DFASKNMSC Nonpay12374DFASMMMSC Premium Pay</v>
      </c>
      <c r="AM918" t="str">
        <f>K918</f>
        <v>DFASKNMSC Nonpay</v>
      </c>
      <c r="AN918" t="str">
        <f>L918</f>
        <v>12374DFASMMMSC Premium Pay</v>
      </c>
      <c r="AO918">
        <f>COUNTIF(AM$11:AM$1107, AM918)</f>
        <v>1</v>
      </c>
      <c r="AP918">
        <f>COUNTIF(AN$11:AN$1107, AN918)</f>
        <v>1</v>
      </c>
      <c r="AQ918">
        <f>MATCH(AM918, AM$11:AM$1107, 0)</f>
        <v>908</v>
      </c>
      <c r="AR918">
        <f>MATCH(AN918, AN$11:AN$1107, 0)</f>
        <v>908</v>
      </c>
      <c r="AS918">
        <v>860</v>
      </c>
      <c r="AU918" t="str">
        <f>C918</f>
        <v>MSC Nonpay</v>
      </c>
      <c r="AV918" t="str">
        <f>IF(F918="", "", F918)</f>
        <v>MSC Premium Pay</v>
      </c>
      <c r="AW918" s="13">
        <f>M918</f>
        <v>0.56248180565101724</v>
      </c>
      <c r="AX918" t="e">
        <f>VLOOKUP(AI918, UniquePairs!A$5:A$2000, 1, FALSE)</f>
        <v>#N/A</v>
      </c>
      <c r="AY918" t="str">
        <f>IFERROR(INDEX(UniquePairs!A$5:K$1000, MATCH(AL918, UniquePairs!A$5:A$1000, 0), 10), "")</f>
        <v/>
      </c>
      <c r="AZ918" s="13">
        <f>IF(AY918&lt;&gt;"", AY918, AW918)</f>
        <v>0.56248180565101724</v>
      </c>
      <c r="BA918" t="str">
        <f>IF(AZ918=0,"None",IF(AZ918&lt;0.6,"Weak",IF(AZ918&lt;0.7,"Review",IF(AZ918&lt;0.8,"Good",IF(AZ918&lt;0.9,"Very Good","Solid")))))</f>
        <v>Weak</v>
      </c>
      <c r="BB918" s="28" t="str">
        <f>IF(AJ917=AJ918, BB917, BC918)</f>
        <v>MSC</v>
      </c>
      <c r="BC918" t="str">
        <f>IF(AV918="",AU918,StringMatch(AU918,AV918,TRUE))</f>
        <v>MSC</v>
      </c>
      <c r="BD918" t="str">
        <f>TRIM(SUBSTITUTE(SUBSTITUTE(SUBSTITUTE(SUBSTITUTE(SUBSTITUTE(SUBSTITUTE(SUBSTITUTE(SUBSTITUTE(SUBSTITUTE(SUBSTITUTE(AU918,BR918,""),BS918,""),BT918,""),BU918,""),BV918,""),BW918,""),BX918,""),BY918,""),BZ918,""),CA918,""))</f>
        <v>Nonpay</v>
      </c>
      <c r="BE918" t="str">
        <f>TRIM(SUBSTITUTE(SUBSTITUTE(SUBSTITUTE(SUBSTITUTE(SUBSTITUTE(SUBSTITUTE(SUBSTITUTE(SUBSTITUTE(SUBSTITUTE(SUBSTITUTE(AV918,BH918,""),BI918,""),BJ918,""),BK918,""),BL918,""),BM918,""),BN918,""),BO918,""),BP918,""),BQ918,""))</f>
        <v>Premium Pay</v>
      </c>
      <c r="BF918" s="21">
        <f>LEN(AU918)-LEN(SUBSTITUTE(AU918," ",""))</f>
        <v>1</v>
      </c>
      <c r="BG918" s="21">
        <f>LEN(AV918)-LEN(SUBSTITUTE(AV918," ",""))</f>
        <v>2</v>
      </c>
      <c r="BH918" s="21" t="str">
        <f>IF(BF918=0,AU918,findspace($AU918,BH$10))</f>
        <v>MSC</v>
      </c>
      <c r="BI918" s="21" t="str">
        <f>IF(BH918=0,AN918,findspace($AU918,BI$10))</f>
        <v>Nonpay</v>
      </c>
      <c r="BJ918" s="21" t="str">
        <f>IF(BI918=0,AV918,findspace($AU918,BJ$10))</f>
        <v/>
      </c>
      <c r="BK918" s="21" t="str">
        <f>IF(BJ918=0,AW918,findspace($AU918,BK$10))</f>
        <v/>
      </c>
      <c r="BL918" s="21" t="str">
        <f>IF(BK918=0,AX918,findspace($AU918,BL$10))</f>
        <v/>
      </c>
      <c r="BM918" s="21" t="str">
        <f>IF(BL918=0,BF918,findspace($AU918,BM$10))</f>
        <v/>
      </c>
      <c r="BN918" s="21" t="str">
        <f>IF(BM918=0,BH918,findspace($AU918,BN$10))</f>
        <v/>
      </c>
      <c r="BO918" s="21" t="str">
        <f>IF(BN918=0,BI918,findspace($AU918,BO$10))</f>
        <v/>
      </c>
      <c r="BR918" s="21" t="str">
        <f>IF($BG918=0,$AV918,findspace($AV918,BR$10))</f>
        <v>MSC</v>
      </c>
      <c r="BS918" s="21" t="str">
        <f>IF($BG918=0,$AV918,findspace($AV918,BS$10))</f>
        <v>Premium</v>
      </c>
      <c r="BT918" s="21" t="str">
        <f>IF($BG918=0,$AV918,findspace($AV918,BT$10))</f>
        <v>Pay</v>
      </c>
      <c r="BU918" s="21" t="str">
        <f>IF($BG918=0,$AV918,findspace($AV918,BU$10))</f>
        <v/>
      </c>
      <c r="BV918" s="21" t="str">
        <f>IF($BG918=0,$AV918,findspace($AV918,BV$10))</f>
        <v/>
      </c>
      <c r="BW918" s="21" t="str">
        <f>IF($BG918=0,$AV918,findspace($AV918,BW$10))</f>
        <v/>
      </c>
      <c r="BX918" s="21" t="str">
        <f>IF($BG918=0,$AV918,findspace($AV918,BX$10))</f>
        <v/>
      </c>
      <c r="BY918" s="21" t="str">
        <f>IF($BG918=0,$AV918,findspace($AV918,BY$10))</f>
        <v/>
      </c>
      <c r="BZ918" s="21" t="str">
        <f>IF($BG918=0,$AV918,findspace($AV918,BZ$10))</f>
        <v/>
      </c>
      <c r="CA918" s="21" t="str">
        <f>IF($BG918=0,$AV918,findspace($AV918,CA$10))</f>
        <v/>
      </c>
    </row>
    <row r="919" spans="1:79" x14ac:dyDescent="0.35">
      <c r="A919" t="s">
        <v>1839</v>
      </c>
      <c r="B919" t="s">
        <v>1508</v>
      </c>
      <c r="C919" t="s">
        <v>3318</v>
      </c>
      <c r="D919" t="s">
        <v>1836</v>
      </c>
      <c r="E919">
        <v>7</v>
      </c>
      <c r="F919" t="s">
        <v>2699</v>
      </c>
      <c r="G919" s="13">
        <v>0.54712643678160922</v>
      </c>
      <c r="I919">
        <v>12374</v>
      </c>
      <c r="J919" t="str">
        <f>K919&amp;L919</f>
        <v>DFASOAAdditional FLSA Hours12374GSA7FLSA Hours Worked</v>
      </c>
      <c r="K919" t="str">
        <f>A919&amp;B919&amp;C919</f>
        <v>DFASOAAdditional FLSA Hours</v>
      </c>
      <c r="L919" t="str">
        <f>I919&amp;D919&amp;E919&amp;F919</f>
        <v>12374GSA7FLSA Hours Worked</v>
      </c>
      <c r="M919" s="13">
        <f>G919</f>
        <v>0.54712643678160922</v>
      </c>
      <c r="N919" s="13"/>
      <c r="O919" s="19">
        <v>901</v>
      </c>
      <c r="P919">
        <f>COUNTIF(C$11:C$2024, C919)</f>
        <v>1</v>
      </c>
      <c r="Q919">
        <f>COUNTIF(F$11:F$177, F919)</f>
        <v>0</v>
      </c>
      <c r="R919" t="b">
        <f>A919=D919</f>
        <v>0</v>
      </c>
      <c r="S919" t="b">
        <f>A919&amp;B919&amp;C919=D919&amp;E919&amp;F919</f>
        <v>0</v>
      </c>
      <c r="V919" t="str">
        <f>IF($A919=V$10, $C919, "")</f>
        <v>Additional FLSA Hours</v>
      </c>
      <c r="W919" t="str">
        <f>IF($A919=W$10, $C919, "")</f>
        <v/>
      </c>
      <c r="X919" t="str">
        <f>IF($A919=X$10, $C919, "")</f>
        <v/>
      </c>
      <c r="Y919" t="str">
        <f>IF($A919=Y$10, $C919, "")</f>
        <v/>
      </c>
      <c r="Z919" t="str">
        <f>IF($A919=Z$10, $C919, "")</f>
        <v/>
      </c>
      <c r="AB919" t="str">
        <f>IF($D919=AB$10, $F919, "")</f>
        <v/>
      </c>
      <c r="AC919" t="str">
        <f>IF($D919=AC$10, $F919, "")</f>
        <v>FLSA Hours Worked</v>
      </c>
      <c r="AD919" t="str">
        <f>IF($D919=AD$10, $F919, "")</f>
        <v/>
      </c>
      <c r="AE919" t="str">
        <f>IF($D919=AE$10, $F919, "")</f>
        <v/>
      </c>
      <c r="AF919" t="str">
        <f>IF($D919=AF$10, $F919, "")</f>
        <v/>
      </c>
      <c r="AH919">
        <f>COUNTIF(AI$11:AI$2024, AI919)</f>
        <v>1</v>
      </c>
      <c r="AI919" t="str">
        <f>V919&amp;AB919&amp;W919&amp;AC919&amp;X919&amp;AD919&amp;Y919&amp;AE919&amp;Z919&amp;AF919</f>
        <v>Additional FLSA HoursFLSA Hours Worked</v>
      </c>
      <c r="AJ919">
        <f>IF(ROW()=11,1,IF(AK918+1=AK919,AJ918,AJ918+1))</f>
        <v>821</v>
      </c>
      <c r="AK919">
        <f>IF(AI919=AI918, AK918+1, 1)</f>
        <v>1</v>
      </c>
      <c r="AL919" s="26" t="str">
        <f>AM919&amp;AN919</f>
        <v>DFASOAAdditional FLSA Hours12374GSA7FLSA Hours Worked</v>
      </c>
      <c r="AM919" t="str">
        <f>K919</f>
        <v>DFASOAAdditional FLSA Hours</v>
      </c>
      <c r="AN919" t="str">
        <f>L919</f>
        <v>12374GSA7FLSA Hours Worked</v>
      </c>
      <c r="AO919">
        <f>COUNTIF(AM$11:AM$1107, AM919)</f>
        <v>1</v>
      </c>
      <c r="AP919">
        <f>COUNTIF(AN$11:AN$1107, AN919)</f>
        <v>3</v>
      </c>
      <c r="AQ919">
        <f>MATCH(AM919, AM$11:AM$1107, 0)</f>
        <v>909</v>
      </c>
      <c r="AR919">
        <f>MATCH(AN919, AN$11:AN$1107, 0)</f>
        <v>594</v>
      </c>
      <c r="AS919">
        <v>901</v>
      </c>
      <c r="AU919" t="str">
        <f>C919</f>
        <v>Additional FLSA Hours</v>
      </c>
      <c r="AV919" t="str">
        <f>IF(F919="", "", F919)</f>
        <v>FLSA Hours Worked</v>
      </c>
      <c r="AW919" s="13">
        <f>M919</f>
        <v>0.54712643678160922</v>
      </c>
      <c r="AX919" t="e">
        <f>VLOOKUP(AI919, UniquePairs!A$5:A$2000, 1, FALSE)</f>
        <v>#N/A</v>
      </c>
      <c r="AY919" t="str">
        <f>IFERROR(INDEX(UniquePairs!A$5:K$1000, MATCH(AL919, UniquePairs!A$5:A$1000, 0), 10), "")</f>
        <v/>
      </c>
      <c r="AZ919" s="13">
        <f>IF(AY919&lt;&gt;"", AY919, AW919)</f>
        <v>0.54712643678160922</v>
      </c>
      <c r="BA919" t="str">
        <f>IF(AZ919=0,"None",IF(AZ919&lt;0.6,"Weak",IF(AZ919&lt;0.7,"Review",IF(AZ919&lt;0.8,"Good",IF(AZ919&lt;0.9,"Very Good","Solid")))))</f>
        <v>Weak</v>
      </c>
      <c r="BB919" s="28" t="str">
        <f>IF(AJ918=AJ919, BB918, BC919)</f>
        <v>FLSA Hours</v>
      </c>
      <c r="BC919" t="str">
        <f>IF(AV919="",AU919,StringMatch(AU919,AV919,TRUE))</f>
        <v>FLSA Hours</v>
      </c>
      <c r="BD919" t="str">
        <f>TRIM(SUBSTITUTE(SUBSTITUTE(SUBSTITUTE(SUBSTITUTE(SUBSTITUTE(SUBSTITUTE(SUBSTITUTE(SUBSTITUTE(SUBSTITUTE(SUBSTITUTE(AU919,BR919,""),BS919,""),BT919,""),BU919,""),BV919,""),BW919,""),BX919,""),BY919,""),BZ919,""),CA919,""))</f>
        <v>Additional</v>
      </c>
      <c r="BE919" t="str">
        <f>TRIM(SUBSTITUTE(SUBSTITUTE(SUBSTITUTE(SUBSTITUTE(SUBSTITUTE(SUBSTITUTE(SUBSTITUTE(SUBSTITUTE(SUBSTITUTE(SUBSTITUTE(AV919,BH919,""),BI919,""),BJ919,""),BK919,""),BL919,""),BM919,""),BN919,""),BO919,""),BP919,""),BQ919,""))</f>
        <v>Worked</v>
      </c>
      <c r="BF919" s="21">
        <f>LEN(AU919)-LEN(SUBSTITUTE(AU919," ",""))</f>
        <v>2</v>
      </c>
      <c r="BG919" s="21">
        <f>LEN(AV919)-LEN(SUBSTITUTE(AV919," ",""))</f>
        <v>2</v>
      </c>
      <c r="BH919" s="21" t="str">
        <f>IF(BF919=0,AU919,findspace($AU919,BH$10))</f>
        <v>Additional</v>
      </c>
      <c r="BI919" s="21" t="str">
        <f>IF(BH919=0,AN919,findspace($AU919,BI$10))</f>
        <v>FLSA</v>
      </c>
      <c r="BJ919" s="21" t="str">
        <f>IF(BI919=0,AV919,findspace($AU919,BJ$10))</f>
        <v>Hours</v>
      </c>
      <c r="BK919" s="21" t="str">
        <f>IF(BJ919=0,AW919,findspace($AU919,BK$10))</f>
        <v/>
      </c>
      <c r="BL919" s="21" t="str">
        <f>IF(BK919=0,AX919,findspace($AU919,BL$10))</f>
        <v/>
      </c>
      <c r="BM919" s="21" t="str">
        <f>IF(BL919=0,BF919,findspace($AU919,BM$10))</f>
        <v/>
      </c>
      <c r="BN919" s="21" t="str">
        <f>IF(BM919=0,BH919,findspace($AU919,BN$10))</f>
        <v/>
      </c>
      <c r="BO919" s="21" t="str">
        <f>IF(BN919=0,BI919,findspace($AU919,BO$10))</f>
        <v/>
      </c>
      <c r="BR919" s="21" t="str">
        <f>IF($BG919=0,$AV919,findspace($AV919,BR$10))</f>
        <v>FLSA</v>
      </c>
      <c r="BS919" s="21" t="str">
        <f>IF($BG919=0,$AV919,findspace($AV919,BS$10))</f>
        <v>Hours</v>
      </c>
      <c r="BT919" s="21" t="str">
        <f>IF($BG919=0,$AV919,findspace($AV919,BT$10))</f>
        <v>Worked</v>
      </c>
      <c r="BU919" s="21" t="str">
        <f>IF($BG919=0,$AV919,findspace($AV919,BU$10))</f>
        <v/>
      </c>
      <c r="BV919" s="21" t="str">
        <f>IF($BG919=0,$AV919,findspace($AV919,BV$10))</f>
        <v/>
      </c>
      <c r="BW919" s="21" t="str">
        <f>IF($BG919=0,$AV919,findspace($AV919,BW$10))</f>
        <v/>
      </c>
      <c r="BX919" s="21" t="str">
        <f>IF($BG919=0,$AV919,findspace($AV919,BX$10))</f>
        <v/>
      </c>
      <c r="BY919" s="21" t="str">
        <f>IF($BG919=0,$AV919,findspace($AV919,BY$10))</f>
        <v/>
      </c>
      <c r="BZ919" s="21" t="str">
        <f>IF($BG919=0,$AV919,findspace($AV919,BZ$10))</f>
        <v/>
      </c>
      <c r="CA919" s="21" t="str">
        <f>IF($BG919=0,$AV919,findspace($AV919,CA$10))</f>
        <v/>
      </c>
    </row>
    <row r="920" spans="1:79" x14ac:dyDescent="0.35">
      <c r="A920" t="s">
        <v>1839</v>
      </c>
      <c r="B920" t="s">
        <v>619</v>
      </c>
      <c r="C920" t="s">
        <v>3366</v>
      </c>
      <c r="D920" t="s">
        <v>1839</v>
      </c>
      <c r="E920" t="s">
        <v>1653</v>
      </c>
      <c r="F920" t="s">
        <v>3367</v>
      </c>
      <c r="G920" s="13">
        <v>0.53725490196078429</v>
      </c>
      <c r="I920">
        <v>12374</v>
      </c>
      <c r="J920" t="str">
        <f>K920&amp;L920</f>
        <v>DFAS4ANon Watchstanding Allowance12374DFAS4BNon Watchstanding Officers Hazard</v>
      </c>
      <c r="K920" t="str">
        <f>A920&amp;B920&amp;C920</f>
        <v>DFAS4ANon Watchstanding Allowance</v>
      </c>
      <c r="L920" t="str">
        <f>I920&amp;D920&amp;E920&amp;F920</f>
        <v>12374DFAS4BNon Watchstanding Officers Hazard</v>
      </c>
      <c r="M920" s="13">
        <f>G920</f>
        <v>0.53725490196078429</v>
      </c>
      <c r="N920" s="13"/>
      <c r="O920" s="19">
        <v>206</v>
      </c>
      <c r="P920">
        <f>COUNTIF(C$11:C$2024, C920)</f>
        <v>1</v>
      </c>
      <c r="Q920">
        <f>COUNTIF(F$11:F$177, F920)</f>
        <v>0</v>
      </c>
      <c r="R920" t="b">
        <f>A920=D920</f>
        <v>1</v>
      </c>
      <c r="S920" t="b">
        <f>A920&amp;B920&amp;C920=D920&amp;E920&amp;F920</f>
        <v>0</v>
      </c>
      <c r="V920" t="str">
        <f>IF($A920=V$10, $C920, "")</f>
        <v>Non Watchstanding Allowance</v>
      </c>
      <c r="W920" t="str">
        <f>IF($A920=W$10, $C920, "")</f>
        <v/>
      </c>
      <c r="X920" t="str">
        <f>IF($A920=X$10, $C920, "")</f>
        <v/>
      </c>
      <c r="Y920" t="str">
        <f>IF($A920=Y$10, $C920, "")</f>
        <v/>
      </c>
      <c r="Z920" t="str">
        <f>IF($A920=Z$10, $C920, "")</f>
        <v/>
      </c>
      <c r="AB920" t="str">
        <f>IF($D920=AB$10, $F920, "")</f>
        <v>Non Watchstanding Officers Hazard</v>
      </c>
      <c r="AC920" t="str">
        <f>IF($D920=AC$10, $F920, "")</f>
        <v/>
      </c>
      <c r="AD920" t="str">
        <f>IF($D920=AD$10, $F920, "")</f>
        <v/>
      </c>
      <c r="AE920" t="str">
        <f>IF($D920=AE$10, $F920, "")</f>
        <v/>
      </c>
      <c r="AF920" t="str">
        <f>IF($D920=AF$10, $F920, "")</f>
        <v/>
      </c>
      <c r="AH920">
        <f>COUNTIF(AI$11:AI$2024, AI920)</f>
        <v>1</v>
      </c>
      <c r="AI920" t="str">
        <f>V920&amp;AB920&amp;W920&amp;AC920&amp;X920&amp;AD920&amp;Y920&amp;AE920&amp;Z920&amp;AF920</f>
        <v>Non Watchstanding AllowanceNon Watchstanding Officers Hazard</v>
      </c>
      <c r="AJ920">
        <f>IF(ROW()=11,1,IF(AK919+1=AK920,AJ919,AJ919+1))</f>
        <v>822</v>
      </c>
      <c r="AK920">
        <f>IF(AI920=AI919, AK919+1, 1)</f>
        <v>1</v>
      </c>
      <c r="AL920" s="26" t="str">
        <f>AM920&amp;AN920</f>
        <v>DFAS4ANon Watchstanding Allowance12374DFAS4BNon Watchstanding Officers Hazard</v>
      </c>
      <c r="AM920" t="str">
        <f>K920</f>
        <v>DFAS4ANon Watchstanding Allowance</v>
      </c>
      <c r="AN920" t="str">
        <f>L920</f>
        <v>12374DFAS4BNon Watchstanding Officers Hazard</v>
      </c>
      <c r="AO920">
        <f>COUNTIF(AM$11:AM$1107, AM920)</f>
        <v>1</v>
      </c>
      <c r="AP920">
        <f>COUNTIF(AN$11:AN$1107, AN920)</f>
        <v>1</v>
      </c>
      <c r="AQ920">
        <f>MATCH(AM920, AM$11:AM$1107, 0)</f>
        <v>910</v>
      </c>
      <c r="AR920">
        <f>MATCH(AN920, AN$11:AN$1107, 0)</f>
        <v>910</v>
      </c>
      <c r="AS920">
        <v>206</v>
      </c>
      <c r="AU920" t="str">
        <f>C920</f>
        <v>Non Watchstanding Allowance</v>
      </c>
      <c r="AV920" t="str">
        <f>IF(F920="", "", F920)</f>
        <v>Non Watchstanding Officers Hazard</v>
      </c>
      <c r="AW920" s="13">
        <f>M920</f>
        <v>0.53725490196078429</v>
      </c>
      <c r="AX920" t="e">
        <f>VLOOKUP(AI920, UniquePairs!A$5:A$2000, 1, FALSE)</f>
        <v>#N/A</v>
      </c>
      <c r="AY920" t="str">
        <f>IFERROR(INDEX(UniquePairs!A$5:K$1000, MATCH(AL920, UniquePairs!A$5:A$1000, 0), 10), "")</f>
        <v/>
      </c>
      <c r="AZ920" s="13">
        <f>IF(AY920&lt;&gt;"", AY920, AW920)</f>
        <v>0.53725490196078429</v>
      </c>
      <c r="BA920" t="str">
        <f>IF(AZ920=0,"None",IF(AZ920&lt;0.6,"Weak",IF(AZ920&lt;0.7,"Review",IF(AZ920&lt;0.8,"Good",IF(AZ920&lt;0.9,"Very Good","Solid")))))</f>
        <v>Weak</v>
      </c>
      <c r="BB920" s="28" t="str">
        <f>IF(AJ919=AJ920, BB919, BC920)</f>
        <v>Non Watchstanding</v>
      </c>
      <c r="BC920" t="str">
        <f>IF(AV920="",AU920,StringMatch(AU920,AV920,TRUE))</f>
        <v>Non Watchstanding</v>
      </c>
      <c r="BD920" t="str">
        <f>TRIM(SUBSTITUTE(SUBSTITUTE(SUBSTITUTE(SUBSTITUTE(SUBSTITUTE(SUBSTITUTE(SUBSTITUTE(SUBSTITUTE(SUBSTITUTE(SUBSTITUTE(AU920,BR920,""),BS920,""),BT920,""),BU920,""),BV920,""),BW920,""),BX920,""),BY920,""),BZ920,""),CA920,""))</f>
        <v>Allowance</v>
      </c>
      <c r="BE920" t="str">
        <f>TRIM(SUBSTITUTE(SUBSTITUTE(SUBSTITUTE(SUBSTITUTE(SUBSTITUTE(SUBSTITUTE(SUBSTITUTE(SUBSTITUTE(SUBSTITUTE(SUBSTITUTE(AV920,BH920,""),BI920,""),BJ920,""),BK920,""),BL920,""),BM920,""),BN920,""),BO920,""),BP920,""),BQ920,""))</f>
        <v>Officers Hazard</v>
      </c>
      <c r="BF920" s="21">
        <f>LEN(AU920)-LEN(SUBSTITUTE(AU920," ",""))</f>
        <v>2</v>
      </c>
      <c r="BG920" s="21">
        <f>LEN(AV920)-LEN(SUBSTITUTE(AV920," ",""))</f>
        <v>3</v>
      </c>
      <c r="BH920" s="21" t="str">
        <f>IF(BF920=0,AU920,findspace($AU920,BH$10))</f>
        <v>Non</v>
      </c>
      <c r="BI920" s="21" t="str">
        <f>IF(BH920=0,AN920,findspace($AU920,BI$10))</f>
        <v>Watchstanding</v>
      </c>
      <c r="BJ920" s="21" t="str">
        <f>IF(BI920=0,AV920,findspace($AU920,BJ$10))</f>
        <v>Allowance</v>
      </c>
      <c r="BK920" s="21" t="str">
        <f>IF(BJ920=0,AW920,findspace($AU920,BK$10))</f>
        <v/>
      </c>
      <c r="BL920" s="21" t="str">
        <f>IF(BK920=0,AX920,findspace($AU920,BL$10))</f>
        <v/>
      </c>
      <c r="BM920" s="21" t="str">
        <f>IF(BL920=0,BF920,findspace($AU920,BM$10))</f>
        <v/>
      </c>
      <c r="BN920" s="21" t="str">
        <f>IF(BM920=0,BH920,findspace($AU920,BN$10))</f>
        <v/>
      </c>
      <c r="BO920" s="21" t="str">
        <f>IF(BN920=0,BI920,findspace($AU920,BO$10))</f>
        <v/>
      </c>
      <c r="BR920" s="21" t="str">
        <f>IF($BG920=0,$AV920,findspace($AV920,BR$10))</f>
        <v>Non</v>
      </c>
      <c r="BS920" s="21" t="str">
        <f>IF($BG920=0,$AV920,findspace($AV920,BS$10))</f>
        <v>Watchstanding</v>
      </c>
      <c r="BT920" s="21" t="str">
        <f>IF($BG920=0,$AV920,findspace($AV920,BT$10))</f>
        <v>Officers</v>
      </c>
      <c r="BU920" s="21" t="str">
        <f>IF($BG920=0,$AV920,findspace($AV920,BU$10))</f>
        <v>Hazard</v>
      </c>
      <c r="BV920" s="21" t="str">
        <f>IF($BG920=0,$AV920,findspace($AV920,BV$10))</f>
        <v/>
      </c>
      <c r="BW920" s="21" t="str">
        <f>IF($BG920=0,$AV920,findspace($AV920,BW$10))</f>
        <v/>
      </c>
      <c r="BX920" s="21" t="str">
        <f>IF($BG920=0,$AV920,findspace($AV920,BX$10))</f>
        <v/>
      </c>
      <c r="BY920" s="21" t="str">
        <f>IF($BG920=0,$AV920,findspace($AV920,BY$10))</f>
        <v/>
      </c>
      <c r="BZ920" s="21" t="str">
        <f>IF($BG920=0,$AV920,findspace($AV920,BZ$10))</f>
        <v/>
      </c>
      <c r="CA920" s="21" t="str">
        <f>IF($BG920=0,$AV920,findspace($AV920,CA$10))</f>
        <v/>
      </c>
    </row>
    <row r="921" spans="1:79" x14ac:dyDescent="0.35">
      <c r="A921" t="s">
        <v>1839</v>
      </c>
      <c r="B921" t="s">
        <v>1653</v>
      </c>
      <c r="C921" t="s">
        <v>3367</v>
      </c>
      <c r="D921" t="s">
        <v>1839</v>
      </c>
      <c r="E921" t="s">
        <v>619</v>
      </c>
      <c r="F921" t="s">
        <v>3366</v>
      </c>
      <c r="G921" s="13">
        <v>0.53725490196078429</v>
      </c>
      <c r="I921">
        <v>12374</v>
      </c>
      <c r="J921" t="str">
        <f>K921&amp;L921</f>
        <v>DFAS4BNon Watchstanding Officers Hazard12374DFAS4ANon Watchstanding Allowance</v>
      </c>
      <c r="K921" t="str">
        <f>A921&amp;B921&amp;C921</f>
        <v>DFAS4BNon Watchstanding Officers Hazard</v>
      </c>
      <c r="L921" t="str">
        <f>I921&amp;D921&amp;E921&amp;F921</f>
        <v>12374DFAS4ANon Watchstanding Allowance</v>
      </c>
      <c r="M921" s="13">
        <f>G921</f>
        <v>0.53725490196078429</v>
      </c>
      <c r="N921" s="13"/>
      <c r="O921" s="19">
        <v>29</v>
      </c>
      <c r="P921">
        <f>COUNTIF(C$11:C$2024, C921)</f>
        <v>1</v>
      </c>
      <c r="Q921">
        <f>COUNTIF(F$11:F$177, F921)</f>
        <v>0</v>
      </c>
      <c r="R921" t="b">
        <f>A921=D921</f>
        <v>1</v>
      </c>
      <c r="S921" t="b">
        <f>A921&amp;B921&amp;C921=D921&amp;E921&amp;F921</f>
        <v>0</v>
      </c>
      <c r="V921" t="str">
        <f>IF($A921=V$10, $C921, "")</f>
        <v>Non Watchstanding Officers Hazard</v>
      </c>
      <c r="W921" t="str">
        <f>IF($A921=W$10, $C921, "")</f>
        <v/>
      </c>
      <c r="X921" t="str">
        <f>IF($A921=X$10, $C921, "")</f>
        <v/>
      </c>
      <c r="Y921" t="str">
        <f>IF($A921=Y$10, $C921, "")</f>
        <v/>
      </c>
      <c r="Z921" t="str">
        <f>IF($A921=Z$10, $C921, "")</f>
        <v/>
      </c>
      <c r="AB921" t="str">
        <f>IF($D921=AB$10, $F921, "")</f>
        <v>Non Watchstanding Allowance</v>
      </c>
      <c r="AC921" t="str">
        <f>IF($D921=AC$10, $F921, "")</f>
        <v/>
      </c>
      <c r="AD921" t="str">
        <f>IF($D921=AD$10, $F921, "")</f>
        <v/>
      </c>
      <c r="AE921" t="str">
        <f>IF($D921=AE$10, $F921, "")</f>
        <v/>
      </c>
      <c r="AF921" t="str">
        <f>IF($D921=AF$10, $F921, "")</f>
        <v/>
      </c>
      <c r="AH921">
        <f>COUNTIF(AI$11:AI$2024, AI921)</f>
        <v>1</v>
      </c>
      <c r="AI921" t="str">
        <f>V921&amp;AB921&amp;W921&amp;AC921&amp;X921&amp;AD921&amp;Y921&amp;AE921&amp;Z921&amp;AF921</f>
        <v>Non Watchstanding Officers HazardNon Watchstanding Allowance</v>
      </c>
      <c r="AJ921">
        <f>IF(ROW()=11,1,IF(AK920+1=AK921,AJ920,AJ920+1))</f>
        <v>823</v>
      </c>
      <c r="AK921">
        <f>IF(AI921=AI920, AK920+1, 1)</f>
        <v>1</v>
      </c>
      <c r="AL921" s="26" t="str">
        <f>AM921&amp;AN921</f>
        <v>DFAS4BNon Watchstanding Officers Hazard12374DFAS4ANon Watchstanding Allowance</v>
      </c>
      <c r="AM921" t="str">
        <f>K921</f>
        <v>DFAS4BNon Watchstanding Officers Hazard</v>
      </c>
      <c r="AN921" t="str">
        <f>L921</f>
        <v>12374DFAS4ANon Watchstanding Allowance</v>
      </c>
      <c r="AO921">
        <f>COUNTIF(AM$11:AM$1107, AM921)</f>
        <v>1</v>
      </c>
      <c r="AP921">
        <f>COUNTIF(AN$11:AN$1107, AN921)</f>
        <v>1</v>
      </c>
      <c r="AQ921">
        <f>MATCH(AM921, AM$11:AM$1107, 0)</f>
        <v>911</v>
      </c>
      <c r="AR921">
        <f>MATCH(AN921, AN$11:AN$1107, 0)</f>
        <v>911</v>
      </c>
      <c r="AS921">
        <v>29</v>
      </c>
      <c r="AU921" t="str">
        <f>C921</f>
        <v>Non Watchstanding Officers Hazard</v>
      </c>
      <c r="AV921" t="str">
        <f>IF(F921="", "", F921)</f>
        <v>Non Watchstanding Allowance</v>
      </c>
      <c r="AW921" s="13">
        <f>M921</f>
        <v>0.53725490196078429</v>
      </c>
      <c r="AX921" t="e">
        <f>VLOOKUP(AI921, UniquePairs!A$5:A$2000, 1, FALSE)</f>
        <v>#N/A</v>
      </c>
      <c r="AY921" t="str">
        <f>IFERROR(INDEX(UniquePairs!A$5:K$1000, MATCH(AL921, UniquePairs!A$5:A$1000, 0), 10), "")</f>
        <v/>
      </c>
      <c r="AZ921" s="13">
        <f>IF(AY921&lt;&gt;"", AY921, AW921)</f>
        <v>0.53725490196078429</v>
      </c>
      <c r="BA921" t="str">
        <f>IF(AZ921=0,"None",IF(AZ921&lt;0.6,"Weak",IF(AZ921&lt;0.7,"Review",IF(AZ921&lt;0.8,"Good",IF(AZ921&lt;0.9,"Very Good","Solid")))))</f>
        <v>Weak</v>
      </c>
      <c r="BB921" s="28" t="str">
        <f>IF(AJ920=AJ921, BB920, BC921)</f>
        <v>Non Watchstanding</v>
      </c>
      <c r="BC921" t="str">
        <f>IF(AV921="",AU921,StringMatch(AU921,AV921,TRUE))</f>
        <v>Non Watchstanding</v>
      </c>
      <c r="BD921" t="str">
        <f>TRIM(SUBSTITUTE(SUBSTITUTE(SUBSTITUTE(SUBSTITUTE(SUBSTITUTE(SUBSTITUTE(SUBSTITUTE(SUBSTITUTE(SUBSTITUTE(SUBSTITUTE(AU921,BR921,""),BS921,""),BT921,""),BU921,""),BV921,""),BW921,""),BX921,""),BY921,""),BZ921,""),CA921,""))</f>
        <v>Officers Hazard</v>
      </c>
      <c r="BE921" t="str">
        <f>TRIM(SUBSTITUTE(SUBSTITUTE(SUBSTITUTE(SUBSTITUTE(SUBSTITUTE(SUBSTITUTE(SUBSTITUTE(SUBSTITUTE(SUBSTITUTE(SUBSTITUTE(AV921,BH921,""),BI921,""),BJ921,""),BK921,""),BL921,""),BM921,""),BN921,""),BO921,""),BP921,""),BQ921,""))</f>
        <v>Allowance</v>
      </c>
      <c r="BF921" s="21">
        <f>LEN(AU921)-LEN(SUBSTITUTE(AU921," ",""))</f>
        <v>3</v>
      </c>
      <c r="BG921" s="21">
        <f>LEN(AV921)-LEN(SUBSTITUTE(AV921," ",""))</f>
        <v>2</v>
      </c>
      <c r="BH921" s="21" t="str">
        <f>IF(BF921=0,AU921,findspace($AU921,BH$10))</f>
        <v>Non</v>
      </c>
      <c r="BI921" s="21" t="str">
        <f>IF(BH921=0,AN921,findspace($AU921,BI$10))</f>
        <v>Watchstanding</v>
      </c>
      <c r="BJ921" s="21" t="str">
        <f>IF(BI921=0,AV921,findspace($AU921,BJ$10))</f>
        <v>Officers</v>
      </c>
      <c r="BK921" s="21" t="str">
        <f>IF(BJ921=0,AW921,findspace($AU921,BK$10))</f>
        <v>Hazard</v>
      </c>
      <c r="BL921" s="21" t="str">
        <f>IF(BK921=0,AX921,findspace($AU921,BL$10))</f>
        <v/>
      </c>
      <c r="BM921" s="21" t="str">
        <f>IF(BL921=0,BF921,findspace($AU921,BM$10))</f>
        <v/>
      </c>
      <c r="BN921" s="21" t="str">
        <f>IF(BM921=0,BH921,findspace($AU921,BN$10))</f>
        <v/>
      </c>
      <c r="BO921" s="21" t="str">
        <f>IF(BN921=0,BI921,findspace($AU921,BO$10))</f>
        <v/>
      </c>
      <c r="BR921" s="21" t="str">
        <f>IF($BG921=0,$AV921,findspace($AV921,BR$10))</f>
        <v>Non</v>
      </c>
      <c r="BS921" s="21" t="str">
        <f>IF($BG921=0,$AV921,findspace($AV921,BS$10))</f>
        <v>Watchstanding</v>
      </c>
      <c r="BT921" s="21" t="str">
        <f>IF($BG921=0,$AV921,findspace($AV921,BT$10))</f>
        <v>Allowance</v>
      </c>
      <c r="BU921" s="21" t="str">
        <f>IF($BG921=0,$AV921,findspace($AV921,BU$10))</f>
        <v/>
      </c>
      <c r="BV921" s="21" t="str">
        <f>IF($BG921=0,$AV921,findspace($AV921,BV$10))</f>
        <v/>
      </c>
      <c r="BW921" s="21" t="str">
        <f>IF($BG921=0,$AV921,findspace($AV921,BW$10))</f>
        <v/>
      </c>
      <c r="BX921" s="21" t="str">
        <f>IF($BG921=0,$AV921,findspace($AV921,BX$10))</f>
        <v/>
      </c>
      <c r="BY921" s="21" t="str">
        <f>IF($BG921=0,$AV921,findspace($AV921,BY$10))</f>
        <v/>
      </c>
      <c r="BZ921" s="21" t="str">
        <f>IF($BG921=0,$AV921,findspace($AV921,BZ$10))</f>
        <v/>
      </c>
      <c r="CA921" s="21" t="str">
        <f>IF($BG921=0,$AV921,findspace($AV921,CA$10))</f>
        <v/>
      </c>
    </row>
    <row r="922" spans="1:79" x14ac:dyDescent="0.35">
      <c r="A922" t="s">
        <v>1839</v>
      </c>
      <c r="B922" t="s">
        <v>1018</v>
      </c>
      <c r="C922" t="s">
        <v>3281</v>
      </c>
      <c r="D922" t="s">
        <v>1839</v>
      </c>
      <c r="E922" t="s">
        <v>1036</v>
      </c>
      <c r="F922" t="s">
        <v>3289</v>
      </c>
      <c r="G922" s="13">
        <v>0.53506787330316741</v>
      </c>
      <c r="I922">
        <v>12374</v>
      </c>
      <c r="J922" t="str">
        <f>K922&amp;L922</f>
        <v>DFASFCExplosives Incendiary Material Low Degree12374DFASFMFirefighter Low</v>
      </c>
      <c r="K922" t="str">
        <f>A922&amp;B922&amp;C922</f>
        <v>DFASFCExplosives Incendiary Material Low Degree</v>
      </c>
      <c r="L922" t="str">
        <f>I922&amp;D922&amp;E922&amp;F922</f>
        <v>12374DFASFMFirefighter Low</v>
      </c>
      <c r="M922" s="13">
        <f>G922</f>
        <v>0.53506787330316741</v>
      </c>
      <c r="N922" s="13"/>
      <c r="O922" s="19">
        <v>664</v>
      </c>
      <c r="P922">
        <f>COUNTIF(C$11:C$2024, C922)</f>
        <v>3</v>
      </c>
      <c r="Q922">
        <f>COUNTIF(F$11:F$177, F922)</f>
        <v>0</v>
      </c>
      <c r="R922" t="b">
        <f>A922=D922</f>
        <v>1</v>
      </c>
      <c r="S922" t="b">
        <f>A922&amp;B922&amp;C922=D922&amp;E922&amp;F922</f>
        <v>0</v>
      </c>
      <c r="V922" t="str">
        <f>IF($A922=V$10, $C922, "")</f>
        <v>Explosives Incendiary Material Low Degree</v>
      </c>
      <c r="W922" t="str">
        <f>IF($A922=W$10, $C922, "")</f>
        <v/>
      </c>
      <c r="X922" t="str">
        <f>IF($A922=X$10, $C922, "")</f>
        <v/>
      </c>
      <c r="Y922" t="str">
        <f>IF($A922=Y$10, $C922, "")</f>
        <v/>
      </c>
      <c r="Z922" t="str">
        <f>IF($A922=Z$10, $C922, "")</f>
        <v/>
      </c>
      <c r="AB922" t="str">
        <f>IF($D922=AB$10, $F922, "")</f>
        <v>Firefighter Low</v>
      </c>
      <c r="AC922" t="str">
        <f>IF($D922=AC$10, $F922, "")</f>
        <v/>
      </c>
      <c r="AD922" t="str">
        <f>IF($D922=AD$10, $F922, "")</f>
        <v/>
      </c>
      <c r="AE922" t="str">
        <f>IF($D922=AE$10, $F922, "")</f>
        <v/>
      </c>
      <c r="AF922" t="str">
        <f>IF($D922=AF$10, $F922, "")</f>
        <v/>
      </c>
      <c r="AH922">
        <f>COUNTIF(AI$11:AI$2024, AI922)</f>
        <v>1</v>
      </c>
      <c r="AI922" t="str">
        <f>V922&amp;AB922&amp;W922&amp;AC922&amp;X922&amp;AD922&amp;Y922&amp;AE922&amp;Z922&amp;AF922</f>
        <v>Explosives Incendiary Material Low DegreeFirefighter Low</v>
      </c>
      <c r="AJ922">
        <f>IF(ROW()=11,1,IF(AK921+1=AK922,AJ921,AJ921+1))</f>
        <v>824</v>
      </c>
      <c r="AK922">
        <f>IF(AI922=AI921, AK921+1, 1)</f>
        <v>1</v>
      </c>
      <c r="AL922" s="26" t="str">
        <f>AM922&amp;AN922</f>
        <v>DFASFCExplosives Incendiary Material Low Degree12374DFASFMFirefighter Low</v>
      </c>
      <c r="AM922" t="str">
        <f>K922</f>
        <v>DFASFCExplosives Incendiary Material Low Degree</v>
      </c>
      <c r="AN922" t="str">
        <f>L922</f>
        <v>12374DFASFMFirefighter Low</v>
      </c>
      <c r="AO922">
        <f>COUNTIF(AM$11:AM$1107, AM922)</f>
        <v>3</v>
      </c>
      <c r="AP922">
        <f>COUNTIF(AN$11:AN$1107, AN922)</f>
        <v>4</v>
      </c>
      <c r="AQ922">
        <f>MATCH(AM922, AM$11:AM$1107, 0)</f>
        <v>772</v>
      </c>
      <c r="AR922">
        <f>MATCH(AN922, AN$11:AN$1107, 0)</f>
        <v>744</v>
      </c>
      <c r="AS922">
        <v>664</v>
      </c>
      <c r="AU922" t="str">
        <f>C922</f>
        <v>Explosives Incendiary Material Low Degree</v>
      </c>
      <c r="AV922" t="str">
        <f>IF(F922="", "", F922)</f>
        <v>Firefighter Low</v>
      </c>
      <c r="AW922" s="13">
        <f>M922</f>
        <v>0.53506787330316741</v>
      </c>
      <c r="AX922" t="e">
        <f>VLOOKUP(AI922, UniquePairs!A$5:A$2000, 1, FALSE)</f>
        <v>#N/A</v>
      </c>
      <c r="AY922" t="str">
        <f>IFERROR(INDEX(UniquePairs!A$5:K$1000, MATCH(AL922, UniquePairs!A$5:A$1000, 0), 10), "")</f>
        <v/>
      </c>
      <c r="AZ922" s="13">
        <f>IF(AY922&lt;&gt;"", AY922, AW922)</f>
        <v>0.53506787330316741</v>
      </c>
      <c r="BA922" t="str">
        <f>IF(AZ922=0,"None",IF(AZ922&lt;0.6,"Weak",IF(AZ922&lt;0.7,"Review",IF(AZ922&lt;0.8,"Good",IF(AZ922&lt;0.9,"Very Good","Solid")))))</f>
        <v>Weak</v>
      </c>
      <c r="BB922" s="28" t="str">
        <f>IF(AJ921=AJ922, BB921, BC922)</f>
        <v>Low</v>
      </c>
      <c r="BC922" t="str">
        <f>IF(AV922="",AU922,StringMatch(AU922,AV922,TRUE))</f>
        <v>Low</v>
      </c>
      <c r="BD922" t="str">
        <f>TRIM(SUBSTITUTE(SUBSTITUTE(SUBSTITUTE(SUBSTITUTE(SUBSTITUTE(SUBSTITUTE(SUBSTITUTE(SUBSTITUTE(SUBSTITUTE(SUBSTITUTE(AU922,BR922,""),BS922,""),BT922,""),BU922,""),BV922,""),BW922,""),BX922,""),BY922,""),BZ922,""),CA922,""))</f>
        <v>Explosives Incendiary Material Degree</v>
      </c>
      <c r="BE922" t="str">
        <f>TRIM(SUBSTITUTE(SUBSTITUTE(SUBSTITUTE(SUBSTITUTE(SUBSTITUTE(SUBSTITUTE(SUBSTITUTE(SUBSTITUTE(SUBSTITUTE(SUBSTITUTE(AV922,BH922,""),BI922,""),BJ922,""),BK922,""),BL922,""),BM922,""),BN922,""),BO922,""),BP922,""),BQ922,""))</f>
        <v>Firefighter</v>
      </c>
      <c r="BF922" s="21">
        <f>LEN(AU922)-LEN(SUBSTITUTE(AU922," ",""))</f>
        <v>4</v>
      </c>
      <c r="BG922" s="21">
        <f>LEN(AV922)-LEN(SUBSTITUTE(AV922," ",""))</f>
        <v>1</v>
      </c>
      <c r="BH922" s="21" t="str">
        <f>IF(BF922=0,AU922,findspace($AU922,BH$10))</f>
        <v>Explosives</v>
      </c>
      <c r="BI922" s="21" t="str">
        <f>IF(BH922=0,AN922,findspace($AU922,BI$10))</f>
        <v>Incendiary</v>
      </c>
      <c r="BJ922" s="21" t="str">
        <f>IF(BI922=0,AV922,findspace($AU922,BJ$10))</f>
        <v>Material</v>
      </c>
      <c r="BK922" s="21" t="str">
        <f>IF(BJ922=0,AW922,findspace($AU922,BK$10))</f>
        <v>Low</v>
      </c>
      <c r="BL922" s="21" t="str">
        <f>IF(BK922=0,AX922,findspace($AU922,BL$10))</f>
        <v>Degree</v>
      </c>
      <c r="BM922" s="21" t="str">
        <f>IF(BL922=0,BF922,findspace($AU922,BM$10))</f>
        <v/>
      </c>
      <c r="BN922" s="21" t="str">
        <f>IF(BM922=0,BH922,findspace($AU922,BN$10))</f>
        <v/>
      </c>
      <c r="BO922" s="21" t="str">
        <f>IF(BN922=0,BI922,findspace($AU922,BO$10))</f>
        <v/>
      </c>
      <c r="BR922" s="21" t="str">
        <f>IF($BG922=0,$AV922,findspace($AV922,BR$10))</f>
        <v>Firefighter</v>
      </c>
      <c r="BS922" s="21" t="str">
        <f>IF($BG922=0,$AV922,findspace($AV922,BS$10))</f>
        <v>Low</v>
      </c>
      <c r="BT922" s="21" t="str">
        <f>IF($BG922=0,$AV922,findspace($AV922,BT$10))</f>
        <v/>
      </c>
      <c r="BU922" s="21" t="str">
        <f>IF($BG922=0,$AV922,findspace($AV922,BU$10))</f>
        <v/>
      </c>
      <c r="BV922" s="21" t="str">
        <f>IF($BG922=0,$AV922,findspace($AV922,BV$10))</f>
        <v/>
      </c>
      <c r="BW922" s="21" t="str">
        <f>IF($BG922=0,$AV922,findspace($AV922,BW$10))</f>
        <v/>
      </c>
      <c r="BX922" s="21" t="str">
        <f>IF($BG922=0,$AV922,findspace($AV922,BX$10))</f>
        <v/>
      </c>
      <c r="BY922" s="21" t="str">
        <f>IF($BG922=0,$AV922,findspace($AV922,BY$10))</f>
        <v/>
      </c>
      <c r="BZ922" s="21" t="str">
        <f>IF($BG922=0,$AV922,findspace($AV922,BZ$10))</f>
        <v/>
      </c>
      <c r="CA922" s="21" t="str">
        <f>IF($BG922=0,$AV922,findspace($AV922,CA$10))</f>
        <v/>
      </c>
    </row>
    <row r="923" spans="1:79" x14ac:dyDescent="0.35">
      <c r="A923" t="s">
        <v>1839</v>
      </c>
      <c r="B923" t="s">
        <v>1036</v>
      </c>
      <c r="C923" t="s">
        <v>3289</v>
      </c>
      <c r="D923" t="s">
        <v>1839</v>
      </c>
      <c r="E923" t="s">
        <v>1018</v>
      </c>
      <c r="F923" t="s">
        <v>3281</v>
      </c>
      <c r="G923" s="13">
        <v>0.53506787330316741</v>
      </c>
      <c r="I923">
        <v>12374</v>
      </c>
      <c r="J923" t="str">
        <f>K923&amp;L923</f>
        <v>DFASFMFirefighter Low12374DFASFCExplosives Incendiary Material Low Degree</v>
      </c>
      <c r="K923" t="str">
        <f>A923&amp;B923&amp;C923</f>
        <v>DFASFMFirefighter Low</v>
      </c>
      <c r="L923" t="str">
        <f>I923&amp;D923&amp;E923&amp;F923</f>
        <v>12374DFASFCExplosives Incendiary Material Low Degree</v>
      </c>
      <c r="M923" s="13">
        <f>G923</f>
        <v>0.53506787330316741</v>
      </c>
      <c r="N923" s="13"/>
      <c r="O923" s="19">
        <v>113</v>
      </c>
      <c r="P923">
        <f>COUNTIF(C$11:C$2024, C923)</f>
        <v>3</v>
      </c>
      <c r="Q923">
        <f>COUNTIF(F$11:F$177, F923)</f>
        <v>0</v>
      </c>
      <c r="R923" t="b">
        <f>A923=D923</f>
        <v>1</v>
      </c>
      <c r="S923" t="b">
        <f>A923&amp;B923&amp;C923=D923&amp;E923&amp;F923</f>
        <v>0</v>
      </c>
      <c r="V923" t="str">
        <f>IF($A923=V$10, $C923, "")</f>
        <v>Firefighter Low</v>
      </c>
      <c r="W923" t="str">
        <f>IF($A923=W$10, $C923, "")</f>
        <v/>
      </c>
      <c r="X923" t="str">
        <f>IF($A923=X$10, $C923, "")</f>
        <v/>
      </c>
      <c r="Y923" t="str">
        <f>IF($A923=Y$10, $C923, "")</f>
        <v/>
      </c>
      <c r="Z923" t="str">
        <f>IF($A923=Z$10, $C923, "")</f>
        <v/>
      </c>
      <c r="AB923" t="str">
        <f>IF($D923=AB$10, $F923, "")</f>
        <v>Explosives Incendiary Material Low Degree</v>
      </c>
      <c r="AC923" t="str">
        <f>IF($D923=AC$10, $F923, "")</f>
        <v/>
      </c>
      <c r="AD923" t="str">
        <f>IF($D923=AD$10, $F923, "")</f>
        <v/>
      </c>
      <c r="AE923" t="str">
        <f>IF($D923=AE$10, $F923, "")</f>
        <v/>
      </c>
      <c r="AF923" t="str">
        <f>IF($D923=AF$10, $F923, "")</f>
        <v/>
      </c>
      <c r="AH923">
        <f>COUNTIF(AI$11:AI$2024, AI923)</f>
        <v>1</v>
      </c>
      <c r="AI923" t="str">
        <f>V923&amp;AB923&amp;W923&amp;AC923&amp;X923&amp;AD923&amp;Y923&amp;AE923&amp;Z923&amp;AF923</f>
        <v>Firefighter LowExplosives Incendiary Material Low Degree</v>
      </c>
      <c r="AJ923">
        <f>IF(ROW()=11,1,IF(AK922+1=AK923,AJ922,AJ922+1))</f>
        <v>825</v>
      </c>
      <c r="AK923">
        <f>IF(AI923=AI922, AK922+1, 1)</f>
        <v>1</v>
      </c>
      <c r="AL923" s="26" t="str">
        <f>AM923&amp;AN923</f>
        <v>DFASFMFirefighter Low12374DFASFCExplosives Incendiary Material Low Degree</v>
      </c>
      <c r="AM923" t="str">
        <f>K923</f>
        <v>DFASFMFirefighter Low</v>
      </c>
      <c r="AN923" t="str">
        <f>L923</f>
        <v>12374DFASFCExplosives Incendiary Material Low Degree</v>
      </c>
      <c r="AO923">
        <f>COUNTIF(AM$11:AM$1107, AM923)</f>
        <v>3</v>
      </c>
      <c r="AP923">
        <f>COUNTIF(AN$11:AN$1107, AN923)</f>
        <v>4</v>
      </c>
      <c r="AQ923">
        <f>MATCH(AM923, AM$11:AM$1107, 0)</f>
        <v>746</v>
      </c>
      <c r="AR923">
        <f>MATCH(AN923, AN$11:AN$1107, 0)</f>
        <v>730</v>
      </c>
      <c r="AS923">
        <v>113</v>
      </c>
      <c r="AU923" t="str">
        <f>C923</f>
        <v>Firefighter Low</v>
      </c>
      <c r="AV923" t="str">
        <f>IF(F923="", "", F923)</f>
        <v>Explosives Incendiary Material Low Degree</v>
      </c>
      <c r="AW923" s="13">
        <f>M923</f>
        <v>0.53506787330316741</v>
      </c>
      <c r="AX923" t="e">
        <f>VLOOKUP(AI923, UniquePairs!A$5:A$2000, 1, FALSE)</f>
        <v>#N/A</v>
      </c>
      <c r="AY923" t="str">
        <f>IFERROR(INDEX(UniquePairs!A$5:K$1000, MATCH(AL923, UniquePairs!A$5:A$1000, 0), 10), "")</f>
        <v/>
      </c>
      <c r="AZ923" s="13">
        <f>IF(AY923&lt;&gt;"", AY923, AW923)</f>
        <v>0.53506787330316741</v>
      </c>
      <c r="BA923" t="str">
        <f>IF(AZ923=0,"None",IF(AZ923&lt;0.6,"Weak",IF(AZ923&lt;0.7,"Review",IF(AZ923&lt;0.8,"Good",IF(AZ923&lt;0.9,"Very Good","Solid")))))</f>
        <v>Weak</v>
      </c>
      <c r="BB923" s="28" t="str">
        <f>IF(AJ922=AJ923, BB922, BC923)</f>
        <v>Low</v>
      </c>
      <c r="BC923" t="str">
        <f>IF(AV923="",AU923,StringMatch(AU923,AV923,TRUE))</f>
        <v>Low</v>
      </c>
      <c r="BD923" t="str">
        <f>TRIM(SUBSTITUTE(SUBSTITUTE(SUBSTITUTE(SUBSTITUTE(SUBSTITUTE(SUBSTITUTE(SUBSTITUTE(SUBSTITUTE(SUBSTITUTE(SUBSTITUTE(AU923,BR923,""),BS923,""),BT923,""),BU923,""),BV923,""),BW923,""),BX923,""),BY923,""),BZ923,""),CA923,""))</f>
        <v>Firefighter</v>
      </c>
      <c r="BE923" t="str">
        <f>TRIM(SUBSTITUTE(SUBSTITUTE(SUBSTITUTE(SUBSTITUTE(SUBSTITUTE(SUBSTITUTE(SUBSTITUTE(SUBSTITUTE(SUBSTITUTE(SUBSTITUTE(AV923,BH923,""),BI923,""),BJ923,""),BK923,""),BL923,""),BM923,""),BN923,""),BO923,""),BP923,""),BQ923,""))</f>
        <v>Explosives Incendiary Material Degree</v>
      </c>
      <c r="BF923" s="21">
        <f>LEN(AU923)-LEN(SUBSTITUTE(AU923," ",""))</f>
        <v>1</v>
      </c>
      <c r="BG923" s="21">
        <f>LEN(AV923)-LEN(SUBSTITUTE(AV923," ",""))</f>
        <v>4</v>
      </c>
      <c r="BH923" s="21" t="str">
        <f>IF(BF923=0,AU923,findspace($AU923,BH$10))</f>
        <v>Firefighter</v>
      </c>
      <c r="BI923" s="21" t="str">
        <f>IF(BH923=0,AN923,findspace($AU923,BI$10))</f>
        <v>Low</v>
      </c>
      <c r="BJ923" s="21" t="str">
        <f>IF(BI923=0,AV923,findspace($AU923,BJ$10))</f>
        <v/>
      </c>
      <c r="BK923" s="21" t="str">
        <f>IF(BJ923=0,AW923,findspace($AU923,BK$10))</f>
        <v/>
      </c>
      <c r="BL923" s="21" t="str">
        <f>IF(BK923=0,AX923,findspace($AU923,BL$10))</f>
        <v/>
      </c>
      <c r="BM923" s="21" t="str">
        <f>IF(BL923=0,BF923,findspace($AU923,BM$10))</f>
        <v/>
      </c>
      <c r="BN923" s="21" t="str">
        <f>IF(BM923=0,BH923,findspace($AU923,BN$10))</f>
        <v/>
      </c>
      <c r="BO923" s="21" t="str">
        <f>IF(BN923=0,BI923,findspace($AU923,BO$10))</f>
        <v/>
      </c>
      <c r="BR923" s="21" t="str">
        <f>IF($BG923=0,$AV923,findspace($AV923,BR$10))</f>
        <v>Explosives</v>
      </c>
      <c r="BS923" s="21" t="str">
        <f>IF($BG923=0,$AV923,findspace($AV923,BS$10))</f>
        <v>Incendiary</v>
      </c>
      <c r="BT923" s="21" t="str">
        <f>IF($BG923=0,$AV923,findspace($AV923,BT$10))</f>
        <v>Material</v>
      </c>
      <c r="BU923" s="21" t="str">
        <f>IF($BG923=0,$AV923,findspace($AV923,BU$10))</f>
        <v>Low</v>
      </c>
      <c r="BV923" s="21" t="str">
        <f>IF($BG923=0,$AV923,findspace($AV923,BV$10))</f>
        <v>Degree</v>
      </c>
      <c r="BW923" s="21" t="str">
        <f>IF($BG923=0,$AV923,findspace($AV923,BW$10))</f>
        <v/>
      </c>
      <c r="BX923" s="21" t="str">
        <f>IF($BG923=0,$AV923,findspace($AV923,BX$10))</f>
        <v/>
      </c>
      <c r="BY923" s="21" t="str">
        <f>IF($BG923=0,$AV923,findspace($AV923,BY$10))</f>
        <v/>
      </c>
      <c r="BZ923" s="21" t="str">
        <f>IF($BG923=0,$AV923,findspace($AV923,BZ$10))</f>
        <v/>
      </c>
      <c r="CA923" s="21" t="str">
        <f>IF($BG923=0,$AV923,findspace($AV923,CA$10))</f>
        <v/>
      </c>
    </row>
    <row r="924" spans="1:79" x14ac:dyDescent="0.35">
      <c r="A924" t="s">
        <v>1839</v>
      </c>
      <c r="B924" t="s">
        <v>788</v>
      </c>
      <c r="C924" t="s">
        <v>3228</v>
      </c>
      <c r="D924" t="s">
        <v>1839</v>
      </c>
      <c r="E924" t="s">
        <v>263</v>
      </c>
      <c r="F924" t="s">
        <v>3309</v>
      </c>
      <c r="G924" s="13">
        <v>0.90757381258023107</v>
      </c>
      <c r="I924">
        <v>12374</v>
      </c>
      <c r="J924" t="str">
        <f>K924&amp;L924</f>
        <v>DFASCHHoliday Comp12374DFASHEDouble Holiday</v>
      </c>
      <c r="K924" t="str">
        <f>A924&amp;B924&amp;C924</f>
        <v>DFASCHHoliday Comp</v>
      </c>
      <c r="L924" t="str">
        <f>I924&amp;D924&amp;E924&amp;F924</f>
        <v>12374DFASHEDouble Holiday</v>
      </c>
      <c r="M924" s="13">
        <f>G924</f>
        <v>0.90757381258023107</v>
      </c>
      <c r="N924" s="13"/>
      <c r="O924" s="19">
        <v>186</v>
      </c>
      <c r="P924">
        <f>COUNTIF(C$11:C$2024, C924)</f>
        <v>3</v>
      </c>
      <c r="Q924">
        <f>COUNTIF(F$11:F$177, F924)</f>
        <v>0</v>
      </c>
      <c r="R924" t="b">
        <f>A924=D924</f>
        <v>1</v>
      </c>
      <c r="S924" t="b">
        <f>A924&amp;B924&amp;C924=D924&amp;E924&amp;F924</f>
        <v>0</v>
      </c>
      <c r="V924" t="str">
        <f>IF($A924=V$10, $C924, "")</f>
        <v>Holiday Comp</v>
      </c>
      <c r="W924" t="str">
        <f>IF($A924=W$10, $C924, "")</f>
        <v/>
      </c>
      <c r="X924" t="str">
        <f>IF($A924=X$10, $C924, "")</f>
        <v/>
      </c>
      <c r="Y924" t="str">
        <f>IF($A924=Y$10, $C924, "")</f>
        <v/>
      </c>
      <c r="Z924" t="str">
        <f>IF($A924=Z$10, $C924, "")</f>
        <v/>
      </c>
      <c r="AB924" t="str">
        <f>IF($D924=AB$10, $F924, "")</f>
        <v>Double Holiday</v>
      </c>
      <c r="AC924" t="str">
        <f>IF($D924=AC$10, $F924, "")</f>
        <v/>
      </c>
      <c r="AD924" t="str">
        <f>IF($D924=AD$10, $F924, "")</f>
        <v/>
      </c>
      <c r="AE924" t="str">
        <f>IF($D924=AE$10, $F924, "")</f>
        <v/>
      </c>
      <c r="AF924" t="str">
        <f>IF($D924=AF$10, $F924, "")</f>
        <v/>
      </c>
      <c r="AH924">
        <f>COUNTIF(AI$11:AI$2024, AI924)</f>
        <v>1</v>
      </c>
      <c r="AI924" t="str">
        <f>V924&amp;AB924&amp;W924&amp;AC924&amp;X924&amp;AD924&amp;Y924&amp;AE924&amp;Z924&amp;AF924</f>
        <v>Holiday CompDouble Holiday</v>
      </c>
      <c r="AJ924">
        <f>IF(ROW()=11,1,IF(AK923+1=AK924,AJ923,AJ923+1))</f>
        <v>826</v>
      </c>
      <c r="AK924">
        <f>IF(AI924=AI923, AK923+1, 1)</f>
        <v>1</v>
      </c>
      <c r="AL924" s="26" t="str">
        <f>AM924&amp;AN924</f>
        <v>DFASCHHoliday Comp12374DFASHEDouble Holiday</v>
      </c>
      <c r="AM924" t="str">
        <f>K924</f>
        <v>DFASCHHoliday Comp</v>
      </c>
      <c r="AN924" t="str">
        <f>L924</f>
        <v>12374DFASHEDouble Holiday</v>
      </c>
      <c r="AO924">
        <f>COUNTIF(AM$11:AM$1107, AM924)</f>
        <v>3</v>
      </c>
      <c r="AP924">
        <f>COUNTIF(AN$11:AN$1107, AN924)</f>
        <v>2</v>
      </c>
      <c r="AQ924">
        <f>MATCH(AM924, AM$11:AM$1107, 0)</f>
        <v>914</v>
      </c>
      <c r="AR924">
        <f>MATCH(AN924, AN$11:AN$1107, 0)</f>
        <v>914</v>
      </c>
      <c r="AS924">
        <v>186</v>
      </c>
      <c r="AU924" t="str">
        <f>C924</f>
        <v>Holiday Comp</v>
      </c>
      <c r="AV924" t="str">
        <f>IF(F924="", "", F924)</f>
        <v>Double Holiday</v>
      </c>
      <c r="AW924" s="13">
        <f>M924</f>
        <v>0.90757381258023107</v>
      </c>
      <c r="AX924" t="e">
        <f>VLOOKUP(AI924, UniquePairs!A$5:A$2000, 1, FALSE)</f>
        <v>#N/A</v>
      </c>
      <c r="AY924">
        <f>IFERROR(INDEX(UniquePairs!A$5:K$1000, MATCH(AL924, UniquePairs!A$5:A$1000, 0), 10), "")</f>
        <v>0</v>
      </c>
      <c r="AZ924" s="13">
        <f>IF(AY924&lt;&gt;"", AY924, AW924)</f>
        <v>0</v>
      </c>
      <c r="BA924" t="str">
        <f>IF(AZ924=0,"None",IF(AZ924&lt;0.6,"Weak",IF(AZ924&lt;0.7,"Review",IF(AZ924&lt;0.8,"Good",IF(AZ924&lt;0.9,"Very Good","Solid")))))</f>
        <v>None</v>
      </c>
      <c r="BB924" s="28" t="str">
        <f>IF(AJ923=AJ924, BB923, BC924)</f>
        <v>Holiday</v>
      </c>
      <c r="BC924" t="str">
        <f>IF(AV924="",AU924,StringMatch(AU924,AV924,TRUE))</f>
        <v>Holiday</v>
      </c>
      <c r="BD924" t="str">
        <f>TRIM(SUBSTITUTE(SUBSTITUTE(SUBSTITUTE(SUBSTITUTE(SUBSTITUTE(SUBSTITUTE(SUBSTITUTE(SUBSTITUTE(SUBSTITUTE(SUBSTITUTE(AU924,BR924,""),BS924,""),BT924,""),BU924,""),BV924,""),BW924,""),BX924,""),BY924,""),BZ924,""),CA924,""))</f>
        <v>Comp</v>
      </c>
      <c r="BE924" t="str">
        <f>TRIM(SUBSTITUTE(SUBSTITUTE(SUBSTITUTE(SUBSTITUTE(SUBSTITUTE(SUBSTITUTE(SUBSTITUTE(SUBSTITUTE(SUBSTITUTE(SUBSTITUTE(AV924,BH924,""),BI924,""),BJ924,""),BK924,""),BL924,""),BM924,""),BN924,""),BO924,""),BP924,""),BQ924,""))</f>
        <v>Double</v>
      </c>
      <c r="BF924" s="21">
        <f>LEN(AU924)-LEN(SUBSTITUTE(AU924," ",""))</f>
        <v>1</v>
      </c>
      <c r="BG924" s="21">
        <f>LEN(AV924)-LEN(SUBSTITUTE(AV924," ",""))</f>
        <v>1</v>
      </c>
      <c r="BH924" s="21" t="str">
        <f>IF(BF924=0,AU924,findspace($AU924,BH$10))</f>
        <v>Holiday</v>
      </c>
      <c r="BI924" s="21" t="str">
        <f>IF(BH924=0,AN924,findspace($AU924,BI$10))</f>
        <v>Comp</v>
      </c>
      <c r="BJ924" s="21" t="str">
        <f>IF(BI924=0,AV924,findspace($AU924,BJ$10))</f>
        <v/>
      </c>
      <c r="BK924" s="21" t="str">
        <f>IF(BJ924=0,AW924,findspace($AU924,BK$10))</f>
        <v/>
      </c>
      <c r="BL924" s="21" t="str">
        <f>IF(BK924=0,AX924,findspace($AU924,BL$10))</f>
        <v/>
      </c>
      <c r="BM924" s="21" t="str">
        <f>IF(BL924=0,BF924,findspace($AU924,BM$10))</f>
        <v/>
      </c>
      <c r="BN924" s="21" t="str">
        <f>IF(BM924=0,BH924,findspace($AU924,BN$10))</f>
        <v/>
      </c>
      <c r="BO924" s="21" t="str">
        <f>IF(BN924=0,BI924,findspace($AU924,BO$10))</f>
        <v/>
      </c>
      <c r="BR924" s="21" t="str">
        <f>IF($BG924=0,$AV924,findspace($AV924,BR$10))</f>
        <v>Double</v>
      </c>
      <c r="BS924" s="21" t="str">
        <f>IF($BG924=0,$AV924,findspace($AV924,BS$10))</f>
        <v>Holiday</v>
      </c>
      <c r="BT924" s="21" t="str">
        <f>IF($BG924=0,$AV924,findspace($AV924,BT$10))</f>
        <v/>
      </c>
      <c r="BU924" s="21" t="str">
        <f>IF($BG924=0,$AV924,findspace($AV924,BU$10))</f>
        <v/>
      </c>
      <c r="BV924" s="21" t="str">
        <f>IF($BG924=0,$AV924,findspace($AV924,BV$10))</f>
        <v/>
      </c>
      <c r="BW924" s="21" t="str">
        <f>IF($BG924=0,$AV924,findspace($AV924,BW$10))</f>
        <v/>
      </c>
      <c r="BX924" s="21" t="str">
        <f>IF($BG924=0,$AV924,findspace($AV924,BX$10))</f>
        <v/>
      </c>
      <c r="BY924" s="21" t="str">
        <f>IF($BG924=0,$AV924,findspace($AV924,BY$10))</f>
        <v/>
      </c>
      <c r="BZ924" s="21" t="str">
        <f>IF($BG924=0,$AV924,findspace($AV924,BZ$10))</f>
        <v/>
      </c>
      <c r="CA924" s="21" t="str">
        <f>IF($BG924=0,$AV924,findspace($AV924,CA$10))</f>
        <v/>
      </c>
    </row>
    <row r="925" spans="1:79" x14ac:dyDescent="0.35">
      <c r="A925" t="s">
        <v>1839</v>
      </c>
      <c r="B925" t="s">
        <v>788</v>
      </c>
      <c r="C925" t="s">
        <v>3228</v>
      </c>
      <c r="D925" t="s">
        <v>1836</v>
      </c>
      <c r="E925">
        <v>2</v>
      </c>
      <c r="F925" t="s">
        <v>2694</v>
      </c>
      <c r="G925" s="13">
        <v>0.90551680405833856</v>
      </c>
      <c r="I925">
        <v>12374</v>
      </c>
      <c r="J925" t="str">
        <f>K925&amp;L925</f>
        <v>DFASCHHoliday Comp12374GSA2Holiday Observed</v>
      </c>
      <c r="K925" t="str">
        <f>A925&amp;B925&amp;C925</f>
        <v>DFASCHHoliday Comp</v>
      </c>
      <c r="L925" t="str">
        <f>I925&amp;D925&amp;E925&amp;F925</f>
        <v>12374GSA2Holiday Observed</v>
      </c>
      <c r="M925" s="13">
        <f>G925</f>
        <v>0.90551680405833856</v>
      </c>
      <c r="N925" s="13"/>
      <c r="O925" s="19">
        <v>1012</v>
      </c>
      <c r="P925">
        <f>COUNTIF(C$11:C$2024, C925)</f>
        <v>3</v>
      </c>
      <c r="Q925">
        <f>COUNTIF(F$11:F$177, F925)</f>
        <v>0</v>
      </c>
      <c r="R925" t="b">
        <f>A925=D925</f>
        <v>0</v>
      </c>
      <c r="S925" t="b">
        <f>A925&amp;B925&amp;C925=D925&amp;E925&amp;F925</f>
        <v>0</v>
      </c>
      <c r="V925" t="str">
        <f>IF($A925=V$10, $C925, "")</f>
        <v>Holiday Comp</v>
      </c>
      <c r="W925" t="str">
        <f>IF($A925=W$10, $C925, "")</f>
        <v/>
      </c>
      <c r="X925" t="str">
        <f>IF($A925=X$10, $C925, "")</f>
        <v/>
      </c>
      <c r="Y925" t="str">
        <f>IF($A925=Y$10, $C925, "")</f>
        <v/>
      </c>
      <c r="Z925" t="str">
        <f>IF($A925=Z$10, $C925, "")</f>
        <v/>
      </c>
      <c r="AB925" t="str">
        <f>IF($D925=AB$10, $F925, "")</f>
        <v/>
      </c>
      <c r="AC925" t="str">
        <f>IF($D925=AC$10, $F925, "")</f>
        <v>Holiday Observed</v>
      </c>
      <c r="AD925" t="str">
        <f>IF($D925=AD$10, $F925, "")</f>
        <v/>
      </c>
      <c r="AE925" t="str">
        <f>IF($D925=AE$10, $F925, "")</f>
        <v/>
      </c>
      <c r="AF925" t="str">
        <f>IF($D925=AF$10, $F925, "")</f>
        <v/>
      </c>
      <c r="AH925">
        <f>COUNTIF(AI$11:AI$2024, AI925)</f>
        <v>2</v>
      </c>
      <c r="AI925" t="str">
        <f>V925&amp;AB925&amp;W925&amp;AC925&amp;X925&amp;AD925&amp;Y925&amp;AE925&amp;Z925&amp;AF925</f>
        <v>Holiday CompHoliday Observed</v>
      </c>
      <c r="AJ925">
        <f>IF(ROW()=11,1,IF(AK924+1=AK925,AJ924,AJ924+1))</f>
        <v>827</v>
      </c>
      <c r="AK925">
        <f>IF(AI925=AI924, AK924+1, 1)</f>
        <v>1</v>
      </c>
      <c r="AL925" s="26" t="str">
        <f>AM925&amp;AN925</f>
        <v>DFASCHHoliday Comp12374GSA2Holiday Observed</v>
      </c>
      <c r="AM925" t="str">
        <f>K925</f>
        <v>DFASCHHoliday Comp</v>
      </c>
      <c r="AN925" t="str">
        <f>L925</f>
        <v>12374GSA2Holiday Observed</v>
      </c>
      <c r="AO925">
        <f>COUNTIF(AM$11:AM$1107, AM925)</f>
        <v>3</v>
      </c>
      <c r="AP925">
        <f>COUNTIF(AN$11:AN$1107, AN925)</f>
        <v>2</v>
      </c>
      <c r="AQ925">
        <f>MATCH(AM925, AM$11:AM$1107, 0)</f>
        <v>914</v>
      </c>
      <c r="AR925">
        <f>MATCH(AN925, AN$11:AN$1107, 0)</f>
        <v>915</v>
      </c>
      <c r="AS925">
        <v>1012</v>
      </c>
      <c r="AU925" t="str">
        <f>C925</f>
        <v>Holiday Comp</v>
      </c>
      <c r="AV925" t="str">
        <f>IF(F925="", "", F925)</f>
        <v>Holiday Observed</v>
      </c>
      <c r="AW925" s="13">
        <f>M925</f>
        <v>0.90551680405833856</v>
      </c>
      <c r="AX925" t="e">
        <f>VLOOKUP(AI925, UniquePairs!A$5:A$2000, 1, FALSE)</f>
        <v>#N/A</v>
      </c>
      <c r="AY925">
        <f>IFERROR(INDEX(UniquePairs!A$5:K$1000, MATCH(AL925, UniquePairs!A$5:A$1000, 0), 10), "")</f>
        <v>0</v>
      </c>
      <c r="AZ925" s="13">
        <f>IF(AY925&lt;&gt;"", AY925, AW925)</f>
        <v>0</v>
      </c>
      <c r="BA925" t="str">
        <f>IF(AZ925=0,"None",IF(AZ925&lt;0.6,"Weak",IF(AZ925&lt;0.7,"Review",IF(AZ925&lt;0.8,"Good",IF(AZ925&lt;0.9,"Very Good","Solid")))))</f>
        <v>None</v>
      </c>
      <c r="BB925" s="28" t="str">
        <f>IF(AJ924=AJ925, BB924, BC925)</f>
        <v>Holiday</v>
      </c>
      <c r="BC925" t="str">
        <f>IF(AV925="",AU925,StringMatch(AU925,AV925,TRUE))</f>
        <v>Holiday</v>
      </c>
      <c r="BD925" t="str">
        <f>TRIM(SUBSTITUTE(SUBSTITUTE(SUBSTITUTE(SUBSTITUTE(SUBSTITUTE(SUBSTITUTE(SUBSTITUTE(SUBSTITUTE(SUBSTITUTE(SUBSTITUTE(AU925,BR925,""),BS925,""),BT925,""),BU925,""),BV925,""),BW925,""),BX925,""),BY925,""),BZ925,""),CA925,""))</f>
        <v>Comp</v>
      </c>
      <c r="BE925" t="str">
        <f>TRIM(SUBSTITUTE(SUBSTITUTE(SUBSTITUTE(SUBSTITUTE(SUBSTITUTE(SUBSTITUTE(SUBSTITUTE(SUBSTITUTE(SUBSTITUTE(SUBSTITUTE(AV925,BH925,""),BI925,""),BJ925,""),BK925,""),BL925,""),BM925,""),BN925,""),BO925,""),BP925,""),BQ925,""))</f>
        <v>Observed</v>
      </c>
      <c r="BF925" s="21">
        <f>LEN(AU925)-LEN(SUBSTITUTE(AU925," ",""))</f>
        <v>1</v>
      </c>
      <c r="BG925" s="21">
        <f>LEN(AV925)-LEN(SUBSTITUTE(AV925," ",""))</f>
        <v>1</v>
      </c>
      <c r="BH925" s="21" t="str">
        <f>IF(BF925=0,AU925,findspace($AU925,BH$10))</f>
        <v>Holiday</v>
      </c>
      <c r="BI925" s="21" t="str">
        <f>IF(BH925=0,AN925,findspace($AU925,BI$10))</f>
        <v>Comp</v>
      </c>
      <c r="BJ925" s="21" t="str">
        <f>IF(BI925=0,AV925,findspace($AU925,BJ$10))</f>
        <v/>
      </c>
      <c r="BK925" s="21" t="str">
        <f>IF(BJ925=0,AW925,findspace($AU925,BK$10))</f>
        <v/>
      </c>
      <c r="BL925" s="21" t="str">
        <f>IF(BK925=0,AX925,findspace($AU925,BL$10))</f>
        <v/>
      </c>
      <c r="BM925" s="21" t="str">
        <f>IF(BL925=0,BF925,findspace($AU925,BM$10))</f>
        <v/>
      </c>
      <c r="BN925" s="21" t="str">
        <f>IF(BM925=0,BH925,findspace($AU925,BN$10))</f>
        <v/>
      </c>
      <c r="BO925" s="21" t="str">
        <f>IF(BN925=0,BI925,findspace($AU925,BO$10))</f>
        <v/>
      </c>
      <c r="BR925" s="21" t="str">
        <f>IF($BG925=0,$AV925,findspace($AV925,BR$10))</f>
        <v>Holiday</v>
      </c>
      <c r="BS925" s="21" t="str">
        <f>IF($BG925=0,$AV925,findspace($AV925,BS$10))</f>
        <v>Observed</v>
      </c>
      <c r="BT925" s="21" t="str">
        <f>IF($BG925=0,$AV925,findspace($AV925,BT$10))</f>
        <v/>
      </c>
      <c r="BU925" s="21" t="str">
        <f>IF($BG925=0,$AV925,findspace($AV925,BU$10))</f>
        <v/>
      </c>
      <c r="BV925" s="21" t="str">
        <f>IF($BG925=0,$AV925,findspace($AV925,BV$10))</f>
        <v/>
      </c>
      <c r="BW925" s="21" t="str">
        <f>IF($BG925=0,$AV925,findspace($AV925,BW$10))</f>
        <v/>
      </c>
      <c r="BX925" s="21" t="str">
        <f>IF($BG925=0,$AV925,findspace($AV925,BX$10))</f>
        <v/>
      </c>
      <c r="BY925" s="21" t="str">
        <f>IF($BG925=0,$AV925,findspace($AV925,BY$10))</f>
        <v/>
      </c>
      <c r="BZ925" s="21" t="str">
        <f>IF($BG925=0,$AV925,findspace($AV925,BZ$10))</f>
        <v/>
      </c>
      <c r="CA925" s="21" t="str">
        <f>IF($BG925=0,$AV925,findspace($AV925,CA$10))</f>
        <v/>
      </c>
    </row>
    <row r="926" spans="1:79" x14ac:dyDescent="0.35">
      <c r="A926" t="s">
        <v>1839</v>
      </c>
      <c r="B926" t="s">
        <v>788</v>
      </c>
      <c r="C926" t="s">
        <v>3228</v>
      </c>
      <c r="D926" t="s">
        <v>1836</v>
      </c>
      <c r="E926">
        <v>41</v>
      </c>
      <c r="F926" t="s">
        <v>3430</v>
      </c>
      <c r="G926" s="13">
        <v>0.88747128274261122</v>
      </c>
      <c r="I926">
        <v>12374</v>
      </c>
      <c r="J926" t="str">
        <f>K926&amp;L926</f>
        <v>DFASCHHoliday Comp12374GSA41Compensatory Time Used</v>
      </c>
      <c r="K926" t="str">
        <f>A926&amp;B926&amp;C926</f>
        <v>DFASCHHoliday Comp</v>
      </c>
      <c r="L926" t="str">
        <f>I926&amp;D926&amp;E926&amp;F926</f>
        <v>12374GSA41Compensatory Time Used</v>
      </c>
      <c r="M926" s="13">
        <f>G926</f>
        <v>0.88747128274261122</v>
      </c>
      <c r="N926" s="13"/>
      <c r="O926" s="19">
        <v>608</v>
      </c>
      <c r="P926">
        <f>COUNTIF(C$11:C$2024, C926)</f>
        <v>3</v>
      </c>
      <c r="Q926">
        <f>COUNTIF(F$11:F$177, F926)</f>
        <v>1</v>
      </c>
      <c r="R926" t="b">
        <f>A926=D926</f>
        <v>0</v>
      </c>
      <c r="S926" t="b">
        <f>A926&amp;B926&amp;C926=D926&amp;E926&amp;F926</f>
        <v>0</v>
      </c>
      <c r="V926" t="str">
        <f>IF($A926=V$10, $C926, "")</f>
        <v>Holiday Comp</v>
      </c>
      <c r="W926" t="str">
        <f>IF($A926=W$10, $C926, "")</f>
        <v/>
      </c>
      <c r="X926" t="str">
        <f>IF($A926=X$10, $C926, "")</f>
        <v/>
      </c>
      <c r="Y926" t="str">
        <f>IF($A926=Y$10, $C926, "")</f>
        <v/>
      </c>
      <c r="Z926" t="str">
        <f>IF($A926=Z$10, $C926, "")</f>
        <v/>
      </c>
      <c r="AB926" t="str">
        <f>IF($D926=AB$10, $F926, "")</f>
        <v/>
      </c>
      <c r="AC926" t="str">
        <f>IF($D926=AC$10, $F926, "")</f>
        <v>Compensatory Time Used</v>
      </c>
      <c r="AD926" t="str">
        <f>IF($D926=AD$10, $F926, "")</f>
        <v/>
      </c>
      <c r="AE926" t="str">
        <f>IF($D926=AE$10, $F926, "")</f>
        <v/>
      </c>
      <c r="AF926" t="str">
        <f>IF($D926=AF$10, $F926, "")</f>
        <v/>
      </c>
      <c r="AH926">
        <f>COUNTIF(AI$11:AI$2024, AI926)</f>
        <v>1</v>
      </c>
      <c r="AI926" t="str">
        <f>V926&amp;AB926&amp;W926&amp;AC926&amp;X926&amp;AD926&amp;Y926&amp;AE926&amp;Z926&amp;AF926</f>
        <v>Holiday CompCompensatory Time Used</v>
      </c>
      <c r="AJ926">
        <f>IF(ROW()=11,1,IF(AK925+1=AK926,AJ925,AJ925+1))</f>
        <v>828</v>
      </c>
      <c r="AK926">
        <f>IF(AI926=AI925, AK925+1, 1)</f>
        <v>1</v>
      </c>
      <c r="AL926" s="26" t="str">
        <f>AM926&amp;AN926</f>
        <v>DFASCHHoliday Comp12374GSA41Compensatory Time Used</v>
      </c>
      <c r="AM926" t="str">
        <f>K926</f>
        <v>DFASCHHoliday Comp</v>
      </c>
      <c r="AN926" t="str">
        <f>L926</f>
        <v>12374GSA41Compensatory Time Used</v>
      </c>
      <c r="AO926">
        <f>COUNTIF(AM$11:AM$1107, AM926)</f>
        <v>3</v>
      </c>
      <c r="AP926">
        <f>COUNTIF(AN$11:AN$1107, AN926)</f>
        <v>21</v>
      </c>
      <c r="AQ926">
        <f>MATCH(AM926, AM$11:AM$1107, 0)</f>
        <v>914</v>
      </c>
      <c r="AR926">
        <f>MATCH(AN926, AN$11:AN$1107, 0)</f>
        <v>10</v>
      </c>
      <c r="AS926">
        <v>608</v>
      </c>
      <c r="AU926" t="str">
        <f>C926</f>
        <v>Holiday Comp</v>
      </c>
      <c r="AV926" t="str">
        <f>IF(F926="", "", F926)</f>
        <v>Compensatory Time Used</v>
      </c>
      <c r="AW926" s="13">
        <f>M926</f>
        <v>0.88747128274261122</v>
      </c>
      <c r="AX926" t="e">
        <f>VLOOKUP(AI926, UniquePairs!A$5:A$2000, 1, FALSE)</f>
        <v>#N/A</v>
      </c>
      <c r="AY926">
        <f>IFERROR(INDEX(UniquePairs!A$5:K$1000, MATCH(AL926, UniquePairs!A$5:A$1000, 0), 10), "")</f>
        <v>0</v>
      </c>
      <c r="AZ926" s="13">
        <f>IF(AY926&lt;&gt;"", AY926, AW926)</f>
        <v>0</v>
      </c>
      <c r="BA926" t="str">
        <f>IF(AZ926=0,"None",IF(AZ926&lt;0.6,"Weak",IF(AZ926&lt;0.7,"Review",IF(AZ926&lt;0.8,"Good",IF(AZ926&lt;0.9,"Very Good","Solid")))))</f>
        <v>None</v>
      </c>
      <c r="BB926" s="28" t="str">
        <f>IF(AJ925=AJ926, BB925, BC926)</f>
        <v/>
      </c>
      <c r="BC926" t="str">
        <f>IF(AV926="",AU926,StringMatch(AU926,AV926,TRUE))</f>
        <v/>
      </c>
      <c r="BD926" t="str">
        <f>TRIM(SUBSTITUTE(SUBSTITUTE(SUBSTITUTE(SUBSTITUTE(SUBSTITUTE(SUBSTITUTE(SUBSTITUTE(SUBSTITUTE(SUBSTITUTE(SUBSTITUTE(AU926,BR926,""),BS926,""),BT926,""),BU926,""),BV926,""),BW926,""),BX926,""),BY926,""),BZ926,""),CA926,""))</f>
        <v>Holiday Comp</v>
      </c>
      <c r="BE926" t="str">
        <f>TRIM(SUBSTITUTE(SUBSTITUTE(SUBSTITUTE(SUBSTITUTE(SUBSTITUTE(SUBSTITUTE(SUBSTITUTE(SUBSTITUTE(SUBSTITUTE(SUBSTITUTE(AV926,BH926,""),BI926,""),BJ926,""),BK926,""),BL926,""),BM926,""),BN926,""),BO926,""),BP926,""),BQ926,""))</f>
        <v>ensatory Time Used</v>
      </c>
      <c r="BF926" s="21">
        <f>LEN(AU926)-LEN(SUBSTITUTE(AU926," ",""))</f>
        <v>1</v>
      </c>
      <c r="BG926" s="21">
        <f>LEN(AV926)-LEN(SUBSTITUTE(AV926," ",""))</f>
        <v>2</v>
      </c>
      <c r="BH926" s="21" t="str">
        <f>IF(BF926=0,AU926,findspace($AU926,BH$10))</f>
        <v>Holiday</v>
      </c>
      <c r="BI926" s="21" t="str">
        <f>IF(BH926=0,AN926,findspace($AU926,BI$10))</f>
        <v>Comp</v>
      </c>
      <c r="BJ926" s="21" t="str">
        <f>IF(BI926=0,AV926,findspace($AU926,BJ$10))</f>
        <v/>
      </c>
      <c r="BK926" s="21" t="str">
        <f>IF(BJ926=0,AW926,findspace($AU926,BK$10))</f>
        <v/>
      </c>
      <c r="BL926" s="21" t="str">
        <f>IF(BK926=0,AX926,findspace($AU926,BL$10))</f>
        <v/>
      </c>
      <c r="BM926" s="21" t="str">
        <f>IF(BL926=0,BF926,findspace($AU926,BM$10))</f>
        <v/>
      </c>
      <c r="BN926" s="21" t="str">
        <f>IF(BM926=0,BH926,findspace($AU926,BN$10))</f>
        <v/>
      </c>
      <c r="BO926" s="21" t="str">
        <f>IF(BN926=0,BI926,findspace($AU926,BO$10))</f>
        <v/>
      </c>
      <c r="BR926" s="21" t="str">
        <f>IF($BG926=0,$AV926,findspace($AV926,BR$10))</f>
        <v>Compensatory</v>
      </c>
      <c r="BS926" s="21" t="str">
        <f>IF($BG926=0,$AV926,findspace($AV926,BS$10))</f>
        <v>Time</v>
      </c>
      <c r="BT926" s="21" t="str">
        <f>IF($BG926=0,$AV926,findspace($AV926,BT$10))</f>
        <v>Used</v>
      </c>
      <c r="BU926" s="21" t="str">
        <f>IF($BG926=0,$AV926,findspace($AV926,BU$10))</f>
        <v/>
      </c>
      <c r="BV926" s="21" t="str">
        <f>IF($BG926=0,$AV926,findspace($AV926,BV$10))</f>
        <v/>
      </c>
      <c r="BW926" s="21" t="str">
        <f>IF($BG926=0,$AV926,findspace($AV926,BW$10))</f>
        <v/>
      </c>
      <c r="BX926" s="21" t="str">
        <f>IF($BG926=0,$AV926,findspace($AV926,BX$10))</f>
        <v/>
      </c>
      <c r="BY926" s="21" t="str">
        <f>IF($BG926=0,$AV926,findspace($AV926,BY$10))</f>
        <v/>
      </c>
      <c r="BZ926" s="21" t="str">
        <f>IF($BG926=0,$AV926,findspace($AV926,BZ$10))</f>
        <v/>
      </c>
      <c r="CA926" s="21" t="str">
        <f>IF($BG926=0,$AV926,findspace($AV926,CA$10))</f>
        <v/>
      </c>
    </row>
    <row r="927" spans="1:79" x14ac:dyDescent="0.35">
      <c r="A927" t="s">
        <v>1839</v>
      </c>
      <c r="B927" t="s">
        <v>259</v>
      </c>
      <c r="C927" t="s">
        <v>3307</v>
      </c>
      <c r="D927" t="s">
        <v>1839</v>
      </c>
      <c r="E927" t="s">
        <v>279</v>
      </c>
      <c r="F927" t="s">
        <v>3317</v>
      </c>
      <c r="G927" s="13">
        <v>0.97733990147783256</v>
      </c>
      <c r="I927">
        <v>12374</v>
      </c>
      <c r="J927" t="str">
        <f>K927&amp;L927</f>
        <v>DFASHAHoliday Saturday12374DFASHXHoliday Saturday Regular (9 3 Month Nurse)</v>
      </c>
      <c r="K927" t="str">
        <f>A927&amp;B927&amp;C927</f>
        <v>DFASHAHoliday Saturday</v>
      </c>
      <c r="L927" t="str">
        <f>I927&amp;D927&amp;E927&amp;F927</f>
        <v>12374DFASHXHoliday Saturday Regular (9 3 Month Nurse)</v>
      </c>
      <c r="M927" s="13">
        <f>G927</f>
        <v>0.97733990147783256</v>
      </c>
      <c r="N927" s="13"/>
      <c r="O927" s="19">
        <v>452</v>
      </c>
      <c r="P927">
        <f>COUNTIF(C$11:C$2024, C927)</f>
        <v>3</v>
      </c>
      <c r="Q927">
        <f>COUNTIF(F$11:F$177, F927)</f>
        <v>0</v>
      </c>
      <c r="R927" t="b">
        <f>A927=D927</f>
        <v>1</v>
      </c>
      <c r="S927" t="b">
        <f>A927&amp;B927&amp;C927=D927&amp;E927&amp;F927</f>
        <v>0</v>
      </c>
      <c r="V927" t="str">
        <f>IF($A927=V$10, $C927, "")</f>
        <v>Holiday Saturday</v>
      </c>
      <c r="W927" t="str">
        <f>IF($A927=W$10, $C927, "")</f>
        <v/>
      </c>
      <c r="X927" t="str">
        <f>IF($A927=X$10, $C927, "")</f>
        <v/>
      </c>
      <c r="Y927" t="str">
        <f>IF($A927=Y$10, $C927, "")</f>
        <v/>
      </c>
      <c r="Z927" t="str">
        <f>IF($A927=Z$10, $C927, "")</f>
        <v/>
      </c>
      <c r="AB927" t="str">
        <f>IF($D927=AB$10, $F927, "")</f>
        <v>Holiday Saturday Regular (9 3 Month Nurse)</v>
      </c>
      <c r="AC927" t="str">
        <f>IF($D927=AC$10, $F927, "")</f>
        <v/>
      </c>
      <c r="AD927" t="str">
        <f>IF($D927=AD$10, $F927, "")</f>
        <v/>
      </c>
      <c r="AE927" t="str">
        <f>IF($D927=AE$10, $F927, "")</f>
        <v/>
      </c>
      <c r="AF927" t="str">
        <f>IF($D927=AF$10, $F927, "")</f>
        <v/>
      </c>
      <c r="AH927">
        <f>COUNTIF(AI$11:AI$2024, AI927)</f>
        <v>1</v>
      </c>
      <c r="AI927" t="str">
        <f>V927&amp;AB927&amp;W927&amp;AC927&amp;X927&amp;AD927&amp;Y927&amp;AE927&amp;Z927&amp;AF927</f>
        <v>Holiday SaturdayHoliday Saturday Regular (9 3 Month Nurse)</v>
      </c>
      <c r="AJ927">
        <f>IF(ROW()=11,1,IF(AK926+1=AK927,AJ926,AJ926+1))</f>
        <v>829</v>
      </c>
      <c r="AK927">
        <f>IF(AI927=AI926, AK926+1, 1)</f>
        <v>1</v>
      </c>
      <c r="AL927" s="26" t="str">
        <f>AM927&amp;AN927</f>
        <v>DFASHAHoliday Saturday12374DFASHXHoliday Saturday Regular (9 3 Month Nurse)</v>
      </c>
      <c r="AM927" t="str">
        <f>K927</f>
        <v>DFASHAHoliday Saturday</v>
      </c>
      <c r="AN927" t="str">
        <f>L927</f>
        <v>12374DFASHXHoliday Saturday Regular (9 3 Month Nurse)</v>
      </c>
      <c r="AO927">
        <f>COUNTIF(AM$11:AM$1107, AM927)</f>
        <v>3</v>
      </c>
      <c r="AP927">
        <f>COUNTIF(AN$11:AN$1107, AN927)</f>
        <v>3</v>
      </c>
      <c r="AQ927">
        <f>MATCH(AM927, AM$11:AM$1107, 0)</f>
        <v>917</v>
      </c>
      <c r="AR927">
        <f>MATCH(AN927, AN$11:AN$1107, 0)</f>
        <v>444</v>
      </c>
      <c r="AS927">
        <v>452</v>
      </c>
      <c r="AU927" t="str">
        <f>C927</f>
        <v>Holiday Saturday</v>
      </c>
      <c r="AV927" t="str">
        <f>IF(F927="", "", F927)</f>
        <v>Holiday Saturday Regular (9 3 Month Nurse)</v>
      </c>
      <c r="AW927" s="13">
        <f>M927</f>
        <v>0.97733990147783256</v>
      </c>
      <c r="AX927" t="e">
        <f>VLOOKUP(AI927, UniquePairs!A$5:A$2000, 1, FALSE)</f>
        <v>#N/A</v>
      </c>
      <c r="AY927">
        <f>IFERROR(INDEX(UniquePairs!A$5:K$1000, MATCH(AL927, UniquePairs!A$5:A$1000, 0), 10), "")</f>
        <v>0</v>
      </c>
      <c r="AZ927" s="13">
        <f>IF(AY927&lt;&gt;"", AY927, AW927)</f>
        <v>0</v>
      </c>
      <c r="BA927" t="str">
        <f>IF(AZ927=0,"None",IF(AZ927&lt;0.6,"Weak",IF(AZ927&lt;0.7,"Review",IF(AZ927&lt;0.8,"Good",IF(AZ927&lt;0.9,"Very Good","Solid")))))</f>
        <v>None</v>
      </c>
      <c r="BB927" s="28" t="str">
        <f>IF(AJ926=AJ927, BB926, BC927)</f>
        <v>Holiday Saturday</v>
      </c>
      <c r="BC927" t="str">
        <f>IF(AV927="",AU927,StringMatch(AU927,AV927,TRUE))</f>
        <v>Holiday Saturday</v>
      </c>
      <c r="BD927" t="str">
        <f>TRIM(SUBSTITUTE(SUBSTITUTE(SUBSTITUTE(SUBSTITUTE(SUBSTITUTE(SUBSTITUTE(SUBSTITUTE(SUBSTITUTE(SUBSTITUTE(SUBSTITUTE(AU927,BR927,""),BS927,""),BT927,""),BU927,""),BV927,""),BW927,""),BX927,""),BY927,""),BZ927,""),CA927,""))</f>
        <v/>
      </c>
      <c r="BE927" t="str">
        <f>TRIM(SUBSTITUTE(SUBSTITUTE(SUBSTITUTE(SUBSTITUTE(SUBSTITUTE(SUBSTITUTE(SUBSTITUTE(SUBSTITUTE(SUBSTITUTE(SUBSTITUTE(AV927,BH927,""),BI927,""),BJ927,""),BK927,""),BL927,""),BM927,""),BN927,""),BO927,""),BP927,""),BQ927,""))</f>
        <v>Regular (9 3 Month Nurse)</v>
      </c>
      <c r="BF927" s="21">
        <f>LEN(AU927)-LEN(SUBSTITUTE(AU927," ",""))</f>
        <v>1</v>
      </c>
      <c r="BG927" s="21">
        <f>LEN(AV927)-LEN(SUBSTITUTE(AV927," ",""))</f>
        <v>6</v>
      </c>
      <c r="BH927" s="21" t="str">
        <f>IF(BF927=0,AU927,findspace($AU927,BH$10))</f>
        <v>Holiday</v>
      </c>
      <c r="BI927" s="21" t="str">
        <f>IF(BH927=0,AN927,findspace($AU927,BI$10))</f>
        <v>Saturday</v>
      </c>
      <c r="BJ927" s="21" t="str">
        <f>IF(BI927=0,AV927,findspace($AU927,BJ$10))</f>
        <v/>
      </c>
      <c r="BK927" s="21" t="str">
        <f>IF(BJ927=0,AW927,findspace($AU927,BK$10))</f>
        <v/>
      </c>
      <c r="BL927" s="21" t="str">
        <f>IF(BK927=0,AX927,findspace($AU927,BL$10))</f>
        <v/>
      </c>
      <c r="BM927" s="21" t="str">
        <f>IF(BL927=0,BF927,findspace($AU927,BM$10))</f>
        <v/>
      </c>
      <c r="BN927" s="21" t="str">
        <f>IF(BM927=0,BH927,findspace($AU927,BN$10))</f>
        <v/>
      </c>
      <c r="BO927" s="21" t="str">
        <f>IF(BN927=0,BI927,findspace($AU927,BO$10))</f>
        <v/>
      </c>
      <c r="BR927" s="21" t="str">
        <f>IF($BG927=0,$AV927,findspace($AV927,BR$10))</f>
        <v>Holiday</v>
      </c>
      <c r="BS927" s="21" t="str">
        <f>IF($BG927=0,$AV927,findspace($AV927,BS$10))</f>
        <v>Saturday</v>
      </c>
      <c r="BT927" s="21" t="str">
        <f>IF($BG927=0,$AV927,findspace($AV927,BT$10))</f>
        <v>Regular</v>
      </c>
      <c r="BU927" s="21" t="str">
        <f>IF($BG927=0,$AV927,findspace($AV927,BU$10))</f>
        <v>(9</v>
      </c>
      <c r="BV927" s="21" t="str">
        <f>IF($BG927=0,$AV927,findspace($AV927,BV$10))</f>
        <v>3</v>
      </c>
      <c r="BW927" s="21" t="str">
        <f>IF($BG927=0,$AV927,findspace($AV927,BW$10))</f>
        <v>Month</v>
      </c>
      <c r="BX927" s="21" t="str">
        <f>IF($BG927=0,$AV927,findspace($AV927,BX$10))</f>
        <v>Nurse)</v>
      </c>
      <c r="BY927" s="21" t="str">
        <f>IF($BG927=0,$AV927,findspace($AV927,BY$10))</f>
        <v/>
      </c>
      <c r="BZ927" s="21" t="str">
        <f>IF($BG927=0,$AV927,findspace($AV927,BZ$10))</f>
        <v/>
      </c>
      <c r="CA927" s="21" t="str">
        <f>IF($BG927=0,$AV927,findspace($AV927,CA$10))</f>
        <v/>
      </c>
    </row>
    <row r="928" spans="1:79" x14ac:dyDescent="0.35">
      <c r="A928" t="s">
        <v>1839</v>
      </c>
      <c r="B928" t="s">
        <v>259</v>
      </c>
      <c r="C928" t="s">
        <v>3307</v>
      </c>
      <c r="D928" t="s">
        <v>1839</v>
      </c>
      <c r="E928" t="s">
        <v>1677</v>
      </c>
      <c r="F928" t="s">
        <v>2676</v>
      </c>
      <c r="G928" s="13">
        <v>0.89897964118187534</v>
      </c>
      <c r="I928">
        <v>12374</v>
      </c>
      <c r="J928" t="str">
        <f>K928&amp;L928</f>
        <v>DFASHAHoliday Saturday12374DFASSWSaturday Pay</v>
      </c>
      <c r="K928" t="str">
        <f>A928&amp;B928&amp;C928</f>
        <v>DFASHAHoliday Saturday</v>
      </c>
      <c r="L928" t="str">
        <f>I928&amp;D928&amp;E928&amp;F928</f>
        <v>12374DFASSWSaturday Pay</v>
      </c>
      <c r="M928" s="13">
        <f>G928</f>
        <v>0.89897964118187534</v>
      </c>
      <c r="N928" s="13"/>
      <c r="O928" s="19">
        <v>815</v>
      </c>
      <c r="P928">
        <f>COUNTIF(C$11:C$2024, C928)</f>
        <v>3</v>
      </c>
      <c r="Q928">
        <f>COUNTIF(F$11:F$177, F928)</f>
        <v>0</v>
      </c>
      <c r="R928" t="b">
        <f>A928=D928</f>
        <v>1</v>
      </c>
      <c r="S928" t="b">
        <f>A928&amp;B928&amp;C928=D928&amp;E928&amp;F928</f>
        <v>0</v>
      </c>
      <c r="V928" t="str">
        <f>IF($A928=V$10, $C928, "")</f>
        <v>Holiday Saturday</v>
      </c>
      <c r="W928" t="str">
        <f>IF($A928=W$10, $C928, "")</f>
        <v/>
      </c>
      <c r="X928" t="str">
        <f>IF($A928=X$10, $C928, "")</f>
        <v/>
      </c>
      <c r="Y928" t="str">
        <f>IF($A928=Y$10, $C928, "")</f>
        <v/>
      </c>
      <c r="Z928" t="str">
        <f>IF($A928=Z$10, $C928, "")</f>
        <v/>
      </c>
      <c r="AB928" t="str">
        <f>IF($D928=AB$10, $F928, "")</f>
        <v>Saturday Pay</v>
      </c>
      <c r="AC928" t="str">
        <f>IF($D928=AC$10, $F928, "")</f>
        <v/>
      </c>
      <c r="AD928" t="str">
        <f>IF($D928=AD$10, $F928, "")</f>
        <v/>
      </c>
      <c r="AE928" t="str">
        <f>IF($D928=AE$10, $F928, "")</f>
        <v/>
      </c>
      <c r="AF928" t="str">
        <f>IF($D928=AF$10, $F928, "")</f>
        <v/>
      </c>
      <c r="AH928">
        <f>COUNTIF(AI$11:AI$2024, AI928)</f>
        <v>1</v>
      </c>
      <c r="AI928" t="str">
        <f>V928&amp;AB928&amp;W928&amp;AC928&amp;X928&amp;AD928&amp;Y928&amp;AE928&amp;Z928&amp;AF928</f>
        <v>Holiday SaturdaySaturday Pay</v>
      </c>
      <c r="AJ928">
        <f>IF(ROW()=11,1,IF(AK927+1=AK928,AJ927,AJ927+1))</f>
        <v>830</v>
      </c>
      <c r="AK928">
        <f>IF(AI928=AI927, AK927+1, 1)</f>
        <v>1</v>
      </c>
      <c r="AL928" s="26" t="str">
        <f>AM928&amp;AN928</f>
        <v>DFASHAHoliday Saturday12374DFASSWSaturday Pay</v>
      </c>
      <c r="AM928" t="str">
        <f>K928</f>
        <v>DFASHAHoliday Saturday</v>
      </c>
      <c r="AN928" t="str">
        <f>L928</f>
        <v>12374DFASSWSaturday Pay</v>
      </c>
      <c r="AO928">
        <f>COUNTIF(AM$11:AM$1107, AM928)</f>
        <v>3</v>
      </c>
      <c r="AP928">
        <f>COUNTIF(AN$11:AN$1107, AN928)</f>
        <v>6</v>
      </c>
      <c r="AQ928">
        <f>MATCH(AM928, AM$11:AM$1107, 0)</f>
        <v>917</v>
      </c>
      <c r="AR928">
        <f>MATCH(AN928, AN$11:AN$1107, 0)</f>
        <v>206</v>
      </c>
      <c r="AS928">
        <v>815</v>
      </c>
      <c r="AU928" t="str">
        <f>C928</f>
        <v>Holiday Saturday</v>
      </c>
      <c r="AV928" t="str">
        <f>IF(F928="", "", F928)</f>
        <v>Saturday Pay</v>
      </c>
      <c r="AW928" s="13">
        <f>M928</f>
        <v>0.89897964118187534</v>
      </c>
      <c r="AX928" t="e">
        <f>VLOOKUP(AI928, UniquePairs!A$5:A$2000, 1, FALSE)</f>
        <v>#N/A</v>
      </c>
      <c r="AY928">
        <f>IFERROR(INDEX(UniquePairs!A$5:K$1000, MATCH(AL928, UniquePairs!A$5:A$1000, 0), 10), "")</f>
        <v>0</v>
      </c>
      <c r="AZ928" s="13">
        <f>IF(AY928&lt;&gt;"", AY928, AW928)</f>
        <v>0</v>
      </c>
      <c r="BA928" t="str">
        <f>IF(AZ928=0,"None",IF(AZ928&lt;0.6,"Weak",IF(AZ928&lt;0.7,"Review",IF(AZ928&lt;0.8,"Good",IF(AZ928&lt;0.9,"Very Good","Solid")))))</f>
        <v>None</v>
      </c>
      <c r="BB928" s="28" t="str">
        <f>IF(AJ927=AJ928, BB927, BC928)</f>
        <v>Saturday</v>
      </c>
      <c r="BC928" t="str">
        <f>IF(AV928="",AU928,StringMatch(AU928,AV928,TRUE))</f>
        <v>Saturday</v>
      </c>
      <c r="BD928" t="str">
        <f>TRIM(SUBSTITUTE(SUBSTITUTE(SUBSTITUTE(SUBSTITUTE(SUBSTITUTE(SUBSTITUTE(SUBSTITUTE(SUBSTITUTE(SUBSTITUTE(SUBSTITUTE(AU928,BR928,""),BS928,""),BT928,""),BU928,""),BV928,""),BW928,""),BX928,""),BY928,""),BZ928,""),CA928,""))</f>
        <v>Holiday</v>
      </c>
      <c r="BE928" t="str">
        <f>TRIM(SUBSTITUTE(SUBSTITUTE(SUBSTITUTE(SUBSTITUTE(SUBSTITUTE(SUBSTITUTE(SUBSTITUTE(SUBSTITUTE(SUBSTITUTE(SUBSTITUTE(AV928,BH928,""),BI928,""),BJ928,""),BK928,""),BL928,""),BM928,""),BN928,""),BO928,""),BP928,""),BQ928,""))</f>
        <v>Pay</v>
      </c>
      <c r="BF928" s="21">
        <f>LEN(AU928)-LEN(SUBSTITUTE(AU928," ",""))</f>
        <v>1</v>
      </c>
      <c r="BG928" s="21">
        <f>LEN(AV928)-LEN(SUBSTITUTE(AV928," ",""))</f>
        <v>1</v>
      </c>
      <c r="BH928" s="21" t="str">
        <f>IF(BF928=0,AU928,findspace($AU928,BH$10))</f>
        <v>Holiday</v>
      </c>
      <c r="BI928" s="21" t="str">
        <f>IF(BH928=0,AN928,findspace($AU928,BI$10))</f>
        <v>Saturday</v>
      </c>
      <c r="BJ928" s="21" t="str">
        <f>IF(BI928=0,AV928,findspace($AU928,BJ$10))</f>
        <v/>
      </c>
      <c r="BK928" s="21" t="str">
        <f>IF(BJ928=0,AW928,findspace($AU928,BK$10))</f>
        <v/>
      </c>
      <c r="BL928" s="21" t="str">
        <f>IF(BK928=0,AX928,findspace($AU928,BL$10))</f>
        <v/>
      </c>
      <c r="BM928" s="21" t="str">
        <f>IF(BL928=0,BF928,findspace($AU928,BM$10))</f>
        <v/>
      </c>
      <c r="BN928" s="21" t="str">
        <f>IF(BM928=0,BH928,findspace($AU928,BN$10))</f>
        <v/>
      </c>
      <c r="BO928" s="21" t="str">
        <f>IF(BN928=0,BI928,findspace($AU928,BO$10))</f>
        <v/>
      </c>
      <c r="BR928" s="21" t="str">
        <f>IF($BG928=0,$AV928,findspace($AV928,BR$10))</f>
        <v>Saturday</v>
      </c>
      <c r="BS928" s="21" t="str">
        <f>IF($BG928=0,$AV928,findspace($AV928,BS$10))</f>
        <v>Pay</v>
      </c>
      <c r="BT928" s="21" t="str">
        <f>IF($BG928=0,$AV928,findspace($AV928,BT$10))</f>
        <v/>
      </c>
      <c r="BU928" s="21" t="str">
        <f>IF($BG928=0,$AV928,findspace($AV928,BU$10))</f>
        <v/>
      </c>
      <c r="BV928" s="21" t="str">
        <f>IF($BG928=0,$AV928,findspace($AV928,BV$10))</f>
        <v/>
      </c>
      <c r="BW928" s="21" t="str">
        <f>IF($BG928=0,$AV928,findspace($AV928,BW$10))</f>
        <v/>
      </c>
      <c r="BX928" s="21" t="str">
        <f>IF($BG928=0,$AV928,findspace($AV928,BX$10))</f>
        <v/>
      </c>
      <c r="BY928" s="21" t="str">
        <f>IF($BG928=0,$AV928,findspace($AV928,BY$10))</f>
        <v/>
      </c>
      <c r="BZ928" s="21" t="str">
        <f>IF($BG928=0,$AV928,findspace($AV928,BZ$10))</f>
        <v/>
      </c>
      <c r="CA928" s="21" t="str">
        <f>IF($BG928=0,$AV928,findspace($AV928,CA$10))</f>
        <v/>
      </c>
    </row>
    <row r="929" spans="1:79" x14ac:dyDescent="0.35">
      <c r="A929" t="s">
        <v>1839</v>
      </c>
      <c r="B929" t="s">
        <v>259</v>
      </c>
      <c r="C929" t="s">
        <v>3307</v>
      </c>
      <c r="D929" t="s">
        <v>1839</v>
      </c>
      <c r="E929" t="s">
        <v>796</v>
      </c>
      <c r="F929" t="s">
        <v>3231</v>
      </c>
      <c r="G929" s="13">
        <v>0.87690025954764561</v>
      </c>
      <c r="I929">
        <v>12374</v>
      </c>
      <c r="J929" t="str">
        <f>K929&amp;L929</f>
        <v>DFASHAHoliday Saturday12374DFASCWSaturday Comp</v>
      </c>
      <c r="K929" t="str">
        <f>A929&amp;B929&amp;C929</f>
        <v>DFASHAHoliday Saturday</v>
      </c>
      <c r="L929" t="str">
        <f>I929&amp;D929&amp;E929&amp;F929</f>
        <v>12374DFASCWSaturday Comp</v>
      </c>
      <c r="M929" s="13">
        <f>G929</f>
        <v>0.87690025954764561</v>
      </c>
      <c r="N929" s="13"/>
      <c r="O929" s="19">
        <v>1091</v>
      </c>
      <c r="P929">
        <f>COUNTIF(C$11:C$2024, C929)</f>
        <v>3</v>
      </c>
      <c r="Q929">
        <f>COUNTIF(F$11:F$177, F929)</f>
        <v>0</v>
      </c>
      <c r="R929" t="b">
        <f>A929=D929</f>
        <v>1</v>
      </c>
      <c r="S929" t="b">
        <f>A929&amp;B929&amp;C929=D929&amp;E929&amp;F929</f>
        <v>0</v>
      </c>
      <c r="V929" t="str">
        <f>IF($A929=V$10, $C929, "")</f>
        <v>Holiday Saturday</v>
      </c>
      <c r="W929" t="str">
        <f>IF($A929=W$10, $C929, "")</f>
        <v/>
      </c>
      <c r="X929" t="str">
        <f>IF($A929=X$10, $C929, "")</f>
        <v/>
      </c>
      <c r="Y929" t="str">
        <f>IF($A929=Y$10, $C929, "")</f>
        <v/>
      </c>
      <c r="Z929" t="str">
        <f>IF($A929=Z$10, $C929, "")</f>
        <v/>
      </c>
      <c r="AB929" t="str">
        <f>IF($D929=AB$10, $F929, "")</f>
        <v>Saturday Comp</v>
      </c>
      <c r="AC929" t="str">
        <f>IF($D929=AC$10, $F929, "")</f>
        <v/>
      </c>
      <c r="AD929" t="str">
        <f>IF($D929=AD$10, $F929, "")</f>
        <v/>
      </c>
      <c r="AE929" t="str">
        <f>IF($D929=AE$10, $F929, "")</f>
        <v/>
      </c>
      <c r="AF929" t="str">
        <f>IF($D929=AF$10, $F929, "")</f>
        <v/>
      </c>
      <c r="AH929">
        <f>COUNTIF(AI$11:AI$2024, AI929)</f>
        <v>1</v>
      </c>
      <c r="AI929" t="str">
        <f>V929&amp;AB929&amp;W929&amp;AC929&amp;X929&amp;AD929&amp;Y929&amp;AE929&amp;Z929&amp;AF929</f>
        <v>Holiday SaturdaySaturday Comp</v>
      </c>
      <c r="AJ929">
        <f>IF(ROW()=11,1,IF(AK928+1=AK929,AJ928,AJ928+1))</f>
        <v>831</v>
      </c>
      <c r="AK929">
        <f>IF(AI929=AI928, AK928+1, 1)</f>
        <v>1</v>
      </c>
      <c r="AL929" s="26" t="str">
        <f>AM929&amp;AN929</f>
        <v>DFASHAHoliday Saturday12374DFASCWSaturday Comp</v>
      </c>
      <c r="AM929" t="str">
        <f>K929</f>
        <v>DFASHAHoliday Saturday</v>
      </c>
      <c r="AN929" t="str">
        <f>L929</f>
        <v>12374DFASCWSaturday Comp</v>
      </c>
      <c r="AO929">
        <f>COUNTIF(AM$11:AM$1107, AM929)</f>
        <v>3</v>
      </c>
      <c r="AP929">
        <f>COUNTIF(AN$11:AN$1107, AN929)</f>
        <v>5</v>
      </c>
      <c r="AQ929">
        <f>MATCH(AM929, AM$11:AM$1107, 0)</f>
        <v>917</v>
      </c>
      <c r="AR929">
        <f>MATCH(AN929, AN$11:AN$1107, 0)</f>
        <v>207</v>
      </c>
      <c r="AS929">
        <v>1091</v>
      </c>
      <c r="AU929" t="str">
        <f>C929</f>
        <v>Holiday Saturday</v>
      </c>
      <c r="AV929" t="str">
        <f>IF(F929="", "", F929)</f>
        <v>Saturday Comp</v>
      </c>
      <c r="AW929" s="13">
        <f>M929</f>
        <v>0.87690025954764561</v>
      </c>
      <c r="AX929" t="e">
        <f>VLOOKUP(AI929, UniquePairs!A$5:A$2000, 1, FALSE)</f>
        <v>#N/A</v>
      </c>
      <c r="AY929">
        <f>IFERROR(INDEX(UniquePairs!A$5:K$1000, MATCH(AL929, UniquePairs!A$5:A$1000, 0), 10), "")</f>
        <v>0</v>
      </c>
      <c r="AZ929" s="13">
        <f>IF(AY929&lt;&gt;"", AY929, AW929)</f>
        <v>0</v>
      </c>
      <c r="BA929" t="str">
        <f>IF(AZ929=0,"None",IF(AZ929&lt;0.6,"Weak",IF(AZ929&lt;0.7,"Review",IF(AZ929&lt;0.8,"Good",IF(AZ929&lt;0.9,"Very Good","Solid")))))</f>
        <v>None</v>
      </c>
      <c r="BB929" s="28" t="str">
        <f>IF(AJ928=AJ929, BB928, BC929)</f>
        <v>Saturday</v>
      </c>
      <c r="BC929" t="str">
        <f>IF(AV929="",AU929,StringMatch(AU929,AV929,TRUE))</f>
        <v>Saturday</v>
      </c>
      <c r="BD929" t="str">
        <f>TRIM(SUBSTITUTE(SUBSTITUTE(SUBSTITUTE(SUBSTITUTE(SUBSTITUTE(SUBSTITUTE(SUBSTITUTE(SUBSTITUTE(SUBSTITUTE(SUBSTITUTE(AU929,BR929,""),BS929,""),BT929,""),BU929,""),BV929,""),BW929,""),BX929,""),BY929,""),BZ929,""),CA929,""))</f>
        <v>Holiday</v>
      </c>
      <c r="BE929" t="str">
        <f>TRIM(SUBSTITUTE(SUBSTITUTE(SUBSTITUTE(SUBSTITUTE(SUBSTITUTE(SUBSTITUTE(SUBSTITUTE(SUBSTITUTE(SUBSTITUTE(SUBSTITUTE(AV929,BH929,""),BI929,""),BJ929,""),BK929,""),BL929,""),BM929,""),BN929,""),BO929,""),BP929,""),BQ929,""))</f>
        <v>Comp</v>
      </c>
      <c r="BF929" s="21">
        <f>LEN(AU929)-LEN(SUBSTITUTE(AU929," ",""))</f>
        <v>1</v>
      </c>
      <c r="BG929" s="21">
        <f>LEN(AV929)-LEN(SUBSTITUTE(AV929," ",""))</f>
        <v>1</v>
      </c>
      <c r="BH929" s="21" t="str">
        <f>IF(BF929=0,AU929,findspace($AU929,BH$10))</f>
        <v>Holiday</v>
      </c>
      <c r="BI929" s="21" t="str">
        <f>IF(BH929=0,AN929,findspace($AU929,BI$10))</f>
        <v>Saturday</v>
      </c>
      <c r="BJ929" s="21" t="str">
        <f>IF(BI929=0,AV929,findspace($AU929,BJ$10))</f>
        <v/>
      </c>
      <c r="BK929" s="21" t="str">
        <f>IF(BJ929=0,AW929,findspace($AU929,BK$10))</f>
        <v/>
      </c>
      <c r="BL929" s="21" t="str">
        <f>IF(BK929=0,AX929,findspace($AU929,BL$10))</f>
        <v/>
      </c>
      <c r="BM929" s="21" t="str">
        <f>IF(BL929=0,BF929,findspace($AU929,BM$10))</f>
        <v/>
      </c>
      <c r="BN929" s="21" t="str">
        <f>IF(BM929=0,BH929,findspace($AU929,BN$10))</f>
        <v/>
      </c>
      <c r="BO929" s="21" t="str">
        <f>IF(BN929=0,BI929,findspace($AU929,BO$10))</f>
        <v/>
      </c>
      <c r="BR929" s="21" t="str">
        <f>IF($BG929=0,$AV929,findspace($AV929,BR$10))</f>
        <v>Saturday</v>
      </c>
      <c r="BS929" s="21" t="str">
        <f>IF($BG929=0,$AV929,findspace($AV929,BS$10))</f>
        <v>Comp</v>
      </c>
      <c r="BT929" s="21" t="str">
        <f>IF($BG929=0,$AV929,findspace($AV929,BT$10))</f>
        <v/>
      </c>
      <c r="BU929" s="21" t="str">
        <f>IF($BG929=0,$AV929,findspace($AV929,BU$10))</f>
        <v/>
      </c>
      <c r="BV929" s="21" t="str">
        <f>IF($BG929=0,$AV929,findspace($AV929,BV$10))</f>
        <v/>
      </c>
      <c r="BW929" s="21" t="str">
        <f>IF($BG929=0,$AV929,findspace($AV929,BW$10))</f>
        <v/>
      </c>
      <c r="BX929" s="21" t="str">
        <f>IF($BG929=0,$AV929,findspace($AV929,BX$10))</f>
        <v/>
      </c>
      <c r="BY929" s="21" t="str">
        <f>IF($BG929=0,$AV929,findspace($AV929,BY$10))</f>
        <v/>
      </c>
      <c r="BZ929" s="21" t="str">
        <f>IF($BG929=0,$AV929,findspace($AV929,BZ$10))</f>
        <v/>
      </c>
      <c r="CA929" s="21" t="str">
        <f>IF($BG929=0,$AV929,findspace($AV929,CA$10))</f>
        <v/>
      </c>
    </row>
    <row r="930" spans="1:79" x14ac:dyDescent="0.35">
      <c r="A930" t="s">
        <v>1839</v>
      </c>
      <c r="B930" t="s">
        <v>261</v>
      </c>
      <c r="C930" t="s">
        <v>3308</v>
      </c>
      <c r="D930" t="s">
        <v>1837</v>
      </c>
      <c r="E930">
        <v>55</v>
      </c>
      <c r="F930" t="s">
        <v>3583</v>
      </c>
      <c r="G930" s="13">
        <v>0.95330307614725163</v>
      </c>
      <c r="I930">
        <v>12374</v>
      </c>
      <c r="J930" t="str">
        <f>K930&amp;L930</f>
        <v>DFASHCHoliday Callback12374IBC55Holiday Leave Callback Used</v>
      </c>
      <c r="K930" t="str">
        <f>A930&amp;B930&amp;C930</f>
        <v>DFASHCHoliday Callback</v>
      </c>
      <c r="L930" t="str">
        <f>I930&amp;D930&amp;E930&amp;F930</f>
        <v>12374IBC55Holiday Leave Callback Used</v>
      </c>
      <c r="M930" s="13">
        <f>G930</f>
        <v>0.95330307614725163</v>
      </c>
      <c r="N930" s="13"/>
      <c r="O930" s="19">
        <v>885</v>
      </c>
      <c r="P930">
        <f>COUNTIF(C$11:C$2024, C930)</f>
        <v>3</v>
      </c>
      <c r="Q930">
        <f>COUNTIF(F$11:F$177, F930)</f>
        <v>0</v>
      </c>
      <c r="R930" t="b">
        <f>A930=D930</f>
        <v>0</v>
      </c>
      <c r="S930" t="b">
        <f>A930&amp;B930&amp;C930=D930&amp;E930&amp;F930</f>
        <v>0</v>
      </c>
      <c r="V930" t="str">
        <f>IF($A930=V$10, $C930, "")</f>
        <v>Holiday Callback</v>
      </c>
      <c r="W930" t="str">
        <f>IF($A930=W$10, $C930, "")</f>
        <v/>
      </c>
      <c r="X930" t="str">
        <f>IF($A930=X$10, $C930, "")</f>
        <v/>
      </c>
      <c r="Y930" t="str">
        <f>IF($A930=Y$10, $C930, "")</f>
        <v/>
      </c>
      <c r="Z930" t="str">
        <f>IF($A930=Z$10, $C930, "")</f>
        <v/>
      </c>
      <c r="AB930" t="str">
        <f>IF($D930=AB$10, $F930, "")</f>
        <v/>
      </c>
      <c r="AC930" t="str">
        <f>IF($D930=AC$10, $F930, "")</f>
        <v/>
      </c>
      <c r="AD930" t="str">
        <f>IF($D930=AD$10, $F930, "")</f>
        <v/>
      </c>
      <c r="AE930" t="str">
        <f>IF($D930=AE$10, $F930, "")</f>
        <v>Holiday Leave Callback Used</v>
      </c>
      <c r="AF930" t="str">
        <f>IF($D930=AF$10, $F930, "")</f>
        <v/>
      </c>
      <c r="AH930">
        <f>COUNTIF(AI$11:AI$2024, AI930)</f>
        <v>1</v>
      </c>
      <c r="AI930" t="str">
        <f>V930&amp;AB930&amp;W930&amp;AC930&amp;X930&amp;AD930&amp;Y930&amp;AE930&amp;Z930&amp;AF930</f>
        <v>Holiday CallbackHoliday Leave Callback Used</v>
      </c>
      <c r="AJ930">
        <f>IF(ROW()=11,1,IF(AK929+1=AK930,AJ929,AJ929+1))</f>
        <v>832</v>
      </c>
      <c r="AK930">
        <f>IF(AI930=AI929, AK929+1, 1)</f>
        <v>1</v>
      </c>
      <c r="AL930" s="26" t="str">
        <f>AM930&amp;AN930</f>
        <v>DFASHCHoliday Callback12374IBC55Holiday Leave Callback Used</v>
      </c>
      <c r="AM930" t="str">
        <f>K930</f>
        <v>DFASHCHoliday Callback</v>
      </c>
      <c r="AN930" t="str">
        <f>L930</f>
        <v>12374IBC55Holiday Leave Callback Used</v>
      </c>
      <c r="AO930">
        <f>COUNTIF(AM$11:AM$1107, AM930)</f>
        <v>3</v>
      </c>
      <c r="AP930">
        <f>COUNTIF(AN$11:AN$1107, AN930)</f>
        <v>3</v>
      </c>
      <c r="AQ930">
        <f>MATCH(AM930, AM$11:AM$1107, 0)</f>
        <v>920</v>
      </c>
      <c r="AR930">
        <f>MATCH(AN930, AN$11:AN$1107, 0)</f>
        <v>390</v>
      </c>
      <c r="AS930">
        <v>885</v>
      </c>
      <c r="AU930" t="str">
        <f>C930</f>
        <v>Holiday Callback</v>
      </c>
      <c r="AV930" t="str">
        <f>IF(F930="", "", F930)</f>
        <v>Holiday Leave Callback Used</v>
      </c>
      <c r="AW930" s="13">
        <f>M930</f>
        <v>0.95330307614725163</v>
      </c>
      <c r="AX930" t="e">
        <f>VLOOKUP(AI930, UniquePairs!A$5:A$2000, 1, FALSE)</f>
        <v>#N/A</v>
      </c>
      <c r="AY930">
        <f>IFERROR(INDEX(UniquePairs!A$5:K$1000, MATCH(AL930, UniquePairs!A$5:A$1000, 0), 10), "")</f>
        <v>0</v>
      </c>
      <c r="AZ930" s="13">
        <f>IF(AY930&lt;&gt;"", AY930, AW930)</f>
        <v>0</v>
      </c>
      <c r="BA930" t="str">
        <f>IF(AZ930=0,"None",IF(AZ930&lt;0.6,"Weak",IF(AZ930&lt;0.7,"Review",IF(AZ930&lt;0.8,"Good",IF(AZ930&lt;0.9,"Very Good","Solid")))))</f>
        <v>None</v>
      </c>
      <c r="BB930" s="28" t="str">
        <f>IF(AJ929=AJ930, BB929, BC930)</f>
        <v>Holiday Callback</v>
      </c>
      <c r="BC930" t="str">
        <f>IF(AV930="",AU930,StringMatch(AU930,AV930,TRUE))</f>
        <v>Holiday Callback</v>
      </c>
      <c r="BD930" t="str">
        <f>TRIM(SUBSTITUTE(SUBSTITUTE(SUBSTITUTE(SUBSTITUTE(SUBSTITUTE(SUBSTITUTE(SUBSTITUTE(SUBSTITUTE(SUBSTITUTE(SUBSTITUTE(AU930,BR930,""),BS930,""),BT930,""),BU930,""),BV930,""),BW930,""),BX930,""),BY930,""),BZ930,""),CA930,""))</f>
        <v/>
      </c>
      <c r="BE930" t="str">
        <f>TRIM(SUBSTITUTE(SUBSTITUTE(SUBSTITUTE(SUBSTITUTE(SUBSTITUTE(SUBSTITUTE(SUBSTITUTE(SUBSTITUTE(SUBSTITUTE(SUBSTITUTE(AV930,BH930,""),BI930,""),BJ930,""),BK930,""),BL930,""),BM930,""),BN930,""),BO930,""),BP930,""),BQ930,""))</f>
        <v>Leave Used</v>
      </c>
      <c r="BF930" s="21">
        <f>LEN(AU930)-LEN(SUBSTITUTE(AU930," ",""))</f>
        <v>1</v>
      </c>
      <c r="BG930" s="21">
        <f>LEN(AV930)-LEN(SUBSTITUTE(AV930," ",""))</f>
        <v>3</v>
      </c>
      <c r="BH930" s="21" t="str">
        <f>IF(BF930=0,AU930,findspace($AU930,BH$10))</f>
        <v>Holiday</v>
      </c>
      <c r="BI930" s="21" t="str">
        <f>IF(BH930=0,AN930,findspace($AU930,BI$10))</f>
        <v>Callback</v>
      </c>
      <c r="BJ930" s="21" t="str">
        <f>IF(BI930=0,AV930,findspace($AU930,BJ$10))</f>
        <v/>
      </c>
      <c r="BK930" s="21" t="str">
        <f>IF(BJ930=0,AW930,findspace($AU930,BK$10))</f>
        <v/>
      </c>
      <c r="BL930" s="21" t="str">
        <f>IF(BK930=0,AX930,findspace($AU930,BL$10))</f>
        <v/>
      </c>
      <c r="BM930" s="21" t="str">
        <f>IF(BL930=0,BF930,findspace($AU930,BM$10))</f>
        <v/>
      </c>
      <c r="BN930" s="21" t="str">
        <f>IF(BM930=0,BH930,findspace($AU930,BN$10))</f>
        <v/>
      </c>
      <c r="BO930" s="21" t="str">
        <f>IF(BN930=0,BI930,findspace($AU930,BO$10))</f>
        <v/>
      </c>
      <c r="BR930" s="21" t="str">
        <f>IF($BG930=0,$AV930,findspace($AV930,BR$10))</f>
        <v>Holiday</v>
      </c>
      <c r="BS930" s="21" t="str">
        <f>IF($BG930=0,$AV930,findspace($AV930,BS$10))</f>
        <v>Leave</v>
      </c>
      <c r="BT930" s="21" t="str">
        <f>IF($BG930=0,$AV930,findspace($AV930,BT$10))</f>
        <v>Callback</v>
      </c>
      <c r="BU930" s="21" t="str">
        <f>IF($BG930=0,$AV930,findspace($AV930,BU$10))</f>
        <v>Used</v>
      </c>
      <c r="BV930" s="21" t="str">
        <f>IF($BG930=0,$AV930,findspace($AV930,BV$10))</f>
        <v/>
      </c>
      <c r="BW930" s="21" t="str">
        <f>IF($BG930=0,$AV930,findspace($AV930,BW$10))</f>
        <v/>
      </c>
      <c r="BX930" s="21" t="str">
        <f>IF($BG930=0,$AV930,findspace($AV930,BX$10))</f>
        <v/>
      </c>
      <c r="BY930" s="21" t="str">
        <f>IF($BG930=0,$AV930,findspace($AV930,BY$10))</f>
        <v/>
      </c>
      <c r="BZ930" s="21" t="str">
        <f>IF($BG930=0,$AV930,findspace($AV930,BZ$10))</f>
        <v/>
      </c>
      <c r="CA930" s="21" t="str">
        <f>IF($BG930=0,$AV930,findspace($AV930,CA$10))</f>
        <v/>
      </c>
    </row>
    <row r="931" spans="1:79" x14ac:dyDescent="0.35">
      <c r="A931" t="s">
        <v>1839</v>
      </c>
      <c r="B931" t="s">
        <v>261</v>
      </c>
      <c r="C931" t="s">
        <v>3308</v>
      </c>
      <c r="D931" t="s">
        <v>1839</v>
      </c>
      <c r="E931" t="s">
        <v>780</v>
      </c>
      <c r="F931" t="s">
        <v>3226</v>
      </c>
      <c r="G931" s="13">
        <v>0.8793786606317151</v>
      </c>
      <c r="I931">
        <v>12374</v>
      </c>
      <c r="J931" t="str">
        <f>K931&amp;L931</f>
        <v>DFASHCHoliday Callback12374DFASCCCompensatory Callback</v>
      </c>
      <c r="K931" t="str">
        <f>A931&amp;B931&amp;C931</f>
        <v>DFASHCHoliday Callback</v>
      </c>
      <c r="L931" t="str">
        <f>I931&amp;D931&amp;E931&amp;F931</f>
        <v>12374DFASCCCompensatory Callback</v>
      </c>
      <c r="M931" s="13">
        <f>G931</f>
        <v>0.8793786606317151</v>
      </c>
      <c r="N931" s="13"/>
      <c r="O931" s="19">
        <v>760</v>
      </c>
      <c r="P931">
        <f>COUNTIF(C$11:C$2024, C931)</f>
        <v>3</v>
      </c>
      <c r="Q931">
        <f>COUNTIF(F$11:F$177, F931)</f>
        <v>0</v>
      </c>
      <c r="R931" t="b">
        <f>A931=D931</f>
        <v>1</v>
      </c>
      <c r="S931" t="b">
        <f>A931&amp;B931&amp;C931=D931&amp;E931&amp;F931</f>
        <v>0</v>
      </c>
      <c r="V931" t="str">
        <f>IF($A931=V$10, $C931, "")</f>
        <v>Holiday Callback</v>
      </c>
      <c r="W931" t="str">
        <f>IF($A931=W$10, $C931, "")</f>
        <v/>
      </c>
      <c r="X931" t="str">
        <f>IF($A931=X$10, $C931, "")</f>
        <v/>
      </c>
      <c r="Y931" t="str">
        <f>IF($A931=Y$10, $C931, "")</f>
        <v/>
      </c>
      <c r="Z931" t="str">
        <f>IF($A931=Z$10, $C931, "")</f>
        <v/>
      </c>
      <c r="AB931" t="str">
        <f>IF($D931=AB$10, $F931, "")</f>
        <v>Compensatory Callback</v>
      </c>
      <c r="AC931" t="str">
        <f>IF($D931=AC$10, $F931, "")</f>
        <v/>
      </c>
      <c r="AD931" t="str">
        <f>IF($D931=AD$10, $F931, "")</f>
        <v/>
      </c>
      <c r="AE931" t="str">
        <f>IF($D931=AE$10, $F931, "")</f>
        <v/>
      </c>
      <c r="AF931" t="str">
        <f>IF($D931=AF$10, $F931, "")</f>
        <v/>
      </c>
      <c r="AH931">
        <f>COUNTIF(AI$11:AI$2024, AI931)</f>
        <v>1</v>
      </c>
      <c r="AI931" t="str">
        <f>V931&amp;AB931&amp;W931&amp;AC931&amp;X931&amp;AD931&amp;Y931&amp;AE931&amp;Z931&amp;AF931</f>
        <v>Holiday CallbackCompensatory Callback</v>
      </c>
      <c r="AJ931">
        <f>IF(ROW()=11,1,IF(AK930+1=AK931,AJ930,AJ930+1))</f>
        <v>833</v>
      </c>
      <c r="AK931">
        <f>IF(AI931=AI930, AK930+1, 1)</f>
        <v>1</v>
      </c>
      <c r="AL931" s="26" t="str">
        <f>AM931&amp;AN931</f>
        <v>DFASHCHoliday Callback12374DFASCCCompensatory Callback</v>
      </c>
      <c r="AM931" t="str">
        <f>K931</f>
        <v>DFASHCHoliday Callback</v>
      </c>
      <c r="AN931" t="str">
        <f>L931</f>
        <v>12374DFASCCCompensatory Callback</v>
      </c>
      <c r="AO931">
        <f>COUNTIF(AM$11:AM$1107, AM931)</f>
        <v>3</v>
      </c>
      <c r="AP931">
        <f>COUNTIF(AN$11:AN$1107, AN931)</f>
        <v>3</v>
      </c>
      <c r="AQ931">
        <f>MATCH(AM931, AM$11:AM$1107, 0)</f>
        <v>920</v>
      </c>
      <c r="AR931">
        <f>MATCH(AN931, AN$11:AN$1107, 0)</f>
        <v>921</v>
      </c>
      <c r="AS931">
        <v>760</v>
      </c>
      <c r="AU931" t="str">
        <f>C931</f>
        <v>Holiday Callback</v>
      </c>
      <c r="AV931" t="str">
        <f>IF(F931="", "", F931)</f>
        <v>Compensatory Callback</v>
      </c>
      <c r="AW931" s="13">
        <f>M931</f>
        <v>0.8793786606317151</v>
      </c>
      <c r="AX931" t="e">
        <f>VLOOKUP(AI931, UniquePairs!A$5:A$2000, 1, FALSE)</f>
        <v>#N/A</v>
      </c>
      <c r="AY931">
        <f>IFERROR(INDEX(UniquePairs!A$5:K$1000, MATCH(AL931, UniquePairs!A$5:A$1000, 0), 10), "")</f>
        <v>0</v>
      </c>
      <c r="AZ931" s="13">
        <f>IF(AY931&lt;&gt;"", AY931, AW931)</f>
        <v>0</v>
      </c>
      <c r="BA931" t="str">
        <f>IF(AZ931=0,"None",IF(AZ931&lt;0.6,"Weak",IF(AZ931&lt;0.7,"Review",IF(AZ931&lt;0.8,"Good",IF(AZ931&lt;0.9,"Very Good","Solid")))))</f>
        <v>None</v>
      </c>
      <c r="BB931" s="28" t="str">
        <f>IF(AJ930=AJ931, BB930, BC931)</f>
        <v>Callback</v>
      </c>
      <c r="BC931" t="str">
        <f>IF(AV931="",AU931,StringMatch(AU931,AV931,TRUE))</f>
        <v>Callback</v>
      </c>
      <c r="BD931" t="str">
        <f>TRIM(SUBSTITUTE(SUBSTITUTE(SUBSTITUTE(SUBSTITUTE(SUBSTITUTE(SUBSTITUTE(SUBSTITUTE(SUBSTITUTE(SUBSTITUTE(SUBSTITUTE(AU931,BR931,""),BS931,""),BT931,""),BU931,""),BV931,""),BW931,""),BX931,""),BY931,""),BZ931,""),CA931,""))</f>
        <v>Holiday</v>
      </c>
      <c r="BE931" t="str">
        <f>TRIM(SUBSTITUTE(SUBSTITUTE(SUBSTITUTE(SUBSTITUTE(SUBSTITUTE(SUBSTITUTE(SUBSTITUTE(SUBSTITUTE(SUBSTITUTE(SUBSTITUTE(AV931,BH931,""),BI931,""),BJ931,""),BK931,""),BL931,""),BM931,""),BN931,""),BO931,""),BP931,""),BQ931,""))</f>
        <v>Compensatory</v>
      </c>
      <c r="BF931" s="21">
        <f>LEN(AU931)-LEN(SUBSTITUTE(AU931," ",""))</f>
        <v>1</v>
      </c>
      <c r="BG931" s="21">
        <f>LEN(AV931)-LEN(SUBSTITUTE(AV931," ",""))</f>
        <v>1</v>
      </c>
      <c r="BH931" s="21" t="str">
        <f>IF(BF931=0,AU931,findspace($AU931,BH$10))</f>
        <v>Holiday</v>
      </c>
      <c r="BI931" s="21" t="str">
        <f>IF(BH931=0,AN931,findspace($AU931,BI$10))</f>
        <v>Callback</v>
      </c>
      <c r="BJ931" s="21" t="str">
        <f>IF(BI931=0,AV931,findspace($AU931,BJ$10))</f>
        <v/>
      </c>
      <c r="BK931" s="21" t="str">
        <f>IF(BJ931=0,AW931,findspace($AU931,BK$10))</f>
        <v/>
      </c>
      <c r="BL931" s="21" t="str">
        <f>IF(BK931=0,AX931,findspace($AU931,BL$10))</f>
        <v/>
      </c>
      <c r="BM931" s="21" t="str">
        <f>IF(BL931=0,BF931,findspace($AU931,BM$10))</f>
        <v/>
      </c>
      <c r="BN931" s="21" t="str">
        <f>IF(BM931=0,BH931,findspace($AU931,BN$10))</f>
        <v/>
      </c>
      <c r="BO931" s="21" t="str">
        <f>IF(BN931=0,BI931,findspace($AU931,BO$10))</f>
        <v/>
      </c>
      <c r="BR931" s="21" t="str">
        <f>IF($BG931=0,$AV931,findspace($AV931,BR$10))</f>
        <v>Compensatory</v>
      </c>
      <c r="BS931" s="21" t="str">
        <f>IF($BG931=0,$AV931,findspace($AV931,BS$10))</f>
        <v>Callback</v>
      </c>
      <c r="BT931" s="21" t="str">
        <f>IF($BG931=0,$AV931,findspace($AV931,BT$10))</f>
        <v/>
      </c>
      <c r="BU931" s="21" t="str">
        <f>IF($BG931=0,$AV931,findspace($AV931,BU$10))</f>
        <v/>
      </c>
      <c r="BV931" s="21" t="str">
        <f>IF($BG931=0,$AV931,findspace($AV931,BV$10))</f>
        <v/>
      </c>
      <c r="BW931" s="21" t="str">
        <f>IF($BG931=0,$AV931,findspace($AV931,BW$10))</f>
        <v/>
      </c>
      <c r="BX931" s="21" t="str">
        <f>IF($BG931=0,$AV931,findspace($AV931,BX$10))</f>
        <v/>
      </c>
      <c r="BY931" s="21" t="str">
        <f>IF($BG931=0,$AV931,findspace($AV931,BY$10))</f>
        <v/>
      </c>
      <c r="BZ931" s="21" t="str">
        <f>IF($BG931=0,$AV931,findspace($AV931,BZ$10))</f>
        <v/>
      </c>
      <c r="CA931" s="21" t="str">
        <f>IF($BG931=0,$AV931,findspace($AV931,CA$10))</f>
        <v/>
      </c>
    </row>
    <row r="932" spans="1:79" x14ac:dyDescent="0.35">
      <c r="A932" t="s">
        <v>1839</v>
      </c>
      <c r="B932" t="s">
        <v>261</v>
      </c>
      <c r="C932" t="s">
        <v>3308</v>
      </c>
      <c r="D932" t="s">
        <v>1839</v>
      </c>
      <c r="E932" t="s">
        <v>1441</v>
      </c>
      <c r="F932" t="s">
        <v>3320</v>
      </c>
      <c r="G932" s="13">
        <v>0.58026315789473681</v>
      </c>
      <c r="I932">
        <v>12374</v>
      </c>
      <c r="J932" t="str">
        <f>K932&amp;L932</f>
        <v>DFASHCHoliday Callback12374DFASOCOvertime Callback</v>
      </c>
      <c r="K932" t="str">
        <f>A932&amp;B932&amp;C932</f>
        <v>DFASHCHoliday Callback</v>
      </c>
      <c r="L932" t="str">
        <f>I932&amp;D932&amp;E932&amp;F932</f>
        <v>12374DFASOCOvertime Callback</v>
      </c>
      <c r="M932" s="13">
        <f>G932</f>
        <v>0.58026315789473681</v>
      </c>
      <c r="N932" s="13"/>
      <c r="O932" s="19">
        <v>5</v>
      </c>
      <c r="P932">
        <f>COUNTIF(C$11:C$2024, C932)</f>
        <v>3</v>
      </c>
      <c r="Q932">
        <f>COUNTIF(F$11:F$177, F932)</f>
        <v>0</v>
      </c>
      <c r="R932" t="b">
        <f>A932=D932</f>
        <v>1</v>
      </c>
      <c r="S932" t="b">
        <f>A932&amp;B932&amp;C932=D932&amp;E932&amp;F932</f>
        <v>0</v>
      </c>
      <c r="V932" t="str">
        <f>IF($A932=V$10, $C932, "")</f>
        <v>Holiday Callback</v>
      </c>
      <c r="W932" t="str">
        <f>IF($A932=W$10, $C932, "")</f>
        <v/>
      </c>
      <c r="X932" t="str">
        <f>IF($A932=X$10, $C932, "")</f>
        <v/>
      </c>
      <c r="Y932" t="str">
        <f>IF($A932=Y$10, $C932, "")</f>
        <v/>
      </c>
      <c r="Z932" t="str">
        <f>IF($A932=Z$10, $C932, "")</f>
        <v/>
      </c>
      <c r="AB932" t="str">
        <f>IF($D932=AB$10, $F932, "")</f>
        <v>Overtime Callback</v>
      </c>
      <c r="AC932" t="str">
        <f>IF($D932=AC$10, $F932, "")</f>
        <v/>
      </c>
      <c r="AD932" t="str">
        <f>IF($D932=AD$10, $F932, "")</f>
        <v/>
      </c>
      <c r="AE932" t="str">
        <f>IF($D932=AE$10, $F932, "")</f>
        <v/>
      </c>
      <c r="AF932" t="str">
        <f>IF($D932=AF$10, $F932, "")</f>
        <v/>
      </c>
      <c r="AH932">
        <f>COUNTIF(AI$11:AI$2024, AI932)</f>
        <v>1</v>
      </c>
      <c r="AI932" t="str">
        <f>V932&amp;AB932&amp;W932&amp;AC932&amp;X932&amp;AD932&amp;Y932&amp;AE932&amp;Z932&amp;AF932</f>
        <v>Holiday CallbackOvertime Callback</v>
      </c>
      <c r="AJ932">
        <f>IF(ROW()=11,1,IF(AK931+1=AK932,AJ931,AJ931+1))</f>
        <v>834</v>
      </c>
      <c r="AK932">
        <f>IF(AI932=AI931, AK931+1, 1)</f>
        <v>1</v>
      </c>
      <c r="AL932" s="26" t="str">
        <f>AM932&amp;AN932</f>
        <v>DFASHCHoliday Callback12374DFASOCOvertime Callback</v>
      </c>
      <c r="AM932" t="str">
        <f>K932</f>
        <v>DFASHCHoliday Callback</v>
      </c>
      <c r="AN932" t="str">
        <f>L932</f>
        <v>12374DFASOCOvertime Callback</v>
      </c>
      <c r="AO932">
        <f>COUNTIF(AM$11:AM$1107, AM932)</f>
        <v>3</v>
      </c>
      <c r="AP932">
        <f>COUNTIF(AN$11:AN$1107, AN932)</f>
        <v>2</v>
      </c>
      <c r="AQ932">
        <f>MATCH(AM932, AM$11:AM$1107, 0)</f>
        <v>920</v>
      </c>
      <c r="AR932">
        <f>MATCH(AN932, AN$11:AN$1107, 0)</f>
        <v>922</v>
      </c>
      <c r="AS932">
        <v>5</v>
      </c>
      <c r="AU932" t="str">
        <f>C932</f>
        <v>Holiday Callback</v>
      </c>
      <c r="AV932" t="str">
        <f>IF(F932="", "", F932)</f>
        <v>Overtime Callback</v>
      </c>
      <c r="AW932" s="13">
        <f>M932</f>
        <v>0.58026315789473681</v>
      </c>
      <c r="AX932" t="e">
        <f>VLOOKUP(AI932, UniquePairs!A$5:A$2000, 1, FALSE)</f>
        <v>#N/A</v>
      </c>
      <c r="AY932">
        <f>IFERROR(INDEX(UniquePairs!A$5:K$1000, MATCH(AL932, UniquePairs!A$5:A$1000, 0), 10), "")</f>
        <v>0</v>
      </c>
      <c r="AZ932" s="13">
        <f>IF(AY932&lt;&gt;"", AY932, AW932)</f>
        <v>0</v>
      </c>
      <c r="BA932" t="str">
        <f>IF(AZ932=0,"None",IF(AZ932&lt;0.6,"Weak",IF(AZ932&lt;0.7,"Review",IF(AZ932&lt;0.8,"Good",IF(AZ932&lt;0.9,"Very Good","Solid")))))</f>
        <v>None</v>
      </c>
      <c r="BB932" s="28" t="str">
        <f>IF(AJ931=AJ932, BB931, BC932)</f>
        <v>Callback</v>
      </c>
      <c r="BC932" t="str">
        <f>IF(AV932="",AU932,StringMatch(AU932,AV932,TRUE))</f>
        <v>Callback</v>
      </c>
      <c r="BD932" t="str">
        <f>TRIM(SUBSTITUTE(SUBSTITUTE(SUBSTITUTE(SUBSTITUTE(SUBSTITUTE(SUBSTITUTE(SUBSTITUTE(SUBSTITUTE(SUBSTITUTE(SUBSTITUTE(AU932,BR932,""),BS932,""),BT932,""),BU932,""),BV932,""),BW932,""),BX932,""),BY932,""),BZ932,""),CA932,""))</f>
        <v>Holiday</v>
      </c>
      <c r="BE932" t="str">
        <f>TRIM(SUBSTITUTE(SUBSTITUTE(SUBSTITUTE(SUBSTITUTE(SUBSTITUTE(SUBSTITUTE(SUBSTITUTE(SUBSTITUTE(SUBSTITUTE(SUBSTITUTE(AV932,BH932,""),BI932,""),BJ932,""),BK932,""),BL932,""),BM932,""),BN932,""),BO932,""),BP932,""),BQ932,""))</f>
        <v>Overtime</v>
      </c>
      <c r="BF932" s="21">
        <f>LEN(AU932)-LEN(SUBSTITUTE(AU932," ",""))</f>
        <v>1</v>
      </c>
      <c r="BG932" s="21">
        <f>LEN(AV932)-LEN(SUBSTITUTE(AV932," ",""))</f>
        <v>1</v>
      </c>
      <c r="BH932" s="21" t="str">
        <f>IF(BF932=0,AU932,findspace($AU932,BH$10))</f>
        <v>Holiday</v>
      </c>
      <c r="BI932" s="21" t="str">
        <f>IF(BH932=0,AN932,findspace($AU932,BI$10))</f>
        <v>Callback</v>
      </c>
      <c r="BJ932" s="21" t="str">
        <f>IF(BI932=0,AV932,findspace($AU932,BJ$10))</f>
        <v/>
      </c>
      <c r="BK932" s="21" t="str">
        <f>IF(BJ932=0,AW932,findspace($AU932,BK$10))</f>
        <v/>
      </c>
      <c r="BL932" s="21" t="str">
        <f>IF(BK932=0,AX932,findspace($AU932,BL$10))</f>
        <v/>
      </c>
      <c r="BM932" s="21" t="str">
        <f>IF(BL932=0,BF932,findspace($AU932,BM$10))</f>
        <v/>
      </c>
      <c r="BN932" s="21" t="str">
        <f>IF(BM932=0,BH932,findspace($AU932,BN$10))</f>
        <v/>
      </c>
      <c r="BO932" s="21" t="str">
        <f>IF(BN932=0,BI932,findspace($AU932,BO$10))</f>
        <v/>
      </c>
      <c r="BR932" s="21" t="str">
        <f>IF($BG932=0,$AV932,findspace($AV932,BR$10))</f>
        <v>Overtime</v>
      </c>
      <c r="BS932" s="21" t="str">
        <f>IF($BG932=0,$AV932,findspace($AV932,BS$10))</f>
        <v>Callback</v>
      </c>
      <c r="BT932" s="21" t="str">
        <f>IF($BG932=0,$AV932,findspace($AV932,BT$10))</f>
        <v/>
      </c>
      <c r="BU932" s="21" t="str">
        <f>IF($BG932=0,$AV932,findspace($AV932,BU$10))</f>
        <v/>
      </c>
      <c r="BV932" s="21" t="str">
        <f>IF($BG932=0,$AV932,findspace($AV932,BV$10))</f>
        <v/>
      </c>
      <c r="BW932" s="21" t="str">
        <f>IF($BG932=0,$AV932,findspace($AV932,BW$10))</f>
        <v/>
      </c>
      <c r="BX932" s="21" t="str">
        <f>IF($BG932=0,$AV932,findspace($AV932,BX$10))</f>
        <v/>
      </c>
      <c r="BY932" s="21" t="str">
        <f>IF($BG932=0,$AV932,findspace($AV932,BY$10))</f>
        <v/>
      </c>
      <c r="BZ932" s="21" t="str">
        <f>IF($BG932=0,$AV932,findspace($AV932,BZ$10))</f>
        <v/>
      </c>
      <c r="CA932" s="21" t="str">
        <f>IF($BG932=0,$AV932,findspace($AV932,CA$10))</f>
        <v/>
      </c>
    </row>
    <row r="933" spans="1:79" x14ac:dyDescent="0.35">
      <c r="A933" t="s">
        <v>1839</v>
      </c>
      <c r="B933" t="s">
        <v>263</v>
      </c>
      <c r="C933" t="s">
        <v>3309</v>
      </c>
      <c r="D933" t="s">
        <v>1839</v>
      </c>
      <c r="E933" t="s">
        <v>788</v>
      </c>
      <c r="F933" t="s">
        <v>3228</v>
      </c>
      <c r="G933" s="13">
        <v>0.90757381258023107</v>
      </c>
      <c r="I933">
        <v>12374</v>
      </c>
      <c r="J933" t="str">
        <f>K933&amp;L933</f>
        <v>DFASHEDouble Holiday12374DFASCHHoliday Comp</v>
      </c>
      <c r="K933" t="str">
        <f>A933&amp;B933&amp;C933</f>
        <v>DFASHEDouble Holiday</v>
      </c>
      <c r="L933" t="str">
        <f>I933&amp;D933&amp;E933&amp;F933</f>
        <v>12374DFASCHHoliday Comp</v>
      </c>
      <c r="M933" s="13">
        <f>G933</f>
        <v>0.90757381258023107</v>
      </c>
      <c r="N933" s="13"/>
      <c r="O933" s="19">
        <v>939</v>
      </c>
      <c r="P933">
        <f>COUNTIF(C$11:C$2024, C933)</f>
        <v>3</v>
      </c>
      <c r="Q933">
        <f>COUNTIF(F$11:F$177, F933)</f>
        <v>0</v>
      </c>
      <c r="R933" t="b">
        <f>A933=D933</f>
        <v>1</v>
      </c>
      <c r="S933" t="b">
        <f>A933&amp;B933&amp;C933=D933&amp;E933&amp;F933</f>
        <v>0</v>
      </c>
      <c r="V933" t="str">
        <f>IF($A933=V$10, $C933, "")</f>
        <v>Double Holiday</v>
      </c>
      <c r="W933" t="str">
        <f>IF($A933=W$10, $C933, "")</f>
        <v/>
      </c>
      <c r="X933" t="str">
        <f>IF($A933=X$10, $C933, "")</f>
        <v/>
      </c>
      <c r="Y933" t="str">
        <f>IF($A933=Y$10, $C933, "")</f>
        <v/>
      </c>
      <c r="Z933" t="str">
        <f>IF($A933=Z$10, $C933, "")</f>
        <v/>
      </c>
      <c r="AB933" t="str">
        <f>IF($D933=AB$10, $F933, "")</f>
        <v>Holiday Comp</v>
      </c>
      <c r="AC933" t="str">
        <f>IF($D933=AC$10, $F933, "")</f>
        <v/>
      </c>
      <c r="AD933" t="str">
        <f>IF($D933=AD$10, $F933, "")</f>
        <v/>
      </c>
      <c r="AE933" t="str">
        <f>IF($D933=AE$10, $F933, "")</f>
        <v/>
      </c>
      <c r="AF933" t="str">
        <f>IF($D933=AF$10, $F933, "")</f>
        <v/>
      </c>
      <c r="AH933">
        <f>COUNTIF(AI$11:AI$2024, AI933)</f>
        <v>1</v>
      </c>
      <c r="AI933" t="str">
        <f>V933&amp;AB933&amp;W933&amp;AC933&amp;X933&amp;AD933&amp;Y933&amp;AE933&amp;Z933&amp;AF933</f>
        <v>Double HolidayHoliday Comp</v>
      </c>
      <c r="AJ933">
        <f>IF(ROW()=11,1,IF(AK932+1=AK933,AJ932,AJ932+1))</f>
        <v>835</v>
      </c>
      <c r="AK933">
        <f>IF(AI933=AI932, AK932+1, 1)</f>
        <v>1</v>
      </c>
      <c r="AL933" s="26" t="str">
        <f>AM933&amp;AN933</f>
        <v>DFASHEDouble Holiday12374DFASCHHoliday Comp</v>
      </c>
      <c r="AM933" t="str">
        <f>K933</f>
        <v>DFASHEDouble Holiday</v>
      </c>
      <c r="AN933" t="str">
        <f>L933</f>
        <v>12374DFASCHHoliday Comp</v>
      </c>
      <c r="AO933">
        <f>COUNTIF(AM$11:AM$1107, AM933)</f>
        <v>3</v>
      </c>
      <c r="AP933">
        <f>COUNTIF(AN$11:AN$1107, AN933)</f>
        <v>3</v>
      </c>
      <c r="AQ933">
        <f>MATCH(AM933, AM$11:AM$1107, 0)</f>
        <v>923</v>
      </c>
      <c r="AR933">
        <f>MATCH(AN933, AN$11:AN$1107, 0)</f>
        <v>923</v>
      </c>
      <c r="AS933">
        <v>939</v>
      </c>
      <c r="AU933" t="str">
        <f>C933</f>
        <v>Double Holiday</v>
      </c>
      <c r="AV933" t="str">
        <f>IF(F933="", "", F933)</f>
        <v>Holiday Comp</v>
      </c>
      <c r="AW933" s="13">
        <f>M933</f>
        <v>0.90757381258023107</v>
      </c>
      <c r="AX933" t="e">
        <f>VLOOKUP(AI933, UniquePairs!A$5:A$2000, 1, FALSE)</f>
        <v>#N/A</v>
      </c>
      <c r="AY933">
        <f>IFERROR(INDEX(UniquePairs!A$5:K$1000, MATCH(AL933, UniquePairs!A$5:A$1000, 0), 10), "")</f>
        <v>0</v>
      </c>
      <c r="AZ933" s="13">
        <f>IF(AY933&lt;&gt;"", AY933, AW933)</f>
        <v>0</v>
      </c>
      <c r="BA933" t="str">
        <f>IF(AZ933=0,"None",IF(AZ933&lt;0.6,"Weak",IF(AZ933&lt;0.7,"Review",IF(AZ933&lt;0.8,"Good",IF(AZ933&lt;0.9,"Very Good","Solid")))))</f>
        <v>None</v>
      </c>
      <c r="BB933" s="28" t="str">
        <f>IF(AJ932=AJ933, BB932, BC933)</f>
        <v>Holiday</v>
      </c>
      <c r="BC933" t="str">
        <f>IF(AV933="",AU933,StringMatch(AU933,AV933,TRUE))</f>
        <v>Holiday</v>
      </c>
      <c r="BD933" t="str">
        <f>TRIM(SUBSTITUTE(SUBSTITUTE(SUBSTITUTE(SUBSTITUTE(SUBSTITUTE(SUBSTITUTE(SUBSTITUTE(SUBSTITUTE(SUBSTITUTE(SUBSTITUTE(AU933,BR933,""),BS933,""),BT933,""),BU933,""),BV933,""),BW933,""),BX933,""),BY933,""),BZ933,""),CA933,""))</f>
        <v>Double</v>
      </c>
      <c r="BE933" t="str">
        <f>TRIM(SUBSTITUTE(SUBSTITUTE(SUBSTITUTE(SUBSTITUTE(SUBSTITUTE(SUBSTITUTE(SUBSTITUTE(SUBSTITUTE(SUBSTITUTE(SUBSTITUTE(AV933,BH933,""),BI933,""),BJ933,""),BK933,""),BL933,""),BM933,""),BN933,""),BO933,""),BP933,""),BQ933,""))</f>
        <v>Comp</v>
      </c>
      <c r="BF933" s="21">
        <f>LEN(AU933)-LEN(SUBSTITUTE(AU933," ",""))</f>
        <v>1</v>
      </c>
      <c r="BG933" s="21">
        <f>LEN(AV933)-LEN(SUBSTITUTE(AV933," ",""))</f>
        <v>1</v>
      </c>
      <c r="BH933" s="21" t="str">
        <f>IF(BF933=0,AU933,findspace($AU933,BH$10))</f>
        <v>Double</v>
      </c>
      <c r="BI933" s="21" t="str">
        <f>IF(BH933=0,AN933,findspace($AU933,BI$10))</f>
        <v>Holiday</v>
      </c>
      <c r="BJ933" s="21" t="str">
        <f>IF(BI933=0,AV933,findspace($AU933,BJ$10))</f>
        <v/>
      </c>
      <c r="BK933" s="21" t="str">
        <f>IF(BJ933=0,AW933,findspace($AU933,BK$10))</f>
        <v/>
      </c>
      <c r="BL933" s="21" t="str">
        <f>IF(BK933=0,AX933,findspace($AU933,BL$10))</f>
        <v/>
      </c>
      <c r="BM933" s="21" t="str">
        <f>IF(BL933=0,BF933,findspace($AU933,BM$10))</f>
        <v/>
      </c>
      <c r="BN933" s="21" t="str">
        <f>IF(BM933=0,BH933,findspace($AU933,BN$10))</f>
        <v/>
      </c>
      <c r="BO933" s="21" t="str">
        <f>IF(BN933=0,BI933,findspace($AU933,BO$10))</f>
        <v/>
      </c>
      <c r="BR933" s="21" t="str">
        <f>IF($BG933=0,$AV933,findspace($AV933,BR$10))</f>
        <v>Holiday</v>
      </c>
      <c r="BS933" s="21" t="str">
        <f>IF($BG933=0,$AV933,findspace($AV933,BS$10))</f>
        <v>Comp</v>
      </c>
      <c r="BT933" s="21" t="str">
        <f>IF($BG933=0,$AV933,findspace($AV933,BT$10))</f>
        <v/>
      </c>
      <c r="BU933" s="21" t="str">
        <f>IF($BG933=0,$AV933,findspace($AV933,BU$10))</f>
        <v/>
      </c>
      <c r="BV933" s="21" t="str">
        <f>IF($BG933=0,$AV933,findspace($AV933,BV$10))</f>
        <v/>
      </c>
      <c r="BW933" s="21" t="str">
        <f>IF($BG933=0,$AV933,findspace($AV933,BW$10))</f>
        <v/>
      </c>
      <c r="BX933" s="21" t="str">
        <f>IF($BG933=0,$AV933,findspace($AV933,BX$10))</f>
        <v/>
      </c>
      <c r="BY933" s="21" t="str">
        <f>IF($BG933=0,$AV933,findspace($AV933,BY$10))</f>
        <v/>
      </c>
      <c r="BZ933" s="21" t="str">
        <f>IF($BG933=0,$AV933,findspace($AV933,BZ$10))</f>
        <v/>
      </c>
      <c r="CA933" s="21" t="str">
        <f>IF($BG933=0,$AV933,findspace($AV933,CA$10))</f>
        <v/>
      </c>
    </row>
    <row r="934" spans="1:79" x14ac:dyDescent="0.35">
      <c r="A934" t="s">
        <v>1839</v>
      </c>
      <c r="B934" t="s">
        <v>263</v>
      </c>
      <c r="C934" t="s">
        <v>3309</v>
      </c>
      <c r="D934" t="s">
        <v>1836</v>
      </c>
      <c r="E934">
        <v>2</v>
      </c>
      <c r="F934" t="s">
        <v>2694</v>
      </c>
      <c r="G934" s="13">
        <v>0.90551680405833856</v>
      </c>
      <c r="I934">
        <v>12374</v>
      </c>
      <c r="J934" t="str">
        <f>K934&amp;L934</f>
        <v>DFASHEDouble Holiday12374GSA2Holiday Observed</v>
      </c>
      <c r="K934" t="str">
        <f>A934&amp;B934&amp;C934</f>
        <v>DFASHEDouble Holiday</v>
      </c>
      <c r="L934" t="str">
        <f>I934&amp;D934&amp;E934&amp;F934</f>
        <v>12374GSA2Holiday Observed</v>
      </c>
      <c r="M934" s="13">
        <f>G934</f>
        <v>0.90551680405833856</v>
      </c>
      <c r="N934" s="13"/>
      <c r="O934" s="19">
        <v>230</v>
      </c>
      <c r="P934">
        <f>COUNTIF(C$11:C$2024, C934)</f>
        <v>3</v>
      </c>
      <c r="Q934">
        <f>COUNTIF(F$11:F$177, F934)</f>
        <v>0</v>
      </c>
      <c r="R934" t="b">
        <f>A934=D934</f>
        <v>0</v>
      </c>
      <c r="S934" t="b">
        <f>A934&amp;B934&amp;C934=D934&amp;E934&amp;F934</f>
        <v>0</v>
      </c>
      <c r="V934" t="str">
        <f>IF($A934=V$10, $C934, "")</f>
        <v>Double Holiday</v>
      </c>
      <c r="W934" t="str">
        <f>IF($A934=W$10, $C934, "")</f>
        <v/>
      </c>
      <c r="X934" t="str">
        <f>IF($A934=X$10, $C934, "")</f>
        <v/>
      </c>
      <c r="Y934" t="str">
        <f>IF($A934=Y$10, $C934, "")</f>
        <v/>
      </c>
      <c r="Z934" t="str">
        <f>IF($A934=Z$10, $C934, "")</f>
        <v/>
      </c>
      <c r="AB934" t="str">
        <f>IF($D934=AB$10, $F934, "")</f>
        <v/>
      </c>
      <c r="AC934" t="str">
        <f>IF($D934=AC$10, $F934, "")</f>
        <v>Holiday Observed</v>
      </c>
      <c r="AD934" t="str">
        <f>IF($D934=AD$10, $F934, "")</f>
        <v/>
      </c>
      <c r="AE934" t="str">
        <f>IF($D934=AE$10, $F934, "")</f>
        <v/>
      </c>
      <c r="AF934" t="str">
        <f>IF($D934=AF$10, $F934, "")</f>
        <v/>
      </c>
      <c r="AH934">
        <f>COUNTIF(AI$11:AI$2024, AI934)</f>
        <v>2</v>
      </c>
      <c r="AI934" t="str">
        <f>V934&amp;AB934&amp;W934&amp;AC934&amp;X934&amp;AD934&amp;Y934&amp;AE934&amp;Z934&amp;AF934</f>
        <v>Double HolidayHoliday Observed</v>
      </c>
      <c r="AJ934">
        <f>IF(ROW()=11,1,IF(AK933+1=AK934,AJ933,AJ933+1))</f>
        <v>836</v>
      </c>
      <c r="AK934">
        <f>IF(AI934=AI933, AK933+1, 1)</f>
        <v>1</v>
      </c>
      <c r="AL934" s="26" t="str">
        <f>AM934&amp;AN934</f>
        <v>DFASHEDouble Holiday12374GSA2Holiday Observed</v>
      </c>
      <c r="AM934" t="str">
        <f>K934</f>
        <v>DFASHEDouble Holiday</v>
      </c>
      <c r="AN934" t="str">
        <f>L934</f>
        <v>12374GSA2Holiday Observed</v>
      </c>
      <c r="AO934">
        <f>COUNTIF(AM$11:AM$1107, AM934)</f>
        <v>3</v>
      </c>
      <c r="AP934">
        <f>COUNTIF(AN$11:AN$1107, AN934)</f>
        <v>2</v>
      </c>
      <c r="AQ934">
        <f>MATCH(AM934, AM$11:AM$1107, 0)</f>
        <v>923</v>
      </c>
      <c r="AR934">
        <f>MATCH(AN934, AN$11:AN$1107, 0)</f>
        <v>915</v>
      </c>
      <c r="AS934">
        <v>230</v>
      </c>
      <c r="AU934" t="str">
        <f>C934</f>
        <v>Double Holiday</v>
      </c>
      <c r="AV934" t="str">
        <f>IF(F934="", "", F934)</f>
        <v>Holiday Observed</v>
      </c>
      <c r="AW934" s="13">
        <f>M934</f>
        <v>0.90551680405833856</v>
      </c>
      <c r="AX934" t="e">
        <f>VLOOKUP(AI934, UniquePairs!A$5:A$2000, 1, FALSE)</f>
        <v>#N/A</v>
      </c>
      <c r="AY934">
        <f>IFERROR(INDEX(UniquePairs!A$5:K$1000, MATCH(AL934, UniquePairs!A$5:A$1000, 0), 10), "")</f>
        <v>0</v>
      </c>
      <c r="AZ934" s="13">
        <f>IF(AY934&lt;&gt;"", AY934, AW934)</f>
        <v>0</v>
      </c>
      <c r="BA934" t="str">
        <f>IF(AZ934=0,"None",IF(AZ934&lt;0.6,"Weak",IF(AZ934&lt;0.7,"Review",IF(AZ934&lt;0.8,"Good",IF(AZ934&lt;0.9,"Very Good","Solid")))))</f>
        <v>None</v>
      </c>
      <c r="BB934" s="28" t="str">
        <f>IF(AJ933=AJ934, BB933, BC934)</f>
        <v>Holiday</v>
      </c>
      <c r="BC934" t="str">
        <f>IF(AV934="",AU934,StringMatch(AU934,AV934,TRUE))</f>
        <v>Holiday</v>
      </c>
      <c r="BD934" t="str">
        <f>TRIM(SUBSTITUTE(SUBSTITUTE(SUBSTITUTE(SUBSTITUTE(SUBSTITUTE(SUBSTITUTE(SUBSTITUTE(SUBSTITUTE(SUBSTITUTE(SUBSTITUTE(AU934,BR934,""),BS934,""),BT934,""),BU934,""),BV934,""),BW934,""),BX934,""),BY934,""),BZ934,""),CA934,""))</f>
        <v>Double</v>
      </c>
      <c r="BE934" t="str">
        <f>TRIM(SUBSTITUTE(SUBSTITUTE(SUBSTITUTE(SUBSTITUTE(SUBSTITUTE(SUBSTITUTE(SUBSTITUTE(SUBSTITUTE(SUBSTITUTE(SUBSTITUTE(AV934,BH934,""),BI934,""),BJ934,""),BK934,""),BL934,""),BM934,""),BN934,""),BO934,""),BP934,""),BQ934,""))</f>
        <v>Observed</v>
      </c>
      <c r="BF934" s="21">
        <f>LEN(AU934)-LEN(SUBSTITUTE(AU934," ",""))</f>
        <v>1</v>
      </c>
      <c r="BG934" s="21">
        <f>LEN(AV934)-LEN(SUBSTITUTE(AV934," ",""))</f>
        <v>1</v>
      </c>
      <c r="BH934" s="21" t="str">
        <f>IF(BF934=0,AU934,findspace($AU934,BH$10))</f>
        <v>Double</v>
      </c>
      <c r="BI934" s="21" t="str">
        <f>IF(BH934=0,AN934,findspace($AU934,BI$10))</f>
        <v>Holiday</v>
      </c>
      <c r="BJ934" s="21" t="str">
        <f>IF(BI934=0,AV934,findspace($AU934,BJ$10))</f>
        <v/>
      </c>
      <c r="BK934" s="21" t="str">
        <f>IF(BJ934=0,AW934,findspace($AU934,BK$10))</f>
        <v/>
      </c>
      <c r="BL934" s="21" t="str">
        <f>IF(BK934=0,AX934,findspace($AU934,BL$10))</f>
        <v/>
      </c>
      <c r="BM934" s="21" t="str">
        <f>IF(BL934=0,BF934,findspace($AU934,BM$10))</f>
        <v/>
      </c>
      <c r="BN934" s="21" t="str">
        <f>IF(BM934=0,BH934,findspace($AU934,BN$10))</f>
        <v/>
      </c>
      <c r="BO934" s="21" t="str">
        <f>IF(BN934=0,BI934,findspace($AU934,BO$10))</f>
        <v/>
      </c>
      <c r="BR934" s="21" t="str">
        <f>IF($BG934=0,$AV934,findspace($AV934,BR$10))</f>
        <v>Holiday</v>
      </c>
      <c r="BS934" s="21" t="str">
        <f>IF($BG934=0,$AV934,findspace($AV934,BS$10))</f>
        <v>Observed</v>
      </c>
      <c r="BT934" s="21" t="str">
        <f>IF($BG934=0,$AV934,findspace($AV934,BT$10))</f>
        <v/>
      </c>
      <c r="BU934" s="21" t="str">
        <f>IF($BG934=0,$AV934,findspace($AV934,BU$10))</f>
        <v/>
      </c>
      <c r="BV934" s="21" t="str">
        <f>IF($BG934=0,$AV934,findspace($AV934,BV$10))</f>
        <v/>
      </c>
      <c r="BW934" s="21" t="str">
        <f>IF($BG934=0,$AV934,findspace($AV934,BW$10))</f>
        <v/>
      </c>
      <c r="BX934" s="21" t="str">
        <f>IF($BG934=0,$AV934,findspace($AV934,BX$10))</f>
        <v/>
      </c>
      <c r="BY934" s="21" t="str">
        <f>IF($BG934=0,$AV934,findspace($AV934,BY$10))</f>
        <v/>
      </c>
      <c r="BZ934" s="21" t="str">
        <f>IF($BG934=0,$AV934,findspace($AV934,BZ$10))</f>
        <v/>
      </c>
      <c r="CA934" s="21" t="str">
        <f>IF($BG934=0,$AV934,findspace($AV934,CA$10))</f>
        <v/>
      </c>
    </row>
    <row r="935" spans="1:79" x14ac:dyDescent="0.35">
      <c r="A935" t="s">
        <v>1839</v>
      </c>
      <c r="B935" t="s">
        <v>263</v>
      </c>
      <c r="C935" t="s">
        <v>3309</v>
      </c>
      <c r="D935" t="s">
        <v>1839</v>
      </c>
      <c r="E935" t="s">
        <v>269</v>
      </c>
      <c r="F935" t="s">
        <v>3312</v>
      </c>
      <c r="G935" s="13">
        <v>0.87825624667729929</v>
      </c>
      <c r="I935">
        <v>12374</v>
      </c>
      <c r="J935" t="str">
        <f>K935&amp;L935</f>
        <v>DFASHEDouble Holiday12374DFASHRHoliday Regular (9 3 Month Nurse)</v>
      </c>
      <c r="K935" t="str">
        <f>A935&amp;B935&amp;C935</f>
        <v>DFASHEDouble Holiday</v>
      </c>
      <c r="L935" t="str">
        <f>I935&amp;D935&amp;E935&amp;F935</f>
        <v>12374DFASHRHoliday Regular (9 3 Month Nurse)</v>
      </c>
      <c r="M935" s="13">
        <f>G935</f>
        <v>0.87825624667729929</v>
      </c>
      <c r="N935" s="13"/>
      <c r="O935" s="19">
        <v>516</v>
      </c>
      <c r="P935">
        <f>COUNTIF(C$11:C$2024, C935)</f>
        <v>3</v>
      </c>
      <c r="Q935">
        <f>COUNTIF(F$11:F$177, F935)</f>
        <v>0</v>
      </c>
      <c r="R935" t="b">
        <f>A935=D935</f>
        <v>1</v>
      </c>
      <c r="S935" t="b">
        <f>A935&amp;B935&amp;C935=D935&amp;E935&amp;F935</f>
        <v>0</v>
      </c>
      <c r="V935" t="str">
        <f>IF($A935=V$10, $C935, "")</f>
        <v>Double Holiday</v>
      </c>
      <c r="W935" t="str">
        <f>IF($A935=W$10, $C935, "")</f>
        <v/>
      </c>
      <c r="X935" t="str">
        <f>IF($A935=X$10, $C935, "")</f>
        <v/>
      </c>
      <c r="Y935" t="str">
        <f>IF($A935=Y$10, $C935, "")</f>
        <v/>
      </c>
      <c r="Z935" t="str">
        <f>IF($A935=Z$10, $C935, "")</f>
        <v/>
      </c>
      <c r="AB935" t="str">
        <f>IF($D935=AB$10, $F935, "")</f>
        <v>Holiday Regular (9 3 Month Nurse)</v>
      </c>
      <c r="AC935" t="str">
        <f>IF($D935=AC$10, $F935, "")</f>
        <v/>
      </c>
      <c r="AD935" t="str">
        <f>IF($D935=AD$10, $F935, "")</f>
        <v/>
      </c>
      <c r="AE935" t="str">
        <f>IF($D935=AE$10, $F935, "")</f>
        <v/>
      </c>
      <c r="AF935" t="str">
        <f>IF($D935=AF$10, $F935, "")</f>
        <v/>
      </c>
      <c r="AH935">
        <f>COUNTIF(AI$11:AI$2024, AI935)</f>
        <v>1</v>
      </c>
      <c r="AI935" t="str">
        <f>V935&amp;AB935&amp;W935&amp;AC935&amp;X935&amp;AD935&amp;Y935&amp;AE935&amp;Z935&amp;AF935</f>
        <v>Double HolidayHoliday Regular (9 3 Month Nurse)</v>
      </c>
      <c r="AJ935">
        <f>IF(ROW()=11,1,IF(AK934+1=AK935,AJ934,AJ934+1))</f>
        <v>837</v>
      </c>
      <c r="AK935">
        <f>IF(AI935=AI934, AK934+1, 1)</f>
        <v>1</v>
      </c>
      <c r="AL935" s="26" t="str">
        <f>AM935&amp;AN935</f>
        <v>DFASHEDouble Holiday12374DFASHRHoliday Regular (9 3 Month Nurse)</v>
      </c>
      <c r="AM935" t="str">
        <f>K935</f>
        <v>DFASHEDouble Holiday</v>
      </c>
      <c r="AN935" t="str">
        <f>L935</f>
        <v>12374DFASHRHoliday Regular (9 3 Month Nurse)</v>
      </c>
      <c r="AO935">
        <f>COUNTIF(AM$11:AM$1107, AM935)</f>
        <v>3</v>
      </c>
      <c r="AP935">
        <f>COUNTIF(AN$11:AN$1107, AN935)</f>
        <v>2</v>
      </c>
      <c r="AQ935">
        <f>MATCH(AM935, AM$11:AM$1107, 0)</f>
        <v>923</v>
      </c>
      <c r="AR935">
        <f>MATCH(AN935, AN$11:AN$1107, 0)</f>
        <v>925</v>
      </c>
      <c r="AS935">
        <v>516</v>
      </c>
      <c r="AU935" t="str">
        <f>C935</f>
        <v>Double Holiday</v>
      </c>
      <c r="AV935" t="str">
        <f>IF(F935="", "", F935)</f>
        <v>Holiday Regular (9 3 Month Nurse)</v>
      </c>
      <c r="AW935" s="13">
        <f>M935</f>
        <v>0.87825624667729929</v>
      </c>
      <c r="AX935" t="e">
        <f>VLOOKUP(AI935, UniquePairs!A$5:A$2000, 1, FALSE)</f>
        <v>#N/A</v>
      </c>
      <c r="AY935">
        <f>IFERROR(INDEX(UniquePairs!A$5:K$1000, MATCH(AL935, UniquePairs!A$5:A$1000, 0), 10), "")</f>
        <v>0</v>
      </c>
      <c r="AZ935" s="13">
        <f>IF(AY935&lt;&gt;"", AY935, AW935)</f>
        <v>0</v>
      </c>
      <c r="BA935" t="str">
        <f>IF(AZ935=0,"None",IF(AZ935&lt;0.6,"Weak",IF(AZ935&lt;0.7,"Review",IF(AZ935&lt;0.8,"Good",IF(AZ935&lt;0.9,"Very Good","Solid")))))</f>
        <v>None</v>
      </c>
      <c r="BB935" s="28" t="str">
        <f>IF(AJ934=AJ935, BB934, BC935)</f>
        <v>Holiday</v>
      </c>
      <c r="BC935" t="str">
        <f>IF(AV935="",AU935,StringMatch(AU935,AV935,TRUE))</f>
        <v>Holiday</v>
      </c>
      <c r="BD935" t="str">
        <f>TRIM(SUBSTITUTE(SUBSTITUTE(SUBSTITUTE(SUBSTITUTE(SUBSTITUTE(SUBSTITUTE(SUBSTITUTE(SUBSTITUTE(SUBSTITUTE(SUBSTITUTE(AU935,BR935,""),BS935,""),BT935,""),BU935,""),BV935,""),BW935,""),BX935,""),BY935,""),BZ935,""),CA935,""))</f>
        <v>Double</v>
      </c>
      <c r="BE935" t="str">
        <f>TRIM(SUBSTITUTE(SUBSTITUTE(SUBSTITUTE(SUBSTITUTE(SUBSTITUTE(SUBSTITUTE(SUBSTITUTE(SUBSTITUTE(SUBSTITUTE(SUBSTITUTE(AV935,BH935,""),BI935,""),BJ935,""),BK935,""),BL935,""),BM935,""),BN935,""),BO935,""),BP935,""),BQ935,""))</f>
        <v>Regular (9 3 Month Nurse)</v>
      </c>
      <c r="BF935" s="21">
        <f>LEN(AU935)-LEN(SUBSTITUTE(AU935," ",""))</f>
        <v>1</v>
      </c>
      <c r="BG935" s="21">
        <f>LEN(AV935)-LEN(SUBSTITUTE(AV935," ",""))</f>
        <v>5</v>
      </c>
      <c r="BH935" s="21" t="str">
        <f>IF(BF935=0,AU935,findspace($AU935,BH$10))</f>
        <v>Double</v>
      </c>
      <c r="BI935" s="21" t="str">
        <f>IF(BH935=0,AN935,findspace($AU935,BI$10))</f>
        <v>Holiday</v>
      </c>
      <c r="BJ935" s="21" t="str">
        <f>IF(BI935=0,AV935,findspace($AU935,BJ$10))</f>
        <v/>
      </c>
      <c r="BK935" s="21" t="str">
        <f>IF(BJ935=0,AW935,findspace($AU935,BK$10))</f>
        <v/>
      </c>
      <c r="BL935" s="21" t="str">
        <f>IF(BK935=0,AX935,findspace($AU935,BL$10))</f>
        <v/>
      </c>
      <c r="BM935" s="21" t="str">
        <f>IF(BL935=0,BF935,findspace($AU935,BM$10))</f>
        <v/>
      </c>
      <c r="BN935" s="21" t="str">
        <f>IF(BM935=0,BH935,findspace($AU935,BN$10))</f>
        <v/>
      </c>
      <c r="BO935" s="21" t="str">
        <f>IF(BN935=0,BI935,findspace($AU935,BO$10))</f>
        <v/>
      </c>
      <c r="BR935" s="21" t="str">
        <f>IF($BG935=0,$AV935,findspace($AV935,BR$10))</f>
        <v>Holiday</v>
      </c>
      <c r="BS935" s="21" t="str">
        <f>IF($BG935=0,$AV935,findspace($AV935,BS$10))</f>
        <v>Regular</v>
      </c>
      <c r="BT935" s="21" t="str">
        <f>IF($BG935=0,$AV935,findspace($AV935,BT$10))</f>
        <v>(9</v>
      </c>
      <c r="BU935" s="21" t="str">
        <f>IF($BG935=0,$AV935,findspace($AV935,BU$10))</f>
        <v>3</v>
      </c>
      <c r="BV935" s="21" t="str">
        <f>IF($BG935=0,$AV935,findspace($AV935,BV$10))</f>
        <v>Month</v>
      </c>
      <c r="BW935" s="21" t="str">
        <f>IF($BG935=0,$AV935,findspace($AV935,BW$10))</f>
        <v>Nurse)</v>
      </c>
      <c r="BX935" s="21" t="str">
        <f>IF($BG935=0,$AV935,findspace($AV935,BX$10))</f>
        <v/>
      </c>
      <c r="BY935" s="21" t="str">
        <f>IF($BG935=0,$AV935,findspace($AV935,BY$10))</f>
        <v/>
      </c>
      <c r="BZ935" s="21" t="str">
        <f>IF($BG935=0,$AV935,findspace($AV935,BZ$10))</f>
        <v/>
      </c>
      <c r="CA935" s="21" t="str">
        <f>IF($BG935=0,$AV935,findspace($AV935,CA$10))</f>
        <v/>
      </c>
    </row>
    <row r="936" spans="1:79" x14ac:dyDescent="0.35">
      <c r="A936" t="s">
        <v>1839</v>
      </c>
      <c r="B936" t="s">
        <v>265</v>
      </c>
      <c r="C936" t="s">
        <v>3310</v>
      </c>
      <c r="D936" t="s">
        <v>1839</v>
      </c>
      <c r="E936" t="s">
        <v>255</v>
      </c>
      <c r="F936" t="s">
        <v>3388</v>
      </c>
      <c r="G936" s="13">
        <v>0.9882352941176471</v>
      </c>
      <c r="I936">
        <v>12374</v>
      </c>
      <c r="J936" t="str">
        <f>K936&amp;L936</f>
        <v>DFASHFHoliday Work First Shift12374DFAS7LHoliday Work</v>
      </c>
      <c r="K936" t="str">
        <f>A936&amp;B936&amp;C936</f>
        <v>DFASHFHoliday Work First Shift</v>
      </c>
      <c r="L936" t="str">
        <f>I936&amp;D936&amp;E936&amp;F936</f>
        <v>12374DFAS7LHoliday Work</v>
      </c>
      <c r="M936" s="13">
        <f>G936</f>
        <v>0.9882352941176471</v>
      </c>
      <c r="N936" s="13"/>
      <c r="O936" s="19">
        <v>469</v>
      </c>
      <c r="P936">
        <f>COUNTIF(C$11:C$2024, C936)</f>
        <v>3</v>
      </c>
      <c r="Q936">
        <f>COUNTIF(F$11:F$177, F936)</f>
        <v>0</v>
      </c>
      <c r="R936" t="b">
        <f>A936=D936</f>
        <v>1</v>
      </c>
      <c r="S936" t="b">
        <f>A936&amp;B936&amp;C936=D936&amp;E936&amp;F936</f>
        <v>0</v>
      </c>
      <c r="V936" t="str">
        <f>IF($A936=V$10, $C936, "")</f>
        <v>Holiday Work First Shift</v>
      </c>
      <c r="W936" t="str">
        <f>IF($A936=W$10, $C936, "")</f>
        <v/>
      </c>
      <c r="X936" t="str">
        <f>IF($A936=X$10, $C936, "")</f>
        <v/>
      </c>
      <c r="Y936" t="str">
        <f>IF($A936=Y$10, $C936, "")</f>
        <v/>
      </c>
      <c r="Z936" t="str">
        <f>IF($A936=Z$10, $C936, "")</f>
        <v/>
      </c>
      <c r="AB936" t="str">
        <f>IF($D936=AB$10, $F936, "")</f>
        <v>Holiday Work</v>
      </c>
      <c r="AC936" t="str">
        <f>IF($D936=AC$10, $F936, "")</f>
        <v/>
      </c>
      <c r="AD936" t="str">
        <f>IF($D936=AD$10, $F936, "")</f>
        <v/>
      </c>
      <c r="AE936" t="str">
        <f>IF($D936=AE$10, $F936, "")</f>
        <v/>
      </c>
      <c r="AF936" t="str">
        <f>IF($D936=AF$10, $F936, "")</f>
        <v/>
      </c>
      <c r="AH936">
        <f>COUNTIF(AI$11:AI$2024, AI936)</f>
        <v>1</v>
      </c>
      <c r="AI936" t="str">
        <f>V936&amp;AB936&amp;W936&amp;AC936&amp;X936&amp;AD936&amp;Y936&amp;AE936&amp;Z936&amp;AF936</f>
        <v>Holiday Work First ShiftHoliday Work</v>
      </c>
      <c r="AJ936">
        <f>IF(ROW()=11,1,IF(AK935+1=AK936,AJ935,AJ935+1))</f>
        <v>838</v>
      </c>
      <c r="AK936">
        <f>IF(AI936=AI935, AK935+1, 1)</f>
        <v>1</v>
      </c>
      <c r="AL936" s="26" t="str">
        <f>AM936&amp;AN936</f>
        <v>DFASHFHoliday Work First Shift12374DFAS7LHoliday Work</v>
      </c>
      <c r="AM936" t="str">
        <f>K936</f>
        <v>DFASHFHoliday Work First Shift</v>
      </c>
      <c r="AN936" t="str">
        <f>L936</f>
        <v>12374DFAS7LHoliday Work</v>
      </c>
      <c r="AO936">
        <f>COUNTIF(AM$11:AM$1107, AM936)</f>
        <v>3</v>
      </c>
      <c r="AP936">
        <f>COUNTIF(AN$11:AN$1107, AN936)</f>
        <v>4</v>
      </c>
      <c r="AQ936">
        <f>MATCH(AM936, AM$11:AM$1107, 0)</f>
        <v>926</v>
      </c>
      <c r="AR936">
        <f>MATCH(AN936, AN$11:AN$1107, 0)</f>
        <v>926</v>
      </c>
      <c r="AS936">
        <v>469</v>
      </c>
      <c r="AU936" t="str">
        <f>C936</f>
        <v>Holiday Work First Shift</v>
      </c>
      <c r="AV936" t="str">
        <f>IF(F936="", "", F936)</f>
        <v>Holiday Work</v>
      </c>
      <c r="AW936" s="13">
        <f>M936</f>
        <v>0.9882352941176471</v>
      </c>
      <c r="AX936" t="e">
        <f>VLOOKUP(AI936, UniquePairs!A$5:A$2000, 1, FALSE)</f>
        <v>#N/A</v>
      </c>
      <c r="AY936">
        <f>IFERROR(INDEX(UniquePairs!A$5:K$1000, MATCH(AL936, UniquePairs!A$5:A$1000, 0), 10), "")</f>
        <v>0</v>
      </c>
      <c r="AZ936" s="13">
        <f>IF(AY936&lt;&gt;"", AY936, AW936)</f>
        <v>0</v>
      </c>
      <c r="BA936" t="str">
        <f>IF(AZ936=0,"None",IF(AZ936&lt;0.6,"Weak",IF(AZ936&lt;0.7,"Review",IF(AZ936&lt;0.8,"Good",IF(AZ936&lt;0.9,"Very Good","Solid")))))</f>
        <v>None</v>
      </c>
      <c r="BB936" s="28" t="str">
        <f>IF(AJ935=AJ936, BB935, BC936)</f>
        <v>Holiday Work</v>
      </c>
      <c r="BC936" t="str">
        <f>IF(AV936="",AU936,StringMatch(AU936,AV936,TRUE))</f>
        <v>Holiday Work</v>
      </c>
      <c r="BD936" t="str">
        <f>TRIM(SUBSTITUTE(SUBSTITUTE(SUBSTITUTE(SUBSTITUTE(SUBSTITUTE(SUBSTITUTE(SUBSTITUTE(SUBSTITUTE(SUBSTITUTE(SUBSTITUTE(AU936,BR936,""),BS936,""),BT936,""),BU936,""),BV936,""),BW936,""),BX936,""),BY936,""),BZ936,""),CA936,""))</f>
        <v>First Shift</v>
      </c>
      <c r="BE936" t="str">
        <f>TRIM(SUBSTITUTE(SUBSTITUTE(SUBSTITUTE(SUBSTITUTE(SUBSTITUTE(SUBSTITUTE(SUBSTITUTE(SUBSTITUTE(SUBSTITUTE(SUBSTITUTE(AV936,BH936,""),BI936,""),BJ936,""),BK936,""),BL936,""),BM936,""),BN936,""),BO936,""),BP936,""),BQ936,""))</f>
        <v/>
      </c>
      <c r="BF936" s="21">
        <f>LEN(AU936)-LEN(SUBSTITUTE(AU936," ",""))</f>
        <v>3</v>
      </c>
      <c r="BG936" s="21">
        <f>LEN(AV936)-LEN(SUBSTITUTE(AV936," ",""))</f>
        <v>1</v>
      </c>
      <c r="BH936" s="21" t="str">
        <f>IF(BF936=0,AU936,findspace($AU936,BH$10))</f>
        <v>Holiday</v>
      </c>
      <c r="BI936" s="21" t="str">
        <f>IF(BH936=0,AN936,findspace($AU936,BI$10))</f>
        <v>Work</v>
      </c>
      <c r="BJ936" s="21" t="str">
        <f>IF(BI936=0,AV936,findspace($AU936,BJ$10))</f>
        <v>First</v>
      </c>
      <c r="BK936" s="21" t="str">
        <f>IF(BJ936=0,AW936,findspace($AU936,BK$10))</f>
        <v>Shift</v>
      </c>
      <c r="BL936" s="21" t="str">
        <f>IF(BK936=0,AX936,findspace($AU936,BL$10))</f>
        <v/>
      </c>
      <c r="BM936" s="21" t="str">
        <f>IF(BL936=0,BF936,findspace($AU936,BM$10))</f>
        <v/>
      </c>
      <c r="BN936" s="21" t="str">
        <f>IF(BM936=0,BH936,findspace($AU936,BN$10))</f>
        <v/>
      </c>
      <c r="BO936" s="21" t="str">
        <f>IF(BN936=0,BI936,findspace($AU936,BO$10))</f>
        <v/>
      </c>
      <c r="BR936" s="21" t="str">
        <f>IF($BG936=0,$AV936,findspace($AV936,BR$10))</f>
        <v>Holiday</v>
      </c>
      <c r="BS936" s="21" t="str">
        <f>IF($BG936=0,$AV936,findspace($AV936,BS$10))</f>
        <v>Work</v>
      </c>
      <c r="BT936" s="21" t="str">
        <f>IF($BG936=0,$AV936,findspace($AV936,BT$10))</f>
        <v/>
      </c>
      <c r="BU936" s="21" t="str">
        <f>IF($BG936=0,$AV936,findspace($AV936,BU$10))</f>
        <v/>
      </c>
      <c r="BV936" s="21" t="str">
        <f>IF($BG936=0,$AV936,findspace($AV936,BV$10))</f>
        <v/>
      </c>
      <c r="BW936" s="21" t="str">
        <f>IF($BG936=0,$AV936,findspace($AV936,BW$10))</f>
        <v/>
      </c>
      <c r="BX936" s="21" t="str">
        <f>IF($BG936=0,$AV936,findspace($AV936,BX$10))</f>
        <v/>
      </c>
      <c r="BY936" s="21" t="str">
        <f>IF($BG936=0,$AV936,findspace($AV936,BY$10))</f>
        <v/>
      </c>
      <c r="BZ936" s="21" t="str">
        <f>IF($BG936=0,$AV936,findspace($AV936,BZ$10))</f>
        <v/>
      </c>
      <c r="CA936" s="21" t="str">
        <f>IF($BG936=0,$AV936,findspace($AV936,CA$10))</f>
        <v/>
      </c>
    </row>
    <row r="937" spans="1:79" x14ac:dyDescent="0.35">
      <c r="A937" t="s">
        <v>1839</v>
      </c>
      <c r="B937" t="s">
        <v>265</v>
      </c>
      <c r="C937" t="s">
        <v>3310</v>
      </c>
      <c r="D937" t="s">
        <v>1839</v>
      </c>
      <c r="E937" t="s">
        <v>267</v>
      </c>
      <c r="F937" t="s">
        <v>3311</v>
      </c>
      <c r="G937" s="13">
        <v>0.9529025191675794</v>
      </c>
      <c r="I937">
        <v>12374</v>
      </c>
      <c r="J937" t="str">
        <f>K937&amp;L937</f>
        <v>DFASHFHoliday Work First Shift12374DFASHGHoliday Work (Graded)</v>
      </c>
      <c r="K937" t="str">
        <f>A937&amp;B937&amp;C937</f>
        <v>DFASHFHoliday Work First Shift</v>
      </c>
      <c r="L937" t="str">
        <f>I937&amp;D937&amp;E937&amp;F937</f>
        <v>12374DFASHGHoliday Work (Graded)</v>
      </c>
      <c r="M937" s="13">
        <f>G937</f>
        <v>0.9529025191675794</v>
      </c>
      <c r="N937" s="13"/>
      <c r="O937" s="19">
        <v>936</v>
      </c>
      <c r="P937">
        <f>COUNTIF(C$11:C$2024, C937)</f>
        <v>3</v>
      </c>
      <c r="Q937">
        <f>COUNTIF(F$11:F$177, F937)</f>
        <v>0</v>
      </c>
      <c r="R937" t="b">
        <f>A937=D937</f>
        <v>1</v>
      </c>
      <c r="S937" t="b">
        <f>A937&amp;B937&amp;C937=D937&amp;E937&amp;F937</f>
        <v>0</v>
      </c>
      <c r="V937" t="str">
        <f>IF($A937=V$10, $C937, "")</f>
        <v>Holiday Work First Shift</v>
      </c>
      <c r="W937" t="str">
        <f>IF($A937=W$10, $C937, "")</f>
        <v/>
      </c>
      <c r="X937" t="str">
        <f>IF($A937=X$10, $C937, "")</f>
        <v/>
      </c>
      <c r="Y937" t="str">
        <f>IF($A937=Y$10, $C937, "")</f>
        <v/>
      </c>
      <c r="Z937" t="str">
        <f>IF($A937=Z$10, $C937, "")</f>
        <v/>
      </c>
      <c r="AB937" t="str">
        <f>IF($D937=AB$10, $F937, "")</f>
        <v>Holiday Work (Graded)</v>
      </c>
      <c r="AC937" t="str">
        <f>IF($D937=AC$10, $F937, "")</f>
        <v/>
      </c>
      <c r="AD937" t="str">
        <f>IF($D937=AD$10, $F937, "")</f>
        <v/>
      </c>
      <c r="AE937" t="str">
        <f>IF($D937=AE$10, $F937, "")</f>
        <v/>
      </c>
      <c r="AF937" t="str">
        <f>IF($D937=AF$10, $F937, "")</f>
        <v/>
      </c>
      <c r="AH937">
        <f>COUNTIF(AI$11:AI$2024, AI937)</f>
        <v>1</v>
      </c>
      <c r="AI937" t="str">
        <f>V937&amp;AB937&amp;W937&amp;AC937&amp;X937&amp;AD937&amp;Y937&amp;AE937&amp;Z937&amp;AF937</f>
        <v>Holiday Work First ShiftHoliday Work (Graded)</v>
      </c>
      <c r="AJ937">
        <f>IF(ROW()=11,1,IF(AK936+1=AK937,AJ936,AJ936+1))</f>
        <v>839</v>
      </c>
      <c r="AK937">
        <f>IF(AI937=AI936, AK936+1, 1)</f>
        <v>1</v>
      </c>
      <c r="AL937" s="26" t="str">
        <f>AM937&amp;AN937</f>
        <v>DFASHFHoliday Work First Shift12374DFASHGHoliday Work (Graded)</v>
      </c>
      <c r="AM937" t="str">
        <f>K937</f>
        <v>DFASHFHoliday Work First Shift</v>
      </c>
      <c r="AN937" t="str">
        <f>L937</f>
        <v>12374DFASHGHoliday Work (Graded)</v>
      </c>
      <c r="AO937">
        <f>COUNTIF(AM$11:AM$1107, AM937)</f>
        <v>3</v>
      </c>
      <c r="AP937">
        <f>COUNTIF(AN$11:AN$1107, AN937)</f>
        <v>2</v>
      </c>
      <c r="AQ937">
        <f>MATCH(AM937, AM$11:AM$1107, 0)</f>
        <v>926</v>
      </c>
      <c r="AR937">
        <f>MATCH(AN937, AN$11:AN$1107, 0)</f>
        <v>927</v>
      </c>
      <c r="AS937">
        <v>936</v>
      </c>
      <c r="AU937" t="str">
        <f>C937</f>
        <v>Holiday Work First Shift</v>
      </c>
      <c r="AV937" t="str">
        <f>IF(F937="", "", F937)</f>
        <v>Holiday Work (Graded)</v>
      </c>
      <c r="AW937" s="13">
        <f>M937</f>
        <v>0.9529025191675794</v>
      </c>
      <c r="AX937" t="e">
        <f>VLOOKUP(AI937, UniquePairs!A$5:A$2000, 1, FALSE)</f>
        <v>#N/A</v>
      </c>
      <c r="AY937">
        <f>IFERROR(INDEX(UniquePairs!A$5:K$1000, MATCH(AL937, UniquePairs!A$5:A$1000, 0), 10), "")</f>
        <v>0</v>
      </c>
      <c r="AZ937" s="13">
        <f>IF(AY937&lt;&gt;"", AY937, AW937)</f>
        <v>0</v>
      </c>
      <c r="BA937" t="str">
        <f>IF(AZ937=0,"None",IF(AZ937&lt;0.6,"Weak",IF(AZ937&lt;0.7,"Review",IF(AZ937&lt;0.8,"Good",IF(AZ937&lt;0.9,"Very Good","Solid")))))</f>
        <v>None</v>
      </c>
      <c r="BB937" s="28" t="str">
        <f>IF(AJ936=AJ937, BB936, BC937)</f>
        <v>Holiday Work</v>
      </c>
      <c r="BC937" t="str">
        <f>IF(AV937="",AU937,StringMatch(AU937,AV937,TRUE))</f>
        <v>Holiday Work</v>
      </c>
      <c r="BD937" t="str">
        <f>TRIM(SUBSTITUTE(SUBSTITUTE(SUBSTITUTE(SUBSTITUTE(SUBSTITUTE(SUBSTITUTE(SUBSTITUTE(SUBSTITUTE(SUBSTITUTE(SUBSTITUTE(AU937,BR937,""),BS937,""),BT937,""),BU937,""),BV937,""),BW937,""),BX937,""),BY937,""),BZ937,""),CA937,""))</f>
        <v>First Shift</v>
      </c>
      <c r="BE937" t="str">
        <f>TRIM(SUBSTITUTE(SUBSTITUTE(SUBSTITUTE(SUBSTITUTE(SUBSTITUTE(SUBSTITUTE(SUBSTITUTE(SUBSTITUTE(SUBSTITUTE(SUBSTITUTE(AV937,BH937,""),BI937,""),BJ937,""),BK937,""),BL937,""),BM937,""),BN937,""),BO937,""),BP937,""),BQ937,""))</f>
        <v>(Graded)</v>
      </c>
      <c r="BF937" s="21">
        <f>LEN(AU937)-LEN(SUBSTITUTE(AU937," ",""))</f>
        <v>3</v>
      </c>
      <c r="BG937" s="21">
        <f>LEN(AV937)-LEN(SUBSTITUTE(AV937," ",""))</f>
        <v>2</v>
      </c>
      <c r="BH937" s="21" t="str">
        <f>IF(BF937=0,AU937,findspace($AU937,BH$10))</f>
        <v>Holiday</v>
      </c>
      <c r="BI937" s="21" t="str">
        <f>IF(BH937=0,AN937,findspace($AU937,BI$10))</f>
        <v>Work</v>
      </c>
      <c r="BJ937" s="21" t="str">
        <f>IF(BI937=0,AV937,findspace($AU937,BJ$10))</f>
        <v>First</v>
      </c>
      <c r="BK937" s="21" t="str">
        <f>IF(BJ937=0,AW937,findspace($AU937,BK$10))</f>
        <v>Shift</v>
      </c>
      <c r="BL937" s="21" t="str">
        <f>IF(BK937=0,AX937,findspace($AU937,BL$10))</f>
        <v/>
      </c>
      <c r="BM937" s="21" t="str">
        <f>IF(BL937=0,BF937,findspace($AU937,BM$10))</f>
        <v/>
      </c>
      <c r="BN937" s="21" t="str">
        <f>IF(BM937=0,BH937,findspace($AU937,BN$10))</f>
        <v/>
      </c>
      <c r="BO937" s="21" t="str">
        <f>IF(BN937=0,BI937,findspace($AU937,BO$10))</f>
        <v/>
      </c>
      <c r="BR937" s="21" t="str">
        <f>IF($BG937=0,$AV937,findspace($AV937,BR$10))</f>
        <v>Holiday</v>
      </c>
      <c r="BS937" s="21" t="str">
        <f>IF($BG937=0,$AV937,findspace($AV937,BS$10))</f>
        <v>Work</v>
      </c>
      <c r="BT937" s="21" t="str">
        <f>IF($BG937=0,$AV937,findspace($AV937,BT$10))</f>
        <v>(Graded)</v>
      </c>
      <c r="BU937" s="21" t="str">
        <f>IF($BG937=0,$AV937,findspace($AV937,BU$10))</f>
        <v/>
      </c>
      <c r="BV937" s="21" t="str">
        <f>IF($BG937=0,$AV937,findspace($AV937,BV$10))</f>
        <v/>
      </c>
      <c r="BW937" s="21" t="str">
        <f>IF($BG937=0,$AV937,findspace($AV937,BW$10))</f>
        <v/>
      </c>
      <c r="BX937" s="21" t="str">
        <f>IF($BG937=0,$AV937,findspace($AV937,BX$10))</f>
        <v/>
      </c>
      <c r="BY937" s="21" t="str">
        <f>IF($BG937=0,$AV937,findspace($AV937,BY$10))</f>
        <v/>
      </c>
      <c r="BZ937" s="21" t="str">
        <f>IF($BG937=0,$AV937,findspace($AV937,BZ$10))</f>
        <v/>
      </c>
      <c r="CA937" s="21" t="str">
        <f>IF($BG937=0,$AV937,findspace($AV937,CA$10))</f>
        <v/>
      </c>
    </row>
    <row r="938" spans="1:79" x14ac:dyDescent="0.35">
      <c r="A938" t="s">
        <v>1839</v>
      </c>
      <c r="B938" t="s">
        <v>265</v>
      </c>
      <c r="C938" t="s">
        <v>3310</v>
      </c>
      <c r="D938" t="s">
        <v>1839</v>
      </c>
      <c r="E938" t="s">
        <v>271</v>
      </c>
      <c r="F938" t="s">
        <v>3313</v>
      </c>
      <c r="G938" s="13">
        <v>0.87426470588235294</v>
      </c>
      <c r="I938">
        <v>12374</v>
      </c>
      <c r="J938" t="str">
        <f>K938&amp;L938</f>
        <v>DFASHFHoliday Work First Shift12374DFASHSHoliday Work Second Shift</v>
      </c>
      <c r="K938" t="str">
        <f>A938&amp;B938&amp;C938</f>
        <v>DFASHFHoliday Work First Shift</v>
      </c>
      <c r="L938" t="str">
        <f>I938&amp;D938&amp;E938&amp;F938</f>
        <v>12374DFASHSHoliday Work Second Shift</v>
      </c>
      <c r="M938" s="13">
        <f>G938</f>
        <v>0.87426470588235294</v>
      </c>
      <c r="N938" s="13"/>
      <c r="O938" s="19">
        <v>869</v>
      </c>
      <c r="P938">
        <f>COUNTIF(C$11:C$2024, C938)</f>
        <v>3</v>
      </c>
      <c r="Q938">
        <f>COUNTIF(F$11:F$177, F938)</f>
        <v>0</v>
      </c>
      <c r="R938" t="b">
        <f>A938=D938</f>
        <v>1</v>
      </c>
      <c r="S938" t="b">
        <f>A938&amp;B938&amp;C938=D938&amp;E938&amp;F938</f>
        <v>0</v>
      </c>
      <c r="V938" t="str">
        <f>IF($A938=V$10, $C938, "")</f>
        <v>Holiday Work First Shift</v>
      </c>
      <c r="W938" t="str">
        <f>IF($A938=W$10, $C938, "")</f>
        <v/>
      </c>
      <c r="X938" t="str">
        <f>IF($A938=X$10, $C938, "")</f>
        <v/>
      </c>
      <c r="Y938" t="str">
        <f>IF($A938=Y$10, $C938, "")</f>
        <v/>
      </c>
      <c r="Z938" t="str">
        <f>IF($A938=Z$10, $C938, "")</f>
        <v/>
      </c>
      <c r="AB938" t="str">
        <f>IF($D938=AB$10, $F938, "")</f>
        <v>Holiday Work Second Shift</v>
      </c>
      <c r="AC938" t="str">
        <f>IF($D938=AC$10, $F938, "")</f>
        <v/>
      </c>
      <c r="AD938" t="str">
        <f>IF($D938=AD$10, $F938, "")</f>
        <v/>
      </c>
      <c r="AE938" t="str">
        <f>IF($D938=AE$10, $F938, "")</f>
        <v/>
      </c>
      <c r="AF938" t="str">
        <f>IF($D938=AF$10, $F938, "")</f>
        <v/>
      </c>
      <c r="AH938">
        <f>COUNTIF(AI$11:AI$2024, AI938)</f>
        <v>1</v>
      </c>
      <c r="AI938" t="str">
        <f>V938&amp;AB938&amp;W938&amp;AC938&amp;X938&amp;AD938&amp;Y938&amp;AE938&amp;Z938&amp;AF938</f>
        <v>Holiday Work First ShiftHoliday Work Second Shift</v>
      </c>
      <c r="AJ938">
        <f>IF(ROW()=11,1,IF(AK937+1=AK938,AJ937,AJ937+1))</f>
        <v>840</v>
      </c>
      <c r="AK938">
        <f>IF(AI938=AI937, AK937+1, 1)</f>
        <v>1</v>
      </c>
      <c r="AL938" s="26" t="str">
        <f>AM938&amp;AN938</f>
        <v>DFASHFHoliday Work First Shift12374DFASHSHoliday Work Second Shift</v>
      </c>
      <c r="AM938" t="str">
        <f>K938</f>
        <v>DFASHFHoliday Work First Shift</v>
      </c>
      <c r="AN938" t="str">
        <f>L938</f>
        <v>12374DFASHSHoliday Work Second Shift</v>
      </c>
      <c r="AO938">
        <f>COUNTIF(AM$11:AM$1107, AM938)</f>
        <v>3</v>
      </c>
      <c r="AP938">
        <f>COUNTIF(AN$11:AN$1107, AN938)</f>
        <v>5</v>
      </c>
      <c r="AQ938">
        <f>MATCH(AM938, AM$11:AM$1107, 0)</f>
        <v>926</v>
      </c>
      <c r="AR938">
        <f>MATCH(AN938, AN$11:AN$1107, 0)</f>
        <v>679</v>
      </c>
      <c r="AS938">
        <v>869</v>
      </c>
      <c r="AU938" t="str">
        <f>C938</f>
        <v>Holiday Work First Shift</v>
      </c>
      <c r="AV938" t="str">
        <f>IF(F938="", "", F938)</f>
        <v>Holiday Work Second Shift</v>
      </c>
      <c r="AW938" s="13">
        <f>M938</f>
        <v>0.87426470588235294</v>
      </c>
      <c r="AX938" t="e">
        <f>VLOOKUP(AI938, UniquePairs!A$5:A$2000, 1, FALSE)</f>
        <v>#N/A</v>
      </c>
      <c r="AY938">
        <f>IFERROR(INDEX(UniquePairs!A$5:K$1000, MATCH(AL938, UniquePairs!A$5:A$1000, 0), 10), "")</f>
        <v>0</v>
      </c>
      <c r="AZ938" s="13">
        <f>IF(AY938&lt;&gt;"", AY938, AW938)</f>
        <v>0</v>
      </c>
      <c r="BA938" t="str">
        <f>IF(AZ938=0,"None",IF(AZ938&lt;0.6,"Weak",IF(AZ938&lt;0.7,"Review",IF(AZ938&lt;0.8,"Good",IF(AZ938&lt;0.9,"Very Good","Solid")))))</f>
        <v>None</v>
      </c>
      <c r="BB938" s="28" t="str">
        <f>IF(AJ937=AJ938, BB937, BC938)</f>
        <v>Holiday Work Shift</v>
      </c>
      <c r="BC938" t="str">
        <f>IF(AV938="",AU938,StringMatch(AU938,AV938,TRUE))</f>
        <v>Holiday Work Shift</v>
      </c>
      <c r="BD938" t="str">
        <f>TRIM(SUBSTITUTE(SUBSTITUTE(SUBSTITUTE(SUBSTITUTE(SUBSTITUTE(SUBSTITUTE(SUBSTITUTE(SUBSTITUTE(SUBSTITUTE(SUBSTITUTE(AU938,BR938,""),BS938,""),BT938,""),BU938,""),BV938,""),BW938,""),BX938,""),BY938,""),BZ938,""),CA938,""))</f>
        <v>First</v>
      </c>
      <c r="BE938" t="str">
        <f>TRIM(SUBSTITUTE(SUBSTITUTE(SUBSTITUTE(SUBSTITUTE(SUBSTITUTE(SUBSTITUTE(SUBSTITUTE(SUBSTITUTE(SUBSTITUTE(SUBSTITUTE(AV938,BH938,""),BI938,""),BJ938,""),BK938,""),BL938,""),BM938,""),BN938,""),BO938,""),BP938,""),BQ938,""))</f>
        <v>Second</v>
      </c>
      <c r="BF938" s="21">
        <f>LEN(AU938)-LEN(SUBSTITUTE(AU938," ",""))</f>
        <v>3</v>
      </c>
      <c r="BG938" s="21">
        <f>LEN(AV938)-LEN(SUBSTITUTE(AV938," ",""))</f>
        <v>3</v>
      </c>
      <c r="BH938" s="21" t="str">
        <f>IF(BF938=0,AU938,findspace($AU938,BH$10))</f>
        <v>Holiday</v>
      </c>
      <c r="BI938" s="21" t="str">
        <f>IF(BH938=0,AN938,findspace($AU938,BI$10))</f>
        <v>Work</v>
      </c>
      <c r="BJ938" s="21" t="str">
        <f>IF(BI938=0,AV938,findspace($AU938,BJ$10))</f>
        <v>First</v>
      </c>
      <c r="BK938" s="21" t="str">
        <f>IF(BJ938=0,AW938,findspace($AU938,BK$10))</f>
        <v>Shift</v>
      </c>
      <c r="BL938" s="21" t="str">
        <f>IF(BK938=0,AX938,findspace($AU938,BL$10))</f>
        <v/>
      </c>
      <c r="BM938" s="21" t="str">
        <f>IF(BL938=0,BF938,findspace($AU938,BM$10))</f>
        <v/>
      </c>
      <c r="BN938" s="21" t="str">
        <f>IF(BM938=0,BH938,findspace($AU938,BN$10))</f>
        <v/>
      </c>
      <c r="BO938" s="21" t="str">
        <f>IF(BN938=0,BI938,findspace($AU938,BO$10))</f>
        <v/>
      </c>
      <c r="BR938" s="21" t="str">
        <f>IF($BG938=0,$AV938,findspace($AV938,BR$10))</f>
        <v>Holiday</v>
      </c>
      <c r="BS938" s="21" t="str">
        <f>IF($BG938=0,$AV938,findspace($AV938,BS$10))</f>
        <v>Work</v>
      </c>
      <c r="BT938" s="21" t="str">
        <f>IF($BG938=0,$AV938,findspace($AV938,BT$10))</f>
        <v>Second</v>
      </c>
      <c r="BU938" s="21" t="str">
        <f>IF($BG938=0,$AV938,findspace($AV938,BU$10))</f>
        <v>Shift</v>
      </c>
      <c r="BV938" s="21" t="str">
        <f>IF($BG938=0,$AV938,findspace($AV938,BV$10))</f>
        <v/>
      </c>
      <c r="BW938" s="21" t="str">
        <f>IF($BG938=0,$AV938,findspace($AV938,BW$10))</f>
        <v/>
      </c>
      <c r="BX938" s="21" t="str">
        <f>IF($BG938=0,$AV938,findspace($AV938,BX$10))</f>
        <v/>
      </c>
      <c r="BY938" s="21" t="str">
        <f>IF($BG938=0,$AV938,findspace($AV938,BY$10))</f>
        <v/>
      </c>
      <c r="BZ938" s="21" t="str">
        <f>IF($BG938=0,$AV938,findspace($AV938,BZ$10))</f>
        <v/>
      </c>
      <c r="CA938" s="21" t="str">
        <f>IF($BG938=0,$AV938,findspace($AV938,CA$10))</f>
        <v/>
      </c>
    </row>
    <row r="939" spans="1:79" x14ac:dyDescent="0.35">
      <c r="A939" t="s">
        <v>1839</v>
      </c>
      <c r="B939" t="s">
        <v>267</v>
      </c>
      <c r="C939" t="s">
        <v>3311</v>
      </c>
      <c r="D939" t="s">
        <v>1839</v>
      </c>
      <c r="E939" t="s">
        <v>255</v>
      </c>
      <c r="F939" t="s">
        <v>3388</v>
      </c>
      <c r="G939" s="13">
        <v>0.9927710843373494</v>
      </c>
      <c r="I939">
        <v>12374</v>
      </c>
      <c r="J939" t="str">
        <f>K939&amp;L939</f>
        <v>DFASHGHoliday Work (Graded)12374DFAS7LHoliday Work</v>
      </c>
      <c r="K939" t="str">
        <f>A939&amp;B939&amp;C939</f>
        <v>DFASHGHoliday Work (Graded)</v>
      </c>
      <c r="L939" t="str">
        <f>I939&amp;D939&amp;E939&amp;F939</f>
        <v>12374DFAS7LHoliday Work</v>
      </c>
      <c r="M939" s="13">
        <f>G939</f>
        <v>0.9927710843373494</v>
      </c>
      <c r="N939" s="13"/>
      <c r="O939" s="19">
        <v>124</v>
      </c>
      <c r="P939">
        <f>COUNTIF(C$11:C$2024, C939)</f>
        <v>3</v>
      </c>
      <c r="Q939">
        <f>COUNTIF(F$11:F$177, F939)</f>
        <v>0</v>
      </c>
      <c r="R939" t="b">
        <f>A939=D939</f>
        <v>1</v>
      </c>
      <c r="S939" t="b">
        <f>A939&amp;B939&amp;C939=D939&amp;E939&amp;F939</f>
        <v>0</v>
      </c>
      <c r="V939" t="str">
        <f>IF($A939=V$10, $C939, "")</f>
        <v>Holiday Work (Graded)</v>
      </c>
      <c r="W939" t="str">
        <f>IF($A939=W$10, $C939, "")</f>
        <v/>
      </c>
      <c r="X939" t="str">
        <f>IF($A939=X$10, $C939, "")</f>
        <v/>
      </c>
      <c r="Y939" t="str">
        <f>IF($A939=Y$10, $C939, "")</f>
        <v/>
      </c>
      <c r="Z939" t="str">
        <f>IF($A939=Z$10, $C939, "")</f>
        <v/>
      </c>
      <c r="AB939" t="str">
        <f>IF($D939=AB$10, $F939, "")</f>
        <v>Holiday Work</v>
      </c>
      <c r="AC939" t="str">
        <f>IF($D939=AC$10, $F939, "")</f>
        <v/>
      </c>
      <c r="AD939" t="str">
        <f>IF($D939=AD$10, $F939, "")</f>
        <v/>
      </c>
      <c r="AE939" t="str">
        <f>IF($D939=AE$10, $F939, "")</f>
        <v/>
      </c>
      <c r="AF939" t="str">
        <f>IF($D939=AF$10, $F939, "")</f>
        <v/>
      </c>
      <c r="AH939">
        <f>COUNTIF(AI$11:AI$2024, AI939)</f>
        <v>1</v>
      </c>
      <c r="AI939" t="str">
        <f>V939&amp;AB939&amp;W939&amp;AC939&amp;X939&amp;AD939&amp;Y939&amp;AE939&amp;Z939&amp;AF939</f>
        <v>Holiday Work (Graded)Holiday Work</v>
      </c>
      <c r="AJ939">
        <f>IF(ROW()=11,1,IF(AK938+1=AK939,AJ938,AJ938+1))</f>
        <v>841</v>
      </c>
      <c r="AK939">
        <f>IF(AI939=AI938, AK938+1, 1)</f>
        <v>1</v>
      </c>
      <c r="AL939" s="26" t="str">
        <f>AM939&amp;AN939</f>
        <v>DFASHGHoliday Work (Graded)12374DFAS7LHoliday Work</v>
      </c>
      <c r="AM939" t="str">
        <f>K939</f>
        <v>DFASHGHoliday Work (Graded)</v>
      </c>
      <c r="AN939" t="str">
        <f>L939</f>
        <v>12374DFAS7LHoliday Work</v>
      </c>
      <c r="AO939">
        <f>COUNTIF(AM$11:AM$1107, AM939)</f>
        <v>3</v>
      </c>
      <c r="AP939">
        <f>COUNTIF(AN$11:AN$1107, AN939)</f>
        <v>4</v>
      </c>
      <c r="AQ939">
        <f>MATCH(AM939, AM$11:AM$1107, 0)</f>
        <v>929</v>
      </c>
      <c r="AR939">
        <f>MATCH(AN939, AN$11:AN$1107, 0)</f>
        <v>926</v>
      </c>
      <c r="AS939">
        <v>124</v>
      </c>
      <c r="AU939" t="str">
        <f>C939</f>
        <v>Holiday Work (Graded)</v>
      </c>
      <c r="AV939" t="str">
        <f>IF(F939="", "", F939)</f>
        <v>Holiday Work</v>
      </c>
      <c r="AW939" s="13">
        <f>M939</f>
        <v>0.9927710843373494</v>
      </c>
      <c r="AX939" t="e">
        <f>VLOOKUP(AI939, UniquePairs!A$5:A$2000, 1, FALSE)</f>
        <v>#N/A</v>
      </c>
      <c r="AY939">
        <f>IFERROR(INDEX(UniquePairs!A$5:K$1000, MATCH(AL939, UniquePairs!A$5:A$1000, 0), 10), "")</f>
        <v>0</v>
      </c>
      <c r="AZ939" s="13">
        <f>IF(AY939&lt;&gt;"", AY939, AW939)</f>
        <v>0</v>
      </c>
      <c r="BA939" t="str">
        <f>IF(AZ939=0,"None",IF(AZ939&lt;0.6,"Weak",IF(AZ939&lt;0.7,"Review",IF(AZ939&lt;0.8,"Good",IF(AZ939&lt;0.9,"Very Good","Solid")))))</f>
        <v>None</v>
      </c>
      <c r="BB939" s="28" t="str">
        <f>IF(AJ938=AJ939, BB938, BC939)</f>
        <v>Holiday Work</v>
      </c>
      <c r="BC939" t="str">
        <f>IF(AV939="",AU939,StringMatch(AU939,AV939,TRUE))</f>
        <v>Holiday Work</v>
      </c>
      <c r="BD939" t="str">
        <f>TRIM(SUBSTITUTE(SUBSTITUTE(SUBSTITUTE(SUBSTITUTE(SUBSTITUTE(SUBSTITUTE(SUBSTITUTE(SUBSTITUTE(SUBSTITUTE(SUBSTITUTE(AU939,BR939,""),BS939,""),BT939,""),BU939,""),BV939,""),BW939,""),BX939,""),BY939,""),BZ939,""),CA939,""))</f>
        <v>(Graded)</v>
      </c>
      <c r="BE939" t="str">
        <f>TRIM(SUBSTITUTE(SUBSTITUTE(SUBSTITUTE(SUBSTITUTE(SUBSTITUTE(SUBSTITUTE(SUBSTITUTE(SUBSTITUTE(SUBSTITUTE(SUBSTITUTE(AV939,BH939,""),BI939,""),BJ939,""),BK939,""),BL939,""),BM939,""),BN939,""),BO939,""),BP939,""),BQ939,""))</f>
        <v/>
      </c>
      <c r="BF939" s="21">
        <f>LEN(AU939)-LEN(SUBSTITUTE(AU939," ",""))</f>
        <v>2</v>
      </c>
      <c r="BG939" s="21">
        <f>LEN(AV939)-LEN(SUBSTITUTE(AV939," ",""))</f>
        <v>1</v>
      </c>
      <c r="BH939" s="21" t="str">
        <f>IF(BF939=0,AU939,findspace($AU939,BH$10))</f>
        <v>Holiday</v>
      </c>
      <c r="BI939" s="21" t="str">
        <f>IF(BH939=0,AN939,findspace($AU939,BI$10))</f>
        <v>Work</v>
      </c>
      <c r="BJ939" s="21" t="str">
        <f>IF(BI939=0,AV939,findspace($AU939,BJ$10))</f>
        <v>(Graded)</v>
      </c>
      <c r="BK939" s="21" t="str">
        <f>IF(BJ939=0,AW939,findspace($AU939,BK$10))</f>
        <v/>
      </c>
      <c r="BL939" s="21" t="str">
        <f>IF(BK939=0,AX939,findspace($AU939,BL$10))</f>
        <v/>
      </c>
      <c r="BM939" s="21" t="str">
        <f>IF(BL939=0,BF939,findspace($AU939,BM$10))</f>
        <v/>
      </c>
      <c r="BN939" s="21" t="str">
        <f>IF(BM939=0,BH939,findspace($AU939,BN$10))</f>
        <v/>
      </c>
      <c r="BO939" s="21" t="str">
        <f>IF(BN939=0,BI939,findspace($AU939,BO$10))</f>
        <v/>
      </c>
      <c r="BR939" s="21" t="str">
        <f>IF($BG939=0,$AV939,findspace($AV939,BR$10))</f>
        <v>Holiday</v>
      </c>
      <c r="BS939" s="21" t="str">
        <f>IF($BG939=0,$AV939,findspace($AV939,BS$10))</f>
        <v>Work</v>
      </c>
      <c r="BT939" s="21" t="str">
        <f>IF($BG939=0,$AV939,findspace($AV939,BT$10))</f>
        <v/>
      </c>
      <c r="BU939" s="21" t="str">
        <f>IF($BG939=0,$AV939,findspace($AV939,BU$10))</f>
        <v/>
      </c>
      <c r="BV939" s="21" t="str">
        <f>IF($BG939=0,$AV939,findspace($AV939,BV$10))</f>
        <v/>
      </c>
      <c r="BW939" s="21" t="str">
        <f>IF($BG939=0,$AV939,findspace($AV939,BW$10))</f>
        <v/>
      </c>
      <c r="BX939" s="21" t="str">
        <f>IF($BG939=0,$AV939,findspace($AV939,BX$10))</f>
        <v/>
      </c>
      <c r="BY939" s="21" t="str">
        <f>IF($BG939=0,$AV939,findspace($AV939,BY$10))</f>
        <v/>
      </c>
      <c r="BZ939" s="21" t="str">
        <f>IF($BG939=0,$AV939,findspace($AV939,BZ$10))</f>
        <v/>
      </c>
      <c r="CA939" s="21" t="str">
        <f>IF($BG939=0,$AV939,findspace($AV939,CA$10))</f>
        <v/>
      </c>
    </row>
    <row r="940" spans="1:79" x14ac:dyDescent="0.35">
      <c r="A940" t="s">
        <v>1839</v>
      </c>
      <c r="B940" t="s">
        <v>267</v>
      </c>
      <c r="C940" t="s">
        <v>3311</v>
      </c>
      <c r="D940" t="s">
        <v>1839</v>
      </c>
      <c r="E940" t="s">
        <v>265</v>
      </c>
      <c r="F940" t="s">
        <v>3310</v>
      </c>
      <c r="G940" s="13">
        <v>0.9529025191675794</v>
      </c>
      <c r="I940">
        <v>12374</v>
      </c>
      <c r="J940" t="str">
        <f>K940&amp;L940</f>
        <v>DFASHGHoliday Work (Graded)12374DFASHFHoliday Work First Shift</v>
      </c>
      <c r="K940" t="str">
        <f>A940&amp;B940&amp;C940</f>
        <v>DFASHGHoliday Work (Graded)</v>
      </c>
      <c r="L940" t="str">
        <f>I940&amp;D940&amp;E940&amp;F940</f>
        <v>12374DFASHFHoliday Work First Shift</v>
      </c>
      <c r="M940" s="13">
        <f>G940</f>
        <v>0.9529025191675794</v>
      </c>
      <c r="N940" s="13"/>
      <c r="O940" s="19">
        <v>271</v>
      </c>
      <c r="P940">
        <f>COUNTIF(C$11:C$2024, C940)</f>
        <v>3</v>
      </c>
      <c r="Q940">
        <f>COUNTIF(F$11:F$177, F940)</f>
        <v>0</v>
      </c>
      <c r="R940" t="b">
        <f>A940=D940</f>
        <v>1</v>
      </c>
      <c r="S940" t="b">
        <f>A940&amp;B940&amp;C940=D940&amp;E940&amp;F940</f>
        <v>0</v>
      </c>
      <c r="V940" t="str">
        <f>IF($A940=V$10, $C940, "")</f>
        <v>Holiday Work (Graded)</v>
      </c>
      <c r="W940" t="str">
        <f>IF($A940=W$10, $C940, "")</f>
        <v/>
      </c>
      <c r="X940" t="str">
        <f>IF($A940=X$10, $C940, "")</f>
        <v/>
      </c>
      <c r="Y940" t="str">
        <f>IF($A940=Y$10, $C940, "")</f>
        <v/>
      </c>
      <c r="Z940" t="str">
        <f>IF($A940=Z$10, $C940, "")</f>
        <v/>
      </c>
      <c r="AB940" t="str">
        <f>IF($D940=AB$10, $F940, "")</f>
        <v>Holiday Work First Shift</v>
      </c>
      <c r="AC940" t="str">
        <f>IF($D940=AC$10, $F940, "")</f>
        <v/>
      </c>
      <c r="AD940" t="str">
        <f>IF($D940=AD$10, $F940, "")</f>
        <v/>
      </c>
      <c r="AE940" t="str">
        <f>IF($D940=AE$10, $F940, "")</f>
        <v/>
      </c>
      <c r="AF940" t="str">
        <f>IF($D940=AF$10, $F940, "")</f>
        <v/>
      </c>
      <c r="AH940">
        <f>COUNTIF(AI$11:AI$2024, AI940)</f>
        <v>1</v>
      </c>
      <c r="AI940" t="str">
        <f>V940&amp;AB940&amp;W940&amp;AC940&amp;X940&amp;AD940&amp;Y940&amp;AE940&amp;Z940&amp;AF940</f>
        <v>Holiday Work (Graded)Holiday Work First Shift</v>
      </c>
      <c r="AJ940">
        <f>IF(ROW()=11,1,IF(AK939+1=AK940,AJ939,AJ939+1))</f>
        <v>842</v>
      </c>
      <c r="AK940">
        <f>IF(AI940=AI939, AK939+1, 1)</f>
        <v>1</v>
      </c>
      <c r="AL940" s="26" t="str">
        <f>AM940&amp;AN940</f>
        <v>DFASHGHoliday Work (Graded)12374DFASHFHoliday Work First Shift</v>
      </c>
      <c r="AM940" t="str">
        <f>K940</f>
        <v>DFASHGHoliday Work (Graded)</v>
      </c>
      <c r="AN940" t="str">
        <f>L940</f>
        <v>12374DFASHFHoliday Work First Shift</v>
      </c>
      <c r="AO940">
        <f>COUNTIF(AM$11:AM$1107, AM940)</f>
        <v>3</v>
      </c>
      <c r="AP940">
        <f>COUNTIF(AN$11:AN$1107, AN940)</f>
        <v>5</v>
      </c>
      <c r="AQ940">
        <f>MATCH(AM940, AM$11:AM$1107, 0)</f>
        <v>929</v>
      </c>
      <c r="AR940">
        <f>MATCH(AN940, AN$11:AN$1107, 0)</f>
        <v>905</v>
      </c>
      <c r="AS940">
        <v>271</v>
      </c>
      <c r="AU940" t="str">
        <f>C940</f>
        <v>Holiday Work (Graded)</v>
      </c>
      <c r="AV940" t="str">
        <f>IF(F940="", "", F940)</f>
        <v>Holiday Work First Shift</v>
      </c>
      <c r="AW940" s="13">
        <f>M940</f>
        <v>0.9529025191675794</v>
      </c>
      <c r="AX940" t="e">
        <f>VLOOKUP(AI940, UniquePairs!A$5:A$2000, 1, FALSE)</f>
        <v>#N/A</v>
      </c>
      <c r="AY940">
        <f>IFERROR(INDEX(UniquePairs!A$5:K$1000, MATCH(AL940, UniquePairs!A$5:A$1000, 0), 10), "")</f>
        <v>0</v>
      </c>
      <c r="AZ940" s="13">
        <f>IF(AY940&lt;&gt;"", AY940, AW940)</f>
        <v>0</v>
      </c>
      <c r="BA940" t="str">
        <f>IF(AZ940=0,"None",IF(AZ940&lt;0.6,"Weak",IF(AZ940&lt;0.7,"Review",IF(AZ940&lt;0.8,"Good",IF(AZ940&lt;0.9,"Very Good","Solid")))))</f>
        <v>None</v>
      </c>
      <c r="BB940" s="28" t="str">
        <f>IF(AJ939=AJ940, BB939, BC940)</f>
        <v>Holiday Work</v>
      </c>
      <c r="BC940" t="str">
        <f>IF(AV940="",AU940,StringMatch(AU940,AV940,TRUE))</f>
        <v>Holiday Work</v>
      </c>
      <c r="BD940" t="str">
        <f>TRIM(SUBSTITUTE(SUBSTITUTE(SUBSTITUTE(SUBSTITUTE(SUBSTITUTE(SUBSTITUTE(SUBSTITUTE(SUBSTITUTE(SUBSTITUTE(SUBSTITUTE(AU940,BR940,""),BS940,""),BT940,""),BU940,""),BV940,""),BW940,""),BX940,""),BY940,""),BZ940,""),CA940,""))</f>
        <v>(Graded)</v>
      </c>
      <c r="BE940" t="str">
        <f>TRIM(SUBSTITUTE(SUBSTITUTE(SUBSTITUTE(SUBSTITUTE(SUBSTITUTE(SUBSTITUTE(SUBSTITUTE(SUBSTITUTE(SUBSTITUTE(SUBSTITUTE(AV940,BH940,""),BI940,""),BJ940,""),BK940,""),BL940,""),BM940,""),BN940,""),BO940,""),BP940,""),BQ940,""))</f>
        <v>First Shift</v>
      </c>
      <c r="BF940" s="21">
        <f>LEN(AU940)-LEN(SUBSTITUTE(AU940," ",""))</f>
        <v>2</v>
      </c>
      <c r="BG940" s="21">
        <f>LEN(AV940)-LEN(SUBSTITUTE(AV940," ",""))</f>
        <v>3</v>
      </c>
      <c r="BH940" s="21" t="str">
        <f>IF(BF940=0,AU940,findspace($AU940,BH$10))</f>
        <v>Holiday</v>
      </c>
      <c r="BI940" s="21" t="str">
        <f>IF(BH940=0,AN940,findspace($AU940,BI$10))</f>
        <v>Work</v>
      </c>
      <c r="BJ940" s="21" t="str">
        <f>IF(BI940=0,AV940,findspace($AU940,BJ$10))</f>
        <v>(Graded)</v>
      </c>
      <c r="BK940" s="21" t="str">
        <f>IF(BJ940=0,AW940,findspace($AU940,BK$10))</f>
        <v/>
      </c>
      <c r="BL940" s="21" t="str">
        <f>IF(BK940=0,AX940,findspace($AU940,BL$10))</f>
        <v/>
      </c>
      <c r="BM940" s="21" t="str">
        <f>IF(BL940=0,BF940,findspace($AU940,BM$10))</f>
        <v/>
      </c>
      <c r="BN940" s="21" t="str">
        <f>IF(BM940=0,BH940,findspace($AU940,BN$10))</f>
        <v/>
      </c>
      <c r="BO940" s="21" t="str">
        <f>IF(BN940=0,BI940,findspace($AU940,BO$10))</f>
        <v/>
      </c>
      <c r="BR940" s="21" t="str">
        <f>IF($BG940=0,$AV940,findspace($AV940,BR$10))</f>
        <v>Holiday</v>
      </c>
      <c r="BS940" s="21" t="str">
        <f>IF($BG940=0,$AV940,findspace($AV940,BS$10))</f>
        <v>Work</v>
      </c>
      <c r="BT940" s="21" t="str">
        <f>IF($BG940=0,$AV940,findspace($AV940,BT$10))</f>
        <v>First</v>
      </c>
      <c r="BU940" s="21" t="str">
        <f>IF($BG940=0,$AV940,findspace($AV940,BU$10))</f>
        <v>Shift</v>
      </c>
      <c r="BV940" s="21" t="str">
        <f>IF($BG940=0,$AV940,findspace($AV940,BV$10))</f>
        <v/>
      </c>
      <c r="BW940" s="21" t="str">
        <f>IF($BG940=0,$AV940,findspace($AV940,BW$10))</f>
        <v/>
      </c>
      <c r="BX940" s="21" t="str">
        <f>IF($BG940=0,$AV940,findspace($AV940,BX$10))</f>
        <v/>
      </c>
      <c r="BY940" s="21" t="str">
        <f>IF($BG940=0,$AV940,findspace($AV940,BY$10))</f>
        <v/>
      </c>
      <c r="BZ940" s="21" t="str">
        <f>IF($BG940=0,$AV940,findspace($AV940,BZ$10))</f>
        <v/>
      </c>
      <c r="CA940" s="21" t="str">
        <f>IF($BG940=0,$AV940,findspace($AV940,CA$10))</f>
        <v/>
      </c>
    </row>
    <row r="941" spans="1:79" x14ac:dyDescent="0.35">
      <c r="A941" t="s">
        <v>1839</v>
      </c>
      <c r="B941" t="s">
        <v>267</v>
      </c>
      <c r="C941" t="s">
        <v>3311</v>
      </c>
      <c r="D941" t="s">
        <v>1839</v>
      </c>
      <c r="E941" t="s">
        <v>271</v>
      </c>
      <c r="F941" t="s">
        <v>3313</v>
      </c>
      <c r="G941" s="13">
        <v>0.87108433734939761</v>
      </c>
      <c r="I941">
        <v>12374</v>
      </c>
      <c r="J941" t="str">
        <f>K941&amp;L941</f>
        <v>DFASHGHoliday Work (Graded)12374DFASHSHoliday Work Second Shift</v>
      </c>
      <c r="K941" t="str">
        <f>A941&amp;B941&amp;C941</f>
        <v>DFASHGHoliday Work (Graded)</v>
      </c>
      <c r="L941" t="str">
        <f>I941&amp;D941&amp;E941&amp;F941</f>
        <v>12374DFASHSHoliday Work Second Shift</v>
      </c>
      <c r="M941" s="13">
        <f>G941</f>
        <v>0.87108433734939761</v>
      </c>
      <c r="N941" s="13"/>
      <c r="O941" s="19">
        <v>244</v>
      </c>
      <c r="P941">
        <f>COUNTIF(C$11:C$2024, C941)</f>
        <v>3</v>
      </c>
      <c r="Q941">
        <f>COUNTIF(F$11:F$177, F941)</f>
        <v>0</v>
      </c>
      <c r="R941" t="b">
        <f>A941=D941</f>
        <v>1</v>
      </c>
      <c r="S941" t="b">
        <f>A941&amp;B941&amp;C941=D941&amp;E941&amp;F941</f>
        <v>0</v>
      </c>
      <c r="V941" t="str">
        <f>IF($A941=V$10, $C941, "")</f>
        <v>Holiday Work (Graded)</v>
      </c>
      <c r="W941" t="str">
        <f>IF($A941=W$10, $C941, "")</f>
        <v/>
      </c>
      <c r="X941" t="str">
        <f>IF($A941=X$10, $C941, "")</f>
        <v/>
      </c>
      <c r="Y941" t="str">
        <f>IF($A941=Y$10, $C941, "")</f>
        <v/>
      </c>
      <c r="Z941" t="str">
        <f>IF($A941=Z$10, $C941, "")</f>
        <v/>
      </c>
      <c r="AB941" t="str">
        <f>IF($D941=AB$10, $F941, "")</f>
        <v>Holiday Work Second Shift</v>
      </c>
      <c r="AC941" t="str">
        <f>IF($D941=AC$10, $F941, "")</f>
        <v/>
      </c>
      <c r="AD941" t="str">
        <f>IF($D941=AD$10, $F941, "")</f>
        <v/>
      </c>
      <c r="AE941" t="str">
        <f>IF($D941=AE$10, $F941, "")</f>
        <v/>
      </c>
      <c r="AF941" t="str">
        <f>IF($D941=AF$10, $F941, "")</f>
        <v/>
      </c>
      <c r="AH941">
        <f>COUNTIF(AI$11:AI$2024, AI941)</f>
        <v>1</v>
      </c>
      <c r="AI941" t="str">
        <f>V941&amp;AB941&amp;W941&amp;AC941&amp;X941&amp;AD941&amp;Y941&amp;AE941&amp;Z941&amp;AF941</f>
        <v>Holiday Work (Graded)Holiday Work Second Shift</v>
      </c>
      <c r="AJ941">
        <f>IF(ROW()=11,1,IF(AK940+1=AK941,AJ940,AJ940+1))</f>
        <v>843</v>
      </c>
      <c r="AK941">
        <f>IF(AI941=AI940, AK940+1, 1)</f>
        <v>1</v>
      </c>
      <c r="AL941" s="26" t="str">
        <f>AM941&amp;AN941</f>
        <v>DFASHGHoliday Work (Graded)12374DFASHSHoliday Work Second Shift</v>
      </c>
      <c r="AM941" t="str">
        <f>K941</f>
        <v>DFASHGHoliday Work (Graded)</v>
      </c>
      <c r="AN941" t="str">
        <f>L941</f>
        <v>12374DFASHSHoliday Work Second Shift</v>
      </c>
      <c r="AO941">
        <f>COUNTIF(AM$11:AM$1107, AM941)</f>
        <v>3</v>
      </c>
      <c r="AP941">
        <f>COUNTIF(AN$11:AN$1107, AN941)</f>
        <v>5</v>
      </c>
      <c r="AQ941">
        <f>MATCH(AM941, AM$11:AM$1107, 0)</f>
        <v>929</v>
      </c>
      <c r="AR941">
        <f>MATCH(AN941, AN$11:AN$1107, 0)</f>
        <v>679</v>
      </c>
      <c r="AS941">
        <v>244</v>
      </c>
      <c r="AU941" t="str">
        <f>C941</f>
        <v>Holiday Work (Graded)</v>
      </c>
      <c r="AV941" t="str">
        <f>IF(F941="", "", F941)</f>
        <v>Holiday Work Second Shift</v>
      </c>
      <c r="AW941" s="13">
        <f>M941</f>
        <v>0.87108433734939761</v>
      </c>
      <c r="AX941" t="e">
        <f>VLOOKUP(AI941, UniquePairs!A$5:A$2000, 1, FALSE)</f>
        <v>#N/A</v>
      </c>
      <c r="AY941">
        <f>IFERROR(INDEX(UniquePairs!A$5:K$1000, MATCH(AL941, UniquePairs!A$5:A$1000, 0), 10), "")</f>
        <v>0</v>
      </c>
      <c r="AZ941" s="13">
        <f>IF(AY941&lt;&gt;"", AY941, AW941)</f>
        <v>0</v>
      </c>
      <c r="BA941" t="str">
        <f>IF(AZ941=0,"None",IF(AZ941&lt;0.6,"Weak",IF(AZ941&lt;0.7,"Review",IF(AZ941&lt;0.8,"Good",IF(AZ941&lt;0.9,"Very Good","Solid")))))</f>
        <v>None</v>
      </c>
      <c r="BB941" s="28" t="str">
        <f>IF(AJ940=AJ941, BB940, BC941)</f>
        <v>Holiday Work</v>
      </c>
      <c r="BC941" t="str">
        <f>IF(AV941="",AU941,StringMatch(AU941,AV941,TRUE))</f>
        <v>Holiday Work</v>
      </c>
      <c r="BD941" t="str">
        <f>TRIM(SUBSTITUTE(SUBSTITUTE(SUBSTITUTE(SUBSTITUTE(SUBSTITUTE(SUBSTITUTE(SUBSTITUTE(SUBSTITUTE(SUBSTITUTE(SUBSTITUTE(AU941,BR941,""),BS941,""),BT941,""),BU941,""),BV941,""),BW941,""),BX941,""),BY941,""),BZ941,""),CA941,""))</f>
        <v>(Graded)</v>
      </c>
      <c r="BE941" t="str">
        <f>TRIM(SUBSTITUTE(SUBSTITUTE(SUBSTITUTE(SUBSTITUTE(SUBSTITUTE(SUBSTITUTE(SUBSTITUTE(SUBSTITUTE(SUBSTITUTE(SUBSTITUTE(AV941,BH941,""),BI941,""),BJ941,""),BK941,""),BL941,""),BM941,""),BN941,""),BO941,""),BP941,""),BQ941,""))</f>
        <v>Second Shift</v>
      </c>
      <c r="BF941" s="21">
        <f>LEN(AU941)-LEN(SUBSTITUTE(AU941," ",""))</f>
        <v>2</v>
      </c>
      <c r="BG941" s="21">
        <f>LEN(AV941)-LEN(SUBSTITUTE(AV941," ",""))</f>
        <v>3</v>
      </c>
      <c r="BH941" s="21" t="str">
        <f>IF(BF941=0,AU941,findspace($AU941,BH$10))</f>
        <v>Holiday</v>
      </c>
      <c r="BI941" s="21" t="str">
        <f>IF(BH941=0,AN941,findspace($AU941,BI$10))</f>
        <v>Work</v>
      </c>
      <c r="BJ941" s="21" t="str">
        <f>IF(BI941=0,AV941,findspace($AU941,BJ$10))</f>
        <v>(Graded)</v>
      </c>
      <c r="BK941" s="21" t="str">
        <f>IF(BJ941=0,AW941,findspace($AU941,BK$10))</f>
        <v/>
      </c>
      <c r="BL941" s="21" t="str">
        <f>IF(BK941=0,AX941,findspace($AU941,BL$10))</f>
        <v/>
      </c>
      <c r="BM941" s="21" t="str">
        <f>IF(BL941=0,BF941,findspace($AU941,BM$10))</f>
        <v/>
      </c>
      <c r="BN941" s="21" t="str">
        <f>IF(BM941=0,BH941,findspace($AU941,BN$10))</f>
        <v/>
      </c>
      <c r="BO941" s="21" t="str">
        <f>IF(BN941=0,BI941,findspace($AU941,BO$10))</f>
        <v/>
      </c>
      <c r="BR941" s="21" t="str">
        <f>IF($BG941=0,$AV941,findspace($AV941,BR$10))</f>
        <v>Holiday</v>
      </c>
      <c r="BS941" s="21" t="str">
        <f>IF($BG941=0,$AV941,findspace($AV941,BS$10))</f>
        <v>Work</v>
      </c>
      <c r="BT941" s="21" t="str">
        <f>IF($BG941=0,$AV941,findspace($AV941,BT$10))</f>
        <v>Second</v>
      </c>
      <c r="BU941" s="21" t="str">
        <f>IF($BG941=0,$AV941,findspace($AV941,BU$10))</f>
        <v>Shift</v>
      </c>
      <c r="BV941" s="21" t="str">
        <f>IF($BG941=0,$AV941,findspace($AV941,BV$10))</f>
        <v/>
      </c>
      <c r="BW941" s="21" t="str">
        <f>IF($BG941=0,$AV941,findspace($AV941,BW$10))</f>
        <v/>
      </c>
      <c r="BX941" s="21" t="str">
        <f>IF($BG941=0,$AV941,findspace($AV941,BX$10))</f>
        <v/>
      </c>
      <c r="BY941" s="21" t="str">
        <f>IF($BG941=0,$AV941,findspace($AV941,BY$10))</f>
        <v/>
      </c>
      <c r="BZ941" s="21" t="str">
        <f>IF($BG941=0,$AV941,findspace($AV941,BZ$10))</f>
        <v/>
      </c>
      <c r="CA941" s="21" t="str">
        <f>IF($BG941=0,$AV941,findspace($AV941,CA$10))</f>
        <v/>
      </c>
    </row>
    <row r="942" spans="1:79" x14ac:dyDescent="0.35">
      <c r="A942" t="s">
        <v>1839</v>
      </c>
      <c r="B942" t="s">
        <v>269</v>
      </c>
      <c r="C942" t="s">
        <v>3312</v>
      </c>
      <c r="D942" t="s">
        <v>1839</v>
      </c>
      <c r="E942" t="s">
        <v>277</v>
      </c>
      <c r="F942" t="s">
        <v>3316</v>
      </c>
      <c r="G942" s="13">
        <v>0.89162561576354682</v>
      </c>
      <c r="I942">
        <v>12374</v>
      </c>
      <c r="J942" t="str">
        <f>K942&amp;L942</f>
        <v>DFASHRHoliday Regular (9 3 Month Nurse)12374DFASHWHoliday Sunday Regular (9 3 Month Nurse)</v>
      </c>
      <c r="K942" t="str">
        <f>A942&amp;B942&amp;C942</f>
        <v>DFASHRHoliday Regular (9 3 Month Nurse)</v>
      </c>
      <c r="L942" t="str">
        <f>I942&amp;D942&amp;E942&amp;F942</f>
        <v>12374DFASHWHoliday Sunday Regular (9 3 Month Nurse)</v>
      </c>
      <c r="M942" s="13">
        <f>G942</f>
        <v>0.89162561576354682</v>
      </c>
      <c r="N942" s="13"/>
      <c r="O942" s="19">
        <v>807</v>
      </c>
      <c r="P942">
        <f>COUNTIF(C$11:C$2024, C942)</f>
        <v>3</v>
      </c>
      <c r="Q942">
        <f>COUNTIF(F$11:F$177, F942)</f>
        <v>0</v>
      </c>
      <c r="R942" t="b">
        <f>A942=D942</f>
        <v>1</v>
      </c>
      <c r="S942" t="b">
        <f>A942&amp;B942&amp;C942=D942&amp;E942&amp;F942</f>
        <v>0</v>
      </c>
      <c r="V942" t="str">
        <f>IF($A942=V$10, $C942, "")</f>
        <v>Holiday Regular (9 3 Month Nurse)</v>
      </c>
      <c r="W942" t="str">
        <f>IF($A942=W$10, $C942, "")</f>
        <v/>
      </c>
      <c r="X942" t="str">
        <f>IF($A942=X$10, $C942, "")</f>
        <v/>
      </c>
      <c r="Y942" t="str">
        <f>IF($A942=Y$10, $C942, "")</f>
        <v/>
      </c>
      <c r="Z942" t="str">
        <f>IF($A942=Z$10, $C942, "")</f>
        <v/>
      </c>
      <c r="AB942" t="str">
        <f>IF($D942=AB$10, $F942, "")</f>
        <v>Holiday Sunday Regular (9 3 Month Nurse)</v>
      </c>
      <c r="AC942" t="str">
        <f>IF($D942=AC$10, $F942, "")</f>
        <v/>
      </c>
      <c r="AD942" t="str">
        <f>IF($D942=AD$10, $F942, "")</f>
        <v/>
      </c>
      <c r="AE942" t="str">
        <f>IF($D942=AE$10, $F942, "")</f>
        <v/>
      </c>
      <c r="AF942" t="str">
        <f>IF($D942=AF$10, $F942, "")</f>
        <v/>
      </c>
      <c r="AH942">
        <f>COUNTIF(AI$11:AI$2024, AI942)</f>
        <v>1</v>
      </c>
      <c r="AI942" t="str">
        <f>V942&amp;AB942&amp;W942&amp;AC942&amp;X942&amp;AD942&amp;Y942&amp;AE942&amp;Z942&amp;AF942</f>
        <v>Holiday Regular (9 3 Month Nurse)Holiday Sunday Regular (9 3 Month Nurse)</v>
      </c>
      <c r="AJ942">
        <f>IF(ROW()=11,1,IF(AK941+1=AK942,AJ941,AJ941+1))</f>
        <v>844</v>
      </c>
      <c r="AK942">
        <f>IF(AI942=AI941, AK941+1, 1)</f>
        <v>1</v>
      </c>
      <c r="AL942" s="26" t="str">
        <f>AM942&amp;AN942</f>
        <v>DFASHRHoliday Regular (9 3 Month Nurse)12374DFASHWHoliday Sunday Regular (9 3 Month Nurse)</v>
      </c>
      <c r="AM942" t="str">
        <f>K942</f>
        <v>DFASHRHoliday Regular (9 3 Month Nurse)</v>
      </c>
      <c r="AN942" t="str">
        <f>L942</f>
        <v>12374DFASHWHoliday Sunday Regular (9 3 Month Nurse)</v>
      </c>
      <c r="AO942">
        <f>COUNTIF(AM$11:AM$1107, AM942)</f>
        <v>3</v>
      </c>
      <c r="AP942">
        <f>COUNTIF(AN$11:AN$1107, AN942)</f>
        <v>3</v>
      </c>
      <c r="AQ942">
        <f>MATCH(AM942, AM$11:AM$1107, 0)</f>
        <v>932</v>
      </c>
      <c r="AR942">
        <f>MATCH(AN942, AN$11:AN$1107, 0)</f>
        <v>443</v>
      </c>
      <c r="AS942">
        <v>807</v>
      </c>
      <c r="AU942" t="str">
        <f>C942</f>
        <v>Holiday Regular (9 3 Month Nurse)</v>
      </c>
      <c r="AV942" t="str">
        <f>IF(F942="", "", F942)</f>
        <v>Holiday Sunday Regular (9 3 Month Nurse)</v>
      </c>
      <c r="AW942" s="13">
        <f>M942</f>
        <v>0.89162561576354682</v>
      </c>
      <c r="AX942" t="e">
        <f>VLOOKUP(AI942, UniquePairs!A$5:A$2000, 1, FALSE)</f>
        <v>#N/A</v>
      </c>
      <c r="AY942">
        <f>IFERROR(INDEX(UniquePairs!A$5:K$1000, MATCH(AL942, UniquePairs!A$5:A$1000, 0), 10), "")</f>
        <v>0</v>
      </c>
      <c r="AZ942" s="13">
        <f>IF(AY942&lt;&gt;"", AY942, AW942)</f>
        <v>0</v>
      </c>
      <c r="BA942" t="str">
        <f>IF(AZ942=0,"None",IF(AZ942&lt;0.6,"Weak",IF(AZ942&lt;0.7,"Review",IF(AZ942&lt;0.8,"Good",IF(AZ942&lt;0.9,"Very Good","Solid")))))</f>
        <v>None</v>
      </c>
      <c r="BB942" s="28" t="str">
        <f>IF(AJ941=AJ942, BB941, BC942)</f>
        <v>Holiday Regular (9 3 Month Nurse)</v>
      </c>
      <c r="BC942" t="str">
        <f>IF(AV942="",AU942,StringMatch(AU942,AV942,TRUE))</f>
        <v>Holiday Regular (9 3 Month Nurse)</v>
      </c>
      <c r="BD942" t="str">
        <f>TRIM(SUBSTITUTE(SUBSTITUTE(SUBSTITUTE(SUBSTITUTE(SUBSTITUTE(SUBSTITUTE(SUBSTITUTE(SUBSTITUTE(SUBSTITUTE(SUBSTITUTE(AU942,BR942,""),BS942,""),BT942,""),BU942,""),BV942,""),BW942,""),BX942,""),BY942,""),BZ942,""),CA942,""))</f>
        <v/>
      </c>
      <c r="BE942" t="str">
        <f>TRIM(SUBSTITUTE(SUBSTITUTE(SUBSTITUTE(SUBSTITUTE(SUBSTITUTE(SUBSTITUTE(SUBSTITUTE(SUBSTITUTE(SUBSTITUTE(SUBSTITUTE(AV942,BH942,""),BI942,""),BJ942,""),BK942,""),BL942,""),BM942,""),BN942,""),BO942,""),BP942,""),BQ942,""))</f>
        <v>Sunday</v>
      </c>
      <c r="BF942" s="21">
        <f>LEN(AU942)-LEN(SUBSTITUTE(AU942," ",""))</f>
        <v>5</v>
      </c>
      <c r="BG942" s="21">
        <f>LEN(AV942)-LEN(SUBSTITUTE(AV942," ",""))</f>
        <v>6</v>
      </c>
      <c r="BH942" s="21" t="str">
        <f>IF(BF942=0,AU942,findspace($AU942,BH$10))</f>
        <v>Holiday</v>
      </c>
      <c r="BI942" s="21" t="str">
        <f>IF(BH942=0,AN942,findspace($AU942,BI$10))</f>
        <v>Regular</v>
      </c>
      <c r="BJ942" s="21" t="str">
        <f>IF(BI942=0,AV942,findspace($AU942,BJ$10))</f>
        <v>(9</v>
      </c>
      <c r="BK942" s="21" t="str">
        <f>IF(BJ942=0,AW942,findspace($AU942,BK$10))</f>
        <v>3</v>
      </c>
      <c r="BL942" s="21" t="str">
        <f>IF(BK942=0,AX942,findspace($AU942,BL$10))</f>
        <v>Month</v>
      </c>
      <c r="BM942" s="21" t="str">
        <f>IF(BL942=0,BF942,findspace($AU942,BM$10))</f>
        <v>Nurse)</v>
      </c>
      <c r="BN942" s="21" t="str">
        <f>IF(BM942=0,BH942,findspace($AU942,BN$10))</f>
        <v/>
      </c>
      <c r="BO942" s="21" t="str">
        <f>IF(BN942=0,BI942,findspace($AU942,BO$10))</f>
        <v/>
      </c>
      <c r="BR942" s="21" t="str">
        <f>IF($BG942=0,$AV942,findspace($AV942,BR$10))</f>
        <v>Holiday</v>
      </c>
      <c r="BS942" s="21" t="str">
        <f>IF($BG942=0,$AV942,findspace($AV942,BS$10))</f>
        <v>Sunday</v>
      </c>
      <c r="BT942" s="21" t="str">
        <f>IF($BG942=0,$AV942,findspace($AV942,BT$10))</f>
        <v>Regular</v>
      </c>
      <c r="BU942" s="21" t="str">
        <f>IF($BG942=0,$AV942,findspace($AV942,BU$10))</f>
        <v>(9</v>
      </c>
      <c r="BV942" s="21" t="str">
        <f>IF($BG942=0,$AV942,findspace($AV942,BV$10))</f>
        <v>3</v>
      </c>
      <c r="BW942" s="21" t="str">
        <f>IF($BG942=0,$AV942,findspace($AV942,BW$10))</f>
        <v>Month</v>
      </c>
      <c r="BX942" s="21" t="str">
        <f>IF($BG942=0,$AV942,findspace($AV942,BX$10))</f>
        <v>Nurse)</v>
      </c>
      <c r="BY942" s="21" t="str">
        <f>IF($BG942=0,$AV942,findspace($AV942,BY$10))</f>
        <v/>
      </c>
      <c r="BZ942" s="21" t="str">
        <f>IF($BG942=0,$AV942,findspace($AV942,BZ$10))</f>
        <v/>
      </c>
      <c r="CA942" s="21" t="str">
        <f>IF($BG942=0,$AV942,findspace($AV942,CA$10))</f>
        <v/>
      </c>
    </row>
    <row r="943" spans="1:79" x14ac:dyDescent="0.35">
      <c r="A943" t="s">
        <v>1839</v>
      </c>
      <c r="B943" t="s">
        <v>269</v>
      </c>
      <c r="C943" t="s">
        <v>3312</v>
      </c>
      <c r="D943" t="s">
        <v>1839</v>
      </c>
      <c r="E943" t="s">
        <v>279</v>
      </c>
      <c r="F943" t="s">
        <v>3317</v>
      </c>
      <c r="G943" s="13">
        <v>0.89162561576354682</v>
      </c>
      <c r="I943">
        <v>12374</v>
      </c>
      <c r="J943" t="str">
        <f>K943&amp;L943</f>
        <v>DFASHRHoliday Regular (9 3 Month Nurse)12374DFASHXHoliday Saturday Regular (9 3 Month Nurse)</v>
      </c>
      <c r="K943" t="str">
        <f>A943&amp;B943&amp;C943</f>
        <v>DFASHRHoliday Regular (9 3 Month Nurse)</v>
      </c>
      <c r="L943" t="str">
        <f>I943&amp;D943&amp;E943&amp;F943</f>
        <v>12374DFASHXHoliday Saturday Regular (9 3 Month Nurse)</v>
      </c>
      <c r="M943" s="13">
        <f>G943</f>
        <v>0.89162561576354682</v>
      </c>
      <c r="N943" s="13"/>
      <c r="O943" s="19">
        <v>147</v>
      </c>
      <c r="P943">
        <f>COUNTIF(C$11:C$2024, C943)</f>
        <v>3</v>
      </c>
      <c r="Q943">
        <f>COUNTIF(F$11:F$177, F943)</f>
        <v>0</v>
      </c>
      <c r="R943" t="b">
        <f>A943=D943</f>
        <v>1</v>
      </c>
      <c r="S943" t="b">
        <f>A943&amp;B943&amp;C943=D943&amp;E943&amp;F943</f>
        <v>0</v>
      </c>
      <c r="V943" t="str">
        <f>IF($A943=V$10, $C943, "")</f>
        <v>Holiday Regular (9 3 Month Nurse)</v>
      </c>
      <c r="W943" t="str">
        <f>IF($A943=W$10, $C943, "")</f>
        <v/>
      </c>
      <c r="X943" t="str">
        <f>IF($A943=X$10, $C943, "")</f>
        <v/>
      </c>
      <c r="Y943" t="str">
        <f>IF($A943=Y$10, $C943, "")</f>
        <v/>
      </c>
      <c r="Z943" t="str">
        <f>IF($A943=Z$10, $C943, "")</f>
        <v/>
      </c>
      <c r="AB943" t="str">
        <f>IF($D943=AB$10, $F943, "")</f>
        <v>Holiday Saturday Regular (9 3 Month Nurse)</v>
      </c>
      <c r="AC943" t="str">
        <f>IF($D943=AC$10, $F943, "")</f>
        <v/>
      </c>
      <c r="AD943" t="str">
        <f>IF($D943=AD$10, $F943, "")</f>
        <v/>
      </c>
      <c r="AE943" t="str">
        <f>IF($D943=AE$10, $F943, "")</f>
        <v/>
      </c>
      <c r="AF943" t="str">
        <f>IF($D943=AF$10, $F943, "")</f>
        <v/>
      </c>
      <c r="AH943">
        <f>COUNTIF(AI$11:AI$2024, AI943)</f>
        <v>1</v>
      </c>
      <c r="AI943" t="str">
        <f>V943&amp;AB943&amp;W943&amp;AC943&amp;X943&amp;AD943&amp;Y943&amp;AE943&amp;Z943&amp;AF943</f>
        <v>Holiday Regular (9 3 Month Nurse)Holiday Saturday Regular (9 3 Month Nurse)</v>
      </c>
      <c r="AJ943">
        <f>IF(ROW()=11,1,IF(AK942+1=AK943,AJ942,AJ942+1))</f>
        <v>845</v>
      </c>
      <c r="AK943">
        <f>IF(AI943=AI942, AK942+1, 1)</f>
        <v>1</v>
      </c>
      <c r="AL943" s="26" t="str">
        <f>AM943&amp;AN943</f>
        <v>DFASHRHoliday Regular (9 3 Month Nurse)12374DFASHXHoliday Saturday Regular (9 3 Month Nurse)</v>
      </c>
      <c r="AM943" t="str">
        <f>K943</f>
        <v>DFASHRHoliday Regular (9 3 Month Nurse)</v>
      </c>
      <c r="AN943" t="str">
        <f>L943</f>
        <v>12374DFASHXHoliday Saturday Regular (9 3 Month Nurse)</v>
      </c>
      <c r="AO943">
        <f>COUNTIF(AM$11:AM$1107, AM943)</f>
        <v>3</v>
      </c>
      <c r="AP943">
        <f>COUNTIF(AN$11:AN$1107, AN943)</f>
        <v>3</v>
      </c>
      <c r="AQ943">
        <f>MATCH(AM943, AM$11:AM$1107, 0)</f>
        <v>932</v>
      </c>
      <c r="AR943">
        <f>MATCH(AN943, AN$11:AN$1107, 0)</f>
        <v>444</v>
      </c>
      <c r="AS943">
        <v>147</v>
      </c>
      <c r="AU943" t="str">
        <f>C943</f>
        <v>Holiday Regular (9 3 Month Nurse)</v>
      </c>
      <c r="AV943" t="str">
        <f>IF(F943="", "", F943)</f>
        <v>Holiday Saturday Regular (9 3 Month Nurse)</v>
      </c>
      <c r="AW943" s="13">
        <f>M943</f>
        <v>0.89162561576354682</v>
      </c>
      <c r="AX943" t="e">
        <f>VLOOKUP(AI943, UniquePairs!A$5:A$2000, 1, FALSE)</f>
        <v>#N/A</v>
      </c>
      <c r="AY943">
        <f>IFERROR(INDEX(UniquePairs!A$5:K$1000, MATCH(AL943, UniquePairs!A$5:A$1000, 0), 10), "")</f>
        <v>0</v>
      </c>
      <c r="AZ943" s="13">
        <f>IF(AY943&lt;&gt;"", AY943, AW943)</f>
        <v>0</v>
      </c>
      <c r="BA943" t="str">
        <f>IF(AZ943=0,"None",IF(AZ943&lt;0.6,"Weak",IF(AZ943&lt;0.7,"Review",IF(AZ943&lt;0.8,"Good",IF(AZ943&lt;0.9,"Very Good","Solid")))))</f>
        <v>None</v>
      </c>
      <c r="BB943" s="28" t="str">
        <f>IF(AJ942=AJ943, BB942, BC943)</f>
        <v>Holiday Regular (9 3 Month Nurse)</v>
      </c>
      <c r="BC943" t="str">
        <f>IF(AV943="",AU943,StringMatch(AU943,AV943,TRUE))</f>
        <v>Holiday Regular (9 3 Month Nurse)</v>
      </c>
      <c r="BD943" t="str">
        <f>TRIM(SUBSTITUTE(SUBSTITUTE(SUBSTITUTE(SUBSTITUTE(SUBSTITUTE(SUBSTITUTE(SUBSTITUTE(SUBSTITUTE(SUBSTITUTE(SUBSTITUTE(AU943,BR943,""),BS943,""),BT943,""),BU943,""),BV943,""),BW943,""),BX943,""),BY943,""),BZ943,""),CA943,""))</f>
        <v/>
      </c>
      <c r="BE943" t="str">
        <f>TRIM(SUBSTITUTE(SUBSTITUTE(SUBSTITUTE(SUBSTITUTE(SUBSTITUTE(SUBSTITUTE(SUBSTITUTE(SUBSTITUTE(SUBSTITUTE(SUBSTITUTE(AV943,BH943,""),BI943,""),BJ943,""),BK943,""),BL943,""),BM943,""),BN943,""),BO943,""),BP943,""),BQ943,""))</f>
        <v>Saturday</v>
      </c>
      <c r="BF943" s="21">
        <f>LEN(AU943)-LEN(SUBSTITUTE(AU943," ",""))</f>
        <v>5</v>
      </c>
      <c r="BG943" s="21">
        <f>LEN(AV943)-LEN(SUBSTITUTE(AV943," ",""))</f>
        <v>6</v>
      </c>
      <c r="BH943" s="21" t="str">
        <f>IF(BF943=0,AU943,findspace($AU943,BH$10))</f>
        <v>Holiday</v>
      </c>
      <c r="BI943" s="21" t="str">
        <f>IF(BH943=0,AN943,findspace($AU943,BI$10))</f>
        <v>Regular</v>
      </c>
      <c r="BJ943" s="21" t="str">
        <f>IF(BI943=0,AV943,findspace($AU943,BJ$10))</f>
        <v>(9</v>
      </c>
      <c r="BK943" s="21" t="str">
        <f>IF(BJ943=0,AW943,findspace($AU943,BK$10))</f>
        <v>3</v>
      </c>
      <c r="BL943" s="21" t="str">
        <f>IF(BK943=0,AX943,findspace($AU943,BL$10))</f>
        <v>Month</v>
      </c>
      <c r="BM943" s="21" t="str">
        <f>IF(BL943=0,BF943,findspace($AU943,BM$10))</f>
        <v>Nurse)</v>
      </c>
      <c r="BN943" s="21" t="str">
        <f>IF(BM943=0,BH943,findspace($AU943,BN$10))</f>
        <v/>
      </c>
      <c r="BO943" s="21" t="str">
        <f>IF(BN943=0,BI943,findspace($AU943,BO$10))</f>
        <v/>
      </c>
      <c r="BR943" s="21" t="str">
        <f>IF($BG943=0,$AV943,findspace($AV943,BR$10))</f>
        <v>Holiday</v>
      </c>
      <c r="BS943" s="21" t="str">
        <f>IF($BG943=0,$AV943,findspace($AV943,BS$10))</f>
        <v>Saturday</v>
      </c>
      <c r="BT943" s="21" t="str">
        <f>IF($BG943=0,$AV943,findspace($AV943,BT$10))</f>
        <v>Regular</v>
      </c>
      <c r="BU943" s="21" t="str">
        <f>IF($BG943=0,$AV943,findspace($AV943,BU$10))</f>
        <v>(9</v>
      </c>
      <c r="BV943" s="21" t="str">
        <f>IF($BG943=0,$AV943,findspace($AV943,BV$10))</f>
        <v>3</v>
      </c>
      <c r="BW943" s="21" t="str">
        <f>IF($BG943=0,$AV943,findspace($AV943,BW$10))</f>
        <v>Month</v>
      </c>
      <c r="BX943" s="21" t="str">
        <f>IF($BG943=0,$AV943,findspace($AV943,BX$10))</f>
        <v>Nurse)</v>
      </c>
      <c r="BY943" s="21" t="str">
        <f>IF($BG943=0,$AV943,findspace($AV943,BY$10))</f>
        <v/>
      </c>
      <c r="BZ943" s="21" t="str">
        <f>IF($BG943=0,$AV943,findspace($AV943,BZ$10))</f>
        <v/>
      </c>
      <c r="CA943" s="21" t="str">
        <f>IF($BG943=0,$AV943,findspace($AV943,CA$10))</f>
        <v/>
      </c>
    </row>
    <row r="944" spans="1:79" x14ac:dyDescent="0.35">
      <c r="A944" t="s">
        <v>1839</v>
      </c>
      <c r="B944" t="s">
        <v>269</v>
      </c>
      <c r="C944" t="s">
        <v>3312</v>
      </c>
      <c r="D944" t="s">
        <v>1839</v>
      </c>
      <c r="E944" t="s">
        <v>788</v>
      </c>
      <c r="F944" t="s">
        <v>3228</v>
      </c>
      <c r="G944" s="13">
        <v>0.87825624667729929</v>
      </c>
      <c r="I944">
        <v>12374</v>
      </c>
      <c r="J944" t="str">
        <f>K944&amp;L944</f>
        <v>DFASHRHoliday Regular (9 3 Month Nurse)12374DFASCHHoliday Comp</v>
      </c>
      <c r="K944" t="str">
        <f>A944&amp;B944&amp;C944</f>
        <v>DFASHRHoliday Regular (9 3 Month Nurse)</v>
      </c>
      <c r="L944" t="str">
        <f>I944&amp;D944&amp;E944&amp;F944</f>
        <v>12374DFASCHHoliday Comp</v>
      </c>
      <c r="M944" s="13">
        <f>G944</f>
        <v>0.87825624667729929</v>
      </c>
      <c r="N944" s="13"/>
      <c r="O944" s="19">
        <v>777</v>
      </c>
      <c r="P944">
        <f>COUNTIF(C$11:C$2024, C944)</f>
        <v>3</v>
      </c>
      <c r="Q944">
        <f>COUNTIF(F$11:F$177, F944)</f>
        <v>0</v>
      </c>
      <c r="R944" t="b">
        <f>A944=D944</f>
        <v>1</v>
      </c>
      <c r="S944" t="b">
        <f>A944&amp;B944&amp;C944=D944&amp;E944&amp;F944</f>
        <v>0</v>
      </c>
      <c r="V944" t="str">
        <f>IF($A944=V$10, $C944, "")</f>
        <v>Holiday Regular (9 3 Month Nurse)</v>
      </c>
      <c r="W944" t="str">
        <f>IF($A944=W$10, $C944, "")</f>
        <v/>
      </c>
      <c r="X944" t="str">
        <f>IF($A944=X$10, $C944, "")</f>
        <v/>
      </c>
      <c r="Y944" t="str">
        <f>IF($A944=Y$10, $C944, "")</f>
        <v/>
      </c>
      <c r="Z944" t="str">
        <f>IF($A944=Z$10, $C944, "")</f>
        <v/>
      </c>
      <c r="AB944" t="str">
        <f>IF($D944=AB$10, $F944, "")</f>
        <v>Holiday Comp</v>
      </c>
      <c r="AC944" t="str">
        <f>IF($D944=AC$10, $F944, "")</f>
        <v/>
      </c>
      <c r="AD944" t="str">
        <f>IF($D944=AD$10, $F944, "")</f>
        <v/>
      </c>
      <c r="AE944" t="str">
        <f>IF($D944=AE$10, $F944, "")</f>
        <v/>
      </c>
      <c r="AF944" t="str">
        <f>IF($D944=AF$10, $F944, "")</f>
        <v/>
      </c>
      <c r="AH944">
        <f>COUNTIF(AI$11:AI$2024, AI944)</f>
        <v>1</v>
      </c>
      <c r="AI944" t="str">
        <f>V944&amp;AB944&amp;W944&amp;AC944&amp;X944&amp;AD944&amp;Y944&amp;AE944&amp;Z944&amp;AF944</f>
        <v>Holiday Regular (9 3 Month Nurse)Holiday Comp</v>
      </c>
      <c r="AJ944">
        <f>IF(ROW()=11,1,IF(AK943+1=AK944,AJ943,AJ943+1))</f>
        <v>846</v>
      </c>
      <c r="AK944">
        <f>IF(AI944=AI943, AK943+1, 1)</f>
        <v>1</v>
      </c>
      <c r="AL944" s="26" t="str">
        <f>AM944&amp;AN944</f>
        <v>DFASHRHoliday Regular (9 3 Month Nurse)12374DFASCHHoliday Comp</v>
      </c>
      <c r="AM944" t="str">
        <f>K944</f>
        <v>DFASHRHoliday Regular (9 3 Month Nurse)</v>
      </c>
      <c r="AN944" t="str">
        <f>L944</f>
        <v>12374DFASCHHoliday Comp</v>
      </c>
      <c r="AO944">
        <f>COUNTIF(AM$11:AM$1107, AM944)</f>
        <v>3</v>
      </c>
      <c r="AP944">
        <f>COUNTIF(AN$11:AN$1107, AN944)</f>
        <v>3</v>
      </c>
      <c r="AQ944">
        <f>MATCH(AM944, AM$11:AM$1107, 0)</f>
        <v>932</v>
      </c>
      <c r="AR944">
        <f>MATCH(AN944, AN$11:AN$1107, 0)</f>
        <v>923</v>
      </c>
      <c r="AS944">
        <v>777</v>
      </c>
      <c r="AU944" t="str">
        <f>C944</f>
        <v>Holiday Regular (9 3 Month Nurse)</v>
      </c>
      <c r="AV944" t="str">
        <f>IF(F944="", "", F944)</f>
        <v>Holiday Comp</v>
      </c>
      <c r="AW944" s="13">
        <f>M944</f>
        <v>0.87825624667729929</v>
      </c>
      <c r="AX944" t="e">
        <f>VLOOKUP(AI944, UniquePairs!A$5:A$2000, 1, FALSE)</f>
        <v>#N/A</v>
      </c>
      <c r="AY944">
        <f>IFERROR(INDEX(UniquePairs!A$5:K$1000, MATCH(AL944, UniquePairs!A$5:A$1000, 0), 10), "")</f>
        <v>0</v>
      </c>
      <c r="AZ944" s="13">
        <f>IF(AY944&lt;&gt;"", AY944, AW944)</f>
        <v>0</v>
      </c>
      <c r="BA944" t="str">
        <f>IF(AZ944=0,"None",IF(AZ944&lt;0.6,"Weak",IF(AZ944&lt;0.7,"Review",IF(AZ944&lt;0.8,"Good",IF(AZ944&lt;0.9,"Very Good","Solid")))))</f>
        <v>None</v>
      </c>
      <c r="BB944" s="28" t="str">
        <f>IF(AJ943=AJ944, BB943, BC944)</f>
        <v>Holiday</v>
      </c>
      <c r="BC944" t="str">
        <f>IF(AV944="",AU944,StringMatch(AU944,AV944,TRUE))</f>
        <v>Holiday</v>
      </c>
      <c r="BD944" t="str">
        <f>TRIM(SUBSTITUTE(SUBSTITUTE(SUBSTITUTE(SUBSTITUTE(SUBSTITUTE(SUBSTITUTE(SUBSTITUTE(SUBSTITUTE(SUBSTITUTE(SUBSTITUTE(AU944,BR944,""),BS944,""),BT944,""),BU944,""),BV944,""),BW944,""),BX944,""),BY944,""),BZ944,""),CA944,""))</f>
        <v>Regular (9 3 Month Nurse)</v>
      </c>
      <c r="BE944" t="str">
        <f>TRIM(SUBSTITUTE(SUBSTITUTE(SUBSTITUTE(SUBSTITUTE(SUBSTITUTE(SUBSTITUTE(SUBSTITUTE(SUBSTITUTE(SUBSTITUTE(SUBSTITUTE(AV944,BH944,""),BI944,""),BJ944,""),BK944,""),BL944,""),BM944,""),BN944,""),BO944,""),BP944,""),BQ944,""))</f>
        <v>Comp</v>
      </c>
      <c r="BF944" s="21">
        <f>LEN(AU944)-LEN(SUBSTITUTE(AU944," ",""))</f>
        <v>5</v>
      </c>
      <c r="BG944" s="21">
        <f>LEN(AV944)-LEN(SUBSTITUTE(AV944," ",""))</f>
        <v>1</v>
      </c>
      <c r="BH944" s="21" t="str">
        <f>IF(BF944=0,AU944,findspace($AU944,BH$10))</f>
        <v>Holiday</v>
      </c>
      <c r="BI944" s="21" t="str">
        <f>IF(BH944=0,AN944,findspace($AU944,BI$10))</f>
        <v>Regular</v>
      </c>
      <c r="BJ944" s="21" t="str">
        <f>IF(BI944=0,AV944,findspace($AU944,BJ$10))</f>
        <v>(9</v>
      </c>
      <c r="BK944" s="21" t="str">
        <f>IF(BJ944=0,AW944,findspace($AU944,BK$10))</f>
        <v>3</v>
      </c>
      <c r="BL944" s="21" t="str">
        <f>IF(BK944=0,AX944,findspace($AU944,BL$10))</f>
        <v>Month</v>
      </c>
      <c r="BM944" s="21" t="str">
        <f>IF(BL944=0,BF944,findspace($AU944,BM$10))</f>
        <v>Nurse)</v>
      </c>
      <c r="BN944" s="21" t="str">
        <f>IF(BM944=0,BH944,findspace($AU944,BN$10))</f>
        <v/>
      </c>
      <c r="BO944" s="21" t="str">
        <f>IF(BN944=0,BI944,findspace($AU944,BO$10))</f>
        <v/>
      </c>
      <c r="BR944" s="21" t="str">
        <f>IF($BG944=0,$AV944,findspace($AV944,BR$10))</f>
        <v>Holiday</v>
      </c>
      <c r="BS944" s="21" t="str">
        <f>IF($BG944=0,$AV944,findspace($AV944,BS$10))</f>
        <v>Comp</v>
      </c>
      <c r="BT944" s="21" t="str">
        <f>IF($BG944=0,$AV944,findspace($AV944,BT$10))</f>
        <v/>
      </c>
      <c r="BU944" s="21" t="str">
        <f>IF($BG944=0,$AV944,findspace($AV944,BU$10))</f>
        <v/>
      </c>
      <c r="BV944" s="21" t="str">
        <f>IF($BG944=0,$AV944,findspace($AV944,BV$10))</f>
        <v/>
      </c>
      <c r="BW944" s="21" t="str">
        <f>IF($BG944=0,$AV944,findspace($AV944,BW$10))</f>
        <v/>
      </c>
      <c r="BX944" s="21" t="str">
        <f>IF($BG944=0,$AV944,findspace($AV944,BX$10))</f>
        <v/>
      </c>
      <c r="BY944" s="21" t="str">
        <f>IF($BG944=0,$AV944,findspace($AV944,BY$10))</f>
        <v/>
      </c>
      <c r="BZ944" s="21" t="str">
        <f>IF($BG944=0,$AV944,findspace($AV944,BZ$10))</f>
        <v/>
      </c>
      <c r="CA944" s="21" t="str">
        <f>IF($BG944=0,$AV944,findspace($AV944,CA$10))</f>
        <v/>
      </c>
    </row>
    <row r="945" spans="1:79" x14ac:dyDescent="0.35">
      <c r="A945" t="s">
        <v>1839</v>
      </c>
      <c r="B945" t="s">
        <v>271</v>
      </c>
      <c r="C945" t="s">
        <v>3313</v>
      </c>
      <c r="D945" t="s">
        <v>1839</v>
      </c>
      <c r="E945" t="s">
        <v>255</v>
      </c>
      <c r="F945" t="s">
        <v>3388</v>
      </c>
      <c r="G945" s="13">
        <v>0.90191082802547773</v>
      </c>
      <c r="I945">
        <v>12374</v>
      </c>
      <c r="J945" t="str">
        <f>K945&amp;L945</f>
        <v>DFASHSHoliday Work Second Shift12374DFAS7LHoliday Work</v>
      </c>
      <c r="K945" t="str">
        <f>A945&amp;B945&amp;C945</f>
        <v>DFASHSHoliday Work Second Shift</v>
      </c>
      <c r="L945" t="str">
        <f>I945&amp;D945&amp;E945&amp;F945</f>
        <v>12374DFAS7LHoliday Work</v>
      </c>
      <c r="M945" s="13">
        <f>G945</f>
        <v>0.90191082802547773</v>
      </c>
      <c r="N945" s="13"/>
      <c r="O945" s="19">
        <v>285</v>
      </c>
      <c r="P945">
        <f>COUNTIF(C$11:C$2024, C945)</f>
        <v>3</v>
      </c>
      <c r="Q945">
        <f>COUNTIF(F$11:F$177, F945)</f>
        <v>0</v>
      </c>
      <c r="R945" t="b">
        <f>A945=D945</f>
        <v>1</v>
      </c>
      <c r="S945" t="b">
        <f>A945&amp;B945&amp;C945=D945&amp;E945&amp;F945</f>
        <v>0</v>
      </c>
      <c r="V945" t="str">
        <f>IF($A945=V$10, $C945, "")</f>
        <v>Holiday Work Second Shift</v>
      </c>
      <c r="W945" t="str">
        <f>IF($A945=W$10, $C945, "")</f>
        <v/>
      </c>
      <c r="X945" t="str">
        <f>IF($A945=X$10, $C945, "")</f>
        <v/>
      </c>
      <c r="Y945" t="str">
        <f>IF($A945=Y$10, $C945, "")</f>
        <v/>
      </c>
      <c r="Z945" t="str">
        <f>IF($A945=Z$10, $C945, "")</f>
        <v/>
      </c>
      <c r="AB945" t="str">
        <f>IF($D945=AB$10, $F945, "")</f>
        <v>Holiday Work</v>
      </c>
      <c r="AC945" t="str">
        <f>IF($D945=AC$10, $F945, "")</f>
        <v/>
      </c>
      <c r="AD945" t="str">
        <f>IF($D945=AD$10, $F945, "")</f>
        <v/>
      </c>
      <c r="AE945" t="str">
        <f>IF($D945=AE$10, $F945, "")</f>
        <v/>
      </c>
      <c r="AF945" t="str">
        <f>IF($D945=AF$10, $F945, "")</f>
        <v/>
      </c>
      <c r="AH945">
        <f>COUNTIF(AI$11:AI$2024, AI945)</f>
        <v>1</v>
      </c>
      <c r="AI945" t="str">
        <f>V945&amp;AB945&amp;W945&amp;AC945&amp;X945&amp;AD945&amp;Y945&amp;AE945&amp;Z945&amp;AF945</f>
        <v>Holiday Work Second ShiftHoliday Work</v>
      </c>
      <c r="AJ945">
        <f>IF(ROW()=11,1,IF(AK944+1=AK945,AJ944,AJ944+1))</f>
        <v>847</v>
      </c>
      <c r="AK945">
        <f>IF(AI945=AI944, AK944+1, 1)</f>
        <v>1</v>
      </c>
      <c r="AL945" s="26" t="str">
        <f>AM945&amp;AN945</f>
        <v>DFASHSHoliday Work Second Shift12374DFAS7LHoliday Work</v>
      </c>
      <c r="AM945" t="str">
        <f>K945</f>
        <v>DFASHSHoliday Work Second Shift</v>
      </c>
      <c r="AN945" t="str">
        <f>L945</f>
        <v>12374DFAS7LHoliday Work</v>
      </c>
      <c r="AO945">
        <f>COUNTIF(AM$11:AM$1107, AM945)</f>
        <v>3</v>
      </c>
      <c r="AP945">
        <f>COUNTIF(AN$11:AN$1107, AN945)</f>
        <v>4</v>
      </c>
      <c r="AQ945">
        <f>MATCH(AM945, AM$11:AM$1107, 0)</f>
        <v>935</v>
      </c>
      <c r="AR945">
        <f>MATCH(AN945, AN$11:AN$1107, 0)</f>
        <v>926</v>
      </c>
      <c r="AS945">
        <v>285</v>
      </c>
      <c r="AU945" t="str">
        <f>C945</f>
        <v>Holiday Work Second Shift</v>
      </c>
      <c r="AV945" t="str">
        <f>IF(F945="", "", F945)</f>
        <v>Holiday Work</v>
      </c>
      <c r="AW945" s="13">
        <f>M945</f>
        <v>0.90191082802547773</v>
      </c>
      <c r="AX945" t="e">
        <f>VLOOKUP(AI945, UniquePairs!A$5:A$2000, 1, FALSE)</f>
        <v>#N/A</v>
      </c>
      <c r="AY945">
        <f>IFERROR(INDEX(UniquePairs!A$5:K$1000, MATCH(AL945, UniquePairs!A$5:A$1000, 0), 10), "")</f>
        <v>0</v>
      </c>
      <c r="AZ945" s="13">
        <f>IF(AY945&lt;&gt;"", AY945, AW945)</f>
        <v>0</v>
      </c>
      <c r="BA945" t="str">
        <f>IF(AZ945=0,"None",IF(AZ945&lt;0.6,"Weak",IF(AZ945&lt;0.7,"Review",IF(AZ945&lt;0.8,"Good",IF(AZ945&lt;0.9,"Very Good","Solid")))))</f>
        <v>None</v>
      </c>
      <c r="BB945" s="28" t="str">
        <f>IF(AJ944=AJ945, BB944, BC945)</f>
        <v>Holiday Work</v>
      </c>
      <c r="BC945" t="str">
        <f>IF(AV945="",AU945,StringMatch(AU945,AV945,TRUE))</f>
        <v>Holiday Work</v>
      </c>
      <c r="BD945" t="str">
        <f>TRIM(SUBSTITUTE(SUBSTITUTE(SUBSTITUTE(SUBSTITUTE(SUBSTITUTE(SUBSTITUTE(SUBSTITUTE(SUBSTITUTE(SUBSTITUTE(SUBSTITUTE(AU945,BR945,""),BS945,""),BT945,""),BU945,""),BV945,""),BW945,""),BX945,""),BY945,""),BZ945,""),CA945,""))</f>
        <v>Second Shift</v>
      </c>
      <c r="BE945" t="str">
        <f>TRIM(SUBSTITUTE(SUBSTITUTE(SUBSTITUTE(SUBSTITUTE(SUBSTITUTE(SUBSTITUTE(SUBSTITUTE(SUBSTITUTE(SUBSTITUTE(SUBSTITUTE(AV945,BH945,""),BI945,""),BJ945,""),BK945,""),BL945,""),BM945,""),BN945,""),BO945,""),BP945,""),BQ945,""))</f>
        <v/>
      </c>
      <c r="BF945" s="21">
        <f>LEN(AU945)-LEN(SUBSTITUTE(AU945," ",""))</f>
        <v>3</v>
      </c>
      <c r="BG945" s="21">
        <f>LEN(AV945)-LEN(SUBSTITUTE(AV945," ",""))</f>
        <v>1</v>
      </c>
      <c r="BH945" s="21" t="str">
        <f>IF(BF945=0,AU945,findspace($AU945,BH$10))</f>
        <v>Holiday</v>
      </c>
      <c r="BI945" s="21" t="str">
        <f>IF(BH945=0,AN945,findspace($AU945,BI$10))</f>
        <v>Work</v>
      </c>
      <c r="BJ945" s="21" t="str">
        <f>IF(BI945=0,AV945,findspace($AU945,BJ$10))</f>
        <v>Second</v>
      </c>
      <c r="BK945" s="21" t="str">
        <f>IF(BJ945=0,AW945,findspace($AU945,BK$10))</f>
        <v>Shift</v>
      </c>
      <c r="BL945" s="21" t="str">
        <f>IF(BK945=0,AX945,findspace($AU945,BL$10))</f>
        <v/>
      </c>
      <c r="BM945" s="21" t="str">
        <f>IF(BL945=0,BF945,findspace($AU945,BM$10))</f>
        <v/>
      </c>
      <c r="BN945" s="21" t="str">
        <f>IF(BM945=0,BH945,findspace($AU945,BN$10))</f>
        <v/>
      </c>
      <c r="BO945" s="21" t="str">
        <f>IF(BN945=0,BI945,findspace($AU945,BO$10))</f>
        <v/>
      </c>
      <c r="BR945" s="21" t="str">
        <f>IF($BG945=0,$AV945,findspace($AV945,BR$10))</f>
        <v>Holiday</v>
      </c>
      <c r="BS945" s="21" t="str">
        <f>IF($BG945=0,$AV945,findspace($AV945,BS$10))</f>
        <v>Work</v>
      </c>
      <c r="BT945" s="21" t="str">
        <f>IF($BG945=0,$AV945,findspace($AV945,BT$10))</f>
        <v/>
      </c>
      <c r="BU945" s="21" t="str">
        <f>IF($BG945=0,$AV945,findspace($AV945,BU$10))</f>
        <v/>
      </c>
      <c r="BV945" s="21" t="str">
        <f>IF($BG945=0,$AV945,findspace($AV945,BV$10))</f>
        <v/>
      </c>
      <c r="BW945" s="21" t="str">
        <f>IF($BG945=0,$AV945,findspace($AV945,BW$10))</f>
        <v/>
      </c>
      <c r="BX945" s="21" t="str">
        <f>IF($BG945=0,$AV945,findspace($AV945,BX$10))</f>
        <v/>
      </c>
      <c r="BY945" s="21" t="str">
        <f>IF($BG945=0,$AV945,findspace($AV945,BY$10))</f>
        <v/>
      </c>
      <c r="BZ945" s="21" t="str">
        <f>IF($BG945=0,$AV945,findspace($AV945,BZ$10))</f>
        <v/>
      </c>
      <c r="CA945" s="21" t="str">
        <f>IF($BG945=0,$AV945,findspace($AV945,CA$10))</f>
        <v/>
      </c>
    </row>
    <row r="946" spans="1:79" x14ac:dyDescent="0.35">
      <c r="A946" t="s">
        <v>1839</v>
      </c>
      <c r="B946" t="s">
        <v>271</v>
      </c>
      <c r="C946" t="s">
        <v>3313</v>
      </c>
      <c r="D946" t="s">
        <v>1839</v>
      </c>
      <c r="E946" t="s">
        <v>1781</v>
      </c>
      <c r="F946" t="s">
        <v>3408</v>
      </c>
      <c r="G946" s="13">
        <v>0.87660218135498769</v>
      </c>
      <c r="I946">
        <v>12374</v>
      </c>
      <c r="J946" t="str">
        <f>K946&amp;L946</f>
        <v>DFASHSHoliday Work Second Shift12374DFASRSRegular Second Shift</v>
      </c>
      <c r="K946" t="str">
        <f>A946&amp;B946&amp;C946</f>
        <v>DFASHSHoliday Work Second Shift</v>
      </c>
      <c r="L946" t="str">
        <f>I946&amp;D946&amp;E946&amp;F946</f>
        <v>12374DFASRSRegular Second Shift</v>
      </c>
      <c r="M946" s="13">
        <f>G946</f>
        <v>0.87660218135498769</v>
      </c>
      <c r="N946" s="13"/>
      <c r="O946" s="19">
        <v>986</v>
      </c>
      <c r="P946">
        <f>COUNTIF(C$11:C$2024, C946)</f>
        <v>3</v>
      </c>
      <c r="Q946">
        <f>COUNTIF(F$11:F$177, F946)</f>
        <v>0</v>
      </c>
      <c r="R946" t="b">
        <f>A946=D946</f>
        <v>1</v>
      </c>
      <c r="S946" t="b">
        <f>A946&amp;B946&amp;C946=D946&amp;E946&amp;F946</f>
        <v>0</v>
      </c>
      <c r="V946" t="str">
        <f>IF($A946=V$10, $C946, "")</f>
        <v>Holiday Work Second Shift</v>
      </c>
      <c r="W946" t="str">
        <f>IF($A946=W$10, $C946, "")</f>
        <v/>
      </c>
      <c r="X946" t="str">
        <f>IF($A946=X$10, $C946, "")</f>
        <v/>
      </c>
      <c r="Y946" t="str">
        <f>IF($A946=Y$10, $C946, "")</f>
        <v/>
      </c>
      <c r="Z946" t="str">
        <f>IF($A946=Z$10, $C946, "")</f>
        <v/>
      </c>
      <c r="AB946" t="str">
        <f>IF($D946=AB$10, $F946, "")</f>
        <v>Regular Second Shift</v>
      </c>
      <c r="AC946" t="str">
        <f>IF($D946=AC$10, $F946, "")</f>
        <v/>
      </c>
      <c r="AD946" t="str">
        <f>IF($D946=AD$10, $F946, "")</f>
        <v/>
      </c>
      <c r="AE946" t="str">
        <f>IF($D946=AE$10, $F946, "")</f>
        <v/>
      </c>
      <c r="AF946" t="str">
        <f>IF($D946=AF$10, $F946, "")</f>
        <v/>
      </c>
      <c r="AH946">
        <f>COUNTIF(AI$11:AI$2024, AI946)</f>
        <v>1</v>
      </c>
      <c r="AI946" t="str">
        <f>V946&amp;AB946&amp;W946&amp;AC946&amp;X946&amp;AD946&amp;Y946&amp;AE946&amp;Z946&amp;AF946</f>
        <v>Holiday Work Second ShiftRegular Second Shift</v>
      </c>
      <c r="AJ946">
        <f>IF(ROW()=11,1,IF(AK945+1=AK946,AJ945,AJ945+1))</f>
        <v>848</v>
      </c>
      <c r="AK946">
        <f>IF(AI946=AI945, AK945+1, 1)</f>
        <v>1</v>
      </c>
      <c r="AL946" s="26" t="str">
        <f>AM946&amp;AN946</f>
        <v>DFASHSHoliday Work Second Shift12374DFASRSRegular Second Shift</v>
      </c>
      <c r="AM946" t="str">
        <f>K946</f>
        <v>DFASHSHoliday Work Second Shift</v>
      </c>
      <c r="AN946" t="str">
        <f>L946</f>
        <v>12374DFASRSRegular Second Shift</v>
      </c>
      <c r="AO946">
        <f>COUNTIF(AM$11:AM$1107, AM946)</f>
        <v>3</v>
      </c>
      <c r="AP946">
        <f>COUNTIF(AN$11:AN$1107, AN946)</f>
        <v>3</v>
      </c>
      <c r="AQ946">
        <f>MATCH(AM946, AM$11:AM$1107, 0)</f>
        <v>935</v>
      </c>
      <c r="AR946">
        <f>MATCH(AN946, AN$11:AN$1107, 0)</f>
        <v>214</v>
      </c>
      <c r="AS946">
        <v>986</v>
      </c>
      <c r="AU946" t="str">
        <f>C946</f>
        <v>Holiday Work Second Shift</v>
      </c>
      <c r="AV946" t="str">
        <f>IF(F946="", "", F946)</f>
        <v>Regular Second Shift</v>
      </c>
      <c r="AW946" s="13">
        <f>M946</f>
        <v>0.87660218135498769</v>
      </c>
      <c r="AX946" t="e">
        <f>VLOOKUP(AI946, UniquePairs!A$5:A$2000, 1, FALSE)</f>
        <v>#N/A</v>
      </c>
      <c r="AY946">
        <f>IFERROR(INDEX(UniquePairs!A$5:K$1000, MATCH(AL946, UniquePairs!A$5:A$1000, 0), 10), "")</f>
        <v>0</v>
      </c>
      <c r="AZ946" s="13">
        <f>IF(AY946&lt;&gt;"", AY946, AW946)</f>
        <v>0</v>
      </c>
      <c r="BA946" t="str">
        <f>IF(AZ946=0,"None",IF(AZ946&lt;0.6,"Weak",IF(AZ946&lt;0.7,"Review",IF(AZ946&lt;0.8,"Good",IF(AZ946&lt;0.9,"Very Good","Solid")))))</f>
        <v>None</v>
      </c>
      <c r="BB946" s="28" t="str">
        <f>IF(AJ945=AJ946, BB945, BC946)</f>
        <v>Second Shift</v>
      </c>
      <c r="BC946" t="str">
        <f>IF(AV946="",AU946,StringMatch(AU946,AV946,TRUE))</f>
        <v>Second Shift</v>
      </c>
      <c r="BD946" t="str">
        <f>TRIM(SUBSTITUTE(SUBSTITUTE(SUBSTITUTE(SUBSTITUTE(SUBSTITUTE(SUBSTITUTE(SUBSTITUTE(SUBSTITUTE(SUBSTITUTE(SUBSTITUTE(AU946,BR946,""),BS946,""),BT946,""),BU946,""),BV946,""),BW946,""),BX946,""),BY946,""),BZ946,""),CA946,""))</f>
        <v>Holiday Work</v>
      </c>
      <c r="BE946" t="str">
        <f>TRIM(SUBSTITUTE(SUBSTITUTE(SUBSTITUTE(SUBSTITUTE(SUBSTITUTE(SUBSTITUTE(SUBSTITUTE(SUBSTITUTE(SUBSTITUTE(SUBSTITUTE(AV946,BH946,""),BI946,""),BJ946,""),BK946,""),BL946,""),BM946,""),BN946,""),BO946,""),BP946,""),BQ946,""))</f>
        <v>Regular</v>
      </c>
      <c r="BF946" s="21">
        <f>LEN(AU946)-LEN(SUBSTITUTE(AU946," ",""))</f>
        <v>3</v>
      </c>
      <c r="BG946" s="21">
        <f>LEN(AV946)-LEN(SUBSTITUTE(AV946," ",""))</f>
        <v>2</v>
      </c>
      <c r="BH946" s="21" t="str">
        <f>IF(BF946=0,AU946,findspace($AU946,BH$10))</f>
        <v>Holiday</v>
      </c>
      <c r="BI946" s="21" t="str">
        <f>IF(BH946=0,AN946,findspace($AU946,BI$10))</f>
        <v>Work</v>
      </c>
      <c r="BJ946" s="21" t="str">
        <f>IF(BI946=0,AV946,findspace($AU946,BJ$10))</f>
        <v>Second</v>
      </c>
      <c r="BK946" s="21" t="str">
        <f>IF(BJ946=0,AW946,findspace($AU946,BK$10))</f>
        <v>Shift</v>
      </c>
      <c r="BL946" s="21" t="str">
        <f>IF(BK946=0,AX946,findspace($AU946,BL$10))</f>
        <v/>
      </c>
      <c r="BM946" s="21" t="str">
        <f>IF(BL946=0,BF946,findspace($AU946,BM$10))</f>
        <v/>
      </c>
      <c r="BN946" s="21" t="str">
        <f>IF(BM946=0,BH946,findspace($AU946,BN$10))</f>
        <v/>
      </c>
      <c r="BO946" s="21" t="str">
        <f>IF(BN946=0,BI946,findspace($AU946,BO$10))</f>
        <v/>
      </c>
      <c r="BR946" s="21" t="str">
        <f>IF($BG946=0,$AV946,findspace($AV946,BR$10))</f>
        <v>Regular</v>
      </c>
      <c r="BS946" s="21" t="str">
        <f>IF($BG946=0,$AV946,findspace($AV946,BS$10))</f>
        <v>Second</v>
      </c>
      <c r="BT946" s="21" t="str">
        <f>IF($BG946=0,$AV946,findspace($AV946,BT$10))</f>
        <v>Shift</v>
      </c>
      <c r="BU946" s="21" t="str">
        <f>IF($BG946=0,$AV946,findspace($AV946,BU$10))</f>
        <v/>
      </c>
      <c r="BV946" s="21" t="str">
        <f>IF($BG946=0,$AV946,findspace($AV946,BV$10))</f>
        <v/>
      </c>
      <c r="BW946" s="21" t="str">
        <f>IF($BG946=0,$AV946,findspace($AV946,BW$10))</f>
        <v/>
      </c>
      <c r="BX946" s="21" t="str">
        <f>IF($BG946=0,$AV946,findspace($AV946,BX$10))</f>
        <v/>
      </c>
      <c r="BY946" s="21" t="str">
        <f>IF($BG946=0,$AV946,findspace($AV946,BY$10))</f>
        <v/>
      </c>
      <c r="BZ946" s="21" t="str">
        <f>IF($BG946=0,$AV946,findspace($AV946,BZ$10))</f>
        <v/>
      </c>
      <c r="CA946" s="21" t="str">
        <f>IF($BG946=0,$AV946,findspace($AV946,CA$10))</f>
        <v/>
      </c>
    </row>
    <row r="947" spans="1:79" x14ac:dyDescent="0.35">
      <c r="A947" t="s">
        <v>1839</v>
      </c>
      <c r="B947" t="s">
        <v>271</v>
      </c>
      <c r="C947" t="s">
        <v>3313</v>
      </c>
      <c r="D947" t="s">
        <v>1839</v>
      </c>
      <c r="E947" t="s">
        <v>265</v>
      </c>
      <c r="F947" t="s">
        <v>3310</v>
      </c>
      <c r="G947" s="13">
        <v>0.87426470588235294</v>
      </c>
      <c r="I947">
        <v>12374</v>
      </c>
      <c r="J947" t="str">
        <f>K947&amp;L947</f>
        <v>DFASHSHoliday Work Second Shift12374DFASHFHoliday Work First Shift</v>
      </c>
      <c r="K947" t="str">
        <f>A947&amp;B947&amp;C947</f>
        <v>DFASHSHoliday Work Second Shift</v>
      </c>
      <c r="L947" t="str">
        <f>I947&amp;D947&amp;E947&amp;F947</f>
        <v>12374DFASHFHoliday Work First Shift</v>
      </c>
      <c r="M947" s="13">
        <f>G947</f>
        <v>0.87426470588235294</v>
      </c>
      <c r="N947" s="13"/>
      <c r="O947" s="19">
        <v>575</v>
      </c>
      <c r="P947">
        <f>COUNTIF(C$11:C$2024, C947)</f>
        <v>3</v>
      </c>
      <c r="Q947">
        <f>COUNTIF(F$11:F$177, F947)</f>
        <v>0</v>
      </c>
      <c r="R947" t="b">
        <f>A947=D947</f>
        <v>1</v>
      </c>
      <c r="S947" t="b">
        <f>A947&amp;B947&amp;C947=D947&amp;E947&amp;F947</f>
        <v>0</v>
      </c>
      <c r="V947" t="str">
        <f>IF($A947=V$10, $C947, "")</f>
        <v>Holiday Work Second Shift</v>
      </c>
      <c r="W947" t="str">
        <f>IF($A947=W$10, $C947, "")</f>
        <v/>
      </c>
      <c r="X947" t="str">
        <f>IF($A947=X$10, $C947, "")</f>
        <v/>
      </c>
      <c r="Y947" t="str">
        <f>IF($A947=Y$10, $C947, "")</f>
        <v/>
      </c>
      <c r="Z947" t="str">
        <f>IF($A947=Z$10, $C947, "")</f>
        <v/>
      </c>
      <c r="AB947" t="str">
        <f>IF($D947=AB$10, $F947, "")</f>
        <v>Holiday Work First Shift</v>
      </c>
      <c r="AC947" t="str">
        <f>IF($D947=AC$10, $F947, "")</f>
        <v/>
      </c>
      <c r="AD947" t="str">
        <f>IF($D947=AD$10, $F947, "")</f>
        <v/>
      </c>
      <c r="AE947" t="str">
        <f>IF($D947=AE$10, $F947, "")</f>
        <v/>
      </c>
      <c r="AF947" t="str">
        <f>IF($D947=AF$10, $F947, "")</f>
        <v/>
      </c>
      <c r="AH947">
        <f>COUNTIF(AI$11:AI$2024, AI947)</f>
        <v>1</v>
      </c>
      <c r="AI947" t="str">
        <f>V947&amp;AB947&amp;W947&amp;AC947&amp;X947&amp;AD947&amp;Y947&amp;AE947&amp;Z947&amp;AF947</f>
        <v>Holiday Work Second ShiftHoliday Work First Shift</v>
      </c>
      <c r="AJ947">
        <f>IF(ROW()=11,1,IF(AK946+1=AK947,AJ946,AJ946+1))</f>
        <v>849</v>
      </c>
      <c r="AK947">
        <f>IF(AI947=AI946, AK946+1, 1)</f>
        <v>1</v>
      </c>
      <c r="AL947" s="26" t="str">
        <f>AM947&amp;AN947</f>
        <v>DFASHSHoliday Work Second Shift12374DFASHFHoliday Work First Shift</v>
      </c>
      <c r="AM947" t="str">
        <f>K947</f>
        <v>DFASHSHoliday Work Second Shift</v>
      </c>
      <c r="AN947" t="str">
        <f>L947</f>
        <v>12374DFASHFHoliday Work First Shift</v>
      </c>
      <c r="AO947">
        <f>COUNTIF(AM$11:AM$1107, AM947)</f>
        <v>3</v>
      </c>
      <c r="AP947">
        <f>COUNTIF(AN$11:AN$1107, AN947)</f>
        <v>5</v>
      </c>
      <c r="AQ947">
        <f>MATCH(AM947, AM$11:AM$1107, 0)</f>
        <v>935</v>
      </c>
      <c r="AR947">
        <f>MATCH(AN947, AN$11:AN$1107, 0)</f>
        <v>905</v>
      </c>
      <c r="AS947">
        <v>575</v>
      </c>
      <c r="AU947" t="str">
        <f>C947</f>
        <v>Holiday Work Second Shift</v>
      </c>
      <c r="AV947" t="str">
        <f>IF(F947="", "", F947)</f>
        <v>Holiday Work First Shift</v>
      </c>
      <c r="AW947" s="13">
        <f>M947</f>
        <v>0.87426470588235294</v>
      </c>
      <c r="AX947" t="e">
        <f>VLOOKUP(AI947, UniquePairs!A$5:A$2000, 1, FALSE)</f>
        <v>#N/A</v>
      </c>
      <c r="AY947">
        <f>IFERROR(INDEX(UniquePairs!A$5:K$1000, MATCH(AL947, UniquePairs!A$5:A$1000, 0), 10), "")</f>
        <v>0</v>
      </c>
      <c r="AZ947" s="13">
        <f>IF(AY947&lt;&gt;"", AY947, AW947)</f>
        <v>0</v>
      </c>
      <c r="BA947" t="str">
        <f>IF(AZ947=0,"None",IF(AZ947&lt;0.6,"Weak",IF(AZ947&lt;0.7,"Review",IF(AZ947&lt;0.8,"Good",IF(AZ947&lt;0.9,"Very Good","Solid")))))</f>
        <v>None</v>
      </c>
      <c r="BB947" s="28" t="str">
        <f>IF(AJ946=AJ947, BB946, BC947)</f>
        <v>Holiday Work Shift</v>
      </c>
      <c r="BC947" t="str">
        <f>IF(AV947="",AU947,StringMatch(AU947,AV947,TRUE))</f>
        <v>Holiday Work Shift</v>
      </c>
      <c r="BD947" t="str">
        <f>TRIM(SUBSTITUTE(SUBSTITUTE(SUBSTITUTE(SUBSTITUTE(SUBSTITUTE(SUBSTITUTE(SUBSTITUTE(SUBSTITUTE(SUBSTITUTE(SUBSTITUTE(AU947,BR947,""),BS947,""),BT947,""),BU947,""),BV947,""),BW947,""),BX947,""),BY947,""),BZ947,""),CA947,""))</f>
        <v>Second</v>
      </c>
      <c r="BE947" t="str">
        <f>TRIM(SUBSTITUTE(SUBSTITUTE(SUBSTITUTE(SUBSTITUTE(SUBSTITUTE(SUBSTITUTE(SUBSTITUTE(SUBSTITUTE(SUBSTITUTE(SUBSTITUTE(AV947,BH947,""),BI947,""),BJ947,""),BK947,""),BL947,""),BM947,""),BN947,""),BO947,""),BP947,""),BQ947,""))</f>
        <v>First</v>
      </c>
      <c r="BF947" s="21">
        <f>LEN(AU947)-LEN(SUBSTITUTE(AU947," ",""))</f>
        <v>3</v>
      </c>
      <c r="BG947" s="21">
        <f>LEN(AV947)-LEN(SUBSTITUTE(AV947," ",""))</f>
        <v>3</v>
      </c>
      <c r="BH947" s="21" t="str">
        <f>IF(BF947=0,AU947,findspace($AU947,BH$10))</f>
        <v>Holiday</v>
      </c>
      <c r="BI947" s="21" t="str">
        <f>IF(BH947=0,AN947,findspace($AU947,BI$10))</f>
        <v>Work</v>
      </c>
      <c r="BJ947" s="21" t="str">
        <f>IF(BI947=0,AV947,findspace($AU947,BJ$10))</f>
        <v>Second</v>
      </c>
      <c r="BK947" s="21" t="str">
        <f>IF(BJ947=0,AW947,findspace($AU947,BK$10))</f>
        <v>Shift</v>
      </c>
      <c r="BL947" s="21" t="str">
        <f>IF(BK947=0,AX947,findspace($AU947,BL$10))</f>
        <v/>
      </c>
      <c r="BM947" s="21" t="str">
        <f>IF(BL947=0,BF947,findspace($AU947,BM$10))</f>
        <v/>
      </c>
      <c r="BN947" s="21" t="str">
        <f>IF(BM947=0,BH947,findspace($AU947,BN$10))</f>
        <v/>
      </c>
      <c r="BO947" s="21" t="str">
        <f>IF(BN947=0,BI947,findspace($AU947,BO$10))</f>
        <v/>
      </c>
      <c r="BR947" s="21" t="str">
        <f>IF($BG947=0,$AV947,findspace($AV947,BR$10))</f>
        <v>Holiday</v>
      </c>
      <c r="BS947" s="21" t="str">
        <f>IF($BG947=0,$AV947,findspace($AV947,BS$10))</f>
        <v>Work</v>
      </c>
      <c r="BT947" s="21" t="str">
        <f>IF($BG947=0,$AV947,findspace($AV947,BT$10))</f>
        <v>First</v>
      </c>
      <c r="BU947" s="21" t="str">
        <f>IF($BG947=0,$AV947,findspace($AV947,BU$10))</f>
        <v>Shift</v>
      </c>
      <c r="BV947" s="21" t="str">
        <f>IF($BG947=0,$AV947,findspace($AV947,BV$10))</f>
        <v/>
      </c>
      <c r="BW947" s="21" t="str">
        <f>IF($BG947=0,$AV947,findspace($AV947,BW$10))</f>
        <v/>
      </c>
      <c r="BX947" s="21" t="str">
        <f>IF($BG947=0,$AV947,findspace($AV947,BX$10))</f>
        <v/>
      </c>
      <c r="BY947" s="21" t="str">
        <f>IF($BG947=0,$AV947,findspace($AV947,BY$10))</f>
        <v/>
      </c>
      <c r="BZ947" s="21" t="str">
        <f>IF($BG947=0,$AV947,findspace($AV947,BZ$10))</f>
        <v/>
      </c>
      <c r="CA947" s="21" t="str">
        <f>IF($BG947=0,$AV947,findspace($AV947,CA$10))</f>
        <v/>
      </c>
    </row>
    <row r="948" spans="1:79" x14ac:dyDescent="0.35">
      <c r="A948" t="s">
        <v>1839</v>
      </c>
      <c r="B948" t="s">
        <v>273</v>
      </c>
      <c r="C948" t="s">
        <v>3314</v>
      </c>
      <c r="D948" t="s">
        <v>1839</v>
      </c>
      <c r="E948" t="s">
        <v>255</v>
      </c>
      <c r="F948" t="s">
        <v>3388</v>
      </c>
      <c r="G948" s="13">
        <v>0.90191082802547773</v>
      </c>
      <c r="I948">
        <v>12374</v>
      </c>
      <c r="J948" t="str">
        <f>K948&amp;L948</f>
        <v>DFASHTHoliday Work Third Shift12374DFAS7LHoliday Work</v>
      </c>
      <c r="K948" t="str">
        <f>A948&amp;B948&amp;C948</f>
        <v>DFASHTHoliday Work Third Shift</v>
      </c>
      <c r="L948" t="str">
        <f>I948&amp;D948&amp;E948&amp;F948</f>
        <v>12374DFAS7LHoliday Work</v>
      </c>
      <c r="M948" s="13">
        <f>G948</f>
        <v>0.90191082802547773</v>
      </c>
      <c r="N948" s="13"/>
      <c r="O948" s="19">
        <v>944</v>
      </c>
      <c r="P948">
        <f>COUNTIF(C$11:C$2024, C948)</f>
        <v>3</v>
      </c>
      <c r="Q948">
        <f>COUNTIF(F$11:F$177, F948)</f>
        <v>0</v>
      </c>
      <c r="R948" t="b">
        <f>A948=D948</f>
        <v>1</v>
      </c>
      <c r="S948" t="b">
        <f>A948&amp;B948&amp;C948=D948&amp;E948&amp;F948</f>
        <v>0</v>
      </c>
      <c r="V948" t="str">
        <f>IF($A948=V$10, $C948, "")</f>
        <v>Holiday Work Third Shift</v>
      </c>
      <c r="W948" t="str">
        <f>IF($A948=W$10, $C948, "")</f>
        <v/>
      </c>
      <c r="X948" t="str">
        <f>IF($A948=X$10, $C948, "")</f>
        <v/>
      </c>
      <c r="Y948" t="str">
        <f>IF($A948=Y$10, $C948, "")</f>
        <v/>
      </c>
      <c r="Z948" t="str">
        <f>IF($A948=Z$10, $C948, "")</f>
        <v/>
      </c>
      <c r="AB948" t="str">
        <f>IF($D948=AB$10, $F948, "")</f>
        <v>Holiday Work</v>
      </c>
      <c r="AC948" t="str">
        <f>IF($D948=AC$10, $F948, "")</f>
        <v/>
      </c>
      <c r="AD948" t="str">
        <f>IF($D948=AD$10, $F948, "")</f>
        <v/>
      </c>
      <c r="AE948" t="str">
        <f>IF($D948=AE$10, $F948, "")</f>
        <v/>
      </c>
      <c r="AF948" t="str">
        <f>IF($D948=AF$10, $F948, "")</f>
        <v/>
      </c>
      <c r="AH948">
        <f>COUNTIF(AI$11:AI$2024, AI948)</f>
        <v>1</v>
      </c>
      <c r="AI948" t="str">
        <f>V948&amp;AB948&amp;W948&amp;AC948&amp;X948&amp;AD948&amp;Y948&amp;AE948&amp;Z948&amp;AF948</f>
        <v>Holiday Work Third ShiftHoliday Work</v>
      </c>
      <c r="AJ948">
        <f>IF(ROW()=11,1,IF(AK947+1=AK948,AJ947,AJ947+1))</f>
        <v>850</v>
      </c>
      <c r="AK948">
        <f>IF(AI948=AI947, AK947+1, 1)</f>
        <v>1</v>
      </c>
      <c r="AL948" s="26" t="str">
        <f>AM948&amp;AN948</f>
        <v>DFASHTHoliday Work Third Shift12374DFAS7LHoliday Work</v>
      </c>
      <c r="AM948" t="str">
        <f>K948</f>
        <v>DFASHTHoliday Work Third Shift</v>
      </c>
      <c r="AN948" t="str">
        <f>L948</f>
        <v>12374DFAS7LHoliday Work</v>
      </c>
      <c r="AO948">
        <f>COUNTIF(AM$11:AM$1107, AM948)</f>
        <v>3</v>
      </c>
      <c r="AP948">
        <f>COUNTIF(AN$11:AN$1107, AN948)</f>
        <v>4</v>
      </c>
      <c r="AQ948">
        <f>MATCH(AM948, AM$11:AM$1107, 0)</f>
        <v>938</v>
      </c>
      <c r="AR948">
        <f>MATCH(AN948, AN$11:AN$1107, 0)</f>
        <v>926</v>
      </c>
      <c r="AS948">
        <v>944</v>
      </c>
      <c r="AU948" t="str">
        <f>C948</f>
        <v>Holiday Work Third Shift</v>
      </c>
      <c r="AV948" t="str">
        <f>IF(F948="", "", F948)</f>
        <v>Holiday Work</v>
      </c>
      <c r="AW948" s="13">
        <f>M948</f>
        <v>0.90191082802547773</v>
      </c>
      <c r="AX948" t="e">
        <f>VLOOKUP(AI948, UniquePairs!A$5:A$2000, 1, FALSE)</f>
        <v>#N/A</v>
      </c>
      <c r="AY948">
        <f>IFERROR(INDEX(UniquePairs!A$5:K$1000, MATCH(AL948, UniquePairs!A$5:A$1000, 0), 10), "")</f>
        <v>0</v>
      </c>
      <c r="AZ948" s="13">
        <f>IF(AY948&lt;&gt;"", AY948, AW948)</f>
        <v>0</v>
      </c>
      <c r="BA948" t="str">
        <f>IF(AZ948=0,"None",IF(AZ948&lt;0.6,"Weak",IF(AZ948&lt;0.7,"Review",IF(AZ948&lt;0.8,"Good",IF(AZ948&lt;0.9,"Very Good","Solid")))))</f>
        <v>None</v>
      </c>
      <c r="BB948" s="28" t="str">
        <f>IF(AJ947=AJ948, BB947, BC948)</f>
        <v>Holiday Work</v>
      </c>
      <c r="BC948" t="str">
        <f>IF(AV948="",AU948,StringMatch(AU948,AV948,TRUE))</f>
        <v>Holiday Work</v>
      </c>
      <c r="BD948" t="str">
        <f>TRIM(SUBSTITUTE(SUBSTITUTE(SUBSTITUTE(SUBSTITUTE(SUBSTITUTE(SUBSTITUTE(SUBSTITUTE(SUBSTITUTE(SUBSTITUTE(SUBSTITUTE(AU948,BR948,""),BS948,""),BT948,""),BU948,""),BV948,""),BW948,""),BX948,""),BY948,""),BZ948,""),CA948,""))</f>
        <v>Third Shift</v>
      </c>
      <c r="BE948" t="str">
        <f>TRIM(SUBSTITUTE(SUBSTITUTE(SUBSTITUTE(SUBSTITUTE(SUBSTITUTE(SUBSTITUTE(SUBSTITUTE(SUBSTITUTE(SUBSTITUTE(SUBSTITUTE(AV948,BH948,""),BI948,""),BJ948,""),BK948,""),BL948,""),BM948,""),BN948,""),BO948,""),BP948,""),BQ948,""))</f>
        <v/>
      </c>
      <c r="BF948" s="21">
        <f>LEN(AU948)-LEN(SUBSTITUTE(AU948," ",""))</f>
        <v>3</v>
      </c>
      <c r="BG948" s="21">
        <f>LEN(AV948)-LEN(SUBSTITUTE(AV948," ",""))</f>
        <v>1</v>
      </c>
      <c r="BH948" s="21" t="str">
        <f>IF(BF948=0,AU948,findspace($AU948,BH$10))</f>
        <v>Holiday</v>
      </c>
      <c r="BI948" s="21" t="str">
        <f>IF(BH948=0,AN948,findspace($AU948,BI$10))</f>
        <v>Work</v>
      </c>
      <c r="BJ948" s="21" t="str">
        <f>IF(BI948=0,AV948,findspace($AU948,BJ$10))</f>
        <v>Third</v>
      </c>
      <c r="BK948" s="21" t="str">
        <f>IF(BJ948=0,AW948,findspace($AU948,BK$10))</f>
        <v>Shift</v>
      </c>
      <c r="BL948" s="21" t="str">
        <f>IF(BK948=0,AX948,findspace($AU948,BL$10))</f>
        <v/>
      </c>
      <c r="BM948" s="21" t="str">
        <f>IF(BL948=0,BF948,findspace($AU948,BM$10))</f>
        <v/>
      </c>
      <c r="BN948" s="21" t="str">
        <f>IF(BM948=0,BH948,findspace($AU948,BN$10))</f>
        <v/>
      </c>
      <c r="BO948" s="21" t="str">
        <f>IF(BN948=0,BI948,findspace($AU948,BO$10))</f>
        <v/>
      </c>
      <c r="BR948" s="21" t="str">
        <f>IF($BG948=0,$AV948,findspace($AV948,BR$10))</f>
        <v>Holiday</v>
      </c>
      <c r="BS948" s="21" t="str">
        <f>IF($BG948=0,$AV948,findspace($AV948,BS$10))</f>
        <v>Work</v>
      </c>
      <c r="BT948" s="21" t="str">
        <f>IF($BG948=0,$AV948,findspace($AV948,BT$10))</f>
        <v/>
      </c>
      <c r="BU948" s="21" t="str">
        <f>IF($BG948=0,$AV948,findspace($AV948,BU$10))</f>
        <v/>
      </c>
      <c r="BV948" s="21" t="str">
        <f>IF($BG948=0,$AV948,findspace($AV948,BV$10))</f>
        <v/>
      </c>
      <c r="BW948" s="21" t="str">
        <f>IF($BG948=0,$AV948,findspace($AV948,BW$10))</f>
        <v/>
      </c>
      <c r="BX948" s="21" t="str">
        <f>IF($BG948=0,$AV948,findspace($AV948,BX$10))</f>
        <v/>
      </c>
      <c r="BY948" s="21" t="str">
        <f>IF($BG948=0,$AV948,findspace($AV948,BY$10))</f>
        <v/>
      </c>
      <c r="BZ948" s="21" t="str">
        <f>IF($BG948=0,$AV948,findspace($AV948,BZ$10))</f>
        <v/>
      </c>
      <c r="CA948" s="21" t="str">
        <f>IF($BG948=0,$AV948,findspace($AV948,CA$10))</f>
        <v/>
      </c>
    </row>
    <row r="949" spans="1:79" x14ac:dyDescent="0.35">
      <c r="A949" t="s">
        <v>1839</v>
      </c>
      <c r="B949" t="s">
        <v>273</v>
      </c>
      <c r="C949" t="s">
        <v>3314</v>
      </c>
      <c r="D949" t="s">
        <v>1839</v>
      </c>
      <c r="E949" t="s">
        <v>1783</v>
      </c>
      <c r="F949" t="s">
        <v>2692</v>
      </c>
      <c r="G949" s="13">
        <v>0.87660218135498769</v>
      </c>
      <c r="I949">
        <v>12374</v>
      </c>
      <c r="J949" t="str">
        <f>K949&amp;L949</f>
        <v>DFASHTHoliday Work Third Shift12374DFASRTRegular Third Shift</v>
      </c>
      <c r="K949" t="str">
        <f>A949&amp;B949&amp;C949</f>
        <v>DFASHTHoliday Work Third Shift</v>
      </c>
      <c r="L949" t="str">
        <f>I949&amp;D949&amp;E949&amp;F949</f>
        <v>12374DFASRTRegular Third Shift</v>
      </c>
      <c r="M949" s="13">
        <f>G949</f>
        <v>0.87660218135498769</v>
      </c>
      <c r="N949" s="13"/>
      <c r="O949" s="19">
        <v>1015</v>
      </c>
      <c r="P949">
        <f>COUNTIF(C$11:C$2024, C949)</f>
        <v>3</v>
      </c>
      <c r="Q949">
        <f>COUNTIF(F$11:F$177, F949)</f>
        <v>0</v>
      </c>
      <c r="R949" t="b">
        <f>A949=D949</f>
        <v>1</v>
      </c>
      <c r="S949" t="b">
        <f>A949&amp;B949&amp;C949=D949&amp;E949&amp;F949</f>
        <v>0</v>
      </c>
      <c r="V949" t="str">
        <f>IF($A949=V$10, $C949, "")</f>
        <v>Holiday Work Third Shift</v>
      </c>
      <c r="W949" t="str">
        <f>IF($A949=W$10, $C949, "")</f>
        <v/>
      </c>
      <c r="X949" t="str">
        <f>IF($A949=X$10, $C949, "")</f>
        <v/>
      </c>
      <c r="Y949" t="str">
        <f>IF($A949=Y$10, $C949, "")</f>
        <v/>
      </c>
      <c r="Z949" t="str">
        <f>IF($A949=Z$10, $C949, "")</f>
        <v/>
      </c>
      <c r="AB949" t="str">
        <f>IF($D949=AB$10, $F949, "")</f>
        <v>Regular Third Shift</v>
      </c>
      <c r="AC949" t="str">
        <f>IF($D949=AC$10, $F949, "")</f>
        <v/>
      </c>
      <c r="AD949" t="str">
        <f>IF($D949=AD$10, $F949, "")</f>
        <v/>
      </c>
      <c r="AE949" t="str">
        <f>IF($D949=AE$10, $F949, "")</f>
        <v/>
      </c>
      <c r="AF949" t="str">
        <f>IF($D949=AF$10, $F949, "")</f>
        <v/>
      </c>
      <c r="AH949">
        <f>COUNTIF(AI$11:AI$2024, AI949)</f>
        <v>1</v>
      </c>
      <c r="AI949" t="str">
        <f>V949&amp;AB949&amp;W949&amp;AC949&amp;X949&amp;AD949&amp;Y949&amp;AE949&amp;Z949&amp;AF949</f>
        <v>Holiday Work Third ShiftRegular Third Shift</v>
      </c>
      <c r="AJ949">
        <f>IF(ROW()=11,1,IF(AK948+1=AK949,AJ948,AJ948+1))</f>
        <v>851</v>
      </c>
      <c r="AK949">
        <f>IF(AI949=AI948, AK948+1, 1)</f>
        <v>1</v>
      </c>
      <c r="AL949" s="26" t="str">
        <f>AM949&amp;AN949</f>
        <v>DFASHTHoliday Work Third Shift12374DFASRTRegular Third Shift</v>
      </c>
      <c r="AM949" t="str">
        <f>K949</f>
        <v>DFASHTHoliday Work Third Shift</v>
      </c>
      <c r="AN949" t="str">
        <f>L949</f>
        <v>12374DFASRTRegular Third Shift</v>
      </c>
      <c r="AO949">
        <f>COUNTIF(AM$11:AM$1107, AM949)</f>
        <v>3</v>
      </c>
      <c r="AP949">
        <f>COUNTIF(AN$11:AN$1107, AN949)</f>
        <v>3</v>
      </c>
      <c r="AQ949">
        <f>MATCH(AM949, AM$11:AM$1107, 0)</f>
        <v>938</v>
      </c>
      <c r="AR949">
        <f>MATCH(AN949, AN$11:AN$1107, 0)</f>
        <v>215</v>
      </c>
      <c r="AS949">
        <v>1015</v>
      </c>
      <c r="AU949" t="str">
        <f>C949</f>
        <v>Holiday Work Third Shift</v>
      </c>
      <c r="AV949" t="str">
        <f>IF(F949="", "", F949)</f>
        <v>Regular Third Shift</v>
      </c>
      <c r="AW949" s="13">
        <f>M949</f>
        <v>0.87660218135498769</v>
      </c>
      <c r="AX949" t="e">
        <f>VLOOKUP(AI949, UniquePairs!A$5:A$2000, 1, FALSE)</f>
        <v>#N/A</v>
      </c>
      <c r="AY949">
        <f>IFERROR(INDEX(UniquePairs!A$5:K$1000, MATCH(AL949, UniquePairs!A$5:A$1000, 0), 10), "")</f>
        <v>0</v>
      </c>
      <c r="AZ949" s="13">
        <f>IF(AY949&lt;&gt;"", AY949, AW949)</f>
        <v>0</v>
      </c>
      <c r="BA949" t="str">
        <f>IF(AZ949=0,"None",IF(AZ949&lt;0.6,"Weak",IF(AZ949&lt;0.7,"Review",IF(AZ949&lt;0.8,"Good",IF(AZ949&lt;0.9,"Very Good","Solid")))))</f>
        <v>None</v>
      </c>
      <c r="BB949" s="28" t="str">
        <f>IF(AJ948=AJ949, BB948, BC949)</f>
        <v>Third Shift</v>
      </c>
      <c r="BC949" t="str">
        <f>IF(AV949="",AU949,StringMatch(AU949,AV949,TRUE))</f>
        <v>Third Shift</v>
      </c>
      <c r="BD949" t="str">
        <f>TRIM(SUBSTITUTE(SUBSTITUTE(SUBSTITUTE(SUBSTITUTE(SUBSTITUTE(SUBSTITUTE(SUBSTITUTE(SUBSTITUTE(SUBSTITUTE(SUBSTITUTE(AU949,BR949,""),BS949,""),BT949,""),BU949,""),BV949,""),BW949,""),BX949,""),BY949,""),BZ949,""),CA949,""))</f>
        <v>Holiday Work</v>
      </c>
      <c r="BE949" t="str">
        <f>TRIM(SUBSTITUTE(SUBSTITUTE(SUBSTITUTE(SUBSTITUTE(SUBSTITUTE(SUBSTITUTE(SUBSTITUTE(SUBSTITUTE(SUBSTITUTE(SUBSTITUTE(AV949,BH949,""),BI949,""),BJ949,""),BK949,""),BL949,""),BM949,""),BN949,""),BO949,""),BP949,""),BQ949,""))</f>
        <v>Regular</v>
      </c>
      <c r="BF949" s="21">
        <f>LEN(AU949)-LEN(SUBSTITUTE(AU949," ",""))</f>
        <v>3</v>
      </c>
      <c r="BG949" s="21">
        <f>LEN(AV949)-LEN(SUBSTITUTE(AV949," ",""))</f>
        <v>2</v>
      </c>
      <c r="BH949" s="21" t="str">
        <f>IF(BF949=0,AU949,findspace($AU949,BH$10))</f>
        <v>Holiday</v>
      </c>
      <c r="BI949" s="21" t="str">
        <f>IF(BH949=0,AN949,findspace($AU949,BI$10))</f>
        <v>Work</v>
      </c>
      <c r="BJ949" s="21" t="str">
        <f>IF(BI949=0,AV949,findspace($AU949,BJ$10))</f>
        <v>Third</v>
      </c>
      <c r="BK949" s="21" t="str">
        <f>IF(BJ949=0,AW949,findspace($AU949,BK$10))</f>
        <v>Shift</v>
      </c>
      <c r="BL949" s="21" t="str">
        <f>IF(BK949=0,AX949,findspace($AU949,BL$10))</f>
        <v/>
      </c>
      <c r="BM949" s="21" t="str">
        <f>IF(BL949=0,BF949,findspace($AU949,BM$10))</f>
        <v/>
      </c>
      <c r="BN949" s="21" t="str">
        <f>IF(BM949=0,BH949,findspace($AU949,BN$10))</f>
        <v/>
      </c>
      <c r="BO949" s="21" t="str">
        <f>IF(BN949=0,BI949,findspace($AU949,BO$10))</f>
        <v/>
      </c>
      <c r="BR949" s="21" t="str">
        <f>IF($BG949=0,$AV949,findspace($AV949,BR$10))</f>
        <v>Regular</v>
      </c>
      <c r="BS949" s="21" t="str">
        <f>IF($BG949=0,$AV949,findspace($AV949,BS$10))</f>
        <v>Third</v>
      </c>
      <c r="BT949" s="21" t="str">
        <f>IF($BG949=0,$AV949,findspace($AV949,BT$10))</f>
        <v>Shift</v>
      </c>
      <c r="BU949" s="21" t="str">
        <f>IF($BG949=0,$AV949,findspace($AV949,BU$10))</f>
        <v/>
      </c>
      <c r="BV949" s="21" t="str">
        <f>IF($BG949=0,$AV949,findspace($AV949,BV$10))</f>
        <v/>
      </c>
      <c r="BW949" s="21" t="str">
        <f>IF($BG949=0,$AV949,findspace($AV949,BW$10))</f>
        <v/>
      </c>
      <c r="BX949" s="21" t="str">
        <f>IF($BG949=0,$AV949,findspace($AV949,BX$10))</f>
        <v/>
      </c>
      <c r="BY949" s="21" t="str">
        <f>IF($BG949=0,$AV949,findspace($AV949,BY$10))</f>
        <v/>
      </c>
      <c r="BZ949" s="21" t="str">
        <f>IF($BG949=0,$AV949,findspace($AV949,BZ$10))</f>
        <v/>
      </c>
      <c r="CA949" s="21" t="str">
        <f>IF($BG949=0,$AV949,findspace($AV949,CA$10))</f>
        <v/>
      </c>
    </row>
    <row r="950" spans="1:79" x14ac:dyDescent="0.35">
      <c r="A950" t="s">
        <v>1839</v>
      </c>
      <c r="B950" t="s">
        <v>273</v>
      </c>
      <c r="C950" t="s">
        <v>3314</v>
      </c>
      <c r="D950" t="s">
        <v>1839</v>
      </c>
      <c r="E950" t="s">
        <v>265</v>
      </c>
      <c r="F950" t="s">
        <v>3310</v>
      </c>
      <c r="G950" s="13">
        <v>0.87426470588235294</v>
      </c>
      <c r="I950">
        <v>12374</v>
      </c>
      <c r="J950" t="str">
        <f>K950&amp;L950</f>
        <v>DFASHTHoliday Work Third Shift12374DFASHFHoliday Work First Shift</v>
      </c>
      <c r="K950" t="str">
        <f>A950&amp;B950&amp;C950</f>
        <v>DFASHTHoliday Work Third Shift</v>
      </c>
      <c r="L950" t="str">
        <f>I950&amp;D950&amp;E950&amp;F950</f>
        <v>12374DFASHFHoliday Work First Shift</v>
      </c>
      <c r="M950" s="13">
        <f>G950</f>
        <v>0.87426470588235294</v>
      </c>
      <c r="N950" s="13"/>
      <c r="O950" s="19">
        <v>1061</v>
      </c>
      <c r="P950">
        <f>COUNTIF(C$11:C$2024, C950)</f>
        <v>3</v>
      </c>
      <c r="Q950">
        <f>COUNTIF(F$11:F$177, F950)</f>
        <v>0</v>
      </c>
      <c r="R950" t="b">
        <f>A950=D950</f>
        <v>1</v>
      </c>
      <c r="S950" t="b">
        <f>A950&amp;B950&amp;C950=D950&amp;E950&amp;F950</f>
        <v>0</v>
      </c>
      <c r="V950" t="str">
        <f>IF($A950=V$10, $C950, "")</f>
        <v>Holiday Work Third Shift</v>
      </c>
      <c r="W950" t="str">
        <f>IF($A950=W$10, $C950, "")</f>
        <v/>
      </c>
      <c r="X950" t="str">
        <f>IF($A950=X$10, $C950, "")</f>
        <v/>
      </c>
      <c r="Y950" t="str">
        <f>IF($A950=Y$10, $C950, "")</f>
        <v/>
      </c>
      <c r="Z950" t="str">
        <f>IF($A950=Z$10, $C950, "")</f>
        <v/>
      </c>
      <c r="AB950" t="str">
        <f>IF($D950=AB$10, $F950, "")</f>
        <v>Holiday Work First Shift</v>
      </c>
      <c r="AC950" t="str">
        <f>IF($D950=AC$10, $F950, "")</f>
        <v/>
      </c>
      <c r="AD950" t="str">
        <f>IF($D950=AD$10, $F950, "")</f>
        <v/>
      </c>
      <c r="AE950" t="str">
        <f>IF($D950=AE$10, $F950, "")</f>
        <v/>
      </c>
      <c r="AF950" t="str">
        <f>IF($D950=AF$10, $F950, "")</f>
        <v/>
      </c>
      <c r="AH950">
        <f>COUNTIF(AI$11:AI$2024, AI950)</f>
        <v>1</v>
      </c>
      <c r="AI950" t="str">
        <f>V950&amp;AB950&amp;W950&amp;AC950&amp;X950&amp;AD950&amp;Y950&amp;AE950&amp;Z950&amp;AF950</f>
        <v>Holiday Work Third ShiftHoliday Work First Shift</v>
      </c>
      <c r="AJ950">
        <f>IF(ROW()=11,1,IF(AK949+1=AK950,AJ949,AJ949+1))</f>
        <v>852</v>
      </c>
      <c r="AK950">
        <f>IF(AI950=AI949, AK949+1, 1)</f>
        <v>1</v>
      </c>
      <c r="AL950" s="26" t="str">
        <f>AM950&amp;AN950</f>
        <v>DFASHTHoliday Work Third Shift12374DFASHFHoliday Work First Shift</v>
      </c>
      <c r="AM950" t="str">
        <f>K950</f>
        <v>DFASHTHoliday Work Third Shift</v>
      </c>
      <c r="AN950" t="str">
        <f>L950</f>
        <v>12374DFASHFHoliday Work First Shift</v>
      </c>
      <c r="AO950">
        <f>COUNTIF(AM$11:AM$1107, AM950)</f>
        <v>3</v>
      </c>
      <c r="AP950">
        <f>COUNTIF(AN$11:AN$1107, AN950)</f>
        <v>5</v>
      </c>
      <c r="AQ950">
        <f>MATCH(AM950, AM$11:AM$1107, 0)</f>
        <v>938</v>
      </c>
      <c r="AR950">
        <f>MATCH(AN950, AN$11:AN$1107, 0)</f>
        <v>905</v>
      </c>
      <c r="AS950">
        <v>1061</v>
      </c>
      <c r="AU950" t="str">
        <f>C950</f>
        <v>Holiday Work Third Shift</v>
      </c>
      <c r="AV950" t="str">
        <f>IF(F950="", "", F950)</f>
        <v>Holiday Work First Shift</v>
      </c>
      <c r="AW950" s="13">
        <f>M950</f>
        <v>0.87426470588235294</v>
      </c>
      <c r="AX950" t="e">
        <f>VLOOKUP(AI950, UniquePairs!A$5:A$2000, 1, FALSE)</f>
        <v>#N/A</v>
      </c>
      <c r="AY950">
        <f>IFERROR(INDEX(UniquePairs!A$5:K$1000, MATCH(AL950, UniquePairs!A$5:A$1000, 0), 10), "")</f>
        <v>0</v>
      </c>
      <c r="AZ950" s="13">
        <f>IF(AY950&lt;&gt;"", AY950, AW950)</f>
        <v>0</v>
      </c>
      <c r="BA950" t="str">
        <f>IF(AZ950=0,"None",IF(AZ950&lt;0.6,"Weak",IF(AZ950&lt;0.7,"Review",IF(AZ950&lt;0.8,"Good",IF(AZ950&lt;0.9,"Very Good","Solid")))))</f>
        <v>None</v>
      </c>
      <c r="BB950" s="28" t="str">
        <f>IF(AJ949=AJ950, BB949, BC950)</f>
        <v>Holiday Work Shift</v>
      </c>
      <c r="BC950" t="str">
        <f>IF(AV950="",AU950,StringMatch(AU950,AV950,TRUE))</f>
        <v>Holiday Work Shift</v>
      </c>
      <c r="BD950" t="str">
        <f>TRIM(SUBSTITUTE(SUBSTITUTE(SUBSTITUTE(SUBSTITUTE(SUBSTITUTE(SUBSTITUTE(SUBSTITUTE(SUBSTITUTE(SUBSTITUTE(SUBSTITUTE(AU950,BR950,""),BS950,""),BT950,""),BU950,""),BV950,""),BW950,""),BX950,""),BY950,""),BZ950,""),CA950,""))</f>
        <v>Third</v>
      </c>
      <c r="BE950" t="str">
        <f>TRIM(SUBSTITUTE(SUBSTITUTE(SUBSTITUTE(SUBSTITUTE(SUBSTITUTE(SUBSTITUTE(SUBSTITUTE(SUBSTITUTE(SUBSTITUTE(SUBSTITUTE(AV950,BH950,""),BI950,""),BJ950,""),BK950,""),BL950,""),BM950,""),BN950,""),BO950,""),BP950,""),BQ950,""))</f>
        <v>First</v>
      </c>
      <c r="BF950" s="21">
        <f>LEN(AU950)-LEN(SUBSTITUTE(AU950," ",""))</f>
        <v>3</v>
      </c>
      <c r="BG950" s="21">
        <f>LEN(AV950)-LEN(SUBSTITUTE(AV950," ",""))</f>
        <v>3</v>
      </c>
      <c r="BH950" s="21" t="str">
        <f>IF(BF950=0,AU950,findspace($AU950,BH$10))</f>
        <v>Holiday</v>
      </c>
      <c r="BI950" s="21" t="str">
        <f>IF(BH950=0,AN950,findspace($AU950,BI$10))</f>
        <v>Work</v>
      </c>
      <c r="BJ950" s="21" t="str">
        <f>IF(BI950=0,AV950,findspace($AU950,BJ$10))</f>
        <v>Third</v>
      </c>
      <c r="BK950" s="21" t="str">
        <f>IF(BJ950=0,AW950,findspace($AU950,BK$10))</f>
        <v>Shift</v>
      </c>
      <c r="BL950" s="21" t="str">
        <f>IF(BK950=0,AX950,findspace($AU950,BL$10))</f>
        <v/>
      </c>
      <c r="BM950" s="21" t="str">
        <f>IF(BL950=0,BF950,findspace($AU950,BM$10))</f>
        <v/>
      </c>
      <c r="BN950" s="21" t="str">
        <f>IF(BM950=0,BH950,findspace($AU950,BN$10))</f>
        <v/>
      </c>
      <c r="BO950" s="21" t="str">
        <f>IF(BN950=0,BI950,findspace($AU950,BO$10))</f>
        <v/>
      </c>
      <c r="BR950" s="21" t="str">
        <f>IF($BG950=0,$AV950,findspace($AV950,BR$10))</f>
        <v>Holiday</v>
      </c>
      <c r="BS950" s="21" t="str">
        <f>IF($BG950=0,$AV950,findspace($AV950,BS$10))</f>
        <v>Work</v>
      </c>
      <c r="BT950" s="21" t="str">
        <f>IF($BG950=0,$AV950,findspace($AV950,BT$10))</f>
        <v>First</v>
      </c>
      <c r="BU950" s="21" t="str">
        <f>IF($BG950=0,$AV950,findspace($AV950,BU$10))</f>
        <v>Shift</v>
      </c>
      <c r="BV950" s="21" t="str">
        <f>IF($BG950=0,$AV950,findspace($AV950,BV$10))</f>
        <v/>
      </c>
      <c r="BW950" s="21" t="str">
        <f>IF($BG950=0,$AV950,findspace($AV950,BW$10))</f>
        <v/>
      </c>
      <c r="BX950" s="21" t="str">
        <f>IF($BG950=0,$AV950,findspace($AV950,BX$10))</f>
        <v/>
      </c>
      <c r="BY950" s="21" t="str">
        <f>IF($BG950=0,$AV950,findspace($AV950,BY$10))</f>
        <v/>
      </c>
      <c r="BZ950" s="21" t="str">
        <f>IF($BG950=0,$AV950,findspace($AV950,BZ$10))</f>
        <v/>
      </c>
      <c r="CA950" s="21" t="str">
        <f>IF($BG950=0,$AV950,findspace($AV950,CA$10))</f>
        <v/>
      </c>
    </row>
    <row r="951" spans="1:79" x14ac:dyDescent="0.35">
      <c r="A951" t="s">
        <v>1839</v>
      </c>
      <c r="B951" t="s">
        <v>275</v>
      </c>
      <c r="C951" t="s">
        <v>3315</v>
      </c>
      <c r="D951" t="s">
        <v>1839</v>
      </c>
      <c r="E951" t="s">
        <v>277</v>
      </c>
      <c r="F951" t="s">
        <v>3316</v>
      </c>
      <c r="G951" s="13">
        <v>0.97733990147783256</v>
      </c>
      <c r="I951">
        <v>12374</v>
      </c>
      <c r="J951" t="str">
        <f>K951&amp;L951</f>
        <v>DFASHUHoliday Sunday12374DFASHWHoliday Sunday Regular (9 3 Month Nurse)</v>
      </c>
      <c r="K951" t="str">
        <f>A951&amp;B951&amp;C951</f>
        <v>DFASHUHoliday Sunday</v>
      </c>
      <c r="L951" t="str">
        <f>I951&amp;D951&amp;E951&amp;F951</f>
        <v>12374DFASHWHoliday Sunday Regular (9 3 Month Nurse)</v>
      </c>
      <c r="M951" s="13">
        <f>G951</f>
        <v>0.97733990147783256</v>
      </c>
      <c r="N951" s="13"/>
      <c r="O951" s="19">
        <v>955</v>
      </c>
      <c r="P951">
        <f>COUNTIF(C$11:C$2024, C951)</f>
        <v>3</v>
      </c>
      <c r="Q951">
        <f>COUNTIF(F$11:F$177, F951)</f>
        <v>0</v>
      </c>
      <c r="R951" t="b">
        <f>A951=D951</f>
        <v>1</v>
      </c>
      <c r="S951" t="b">
        <f>A951&amp;B951&amp;C951=D951&amp;E951&amp;F951</f>
        <v>0</v>
      </c>
      <c r="V951" t="str">
        <f>IF($A951=V$10, $C951, "")</f>
        <v>Holiday Sunday</v>
      </c>
      <c r="W951" t="str">
        <f>IF($A951=W$10, $C951, "")</f>
        <v/>
      </c>
      <c r="X951" t="str">
        <f>IF($A951=X$10, $C951, "")</f>
        <v/>
      </c>
      <c r="Y951" t="str">
        <f>IF($A951=Y$10, $C951, "")</f>
        <v/>
      </c>
      <c r="Z951" t="str">
        <f>IF($A951=Z$10, $C951, "")</f>
        <v/>
      </c>
      <c r="AB951" t="str">
        <f>IF($D951=AB$10, $F951, "")</f>
        <v>Holiday Sunday Regular (9 3 Month Nurse)</v>
      </c>
      <c r="AC951" t="str">
        <f>IF($D951=AC$10, $F951, "")</f>
        <v/>
      </c>
      <c r="AD951" t="str">
        <f>IF($D951=AD$10, $F951, "")</f>
        <v/>
      </c>
      <c r="AE951" t="str">
        <f>IF($D951=AE$10, $F951, "")</f>
        <v/>
      </c>
      <c r="AF951" t="str">
        <f>IF($D951=AF$10, $F951, "")</f>
        <v/>
      </c>
      <c r="AH951">
        <f>COUNTIF(AI$11:AI$2024, AI951)</f>
        <v>1</v>
      </c>
      <c r="AI951" t="str">
        <f>V951&amp;AB951&amp;W951&amp;AC951&amp;X951&amp;AD951&amp;Y951&amp;AE951&amp;Z951&amp;AF951</f>
        <v>Holiday SundayHoliday Sunday Regular (9 3 Month Nurse)</v>
      </c>
      <c r="AJ951">
        <f>IF(ROW()=11,1,IF(AK950+1=AK951,AJ950,AJ950+1))</f>
        <v>853</v>
      </c>
      <c r="AK951">
        <f>IF(AI951=AI950, AK950+1, 1)</f>
        <v>1</v>
      </c>
      <c r="AL951" s="26" t="str">
        <f>AM951&amp;AN951</f>
        <v>DFASHUHoliday Sunday12374DFASHWHoliday Sunday Regular (9 3 Month Nurse)</v>
      </c>
      <c r="AM951" t="str">
        <f>K951</f>
        <v>DFASHUHoliday Sunday</v>
      </c>
      <c r="AN951" t="str">
        <f>L951</f>
        <v>12374DFASHWHoliday Sunday Regular (9 3 Month Nurse)</v>
      </c>
      <c r="AO951">
        <f>COUNTIF(AM$11:AM$1107, AM951)</f>
        <v>3</v>
      </c>
      <c r="AP951">
        <f>COUNTIF(AN$11:AN$1107, AN951)</f>
        <v>3</v>
      </c>
      <c r="AQ951">
        <f>MATCH(AM951, AM$11:AM$1107, 0)</f>
        <v>941</v>
      </c>
      <c r="AR951">
        <f>MATCH(AN951, AN$11:AN$1107, 0)</f>
        <v>443</v>
      </c>
      <c r="AS951">
        <v>955</v>
      </c>
      <c r="AU951" t="str">
        <f>C951</f>
        <v>Holiday Sunday</v>
      </c>
      <c r="AV951" t="str">
        <f>IF(F951="", "", F951)</f>
        <v>Holiday Sunday Regular (9 3 Month Nurse)</v>
      </c>
      <c r="AW951" s="13">
        <f>M951</f>
        <v>0.97733990147783256</v>
      </c>
      <c r="AX951" t="e">
        <f>VLOOKUP(AI951, UniquePairs!A$5:A$2000, 1, FALSE)</f>
        <v>#N/A</v>
      </c>
      <c r="AY951">
        <f>IFERROR(INDEX(UniquePairs!A$5:K$1000, MATCH(AL951, UniquePairs!A$5:A$1000, 0), 10), "")</f>
        <v>0</v>
      </c>
      <c r="AZ951" s="13">
        <f>IF(AY951&lt;&gt;"", AY951, AW951)</f>
        <v>0</v>
      </c>
      <c r="BA951" t="str">
        <f>IF(AZ951=0,"None",IF(AZ951&lt;0.6,"Weak",IF(AZ951&lt;0.7,"Review",IF(AZ951&lt;0.8,"Good",IF(AZ951&lt;0.9,"Very Good","Solid")))))</f>
        <v>None</v>
      </c>
      <c r="BB951" s="28" t="str">
        <f>IF(AJ950=AJ951, BB950, BC951)</f>
        <v>Holiday Sunday</v>
      </c>
      <c r="BC951" t="str">
        <f>IF(AV951="",AU951,StringMatch(AU951,AV951,TRUE))</f>
        <v>Holiday Sunday</v>
      </c>
      <c r="BD951" t="str">
        <f>TRIM(SUBSTITUTE(SUBSTITUTE(SUBSTITUTE(SUBSTITUTE(SUBSTITUTE(SUBSTITUTE(SUBSTITUTE(SUBSTITUTE(SUBSTITUTE(SUBSTITUTE(AU951,BR951,""),BS951,""),BT951,""),BU951,""),BV951,""),BW951,""),BX951,""),BY951,""),BZ951,""),CA951,""))</f>
        <v/>
      </c>
      <c r="BE951" t="str">
        <f>TRIM(SUBSTITUTE(SUBSTITUTE(SUBSTITUTE(SUBSTITUTE(SUBSTITUTE(SUBSTITUTE(SUBSTITUTE(SUBSTITUTE(SUBSTITUTE(SUBSTITUTE(AV951,BH951,""),BI951,""),BJ951,""),BK951,""),BL951,""),BM951,""),BN951,""),BO951,""),BP951,""),BQ951,""))</f>
        <v>Regular (9 3 Month Nurse)</v>
      </c>
      <c r="BF951" s="21">
        <f>LEN(AU951)-LEN(SUBSTITUTE(AU951," ",""))</f>
        <v>1</v>
      </c>
      <c r="BG951" s="21">
        <f>LEN(AV951)-LEN(SUBSTITUTE(AV951," ",""))</f>
        <v>6</v>
      </c>
      <c r="BH951" s="21" t="str">
        <f>IF(BF951=0,AU951,findspace($AU951,BH$10))</f>
        <v>Holiday</v>
      </c>
      <c r="BI951" s="21" t="str">
        <f>IF(BH951=0,AN951,findspace($AU951,BI$10))</f>
        <v>Sunday</v>
      </c>
      <c r="BJ951" s="21" t="str">
        <f>IF(BI951=0,AV951,findspace($AU951,BJ$10))</f>
        <v/>
      </c>
      <c r="BK951" s="21" t="str">
        <f>IF(BJ951=0,AW951,findspace($AU951,BK$10))</f>
        <v/>
      </c>
      <c r="BL951" s="21" t="str">
        <f>IF(BK951=0,AX951,findspace($AU951,BL$10))</f>
        <v/>
      </c>
      <c r="BM951" s="21" t="str">
        <f>IF(BL951=0,BF951,findspace($AU951,BM$10))</f>
        <v/>
      </c>
      <c r="BN951" s="21" t="str">
        <f>IF(BM951=0,BH951,findspace($AU951,BN$10))</f>
        <v/>
      </c>
      <c r="BO951" s="21" t="str">
        <f>IF(BN951=0,BI951,findspace($AU951,BO$10))</f>
        <v/>
      </c>
      <c r="BR951" s="21" t="str">
        <f>IF($BG951=0,$AV951,findspace($AV951,BR$10))</f>
        <v>Holiday</v>
      </c>
      <c r="BS951" s="21" t="str">
        <f>IF($BG951=0,$AV951,findspace($AV951,BS$10))</f>
        <v>Sunday</v>
      </c>
      <c r="BT951" s="21" t="str">
        <f>IF($BG951=0,$AV951,findspace($AV951,BT$10))</f>
        <v>Regular</v>
      </c>
      <c r="BU951" s="21" t="str">
        <f>IF($BG951=0,$AV951,findspace($AV951,BU$10))</f>
        <v>(9</v>
      </c>
      <c r="BV951" s="21" t="str">
        <f>IF($BG951=0,$AV951,findspace($AV951,BV$10))</f>
        <v>3</v>
      </c>
      <c r="BW951" s="21" t="str">
        <f>IF($BG951=0,$AV951,findspace($AV951,BW$10))</f>
        <v>Month</v>
      </c>
      <c r="BX951" s="21" t="str">
        <f>IF($BG951=0,$AV951,findspace($AV951,BX$10))</f>
        <v>Nurse)</v>
      </c>
      <c r="BY951" s="21" t="str">
        <f>IF($BG951=0,$AV951,findspace($AV951,BY$10))</f>
        <v/>
      </c>
      <c r="BZ951" s="21" t="str">
        <f>IF($BG951=0,$AV951,findspace($AV951,BZ$10))</f>
        <v/>
      </c>
      <c r="CA951" s="21" t="str">
        <f>IF($BG951=0,$AV951,findspace($AV951,CA$10))</f>
        <v/>
      </c>
    </row>
    <row r="952" spans="1:79" x14ac:dyDescent="0.35">
      <c r="A952" t="s">
        <v>1839</v>
      </c>
      <c r="B952" t="s">
        <v>275</v>
      </c>
      <c r="C952" t="s">
        <v>3315</v>
      </c>
      <c r="D952" t="s">
        <v>1839</v>
      </c>
      <c r="E952" t="s">
        <v>792</v>
      </c>
      <c r="F952" t="s">
        <v>3230</v>
      </c>
      <c r="G952" s="13">
        <v>0.87690025954764561</v>
      </c>
      <c r="I952">
        <v>12374</v>
      </c>
      <c r="J952" t="str">
        <f>K952&amp;L952</f>
        <v>DFASHUHoliday Sunday12374DFASCSSunday Comp</v>
      </c>
      <c r="K952" t="str">
        <f>A952&amp;B952&amp;C952</f>
        <v>DFASHUHoliday Sunday</v>
      </c>
      <c r="L952" t="str">
        <f>I952&amp;D952&amp;E952&amp;F952</f>
        <v>12374DFASCSSunday Comp</v>
      </c>
      <c r="M952" s="13">
        <f>G952</f>
        <v>0.87690025954764561</v>
      </c>
      <c r="N952" s="13"/>
      <c r="O952" s="19">
        <v>167</v>
      </c>
      <c r="P952">
        <f>COUNTIF(C$11:C$2024, C952)</f>
        <v>3</v>
      </c>
      <c r="Q952">
        <f>COUNTIF(F$11:F$177, F952)</f>
        <v>0</v>
      </c>
      <c r="R952" t="b">
        <f>A952=D952</f>
        <v>1</v>
      </c>
      <c r="S952" t="b">
        <f>A952&amp;B952&amp;C952=D952&amp;E952&amp;F952</f>
        <v>0</v>
      </c>
      <c r="V952" t="str">
        <f>IF($A952=V$10, $C952, "")</f>
        <v>Holiday Sunday</v>
      </c>
      <c r="W952" t="str">
        <f>IF($A952=W$10, $C952, "")</f>
        <v/>
      </c>
      <c r="X952" t="str">
        <f>IF($A952=X$10, $C952, "")</f>
        <v/>
      </c>
      <c r="Y952" t="str">
        <f>IF($A952=Y$10, $C952, "")</f>
        <v/>
      </c>
      <c r="Z952" t="str">
        <f>IF($A952=Z$10, $C952, "")</f>
        <v/>
      </c>
      <c r="AB952" t="str">
        <f>IF($D952=AB$10, $F952, "")</f>
        <v>Sunday Comp</v>
      </c>
      <c r="AC952" t="str">
        <f>IF($D952=AC$10, $F952, "")</f>
        <v/>
      </c>
      <c r="AD952" t="str">
        <f>IF($D952=AD$10, $F952, "")</f>
        <v/>
      </c>
      <c r="AE952" t="str">
        <f>IF($D952=AE$10, $F952, "")</f>
        <v/>
      </c>
      <c r="AF952" t="str">
        <f>IF($D952=AF$10, $F952, "")</f>
        <v/>
      </c>
      <c r="AH952">
        <f>COUNTIF(AI$11:AI$2024, AI952)</f>
        <v>1</v>
      </c>
      <c r="AI952" t="str">
        <f>V952&amp;AB952&amp;W952&amp;AC952&amp;X952&amp;AD952&amp;Y952&amp;AE952&amp;Z952&amp;AF952</f>
        <v>Holiday SundaySunday Comp</v>
      </c>
      <c r="AJ952">
        <f>IF(ROW()=11,1,IF(AK951+1=AK952,AJ951,AJ951+1))</f>
        <v>854</v>
      </c>
      <c r="AK952">
        <f>IF(AI952=AI951, AK951+1, 1)</f>
        <v>1</v>
      </c>
      <c r="AL952" s="26" t="str">
        <f>AM952&amp;AN952</f>
        <v>DFASHUHoliday Sunday12374DFASCSSunday Comp</v>
      </c>
      <c r="AM952" t="str">
        <f>K952</f>
        <v>DFASHUHoliday Sunday</v>
      </c>
      <c r="AN952" t="str">
        <f>L952</f>
        <v>12374DFASCSSunday Comp</v>
      </c>
      <c r="AO952">
        <f>COUNTIF(AM$11:AM$1107, AM952)</f>
        <v>3</v>
      </c>
      <c r="AP952">
        <f>COUNTIF(AN$11:AN$1107, AN952)</f>
        <v>6</v>
      </c>
      <c r="AQ952">
        <f>MATCH(AM952, AM$11:AM$1107, 0)</f>
        <v>941</v>
      </c>
      <c r="AR952">
        <f>MATCH(AN952, AN$11:AN$1107, 0)</f>
        <v>512</v>
      </c>
      <c r="AS952">
        <v>167</v>
      </c>
      <c r="AU952" t="str">
        <f>C952</f>
        <v>Holiday Sunday</v>
      </c>
      <c r="AV952" t="str">
        <f>IF(F952="", "", F952)</f>
        <v>Sunday Comp</v>
      </c>
      <c r="AW952" s="13">
        <f>M952</f>
        <v>0.87690025954764561</v>
      </c>
      <c r="AX952" t="e">
        <f>VLOOKUP(AI952, UniquePairs!A$5:A$2000, 1, FALSE)</f>
        <v>#N/A</v>
      </c>
      <c r="AY952">
        <f>IFERROR(INDEX(UniquePairs!A$5:K$1000, MATCH(AL952, UniquePairs!A$5:A$1000, 0), 10), "")</f>
        <v>0</v>
      </c>
      <c r="AZ952" s="13">
        <f>IF(AY952&lt;&gt;"", AY952, AW952)</f>
        <v>0</v>
      </c>
      <c r="BA952" t="str">
        <f>IF(AZ952=0,"None",IF(AZ952&lt;0.6,"Weak",IF(AZ952&lt;0.7,"Review",IF(AZ952&lt;0.8,"Good",IF(AZ952&lt;0.9,"Very Good","Solid")))))</f>
        <v>None</v>
      </c>
      <c r="BB952" s="28" t="str">
        <f>IF(AJ951=AJ952, BB951, BC952)</f>
        <v>Sunday</v>
      </c>
      <c r="BC952" t="str">
        <f>IF(AV952="",AU952,StringMatch(AU952,AV952,TRUE))</f>
        <v>Sunday</v>
      </c>
      <c r="BD952" t="str">
        <f>TRIM(SUBSTITUTE(SUBSTITUTE(SUBSTITUTE(SUBSTITUTE(SUBSTITUTE(SUBSTITUTE(SUBSTITUTE(SUBSTITUTE(SUBSTITUTE(SUBSTITUTE(AU952,BR952,""),BS952,""),BT952,""),BU952,""),BV952,""),BW952,""),BX952,""),BY952,""),BZ952,""),CA952,""))</f>
        <v>Holiday</v>
      </c>
      <c r="BE952" t="str">
        <f>TRIM(SUBSTITUTE(SUBSTITUTE(SUBSTITUTE(SUBSTITUTE(SUBSTITUTE(SUBSTITUTE(SUBSTITUTE(SUBSTITUTE(SUBSTITUTE(SUBSTITUTE(AV952,BH952,""),BI952,""),BJ952,""),BK952,""),BL952,""),BM952,""),BN952,""),BO952,""),BP952,""),BQ952,""))</f>
        <v>Comp</v>
      </c>
      <c r="BF952" s="21">
        <f>LEN(AU952)-LEN(SUBSTITUTE(AU952," ",""))</f>
        <v>1</v>
      </c>
      <c r="BG952" s="21">
        <f>LEN(AV952)-LEN(SUBSTITUTE(AV952," ",""))</f>
        <v>1</v>
      </c>
      <c r="BH952" s="21" t="str">
        <f>IF(BF952=0,AU952,findspace($AU952,BH$10))</f>
        <v>Holiday</v>
      </c>
      <c r="BI952" s="21" t="str">
        <f>IF(BH952=0,AN952,findspace($AU952,BI$10))</f>
        <v>Sunday</v>
      </c>
      <c r="BJ952" s="21" t="str">
        <f>IF(BI952=0,AV952,findspace($AU952,BJ$10))</f>
        <v/>
      </c>
      <c r="BK952" s="21" t="str">
        <f>IF(BJ952=0,AW952,findspace($AU952,BK$10))</f>
        <v/>
      </c>
      <c r="BL952" s="21" t="str">
        <f>IF(BK952=0,AX952,findspace($AU952,BL$10))</f>
        <v/>
      </c>
      <c r="BM952" s="21" t="str">
        <f>IF(BL952=0,BF952,findspace($AU952,BM$10))</f>
        <v/>
      </c>
      <c r="BN952" s="21" t="str">
        <f>IF(BM952=0,BH952,findspace($AU952,BN$10))</f>
        <v/>
      </c>
      <c r="BO952" s="21" t="str">
        <f>IF(BN952=0,BI952,findspace($AU952,BO$10))</f>
        <v/>
      </c>
      <c r="BR952" s="21" t="str">
        <f>IF($BG952=0,$AV952,findspace($AV952,BR$10))</f>
        <v>Sunday</v>
      </c>
      <c r="BS952" s="21" t="str">
        <f>IF($BG952=0,$AV952,findspace($AV952,BS$10))</f>
        <v>Comp</v>
      </c>
      <c r="BT952" s="21" t="str">
        <f>IF($BG952=0,$AV952,findspace($AV952,BT$10))</f>
        <v/>
      </c>
      <c r="BU952" s="21" t="str">
        <f>IF($BG952=0,$AV952,findspace($AV952,BU$10))</f>
        <v/>
      </c>
      <c r="BV952" s="21" t="str">
        <f>IF($BG952=0,$AV952,findspace($AV952,BV$10))</f>
        <v/>
      </c>
      <c r="BW952" s="21" t="str">
        <f>IF($BG952=0,$AV952,findspace($AV952,BW$10))</f>
        <v/>
      </c>
      <c r="BX952" s="21" t="str">
        <f>IF($BG952=0,$AV952,findspace($AV952,BX$10))</f>
        <v/>
      </c>
      <c r="BY952" s="21" t="str">
        <f>IF($BG952=0,$AV952,findspace($AV952,BY$10))</f>
        <v/>
      </c>
      <c r="BZ952" s="21" t="str">
        <f>IF($BG952=0,$AV952,findspace($AV952,BZ$10))</f>
        <v/>
      </c>
      <c r="CA952" s="21" t="str">
        <f>IF($BG952=0,$AV952,findspace($AV952,CA$10))</f>
        <v/>
      </c>
    </row>
    <row r="953" spans="1:79" x14ac:dyDescent="0.35">
      <c r="A953" t="s">
        <v>1839</v>
      </c>
      <c r="B953" t="s">
        <v>275</v>
      </c>
      <c r="C953" t="s">
        <v>3315</v>
      </c>
      <c r="D953" t="s">
        <v>1839</v>
      </c>
      <c r="E953" t="s">
        <v>1698</v>
      </c>
      <c r="F953" t="s">
        <v>3401</v>
      </c>
      <c r="G953" s="13">
        <v>0.77002851957479901</v>
      </c>
      <c r="I953">
        <v>12374</v>
      </c>
      <c r="J953" t="str">
        <f>K953&amp;L953</f>
        <v>DFASHUHoliday Sunday12374DFASSRSunday Regular (9 3 Month Nurse)</v>
      </c>
      <c r="K953" t="str">
        <f>A953&amp;B953&amp;C953</f>
        <v>DFASHUHoliday Sunday</v>
      </c>
      <c r="L953" t="str">
        <f>I953&amp;D953&amp;E953&amp;F953</f>
        <v>12374DFASSRSunday Regular (9 3 Month Nurse)</v>
      </c>
      <c r="M953" s="13">
        <f>G953</f>
        <v>0.77002851957479901</v>
      </c>
      <c r="N953" s="13"/>
      <c r="O953" s="19">
        <v>793</v>
      </c>
      <c r="P953">
        <f>COUNTIF(C$11:C$2024, C953)</f>
        <v>3</v>
      </c>
      <c r="Q953">
        <f>COUNTIF(F$11:F$177, F953)</f>
        <v>0</v>
      </c>
      <c r="R953" t="b">
        <f>A953=D953</f>
        <v>1</v>
      </c>
      <c r="S953" t="b">
        <f>A953&amp;B953&amp;C953=D953&amp;E953&amp;F953</f>
        <v>0</v>
      </c>
      <c r="V953" t="str">
        <f>IF($A953=V$10, $C953, "")</f>
        <v>Holiday Sunday</v>
      </c>
      <c r="W953" t="str">
        <f>IF($A953=W$10, $C953, "")</f>
        <v/>
      </c>
      <c r="X953" t="str">
        <f>IF($A953=X$10, $C953, "")</f>
        <v/>
      </c>
      <c r="Y953" t="str">
        <f>IF($A953=Y$10, $C953, "")</f>
        <v/>
      </c>
      <c r="Z953" t="str">
        <f>IF($A953=Z$10, $C953, "")</f>
        <v/>
      </c>
      <c r="AB953" t="str">
        <f>IF($D953=AB$10, $F953, "")</f>
        <v>Sunday Regular (9 3 Month Nurse)</v>
      </c>
      <c r="AC953" t="str">
        <f>IF($D953=AC$10, $F953, "")</f>
        <v/>
      </c>
      <c r="AD953" t="str">
        <f>IF($D953=AD$10, $F953, "")</f>
        <v/>
      </c>
      <c r="AE953" t="str">
        <f>IF($D953=AE$10, $F953, "")</f>
        <v/>
      </c>
      <c r="AF953" t="str">
        <f>IF($D953=AF$10, $F953, "")</f>
        <v/>
      </c>
      <c r="AH953">
        <f>COUNTIF(AI$11:AI$2024, AI953)</f>
        <v>1</v>
      </c>
      <c r="AI953" t="str">
        <f>V953&amp;AB953&amp;W953&amp;AC953&amp;X953&amp;AD953&amp;Y953&amp;AE953&amp;Z953&amp;AF953</f>
        <v>Holiday SundaySunday Regular (9 3 Month Nurse)</v>
      </c>
      <c r="AJ953">
        <f>IF(ROW()=11,1,IF(AK952+1=AK953,AJ952,AJ952+1))</f>
        <v>855</v>
      </c>
      <c r="AK953">
        <f>IF(AI953=AI952, AK952+1, 1)</f>
        <v>1</v>
      </c>
      <c r="AL953" s="26" t="str">
        <f>AM953&amp;AN953</f>
        <v>DFASHUHoliday Sunday12374DFASSRSunday Regular (9 3 Month Nurse)</v>
      </c>
      <c r="AM953" t="str">
        <f>K953</f>
        <v>DFASHUHoliday Sunday</v>
      </c>
      <c r="AN953" t="str">
        <f>L953</f>
        <v>12374DFASSRSunday Regular (9 3 Month Nurse)</v>
      </c>
      <c r="AO953">
        <f>COUNTIF(AM$11:AM$1107, AM953)</f>
        <v>3</v>
      </c>
      <c r="AP953">
        <f>COUNTIF(AN$11:AN$1107, AN953)</f>
        <v>4</v>
      </c>
      <c r="AQ953">
        <f>MATCH(AM953, AM$11:AM$1107, 0)</f>
        <v>941</v>
      </c>
      <c r="AR953">
        <f>MATCH(AN953, AN$11:AN$1107, 0)</f>
        <v>510</v>
      </c>
      <c r="AS953">
        <v>793</v>
      </c>
      <c r="AU953" t="str">
        <f>C953</f>
        <v>Holiday Sunday</v>
      </c>
      <c r="AV953" t="str">
        <f>IF(F953="", "", F953)</f>
        <v>Sunday Regular (9 3 Month Nurse)</v>
      </c>
      <c r="AW953" s="13">
        <f>M953</f>
        <v>0.77002851957479901</v>
      </c>
      <c r="AX953" t="e">
        <f>VLOOKUP(AI953, UniquePairs!A$5:A$2000, 1, FALSE)</f>
        <v>#N/A</v>
      </c>
      <c r="AY953">
        <f>IFERROR(INDEX(UniquePairs!A$5:K$1000, MATCH(AL953, UniquePairs!A$5:A$1000, 0), 10), "")</f>
        <v>0</v>
      </c>
      <c r="AZ953" s="13">
        <f>IF(AY953&lt;&gt;"", AY953, AW953)</f>
        <v>0</v>
      </c>
      <c r="BA953" t="str">
        <f>IF(AZ953=0,"None",IF(AZ953&lt;0.6,"Weak",IF(AZ953&lt;0.7,"Review",IF(AZ953&lt;0.8,"Good",IF(AZ953&lt;0.9,"Very Good","Solid")))))</f>
        <v>None</v>
      </c>
      <c r="BB953" s="28" t="str">
        <f>IF(AJ952=AJ953, BB952, BC953)</f>
        <v>Sunday</v>
      </c>
      <c r="BC953" t="str">
        <f>IF(AV953="",AU953,StringMatch(AU953,AV953,TRUE))</f>
        <v>Sunday</v>
      </c>
      <c r="BD953" t="str">
        <f>TRIM(SUBSTITUTE(SUBSTITUTE(SUBSTITUTE(SUBSTITUTE(SUBSTITUTE(SUBSTITUTE(SUBSTITUTE(SUBSTITUTE(SUBSTITUTE(SUBSTITUTE(AU953,BR953,""),BS953,""),BT953,""),BU953,""),BV953,""),BW953,""),BX953,""),BY953,""),BZ953,""),CA953,""))</f>
        <v>Holiday</v>
      </c>
      <c r="BE953" t="str">
        <f>TRIM(SUBSTITUTE(SUBSTITUTE(SUBSTITUTE(SUBSTITUTE(SUBSTITUTE(SUBSTITUTE(SUBSTITUTE(SUBSTITUTE(SUBSTITUTE(SUBSTITUTE(AV953,BH953,""),BI953,""),BJ953,""),BK953,""),BL953,""),BM953,""),BN953,""),BO953,""),BP953,""),BQ953,""))</f>
        <v>Regular (9 3 Month Nurse)</v>
      </c>
      <c r="BF953" s="21">
        <f>LEN(AU953)-LEN(SUBSTITUTE(AU953," ",""))</f>
        <v>1</v>
      </c>
      <c r="BG953" s="21">
        <f>LEN(AV953)-LEN(SUBSTITUTE(AV953," ",""))</f>
        <v>5</v>
      </c>
      <c r="BH953" s="21" t="str">
        <f>IF(BF953=0,AU953,findspace($AU953,BH$10))</f>
        <v>Holiday</v>
      </c>
      <c r="BI953" s="21" t="str">
        <f>IF(BH953=0,AN953,findspace($AU953,BI$10))</f>
        <v>Sunday</v>
      </c>
      <c r="BJ953" s="21" t="str">
        <f>IF(BI953=0,AV953,findspace($AU953,BJ$10))</f>
        <v/>
      </c>
      <c r="BK953" s="21" t="str">
        <f>IF(BJ953=0,AW953,findspace($AU953,BK$10))</f>
        <v/>
      </c>
      <c r="BL953" s="21" t="str">
        <f>IF(BK953=0,AX953,findspace($AU953,BL$10))</f>
        <v/>
      </c>
      <c r="BM953" s="21" t="str">
        <f>IF(BL953=0,BF953,findspace($AU953,BM$10))</f>
        <v/>
      </c>
      <c r="BN953" s="21" t="str">
        <f>IF(BM953=0,BH953,findspace($AU953,BN$10))</f>
        <v/>
      </c>
      <c r="BO953" s="21" t="str">
        <f>IF(BN953=0,BI953,findspace($AU953,BO$10))</f>
        <v/>
      </c>
      <c r="BR953" s="21" t="str">
        <f>IF($BG953=0,$AV953,findspace($AV953,BR$10))</f>
        <v>Sunday</v>
      </c>
      <c r="BS953" s="21" t="str">
        <f>IF($BG953=0,$AV953,findspace($AV953,BS$10))</f>
        <v>Regular</v>
      </c>
      <c r="BT953" s="21" t="str">
        <f>IF($BG953=0,$AV953,findspace($AV953,BT$10))</f>
        <v>(9</v>
      </c>
      <c r="BU953" s="21" t="str">
        <f>IF($BG953=0,$AV953,findspace($AV953,BU$10))</f>
        <v>3</v>
      </c>
      <c r="BV953" s="21" t="str">
        <f>IF($BG953=0,$AV953,findspace($AV953,BV$10))</f>
        <v>Month</v>
      </c>
      <c r="BW953" s="21" t="str">
        <f>IF($BG953=0,$AV953,findspace($AV953,BW$10))</f>
        <v>Nurse)</v>
      </c>
      <c r="BX953" s="21" t="str">
        <f>IF($BG953=0,$AV953,findspace($AV953,BX$10))</f>
        <v/>
      </c>
      <c r="BY953" s="21" t="str">
        <f>IF($BG953=0,$AV953,findspace($AV953,BY$10))</f>
        <v/>
      </c>
      <c r="BZ953" s="21" t="str">
        <f>IF($BG953=0,$AV953,findspace($AV953,BZ$10))</f>
        <v/>
      </c>
      <c r="CA953" s="21" t="str">
        <f>IF($BG953=0,$AV953,findspace($AV953,CA$10))</f>
        <v/>
      </c>
    </row>
    <row r="954" spans="1:79" x14ac:dyDescent="0.35">
      <c r="A954" t="s">
        <v>1839</v>
      </c>
      <c r="B954" t="s">
        <v>277</v>
      </c>
      <c r="C954" t="s">
        <v>3316</v>
      </c>
      <c r="D954" t="s">
        <v>1839</v>
      </c>
      <c r="E954" t="s">
        <v>275</v>
      </c>
      <c r="F954" t="s">
        <v>3315</v>
      </c>
      <c r="G954" s="13">
        <v>0.97733990147783256</v>
      </c>
      <c r="I954">
        <v>12374</v>
      </c>
      <c r="J954" t="str">
        <f>K954&amp;L954</f>
        <v>DFASHWHoliday Sunday Regular (9 3 Month Nurse)12374DFASHUHoliday Sunday</v>
      </c>
      <c r="K954" t="str">
        <f>A954&amp;B954&amp;C954</f>
        <v>DFASHWHoliday Sunday Regular (9 3 Month Nurse)</v>
      </c>
      <c r="L954" t="str">
        <f>I954&amp;D954&amp;E954&amp;F954</f>
        <v>12374DFASHUHoliday Sunday</v>
      </c>
      <c r="M954" s="13">
        <f>G954</f>
        <v>0.97733990147783256</v>
      </c>
      <c r="N954" s="13"/>
      <c r="O954" s="19">
        <v>1010</v>
      </c>
      <c r="P954">
        <f>COUNTIF(C$11:C$2024, C954)</f>
        <v>3</v>
      </c>
      <c r="Q954">
        <f>COUNTIF(F$11:F$177, F954)</f>
        <v>0</v>
      </c>
      <c r="R954" t="b">
        <f>A954=D954</f>
        <v>1</v>
      </c>
      <c r="S954" t="b">
        <f>A954&amp;B954&amp;C954=D954&amp;E954&amp;F954</f>
        <v>0</v>
      </c>
      <c r="V954" t="str">
        <f>IF($A954=V$10, $C954, "")</f>
        <v>Holiday Sunday Regular (9 3 Month Nurse)</v>
      </c>
      <c r="W954" t="str">
        <f>IF($A954=W$10, $C954, "")</f>
        <v/>
      </c>
      <c r="X954" t="str">
        <f>IF($A954=X$10, $C954, "")</f>
        <v/>
      </c>
      <c r="Y954" t="str">
        <f>IF($A954=Y$10, $C954, "")</f>
        <v/>
      </c>
      <c r="Z954" t="str">
        <f>IF($A954=Z$10, $C954, "")</f>
        <v/>
      </c>
      <c r="AB954" t="str">
        <f>IF($D954=AB$10, $F954, "")</f>
        <v>Holiday Sunday</v>
      </c>
      <c r="AC954" t="str">
        <f>IF($D954=AC$10, $F954, "")</f>
        <v/>
      </c>
      <c r="AD954" t="str">
        <f>IF($D954=AD$10, $F954, "")</f>
        <v/>
      </c>
      <c r="AE954" t="str">
        <f>IF($D954=AE$10, $F954, "")</f>
        <v/>
      </c>
      <c r="AF954" t="str">
        <f>IF($D954=AF$10, $F954, "")</f>
        <v/>
      </c>
      <c r="AH954">
        <f>COUNTIF(AI$11:AI$2024, AI954)</f>
        <v>1</v>
      </c>
      <c r="AI954" t="str">
        <f>V954&amp;AB954&amp;W954&amp;AC954&amp;X954&amp;AD954&amp;Y954&amp;AE954&amp;Z954&amp;AF954</f>
        <v>Holiday Sunday Regular (9 3 Month Nurse)Holiday Sunday</v>
      </c>
      <c r="AJ954">
        <f>IF(ROW()=11,1,IF(AK953+1=AK954,AJ953,AJ953+1))</f>
        <v>856</v>
      </c>
      <c r="AK954">
        <f>IF(AI954=AI953, AK953+1, 1)</f>
        <v>1</v>
      </c>
      <c r="AL954" s="26" t="str">
        <f>AM954&amp;AN954</f>
        <v>DFASHWHoliday Sunday Regular (9 3 Month Nurse)12374DFASHUHoliday Sunday</v>
      </c>
      <c r="AM954" t="str">
        <f>K954</f>
        <v>DFASHWHoliday Sunday Regular (9 3 Month Nurse)</v>
      </c>
      <c r="AN954" t="str">
        <f>L954</f>
        <v>12374DFASHUHoliday Sunday</v>
      </c>
      <c r="AO954">
        <f>COUNTIF(AM$11:AM$1107, AM954)</f>
        <v>3</v>
      </c>
      <c r="AP954">
        <f>COUNTIF(AN$11:AN$1107, AN954)</f>
        <v>4</v>
      </c>
      <c r="AQ954">
        <f>MATCH(AM954, AM$11:AM$1107, 0)</f>
        <v>944</v>
      </c>
      <c r="AR954">
        <f>MATCH(AN954, AN$11:AN$1107, 0)</f>
        <v>677</v>
      </c>
      <c r="AS954">
        <v>1010</v>
      </c>
      <c r="AU954" t="str">
        <f>C954</f>
        <v>Holiday Sunday Regular (9 3 Month Nurse)</v>
      </c>
      <c r="AV954" t="str">
        <f>IF(F954="", "", F954)</f>
        <v>Holiday Sunday</v>
      </c>
      <c r="AW954" s="13">
        <f>M954</f>
        <v>0.97733990147783256</v>
      </c>
      <c r="AX954" t="e">
        <f>VLOOKUP(AI954, UniquePairs!A$5:A$2000, 1, FALSE)</f>
        <v>#N/A</v>
      </c>
      <c r="AY954">
        <f>IFERROR(INDEX(UniquePairs!A$5:K$1000, MATCH(AL954, UniquePairs!A$5:A$1000, 0), 10), "")</f>
        <v>0</v>
      </c>
      <c r="AZ954" s="13">
        <f>IF(AY954&lt;&gt;"", AY954, AW954)</f>
        <v>0</v>
      </c>
      <c r="BA954" t="str">
        <f>IF(AZ954=0,"None",IF(AZ954&lt;0.6,"Weak",IF(AZ954&lt;0.7,"Review",IF(AZ954&lt;0.8,"Good",IF(AZ954&lt;0.9,"Very Good","Solid")))))</f>
        <v>None</v>
      </c>
      <c r="BB954" s="28" t="str">
        <f>IF(AJ953=AJ954, BB953, BC954)</f>
        <v>Holiday Sunday</v>
      </c>
      <c r="BC954" t="str">
        <f>IF(AV954="",AU954,StringMatch(AU954,AV954,TRUE))</f>
        <v>Holiday Sunday</v>
      </c>
      <c r="BD954" t="str">
        <f>TRIM(SUBSTITUTE(SUBSTITUTE(SUBSTITUTE(SUBSTITUTE(SUBSTITUTE(SUBSTITUTE(SUBSTITUTE(SUBSTITUTE(SUBSTITUTE(SUBSTITUTE(AU954,BR954,""),BS954,""),BT954,""),BU954,""),BV954,""),BW954,""),BX954,""),BY954,""),BZ954,""),CA954,""))</f>
        <v>Regular (9 3 Month Nurse)</v>
      </c>
      <c r="BE954" t="str">
        <f>TRIM(SUBSTITUTE(SUBSTITUTE(SUBSTITUTE(SUBSTITUTE(SUBSTITUTE(SUBSTITUTE(SUBSTITUTE(SUBSTITUTE(SUBSTITUTE(SUBSTITUTE(AV954,BH954,""),BI954,""),BJ954,""),BK954,""),BL954,""),BM954,""),BN954,""),BO954,""),BP954,""),BQ954,""))</f>
        <v/>
      </c>
      <c r="BF954" s="21">
        <f>LEN(AU954)-LEN(SUBSTITUTE(AU954," ",""))</f>
        <v>6</v>
      </c>
      <c r="BG954" s="21">
        <f>LEN(AV954)-LEN(SUBSTITUTE(AV954," ",""))</f>
        <v>1</v>
      </c>
      <c r="BH954" s="21" t="str">
        <f>IF(BF954=0,AU954,findspace($AU954,BH$10))</f>
        <v>Holiday</v>
      </c>
      <c r="BI954" s="21" t="str">
        <f>IF(BH954=0,AN954,findspace($AU954,BI$10))</f>
        <v>Sunday</v>
      </c>
      <c r="BJ954" s="21" t="str">
        <f>IF(BI954=0,AV954,findspace($AU954,BJ$10))</f>
        <v>Regular</v>
      </c>
      <c r="BK954" s="21" t="str">
        <f>IF(BJ954=0,AW954,findspace($AU954,BK$10))</f>
        <v>(9</v>
      </c>
      <c r="BL954" s="21" t="str">
        <f>IF(BK954=0,AX954,findspace($AU954,BL$10))</f>
        <v>3</v>
      </c>
      <c r="BM954" s="21" t="str">
        <f>IF(BL954=0,BF954,findspace($AU954,BM$10))</f>
        <v>Month</v>
      </c>
      <c r="BN954" s="21" t="str">
        <f>IF(BM954=0,BH954,findspace($AU954,BN$10))</f>
        <v>Nurse)</v>
      </c>
      <c r="BO954" s="21" t="str">
        <f>IF(BN954=0,BI954,findspace($AU954,BO$10))</f>
        <v/>
      </c>
      <c r="BR954" s="21" t="str">
        <f>IF($BG954=0,$AV954,findspace($AV954,BR$10))</f>
        <v>Holiday</v>
      </c>
      <c r="BS954" s="21" t="str">
        <f>IF($BG954=0,$AV954,findspace($AV954,BS$10))</f>
        <v>Sunday</v>
      </c>
      <c r="BT954" s="21" t="str">
        <f>IF($BG954=0,$AV954,findspace($AV954,BT$10))</f>
        <v/>
      </c>
      <c r="BU954" s="21" t="str">
        <f>IF($BG954=0,$AV954,findspace($AV954,BU$10))</f>
        <v/>
      </c>
      <c r="BV954" s="21" t="str">
        <f>IF($BG954=0,$AV954,findspace($AV954,BV$10))</f>
        <v/>
      </c>
      <c r="BW954" s="21" t="str">
        <f>IF($BG954=0,$AV954,findspace($AV954,BW$10))</f>
        <v/>
      </c>
      <c r="BX954" s="21" t="str">
        <f>IF($BG954=0,$AV954,findspace($AV954,BX$10))</f>
        <v/>
      </c>
      <c r="BY954" s="21" t="str">
        <f>IF($BG954=0,$AV954,findspace($AV954,BY$10))</f>
        <v/>
      </c>
      <c r="BZ954" s="21" t="str">
        <f>IF($BG954=0,$AV954,findspace($AV954,BZ$10))</f>
        <v/>
      </c>
      <c r="CA954" s="21" t="str">
        <f>IF($BG954=0,$AV954,findspace($AV954,CA$10))</f>
        <v/>
      </c>
    </row>
    <row r="955" spans="1:79" x14ac:dyDescent="0.35">
      <c r="A955" t="s">
        <v>1839</v>
      </c>
      <c r="B955" t="s">
        <v>277</v>
      </c>
      <c r="C955" t="s">
        <v>3316</v>
      </c>
      <c r="D955" t="s">
        <v>1839</v>
      </c>
      <c r="E955" t="s">
        <v>1698</v>
      </c>
      <c r="F955" t="s">
        <v>3401</v>
      </c>
      <c r="G955" s="13">
        <v>0.93103448275862066</v>
      </c>
      <c r="I955">
        <v>12374</v>
      </c>
      <c r="J955" t="str">
        <f>K955&amp;L955</f>
        <v>DFASHWHoliday Sunday Regular (9 3 Month Nurse)12374DFASSRSunday Regular (9 3 Month Nurse)</v>
      </c>
      <c r="K955" t="str">
        <f>A955&amp;B955&amp;C955</f>
        <v>DFASHWHoliday Sunday Regular (9 3 Month Nurse)</v>
      </c>
      <c r="L955" t="str">
        <f>I955&amp;D955&amp;E955&amp;F955</f>
        <v>12374DFASSRSunday Regular (9 3 Month Nurse)</v>
      </c>
      <c r="M955" s="13">
        <f>G955</f>
        <v>0.93103448275862066</v>
      </c>
      <c r="N955" s="13"/>
      <c r="O955" s="19">
        <v>681</v>
      </c>
      <c r="P955">
        <f>COUNTIF(C$11:C$2024, C955)</f>
        <v>3</v>
      </c>
      <c r="Q955">
        <f>COUNTIF(F$11:F$177, F955)</f>
        <v>0</v>
      </c>
      <c r="R955" t="b">
        <f>A955=D955</f>
        <v>1</v>
      </c>
      <c r="S955" t="b">
        <f>A955&amp;B955&amp;C955=D955&amp;E955&amp;F955</f>
        <v>0</v>
      </c>
      <c r="V955" t="str">
        <f>IF($A955=V$10, $C955, "")</f>
        <v>Holiday Sunday Regular (9 3 Month Nurse)</v>
      </c>
      <c r="W955" t="str">
        <f>IF($A955=W$10, $C955, "")</f>
        <v/>
      </c>
      <c r="X955" t="str">
        <f>IF($A955=X$10, $C955, "")</f>
        <v/>
      </c>
      <c r="Y955" t="str">
        <f>IF($A955=Y$10, $C955, "")</f>
        <v/>
      </c>
      <c r="Z955" t="str">
        <f>IF($A955=Z$10, $C955, "")</f>
        <v/>
      </c>
      <c r="AB955" t="str">
        <f>IF($D955=AB$10, $F955, "")</f>
        <v>Sunday Regular (9 3 Month Nurse)</v>
      </c>
      <c r="AC955" t="str">
        <f>IF($D955=AC$10, $F955, "")</f>
        <v/>
      </c>
      <c r="AD955" t="str">
        <f>IF($D955=AD$10, $F955, "")</f>
        <v/>
      </c>
      <c r="AE955" t="str">
        <f>IF($D955=AE$10, $F955, "")</f>
        <v/>
      </c>
      <c r="AF955" t="str">
        <f>IF($D955=AF$10, $F955, "")</f>
        <v/>
      </c>
      <c r="AH955">
        <f>COUNTIF(AI$11:AI$2024, AI955)</f>
        <v>1</v>
      </c>
      <c r="AI955" t="str">
        <f>V955&amp;AB955&amp;W955&amp;AC955&amp;X955&amp;AD955&amp;Y955&amp;AE955&amp;Z955&amp;AF955</f>
        <v>Holiday Sunday Regular (9 3 Month Nurse)Sunday Regular (9 3 Month Nurse)</v>
      </c>
      <c r="AJ955">
        <f>IF(ROW()=11,1,IF(AK954+1=AK955,AJ954,AJ954+1))</f>
        <v>857</v>
      </c>
      <c r="AK955">
        <f>IF(AI955=AI954, AK954+1, 1)</f>
        <v>1</v>
      </c>
      <c r="AL955" s="26" t="str">
        <f>AM955&amp;AN955</f>
        <v>DFASHWHoliday Sunday Regular (9 3 Month Nurse)12374DFASSRSunday Regular (9 3 Month Nurse)</v>
      </c>
      <c r="AM955" t="str">
        <f>K955</f>
        <v>DFASHWHoliday Sunday Regular (9 3 Month Nurse)</v>
      </c>
      <c r="AN955" t="str">
        <f>L955</f>
        <v>12374DFASSRSunday Regular (9 3 Month Nurse)</v>
      </c>
      <c r="AO955">
        <f>COUNTIF(AM$11:AM$1107, AM955)</f>
        <v>3</v>
      </c>
      <c r="AP955">
        <f>COUNTIF(AN$11:AN$1107, AN955)</f>
        <v>4</v>
      </c>
      <c r="AQ955">
        <f>MATCH(AM955, AM$11:AM$1107, 0)</f>
        <v>944</v>
      </c>
      <c r="AR955">
        <f>MATCH(AN955, AN$11:AN$1107, 0)</f>
        <v>510</v>
      </c>
      <c r="AS955">
        <v>681</v>
      </c>
      <c r="AU955" t="str">
        <f>C955</f>
        <v>Holiday Sunday Regular (9 3 Month Nurse)</v>
      </c>
      <c r="AV955" t="str">
        <f>IF(F955="", "", F955)</f>
        <v>Sunday Regular (9 3 Month Nurse)</v>
      </c>
      <c r="AW955" s="13">
        <f>M955</f>
        <v>0.93103448275862066</v>
      </c>
      <c r="AX955" t="e">
        <f>VLOOKUP(AI955, UniquePairs!A$5:A$2000, 1, FALSE)</f>
        <v>#N/A</v>
      </c>
      <c r="AY955">
        <f>IFERROR(INDEX(UniquePairs!A$5:K$1000, MATCH(AL955, UniquePairs!A$5:A$1000, 0), 10), "")</f>
        <v>0</v>
      </c>
      <c r="AZ955" s="13">
        <f>IF(AY955&lt;&gt;"", AY955, AW955)</f>
        <v>0</v>
      </c>
      <c r="BA955" t="str">
        <f>IF(AZ955=0,"None",IF(AZ955&lt;0.6,"Weak",IF(AZ955&lt;0.7,"Review",IF(AZ955&lt;0.8,"Good",IF(AZ955&lt;0.9,"Very Good","Solid")))))</f>
        <v>None</v>
      </c>
      <c r="BB955" s="28" t="str">
        <f>IF(AJ954=AJ955, BB954, BC955)</f>
        <v>Sunday Regular (9 3 Month Nurse)</v>
      </c>
      <c r="BC955" t="str">
        <f>IF(AV955="",AU955,StringMatch(AU955,AV955,TRUE))</f>
        <v>Sunday Regular (9 3 Month Nurse)</v>
      </c>
      <c r="BD955" t="str">
        <f>TRIM(SUBSTITUTE(SUBSTITUTE(SUBSTITUTE(SUBSTITUTE(SUBSTITUTE(SUBSTITUTE(SUBSTITUTE(SUBSTITUTE(SUBSTITUTE(SUBSTITUTE(AU955,BR955,""),BS955,""),BT955,""),BU955,""),BV955,""),BW955,""),BX955,""),BY955,""),BZ955,""),CA955,""))</f>
        <v>Holiday</v>
      </c>
      <c r="BE955" t="str">
        <f>TRIM(SUBSTITUTE(SUBSTITUTE(SUBSTITUTE(SUBSTITUTE(SUBSTITUTE(SUBSTITUTE(SUBSTITUTE(SUBSTITUTE(SUBSTITUTE(SUBSTITUTE(AV955,BH955,""),BI955,""),BJ955,""),BK955,""),BL955,""),BM955,""),BN955,""),BO955,""),BP955,""),BQ955,""))</f>
        <v/>
      </c>
      <c r="BF955" s="21">
        <f>LEN(AU955)-LEN(SUBSTITUTE(AU955," ",""))</f>
        <v>6</v>
      </c>
      <c r="BG955" s="21">
        <f>LEN(AV955)-LEN(SUBSTITUTE(AV955," ",""))</f>
        <v>5</v>
      </c>
      <c r="BH955" s="21" t="str">
        <f>IF(BF955=0,AU955,findspace($AU955,BH$10))</f>
        <v>Holiday</v>
      </c>
      <c r="BI955" s="21" t="str">
        <f>IF(BH955=0,AN955,findspace($AU955,BI$10))</f>
        <v>Sunday</v>
      </c>
      <c r="BJ955" s="21" t="str">
        <f>IF(BI955=0,AV955,findspace($AU955,BJ$10))</f>
        <v>Regular</v>
      </c>
      <c r="BK955" s="21" t="str">
        <f>IF(BJ955=0,AW955,findspace($AU955,BK$10))</f>
        <v>(9</v>
      </c>
      <c r="BL955" s="21" t="str">
        <f>IF(BK955=0,AX955,findspace($AU955,BL$10))</f>
        <v>3</v>
      </c>
      <c r="BM955" s="21" t="str">
        <f>IF(BL955=0,BF955,findspace($AU955,BM$10))</f>
        <v>Month</v>
      </c>
      <c r="BN955" s="21" t="str">
        <f>IF(BM955=0,BH955,findspace($AU955,BN$10))</f>
        <v>Nurse)</v>
      </c>
      <c r="BO955" s="21" t="str">
        <f>IF(BN955=0,BI955,findspace($AU955,BO$10))</f>
        <v/>
      </c>
      <c r="BR955" s="21" t="str">
        <f>IF($BG955=0,$AV955,findspace($AV955,BR$10))</f>
        <v>Sunday</v>
      </c>
      <c r="BS955" s="21" t="str">
        <f>IF($BG955=0,$AV955,findspace($AV955,BS$10))</f>
        <v>Regular</v>
      </c>
      <c r="BT955" s="21" t="str">
        <f>IF($BG955=0,$AV955,findspace($AV955,BT$10))</f>
        <v>(9</v>
      </c>
      <c r="BU955" s="21" t="str">
        <f>IF($BG955=0,$AV955,findspace($AV955,BU$10))</f>
        <v>3</v>
      </c>
      <c r="BV955" s="21" t="str">
        <f>IF($BG955=0,$AV955,findspace($AV955,BV$10))</f>
        <v>Month</v>
      </c>
      <c r="BW955" s="21" t="str">
        <f>IF($BG955=0,$AV955,findspace($AV955,BW$10))</f>
        <v>Nurse)</v>
      </c>
      <c r="BX955" s="21" t="str">
        <f>IF($BG955=0,$AV955,findspace($AV955,BX$10))</f>
        <v/>
      </c>
      <c r="BY955" s="21" t="str">
        <f>IF($BG955=0,$AV955,findspace($AV955,BY$10))</f>
        <v/>
      </c>
      <c r="BZ955" s="21" t="str">
        <f>IF($BG955=0,$AV955,findspace($AV955,BZ$10))</f>
        <v/>
      </c>
      <c r="CA955" s="21" t="str">
        <f>IF($BG955=0,$AV955,findspace($AV955,CA$10))</f>
        <v/>
      </c>
    </row>
    <row r="956" spans="1:79" x14ac:dyDescent="0.35">
      <c r="A956" t="s">
        <v>1839</v>
      </c>
      <c r="B956" t="s">
        <v>277</v>
      </c>
      <c r="C956" t="s">
        <v>3316</v>
      </c>
      <c r="D956" t="s">
        <v>1839</v>
      </c>
      <c r="E956" t="s">
        <v>792</v>
      </c>
      <c r="F956" t="s">
        <v>3230</v>
      </c>
      <c r="G956" s="13">
        <v>0.86388384754990932</v>
      </c>
      <c r="I956">
        <v>12374</v>
      </c>
      <c r="J956" t="str">
        <f>K956&amp;L956</f>
        <v>DFASHWHoliday Sunday Regular (9 3 Month Nurse)12374DFASCSSunday Comp</v>
      </c>
      <c r="K956" t="str">
        <f>A956&amp;B956&amp;C956</f>
        <v>DFASHWHoliday Sunday Regular (9 3 Month Nurse)</v>
      </c>
      <c r="L956" t="str">
        <f>I956&amp;D956&amp;E956&amp;F956</f>
        <v>12374DFASCSSunday Comp</v>
      </c>
      <c r="M956" s="13">
        <f>G956</f>
        <v>0.86388384754990932</v>
      </c>
      <c r="N956" s="13"/>
      <c r="O956" s="19">
        <v>86</v>
      </c>
      <c r="P956">
        <f>COUNTIF(C$11:C$2024, C956)</f>
        <v>3</v>
      </c>
      <c r="Q956">
        <f>COUNTIF(F$11:F$177, F956)</f>
        <v>0</v>
      </c>
      <c r="R956" t="b">
        <f>A956=D956</f>
        <v>1</v>
      </c>
      <c r="S956" t="b">
        <f>A956&amp;B956&amp;C956=D956&amp;E956&amp;F956</f>
        <v>0</v>
      </c>
      <c r="V956" t="str">
        <f>IF($A956=V$10, $C956, "")</f>
        <v>Holiday Sunday Regular (9 3 Month Nurse)</v>
      </c>
      <c r="W956" t="str">
        <f>IF($A956=W$10, $C956, "")</f>
        <v/>
      </c>
      <c r="X956" t="str">
        <f>IF($A956=X$10, $C956, "")</f>
        <v/>
      </c>
      <c r="Y956" t="str">
        <f>IF($A956=Y$10, $C956, "")</f>
        <v/>
      </c>
      <c r="Z956" t="str">
        <f>IF($A956=Z$10, $C956, "")</f>
        <v/>
      </c>
      <c r="AB956" t="str">
        <f>IF($D956=AB$10, $F956, "")</f>
        <v>Sunday Comp</v>
      </c>
      <c r="AC956" t="str">
        <f>IF($D956=AC$10, $F956, "")</f>
        <v/>
      </c>
      <c r="AD956" t="str">
        <f>IF($D956=AD$10, $F956, "")</f>
        <v/>
      </c>
      <c r="AE956" t="str">
        <f>IF($D956=AE$10, $F956, "")</f>
        <v/>
      </c>
      <c r="AF956" t="str">
        <f>IF($D956=AF$10, $F956, "")</f>
        <v/>
      </c>
      <c r="AH956">
        <f>COUNTIF(AI$11:AI$2024, AI956)</f>
        <v>1</v>
      </c>
      <c r="AI956" t="str">
        <f>V956&amp;AB956&amp;W956&amp;AC956&amp;X956&amp;AD956&amp;Y956&amp;AE956&amp;Z956&amp;AF956</f>
        <v>Holiday Sunday Regular (9 3 Month Nurse)Sunday Comp</v>
      </c>
      <c r="AJ956">
        <f>IF(ROW()=11,1,IF(AK955+1=AK956,AJ955,AJ955+1))</f>
        <v>858</v>
      </c>
      <c r="AK956">
        <f>IF(AI956=AI955, AK955+1, 1)</f>
        <v>1</v>
      </c>
      <c r="AL956" s="26" t="str">
        <f>AM956&amp;AN956</f>
        <v>DFASHWHoliday Sunday Regular (9 3 Month Nurse)12374DFASCSSunday Comp</v>
      </c>
      <c r="AM956" t="str">
        <f>K956</f>
        <v>DFASHWHoliday Sunday Regular (9 3 Month Nurse)</v>
      </c>
      <c r="AN956" t="str">
        <f>L956</f>
        <v>12374DFASCSSunday Comp</v>
      </c>
      <c r="AO956">
        <f>COUNTIF(AM$11:AM$1107, AM956)</f>
        <v>3</v>
      </c>
      <c r="AP956">
        <f>COUNTIF(AN$11:AN$1107, AN956)</f>
        <v>6</v>
      </c>
      <c r="AQ956">
        <f>MATCH(AM956, AM$11:AM$1107, 0)</f>
        <v>944</v>
      </c>
      <c r="AR956">
        <f>MATCH(AN956, AN$11:AN$1107, 0)</f>
        <v>512</v>
      </c>
      <c r="AS956">
        <v>86</v>
      </c>
      <c r="AU956" t="str">
        <f>C956</f>
        <v>Holiday Sunday Regular (9 3 Month Nurse)</v>
      </c>
      <c r="AV956" t="str">
        <f>IF(F956="", "", F956)</f>
        <v>Sunday Comp</v>
      </c>
      <c r="AW956" s="13">
        <f>M956</f>
        <v>0.86388384754990932</v>
      </c>
      <c r="AX956" t="e">
        <f>VLOOKUP(AI956, UniquePairs!A$5:A$2000, 1, FALSE)</f>
        <v>#N/A</v>
      </c>
      <c r="AY956">
        <f>IFERROR(INDEX(UniquePairs!A$5:K$1000, MATCH(AL956, UniquePairs!A$5:A$1000, 0), 10), "")</f>
        <v>0</v>
      </c>
      <c r="AZ956" s="13">
        <f>IF(AY956&lt;&gt;"", AY956, AW956)</f>
        <v>0</v>
      </c>
      <c r="BA956" t="str">
        <f>IF(AZ956=0,"None",IF(AZ956&lt;0.6,"Weak",IF(AZ956&lt;0.7,"Review",IF(AZ956&lt;0.8,"Good",IF(AZ956&lt;0.9,"Very Good","Solid")))))</f>
        <v>None</v>
      </c>
      <c r="BB956" s="28" t="str">
        <f>IF(AJ955=AJ956, BB955, BC956)</f>
        <v>Sunday</v>
      </c>
      <c r="BC956" t="str">
        <f>IF(AV956="",AU956,StringMatch(AU956,AV956,TRUE))</f>
        <v>Sunday</v>
      </c>
      <c r="BD956" t="str">
        <f>TRIM(SUBSTITUTE(SUBSTITUTE(SUBSTITUTE(SUBSTITUTE(SUBSTITUTE(SUBSTITUTE(SUBSTITUTE(SUBSTITUTE(SUBSTITUTE(SUBSTITUTE(AU956,BR956,""),BS956,""),BT956,""),BU956,""),BV956,""),BW956,""),BX956,""),BY956,""),BZ956,""),CA956,""))</f>
        <v>Holiday Regular (9 3 Month Nurse)</v>
      </c>
      <c r="BE956" t="str">
        <f>TRIM(SUBSTITUTE(SUBSTITUTE(SUBSTITUTE(SUBSTITUTE(SUBSTITUTE(SUBSTITUTE(SUBSTITUTE(SUBSTITUTE(SUBSTITUTE(SUBSTITUTE(AV956,BH956,""),BI956,""),BJ956,""),BK956,""),BL956,""),BM956,""),BN956,""),BO956,""),BP956,""),BQ956,""))</f>
        <v>Comp</v>
      </c>
      <c r="BF956" s="21">
        <f>LEN(AU956)-LEN(SUBSTITUTE(AU956," ",""))</f>
        <v>6</v>
      </c>
      <c r="BG956" s="21">
        <f>LEN(AV956)-LEN(SUBSTITUTE(AV956," ",""))</f>
        <v>1</v>
      </c>
      <c r="BH956" s="21" t="str">
        <f>IF(BF956=0,AU956,findspace($AU956,BH$10))</f>
        <v>Holiday</v>
      </c>
      <c r="BI956" s="21" t="str">
        <f>IF(BH956=0,AN956,findspace($AU956,BI$10))</f>
        <v>Sunday</v>
      </c>
      <c r="BJ956" s="21" t="str">
        <f>IF(BI956=0,AV956,findspace($AU956,BJ$10))</f>
        <v>Regular</v>
      </c>
      <c r="BK956" s="21" t="str">
        <f>IF(BJ956=0,AW956,findspace($AU956,BK$10))</f>
        <v>(9</v>
      </c>
      <c r="BL956" s="21" t="str">
        <f>IF(BK956=0,AX956,findspace($AU956,BL$10))</f>
        <v>3</v>
      </c>
      <c r="BM956" s="21" t="str">
        <f>IF(BL956=0,BF956,findspace($AU956,BM$10))</f>
        <v>Month</v>
      </c>
      <c r="BN956" s="21" t="str">
        <f>IF(BM956=0,BH956,findspace($AU956,BN$10))</f>
        <v>Nurse)</v>
      </c>
      <c r="BO956" s="21" t="str">
        <f>IF(BN956=0,BI956,findspace($AU956,BO$10))</f>
        <v/>
      </c>
      <c r="BR956" s="21" t="str">
        <f>IF($BG956=0,$AV956,findspace($AV956,BR$10))</f>
        <v>Sunday</v>
      </c>
      <c r="BS956" s="21" t="str">
        <f>IF($BG956=0,$AV956,findspace($AV956,BS$10))</f>
        <v>Comp</v>
      </c>
      <c r="BT956" s="21" t="str">
        <f>IF($BG956=0,$AV956,findspace($AV956,BT$10))</f>
        <v/>
      </c>
      <c r="BU956" s="21" t="str">
        <f>IF($BG956=0,$AV956,findspace($AV956,BU$10))</f>
        <v/>
      </c>
      <c r="BV956" s="21" t="str">
        <f>IF($BG956=0,$AV956,findspace($AV956,BV$10))</f>
        <v/>
      </c>
      <c r="BW956" s="21" t="str">
        <f>IF($BG956=0,$AV956,findspace($AV956,BW$10))</f>
        <v/>
      </c>
      <c r="BX956" s="21" t="str">
        <f>IF($BG956=0,$AV956,findspace($AV956,BX$10))</f>
        <v/>
      </c>
      <c r="BY956" s="21" t="str">
        <f>IF($BG956=0,$AV956,findspace($AV956,BY$10))</f>
        <v/>
      </c>
      <c r="BZ956" s="21" t="str">
        <f>IF($BG956=0,$AV956,findspace($AV956,BZ$10))</f>
        <v/>
      </c>
      <c r="CA956" s="21" t="str">
        <f>IF($BG956=0,$AV956,findspace($AV956,CA$10))</f>
        <v/>
      </c>
    </row>
    <row r="957" spans="1:79" x14ac:dyDescent="0.35">
      <c r="A957" t="s">
        <v>1839</v>
      </c>
      <c r="B957" t="s">
        <v>279</v>
      </c>
      <c r="C957" t="s">
        <v>3317</v>
      </c>
      <c r="D957" t="s">
        <v>1839</v>
      </c>
      <c r="E957" t="s">
        <v>259</v>
      </c>
      <c r="F957" t="s">
        <v>3307</v>
      </c>
      <c r="G957" s="13">
        <v>0.97733990147783256</v>
      </c>
      <c r="I957">
        <v>12374</v>
      </c>
      <c r="J957" t="str">
        <f>K957&amp;L957</f>
        <v>DFASHXHoliday Saturday Regular (9 3 Month Nurse)12374DFASHAHoliday Saturday</v>
      </c>
      <c r="K957" t="str">
        <f>A957&amp;B957&amp;C957</f>
        <v>DFASHXHoliday Saturday Regular (9 3 Month Nurse)</v>
      </c>
      <c r="L957" t="str">
        <f>I957&amp;D957&amp;E957&amp;F957</f>
        <v>12374DFASHAHoliday Saturday</v>
      </c>
      <c r="M957" s="13">
        <f>G957</f>
        <v>0.97733990147783256</v>
      </c>
      <c r="N957" s="13"/>
      <c r="O957" s="19">
        <v>1080</v>
      </c>
      <c r="P957">
        <f>COUNTIF(C$11:C$2024, C957)</f>
        <v>3</v>
      </c>
      <c r="Q957">
        <f>COUNTIF(F$11:F$177, F957)</f>
        <v>0</v>
      </c>
      <c r="R957" t="b">
        <f>A957=D957</f>
        <v>1</v>
      </c>
      <c r="S957" t="b">
        <f>A957&amp;B957&amp;C957=D957&amp;E957&amp;F957</f>
        <v>0</v>
      </c>
      <c r="V957" t="str">
        <f>IF($A957=V$10, $C957, "")</f>
        <v>Holiday Saturday Regular (9 3 Month Nurse)</v>
      </c>
      <c r="W957" t="str">
        <f>IF($A957=W$10, $C957, "")</f>
        <v/>
      </c>
      <c r="X957" t="str">
        <f>IF($A957=X$10, $C957, "")</f>
        <v/>
      </c>
      <c r="Y957" t="str">
        <f>IF($A957=Y$10, $C957, "")</f>
        <v/>
      </c>
      <c r="Z957" t="str">
        <f>IF($A957=Z$10, $C957, "")</f>
        <v/>
      </c>
      <c r="AB957" t="str">
        <f>IF($D957=AB$10, $F957, "")</f>
        <v>Holiday Saturday</v>
      </c>
      <c r="AC957" t="str">
        <f>IF($D957=AC$10, $F957, "")</f>
        <v/>
      </c>
      <c r="AD957" t="str">
        <f>IF($D957=AD$10, $F957, "")</f>
        <v/>
      </c>
      <c r="AE957" t="str">
        <f>IF($D957=AE$10, $F957, "")</f>
        <v/>
      </c>
      <c r="AF957" t="str">
        <f>IF($D957=AF$10, $F957, "")</f>
        <v/>
      </c>
      <c r="AH957">
        <f>COUNTIF(AI$11:AI$2024, AI957)</f>
        <v>1</v>
      </c>
      <c r="AI957" t="str">
        <f>V957&amp;AB957&amp;W957&amp;AC957&amp;X957&amp;AD957&amp;Y957&amp;AE957&amp;Z957&amp;AF957</f>
        <v>Holiday Saturday Regular (9 3 Month Nurse)Holiday Saturday</v>
      </c>
      <c r="AJ957">
        <f>IF(ROW()=11,1,IF(AK956+1=AK957,AJ956,AJ956+1))</f>
        <v>859</v>
      </c>
      <c r="AK957">
        <f>IF(AI957=AI956, AK956+1, 1)</f>
        <v>1</v>
      </c>
      <c r="AL957" s="26" t="str">
        <f>AM957&amp;AN957</f>
        <v>DFASHXHoliday Saturday Regular (9 3 Month Nurse)12374DFASHAHoliday Saturday</v>
      </c>
      <c r="AM957" t="str">
        <f>K957</f>
        <v>DFASHXHoliday Saturday Regular (9 3 Month Nurse)</v>
      </c>
      <c r="AN957" t="str">
        <f>L957</f>
        <v>12374DFASHAHoliday Saturday</v>
      </c>
      <c r="AO957">
        <f>COUNTIF(AM$11:AM$1107, AM957)</f>
        <v>3</v>
      </c>
      <c r="AP957">
        <f>COUNTIF(AN$11:AN$1107, AN957)</f>
        <v>3</v>
      </c>
      <c r="AQ957">
        <f>MATCH(AM957, AM$11:AM$1107, 0)</f>
        <v>947</v>
      </c>
      <c r="AR957">
        <f>MATCH(AN957, AN$11:AN$1107, 0)</f>
        <v>604</v>
      </c>
      <c r="AS957">
        <v>1080</v>
      </c>
      <c r="AU957" t="str">
        <f>C957</f>
        <v>Holiday Saturday Regular (9 3 Month Nurse)</v>
      </c>
      <c r="AV957" t="str">
        <f>IF(F957="", "", F957)</f>
        <v>Holiday Saturday</v>
      </c>
      <c r="AW957" s="13">
        <f>M957</f>
        <v>0.97733990147783256</v>
      </c>
      <c r="AX957" t="e">
        <f>VLOOKUP(AI957, UniquePairs!A$5:A$2000, 1, FALSE)</f>
        <v>#N/A</v>
      </c>
      <c r="AY957">
        <f>IFERROR(INDEX(UniquePairs!A$5:K$1000, MATCH(AL957, UniquePairs!A$5:A$1000, 0), 10), "")</f>
        <v>0</v>
      </c>
      <c r="AZ957" s="13">
        <f>IF(AY957&lt;&gt;"", AY957, AW957)</f>
        <v>0</v>
      </c>
      <c r="BA957" t="str">
        <f>IF(AZ957=0,"None",IF(AZ957&lt;0.6,"Weak",IF(AZ957&lt;0.7,"Review",IF(AZ957&lt;0.8,"Good",IF(AZ957&lt;0.9,"Very Good","Solid")))))</f>
        <v>None</v>
      </c>
      <c r="BB957" s="28" t="str">
        <f>IF(AJ956=AJ957, BB956, BC957)</f>
        <v>Holiday Saturday</v>
      </c>
      <c r="BC957" t="str">
        <f>IF(AV957="",AU957,StringMatch(AU957,AV957,TRUE))</f>
        <v>Holiday Saturday</v>
      </c>
      <c r="BD957" t="str">
        <f>TRIM(SUBSTITUTE(SUBSTITUTE(SUBSTITUTE(SUBSTITUTE(SUBSTITUTE(SUBSTITUTE(SUBSTITUTE(SUBSTITUTE(SUBSTITUTE(SUBSTITUTE(AU957,BR957,""),BS957,""),BT957,""),BU957,""),BV957,""),BW957,""),BX957,""),BY957,""),BZ957,""),CA957,""))</f>
        <v>Regular (9 3 Month Nurse)</v>
      </c>
      <c r="BE957" t="str">
        <f>TRIM(SUBSTITUTE(SUBSTITUTE(SUBSTITUTE(SUBSTITUTE(SUBSTITUTE(SUBSTITUTE(SUBSTITUTE(SUBSTITUTE(SUBSTITUTE(SUBSTITUTE(AV957,BH957,""),BI957,""),BJ957,""),BK957,""),BL957,""),BM957,""),BN957,""),BO957,""),BP957,""),BQ957,""))</f>
        <v/>
      </c>
      <c r="BF957" s="21">
        <f>LEN(AU957)-LEN(SUBSTITUTE(AU957," ",""))</f>
        <v>6</v>
      </c>
      <c r="BG957" s="21">
        <f>LEN(AV957)-LEN(SUBSTITUTE(AV957," ",""))</f>
        <v>1</v>
      </c>
      <c r="BH957" s="21" t="str">
        <f>IF(BF957=0,AU957,findspace($AU957,BH$10))</f>
        <v>Holiday</v>
      </c>
      <c r="BI957" s="21" t="str">
        <f>IF(BH957=0,AN957,findspace($AU957,BI$10))</f>
        <v>Saturday</v>
      </c>
      <c r="BJ957" s="21" t="str">
        <f>IF(BI957=0,AV957,findspace($AU957,BJ$10))</f>
        <v>Regular</v>
      </c>
      <c r="BK957" s="21" t="str">
        <f>IF(BJ957=0,AW957,findspace($AU957,BK$10))</f>
        <v>(9</v>
      </c>
      <c r="BL957" s="21" t="str">
        <f>IF(BK957=0,AX957,findspace($AU957,BL$10))</f>
        <v>3</v>
      </c>
      <c r="BM957" s="21" t="str">
        <f>IF(BL957=0,BF957,findspace($AU957,BM$10))</f>
        <v>Month</v>
      </c>
      <c r="BN957" s="21" t="str">
        <f>IF(BM957=0,BH957,findspace($AU957,BN$10))</f>
        <v>Nurse)</v>
      </c>
      <c r="BO957" s="21" t="str">
        <f>IF(BN957=0,BI957,findspace($AU957,BO$10))</f>
        <v/>
      </c>
      <c r="BR957" s="21" t="str">
        <f>IF($BG957=0,$AV957,findspace($AV957,BR$10))</f>
        <v>Holiday</v>
      </c>
      <c r="BS957" s="21" t="str">
        <f>IF($BG957=0,$AV957,findspace($AV957,BS$10))</f>
        <v>Saturday</v>
      </c>
      <c r="BT957" s="21" t="str">
        <f>IF($BG957=0,$AV957,findspace($AV957,BT$10))</f>
        <v/>
      </c>
      <c r="BU957" s="21" t="str">
        <f>IF($BG957=0,$AV957,findspace($AV957,BU$10))</f>
        <v/>
      </c>
      <c r="BV957" s="21" t="str">
        <f>IF($BG957=0,$AV957,findspace($AV957,BV$10))</f>
        <v/>
      </c>
      <c r="BW957" s="21" t="str">
        <f>IF($BG957=0,$AV957,findspace($AV957,BW$10))</f>
        <v/>
      </c>
      <c r="BX957" s="21" t="str">
        <f>IF($BG957=0,$AV957,findspace($AV957,BX$10))</f>
        <v/>
      </c>
      <c r="BY957" s="21" t="str">
        <f>IF($BG957=0,$AV957,findspace($AV957,BY$10))</f>
        <v/>
      </c>
      <c r="BZ957" s="21" t="str">
        <f>IF($BG957=0,$AV957,findspace($AV957,BZ$10))</f>
        <v/>
      </c>
      <c r="CA957" s="21" t="str">
        <f>IF($BG957=0,$AV957,findspace($AV957,CA$10))</f>
        <v/>
      </c>
    </row>
    <row r="958" spans="1:79" x14ac:dyDescent="0.35">
      <c r="A958" t="s">
        <v>1839</v>
      </c>
      <c r="B958" t="s">
        <v>279</v>
      </c>
      <c r="C958" t="s">
        <v>3317</v>
      </c>
      <c r="D958" t="s">
        <v>1839</v>
      </c>
      <c r="E958" t="s">
        <v>1679</v>
      </c>
      <c r="F958" t="s">
        <v>3404</v>
      </c>
      <c r="G958" s="13">
        <v>0.93103448275862066</v>
      </c>
      <c r="I958">
        <v>12374</v>
      </c>
      <c r="J958" t="str">
        <f>K958&amp;L958</f>
        <v>DFASHXHoliday Saturday Regular (9 3 Month Nurse)12374DFASSXSaturday Regular (9 3 Month Nurse)</v>
      </c>
      <c r="K958" t="str">
        <f>A958&amp;B958&amp;C958</f>
        <v>DFASHXHoliday Saturday Regular (9 3 Month Nurse)</v>
      </c>
      <c r="L958" t="str">
        <f>I958&amp;D958&amp;E958&amp;F958</f>
        <v>12374DFASSXSaturday Regular (9 3 Month Nurse)</v>
      </c>
      <c r="M958" s="13">
        <f>G958</f>
        <v>0.93103448275862066</v>
      </c>
      <c r="N958" s="13"/>
      <c r="O958" s="19">
        <v>772</v>
      </c>
      <c r="P958">
        <f>COUNTIF(C$11:C$2024, C958)</f>
        <v>3</v>
      </c>
      <c r="Q958">
        <f>COUNTIF(F$11:F$177, F958)</f>
        <v>0</v>
      </c>
      <c r="R958" t="b">
        <f>A958=D958</f>
        <v>1</v>
      </c>
      <c r="S958" t="b">
        <f>A958&amp;B958&amp;C958=D958&amp;E958&amp;F958</f>
        <v>0</v>
      </c>
      <c r="V958" t="str">
        <f>IF($A958=V$10, $C958, "")</f>
        <v>Holiday Saturday Regular (9 3 Month Nurse)</v>
      </c>
      <c r="W958" t="str">
        <f>IF($A958=W$10, $C958, "")</f>
        <v/>
      </c>
      <c r="X958" t="str">
        <f>IF($A958=X$10, $C958, "")</f>
        <v/>
      </c>
      <c r="Y958" t="str">
        <f>IF($A958=Y$10, $C958, "")</f>
        <v/>
      </c>
      <c r="Z958" t="str">
        <f>IF($A958=Z$10, $C958, "")</f>
        <v/>
      </c>
      <c r="AB958" t="str">
        <f>IF($D958=AB$10, $F958, "")</f>
        <v>Saturday Regular (9 3 Month Nurse)</v>
      </c>
      <c r="AC958" t="str">
        <f>IF($D958=AC$10, $F958, "")</f>
        <v/>
      </c>
      <c r="AD958" t="str">
        <f>IF($D958=AD$10, $F958, "")</f>
        <v/>
      </c>
      <c r="AE958" t="str">
        <f>IF($D958=AE$10, $F958, "")</f>
        <v/>
      </c>
      <c r="AF958" t="str">
        <f>IF($D958=AF$10, $F958, "")</f>
        <v/>
      </c>
      <c r="AH958">
        <f>COUNTIF(AI$11:AI$2024, AI958)</f>
        <v>1</v>
      </c>
      <c r="AI958" t="str">
        <f>V958&amp;AB958&amp;W958&amp;AC958&amp;X958&amp;AD958&amp;Y958&amp;AE958&amp;Z958&amp;AF958</f>
        <v>Holiday Saturday Regular (9 3 Month Nurse)Saturday Regular (9 3 Month Nurse)</v>
      </c>
      <c r="AJ958">
        <f>IF(ROW()=11,1,IF(AK957+1=AK958,AJ957,AJ957+1))</f>
        <v>860</v>
      </c>
      <c r="AK958">
        <f>IF(AI958=AI957, AK957+1, 1)</f>
        <v>1</v>
      </c>
      <c r="AL958" s="26" t="str">
        <f>AM958&amp;AN958</f>
        <v>DFASHXHoliday Saturday Regular (9 3 Month Nurse)12374DFASSXSaturday Regular (9 3 Month Nurse)</v>
      </c>
      <c r="AM958" t="str">
        <f>K958</f>
        <v>DFASHXHoliday Saturday Regular (9 3 Month Nurse)</v>
      </c>
      <c r="AN958" t="str">
        <f>L958</f>
        <v>12374DFASSXSaturday Regular (9 3 Month Nurse)</v>
      </c>
      <c r="AO958">
        <f>COUNTIF(AM$11:AM$1107, AM958)</f>
        <v>3</v>
      </c>
      <c r="AP958">
        <f>COUNTIF(AN$11:AN$1107, AN958)</f>
        <v>4</v>
      </c>
      <c r="AQ958">
        <f>MATCH(AM958, AM$11:AM$1107, 0)</f>
        <v>947</v>
      </c>
      <c r="AR958">
        <f>MATCH(AN958, AN$11:AN$1107, 0)</f>
        <v>381</v>
      </c>
      <c r="AS958">
        <v>772</v>
      </c>
      <c r="AU958" t="str">
        <f>C958</f>
        <v>Holiday Saturday Regular (9 3 Month Nurse)</v>
      </c>
      <c r="AV958" t="str">
        <f>IF(F958="", "", F958)</f>
        <v>Saturday Regular (9 3 Month Nurse)</v>
      </c>
      <c r="AW958" s="13">
        <f>M958</f>
        <v>0.93103448275862066</v>
      </c>
      <c r="AX958" t="e">
        <f>VLOOKUP(AI958, UniquePairs!A$5:A$2000, 1, FALSE)</f>
        <v>#N/A</v>
      </c>
      <c r="AY958">
        <f>IFERROR(INDEX(UniquePairs!A$5:K$1000, MATCH(AL958, UniquePairs!A$5:A$1000, 0), 10), "")</f>
        <v>0</v>
      </c>
      <c r="AZ958" s="13">
        <f>IF(AY958&lt;&gt;"", AY958, AW958)</f>
        <v>0</v>
      </c>
      <c r="BA958" t="str">
        <f>IF(AZ958=0,"None",IF(AZ958&lt;0.6,"Weak",IF(AZ958&lt;0.7,"Review",IF(AZ958&lt;0.8,"Good",IF(AZ958&lt;0.9,"Very Good","Solid")))))</f>
        <v>None</v>
      </c>
      <c r="BB958" s="28" t="str">
        <f>IF(AJ957=AJ958, BB957, BC958)</f>
        <v>Saturday Regular (9 3 Month Nurse)</v>
      </c>
      <c r="BC958" t="str">
        <f>IF(AV958="",AU958,StringMatch(AU958,AV958,TRUE))</f>
        <v>Saturday Regular (9 3 Month Nurse)</v>
      </c>
      <c r="BD958" t="str">
        <f>TRIM(SUBSTITUTE(SUBSTITUTE(SUBSTITUTE(SUBSTITUTE(SUBSTITUTE(SUBSTITUTE(SUBSTITUTE(SUBSTITUTE(SUBSTITUTE(SUBSTITUTE(AU958,BR958,""),BS958,""),BT958,""),BU958,""),BV958,""),BW958,""),BX958,""),BY958,""),BZ958,""),CA958,""))</f>
        <v>Holiday</v>
      </c>
      <c r="BE958" t="str">
        <f>TRIM(SUBSTITUTE(SUBSTITUTE(SUBSTITUTE(SUBSTITUTE(SUBSTITUTE(SUBSTITUTE(SUBSTITUTE(SUBSTITUTE(SUBSTITUTE(SUBSTITUTE(AV958,BH958,""),BI958,""),BJ958,""),BK958,""),BL958,""),BM958,""),BN958,""),BO958,""),BP958,""),BQ958,""))</f>
        <v/>
      </c>
      <c r="BF958" s="21">
        <f>LEN(AU958)-LEN(SUBSTITUTE(AU958," ",""))</f>
        <v>6</v>
      </c>
      <c r="BG958" s="21">
        <f>LEN(AV958)-LEN(SUBSTITUTE(AV958," ",""))</f>
        <v>5</v>
      </c>
      <c r="BH958" s="21" t="str">
        <f>IF(BF958=0,AU958,findspace($AU958,BH$10))</f>
        <v>Holiday</v>
      </c>
      <c r="BI958" s="21" t="str">
        <f>IF(BH958=0,AN958,findspace($AU958,BI$10))</f>
        <v>Saturday</v>
      </c>
      <c r="BJ958" s="21" t="str">
        <f>IF(BI958=0,AV958,findspace($AU958,BJ$10))</f>
        <v>Regular</v>
      </c>
      <c r="BK958" s="21" t="str">
        <f>IF(BJ958=0,AW958,findspace($AU958,BK$10))</f>
        <v>(9</v>
      </c>
      <c r="BL958" s="21" t="str">
        <f>IF(BK958=0,AX958,findspace($AU958,BL$10))</f>
        <v>3</v>
      </c>
      <c r="BM958" s="21" t="str">
        <f>IF(BL958=0,BF958,findspace($AU958,BM$10))</f>
        <v>Month</v>
      </c>
      <c r="BN958" s="21" t="str">
        <f>IF(BM958=0,BH958,findspace($AU958,BN$10))</f>
        <v>Nurse)</v>
      </c>
      <c r="BO958" s="21" t="str">
        <f>IF(BN958=0,BI958,findspace($AU958,BO$10))</f>
        <v/>
      </c>
      <c r="BR958" s="21" t="str">
        <f>IF($BG958=0,$AV958,findspace($AV958,BR$10))</f>
        <v>Saturday</v>
      </c>
      <c r="BS958" s="21" t="str">
        <f>IF($BG958=0,$AV958,findspace($AV958,BS$10))</f>
        <v>Regular</v>
      </c>
      <c r="BT958" s="21" t="str">
        <f>IF($BG958=0,$AV958,findspace($AV958,BT$10))</f>
        <v>(9</v>
      </c>
      <c r="BU958" s="21" t="str">
        <f>IF($BG958=0,$AV958,findspace($AV958,BU$10))</f>
        <v>3</v>
      </c>
      <c r="BV958" s="21" t="str">
        <f>IF($BG958=0,$AV958,findspace($AV958,BV$10))</f>
        <v>Month</v>
      </c>
      <c r="BW958" s="21" t="str">
        <f>IF($BG958=0,$AV958,findspace($AV958,BW$10))</f>
        <v>Nurse)</v>
      </c>
      <c r="BX958" s="21" t="str">
        <f>IF($BG958=0,$AV958,findspace($AV958,BX$10))</f>
        <v/>
      </c>
      <c r="BY958" s="21" t="str">
        <f>IF($BG958=0,$AV958,findspace($AV958,BY$10))</f>
        <v/>
      </c>
      <c r="BZ958" s="21" t="str">
        <f>IF($BG958=0,$AV958,findspace($AV958,BZ$10))</f>
        <v/>
      </c>
      <c r="CA958" s="21" t="str">
        <f>IF($BG958=0,$AV958,findspace($AV958,CA$10))</f>
        <v/>
      </c>
    </row>
    <row r="959" spans="1:79" x14ac:dyDescent="0.35">
      <c r="A959" t="s">
        <v>1839</v>
      </c>
      <c r="B959" t="s">
        <v>279</v>
      </c>
      <c r="C959" t="s">
        <v>3317</v>
      </c>
      <c r="D959" t="s">
        <v>1839</v>
      </c>
      <c r="E959" t="s">
        <v>1677</v>
      </c>
      <c r="F959" t="s">
        <v>2676</v>
      </c>
      <c r="G959" s="13">
        <v>0.88555717845175697</v>
      </c>
      <c r="I959">
        <v>12374</v>
      </c>
      <c r="J959" t="str">
        <f>K959&amp;L959</f>
        <v>DFASHXHoliday Saturday Regular (9 3 Month Nurse)12374DFASSWSaturday Pay</v>
      </c>
      <c r="K959" t="str">
        <f>A959&amp;B959&amp;C959</f>
        <v>DFASHXHoliday Saturday Regular (9 3 Month Nurse)</v>
      </c>
      <c r="L959" t="str">
        <f>I959&amp;D959&amp;E959&amp;F959</f>
        <v>12374DFASSWSaturday Pay</v>
      </c>
      <c r="M959" s="13">
        <f>G959</f>
        <v>0.88555717845175697</v>
      </c>
      <c r="N959" s="13"/>
      <c r="O959" s="19">
        <v>776</v>
      </c>
      <c r="P959">
        <f>COUNTIF(C$11:C$2024, C959)</f>
        <v>3</v>
      </c>
      <c r="Q959">
        <f>COUNTIF(F$11:F$177, F959)</f>
        <v>0</v>
      </c>
      <c r="R959" t="b">
        <f>A959=D959</f>
        <v>1</v>
      </c>
      <c r="S959" t="b">
        <f>A959&amp;B959&amp;C959=D959&amp;E959&amp;F959</f>
        <v>0</v>
      </c>
      <c r="V959" t="str">
        <f>IF($A959=V$10, $C959, "")</f>
        <v>Holiday Saturday Regular (9 3 Month Nurse)</v>
      </c>
      <c r="W959" t="str">
        <f>IF($A959=W$10, $C959, "")</f>
        <v/>
      </c>
      <c r="X959" t="str">
        <f>IF($A959=X$10, $C959, "")</f>
        <v/>
      </c>
      <c r="Y959" t="str">
        <f>IF($A959=Y$10, $C959, "")</f>
        <v/>
      </c>
      <c r="Z959" t="str">
        <f>IF($A959=Z$10, $C959, "")</f>
        <v/>
      </c>
      <c r="AB959" t="str">
        <f>IF($D959=AB$10, $F959, "")</f>
        <v>Saturday Pay</v>
      </c>
      <c r="AC959" t="str">
        <f>IF($D959=AC$10, $F959, "")</f>
        <v/>
      </c>
      <c r="AD959" t="str">
        <f>IF($D959=AD$10, $F959, "")</f>
        <v/>
      </c>
      <c r="AE959" t="str">
        <f>IF($D959=AE$10, $F959, "")</f>
        <v/>
      </c>
      <c r="AF959" t="str">
        <f>IF($D959=AF$10, $F959, "")</f>
        <v/>
      </c>
      <c r="AH959">
        <f>COUNTIF(AI$11:AI$2024, AI959)</f>
        <v>1</v>
      </c>
      <c r="AI959" t="str">
        <f>V959&amp;AB959&amp;W959&amp;AC959&amp;X959&amp;AD959&amp;Y959&amp;AE959&amp;Z959&amp;AF959</f>
        <v>Holiday Saturday Regular (9 3 Month Nurse)Saturday Pay</v>
      </c>
      <c r="AJ959">
        <f>IF(ROW()=11,1,IF(AK958+1=AK959,AJ958,AJ958+1))</f>
        <v>861</v>
      </c>
      <c r="AK959">
        <f>IF(AI959=AI958, AK958+1, 1)</f>
        <v>1</v>
      </c>
      <c r="AL959" s="26" t="str">
        <f>AM959&amp;AN959</f>
        <v>DFASHXHoliday Saturday Regular (9 3 Month Nurse)12374DFASSWSaturday Pay</v>
      </c>
      <c r="AM959" t="str">
        <f>K959</f>
        <v>DFASHXHoliday Saturday Regular (9 3 Month Nurse)</v>
      </c>
      <c r="AN959" t="str">
        <f>L959</f>
        <v>12374DFASSWSaturday Pay</v>
      </c>
      <c r="AO959">
        <f>COUNTIF(AM$11:AM$1107, AM959)</f>
        <v>3</v>
      </c>
      <c r="AP959">
        <f>COUNTIF(AN$11:AN$1107, AN959)</f>
        <v>6</v>
      </c>
      <c r="AQ959">
        <f>MATCH(AM959, AM$11:AM$1107, 0)</f>
        <v>947</v>
      </c>
      <c r="AR959">
        <f>MATCH(AN959, AN$11:AN$1107, 0)</f>
        <v>206</v>
      </c>
      <c r="AS959">
        <v>776</v>
      </c>
      <c r="AU959" t="str">
        <f>C959</f>
        <v>Holiday Saturday Regular (9 3 Month Nurse)</v>
      </c>
      <c r="AV959" t="str">
        <f>IF(F959="", "", F959)</f>
        <v>Saturday Pay</v>
      </c>
      <c r="AW959" s="13">
        <f>M959</f>
        <v>0.88555717845175697</v>
      </c>
      <c r="AX959" t="e">
        <f>VLOOKUP(AI959, UniquePairs!A$5:A$2000, 1, FALSE)</f>
        <v>#N/A</v>
      </c>
      <c r="AY959">
        <f>IFERROR(INDEX(UniquePairs!A$5:K$1000, MATCH(AL959, UniquePairs!A$5:A$1000, 0), 10), "")</f>
        <v>0</v>
      </c>
      <c r="AZ959" s="13">
        <f>IF(AY959&lt;&gt;"", AY959, AW959)</f>
        <v>0</v>
      </c>
      <c r="BA959" t="str">
        <f>IF(AZ959=0,"None",IF(AZ959&lt;0.6,"Weak",IF(AZ959&lt;0.7,"Review",IF(AZ959&lt;0.8,"Good",IF(AZ959&lt;0.9,"Very Good","Solid")))))</f>
        <v>None</v>
      </c>
      <c r="BB959" s="28" t="str">
        <f>IF(AJ958=AJ959, BB958, BC959)</f>
        <v>Saturday</v>
      </c>
      <c r="BC959" t="str">
        <f>IF(AV959="",AU959,StringMatch(AU959,AV959,TRUE))</f>
        <v>Saturday</v>
      </c>
      <c r="BD959" t="str">
        <f>TRIM(SUBSTITUTE(SUBSTITUTE(SUBSTITUTE(SUBSTITUTE(SUBSTITUTE(SUBSTITUTE(SUBSTITUTE(SUBSTITUTE(SUBSTITUTE(SUBSTITUTE(AU959,BR959,""),BS959,""),BT959,""),BU959,""),BV959,""),BW959,""),BX959,""),BY959,""),BZ959,""),CA959,""))</f>
        <v>Holiday Regular (9 3 Month Nurse)</v>
      </c>
      <c r="BE959" t="str">
        <f>TRIM(SUBSTITUTE(SUBSTITUTE(SUBSTITUTE(SUBSTITUTE(SUBSTITUTE(SUBSTITUTE(SUBSTITUTE(SUBSTITUTE(SUBSTITUTE(SUBSTITUTE(AV959,BH959,""),BI959,""),BJ959,""),BK959,""),BL959,""),BM959,""),BN959,""),BO959,""),BP959,""),BQ959,""))</f>
        <v>Pay</v>
      </c>
      <c r="BF959" s="21">
        <f>LEN(AU959)-LEN(SUBSTITUTE(AU959," ",""))</f>
        <v>6</v>
      </c>
      <c r="BG959" s="21">
        <f>LEN(AV959)-LEN(SUBSTITUTE(AV959," ",""))</f>
        <v>1</v>
      </c>
      <c r="BH959" s="21" t="str">
        <f>IF(BF959=0,AU959,findspace($AU959,BH$10))</f>
        <v>Holiday</v>
      </c>
      <c r="BI959" s="21" t="str">
        <f>IF(BH959=0,AN959,findspace($AU959,BI$10))</f>
        <v>Saturday</v>
      </c>
      <c r="BJ959" s="21" t="str">
        <f>IF(BI959=0,AV959,findspace($AU959,BJ$10))</f>
        <v>Regular</v>
      </c>
      <c r="BK959" s="21" t="str">
        <f>IF(BJ959=0,AW959,findspace($AU959,BK$10))</f>
        <v>(9</v>
      </c>
      <c r="BL959" s="21" t="str">
        <f>IF(BK959=0,AX959,findspace($AU959,BL$10))</f>
        <v>3</v>
      </c>
      <c r="BM959" s="21" t="str">
        <f>IF(BL959=0,BF959,findspace($AU959,BM$10))</f>
        <v>Month</v>
      </c>
      <c r="BN959" s="21" t="str">
        <f>IF(BM959=0,BH959,findspace($AU959,BN$10))</f>
        <v>Nurse)</v>
      </c>
      <c r="BO959" s="21" t="str">
        <f>IF(BN959=0,BI959,findspace($AU959,BO$10))</f>
        <v/>
      </c>
      <c r="BR959" s="21" t="str">
        <f>IF($BG959=0,$AV959,findspace($AV959,BR$10))</f>
        <v>Saturday</v>
      </c>
      <c r="BS959" s="21" t="str">
        <f>IF($BG959=0,$AV959,findspace($AV959,BS$10))</f>
        <v>Pay</v>
      </c>
      <c r="BT959" s="21" t="str">
        <f>IF($BG959=0,$AV959,findspace($AV959,BT$10))</f>
        <v/>
      </c>
      <c r="BU959" s="21" t="str">
        <f>IF($BG959=0,$AV959,findspace($AV959,BU$10))</f>
        <v/>
      </c>
      <c r="BV959" s="21" t="str">
        <f>IF($BG959=0,$AV959,findspace($AV959,BV$10))</f>
        <v/>
      </c>
      <c r="BW959" s="21" t="str">
        <f>IF($BG959=0,$AV959,findspace($AV959,BW$10))</f>
        <v/>
      </c>
      <c r="BX959" s="21" t="str">
        <f>IF($BG959=0,$AV959,findspace($AV959,BX$10))</f>
        <v/>
      </c>
      <c r="BY959" s="21" t="str">
        <f>IF($BG959=0,$AV959,findspace($AV959,BY$10))</f>
        <v/>
      </c>
      <c r="BZ959" s="21" t="str">
        <f>IF($BG959=0,$AV959,findspace($AV959,BZ$10))</f>
        <v/>
      </c>
      <c r="CA959" s="21" t="str">
        <f>IF($BG959=0,$AV959,findspace($AV959,CA$10))</f>
        <v/>
      </c>
    </row>
    <row r="960" spans="1:79" x14ac:dyDescent="0.35">
      <c r="A960" t="s">
        <v>1839</v>
      </c>
      <c r="B960" t="s">
        <v>2490</v>
      </c>
      <c r="C960" t="s">
        <v>2491</v>
      </c>
      <c r="D960" t="s">
        <v>1839</v>
      </c>
      <c r="E960" t="s">
        <v>1447</v>
      </c>
      <c r="F960" t="s">
        <v>1577</v>
      </c>
      <c r="G960" s="13">
        <v>0.88313697973303729</v>
      </c>
      <c r="I960">
        <v>12374</v>
      </c>
      <c r="J960" t="str">
        <f>K960&amp;L960</f>
        <v>DFASOH Holiday Overtime12374DFASOSOvertime Scheduled</v>
      </c>
      <c r="K960" t="str">
        <f>A960&amp;B960&amp;C960</f>
        <v>DFASOH Holiday Overtime</v>
      </c>
      <c r="L960" t="str">
        <f>I960&amp;D960&amp;E960&amp;F960</f>
        <v>12374DFASOSOvertime Scheduled</v>
      </c>
      <c r="M960" s="13">
        <f>G960</f>
        <v>0.88313697973303729</v>
      </c>
      <c r="N960" s="13"/>
      <c r="O960" s="19">
        <v>1022</v>
      </c>
      <c r="P960">
        <f>COUNTIF(C$11:C$2024, C960)</f>
        <v>3</v>
      </c>
      <c r="Q960">
        <f>COUNTIF(F$11:F$177, F960)</f>
        <v>0</v>
      </c>
      <c r="R960" t="b">
        <f>A960=D960</f>
        <v>1</v>
      </c>
      <c r="S960" t="b">
        <f>A960&amp;B960&amp;C960=D960&amp;E960&amp;F960</f>
        <v>0</v>
      </c>
      <c r="V960" t="str">
        <f>IF($A960=V$10, $C960, "")</f>
        <v>Holiday Overtime</v>
      </c>
      <c r="W960" t="str">
        <f>IF($A960=W$10, $C960, "")</f>
        <v/>
      </c>
      <c r="X960" t="str">
        <f>IF($A960=X$10, $C960, "")</f>
        <v/>
      </c>
      <c r="Y960" t="str">
        <f>IF($A960=Y$10, $C960, "")</f>
        <v/>
      </c>
      <c r="Z960" t="str">
        <f>IF($A960=Z$10, $C960, "")</f>
        <v/>
      </c>
      <c r="AB960" t="str">
        <f>IF($D960=AB$10, $F960, "")</f>
        <v>Overtime Scheduled</v>
      </c>
      <c r="AC960" t="str">
        <f>IF($D960=AC$10, $F960, "")</f>
        <v/>
      </c>
      <c r="AD960" t="str">
        <f>IF($D960=AD$10, $F960, "")</f>
        <v/>
      </c>
      <c r="AE960" t="str">
        <f>IF($D960=AE$10, $F960, "")</f>
        <v/>
      </c>
      <c r="AF960" t="str">
        <f>IF($D960=AF$10, $F960, "")</f>
        <v/>
      </c>
      <c r="AH960">
        <f>COUNTIF(AI$11:AI$2024, AI960)</f>
        <v>1</v>
      </c>
      <c r="AI960" t="str">
        <f>V960&amp;AB960&amp;W960&amp;AC960&amp;X960&amp;AD960&amp;Y960&amp;AE960&amp;Z960&amp;AF960</f>
        <v>Holiday OvertimeOvertime Scheduled</v>
      </c>
      <c r="AJ960">
        <f>IF(ROW()=11,1,IF(AK959+1=AK960,AJ959,AJ959+1))</f>
        <v>862</v>
      </c>
      <c r="AK960">
        <f>IF(AI960=AI959, AK959+1, 1)</f>
        <v>1</v>
      </c>
      <c r="AL960" s="26" t="str">
        <f>AM960&amp;AN960</f>
        <v>DFASOH Holiday Overtime12374DFASOSOvertime Scheduled</v>
      </c>
      <c r="AM960" t="str">
        <f>K960</f>
        <v>DFASOH Holiday Overtime</v>
      </c>
      <c r="AN960" t="str">
        <f>L960</f>
        <v>12374DFASOSOvertime Scheduled</v>
      </c>
      <c r="AO960">
        <f>COUNTIF(AM$11:AM$1107, AM960)</f>
        <v>3</v>
      </c>
      <c r="AP960">
        <f>COUNTIF(AN$11:AN$1107, AN960)</f>
        <v>19</v>
      </c>
      <c r="AQ960">
        <f>MATCH(AM960, AM$11:AM$1107, 0)</f>
        <v>950</v>
      </c>
      <c r="AR960">
        <f>MATCH(AN960, AN$11:AN$1107, 0)</f>
        <v>470</v>
      </c>
      <c r="AS960">
        <v>1022</v>
      </c>
      <c r="AU960" t="str">
        <f>C960</f>
        <v>Holiday Overtime</v>
      </c>
      <c r="AV960" t="str">
        <f>IF(F960="", "", F960)</f>
        <v>Overtime Scheduled</v>
      </c>
      <c r="AW960" s="13">
        <f>M960</f>
        <v>0.88313697973303729</v>
      </c>
      <c r="AX960" t="e">
        <f>VLOOKUP(AI960, UniquePairs!A$5:A$2000, 1, FALSE)</f>
        <v>#N/A</v>
      </c>
      <c r="AY960">
        <f>IFERROR(INDEX(UniquePairs!A$5:K$1000, MATCH(AL960, UniquePairs!A$5:A$1000, 0), 10), "")</f>
        <v>0</v>
      </c>
      <c r="AZ960" s="13">
        <f>IF(AY960&lt;&gt;"", AY960, AW960)</f>
        <v>0</v>
      </c>
      <c r="BA960" t="str">
        <f>IF(AZ960=0,"None",IF(AZ960&lt;0.6,"Weak",IF(AZ960&lt;0.7,"Review",IF(AZ960&lt;0.8,"Good",IF(AZ960&lt;0.9,"Very Good","Solid")))))</f>
        <v>None</v>
      </c>
      <c r="BB960" s="28" t="str">
        <f>IF(AJ959=AJ960, BB959, BC960)</f>
        <v>Overtime</v>
      </c>
      <c r="BC960" t="str">
        <f>IF(AV960="",AU960,StringMatch(AU960,AV960,TRUE))</f>
        <v>Overtime</v>
      </c>
      <c r="BD960" t="str">
        <f>TRIM(SUBSTITUTE(SUBSTITUTE(SUBSTITUTE(SUBSTITUTE(SUBSTITUTE(SUBSTITUTE(SUBSTITUTE(SUBSTITUTE(SUBSTITUTE(SUBSTITUTE(AU960,BR960,""),BS960,""),BT960,""),BU960,""),BV960,""),BW960,""),BX960,""),BY960,""),BZ960,""),CA960,""))</f>
        <v>Holiday</v>
      </c>
      <c r="BE960" t="str">
        <f>TRIM(SUBSTITUTE(SUBSTITUTE(SUBSTITUTE(SUBSTITUTE(SUBSTITUTE(SUBSTITUTE(SUBSTITUTE(SUBSTITUTE(SUBSTITUTE(SUBSTITUTE(AV960,BH960,""),BI960,""),BJ960,""),BK960,""),BL960,""),BM960,""),BN960,""),BO960,""),BP960,""),BQ960,""))</f>
        <v>Scheduled</v>
      </c>
      <c r="BF960" s="21">
        <f>LEN(AU960)-LEN(SUBSTITUTE(AU960," ",""))</f>
        <v>1</v>
      </c>
      <c r="BG960" s="21">
        <f>LEN(AV960)-LEN(SUBSTITUTE(AV960," ",""))</f>
        <v>1</v>
      </c>
      <c r="BH960" s="21" t="str">
        <f>IF(BF960=0,AU960,findspace($AU960,BH$10))</f>
        <v>Holiday</v>
      </c>
      <c r="BI960" s="21" t="str">
        <f>IF(BH960=0,AN960,findspace($AU960,BI$10))</f>
        <v>Overtime</v>
      </c>
      <c r="BJ960" s="21" t="str">
        <f>IF(BI960=0,AV960,findspace($AU960,BJ$10))</f>
        <v/>
      </c>
      <c r="BK960" s="21" t="str">
        <f>IF(BJ960=0,AW960,findspace($AU960,BK$10))</f>
        <v/>
      </c>
      <c r="BL960" s="21" t="str">
        <f>IF(BK960=0,AX960,findspace($AU960,BL$10))</f>
        <v/>
      </c>
      <c r="BM960" s="21" t="str">
        <f>IF(BL960=0,BF960,findspace($AU960,BM$10))</f>
        <v/>
      </c>
      <c r="BN960" s="21" t="str">
        <f>IF(BM960=0,BH960,findspace($AU960,BN$10))</f>
        <v/>
      </c>
      <c r="BO960" s="21" t="str">
        <f>IF(BN960=0,BI960,findspace($AU960,BO$10))</f>
        <v/>
      </c>
      <c r="BR960" s="21" t="str">
        <f>IF($BG960=0,$AV960,findspace($AV960,BR$10))</f>
        <v>Overtime</v>
      </c>
      <c r="BS960" s="21" t="str">
        <f>IF($BG960=0,$AV960,findspace($AV960,BS$10))</f>
        <v>Scheduled</v>
      </c>
      <c r="BT960" s="21" t="str">
        <f>IF($BG960=0,$AV960,findspace($AV960,BT$10))</f>
        <v/>
      </c>
      <c r="BU960" s="21" t="str">
        <f>IF($BG960=0,$AV960,findspace($AV960,BU$10))</f>
        <v/>
      </c>
      <c r="BV960" s="21" t="str">
        <f>IF($BG960=0,$AV960,findspace($AV960,BV$10))</f>
        <v/>
      </c>
      <c r="BW960" s="21" t="str">
        <f>IF($BG960=0,$AV960,findspace($AV960,BW$10))</f>
        <v/>
      </c>
      <c r="BX960" s="21" t="str">
        <f>IF($BG960=0,$AV960,findspace($AV960,BX$10))</f>
        <v/>
      </c>
      <c r="BY960" s="21" t="str">
        <f>IF($BG960=0,$AV960,findspace($AV960,BY$10))</f>
        <v/>
      </c>
      <c r="BZ960" s="21" t="str">
        <f>IF($BG960=0,$AV960,findspace($AV960,BZ$10))</f>
        <v/>
      </c>
      <c r="CA960" s="21" t="str">
        <f>IF($BG960=0,$AV960,findspace($AV960,CA$10))</f>
        <v/>
      </c>
    </row>
    <row r="961" spans="1:79" x14ac:dyDescent="0.35">
      <c r="A961" t="s">
        <v>1839</v>
      </c>
      <c r="B961" t="s">
        <v>2490</v>
      </c>
      <c r="C961" t="s">
        <v>2491</v>
      </c>
      <c r="D961" t="s">
        <v>1836</v>
      </c>
      <c r="E961">
        <v>22</v>
      </c>
      <c r="F961" t="s">
        <v>3416</v>
      </c>
      <c r="G961" s="13">
        <v>0.82729866140004393</v>
      </c>
      <c r="I961">
        <v>12374</v>
      </c>
      <c r="J961" t="str">
        <f>K961&amp;L961</f>
        <v>DFASOH Holiday Overtime12374GSA22EDP Act Expose Overtime 4%</v>
      </c>
      <c r="K961" t="str">
        <f>A961&amp;B961&amp;C961</f>
        <v>DFASOH Holiday Overtime</v>
      </c>
      <c r="L961" t="str">
        <f>I961&amp;D961&amp;E961&amp;F961</f>
        <v>12374GSA22EDP Act Expose Overtime 4%</v>
      </c>
      <c r="M961" s="13">
        <f>G961</f>
        <v>0.82729866140004393</v>
      </c>
      <c r="N961" s="13"/>
      <c r="O961" s="19">
        <v>195</v>
      </c>
      <c r="P961">
        <f>COUNTIF(C$11:C$2024, C961)</f>
        <v>3</v>
      </c>
      <c r="Q961">
        <f>COUNTIF(F$11:F$177, F961)</f>
        <v>0</v>
      </c>
      <c r="R961" t="b">
        <f>A961=D961</f>
        <v>0</v>
      </c>
      <c r="S961" t="b">
        <f>A961&amp;B961&amp;C961=D961&amp;E961&amp;F961</f>
        <v>0</v>
      </c>
      <c r="V961" t="str">
        <f>IF($A961=V$10, $C961, "")</f>
        <v>Holiday Overtime</v>
      </c>
      <c r="W961" t="str">
        <f>IF($A961=W$10, $C961, "")</f>
        <v/>
      </c>
      <c r="X961" t="str">
        <f>IF($A961=X$10, $C961, "")</f>
        <v/>
      </c>
      <c r="Y961" t="str">
        <f>IF($A961=Y$10, $C961, "")</f>
        <v/>
      </c>
      <c r="Z961" t="str">
        <f>IF($A961=Z$10, $C961, "")</f>
        <v/>
      </c>
      <c r="AB961" t="str">
        <f>IF($D961=AB$10, $F961, "")</f>
        <v/>
      </c>
      <c r="AC961" t="str">
        <f>IF($D961=AC$10, $F961, "")</f>
        <v>EDP Act Expose Overtime 4%</v>
      </c>
      <c r="AD961" t="str">
        <f>IF($D961=AD$10, $F961, "")</f>
        <v/>
      </c>
      <c r="AE961" t="str">
        <f>IF($D961=AE$10, $F961, "")</f>
        <v/>
      </c>
      <c r="AF961" t="str">
        <f>IF($D961=AF$10, $F961, "")</f>
        <v/>
      </c>
      <c r="AH961">
        <f>COUNTIF(AI$11:AI$2024, AI961)</f>
        <v>1</v>
      </c>
      <c r="AI961" t="str">
        <f>V961&amp;AB961&amp;W961&amp;AC961&amp;X961&amp;AD961&amp;Y961&amp;AE961&amp;Z961&amp;AF961</f>
        <v>Holiday OvertimeEDP Act Expose Overtime 4%</v>
      </c>
      <c r="AJ961">
        <f>IF(ROW()=11,1,IF(AK960+1=AK961,AJ960,AJ960+1))</f>
        <v>863</v>
      </c>
      <c r="AK961">
        <f>IF(AI961=AI960, AK960+1, 1)</f>
        <v>1</v>
      </c>
      <c r="AL961" s="26" t="str">
        <f>AM961&amp;AN961</f>
        <v>DFASOH Holiday Overtime12374GSA22EDP Act Expose Overtime 4%</v>
      </c>
      <c r="AM961" t="str">
        <f>K961</f>
        <v>DFASOH Holiday Overtime</v>
      </c>
      <c r="AN961" t="str">
        <f>L961</f>
        <v>12374GSA22EDP Act Expose Overtime 4%</v>
      </c>
      <c r="AO961">
        <f>COUNTIF(AM$11:AM$1107, AM961)</f>
        <v>3</v>
      </c>
      <c r="AP961">
        <f>COUNTIF(AN$11:AN$1107, AN961)</f>
        <v>20</v>
      </c>
      <c r="AQ961">
        <f>MATCH(AM961, AM$11:AM$1107, 0)</f>
        <v>950</v>
      </c>
      <c r="AR961">
        <f>MATCH(AN961, AN$11:AN$1107, 0)</f>
        <v>235</v>
      </c>
      <c r="AS961">
        <v>195</v>
      </c>
      <c r="AU961" t="str">
        <f>C961</f>
        <v>Holiday Overtime</v>
      </c>
      <c r="AV961" t="str">
        <f>IF(F961="", "", F961)</f>
        <v>EDP Act Expose Overtime 4%</v>
      </c>
      <c r="AW961" s="13">
        <f>M961</f>
        <v>0.82729866140004393</v>
      </c>
      <c r="AX961" t="e">
        <f>VLOOKUP(AI961, UniquePairs!A$5:A$2000, 1, FALSE)</f>
        <v>#N/A</v>
      </c>
      <c r="AY961">
        <f>IFERROR(INDEX(UniquePairs!A$5:K$1000, MATCH(AL961, UniquePairs!A$5:A$1000, 0), 10), "")</f>
        <v>0</v>
      </c>
      <c r="AZ961" s="13">
        <f>IF(AY961&lt;&gt;"", AY961, AW961)</f>
        <v>0</v>
      </c>
      <c r="BA961" t="str">
        <f>IF(AZ961=0,"None",IF(AZ961&lt;0.6,"Weak",IF(AZ961&lt;0.7,"Review",IF(AZ961&lt;0.8,"Good",IF(AZ961&lt;0.9,"Very Good","Solid")))))</f>
        <v>None</v>
      </c>
      <c r="BB961" s="28" t="str">
        <f>IF(AJ960=AJ961, BB960, BC961)</f>
        <v>Overtime</v>
      </c>
      <c r="BC961" t="str">
        <f>IF(AV961="",AU961,StringMatch(AU961,AV961,TRUE))</f>
        <v>Overtime</v>
      </c>
      <c r="BD961" t="str">
        <f>TRIM(SUBSTITUTE(SUBSTITUTE(SUBSTITUTE(SUBSTITUTE(SUBSTITUTE(SUBSTITUTE(SUBSTITUTE(SUBSTITUTE(SUBSTITUTE(SUBSTITUTE(AU961,BR961,""),BS961,""),BT961,""),BU961,""),BV961,""),BW961,""),BX961,""),BY961,""),BZ961,""),CA961,""))</f>
        <v>Holiday</v>
      </c>
      <c r="BE961" t="str">
        <f>TRIM(SUBSTITUTE(SUBSTITUTE(SUBSTITUTE(SUBSTITUTE(SUBSTITUTE(SUBSTITUTE(SUBSTITUTE(SUBSTITUTE(SUBSTITUTE(SUBSTITUTE(AV961,BH961,""),BI961,""),BJ961,""),BK961,""),BL961,""),BM961,""),BN961,""),BO961,""),BP961,""),BQ961,""))</f>
        <v>EDP Act Expose 4%</v>
      </c>
      <c r="BF961" s="21">
        <f>LEN(AU961)-LEN(SUBSTITUTE(AU961," ",""))</f>
        <v>1</v>
      </c>
      <c r="BG961" s="21">
        <f>LEN(AV961)-LEN(SUBSTITUTE(AV961," ",""))</f>
        <v>4</v>
      </c>
      <c r="BH961" s="21" t="str">
        <f>IF(BF961=0,AU961,findspace($AU961,BH$10))</f>
        <v>Holiday</v>
      </c>
      <c r="BI961" s="21" t="str">
        <f>IF(BH961=0,AN961,findspace($AU961,BI$10))</f>
        <v>Overtime</v>
      </c>
      <c r="BJ961" s="21" t="str">
        <f>IF(BI961=0,AV961,findspace($AU961,BJ$10))</f>
        <v/>
      </c>
      <c r="BK961" s="21" t="str">
        <f>IF(BJ961=0,AW961,findspace($AU961,BK$10))</f>
        <v/>
      </c>
      <c r="BL961" s="21" t="str">
        <f>IF(BK961=0,AX961,findspace($AU961,BL$10))</f>
        <v/>
      </c>
      <c r="BM961" s="21" t="str">
        <f>IF(BL961=0,BF961,findspace($AU961,BM$10))</f>
        <v/>
      </c>
      <c r="BN961" s="21" t="str">
        <f>IF(BM961=0,BH961,findspace($AU961,BN$10))</f>
        <v/>
      </c>
      <c r="BO961" s="21" t="str">
        <f>IF(BN961=0,BI961,findspace($AU961,BO$10))</f>
        <v/>
      </c>
      <c r="BR961" s="21" t="str">
        <f>IF($BG961=0,$AV961,findspace($AV961,BR$10))</f>
        <v>EDP</v>
      </c>
      <c r="BS961" s="21" t="str">
        <f>IF($BG961=0,$AV961,findspace($AV961,BS$10))</f>
        <v>Act</v>
      </c>
      <c r="BT961" s="21" t="str">
        <f>IF($BG961=0,$AV961,findspace($AV961,BT$10))</f>
        <v>Expose</v>
      </c>
      <c r="BU961" s="21" t="str">
        <f>IF($BG961=0,$AV961,findspace($AV961,BU$10))</f>
        <v>Overtime</v>
      </c>
      <c r="BV961" s="21" t="str">
        <f>IF($BG961=0,$AV961,findspace($AV961,BV$10))</f>
        <v>4%</v>
      </c>
      <c r="BW961" s="21" t="str">
        <f>IF($BG961=0,$AV961,findspace($AV961,BW$10))</f>
        <v/>
      </c>
      <c r="BX961" s="21" t="str">
        <f>IF($BG961=0,$AV961,findspace($AV961,BX$10))</f>
        <v/>
      </c>
      <c r="BY961" s="21" t="str">
        <f>IF($BG961=0,$AV961,findspace($AV961,BY$10))</f>
        <v/>
      </c>
      <c r="BZ961" s="21" t="str">
        <f>IF($BG961=0,$AV961,findspace($AV961,BZ$10))</f>
        <v/>
      </c>
      <c r="CA961" s="21" t="str">
        <f>IF($BG961=0,$AV961,findspace($AV961,CA$10))</f>
        <v/>
      </c>
    </row>
    <row r="962" spans="1:79" x14ac:dyDescent="0.35">
      <c r="A962" t="s">
        <v>1839</v>
      </c>
      <c r="B962" t="s">
        <v>2490</v>
      </c>
      <c r="C962" t="s">
        <v>2491</v>
      </c>
      <c r="D962" t="s">
        <v>1836</v>
      </c>
      <c r="E962">
        <v>24</v>
      </c>
      <c r="F962" t="s">
        <v>3422</v>
      </c>
      <c r="G962" s="13">
        <v>0.82729866140004393</v>
      </c>
      <c r="I962">
        <v>12374</v>
      </c>
      <c r="J962" t="str">
        <f>K962&amp;L962</f>
        <v>DFASOH Holiday Overtime12374GSA24EDP Act Expose Overtime 25%</v>
      </c>
      <c r="K962" t="str">
        <f>A962&amp;B962&amp;C962</f>
        <v>DFASOH Holiday Overtime</v>
      </c>
      <c r="L962" t="str">
        <f>I962&amp;D962&amp;E962&amp;F962</f>
        <v>12374GSA24EDP Act Expose Overtime 25%</v>
      </c>
      <c r="M962" s="13">
        <f>G962</f>
        <v>0.82729866140004393</v>
      </c>
      <c r="N962" s="13"/>
      <c r="O962" s="19">
        <v>1031</v>
      </c>
      <c r="P962">
        <f>COUNTIF(C$11:C$2024, C962)</f>
        <v>3</v>
      </c>
      <c r="Q962">
        <f>COUNTIF(F$11:F$177, F962)</f>
        <v>0</v>
      </c>
      <c r="R962" t="b">
        <f>A962=D962</f>
        <v>0</v>
      </c>
      <c r="S962" t="b">
        <f>A962&amp;B962&amp;C962=D962&amp;E962&amp;F962</f>
        <v>0</v>
      </c>
      <c r="V962" t="str">
        <f>IF($A962=V$10, $C962, "")</f>
        <v>Holiday Overtime</v>
      </c>
      <c r="W962" t="str">
        <f>IF($A962=W$10, $C962, "")</f>
        <v/>
      </c>
      <c r="X962" t="str">
        <f>IF($A962=X$10, $C962, "")</f>
        <v/>
      </c>
      <c r="Y962" t="str">
        <f>IF($A962=Y$10, $C962, "")</f>
        <v/>
      </c>
      <c r="Z962" t="str">
        <f>IF($A962=Z$10, $C962, "")</f>
        <v/>
      </c>
      <c r="AB962" t="str">
        <f>IF($D962=AB$10, $F962, "")</f>
        <v/>
      </c>
      <c r="AC962" t="str">
        <f>IF($D962=AC$10, $F962, "")</f>
        <v>EDP Act Expose Overtime 25%</v>
      </c>
      <c r="AD962" t="str">
        <f>IF($D962=AD$10, $F962, "")</f>
        <v/>
      </c>
      <c r="AE962" t="str">
        <f>IF($D962=AE$10, $F962, "")</f>
        <v/>
      </c>
      <c r="AF962" t="str">
        <f>IF($D962=AF$10, $F962, "")</f>
        <v/>
      </c>
      <c r="AH962">
        <f>COUNTIF(AI$11:AI$2024, AI962)</f>
        <v>1</v>
      </c>
      <c r="AI962" t="str">
        <f>V962&amp;AB962&amp;W962&amp;AC962&amp;X962&amp;AD962&amp;Y962&amp;AE962&amp;Z962&amp;AF962</f>
        <v>Holiday OvertimeEDP Act Expose Overtime 25%</v>
      </c>
      <c r="AJ962">
        <f>IF(ROW()=11,1,IF(AK961+1=AK962,AJ961,AJ961+1))</f>
        <v>864</v>
      </c>
      <c r="AK962">
        <f>IF(AI962=AI961, AK961+1, 1)</f>
        <v>1</v>
      </c>
      <c r="AL962" s="26" t="str">
        <f>AM962&amp;AN962</f>
        <v>DFASOH Holiday Overtime12374GSA24EDP Act Expose Overtime 25%</v>
      </c>
      <c r="AM962" t="str">
        <f>K962</f>
        <v>DFASOH Holiday Overtime</v>
      </c>
      <c r="AN962" t="str">
        <f>L962</f>
        <v>12374GSA24EDP Act Expose Overtime 25%</v>
      </c>
      <c r="AO962">
        <f>COUNTIF(AM$11:AM$1107, AM962)</f>
        <v>3</v>
      </c>
      <c r="AP962">
        <f>COUNTIF(AN$11:AN$1107, AN962)</f>
        <v>14</v>
      </c>
      <c r="AQ962">
        <f>MATCH(AM962, AM$11:AM$1107, 0)</f>
        <v>950</v>
      </c>
      <c r="AR962">
        <f>MATCH(AN962, AN$11:AN$1107, 0)</f>
        <v>234</v>
      </c>
      <c r="AS962">
        <v>1031</v>
      </c>
      <c r="AU962" t="str">
        <f>C962</f>
        <v>Holiday Overtime</v>
      </c>
      <c r="AV962" t="str">
        <f>IF(F962="", "", F962)</f>
        <v>EDP Act Expose Overtime 25%</v>
      </c>
      <c r="AW962" s="13">
        <f>M962</f>
        <v>0.82729866140004393</v>
      </c>
      <c r="AX962" t="e">
        <f>VLOOKUP(AI962, UniquePairs!A$5:A$2000, 1, FALSE)</f>
        <v>#N/A</v>
      </c>
      <c r="AY962">
        <f>IFERROR(INDEX(UniquePairs!A$5:K$1000, MATCH(AL962, UniquePairs!A$5:A$1000, 0), 10), "")</f>
        <v>0</v>
      </c>
      <c r="AZ962" s="13">
        <f>IF(AY962&lt;&gt;"", AY962, AW962)</f>
        <v>0</v>
      </c>
      <c r="BA962" t="str">
        <f>IF(AZ962=0,"None",IF(AZ962&lt;0.6,"Weak",IF(AZ962&lt;0.7,"Review",IF(AZ962&lt;0.8,"Good",IF(AZ962&lt;0.9,"Very Good","Solid")))))</f>
        <v>None</v>
      </c>
      <c r="BB962" s="28" t="str">
        <f>IF(AJ961=AJ962, BB961, BC962)</f>
        <v>Overtime</v>
      </c>
      <c r="BC962" t="str">
        <f>IF(AV962="",AU962,StringMatch(AU962,AV962,TRUE))</f>
        <v>Overtime</v>
      </c>
      <c r="BD962" t="str">
        <f>TRIM(SUBSTITUTE(SUBSTITUTE(SUBSTITUTE(SUBSTITUTE(SUBSTITUTE(SUBSTITUTE(SUBSTITUTE(SUBSTITUTE(SUBSTITUTE(SUBSTITUTE(AU962,BR962,""),BS962,""),BT962,""),BU962,""),BV962,""),BW962,""),BX962,""),BY962,""),BZ962,""),CA962,""))</f>
        <v>Holiday</v>
      </c>
      <c r="BE962" t="str">
        <f>TRIM(SUBSTITUTE(SUBSTITUTE(SUBSTITUTE(SUBSTITUTE(SUBSTITUTE(SUBSTITUTE(SUBSTITUTE(SUBSTITUTE(SUBSTITUTE(SUBSTITUTE(AV962,BH962,""),BI962,""),BJ962,""),BK962,""),BL962,""),BM962,""),BN962,""),BO962,""),BP962,""),BQ962,""))</f>
        <v>EDP Act Expose 25%</v>
      </c>
      <c r="BF962" s="21">
        <f>LEN(AU962)-LEN(SUBSTITUTE(AU962," ",""))</f>
        <v>1</v>
      </c>
      <c r="BG962" s="21">
        <f>LEN(AV962)-LEN(SUBSTITUTE(AV962," ",""))</f>
        <v>4</v>
      </c>
      <c r="BH962" s="21" t="str">
        <f>IF(BF962=0,AU962,findspace($AU962,BH$10))</f>
        <v>Holiday</v>
      </c>
      <c r="BI962" s="21" t="str">
        <f>IF(BH962=0,AN962,findspace($AU962,BI$10))</f>
        <v>Overtime</v>
      </c>
      <c r="BJ962" s="21" t="str">
        <f>IF(BI962=0,AV962,findspace($AU962,BJ$10))</f>
        <v/>
      </c>
      <c r="BK962" s="21" t="str">
        <f>IF(BJ962=0,AW962,findspace($AU962,BK$10))</f>
        <v/>
      </c>
      <c r="BL962" s="21" t="str">
        <f>IF(BK962=0,AX962,findspace($AU962,BL$10))</f>
        <v/>
      </c>
      <c r="BM962" s="21" t="str">
        <f>IF(BL962=0,BF962,findspace($AU962,BM$10))</f>
        <v/>
      </c>
      <c r="BN962" s="21" t="str">
        <f>IF(BM962=0,BH962,findspace($AU962,BN$10))</f>
        <v/>
      </c>
      <c r="BO962" s="21" t="str">
        <f>IF(BN962=0,BI962,findspace($AU962,BO$10))</f>
        <v/>
      </c>
      <c r="BR962" s="21" t="str">
        <f>IF($BG962=0,$AV962,findspace($AV962,BR$10))</f>
        <v>EDP</v>
      </c>
      <c r="BS962" s="21" t="str">
        <f>IF($BG962=0,$AV962,findspace($AV962,BS$10))</f>
        <v>Act</v>
      </c>
      <c r="BT962" s="21" t="str">
        <f>IF($BG962=0,$AV962,findspace($AV962,BT$10))</f>
        <v>Expose</v>
      </c>
      <c r="BU962" s="21" t="str">
        <f>IF($BG962=0,$AV962,findspace($AV962,BU$10))</f>
        <v>Overtime</v>
      </c>
      <c r="BV962" s="21" t="str">
        <f>IF($BG962=0,$AV962,findspace($AV962,BV$10))</f>
        <v>25%</v>
      </c>
      <c r="BW962" s="21" t="str">
        <f>IF($BG962=0,$AV962,findspace($AV962,BW$10))</f>
        <v/>
      </c>
      <c r="BX962" s="21" t="str">
        <f>IF($BG962=0,$AV962,findspace($AV962,BX$10))</f>
        <v/>
      </c>
      <c r="BY962" s="21" t="str">
        <f>IF($BG962=0,$AV962,findspace($AV962,BY$10))</f>
        <v/>
      </c>
      <c r="BZ962" s="21" t="str">
        <f>IF($BG962=0,$AV962,findspace($AV962,BZ$10))</f>
        <v/>
      </c>
      <c r="CA962" s="21" t="str">
        <f>IF($BG962=0,$AV962,findspace($AV962,CA$10))</f>
        <v/>
      </c>
    </row>
    <row r="963" spans="1:79" x14ac:dyDescent="0.35">
      <c r="A963" t="s">
        <v>1839</v>
      </c>
      <c r="B963" t="s">
        <v>668</v>
      </c>
      <c r="C963" t="s">
        <v>3327</v>
      </c>
      <c r="D963" t="s">
        <v>1839</v>
      </c>
      <c r="E963" t="s">
        <v>666</v>
      </c>
      <c r="F963" t="s">
        <v>2747</v>
      </c>
      <c r="G963" s="13">
        <v>0.92500000000000004</v>
      </c>
      <c r="I963">
        <v>12374</v>
      </c>
      <c r="J963" t="str">
        <f>K963&amp;L963</f>
        <v>DFASLBAdvanced Annual Leave12374DFASLAAnnual Leave</v>
      </c>
      <c r="K963" t="str">
        <f>A963&amp;B963&amp;C963</f>
        <v>DFASLBAdvanced Annual Leave</v>
      </c>
      <c r="L963" t="str">
        <f>I963&amp;D963&amp;E963&amp;F963</f>
        <v>12374DFASLAAnnual Leave</v>
      </c>
      <c r="M963" s="13">
        <f>G963</f>
        <v>0.92500000000000004</v>
      </c>
      <c r="N963" s="13"/>
      <c r="O963" s="19">
        <v>655</v>
      </c>
      <c r="P963">
        <f>COUNTIF(C$11:C$2024, C963)</f>
        <v>3</v>
      </c>
      <c r="Q963">
        <f>COUNTIF(F$11:F$177, F963)</f>
        <v>2</v>
      </c>
      <c r="R963" t="b">
        <f>A963=D963</f>
        <v>1</v>
      </c>
      <c r="S963" t="b">
        <f>A963&amp;B963&amp;C963=D963&amp;E963&amp;F963</f>
        <v>0</v>
      </c>
      <c r="V963" t="str">
        <f>IF($A963=V$10, $C963, "")</f>
        <v>Advanced Annual Leave</v>
      </c>
      <c r="W963" t="str">
        <f>IF($A963=W$10, $C963, "")</f>
        <v/>
      </c>
      <c r="X963" t="str">
        <f>IF($A963=X$10, $C963, "")</f>
        <v/>
      </c>
      <c r="Y963" t="str">
        <f>IF($A963=Y$10, $C963, "")</f>
        <v/>
      </c>
      <c r="Z963" t="str">
        <f>IF($A963=Z$10, $C963, "")</f>
        <v/>
      </c>
      <c r="AB963" t="str">
        <f>IF($D963=AB$10, $F963, "")</f>
        <v>Annual Leave</v>
      </c>
      <c r="AC963" t="str">
        <f>IF($D963=AC$10, $F963, "")</f>
        <v/>
      </c>
      <c r="AD963" t="str">
        <f>IF($D963=AD$10, $F963, "")</f>
        <v/>
      </c>
      <c r="AE963" t="str">
        <f>IF($D963=AE$10, $F963, "")</f>
        <v/>
      </c>
      <c r="AF963" t="str">
        <f>IF($D963=AF$10, $F963, "")</f>
        <v/>
      </c>
      <c r="AH963">
        <f>COUNTIF(AI$11:AI$2024, AI963)</f>
        <v>2</v>
      </c>
      <c r="AI963" t="str">
        <f>V963&amp;AB963&amp;W963&amp;AC963&amp;X963&amp;AD963&amp;Y963&amp;AE963&amp;Z963&amp;AF963</f>
        <v>Advanced Annual LeaveAnnual Leave</v>
      </c>
      <c r="AJ963">
        <f>IF(ROW()=11,1,IF(AK962+1=AK963,AJ962,AJ962+1))</f>
        <v>865</v>
      </c>
      <c r="AK963">
        <f>IF(AI963=AI962, AK962+1, 1)</f>
        <v>1</v>
      </c>
      <c r="AL963" s="26" t="str">
        <f>AM963&amp;AN963</f>
        <v>DFASLBAdvanced Annual Leave12374DFASLAAnnual Leave</v>
      </c>
      <c r="AM963" t="str">
        <f>K963</f>
        <v>DFASLBAdvanced Annual Leave</v>
      </c>
      <c r="AN963" t="str">
        <f>L963</f>
        <v>12374DFASLAAnnual Leave</v>
      </c>
      <c r="AO963">
        <f>COUNTIF(AM$11:AM$1107, AM963)</f>
        <v>3</v>
      </c>
      <c r="AP963">
        <f>COUNTIF(AN$11:AN$1107, AN963)</f>
        <v>15</v>
      </c>
      <c r="AQ963">
        <f>MATCH(AM963, AM$11:AM$1107, 0)</f>
        <v>13</v>
      </c>
      <c r="AR963">
        <f>MATCH(AN963, AN$11:AN$1107, 0)</f>
        <v>27</v>
      </c>
      <c r="AS963">
        <v>655</v>
      </c>
      <c r="AU963" t="str">
        <f>C963</f>
        <v>Advanced Annual Leave</v>
      </c>
      <c r="AV963" t="str">
        <f>IF(F963="", "", F963)</f>
        <v>Annual Leave</v>
      </c>
      <c r="AW963" s="13">
        <f>M963</f>
        <v>0.92500000000000004</v>
      </c>
      <c r="AX963" t="e">
        <f>VLOOKUP(AI963, UniquePairs!A$5:A$2000, 1, FALSE)</f>
        <v>#N/A</v>
      </c>
      <c r="AY963">
        <f>IFERROR(INDEX(UniquePairs!A$5:K$1000, MATCH(AL963, UniquePairs!A$5:A$1000, 0), 10), "")</f>
        <v>0</v>
      </c>
      <c r="AZ963" s="13">
        <f>IF(AY963&lt;&gt;"", AY963, AW963)</f>
        <v>0</v>
      </c>
      <c r="BA963" t="str">
        <f>IF(AZ963=0,"None",IF(AZ963&lt;0.6,"Weak",IF(AZ963&lt;0.7,"Review",IF(AZ963&lt;0.8,"Good",IF(AZ963&lt;0.9,"Very Good","Solid")))))</f>
        <v>None</v>
      </c>
      <c r="BB963" s="28" t="str">
        <f>IF(AJ962=AJ963, BB962, BC963)</f>
        <v>Annual Leave</v>
      </c>
      <c r="BC963" t="str">
        <f>IF(AV963="",AU963,StringMatch(AU963,AV963,TRUE))</f>
        <v>Annual Leave</v>
      </c>
      <c r="BD963" t="str">
        <f>TRIM(SUBSTITUTE(SUBSTITUTE(SUBSTITUTE(SUBSTITUTE(SUBSTITUTE(SUBSTITUTE(SUBSTITUTE(SUBSTITUTE(SUBSTITUTE(SUBSTITUTE(AU963,BR963,""),BS963,""),BT963,""),BU963,""),BV963,""),BW963,""),BX963,""),BY963,""),BZ963,""),CA963,""))</f>
        <v>Advanced</v>
      </c>
      <c r="BE963" t="str">
        <f>TRIM(SUBSTITUTE(SUBSTITUTE(SUBSTITUTE(SUBSTITUTE(SUBSTITUTE(SUBSTITUTE(SUBSTITUTE(SUBSTITUTE(SUBSTITUTE(SUBSTITUTE(AV963,BH963,""),BI963,""),BJ963,""),BK963,""),BL963,""),BM963,""),BN963,""),BO963,""),BP963,""),BQ963,""))</f>
        <v/>
      </c>
      <c r="BF963" s="21">
        <f>LEN(AU963)-LEN(SUBSTITUTE(AU963," ",""))</f>
        <v>2</v>
      </c>
      <c r="BG963" s="21">
        <f>LEN(AV963)-LEN(SUBSTITUTE(AV963," ",""))</f>
        <v>1</v>
      </c>
      <c r="BH963" s="21" t="str">
        <f>IF(BF963=0,AU963,findspace($AU963,BH$10))</f>
        <v>Advanced</v>
      </c>
      <c r="BI963" s="21" t="str">
        <f>IF(BH963=0,AN963,findspace($AU963,BI$10))</f>
        <v>Annual</v>
      </c>
      <c r="BJ963" s="21" t="str">
        <f>IF(BI963=0,AV963,findspace($AU963,BJ$10))</f>
        <v>Leave</v>
      </c>
      <c r="BK963" s="21" t="str">
        <f>IF(BJ963=0,AW963,findspace($AU963,BK$10))</f>
        <v/>
      </c>
      <c r="BL963" s="21" t="str">
        <f>IF(BK963=0,AX963,findspace($AU963,BL$10))</f>
        <v/>
      </c>
      <c r="BM963" s="21" t="str">
        <f>IF(BL963=0,BF963,findspace($AU963,BM$10))</f>
        <v/>
      </c>
      <c r="BN963" s="21" t="str">
        <f>IF(BM963=0,BH963,findspace($AU963,BN$10))</f>
        <v/>
      </c>
      <c r="BO963" s="21" t="str">
        <f>IF(BN963=0,BI963,findspace($AU963,BO$10))</f>
        <v/>
      </c>
      <c r="BR963" s="21" t="str">
        <f>IF($BG963=0,$AV963,findspace($AV963,BR$10))</f>
        <v>Annual</v>
      </c>
      <c r="BS963" s="21" t="str">
        <f>IF($BG963=0,$AV963,findspace($AV963,BS$10))</f>
        <v>Leave</v>
      </c>
      <c r="BT963" s="21" t="str">
        <f>IF($BG963=0,$AV963,findspace($AV963,BT$10))</f>
        <v/>
      </c>
      <c r="BU963" s="21" t="str">
        <f>IF($BG963=0,$AV963,findspace($AV963,BU$10))</f>
        <v/>
      </c>
      <c r="BV963" s="21" t="str">
        <f>IF($BG963=0,$AV963,findspace($AV963,BV$10))</f>
        <v/>
      </c>
      <c r="BW963" s="21" t="str">
        <f>IF($BG963=0,$AV963,findspace($AV963,BW$10))</f>
        <v/>
      </c>
      <c r="BX963" s="21" t="str">
        <f>IF($BG963=0,$AV963,findspace($AV963,BX$10))</f>
        <v/>
      </c>
      <c r="BY963" s="21" t="str">
        <f>IF($BG963=0,$AV963,findspace($AV963,BY$10))</f>
        <v/>
      </c>
      <c r="BZ963" s="21" t="str">
        <f>IF($BG963=0,$AV963,findspace($AV963,BZ$10))</f>
        <v/>
      </c>
      <c r="CA963" s="21" t="str">
        <f>IF($BG963=0,$AV963,findspace($AV963,CA$10))</f>
        <v/>
      </c>
    </row>
    <row r="964" spans="1:79" x14ac:dyDescent="0.35">
      <c r="A964" t="s">
        <v>1839</v>
      </c>
      <c r="B964" t="s">
        <v>668</v>
      </c>
      <c r="C964" t="s">
        <v>3327</v>
      </c>
      <c r="D964" t="s">
        <v>1836</v>
      </c>
      <c r="E964">
        <v>40</v>
      </c>
      <c r="F964" t="s">
        <v>2747</v>
      </c>
      <c r="G964" s="13">
        <v>0.92500000000000004</v>
      </c>
      <c r="I964">
        <v>12374</v>
      </c>
      <c r="J964" t="str">
        <f>K964&amp;L964</f>
        <v>DFASLBAdvanced Annual Leave12374GSA40Annual Leave</v>
      </c>
      <c r="K964" t="str">
        <f>A964&amp;B964&amp;C964</f>
        <v>DFASLBAdvanced Annual Leave</v>
      </c>
      <c r="L964" t="str">
        <f>I964&amp;D964&amp;E964&amp;F964</f>
        <v>12374GSA40Annual Leave</v>
      </c>
      <c r="M964" s="13">
        <f>G964</f>
        <v>0.92500000000000004</v>
      </c>
      <c r="N964" s="13"/>
      <c r="O964" s="19">
        <v>566</v>
      </c>
      <c r="P964">
        <f>COUNTIF(C$11:C$2024, C964)</f>
        <v>3</v>
      </c>
      <c r="Q964">
        <f>COUNTIF(F$11:F$177, F964)</f>
        <v>2</v>
      </c>
      <c r="R964" t="b">
        <f>A964=D964</f>
        <v>0</v>
      </c>
      <c r="S964" t="b">
        <f>A964&amp;B964&amp;C964=D964&amp;E964&amp;F964</f>
        <v>0</v>
      </c>
      <c r="V964" t="str">
        <f>IF($A964=V$10, $C964, "")</f>
        <v>Advanced Annual Leave</v>
      </c>
      <c r="W964" t="str">
        <f>IF($A964=W$10, $C964, "")</f>
        <v/>
      </c>
      <c r="X964" t="str">
        <f>IF($A964=X$10, $C964, "")</f>
        <v/>
      </c>
      <c r="Y964" t="str">
        <f>IF($A964=Y$10, $C964, "")</f>
        <v/>
      </c>
      <c r="Z964" t="str">
        <f>IF($A964=Z$10, $C964, "")</f>
        <v/>
      </c>
      <c r="AB964" t="str">
        <f>IF($D964=AB$10, $F964, "")</f>
        <v/>
      </c>
      <c r="AC964" t="str">
        <f>IF($D964=AC$10, $F964, "")</f>
        <v>Annual Leave</v>
      </c>
      <c r="AD964" t="str">
        <f>IF($D964=AD$10, $F964, "")</f>
        <v/>
      </c>
      <c r="AE964" t="str">
        <f>IF($D964=AE$10, $F964, "")</f>
        <v/>
      </c>
      <c r="AF964" t="str">
        <f>IF($D964=AF$10, $F964, "")</f>
        <v/>
      </c>
      <c r="AH964">
        <f>COUNTIF(AI$11:AI$2024, AI964)</f>
        <v>2</v>
      </c>
      <c r="AI964" t="str">
        <f>V964&amp;AB964&amp;W964&amp;AC964&amp;X964&amp;AD964&amp;Y964&amp;AE964&amp;Z964&amp;AF964</f>
        <v>Advanced Annual LeaveAnnual Leave</v>
      </c>
      <c r="AJ964">
        <f>IF(ROW()=11,1,IF(AK963+1=AK964,AJ963,AJ963+1))</f>
        <v>865</v>
      </c>
      <c r="AK964">
        <f>IF(AI964=AI963, AK963+1, 1)</f>
        <v>2</v>
      </c>
      <c r="AL964" s="26" t="str">
        <f>AM964&amp;AN964</f>
        <v>DFASLBAdvanced Annual Leave12374GSA40Annual Leave</v>
      </c>
      <c r="AM964" t="str">
        <f>K964</f>
        <v>DFASLBAdvanced Annual Leave</v>
      </c>
      <c r="AN964" t="str">
        <f>L964</f>
        <v>12374GSA40Annual Leave</v>
      </c>
      <c r="AO964">
        <f>COUNTIF(AM$11:AM$1107, AM964)</f>
        <v>3</v>
      </c>
      <c r="AP964">
        <f>COUNTIF(AN$11:AN$1107, AN964)</f>
        <v>9</v>
      </c>
      <c r="AQ964">
        <f>MATCH(AM964, AM$11:AM$1107, 0)</f>
        <v>13</v>
      </c>
      <c r="AR964">
        <f>MATCH(AN964, AN$11:AN$1107, 0)</f>
        <v>28</v>
      </c>
      <c r="AS964">
        <v>566</v>
      </c>
      <c r="AU964" t="str">
        <f>C964</f>
        <v>Advanced Annual Leave</v>
      </c>
      <c r="AV964" t="str">
        <f>IF(F964="", "", F964)</f>
        <v>Annual Leave</v>
      </c>
      <c r="AW964" s="13">
        <f>M964</f>
        <v>0.92500000000000004</v>
      </c>
      <c r="AX964" t="e">
        <f>VLOOKUP(AI964, UniquePairs!A$5:A$2000, 1, FALSE)</f>
        <v>#N/A</v>
      </c>
      <c r="AY964">
        <f>IFERROR(INDEX(UniquePairs!A$5:K$1000, MATCH(AL964, UniquePairs!A$5:A$1000, 0), 10), "")</f>
        <v>0</v>
      </c>
      <c r="AZ964" s="13">
        <f>IF(AY964&lt;&gt;"", AY964, AW964)</f>
        <v>0</v>
      </c>
      <c r="BA964" t="str">
        <f>IF(AZ964=0,"None",IF(AZ964&lt;0.6,"Weak",IF(AZ964&lt;0.7,"Review",IF(AZ964&lt;0.8,"Good",IF(AZ964&lt;0.9,"Very Good","Solid")))))</f>
        <v>None</v>
      </c>
      <c r="BB964" s="28" t="str">
        <f>IF(AJ963=AJ964, BB963, BC964)</f>
        <v>Annual Leave</v>
      </c>
      <c r="BC964" t="str">
        <f>IF(AV964="",AU964,StringMatch(AU964,AV964,TRUE))</f>
        <v>Annual Leave</v>
      </c>
      <c r="BD964" t="str">
        <f>TRIM(SUBSTITUTE(SUBSTITUTE(SUBSTITUTE(SUBSTITUTE(SUBSTITUTE(SUBSTITUTE(SUBSTITUTE(SUBSTITUTE(SUBSTITUTE(SUBSTITUTE(AU964,BR964,""),BS964,""),BT964,""),BU964,""),BV964,""),BW964,""),BX964,""),BY964,""),BZ964,""),CA964,""))</f>
        <v>Advanced</v>
      </c>
      <c r="BE964" t="str">
        <f>TRIM(SUBSTITUTE(SUBSTITUTE(SUBSTITUTE(SUBSTITUTE(SUBSTITUTE(SUBSTITUTE(SUBSTITUTE(SUBSTITUTE(SUBSTITUTE(SUBSTITUTE(AV964,BH964,""),BI964,""),BJ964,""),BK964,""),BL964,""),BM964,""),BN964,""),BO964,""),BP964,""),BQ964,""))</f>
        <v/>
      </c>
      <c r="BF964" s="21">
        <f>LEN(AU964)-LEN(SUBSTITUTE(AU964," ",""))</f>
        <v>2</v>
      </c>
      <c r="BG964" s="21">
        <f>LEN(AV964)-LEN(SUBSTITUTE(AV964," ",""))</f>
        <v>1</v>
      </c>
      <c r="BH964" s="21" t="str">
        <f>IF(BF964=0,AU964,findspace($AU964,BH$10))</f>
        <v>Advanced</v>
      </c>
      <c r="BI964" s="21" t="str">
        <f>IF(BH964=0,AN964,findspace($AU964,BI$10))</f>
        <v>Annual</v>
      </c>
      <c r="BJ964" s="21" t="str">
        <f>IF(BI964=0,AV964,findspace($AU964,BJ$10))</f>
        <v>Leave</v>
      </c>
      <c r="BK964" s="21" t="str">
        <f>IF(BJ964=0,AW964,findspace($AU964,BK$10))</f>
        <v/>
      </c>
      <c r="BL964" s="21" t="str">
        <f>IF(BK964=0,AX964,findspace($AU964,BL$10))</f>
        <v/>
      </c>
      <c r="BM964" s="21" t="str">
        <f>IF(BL964=0,BF964,findspace($AU964,BM$10))</f>
        <v/>
      </c>
      <c r="BN964" s="21" t="str">
        <f>IF(BM964=0,BH964,findspace($AU964,BN$10))</f>
        <v/>
      </c>
      <c r="BO964" s="21" t="str">
        <f>IF(BN964=0,BI964,findspace($AU964,BO$10))</f>
        <v/>
      </c>
      <c r="BR964" s="21" t="str">
        <f>IF($BG964=0,$AV964,findspace($AV964,BR$10))</f>
        <v>Annual</v>
      </c>
      <c r="BS964" s="21" t="str">
        <f>IF($BG964=0,$AV964,findspace($AV964,BS$10))</f>
        <v>Leave</v>
      </c>
      <c r="BT964" s="21" t="str">
        <f>IF($BG964=0,$AV964,findspace($AV964,BT$10))</f>
        <v/>
      </c>
      <c r="BU964" s="21" t="str">
        <f>IF($BG964=0,$AV964,findspace($AV964,BU$10))</f>
        <v/>
      </c>
      <c r="BV964" s="21" t="str">
        <f>IF($BG964=0,$AV964,findspace($AV964,BV$10))</f>
        <v/>
      </c>
      <c r="BW964" s="21" t="str">
        <f>IF($BG964=0,$AV964,findspace($AV964,BW$10))</f>
        <v/>
      </c>
      <c r="BX964" s="21" t="str">
        <f>IF($BG964=0,$AV964,findspace($AV964,BX$10))</f>
        <v/>
      </c>
      <c r="BY964" s="21" t="str">
        <f>IF($BG964=0,$AV964,findspace($AV964,BY$10))</f>
        <v/>
      </c>
      <c r="BZ964" s="21" t="str">
        <f>IF($BG964=0,$AV964,findspace($AV964,BZ$10))</f>
        <v/>
      </c>
      <c r="CA964" s="21" t="str">
        <f>IF($BG964=0,$AV964,findspace($AV964,CA$10))</f>
        <v/>
      </c>
    </row>
    <row r="965" spans="1:79" x14ac:dyDescent="0.35">
      <c r="A965" t="s">
        <v>1839</v>
      </c>
      <c r="B965" t="s">
        <v>1260</v>
      </c>
      <c r="C965" t="s">
        <v>3328</v>
      </c>
      <c r="D965" t="s">
        <v>1836</v>
      </c>
      <c r="E965">
        <v>88</v>
      </c>
      <c r="F965" t="s">
        <v>2811</v>
      </c>
      <c r="G965" s="13">
        <v>0.8841037505005116</v>
      </c>
      <c r="I965">
        <v>12374</v>
      </c>
      <c r="J965" t="str">
        <f>K965&amp;L965</f>
        <v>DFASLDDonated Individual Leave Bank12374GSA88Bank Leave ELTP Used</v>
      </c>
      <c r="K965" t="str">
        <f>A965&amp;B965&amp;C965</f>
        <v>DFASLDDonated Individual Leave Bank</v>
      </c>
      <c r="L965" t="str">
        <f>I965&amp;D965&amp;E965&amp;F965</f>
        <v>12374GSA88Bank Leave ELTP Used</v>
      </c>
      <c r="M965" s="13">
        <f>G965</f>
        <v>0.8841037505005116</v>
      </c>
      <c r="N965" s="13"/>
      <c r="O965" s="19">
        <v>531</v>
      </c>
      <c r="P965">
        <f>COUNTIF(C$11:C$2024, C965)</f>
        <v>3</v>
      </c>
      <c r="Q965">
        <f>COUNTIF(F$11:F$177, F965)</f>
        <v>0</v>
      </c>
      <c r="R965" t="b">
        <f>A965=D965</f>
        <v>0</v>
      </c>
      <c r="S965" t="b">
        <f>A965&amp;B965&amp;C965=D965&amp;E965&amp;F965</f>
        <v>0</v>
      </c>
      <c r="V965" t="str">
        <f>IF($A965=V$10, $C965, "")</f>
        <v>Donated Individual Leave Bank</v>
      </c>
      <c r="W965" t="str">
        <f>IF($A965=W$10, $C965, "")</f>
        <v/>
      </c>
      <c r="X965" t="str">
        <f>IF($A965=X$10, $C965, "")</f>
        <v/>
      </c>
      <c r="Y965" t="str">
        <f>IF($A965=Y$10, $C965, "")</f>
        <v/>
      </c>
      <c r="Z965" t="str">
        <f>IF($A965=Z$10, $C965, "")</f>
        <v/>
      </c>
      <c r="AB965" t="str">
        <f>IF($D965=AB$10, $F965, "")</f>
        <v/>
      </c>
      <c r="AC965" t="str">
        <f>IF($D965=AC$10, $F965, "")</f>
        <v>Bank Leave ELTP Used</v>
      </c>
      <c r="AD965" t="str">
        <f>IF($D965=AD$10, $F965, "")</f>
        <v/>
      </c>
      <c r="AE965" t="str">
        <f>IF($D965=AE$10, $F965, "")</f>
        <v/>
      </c>
      <c r="AF965" t="str">
        <f>IF($D965=AF$10, $F965, "")</f>
        <v/>
      </c>
      <c r="AH965">
        <f>COUNTIF(AI$11:AI$2024, AI965)</f>
        <v>1</v>
      </c>
      <c r="AI965" t="str">
        <f>V965&amp;AB965&amp;W965&amp;AC965&amp;X965&amp;AD965&amp;Y965&amp;AE965&amp;Z965&amp;AF965</f>
        <v>Donated Individual Leave BankBank Leave ELTP Used</v>
      </c>
      <c r="AJ965">
        <f>IF(ROW()=11,1,IF(AK964+1=AK965,AJ964,AJ964+1))</f>
        <v>866</v>
      </c>
      <c r="AK965">
        <f>IF(AI965=AI964, AK964+1, 1)</f>
        <v>1</v>
      </c>
      <c r="AL965" s="26" t="str">
        <f>AM965&amp;AN965</f>
        <v>DFASLDDonated Individual Leave Bank12374GSA88Bank Leave ELTP Used</v>
      </c>
      <c r="AM965" t="str">
        <f>K965</f>
        <v>DFASLDDonated Individual Leave Bank</v>
      </c>
      <c r="AN965" t="str">
        <f>L965</f>
        <v>12374GSA88Bank Leave ELTP Used</v>
      </c>
      <c r="AO965">
        <f>COUNTIF(AM$11:AM$1107, AM965)</f>
        <v>3</v>
      </c>
      <c r="AP965">
        <f>COUNTIF(AN$11:AN$1107, AN965)</f>
        <v>1</v>
      </c>
      <c r="AQ965">
        <f>MATCH(AM965, AM$11:AM$1107, 0)</f>
        <v>955</v>
      </c>
      <c r="AR965">
        <f>MATCH(AN965, AN$11:AN$1107, 0)</f>
        <v>955</v>
      </c>
      <c r="AS965">
        <v>531</v>
      </c>
      <c r="AU965" t="str">
        <f>C965</f>
        <v>Donated Individual Leave Bank</v>
      </c>
      <c r="AV965" t="str">
        <f>IF(F965="", "", F965)</f>
        <v>Bank Leave ELTP Used</v>
      </c>
      <c r="AW965" s="13">
        <f>M965</f>
        <v>0.8841037505005116</v>
      </c>
      <c r="AX965" t="e">
        <f>VLOOKUP(AI965, UniquePairs!A$5:A$2000, 1, FALSE)</f>
        <v>#N/A</v>
      </c>
      <c r="AY965">
        <f>IFERROR(INDEX(UniquePairs!A$5:K$1000, MATCH(AL965, UniquePairs!A$5:A$1000, 0), 10), "")</f>
        <v>0</v>
      </c>
      <c r="AZ965" s="13">
        <f>IF(AY965&lt;&gt;"", AY965, AW965)</f>
        <v>0</v>
      </c>
      <c r="BA965" t="str">
        <f>IF(AZ965=0,"None",IF(AZ965&lt;0.6,"Weak",IF(AZ965&lt;0.7,"Review",IF(AZ965&lt;0.8,"Good",IF(AZ965&lt;0.9,"Very Good","Solid")))))</f>
        <v>None</v>
      </c>
      <c r="BB965" s="28" t="str">
        <f>IF(AJ964=AJ965, BB964, BC965)</f>
        <v>Leave Bank</v>
      </c>
      <c r="BC965" t="str">
        <f>IF(AV965="",AU965,StringMatch(AU965,AV965,TRUE))</f>
        <v>Leave Bank</v>
      </c>
      <c r="BD965" t="str">
        <f>TRIM(SUBSTITUTE(SUBSTITUTE(SUBSTITUTE(SUBSTITUTE(SUBSTITUTE(SUBSTITUTE(SUBSTITUTE(SUBSTITUTE(SUBSTITUTE(SUBSTITUTE(AU965,BR965,""),BS965,""),BT965,""),BU965,""),BV965,""),BW965,""),BX965,""),BY965,""),BZ965,""),CA965,""))</f>
        <v>Donated Individual</v>
      </c>
      <c r="BE965" t="str">
        <f>TRIM(SUBSTITUTE(SUBSTITUTE(SUBSTITUTE(SUBSTITUTE(SUBSTITUTE(SUBSTITUTE(SUBSTITUTE(SUBSTITUTE(SUBSTITUTE(SUBSTITUTE(AV965,BH965,""),BI965,""),BJ965,""),BK965,""),BL965,""),BM965,""),BN965,""),BO965,""),BP965,""),BQ965,""))</f>
        <v>ELTP Used</v>
      </c>
      <c r="BF965" s="21">
        <f>LEN(AU965)-LEN(SUBSTITUTE(AU965," ",""))</f>
        <v>3</v>
      </c>
      <c r="BG965" s="21">
        <f>LEN(AV965)-LEN(SUBSTITUTE(AV965," ",""))</f>
        <v>3</v>
      </c>
      <c r="BH965" s="21" t="str">
        <f>IF(BF965=0,AU965,findspace($AU965,BH$10))</f>
        <v>Donated</v>
      </c>
      <c r="BI965" s="21" t="str">
        <f>IF(BH965=0,AN965,findspace($AU965,BI$10))</f>
        <v>Individual</v>
      </c>
      <c r="BJ965" s="21" t="str">
        <f>IF(BI965=0,AV965,findspace($AU965,BJ$10))</f>
        <v>Leave</v>
      </c>
      <c r="BK965" s="21" t="str">
        <f>IF(BJ965=0,AW965,findspace($AU965,BK$10))</f>
        <v>Bank</v>
      </c>
      <c r="BL965" s="21" t="str">
        <f>IF(BK965=0,AX965,findspace($AU965,BL$10))</f>
        <v/>
      </c>
      <c r="BM965" s="21" t="str">
        <f>IF(BL965=0,BF965,findspace($AU965,BM$10))</f>
        <v/>
      </c>
      <c r="BN965" s="21" t="str">
        <f>IF(BM965=0,BH965,findspace($AU965,BN$10))</f>
        <v/>
      </c>
      <c r="BO965" s="21" t="str">
        <f>IF(BN965=0,BI965,findspace($AU965,BO$10))</f>
        <v/>
      </c>
      <c r="BR965" s="21" t="str">
        <f>IF($BG965=0,$AV965,findspace($AV965,BR$10))</f>
        <v>Bank</v>
      </c>
      <c r="BS965" s="21" t="str">
        <f>IF($BG965=0,$AV965,findspace($AV965,BS$10))</f>
        <v>Leave</v>
      </c>
      <c r="BT965" s="21" t="str">
        <f>IF($BG965=0,$AV965,findspace($AV965,BT$10))</f>
        <v>ELTP</v>
      </c>
      <c r="BU965" s="21" t="str">
        <f>IF($BG965=0,$AV965,findspace($AV965,BU$10))</f>
        <v>Used</v>
      </c>
      <c r="BV965" s="21" t="str">
        <f>IF($BG965=0,$AV965,findspace($AV965,BV$10))</f>
        <v/>
      </c>
      <c r="BW965" s="21" t="str">
        <f>IF($BG965=0,$AV965,findspace($AV965,BW$10))</f>
        <v/>
      </c>
      <c r="BX965" s="21" t="str">
        <f>IF($BG965=0,$AV965,findspace($AV965,BX$10))</f>
        <v/>
      </c>
      <c r="BY965" s="21" t="str">
        <f>IF($BG965=0,$AV965,findspace($AV965,BY$10))</f>
        <v/>
      </c>
      <c r="BZ965" s="21" t="str">
        <f>IF($BG965=0,$AV965,findspace($AV965,BZ$10))</f>
        <v/>
      </c>
      <c r="CA965" s="21" t="str">
        <f>IF($BG965=0,$AV965,findspace($AV965,CA$10))</f>
        <v/>
      </c>
    </row>
    <row r="966" spans="1:79" x14ac:dyDescent="0.35">
      <c r="A966" t="s">
        <v>1839</v>
      </c>
      <c r="B966" t="s">
        <v>1260</v>
      </c>
      <c r="C966" t="s">
        <v>3328</v>
      </c>
      <c r="D966" t="s">
        <v>1839</v>
      </c>
      <c r="E966" t="s">
        <v>1276</v>
      </c>
      <c r="F966" t="s">
        <v>3351</v>
      </c>
      <c r="G966" s="13">
        <v>0.83016530089268115</v>
      </c>
      <c r="I966">
        <v>12374</v>
      </c>
      <c r="J966" t="str">
        <f>K966&amp;L966</f>
        <v>DFASLDDonated Individual Leave Bank12374DFASL9Emergency Leave</v>
      </c>
      <c r="K966" t="str">
        <f>A966&amp;B966&amp;C966</f>
        <v>DFASLDDonated Individual Leave Bank</v>
      </c>
      <c r="L966" t="str">
        <f>I966&amp;D966&amp;E966&amp;F966</f>
        <v>12374DFASL9Emergency Leave</v>
      </c>
      <c r="M966" s="13">
        <f>G966</f>
        <v>0.83016530089268115</v>
      </c>
      <c r="N966" s="13"/>
      <c r="O966" s="19">
        <v>359</v>
      </c>
      <c r="P966">
        <f>COUNTIF(C$11:C$2024, C966)</f>
        <v>3</v>
      </c>
      <c r="Q966">
        <f>COUNTIF(F$11:F$177, F966)</f>
        <v>0</v>
      </c>
      <c r="R966" t="b">
        <f>A966=D966</f>
        <v>1</v>
      </c>
      <c r="S966" t="b">
        <f>A966&amp;B966&amp;C966=D966&amp;E966&amp;F966</f>
        <v>0</v>
      </c>
      <c r="V966" t="str">
        <f>IF($A966=V$10, $C966, "")</f>
        <v>Donated Individual Leave Bank</v>
      </c>
      <c r="W966" t="str">
        <f>IF($A966=W$10, $C966, "")</f>
        <v/>
      </c>
      <c r="X966" t="str">
        <f>IF($A966=X$10, $C966, "")</f>
        <v/>
      </c>
      <c r="Y966" t="str">
        <f>IF($A966=Y$10, $C966, "")</f>
        <v/>
      </c>
      <c r="Z966" t="str">
        <f>IF($A966=Z$10, $C966, "")</f>
        <v/>
      </c>
      <c r="AB966" t="str">
        <f>IF($D966=AB$10, $F966, "")</f>
        <v>Emergency Leave</v>
      </c>
      <c r="AC966" t="str">
        <f>IF($D966=AC$10, $F966, "")</f>
        <v/>
      </c>
      <c r="AD966" t="str">
        <f>IF($D966=AD$10, $F966, "")</f>
        <v/>
      </c>
      <c r="AE966" t="str">
        <f>IF($D966=AE$10, $F966, "")</f>
        <v/>
      </c>
      <c r="AF966" t="str">
        <f>IF($D966=AF$10, $F966, "")</f>
        <v/>
      </c>
      <c r="AH966">
        <f>COUNTIF(AI$11:AI$2024, AI966)</f>
        <v>1</v>
      </c>
      <c r="AI966" t="str">
        <f>V966&amp;AB966&amp;W966&amp;AC966&amp;X966&amp;AD966&amp;Y966&amp;AE966&amp;Z966&amp;AF966</f>
        <v>Donated Individual Leave BankEmergency Leave</v>
      </c>
      <c r="AJ966">
        <f>IF(ROW()=11,1,IF(AK965+1=AK966,AJ965,AJ965+1))</f>
        <v>867</v>
      </c>
      <c r="AK966">
        <f>IF(AI966=AI965, AK965+1, 1)</f>
        <v>1</v>
      </c>
      <c r="AL966" s="26" t="str">
        <f>AM966&amp;AN966</f>
        <v>DFASLDDonated Individual Leave Bank12374DFASL9Emergency Leave</v>
      </c>
      <c r="AM966" t="str">
        <f>K966</f>
        <v>DFASLDDonated Individual Leave Bank</v>
      </c>
      <c r="AN966" t="str">
        <f>L966</f>
        <v>12374DFASL9Emergency Leave</v>
      </c>
      <c r="AO966">
        <f>COUNTIF(AM$11:AM$1107, AM966)</f>
        <v>3</v>
      </c>
      <c r="AP966">
        <f>COUNTIF(AN$11:AN$1107, AN966)</f>
        <v>8</v>
      </c>
      <c r="AQ966">
        <f>MATCH(AM966, AM$11:AM$1107, 0)</f>
        <v>955</v>
      </c>
      <c r="AR966">
        <f>MATCH(AN966, AN$11:AN$1107, 0)</f>
        <v>747</v>
      </c>
      <c r="AS966">
        <v>359</v>
      </c>
      <c r="AU966" t="str">
        <f>C966</f>
        <v>Donated Individual Leave Bank</v>
      </c>
      <c r="AV966" t="str">
        <f>IF(F966="", "", F966)</f>
        <v>Emergency Leave</v>
      </c>
      <c r="AW966" s="13">
        <f>M966</f>
        <v>0.83016530089268115</v>
      </c>
      <c r="AX966" t="e">
        <f>VLOOKUP(AI966, UniquePairs!A$5:A$2000, 1, FALSE)</f>
        <v>#N/A</v>
      </c>
      <c r="AY966">
        <f>IFERROR(INDEX(UniquePairs!A$5:K$1000, MATCH(AL966, UniquePairs!A$5:A$1000, 0), 10), "")</f>
        <v>0</v>
      </c>
      <c r="AZ966" s="13">
        <f>IF(AY966&lt;&gt;"", AY966, AW966)</f>
        <v>0</v>
      </c>
      <c r="BA966" t="str">
        <f>IF(AZ966=0,"None",IF(AZ966&lt;0.6,"Weak",IF(AZ966&lt;0.7,"Review",IF(AZ966&lt;0.8,"Good",IF(AZ966&lt;0.9,"Very Good","Solid")))))</f>
        <v>None</v>
      </c>
      <c r="BB966" s="28" t="str">
        <f>IF(AJ965=AJ966, BB965, BC966)</f>
        <v>Leave</v>
      </c>
      <c r="BC966" t="str">
        <f>IF(AV966="",AU966,StringMatch(AU966,AV966,TRUE))</f>
        <v>Leave</v>
      </c>
      <c r="BD966" t="str">
        <f>TRIM(SUBSTITUTE(SUBSTITUTE(SUBSTITUTE(SUBSTITUTE(SUBSTITUTE(SUBSTITUTE(SUBSTITUTE(SUBSTITUTE(SUBSTITUTE(SUBSTITUTE(AU966,BR966,""),BS966,""),BT966,""),BU966,""),BV966,""),BW966,""),BX966,""),BY966,""),BZ966,""),CA966,""))</f>
        <v>Donated Individual Bank</v>
      </c>
      <c r="BE966" t="str">
        <f>TRIM(SUBSTITUTE(SUBSTITUTE(SUBSTITUTE(SUBSTITUTE(SUBSTITUTE(SUBSTITUTE(SUBSTITUTE(SUBSTITUTE(SUBSTITUTE(SUBSTITUTE(AV966,BH966,""),BI966,""),BJ966,""),BK966,""),BL966,""),BM966,""),BN966,""),BO966,""),BP966,""),BQ966,""))</f>
        <v>Emergency</v>
      </c>
      <c r="BF966" s="21">
        <f>LEN(AU966)-LEN(SUBSTITUTE(AU966," ",""))</f>
        <v>3</v>
      </c>
      <c r="BG966" s="21">
        <f>LEN(AV966)-LEN(SUBSTITUTE(AV966," ",""))</f>
        <v>1</v>
      </c>
      <c r="BH966" s="21" t="str">
        <f>IF(BF966=0,AU966,findspace($AU966,BH$10))</f>
        <v>Donated</v>
      </c>
      <c r="BI966" s="21" t="str">
        <f>IF(BH966=0,AN966,findspace($AU966,BI$10))</f>
        <v>Individual</v>
      </c>
      <c r="BJ966" s="21" t="str">
        <f>IF(BI966=0,AV966,findspace($AU966,BJ$10))</f>
        <v>Leave</v>
      </c>
      <c r="BK966" s="21" t="str">
        <f>IF(BJ966=0,AW966,findspace($AU966,BK$10))</f>
        <v>Bank</v>
      </c>
      <c r="BL966" s="21" t="str">
        <f>IF(BK966=0,AX966,findspace($AU966,BL$10))</f>
        <v/>
      </c>
      <c r="BM966" s="21" t="str">
        <f>IF(BL966=0,BF966,findspace($AU966,BM$10))</f>
        <v/>
      </c>
      <c r="BN966" s="21" t="str">
        <f>IF(BM966=0,BH966,findspace($AU966,BN$10))</f>
        <v/>
      </c>
      <c r="BO966" s="21" t="str">
        <f>IF(BN966=0,BI966,findspace($AU966,BO$10))</f>
        <v/>
      </c>
      <c r="BR966" s="21" t="str">
        <f>IF($BG966=0,$AV966,findspace($AV966,BR$10))</f>
        <v>Emergency</v>
      </c>
      <c r="BS966" s="21" t="str">
        <f>IF($BG966=0,$AV966,findspace($AV966,BS$10))</f>
        <v>Leave</v>
      </c>
      <c r="BT966" s="21" t="str">
        <f>IF($BG966=0,$AV966,findspace($AV966,BT$10))</f>
        <v/>
      </c>
      <c r="BU966" s="21" t="str">
        <f>IF($BG966=0,$AV966,findspace($AV966,BU$10))</f>
        <v/>
      </c>
      <c r="BV966" s="21" t="str">
        <f>IF($BG966=0,$AV966,findspace($AV966,BV$10))</f>
        <v/>
      </c>
      <c r="BW966" s="21" t="str">
        <f>IF($BG966=0,$AV966,findspace($AV966,BW$10))</f>
        <v/>
      </c>
      <c r="BX966" s="21" t="str">
        <f>IF($BG966=0,$AV966,findspace($AV966,BX$10))</f>
        <v/>
      </c>
      <c r="BY966" s="21" t="str">
        <f>IF($BG966=0,$AV966,findspace($AV966,BY$10))</f>
        <v/>
      </c>
      <c r="BZ966" s="21" t="str">
        <f>IF($BG966=0,$AV966,findspace($AV966,BZ$10))</f>
        <v/>
      </c>
      <c r="CA966" s="21" t="str">
        <f>IF($BG966=0,$AV966,findspace($AV966,CA$10))</f>
        <v/>
      </c>
    </row>
    <row r="967" spans="1:79" x14ac:dyDescent="0.35">
      <c r="A967" t="s">
        <v>1839</v>
      </c>
      <c r="B967" t="s">
        <v>1260</v>
      </c>
      <c r="C967" t="s">
        <v>3328</v>
      </c>
      <c r="D967" t="s">
        <v>1836</v>
      </c>
      <c r="E967">
        <v>60</v>
      </c>
      <c r="F967" t="s">
        <v>3436</v>
      </c>
      <c r="G967" s="13">
        <v>0.83016530089268115</v>
      </c>
      <c r="I967">
        <v>12374</v>
      </c>
      <c r="J967" t="str">
        <f>K967&amp;L967</f>
        <v>DFASLDDonated Individual Leave Bank12374GSA60Leave Without Pay</v>
      </c>
      <c r="K967" t="str">
        <f>A967&amp;B967&amp;C967</f>
        <v>DFASLDDonated Individual Leave Bank</v>
      </c>
      <c r="L967" t="str">
        <f>I967&amp;D967&amp;E967&amp;F967</f>
        <v>12374GSA60Leave Without Pay</v>
      </c>
      <c r="M967" s="13">
        <f>G967</f>
        <v>0.83016530089268115</v>
      </c>
      <c r="N967" s="13"/>
      <c r="O967" s="19">
        <v>821</v>
      </c>
      <c r="P967">
        <f>COUNTIF(C$11:C$2024, C967)</f>
        <v>3</v>
      </c>
      <c r="Q967">
        <f>COUNTIF(F$11:F$177, F967)</f>
        <v>2</v>
      </c>
      <c r="R967" t="b">
        <f>A967=D967</f>
        <v>0</v>
      </c>
      <c r="S967" t="b">
        <f>A967&amp;B967&amp;C967=D967&amp;E967&amp;F967</f>
        <v>0</v>
      </c>
      <c r="V967" t="str">
        <f>IF($A967=V$10, $C967, "")</f>
        <v>Donated Individual Leave Bank</v>
      </c>
      <c r="W967" t="str">
        <f>IF($A967=W$10, $C967, "")</f>
        <v/>
      </c>
      <c r="X967" t="str">
        <f>IF($A967=X$10, $C967, "")</f>
        <v/>
      </c>
      <c r="Y967" t="str">
        <f>IF($A967=Y$10, $C967, "")</f>
        <v/>
      </c>
      <c r="Z967" t="str">
        <f>IF($A967=Z$10, $C967, "")</f>
        <v/>
      </c>
      <c r="AB967" t="str">
        <f>IF($D967=AB$10, $F967, "")</f>
        <v/>
      </c>
      <c r="AC967" t="str">
        <f>IF($D967=AC$10, $F967, "")</f>
        <v>Leave Without Pay</v>
      </c>
      <c r="AD967" t="str">
        <f>IF($D967=AD$10, $F967, "")</f>
        <v/>
      </c>
      <c r="AE967" t="str">
        <f>IF($D967=AE$10, $F967, "")</f>
        <v/>
      </c>
      <c r="AF967" t="str">
        <f>IF($D967=AF$10, $F967, "")</f>
        <v/>
      </c>
      <c r="AH967">
        <f>COUNTIF(AI$11:AI$2024, AI967)</f>
        <v>1</v>
      </c>
      <c r="AI967" t="str">
        <f>V967&amp;AB967&amp;W967&amp;AC967&amp;X967&amp;AD967&amp;Y967&amp;AE967&amp;Z967&amp;AF967</f>
        <v>Donated Individual Leave BankLeave Without Pay</v>
      </c>
      <c r="AJ967">
        <f>IF(ROW()=11,1,IF(AK966+1=AK967,AJ966,AJ966+1))</f>
        <v>868</v>
      </c>
      <c r="AK967">
        <f>IF(AI967=AI966, AK966+1, 1)</f>
        <v>1</v>
      </c>
      <c r="AL967" s="26" t="str">
        <f>AM967&amp;AN967</f>
        <v>DFASLDDonated Individual Leave Bank12374GSA60Leave Without Pay</v>
      </c>
      <c r="AM967" t="str">
        <f>K967</f>
        <v>DFASLDDonated Individual Leave Bank</v>
      </c>
      <c r="AN967" t="str">
        <f>L967</f>
        <v>12374GSA60Leave Without Pay</v>
      </c>
      <c r="AO967">
        <f>COUNTIF(AM$11:AM$1107, AM967)</f>
        <v>3</v>
      </c>
      <c r="AP967">
        <f>COUNTIF(AN$11:AN$1107, AN967)</f>
        <v>10</v>
      </c>
      <c r="AQ967">
        <f>MATCH(AM967, AM$11:AM$1107, 0)</f>
        <v>955</v>
      </c>
      <c r="AR967">
        <f>MATCH(AN967, AN$11:AN$1107, 0)</f>
        <v>133</v>
      </c>
      <c r="AS967">
        <v>821</v>
      </c>
      <c r="AU967" t="str">
        <f>C967</f>
        <v>Donated Individual Leave Bank</v>
      </c>
      <c r="AV967" t="str">
        <f>IF(F967="", "", F967)</f>
        <v>Leave Without Pay</v>
      </c>
      <c r="AW967" s="13">
        <f>M967</f>
        <v>0.83016530089268115</v>
      </c>
      <c r="AX967" t="e">
        <f>VLOOKUP(AI967, UniquePairs!A$5:A$2000, 1, FALSE)</f>
        <v>#N/A</v>
      </c>
      <c r="AY967">
        <f>IFERROR(INDEX(UniquePairs!A$5:K$1000, MATCH(AL967, UniquePairs!A$5:A$1000, 0), 10), "")</f>
        <v>0</v>
      </c>
      <c r="AZ967" s="13">
        <f>IF(AY967&lt;&gt;"", AY967, AW967)</f>
        <v>0</v>
      </c>
      <c r="BA967" t="str">
        <f>IF(AZ967=0,"None",IF(AZ967&lt;0.6,"Weak",IF(AZ967&lt;0.7,"Review",IF(AZ967&lt;0.8,"Good",IF(AZ967&lt;0.9,"Very Good","Solid")))))</f>
        <v>None</v>
      </c>
      <c r="BB967" s="28" t="str">
        <f>IF(AJ966=AJ967, BB966, BC967)</f>
        <v>Leave</v>
      </c>
      <c r="BC967" t="str">
        <f>IF(AV967="",AU967,StringMatch(AU967,AV967,TRUE))</f>
        <v>Leave</v>
      </c>
      <c r="BD967" t="str">
        <f>TRIM(SUBSTITUTE(SUBSTITUTE(SUBSTITUTE(SUBSTITUTE(SUBSTITUTE(SUBSTITUTE(SUBSTITUTE(SUBSTITUTE(SUBSTITUTE(SUBSTITUTE(AU967,BR967,""),BS967,""),BT967,""),BU967,""),BV967,""),BW967,""),BX967,""),BY967,""),BZ967,""),CA967,""))</f>
        <v>Donated Individual Bank</v>
      </c>
      <c r="BE967" t="str">
        <f>TRIM(SUBSTITUTE(SUBSTITUTE(SUBSTITUTE(SUBSTITUTE(SUBSTITUTE(SUBSTITUTE(SUBSTITUTE(SUBSTITUTE(SUBSTITUTE(SUBSTITUTE(AV967,BH967,""),BI967,""),BJ967,""),BK967,""),BL967,""),BM967,""),BN967,""),BO967,""),BP967,""),BQ967,""))</f>
        <v>Without Pay</v>
      </c>
      <c r="BF967" s="21">
        <f>LEN(AU967)-LEN(SUBSTITUTE(AU967," ",""))</f>
        <v>3</v>
      </c>
      <c r="BG967" s="21">
        <f>LEN(AV967)-LEN(SUBSTITUTE(AV967," ",""))</f>
        <v>2</v>
      </c>
      <c r="BH967" s="21" t="str">
        <f>IF(BF967=0,AU967,findspace($AU967,BH$10))</f>
        <v>Donated</v>
      </c>
      <c r="BI967" s="21" t="str">
        <f>IF(BH967=0,AN967,findspace($AU967,BI$10))</f>
        <v>Individual</v>
      </c>
      <c r="BJ967" s="21" t="str">
        <f>IF(BI967=0,AV967,findspace($AU967,BJ$10))</f>
        <v>Leave</v>
      </c>
      <c r="BK967" s="21" t="str">
        <f>IF(BJ967=0,AW967,findspace($AU967,BK$10))</f>
        <v>Bank</v>
      </c>
      <c r="BL967" s="21" t="str">
        <f>IF(BK967=0,AX967,findspace($AU967,BL$10))</f>
        <v/>
      </c>
      <c r="BM967" s="21" t="str">
        <f>IF(BL967=0,BF967,findspace($AU967,BM$10))</f>
        <v/>
      </c>
      <c r="BN967" s="21" t="str">
        <f>IF(BM967=0,BH967,findspace($AU967,BN$10))</f>
        <v/>
      </c>
      <c r="BO967" s="21" t="str">
        <f>IF(BN967=0,BI967,findspace($AU967,BO$10))</f>
        <v/>
      </c>
      <c r="BR967" s="21" t="str">
        <f>IF($BG967=0,$AV967,findspace($AV967,BR$10))</f>
        <v>Leave</v>
      </c>
      <c r="BS967" s="21" t="str">
        <f>IF($BG967=0,$AV967,findspace($AV967,BS$10))</f>
        <v>Without</v>
      </c>
      <c r="BT967" s="21" t="str">
        <f>IF($BG967=0,$AV967,findspace($AV967,BT$10))</f>
        <v>Pay</v>
      </c>
      <c r="BU967" s="21" t="str">
        <f>IF($BG967=0,$AV967,findspace($AV967,BU$10))</f>
        <v/>
      </c>
      <c r="BV967" s="21" t="str">
        <f>IF($BG967=0,$AV967,findspace($AV967,BV$10))</f>
        <v/>
      </c>
      <c r="BW967" s="21" t="str">
        <f>IF($BG967=0,$AV967,findspace($AV967,BW$10))</f>
        <v/>
      </c>
      <c r="BX967" s="21" t="str">
        <f>IF($BG967=0,$AV967,findspace($AV967,BX$10))</f>
        <v/>
      </c>
      <c r="BY967" s="21" t="str">
        <f>IF($BG967=0,$AV967,findspace($AV967,BY$10))</f>
        <v/>
      </c>
      <c r="BZ967" s="21" t="str">
        <f>IF($BG967=0,$AV967,findspace($AV967,BZ$10))</f>
        <v/>
      </c>
      <c r="CA967" s="21" t="str">
        <f>IF($BG967=0,$AV967,findspace($AV967,CA$10))</f>
        <v/>
      </c>
    </row>
    <row r="968" spans="1:79" x14ac:dyDescent="0.35">
      <c r="A968" t="s">
        <v>1839</v>
      </c>
      <c r="B968" t="s">
        <v>281</v>
      </c>
      <c r="C968" t="s">
        <v>3329</v>
      </c>
      <c r="D968" t="s">
        <v>1839</v>
      </c>
      <c r="E968" t="s">
        <v>283</v>
      </c>
      <c r="F968" t="s">
        <v>3332</v>
      </c>
      <c r="G968" s="13">
        <v>0.92307692307692313</v>
      </c>
      <c r="I968">
        <v>12374</v>
      </c>
      <c r="J968" t="str">
        <f>K968&amp;L968</f>
        <v>DFASLEHoliday Leave On Call12374DFASLHHoliday Leave</v>
      </c>
      <c r="K968" t="str">
        <f>A968&amp;B968&amp;C968</f>
        <v>DFASLEHoliday Leave On Call</v>
      </c>
      <c r="L968" t="str">
        <f>I968&amp;D968&amp;E968&amp;F968</f>
        <v>12374DFASLHHoliday Leave</v>
      </c>
      <c r="M968" s="13">
        <f>G968</f>
        <v>0.92307692307692313</v>
      </c>
      <c r="N968" s="13"/>
      <c r="O968" s="19">
        <v>933</v>
      </c>
      <c r="P968">
        <f>COUNTIF(C$11:C$2024, C968)</f>
        <v>3</v>
      </c>
      <c r="Q968">
        <f>COUNTIF(F$11:F$177, F968)</f>
        <v>1</v>
      </c>
      <c r="R968" t="b">
        <f>A968=D968</f>
        <v>1</v>
      </c>
      <c r="S968" t="b">
        <f>A968&amp;B968&amp;C968=D968&amp;E968&amp;F968</f>
        <v>0</v>
      </c>
      <c r="V968" t="str">
        <f>IF($A968=V$10, $C968, "")</f>
        <v>Holiday Leave On Call</v>
      </c>
      <c r="W968" t="str">
        <f>IF($A968=W$10, $C968, "")</f>
        <v/>
      </c>
      <c r="X968" t="str">
        <f>IF($A968=X$10, $C968, "")</f>
        <v/>
      </c>
      <c r="Y968" t="str">
        <f>IF($A968=Y$10, $C968, "")</f>
        <v/>
      </c>
      <c r="Z968" t="str">
        <f>IF($A968=Z$10, $C968, "")</f>
        <v/>
      </c>
      <c r="AB968" t="str">
        <f>IF($D968=AB$10, $F968, "")</f>
        <v>Holiday Leave</v>
      </c>
      <c r="AC968" t="str">
        <f>IF($D968=AC$10, $F968, "")</f>
        <v/>
      </c>
      <c r="AD968" t="str">
        <f>IF($D968=AD$10, $F968, "")</f>
        <v/>
      </c>
      <c r="AE968" t="str">
        <f>IF($D968=AE$10, $F968, "")</f>
        <v/>
      </c>
      <c r="AF968" t="str">
        <f>IF($D968=AF$10, $F968, "")</f>
        <v/>
      </c>
      <c r="AH968">
        <f>COUNTIF(AI$11:AI$2024, AI968)</f>
        <v>1</v>
      </c>
      <c r="AI968" t="str">
        <f>V968&amp;AB968&amp;W968&amp;AC968&amp;X968&amp;AD968&amp;Y968&amp;AE968&amp;Z968&amp;AF968</f>
        <v>Holiday Leave On CallHoliday Leave</v>
      </c>
      <c r="AJ968">
        <f>IF(ROW()=11,1,IF(AK967+1=AK968,AJ967,AJ967+1))</f>
        <v>869</v>
      </c>
      <c r="AK968">
        <f>IF(AI968=AI967, AK967+1, 1)</f>
        <v>1</v>
      </c>
      <c r="AL968" s="26" t="str">
        <f>AM968&amp;AN968</f>
        <v>DFASLEHoliday Leave On Call12374DFASLHHoliday Leave</v>
      </c>
      <c r="AM968" t="str">
        <f>K968</f>
        <v>DFASLEHoliday Leave On Call</v>
      </c>
      <c r="AN968" t="str">
        <f>L968</f>
        <v>12374DFASLHHoliday Leave</v>
      </c>
      <c r="AO968">
        <f>COUNTIF(AM$11:AM$1107, AM968)</f>
        <v>3</v>
      </c>
      <c r="AP968">
        <f>COUNTIF(AN$11:AN$1107, AN968)</f>
        <v>2</v>
      </c>
      <c r="AQ968">
        <f>MATCH(AM968, AM$11:AM$1107, 0)</f>
        <v>958</v>
      </c>
      <c r="AR968">
        <f>MATCH(AN968, AN$11:AN$1107, 0)</f>
        <v>77</v>
      </c>
      <c r="AS968">
        <v>933</v>
      </c>
      <c r="AU968" t="str">
        <f>C968</f>
        <v>Holiday Leave On Call</v>
      </c>
      <c r="AV968" t="str">
        <f>IF(F968="", "", F968)</f>
        <v>Holiday Leave</v>
      </c>
      <c r="AW968" s="13">
        <f>M968</f>
        <v>0.92307692307692313</v>
      </c>
      <c r="AX968" t="e">
        <f>VLOOKUP(AI968, UniquePairs!A$5:A$2000, 1, FALSE)</f>
        <v>#N/A</v>
      </c>
      <c r="AY968">
        <f>IFERROR(INDEX(UniquePairs!A$5:K$1000, MATCH(AL968, UniquePairs!A$5:A$1000, 0), 10), "")</f>
        <v>0</v>
      </c>
      <c r="AZ968" s="13">
        <f>IF(AY968&lt;&gt;"", AY968, AW968)</f>
        <v>0</v>
      </c>
      <c r="BA968" t="str">
        <f>IF(AZ968=0,"None",IF(AZ968&lt;0.6,"Weak",IF(AZ968&lt;0.7,"Review",IF(AZ968&lt;0.8,"Good",IF(AZ968&lt;0.9,"Very Good","Solid")))))</f>
        <v>None</v>
      </c>
      <c r="BB968" s="28" t="str">
        <f>IF(AJ967=AJ968, BB967, BC968)</f>
        <v>Holiday Leave</v>
      </c>
      <c r="BC968" t="str">
        <f>IF(AV968="",AU968,StringMatch(AU968,AV968,TRUE))</f>
        <v>Holiday Leave</v>
      </c>
      <c r="BD968" t="str">
        <f>TRIM(SUBSTITUTE(SUBSTITUTE(SUBSTITUTE(SUBSTITUTE(SUBSTITUTE(SUBSTITUTE(SUBSTITUTE(SUBSTITUTE(SUBSTITUTE(SUBSTITUTE(AU968,BR968,""),BS968,""),BT968,""),BU968,""),BV968,""),BW968,""),BX968,""),BY968,""),BZ968,""),CA968,""))</f>
        <v>On Call</v>
      </c>
      <c r="BE968" t="str">
        <f>TRIM(SUBSTITUTE(SUBSTITUTE(SUBSTITUTE(SUBSTITUTE(SUBSTITUTE(SUBSTITUTE(SUBSTITUTE(SUBSTITUTE(SUBSTITUTE(SUBSTITUTE(AV968,BH968,""),BI968,""),BJ968,""),BK968,""),BL968,""),BM968,""),BN968,""),BO968,""),BP968,""),BQ968,""))</f>
        <v/>
      </c>
      <c r="BF968" s="21">
        <f>LEN(AU968)-LEN(SUBSTITUTE(AU968," ",""))</f>
        <v>3</v>
      </c>
      <c r="BG968" s="21">
        <f>LEN(AV968)-LEN(SUBSTITUTE(AV968," ",""))</f>
        <v>1</v>
      </c>
      <c r="BH968" s="21" t="str">
        <f>IF(BF968=0,AU968,findspace($AU968,BH$10))</f>
        <v>Holiday</v>
      </c>
      <c r="BI968" s="21" t="str">
        <f>IF(BH968=0,AN968,findspace($AU968,BI$10))</f>
        <v>Leave</v>
      </c>
      <c r="BJ968" s="21" t="str">
        <f>IF(BI968=0,AV968,findspace($AU968,BJ$10))</f>
        <v>On</v>
      </c>
      <c r="BK968" s="21" t="str">
        <f>IF(BJ968=0,AW968,findspace($AU968,BK$10))</f>
        <v>Call</v>
      </c>
      <c r="BL968" s="21" t="str">
        <f>IF(BK968=0,AX968,findspace($AU968,BL$10))</f>
        <v/>
      </c>
      <c r="BM968" s="21" t="str">
        <f>IF(BL968=0,BF968,findspace($AU968,BM$10))</f>
        <v/>
      </c>
      <c r="BN968" s="21" t="str">
        <f>IF(BM968=0,BH968,findspace($AU968,BN$10))</f>
        <v/>
      </c>
      <c r="BO968" s="21" t="str">
        <f>IF(BN968=0,BI968,findspace($AU968,BO$10))</f>
        <v/>
      </c>
      <c r="BR968" s="21" t="str">
        <f>IF($BG968=0,$AV968,findspace($AV968,BR$10))</f>
        <v>Holiday</v>
      </c>
      <c r="BS968" s="21" t="str">
        <f>IF($BG968=0,$AV968,findspace($AV968,BS$10))</f>
        <v>Leave</v>
      </c>
      <c r="BT968" s="21" t="str">
        <f>IF($BG968=0,$AV968,findspace($AV968,BT$10))</f>
        <v/>
      </c>
      <c r="BU968" s="21" t="str">
        <f>IF($BG968=0,$AV968,findspace($AV968,BU$10))</f>
        <v/>
      </c>
      <c r="BV968" s="21" t="str">
        <f>IF($BG968=0,$AV968,findspace($AV968,BV$10))</f>
        <v/>
      </c>
      <c r="BW968" s="21" t="str">
        <f>IF($BG968=0,$AV968,findspace($AV968,BW$10))</f>
        <v/>
      </c>
      <c r="BX968" s="21" t="str">
        <f>IF($BG968=0,$AV968,findspace($AV968,BX$10))</f>
        <v/>
      </c>
      <c r="BY968" s="21" t="str">
        <f>IF($BG968=0,$AV968,findspace($AV968,BY$10))</f>
        <v/>
      </c>
      <c r="BZ968" s="21" t="str">
        <f>IF($BG968=0,$AV968,findspace($AV968,BZ$10))</f>
        <v/>
      </c>
      <c r="CA968" s="21" t="str">
        <f>IF($BG968=0,$AV968,findspace($AV968,CA$10))</f>
        <v/>
      </c>
    </row>
    <row r="969" spans="1:79" x14ac:dyDescent="0.35">
      <c r="A969" t="s">
        <v>1839</v>
      </c>
      <c r="B969" t="s">
        <v>281</v>
      </c>
      <c r="C969" t="s">
        <v>3329</v>
      </c>
      <c r="D969" t="s">
        <v>1839</v>
      </c>
      <c r="E969" t="s">
        <v>1440</v>
      </c>
      <c r="F969" t="s">
        <v>3319</v>
      </c>
      <c r="G969" s="13">
        <v>0.87692307692307692</v>
      </c>
      <c r="I969">
        <v>12374</v>
      </c>
      <c r="J969" t="str">
        <f>K969&amp;L969</f>
        <v>DFASLEHoliday Leave On Call12374DFASOBOn Call</v>
      </c>
      <c r="K969" t="str">
        <f>A969&amp;B969&amp;C969</f>
        <v>DFASLEHoliday Leave On Call</v>
      </c>
      <c r="L969" t="str">
        <f>I969&amp;D969&amp;E969&amp;F969</f>
        <v>12374DFASOBOn Call</v>
      </c>
      <c r="M969" s="13">
        <f>G969</f>
        <v>0.87692307692307692</v>
      </c>
      <c r="N969" s="13"/>
      <c r="O969" s="19">
        <v>199</v>
      </c>
      <c r="P969">
        <f>COUNTIF(C$11:C$2024, C969)</f>
        <v>3</v>
      </c>
      <c r="Q969">
        <f>COUNTIF(F$11:F$177, F969)</f>
        <v>0</v>
      </c>
      <c r="R969" t="b">
        <f>A969=D969</f>
        <v>1</v>
      </c>
      <c r="S969" t="b">
        <f>A969&amp;B969&amp;C969=D969&amp;E969&amp;F969</f>
        <v>0</v>
      </c>
      <c r="V969" t="str">
        <f>IF($A969=V$10, $C969, "")</f>
        <v>Holiday Leave On Call</v>
      </c>
      <c r="W969" t="str">
        <f>IF($A969=W$10, $C969, "")</f>
        <v/>
      </c>
      <c r="X969" t="str">
        <f>IF($A969=X$10, $C969, "")</f>
        <v/>
      </c>
      <c r="Y969" t="str">
        <f>IF($A969=Y$10, $C969, "")</f>
        <v/>
      </c>
      <c r="Z969" t="str">
        <f>IF($A969=Z$10, $C969, "")</f>
        <v/>
      </c>
      <c r="AB969" t="str">
        <f>IF($D969=AB$10, $F969, "")</f>
        <v>On Call</v>
      </c>
      <c r="AC969" t="str">
        <f>IF($D969=AC$10, $F969, "")</f>
        <v/>
      </c>
      <c r="AD969" t="str">
        <f>IF($D969=AD$10, $F969, "")</f>
        <v/>
      </c>
      <c r="AE969" t="str">
        <f>IF($D969=AE$10, $F969, "")</f>
        <v/>
      </c>
      <c r="AF969" t="str">
        <f>IF($D969=AF$10, $F969, "")</f>
        <v/>
      </c>
      <c r="AH969">
        <f>COUNTIF(AI$11:AI$2024, AI969)</f>
        <v>1</v>
      </c>
      <c r="AI969" t="str">
        <f>V969&amp;AB969&amp;W969&amp;AC969&amp;X969&amp;AD969&amp;Y969&amp;AE969&amp;Z969&amp;AF969</f>
        <v>Holiday Leave On CallOn Call</v>
      </c>
      <c r="AJ969">
        <f>IF(ROW()=11,1,IF(AK968+1=AK969,AJ968,AJ968+1))</f>
        <v>870</v>
      </c>
      <c r="AK969">
        <f>IF(AI969=AI968, AK968+1, 1)</f>
        <v>1</v>
      </c>
      <c r="AL969" s="26" t="str">
        <f>AM969&amp;AN969</f>
        <v>DFASLEHoliday Leave On Call12374DFASOBOn Call</v>
      </c>
      <c r="AM969" t="str">
        <f>K969</f>
        <v>DFASLEHoliday Leave On Call</v>
      </c>
      <c r="AN969" t="str">
        <f>L969</f>
        <v>12374DFASOBOn Call</v>
      </c>
      <c r="AO969">
        <f>COUNTIF(AM$11:AM$1107, AM969)</f>
        <v>3</v>
      </c>
      <c r="AP969">
        <f>COUNTIF(AN$11:AN$1107, AN969)</f>
        <v>1</v>
      </c>
      <c r="AQ969">
        <f>MATCH(AM969, AM$11:AM$1107, 0)</f>
        <v>958</v>
      </c>
      <c r="AR969">
        <f>MATCH(AN969, AN$11:AN$1107, 0)</f>
        <v>959</v>
      </c>
      <c r="AS969">
        <v>199</v>
      </c>
      <c r="AU969" t="str">
        <f>C969</f>
        <v>Holiday Leave On Call</v>
      </c>
      <c r="AV969" t="str">
        <f>IF(F969="", "", F969)</f>
        <v>On Call</v>
      </c>
      <c r="AW969" s="13">
        <f>M969</f>
        <v>0.87692307692307692</v>
      </c>
      <c r="AX969" t="e">
        <f>VLOOKUP(AI969, UniquePairs!A$5:A$2000, 1, FALSE)</f>
        <v>#N/A</v>
      </c>
      <c r="AY969">
        <f>IFERROR(INDEX(UniquePairs!A$5:K$1000, MATCH(AL969, UniquePairs!A$5:A$1000, 0), 10), "")</f>
        <v>0</v>
      </c>
      <c r="AZ969" s="13">
        <f>IF(AY969&lt;&gt;"", AY969, AW969)</f>
        <v>0</v>
      </c>
      <c r="BA969" t="str">
        <f>IF(AZ969=0,"None",IF(AZ969&lt;0.6,"Weak",IF(AZ969&lt;0.7,"Review",IF(AZ969&lt;0.8,"Good",IF(AZ969&lt;0.9,"Very Good","Solid")))))</f>
        <v>None</v>
      </c>
      <c r="BB969" s="28" t="str">
        <f>IF(AJ968=AJ969, BB968, BC969)</f>
        <v>On Call</v>
      </c>
      <c r="BC969" t="str">
        <f>IF(AV969="",AU969,StringMatch(AU969,AV969,TRUE))</f>
        <v>On Call</v>
      </c>
      <c r="BD969" t="str">
        <f>TRIM(SUBSTITUTE(SUBSTITUTE(SUBSTITUTE(SUBSTITUTE(SUBSTITUTE(SUBSTITUTE(SUBSTITUTE(SUBSTITUTE(SUBSTITUTE(SUBSTITUTE(AU969,BR969,""),BS969,""),BT969,""),BU969,""),BV969,""),BW969,""),BX969,""),BY969,""),BZ969,""),CA969,""))</f>
        <v>Holiday Leave</v>
      </c>
      <c r="BE969" t="str">
        <f>TRIM(SUBSTITUTE(SUBSTITUTE(SUBSTITUTE(SUBSTITUTE(SUBSTITUTE(SUBSTITUTE(SUBSTITUTE(SUBSTITUTE(SUBSTITUTE(SUBSTITUTE(AV969,BH969,""),BI969,""),BJ969,""),BK969,""),BL969,""),BM969,""),BN969,""),BO969,""),BP969,""),BQ969,""))</f>
        <v/>
      </c>
      <c r="BF969" s="21">
        <f>LEN(AU969)-LEN(SUBSTITUTE(AU969," ",""))</f>
        <v>3</v>
      </c>
      <c r="BG969" s="21">
        <f>LEN(AV969)-LEN(SUBSTITUTE(AV969," ",""))</f>
        <v>1</v>
      </c>
      <c r="BH969" s="21" t="str">
        <f>IF(BF969=0,AU969,findspace($AU969,BH$10))</f>
        <v>Holiday</v>
      </c>
      <c r="BI969" s="21" t="str">
        <f>IF(BH969=0,AN969,findspace($AU969,BI$10))</f>
        <v>Leave</v>
      </c>
      <c r="BJ969" s="21" t="str">
        <f>IF(BI969=0,AV969,findspace($AU969,BJ$10))</f>
        <v>On</v>
      </c>
      <c r="BK969" s="21" t="str">
        <f>IF(BJ969=0,AW969,findspace($AU969,BK$10))</f>
        <v>Call</v>
      </c>
      <c r="BL969" s="21" t="str">
        <f>IF(BK969=0,AX969,findspace($AU969,BL$10))</f>
        <v/>
      </c>
      <c r="BM969" s="21" t="str">
        <f>IF(BL969=0,BF969,findspace($AU969,BM$10))</f>
        <v/>
      </c>
      <c r="BN969" s="21" t="str">
        <f>IF(BM969=0,BH969,findspace($AU969,BN$10))</f>
        <v/>
      </c>
      <c r="BO969" s="21" t="str">
        <f>IF(BN969=0,BI969,findspace($AU969,BO$10))</f>
        <v/>
      </c>
      <c r="BR969" s="21" t="str">
        <f>IF($BG969=0,$AV969,findspace($AV969,BR$10))</f>
        <v>On</v>
      </c>
      <c r="BS969" s="21" t="str">
        <f>IF($BG969=0,$AV969,findspace($AV969,BS$10))</f>
        <v>Call</v>
      </c>
      <c r="BT969" s="21" t="str">
        <f>IF($BG969=0,$AV969,findspace($AV969,BT$10))</f>
        <v/>
      </c>
      <c r="BU969" s="21" t="str">
        <f>IF($BG969=0,$AV969,findspace($AV969,BU$10))</f>
        <v/>
      </c>
      <c r="BV969" s="21" t="str">
        <f>IF($BG969=0,$AV969,findspace($AV969,BV$10))</f>
        <v/>
      </c>
      <c r="BW969" s="21" t="str">
        <f>IF($BG969=0,$AV969,findspace($AV969,BW$10))</f>
        <v/>
      </c>
      <c r="BX969" s="21" t="str">
        <f>IF($BG969=0,$AV969,findspace($AV969,BX$10))</f>
        <v/>
      </c>
      <c r="BY969" s="21" t="str">
        <f>IF($BG969=0,$AV969,findspace($AV969,BY$10))</f>
        <v/>
      </c>
      <c r="BZ969" s="21" t="str">
        <f>IF($BG969=0,$AV969,findspace($AV969,BZ$10))</f>
        <v/>
      </c>
      <c r="CA969" s="21" t="str">
        <f>IF($BG969=0,$AV969,findspace($AV969,CA$10))</f>
        <v/>
      </c>
    </row>
    <row r="970" spans="1:79" x14ac:dyDescent="0.35">
      <c r="A970" t="s">
        <v>1839</v>
      </c>
      <c r="B970" t="s">
        <v>281</v>
      </c>
      <c r="C970" t="s">
        <v>3329</v>
      </c>
      <c r="D970" t="s">
        <v>1837</v>
      </c>
      <c r="E970">
        <v>50</v>
      </c>
      <c r="F970" t="s">
        <v>3219</v>
      </c>
      <c r="G970" s="13">
        <v>0.86903258330126143</v>
      </c>
      <c r="I970">
        <v>12374</v>
      </c>
      <c r="J970" t="str">
        <f>K970&amp;L970</f>
        <v>DFASLEHoliday Leave On Call12374IBC50Holiday Leave Used</v>
      </c>
      <c r="K970" t="str">
        <f>A970&amp;B970&amp;C970</f>
        <v>DFASLEHoliday Leave On Call</v>
      </c>
      <c r="L970" t="str">
        <f>I970&amp;D970&amp;E970&amp;F970</f>
        <v>12374IBC50Holiday Leave Used</v>
      </c>
      <c r="M970" s="13">
        <f>G970</f>
        <v>0.86903258330126143</v>
      </c>
      <c r="N970" s="13"/>
      <c r="O970" s="19">
        <v>380</v>
      </c>
      <c r="P970">
        <f>COUNTIF(C$11:C$2024, C970)</f>
        <v>3</v>
      </c>
      <c r="Q970">
        <f>COUNTIF(F$11:F$177, F970)</f>
        <v>1</v>
      </c>
      <c r="R970" t="b">
        <f>A970=D970</f>
        <v>0</v>
      </c>
      <c r="S970" t="b">
        <f>A970&amp;B970&amp;C970=D970&amp;E970&amp;F970</f>
        <v>0</v>
      </c>
      <c r="V970" t="str">
        <f>IF($A970=V$10, $C970, "")</f>
        <v>Holiday Leave On Call</v>
      </c>
      <c r="W970" t="str">
        <f>IF($A970=W$10, $C970, "")</f>
        <v/>
      </c>
      <c r="X970" t="str">
        <f>IF($A970=X$10, $C970, "")</f>
        <v/>
      </c>
      <c r="Y970" t="str">
        <f>IF($A970=Y$10, $C970, "")</f>
        <v/>
      </c>
      <c r="Z970" t="str">
        <f>IF($A970=Z$10, $C970, "")</f>
        <v/>
      </c>
      <c r="AB970" t="str">
        <f>IF($D970=AB$10, $F970, "")</f>
        <v/>
      </c>
      <c r="AC970" t="str">
        <f>IF($D970=AC$10, $F970, "")</f>
        <v/>
      </c>
      <c r="AD970" t="str">
        <f>IF($D970=AD$10, $F970, "")</f>
        <v/>
      </c>
      <c r="AE970" t="str">
        <f>IF($D970=AE$10, $F970, "")</f>
        <v>Holiday Leave Used</v>
      </c>
      <c r="AF970" t="str">
        <f>IF($D970=AF$10, $F970, "")</f>
        <v/>
      </c>
      <c r="AH970">
        <f>COUNTIF(AI$11:AI$2024, AI970)</f>
        <v>1</v>
      </c>
      <c r="AI970" t="str">
        <f>V970&amp;AB970&amp;W970&amp;AC970&amp;X970&amp;AD970&amp;Y970&amp;AE970&amp;Z970&amp;AF970</f>
        <v>Holiday Leave On CallHoliday Leave Used</v>
      </c>
      <c r="AJ970">
        <f>IF(ROW()=11,1,IF(AK969+1=AK970,AJ969,AJ969+1))</f>
        <v>871</v>
      </c>
      <c r="AK970">
        <f>IF(AI970=AI969, AK969+1, 1)</f>
        <v>1</v>
      </c>
      <c r="AL970" s="26" t="str">
        <f>AM970&amp;AN970</f>
        <v>DFASLEHoliday Leave On Call12374IBC50Holiday Leave Used</v>
      </c>
      <c r="AM970" t="str">
        <f>K970</f>
        <v>DFASLEHoliday Leave On Call</v>
      </c>
      <c r="AN970" t="str">
        <f>L970</f>
        <v>12374IBC50Holiday Leave Used</v>
      </c>
      <c r="AO970">
        <f>COUNTIF(AM$11:AM$1107, AM970)</f>
        <v>3</v>
      </c>
      <c r="AP970">
        <f>COUNTIF(AN$11:AN$1107, AN970)</f>
        <v>3</v>
      </c>
      <c r="AQ970">
        <f>MATCH(AM970, AM$11:AM$1107, 0)</f>
        <v>958</v>
      </c>
      <c r="AR970">
        <f>MATCH(AN970, AN$11:AN$1107, 0)</f>
        <v>76</v>
      </c>
      <c r="AS970">
        <v>380</v>
      </c>
      <c r="AU970" t="str">
        <f>C970</f>
        <v>Holiday Leave On Call</v>
      </c>
      <c r="AV970" t="str">
        <f>IF(F970="", "", F970)</f>
        <v>Holiday Leave Used</v>
      </c>
      <c r="AW970" s="13">
        <f>M970</f>
        <v>0.86903258330126143</v>
      </c>
      <c r="AX970" t="e">
        <f>VLOOKUP(AI970, UniquePairs!A$5:A$2000, 1, FALSE)</f>
        <v>#N/A</v>
      </c>
      <c r="AY970">
        <f>IFERROR(INDEX(UniquePairs!A$5:K$1000, MATCH(AL970, UniquePairs!A$5:A$1000, 0), 10), "")</f>
        <v>0</v>
      </c>
      <c r="AZ970" s="13">
        <f>IF(AY970&lt;&gt;"", AY970, AW970)</f>
        <v>0</v>
      </c>
      <c r="BA970" t="str">
        <f>IF(AZ970=0,"None",IF(AZ970&lt;0.6,"Weak",IF(AZ970&lt;0.7,"Review",IF(AZ970&lt;0.8,"Good",IF(AZ970&lt;0.9,"Very Good","Solid")))))</f>
        <v>None</v>
      </c>
      <c r="BB970" s="28" t="str">
        <f>IF(AJ969=AJ970, BB969, BC970)</f>
        <v>Holiday Leave</v>
      </c>
      <c r="BC970" t="str">
        <f>IF(AV970="",AU970,StringMatch(AU970,AV970,TRUE))</f>
        <v>Holiday Leave</v>
      </c>
      <c r="BD970" t="str">
        <f>TRIM(SUBSTITUTE(SUBSTITUTE(SUBSTITUTE(SUBSTITUTE(SUBSTITUTE(SUBSTITUTE(SUBSTITUTE(SUBSTITUTE(SUBSTITUTE(SUBSTITUTE(AU970,BR970,""),BS970,""),BT970,""),BU970,""),BV970,""),BW970,""),BX970,""),BY970,""),BZ970,""),CA970,""))</f>
        <v>On Call</v>
      </c>
      <c r="BE970" t="str">
        <f>TRIM(SUBSTITUTE(SUBSTITUTE(SUBSTITUTE(SUBSTITUTE(SUBSTITUTE(SUBSTITUTE(SUBSTITUTE(SUBSTITUTE(SUBSTITUTE(SUBSTITUTE(AV970,BH970,""),BI970,""),BJ970,""),BK970,""),BL970,""),BM970,""),BN970,""),BO970,""),BP970,""),BQ970,""))</f>
        <v>Used</v>
      </c>
      <c r="BF970" s="21">
        <f>LEN(AU970)-LEN(SUBSTITUTE(AU970," ",""))</f>
        <v>3</v>
      </c>
      <c r="BG970" s="21">
        <f>LEN(AV970)-LEN(SUBSTITUTE(AV970," ",""))</f>
        <v>2</v>
      </c>
      <c r="BH970" s="21" t="str">
        <f>IF(BF970=0,AU970,findspace($AU970,BH$10))</f>
        <v>Holiday</v>
      </c>
      <c r="BI970" s="21" t="str">
        <f>IF(BH970=0,AN970,findspace($AU970,BI$10))</f>
        <v>Leave</v>
      </c>
      <c r="BJ970" s="21" t="str">
        <f>IF(BI970=0,AV970,findspace($AU970,BJ$10))</f>
        <v>On</v>
      </c>
      <c r="BK970" s="21" t="str">
        <f>IF(BJ970=0,AW970,findspace($AU970,BK$10))</f>
        <v>Call</v>
      </c>
      <c r="BL970" s="21" t="str">
        <f>IF(BK970=0,AX970,findspace($AU970,BL$10))</f>
        <v/>
      </c>
      <c r="BM970" s="21" t="str">
        <f>IF(BL970=0,BF970,findspace($AU970,BM$10))</f>
        <v/>
      </c>
      <c r="BN970" s="21" t="str">
        <f>IF(BM970=0,BH970,findspace($AU970,BN$10))</f>
        <v/>
      </c>
      <c r="BO970" s="21" t="str">
        <f>IF(BN970=0,BI970,findspace($AU970,BO$10))</f>
        <v/>
      </c>
      <c r="BR970" s="21" t="str">
        <f>IF($BG970=0,$AV970,findspace($AV970,BR$10))</f>
        <v>Holiday</v>
      </c>
      <c r="BS970" s="21" t="str">
        <f>IF($BG970=0,$AV970,findspace($AV970,BS$10))</f>
        <v>Leave</v>
      </c>
      <c r="BT970" s="21" t="str">
        <f>IF($BG970=0,$AV970,findspace($AV970,BT$10))</f>
        <v>Used</v>
      </c>
      <c r="BU970" s="21" t="str">
        <f>IF($BG970=0,$AV970,findspace($AV970,BU$10))</f>
        <v/>
      </c>
      <c r="BV970" s="21" t="str">
        <f>IF($BG970=0,$AV970,findspace($AV970,BV$10))</f>
        <v/>
      </c>
      <c r="BW970" s="21" t="str">
        <f>IF($BG970=0,$AV970,findspace($AV970,BW$10))</f>
        <v/>
      </c>
      <c r="BX970" s="21" t="str">
        <f>IF($BG970=0,$AV970,findspace($AV970,BX$10))</f>
        <v/>
      </c>
      <c r="BY970" s="21" t="str">
        <f>IF($BG970=0,$AV970,findspace($AV970,BY$10))</f>
        <v/>
      </c>
      <c r="BZ970" s="21" t="str">
        <f>IF($BG970=0,$AV970,findspace($AV970,BZ$10))</f>
        <v/>
      </c>
      <c r="CA970" s="21" t="str">
        <f>IF($BG970=0,$AV970,findspace($AV970,CA$10))</f>
        <v/>
      </c>
    </row>
    <row r="971" spans="1:79" x14ac:dyDescent="0.35">
      <c r="A971" t="s">
        <v>1839</v>
      </c>
      <c r="B971" t="s">
        <v>670</v>
      </c>
      <c r="C971" t="s">
        <v>3330</v>
      </c>
      <c r="D971" t="s">
        <v>1839</v>
      </c>
      <c r="E971" t="s">
        <v>666</v>
      </c>
      <c r="F971" t="s">
        <v>2747</v>
      </c>
      <c r="G971" s="13">
        <v>0.9945525291828794</v>
      </c>
      <c r="I971">
        <v>12374</v>
      </c>
      <c r="J971" t="str">
        <f>K971&amp;L971</f>
        <v>DFASLFForced Annual Leave12374DFASLAAnnual Leave</v>
      </c>
      <c r="K971" t="str">
        <f>A971&amp;B971&amp;C971</f>
        <v>DFASLFForced Annual Leave</v>
      </c>
      <c r="L971" t="str">
        <f>I971&amp;D971&amp;E971&amp;F971</f>
        <v>12374DFASLAAnnual Leave</v>
      </c>
      <c r="M971" s="13">
        <f>G971</f>
        <v>0.9945525291828794</v>
      </c>
      <c r="N971" s="13"/>
      <c r="O971" s="19">
        <v>918</v>
      </c>
      <c r="P971">
        <f>COUNTIF(C$11:C$2024, C971)</f>
        <v>3</v>
      </c>
      <c r="Q971">
        <f>COUNTIF(F$11:F$177, F971)</f>
        <v>2</v>
      </c>
      <c r="R971" t="b">
        <f>A971=D971</f>
        <v>1</v>
      </c>
      <c r="S971" t="b">
        <f>A971&amp;B971&amp;C971=D971&amp;E971&amp;F971</f>
        <v>0</v>
      </c>
      <c r="V971" t="str">
        <f>IF($A971=V$10, $C971, "")</f>
        <v>Forced Annual Leave</v>
      </c>
      <c r="W971" t="str">
        <f>IF($A971=W$10, $C971, "")</f>
        <v/>
      </c>
      <c r="X971" t="str">
        <f>IF($A971=X$10, $C971, "")</f>
        <v/>
      </c>
      <c r="Y971" t="str">
        <f>IF($A971=Y$10, $C971, "")</f>
        <v/>
      </c>
      <c r="Z971" t="str">
        <f>IF($A971=Z$10, $C971, "")</f>
        <v/>
      </c>
      <c r="AB971" t="str">
        <f>IF($D971=AB$10, $F971, "")</f>
        <v>Annual Leave</v>
      </c>
      <c r="AC971" t="str">
        <f>IF($D971=AC$10, $F971, "")</f>
        <v/>
      </c>
      <c r="AD971" t="str">
        <f>IF($D971=AD$10, $F971, "")</f>
        <v/>
      </c>
      <c r="AE971" t="str">
        <f>IF($D971=AE$10, $F971, "")</f>
        <v/>
      </c>
      <c r="AF971" t="str">
        <f>IF($D971=AF$10, $F971, "")</f>
        <v/>
      </c>
      <c r="AH971">
        <f>COUNTIF(AI$11:AI$2024, AI971)</f>
        <v>3</v>
      </c>
      <c r="AI971" t="str">
        <f>V971&amp;AB971&amp;W971&amp;AC971&amp;X971&amp;AD971&amp;Y971&amp;AE971&amp;Z971&amp;AF971</f>
        <v>Forced Annual LeaveAnnual Leave</v>
      </c>
      <c r="AJ971">
        <f>IF(ROW()=11,1,IF(AK970+1=AK971,AJ970,AJ970+1))</f>
        <v>872</v>
      </c>
      <c r="AK971">
        <f>IF(AI971=AI970, AK970+1, 1)</f>
        <v>1</v>
      </c>
      <c r="AL971" s="26" t="str">
        <f>AM971&amp;AN971</f>
        <v>DFASLFForced Annual Leave12374DFASLAAnnual Leave</v>
      </c>
      <c r="AM971" t="str">
        <f>K971</f>
        <v>DFASLFForced Annual Leave</v>
      </c>
      <c r="AN971" t="str">
        <f>L971</f>
        <v>12374DFASLAAnnual Leave</v>
      </c>
      <c r="AO971">
        <f>COUNTIF(AM$11:AM$1107, AM971)</f>
        <v>3</v>
      </c>
      <c r="AP971">
        <f>COUNTIF(AN$11:AN$1107, AN971)</f>
        <v>15</v>
      </c>
      <c r="AQ971">
        <f>MATCH(AM971, AM$11:AM$1107, 0)</f>
        <v>197</v>
      </c>
      <c r="AR971">
        <f>MATCH(AN971, AN$11:AN$1107, 0)</f>
        <v>27</v>
      </c>
      <c r="AS971">
        <v>918</v>
      </c>
      <c r="AU971" t="str">
        <f>C971</f>
        <v>Forced Annual Leave</v>
      </c>
      <c r="AV971" t="str">
        <f>IF(F971="", "", F971)</f>
        <v>Annual Leave</v>
      </c>
      <c r="AW971" s="13">
        <f>M971</f>
        <v>0.9945525291828794</v>
      </c>
      <c r="AX971" t="e">
        <f>VLOOKUP(AI971, UniquePairs!A$5:A$2000, 1, FALSE)</f>
        <v>#N/A</v>
      </c>
      <c r="AY971">
        <f>IFERROR(INDEX(UniquePairs!A$5:K$1000, MATCH(AL971, UniquePairs!A$5:A$1000, 0), 10), "")</f>
        <v>0</v>
      </c>
      <c r="AZ971" s="13">
        <f>IF(AY971&lt;&gt;"", AY971, AW971)</f>
        <v>0</v>
      </c>
      <c r="BA971" t="str">
        <f>IF(AZ971=0,"None",IF(AZ971&lt;0.6,"Weak",IF(AZ971&lt;0.7,"Review",IF(AZ971&lt;0.8,"Good",IF(AZ971&lt;0.9,"Very Good","Solid")))))</f>
        <v>None</v>
      </c>
      <c r="BB971" s="28" t="str">
        <f>IF(AJ970=AJ971, BB970, BC971)</f>
        <v>Annual Leave</v>
      </c>
      <c r="BC971" t="str">
        <f>IF(AV971="",AU971,StringMatch(AU971,AV971,TRUE))</f>
        <v>Annual Leave</v>
      </c>
      <c r="BD971" t="str">
        <f>TRIM(SUBSTITUTE(SUBSTITUTE(SUBSTITUTE(SUBSTITUTE(SUBSTITUTE(SUBSTITUTE(SUBSTITUTE(SUBSTITUTE(SUBSTITUTE(SUBSTITUTE(AU971,BR971,""),BS971,""),BT971,""),BU971,""),BV971,""),BW971,""),BX971,""),BY971,""),BZ971,""),CA971,""))</f>
        <v>Forced</v>
      </c>
      <c r="BE971" t="str">
        <f>TRIM(SUBSTITUTE(SUBSTITUTE(SUBSTITUTE(SUBSTITUTE(SUBSTITUTE(SUBSTITUTE(SUBSTITUTE(SUBSTITUTE(SUBSTITUTE(SUBSTITUTE(AV971,BH971,""),BI971,""),BJ971,""),BK971,""),BL971,""),BM971,""),BN971,""),BO971,""),BP971,""),BQ971,""))</f>
        <v/>
      </c>
      <c r="BF971" s="21">
        <f>LEN(AU971)-LEN(SUBSTITUTE(AU971," ",""))</f>
        <v>2</v>
      </c>
      <c r="BG971" s="21">
        <f>LEN(AV971)-LEN(SUBSTITUTE(AV971," ",""))</f>
        <v>1</v>
      </c>
      <c r="BH971" s="21" t="str">
        <f>IF(BF971=0,AU971,findspace($AU971,BH$10))</f>
        <v>Forced</v>
      </c>
      <c r="BI971" s="21" t="str">
        <f>IF(BH971=0,AN971,findspace($AU971,BI$10))</f>
        <v>Annual</v>
      </c>
      <c r="BJ971" s="21" t="str">
        <f>IF(BI971=0,AV971,findspace($AU971,BJ$10))</f>
        <v>Leave</v>
      </c>
      <c r="BK971" s="21" t="str">
        <f>IF(BJ971=0,AW971,findspace($AU971,BK$10))</f>
        <v/>
      </c>
      <c r="BL971" s="21" t="str">
        <f>IF(BK971=0,AX971,findspace($AU971,BL$10))</f>
        <v/>
      </c>
      <c r="BM971" s="21" t="str">
        <f>IF(BL971=0,BF971,findspace($AU971,BM$10))</f>
        <v/>
      </c>
      <c r="BN971" s="21" t="str">
        <f>IF(BM971=0,BH971,findspace($AU971,BN$10))</f>
        <v/>
      </c>
      <c r="BO971" s="21" t="str">
        <f>IF(BN971=0,BI971,findspace($AU971,BO$10))</f>
        <v/>
      </c>
      <c r="BR971" s="21" t="str">
        <f>IF($BG971=0,$AV971,findspace($AV971,BR$10))</f>
        <v>Annual</v>
      </c>
      <c r="BS971" s="21" t="str">
        <f>IF($BG971=0,$AV971,findspace($AV971,BS$10))</f>
        <v>Leave</v>
      </c>
      <c r="BT971" s="21" t="str">
        <f>IF($BG971=0,$AV971,findspace($AV971,BT$10))</f>
        <v/>
      </c>
      <c r="BU971" s="21" t="str">
        <f>IF($BG971=0,$AV971,findspace($AV971,BU$10))</f>
        <v/>
      </c>
      <c r="BV971" s="21" t="str">
        <f>IF($BG971=0,$AV971,findspace($AV971,BV$10))</f>
        <v/>
      </c>
      <c r="BW971" s="21" t="str">
        <f>IF($BG971=0,$AV971,findspace($AV971,BW$10))</f>
        <v/>
      </c>
      <c r="BX971" s="21" t="str">
        <f>IF($BG971=0,$AV971,findspace($AV971,BX$10))</f>
        <v/>
      </c>
      <c r="BY971" s="21" t="str">
        <f>IF($BG971=0,$AV971,findspace($AV971,BY$10))</f>
        <v/>
      </c>
      <c r="BZ971" s="21" t="str">
        <f>IF($BG971=0,$AV971,findspace($AV971,BZ$10))</f>
        <v/>
      </c>
      <c r="CA971" s="21" t="str">
        <f>IF($BG971=0,$AV971,findspace($AV971,CA$10))</f>
        <v/>
      </c>
    </row>
    <row r="972" spans="1:79" x14ac:dyDescent="0.35">
      <c r="A972" t="s">
        <v>1839</v>
      </c>
      <c r="B972" t="s">
        <v>670</v>
      </c>
      <c r="C972" t="s">
        <v>3330</v>
      </c>
      <c r="D972" t="s">
        <v>1836</v>
      </c>
      <c r="E972">
        <v>40</v>
      </c>
      <c r="F972" t="s">
        <v>2747</v>
      </c>
      <c r="G972" s="13">
        <v>0.9945525291828794</v>
      </c>
      <c r="I972">
        <v>12374</v>
      </c>
      <c r="J972" t="str">
        <f>K972&amp;L972</f>
        <v>DFASLFForced Annual Leave12374GSA40Annual Leave</v>
      </c>
      <c r="K972" t="str">
        <f>A972&amp;B972&amp;C972</f>
        <v>DFASLFForced Annual Leave</v>
      </c>
      <c r="L972" t="str">
        <f>I972&amp;D972&amp;E972&amp;F972</f>
        <v>12374GSA40Annual Leave</v>
      </c>
      <c r="M972" s="13">
        <f>G972</f>
        <v>0.9945525291828794</v>
      </c>
      <c r="N972" s="13"/>
      <c r="O972" s="19">
        <v>1055</v>
      </c>
      <c r="P972">
        <f>COUNTIF(C$11:C$2024, C972)</f>
        <v>3</v>
      </c>
      <c r="Q972">
        <f>COUNTIF(F$11:F$177, F972)</f>
        <v>2</v>
      </c>
      <c r="R972" t="b">
        <f>A972=D972</f>
        <v>0</v>
      </c>
      <c r="S972" t="b">
        <f>A972&amp;B972&amp;C972=D972&amp;E972&amp;F972</f>
        <v>0</v>
      </c>
      <c r="V972" t="str">
        <f>IF($A972=V$10, $C972, "")</f>
        <v>Forced Annual Leave</v>
      </c>
      <c r="W972" t="str">
        <f>IF($A972=W$10, $C972, "")</f>
        <v/>
      </c>
      <c r="X972" t="str">
        <f>IF($A972=X$10, $C972, "")</f>
        <v/>
      </c>
      <c r="Y972" t="str">
        <f>IF($A972=Y$10, $C972, "")</f>
        <v/>
      </c>
      <c r="Z972" t="str">
        <f>IF($A972=Z$10, $C972, "")</f>
        <v/>
      </c>
      <c r="AB972" t="str">
        <f>IF($D972=AB$10, $F972, "")</f>
        <v/>
      </c>
      <c r="AC972" t="str">
        <f>IF($D972=AC$10, $F972, "")</f>
        <v>Annual Leave</v>
      </c>
      <c r="AD972" t="str">
        <f>IF($D972=AD$10, $F972, "")</f>
        <v/>
      </c>
      <c r="AE972" t="str">
        <f>IF($D972=AE$10, $F972, "")</f>
        <v/>
      </c>
      <c r="AF972" t="str">
        <f>IF($D972=AF$10, $F972, "")</f>
        <v/>
      </c>
      <c r="AH972">
        <f>COUNTIF(AI$11:AI$2024, AI972)</f>
        <v>3</v>
      </c>
      <c r="AI972" t="str">
        <f>V972&amp;AB972&amp;W972&amp;AC972&amp;X972&amp;AD972&amp;Y972&amp;AE972&amp;Z972&amp;AF972</f>
        <v>Forced Annual LeaveAnnual Leave</v>
      </c>
      <c r="AJ972">
        <f>IF(ROW()=11,1,IF(AK971+1=AK972,AJ971,AJ971+1))</f>
        <v>872</v>
      </c>
      <c r="AK972">
        <f>IF(AI972=AI971, AK971+1, 1)</f>
        <v>2</v>
      </c>
      <c r="AL972" s="26" t="str">
        <f>AM972&amp;AN972</f>
        <v>DFASLFForced Annual Leave12374GSA40Annual Leave</v>
      </c>
      <c r="AM972" t="str">
        <f>K972</f>
        <v>DFASLFForced Annual Leave</v>
      </c>
      <c r="AN972" t="str">
        <f>L972</f>
        <v>12374GSA40Annual Leave</v>
      </c>
      <c r="AO972">
        <f>COUNTIF(AM$11:AM$1107, AM972)</f>
        <v>3</v>
      </c>
      <c r="AP972">
        <f>COUNTIF(AN$11:AN$1107, AN972)</f>
        <v>9</v>
      </c>
      <c r="AQ972">
        <f>MATCH(AM972, AM$11:AM$1107, 0)</f>
        <v>197</v>
      </c>
      <c r="AR972">
        <f>MATCH(AN972, AN$11:AN$1107, 0)</f>
        <v>28</v>
      </c>
      <c r="AS972">
        <v>1055</v>
      </c>
      <c r="AU972" t="str">
        <f>C972</f>
        <v>Forced Annual Leave</v>
      </c>
      <c r="AV972" t="str">
        <f>IF(F972="", "", F972)</f>
        <v>Annual Leave</v>
      </c>
      <c r="AW972" s="13">
        <f>M972</f>
        <v>0.9945525291828794</v>
      </c>
      <c r="AX972" t="e">
        <f>VLOOKUP(AI972, UniquePairs!A$5:A$2000, 1, FALSE)</f>
        <v>#N/A</v>
      </c>
      <c r="AY972">
        <f>IFERROR(INDEX(UniquePairs!A$5:K$1000, MATCH(AL972, UniquePairs!A$5:A$1000, 0), 10), "")</f>
        <v>0</v>
      </c>
      <c r="AZ972" s="13">
        <f>IF(AY972&lt;&gt;"", AY972, AW972)</f>
        <v>0</v>
      </c>
      <c r="BA972" t="str">
        <f>IF(AZ972=0,"None",IF(AZ972&lt;0.6,"Weak",IF(AZ972&lt;0.7,"Review",IF(AZ972&lt;0.8,"Good",IF(AZ972&lt;0.9,"Very Good","Solid")))))</f>
        <v>None</v>
      </c>
      <c r="BB972" s="28" t="str">
        <f>IF(AJ971=AJ972, BB971, BC972)</f>
        <v>Annual Leave</v>
      </c>
      <c r="BC972" t="str">
        <f>IF(AV972="",AU972,StringMatch(AU972,AV972,TRUE))</f>
        <v>Annual Leave</v>
      </c>
      <c r="BD972" t="str">
        <f>TRIM(SUBSTITUTE(SUBSTITUTE(SUBSTITUTE(SUBSTITUTE(SUBSTITUTE(SUBSTITUTE(SUBSTITUTE(SUBSTITUTE(SUBSTITUTE(SUBSTITUTE(AU972,BR972,""),BS972,""),BT972,""),BU972,""),BV972,""),BW972,""),BX972,""),BY972,""),BZ972,""),CA972,""))</f>
        <v>Forced</v>
      </c>
      <c r="BE972" t="str">
        <f>TRIM(SUBSTITUTE(SUBSTITUTE(SUBSTITUTE(SUBSTITUTE(SUBSTITUTE(SUBSTITUTE(SUBSTITUTE(SUBSTITUTE(SUBSTITUTE(SUBSTITUTE(AV972,BH972,""),BI972,""),BJ972,""),BK972,""),BL972,""),BM972,""),BN972,""),BO972,""),BP972,""),BQ972,""))</f>
        <v/>
      </c>
      <c r="BF972" s="21">
        <f>LEN(AU972)-LEN(SUBSTITUTE(AU972," ",""))</f>
        <v>2</v>
      </c>
      <c r="BG972" s="21">
        <f>LEN(AV972)-LEN(SUBSTITUTE(AV972," ",""))</f>
        <v>1</v>
      </c>
      <c r="BH972" s="21" t="str">
        <f>IF(BF972=0,AU972,findspace($AU972,BH$10))</f>
        <v>Forced</v>
      </c>
      <c r="BI972" s="21" t="str">
        <f>IF(BH972=0,AN972,findspace($AU972,BI$10))</f>
        <v>Annual</v>
      </c>
      <c r="BJ972" s="21" t="str">
        <f>IF(BI972=0,AV972,findspace($AU972,BJ$10))</f>
        <v>Leave</v>
      </c>
      <c r="BK972" s="21" t="str">
        <f>IF(BJ972=0,AW972,findspace($AU972,BK$10))</f>
        <v/>
      </c>
      <c r="BL972" s="21" t="str">
        <f>IF(BK972=0,AX972,findspace($AU972,BL$10))</f>
        <v/>
      </c>
      <c r="BM972" s="21" t="str">
        <f>IF(BL972=0,BF972,findspace($AU972,BM$10))</f>
        <v/>
      </c>
      <c r="BN972" s="21" t="str">
        <f>IF(BM972=0,BH972,findspace($AU972,BN$10))</f>
        <v/>
      </c>
      <c r="BO972" s="21" t="str">
        <f>IF(BN972=0,BI972,findspace($AU972,BO$10))</f>
        <v/>
      </c>
      <c r="BR972" s="21" t="str">
        <f>IF($BG972=0,$AV972,findspace($AV972,BR$10))</f>
        <v>Annual</v>
      </c>
      <c r="BS972" s="21" t="str">
        <f>IF($BG972=0,$AV972,findspace($AV972,BS$10))</f>
        <v>Leave</v>
      </c>
      <c r="BT972" s="21" t="str">
        <f>IF($BG972=0,$AV972,findspace($AV972,BT$10))</f>
        <v/>
      </c>
      <c r="BU972" s="21" t="str">
        <f>IF($BG972=0,$AV972,findspace($AV972,BU$10))</f>
        <v/>
      </c>
      <c r="BV972" s="21" t="str">
        <f>IF($BG972=0,$AV972,findspace($AV972,BV$10))</f>
        <v/>
      </c>
      <c r="BW972" s="21" t="str">
        <f>IF($BG972=0,$AV972,findspace($AV972,BW$10))</f>
        <v/>
      </c>
      <c r="BX972" s="21" t="str">
        <f>IF($BG972=0,$AV972,findspace($AV972,BX$10))</f>
        <v/>
      </c>
      <c r="BY972" s="21" t="str">
        <f>IF($BG972=0,$AV972,findspace($AV972,BY$10))</f>
        <v/>
      </c>
      <c r="BZ972" s="21" t="str">
        <f>IF($BG972=0,$AV972,findspace($AV972,BZ$10))</f>
        <v/>
      </c>
      <c r="CA972" s="21" t="str">
        <f>IF($BG972=0,$AV972,findspace($AV972,CA$10))</f>
        <v/>
      </c>
    </row>
    <row r="973" spans="1:79" x14ac:dyDescent="0.35">
      <c r="A973" t="s">
        <v>1839</v>
      </c>
      <c r="B973" t="s">
        <v>1261</v>
      </c>
      <c r="C973" t="s">
        <v>3331</v>
      </c>
      <c r="D973" t="s">
        <v>1839</v>
      </c>
      <c r="E973" t="s">
        <v>1267</v>
      </c>
      <c r="F973" t="s">
        <v>2757</v>
      </c>
      <c r="G973" s="13">
        <v>0.92500000000000004</v>
      </c>
      <c r="I973">
        <v>12374</v>
      </c>
      <c r="J973" t="str">
        <f>K973&amp;L973</f>
        <v>DFASLGAdvanced Sick Leave12374DFASLSSick Leave</v>
      </c>
      <c r="K973" t="str">
        <f>A973&amp;B973&amp;C973</f>
        <v>DFASLGAdvanced Sick Leave</v>
      </c>
      <c r="L973" t="str">
        <f>I973&amp;D973&amp;E973&amp;F973</f>
        <v>12374DFASLSSick Leave</v>
      </c>
      <c r="M973" s="13">
        <f>G973</f>
        <v>0.92500000000000004</v>
      </c>
      <c r="N973" s="13"/>
      <c r="O973" s="19">
        <v>954</v>
      </c>
      <c r="P973">
        <f>COUNTIF(C$11:C$2024, C973)</f>
        <v>3</v>
      </c>
      <c r="Q973">
        <f>COUNTIF(F$11:F$177, F973)</f>
        <v>2</v>
      </c>
      <c r="R973" t="b">
        <f>A973=D973</f>
        <v>1</v>
      </c>
      <c r="S973" t="b">
        <f>A973&amp;B973&amp;C973=D973&amp;E973&amp;F973</f>
        <v>0</v>
      </c>
      <c r="V973" t="str">
        <f>IF($A973=V$10, $C973, "")</f>
        <v>Advanced Sick Leave</v>
      </c>
      <c r="W973" t="str">
        <f>IF($A973=W$10, $C973, "")</f>
        <v/>
      </c>
      <c r="X973" t="str">
        <f>IF($A973=X$10, $C973, "")</f>
        <v/>
      </c>
      <c r="Y973" t="str">
        <f>IF($A973=Y$10, $C973, "")</f>
        <v/>
      </c>
      <c r="Z973" t="str">
        <f>IF($A973=Z$10, $C973, "")</f>
        <v/>
      </c>
      <c r="AB973" t="str">
        <f>IF($D973=AB$10, $F973, "")</f>
        <v>Sick Leave</v>
      </c>
      <c r="AC973" t="str">
        <f>IF($D973=AC$10, $F973, "")</f>
        <v/>
      </c>
      <c r="AD973" t="str">
        <f>IF($D973=AD$10, $F973, "")</f>
        <v/>
      </c>
      <c r="AE973" t="str">
        <f>IF($D973=AE$10, $F973, "")</f>
        <v/>
      </c>
      <c r="AF973" t="str">
        <f>IF($D973=AF$10, $F973, "")</f>
        <v/>
      </c>
      <c r="AH973">
        <f>COUNTIF(AI$11:AI$2024, AI973)</f>
        <v>2</v>
      </c>
      <c r="AI973" t="str">
        <f>V973&amp;AB973&amp;W973&amp;AC973&amp;X973&amp;AD973&amp;Y973&amp;AE973&amp;Z973&amp;AF973</f>
        <v>Advanced Sick LeaveSick Leave</v>
      </c>
      <c r="AJ973">
        <f>IF(ROW()=11,1,IF(AK972+1=AK973,AJ972,AJ972+1))</f>
        <v>873</v>
      </c>
      <c r="AK973">
        <f>IF(AI973=AI972, AK972+1, 1)</f>
        <v>1</v>
      </c>
      <c r="AL973" s="26" t="str">
        <f>AM973&amp;AN973</f>
        <v>DFASLGAdvanced Sick Leave12374DFASLSSick Leave</v>
      </c>
      <c r="AM973" t="str">
        <f>K973</f>
        <v>DFASLGAdvanced Sick Leave</v>
      </c>
      <c r="AN973" t="str">
        <f>L973</f>
        <v>12374DFASLSSick Leave</v>
      </c>
      <c r="AO973">
        <f>COUNTIF(AM$11:AM$1107, AM973)</f>
        <v>3</v>
      </c>
      <c r="AP973">
        <f>COUNTIF(AN$11:AN$1107, AN973)</f>
        <v>12</v>
      </c>
      <c r="AQ973">
        <f>MATCH(AM973, AM$11:AM$1107, 0)</f>
        <v>14</v>
      </c>
      <c r="AR973">
        <f>MATCH(AN973, AN$11:AN$1107, 0)</f>
        <v>29</v>
      </c>
      <c r="AS973">
        <v>954</v>
      </c>
      <c r="AU973" t="str">
        <f>C973</f>
        <v>Advanced Sick Leave</v>
      </c>
      <c r="AV973" t="str">
        <f>IF(F973="", "", F973)</f>
        <v>Sick Leave</v>
      </c>
      <c r="AW973" s="13">
        <f>M973</f>
        <v>0.92500000000000004</v>
      </c>
      <c r="AX973" t="e">
        <f>VLOOKUP(AI973, UniquePairs!A$5:A$2000, 1, FALSE)</f>
        <v>#N/A</v>
      </c>
      <c r="AY973">
        <f>IFERROR(INDEX(UniquePairs!A$5:K$1000, MATCH(AL973, UniquePairs!A$5:A$1000, 0), 10), "")</f>
        <v>0</v>
      </c>
      <c r="AZ973" s="13">
        <f>IF(AY973&lt;&gt;"", AY973, AW973)</f>
        <v>0</v>
      </c>
      <c r="BA973" t="str">
        <f>IF(AZ973=0,"None",IF(AZ973&lt;0.6,"Weak",IF(AZ973&lt;0.7,"Review",IF(AZ973&lt;0.8,"Good",IF(AZ973&lt;0.9,"Very Good","Solid")))))</f>
        <v>None</v>
      </c>
      <c r="BB973" s="28" t="str">
        <f>IF(AJ972=AJ973, BB972, BC973)</f>
        <v>Sick Leave</v>
      </c>
      <c r="BC973" t="str">
        <f>IF(AV973="",AU973,StringMatch(AU973,AV973,TRUE))</f>
        <v>Sick Leave</v>
      </c>
      <c r="BD973" t="str">
        <f>TRIM(SUBSTITUTE(SUBSTITUTE(SUBSTITUTE(SUBSTITUTE(SUBSTITUTE(SUBSTITUTE(SUBSTITUTE(SUBSTITUTE(SUBSTITUTE(SUBSTITUTE(AU973,BR973,""),BS973,""),BT973,""),BU973,""),BV973,""),BW973,""),BX973,""),BY973,""),BZ973,""),CA973,""))</f>
        <v>Advanced</v>
      </c>
      <c r="BE973" t="str">
        <f>TRIM(SUBSTITUTE(SUBSTITUTE(SUBSTITUTE(SUBSTITUTE(SUBSTITUTE(SUBSTITUTE(SUBSTITUTE(SUBSTITUTE(SUBSTITUTE(SUBSTITUTE(AV973,BH973,""),BI973,""),BJ973,""),BK973,""),BL973,""),BM973,""),BN973,""),BO973,""),BP973,""),BQ973,""))</f>
        <v/>
      </c>
      <c r="BF973" s="21">
        <f>LEN(AU973)-LEN(SUBSTITUTE(AU973," ",""))</f>
        <v>2</v>
      </c>
      <c r="BG973" s="21">
        <f>LEN(AV973)-LEN(SUBSTITUTE(AV973," ",""))</f>
        <v>1</v>
      </c>
      <c r="BH973" s="21" t="str">
        <f>IF(BF973=0,AU973,findspace($AU973,BH$10))</f>
        <v>Advanced</v>
      </c>
      <c r="BI973" s="21" t="str">
        <f>IF(BH973=0,AN973,findspace($AU973,BI$10))</f>
        <v>Sick</v>
      </c>
      <c r="BJ973" s="21" t="str">
        <f>IF(BI973=0,AV973,findspace($AU973,BJ$10))</f>
        <v>Leave</v>
      </c>
      <c r="BK973" s="21" t="str">
        <f>IF(BJ973=0,AW973,findspace($AU973,BK$10))</f>
        <v/>
      </c>
      <c r="BL973" s="21" t="str">
        <f>IF(BK973=0,AX973,findspace($AU973,BL$10))</f>
        <v/>
      </c>
      <c r="BM973" s="21" t="str">
        <f>IF(BL973=0,BF973,findspace($AU973,BM$10))</f>
        <v/>
      </c>
      <c r="BN973" s="21" t="str">
        <f>IF(BM973=0,BH973,findspace($AU973,BN$10))</f>
        <v/>
      </c>
      <c r="BO973" s="21" t="str">
        <f>IF(BN973=0,BI973,findspace($AU973,BO$10))</f>
        <v/>
      </c>
      <c r="BR973" s="21" t="str">
        <f>IF($BG973=0,$AV973,findspace($AV973,BR$10))</f>
        <v>Sick</v>
      </c>
      <c r="BS973" s="21" t="str">
        <f>IF($BG973=0,$AV973,findspace($AV973,BS$10))</f>
        <v>Leave</v>
      </c>
      <c r="BT973" s="21" t="str">
        <f>IF($BG973=0,$AV973,findspace($AV973,BT$10))</f>
        <v/>
      </c>
      <c r="BU973" s="21" t="str">
        <f>IF($BG973=0,$AV973,findspace($AV973,BU$10))</f>
        <v/>
      </c>
      <c r="BV973" s="21" t="str">
        <f>IF($BG973=0,$AV973,findspace($AV973,BV$10))</f>
        <v/>
      </c>
      <c r="BW973" s="21" t="str">
        <f>IF($BG973=0,$AV973,findspace($AV973,BW$10))</f>
        <v/>
      </c>
      <c r="BX973" s="21" t="str">
        <f>IF($BG973=0,$AV973,findspace($AV973,BX$10))</f>
        <v/>
      </c>
      <c r="BY973" s="21" t="str">
        <f>IF($BG973=0,$AV973,findspace($AV973,BY$10))</f>
        <v/>
      </c>
      <c r="BZ973" s="21" t="str">
        <f>IF($BG973=0,$AV973,findspace($AV973,BZ$10))</f>
        <v/>
      </c>
      <c r="CA973" s="21" t="str">
        <f>IF($BG973=0,$AV973,findspace($AV973,CA$10))</f>
        <v/>
      </c>
    </row>
    <row r="974" spans="1:79" x14ac:dyDescent="0.35">
      <c r="A974" t="s">
        <v>1839</v>
      </c>
      <c r="B974" t="s">
        <v>1261</v>
      </c>
      <c r="C974" t="s">
        <v>3331</v>
      </c>
      <c r="D974" t="s">
        <v>1836</v>
      </c>
      <c r="E974">
        <v>50</v>
      </c>
      <c r="F974" t="s">
        <v>2757</v>
      </c>
      <c r="G974" s="13">
        <v>0.92500000000000004</v>
      </c>
      <c r="I974">
        <v>12374</v>
      </c>
      <c r="J974" t="str">
        <f>K974&amp;L974</f>
        <v>DFASLGAdvanced Sick Leave12374GSA50Sick Leave</v>
      </c>
      <c r="K974" t="str">
        <f>A974&amp;B974&amp;C974</f>
        <v>DFASLGAdvanced Sick Leave</v>
      </c>
      <c r="L974" t="str">
        <f>I974&amp;D974&amp;E974&amp;F974</f>
        <v>12374GSA50Sick Leave</v>
      </c>
      <c r="M974" s="13">
        <f>G974</f>
        <v>0.92500000000000004</v>
      </c>
      <c r="N974" s="13"/>
      <c r="O974" s="19">
        <v>163</v>
      </c>
      <c r="P974">
        <f>COUNTIF(C$11:C$2024, C974)</f>
        <v>3</v>
      </c>
      <c r="Q974">
        <f>COUNTIF(F$11:F$177, F974)</f>
        <v>2</v>
      </c>
      <c r="R974" t="b">
        <f>A974=D974</f>
        <v>0</v>
      </c>
      <c r="S974" t="b">
        <f>A974&amp;B974&amp;C974=D974&amp;E974&amp;F974</f>
        <v>0</v>
      </c>
      <c r="V974" t="str">
        <f>IF($A974=V$10, $C974, "")</f>
        <v>Advanced Sick Leave</v>
      </c>
      <c r="W974" t="str">
        <f>IF($A974=W$10, $C974, "")</f>
        <v/>
      </c>
      <c r="X974" t="str">
        <f>IF($A974=X$10, $C974, "")</f>
        <v/>
      </c>
      <c r="Y974" t="str">
        <f>IF($A974=Y$10, $C974, "")</f>
        <v/>
      </c>
      <c r="Z974" t="str">
        <f>IF($A974=Z$10, $C974, "")</f>
        <v/>
      </c>
      <c r="AB974" t="str">
        <f>IF($D974=AB$10, $F974, "")</f>
        <v/>
      </c>
      <c r="AC974" t="str">
        <f>IF($D974=AC$10, $F974, "")</f>
        <v>Sick Leave</v>
      </c>
      <c r="AD974" t="str">
        <f>IF($D974=AD$10, $F974, "")</f>
        <v/>
      </c>
      <c r="AE974" t="str">
        <f>IF($D974=AE$10, $F974, "")</f>
        <v/>
      </c>
      <c r="AF974" t="str">
        <f>IF($D974=AF$10, $F974, "")</f>
        <v/>
      </c>
      <c r="AH974">
        <f>COUNTIF(AI$11:AI$2024, AI974)</f>
        <v>2</v>
      </c>
      <c r="AI974" t="str">
        <f>V974&amp;AB974&amp;W974&amp;AC974&amp;X974&amp;AD974&amp;Y974&amp;AE974&amp;Z974&amp;AF974</f>
        <v>Advanced Sick LeaveSick Leave</v>
      </c>
      <c r="AJ974">
        <f>IF(ROW()=11,1,IF(AK973+1=AK974,AJ973,AJ973+1))</f>
        <v>873</v>
      </c>
      <c r="AK974">
        <f>IF(AI974=AI973, AK973+1, 1)</f>
        <v>2</v>
      </c>
      <c r="AL974" s="26" t="str">
        <f>AM974&amp;AN974</f>
        <v>DFASLGAdvanced Sick Leave12374GSA50Sick Leave</v>
      </c>
      <c r="AM974" t="str">
        <f>K974</f>
        <v>DFASLGAdvanced Sick Leave</v>
      </c>
      <c r="AN974" t="str">
        <f>L974</f>
        <v>12374GSA50Sick Leave</v>
      </c>
      <c r="AO974">
        <f>COUNTIF(AM$11:AM$1107, AM974)</f>
        <v>3</v>
      </c>
      <c r="AP974">
        <f>COUNTIF(AN$11:AN$1107, AN974)</f>
        <v>9</v>
      </c>
      <c r="AQ974">
        <f>MATCH(AM974, AM$11:AM$1107, 0)</f>
        <v>14</v>
      </c>
      <c r="AR974">
        <f>MATCH(AN974, AN$11:AN$1107, 0)</f>
        <v>30</v>
      </c>
      <c r="AS974">
        <v>163</v>
      </c>
      <c r="AU974" t="str">
        <f>C974</f>
        <v>Advanced Sick Leave</v>
      </c>
      <c r="AV974" t="str">
        <f>IF(F974="", "", F974)</f>
        <v>Sick Leave</v>
      </c>
      <c r="AW974" s="13">
        <f>M974</f>
        <v>0.92500000000000004</v>
      </c>
      <c r="AX974" t="e">
        <f>VLOOKUP(AI974, UniquePairs!A$5:A$2000, 1, FALSE)</f>
        <v>#N/A</v>
      </c>
      <c r="AY974">
        <f>IFERROR(INDEX(UniquePairs!A$5:K$1000, MATCH(AL974, UniquePairs!A$5:A$1000, 0), 10), "")</f>
        <v>0</v>
      </c>
      <c r="AZ974" s="13">
        <f>IF(AY974&lt;&gt;"", AY974, AW974)</f>
        <v>0</v>
      </c>
      <c r="BA974" t="str">
        <f>IF(AZ974=0,"None",IF(AZ974&lt;0.6,"Weak",IF(AZ974&lt;0.7,"Review",IF(AZ974&lt;0.8,"Good",IF(AZ974&lt;0.9,"Very Good","Solid")))))</f>
        <v>None</v>
      </c>
      <c r="BB974" s="28" t="str">
        <f>IF(AJ973=AJ974, BB973, BC974)</f>
        <v>Sick Leave</v>
      </c>
      <c r="BC974" t="str">
        <f>IF(AV974="",AU974,StringMatch(AU974,AV974,TRUE))</f>
        <v>Sick Leave</v>
      </c>
      <c r="BD974" t="str">
        <f>TRIM(SUBSTITUTE(SUBSTITUTE(SUBSTITUTE(SUBSTITUTE(SUBSTITUTE(SUBSTITUTE(SUBSTITUTE(SUBSTITUTE(SUBSTITUTE(SUBSTITUTE(AU974,BR974,""),BS974,""),BT974,""),BU974,""),BV974,""),BW974,""),BX974,""),BY974,""),BZ974,""),CA974,""))</f>
        <v>Advanced</v>
      </c>
      <c r="BE974" t="str">
        <f>TRIM(SUBSTITUTE(SUBSTITUTE(SUBSTITUTE(SUBSTITUTE(SUBSTITUTE(SUBSTITUTE(SUBSTITUTE(SUBSTITUTE(SUBSTITUTE(SUBSTITUTE(AV974,BH974,""),BI974,""),BJ974,""),BK974,""),BL974,""),BM974,""),BN974,""),BO974,""),BP974,""),BQ974,""))</f>
        <v/>
      </c>
      <c r="BF974" s="21">
        <f>LEN(AU974)-LEN(SUBSTITUTE(AU974," ",""))</f>
        <v>2</v>
      </c>
      <c r="BG974" s="21">
        <f>LEN(AV974)-LEN(SUBSTITUTE(AV974," ",""))</f>
        <v>1</v>
      </c>
      <c r="BH974" s="21" t="str">
        <f>IF(BF974=0,AU974,findspace($AU974,BH$10))</f>
        <v>Advanced</v>
      </c>
      <c r="BI974" s="21" t="str">
        <f>IF(BH974=0,AN974,findspace($AU974,BI$10))</f>
        <v>Sick</v>
      </c>
      <c r="BJ974" s="21" t="str">
        <f>IF(BI974=0,AV974,findspace($AU974,BJ$10))</f>
        <v>Leave</v>
      </c>
      <c r="BK974" s="21" t="str">
        <f>IF(BJ974=0,AW974,findspace($AU974,BK$10))</f>
        <v/>
      </c>
      <c r="BL974" s="21" t="str">
        <f>IF(BK974=0,AX974,findspace($AU974,BL$10))</f>
        <v/>
      </c>
      <c r="BM974" s="21" t="str">
        <f>IF(BL974=0,BF974,findspace($AU974,BM$10))</f>
        <v/>
      </c>
      <c r="BN974" s="21" t="str">
        <f>IF(BM974=0,BH974,findspace($AU974,BN$10))</f>
        <v/>
      </c>
      <c r="BO974" s="21" t="str">
        <f>IF(BN974=0,BI974,findspace($AU974,BO$10))</f>
        <v/>
      </c>
      <c r="BR974" s="21" t="str">
        <f>IF($BG974=0,$AV974,findspace($AV974,BR$10))</f>
        <v>Sick</v>
      </c>
      <c r="BS974" s="21" t="str">
        <f>IF($BG974=0,$AV974,findspace($AV974,BS$10))</f>
        <v>Leave</v>
      </c>
      <c r="BT974" s="21" t="str">
        <f>IF($BG974=0,$AV974,findspace($AV974,BT$10))</f>
        <v/>
      </c>
      <c r="BU974" s="21" t="str">
        <f>IF($BG974=0,$AV974,findspace($AV974,BU$10))</f>
        <v/>
      </c>
      <c r="BV974" s="21" t="str">
        <f>IF($BG974=0,$AV974,findspace($AV974,BV$10))</f>
        <v/>
      </c>
      <c r="BW974" s="21" t="str">
        <f>IF($BG974=0,$AV974,findspace($AV974,BW$10))</f>
        <v/>
      </c>
      <c r="BX974" s="21" t="str">
        <f>IF($BG974=0,$AV974,findspace($AV974,BX$10))</f>
        <v/>
      </c>
      <c r="BY974" s="21" t="str">
        <f>IF($BG974=0,$AV974,findspace($AV974,BY$10))</f>
        <v/>
      </c>
      <c r="BZ974" s="21" t="str">
        <f>IF($BG974=0,$AV974,findspace($AV974,BZ$10))</f>
        <v/>
      </c>
      <c r="CA974" s="21" t="str">
        <f>IF($BG974=0,$AV974,findspace($AV974,CA$10))</f>
        <v/>
      </c>
    </row>
    <row r="975" spans="1:79" x14ac:dyDescent="0.35">
      <c r="A975" t="s">
        <v>1839</v>
      </c>
      <c r="B975" t="s">
        <v>283</v>
      </c>
      <c r="C975" t="s">
        <v>3332</v>
      </c>
      <c r="D975" t="s">
        <v>1839</v>
      </c>
      <c r="E975" t="s">
        <v>281</v>
      </c>
      <c r="F975" t="s">
        <v>3329</v>
      </c>
      <c r="G975" s="13">
        <v>0.92307692307692313</v>
      </c>
      <c r="I975">
        <v>12374</v>
      </c>
      <c r="J975" t="str">
        <f>K975&amp;L975</f>
        <v>DFASLHHoliday Leave12374DFASLEHoliday Leave On Call</v>
      </c>
      <c r="K975" t="str">
        <f>A975&amp;B975&amp;C975</f>
        <v>DFASLHHoliday Leave</v>
      </c>
      <c r="L975" t="str">
        <f>I975&amp;D975&amp;E975&amp;F975</f>
        <v>12374DFASLEHoliday Leave On Call</v>
      </c>
      <c r="M975" s="13">
        <f>G975</f>
        <v>0.92307692307692313</v>
      </c>
      <c r="N975" s="13"/>
      <c r="O975" s="19">
        <v>1094</v>
      </c>
      <c r="P975">
        <f>COUNTIF(C$11:C$2024, C975)</f>
        <v>3</v>
      </c>
      <c r="Q975">
        <f>COUNTIF(F$11:F$177, F975)</f>
        <v>0</v>
      </c>
      <c r="R975" t="b">
        <f>A975=D975</f>
        <v>1</v>
      </c>
      <c r="S975" t="b">
        <f>A975&amp;B975&amp;C975=D975&amp;E975&amp;F975</f>
        <v>0</v>
      </c>
      <c r="V975" t="str">
        <f>IF($A975=V$10, $C975, "")</f>
        <v>Holiday Leave</v>
      </c>
      <c r="W975" t="str">
        <f>IF($A975=W$10, $C975, "")</f>
        <v/>
      </c>
      <c r="X975" t="str">
        <f>IF($A975=X$10, $C975, "")</f>
        <v/>
      </c>
      <c r="Y975" t="str">
        <f>IF($A975=Y$10, $C975, "")</f>
        <v/>
      </c>
      <c r="Z975" t="str">
        <f>IF($A975=Z$10, $C975, "")</f>
        <v/>
      </c>
      <c r="AB975" t="str">
        <f>IF($D975=AB$10, $F975, "")</f>
        <v>Holiday Leave On Call</v>
      </c>
      <c r="AC975" t="str">
        <f>IF($D975=AC$10, $F975, "")</f>
        <v/>
      </c>
      <c r="AD975" t="str">
        <f>IF($D975=AD$10, $F975, "")</f>
        <v/>
      </c>
      <c r="AE975" t="str">
        <f>IF($D975=AE$10, $F975, "")</f>
        <v/>
      </c>
      <c r="AF975" t="str">
        <f>IF($D975=AF$10, $F975, "")</f>
        <v/>
      </c>
      <c r="AH975">
        <f>COUNTIF(AI$11:AI$2024, AI975)</f>
        <v>1</v>
      </c>
      <c r="AI975" t="str">
        <f>V975&amp;AB975&amp;W975&amp;AC975&amp;X975&amp;AD975&amp;Y975&amp;AE975&amp;Z975&amp;AF975</f>
        <v>Holiday LeaveHoliday Leave On Call</v>
      </c>
      <c r="AJ975">
        <f>IF(ROW()=11,1,IF(AK974+1=AK975,AJ974,AJ974+1))</f>
        <v>874</v>
      </c>
      <c r="AK975">
        <f>IF(AI975=AI974, AK974+1, 1)</f>
        <v>1</v>
      </c>
      <c r="AL975" s="26" t="str">
        <f>AM975&amp;AN975</f>
        <v>DFASLHHoliday Leave12374DFASLEHoliday Leave On Call</v>
      </c>
      <c r="AM975" t="str">
        <f>K975</f>
        <v>DFASLHHoliday Leave</v>
      </c>
      <c r="AN975" t="str">
        <f>L975</f>
        <v>12374DFASLEHoliday Leave On Call</v>
      </c>
      <c r="AO975">
        <f>COUNTIF(AM$11:AM$1107, AM975)</f>
        <v>3</v>
      </c>
      <c r="AP975">
        <f>COUNTIF(AN$11:AN$1107, AN975)</f>
        <v>2</v>
      </c>
      <c r="AQ975">
        <f>MATCH(AM975, AM$11:AM$1107, 0)</f>
        <v>76</v>
      </c>
      <c r="AR975">
        <f>MATCH(AN975, AN$11:AN$1107, 0)</f>
        <v>676</v>
      </c>
      <c r="AS975">
        <v>1094</v>
      </c>
      <c r="AU975" t="str">
        <f>C975</f>
        <v>Holiday Leave</v>
      </c>
      <c r="AV975" t="str">
        <f>IF(F975="", "", F975)</f>
        <v>Holiday Leave On Call</v>
      </c>
      <c r="AW975" s="13">
        <f>M975</f>
        <v>0.92307692307692313</v>
      </c>
      <c r="AX975" t="e">
        <f>VLOOKUP(AI975, UniquePairs!A$5:A$2000, 1, FALSE)</f>
        <v>#N/A</v>
      </c>
      <c r="AY975">
        <f>IFERROR(INDEX(UniquePairs!A$5:K$1000, MATCH(AL975, UniquePairs!A$5:A$1000, 0), 10), "")</f>
        <v>0</v>
      </c>
      <c r="AZ975" s="13">
        <f>IF(AY975&lt;&gt;"", AY975, AW975)</f>
        <v>0</v>
      </c>
      <c r="BA975" t="str">
        <f>IF(AZ975=0,"None",IF(AZ975&lt;0.6,"Weak",IF(AZ975&lt;0.7,"Review",IF(AZ975&lt;0.8,"Good",IF(AZ975&lt;0.9,"Very Good","Solid")))))</f>
        <v>None</v>
      </c>
      <c r="BB975" s="28" t="str">
        <f>IF(AJ974=AJ975, BB974, BC975)</f>
        <v>Holiday Leave</v>
      </c>
      <c r="BC975" t="str">
        <f>IF(AV975="",AU975,StringMatch(AU975,AV975,TRUE))</f>
        <v>Holiday Leave</v>
      </c>
      <c r="BD975" t="str">
        <f>TRIM(SUBSTITUTE(SUBSTITUTE(SUBSTITUTE(SUBSTITUTE(SUBSTITUTE(SUBSTITUTE(SUBSTITUTE(SUBSTITUTE(SUBSTITUTE(SUBSTITUTE(AU975,BR975,""),BS975,""),BT975,""),BU975,""),BV975,""),BW975,""),BX975,""),BY975,""),BZ975,""),CA975,""))</f>
        <v/>
      </c>
      <c r="BE975" t="str">
        <f>TRIM(SUBSTITUTE(SUBSTITUTE(SUBSTITUTE(SUBSTITUTE(SUBSTITUTE(SUBSTITUTE(SUBSTITUTE(SUBSTITUTE(SUBSTITUTE(SUBSTITUTE(AV975,BH975,""),BI975,""),BJ975,""),BK975,""),BL975,""),BM975,""),BN975,""),BO975,""),BP975,""),BQ975,""))</f>
        <v>On Call</v>
      </c>
      <c r="BF975" s="21">
        <f>LEN(AU975)-LEN(SUBSTITUTE(AU975," ",""))</f>
        <v>1</v>
      </c>
      <c r="BG975" s="21">
        <f>LEN(AV975)-LEN(SUBSTITUTE(AV975," ",""))</f>
        <v>3</v>
      </c>
      <c r="BH975" s="21" t="str">
        <f>IF(BF975=0,AU975,findspace($AU975,BH$10))</f>
        <v>Holiday</v>
      </c>
      <c r="BI975" s="21" t="str">
        <f>IF(BH975=0,AN975,findspace($AU975,BI$10))</f>
        <v>Leave</v>
      </c>
      <c r="BJ975" s="21" t="str">
        <f>IF(BI975=0,AV975,findspace($AU975,BJ$10))</f>
        <v/>
      </c>
      <c r="BK975" s="21" t="str">
        <f>IF(BJ975=0,AW975,findspace($AU975,BK$10))</f>
        <v/>
      </c>
      <c r="BL975" s="21" t="str">
        <f>IF(BK975=0,AX975,findspace($AU975,BL$10))</f>
        <v/>
      </c>
      <c r="BM975" s="21" t="str">
        <f>IF(BL975=0,BF975,findspace($AU975,BM$10))</f>
        <v/>
      </c>
      <c r="BN975" s="21" t="str">
        <f>IF(BM975=0,BH975,findspace($AU975,BN$10))</f>
        <v/>
      </c>
      <c r="BO975" s="21" t="str">
        <f>IF(BN975=0,BI975,findspace($AU975,BO$10))</f>
        <v/>
      </c>
      <c r="BR975" s="21" t="str">
        <f>IF($BG975=0,$AV975,findspace($AV975,BR$10))</f>
        <v>Holiday</v>
      </c>
      <c r="BS975" s="21" t="str">
        <f>IF($BG975=0,$AV975,findspace($AV975,BS$10))</f>
        <v>Leave</v>
      </c>
      <c r="BT975" s="21" t="str">
        <f>IF($BG975=0,$AV975,findspace($AV975,BT$10))</f>
        <v>On</v>
      </c>
      <c r="BU975" s="21" t="str">
        <f>IF($BG975=0,$AV975,findspace($AV975,BU$10))</f>
        <v>Call</v>
      </c>
      <c r="BV975" s="21" t="str">
        <f>IF($BG975=0,$AV975,findspace($AV975,BV$10))</f>
        <v/>
      </c>
      <c r="BW975" s="21" t="str">
        <f>IF($BG975=0,$AV975,findspace($AV975,BW$10))</f>
        <v/>
      </c>
      <c r="BX975" s="21" t="str">
        <f>IF($BG975=0,$AV975,findspace($AV975,BX$10))</f>
        <v/>
      </c>
      <c r="BY975" s="21" t="str">
        <f>IF($BG975=0,$AV975,findspace($AV975,BY$10))</f>
        <v/>
      </c>
      <c r="BZ975" s="21" t="str">
        <f>IF($BG975=0,$AV975,findspace($AV975,BZ$10))</f>
        <v/>
      </c>
      <c r="CA975" s="21" t="str">
        <f>IF($BG975=0,$AV975,findspace($AV975,CA$10))</f>
        <v/>
      </c>
    </row>
    <row r="976" spans="1:79" x14ac:dyDescent="0.35">
      <c r="A976" t="s">
        <v>1839</v>
      </c>
      <c r="B976" t="s">
        <v>283</v>
      </c>
      <c r="C976" t="s">
        <v>3332</v>
      </c>
      <c r="D976" t="s">
        <v>1837</v>
      </c>
      <c r="E976">
        <v>55</v>
      </c>
      <c r="F976" t="s">
        <v>3583</v>
      </c>
      <c r="G976" s="13">
        <v>0.89682299546142208</v>
      </c>
      <c r="I976">
        <v>12374</v>
      </c>
      <c r="J976" t="str">
        <f>K976&amp;L976</f>
        <v>DFASLHHoliday Leave12374IBC55Holiday Leave Callback Used</v>
      </c>
      <c r="K976" t="str">
        <f>A976&amp;B976&amp;C976</f>
        <v>DFASLHHoliday Leave</v>
      </c>
      <c r="L976" t="str">
        <f>I976&amp;D976&amp;E976&amp;F976</f>
        <v>12374IBC55Holiday Leave Callback Used</v>
      </c>
      <c r="M976" s="13">
        <f>G976</f>
        <v>0.89682299546142208</v>
      </c>
      <c r="N976" s="13"/>
      <c r="O976" s="19">
        <v>32</v>
      </c>
      <c r="P976">
        <f>COUNTIF(C$11:C$2024, C976)</f>
        <v>3</v>
      </c>
      <c r="Q976">
        <f>COUNTIF(F$11:F$177, F976)</f>
        <v>0</v>
      </c>
      <c r="R976" t="b">
        <f>A976=D976</f>
        <v>0</v>
      </c>
      <c r="S976" t="b">
        <f>A976&amp;B976&amp;C976=D976&amp;E976&amp;F976</f>
        <v>0</v>
      </c>
      <c r="V976" t="str">
        <f>IF($A976=V$10, $C976, "")</f>
        <v>Holiday Leave</v>
      </c>
      <c r="W976" t="str">
        <f>IF($A976=W$10, $C976, "")</f>
        <v/>
      </c>
      <c r="X976" t="str">
        <f>IF($A976=X$10, $C976, "")</f>
        <v/>
      </c>
      <c r="Y976" t="str">
        <f>IF($A976=Y$10, $C976, "")</f>
        <v/>
      </c>
      <c r="Z976" t="str">
        <f>IF($A976=Z$10, $C976, "")</f>
        <v/>
      </c>
      <c r="AB976" t="str">
        <f>IF($D976=AB$10, $F976, "")</f>
        <v/>
      </c>
      <c r="AC976" t="str">
        <f>IF($D976=AC$10, $F976, "")</f>
        <v/>
      </c>
      <c r="AD976" t="str">
        <f>IF($D976=AD$10, $F976, "")</f>
        <v/>
      </c>
      <c r="AE976" t="str">
        <f>IF($D976=AE$10, $F976, "")</f>
        <v>Holiday Leave Callback Used</v>
      </c>
      <c r="AF976" t="str">
        <f>IF($D976=AF$10, $F976, "")</f>
        <v/>
      </c>
      <c r="AH976">
        <f>COUNTIF(AI$11:AI$2024, AI976)</f>
        <v>1</v>
      </c>
      <c r="AI976" t="str">
        <f>V976&amp;AB976&amp;W976&amp;AC976&amp;X976&amp;AD976&amp;Y976&amp;AE976&amp;Z976&amp;AF976</f>
        <v>Holiday LeaveHoliday Leave Callback Used</v>
      </c>
      <c r="AJ976">
        <f>IF(ROW()=11,1,IF(AK975+1=AK976,AJ975,AJ975+1))</f>
        <v>875</v>
      </c>
      <c r="AK976">
        <f>IF(AI976=AI975, AK975+1, 1)</f>
        <v>1</v>
      </c>
      <c r="AL976" s="26" t="str">
        <f>AM976&amp;AN976</f>
        <v>DFASLHHoliday Leave12374IBC55Holiday Leave Callback Used</v>
      </c>
      <c r="AM976" t="str">
        <f>K976</f>
        <v>DFASLHHoliday Leave</v>
      </c>
      <c r="AN976" t="str">
        <f>L976</f>
        <v>12374IBC55Holiday Leave Callback Used</v>
      </c>
      <c r="AO976">
        <f>COUNTIF(AM$11:AM$1107, AM976)</f>
        <v>3</v>
      </c>
      <c r="AP976">
        <f>COUNTIF(AN$11:AN$1107, AN976)</f>
        <v>3</v>
      </c>
      <c r="AQ976">
        <f>MATCH(AM976, AM$11:AM$1107, 0)</f>
        <v>76</v>
      </c>
      <c r="AR976">
        <f>MATCH(AN976, AN$11:AN$1107, 0)</f>
        <v>390</v>
      </c>
      <c r="AS976">
        <v>32</v>
      </c>
      <c r="AU976" t="str">
        <f>C976</f>
        <v>Holiday Leave</v>
      </c>
      <c r="AV976" t="str">
        <f>IF(F976="", "", F976)</f>
        <v>Holiday Leave Callback Used</v>
      </c>
      <c r="AW976" s="13">
        <f>M976</f>
        <v>0.89682299546142208</v>
      </c>
      <c r="AX976" t="e">
        <f>VLOOKUP(AI976, UniquePairs!A$5:A$2000, 1, FALSE)</f>
        <v>#N/A</v>
      </c>
      <c r="AY976">
        <f>IFERROR(INDEX(UniquePairs!A$5:K$1000, MATCH(AL976, UniquePairs!A$5:A$1000, 0), 10), "")</f>
        <v>0</v>
      </c>
      <c r="AZ976" s="13">
        <f>IF(AY976&lt;&gt;"", AY976, AW976)</f>
        <v>0</v>
      </c>
      <c r="BA976" t="str">
        <f>IF(AZ976=0,"None",IF(AZ976&lt;0.6,"Weak",IF(AZ976&lt;0.7,"Review",IF(AZ976&lt;0.8,"Good",IF(AZ976&lt;0.9,"Very Good","Solid")))))</f>
        <v>None</v>
      </c>
      <c r="BB976" s="28" t="str">
        <f>IF(AJ975=AJ976, BB975, BC976)</f>
        <v>Holiday Leave</v>
      </c>
      <c r="BC976" t="str">
        <f>IF(AV976="",AU976,StringMatch(AU976,AV976,TRUE))</f>
        <v>Holiday Leave</v>
      </c>
      <c r="BD976" t="str">
        <f>TRIM(SUBSTITUTE(SUBSTITUTE(SUBSTITUTE(SUBSTITUTE(SUBSTITUTE(SUBSTITUTE(SUBSTITUTE(SUBSTITUTE(SUBSTITUTE(SUBSTITUTE(AU976,BR976,""),BS976,""),BT976,""),BU976,""),BV976,""),BW976,""),BX976,""),BY976,""),BZ976,""),CA976,""))</f>
        <v/>
      </c>
      <c r="BE976" t="str">
        <f>TRIM(SUBSTITUTE(SUBSTITUTE(SUBSTITUTE(SUBSTITUTE(SUBSTITUTE(SUBSTITUTE(SUBSTITUTE(SUBSTITUTE(SUBSTITUTE(SUBSTITUTE(AV976,BH976,""),BI976,""),BJ976,""),BK976,""),BL976,""),BM976,""),BN976,""),BO976,""),BP976,""),BQ976,""))</f>
        <v>Callback Used</v>
      </c>
      <c r="BF976" s="21">
        <f>LEN(AU976)-LEN(SUBSTITUTE(AU976," ",""))</f>
        <v>1</v>
      </c>
      <c r="BG976" s="21">
        <f>LEN(AV976)-LEN(SUBSTITUTE(AV976," ",""))</f>
        <v>3</v>
      </c>
      <c r="BH976" s="21" t="str">
        <f>IF(BF976=0,AU976,findspace($AU976,BH$10))</f>
        <v>Holiday</v>
      </c>
      <c r="BI976" s="21" t="str">
        <f>IF(BH976=0,AN976,findspace($AU976,BI$10))</f>
        <v>Leave</v>
      </c>
      <c r="BJ976" s="21" t="str">
        <f>IF(BI976=0,AV976,findspace($AU976,BJ$10))</f>
        <v/>
      </c>
      <c r="BK976" s="21" t="str">
        <f>IF(BJ976=0,AW976,findspace($AU976,BK$10))</f>
        <v/>
      </c>
      <c r="BL976" s="21" t="str">
        <f>IF(BK976=0,AX976,findspace($AU976,BL$10))</f>
        <v/>
      </c>
      <c r="BM976" s="21" t="str">
        <f>IF(BL976=0,BF976,findspace($AU976,BM$10))</f>
        <v/>
      </c>
      <c r="BN976" s="21" t="str">
        <f>IF(BM976=0,BH976,findspace($AU976,BN$10))</f>
        <v/>
      </c>
      <c r="BO976" s="21" t="str">
        <f>IF(BN976=0,BI976,findspace($AU976,BO$10))</f>
        <v/>
      </c>
      <c r="BR976" s="21" t="str">
        <f>IF($BG976=0,$AV976,findspace($AV976,BR$10))</f>
        <v>Holiday</v>
      </c>
      <c r="BS976" s="21" t="str">
        <f>IF($BG976=0,$AV976,findspace($AV976,BS$10))</f>
        <v>Leave</v>
      </c>
      <c r="BT976" s="21" t="str">
        <f>IF($BG976=0,$AV976,findspace($AV976,BT$10))</f>
        <v>Callback</v>
      </c>
      <c r="BU976" s="21" t="str">
        <f>IF($BG976=0,$AV976,findspace($AV976,BU$10))</f>
        <v>Used</v>
      </c>
      <c r="BV976" s="21" t="str">
        <f>IF($BG976=0,$AV976,findspace($AV976,BV$10))</f>
        <v/>
      </c>
      <c r="BW976" s="21" t="str">
        <f>IF($BG976=0,$AV976,findspace($AV976,BW$10))</f>
        <v/>
      </c>
      <c r="BX976" s="21" t="str">
        <f>IF($BG976=0,$AV976,findspace($AV976,BX$10))</f>
        <v/>
      </c>
      <c r="BY976" s="21" t="str">
        <f>IF($BG976=0,$AV976,findspace($AV976,BY$10))</f>
        <v/>
      </c>
      <c r="BZ976" s="21" t="str">
        <f>IF($BG976=0,$AV976,findspace($AV976,BZ$10))</f>
        <v/>
      </c>
      <c r="CA976" s="21" t="str">
        <f>IF($BG976=0,$AV976,findspace($AV976,CA$10))</f>
        <v/>
      </c>
    </row>
    <row r="977" spans="1:79" x14ac:dyDescent="0.35">
      <c r="A977" t="s">
        <v>1839</v>
      </c>
      <c r="B977" t="s">
        <v>1191</v>
      </c>
      <c r="C977" t="s">
        <v>3334</v>
      </c>
      <c r="D977" t="s">
        <v>1837</v>
      </c>
      <c r="E977">
        <v>87</v>
      </c>
      <c r="F977" t="s">
        <v>3154</v>
      </c>
      <c r="G977" s="13">
        <v>0.91594202898550725</v>
      </c>
      <c r="I977">
        <v>12374</v>
      </c>
      <c r="J977" t="str">
        <f>K977&amp;L977</f>
        <v>DFASLJShore Leave12374IBC87Shore Leave Creditable Days</v>
      </c>
      <c r="K977" t="str">
        <f>A977&amp;B977&amp;C977</f>
        <v>DFASLJShore Leave</v>
      </c>
      <c r="L977" t="str">
        <f>I977&amp;D977&amp;E977&amp;F977</f>
        <v>12374IBC87Shore Leave Creditable Days</v>
      </c>
      <c r="M977" s="13">
        <f>G977</f>
        <v>0.91594202898550725</v>
      </c>
      <c r="N977" s="13"/>
      <c r="O977" s="19">
        <v>370</v>
      </c>
      <c r="P977">
        <f>COUNTIF(C$11:C$2024, C977)</f>
        <v>3</v>
      </c>
      <c r="Q977">
        <f>COUNTIF(F$11:F$177, F977)</f>
        <v>0</v>
      </c>
      <c r="R977" t="b">
        <f>A977=D977</f>
        <v>0</v>
      </c>
      <c r="S977" t="b">
        <f>A977&amp;B977&amp;C977=D977&amp;E977&amp;F977</f>
        <v>0</v>
      </c>
      <c r="V977" t="str">
        <f>IF($A977=V$10, $C977, "")</f>
        <v>Shore Leave</v>
      </c>
      <c r="W977" t="str">
        <f>IF($A977=W$10, $C977, "")</f>
        <v/>
      </c>
      <c r="X977" t="str">
        <f>IF($A977=X$10, $C977, "")</f>
        <v/>
      </c>
      <c r="Y977" t="str">
        <f>IF($A977=Y$10, $C977, "")</f>
        <v/>
      </c>
      <c r="Z977" t="str">
        <f>IF($A977=Z$10, $C977, "")</f>
        <v/>
      </c>
      <c r="AB977" t="str">
        <f>IF($D977=AB$10, $F977, "")</f>
        <v/>
      </c>
      <c r="AC977" t="str">
        <f>IF($D977=AC$10, $F977, "")</f>
        <v/>
      </c>
      <c r="AD977" t="str">
        <f>IF($D977=AD$10, $F977, "")</f>
        <v/>
      </c>
      <c r="AE977" t="str">
        <f>IF($D977=AE$10, $F977, "")</f>
        <v>Shore Leave Creditable Days</v>
      </c>
      <c r="AF977" t="str">
        <f>IF($D977=AF$10, $F977, "")</f>
        <v/>
      </c>
      <c r="AH977">
        <f>COUNTIF(AI$11:AI$2024, AI977)</f>
        <v>2</v>
      </c>
      <c r="AI977" t="str">
        <f>V977&amp;AB977&amp;W977&amp;AC977&amp;X977&amp;AD977&amp;Y977&amp;AE977&amp;Z977&amp;AF977</f>
        <v>Shore LeaveShore Leave Creditable Days</v>
      </c>
      <c r="AJ977">
        <f>IF(ROW()=11,1,IF(AK976+1=AK977,AJ976,AJ976+1))</f>
        <v>876</v>
      </c>
      <c r="AK977">
        <f>IF(AI977=AI976, AK976+1, 1)</f>
        <v>1</v>
      </c>
      <c r="AL977" s="26" t="str">
        <f>AM977&amp;AN977</f>
        <v>DFASLJShore Leave12374IBC87Shore Leave Creditable Days</v>
      </c>
      <c r="AM977" t="str">
        <f>K977</f>
        <v>DFASLJShore Leave</v>
      </c>
      <c r="AN977" t="str">
        <f>L977</f>
        <v>12374IBC87Shore Leave Creditable Days</v>
      </c>
      <c r="AO977">
        <f>COUNTIF(AM$11:AM$1107, AM977)</f>
        <v>3</v>
      </c>
      <c r="AP977">
        <f>COUNTIF(AN$11:AN$1107, AN977)</f>
        <v>1</v>
      </c>
      <c r="AQ977">
        <f>MATCH(AM977, AM$11:AM$1107, 0)</f>
        <v>39</v>
      </c>
      <c r="AR977">
        <f>MATCH(AN977, AN$11:AN$1107, 0)</f>
        <v>967</v>
      </c>
      <c r="AS977">
        <v>370</v>
      </c>
      <c r="AU977" t="str">
        <f>C977</f>
        <v>Shore Leave</v>
      </c>
      <c r="AV977" t="str">
        <f>IF(F977="", "", F977)</f>
        <v>Shore Leave Creditable Days</v>
      </c>
      <c r="AW977" s="13">
        <f>M977</f>
        <v>0.91594202898550725</v>
      </c>
      <c r="AX977" t="e">
        <f>VLOOKUP(AI977, UniquePairs!A$5:A$2000, 1, FALSE)</f>
        <v>#N/A</v>
      </c>
      <c r="AY977">
        <f>IFERROR(INDEX(UniquePairs!A$5:K$1000, MATCH(AL977, UniquePairs!A$5:A$1000, 0), 10), "")</f>
        <v>0</v>
      </c>
      <c r="AZ977" s="13">
        <f>IF(AY977&lt;&gt;"", AY977, AW977)</f>
        <v>0</v>
      </c>
      <c r="BA977" t="str">
        <f>IF(AZ977=0,"None",IF(AZ977&lt;0.6,"Weak",IF(AZ977&lt;0.7,"Review",IF(AZ977&lt;0.8,"Good",IF(AZ977&lt;0.9,"Very Good","Solid")))))</f>
        <v>None</v>
      </c>
      <c r="BB977" s="28" t="str">
        <f>IF(AJ976=AJ977, BB976, BC977)</f>
        <v>Shore Leave</v>
      </c>
      <c r="BC977" t="str">
        <f>IF(AV977="",AU977,StringMatch(AU977,AV977,TRUE))</f>
        <v>Shore Leave</v>
      </c>
      <c r="BD977" t="str">
        <f>TRIM(SUBSTITUTE(SUBSTITUTE(SUBSTITUTE(SUBSTITUTE(SUBSTITUTE(SUBSTITUTE(SUBSTITUTE(SUBSTITUTE(SUBSTITUTE(SUBSTITUTE(AU977,BR977,""),BS977,""),BT977,""),BU977,""),BV977,""),BW977,""),BX977,""),BY977,""),BZ977,""),CA977,""))</f>
        <v/>
      </c>
      <c r="BE977" t="str">
        <f>TRIM(SUBSTITUTE(SUBSTITUTE(SUBSTITUTE(SUBSTITUTE(SUBSTITUTE(SUBSTITUTE(SUBSTITUTE(SUBSTITUTE(SUBSTITUTE(SUBSTITUTE(AV977,BH977,""),BI977,""),BJ977,""),BK977,""),BL977,""),BM977,""),BN977,""),BO977,""),BP977,""),BQ977,""))</f>
        <v>Creditable Days</v>
      </c>
      <c r="BF977" s="21">
        <f>LEN(AU977)-LEN(SUBSTITUTE(AU977," ",""))</f>
        <v>1</v>
      </c>
      <c r="BG977" s="21">
        <f>LEN(AV977)-LEN(SUBSTITUTE(AV977," ",""))</f>
        <v>3</v>
      </c>
      <c r="BH977" s="21" t="str">
        <f>IF(BF977=0,AU977,findspace($AU977,BH$10))</f>
        <v>Shore</v>
      </c>
      <c r="BI977" s="21" t="str">
        <f>IF(BH977=0,AN977,findspace($AU977,BI$10))</f>
        <v>Leave</v>
      </c>
      <c r="BJ977" s="21" t="str">
        <f>IF(BI977=0,AV977,findspace($AU977,BJ$10))</f>
        <v/>
      </c>
      <c r="BK977" s="21" t="str">
        <f>IF(BJ977=0,AW977,findspace($AU977,BK$10))</f>
        <v/>
      </c>
      <c r="BL977" s="21" t="str">
        <f>IF(BK977=0,AX977,findspace($AU977,BL$10))</f>
        <v/>
      </c>
      <c r="BM977" s="21" t="str">
        <f>IF(BL977=0,BF977,findspace($AU977,BM$10))</f>
        <v/>
      </c>
      <c r="BN977" s="21" t="str">
        <f>IF(BM977=0,BH977,findspace($AU977,BN$10))</f>
        <v/>
      </c>
      <c r="BO977" s="21" t="str">
        <f>IF(BN977=0,BI977,findspace($AU977,BO$10))</f>
        <v/>
      </c>
      <c r="BR977" s="21" t="str">
        <f>IF($BG977=0,$AV977,findspace($AV977,BR$10))</f>
        <v>Shore</v>
      </c>
      <c r="BS977" s="21" t="str">
        <f>IF($BG977=0,$AV977,findspace($AV977,BS$10))</f>
        <v>Leave</v>
      </c>
      <c r="BT977" s="21" t="str">
        <f>IF($BG977=0,$AV977,findspace($AV977,BT$10))</f>
        <v>Creditable</v>
      </c>
      <c r="BU977" s="21" t="str">
        <f>IF($BG977=0,$AV977,findspace($AV977,BU$10))</f>
        <v>Days</v>
      </c>
      <c r="BV977" s="21" t="str">
        <f>IF($BG977=0,$AV977,findspace($AV977,BV$10))</f>
        <v/>
      </c>
      <c r="BW977" s="21" t="str">
        <f>IF($BG977=0,$AV977,findspace($AV977,BW$10))</f>
        <v/>
      </c>
      <c r="BX977" s="21" t="str">
        <f>IF($BG977=0,$AV977,findspace($AV977,BX$10))</f>
        <v/>
      </c>
      <c r="BY977" s="21" t="str">
        <f>IF($BG977=0,$AV977,findspace($AV977,BY$10))</f>
        <v/>
      </c>
      <c r="BZ977" s="21" t="str">
        <f>IF($BG977=0,$AV977,findspace($AV977,BZ$10))</f>
        <v/>
      </c>
      <c r="CA977" s="21" t="str">
        <f>IF($BG977=0,$AV977,findspace($AV977,CA$10))</f>
        <v/>
      </c>
    </row>
    <row r="978" spans="1:79" x14ac:dyDescent="0.35">
      <c r="A978" t="s">
        <v>1839</v>
      </c>
      <c r="B978" t="s">
        <v>1191</v>
      </c>
      <c r="C978" t="s">
        <v>3334</v>
      </c>
      <c r="D978" t="s">
        <v>1837</v>
      </c>
      <c r="E978">
        <v>84</v>
      </c>
      <c r="F978" t="s">
        <v>3152</v>
      </c>
      <c r="G978" s="13">
        <v>0.91428571428571426</v>
      </c>
      <c r="I978">
        <v>12374</v>
      </c>
      <c r="J978" t="str">
        <f>K978&amp;L978</f>
        <v>DFASLJShore Leave12374IBC84Shore Leave Earned</v>
      </c>
      <c r="K978" t="str">
        <f>A978&amp;B978&amp;C978</f>
        <v>DFASLJShore Leave</v>
      </c>
      <c r="L978" t="str">
        <f>I978&amp;D978&amp;E978&amp;F978</f>
        <v>12374IBC84Shore Leave Earned</v>
      </c>
      <c r="M978" s="13">
        <f>G978</f>
        <v>0.91428571428571426</v>
      </c>
      <c r="N978" s="13"/>
      <c r="O978" s="19">
        <v>905</v>
      </c>
      <c r="P978">
        <f>COUNTIF(C$11:C$2024, C978)</f>
        <v>3</v>
      </c>
      <c r="Q978">
        <f>COUNTIF(F$11:F$177, F978)</f>
        <v>0</v>
      </c>
      <c r="R978" t="b">
        <f>A978=D978</f>
        <v>0</v>
      </c>
      <c r="S978" t="b">
        <f>A978&amp;B978&amp;C978=D978&amp;E978&amp;F978</f>
        <v>0</v>
      </c>
      <c r="V978" t="str">
        <f>IF($A978=V$10, $C978, "")</f>
        <v>Shore Leave</v>
      </c>
      <c r="W978" t="str">
        <f>IF($A978=W$10, $C978, "")</f>
        <v/>
      </c>
      <c r="X978" t="str">
        <f>IF($A978=X$10, $C978, "")</f>
        <v/>
      </c>
      <c r="Y978" t="str">
        <f>IF($A978=Y$10, $C978, "")</f>
        <v/>
      </c>
      <c r="Z978" t="str">
        <f>IF($A978=Z$10, $C978, "")</f>
        <v/>
      </c>
      <c r="AB978" t="str">
        <f>IF($D978=AB$10, $F978, "")</f>
        <v/>
      </c>
      <c r="AC978" t="str">
        <f>IF($D978=AC$10, $F978, "")</f>
        <v/>
      </c>
      <c r="AD978" t="str">
        <f>IF($D978=AD$10, $F978, "")</f>
        <v/>
      </c>
      <c r="AE978" t="str">
        <f>IF($D978=AE$10, $F978, "")</f>
        <v>Shore Leave Earned</v>
      </c>
      <c r="AF978" t="str">
        <f>IF($D978=AF$10, $F978, "")</f>
        <v/>
      </c>
      <c r="AH978">
        <f>COUNTIF(AI$11:AI$2024, AI978)</f>
        <v>2</v>
      </c>
      <c r="AI978" t="str">
        <f>V978&amp;AB978&amp;W978&amp;AC978&amp;X978&amp;AD978&amp;Y978&amp;AE978&amp;Z978&amp;AF978</f>
        <v>Shore LeaveShore Leave Earned</v>
      </c>
      <c r="AJ978">
        <f>IF(ROW()=11,1,IF(AK977+1=AK978,AJ977,AJ977+1))</f>
        <v>877</v>
      </c>
      <c r="AK978">
        <f>IF(AI978=AI977, AK977+1, 1)</f>
        <v>1</v>
      </c>
      <c r="AL978" s="26" t="str">
        <f>AM978&amp;AN978</f>
        <v>DFASLJShore Leave12374IBC84Shore Leave Earned</v>
      </c>
      <c r="AM978" t="str">
        <f>K978</f>
        <v>DFASLJShore Leave</v>
      </c>
      <c r="AN978" t="str">
        <f>L978</f>
        <v>12374IBC84Shore Leave Earned</v>
      </c>
      <c r="AO978">
        <f>COUNTIF(AM$11:AM$1107, AM978)</f>
        <v>3</v>
      </c>
      <c r="AP978">
        <f>COUNTIF(AN$11:AN$1107, AN978)</f>
        <v>3</v>
      </c>
      <c r="AQ978">
        <f>MATCH(AM978, AM$11:AM$1107, 0)</f>
        <v>39</v>
      </c>
      <c r="AR978">
        <f>MATCH(AN978, AN$11:AN$1107, 0)</f>
        <v>664</v>
      </c>
      <c r="AS978">
        <v>905</v>
      </c>
      <c r="AU978" t="str">
        <f>C978</f>
        <v>Shore Leave</v>
      </c>
      <c r="AV978" t="str">
        <f>IF(F978="", "", F978)</f>
        <v>Shore Leave Earned</v>
      </c>
      <c r="AW978" s="13">
        <f>M978</f>
        <v>0.91428571428571426</v>
      </c>
      <c r="AX978" t="e">
        <f>VLOOKUP(AI978, UniquePairs!A$5:A$2000, 1, FALSE)</f>
        <v>#N/A</v>
      </c>
      <c r="AY978">
        <f>IFERROR(INDEX(UniquePairs!A$5:K$1000, MATCH(AL978, UniquePairs!A$5:A$1000, 0), 10), "")</f>
        <v>0</v>
      </c>
      <c r="AZ978" s="13">
        <f>IF(AY978&lt;&gt;"", AY978, AW978)</f>
        <v>0</v>
      </c>
      <c r="BA978" t="str">
        <f>IF(AZ978=0,"None",IF(AZ978&lt;0.6,"Weak",IF(AZ978&lt;0.7,"Review",IF(AZ978&lt;0.8,"Good",IF(AZ978&lt;0.9,"Very Good","Solid")))))</f>
        <v>None</v>
      </c>
      <c r="BB978" s="28" t="str">
        <f>IF(AJ977=AJ978, BB977, BC978)</f>
        <v>Shore Leave</v>
      </c>
      <c r="BC978" t="str">
        <f>IF(AV978="",AU978,StringMatch(AU978,AV978,TRUE))</f>
        <v>Shore Leave</v>
      </c>
      <c r="BD978" t="str">
        <f>TRIM(SUBSTITUTE(SUBSTITUTE(SUBSTITUTE(SUBSTITUTE(SUBSTITUTE(SUBSTITUTE(SUBSTITUTE(SUBSTITUTE(SUBSTITUTE(SUBSTITUTE(AU978,BR978,""),BS978,""),BT978,""),BU978,""),BV978,""),BW978,""),BX978,""),BY978,""),BZ978,""),CA978,""))</f>
        <v/>
      </c>
      <c r="BE978" t="str">
        <f>TRIM(SUBSTITUTE(SUBSTITUTE(SUBSTITUTE(SUBSTITUTE(SUBSTITUTE(SUBSTITUTE(SUBSTITUTE(SUBSTITUTE(SUBSTITUTE(SUBSTITUTE(AV978,BH978,""),BI978,""),BJ978,""),BK978,""),BL978,""),BM978,""),BN978,""),BO978,""),BP978,""),BQ978,""))</f>
        <v>Earned</v>
      </c>
      <c r="BF978" s="21">
        <f>LEN(AU978)-LEN(SUBSTITUTE(AU978," ",""))</f>
        <v>1</v>
      </c>
      <c r="BG978" s="21">
        <f>LEN(AV978)-LEN(SUBSTITUTE(AV978," ",""))</f>
        <v>2</v>
      </c>
      <c r="BH978" s="21" t="str">
        <f>IF(BF978=0,AU978,findspace($AU978,BH$10))</f>
        <v>Shore</v>
      </c>
      <c r="BI978" s="21" t="str">
        <f>IF(BH978=0,AN978,findspace($AU978,BI$10))</f>
        <v>Leave</v>
      </c>
      <c r="BJ978" s="21" t="str">
        <f>IF(BI978=0,AV978,findspace($AU978,BJ$10))</f>
        <v/>
      </c>
      <c r="BK978" s="21" t="str">
        <f>IF(BJ978=0,AW978,findspace($AU978,BK$10))</f>
        <v/>
      </c>
      <c r="BL978" s="21" t="str">
        <f>IF(BK978=0,AX978,findspace($AU978,BL$10))</f>
        <v/>
      </c>
      <c r="BM978" s="21" t="str">
        <f>IF(BL978=0,BF978,findspace($AU978,BM$10))</f>
        <v/>
      </c>
      <c r="BN978" s="21" t="str">
        <f>IF(BM978=0,BH978,findspace($AU978,BN$10))</f>
        <v/>
      </c>
      <c r="BO978" s="21" t="str">
        <f>IF(BN978=0,BI978,findspace($AU978,BO$10))</f>
        <v/>
      </c>
      <c r="BR978" s="21" t="str">
        <f>IF($BG978=0,$AV978,findspace($AV978,BR$10))</f>
        <v>Shore</v>
      </c>
      <c r="BS978" s="21" t="str">
        <f>IF($BG978=0,$AV978,findspace($AV978,BS$10))</f>
        <v>Leave</v>
      </c>
      <c r="BT978" s="21" t="str">
        <f>IF($BG978=0,$AV978,findspace($AV978,BT$10))</f>
        <v>Earned</v>
      </c>
      <c r="BU978" s="21" t="str">
        <f>IF($BG978=0,$AV978,findspace($AV978,BU$10))</f>
        <v/>
      </c>
      <c r="BV978" s="21" t="str">
        <f>IF($BG978=0,$AV978,findspace($AV978,BV$10))</f>
        <v/>
      </c>
      <c r="BW978" s="21" t="str">
        <f>IF($BG978=0,$AV978,findspace($AV978,BW$10))</f>
        <v/>
      </c>
      <c r="BX978" s="21" t="str">
        <f>IF($BG978=0,$AV978,findspace($AV978,BX$10))</f>
        <v/>
      </c>
      <c r="BY978" s="21" t="str">
        <f>IF($BG978=0,$AV978,findspace($AV978,BY$10))</f>
        <v/>
      </c>
      <c r="BZ978" s="21" t="str">
        <f>IF($BG978=0,$AV978,findspace($AV978,BZ$10))</f>
        <v/>
      </c>
      <c r="CA978" s="21" t="str">
        <f>IF($BG978=0,$AV978,findspace($AV978,CA$10))</f>
        <v/>
      </c>
    </row>
    <row r="979" spans="1:79" x14ac:dyDescent="0.35">
      <c r="A979" t="s">
        <v>1839</v>
      </c>
      <c r="B979" t="s">
        <v>1263</v>
      </c>
      <c r="C979" t="s">
        <v>2755</v>
      </c>
      <c r="D979" t="s">
        <v>1837</v>
      </c>
      <c r="E979">
        <v>86</v>
      </c>
      <c r="F979" t="s">
        <v>3035</v>
      </c>
      <c r="G979" s="13">
        <v>0.91428571428571426</v>
      </c>
      <c r="I979">
        <v>12374</v>
      </c>
      <c r="J979" t="str">
        <f>K979&amp;L979</f>
        <v>DFASLKHome Leave12374IBC86Home Leave Earned</v>
      </c>
      <c r="K979" t="str">
        <f>A979&amp;B979&amp;C979</f>
        <v>DFASLKHome Leave</v>
      </c>
      <c r="L979" t="str">
        <f>I979&amp;D979&amp;E979&amp;F979</f>
        <v>12374IBC86Home Leave Earned</v>
      </c>
      <c r="M979" s="13">
        <f>G979</f>
        <v>0.91428571428571426</v>
      </c>
      <c r="N979" s="13"/>
      <c r="O979" s="19">
        <v>293</v>
      </c>
      <c r="P979">
        <f>COUNTIF(C$11:C$2024, C979)</f>
        <v>4</v>
      </c>
      <c r="Q979">
        <f>COUNTIF(F$11:F$177, F979)</f>
        <v>0</v>
      </c>
      <c r="R979" t="b">
        <f>A979=D979</f>
        <v>0</v>
      </c>
      <c r="S979" t="b">
        <f>A979&amp;B979&amp;C979=D979&amp;E979&amp;F979</f>
        <v>0</v>
      </c>
      <c r="V979" t="str">
        <f>IF($A979=V$10, $C979, "")</f>
        <v>Home Leave</v>
      </c>
      <c r="W979" t="str">
        <f>IF($A979=W$10, $C979, "")</f>
        <v/>
      </c>
      <c r="X979" t="str">
        <f>IF($A979=X$10, $C979, "")</f>
        <v/>
      </c>
      <c r="Y979" t="str">
        <f>IF($A979=Y$10, $C979, "")</f>
        <v/>
      </c>
      <c r="Z979" t="str">
        <f>IF($A979=Z$10, $C979, "")</f>
        <v/>
      </c>
      <c r="AB979" t="str">
        <f>IF($D979=AB$10, $F979, "")</f>
        <v/>
      </c>
      <c r="AC979" t="str">
        <f>IF($D979=AC$10, $F979, "")</f>
        <v/>
      </c>
      <c r="AD979" t="str">
        <f>IF($D979=AD$10, $F979, "")</f>
        <v/>
      </c>
      <c r="AE979" t="str">
        <f>IF($D979=AE$10, $F979, "")</f>
        <v>Home Leave Earned</v>
      </c>
      <c r="AF979" t="str">
        <f>IF($D979=AF$10, $F979, "")</f>
        <v/>
      </c>
      <c r="AH979">
        <f>COUNTIF(AI$11:AI$2024, AI979)</f>
        <v>4</v>
      </c>
      <c r="AI979" t="str">
        <f>V979&amp;AB979&amp;W979&amp;AC979&amp;X979&amp;AD979&amp;Y979&amp;AE979&amp;Z979&amp;AF979</f>
        <v>Home LeaveHome Leave Earned</v>
      </c>
      <c r="AJ979">
        <f>IF(ROW()=11,1,IF(AK978+1=AK979,AJ978,AJ978+1))</f>
        <v>878</v>
      </c>
      <c r="AK979">
        <f>IF(AI979=AI978, AK978+1, 1)</f>
        <v>1</v>
      </c>
      <c r="AL979" s="26" t="str">
        <f>AM979&amp;AN979</f>
        <v>DFASLKHome Leave12374IBC86Home Leave Earned</v>
      </c>
      <c r="AM979" t="str">
        <f>K979</f>
        <v>DFASLKHome Leave</v>
      </c>
      <c r="AN979" t="str">
        <f>L979</f>
        <v>12374IBC86Home Leave Earned</v>
      </c>
      <c r="AO979">
        <f>COUNTIF(AM$11:AM$1107, AM979)</f>
        <v>2</v>
      </c>
      <c r="AP979">
        <f>COUNTIF(AN$11:AN$1107, AN979)</f>
        <v>3</v>
      </c>
      <c r="AQ979">
        <f>MATCH(AM979, AM$11:AM$1107, 0)</f>
        <v>40</v>
      </c>
      <c r="AR979">
        <f>MATCH(AN979, AN$11:AN$1107, 0)</f>
        <v>969</v>
      </c>
      <c r="AS979">
        <v>293</v>
      </c>
      <c r="AU979" t="str">
        <f>C979</f>
        <v>Home Leave</v>
      </c>
      <c r="AV979" t="str">
        <f>IF(F979="", "", F979)</f>
        <v>Home Leave Earned</v>
      </c>
      <c r="AW979" s="13">
        <f>M979</f>
        <v>0.91428571428571426</v>
      </c>
      <c r="AX979" t="e">
        <f>VLOOKUP(AI979, UniquePairs!A$5:A$2000, 1, FALSE)</f>
        <v>#N/A</v>
      </c>
      <c r="AY979">
        <f>IFERROR(INDEX(UniquePairs!A$5:K$1000, MATCH(AL979, UniquePairs!A$5:A$1000, 0), 10), "")</f>
        <v>0</v>
      </c>
      <c r="AZ979" s="13">
        <f>IF(AY979&lt;&gt;"", AY979, AW979)</f>
        <v>0</v>
      </c>
      <c r="BA979" t="str">
        <f>IF(AZ979=0,"None",IF(AZ979&lt;0.6,"Weak",IF(AZ979&lt;0.7,"Review",IF(AZ979&lt;0.8,"Good",IF(AZ979&lt;0.9,"Very Good","Solid")))))</f>
        <v>None</v>
      </c>
      <c r="BB979" s="28" t="str">
        <f>IF(AJ978=AJ979, BB978, BC979)</f>
        <v>Home Leave</v>
      </c>
      <c r="BC979" t="str">
        <f>IF(AV979="",AU979,StringMatch(AU979,AV979,TRUE))</f>
        <v>Home Leave</v>
      </c>
      <c r="BD979" t="str">
        <f>TRIM(SUBSTITUTE(SUBSTITUTE(SUBSTITUTE(SUBSTITUTE(SUBSTITUTE(SUBSTITUTE(SUBSTITUTE(SUBSTITUTE(SUBSTITUTE(SUBSTITUTE(AU979,BR979,""),BS979,""),BT979,""),BU979,""),BV979,""),BW979,""),BX979,""),BY979,""),BZ979,""),CA979,""))</f>
        <v/>
      </c>
      <c r="BE979" t="str">
        <f>TRIM(SUBSTITUTE(SUBSTITUTE(SUBSTITUTE(SUBSTITUTE(SUBSTITUTE(SUBSTITUTE(SUBSTITUTE(SUBSTITUTE(SUBSTITUTE(SUBSTITUTE(AV979,BH979,""),BI979,""),BJ979,""),BK979,""),BL979,""),BM979,""),BN979,""),BO979,""),BP979,""),BQ979,""))</f>
        <v>Earned</v>
      </c>
      <c r="BF979" s="21">
        <f>LEN(AU979)-LEN(SUBSTITUTE(AU979," ",""))</f>
        <v>1</v>
      </c>
      <c r="BG979" s="21">
        <f>LEN(AV979)-LEN(SUBSTITUTE(AV979," ",""))</f>
        <v>2</v>
      </c>
      <c r="BH979" s="21" t="str">
        <f>IF(BF979=0,AU979,findspace($AU979,BH$10))</f>
        <v>Home</v>
      </c>
      <c r="BI979" s="21" t="str">
        <f>IF(BH979=0,AN979,findspace($AU979,BI$10))</f>
        <v>Leave</v>
      </c>
      <c r="BJ979" s="21" t="str">
        <f>IF(BI979=0,AV979,findspace($AU979,BJ$10))</f>
        <v/>
      </c>
      <c r="BK979" s="21" t="str">
        <f>IF(BJ979=0,AW979,findspace($AU979,BK$10))</f>
        <v/>
      </c>
      <c r="BL979" s="21" t="str">
        <f>IF(BK979=0,AX979,findspace($AU979,BL$10))</f>
        <v/>
      </c>
      <c r="BM979" s="21" t="str">
        <f>IF(BL979=0,BF979,findspace($AU979,BM$10))</f>
        <v/>
      </c>
      <c r="BN979" s="21" t="str">
        <f>IF(BM979=0,BH979,findspace($AU979,BN$10))</f>
        <v/>
      </c>
      <c r="BO979" s="21" t="str">
        <f>IF(BN979=0,BI979,findspace($AU979,BO$10))</f>
        <v/>
      </c>
      <c r="BR979" s="21" t="str">
        <f>IF($BG979=0,$AV979,findspace($AV979,BR$10))</f>
        <v>Home</v>
      </c>
      <c r="BS979" s="21" t="str">
        <f>IF($BG979=0,$AV979,findspace($AV979,BS$10))</f>
        <v>Leave</v>
      </c>
      <c r="BT979" s="21" t="str">
        <f>IF($BG979=0,$AV979,findspace($AV979,BT$10))</f>
        <v>Earned</v>
      </c>
      <c r="BU979" s="21" t="str">
        <f>IF($BG979=0,$AV979,findspace($AV979,BU$10))</f>
        <v/>
      </c>
      <c r="BV979" s="21" t="str">
        <f>IF($BG979=0,$AV979,findspace($AV979,BV$10))</f>
        <v/>
      </c>
      <c r="BW979" s="21" t="str">
        <f>IF($BG979=0,$AV979,findspace($AV979,BW$10))</f>
        <v/>
      </c>
      <c r="BX979" s="21" t="str">
        <f>IF($BG979=0,$AV979,findspace($AV979,BX$10))</f>
        <v/>
      </c>
      <c r="BY979" s="21" t="str">
        <f>IF($BG979=0,$AV979,findspace($AV979,BY$10))</f>
        <v/>
      </c>
      <c r="BZ979" s="21" t="str">
        <f>IF($BG979=0,$AV979,findspace($AV979,BZ$10))</f>
        <v/>
      </c>
      <c r="CA979" s="21" t="str">
        <f>IF($BG979=0,$AV979,findspace($AV979,CA$10))</f>
        <v/>
      </c>
    </row>
    <row r="980" spans="1:79" x14ac:dyDescent="0.35">
      <c r="A980" t="s">
        <v>1839</v>
      </c>
      <c r="B980" t="s">
        <v>1267</v>
      </c>
      <c r="C980" t="s">
        <v>2757</v>
      </c>
      <c r="D980" t="s">
        <v>1837</v>
      </c>
      <c r="E980">
        <v>34</v>
      </c>
      <c r="F980" t="s">
        <v>3633</v>
      </c>
      <c r="G980" s="13">
        <v>0.98132366273798732</v>
      </c>
      <c r="I980">
        <v>12374</v>
      </c>
      <c r="J980" t="str">
        <f>K980&amp;L980</f>
        <v>DFASLSSick Leave12374IBC34Sick Leave Lieu FECA Continuation Pay Used</v>
      </c>
      <c r="K980" t="str">
        <f>A980&amp;B980&amp;C980</f>
        <v>DFASLSSick Leave</v>
      </c>
      <c r="L980" t="str">
        <f>I980&amp;D980&amp;E980&amp;F980</f>
        <v>12374IBC34Sick Leave Lieu FECA Continuation Pay Used</v>
      </c>
      <c r="M980" s="13">
        <f>G980</f>
        <v>0.98132366273798732</v>
      </c>
      <c r="N980" s="13"/>
      <c r="O980" s="19">
        <v>447</v>
      </c>
      <c r="P980">
        <f>COUNTIF(C$11:C$2024, C980)</f>
        <v>4</v>
      </c>
      <c r="Q980">
        <f>COUNTIF(F$11:F$177, F980)</f>
        <v>0</v>
      </c>
      <c r="R980" t="b">
        <f>A980=D980</f>
        <v>0</v>
      </c>
      <c r="S980" t="b">
        <f>A980&amp;B980&amp;C980=D980&amp;E980&amp;F980</f>
        <v>0</v>
      </c>
      <c r="V980" t="str">
        <f>IF($A980=V$10, $C980, "")</f>
        <v>Sick Leave</v>
      </c>
      <c r="W980" t="str">
        <f>IF($A980=W$10, $C980, "")</f>
        <v/>
      </c>
      <c r="X980" t="str">
        <f>IF($A980=X$10, $C980, "")</f>
        <v/>
      </c>
      <c r="Y980" t="str">
        <f>IF($A980=Y$10, $C980, "")</f>
        <v/>
      </c>
      <c r="Z980" t="str">
        <f>IF($A980=Z$10, $C980, "")</f>
        <v/>
      </c>
      <c r="AB980" t="str">
        <f>IF($D980=AB$10, $F980, "")</f>
        <v/>
      </c>
      <c r="AC980" t="str">
        <f>IF($D980=AC$10, $F980, "")</f>
        <v/>
      </c>
      <c r="AD980" t="str">
        <f>IF($D980=AD$10, $F980, "")</f>
        <v/>
      </c>
      <c r="AE980" t="str">
        <f>IF($D980=AE$10, $F980, "")</f>
        <v>Sick Leave Lieu FECA Continuation Pay Used</v>
      </c>
      <c r="AF980" t="str">
        <f>IF($D980=AF$10, $F980, "")</f>
        <v/>
      </c>
      <c r="AH980">
        <f>COUNTIF(AI$11:AI$2024, AI980)</f>
        <v>4</v>
      </c>
      <c r="AI980" t="str">
        <f>V980&amp;AB980&amp;W980&amp;AC980&amp;X980&amp;AD980&amp;Y980&amp;AE980&amp;Z980&amp;AF980</f>
        <v>Sick LeaveSick Leave Lieu FECA Continuation Pay Used</v>
      </c>
      <c r="AJ980">
        <f>IF(ROW()=11,1,IF(AK979+1=AK980,AJ979,AJ979+1))</f>
        <v>879</v>
      </c>
      <c r="AK980">
        <f>IF(AI980=AI979, AK979+1, 1)</f>
        <v>1</v>
      </c>
      <c r="AL980" s="26" t="str">
        <f>AM980&amp;AN980</f>
        <v>DFASLSSick Leave12374IBC34Sick Leave Lieu FECA Continuation Pay Used</v>
      </c>
      <c r="AM980" t="str">
        <f>K980</f>
        <v>DFASLSSick Leave</v>
      </c>
      <c r="AN980" t="str">
        <f>L980</f>
        <v>12374IBC34Sick Leave Lieu FECA Continuation Pay Used</v>
      </c>
      <c r="AO980">
        <f>COUNTIF(AM$11:AM$1107, AM980)</f>
        <v>2</v>
      </c>
      <c r="AP980">
        <f>COUNTIF(AN$11:AN$1107, AN980)</f>
        <v>4</v>
      </c>
      <c r="AQ980">
        <f>MATCH(AM980, AM$11:AM$1107, 0)</f>
        <v>24</v>
      </c>
      <c r="AR980">
        <f>MATCH(AN980, AN$11:AN$1107, 0)</f>
        <v>237</v>
      </c>
      <c r="AS980">
        <v>447</v>
      </c>
      <c r="AU980" t="str">
        <f>C980</f>
        <v>Sick Leave</v>
      </c>
      <c r="AV980" t="str">
        <f>IF(F980="", "", F980)</f>
        <v>Sick Leave Lieu FECA Continuation Pay Used</v>
      </c>
      <c r="AW980" s="13">
        <f>M980</f>
        <v>0.98132366273798732</v>
      </c>
      <c r="AX980" t="e">
        <f>VLOOKUP(AI980, UniquePairs!A$5:A$2000, 1, FALSE)</f>
        <v>#N/A</v>
      </c>
      <c r="AY980">
        <f>IFERROR(INDEX(UniquePairs!A$5:K$1000, MATCH(AL980, UniquePairs!A$5:A$1000, 0), 10), "")</f>
        <v>0</v>
      </c>
      <c r="AZ980" s="13">
        <f>IF(AY980&lt;&gt;"", AY980, AW980)</f>
        <v>0</v>
      </c>
      <c r="BA980" t="str">
        <f>IF(AZ980=0,"None",IF(AZ980&lt;0.6,"Weak",IF(AZ980&lt;0.7,"Review",IF(AZ980&lt;0.8,"Good",IF(AZ980&lt;0.9,"Very Good","Solid")))))</f>
        <v>None</v>
      </c>
      <c r="BB980" s="28" t="str">
        <f>IF(AJ979=AJ980, BB979, BC980)</f>
        <v>Sick Leave</v>
      </c>
      <c r="BC980" t="str">
        <f>IF(AV980="",AU980,StringMatch(AU980,AV980,TRUE))</f>
        <v>Sick Leave</v>
      </c>
      <c r="BD980" t="str">
        <f>TRIM(SUBSTITUTE(SUBSTITUTE(SUBSTITUTE(SUBSTITUTE(SUBSTITUTE(SUBSTITUTE(SUBSTITUTE(SUBSTITUTE(SUBSTITUTE(SUBSTITUTE(AU980,BR980,""),BS980,""),BT980,""),BU980,""),BV980,""),BW980,""),BX980,""),BY980,""),BZ980,""),CA980,""))</f>
        <v/>
      </c>
      <c r="BE980" t="str">
        <f>TRIM(SUBSTITUTE(SUBSTITUTE(SUBSTITUTE(SUBSTITUTE(SUBSTITUTE(SUBSTITUTE(SUBSTITUTE(SUBSTITUTE(SUBSTITUTE(SUBSTITUTE(AV980,BH980,""),BI980,""),BJ980,""),BK980,""),BL980,""),BM980,""),BN980,""),BO980,""),BP980,""),BQ980,""))</f>
        <v>Lieu FECA Continuation Pay Used</v>
      </c>
      <c r="BF980" s="21">
        <f>LEN(AU980)-LEN(SUBSTITUTE(AU980," ",""))</f>
        <v>1</v>
      </c>
      <c r="BG980" s="21">
        <f>LEN(AV980)-LEN(SUBSTITUTE(AV980," ",""))</f>
        <v>6</v>
      </c>
      <c r="BH980" s="21" t="str">
        <f>IF(BF980=0,AU980,findspace($AU980,BH$10))</f>
        <v>Sick</v>
      </c>
      <c r="BI980" s="21" t="str">
        <f>IF(BH980=0,AN980,findspace($AU980,BI$10))</f>
        <v>Leave</v>
      </c>
      <c r="BJ980" s="21" t="str">
        <f>IF(BI980=0,AV980,findspace($AU980,BJ$10))</f>
        <v/>
      </c>
      <c r="BK980" s="21" t="str">
        <f>IF(BJ980=0,AW980,findspace($AU980,BK$10))</f>
        <v/>
      </c>
      <c r="BL980" s="21" t="str">
        <f>IF(BK980=0,AX980,findspace($AU980,BL$10))</f>
        <v/>
      </c>
      <c r="BM980" s="21" t="str">
        <f>IF(BL980=0,BF980,findspace($AU980,BM$10))</f>
        <v/>
      </c>
      <c r="BN980" s="21" t="str">
        <f>IF(BM980=0,BH980,findspace($AU980,BN$10))</f>
        <v/>
      </c>
      <c r="BO980" s="21" t="str">
        <f>IF(BN980=0,BI980,findspace($AU980,BO$10))</f>
        <v/>
      </c>
      <c r="BR980" s="21" t="str">
        <f>IF($BG980=0,$AV980,findspace($AV980,BR$10))</f>
        <v>Sick</v>
      </c>
      <c r="BS980" s="21" t="str">
        <f>IF($BG980=0,$AV980,findspace($AV980,BS$10))</f>
        <v>Leave</v>
      </c>
      <c r="BT980" s="21" t="str">
        <f>IF($BG980=0,$AV980,findspace($AV980,BT$10))</f>
        <v>Lieu</v>
      </c>
      <c r="BU980" s="21" t="str">
        <f>IF($BG980=0,$AV980,findspace($AV980,BU$10))</f>
        <v>FECA</v>
      </c>
      <c r="BV980" s="21" t="str">
        <f>IF($BG980=0,$AV980,findspace($AV980,BV$10))</f>
        <v>Continuation</v>
      </c>
      <c r="BW980" s="21" t="str">
        <f>IF($BG980=0,$AV980,findspace($AV980,BW$10))</f>
        <v>Pay</v>
      </c>
      <c r="BX980" s="21" t="str">
        <f>IF($BG980=0,$AV980,findspace($AV980,BX$10))</f>
        <v>Used</v>
      </c>
      <c r="BY980" s="21" t="str">
        <f>IF($BG980=0,$AV980,findspace($AV980,BY$10))</f>
        <v/>
      </c>
      <c r="BZ980" s="21" t="str">
        <f>IF($BG980=0,$AV980,findspace($AV980,BZ$10))</f>
        <v/>
      </c>
      <c r="CA980" s="21" t="str">
        <f>IF($BG980=0,$AV980,findspace($AV980,CA$10))</f>
        <v/>
      </c>
    </row>
    <row r="981" spans="1:79" x14ac:dyDescent="0.35">
      <c r="A981" t="s">
        <v>1839</v>
      </c>
      <c r="B981" t="s">
        <v>874</v>
      </c>
      <c r="C981" t="s">
        <v>3350</v>
      </c>
      <c r="D981" t="s">
        <v>1839</v>
      </c>
      <c r="E981" t="s">
        <v>666</v>
      </c>
      <c r="F981" t="s">
        <v>2747</v>
      </c>
      <c r="G981" s="13">
        <v>0.93888888888888888</v>
      </c>
      <c r="I981">
        <v>12374</v>
      </c>
      <c r="J981" t="str">
        <f>K981&amp;L981</f>
        <v>DFASL6Frozen Annual Leave12374DFASLAAnnual Leave</v>
      </c>
      <c r="K981" t="str">
        <f>A981&amp;B981&amp;C981</f>
        <v>DFASL6Frozen Annual Leave</v>
      </c>
      <c r="L981" t="str">
        <f>I981&amp;D981&amp;E981&amp;F981</f>
        <v>12374DFASLAAnnual Leave</v>
      </c>
      <c r="M981" s="13">
        <f>G981</f>
        <v>0.93888888888888888</v>
      </c>
      <c r="N981" s="13"/>
      <c r="O981" s="19">
        <v>400</v>
      </c>
      <c r="P981">
        <f>COUNTIF(C$11:C$2024, C981)</f>
        <v>3</v>
      </c>
      <c r="Q981">
        <f>COUNTIF(F$11:F$177, F981)</f>
        <v>2</v>
      </c>
      <c r="R981" t="b">
        <f>A981=D981</f>
        <v>1</v>
      </c>
      <c r="S981" t="b">
        <f>A981&amp;B981&amp;C981=D981&amp;E981&amp;F981</f>
        <v>0</v>
      </c>
      <c r="V981" t="str">
        <f>IF($A981=V$10, $C981, "")</f>
        <v>Frozen Annual Leave</v>
      </c>
      <c r="W981" t="str">
        <f>IF($A981=W$10, $C981, "")</f>
        <v/>
      </c>
      <c r="X981" t="str">
        <f>IF($A981=X$10, $C981, "")</f>
        <v/>
      </c>
      <c r="Y981" t="str">
        <f>IF($A981=Y$10, $C981, "")</f>
        <v/>
      </c>
      <c r="Z981" t="str">
        <f>IF($A981=Z$10, $C981, "")</f>
        <v/>
      </c>
      <c r="AB981" t="str">
        <f>IF($D981=AB$10, $F981, "")</f>
        <v>Annual Leave</v>
      </c>
      <c r="AC981" t="str">
        <f>IF($D981=AC$10, $F981, "")</f>
        <v/>
      </c>
      <c r="AD981" t="str">
        <f>IF($D981=AD$10, $F981, "")</f>
        <v/>
      </c>
      <c r="AE981" t="str">
        <f>IF($D981=AE$10, $F981, "")</f>
        <v/>
      </c>
      <c r="AF981" t="str">
        <f>IF($D981=AF$10, $F981, "")</f>
        <v/>
      </c>
      <c r="AH981">
        <f>COUNTIF(AI$11:AI$2024, AI981)</f>
        <v>2</v>
      </c>
      <c r="AI981" t="str">
        <f>V981&amp;AB981&amp;W981&amp;AC981&amp;X981&amp;AD981&amp;Y981&amp;AE981&amp;Z981&amp;AF981</f>
        <v>Frozen Annual LeaveAnnual Leave</v>
      </c>
      <c r="AJ981">
        <f>IF(ROW()=11,1,IF(AK980+1=AK981,AJ980,AJ980+1))</f>
        <v>880</v>
      </c>
      <c r="AK981">
        <f>IF(AI981=AI980, AK980+1, 1)</f>
        <v>1</v>
      </c>
      <c r="AL981" s="26" t="str">
        <f>AM981&amp;AN981</f>
        <v>DFASL6Frozen Annual Leave12374DFASLAAnnual Leave</v>
      </c>
      <c r="AM981" t="str">
        <f>K981</f>
        <v>DFASL6Frozen Annual Leave</v>
      </c>
      <c r="AN981" t="str">
        <f>L981</f>
        <v>12374DFASLAAnnual Leave</v>
      </c>
      <c r="AO981">
        <f>COUNTIF(AM$11:AM$1107, AM981)</f>
        <v>3</v>
      </c>
      <c r="AP981">
        <f>COUNTIF(AN$11:AN$1107, AN981)</f>
        <v>15</v>
      </c>
      <c r="AQ981">
        <f>MATCH(AM981, AM$11:AM$1107, 0)</f>
        <v>526</v>
      </c>
      <c r="AR981">
        <f>MATCH(AN981, AN$11:AN$1107, 0)</f>
        <v>27</v>
      </c>
      <c r="AS981">
        <v>400</v>
      </c>
      <c r="AU981" t="str">
        <f>C981</f>
        <v>Frozen Annual Leave</v>
      </c>
      <c r="AV981" t="str">
        <f>IF(F981="", "", F981)</f>
        <v>Annual Leave</v>
      </c>
      <c r="AW981" s="13">
        <f>M981</f>
        <v>0.93888888888888888</v>
      </c>
      <c r="AX981" t="e">
        <f>VLOOKUP(AI981, UniquePairs!A$5:A$2000, 1, FALSE)</f>
        <v>#N/A</v>
      </c>
      <c r="AY981">
        <f>IFERROR(INDEX(UniquePairs!A$5:K$1000, MATCH(AL981, UniquePairs!A$5:A$1000, 0), 10), "")</f>
        <v>0</v>
      </c>
      <c r="AZ981" s="13">
        <f>IF(AY981&lt;&gt;"", AY981, AW981)</f>
        <v>0</v>
      </c>
      <c r="BA981" t="str">
        <f>IF(AZ981=0,"None",IF(AZ981&lt;0.6,"Weak",IF(AZ981&lt;0.7,"Review",IF(AZ981&lt;0.8,"Good",IF(AZ981&lt;0.9,"Very Good","Solid")))))</f>
        <v>None</v>
      </c>
      <c r="BB981" s="28" t="str">
        <f>IF(AJ980=AJ981, BB980, BC981)</f>
        <v>Annual Leave</v>
      </c>
      <c r="BC981" t="str">
        <f>IF(AV981="",AU981,StringMatch(AU981,AV981,TRUE))</f>
        <v>Annual Leave</v>
      </c>
      <c r="BD981" t="str">
        <f>TRIM(SUBSTITUTE(SUBSTITUTE(SUBSTITUTE(SUBSTITUTE(SUBSTITUTE(SUBSTITUTE(SUBSTITUTE(SUBSTITUTE(SUBSTITUTE(SUBSTITUTE(AU981,BR981,""),BS981,""),BT981,""),BU981,""),BV981,""),BW981,""),BX981,""),BY981,""),BZ981,""),CA981,""))</f>
        <v>Frozen</v>
      </c>
      <c r="BE981" t="str">
        <f>TRIM(SUBSTITUTE(SUBSTITUTE(SUBSTITUTE(SUBSTITUTE(SUBSTITUTE(SUBSTITUTE(SUBSTITUTE(SUBSTITUTE(SUBSTITUTE(SUBSTITUTE(AV981,BH981,""),BI981,""),BJ981,""),BK981,""),BL981,""),BM981,""),BN981,""),BO981,""),BP981,""),BQ981,""))</f>
        <v/>
      </c>
      <c r="BF981" s="21">
        <f>LEN(AU981)-LEN(SUBSTITUTE(AU981," ",""))</f>
        <v>2</v>
      </c>
      <c r="BG981" s="21">
        <f>LEN(AV981)-LEN(SUBSTITUTE(AV981," ",""))</f>
        <v>1</v>
      </c>
      <c r="BH981" s="21" t="str">
        <f>IF(BF981=0,AU981,findspace($AU981,BH$10))</f>
        <v>Frozen</v>
      </c>
      <c r="BI981" s="21" t="str">
        <f>IF(BH981=0,AN981,findspace($AU981,BI$10))</f>
        <v>Annual</v>
      </c>
      <c r="BJ981" s="21" t="str">
        <f>IF(BI981=0,AV981,findspace($AU981,BJ$10))</f>
        <v>Leave</v>
      </c>
      <c r="BK981" s="21" t="str">
        <f>IF(BJ981=0,AW981,findspace($AU981,BK$10))</f>
        <v/>
      </c>
      <c r="BL981" s="21" t="str">
        <f>IF(BK981=0,AX981,findspace($AU981,BL$10))</f>
        <v/>
      </c>
      <c r="BM981" s="21" t="str">
        <f>IF(BL981=0,BF981,findspace($AU981,BM$10))</f>
        <v/>
      </c>
      <c r="BN981" s="21" t="str">
        <f>IF(BM981=0,BH981,findspace($AU981,BN$10))</f>
        <v/>
      </c>
      <c r="BO981" s="21" t="str">
        <f>IF(BN981=0,BI981,findspace($AU981,BO$10))</f>
        <v/>
      </c>
      <c r="BR981" s="21" t="str">
        <f>IF($BG981=0,$AV981,findspace($AV981,BR$10))</f>
        <v>Annual</v>
      </c>
      <c r="BS981" s="21" t="str">
        <f>IF($BG981=0,$AV981,findspace($AV981,BS$10))</f>
        <v>Leave</v>
      </c>
      <c r="BT981" s="21" t="str">
        <f>IF($BG981=0,$AV981,findspace($AV981,BT$10))</f>
        <v/>
      </c>
      <c r="BU981" s="21" t="str">
        <f>IF($BG981=0,$AV981,findspace($AV981,BU$10))</f>
        <v/>
      </c>
      <c r="BV981" s="21" t="str">
        <f>IF($BG981=0,$AV981,findspace($AV981,BV$10))</f>
        <v/>
      </c>
      <c r="BW981" s="21" t="str">
        <f>IF($BG981=0,$AV981,findspace($AV981,BW$10))</f>
        <v/>
      </c>
      <c r="BX981" s="21" t="str">
        <f>IF($BG981=0,$AV981,findspace($AV981,BX$10))</f>
        <v/>
      </c>
      <c r="BY981" s="21" t="str">
        <f>IF($BG981=0,$AV981,findspace($AV981,BY$10))</f>
        <v/>
      </c>
      <c r="BZ981" s="21" t="str">
        <f>IF($BG981=0,$AV981,findspace($AV981,BZ$10))</f>
        <v/>
      </c>
      <c r="CA981" s="21" t="str">
        <f>IF($BG981=0,$AV981,findspace($AV981,CA$10))</f>
        <v/>
      </c>
    </row>
    <row r="982" spans="1:79" x14ac:dyDescent="0.35">
      <c r="A982" t="s">
        <v>1839</v>
      </c>
      <c r="B982" t="s">
        <v>874</v>
      </c>
      <c r="C982" t="s">
        <v>3350</v>
      </c>
      <c r="D982" t="s">
        <v>1836</v>
      </c>
      <c r="E982">
        <v>40</v>
      </c>
      <c r="F982" t="s">
        <v>2747</v>
      </c>
      <c r="G982" s="13">
        <v>0.93888888888888888</v>
      </c>
      <c r="I982">
        <v>12374</v>
      </c>
      <c r="J982" t="str">
        <f>K982&amp;L982</f>
        <v>DFASL6Frozen Annual Leave12374GSA40Annual Leave</v>
      </c>
      <c r="K982" t="str">
        <f>A982&amp;B982&amp;C982</f>
        <v>DFASL6Frozen Annual Leave</v>
      </c>
      <c r="L982" t="str">
        <f>I982&amp;D982&amp;E982&amp;F982</f>
        <v>12374GSA40Annual Leave</v>
      </c>
      <c r="M982" s="13">
        <f>G982</f>
        <v>0.93888888888888888</v>
      </c>
      <c r="N982" s="13"/>
      <c r="O982" s="19">
        <v>1086</v>
      </c>
      <c r="P982">
        <f>COUNTIF(C$11:C$2024, C982)</f>
        <v>3</v>
      </c>
      <c r="Q982">
        <f>COUNTIF(F$11:F$177, F982)</f>
        <v>2</v>
      </c>
      <c r="R982" t="b">
        <f>A982=D982</f>
        <v>0</v>
      </c>
      <c r="S982" t="b">
        <f>A982&amp;B982&amp;C982=D982&amp;E982&amp;F982</f>
        <v>0</v>
      </c>
      <c r="V982" t="str">
        <f>IF($A982=V$10, $C982, "")</f>
        <v>Frozen Annual Leave</v>
      </c>
      <c r="W982" t="str">
        <f>IF($A982=W$10, $C982, "")</f>
        <v/>
      </c>
      <c r="X982" t="str">
        <f>IF($A982=X$10, $C982, "")</f>
        <v/>
      </c>
      <c r="Y982" t="str">
        <f>IF($A982=Y$10, $C982, "")</f>
        <v/>
      </c>
      <c r="Z982" t="str">
        <f>IF($A982=Z$10, $C982, "")</f>
        <v/>
      </c>
      <c r="AB982" t="str">
        <f>IF($D982=AB$10, $F982, "")</f>
        <v/>
      </c>
      <c r="AC982" t="str">
        <f>IF($D982=AC$10, $F982, "")</f>
        <v>Annual Leave</v>
      </c>
      <c r="AD982" t="str">
        <f>IF($D982=AD$10, $F982, "")</f>
        <v/>
      </c>
      <c r="AE982" t="str">
        <f>IF($D982=AE$10, $F982, "")</f>
        <v/>
      </c>
      <c r="AF982" t="str">
        <f>IF($D982=AF$10, $F982, "")</f>
        <v/>
      </c>
      <c r="AH982">
        <f>COUNTIF(AI$11:AI$2024, AI982)</f>
        <v>2</v>
      </c>
      <c r="AI982" t="str">
        <f>V982&amp;AB982&amp;W982&amp;AC982&amp;X982&amp;AD982&amp;Y982&amp;AE982&amp;Z982&amp;AF982</f>
        <v>Frozen Annual LeaveAnnual Leave</v>
      </c>
      <c r="AJ982">
        <f>IF(ROW()=11,1,IF(AK981+1=AK982,AJ981,AJ981+1))</f>
        <v>880</v>
      </c>
      <c r="AK982">
        <f>IF(AI982=AI981, AK981+1, 1)</f>
        <v>2</v>
      </c>
      <c r="AL982" s="26" t="str">
        <f>AM982&amp;AN982</f>
        <v>DFASL6Frozen Annual Leave12374GSA40Annual Leave</v>
      </c>
      <c r="AM982" t="str">
        <f>K982</f>
        <v>DFASL6Frozen Annual Leave</v>
      </c>
      <c r="AN982" t="str">
        <f>L982</f>
        <v>12374GSA40Annual Leave</v>
      </c>
      <c r="AO982">
        <f>COUNTIF(AM$11:AM$1107, AM982)</f>
        <v>3</v>
      </c>
      <c r="AP982">
        <f>COUNTIF(AN$11:AN$1107, AN982)</f>
        <v>9</v>
      </c>
      <c r="AQ982">
        <f>MATCH(AM982, AM$11:AM$1107, 0)</f>
        <v>526</v>
      </c>
      <c r="AR982">
        <f>MATCH(AN982, AN$11:AN$1107, 0)</f>
        <v>28</v>
      </c>
      <c r="AS982">
        <v>1086</v>
      </c>
      <c r="AU982" t="str">
        <f>C982</f>
        <v>Frozen Annual Leave</v>
      </c>
      <c r="AV982" t="str">
        <f>IF(F982="", "", F982)</f>
        <v>Annual Leave</v>
      </c>
      <c r="AW982" s="13">
        <f>M982</f>
        <v>0.93888888888888888</v>
      </c>
      <c r="AX982" t="e">
        <f>VLOOKUP(AI982, UniquePairs!A$5:A$2000, 1, FALSE)</f>
        <v>#N/A</v>
      </c>
      <c r="AY982">
        <f>IFERROR(INDEX(UniquePairs!A$5:K$1000, MATCH(AL982, UniquePairs!A$5:A$1000, 0), 10), "")</f>
        <v>0</v>
      </c>
      <c r="AZ982" s="13">
        <f>IF(AY982&lt;&gt;"", AY982, AW982)</f>
        <v>0</v>
      </c>
      <c r="BA982" t="str">
        <f>IF(AZ982=0,"None",IF(AZ982&lt;0.6,"Weak",IF(AZ982&lt;0.7,"Review",IF(AZ982&lt;0.8,"Good",IF(AZ982&lt;0.9,"Very Good","Solid")))))</f>
        <v>None</v>
      </c>
      <c r="BB982" s="28" t="str">
        <f>IF(AJ981=AJ982, BB981, BC982)</f>
        <v>Annual Leave</v>
      </c>
      <c r="BC982" t="str">
        <f>IF(AV982="",AU982,StringMatch(AU982,AV982,TRUE))</f>
        <v>Annual Leave</v>
      </c>
      <c r="BD982" t="str">
        <f>TRIM(SUBSTITUTE(SUBSTITUTE(SUBSTITUTE(SUBSTITUTE(SUBSTITUTE(SUBSTITUTE(SUBSTITUTE(SUBSTITUTE(SUBSTITUTE(SUBSTITUTE(AU982,BR982,""),BS982,""),BT982,""),BU982,""),BV982,""),BW982,""),BX982,""),BY982,""),BZ982,""),CA982,""))</f>
        <v>Frozen</v>
      </c>
      <c r="BE982" t="str">
        <f>TRIM(SUBSTITUTE(SUBSTITUTE(SUBSTITUTE(SUBSTITUTE(SUBSTITUTE(SUBSTITUTE(SUBSTITUTE(SUBSTITUTE(SUBSTITUTE(SUBSTITUTE(AV982,BH982,""),BI982,""),BJ982,""),BK982,""),BL982,""),BM982,""),BN982,""),BO982,""),BP982,""),BQ982,""))</f>
        <v/>
      </c>
      <c r="BF982" s="21">
        <f>LEN(AU982)-LEN(SUBSTITUTE(AU982," ",""))</f>
        <v>2</v>
      </c>
      <c r="BG982" s="21">
        <f>LEN(AV982)-LEN(SUBSTITUTE(AV982," ",""))</f>
        <v>1</v>
      </c>
      <c r="BH982" s="21" t="str">
        <f>IF(BF982=0,AU982,findspace($AU982,BH$10))</f>
        <v>Frozen</v>
      </c>
      <c r="BI982" s="21" t="str">
        <f>IF(BH982=0,AN982,findspace($AU982,BI$10))</f>
        <v>Annual</v>
      </c>
      <c r="BJ982" s="21" t="str">
        <f>IF(BI982=0,AV982,findspace($AU982,BJ$10))</f>
        <v>Leave</v>
      </c>
      <c r="BK982" s="21" t="str">
        <f>IF(BJ982=0,AW982,findspace($AU982,BK$10))</f>
        <v/>
      </c>
      <c r="BL982" s="21" t="str">
        <f>IF(BK982=0,AX982,findspace($AU982,BL$10))</f>
        <v/>
      </c>
      <c r="BM982" s="21" t="str">
        <f>IF(BL982=0,BF982,findspace($AU982,BM$10))</f>
        <v/>
      </c>
      <c r="BN982" s="21" t="str">
        <f>IF(BM982=0,BH982,findspace($AU982,BN$10))</f>
        <v/>
      </c>
      <c r="BO982" s="21" t="str">
        <f>IF(BN982=0,BI982,findspace($AU982,BO$10))</f>
        <v/>
      </c>
      <c r="BR982" s="21" t="str">
        <f>IF($BG982=0,$AV982,findspace($AV982,BR$10))</f>
        <v>Annual</v>
      </c>
      <c r="BS982" s="21" t="str">
        <f>IF($BG982=0,$AV982,findspace($AV982,BS$10))</f>
        <v>Leave</v>
      </c>
      <c r="BT982" s="21" t="str">
        <f>IF($BG982=0,$AV982,findspace($AV982,BT$10))</f>
        <v/>
      </c>
      <c r="BU982" s="21" t="str">
        <f>IF($BG982=0,$AV982,findspace($AV982,BU$10))</f>
        <v/>
      </c>
      <c r="BV982" s="21" t="str">
        <f>IF($BG982=0,$AV982,findspace($AV982,BV$10))</f>
        <v/>
      </c>
      <c r="BW982" s="21" t="str">
        <f>IF($BG982=0,$AV982,findspace($AV982,BW$10))</f>
        <v/>
      </c>
      <c r="BX982" s="21" t="str">
        <f>IF($BG982=0,$AV982,findspace($AV982,BX$10))</f>
        <v/>
      </c>
      <c r="BY982" s="21" t="str">
        <f>IF($BG982=0,$AV982,findspace($AV982,BY$10))</f>
        <v/>
      </c>
      <c r="BZ982" s="21" t="str">
        <f>IF($BG982=0,$AV982,findspace($AV982,BZ$10))</f>
        <v/>
      </c>
      <c r="CA982" s="21" t="str">
        <f>IF($BG982=0,$AV982,findspace($AV982,CA$10))</f>
        <v/>
      </c>
    </row>
    <row r="983" spans="1:79" x14ac:dyDescent="0.35">
      <c r="A983" t="s">
        <v>1839</v>
      </c>
      <c r="B983" t="s">
        <v>2545</v>
      </c>
      <c r="C983" t="s">
        <v>3354</v>
      </c>
      <c r="D983" t="s">
        <v>1839</v>
      </c>
      <c r="E983" t="s">
        <v>780</v>
      </c>
      <c r="F983" t="s">
        <v>3226</v>
      </c>
      <c r="G983" s="13">
        <v>0.68520385338792666</v>
      </c>
      <c r="I983">
        <v>12374</v>
      </c>
      <c r="J983" t="str">
        <f>K983&amp;L983</f>
        <v>DFASKDOffice Workers Compensation Programs (OWCP)12374DFASCCCompensatory Callback</v>
      </c>
      <c r="K983" t="str">
        <f>A983&amp;B983&amp;C983</f>
        <v>DFASKDOffice Workers Compensation Programs (OWCP)</v>
      </c>
      <c r="L983" t="str">
        <f>I983&amp;D983&amp;E983&amp;F983</f>
        <v>12374DFASCCCompensatory Callback</v>
      </c>
      <c r="M983" s="13">
        <f>G983</f>
        <v>0.68520385338792666</v>
      </c>
      <c r="N983" s="13"/>
      <c r="O983" s="19">
        <v>214</v>
      </c>
      <c r="P983">
        <f>COUNTIF(C$11:C$2024, C983)</f>
        <v>3</v>
      </c>
      <c r="Q983">
        <f>COUNTIF(F$11:F$177, F983)</f>
        <v>0</v>
      </c>
      <c r="R983" t="b">
        <f>A983=D983</f>
        <v>1</v>
      </c>
      <c r="S983" t="b">
        <f>A983&amp;B983&amp;C983=D983&amp;E983&amp;F983</f>
        <v>0</v>
      </c>
      <c r="V983" t="str">
        <f>IF($A983=V$10, $C983, "")</f>
        <v>Office Workers Compensation Programs (OWCP)</v>
      </c>
      <c r="W983" t="str">
        <f>IF($A983=W$10, $C983, "")</f>
        <v/>
      </c>
      <c r="X983" t="str">
        <f>IF($A983=X$10, $C983, "")</f>
        <v/>
      </c>
      <c r="Y983" t="str">
        <f>IF($A983=Y$10, $C983, "")</f>
        <v/>
      </c>
      <c r="Z983" t="str">
        <f>IF($A983=Z$10, $C983, "")</f>
        <v/>
      </c>
      <c r="AB983" t="str">
        <f>IF($D983=AB$10, $F983, "")</f>
        <v>Compensatory Callback</v>
      </c>
      <c r="AC983" t="str">
        <f>IF($D983=AC$10, $F983, "")</f>
        <v/>
      </c>
      <c r="AD983" t="str">
        <f>IF($D983=AD$10, $F983, "")</f>
        <v/>
      </c>
      <c r="AE983" t="str">
        <f>IF($D983=AE$10, $F983, "")</f>
        <v/>
      </c>
      <c r="AF983" t="str">
        <f>IF($D983=AF$10, $F983, "")</f>
        <v/>
      </c>
      <c r="AH983">
        <f>COUNTIF(AI$11:AI$2024, AI983)</f>
        <v>1</v>
      </c>
      <c r="AI983" t="str">
        <f>V983&amp;AB983&amp;W983&amp;AC983&amp;X983&amp;AD983&amp;Y983&amp;AE983&amp;Z983&amp;AF983</f>
        <v>Office Workers Compensation Programs (OWCP)Compensatory Callback</v>
      </c>
      <c r="AJ983">
        <f>IF(ROW()=11,1,IF(AK982+1=AK983,AJ982,AJ982+1))</f>
        <v>881</v>
      </c>
      <c r="AK983">
        <f>IF(AI983=AI982, AK982+1, 1)</f>
        <v>1</v>
      </c>
      <c r="AL983" s="26" t="str">
        <f>AM983&amp;AN983</f>
        <v>DFASKDOffice Workers Compensation Programs (OWCP)12374DFASCCCompensatory Callback</v>
      </c>
      <c r="AM983" t="str">
        <f>K983</f>
        <v>DFASKDOffice Workers Compensation Programs (OWCP)</v>
      </c>
      <c r="AN983" t="str">
        <f>L983</f>
        <v>12374DFASCCCompensatory Callback</v>
      </c>
      <c r="AO983">
        <f>COUNTIF(AM$11:AM$1107, AM983)</f>
        <v>3</v>
      </c>
      <c r="AP983">
        <f>COUNTIF(AN$11:AN$1107, AN983)</f>
        <v>3</v>
      </c>
      <c r="AQ983">
        <f>MATCH(AM983, AM$11:AM$1107, 0)</f>
        <v>886</v>
      </c>
      <c r="AR983">
        <f>MATCH(AN983, AN$11:AN$1107, 0)</f>
        <v>921</v>
      </c>
      <c r="AS983">
        <v>214</v>
      </c>
      <c r="AU983" t="str">
        <f>C983</f>
        <v>Office Workers Compensation Programs (OWCP)</v>
      </c>
      <c r="AV983" t="str">
        <f>IF(F983="", "", F983)</f>
        <v>Compensatory Callback</v>
      </c>
      <c r="AW983" s="13">
        <f>M983</f>
        <v>0.68520385338792666</v>
      </c>
      <c r="AX983" t="e">
        <f>VLOOKUP(AI983, UniquePairs!A$5:A$2000, 1, FALSE)</f>
        <v>#N/A</v>
      </c>
      <c r="AY983">
        <f>IFERROR(INDEX(UniquePairs!A$5:K$1000, MATCH(AL983, UniquePairs!A$5:A$1000, 0), 10), "")</f>
        <v>0</v>
      </c>
      <c r="AZ983" s="13">
        <f>IF(AY983&lt;&gt;"", AY983, AW983)</f>
        <v>0</v>
      </c>
      <c r="BA983" t="str">
        <f>IF(AZ983=0,"None",IF(AZ983&lt;0.6,"Weak",IF(AZ983&lt;0.7,"Review",IF(AZ983&lt;0.8,"Good",IF(AZ983&lt;0.9,"Very Good","Solid")))))</f>
        <v>None</v>
      </c>
      <c r="BB983" s="28" t="str">
        <f>IF(AJ982=AJ983, BB982, BC983)</f>
        <v/>
      </c>
      <c r="BC983" t="str">
        <f>IF(AV983="",AU983,StringMatch(AU983,AV983,TRUE))</f>
        <v/>
      </c>
      <c r="BD983" t="str">
        <f>TRIM(SUBSTITUTE(SUBSTITUTE(SUBSTITUTE(SUBSTITUTE(SUBSTITUTE(SUBSTITUTE(SUBSTITUTE(SUBSTITUTE(SUBSTITUTE(SUBSTITUTE(AU983,BR983,""),BS983,""),BT983,""),BU983,""),BV983,""),BW983,""),BX983,""),BY983,""),BZ983,""),CA983,""))</f>
        <v>Office Workers Compensation Programs (OWCP)</v>
      </c>
      <c r="BE983" t="str">
        <f>TRIM(SUBSTITUTE(SUBSTITUTE(SUBSTITUTE(SUBSTITUTE(SUBSTITUTE(SUBSTITUTE(SUBSTITUTE(SUBSTITUTE(SUBSTITUTE(SUBSTITUTE(AV983,BH983,""),BI983,""),BJ983,""),BK983,""),BL983,""),BM983,""),BN983,""),BO983,""),BP983,""),BQ983,""))</f>
        <v>Compensatory Callback</v>
      </c>
      <c r="BF983" s="21">
        <f>LEN(AU983)-LEN(SUBSTITUTE(AU983," ",""))</f>
        <v>4</v>
      </c>
      <c r="BG983" s="21">
        <f>LEN(AV983)-LEN(SUBSTITUTE(AV983," ",""))</f>
        <v>1</v>
      </c>
      <c r="BH983" s="21" t="str">
        <f>IF(BF983=0,AU983,findspace($AU983,BH$10))</f>
        <v>Office</v>
      </c>
      <c r="BI983" s="21" t="str">
        <f>IF(BH983=0,AN983,findspace($AU983,BI$10))</f>
        <v>Workers</v>
      </c>
      <c r="BJ983" s="21" t="str">
        <f>IF(BI983=0,AV983,findspace($AU983,BJ$10))</f>
        <v>Compensation</v>
      </c>
      <c r="BK983" s="21" t="str">
        <f>IF(BJ983=0,AW983,findspace($AU983,BK$10))</f>
        <v>Programs</v>
      </c>
      <c r="BL983" s="21" t="str">
        <f>IF(BK983=0,AX983,findspace($AU983,BL$10))</f>
        <v>(OWCP)</v>
      </c>
      <c r="BM983" s="21" t="str">
        <f>IF(BL983=0,BF983,findspace($AU983,BM$10))</f>
        <v/>
      </c>
      <c r="BN983" s="21" t="str">
        <f>IF(BM983=0,BH983,findspace($AU983,BN$10))</f>
        <v/>
      </c>
      <c r="BO983" s="21" t="str">
        <f>IF(BN983=0,BI983,findspace($AU983,BO$10))</f>
        <v/>
      </c>
      <c r="BR983" s="21" t="str">
        <f>IF($BG983=0,$AV983,findspace($AV983,BR$10))</f>
        <v>Compensatory</v>
      </c>
      <c r="BS983" s="21" t="str">
        <f>IF($BG983=0,$AV983,findspace($AV983,BS$10))</f>
        <v>Callback</v>
      </c>
      <c r="BT983" s="21" t="str">
        <f>IF($BG983=0,$AV983,findspace($AV983,BT$10))</f>
        <v/>
      </c>
      <c r="BU983" s="21" t="str">
        <f>IF($BG983=0,$AV983,findspace($AV983,BU$10))</f>
        <v/>
      </c>
      <c r="BV983" s="21" t="str">
        <f>IF($BG983=0,$AV983,findspace($AV983,BV$10))</f>
        <v/>
      </c>
      <c r="BW983" s="21" t="str">
        <f>IF($BG983=0,$AV983,findspace($AV983,BW$10))</f>
        <v/>
      </c>
      <c r="BX983" s="21" t="str">
        <f>IF($BG983=0,$AV983,findspace($AV983,BX$10))</f>
        <v/>
      </c>
      <c r="BY983" s="21" t="str">
        <f>IF($BG983=0,$AV983,findspace($AV983,BY$10))</f>
        <v/>
      </c>
      <c r="BZ983" s="21" t="str">
        <f>IF($BG983=0,$AV983,findspace($AV983,BZ$10))</f>
        <v/>
      </c>
      <c r="CA983" s="21" t="str">
        <f>IF($BG983=0,$AV983,findspace($AV983,CA$10))</f>
        <v/>
      </c>
    </row>
    <row r="984" spans="1:79" x14ac:dyDescent="0.35">
      <c r="A984" t="s">
        <v>1839</v>
      </c>
      <c r="B984" t="s">
        <v>2550</v>
      </c>
      <c r="C984" t="s">
        <v>3356</v>
      </c>
      <c r="D984" t="s">
        <v>1839</v>
      </c>
      <c r="E984" t="s">
        <v>1447</v>
      </c>
      <c r="F984" t="s">
        <v>1577</v>
      </c>
      <c r="G984" s="13">
        <v>0.75275983740981556</v>
      </c>
      <c r="I984">
        <v>12374</v>
      </c>
      <c r="J984" t="str">
        <f>K984&amp;L984</f>
        <v>DFASKFNon Duty Within Regular Schedule12374DFASOSOvertime Scheduled</v>
      </c>
      <c r="K984" t="str">
        <f>A984&amp;B984&amp;C984</f>
        <v>DFASKFNon Duty Within Regular Schedule</v>
      </c>
      <c r="L984" t="str">
        <f>I984&amp;D984&amp;E984&amp;F984</f>
        <v>12374DFASOSOvertime Scheduled</v>
      </c>
      <c r="M984" s="13">
        <f>G984</f>
        <v>0.75275983740981556</v>
      </c>
      <c r="N984" s="13"/>
      <c r="O984" s="19">
        <v>170</v>
      </c>
      <c r="P984">
        <f>COUNTIF(C$11:C$2024, C984)</f>
        <v>3</v>
      </c>
      <c r="Q984">
        <f>COUNTIF(F$11:F$177, F984)</f>
        <v>0</v>
      </c>
      <c r="R984" t="b">
        <f>A984=D984</f>
        <v>1</v>
      </c>
      <c r="S984" t="b">
        <f>A984&amp;B984&amp;C984=D984&amp;E984&amp;F984</f>
        <v>0</v>
      </c>
      <c r="V984" t="str">
        <f>IF($A984=V$10, $C984, "")</f>
        <v>Non Duty Within Regular Schedule</v>
      </c>
      <c r="W984" t="str">
        <f>IF($A984=W$10, $C984, "")</f>
        <v/>
      </c>
      <c r="X984" t="str">
        <f>IF($A984=X$10, $C984, "")</f>
        <v/>
      </c>
      <c r="Y984" t="str">
        <f>IF($A984=Y$10, $C984, "")</f>
        <v/>
      </c>
      <c r="Z984" t="str">
        <f>IF($A984=Z$10, $C984, "")</f>
        <v/>
      </c>
      <c r="AB984" t="str">
        <f>IF($D984=AB$10, $F984, "")</f>
        <v>Overtime Scheduled</v>
      </c>
      <c r="AC984" t="str">
        <f>IF($D984=AC$10, $F984, "")</f>
        <v/>
      </c>
      <c r="AD984" t="str">
        <f>IF($D984=AD$10, $F984, "")</f>
        <v/>
      </c>
      <c r="AE984" t="str">
        <f>IF($D984=AE$10, $F984, "")</f>
        <v/>
      </c>
      <c r="AF984" t="str">
        <f>IF($D984=AF$10, $F984, "")</f>
        <v/>
      </c>
      <c r="AH984">
        <f>COUNTIF(AI$11:AI$2024, AI984)</f>
        <v>1</v>
      </c>
      <c r="AI984" t="str">
        <f>V984&amp;AB984&amp;W984&amp;AC984&amp;X984&amp;AD984&amp;Y984&amp;AE984&amp;Z984&amp;AF984</f>
        <v>Non Duty Within Regular ScheduleOvertime Scheduled</v>
      </c>
      <c r="AJ984">
        <f>IF(ROW()=11,1,IF(AK983+1=AK984,AJ983,AJ983+1))</f>
        <v>882</v>
      </c>
      <c r="AK984">
        <f>IF(AI984=AI983, AK983+1, 1)</f>
        <v>1</v>
      </c>
      <c r="AL984" s="26" t="str">
        <f>AM984&amp;AN984</f>
        <v>DFASKFNon Duty Within Regular Schedule12374DFASOSOvertime Scheduled</v>
      </c>
      <c r="AM984" t="str">
        <f>K984</f>
        <v>DFASKFNon Duty Within Regular Schedule</v>
      </c>
      <c r="AN984" t="str">
        <f>L984</f>
        <v>12374DFASOSOvertime Scheduled</v>
      </c>
      <c r="AO984">
        <f>COUNTIF(AM$11:AM$1107, AM984)</f>
        <v>3</v>
      </c>
      <c r="AP984">
        <f>COUNTIF(AN$11:AN$1107, AN984)</f>
        <v>19</v>
      </c>
      <c r="AQ984">
        <f>MATCH(AM984, AM$11:AM$1107, 0)</f>
        <v>733</v>
      </c>
      <c r="AR984">
        <f>MATCH(AN984, AN$11:AN$1107, 0)</f>
        <v>470</v>
      </c>
      <c r="AS984">
        <v>170</v>
      </c>
      <c r="AU984" t="str">
        <f>C984</f>
        <v>Non Duty Within Regular Schedule</v>
      </c>
      <c r="AV984" t="str">
        <f>IF(F984="", "", F984)</f>
        <v>Overtime Scheduled</v>
      </c>
      <c r="AW984" s="13">
        <f>M984</f>
        <v>0.75275983740981556</v>
      </c>
      <c r="AX984" t="e">
        <f>VLOOKUP(AI984, UniquePairs!A$5:A$2000, 1, FALSE)</f>
        <v>#N/A</v>
      </c>
      <c r="AY984">
        <f>IFERROR(INDEX(UniquePairs!A$5:K$1000, MATCH(AL984, UniquePairs!A$5:A$1000, 0), 10), "")</f>
        <v>0</v>
      </c>
      <c r="AZ984" s="13">
        <f>IF(AY984&lt;&gt;"", AY984, AW984)</f>
        <v>0</v>
      </c>
      <c r="BA984" t="str">
        <f>IF(AZ984=0,"None",IF(AZ984&lt;0.6,"Weak",IF(AZ984&lt;0.7,"Review",IF(AZ984&lt;0.8,"Good",IF(AZ984&lt;0.9,"Very Good","Solid")))))</f>
        <v>None</v>
      </c>
      <c r="BB984" s="28" t="str">
        <f>IF(AJ983=AJ984, BB983, BC984)</f>
        <v/>
      </c>
      <c r="BC984" t="str">
        <f>IF(AV984="",AU984,StringMatch(AU984,AV984,TRUE))</f>
        <v/>
      </c>
      <c r="BD984" t="str">
        <f>TRIM(SUBSTITUTE(SUBSTITUTE(SUBSTITUTE(SUBSTITUTE(SUBSTITUTE(SUBSTITUTE(SUBSTITUTE(SUBSTITUTE(SUBSTITUTE(SUBSTITUTE(AU984,BR984,""),BS984,""),BT984,""),BU984,""),BV984,""),BW984,""),BX984,""),BY984,""),BZ984,""),CA984,""))</f>
        <v>Non Duty Within Regular Schedule</v>
      </c>
      <c r="BE984" t="str">
        <f>TRIM(SUBSTITUTE(SUBSTITUTE(SUBSTITUTE(SUBSTITUTE(SUBSTITUTE(SUBSTITUTE(SUBSTITUTE(SUBSTITUTE(SUBSTITUTE(SUBSTITUTE(AV984,BH984,""),BI984,""),BJ984,""),BK984,""),BL984,""),BM984,""),BN984,""),BO984,""),BP984,""),BQ984,""))</f>
        <v>Overtime d</v>
      </c>
      <c r="BF984" s="21">
        <f>LEN(AU984)-LEN(SUBSTITUTE(AU984," ",""))</f>
        <v>4</v>
      </c>
      <c r="BG984" s="21">
        <f>LEN(AV984)-LEN(SUBSTITUTE(AV984," ",""))</f>
        <v>1</v>
      </c>
      <c r="BH984" s="21" t="str">
        <f>IF(BF984=0,AU984,findspace($AU984,BH$10))</f>
        <v>Non</v>
      </c>
      <c r="BI984" s="21" t="str">
        <f>IF(BH984=0,AN984,findspace($AU984,BI$10))</f>
        <v>Duty</v>
      </c>
      <c r="BJ984" s="21" t="str">
        <f>IF(BI984=0,AV984,findspace($AU984,BJ$10))</f>
        <v>Within</v>
      </c>
      <c r="BK984" s="21" t="str">
        <f>IF(BJ984=0,AW984,findspace($AU984,BK$10))</f>
        <v>Regular</v>
      </c>
      <c r="BL984" s="21" t="str">
        <f>IF(BK984=0,AX984,findspace($AU984,BL$10))</f>
        <v>Schedule</v>
      </c>
      <c r="BM984" s="21" t="str">
        <f>IF(BL984=0,BF984,findspace($AU984,BM$10))</f>
        <v/>
      </c>
      <c r="BN984" s="21" t="str">
        <f>IF(BM984=0,BH984,findspace($AU984,BN$10))</f>
        <v/>
      </c>
      <c r="BO984" s="21" t="str">
        <f>IF(BN984=0,BI984,findspace($AU984,BO$10))</f>
        <v/>
      </c>
      <c r="BR984" s="21" t="str">
        <f>IF($BG984=0,$AV984,findspace($AV984,BR$10))</f>
        <v>Overtime</v>
      </c>
      <c r="BS984" s="21" t="str">
        <f>IF($BG984=0,$AV984,findspace($AV984,BS$10))</f>
        <v>Scheduled</v>
      </c>
      <c r="BT984" s="21" t="str">
        <f>IF($BG984=0,$AV984,findspace($AV984,BT$10))</f>
        <v/>
      </c>
      <c r="BU984" s="21" t="str">
        <f>IF($BG984=0,$AV984,findspace($AV984,BU$10))</f>
        <v/>
      </c>
      <c r="BV984" s="21" t="str">
        <f>IF($BG984=0,$AV984,findspace($AV984,BV$10))</f>
        <v/>
      </c>
      <c r="BW984" s="21" t="str">
        <f>IF($BG984=0,$AV984,findspace($AV984,BW$10))</f>
        <v/>
      </c>
      <c r="BX984" s="21" t="str">
        <f>IF($BG984=0,$AV984,findspace($AV984,BX$10))</f>
        <v/>
      </c>
      <c r="BY984" s="21" t="str">
        <f>IF($BG984=0,$AV984,findspace($AV984,BY$10))</f>
        <v/>
      </c>
      <c r="BZ984" s="21" t="str">
        <f>IF($BG984=0,$AV984,findspace($AV984,BZ$10))</f>
        <v/>
      </c>
      <c r="CA984" s="21" t="str">
        <f>IF($BG984=0,$AV984,findspace($AV984,CA$10))</f>
        <v/>
      </c>
    </row>
    <row r="985" spans="1:79" x14ac:dyDescent="0.35">
      <c r="A985" t="s">
        <v>1839</v>
      </c>
      <c r="B985" t="s">
        <v>2550</v>
      </c>
      <c r="C985" t="s">
        <v>3356</v>
      </c>
      <c r="D985" t="s">
        <v>1839</v>
      </c>
      <c r="E985" t="s">
        <v>1446</v>
      </c>
      <c r="F985" t="s">
        <v>3325</v>
      </c>
      <c r="G985" s="13">
        <v>0.72182875937581981</v>
      </c>
      <c r="I985">
        <v>12374</v>
      </c>
      <c r="J985" t="str">
        <f>K985&amp;L985</f>
        <v>DFASKFNon Duty Within Regular Schedule12374DFASONOvertime Scheduled NotWorked</v>
      </c>
      <c r="K985" t="str">
        <f>A985&amp;B985&amp;C985</f>
        <v>DFASKFNon Duty Within Regular Schedule</v>
      </c>
      <c r="L985" t="str">
        <f>I985&amp;D985&amp;E985&amp;F985</f>
        <v>12374DFASONOvertime Scheduled NotWorked</v>
      </c>
      <c r="M985" s="13">
        <f>G985</f>
        <v>0.72182875937581981</v>
      </c>
      <c r="N985" s="13"/>
      <c r="O985" s="19">
        <v>700</v>
      </c>
      <c r="P985">
        <f>COUNTIF(C$11:C$2024, C985)</f>
        <v>3</v>
      </c>
      <c r="Q985">
        <f>COUNTIF(F$11:F$177, F985)</f>
        <v>0</v>
      </c>
      <c r="R985" t="b">
        <f>A985=D985</f>
        <v>1</v>
      </c>
      <c r="S985" t="b">
        <f>A985&amp;B985&amp;C985=D985&amp;E985&amp;F985</f>
        <v>0</v>
      </c>
      <c r="V985" t="str">
        <f>IF($A985=V$10, $C985, "")</f>
        <v>Non Duty Within Regular Schedule</v>
      </c>
      <c r="W985" t="str">
        <f>IF($A985=W$10, $C985, "")</f>
        <v/>
      </c>
      <c r="X985" t="str">
        <f>IF($A985=X$10, $C985, "")</f>
        <v/>
      </c>
      <c r="Y985" t="str">
        <f>IF($A985=Y$10, $C985, "")</f>
        <v/>
      </c>
      <c r="Z985" t="str">
        <f>IF($A985=Z$10, $C985, "")</f>
        <v/>
      </c>
      <c r="AB985" t="str">
        <f>IF($D985=AB$10, $F985, "")</f>
        <v>Overtime Scheduled NotWorked</v>
      </c>
      <c r="AC985" t="str">
        <f>IF($D985=AC$10, $F985, "")</f>
        <v/>
      </c>
      <c r="AD985" t="str">
        <f>IF($D985=AD$10, $F985, "")</f>
        <v/>
      </c>
      <c r="AE985" t="str">
        <f>IF($D985=AE$10, $F985, "")</f>
        <v/>
      </c>
      <c r="AF985" t="str">
        <f>IF($D985=AF$10, $F985, "")</f>
        <v/>
      </c>
      <c r="AH985">
        <f>COUNTIF(AI$11:AI$2024, AI985)</f>
        <v>1</v>
      </c>
      <c r="AI985" t="str">
        <f>V985&amp;AB985&amp;W985&amp;AC985&amp;X985&amp;AD985&amp;Y985&amp;AE985&amp;Z985&amp;AF985</f>
        <v>Non Duty Within Regular ScheduleOvertime Scheduled NotWorked</v>
      </c>
      <c r="AJ985">
        <f>IF(ROW()=11,1,IF(AK984+1=AK985,AJ984,AJ984+1))</f>
        <v>883</v>
      </c>
      <c r="AK985">
        <f>IF(AI985=AI984, AK984+1, 1)</f>
        <v>1</v>
      </c>
      <c r="AL985" s="26" t="str">
        <f>AM985&amp;AN985</f>
        <v>DFASKFNon Duty Within Regular Schedule12374DFASONOvertime Scheduled NotWorked</v>
      </c>
      <c r="AM985" t="str">
        <f>K985</f>
        <v>DFASKFNon Duty Within Regular Schedule</v>
      </c>
      <c r="AN985" t="str">
        <f>L985</f>
        <v>12374DFASONOvertime Scheduled NotWorked</v>
      </c>
      <c r="AO985">
        <f>COUNTIF(AM$11:AM$1107, AM985)</f>
        <v>3</v>
      </c>
      <c r="AP985">
        <f>COUNTIF(AN$11:AN$1107, AN985)</f>
        <v>4</v>
      </c>
      <c r="AQ985">
        <f>MATCH(AM985, AM$11:AM$1107, 0)</f>
        <v>733</v>
      </c>
      <c r="AR985">
        <f>MATCH(AN985, AN$11:AN$1107, 0)</f>
        <v>778</v>
      </c>
      <c r="AS985">
        <v>700</v>
      </c>
      <c r="AU985" t="str">
        <f>C985</f>
        <v>Non Duty Within Regular Schedule</v>
      </c>
      <c r="AV985" t="str">
        <f>IF(F985="", "", F985)</f>
        <v>Overtime Scheduled NotWorked</v>
      </c>
      <c r="AW985" s="13">
        <f>M985</f>
        <v>0.72182875937581981</v>
      </c>
      <c r="AX985" t="e">
        <f>VLOOKUP(AI985, UniquePairs!A$5:A$2000, 1, FALSE)</f>
        <v>#N/A</v>
      </c>
      <c r="AY985">
        <f>IFERROR(INDEX(UniquePairs!A$5:K$1000, MATCH(AL985, UniquePairs!A$5:A$1000, 0), 10), "")</f>
        <v>0</v>
      </c>
      <c r="AZ985" s="13">
        <f>IF(AY985&lt;&gt;"", AY985, AW985)</f>
        <v>0</v>
      </c>
      <c r="BA985" t="str">
        <f>IF(AZ985=0,"None",IF(AZ985&lt;0.6,"Weak",IF(AZ985&lt;0.7,"Review",IF(AZ985&lt;0.8,"Good",IF(AZ985&lt;0.9,"Very Good","Solid")))))</f>
        <v>None</v>
      </c>
      <c r="BB985" s="28" t="str">
        <f>IF(AJ984=AJ985, BB984, BC985)</f>
        <v/>
      </c>
      <c r="BC985" t="str">
        <f>IF(AV985="",AU985,StringMatch(AU985,AV985,TRUE))</f>
        <v/>
      </c>
      <c r="BD985" t="str">
        <f>TRIM(SUBSTITUTE(SUBSTITUTE(SUBSTITUTE(SUBSTITUTE(SUBSTITUTE(SUBSTITUTE(SUBSTITUTE(SUBSTITUTE(SUBSTITUTE(SUBSTITUTE(AU985,BR985,""),BS985,""),BT985,""),BU985,""),BV985,""),BW985,""),BX985,""),BY985,""),BZ985,""),CA985,""))</f>
        <v>Non Duty Within Regular Schedule</v>
      </c>
      <c r="BE985" t="str">
        <f>TRIM(SUBSTITUTE(SUBSTITUTE(SUBSTITUTE(SUBSTITUTE(SUBSTITUTE(SUBSTITUTE(SUBSTITUTE(SUBSTITUTE(SUBSTITUTE(SUBSTITUTE(AV985,BH985,""),BI985,""),BJ985,""),BK985,""),BL985,""),BM985,""),BN985,""),BO985,""),BP985,""),BQ985,""))</f>
        <v>Overtime d NotWorked</v>
      </c>
      <c r="BF985" s="21">
        <f>LEN(AU985)-LEN(SUBSTITUTE(AU985," ",""))</f>
        <v>4</v>
      </c>
      <c r="BG985" s="21">
        <f>LEN(AV985)-LEN(SUBSTITUTE(AV985," ",""))</f>
        <v>2</v>
      </c>
      <c r="BH985" s="21" t="str">
        <f>IF(BF985=0,AU985,findspace($AU985,BH$10))</f>
        <v>Non</v>
      </c>
      <c r="BI985" s="21" t="str">
        <f>IF(BH985=0,AN985,findspace($AU985,BI$10))</f>
        <v>Duty</v>
      </c>
      <c r="BJ985" s="21" t="str">
        <f>IF(BI985=0,AV985,findspace($AU985,BJ$10))</f>
        <v>Within</v>
      </c>
      <c r="BK985" s="21" t="str">
        <f>IF(BJ985=0,AW985,findspace($AU985,BK$10))</f>
        <v>Regular</v>
      </c>
      <c r="BL985" s="21" t="str">
        <f>IF(BK985=0,AX985,findspace($AU985,BL$10))</f>
        <v>Schedule</v>
      </c>
      <c r="BM985" s="21" t="str">
        <f>IF(BL985=0,BF985,findspace($AU985,BM$10))</f>
        <v/>
      </c>
      <c r="BN985" s="21" t="str">
        <f>IF(BM985=0,BH985,findspace($AU985,BN$10))</f>
        <v/>
      </c>
      <c r="BO985" s="21" t="str">
        <f>IF(BN985=0,BI985,findspace($AU985,BO$10))</f>
        <v/>
      </c>
      <c r="BR985" s="21" t="str">
        <f>IF($BG985=0,$AV985,findspace($AV985,BR$10))</f>
        <v>Overtime</v>
      </c>
      <c r="BS985" s="21" t="str">
        <f>IF($BG985=0,$AV985,findspace($AV985,BS$10))</f>
        <v>Scheduled</v>
      </c>
      <c r="BT985" s="21" t="str">
        <f>IF($BG985=0,$AV985,findspace($AV985,BT$10))</f>
        <v>NotWorked</v>
      </c>
      <c r="BU985" s="21" t="str">
        <f>IF($BG985=0,$AV985,findspace($AV985,BU$10))</f>
        <v/>
      </c>
      <c r="BV985" s="21" t="str">
        <f>IF($BG985=0,$AV985,findspace($AV985,BV$10))</f>
        <v/>
      </c>
      <c r="BW985" s="21" t="str">
        <f>IF($BG985=0,$AV985,findspace($AV985,BW$10))</f>
        <v/>
      </c>
      <c r="BX985" s="21" t="str">
        <f>IF($BG985=0,$AV985,findspace($AV985,BX$10))</f>
        <v/>
      </c>
      <c r="BY985" s="21" t="str">
        <f>IF($BG985=0,$AV985,findspace($AV985,BY$10))</f>
        <v/>
      </c>
      <c r="BZ985" s="21" t="str">
        <f>IF($BG985=0,$AV985,findspace($AV985,BZ$10))</f>
        <v/>
      </c>
      <c r="CA985" s="21" t="str">
        <f>IF($BG985=0,$AV985,findspace($AV985,CA$10))</f>
        <v/>
      </c>
    </row>
    <row r="986" spans="1:79" x14ac:dyDescent="0.35">
      <c r="A986" t="s">
        <v>1839</v>
      </c>
      <c r="B986" t="s">
        <v>2557</v>
      </c>
      <c r="C986" t="s">
        <v>3358</v>
      </c>
      <c r="D986" t="s">
        <v>1837</v>
      </c>
      <c r="E986" t="s">
        <v>680</v>
      </c>
      <c r="F986" t="s">
        <v>3209</v>
      </c>
      <c r="G986" s="13">
        <v>0.75897435897435905</v>
      </c>
      <c r="I986">
        <v>12374</v>
      </c>
      <c r="J986" t="str">
        <f>K986&amp;L986</f>
        <v>DFASKMMissing Time Non Pay12374IBCALRProvider Justification? Secondary Time Reporting Code?</v>
      </c>
      <c r="K986" t="str">
        <f>A986&amp;B986&amp;C986</f>
        <v>DFASKMMissing Time Non Pay</v>
      </c>
      <c r="L986" t="str">
        <f>I986&amp;D986&amp;E986&amp;F986</f>
        <v>12374IBCALRProvider Justification? Secondary Time Reporting Code?</v>
      </c>
      <c r="M986" s="13">
        <f>G986</f>
        <v>0.75897435897435905</v>
      </c>
      <c r="N986" s="13"/>
      <c r="O986" s="19">
        <v>604</v>
      </c>
      <c r="P986">
        <f>COUNTIF(C$11:C$2024, C986)</f>
        <v>3</v>
      </c>
      <c r="Q986">
        <f>COUNTIF(F$11:F$177, F986)</f>
        <v>0</v>
      </c>
      <c r="R986" t="b">
        <f>A986=D986</f>
        <v>0</v>
      </c>
      <c r="S986" t="b">
        <f>A986&amp;B986&amp;C986=D986&amp;E986&amp;F986</f>
        <v>0</v>
      </c>
      <c r="V986" t="str">
        <f>IF($A986=V$10, $C986, "")</f>
        <v>Missing Time Non Pay</v>
      </c>
      <c r="W986" t="str">
        <f>IF($A986=W$10, $C986, "")</f>
        <v/>
      </c>
      <c r="X986" t="str">
        <f>IF($A986=X$10, $C986, "")</f>
        <v/>
      </c>
      <c r="Y986" t="str">
        <f>IF($A986=Y$10, $C986, "")</f>
        <v/>
      </c>
      <c r="Z986" t="str">
        <f>IF($A986=Z$10, $C986, "")</f>
        <v/>
      </c>
      <c r="AB986" t="str">
        <f>IF($D986=AB$10, $F986, "")</f>
        <v/>
      </c>
      <c r="AC986" t="str">
        <f>IF($D986=AC$10, $F986, "")</f>
        <v/>
      </c>
      <c r="AD986" t="str">
        <f>IF($D986=AD$10, $F986, "")</f>
        <v/>
      </c>
      <c r="AE986" t="str">
        <f>IF($D986=AE$10, $F986, "")</f>
        <v>Provider Justification? Secondary Time Reporting Code?</v>
      </c>
      <c r="AF986" t="str">
        <f>IF($D986=AF$10, $F986, "")</f>
        <v/>
      </c>
      <c r="AH986">
        <f>COUNTIF(AI$11:AI$2024, AI986)</f>
        <v>1</v>
      </c>
      <c r="AI986" t="str">
        <f>V986&amp;AB986&amp;W986&amp;AC986&amp;X986&amp;AD986&amp;Y986&amp;AE986&amp;Z986&amp;AF986</f>
        <v>Missing Time Non PayProvider Justification? Secondary Time Reporting Code?</v>
      </c>
      <c r="AJ986">
        <f>IF(ROW()=11,1,IF(AK985+1=AK986,AJ985,AJ985+1))</f>
        <v>884</v>
      </c>
      <c r="AK986">
        <f>IF(AI986=AI985, AK985+1, 1)</f>
        <v>1</v>
      </c>
      <c r="AL986" s="26" t="str">
        <f>AM986&amp;AN986</f>
        <v>DFASKMMissing Time Non Pay12374IBCALRProvider Justification? Secondary Time Reporting Code?</v>
      </c>
      <c r="AM986" t="str">
        <f>K986</f>
        <v>DFASKMMissing Time Non Pay</v>
      </c>
      <c r="AN986" t="str">
        <f>L986</f>
        <v>12374IBCALRProvider Justification? Secondary Time Reporting Code?</v>
      </c>
      <c r="AO986">
        <f>COUNTIF(AM$11:AM$1107, AM986)</f>
        <v>3</v>
      </c>
      <c r="AP986">
        <f>COUNTIF(AN$11:AN$1107, AN986)</f>
        <v>3</v>
      </c>
      <c r="AQ986">
        <f>MATCH(AM986, AM$11:AM$1107, 0)</f>
        <v>843</v>
      </c>
      <c r="AR986">
        <f>MATCH(AN986, AN$11:AN$1107, 0)</f>
        <v>976</v>
      </c>
      <c r="AS986">
        <v>604</v>
      </c>
      <c r="AU986" t="str">
        <f>C986</f>
        <v>Missing Time Non Pay</v>
      </c>
      <c r="AV986" t="str">
        <f>IF(F986="", "", F986)</f>
        <v>Provider Justification? Secondary Time Reporting Code?</v>
      </c>
      <c r="AW986" s="13">
        <f>M986</f>
        <v>0.75897435897435905</v>
      </c>
      <c r="AX986" t="e">
        <f>VLOOKUP(AI986, UniquePairs!A$5:A$2000, 1, FALSE)</f>
        <v>#N/A</v>
      </c>
      <c r="AY986">
        <f>IFERROR(INDEX(UniquePairs!A$5:K$1000, MATCH(AL986, UniquePairs!A$5:A$1000, 0), 10), "")</f>
        <v>0</v>
      </c>
      <c r="AZ986" s="13">
        <f>IF(AY986&lt;&gt;"", AY986, AW986)</f>
        <v>0</v>
      </c>
      <c r="BA986" t="str">
        <f>IF(AZ986=0,"None",IF(AZ986&lt;0.6,"Weak",IF(AZ986&lt;0.7,"Review",IF(AZ986&lt;0.8,"Good",IF(AZ986&lt;0.9,"Very Good","Solid")))))</f>
        <v>None</v>
      </c>
      <c r="BB986" s="28" t="str">
        <f>IF(AJ985=AJ986, BB985, BC986)</f>
        <v>Time</v>
      </c>
      <c r="BC986" t="str">
        <f>IF(AV986="",AU986,StringMatch(AU986,AV986,TRUE))</f>
        <v>Time</v>
      </c>
      <c r="BD986" t="str">
        <f>TRIM(SUBSTITUTE(SUBSTITUTE(SUBSTITUTE(SUBSTITUTE(SUBSTITUTE(SUBSTITUTE(SUBSTITUTE(SUBSTITUTE(SUBSTITUTE(SUBSTITUTE(AU986,BR986,""),BS986,""),BT986,""),BU986,""),BV986,""),BW986,""),BX986,""),BY986,""),BZ986,""),CA986,""))</f>
        <v>Missing Non Pay</v>
      </c>
      <c r="BE986" t="str">
        <f>TRIM(SUBSTITUTE(SUBSTITUTE(SUBSTITUTE(SUBSTITUTE(SUBSTITUTE(SUBSTITUTE(SUBSTITUTE(SUBSTITUTE(SUBSTITUTE(SUBSTITUTE(AV986,BH986,""),BI986,""),BJ986,""),BK986,""),BL986,""),BM986,""),BN986,""),BO986,""),BP986,""),BQ986,""))</f>
        <v>Provider Justification? Secondary Reporting Code?</v>
      </c>
      <c r="BF986" s="21">
        <f>LEN(AU986)-LEN(SUBSTITUTE(AU986," ",""))</f>
        <v>3</v>
      </c>
      <c r="BG986" s="21">
        <f>LEN(AV986)-LEN(SUBSTITUTE(AV986," ",""))</f>
        <v>5</v>
      </c>
      <c r="BH986" s="21" t="str">
        <f>IF(BF986=0,AU986,findspace($AU986,BH$10))</f>
        <v>Missing</v>
      </c>
      <c r="BI986" s="21" t="str">
        <f>IF(BH986=0,AN986,findspace($AU986,BI$10))</f>
        <v>Time</v>
      </c>
      <c r="BJ986" s="21" t="str">
        <f>IF(BI986=0,AV986,findspace($AU986,BJ$10))</f>
        <v>Non</v>
      </c>
      <c r="BK986" s="21" t="str">
        <f>IF(BJ986=0,AW986,findspace($AU986,BK$10))</f>
        <v>Pay</v>
      </c>
      <c r="BL986" s="21" t="str">
        <f>IF(BK986=0,AX986,findspace($AU986,BL$10))</f>
        <v/>
      </c>
      <c r="BM986" s="21" t="str">
        <f>IF(BL986=0,BF986,findspace($AU986,BM$10))</f>
        <v/>
      </c>
      <c r="BN986" s="21" t="str">
        <f>IF(BM986=0,BH986,findspace($AU986,BN$10))</f>
        <v/>
      </c>
      <c r="BO986" s="21" t="str">
        <f>IF(BN986=0,BI986,findspace($AU986,BO$10))</f>
        <v/>
      </c>
      <c r="BR986" s="21" t="str">
        <f>IF($BG986=0,$AV986,findspace($AV986,BR$10))</f>
        <v>Provider</v>
      </c>
      <c r="BS986" s="21" t="str">
        <f>IF($BG986=0,$AV986,findspace($AV986,BS$10))</f>
        <v>Justification?</v>
      </c>
      <c r="BT986" s="21" t="str">
        <f>IF($BG986=0,$AV986,findspace($AV986,BT$10))</f>
        <v>Secondary</v>
      </c>
      <c r="BU986" s="21" t="str">
        <f>IF($BG986=0,$AV986,findspace($AV986,BU$10))</f>
        <v>Time</v>
      </c>
      <c r="BV986" s="21" t="str">
        <f>IF($BG986=0,$AV986,findspace($AV986,BV$10))</f>
        <v>Reporting</v>
      </c>
      <c r="BW986" s="21" t="str">
        <f>IF($BG986=0,$AV986,findspace($AV986,BW$10))</f>
        <v>Code?</v>
      </c>
      <c r="BX986" s="21" t="str">
        <f>IF($BG986=0,$AV986,findspace($AV986,BX$10))</f>
        <v/>
      </c>
      <c r="BY986" s="21" t="str">
        <f>IF($BG986=0,$AV986,findspace($AV986,BY$10))</f>
        <v/>
      </c>
      <c r="BZ986" s="21" t="str">
        <f>IF($BG986=0,$AV986,findspace($AV986,BZ$10))</f>
        <v/>
      </c>
      <c r="CA986" s="21" t="str">
        <f>IF($BG986=0,$AV986,findspace($AV986,CA$10))</f>
        <v/>
      </c>
    </row>
    <row r="987" spans="1:79" x14ac:dyDescent="0.35">
      <c r="A987" t="s">
        <v>1839</v>
      </c>
      <c r="B987" t="s">
        <v>1103</v>
      </c>
      <c r="C987" t="s">
        <v>3369</v>
      </c>
      <c r="D987" t="s">
        <v>1837</v>
      </c>
      <c r="E987" t="s">
        <v>680</v>
      </c>
      <c r="F987" t="s">
        <v>3209</v>
      </c>
      <c r="G987" s="13">
        <v>0.81689719626168222</v>
      </c>
      <c r="I987">
        <v>12374</v>
      </c>
      <c r="J987" t="str">
        <f>K987&amp;L987</f>
        <v>DFAS5GCleaning Spills Straight Time12374IBCALRProvider Justification? Secondary Time Reporting Code?</v>
      </c>
      <c r="K987" t="str">
        <f>A987&amp;B987&amp;C987</f>
        <v>DFAS5GCleaning Spills Straight Time</v>
      </c>
      <c r="L987" t="str">
        <f>I987&amp;D987&amp;E987&amp;F987</f>
        <v>12374IBCALRProvider Justification? Secondary Time Reporting Code?</v>
      </c>
      <c r="M987" s="13">
        <f>G987</f>
        <v>0.81689719626168222</v>
      </c>
      <c r="N987" s="13"/>
      <c r="O987" s="19">
        <v>316</v>
      </c>
      <c r="P987">
        <f>COUNTIF(C$11:C$2024, C987)</f>
        <v>3</v>
      </c>
      <c r="Q987">
        <f>COUNTIF(F$11:F$177, F987)</f>
        <v>0</v>
      </c>
      <c r="R987" t="b">
        <f>A987=D987</f>
        <v>0</v>
      </c>
      <c r="S987" t="b">
        <f>A987&amp;B987&amp;C987=D987&amp;E987&amp;F987</f>
        <v>0</v>
      </c>
      <c r="V987" t="str">
        <f>IF($A987=V$10, $C987, "")</f>
        <v>Cleaning Spills Straight Time</v>
      </c>
      <c r="W987" t="str">
        <f>IF($A987=W$10, $C987, "")</f>
        <v/>
      </c>
      <c r="X987" t="str">
        <f>IF($A987=X$10, $C987, "")</f>
        <v/>
      </c>
      <c r="Y987" t="str">
        <f>IF($A987=Y$10, $C987, "")</f>
        <v/>
      </c>
      <c r="Z987" t="str">
        <f>IF($A987=Z$10, $C987, "")</f>
        <v/>
      </c>
      <c r="AB987" t="str">
        <f>IF($D987=AB$10, $F987, "")</f>
        <v/>
      </c>
      <c r="AC987" t="str">
        <f>IF($D987=AC$10, $F987, "")</f>
        <v/>
      </c>
      <c r="AD987" t="str">
        <f>IF($D987=AD$10, $F987, "")</f>
        <v/>
      </c>
      <c r="AE987" t="str">
        <f>IF($D987=AE$10, $F987, "")</f>
        <v>Provider Justification? Secondary Time Reporting Code?</v>
      </c>
      <c r="AF987" t="str">
        <f>IF($D987=AF$10, $F987, "")</f>
        <v/>
      </c>
      <c r="AH987">
        <f>COUNTIF(AI$11:AI$2024, AI987)</f>
        <v>1</v>
      </c>
      <c r="AI987" t="str">
        <f>V987&amp;AB987&amp;W987&amp;AC987&amp;X987&amp;AD987&amp;Y987&amp;AE987&amp;Z987&amp;AF987</f>
        <v>Cleaning Spills Straight TimeProvider Justification? Secondary Time Reporting Code?</v>
      </c>
      <c r="AJ987">
        <f>IF(ROW()=11,1,IF(AK986+1=AK987,AJ986,AJ986+1))</f>
        <v>885</v>
      </c>
      <c r="AK987">
        <f>IF(AI987=AI986, AK986+1, 1)</f>
        <v>1</v>
      </c>
      <c r="AL987" s="26" t="str">
        <f>AM987&amp;AN987</f>
        <v>DFAS5GCleaning Spills Straight Time12374IBCALRProvider Justification? Secondary Time Reporting Code?</v>
      </c>
      <c r="AM987" t="str">
        <f>K987</f>
        <v>DFAS5GCleaning Spills Straight Time</v>
      </c>
      <c r="AN987" t="str">
        <f>L987</f>
        <v>12374IBCALRProvider Justification? Secondary Time Reporting Code?</v>
      </c>
      <c r="AO987">
        <f>COUNTIF(AM$11:AM$1107, AM987)</f>
        <v>3</v>
      </c>
      <c r="AP987">
        <f>COUNTIF(AN$11:AN$1107, AN987)</f>
        <v>3</v>
      </c>
      <c r="AQ987">
        <f>MATCH(AM987, AM$11:AM$1107, 0)</f>
        <v>780</v>
      </c>
      <c r="AR987">
        <f>MATCH(AN987, AN$11:AN$1107, 0)</f>
        <v>976</v>
      </c>
      <c r="AS987">
        <v>316</v>
      </c>
      <c r="AU987" t="str">
        <f>C987</f>
        <v>Cleaning Spills Straight Time</v>
      </c>
      <c r="AV987" t="str">
        <f>IF(F987="", "", F987)</f>
        <v>Provider Justification? Secondary Time Reporting Code?</v>
      </c>
      <c r="AW987" s="13">
        <f>M987</f>
        <v>0.81689719626168222</v>
      </c>
      <c r="AX987" t="e">
        <f>VLOOKUP(AI987, UniquePairs!A$5:A$2000, 1, FALSE)</f>
        <v>#N/A</v>
      </c>
      <c r="AY987">
        <f>IFERROR(INDEX(UniquePairs!A$5:K$1000, MATCH(AL987, UniquePairs!A$5:A$1000, 0), 10), "")</f>
        <v>0</v>
      </c>
      <c r="AZ987" s="13">
        <f>IF(AY987&lt;&gt;"", AY987, AW987)</f>
        <v>0</v>
      </c>
      <c r="BA987" t="str">
        <f>IF(AZ987=0,"None",IF(AZ987&lt;0.6,"Weak",IF(AZ987&lt;0.7,"Review",IF(AZ987&lt;0.8,"Good",IF(AZ987&lt;0.9,"Very Good","Solid")))))</f>
        <v>None</v>
      </c>
      <c r="BB987" s="28" t="str">
        <f>IF(AJ986=AJ987, BB986, BC987)</f>
        <v>Time</v>
      </c>
      <c r="BC987" t="str">
        <f>IF(AV987="",AU987,StringMatch(AU987,AV987,TRUE))</f>
        <v>Time</v>
      </c>
      <c r="BD987" t="str">
        <f>TRIM(SUBSTITUTE(SUBSTITUTE(SUBSTITUTE(SUBSTITUTE(SUBSTITUTE(SUBSTITUTE(SUBSTITUTE(SUBSTITUTE(SUBSTITUTE(SUBSTITUTE(AU987,BR987,""),BS987,""),BT987,""),BU987,""),BV987,""),BW987,""),BX987,""),BY987,""),BZ987,""),CA987,""))</f>
        <v>Cleaning Spills Straight</v>
      </c>
      <c r="BE987" t="str">
        <f>TRIM(SUBSTITUTE(SUBSTITUTE(SUBSTITUTE(SUBSTITUTE(SUBSTITUTE(SUBSTITUTE(SUBSTITUTE(SUBSTITUTE(SUBSTITUTE(SUBSTITUTE(AV987,BH987,""),BI987,""),BJ987,""),BK987,""),BL987,""),BM987,""),BN987,""),BO987,""),BP987,""),BQ987,""))</f>
        <v>Provider Justification? Secondary Reporting Code?</v>
      </c>
      <c r="BF987" s="21">
        <f>LEN(AU987)-LEN(SUBSTITUTE(AU987," ",""))</f>
        <v>3</v>
      </c>
      <c r="BG987" s="21">
        <f>LEN(AV987)-LEN(SUBSTITUTE(AV987," ",""))</f>
        <v>5</v>
      </c>
      <c r="BH987" s="21" t="str">
        <f>IF(BF987=0,AU987,findspace($AU987,BH$10))</f>
        <v>Cleaning</v>
      </c>
      <c r="BI987" s="21" t="str">
        <f>IF(BH987=0,AN987,findspace($AU987,BI$10))</f>
        <v>Spills</v>
      </c>
      <c r="BJ987" s="21" t="str">
        <f>IF(BI987=0,AV987,findspace($AU987,BJ$10))</f>
        <v>Straight</v>
      </c>
      <c r="BK987" s="21" t="str">
        <f>IF(BJ987=0,AW987,findspace($AU987,BK$10))</f>
        <v>Time</v>
      </c>
      <c r="BL987" s="21" t="str">
        <f>IF(BK987=0,AX987,findspace($AU987,BL$10))</f>
        <v/>
      </c>
      <c r="BM987" s="21" t="str">
        <f>IF(BL987=0,BF987,findspace($AU987,BM$10))</f>
        <v/>
      </c>
      <c r="BN987" s="21" t="str">
        <f>IF(BM987=0,BH987,findspace($AU987,BN$10))</f>
        <v/>
      </c>
      <c r="BO987" s="21" t="str">
        <f>IF(BN987=0,BI987,findspace($AU987,BO$10))</f>
        <v/>
      </c>
      <c r="BR987" s="21" t="str">
        <f>IF($BG987=0,$AV987,findspace($AV987,BR$10))</f>
        <v>Provider</v>
      </c>
      <c r="BS987" s="21" t="str">
        <f>IF($BG987=0,$AV987,findspace($AV987,BS$10))</f>
        <v>Justification?</v>
      </c>
      <c r="BT987" s="21" t="str">
        <f>IF($BG987=0,$AV987,findspace($AV987,BT$10))</f>
        <v>Secondary</v>
      </c>
      <c r="BU987" s="21" t="str">
        <f>IF($BG987=0,$AV987,findspace($AV987,BU$10))</f>
        <v>Time</v>
      </c>
      <c r="BV987" s="21" t="str">
        <f>IF($BG987=0,$AV987,findspace($AV987,BV$10))</f>
        <v>Reporting</v>
      </c>
      <c r="BW987" s="21" t="str">
        <f>IF($BG987=0,$AV987,findspace($AV987,BW$10))</f>
        <v>Code?</v>
      </c>
      <c r="BX987" s="21" t="str">
        <f>IF($BG987=0,$AV987,findspace($AV987,BX$10))</f>
        <v/>
      </c>
      <c r="BY987" s="21" t="str">
        <f>IF($BG987=0,$AV987,findspace($AV987,BY$10))</f>
        <v/>
      </c>
      <c r="BZ987" s="21" t="str">
        <f>IF($BG987=0,$AV987,findspace($AV987,BZ$10))</f>
        <v/>
      </c>
      <c r="CA987" s="21" t="str">
        <f>IF($BG987=0,$AV987,findspace($AV987,CA$10))</f>
        <v/>
      </c>
    </row>
    <row r="988" spans="1:79" x14ac:dyDescent="0.35">
      <c r="A988" t="s">
        <v>1839</v>
      </c>
      <c r="B988" t="s">
        <v>1586</v>
      </c>
      <c r="C988" t="s">
        <v>3557</v>
      </c>
      <c r="D988" t="s">
        <v>1839</v>
      </c>
      <c r="E988" t="s">
        <v>1260</v>
      </c>
      <c r="F988" t="s">
        <v>3328</v>
      </c>
      <c r="G988" s="13">
        <v>0.58306620882257365</v>
      </c>
      <c r="I988">
        <v>12374</v>
      </c>
      <c r="J988" t="str">
        <f>K988&amp;L988</f>
        <v>DFAS5PTank Cleaning On Duty UnLicensedic12374DFASLDDonated Individual Leave Bank</v>
      </c>
      <c r="K988" t="str">
        <f>A988&amp;B988&amp;C988</f>
        <v>DFAS5PTank Cleaning On Duty UnLicensedic</v>
      </c>
      <c r="L988" t="str">
        <f>I988&amp;D988&amp;E988&amp;F988</f>
        <v>12374DFASLDDonated Individual Leave Bank</v>
      </c>
      <c r="M988" s="13">
        <f>G988</f>
        <v>0.58306620882257365</v>
      </c>
      <c r="N988" s="13"/>
      <c r="O988" s="19">
        <v>673</v>
      </c>
      <c r="P988">
        <f>COUNTIF(C$11:C$2024, C988)</f>
        <v>3</v>
      </c>
      <c r="Q988">
        <f>COUNTIF(F$11:F$177, F988)</f>
        <v>0</v>
      </c>
      <c r="R988" t="b">
        <f>A988=D988</f>
        <v>1</v>
      </c>
      <c r="S988" t="b">
        <f>A988&amp;B988&amp;C988=D988&amp;E988&amp;F988</f>
        <v>0</v>
      </c>
      <c r="V988" t="str">
        <f>IF($A988=V$10, $C988, "")</f>
        <v>Tank Cleaning On Duty UnLicensedic</v>
      </c>
      <c r="W988" t="str">
        <f>IF($A988=W$10, $C988, "")</f>
        <v/>
      </c>
      <c r="X988" t="str">
        <f>IF($A988=X$10, $C988, "")</f>
        <v/>
      </c>
      <c r="Y988" t="str">
        <f>IF($A988=Y$10, $C988, "")</f>
        <v/>
      </c>
      <c r="Z988" t="str">
        <f>IF($A988=Z$10, $C988, "")</f>
        <v/>
      </c>
      <c r="AB988" t="str">
        <f>IF($D988=AB$10, $F988, "")</f>
        <v>Donated Individual Leave Bank</v>
      </c>
      <c r="AC988" t="str">
        <f>IF($D988=AC$10, $F988, "")</f>
        <v/>
      </c>
      <c r="AD988" t="str">
        <f>IF($D988=AD$10, $F988, "")</f>
        <v/>
      </c>
      <c r="AE988" t="str">
        <f>IF($D988=AE$10, $F988, "")</f>
        <v/>
      </c>
      <c r="AF988" t="str">
        <f>IF($D988=AF$10, $F988, "")</f>
        <v/>
      </c>
      <c r="AH988">
        <f>COUNTIF(AI$11:AI$2024, AI988)</f>
        <v>1</v>
      </c>
      <c r="AI988" t="str">
        <f>V988&amp;AB988&amp;W988&amp;AC988&amp;X988&amp;AD988&amp;Y988&amp;AE988&amp;Z988&amp;AF988</f>
        <v>Tank Cleaning On Duty UnLicensedicDonated Individual Leave Bank</v>
      </c>
      <c r="AJ988">
        <f>IF(ROW()=11,1,IF(AK987+1=AK988,AJ987,AJ987+1))</f>
        <v>886</v>
      </c>
      <c r="AK988">
        <f>IF(AI988=AI987, AK987+1, 1)</f>
        <v>1</v>
      </c>
      <c r="AL988" s="26" t="str">
        <f>AM988&amp;AN988</f>
        <v>DFAS5PTank Cleaning On Duty UnLicensedic12374DFASLDDonated Individual Leave Bank</v>
      </c>
      <c r="AM988" t="str">
        <f>K988</f>
        <v>DFAS5PTank Cleaning On Duty UnLicensedic</v>
      </c>
      <c r="AN988" t="str">
        <f>L988</f>
        <v>12374DFASLDDonated Individual Leave Bank</v>
      </c>
      <c r="AO988">
        <f>COUNTIF(AM$11:AM$1107, AM988)</f>
        <v>3</v>
      </c>
      <c r="AP988">
        <f>COUNTIF(AN$11:AN$1107, AN988)</f>
        <v>1</v>
      </c>
      <c r="AQ988">
        <f>MATCH(AM988, AM$11:AM$1107, 0)</f>
        <v>762</v>
      </c>
      <c r="AR988">
        <f>MATCH(AN988, AN$11:AN$1107, 0)</f>
        <v>978</v>
      </c>
      <c r="AS988">
        <v>673</v>
      </c>
      <c r="AU988" t="str">
        <f>C988</f>
        <v>Tank Cleaning On Duty UnLicensedic</v>
      </c>
      <c r="AV988" t="str">
        <f>IF(F988="", "", F988)</f>
        <v>Donated Individual Leave Bank</v>
      </c>
      <c r="AW988" s="13">
        <f>M988</f>
        <v>0.58306620882257365</v>
      </c>
      <c r="AX988" t="e">
        <f>VLOOKUP(AI988, UniquePairs!A$5:A$2000, 1, FALSE)</f>
        <v>#N/A</v>
      </c>
      <c r="AY988">
        <f>IFERROR(INDEX(UniquePairs!A$5:K$1000, MATCH(AL988, UniquePairs!A$5:A$1000, 0), 10), "")</f>
        <v>0</v>
      </c>
      <c r="AZ988" s="13">
        <f>IF(AY988&lt;&gt;"", AY988, AW988)</f>
        <v>0</v>
      </c>
      <c r="BA988" t="str">
        <f>IF(AZ988=0,"None",IF(AZ988&lt;0.6,"Weak",IF(AZ988&lt;0.7,"Review",IF(AZ988&lt;0.8,"Good",IF(AZ988&lt;0.9,"Very Good","Solid")))))</f>
        <v>None</v>
      </c>
      <c r="BB988" s="28" t="str">
        <f>IF(AJ987=AJ988, BB987, BC988)</f>
        <v/>
      </c>
      <c r="BC988" t="str">
        <f>IF(AV988="",AU988,StringMatch(AU988,AV988,TRUE))</f>
        <v/>
      </c>
      <c r="BD988" t="str">
        <f>TRIM(SUBSTITUTE(SUBSTITUTE(SUBSTITUTE(SUBSTITUTE(SUBSTITUTE(SUBSTITUTE(SUBSTITUTE(SUBSTITUTE(SUBSTITUTE(SUBSTITUTE(AU988,BR988,""),BS988,""),BT988,""),BU988,""),BV988,""),BW988,""),BX988,""),BY988,""),BZ988,""),CA988,""))</f>
        <v>Tank Cleaning On Duty UnLicensedic</v>
      </c>
      <c r="BE988" t="str">
        <f>TRIM(SUBSTITUTE(SUBSTITUTE(SUBSTITUTE(SUBSTITUTE(SUBSTITUTE(SUBSTITUTE(SUBSTITUTE(SUBSTITUTE(SUBSTITUTE(SUBSTITUTE(AV988,BH988,""),BI988,""),BJ988,""),BK988,""),BL988,""),BM988,""),BN988,""),BO988,""),BP988,""),BQ988,""))</f>
        <v>Donated Individual Leave Bank</v>
      </c>
      <c r="BF988" s="21">
        <f>LEN(AU988)-LEN(SUBSTITUTE(AU988," ",""))</f>
        <v>4</v>
      </c>
      <c r="BG988" s="21">
        <f>LEN(AV988)-LEN(SUBSTITUTE(AV988," ",""))</f>
        <v>3</v>
      </c>
      <c r="BH988" s="21" t="str">
        <f>IF(BF988=0,AU988,findspace($AU988,BH$10))</f>
        <v>Tank</v>
      </c>
      <c r="BI988" s="21" t="str">
        <f>IF(BH988=0,AN988,findspace($AU988,BI$10))</f>
        <v>Cleaning</v>
      </c>
      <c r="BJ988" s="21" t="str">
        <f>IF(BI988=0,AV988,findspace($AU988,BJ$10))</f>
        <v>On</v>
      </c>
      <c r="BK988" s="21" t="str">
        <f>IF(BJ988=0,AW988,findspace($AU988,BK$10))</f>
        <v>Duty</v>
      </c>
      <c r="BL988" s="21" t="str">
        <f>IF(BK988=0,AX988,findspace($AU988,BL$10))</f>
        <v>UnLicensedic</v>
      </c>
      <c r="BM988" s="21" t="str">
        <f>IF(BL988=0,BF988,findspace($AU988,BM$10))</f>
        <v/>
      </c>
      <c r="BN988" s="21" t="str">
        <f>IF(BM988=0,BH988,findspace($AU988,BN$10))</f>
        <v/>
      </c>
      <c r="BO988" s="21" t="str">
        <f>IF(BN988=0,BI988,findspace($AU988,BO$10))</f>
        <v/>
      </c>
      <c r="BR988" s="21" t="str">
        <f>IF($BG988=0,$AV988,findspace($AV988,BR$10))</f>
        <v>Donated</v>
      </c>
      <c r="BS988" s="21" t="str">
        <f>IF($BG988=0,$AV988,findspace($AV988,BS$10))</f>
        <v>Individual</v>
      </c>
      <c r="BT988" s="21" t="str">
        <f>IF($BG988=0,$AV988,findspace($AV988,BT$10))</f>
        <v>Leave</v>
      </c>
      <c r="BU988" s="21" t="str">
        <f>IF($BG988=0,$AV988,findspace($AV988,BU$10))</f>
        <v>Bank</v>
      </c>
      <c r="BV988" s="21" t="str">
        <f>IF($BG988=0,$AV988,findspace($AV988,BV$10))</f>
        <v/>
      </c>
      <c r="BW988" s="21" t="str">
        <f>IF($BG988=0,$AV988,findspace($AV988,BW$10))</f>
        <v/>
      </c>
      <c r="BX988" s="21" t="str">
        <f>IF($BG988=0,$AV988,findspace($AV988,BX$10))</f>
        <v/>
      </c>
      <c r="BY988" s="21" t="str">
        <f>IF($BG988=0,$AV988,findspace($AV988,BY$10))</f>
        <v/>
      </c>
      <c r="BZ988" s="21" t="str">
        <f>IF($BG988=0,$AV988,findspace($AV988,BZ$10))</f>
        <v/>
      </c>
      <c r="CA988" s="21" t="str">
        <f>IF($BG988=0,$AV988,findspace($AV988,CA$10))</f>
        <v/>
      </c>
    </row>
    <row r="989" spans="1:79" x14ac:dyDescent="0.35">
      <c r="A989" t="s">
        <v>1839</v>
      </c>
      <c r="B989" t="s">
        <v>823</v>
      </c>
      <c r="C989" t="s">
        <v>3384</v>
      </c>
      <c r="D989" t="s">
        <v>1839</v>
      </c>
      <c r="E989" t="s">
        <v>780</v>
      </c>
      <c r="F989" t="s">
        <v>3226</v>
      </c>
      <c r="G989" s="13">
        <v>0.71233710733060918</v>
      </c>
      <c r="I989">
        <v>12374</v>
      </c>
      <c r="J989" t="str">
        <f>K989&amp;L989</f>
        <v>DFAS7FBuddy Policy Daily Compensation12374DFASCCCompensatory Callback</v>
      </c>
      <c r="K989" t="str">
        <f>A989&amp;B989&amp;C989</f>
        <v>DFAS7FBuddy Policy Daily Compensation</v>
      </c>
      <c r="L989" t="str">
        <f>I989&amp;D989&amp;E989&amp;F989</f>
        <v>12374DFASCCCompensatory Callback</v>
      </c>
      <c r="M989" s="13">
        <f>G989</f>
        <v>0.71233710733060918</v>
      </c>
      <c r="N989" s="13"/>
      <c r="O989" s="19">
        <v>553</v>
      </c>
      <c r="P989">
        <f>COUNTIF(C$11:C$2024, C989)</f>
        <v>3</v>
      </c>
      <c r="Q989">
        <f>COUNTIF(F$11:F$177, F989)</f>
        <v>0</v>
      </c>
      <c r="R989" t="b">
        <f>A989=D989</f>
        <v>1</v>
      </c>
      <c r="S989" t="b">
        <f>A989&amp;B989&amp;C989=D989&amp;E989&amp;F989</f>
        <v>0</v>
      </c>
      <c r="V989" t="str">
        <f>IF($A989=V$10, $C989, "")</f>
        <v>Buddy Policy Daily Compensation</v>
      </c>
      <c r="W989" t="str">
        <f>IF($A989=W$10, $C989, "")</f>
        <v/>
      </c>
      <c r="X989" t="str">
        <f>IF($A989=X$10, $C989, "")</f>
        <v/>
      </c>
      <c r="Y989" t="str">
        <f>IF($A989=Y$10, $C989, "")</f>
        <v/>
      </c>
      <c r="Z989" t="str">
        <f>IF($A989=Z$10, $C989, "")</f>
        <v/>
      </c>
      <c r="AB989" t="str">
        <f>IF($D989=AB$10, $F989, "")</f>
        <v>Compensatory Callback</v>
      </c>
      <c r="AC989" t="str">
        <f>IF($D989=AC$10, $F989, "")</f>
        <v/>
      </c>
      <c r="AD989" t="str">
        <f>IF($D989=AD$10, $F989, "")</f>
        <v/>
      </c>
      <c r="AE989" t="str">
        <f>IF($D989=AE$10, $F989, "")</f>
        <v/>
      </c>
      <c r="AF989" t="str">
        <f>IF($D989=AF$10, $F989, "")</f>
        <v/>
      </c>
      <c r="AH989">
        <f>COUNTIF(AI$11:AI$2024, AI989)</f>
        <v>1</v>
      </c>
      <c r="AI989" t="str">
        <f>V989&amp;AB989&amp;W989&amp;AC989&amp;X989&amp;AD989&amp;Y989&amp;AE989&amp;Z989&amp;AF989</f>
        <v>Buddy Policy Daily CompensationCompensatory Callback</v>
      </c>
      <c r="AJ989">
        <f>IF(ROW()=11,1,IF(AK988+1=AK989,AJ988,AJ988+1))</f>
        <v>887</v>
      </c>
      <c r="AK989">
        <f>IF(AI989=AI988, AK988+1, 1)</f>
        <v>1</v>
      </c>
      <c r="AL989" s="26" t="str">
        <f>AM989&amp;AN989</f>
        <v>DFAS7FBuddy Policy Daily Compensation12374DFASCCCompensatory Callback</v>
      </c>
      <c r="AM989" t="str">
        <f>K989</f>
        <v>DFAS7FBuddy Policy Daily Compensation</v>
      </c>
      <c r="AN989" t="str">
        <f>L989</f>
        <v>12374DFASCCCompensatory Callback</v>
      </c>
      <c r="AO989">
        <f>COUNTIF(AM$11:AM$1107, AM989)</f>
        <v>3</v>
      </c>
      <c r="AP989">
        <f>COUNTIF(AN$11:AN$1107, AN989)</f>
        <v>3</v>
      </c>
      <c r="AQ989">
        <f>MATCH(AM989, AM$11:AM$1107, 0)</f>
        <v>875</v>
      </c>
      <c r="AR989">
        <f>MATCH(AN989, AN$11:AN$1107, 0)</f>
        <v>921</v>
      </c>
      <c r="AS989">
        <v>553</v>
      </c>
      <c r="AU989" t="str">
        <f>C989</f>
        <v>Buddy Policy Daily Compensation</v>
      </c>
      <c r="AV989" t="str">
        <f>IF(F989="", "", F989)</f>
        <v>Compensatory Callback</v>
      </c>
      <c r="AW989" s="13">
        <f>M989</f>
        <v>0.71233710733060918</v>
      </c>
      <c r="AX989" t="e">
        <f>VLOOKUP(AI989, UniquePairs!A$5:A$2000, 1, FALSE)</f>
        <v>#N/A</v>
      </c>
      <c r="AY989">
        <f>IFERROR(INDEX(UniquePairs!A$5:K$1000, MATCH(AL989, UniquePairs!A$5:A$1000, 0), 10), "")</f>
        <v>0</v>
      </c>
      <c r="AZ989" s="13">
        <f>IF(AY989&lt;&gt;"", AY989, AW989)</f>
        <v>0</v>
      </c>
      <c r="BA989" t="str">
        <f>IF(AZ989=0,"None",IF(AZ989&lt;0.6,"Weak",IF(AZ989&lt;0.7,"Review",IF(AZ989&lt;0.8,"Good",IF(AZ989&lt;0.9,"Very Good","Solid")))))</f>
        <v>None</v>
      </c>
      <c r="BB989" s="28" t="str">
        <f>IF(AJ988=AJ989, BB988, BC989)</f>
        <v/>
      </c>
      <c r="BC989" t="str">
        <f>IF(AV989="",AU989,StringMatch(AU989,AV989,TRUE))</f>
        <v/>
      </c>
      <c r="BD989" t="str">
        <f>TRIM(SUBSTITUTE(SUBSTITUTE(SUBSTITUTE(SUBSTITUTE(SUBSTITUTE(SUBSTITUTE(SUBSTITUTE(SUBSTITUTE(SUBSTITUTE(SUBSTITUTE(AU989,BR989,""),BS989,""),BT989,""),BU989,""),BV989,""),BW989,""),BX989,""),BY989,""),BZ989,""),CA989,""))</f>
        <v>Buddy Policy Daily Compensation</v>
      </c>
      <c r="BE989" t="str">
        <f>TRIM(SUBSTITUTE(SUBSTITUTE(SUBSTITUTE(SUBSTITUTE(SUBSTITUTE(SUBSTITUTE(SUBSTITUTE(SUBSTITUTE(SUBSTITUTE(SUBSTITUTE(AV989,BH989,""),BI989,""),BJ989,""),BK989,""),BL989,""),BM989,""),BN989,""),BO989,""),BP989,""),BQ989,""))</f>
        <v>Compensatory Callback</v>
      </c>
      <c r="BF989" s="21">
        <f>LEN(AU989)-LEN(SUBSTITUTE(AU989," ",""))</f>
        <v>3</v>
      </c>
      <c r="BG989" s="21">
        <f>LEN(AV989)-LEN(SUBSTITUTE(AV989," ",""))</f>
        <v>1</v>
      </c>
      <c r="BH989" s="21" t="str">
        <f>IF(BF989=0,AU989,findspace($AU989,BH$10))</f>
        <v>Buddy</v>
      </c>
      <c r="BI989" s="21" t="str">
        <f>IF(BH989=0,AN989,findspace($AU989,BI$10))</f>
        <v>Policy</v>
      </c>
      <c r="BJ989" s="21" t="str">
        <f>IF(BI989=0,AV989,findspace($AU989,BJ$10))</f>
        <v>Daily</v>
      </c>
      <c r="BK989" s="21" t="str">
        <f>IF(BJ989=0,AW989,findspace($AU989,BK$10))</f>
        <v>Compensation</v>
      </c>
      <c r="BL989" s="21" t="str">
        <f>IF(BK989=0,AX989,findspace($AU989,BL$10))</f>
        <v/>
      </c>
      <c r="BM989" s="21" t="str">
        <f>IF(BL989=0,BF989,findspace($AU989,BM$10))</f>
        <v/>
      </c>
      <c r="BN989" s="21" t="str">
        <f>IF(BM989=0,BH989,findspace($AU989,BN$10))</f>
        <v/>
      </c>
      <c r="BO989" s="21" t="str">
        <f>IF(BN989=0,BI989,findspace($AU989,BO$10))</f>
        <v/>
      </c>
      <c r="BR989" s="21" t="str">
        <f>IF($BG989=0,$AV989,findspace($AV989,BR$10))</f>
        <v>Compensatory</v>
      </c>
      <c r="BS989" s="21" t="str">
        <f>IF($BG989=0,$AV989,findspace($AV989,BS$10))</f>
        <v>Callback</v>
      </c>
      <c r="BT989" s="21" t="str">
        <f>IF($BG989=0,$AV989,findspace($AV989,BT$10))</f>
        <v/>
      </c>
      <c r="BU989" s="21" t="str">
        <f>IF($BG989=0,$AV989,findspace($AV989,BU$10))</f>
        <v/>
      </c>
      <c r="BV989" s="21" t="str">
        <f>IF($BG989=0,$AV989,findspace($AV989,BV$10))</f>
        <v/>
      </c>
      <c r="BW989" s="21" t="str">
        <f>IF($BG989=0,$AV989,findspace($AV989,BW$10))</f>
        <v/>
      </c>
      <c r="BX989" s="21" t="str">
        <f>IF($BG989=0,$AV989,findspace($AV989,BX$10))</f>
        <v/>
      </c>
      <c r="BY989" s="21" t="str">
        <f>IF($BG989=0,$AV989,findspace($AV989,BY$10))</f>
        <v/>
      </c>
      <c r="BZ989" s="21" t="str">
        <f>IF($BG989=0,$AV989,findspace($AV989,BZ$10))</f>
        <v/>
      </c>
      <c r="CA989" s="21" t="str">
        <f>IF($BG989=0,$AV989,findspace($AV989,CA$10))</f>
        <v/>
      </c>
    </row>
    <row r="990" spans="1:79" x14ac:dyDescent="0.35">
      <c r="A990" t="s">
        <v>1839</v>
      </c>
      <c r="B990" t="s">
        <v>1602</v>
      </c>
      <c r="C990" t="s">
        <v>3387</v>
      </c>
      <c r="D990" t="s">
        <v>1837</v>
      </c>
      <c r="E990" t="s">
        <v>680</v>
      </c>
      <c r="F990" t="s">
        <v>3209</v>
      </c>
      <c r="G990" s="13">
        <v>0.75197472353870465</v>
      </c>
      <c r="I990">
        <v>12374</v>
      </c>
      <c r="J990" t="str">
        <f>K990&amp;L990</f>
        <v>DFAS7ITime Back Pay Lieu Time12374IBCALRProvider Justification? Secondary Time Reporting Code?</v>
      </c>
      <c r="K990" t="str">
        <f>A990&amp;B990&amp;C990</f>
        <v>DFAS7ITime Back Pay Lieu Time</v>
      </c>
      <c r="L990" t="str">
        <f>I990&amp;D990&amp;E990&amp;F990</f>
        <v>12374IBCALRProvider Justification? Secondary Time Reporting Code?</v>
      </c>
      <c r="M990" s="13">
        <f>G990</f>
        <v>0.75197472353870465</v>
      </c>
      <c r="N990" s="13"/>
      <c r="O990" s="19">
        <v>897</v>
      </c>
      <c r="P990">
        <f>COUNTIF(C$11:C$2024, C990)</f>
        <v>3</v>
      </c>
      <c r="Q990">
        <f>COUNTIF(F$11:F$177, F990)</f>
        <v>0</v>
      </c>
      <c r="R990" t="b">
        <f>A990=D990</f>
        <v>0</v>
      </c>
      <c r="S990" t="b">
        <f>A990&amp;B990&amp;C990=D990&amp;E990&amp;F990</f>
        <v>0</v>
      </c>
      <c r="V990" t="str">
        <f>IF($A990=V$10, $C990, "")</f>
        <v>Time Back Pay Lieu Time</v>
      </c>
      <c r="W990" t="str">
        <f>IF($A990=W$10, $C990, "")</f>
        <v/>
      </c>
      <c r="X990" t="str">
        <f>IF($A990=X$10, $C990, "")</f>
        <v/>
      </c>
      <c r="Y990" t="str">
        <f>IF($A990=Y$10, $C990, "")</f>
        <v/>
      </c>
      <c r="Z990" t="str">
        <f>IF($A990=Z$10, $C990, "")</f>
        <v/>
      </c>
      <c r="AB990" t="str">
        <f>IF($D990=AB$10, $F990, "")</f>
        <v/>
      </c>
      <c r="AC990" t="str">
        <f>IF($D990=AC$10, $F990, "")</f>
        <v/>
      </c>
      <c r="AD990" t="str">
        <f>IF($D990=AD$10, $F990, "")</f>
        <v/>
      </c>
      <c r="AE990" t="str">
        <f>IF($D990=AE$10, $F990, "")</f>
        <v>Provider Justification? Secondary Time Reporting Code?</v>
      </c>
      <c r="AF990" t="str">
        <f>IF($D990=AF$10, $F990, "")</f>
        <v/>
      </c>
      <c r="AH990">
        <f>COUNTIF(AI$11:AI$2024, AI990)</f>
        <v>1</v>
      </c>
      <c r="AI990" t="str">
        <f>V990&amp;AB990&amp;W990&amp;AC990&amp;X990&amp;AD990&amp;Y990&amp;AE990&amp;Z990&amp;AF990</f>
        <v>Time Back Pay Lieu TimeProvider Justification? Secondary Time Reporting Code?</v>
      </c>
      <c r="AJ990">
        <f>IF(ROW()=11,1,IF(AK989+1=AK990,AJ989,AJ989+1))</f>
        <v>888</v>
      </c>
      <c r="AK990">
        <f>IF(AI990=AI989, AK989+1, 1)</f>
        <v>1</v>
      </c>
      <c r="AL990" s="26" t="str">
        <f>AM990&amp;AN990</f>
        <v>DFAS7ITime Back Pay Lieu Time12374IBCALRProvider Justification? Secondary Time Reporting Code?</v>
      </c>
      <c r="AM990" t="str">
        <f>K990</f>
        <v>DFAS7ITime Back Pay Lieu Time</v>
      </c>
      <c r="AN990" t="str">
        <f>L990</f>
        <v>12374IBCALRProvider Justification? Secondary Time Reporting Code?</v>
      </c>
      <c r="AO990">
        <f>COUNTIF(AM$11:AM$1107, AM990)</f>
        <v>3</v>
      </c>
      <c r="AP990">
        <f>COUNTIF(AN$11:AN$1107, AN990)</f>
        <v>3</v>
      </c>
      <c r="AQ990">
        <f>MATCH(AM990, AM$11:AM$1107, 0)</f>
        <v>847</v>
      </c>
      <c r="AR990">
        <f>MATCH(AN990, AN$11:AN$1107, 0)</f>
        <v>976</v>
      </c>
      <c r="AS990">
        <v>897</v>
      </c>
      <c r="AU990" t="str">
        <f>C990</f>
        <v>Time Back Pay Lieu Time</v>
      </c>
      <c r="AV990" t="str">
        <f>IF(F990="", "", F990)</f>
        <v>Provider Justification? Secondary Time Reporting Code?</v>
      </c>
      <c r="AW990" s="13">
        <f>M990</f>
        <v>0.75197472353870465</v>
      </c>
      <c r="AX990" t="e">
        <f>VLOOKUP(AI990, UniquePairs!A$5:A$2000, 1, FALSE)</f>
        <v>#N/A</v>
      </c>
      <c r="AY990">
        <f>IFERROR(INDEX(UniquePairs!A$5:K$1000, MATCH(AL990, UniquePairs!A$5:A$1000, 0), 10), "")</f>
        <v>0</v>
      </c>
      <c r="AZ990" s="13">
        <f>IF(AY990&lt;&gt;"", AY990, AW990)</f>
        <v>0</v>
      </c>
      <c r="BA990" t="str">
        <f>IF(AZ990=0,"None",IF(AZ990&lt;0.6,"Weak",IF(AZ990&lt;0.7,"Review",IF(AZ990&lt;0.8,"Good",IF(AZ990&lt;0.9,"Very Good","Solid")))))</f>
        <v>None</v>
      </c>
      <c r="BB990" s="28" t="str">
        <f>IF(AJ989=AJ990, BB989, BC990)</f>
        <v>Time Time</v>
      </c>
      <c r="BC990" t="str">
        <f>IF(AV990="",AU990,StringMatch(AU990,AV990,TRUE))</f>
        <v>Time Time</v>
      </c>
      <c r="BD990" t="str">
        <f>TRIM(SUBSTITUTE(SUBSTITUTE(SUBSTITUTE(SUBSTITUTE(SUBSTITUTE(SUBSTITUTE(SUBSTITUTE(SUBSTITUTE(SUBSTITUTE(SUBSTITUTE(AU990,BR990,""),BS990,""),BT990,""),BU990,""),BV990,""),BW990,""),BX990,""),BY990,""),BZ990,""),CA990,""))</f>
        <v>Back Pay Lieu</v>
      </c>
      <c r="BE990" t="str">
        <f>TRIM(SUBSTITUTE(SUBSTITUTE(SUBSTITUTE(SUBSTITUTE(SUBSTITUTE(SUBSTITUTE(SUBSTITUTE(SUBSTITUTE(SUBSTITUTE(SUBSTITUTE(AV990,BH990,""),BI990,""),BJ990,""),BK990,""),BL990,""),BM990,""),BN990,""),BO990,""),BP990,""),BQ990,""))</f>
        <v>Provider Justification? Secondary Reporting Code?</v>
      </c>
      <c r="BF990" s="21">
        <f>LEN(AU990)-LEN(SUBSTITUTE(AU990," ",""))</f>
        <v>4</v>
      </c>
      <c r="BG990" s="21">
        <f>LEN(AV990)-LEN(SUBSTITUTE(AV990," ",""))</f>
        <v>5</v>
      </c>
      <c r="BH990" s="21" t="str">
        <f>IF(BF990=0,AU990,findspace($AU990,BH$10))</f>
        <v>Time</v>
      </c>
      <c r="BI990" s="21" t="str">
        <f>IF(BH990=0,AN990,findspace($AU990,BI$10))</f>
        <v>Back</v>
      </c>
      <c r="BJ990" s="21" t="str">
        <f>IF(BI990=0,AV990,findspace($AU990,BJ$10))</f>
        <v>Pay</v>
      </c>
      <c r="BK990" s="21" t="str">
        <f>IF(BJ990=0,AW990,findspace($AU990,BK$10))</f>
        <v>Lieu</v>
      </c>
      <c r="BL990" s="21" t="str">
        <f>IF(BK990=0,AX990,findspace($AU990,BL$10))</f>
        <v>Time</v>
      </c>
      <c r="BM990" s="21" t="str">
        <f>IF(BL990=0,BF990,findspace($AU990,BM$10))</f>
        <v/>
      </c>
      <c r="BN990" s="21" t="str">
        <f>IF(BM990=0,BH990,findspace($AU990,BN$10))</f>
        <v/>
      </c>
      <c r="BO990" s="21" t="str">
        <f>IF(BN990=0,BI990,findspace($AU990,BO$10))</f>
        <v/>
      </c>
      <c r="BR990" s="21" t="str">
        <f>IF($BG990=0,$AV990,findspace($AV990,BR$10))</f>
        <v>Provider</v>
      </c>
      <c r="BS990" s="21" t="str">
        <f>IF($BG990=0,$AV990,findspace($AV990,BS$10))</f>
        <v>Justification?</v>
      </c>
      <c r="BT990" s="21" t="str">
        <f>IF($BG990=0,$AV990,findspace($AV990,BT$10))</f>
        <v>Secondary</v>
      </c>
      <c r="BU990" s="21" t="str">
        <f>IF($BG990=0,$AV990,findspace($AV990,BU$10))</f>
        <v>Time</v>
      </c>
      <c r="BV990" s="21" t="str">
        <f>IF($BG990=0,$AV990,findspace($AV990,BV$10))</f>
        <v>Reporting</v>
      </c>
      <c r="BW990" s="21" t="str">
        <f>IF($BG990=0,$AV990,findspace($AV990,BW$10))</f>
        <v>Code?</v>
      </c>
      <c r="BX990" s="21" t="str">
        <f>IF($BG990=0,$AV990,findspace($AV990,BX$10))</f>
        <v/>
      </c>
      <c r="BY990" s="21" t="str">
        <f>IF($BG990=0,$AV990,findspace($AV990,BY$10))</f>
        <v/>
      </c>
      <c r="BZ990" s="21" t="str">
        <f>IF($BG990=0,$AV990,findspace($AV990,BZ$10))</f>
        <v/>
      </c>
      <c r="CA990" s="21" t="str">
        <f>IF($BG990=0,$AV990,findspace($AV990,CA$10))</f>
        <v/>
      </c>
    </row>
    <row r="991" spans="1:79" x14ac:dyDescent="0.35">
      <c r="A991" t="s">
        <v>1839</v>
      </c>
      <c r="B991" t="s">
        <v>255</v>
      </c>
      <c r="C991" t="s">
        <v>3388</v>
      </c>
      <c r="D991" t="s">
        <v>1839</v>
      </c>
      <c r="E991" t="s">
        <v>267</v>
      </c>
      <c r="F991" t="s">
        <v>3311</v>
      </c>
      <c r="G991" s="13">
        <v>0.9927710843373494</v>
      </c>
      <c r="I991">
        <v>12374</v>
      </c>
      <c r="J991" t="str">
        <f>K991&amp;L991</f>
        <v>DFAS7LHoliday Work12374DFASHGHoliday Work (Graded)</v>
      </c>
      <c r="K991" t="str">
        <f>A991&amp;B991&amp;C991</f>
        <v>DFAS7LHoliday Work</v>
      </c>
      <c r="L991" t="str">
        <f>I991&amp;D991&amp;E991&amp;F991</f>
        <v>12374DFASHGHoliday Work (Graded)</v>
      </c>
      <c r="M991" s="13">
        <f>G991</f>
        <v>0.9927710843373494</v>
      </c>
      <c r="N991" s="13"/>
      <c r="O991" s="19">
        <v>984</v>
      </c>
      <c r="P991">
        <f>COUNTIF(C$11:C$2024, C991)</f>
        <v>3</v>
      </c>
      <c r="Q991">
        <f>COUNTIF(F$11:F$177, F991)</f>
        <v>0</v>
      </c>
      <c r="R991" t="b">
        <f>A991=D991</f>
        <v>1</v>
      </c>
      <c r="S991" t="b">
        <f>A991&amp;B991&amp;C991=D991&amp;E991&amp;F991</f>
        <v>0</v>
      </c>
      <c r="V991" t="str">
        <f>IF($A991=V$10, $C991, "")</f>
        <v>Holiday Work</v>
      </c>
      <c r="W991" t="str">
        <f>IF($A991=W$10, $C991, "")</f>
        <v/>
      </c>
      <c r="X991" t="str">
        <f>IF($A991=X$10, $C991, "")</f>
        <v/>
      </c>
      <c r="Y991" t="str">
        <f>IF($A991=Y$10, $C991, "")</f>
        <v/>
      </c>
      <c r="Z991" t="str">
        <f>IF($A991=Z$10, $C991, "")</f>
        <v/>
      </c>
      <c r="AB991" t="str">
        <f>IF($D991=AB$10, $F991, "")</f>
        <v>Holiday Work (Graded)</v>
      </c>
      <c r="AC991" t="str">
        <f>IF($D991=AC$10, $F991, "")</f>
        <v/>
      </c>
      <c r="AD991" t="str">
        <f>IF($D991=AD$10, $F991, "")</f>
        <v/>
      </c>
      <c r="AE991" t="str">
        <f>IF($D991=AE$10, $F991, "")</f>
        <v/>
      </c>
      <c r="AF991" t="str">
        <f>IF($D991=AF$10, $F991, "")</f>
        <v/>
      </c>
      <c r="AH991">
        <f>COUNTIF(AI$11:AI$2024, AI991)</f>
        <v>1</v>
      </c>
      <c r="AI991" t="str">
        <f>V991&amp;AB991&amp;W991&amp;AC991&amp;X991&amp;AD991&amp;Y991&amp;AE991&amp;Z991&amp;AF991</f>
        <v>Holiday WorkHoliday Work (Graded)</v>
      </c>
      <c r="AJ991">
        <f>IF(ROW()=11,1,IF(AK990+1=AK991,AJ990,AJ990+1))</f>
        <v>889</v>
      </c>
      <c r="AK991">
        <f>IF(AI991=AI990, AK990+1, 1)</f>
        <v>1</v>
      </c>
      <c r="AL991" s="26" t="str">
        <f>AM991&amp;AN991</f>
        <v>DFAS7LHoliday Work12374DFASHGHoliday Work (Graded)</v>
      </c>
      <c r="AM991" t="str">
        <f>K991</f>
        <v>DFAS7LHoliday Work</v>
      </c>
      <c r="AN991" t="str">
        <f>L991</f>
        <v>12374DFASHGHoliday Work (Graded)</v>
      </c>
      <c r="AO991">
        <f>COUNTIF(AM$11:AM$1107, AM991)</f>
        <v>3</v>
      </c>
      <c r="AP991">
        <f>COUNTIF(AN$11:AN$1107, AN991)</f>
        <v>2</v>
      </c>
      <c r="AQ991">
        <f>MATCH(AM991, AM$11:AM$1107, 0)</f>
        <v>981</v>
      </c>
      <c r="AR991">
        <f>MATCH(AN991, AN$11:AN$1107, 0)</f>
        <v>927</v>
      </c>
      <c r="AS991">
        <v>984</v>
      </c>
      <c r="AU991" t="str">
        <f>C991</f>
        <v>Holiday Work</v>
      </c>
      <c r="AV991" t="str">
        <f>IF(F991="", "", F991)</f>
        <v>Holiday Work (Graded)</v>
      </c>
      <c r="AW991" s="13">
        <f>M991</f>
        <v>0.9927710843373494</v>
      </c>
      <c r="AX991" t="e">
        <f>VLOOKUP(AI991, UniquePairs!A$5:A$2000, 1, FALSE)</f>
        <v>#N/A</v>
      </c>
      <c r="AY991">
        <f>IFERROR(INDEX(UniquePairs!A$5:K$1000, MATCH(AL991, UniquePairs!A$5:A$1000, 0), 10), "")</f>
        <v>0</v>
      </c>
      <c r="AZ991" s="13">
        <f>IF(AY991&lt;&gt;"", AY991, AW991)</f>
        <v>0</v>
      </c>
      <c r="BA991" t="str">
        <f>IF(AZ991=0,"None",IF(AZ991&lt;0.6,"Weak",IF(AZ991&lt;0.7,"Review",IF(AZ991&lt;0.8,"Good",IF(AZ991&lt;0.9,"Very Good","Solid")))))</f>
        <v>None</v>
      </c>
      <c r="BB991" s="28" t="str">
        <f>IF(AJ990=AJ991, BB990, BC991)</f>
        <v>Holiday Work</v>
      </c>
      <c r="BC991" t="str">
        <f>IF(AV991="",AU991,StringMatch(AU991,AV991,TRUE))</f>
        <v>Holiday Work</v>
      </c>
      <c r="BD991" t="str">
        <f>TRIM(SUBSTITUTE(SUBSTITUTE(SUBSTITUTE(SUBSTITUTE(SUBSTITUTE(SUBSTITUTE(SUBSTITUTE(SUBSTITUTE(SUBSTITUTE(SUBSTITUTE(AU991,BR991,""),BS991,""),BT991,""),BU991,""),BV991,""),BW991,""),BX991,""),BY991,""),BZ991,""),CA991,""))</f>
        <v/>
      </c>
      <c r="BE991" t="str">
        <f>TRIM(SUBSTITUTE(SUBSTITUTE(SUBSTITUTE(SUBSTITUTE(SUBSTITUTE(SUBSTITUTE(SUBSTITUTE(SUBSTITUTE(SUBSTITUTE(SUBSTITUTE(AV991,BH991,""),BI991,""),BJ991,""),BK991,""),BL991,""),BM991,""),BN991,""),BO991,""),BP991,""),BQ991,""))</f>
        <v>(Graded)</v>
      </c>
      <c r="BF991" s="21">
        <f>LEN(AU991)-LEN(SUBSTITUTE(AU991," ",""))</f>
        <v>1</v>
      </c>
      <c r="BG991" s="21">
        <f>LEN(AV991)-LEN(SUBSTITUTE(AV991," ",""))</f>
        <v>2</v>
      </c>
      <c r="BH991" s="21" t="str">
        <f>IF(BF991=0,AU991,findspace($AU991,BH$10))</f>
        <v>Holiday</v>
      </c>
      <c r="BI991" s="21" t="str">
        <f>IF(BH991=0,AN991,findspace($AU991,BI$10))</f>
        <v>Work</v>
      </c>
      <c r="BJ991" s="21" t="str">
        <f>IF(BI991=0,AV991,findspace($AU991,BJ$10))</f>
        <v/>
      </c>
      <c r="BK991" s="21" t="str">
        <f>IF(BJ991=0,AW991,findspace($AU991,BK$10))</f>
        <v/>
      </c>
      <c r="BL991" s="21" t="str">
        <f>IF(BK991=0,AX991,findspace($AU991,BL$10))</f>
        <v/>
      </c>
      <c r="BM991" s="21" t="str">
        <f>IF(BL991=0,BF991,findspace($AU991,BM$10))</f>
        <v/>
      </c>
      <c r="BN991" s="21" t="str">
        <f>IF(BM991=0,BH991,findspace($AU991,BN$10))</f>
        <v/>
      </c>
      <c r="BO991" s="21" t="str">
        <f>IF(BN991=0,BI991,findspace($AU991,BO$10))</f>
        <v/>
      </c>
      <c r="BR991" s="21" t="str">
        <f>IF($BG991=0,$AV991,findspace($AV991,BR$10))</f>
        <v>Holiday</v>
      </c>
      <c r="BS991" s="21" t="str">
        <f>IF($BG991=0,$AV991,findspace($AV991,BS$10))</f>
        <v>Work</v>
      </c>
      <c r="BT991" s="21" t="str">
        <f>IF($BG991=0,$AV991,findspace($AV991,BT$10))</f>
        <v>(Graded)</v>
      </c>
      <c r="BU991" s="21" t="str">
        <f>IF($BG991=0,$AV991,findspace($AV991,BU$10))</f>
        <v/>
      </c>
      <c r="BV991" s="21" t="str">
        <f>IF($BG991=0,$AV991,findspace($AV991,BV$10))</f>
        <v/>
      </c>
      <c r="BW991" s="21" t="str">
        <f>IF($BG991=0,$AV991,findspace($AV991,BW$10))</f>
        <v/>
      </c>
      <c r="BX991" s="21" t="str">
        <f>IF($BG991=0,$AV991,findspace($AV991,BX$10))</f>
        <v/>
      </c>
      <c r="BY991" s="21" t="str">
        <f>IF($BG991=0,$AV991,findspace($AV991,BY$10))</f>
        <v/>
      </c>
      <c r="BZ991" s="21" t="str">
        <f>IF($BG991=0,$AV991,findspace($AV991,BZ$10))</f>
        <v/>
      </c>
      <c r="CA991" s="21" t="str">
        <f>IF($BG991=0,$AV991,findspace($AV991,CA$10))</f>
        <v/>
      </c>
    </row>
    <row r="992" spans="1:79" x14ac:dyDescent="0.35">
      <c r="A992" t="s">
        <v>1839</v>
      </c>
      <c r="B992" t="s">
        <v>255</v>
      </c>
      <c r="C992" t="s">
        <v>3388</v>
      </c>
      <c r="D992" t="s">
        <v>1839</v>
      </c>
      <c r="E992" t="s">
        <v>265</v>
      </c>
      <c r="F992" t="s">
        <v>3310</v>
      </c>
      <c r="G992" s="13">
        <v>0.9882352941176471</v>
      </c>
      <c r="I992">
        <v>12374</v>
      </c>
      <c r="J992" t="str">
        <f>K992&amp;L992</f>
        <v>DFAS7LHoliday Work12374DFASHFHoliday Work First Shift</v>
      </c>
      <c r="K992" t="str">
        <f>A992&amp;B992&amp;C992</f>
        <v>DFAS7LHoliday Work</v>
      </c>
      <c r="L992" t="str">
        <f>I992&amp;D992&amp;E992&amp;F992</f>
        <v>12374DFASHFHoliday Work First Shift</v>
      </c>
      <c r="M992" s="13">
        <f>G992</f>
        <v>0.9882352941176471</v>
      </c>
      <c r="N992" s="13"/>
      <c r="O992" s="19">
        <v>45</v>
      </c>
      <c r="P992">
        <f>COUNTIF(C$11:C$2024, C992)</f>
        <v>3</v>
      </c>
      <c r="Q992">
        <f>COUNTIF(F$11:F$177, F992)</f>
        <v>0</v>
      </c>
      <c r="R992" t="b">
        <f>A992=D992</f>
        <v>1</v>
      </c>
      <c r="S992" t="b">
        <f>A992&amp;B992&amp;C992=D992&amp;E992&amp;F992</f>
        <v>0</v>
      </c>
      <c r="V992" t="str">
        <f>IF($A992=V$10, $C992, "")</f>
        <v>Holiday Work</v>
      </c>
      <c r="W992" t="str">
        <f>IF($A992=W$10, $C992, "")</f>
        <v/>
      </c>
      <c r="X992" t="str">
        <f>IF($A992=X$10, $C992, "")</f>
        <v/>
      </c>
      <c r="Y992" t="str">
        <f>IF($A992=Y$10, $C992, "")</f>
        <v/>
      </c>
      <c r="Z992" t="str">
        <f>IF($A992=Z$10, $C992, "")</f>
        <v/>
      </c>
      <c r="AB992" t="str">
        <f>IF($D992=AB$10, $F992, "")</f>
        <v>Holiday Work First Shift</v>
      </c>
      <c r="AC992" t="str">
        <f>IF($D992=AC$10, $F992, "")</f>
        <v/>
      </c>
      <c r="AD992" t="str">
        <f>IF($D992=AD$10, $F992, "")</f>
        <v/>
      </c>
      <c r="AE992" t="str">
        <f>IF($D992=AE$10, $F992, "")</f>
        <v/>
      </c>
      <c r="AF992" t="str">
        <f>IF($D992=AF$10, $F992, "")</f>
        <v/>
      </c>
      <c r="AH992">
        <f>COUNTIF(AI$11:AI$2024, AI992)</f>
        <v>1</v>
      </c>
      <c r="AI992" t="str">
        <f>V992&amp;AB992&amp;W992&amp;AC992&amp;X992&amp;AD992&amp;Y992&amp;AE992&amp;Z992&amp;AF992</f>
        <v>Holiday WorkHoliday Work First Shift</v>
      </c>
      <c r="AJ992">
        <f>IF(ROW()=11,1,IF(AK991+1=AK992,AJ991,AJ991+1))</f>
        <v>890</v>
      </c>
      <c r="AK992">
        <f>IF(AI992=AI991, AK991+1, 1)</f>
        <v>1</v>
      </c>
      <c r="AL992" s="26" t="str">
        <f>AM992&amp;AN992</f>
        <v>DFAS7LHoliday Work12374DFASHFHoliday Work First Shift</v>
      </c>
      <c r="AM992" t="str">
        <f>K992</f>
        <v>DFAS7LHoliday Work</v>
      </c>
      <c r="AN992" t="str">
        <f>L992</f>
        <v>12374DFASHFHoliday Work First Shift</v>
      </c>
      <c r="AO992">
        <f>COUNTIF(AM$11:AM$1107, AM992)</f>
        <v>3</v>
      </c>
      <c r="AP992">
        <f>COUNTIF(AN$11:AN$1107, AN992)</f>
        <v>5</v>
      </c>
      <c r="AQ992">
        <f>MATCH(AM992, AM$11:AM$1107, 0)</f>
        <v>981</v>
      </c>
      <c r="AR992">
        <f>MATCH(AN992, AN$11:AN$1107, 0)</f>
        <v>905</v>
      </c>
      <c r="AS992">
        <v>45</v>
      </c>
      <c r="AU992" t="str">
        <f>C992</f>
        <v>Holiday Work</v>
      </c>
      <c r="AV992" t="str">
        <f>IF(F992="", "", F992)</f>
        <v>Holiday Work First Shift</v>
      </c>
      <c r="AW992" s="13">
        <f>M992</f>
        <v>0.9882352941176471</v>
      </c>
      <c r="AX992" t="e">
        <f>VLOOKUP(AI992, UniquePairs!A$5:A$2000, 1, FALSE)</f>
        <v>#N/A</v>
      </c>
      <c r="AY992">
        <f>IFERROR(INDEX(UniquePairs!A$5:K$1000, MATCH(AL992, UniquePairs!A$5:A$1000, 0), 10), "")</f>
        <v>0</v>
      </c>
      <c r="AZ992" s="13">
        <f>IF(AY992&lt;&gt;"", AY992, AW992)</f>
        <v>0</v>
      </c>
      <c r="BA992" t="str">
        <f>IF(AZ992=0,"None",IF(AZ992&lt;0.6,"Weak",IF(AZ992&lt;0.7,"Review",IF(AZ992&lt;0.8,"Good",IF(AZ992&lt;0.9,"Very Good","Solid")))))</f>
        <v>None</v>
      </c>
      <c r="BB992" s="28" t="str">
        <f>IF(AJ991=AJ992, BB991, BC992)</f>
        <v>Holiday Work</v>
      </c>
      <c r="BC992" t="str">
        <f>IF(AV992="",AU992,StringMatch(AU992,AV992,TRUE))</f>
        <v>Holiday Work</v>
      </c>
      <c r="BD992" t="str">
        <f>TRIM(SUBSTITUTE(SUBSTITUTE(SUBSTITUTE(SUBSTITUTE(SUBSTITUTE(SUBSTITUTE(SUBSTITUTE(SUBSTITUTE(SUBSTITUTE(SUBSTITUTE(AU992,BR992,""),BS992,""),BT992,""),BU992,""),BV992,""),BW992,""),BX992,""),BY992,""),BZ992,""),CA992,""))</f>
        <v/>
      </c>
      <c r="BE992" t="str">
        <f>TRIM(SUBSTITUTE(SUBSTITUTE(SUBSTITUTE(SUBSTITUTE(SUBSTITUTE(SUBSTITUTE(SUBSTITUTE(SUBSTITUTE(SUBSTITUTE(SUBSTITUTE(AV992,BH992,""),BI992,""),BJ992,""),BK992,""),BL992,""),BM992,""),BN992,""),BO992,""),BP992,""),BQ992,""))</f>
        <v>First Shift</v>
      </c>
      <c r="BF992" s="21">
        <f>LEN(AU992)-LEN(SUBSTITUTE(AU992," ",""))</f>
        <v>1</v>
      </c>
      <c r="BG992" s="21">
        <f>LEN(AV992)-LEN(SUBSTITUTE(AV992," ",""))</f>
        <v>3</v>
      </c>
      <c r="BH992" s="21" t="str">
        <f>IF(BF992=0,AU992,findspace($AU992,BH$10))</f>
        <v>Holiday</v>
      </c>
      <c r="BI992" s="21" t="str">
        <f>IF(BH992=0,AN992,findspace($AU992,BI$10))</f>
        <v>Work</v>
      </c>
      <c r="BJ992" s="21" t="str">
        <f>IF(BI992=0,AV992,findspace($AU992,BJ$10))</f>
        <v/>
      </c>
      <c r="BK992" s="21" t="str">
        <f>IF(BJ992=0,AW992,findspace($AU992,BK$10))</f>
        <v/>
      </c>
      <c r="BL992" s="21" t="str">
        <f>IF(BK992=0,AX992,findspace($AU992,BL$10))</f>
        <v/>
      </c>
      <c r="BM992" s="21" t="str">
        <f>IF(BL992=0,BF992,findspace($AU992,BM$10))</f>
        <v/>
      </c>
      <c r="BN992" s="21" t="str">
        <f>IF(BM992=0,BH992,findspace($AU992,BN$10))</f>
        <v/>
      </c>
      <c r="BO992" s="21" t="str">
        <f>IF(BN992=0,BI992,findspace($AU992,BO$10))</f>
        <v/>
      </c>
      <c r="BR992" s="21" t="str">
        <f>IF($BG992=0,$AV992,findspace($AV992,BR$10))</f>
        <v>Holiday</v>
      </c>
      <c r="BS992" s="21" t="str">
        <f>IF($BG992=0,$AV992,findspace($AV992,BS$10))</f>
        <v>Work</v>
      </c>
      <c r="BT992" s="21" t="str">
        <f>IF($BG992=0,$AV992,findspace($AV992,BT$10))</f>
        <v>First</v>
      </c>
      <c r="BU992" s="21" t="str">
        <f>IF($BG992=0,$AV992,findspace($AV992,BU$10))</f>
        <v>Shift</v>
      </c>
      <c r="BV992" s="21" t="str">
        <f>IF($BG992=0,$AV992,findspace($AV992,BV$10))</f>
        <v/>
      </c>
      <c r="BW992" s="21" t="str">
        <f>IF($BG992=0,$AV992,findspace($AV992,BW$10))</f>
        <v/>
      </c>
      <c r="BX992" s="21" t="str">
        <f>IF($BG992=0,$AV992,findspace($AV992,BX$10))</f>
        <v/>
      </c>
      <c r="BY992" s="21" t="str">
        <f>IF($BG992=0,$AV992,findspace($AV992,BY$10))</f>
        <v/>
      </c>
      <c r="BZ992" s="21" t="str">
        <f>IF($BG992=0,$AV992,findspace($AV992,BZ$10))</f>
        <v/>
      </c>
      <c r="CA992" s="21" t="str">
        <f>IF($BG992=0,$AV992,findspace($AV992,CA$10))</f>
        <v/>
      </c>
    </row>
    <row r="993" spans="1:79" x14ac:dyDescent="0.35">
      <c r="A993" t="s">
        <v>1839</v>
      </c>
      <c r="B993" t="s">
        <v>255</v>
      </c>
      <c r="C993" t="s">
        <v>3388</v>
      </c>
      <c r="D993" t="s">
        <v>1839</v>
      </c>
      <c r="E993" t="s">
        <v>271</v>
      </c>
      <c r="F993" t="s">
        <v>3313</v>
      </c>
      <c r="G993" s="13">
        <v>0.90191082802547773</v>
      </c>
      <c r="I993">
        <v>12374</v>
      </c>
      <c r="J993" t="str">
        <f>K993&amp;L993</f>
        <v>DFAS7LHoliday Work12374DFASHSHoliday Work Second Shift</v>
      </c>
      <c r="K993" t="str">
        <f>A993&amp;B993&amp;C993</f>
        <v>DFAS7LHoliday Work</v>
      </c>
      <c r="L993" t="str">
        <f>I993&amp;D993&amp;E993&amp;F993</f>
        <v>12374DFASHSHoliday Work Second Shift</v>
      </c>
      <c r="M993" s="13">
        <f>G993</f>
        <v>0.90191082802547773</v>
      </c>
      <c r="N993" s="13"/>
      <c r="O993" s="19">
        <v>740</v>
      </c>
      <c r="P993">
        <f>COUNTIF(C$11:C$2024, C993)</f>
        <v>3</v>
      </c>
      <c r="Q993">
        <f>COUNTIF(F$11:F$177, F993)</f>
        <v>0</v>
      </c>
      <c r="R993" t="b">
        <f>A993=D993</f>
        <v>1</v>
      </c>
      <c r="S993" t="b">
        <f>A993&amp;B993&amp;C993=D993&amp;E993&amp;F993</f>
        <v>0</v>
      </c>
      <c r="V993" t="str">
        <f>IF($A993=V$10, $C993, "")</f>
        <v>Holiday Work</v>
      </c>
      <c r="W993" t="str">
        <f>IF($A993=W$10, $C993, "")</f>
        <v/>
      </c>
      <c r="X993" t="str">
        <f>IF($A993=X$10, $C993, "")</f>
        <v/>
      </c>
      <c r="Y993" t="str">
        <f>IF($A993=Y$10, $C993, "")</f>
        <v/>
      </c>
      <c r="Z993" t="str">
        <f>IF($A993=Z$10, $C993, "")</f>
        <v/>
      </c>
      <c r="AB993" t="str">
        <f>IF($D993=AB$10, $F993, "")</f>
        <v>Holiday Work Second Shift</v>
      </c>
      <c r="AC993" t="str">
        <f>IF($D993=AC$10, $F993, "")</f>
        <v/>
      </c>
      <c r="AD993" t="str">
        <f>IF($D993=AD$10, $F993, "")</f>
        <v/>
      </c>
      <c r="AE993" t="str">
        <f>IF($D993=AE$10, $F993, "")</f>
        <v/>
      </c>
      <c r="AF993" t="str">
        <f>IF($D993=AF$10, $F993, "")</f>
        <v/>
      </c>
      <c r="AH993">
        <f>COUNTIF(AI$11:AI$2024, AI993)</f>
        <v>1</v>
      </c>
      <c r="AI993" t="str">
        <f>V993&amp;AB993&amp;W993&amp;AC993&amp;X993&amp;AD993&amp;Y993&amp;AE993&amp;Z993&amp;AF993</f>
        <v>Holiday WorkHoliday Work Second Shift</v>
      </c>
      <c r="AJ993">
        <f>IF(ROW()=11,1,IF(AK992+1=AK993,AJ992,AJ992+1))</f>
        <v>891</v>
      </c>
      <c r="AK993">
        <f>IF(AI993=AI992, AK992+1, 1)</f>
        <v>1</v>
      </c>
      <c r="AL993" s="26" t="str">
        <f>AM993&amp;AN993</f>
        <v>DFAS7LHoliday Work12374DFASHSHoliday Work Second Shift</v>
      </c>
      <c r="AM993" t="str">
        <f>K993</f>
        <v>DFAS7LHoliday Work</v>
      </c>
      <c r="AN993" t="str">
        <f>L993</f>
        <v>12374DFASHSHoliday Work Second Shift</v>
      </c>
      <c r="AO993">
        <f>COUNTIF(AM$11:AM$1107, AM993)</f>
        <v>3</v>
      </c>
      <c r="AP993">
        <f>COUNTIF(AN$11:AN$1107, AN993)</f>
        <v>5</v>
      </c>
      <c r="AQ993">
        <f>MATCH(AM993, AM$11:AM$1107, 0)</f>
        <v>981</v>
      </c>
      <c r="AR993">
        <f>MATCH(AN993, AN$11:AN$1107, 0)</f>
        <v>679</v>
      </c>
      <c r="AS993">
        <v>740</v>
      </c>
      <c r="AU993" t="str">
        <f>C993</f>
        <v>Holiday Work</v>
      </c>
      <c r="AV993" t="str">
        <f>IF(F993="", "", F993)</f>
        <v>Holiday Work Second Shift</v>
      </c>
      <c r="AW993" s="13">
        <f>M993</f>
        <v>0.90191082802547773</v>
      </c>
      <c r="AX993" t="e">
        <f>VLOOKUP(AI993, UniquePairs!A$5:A$2000, 1, FALSE)</f>
        <v>#N/A</v>
      </c>
      <c r="AY993">
        <f>IFERROR(INDEX(UniquePairs!A$5:K$1000, MATCH(AL993, UniquePairs!A$5:A$1000, 0), 10), "")</f>
        <v>0</v>
      </c>
      <c r="AZ993" s="13">
        <f>IF(AY993&lt;&gt;"", AY993, AW993)</f>
        <v>0</v>
      </c>
      <c r="BA993" t="str">
        <f>IF(AZ993=0,"None",IF(AZ993&lt;0.6,"Weak",IF(AZ993&lt;0.7,"Review",IF(AZ993&lt;0.8,"Good",IF(AZ993&lt;0.9,"Very Good","Solid")))))</f>
        <v>None</v>
      </c>
      <c r="BB993" s="28" t="str">
        <f>IF(AJ992=AJ993, BB992, BC993)</f>
        <v>Holiday Work</v>
      </c>
      <c r="BC993" t="str">
        <f>IF(AV993="",AU993,StringMatch(AU993,AV993,TRUE))</f>
        <v>Holiday Work</v>
      </c>
      <c r="BD993" t="str">
        <f>TRIM(SUBSTITUTE(SUBSTITUTE(SUBSTITUTE(SUBSTITUTE(SUBSTITUTE(SUBSTITUTE(SUBSTITUTE(SUBSTITUTE(SUBSTITUTE(SUBSTITUTE(AU993,BR993,""),BS993,""),BT993,""),BU993,""),BV993,""),BW993,""),BX993,""),BY993,""),BZ993,""),CA993,""))</f>
        <v/>
      </c>
      <c r="BE993" t="str">
        <f>TRIM(SUBSTITUTE(SUBSTITUTE(SUBSTITUTE(SUBSTITUTE(SUBSTITUTE(SUBSTITUTE(SUBSTITUTE(SUBSTITUTE(SUBSTITUTE(SUBSTITUTE(AV993,BH993,""),BI993,""),BJ993,""),BK993,""),BL993,""),BM993,""),BN993,""),BO993,""),BP993,""),BQ993,""))</f>
        <v>Second Shift</v>
      </c>
      <c r="BF993" s="21">
        <f>LEN(AU993)-LEN(SUBSTITUTE(AU993," ",""))</f>
        <v>1</v>
      </c>
      <c r="BG993" s="21">
        <f>LEN(AV993)-LEN(SUBSTITUTE(AV993," ",""))</f>
        <v>3</v>
      </c>
      <c r="BH993" s="21" t="str">
        <f>IF(BF993=0,AU993,findspace($AU993,BH$10))</f>
        <v>Holiday</v>
      </c>
      <c r="BI993" s="21" t="str">
        <f>IF(BH993=0,AN993,findspace($AU993,BI$10))</f>
        <v>Work</v>
      </c>
      <c r="BJ993" s="21" t="str">
        <f>IF(BI993=0,AV993,findspace($AU993,BJ$10))</f>
        <v/>
      </c>
      <c r="BK993" s="21" t="str">
        <f>IF(BJ993=0,AW993,findspace($AU993,BK$10))</f>
        <v/>
      </c>
      <c r="BL993" s="21" t="str">
        <f>IF(BK993=0,AX993,findspace($AU993,BL$10))</f>
        <v/>
      </c>
      <c r="BM993" s="21" t="str">
        <f>IF(BL993=0,BF993,findspace($AU993,BM$10))</f>
        <v/>
      </c>
      <c r="BN993" s="21" t="str">
        <f>IF(BM993=0,BH993,findspace($AU993,BN$10))</f>
        <v/>
      </c>
      <c r="BO993" s="21" t="str">
        <f>IF(BN993=0,BI993,findspace($AU993,BO$10))</f>
        <v/>
      </c>
      <c r="BR993" s="21" t="str">
        <f>IF($BG993=0,$AV993,findspace($AV993,BR$10))</f>
        <v>Holiday</v>
      </c>
      <c r="BS993" s="21" t="str">
        <f>IF($BG993=0,$AV993,findspace($AV993,BS$10))</f>
        <v>Work</v>
      </c>
      <c r="BT993" s="21" t="str">
        <f>IF($BG993=0,$AV993,findspace($AV993,BT$10))</f>
        <v>Second</v>
      </c>
      <c r="BU993" s="21" t="str">
        <f>IF($BG993=0,$AV993,findspace($AV993,BU$10))</f>
        <v>Shift</v>
      </c>
      <c r="BV993" s="21" t="str">
        <f>IF($BG993=0,$AV993,findspace($AV993,BV$10))</f>
        <v/>
      </c>
      <c r="BW993" s="21" t="str">
        <f>IF($BG993=0,$AV993,findspace($AV993,BW$10))</f>
        <v/>
      </c>
      <c r="BX993" s="21" t="str">
        <f>IF($BG993=0,$AV993,findspace($AV993,BX$10))</f>
        <v/>
      </c>
      <c r="BY993" s="21" t="str">
        <f>IF($BG993=0,$AV993,findspace($AV993,BY$10))</f>
        <v/>
      </c>
      <c r="BZ993" s="21" t="str">
        <f>IF($BG993=0,$AV993,findspace($AV993,BZ$10))</f>
        <v/>
      </c>
      <c r="CA993" s="21" t="str">
        <f>IF($BG993=0,$AV993,findspace($AV993,CA$10))</f>
        <v/>
      </c>
    </row>
    <row r="994" spans="1:79" x14ac:dyDescent="0.35">
      <c r="A994" t="s">
        <v>1836</v>
      </c>
      <c r="B994">
        <v>2</v>
      </c>
      <c r="C994" t="s">
        <v>2694</v>
      </c>
      <c r="D994" t="s">
        <v>1839</v>
      </c>
      <c r="E994" t="s">
        <v>788</v>
      </c>
      <c r="F994" t="s">
        <v>3228</v>
      </c>
      <c r="G994" s="13">
        <v>0.90551680405833856</v>
      </c>
      <c r="I994">
        <v>12374</v>
      </c>
      <c r="J994" t="str">
        <f>K994&amp;L994</f>
        <v>GSA2Holiday Observed12374DFASCHHoliday Comp</v>
      </c>
      <c r="K994" t="str">
        <f>A994&amp;B994&amp;C994</f>
        <v>GSA2Holiday Observed</v>
      </c>
      <c r="L994" t="str">
        <f>I994&amp;D994&amp;E994&amp;F994</f>
        <v>12374DFASCHHoliday Comp</v>
      </c>
      <c r="M994" s="13">
        <f>G994</f>
        <v>0.90551680405833856</v>
      </c>
      <c r="N994" s="13"/>
      <c r="O994" s="19">
        <v>842</v>
      </c>
      <c r="P994">
        <f>COUNTIF(C$11:C$2024, C994)</f>
        <v>3</v>
      </c>
      <c r="Q994">
        <f>COUNTIF(F$11:F$177, F994)</f>
        <v>0</v>
      </c>
      <c r="R994" t="b">
        <f>A994=D994</f>
        <v>0</v>
      </c>
      <c r="S994" t="b">
        <f>A994&amp;B994&amp;C994=D994&amp;E994&amp;F994</f>
        <v>0</v>
      </c>
      <c r="V994" t="str">
        <f>IF($A994=V$10, $C994, "")</f>
        <v/>
      </c>
      <c r="W994" t="str">
        <f>IF($A994=W$10, $C994, "")</f>
        <v>Holiday Observed</v>
      </c>
      <c r="X994" t="str">
        <f>IF($A994=X$10, $C994, "")</f>
        <v/>
      </c>
      <c r="Y994" t="str">
        <f>IF($A994=Y$10, $C994, "")</f>
        <v/>
      </c>
      <c r="Z994" t="str">
        <f>IF($A994=Z$10, $C994, "")</f>
        <v/>
      </c>
      <c r="AB994" t="str">
        <f>IF($D994=AB$10, $F994, "")</f>
        <v>Holiday Comp</v>
      </c>
      <c r="AC994" t="str">
        <f>IF($D994=AC$10, $F994, "")</f>
        <v/>
      </c>
      <c r="AD994" t="str">
        <f>IF($D994=AD$10, $F994, "")</f>
        <v/>
      </c>
      <c r="AE994" t="str">
        <f>IF($D994=AE$10, $F994, "")</f>
        <v/>
      </c>
      <c r="AF994" t="str">
        <f>IF($D994=AF$10, $F994, "")</f>
        <v/>
      </c>
      <c r="AH994">
        <f>COUNTIF(AI$11:AI$2024, AI994)</f>
        <v>2</v>
      </c>
      <c r="AI994" t="str">
        <f>V994&amp;AB994&amp;W994&amp;AC994&amp;X994&amp;AD994&amp;Y994&amp;AE994&amp;Z994&amp;AF994</f>
        <v>Holiday CompHoliday Observed</v>
      </c>
      <c r="AJ994">
        <f>IF(ROW()=11,1,IF(AK993+1=AK994,AJ993,AJ993+1))</f>
        <v>892</v>
      </c>
      <c r="AK994">
        <f>IF(AI994=AI993, AK993+1, 1)</f>
        <v>1</v>
      </c>
      <c r="AL994" s="26" t="str">
        <f>AM994&amp;AN994</f>
        <v>GSA2Holiday Observed12374DFASCHHoliday Comp</v>
      </c>
      <c r="AM994" t="str">
        <f>K994</f>
        <v>GSA2Holiday Observed</v>
      </c>
      <c r="AN994" t="str">
        <f>L994</f>
        <v>12374DFASCHHoliday Comp</v>
      </c>
      <c r="AO994">
        <f>COUNTIF(AM$11:AM$1107, AM994)</f>
        <v>3</v>
      </c>
      <c r="AP994">
        <f>COUNTIF(AN$11:AN$1107, AN994)</f>
        <v>3</v>
      </c>
      <c r="AQ994">
        <f>MATCH(AM994, AM$11:AM$1107, 0)</f>
        <v>984</v>
      </c>
      <c r="AR994">
        <f>MATCH(AN994, AN$11:AN$1107, 0)</f>
        <v>923</v>
      </c>
      <c r="AS994">
        <v>842</v>
      </c>
      <c r="AU994" t="str">
        <f>C994</f>
        <v>Holiday Observed</v>
      </c>
      <c r="AV994" t="str">
        <f>IF(F994="", "", F994)</f>
        <v>Holiday Comp</v>
      </c>
      <c r="AW994" s="13">
        <f>M994</f>
        <v>0.90551680405833856</v>
      </c>
      <c r="AX994" t="e">
        <f>VLOOKUP(AI994, UniquePairs!A$5:A$2000, 1, FALSE)</f>
        <v>#N/A</v>
      </c>
      <c r="AY994">
        <f>IFERROR(INDEX(UniquePairs!A$5:K$1000, MATCH(AL994, UniquePairs!A$5:A$1000, 0), 10), "")</f>
        <v>0</v>
      </c>
      <c r="AZ994" s="13">
        <f>IF(AY994&lt;&gt;"", AY994, AW994)</f>
        <v>0</v>
      </c>
      <c r="BA994" t="str">
        <f>IF(AZ994=0,"None",IF(AZ994&lt;0.6,"Weak",IF(AZ994&lt;0.7,"Review",IF(AZ994&lt;0.8,"Good",IF(AZ994&lt;0.9,"Very Good","Solid")))))</f>
        <v>None</v>
      </c>
      <c r="BB994" s="28" t="str">
        <f>IF(AJ993=AJ994, BB993, BC994)</f>
        <v>Holiday</v>
      </c>
      <c r="BC994" t="str">
        <f>IF(AV994="",AU994,StringMatch(AU994,AV994,TRUE))</f>
        <v>Holiday</v>
      </c>
      <c r="BD994" t="str">
        <f>TRIM(SUBSTITUTE(SUBSTITUTE(SUBSTITUTE(SUBSTITUTE(SUBSTITUTE(SUBSTITUTE(SUBSTITUTE(SUBSTITUTE(SUBSTITUTE(SUBSTITUTE(AU994,BR994,""),BS994,""),BT994,""),BU994,""),BV994,""),BW994,""),BX994,""),BY994,""),BZ994,""),CA994,""))</f>
        <v>Observed</v>
      </c>
      <c r="BE994" t="str">
        <f>TRIM(SUBSTITUTE(SUBSTITUTE(SUBSTITUTE(SUBSTITUTE(SUBSTITUTE(SUBSTITUTE(SUBSTITUTE(SUBSTITUTE(SUBSTITUTE(SUBSTITUTE(AV994,BH994,""),BI994,""),BJ994,""),BK994,""),BL994,""),BM994,""),BN994,""),BO994,""),BP994,""),BQ994,""))</f>
        <v>Comp</v>
      </c>
      <c r="BF994" s="21">
        <f>LEN(AU994)-LEN(SUBSTITUTE(AU994," ",""))</f>
        <v>1</v>
      </c>
      <c r="BG994" s="21">
        <f>LEN(AV994)-LEN(SUBSTITUTE(AV994," ",""))</f>
        <v>1</v>
      </c>
      <c r="BH994" s="21" t="str">
        <f>IF(BF994=0,AU994,findspace($AU994,BH$10))</f>
        <v>Holiday</v>
      </c>
      <c r="BI994" s="21" t="str">
        <f>IF(BH994=0,AN994,findspace($AU994,BI$10))</f>
        <v>Observed</v>
      </c>
      <c r="BJ994" s="21" t="str">
        <f>IF(BI994=0,AV994,findspace($AU994,BJ$10))</f>
        <v/>
      </c>
      <c r="BK994" s="21" t="str">
        <f>IF(BJ994=0,AW994,findspace($AU994,BK$10))</f>
        <v/>
      </c>
      <c r="BL994" s="21" t="str">
        <f>IF(BK994=0,AX994,findspace($AU994,BL$10))</f>
        <v/>
      </c>
      <c r="BM994" s="21" t="str">
        <f>IF(BL994=0,BF994,findspace($AU994,BM$10))</f>
        <v/>
      </c>
      <c r="BN994" s="21" t="str">
        <f>IF(BM994=0,BH994,findspace($AU994,BN$10))</f>
        <v/>
      </c>
      <c r="BO994" s="21" t="str">
        <f>IF(BN994=0,BI994,findspace($AU994,BO$10))</f>
        <v/>
      </c>
      <c r="BR994" s="21" t="str">
        <f>IF($BG994=0,$AV994,findspace($AV994,BR$10))</f>
        <v>Holiday</v>
      </c>
      <c r="BS994" s="21" t="str">
        <f>IF($BG994=0,$AV994,findspace($AV994,BS$10))</f>
        <v>Comp</v>
      </c>
      <c r="BT994" s="21" t="str">
        <f>IF($BG994=0,$AV994,findspace($AV994,BT$10))</f>
        <v/>
      </c>
      <c r="BU994" s="21" t="str">
        <f>IF($BG994=0,$AV994,findspace($AV994,BU$10))</f>
        <v/>
      </c>
      <c r="BV994" s="21" t="str">
        <f>IF($BG994=0,$AV994,findspace($AV994,BV$10))</f>
        <v/>
      </c>
      <c r="BW994" s="21" t="str">
        <f>IF($BG994=0,$AV994,findspace($AV994,BW$10))</f>
        <v/>
      </c>
      <c r="BX994" s="21" t="str">
        <f>IF($BG994=0,$AV994,findspace($AV994,BX$10))</f>
        <v/>
      </c>
      <c r="BY994" s="21" t="str">
        <f>IF($BG994=0,$AV994,findspace($AV994,BY$10))</f>
        <v/>
      </c>
      <c r="BZ994" s="21" t="str">
        <f>IF($BG994=0,$AV994,findspace($AV994,BZ$10))</f>
        <v/>
      </c>
      <c r="CA994" s="21" t="str">
        <f>IF($BG994=0,$AV994,findspace($AV994,CA$10))</f>
        <v/>
      </c>
    </row>
    <row r="995" spans="1:79" x14ac:dyDescent="0.35">
      <c r="A995" t="s">
        <v>1836</v>
      </c>
      <c r="B995">
        <v>2</v>
      </c>
      <c r="C995" t="s">
        <v>2694</v>
      </c>
      <c r="D995" t="s">
        <v>1839</v>
      </c>
      <c r="E995" t="s">
        <v>263</v>
      </c>
      <c r="F995" t="s">
        <v>3309</v>
      </c>
      <c r="G995" s="13">
        <v>0.90551680405833856</v>
      </c>
      <c r="I995">
        <v>12374</v>
      </c>
      <c r="J995" t="str">
        <f>K995&amp;L995</f>
        <v>GSA2Holiday Observed12374DFASHEDouble Holiday</v>
      </c>
      <c r="K995" t="str">
        <f>A995&amp;B995&amp;C995</f>
        <v>GSA2Holiday Observed</v>
      </c>
      <c r="L995" t="str">
        <f>I995&amp;D995&amp;E995&amp;F995</f>
        <v>12374DFASHEDouble Holiday</v>
      </c>
      <c r="M995" s="13">
        <f>G995</f>
        <v>0.90551680405833856</v>
      </c>
      <c r="N995" s="13"/>
      <c r="O995" s="19">
        <v>23</v>
      </c>
      <c r="P995">
        <f>COUNTIF(C$11:C$2024, C995)</f>
        <v>3</v>
      </c>
      <c r="Q995">
        <f>COUNTIF(F$11:F$177, F995)</f>
        <v>0</v>
      </c>
      <c r="R995" t="b">
        <f>A995=D995</f>
        <v>0</v>
      </c>
      <c r="S995" t="b">
        <f>A995&amp;B995&amp;C995=D995&amp;E995&amp;F995</f>
        <v>0</v>
      </c>
      <c r="V995" t="str">
        <f>IF($A995=V$10, $C995, "")</f>
        <v/>
      </c>
      <c r="W995" t="str">
        <f>IF($A995=W$10, $C995, "")</f>
        <v>Holiday Observed</v>
      </c>
      <c r="X995" t="str">
        <f>IF($A995=X$10, $C995, "")</f>
        <v/>
      </c>
      <c r="Y995" t="str">
        <f>IF($A995=Y$10, $C995, "")</f>
        <v/>
      </c>
      <c r="Z995" t="str">
        <f>IF($A995=Z$10, $C995, "")</f>
        <v/>
      </c>
      <c r="AB995" t="str">
        <f>IF($D995=AB$10, $F995, "")</f>
        <v>Double Holiday</v>
      </c>
      <c r="AC995" t="str">
        <f>IF($D995=AC$10, $F995, "")</f>
        <v/>
      </c>
      <c r="AD995" t="str">
        <f>IF($D995=AD$10, $F995, "")</f>
        <v/>
      </c>
      <c r="AE995" t="str">
        <f>IF($D995=AE$10, $F995, "")</f>
        <v/>
      </c>
      <c r="AF995" t="str">
        <f>IF($D995=AF$10, $F995, "")</f>
        <v/>
      </c>
      <c r="AH995">
        <f>COUNTIF(AI$11:AI$2024, AI995)</f>
        <v>2</v>
      </c>
      <c r="AI995" t="str">
        <f>V995&amp;AB995&amp;W995&amp;AC995&amp;X995&amp;AD995&amp;Y995&amp;AE995&amp;Z995&amp;AF995</f>
        <v>Double HolidayHoliday Observed</v>
      </c>
      <c r="AJ995">
        <f>IF(ROW()=11,1,IF(AK994+1=AK995,AJ994,AJ994+1))</f>
        <v>893</v>
      </c>
      <c r="AK995">
        <f>IF(AI995=AI994, AK994+1, 1)</f>
        <v>1</v>
      </c>
      <c r="AL995" s="26" t="str">
        <f>AM995&amp;AN995</f>
        <v>GSA2Holiday Observed12374DFASHEDouble Holiday</v>
      </c>
      <c r="AM995" t="str">
        <f>K995</f>
        <v>GSA2Holiday Observed</v>
      </c>
      <c r="AN995" t="str">
        <f>L995</f>
        <v>12374DFASHEDouble Holiday</v>
      </c>
      <c r="AO995">
        <f>COUNTIF(AM$11:AM$1107, AM995)</f>
        <v>3</v>
      </c>
      <c r="AP995">
        <f>COUNTIF(AN$11:AN$1107, AN995)</f>
        <v>2</v>
      </c>
      <c r="AQ995">
        <f>MATCH(AM995, AM$11:AM$1107, 0)</f>
        <v>984</v>
      </c>
      <c r="AR995">
        <f>MATCH(AN995, AN$11:AN$1107, 0)</f>
        <v>914</v>
      </c>
      <c r="AS995">
        <v>23</v>
      </c>
      <c r="AU995" t="str">
        <f>C995</f>
        <v>Holiday Observed</v>
      </c>
      <c r="AV995" t="str">
        <f>IF(F995="", "", F995)</f>
        <v>Double Holiday</v>
      </c>
      <c r="AW995" s="13">
        <f>M995</f>
        <v>0.90551680405833856</v>
      </c>
      <c r="AX995" t="e">
        <f>VLOOKUP(AI995, UniquePairs!A$5:A$2000, 1, FALSE)</f>
        <v>#N/A</v>
      </c>
      <c r="AY995">
        <f>IFERROR(INDEX(UniquePairs!A$5:K$1000, MATCH(AL995, UniquePairs!A$5:A$1000, 0), 10), "")</f>
        <v>0</v>
      </c>
      <c r="AZ995" s="13">
        <f>IF(AY995&lt;&gt;"", AY995, AW995)</f>
        <v>0</v>
      </c>
      <c r="BA995" t="str">
        <f>IF(AZ995=0,"None",IF(AZ995&lt;0.6,"Weak",IF(AZ995&lt;0.7,"Review",IF(AZ995&lt;0.8,"Good",IF(AZ995&lt;0.9,"Very Good","Solid")))))</f>
        <v>None</v>
      </c>
      <c r="BB995" s="28" t="str">
        <f>IF(AJ994=AJ995, BB994, BC995)</f>
        <v>Holiday</v>
      </c>
      <c r="BC995" t="str">
        <f>IF(AV995="",AU995,StringMatch(AU995,AV995,TRUE))</f>
        <v>Holiday</v>
      </c>
      <c r="BD995" t="str">
        <f>TRIM(SUBSTITUTE(SUBSTITUTE(SUBSTITUTE(SUBSTITUTE(SUBSTITUTE(SUBSTITUTE(SUBSTITUTE(SUBSTITUTE(SUBSTITUTE(SUBSTITUTE(AU995,BR995,""),BS995,""),BT995,""),BU995,""),BV995,""),BW995,""),BX995,""),BY995,""),BZ995,""),CA995,""))</f>
        <v>Observed</v>
      </c>
      <c r="BE995" t="str">
        <f>TRIM(SUBSTITUTE(SUBSTITUTE(SUBSTITUTE(SUBSTITUTE(SUBSTITUTE(SUBSTITUTE(SUBSTITUTE(SUBSTITUTE(SUBSTITUTE(SUBSTITUTE(AV995,BH995,""),BI995,""),BJ995,""),BK995,""),BL995,""),BM995,""),BN995,""),BO995,""),BP995,""),BQ995,""))</f>
        <v>Double</v>
      </c>
      <c r="BF995" s="21">
        <f>LEN(AU995)-LEN(SUBSTITUTE(AU995," ",""))</f>
        <v>1</v>
      </c>
      <c r="BG995" s="21">
        <f>LEN(AV995)-LEN(SUBSTITUTE(AV995," ",""))</f>
        <v>1</v>
      </c>
      <c r="BH995" s="21" t="str">
        <f>IF(BF995=0,AU995,findspace($AU995,BH$10))</f>
        <v>Holiday</v>
      </c>
      <c r="BI995" s="21" t="str">
        <f>IF(BH995=0,AN995,findspace($AU995,BI$10))</f>
        <v>Observed</v>
      </c>
      <c r="BJ995" s="21" t="str">
        <f>IF(BI995=0,AV995,findspace($AU995,BJ$10))</f>
        <v/>
      </c>
      <c r="BK995" s="21" t="str">
        <f>IF(BJ995=0,AW995,findspace($AU995,BK$10))</f>
        <v/>
      </c>
      <c r="BL995" s="21" t="str">
        <f>IF(BK995=0,AX995,findspace($AU995,BL$10))</f>
        <v/>
      </c>
      <c r="BM995" s="21" t="str">
        <f>IF(BL995=0,BF995,findspace($AU995,BM$10))</f>
        <v/>
      </c>
      <c r="BN995" s="21" t="str">
        <f>IF(BM995=0,BH995,findspace($AU995,BN$10))</f>
        <v/>
      </c>
      <c r="BO995" s="21" t="str">
        <f>IF(BN995=0,BI995,findspace($AU995,BO$10))</f>
        <v/>
      </c>
      <c r="BR995" s="21" t="str">
        <f>IF($BG995=0,$AV995,findspace($AV995,BR$10))</f>
        <v>Double</v>
      </c>
      <c r="BS995" s="21" t="str">
        <f>IF($BG995=0,$AV995,findspace($AV995,BS$10))</f>
        <v>Holiday</v>
      </c>
      <c r="BT995" s="21" t="str">
        <f>IF($BG995=0,$AV995,findspace($AV995,BT$10))</f>
        <v/>
      </c>
      <c r="BU995" s="21" t="str">
        <f>IF($BG995=0,$AV995,findspace($AV995,BU$10))</f>
        <v/>
      </c>
      <c r="BV995" s="21" t="str">
        <f>IF($BG995=0,$AV995,findspace($AV995,BV$10))</f>
        <v/>
      </c>
      <c r="BW995" s="21" t="str">
        <f>IF($BG995=0,$AV995,findspace($AV995,BW$10))</f>
        <v/>
      </c>
      <c r="BX995" s="21" t="str">
        <f>IF($BG995=0,$AV995,findspace($AV995,BX$10))</f>
        <v/>
      </c>
      <c r="BY995" s="21" t="str">
        <f>IF($BG995=0,$AV995,findspace($AV995,BY$10))</f>
        <v/>
      </c>
      <c r="BZ995" s="21" t="str">
        <f>IF($BG995=0,$AV995,findspace($AV995,BZ$10))</f>
        <v/>
      </c>
      <c r="CA995" s="21" t="str">
        <f>IF($BG995=0,$AV995,findspace($AV995,CA$10))</f>
        <v/>
      </c>
    </row>
    <row r="996" spans="1:79" x14ac:dyDescent="0.35">
      <c r="A996" t="s">
        <v>1836</v>
      </c>
      <c r="B996">
        <v>2</v>
      </c>
      <c r="C996" t="s">
        <v>2694</v>
      </c>
      <c r="D996" t="s">
        <v>1839</v>
      </c>
      <c r="E996" t="s">
        <v>269</v>
      </c>
      <c r="F996" t="s">
        <v>3312</v>
      </c>
      <c r="G996" s="13">
        <v>0.8672727272727272</v>
      </c>
      <c r="I996">
        <v>12374</v>
      </c>
      <c r="J996" t="str">
        <f>K996&amp;L996</f>
        <v>GSA2Holiday Observed12374DFASHRHoliday Regular (9 3 Month Nurse)</v>
      </c>
      <c r="K996" t="str">
        <f>A996&amp;B996&amp;C996</f>
        <v>GSA2Holiday Observed</v>
      </c>
      <c r="L996" t="str">
        <f>I996&amp;D996&amp;E996&amp;F996</f>
        <v>12374DFASHRHoliday Regular (9 3 Month Nurse)</v>
      </c>
      <c r="M996" s="13">
        <f>G996</f>
        <v>0.8672727272727272</v>
      </c>
      <c r="N996" s="13"/>
      <c r="O996" s="19">
        <v>376</v>
      </c>
      <c r="P996">
        <f>COUNTIF(C$11:C$2024, C996)</f>
        <v>3</v>
      </c>
      <c r="Q996">
        <f>COUNTIF(F$11:F$177, F996)</f>
        <v>0</v>
      </c>
      <c r="R996" t="b">
        <f>A996=D996</f>
        <v>0</v>
      </c>
      <c r="S996" t="b">
        <f>A996&amp;B996&amp;C996=D996&amp;E996&amp;F996</f>
        <v>0</v>
      </c>
      <c r="V996" t="str">
        <f>IF($A996=V$10, $C996, "")</f>
        <v/>
      </c>
      <c r="W996" t="str">
        <f>IF($A996=W$10, $C996, "")</f>
        <v>Holiday Observed</v>
      </c>
      <c r="X996" t="str">
        <f>IF($A996=X$10, $C996, "")</f>
        <v/>
      </c>
      <c r="Y996" t="str">
        <f>IF($A996=Y$10, $C996, "")</f>
        <v/>
      </c>
      <c r="Z996" t="str">
        <f>IF($A996=Z$10, $C996, "")</f>
        <v/>
      </c>
      <c r="AB996" t="str">
        <f>IF($D996=AB$10, $F996, "")</f>
        <v>Holiday Regular (9 3 Month Nurse)</v>
      </c>
      <c r="AC996" t="str">
        <f>IF($D996=AC$10, $F996, "")</f>
        <v/>
      </c>
      <c r="AD996" t="str">
        <f>IF($D996=AD$10, $F996, "")</f>
        <v/>
      </c>
      <c r="AE996" t="str">
        <f>IF($D996=AE$10, $F996, "")</f>
        <v/>
      </c>
      <c r="AF996" t="str">
        <f>IF($D996=AF$10, $F996, "")</f>
        <v/>
      </c>
      <c r="AH996">
        <f>COUNTIF(AI$11:AI$2024, AI996)</f>
        <v>1</v>
      </c>
      <c r="AI996" t="str">
        <f>V996&amp;AB996&amp;W996&amp;AC996&amp;X996&amp;AD996&amp;Y996&amp;AE996&amp;Z996&amp;AF996</f>
        <v>Holiday Regular (9 3 Month Nurse)Holiday Observed</v>
      </c>
      <c r="AJ996">
        <f>IF(ROW()=11,1,IF(AK995+1=AK996,AJ995,AJ995+1))</f>
        <v>894</v>
      </c>
      <c r="AK996">
        <f>IF(AI996=AI995, AK995+1, 1)</f>
        <v>1</v>
      </c>
      <c r="AL996" s="26" t="str">
        <f>AM996&amp;AN996</f>
        <v>GSA2Holiday Observed12374DFASHRHoliday Regular (9 3 Month Nurse)</v>
      </c>
      <c r="AM996" t="str">
        <f>K996</f>
        <v>GSA2Holiday Observed</v>
      </c>
      <c r="AN996" t="str">
        <f>L996</f>
        <v>12374DFASHRHoliday Regular (9 3 Month Nurse)</v>
      </c>
      <c r="AO996">
        <f>COUNTIF(AM$11:AM$1107, AM996)</f>
        <v>3</v>
      </c>
      <c r="AP996">
        <f>COUNTIF(AN$11:AN$1107, AN996)</f>
        <v>2</v>
      </c>
      <c r="AQ996">
        <f>MATCH(AM996, AM$11:AM$1107, 0)</f>
        <v>984</v>
      </c>
      <c r="AR996">
        <f>MATCH(AN996, AN$11:AN$1107, 0)</f>
        <v>925</v>
      </c>
      <c r="AS996">
        <v>376</v>
      </c>
      <c r="AU996" t="str">
        <f>C996</f>
        <v>Holiday Observed</v>
      </c>
      <c r="AV996" t="str">
        <f>IF(F996="", "", F996)</f>
        <v>Holiday Regular (9 3 Month Nurse)</v>
      </c>
      <c r="AW996" s="13">
        <f>M996</f>
        <v>0.8672727272727272</v>
      </c>
      <c r="AX996" t="e">
        <f>VLOOKUP(AI996, UniquePairs!A$5:A$2000, 1, FALSE)</f>
        <v>#N/A</v>
      </c>
      <c r="AY996">
        <f>IFERROR(INDEX(UniquePairs!A$5:K$1000, MATCH(AL996, UniquePairs!A$5:A$1000, 0), 10), "")</f>
        <v>0</v>
      </c>
      <c r="AZ996" s="13">
        <f>IF(AY996&lt;&gt;"", AY996, AW996)</f>
        <v>0</v>
      </c>
      <c r="BA996" t="str">
        <f>IF(AZ996=0,"None",IF(AZ996&lt;0.6,"Weak",IF(AZ996&lt;0.7,"Review",IF(AZ996&lt;0.8,"Good",IF(AZ996&lt;0.9,"Very Good","Solid")))))</f>
        <v>None</v>
      </c>
      <c r="BB996" s="28" t="str">
        <f>IF(AJ995=AJ996, BB995, BC996)</f>
        <v>Holiday</v>
      </c>
      <c r="BC996" t="str">
        <f>IF(AV996="",AU996,StringMatch(AU996,AV996,TRUE))</f>
        <v>Holiday</v>
      </c>
      <c r="BD996" t="str">
        <f>TRIM(SUBSTITUTE(SUBSTITUTE(SUBSTITUTE(SUBSTITUTE(SUBSTITUTE(SUBSTITUTE(SUBSTITUTE(SUBSTITUTE(SUBSTITUTE(SUBSTITUTE(AU996,BR996,""),BS996,""),BT996,""),BU996,""),BV996,""),BW996,""),BX996,""),BY996,""),BZ996,""),CA996,""))</f>
        <v>Observed</v>
      </c>
      <c r="BE996" t="str">
        <f>TRIM(SUBSTITUTE(SUBSTITUTE(SUBSTITUTE(SUBSTITUTE(SUBSTITUTE(SUBSTITUTE(SUBSTITUTE(SUBSTITUTE(SUBSTITUTE(SUBSTITUTE(AV996,BH996,""),BI996,""),BJ996,""),BK996,""),BL996,""),BM996,""),BN996,""),BO996,""),BP996,""),BQ996,""))</f>
        <v>Regular (9 3 Month Nurse)</v>
      </c>
      <c r="BF996" s="21">
        <f>LEN(AU996)-LEN(SUBSTITUTE(AU996," ",""))</f>
        <v>1</v>
      </c>
      <c r="BG996" s="21">
        <f>LEN(AV996)-LEN(SUBSTITUTE(AV996," ",""))</f>
        <v>5</v>
      </c>
      <c r="BH996" s="21" t="str">
        <f>IF(BF996=0,AU996,findspace($AU996,BH$10))</f>
        <v>Holiday</v>
      </c>
      <c r="BI996" s="21" t="str">
        <f>IF(BH996=0,AN996,findspace($AU996,BI$10))</f>
        <v>Observed</v>
      </c>
      <c r="BJ996" s="21" t="str">
        <f>IF(BI996=0,AV996,findspace($AU996,BJ$10))</f>
        <v/>
      </c>
      <c r="BK996" s="21" t="str">
        <f>IF(BJ996=0,AW996,findspace($AU996,BK$10))</f>
        <v/>
      </c>
      <c r="BL996" s="21" t="str">
        <f>IF(BK996=0,AX996,findspace($AU996,BL$10))</f>
        <v/>
      </c>
      <c r="BM996" s="21" t="str">
        <f>IF(BL996=0,BF996,findspace($AU996,BM$10))</f>
        <v/>
      </c>
      <c r="BN996" s="21" t="str">
        <f>IF(BM996=0,BH996,findspace($AU996,BN$10))</f>
        <v/>
      </c>
      <c r="BO996" s="21" t="str">
        <f>IF(BN996=0,BI996,findspace($AU996,BO$10))</f>
        <v/>
      </c>
      <c r="BR996" s="21" t="str">
        <f>IF($BG996=0,$AV996,findspace($AV996,BR$10))</f>
        <v>Holiday</v>
      </c>
      <c r="BS996" s="21" t="str">
        <f>IF($BG996=0,$AV996,findspace($AV996,BS$10))</f>
        <v>Regular</v>
      </c>
      <c r="BT996" s="21" t="str">
        <f>IF($BG996=0,$AV996,findspace($AV996,BT$10))</f>
        <v>(9</v>
      </c>
      <c r="BU996" s="21" t="str">
        <f>IF($BG996=0,$AV996,findspace($AV996,BU$10))</f>
        <v>3</v>
      </c>
      <c r="BV996" s="21" t="str">
        <f>IF($BG996=0,$AV996,findspace($AV996,BV$10))</f>
        <v>Month</v>
      </c>
      <c r="BW996" s="21" t="str">
        <f>IF($BG996=0,$AV996,findspace($AV996,BW$10))</f>
        <v>Nurse)</v>
      </c>
      <c r="BX996" s="21" t="str">
        <f>IF($BG996=0,$AV996,findspace($AV996,BX$10))</f>
        <v/>
      </c>
      <c r="BY996" s="21" t="str">
        <f>IF($BG996=0,$AV996,findspace($AV996,BY$10))</f>
        <v/>
      </c>
      <c r="BZ996" s="21" t="str">
        <f>IF($BG996=0,$AV996,findspace($AV996,BZ$10))</f>
        <v/>
      </c>
      <c r="CA996" s="21" t="str">
        <f>IF($BG996=0,$AV996,findspace($AV996,CA$10))</f>
        <v/>
      </c>
    </row>
    <row r="997" spans="1:79" x14ac:dyDescent="0.35">
      <c r="A997" t="s">
        <v>1836</v>
      </c>
      <c r="B997">
        <v>11</v>
      </c>
      <c r="C997" t="s">
        <v>2703</v>
      </c>
      <c r="D997" t="s">
        <v>1837</v>
      </c>
      <c r="E997" t="s">
        <v>21</v>
      </c>
      <c r="F997" t="s">
        <v>2903</v>
      </c>
      <c r="G997" s="13">
        <v>0.95267175572519081</v>
      </c>
      <c r="I997">
        <v>12374</v>
      </c>
      <c r="J997" t="str">
        <f>K997&amp;L997</f>
        <v>GSA11Holiday Worked12374IBC05SChange Station Holiday Leave Worked</v>
      </c>
      <c r="K997" t="str">
        <f>A997&amp;B997&amp;C997</f>
        <v>GSA11Holiday Worked</v>
      </c>
      <c r="L997" t="str">
        <f>I997&amp;D997&amp;E997&amp;F997</f>
        <v>12374IBC05SChange Station Holiday Leave Worked</v>
      </c>
      <c r="M997" s="13">
        <f>G997</f>
        <v>0.95267175572519081</v>
      </c>
      <c r="N997" s="13"/>
      <c r="O997" s="19">
        <v>614</v>
      </c>
      <c r="P997">
        <f>COUNTIF(C$11:C$2024, C997)</f>
        <v>3</v>
      </c>
      <c r="Q997">
        <f>COUNTIF(F$11:F$177, F997)</f>
        <v>0</v>
      </c>
      <c r="R997" t="b">
        <f>A997=D997</f>
        <v>0</v>
      </c>
      <c r="S997" t="b">
        <f>A997&amp;B997&amp;C997=D997&amp;E997&amp;F997</f>
        <v>0</v>
      </c>
      <c r="V997" t="str">
        <f>IF($A997=V$10, $C997, "")</f>
        <v/>
      </c>
      <c r="W997" t="str">
        <f>IF($A997=W$10, $C997, "")</f>
        <v>Holiday Worked</v>
      </c>
      <c r="X997" t="str">
        <f>IF($A997=X$10, $C997, "")</f>
        <v/>
      </c>
      <c r="Y997" t="str">
        <f>IF($A997=Y$10, $C997, "")</f>
        <v/>
      </c>
      <c r="Z997" t="str">
        <f>IF($A997=Z$10, $C997, "")</f>
        <v/>
      </c>
      <c r="AB997" t="str">
        <f>IF($D997=AB$10, $F997, "")</f>
        <v/>
      </c>
      <c r="AC997" t="str">
        <f>IF($D997=AC$10, $F997, "")</f>
        <v/>
      </c>
      <c r="AD997" t="str">
        <f>IF($D997=AD$10, $F997, "")</f>
        <v/>
      </c>
      <c r="AE997" t="str">
        <f>IF($D997=AE$10, $F997, "")</f>
        <v>Change Station Holiday Leave Worked</v>
      </c>
      <c r="AF997" t="str">
        <f>IF($D997=AF$10, $F997, "")</f>
        <v/>
      </c>
      <c r="AH997">
        <f>COUNTIF(AI$11:AI$2024, AI997)</f>
        <v>2</v>
      </c>
      <c r="AI997" t="str">
        <f>V997&amp;AB997&amp;W997&amp;AC997&amp;X997&amp;AD997&amp;Y997&amp;AE997&amp;Z997&amp;AF997</f>
        <v>Holiday WorkedChange Station Holiday Leave Worked</v>
      </c>
      <c r="AJ997">
        <f>IF(ROW()=11,1,IF(AK996+1=AK997,AJ996,AJ996+1))</f>
        <v>895</v>
      </c>
      <c r="AK997">
        <f>IF(AI997=AI996, AK996+1, 1)</f>
        <v>1</v>
      </c>
      <c r="AL997" s="26" t="str">
        <f>AM997&amp;AN997</f>
        <v>GSA11Holiday Worked12374IBC05SChange Station Holiday Leave Worked</v>
      </c>
      <c r="AM997" t="str">
        <f>K997</f>
        <v>GSA11Holiday Worked</v>
      </c>
      <c r="AN997" t="str">
        <f>L997</f>
        <v>12374IBC05SChange Station Holiday Leave Worked</v>
      </c>
      <c r="AO997">
        <f>COUNTIF(AM$11:AM$1107, AM997)</f>
        <v>3</v>
      </c>
      <c r="AP997">
        <f>COUNTIF(AN$11:AN$1107, AN997)</f>
        <v>3</v>
      </c>
      <c r="AQ997">
        <f>MATCH(AM997, AM$11:AM$1107, 0)</f>
        <v>41</v>
      </c>
      <c r="AR997">
        <f>MATCH(AN997, AN$11:AN$1107, 0)</f>
        <v>987</v>
      </c>
      <c r="AS997">
        <v>614</v>
      </c>
      <c r="AU997" t="str">
        <f>C997</f>
        <v>Holiday Worked</v>
      </c>
      <c r="AV997" t="str">
        <f>IF(F997="", "", F997)</f>
        <v>Change Station Holiday Leave Worked</v>
      </c>
      <c r="AW997" s="13">
        <f>M997</f>
        <v>0.95267175572519081</v>
      </c>
      <c r="AX997" t="e">
        <f>VLOOKUP(AI997, UniquePairs!A$5:A$2000, 1, FALSE)</f>
        <v>#N/A</v>
      </c>
      <c r="AY997">
        <f>IFERROR(INDEX(UniquePairs!A$5:K$1000, MATCH(AL997, UniquePairs!A$5:A$1000, 0), 10), "")</f>
        <v>0</v>
      </c>
      <c r="AZ997" s="13">
        <f>IF(AY997&lt;&gt;"", AY997, AW997)</f>
        <v>0</v>
      </c>
      <c r="BA997" t="str">
        <f>IF(AZ997=0,"None",IF(AZ997&lt;0.6,"Weak",IF(AZ997&lt;0.7,"Review",IF(AZ997&lt;0.8,"Good",IF(AZ997&lt;0.9,"Very Good","Solid")))))</f>
        <v>None</v>
      </c>
      <c r="BB997" s="28" t="str">
        <f>IF(AJ996=AJ997, BB996, BC997)</f>
        <v>Holiday Worked</v>
      </c>
      <c r="BC997" t="str">
        <f>IF(AV997="",AU997,StringMatch(AU997,AV997,TRUE))</f>
        <v>Holiday Worked</v>
      </c>
      <c r="BD997" t="str">
        <f>TRIM(SUBSTITUTE(SUBSTITUTE(SUBSTITUTE(SUBSTITUTE(SUBSTITUTE(SUBSTITUTE(SUBSTITUTE(SUBSTITUTE(SUBSTITUTE(SUBSTITUTE(AU997,BR997,""),BS997,""),BT997,""),BU997,""),BV997,""),BW997,""),BX997,""),BY997,""),BZ997,""),CA997,""))</f>
        <v/>
      </c>
      <c r="BE997" t="str">
        <f>TRIM(SUBSTITUTE(SUBSTITUTE(SUBSTITUTE(SUBSTITUTE(SUBSTITUTE(SUBSTITUTE(SUBSTITUTE(SUBSTITUTE(SUBSTITUTE(SUBSTITUTE(AV997,BH997,""),BI997,""),BJ997,""),BK997,""),BL997,""),BM997,""),BN997,""),BO997,""),BP997,""),BQ997,""))</f>
        <v>Change Station Leave</v>
      </c>
      <c r="BF997" s="21">
        <f>LEN(AU997)-LEN(SUBSTITUTE(AU997," ",""))</f>
        <v>1</v>
      </c>
      <c r="BG997" s="21">
        <f>LEN(AV997)-LEN(SUBSTITUTE(AV997," ",""))</f>
        <v>4</v>
      </c>
      <c r="BH997" s="21" t="str">
        <f>IF(BF997=0,AU997,findspace($AU997,BH$10))</f>
        <v>Holiday</v>
      </c>
      <c r="BI997" s="21" t="str">
        <f>IF(BH997=0,AN997,findspace($AU997,BI$10))</f>
        <v>Worked</v>
      </c>
      <c r="BJ997" s="21" t="str">
        <f>IF(BI997=0,AV997,findspace($AU997,BJ$10))</f>
        <v/>
      </c>
      <c r="BK997" s="21" t="str">
        <f>IF(BJ997=0,AW997,findspace($AU997,BK$10))</f>
        <v/>
      </c>
      <c r="BL997" s="21" t="str">
        <f>IF(BK997=0,AX997,findspace($AU997,BL$10))</f>
        <v/>
      </c>
      <c r="BM997" s="21" t="str">
        <f>IF(BL997=0,BF997,findspace($AU997,BM$10))</f>
        <v/>
      </c>
      <c r="BN997" s="21" t="str">
        <f>IF(BM997=0,BH997,findspace($AU997,BN$10))</f>
        <v/>
      </c>
      <c r="BO997" s="21" t="str">
        <f>IF(BN997=0,BI997,findspace($AU997,BO$10))</f>
        <v/>
      </c>
      <c r="BR997" s="21" t="str">
        <f>IF($BG997=0,$AV997,findspace($AV997,BR$10))</f>
        <v>Change</v>
      </c>
      <c r="BS997" s="21" t="str">
        <f>IF($BG997=0,$AV997,findspace($AV997,BS$10))</f>
        <v>Station</v>
      </c>
      <c r="BT997" s="21" t="str">
        <f>IF($BG997=0,$AV997,findspace($AV997,BT$10))</f>
        <v>Holiday</v>
      </c>
      <c r="BU997" s="21" t="str">
        <f>IF($BG997=0,$AV997,findspace($AV997,BU$10))</f>
        <v>Leave</v>
      </c>
      <c r="BV997" s="21" t="str">
        <f>IF($BG997=0,$AV997,findspace($AV997,BV$10))</f>
        <v>Worked</v>
      </c>
      <c r="BW997" s="21" t="str">
        <f>IF($BG997=0,$AV997,findspace($AV997,BW$10))</f>
        <v/>
      </c>
      <c r="BX997" s="21" t="str">
        <f>IF($BG997=0,$AV997,findspace($AV997,BX$10))</f>
        <v/>
      </c>
      <c r="BY997" s="21" t="str">
        <f>IF($BG997=0,$AV997,findspace($AV997,BY$10))</f>
        <v/>
      </c>
      <c r="BZ997" s="21" t="str">
        <f>IF($BG997=0,$AV997,findspace($AV997,BZ$10))</f>
        <v/>
      </c>
      <c r="CA997" s="21" t="str">
        <f>IF($BG997=0,$AV997,findspace($AV997,CA$10))</f>
        <v/>
      </c>
    </row>
    <row r="998" spans="1:79" x14ac:dyDescent="0.35">
      <c r="A998" t="s">
        <v>1836</v>
      </c>
      <c r="B998">
        <v>11</v>
      </c>
      <c r="C998" t="s">
        <v>2703</v>
      </c>
      <c r="D998" t="s">
        <v>1837</v>
      </c>
      <c r="E998" t="s">
        <v>23</v>
      </c>
      <c r="F998" t="s">
        <v>2898</v>
      </c>
      <c r="G998" s="13">
        <v>0.94835419564209555</v>
      </c>
      <c r="I998">
        <v>12374</v>
      </c>
      <c r="J998" t="str">
        <f>K998&amp;L998</f>
        <v>GSA11Holiday Worked12374IBC05UBone Marrow Donor Holiday Leave Worked</v>
      </c>
      <c r="K998" t="str">
        <f>A998&amp;B998&amp;C998</f>
        <v>GSA11Holiday Worked</v>
      </c>
      <c r="L998" t="str">
        <f>I998&amp;D998&amp;E998&amp;F998</f>
        <v>12374IBC05UBone Marrow Donor Holiday Leave Worked</v>
      </c>
      <c r="M998" s="13">
        <f>G998</f>
        <v>0.94835419564209555</v>
      </c>
      <c r="N998" s="13"/>
      <c r="O998" s="19">
        <v>430</v>
      </c>
      <c r="P998">
        <f>COUNTIF(C$11:C$2024, C998)</f>
        <v>3</v>
      </c>
      <c r="Q998">
        <f>COUNTIF(F$11:F$177, F998)</f>
        <v>0</v>
      </c>
      <c r="R998" t="b">
        <f>A998=D998</f>
        <v>0</v>
      </c>
      <c r="S998" t="b">
        <f>A998&amp;B998&amp;C998=D998&amp;E998&amp;F998</f>
        <v>0</v>
      </c>
      <c r="V998" t="str">
        <f>IF($A998=V$10, $C998, "")</f>
        <v/>
      </c>
      <c r="W998" t="str">
        <f>IF($A998=W$10, $C998, "")</f>
        <v>Holiday Worked</v>
      </c>
      <c r="X998" t="str">
        <f>IF($A998=X$10, $C998, "")</f>
        <v/>
      </c>
      <c r="Y998" t="str">
        <f>IF($A998=Y$10, $C998, "")</f>
        <v/>
      </c>
      <c r="Z998" t="str">
        <f>IF($A998=Z$10, $C998, "")</f>
        <v/>
      </c>
      <c r="AB998" t="str">
        <f>IF($D998=AB$10, $F998, "")</f>
        <v/>
      </c>
      <c r="AC998" t="str">
        <f>IF($D998=AC$10, $F998, "")</f>
        <v/>
      </c>
      <c r="AD998" t="str">
        <f>IF($D998=AD$10, $F998, "")</f>
        <v/>
      </c>
      <c r="AE998" t="str">
        <f>IF($D998=AE$10, $F998, "")</f>
        <v>Bone Marrow Donor Holiday Leave Worked</v>
      </c>
      <c r="AF998" t="str">
        <f>IF($D998=AF$10, $F998, "")</f>
        <v/>
      </c>
      <c r="AH998">
        <f>COUNTIF(AI$11:AI$2024, AI998)</f>
        <v>2</v>
      </c>
      <c r="AI998" t="str">
        <f>V998&amp;AB998&amp;W998&amp;AC998&amp;X998&amp;AD998&amp;Y998&amp;AE998&amp;Z998&amp;AF998</f>
        <v>Holiday WorkedBone Marrow Donor Holiday Leave Worked</v>
      </c>
      <c r="AJ998">
        <f>IF(ROW()=11,1,IF(AK997+1=AK998,AJ997,AJ997+1))</f>
        <v>896</v>
      </c>
      <c r="AK998">
        <f>IF(AI998=AI997, AK997+1, 1)</f>
        <v>1</v>
      </c>
      <c r="AL998" s="26" t="str">
        <f>AM998&amp;AN998</f>
        <v>GSA11Holiday Worked12374IBC05UBone Marrow Donor Holiday Leave Worked</v>
      </c>
      <c r="AM998" t="str">
        <f>K998</f>
        <v>GSA11Holiday Worked</v>
      </c>
      <c r="AN998" t="str">
        <f>L998</f>
        <v>12374IBC05UBone Marrow Donor Holiday Leave Worked</v>
      </c>
      <c r="AO998">
        <f>COUNTIF(AM$11:AM$1107, AM998)</f>
        <v>3</v>
      </c>
      <c r="AP998">
        <f>COUNTIF(AN$11:AN$1107, AN998)</f>
        <v>3</v>
      </c>
      <c r="AQ998">
        <f>MATCH(AM998, AM$11:AM$1107, 0)</f>
        <v>41</v>
      </c>
      <c r="AR998">
        <f>MATCH(AN998, AN$11:AN$1107, 0)</f>
        <v>988</v>
      </c>
      <c r="AS998">
        <v>430</v>
      </c>
      <c r="AU998" t="str">
        <f>C998</f>
        <v>Holiday Worked</v>
      </c>
      <c r="AV998" t="str">
        <f>IF(F998="", "", F998)</f>
        <v>Bone Marrow Donor Holiday Leave Worked</v>
      </c>
      <c r="AW998" s="13">
        <f>M998</f>
        <v>0.94835419564209555</v>
      </c>
      <c r="AX998" t="e">
        <f>VLOOKUP(AI998, UniquePairs!A$5:A$2000, 1, FALSE)</f>
        <v>#N/A</v>
      </c>
      <c r="AY998">
        <f>IFERROR(INDEX(UniquePairs!A$5:K$1000, MATCH(AL998, UniquePairs!A$5:A$1000, 0), 10), "")</f>
        <v>0</v>
      </c>
      <c r="AZ998" s="13">
        <f>IF(AY998&lt;&gt;"", AY998, AW998)</f>
        <v>0</v>
      </c>
      <c r="BA998" t="str">
        <f>IF(AZ998=0,"None",IF(AZ998&lt;0.6,"Weak",IF(AZ998&lt;0.7,"Review",IF(AZ998&lt;0.8,"Good",IF(AZ998&lt;0.9,"Very Good","Solid")))))</f>
        <v>None</v>
      </c>
      <c r="BB998" s="28" t="str">
        <f>IF(AJ997=AJ998, BB997, BC998)</f>
        <v>Holiday Worked</v>
      </c>
      <c r="BC998" t="str">
        <f>IF(AV998="",AU998,StringMatch(AU998,AV998,TRUE))</f>
        <v>Holiday Worked</v>
      </c>
      <c r="BD998" t="str">
        <f>TRIM(SUBSTITUTE(SUBSTITUTE(SUBSTITUTE(SUBSTITUTE(SUBSTITUTE(SUBSTITUTE(SUBSTITUTE(SUBSTITUTE(SUBSTITUTE(SUBSTITUTE(AU998,BR998,""),BS998,""),BT998,""),BU998,""),BV998,""),BW998,""),BX998,""),BY998,""),BZ998,""),CA998,""))</f>
        <v/>
      </c>
      <c r="BE998" t="str">
        <f>TRIM(SUBSTITUTE(SUBSTITUTE(SUBSTITUTE(SUBSTITUTE(SUBSTITUTE(SUBSTITUTE(SUBSTITUTE(SUBSTITUTE(SUBSTITUTE(SUBSTITUTE(AV998,BH998,""),BI998,""),BJ998,""),BK998,""),BL998,""),BM998,""),BN998,""),BO998,""),BP998,""),BQ998,""))</f>
        <v>Bone Marrow Donor Leave</v>
      </c>
      <c r="BF998" s="21">
        <f>LEN(AU998)-LEN(SUBSTITUTE(AU998," ",""))</f>
        <v>1</v>
      </c>
      <c r="BG998" s="21">
        <f>LEN(AV998)-LEN(SUBSTITUTE(AV998," ",""))</f>
        <v>5</v>
      </c>
      <c r="BH998" s="21" t="str">
        <f>IF(BF998=0,AU998,findspace($AU998,BH$10))</f>
        <v>Holiday</v>
      </c>
      <c r="BI998" s="21" t="str">
        <f>IF(BH998=0,AN998,findspace($AU998,BI$10))</f>
        <v>Worked</v>
      </c>
      <c r="BJ998" s="21" t="str">
        <f>IF(BI998=0,AV998,findspace($AU998,BJ$10))</f>
        <v/>
      </c>
      <c r="BK998" s="21" t="str">
        <f>IF(BJ998=0,AW998,findspace($AU998,BK$10))</f>
        <v/>
      </c>
      <c r="BL998" s="21" t="str">
        <f>IF(BK998=0,AX998,findspace($AU998,BL$10))</f>
        <v/>
      </c>
      <c r="BM998" s="21" t="str">
        <f>IF(BL998=0,BF998,findspace($AU998,BM$10))</f>
        <v/>
      </c>
      <c r="BN998" s="21" t="str">
        <f>IF(BM998=0,BH998,findspace($AU998,BN$10))</f>
        <v/>
      </c>
      <c r="BO998" s="21" t="str">
        <f>IF(BN998=0,BI998,findspace($AU998,BO$10))</f>
        <v/>
      </c>
      <c r="BR998" s="21" t="str">
        <f>IF($BG998=0,$AV998,findspace($AV998,BR$10))</f>
        <v>Bone</v>
      </c>
      <c r="BS998" s="21" t="str">
        <f>IF($BG998=0,$AV998,findspace($AV998,BS$10))</f>
        <v>Marrow</v>
      </c>
      <c r="BT998" s="21" t="str">
        <f>IF($BG998=0,$AV998,findspace($AV998,BT$10))</f>
        <v>Donor</v>
      </c>
      <c r="BU998" s="21" t="str">
        <f>IF($BG998=0,$AV998,findspace($AV998,BU$10))</f>
        <v>Holiday</v>
      </c>
      <c r="BV998" s="21" t="str">
        <f>IF($BG998=0,$AV998,findspace($AV998,BV$10))</f>
        <v>Leave</v>
      </c>
      <c r="BW998" s="21" t="str">
        <f>IF($BG998=0,$AV998,findspace($AV998,BW$10))</f>
        <v>Worked</v>
      </c>
      <c r="BX998" s="21" t="str">
        <f>IF($BG998=0,$AV998,findspace($AV998,BX$10))</f>
        <v/>
      </c>
      <c r="BY998" s="21" t="str">
        <f>IF($BG998=0,$AV998,findspace($AV998,BY$10))</f>
        <v/>
      </c>
      <c r="BZ998" s="21" t="str">
        <f>IF($BG998=0,$AV998,findspace($AV998,BZ$10))</f>
        <v/>
      </c>
      <c r="CA998" s="21" t="str">
        <f>IF($BG998=0,$AV998,findspace($AV998,CA$10))</f>
        <v/>
      </c>
    </row>
    <row r="999" spans="1:79" x14ac:dyDescent="0.35">
      <c r="A999" t="s">
        <v>1836</v>
      </c>
      <c r="B999">
        <v>15</v>
      </c>
      <c r="C999" t="s">
        <v>3565</v>
      </c>
      <c r="D999" t="s">
        <v>1839</v>
      </c>
      <c r="E999" t="s">
        <v>1441</v>
      </c>
      <c r="F999" t="s">
        <v>3320</v>
      </c>
      <c r="G999" s="13">
        <v>0.970873786407767</v>
      </c>
      <c r="I999">
        <v>12374</v>
      </c>
      <c r="J999" t="str">
        <f>K999&amp;L999</f>
        <v>GSA15CallbackOvertime12374DFASOCOvertime Callback</v>
      </c>
      <c r="K999" t="str">
        <f>A999&amp;B999&amp;C999</f>
        <v>GSA15CallbackOvertime</v>
      </c>
      <c r="L999" t="str">
        <f>I999&amp;D999&amp;E999&amp;F999</f>
        <v>12374DFASOCOvertime Callback</v>
      </c>
      <c r="M999" s="13">
        <f>G999</f>
        <v>0.970873786407767</v>
      </c>
      <c r="N999" s="13"/>
      <c r="O999" s="19">
        <v>1067</v>
      </c>
      <c r="P999">
        <f>COUNTIF(C$11:C$2024, C999)</f>
        <v>2</v>
      </c>
      <c r="Q999">
        <f>COUNTIF(F$11:F$177, F999)</f>
        <v>0</v>
      </c>
      <c r="R999" t="b">
        <f>A999=D999</f>
        <v>0</v>
      </c>
      <c r="S999" t="b">
        <f>A999&amp;B999&amp;C999=D999&amp;E999&amp;F999</f>
        <v>0</v>
      </c>
      <c r="V999" t="str">
        <f>IF($A999=V$10, $C999, "")</f>
        <v/>
      </c>
      <c r="W999" t="str">
        <f>IF($A999=W$10, $C999, "")</f>
        <v>CallbackOvertime</v>
      </c>
      <c r="X999" t="str">
        <f>IF($A999=X$10, $C999, "")</f>
        <v/>
      </c>
      <c r="Y999" t="str">
        <f>IF($A999=Y$10, $C999, "")</f>
        <v/>
      </c>
      <c r="Z999" t="str">
        <f>IF($A999=Z$10, $C999, "")</f>
        <v/>
      </c>
      <c r="AB999" t="str">
        <f>IF($D999=AB$10, $F999, "")</f>
        <v>Overtime Callback</v>
      </c>
      <c r="AC999" t="str">
        <f>IF($D999=AC$10, $F999, "")</f>
        <v/>
      </c>
      <c r="AD999" t="str">
        <f>IF($D999=AD$10, $F999, "")</f>
        <v/>
      </c>
      <c r="AE999" t="str">
        <f>IF($D999=AE$10, $F999, "")</f>
        <v/>
      </c>
      <c r="AF999" t="str">
        <f>IF($D999=AF$10, $F999, "")</f>
        <v/>
      </c>
      <c r="AH999">
        <f>COUNTIF(AI$11:AI$2024, AI999)</f>
        <v>1</v>
      </c>
      <c r="AI999" t="str">
        <f>V999&amp;AB999&amp;W999&amp;AC999&amp;X999&amp;AD999&amp;Y999&amp;AE999&amp;Z999&amp;AF999</f>
        <v>Overtime CallbackCallbackOvertime</v>
      </c>
      <c r="AJ999">
        <f>IF(ROW()=11,1,IF(AK998+1=AK999,AJ998,AJ998+1))</f>
        <v>897</v>
      </c>
      <c r="AK999">
        <f>IF(AI999=AI998, AK998+1, 1)</f>
        <v>1</v>
      </c>
      <c r="AL999" s="26" t="str">
        <f>AM999&amp;AN999</f>
        <v>GSA15CallbackOvertime12374DFASOCOvertime Callback</v>
      </c>
      <c r="AM999" t="str">
        <f>K999</f>
        <v>GSA15CallbackOvertime</v>
      </c>
      <c r="AN999" t="str">
        <f>L999</f>
        <v>12374DFASOCOvertime Callback</v>
      </c>
      <c r="AO999">
        <f>COUNTIF(AM$11:AM$1107, AM999)</f>
        <v>2</v>
      </c>
      <c r="AP999">
        <f>COUNTIF(AN$11:AN$1107, AN999)</f>
        <v>2</v>
      </c>
      <c r="AQ999">
        <f>MATCH(AM999, AM$11:AM$1107, 0)</f>
        <v>989</v>
      </c>
      <c r="AR999">
        <f>MATCH(AN999, AN$11:AN$1107, 0)</f>
        <v>922</v>
      </c>
      <c r="AS999">
        <v>1067</v>
      </c>
      <c r="AU999" t="str">
        <f>C999</f>
        <v>CallbackOvertime</v>
      </c>
      <c r="AV999" t="str">
        <f>IF(F999="", "", F999)</f>
        <v>Overtime Callback</v>
      </c>
      <c r="AW999" s="13">
        <f>M999</f>
        <v>0.970873786407767</v>
      </c>
      <c r="AX999" t="e">
        <f>VLOOKUP(AI999, UniquePairs!A$5:A$2000, 1, FALSE)</f>
        <v>#N/A</v>
      </c>
      <c r="AY999">
        <f>IFERROR(INDEX(UniquePairs!A$5:K$1000, MATCH(AL999, UniquePairs!A$5:A$1000, 0), 10), "")</f>
        <v>0</v>
      </c>
      <c r="AZ999" s="13">
        <f>IF(AY999&lt;&gt;"", AY999, AW999)</f>
        <v>0</v>
      </c>
      <c r="BA999" t="str">
        <f>IF(AZ999=0,"None",IF(AZ999&lt;0.6,"Weak",IF(AZ999&lt;0.7,"Review",IF(AZ999&lt;0.8,"Good",IF(AZ999&lt;0.9,"Very Good","Solid")))))</f>
        <v>None</v>
      </c>
      <c r="BB999" s="28" t="str">
        <f>IF(AJ998=AJ999, BB998, BC999)</f>
        <v/>
      </c>
      <c r="BC999" t="str">
        <f>IF(AV999="",AU999,StringMatch(AU999,AV999,TRUE))</f>
        <v/>
      </c>
      <c r="BD999" t="str">
        <f>TRIM(SUBSTITUTE(SUBSTITUTE(SUBSTITUTE(SUBSTITUTE(SUBSTITUTE(SUBSTITUTE(SUBSTITUTE(SUBSTITUTE(SUBSTITUTE(SUBSTITUTE(AU999,BR999,""),BS999,""),BT999,""),BU999,""),BV999,""),BW999,""),BX999,""),BY999,""),BZ999,""),CA999,""))</f>
        <v/>
      </c>
      <c r="BE999" t="str">
        <f>TRIM(SUBSTITUTE(SUBSTITUTE(SUBSTITUTE(SUBSTITUTE(SUBSTITUTE(SUBSTITUTE(SUBSTITUTE(SUBSTITUTE(SUBSTITUTE(SUBSTITUTE(AV999,BH999,""),BI999,""),BJ999,""),BK999,""),BL999,""),BM999,""),BN999,""),BO999,""),BP999,""),BQ999,""))</f>
        <v>Overtime Callback</v>
      </c>
      <c r="BF999" s="21">
        <f>LEN(AU999)-LEN(SUBSTITUTE(AU999," ",""))</f>
        <v>0</v>
      </c>
      <c r="BG999" s="21">
        <f>LEN(AV999)-LEN(SUBSTITUTE(AV999," ",""))</f>
        <v>1</v>
      </c>
      <c r="BH999" s="21" t="str">
        <f>IF(BF999=0,AU999,findspace($AU999,BH$10))</f>
        <v>CallbackOvertime</v>
      </c>
      <c r="BI999" s="21" t="str">
        <f>IF(BH999=0,AN999,findspace($AU999,BI$10))</f>
        <v/>
      </c>
      <c r="BJ999" s="21" t="str">
        <f>IF(BI999=0,AV999,findspace($AU999,BJ$10))</f>
        <v/>
      </c>
      <c r="BK999" s="21" t="str">
        <f>IF(BJ999=0,AW999,findspace($AU999,BK$10))</f>
        <v/>
      </c>
      <c r="BL999" s="21" t="str">
        <f>IF(BK999=0,AX999,findspace($AU999,BL$10))</f>
        <v/>
      </c>
      <c r="BM999" s="21" t="str">
        <f>IF(BL999=0,BF999,findspace($AU999,BM$10))</f>
        <v/>
      </c>
      <c r="BN999" s="21" t="str">
        <f>IF(BM999=0,BH999,findspace($AU999,BN$10))</f>
        <v/>
      </c>
      <c r="BO999" s="21" t="str">
        <f>IF(BN999=0,BI999,findspace($AU999,BO$10))</f>
        <v/>
      </c>
      <c r="BR999" s="21" t="str">
        <f>IF($BG999=0,$AV999,findspace($AV999,BR$10))</f>
        <v>Overtime</v>
      </c>
      <c r="BS999" s="21" t="str">
        <f>IF($BG999=0,$AV999,findspace($AV999,BS$10))</f>
        <v>Callback</v>
      </c>
      <c r="BT999" s="21" t="str">
        <f>IF($BG999=0,$AV999,findspace($AV999,BT$10))</f>
        <v/>
      </c>
      <c r="BU999" s="21" t="str">
        <f>IF($BG999=0,$AV999,findspace($AV999,BU$10))</f>
        <v/>
      </c>
      <c r="BV999" s="21" t="str">
        <f>IF($BG999=0,$AV999,findspace($AV999,BV$10))</f>
        <v/>
      </c>
      <c r="BW999" s="21" t="str">
        <f>IF($BG999=0,$AV999,findspace($AV999,BW$10))</f>
        <v/>
      </c>
      <c r="BX999" s="21" t="str">
        <f>IF($BG999=0,$AV999,findspace($AV999,BX$10))</f>
        <v/>
      </c>
      <c r="BY999" s="21" t="str">
        <f>IF($BG999=0,$AV999,findspace($AV999,BY$10))</f>
        <v/>
      </c>
      <c r="BZ999" s="21" t="str">
        <f>IF($BG999=0,$AV999,findspace($AV999,BZ$10))</f>
        <v/>
      </c>
      <c r="CA999" s="21" t="str">
        <f>IF($BG999=0,$AV999,findspace($AV999,CA$10))</f>
        <v/>
      </c>
    </row>
    <row r="1000" spans="1:79" x14ac:dyDescent="0.35">
      <c r="A1000" t="s">
        <v>1836</v>
      </c>
      <c r="B1000">
        <v>15</v>
      </c>
      <c r="C1000" t="s">
        <v>3565</v>
      </c>
      <c r="D1000" t="s">
        <v>1837</v>
      </c>
      <c r="E1000" t="s">
        <v>2933</v>
      </c>
      <c r="F1000" t="s">
        <v>2935</v>
      </c>
      <c r="G1000" s="13">
        <v>0.85525362457004706</v>
      </c>
      <c r="I1000">
        <v>12374</v>
      </c>
      <c r="J1000" t="str">
        <f>K1000&amp;L1000</f>
        <v>GSA15CallbackOvertime12374IBCTCWCompensatory Time Off Callback Overtime Rate Earned</v>
      </c>
      <c r="K1000" t="str">
        <f>A1000&amp;B1000&amp;C1000</f>
        <v>GSA15CallbackOvertime</v>
      </c>
      <c r="L1000" t="str">
        <f>I1000&amp;D1000&amp;E1000&amp;F1000</f>
        <v>12374IBCTCWCompensatory Time Off Callback Overtime Rate Earned</v>
      </c>
      <c r="M1000" s="13">
        <f>G1000</f>
        <v>0.85525362457004706</v>
      </c>
      <c r="N1000" s="13"/>
      <c r="O1000" s="19">
        <v>1062</v>
      </c>
      <c r="P1000">
        <f>COUNTIF(C$11:C$2024, C1000)</f>
        <v>2</v>
      </c>
      <c r="Q1000">
        <f>COUNTIF(F$11:F$177, F1000)</f>
        <v>2</v>
      </c>
      <c r="R1000" t="b">
        <f>A1000=D1000</f>
        <v>0</v>
      </c>
      <c r="S1000" t="b">
        <f>A1000&amp;B1000&amp;C1000=D1000&amp;E1000&amp;F1000</f>
        <v>0</v>
      </c>
      <c r="V1000" t="str">
        <f>IF($A1000=V$10, $C1000, "")</f>
        <v/>
      </c>
      <c r="W1000" t="str">
        <f>IF($A1000=W$10, $C1000, "")</f>
        <v>CallbackOvertime</v>
      </c>
      <c r="X1000" t="str">
        <f>IF($A1000=X$10, $C1000, "")</f>
        <v/>
      </c>
      <c r="Y1000" t="str">
        <f>IF($A1000=Y$10, $C1000, "")</f>
        <v/>
      </c>
      <c r="Z1000" t="str">
        <f>IF($A1000=Z$10, $C1000, "")</f>
        <v/>
      </c>
      <c r="AB1000" t="str">
        <f>IF($D1000=AB$10, $F1000, "")</f>
        <v/>
      </c>
      <c r="AC1000" t="str">
        <f>IF($D1000=AC$10, $F1000, "")</f>
        <v/>
      </c>
      <c r="AD1000" t="str">
        <f>IF($D1000=AD$10, $F1000, "")</f>
        <v/>
      </c>
      <c r="AE1000" t="str">
        <f>IF($D1000=AE$10, $F1000, "")</f>
        <v>Compensatory Time Off Callback Overtime Rate Earned</v>
      </c>
      <c r="AF1000" t="str">
        <f>IF($D1000=AF$10, $F1000, "")</f>
        <v/>
      </c>
      <c r="AH1000">
        <f>COUNTIF(AI$11:AI$2024, AI1000)</f>
        <v>1</v>
      </c>
      <c r="AI1000" t="str">
        <f>V1000&amp;AB1000&amp;W1000&amp;AC1000&amp;X1000&amp;AD1000&amp;Y1000&amp;AE1000&amp;Z1000&amp;AF1000</f>
        <v>CallbackOvertimeCompensatory Time Off Callback Overtime Rate Earned</v>
      </c>
      <c r="AJ1000">
        <f>IF(ROW()=11,1,IF(AK999+1=AK1000,AJ999,AJ999+1))</f>
        <v>898</v>
      </c>
      <c r="AK1000">
        <f>IF(AI1000=AI999, AK999+1, 1)</f>
        <v>1</v>
      </c>
      <c r="AL1000" s="26" t="str">
        <f>AM1000&amp;AN1000</f>
        <v>GSA15CallbackOvertime12374IBCTCWCompensatory Time Off Callback Overtime Rate Earned</v>
      </c>
      <c r="AM1000" t="str">
        <f>K1000</f>
        <v>GSA15CallbackOvertime</v>
      </c>
      <c r="AN1000" t="str">
        <f>L1000</f>
        <v>12374IBCTCWCompensatory Time Off Callback Overtime Rate Earned</v>
      </c>
      <c r="AO1000">
        <f>COUNTIF(AM$11:AM$1107, AM1000)</f>
        <v>2</v>
      </c>
      <c r="AP1000">
        <f>COUNTIF(AN$11:AN$1107, AN1000)</f>
        <v>9</v>
      </c>
      <c r="AQ1000">
        <f>MATCH(AM1000, AM$11:AM$1107, 0)</f>
        <v>989</v>
      </c>
      <c r="AR1000">
        <f>MATCH(AN1000, AN$11:AN$1107, 0)</f>
        <v>56</v>
      </c>
      <c r="AS1000">
        <v>1062</v>
      </c>
      <c r="AU1000" t="str">
        <f>C1000</f>
        <v>CallbackOvertime</v>
      </c>
      <c r="AV1000" t="str">
        <f>IF(F1000="", "", F1000)</f>
        <v>Compensatory Time Off Callback Overtime Rate Earned</v>
      </c>
      <c r="AW1000" s="13">
        <f>M1000</f>
        <v>0.85525362457004706</v>
      </c>
      <c r="AX1000" t="e">
        <f>VLOOKUP(AI1000, UniquePairs!A$5:A$2000, 1, FALSE)</f>
        <v>#N/A</v>
      </c>
      <c r="AY1000">
        <f>IFERROR(INDEX(UniquePairs!A$5:K$1000, MATCH(AL1000, UniquePairs!A$5:A$1000, 0), 10), "")</f>
        <v>0</v>
      </c>
      <c r="AZ1000" s="13">
        <f>IF(AY1000&lt;&gt;"", AY1000, AW1000)</f>
        <v>0</v>
      </c>
      <c r="BA1000" t="str">
        <f>IF(AZ1000=0,"None",IF(AZ1000&lt;0.6,"Weak",IF(AZ1000&lt;0.7,"Review",IF(AZ1000&lt;0.8,"Good",IF(AZ1000&lt;0.9,"Very Good","Solid")))))</f>
        <v>None</v>
      </c>
      <c r="BB1000" s="28" t="str">
        <f>IF(AJ999=AJ1000, BB999, BC1000)</f>
        <v/>
      </c>
      <c r="BC1000" t="str">
        <f>IF(AV1000="",AU1000,StringMatch(AU1000,AV1000,TRUE))</f>
        <v/>
      </c>
      <c r="BD1000" t="str">
        <f>TRIM(SUBSTITUTE(SUBSTITUTE(SUBSTITUTE(SUBSTITUTE(SUBSTITUTE(SUBSTITUTE(SUBSTITUTE(SUBSTITUTE(SUBSTITUTE(SUBSTITUTE(AU1000,BR1000,""),BS1000,""),BT1000,""),BU1000,""),BV1000,""),BW1000,""),BX1000,""),BY1000,""),BZ1000,""),CA1000,""))</f>
        <v/>
      </c>
      <c r="BE1000" t="str">
        <f>TRIM(SUBSTITUTE(SUBSTITUTE(SUBSTITUTE(SUBSTITUTE(SUBSTITUTE(SUBSTITUTE(SUBSTITUTE(SUBSTITUTE(SUBSTITUTE(SUBSTITUTE(AV1000,BH1000,""),BI1000,""),BJ1000,""),BK1000,""),BL1000,""),BM1000,""),BN1000,""),BO1000,""),BP1000,""),BQ1000,""))</f>
        <v>Compensatory Time Off Callback Overtime Rate Earned</v>
      </c>
      <c r="BF1000" s="21">
        <f>LEN(AU1000)-LEN(SUBSTITUTE(AU1000," ",""))</f>
        <v>0</v>
      </c>
      <c r="BG1000" s="21">
        <f>LEN(AV1000)-LEN(SUBSTITUTE(AV1000," ",""))</f>
        <v>6</v>
      </c>
      <c r="BH1000" s="21" t="str">
        <f>IF(BF1000=0,AU1000,findspace($AU1000,BH$10))</f>
        <v>CallbackOvertime</v>
      </c>
      <c r="BI1000" s="21" t="str">
        <f>IF(BH1000=0,AN1000,findspace($AU1000,BI$10))</f>
        <v/>
      </c>
      <c r="BJ1000" s="21" t="str">
        <f>IF(BI1000=0,AV1000,findspace($AU1000,BJ$10))</f>
        <v/>
      </c>
      <c r="BK1000" s="21" t="str">
        <f>IF(BJ1000=0,AW1000,findspace($AU1000,BK$10))</f>
        <v/>
      </c>
      <c r="BL1000" s="21" t="str">
        <f>IF(BK1000=0,AX1000,findspace($AU1000,BL$10))</f>
        <v/>
      </c>
      <c r="BM1000" s="21" t="str">
        <f>IF(BL1000=0,BF1000,findspace($AU1000,BM$10))</f>
        <v/>
      </c>
      <c r="BN1000" s="21" t="str">
        <f>IF(BM1000=0,BH1000,findspace($AU1000,BN$10))</f>
        <v/>
      </c>
      <c r="BO1000" s="21" t="str">
        <f>IF(BN1000=0,BI1000,findspace($AU1000,BO$10))</f>
        <v/>
      </c>
      <c r="BR1000" s="21" t="str">
        <f>IF($BG1000=0,$AV1000,findspace($AV1000,BR$10))</f>
        <v>Compensatory</v>
      </c>
      <c r="BS1000" s="21" t="str">
        <f>IF($BG1000=0,$AV1000,findspace($AV1000,BS$10))</f>
        <v>Time</v>
      </c>
      <c r="BT1000" s="21" t="str">
        <f>IF($BG1000=0,$AV1000,findspace($AV1000,BT$10))</f>
        <v>Off</v>
      </c>
      <c r="BU1000" s="21" t="str">
        <f>IF($BG1000=0,$AV1000,findspace($AV1000,BU$10))</f>
        <v>Callback</v>
      </c>
      <c r="BV1000" s="21" t="str">
        <f>IF($BG1000=0,$AV1000,findspace($AV1000,BV$10))</f>
        <v>Overtime</v>
      </c>
      <c r="BW1000" s="21" t="str">
        <f>IF($BG1000=0,$AV1000,findspace($AV1000,BW$10))</f>
        <v>Rate</v>
      </c>
      <c r="BX1000" s="21" t="str">
        <f>IF($BG1000=0,$AV1000,findspace($AV1000,BX$10))</f>
        <v>Earned</v>
      </c>
      <c r="BY1000" s="21" t="str">
        <f>IF($BG1000=0,$AV1000,findspace($AV1000,BY$10))</f>
        <v/>
      </c>
      <c r="BZ1000" s="21" t="str">
        <f>IF($BG1000=0,$AV1000,findspace($AV1000,BZ$10))</f>
        <v/>
      </c>
      <c r="CA1000" s="21" t="str">
        <f>IF($BG1000=0,$AV1000,findspace($AV1000,CA$10))</f>
        <v/>
      </c>
    </row>
    <row r="1001" spans="1:79" x14ac:dyDescent="0.35">
      <c r="A1001" t="s">
        <v>1836</v>
      </c>
      <c r="B1001">
        <v>32</v>
      </c>
      <c r="C1001" t="s">
        <v>2735</v>
      </c>
      <c r="D1001" t="s">
        <v>1836</v>
      </c>
      <c r="E1001">
        <v>83</v>
      </c>
      <c r="F1001" t="s">
        <v>3576</v>
      </c>
      <c r="G1001" s="13">
        <v>0.79340172563096889</v>
      </c>
      <c r="I1001">
        <v>12374</v>
      </c>
      <c r="J1001" t="str">
        <f>K1001&amp;L1001</f>
        <v>GSA32Federal Disaster Relief FEMA12374GSA83FECA Continuation Pay Used # 3</v>
      </c>
      <c r="K1001" t="str">
        <f>A1001&amp;B1001&amp;C1001</f>
        <v>GSA32Federal Disaster Relief FEMA</v>
      </c>
      <c r="L1001" t="str">
        <f>I1001&amp;D1001&amp;E1001&amp;F1001</f>
        <v>12374GSA83FECA Continuation Pay Used # 3</v>
      </c>
      <c r="M1001" s="13">
        <f>G1001</f>
        <v>0.79340172563096889</v>
      </c>
      <c r="N1001" s="13"/>
      <c r="O1001" s="19">
        <v>81</v>
      </c>
      <c r="P1001">
        <f>COUNTIF(C$11:C$2024, C1001)</f>
        <v>3</v>
      </c>
      <c r="Q1001">
        <f>COUNTIF(F$11:F$177, F1001)</f>
        <v>6</v>
      </c>
      <c r="R1001" t="b">
        <f>A1001=D1001</f>
        <v>1</v>
      </c>
      <c r="S1001" t="b">
        <f>A1001&amp;B1001&amp;C1001=D1001&amp;E1001&amp;F1001</f>
        <v>0</v>
      </c>
      <c r="V1001" t="str">
        <f>IF($A1001=V$10, $C1001, "")</f>
        <v/>
      </c>
      <c r="W1001" t="str">
        <f>IF($A1001=W$10, $C1001, "")</f>
        <v>Federal Disaster Relief FEMA</v>
      </c>
      <c r="X1001" t="str">
        <f>IF($A1001=X$10, $C1001, "")</f>
        <v/>
      </c>
      <c r="Y1001" t="str">
        <f>IF($A1001=Y$10, $C1001, "")</f>
        <v/>
      </c>
      <c r="Z1001" t="str">
        <f>IF($A1001=Z$10, $C1001, "")</f>
        <v/>
      </c>
      <c r="AB1001" t="str">
        <f>IF($D1001=AB$10, $F1001, "")</f>
        <v/>
      </c>
      <c r="AC1001" t="str">
        <f>IF($D1001=AC$10, $F1001, "")</f>
        <v>FECA Continuation Pay Used # 3</v>
      </c>
      <c r="AD1001" t="str">
        <f>IF($D1001=AD$10, $F1001, "")</f>
        <v/>
      </c>
      <c r="AE1001" t="str">
        <f>IF($D1001=AE$10, $F1001, "")</f>
        <v/>
      </c>
      <c r="AF1001" t="str">
        <f>IF($D1001=AF$10, $F1001, "")</f>
        <v/>
      </c>
      <c r="AH1001">
        <f>COUNTIF(AI$11:AI$2024, AI1001)</f>
        <v>1</v>
      </c>
      <c r="AI1001" t="str">
        <f>V1001&amp;AB1001&amp;W1001&amp;AC1001&amp;X1001&amp;AD1001&amp;Y1001&amp;AE1001&amp;Z1001&amp;AF1001</f>
        <v>Federal Disaster Relief FEMAFECA Continuation Pay Used # 3</v>
      </c>
      <c r="AJ1001">
        <f>IF(ROW()=11,1,IF(AK1000+1=AK1001,AJ1000,AJ1000+1))</f>
        <v>899</v>
      </c>
      <c r="AK1001">
        <f>IF(AI1001=AI1000, AK1000+1, 1)</f>
        <v>1</v>
      </c>
      <c r="AL1001" s="26" t="str">
        <f>AM1001&amp;AN1001</f>
        <v>GSA32Federal Disaster Relief FEMA12374GSA83FECA Continuation Pay Used # 3</v>
      </c>
      <c r="AM1001" t="str">
        <f>K1001</f>
        <v>GSA32Federal Disaster Relief FEMA</v>
      </c>
      <c r="AN1001" t="str">
        <f>L1001</f>
        <v>12374GSA83FECA Continuation Pay Used # 3</v>
      </c>
      <c r="AO1001">
        <f>COUNTIF(AM$11:AM$1107, AM1001)</f>
        <v>3</v>
      </c>
      <c r="AP1001">
        <f>COUNTIF(AN$11:AN$1107, AN1001)</f>
        <v>9</v>
      </c>
      <c r="AQ1001">
        <f>MATCH(AM1001, AM$11:AM$1107, 0)</f>
        <v>371</v>
      </c>
      <c r="AR1001">
        <f>MATCH(AN1001, AN$11:AN$1107, 0)</f>
        <v>70</v>
      </c>
      <c r="AS1001">
        <v>81</v>
      </c>
      <c r="AU1001" t="str">
        <f>C1001</f>
        <v>Federal Disaster Relief FEMA</v>
      </c>
      <c r="AV1001" t="str">
        <f>IF(F1001="", "", F1001)</f>
        <v>FECA Continuation Pay Used # 3</v>
      </c>
      <c r="AW1001" s="13">
        <f>M1001</f>
        <v>0.79340172563096889</v>
      </c>
      <c r="AX1001" t="e">
        <f>VLOOKUP(AI1001, UniquePairs!A$5:A$2000, 1, FALSE)</f>
        <v>#N/A</v>
      </c>
      <c r="AY1001">
        <f>IFERROR(INDEX(UniquePairs!A$5:K$1000, MATCH(AL1001, UniquePairs!A$5:A$1000, 0), 10), "")</f>
        <v>0</v>
      </c>
      <c r="AZ1001" s="13">
        <f>IF(AY1001&lt;&gt;"", AY1001, AW1001)</f>
        <v>0</v>
      </c>
      <c r="BA1001" t="str">
        <f>IF(AZ1001=0,"None",IF(AZ1001&lt;0.6,"Weak",IF(AZ1001&lt;0.7,"Review",IF(AZ1001&lt;0.8,"Good",IF(AZ1001&lt;0.9,"Very Good","Solid")))))</f>
        <v>None</v>
      </c>
      <c r="BB1001" s="28" t="str">
        <f>IF(AJ1000=AJ1001, BB1000, BC1001)</f>
        <v/>
      </c>
      <c r="BC1001" t="str">
        <f>IF(AV1001="",AU1001,StringMatch(AU1001,AV1001,TRUE))</f>
        <v/>
      </c>
      <c r="BD1001" t="str">
        <f>TRIM(SUBSTITUTE(SUBSTITUTE(SUBSTITUTE(SUBSTITUTE(SUBSTITUTE(SUBSTITUTE(SUBSTITUTE(SUBSTITUTE(SUBSTITUTE(SUBSTITUTE(AU1001,BR1001,""),BS1001,""),BT1001,""),BU1001,""),BV1001,""),BW1001,""),BX1001,""),BY1001,""),BZ1001,""),CA1001,""))</f>
        <v>Federal Disaster Relief FEMA</v>
      </c>
      <c r="BE1001" t="str">
        <f>TRIM(SUBSTITUTE(SUBSTITUTE(SUBSTITUTE(SUBSTITUTE(SUBSTITUTE(SUBSTITUTE(SUBSTITUTE(SUBSTITUTE(SUBSTITUTE(SUBSTITUTE(AV1001,BH1001,""),BI1001,""),BJ1001,""),BK1001,""),BL1001,""),BM1001,""),BN1001,""),BO1001,""),BP1001,""),BQ1001,""))</f>
        <v>FECA Continuation Pay Used # 3</v>
      </c>
      <c r="BF1001" s="21">
        <f>LEN(AU1001)-LEN(SUBSTITUTE(AU1001," ",""))</f>
        <v>3</v>
      </c>
      <c r="BG1001" s="21">
        <f>LEN(AV1001)-LEN(SUBSTITUTE(AV1001," ",""))</f>
        <v>5</v>
      </c>
      <c r="BH1001" s="21" t="str">
        <f>IF(BF1001=0,AU1001,findspace($AU1001,BH$10))</f>
        <v>Federal</v>
      </c>
      <c r="BI1001" s="21" t="str">
        <f>IF(BH1001=0,AN1001,findspace($AU1001,BI$10))</f>
        <v>Disaster</v>
      </c>
      <c r="BJ1001" s="21" t="str">
        <f>IF(BI1001=0,AV1001,findspace($AU1001,BJ$10))</f>
        <v>Relief</v>
      </c>
      <c r="BK1001" s="21" t="str">
        <f>IF(BJ1001=0,AW1001,findspace($AU1001,BK$10))</f>
        <v>FEMA</v>
      </c>
      <c r="BL1001" s="21" t="str">
        <f>IF(BK1001=0,AX1001,findspace($AU1001,BL$10))</f>
        <v/>
      </c>
      <c r="BM1001" s="21" t="str">
        <f>IF(BL1001=0,BF1001,findspace($AU1001,BM$10))</f>
        <v/>
      </c>
      <c r="BN1001" s="21" t="str">
        <f>IF(BM1001=0,BH1001,findspace($AU1001,BN$10))</f>
        <v/>
      </c>
      <c r="BO1001" s="21" t="str">
        <f>IF(BN1001=0,BI1001,findspace($AU1001,BO$10))</f>
        <v/>
      </c>
      <c r="BR1001" s="21" t="str">
        <f>IF($BG1001=0,$AV1001,findspace($AV1001,BR$10))</f>
        <v>FECA</v>
      </c>
      <c r="BS1001" s="21" t="str">
        <f>IF($BG1001=0,$AV1001,findspace($AV1001,BS$10))</f>
        <v>Continuation</v>
      </c>
      <c r="BT1001" s="21" t="str">
        <f>IF($BG1001=0,$AV1001,findspace($AV1001,BT$10))</f>
        <v>Pay</v>
      </c>
      <c r="BU1001" s="21" t="str">
        <f>IF($BG1001=0,$AV1001,findspace($AV1001,BU$10))</f>
        <v>Used</v>
      </c>
      <c r="BV1001" s="21" t="str">
        <f>IF($BG1001=0,$AV1001,findspace($AV1001,BV$10))</f>
        <v>#</v>
      </c>
      <c r="BW1001" s="21" t="str">
        <f>IF($BG1001=0,$AV1001,findspace($AV1001,BW$10))</f>
        <v>3</v>
      </c>
      <c r="BX1001" s="21" t="str">
        <f>IF($BG1001=0,$AV1001,findspace($AV1001,BX$10))</f>
        <v/>
      </c>
      <c r="BY1001" s="21" t="str">
        <f>IF($BG1001=0,$AV1001,findspace($AV1001,BY$10))</f>
        <v/>
      </c>
      <c r="BZ1001" s="21" t="str">
        <f>IF($BG1001=0,$AV1001,findspace($AV1001,BZ$10))</f>
        <v/>
      </c>
      <c r="CA1001" s="21" t="str">
        <f>IF($BG1001=0,$AV1001,findspace($AV1001,CA$10))</f>
        <v/>
      </c>
    </row>
    <row r="1002" spans="1:79" x14ac:dyDescent="0.35">
      <c r="A1002" t="s">
        <v>1836</v>
      </c>
      <c r="B1002">
        <v>32</v>
      </c>
      <c r="C1002" t="s">
        <v>2735</v>
      </c>
      <c r="D1002" t="s">
        <v>1836</v>
      </c>
      <c r="E1002">
        <v>81</v>
      </c>
      <c r="F1002" t="s">
        <v>3572</v>
      </c>
      <c r="G1002" s="13">
        <v>0.79317637838494703</v>
      </c>
      <c r="I1002">
        <v>12374</v>
      </c>
      <c r="J1002" t="str">
        <f>K1002&amp;L1002</f>
        <v>GSA32Federal Disaster Relief FEMA12374GSA81FECA Continuation Pay Used # 1</v>
      </c>
      <c r="K1002" t="str">
        <f>A1002&amp;B1002&amp;C1002</f>
        <v>GSA32Federal Disaster Relief FEMA</v>
      </c>
      <c r="L1002" t="str">
        <f>I1002&amp;D1002&amp;E1002&amp;F1002</f>
        <v>12374GSA81FECA Continuation Pay Used # 1</v>
      </c>
      <c r="M1002" s="13">
        <f>G1002</f>
        <v>0.79317637838494703</v>
      </c>
      <c r="N1002" s="13"/>
      <c r="O1002" s="19">
        <v>108</v>
      </c>
      <c r="P1002">
        <f>COUNTIF(C$11:C$2024, C1002)</f>
        <v>3</v>
      </c>
      <c r="Q1002">
        <f>COUNTIF(F$11:F$177, F1002)</f>
        <v>2</v>
      </c>
      <c r="R1002" t="b">
        <f>A1002=D1002</f>
        <v>1</v>
      </c>
      <c r="S1002" t="b">
        <f>A1002&amp;B1002&amp;C1002=D1002&amp;E1002&amp;F1002</f>
        <v>0</v>
      </c>
      <c r="V1002" t="str">
        <f>IF($A1002=V$10, $C1002, "")</f>
        <v/>
      </c>
      <c r="W1002" t="str">
        <f>IF($A1002=W$10, $C1002, "")</f>
        <v>Federal Disaster Relief FEMA</v>
      </c>
      <c r="X1002" t="str">
        <f>IF($A1002=X$10, $C1002, "")</f>
        <v/>
      </c>
      <c r="Y1002" t="str">
        <f>IF($A1002=Y$10, $C1002, "")</f>
        <v/>
      </c>
      <c r="Z1002" t="str">
        <f>IF($A1002=Z$10, $C1002, "")</f>
        <v/>
      </c>
      <c r="AB1002" t="str">
        <f>IF($D1002=AB$10, $F1002, "")</f>
        <v/>
      </c>
      <c r="AC1002" t="str">
        <f>IF($D1002=AC$10, $F1002, "")</f>
        <v>FECA Continuation Pay Used # 1</v>
      </c>
      <c r="AD1002" t="str">
        <f>IF($D1002=AD$10, $F1002, "")</f>
        <v/>
      </c>
      <c r="AE1002" t="str">
        <f>IF($D1002=AE$10, $F1002, "")</f>
        <v/>
      </c>
      <c r="AF1002" t="str">
        <f>IF($D1002=AF$10, $F1002, "")</f>
        <v/>
      </c>
      <c r="AH1002">
        <f>COUNTIF(AI$11:AI$2024, AI1002)</f>
        <v>1</v>
      </c>
      <c r="AI1002" t="str">
        <f>V1002&amp;AB1002&amp;W1002&amp;AC1002&amp;X1002&amp;AD1002&amp;Y1002&amp;AE1002&amp;Z1002&amp;AF1002</f>
        <v>Federal Disaster Relief FEMAFECA Continuation Pay Used # 1</v>
      </c>
      <c r="AJ1002">
        <f>IF(ROW()=11,1,IF(AK1001+1=AK1002,AJ1001,AJ1001+1))</f>
        <v>900</v>
      </c>
      <c r="AK1002">
        <f>IF(AI1002=AI1001, AK1001+1, 1)</f>
        <v>1</v>
      </c>
      <c r="AL1002" s="26" t="str">
        <f>AM1002&amp;AN1002</f>
        <v>GSA32Federal Disaster Relief FEMA12374GSA81FECA Continuation Pay Used # 1</v>
      </c>
      <c r="AM1002" t="str">
        <f>K1002</f>
        <v>GSA32Federal Disaster Relief FEMA</v>
      </c>
      <c r="AN1002" t="str">
        <f>L1002</f>
        <v>12374GSA81FECA Continuation Pay Used # 1</v>
      </c>
      <c r="AO1002">
        <f>COUNTIF(AM$11:AM$1107, AM1002)</f>
        <v>3</v>
      </c>
      <c r="AP1002">
        <f>COUNTIF(AN$11:AN$1107, AN1002)</f>
        <v>5</v>
      </c>
      <c r="AQ1002">
        <f>MATCH(AM1002, AM$11:AM$1107, 0)</f>
        <v>371</v>
      </c>
      <c r="AR1002">
        <f>MATCH(AN1002, AN$11:AN$1107, 0)</f>
        <v>72</v>
      </c>
      <c r="AS1002">
        <v>108</v>
      </c>
      <c r="AU1002" t="str">
        <f>C1002</f>
        <v>Federal Disaster Relief FEMA</v>
      </c>
      <c r="AV1002" t="str">
        <f>IF(F1002="", "", F1002)</f>
        <v>FECA Continuation Pay Used # 1</v>
      </c>
      <c r="AW1002" s="13">
        <f>M1002</f>
        <v>0.79317637838494703</v>
      </c>
      <c r="AX1002" t="e">
        <f>VLOOKUP(AI1002, UniquePairs!A$5:A$2000, 1, FALSE)</f>
        <v>#N/A</v>
      </c>
      <c r="AY1002">
        <f>IFERROR(INDEX(UniquePairs!A$5:K$1000, MATCH(AL1002, UniquePairs!A$5:A$1000, 0), 10), "")</f>
        <v>0</v>
      </c>
      <c r="AZ1002" s="13">
        <f>IF(AY1002&lt;&gt;"", AY1002, AW1002)</f>
        <v>0</v>
      </c>
      <c r="BA1002" t="str">
        <f>IF(AZ1002=0,"None",IF(AZ1002&lt;0.6,"Weak",IF(AZ1002&lt;0.7,"Review",IF(AZ1002&lt;0.8,"Good",IF(AZ1002&lt;0.9,"Very Good","Solid")))))</f>
        <v>None</v>
      </c>
      <c r="BB1002" s="28" t="str">
        <f>IF(AJ1001=AJ1002, BB1001, BC1002)</f>
        <v/>
      </c>
      <c r="BC1002" t="str">
        <f>IF(AV1002="",AU1002,StringMatch(AU1002,AV1002,TRUE))</f>
        <v/>
      </c>
      <c r="BD1002" t="str">
        <f>TRIM(SUBSTITUTE(SUBSTITUTE(SUBSTITUTE(SUBSTITUTE(SUBSTITUTE(SUBSTITUTE(SUBSTITUTE(SUBSTITUTE(SUBSTITUTE(SUBSTITUTE(AU1002,BR1002,""),BS1002,""),BT1002,""),BU1002,""),BV1002,""),BW1002,""),BX1002,""),BY1002,""),BZ1002,""),CA1002,""))</f>
        <v>Federal Disaster Relief FEMA</v>
      </c>
      <c r="BE1002" t="str">
        <f>TRIM(SUBSTITUTE(SUBSTITUTE(SUBSTITUTE(SUBSTITUTE(SUBSTITUTE(SUBSTITUTE(SUBSTITUTE(SUBSTITUTE(SUBSTITUTE(SUBSTITUTE(AV1002,BH1002,""),BI1002,""),BJ1002,""),BK1002,""),BL1002,""),BM1002,""),BN1002,""),BO1002,""),BP1002,""),BQ1002,""))</f>
        <v>FECA Continuation Pay Used # 1</v>
      </c>
      <c r="BF1002" s="21">
        <f>LEN(AU1002)-LEN(SUBSTITUTE(AU1002," ",""))</f>
        <v>3</v>
      </c>
      <c r="BG1002" s="21">
        <f>LEN(AV1002)-LEN(SUBSTITUTE(AV1002," ",""))</f>
        <v>5</v>
      </c>
      <c r="BH1002" s="21" t="str">
        <f>IF(BF1002=0,AU1002,findspace($AU1002,BH$10))</f>
        <v>Federal</v>
      </c>
      <c r="BI1002" s="21" t="str">
        <f>IF(BH1002=0,AN1002,findspace($AU1002,BI$10))</f>
        <v>Disaster</v>
      </c>
      <c r="BJ1002" s="21" t="str">
        <f>IF(BI1002=0,AV1002,findspace($AU1002,BJ$10))</f>
        <v>Relief</v>
      </c>
      <c r="BK1002" s="21" t="str">
        <f>IF(BJ1002=0,AW1002,findspace($AU1002,BK$10))</f>
        <v>FEMA</v>
      </c>
      <c r="BL1002" s="21" t="str">
        <f>IF(BK1002=0,AX1002,findspace($AU1002,BL$10))</f>
        <v/>
      </c>
      <c r="BM1002" s="21" t="str">
        <f>IF(BL1002=0,BF1002,findspace($AU1002,BM$10))</f>
        <v/>
      </c>
      <c r="BN1002" s="21" t="str">
        <f>IF(BM1002=0,BH1002,findspace($AU1002,BN$10))</f>
        <v/>
      </c>
      <c r="BO1002" s="21" t="str">
        <f>IF(BN1002=0,BI1002,findspace($AU1002,BO$10))</f>
        <v/>
      </c>
      <c r="BR1002" s="21" t="str">
        <f>IF($BG1002=0,$AV1002,findspace($AV1002,BR$10))</f>
        <v>FECA</v>
      </c>
      <c r="BS1002" s="21" t="str">
        <f>IF($BG1002=0,$AV1002,findspace($AV1002,BS$10))</f>
        <v>Continuation</v>
      </c>
      <c r="BT1002" s="21" t="str">
        <f>IF($BG1002=0,$AV1002,findspace($AV1002,BT$10))</f>
        <v>Pay</v>
      </c>
      <c r="BU1002" s="21" t="str">
        <f>IF($BG1002=0,$AV1002,findspace($AV1002,BU$10))</f>
        <v>Used</v>
      </c>
      <c r="BV1002" s="21" t="str">
        <f>IF($BG1002=0,$AV1002,findspace($AV1002,BV$10))</f>
        <v>#</v>
      </c>
      <c r="BW1002" s="21" t="str">
        <f>IF($BG1002=0,$AV1002,findspace($AV1002,BW$10))</f>
        <v>1</v>
      </c>
      <c r="BX1002" s="21" t="str">
        <f>IF($BG1002=0,$AV1002,findspace($AV1002,BX$10))</f>
        <v/>
      </c>
      <c r="BY1002" s="21" t="str">
        <f>IF($BG1002=0,$AV1002,findspace($AV1002,BY$10))</f>
        <v/>
      </c>
      <c r="BZ1002" s="21" t="str">
        <f>IF($BG1002=0,$AV1002,findspace($AV1002,BZ$10))</f>
        <v/>
      </c>
      <c r="CA1002" s="21" t="str">
        <f>IF($BG1002=0,$AV1002,findspace($AV1002,CA$10))</f>
        <v/>
      </c>
    </row>
    <row r="1003" spans="1:79" x14ac:dyDescent="0.35">
      <c r="A1003" t="s">
        <v>1836</v>
      </c>
      <c r="B1003">
        <v>48</v>
      </c>
      <c r="C1003" t="s">
        <v>2755</v>
      </c>
      <c r="D1003" t="s">
        <v>1837</v>
      </c>
      <c r="E1003">
        <v>86</v>
      </c>
      <c r="F1003" t="s">
        <v>3035</v>
      </c>
      <c r="G1003" s="13">
        <v>0.91428571428571426</v>
      </c>
      <c r="I1003">
        <v>12374</v>
      </c>
      <c r="J1003" t="str">
        <f>K1003&amp;L1003</f>
        <v>GSA48Home Leave12374IBC86Home Leave Earned</v>
      </c>
      <c r="K1003" t="str">
        <f>A1003&amp;B1003&amp;C1003</f>
        <v>GSA48Home Leave</v>
      </c>
      <c r="L1003" t="str">
        <f>I1003&amp;D1003&amp;E1003&amp;F1003</f>
        <v>12374IBC86Home Leave Earned</v>
      </c>
      <c r="M1003" s="13">
        <f>G1003</f>
        <v>0.91428571428571426</v>
      </c>
      <c r="N1003" s="13"/>
      <c r="O1003" s="19">
        <v>210</v>
      </c>
      <c r="P1003">
        <f>COUNTIF(C$11:C$2024, C1003)</f>
        <v>4</v>
      </c>
      <c r="Q1003">
        <f>COUNTIF(F$11:F$177, F1003)</f>
        <v>0</v>
      </c>
      <c r="R1003" t="b">
        <f>A1003=D1003</f>
        <v>0</v>
      </c>
      <c r="S1003" t="b">
        <f>A1003&amp;B1003&amp;C1003=D1003&amp;E1003&amp;F1003</f>
        <v>0</v>
      </c>
      <c r="V1003" t="str">
        <f>IF($A1003=V$10, $C1003, "")</f>
        <v/>
      </c>
      <c r="W1003" t="str">
        <f>IF($A1003=W$10, $C1003, "")</f>
        <v>Home Leave</v>
      </c>
      <c r="X1003" t="str">
        <f>IF($A1003=X$10, $C1003, "")</f>
        <v/>
      </c>
      <c r="Y1003" t="str">
        <f>IF($A1003=Y$10, $C1003, "")</f>
        <v/>
      </c>
      <c r="Z1003" t="str">
        <f>IF($A1003=Z$10, $C1003, "")</f>
        <v/>
      </c>
      <c r="AB1003" t="str">
        <f>IF($D1003=AB$10, $F1003, "")</f>
        <v/>
      </c>
      <c r="AC1003" t="str">
        <f>IF($D1003=AC$10, $F1003, "")</f>
        <v/>
      </c>
      <c r="AD1003" t="str">
        <f>IF($D1003=AD$10, $F1003, "")</f>
        <v/>
      </c>
      <c r="AE1003" t="str">
        <f>IF($D1003=AE$10, $F1003, "")</f>
        <v>Home Leave Earned</v>
      </c>
      <c r="AF1003" t="str">
        <f>IF($D1003=AF$10, $F1003, "")</f>
        <v/>
      </c>
      <c r="AH1003">
        <f>COUNTIF(AI$11:AI$2024, AI1003)</f>
        <v>4</v>
      </c>
      <c r="AI1003" t="str">
        <f>V1003&amp;AB1003&amp;W1003&amp;AC1003&amp;X1003&amp;AD1003&amp;Y1003&amp;AE1003&amp;Z1003&amp;AF1003</f>
        <v>Home LeaveHome Leave Earned</v>
      </c>
      <c r="AJ1003">
        <f>IF(ROW()=11,1,IF(AK1002+1=AK1003,AJ1002,AJ1002+1))</f>
        <v>901</v>
      </c>
      <c r="AK1003">
        <f>IF(AI1003=AI1002, AK1002+1, 1)</f>
        <v>1</v>
      </c>
      <c r="AL1003" s="26" t="str">
        <f>AM1003&amp;AN1003</f>
        <v>GSA48Home Leave12374IBC86Home Leave Earned</v>
      </c>
      <c r="AM1003" t="str">
        <f>K1003</f>
        <v>GSA48Home Leave</v>
      </c>
      <c r="AN1003" t="str">
        <f>L1003</f>
        <v>12374IBC86Home Leave Earned</v>
      </c>
      <c r="AO1003">
        <f>COUNTIF(AM$11:AM$1107, AM1003)</f>
        <v>2</v>
      </c>
      <c r="AP1003">
        <f>COUNTIF(AN$11:AN$1107, AN1003)</f>
        <v>3</v>
      </c>
      <c r="AQ1003">
        <f>MATCH(AM1003, AM$11:AM$1107, 0)</f>
        <v>42</v>
      </c>
      <c r="AR1003">
        <f>MATCH(AN1003, AN$11:AN$1107, 0)</f>
        <v>969</v>
      </c>
      <c r="AS1003">
        <v>210</v>
      </c>
      <c r="AU1003" t="str">
        <f>C1003</f>
        <v>Home Leave</v>
      </c>
      <c r="AV1003" t="str">
        <f>IF(F1003="", "", F1003)</f>
        <v>Home Leave Earned</v>
      </c>
      <c r="AW1003" s="13">
        <f>M1003</f>
        <v>0.91428571428571426</v>
      </c>
      <c r="AX1003" t="e">
        <f>VLOOKUP(AI1003, UniquePairs!A$5:A$2000, 1, FALSE)</f>
        <v>#N/A</v>
      </c>
      <c r="AY1003">
        <f>IFERROR(INDEX(UniquePairs!A$5:K$1000, MATCH(AL1003, UniquePairs!A$5:A$1000, 0), 10), "")</f>
        <v>0</v>
      </c>
      <c r="AZ1003" s="13">
        <f>IF(AY1003&lt;&gt;"", AY1003, AW1003)</f>
        <v>0</v>
      </c>
      <c r="BA1003" t="str">
        <f>IF(AZ1003=0,"None",IF(AZ1003&lt;0.6,"Weak",IF(AZ1003&lt;0.7,"Review",IF(AZ1003&lt;0.8,"Good",IF(AZ1003&lt;0.9,"Very Good","Solid")))))</f>
        <v>None</v>
      </c>
      <c r="BB1003" s="28" t="str">
        <f>IF(AJ1002=AJ1003, BB1002, BC1003)</f>
        <v>Home Leave</v>
      </c>
      <c r="BC1003" t="str">
        <f>IF(AV1003="",AU1003,StringMatch(AU1003,AV1003,TRUE))</f>
        <v>Home Leave</v>
      </c>
      <c r="BD1003" t="str">
        <f>TRIM(SUBSTITUTE(SUBSTITUTE(SUBSTITUTE(SUBSTITUTE(SUBSTITUTE(SUBSTITUTE(SUBSTITUTE(SUBSTITUTE(SUBSTITUTE(SUBSTITUTE(AU1003,BR1003,""),BS1003,""),BT1003,""),BU1003,""),BV1003,""),BW1003,""),BX1003,""),BY1003,""),BZ1003,""),CA1003,""))</f>
        <v/>
      </c>
      <c r="BE1003" t="str">
        <f>TRIM(SUBSTITUTE(SUBSTITUTE(SUBSTITUTE(SUBSTITUTE(SUBSTITUTE(SUBSTITUTE(SUBSTITUTE(SUBSTITUTE(SUBSTITUTE(SUBSTITUTE(AV1003,BH1003,""),BI1003,""),BJ1003,""),BK1003,""),BL1003,""),BM1003,""),BN1003,""),BO1003,""),BP1003,""),BQ1003,""))</f>
        <v>Earned</v>
      </c>
      <c r="BF1003" s="21">
        <f>LEN(AU1003)-LEN(SUBSTITUTE(AU1003," ",""))</f>
        <v>1</v>
      </c>
      <c r="BG1003" s="21">
        <f>LEN(AV1003)-LEN(SUBSTITUTE(AV1003," ",""))</f>
        <v>2</v>
      </c>
      <c r="BH1003" s="21" t="str">
        <f>IF(BF1003=0,AU1003,findspace($AU1003,BH$10))</f>
        <v>Home</v>
      </c>
      <c r="BI1003" s="21" t="str">
        <f>IF(BH1003=0,AN1003,findspace($AU1003,BI$10))</f>
        <v>Leave</v>
      </c>
      <c r="BJ1003" s="21" t="str">
        <f>IF(BI1003=0,AV1003,findspace($AU1003,BJ$10))</f>
        <v/>
      </c>
      <c r="BK1003" s="21" t="str">
        <f>IF(BJ1003=0,AW1003,findspace($AU1003,BK$10))</f>
        <v/>
      </c>
      <c r="BL1003" s="21" t="str">
        <f>IF(BK1003=0,AX1003,findspace($AU1003,BL$10))</f>
        <v/>
      </c>
      <c r="BM1003" s="21" t="str">
        <f>IF(BL1003=0,BF1003,findspace($AU1003,BM$10))</f>
        <v/>
      </c>
      <c r="BN1003" s="21" t="str">
        <f>IF(BM1003=0,BH1003,findspace($AU1003,BN$10))</f>
        <v/>
      </c>
      <c r="BO1003" s="21" t="str">
        <f>IF(BN1003=0,BI1003,findspace($AU1003,BO$10))</f>
        <v/>
      </c>
      <c r="BR1003" s="21" t="str">
        <f>IF($BG1003=0,$AV1003,findspace($AV1003,BR$10))</f>
        <v>Home</v>
      </c>
      <c r="BS1003" s="21" t="str">
        <f>IF($BG1003=0,$AV1003,findspace($AV1003,BS$10))</f>
        <v>Leave</v>
      </c>
      <c r="BT1003" s="21" t="str">
        <f>IF($BG1003=0,$AV1003,findspace($AV1003,BT$10))</f>
        <v>Earned</v>
      </c>
      <c r="BU1003" s="21" t="str">
        <f>IF($BG1003=0,$AV1003,findspace($AV1003,BU$10))</f>
        <v/>
      </c>
      <c r="BV1003" s="21" t="str">
        <f>IF($BG1003=0,$AV1003,findspace($AV1003,BV$10))</f>
        <v/>
      </c>
      <c r="BW1003" s="21" t="str">
        <f>IF($BG1003=0,$AV1003,findspace($AV1003,BW$10))</f>
        <v/>
      </c>
      <c r="BX1003" s="21" t="str">
        <f>IF($BG1003=0,$AV1003,findspace($AV1003,BX$10))</f>
        <v/>
      </c>
      <c r="BY1003" s="21" t="str">
        <f>IF($BG1003=0,$AV1003,findspace($AV1003,BY$10))</f>
        <v/>
      </c>
      <c r="BZ1003" s="21" t="str">
        <f>IF($BG1003=0,$AV1003,findspace($AV1003,BZ$10))</f>
        <v/>
      </c>
      <c r="CA1003" s="21" t="str">
        <f>IF($BG1003=0,$AV1003,findspace($AV1003,CA$10))</f>
        <v/>
      </c>
    </row>
    <row r="1004" spans="1:79" x14ac:dyDescent="0.35">
      <c r="A1004" t="s">
        <v>1836</v>
      </c>
      <c r="B1004">
        <v>50</v>
      </c>
      <c r="C1004" t="s">
        <v>2757</v>
      </c>
      <c r="D1004" t="s">
        <v>1837</v>
      </c>
      <c r="E1004">
        <v>34</v>
      </c>
      <c r="F1004" t="s">
        <v>3633</v>
      </c>
      <c r="G1004" s="13">
        <v>0.98132366273798732</v>
      </c>
      <c r="I1004">
        <v>12374</v>
      </c>
      <c r="J1004" t="str">
        <f>K1004&amp;L1004</f>
        <v>GSA50Sick Leave12374IBC34Sick Leave Lieu FECA Continuation Pay Used</v>
      </c>
      <c r="K1004" t="str">
        <f>A1004&amp;B1004&amp;C1004</f>
        <v>GSA50Sick Leave</v>
      </c>
      <c r="L1004" t="str">
        <f>I1004&amp;D1004&amp;E1004&amp;F1004</f>
        <v>12374IBC34Sick Leave Lieu FECA Continuation Pay Used</v>
      </c>
      <c r="M1004" s="13">
        <f>G1004</f>
        <v>0.98132366273798732</v>
      </c>
      <c r="N1004" s="13"/>
      <c r="O1004" s="19">
        <v>1073</v>
      </c>
      <c r="P1004">
        <f>COUNTIF(C$11:C$2024, C1004)</f>
        <v>4</v>
      </c>
      <c r="Q1004">
        <f>COUNTIF(F$11:F$177, F1004)</f>
        <v>0</v>
      </c>
      <c r="R1004" t="b">
        <f>A1004=D1004</f>
        <v>0</v>
      </c>
      <c r="S1004" t="b">
        <f>A1004&amp;B1004&amp;C1004=D1004&amp;E1004&amp;F1004</f>
        <v>0</v>
      </c>
      <c r="V1004" t="str">
        <f>IF($A1004=V$10, $C1004, "")</f>
        <v/>
      </c>
      <c r="W1004" t="str">
        <f>IF($A1004=W$10, $C1004, "")</f>
        <v>Sick Leave</v>
      </c>
      <c r="X1004" t="str">
        <f>IF($A1004=X$10, $C1004, "")</f>
        <v/>
      </c>
      <c r="Y1004" t="str">
        <f>IF($A1004=Y$10, $C1004, "")</f>
        <v/>
      </c>
      <c r="Z1004" t="str">
        <f>IF($A1004=Z$10, $C1004, "")</f>
        <v/>
      </c>
      <c r="AB1004" t="str">
        <f>IF($D1004=AB$10, $F1004, "")</f>
        <v/>
      </c>
      <c r="AC1004" t="str">
        <f>IF($D1004=AC$10, $F1004, "")</f>
        <v/>
      </c>
      <c r="AD1004" t="str">
        <f>IF($D1004=AD$10, $F1004, "")</f>
        <v/>
      </c>
      <c r="AE1004" t="str">
        <f>IF($D1004=AE$10, $F1004, "")</f>
        <v>Sick Leave Lieu FECA Continuation Pay Used</v>
      </c>
      <c r="AF1004" t="str">
        <f>IF($D1004=AF$10, $F1004, "")</f>
        <v/>
      </c>
      <c r="AH1004">
        <f>COUNTIF(AI$11:AI$2024, AI1004)</f>
        <v>4</v>
      </c>
      <c r="AI1004" t="str">
        <f>V1004&amp;AB1004&amp;W1004&amp;AC1004&amp;X1004&amp;AD1004&amp;Y1004&amp;AE1004&amp;Z1004&amp;AF1004</f>
        <v>Sick LeaveSick Leave Lieu FECA Continuation Pay Used</v>
      </c>
      <c r="AJ1004">
        <f>IF(ROW()=11,1,IF(AK1003+1=AK1004,AJ1003,AJ1003+1))</f>
        <v>902</v>
      </c>
      <c r="AK1004">
        <f>IF(AI1004=AI1003, AK1003+1, 1)</f>
        <v>1</v>
      </c>
      <c r="AL1004" s="26" t="str">
        <f>AM1004&amp;AN1004</f>
        <v>GSA50Sick Leave12374IBC34Sick Leave Lieu FECA Continuation Pay Used</v>
      </c>
      <c r="AM1004" t="str">
        <f>K1004</f>
        <v>GSA50Sick Leave</v>
      </c>
      <c r="AN1004" t="str">
        <f>L1004</f>
        <v>12374IBC34Sick Leave Lieu FECA Continuation Pay Used</v>
      </c>
      <c r="AO1004">
        <f>COUNTIF(AM$11:AM$1107, AM1004)</f>
        <v>2</v>
      </c>
      <c r="AP1004">
        <f>COUNTIF(AN$11:AN$1107, AN1004)</f>
        <v>4</v>
      </c>
      <c r="AQ1004">
        <f>MATCH(AM1004, AM$11:AM$1107, 0)</f>
        <v>26</v>
      </c>
      <c r="AR1004">
        <f>MATCH(AN1004, AN$11:AN$1107, 0)</f>
        <v>237</v>
      </c>
      <c r="AS1004">
        <v>1073</v>
      </c>
      <c r="AU1004" t="str">
        <f>C1004</f>
        <v>Sick Leave</v>
      </c>
      <c r="AV1004" t="str">
        <f>IF(F1004="", "", F1004)</f>
        <v>Sick Leave Lieu FECA Continuation Pay Used</v>
      </c>
      <c r="AW1004" s="13">
        <f>M1004</f>
        <v>0.98132366273798732</v>
      </c>
      <c r="AX1004" t="e">
        <f>VLOOKUP(AI1004, UniquePairs!A$5:A$2000, 1, FALSE)</f>
        <v>#N/A</v>
      </c>
      <c r="AY1004">
        <f>IFERROR(INDEX(UniquePairs!A$5:K$1000, MATCH(AL1004, UniquePairs!A$5:A$1000, 0), 10), "")</f>
        <v>0</v>
      </c>
      <c r="AZ1004" s="13">
        <f>IF(AY1004&lt;&gt;"", AY1004, AW1004)</f>
        <v>0</v>
      </c>
      <c r="BA1004" t="str">
        <f>IF(AZ1004=0,"None",IF(AZ1004&lt;0.6,"Weak",IF(AZ1004&lt;0.7,"Review",IF(AZ1004&lt;0.8,"Good",IF(AZ1004&lt;0.9,"Very Good","Solid")))))</f>
        <v>None</v>
      </c>
      <c r="BB1004" s="28" t="str">
        <f>IF(AJ1003=AJ1004, BB1003, BC1004)</f>
        <v>Sick Leave</v>
      </c>
      <c r="BC1004" t="str">
        <f>IF(AV1004="",AU1004,StringMatch(AU1004,AV1004,TRUE))</f>
        <v>Sick Leave</v>
      </c>
      <c r="BD1004" t="str">
        <f>TRIM(SUBSTITUTE(SUBSTITUTE(SUBSTITUTE(SUBSTITUTE(SUBSTITUTE(SUBSTITUTE(SUBSTITUTE(SUBSTITUTE(SUBSTITUTE(SUBSTITUTE(AU1004,BR1004,""),BS1004,""),BT1004,""),BU1004,""),BV1004,""),BW1004,""),BX1004,""),BY1004,""),BZ1004,""),CA1004,""))</f>
        <v/>
      </c>
      <c r="BE1004" t="str">
        <f>TRIM(SUBSTITUTE(SUBSTITUTE(SUBSTITUTE(SUBSTITUTE(SUBSTITUTE(SUBSTITUTE(SUBSTITUTE(SUBSTITUTE(SUBSTITUTE(SUBSTITUTE(AV1004,BH1004,""),BI1004,""),BJ1004,""),BK1004,""),BL1004,""),BM1004,""),BN1004,""),BO1004,""),BP1004,""),BQ1004,""))</f>
        <v>Lieu FECA Continuation Pay Used</v>
      </c>
      <c r="BF1004" s="21">
        <f>LEN(AU1004)-LEN(SUBSTITUTE(AU1004," ",""))</f>
        <v>1</v>
      </c>
      <c r="BG1004" s="21">
        <f>LEN(AV1004)-LEN(SUBSTITUTE(AV1004," ",""))</f>
        <v>6</v>
      </c>
      <c r="BH1004" s="21" t="str">
        <f>IF(BF1004=0,AU1004,findspace($AU1004,BH$10))</f>
        <v>Sick</v>
      </c>
      <c r="BI1004" s="21" t="str">
        <f>IF(BH1004=0,AN1004,findspace($AU1004,BI$10))</f>
        <v>Leave</v>
      </c>
      <c r="BJ1004" s="21" t="str">
        <f>IF(BI1004=0,AV1004,findspace($AU1004,BJ$10))</f>
        <v/>
      </c>
      <c r="BK1004" s="21" t="str">
        <f>IF(BJ1004=0,AW1004,findspace($AU1004,BK$10))</f>
        <v/>
      </c>
      <c r="BL1004" s="21" t="str">
        <f>IF(BK1004=0,AX1004,findspace($AU1004,BL$10))</f>
        <v/>
      </c>
      <c r="BM1004" s="21" t="str">
        <f>IF(BL1004=0,BF1004,findspace($AU1004,BM$10))</f>
        <v/>
      </c>
      <c r="BN1004" s="21" t="str">
        <f>IF(BM1004=0,BH1004,findspace($AU1004,BN$10))</f>
        <v/>
      </c>
      <c r="BO1004" s="21" t="str">
        <f>IF(BN1004=0,BI1004,findspace($AU1004,BO$10))</f>
        <v/>
      </c>
      <c r="BR1004" s="21" t="str">
        <f>IF($BG1004=0,$AV1004,findspace($AV1004,BR$10))</f>
        <v>Sick</v>
      </c>
      <c r="BS1004" s="21" t="str">
        <f>IF($BG1004=0,$AV1004,findspace($AV1004,BS$10))</f>
        <v>Leave</v>
      </c>
      <c r="BT1004" s="21" t="str">
        <f>IF($BG1004=0,$AV1004,findspace($AV1004,BT$10))</f>
        <v>Lieu</v>
      </c>
      <c r="BU1004" s="21" t="str">
        <f>IF($BG1004=0,$AV1004,findspace($AV1004,BU$10))</f>
        <v>FECA</v>
      </c>
      <c r="BV1004" s="21" t="str">
        <f>IF($BG1004=0,$AV1004,findspace($AV1004,BV$10))</f>
        <v>Continuation</v>
      </c>
      <c r="BW1004" s="21" t="str">
        <f>IF($BG1004=0,$AV1004,findspace($AV1004,BW$10))</f>
        <v>Pay</v>
      </c>
      <c r="BX1004" s="21" t="str">
        <f>IF($BG1004=0,$AV1004,findspace($AV1004,BX$10))</f>
        <v>Used</v>
      </c>
      <c r="BY1004" s="21" t="str">
        <f>IF($BG1004=0,$AV1004,findspace($AV1004,BY$10))</f>
        <v/>
      </c>
      <c r="BZ1004" s="21" t="str">
        <f>IF($BG1004=0,$AV1004,findspace($AV1004,BZ$10))</f>
        <v/>
      </c>
      <c r="CA1004" s="21" t="str">
        <f>IF($BG1004=0,$AV1004,findspace($AV1004,CA$10))</f>
        <v/>
      </c>
    </row>
    <row r="1005" spans="1:79" x14ac:dyDescent="0.35">
      <c r="A1005" t="s">
        <v>1836</v>
      </c>
      <c r="B1005">
        <v>57</v>
      </c>
      <c r="C1005" t="s">
        <v>3567</v>
      </c>
      <c r="D1005" t="s">
        <v>1837</v>
      </c>
      <c r="E1005" t="s">
        <v>398</v>
      </c>
      <c r="F1005" t="s">
        <v>3460</v>
      </c>
      <c r="G1005" s="13">
        <v>0.97030995106035889</v>
      </c>
      <c r="I1005">
        <v>12374</v>
      </c>
      <c r="J1005" t="str">
        <f>K1005&amp;L1005</f>
        <v>GSA57Family Medical Leave Act Family12374IBCCMAProvider Justification? Subset Family Medical Leave Act Military Family Exigency</v>
      </c>
      <c r="K1005" t="str">
        <f>A1005&amp;B1005&amp;C1005</f>
        <v>GSA57Family Medical Leave Act Family</v>
      </c>
      <c r="L1005" t="str">
        <f>I1005&amp;D1005&amp;E1005&amp;F1005</f>
        <v>12374IBCCMAProvider Justification? Subset Family Medical Leave Act Military Family Exigency</v>
      </c>
      <c r="M1005" s="13">
        <f>G1005</f>
        <v>0.97030995106035889</v>
      </c>
      <c r="N1005" s="13"/>
      <c r="O1005" s="19">
        <v>80</v>
      </c>
      <c r="P1005">
        <f>COUNTIF(C$11:C$2024, C1005)</f>
        <v>3</v>
      </c>
      <c r="Q1005">
        <f>COUNTIF(F$11:F$177, F1005)</f>
        <v>0</v>
      </c>
      <c r="R1005" t="b">
        <f>A1005=D1005</f>
        <v>0</v>
      </c>
      <c r="S1005" t="b">
        <f>A1005&amp;B1005&amp;C1005=D1005&amp;E1005&amp;F1005</f>
        <v>0</v>
      </c>
      <c r="V1005" t="str">
        <f>IF($A1005=V$10, $C1005, "")</f>
        <v/>
      </c>
      <c r="W1005" t="str">
        <f>IF($A1005=W$10, $C1005, "")</f>
        <v>Family Medical Leave Act Family</v>
      </c>
      <c r="X1005" t="str">
        <f>IF($A1005=X$10, $C1005, "")</f>
        <v/>
      </c>
      <c r="Y1005" t="str">
        <f>IF($A1005=Y$10, $C1005, "")</f>
        <v/>
      </c>
      <c r="Z1005" t="str">
        <f>IF($A1005=Z$10, $C1005, "")</f>
        <v/>
      </c>
      <c r="AB1005" t="str">
        <f>IF($D1005=AB$10, $F1005, "")</f>
        <v/>
      </c>
      <c r="AC1005" t="str">
        <f>IF($D1005=AC$10, $F1005, "")</f>
        <v/>
      </c>
      <c r="AD1005" t="str">
        <f>IF($D1005=AD$10, $F1005, "")</f>
        <v/>
      </c>
      <c r="AE1005" t="str">
        <f>IF($D1005=AE$10, $F1005, "")</f>
        <v>Provider Justification? Subset Family Medical Leave Act Military Family Exigency</v>
      </c>
      <c r="AF1005" t="str">
        <f>IF($D1005=AF$10, $F1005, "")</f>
        <v/>
      </c>
      <c r="AH1005">
        <f>COUNTIF(AI$11:AI$2024, AI1005)</f>
        <v>3</v>
      </c>
      <c r="AI1005" t="str">
        <f>V1005&amp;AB1005&amp;W1005&amp;AC1005&amp;X1005&amp;AD1005&amp;Y1005&amp;AE1005&amp;Z1005&amp;AF1005</f>
        <v>Family Medical Leave Act FamilyProvider Justification? Subset Family Medical Leave Act Military Family Exigency</v>
      </c>
      <c r="AJ1005">
        <f>IF(ROW()=11,1,IF(AK1004+1=AK1005,AJ1004,AJ1004+1))</f>
        <v>903</v>
      </c>
      <c r="AK1005">
        <f>IF(AI1005=AI1004, AK1004+1, 1)</f>
        <v>1</v>
      </c>
      <c r="AL1005" s="26" t="str">
        <f>AM1005&amp;AN1005</f>
        <v>GSA57Family Medical Leave Act Family12374IBCCMAProvider Justification? Subset Family Medical Leave Act Military Family Exigency</v>
      </c>
      <c r="AM1005" t="str">
        <f>K1005</f>
        <v>GSA57Family Medical Leave Act Family</v>
      </c>
      <c r="AN1005" t="str">
        <f>L1005</f>
        <v>12374IBCCMAProvider Justification? Subset Family Medical Leave Act Military Family Exigency</v>
      </c>
      <c r="AO1005">
        <f>COUNTIF(AM$11:AM$1107, AM1005)</f>
        <v>3</v>
      </c>
      <c r="AP1005">
        <f>COUNTIF(AN$11:AN$1107, AN1005)</f>
        <v>2</v>
      </c>
      <c r="AQ1005">
        <f>MATCH(AM1005, AM$11:AM$1107, 0)</f>
        <v>995</v>
      </c>
      <c r="AR1005">
        <f>MATCH(AN1005, AN$11:AN$1107, 0)</f>
        <v>995</v>
      </c>
      <c r="AS1005">
        <v>80</v>
      </c>
      <c r="AU1005" t="str">
        <f>C1005</f>
        <v>Family Medical Leave Act Family</v>
      </c>
      <c r="AV1005" t="str">
        <f>IF(F1005="", "", F1005)</f>
        <v>Provider Justification? Subset Family Medical Leave Act Military Family Exigency</v>
      </c>
      <c r="AW1005" s="13">
        <f>M1005</f>
        <v>0.97030995106035889</v>
      </c>
      <c r="AX1005" t="e">
        <f>VLOOKUP(AI1005, UniquePairs!A$5:A$2000, 1, FALSE)</f>
        <v>#N/A</v>
      </c>
      <c r="AY1005">
        <f>IFERROR(INDEX(UniquePairs!A$5:K$1000, MATCH(AL1005, UniquePairs!A$5:A$1000, 0), 10), "")</f>
        <v>0</v>
      </c>
      <c r="AZ1005" s="13">
        <f>IF(AY1005&lt;&gt;"", AY1005, AW1005)</f>
        <v>0</v>
      </c>
      <c r="BA1005" t="str">
        <f>IF(AZ1005=0,"None",IF(AZ1005&lt;0.6,"Weak",IF(AZ1005&lt;0.7,"Review",IF(AZ1005&lt;0.8,"Good",IF(AZ1005&lt;0.9,"Very Good","Solid")))))</f>
        <v>None</v>
      </c>
      <c r="BB1005" s="28" t="str">
        <f>IF(AJ1004=AJ1005, BB1004, BC1005)</f>
        <v>Family Medical Leave Act Family</v>
      </c>
      <c r="BC1005" t="str">
        <f>IF(AV1005="",AU1005,StringMatch(AU1005,AV1005,TRUE))</f>
        <v>Family Medical Leave Act Family</v>
      </c>
      <c r="BD1005" t="str">
        <f>TRIM(SUBSTITUTE(SUBSTITUTE(SUBSTITUTE(SUBSTITUTE(SUBSTITUTE(SUBSTITUTE(SUBSTITUTE(SUBSTITUTE(SUBSTITUTE(SUBSTITUTE(AU1005,BR1005,""),BS1005,""),BT1005,""),BU1005,""),BV1005,""),BW1005,""),BX1005,""),BY1005,""),BZ1005,""),CA1005,""))</f>
        <v/>
      </c>
      <c r="BE1005" t="str">
        <f>TRIM(SUBSTITUTE(SUBSTITUTE(SUBSTITUTE(SUBSTITUTE(SUBSTITUTE(SUBSTITUTE(SUBSTITUTE(SUBSTITUTE(SUBSTITUTE(SUBSTITUTE(AV1005,BH1005,""),BI1005,""),BJ1005,""),BK1005,""),BL1005,""),BM1005,""),BN1005,""),BO1005,""),BP1005,""),BQ1005,""))</f>
        <v>Provider Justification? Subset Military Exigency</v>
      </c>
      <c r="BF1005" s="21">
        <f>LEN(AU1005)-LEN(SUBSTITUTE(AU1005," ",""))</f>
        <v>4</v>
      </c>
      <c r="BG1005" s="21">
        <f>LEN(AV1005)-LEN(SUBSTITUTE(AV1005," ",""))</f>
        <v>9</v>
      </c>
      <c r="BH1005" s="21" t="str">
        <f>IF(BF1005=0,AU1005,findspace($AU1005,BH$10))</f>
        <v>Family</v>
      </c>
      <c r="BI1005" s="21" t="str">
        <f>IF(BH1005=0,AN1005,findspace($AU1005,BI$10))</f>
        <v>Medical</v>
      </c>
      <c r="BJ1005" s="21" t="str">
        <f>IF(BI1005=0,AV1005,findspace($AU1005,BJ$10))</f>
        <v>Leave</v>
      </c>
      <c r="BK1005" s="21" t="str">
        <f>IF(BJ1005=0,AW1005,findspace($AU1005,BK$10))</f>
        <v>Act</v>
      </c>
      <c r="BL1005" s="21" t="str">
        <f>IF(BK1005=0,AX1005,findspace($AU1005,BL$10))</f>
        <v>Family</v>
      </c>
      <c r="BM1005" s="21" t="str">
        <f>IF(BL1005=0,BF1005,findspace($AU1005,BM$10))</f>
        <v/>
      </c>
      <c r="BN1005" s="21" t="str">
        <f>IF(BM1005=0,BH1005,findspace($AU1005,BN$10))</f>
        <v/>
      </c>
      <c r="BO1005" s="21" t="str">
        <f>IF(BN1005=0,BI1005,findspace($AU1005,BO$10))</f>
        <v/>
      </c>
      <c r="BR1005" s="21" t="str">
        <f>IF($BG1005=0,$AV1005,findspace($AV1005,BR$10))</f>
        <v>Provider</v>
      </c>
      <c r="BS1005" s="21" t="str">
        <f>IF($BG1005=0,$AV1005,findspace($AV1005,BS$10))</f>
        <v>Justification?</v>
      </c>
      <c r="BT1005" s="21" t="str">
        <f>IF($BG1005=0,$AV1005,findspace($AV1005,BT$10))</f>
        <v>Subset</v>
      </c>
      <c r="BU1005" s="21" t="str">
        <f>IF($BG1005=0,$AV1005,findspace($AV1005,BU$10))</f>
        <v>Family</v>
      </c>
      <c r="BV1005" s="21" t="str">
        <f>IF($BG1005=0,$AV1005,findspace($AV1005,BV$10))</f>
        <v>Medical</v>
      </c>
      <c r="BW1005" s="21" t="str">
        <f>IF($BG1005=0,$AV1005,findspace($AV1005,BW$10))</f>
        <v>Leave</v>
      </c>
      <c r="BX1005" s="21" t="str">
        <f>IF($BG1005=0,$AV1005,findspace($AV1005,BX$10))</f>
        <v>Act</v>
      </c>
      <c r="BY1005" s="21" t="str">
        <f>IF($BG1005=0,$AV1005,findspace($AV1005,BY$10))</f>
        <v>Military</v>
      </c>
      <c r="BZ1005" s="21" t="str">
        <f>IF($BG1005=0,$AV1005,findspace($AV1005,BZ$10))</f>
        <v>Family</v>
      </c>
      <c r="CA1005" s="21" t="str">
        <f>IF($BG1005=0,$AV1005,findspace($AV1005,CA$10))</f>
        <v>Exigency</v>
      </c>
    </row>
    <row r="1006" spans="1:79" x14ac:dyDescent="0.35">
      <c r="A1006" t="s">
        <v>1836</v>
      </c>
      <c r="B1006">
        <v>57</v>
      </c>
      <c r="C1006" t="s">
        <v>3567</v>
      </c>
      <c r="D1006" t="s">
        <v>1837</v>
      </c>
      <c r="E1006" t="s">
        <v>400</v>
      </c>
      <c r="F1006" t="s">
        <v>3460</v>
      </c>
      <c r="G1006" s="13">
        <v>0.97030995106035889</v>
      </c>
      <c r="I1006">
        <v>12374</v>
      </c>
      <c r="J1006" t="str">
        <f>K1006&amp;L1006</f>
        <v>GSA57Family Medical Leave Act Family12374IBCCMCProvider Justification? Subset Family Medical Leave Act Military Family Exigency</v>
      </c>
      <c r="K1006" t="str">
        <f>A1006&amp;B1006&amp;C1006</f>
        <v>GSA57Family Medical Leave Act Family</v>
      </c>
      <c r="L1006" t="str">
        <f>I1006&amp;D1006&amp;E1006&amp;F1006</f>
        <v>12374IBCCMCProvider Justification? Subset Family Medical Leave Act Military Family Exigency</v>
      </c>
      <c r="M1006" s="13">
        <f>G1006</f>
        <v>0.97030995106035889</v>
      </c>
      <c r="N1006" s="13"/>
      <c r="O1006" s="19">
        <v>284</v>
      </c>
      <c r="P1006">
        <f>COUNTIF(C$11:C$2024, C1006)</f>
        <v>3</v>
      </c>
      <c r="Q1006">
        <f>COUNTIF(F$11:F$177, F1006)</f>
        <v>0</v>
      </c>
      <c r="R1006" t="b">
        <f>A1006=D1006</f>
        <v>0</v>
      </c>
      <c r="S1006" t="b">
        <f>A1006&amp;B1006&amp;C1006=D1006&amp;E1006&amp;F1006</f>
        <v>0</v>
      </c>
      <c r="V1006" t="str">
        <f>IF($A1006=V$10, $C1006, "")</f>
        <v/>
      </c>
      <c r="W1006" t="str">
        <f>IF($A1006=W$10, $C1006, "")</f>
        <v>Family Medical Leave Act Family</v>
      </c>
      <c r="X1006" t="str">
        <f>IF($A1006=X$10, $C1006, "")</f>
        <v/>
      </c>
      <c r="Y1006" t="str">
        <f>IF($A1006=Y$10, $C1006, "")</f>
        <v/>
      </c>
      <c r="Z1006" t="str">
        <f>IF($A1006=Z$10, $C1006, "")</f>
        <v/>
      </c>
      <c r="AB1006" t="str">
        <f>IF($D1006=AB$10, $F1006, "")</f>
        <v/>
      </c>
      <c r="AC1006" t="str">
        <f>IF($D1006=AC$10, $F1006, "")</f>
        <v/>
      </c>
      <c r="AD1006" t="str">
        <f>IF($D1006=AD$10, $F1006, "")</f>
        <v/>
      </c>
      <c r="AE1006" t="str">
        <f>IF($D1006=AE$10, $F1006, "")</f>
        <v>Provider Justification? Subset Family Medical Leave Act Military Family Exigency</v>
      </c>
      <c r="AF1006" t="str">
        <f>IF($D1006=AF$10, $F1006, "")</f>
        <v/>
      </c>
      <c r="AH1006">
        <f>COUNTIF(AI$11:AI$2024, AI1006)</f>
        <v>3</v>
      </c>
      <c r="AI1006" t="str">
        <f>V1006&amp;AB1006&amp;W1006&amp;AC1006&amp;X1006&amp;AD1006&amp;Y1006&amp;AE1006&amp;Z1006&amp;AF1006</f>
        <v>Family Medical Leave Act FamilyProvider Justification? Subset Family Medical Leave Act Military Family Exigency</v>
      </c>
      <c r="AJ1006">
        <f>IF(ROW()=11,1,IF(AK1005+1=AK1006,AJ1005,AJ1005+1))</f>
        <v>903</v>
      </c>
      <c r="AK1006">
        <f>IF(AI1006=AI1005, AK1005+1, 1)</f>
        <v>2</v>
      </c>
      <c r="AL1006" s="26" t="str">
        <f>AM1006&amp;AN1006</f>
        <v>GSA57Family Medical Leave Act Family12374IBCCMCProvider Justification? Subset Family Medical Leave Act Military Family Exigency</v>
      </c>
      <c r="AM1006" t="str">
        <f>K1006</f>
        <v>GSA57Family Medical Leave Act Family</v>
      </c>
      <c r="AN1006" t="str">
        <f>L1006</f>
        <v>12374IBCCMCProvider Justification? Subset Family Medical Leave Act Military Family Exigency</v>
      </c>
      <c r="AO1006">
        <f>COUNTIF(AM$11:AM$1107, AM1006)</f>
        <v>3</v>
      </c>
      <c r="AP1006">
        <f>COUNTIF(AN$11:AN$1107, AN1006)</f>
        <v>2</v>
      </c>
      <c r="AQ1006">
        <f>MATCH(AM1006, AM$11:AM$1107, 0)</f>
        <v>995</v>
      </c>
      <c r="AR1006">
        <f>MATCH(AN1006, AN$11:AN$1107, 0)</f>
        <v>996</v>
      </c>
      <c r="AS1006">
        <v>284</v>
      </c>
      <c r="AU1006" t="str">
        <f>C1006</f>
        <v>Family Medical Leave Act Family</v>
      </c>
      <c r="AV1006" t="str">
        <f>IF(F1006="", "", F1006)</f>
        <v>Provider Justification? Subset Family Medical Leave Act Military Family Exigency</v>
      </c>
      <c r="AW1006" s="13">
        <f>M1006</f>
        <v>0.97030995106035889</v>
      </c>
      <c r="AX1006" t="e">
        <f>VLOOKUP(AI1006, UniquePairs!A$5:A$2000, 1, FALSE)</f>
        <v>#N/A</v>
      </c>
      <c r="AY1006">
        <f>IFERROR(INDEX(UniquePairs!A$5:K$1000, MATCH(AL1006, UniquePairs!A$5:A$1000, 0), 10), "")</f>
        <v>0</v>
      </c>
      <c r="AZ1006" s="13">
        <f>IF(AY1006&lt;&gt;"", AY1006, AW1006)</f>
        <v>0</v>
      </c>
      <c r="BA1006" t="str">
        <f>IF(AZ1006=0,"None",IF(AZ1006&lt;0.6,"Weak",IF(AZ1006&lt;0.7,"Review",IF(AZ1006&lt;0.8,"Good",IF(AZ1006&lt;0.9,"Very Good","Solid")))))</f>
        <v>None</v>
      </c>
      <c r="BB1006" s="28" t="str">
        <f>IF(AJ1005=AJ1006, BB1005, BC1006)</f>
        <v>Family Medical Leave Act Family</v>
      </c>
      <c r="BC1006" t="str">
        <f>IF(AV1006="",AU1006,StringMatch(AU1006,AV1006,TRUE))</f>
        <v>Family Medical Leave Act Family</v>
      </c>
      <c r="BD1006" t="str">
        <f>TRIM(SUBSTITUTE(SUBSTITUTE(SUBSTITUTE(SUBSTITUTE(SUBSTITUTE(SUBSTITUTE(SUBSTITUTE(SUBSTITUTE(SUBSTITUTE(SUBSTITUTE(AU1006,BR1006,""),BS1006,""),BT1006,""),BU1006,""),BV1006,""),BW1006,""),BX1006,""),BY1006,""),BZ1006,""),CA1006,""))</f>
        <v/>
      </c>
      <c r="BE1006" t="str">
        <f>TRIM(SUBSTITUTE(SUBSTITUTE(SUBSTITUTE(SUBSTITUTE(SUBSTITUTE(SUBSTITUTE(SUBSTITUTE(SUBSTITUTE(SUBSTITUTE(SUBSTITUTE(AV1006,BH1006,""),BI1006,""),BJ1006,""),BK1006,""),BL1006,""),BM1006,""),BN1006,""),BO1006,""),BP1006,""),BQ1006,""))</f>
        <v>Provider Justification? Subset Military Exigency</v>
      </c>
      <c r="BF1006" s="21">
        <f>LEN(AU1006)-LEN(SUBSTITUTE(AU1006," ",""))</f>
        <v>4</v>
      </c>
      <c r="BG1006" s="21">
        <f>LEN(AV1006)-LEN(SUBSTITUTE(AV1006," ",""))</f>
        <v>9</v>
      </c>
      <c r="BH1006" s="21" t="str">
        <f>IF(BF1006=0,AU1006,findspace($AU1006,BH$10))</f>
        <v>Family</v>
      </c>
      <c r="BI1006" s="21" t="str">
        <f>IF(BH1006=0,AN1006,findspace($AU1006,BI$10))</f>
        <v>Medical</v>
      </c>
      <c r="BJ1006" s="21" t="str">
        <f>IF(BI1006=0,AV1006,findspace($AU1006,BJ$10))</f>
        <v>Leave</v>
      </c>
      <c r="BK1006" s="21" t="str">
        <f>IF(BJ1006=0,AW1006,findspace($AU1006,BK$10))</f>
        <v>Act</v>
      </c>
      <c r="BL1006" s="21" t="str">
        <f>IF(BK1006=0,AX1006,findspace($AU1006,BL$10))</f>
        <v>Family</v>
      </c>
      <c r="BM1006" s="21" t="str">
        <f>IF(BL1006=0,BF1006,findspace($AU1006,BM$10))</f>
        <v/>
      </c>
      <c r="BN1006" s="21" t="str">
        <f>IF(BM1006=0,BH1006,findspace($AU1006,BN$10))</f>
        <v/>
      </c>
      <c r="BO1006" s="21" t="str">
        <f>IF(BN1006=0,BI1006,findspace($AU1006,BO$10))</f>
        <v/>
      </c>
      <c r="BR1006" s="21" t="str">
        <f>IF($BG1006=0,$AV1006,findspace($AV1006,BR$10))</f>
        <v>Provider</v>
      </c>
      <c r="BS1006" s="21" t="str">
        <f>IF($BG1006=0,$AV1006,findspace($AV1006,BS$10))</f>
        <v>Justification?</v>
      </c>
      <c r="BT1006" s="21" t="str">
        <f>IF($BG1006=0,$AV1006,findspace($AV1006,BT$10))</f>
        <v>Subset</v>
      </c>
      <c r="BU1006" s="21" t="str">
        <f>IF($BG1006=0,$AV1006,findspace($AV1006,BU$10))</f>
        <v>Family</v>
      </c>
      <c r="BV1006" s="21" t="str">
        <f>IF($BG1006=0,$AV1006,findspace($AV1006,BV$10))</f>
        <v>Medical</v>
      </c>
      <c r="BW1006" s="21" t="str">
        <f>IF($BG1006=0,$AV1006,findspace($AV1006,BW$10))</f>
        <v>Leave</v>
      </c>
      <c r="BX1006" s="21" t="str">
        <f>IF($BG1006=0,$AV1006,findspace($AV1006,BX$10))</f>
        <v>Act</v>
      </c>
      <c r="BY1006" s="21" t="str">
        <f>IF($BG1006=0,$AV1006,findspace($AV1006,BY$10))</f>
        <v>Military</v>
      </c>
      <c r="BZ1006" s="21" t="str">
        <f>IF($BG1006=0,$AV1006,findspace($AV1006,BZ$10))</f>
        <v>Family</v>
      </c>
      <c r="CA1006" s="21" t="str">
        <f>IF($BG1006=0,$AV1006,findspace($AV1006,CA$10))</f>
        <v>Exigency</v>
      </c>
    </row>
    <row r="1007" spans="1:79" x14ac:dyDescent="0.35">
      <c r="A1007" t="s">
        <v>1836</v>
      </c>
      <c r="B1007">
        <v>57</v>
      </c>
      <c r="C1007" t="s">
        <v>3567</v>
      </c>
      <c r="D1007" t="s">
        <v>1837</v>
      </c>
      <c r="E1007" t="s">
        <v>402</v>
      </c>
      <c r="F1007" t="s">
        <v>3460</v>
      </c>
      <c r="G1007" s="13">
        <v>0.97030995106035889</v>
      </c>
      <c r="I1007">
        <v>12374</v>
      </c>
      <c r="J1007" t="str">
        <f>K1007&amp;L1007</f>
        <v>GSA57Family Medical Leave Act Family12374IBCCMDProvider Justification? Subset Family Medical Leave Act Military Family Exigency</v>
      </c>
      <c r="K1007" t="str">
        <f>A1007&amp;B1007&amp;C1007</f>
        <v>GSA57Family Medical Leave Act Family</v>
      </c>
      <c r="L1007" t="str">
        <f>I1007&amp;D1007&amp;E1007&amp;F1007</f>
        <v>12374IBCCMDProvider Justification? Subset Family Medical Leave Act Military Family Exigency</v>
      </c>
      <c r="M1007" s="13">
        <f>G1007</f>
        <v>0.97030995106035889</v>
      </c>
      <c r="N1007" s="13"/>
      <c r="O1007" s="19">
        <v>756</v>
      </c>
      <c r="P1007">
        <f>COUNTIF(C$11:C$2024, C1007)</f>
        <v>3</v>
      </c>
      <c r="Q1007">
        <f>COUNTIF(F$11:F$177, F1007)</f>
        <v>0</v>
      </c>
      <c r="R1007" t="b">
        <f>A1007=D1007</f>
        <v>0</v>
      </c>
      <c r="S1007" t="b">
        <f>A1007&amp;B1007&amp;C1007=D1007&amp;E1007&amp;F1007</f>
        <v>0</v>
      </c>
      <c r="V1007" t="str">
        <f>IF($A1007=V$10, $C1007, "")</f>
        <v/>
      </c>
      <c r="W1007" t="str">
        <f>IF($A1007=W$10, $C1007, "")</f>
        <v>Family Medical Leave Act Family</v>
      </c>
      <c r="X1007" t="str">
        <f>IF($A1007=X$10, $C1007, "")</f>
        <v/>
      </c>
      <c r="Y1007" t="str">
        <f>IF($A1007=Y$10, $C1007, "")</f>
        <v/>
      </c>
      <c r="Z1007" t="str">
        <f>IF($A1007=Z$10, $C1007, "")</f>
        <v/>
      </c>
      <c r="AB1007" t="str">
        <f>IF($D1007=AB$10, $F1007, "")</f>
        <v/>
      </c>
      <c r="AC1007" t="str">
        <f>IF($D1007=AC$10, $F1007, "")</f>
        <v/>
      </c>
      <c r="AD1007" t="str">
        <f>IF($D1007=AD$10, $F1007, "")</f>
        <v/>
      </c>
      <c r="AE1007" t="str">
        <f>IF($D1007=AE$10, $F1007, "")</f>
        <v>Provider Justification? Subset Family Medical Leave Act Military Family Exigency</v>
      </c>
      <c r="AF1007" t="str">
        <f>IF($D1007=AF$10, $F1007, "")</f>
        <v/>
      </c>
      <c r="AH1007">
        <f>COUNTIF(AI$11:AI$2024, AI1007)</f>
        <v>3</v>
      </c>
      <c r="AI1007" t="str">
        <f>V1007&amp;AB1007&amp;W1007&amp;AC1007&amp;X1007&amp;AD1007&amp;Y1007&amp;AE1007&amp;Z1007&amp;AF1007</f>
        <v>Family Medical Leave Act FamilyProvider Justification? Subset Family Medical Leave Act Military Family Exigency</v>
      </c>
      <c r="AJ1007">
        <f>IF(ROW()=11,1,IF(AK1006+1=AK1007,AJ1006,AJ1006+1))</f>
        <v>903</v>
      </c>
      <c r="AK1007">
        <f>IF(AI1007=AI1006, AK1006+1, 1)</f>
        <v>3</v>
      </c>
      <c r="AL1007" s="26" t="str">
        <f>AM1007&amp;AN1007</f>
        <v>GSA57Family Medical Leave Act Family12374IBCCMDProvider Justification? Subset Family Medical Leave Act Military Family Exigency</v>
      </c>
      <c r="AM1007" t="str">
        <f>K1007</f>
        <v>GSA57Family Medical Leave Act Family</v>
      </c>
      <c r="AN1007" t="str">
        <f>L1007</f>
        <v>12374IBCCMDProvider Justification? Subset Family Medical Leave Act Military Family Exigency</v>
      </c>
      <c r="AO1007">
        <f>COUNTIF(AM$11:AM$1107, AM1007)</f>
        <v>3</v>
      </c>
      <c r="AP1007">
        <f>COUNTIF(AN$11:AN$1107, AN1007)</f>
        <v>2</v>
      </c>
      <c r="AQ1007">
        <f>MATCH(AM1007, AM$11:AM$1107, 0)</f>
        <v>995</v>
      </c>
      <c r="AR1007">
        <f>MATCH(AN1007, AN$11:AN$1107, 0)</f>
        <v>997</v>
      </c>
      <c r="AS1007">
        <v>756</v>
      </c>
      <c r="AU1007" t="str">
        <f>C1007</f>
        <v>Family Medical Leave Act Family</v>
      </c>
      <c r="AV1007" t="str">
        <f>IF(F1007="", "", F1007)</f>
        <v>Provider Justification? Subset Family Medical Leave Act Military Family Exigency</v>
      </c>
      <c r="AW1007" s="13">
        <f>M1007</f>
        <v>0.97030995106035889</v>
      </c>
      <c r="AX1007" t="e">
        <f>VLOOKUP(AI1007, UniquePairs!A$5:A$2000, 1, FALSE)</f>
        <v>#N/A</v>
      </c>
      <c r="AY1007">
        <f>IFERROR(INDEX(UniquePairs!A$5:K$1000, MATCH(AL1007, UniquePairs!A$5:A$1000, 0), 10), "")</f>
        <v>0</v>
      </c>
      <c r="AZ1007" s="13">
        <f>IF(AY1007&lt;&gt;"", AY1007, AW1007)</f>
        <v>0</v>
      </c>
      <c r="BA1007" t="str">
        <f>IF(AZ1007=0,"None",IF(AZ1007&lt;0.6,"Weak",IF(AZ1007&lt;0.7,"Review",IF(AZ1007&lt;0.8,"Good",IF(AZ1007&lt;0.9,"Very Good","Solid")))))</f>
        <v>None</v>
      </c>
      <c r="BB1007" s="28" t="str">
        <f>IF(AJ1006=AJ1007, BB1006, BC1007)</f>
        <v>Family Medical Leave Act Family</v>
      </c>
      <c r="BC1007" t="str">
        <f>IF(AV1007="",AU1007,StringMatch(AU1007,AV1007,TRUE))</f>
        <v>Family Medical Leave Act Family</v>
      </c>
      <c r="BD1007" t="str">
        <f>TRIM(SUBSTITUTE(SUBSTITUTE(SUBSTITUTE(SUBSTITUTE(SUBSTITUTE(SUBSTITUTE(SUBSTITUTE(SUBSTITUTE(SUBSTITUTE(SUBSTITUTE(AU1007,BR1007,""),BS1007,""),BT1007,""),BU1007,""),BV1007,""),BW1007,""),BX1007,""),BY1007,""),BZ1007,""),CA1007,""))</f>
        <v/>
      </c>
      <c r="BE1007" t="str">
        <f>TRIM(SUBSTITUTE(SUBSTITUTE(SUBSTITUTE(SUBSTITUTE(SUBSTITUTE(SUBSTITUTE(SUBSTITUTE(SUBSTITUTE(SUBSTITUTE(SUBSTITUTE(AV1007,BH1007,""),BI1007,""),BJ1007,""),BK1007,""),BL1007,""),BM1007,""),BN1007,""),BO1007,""),BP1007,""),BQ1007,""))</f>
        <v>Provider Justification? Subset Military Exigency</v>
      </c>
      <c r="BF1007" s="21">
        <f>LEN(AU1007)-LEN(SUBSTITUTE(AU1007," ",""))</f>
        <v>4</v>
      </c>
      <c r="BG1007" s="21">
        <f>LEN(AV1007)-LEN(SUBSTITUTE(AV1007," ",""))</f>
        <v>9</v>
      </c>
      <c r="BH1007" s="21" t="str">
        <f>IF(BF1007=0,AU1007,findspace($AU1007,BH$10))</f>
        <v>Family</v>
      </c>
      <c r="BI1007" s="21" t="str">
        <f>IF(BH1007=0,AN1007,findspace($AU1007,BI$10))</f>
        <v>Medical</v>
      </c>
      <c r="BJ1007" s="21" t="str">
        <f>IF(BI1007=0,AV1007,findspace($AU1007,BJ$10))</f>
        <v>Leave</v>
      </c>
      <c r="BK1007" s="21" t="str">
        <f>IF(BJ1007=0,AW1007,findspace($AU1007,BK$10))</f>
        <v>Act</v>
      </c>
      <c r="BL1007" s="21" t="str">
        <f>IF(BK1007=0,AX1007,findspace($AU1007,BL$10))</f>
        <v>Family</v>
      </c>
      <c r="BM1007" s="21" t="str">
        <f>IF(BL1007=0,BF1007,findspace($AU1007,BM$10))</f>
        <v/>
      </c>
      <c r="BN1007" s="21" t="str">
        <f>IF(BM1007=0,BH1007,findspace($AU1007,BN$10))</f>
        <v/>
      </c>
      <c r="BO1007" s="21" t="str">
        <f>IF(BN1007=0,BI1007,findspace($AU1007,BO$10))</f>
        <v/>
      </c>
      <c r="BR1007" s="21" t="str">
        <f>IF($BG1007=0,$AV1007,findspace($AV1007,BR$10))</f>
        <v>Provider</v>
      </c>
      <c r="BS1007" s="21" t="str">
        <f>IF($BG1007=0,$AV1007,findspace($AV1007,BS$10))</f>
        <v>Justification?</v>
      </c>
      <c r="BT1007" s="21" t="str">
        <f>IF($BG1007=0,$AV1007,findspace($AV1007,BT$10))</f>
        <v>Subset</v>
      </c>
      <c r="BU1007" s="21" t="str">
        <f>IF($BG1007=0,$AV1007,findspace($AV1007,BU$10))</f>
        <v>Family</v>
      </c>
      <c r="BV1007" s="21" t="str">
        <f>IF($BG1007=0,$AV1007,findspace($AV1007,BV$10))</f>
        <v>Medical</v>
      </c>
      <c r="BW1007" s="21" t="str">
        <f>IF($BG1007=0,$AV1007,findspace($AV1007,BW$10))</f>
        <v>Leave</v>
      </c>
      <c r="BX1007" s="21" t="str">
        <f>IF($BG1007=0,$AV1007,findspace($AV1007,BX$10))</f>
        <v>Act</v>
      </c>
      <c r="BY1007" s="21" t="str">
        <f>IF($BG1007=0,$AV1007,findspace($AV1007,BY$10))</f>
        <v>Military</v>
      </c>
      <c r="BZ1007" s="21" t="str">
        <f>IF($BG1007=0,$AV1007,findspace($AV1007,BZ$10))</f>
        <v>Family</v>
      </c>
      <c r="CA1007" s="21" t="str">
        <f>IF($BG1007=0,$AV1007,findspace($AV1007,CA$10))</f>
        <v>Exigency</v>
      </c>
    </row>
    <row r="1008" spans="1:79" x14ac:dyDescent="0.35">
      <c r="A1008" t="s">
        <v>1836</v>
      </c>
      <c r="B1008">
        <v>58</v>
      </c>
      <c r="C1008" t="s">
        <v>3569</v>
      </c>
      <c r="D1008" t="s">
        <v>1837</v>
      </c>
      <c r="E1008" t="s">
        <v>394</v>
      </c>
      <c r="F1008" t="s">
        <v>3456</v>
      </c>
      <c r="G1008" s="13">
        <v>0.9420155525881706</v>
      </c>
      <c r="I1008">
        <v>12374</v>
      </c>
      <c r="J1008" t="str">
        <f>K1008&amp;L1008</f>
        <v>GSA58Family Medical Leave Act Employee12374IBCCFMProvider Justification? Subset Family Medical Leave Act Military Caregiver</v>
      </c>
      <c r="K1008" t="str">
        <f>A1008&amp;B1008&amp;C1008</f>
        <v>GSA58Family Medical Leave Act Employee</v>
      </c>
      <c r="L1008" t="str">
        <f>I1008&amp;D1008&amp;E1008&amp;F1008</f>
        <v>12374IBCCFMProvider Justification? Subset Family Medical Leave Act Military Caregiver</v>
      </c>
      <c r="M1008" s="13">
        <f>G1008</f>
        <v>0.9420155525881706</v>
      </c>
      <c r="N1008" s="13"/>
      <c r="O1008" s="19">
        <v>542</v>
      </c>
      <c r="P1008">
        <f>COUNTIF(C$11:C$2024, C1008)</f>
        <v>3</v>
      </c>
      <c r="Q1008">
        <f>COUNTIF(F$11:F$177, F1008)</f>
        <v>0</v>
      </c>
      <c r="R1008" t="b">
        <f>A1008=D1008</f>
        <v>0</v>
      </c>
      <c r="S1008" t="b">
        <f>A1008&amp;B1008&amp;C1008=D1008&amp;E1008&amp;F1008</f>
        <v>0</v>
      </c>
      <c r="V1008" t="str">
        <f>IF($A1008=V$10, $C1008, "")</f>
        <v/>
      </c>
      <c r="W1008" t="str">
        <f>IF($A1008=W$10, $C1008, "")</f>
        <v>Family Medical Leave Act Employee</v>
      </c>
      <c r="X1008" t="str">
        <f>IF($A1008=X$10, $C1008, "")</f>
        <v/>
      </c>
      <c r="Y1008" t="str">
        <f>IF($A1008=Y$10, $C1008, "")</f>
        <v/>
      </c>
      <c r="Z1008" t="str">
        <f>IF($A1008=Z$10, $C1008, "")</f>
        <v/>
      </c>
      <c r="AB1008" t="str">
        <f>IF($D1008=AB$10, $F1008, "")</f>
        <v/>
      </c>
      <c r="AC1008" t="str">
        <f>IF($D1008=AC$10, $F1008, "")</f>
        <v/>
      </c>
      <c r="AD1008" t="str">
        <f>IF($D1008=AD$10, $F1008, "")</f>
        <v/>
      </c>
      <c r="AE1008" t="str">
        <f>IF($D1008=AE$10, $F1008, "")</f>
        <v>Provider Justification? Subset Family Medical Leave Act Military Caregiver</v>
      </c>
      <c r="AF1008" t="str">
        <f>IF($D1008=AF$10, $F1008, "")</f>
        <v/>
      </c>
      <c r="AH1008">
        <f>COUNTIF(AI$11:AI$2024, AI1008)</f>
        <v>2</v>
      </c>
      <c r="AI1008" t="str">
        <f>V1008&amp;AB1008&amp;W1008&amp;AC1008&amp;X1008&amp;AD1008&amp;Y1008&amp;AE1008&amp;Z1008&amp;AF1008</f>
        <v>Family Medical Leave Act EmployeeProvider Justification? Subset Family Medical Leave Act Military Caregiver</v>
      </c>
      <c r="AJ1008">
        <f>IF(ROW()=11,1,IF(AK1007+1=AK1008,AJ1007,AJ1007+1))</f>
        <v>904</v>
      </c>
      <c r="AK1008">
        <f>IF(AI1008=AI1007, AK1007+1, 1)</f>
        <v>1</v>
      </c>
      <c r="AL1008" s="26" t="str">
        <f>AM1008&amp;AN1008</f>
        <v>GSA58Family Medical Leave Act Employee12374IBCCFMProvider Justification? Subset Family Medical Leave Act Military Caregiver</v>
      </c>
      <c r="AM1008" t="str">
        <f>K1008</f>
        <v>GSA58Family Medical Leave Act Employee</v>
      </c>
      <c r="AN1008" t="str">
        <f>L1008</f>
        <v>12374IBCCFMProvider Justification? Subset Family Medical Leave Act Military Caregiver</v>
      </c>
      <c r="AO1008">
        <f>COUNTIF(AM$11:AM$1107, AM1008)</f>
        <v>3</v>
      </c>
      <c r="AP1008">
        <f>COUNTIF(AN$11:AN$1107, AN1008)</f>
        <v>3</v>
      </c>
      <c r="AQ1008">
        <f>MATCH(AM1008, AM$11:AM$1107, 0)</f>
        <v>342</v>
      </c>
      <c r="AR1008">
        <f>MATCH(AN1008, AN$11:AN$1107, 0)</f>
        <v>998</v>
      </c>
      <c r="AS1008">
        <v>542</v>
      </c>
      <c r="AU1008" t="str">
        <f>C1008</f>
        <v>Family Medical Leave Act Employee</v>
      </c>
      <c r="AV1008" t="str">
        <f>IF(F1008="", "", F1008)</f>
        <v>Provider Justification? Subset Family Medical Leave Act Military Caregiver</v>
      </c>
      <c r="AW1008" s="13">
        <f>M1008</f>
        <v>0.9420155525881706</v>
      </c>
      <c r="AX1008" t="e">
        <f>VLOOKUP(AI1008, UniquePairs!A$5:A$2000, 1, FALSE)</f>
        <v>#N/A</v>
      </c>
      <c r="AY1008">
        <f>IFERROR(INDEX(UniquePairs!A$5:K$1000, MATCH(AL1008, UniquePairs!A$5:A$1000, 0), 10), "")</f>
        <v>0</v>
      </c>
      <c r="AZ1008" s="13">
        <f>IF(AY1008&lt;&gt;"", AY1008, AW1008)</f>
        <v>0</v>
      </c>
      <c r="BA1008" t="str">
        <f>IF(AZ1008=0,"None",IF(AZ1008&lt;0.6,"Weak",IF(AZ1008&lt;0.7,"Review",IF(AZ1008&lt;0.8,"Good",IF(AZ1008&lt;0.9,"Very Good","Solid")))))</f>
        <v>None</v>
      </c>
      <c r="BB1008" s="28" t="str">
        <f>IF(AJ1007=AJ1008, BB1007, BC1008)</f>
        <v>Family Medical Leave Act</v>
      </c>
      <c r="BC1008" t="str">
        <f>IF(AV1008="",AU1008,StringMatch(AU1008,AV1008,TRUE))</f>
        <v>Family Medical Leave Act</v>
      </c>
      <c r="BD1008" t="str">
        <f>TRIM(SUBSTITUTE(SUBSTITUTE(SUBSTITUTE(SUBSTITUTE(SUBSTITUTE(SUBSTITUTE(SUBSTITUTE(SUBSTITUTE(SUBSTITUTE(SUBSTITUTE(AU1008,BR1008,""),BS1008,""),BT1008,""),BU1008,""),BV1008,""),BW1008,""),BX1008,""),BY1008,""),BZ1008,""),CA1008,""))</f>
        <v>Employee</v>
      </c>
      <c r="BE1008" t="str">
        <f>TRIM(SUBSTITUTE(SUBSTITUTE(SUBSTITUTE(SUBSTITUTE(SUBSTITUTE(SUBSTITUTE(SUBSTITUTE(SUBSTITUTE(SUBSTITUTE(SUBSTITUTE(AV1008,BH1008,""),BI1008,""),BJ1008,""),BK1008,""),BL1008,""),BM1008,""),BN1008,""),BO1008,""),BP1008,""),BQ1008,""))</f>
        <v>Provider Justification? Subset Military Caregiver</v>
      </c>
      <c r="BF1008" s="21">
        <f>LEN(AU1008)-LEN(SUBSTITUTE(AU1008," ",""))</f>
        <v>4</v>
      </c>
      <c r="BG1008" s="21">
        <f>LEN(AV1008)-LEN(SUBSTITUTE(AV1008," ",""))</f>
        <v>8</v>
      </c>
      <c r="BH1008" s="21" t="str">
        <f>IF(BF1008=0,AU1008,findspace($AU1008,BH$10))</f>
        <v>Family</v>
      </c>
      <c r="BI1008" s="21" t="str">
        <f>IF(BH1008=0,AN1008,findspace($AU1008,BI$10))</f>
        <v>Medical</v>
      </c>
      <c r="BJ1008" s="21" t="str">
        <f>IF(BI1008=0,AV1008,findspace($AU1008,BJ$10))</f>
        <v>Leave</v>
      </c>
      <c r="BK1008" s="21" t="str">
        <f>IF(BJ1008=0,AW1008,findspace($AU1008,BK$10))</f>
        <v>Act</v>
      </c>
      <c r="BL1008" s="21" t="str">
        <f>IF(BK1008=0,AX1008,findspace($AU1008,BL$10))</f>
        <v>Employee</v>
      </c>
      <c r="BM1008" s="21" t="str">
        <f>IF(BL1008=0,BF1008,findspace($AU1008,BM$10))</f>
        <v/>
      </c>
      <c r="BN1008" s="21" t="str">
        <f>IF(BM1008=0,BH1008,findspace($AU1008,BN$10))</f>
        <v/>
      </c>
      <c r="BO1008" s="21" t="str">
        <f>IF(BN1008=0,BI1008,findspace($AU1008,BO$10))</f>
        <v/>
      </c>
      <c r="BR1008" s="21" t="str">
        <f>IF($BG1008=0,$AV1008,findspace($AV1008,BR$10))</f>
        <v>Provider</v>
      </c>
      <c r="BS1008" s="21" t="str">
        <f>IF($BG1008=0,$AV1008,findspace($AV1008,BS$10))</f>
        <v>Justification?</v>
      </c>
      <c r="BT1008" s="21" t="str">
        <f>IF($BG1008=0,$AV1008,findspace($AV1008,BT$10))</f>
        <v>Subset</v>
      </c>
      <c r="BU1008" s="21" t="str">
        <f>IF($BG1008=0,$AV1008,findspace($AV1008,BU$10))</f>
        <v>Family</v>
      </c>
      <c r="BV1008" s="21" t="str">
        <f>IF($BG1008=0,$AV1008,findspace($AV1008,BV$10))</f>
        <v>Medical</v>
      </c>
      <c r="BW1008" s="21" t="str">
        <f>IF($BG1008=0,$AV1008,findspace($AV1008,BW$10))</f>
        <v>Leave</v>
      </c>
      <c r="BX1008" s="21" t="str">
        <f>IF($BG1008=0,$AV1008,findspace($AV1008,BX$10))</f>
        <v>Act</v>
      </c>
      <c r="BY1008" s="21" t="str">
        <f>IF($BG1008=0,$AV1008,findspace($AV1008,BY$10))</f>
        <v>Military</v>
      </c>
      <c r="BZ1008" s="21" t="str">
        <f>IF($BG1008=0,$AV1008,findspace($AV1008,BZ$10))</f>
        <v>Caregiver</v>
      </c>
      <c r="CA1008" s="21" t="str">
        <f>IF($BG1008=0,$AV1008,findspace($AV1008,CA$10))</f>
        <v/>
      </c>
    </row>
    <row r="1009" spans="1:79" x14ac:dyDescent="0.35">
      <c r="A1009" t="s">
        <v>1836</v>
      </c>
      <c r="B1009">
        <v>58</v>
      </c>
      <c r="C1009" t="s">
        <v>3569</v>
      </c>
      <c r="D1009" t="s">
        <v>1837</v>
      </c>
      <c r="E1009" t="s">
        <v>408</v>
      </c>
      <c r="F1009" t="s">
        <v>3456</v>
      </c>
      <c r="G1009" s="13">
        <v>0.9420155525881706</v>
      </c>
      <c r="I1009">
        <v>12374</v>
      </c>
      <c r="J1009" t="str">
        <f>K1009&amp;L1009</f>
        <v>GSA58Family Medical Leave Act Employee12374IBCCMPProvider Justification? Subset Family Medical Leave Act Military Caregiver</v>
      </c>
      <c r="K1009" t="str">
        <f>A1009&amp;B1009&amp;C1009</f>
        <v>GSA58Family Medical Leave Act Employee</v>
      </c>
      <c r="L1009" t="str">
        <f>I1009&amp;D1009&amp;E1009&amp;F1009</f>
        <v>12374IBCCMPProvider Justification? Subset Family Medical Leave Act Military Caregiver</v>
      </c>
      <c r="M1009" s="13">
        <f>G1009</f>
        <v>0.9420155525881706</v>
      </c>
      <c r="N1009" s="13"/>
      <c r="O1009" s="19">
        <v>173</v>
      </c>
      <c r="P1009">
        <f>COUNTIF(C$11:C$2024, C1009)</f>
        <v>3</v>
      </c>
      <c r="Q1009">
        <f>COUNTIF(F$11:F$177, F1009)</f>
        <v>0</v>
      </c>
      <c r="R1009" t="b">
        <f>A1009=D1009</f>
        <v>0</v>
      </c>
      <c r="S1009" t="b">
        <f>A1009&amp;B1009&amp;C1009=D1009&amp;E1009&amp;F1009</f>
        <v>0</v>
      </c>
      <c r="V1009" t="str">
        <f>IF($A1009=V$10, $C1009, "")</f>
        <v/>
      </c>
      <c r="W1009" t="str">
        <f>IF($A1009=W$10, $C1009, "")</f>
        <v>Family Medical Leave Act Employee</v>
      </c>
      <c r="X1009" t="str">
        <f>IF($A1009=X$10, $C1009, "")</f>
        <v/>
      </c>
      <c r="Y1009" t="str">
        <f>IF($A1009=Y$10, $C1009, "")</f>
        <v/>
      </c>
      <c r="Z1009" t="str">
        <f>IF($A1009=Z$10, $C1009, "")</f>
        <v/>
      </c>
      <c r="AB1009" t="str">
        <f>IF($D1009=AB$10, $F1009, "")</f>
        <v/>
      </c>
      <c r="AC1009" t="str">
        <f>IF($D1009=AC$10, $F1009, "")</f>
        <v/>
      </c>
      <c r="AD1009" t="str">
        <f>IF($D1009=AD$10, $F1009, "")</f>
        <v/>
      </c>
      <c r="AE1009" t="str">
        <f>IF($D1009=AE$10, $F1009, "")</f>
        <v>Provider Justification? Subset Family Medical Leave Act Military Caregiver</v>
      </c>
      <c r="AF1009" t="str">
        <f>IF($D1009=AF$10, $F1009, "")</f>
        <v/>
      </c>
      <c r="AH1009">
        <f>COUNTIF(AI$11:AI$2024, AI1009)</f>
        <v>2</v>
      </c>
      <c r="AI1009" t="str">
        <f>V1009&amp;AB1009&amp;W1009&amp;AC1009&amp;X1009&amp;AD1009&amp;Y1009&amp;AE1009&amp;Z1009&amp;AF1009</f>
        <v>Family Medical Leave Act EmployeeProvider Justification? Subset Family Medical Leave Act Military Caregiver</v>
      </c>
      <c r="AJ1009">
        <f>IF(ROW()=11,1,IF(AK1008+1=AK1009,AJ1008,AJ1008+1))</f>
        <v>904</v>
      </c>
      <c r="AK1009">
        <f>IF(AI1009=AI1008, AK1008+1, 1)</f>
        <v>2</v>
      </c>
      <c r="AL1009" s="26" t="str">
        <f>AM1009&amp;AN1009</f>
        <v>GSA58Family Medical Leave Act Employee12374IBCCMPProvider Justification? Subset Family Medical Leave Act Military Caregiver</v>
      </c>
      <c r="AM1009" t="str">
        <f>K1009</f>
        <v>GSA58Family Medical Leave Act Employee</v>
      </c>
      <c r="AN1009" t="str">
        <f>L1009</f>
        <v>12374IBCCMPProvider Justification? Subset Family Medical Leave Act Military Caregiver</v>
      </c>
      <c r="AO1009">
        <f>COUNTIF(AM$11:AM$1107, AM1009)</f>
        <v>3</v>
      </c>
      <c r="AP1009">
        <f>COUNTIF(AN$11:AN$1107, AN1009)</f>
        <v>3</v>
      </c>
      <c r="AQ1009">
        <f>MATCH(AM1009, AM$11:AM$1107, 0)</f>
        <v>342</v>
      </c>
      <c r="AR1009">
        <f>MATCH(AN1009, AN$11:AN$1107, 0)</f>
        <v>999</v>
      </c>
      <c r="AS1009">
        <v>173</v>
      </c>
      <c r="AU1009" t="str">
        <f>C1009</f>
        <v>Family Medical Leave Act Employee</v>
      </c>
      <c r="AV1009" t="str">
        <f>IF(F1009="", "", F1009)</f>
        <v>Provider Justification? Subset Family Medical Leave Act Military Caregiver</v>
      </c>
      <c r="AW1009" s="13">
        <f>M1009</f>
        <v>0.9420155525881706</v>
      </c>
      <c r="AX1009" t="e">
        <f>VLOOKUP(AI1009, UniquePairs!A$5:A$2000, 1, FALSE)</f>
        <v>#N/A</v>
      </c>
      <c r="AY1009">
        <f>IFERROR(INDEX(UniquePairs!A$5:K$1000, MATCH(AL1009, UniquePairs!A$5:A$1000, 0), 10), "")</f>
        <v>0</v>
      </c>
      <c r="AZ1009" s="13">
        <f>IF(AY1009&lt;&gt;"", AY1009, AW1009)</f>
        <v>0</v>
      </c>
      <c r="BA1009" t="str">
        <f>IF(AZ1009=0,"None",IF(AZ1009&lt;0.6,"Weak",IF(AZ1009&lt;0.7,"Review",IF(AZ1009&lt;0.8,"Good",IF(AZ1009&lt;0.9,"Very Good","Solid")))))</f>
        <v>None</v>
      </c>
      <c r="BB1009" s="28" t="str">
        <f>IF(AJ1008=AJ1009, BB1008, BC1009)</f>
        <v>Family Medical Leave Act</v>
      </c>
      <c r="BC1009" t="str">
        <f>IF(AV1009="",AU1009,StringMatch(AU1009,AV1009,TRUE))</f>
        <v>Family Medical Leave Act</v>
      </c>
      <c r="BD1009" t="str">
        <f>TRIM(SUBSTITUTE(SUBSTITUTE(SUBSTITUTE(SUBSTITUTE(SUBSTITUTE(SUBSTITUTE(SUBSTITUTE(SUBSTITUTE(SUBSTITUTE(SUBSTITUTE(AU1009,BR1009,""),BS1009,""),BT1009,""),BU1009,""),BV1009,""),BW1009,""),BX1009,""),BY1009,""),BZ1009,""),CA1009,""))</f>
        <v>Employee</v>
      </c>
      <c r="BE1009" t="str">
        <f>TRIM(SUBSTITUTE(SUBSTITUTE(SUBSTITUTE(SUBSTITUTE(SUBSTITUTE(SUBSTITUTE(SUBSTITUTE(SUBSTITUTE(SUBSTITUTE(SUBSTITUTE(AV1009,BH1009,""),BI1009,""),BJ1009,""),BK1009,""),BL1009,""),BM1009,""),BN1009,""),BO1009,""),BP1009,""),BQ1009,""))</f>
        <v>Provider Justification? Subset Military Caregiver</v>
      </c>
      <c r="BF1009" s="21">
        <f>LEN(AU1009)-LEN(SUBSTITUTE(AU1009," ",""))</f>
        <v>4</v>
      </c>
      <c r="BG1009" s="21">
        <f>LEN(AV1009)-LEN(SUBSTITUTE(AV1009," ",""))</f>
        <v>8</v>
      </c>
      <c r="BH1009" s="21" t="str">
        <f>IF(BF1009=0,AU1009,findspace($AU1009,BH$10))</f>
        <v>Family</v>
      </c>
      <c r="BI1009" s="21" t="str">
        <f>IF(BH1009=0,AN1009,findspace($AU1009,BI$10))</f>
        <v>Medical</v>
      </c>
      <c r="BJ1009" s="21" t="str">
        <f>IF(BI1009=0,AV1009,findspace($AU1009,BJ$10))</f>
        <v>Leave</v>
      </c>
      <c r="BK1009" s="21" t="str">
        <f>IF(BJ1009=0,AW1009,findspace($AU1009,BK$10))</f>
        <v>Act</v>
      </c>
      <c r="BL1009" s="21" t="str">
        <f>IF(BK1009=0,AX1009,findspace($AU1009,BL$10))</f>
        <v>Employee</v>
      </c>
      <c r="BM1009" s="21" t="str">
        <f>IF(BL1009=0,BF1009,findspace($AU1009,BM$10))</f>
        <v/>
      </c>
      <c r="BN1009" s="21" t="str">
        <f>IF(BM1009=0,BH1009,findspace($AU1009,BN$10))</f>
        <v/>
      </c>
      <c r="BO1009" s="21" t="str">
        <f>IF(BN1009=0,BI1009,findspace($AU1009,BO$10))</f>
        <v/>
      </c>
      <c r="BR1009" s="21" t="str">
        <f>IF($BG1009=0,$AV1009,findspace($AV1009,BR$10))</f>
        <v>Provider</v>
      </c>
      <c r="BS1009" s="21" t="str">
        <f>IF($BG1009=0,$AV1009,findspace($AV1009,BS$10))</f>
        <v>Justification?</v>
      </c>
      <c r="BT1009" s="21" t="str">
        <f>IF($BG1009=0,$AV1009,findspace($AV1009,BT$10))</f>
        <v>Subset</v>
      </c>
      <c r="BU1009" s="21" t="str">
        <f>IF($BG1009=0,$AV1009,findspace($AV1009,BU$10))</f>
        <v>Family</v>
      </c>
      <c r="BV1009" s="21" t="str">
        <f>IF($BG1009=0,$AV1009,findspace($AV1009,BV$10))</f>
        <v>Medical</v>
      </c>
      <c r="BW1009" s="21" t="str">
        <f>IF($BG1009=0,$AV1009,findspace($AV1009,BW$10))</f>
        <v>Leave</v>
      </c>
      <c r="BX1009" s="21" t="str">
        <f>IF($BG1009=0,$AV1009,findspace($AV1009,BX$10))</f>
        <v>Act</v>
      </c>
      <c r="BY1009" s="21" t="str">
        <f>IF($BG1009=0,$AV1009,findspace($AV1009,BY$10))</f>
        <v>Military</v>
      </c>
      <c r="BZ1009" s="21" t="str">
        <f>IF($BG1009=0,$AV1009,findspace($AV1009,BZ$10))</f>
        <v>Caregiver</v>
      </c>
      <c r="CA1009" s="21" t="str">
        <f>IF($BG1009=0,$AV1009,findspace($AV1009,CA$10))</f>
        <v/>
      </c>
    </row>
    <row r="1010" spans="1:79" x14ac:dyDescent="0.35">
      <c r="A1010" t="s">
        <v>1836</v>
      </c>
      <c r="B1010">
        <v>78</v>
      </c>
      <c r="C1010" t="s">
        <v>2798</v>
      </c>
      <c r="D1010" t="s">
        <v>1839</v>
      </c>
      <c r="E1010" t="s">
        <v>954</v>
      </c>
      <c r="F1010" t="s">
        <v>3253</v>
      </c>
      <c r="G1010" s="13">
        <v>0.86657398212512415</v>
      </c>
      <c r="I1010">
        <v>12374</v>
      </c>
      <c r="J1010" t="str">
        <f>K1010&amp;L1010</f>
        <v>GSA78Bone Marrow Leave *(In Work)12374DFASEDDirty Work</v>
      </c>
      <c r="K1010" t="str">
        <f>A1010&amp;B1010&amp;C1010</f>
        <v>GSA78Bone Marrow Leave *(In Work)</v>
      </c>
      <c r="L1010" t="str">
        <f>I1010&amp;D1010&amp;E1010&amp;F1010</f>
        <v>12374DFASEDDirty Work</v>
      </c>
      <c r="M1010" s="13">
        <f>G1010</f>
        <v>0.86657398212512415</v>
      </c>
      <c r="N1010" s="13"/>
      <c r="O1010" s="19">
        <v>679</v>
      </c>
      <c r="P1010">
        <f>COUNTIF(C$11:C$2024, C1010)</f>
        <v>3</v>
      </c>
      <c r="Q1010">
        <f>COUNTIF(F$11:F$177, F1010)</f>
        <v>0</v>
      </c>
      <c r="R1010" t="b">
        <f>A1010=D1010</f>
        <v>0</v>
      </c>
      <c r="S1010" t="b">
        <f>A1010&amp;B1010&amp;C1010=D1010&amp;E1010&amp;F1010</f>
        <v>0</v>
      </c>
      <c r="V1010" t="str">
        <f>IF($A1010=V$10, $C1010, "")</f>
        <v/>
      </c>
      <c r="W1010" t="str">
        <f>IF($A1010=W$10, $C1010, "")</f>
        <v>Bone Marrow Leave *(In Work)</v>
      </c>
      <c r="X1010" t="str">
        <f>IF($A1010=X$10, $C1010, "")</f>
        <v/>
      </c>
      <c r="Y1010" t="str">
        <f>IF($A1010=Y$10, $C1010, "")</f>
        <v/>
      </c>
      <c r="Z1010" t="str">
        <f>IF($A1010=Z$10, $C1010, "")</f>
        <v/>
      </c>
      <c r="AB1010" t="str">
        <f>IF($D1010=AB$10, $F1010, "")</f>
        <v>Dirty Work</v>
      </c>
      <c r="AC1010" t="str">
        <f>IF($D1010=AC$10, $F1010, "")</f>
        <v/>
      </c>
      <c r="AD1010" t="str">
        <f>IF($D1010=AD$10, $F1010, "")</f>
        <v/>
      </c>
      <c r="AE1010" t="str">
        <f>IF($D1010=AE$10, $F1010, "")</f>
        <v/>
      </c>
      <c r="AF1010" t="str">
        <f>IF($D1010=AF$10, $F1010, "")</f>
        <v/>
      </c>
      <c r="AH1010">
        <f>COUNTIF(AI$11:AI$2024, AI1010)</f>
        <v>1</v>
      </c>
      <c r="AI1010" t="str">
        <f>V1010&amp;AB1010&amp;W1010&amp;AC1010&amp;X1010&amp;AD1010&amp;Y1010&amp;AE1010&amp;Z1010&amp;AF1010</f>
        <v>Dirty WorkBone Marrow Leave *(In Work)</v>
      </c>
      <c r="AJ1010">
        <f>IF(ROW()=11,1,IF(AK1009+1=AK1010,AJ1009,AJ1009+1))</f>
        <v>905</v>
      </c>
      <c r="AK1010">
        <f>IF(AI1010=AI1009, AK1009+1, 1)</f>
        <v>1</v>
      </c>
      <c r="AL1010" s="26" t="str">
        <f>AM1010&amp;AN1010</f>
        <v>GSA78Bone Marrow Leave *(In Work)12374DFASEDDirty Work</v>
      </c>
      <c r="AM1010" t="str">
        <f>K1010</f>
        <v>GSA78Bone Marrow Leave *(In Work)</v>
      </c>
      <c r="AN1010" t="str">
        <f>L1010</f>
        <v>12374DFASEDDirty Work</v>
      </c>
      <c r="AO1010">
        <f>COUNTIF(AM$11:AM$1107, AM1010)</f>
        <v>3</v>
      </c>
      <c r="AP1010">
        <f>COUNTIF(AN$11:AN$1107, AN1010)</f>
        <v>15</v>
      </c>
      <c r="AQ1010">
        <f>MATCH(AM1010, AM$11:AM$1107, 0)</f>
        <v>1000</v>
      </c>
      <c r="AR1010">
        <f>MATCH(AN1010, AN$11:AN$1107, 0)</f>
        <v>199</v>
      </c>
      <c r="AS1010">
        <v>679</v>
      </c>
      <c r="AU1010" t="str">
        <f>C1010</f>
        <v>Bone Marrow Leave *(In Work)</v>
      </c>
      <c r="AV1010" t="str">
        <f>IF(F1010="", "", F1010)</f>
        <v>Dirty Work</v>
      </c>
      <c r="AW1010" s="13">
        <f>M1010</f>
        <v>0.86657398212512415</v>
      </c>
      <c r="AX1010" t="e">
        <f>VLOOKUP(AI1010, UniquePairs!A$5:A$2000, 1, FALSE)</f>
        <v>#N/A</v>
      </c>
      <c r="AY1010">
        <f>IFERROR(INDEX(UniquePairs!A$5:K$1000, MATCH(AL1010, UniquePairs!A$5:A$1000, 0), 10), "")</f>
        <v>0</v>
      </c>
      <c r="AZ1010" s="13">
        <f>IF(AY1010&lt;&gt;"", AY1010, AW1010)</f>
        <v>0</v>
      </c>
      <c r="BA1010" t="str">
        <f>IF(AZ1010=0,"None",IF(AZ1010&lt;0.6,"Weak",IF(AZ1010&lt;0.7,"Review",IF(AZ1010&lt;0.8,"Good",IF(AZ1010&lt;0.9,"Very Good","Solid")))))</f>
        <v>None</v>
      </c>
      <c r="BB1010" s="28" t="str">
        <f>IF(AJ1009=AJ1010, BB1009, BC1010)</f>
        <v/>
      </c>
      <c r="BC1010" t="str">
        <f>IF(AV1010="",AU1010,StringMatch(AU1010,AV1010,TRUE))</f>
        <v/>
      </c>
      <c r="BD1010" t="str">
        <f>TRIM(SUBSTITUTE(SUBSTITUTE(SUBSTITUTE(SUBSTITUTE(SUBSTITUTE(SUBSTITUTE(SUBSTITUTE(SUBSTITUTE(SUBSTITUTE(SUBSTITUTE(AU1010,BR1010,""),BS1010,""),BT1010,""),BU1010,""),BV1010,""),BW1010,""),BX1010,""),BY1010,""),BZ1010,""),CA1010,""))</f>
        <v>Bone Marrow Leave *(In )</v>
      </c>
      <c r="BE1010" t="str">
        <f>TRIM(SUBSTITUTE(SUBSTITUTE(SUBSTITUTE(SUBSTITUTE(SUBSTITUTE(SUBSTITUTE(SUBSTITUTE(SUBSTITUTE(SUBSTITUTE(SUBSTITUTE(AV1010,BH1010,""),BI1010,""),BJ1010,""),BK1010,""),BL1010,""),BM1010,""),BN1010,""),BO1010,""),BP1010,""),BQ1010,""))</f>
        <v>Dirty Work</v>
      </c>
      <c r="BF1010" s="21">
        <f>LEN(AU1010)-LEN(SUBSTITUTE(AU1010," ",""))</f>
        <v>4</v>
      </c>
      <c r="BG1010" s="21">
        <f>LEN(AV1010)-LEN(SUBSTITUTE(AV1010," ",""))</f>
        <v>1</v>
      </c>
      <c r="BH1010" s="21" t="str">
        <f>IF(BF1010=0,AU1010,findspace($AU1010,BH$10))</f>
        <v>Bone</v>
      </c>
      <c r="BI1010" s="21" t="str">
        <f>IF(BH1010=0,AN1010,findspace($AU1010,BI$10))</f>
        <v>Marrow</v>
      </c>
      <c r="BJ1010" s="21" t="str">
        <f>IF(BI1010=0,AV1010,findspace($AU1010,BJ$10))</f>
        <v>Leave</v>
      </c>
      <c r="BK1010" s="21" t="str">
        <f>IF(BJ1010=0,AW1010,findspace($AU1010,BK$10))</f>
        <v>*(In</v>
      </c>
      <c r="BL1010" s="21" t="str">
        <f>IF(BK1010=0,AX1010,findspace($AU1010,BL$10))</f>
        <v>Work)</v>
      </c>
      <c r="BM1010" s="21" t="str">
        <f>IF(BL1010=0,BF1010,findspace($AU1010,BM$10))</f>
        <v/>
      </c>
      <c r="BN1010" s="21" t="str">
        <f>IF(BM1010=0,BH1010,findspace($AU1010,BN$10))</f>
        <v/>
      </c>
      <c r="BO1010" s="21" t="str">
        <f>IF(BN1010=0,BI1010,findspace($AU1010,BO$10))</f>
        <v/>
      </c>
      <c r="BR1010" s="21" t="str">
        <f>IF($BG1010=0,$AV1010,findspace($AV1010,BR$10))</f>
        <v>Dirty</v>
      </c>
      <c r="BS1010" s="21" t="str">
        <f>IF($BG1010=0,$AV1010,findspace($AV1010,BS$10))</f>
        <v>Work</v>
      </c>
      <c r="BT1010" s="21" t="str">
        <f>IF($BG1010=0,$AV1010,findspace($AV1010,BT$10))</f>
        <v/>
      </c>
      <c r="BU1010" s="21" t="str">
        <f>IF($BG1010=0,$AV1010,findspace($AV1010,BU$10))</f>
        <v/>
      </c>
      <c r="BV1010" s="21" t="str">
        <f>IF($BG1010=0,$AV1010,findspace($AV1010,BV$10))</f>
        <v/>
      </c>
      <c r="BW1010" s="21" t="str">
        <f>IF($BG1010=0,$AV1010,findspace($AV1010,BW$10))</f>
        <v/>
      </c>
      <c r="BX1010" s="21" t="str">
        <f>IF($BG1010=0,$AV1010,findspace($AV1010,BX$10))</f>
        <v/>
      </c>
      <c r="BY1010" s="21" t="str">
        <f>IF($BG1010=0,$AV1010,findspace($AV1010,BY$10))</f>
        <v/>
      </c>
      <c r="BZ1010" s="21" t="str">
        <f>IF($BG1010=0,$AV1010,findspace($AV1010,BZ$10))</f>
        <v/>
      </c>
      <c r="CA1010" s="21" t="str">
        <f>IF($BG1010=0,$AV1010,findspace($AV1010,CA$10))</f>
        <v/>
      </c>
    </row>
    <row r="1011" spans="1:79" x14ac:dyDescent="0.35">
      <c r="A1011" t="s">
        <v>1836</v>
      </c>
      <c r="B1011">
        <v>78</v>
      </c>
      <c r="C1011" t="s">
        <v>2798</v>
      </c>
      <c r="D1011" t="s">
        <v>1839</v>
      </c>
      <c r="E1011" t="s">
        <v>956</v>
      </c>
      <c r="F1011" t="s">
        <v>3254</v>
      </c>
      <c r="G1011" s="13">
        <v>0.85802700675168797</v>
      </c>
      <c r="I1011">
        <v>12374</v>
      </c>
      <c r="J1011" t="str">
        <f>K1011&amp;L1011</f>
        <v>GSA78Bone Marrow Leave *(In Work)12374DFASEECold Work</v>
      </c>
      <c r="K1011" t="str">
        <f>A1011&amp;B1011&amp;C1011</f>
        <v>GSA78Bone Marrow Leave *(In Work)</v>
      </c>
      <c r="L1011" t="str">
        <f>I1011&amp;D1011&amp;E1011&amp;F1011</f>
        <v>12374DFASEECold Work</v>
      </c>
      <c r="M1011" s="13">
        <f>G1011</f>
        <v>0.85802700675168797</v>
      </c>
      <c r="N1011" s="13"/>
      <c r="O1011" s="19">
        <v>396</v>
      </c>
      <c r="P1011">
        <f>COUNTIF(C$11:C$2024, C1011)</f>
        <v>3</v>
      </c>
      <c r="Q1011">
        <f>COUNTIF(F$11:F$177, F1011)</f>
        <v>0</v>
      </c>
      <c r="R1011" t="b">
        <f>A1011=D1011</f>
        <v>0</v>
      </c>
      <c r="S1011" t="b">
        <f>A1011&amp;B1011&amp;C1011=D1011&amp;E1011&amp;F1011</f>
        <v>0</v>
      </c>
      <c r="V1011" t="str">
        <f>IF($A1011=V$10, $C1011, "")</f>
        <v/>
      </c>
      <c r="W1011" t="str">
        <f>IF($A1011=W$10, $C1011, "")</f>
        <v>Bone Marrow Leave *(In Work)</v>
      </c>
      <c r="X1011" t="str">
        <f>IF($A1011=X$10, $C1011, "")</f>
        <v/>
      </c>
      <c r="Y1011" t="str">
        <f>IF($A1011=Y$10, $C1011, "")</f>
        <v/>
      </c>
      <c r="Z1011" t="str">
        <f>IF($A1011=Z$10, $C1011, "")</f>
        <v/>
      </c>
      <c r="AB1011" t="str">
        <f>IF($D1011=AB$10, $F1011, "")</f>
        <v>Cold Work</v>
      </c>
      <c r="AC1011" t="str">
        <f>IF($D1011=AC$10, $F1011, "")</f>
        <v/>
      </c>
      <c r="AD1011" t="str">
        <f>IF($D1011=AD$10, $F1011, "")</f>
        <v/>
      </c>
      <c r="AE1011" t="str">
        <f>IF($D1011=AE$10, $F1011, "")</f>
        <v/>
      </c>
      <c r="AF1011" t="str">
        <f>IF($D1011=AF$10, $F1011, "")</f>
        <v/>
      </c>
      <c r="AH1011">
        <f>COUNTIF(AI$11:AI$2024, AI1011)</f>
        <v>1</v>
      </c>
      <c r="AI1011" t="str">
        <f>V1011&amp;AB1011&amp;W1011&amp;AC1011&amp;X1011&amp;AD1011&amp;Y1011&amp;AE1011&amp;Z1011&amp;AF1011</f>
        <v>Cold WorkBone Marrow Leave *(In Work)</v>
      </c>
      <c r="AJ1011">
        <f>IF(ROW()=11,1,IF(AK1010+1=AK1011,AJ1010,AJ1010+1))</f>
        <v>906</v>
      </c>
      <c r="AK1011">
        <f>IF(AI1011=AI1010, AK1010+1, 1)</f>
        <v>1</v>
      </c>
      <c r="AL1011" s="26" t="str">
        <f>AM1011&amp;AN1011</f>
        <v>GSA78Bone Marrow Leave *(In Work)12374DFASEECold Work</v>
      </c>
      <c r="AM1011" t="str">
        <f>K1011</f>
        <v>GSA78Bone Marrow Leave *(In Work)</v>
      </c>
      <c r="AN1011" t="str">
        <f>L1011</f>
        <v>12374DFASEECold Work</v>
      </c>
      <c r="AO1011">
        <f>COUNTIF(AM$11:AM$1107, AM1011)</f>
        <v>3</v>
      </c>
      <c r="AP1011">
        <f>COUNTIF(AN$11:AN$1107, AN1011)</f>
        <v>14</v>
      </c>
      <c r="AQ1011">
        <f>MATCH(AM1011, AM$11:AM$1107, 0)</f>
        <v>1000</v>
      </c>
      <c r="AR1011">
        <f>MATCH(AN1011, AN$11:AN$1107, 0)</f>
        <v>171</v>
      </c>
      <c r="AS1011">
        <v>396</v>
      </c>
      <c r="AU1011" t="str">
        <f>C1011</f>
        <v>Bone Marrow Leave *(In Work)</v>
      </c>
      <c r="AV1011" t="str">
        <f>IF(F1011="", "", F1011)</f>
        <v>Cold Work</v>
      </c>
      <c r="AW1011" s="13">
        <f>M1011</f>
        <v>0.85802700675168797</v>
      </c>
      <c r="AX1011" t="e">
        <f>VLOOKUP(AI1011, UniquePairs!A$5:A$2000, 1, FALSE)</f>
        <v>#N/A</v>
      </c>
      <c r="AY1011">
        <f>IFERROR(INDEX(UniquePairs!A$5:K$1000, MATCH(AL1011, UniquePairs!A$5:A$1000, 0), 10), "")</f>
        <v>0</v>
      </c>
      <c r="AZ1011" s="13">
        <f>IF(AY1011&lt;&gt;"", AY1011, AW1011)</f>
        <v>0</v>
      </c>
      <c r="BA1011" t="str">
        <f>IF(AZ1011=0,"None",IF(AZ1011&lt;0.6,"Weak",IF(AZ1011&lt;0.7,"Review",IF(AZ1011&lt;0.8,"Good",IF(AZ1011&lt;0.9,"Very Good","Solid")))))</f>
        <v>None</v>
      </c>
      <c r="BB1011" s="28" t="str">
        <f>IF(AJ1010=AJ1011, BB1010, BC1011)</f>
        <v/>
      </c>
      <c r="BC1011" t="str">
        <f>IF(AV1011="",AU1011,StringMatch(AU1011,AV1011,TRUE))</f>
        <v/>
      </c>
      <c r="BD1011" t="str">
        <f>TRIM(SUBSTITUTE(SUBSTITUTE(SUBSTITUTE(SUBSTITUTE(SUBSTITUTE(SUBSTITUTE(SUBSTITUTE(SUBSTITUTE(SUBSTITUTE(SUBSTITUTE(AU1011,BR1011,""),BS1011,""),BT1011,""),BU1011,""),BV1011,""),BW1011,""),BX1011,""),BY1011,""),BZ1011,""),CA1011,""))</f>
        <v>Bone Marrow Leave *(In )</v>
      </c>
      <c r="BE1011" t="str">
        <f>TRIM(SUBSTITUTE(SUBSTITUTE(SUBSTITUTE(SUBSTITUTE(SUBSTITUTE(SUBSTITUTE(SUBSTITUTE(SUBSTITUTE(SUBSTITUTE(SUBSTITUTE(AV1011,BH1011,""),BI1011,""),BJ1011,""),BK1011,""),BL1011,""),BM1011,""),BN1011,""),BO1011,""),BP1011,""),BQ1011,""))</f>
        <v>Cold Work</v>
      </c>
      <c r="BF1011" s="21">
        <f>LEN(AU1011)-LEN(SUBSTITUTE(AU1011," ",""))</f>
        <v>4</v>
      </c>
      <c r="BG1011" s="21">
        <f>LEN(AV1011)-LEN(SUBSTITUTE(AV1011," ",""))</f>
        <v>1</v>
      </c>
      <c r="BH1011" s="21" t="str">
        <f>IF(BF1011=0,AU1011,findspace($AU1011,BH$10))</f>
        <v>Bone</v>
      </c>
      <c r="BI1011" s="21" t="str">
        <f>IF(BH1011=0,AN1011,findspace($AU1011,BI$10))</f>
        <v>Marrow</v>
      </c>
      <c r="BJ1011" s="21" t="str">
        <f>IF(BI1011=0,AV1011,findspace($AU1011,BJ$10))</f>
        <v>Leave</v>
      </c>
      <c r="BK1011" s="21" t="str">
        <f>IF(BJ1011=0,AW1011,findspace($AU1011,BK$10))</f>
        <v>*(In</v>
      </c>
      <c r="BL1011" s="21" t="str">
        <f>IF(BK1011=0,AX1011,findspace($AU1011,BL$10))</f>
        <v>Work)</v>
      </c>
      <c r="BM1011" s="21" t="str">
        <f>IF(BL1011=0,BF1011,findspace($AU1011,BM$10))</f>
        <v/>
      </c>
      <c r="BN1011" s="21" t="str">
        <f>IF(BM1011=0,BH1011,findspace($AU1011,BN$10))</f>
        <v/>
      </c>
      <c r="BO1011" s="21" t="str">
        <f>IF(BN1011=0,BI1011,findspace($AU1011,BO$10))</f>
        <v/>
      </c>
      <c r="BR1011" s="21" t="str">
        <f>IF($BG1011=0,$AV1011,findspace($AV1011,BR$10))</f>
        <v>Cold</v>
      </c>
      <c r="BS1011" s="21" t="str">
        <f>IF($BG1011=0,$AV1011,findspace($AV1011,BS$10))</f>
        <v>Work</v>
      </c>
      <c r="BT1011" s="21" t="str">
        <f>IF($BG1011=0,$AV1011,findspace($AV1011,BT$10))</f>
        <v/>
      </c>
      <c r="BU1011" s="21" t="str">
        <f>IF($BG1011=0,$AV1011,findspace($AV1011,BU$10))</f>
        <v/>
      </c>
      <c r="BV1011" s="21" t="str">
        <f>IF($BG1011=0,$AV1011,findspace($AV1011,BV$10))</f>
        <v/>
      </c>
      <c r="BW1011" s="21" t="str">
        <f>IF($BG1011=0,$AV1011,findspace($AV1011,BW$10))</f>
        <v/>
      </c>
      <c r="BX1011" s="21" t="str">
        <f>IF($BG1011=0,$AV1011,findspace($AV1011,BX$10))</f>
        <v/>
      </c>
      <c r="BY1011" s="21" t="str">
        <f>IF($BG1011=0,$AV1011,findspace($AV1011,BY$10))</f>
        <v/>
      </c>
      <c r="BZ1011" s="21" t="str">
        <f>IF($BG1011=0,$AV1011,findspace($AV1011,BZ$10))</f>
        <v/>
      </c>
      <c r="CA1011" s="21" t="str">
        <f>IF($BG1011=0,$AV1011,findspace($AV1011,CA$10))</f>
        <v/>
      </c>
    </row>
    <row r="1012" spans="1:79" x14ac:dyDescent="0.35">
      <c r="A1012" t="s">
        <v>1836</v>
      </c>
      <c r="B1012">
        <v>78</v>
      </c>
      <c r="C1012" t="s">
        <v>2798</v>
      </c>
      <c r="D1012" t="s">
        <v>1839</v>
      </c>
      <c r="E1012" t="s">
        <v>958</v>
      </c>
      <c r="F1012" t="s">
        <v>3255</v>
      </c>
      <c r="G1012" s="13">
        <v>0.85802700675168797</v>
      </c>
      <c r="I1012">
        <v>12374</v>
      </c>
      <c r="J1012" t="str">
        <f>K1012&amp;L1012</f>
        <v>GSA78Bone Marrow Leave *(In Work)12374DFASEFHot Work</v>
      </c>
      <c r="K1012" t="str">
        <f>A1012&amp;B1012&amp;C1012</f>
        <v>GSA78Bone Marrow Leave *(In Work)</v>
      </c>
      <c r="L1012" t="str">
        <f>I1012&amp;D1012&amp;E1012&amp;F1012</f>
        <v>12374DFASEFHot Work</v>
      </c>
      <c r="M1012" s="13">
        <f>G1012</f>
        <v>0.85802700675168797</v>
      </c>
      <c r="N1012" s="13"/>
      <c r="O1012" s="19">
        <v>287</v>
      </c>
      <c r="P1012">
        <f>COUNTIF(C$11:C$2024, C1012)</f>
        <v>3</v>
      </c>
      <c r="Q1012">
        <f>COUNTIF(F$11:F$177, F1012)</f>
        <v>0</v>
      </c>
      <c r="R1012" t="b">
        <f>A1012=D1012</f>
        <v>0</v>
      </c>
      <c r="S1012" t="b">
        <f>A1012&amp;B1012&amp;C1012=D1012&amp;E1012&amp;F1012</f>
        <v>0</v>
      </c>
      <c r="V1012" t="str">
        <f>IF($A1012=V$10, $C1012, "")</f>
        <v/>
      </c>
      <c r="W1012" t="str">
        <f>IF($A1012=W$10, $C1012, "")</f>
        <v>Bone Marrow Leave *(In Work)</v>
      </c>
      <c r="X1012" t="str">
        <f>IF($A1012=X$10, $C1012, "")</f>
        <v/>
      </c>
      <c r="Y1012" t="str">
        <f>IF($A1012=Y$10, $C1012, "")</f>
        <v/>
      </c>
      <c r="Z1012" t="str">
        <f>IF($A1012=Z$10, $C1012, "")</f>
        <v/>
      </c>
      <c r="AB1012" t="str">
        <f>IF($D1012=AB$10, $F1012, "")</f>
        <v>Hot Work</v>
      </c>
      <c r="AC1012" t="str">
        <f>IF($D1012=AC$10, $F1012, "")</f>
        <v/>
      </c>
      <c r="AD1012" t="str">
        <f>IF($D1012=AD$10, $F1012, "")</f>
        <v/>
      </c>
      <c r="AE1012" t="str">
        <f>IF($D1012=AE$10, $F1012, "")</f>
        <v/>
      </c>
      <c r="AF1012" t="str">
        <f>IF($D1012=AF$10, $F1012, "")</f>
        <v/>
      </c>
      <c r="AH1012">
        <f>COUNTIF(AI$11:AI$2024, AI1012)</f>
        <v>1</v>
      </c>
      <c r="AI1012" t="str">
        <f>V1012&amp;AB1012&amp;W1012&amp;AC1012&amp;X1012&amp;AD1012&amp;Y1012&amp;AE1012&amp;Z1012&amp;AF1012</f>
        <v>Hot WorkBone Marrow Leave *(In Work)</v>
      </c>
      <c r="AJ1012">
        <f>IF(ROW()=11,1,IF(AK1011+1=AK1012,AJ1011,AJ1011+1))</f>
        <v>907</v>
      </c>
      <c r="AK1012">
        <f>IF(AI1012=AI1011, AK1011+1, 1)</f>
        <v>1</v>
      </c>
      <c r="AL1012" s="26" t="str">
        <f>AM1012&amp;AN1012</f>
        <v>GSA78Bone Marrow Leave *(In Work)12374DFASEFHot Work</v>
      </c>
      <c r="AM1012" t="str">
        <f>K1012</f>
        <v>GSA78Bone Marrow Leave *(In Work)</v>
      </c>
      <c r="AN1012" t="str">
        <f>L1012</f>
        <v>12374DFASEFHot Work</v>
      </c>
      <c r="AO1012">
        <f>COUNTIF(AM$11:AM$1107, AM1012)</f>
        <v>3</v>
      </c>
      <c r="AP1012">
        <f>COUNTIF(AN$11:AN$1107, AN1012)</f>
        <v>13</v>
      </c>
      <c r="AQ1012">
        <f>MATCH(AM1012, AM$11:AM$1107, 0)</f>
        <v>1000</v>
      </c>
      <c r="AR1012">
        <f>MATCH(AN1012, AN$11:AN$1107, 0)</f>
        <v>179</v>
      </c>
      <c r="AS1012">
        <v>287</v>
      </c>
      <c r="AU1012" t="str">
        <f>C1012</f>
        <v>Bone Marrow Leave *(In Work)</v>
      </c>
      <c r="AV1012" t="str">
        <f>IF(F1012="", "", F1012)</f>
        <v>Hot Work</v>
      </c>
      <c r="AW1012" s="13">
        <f>M1012</f>
        <v>0.85802700675168797</v>
      </c>
      <c r="AX1012" t="e">
        <f>VLOOKUP(AI1012, UniquePairs!A$5:A$2000, 1, FALSE)</f>
        <v>#N/A</v>
      </c>
      <c r="AY1012">
        <f>IFERROR(INDEX(UniquePairs!A$5:K$1000, MATCH(AL1012, UniquePairs!A$5:A$1000, 0), 10), "")</f>
        <v>0</v>
      </c>
      <c r="AZ1012" s="13">
        <f>IF(AY1012&lt;&gt;"", AY1012, AW1012)</f>
        <v>0</v>
      </c>
      <c r="BA1012" t="str">
        <f>IF(AZ1012=0,"None",IF(AZ1012&lt;0.6,"Weak",IF(AZ1012&lt;0.7,"Review",IF(AZ1012&lt;0.8,"Good",IF(AZ1012&lt;0.9,"Very Good","Solid")))))</f>
        <v>None</v>
      </c>
      <c r="BB1012" s="28" t="str">
        <f>IF(AJ1011=AJ1012, BB1011, BC1012)</f>
        <v/>
      </c>
      <c r="BC1012" t="str">
        <f>IF(AV1012="",AU1012,StringMatch(AU1012,AV1012,TRUE))</f>
        <v/>
      </c>
      <c r="BD1012" t="str">
        <f>TRIM(SUBSTITUTE(SUBSTITUTE(SUBSTITUTE(SUBSTITUTE(SUBSTITUTE(SUBSTITUTE(SUBSTITUTE(SUBSTITUTE(SUBSTITUTE(SUBSTITUTE(AU1012,BR1012,""),BS1012,""),BT1012,""),BU1012,""),BV1012,""),BW1012,""),BX1012,""),BY1012,""),BZ1012,""),CA1012,""))</f>
        <v>Bone Marrow Leave *(In )</v>
      </c>
      <c r="BE1012" t="str">
        <f>TRIM(SUBSTITUTE(SUBSTITUTE(SUBSTITUTE(SUBSTITUTE(SUBSTITUTE(SUBSTITUTE(SUBSTITUTE(SUBSTITUTE(SUBSTITUTE(SUBSTITUTE(AV1012,BH1012,""),BI1012,""),BJ1012,""),BK1012,""),BL1012,""),BM1012,""),BN1012,""),BO1012,""),BP1012,""),BQ1012,""))</f>
        <v>Hot Work</v>
      </c>
      <c r="BF1012" s="21">
        <f>LEN(AU1012)-LEN(SUBSTITUTE(AU1012," ",""))</f>
        <v>4</v>
      </c>
      <c r="BG1012" s="21">
        <f>LEN(AV1012)-LEN(SUBSTITUTE(AV1012," ",""))</f>
        <v>1</v>
      </c>
      <c r="BH1012" s="21" t="str">
        <f>IF(BF1012=0,AU1012,findspace($AU1012,BH$10))</f>
        <v>Bone</v>
      </c>
      <c r="BI1012" s="21" t="str">
        <f>IF(BH1012=0,AN1012,findspace($AU1012,BI$10))</f>
        <v>Marrow</v>
      </c>
      <c r="BJ1012" s="21" t="str">
        <f>IF(BI1012=0,AV1012,findspace($AU1012,BJ$10))</f>
        <v>Leave</v>
      </c>
      <c r="BK1012" s="21" t="str">
        <f>IF(BJ1012=0,AW1012,findspace($AU1012,BK$10))</f>
        <v>*(In</v>
      </c>
      <c r="BL1012" s="21" t="str">
        <f>IF(BK1012=0,AX1012,findspace($AU1012,BL$10))</f>
        <v>Work)</v>
      </c>
      <c r="BM1012" s="21" t="str">
        <f>IF(BL1012=0,BF1012,findspace($AU1012,BM$10))</f>
        <v/>
      </c>
      <c r="BN1012" s="21" t="str">
        <f>IF(BM1012=0,BH1012,findspace($AU1012,BN$10))</f>
        <v/>
      </c>
      <c r="BO1012" s="21" t="str">
        <f>IF(BN1012=0,BI1012,findspace($AU1012,BO$10))</f>
        <v/>
      </c>
      <c r="BR1012" s="21" t="str">
        <f>IF($BG1012=0,$AV1012,findspace($AV1012,BR$10))</f>
        <v>Hot</v>
      </c>
      <c r="BS1012" s="21" t="str">
        <f>IF($BG1012=0,$AV1012,findspace($AV1012,BS$10))</f>
        <v>Work</v>
      </c>
      <c r="BT1012" s="21" t="str">
        <f>IF($BG1012=0,$AV1012,findspace($AV1012,BT$10))</f>
        <v/>
      </c>
      <c r="BU1012" s="21" t="str">
        <f>IF($BG1012=0,$AV1012,findspace($AV1012,BU$10))</f>
        <v/>
      </c>
      <c r="BV1012" s="21" t="str">
        <f>IF($BG1012=0,$AV1012,findspace($AV1012,BV$10))</f>
        <v/>
      </c>
      <c r="BW1012" s="21" t="str">
        <f>IF($BG1012=0,$AV1012,findspace($AV1012,BW$10))</f>
        <v/>
      </c>
      <c r="BX1012" s="21" t="str">
        <f>IF($BG1012=0,$AV1012,findspace($AV1012,BX$10))</f>
        <v/>
      </c>
      <c r="BY1012" s="21" t="str">
        <f>IF($BG1012=0,$AV1012,findspace($AV1012,BY$10))</f>
        <v/>
      </c>
      <c r="BZ1012" s="21" t="str">
        <f>IF($BG1012=0,$AV1012,findspace($AV1012,BZ$10))</f>
        <v/>
      </c>
      <c r="CA1012" s="21" t="str">
        <f>IF($BG1012=0,$AV1012,findspace($AV1012,CA$10))</f>
        <v/>
      </c>
    </row>
    <row r="1013" spans="1:79" x14ac:dyDescent="0.35">
      <c r="A1013" t="s">
        <v>1836</v>
      </c>
      <c r="B1013">
        <v>79</v>
      </c>
      <c r="C1013" t="s">
        <v>2799</v>
      </c>
      <c r="D1013" t="s">
        <v>1839</v>
      </c>
      <c r="E1013" t="s">
        <v>954</v>
      </c>
      <c r="F1013" t="s">
        <v>3253</v>
      </c>
      <c r="G1013" s="13">
        <v>0.83416592328278316</v>
      </c>
      <c r="I1013">
        <v>12374</v>
      </c>
      <c r="J1013" t="str">
        <f>K1013&amp;L1013</f>
        <v>GSA79Organ Donor Leave *(In Work)12374DFASEDDirty Work</v>
      </c>
      <c r="K1013" t="str">
        <f>A1013&amp;B1013&amp;C1013</f>
        <v>GSA79Organ Donor Leave *(In Work)</v>
      </c>
      <c r="L1013" t="str">
        <f>I1013&amp;D1013&amp;E1013&amp;F1013</f>
        <v>12374DFASEDDirty Work</v>
      </c>
      <c r="M1013" s="13">
        <f>G1013</f>
        <v>0.83416592328278316</v>
      </c>
      <c r="N1013" s="13"/>
      <c r="O1013" s="19">
        <v>383</v>
      </c>
      <c r="P1013">
        <f>COUNTIF(C$11:C$2024, C1013)</f>
        <v>3</v>
      </c>
      <c r="Q1013">
        <f>COUNTIF(F$11:F$177, F1013)</f>
        <v>0</v>
      </c>
      <c r="R1013" t="b">
        <f>A1013=D1013</f>
        <v>0</v>
      </c>
      <c r="S1013" t="b">
        <f>A1013&amp;B1013&amp;C1013=D1013&amp;E1013&amp;F1013</f>
        <v>0</v>
      </c>
      <c r="V1013" t="str">
        <f>IF($A1013=V$10, $C1013, "")</f>
        <v/>
      </c>
      <c r="W1013" t="str">
        <f>IF($A1013=W$10, $C1013, "")</f>
        <v>Organ Donor Leave *(In Work)</v>
      </c>
      <c r="X1013" t="str">
        <f>IF($A1013=X$10, $C1013, "")</f>
        <v/>
      </c>
      <c r="Y1013" t="str">
        <f>IF($A1013=Y$10, $C1013, "")</f>
        <v/>
      </c>
      <c r="Z1013" t="str">
        <f>IF($A1013=Z$10, $C1013, "")</f>
        <v/>
      </c>
      <c r="AB1013" t="str">
        <f>IF($D1013=AB$10, $F1013, "")</f>
        <v>Dirty Work</v>
      </c>
      <c r="AC1013" t="str">
        <f>IF($D1013=AC$10, $F1013, "")</f>
        <v/>
      </c>
      <c r="AD1013" t="str">
        <f>IF($D1013=AD$10, $F1013, "")</f>
        <v/>
      </c>
      <c r="AE1013" t="str">
        <f>IF($D1013=AE$10, $F1013, "")</f>
        <v/>
      </c>
      <c r="AF1013" t="str">
        <f>IF($D1013=AF$10, $F1013, "")</f>
        <v/>
      </c>
      <c r="AH1013">
        <f>COUNTIF(AI$11:AI$2024, AI1013)</f>
        <v>1</v>
      </c>
      <c r="AI1013" t="str">
        <f>V1013&amp;AB1013&amp;W1013&amp;AC1013&amp;X1013&amp;AD1013&amp;Y1013&amp;AE1013&amp;Z1013&amp;AF1013</f>
        <v>Dirty WorkOrgan Donor Leave *(In Work)</v>
      </c>
      <c r="AJ1013">
        <f>IF(ROW()=11,1,IF(AK1012+1=AK1013,AJ1012,AJ1012+1))</f>
        <v>908</v>
      </c>
      <c r="AK1013">
        <f>IF(AI1013=AI1012, AK1012+1, 1)</f>
        <v>1</v>
      </c>
      <c r="AL1013" s="26" t="str">
        <f>AM1013&amp;AN1013</f>
        <v>GSA79Organ Donor Leave *(In Work)12374DFASEDDirty Work</v>
      </c>
      <c r="AM1013" t="str">
        <f>K1013</f>
        <v>GSA79Organ Donor Leave *(In Work)</v>
      </c>
      <c r="AN1013" t="str">
        <f>L1013</f>
        <v>12374DFASEDDirty Work</v>
      </c>
      <c r="AO1013">
        <f>COUNTIF(AM$11:AM$1107, AM1013)</f>
        <v>3</v>
      </c>
      <c r="AP1013">
        <f>COUNTIF(AN$11:AN$1107, AN1013)</f>
        <v>15</v>
      </c>
      <c r="AQ1013">
        <f>MATCH(AM1013, AM$11:AM$1107, 0)</f>
        <v>691</v>
      </c>
      <c r="AR1013">
        <f>MATCH(AN1013, AN$11:AN$1107, 0)</f>
        <v>199</v>
      </c>
      <c r="AS1013">
        <v>383</v>
      </c>
      <c r="AU1013" t="str">
        <f>C1013</f>
        <v>Organ Donor Leave *(In Work)</v>
      </c>
      <c r="AV1013" t="str">
        <f>IF(F1013="", "", F1013)</f>
        <v>Dirty Work</v>
      </c>
      <c r="AW1013" s="13">
        <f>M1013</f>
        <v>0.83416592328278316</v>
      </c>
      <c r="AX1013" t="e">
        <f>VLOOKUP(AI1013, UniquePairs!A$5:A$2000, 1, FALSE)</f>
        <v>#N/A</v>
      </c>
      <c r="AY1013">
        <f>IFERROR(INDEX(UniquePairs!A$5:K$1000, MATCH(AL1013, UniquePairs!A$5:A$1000, 0), 10), "")</f>
        <v>0</v>
      </c>
      <c r="AZ1013" s="13">
        <f>IF(AY1013&lt;&gt;"", AY1013, AW1013)</f>
        <v>0</v>
      </c>
      <c r="BA1013" t="str">
        <f>IF(AZ1013=0,"None",IF(AZ1013&lt;0.6,"Weak",IF(AZ1013&lt;0.7,"Review",IF(AZ1013&lt;0.8,"Good",IF(AZ1013&lt;0.9,"Very Good","Solid")))))</f>
        <v>None</v>
      </c>
      <c r="BB1013" s="28" t="str">
        <f>IF(AJ1012=AJ1013, BB1012, BC1013)</f>
        <v/>
      </c>
      <c r="BC1013" t="str">
        <f>IF(AV1013="",AU1013,StringMatch(AU1013,AV1013,TRUE))</f>
        <v/>
      </c>
      <c r="BD1013" t="str">
        <f>TRIM(SUBSTITUTE(SUBSTITUTE(SUBSTITUTE(SUBSTITUTE(SUBSTITUTE(SUBSTITUTE(SUBSTITUTE(SUBSTITUTE(SUBSTITUTE(SUBSTITUTE(AU1013,BR1013,""),BS1013,""),BT1013,""),BU1013,""),BV1013,""),BW1013,""),BX1013,""),BY1013,""),BZ1013,""),CA1013,""))</f>
        <v>Organ Donor Leave *(In )</v>
      </c>
      <c r="BE1013" t="str">
        <f>TRIM(SUBSTITUTE(SUBSTITUTE(SUBSTITUTE(SUBSTITUTE(SUBSTITUTE(SUBSTITUTE(SUBSTITUTE(SUBSTITUTE(SUBSTITUTE(SUBSTITUTE(AV1013,BH1013,""),BI1013,""),BJ1013,""),BK1013,""),BL1013,""),BM1013,""),BN1013,""),BO1013,""),BP1013,""),BQ1013,""))</f>
        <v>Dirty Work</v>
      </c>
      <c r="BF1013" s="21">
        <f>LEN(AU1013)-LEN(SUBSTITUTE(AU1013," ",""))</f>
        <v>4</v>
      </c>
      <c r="BG1013" s="21">
        <f>LEN(AV1013)-LEN(SUBSTITUTE(AV1013," ",""))</f>
        <v>1</v>
      </c>
      <c r="BH1013" s="21" t="str">
        <f>IF(BF1013=0,AU1013,findspace($AU1013,BH$10))</f>
        <v>Organ</v>
      </c>
      <c r="BI1013" s="21" t="str">
        <f>IF(BH1013=0,AN1013,findspace($AU1013,BI$10))</f>
        <v>Donor</v>
      </c>
      <c r="BJ1013" s="21" t="str">
        <f>IF(BI1013=0,AV1013,findspace($AU1013,BJ$10))</f>
        <v>Leave</v>
      </c>
      <c r="BK1013" s="21" t="str">
        <f>IF(BJ1013=0,AW1013,findspace($AU1013,BK$10))</f>
        <v>*(In</v>
      </c>
      <c r="BL1013" s="21" t="str">
        <f>IF(BK1013=0,AX1013,findspace($AU1013,BL$10))</f>
        <v>Work)</v>
      </c>
      <c r="BM1013" s="21" t="str">
        <f>IF(BL1013=0,BF1013,findspace($AU1013,BM$10))</f>
        <v/>
      </c>
      <c r="BN1013" s="21" t="str">
        <f>IF(BM1013=0,BH1013,findspace($AU1013,BN$10))</f>
        <v/>
      </c>
      <c r="BO1013" s="21" t="str">
        <f>IF(BN1013=0,BI1013,findspace($AU1013,BO$10))</f>
        <v/>
      </c>
      <c r="BR1013" s="21" t="str">
        <f>IF($BG1013=0,$AV1013,findspace($AV1013,BR$10))</f>
        <v>Dirty</v>
      </c>
      <c r="BS1013" s="21" t="str">
        <f>IF($BG1013=0,$AV1013,findspace($AV1013,BS$10))</f>
        <v>Work</v>
      </c>
      <c r="BT1013" s="21" t="str">
        <f>IF($BG1013=0,$AV1013,findspace($AV1013,BT$10))</f>
        <v/>
      </c>
      <c r="BU1013" s="21" t="str">
        <f>IF($BG1013=0,$AV1013,findspace($AV1013,BU$10))</f>
        <v/>
      </c>
      <c r="BV1013" s="21" t="str">
        <f>IF($BG1013=0,$AV1013,findspace($AV1013,BV$10))</f>
        <v/>
      </c>
      <c r="BW1013" s="21" t="str">
        <f>IF($BG1013=0,$AV1013,findspace($AV1013,BW$10))</f>
        <v/>
      </c>
      <c r="BX1013" s="21" t="str">
        <f>IF($BG1013=0,$AV1013,findspace($AV1013,BX$10))</f>
        <v/>
      </c>
      <c r="BY1013" s="21" t="str">
        <f>IF($BG1013=0,$AV1013,findspace($AV1013,BY$10))</f>
        <v/>
      </c>
      <c r="BZ1013" s="21" t="str">
        <f>IF($BG1013=0,$AV1013,findspace($AV1013,BZ$10))</f>
        <v/>
      </c>
      <c r="CA1013" s="21" t="str">
        <f>IF($BG1013=0,$AV1013,findspace($AV1013,CA$10))</f>
        <v/>
      </c>
    </row>
    <row r="1014" spans="1:79" x14ac:dyDescent="0.35">
      <c r="A1014" t="s">
        <v>1836</v>
      </c>
      <c r="B1014">
        <v>85</v>
      </c>
      <c r="C1014" t="s">
        <v>2807</v>
      </c>
      <c r="D1014" t="s">
        <v>1837</v>
      </c>
      <c r="E1014">
        <v>101</v>
      </c>
      <c r="F1014" t="s">
        <v>3051</v>
      </c>
      <c r="G1014" s="13">
        <v>0.96449245635626057</v>
      </c>
      <c r="I1014">
        <v>12374</v>
      </c>
      <c r="J1014" t="str">
        <f>K1014&amp;L1014</f>
        <v>GSA85Donated Leave Used12374IBC101Leave Without Pay Used</v>
      </c>
      <c r="K1014" t="str">
        <f>A1014&amp;B1014&amp;C1014</f>
        <v>GSA85Donated Leave Used</v>
      </c>
      <c r="L1014" t="str">
        <f>I1014&amp;D1014&amp;E1014&amp;F1014</f>
        <v>12374IBC101Leave Without Pay Used</v>
      </c>
      <c r="M1014" s="13">
        <f>G1014</f>
        <v>0.96449245635626057</v>
      </c>
      <c r="N1014" s="13"/>
      <c r="O1014" s="19">
        <v>343</v>
      </c>
      <c r="P1014">
        <f>COUNTIF(C$11:C$2024, C1014)</f>
        <v>3</v>
      </c>
      <c r="Q1014">
        <f>COUNTIF(F$11:F$177, F1014)</f>
        <v>1</v>
      </c>
      <c r="R1014" t="b">
        <f>A1014=D1014</f>
        <v>0</v>
      </c>
      <c r="S1014" t="b">
        <f>A1014&amp;B1014&amp;C1014=D1014&amp;E1014&amp;F1014</f>
        <v>0</v>
      </c>
      <c r="V1014" t="str">
        <f>IF($A1014=V$10, $C1014, "")</f>
        <v/>
      </c>
      <c r="W1014" t="str">
        <f>IF($A1014=W$10, $C1014, "")</f>
        <v>Donated Leave Used</v>
      </c>
      <c r="X1014" t="str">
        <f>IF($A1014=X$10, $C1014, "")</f>
        <v/>
      </c>
      <c r="Y1014" t="str">
        <f>IF($A1014=Y$10, $C1014, "")</f>
        <v/>
      </c>
      <c r="Z1014" t="str">
        <f>IF($A1014=Z$10, $C1014, "")</f>
        <v/>
      </c>
      <c r="AB1014" t="str">
        <f>IF($D1014=AB$10, $F1014, "")</f>
        <v/>
      </c>
      <c r="AC1014" t="str">
        <f>IF($D1014=AC$10, $F1014, "")</f>
        <v/>
      </c>
      <c r="AD1014" t="str">
        <f>IF($D1014=AD$10, $F1014, "")</f>
        <v/>
      </c>
      <c r="AE1014" t="str">
        <f>IF($D1014=AE$10, $F1014, "")</f>
        <v>Leave Without Pay Used</v>
      </c>
      <c r="AF1014" t="str">
        <f>IF($D1014=AF$10, $F1014, "")</f>
        <v/>
      </c>
      <c r="AH1014">
        <f>COUNTIF(AI$11:AI$2024, AI1014)</f>
        <v>2</v>
      </c>
      <c r="AI1014" t="str">
        <f>V1014&amp;AB1014&amp;W1014&amp;AC1014&amp;X1014&amp;AD1014&amp;Y1014&amp;AE1014&amp;Z1014&amp;AF1014</f>
        <v>Donated Leave UsedLeave Without Pay Used</v>
      </c>
      <c r="AJ1014">
        <f>IF(ROW()=11,1,IF(AK1013+1=AK1014,AJ1013,AJ1013+1))</f>
        <v>909</v>
      </c>
      <c r="AK1014">
        <f>IF(AI1014=AI1013, AK1013+1, 1)</f>
        <v>1</v>
      </c>
      <c r="AL1014" s="26" t="str">
        <f>AM1014&amp;AN1014</f>
        <v>GSA85Donated Leave Used12374IBC101Leave Without Pay Used</v>
      </c>
      <c r="AM1014" t="str">
        <f>K1014</f>
        <v>GSA85Donated Leave Used</v>
      </c>
      <c r="AN1014" t="str">
        <f>L1014</f>
        <v>12374IBC101Leave Without Pay Used</v>
      </c>
      <c r="AO1014">
        <f>COUNTIF(AM$11:AM$1107, AM1014)</f>
        <v>3</v>
      </c>
      <c r="AP1014">
        <f>COUNTIF(AN$11:AN$1107, AN1014)</f>
        <v>10</v>
      </c>
      <c r="AQ1014">
        <f>MATCH(AM1014, AM$11:AM$1107, 0)</f>
        <v>1004</v>
      </c>
      <c r="AR1014">
        <f>MATCH(AN1014, AN$11:AN$1107, 0)</f>
        <v>156</v>
      </c>
      <c r="AS1014">
        <v>343</v>
      </c>
      <c r="AU1014" t="str">
        <f>C1014</f>
        <v>Donated Leave Used</v>
      </c>
      <c r="AV1014" t="str">
        <f>IF(F1014="", "", F1014)</f>
        <v>Leave Without Pay Used</v>
      </c>
      <c r="AW1014" s="13">
        <f>M1014</f>
        <v>0.96449245635626057</v>
      </c>
      <c r="AX1014" t="e">
        <f>VLOOKUP(AI1014, UniquePairs!A$5:A$2000, 1, FALSE)</f>
        <v>#N/A</v>
      </c>
      <c r="AY1014">
        <f>IFERROR(INDEX(UniquePairs!A$5:K$1000, MATCH(AL1014, UniquePairs!A$5:A$1000, 0), 10), "")</f>
        <v>0</v>
      </c>
      <c r="AZ1014" s="13">
        <f>IF(AY1014&lt;&gt;"", AY1014, AW1014)</f>
        <v>0</v>
      </c>
      <c r="BA1014" t="str">
        <f>IF(AZ1014=0,"None",IF(AZ1014&lt;0.6,"Weak",IF(AZ1014&lt;0.7,"Review",IF(AZ1014&lt;0.8,"Good",IF(AZ1014&lt;0.9,"Very Good","Solid")))))</f>
        <v>None</v>
      </c>
      <c r="BB1014" s="28" t="str">
        <f>IF(AJ1013=AJ1014, BB1013, BC1014)</f>
        <v>Leave Used</v>
      </c>
      <c r="BC1014" t="str">
        <f>IF(AV1014="",AU1014,StringMatch(AU1014,AV1014,TRUE))</f>
        <v>Leave Used</v>
      </c>
      <c r="BD1014" t="str">
        <f>TRIM(SUBSTITUTE(SUBSTITUTE(SUBSTITUTE(SUBSTITUTE(SUBSTITUTE(SUBSTITUTE(SUBSTITUTE(SUBSTITUTE(SUBSTITUTE(SUBSTITUTE(AU1014,BR1014,""),BS1014,""),BT1014,""),BU1014,""),BV1014,""),BW1014,""),BX1014,""),BY1014,""),BZ1014,""),CA1014,""))</f>
        <v>Donated</v>
      </c>
      <c r="BE1014" t="str">
        <f>TRIM(SUBSTITUTE(SUBSTITUTE(SUBSTITUTE(SUBSTITUTE(SUBSTITUTE(SUBSTITUTE(SUBSTITUTE(SUBSTITUTE(SUBSTITUTE(SUBSTITUTE(AV1014,BH1014,""),BI1014,""),BJ1014,""),BK1014,""),BL1014,""),BM1014,""),BN1014,""),BO1014,""),BP1014,""),BQ1014,""))</f>
        <v>Without Pay</v>
      </c>
      <c r="BF1014" s="21">
        <f>LEN(AU1014)-LEN(SUBSTITUTE(AU1014," ",""))</f>
        <v>2</v>
      </c>
      <c r="BG1014" s="21">
        <f>LEN(AV1014)-LEN(SUBSTITUTE(AV1014," ",""))</f>
        <v>3</v>
      </c>
      <c r="BH1014" s="21" t="str">
        <f>IF(BF1014=0,AU1014,findspace($AU1014,BH$10))</f>
        <v>Donated</v>
      </c>
      <c r="BI1014" s="21" t="str">
        <f>IF(BH1014=0,AN1014,findspace($AU1014,BI$10))</f>
        <v>Leave</v>
      </c>
      <c r="BJ1014" s="21" t="str">
        <f>IF(BI1014=0,AV1014,findspace($AU1014,BJ$10))</f>
        <v>Used</v>
      </c>
      <c r="BK1014" s="21" t="str">
        <f>IF(BJ1014=0,AW1014,findspace($AU1014,BK$10))</f>
        <v/>
      </c>
      <c r="BL1014" s="21" t="str">
        <f>IF(BK1014=0,AX1014,findspace($AU1014,BL$10))</f>
        <v/>
      </c>
      <c r="BM1014" s="21" t="str">
        <f>IF(BL1014=0,BF1014,findspace($AU1014,BM$10))</f>
        <v/>
      </c>
      <c r="BN1014" s="21" t="str">
        <f>IF(BM1014=0,BH1014,findspace($AU1014,BN$10))</f>
        <v/>
      </c>
      <c r="BO1014" s="21" t="str">
        <f>IF(BN1014=0,BI1014,findspace($AU1014,BO$10))</f>
        <v/>
      </c>
      <c r="BR1014" s="21" t="str">
        <f>IF($BG1014=0,$AV1014,findspace($AV1014,BR$10))</f>
        <v>Leave</v>
      </c>
      <c r="BS1014" s="21" t="str">
        <f>IF($BG1014=0,$AV1014,findspace($AV1014,BS$10))</f>
        <v>Without</v>
      </c>
      <c r="BT1014" s="21" t="str">
        <f>IF($BG1014=0,$AV1014,findspace($AV1014,BT$10))</f>
        <v>Pay</v>
      </c>
      <c r="BU1014" s="21" t="str">
        <f>IF($BG1014=0,$AV1014,findspace($AV1014,BU$10))</f>
        <v>Used</v>
      </c>
      <c r="BV1014" s="21" t="str">
        <f>IF($BG1014=0,$AV1014,findspace($AV1014,BV$10))</f>
        <v/>
      </c>
      <c r="BW1014" s="21" t="str">
        <f>IF($BG1014=0,$AV1014,findspace($AV1014,BW$10))</f>
        <v/>
      </c>
      <c r="BX1014" s="21" t="str">
        <f>IF($BG1014=0,$AV1014,findspace($AV1014,BX$10))</f>
        <v/>
      </c>
      <c r="BY1014" s="21" t="str">
        <f>IF($BG1014=0,$AV1014,findspace($AV1014,BY$10))</f>
        <v/>
      </c>
      <c r="BZ1014" s="21" t="str">
        <f>IF($BG1014=0,$AV1014,findspace($AV1014,BZ$10))</f>
        <v/>
      </c>
      <c r="CA1014" s="21" t="str">
        <f>IF($BG1014=0,$AV1014,findspace($AV1014,CA$10))</f>
        <v/>
      </c>
    </row>
    <row r="1015" spans="1:79" x14ac:dyDescent="0.35">
      <c r="A1015" t="s">
        <v>1836</v>
      </c>
      <c r="B1015">
        <v>85</v>
      </c>
      <c r="C1015" t="s">
        <v>2807</v>
      </c>
      <c r="D1015" t="s">
        <v>1837</v>
      </c>
      <c r="E1015">
        <v>83</v>
      </c>
      <c r="F1015" t="s">
        <v>3150</v>
      </c>
      <c r="G1015" s="13">
        <v>0.96394206815998784</v>
      </c>
      <c r="I1015">
        <v>12374</v>
      </c>
      <c r="J1015" t="str">
        <f>K1015&amp;L1015</f>
        <v>GSA85Donated Leave Used12374IBC83Shore Leave Used</v>
      </c>
      <c r="K1015" t="str">
        <f>A1015&amp;B1015&amp;C1015</f>
        <v>GSA85Donated Leave Used</v>
      </c>
      <c r="L1015" t="str">
        <f>I1015&amp;D1015&amp;E1015&amp;F1015</f>
        <v>12374IBC83Shore Leave Used</v>
      </c>
      <c r="M1015" s="13">
        <f>G1015</f>
        <v>0.96394206815998784</v>
      </c>
      <c r="N1015" s="13"/>
      <c r="O1015" s="19">
        <v>906</v>
      </c>
      <c r="P1015">
        <f>COUNTIF(C$11:C$2024, C1015)</f>
        <v>3</v>
      </c>
      <c r="Q1015">
        <f>COUNTIF(F$11:F$177, F1015)</f>
        <v>1</v>
      </c>
      <c r="R1015" t="b">
        <f>A1015=D1015</f>
        <v>0</v>
      </c>
      <c r="S1015" t="b">
        <f>A1015&amp;B1015&amp;C1015=D1015&amp;E1015&amp;F1015</f>
        <v>0</v>
      </c>
      <c r="V1015" t="str">
        <f>IF($A1015=V$10, $C1015, "")</f>
        <v/>
      </c>
      <c r="W1015" t="str">
        <f>IF($A1015=W$10, $C1015, "")</f>
        <v>Donated Leave Used</v>
      </c>
      <c r="X1015" t="str">
        <f>IF($A1015=X$10, $C1015, "")</f>
        <v/>
      </c>
      <c r="Y1015" t="str">
        <f>IF($A1015=Y$10, $C1015, "")</f>
        <v/>
      </c>
      <c r="Z1015" t="str">
        <f>IF($A1015=Z$10, $C1015, "")</f>
        <v/>
      </c>
      <c r="AB1015" t="str">
        <f>IF($D1015=AB$10, $F1015, "")</f>
        <v/>
      </c>
      <c r="AC1015" t="str">
        <f>IF($D1015=AC$10, $F1015, "")</f>
        <v/>
      </c>
      <c r="AD1015" t="str">
        <f>IF($D1015=AD$10, $F1015, "")</f>
        <v/>
      </c>
      <c r="AE1015" t="str">
        <f>IF($D1015=AE$10, $F1015, "")</f>
        <v>Shore Leave Used</v>
      </c>
      <c r="AF1015" t="str">
        <f>IF($D1015=AF$10, $F1015, "")</f>
        <v/>
      </c>
      <c r="AH1015">
        <f>COUNTIF(AI$11:AI$2024, AI1015)</f>
        <v>2</v>
      </c>
      <c r="AI1015" t="str">
        <f>V1015&amp;AB1015&amp;W1015&amp;AC1015&amp;X1015&amp;AD1015&amp;Y1015&amp;AE1015&amp;Z1015&amp;AF1015</f>
        <v>Donated Leave UsedShore Leave Used</v>
      </c>
      <c r="AJ1015">
        <f>IF(ROW()=11,1,IF(AK1014+1=AK1015,AJ1014,AJ1014+1))</f>
        <v>910</v>
      </c>
      <c r="AK1015">
        <f>IF(AI1015=AI1014, AK1014+1, 1)</f>
        <v>1</v>
      </c>
      <c r="AL1015" s="26" t="str">
        <f>AM1015&amp;AN1015</f>
        <v>GSA85Donated Leave Used12374IBC83Shore Leave Used</v>
      </c>
      <c r="AM1015" t="str">
        <f>K1015</f>
        <v>GSA85Donated Leave Used</v>
      </c>
      <c r="AN1015" t="str">
        <f>L1015</f>
        <v>12374IBC83Shore Leave Used</v>
      </c>
      <c r="AO1015">
        <f>COUNTIF(AM$11:AM$1107, AM1015)</f>
        <v>3</v>
      </c>
      <c r="AP1015">
        <f>COUNTIF(AN$11:AN$1107, AN1015)</f>
        <v>7</v>
      </c>
      <c r="AQ1015">
        <f>MATCH(AM1015, AM$11:AM$1107, 0)</f>
        <v>1004</v>
      </c>
      <c r="AR1015">
        <f>MATCH(AN1015, AN$11:AN$1107, 0)</f>
        <v>39</v>
      </c>
      <c r="AS1015">
        <v>906</v>
      </c>
      <c r="AU1015" t="str">
        <f>C1015</f>
        <v>Donated Leave Used</v>
      </c>
      <c r="AV1015" t="str">
        <f>IF(F1015="", "", F1015)</f>
        <v>Shore Leave Used</v>
      </c>
      <c r="AW1015" s="13">
        <f>M1015</f>
        <v>0.96394206815998784</v>
      </c>
      <c r="AX1015" t="e">
        <f>VLOOKUP(AI1015, UniquePairs!A$5:A$2000, 1, FALSE)</f>
        <v>#N/A</v>
      </c>
      <c r="AY1015">
        <f>IFERROR(INDEX(UniquePairs!A$5:K$1000, MATCH(AL1015, UniquePairs!A$5:A$1000, 0), 10), "")</f>
        <v>0</v>
      </c>
      <c r="AZ1015" s="13">
        <f>IF(AY1015&lt;&gt;"", AY1015, AW1015)</f>
        <v>0</v>
      </c>
      <c r="BA1015" t="str">
        <f>IF(AZ1015=0,"None",IF(AZ1015&lt;0.6,"Weak",IF(AZ1015&lt;0.7,"Review",IF(AZ1015&lt;0.8,"Good",IF(AZ1015&lt;0.9,"Very Good","Solid")))))</f>
        <v>None</v>
      </c>
      <c r="BB1015" s="28" t="str">
        <f>IF(AJ1014=AJ1015, BB1014, BC1015)</f>
        <v>Leave Used</v>
      </c>
      <c r="BC1015" t="str">
        <f>IF(AV1015="",AU1015,StringMatch(AU1015,AV1015,TRUE))</f>
        <v>Leave Used</v>
      </c>
      <c r="BD1015" t="str">
        <f>TRIM(SUBSTITUTE(SUBSTITUTE(SUBSTITUTE(SUBSTITUTE(SUBSTITUTE(SUBSTITUTE(SUBSTITUTE(SUBSTITUTE(SUBSTITUTE(SUBSTITUTE(AU1015,BR1015,""),BS1015,""),BT1015,""),BU1015,""),BV1015,""),BW1015,""),BX1015,""),BY1015,""),BZ1015,""),CA1015,""))</f>
        <v>Donated</v>
      </c>
      <c r="BE1015" t="str">
        <f>TRIM(SUBSTITUTE(SUBSTITUTE(SUBSTITUTE(SUBSTITUTE(SUBSTITUTE(SUBSTITUTE(SUBSTITUTE(SUBSTITUTE(SUBSTITUTE(SUBSTITUTE(AV1015,BH1015,""),BI1015,""),BJ1015,""),BK1015,""),BL1015,""),BM1015,""),BN1015,""),BO1015,""),BP1015,""),BQ1015,""))</f>
        <v>Shore</v>
      </c>
      <c r="BF1015" s="21">
        <f>LEN(AU1015)-LEN(SUBSTITUTE(AU1015," ",""))</f>
        <v>2</v>
      </c>
      <c r="BG1015" s="21">
        <f>LEN(AV1015)-LEN(SUBSTITUTE(AV1015," ",""))</f>
        <v>2</v>
      </c>
      <c r="BH1015" s="21" t="str">
        <f>IF(BF1015=0,AU1015,findspace($AU1015,BH$10))</f>
        <v>Donated</v>
      </c>
      <c r="BI1015" s="21" t="str">
        <f>IF(BH1015=0,AN1015,findspace($AU1015,BI$10))</f>
        <v>Leave</v>
      </c>
      <c r="BJ1015" s="21" t="str">
        <f>IF(BI1015=0,AV1015,findspace($AU1015,BJ$10))</f>
        <v>Used</v>
      </c>
      <c r="BK1015" s="21" t="str">
        <f>IF(BJ1015=0,AW1015,findspace($AU1015,BK$10))</f>
        <v/>
      </c>
      <c r="BL1015" s="21" t="str">
        <f>IF(BK1015=0,AX1015,findspace($AU1015,BL$10))</f>
        <v/>
      </c>
      <c r="BM1015" s="21" t="str">
        <f>IF(BL1015=0,BF1015,findspace($AU1015,BM$10))</f>
        <v/>
      </c>
      <c r="BN1015" s="21" t="str">
        <f>IF(BM1015=0,BH1015,findspace($AU1015,BN$10))</f>
        <v/>
      </c>
      <c r="BO1015" s="21" t="str">
        <f>IF(BN1015=0,BI1015,findspace($AU1015,BO$10))</f>
        <v/>
      </c>
      <c r="BR1015" s="21" t="str">
        <f>IF($BG1015=0,$AV1015,findspace($AV1015,BR$10))</f>
        <v>Shore</v>
      </c>
      <c r="BS1015" s="21" t="str">
        <f>IF($BG1015=0,$AV1015,findspace($AV1015,BS$10))</f>
        <v>Leave</v>
      </c>
      <c r="BT1015" s="21" t="str">
        <f>IF($BG1015=0,$AV1015,findspace($AV1015,BT$10))</f>
        <v>Used</v>
      </c>
      <c r="BU1015" s="21" t="str">
        <f>IF($BG1015=0,$AV1015,findspace($AV1015,BU$10))</f>
        <v/>
      </c>
      <c r="BV1015" s="21" t="str">
        <f>IF($BG1015=0,$AV1015,findspace($AV1015,BV$10))</f>
        <v/>
      </c>
      <c r="BW1015" s="21" t="str">
        <f>IF($BG1015=0,$AV1015,findspace($AV1015,BW$10))</f>
        <v/>
      </c>
      <c r="BX1015" s="21" t="str">
        <f>IF($BG1015=0,$AV1015,findspace($AV1015,BX$10))</f>
        <v/>
      </c>
      <c r="BY1015" s="21" t="str">
        <f>IF($BG1015=0,$AV1015,findspace($AV1015,BY$10))</f>
        <v/>
      </c>
      <c r="BZ1015" s="21" t="str">
        <f>IF($BG1015=0,$AV1015,findspace($AV1015,BZ$10))</f>
        <v/>
      </c>
      <c r="CA1015" s="21" t="str">
        <f>IF($BG1015=0,$AV1015,findspace($AV1015,CA$10))</f>
        <v/>
      </c>
    </row>
    <row r="1016" spans="1:79" x14ac:dyDescent="0.35">
      <c r="A1016" t="s">
        <v>1836</v>
      </c>
      <c r="B1016">
        <v>85</v>
      </c>
      <c r="C1016" t="s">
        <v>2807</v>
      </c>
      <c r="D1016" t="s">
        <v>1837</v>
      </c>
      <c r="E1016" t="s">
        <v>3</v>
      </c>
      <c r="F1016" t="s">
        <v>2905</v>
      </c>
      <c r="G1016" s="13">
        <v>0.96018526765832368</v>
      </c>
      <c r="I1016">
        <v>12374</v>
      </c>
      <c r="J1016" t="str">
        <f>K1016&amp;L1016</f>
        <v>GSA85Donated Leave Used12374IBCCOSChange Station Leave Used</v>
      </c>
      <c r="K1016" t="str">
        <f>A1016&amp;B1016&amp;C1016</f>
        <v>GSA85Donated Leave Used</v>
      </c>
      <c r="L1016" t="str">
        <f>I1016&amp;D1016&amp;E1016&amp;F1016</f>
        <v>12374IBCCOSChange Station Leave Used</v>
      </c>
      <c r="M1016" s="13">
        <f>G1016</f>
        <v>0.96018526765832368</v>
      </c>
      <c r="N1016" s="13"/>
      <c r="O1016" s="19">
        <v>713</v>
      </c>
      <c r="P1016">
        <f>COUNTIF(C$11:C$2024, C1016)</f>
        <v>3</v>
      </c>
      <c r="Q1016">
        <f>COUNTIF(F$11:F$177, F1016)</f>
        <v>0</v>
      </c>
      <c r="R1016" t="b">
        <f>A1016=D1016</f>
        <v>0</v>
      </c>
      <c r="S1016" t="b">
        <f>A1016&amp;B1016&amp;C1016=D1016&amp;E1016&amp;F1016</f>
        <v>0</v>
      </c>
      <c r="V1016" t="str">
        <f>IF($A1016=V$10, $C1016, "")</f>
        <v/>
      </c>
      <c r="W1016" t="str">
        <f>IF($A1016=W$10, $C1016, "")</f>
        <v>Donated Leave Used</v>
      </c>
      <c r="X1016" t="str">
        <f>IF($A1016=X$10, $C1016, "")</f>
        <v/>
      </c>
      <c r="Y1016" t="str">
        <f>IF($A1016=Y$10, $C1016, "")</f>
        <v/>
      </c>
      <c r="Z1016" t="str">
        <f>IF($A1016=Z$10, $C1016, "")</f>
        <v/>
      </c>
      <c r="AB1016" t="str">
        <f>IF($D1016=AB$10, $F1016, "")</f>
        <v/>
      </c>
      <c r="AC1016" t="str">
        <f>IF($D1016=AC$10, $F1016, "")</f>
        <v/>
      </c>
      <c r="AD1016" t="str">
        <f>IF($D1016=AD$10, $F1016, "")</f>
        <v/>
      </c>
      <c r="AE1016" t="str">
        <f>IF($D1016=AE$10, $F1016, "")</f>
        <v>Change Station Leave Used</v>
      </c>
      <c r="AF1016" t="str">
        <f>IF($D1016=AF$10, $F1016, "")</f>
        <v/>
      </c>
      <c r="AH1016">
        <f>COUNTIF(AI$11:AI$2024, AI1016)</f>
        <v>2</v>
      </c>
      <c r="AI1016" t="str">
        <f>V1016&amp;AB1016&amp;W1016&amp;AC1016&amp;X1016&amp;AD1016&amp;Y1016&amp;AE1016&amp;Z1016&amp;AF1016</f>
        <v>Donated Leave UsedChange Station Leave Used</v>
      </c>
      <c r="AJ1016">
        <f>IF(ROW()=11,1,IF(AK1015+1=AK1016,AJ1015,AJ1015+1))</f>
        <v>911</v>
      </c>
      <c r="AK1016">
        <f>IF(AI1016=AI1015, AK1015+1, 1)</f>
        <v>1</v>
      </c>
      <c r="AL1016" s="26" t="str">
        <f>AM1016&amp;AN1016</f>
        <v>GSA85Donated Leave Used12374IBCCOSChange Station Leave Used</v>
      </c>
      <c r="AM1016" t="str">
        <f>K1016</f>
        <v>GSA85Donated Leave Used</v>
      </c>
      <c r="AN1016" t="str">
        <f>L1016</f>
        <v>12374IBCCOSChange Station Leave Used</v>
      </c>
      <c r="AO1016">
        <f>COUNTIF(AM$11:AM$1107, AM1016)</f>
        <v>3</v>
      </c>
      <c r="AP1016">
        <f>COUNTIF(AN$11:AN$1107, AN1016)</f>
        <v>3</v>
      </c>
      <c r="AQ1016">
        <f>MATCH(AM1016, AM$11:AM$1107, 0)</f>
        <v>1004</v>
      </c>
      <c r="AR1016">
        <f>MATCH(AN1016, AN$11:AN$1107, 0)</f>
        <v>445</v>
      </c>
      <c r="AS1016">
        <v>713</v>
      </c>
      <c r="AU1016" t="str">
        <f>C1016</f>
        <v>Donated Leave Used</v>
      </c>
      <c r="AV1016" t="str">
        <f>IF(F1016="", "", F1016)</f>
        <v>Change Station Leave Used</v>
      </c>
      <c r="AW1016" s="13">
        <f>M1016</f>
        <v>0.96018526765832368</v>
      </c>
      <c r="AX1016" t="e">
        <f>VLOOKUP(AI1016, UniquePairs!A$5:A$2000, 1, FALSE)</f>
        <v>#N/A</v>
      </c>
      <c r="AY1016">
        <f>IFERROR(INDEX(UniquePairs!A$5:K$1000, MATCH(AL1016, UniquePairs!A$5:A$1000, 0), 10), "")</f>
        <v>0</v>
      </c>
      <c r="AZ1016" s="13">
        <f>IF(AY1016&lt;&gt;"", AY1016, AW1016)</f>
        <v>0</v>
      </c>
      <c r="BA1016" t="str">
        <f>IF(AZ1016=0,"None",IF(AZ1016&lt;0.6,"Weak",IF(AZ1016&lt;0.7,"Review",IF(AZ1016&lt;0.8,"Good",IF(AZ1016&lt;0.9,"Very Good","Solid")))))</f>
        <v>None</v>
      </c>
      <c r="BB1016" s="28" t="str">
        <f>IF(AJ1015=AJ1016, BB1015, BC1016)</f>
        <v>Leave Used</v>
      </c>
      <c r="BC1016" t="str">
        <f>IF(AV1016="",AU1016,StringMatch(AU1016,AV1016,TRUE))</f>
        <v>Leave Used</v>
      </c>
      <c r="BD1016" t="str">
        <f>TRIM(SUBSTITUTE(SUBSTITUTE(SUBSTITUTE(SUBSTITUTE(SUBSTITUTE(SUBSTITUTE(SUBSTITUTE(SUBSTITUTE(SUBSTITUTE(SUBSTITUTE(AU1016,BR1016,""),BS1016,""),BT1016,""),BU1016,""),BV1016,""),BW1016,""),BX1016,""),BY1016,""),BZ1016,""),CA1016,""))</f>
        <v>Donated</v>
      </c>
      <c r="BE1016" t="str">
        <f>TRIM(SUBSTITUTE(SUBSTITUTE(SUBSTITUTE(SUBSTITUTE(SUBSTITUTE(SUBSTITUTE(SUBSTITUTE(SUBSTITUTE(SUBSTITUTE(SUBSTITUTE(AV1016,BH1016,""),BI1016,""),BJ1016,""),BK1016,""),BL1016,""),BM1016,""),BN1016,""),BO1016,""),BP1016,""),BQ1016,""))</f>
        <v>Change Station</v>
      </c>
      <c r="BF1016" s="21">
        <f>LEN(AU1016)-LEN(SUBSTITUTE(AU1016," ",""))</f>
        <v>2</v>
      </c>
      <c r="BG1016" s="21">
        <f>LEN(AV1016)-LEN(SUBSTITUTE(AV1016," ",""))</f>
        <v>3</v>
      </c>
      <c r="BH1016" s="21" t="str">
        <f>IF(BF1016=0,AU1016,findspace($AU1016,BH$10))</f>
        <v>Donated</v>
      </c>
      <c r="BI1016" s="21" t="str">
        <f>IF(BH1016=0,AN1016,findspace($AU1016,BI$10))</f>
        <v>Leave</v>
      </c>
      <c r="BJ1016" s="21" t="str">
        <f>IF(BI1016=0,AV1016,findspace($AU1016,BJ$10))</f>
        <v>Used</v>
      </c>
      <c r="BK1016" s="21" t="str">
        <f>IF(BJ1016=0,AW1016,findspace($AU1016,BK$10))</f>
        <v/>
      </c>
      <c r="BL1016" s="21" t="str">
        <f>IF(BK1016=0,AX1016,findspace($AU1016,BL$10))</f>
        <v/>
      </c>
      <c r="BM1016" s="21" t="str">
        <f>IF(BL1016=0,BF1016,findspace($AU1016,BM$10))</f>
        <v/>
      </c>
      <c r="BN1016" s="21" t="str">
        <f>IF(BM1016=0,BH1016,findspace($AU1016,BN$10))</f>
        <v/>
      </c>
      <c r="BO1016" s="21" t="str">
        <f>IF(BN1016=0,BI1016,findspace($AU1016,BO$10))</f>
        <v/>
      </c>
      <c r="BR1016" s="21" t="str">
        <f>IF($BG1016=0,$AV1016,findspace($AV1016,BR$10))</f>
        <v>Change</v>
      </c>
      <c r="BS1016" s="21" t="str">
        <f>IF($BG1016=0,$AV1016,findspace($AV1016,BS$10))</f>
        <v>Station</v>
      </c>
      <c r="BT1016" s="21" t="str">
        <f>IF($BG1016=0,$AV1016,findspace($AV1016,BT$10))</f>
        <v>Leave</v>
      </c>
      <c r="BU1016" s="21" t="str">
        <f>IF($BG1016=0,$AV1016,findspace($AV1016,BU$10))</f>
        <v>Used</v>
      </c>
      <c r="BV1016" s="21" t="str">
        <f>IF($BG1016=0,$AV1016,findspace($AV1016,BV$10))</f>
        <v/>
      </c>
      <c r="BW1016" s="21" t="str">
        <f>IF($BG1016=0,$AV1016,findspace($AV1016,BW$10))</f>
        <v/>
      </c>
      <c r="BX1016" s="21" t="str">
        <f>IF($BG1016=0,$AV1016,findspace($AV1016,BX$10))</f>
        <v/>
      </c>
      <c r="BY1016" s="21" t="str">
        <f>IF($BG1016=0,$AV1016,findspace($AV1016,BY$10))</f>
        <v/>
      </c>
      <c r="BZ1016" s="21" t="str">
        <f>IF($BG1016=0,$AV1016,findspace($AV1016,BZ$10))</f>
        <v/>
      </c>
      <c r="CA1016" s="21" t="str">
        <f>IF($BG1016=0,$AV1016,findspace($AV1016,CA$10))</f>
        <v/>
      </c>
    </row>
    <row r="1017" spans="1:79" x14ac:dyDescent="0.35">
      <c r="A1017" t="s">
        <v>1837</v>
      </c>
      <c r="B1017" t="s">
        <v>11</v>
      </c>
      <c r="C1017" t="s">
        <v>2826</v>
      </c>
      <c r="D1017" t="s">
        <v>1836</v>
      </c>
      <c r="E1017">
        <v>11</v>
      </c>
      <c r="F1017" t="s">
        <v>2703</v>
      </c>
      <c r="G1017" s="13">
        <v>0.90526315789473688</v>
      </c>
      <c r="I1017">
        <v>12374</v>
      </c>
      <c r="J1017" t="str">
        <f>K1017&amp;L1017</f>
        <v>IBC05CCourt Leave Holiday Worked12374GSA11Holiday Worked</v>
      </c>
      <c r="K1017" t="str">
        <f>A1017&amp;B1017&amp;C1017</f>
        <v>IBC05CCourt Leave Holiday Worked</v>
      </c>
      <c r="L1017" t="str">
        <f>I1017&amp;D1017&amp;E1017&amp;F1017</f>
        <v>12374GSA11Holiday Worked</v>
      </c>
      <c r="M1017" s="13">
        <f>G1017</f>
        <v>0.90526315789473688</v>
      </c>
      <c r="N1017" s="13"/>
      <c r="O1017" s="19">
        <v>753</v>
      </c>
      <c r="P1017">
        <f>COUNTIF(C$11:C$2024, C1017)</f>
        <v>3</v>
      </c>
      <c r="Q1017">
        <f>COUNTIF(F$11:F$177, F1017)</f>
        <v>0</v>
      </c>
      <c r="R1017" t="b">
        <f>A1017=D1017</f>
        <v>0</v>
      </c>
      <c r="S1017" t="b">
        <f>A1017&amp;B1017&amp;C1017=D1017&amp;E1017&amp;F1017</f>
        <v>0</v>
      </c>
      <c r="V1017" t="str">
        <f>IF($A1017=V$10, $C1017, "")</f>
        <v/>
      </c>
      <c r="W1017" t="str">
        <f>IF($A1017=W$10, $C1017, "")</f>
        <v/>
      </c>
      <c r="X1017" t="str">
        <f>IF($A1017=X$10, $C1017, "")</f>
        <v/>
      </c>
      <c r="Y1017" t="str">
        <f>IF($A1017=Y$10, $C1017, "")</f>
        <v>Court Leave Holiday Worked</v>
      </c>
      <c r="Z1017" t="str">
        <f>IF($A1017=Z$10, $C1017, "")</f>
        <v/>
      </c>
      <c r="AB1017" t="str">
        <f>IF($D1017=AB$10, $F1017, "")</f>
        <v/>
      </c>
      <c r="AC1017" t="str">
        <f>IF($D1017=AC$10, $F1017, "")</f>
        <v>Holiday Worked</v>
      </c>
      <c r="AD1017" t="str">
        <f>IF($D1017=AD$10, $F1017, "")</f>
        <v/>
      </c>
      <c r="AE1017" t="str">
        <f>IF($D1017=AE$10, $F1017, "")</f>
        <v/>
      </c>
      <c r="AF1017" t="str">
        <f>IF($D1017=AF$10, $F1017, "")</f>
        <v/>
      </c>
      <c r="AH1017">
        <f>COUNTIF(AI$11:AI$2024, AI1017)</f>
        <v>1</v>
      </c>
      <c r="AI1017" t="str">
        <f>V1017&amp;AB1017&amp;W1017&amp;AC1017&amp;X1017&amp;AD1017&amp;Y1017&amp;AE1017&amp;Z1017&amp;AF1017</f>
        <v>Holiday WorkedCourt Leave Holiday Worked</v>
      </c>
      <c r="AJ1017">
        <f>IF(ROW()=11,1,IF(AK1016+1=AK1017,AJ1016,AJ1016+1))</f>
        <v>912</v>
      </c>
      <c r="AK1017">
        <f>IF(AI1017=AI1016, AK1016+1, 1)</f>
        <v>1</v>
      </c>
      <c r="AL1017" s="26" t="str">
        <f>AM1017&amp;AN1017</f>
        <v>IBC05CCourt Leave Holiday Worked12374GSA11Holiday Worked</v>
      </c>
      <c r="AM1017" t="str">
        <f>K1017</f>
        <v>IBC05CCourt Leave Holiday Worked</v>
      </c>
      <c r="AN1017" t="str">
        <f>L1017</f>
        <v>12374GSA11Holiday Worked</v>
      </c>
      <c r="AO1017">
        <f>COUNTIF(AM$11:AM$1107, AM1017)</f>
        <v>3</v>
      </c>
      <c r="AP1017">
        <f>COUNTIF(AN$11:AN$1107, AN1017)</f>
        <v>5</v>
      </c>
      <c r="AQ1017">
        <f>MATCH(AM1017, AM$11:AM$1107, 0)</f>
        <v>1007</v>
      </c>
      <c r="AR1017">
        <f>MATCH(AN1017, AN$11:AN$1107, 0)</f>
        <v>694</v>
      </c>
      <c r="AS1017">
        <v>753</v>
      </c>
      <c r="AU1017" t="str">
        <f>C1017</f>
        <v>Court Leave Holiday Worked</v>
      </c>
      <c r="AV1017" t="str">
        <f>IF(F1017="", "", F1017)</f>
        <v>Holiday Worked</v>
      </c>
      <c r="AW1017" s="13">
        <f>M1017</f>
        <v>0.90526315789473688</v>
      </c>
      <c r="AX1017" t="e">
        <f>VLOOKUP(AI1017, UniquePairs!A$5:A$2000, 1, FALSE)</f>
        <v>#N/A</v>
      </c>
      <c r="AY1017">
        <f>IFERROR(INDEX(UniquePairs!A$5:K$1000, MATCH(AL1017, UniquePairs!A$5:A$1000, 0), 10), "")</f>
        <v>0</v>
      </c>
      <c r="AZ1017" s="13">
        <f>IF(AY1017&lt;&gt;"", AY1017, AW1017)</f>
        <v>0</v>
      </c>
      <c r="BA1017" t="str">
        <f>IF(AZ1017=0,"None",IF(AZ1017&lt;0.6,"Weak",IF(AZ1017&lt;0.7,"Review",IF(AZ1017&lt;0.8,"Good",IF(AZ1017&lt;0.9,"Very Good","Solid")))))</f>
        <v>None</v>
      </c>
      <c r="BB1017" s="28" t="str">
        <f>IF(AJ1016=AJ1017, BB1016, BC1017)</f>
        <v>Holiday Worked</v>
      </c>
      <c r="BC1017" t="str">
        <f>IF(AV1017="",AU1017,StringMatch(AU1017,AV1017,TRUE))</f>
        <v>Holiday Worked</v>
      </c>
      <c r="BD1017" t="str">
        <f>TRIM(SUBSTITUTE(SUBSTITUTE(SUBSTITUTE(SUBSTITUTE(SUBSTITUTE(SUBSTITUTE(SUBSTITUTE(SUBSTITUTE(SUBSTITUTE(SUBSTITUTE(AU1017,BR1017,""),BS1017,""),BT1017,""),BU1017,""),BV1017,""),BW1017,""),BX1017,""),BY1017,""),BZ1017,""),CA1017,""))</f>
        <v>Court Leave</v>
      </c>
      <c r="BE1017" t="str">
        <f>TRIM(SUBSTITUTE(SUBSTITUTE(SUBSTITUTE(SUBSTITUTE(SUBSTITUTE(SUBSTITUTE(SUBSTITUTE(SUBSTITUTE(SUBSTITUTE(SUBSTITUTE(AV1017,BH1017,""),BI1017,""),BJ1017,""),BK1017,""),BL1017,""),BM1017,""),BN1017,""),BO1017,""),BP1017,""),BQ1017,""))</f>
        <v/>
      </c>
      <c r="BF1017" s="21">
        <f>LEN(AU1017)-LEN(SUBSTITUTE(AU1017," ",""))</f>
        <v>3</v>
      </c>
      <c r="BG1017" s="21">
        <f>LEN(AV1017)-LEN(SUBSTITUTE(AV1017," ",""))</f>
        <v>1</v>
      </c>
      <c r="BH1017" s="21" t="str">
        <f>IF(BF1017=0,AU1017,findspace($AU1017,BH$10))</f>
        <v>Court</v>
      </c>
      <c r="BI1017" s="21" t="str">
        <f>IF(BH1017=0,AN1017,findspace($AU1017,BI$10))</f>
        <v>Leave</v>
      </c>
      <c r="BJ1017" s="21" t="str">
        <f>IF(BI1017=0,AV1017,findspace($AU1017,BJ$10))</f>
        <v>Holiday</v>
      </c>
      <c r="BK1017" s="21" t="str">
        <f>IF(BJ1017=0,AW1017,findspace($AU1017,BK$10))</f>
        <v>Worked</v>
      </c>
      <c r="BL1017" s="21" t="str">
        <f>IF(BK1017=0,AX1017,findspace($AU1017,BL$10))</f>
        <v/>
      </c>
      <c r="BM1017" s="21" t="str">
        <f>IF(BL1017=0,BF1017,findspace($AU1017,BM$10))</f>
        <v/>
      </c>
      <c r="BN1017" s="21" t="str">
        <f>IF(BM1017=0,BH1017,findspace($AU1017,BN$10))</f>
        <v/>
      </c>
      <c r="BO1017" s="21" t="str">
        <f>IF(BN1017=0,BI1017,findspace($AU1017,BO$10))</f>
        <v/>
      </c>
      <c r="BR1017" s="21" t="str">
        <f>IF($BG1017=0,$AV1017,findspace($AV1017,BR$10))</f>
        <v>Holiday</v>
      </c>
      <c r="BS1017" s="21" t="str">
        <f>IF($BG1017=0,$AV1017,findspace($AV1017,BS$10))</f>
        <v>Worked</v>
      </c>
      <c r="BT1017" s="21" t="str">
        <f>IF($BG1017=0,$AV1017,findspace($AV1017,BT$10))</f>
        <v/>
      </c>
      <c r="BU1017" s="21" t="str">
        <f>IF($BG1017=0,$AV1017,findspace($AV1017,BU$10))</f>
        <v/>
      </c>
      <c r="BV1017" s="21" t="str">
        <f>IF($BG1017=0,$AV1017,findspace($AV1017,BV$10))</f>
        <v/>
      </c>
      <c r="BW1017" s="21" t="str">
        <f>IF($BG1017=0,$AV1017,findspace($AV1017,BW$10))</f>
        <v/>
      </c>
      <c r="BX1017" s="21" t="str">
        <f>IF($BG1017=0,$AV1017,findspace($AV1017,BX$10))</f>
        <v/>
      </c>
      <c r="BY1017" s="21" t="str">
        <f>IF($BG1017=0,$AV1017,findspace($AV1017,BY$10))</f>
        <v/>
      </c>
      <c r="BZ1017" s="21" t="str">
        <f>IF($BG1017=0,$AV1017,findspace($AV1017,BZ$10))</f>
        <v/>
      </c>
      <c r="CA1017" s="21" t="str">
        <f>IF($BG1017=0,$AV1017,findspace($AV1017,CA$10))</f>
        <v/>
      </c>
    </row>
    <row r="1018" spans="1:79" x14ac:dyDescent="0.35">
      <c r="A1018" t="s">
        <v>1837</v>
      </c>
      <c r="B1018" t="s">
        <v>11</v>
      </c>
      <c r="C1018" t="s">
        <v>2826</v>
      </c>
      <c r="D1018" t="s">
        <v>1839</v>
      </c>
      <c r="E1018" t="s">
        <v>1259</v>
      </c>
      <c r="F1018" t="s">
        <v>2749</v>
      </c>
      <c r="G1018" s="13">
        <v>0.89473684210526316</v>
      </c>
      <c r="I1018">
        <v>12374</v>
      </c>
      <c r="J1018" t="str">
        <f>K1018&amp;L1018</f>
        <v>IBC05CCourt Leave Holiday Worked12374DFASLCCourt Leave</v>
      </c>
      <c r="K1018" t="str">
        <f>A1018&amp;B1018&amp;C1018</f>
        <v>IBC05CCourt Leave Holiday Worked</v>
      </c>
      <c r="L1018" t="str">
        <f>I1018&amp;D1018&amp;E1018&amp;F1018</f>
        <v>12374DFASLCCourt Leave</v>
      </c>
      <c r="M1018" s="13">
        <f>G1018</f>
        <v>0.89473684210526316</v>
      </c>
      <c r="N1018" s="13"/>
      <c r="O1018" s="19">
        <v>956</v>
      </c>
      <c r="P1018">
        <f>COUNTIF(C$11:C$2024, C1018)</f>
        <v>3</v>
      </c>
      <c r="Q1018">
        <f>COUNTIF(F$11:F$177, F1018)</f>
        <v>2</v>
      </c>
      <c r="R1018" t="b">
        <f>A1018=D1018</f>
        <v>0</v>
      </c>
      <c r="S1018" t="b">
        <f>A1018&amp;B1018&amp;C1018=D1018&amp;E1018&amp;F1018</f>
        <v>0</v>
      </c>
      <c r="V1018" t="str">
        <f>IF($A1018=V$10, $C1018, "")</f>
        <v/>
      </c>
      <c r="W1018" t="str">
        <f>IF($A1018=W$10, $C1018, "")</f>
        <v/>
      </c>
      <c r="X1018" t="str">
        <f>IF($A1018=X$10, $C1018, "")</f>
        <v/>
      </c>
      <c r="Y1018" t="str">
        <f>IF($A1018=Y$10, $C1018, "")</f>
        <v>Court Leave Holiday Worked</v>
      </c>
      <c r="Z1018" t="str">
        <f>IF($A1018=Z$10, $C1018, "")</f>
        <v/>
      </c>
      <c r="AB1018" t="str">
        <f>IF($D1018=AB$10, $F1018, "")</f>
        <v>Court Leave</v>
      </c>
      <c r="AC1018" t="str">
        <f>IF($D1018=AC$10, $F1018, "")</f>
        <v/>
      </c>
      <c r="AD1018" t="str">
        <f>IF($D1018=AD$10, $F1018, "")</f>
        <v/>
      </c>
      <c r="AE1018" t="str">
        <f>IF($D1018=AE$10, $F1018, "")</f>
        <v/>
      </c>
      <c r="AF1018" t="str">
        <f>IF($D1018=AF$10, $F1018, "")</f>
        <v/>
      </c>
      <c r="AH1018">
        <f>COUNTIF(AI$11:AI$2024, AI1018)</f>
        <v>2</v>
      </c>
      <c r="AI1018" t="str">
        <f>V1018&amp;AB1018&amp;W1018&amp;AC1018&amp;X1018&amp;AD1018&amp;Y1018&amp;AE1018&amp;Z1018&amp;AF1018</f>
        <v>Court LeaveCourt Leave Holiday Worked</v>
      </c>
      <c r="AJ1018">
        <f>IF(ROW()=11,1,IF(AK1017+1=AK1018,AJ1017,AJ1017+1))</f>
        <v>913</v>
      </c>
      <c r="AK1018">
        <f>IF(AI1018=AI1017, AK1017+1, 1)</f>
        <v>1</v>
      </c>
      <c r="AL1018" s="26" t="str">
        <f>AM1018&amp;AN1018</f>
        <v>IBC05CCourt Leave Holiday Worked12374DFASLCCourt Leave</v>
      </c>
      <c r="AM1018" t="str">
        <f>K1018</f>
        <v>IBC05CCourt Leave Holiday Worked</v>
      </c>
      <c r="AN1018" t="str">
        <f>L1018</f>
        <v>12374DFASLCCourt Leave</v>
      </c>
      <c r="AO1018">
        <f>COUNTIF(AM$11:AM$1107, AM1018)</f>
        <v>3</v>
      </c>
      <c r="AP1018">
        <f>COUNTIF(AN$11:AN$1107, AN1018)</f>
        <v>4</v>
      </c>
      <c r="AQ1018">
        <f>MATCH(AM1018, AM$11:AM$1107, 0)</f>
        <v>1007</v>
      </c>
      <c r="AR1018">
        <f>MATCH(AN1018, AN$11:AN$1107, 0)</f>
        <v>54</v>
      </c>
      <c r="AS1018">
        <v>956</v>
      </c>
      <c r="AU1018" t="str">
        <f>C1018</f>
        <v>Court Leave Holiday Worked</v>
      </c>
      <c r="AV1018" t="str">
        <f>IF(F1018="", "", F1018)</f>
        <v>Court Leave</v>
      </c>
      <c r="AW1018" s="13">
        <f>M1018</f>
        <v>0.89473684210526316</v>
      </c>
      <c r="AX1018" t="e">
        <f>VLOOKUP(AI1018, UniquePairs!A$5:A$2000, 1, FALSE)</f>
        <v>#N/A</v>
      </c>
      <c r="AY1018">
        <f>IFERROR(INDEX(UniquePairs!A$5:K$1000, MATCH(AL1018, UniquePairs!A$5:A$1000, 0), 10), "")</f>
        <v>0</v>
      </c>
      <c r="AZ1018" s="13">
        <f>IF(AY1018&lt;&gt;"", AY1018, AW1018)</f>
        <v>0</v>
      </c>
      <c r="BA1018" t="str">
        <f>IF(AZ1018=0,"None",IF(AZ1018&lt;0.6,"Weak",IF(AZ1018&lt;0.7,"Review",IF(AZ1018&lt;0.8,"Good",IF(AZ1018&lt;0.9,"Very Good","Solid")))))</f>
        <v>None</v>
      </c>
      <c r="BB1018" s="28" t="str">
        <f>IF(AJ1017=AJ1018, BB1017, BC1018)</f>
        <v>Court Leave</v>
      </c>
      <c r="BC1018" t="str">
        <f>IF(AV1018="",AU1018,StringMatch(AU1018,AV1018,TRUE))</f>
        <v>Court Leave</v>
      </c>
      <c r="BD1018" t="str">
        <f>TRIM(SUBSTITUTE(SUBSTITUTE(SUBSTITUTE(SUBSTITUTE(SUBSTITUTE(SUBSTITUTE(SUBSTITUTE(SUBSTITUTE(SUBSTITUTE(SUBSTITUTE(AU1018,BR1018,""),BS1018,""),BT1018,""),BU1018,""),BV1018,""),BW1018,""),BX1018,""),BY1018,""),BZ1018,""),CA1018,""))</f>
        <v>Holiday Worked</v>
      </c>
      <c r="BE1018" t="str">
        <f>TRIM(SUBSTITUTE(SUBSTITUTE(SUBSTITUTE(SUBSTITUTE(SUBSTITUTE(SUBSTITUTE(SUBSTITUTE(SUBSTITUTE(SUBSTITUTE(SUBSTITUTE(AV1018,BH1018,""),BI1018,""),BJ1018,""),BK1018,""),BL1018,""),BM1018,""),BN1018,""),BO1018,""),BP1018,""),BQ1018,""))</f>
        <v/>
      </c>
      <c r="BF1018" s="21">
        <f>LEN(AU1018)-LEN(SUBSTITUTE(AU1018," ",""))</f>
        <v>3</v>
      </c>
      <c r="BG1018" s="21">
        <f>LEN(AV1018)-LEN(SUBSTITUTE(AV1018," ",""))</f>
        <v>1</v>
      </c>
      <c r="BH1018" s="21" t="str">
        <f>IF(BF1018=0,AU1018,findspace($AU1018,BH$10))</f>
        <v>Court</v>
      </c>
      <c r="BI1018" s="21" t="str">
        <f>IF(BH1018=0,AN1018,findspace($AU1018,BI$10))</f>
        <v>Leave</v>
      </c>
      <c r="BJ1018" s="21" t="str">
        <f>IF(BI1018=0,AV1018,findspace($AU1018,BJ$10))</f>
        <v>Holiday</v>
      </c>
      <c r="BK1018" s="21" t="str">
        <f>IF(BJ1018=0,AW1018,findspace($AU1018,BK$10))</f>
        <v>Worked</v>
      </c>
      <c r="BL1018" s="21" t="str">
        <f>IF(BK1018=0,AX1018,findspace($AU1018,BL$10))</f>
        <v/>
      </c>
      <c r="BM1018" s="21" t="str">
        <f>IF(BL1018=0,BF1018,findspace($AU1018,BM$10))</f>
        <v/>
      </c>
      <c r="BN1018" s="21" t="str">
        <f>IF(BM1018=0,BH1018,findspace($AU1018,BN$10))</f>
        <v/>
      </c>
      <c r="BO1018" s="21" t="str">
        <f>IF(BN1018=0,BI1018,findspace($AU1018,BO$10))</f>
        <v/>
      </c>
      <c r="BR1018" s="21" t="str">
        <f>IF($BG1018=0,$AV1018,findspace($AV1018,BR$10))</f>
        <v>Court</v>
      </c>
      <c r="BS1018" s="21" t="str">
        <f>IF($BG1018=0,$AV1018,findspace($AV1018,BS$10))</f>
        <v>Leave</v>
      </c>
      <c r="BT1018" s="21" t="str">
        <f>IF($BG1018=0,$AV1018,findspace($AV1018,BT$10))</f>
        <v/>
      </c>
      <c r="BU1018" s="21" t="str">
        <f>IF($BG1018=0,$AV1018,findspace($AV1018,BU$10))</f>
        <v/>
      </c>
      <c r="BV1018" s="21" t="str">
        <f>IF($BG1018=0,$AV1018,findspace($AV1018,BV$10))</f>
        <v/>
      </c>
      <c r="BW1018" s="21" t="str">
        <f>IF($BG1018=0,$AV1018,findspace($AV1018,BW$10))</f>
        <v/>
      </c>
      <c r="BX1018" s="21" t="str">
        <f>IF($BG1018=0,$AV1018,findspace($AV1018,BX$10))</f>
        <v/>
      </c>
      <c r="BY1018" s="21" t="str">
        <f>IF($BG1018=0,$AV1018,findspace($AV1018,BY$10))</f>
        <v/>
      </c>
      <c r="BZ1018" s="21" t="str">
        <f>IF($BG1018=0,$AV1018,findspace($AV1018,BZ$10))</f>
        <v/>
      </c>
      <c r="CA1018" s="21" t="str">
        <f>IF($BG1018=0,$AV1018,findspace($AV1018,CA$10))</f>
        <v/>
      </c>
    </row>
    <row r="1019" spans="1:79" x14ac:dyDescent="0.35">
      <c r="A1019" t="s">
        <v>1837</v>
      </c>
      <c r="B1019" t="s">
        <v>11</v>
      </c>
      <c r="C1019" t="s">
        <v>2826</v>
      </c>
      <c r="D1019" t="s">
        <v>1836</v>
      </c>
      <c r="E1019">
        <v>42</v>
      </c>
      <c r="F1019" t="s">
        <v>2749</v>
      </c>
      <c r="G1019" s="13">
        <v>0.89473684210526316</v>
      </c>
      <c r="I1019">
        <v>12374</v>
      </c>
      <c r="J1019" t="str">
        <f>K1019&amp;L1019</f>
        <v>IBC05CCourt Leave Holiday Worked12374GSA42Court Leave</v>
      </c>
      <c r="K1019" t="str">
        <f>A1019&amp;B1019&amp;C1019</f>
        <v>IBC05CCourt Leave Holiday Worked</v>
      </c>
      <c r="L1019" t="str">
        <f>I1019&amp;D1019&amp;E1019&amp;F1019</f>
        <v>12374GSA42Court Leave</v>
      </c>
      <c r="M1019" s="13">
        <f>G1019</f>
        <v>0.89473684210526316</v>
      </c>
      <c r="N1019" s="13"/>
      <c r="O1019" s="19">
        <v>789</v>
      </c>
      <c r="P1019">
        <f>COUNTIF(C$11:C$2024, C1019)</f>
        <v>3</v>
      </c>
      <c r="Q1019">
        <f>COUNTIF(F$11:F$177, F1019)</f>
        <v>2</v>
      </c>
      <c r="R1019" t="b">
        <f>A1019=D1019</f>
        <v>0</v>
      </c>
      <c r="S1019" t="b">
        <f>A1019&amp;B1019&amp;C1019=D1019&amp;E1019&amp;F1019</f>
        <v>0</v>
      </c>
      <c r="V1019" t="str">
        <f>IF($A1019=V$10, $C1019, "")</f>
        <v/>
      </c>
      <c r="W1019" t="str">
        <f>IF($A1019=W$10, $C1019, "")</f>
        <v/>
      </c>
      <c r="X1019" t="str">
        <f>IF($A1019=X$10, $C1019, "")</f>
        <v/>
      </c>
      <c r="Y1019" t="str">
        <f>IF($A1019=Y$10, $C1019, "")</f>
        <v>Court Leave Holiday Worked</v>
      </c>
      <c r="Z1019" t="str">
        <f>IF($A1019=Z$10, $C1019, "")</f>
        <v/>
      </c>
      <c r="AB1019" t="str">
        <f>IF($D1019=AB$10, $F1019, "")</f>
        <v/>
      </c>
      <c r="AC1019" t="str">
        <f>IF($D1019=AC$10, $F1019, "")</f>
        <v>Court Leave</v>
      </c>
      <c r="AD1019" t="str">
        <f>IF($D1019=AD$10, $F1019, "")</f>
        <v/>
      </c>
      <c r="AE1019" t="str">
        <f>IF($D1019=AE$10, $F1019, "")</f>
        <v/>
      </c>
      <c r="AF1019" t="str">
        <f>IF($D1019=AF$10, $F1019, "")</f>
        <v/>
      </c>
      <c r="AH1019">
        <f>COUNTIF(AI$11:AI$2024, AI1019)</f>
        <v>2</v>
      </c>
      <c r="AI1019" t="str">
        <f>V1019&amp;AB1019&amp;W1019&amp;AC1019&amp;X1019&amp;AD1019&amp;Y1019&amp;AE1019&amp;Z1019&amp;AF1019</f>
        <v>Court LeaveCourt Leave Holiday Worked</v>
      </c>
      <c r="AJ1019">
        <f>IF(ROW()=11,1,IF(AK1018+1=AK1019,AJ1018,AJ1018+1))</f>
        <v>913</v>
      </c>
      <c r="AK1019">
        <f>IF(AI1019=AI1018, AK1018+1, 1)</f>
        <v>2</v>
      </c>
      <c r="AL1019" s="26" t="str">
        <f>AM1019&amp;AN1019</f>
        <v>IBC05CCourt Leave Holiday Worked12374GSA42Court Leave</v>
      </c>
      <c r="AM1019" t="str">
        <f>K1019</f>
        <v>IBC05CCourt Leave Holiday Worked</v>
      </c>
      <c r="AN1019" t="str">
        <f>L1019</f>
        <v>12374GSA42Court Leave</v>
      </c>
      <c r="AO1019">
        <f>COUNTIF(AM$11:AM$1107, AM1019)</f>
        <v>3</v>
      </c>
      <c r="AP1019">
        <f>COUNTIF(AN$11:AN$1107, AN1019)</f>
        <v>4</v>
      </c>
      <c r="AQ1019">
        <f>MATCH(AM1019, AM$11:AM$1107, 0)</f>
        <v>1007</v>
      </c>
      <c r="AR1019">
        <f>MATCH(AN1019, AN$11:AN$1107, 0)</f>
        <v>55</v>
      </c>
      <c r="AS1019">
        <v>789</v>
      </c>
      <c r="AU1019" t="str">
        <f>C1019</f>
        <v>Court Leave Holiday Worked</v>
      </c>
      <c r="AV1019" t="str">
        <f>IF(F1019="", "", F1019)</f>
        <v>Court Leave</v>
      </c>
      <c r="AW1019" s="13">
        <f>M1019</f>
        <v>0.89473684210526316</v>
      </c>
      <c r="AX1019" t="e">
        <f>VLOOKUP(AI1019, UniquePairs!A$5:A$2000, 1, FALSE)</f>
        <v>#N/A</v>
      </c>
      <c r="AY1019">
        <f>IFERROR(INDEX(UniquePairs!A$5:K$1000, MATCH(AL1019, UniquePairs!A$5:A$1000, 0), 10), "")</f>
        <v>0</v>
      </c>
      <c r="AZ1019" s="13">
        <f>IF(AY1019&lt;&gt;"", AY1019, AW1019)</f>
        <v>0</v>
      </c>
      <c r="BA1019" t="str">
        <f>IF(AZ1019=0,"None",IF(AZ1019&lt;0.6,"Weak",IF(AZ1019&lt;0.7,"Review",IF(AZ1019&lt;0.8,"Good",IF(AZ1019&lt;0.9,"Very Good","Solid")))))</f>
        <v>None</v>
      </c>
      <c r="BB1019" s="28" t="str">
        <f>IF(AJ1018=AJ1019, BB1018, BC1019)</f>
        <v>Court Leave</v>
      </c>
      <c r="BC1019" t="str">
        <f>IF(AV1019="",AU1019,StringMatch(AU1019,AV1019,TRUE))</f>
        <v>Court Leave</v>
      </c>
      <c r="BD1019" t="str">
        <f>TRIM(SUBSTITUTE(SUBSTITUTE(SUBSTITUTE(SUBSTITUTE(SUBSTITUTE(SUBSTITUTE(SUBSTITUTE(SUBSTITUTE(SUBSTITUTE(SUBSTITUTE(AU1019,BR1019,""),BS1019,""),BT1019,""),BU1019,""),BV1019,""),BW1019,""),BX1019,""),BY1019,""),BZ1019,""),CA1019,""))</f>
        <v>Holiday Worked</v>
      </c>
      <c r="BE1019" t="str">
        <f>TRIM(SUBSTITUTE(SUBSTITUTE(SUBSTITUTE(SUBSTITUTE(SUBSTITUTE(SUBSTITUTE(SUBSTITUTE(SUBSTITUTE(SUBSTITUTE(SUBSTITUTE(AV1019,BH1019,""),BI1019,""),BJ1019,""),BK1019,""),BL1019,""),BM1019,""),BN1019,""),BO1019,""),BP1019,""),BQ1019,""))</f>
        <v/>
      </c>
      <c r="BF1019" s="21">
        <f>LEN(AU1019)-LEN(SUBSTITUTE(AU1019," ",""))</f>
        <v>3</v>
      </c>
      <c r="BG1019" s="21">
        <f>LEN(AV1019)-LEN(SUBSTITUTE(AV1019," ",""))</f>
        <v>1</v>
      </c>
      <c r="BH1019" s="21" t="str">
        <f>IF(BF1019=0,AU1019,findspace($AU1019,BH$10))</f>
        <v>Court</v>
      </c>
      <c r="BI1019" s="21" t="str">
        <f>IF(BH1019=0,AN1019,findspace($AU1019,BI$10))</f>
        <v>Leave</v>
      </c>
      <c r="BJ1019" s="21" t="str">
        <f>IF(BI1019=0,AV1019,findspace($AU1019,BJ$10))</f>
        <v>Holiday</v>
      </c>
      <c r="BK1019" s="21" t="str">
        <f>IF(BJ1019=0,AW1019,findspace($AU1019,BK$10))</f>
        <v>Worked</v>
      </c>
      <c r="BL1019" s="21" t="str">
        <f>IF(BK1019=0,AX1019,findspace($AU1019,BL$10))</f>
        <v/>
      </c>
      <c r="BM1019" s="21" t="str">
        <f>IF(BL1019=0,BF1019,findspace($AU1019,BM$10))</f>
        <v/>
      </c>
      <c r="BN1019" s="21" t="str">
        <f>IF(BM1019=0,BH1019,findspace($AU1019,BN$10))</f>
        <v/>
      </c>
      <c r="BO1019" s="21" t="str">
        <f>IF(BN1019=0,BI1019,findspace($AU1019,BO$10))</f>
        <v/>
      </c>
      <c r="BR1019" s="21" t="str">
        <f>IF($BG1019=0,$AV1019,findspace($AV1019,BR$10))</f>
        <v>Court</v>
      </c>
      <c r="BS1019" s="21" t="str">
        <f>IF($BG1019=0,$AV1019,findspace($AV1019,BS$10))</f>
        <v>Leave</v>
      </c>
      <c r="BT1019" s="21" t="str">
        <f>IF($BG1019=0,$AV1019,findspace($AV1019,BT$10))</f>
        <v/>
      </c>
      <c r="BU1019" s="21" t="str">
        <f>IF($BG1019=0,$AV1019,findspace($AV1019,BU$10))</f>
        <v/>
      </c>
      <c r="BV1019" s="21" t="str">
        <f>IF($BG1019=0,$AV1019,findspace($AV1019,BV$10))</f>
        <v/>
      </c>
      <c r="BW1019" s="21" t="str">
        <f>IF($BG1019=0,$AV1019,findspace($AV1019,BW$10))</f>
        <v/>
      </c>
      <c r="BX1019" s="21" t="str">
        <f>IF($BG1019=0,$AV1019,findspace($AV1019,BX$10))</f>
        <v/>
      </c>
      <c r="BY1019" s="21" t="str">
        <f>IF($BG1019=0,$AV1019,findspace($AV1019,BY$10))</f>
        <v/>
      </c>
      <c r="BZ1019" s="21" t="str">
        <f>IF($BG1019=0,$AV1019,findspace($AV1019,BZ$10))</f>
        <v/>
      </c>
      <c r="CA1019" s="21" t="str">
        <f>IF($BG1019=0,$AV1019,findspace($AV1019,CA$10))</f>
        <v/>
      </c>
    </row>
    <row r="1020" spans="1:79" x14ac:dyDescent="0.35">
      <c r="A1020" t="s">
        <v>1837</v>
      </c>
      <c r="B1020" t="s">
        <v>25</v>
      </c>
      <c r="C1020" t="s">
        <v>2828</v>
      </c>
      <c r="D1020" t="s">
        <v>1837</v>
      </c>
      <c r="E1020">
        <v>61</v>
      </c>
      <c r="F1020" t="s">
        <v>2831</v>
      </c>
      <c r="G1020" s="13">
        <v>0.927927927927928</v>
      </c>
      <c r="I1020">
        <v>12374</v>
      </c>
      <c r="J1020" t="str">
        <f>K1020&amp;L1020</f>
        <v>IBC05WWeather Safety Leave Holiday Worked Used12374IBC61Weather Safety Leave Used</v>
      </c>
      <c r="K1020" t="str">
        <f>A1020&amp;B1020&amp;C1020</f>
        <v>IBC05WWeather Safety Leave Holiday Worked Used</v>
      </c>
      <c r="L1020" t="str">
        <f>I1020&amp;D1020&amp;E1020&amp;F1020</f>
        <v>12374IBC61Weather Safety Leave Used</v>
      </c>
      <c r="M1020" s="13">
        <f>G1020</f>
        <v>0.927927927927928</v>
      </c>
      <c r="N1020" s="13"/>
      <c r="O1020" s="19">
        <v>299</v>
      </c>
      <c r="P1020">
        <f>COUNTIF(C$11:C$2024, C1020)</f>
        <v>3</v>
      </c>
      <c r="Q1020">
        <f>COUNTIF(F$11:F$177, F1020)</f>
        <v>0</v>
      </c>
      <c r="R1020" t="b">
        <f>A1020=D1020</f>
        <v>1</v>
      </c>
      <c r="S1020" t="b">
        <f>A1020&amp;B1020&amp;C1020=D1020&amp;E1020&amp;F1020</f>
        <v>0</v>
      </c>
      <c r="V1020" t="str">
        <f>IF($A1020=V$10, $C1020, "")</f>
        <v/>
      </c>
      <c r="W1020" t="str">
        <f>IF($A1020=W$10, $C1020, "")</f>
        <v/>
      </c>
      <c r="X1020" t="str">
        <f>IF($A1020=X$10, $C1020, "")</f>
        <v/>
      </c>
      <c r="Y1020" t="str">
        <f>IF($A1020=Y$10, $C1020, "")</f>
        <v>Weather Safety Leave Holiday Worked Used</v>
      </c>
      <c r="Z1020" t="str">
        <f>IF($A1020=Z$10, $C1020, "")</f>
        <v/>
      </c>
      <c r="AB1020" t="str">
        <f>IF($D1020=AB$10, $F1020, "")</f>
        <v/>
      </c>
      <c r="AC1020" t="str">
        <f>IF($D1020=AC$10, $F1020, "")</f>
        <v/>
      </c>
      <c r="AD1020" t="str">
        <f>IF($D1020=AD$10, $F1020, "")</f>
        <v/>
      </c>
      <c r="AE1020" t="str">
        <f>IF($D1020=AE$10, $F1020, "")</f>
        <v>Weather Safety Leave Used</v>
      </c>
      <c r="AF1020" t="str">
        <f>IF($D1020=AF$10, $F1020, "")</f>
        <v/>
      </c>
      <c r="AH1020">
        <f>COUNTIF(AI$11:AI$2024, AI1020)</f>
        <v>1</v>
      </c>
      <c r="AI1020" t="str">
        <f>V1020&amp;AB1020&amp;W1020&amp;AC1020&amp;X1020&amp;AD1020&amp;Y1020&amp;AE1020&amp;Z1020&amp;AF1020</f>
        <v>Weather Safety Leave Holiday Worked UsedWeather Safety Leave Used</v>
      </c>
      <c r="AJ1020">
        <f>IF(ROW()=11,1,IF(AK1019+1=AK1020,AJ1019,AJ1019+1))</f>
        <v>914</v>
      </c>
      <c r="AK1020">
        <f>IF(AI1020=AI1019, AK1019+1, 1)</f>
        <v>1</v>
      </c>
      <c r="AL1020" s="26" t="str">
        <f>AM1020&amp;AN1020</f>
        <v>IBC05WWeather Safety Leave Holiday Worked Used12374IBC61Weather Safety Leave Used</v>
      </c>
      <c r="AM1020" t="str">
        <f>K1020</f>
        <v>IBC05WWeather Safety Leave Holiday Worked Used</v>
      </c>
      <c r="AN1020" t="str">
        <f>L1020</f>
        <v>12374IBC61Weather Safety Leave Used</v>
      </c>
      <c r="AO1020">
        <f>COUNTIF(AM$11:AM$1107, AM1020)</f>
        <v>3</v>
      </c>
      <c r="AP1020">
        <f>COUNTIF(AN$11:AN$1107, AN1020)</f>
        <v>5</v>
      </c>
      <c r="AQ1020">
        <f>MATCH(AM1020, AM$11:AM$1107, 0)</f>
        <v>613</v>
      </c>
      <c r="AR1020">
        <f>MATCH(AN1020, AN$11:AN$1107, 0)</f>
        <v>195</v>
      </c>
      <c r="AS1020">
        <v>299</v>
      </c>
      <c r="AU1020" t="str">
        <f>C1020</f>
        <v>Weather Safety Leave Holiday Worked Used</v>
      </c>
      <c r="AV1020" t="str">
        <f>IF(F1020="", "", F1020)</f>
        <v>Weather Safety Leave Used</v>
      </c>
      <c r="AW1020" s="13">
        <f>M1020</f>
        <v>0.927927927927928</v>
      </c>
      <c r="AX1020" t="e">
        <f>VLOOKUP(AI1020, UniquePairs!A$5:A$2000, 1, FALSE)</f>
        <v>#N/A</v>
      </c>
      <c r="AY1020">
        <f>IFERROR(INDEX(UniquePairs!A$5:K$1000, MATCH(AL1020, UniquePairs!A$5:A$1000, 0), 10), "")</f>
        <v>0</v>
      </c>
      <c r="AZ1020" s="13">
        <f>IF(AY1020&lt;&gt;"", AY1020, AW1020)</f>
        <v>0</v>
      </c>
      <c r="BA1020" t="str">
        <f>IF(AZ1020=0,"None",IF(AZ1020&lt;0.6,"Weak",IF(AZ1020&lt;0.7,"Review",IF(AZ1020&lt;0.8,"Good",IF(AZ1020&lt;0.9,"Very Good","Solid")))))</f>
        <v>None</v>
      </c>
      <c r="BB1020" s="28" t="str">
        <f>IF(AJ1019=AJ1020, BB1019, BC1020)</f>
        <v>Weather Safety Leave Used</v>
      </c>
      <c r="BC1020" t="str">
        <f>IF(AV1020="",AU1020,StringMatch(AU1020,AV1020,TRUE))</f>
        <v>Weather Safety Leave Used</v>
      </c>
      <c r="BD1020" t="str">
        <f>TRIM(SUBSTITUTE(SUBSTITUTE(SUBSTITUTE(SUBSTITUTE(SUBSTITUTE(SUBSTITUTE(SUBSTITUTE(SUBSTITUTE(SUBSTITUTE(SUBSTITUTE(AU1020,BR1020,""),BS1020,""),BT1020,""),BU1020,""),BV1020,""),BW1020,""),BX1020,""),BY1020,""),BZ1020,""),CA1020,""))</f>
        <v>Holiday Worked</v>
      </c>
      <c r="BE1020" t="str">
        <f>TRIM(SUBSTITUTE(SUBSTITUTE(SUBSTITUTE(SUBSTITUTE(SUBSTITUTE(SUBSTITUTE(SUBSTITUTE(SUBSTITUTE(SUBSTITUTE(SUBSTITUTE(AV1020,BH1020,""),BI1020,""),BJ1020,""),BK1020,""),BL1020,""),BM1020,""),BN1020,""),BO1020,""),BP1020,""),BQ1020,""))</f>
        <v/>
      </c>
      <c r="BF1020" s="21">
        <f>LEN(AU1020)-LEN(SUBSTITUTE(AU1020," ",""))</f>
        <v>5</v>
      </c>
      <c r="BG1020" s="21">
        <f>LEN(AV1020)-LEN(SUBSTITUTE(AV1020," ",""))</f>
        <v>3</v>
      </c>
      <c r="BH1020" s="21" t="str">
        <f>IF(BF1020=0,AU1020,findspace($AU1020,BH$10))</f>
        <v>Weather</v>
      </c>
      <c r="BI1020" s="21" t="str">
        <f>IF(BH1020=0,AN1020,findspace($AU1020,BI$10))</f>
        <v>Safety</v>
      </c>
      <c r="BJ1020" s="21" t="str">
        <f>IF(BI1020=0,AV1020,findspace($AU1020,BJ$10))</f>
        <v>Leave</v>
      </c>
      <c r="BK1020" s="21" t="str">
        <f>IF(BJ1020=0,AW1020,findspace($AU1020,BK$10))</f>
        <v>Holiday</v>
      </c>
      <c r="BL1020" s="21" t="str">
        <f>IF(BK1020=0,AX1020,findspace($AU1020,BL$10))</f>
        <v>Worked</v>
      </c>
      <c r="BM1020" s="21" t="str">
        <f>IF(BL1020=0,BF1020,findspace($AU1020,BM$10))</f>
        <v>Used</v>
      </c>
      <c r="BN1020" s="21" t="str">
        <f>IF(BM1020=0,BH1020,findspace($AU1020,BN$10))</f>
        <v/>
      </c>
      <c r="BO1020" s="21" t="str">
        <f>IF(BN1020=0,BI1020,findspace($AU1020,BO$10))</f>
        <v/>
      </c>
      <c r="BR1020" s="21" t="str">
        <f>IF($BG1020=0,$AV1020,findspace($AV1020,BR$10))</f>
        <v>Weather</v>
      </c>
      <c r="BS1020" s="21" t="str">
        <f>IF($BG1020=0,$AV1020,findspace($AV1020,BS$10))</f>
        <v>Safety</v>
      </c>
      <c r="BT1020" s="21" t="str">
        <f>IF($BG1020=0,$AV1020,findspace($AV1020,BT$10))</f>
        <v>Leave</v>
      </c>
      <c r="BU1020" s="21" t="str">
        <f>IF($BG1020=0,$AV1020,findspace($AV1020,BU$10))</f>
        <v>Used</v>
      </c>
      <c r="BV1020" s="21" t="str">
        <f>IF($BG1020=0,$AV1020,findspace($AV1020,BV$10))</f>
        <v/>
      </c>
      <c r="BW1020" s="21" t="str">
        <f>IF($BG1020=0,$AV1020,findspace($AV1020,BW$10))</f>
        <v/>
      </c>
      <c r="BX1020" s="21" t="str">
        <f>IF($BG1020=0,$AV1020,findspace($AV1020,BX$10))</f>
        <v/>
      </c>
      <c r="BY1020" s="21" t="str">
        <f>IF($BG1020=0,$AV1020,findspace($AV1020,BY$10))</f>
        <v/>
      </c>
      <c r="BZ1020" s="21" t="str">
        <f>IF($BG1020=0,$AV1020,findspace($AV1020,BZ$10))</f>
        <v/>
      </c>
      <c r="CA1020" s="21" t="str">
        <f>IF($BG1020=0,$AV1020,findspace($AV1020,CA$10))</f>
        <v/>
      </c>
    </row>
    <row r="1021" spans="1:79" x14ac:dyDescent="0.35">
      <c r="A1021" t="s">
        <v>1837</v>
      </c>
      <c r="B1021" t="s">
        <v>25</v>
      </c>
      <c r="C1021" t="s">
        <v>2828</v>
      </c>
      <c r="D1021" t="s">
        <v>1837</v>
      </c>
      <c r="E1021">
        <v>51</v>
      </c>
      <c r="F1021" t="s">
        <v>3220</v>
      </c>
      <c r="G1021" s="13">
        <v>0.9261261261261261</v>
      </c>
      <c r="I1021">
        <v>12374</v>
      </c>
      <c r="J1021" t="str">
        <f>K1021&amp;L1021</f>
        <v>IBC05WWeather Safety Leave Holiday Worked Used12374IBC51Holiday Worked Used</v>
      </c>
      <c r="K1021" t="str">
        <f>A1021&amp;B1021&amp;C1021</f>
        <v>IBC05WWeather Safety Leave Holiday Worked Used</v>
      </c>
      <c r="L1021" t="str">
        <f>I1021&amp;D1021&amp;E1021&amp;F1021</f>
        <v>12374IBC51Holiday Worked Used</v>
      </c>
      <c r="M1021" s="13">
        <f>G1021</f>
        <v>0.9261261261261261</v>
      </c>
      <c r="N1021" s="13"/>
      <c r="O1021" s="19">
        <v>875</v>
      </c>
      <c r="P1021">
        <f>COUNTIF(C$11:C$2024, C1021)</f>
        <v>3</v>
      </c>
      <c r="Q1021">
        <f>COUNTIF(F$11:F$177, F1021)</f>
        <v>1</v>
      </c>
      <c r="R1021" t="b">
        <f>A1021=D1021</f>
        <v>1</v>
      </c>
      <c r="S1021" t="b">
        <f>A1021&amp;B1021&amp;C1021=D1021&amp;E1021&amp;F1021</f>
        <v>0</v>
      </c>
      <c r="V1021" t="str">
        <f>IF($A1021=V$10, $C1021, "")</f>
        <v/>
      </c>
      <c r="W1021" t="str">
        <f>IF($A1021=W$10, $C1021, "")</f>
        <v/>
      </c>
      <c r="X1021" t="str">
        <f>IF($A1021=X$10, $C1021, "")</f>
        <v/>
      </c>
      <c r="Y1021" t="str">
        <f>IF($A1021=Y$10, $C1021, "")</f>
        <v>Weather Safety Leave Holiday Worked Used</v>
      </c>
      <c r="Z1021" t="str">
        <f>IF($A1021=Z$10, $C1021, "")</f>
        <v/>
      </c>
      <c r="AB1021" t="str">
        <f>IF($D1021=AB$10, $F1021, "")</f>
        <v/>
      </c>
      <c r="AC1021" t="str">
        <f>IF($D1021=AC$10, $F1021, "")</f>
        <v/>
      </c>
      <c r="AD1021" t="str">
        <f>IF($D1021=AD$10, $F1021, "")</f>
        <v/>
      </c>
      <c r="AE1021" t="str">
        <f>IF($D1021=AE$10, $F1021, "")</f>
        <v>Holiday Worked Used</v>
      </c>
      <c r="AF1021" t="str">
        <f>IF($D1021=AF$10, $F1021, "")</f>
        <v/>
      </c>
      <c r="AH1021">
        <f>COUNTIF(AI$11:AI$2024, AI1021)</f>
        <v>1</v>
      </c>
      <c r="AI1021" t="str">
        <f>V1021&amp;AB1021&amp;W1021&amp;AC1021&amp;X1021&amp;AD1021&amp;Y1021&amp;AE1021&amp;Z1021&amp;AF1021</f>
        <v>Weather Safety Leave Holiday Worked UsedHoliday Worked Used</v>
      </c>
      <c r="AJ1021">
        <f>IF(ROW()=11,1,IF(AK1020+1=AK1021,AJ1020,AJ1020+1))</f>
        <v>915</v>
      </c>
      <c r="AK1021">
        <f>IF(AI1021=AI1020, AK1020+1, 1)</f>
        <v>1</v>
      </c>
      <c r="AL1021" s="26" t="str">
        <f>AM1021&amp;AN1021</f>
        <v>IBC05WWeather Safety Leave Holiday Worked Used12374IBC51Holiday Worked Used</v>
      </c>
      <c r="AM1021" t="str">
        <f>K1021</f>
        <v>IBC05WWeather Safety Leave Holiday Worked Used</v>
      </c>
      <c r="AN1021" t="str">
        <f>L1021</f>
        <v>12374IBC51Holiday Worked Used</v>
      </c>
      <c r="AO1021">
        <f>COUNTIF(AM$11:AM$1107, AM1021)</f>
        <v>3</v>
      </c>
      <c r="AP1021">
        <f>COUNTIF(AN$11:AN$1107, AN1021)</f>
        <v>6</v>
      </c>
      <c r="AQ1021">
        <f>MATCH(AM1021, AM$11:AM$1107, 0)</f>
        <v>613</v>
      </c>
      <c r="AR1021">
        <f>MATCH(AN1021, AN$11:AN$1107, 0)</f>
        <v>41</v>
      </c>
      <c r="AS1021">
        <v>875</v>
      </c>
      <c r="AU1021" t="str">
        <f>C1021</f>
        <v>Weather Safety Leave Holiday Worked Used</v>
      </c>
      <c r="AV1021" t="str">
        <f>IF(F1021="", "", F1021)</f>
        <v>Holiday Worked Used</v>
      </c>
      <c r="AW1021" s="13">
        <f>M1021</f>
        <v>0.9261261261261261</v>
      </c>
      <c r="AX1021" t="e">
        <f>VLOOKUP(AI1021, UniquePairs!A$5:A$2000, 1, FALSE)</f>
        <v>#N/A</v>
      </c>
      <c r="AY1021">
        <f>IFERROR(INDEX(UniquePairs!A$5:K$1000, MATCH(AL1021, UniquePairs!A$5:A$1000, 0), 10), "")</f>
        <v>0</v>
      </c>
      <c r="AZ1021" s="13">
        <f>IF(AY1021&lt;&gt;"", AY1021, AW1021)</f>
        <v>0</v>
      </c>
      <c r="BA1021" t="str">
        <f>IF(AZ1021=0,"None",IF(AZ1021&lt;0.6,"Weak",IF(AZ1021&lt;0.7,"Review",IF(AZ1021&lt;0.8,"Good",IF(AZ1021&lt;0.9,"Very Good","Solid")))))</f>
        <v>None</v>
      </c>
      <c r="BB1021" s="28" t="str">
        <f>IF(AJ1020=AJ1021, BB1020, BC1021)</f>
        <v>Holiday Worked Used</v>
      </c>
      <c r="BC1021" t="str">
        <f>IF(AV1021="",AU1021,StringMatch(AU1021,AV1021,TRUE))</f>
        <v>Holiday Worked Used</v>
      </c>
      <c r="BD1021" t="str">
        <f>TRIM(SUBSTITUTE(SUBSTITUTE(SUBSTITUTE(SUBSTITUTE(SUBSTITUTE(SUBSTITUTE(SUBSTITUTE(SUBSTITUTE(SUBSTITUTE(SUBSTITUTE(AU1021,BR1021,""),BS1021,""),BT1021,""),BU1021,""),BV1021,""),BW1021,""),BX1021,""),BY1021,""),BZ1021,""),CA1021,""))</f>
        <v>Weather Safety Leave</v>
      </c>
      <c r="BE1021" t="str">
        <f>TRIM(SUBSTITUTE(SUBSTITUTE(SUBSTITUTE(SUBSTITUTE(SUBSTITUTE(SUBSTITUTE(SUBSTITUTE(SUBSTITUTE(SUBSTITUTE(SUBSTITUTE(AV1021,BH1021,""),BI1021,""),BJ1021,""),BK1021,""),BL1021,""),BM1021,""),BN1021,""),BO1021,""),BP1021,""),BQ1021,""))</f>
        <v/>
      </c>
      <c r="BF1021" s="21">
        <f>LEN(AU1021)-LEN(SUBSTITUTE(AU1021," ",""))</f>
        <v>5</v>
      </c>
      <c r="BG1021" s="21">
        <f>LEN(AV1021)-LEN(SUBSTITUTE(AV1021," ",""))</f>
        <v>2</v>
      </c>
      <c r="BH1021" s="21" t="str">
        <f>IF(BF1021=0,AU1021,findspace($AU1021,BH$10))</f>
        <v>Weather</v>
      </c>
      <c r="BI1021" s="21" t="str">
        <f>IF(BH1021=0,AN1021,findspace($AU1021,BI$10))</f>
        <v>Safety</v>
      </c>
      <c r="BJ1021" s="21" t="str">
        <f>IF(BI1021=0,AV1021,findspace($AU1021,BJ$10))</f>
        <v>Leave</v>
      </c>
      <c r="BK1021" s="21" t="str">
        <f>IF(BJ1021=0,AW1021,findspace($AU1021,BK$10))</f>
        <v>Holiday</v>
      </c>
      <c r="BL1021" s="21" t="str">
        <f>IF(BK1021=0,AX1021,findspace($AU1021,BL$10))</f>
        <v>Worked</v>
      </c>
      <c r="BM1021" s="21" t="str">
        <f>IF(BL1021=0,BF1021,findspace($AU1021,BM$10))</f>
        <v>Used</v>
      </c>
      <c r="BN1021" s="21" t="str">
        <f>IF(BM1021=0,BH1021,findspace($AU1021,BN$10))</f>
        <v/>
      </c>
      <c r="BO1021" s="21" t="str">
        <f>IF(BN1021=0,BI1021,findspace($AU1021,BO$10))</f>
        <v/>
      </c>
      <c r="BR1021" s="21" t="str">
        <f>IF($BG1021=0,$AV1021,findspace($AV1021,BR$10))</f>
        <v>Holiday</v>
      </c>
      <c r="BS1021" s="21" t="str">
        <f>IF($BG1021=0,$AV1021,findspace($AV1021,BS$10))</f>
        <v>Worked</v>
      </c>
      <c r="BT1021" s="21" t="str">
        <f>IF($BG1021=0,$AV1021,findspace($AV1021,BT$10))</f>
        <v>Used</v>
      </c>
      <c r="BU1021" s="21" t="str">
        <f>IF($BG1021=0,$AV1021,findspace($AV1021,BU$10))</f>
        <v/>
      </c>
      <c r="BV1021" s="21" t="str">
        <f>IF($BG1021=0,$AV1021,findspace($AV1021,BV$10))</f>
        <v/>
      </c>
      <c r="BW1021" s="21" t="str">
        <f>IF($BG1021=0,$AV1021,findspace($AV1021,BW$10))</f>
        <v/>
      </c>
      <c r="BX1021" s="21" t="str">
        <f>IF($BG1021=0,$AV1021,findspace($AV1021,BX$10))</f>
        <v/>
      </c>
      <c r="BY1021" s="21" t="str">
        <f>IF($BG1021=0,$AV1021,findspace($AV1021,BY$10))</f>
        <v/>
      </c>
      <c r="BZ1021" s="21" t="str">
        <f>IF($BG1021=0,$AV1021,findspace($AV1021,BZ$10))</f>
        <v/>
      </c>
      <c r="CA1021" s="21" t="str">
        <f>IF($BG1021=0,$AV1021,findspace($AV1021,CA$10))</f>
        <v/>
      </c>
    </row>
    <row r="1022" spans="1:79" x14ac:dyDescent="0.35">
      <c r="A1022" t="s">
        <v>1837</v>
      </c>
      <c r="B1022" t="s">
        <v>2844</v>
      </c>
      <c r="C1022" t="s">
        <v>2845</v>
      </c>
      <c r="D1022" t="s">
        <v>1837</v>
      </c>
      <c r="E1022" t="s">
        <v>2846</v>
      </c>
      <c r="F1022" t="s">
        <v>2847</v>
      </c>
      <c r="G1022" s="13">
        <v>0.97257332187998524</v>
      </c>
      <c r="I1022">
        <v>12374</v>
      </c>
      <c r="J1022" t="str">
        <f>K1022&amp;L1022</f>
        <v>IBC64ZAdministrative Leave Adverse Action Notice YTD Balance12374IBC65ZAdministrative Leave Agency Directed YTD Balance</v>
      </c>
      <c r="K1022" t="str">
        <f>A1022&amp;B1022&amp;C1022</f>
        <v>IBC64ZAdministrative Leave Adverse Action Notice YTD Balance</v>
      </c>
      <c r="L1022" t="str">
        <f>I1022&amp;D1022&amp;E1022&amp;F1022</f>
        <v>12374IBC65ZAdministrative Leave Agency Directed YTD Balance</v>
      </c>
      <c r="M1022" s="13">
        <f>G1022</f>
        <v>0.97257332187998524</v>
      </c>
      <c r="N1022" s="13"/>
      <c r="O1022" s="19">
        <v>282</v>
      </c>
      <c r="P1022">
        <f>COUNTIF(C$11:C$2024, C1022)</f>
        <v>3</v>
      </c>
      <c r="Q1022">
        <f>COUNTIF(F$11:F$177, F1022)</f>
        <v>2</v>
      </c>
      <c r="R1022" t="b">
        <f>A1022=D1022</f>
        <v>1</v>
      </c>
      <c r="S1022" t="b">
        <f>A1022&amp;B1022&amp;C1022=D1022&amp;E1022&amp;F1022</f>
        <v>0</v>
      </c>
      <c r="V1022" t="str">
        <f>IF($A1022=V$10, $C1022, "")</f>
        <v/>
      </c>
      <c r="W1022" t="str">
        <f>IF($A1022=W$10, $C1022, "")</f>
        <v/>
      </c>
      <c r="X1022" t="str">
        <f>IF($A1022=X$10, $C1022, "")</f>
        <v/>
      </c>
      <c r="Y1022" t="str">
        <f>IF($A1022=Y$10, $C1022, "")</f>
        <v>Administrative Leave Adverse Action Notice YTD Balance</v>
      </c>
      <c r="Z1022" t="str">
        <f>IF($A1022=Z$10, $C1022, "")</f>
        <v/>
      </c>
      <c r="AB1022" t="str">
        <f>IF($D1022=AB$10, $F1022, "")</f>
        <v/>
      </c>
      <c r="AC1022" t="str">
        <f>IF($D1022=AC$10, $F1022, "")</f>
        <v/>
      </c>
      <c r="AD1022" t="str">
        <f>IF($D1022=AD$10, $F1022, "")</f>
        <v/>
      </c>
      <c r="AE1022" t="str">
        <f>IF($D1022=AE$10, $F1022, "")</f>
        <v>Administrative Leave Agency Directed YTD Balance</v>
      </c>
      <c r="AF1022" t="str">
        <f>IF($D1022=AF$10, $F1022, "")</f>
        <v/>
      </c>
      <c r="AH1022">
        <f>COUNTIF(AI$11:AI$2024, AI1022)</f>
        <v>1</v>
      </c>
      <c r="AI1022" t="str">
        <f>V1022&amp;AB1022&amp;W1022&amp;AC1022&amp;X1022&amp;AD1022&amp;Y1022&amp;AE1022&amp;Z1022&amp;AF1022</f>
        <v>Administrative Leave Adverse Action Notice YTD BalanceAdministrative Leave Agency Directed YTD Balance</v>
      </c>
      <c r="AJ1022">
        <f>IF(ROW()=11,1,IF(AK1021+1=AK1022,AJ1021,AJ1021+1))</f>
        <v>916</v>
      </c>
      <c r="AK1022">
        <f>IF(AI1022=AI1021, AK1021+1, 1)</f>
        <v>1</v>
      </c>
      <c r="AL1022" s="26" t="str">
        <f>AM1022&amp;AN1022</f>
        <v>IBC64ZAdministrative Leave Adverse Action Notice YTD Balance12374IBC65ZAdministrative Leave Agency Directed YTD Balance</v>
      </c>
      <c r="AM1022" t="str">
        <f>K1022</f>
        <v>IBC64ZAdministrative Leave Adverse Action Notice YTD Balance</v>
      </c>
      <c r="AN1022" t="str">
        <f>L1022</f>
        <v>12374IBC65ZAdministrative Leave Agency Directed YTD Balance</v>
      </c>
      <c r="AO1022">
        <f>COUNTIF(AM$11:AM$1107, AM1022)</f>
        <v>3</v>
      </c>
      <c r="AP1022">
        <f>COUNTIF(AN$11:AN$1107, AN1022)</f>
        <v>6</v>
      </c>
      <c r="AQ1022">
        <f>MATCH(AM1022, AM$11:AM$1107, 0)</f>
        <v>97</v>
      </c>
      <c r="AR1022">
        <f>MATCH(AN1022, AN$11:AN$1107, 0)</f>
        <v>86</v>
      </c>
      <c r="AS1022">
        <v>282</v>
      </c>
      <c r="AU1022" t="str">
        <f>C1022</f>
        <v>Administrative Leave Adverse Action Notice YTD Balance</v>
      </c>
      <c r="AV1022" t="str">
        <f>IF(F1022="", "", F1022)</f>
        <v>Administrative Leave Agency Directed YTD Balance</v>
      </c>
      <c r="AW1022" s="13">
        <f>M1022</f>
        <v>0.97257332187998524</v>
      </c>
      <c r="AX1022" t="e">
        <f>VLOOKUP(AI1022, UniquePairs!A$5:A$2000, 1, FALSE)</f>
        <v>#N/A</v>
      </c>
      <c r="AY1022">
        <f>IFERROR(INDEX(UniquePairs!A$5:K$1000, MATCH(AL1022, UniquePairs!A$5:A$1000, 0), 10), "")</f>
        <v>0</v>
      </c>
      <c r="AZ1022" s="13">
        <f>IF(AY1022&lt;&gt;"", AY1022, AW1022)</f>
        <v>0</v>
      </c>
      <c r="BA1022" t="str">
        <f>IF(AZ1022=0,"None",IF(AZ1022&lt;0.6,"Weak",IF(AZ1022&lt;0.7,"Review",IF(AZ1022&lt;0.8,"Good",IF(AZ1022&lt;0.9,"Very Good","Solid")))))</f>
        <v>None</v>
      </c>
      <c r="BB1022" s="28" t="str">
        <f>IF(AJ1021=AJ1022, BB1021, BC1022)</f>
        <v>Administrative Leave YTD Balance</v>
      </c>
      <c r="BC1022" t="str">
        <f>IF(AV1022="",AU1022,StringMatch(AU1022,AV1022,TRUE))</f>
        <v>Administrative Leave YTD Balance</v>
      </c>
      <c r="BD1022" t="str">
        <f>TRIM(SUBSTITUTE(SUBSTITUTE(SUBSTITUTE(SUBSTITUTE(SUBSTITUTE(SUBSTITUTE(SUBSTITUTE(SUBSTITUTE(SUBSTITUTE(SUBSTITUTE(AU1022,BR1022,""),BS1022,""),BT1022,""),BU1022,""),BV1022,""),BW1022,""),BX1022,""),BY1022,""),BZ1022,""),CA1022,""))</f>
        <v>Adverse Action Notice</v>
      </c>
      <c r="BE1022" t="str">
        <f>TRIM(SUBSTITUTE(SUBSTITUTE(SUBSTITUTE(SUBSTITUTE(SUBSTITUTE(SUBSTITUTE(SUBSTITUTE(SUBSTITUTE(SUBSTITUTE(SUBSTITUTE(AV1022,BH1022,""),BI1022,""),BJ1022,""),BK1022,""),BL1022,""),BM1022,""),BN1022,""),BO1022,""),BP1022,""),BQ1022,""))</f>
        <v>Agency Directed</v>
      </c>
      <c r="BF1022" s="21">
        <f>LEN(AU1022)-LEN(SUBSTITUTE(AU1022," ",""))</f>
        <v>6</v>
      </c>
      <c r="BG1022" s="21">
        <f>LEN(AV1022)-LEN(SUBSTITUTE(AV1022," ",""))</f>
        <v>5</v>
      </c>
      <c r="BH1022" s="21" t="str">
        <f>IF(BF1022=0,AU1022,findspace($AU1022,BH$10))</f>
        <v>Administrative</v>
      </c>
      <c r="BI1022" s="21" t="str">
        <f>IF(BH1022=0,AN1022,findspace($AU1022,BI$10))</f>
        <v>Leave</v>
      </c>
      <c r="BJ1022" s="21" t="str">
        <f>IF(BI1022=0,AV1022,findspace($AU1022,BJ$10))</f>
        <v>Adverse</v>
      </c>
      <c r="BK1022" s="21" t="str">
        <f>IF(BJ1022=0,AW1022,findspace($AU1022,BK$10))</f>
        <v>Action</v>
      </c>
      <c r="BL1022" s="21" t="str">
        <f>IF(BK1022=0,AX1022,findspace($AU1022,BL$10))</f>
        <v>Notice</v>
      </c>
      <c r="BM1022" s="21" t="str">
        <f>IF(BL1022=0,BF1022,findspace($AU1022,BM$10))</f>
        <v>YTD</v>
      </c>
      <c r="BN1022" s="21" t="str">
        <f>IF(BM1022=0,BH1022,findspace($AU1022,BN$10))</f>
        <v>Balance</v>
      </c>
      <c r="BO1022" s="21" t="str">
        <f>IF(BN1022=0,BI1022,findspace($AU1022,BO$10))</f>
        <v/>
      </c>
      <c r="BR1022" s="21" t="str">
        <f>IF($BG1022=0,$AV1022,findspace($AV1022,BR$10))</f>
        <v>Administrative</v>
      </c>
      <c r="BS1022" s="21" t="str">
        <f>IF($BG1022=0,$AV1022,findspace($AV1022,BS$10))</f>
        <v>Leave</v>
      </c>
      <c r="BT1022" s="21" t="str">
        <f>IF($BG1022=0,$AV1022,findspace($AV1022,BT$10))</f>
        <v>Agency</v>
      </c>
      <c r="BU1022" s="21" t="str">
        <f>IF($BG1022=0,$AV1022,findspace($AV1022,BU$10))</f>
        <v>Directed</v>
      </c>
      <c r="BV1022" s="21" t="str">
        <f>IF($BG1022=0,$AV1022,findspace($AV1022,BV$10))</f>
        <v>YTD</v>
      </c>
      <c r="BW1022" s="21" t="str">
        <f>IF($BG1022=0,$AV1022,findspace($AV1022,BW$10))</f>
        <v>Balance</v>
      </c>
      <c r="BX1022" s="21" t="str">
        <f>IF($BG1022=0,$AV1022,findspace($AV1022,BX$10))</f>
        <v/>
      </c>
      <c r="BY1022" s="21" t="str">
        <f>IF($BG1022=0,$AV1022,findspace($AV1022,BY$10))</f>
        <v/>
      </c>
      <c r="BZ1022" s="21" t="str">
        <f>IF($BG1022=0,$AV1022,findspace($AV1022,BZ$10))</f>
        <v/>
      </c>
      <c r="CA1022" s="21" t="str">
        <f>IF($BG1022=0,$AV1022,findspace($AV1022,CA$10))</f>
        <v/>
      </c>
    </row>
    <row r="1023" spans="1:79" x14ac:dyDescent="0.35">
      <c r="A1023" t="s">
        <v>1837</v>
      </c>
      <c r="B1023" t="s">
        <v>2844</v>
      </c>
      <c r="C1023" t="s">
        <v>2845</v>
      </c>
      <c r="D1023" t="s">
        <v>1837</v>
      </c>
      <c r="E1023" t="s">
        <v>150</v>
      </c>
      <c r="F1023" t="s">
        <v>2857</v>
      </c>
      <c r="G1023" s="13">
        <v>0.97257332187998524</v>
      </c>
      <c r="I1023">
        <v>12374</v>
      </c>
      <c r="J1023" t="str">
        <f>K1023&amp;L1023</f>
        <v>IBC64ZAdministrative Leave Adverse Action Notice YTD Balance12374IBCPFTAdministrative Leave Physical Fitness YTD Balance</v>
      </c>
      <c r="K1023" t="str">
        <f>A1023&amp;B1023&amp;C1023</f>
        <v>IBC64ZAdministrative Leave Adverse Action Notice YTD Balance</v>
      </c>
      <c r="L1023" t="str">
        <f>I1023&amp;D1023&amp;E1023&amp;F1023</f>
        <v>12374IBCPFTAdministrative Leave Physical Fitness YTD Balance</v>
      </c>
      <c r="M1023" s="13">
        <f>G1023</f>
        <v>0.97257332187998524</v>
      </c>
      <c r="N1023" s="13"/>
      <c r="O1023" s="19">
        <v>989</v>
      </c>
      <c r="P1023">
        <f>COUNTIF(C$11:C$2024, C1023)</f>
        <v>3</v>
      </c>
      <c r="Q1023">
        <f>COUNTIF(F$11:F$177, F1023)</f>
        <v>2</v>
      </c>
      <c r="R1023" t="b">
        <f>A1023=D1023</f>
        <v>1</v>
      </c>
      <c r="S1023" t="b">
        <f>A1023&amp;B1023&amp;C1023=D1023&amp;E1023&amp;F1023</f>
        <v>0</v>
      </c>
      <c r="V1023" t="str">
        <f>IF($A1023=V$10, $C1023, "")</f>
        <v/>
      </c>
      <c r="W1023" t="str">
        <f>IF($A1023=W$10, $C1023, "")</f>
        <v/>
      </c>
      <c r="X1023" t="str">
        <f>IF($A1023=X$10, $C1023, "")</f>
        <v/>
      </c>
      <c r="Y1023" t="str">
        <f>IF($A1023=Y$10, $C1023, "")</f>
        <v>Administrative Leave Adverse Action Notice YTD Balance</v>
      </c>
      <c r="Z1023" t="str">
        <f>IF($A1023=Z$10, $C1023, "")</f>
        <v/>
      </c>
      <c r="AB1023" t="str">
        <f>IF($D1023=AB$10, $F1023, "")</f>
        <v/>
      </c>
      <c r="AC1023" t="str">
        <f>IF($D1023=AC$10, $F1023, "")</f>
        <v/>
      </c>
      <c r="AD1023" t="str">
        <f>IF($D1023=AD$10, $F1023, "")</f>
        <v/>
      </c>
      <c r="AE1023" t="str">
        <f>IF($D1023=AE$10, $F1023, "")</f>
        <v>Administrative Leave Physical Fitness YTD Balance</v>
      </c>
      <c r="AF1023" t="str">
        <f>IF($D1023=AF$10, $F1023, "")</f>
        <v/>
      </c>
      <c r="AH1023">
        <f>COUNTIF(AI$11:AI$2024, AI1023)</f>
        <v>1</v>
      </c>
      <c r="AI1023" t="str">
        <f>V1023&amp;AB1023&amp;W1023&amp;AC1023&amp;X1023&amp;AD1023&amp;Y1023&amp;AE1023&amp;Z1023&amp;AF1023</f>
        <v>Administrative Leave Adverse Action Notice YTD BalanceAdministrative Leave Physical Fitness YTD Balance</v>
      </c>
      <c r="AJ1023">
        <f>IF(ROW()=11,1,IF(AK1022+1=AK1023,AJ1022,AJ1022+1))</f>
        <v>917</v>
      </c>
      <c r="AK1023">
        <f>IF(AI1023=AI1022, AK1022+1, 1)</f>
        <v>1</v>
      </c>
      <c r="AL1023" s="26" t="str">
        <f>AM1023&amp;AN1023</f>
        <v>IBC64ZAdministrative Leave Adverse Action Notice YTD Balance12374IBCPFTAdministrative Leave Physical Fitness YTD Balance</v>
      </c>
      <c r="AM1023" t="str">
        <f>K1023</f>
        <v>IBC64ZAdministrative Leave Adverse Action Notice YTD Balance</v>
      </c>
      <c r="AN1023" t="str">
        <f>L1023</f>
        <v>12374IBCPFTAdministrative Leave Physical Fitness YTD Balance</v>
      </c>
      <c r="AO1023">
        <f>COUNTIF(AM$11:AM$1107, AM1023)</f>
        <v>3</v>
      </c>
      <c r="AP1023">
        <f>COUNTIF(AN$11:AN$1107, AN1023)</f>
        <v>6</v>
      </c>
      <c r="AQ1023">
        <f>MATCH(AM1023, AM$11:AM$1107, 0)</f>
        <v>97</v>
      </c>
      <c r="AR1023">
        <f>MATCH(AN1023, AN$11:AN$1107, 0)</f>
        <v>87</v>
      </c>
      <c r="AS1023">
        <v>989</v>
      </c>
      <c r="AU1023" t="str">
        <f>C1023</f>
        <v>Administrative Leave Adverse Action Notice YTD Balance</v>
      </c>
      <c r="AV1023" t="str">
        <f>IF(F1023="", "", F1023)</f>
        <v>Administrative Leave Physical Fitness YTD Balance</v>
      </c>
      <c r="AW1023" s="13">
        <f>M1023</f>
        <v>0.97257332187998524</v>
      </c>
      <c r="AX1023" t="e">
        <f>VLOOKUP(AI1023, UniquePairs!A$5:A$2000, 1, FALSE)</f>
        <v>#N/A</v>
      </c>
      <c r="AY1023">
        <f>IFERROR(INDEX(UniquePairs!A$5:K$1000, MATCH(AL1023, UniquePairs!A$5:A$1000, 0), 10), "")</f>
        <v>0</v>
      </c>
      <c r="AZ1023" s="13">
        <f>IF(AY1023&lt;&gt;"", AY1023, AW1023)</f>
        <v>0</v>
      </c>
      <c r="BA1023" t="str">
        <f>IF(AZ1023=0,"None",IF(AZ1023&lt;0.6,"Weak",IF(AZ1023&lt;0.7,"Review",IF(AZ1023&lt;0.8,"Good",IF(AZ1023&lt;0.9,"Very Good","Solid")))))</f>
        <v>None</v>
      </c>
      <c r="BB1023" s="28" t="str">
        <f>IF(AJ1022=AJ1023, BB1022, BC1023)</f>
        <v>Administrative Leave YTD Balance</v>
      </c>
      <c r="BC1023" t="str">
        <f>IF(AV1023="",AU1023,StringMatch(AU1023,AV1023,TRUE))</f>
        <v>Administrative Leave YTD Balance</v>
      </c>
      <c r="BD1023" t="str">
        <f>TRIM(SUBSTITUTE(SUBSTITUTE(SUBSTITUTE(SUBSTITUTE(SUBSTITUTE(SUBSTITUTE(SUBSTITUTE(SUBSTITUTE(SUBSTITUTE(SUBSTITUTE(AU1023,BR1023,""),BS1023,""),BT1023,""),BU1023,""),BV1023,""),BW1023,""),BX1023,""),BY1023,""),BZ1023,""),CA1023,""))</f>
        <v>Adverse Action Notice</v>
      </c>
      <c r="BE1023" t="str">
        <f>TRIM(SUBSTITUTE(SUBSTITUTE(SUBSTITUTE(SUBSTITUTE(SUBSTITUTE(SUBSTITUTE(SUBSTITUTE(SUBSTITUTE(SUBSTITUTE(SUBSTITUTE(AV1023,BH1023,""),BI1023,""),BJ1023,""),BK1023,""),BL1023,""),BM1023,""),BN1023,""),BO1023,""),BP1023,""),BQ1023,""))</f>
        <v>Physical Fitness</v>
      </c>
      <c r="BF1023" s="21">
        <f>LEN(AU1023)-LEN(SUBSTITUTE(AU1023," ",""))</f>
        <v>6</v>
      </c>
      <c r="BG1023" s="21">
        <f>LEN(AV1023)-LEN(SUBSTITUTE(AV1023," ",""))</f>
        <v>5</v>
      </c>
      <c r="BH1023" s="21" t="str">
        <f>IF(BF1023=0,AU1023,findspace($AU1023,BH$10))</f>
        <v>Administrative</v>
      </c>
      <c r="BI1023" s="21" t="str">
        <f>IF(BH1023=0,AN1023,findspace($AU1023,BI$10))</f>
        <v>Leave</v>
      </c>
      <c r="BJ1023" s="21" t="str">
        <f>IF(BI1023=0,AV1023,findspace($AU1023,BJ$10))</f>
        <v>Adverse</v>
      </c>
      <c r="BK1023" s="21" t="str">
        <f>IF(BJ1023=0,AW1023,findspace($AU1023,BK$10))</f>
        <v>Action</v>
      </c>
      <c r="BL1023" s="21" t="str">
        <f>IF(BK1023=0,AX1023,findspace($AU1023,BL$10))</f>
        <v>Notice</v>
      </c>
      <c r="BM1023" s="21" t="str">
        <f>IF(BL1023=0,BF1023,findspace($AU1023,BM$10))</f>
        <v>YTD</v>
      </c>
      <c r="BN1023" s="21" t="str">
        <f>IF(BM1023=0,BH1023,findspace($AU1023,BN$10))</f>
        <v>Balance</v>
      </c>
      <c r="BO1023" s="21" t="str">
        <f>IF(BN1023=0,BI1023,findspace($AU1023,BO$10))</f>
        <v/>
      </c>
      <c r="BR1023" s="21" t="str">
        <f>IF($BG1023=0,$AV1023,findspace($AV1023,BR$10))</f>
        <v>Administrative</v>
      </c>
      <c r="BS1023" s="21" t="str">
        <f>IF($BG1023=0,$AV1023,findspace($AV1023,BS$10))</f>
        <v>Leave</v>
      </c>
      <c r="BT1023" s="21" t="str">
        <f>IF($BG1023=0,$AV1023,findspace($AV1023,BT$10))</f>
        <v>Physical</v>
      </c>
      <c r="BU1023" s="21" t="str">
        <f>IF($BG1023=0,$AV1023,findspace($AV1023,BU$10))</f>
        <v>Fitness</v>
      </c>
      <c r="BV1023" s="21" t="str">
        <f>IF($BG1023=0,$AV1023,findspace($AV1023,BV$10))</f>
        <v>YTD</v>
      </c>
      <c r="BW1023" s="21" t="str">
        <f>IF($BG1023=0,$AV1023,findspace($AV1023,BW$10))</f>
        <v>Balance</v>
      </c>
      <c r="BX1023" s="21" t="str">
        <f>IF($BG1023=0,$AV1023,findspace($AV1023,BX$10))</f>
        <v/>
      </c>
      <c r="BY1023" s="21" t="str">
        <f>IF($BG1023=0,$AV1023,findspace($AV1023,BY$10))</f>
        <v/>
      </c>
      <c r="BZ1023" s="21" t="str">
        <f>IF($BG1023=0,$AV1023,findspace($AV1023,BZ$10))</f>
        <v/>
      </c>
      <c r="CA1023" s="21" t="str">
        <f>IF($BG1023=0,$AV1023,findspace($AV1023,CA$10))</f>
        <v/>
      </c>
    </row>
    <row r="1024" spans="1:79" x14ac:dyDescent="0.35">
      <c r="A1024" t="s">
        <v>1837</v>
      </c>
      <c r="B1024" t="s">
        <v>2846</v>
      </c>
      <c r="C1024" t="s">
        <v>2847</v>
      </c>
      <c r="D1024" t="s">
        <v>1837</v>
      </c>
      <c r="E1024" t="s">
        <v>2844</v>
      </c>
      <c r="F1024" t="s">
        <v>2845</v>
      </c>
      <c r="G1024" s="13">
        <v>0.97257332187998524</v>
      </c>
      <c r="I1024">
        <v>12374</v>
      </c>
      <c r="J1024" t="str">
        <f>K1024&amp;L1024</f>
        <v>IBC65ZAdministrative Leave Agency Directed YTD Balance12374IBC64ZAdministrative Leave Adverse Action Notice YTD Balance</v>
      </c>
      <c r="K1024" t="str">
        <f>A1024&amp;B1024&amp;C1024</f>
        <v>IBC65ZAdministrative Leave Agency Directed YTD Balance</v>
      </c>
      <c r="L1024" t="str">
        <f>I1024&amp;D1024&amp;E1024&amp;F1024</f>
        <v>12374IBC64ZAdministrative Leave Adverse Action Notice YTD Balance</v>
      </c>
      <c r="M1024" s="13">
        <f>G1024</f>
        <v>0.97257332187998524</v>
      </c>
      <c r="N1024" s="13"/>
      <c r="O1024" s="19">
        <v>369</v>
      </c>
      <c r="P1024">
        <f>COUNTIF(C$11:C$2024, C1024)</f>
        <v>3</v>
      </c>
      <c r="Q1024">
        <f>COUNTIF(F$11:F$177, F1024)</f>
        <v>1</v>
      </c>
      <c r="R1024" t="b">
        <f>A1024=D1024</f>
        <v>1</v>
      </c>
      <c r="S1024" t="b">
        <f>A1024&amp;B1024&amp;C1024=D1024&amp;E1024&amp;F1024</f>
        <v>0</v>
      </c>
      <c r="V1024" t="str">
        <f>IF($A1024=V$10, $C1024, "")</f>
        <v/>
      </c>
      <c r="W1024" t="str">
        <f>IF($A1024=W$10, $C1024, "")</f>
        <v/>
      </c>
      <c r="X1024" t="str">
        <f>IF($A1024=X$10, $C1024, "")</f>
        <v/>
      </c>
      <c r="Y1024" t="str">
        <f>IF($A1024=Y$10, $C1024, "")</f>
        <v>Administrative Leave Agency Directed YTD Balance</v>
      </c>
      <c r="Z1024" t="str">
        <f>IF($A1024=Z$10, $C1024, "")</f>
        <v/>
      </c>
      <c r="AB1024" t="str">
        <f>IF($D1024=AB$10, $F1024, "")</f>
        <v/>
      </c>
      <c r="AC1024" t="str">
        <f>IF($D1024=AC$10, $F1024, "")</f>
        <v/>
      </c>
      <c r="AD1024" t="str">
        <f>IF($D1024=AD$10, $F1024, "")</f>
        <v/>
      </c>
      <c r="AE1024" t="str">
        <f>IF($D1024=AE$10, $F1024, "")</f>
        <v>Administrative Leave Adverse Action Notice YTD Balance</v>
      </c>
      <c r="AF1024" t="str">
        <f>IF($D1024=AF$10, $F1024, "")</f>
        <v/>
      </c>
      <c r="AH1024">
        <f>COUNTIF(AI$11:AI$2024, AI1024)</f>
        <v>1</v>
      </c>
      <c r="AI1024" t="str">
        <f>V1024&amp;AB1024&amp;W1024&amp;AC1024&amp;X1024&amp;AD1024&amp;Y1024&amp;AE1024&amp;Z1024&amp;AF1024</f>
        <v>Administrative Leave Agency Directed YTD BalanceAdministrative Leave Adverse Action Notice YTD Balance</v>
      </c>
      <c r="AJ1024">
        <f>IF(ROW()=11,1,IF(AK1023+1=AK1024,AJ1023,AJ1023+1))</f>
        <v>918</v>
      </c>
      <c r="AK1024">
        <f>IF(AI1024=AI1023, AK1023+1, 1)</f>
        <v>1</v>
      </c>
      <c r="AL1024" s="26" t="str">
        <f>AM1024&amp;AN1024</f>
        <v>IBC65ZAdministrative Leave Agency Directed YTD Balance12374IBC64ZAdministrative Leave Adverse Action Notice YTD Balance</v>
      </c>
      <c r="AM1024" t="str">
        <f>K1024</f>
        <v>IBC65ZAdministrative Leave Agency Directed YTD Balance</v>
      </c>
      <c r="AN1024" t="str">
        <f>L1024</f>
        <v>12374IBC64ZAdministrative Leave Adverse Action Notice YTD Balance</v>
      </c>
      <c r="AO1024">
        <f>COUNTIF(AM$11:AM$1107, AM1024)</f>
        <v>3</v>
      </c>
      <c r="AP1024">
        <f>COUNTIF(AN$11:AN$1107, AN1024)</f>
        <v>3</v>
      </c>
      <c r="AQ1024">
        <f>MATCH(AM1024, AM$11:AM$1107, 0)</f>
        <v>88</v>
      </c>
      <c r="AR1024">
        <f>MATCH(AN1024, AN$11:AN$1107, 0)</f>
        <v>96</v>
      </c>
      <c r="AS1024">
        <v>369</v>
      </c>
      <c r="AU1024" t="str">
        <f>C1024</f>
        <v>Administrative Leave Agency Directed YTD Balance</v>
      </c>
      <c r="AV1024" t="str">
        <f>IF(F1024="", "", F1024)</f>
        <v>Administrative Leave Adverse Action Notice YTD Balance</v>
      </c>
      <c r="AW1024" s="13">
        <f>M1024</f>
        <v>0.97257332187998524</v>
      </c>
      <c r="AX1024" t="e">
        <f>VLOOKUP(AI1024, UniquePairs!A$5:A$2000, 1, FALSE)</f>
        <v>#N/A</v>
      </c>
      <c r="AY1024">
        <f>IFERROR(INDEX(UniquePairs!A$5:K$1000, MATCH(AL1024, UniquePairs!A$5:A$1000, 0), 10), "")</f>
        <v>0</v>
      </c>
      <c r="AZ1024" s="13">
        <f>IF(AY1024&lt;&gt;"", AY1024, AW1024)</f>
        <v>0</v>
      </c>
      <c r="BA1024" t="str">
        <f>IF(AZ1024=0,"None",IF(AZ1024&lt;0.6,"Weak",IF(AZ1024&lt;0.7,"Review",IF(AZ1024&lt;0.8,"Good",IF(AZ1024&lt;0.9,"Very Good","Solid")))))</f>
        <v>None</v>
      </c>
      <c r="BB1024" s="28" t="str">
        <f>IF(AJ1023=AJ1024, BB1023, BC1024)</f>
        <v>Administrative Leave YTD Balance</v>
      </c>
      <c r="BC1024" t="str">
        <f>IF(AV1024="",AU1024,StringMatch(AU1024,AV1024,TRUE))</f>
        <v>Administrative Leave YTD Balance</v>
      </c>
      <c r="BD1024" t="str">
        <f>TRIM(SUBSTITUTE(SUBSTITUTE(SUBSTITUTE(SUBSTITUTE(SUBSTITUTE(SUBSTITUTE(SUBSTITUTE(SUBSTITUTE(SUBSTITUTE(SUBSTITUTE(AU1024,BR1024,""),BS1024,""),BT1024,""),BU1024,""),BV1024,""),BW1024,""),BX1024,""),BY1024,""),BZ1024,""),CA1024,""))</f>
        <v>Agency Directed</v>
      </c>
      <c r="BE1024" t="str">
        <f>TRIM(SUBSTITUTE(SUBSTITUTE(SUBSTITUTE(SUBSTITUTE(SUBSTITUTE(SUBSTITUTE(SUBSTITUTE(SUBSTITUTE(SUBSTITUTE(SUBSTITUTE(AV1024,BH1024,""),BI1024,""),BJ1024,""),BK1024,""),BL1024,""),BM1024,""),BN1024,""),BO1024,""),BP1024,""),BQ1024,""))</f>
        <v>Adverse Action Notice</v>
      </c>
      <c r="BF1024" s="21">
        <f>LEN(AU1024)-LEN(SUBSTITUTE(AU1024," ",""))</f>
        <v>5</v>
      </c>
      <c r="BG1024" s="21">
        <f>LEN(AV1024)-LEN(SUBSTITUTE(AV1024," ",""))</f>
        <v>6</v>
      </c>
      <c r="BH1024" s="21" t="str">
        <f>IF(BF1024=0,AU1024,findspace($AU1024,BH$10))</f>
        <v>Administrative</v>
      </c>
      <c r="BI1024" s="21" t="str">
        <f>IF(BH1024=0,AN1024,findspace($AU1024,BI$10))</f>
        <v>Leave</v>
      </c>
      <c r="BJ1024" s="21" t="str">
        <f>IF(BI1024=0,AV1024,findspace($AU1024,BJ$10))</f>
        <v>Agency</v>
      </c>
      <c r="BK1024" s="21" t="str">
        <f>IF(BJ1024=0,AW1024,findspace($AU1024,BK$10))</f>
        <v>Directed</v>
      </c>
      <c r="BL1024" s="21" t="str">
        <f>IF(BK1024=0,AX1024,findspace($AU1024,BL$10))</f>
        <v>YTD</v>
      </c>
      <c r="BM1024" s="21" t="str">
        <f>IF(BL1024=0,BF1024,findspace($AU1024,BM$10))</f>
        <v>Balance</v>
      </c>
      <c r="BN1024" s="21" t="str">
        <f>IF(BM1024=0,BH1024,findspace($AU1024,BN$10))</f>
        <v/>
      </c>
      <c r="BO1024" s="21" t="str">
        <f>IF(BN1024=0,BI1024,findspace($AU1024,BO$10))</f>
        <v/>
      </c>
      <c r="BR1024" s="21" t="str">
        <f>IF($BG1024=0,$AV1024,findspace($AV1024,BR$10))</f>
        <v>Administrative</v>
      </c>
      <c r="BS1024" s="21" t="str">
        <f>IF($BG1024=0,$AV1024,findspace($AV1024,BS$10))</f>
        <v>Leave</v>
      </c>
      <c r="BT1024" s="21" t="str">
        <f>IF($BG1024=0,$AV1024,findspace($AV1024,BT$10))</f>
        <v>Adverse</v>
      </c>
      <c r="BU1024" s="21" t="str">
        <f>IF($BG1024=0,$AV1024,findspace($AV1024,BU$10))</f>
        <v>Action</v>
      </c>
      <c r="BV1024" s="21" t="str">
        <f>IF($BG1024=0,$AV1024,findspace($AV1024,BV$10))</f>
        <v>Notice</v>
      </c>
      <c r="BW1024" s="21" t="str">
        <f>IF($BG1024=0,$AV1024,findspace($AV1024,BW$10))</f>
        <v>YTD</v>
      </c>
      <c r="BX1024" s="21" t="str">
        <f>IF($BG1024=0,$AV1024,findspace($AV1024,BX$10))</f>
        <v>Balance</v>
      </c>
      <c r="BY1024" s="21" t="str">
        <f>IF($BG1024=0,$AV1024,findspace($AV1024,BY$10))</f>
        <v/>
      </c>
      <c r="BZ1024" s="21" t="str">
        <f>IF($BG1024=0,$AV1024,findspace($AV1024,BZ$10))</f>
        <v/>
      </c>
      <c r="CA1024" s="21" t="str">
        <f>IF($BG1024=0,$AV1024,findspace($AV1024,CA$10))</f>
        <v/>
      </c>
    </row>
    <row r="1025" spans="1:79" x14ac:dyDescent="0.35">
      <c r="A1025" t="s">
        <v>1837</v>
      </c>
      <c r="B1025" t="s">
        <v>150</v>
      </c>
      <c r="C1025" t="s">
        <v>2857</v>
      </c>
      <c r="D1025" t="s">
        <v>1837</v>
      </c>
      <c r="E1025" t="s">
        <v>2844</v>
      </c>
      <c r="F1025" t="s">
        <v>2845</v>
      </c>
      <c r="G1025" s="13">
        <v>0.97257332187998524</v>
      </c>
      <c r="I1025">
        <v>12374</v>
      </c>
      <c r="J1025" t="str">
        <f>K1025&amp;L1025</f>
        <v>IBCPFTAdministrative Leave Physical Fitness YTD Balance12374IBC64ZAdministrative Leave Adverse Action Notice YTD Balance</v>
      </c>
      <c r="K1025" t="str">
        <f>A1025&amp;B1025&amp;C1025</f>
        <v>IBCPFTAdministrative Leave Physical Fitness YTD Balance</v>
      </c>
      <c r="L1025" t="str">
        <f>I1025&amp;D1025&amp;E1025&amp;F1025</f>
        <v>12374IBC64ZAdministrative Leave Adverse Action Notice YTD Balance</v>
      </c>
      <c r="M1025" s="13">
        <f>G1025</f>
        <v>0.97257332187998524</v>
      </c>
      <c r="N1025" s="13"/>
      <c r="O1025" s="19">
        <v>929</v>
      </c>
      <c r="P1025">
        <f>COUNTIF(C$11:C$2024, C1025)</f>
        <v>3</v>
      </c>
      <c r="Q1025">
        <f>COUNTIF(F$11:F$177, F1025)</f>
        <v>1</v>
      </c>
      <c r="R1025" t="b">
        <f>A1025=D1025</f>
        <v>1</v>
      </c>
      <c r="S1025" t="b">
        <f>A1025&amp;B1025&amp;C1025=D1025&amp;E1025&amp;F1025</f>
        <v>0</v>
      </c>
      <c r="V1025" t="str">
        <f>IF($A1025=V$10, $C1025, "")</f>
        <v/>
      </c>
      <c r="W1025" t="str">
        <f>IF($A1025=W$10, $C1025, "")</f>
        <v/>
      </c>
      <c r="X1025" t="str">
        <f>IF($A1025=X$10, $C1025, "")</f>
        <v/>
      </c>
      <c r="Y1025" t="str">
        <f>IF($A1025=Y$10, $C1025, "")</f>
        <v>Administrative Leave Physical Fitness YTD Balance</v>
      </c>
      <c r="Z1025" t="str">
        <f>IF($A1025=Z$10, $C1025, "")</f>
        <v/>
      </c>
      <c r="AB1025" t="str">
        <f>IF($D1025=AB$10, $F1025, "")</f>
        <v/>
      </c>
      <c r="AC1025" t="str">
        <f>IF($D1025=AC$10, $F1025, "")</f>
        <v/>
      </c>
      <c r="AD1025" t="str">
        <f>IF($D1025=AD$10, $F1025, "")</f>
        <v/>
      </c>
      <c r="AE1025" t="str">
        <f>IF($D1025=AE$10, $F1025, "")</f>
        <v>Administrative Leave Adverse Action Notice YTD Balance</v>
      </c>
      <c r="AF1025" t="str">
        <f>IF($D1025=AF$10, $F1025, "")</f>
        <v/>
      </c>
      <c r="AH1025">
        <f>COUNTIF(AI$11:AI$2024, AI1025)</f>
        <v>1</v>
      </c>
      <c r="AI1025" t="str">
        <f>V1025&amp;AB1025&amp;W1025&amp;AC1025&amp;X1025&amp;AD1025&amp;Y1025&amp;AE1025&amp;Z1025&amp;AF1025</f>
        <v>Administrative Leave Physical Fitness YTD BalanceAdministrative Leave Adverse Action Notice YTD Balance</v>
      </c>
      <c r="AJ1025">
        <f>IF(ROW()=11,1,IF(AK1024+1=AK1025,AJ1024,AJ1024+1))</f>
        <v>919</v>
      </c>
      <c r="AK1025">
        <f>IF(AI1025=AI1024, AK1024+1, 1)</f>
        <v>1</v>
      </c>
      <c r="AL1025" s="26" t="str">
        <f>AM1025&amp;AN1025</f>
        <v>IBCPFTAdministrative Leave Physical Fitness YTD Balance12374IBC64ZAdministrative Leave Adverse Action Notice YTD Balance</v>
      </c>
      <c r="AM1025" t="str">
        <f>K1025</f>
        <v>IBCPFTAdministrative Leave Physical Fitness YTD Balance</v>
      </c>
      <c r="AN1025" t="str">
        <f>L1025</f>
        <v>12374IBC64ZAdministrative Leave Adverse Action Notice YTD Balance</v>
      </c>
      <c r="AO1025">
        <f>COUNTIF(AM$11:AM$1107, AM1025)</f>
        <v>3</v>
      </c>
      <c r="AP1025">
        <f>COUNTIF(AN$11:AN$1107, AN1025)</f>
        <v>3</v>
      </c>
      <c r="AQ1025">
        <f>MATCH(AM1025, AM$11:AM$1107, 0)</f>
        <v>89</v>
      </c>
      <c r="AR1025">
        <f>MATCH(AN1025, AN$11:AN$1107, 0)</f>
        <v>96</v>
      </c>
      <c r="AS1025">
        <v>929</v>
      </c>
      <c r="AU1025" t="str">
        <f>C1025</f>
        <v>Administrative Leave Physical Fitness YTD Balance</v>
      </c>
      <c r="AV1025" t="str">
        <f>IF(F1025="", "", F1025)</f>
        <v>Administrative Leave Adverse Action Notice YTD Balance</v>
      </c>
      <c r="AW1025" s="13">
        <f>M1025</f>
        <v>0.97257332187998524</v>
      </c>
      <c r="AX1025" t="e">
        <f>VLOOKUP(AI1025, UniquePairs!A$5:A$2000, 1, FALSE)</f>
        <v>#N/A</v>
      </c>
      <c r="AY1025">
        <f>IFERROR(INDEX(UniquePairs!A$5:K$1000, MATCH(AL1025, UniquePairs!A$5:A$1000, 0), 10), "")</f>
        <v>0</v>
      </c>
      <c r="AZ1025" s="13">
        <f>IF(AY1025&lt;&gt;"", AY1025, AW1025)</f>
        <v>0</v>
      </c>
      <c r="BA1025" t="str">
        <f>IF(AZ1025=0,"None",IF(AZ1025&lt;0.6,"Weak",IF(AZ1025&lt;0.7,"Review",IF(AZ1025&lt;0.8,"Good",IF(AZ1025&lt;0.9,"Very Good","Solid")))))</f>
        <v>None</v>
      </c>
      <c r="BB1025" s="28" t="str">
        <f>IF(AJ1024=AJ1025, BB1024, BC1025)</f>
        <v>Administrative Leave YTD Balance</v>
      </c>
      <c r="BC1025" t="str">
        <f>IF(AV1025="",AU1025,StringMatch(AU1025,AV1025,TRUE))</f>
        <v>Administrative Leave YTD Balance</v>
      </c>
      <c r="BD1025" t="str">
        <f>TRIM(SUBSTITUTE(SUBSTITUTE(SUBSTITUTE(SUBSTITUTE(SUBSTITUTE(SUBSTITUTE(SUBSTITUTE(SUBSTITUTE(SUBSTITUTE(SUBSTITUTE(AU1025,BR1025,""),BS1025,""),BT1025,""),BU1025,""),BV1025,""),BW1025,""),BX1025,""),BY1025,""),BZ1025,""),CA1025,""))</f>
        <v>Physical Fitness</v>
      </c>
      <c r="BE1025" t="str">
        <f>TRIM(SUBSTITUTE(SUBSTITUTE(SUBSTITUTE(SUBSTITUTE(SUBSTITUTE(SUBSTITUTE(SUBSTITUTE(SUBSTITUTE(SUBSTITUTE(SUBSTITUTE(AV1025,BH1025,""),BI1025,""),BJ1025,""),BK1025,""),BL1025,""),BM1025,""),BN1025,""),BO1025,""),BP1025,""),BQ1025,""))</f>
        <v>Adverse Action Notice</v>
      </c>
      <c r="BF1025" s="21">
        <f>LEN(AU1025)-LEN(SUBSTITUTE(AU1025," ",""))</f>
        <v>5</v>
      </c>
      <c r="BG1025" s="21">
        <f>LEN(AV1025)-LEN(SUBSTITUTE(AV1025," ",""))</f>
        <v>6</v>
      </c>
      <c r="BH1025" s="21" t="str">
        <f>IF(BF1025=0,AU1025,findspace($AU1025,BH$10))</f>
        <v>Administrative</v>
      </c>
      <c r="BI1025" s="21" t="str">
        <f>IF(BH1025=0,AN1025,findspace($AU1025,BI$10))</f>
        <v>Leave</v>
      </c>
      <c r="BJ1025" s="21" t="str">
        <f>IF(BI1025=0,AV1025,findspace($AU1025,BJ$10))</f>
        <v>Physical</v>
      </c>
      <c r="BK1025" s="21" t="str">
        <f>IF(BJ1025=0,AW1025,findspace($AU1025,BK$10))</f>
        <v>Fitness</v>
      </c>
      <c r="BL1025" s="21" t="str">
        <f>IF(BK1025=0,AX1025,findspace($AU1025,BL$10))</f>
        <v>YTD</v>
      </c>
      <c r="BM1025" s="21" t="str">
        <f>IF(BL1025=0,BF1025,findspace($AU1025,BM$10))</f>
        <v>Balance</v>
      </c>
      <c r="BN1025" s="21" t="str">
        <f>IF(BM1025=0,BH1025,findspace($AU1025,BN$10))</f>
        <v/>
      </c>
      <c r="BO1025" s="21" t="str">
        <f>IF(BN1025=0,BI1025,findspace($AU1025,BO$10))</f>
        <v/>
      </c>
      <c r="BR1025" s="21" t="str">
        <f>IF($BG1025=0,$AV1025,findspace($AV1025,BR$10))</f>
        <v>Administrative</v>
      </c>
      <c r="BS1025" s="21" t="str">
        <f>IF($BG1025=0,$AV1025,findspace($AV1025,BS$10))</f>
        <v>Leave</v>
      </c>
      <c r="BT1025" s="21" t="str">
        <f>IF($BG1025=0,$AV1025,findspace($AV1025,BT$10))</f>
        <v>Adverse</v>
      </c>
      <c r="BU1025" s="21" t="str">
        <f>IF($BG1025=0,$AV1025,findspace($AV1025,BU$10))</f>
        <v>Action</v>
      </c>
      <c r="BV1025" s="21" t="str">
        <f>IF($BG1025=0,$AV1025,findspace($AV1025,BV$10))</f>
        <v>Notice</v>
      </c>
      <c r="BW1025" s="21" t="str">
        <f>IF($BG1025=0,$AV1025,findspace($AV1025,BW$10))</f>
        <v>YTD</v>
      </c>
      <c r="BX1025" s="21" t="str">
        <f>IF($BG1025=0,$AV1025,findspace($AV1025,BX$10))</f>
        <v>Balance</v>
      </c>
      <c r="BY1025" s="21" t="str">
        <f>IF($BG1025=0,$AV1025,findspace($AV1025,BY$10))</f>
        <v/>
      </c>
      <c r="BZ1025" s="21" t="str">
        <f>IF($BG1025=0,$AV1025,findspace($AV1025,BZ$10))</f>
        <v/>
      </c>
      <c r="CA1025" s="21" t="str">
        <f>IF($BG1025=0,$AV1025,findspace($AV1025,CA$10))</f>
        <v/>
      </c>
    </row>
    <row r="1026" spans="1:79" x14ac:dyDescent="0.35">
      <c r="A1026" t="s">
        <v>1837</v>
      </c>
      <c r="B1026">
        <v>20</v>
      </c>
      <c r="C1026" t="s">
        <v>2859</v>
      </c>
      <c r="D1026" t="s">
        <v>1837</v>
      </c>
      <c r="E1026">
        <v>24</v>
      </c>
      <c r="F1026" t="s">
        <v>3629</v>
      </c>
      <c r="G1026" s="13">
        <v>0.9914448100508525</v>
      </c>
      <c r="I1026">
        <v>12374</v>
      </c>
      <c r="J1026" t="str">
        <f>K1026&amp;L1026</f>
        <v>IBC20Annual Leave Used12374IBC24Annual Leave Lieu FECA Continuation Pay Used</v>
      </c>
      <c r="K1026" t="str">
        <f>A1026&amp;B1026&amp;C1026</f>
        <v>IBC20Annual Leave Used</v>
      </c>
      <c r="L1026" t="str">
        <f>I1026&amp;D1026&amp;E1026&amp;F1026</f>
        <v>12374IBC24Annual Leave Lieu FECA Continuation Pay Used</v>
      </c>
      <c r="M1026" s="13">
        <f>G1026</f>
        <v>0.9914448100508525</v>
      </c>
      <c r="N1026" s="13"/>
      <c r="O1026" s="19">
        <v>435</v>
      </c>
      <c r="P1026">
        <f>COUNTIF(C$11:C$2024, C1026)</f>
        <v>3</v>
      </c>
      <c r="Q1026">
        <f>COUNTIF(F$11:F$177, F1026)</f>
        <v>0</v>
      </c>
      <c r="R1026" t="b">
        <f>A1026=D1026</f>
        <v>1</v>
      </c>
      <c r="S1026" t="b">
        <f>A1026&amp;B1026&amp;C1026=D1026&amp;E1026&amp;F1026</f>
        <v>0</v>
      </c>
      <c r="V1026" t="str">
        <f>IF($A1026=V$10, $C1026, "")</f>
        <v/>
      </c>
      <c r="W1026" t="str">
        <f>IF($A1026=W$10, $C1026, "")</f>
        <v/>
      </c>
      <c r="X1026" t="str">
        <f>IF($A1026=X$10, $C1026, "")</f>
        <v/>
      </c>
      <c r="Y1026" t="str">
        <f>IF($A1026=Y$10, $C1026, "")</f>
        <v>Annual Leave Used</v>
      </c>
      <c r="Z1026" t="str">
        <f>IF($A1026=Z$10, $C1026, "")</f>
        <v/>
      </c>
      <c r="AB1026" t="str">
        <f>IF($D1026=AB$10, $F1026, "")</f>
        <v/>
      </c>
      <c r="AC1026" t="str">
        <f>IF($D1026=AC$10, $F1026, "")</f>
        <v/>
      </c>
      <c r="AD1026" t="str">
        <f>IF($D1026=AD$10, $F1026, "")</f>
        <v/>
      </c>
      <c r="AE1026" t="str">
        <f>IF($D1026=AE$10, $F1026, "")</f>
        <v>Annual Leave Lieu FECA Continuation Pay Used</v>
      </c>
      <c r="AF1026" t="str">
        <f>IF($D1026=AF$10, $F1026, "")</f>
        <v/>
      </c>
      <c r="AH1026">
        <f>COUNTIF(AI$11:AI$2024, AI1026)</f>
        <v>1</v>
      </c>
      <c r="AI1026" t="str">
        <f>V1026&amp;AB1026&amp;W1026&amp;AC1026&amp;X1026&amp;AD1026&amp;Y1026&amp;AE1026&amp;Z1026&amp;AF1026</f>
        <v>Annual Leave UsedAnnual Leave Lieu FECA Continuation Pay Used</v>
      </c>
      <c r="AJ1026">
        <f>IF(ROW()=11,1,IF(AK1025+1=AK1026,AJ1025,AJ1025+1))</f>
        <v>920</v>
      </c>
      <c r="AK1026">
        <f>IF(AI1026=AI1025, AK1025+1, 1)</f>
        <v>1</v>
      </c>
      <c r="AL1026" s="26" t="str">
        <f>AM1026&amp;AN1026</f>
        <v>IBC20Annual Leave Used12374IBC24Annual Leave Lieu FECA Continuation Pay Used</v>
      </c>
      <c r="AM1026" t="str">
        <f>K1026</f>
        <v>IBC20Annual Leave Used</v>
      </c>
      <c r="AN1026" t="str">
        <f>L1026</f>
        <v>12374IBC24Annual Leave Lieu FECA Continuation Pay Used</v>
      </c>
      <c r="AO1026">
        <f>COUNTIF(AM$11:AM$1107, AM1026)</f>
        <v>3</v>
      </c>
      <c r="AP1026">
        <f>COUNTIF(AN$11:AN$1107, AN1026)</f>
        <v>2</v>
      </c>
      <c r="AQ1026">
        <f>MATCH(AM1026, AM$11:AM$1107, 0)</f>
        <v>27</v>
      </c>
      <c r="AR1026">
        <f>MATCH(AN1026, AN$11:AN$1107, 0)</f>
        <v>236</v>
      </c>
      <c r="AS1026">
        <v>435</v>
      </c>
      <c r="AU1026" t="str">
        <f>C1026</f>
        <v>Annual Leave Used</v>
      </c>
      <c r="AV1026" t="str">
        <f>IF(F1026="", "", F1026)</f>
        <v>Annual Leave Lieu FECA Continuation Pay Used</v>
      </c>
      <c r="AW1026" s="13">
        <f>M1026</f>
        <v>0.9914448100508525</v>
      </c>
      <c r="AX1026" t="e">
        <f>VLOOKUP(AI1026, UniquePairs!A$5:A$2000, 1, FALSE)</f>
        <v>#N/A</v>
      </c>
      <c r="AY1026">
        <f>IFERROR(INDEX(UniquePairs!A$5:K$1000, MATCH(AL1026, UniquePairs!A$5:A$1000, 0), 10), "")</f>
        <v>0</v>
      </c>
      <c r="AZ1026" s="13">
        <f>IF(AY1026&lt;&gt;"", AY1026, AW1026)</f>
        <v>0</v>
      </c>
      <c r="BA1026" t="str">
        <f>IF(AZ1026=0,"None",IF(AZ1026&lt;0.6,"Weak",IF(AZ1026&lt;0.7,"Review",IF(AZ1026&lt;0.8,"Good",IF(AZ1026&lt;0.9,"Very Good","Solid")))))</f>
        <v>None</v>
      </c>
      <c r="BB1026" s="28" t="str">
        <f>IF(AJ1025=AJ1026, BB1025, BC1026)</f>
        <v>Annual Leave Used</v>
      </c>
      <c r="BC1026" t="str">
        <f>IF(AV1026="",AU1026,StringMatch(AU1026,AV1026,TRUE))</f>
        <v>Annual Leave Used</v>
      </c>
      <c r="BD1026" t="str">
        <f>TRIM(SUBSTITUTE(SUBSTITUTE(SUBSTITUTE(SUBSTITUTE(SUBSTITUTE(SUBSTITUTE(SUBSTITUTE(SUBSTITUTE(SUBSTITUTE(SUBSTITUTE(AU1026,BR1026,""),BS1026,""),BT1026,""),BU1026,""),BV1026,""),BW1026,""),BX1026,""),BY1026,""),BZ1026,""),CA1026,""))</f>
        <v/>
      </c>
      <c r="BE1026" t="str">
        <f>TRIM(SUBSTITUTE(SUBSTITUTE(SUBSTITUTE(SUBSTITUTE(SUBSTITUTE(SUBSTITUTE(SUBSTITUTE(SUBSTITUTE(SUBSTITUTE(SUBSTITUTE(AV1026,BH1026,""),BI1026,""),BJ1026,""),BK1026,""),BL1026,""),BM1026,""),BN1026,""),BO1026,""),BP1026,""),BQ1026,""))</f>
        <v>Lieu FECA Continuation Pay</v>
      </c>
      <c r="BF1026" s="21">
        <f>LEN(AU1026)-LEN(SUBSTITUTE(AU1026," ",""))</f>
        <v>2</v>
      </c>
      <c r="BG1026" s="21">
        <f>LEN(AV1026)-LEN(SUBSTITUTE(AV1026," ",""))</f>
        <v>6</v>
      </c>
      <c r="BH1026" s="21" t="str">
        <f>IF(BF1026=0,AU1026,findspace($AU1026,BH$10))</f>
        <v>Annual</v>
      </c>
      <c r="BI1026" s="21" t="str">
        <f>IF(BH1026=0,AN1026,findspace($AU1026,BI$10))</f>
        <v>Leave</v>
      </c>
      <c r="BJ1026" s="21" t="str">
        <f>IF(BI1026=0,AV1026,findspace($AU1026,BJ$10))</f>
        <v>Used</v>
      </c>
      <c r="BK1026" s="21" t="str">
        <f>IF(BJ1026=0,AW1026,findspace($AU1026,BK$10))</f>
        <v/>
      </c>
      <c r="BL1026" s="21" t="str">
        <f>IF(BK1026=0,AX1026,findspace($AU1026,BL$10))</f>
        <v/>
      </c>
      <c r="BM1026" s="21" t="str">
        <f>IF(BL1026=0,BF1026,findspace($AU1026,BM$10))</f>
        <v/>
      </c>
      <c r="BN1026" s="21" t="str">
        <f>IF(BM1026=0,BH1026,findspace($AU1026,BN$10))</f>
        <v/>
      </c>
      <c r="BO1026" s="21" t="str">
        <f>IF(BN1026=0,BI1026,findspace($AU1026,BO$10))</f>
        <v/>
      </c>
      <c r="BR1026" s="21" t="str">
        <f>IF($BG1026=0,$AV1026,findspace($AV1026,BR$10))</f>
        <v>Annual</v>
      </c>
      <c r="BS1026" s="21" t="str">
        <f>IF($BG1026=0,$AV1026,findspace($AV1026,BS$10))</f>
        <v>Leave</v>
      </c>
      <c r="BT1026" s="21" t="str">
        <f>IF($BG1026=0,$AV1026,findspace($AV1026,BT$10))</f>
        <v>Lieu</v>
      </c>
      <c r="BU1026" s="21" t="str">
        <f>IF($BG1026=0,$AV1026,findspace($AV1026,BU$10))</f>
        <v>FECA</v>
      </c>
      <c r="BV1026" s="21" t="str">
        <f>IF($BG1026=0,$AV1026,findspace($AV1026,BV$10))</f>
        <v>Continuation</v>
      </c>
      <c r="BW1026" s="21" t="str">
        <f>IF($BG1026=0,$AV1026,findspace($AV1026,BW$10))</f>
        <v>Pay</v>
      </c>
      <c r="BX1026" s="21" t="str">
        <f>IF($BG1026=0,$AV1026,findspace($AV1026,BX$10))</f>
        <v>Used</v>
      </c>
      <c r="BY1026" s="21" t="str">
        <f>IF($BG1026=0,$AV1026,findspace($AV1026,BY$10))</f>
        <v/>
      </c>
      <c r="BZ1026" s="21" t="str">
        <f>IF($BG1026=0,$AV1026,findspace($AV1026,BZ$10))</f>
        <v/>
      </c>
      <c r="CA1026" s="21" t="str">
        <f>IF($BG1026=0,$AV1026,findspace($AV1026,CA$10))</f>
        <v/>
      </c>
    </row>
    <row r="1027" spans="1:79" x14ac:dyDescent="0.35">
      <c r="A1027" t="s">
        <v>1837</v>
      </c>
      <c r="B1027">
        <v>21</v>
      </c>
      <c r="C1027" t="s">
        <v>2861</v>
      </c>
      <c r="D1027" t="s">
        <v>1839</v>
      </c>
      <c r="E1027" t="s">
        <v>666</v>
      </c>
      <c r="F1027" t="s">
        <v>2747</v>
      </c>
      <c r="G1027" s="13">
        <v>0.9</v>
      </c>
      <c r="I1027">
        <v>12374</v>
      </c>
      <c r="J1027" t="str">
        <f>K1027&amp;L1027</f>
        <v>IBC21Annual Leave Carryover12374DFASLAAnnual Leave</v>
      </c>
      <c r="K1027" t="str">
        <f>A1027&amp;B1027&amp;C1027</f>
        <v>IBC21Annual Leave Carryover</v>
      </c>
      <c r="L1027" t="str">
        <f>I1027&amp;D1027&amp;E1027&amp;F1027</f>
        <v>12374DFASLAAnnual Leave</v>
      </c>
      <c r="M1027" s="13">
        <f>G1027</f>
        <v>0.9</v>
      </c>
      <c r="N1027" s="13"/>
      <c r="O1027" s="19">
        <v>476</v>
      </c>
      <c r="P1027">
        <f>COUNTIF(C$11:C$2024, C1027)</f>
        <v>3</v>
      </c>
      <c r="Q1027">
        <f>COUNTIF(F$11:F$177, F1027)</f>
        <v>2</v>
      </c>
      <c r="R1027" t="b">
        <f>A1027=D1027</f>
        <v>0</v>
      </c>
      <c r="S1027" t="b">
        <f>A1027&amp;B1027&amp;C1027=D1027&amp;E1027&amp;F1027</f>
        <v>0</v>
      </c>
      <c r="V1027" t="str">
        <f>IF($A1027=V$10, $C1027, "")</f>
        <v/>
      </c>
      <c r="W1027" t="str">
        <f>IF($A1027=W$10, $C1027, "")</f>
        <v/>
      </c>
      <c r="X1027" t="str">
        <f>IF($A1027=X$10, $C1027, "")</f>
        <v/>
      </c>
      <c r="Y1027" t="str">
        <f>IF($A1027=Y$10, $C1027, "")</f>
        <v>Annual Leave Carryover</v>
      </c>
      <c r="Z1027" t="str">
        <f>IF($A1027=Z$10, $C1027, "")</f>
        <v/>
      </c>
      <c r="AB1027" t="str">
        <f>IF($D1027=AB$10, $F1027, "")</f>
        <v>Annual Leave</v>
      </c>
      <c r="AC1027" t="str">
        <f>IF($D1027=AC$10, $F1027, "")</f>
        <v/>
      </c>
      <c r="AD1027" t="str">
        <f>IF($D1027=AD$10, $F1027, "")</f>
        <v/>
      </c>
      <c r="AE1027" t="str">
        <f>IF($D1027=AE$10, $F1027, "")</f>
        <v/>
      </c>
      <c r="AF1027" t="str">
        <f>IF($D1027=AF$10, $F1027, "")</f>
        <v/>
      </c>
      <c r="AH1027">
        <f>COUNTIF(AI$11:AI$2024, AI1027)</f>
        <v>2</v>
      </c>
      <c r="AI1027" t="str">
        <f>V1027&amp;AB1027&amp;W1027&amp;AC1027&amp;X1027&amp;AD1027&amp;Y1027&amp;AE1027&amp;Z1027&amp;AF1027</f>
        <v>Annual LeaveAnnual Leave Carryover</v>
      </c>
      <c r="AJ1027">
        <f>IF(ROW()=11,1,IF(AK1026+1=AK1027,AJ1026,AJ1026+1))</f>
        <v>921</v>
      </c>
      <c r="AK1027">
        <f>IF(AI1027=AI1026, AK1026+1, 1)</f>
        <v>1</v>
      </c>
      <c r="AL1027" s="26" t="str">
        <f>AM1027&amp;AN1027</f>
        <v>IBC21Annual Leave Carryover12374DFASLAAnnual Leave</v>
      </c>
      <c r="AM1027" t="str">
        <f>K1027</f>
        <v>IBC21Annual Leave Carryover</v>
      </c>
      <c r="AN1027" t="str">
        <f>L1027</f>
        <v>12374DFASLAAnnual Leave</v>
      </c>
      <c r="AO1027">
        <f>COUNTIF(AM$11:AM$1107, AM1027)</f>
        <v>3</v>
      </c>
      <c r="AP1027">
        <f>COUNTIF(AN$11:AN$1107, AN1027)</f>
        <v>15</v>
      </c>
      <c r="AQ1027">
        <f>MATCH(AM1027, AM$11:AM$1107, 0)</f>
        <v>204</v>
      </c>
      <c r="AR1027">
        <f>MATCH(AN1027, AN$11:AN$1107, 0)</f>
        <v>27</v>
      </c>
      <c r="AS1027">
        <v>476</v>
      </c>
      <c r="AU1027" t="str">
        <f>C1027</f>
        <v>Annual Leave Carryover</v>
      </c>
      <c r="AV1027" t="str">
        <f>IF(F1027="", "", F1027)</f>
        <v>Annual Leave</v>
      </c>
      <c r="AW1027" s="13">
        <f>M1027</f>
        <v>0.9</v>
      </c>
      <c r="AX1027" t="e">
        <f>VLOOKUP(AI1027, UniquePairs!A$5:A$2000, 1, FALSE)</f>
        <v>#N/A</v>
      </c>
      <c r="AY1027">
        <f>IFERROR(INDEX(UniquePairs!A$5:K$1000, MATCH(AL1027, UniquePairs!A$5:A$1000, 0), 10), "")</f>
        <v>0</v>
      </c>
      <c r="AZ1027" s="13">
        <f>IF(AY1027&lt;&gt;"", AY1027, AW1027)</f>
        <v>0</v>
      </c>
      <c r="BA1027" t="str">
        <f>IF(AZ1027=0,"None",IF(AZ1027&lt;0.6,"Weak",IF(AZ1027&lt;0.7,"Review",IF(AZ1027&lt;0.8,"Good",IF(AZ1027&lt;0.9,"Very Good","Solid")))))</f>
        <v>None</v>
      </c>
      <c r="BB1027" s="28" t="str">
        <f>IF(AJ1026=AJ1027, BB1026, BC1027)</f>
        <v>Annual Leave</v>
      </c>
      <c r="BC1027" t="str">
        <f>IF(AV1027="",AU1027,StringMatch(AU1027,AV1027,TRUE))</f>
        <v>Annual Leave</v>
      </c>
      <c r="BD1027" t="str">
        <f>TRIM(SUBSTITUTE(SUBSTITUTE(SUBSTITUTE(SUBSTITUTE(SUBSTITUTE(SUBSTITUTE(SUBSTITUTE(SUBSTITUTE(SUBSTITUTE(SUBSTITUTE(AU1027,BR1027,""),BS1027,""),BT1027,""),BU1027,""),BV1027,""),BW1027,""),BX1027,""),BY1027,""),BZ1027,""),CA1027,""))</f>
        <v>Carryover</v>
      </c>
      <c r="BE1027" t="str">
        <f>TRIM(SUBSTITUTE(SUBSTITUTE(SUBSTITUTE(SUBSTITUTE(SUBSTITUTE(SUBSTITUTE(SUBSTITUTE(SUBSTITUTE(SUBSTITUTE(SUBSTITUTE(AV1027,BH1027,""),BI1027,""),BJ1027,""),BK1027,""),BL1027,""),BM1027,""),BN1027,""),BO1027,""),BP1027,""),BQ1027,""))</f>
        <v/>
      </c>
      <c r="BF1027" s="21">
        <f>LEN(AU1027)-LEN(SUBSTITUTE(AU1027," ",""))</f>
        <v>2</v>
      </c>
      <c r="BG1027" s="21">
        <f>LEN(AV1027)-LEN(SUBSTITUTE(AV1027," ",""))</f>
        <v>1</v>
      </c>
      <c r="BH1027" s="21" t="str">
        <f>IF(BF1027=0,AU1027,findspace($AU1027,BH$10))</f>
        <v>Annual</v>
      </c>
      <c r="BI1027" s="21" t="str">
        <f>IF(BH1027=0,AN1027,findspace($AU1027,BI$10))</f>
        <v>Leave</v>
      </c>
      <c r="BJ1027" s="21" t="str">
        <f>IF(BI1027=0,AV1027,findspace($AU1027,BJ$10))</f>
        <v>Carryover</v>
      </c>
      <c r="BK1027" s="21" t="str">
        <f>IF(BJ1027=0,AW1027,findspace($AU1027,BK$10))</f>
        <v/>
      </c>
      <c r="BL1027" s="21" t="str">
        <f>IF(BK1027=0,AX1027,findspace($AU1027,BL$10))</f>
        <v/>
      </c>
      <c r="BM1027" s="21" t="str">
        <f>IF(BL1027=0,BF1027,findspace($AU1027,BM$10))</f>
        <v/>
      </c>
      <c r="BN1027" s="21" t="str">
        <f>IF(BM1027=0,BH1027,findspace($AU1027,BN$10))</f>
        <v/>
      </c>
      <c r="BO1027" s="21" t="str">
        <f>IF(BN1027=0,BI1027,findspace($AU1027,BO$10))</f>
        <v/>
      </c>
      <c r="BR1027" s="21" t="str">
        <f>IF($BG1027=0,$AV1027,findspace($AV1027,BR$10))</f>
        <v>Annual</v>
      </c>
      <c r="BS1027" s="21" t="str">
        <f>IF($BG1027=0,$AV1027,findspace($AV1027,BS$10))</f>
        <v>Leave</v>
      </c>
      <c r="BT1027" s="21" t="str">
        <f>IF($BG1027=0,$AV1027,findspace($AV1027,BT$10))</f>
        <v/>
      </c>
      <c r="BU1027" s="21" t="str">
        <f>IF($BG1027=0,$AV1027,findspace($AV1027,BU$10))</f>
        <v/>
      </c>
      <c r="BV1027" s="21" t="str">
        <f>IF($BG1027=0,$AV1027,findspace($AV1027,BV$10))</f>
        <v/>
      </c>
      <c r="BW1027" s="21" t="str">
        <f>IF($BG1027=0,$AV1027,findspace($AV1027,BW$10))</f>
        <v/>
      </c>
      <c r="BX1027" s="21" t="str">
        <f>IF($BG1027=0,$AV1027,findspace($AV1027,BX$10))</f>
        <v/>
      </c>
      <c r="BY1027" s="21" t="str">
        <f>IF($BG1027=0,$AV1027,findspace($AV1027,BY$10))</f>
        <v/>
      </c>
      <c r="BZ1027" s="21" t="str">
        <f>IF($BG1027=0,$AV1027,findspace($AV1027,BZ$10))</f>
        <v/>
      </c>
      <c r="CA1027" s="21" t="str">
        <f>IF($BG1027=0,$AV1027,findspace($AV1027,CA$10))</f>
        <v/>
      </c>
    </row>
    <row r="1028" spans="1:79" x14ac:dyDescent="0.35">
      <c r="A1028" t="s">
        <v>1837</v>
      </c>
      <c r="B1028">
        <v>21</v>
      </c>
      <c r="C1028" t="s">
        <v>2861</v>
      </c>
      <c r="D1028" t="s">
        <v>1836</v>
      </c>
      <c r="E1028">
        <v>40</v>
      </c>
      <c r="F1028" t="s">
        <v>2747</v>
      </c>
      <c r="G1028" s="13">
        <v>0.9</v>
      </c>
      <c r="I1028">
        <v>12374</v>
      </c>
      <c r="J1028" t="str">
        <f>K1028&amp;L1028</f>
        <v>IBC21Annual Leave Carryover12374GSA40Annual Leave</v>
      </c>
      <c r="K1028" t="str">
        <f>A1028&amp;B1028&amp;C1028</f>
        <v>IBC21Annual Leave Carryover</v>
      </c>
      <c r="L1028" t="str">
        <f>I1028&amp;D1028&amp;E1028&amp;F1028</f>
        <v>12374GSA40Annual Leave</v>
      </c>
      <c r="M1028" s="13">
        <f>G1028</f>
        <v>0.9</v>
      </c>
      <c r="N1028" s="13"/>
      <c r="O1028" s="19">
        <v>826</v>
      </c>
      <c r="P1028">
        <f>COUNTIF(C$11:C$2024, C1028)</f>
        <v>3</v>
      </c>
      <c r="Q1028">
        <f>COUNTIF(F$11:F$177, F1028)</f>
        <v>2</v>
      </c>
      <c r="R1028" t="b">
        <f>A1028=D1028</f>
        <v>0</v>
      </c>
      <c r="S1028" t="b">
        <f>A1028&amp;B1028&amp;C1028=D1028&amp;E1028&amp;F1028</f>
        <v>0</v>
      </c>
      <c r="V1028" t="str">
        <f>IF($A1028=V$10, $C1028, "")</f>
        <v/>
      </c>
      <c r="W1028" t="str">
        <f>IF($A1028=W$10, $C1028, "")</f>
        <v/>
      </c>
      <c r="X1028" t="str">
        <f>IF($A1028=X$10, $C1028, "")</f>
        <v/>
      </c>
      <c r="Y1028" t="str">
        <f>IF($A1028=Y$10, $C1028, "")</f>
        <v>Annual Leave Carryover</v>
      </c>
      <c r="Z1028" t="str">
        <f>IF($A1028=Z$10, $C1028, "")</f>
        <v/>
      </c>
      <c r="AB1028" t="str">
        <f>IF($D1028=AB$10, $F1028, "")</f>
        <v/>
      </c>
      <c r="AC1028" t="str">
        <f>IF($D1028=AC$10, $F1028, "")</f>
        <v>Annual Leave</v>
      </c>
      <c r="AD1028" t="str">
        <f>IF($D1028=AD$10, $F1028, "")</f>
        <v/>
      </c>
      <c r="AE1028" t="str">
        <f>IF($D1028=AE$10, $F1028, "")</f>
        <v/>
      </c>
      <c r="AF1028" t="str">
        <f>IF($D1028=AF$10, $F1028, "")</f>
        <v/>
      </c>
      <c r="AH1028">
        <f>COUNTIF(AI$11:AI$2024, AI1028)</f>
        <v>2</v>
      </c>
      <c r="AI1028" t="str">
        <f>V1028&amp;AB1028&amp;W1028&amp;AC1028&amp;X1028&amp;AD1028&amp;Y1028&amp;AE1028&amp;Z1028&amp;AF1028</f>
        <v>Annual LeaveAnnual Leave Carryover</v>
      </c>
      <c r="AJ1028">
        <f>IF(ROW()=11,1,IF(AK1027+1=AK1028,AJ1027,AJ1027+1))</f>
        <v>921</v>
      </c>
      <c r="AK1028">
        <f>IF(AI1028=AI1027, AK1027+1, 1)</f>
        <v>2</v>
      </c>
      <c r="AL1028" s="26" t="str">
        <f>AM1028&amp;AN1028</f>
        <v>IBC21Annual Leave Carryover12374GSA40Annual Leave</v>
      </c>
      <c r="AM1028" t="str">
        <f>K1028</f>
        <v>IBC21Annual Leave Carryover</v>
      </c>
      <c r="AN1028" t="str">
        <f>L1028</f>
        <v>12374GSA40Annual Leave</v>
      </c>
      <c r="AO1028">
        <f>COUNTIF(AM$11:AM$1107, AM1028)</f>
        <v>3</v>
      </c>
      <c r="AP1028">
        <f>COUNTIF(AN$11:AN$1107, AN1028)</f>
        <v>9</v>
      </c>
      <c r="AQ1028">
        <f>MATCH(AM1028, AM$11:AM$1107, 0)</f>
        <v>204</v>
      </c>
      <c r="AR1028">
        <f>MATCH(AN1028, AN$11:AN$1107, 0)</f>
        <v>28</v>
      </c>
      <c r="AS1028">
        <v>826</v>
      </c>
      <c r="AU1028" t="str">
        <f>C1028</f>
        <v>Annual Leave Carryover</v>
      </c>
      <c r="AV1028" t="str">
        <f>IF(F1028="", "", F1028)</f>
        <v>Annual Leave</v>
      </c>
      <c r="AW1028" s="13">
        <f>M1028</f>
        <v>0.9</v>
      </c>
      <c r="AX1028" t="e">
        <f>VLOOKUP(AI1028, UniquePairs!A$5:A$2000, 1, FALSE)</f>
        <v>#N/A</v>
      </c>
      <c r="AY1028">
        <f>IFERROR(INDEX(UniquePairs!A$5:K$1000, MATCH(AL1028, UniquePairs!A$5:A$1000, 0), 10), "")</f>
        <v>0</v>
      </c>
      <c r="AZ1028" s="13">
        <f>IF(AY1028&lt;&gt;"", AY1028, AW1028)</f>
        <v>0</v>
      </c>
      <c r="BA1028" t="str">
        <f>IF(AZ1028=0,"None",IF(AZ1028&lt;0.6,"Weak",IF(AZ1028&lt;0.7,"Review",IF(AZ1028&lt;0.8,"Good",IF(AZ1028&lt;0.9,"Very Good","Solid")))))</f>
        <v>None</v>
      </c>
      <c r="BB1028" s="28" t="str">
        <f>IF(AJ1027=AJ1028, BB1027, BC1028)</f>
        <v>Annual Leave</v>
      </c>
      <c r="BC1028" t="str">
        <f>IF(AV1028="",AU1028,StringMatch(AU1028,AV1028,TRUE))</f>
        <v>Annual Leave</v>
      </c>
      <c r="BD1028" t="str">
        <f>TRIM(SUBSTITUTE(SUBSTITUTE(SUBSTITUTE(SUBSTITUTE(SUBSTITUTE(SUBSTITUTE(SUBSTITUTE(SUBSTITUTE(SUBSTITUTE(SUBSTITUTE(AU1028,BR1028,""),BS1028,""),BT1028,""),BU1028,""),BV1028,""),BW1028,""),BX1028,""),BY1028,""),BZ1028,""),CA1028,""))</f>
        <v>Carryover</v>
      </c>
      <c r="BE1028" t="str">
        <f>TRIM(SUBSTITUTE(SUBSTITUTE(SUBSTITUTE(SUBSTITUTE(SUBSTITUTE(SUBSTITUTE(SUBSTITUTE(SUBSTITUTE(SUBSTITUTE(SUBSTITUTE(AV1028,BH1028,""),BI1028,""),BJ1028,""),BK1028,""),BL1028,""),BM1028,""),BN1028,""),BO1028,""),BP1028,""),BQ1028,""))</f>
        <v/>
      </c>
      <c r="BF1028" s="21">
        <f>LEN(AU1028)-LEN(SUBSTITUTE(AU1028," ",""))</f>
        <v>2</v>
      </c>
      <c r="BG1028" s="21">
        <f>LEN(AV1028)-LEN(SUBSTITUTE(AV1028," ",""))</f>
        <v>1</v>
      </c>
      <c r="BH1028" s="21" t="str">
        <f>IF(BF1028=0,AU1028,findspace($AU1028,BH$10))</f>
        <v>Annual</v>
      </c>
      <c r="BI1028" s="21" t="str">
        <f>IF(BH1028=0,AN1028,findspace($AU1028,BI$10))</f>
        <v>Leave</v>
      </c>
      <c r="BJ1028" s="21" t="str">
        <f>IF(BI1028=0,AV1028,findspace($AU1028,BJ$10))</f>
        <v>Carryover</v>
      </c>
      <c r="BK1028" s="21" t="str">
        <f>IF(BJ1028=0,AW1028,findspace($AU1028,BK$10))</f>
        <v/>
      </c>
      <c r="BL1028" s="21" t="str">
        <f>IF(BK1028=0,AX1028,findspace($AU1028,BL$10))</f>
        <v/>
      </c>
      <c r="BM1028" s="21" t="str">
        <f>IF(BL1028=0,BF1028,findspace($AU1028,BM$10))</f>
        <v/>
      </c>
      <c r="BN1028" s="21" t="str">
        <f>IF(BM1028=0,BH1028,findspace($AU1028,BN$10))</f>
        <v/>
      </c>
      <c r="BO1028" s="21" t="str">
        <f>IF(BN1028=0,BI1028,findspace($AU1028,BO$10))</f>
        <v/>
      </c>
      <c r="BR1028" s="21" t="str">
        <f>IF($BG1028=0,$AV1028,findspace($AV1028,BR$10))</f>
        <v>Annual</v>
      </c>
      <c r="BS1028" s="21" t="str">
        <f>IF($BG1028=0,$AV1028,findspace($AV1028,BS$10))</f>
        <v>Leave</v>
      </c>
      <c r="BT1028" s="21" t="str">
        <f>IF($BG1028=0,$AV1028,findspace($AV1028,BT$10))</f>
        <v/>
      </c>
      <c r="BU1028" s="21" t="str">
        <f>IF($BG1028=0,$AV1028,findspace($AV1028,BU$10))</f>
        <v/>
      </c>
      <c r="BV1028" s="21" t="str">
        <f>IF($BG1028=0,$AV1028,findspace($AV1028,BV$10))</f>
        <v/>
      </c>
      <c r="BW1028" s="21" t="str">
        <f>IF($BG1028=0,$AV1028,findspace($AV1028,BW$10))</f>
        <v/>
      </c>
      <c r="BX1028" s="21" t="str">
        <f>IF($BG1028=0,$AV1028,findspace($AV1028,BX$10))</f>
        <v/>
      </c>
      <c r="BY1028" s="21" t="str">
        <f>IF($BG1028=0,$AV1028,findspace($AV1028,BY$10))</f>
        <v/>
      </c>
      <c r="BZ1028" s="21" t="str">
        <f>IF($BG1028=0,$AV1028,findspace($AV1028,BZ$10))</f>
        <v/>
      </c>
      <c r="CA1028" s="21" t="str">
        <f>IF($BG1028=0,$AV1028,findspace($AV1028,CA$10))</f>
        <v/>
      </c>
    </row>
    <row r="1029" spans="1:79" x14ac:dyDescent="0.35">
      <c r="A1029" t="s">
        <v>1837</v>
      </c>
      <c r="B1029">
        <v>22</v>
      </c>
      <c r="C1029" t="s">
        <v>2863</v>
      </c>
      <c r="D1029" t="s">
        <v>1839</v>
      </c>
      <c r="E1029" t="s">
        <v>666</v>
      </c>
      <c r="F1029" t="s">
        <v>2747</v>
      </c>
      <c r="G1029" s="13">
        <v>0.92500000000000004</v>
      </c>
      <c r="I1029">
        <v>12374</v>
      </c>
      <c r="J1029" t="str">
        <f>K1029&amp;L1029</f>
        <v>IBC22Annual Leave Earned12374DFASLAAnnual Leave</v>
      </c>
      <c r="K1029" t="str">
        <f>A1029&amp;B1029&amp;C1029</f>
        <v>IBC22Annual Leave Earned</v>
      </c>
      <c r="L1029" t="str">
        <f>I1029&amp;D1029&amp;E1029&amp;F1029</f>
        <v>12374DFASLAAnnual Leave</v>
      </c>
      <c r="M1029" s="13">
        <f>G1029</f>
        <v>0.92500000000000004</v>
      </c>
      <c r="N1029" s="13"/>
      <c r="O1029" s="19">
        <v>266</v>
      </c>
      <c r="P1029">
        <f>COUNTIF(C$11:C$2024, C1029)</f>
        <v>3</v>
      </c>
      <c r="Q1029">
        <f>COUNTIF(F$11:F$177, F1029)</f>
        <v>2</v>
      </c>
      <c r="R1029" t="b">
        <f>A1029=D1029</f>
        <v>0</v>
      </c>
      <c r="S1029" t="b">
        <f>A1029&amp;B1029&amp;C1029=D1029&amp;E1029&amp;F1029</f>
        <v>0</v>
      </c>
      <c r="V1029" t="str">
        <f>IF($A1029=V$10, $C1029, "")</f>
        <v/>
      </c>
      <c r="W1029" t="str">
        <f>IF($A1029=W$10, $C1029, "")</f>
        <v/>
      </c>
      <c r="X1029" t="str">
        <f>IF($A1029=X$10, $C1029, "")</f>
        <v/>
      </c>
      <c r="Y1029" t="str">
        <f>IF($A1029=Y$10, $C1029, "")</f>
        <v>Annual Leave Earned</v>
      </c>
      <c r="Z1029" t="str">
        <f>IF($A1029=Z$10, $C1029, "")</f>
        <v/>
      </c>
      <c r="AB1029" t="str">
        <f>IF($D1029=AB$10, $F1029, "")</f>
        <v>Annual Leave</v>
      </c>
      <c r="AC1029" t="str">
        <f>IF($D1029=AC$10, $F1029, "")</f>
        <v/>
      </c>
      <c r="AD1029" t="str">
        <f>IF($D1029=AD$10, $F1029, "")</f>
        <v/>
      </c>
      <c r="AE1029" t="str">
        <f>IF($D1029=AE$10, $F1029, "")</f>
        <v/>
      </c>
      <c r="AF1029" t="str">
        <f>IF($D1029=AF$10, $F1029, "")</f>
        <v/>
      </c>
      <c r="AH1029">
        <f>COUNTIF(AI$11:AI$2024, AI1029)</f>
        <v>2</v>
      </c>
      <c r="AI1029" t="str">
        <f>V1029&amp;AB1029&amp;W1029&amp;AC1029&amp;X1029&amp;AD1029&amp;Y1029&amp;AE1029&amp;Z1029&amp;AF1029</f>
        <v>Annual LeaveAnnual Leave Earned</v>
      </c>
      <c r="AJ1029">
        <f>IF(ROW()=11,1,IF(AK1028+1=AK1029,AJ1028,AJ1028+1))</f>
        <v>922</v>
      </c>
      <c r="AK1029">
        <f>IF(AI1029=AI1028, AK1028+1, 1)</f>
        <v>1</v>
      </c>
      <c r="AL1029" s="26" t="str">
        <f>AM1029&amp;AN1029</f>
        <v>IBC22Annual Leave Earned12374DFASLAAnnual Leave</v>
      </c>
      <c r="AM1029" t="str">
        <f>K1029</f>
        <v>IBC22Annual Leave Earned</v>
      </c>
      <c r="AN1029" t="str">
        <f>L1029</f>
        <v>12374DFASLAAnnual Leave</v>
      </c>
      <c r="AO1029">
        <f>COUNTIF(AM$11:AM$1107, AM1029)</f>
        <v>3</v>
      </c>
      <c r="AP1029">
        <f>COUNTIF(AN$11:AN$1107, AN1029)</f>
        <v>15</v>
      </c>
      <c r="AQ1029">
        <f>MATCH(AM1029, AM$11:AM$1107, 0)</f>
        <v>598</v>
      </c>
      <c r="AR1029">
        <f>MATCH(AN1029, AN$11:AN$1107, 0)</f>
        <v>27</v>
      </c>
      <c r="AS1029">
        <v>266</v>
      </c>
      <c r="AU1029" t="str">
        <f>C1029</f>
        <v>Annual Leave Earned</v>
      </c>
      <c r="AV1029" t="str">
        <f>IF(F1029="", "", F1029)</f>
        <v>Annual Leave</v>
      </c>
      <c r="AW1029" s="13">
        <f>M1029</f>
        <v>0.92500000000000004</v>
      </c>
      <c r="AX1029" t="e">
        <f>VLOOKUP(AI1029, UniquePairs!A$5:A$2000, 1, FALSE)</f>
        <v>#N/A</v>
      </c>
      <c r="AY1029">
        <f>IFERROR(INDEX(UniquePairs!A$5:K$1000, MATCH(AL1029, UniquePairs!A$5:A$1000, 0), 10), "")</f>
        <v>0</v>
      </c>
      <c r="AZ1029" s="13">
        <f>IF(AY1029&lt;&gt;"", AY1029, AW1029)</f>
        <v>0</v>
      </c>
      <c r="BA1029" t="str">
        <f>IF(AZ1029=0,"None",IF(AZ1029&lt;0.6,"Weak",IF(AZ1029&lt;0.7,"Review",IF(AZ1029&lt;0.8,"Good",IF(AZ1029&lt;0.9,"Very Good","Solid")))))</f>
        <v>None</v>
      </c>
      <c r="BB1029" s="28" t="str">
        <f>IF(AJ1028=AJ1029, BB1028, BC1029)</f>
        <v>Annual Leave</v>
      </c>
      <c r="BC1029" t="str">
        <f>IF(AV1029="",AU1029,StringMatch(AU1029,AV1029,TRUE))</f>
        <v>Annual Leave</v>
      </c>
      <c r="BD1029" t="str">
        <f>TRIM(SUBSTITUTE(SUBSTITUTE(SUBSTITUTE(SUBSTITUTE(SUBSTITUTE(SUBSTITUTE(SUBSTITUTE(SUBSTITUTE(SUBSTITUTE(SUBSTITUTE(AU1029,BR1029,""),BS1029,""),BT1029,""),BU1029,""),BV1029,""),BW1029,""),BX1029,""),BY1029,""),BZ1029,""),CA1029,""))</f>
        <v>Earned</v>
      </c>
      <c r="BE1029" t="str">
        <f>TRIM(SUBSTITUTE(SUBSTITUTE(SUBSTITUTE(SUBSTITUTE(SUBSTITUTE(SUBSTITUTE(SUBSTITUTE(SUBSTITUTE(SUBSTITUTE(SUBSTITUTE(AV1029,BH1029,""),BI1029,""),BJ1029,""),BK1029,""),BL1029,""),BM1029,""),BN1029,""),BO1029,""),BP1029,""),BQ1029,""))</f>
        <v/>
      </c>
      <c r="BF1029" s="21">
        <f>LEN(AU1029)-LEN(SUBSTITUTE(AU1029," ",""))</f>
        <v>2</v>
      </c>
      <c r="BG1029" s="21">
        <f>LEN(AV1029)-LEN(SUBSTITUTE(AV1029," ",""))</f>
        <v>1</v>
      </c>
      <c r="BH1029" s="21" t="str">
        <f>IF(BF1029=0,AU1029,findspace($AU1029,BH$10))</f>
        <v>Annual</v>
      </c>
      <c r="BI1029" s="21" t="str">
        <f>IF(BH1029=0,AN1029,findspace($AU1029,BI$10))</f>
        <v>Leave</v>
      </c>
      <c r="BJ1029" s="21" t="str">
        <f>IF(BI1029=0,AV1029,findspace($AU1029,BJ$10))</f>
        <v>Earned</v>
      </c>
      <c r="BK1029" s="21" t="str">
        <f>IF(BJ1029=0,AW1029,findspace($AU1029,BK$10))</f>
        <v/>
      </c>
      <c r="BL1029" s="21" t="str">
        <f>IF(BK1029=0,AX1029,findspace($AU1029,BL$10))</f>
        <v/>
      </c>
      <c r="BM1029" s="21" t="str">
        <f>IF(BL1029=0,BF1029,findspace($AU1029,BM$10))</f>
        <v/>
      </c>
      <c r="BN1029" s="21" t="str">
        <f>IF(BM1029=0,BH1029,findspace($AU1029,BN$10))</f>
        <v/>
      </c>
      <c r="BO1029" s="21" t="str">
        <f>IF(BN1029=0,BI1029,findspace($AU1029,BO$10))</f>
        <v/>
      </c>
      <c r="BR1029" s="21" t="str">
        <f>IF($BG1029=0,$AV1029,findspace($AV1029,BR$10))</f>
        <v>Annual</v>
      </c>
      <c r="BS1029" s="21" t="str">
        <f>IF($BG1029=0,$AV1029,findspace($AV1029,BS$10))</f>
        <v>Leave</v>
      </c>
      <c r="BT1029" s="21" t="str">
        <f>IF($BG1029=0,$AV1029,findspace($AV1029,BT$10))</f>
        <v/>
      </c>
      <c r="BU1029" s="21" t="str">
        <f>IF($BG1029=0,$AV1029,findspace($AV1029,BU$10))</f>
        <v/>
      </c>
      <c r="BV1029" s="21" t="str">
        <f>IF($BG1029=0,$AV1029,findspace($AV1029,BV$10))</f>
        <v/>
      </c>
      <c r="BW1029" s="21" t="str">
        <f>IF($BG1029=0,$AV1029,findspace($AV1029,BW$10))</f>
        <v/>
      </c>
      <c r="BX1029" s="21" t="str">
        <f>IF($BG1029=0,$AV1029,findspace($AV1029,BX$10))</f>
        <v/>
      </c>
      <c r="BY1029" s="21" t="str">
        <f>IF($BG1029=0,$AV1029,findspace($AV1029,BY$10))</f>
        <v/>
      </c>
      <c r="BZ1029" s="21" t="str">
        <f>IF($BG1029=0,$AV1029,findspace($AV1029,BZ$10))</f>
        <v/>
      </c>
      <c r="CA1029" s="21" t="str">
        <f>IF($BG1029=0,$AV1029,findspace($AV1029,CA$10))</f>
        <v/>
      </c>
    </row>
    <row r="1030" spans="1:79" x14ac:dyDescent="0.35">
      <c r="A1030" s="12" t="s">
        <v>1837</v>
      </c>
      <c r="B1030" s="12">
        <v>22</v>
      </c>
      <c r="C1030" s="12" t="s">
        <v>2863</v>
      </c>
      <c r="D1030" s="12" t="s">
        <v>1836</v>
      </c>
      <c r="E1030" s="12">
        <v>40</v>
      </c>
      <c r="F1030" s="12" t="s">
        <v>2747</v>
      </c>
      <c r="G1030" s="25">
        <v>0.92500000000000004</v>
      </c>
      <c r="I1030">
        <v>12374</v>
      </c>
      <c r="J1030" t="str">
        <f>K1030&amp;L1030</f>
        <v>IBC22Annual Leave Earned12374GSA40Annual Leave</v>
      </c>
      <c r="K1030" t="str">
        <f>A1030&amp;B1030&amp;C1030</f>
        <v>IBC22Annual Leave Earned</v>
      </c>
      <c r="L1030" t="str">
        <f>I1030&amp;D1030&amp;E1030&amp;F1030</f>
        <v>12374GSA40Annual Leave</v>
      </c>
      <c r="M1030" s="13">
        <f>G1030</f>
        <v>0.92500000000000004</v>
      </c>
      <c r="N1030" s="13"/>
      <c r="O1030" s="19">
        <v>873</v>
      </c>
      <c r="P1030">
        <f>COUNTIF(C$11:C$2024, C1030)</f>
        <v>3</v>
      </c>
      <c r="Q1030">
        <f>COUNTIF(F$11:F$177, F1030)</f>
        <v>2</v>
      </c>
      <c r="R1030" t="b">
        <f>A1030=D1030</f>
        <v>0</v>
      </c>
      <c r="S1030" t="b">
        <f>A1030&amp;B1030&amp;C1030=D1030&amp;E1030&amp;F1030</f>
        <v>0</v>
      </c>
      <c r="V1030" t="str">
        <f>IF($A1030=V$10, $C1030, "")</f>
        <v/>
      </c>
      <c r="W1030" t="str">
        <f>IF($A1030=W$10, $C1030, "")</f>
        <v/>
      </c>
      <c r="X1030" t="str">
        <f>IF($A1030=X$10, $C1030, "")</f>
        <v/>
      </c>
      <c r="Y1030" t="str">
        <f>IF($A1030=Y$10, $C1030, "")</f>
        <v>Annual Leave Earned</v>
      </c>
      <c r="Z1030" t="str">
        <f>IF($A1030=Z$10, $C1030, "")</f>
        <v/>
      </c>
      <c r="AB1030" t="str">
        <f>IF($D1030=AB$10, $F1030, "")</f>
        <v/>
      </c>
      <c r="AC1030" t="str">
        <f>IF($D1030=AC$10, $F1030, "")</f>
        <v>Annual Leave</v>
      </c>
      <c r="AD1030" t="str">
        <f>IF($D1030=AD$10, $F1030, "")</f>
        <v/>
      </c>
      <c r="AE1030" t="str">
        <f>IF($D1030=AE$10, $F1030, "")</f>
        <v/>
      </c>
      <c r="AF1030" t="str">
        <f>IF($D1030=AF$10, $F1030, "")</f>
        <v/>
      </c>
      <c r="AH1030">
        <f>COUNTIF(AI$11:AI$2024, AI1030)</f>
        <v>2</v>
      </c>
      <c r="AI1030" t="str">
        <f>V1030&amp;AB1030&amp;W1030&amp;AC1030&amp;X1030&amp;AD1030&amp;Y1030&amp;AE1030&amp;Z1030&amp;AF1030</f>
        <v>Annual LeaveAnnual Leave Earned</v>
      </c>
      <c r="AJ1030">
        <f>IF(ROW()=11,1,IF(AK1029+1=AK1030,AJ1029,AJ1029+1))</f>
        <v>922</v>
      </c>
      <c r="AK1030">
        <f>IF(AI1030=AI1029, AK1029+1, 1)</f>
        <v>2</v>
      </c>
      <c r="AL1030" s="26" t="str">
        <f>AM1030&amp;AN1030</f>
        <v>IBC22Annual Leave Earned12374GSA40Annual Leave</v>
      </c>
      <c r="AM1030" t="str">
        <f>K1030</f>
        <v>IBC22Annual Leave Earned</v>
      </c>
      <c r="AN1030" t="str">
        <f>L1030</f>
        <v>12374GSA40Annual Leave</v>
      </c>
      <c r="AO1030">
        <f>COUNTIF(AM$11:AM$1107, AM1030)</f>
        <v>3</v>
      </c>
      <c r="AP1030">
        <f>COUNTIF(AN$11:AN$1107, AN1030)</f>
        <v>9</v>
      </c>
      <c r="AQ1030">
        <f>MATCH(AM1030, AM$11:AM$1107, 0)</f>
        <v>598</v>
      </c>
      <c r="AR1030">
        <f>MATCH(AN1030, AN$11:AN$1107, 0)</f>
        <v>28</v>
      </c>
      <c r="AS1030">
        <v>873</v>
      </c>
      <c r="AU1030" t="str">
        <f>C1030</f>
        <v>Annual Leave Earned</v>
      </c>
      <c r="AV1030" t="str">
        <f>IF(F1030="", "", F1030)</f>
        <v>Annual Leave</v>
      </c>
      <c r="AW1030" s="13">
        <f>M1030</f>
        <v>0.92500000000000004</v>
      </c>
      <c r="AX1030" t="e">
        <f>VLOOKUP(AI1030, UniquePairs!A$5:A$2000, 1, FALSE)</f>
        <v>#N/A</v>
      </c>
      <c r="AY1030">
        <f>IFERROR(INDEX(UniquePairs!A$5:K$1000, MATCH(AL1030, UniquePairs!A$5:A$1000, 0), 10), "")</f>
        <v>0</v>
      </c>
      <c r="AZ1030" s="13">
        <f>IF(AY1030&lt;&gt;"", AY1030, AW1030)</f>
        <v>0</v>
      </c>
      <c r="BA1030" t="str">
        <f>IF(AZ1030=0,"None",IF(AZ1030&lt;0.6,"Weak",IF(AZ1030&lt;0.7,"Review",IF(AZ1030&lt;0.8,"Good",IF(AZ1030&lt;0.9,"Very Good","Solid")))))</f>
        <v>None</v>
      </c>
      <c r="BB1030" s="28" t="str">
        <f>IF(AJ1029=AJ1030, BB1029, BC1030)</f>
        <v>Annual Leave</v>
      </c>
      <c r="BC1030" t="str">
        <f>IF(AV1030="",AU1030,StringMatch(AU1030,AV1030,TRUE))</f>
        <v>Annual Leave</v>
      </c>
      <c r="BD1030" t="str">
        <f>TRIM(SUBSTITUTE(SUBSTITUTE(SUBSTITUTE(SUBSTITUTE(SUBSTITUTE(SUBSTITUTE(SUBSTITUTE(SUBSTITUTE(SUBSTITUTE(SUBSTITUTE(AU1030,BR1030,""),BS1030,""),BT1030,""),BU1030,""),BV1030,""),BW1030,""),BX1030,""),BY1030,""),BZ1030,""),CA1030,""))</f>
        <v>Earned</v>
      </c>
      <c r="BE1030" t="str">
        <f>TRIM(SUBSTITUTE(SUBSTITUTE(SUBSTITUTE(SUBSTITUTE(SUBSTITUTE(SUBSTITUTE(SUBSTITUTE(SUBSTITUTE(SUBSTITUTE(SUBSTITUTE(AV1030,BH1030,""),BI1030,""),BJ1030,""),BK1030,""),BL1030,""),BM1030,""),BN1030,""),BO1030,""),BP1030,""),BQ1030,""))</f>
        <v/>
      </c>
      <c r="BF1030" s="21">
        <f>LEN(AU1030)-LEN(SUBSTITUTE(AU1030," ",""))</f>
        <v>2</v>
      </c>
      <c r="BG1030" s="21">
        <f>LEN(AV1030)-LEN(SUBSTITUTE(AV1030," ",""))</f>
        <v>1</v>
      </c>
      <c r="BH1030" s="21" t="str">
        <f>IF(BF1030=0,AU1030,findspace($AU1030,BH$10))</f>
        <v>Annual</v>
      </c>
      <c r="BI1030" s="21" t="str">
        <f>IF(BH1030=0,AN1030,findspace($AU1030,BI$10))</f>
        <v>Leave</v>
      </c>
      <c r="BJ1030" s="21" t="str">
        <f>IF(BI1030=0,AV1030,findspace($AU1030,BJ$10))</f>
        <v>Earned</v>
      </c>
      <c r="BK1030" s="21" t="str">
        <f>IF(BJ1030=0,AW1030,findspace($AU1030,BK$10))</f>
        <v/>
      </c>
      <c r="BL1030" s="21" t="str">
        <f>IF(BK1030=0,AX1030,findspace($AU1030,BL$10))</f>
        <v/>
      </c>
      <c r="BM1030" s="21" t="str">
        <f>IF(BL1030=0,BF1030,findspace($AU1030,BM$10))</f>
        <v/>
      </c>
      <c r="BN1030" s="21" t="str">
        <f>IF(BM1030=0,BH1030,findspace($AU1030,BN$10))</f>
        <v/>
      </c>
      <c r="BO1030" s="21" t="str">
        <f>IF(BN1030=0,BI1030,findspace($AU1030,BO$10))</f>
        <v/>
      </c>
      <c r="BR1030" s="21" t="str">
        <f>IF($BG1030=0,$AV1030,findspace($AV1030,BR$10))</f>
        <v>Annual</v>
      </c>
      <c r="BS1030" s="21" t="str">
        <f>IF($BG1030=0,$AV1030,findspace($AV1030,BS$10))</f>
        <v>Leave</v>
      </c>
      <c r="BT1030" s="21" t="str">
        <f>IF($BG1030=0,$AV1030,findspace($AV1030,BT$10))</f>
        <v/>
      </c>
      <c r="BU1030" s="21" t="str">
        <f>IF($BG1030=0,$AV1030,findspace($AV1030,BU$10))</f>
        <v/>
      </c>
      <c r="BV1030" s="21" t="str">
        <f>IF($BG1030=0,$AV1030,findspace($AV1030,BV$10))</f>
        <v/>
      </c>
      <c r="BW1030" s="21" t="str">
        <f>IF($BG1030=0,$AV1030,findspace($AV1030,BW$10))</f>
        <v/>
      </c>
      <c r="BX1030" s="21" t="str">
        <f>IF($BG1030=0,$AV1030,findspace($AV1030,BX$10))</f>
        <v/>
      </c>
      <c r="BY1030" s="21" t="str">
        <f>IF($BG1030=0,$AV1030,findspace($AV1030,BY$10))</f>
        <v/>
      </c>
      <c r="BZ1030" s="21" t="str">
        <f>IF($BG1030=0,$AV1030,findspace($AV1030,BZ$10))</f>
        <v/>
      </c>
      <c r="CA1030" s="21" t="str">
        <f>IF($BG1030=0,$AV1030,findspace($AV1030,CA$10))</f>
        <v/>
      </c>
    </row>
    <row r="1031" spans="1:79" x14ac:dyDescent="0.35">
      <c r="A1031" t="s">
        <v>1837</v>
      </c>
      <c r="B1031">
        <v>23</v>
      </c>
      <c r="C1031" t="s">
        <v>2865</v>
      </c>
      <c r="D1031" t="s">
        <v>1839</v>
      </c>
      <c r="E1031" t="s">
        <v>666</v>
      </c>
      <c r="F1031" t="s">
        <v>2747</v>
      </c>
      <c r="G1031" s="13">
        <v>0.92258657676984368</v>
      </c>
      <c r="I1031">
        <v>12374</v>
      </c>
      <c r="J1031" t="str">
        <f>K1031&amp;L1031</f>
        <v>IBC23Annual Leave Advanced Used12374DFASLAAnnual Leave</v>
      </c>
      <c r="K1031" t="str">
        <f>A1031&amp;B1031&amp;C1031</f>
        <v>IBC23Annual Leave Advanced Used</v>
      </c>
      <c r="L1031" t="str">
        <f>I1031&amp;D1031&amp;E1031&amp;F1031</f>
        <v>12374DFASLAAnnual Leave</v>
      </c>
      <c r="M1031" s="13">
        <f>G1031</f>
        <v>0.92258657676984368</v>
      </c>
      <c r="N1031" s="13"/>
      <c r="O1031" s="19">
        <v>1095</v>
      </c>
      <c r="P1031">
        <f>COUNTIF(C$11:C$2024, C1031)</f>
        <v>3</v>
      </c>
      <c r="Q1031">
        <f>COUNTIF(F$11:F$177, F1031)</f>
        <v>2</v>
      </c>
      <c r="R1031" t="b">
        <f>A1031=D1031</f>
        <v>0</v>
      </c>
      <c r="S1031" t="b">
        <f>A1031&amp;B1031&amp;C1031=D1031&amp;E1031&amp;F1031</f>
        <v>0</v>
      </c>
      <c r="V1031" t="str">
        <f>IF($A1031=V$10, $C1031, "")</f>
        <v/>
      </c>
      <c r="W1031" t="str">
        <f>IF($A1031=W$10, $C1031, "")</f>
        <v/>
      </c>
      <c r="X1031" t="str">
        <f>IF($A1031=X$10, $C1031, "")</f>
        <v/>
      </c>
      <c r="Y1031" t="str">
        <f>IF($A1031=Y$10, $C1031, "")</f>
        <v>Annual Leave Advanced Used</v>
      </c>
      <c r="Z1031" t="str">
        <f>IF($A1031=Z$10, $C1031, "")</f>
        <v/>
      </c>
      <c r="AB1031" t="str">
        <f>IF($D1031=AB$10, $F1031, "")</f>
        <v>Annual Leave</v>
      </c>
      <c r="AC1031" t="str">
        <f>IF($D1031=AC$10, $F1031, "")</f>
        <v/>
      </c>
      <c r="AD1031" t="str">
        <f>IF($D1031=AD$10, $F1031, "")</f>
        <v/>
      </c>
      <c r="AE1031" t="str">
        <f>IF($D1031=AE$10, $F1031, "")</f>
        <v/>
      </c>
      <c r="AF1031" t="str">
        <f>IF($D1031=AF$10, $F1031, "")</f>
        <v/>
      </c>
      <c r="AH1031">
        <f>COUNTIF(AI$11:AI$2024, AI1031)</f>
        <v>1</v>
      </c>
      <c r="AI1031" t="str">
        <f>V1031&amp;AB1031&amp;W1031&amp;AC1031&amp;X1031&amp;AD1031&amp;Y1031&amp;AE1031&amp;Z1031&amp;AF1031</f>
        <v>Annual LeaveAnnual Leave Advanced Used</v>
      </c>
      <c r="AJ1031">
        <f>IF(ROW()=11,1,IF(AK1030+1=AK1031,AJ1030,AJ1030+1))</f>
        <v>923</v>
      </c>
      <c r="AK1031">
        <f>IF(AI1031=AI1030, AK1030+1, 1)</f>
        <v>1</v>
      </c>
      <c r="AL1031" s="26" t="str">
        <f>AM1031&amp;AN1031</f>
        <v>IBC23Annual Leave Advanced Used12374DFASLAAnnual Leave</v>
      </c>
      <c r="AM1031" t="str">
        <f>K1031</f>
        <v>IBC23Annual Leave Advanced Used</v>
      </c>
      <c r="AN1031" t="str">
        <f>L1031</f>
        <v>12374DFASLAAnnual Leave</v>
      </c>
      <c r="AO1031">
        <f>COUNTIF(AM$11:AM$1107, AM1031)</f>
        <v>3</v>
      </c>
      <c r="AP1031">
        <f>COUNTIF(AN$11:AN$1107, AN1031)</f>
        <v>15</v>
      </c>
      <c r="AQ1031">
        <f>MATCH(AM1031, AM$11:AM$1107, 0)</f>
        <v>15</v>
      </c>
      <c r="AR1031">
        <f>MATCH(AN1031, AN$11:AN$1107, 0)</f>
        <v>27</v>
      </c>
      <c r="AS1031">
        <v>1095</v>
      </c>
      <c r="AU1031" t="str">
        <f>C1031</f>
        <v>Annual Leave Advanced Used</v>
      </c>
      <c r="AV1031" t="str">
        <f>IF(F1031="", "", F1031)</f>
        <v>Annual Leave</v>
      </c>
      <c r="AW1031" s="13">
        <f>M1031</f>
        <v>0.92258657676984368</v>
      </c>
      <c r="AX1031" t="e">
        <f>VLOOKUP(AI1031, UniquePairs!A$5:A$2000, 1, FALSE)</f>
        <v>#N/A</v>
      </c>
      <c r="AY1031">
        <f>IFERROR(INDEX(UniquePairs!A$5:K$1000, MATCH(AL1031, UniquePairs!A$5:A$1000, 0), 10), "")</f>
        <v>0</v>
      </c>
      <c r="AZ1031" s="13">
        <f>IF(AY1031&lt;&gt;"", AY1031, AW1031)</f>
        <v>0</v>
      </c>
      <c r="BA1031" t="str">
        <f>IF(AZ1031=0,"None",IF(AZ1031&lt;0.6,"Weak",IF(AZ1031&lt;0.7,"Review",IF(AZ1031&lt;0.8,"Good",IF(AZ1031&lt;0.9,"Very Good","Solid")))))</f>
        <v>None</v>
      </c>
      <c r="BB1031" s="28" t="str">
        <f>IF(AJ1030=AJ1031, BB1030, BC1031)</f>
        <v>Annual Leave</v>
      </c>
      <c r="BC1031" t="str">
        <f>IF(AV1031="",AU1031,StringMatch(AU1031,AV1031,TRUE))</f>
        <v>Annual Leave</v>
      </c>
      <c r="BD1031" t="str">
        <f>TRIM(SUBSTITUTE(SUBSTITUTE(SUBSTITUTE(SUBSTITUTE(SUBSTITUTE(SUBSTITUTE(SUBSTITUTE(SUBSTITUTE(SUBSTITUTE(SUBSTITUTE(AU1031,BR1031,""),BS1031,""),BT1031,""),BU1031,""),BV1031,""),BW1031,""),BX1031,""),BY1031,""),BZ1031,""),CA1031,""))</f>
        <v>Advanced Used</v>
      </c>
      <c r="BE1031" t="str">
        <f>TRIM(SUBSTITUTE(SUBSTITUTE(SUBSTITUTE(SUBSTITUTE(SUBSTITUTE(SUBSTITUTE(SUBSTITUTE(SUBSTITUTE(SUBSTITUTE(SUBSTITUTE(AV1031,BH1031,""),BI1031,""),BJ1031,""),BK1031,""),BL1031,""),BM1031,""),BN1031,""),BO1031,""),BP1031,""),BQ1031,""))</f>
        <v/>
      </c>
      <c r="BF1031" s="21">
        <f>LEN(AU1031)-LEN(SUBSTITUTE(AU1031," ",""))</f>
        <v>3</v>
      </c>
      <c r="BG1031" s="21">
        <f>LEN(AV1031)-LEN(SUBSTITUTE(AV1031," ",""))</f>
        <v>1</v>
      </c>
      <c r="BH1031" s="21" t="str">
        <f>IF(BF1031=0,AU1031,findspace($AU1031,BH$10))</f>
        <v>Annual</v>
      </c>
      <c r="BI1031" s="21" t="str">
        <f>IF(BH1031=0,AN1031,findspace($AU1031,BI$10))</f>
        <v>Leave</v>
      </c>
      <c r="BJ1031" s="21" t="str">
        <f>IF(BI1031=0,AV1031,findspace($AU1031,BJ$10))</f>
        <v>Advanced</v>
      </c>
      <c r="BK1031" s="21" t="str">
        <f>IF(BJ1031=0,AW1031,findspace($AU1031,BK$10))</f>
        <v>Used</v>
      </c>
      <c r="BL1031" s="21" t="str">
        <f>IF(BK1031=0,AX1031,findspace($AU1031,BL$10))</f>
        <v/>
      </c>
      <c r="BM1031" s="21" t="str">
        <f>IF(BL1031=0,BF1031,findspace($AU1031,BM$10))</f>
        <v/>
      </c>
      <c r="BN1031" s="21" t="str">
        <f>IF(BM1031=0,BH1031,findspace($AU1031,BN$10))</f>
        <v/>
      </c>
      <c r="BO1031" s="21" t="str">
        <f>IF(BN1031=0,BI1031,findspace($AU1031,BO$10))</f>
        <v/>
      </c>
      <c r="BR1031" s="21" t="str">
        <f>IF($BG1031=0,$AV1031,findspace($AV1031,BR$10))</f>
        <v>Annual</v>
      </c>
      <c r="BS1031" s="21" t="str">
        <f>IF($BG1031=0,$AV1031,findspace($AV1031,BS$10))</f>
        <v>Leave</v>
      </c>
      <c r="BT1031" s="21" t="str">
        <f>IF($BG1031=0,$AV1031,findspace($AV1031,BT$10))</f>
        <v/>
      </c>
      <c r="BU1031" s="21" t="str">
        <f>IF($BG1031=0,$AV1031,findspace($AV1031,BU$10))</f>
        <v/>
      </c>
      <c r="BV1031" s="21" t="str">
        <f>IF($BG1031=0,$AV1031,findspace($AV1031,BV$10))</f>
        <v/>
      </c>
      <c r="BW1031" s="21" t="str">
        <f>IF($BG1031=0,$AV1031,findspace($AV1031,BW$10))</f>
        <v/>
      </c>
      <c r="BX1031" s="21" t="str">
        <f>IF($BG1031=0,$AV1031,findspace($AV1031,BX$10))</f>
        <v/>
      </c>
      <c r="BY1031" s="21" t="str">
        <f>IF($BG1031=0,$AV1031,findspace($AV1031,BY$10))</f>
        <v/>
      </c>
      <c r="BZ1031" s="21" t="str">
        <f>IF($BG1031=0,$AV1031,findspace($AV1031,BZ$10))</f>
        <v/>
      </c>
      <c r="CA1031" s="21" t="str">
        <f>IF($BG1031=0,$AV1031,findspace($AV1031,CA$10))</f>
        <v/>
      </c>
    </row>
    <row r="1032" spans="1:79" x14ac:dyDescent="0.35">
      <c r="A1032" t="s">
        <v>1837</v>
      </c>
      <c r="B1032">
        <v>24</v>
      </c>
      <c r="C1032" t="s">
        <v>3629</v>
      </c>
      <c r="D1032" t="s">
        <v>1839</v>
      </c>
      <c r="E1032" t="s">
        <v>666</v>
      </c>
      <c r="F1032" t="s">
        <v>2747</v>
      </c>
      <c r="G1032" s="13">
        <v>0.98132366273798732</v>
      </c>
      <c r="I1032">
        <v>12374</v>
      </c>
      <c r="J1032" t="str">
        <f>K1032&amp;L1032</f>
        <v>IBC24Annual Leave Lieu FECA Continuation Pay Used12374DFASLAAnnual Leave</v>
      </c>
      <c r="K1032" t="str">
        <f>A1032&amp;B1032&amp;C1032</f>
        <v>IBC24Annual Leave Lieu FECA Continuation Pay Used</v>
      </c>
      <c r="L1032" t="str">
        <f>I1032&amp;D1032&amp;E1032&amp;F1032</f>
        <v>12374DFASLAAnnual Leave</v>
      </c>
      <c r="M1032" s="13">
        <f>G1032</f>
        <v>0.98132366273798732</v>
      </c>
      <c r="N1032" s="13"/>
      <c r="O1032" s="19">
        <v>466</v>
      </c>
      <c r="P1032">
        <f>COUNTIF(C$11:C$2024, C1032)</f>
        <v>3</v>
      </c>
      <c r="Q1032">
        <f>COUNTIF(F$11:F$177, F1032)</f>
        <v>2</v>
      </c>
      <c r="R1032" t="b">
        <f>A1032=D1032</f>
        <v>0</v>
      </c>
      <c r="S1032" t="b">
        <f>A1032&amp;B1032&amp;C1032=D1032&amp;E1032&amp;F1032</f>
        <v>0</v>
      </c>
      <c r="V1032" t="str">
        <f>IF($A1032=V$10, $C1032, "")</f>
        <v/>
      </c>
      <c r="W1032" t="str">
        <f>IF($A1032=W$10, $C1032, "")</f>
        <v/>
      </c>
      <c r="X1032" t="str">
        <f>IF($A1032=X$10, $C1032, "")</f>
        <v/>
      </c>
      <c r="Y1032" t="str">
        <f>IF($A1032=Y$10, $C1032, "")</f>
        <v>Annual Leave Lieu FECA Continuation Pay Used</v>
      </c>
      <c r="Z1032" t="str">
        <f>IF($A1032=Z$10, $C1032, "")</f>
        <v/>
      </c>
      <c r="AB1032" t="str">
        <f>IF($D1032=AB$10, $F1032, "")</f>
        <v>Annual Leave</v>
      </c>
      <c r="AC1032" t="str">
        <f>IF($D1032=AC$10, $F1032, "")</f>
        <v/>
      </c>
      <c r="AD1032" t="str">
        <f>IF($D1032=AD$10, $F1032, "")</f>
        <v/>
      </c>
      <c r="AE1032" t="str">
        <f>IF($D1032=AE$10, $F1032, "")</f>
        <v/>
      </c>
      <c r="AF1032" t="str">
        <f>IF($D1032=AF$10, $F1032, "")</f>
        <v/>
      </c>
      <c r="AH1032">
        <f>COUNTIF(AI$11:AI$2024, AI1032)</f>
        <v>2</v>
      </c>
      <c r="AI1032" t="str">
        <f>V1032&amp;AB1032&amp;W1032&amp;AC1032&amp;X1032&amp;AD1032&amp;Y1032&amp;AE1032&amp;Z1032&amp;AF1032</f>
        <v>Annual LeaveAnnual Leave Lieu FECA Continuation Pay Used</v>
      </c>
      <c r="AJ1032">
        <f>IF(ROW()=11,1,IF(AK1031+1=AK1032,AJ1031,AJ1031+1))</f>
        <v>924</v>
      </c>
      <c r="AK1032">
        <f>IF(AI1032=AI1031, AK1031+1, 1)</f>
        <v>1</v>
      </c>
      <c r="AL1032" s="26" t="str">
        <f>AM1032&amp;AN1032</f>
        <v>IBC24Annual Leave Lieu FECA Continuation Pay Used12374DFASLAAnnual Leave</v>
      </c>
      <c r="AM1032" t="str">
        <f>K1032</f>
        <v>IBC24Annual Leave Lieu FECA Continuation Pay Used</v>
      </c>
      <c r="AN1032" t="str">
        <f>L1032</f>
        <v>12374DFASLAAnnual Leave</v>
      </c>
      <c r="AO1032">
        <f>COUNTIF(AM$11:AM$1107, AM1032)</f>
        <v>3</v>
      </c>
      <c r="AP1032">
        <f>COUNTIF(AN$11:AN$1107, AN1032)</f>
        <v>15</v>
      </c>
      <c r="AQ1032">
        <f>MATCH(AM1032, AM$11:AM$1107, 0)</f>
        <v>58</v>
      </c>
      <c r="AR1032">
        <f>MATCH(AN1032, AN$11:AN$1107, 0)</f>
        <v>27</v>
      </c>
      <c r="AS1032">
        <v>466</v>
      </c>
      <c r="AU1032" t="str">
        <f>C1032</f>
        <v>Annual Leave Lieu FECA Continuation Pay Used</v>
      </c>
      <c r="AV1032" t="str">
        <f>IF(F1032="", "", F1032)</f>
        <v>Annual Leave</v>
      </c>
      <c r="AW1032" s="13">
        <f>M1032</f>
        <v>0.98132366273798732</v>
      </c>
      <c r="AX1032" t="e">
        <f>VLOOKUP(AI1032, UniquePairs!A$5:A$2000, 1, FALSE)</f>
        <v>#N/A</v>
      </c>
      <c r="AY1032">
        <f>IFERROR(INDEX(UniquePairs!A$5:K$1000, MATCH(AL1032, UniquePairs!A$5:A$1000, 0), 10), "")</f>
        <v>0</v>
      </c>
      <c r="AZ1032" s="13">
        <f>IF(AY1032&lt;&gt;"", AY1032, AW1032)</f>
        <v>0</v>
      </c>
      <c r="BA1032" t="str">
        <f>IF(AZ1032=0,"None",IF(AZ1032&lt;0.6,"Weak",IF(AZ1032&lt;0.7,"Review",IF(AZ1032&lt;0.8,"Good",IF(AZ1032&lt;0.9,"Very Good","Solid")))))</f>
        <v>None</v>
      </c>
      <c r="BB1032" s="28" t="str">
        <f>IF(AJ1031=AJ1032, BB1031, BC1032)</f>
        <v>Annual Leave</v>
      </c>
      <c r="BC1032" t="str">
        <f>IF(AV1032="",AU1032,StringMatch(AU1032,AV1032,TRUE))</f>
        <v>Annual Leave</v>
      </c>
      <c r="BD1032" t="str">
        <f>TRIM(SUBSTITUTE(SUBSTITUTE(SUBSTITUTE(SUBSTITUTE(SUBSTITUTE(SUBSTITUTE(SUBSTITUTE(SUBSTITUTE(SUBSTITUTE(SUBSTITUTE(AU1032,BR1032,""),BS1032,""),BT1032,""),BU1032,""),BV1032,""),BW1032,""),BX1032,""),BY1032,""),BZ1032,""),CA1032,""))</f>
        <v>Lieu FECA Continuation Pay Used</v>
      </c>
      <c r="BE1032" t="str">
        <f>TRIM(SUBSTITUTE(SUBSTITUTE(SUBSTITUTE(SUBSTITUTE(SUBSTITUTE(SUBSTITUTE(SUBSTITUTE(SUBSTITUTE(SUBSTITUTE(SUBSTITUTE(AV1032,BH1032,""),BI1032,""),BJ1032,""),BK1032,""),BL1032,""),BM1032,""),BN1032,""),BO1032,""),BP1032,""),BQ1032,""))</f>
        <v/>
      </c>
      <c r="BF1032" s="21">
        <f>LEN(AU1032)-LEN(SUBSTITUTE(AU1032," ",""))</f>
        <v>6</v>
      </c>
      <c r="BG1032" s="21">
        <f>LEN(AV1032)-LEN(SUBSTITUTE(AV1032," ",""))</f>
        <v>1</v>
      </c>
      <c r="BH1032" s="21" t="str">
        <f>IF(BF1032=0,AU1032,findspace($AU1032,BH$10))</f>
        <v>Annual</v>
      </c>
      <c r="BI1032" s="21" t="str">
        <f>IF(BH1032=0,AN1032,findspace($AU1032,BI$10))</f>
        <v>Leave</v>
      </c>
      <c r="BJ1032" s="21" t="str">
        <f>IF(BI1032=0,AV1032,findspace($AU1032,BJ$10))</f>
        <v>Lieu</v>
      </c>
      <c r="BK1032" s="21" t="str">
        <f>IF(BJ1032=0,AW1032,findspace($AU1032,BK$10))</f>
        <v>FECA</v>
      </c>
      <c r="BL1032" s="21" t="str">
        <f>IF(BK1032=0,AX1032,findspace($AU1032,BL$10))</f>
        <v>Continuation</v>
      </c>
      <c r="BM1032" s="21" t="str">
        <f>IF(BL1032=0,BF1032,findspace($AU1032,BM$10))</f>
        <v>Pay</v>
      </c>
      <c r="BN1032" s="21" t="str">
        <f>IF(BM1032=0,BH1032,findspace($AU1032,BN$10))</f>
        <v>Used</v>
      </c>
      <c r="BO1032" s="21" t="str">
        <f>IF(BN1032=0,BI1032,findspace($AU1032,BO$10))</f>
        <v/>
      </c>
      <c r="BR1032" s="21" t="str">
        <f>IF($BG1032=0,$AV1032,findspace($AV1032,BR$10))</f>
        <v>Annual</v>
      </c>
      <c r="BS1032" s="21" t="str">
        <f>IF($BG1032=0,$AV1032,findspace($AV1032,BS$10))</f>
        <v>Leave</v>
      </c>
      <c r="BT1032" s="21" t="str">
        <f>IF($BG1032=0,$AV1032,findspace($AV1032,BT$10))</f>
        <v/>
      </c>
      <c r="BU1032" s="21" t="str">
        <f>IF($BG1032=0,$AV1032,findspace($AV1032,BU$10))</f>
        <v/>
      </c>
      <c r="BV1032" s="21" t="str">
        <f>IF($BG1032=0,$AV1032,findspace($AV1032,BV$10))</f>
        <v/>
      </c>
      <c r="BW1032" s="21" t="str">
        <f>IF($BG1032=0,$AV1032,findspace($AV1032,BW$10))</f>
        <v/>
      </c>
      <c r="BX1032" s="21" t="str">
        <f>IF($BG1032=0,$AV1032,findspace($AV1032,BX$10))</f>
        <v/>
      </c>
      <c r="BY1032" s="21" t="str">
        <f>IF($BG1032=0,$AV1032,findspace($AV1032,BY$10))</f>
        <v/>
      </c>
      <c r="BZ1032" s="21" t="str">
        <f>IF($BG1032=0,$AV1032,findspace($AV1032,BZ$10))</f>
        <v/>
      </c>
      <c r="CA1032" s="21" t="str">
        <f>IF($BG1032=0,$AV1032,findspace($AV1032,CA$10))</f>
        <v/>
      </c>
    </row>
    <row r="1033" spans="1:79" x14ac:dyDescent="0.35">
      <c r="A1033" t="s">
        <v>1837</v>
      </c>
      <c r="B1033">
        <v>24</v>
      </c>
      <c r="C1033" t="s">
        <v>3629</v>
      </c>
      <c r="D1033" t="s">
        <v>1836</v>
      </c>
      <c r="E1033">
        <v>40</v>
      </c>
      <c r="F1033" t="s">
        <v>2747</v>
      </c>
      <c r="G1033" s="13">
        <v>0.98132366273798732</v>
      </c>
      <c r="I1033">
        <v>12374</v>
      </c>
      <c r="J1033" t="str">
        <f>K1033&amp;L1033</f>
        <v>IBC24Annual Leave Lieu FECA Continuation Pay Used12374GSA40Annual Leave</v>
      </c>
      <c r="K1033" t="str">
        <f>A1033&amp;B1033&amp;C1033</f>
        <v>IBC24Annual Leave Lieu FECA Continuation Pay Used</v>
      </c>
      <c r="L1033" t="str">
        <f>I1033&amp;D1033&amp;E1033&amp;F1033</f>
        <v>12374GSA40Annual Leave</v>
      </c>
      <c r="M1033" s="13">
        <f>G1033</f>
        <v>0.98132366273798732</v>
      </c>
      <c r="N1033" s="13"/>
      <c r="O1033" s="19">
        <v>149</v>
      </c>
      <c r="P1033">
        <f>COUNTIF(C$11:C$2024, C1033)</f>
        <v>3</v>
      </c>
      <c r="Q1033">
        <f>COUNTIF(F$11:F$177, F1033)</f>
        <v>2</v>
      </c>
      <c r="R1033" t="b">
        <f>A1033=D1033</f>
        <v>0</v>
      </c>
      <c r="S1033" t="b">
        <f>A1033&amp;B1033&amp;C1033=D1033&amp;E1033&amp;F1033</f>
        <v>0</v>
      </c>
      <c r="V1033" t="str">
        <f>IF($A1033=V$10, $C1033, "")</f>
        <v/>
      </c>
      <c r="W1033" t="str">
        <f>IF($A1033=W$10, $C1033, "")</f>
        <v/>
      </c>
      <c r="X1033" t="str">
        <f>IF($A1033=X$10, $C1033, "")</f>
        <v/>
      </c>
      <c r="Y1033" t="str">
        <f>IF($A1033=Y$10, $C1033, "")</f>
        <v>Annual Leave Lieu FECA Continuation Pay Used</v>
      </c>
      <c r="Z1033" t="str">
        <f>IF($A1033=Z$10, $C1033, "")</f>
        <v/>
      </c>
      <c r="AB1033" t="str">
        <f>IF($D1033=AB$10, $F1033, "")</f>
        <v/>
      </c>
      <c r="AC1033" t="str">
        <f>IF($D1033=AC$10, $F1033, "")</f>
        <v>Annual Leave</v>
      </c>
      <c r="AD1033" t="str">
        <f>IF($D1033=AD$10, $F1033, "")</f>
        <v/>
      </c>
      <c r="AE1033" t="str">
        <f>IF($D1033=AE$10, $F1033, "")</f>
        <v/>
      </c>
      <c r="AF1033" t="str">
        <f>IF($D1033=AF$10, $F1033, "")</f>
        <v/>
      </c>
      <c r="AH1033">
        <f>COUNTIF(AI$11:AI$2024, AI1033)</f>
        <v>2</v>
      </c>
      <c r="AI1033" t="str">
        <f>V1033&amp;AB1033&amp;W1033&amp;AC1033&amp;X1033&amp;AD1033&amp;Y1033&amp;AE1033&amp;Z1033&amp;AF1033</f>
        <v>Annual LeaveAnnual Leave Lieu FECA Continuation Pay Used</v>
      </c>
      <c r="AJ1033">
        <f>IF(ROW()=11,1,IF(AK1032+1=AK1033,AJ1032,AJ1032+1))</f>
        <v>924</v>
      </c>
      <c r="AK1033">
        <f>IF(AI1033=AI1032, AK1032+1, 1)</f>
        <v>2</v>
      </c>
      <c r="AL1033" s="26" t="str">
        <f>AM1033&amp;AN1033</f>
        <v>IBC24Annual Leave Lieu FECA Continuation Pay Used12374GSA40Annual Leave</v>
      </c>
      <c r="AM1033" t="str">
        <f>K1033</f>
        <v>IBC24Annual Leave Lieu FECA Continuation Pay Used</v>
      </c>
      <c r="AN1033" t="str">
        <f>L1033</f>
        <v>12374GSA40Annual Leave</v>
      </c>
      <c r="AO1033">
        <f>COUNTIF(AM$11:AM$1107, AM1033)</f>
        <v>3</v>
      </c>
      <c r="AP1033">
        <f>COUNTIF(AN$11:AN$1107, AN1033)</f>
        <v>9</v>
      </c>
      <c r="AQ1033">
        <f>MATCH(AM1033, AM$11:AM$1107, 0)</f>
        <v>58</v>
      </c>
      <c r="AR1033">
        <f>MATCH(AN1033, AN$11:AN$1107, 0)</f>
        <v>28</v>
      </c>
      <c r="AS1033">
        <v>149</v>
      </c>
      <c r="AU1033" t="str">
        <f>C1033</f>
        <v>Annual Leave Lieu FECA Continuation Pay Used</v>
      </c>
      <c r="AV1033" t="str">
        <f>IF(F1033="", "", F1033)</f>
        <v>Annual Leave</v>
      </c>
      <c r="AW1033" s="13">
        <f>M1033</f>
        <v>0.98132366273798732</v>
      </c>
      <c r="AX1033" t="e">
        <f>VLOOKUP(AI1033, UniquePairs!A$5:A$2000, 1, FALSE)</f>
        <v>#N/A</v>
      </c>
      <c r="AY1033">
        <f>IFERROR(INDEX(UniquePairs!A$5:K$1000, MATCH(AL1033, UniquePairs!A$5:A$1000, 0), 10), "")</f>
        <v>0</v>
      </c>
      <c r="AZ1033" s="13">
        <f>IF(AY1033&lt;&gt;"", AY1033, AW1033)</f>
        <v>0</v>
      </c>
      <c r="BA1033" t="str">
        <f>IF(AZ1033=0,"None",IF(AZ1033&lt;0.6,"Weak",IF(AZ1033&lt;0.7,"Review",IF(AZ1033&lt;0.8,"Good",IF(AZ1033&lt;0.9,"Very Good","Solid")))))</f>
        <v>None</v>
      </c>
      <c r="BB1033" s="28" t="str">
        <f>IF(AJ1032=AJ1033, BB1032, BC1033)</f>
        <v>Annual Leave</v>
      </c>
      <c r="BC1033" t="str">
        <f>IF(AV1033="",AU1033,StringMatch(AU1033,AV1033,TRUE))</f>
        <v>Annual Leave</v>
      </c>
      <c r="BD1033" t="str">
        <f>TRIM(SUBSTITUTE(SUBSTITUTE(SUBSTITUTE(SUBSTITUTE(SUBSTITUTE(SUBSTITUTE(SUBSTITUTE(SUBSTITUTE(SUBSTITUTE(SUBSTITUTE(AU1033,BR1033,""),BS1033,""),BT1033,""),BU1033,""),BV1033,""),BW1033,""),BX1033,""),BY1033,""),BZ1033,""),CA1033,""))</f>
        <v>Lieu FECA Continuation Pay Used</v>
      </c>
      <c r="BE1033" t="str">
        <f>TRIM(SUBSTITUTE(SUBSTITUTE(SUBSTITUTE(SUBSTITUTE(SUBSTITUTE(SUBSTITUTE(SUBSTITUTE(SUBSTITUTE(SUBSTITUTE(SUBSTITUTE(AV1033,BH1033,""),BI1033,""),BJ1033,""),BK1033,""),BL1033,""),BM1033,""),BN1033,""),BO1033,""),BP1033,""),BQ1033,""))</f>
        <v/>
      </c>
      <c r="BF1033" s="21">
        <f>LEN(AU1033)-LEN(SUBSTITUTE(AU1033," ",""))</f>
        <v>6</v>
      </c>
      <c r="BG1033" s="21">
        <f>LEN(AV1033)-LEN(SUBSTITUTE(AV1033," ",""))</f>
        <v>1</v>
      </c>
      <c r="BH1033" s="21" t="str">
        <f>IF(BF1033=0,AU1033,findspace($AU1033,BH$10))</f>
        <v>Annual</v>
      </c>
      <c r="BI1033" s="21" t="str">
        <f>IF(BH1033=0,AN1033,findspace($AU1033,BI$10))</f>
        <v>Leave</v>
      </c>
      <c r="BJ1033" s="21" t="str">
        <f>IF(BI1033=0,AV1033,findspace($AU1033,BJ$10))</f>
        <v>Lieu</v>
      </c>
      <c r="BK1033" s="21" t="str">
        <f>IF(BJ1033=0,AW1033,findspace($AU1033,BK$10))</f>
        <v>FECA</v>
      </c>
      <c r="BL1033" s="21" t="str">
        <f>IF(BK1033=0,AX1033,findspace($AU1033,BL$10))</f>
        <v>Continuation</v>
      </c>
      <c r="BM1033" s="21" t="str">
        <f>IF(BL1033=0,BF1033,findspace($AU1033,BM$10))</f>
        <v>Pay</v>
      </c>
      <c r="BN1033" s="21" t="str">
        <f>IF(BM1033=0,BH1033,findspace($AU1033,BN$10))</f>
        <v>Used</v>
      </c>
      <c r="BO1033" s="21" t="str">
        <f>IF(BN1033=0,BI1033,findspace($AU1033,BO$10))</f>
        <v/>
      </c>
      <c r="BR1033" s="21" t="str">
        <f>IF($BG1033=0,$AV1033,findspace($AV1033,BR$10))</f>
        <v>Annual</v>
      </c>
      <c r="BS1033" s="21" t="str">
        <f>IF($BG1033=0,$AV1033,findspace($AV1033,BS$10))</f>
        <v>Leave</v>
      </c>
      <c r="BT1033" s="21" t="str">
        <f>IF($BG1033=0,$AV1033,findspace($AV1033,BT$10))</f>
        <v/>
      </c>
      <c r="BU1033" s="21" t="str">
        <f>IF($BG1033=0,$AV1033,findspace($AV1033,BU$10))</f>
        <v/>
      </c>
      <c r="BV1033" s="21" t="str">
        <f>IF($BG1033=0,$AV1033,findspace($AV1033,BV$10))</f>
        <v/>
      </c>
      <c r="BW1033" s="21" t="str">
        <f>IF($BG1033=0,$AV1033,findspace($AV1033,BW$10))</f>
        <v/>
      </c>
      <c r="BX1033" s="21" t="str">
        <f>IF($BG1033=0,$AV1033,findspace($AV1033,BX$10))</f>
        <v/>
      </c>
      <c r="BY1033" s="21" t="str">
        <f>IF($BG1033=0,$AV1033,findspace($AV1033,BY$10))</f>
        <v/>
      </c>
      <c r="BZ1033" s="21" t="str">
        <f>IF($BG1033=0,$AV1033,findspace($AV1033,BZ$10))</f>
        <v/>
      </c>
      <c r="CA1033" s="21" t="str">
        <f>IF($BG1033=0,$AV1033,findspace($AV1033,CA$10))</f>
        <v/>
      </c>
    </row>
    <row r="1034" spans="1:79" x14ac:dyDescent="0.35">
      <c r="A1034" t="s">
        <v>1837</v>
      </c>
      <c r="B1034" t="s">
        <v>2870</v>
      </c>
      <c r="C1034" t="s">
        <v>2871</v>
      </c>
      <c r="D1034" t="s">
        <v>1839</v>
      </c>
      <c r="E1034" t="s">
        <v>666</v>
      </c>
      <c r="F1034" t="s">
        <v>2747</v>
      </c>
      <c r="G1034" s="13">
        <v>0.9</v>
      </c>
      <c r="I1034">
        <v>12374</v>
      </c>
      <c r="J1034" t="str">
        <f>K1034&amp;L1034</f>
        <v>IBC02ZAnnual Leave Balance12374DFASLAAnnual Leave</v>
      </c>
      <c r="K1034" t="str">
        <f>A1034&amp;B1034&amp;C1034</f>
        <v>IBC02ZAnnual Leave Balance</v>
      </c>
      <c r="L1034" t="str">
        <f>I1034&amp;D1034&amp;E1034&amp;F1034</f>
        <v>12374DFASLAAnnual Leave</v>
      </c>
      <c r="M1034" s="13">
        <f>G1034</f>
        <v>0.9</v>
      </c>
      <c r="N1034" s="13"/>
      <c r="O1034" s="19">
        <v>180</v>
      </c>
      <c r="P1034">
        <f>COUNTIF(C$11:C$2024, C1034)</f>
        <v>3</v>
      </c>
      <c r="Q1034">
        <f>COUNTIF(F$11:F$177, F1034)</f>
        <v>2</v>
      </c>
      <c r="R1034" t="b">
        <f>A1034=D1034</f>
        <v>0</v>
      </c>
      <c r="S1034" t="b">
        <f>A1034&amp;B1034&amp;C1034=D1034&amp;E1034&amp;F1034</f>
        <v>0</v>
      </c>
      <c r="V1034" t="str">
        <f>IF($A1034=V$10, $C1034, "")</f>
        <v/>
      </c>
      <c r="W1034" t="str">
        <f>IF($A1034=W$10, $C1034, "")</f>
        <v/>
      </c>
      <c r="X1034" t="str">
        <f>IF($A1034=X$10, $C1034, "")</f>
        <v/>
      </c>
      <c r="Y1034" t="str">
        <f>IF($A1034=Y$10, $C1034, "")</f>
        <v>Annual Leave Balance</v>
      </c>
      <c r="Z1034" t="str">
        <f>IF($A1034=Z$10, $C1034, "")</f>
        <v/>
      </c>
      <c r="AB1034" t="str">
        <f>IF($D1034=AB$10, $F1034, "")</f>
        <v>Annual Leave</v>
      </c>
      <c r="AC1034" t="str">
        <f>IF($D1034=AC$10, $F1034, "")</f>
        <v/>
      </c>
      <c r="AD1034" t="str">
        <f>IF($D1034=AD$10, $F1034, "")</f>
        <v/>
      </c>
      <c r="AE1034" t="str">
        <f>IF($D1034=AE$10, $F1034, "")</f>
        <v/>
      </c>
      <c r="AF1034" t="str">
        <f>IF($D1034=AF$10, $F1034, "")</f>
        <v/>
      </c>
      <c r="AH1034">
        <f>COUNTIF(AI$11:AI$2024, AI1034)</f>
        <v>1</v>
      </c>
      <c r="AI1034" t="str">
        <f>V1034&amp;AB1034&amp;W1034&amp;AC1034&amp;X1034&amp;AD1034&amp;Y1034&amp;AE1034&amp;Z1034&amp;AF1034</f>
        <v>Annual LeaveAnnual Leave Balance</v>
      </c>
      <c r="AJ1034">
        <f>IF(ROW()=11,1,IF(AK1033+1=AK1034,AJ1033,AJ1033+1))</f>
        <v>925</v>
      </c>
      <c r="AK1034">
        <f>IF(AI1034=AI1033, AK1033+1, 1)</f>
        <v>1</v>
      </c>
      <c r="AL1034" s="26" t="str">
        <f>AM1034&amp;AN1034</f>
        <v>IBC02ZAnnual Leave Balance12374DFASLAAnnual Leave</v>
      </c>
      <c r="AM1034" t="str">
        <f>K1034</f>
        <v>IBC02ZAnnual Leave Balance</v>
      </c>
      <c r="AN1034" t="str">
        <f>L1034</f>
        <v>12374DFASLAAnnual Leave</v>
      </c>
      <c r="AO1034">
        <f>COUNTIF(AM$11:AM$1107, AM1034)</f>
        <v>3</v>
      </c>
      <c r="AP1034">
        <f>COUNTIF(AN$11:AN$1107, AN1034)</f>
        <v>15</v>
      </c>
      <c r="AQ1034">
        <f>MATCH(AM1034, AM$11:AM$1107, 0)</f>
        <v>48</v>
      </c>
      <c r="AR1034">
        <f>MATCH(AN1034, AN$11:AN$1107, 0)</f>
        <v>27</v>
      </c>
      <c r="AS1034">
        <v>180</v>
      </c>
      <c r="AU1034" t="str">
        <f>C1034</f>
        <v>Annual Leave Balance</v>
      </c>
      <c r="AV1034" t="str">
        <f>IF(F1034="", "", F1034)</f>
        <v>Annual Leave</v>
      </c>
      <c r="AW1034" s="13">
        <f>M1034</f>
        <v>0.9</v>
      </c>
      <c r="AX1034" t="e">
        <f>VLOOKUP(AI1034, UniquePairs!A$5:A$2000, 1, FALSE)</f>
        <v>#N/A</v>
      </c>
      <c r="AY1034">
        <f>IFERROR(INDEX(UniquePairs!A$5:K$1000, MATCH(AL1034, UniquePairs!A$5:A$1000, 0), 10), "")</f>
        <v>0</v>
      </c>
      <c r="AZ1034" s="13">
        <f>IF(AY1034&lt;&gt;"", AY1034, AW1034)</f>
        <v>0</v>
      </c>
      <c r="BA1034" t="str">
        <f>IF(AZ1034=0,"None",IF(AZ1034&lt;0.6,"Weak",IF(AZ1034&lt;0.7,"Review",IF(AZ1034&lt;0.8,"Good",IF(AZ1034&lt;0.9,"Very Good","Solid")))))</f>
        <v>None</v>
      </c>
      <c r="BB1034" s="28" t="str">
        <f>IF(AJ1033=AJ1034, BB1033, BC1034)</f>
        <v>Annual Leave</v>
      </c>
      <c r="BC1034" t="str">
        <f>IF(AV1034="",AU1034,StringMatch(AU1034,AV1034,TRUE))</f>
        <v>Annual Leave</v>
      </c>
      <c r="BD1034" t="str">
        <f>TRIM(SUBSTITUTE(SUBSTITUTE(SUBSTITUTE(SUBSTITUTE(SUBSTITUTE(SUBSTITUTE(SUBSTITUTE(SUBSTITUTE(SUBSTITUTE(SUBSTITUTE(AU1034,BR1034,""),BS1034,""),BT1034,""),BU1034,""),BV1034,""),BW1034,""),BX1034,""),BY1034,""),BZ1034,""),CA1034,""))</f>
        <v>Balance</v>
      </c>
      <c r="BE1034" t="str">
        <f>TRIM(SUBSTITUTE(SUBSTITUTE(SUBSTITUTE(SUBSTITUTE(SUBSTITUTE(SUBSTITUTE(SUBSTITUTE(SUBSTITUTE(SUBSTITUTE(SUBSTITUTE(AV1034,BH1034,""),BI1034,""),BJ1034,""),BK1034,""),BL1034,""),BM1034,""),BN1034,""),BO1034,""),BP1034,""),BQ1034,""))</f>
        <v/>
      </c>
      <c r="BF1034" s="21">
        <f>LEN(AU1034)-LEN(SUBSTITUTE(AU1034," ",""))</f>
        <v>2</v>
      </c>
      <c r="BG1034" s="21">
        <f>LEN(AV1034)-LEN(SUBSTITUTE(AV1034," ",""))</f>
        <v>1</v>
      </c>
      <c r="BH1034" s="21" t="str">
        <f>IF(BF1034=0,AU1034,findspace($AU1034,BH$10))</f>
        <v>Annual</v>
      </c>
      <c r="BI1034" s="21" t="str">
        <f>IF(BH1034=0,AN1034,findspace($AU1034,BI$10))</f>
        <v>Leave</v>
      </c>
      <c r="BJ1034" s="21" t="str">
        <f>IF(BI1034=0,AV1034,findspace($AU1034,BJ$10))</f>
        <v>Balance</v>
      </c>
      <c r="BK1034" s="21" t="str">
        <f>IF(BJ1034=0,AW1034,findspace($AU1034,BK$10))</f>
        <v/>
      </c>
      <c r="BL1034" s="21" t="str">
        <f>IF(BK1034=0,AX1034,findspace($AU1034,BL$10))</f>
        <v/>
      </c>
      <c r="BM1034" s="21" t="str">
        <f>IF(BL1034=0,BF1034,findspace($AU1034,BM$10))</f>
        <v/>
      </c>
      <c r="BN1034" s="21" t="str">
        <f>IF(BM1034=0,BH1034,findspace($AU1034,BN$10))</f>
        <v/>
      </c>
      <c r="BO1034" s="21" t="str">
        <f>IF(BN1034=0,BI1034,findspace($AU1034,BO$10))</f>
        <v/>
      </c>
      <c r="BR1034" s="21" t="str">
        <f>IF($BG1034=0,$AV1034,findspace($AV1034,BR$10))</f>
        <v>Annual</v>
      </c>
      <c r="BS1034" s="21" t="str">
        <f>IF($BG1034=0,$AV1034,findspace($AV1034,BS$10))</f>
        <v>Leave</v>
      </c>
      <c r="BT1034" s="21" t="str">
        <f>IF($BG1034=0,$AV1034,findspace($AV1034,BT$10))</f>
        <v/>
      </c>
      <c r="BU1034" s="21" t="str">
        <f>IF($BG1034=0,$AV1034,findspace($AV1034,BU$10))</f>
        <v/>
      </c>
      <c r="BV1034" s="21" t="str">
        <f>IF($BG1034=0,$AV1034,findspace($AV1034,BV$10))</f>
        <v/>
      </c>
      <c r="BW1034" s="21" t="str">
        <f>IF($BG1034=0,$AV1034,findspace($AV1034,BW$10))</f>
        <v/>
      </c>
      <c r="BX1034" s="21" t="str">
        <f>IF($BG1034=0,$AV1034,findspace($AV1034,BX$10))</f>
        <v/>
      </c>
      <c r="BY1034" s="21" t="str">
        <f>IF($BG1034=0,$AV1034,findspace($AV1034,BY$10))</f>
        <v/>
      </c>
      <c r="BZ1034" s="21" t="str">
        <f>IF($BG1034=0,$AV1034,findspace($AV1034,BZ$10))</f>
        <v/>
      </c>
      <c r="CA1034" s="21" t="str">
        <f>IF($BG1034=0,$AV1034,findspace($AV1034,CA$10))</f>
        <v/>
      </c>
    </row>
    <row r="1035" spans="1:79" x14ac:dyDescent="0.35">
      <c r="A1035" t="s">
        <v>1837</v>
      </c>
      <c r="B1035">
        <v>170</v>
      </c>
      <c r="C1035" t="s">
        <v>2872</v>
      </c>
      <c r="D1035" t="s">
        <v>1839</v>
      </c>
      <c r="E1035" t="s">
        <v>666</v>
      </c>
      <c r="F1035" t="s">
        <v>2747</v>
      </c>
      <c r="G1035" s="13">
        <v>0.93089005235602096</v>
      </c>
      <c r="I1035">
        <v>12374</v>
      </c>
      <c r="J1035" t="str">
        <f>K1035&amp;L1035</f>
        <v>IBC170Annual Leave Lump Sum Payout12374DFASLAAnnual Leave</v>
      </c>
      <c r="K1035" t="str">
        <f>A1035&amp;B1035&amp;C1035</f>
        <v>IBC170Annual Leave Lump Sum Payout</v>
      </c>
      <c r="L1035" t="str">
        <f>I1035&amp;D1035&amp;E1035&amp;F1035</f>
        <v>12374DFASLAAnnual Leave</v>
      </c>
      <c r="M1035" s="13">
        <f>G1035</f>
        <v>0.93089005235602096</v>
      </c>
      <c r="N1035" s="13"/>
      <c r="O1035" s="19">
        <v>144</v>
      </c>
      <c r="P1035">
        <f>COUNTIF(C$11:C$2024, C1035)</f>
        <v>3</v>
      </c>
      <c r="Q1035">
        <f>COUNTIF(F$11:F$177, F1035)</f>
        <v>2</v>
      </c>
      <c r="R1035" t="b">
        <f>A1035=D1035</f>
        <v>0</v>
      </c>
      <c r="S1035" t="b">
        <f>A1035&amp;B1035&amp;C1035=D1035&amp;E1035&amp;F1035</f>
        <v>0</v>
      </c>
      <c r="V1035" t="str">
        <f>IF($A1035=V$10, $C1035, "")</f>
        <v/>
      </c>
      <c r="W1035" t="str">
        <f>IF($A1035=W$10, $C1035, "")</f>
        <v/>
      </c>
      <c r="X1035" t="str">
        <f>IF($A1035=X$10, $C1035, "")</f>
        <v/>
      </c>
      <c r="Y1035" t="str">
        <f>IF($A1035=Y$10, $C1035, "")</f>
        <v>Annual Leave Lump Sum Payout</v>
      </c>
      <c r="Z1035" t="str">
        <f>IF($A1035=Z$10, $C1035, "")</f>
        <v/>
      </c>
      <c r="AB1035" t="str">
        <f>IF($D1035=AB$10, $F1035, "")</f>
        <v>Annual Leave</v>
      </c>
      <c r="AC1035" t="str">
        <f>IF($D1035=AC$10, $F1035, "")</f>
        <v/>
      </c>
      <c r="AD1035" t="str">
        <f>IF($D1035=AD$10, $F1035, "")</f>
        <v/>
      </c>
      <c r="AE1035" t="str">
        <f>IF($D1035=AE$10, $F1035, "")</f>
        <v/>
      </c>
      <c r="AF1035" t="str">
        <f>IF($D1035=AF$10, $F1035, "")</f>
        <v/>
      </c>
      <c r="AH1035">
        <f>COUNTIF(AI$11:AI$2024, AI1035)</f>
        <v>2</v>
      </c>
      <c r="AI1035" t="str">
        <f>V1035&amp;AB1035&amp;W1035&amp;AC1035&amp;X1035&amp;AD1035&amp;Y1035&amp;AE1035&amp;Z1035&amp;AF1035</f>
        <v>Annual LeaveAnnual Leave Lump Sum Payout</v>
      </c>
      <c r="AJ1035">
        <f>IF(ROW()=11,1,IF(AK1034+1=AK1035,AJ1034,AJ1034+1))</f>
        <v>926</v>
      </c>
      <c r="AK1035">
        <f>IF(AI1035=AI1034, AK1034+1, 1)</f>
        <v>1</v>
      </c>
      <c r="AL1035" s="26" t="str">
        <f>AM1035&amp;AN1035</f>
        <v>IBC170Annual Leave Lump Sum Payout12374DFASLAAnnual Leave</v>
      </c>
      <c r="AM1035" t="str">
        <f>K1035</f>
        <v>IBC170Annual Leave Lump Sum Payout</v>
      </c>
      <c r="AN1035" t="str">
        <f>L1035</f>
        <v>12374DFASLAAnnual Leave</v>
      </c>
      <c r="AO1035">
        <f>COUNTIF(AM$11:AM$1107, AM1035)</f>
        <v>3</v>
      </c>
      <c r="AP1035">
        <f>COUNTIF(AN$11:AN$1107, AN1035)</f>
        <v>15</v>
      </c>
      <c r="AQ1035">
        <f>MATCH(AM1035, AM$11:AM$1107, 0)</f>
        <v>572</v>
      </c>
      <c r="AR1035">
        <f>MATCH(AN1035, AN$11:AN$1107, 0)</f>
        <v>27</v>
      </c>
      <c r="AS1035">
        <v>144</v>
      </c>
      <c r="AU1035" t="str">
        <f>C1035</f>
        <v>Annual Leave Lump Sum Payout</v>
      </c>
      <c r="AV1035" t="str">
        <f>IF(F1035="", "", F1035)</f>
        <v>Annual Leave</v>
      </c>
      <c r="AW1035" s="13">
        <f>M1035</f>
        <v>0.93089005235602096</v>
      </c>
      <c r="AX1035" t="e">
        <f>VLOOKUP(AI1035, UniquePairs!A$5:A$2000, 1, FALSE)</f>
        <v>#N/A</v>
      </c>
      <c r="AY1035">
        <f>IFERROR(INDEX(UniquePairs!A$5:K$1000, MATCH(AL1035, UniquePairs!A$5:A$1000, 0), 10), "")</f>
        <v>0</v>
      </c>
      <c r="AZ1035" s="13">
        <f>IF(AY1035&lt;&gt;"", AY1035, AW1035)</f>
        <v>0</v>
      </c>
      <c r="BA1035" t="str">
        <f>IF(AZ1035=0,"None",IF(AZ1035&lt;0.6,"Weak",IF(AZ1035&lt;0.7,"Review",IF(AZ1035&lt;0.8,"Good",IF(AZ1035&lt;0.9,"Very Good","Solid")))))</f>
        <v>None</v>
      </c>
      <c r="BB1035" s="28" t="str">
        <f>IF(AJ1034=AJ1035, BB1034, BC1035)</f>
        <v>Annual Leave</v>
      </c>
      <c r="BC1035" t="str">
        <f>IF(AV1035="",AU1035,StringMatch(AU1035,AV1035,TRUE))</f>
        <v>Annual Leave</v>
      </c>
      <c r="BD1035" t="str">
        <f>TRIM(SUBSTITUTE(SUBSTITUTE(SUBSTITUTE(SUBSTITUTE(SUBSTITUTE(SUBSTITUTE(SUBSTITUTE(SUBSTITUTE(SUBSTITUTE(SUBSTITUTE(AU1035,BR1035,""),BS1035,""),BT1035,""),BU1035,""),BV1035,""),BW1035,""),BX1035,""),BY1035,""),BZ1035,""),CA1035,""))</f>
        <v>Lump Sum Payout</v>
      </c>
      <c r="BE1035" t="str">
        <f>TRIM(SUBSTITUTE(SUBSTITUTE(SUBSTITUTE(SUBSTITUTE(SUBSTITUTE(SUBSTITUTE(SUBSTITUTE(SUBSTITUTE(SUBSTITUTE(SUBSTITUTE(AV1035,BH1035,""),BI1035,""),BJ1035,""),BK1035,""),BL1035,""),BM1035,""),BN1035,""),BO1035,""),BP1035,""),BQ1035,""))</f>
        <v/>
      </c>
      <c r="BF1035" s="21">
        <f>LEN(AU1035)-LEN(SUBSTITUTE(AU1035," ",""))</f>
        <v>4</v>
      </c>
      <c r="BG1035" s="21">
        <f>LEN(AV1035)-LEN(SUBSTITUTE(AV1035," ",""))</f>
        <v>1</v>
      </c>
      <c r="BH1035" s="21" t="str">
        <f>IF(BF1035=0,AU1035,findspace($AU1035,BH$10))</f>
        <v>Annual</v>
      </c>
      <c r="BI1035" s="21" t="str">
        <f>IF(BH1035=0,AN1035,findspace($AU1035,BI$10))</f>
        <v>Leave</v>
      </c>
      <c r="BJ1035" s="21" t="str">
        <f>IF(BI1035=0,AV1035,findspace($AU1035,BJ$10))</f>
        <v>Lump</v>
      </c>
      <c r="BK1035" s="21" t="str">
        <f>IF(BJ1035=0,AW1035,findspace($AU1035,BK$10))</f>
        <v>Sum</v>
      </c>
      <c r="BL1035" s="21" t="str">
        <f>IF(BK1035=0,AX1035,findspace($AU1035,BL$10))</f>
        <v>Payout</v>
      </c>
      <c r="BM1035" s="21" t="str">
        <f>IF(BL1035=0,BF1035,findspace($AU1035,BM$10))</f>
        <v/>
      </c>
      <c r="BN1035" s="21" t="str">
        <f>IF(BM1035=0,BH1035,findspace($AU1035,BN$10))</f>
        <v/>
      </c>
      <c r="BO1035" s="21" t="str">
        <f>IF(BN1035=0,BI1035,findspace($AU1035,BO$10))</f>
        <v/>
      </c>
      <c r="BR1035" s="21" t="str">
        <f>IF($BG1035=0,$AV1035,findspace($AV1035,BR$10))</f>
        <v>Annual</v>
      </c>
      <c r="BS1035" s="21" t="str">
        <f>IF($BG1035=0,$AV1035,findspace($AV1035,BS$10))</f>
        <v>Leave</v>
      </c>
      <c r="BT1035" s="21" t="str">
        <f>IF($BG1035=0,$AV1035,findspace($AV1035,BT$10))</f>
        <v/>
      </c>
      <c r="BU1035" s="21" t="str">
        <f>IF($BG1035=0,$AV1035,findspace($AV1035,BU$10))</f>
        <v/>
      </c>
      <c r="BV1035" s="21" t="str">
        <f>IF($BG1035=0,$AV1035,findspace($AV1035,BV$10))</f>
        <v/>
      </c>
      <c r="BW1035" s="21" t="str">
        <f>IF($BG1035=0,$AV1035,findspace($AV1035,BW$10))</f>
        <v/>
      </c>
      <c r="BX1035" s="21" t="str">
        <f>IF($BG1035=0,$AV1035,findspace($AV1035,BX$10))</f>
        <v/>
      </c>
      <c r="BY1035" s="21" t="str">
        <f>IF($BG1035=0,$AV1035,findspace($AV1035,BY$10))</f>
        <v/>
      </c>
      <c r="BZ1035" s="21" t="str">
        <f>IF($BG1035=0,$AV1035,findspace($AV1035,BZ$10))</f>
        <v/>
      </c>
      <c r="CA1035" s="21" t="str">
        <f>IF($BG1035=0,$AV1035,findspace($AV1035,CA$10))</f>
        <v/>
      </c>
    </row>
    <row r="1036" spans="1:79" x14ac:dyDescent="0.35">
      <c r="A1036" t="s">
        <v>1837</v>
      </c>
      <c r="B1036">
        <v>170</v>
      </c>
      <c r="C1036" t="s">
        <v>2872</v>
      </c>
      <c r="D1036" t="s">
        <v>1836</v>
      </c>
      <c r="E1036">
        <v>40</v>
      </c>
      <c r="F1036" t="s">
        <v>2747</v>
      </c>
      <c r="G1036" s="13">
        <v>0.93089005235602096</v>
      </c>
      <c r="I1036">
        <v>12374</v>
      </c>
      <c r="J1036" t="str">
        <f>K1036&amp;L1036</f>
        <v>IBC170Annual Leave Lump Sum Payout12374GSA40Annual Leave</v>
      </c>
      <c r="K1036" t="str">
        <f>A1036&amp;B1036&amp;C1036</f>
        <v>IBC170Annual Leave Lump Sum Payout</v>
      </c>
      <c r="L1036" t="str">
        <f>I1036&amp;D1036&amp;E1036&amp;F1036</f>
        <v>12374GSA40Annual Leave</v>
      </c>
      <c r="M1036" s="13">
        <f>G1036</f>
        <v>0.93089005235602096</v>
      </c>
      <c r="N1036" s="13"/>
      <c r="O1036" s="19">
        <v>461</v>
      </c>
      <c r="P1036">
        <f>COUNTIF(C$11:C$2024, C1036)</f>
        <v>3</v>
      </c>
      <c r="Q1036">
        <f>COUNTIF(F$11:F$177, F1036)</f>
        <v>2</v>
      </c>
      <c r="R1036" t="b">
        <f>A1036=D1036</f>
        <v>0</v>
      </c>
      <c r="S1036" t="b">
        <f>A1036&amp;B1036&amp;C1036=D1036&amp;E1036&amp;F1036</f>
        <v>0</v>
      </c>
      <c r="V1036" t="str">
        <f>IF($A1036=V$10, $C1036, "")</f>
        <v/>
      </c>
      <c r="W1036" t="str">
        <f>IF($A1036=W$10, $C1036, "")</f>
        <v/>
      </c>
      <c r="X1036" t="str">
        <f>IF($A1036=X$10, $C1036, "")</f>
        <v/>
      </c>
      <c r="Y1036" t="str">
        <f>IF($A1036=Y$10, $C1036, "")</f>
        <v>Annual Leave Lump Sum Payout</v>
      </c>
      <c r="Z1036" t="str">
        <f>IF($A1036=Z$10, $C1036, "")</f>
        <v/>
      </c>
      <c r="AB1036" t="str">
        <f>IF($D1036=AB$10, $F1036, "")</f>
        <v/>
      </c>
      <c r="AC1036" t="str">
        <f>IF($D1036=AC$10, $F1036, "")</f>
        <v>Annual Leave</v>
      </c>
      <c r="AD1036" t="str">
        <f>IF($D1036=AD$10, $F1036, "")</f>
        <v/>
      </c>
      <c r="AE1036" t="str">
        <f>IF($D1036=AE$10, $F1036, "")</f>
        <v/>
      </c>
      <c r="AF1036" t="str">
        <f>IF($D1036=AF$10, $F1036, "")</f>
        <v/>
      </c>
      <c r="AH1036">
        <f>COUNTIF(AI$11:AI$2024, AI1036)</f>
        <v>2</v>
      </c>
      <c r="AI1036" t="str">
        <f>V1036&amp;AB1036&amp;W1036&amp;AC1036&amp;X1036&amp;AD1036&amp;Y1036&amp;AE1036&amp;Z1036&amp;AF1036</f>
        <v>Annual LeaveAnnual Leave Lump Sum Payout</v>
      </c>
      <c r="AJ1036">
        <f>IF(ROW()=11,1,IF(AK1035+1=AK1036,AJ1035,AJ1035+1))</f>
        <v>926</v>
      </c>
      <c r="AK1036">
        <f>IF(AI1036=AI1035, AK1035+1, 1)</f>
        <v>2</v>
      </c>
      <c r="AL1036" s="26" t="str">
        <f>AM1036&amp;AN1036</f>
        <v>IBC170Annual Leave Lump Sum Payout12374GSA40Annual Leave</v>
      </c>
      <c r="AM1036" t="str">
        <f>K1036</f>
        <v>IBC170Annual Leave Lump Sum Payout</v>
      </c>
      <c r="AN1036" t="str">
        <f>L1036</f>
        <v>12374GSA40Annual Leave</v>
      </c>
      <c r="AO1036">
        <f>COUNTIF(AM$11:AM$1107, AM1036)</f>
        <v>3</v>
      </c>
      <c r="AP1036">
        <f>COUNTIF(AN$11:AN$1107, AN1036)</f>
        <v>9</v>
      </c>
      <c r="AQ1036">
        <f>MATCH(AM1036, AM$11:AM$1107, 0)</f>
        <v>572</v>
      </c>
      <c r="AR1036">
        <f>MATCH(AN1036, AN$11:AN$1107, 0)</f>
        <v>28</v>
      </c>
      <c r="AS1036">
        <v>461</v>
      </c>
      <c r="AU1036" t="str">
        <f>C1036</f>
        <v>Annual Leave Lump Sum Payout</v>
      </c>
      <c r="AV1036" t="str">
        <f>IF(F1036="", "", F1036)</f>
        <v>Annual Leave</v>
      </c>
      <c r="AW1036" s="13">
        <f>M1036</f>
        <v>0.93089005235602096</v>
      </c>
      <c r="AX1036" t="e">
        <f>VLOOKUP(AI1036, UniquePairs!A$5:A$2000, 1, FALSE)</f>
        <v>#N/A</v>
      </c>
      <c r="AY1036">
        <f>IFERROR(INDEX(UniquePairs!A$5:K$1000, MATCH(AL1036, UniquePairs!A$5:A$1000, 0), 10), "")</f>
        <v>0</v>
      </c>
      <c r="AZ1036" s="13">
        <f>IF(AY1036&lt;&gt;"", AY1036, AW1036)</f>
        <v>0</v>
      </c>
      <c r="BA1036" t="str">
        <f>IF(AZ1036=0,"None",IF(AZ1036&lt;0.6,"Weak",IF(AZ1036&lt;0.7,"Review",IF(AZ1036&lt;0.8,"Good",IF(AZ1036&lt;0.9,"Very Good","Solid")))))</f>
        <v>None</v>
      </c>
      <c r="BB1036" s="28" t="str">
        <f>IF(AJ1035=AJ1036, BB1035, BC1036)</f>
        <v>Annual Leave</v>
      </c>
      <c r="BC1036" t="str">
        <f>IF(AV1036="",AU1036,StringMatch(AU1036,AV1036,TRUE))</f>
        <v>Annual Leave</v>
      </c>
      <c r="BD1036" t="str">
        <f>TRIM(SUBSTITUTE(SUBSTITUTE(SUBSTITUTE(SUBSTITUTE(SUBSTITUTE(SUBSTITUTE(SUBSTITUTE(SUBSTITUTE(SUBSTITUTE(SUBSTITUTE(AU1036,BR1036,""),BS1036,""),BT1036,""),BU1036,""),BV1036,""),BW1036,""),BX1036,""),BY1036,""),BZ1036,""),CA1036,""))</f>
        <v>Lump Sum Payout</v>
      </c>
      <c r="BE1036" t="str">
        <f>TRIM(SUBSTITUTE(SUBSTITUTE(SUBSTITUTE(SUBSTITUTE(SUBSTITUTE(SUBSTITUTE(SUBSTITUTE(SUBSTITUTE(SUBSTITUTE(SUBSTITUTE(AV1036,BH1036,""),BI1036,""),BJ1036,""),BK1036,""),BL1036,""),BM1036,""),BN1036,""),BO1036,""),BP1036,""),BQ1036,""))</f>
        <v/>
      </c>
      <c r="BF1036" s="21">
        <f>LEN(AU1036)-LEN(SUBSTITUTE(AU1036," ",""))</f>
        <v>4</v>
      </c>
      <c r="BG1036" s="21">
        <f>LEN(AV1036)-LEN(SUBSTITUTE(AV1036," ",""))</f>
        <v>1</v>
      </c>
      <c r="BH1036" s="21" t="str">
        <f>IF(BF1036=0,AU1036,findspace($AU1036,BH$10))</f>
        <v>Annual</v>
      </c>
      <c r="BI1036" s="21" t="str">
        <f>IF(BH1036=0,AN1036,findspace($AU1036,BI$10))</f>
        <v>Leave</v>
      </c>
      <c r="BJ1036" s="21" t="str">
        <f>IF(BI1036=0,AV1036,findspace($AU1036,BJ$10))</f>
        <v>Lump</v>
      </c>
      <c r="BK1036" s="21" t="str">
        <f>IF(BJ1036=0,AW1036,findspace($AU1036,BK$10))</f>
        <v>Sum</v>
      </c>
      <c r="BL1036" s="21" t="str">
        <f>IF(BK1036=0,AX1036,findspace($AU1036,BL$10))</f>
        <v>Payout</v>
      </c>
      <c r="BM1036" s="21" t="str">
        <f>IF(BL1036=0,BF1036,findspace($AU1036,BM$10))</f>
        <v/>
      </c>
      <c r="BN1036" s="21" t="str">
        <f>IF(BM1036=0,BH1036,findspace($AU1036,BN$10))</f>
        <v/>
      </c>
      <c r="BO1036" s="21" t="str">
        <f>IF(BN1036=0,BI1036,findspace($AU1036,BO$10))</f>
        <v/>
      </c>
      <c r="BR1036" s="21" t="str">
        <f>IF($BG1036=0,$AV1036,findspace($AV1036,BR$10))</f>
        <v>Annual</v>
      </c>
      <c r="BS1036" s="21" t="str">
        <f>IF($BG1036=0,$AV1036,findspace($AV1036,BS$10))</f>
        <v>Leave</v>
      </c>
      <c r="BT1036" s="21" t="str">
        <f>IF($BG1036=0,$AV1036,findspace($AV1036,BT$10))</f>
        <v/>
      </c>
      <c r="BU1036" s="21" t="str">
        <f>IF($BG1036=0,$AV1036,findspace($AV1036,BU$10))</f>
        <v/>
      </c>
      <c r="BV1036" s="21" t="str">
        <f>IF($BG1036=0,$AV1036,findspace($AV1036,BV$10))</f>
        <v/>
      </c>
      <c r="BW1036" s="21" t="str">
        <f>IF($BG1036=0,$AV1036,findspace($AV1036,BW$10))</f>
        <v/>
      </c>
      <c r="BX1036" s="21" t="str">
        <f>IF($BG1036=0,$AV1036,findspace($AV1036,BX$10))</f>
        <v/>
      </c>
      <c r="BY1036" s="21" t="str">
        <f>IF($BG1036=0,$AV1036,findspace($AV1036,BY$10))</f>
        <v/>
      </c>
      <c r="BZ1036" s="21" t="str">
        <f>IF($BG1036=0,$AV1036,findspace($AV1036,BZ$10))</f>
        <v/>
      </c>
      <c r="CA1036" s="21" t="str">
        <f>IF($BG1036=0,$AV1036,findspace($AV1036,CA$10))</f>
        <v/>
      </c>
    </row>
    <row r="1037" spans="1:79" x14ac:dyDescent="0.35">
      <c r="A1037" t="s">
        <v>1837</v>
      </c>
      <c r="B1037" t="s">
        <v>2878</v>
      </c>
      <c r="C1037" t="s">
        <v>3631</v>
      </c>
      <c r="D1037" t="s">
        <v>1839</v>
      </c>
      <c r="E1037" t="s">
        <v>666</v>
      </c>
      <c r="F1037" t="s">
        <v>2747</v>
      </c>
      <c r="G1037" s="13">
        <v>0.90970927043335159</v>
      </c>
      <c r="I1037">
        <v>12374</v>
      </c>
      <c r="J1037" t="str">
        <f>K1037&amp;L1037</f>
        <v>IBCAIZAnnual Leave Lieu FECA Continuation Pay Used YTD12374DFASLAAnnual Leave</v>
      </c>
      <c r="K1037" t="str">
        <f>A1037&amp;B1037&amp;C1037</f>
        <v>IBCAIZAnnual Leave Lieu FECA Continuation Pay Used YTD</v>
      </c>
      <c r="L1037" t="str">
        <f>I1037&amp;D1037&amp;E1037&amp;F1037</f>
        <v>12374DFASLAAnnual Leave</v>
      </c>
      <c r="M1037" s="13">
        <f>G1037</f>
        <v>0.90970927043335159</v>
      </c>
      <c r="N1037" s="13"/>
      <c r="O1037" s="19">
        <v>508</v>
      </c>
      <c r="P1037">
        <f>COUNTIF(C$11:C$2024, C1037)</f>
        <v>3</v>
      </c>
      <c r="Q1037">
        <f>COUNTIF(F$11:F$177, F1037)</f>
        <v>2</v>
      </c>
      <c r="R1037" t="b">
        <f>A1037=D1037</f>
        <v>0</v>
      </c>
      <c r="S1037" t="b">
        <f>A1037&amp;B1037&amp;C1037=D1037&amp;E1037&amp;F1037</f>
        <v>0</v>
      </c>
      <c r="V1037" t="str">
        <f>IF($A1037=V$10, $C1037, "")</f>
        <v/>
      </c>
      <c r="W1037" t="str">
        <f>IF($A1037=W$10, $C1037, "")</f>
        <v/>
      </c>
      <c r="X1037" t="str">
        <f>IF($A1037=X$10, $C1037, "")</f>
        <v/>
      </c>
      <c r="Y1037" t="str">
        <f>IF($A1037=Y$10, $C1037, "")</f>
        <v>Annual Leave Lieu FECA Continuation Pay Used YTD</v>
      </c>
      <c r="Z1037" t="str">
        <f>IF($A1037=Z$10, $C1037, "")</f>
        <v/>
      </c>
      <c r="AB1037" t="str">
        <f>IF($D1037=AB$10, $F1037, "")</f>
        <v>Annual Leave</v>
      </c>
      <c r="AC1037" t="str">
        <f>IF($D1037=AC$10, $F1037, "")</f>
        <v/>
      </c>
      <c r="AD1037" t="str">
        <f>IF($D1037=AD$10, $F1037, "")</f>
        <v/>
      </c>
      <c r="AE1037" t="str">
        <f>IF($D1037=AE$10, $F1037, "")</f>
        <v/>
      </c>
      <c r="AF1037" t="str">
        <f>IF($D1037=AF$10, $F1037, "")</f>
        <v/>
      </c>
      <c r="AH1037">
        <f>COUNTIF(AI$11:AI$2024, AI1037)</f>
        <v>1</v>
      </c>
      <c r="AI1037" t="str">
        <f>V1037&amp;AB1037&amp;W1037&amp;AC1037&amp;X1037&amp;AD1037&amp;Y1037&amp;AE1037&amp;Z1037&amp;AF1037</f>
        <v>Annual LeaveAnnual Leave Lieu FECA Continuation Pay Used YTD</v>
      </c>
      <c r="AJ1037">
        <f>IF(ROW()=11,1,IF(AK1036+1=AK1037,AJ1036,AJ1036+1))</f>
        <v>927</v>
      </c>
      <c r="AK1037">
        <f>IF(AI1037=AI1036, AK1036+1, 1)</f>
        <v>1</v>
      </c>
      <c r="AL1037" s="26" t="str">
        <f>AM1037&amp;AN1037</f>
        <v>IBCAIZAnnual Leave Lieu FECA Continuation Pay Used YTD12374DFASLAAnnual Leave</v>
      </c>
      <c r="AM1037" t="str">
        <f>K1037</f>
        <v>IBCAIZAnnual Leave Lieu FECA Continuation Pay Used YTD</v>
      </c>
      <c r="AN1037" t="str">
        <f>L1037</f>
        <v>12374DFASLAAnnual Leave</v>
      </c>
      <c r="AO1037">
        <f>COUNTIF(AM$11:AM$1107, AM1037)</f>
        <v>3</v>
      </c>
      <c r="AP1037">
        <f>COUNTIF(AN$11:AN$1107, AN1037)</f>
        <v>15</v>
      </c>
      <c r="AQ1037">
        <f>MATCH(AM1037, AM$11:AM$1107, 0)</f>
        <v>236</v>
      </c>
      <c r="AR1037">
        <f>MATCH(AN1037, AN$11:AN$1107, 0)</f>
        <v>27</v>
      </c>
      <c r="AS1037">
        <v>508</v>
      </c>
      <c r="AU1037" t="str">
        <f>C1037</f>
        <v>Annual Leave Lieu FECA Continuation Pay Used YTD</v>
      </c>
      <c r="AV1037" t="str">
        <f>IF(F1037="", "", F1037)</f>
        <v>Annual Leave</v>
      </c>
      <c r="AW1037" s="13">
        <f>M1037</f>
        <v>0.90970927043335159</v>
      </c>
      <c r="AX1037" t="e">
        <f>VLOOKUP(AI1037, UniquePairs!A$5:A$2000, 1, FALSE)</f>
        <v>#N/A</v>
      </c>
      <c r="AY1037">
        <f>IFERROR(INDEX(UniquePairs!A$5:K$1000, MATCH(AL1037, UniquePairs!A$5:A$1000, 0), 10), "")</f>
        <v>0</v>
      </c>
      <c r="AZ1037" s="13">
        <f>IF(AY1037&lt;&gt;"", AY1037, AW1037)</f>
        <v>0</v>
      </c>
      <c r="BA1037" t="str">
        <f>IF(AZ1037=0,"None",IF(AZ1037&lt;0.6,"Weak",IF(AZ1037&lt;0.7,"Review",IF(AZ1037&lt;0.8,"Good",IF(AZ1037&lt;0.9,"Very Good","Solid")))))</f>
        <v>None</v>
      </c>
      <c r="BB1037" s="28" t="str">
        <f>IF(AJ1036=AJ1037, BB1036, BC1037)</f>
        <v>Annual Leave</v>
      </c>
      <c r="BC1037" t="str">
        <f>IF(AV1037="",AU1037,StringMatch(AU1037,AV1037,TRUE))</f>
        <v>Annual Leave</v>
      </c>
      <c r="BD1037" t="str">
        <f>TRIM(SUBSTITUTE(SUBSTITUTE(SUBSTITUTE(SUBSTITUTE(SUBSTITUTE(SUBSTITUTE(SUBSTITUTE(SUBSTITUTE(SUBSTITUTE(SUBSTITUTE(AU1037,BR1037,""),BS1037,""),BT1037,""),BU1037,""),BV1037,""),BW1037,""),BX1037,""),BY1037,""),BZ1037,""),CA1037,""))</f>
        <v>Lieu FECA Continuation Pay Used YTD</v>
      </c>
      <c r="BE1037" t="str">
        <f>TRIM(SUBSTITUTE(SUBSTITUTE(SUBSTITUTE(SUBSTITUTE(SUBSTITUTE(SUBSTITUTE(SUBSTITUTE(SUBSTITUTE(SUBSTITUTE(SUBSTITUTE(AV1037,BH1037,""),BI1037,""),BJ1037,""),BK1037,""),BL1037,""),BM1037,""),BN1037,""),BO1037,""),BP1037,""),BQ1037,""))</f>
        <v/>
      </c>
      <c r="BF1037" s="21">
        <f>LEN(AU1037)-LEN(SUBSTITUTE(AU1037," ",""))</f>
        <v>7</v>
      </c>
      <c r="BG1037" s="21">
        <f>LEN(AV1037)-LEN(SUBSTITUTE(AV1037," ",""))</f>
        <v>1</v>
      </c>
      <c r="BH1037" s="21" t="str">
        <f>IF(BF1037=0,AU1037,findspace($AU1037,BH$10))</f>
        <v>Annual</v>
      </c>
      <c r="BI1037" s="21" t="str">
        <f>IF(BH1037=0,AN1037,findspace($AU1037,BI$10))</f>
        <v>Leave</v>
      </c>
      <c r="BJ1037" s="21" t="str">
        <f>IF(BI1037=0,AV1037,findspace($AU1037,BJ$10))</f>
        <v>Lieu</v>
      </c>
      <c r="BK1037" s="21" t="str">
        <f>IF(BJ1037=0,AW1037,findspace($AU1037,BK$10))</f>
        <v>FECA</v>
      </c>
      <c r="BL1037" s="21" t="str">
        <f>IF(BK1037=0,AX1037,findspace($AU1037,BL$10))</f>
        <v>Continuation</v>
      </c>
      <c r="BM1037" s="21" t="str">
        <f>IF(BL1037=0,BF1037,findspace($AU1037,BM$10))</f>
        <v>Pay</v>
      </c>
      <c r="BN1037" s="21" t="str">
        <f>IF(BM1037=0,BH1037,findspace($AU1037,BN$10))</f>
        <v>Used</v>
      </c>
      <c r="BO1037" s="21" t="str">
        <f>IF(BN1037=0,BI1037,findspace($AU1037,BO$10))</f>
        <v>YTD</v>
      </c>
      <c r="BR1037" s="21" t="str">
        <f>IF($BG1037=0,$AV1037,findspace($AV1037,BR$10))</f>
        <v>Annual</v>
      </c>
      <c r="BS1037" s="21" t="str">
        <f>IF($BG1037=0,$AV1037,findspace($AV1037,BS$10))</f>
        <v>Leave</v>
      </c>
      <c r="BT1037" s="21" t="str">
        <f>IF($BG1037=0,$AV1037,findspace($AV1037,BT$10))</f>
        <v/>
      </c>
      <c r="BU1037" s="21" t="str">
        <f>IF($BG1037=0,$AV1037,findspace($AV1037,BU$10))</f>
        <v/>
      </c>
      <c r="BV1037" s="21" t="str">
        <f>IF($BG1037=0,$AV1037,findspace($AV1037,BV$10))</f>
        <v/>
      </c>
      <c r="BW1037" s="21" t="str">
        <f>IF($BG1037=0,$AV1037,findspace($AV1037,BW$10))</f>
        <v/>
      </c>
      <c r="BX1037" s="21" t="str">
        <f>IF($BG1037=0,$AV1037,findspace($AV1037,BX$10))</f>
        <v/>
      </c>
      <c r="BY1037" s="21" t="str">
        <f>IF($BG1037=0,$AV1037,findspace($AV1037,BY$10))</f>
        <v/>
      </c>
      <c r="BZ1037" s="21" t="str">
        <f>IF($BG1037=0,$AV1037,findspace($AV1037,BZ$10))</f>
        <v/>
      </c>
      <c r="CA1037" s="21" t="str">
        <f>IF($BG1037=0,$AV1037,findspace($AV1037,CA$10))</f>
        <v/>
      </c>
    </row>
    <row r="1038" spans="1:79" x14ac:dyDescent="0.35">
      <c r="A1038" t="s">
        <v>1837</v>
      </c>
      <c r="B1038" t="s">
        <v>2884</v>
      </c>
      <c r="C1038" t="s">
        <v>2885</v>
      </c>
      <c r="D1038" t="s">
        <v>1839</v>
      </c>
      <c r="E1038" t="s">
        <v>666</v>
      </c>
      <c r="F1038" t="s">
        <v>2747</v>
      </c>
      <c r="G1038" s="13">
        <v>0.93888888888888888</v>
      </c>
      <c r="I1038">
        <v>12374</v>
      </c>
      <c r="J1038" t="str">
        <f>K1038&amp;L1038</f>
        <v>IBC02AAnnual Leave Maximum12374DFASLAAnnual Leave</v>
      </c>
      <c r="K1038" t="str">
        <f>A1038&amp;B1038&amp;C1038</f>
        <v>IBC02AAnnual Leave Maximum</v>
      </c>
      <c r="L1038" t="str">
        <f>I1038&amp;D1038&amp;E1038&amp;F1038</f>
        <v>12374DFASLAAnnual Leave</v>
      </c>
      <c r="M1038" s="13">
        <f>G1038</f>
        <v>0.93888888888888888</v>
      </c>
      <c r="N1038" s="13"/>
      <c r="O1038" s="19">
        <v>1053</v>
      </c>
      <c r="P1038">
        <f>COUNTIF(C$11:C$2024, C1038)</f>
        <v>3</v>
      </c>
      <c r="Q1038">
        <f>COUNTIF(F$11:F$177, F1038)</f>
        <v>2</v>
      </c>
      <c r="R1038" t="b">
        <f>A1038=D1038</f>
        <v>0</v>
      </c>
      <c r="S1038" t="b">
        <f>A1038&amp;B1038&amp;C1038=D1038&amp;E1038&amp;F1038</f>
        <v>0</v>
      </c>
      <c r="V1038" t="str">
        <f>IF($A1038=V$10, $C1038, "")</f>
        <v/>
      </c>
      <c r="W1038" t="str">
        <f>IF($A1038=W$10, $C1038, "")</f>
        <v/>
      </c>
      <c r="X1038" t="str">
        <f>IF($A1038=X$10, $C1038, "")</f>
        <v/>
      </c>
      <c r="Y1038" t="str">
        <f>IF($A1038=Y$10, $C1038, "")</f>
        <v>Annual Leave Maximum</v>
      </c>
      <c r="Z1038" t="str">
        <f>IF($A1038=Z$10, $C1038, "")</f>
        <v/>
      </c>
      <c r="AB1038" t="str">
        <f>IF($D1038=AB$10, $F1038, "")</f>
        <v>Annual Leave</v>
      </c>
      <c r="AC1038" t="str">
        <f>IF($D1038=AC$10, $F1038, "")</f>
        <v/>
      </c>
      <c r="AD1038" t="str">
        <f>IF($D1038=AD$10, $F1038, "")</f>
        <v/>
      </c>
      <c r="AE1038" t="str">
        <f>IF($D1038=AE$10, $F1038, "")</f>
        <v/>
      </c>
      <c r="AF1038" t="str">
        <f>IF($D1038=AF$10, $F1038, "")</f>
        <v/>
      </c>
      <c r="AH1038">
        <f>COUNTIF(AI$11:AI$2024, AI1038)</f>
        <v>2</v>
      </c>
      <c r="AI1038" t="str">
        <f>V1038&amp;AB1038&amp;W1038&amp;AC1038&amp;X1038&amp;AD1038&amp;Y1038&amp;AE1038&amp;Z1038&amp;AF1038</f>
        <v>Annual LeaveAnnual Leave Maximum</v>
      </c>
      <c r="AJ1038">
        <f>IF(ROW()=11,1,IF(AK1037+1=AK1038,AJ1037,AJ1037+1))</f>
        <v>928</v>
      </c>
      <c r="AK1038">
        <f>IF(AI1038=AI1037, AK1037+1, 1)</f>
        <v>1</v>
      </c>
      <c r="AL1038" s="26" t="str">
        <f>AM1038&amp;AN1038</f>
        <v>IBC02AAnnual Leave Maximum12374DFASLAAnnual Leave</v>
      </c>
      <c r="AM1038" t="str">
        <f>K1038</f>
        <v>IBC02AAnnual Leave Maximum</v>
      </c>
      <c r="AN1038" t="str">
        <f>L1038</f>
        <v>12374DFASLAAnnual Leave</v>
      </c>
      <c r="AO1038">
        <f>COUNTIF(AM$11:AM$1107, AM1038)</f>
        <v>3</v>
      </c>
      <c r="AP1038">
        <f>COUNTIF(AN$11:AN$1107, AN1038)</f>
        <v>15</v>
      </c>
      <c r="AQ1038">
        <f>MATCH(AM1038, AM$11:AM$1107, 0)</f>
        <v>506</v>
      </c>
      <c r="AR1038">
        <f>MATCH(AN1038, AN$11:AN$1107, 0)</f>
        <v>27</v>
      </c>
      <c r="AS1038">
        <v>1053</v>
      </c>
      <c r="AU1038" t="str">
        <f>C1038</f>
        <v>Annual Leave Maximum</v>
      </c>
      <c r="AV1038" t="str">
        <f>IF(F1038="", "", F1038)</f>
        <v>Annual Leave</v>
      </c>
      <c r="AW1038" s="13">
        <f>M1038</f>
        <v>0.93888888888888888</v>
      </c>
      <c r="AX1038" t="e">
        <f>VLOOKUP(AI1038, UniquePairs!A$5:A$2000, 1, FALSE)</f>
        <v>#N/A</v>
      </c>
      <c r="AY1038">
        <f>IFERROR(INDEX(UniquePairs!A$5:K$1000, MATCH(AL1038, UniquePairs!A$5:A$1000, 0), 10), "")</f>
        <v>0</v>
      </c>
      <c r="AZ1038" s="13">
        <f>IF(AY1038&lt;&gt;"", AY1038, AW1038)</f>
        <v>0</v>
      </c>
      <c r="BA1038" t="str">
        <f>IF(AZ1038=0,"None",IF(AZ1038&lt;0.6,"Weak",IF(AZ1038&lt;0.7,"Review",IF(AZ1038&lt;0.8,"Good",IF(AZ1038&lt;0.9,"Very Good","Solid")))))</f>
        <v>None</v>
      </c>
      <c r="BB1038" s="28" t="str">
        <f>IF(AJ1037=AJ1038, BB1037, BC1038)</f>
        <v>Annual Leave</v>
      </c>
      <c r="BC1038" t="str">
        <f>IF(AV1038="",AU1038,StringMatch(AU1038,AV1038,TRUE))</f>
        <v>Annual Leave</v>
      </c>
      <c r="BD1038" t="str">
        <f>TRIM(SUBSTITUTE(SUBSTITUTE(SUBSTITUTE(SUBSTITUTE(SUBSTITUTE(SUBSTITUTE(SUBSTITUTE(SUBSTITUTE(SUBSTITUTE(SUBSTITUTE(AU1038,BR1038,""),BS1038,""),BT1038,""),BU1038,""),BV1038,""),BW1038,""),BX1038,""),BY1038,""),BZ1038,""),CA1038,""))</f>
        <v>Maximum</v>
      </c>
      <c r="BE1038" t="str">
        <f>TRIM(SUBSTITUTE(SUBSTITUTE(SUBSTITUTE(SUBSTITUTE(SUBSTITUTE(SUBSTITUTE(SUBSTITUTE(SUBSTITUTE(SUBSTITUTE(SUBSTITUTE(AV1038,BH1038,""),BI1038,""),BJ1038,""),BK1038,""),BL1038,""),BM1038,""),BN1038,""),BO1038,""),BP1038,""),BQ1038,""))</f>
        <v/>
      </c>
      <c r="BF1038" s="21">
        <f>LEN(AU1038)-LEN(SUBSTITUTE(AU1038," ",""))</f>
        <v>2</v>
      </c>
      <c r="BG1038" s="21">
        <f>LEN(AV1038)-LEN(SUBSTITUTE(AV1038," ",""))</f>
        <v>1</v>
      </c>
      <c r="BH1038" s="21" t="str">
        <f>IF(BF1038=0,AU1038,findspace($AU1038,BH$10))</f>
        <v>Annual</v>
      </c>
      <c r="BI1038" s="21" t="str">
        <f>IF(BH1038=0,AN1038,findspace($AU1038,BI$10))</f>
        <v>Leave</v>
      </c>
      <c r="BJ1038" s="21" t="str">
        <f>IF(BI1038=0,AV1038,findspace($AU1038,BJ$10))</f>
        <v>Maximum</v>
      </c>
      <c r="BK1038" s="21" t="str">
        <f>IF(BJ1038=0,AW1038,findspace($AU1038,BK$10))</f>
        <v/>
      </c>
      <c r="BL1038" s="21" t="str">
        <f>IF(BK1038=0,AX1038,findspace($AU1038,BL$10))</f>
        <v/>
      </c>
      <c r="BM1038" s="21" t="str">
        <f>IF(BL1038=0,BF1038,findspace($AU1038,BM$10))</f>
        <v/>
      </c>
      <c r="BN1038" s="21" t="str">
        <f>IF(BM1038=0,BH1038,findspace($AU1038,BN$10))</f>
        <v/>
      </c>
      <c r="BO1038" s="21" t="str">
        <f>IF(BN1038=0,BI1038,findspace($AU1038,BO$10))</f>
        <v/>
      </c>
      <c r="BR1038" s="21" t="str">
        <f>IF($BG1038=0,$AV1038,findspace($AV1038,BR$10))</f>
        <v>Annual</v>
      </c>
      <c r="BS1038" s="21" t="str">
        <f>IF($BG1038=0,$AV1038,findspace($AV1038,BS$10))</f>
        <v>Leave</v>
      </c>
      <c r="BT1038" s="21" t="str">
        <f>IF($BG1038=0,$AV1038,findspace($AV1038,BT$10))</f>
        <v/>
      </c>
      <c r="BU1038" s="21" t="str">
        <f>IF($BG1038=0,$AV1038,findspace($AV1038,BU$10))</f>
        <v/>
      </c>
      <c r="BV1038" s="21" t="str">
        <f>IF($BG1038=0,$AV1038,findspace($AV1038,BV$10))</f>
        <v/>
      </c>
      <c r="BW1038" s="21" t="str">
        <f>IF($BG1038=0,$AV1038,findspace($AV1038,BW$10))</f>
        <v/>
      </c>
      <c r="BX1038" s="21" t="str">
        <f>IF($BG1038=0,$AV1038,findspace($AV1038,BX$10))</f>
        <v/>
      </c>
      <c r="BY1038" s="21" t="str">
        <f>IF($BG1038=0,$AV1038,findspace($AV1038,BY$10))</f>
        <v/>
      </c>
      <c r="BZ1038" s="21" t="str">
        <f>IF($BG1038=0,$AV1038,findspace($AV1038,BZ$10))</f>
        <v/>
      </c>
      <c r="CA1038" s="21" t="str">
        <f>IF($BG1038=0,$AV1038,findspace($AV1038,CA$10))</f>
        <v/>
      </c>
    </row>
    <row r="1039" spans="1:79" x14ac:dyDescent="0.35">
      <c r="A1039" t="s">
        <v>1837</v>
      </c>
      <c r="B1039" t="s">
        <v>2884</v>
      </c>
      <c r="C1039" t="s">
        <v>2885</v>
      </c>
      <c r="D1039" t="s">
        <v>1836</v>
      </c>
      <c r="E1039">
        <v>40</v>
      </c>
      <c r="F1039" t="s">
        <v>2747</v>
      </c>
      <c r="G1039" s="13">
        <v>0.93888888888888888</v>
      </c>
      <c r="I1039">
        <v>12374</v>
      </c>
      <c r="J1039" t="str">
        <f>K1039&amp;L1039</f>
        <v>IBC02AAnnual Leave Maximum12374GSA40Annual Leave</v>
      </c>
      <c r="K1039" t="str">
        <f>A1039&amp;B1039&amp;C1039</f>
        <v>IBC02AAnnual Leave Maximum</v>
      </c>
      <c r="L1039" t="str">
        <f>I1039&amp;D1039&amp;E1039&amp;F1039</f>
        <v>12374GSA40Annual Leave</v>
      </c>
      <c r="M1039" s="13">
        <f>G1039</f>
        <v>0.93888888888888888</v>
      </c>
      <c r="N1039" s="13"/>
      <c r="O1039" s="19">
        <v>755</v>
      </c>
      <c r="P1039">
        <f>COUNTIF(C$11:C$2024, C1039)</f>
        <v>3</v>
      </c>
      <c r="Q1039">
        <f>COUNTIF(F$11:F$177, F1039)</f>
        <v>2</v>
      </c>
      <c r="R1039" t="b">
        <f>A1039=D1039</f>
        <v>0</v>
      </c>
      <c r="S1039" t="b">
        <f>A1039&amp;B1039&amp;C1039=D1039&amp;E1039&amp;F1039</f>
        <v>0</v>
      </c>
      <c r="V1039" t="str">
        <f>IF($A1039=V$10, $C1039, "")</f>
        <v/>
      </c>
      <c r="W1039" t="str">
        <f>IF($A1039=W$10, $C1039, "")</f>
        <v/>
      </c>
      <c r="X1039" t="str">
        <f>IF($A1039=X$10, $C1039, "")</f>
        <v/>
      </c>
      <c r="Y1039" t="str">
        <f>IF($A1039=Y$10, $C1039, "")</f>
        <v>Annual Leave Maximum</v>
      </c>
      <c r="Z1039" t="str">
        <f>IF($A1039=Z$10, $C1039, "")</f>
        <v/>
      </c>
      <c r="AB1039" t="str">
        <f>IF($D1039=AB$10, $F1039, "")</f>
        <v/>
      </c>
      <c r="AC1039" t="str">
        <f>IF($D1039=AC$10, $F1039, "")</f>
        <v>Annual Leave</v>
      </c>
      <c r="AD1039" t="str">
        <f>IF($D1039=AD$10, $F1039, "")</f>
        <v/>
      </c>
      <c r="AE1039" t="str">
        <f>IF($D1039=AE$10, $F1039, "")</f>
        <v/>
      </c>
      <c r="AF1039" t="str">
        <f>IF($D1039=AF$10, $F1039, "")</f>
        <v/>
      </c>
      <c r="AH1039">
        <f>COUNTIF(AI$11:AI$2024, AI1039)</f>
        <v>2</v>
      </c>
      <c r="AI1039" t="str">
        <f>V1039&amp;AB1039&amp;W1039&amp;AC1039&amp;X1039&amp;AD1039&amp;Y1039&amp;AE1039&amp;Z1039&amp;AF1039</f>
        <v>Annual LeaveAnnual Leave Maximum</v>
      </c>
      <c r="AJ1039">
        <f>IF(ROW()=11,1,IF(AK1038+1=AK1039,AJ1038,AJ1038+1))</f>
        <v>928</v>
      </c>
      <c r="AK1039">
        <f>IF(AI1039=AI1038, AK1038+1, 1)</f>
        <v>2</v>
      </c>
      <c r="AL1039" s="26" t="str">
        <f>AM1039&amp;AN1039</f>
        <v>IBC02AAnnual Leave Maximum12374GSA40Annual Leave</v>
      </c>
      <c r="AM1039" t="str">
        <f>K1039</f>
        <v>IBC02AAnnual Leave Maximum</v>
      </c>
      <c r="AN1039" t="str">
        <f>L1039</f>
        <v>12374GSA40Annual Leave</v>
      </c>
      <c r="AO1039">
        <f>COUNTIF(AM$11:AM$1107, AM1039)</f>
        <v>3</v>
      </c>
      <c r="AP1039">
        <f>COUNTIF(AN$11:AN$1107, AN1039)</f>
        <v>9</v>
      </c>
      <c r="AQ1039">
        <f>MATCH(AM1039, AM$11:AM$1107, 0)</f>
        <v>506</v>
      </c>
      <c r="AR1039">
        <f>MATCH(AN1039, AN$11:AN$1107, 0)</f>
        <v>28</v>
      </c>
      <c r="AS1039">
        <v>755</v>
      </c>
      <c r="AU1039" t="str">
        <f>C1039</f>
        <v>Annual Leave Maximum</v>
      </c>
      <c r="AV1039" t="str">
        <f>IF(F1039="", "", F1039)</f>
        <v>Annual Leave</v>
      </c>
      <c r="AW1039" s="13">
        <f>M1039</f>
        <v>0.93888888888888888</v>
      </c>
      <c r="AX1039" t="e">
        <f>VLOOKUP(AI1039, UniquePairs!A$5:A$2000, 1, FALSE)</f>
        <v>#N/A</v>
      </c>
      <c r="AY1039">
        <f>IFERROR(INDEX(UniquePairs!A$5:K$1000, MATCH(AL1039, UniquePairs!A$5:A$1000, 0), 10), "")</f>
        <v>0</v>
      </c>
      <c r="AZ1039" s="13">
        <f>IF(AY1039&lt;&gt;"", AY1039, AW1039)</f>
        <v>0</v>
      </c>
      <c r="BA1039" t="str">
        <f>IF(AZ1039=0,"None",IF(AZ1039&lt;0.6,"Weak",IF(AZ1039&lt;0.7,"Review",IF(AZ1039&lt;0.8,"Good",IF(AZ1039&lt;0.9,"Very Good","Solid")))))</f>
        <v>None</v>
      </c>
      <c r="BB1039" s="28" t="str">
        <f>IF(AJ1038=AJ1039, BB1038, BC1039)</f>
        <v>Annual Leave</v>
      </c>
      <c r="BC1039" t="str">
        <f>IF(AV1039="",AU1039,StringMatch(AU1039,AV1039,TRUE))</f>
        <v>Annual Leave</v>
      </c>
      <c r="BD1039" t="str">
        <f>TRIM(SUBSTITUTE(SUBSTITUTE(SUBSTITUTE(SUBSTITUTE(SUBSTITUTE(SUBSTITUTE(SUBSTITUTE(SUBSTITUTE(SUBSTITUTE(SUBSTITUTE(AU1039,BR1039,""),BS1039,""),BT1039,""),BU1039,""),BV1039,""),BW1039,""),BX1039,""),BY1039,""),BZ1039,""),CA1039,""))</f>
        <v>Maximum</v>
      </c>
      <c r="BE1039" t="str">
        <f>TRIM(SUBSTITUTE(SUBSTITUTE(SUBSTITUTE(SUBSTITUTE(SUBSTITUTE(SUBSTITUTE(SUBSTITUTE(SUBSTITUTE(SUBSTITUTE(SUBSTITUTE(AV1039,BH1039,""),BI1039,""),BJ1039,""),BK1039,""),BL1039,""),BM1039,""),BN1039,""),BO1039,""),BP1039,""),BQ1039,""))</f>
        <v/>
      </c>
      <c r="BF1039" s="21">
        <f>LEN(AU1039)-LEN(SUBSTITUTE(AU1039," ",""))</f>
        <v>2</v>
      </c>
      <c r="BG1039" s="21">
        <f>LEN(AV1039)-LEN(SUBSTITUTE(AV1039," ",""))</f>
        <v>1</v>
      </c>
      <c r="BH1039" s="21" t="str">
        <f>IF(BF1039=0,AU1039,findspace($AU1039,BH$10))</f>
        <v>Annual</v>
      </c>
      <c r="BI1039" s="21" t="str">
        <f>IF(BH1039=0,AN1039,findspace($AU1039,BI$10))</f>
        <v>Leave</v>
      </c>
      <c r="BJ1039" s="21" t="str">
        <f>IF(BI1039=0,AV1039,findspace($AU1039,BJ$10))</f>
        <v>Maximum</v>
      </c>
      <c r="BK1039" s="21" t="str">
        <f>IF(BJ1039=0,AW1039,findspace($AU1039,BK$10))</f>
        <v/>
      </c>
      <c r="BL1039" s="21" t="str">
        <f>IF(BK1039=0,AX1039,findspace($AU1039,BL$10))</f>
        <v/>
      </c>
      <c r="BM1039" s="21" t="str">
        <f>IF(BL1039=0,BF1039,findspace($AU1039,BM$10))</f>
        <v/>
      </c>
      <c r="BN1039" s="21" t="str">
        <f>IF(BM1039=0,BH1039,findspace($AU1039,BN$10))</f>
        <v/>
      </c>
      <c r="BO1039" s="21" t="str">
        <f>IF(BN1039=0,BI1039,findspace($AU1039,BO$10))</f>
        <v/>
      </c>
      <c r="BR1039" s="21" t="str">
        <f>IF($BG1039=0,$AV1039,findspace($AV1039,BR$10))</f>
        <v>Annual</v>
      </c>
      <c r="BS1039" s="21" t="str">
        <f>IF($BG1039=0,$AV1039,findspace($AV1039,BS$10))</f>
        <v>Leave</v>
      </c>
      <c r="BT1039" s="21" t="str">
        <f>IF($BG1039=0,$AV1039,findspace($AV1039,BT$10))</f>
        <v/>
      </c>
      <c r="BU1039" s="21" t="str">
        <f>IF($BG1039=0,$AV1039,findspace($AV1039,BU$10))</f>
        <v/>
      </c>
      <c r="BV1039" s="21" t="str">
        <f>IF($BG1039=0,$AV1039,findspace($AV1039,BV$10))</f>
        <v/>
      </c>
      <c r="BW1039" s="21" t="str">
        <f>IF($BG1039=0,$AV1039,findspace($AV1039,BW$10))</f>
        <v/>
      </c>
      <c r="BX1039" s="21" t="str">
        <f>IF($BG1039=0,$AV1039,findspace($AV1039,BX$10))</f>
        <v/>
      </c>
      <c r="BY1039" s="21" t="str">
        <f>IF($BG1039=0,$AV1039,findspace($AV1039,BY$10))</f>
        <v/>
      </c>
      <c r="BZ1039" s="21" t="str">
        <f>IF($BG1039=0,$AV1039,findspace($AV1039,BZ$10))</f>
        <v/>
      </c>
      <c r="CA1039" s="21" t="str">
        <f>IF($BG1039=0,$AV1039,findspace($AV1039,CA$10))</f>
        <v/>
      </c>
    </row>
    <row r="1040" spans="1:79" x14ac:dyDescent="0.35">
      <c r="A1040" t="s">
        <v>1837</v>
      </c>
      <c r="B1040" t="s">
        <v>2886</v>
      </c>
      <c r="C1040" t="s">
        <v>2887</v>
      </c>
      <c r="D1040" t="s">
        <v>1839</v>
      </c>
      <c r="E1040" t="s">
        <v>666</v>
      </c>
      <c r="F1040" t="s">
        <v>2747</v>
      </c>
      <c r="G1040" s="13">
        <v>0.88196721311475412</v>
      </c>
      <c r="I1040">
        <v>12374</v>
      </c>
      <c r="J1040" t="str">
        <f>K1040&amp;L1040</f>
        <v>IBCACMAnnual Leave Maximum Carryover12374DFASLAAnnual Leave</v>
      </c>
      <c r="K1040" t="str">
        <f>A1040&amp;B1040&amp;C1040</f>
        <v>IBCACMAnnual Leave Maximum Carryover</v>
      </c>
      <c r="L1040" t="str">
        <f>I1040&amp;D1040&amp;E1040&amp;F1040</f>
        <v>12374DFASLAAnnual Leave</v>
      </c>
      <c r="M1040" s="13">
        <f>G1040</f>
        <v>0.88196721311475412</v>
      </c>
      <c r="N1040" s="13"/>
      <c r="O1040" s="19">
        <v>281</v>
      </c>
      <c r="P1040">
        <f>COUNTIF(C$11:C$2024, C1040)</f>
        <v>3</v>
      </c>
      <c r="Q1040">
        <f>COUNTIF(F$11:F$177, F1040)</f>
        <v>2</v>
      </c>
      <c r="R1040" t="b">
        <f>A1040=D1040</f>
        <v>0</v>
      </c>
      <c r="S1040" t="b">
        <f>A1040&amp;B1040&amp;C1040=D1040&amp;E1040&amp;F1040</f>
        <v>0</v>
      </c>
      <c r="V1040" t="str">
        <f>IF($A1040=V$10, $C1040, "")</f>
        <v/>
      </c>
      <c r="W1040" t="str">
        <f>IF($A1040=W$10, $C1040, "")</f>
        <v/>
      </c>
      <c r="X1040" t="str">
        <f>IF($A1040=X$10, $C1040, "")</f>
        <v/>
      </c>
      <c r="Y1040" t="str">
        <f>IF($A1040=Y$10, $C1040, "")</f>
        <v>Annual Leave Maximum Carryover</v>
      </c>
      <c r="Z1040" t="str">
        <f>IF($A1040=Z$10, $C1040, "")</f>
        <v/>
      </c>
      <c r="AB1040" t="str">
        <f>IF($D1040=AB$10, $F1040, "")</f>
        <v>Annual Leave</v>
      </c>
      <c r="AC1040" t="str">
        <f>IF($D1040=AC$10, $F1040, "")</f>
        <v/>
      </c>
      <c r="AD1040" t="str">
        <f>IF($D1040=AD$10, $F1040, "")</f>
        <v/>
      </c>
      <c r="AE1040" t="str">
        <f>IF($D1040=AE$10, $F1040, "")</f>
        <v/>
      </c>
      <c r="AF1040" t="str">
        <f>IF($D1040=AF$10, $F1040, "")</f>
        <v/>
      </c>
      <c r="AH1040">
        <f>COUNTIF(AI$11:AI$2024, AI1040)</f>
        <v>1</v>
      </c>
      <c r="AI1040" t="str">
        <f>V1040&amp;AB1040&amp;W1040&amp;AC1040&amp;X1040&amp;AD1040&amp;Y1040&amp;AE1040&amp;Z1040&amp;AF1040</f>
        <v>Annual LeaveAnnual Leave Maximum Carryover</v>
      </c>
      <c r="AJ1040">
        <f>IF(ROW()=11,1,IF(AK1039+1=AK1040,AJ1039,AJ1039+1))</f>
        <v>929</v>
      </c>
      <c r="AK1040">
        <f>IF(AI1040=AI1039, AK1039+1, 1)</f>
        <v>1</v>
      </c>
      <c r="AL1040" s="26" t="str">
        <f>AM1040&amp;AN1040</f>
        <v>IBCACMAnnual Leave Maximum Carryover12374DFASLAAnnual Leave</v>
      </c>
      <c r="AM1040" t="str">
        <f>K1040</f>
        <v>IBCACMAnnual Leave Maximum Carryover</v>
      </c>
      <c r="AN1040" t="str">
        <f>L1040</f>
        <v>12374DFASLAAnnual Leave</v>
      </c>
      <c r="AO1040">
        <f>COUNTIF(AM$11:AM$1107, AM1040)</f>
        <v>3</v>
      </c>
      <c r="AP1040">
        <f>COUNTIF(AN$11:AN$1107, AN1040)</f>
        <v>15</v>
      </c>
      <c r="AQ1040">
        <f>MATCH(AM1040, AM$11:AM$1107, 0)</f>
        <v>205</v>
      </c>
      <c r="AR1040">
        <f>MATCH(AN1040, AN$11:AN$1107, 0)</f>
        <v>27</v>
      </c>
      <c r="AS1040">
        <v>281</v>
      </c>
      <c r="AU1040" t="str">
        <f>C1040</f>
        <v>Annual Leave Maximum Carryover</v>
      </c>
      <c r="AV1040" t="str">
        <f>IF(F1040="", "", F1040)</f>
        <v>Annual Leave</v>
      </c>
      <c r="AW1040" s="13">
        <f>M1040</f>
        <v>0.88196721311475412</v>
      </c>
      <c r="AX1040" t="e">
        <f>VLOOKUP(AI1040, UniquePairs!A$5:A$2000, 1, FALSE)</f>
        <v>#N/A</v>
      </c>
      <c r="AY1040">
        <f>IFERROR(INDEX(UniquePairs!A$5:K$1000, MATCH(AL1040, UniquePairs!A$5:A$1000, 0), 10), "")</f>
        <v>0</v>
      </c>
      <c r="AZ1040" s="13">
        <f>IF(AY1040&lt;&gt;"", AY1040, AW1040)</f>
        <v>0</v>
      </c>
      <c r="BA1040" t="str">
        <f>IF(AZ1040=0,"None",IF(AZ1040&lt;0.6,"Weak",IF(AZ1040&lt;0.7,"Review",IF(AZ1040&lt;0.8,"Good",IF(AZ1040&lt;0.9,"Very Good","Solid")))))</f>
        <v>None</v>
      </c>
      <c r="BB1040" s="28" t="str">
        <f>IF(AJ1039=AJ1040, BB1039, BC1040)</f>
        <v>Annual Leave</v>
      </c>
      <c r="BC1040" t="str">
        <f>IF(AV1040="",AU1040,StringMatch(AU1040,AV1040,TRUE))</f>
        <v>Annual Leave</v>
      </c>
      <c r="BD1040" t="str">
        <f>TRIM(SUBSTITUTE(SUBSTITUTE(SUBSTITUTE(SUBSTITUTE(SUBSTITUTE(SUBSTITUTE(SUBSTITUTE(SUBSTITUTE(SUBSTITUTE(SUBSTITUTE(AU1040,BR1040,""),BS1040,""),BT1040,""),BU1040,""),BV1040,""),BW1040,""),BX1040,""),BY1040,""),BZ1040,""),CA1040,""))</f>
        <v>Maximum Carryover</v>
      </c>
      <c r="BE1040" t="str">
        <f>TRIM(SUBSTITUTE(SUBSTITUTE(SUBSTITUTE(SUBSTITUTE(SUBSTITUTE(SUBSTITUTE(SUBSTITUTE(SUBSTITUTE(SUBSTITUTE(SUBSTITUTE(AV1040,BH1040,""),BI1040,""),BJ1040,""),BK1040,""),BL1040,""),BM1040,""),BN1040,""),BO1040,""),BP1040,""),BQ1040,""))</f>
        <v/>
      </c>
      <c r="BF1040" s="21">
        <f>LEN(AU1040)-LEN(SUBSTITUTE(AU1040," ",""))</f>
        <v>3</v>
      </c>
      <c r="BG1040" s="21">
        <f>LEN(AV1040)-LEN(SUBSTITUTE(AV1040," ",""))</f>
        <v>1</v>
      </c>
      <c r="BH1040" s="21" t="str">
        <f>IF(BF1040=0,AU1040,findspace($AU1040,BH$10))</f>
        <v>Annual</v>
      </c>
      <c r="BI1040" s="21" t="str">
        <f>IF(BH1040=0,AN1040,findspace($AU1040,BI$10))</f>
        <v>Leave</v>
      </c>
      <c r="BJ1040" s="21" t="str">
        <f>IF(BI1040=0,AV1040,findspace($AU1040,BJ$10))</f>
        <v>Maximum</v>
      </c>
      <c r="BK1040" s="21" t="str">
        <f>IF(BJ1040=0,AW1040,findspace($AU1040,BK$10))</f>
        <v>Carryover</v>
      </c>
      <c r="BL1040" s="21" t="str">
        <f>IF(BK1040=0,AX1040,findspace($AU1040,BL$10))</f>
        <v/>
      </c>
      <c r="BM1040" s="21" t="str">
        <f>IF(BL1040=0,BF1040,findspace($AU1040,BM$10))</f>
        <v/>
      </c>
      <c r="BN1040" s="21" t="str">
        <f>IF(BM1040=0,BH1040,findspace($AU1040,BN$10))</f>
        <v/>
      </c>
      <c r="BO1040" s="21" t="str">
        <f>IF(BN1040=0,BI1040,findspace($AU1040,BO$10))</f>
        <v/>
      </c>
      <c r="BR1040" s="21" t="str">
        <f>IF($BG1040=0,$AV1040,findspace($AV1040,BR$10))</f>
        <v>Annual</v>
      </c>
      <c r="BS1040" s="21" t="str">
        <f>IF($BG1040=0,$AV1040,findspace($AV1040,BS$10))</f>
        <v>Leave</v>
      </c>
      <c r="BT1040" s="21" t="str">
        <f>IF($BG1040=0,$AV1040,findspace($AV1040,BT$10))</f>
        <v/>
      </c>
      <c r="BU1040" s="21" t="str">
        <f>IF($BG1040=0,$AV1040,findspace($AV1040,BU$10))</f>
        <v/>
      </c>
      <c r="BV1040" s="21" t="str">
        <f>IF($BG1040=0,$AV1040,findspace($AV1040,BV$10))</f>
        <v/>
      </c>
      <c r="BW1040" s="21" t="str">
        <f>IF($BG1040=0,$AV1040,findspace($AV1040,BW$10))</f>
        <v/>
      </c>
      <c r="BX1040" s="21" t="str">
        <f>IF($BG1040=0,$AV1040,findspace($AV1040,BX$10))</f>
        <v/>
      </c>
      <c r="BY1040" s="21" t="str">
        <f>IF($BG1040=0,$AV1040,findspace($AV1040,BY$10))</f>
        <v/>
      </c>
      <c r="BZ1040" s="21" t="str">
        <f>IF($BG1040=0,$AV1040,findspace($AV1040,BZ$10))</f>
        <v/>
      </c>
      <c r="CA1040" s="21" t="str">
        <f>IF($BG1040=0,$AV1040,findspace($AV1040,CA$10))</f>
        <v/>
      </c>
    </row>
    <row r="1041" spans="1:79" x14ac:dyDescent="0.35">
      <c r="A1041" t="s">
        <v>1837</v>
      </c>
      <c r="B1041" t="s">
        <v>2888</v>
      </c>
      <c r="C1041" t="s">
        <v>2889</v>
      </c>
      <c r="D1041" t="s">
        <v>1839</v>
      </c>
      <c r="E1041" t="s">
        <v>666</v>
      </c>
      <c r="F1041" t="s">
        <v>2747</v>
      </c>
      <c r="G1041" s="13">
        <v>0.89596928982725532</v>
      </c>
      <c r="I1041">
        <v>12374</v>
      </c>
      <c r="J1041" t="str">
        <f>K1041&amp;L1041</f>
        <v>IBC***Annual Leave Projected Year End Balance12374DFASLAAnnual Leave</v>
      </c>
      <c r="K1041" t="str">
        <f>A1041&amp;B1041&amp;C1041</f>
        <v>IBC***Annual Leave Projected Year End Balance</v>
      </c>
      <c r="L1041" t="str">
        <f>I1041&amp;D1041&amp;E1041&amp;F1041</f>
        <v>12374DFASLAAnnual Leave</v>
      </c>
      <c r="M1041" s="13">
        <f>G1041</f>
        <v>0.89596928982725532</v>
      </c>
      <c r="N1041" s="13"/>
      <c r="O1041" s="19">
        <v>71</v>
      </c>
      <c r="P1041">
        <f>COUNTIF(C$11:C$2024, C1041)</f>
        <v>3</v>
      </c>
      <c r="Q1041">
        <f>COUNTIF(F$11:F$177, F1041)</f>
        <v>2</v>
      </c>
      <c r="R1041" t="b">
        <f>A1041=D1041</f>
        <v>0</v>
      </c>
      <c r="S1041" t="b">
        <f>A1041&amp;B1041&amp;C1041=D1041&amp;E1041&amp;F1041</f>
        <v>0</v>
      </c>
      <c r="V1041" t="str">
        <f>IF($A1041=V$10, $C1041, "")</f>
        <v/>
      </c>
      <c r="W1041" t="str">
        <f>IF($A1041=W$10, $C1041, "")</f>
        <v/>
      </c>
      <c r="X1041" t="str">
        <f>IF($A1041=X$10, $C1041, "")</f>
        <v/>
      </c>
      <c r="Y1041" t="str">
        <f>IF($A1041=Y$10, $C1041, "")</f>
        <v>Annual Leave Projected Year End Balance</v>
      </c>
      <c r="Z1041" t="str">
        <f>IF($A1041=Z$10, $C1041, "")</f>
        <v/>
      </c>
      <c r="AB1041" t="str">
        <f>IF($D1041=AB$10, $F1041, "")</f>
        <v>Annual Leave</v>
      </c>
      <c r="AC1041" t="str">
        <f>IF($D1041=AC$10, $F1041, "")</f>
        <v/>
      </c>
      <c r="AD1041" t="str">
        <f>IF($D1041=AD$10, $F1041, "")</f>
        <v/>
      </c>
      <c r="AE1041" t="str">
        <f>IF($D1041=AE$10, $F1041, "")</f>
        <v/>
      </c>
      <c r="AF1041" t="str">
        <f>IF($D1041=AF$10, $F1041, "")</f>
        <v/>
      </c>
      <c r="AH1041">
        <f>COUNTIF(AI$11:AI$2024, AI1041)</f>
        <v>1</v>
      </c>
      <c r="AI1041" t="str">
        <f>V1041&amp;AB1041&amp;W1041&amp;AC1041&amp;X1041&amp;AD1041&amp;Y1041&amp;AE1041&amp;Z1041&amp;AF1041</f>
        <v>Annual LeaveAnnual Leave Projected Year End Balance</v>
      </c>
      <c r="AJ1041">
        <f>IF(ROW()=11,1,IF(AK1040+1=AK1041,AJ1040,AJ1040+1))</f>
        <v>930</v>
      </c>
      <c r="AK1041">
        <f>IF(AI1041=AI1040, AK1040+1, 1)</f>
        <v>1</v>
      </c>
      <c r="AL1041" s="26" t="str">
        <f>AM1041&amp;AN1041</f>
        <v>IBC***Annual Leave Projected Year End Balance12374DFASLAAnnual Leave</v>
      </c>
      <c r="AM1041" t="str">
        <f>K1041</f>
        <v>IBC***Annual Leave Projected Year End Balance</v>
      </c>
      <c r="AN1041" t="str">
        <f>L1041</f>
        <v>12374DFASLAAnnual Leave</v>
      </c>
      <c r="AO1041">
        <f>COUNTIF(AM$11:AM$1107, AM1041)</f>
        <v>3</v>
      </c>
      <c r="AP1041">
        <f>COUNTIF(AN$11:AN$1107, AN1041)</f>
        <v>15</v>
      </c>
      <c r="AQ1041">
        <f>MATCH(AM1041, AM$11:AM$1107, 0)</f>
        <v>49</v>
      </c>
      <c r="AR1041">
        <f>MATCH(AN1041, AN$11:AN$1107, 0)</f>
        <v>27</v>
      </c>
      <c r="AS1041">
        <v>71</v>
      </c>
      <c r="AU1041" t="str">
        <f>C1041</f>
        <v>Annual Leave Projected Year End Balance</v>
      </c>
      <c r="AV1041" t="str">
        <f>IF(F1041="", "", F1041)</f>
        <v>Annual Leave</v>
      </c>
      <c r="AW1041" s="13">
        <f>M1041</f>
        <v>0.89596928982725532</v>
      </c>
      <c r="AX1041" t="e">
        <f>VLOOKUP(AI1041, UniquePairs!A$5:A$2000, 1, FALSE)</f>
        <v>#N/A</v>
      </c>
      <c r="AY1041">
        <f>IFERROR(INDEX(UniquePairs!A$5:K$1000, MATCH(AL1041, UniquePairs!A$5:A$1000, 0), 10), "")</f>
        <v>0</v>
      </c>
      <c r="AZ1041" s="13">
        <f>IF(AY1041&lt;&gt;"", AY1041, AW1041)</f>
        <v>0</v>
      </c>
      <c r="BA1041" t="str">
        <f>IF(AZ1041=0,"None",IF(AZ1041&lt;0.6,"Weak",IF(AZ1041&lt;0.7,"Review",IF(AZ1041&lt;0.8,"Good",IF(AZ1041&lt;0.9,"Very Good","Solid")))))</f>
        <v>None</v>
      </c>
      <c r="BB1041" s="28" t="str">
        <f>IF(AJ1040=AJ1041, BB1040, BC1041)</f>
        <v>Annual Leave</v>
      </c>
      <c r="BC1041" t="str">
        <f>IF(AV1041="",AU1041,StringMatch(AU1041,AV1041,TRUE))</f>
        <v>Annual Leave</v>
      </c>
      <c r="BD1041" t="str">
        <f>TRIM(SUBSTITUTE(SUBSTITUTE(SUBSTITUTE(SUBSTITUTE(SUBSTITUTE(SUBSTITUTE(SUBSTITUTE(SUBSTITUTE(SUBSTITUTE(SUBSTITUTE(AU1041,BR1041,""),BS1041,""),BT1041,""),BU1041,""),BV1041,""),BW1041,""),BX1041,""),BY1041,""),BZ1041,""),CA1041,""))</f>
        <v>Projected Year End Balance</v>
      </c>
      <c r="BE1041" t="str">
        <f>TRIM(SUBSTITUTE(SUBSTITUTE(SUBSTITUTE(SUBSTITUTE(SUBSTITUTE(SUBSTITUTE(SUBSTITUTE(SUBSTITUTE(SUBSTITUTE(SUBSTITUTE(AV1041,BH1041,""),BI1041,""),BJ1041,""),BK1041,""),BL1041,""),BM1041,""),BN1041,""),BO1041,""),BP1041,""),BQ1041,""))</f>
        <v/>
      </c>
      <c r="BF1041" s="21">
        <f>LEN(AU1041)-LEN(SUBSTITUTE(AU1041," ",""))</f>
        <v>5</v>
      </c>
      <c r="BG1041" s="21">
        <f>LEN(AV1041)-LEN(SUBSTITUTE(AV1041," ",""))</f>
        <v>1</v>
      </c>
      <c r="BH1041" s="21" t="str">
        <f>IF(BF1041=0,AU1041,findspace($AU1041,BH$10))</f>
        <v>Annual</v>
      </c>
      <c r="BI1041" s="21" t="str">
        <f>IF(BH1041=0,AN1041,findspace($AU1041,BI$10))</f>
        <v>Leave</v>
      </c>
      <c r="BJ1041" s="21" t="str">
        <f>IF(BI1041=0,AV1041,findspace($AU1041,BJ$10))</f>
        <v>Projected</v>
      </c>
      <c r="BK1041" s="21" t="str">
        <f>IF(BJ1041=0,AW1041,findspace($AU1041,BK$10))</f>
        <v>Year</v>
      </c>
      <c r="BL1041" s="21" t="str">
        <f>IF(BK1041=0,AX1041,findspace($AU1041,BL$10))</f>
        <v>End</v>
      </c>
      <c r="BM1041" s="21" t="str">
        <f>IF(BL1041=0,BF1041,findspace($AU1041,BM$10))</f>
        <v>Balance</v>
      </c>
      <c r="BN1041" s="21" t="str">
        <f>IF(BM1041=0,BH1041,findspace($AU1041,BN$10))</f>
        <v/>
      </c>
      <c r="BO1041" s="21" t="str">
        <f>IF(BN1041=0,BI1041,findspace($AU1041,BO$10))</f>
        <v/>
      </c>
      <c r="BR1041" s="21" t="str">
        <f>IF($BG1041=0,$AV1041,findspace($AV1041,BR$10))</f>
        <v>Annual</v>
      </c>
      <c r="BS1041" s="21" t="str">
        <f>IF($BG1041=0,$AV1041,findspace($AV1041,BS$10))</f>
        <v>Leave</v>
      </c>
      <c r="BT1041" s="21" t="str">
        <f>IF($BG1041=0,$AV1041,findspace($AV1041,BT$10))</f>
        <v/>
      </c>
      <c r="BU1041" s="21" t="str">
        <f>IF($BG1041=0,$AV1041,findspace($AV1041,BU$10))</f>
        <v/>
      </c>
      <c r="BV1041" s="21" t="str">
        <f>IF($BG1041=0,$AV1041,findspace($AV1041,BV$10))</f>
        <v/>
      </c>
      <c r="BW1041" s="21" t="str">
        <f>IF($BG1041=0,$AV1041,findspace($AV1041,BW$10))</f>
        <v/>
      </c>
      <c r="BX1041" s="21" t="str">
        <f>IF($BG1041=0,$AV1041,findspace($AV1041,BX$10))</f>
        <v/>
      </c>
      <c r="BY1041" s="21" t="str">
        <f>IF($BG1041=0,$AV1041,findspace($AV1041,BY$10))</f>
        <v/>
      </c>
      <c r="BZ1041" s="21" t="str">
        <f>IF($BG1041=0,$AV1041,findspace($AV1041,BZ$10))</f>
        <v/>
      </c>
      <c r="CA1041" s="21" t="str">
        <f>IF($BG1041=0,$AV1041,findspace($AV1041,CA$10))</f>
        <v/>
      </c>
    </row>
    <row r="1042" spans="1:79" x14ac:dyDescent="0.35">
      <c r="A1042" t="s">
        <v>1837</v>
      </c>
      <c r="B1042" t="s">
        <v>2888</v>
      </c>
      <c r="C1042" t="s">
        <v>2891</v>
      </c>
      <c r="D1042" t="s">
        <v>1839</v>
      </c>
      <c r="E1042" t="s">
        <v>666</v>
      </c>
      <c r="F1042" t="s">
        <v>2747</v>
      </c>
      <c r="G1042" s="13">
        <v>0.87610350076103505</v>
      </c>
      <c r="I1042">
        <v>12374</v>
      </c>
      <c r="J1042" t="str">
        <f>K1042&amp;L1042</f>
        <v>IBC***Annual Leave Use Lose Balance12374DFASLAAnnual Leave</v>
      </c>
      <c r="K1042" t="str">
        <f>A1042&amp;B1042&amp;C1042</f>
        <v>IBC***Annual Leave Use Lose Balance</v>
      </c>
      <c r="L1042" t="str">
        <f>I1042&amp;D1042&amp;E1042&amp;F1042</f>
        <v>12374DFASLAAnnual Leave</v>
      </c>
      <c r="M1042" s="13">
        <f>G1042</f>
        <v>0.87610350076103505</v>
      </c>
      <c r="N1042" s="13"/>
      <c r="O1042" s="19">
        <v>589</v>
      </c>
      <c r="P1042">
        <f>COUNTIF(C$11:C$2024, C1042)</f>
        <v>3</v>
      </c>
      <c r="Q1042">
        <f>COUNTIF(F$11:F$177, F1042)</f>
        <v>2</v>
      </c>
      <c r="R1042" t="b">
        <f>A1042=D1042</f>
        <v>0</v>
      </c>
      <c r="S1042" t="b">
        <f>A1042&amp;B1042&amp;C1042=D1042&amp;E1042&amp;F1042</f>
        <v>0</v>
      </c>
      <c r="V1042" t="str">
        <f>IF($A1042=V$10, $C1042, "")</f>
        <v/>
      </c>
      <c r="W1042" t="str">
        <f>IF($A1042=W$10, $C1042, "")</f>
        <v/>
      </c>
      <c r="X1042" t="str">
        <f>IF($A1042=X$10, $C1042, "")</f>
        <v/>
      </c>
      <c r="Y1042" t="str">
        <f>IF($A1042=Y$10, $C1042, "")</f>
        <v>Annual Leave Use Lose Balance</v>
      </c>
      <c r="Z1042" t="str">
        <f>IF($A1042=Z$10, $C1042, "")</f>
        <v/>
      </c>
      <c r="AB1042" t="str">
        <f>IF($D1042=AB$10, $F1042, "")</f>
        <v>Annual Leave</v>
      </c>
      <c r="AC1042" t="str">
        <f>IF($D1042=AC$10, $F1042, "")</f>
        <v/>
      </c>
      <c r="AD1042" t="str">
        <f>IF($D1042=AD$10, $F1042, "")</f>
        <v/>
      </c>
      <c r="AE1042" t="str">
        <f>IF($D1042=AE$10, $F1042, "")</f>
        <v/>
      </c>
      <c r="AF1042" t="str">
        <f>IF($D1042=AF$10, $F1042, "")</f>
        <v/>
      </c>
      <c r="AH1042">
        <f>COUNTIF(AI$11:AI$2024, AI1042)</f>
        <v>1</v>
      </c>
      <c r="AI1042" t="str">
        <f>V1042&amp;AB1042&amp;W1042&amp;AC1042&amp;X1042&amp;AD1042&amp;Y1042&amp;AE1042&amp;Z1042&amp;AF1042</f>
        <v>Annual LeaveAnnual Leave Use Lose Balance</v>
      </c>
      <c r="AJ1042">
        <f>IF(ROW()=11,1,IF(AK1041+1=AK1042,AJ1041,AJ1041+1))</f>
        <v>931</v>
      </c>
      <c r="AK1042">
        <f>IF(AI1042=AI1041, AK1041+1, 1)</f>
        <v>1</v>
      </c>
      <c r="AL1042" s="26" t="str">
        <f>AM1042&amp;AN1042</f>
        <v>IBC***Annual Leave Use Lose Balance12374DFASLAAnnual Leave</v>
      </c>
      <c r="AM1042" t="str">
        <f>K1042</f>
        <v>IBC***Annual Leave Use Lose Balance</v>
      </c>
      <c r="AN1042" t="str">
        <f>L1042</f>
        <v>12374DFASLAAnnual Leave</v>
      </c>
      <c r="AO1042">
        <f>COUNTIF(AM$11:AM$1107, AM1042)</f>
        <v>3</v>
      </c>
      <c r="AP1042">
        <f>COUNTIF(AN$11:AN$1107, AN1042)</f>
        <v>15</v>
      </c>
      <c r="AQ1042">
        <f>MATCH(AM1042, AM$11:AM$1107, 0)</f>
        <v>287</v>
      </c>
      <c r="AR1042">
        <f>MATCH(AN1042, AN$11:AN$1107, 0)</f>
        <v>27</v>
      </c>
      <c r="AS1042">
        <v>589</v>
      </c>
      <c r="AU1042" t="str">
        <f>C1042</f>
        <v>Annual Leave Use Lose Balance</v>
      </c>
      <c r="AV1042" t="str">
        <f>IF(F1042="", "", F1042)</f>
        <v>Annual Leave</v>
      </c>
      <c r="AW1042" s="13">
        <f>M1042</f>
        <v>0.87610350076103505</v>
      </c>
      <c r="AX1042" t="e">
        <f>VLOOKUP(AI1042, UniquePairs!A$5:A$2000, 1, FALSE)</f>
        <v>#N/A</v>
      </c>
      <c r="AY1042">
        <f>IFERROR(INDEX(UniquePairs!A$5:K$1000, MATCH(AL1042, UniquePairs!A$5:A$1000, 0), 10), "")</f>
        <v>0</v>
      </c>
      <c r="AZ1042" s="13">
        <f>IF(AY1042&lt;&gt;"", AY1042, AW1042)</f>
        <v>0</v>
      </c>
      <c r="BA1042" t="str">
        <f>IF(AZ1042=0,"None",IF(AZ1042&lt;0.6,"Weak",IF(AZ1042&lt;0.7,"Review",IF(AZ1042&lt;0.8,"Good",IF(AZ1042&lt;0.9,"Very Good","Solid")))))</f>
        <v>None</v>
      </c>
      <c r="BB1042" s="28" t="str">
        <f>IF(AJ1041=AJ1042, BB1041, BC1042)</f>
        <v>Annual Leave</v>
      </c>
      <c r="BC1042" t="str">
        <f>IF(AV1042="",AU1042,StringMatch(AU1042,AV1042,TRUE))</f>
        <v>Annual Leave</v>
      </c>
      <c r="BD1042" t="str">
        <f>TRIM(SUBSTITUTE(SUBSTITUTE(SUBSTITUTE(SUBSTITUTE(SUBSTITUTE(SUBSTITUTE(SUBSTITUTE(SUBSTITUTE(SUBSTITUTE(SUBSTITUTE(AU1042,BR1042,""),BS1042,""),BT1042,""),BU1042,""),BV1042,""),BW1042,""),BX1042,""),BY1042,""),BZ1042,""),CA1042,""))</f>
        <v>Use Lose Balance</v>
      </c>
      <c r="BE1042" t="str">
        <f>TRIM(SUBSTITUTE(SUBSTITUTE(SUBSTITUTE(SUBSTITUTE(SUBSTITUTE(SUBSTITUTE(SUBSTITUTE(SUBSTITUTE(SUBSTITUTE(SUBSTITUTE(AV1042,BH1042,""),BI1042,""),BJ1042,""),BK1042,""),BL1042,""),BM1042,""),BN1042,""),BO1042,""),BP1042,""),BQ1042,""))</f>
        <v/>
      </c>
      <c r="BF1042" s="21">
        <f>LEN(AU1042)-LEN(SUBSTITUTE(AU1042," ",""))</f>
        <v>4</v>
      </c>
      <c r="BG1042" s="21">
        <f>LEN(AV1042)-LEN(SUBSTITUTE(AV1042," ",""))</f>
        <v>1</v>
      </c>
      <c r="BH1042" s="21" t="str">
        <f>IF(BF1042=0,AU1042,findspace($AU1042,BH$10))</f>
        <v>Annual</v>
      </c>
      <c r="BI1042" s="21" t="str">
        <f>IF(BH1042=0,AN1042,findspace($AU1042,BI$10))</f>
        <v>Leave</v>
      </c>
      <c r="BJ1042" s="21" t="str">
        <f>IF(BI1042=0,AV1042,findspace($AU1042,BJ$10))</f>
        <v>Use</v>
      </c>
      <c r="BK1042" s="21" t="str">
        <f>IF(BJ1042=0,AW1042,findspace($AU1042,BK$10))</f>
        <v>Lose</v>
      </c>
      <c r="BL1042" s="21" t="str">
        <f>IF(BK1042=0,AX1042,findspace($AU1042,BL$10))</f>
        <v>Balance</v>
      </c>
      <c r="BM1042" s="21" t="str">
        <f>IF(BL1042=0,BF1042,findspace($AU1042,BM$10))</f>
        <v/>
      </c>
      <c r="BN1042" s="21" t="str">
        <f>IF(BM1042=0,BH1042,findspace($AU1042,BN$10))</f>
        <v/>
      </c>
      <c r="BO1042" s="21" t="str">
        <f>IF(BN1042=0,BI1042,findspace($AU1042,BO$10))</f>
        <v/>
      </c>
      <c r="BR1042" s="21" t="str">
        <f>IF($BG1042=0,$AV1042,findspace($AV1042,BR$10))</f>
        <v>Annual</v>
      </c>
      <c r="BS1042" s="21" t="str">
        <f>IF($BG1042=0,$AV1042,findspace($AV1042,BS$10))</f>
        <v>Leave</v>
      </c>
      <c r="BT1042" s="21" t="str">
        <f>IF($BG1042=0,$AV1042,findspace($AV1042,BT$10))</f>
        <v/>
      </c>
      <c r="BU1042" s="21" t="str">
        <f>IF($BG1042=0,$AV1042,findspace($AV1042,BU$10))</f>
        <v/>
      </c>
      <c r="BV1042" s="21" t="str">
        <f>IF($BG1042=0,$AV1042,findspace($AV1042,BV$10))</f>
        <v/>
      </c>
      <c r="BW1042" s="21" t="str">
        <f>IF($BG1042=0,$AV1042,findspace($AV1042,BW$10))</f>
        <v/>
      </c>
      <c r="BX1042" s="21" t="str">
        <f>IF($BG1042=0,$AV1042,findspace($AV1042,BX$10))</f>
        <v/>
      </c>
      <c r="BY1042" s="21" t="str">
        <f>IF($BG1042=0,$AV1042,findspace($AV1042,BY$10))</f>
        <v/>
      </c>
      <c r="BZ1042" s="21" t="str">
        <f>IF($BG1042=0,$AV1042,findspace($AV1042,BZ$10))</f>
        <v/>
      </c>
      <c r="CA1042" s="21" t="str">
        <f>IF($BG1042=0,$AV1042,findspace($AV1042,CA$10))</f>
        <v/>
      </c>
    </row>
    <row r="1043" spans="1:79" x14ac:dyDescent="0.35">
      <c r="A1043" t="s">
        <v>1837</v>
      </c>
      <c r="B1043" t="s">
        <v>23</v>
      </c>
      <c r="C1043" t="s">
        <v>2898</v>
      </c>
      <c r="D1043" t="s">
        <v>1836</v>
      </c>
      <c r="E1043">
        <v>11</v>
      </c>
      <c r="F1043" t="s">
        <v>2703</v>
      </c>
      <c r="G1043" s="13">
        <v>0.94835419564209555</v>
      </c>
      <c r="I1043">
        <v>12374</v>
      </c>
      <c r="J1043" t="str">
        <f>K1043&amp;L1043</f>
        <v>IBC05UBone Marrow Donor Holiday Leave Worked12374GSA11Holiday Worked</v>
      </c>
      <c r="K1043" t="str">
        <f>A1043&amp;B1043&amp;C1043</f>
        <v>IBC05UBone Marrow Donor Holiday Leave Worked</v>
      </c>
      <c r="L1043" t="str">
        <f>I1043&amp;D1043&amp;E1043&amp;F1043</f>
        <v>12374GSA11Holiday Worked</v>
      </c>
      <c r="M1043" s="13">
        <f>G1043</f>
        <v>0.94835419564209555</v>
      </c>
      <c r="N1043" s="13"/>
      <c r="O1043" s="19">
        <v>969</v>
      </c>
      <c r="P1043">
        <f>COUNTIF(C$11:C$2024, C1043)</f>
        <v>3</v>
      </c>
      <c r="Q1043">
        <f>COUNTIF(F$11:F$177, F1043)</f>
        <v>0</v>
      </c>
      <c r="R1043" t="b">
        <f>A1043=D1043</f>
        <v>0</v>
      </c>
      <c r="S1043" t="b">
        <f>A1043&amp;B1043&amp;C1043=D1043&amp;E1043&amp;F1043</f>
        <v>0</v>
      </c>
      <c r="V1043" t="str">
        <f>IF($A1043=V$10, $C1043, "")</f>
        <v/>
      </c>
      <c r="W1043" t="str">
        <f>IF($A1043=W$10, $C1043, "")</f>
        <v/>
      </c>
      <c r="X1043" t="str">
        <f>IF($A1043=X$10, $C1043, "")</f>
        <v/>
      </c>
      <c r="Y1043" t="str">
        <f>IF($A1043=Y$10, $C1043, "")</f>
        <v>Bone Marrow Donor Holiday Leave Worked</v>
      </c>
      <c r="Z1043" t="str">
        <f>IF($A1043=Z$10, $C1043, "")</f>
        <v/>
      </c>
      <c r="AB1043" t="str">
        <f>IF($D1043=AB$10, $F1043, "")</f>
        <v/>
      </c>
      <c r="AC1043" t="str">
        <f>IF($D1043=AC$10, $F1043, "")</f>
        <v>Holiday Worked</v>
      </c>
      <c r="AD1043" t="str">
        <f>IF($D1043=AD$10, $F1043, "")</f>
        <v/>
      </c>
      <c r="AE1043" t="str">
        <f>IF($D1043=AE$10, $F1043, "")</f>
        <v/>
      </c>
      <c r="AF1043" t="str">
        <f>IF($D1043=AF$10, $F1043, "")</f>
        <v/>
      </c>
      <c r="AH1043">
        <f>COUNTIF(AI$11:AI$2024, AI1043)</f>
        <v>2</v>
      </c>
      <c r="AI1043" t="str">
        <f>V1043&amp;AB1043&amp;W1043&amp;AC1043&amp;X1043&amp;AD1043&amp;Y1043&amp;AE1043&amp;Z1043&amp;AF1043</f>
        <v>Holiday WorkedBone Marrow Donor Holiday Leave Worked</v>
      </c>
      <c r="AJ1043">
        <f>IF(ROW()=11,1,IF(AK1042+1=AK1043,AJ1042,AJ1042+1))</f>
        <v>932</v>
      </c>
      <c r="AK1043">
        <f>IF(AI1043=AI1042, AK1042+1, 1)</f>
        <v>1</v>
      </c>
      <c r="AL1043" s="26" t="str">
        <f>AM1043&amp;AN1043</f>
        <v>IBC05UBone Marrow Donor Holiday Leave Worked12374GSA11Holiday Worked</v>
      </c>
      <c r="AM1043" t="str">
        <f>K1043</f>
        <v>IBC05UBone Marrow Donor Holiday Leave Worked</v>
      </c>
      <c r="AN1043" t="str">
        <f>L1043</f>
        <v>12374GSA11Holiday Worked</v>
      </c>
      <c r="AO1043">
        <f>COUNTIF(AM$11:AM$1107, AM1043)</f>
        <v>3</v>
      </c>
      <c r="AP1043">
        <f>COUNTIF(AN$11:AN$1107, AN1043)</f>
        <v>5</v>
      </c>
      <c r="AQ1043">
        <f>MATCH(AM1043, AM$11:AM$1107, 0)</f>
        <v>1033</v>
      </c>
      <c r="AR1043">
        <f>MATCH(AN1043, AN$11:AN$1107, 0)</f>
        <v>694</v>
      </c>
      <c r="AS1043">
        <v>969</v>
      </c>
      <c r="AU1043" t="str">
        <f>C1043</f>
        <v>Bone Marrow Donor Holiday Leave Worked</v>
      </c>
      <c r="AV1043" t="str">
        <f>IF(F1043="", "", F1043)</f>
        <v>Holiday Worked</v>
      </c>
      <c r="AW1043" s="13">
        <f>M1043</f>
        <v>0.94835419564209555</v>
      </c>
      <c r="AX1043" t="e">
        <f>VLOOKUP(AI1043, UniquePairs!A$5:A$2000, 1, FALSE)</f>
        <v>#N/A</v>
      </c>
      <c r="AY1043">
        <f>IFERROR(INDEX(UniquePairs!A$5:K$1000, MATCH(AL1043, UniquePairs!A$5:A$1000, 0), 10), "")</f>
        <v>0</v>
      </c>
      <c r="AZ1043" s="13">
        <f>IF(AY1043&lt;&gt;"", AY1043, AW1043)</f>
        <v>0</v>
      </c>
      <c r="BA1043" t="str">
        <f>IF(AZ1043=0,"None",IF(AZ1043&lt;0.6,"Weak",IF(AZ1043&lt;0.7,"Review",IF(AZ1043&lt;0.8,"Good",IF(AZ1043&lt;0.9,"Very Good","Solid")))))</f>
        <v>None</v>
      </c>
      <c r="BB1043" s="28" t="str">
        <f>IF(AJ1042=AJ1043, BB1042, BC1043)</f>
        <v>Holiday Worked</v>
      </c>
      <c r="BC1043" t="str">
        <f>IF(AV1043="",AU1043,StringMatch(AU1043,AV1043,TRUE))</f>
        <v>Holiday Worked</v>
      </c>
      <c r="BD1043" t="str">
        <f>TRIM(SUBSTITUTE(SUBSTITUTE(SUBSTITUTE(SUBSTITUTE(SUBSTITUTE(SUBSTITUTE(SUBSTITUTE(SUBSTITUTE(SUBSTITUTE(SUBSTITUTE(AU1043,BR1043,""),BS1043,""),BT1043,""),BU1043,""),BV1043,""),BW1043,""),BX1043,""),BY1043,""),BZ1043,""),CA1043,""))</f>
        <v>Bone Marrow Donor Leave</v>
      </c>
      <c r="BE1043" t="str">
        <f>TRIM(SUBSTITUTE(SUBSTITUTE(SUBSTITUTE(SUBSTITUTE(SUBSTITUTE(SUBSTITUTE(SUBSTITUTE(SUBSTITUTE(SUBSTITUTE(SUBSTITUTE(AV1043,BH1043,""),BI1043,""),BJ1043,""),BK1043,""),BL1043,""),BM1043,""),BN1043,""),BO1043,""),BP1043,""),BQ1043,""))</f>
        <v/>
      </c>
      <c r="BF1043" s="21">
        <f>LEN(AU1043)-LEN(SUBSTITUTE(AU1043," ",""))</f>
        <v>5</v>
      </c>
      <c r="BG1043" s="21">
        <f>LEN(AV1043)-LEN(SUBSTITUTE(AV1043," ",""))</f>
        <v>1</v>
      </c>
      <c r="BH1043" s="21" t="str">
        <f>IF(BF1043=0,AU1043,findspace($AU1043,BH$10))</f>
        <v>Bone</v>
      </c>
      <c r="BI1043" s="21" t="str">
        <f>IF(BH1043=0,AN1043,findspace($AU1043,BI$10))</f>
        <v>Marrow</v>
      </c>
      <c r="BJ1043" s="21" t="str">
        <f>IF(BI1043=0,AV1043,findspace($AU1043,BJ$10))</f>
        <v>Donor</v>
      </c>
      <c r="BK1043" s="21" t="str">
        <f>IF(BJ1043=0,AW1043,findspace($AU1043,BK$10))</f>
        <v>Holiday</v>
      </c>
      <c r="BL1043" s="21" t="str">
        <f>IF(BK1043=0,AX1043,findspace($AU1043,BL$10))</f>
        <v>Leave</v>
      </c>
      <c r="BM1043" s="21" t="str">
        <f>IF(BL1043=0,BF1043,findspace($AU1043,BM$10))</f>
        <v>Worked</v>
      </c>
      <c r="BN1043" s="21" t="str">
        <f>IF(BM1043=0,BH1043,findspace($AU1043,BN$10))</f>
        <v/>
      </c>
      <c r="BO1043" s="21" t="str">
        <f>IF(BN1043=0,BI1043,findspace($AU1043,BO$10))</f>
        <v/>
      </c>
      <c r="BR1043" s="21" t="str">
        <f>IF($BG1043=0,$AV1043,findspace($AV1043,BR$10))</f>
        <v>Holiday</v>
      </c>
      <c r="BS1043" s="21" t="str">
        <f>IF($BG1043=0,$AV1043,findspace($AV1043,BS$10))</f>
        <v>Worked</v>
      </c>
      <c r="BT1043" s="21" t="str">
        <f>IF($BG1043=0,$AV1043,findspace($AV1043,BT$10))</f>
        <v/>
      </c>
      <c r="BU1043" s="21" t="str">
        <f>IF($BG1043=0,$AV1043,findspace($AV1043,BU$10))</f>
        <v/>
      </c>
      <c r="BV1043" s="21" t="str">
        <f>IF($BG1043=0,$AV1043,findspace($AV1043,BV$10))</f>
        <v/>
      </c>
      <c r="BW1043" s="21" t="str">
        <f>IF($BG1043=0,$AV1043,findspace($AV1043,BW$10))</f>
        <v/>
      </c>
      <c r="BX1043" s="21" t="str">
        <f>IF($BG1043=0,$AV1043,findspace($AV1043,BX$10))</f>
        <v/>
      </c>
      <c r="BY1043" s="21" t="str">
        <f>IF($BG1043=0,$AV1043,findspace($AV1043,BY$10))</f>
        <v/>
      </c>
      <c r="BZ1043" s="21" t="str">
        <f>IF($BG1043=0,$AV1043,findspace($AV1043,BZ$10))</f>
        <v/>
      </c>
      <c r="CA1043" s="21" t="str">
        <f>IF($BG1043=0,$AV1043,findspace($AV1043,CA$10))</f>
        <v/>
      </c>
    </row>
    <row r="1044" spans="1:79" x14ac:dyDescent="0.35">
      <c r="A1044" t="s">
        <v>1837</v>
      </c>
      <c r="B1044" t="s">
        <v>23</v>
      </c>
      <c r="C1044" t="s">
        <v>2898</v>
      </c>
      <c r="D1044" t="s">
        <v>1837</v>
      </c>
      <c r="E1044" t="s">
        <v>21</v>
      </c>
      <c r="F1044" t="s">
        <v>2903</v>
      </c>
      <c r="G1044" s="13">
        <v>0.94089983499523966</v>
      </c>
      <c r="I1044">
        <v>12374</v>
      </c>
      <c r="J1044" t="str">
        <f>K1044&amp;L1044</f>
        <v>IBC05UBone Marrow Donor Holiday Leave Worked12374IBC05SChange Station Holiday Leave Worked</v>
      </c>
      <c r="K1044" t="str">
        <f>A1044&amp;B1044&amp;C1044</f>
        <v>IBC05UBone Marrow Donor Holiday Leave Worked</v>
      </c>
      <c r="L1044" t="str">
        <f>I1044&amp;D1044&amp;E1044&amp;F1044</f>
        <v>12374IBC05SChange Station Holiday Leave Worked</v>
      </c>
      <c r="M1044" s="13">
        <f>G1044</f>
        <v>0.94089983499523966</v>
      </c>
      <c r="N1044" s="13"/>
      <c r="O1044" s="19">
        <v>291</v>
      </c>
      <c r="P1044">
        <f>COUNTIF(C$11:C$2024, C1044)</f>
        <v>3</v>
      </c>
      <c r="Q1044">
        <f>COUNTIF(F$11:F$177, F1044)</f>
        <v>0</v>
      </c>
      <c r="R1044" t="b">
        <f>A1044=D1044</f>
        <v>1</v>
      </c>
      <c r="S1044" t="b">
        <f>A1044&amp;B1044&amp;C1044=D1044&amp;E1044&amp;F1044</f>
        <v>0</v>
      </c>
      <c r="V1044" t="str">
        <f>IF($A1044=V$10, $C1044, "")</f>
        <v/>
      </c>
      <c r="W1044" t="str">
        <f>IF($A1044=W$10, $C1044, "")</f>
        <v/>
      </c>
      <c r="X1044" t="str">
        <f>IF($A1044=X$10, $C1044, "")</f>
        <v/>
      </c>
      <c r="Y1044" t="str">
        <f>IF($A1044=Y$10, $C1044, "")</f>
        <v>Bone Marrow Donor Holiday Leave Worked</v>
      </c>
      <c r="Z1044" t="str">
        <f>IF($A1044=Z$10, $C1044, "")</f>
        <v/>
      </c>
      <c r="AB1044" t="str">
        <f>IF($D1044=AB$10, $F1044, "")</f>
        <v/>
      </c>
      <c r="AC1044" t="str">
        <f>IF($D1044=AC$10, $F1044, "")</f>
        <v/>
      </c>
      <c r="AD1044" t="str">
        <f>IF($D1044=AD$10, $F1044, "")</f>
        <v/>
      </c>
      <c r="AE1044" t="str">
        <f>IF($D1044=AE$10, $F1044, "")</f>
        <v>Change Station Holiday Leave Worked</v>
      </c>
      <c r="AF1044" t="str">
        <f>IF($D1044=AF$10, $F1044, "")</f>
        <v/>
      </c>
      <c r="AH1044">
        <f>COUNTIF(AI$11:AI$2024, AI1044)</f>
        <v>1</v>
      </c>
      <c r="AI1044" t="str">
        <f>V1044&amp;AB1044&amp;W1044&amp;AC1044&amp;X1044&amp;AD1044&amp;Y1044&amp;AE1044&amp;Z1044&amp;AF1044</f>
        <v>Bone Marrow Donor Holiday Leave WorkedChange Station Holiday Leave Worked</v>
      </c>
      <c r="AJ1044">
        <f>IF(ROW()=11,1,IF(AK1043+1=AK1044,AJ1043,AJ1043+1))</f>
        <v>933</v>
      </c>
      <c r="AK1044">
        <f>IF(AI1044=AI1043, AK1043+1, 1)</f>
        <v>1</v>
      </c>
      <c r="AL1044" s="26" t="str">
        <f>AM1044&amp;AN1044</f>
        <v>IBC05UBone Marrow Donor Holiday Leave Worked12374IBC05SChange Station Holiday Leave Worked</v>
      </c>
      <c r="AM1044" t="str">
        <f>K1044</f>
        <v>IBC05UBone Marrow Donor Holiday Leave Worked</v>
      </c>
      <c r="AN1044" t="str">
        <f>L1044</f>
        <v>12374IBC05SChange Station Holiday Leave Worked</v>
      </c>
      <c r="AO1044">
        <f>COUNTIF(AM$11:AM$1107, AM1044)</f>
        <v>3</v>
      </c>
      <c r="AP1044">
        <f>COUNTIF(AN$11:AN$1107, AN1044)</f>
        <v>3</v>
      </c>
      <c r="AQ1044">
        <f>MATCH(AM1044, AM$11:AM$1107, 0)</f>
        <v>1033</v>
      </c>
      <c r="AR1044">
        <f>MATCH(AN1044, AN$11:AN$1107, 0)</f>
        <v>987</v>
      </c>
      <c r="AS1044">
        <v>291</v>
      </c>
      <c r="AU1044" t="str">
        <f>C1044</f>
        <v>Bone Marrow Donor Holiday Leave Worked</v>
      </c>
      <c r="AV1044" t="str">
        <f>IF(F1044="", "", F1044)</f>
        <v>Change Station Holiday Leave Worked</v>
      </c>
      <c r="AW1044" s="13">
        <f>M1044</f>
        <v>0.94089983499523966</v>
      </c>
      <c r="AX1044" t="e">
        <f>VLOOKUP(AI1044, UniquePairs!A$5:A$2000, 1, FALSE)</f>
        <v>#N/A</v>
      </c>
      <c r="AY1044">
        <f>IFERROR(INDEX(UniquePairs!A$5:K$1000, MATCH(AL1044, UniquePairs!A$5:A$1000, 0), 10), "")</f>
        <v>0</v>
      </c>
      <c r="AZ1044" s="13">
        <f>IF(AY1044&lt;&gt;"", AY1044, AW1044)</f>
        <v>0</v>
      </c>
      <c r="BA1044" t="str">
        <f>IF(AZ1044=0,"None",IF(AZ1044&lt;0.6,"Weak",IF(AZ1044&lt;0.7,"Review",IF(AZ1044&lt;0.8,"Good",IF(AZ1044&lt;0.9,"Very Good","Solid")))))</f>
        <v>None</v>
      </c>
      <c r="BB1044" s="28" t="str">
        <f>IF(AJ1043=AJ1044, BB1043, BC1044)</f>
        <v>Holiday Leave Worked</v>
      </c>
      <c r="BC1044" t="str">
        <f>IF(AV1044="",AU1044,StringMatch(AU1044,AV1044,TRUE))</f>
        <v>Holiday Leave Worked</v>
      </c>
      <c r="BD1044" t="str">
        <f>TRIM(SUBSTITUTE(SUBSTITUTE(SUBSTITUTE(SUBSTITUTE(SUBSTITUTE(SUBSTITUTE(SUBSTITUTE(SUBSTITUTE(SUBSTITUTE(SUBSTITUTE(AU1044,BR1044,""),BS1044,""),BT1044,""),BU1044,""),BV1044,""),BW1044,""),BX1044,""),BY1044,""),BZ1044,""),CA1044,""))</f>
        <v>Bone Marrow Donor</v>
      </c>
      <c r="BE1044" t="str">
        <f>TRIM(SUBSTITUTE(SUBSTITUTE(SUBSTITUTE(SUBSTITUTE(SUBSTITUTE(SUBSTITUTE(SUBSTITUTE(SUBSTITUTE(SUBSTITUTE(SUBSTITUTE(AV1044,BH1044,""),BI1044,""),BJ1044,""),BK1044,""),BL1044,""),BM1044,""),BN1044,""),BO1044,""),BP1044,""),BQ1044,""))</f>
        <v>Change Station</v>
      </c>
      <c r="BF1044" s="21">
        <f>LEN(AU1044)-LEN(SUBSTITUTE(AU1044," ",""))</f>
        <v>5</v>
      </c>
      <c r="BG1044" s="21">
        <f>LEN(AV1044)-LEN(SUBSTITUTE(AV1044," ",""))</f>
        <v>4</v>
      </c>
      <c r="BH1044" s="21" t="str">
        <f>IF(BF1044=0,AU1044,findspace($AU1044,BH$10))</f>
        <v>Bone</v>
      </c>
      <c r="BI1044" s="21" t="str">
        <f>IF(BH1044=0,AN1044,findspace($AU1044,BI$10))</f>
        <v>Marrow</v>
      </c>
      <c r="BJ1044" s="21" t="str">
        <f>IF(BI1044=0,AV1044,findspace($AU1044,BJ$10))</f>
        <v>Donor</v>
      </c>
      <c r="BK1044" s="21" t="str">
        <f>IF(BJ1044=0,AW1044,findspace($AU1044,BK$10))</f>
        <v>Holiday</v>
      </c>
      <c r="BL1044" s="21" t="str">
        <f>IF(BK1044=0,AX1044,findspace($AU1044,BL$10))</f>
        <v>Leave</v>
      </c>
      <c r="BM1044" s="21" t="str">
        <f>IF(BL1044=0,BF1044,findspace($AU1044,BM$10))</f>
        <v>Worked</v>
      </c>
      <c r="BN1044" s="21" t="str">
        <f>IF(BM1044=0,BH1044,findspace($AU1044,BN$10))</f>
        <v/>
      </c>
      <c r="BO1044" s="21" t="str">
        <f>IF(BN1044=0,BI1044,findspace($AU1044,BO$10))</f>
        <v/>
      </c>
      <c r="BR1044" s="21" t="str">
        <f>IF($BG1044=0,$AV1044,findspace($AV1044,BR$10))</f>
        <v>Change</v>
      </c>
      <c r="BS1044" s="21" t="str">
        <f>IF($BG1044=0,$AV1044,findspace($AV1044,BS$10))</f>
        <v>Station</v>
      </c>
      <c r="BT1044" s="21" t="str">
        <f>IF($BG1044=0,$AV1044,findspace($AV1044,BT$10))</f>
        <v>Holiday</v>
      </c>
      <c r="BU1044" s="21" t="str">
        <f>IF($BG1044=0,$AV1044,findspace($AV1044,BU$10))</f>
        <v>Leave</v>
      </c>
      <c r="BV1044" s="21" t="str">
        <f>IF($BG1044=0,$AV1044,findspace($AV1044,BV$10))</f>
        <v>Worked</v>
      </c>
      <c r="BW1044" s="21" t="str">
        <f>IF($BG1044=0,$AV1044,findspace($AV1044,BW$10))</f>
        <v/>
      </c>
      <c r="BX1044" s="21" t="str">
        <f>IF($BG1044=0,$AV1044,findspace($AV1044,BX$10))</f>
        <v/>
      </c>
      <c r="BY1044" s="21" t="str">
        <f>IF($BG1044=0,$AV1044,findspace($AV1044,BY$10))</f>
        <v/>
      </c>
      <c r="BZ1044" s="21" t="str">
        <f>IF($BG1044=0,$AV1044,findspace($AV1044,BZ$10))</f>
        <v/>
      </c>
      <c r="CA1044" s="21" t="str">
        <f>IF($BG1044=0,$AV1044,findspace($AV1044,CA$10))</f>
        <v/>
      </c>
    </row>
    <row r="1045" spans="1:79" x14ac:dyDescent="0.35">
      <c r="A1045" t="s">
        <v>1837</v>
      </c>
      <c r="B1045" t="s">
        <v>23</v>
      </c>
      <c r="C1045" t="s">
        <v>2898</v>
      </c>
      <c r="D1045" t="s">
        <v>1837</v>
      </c>
      <c r="E1045" t="s">
        <v>13</v>
      </c>
      <c r="F1045" t="s">
        <v>3120</v>
      </c>
      <c r="G1045" s="13">
        <v>0.9024769733914193</v>
      </c>
      <c r="I1045">
        <v>12374</v>
      </c>
      <c r="J1045" t="str">
        <f>K1045&amp;L1045</f>
        <v>IBC05UBone Marrow Donor Holiday Leave Worked12374IBC05DOrgan Donor Holiday Leave Worked</v>
      </c>
      <c r="K1045" t="str">
        <f>A1045&amp;B1045&amp;C1045</f>
        <v>IBC05UBone Marrow Donor Holiday Leave Worked</v>
      </c>
      <c r="L1045" t="str">
        <f>I1045&amp;D1045&amp;E1045&amp;F1045</f>
        <v>12374IBC05DOrgan Donor Holiday Leave Worked</v>
      </c>
      <c r="M1045" s="13">
        <f>G1045</f>
        <v>0.9024769733914193</v>
      </c>
      <c r="N1045" s="13"/>
      <c r="O1045" s="19">
        <v>17</v>
      </c>
      <c r="P1045">
        <f>COUNTIF(C$11:C$2024, C1045)</f>
        <v>3</v>
      </c>
      <c r="Q1045">
        <f>COUNTIF(F$11:F$177, F1045)</f>
        <v>0</v>
      </c>
      <c r="R1045" t="b">
        <f>A1045=D1045</f>
        <v>1</v>
      </c>
      <c r="S1045" t="b">
        <f>A1045&amp;B1045&amp;C1045=D1045&amp;E1045&amp;F1045</f>
        <v>0</v>
      </c>
      <c r="V1045" t="str">
        <f>IF($A1045=V$10, $C1045, "")</f>
        <v/>
      </c>
      <c r="W1045" t="str">
        <f>IF($A1045=W$10, $C1045, "")</f>
        <v/>
      </c>
      <c r="X1045" t="str">
        <f>IF($A1045=X$10, $C1045, "")</f>
        <v/>
      </c>
      <c r="Y1045" t="str">
        <f>IF($A1045=Y$10, $C1045, "")</f>
        <v>Bone Marrow Donor Holiday Leave Worked</v>
      </c>
      <c r="Z1045" t="str">
        <f>IF($A1045=Z$10, $C1045, "")</f>
        <v/>
      </c>
      <c r="AB1045" t="str">
        <f>IF($D1045=AB$10, $F1045, "")</f>
        <v/>
      </c>
      <c r="AC1045" t="str">
        <f>IF($D1045=AC$10, $F1045, "")</f>
        <v/>
      </c>
      <c r="AD1045" t="str">
        <f>IF($D1045=AD$10, $F1045, "")</f>
        <v/>
      </c>
      <c r="AE1045" t="str">
        <f>IF($D1045=AE$10, $F1045, "")</f>
        <v>Organ Donor Holiday Leave Worked</v>
      </c>
      <c r="AF1045" t="str">
        <f>IF($D1045=AF$10, $F1045, "")</f>
        <v/>
      </c>
      <c r="AH1045">
        <f>COUNTIF(AI$11:AI$2024, AI1045)</f>
        <v>1</v>
      </c>
      <c r="AI1045" t="str">
        <f>V1045&amp;AB1045&amp;W1045&amp;AC1045&amp;X1045&amp;AD1045&amp;Y1045&amp;AE1045&amp;Z1045&amp;AF1045</f>
        <v>Bone Marrow Donor Holiday Leave WorkedOrgan Donor Holiday Leave Worked</v>
      </c>
      <c r="AJ1045">
        <f>IF(ROW()=11,1,IF(AK1044+1=AK1045,AJ1044,AJ1044+1))</f>
        <v>934</v>
      </c>
      <c r="AK1045">
        <f>IF(AI1045=AI1044, AK1044+1, 1)</f>
        <v>1</v>
      </c>
      <c r="AL1045" s="26" t="str">
        <f>AM1045&amp;AN1045</f>
        <v>IBC05UBone Marrow Donor Holiday Leave Worked12374IBC05DOrgan Donor Holiday Leave Worked</v>
      </c>
      <c r="AM1045" t="str">
        <f>K1045</f>
        <v>IBC05UBone Marrow Donor Holiday Leave Worked</v>
      </c>
      <c r="AN1045" t="str">
        <f>L1045</f>
        <v>12374IBC05DOrgan Donor Holiday Leave Worked</v>
      </c>
      <c r="AO1045">
        <f>COUNTIF(AM$11:AM$1107, AM1045)</f>
        <v>3</v>
      </c>
      <c r="AP1045">
        <f>COUNTIF(AN$11:AN$1107, AN1045)</f>
        <v>1</v>
      </c>
      <c r="AQ1045">
        <f>MATCH(AM1045, AM$11:AM$1107, 0)</f>
        <v>1033</v>
      </c>
      <c r="AR1045">
        <f>MATCH(AN1045, AN$11:AN$1107, 0)</f>
        <v>1035</v>
      </c>
      <c r="AS1045">
        <v>17</v>
      </c>
      <c r="AU1045" t="str">
        <f>C1045</f>
        <v>Bone Marrow Donor Holiday Leave Worked</v>
      </c>
      <c r="AV1045" t="str">
        <f>IF(F1045="", "", F1045)</f>
        <v>Organ Donor Holiday Leave Worked</v>
      </c>
      <c r="AW1045" s="13">
        <f>M1045</f>
        <v>0.9024769733914193</v>
      </c>
      <c r="AX1045" t="e">
        <f>VLOOKUP(AI1045, UniquePairs!A$5:A$2000, 1, FALSE)</f>
        <v>#N/A</v>
      </c>
      <c r="AY1045">
        <f>IFERROR(INDEX(UniquePairs!A$5:K$1000, MATCH(AL1045, UniquePairs!A$5:A$1000, 0), 10), "")</f>
        <v>0</v>
      </c>
      <c r="AZ1045" s="13">
        <f>IF(AY1045&lt;&gt;"", AY1045, AW1045)</f>
        <v>0</v>
      </c>
      <c r="BA1045" t="str">
        <f>IF(AZ1045=0,"None",IF(AZ1045&lt;0.6,"Weak",IF(AZ1045&lt;0.7,"Review",IF(AZ1045&lt;0.8,"Good",IF(AZ1045&lt;0.9,"Very Good","Solid")))))</f>
        <v>None</v>
      </c>
      <c r="BB1045" s="28" t="str">
        <f>IF(AJ1044=AJ1045, BB1044, BC1045)</f>
        <v>Donor Holiday Leave Worked</v>
      </c>
      <c r="BC1045" t="str">
        <f>IF(AV1045="",AU1045,StringMatch(AU1045,AV1045,TRUE))</f>
        <v>Donor Holiday Leave Worked</v>
      </c>
      <c r="BD1045" t="str">
        <f>TRIM(SUBSTITUTE(SUBSTITUTE(SUBSTITUTE(SUBSTITUTE(SUBSTITUTE(SUBSTITUTE(SUBSTITUTE(SUBSTITUTE(SUBSTITUTE(SUBSTITUTE(AU1045,BR1045,""),BS1045,""),BT1045,""),BU1045,""),BV1045,""),BW1045,""),BX1045,""),BY1045,""),BZ1045,""),CA1045,""))</f>
        <v>Bone Marrow</v>
      </c>
      <c r="BE1045" t="str">
        <f>TRIM(SUBSTITUTE(SUBSTITUTE(SUBSTITUTE(SUBSTITUTE(SUBSTITUTE(SUBSTITUTE(SUBSTITUTE(SUBSTITUTE(SUBSTITUTE(SUBSTITUTE(AV1045,BH1045,""),BI1045,""),BJ1045,""),BK1045,""),BL1045,""),BM1045,""),BN1045,""),BO1045,""),BP1045,""),BQ1045,""))</f>
        <v>Organ</v>
      </c>
      <c r="BF1045" s="21">
        <f>LEN(AU1045)-LEN(SUBSTITUTE(AU1045," ",""))</f>
        <v>5</v>
      </c>
      <c r="BG1045" s="21">
        <f>LEN(AV1045)-LEN(SUBSTITUTE(AV1045," ",""))</f>
        <v>4</v>
      </c>
      <c r="BH1045" s="21" t="str">
        <f>IF(BF1045=0,AU1045,findspace($AU1045,BH$10))</f>
        <v>Bone</v>
      </c>
      <c r="BI1045" s="21" t="str">
        <f>IF(BH1045=0,AN1045,findspace($AU1045,BI$10))</f>
        <v>Marrow</v>
      </c>
      <c r="BJ1045" s="21" t="str">
        <f>IF(BI1045=0,AV1045,findspace($AU1045,BJ$10))</f>
        <v>Donor</v>
      </c>
      <c r="BK1045" s="21" t="str">
        <f>IF(BJ1045=0,AW1045,findspace($AU1045,BK$10))</f>
        <v>Holiday</v>
      </c>
      <c r="BL1045" s="21" t="str">
        <f>IF(BK1045=0,AX1045,findspace($AU1045,BL$10))</f>
        <v>Leave</v>
      </c>
      <c r="BM1045" s="21" t="str">
        <f>IF(BL1045=0,BF1045,findspace($AU1045,BM$10))</f>
        <v>Worked</v>
      </c>
      <c r="BN1045" s="21" t="str">
        <f>IF(BM1045=0,BH1045,findspace($AU1045,BN$10))</f>
        <v/>
      </c>
      <c r="BO1045" s="21" t="str">
        <f>IF(BN1045=0,BI1045,findspace($AU1045,BO$10))</f>
        <v/>
      </c>
      <c r="BR1045" s="21" t="str">
        <f>IF($BG1045=0,$AV1045,findspace($AV1045,BR$10))</f>
        <v>Organ</v>
      </c>
      <c r="BS1045" s="21" t="str">
        <f>IF($BG1045=0,$AV1045,findspace($AV1045,BS$10))</f>
        <v>Donor</v>
      </c>
      <c r="BT1045" s="21" t="str">
        <f>IF($BG1045=0,$AV1045,findspace($AV1045,BT$10))</f>
        <v>Holiday</v>
      </c>
      <c r="BU1045" s="21" t="str">
        <f>IF($BG1045=0,$AV1045,findspace($AV1045,BU$10))</f>
        <v>Leave</v>
      </c>
      <c r="BV1045" s="21" t="str">
        <f>IF($BG1045=0,$AV1045,findspace($AV1045,BV$10))</f>
        <v>Worked</v>
      </c>
      <c r="BW1045" s="21" t="str">
        <f>IF($BG1045=0,$AV1045,findspace($AV1045,BW$10))</f>
        <v/>
      </c>
      <c r="BX1045" s="21" t="str">
        <f>IF($BG1045=0,$AV1045,findspace($AV1045,BX$10))</f>
        <v/>
      </c>
      <c r="BY1045" s="21" t="str">
        <f>IF($BG1045=0,$AV1045,findspace($AV1045,BY$10))</f>
        <v/>
      </c>
      <c r="BZ1045" s="21" t="str">
        <f>IF($BG1045=0,$AV1045,findspace($AV1045,BZ$10))</f>
        <v/>
      </c>
      <c r="CA1045" s="21" t="str">
        <f>IF($BG1045=0,$AV1045,findspace($AV1045,CA$10))</f>
        <v/>
      </c>
    </row>
    <row r="1046" spans="1:79" x14ac:dyDescent="0.35">
      <c r="A1046" t="s">
        <v>1837</v>
      </c>
      <c r="B1046" t="s">
        <v>21</v>
      </c>
      <c r="C1046" t="s">
        <v>2903</v>
      </c>
      <c r="D1046" t="s">
        <v>1836</v>
      </c>
      <c r="E1046">
        <v>11</v>
      </c>
      <c r="F1046" t="s">
        <v>2703</v>
      </c>
      <c r="G1046" s="13">
        <v>0.95267175572519081</v>
      </c>
      <c r="I1046">
        <v>12374</v>
      </c>
      <c r="J1046" t="str">
        <f>K1046&amp;L1046</f>
        <v>IBC05SChange Station Holiday Leave Worked12374GSA11Holiday Worked</v>
      </c>
      <c r="K1046" t="str">
        <f>A1046&amp;B1046&amp;C1046</f>
        <v>IBC05SChange Station Holiday Leave Worked</v>
      </c>
      <c r="L1046" t="str">
        <f>I1046&amp;D1046&amp;E1046&amp;F1046</f>
        <v>12374GSA11Holiday Worked</v>
      </c>
      <c r="M1046" s="13">
        <f>G1046</f>
        <v>0.95267175572519081</v>
      </c>
      <c r="N1046" s="13"/>
      <c r="O1046" s="19">
        <v>1002</v>
      </c>
      <c r="P1046">
        <f>COUNTIF(C$11:C$2024, C1046)</f>
        <v>3</v>
      </c>
      <c r="Q1046">
        <f>COUNTIF(F$11:F$177, F1046)</f>
        <v>0</v>
      </c>
      <c r="R1046" t="b">
        <f>A1046=D1046</f>
        <v>0</v>
      </c>
      <c r="S1046" t="b">
        <f>A1046&amp;B1046&amp;C1046=D1046&amp;E1046&amp;F1046</f>
        <v>0</v>
      </c>
      <c r="V1046" t="str">
        <f>IF($A1046=V$10, $C1046, "")</f>
        <v/>
      </c>
      <c r="W1046" t="str">
        <f>IF($A1046=W$10, $C1046, "")</f>
        <v/>
      </c>
      <c r="X1046" t="str">
        <f>IF($A1046=X$10, $C1046, "")</f>
        <v/>
      </c>
      <c r="Y1046" t="str">
        <f>IF($A1046=Y$10, $C1046, "")</f>
        <v>Change Station Holiday Leave Worked</v>
      </c>
      <c r="Z1046" t="str">
        <f>IF($A1046=Z$10, $C1046, "")</f>
        <v/>
      </c>
      <c r="AB1046" t="str">
        <f>IF($D1046=AB$10, $F1046, "")</f>
        <v/>
      </c>
      <c r="AC1046" t="str">
        <f>IF($D1046=AC$10, $F1046, "")</f>
        <v>Holiday Worked</v>
      </c>
      <c r="AD1046" t="str">
        <f>IF($D1046=AD$10, $F1046, "")</f>
        <v/>
      </c>
      <c r="AE1046" t="str">
        <f>IF($D1046=AE$10, $F1046, "")</f>
        <v/>
      </c>
      <c r="AF1046" t="str">
        <f>IF($D1046=AF$10, $F1046, "")</f>
        <v/>
      </c>
      <c r="AH1046">
        <f>COUNTIF(AI$11:AI$2024, AI1046)</f>
        <v>2</v>
      </c>
      <c r="AI1046" t="str">
        <f>V1046&amp;AB1046&amp;W1046&amp;AC1046&amp;X1046&amp;AD1046&amp;Y1046&amp;AE1046&amp;Z1046&amp;AF1046</f>
        <v>Holiday WorkedChange Station Holiday Leave Worked</v>
      </c>
      <c r="AJ1046">
        <f>IF(ROW()=11,1,IF(AK1045+1=AK1046,AJ1045,AJ1045+1))</f>
        <v>935</v>
      </c>
      <c r="AK1046">
        <f>IF(AI1046=AI1045, AK1045+1, 1)</f>
        <v>1</v>
      </c>
      <c r="AL1046" s="26" t="str">
        <f>AM1046&amp;AN1046</f>
        <v>IBC05SChange Station Holiday Leave Worked12374GSA11Holiday Worked</v>
      </c>
      <c r="AM1046" t="str">
        <f>K1046</f>
        <v>IBC05SChange Station Holiday Leave Worked</v>
      </c>
      <c r="AN1046" t="str">
        <f>L1046</f>
        <v>12374GSA11Holiday Worked</v>
      </c>
      <c r="AO1046">
        <f>COUNTIF(AM$11:AM$1107, AM1046)</f>
        <v>3</v>
      </c>
      <c r="AP1046">
        <f>COUNTIF(AN$11:AN$1107, AN1046)</f>
        <v>5</v>
      </c>
      <c r="AQ1046">
        <f>MATCH(AM1046, AM$11:AM$1107, 0)</f>
        <v>1036</v>
      </c>
      <c r="AR1046">
        <f>MATCH(AN1046, AN$11:AN$1107, 0)</f>
        <v>694</v>
      </c>
      <c r="AS1046">
        <v>1002</v>
      </c>
      <c r="AU1046" t="str">
        <f>C1046</f>
        <v>Change Station Holiday Leave Worked</v>
      </c>
      <c r="AV1046" t="str">
        <f>IF(F1046="", "", F1046)</f>
        <v>Holiday Worked</v>
      </c>
      <c r="AW1046" s="13">
        <f>M1046</f>
        <v>0.95267175572519081</v>
      </c>
      <c r="AX1046" t="e">
        <f>VLOOKUP(AI1046, UniquePairs!A$5:A$2000, 1, FALSE)</f>
        <v>#N/A</v>
      </c>
      <c r="AY1046">
        <f>IFERROR(INDEX(UniquePairs!A$5:K$1000, MATCH(AL1046, UniquePairs!A$5:A$1000, 0), 10), "")</f>
        <v>0</v>
      </c>
      <c r="AZ1046" s="13">
        <f>IF(AY1046&lt;&gt;"", AY1046, AW1046)</f>
        <v>0</v>
      </c>
      <c r="BA1046" t="str">
        <f>IF(AZ1046=0,"None",IF(AZ1046&lt;0.6,"Weak",IF(AZ1046&lt;0.7,"Review",IF(AZ1046&lt;0.8,"Good",IF(AZ1046&lt;0.9,"Very Good","Solid")))))</f>
        <v>None</v>
      </c>
      <c r="BB1046" s="28" t="str">
        <f>IF(AJ1045=AJ1046, BB1045, BC1046)</f>
        <v>Holiday Worked</v>
      </c>
      <c r="BC1046" t="str">
        <f>IF(AV1046="",AU1046,StringMatch(AU1046,AV1046,TRUE))</f>
        <v>Holiday Worked</v>
      </c>
      <c r="BD1046" t="str">
        <f>TRIM(SUBSTITUTE(SUBSTITUTE(SUBSTITUTE(SUBSTITUTE(SUBSTITUTE(SUBSTITUTE(SUBSTITUTE(SUBSTITUTE(SUBSTITUTE(SUBSTITUTE(AU1046,BR1046,""),BS1046,""),BT1046,""),BU1046,""),BV1046,""),BW1046,""),BX1046,""),BY1046,""),BZ1046,""),CA1046,""))</f>
        <v>Change Station Leave</v>
      </c>
      <c r="BE1046" t="str">
        <f>TRIM(SUBSTITUTE(SUBSTITUTE(SUBSTITUTE(SUBSTITUTE(SUBSTITUTE(SUBSTITUTE(SUBSTITUTE(SUBSTITUTE(SUBSTITUTE(SUBSTITUTE(AV1046,BH1046,""),BI1046,""),BJ1046,""),BK1046,""),BL1046,""),BM1046,""),BN1046,""),BO1046,""),BP1046,""),BQ1046,""))</f>
        <v/>
      </c>
      <c r="BF1046" s="21">
        <f>LEN(AU1046)-LEN(SUBSTITUTE(AU1046," ",""))</f>
        <v>4</v>
      </c>
      <c r="BG1046" s="21">
        <f>LEN(AV1046)-LEN(SUBSTITUTE(AV1046," ",""))</f>
        <v>1</v>
      </c>
      <c r="BH1046" s="21" t="str">
        <f>IF(BF1046=0,AU1046,findspace($AU1046,BH$10))</f>
        <v>Change</v>
      </c>
      <c r="BI1046" s="21" t="str">
        <f>IF(BH1046=0,AN1046,findspace($AU1046,BI$10))</f>
        <v>Station</v>
      </c>
      <c r="BJ1046" s="21" t="str">
        <f>IF(BI1046=0,AV1046,findspace($AU1046,BJ$10))</f>
        <v>Holiday</v>
      </c>
      <c r="BK1046" s="21" t="str">
        <f>IF(BJ1046=0,AW1046,findspace($AU1046,BK$10))</f>
        <v>Leave</v>
      </c>
      <c r="BL1046" s="21" t="str">
        <f>IF(BK1046=0,AX1046,findspace($AU1046,BL$10))</f>
        <v>Worked</v>
      </c>
      <c r="BM1046" s="21" t="str">
        <f>IF(BL1046=0,BF1046,findspace($AU1046,BM$10))</f>
        <v/>
      </c>
      <c r="BN1046" s="21" t="str">
        <f>IF(BM1046=0,BH1046,findspace($AU1046,BN$10))</f>
        <v/>
      </c>
      <c r="BO1046" s="21" t="str">
        <f>IF(BN1046=0,BI1046,findspace($AU1046,BO$10))</f>
        <v/>
      </c>
      <c r="BR1046" s="21" t="str">
        <f>IF($BG1046=0,$AV1046,findspace($AV1046,BR$10))</f>
        <v>Holiday</v>
      </c>
      <c r="BS1046" s="21" t="str">
        <f>IF($BG1046=0,$AV1046,findspace($AV1046,BS$10))</f>
        <v>Worked</v>
      </c>
      <c r="BT1046" s="21" t="str">
        <f>IF($BG1046=0,$AV1046,findspace($AV1046,BT$10))</f>
        <v/>
      </c>
      <c r="BU1046" s="21" t="str">
        <f>IF($BG1046=0,$AV1046,findspace($AV1046,BU$10))</f>
        <v/>
      </c>
      <c r="BV1046" s="21" t="str">
        <f>IF($BG1046=0,$AV1046,findspace($AV1046,BV$10))</f>
        <v/>
      </c>
      <c r="BW1046" s="21" t="str">
        <f>IF($BG1046=0,$AV1046,findspace($AV1046,BW$10))</f>
        <v/>
      </c>
      <c r="BX1046" s="21" t="str">
        <f>IF($BG1046=0,$AV1046,findspace($AV1046,BX$10))</f>
        <v/>
      </c>
      <c r="BY1046" s="21" t="str">
        <f>IF($BG1046=0,$AV1046,findspace($AV1046,BY$10))</f>
        <v/>
      </c>
      <c r="BZ1046" s="21" t="str">
        <f>IF($BG1046=0,$AV1046,findspace($AV1046,BZ$10))</f>
        <v/>
      </c>
      <c r="CA1046" s="21" t="str">
        <f>IF($BG1046=0,$AV1046,findspace($AV1046,CA$10))</f>
        <v/>
      </c>
    </row>
    <row r="1047" spans="1:79" x14ac:dyDescent="0.35">
      <c r="A1047" t="s">
        <v>1837</v>
      </c>
      <c r="B1047" t="s">
        <v>21</v>
      </c>
      <c r="C1047" t="s">
        <v>2903</v>
      </c>
      <c r="D1047" t="s">
        <v>1837</v>
      </c>
      <c r="E1047" t="s">
        <v>23</v>
      </c>
      <c r="F1047" t="s">
        <v>2898</v>
      </c>
      <c r="G1047" s="13">
        <v>0.94089983499523966</v>
      </c>
      <c r="I1047">
        <v>12374</v>
      </c>
      <c r="J1047" t="str">
        <f>K1047&amp;L1047</f>
        <v>IBC05SChange Station Holiday Leave Worked12374IBC05UBone Marrow Donor Holiday Leave Worked</v>
      </c>
      <c r="K1047" t="str">
        <f>A1047&amp;B1047&amp;C1047</f>
        <v>IBC05SChange Station Holiday Leave Worked</v>
      </c>
      <c r="L1047" t="str">
        <f>I1047&amp;D1047&amp;E1047&amp;F1047</f>
        <v>12374IBC05UBone Marrow Donor Holiday Leave Worked</v>
      </c>
      <c r="M1047" s="13">
        <f>G1047</f>
        <v>0.94089983499523966</v>
      </c>
      <c r="N1047" s="13"/>
      <c r="O1047" s="19">
        <v>629</v>
      </c>
      <c r="P1047">
        <f>COUNTIF(C$11:C$2024, C1047)</f>
        <v>3</v>
      </c>
      <c r="Q1047">
        <f>COUNTIF(F$11:F$177, F1047)</f>
        <v>0</v>
      </c>
      <c r="R1047" t="b">
        <f>A1047=D1047</f>
        <v>1</v>
      </c>
      <c r="S1047" t="b">
        <f>A1047&amp;B1047&amp;C1047=D1047&amp;E1047&amp;F1047</f>
        <v>0</v>
      </c>
      <c r="V1047" t="str">
        <f>IF($A1047=V$10, $C1047, "")</f>
        <v/>
      </c>
      <c r="W1047" t="str">
        <f>IF($A1047=W$10, $C1047, "")</f>
        <v/>
      </c>
      <c r="X1047" t="str">
        <f>IF($A1047=X$10, $C1047, "")</f>
        <v/>
      </c>
      <c r="Y1047" t="str">
        <f>IF($A1047=Y$10, $C1047, "")</f>
        <v>Change Station Holiday Leave Worked</v>
      </c>
      <c r="Z1047" t="str">
        <f>IF($A1047=Z$10, $C1047, "")</f>
        <v/>
      </c>
      <c r="AB1047" t="str">
        <f>IF($D1047=AB$10, $F1047, "")</f>
        <v/>
      </c>
      <c r="AC1047" t="str">
        <f>IF($D1047=AC$10, $F1047, "")</f>
        <v/>
      </c>
      <c r="AD1047" t="str">
        <f>IF($D1047=AD$10, $F1047, "")</f>
        <v/>
      </c>
      <c r="AE1047" t="str">
        <f>IF($D1047=AE$10, $F1047, "")</f>
        <v>Bone Marrow Donor Holiday Leave Worked</v>
      </c>
      <c r="AF1047" t="str">
        <f>IF($D1047=AF$10, $F1047, "")</f>
        <v/>
      </c>
      <c r="AH1047">
        <f>COUNTIF(AI$11:AI$2024, AI1047)</f>
        <v>1</v>
      </c>
      <c r="AI1047" t="str">
        <f>V1047&amp;AB1047&amp;W1047&amp;AC1047&amp;X1047&amp;AD1047&amp;Y1047&amp;AE1047&amp;Z1047&amp;AF1047</f>
        <v>Change Station Holiday Leave WorkedBone Marrow Donor Holiday Leave Worked</v>
      </c>
      <c r="AJ1047">
        <f>IF(ROW()=11,1,IF(AK1046+1=AK1047,AJ1046,AJ1046+1))</f>
        <v>936</v>
      </c>
      <c r="AK1047">
        <f>IF(AI1047=AI1046, AK1046+1, 1)</f>
        <v>1</v>
      </c>
      <c r="AL1047" s="26" t="str">
        <f>AM1047&amp;AN1047</f>
        <v>IBC05SChange Station Holiday Leave Worked12374IBC05UBone Marrow Donor Holiday Leave Worked</v>
      </c>
      <c r="AM1047" t="str">
        <f>K1047</f>
        <v>IBC05SChange Station Holiday Leave Worked</v>
      </c>
      <c r="AN1047" t="str">
        <f>L1047</f>
        <v>12374IBC05UBone Marrow Donor Holiday Leave Worked</v>
      </c>
      <c r="AO1047">
        <f>COUNTIF(AM$11:AM$1107, AM1047)</f>
        <v>3</v>
      </c>
      <c r="AP1047">
        <f>COUNTIF(AN$11:AN$1107, AN1047)</f>
        <v>3</v>
      </c>
      <c r="AQ1047">
        <f>MATCH(AM1047, AM$11:AM$1107, 0)</f>
        <v>1036</v>
      </c>
      <c r="AR1047">
        <f>MATCH(AN1047, AN$11:AN$1107, 0)</f>
        <v>988</v>
      </c>
      <c r="AS1047">
        <v>629</v>
      </c>
      <c r="AU1047" t="str">
        <f>C1047</f>
        <v>Change Station Holiday Leave Worked</v>
      </c>
      <c r="AV1047" t="str">
        <f>IF(F1047="", "", F1047)</f>
        <v>Bone Marrow Donor Holiday Leave Worked</v>
      </c>
      <c r="AW1047" s="13">
        <f>M1047</f>
        <v>0.94089983499523966</v>
      </c>
      <c r="AX1047" t="e">
        <f>VLOOKUP(AI1047, UniquePairs!A$5:A$2000, 1, FALSE)</f>
        <v>#N/A</v>
      </c>
      <c r="AY1047">
        <f>IFERROR(INDEX(UniquePairs!A$5:K$1000, MATCH(AL1047, UniquePairs!A$5:A$1000, 0), 10), "")</f>
        <v>0</v>
      </c>
      <c r="AZ1047" s="13">
        <f>IF(AY1047&lt;&gt;"", AY1047, AW1047)</f>
        <v>0</v>
      </c>
      <c r="BA1047" t="str">
        <f>IF(AZ1047=0,"None",IF(AZ1047&lt;0.6,"Weak",IF(AZ1047&lt;0.7,"Review",IF(AZ1047&lt;0.8,"Good",IF(AZ1047&lt;0.9,"Very Good","Solid")))))</f>
        <v>None</v>
      </c>
      <c r="BB1047" s="28" t="str">
        <f>IF(AJ1046=AJ1047, BB1046, BC1047)</f>
        <v>Holiday Leave Worked</v>
      </c>
      <c r="BC1047" t="str">
        <f>IF(AV1047="",AU1047,StringMatch(AU1047,AV1047,TRUE))</f>
        <v>Holiday Leave Worked</v>
      </c>
      <c r="BD1047" t="str">
        <f>TRIM(SUBSTITUTE(SUBSTITUTE(SUBSTITUTE(SUBSTITUTE(SUBSTITUTE(SUBSTITUTE(SUBSTITUTE(SUBSTITUTE(SUBSTITUTE(SUBSTITUTE(AU1047,BR1047,""),BS1047,""),BT1047,""),BU1047,""),BV1047,""),BW1047,""),BX1047,""),BY1047,""),BZ1047,""),CA1047,""))</f>
        <v>Change Station</v>
      </c>
      <c r="BE1047" t="str">
        <f>TRIM(SUBSTITUTE(SUBSTITUTE(SUBSTITUTE(SUBSTITUTE(SUBSTITUTE(SUBSTITUTE(SUBSTITUTE(SUBSTITUTE(SUBSTITUTE(SUBSTITUTE(AV1047,BH1047,""),BI1047,""),BJ1047,""),BK1047,""),BL1047,""),BM1047,""),BN1047,""),BO1047,""),BP1047,""),BQ1047,""))</f>
        <v>Bone Marrow Donor</v>
      </c>
      <c r="BF1047" s="21">
        <f>LEN(AU1047)-LEN(SUBSTITUTE(AU1047," ",""))</f>
        <v>4</v>
      </c>
      <c r="BG1047" s="21">
        <f>LEN(AV1047)-LEN(SUBSTITUTE(AV1047," ",""))</f>
        <v>5</v>
      </c>
      <c r="BH1047" s="21" t="str">
        <f>IF(BF1047=0,AU1047,findspace($AU1047,BH$10))</f>
        <v>Change</v>
      </c>
      <c r="BI1047" s="21" t="str">
        <f>IF(BH1047=0,AN1047,findspace($AU1047,BI$10))</f>
        <v>Station</v>
      </c>
      <c r="BJ1047" s="21" t="str">
        <f>IF(BI1047=0,AV1047,findspace($AU1047,BJ$10))</f>
        <v>Holiday</v>
      </c>
      <c r="BK1047" s="21" t="str">
        <f>IF(BJ1047=0,AW1047,findspace($AU1047,BK$10))</f>
        <v>Leave</v>
      </c>
      <c r="BL1047" s="21" t="str">
        <f>IF(BK1047=0,AX1047,findspace($AU1047,BL$10))</f>
        <v>Worked</v>
      </c>
      <c r="BM1047" s="21" t="str">
        <f>IF(BL1047=0,BF1047,findspace($AU1047,BM$10))</f>
        <v/>
      </c>
      <c r="BN1047" s="21" t="str">
        <f>IF(BM1047=0,BH1047,findspace($AU1047,BN$10))</f>
        <v/>
      </c>
      <c r="BO1047" s="21" t="str">
        <f>IF(BN1047=0,BI1047,findspace($AU1047,BO$10))</f>
        <v/>
      </c>
      <c r="BR1047" s="21" t="str">
        <f>IF($BG1047=0,$AV1047,findspace($AV1047,BR$10))</f>
        <v>Bone</v>
      </c>
      <c r="BS1047" s="21" t="str">
        <f>IF($BG1047=0,$AV1047,findspace($AV1047,BS$10))</f>
        <v>Marrow</v>
      </c>
      <c r="BT1047" s="21" t="str">
        <f>IF($BG1047=0,$AV1047,findspace($AV1047,BT$10))</f>
        <v>Donor</v>
      </c>
      <c r="BU1047" s="21" t="str">
        <f>IF($BG1047=0,$AV1047,findspace($AV1047,BU$10))</f>
        <v>Holiday</v>
      </c>
      <c r="BV1047" s="21" t="str">
        <f>IF($BG1047=0,$AV1047,findspace($AV1047,BV$10))</f>
        <v>Leave</v>
      </c>
      <c r="BW1047" s="21" t="str">
        <f>IF($BG1047=0,$AV1047,findspace($AV1047,BW$10))</f>
        <v>Worked</v>
      </c>
      <c r="BX1047" s="21" t="str">
        <f>IF($BG1047=0,$AV1047,findspace($AV1047,BX$10))</f>
        <v/>
      </c>
      <c r="BY1047" s="21" t="str">
        <f>IF($BG1047=0,$AV1047,findspace($AV1047,BY$10))</f>
        <v/>
      </c>
      <c r="BZ1047" s="21" t="str">
        <f>IF($BG1047=0,$AV1047,findspace($AV1047,BZ$10))</f>
        <v/>
      </c>
      <c r="CA1047" s="21" t="str">
        <f>IF($BG1047=0,$AV1047,findspace($AV1047,CA$10))</f>
        <v/>
      </c>
    </row>
    <row r="1048" spans="1:79" x14ac:dyDescent="0.35">
      <c r="A1048" t="s">
        <v>1837</v>
      </c>
      <c r="B1048" t="s">
        <v>21</v>
      </c>
      <c r="C1048" t="s">
        <v>2903</v>
      </c>
      <c r="D1048" t="s">
        <v>1837</v>
      </c>
      <c r="E1048">
        <v>51</v>
      </c>
      <c r="F1048" t="s">
        <v>3220</v>
      </c>
      <c r="G1048" s="13">
        <v>0.9179100923374639</v>
      </c>
      <c r="I1048">
        <v>12374</v>
      </c>
      <c r="J1048" t="str">
        <f>K1048&amp;L1048</f>
        <v>IBC05SChange Station Holiday Leave Worked12374IBC51Holiday Worked Used</v>
      </c>
      <c r="K1048" t="str">
        <f>A1048&amp;B1048&amp;C1048</f>
        <v>IBC05SChange Station Holiday Leave Worked</v>
      </c>
      <c r="L1048" t="str">
        <f>I1048&amp;D1048&amp;E1048&amp;F1048</f>
        <v>12374IBC51Holiday Worked Used</v>
      </c>
      <c r="M1048" s="13">
        <f>G1048</f>
        <v>0.9179100923374639</v>
      </c>
      <c r="N1048" s="13"/>
      <c r="O1048" s="19">
        <v>375</v>
      </c>
      <c r="P1048">
        <f>COUNTIF(C$11:C$2024, C1048)</f>
        <v>3</v>
      </c>
      <c r="Q1048">
        <f>COUNTIF(F$11:F$177, F1048)</f>
        <v>1</v>
      </c>
      <c r="R1048" t="b">
        <f>A1048=D1048</f>
        <v>1</v>
      </c>
      <c r="S1048" t="b">
        <f>A1048&amp;B1048&amp;C1048=D1048&amp;E1048&amp;F1048</f>
        <v>0</v>
      </c>
      <c r="V1048" t="str">
        <f>IF($A1048=V$10, $C1048, "")</f>
        <v/>
      </c>
      <c r="W1048" t="str">
        <f>IF($A1048=W$10, $C1048, "")</f>
        <v/>
      </c>
      <c r="X1048" t="str">
        <f>IF($A1048=X$10, $C1048, "")</f>
        <v/>
      </c>
      <c r="Y1048" t="str">
        <f>IF($A1048=Y$10, $C1048, "")</f>
        <v>Change Station Holiday Leave Worked</v>
      </c>
      <c r="Z1048" t="str">
        <f>IF($A1048=Z$10, $C1048, "")</f>
        <v/>
      </c>
      <c r="AB1048" t="str">
        <f>IF($D1048=AB$10, $F1048, "")</f>
        <v/>
      </c>
      <c r="AC1048" t="str">
        <f>IF($D1048=AC$10, $F1048, "")</f>
        <v/>
      </c>
      <c r="AD1048" t="str">
        <f>IF($D1048=AD$10, $F1048, "")</f>
        <v/>
      </c>
      <c r="AE1048" t="str">
        <f>IF($D1048=AE$10, $F1048, "")</f>
        <v>Holiday Worked Used</v>
      </c>
      <c r="AF1048" t="str">
        <f>IF($D1048=AF$10, $F1048, "")</f>
        <v/>
      </c>
      <c r="AH1048">
        <f>COUNTIF(AI$11:AI$2024, AI1048)</f>
        <v>1</v>
      </c>
      <c r="AI1048" t="str">
        <f>V1048&amp;AB1048&amp;W1048&amp;AC1048&amp;X1048&amp;AD1048&amp;Y1048&amp;AE1048&amp;Z1048&amp;AF1048</f>
        <v>Change Station Holiday Leave WorkedHoliday Worked Used</v>
      </c>
      <c r="AJ1048">
        <f>IF(ROW()=11,1,IF(AK1047+1=AK1048,AJ1047,AJ1047+1))</f>
        <v>937</v>
      </c>
      <c r="AK1048">
        <f>IF(AI1048=AI1047, AK1047+1, 1)</f>
        <v>1</v>
      </c>
      <c r="AL1048" s="26" t="str">
        <f>AM1048&amp;AN1048</f>
        <v>IBC05SChange Station Holiday Leave Worked12374IBC51Holiday Worked Used</v>
      </c>
      <c r="AM1048" t="str">
        <f>K1048</f>
        <v>IBC05SChange Station Holiday Leave Worked</v>
      </c>
      <c r="AN1048" t="str">
        <f>L1048</f>
        <v>12374IBC51Holiday Worked Used</v>
      </c>
      <c r="AO1048">
        <f>COUNTIF(AM$11:AM$1107, AM1048)</f>
        <v>3</v>
      </c>
      <c r="AP1048">
        <f>COUNTIF(AN$11:AN$1107, AN1048)</f>
        <v>6</v>
      </c>
      <c r="AQ1048">
        <f>MATCH(AM1048, AM$11:AM$1107, 0)</f>
        <v>1036</v>
      </c>
      <c r="AR1048">
        <f>MATCH(AN1048, AN$11:AN$1107, 0)</f>
        <v>41</v>
      </c>
      <c r="AS1048">
        <v>375</v>
      </c>
      <c r="AU1048" t="str">
        <f>C1048</f>
        <v>Change Station Holiday Leave Worked</v>
      </c>
      <c r="AV1048" t="str">
        <f>IF(F1048="", "", F1048)</f>
        <v>Holiday Worked Used</v>
      </c>
      <c r="AW1048" s="13">
        <f>M1048</f>
        <v>0.9179100923374639</v>
      </c>
      <c r="AX1048" t="e">
        <f>VLOOKUP(AI1048, UniquePairs!A$5:A$2000, 1, FALSE)</f>
        <v>#N/A</v>
      </c>
      <c r="AY1048">
        <f>IFERROR(INDEX(UniquePairs!A$5:K$1000, MATCH(AL1048, UniquePairs!A$5:A$1000, 0), 10), "")</f>
        <v>0</v>
      </c>
      <c r="AZ1048" s="13">
        <f>IF(AY1048&lt;&gt;"", AY1048, AW1048)</f>
        <v>0</v>
      </c>
      <c r="BA1048" t="str">
        <f>IF(AZ1048=0,"None",IF(AZ1048&lt;0.6,"Weak",IF(AZ1048&lt;0.7,"Review",IF(AZ1048&lt;0.8,"Good",IF(AZ1048&lt;0.9,"Very Good","Solid")))))</f>
        <v>None</v>
      </c>
      <c r="BB1048" s="28" t="str">
        <f>IF(AJ1047=AJ1048, BB1047, BC1048)</f>
        <v>Holiday Worked</v>
      </c>
      <c r="BC1048" t="str">
        <f>IF(AV1048="",AU1048,StringMatch(AU1048,AV1048,TRUE))</f>
        <v>Holiday Worked</v>
      </c>
      <c r="BD1048" t="str">
        <f>TRIM(SUBSTITUTE(SUBSTITUTE(SUBSTITUTE(SUBSTITUTE(SUBSTITUTE(SUBSTITUTE(SUBSTITUTE(SUBSTITUTE(SUBSTITUTE(SUBSTITUTE(AU1048,BR1048,""),BS1048,""),BT1048,""),BU1048,""),BV1048,""),BW1048,""),BX1048,""),BY1048,""),BZ1048,""),CA1048,""))</f>
        <v>Change Station Leave</v>
      </c>
      <c r="BE1048" t="str">
        <f>TRIM(SUBSTITUTE(SUBSTITUTE(SUBSTITUTE(SUBSTITUTE(SUBSTITUTE(SUBSTITUTE(SUBSTITUTE(SUBSTITUTE(SUBSTITUTE(SUBSTITUTE(AV1048,BH1048,""),BI1048,""),BJ1048,""),BK1048,""),BL1048,""),BM1048,""),BN1048,""),BO1048,""),BP1048,""),BQ1048,""))</f>
        <v>Used</v>
      </c>
      <c r="BF1048" s="21">
        <f>LEN(AU1048)-LEN(SUBSTITUTE(AU1048," ",""))</f>
        <v>4</v>
      </c>
      <c r="BG1048" s="21">
        <f>LEN(AV1048)-LEN(SUBSTITUTE(AV1048," ",""))</f>
        <v>2</v>
      </c>
      <c r="BH1048" s="21" t="str">
        <f>IF(BF1048=0,AU1048,findspace($AU1048,BH$10))</f>
        <v>Change</v>
      </c>
      <c r="BI1048" s="21" t="str">
        <f>IF(BH1048=0,AN1048,findspace($AU1048,BI$10))</f>
        <v>Station</v>
      </c>
      <c r="BJ1048" s="21" t="str">
        <f>IF(BI1048=0,AV1048,findspace($AU1048,BJ$10))</f>
        <v>Holiday</v>
      </c>
      <c r="BK1048" s="21" t="str">
        <f>IF(BJ1048=0,AW1048,findspace($AU1048,BK$10))</f>
        <v>Leave</v>
      </c>
      <c r="BL1048" s="21" t="str">
        <f>IF(BK1048=0,AX1048,findspace($AU1048,BL$10))</f>
        <v>Worked</v>
      </c>
      <c r="BM1048" s="21" t="str">
        <f>IF(BL1048=0,BF1048,findspace($AU1048,BM$10))</f>
        <v/>
      </c>
      <c r="BN1048" s="21" t="str">
        <f>IF(BM1048=0,BH1048,findspace($AU1048,BN$10))</f>
        <v/>
      </c>
      <c r="BO1048" s="21" t="str">
        <f>IF(BN1048=0,BI1048,findspace($AU1048,BO$10))</f>
        <v/>
      </c>
      <c r="BR1048" s="21" t="str">
        <f>IF($BG1048=0,$AV1048,findspace($AV1048,BR$10))</f>
        <v>Holiday</v>
      </c>
      <c r="BS1048" s="21" t="str">
        <f>IF($BG1048=0,$AV1048,findspace($AV1048,BS$10))</f>
        <v>Worked</v>
      </c>
      <c r="BT1048" s="21" t="str">
        <f>IF($BG1048=0,$AV1048,findspace($AV1048,BT$10))</f>
        <v>Used</v>
      </c>
      <c r="BU1048" s="21" t="str">
        <f>IF($BG1048=0,$AV1048,findspace($AV1048,BU$10))</f>
        <v/>
      </c>
      <c r="BV1048" s="21" t="str">
        <f>IF($BG1048=0,$AV1048,findspace($AV1048,BV$10))</f>
        <v/>
      </c>
      <c r="BW1048" s="21" t="str">
        <f>IF($BG1048=0,$AV1048,findspace($AV1048,BW$10))</f>
        <v/>
      </c>
      <c r="BX1048" s="21" t="str">
        <f>IF($BG1048=0,$AV1048,findspace($AV1048,BX$10))</f>
        <v/>
      </c>
      <c r="BY1048" s="21" t="str">
        <f>IF($BG1048=0,$AV1048,findspace($AV1048,BY$10))</f>
        <v/>
      </c>
      <c r="BZ1048" s="21" t="str">
        <f>IF($BG1048=0,$AV1048,findspace($AV1048,BZ$10))</f>
        <v/>
      </c>
      <c r="CA1048" s="21" t="str">
        <f>IF($BG1048=0,$AV1048,findspace($AV1048,CA$10))</f>
        <v/>
      </c>
    </row>
    <row r="1049" spans="1:79" x14ac:dyDescent="0.35">
      <c r="A1049" t="s">
        <v>1837</v>
      </c>
      <c r="B1049" t="s">
        <v>438</v>
      </c>
      <c r="C1049" t="s">
        <v>2982</v>
      </c>
      <c r="D1049" t="s">
        <v>1837</v>
      </c>
      <c r="E1049" t="s">
        <v>398</v>
      </c>
      <c r="F1049" t="s">
        <v>3460</v>
      </c>
      <c r="G1049" s="13">
        <v>0.98607297560309137</v>
      </c>
      <c r="I1049">
        <v>12374</v>
      </c>
      <c r="J1049" t="str">
        <f>K1049&amp;L1049</f>
        <v>IBCMLMFamily Medical Leave Act Military Family Exigency Used12374IBCCMAProvider Justification? Subset Family Medical Leave Act Military Family Exigency</v>
      </c>
      <c r="K1049" t="str">
        <f>A1049&amp;B1049&amp;C1049</f>
        <v>IBCMLMFamily Medical Leave Act Military Family Exigency Used</v>
      </c>
      <c r="L1049" t="str">
        <f>I1049&amp;D1049&amp;E1049&amp;F1049</f>
        <v>12374IBCCMAProvider Justification? Subset Family Medical Leave Act Military Family Exigency</v>
      </c>
      <c r="M1049" s="13">
        <f>G1049</f>
        <v>0.98607297560309137</v>
      </c>
      <c r="N1049" s="13"/>
      <c r="O1049" s="19">
        <v>134</v>
      </c>
      <c r="P1049">
        <f>COUNTIF(C$11:C$2024, C1049)</f>
        <v>3</v>
      </c>
      <c r="Q1049">
        <f>COUNTIF(F$11:F$177, F1049)</f>
        <v>0</v>
      </c>
      <c r="R1049" t="b">
        <f>A1049=D1049</f>
        <v>1</v>
      </c>
      <c r="S1049" t="b">
        <f>A1049&amp;B1049&amp;C1049=D1049&amp;E1049&amp;F1049</f>
        <v>0</v>
      </c>
      <c r="V1049" t="str">
        <f>IF($A1049=V$10, $C1049, "")</f>
        <v/>
      </c>
      <c r="W1049" t="str">
        <f>IF($A1049=W$10, $C1049, "")</f>
        <v/>
      </c>
      <c r="X1049" t="str">
        <f>IF($A1049=X$10, $C1049, "")</f>
        <v/>
      </c>
      <c r="Y1049" t="str">
        <f>IF($A1049=Y$10, $C1049, "")</f>
        <v>Family Medical Leave Act Military Family Exigency Used</v>
      </c>
      <c r="Z1049" t="str">
        <f>IF($A1049=Z$10, $C1049, "")</f>
        <v/>
      </c>
      <c r="AB1049" t="str">
        <f>IF($D1049=AB$10, $F1049, "")</f>
        <v/>
      </c>
      <c r="AC1049" t="str">
        <f>IF($D1049=AC$10, $F1049, "")</f>
        <v/>
      </c>
      <c r="AD1049" t="str">
        <f>IF($D1049=AD$10, $F1049, "")</f>
        <v/>
      </c>
      <c r="AE1049" t="str">
        <f>IF($D1049=AE$10, $F1049, "")</f>
        <v>Provider Justification? Subset Family Medical Leave Act Military Family Exigency</v>
      </c>
      <c r="AF1049" t="str">
        <f>IF($D1049=AF$10, $F1049, "")</f>
        <v/>
      </c>
      <c r="AH1049">
        <f>COUNTIF(AI$11:AI$2024, AI1049)</f>
        <v>3</v>
      </c>
      <c r="AI1049" t="str">
        <f>V1049&amp;AB1049&amp;W1049&amp;AC1049&amp;X1049&amp;AD1049&amp;Y1049&amp;AE1049&amp;Z1049&amp;AF1049</f>
        <v>Family Medical Leave Act Military Family Exigency UsedProvider Justification? Subset Family Medical Leave Act Military Family Exigency</v>
      </c>
      <c r="AJ1049">
        <f>IF(ROW()=11,1,IF(AK1048+1=AK1049,AJ1048,AJ1048+1))</f>
        <v>938</v>
      </c>
      <c r="AK1049">
        <f>IF(AI1049=AI1048, AK1048+1, 1)</f>
        <v>1</v>
      </c>
      <c r="AL1049" s="26" t="str">
        <f>AM1049&amp;AN1049</f>
        <v>IBCMLMFamily Medical Leave Act Military Family Exigency Used12374IBCCMAProvider Justification? Subset Family Medical Leave Act Military Family Exigency</v>
      </c>
      <c r="AM1049" t="str">
        <f>K1049</f>
        <v>IBCMLMFamily Medical Leave Act Military Family Exigency Used</v>
      </c>
      <c r="AN1049" t="str">
        <f>L1049</f>
        <v>12374IBCCMAProvider Justification? Subset Family Medical Leave Act Military Family Exigency</v>
      </c>
      <c r="AO1049">
        <f>COUNTIF(AM$11:AM$1107, AM1049)</f>
        <v>3</v>
      </c>
      <c r="AP1049">
        <f>COUNTIF(AN$11:AN$1107, AN1049)</f>
        <v>2</v>
      </c>
      <c r="AQ1049">
        <f>MATCH(AM1049, AM$11:AM$1107, 0)</f>
        <v>1039</v>
      </c>
      <c r="AR1049">
        <f>MATCH(AN1049, AN$11:AN$1107, 0)</f>
        <v>995</v>
      </c>
      <c r="AS1049">
        <v>134</v>
      </c>
      <c r="AU1049" t="str">
        <f>C1049</f>
        <v>Family Medical Leave Act Military Family Exigency Used</v>
      </c>
      <c r="AV1049" t="str">
        <f>IF(F1049="", "", F1049)</f>
        <v>Provider Justification? Subset Family Medical Leave Act Military Family Exigency</v>
      </c>
      <c r="AW1049" s="13">
        <f>M1049</f>
        <v>0.98607297560309137</v>
      </c>
      <c r="AX1049" t="e">
        <f>VLOOKUP(AI1049, UniquePairs!A$5:A$2000, 1, FALSE)</f>
        <v>#N/A</v>
      </c>
      <c r="AY1049">
        <f>IFERROR(INDEX(UniquePairs!A$5:K$1000, MATCH(AL1049, UniquePairs!A$5:A$1000, 0), 10), "")</f>
        <v>0</v>
      </c>
      <c r="AZ1049" s="13">
        <f>IF(AY1049&lt;&gt;"", AY1049, AW1049)</f>
        <v>0</v>
      </c>
      <c r="BA1049" t="str">
        <f>IF(AZ1049=0,"None",IF(AZ1049&lt;0.6,"Weak",IF(AZ1049&lt;0.7,"Review",IF(AZ1049&lt;0.8,"Good",IF(AZ1049&lt;0.9,"Very Good","Solid")))))</f>
        <v>None</v>
      </c>
      <c r="BB1049" s="28" t="str">
        <f>IF(AJ1048=AJ1049, BB1048, BC1049)</f>
        <v>Family Medical Leave Act Military Family Exigency</v>
      </c>
      <c r="BC1049" t="str">
        <f>IF(AV1049="",AU1049,StringMatch(AU1049,AV1049,TRUE))</f>
        <v>Family Medical Leave Act Military Family Exigency</v>
      </c>
      <c r="BD1049" t="str">
        <f>TRIM(SUBSTITUTE(SUBSTITUTE(SUBSTITUTE(SUBSTITUTE(SUBSTITUTE(SUBSTITUTE(SUBSTITUTE(SUBSTITUTE(SUBSTITUTE(SUBSTITUTE(AU1049,BR1049,""),BS1049,""),BT1049,""),BU1049,""),BV1049,""),BW1049,""),BX1049,""),BY1049,""),BZ1049,""),CA1049,""))</f>
        <v>Used</v>
      </c>
      <c r="BE1049" t="str">
        <f>TRIM(SUBSTITUTE(SUBSTITUTE(SUBSTITUTE(SUBSTITUTE(SUBSTITUTE(SUBSTITUTE(SUBSTITUTE(SUBSTITUTE(SUBSTITUTE(SUBSTITUTE(AV1049,BH1049,""),BI1049,""),BJ1049,""),BK1049,""),BL1049,""),BM1049,""),BN1049,""),BO1049,""),BP1049,""),BQ1049,""))</f>
        <v>Provider Justification? Subset</v>
      </c>
      <c r="BF1049" s="21">
        <f>LEN(AU1049)-LEN(SUBSTITUTE(AU1049," ",""))</f>
        <v>7</v>
      </c>
      <c r="BG1049" s="21">
        <f>LEN(AV1049)-LEN(SUBSTITUTE(AV1049," ",""))</f>
        <v>9</v>
      </c>
      <c r="BH1049" s="21" t="str">
        <f>IF(BF1049=0,AU1049,findspace($AU1049,BH$10))</f>
        <v>Family</v>
      </c>
      <c r="BI1049" s="21" t="str">
        <f>IF(BH1049=0,AN1049,findspace($AU1049,BI$10))</f>
        <v>Medical</v>
      </c>
      <c r="BJ1049" s="21" t="str">
        <f>IF(BI1049=0,AV1049,findspace($AU1049,BJ$10))</f>
        <v>Leave</v>
      </c>
      <c r="BK1049" s="21" t="str">
        <f>IF(BJ1049=0,AW1049,findspace($AU1049,BK$10))</f>
        <v>Act</v>
      </c>
      <c r="BL1049" s="21" t="str">
        <f>IF(BK1049=0,AX1049,findspace($AU1049,BL$10))</f>
        <v>Military</v>
      </c>
      <c r="BM1049" s="21" t="str">
        <f>IF(BL1049=0,BF1049,findspace($AU1049,BM$10))</f>
        <v>Family</v>
      </c>
      <c r="BN1049" s="21" t="str">
        <f>IF(BM1049=0,BH1049,findspace($AU1049,BN$10))</f>
        <v>Exigency</v>
      </c>
      <c r="BO1049" s="21" t="str">
        <f>IF(BN1049=0,BI1049,findspace($AU1049,BO$10))</f>
        <v>Used</v>
      </c>
      <c r="BR1049" s="21" t="str">
        <f>IF($BG1049=0,$AV1049,findspace($AV1049,BR$10))</f>
        <v>Provider</v>
      </c>
      <c r="BS1049" s="21" t="str">
        <f>IF($BG1049=0,$AV1049,findspace($AV1049,BS$10))</f>
        <v>Justification?</v>
      </c>
      <c r="BT1049" s="21" t="str">
        <f>IF($BG1049=0,$AV1049,findspace($AV1049,BT$10))</f>
        <v>Subset</v>
      </c>
      <c r="BU1049" s="21" t="str">
        <f>IF($BG1049=0,$AV1049,findspace($AV1049,BU$10))</f>
        <v>Family</v>
      </c>
      <c r="BV1049" s="21" t="str">
        <f>IF($BG1049=0,$AV1049,findspace($AV1049,BV$10))</f>
        <v>Medical</v>
      </c>
      <c r="BW1049" s="21" t="str">
        <f>IF($BG1049=0,$AV1049,findspace($AV1049,BW$10))</f>
        <v>Leave</v>
      </c>
      <c r="BX1049" s="21" t="str">
        <f>IF($BG1049=0,$AV1049,findspace($AV1049,BX$10))</f>
        <v>Act</v>
      </c>
      <c r="BY1049" s="21" t="str">
        <f>IF($BG1049=0,$AV1049,findspace($AV1049,BY$10))</f>
        <v>Military</v>
      </c>
      <c r="BZ1049" s="21" t="str">
        <f>IF($BG1049=0,$AV1049,findspace($AV1049,BZ$10))</f>
        <v>Family</v>
      </c>
      <c r="CA1049" s="21" t="str">
        <f>IF($BG1049=0,$AV1049,findspace($AV1049,CA$10))</f>
        <v>Exigency</v>
      </c>
    </row>
    <row r="1050" spans="1:79" x14ac:dyDescent="0.35">
      <c r="A1050" t="s">
        <v>1837</v>
      </c>
      <c r="B1050" t="s">
        <v>438</v>
      </c>
      <c r="C1050" t="s">
        <v>2982</v>
      </c>
      <c r="D1050" t="s">
        <v>1837</v>
      </c>
      <c r="E1050" t="s">
        <v>400</v>
      </c>
      <c r="F1050" t="s">
        <v>3460</v>
      </c>
      <c r="G1050" s="13">
        <v>0.98607297560309137</v>
      </c>
      <c r="I1050">
        <v>12374</v>
      </c>
      <c r="J1050" t="str">
        <f>K1050&amp;L1050</f>
        <v>IBCMLMFamily Medical Leave Act Military Family Exigency Used12374IBCCMCProvider Justification? Subset Family Medical Leave Act Military Family Exigency</v>
      </c>
      <c r="K1050" t="str">
        <f>A1050&amp;B1050&amp;C1050</f>
        <v>IBCMLMFamily Medical Leave Act Military Family Exigency Used</v>
      </c>
      <c r="L1050" t="str">
        <f>I1050&amp;D1050&amp;E1050&amp;F1050</f>
        <v>12374IBCCMCProvider Justification? Subset Family Medical Leave Act Military Family Exigency</v>
      </c>
      <c r="M1050" s="13">
        <f>G1050</f>
        <v>0.98607297560309137</v>
      </c>
      <c r="N1050" s="13"/>
      <c r="O1050" s="19">
        <v>861</v>
      </c>
      <c r="P1050">
        <f>COUNTIF(C$11:C$2024, C1050)</f>
        <v>3</v>
      </c>
      <c r="Q1050">
        <f>COUNTIF(F$11:F$177, F1050)</f>
        <v>0</v>
      </c>
      <c r="R1050" t="b">
        <f>A1050=D1050</f>
        <v>1</v>
      </c>
      <c r="S1050" t="b">
        <f>A1050&amp;B1050&amp;C1050=D1050&amp;E1050&amp;F1050</f>
        <v>0</v>
      </c>
      <c r="V1050" t="str">
        <f>IF($A1050=V$10, $C1050, "")</f>
        <v/>
      </c>
      <c r="W1050" t="str">
        <f>IF($A1050=W$10, $C1050, "")</f>
        <v/>
      </c>
      <c r="X1050" t="str">
        <f>IF($A1050=X$10, $C1050, "")</f>
        <v/>
      </c>
      <c r="Y1050" t="str">
        <f>IF($A1050=Y$10, $C1050, "")</f>
        <v>Family Medical Leave Act Military Family Exigency Used</v>
      </c>
      <c r="Z1050" t="str">
        <f>IF($A1050=Z$10, $C1050, "")</f>
        <v/>
      </c>
      <c r="AB1050" t="str">
        <f>IF($D1050=AB$10, $F1050, "")</f>
        <v/>
      </c>
      <c r="AC1050" t="str">
        <f>IF($D1050=AC$10, $F1050, "")</f>
        <v/>
      </c>
      <c r="AD1050" t="str">
        <f>IF($D1050=AD$10, $F1050, "")</f>
        <v/>
      </c>
      <c r="AE1050" t="str">
        <f>IF($D1050=AE$10, $F1050, "")</f>
        <v>Provider Justification? Subset Family Medical Leave Act Military Family Exigency</v>
      </c>
      <c r="AF1050" t="str">
        <f>IF($D1050=AF$10, $F1050, "")</f>
        <v/>
      </c>
      <c r="AH1050">
        <f>COUNTIF(AI$11:AI$2024, AI1050)</f>
        <v>3</v>
      </c>
      <c r="AI1050" t="str">
        <f>V1050&amp;AB1050&amp;W1050&amp;AC1050&amp;X1050&amp;AD1050&amp;Y1050&amp;AE1050&amp;Z1050&amp;AF1050</f>
        <v>Family Medical Leave Act Military Family Exigency UsedProvider Justification? Subset Family Medical Leave Act Military Family Exigency</v>
      </c>
      <c r="AJ1050">
        <f>IF(ROW()=11,1,IF(AK1049+1=AK1050,AJ1049,AJ1049+1))</f>
        <v>938</v>
      </c>
      <c r="AK1050">
        <f>IF(AI1050=AI1049, AK1049+1, 1)</f>
        <v>2</v>
      </c>
      <c r="AL1050" s="26" t="str">
        <f>AM1050&amp;AN1050</f>
        <v>IBCMLMFamily Medical Leave Act Military Family Exigency Used12374IBCCMCProvider Justification? Subset Family Medical Leave Act Military Family Exigency</v>
      </c>
      <c r="AM1050" t="str">
        <f>K1050</f>
        <v>IBCMLMFamily Medical Leave Act Military Family Exigency Used</v>
      </c>
      <c r="AN1050" t="str">
        <f>L1050</f>
        <v>12374IBCCMCProvider Justification? Subset Family Medical Leave Act Military Family Exigency</v>
      </c>
      <c r="AO1050">
        <f>COUNTIF(AM$11:AM$1107, AM1050)</f>
        <v>3</v>
      </c>
      <c r="AP1050">
        <f>COUNTIF(AN$11:AN$1107, AN1050)</f>
        <v>2</v>
      </c>
      <c r="AQ1050">
        <f>MATCH(AM1050, AM$11:AM$1107, 0)</f>
        <v>1039</v>
      </c>
      <c r="AR1050">
        <f>MATCH(AN1050, AN$11:AN$1107, 0)</f>
        <v>996</v>
      </c>
      <c r="AS1050">
        <v>861</v>
      </c>
      <c r="AU1050" t="str">
        <f>C1050</f>
        <v>Family Medical Leave Act Military Family Exigency Used</v>
      </c>
      <c r="AV1050" t="str">
        <f>IF(F1050="", "", F1050)</f>
        <v>Provider Justification? Subset Family Medical Leave Act Military Family Exigency</v>
      </c>
      <c r="AW1050" s="13">
        <f>M1050</f>
        <v>0.98607297560309137</v>
      </c>
      <c r="AX1050" t="e">
        <f>VLOOKUP(AI1050, UniquePairs!A$5:A$2000, 1, FALSE)</f>
        <v>#N/A</v>
      </c>
      <c r="AY1050">
        <f>IFERROR(INDEX(UniquePairs!A$5:K$1000, MATCH(AL1050, UniquePairs!A$5:A$1000, 0), 10), "")</f>
        <v>0</v>
      </c>
      <c r="AZ1050" s="13">
        <f>IF(AY1050&lt;&gt;"", AY1050, AW1050)</f>
        <v>0</v>
      </c>
      <c r="BA1050" t="str">
        <f>IF(AZ1050=0,"None",IF(AZ1050&lt;0.6,"Weak",IF(AZ1050&lt;0.7,"Review",IF(AZ1050&lt;0.8,"Good",IF(AZ1050&lt;0.9,"Very Good","Solid")))))</f>
        <v>None</v>
      </c>
      <c r="BB1050" s="28" t="str">
        <f>IF(AJ1049=AJ1050, BB1049, BC1050)</f>
        <v>Family Medical Leave Act Military Family Exigency</v>
      </c>
      <c r="BC1050" t="str">
        <f>IF(AV1050="",AU1050,StringMatch(AU1050,AV1050,TRUE))</f>
        <v>Family Medical Leave Act Military Family Exigency</v>
      </c>
      <c r="BD1050" t="str">
        <f>TRIM(SUBSTITUTE(SUBSTITUTE(SUBSTITUTE(SUBSTITUTE(SUBSTITUTE(SUBSTITUTE(SUBSTITUTE(SUBSTITUTE(SUBSTITUTE(SUBSTITUTE(AU1050,BR1050,""),BS1050,""),BT1050,""),BU1050,""),BV1050,""),BW1050,""),BX1050,""),BY1050,""),BZ1050,""),CA1050,""))</f>
        <v>Used</v>
      </c>
      <c r="BE1050" t="str">
        <f>TRIM(SUBSTITUTE(SUBSTITUTE(SUBSTITUTE(SUBSTITUTE(SUBSTITUTE(SUBSTITUTE(SUBSTITUTE(SUBSTITUTE(SUBSTITUTE(SUBSTITUTE(AV1050,BH1050,""),BI1050,""),BJ1050,""),BK1050,""),BL1050,""),BM1050,""),BN1050,""),BO1050,""),BP1050,""),BQ1050,""))</f>
        <v>Provider Justification? Subset</v>
      </c>
      <c r="BF1050" s="21">
        <f>LEN(AU1050)-LEN(SUBSTITUTE(AU1050," ",""))</f>
        <v>7</v>
      </c>
      <c r="BG1050" s="21">
        <f>LEN(AV1050)-LEN(SUBSTITUTE(AV1050," ",""))</f>
        <v>9</v>
      </c>
      <c r="BH1050" s="21" t="str">
        <f>IF(BF1050=0,AU1050,findspace($AU1050,BH$10))</f>
        <v>Family</v>
      </c>
      <c r="BI1050" s="21" t="str">
        <f>IF(BH1050=0,AN1050,findspace($AU1050,BI$10))</f>
        <v>Medical</v>
      </c>
      <c r="BJ1050" s="21" t="str">
        <f>IF(BI1050=0,AV1050,findspace($AU1050,BJ$10))</f>
        <v>Leave</v>
      </c>
      <c r="BK1050" s="21" t="str">
        <f>IF(BJ1050=0,AW1050,findspace($AU1050,BK$10))</f>
        <v>Act</v>
      </c>
      <c r="BL1050" s="21" t="str">
        <f>IF(BK1050=0,AX1050,findspace($AU1050,BL$10))</f>
        <v>Military</v>
      </c>
      <c r="BM1050" s="21" t="str">
        <f>IF(BL1050=0,BF1050,findspace($AU1050,BM$10))</f>
        <v>Family</v>
      </c>
      <c r="BN1050" s="21" t="str">
        <f>IF(BM1050=0,BH1050,findspace($AU1050,BN$10))</f>
        <v>Exigency</v>
      </c>
      <c r="BO1050" s="21" t="str">
        <f>IF(BN1050=0,BI1050,findspace($AU1050,BO$10))</f>
        <v>Used</v>
      </c>
      <c r="BR1050" s="21" t="str">
        <f>IF($BG1050=0,$AV1050,findspace($AV1050,BR$10))</f>
        <v>Provider</v>
      </c>
      <c r="BS1050" s="21" t="str">
        <f>IF($BG1050=0,$AV1050,findspace($AV1050,BS$10))</f>
        <v>Justification?</v>
      </c>
      <c r="BT1050" s="21" t="str">
        <f>IF($BG1050=0,$AV1050,findspace($AV1050,BT$10))</f>
        <v>Subset</v>
      </c>
      <c r="BU1050" s="21" t="str">
        <f>IF($BG1050=0,$AV1050,findspace($AV1050,BU$10))</f>
        <v>Family</v>
      </c>
      <c r="BV1050" s="21" t="str">
        <f>IF($BG1050=0,$AV1050,findspace($AV1050,BV$10))</f>
        <v>Medical</v>
      </c>
      <c r="BW1050" s="21" t="str">
        <f>IF($BG1050=0,$AV1050,findspace($AV1050,BW$10))</f>
        <v>Leave</v>
      </c>
      <c r="BX1050" s="21" t="str">
        <f>IF($BG1050=0,$AV1050,findspace($AV1050,BX$10))</f>
        <v>Act</v>
      </c>
      <c r="BY1050" s="21" t="str">
        <f>IF($BG1050=0,$AV1050,findspace($AV1050,BY$10))</f>
        <v>Military</v>
      </c>
      <c r="BZ1050" s="21" t="str">
        <f>IF($BG1050=0,$AV1050,findspace($AV1050,BZ$10))</f>
        <v>Family</v>
      </c>
      <c r="CA1050" s="21" t="str">
        <f>IF($BG1050=0,$AV1050,findspace($AV1050,CA$10))</f>
        <v>Exigency</v>
      </c>
    </row>
    <row r="1051" spans="1:79" x14ac:dyDescent="0.35">
      <c r="A1051" t="s">
        <v>1837</v>
      </c>
      <c r="B1051" t="s">
        <v>438</v>
      </c>
      <c r="C1051" t="s">
        <v>2982</v>
      </c>
      <c r="D1051" t="s">
        <v>1837</v>
      </c>
      <c r="E1051" t="s">
        <v>402</v>
      </c>
      <c r="F1051" t="s">
        <v>3460</v>
      </c>
      <c r="G1051" s="13">
        <v>0.98607297560309137</v>
      </c>
      <c r="I1051">
        <v>12374</v>
      </c>
      <c r="J1051" t="str">
        <f>K1051&amp;L1051</f>
        <v>IBCMLMFamily Medical Leave Act Military Family Exigency Used12374IBCCMDProvider Justification? Subset Family Medical Leave Act Military Family Exigency</v>
      </c>
      <c r="K1051" t="str">
        <f>A1051&amp;B1051&amp;C1051</f>
        <v>IBCMLMFamily Medical Leave Act Military Family Exigency Used</v>
      </c>
      <c r="L1051" t="str">
        <f>I1051&amp;D1051&amp;E1051&amp;F1051</f>
        <v>12374IBCCMDProvider Justification? Subset Family Medical Leave Act Military Family Exigency</v>
      </c>
      <c r="M1051" s="13">
        <f>G1051</f>
        <v>0.98607297560309137</v>
      </c>
      <c r="N1051" s="13"/>
      <c r="O1051" s="19">
        <v>393</v>
      </c>
      <c r="P1051">
        <f>COUNTIF(C$11:C$2024, C1051)</f>
        <v>3</v>
      </c>
      <c r="Q1051">
        <f>COUNTIF(F$11:F$177, F1051)</f>
        <v>0</v>
      </c>
      <c r="R1051" t="b">
        <f>A1051=D1051</f>
        <v>1</v>
      </c>
      <c r="S1051" t="b">
        <f>A1051&amp;B1051&amp;C1051=D1051&amp;E1051&amp;F1051</f>
        <v>0</v>
      </c>
      <c r="V1051" t="str">
        <f>IF($A1051=V$10, $C1051, "")</f>
        <v/>
      </c>
      <c r="W1051" t="str">
        <f>IF($A1051=W$10, $C1051, "")</f>
        <v/>
      </c>
      <c r="X1051" t="str">
        <f>IF($A1051=X$10, $C1051, "")</f>
        <v/>
      </c>
      <c r="Y1051" t="str">
        <f>IF($A1051=Y$10, $C1051, "")</f>
        <v>Family Medical Leave Act Military Family Exigency Used</v>
      </c>
      <c r="Z1051" t="str">
        <f>IF($A1051=Z$10, $C1051, "")</f>
        <v/>
      </c>
      <c r="AB1051" t="str">
        <f>IF($D1051=AB$10, $F1051, "")</f>
        <v/>
      </c>
      <c r="AC1051" t="str">
        <f>IF($D1051=AC$10, $F1051, "")</f>
        <v/>
      </c>
      <c r="AD1051" t="str">
        <f>IF($D1051=AD$10, $F1051, "")</f>
        <v/>
      </c>
      <c r="AE1051" t="str">
        <f>IF($D1051=AE$10, $F1051, "")</f>
        <v>Provider Justification? Subset Family Medical Leave Act Military Family Exigency</v>
      </c>
      <c r="AF1051" t="str">
        <f>IF($D1051=AF$10, $F1051, "")</f>
        <v/>
      </c>
      <c r="AH1051">
        <f>COUNTIF(AI$11:AI$2024, AI1051)</f>
        <v>3</v>
      </c>
      <c r="AI1051" t="str">
        <f>V1051&amp;AB1051&amp;W1051&amp;AC1051&amp;X1051&amp;AD1051&amp;Y1051&amp;AE1051&amp;Z1051&amp;AF1051</f>
        <v>Family Medical Leave Act Military Family Exigency UsedProvider Justification? Subset Family Medical Leave Act Military Family Exigency</v>
      </c>
      <c r="AJ1051">
        <f>IF(ROW()=11,1,IF(AK1050+1=AK1051,AJ1050,AJ1050+1))</f>
        <v>938</v>
      </c>
      <c r="AK1051">
        <f>IF(AI1051=AI1050, AK1050+1, 1)</f>
        <v>3</v>
      </c>
      <c r="AL1051" s="26" t="str">
        <f>AM1051&amp;AN1051</f>
        <v>IBCMLMFamily Medical Leave Act Military Family Exigency Used12374IBCCMDProvider Justification? Subset Family Medical Leave Act Military Family Exigency</v>
      </c>
      <c r="AM1051" t="str">
        <f>K1051</f>
        <v>IBCMLMFamily Medical Leave Act Military Family Exigency Used</v>
      </c>
      <c r="AN1051" t="str">
        <f>L1051</f>
        <v>12374IBCCMDProvider Justification? Subset Family Medical Leave Act Military Family Exigency</v>
      </c>
      <c r="AO1051">
        <f>COUNTIF(AM$11:AM$1107, AM1051)</f>
        <v>3</v>
      </c>
      <c r="AP1051">
        <f>COUNTIF(AN$11:AN$1107, AN1051)</f>
        <v>2</v>
      </c>
      <c r="AQ1051">
        <f>MATCH(AM1051, AM$11:AM$1107, 0)</f>
        <v>1039</v>
      </c>
      <c r="AR1051">
        <f>MATCH(AN1051, AN$11:AN$1107, 0)</f>
        <v>997</v>
      </c>
      <c r="AS1051">
        <v>393</v>
      </c>
      <c r="AU1051" t="str">
        <f>C1051</f>
        <v>Family Medical Leave Act Military Family Exigency Used</v>
      </c>
      <c r="AV1051" t="str">
        <f>IF(F1051="", "", F1051)</f>
        <v>Provider Justification? Subset Family Medical Leave Act Military Family Exigency</v>
      </c>
      <c r="AW1051" s="13">
        <f>M1051</f>
        <v>0.98607297560309137</v>
      </c>
      <c r="AX1051" t="e">
        <f>VLOOKUP(AI1051, UniquePairs!A$5:A$2000, 1, FALSE)</f>
        <v>#N/A</v>
      </c>
      <c r="AY1051">
        <f>IFERROR(INDEX(UniquePairs!A$5:K$1000, MATCH(AL1051, UniquePairs!A$5:A$1000, 0), 10), "")</f>
        <v>0</v>
      </c>
      <c r="AZ1051" s="13">
        <f>IF(AY1051&lt;&gt;"", AY1051, AW1051)</f>
        <v>0</v>
      </c>
      <c r="BA1051" t="str">
        <f>IF(AZ1051=0,"None",IF(AZ1051&lt;0.6,"Weak",IF(AZ1051&lt;0.7,"Review",IF(AZ1051&lt;0.8,"Good",IF(AZ1051&lt;0.9,"Very Good","Solid")))))</f>
        <v>None</v>
      </c>
      <c r="BB1051" s="28" t="str">
        <f>IF(AJ1050=AJ1051, BB1050, BC1051)</f>
        <v>Family Medical Leave Act Military Family Exigency</v>
      </c>
      <c r="BC1051" t="str">
        <f>IF(AV1051="",AU1051,StringMatch(AU1051,AV1051,TRUE))</f>
        <v>Family Medical Leave Act Military Family Exigency</v>
      </c>
      <c r="BD1051" t="str">
        <f>TRIM(SUBSTITUTE(SUBSTITUTE(SUBSTITUTE(SUBSTITUTE(SUBSTITUTE(SUBSTITUTE(SUBSTITUTE(SUBSTITUTE(SUBSTITUTE(SUBSTITUTE(AU1051,BR1051,""),BS1051,""),BT1051,""),BU1051,""),BV1051,""),BW1051,""),BX1051,""),BY1051,""),BZ1051,""),CA1051,""))</f>
        <v>Used</v>
      </c>
      <c r="BE1051" t="str">
        <f>TRIM(SUBSTITUTE(SUBSTITUTE(SUBSTITUTE(SUBSTITUTE(SUBSTITUTE(SUBSTITUTE(SUBSTITUTE(SUBSTITUTE(SUBSTITUTE(SUBSTITUTE(AV1051,BH1051,""),BI1051,""),BJ1051,""),BK1051,""),BL1051,""),BM1051,""),BN1051,""),BO1051,""),BP1051,""),BQ1051,""))</f>
        <v>Provider Justification? Subset</v>
      </c>
      <c r="BF1051" s="21">
        <f>LEN(AU1051)-LEN(SUBSTITUTE(AU1051," ",""))</f>
        <v>7</v>
      </c>
      <c r="BG1051" s="21">
        <f>LEN(AV1051)-LEN(SUBSTITUTE(AV1051," ",""))</f>
        <v>9</v>
      </c>
      <c r="BH1051" s="21" t="str">
        <f>IF(BF1051=0,AU1051,findspace($AU1051,BH$10))</f>
        <v>Family</v>
      </c>
      <c r="BI1051" s="21" t="str">
        <f>IF(BH1051=0,AN1051,findspace($AU1051,BI$10))</f>
        <v>Medical</v>
      </c>
      <c r="BJ1051" s="21" t="str">
        <f>IF(BI1051=0,AV1051,findspace($AU1051,BJ$10))</f>
        <v>Leave</v>
      </c>
      <c r="BK1051" s="21" t="str">
        <f>IF(BJ1051=0,AW1051,findspace($AU1051,BK$10))</f>
        <v>Act</v>
      </c>
      <c r="BL1051" s="21" t="str">
        <f>IF(BK1051=0,AX1051,findspace($AU1051,BL$10))</f>
        <v>Military</v>
      </c>
      <c r="BM1051" s="21" t="str">
        <f>IF(BL1051=0,BF1051,findspace($AU1051,BM$10))</f>
        <v>Family</v>
      </c>
      <c r="BN1051" s="21" t="str">
        <f>IF(BM1051=0,BH1051,findspace($AU1051,BN$10))</f>
        <v>Exigency</v>
      </c>
      <c r="BO1051" s="21" t="str">
        <f>IF(BN1051=0,BI1051,findspace($AU1051,BO$10))</f>
        <v>Used</v>
      </c>
      <c r="BR1051" s="21" t="str">
        <f>IF($BG1051=0,$AV1051,findspace($AV1051,BR$10))</f>
        <v>Provider</v>
      </c>
      <c r="BS1051" s="21" t="str">
        <f>IF($BG1051=0,$AV1051,findspace($AV1051,BS$10))</f>
        <v>Justification?</v>
      </c>
      <c r="BT1051" s="21" t="str">
        <f>IF($BG1051=0,$AV1051,findspace($AV1051,BT$10))</f>
        <v>Subset</v>
      </c>
      <c r="BU1051" s="21" t="str">
        <f>IF($BG1051=0,$AV1051,findspace($AV1051,BU$10))</f>
        <v>Family</v>
      </c>
      <c r="BV1051" s="21" t="str">
        <f>IF($BG1051=0,$AV1051,findspace($AV1051,BV$10))</f>
        <v>Medical</v>
      </c>
      <c r="BW1051" s="21" t="str">
        <f>IF($BG1051=0,$AV1051,findspace($AV1051,BW$10))</f>
        <v>Leave</v>
      </c>
      <c r="BX1051" s="21" t="str">
        <f>IF($BG1051=0,$AV1051,findspace($AV1051,BX$10))</f>
        <v>Act</v>
      </c>
      <c r="BY1051" s="21" t="str">
        <f>IF($BG1051=0,$AV1051,findspace($AV1051,BY$10))</f>
        <v>Military</v>
      </c>
      <c r="BZ1051" s="21" t="str">
        <f>IF($BG1051=0,$AV1051,findspace($AV1051,BZ$10))</f>
        <v>Family</v>
      </c>
      <c r="CA1051" s="21" t="str">
        <f>IF($BG1051=0,$AV1051,findspace($AV1051,CA$10))</f>
        <v>Exigency</v>
      </c>
    </row>
    <row r="1052" spans="1:79" x14ac:dyDescent="0.35">
      <c r="A1052" t="s">
        <v>1837</v>
      </c>
      <c r="B1052">
        <v>103</v>
      </c>
      <c r="C1052" t="s">
        <v>3024</v>
      </c>
      <c r="D1052" t="s">
        <v>1836</v>
      </c>
      <c r="E1052">
        <v>83</v>
      </c>
      <c r="F1052" t="s">
        <v>3576</v>
      </c>
      <c r="G1052" s="13">
        <v>0.95275657097782906</v>
      </c>
      <c r="I1052">
        <v>12374</v>
      </c>
      <c r="J1052" t="str">
        <f>K1052&amp;L1052</f>
        <v>IBC103Furlough Used12374GSA83FECA Continuation Pay Used # 3</v>
      </c>
      <c r="K1052" t="str">
        <f>A1052&amp;B1052&amp;C1052</f>
        <v>IBC103Furlough Used</v>
      </c>
      <c r="L1052" t="str">
        <f>I1052&amp;D1052&amp;E1052&amp;F1052</f>
        <v>12374GSA83FECA Continuation Pay Used # 3</v>
      </c>
      <c r="M1052" s="13">
        <f>G1052</f>
        <v>0.95275657097782906</v>
      </c>
      <c r="N1052" s="13"/>
      <c r="O1052" s="19">
        <v>665</v>
      </c>
      <c r="P1052">
        <f>COUNTIF(C$11:C$2024, C1052)</f>
        <v>3</v>
      </c>
      <c r="Q1052">
        <f>COUNTIF(F$11:F$177, F1052)</f>
        <v>6</v>
      </c>
      <c r="R1052" t="b">
        <f>A1052=D1052</f>
        <v>0</v>
      </c>
      <c r="S1052" t="b">
        <f>A1052&amp;B1052&amp;C1052=D1052&amp;E1052&amp;F1052</f>
        <v>0</v>
      </c>
      <c r="V1052" t="str">
        <f>IF($A1052=V$10, $C1052, "")</f>
        <v/>
      </c>
      <c r="W1052" t="str">
        <f>IF($A1052=W$10, $C1052, "")</f>
        <v/>
      </c>
      <c r="X1052" t="str">
        <f>IF($A1052=X$10, $C1052, "")</f>
        <v/>
      </c>
      <c r="Y1052" t="str">
        <f>IF($A1052=Y$10, $C1052, "")</f>
        <v>Furlough Used</v>
      </c>
      <c r="Z1052" t="str">
        <f>IF($A1052=Z$10, $C1052, "")</f>
        <v/>
      </c>
      <c r="AB1052" t="str">
        <f>IF($D1052=AB$10, $F1052, "")</f>
        <v/>
      </c>
      <c r="AC1052" t="str">
        <f>IF($D1052=AC$10, $F1052, "")</f>
        <v>FECA Continuation Pay Used # 3</v>
      </c>
      <c r="AD1052" t="str">
        <f>IF($D1052=AD$10, $F1052, "")</f>
        <v/>
      </c>
      <c r="AE1052" t="str">
        <f>IF($D1052=AE$10, $F1052, "")</f>
        <v/>
      </c>
      <c r="AF1052" t="str">
        <f>IF($D1052=AF$10, $F1052, "")</f>
        <v/>
      </c>
      <c r="AH1052">
        <f>COUNTIF(AI$11:AI$2024, AI1052)</f>
        <v>1</v>
      </c>
      <c r="AI1052" t="str">
        <f>V1052&amp;AB1052&amp;W1052&amp;AC1052&amp;X1052&amp;AD1052&amp;Y1052&amp;AE1052&amp;Z1052&amp;AF1052</f>
        <v>FECA Continuation Pay Used # 3Furlough Used</v>
      </c>
      <c r="AJ1052">
        <f>IF(ROW()=11,1,IF(AK1051+1=AK1052,AJ1051,AJ1051+1))</f>
        <v>939</v>
      </c>
      <c r="AK1052">
        <f>IF(AI1052=AI1051, AK1051+1, 1)</f>
        <v>1</v>
      </c>
      <c r="AL1052" s="26" t="str">
        <f>AM1052&amp;AN1052</f>
        <v>IBC103Furlough Used12374GSA83FECA Continuation Pay Used # 3</v>
      </c>
      <c r="AM1052" t="str">
        <f>K1052</f>
        <v>IBC103Furlough Used</v>
      </c>
      <c r="AN1052" t="str">
        <f>L1052</f>
        <v>12374GSA83FECA Continuation Pay Used # 3</v>
      </c>
      <c r="AO1052">
        <f>COUNTIF(AM$11:AM$1107, AM1052)</f>
        <v>3</v>
      </c>
      <c r="AP1052">
        <f>COUNTIF(AN$11:AN$1107, AN1052)</f>
        <v>9</v>
      </c>
      <c r="AQ1052">
        <f>MATCH(AM1052, AM$11:AM$1107, 0)</f>
        <v>92</v>
      </c>
      <c r="AR1052">
        <f>MATCH(AN1052, AN$11:AN$1107, 0)</f>
        <v>70</v>
      </c>
      <c r="AS1052">
        <v>665</v>
      </c>
      <c r="AU1052" t="str">
        <f>C1052</f>
        <v>Furlough Used</v>
      </c>
      <c r="AV1052" t="str">
        <f>IF(F1052="", "", F1052)</f>
        <v>FECA Continuation Pay Used # 3</v>
      </c>
      <c r="AW1052" s="13">
        <f>M1052</f>
        <v>0.95275657097782906</v>
      </c>
      <c r="AX1052" t="e">
        <f>VLOOKUP(AI1052, UniquePairs!A$5:A$2000, 1, FALSE)</f>
        <v>#N/A</v>
      </c>
      <c r="AY1052">
        <f>IFERROR(INDEX(UniquePairs!A$5:K$1000, MATCH(AL1052, UniquePairs!A$5:A$1000, 0), 10), "")</f>
        <v>0</v>
      </c>
      <c r="AZ1052" s="13">
        <f>IF(AY1052&lt;&gt;"", AY1052, AW1052)</f>
        <v>0</v>
      </c>
      <c r="BA1052" t="str">
        <f>IF(AZ1052=0,"None",IF(AZ1052&lt;0.6,"Weak",IF(AZ1052&lt;0.7,"Review",IF(AZ1052&lt;0.8,"Good",IF(AZ1052&lt;0.9,"Very Good","Solid")))))</f>
        <v>None</v>
      </c>
      <c r="BB1052" s="28" t="str">
        <f>IF(AJ1051=AJ1052, BB1051, BC1052)</f>
        <v>Used</v>
      </c>
      <c r="BC1052" t="str">
        <f>IF(AV1052="",AU1052,StringMatch(AU1052,AV1052,TRUE))</f>
        <v>Used</v>
      </c>
      <c r="BD1052" t="str">
        <f>TRIM(SUBSTITUTE(SUBSTITUTE(SUBSTITUTE(SUBSTITUTE(SUBSTITUTE(SUBSTITUTE(SUBSTITUTE(SUBSTITUTE(SUBSTITUTE(SUBSTITUTE(AU1052,BR1052,""),BS1052,""),BT1052,""),BU1052,""),BV1052,""),BW1052,""),BX1052,""),BY1052,""),BZ1052,""),CA1052,""))</f>
        <v>Furlough</v>
      </c>
      <c r="BE1052" t="str">
        <f>TRIM(SUBSTITUTE(SUBSTITUTE(SUBSTITUTE(SUBSTITUTE(SUBSTITUTE(SUBSTITUTE(SUBSTITUTE(SUBSTITUTE(SUBSTITUTE(SUBSTITUTE(AV1052,BH1052,""),BI1052,""),BJ1052,""),BK1052,""),BL1052,""),BM1052,""),BN1052,""),BO1052,""),BP1052,""),BQ1052,""))</f>
        <v>FECA Continuation Pay # 3</v>
      </c>
      <c r="BF1052" s="21">
        <f>LEN(AU1052)-LEN(SUBSTITUTE(AU1052," ",""))</f>
        <v>1</v>
      </c>
      <c r="BG1052" s="21">
        <f>LEN(AV1052)-LEN(SUBSTITUTE(AV1052," ",""))</f>
        <v>5</v>
      </c>
      <c r="BH1052" s="21" t="str">
        <f>IF(BF1052=0,AU1052,findspace($AU1052,BH$10))</f>
        <v>Furlough</v>
      </c>
      <c r="BI1052" s="21" t="str">
        <f>IF(BH1052=0,AN1052,findspace($AU1052,BI$10))</f>
        <v>Used</v>
      </c>
      <c r="BJ1052" s="21" t="str">
        <f>IF(BI1052=0,AV1052,findspace($AU1052,BJ$10))</f>
        <v/>
      </c>
      <c r="BK1052" s="21" t="str">
        <f>IF(BJ1052=0,AW1052,findspace($AU1052,BK$10))</f>
        <v/>
      </c>
      <c r="BL1052" s="21" t="str">
        <f>IF(BK1052=0,AX1052,findspace($AU1052,BL$10))</f>
        <v/>
      </c>
      <c r="BM1052" s="21" t="str">
        <f>IF(BL1052=0,BF1052,findspace($AU1052,BM$10))</f>
        <v/>
      </c>
      <c r="BN1052" s="21" t="str">
        <f>IF(BM1052=0,BH1052,findspace($AU1052,BN$10))</f>
        <v/>
      </c>
      <c r="BO1052" s="21" t="str">
        <f>IF(BN1052=0,BI1052,findspace($AU1052,BO$10))</f>
        <v/>
      </c>
      <c r="BR1052" s="21" t="str">
        <f>IF($BG1052=0,$AV1052,findspace($AV1052,BR$10))</f>
        <v>FECA</v>
      </c>
      <c r="BS1052" s="21" t="str">
        <f>IF($BG1052=0,$AV1052,findspace($AV1052,BS$10))</f>
        <v>Continuation</v>
      </c>
      <c r="BT1052" s="21" t="str">
        <f>IF($BG1052=0,$AV1052,findspace($AV1052,BT$10))</f>
        <v>Pay</v>
      </c>
      <c r="BU1052" s="21" t="str">
        <f>IF($BG1052=0,$AV1052,findspace($AV1052,BU$10))</f>
        <v>Used</v>
      </c>
      <c r="BV1052" s="21" t="str">
        <f>IF($BG1052=0,$AV1052,findspace($AV1052,BV$10))</f>
        <v>#</v>
      </c>
      <c r="BW1052" s="21" t="str">
        <f>IF($BG1052=0,$AV1052,findspace($AV1052,BW$10))</f>
        <v>3</v>
      </c>
      <c r="BX1052" s="21" t="str">
        <f>IF($BG1052=0,$AV1052,findspace($AV1052,BX$10))</f>
        <v/>
      </c>
      <c r="BY1052" s="21" t="str">
        <f>IF($BG1052=0,$AV1052,findspace($AV1052,BY$10))</f>
        <v/>
      </c>
      <c r="BZ1052" s="21" t="str">
        <f>IF($BG1052=0,$AV1052,findspace($AV1052,BZ$10))</f>
        <v/>
      </c>
      <c r="CA1052" s="21" t="str">
        <f>IF($BG1052=0,$AV1052,findspace($AV1052,CA$10))</f>
        <v/>
      </c>
    </row>
    <row r="1053" spans="1:79" x14ac:dyDescent="0.35">
      <c r="A1053" t="s">
        <v>1837</v>
      </c>
      <c r="B1053">
        <v>103</v>
      </c>
      <c r="C1053" t="s">
        <v>3024</v>
      </c>
      <c r="D1053" t="s">
        <v>1836</v>
      </c>
      <c r="E1053">
        <v>81</v>
      </c>
      <c r="F1053" t="s">
        <v>3572</v>
      </c>
      <c r="G1053" s="13">
        <v>0.95175852185197984</v>
      </c>
      <c r="I1053">
        <v>12374</v>
      </c>
      <c r="J1053" t="str">
        <f>K1053&amp;L1053</f>
        <v>IBC103Furlough Used12374GSA81FECA Continuation Pay Used # 1</v>
      </c>
      <c r="K1053" t="str">
        <f>A1053&amp;B1053&amp;C1053</f>
        <v>IBC103Furlough Used</v>
      </c>
      <c r="L1053" t="str">
        <f>I1053&amp;D1053&amp;E1053&amp;F1053</f>
        <v>12374GSA81FECA Continuation Pay Used # 1</v>
      </c>
      <c r="M1053" s="13">
        <f>G1053</f>
        <v>0.95175852185197984</v>
      </c>
      <c r="N1053" s="13"/>
      <c r="O1053" s="19">
        <v>964</v>
      </c>
      <c r="P1053">
        <f>COUNTIF(C$11:C$2024, C1053)</f>
        <v>3</v>
      </c>
      <c r="Q1053">
        <f>COUNTIF(F$11:F$177, F1053)</f>
        <v>2</v>
      </c>
      <c r="R1053" t="b">
        <f>A1053=D1053</f>
        <v>0</v>
      </c>
      <c r="S1053" t="b">
        <f>A1053&amp;B1053&amp;C1053=D1053&amp;E1053&amp;F1053</f>
        <v>0</v>
      </c>
      <c r="V1053" t="str">
        <f>IF($A1053=V$10, $C1053, "")</f>
        <v/>
      </c>
      <c r="W1053" t="str">
        <f>IF($A1053=W$10, $C1053, "")</f>
        <v/>
      </c>
      <c r="X1053" t="str">
        <f>IF($A1053=X$10, $C1053, "")</f>
        <v/>
      </c>
      <c r="Y1053" t="str">
        <f>IF($A1053=Y$10, $C1053, "")</f>
        <v>Furlough Used</v>
      </c>
      <c r="Z1053" t="str">
        <f>IF($A1053=Z$10, $C1053, "")</f>
        <v/>
      </c>
      <c r="AB1053" t="str">
        <f>IF($D1053=AB$10, $F1053, "")</f>
        <v/>
      </c>
      <c r="AC1053" t="str">
        <f>IF($D1053=AC$10, $F1053, "")</f>
        <v>FECA Continuation Pay Used # 1</v>
      </c>
      <c r="AD1053" t="str">
        <f>IF($D1053=AD$10, $F1053, "")</f>
        <v/>
      </c>
      <c r="AE1053" t="str">
        <f>IF($D1053=AE$10, $F1053, "")</f>
        <v/>
      </c>
      <c r="AF1053" t="str">
        <f>IF($D1053=AF$10, $F1053, "")</f>
        <v/>
      </c>
      <c r="AH1053">
        <f>COUNTIF(AI$11:AI$2024, AI1053)</f>
        <v>1</v>
      </c>
      <c r="AI1053" t="str">
        <f>V1053&amp;AB1053&amp;W1053&amp;AC1053&amp;X1053&amp;AD1053&amp;Y1053&amp;AE1053&amp;Z1053&amp;AF1053</f>
        <v>FECA Continuation Pay Used # 1Furlough Used</v>
      </c>
      <c r="AJ1053">
        <f>IF(ROW()=11,1,IF(AK1052+1=AK1053,AJ1052,AJ1052+1))</f>
        <v>940</v>
      </c>
      <c r="AK1053">
        <f>IF(AI1053=AI1052, AK1052+1, 1)</f>
        <v>1</v>
      </c>
      <c r="AL1053" s="26" t="str">
        <f>AM1053&amp;AN1053</f>
        <v>IBC103Furlough Used12374GSA81FECA Continuation Pay Used # 1</v>
      </c>
      <c r="AM1053" t="str">
        <f>K1053</f>
        <v>IBC103Furlough Used</v>
      </c>
      <c r="AN1053" t="str">
        <f>L1053</f>
        <v>12374GSA81FECA Continuation Pay Used # 1</v>
      </c>
      <c r="AO1053">
        <f>COUNTIF(AM$11:AM$1107, AM1053)</f>
        <v>3</v>
      </c>
      <c r="AP1053">
        <f>COUNTIF(AN$11:AN$1107, AN1053)</f>
        <v>5</v>
      </c>
      <c r="AQ1053">
        <f>MATCH(AM1053, AM$11:AM$1107, 0)</f>
        <v>92</v>
      </c>
      <c r="AR1053">
        <f>MATCH(AN1053, AN$11:AN$1107, 0)</f>
        <v>72</v>
      </c>
      <c r="AS1053">
        <v>964</v>
      </c>
      <c r="AU1053" t="str">
        <f>C1053</f>
        <v>Furlough Used</v>
      </c>
      <c r="AV1053" t="str">
        <f>IF(F1053="", "", F1053)</f>
        <v>FECA Continuation Pay Used # 1</v>
      </c>
      <c r="AW1053" s="13">
        <f>M1053</f>
        <v>0.95175852185197984</v>
      </c>
      <c r="AX1053" t="e">
        <f>VLOOKUP(AI1053, UniquePairs!A$5:A$2000, 1, FALSE)</f>
        <v>#N/A</v>
      </c>
      <c r="AY1053">
        <f>IFERROR(INDEX(UniquePairs!A$5:K$1000, MATCH(AL1053, UniquePairs!A$5:A$1000, 0), 10), "")</f>
        <v>0</v>
      </c>
      <c r="AZ1053" s="13">
        <f>IF(AY1053&lt;&gt;"", AY1053, AW1053)</f>
        <v>0</v>
      </c>
      <c r="BA1053" t="str">
        <f>IF(AZ1053=0,"None",IF(AZ1053&lt;0.6,"Weak",IF(AZ1053&lt;0.7,"Review",IF(AZ1053&lt;0.8,"Good",IF(AZ1053&lt;0.9,"Very Good","Solid")))))</f>
        <v>None</v>
      </c>
      <c r="BB1053" s="28" t="str">
        <f>IF(AJ1052=AJ1053, BB1052, BC1053)</f>
        <v>Used</v>
      </c>
      <c r="BC1053" t="str">
        <f>IF(AV1053="",AU1053,StringMatch(AU1053,AV1053,TRUE))</f>
        <v>Used</v>
      </c>
      <c r="BD1053" t="str">
        <f>TRIM(SUBSTITUTE(SUBSTITUTE(SUBSTITUTE(SUBSTITUTE(SUBSTITUTE(SUBSTITUTE(SUBSTITUTE(SUBSTITUTE(SUBSTITUTE(SUBSTITUTE(AU1053,BR1053,""),BS1053,""),BT1053,""),BU1053,""),BV1053,""),BW1053,""),BX1053,""),BY1053,""),BZ1053,""),CA1053,""))</f>
        <v>Furlough</v>
      </c>
      <c r="BE1053" t="str">
        <f>TRIM(SUBSTITUTE(SUBSTITUTE(SUBSTITUTE(SUBSTITUTE(SUBSTITUTE(SUBSTITUTE(SUBSTITUTE(SUBSTITUTE(SUBSTITUTE(SUBSTITUTE(AV1053,BH1053,""),BI1053,""),BJ1053,""),BK1053,""),BL1053,""),BM1053,""),BN1053,""),BO1053,""),BP1053,""),BQ1053,""))</f>
        <v>FECA Continuation Pay # 1</v>
      </c>
      <c r="BF1053" s="21">
        <f>LEN(AU1053)-LEN(SUBSTITUTE(AU1053," ",""))</f>
        <v>1</v>
      </c>
      <c r="BG1053" s="21">
        <f>LEN(AV1053)-LEN(SUBSTITUTE(AV1053," ",""))</f>
        <v>5</v>
      </c>
      <c r="BH1053" s="21" t="str">
        <f>IF(BF1053=0,AU1053,findspace($AU1053,BH$10))</f>
        <v>Furlough</v>
      </c>
      <c r="BI1053" s="21" t="str">
        <f>IF(BH1053=0,AN1053,findspace($AU1053,BI$10))</f>
        <v>Used</v>
      </c>
      <c r="BJ1053" s="21" t="str">
        <f>IF(BI1053=0,AV1053,findspace($AU1053,BJ$10))</f>
        <v/>
      </c>
      <c r="BK1053" s="21" t="str">
        <f>IF(BJ1053=0,AW1053,findspace($AU1053,BK$10))</f>
        <v/>
      </c>
      <c r="BL1053" s="21" t="str">
        <f>IF(BK1053=0,AX1053,findspace($AU1053,BL$10))</f>
        <v/>
      </c>
      <c r="BM1053" s="21" t="str">
        <f>IF(BL1053=0,BF1053,findspace($AU1053,BM$10))</f>
        <v/>
      </c>
      <c r="BN1053" s="21" t="str">
        <f>IF(BM1053=0,BH1053,findspace($AU1053,BN$10))</f>
        <v/>
      </c>
      <c r="BO1053" s="21" t="str">
        <f>IF(BN1053=0,BI1053,findspace($AU1053,BO$10))</f>
        <v/>
      </c>
      <c r="BR1053" s="21" t="str">
        <f>IF($BG1053=0,$AV1053,findspace($AV1053,BR$10))</f>
        <v>FECA</v>
      </c>
      <c r="BS1053" s="21" t="str">
        <f>IF($BG1053=0,$AV1053,findspace($AV1053,BS$10))</f>
        <v>Continuation</v>
      </c>
      <c r="BT1053" s="21" t="str">
        <f>IF($BG1053=0,$AV1053,findspace($AV1053,BT$10))</f>
        <v>Pay</v>
      </c>
      <c r="BU1053" s="21" t="str">
        <f>IF($BG1053=0,$AV1053,findspace($AV1053,BU$10))</f>
        <v>Used</v>
      </c>
      <c r="BV1053" s="21" t="str">
        <f>IF($BG1053=0,$AV1053,findspace($AV1053,BV$10))</f>
        <v>#</v>
      </c>
      <c r="BW1053" s="21" t="str">
        <f>IF($BG1053=0,$AV1053,findspace($AV1053,BW$10))</f>
        <v>1</v>
      </c>
      <c r="BX1053" s="21" t="str">
        <f>IF($BG1053=0,$AV1053,findspace($AV1053,BX$10))</f>
        <v/>
      </c>
      <c r="BY1053" s="21" t="str">
        <f>IF($BG1053=0,$AV1053,findspace($AV1053,BY$10))</f>
        <v/>
      </c>
      <c r="BZ1053" s="21" t="str">
        <f>IF($BG1053=0,$AV1053,findspace($AV1053,BZ$10))</f>
        <v/>
      </c>
      <c r="CA1053" s="21" t="str">
        <f>IF($BG1053=0,$AV1053,findspace($AV1053,CA$10))</f>
        <v/>
      </c>
    </row>
    <row r="1054" spans="1:79" x14ac:dyDescent="0.35">
      <c r="A1054" t="s">
        <v>1837</v>
      </c>
      <c r="B1054">
        <v>105</v>
      </c>
      <c r="C1054" t="s">
        <v>3029</v>
      </c>
      <c r="D1054" t="s">
        <v>1836</v>
      </c>
      <c r="E1054">
        <v>83</v>
      </c>
      <c r="F1054" t="s">
        <v>3576</v>
      </c>
      <c r="G1054" s="13">
        <v>0.88516337153889391</v>
      </c>
      <c r="I1054">
        <v>12374</v>
      </c>
      <c r="J1054" t="str">
        <f>K1054&amp;L1054</f>
        <v>IBC105Furlough Used Lack Funds12374GSA83FECA Continuation Pay Used # 3</v>
      </c>
      <c r="K1054" t="str">
        <f>A1054&amp;B1054&amp;C1054</f>
        <v>IBC105Furlough Used Lack Funds</v>
      </c>
      <c r="L1054" t="str">
        <f>I1054&amp;D1054&amp;E1054&amp;F1054</f>
        <v>12374GSA83FECA Continuation Pay Used # 3</v>
      </c>
      <c r="M1054" s="13">
        <f>G1054</f>
        <v>0.88516337153889391</v>
      </c>
      <c r="N1054" s="13"/>
      <c r="O1054" s="19">
        <v>1063</v>
      </c>
      <c r="P1054">
        <f>COUNTIF(C$11:C$2024, C1054)</f>
        <v>3</v>
      </c>
      <c r="Q1054">
        <f>COUNTIF(F$11:F$177, F1054)</f>
        <v>6</v>
      </c>
      <c r="R1054" t="b">
        <f>A1054=D1054</f>
        <v>0</v>
      </c>
      <c r="S1054" t="b">
        <f>A1054&amp;B1054&amp;C1054=D1054&amp;E1054&amp;F1054</f>
        <v>0</v>
      </c>
      <c r="V1054" t="str">
        <f>IF($A1054=V$10, $C1054, "")</f>
        <v/>
      </c>
      <c r="W1054" t="str">
        <f>IF($A1054=W$10, $C1054, "")</f>
        <v/>
      </c>
      <c r="X1054" t="str">
        <f>IF($A1054=X$10, $C1054, "")</f>
        <v/>
      </c>
      <c r="Y1054" t="str">
        <f>IF($A1054=Y$10, $C1054, "")</f>
        <v>Furlough Used Lack Funds</v>
      </c>
      <c r="Z1054" t="str">
        <f>IF($A1054=Z$10, $C1054, "")</f>
        <v/>
      </c>
      <c r="AB1054" t="str">
        <f>IF($D1054=AB$10, $F1054, "")</f>
        <v/>
      </c>
      <c r="AC1054" t="str">
        <f>IF($D1054=AC$10, $F1054, "")</f>
        <v>FECA Continuation Pay Used # 3</v>
      </c>
      <c r="AD1054" t="str">
        <f>IF($D1054=AD$10, $F1054, "")</f>
        <v/>
      </c>
      <c r="AE1054" t="str">
        <f>IF($D1054=AE$10, $F1054, "")</f>
        <v/>
      </c>
      <c r="AF1054" t="str">
        <f>IF($D1054=AF$10, $F1054, "")</f>
        <v/>
      </c>
      <c r="AH1054">
        <f>COUNTIF(AI$11:AI$2024, AI1054)</f>
        <v>1</v>
      </c>
      <c r="AI1054" t="str">
        <f>V1054&amp;AB1054&amp;W1054&amp;AC1054&amp;X1054&amp;AD1054&amp;Y1054&amp;AE1054&amp;Z1054&amp;AF1054</f>
        <v>FECA Continuation Pay Used # 3Furlough Used Lack Funds</v>
      </c>
      <c r="AJ1054">
        <f>IF(ROW()=11,1,IF(AK1053+1=AK1054,AJ1053,AJ1053+1))</f>
        <v>941</v>
      </c>
      <c r="AK1054">
        <f>IF(AI1054=AI1053, AK1053+1, 1)</f>
        <v>1</v>
      </c>
      <c r="AL1054" s="26" t="str">
        <f>AM1054&amp;AN1054</f>
        <v>IBC105Furlough Used Lack Funds12374GSA83FECA Continuation Pay Used # 3</v>
      </c>
      <c r="AM1054" t="str">
        <f>K1054</f>
        <v>IBC105Furlough Used Lack Funds</v>
      </c>
      <c r="AN1054" t="str">
        <f>L1054</f>
        <v>12374GSA83FECA Continuation Pay Used # 3</v>
      </c>
      <c r="AO1054">
        <f>COUNTIF(AM$11:AM$1107, AM1054)</f>
        <v>3</v>
      </c>
      <c r="AP1054">
        <f>COUNTIF(AN$11:AN$1107, AN1054)</f>
        <v>9</v>
      </c>
      <c r="AQ1054">
        <f>MATCH(AM1054, AM$11:AM$1107, 0)</f>
        <v>93</v>
      </c>
      <c r="AR1054">
        <f>MATCH(AN1054, AN$11:AN$1107, 0)</f>
        <v>70</v>
      </c>
      <c r="AS1054">
        <v>1063</v>
      </c>
      <c r="AU1054" t="str">
        <f>C1054</f>
        <v>Furlough Used Lack Funds</v>
      </c>
      <c r="AV1054" t="str">
        <f>IF(F1054="", "", F1054)</f>
        <v>FECA Continuation Pay Used # 3</v>
      </c>
      <c r="AW1054" s="13">
        <f>M1054</f>
        <v>0.88516337153889391</v>
      </c>
      <c r="AX1054" t="e">
        <f>VLOOKUP(AI1054, UniquePairs!A$5:A$2000, 1, FALSE)</f>
        <v>#N/A</v>
      </c>
      <c r="AY1054">
        <f>IFERROR(INDEX(UniquePairs!A$5:K$1000, MATCH(AL1054, UniquePairs!A$5:A$1000, 0), 10), "")</f>
        <v>0</v>
      </c>
      <c r="AZ1054" s="13">
        <f>IF(AY1054&lt;&gt;"", AY1054, AW1054)</f>
        <v>0</v>
      </c>
      <c r="BA1054" t="str">
        <f>IF(AZ1054=0,"None",IF(AZ1054&lt;0.6,"Weak",IF(AZ1054&lt;0.7,"Review",IF(AZ1054&lt;0.8,"Good",IF(AZ1054&lt;0.9,"Very Good","Solid")))))</f>
        <v>None</v>
      </c>
      <c r="BB1054" s="28" t="str">
        <f>IF(AJ1053=AJ1054, BB1053, BC1054)</f>
        <v>Used</v>
      </c>
      <c r="BC1054" t="str">
        <f>IF(AV1054="",AU1054,StringMatch(AU1054,AV1054,TRUE))</f>
        <v>Used</v>
      </c>
      <c r="BD1054" t="str">
        <f>TRIM(SUBSTITUTE(SUBSTITUTE(SUBSTITUTE(SUBSTITUTE(SUBSTITUTE(SUBSTITUTE(SUBSTITUTE(SUBSTITUTE(SUBSTITUTE(SUBSTITUTE(AU1054,BR1054,""),BS1054,""),BT1054,""),BU1054,""),BV1054,""),BW1054,""),BX1054,""),BY1054,""),BZ1054,""),CA1054,""))</f>
        <v>Furlough Lack Funds</v>
      </c>
      <c r="BE1054" t="str">
        <f>TRIM(SUBSTITUTE(SUBSTITUTE(SUBSTITUTE(SUBSTITUTE(SUBSTITUTE(SUBSTITUTE(SUBSTITUTE(SUBSTITUTE(SUBSTITUTE(SUBSTITUTE(AV1054,BH1054,""),BI1054,""),BJ1054,""),BK1054,""),BL1054,""),BM1054,""),BN1054,""),BO1054,""),BP1054,""),BQ1054,""))</f>
        <v>FECA Continuation Pay # 3</v>
      </c>
      <c r="BF1054" s="21">
        <f>LEN(AU1054)-LEN(SUBSTITUTE(AU1054," ",""))</f>
        <v>3</v>
      </c>
      <c r="BG1054" s="21">
        <f>LEN(AV1054)-LEN(SUBSTITUTE(AV1054," ",""))</f>
        <v>5</v>
      </c>
      <c r="BH1054" s="21" t="str">
        <f>IF(BF1054=0,AU1054,findspace($AU1054,BH$10))</f>
        <v>Furlough</v>
      </c>
      <c r="BI1054" s="21" t="str">
        <f>IF(BH1054=0,AN1054,findspace($AU1054,BI$10))</f>
        <v>Used</v>
      </c>
      <c r="BJ1054" s="21" t="str">
        <f>IF(BI1054=0,AV1054,findspace($AU1054,BJ$10))</f>
        <v>Lack</v>
      </c>
      <c r="BK1054" s="21" t="str">
        <f>IF(BJ1054=0,AW1054,findspace($AU1054,BK$10))</f>
        <v>Funds</v>
      </c>
      <c r="BL1054" s="21" t="str">
        <f>IF(BK1054=0,AX1054,findspace($AU1054,BL$10))</f>
        <v/>
      </c>
      <c r="BM1054" s="21" t="str">
        <f>IF(BL1054=0,BF1054,findspace($AU1054,BM$10))</f>
        <v/>
      </c>
      <c r="BN1054" s="21" t="str">
        <f>IF(BM1054=0,BH1054,findspace($AU1054,BN$10))</f>
        <v/>
      </c>
      <c r="BO1054" s="21" t="str">
        <f>IF(BN1054=0,BI1054,findspace($AU1054,BO$10))</f>
        <v/>
      </c>
      <c r="BR1054" s="21" t="str">
        <f>IF($BG1054=0,$AV1054,findspace($AV1054,BR$10))</f>
        <v>FECA</v>
      </c>
      <c r="BS1054" s="21" t="str">
        <f>IF($BG1054=0,$AV1054,findspace($AV1054,BS$10))</f>
        <v>Continuation</v>
      </c>
      <c r="BT1054" s="21" t="str">
        <f>IF($BG1054=0,$AV1054,findspace($AV1054,BT$10))</f>
        <v>Pay</v>
      </c>
      <c r="BU1054" s="21" t="str">
        <f>IF($BG1054=0,$AV1054,findspace($AV1054,BU$10))</f>
        <v>Used</v>
      </c>
      <c r="BV1054" s="21" t="str">
        <f>IF($BG1054=0,$AV1054,findspace($AV1054,BV$10))</f>
        <v>#</v>
      </c>
      <c r="BW1054" s="21" t="str">
        <f>IF($BG1054=0,$AV1054,findspace($AV1054,BW$10))</f>
        <v>3</v>
      </c>
      <c r="BX1054" s="21" t="str">
        <f>IF($BG1054=0,$AV1054,findspace($AV1054,BX$10))</f>
        <v/>
      </c>
      <c r="BY1054" s="21" t="str">
        <f>IF($BG1054=0,$AV1054,findspace($AV1054,BY$10))</f>
        <v/>
      </c>
      <c r="BZ1054" s="21" t="str">
        <f>IF($BG1054=0,$AV1054,findspace($AV1054,BZ$10))</f>
        <v/>
      </c>
      <c r="CA1054" s="21" t="str">
        <f>IF($BG1054=0,$AV1054,findspace($AV1054,CA$10))</f>
        <v/>
      </c>
    </row>
    <row r="1055" spans="1:79" x14ac:dyDescent="0.35">
      <c r="A1055" t="s">
        <v>1837</v>
      </c>
      <c r="B1055">
        <v>105</v>
      </c>
      <c r="C1055" t="s">
        <v>3029</v>
      </c>
      <c r="D1055" t="s">
        <v>1836</v>
      </c>
      <c r="E1055">
        <v>81</v>
      </c>
      <c r="F1055" t="s">
        <v>3572</v>
      </c>
      <c r="G1055" s="13">
        <v>0.88429035577413895</v>
      </c>
      <c r="I1055">
        <v>12374</v>
      </c>
      <c r="J1055" t="str">
        <f>K1055&amp;L1055</f>
        <v>IBC105Furlough Used Lack Funds12374GSA81FECA Continuation Pay Used # 1</v>
      </c>
      <c r="K1055" t="str">
        <f>A1055&amp;B1055&amp;C1055</f>
        <v>IBC105Furlough Used Lack Funds</v>
      </c>
      <c r="L1055" t="str">
        <f>I1055&amp;D1055&amp;E1055&amp;F1055</f>
        <v>12374GSA81FECA Continuation Pay Used # 1</v>
      </c>
      <c r="M1055" s="13">
        <f>G1055</f>
        <v>0.88429035577413895</v>
      </c>
      <c r="N1055" s="13"/>
      <c r="O1055" s="19">
        <v>423</v>
      </c>
      <c r="P1055">
        <f>COUNTIF(C$11:C$2024, C1055)</f>
        <v>3</v>
      </c>
      <c r="Q1055">
        <f>COUNTIF(F$11:F$177, F1055)</f>
        <v>2</v>
      </c>
      <c r="R1055" t="b">
        <f>A1055=D1055</f>
        <v>0</v>
      </c>
      <c r="S1055" t="b">
        <f>A1055&amp;B1055&amp;C1055=D1055&amp;E1055&amp;F1055</f>
        <v>0</v>
      </c>
      <c r="V1055" t="str">
        <f>IF($A1055=V$10, $C1055, "")</f>
        <v/>
      </c>
      <c r="W1055" t="str">
        <f>IF($A1055=W$10, $C1055, "")</f>
        <v/>
      </c>
      <c r="X1055" t="str">
        <f>IF($A1055=X$10, $C1055, "")</f>
        <v/>
      </c>
      <c r="Y1055" t="str">
        <f>IF($A1055=Y$10, $C1055, "")</f>
        <v>Furlough Used Lack Funds</v>
      </c>
      <c r="Z1055" t="str">
        <f>IF($A1055=Z$10, $C1055, "")</f>
        <v/>
      </c>
      <c r="AB1055" t="str">
        <f>IF($D1055=AB$10, $F1055, "")</f>
        <v/>
      </c>
      <c r="AC1055" t="str">
        <f>IF($D1055=AC$10, $F1055, "")</f>
        <v>FECA Continuation Pay Used # 1</v>
      </c>
      <c r="AD1055" t="str">
        <f>IF($D1055=AD$10, $F1055, "")</f>
        <v/>
      </c>
      <c r="AE1055" t="str">
        <f>IF($D1055=AE$10, $F1055, "")</f>
        <v/>
      </c>
      <c r="AF1055" t="str">
        <f>IF($D1055=AF$10, $F1055, "")</f>
        <v/>
      </c>
      <c r="AH1055">
        <f>COUNTIF(AI$11:AI$2024, AI1055)</f>
        <v>1</v>
      </c>
      <c r="AI1055" t="str">
        <f>V1055&amp;AB1055&amp;W1055&amp;AC1055&amp;X1055&amp;AD1055&amp;Y1055&amp;AE1055&amp;Z1055&amp;AF1055</f>
        <v>FECA Continuation Pay Used # 1Furlough Used Lack Funds</v>
      </c>
      <c r="AJ1055">
        <f>IF(ROW()=11,1,IF(AK1054+1=AK1055,AJ1054,AJ1054+1))</f>
        <v>942</v>
      </c>
      <c r="AK1055">
        <f>IF(AI1055=AI1054, AK1054+1, 1)</f>
        <v>1</v>
      </c>
      <c r="AL1055" s="26" t="str">
        <f>AM1055&amp;AN1055</f>
        <v>IBC105Furlough Used Lack Funds12374GSA81FECA Continuation Pay Used # 1</v>
      </c>
      <c r="AM1055" t="str">
        <f>K1055</f>
        <v>IBC105Furlough Used Lack Funds</v>
      </c>
      <c r="AN1055" t="str">
        <f>L1055</f>
        <v>12374GSA81FECA Continuation Pay Used # 1</v>
      </c>
      <c r="AO1055">
        <f>COUNTIF(AM$11:AM$1107, AM1055)</f>
        <v>3</v>
      </c>
      <c r="AP1055">
        <f>COUNTIF(AN$11:AN$1107, AN1055)</f>
        <v>5</v>
      </c>
      <c r="AQ1055">
        <f>MATCH(AM1055, AM$11:AM$1107, 0)</f>
        <v>93</v>
      </c>
      <c r="AR1055">
        <f>MATCH(AN1055, AN$11:AN$1107, 0)</f>
        <v>72</v>
      </c>
      <c r="AS1055">
        <v>423</v>
      </c>
      <c r="AU1055" t="str">
        <f>C1055</f>
        <v>Furlough Used Lack Funds</v>
      </c>
      <c r="AV1055" t="str">
        <f>IF(F1055="", "", F1055)</f>
        <v>FECA Continuation Pay Used # 1</v>
      </c>
      <c r="AW1055" s="13">
        <f>M1055</f>
        <v>0.88429035577413895</v>
      </c>
      <c r="AX1055" t="e">
        <f>VLOOKUP(AI1055, UniquePairs!A$5:A$2000, 1, FALSE)</f>
        <v>#N/A</v>
      </c>
      <c r="AY1055">
        <f>IFERROR(INDEX(UniquePairs!A$5:K$1000, MATCH(AL1055, UniquePairs!A$5:A$1000, 0), 10), "")</f>
        <v>0</v>
      </c>
      <c r="AZ1055" s="13">
        <f>IF(AY1055&lt;&gt;"", AY1055, AW1055)</f>
        <v>0</v>
      </c>
      <c r="BA1055" t="str">
        <f>IF(AZ1055=0,"None",IF(AZ1055&lt;0.6,"Weak",IF(AZ1055&lt;0.7,"Review",IF(AZ1055&lt;0.8,"Good",IF(AZ1055&lt;0.9,"Very Good","Solid")))))</f>
        <v>None</v>
      </c>
      <c r="BB1055" s="28" t="str">
        <f>IF(AJ1054=AJ1055, BB1054, BC1055)</f>
        <v>Used</v>
      </c>
      <c r="BC1055" t="str">
        <f>IF(AV1055="",AU1055,StringMatch(AU1055,AV1055,TRUE))</f>
        <v>Used</v>
      </c>
      <c r="BD1055" t="str">
        <f>TRIM(SUBSTITUTE(SUBSTITUTE(SUBSTITUTE(SUBSTITUTE(SUBSTITUTE(SUBSTITUTE(SUBSTITUTE(SUBSTITUTE(SUBSTITUTE(SUBSTITUTE(AU1055,BR1055,""),BS1055,""),BT1055,""),BU1055,""),BV1055,""),BW1055,""),BX1055,""),BY1055,""),BZ1055,""),CA1055,""))</f>
        <v>Furlough Lack Funds</v>
      </c>
      <c r="BE1055" t="str">
        <f>TRIM(SUBSTITUTE(SUBSTITUTE(SUBSTITUTE(SUBSTITUTE(SUBSTITUTE(SUBSTITUTE(SUBSTITUTE(SUBSTITUTE(SUBSTITUTE(SUBSTITUTE(AV1055,BH1055,""),BI1055,""),BJ1055,""),BK1055,""),BL1055,""),BM1055,""),BN1055,""),BO1055,""),BP1055,""),BQ1055,""))</f>
        <v>FECA Continuation Pay # 1</v>
      </c>
      <c r="BF1055" s="21">
        <f>LEN(AU1055)-LEN(SUBSTITUTE(AU1055," ",""))</f>
        <v>3</v>
      </c>
      <c r="BG1055" s="21">
        <f>LEN(AV1055)-LEN(SUBSTITUTE(AV1055," ",""))</f>
        <v>5</v>
      </c>
      <c r="BH1055" s="21" t="str">
        <f>IF(BF1055=0,AU1055,findspace($AU1055,BH$10))</f>
        <v>Furlough</v>
      </c>
      <c r="BI1055" s="21" t="str">
        <f>IF(BH1055=0,AN1055,findspace($AU1055,BI$10))</f>
        <v>Used</v>
      </c>
      <c r="BJ1055" s="21" t="str">
        <f>IF(BI1055=0,AV1055,findspace($AU1055,BJ$10))</f>
        <v>Lack</v>
      </c>
      <c r="BK1055" s="21" t="str">
        <f>IF(BJ1055=0,AW1055,findspace($AU1055,BK$10))</f>
        <v>Funds</v>
      </c>
      <c r="BL1055" s="21" t="str">
        <f>IF(BK1055=0,AX1055,findspace($AU1055,BL$10))</f>
        <v/>
      </c>
      <c r="BM1055" s="21" t="str">
        <f>IF(BL1055=0,BF1055,findspace($AU1055,BM$10))</f>
        <v/>
      </c>
      <c r="BN1055" s="21" t="str">
        <f>IF(BM1055=0,BH1055,findspace($AU1055,BN$10))</f>
        <v/>
      </c>
      <c r="BO1055" s="21" t="str">
        <f>IF(BN1055=0,BI1055,findspace($AU1055,BO$10))</f>
        <v/>
      </c>
      <c r="BR1055" s="21" t="str">
        <f>IF($BG1055=0,$AV1055,findspace($AV1055,BR$10))</f>
        <v>FECA</v>
      </c>
      <c r="BS1055" s="21" t="str">
        <f>IF($BG1055=0,$AV1055,findspace($AV1055,BS$10))</f>
        <v>Continuation</v>
      </c>
      <c r="BT1055" s="21" t="str">
        <f>IF($BG1055=0,$AV1055,findspace($AV1055,BT$10))</f>
        <v>Pay</v>
      </c>
      <c r="BU1055" s="21" t="str">
        <f>IF($BG1055=0,$AV1055,findspace($AV1055,BU$10))</f>
        <v>Used</v>
      </c>
      <c r="BV1055" s="21" t="str">
        <f>IF($BG1055=0,$AV1055,findspace($AV1055,BV$10))</f>
        <v>#</v>
      </c>
      <c r="BW1055" s="21" t="str">
        <f>IF($BG1055=0,$AV1055,findspace($AV1055,BW$10))</f>
        <v>1</v>
      </c>
      <c r="BX1055" s="21" t="str">
        <f>IF($BG1055=0,$AV1055,findspace($AV1055,BX$10))</f>
        <v/>
      </c>
      <c r="BY1055" s="21" t="str">
        <f>IF($BG1055=0,$AV1055,findspace($AV1055,BY$10))</f>
        <v/>
      </c>
      <c r="BZ1055" s="21" t="str">
        <f>IF($BG1055=0,$AV1055,findspace($AV1055,BZ$10))</f>
        <v/>
      </c>
      <c r="CA1055" s="21" t="str">
        <f>IF($BG1055=0,$AV1055,findspace($AV1055,CA$10))</f>
        <v/>
      </c>
    </row>
    <row r="1056" spans="1:79" x14ac:dyDescent="0.35">
      <c r="A1056" t="s">
        <v>1837</v>
      </c>
      <c r="B1056">
        <v>86</v>
      </c>
      <c r="C1056" t="s">
        <v>3035</v>
      </c>
      <c r="D1056" t="s">
        <v>1839</v>
      </c>
      <c r="E1056" t="s">
        <v>1263</v>
      </c>
      <c r="F1056" t="s">
        <v>2755</v>
      </c>
      <c r="G1056" s="13">
        <v>0.91428571428571426</v>
      </c>
      <c r="I1056">
        <v>12374</v>
      </c>
      <c r="J1056" t="str">
        <f>K1056&amp;L1056</f>
        <v>IBC86Home Leave Earned12374DFASLKHome Leave</v>
      </c>
      <c r="K1056" t="str">
        <f>A1056&amp;B1056&amp;C1056</f>
        <v>IBC86Home Leave Earned</v>
      </c>
      <c r="L1056" t="str">
        <f>I1056&amp;D1056&amp;E1056&amp;F1056</f>
        <v>12374DFASLKHome Leave</v>
      </c>
      <c r="M1056" s="13">
        <f>G1056</f>
        <v>0.91428571428571426</v>
      </c>
      <c r="N1056" s="13"/>
      <c r="O1056" s="19">
        <v>153</v>
      </c>
      <c r="P1056">
        <f>COUNTIF(C$11:C$2024, C1056)</f>
        <v>3</v>
      </c>
      <c r="Q1056">
        <f>COUNTIF(F$11:F$177, F1056)</f>
        <v>2</v>
      </c>
      <c r="R1056" t="b">
        <f>A1056=D1056</f>
        <v>0</v>
      </c>
      <c r="S1056" t="b">
        <f>A1056&amp;B1056&amp;C1056=D1056&amp;E1056&amp;F1056</f>
        <v>0</v>
      </c>
      <c r="V1056" t="str">
        <f>IF($A1056=V$10, $C1056, "")</f>
        <v/>
      </c>
      <c r="W1056" t="str">
        <f>IF($A1056=W$10, $C1056, "")</f>
        <v/>
      </c>
      <c r="X1056" t="str">
        <f>IF($A1056=X$10, $C1056, "")</f>
        <v/>
      </c>
      <c r="Y1056" t="str">
        <f>IF($A1056=Y$10, $C1056, "")</f>
        <v>Home Leave Earned</v>
      </c>
      <c r="Z1056" t="str">
        <f>IF($A1056=Z$10, $C1056, "")</f>
        <v/>
      </c>
      <c r="AB1056" t="str">
        <f>IF($D1056=AB$10, $F1056, "")</f>
        <v>Home Leave</v>
      </c>
      <c r="AC1056" t="str">
        <f>IF($D1056=AC$10, $F1056, "")</f>
        <v/>
      </c>
      <c r="AD1056" t="str">
        <f>IF($D1056=AD$10, $F1056, "")</f>
        <v/>
      </c>
      <c r="AE1056" t="str">
        <f>IF($D1056=AE$10, $F1056, "")</f>
        <v/>
      </c>
      <c r="AF1056" t="str">
        <f>IF($D1056=AF$10, $F1056, "")</f>
        <v/>
      </c>
      <c r="AH1056">
        <f>COUNTIF(AI$11:AI$2024, AI1056)</f>
        <v>4</v>
      </c>
      <c r="AI1056" t="str">
        <f>V1056&amp;AB1056&amp;W1056&amp;AC1056&amp;X1056&amp;AD1056&amp;Y1056&amp;AE1056&amp;Z1056&amp;AF1056</f>
        <v>Home LeaveHome Leave Earned</v>
      </c>
      <c r="AJ1056">
        <f>IF(ROW()=11,1,IF(AK1055+1=AK1056,AJ1055,AJ1055+1))</f>
        <v>943</v>
      </c>
      <c r="AK1056">
        <f>IF(AI1056=AI1055, AK1055+1, 1)</f>
        <v>1</v>
      </c>
      <c r="AL1056" s="26" t="str">
        <f>AM1056&amp;AN1056</f>
        <v>IBC86Home Leave Earned12374DFASLKHome Leave</v>
      </c>
      <c r="AM1056" t="str">
        <f>K1056</f>
        <v>IBC86Home Leave Earned</v>
      </c>
      <c r="AN1056" t="str">
        <f>L1056</f>
        <v>12374DFASLKHome Leave</v>
      </c>
      <c r="AO1056">
        <f>COUNTIF(AM$11:AM$1107, AM1056)</f>
        <v>3</v>
      </c>
      <c r="AP1056">
        <f>COUNTIF(AN$11:AN$1107, AN1056)</f>
        <v>2</v>
      </c>
      <c r="AQ1056">
        <f>MATCH(AM1056, AM$11:AM$1107, 0)</f>
        <v>664</v>
      </c>
      <c r="AR1056">
        <f>MATCH(AN1056, AN$11:AN$1107, 0)</f>
        <v>43</v>
      </c>
      <c r="AS1056">
        <v>153</v>
      </c>
      <c r="AU1056" t="str">
        <f>C1056</f>
        <v>Home Leave Earned</v>
      </c>
      <c r="AV1056" t="str">
        <f>IF(F1056="", "", F1056)</f>
        <v>Home Leave</v>
      </c>
      <c r="AW1056" s="13">
        <f>M1056</f>
        <v>0.91428571428571426</v>
      </c>
      <c r="AX1056" t="e">
        <f>VLOOKUP(AI1056, UniquePairs!A$5:A$2000, 1, FALSE)</f>
        <v>#N/A</v>
      </c>
      <c r="AY1056">
        <f>IFERROR(INDEX(UniquePairs!A$5:K$1000, MATCH(AL1056, UniquePairs!A$5:A$1000, 0), 10), "")</f>
        <v>0</v>
      </c>
      <c r="AZ1056" s="13">
        <f>IF(AY1056&lt;&gt;"", AY1056, AW1056)</f>
        <v>0</v>
      </c>
      <c r="BA1056" t="str">
        <f>IF(AZ1056=0,"None",IF(AZ1056&lt;0.6,"Weak",IF(AZ1056&lt;0.7,"Review",IF(AZ1056&lt;0.8,"Good",IF(AZ1056&lt;0.9,"Very Good","Solid")))))</f>
        <v>None</v>
      </c>
      <c r="BB1056" s="28" t="str">
        <f>IF(AJ1055=AJ1056, BB1055, BC1056)</f>
        <v>Home Leave</v>
      </c>
      <c r="BC1056" t="str">
        <f>IF(AV1056="",AU1056,StringMatch(AU1056,AV1056,TRUE))</f>
        <v>Home Leave</v>
      </c>
      <c r="BD1056" t="str">
        <f>TRIM(SUBSTITUTE(SUBSTITUTE(SUBSTITUTE(SUBSTITUTE(SUBSTITUTE(SUBSTITUTE(SUBSTITUTE(SUBSTITUTE(SUBSTITUTE(SUBSTITUTE(AU1056,BR1056,""),BS1056,""),BT1056,""),BU1056,""),BV1056,""),BW1056,""),BX1056,""),BY1056,""),BZ1056,""),CA1056,""))</f>
        <v>Earned</v>
      </c>
      <c r="BE1056" t="str">
        <f>TRIM(SUBSTITUTE(SUBSTITUTE(SUBSTITUTE(SUBSTITUTE(SUBSTITUTE(SUBSTITUTE(SUBSTITUTE(SUBSTITUTE(SUBSTITUTE(SUBSTITUTE(AV1056,BH1056,""),BI1056,""),BJ1056,""),BK1056,""),BL1056,""),BM1056,""),BN1056,""),BO1056,""),BP1056,""),BQ1056,""))</f>
        <v/>
      </c>
      <c r="BF1056" s="21">
        <f>LEN(AU1056)-LEN(SUBSTITUTE(AU1056," ",""))</f>
        <v>2</v>
      </c>
      <c r="BG1056" s="21">
        <f>LEN(AV1056)-LEN(SUBSTITUTE(AV1056," ",""))</f>
        <v>1</v>
      </c>
      <c r="BH1056" s="21" t="str">
        <f>IF(BF1056=0,AU1056,findspace($AU1056,BH$10))</f>
        <v>Home</v>
      </c>
      <c r="BI1056" s="21" t="str">
        <f>IF(BH1056=0,AN1056,findspace($AU1056,BI$10))</f>
        <v>Leave</v>
      </c>
      <c r="BJ1056" s="21" t="str">
        <f>IF(BI1056=0,AV1056,findspace($AU1056,BJ$10))</f>
        <v>Earned</v>
      </c>
      <c r="BK1056" s="21" t="str">
        <f>IF(BJ1056=0,AW1056,findspace($AU1056,BK$10))</f>
        <v/>
      </c>
      <c r="BL1056" s="21" t="str">
        <f>IF(BK1056=0,AX1056,findspace($AU1056,BL$10))</f>
        <v/>
      </c>
      <c r="BM1056" s="21" t="str">
        <f>IF(BL1056=0,BF1056,findspace($AU1056,BM$10))</f>
        <v/>
      </c>
      <c r="BN1056" s="21" t="str">
        <f>IF(BM1056=0,BH1056,findspace($AU1056,BN$10))</f>
        <v/>
      </c>
      <c r="BO1056" s="21" t="str">
        <f>IF(BN1056=0,BI1056,findspace($AU1056,BO$10))</f>
        <v/>
      </c>
      <c r="BR1056" s="21" t="str">
        <f>IF($BG1056=0,$AV1056,findspace($AV1056,BR$10))</f>
        <v>Home</v>
      </c>
      <c r="BS1056" s="21" t="str">
        <f>IF($BG1056=0,$AV1056,findspace($AV1056,BS$10))</f>
        <v>Leave</v>
      </c>
      <c r="BT1056" s="21" t="str">
        <f>IF($BG1056=0,$AV1056,findspace($AV1056,BT$10))</f>
        <v/>
      </c>
      <c r="BU1056" s="21" t="str">
        <f>IF($BG1056=0,$AV1056,findspace($AV1056,BU$10))</f>
        <v/>
      </c>
      <c r="BV1056" s="21" t="str">
        <f>IF($BG1056=0,$AV1056,findspace($AV1056,BV$10))</f>
        <v/>
      </c>
      <c r="BW1056" s="21" t="str">
        <f>IF($BG1056=0,$AV1056,findspace($AV1056,BW$10))</f>
        <v/>
      </c>
      <c r="BX1056" s="21" t="str">
        <f>IF($BG1056=0,$AV1056,findspace($AV1056,BX$10))</f>
        <v/>
      </c>
      <c r="BY1056" s="21" t="str">
        <f>IF($BG1056=0,$AV1056,findspace($AV1056,BY$10))</f>
        <v/>
      </c>
      <c r="BZ1056" s="21" t="str">
        <f>IF($BG1056=0,$AV1056,findspace($AV1056,BZ$10))</f>
        <v/>
      </c>
      <c r="CA1056" s="21" t="str">
        <f>IF($BG1056=0,$AV1056,findspace($AV1056,CA$10))</f>
        <v/>
      </c>
    </row>
    <row r="1057" spans="1:79" x14ac:dyDescent="0.35">
      <c r="A1057" t="s">
        <v>1837</v>
      </c>
      <c r="B1057">
        <v>86</v>
      </c>
      <c r="C1057" t="s">
        <v>3035</v>
      </c>
      <c r="D1057" t="s">
        <v>1836</v>
      </c>
      <c r="E1057">
        <v>48</v>
      </c>
      <c r="F1057" t="s">
        <v>2755</v>
      </c>
      <c r="G1057" s="13">
        <v>0.91428571428571426</v>
      </c>
      <c r="I1057">
        <v>12374</v>
      </c>
      <c r="J1057" t="str">
        <f>K1057&amp;L1057</f>
        <v>IBC86Home Leave Earned12374GSA48Home Leave</v>
      </c>
      <c r="K1057" t="str">
        <f>A1057&amp;B1057&amp;C1057</f>
        <v>IBC86Home Leave Earned</v>
      </c>
      <c r="L1057" t="str">
        <f>I1057&amp;D1057&amp;E1057&amp;F1057</f>
        <v>12374GSA48Home Leave</v>
      </c>
      <c r="M1057" s="13">
        <f>G1057</f>
        <v>0.91428571428571426</v>
      </c>
      <c r="N1057" s="13"/>
      <c r="O1057" s="19">
        <v>306</v>
      </c>
      <c r="P1057">
        <f>COUNTIF(C$11:C$2024, C1057)</f>
        <v>3</v>
      </c>
      <c r="Q1057">
        <f>COUNTIF(F$11:F$177, F1057)</f>
        <v>2</v>
      </c>
      <c r="R1057" t="b">
        <f>A1057=D1057</f>
        <v>0</v>
      </c>
      <c r="S1057" t="b">
        <f>A1057&amp;B1057&amp;C1057=D1057&amp;E1057&amp;F1057</f>
        <v>0</v>
      </c>
      <c r="V1057" t="str">
        <f>IF($A1057=V$10, $C1057, "")</f>
        <v/>
      </c>
      <c r="W1057" t="str">
        <f>IF($A1057=W$10, $C1057, "")</f>
        <v/>
      </c>
      <c r="X1057" t="str">
        <f>IF($A1057=X$10, $C1057, "")</f>
        <v/>
      </c>
      <c r="Y1057" t="str">
        <f>IF($A1057=Y$10, $C1057, "")</f>
        <v>Home Leave Earned</v>
      </c>
      <c r="Z1057" t="str">
        <f>IF($A1057=Z$10, $C1057, "")</f>
        <v/>
      </c>
      <c r="AB1057" t="str">
        <f>IF($D1057=AB$10, $F1057, "")</f>
        <v/>
      </c>
      <c r="AC1057" t="str">
        <f>IF($D1057=AC$10, $F1057, "")</f>
        <v>Home Leave</v>
      </c>
      <c r="AD1057" t="str">
        <f>IF($D1057=AD$10, $F1057, "")</f>
        <v/>
      </c>
      <c r="AE1057" t="str">
        <f>IF($D1057=AE$10, $F1057, "")</f>
        <v/>
      </c>
      <c r="AF1057" t="str">
        <f>IF($D1057=AF$10, $F1057, "")</f>
        <v/>
      </c>
      <c r="AH1057">
        <f>COUNTIF(AI$11:AI$2024, AI1057)</f>
        <v>4</v>
      </c>
      <c r="AI1057" t="str">
        <f>V1057&amp;AB1057&amp;W1057&amp;AC1057&amp;X1057&amp;AD1057&amp;Y1057&amp;AE1057&amp;Z1057&amp;AF1057</f>
        <v>Home LeaveHome Leave Earned</v>
      </c>
      <c r="AJ1057">
        <f>IF(ROW()=11,1,IF(AK1056+1=AK1057,AJ1056,AJ1056+1))</f>
        <v>943</v>
      </c>
      <c r="AK1057">
        <f>IF(AI1057=AI1056, AK1056+1, 1)</f>
        <v>2</v>
      </c>
      <c r="AL1057" s="26" t="str">
        <f>AM1057&amp;AN1057</f>
        <v>IBC86Home Leave Earned12374GSA48Home Leave</v>
      </c>
      <c r="AM1057" t="str">
        <f>K1057</f>
        <v>IBC86Home Leave Earned</v>
      </c>
      <c r="AN1057" t="str">
        <f>L1057</f>
        <v>12374GSA48Home Leave</v>
      </c>
      <c r="AO1057">
        <f>COUNTIF(AM$11:AM$1107, AM1057)</f>
        <v>3</v>
      </c>
      <c r="AP1057">
        <f>COUNTIF(AN$11:AN$1107, AN1057)</f>
        <v>2</v>
      </c>
      <c r="AQ1057">
        <f>MATCH(AM1057, AM$11:AM$1107, 0)</f>
        <v>664</v>
      </c>
      <c r="AR1057">
        <f>MATCH(AN1057, AN$11:AN$1107, 0)</f>
        <v>44</v>
      </c>
      <c r="AS1057">
        <v>306</v>
      </c>
      <c r="AU1057" t="str">
        <f>C1057</f>
        <v>Home Leave Earned</v>
      </c>
      <c r="AV1057" t="str">
        <f>IF(F1057="", "", F1057)</f>
        <v>Home Leave</v>
      </c>
      <c r="AW1057" s="13">
        <f>M1057</f>
        <v>0.91428571428571426</v>
      </c>
      <c r="AX1057" t="e">
        <f>VLOOKUP(AI1057, UniquePairs!A$5:A$2000, 1, FALSE)</f>
        <v>#N/A</v>
      </c>
      <c r="AY1057">
        <f>IFERROR(INDEX(UniquePairs!A$5:K$1000, MATCH(AL1057, UniquePairs!A$5:A$1000, 0), 10), "")</f>
        <v>0</v>
      </c>
      <c r="AZ1057" s="13">
        <f>IF(AY1057&lt;&gt;"", AY1057, AW1057)</f>
        <v>0</v>
      </c>
      <c r="BA1057" t="str">
        <f>IF(AZ1057=0,"None",IF(AZ1057&lt;0.6,"Weak",IF(AZ1057&lt;0.7,"Review",IF(AZ1057&lt;0.8,"Good",IF(AZ1057&lt;0.9,"Very Good","Solid")))))</f>
        <v>None</v>
      </c>
      <c r="BB1057" s="28" t="str">
        <f>IF(AJ1056=AJ1057, BB1056, BC1057)</f>
        <v>Home Leave</v>
      </c>
      <c r="BC1057" t="str">
        <f>IF(AV1057="",AU1057,StringMatch(AU1057,AV1057,TRUE))</f>
        <v>Home Leave</v>
      </c>
      <c r="BD1057" t="str">
        <f>TRIM(SUBSTITUTE(SUBSTITUTE(SUBSTITUTE(SUBSTITUTE(SUBSTITUTE(SUBSTITUTE(SUBSTITUTE(SUBSTITUTE(SUBSTITUTE(SUBSTITUTE(AU1057,BR1057,""),BS1057,""),BT1057,""),BU1057,""),BV1057,""),BW1057,""),BX1057,""),BY1057,""),BZ1057,""),CA1057,""))</f>
        <v>Earned</v>
      </c>
      <c r="BE1057" t="str">
        <f>TRIM(SUBSTITUTE(SUBSTITUTE(SUBSTITUTE(SUBSTITUTE(SUBSTITUTE(SUBSTITUTE(SUBSTITUTE(SUBSTITUTE(SUBSTITUTE(SUBSTITUTE(AV1057,BH1057,""),BI1057,""),BJ1057,""),BK1057,""),BL1057,""),BM1057,""),BN1057,""),BO1057,""),BP1057,""),BQ1057,""))</f>
        <v/>
      </c>
      <c r="BF1057" s="21">
        <f>LEN(AU1057)-LEN(SUBSTITUTE(AU1057," ",""))</f>
        <v>2</v>
      </c>
      <c r="BG1057" s="21">
        <f>LEN(AV1057)-LEN(SUBSTITUTE(AV1057," ",""))</f>
        <v>1</v>
      </c>
      <c r="BH1057" s="21" t="str">
        <f>IF(BF1057=0,AU1057,findspace($AU1057,BH$10))</f>
        <v>Home</v>
      </c>
      <c r="BI1057" s="21" t="str">
        <f>IF(BH1057=0,AN1057,findspace($AU1057,BI$10))</f>
        <v>Leave</v>
      </c>
      <c r="BJ1057" s="21" t="str">
        <f>IF(BI1057=0,AV1057,findspace($AU1057,BJ$10))</f>
        <v>Earned</v>
      </c>
      <c r="BK1057" s="21" t="str">
        <f>IF(BJ1057=0,AW1057,findspace($AU1057,BK$10))</f>
        <v/>
      </c>
      <c r="BL1057" s="21" t="str">
        <f>IF(BK1057=0,AX1057,findspace($AU1057,BL$10))</f>
        <v/>
      </c>
      <c r="BM1057" s="21" t="str">
        <f>IF(BL1057=0,BF1057,findspace($AU1057,BM$10))</f>
        <v/>
      </c>
      <c r="BN1057" s="21" t="str">
        <f>IF(BM1057=0,BH1057,findspace($AU1057,BN$10))</f>
        <v/>
      </c>
      <c r="BO1057" s="21" t="str">
        <f>IF(BN1057=0,BI1057,findspace($AU1057,BO$10))</f>
        <v/>
      </c>
      <c r="BR1057" s="21" t="str">
        <f>IF($BG1057=0,$AV1057,findspace($AV1057,BR$10))</f>
        <v>Home</v>
      </c>
      <c r="BS1057" s="21" t="str">
        <f>IF($BG1057=0,$AV1057,findspace($AV1057,BS$10))</f>
        <v>Leave</v>
      </c>
      <c r="BT1057" s="21" t="str">
        <f>IF($BG1057=0,$AV1057,findspace($AV1057,BT$10))</f>
        <v/>
      </c>
      <c r="BU1057" s="21" t="str">
        <f>IF($BG1057=0,$AV1057,findspace($AV1057,BU$10))</f>
        <v/>
      </c>
      <c r="BV1057" s="21" t="str">
        <f>IF($BG1057=0,$AV1057,findspace($AV1057,BV$10))</f>
        <v/>
      </c>
      <c r="BW1057" s="21" t="str">
        <f>IF($BG1057=0,$AV1057,findspace($AV1057,BW$10))</f>
        <v/>
      </c>
      <c r="BX1057" s="21" t="str">
        <f>IF($BG1057=0,$AV1057,findspace($AV1057,BX$10))</f>
        <v/>
      </c>
      <c r="BY1057" s="21" t="str">
        <f>IF($BG1057=0,$AV1057,findspace($AV1057,BY$10))</f>
        <v/>
      </c>
      <c r="BZ1057" s="21" t="str">
        <f>IF($BG1057=0,$AV1057,findspace($AV1057,BZ$10))</f>
        <v/>
      </c>
      <c r="CA1057" s="21" t="str">
        <f>IF($BG1057=0,$AV1057,findspace($AV1057,CA$10))</f>
        <v/>
      </c>
    </row>
    <row r="1058" spans="1:79" x14ac:dyDescent="0.35">
      <c r="A1058" t="s">
        <v>1837</v>
      </c>
      <c r="B1058">
        <v>89</v>
      </c>
      <c r="C1058" t="s">
        <v>3037</v>
      </c>
      <c r="D1058" t="s">
        <v>1837</v>
      </c>
      <c r="E1058">
        <v>77</v>
      </c>
      <c r="F1058" t="s">
        <v>3115</v>
      </c>
      <c r="G1058" s="13">
        <v>0.73735955056179781</v>
      </c>
      <c r="I1058">
        <v>12374</v>
      </c>
      <c r="J1058" t="str">
        <f>K1058&amp;L1058</f>
        <v>IBC89Home Leave Carryover12374IBC77Military Leave Regular Carryover</v>
      </c>
      <c r="K1058" t="str">
        <f>A1058&amp;B1058&amp;C1058</f>
        <v>IBC89Home Leave Carryover</v>
      </c>
      <c r="L1058" t="str">
        <f>I1058&amp;D1058&amp;E1058&amp;F1058</f>
        <v>12374IBC77Military Leave Regular Carryover</v>
      </c>
      <c r="M1058" s="13">
        <f>G1058</f>
        <v>0.73735955056179781</v>
      </c>
      <c r="N1058" s="13"/>
      <c r="O1058" s="19">
        <v>192</v>
      </c>
      <c r="P1058">
        <f>COUNTIF(C$11:C$2024, C1058)</f>
        <v>3</v>
      </c>
      <c r="Q1058">
        <f>COUNTIF(F$11:F$177, F1058)</f>
        <v>0</v>
      </c>
      <c r="R1058" t="b">
        <f>A1058=D1058</f>
        <v>1</v>
      </c>
      <c r="S1058" t="b">
        <f>A1058&amp;B1058&amp;C1058=D1058&amp;E1058&amp;F1058</f>
        <v>0</v>
      </c>
      <c r="V1058" t="str">
        <f>IF($A1058=V$10, $C1058, "")</f>
        <v/>
      </c>
      <c r="W1058" t="str">
        <f>IF($A1058=W$10, $C1058, "")</f>
        <v/>
      </c>
      <c r="X1058" t="str">
        <f>IF($A1058=X$10, $C1058, "")</f>
        <v/>
      </c>
      <c r="Y1058" t="str">
        <f>IF($A1058=Y$10, $C1058, "")</f>
        <v>Home Leave Carryover</v>
      </c>
      <c r="Z1058" t="str">
        <f>IF($A1058=Z$10, $C1058, "")</f>
        <v/>
      </c>
      <c r="AB1058" t="str">
        <f>IF($D1058=AB$10, $F1058, "")</f>
        <v/>
      </c>
      <c r="AC1058" t="str">
        <f>IF($D1058=AC$10, $F1058, "")</f>
        <v/>
      </c>
      <c r="AD1058" t="str">
        <f>IF($D1058=AD$10, $F1058, "")</f>
        <v/>
      </c>
      <c r="AE1058" t="str">
        <f>IF($D1058=AE$10, $F1058, "")</f>
        <v>Military Leave Regular Carryover</v>
      </c>
      <c r="AF1058" t="str">
        <f>IF($D1058=AF$10, $F1058, "")</f>
        <v/>
      </c>
      <c r="AH1058">
        <f>COUNTIF(AI$11:AI$2024, AI1058)</f>
        <v>1</v>
      </c>
      <c r="AI1058" t="str">
        <f>V1058&amp;AB1058&amp;W1058&amp;AC1058&amp;X1058&amp;AD1058&amp;Y1058&amp;AE1058&amp;Z1058&amp;AF1058</f>
        <v>Home Leave CarryoverMilitary Leave Regular Carryover</v>
      </c>
      <c r="AJ1058">
        <f>IF(ROW()=11,1,IF(AK1057+1=AK1058,AJ1057,AJ1057+1))</f>
        <v>944</v>
      </c>
      <c r="AK1058">
        <f>IF(AI1058=AI1057, AK1057+1, 1)</f>
        <v>1</v>
      </c>
      <c r="AL1058" s="26" t="str">
        <f>AM1058&amp;AN1058</f>
        <v>IBC89Home Leave Carryover12374IBC77Military Leave Regular Carryover</v>
      </c>
      <c r="AM1058" t="str">
        <f>K1058</f>
        <v>IBC89Home Leave Carryover</v>
      </c>
      <c r="AN1058" t="str">
        <f>L1058</f>
        <v>12374IBC77Military Leave Regular Carryover</v>
      </c>
      <c r="AO1058">
        <f>COUNTIF(AM$11:AM$1107, AM1058)</f>
        <v>3</v>
      </c>
      <c r="AP1058">
        <f>COUNTIF(AN$11:AN$1107, AN1058)</f>
        <v>1</v>
      </c>
      <c r="AQ1058">
        <f>MATCH(AM1058, AM$11:AM$1107, 0)</f>
        <v>1048</v>
      </c>
      <c r="AR1058">
        <f>MATCH(AN1058, AN$11:AN$1107, 0)</f>
        <v>1048</v>
      </c>
      <c r="AS1058">
        <v>192</v>
      </c>
      <c r="AU1058" t="str">
        <f>C1058</f>
        <v>Home Leave Carryover</v>
      </c>
      <c r="AV1058" t="str">
        <f>IF(F1058="", "", F1058)</f>
        <v>Military Leave Regular Carryover</v>
      </c>
      <c r="AW1058" s="13">
        <f>M1058</f>
        <v>0.73735955056179781</v>
      </c>
      <c r="AX1058" t="e">
        <f>VLOOKUP(AI1058, UniquePairs!A$5:A$2000, 1, FALSE)</f>
        <v>#N/A</v>
      </c>
      <c r="AY1058">
        <f>IFERROR(INDEX(UniquePairs!A$5:K$1000, MATCH(AL1058, UniquePairs!A$5:A$1000, 0), 10), "")</f>
        <v>0</v>
      </c>
      <c r="AZ1058" s="13">
        <f>IF(AY1058&lt;&gt;"", AY1058, AW1058)</f>
        <v>0</v>
      </c>
      <c r="BA1058" t="str">
        <f>IF(AZ1058=0,"None",IF(AZ1058&lt;0.6,"Weak",IF(AZ1058&lt;0.7,"Review",IF(AZ1058&lt;0.8,"Good",IF(AZ1058&lt;0.9,"Very Good","Solid")))))</f>
        <v>None</v>
      </c>
      <c r="BB1058" s="28" t="str">
        <f>IF(AJ1057=AJ1058, BB1057, BC1058)</f>
        <v>Leave Carryover</v>
      </c>
      <c r="BC1058" t="str">
        <f>IF(AV1058="",AU1058,StringMatch(AU1058,AV1058,TRUE))</f>
        <v>Leave Carryover</v>
      </c>
      <c r="BD1058" t="str">
        <f>TRIM(SUBSTITUTE(SUBSTITUTE(SUBSTITUTE(SUBSTITUTE(SUBSTITUTE(SUBSTITUTE(SUBSTITUTE(SUBSTITUTE(SUBSTITUTE(SUBSTITUTE(AU1058,BR1058,""),BS1058,""),BT1058,""),BU1058,""),BV1058,""),BW1058,""),BX1058,""),BY1058,""),BZ1058,""),CA1058,""))</f>
        <v>Home</v>
      </c>
      <c r="BE1058" t="str">
        <f>TRIM(SUBSTITUTE(SUBSTITUTE(SUBSTITUTE(SUBSTITUTE(SUBSTITUTE(SUBSTITUTE(SUBSTITUTE(SUBSTITUTE(SUBSTITUTE(SUBSTITUTE(AV1058,BH1058,""),BI1058,""),BJ1058,""),BK1058,""),BL1058,""),BM1058,""),BN1058,""),BO1058,""),BP1058,""),BQ1058,""))</f>
        <v>Military Regular</v>
      </c>
      <c r="BF1058" s="21">
        <f>LEN(AU1058)-LEN(SUBSTITUTE(AU1058," ",""))</f>
        <v>2</v>
      </c>
      <c r="BG1058" s="21">
        <f>LEN(AV1058)-LEN(SUBSTITUTE(AV1058," ",""))</f>
        <v>3</v>
      </c>
      <c r="BH1058" s="21" t="str">
        <f>IF(BF1058=0,AU1058,findspace($AU1058,BH$10))</f>
        <v>Home</v>
      </c>
      <c r="BI1058" s="21" t="str">
        <f>IF(BH1058=0,AN1058,findspace($AU1058,BI$10))</f>
        <v>Leave</v>
      </c>
      <c r="BJ1058" s="21" t="str">
        <f>IF(BI1058=0,AV1058,findspace($AU1058,BJ$10))</f>
        <v>Carryover</v>
      </c>
      <c r="BK1058" s="21" t="str">
        <f>IF(BJ1058=0,AW1058,findspace($AU1058,BK$10))</f>
        <v/>
      </c>
      <c r="BL1058" s="21" t="str">
        <f>IF(BK1058=0,AX1058,findspace($AU1058,BL$10))</f>
        <v/>
      </c>
      <c r="BM1058" s="21" t="str">
        <f>IF(BL1058=0,BF1058,findspace($AU1058,BM$10))</f>
        <v/>
      </c>
      <c r="BN1058" s="21" t="str">
        <f>IF(BM1058=0,BH1058,findspace($AU1058,BN$10))</f>
        <v/>
      </c>
      <c r="BO1058" s="21" t="str">
        <f>IF(BN1058=0,BI1058,findspace($AU1058,BO$10))</f>
        <v/>
      </c>
      <c r="BR1058" s="21" t="str">
        <f>IF($BG1058=0,$AV1058,findspace($AV1058,BR$10))</f>
        <v>Military</v>
      </c>
      <c r="BS1058" s="21" t="str">
        <f>IF($BG1058=0,$AV1058,findspace($AV1058,BS$10))</f>
        <v>Leave</v>
      </c>
      <c r="BT1058" s="21" t="str">
        <f>IF($BG1058=0,$AV1058,findspace($AV1058,BT$10))</f>
        <v>Regular</v>
      </c>
      <c r="BU1058" s="21" t="str">
        <f>IF($BG1058=0,$AV1058,findspace($AV1058,BU$10))</f>
        <v>Carryover</v>
      </c>
      <c r="BV1058" s="21" t="str">
        <f>IF($BG1058=0,$AV1058,findspace($AV1058,BV$10))</f>
        <v/>
      </c>
      <c r="BW1058" s="21" t="str">
        <f>IF($BG1058=0,$AV1058,findspace($AV1058,BW$10))</f>
        <v/>
      </c>
      <c r="BX1058" s="21" t="str">
        <f>IF($BG1058=0,$AV1058,findspace($AV1058,BX$10))</f>
        <v/>
      </c>
      <c r="BY1058" s="21" t="str">
        <f>IF($BG1058=0,$AV1058,findspace($AV1058,BY$10))</f>
        <v/>
      </c>
      <c r="BZ1058" s="21" t="str">
        <f>IF($BG1058=0,$AV1058,findspace($AV1058,BZ$10))</f>
        <v/>
      </c>
      <c r="CA1058" s="21" t="str">
        <f>IF($BG1058=0,$AV1058,findspace($AV1058,CA$10))</f>
        <v/>
      </c>
    </row>
    <row r="1059" spans="1:79" x14ac:dyDescent="0.35">
      <c r="A1059" t="s">
        <v>1837</v>
      </c>
      <c r="B1059">
        <v>89</v>
      </c>
      <c r="C1059" t="s">
        <v>3037</v>
      </c>
      <c r="D1059" t="s">
        <v>1837</v>
      </c>
      <c r="E1059">
        <v>21</v>
      </c>
      <c r="F1059" t="s">
        <v>2861</v>
      </c>
      <c r="G1059" s="13">
        <v>0.62564102564102564</v>
      </c>
      <c r="I1059">
        <v>12374</v>
      </c>
      <c r="J1059" t="str">
        <f>K1059&amp;L1059</f>
        <v>IBC89Home Leave Carryover12374IBC21Annual Leave Carryover</v>
      </c>
      <c r="K1059" t="str">
        <f>A1059&amp;B1059&amp;C1059</f>
        <v>IBC89Home Leave Carryover</v>
      </c>
      <c r="L1059" t="str">
        <f>I1059&amp;D1059&amp;E1059&amp;F1059</f>
        <v>12374IBC21Annual Leave Carryover</v>
      </c>
      <c r="M1059" s="13">
        <f>G1059</f>
        <v>0.62564102564102564</v>
      </c>
      <c r="N1059" s="13"/>
      <c r="O1059" s="19">
        <v>924</v>
      </c>
      <c r="P1059">
        <f>COUNTIF(C$11:C$2024, C1059)</f>
        <v>3</v>
      </c>
      <c r="Q1059">
        <f>COUNTIF(F$11:F$177, F1059)</f>
        <v>0</v>
      </c>
      <c r="R1059" t="b">
        <f>A1059=D1059</f>
        <v>1</v>
      </c>
      <c r="S1059" t="b">
        <f>A1059&amp;B1059&amp;C1059=D1059&amp;E1059&amp;F1059</f>
        <v>0</v>
      </c>
      <c r="V1059" t="str">
        <f>IF($A1059=V$10, $C1059, "")</f>
        <v/>
      </c>
      <c r="W1059" t="str">
        <f>IF($A1059=W$10, $C1059, "")</f>
        <v/>
      </c>
      <c r="X1059" t="str">
        <f>IF($A1059=X$10, $C1059, "")</f>
        <v/>
      </c>
      <c r="Y1059" t="str">
        <f>IF($A1059=Y$10, $C1059, "")</f>
        <v>Home Leave Carryover</v>
      </c>
      <c r="Z1059" t="str">
        <f>IF($A1059=Z$10, $C1059, "")</f>
        <v/>
      </c>
      <c r="AB1059" t="str">
        <f>IF($D1059=AB$10, $F1059, "")</f>
        <v/>
      </c>
      <c r="AC1059" t="str">
        <f>IF($D1059=AC$10, $F1059, "")</f>
        <v/>
      </c>
      <c r="AD1059" t="str">
        <f>IF($D1059=AD$10, $F1059, "")</f>
        <v/>
      </c>
      <c r="AE1059" t="str">
        <f>IF($D1059=AE$10, $F1059, "")</f>
        <v>Annual Leave Carryover</v>
      </c>
      <c r="AF1059" t="str">
        <f>IF($D1059=AF$10, $F1059, "")</f>
        <v/>
      </c>
      <c r="AH1059">
        <f>COUNTIF(AI$11:AI$2024, AI1059)</f>
        <v>1</v>
      </c>
      <c r="AI1059" t="str">
        <f>V1059&amp;AB1059&amp;W1059&amp;AC1059&amp;X1059&amp;AD1059&amp;Y1059&amp;AE1059&amp;Z1059&amp;AF1059</f>
        <v>Home Leave CarryoverAnnual Leave Carryover</v>
      </c>
      <c r="AJ1059">
        <f>IF(ROW()=11,1,IF(AK1058+1=AK1059,AJ1058,AJ1058+1))</f>
        <v>945</v>
      </c>
      <c r="AK1059">
        <f>IF(AI1059=AI1058, AK1058+1, 1)</f>
        <v>1</v>
      </c>
      <c r="AL1059" s="26" t="str">
        <f>AM1059&amp;AN1059</f>
        <v>IBC89Home Leave Carryover12374IBC21Annual Leave Carryover</v>
      </c>
      <c r="AM1059" t="str">
        <f>K1059</f>
        <v>IBC89Home Leave Carryover</v>
      </c>
      <c r="AN1059" t="str">
        <f>L1059</f>
        <v>12374IBC21Annual Leave Carryover</v>
      </c>
      <c r="AO1059">
        <f>COUNTIF(AM$11:AM$1107, AM1059)</f>
        <v>3</v>
      </c>
      <c r="AP1059">
        <f>COUNTIF(AN$11:AN$1107, AN1059)</f>
        <v>3</v>
      </c>
      <c r="AQ1059">
        <f>MATCH(AM1059, AM$11:AM$1107, 0)</f>
        <v>1048</v>
      </c>
      <c r="AR1059">
        <f>MATCH(AN1059, AN$11:AN$1107, 0)</f>
        <v>205</v>
      </c>
      <c r="AS1059">
        <v>924</v>
      </c>
      <c r="AU1059" t="str">
        <f>C1059</f>
        <v>Home Leave Carryover</v>
      </c>
      <c r="AV1059" t="str">
        <f>IF(F1059="", "", F1059)</f>
        <v>Annual Leave Carryover</v>
      </c>
      <c r="AW1059" s="13">
        <f>M1059</f>
        <v>0.62564102564102564</v>
      </c>
      <c r="AX1059" t="e">
        <f>VLOOKUP(AI1059, UniquePairs!A$5:A$2000, 1, FALSE)</f>
        <v>#N/A</v>
      </c>
      <c r="AY1059">
        <f>IFERROR(INDEX(UniquePairs!A$5:K$1000, MATCH(AL1059, UniquePairs!A$5:A$1000, 0), 10), "")</f>
        <v>0</v>
      </c>
      <c r="AZ1059" s="13">
        <f>IF(AY1059&lt;&gt;"", AY1059, AW1059)</f>
        <v>0</v>
      </c>
      <c r="BA1059" t="str">
        <f>IF(AZ1059=0,"None",IF(AZ1059&lt;0.6,"Weak",IF(AZ1059&lt;0.7,"Review",IF(AZ1059&lt;0.8,"Good",IF(AZ1059&lt;0.9,"Very Good","Solid")))))</f>
        <v>None</v>
      </c>
      <c r="BB1059" s="28" t="str">
        <f>IF(AJ1058=AJ1059, BB1058, BC1059)</f>
        <v>Leave Carryover</v>
      </c>
      <c r="BC1059" t="str">
        <f>IF(AV1059="",AU1059,StringMatch(AU1059,AV1059,TRUE))</f>
        <v>Leave Carryover</v>
      </c>
      <c r="BD1059" t="str">
        <f>TRIM(SUBSTITUTE(SUBSTITUTE(SUBSTITUTE(SUBSTITUTE(SUBSTITUTE(SUBSTITUTE(SUBSTITUTE(SUBSTITUTE(SUBSTITUTE(SUBSTITUTE(AU1059,BR1059,""),BS1059,""),BT1059,""),BU1059,""),BV1059,""),BW1059,""),BX1059,""),BY1059,""),BZ1059,""),CA1059,""))</f>
        <v>Home</v>
      </c>
      <c r="BE1059" t="str">
        <f>TRIM(SUBSTITUTE(SUBSTITUTE(SUBSTITUTE(SUBSTITUTE(SUBSTITUTE(SUBSTITUTE(SUBSTITUTE(SUBSTITUTE(SUBSTITUTE(SUBSTITUTE(AV1059,BH1059,""),BI1059,""),BJ1059,""),BK1059,""),BL1059,""),BM1059,""),BN1059,""),BO1059,""),BP1059,""),BQ1059,""))</f>
        <v>Annual</v>
      </c>
      <c r="BF1059" s="21">
        <f>LEN(AU1059)-LEN(SUBSTITUTE(AU1059," ",""))</f>
        <v>2</v>
      </c>
      <c r="BG1059" s="21">
        <f>LEN(AV1059)-LEN(SUBSTITUTE(AV1059," ",""))</f>
        <v>2</v>
      </c>
      <c r="BH1059" s="21" t="str">
        <f>IF(BF1059=0,AU1059,findspace($AU1059,BH$10))</f>
        <v>Home</v>
      </c>
      <c r="BI1059" s="21" t="str">
        <f>IF(BH1059=0,AN1059,findspace($AU1059,BI$10))</f>
        <v>Leave</v>
      </c>
      <c r="BJ1059" s="21" t="str">
        <f>IF(BI1059=0,AV1059,findspace($AU1059,BJ$10))</f>
        <v>Carryover</v>
      </c>
      <c r="BK1059" s="21" t="str">
        <f>IF(BJ1059=0,AW1059,findspace($AU1059,BK$10))</f>
        <v/>
      </c>
      <c r="BL1059" s="21" t="str">
        <f>IF(BK1059=0,AX1059,findspace($AU1059,BL$10))</f>
        <v/>
      </c>
      <c r="BM1059" s="21" t="str">
        <f>IF(BL1059=0,BF1059,findspace($AU1059,BM$10))</f>
        <v/>
      </c>
      <c r="BN1059" s="21" t="str">
        <f>IF(BM1059=0,BH1059,findspace($AU1059,BN$10))</f>
        <v/>
      </c>
      <c r="BO1059" s="21" t="str">
        <f>IF(BN1059=0,BI1059,findspace($AU1059,BO$10))</f>
        <v/>
      </c>
      <c r="BR1059" s="21" t="str">
        <f>IF($BG1059=0,$AV1059,findspace($AV1059,BR$10))</f>
        <v>Annual</v>
      </c>
      <c r="BS1059" s="21" t="str">
        <f>IF($BG1059=0,$AV1059,findspace($AV1059,BS$10))</f>
        <v>Leave</v>
      </c>
      <c r="BT1059" s="21" t="str">
        <f>IF($BG1059=0,$AV1059,findspace($AV1059,BT$10))</f>
        <v>Carryover</v>
      </c>
      <c r="BU1059" s="21" t="str">
        <f>IF($BG1059=0,$AV1059,findspace($AV1059,BU$10))</f>
        <v/>
      </c>
      <c r="BV1059" s="21" t="str">
        <f>IF($BG1059=0,$AV1059,findspace($AV1059,BV$10))</f>
        <v/>
      </c>
      <c r="BW1059" s="21" t="str">
        <f>IF($BG1059=0,$AV1059,findspace($AV1059,BW$10))</f>
        <v/>
      </c>
      <c r="BX1059" s="21" t="str">
        <f>IF($BG1059=0,$AV1059,findspace($AV1059,BX$10))</f>
        <v/>
      </c>
      <c r="BY1059" s="21" t="str">
        <f>IF($BG1059=0,$AV1059,findspace($AV1059,BY$10))</f>
        <v/>
      </c>
      <c r="BZ1059" s="21" t="str">
        <f>IF($BG1059=0,$AV1059,findspace($AV1059,BZ$10))</f>
        <v/>
      </c>
      <c r="CA1059" s="21" t="str">
        <f>IF($BG1059=0,$AV1059,findspace($AV1059,CA$10))</f>
        <v/>
      </c>
    </row>
    <row r="1060" spans="1:79" x14ac:dyDescent="0.35">
      <c r="A1060" t="s">
        <v>1837</v>
      </c>
      <c r="B1060">
        <v>89</v>
      </c>
      <c r="C1060" t="s">
        <v>3037</v>
      </c>
      <c r="D1060" t="s">
        <v>1837</v>
      </c>
      <c r="E1060">
        <v>31</v>
      </c>
      <c r="F1060" t="s">
        <v>3160</v>
      </c>
      <c r="G1060" s="13">
        <v>0.62564102564102564</v>
      </c>
      <c r="I1060">
        <v>12374</v>
      </c>
      <c r="J1060" t="str">
        <f>K1060&amp;L1060</f>
        <v>IBC89Home Leave Carryover12374IBC31Sick Leave Carryover</v>
      </c>
      <c r="K1060" t="str">
        <f>A1060&amp;B1060&amp;C1060</f>
        <v>IBC89Home Leave Carryover</v>
      </c>
      <c r="L1060" t="str">
        <f>I1060&amp;D1060&amp;E1060&amp;F1060</f>
        <v>12374IBC31Sick Leave Carryover</v>
      </c>
      <c r="M1060" s="13">
        <f>G1060</f>
        <v>0.62564102564102564</v>
      </c>
      <c r="N1060" s="13"/>
      <c r="O1060" s="19">
        <v>972</v>
      </c>
      <c r="P1060">
        <f>COUNTIF(C$11:C$2024, C1060)</f>
        <v>3</v>
      </c>
      <c r="Q1060">
        <f>COUNTIF(F$11:F$177, F1060)</f>
        <v>0</v>
      </c>
      <c r="R1060" t="b">
        <f>A1060=D1060</f>
        <v>1</v>
      </c>
      <c r="S1060" t="b">
        <f>A1060&amp;B1060&amp;C1060=D1060&amp;E1060&amp;F1060</f>
        <v>0</v>
      </c>
      <c r="V1060" t="str">
        <f>IF($A1060=V$10, $C1060, "")</f>
        <v/>
      </c>
      <c r="W1060" t="str">
        <f>IF($A1060=W$10, $C1060, "")</f>
        <v/>
      </c>
      <c r="X1060" t="str">
        <f>IF($A1060=X$10, $C1060, "")</f>
        <v/>
      </c>
      <c r="Y1060" t="str">
        <f>IF($A1060=Y$10, $C1060, "")</f>
        <v>Home Leave Carryover</v>
      </c>
      <c r="Z1060" t="str">
        <f>IF($A1060=Z$10, $C1060, "")</f>
        <v/>
      </c>
      <c r="AB1060" t="str">
        <f>IF($D1060=AB$10, $F1060, "")</f>
        <v/>
      </c>
      <c r="AC1060" t="str">
        <f>IF($D1060=AC$10, $F1060, "")</f>
        <v/>
      </c>
      <c r="AD1060" t="str">
        <f>IF($D1060=AD$10, $F1060, "")</f>
        <v/>
      </c>
      <c r="AE1060" t="str">
        <f>IF($D1060=AE$10, $F1060, "")</f>
        <v>Sick Leave Carryover</v>
      </c>
      <c r="AF1060" t="str">
        <f>IF($D1060=AF$10, $F1060, "")</f>
        <v/>
      </c>
      <c r="AH1060">
        <f>COUNTIF(AI$11:AI$2024, AI1060)</f>
        <v>1</v>
      </c>
      <c r="AI1060" t="str">
        <f>V1060&amp;AB1060&amp;W1060&amp;AC1060&amp;X1060&amp;AD1060&amp;Y1060&amp;AE1060&amp;Z1060&amp;AF1060</f>
        <v>Home Leave CarryoverSick Leave Carryover</v>
      </c>
      <c r="AJ1060">
        <f>IF(ROW()=11,1,IF(AK1059+1=AK1060,AJ1059,AJ1059+1))</f>
        <v>946</v>
      </c>
      <c r="AK1060">
        <f>IF(AI1060=AI1059, AK1059+1, 1)</f>
        <v>1</v>
      </c>
      <c r="AL1060" s="26" t="str">
        <f>AM1060&amp;AN1060</f>
        <v>IBC89Home Leave Carryover12374IBC31Sick Leave Carryover</v>
      </c>
      <c r="AM1060" t="str">
        <f>K1060</f>
        <v>IBC89Home Leave Carryover</v>
      </c>
      <c r="AN1060" t="str">
        <f>L1060</f>
        <v>12374IBC31Sick Leave Carryover</v>
      </c>
      <c r="AO1060">
        <f>COUNTIF(AM$11:AM$1107, AM1060)</f>
        <v>3</v>
      </c>
      <c r="AP1060">
        <f>COUNTIF(AN$11:AN$1107, AN1060)</f>
        <v>2</v>
      </c>
      <c r="AQ1060">
        <f>MATCH(AM1060, AM$11:AM$1107, 0)</f>
        <v>1048</v>
      </c>
      <c r="AR1060">
        <f>MATCH(AN1060, AN$11:AN$1107, 0)</f>
        <v>865</v>
      </c>
      <c r="AS1060">
        <v>972</v>
      </c>
      <c r="AU1060" t="str">
        <f>C1060</f>
        <v>Home Leave Carryover</v>
      </c>
      <c r="AV1060" t="str">
        <f>IF(F1060="", "", F1060)</f>
        <v>Sick Leave Carryover</v>
      </c>
      <c r="AW1060" s="13">
        <f>M1060</f>
        <v>0.62564102564102564</v>
      </c>
      <c r="AX1060" t="e">
        <f>VLOOKUP(AI1060, UniquePairs!A$5:A$2000, 1, FALSE)</f>
        <v>#N/A</v>
      </c>
      <c r="AY1060">
        <f>IFERROR(INDEX(UniquePairs!A$5:K$1000, MATCH(AL1060, UniquePairs!A$5:A$1000, 0), 10), "")</f>
        <v>0</v>
      </c>
      <c r="AZ1060" s="13">
        <f>IF(AY1060&lt;&gt;"", AY1060, AW1060)</f>
        <v>0</v>
      </c>
      <c r="BA1060" t="str">
        <f>IF(AZ1060=0,"None",IF(AZ1060&lt;0.6,"Weak",IF(AZ1060&lt;0.7,"Review",IF(AZ1060&lt;0.8,"Good",IF(AZ1060&lt;0.9,"Very Good","Solid")))))</f>
        <v>None</v>
      </c>
      <c r="BB1060" s="28" t="str">
        <f>IF(AJ1059=AJ1060, BB1059, BC1060)</f>
        <v>Leave Carryover</v>
      </c>
      <c r="BC1060" t="str">
        <f>IF(AV1060="",AU1060,StringMatch(AU1060,AV1060,TRUE))</f>
        <v>Leave Carryover</v>
      </c>
      <c r="BD1060" t="str">
        <f>TRIM(SUBSTITUTE(SUBSTITUTE(SUBSTITUTE(SUBSTITUTE(SUBSTITUTE(SUBSTITUTE(SUBSTITUTE(SUBSTITUTE(SUBSTITUTE(SUBSTITUTE(AU1060,BR1060,""),BS1060,""),BT1060,""),BU1060,""),BV1060,""),BW1060,""),BX1060,""),BY1060,""),BZ1060,""),CA1060,""))</f>
        <v>Home</v>
      </c>
      <c r="BE1060" t="str">
        <f>TRIM(SUBSTITUTE(SUBSTITUTE(SUBSTITUTE(SUBSTITUTE(SUBSTITUTE(SUBSTITUTE(SUBSTITUTE(SUBSTITUTE(SUBSTITUTE(SUBSTITUTE(AV1060,BH1060,""),BI1060,""),BJ1060,""),BK1060,""),BL1060,""),BM1060,""),BN1060,""),BO1060,""),BP1060,""),BQ1060,""))</f>
        <v>Sick</v>
      </c>
      <c r="BF1060" s="21">
        <f>LEN(AU1060)-LEN(SUBSTITUTE(AU1060," ",""))</f>
        <v>2</v>
      </c>
      <c r="BG1060" s="21">
        <f>LEN(AV1060)-LEN(SUBSTITUTE(AV1060," ",""))</f>
        <v>2</v>
      </c>
      <c r="BH1060" s="21" t="str">
        <f>IF(BF1060=0,AU1060,findspace($AU1060,BH$10))</f>
        <v>Home</v>
      </c>
      <c r="BI1060" s="21" t="str">
        <f>IF(BH1060=0,AN1060,findspace($AU1060,BI$10))</f>
        <v>Leave</v>
      </c>
      <c r="BJ1060" s="21" t="str">
        <f>IF(BI1060=0,AV1060,findspace($AU1060,BJ$10))</f>
        <v>Carryover</v>
      </c>
      <c r="BK1060" s="21" t="str">
        <f>IF(BJ1060=0,AW1060,findspace($AU1060,BK$10))</f>
        <v/>
      </c>
      <c r="BL1060" s="21" t="str">
        <f>IF(BK1060=0,AX1060,findspace($AU1060,BL$10))</f>
        <v/>
      </c>
      <c r="BM1060" s="21" t="str">
        <f>IF(BL1060=0,BF1060,findspace($AU1060,BM$10))</f>
        <v/>
      </c>
      <c r="BN1060" s="21" t="str">
        <f>IF(BM1060=0,BH1060,findspace($AU1060,BN$10))</f>
        <v/>
      </c>
      <c r="BO1060" s="21" t="str">
        <f>IF(BN1060=0,BI1060,findspace($AU1060,BO$10))</f>
        <v/>
      </c>
      <c r="BR1060" s="21" t="str">
        <f>IF($BG1060=0,$AV1060,findspace($AV1060,BR$10))</f>
        <v>Sick</v>
      </c>
      <c r="BS1060" s="21" t="str">
        <f>IF($BG1060=0,$AV1060,findspace($AV1060,BS$10))</f>
        <v>Leave</v>
      </c>
      <c r="BT1060" s="21" t="str">
        <f>IF($BG1060=0,$AV1060,findspace($AV1060,BT$10))</f>
        <v>Carryover</v>
      </c>
      <c r="BU1060" s="21" t="str">
        <f>IF($BG1060=0,$AV1060,findspace($AV1060,BU$10))</f>
        <v/>
      </c>
      <c r="BV1060" s="21" t="str">
        <f>IF($BG1060=0,$AV1060,findspace($AV1060,BV$10))</f>
        <v/>
      </c>
      <c r="BW1060" s="21" t="str">
        <f>IF($BG1060=0,$AV1060,findspace($AV1060,BW$10))</f>
        <v/>
      </c>
      <c r="BX1060" s="21" t="str">
        <f>IF($BG1060=0,$AV1060,findspace($AV1060,BX$10))</f>
        <v/>
      </c>
      <c r="BY1060" s="21" t="str">
        <f>IF($BG1060=0,$AV1060,findspace($AV1060,BY$10))</f>
        <v/>
      </c>
      <c r="BZ1060" s="21" t="str">
        <f>IF($BG1060=0,$AV1060,findspace($AV1060,BZ$10))</f>
        <v/>
      </c>
      <c r="CA1060" s="21" t="str">
        <f>IF($BG1060=0,$AV1060,findspace($AV1060,CA$10))</f>
        <v/>
      </c>
    </row>
    <row r="1061" spans="1:79" x14ac:dyDescent="0.35">
      <c r="A1061" t="s">
        <v>1837</v>
      </c>
      <c r="B1061" t="s">
        <v>3038</v>
      </c>
      <c r="C1061" t="s">
        <v>3039</v>
      </c>
      <c r="D1061" t="s">
        <v>1837</v>
      </c>
      <c r="E1061" t="s">
        <v>3156</v>
      </c>
      <c r="F1061" t="s">
        <v>3157</v>
      </c>
      <c r="G1061" s="13">
        <v>0.91127927830484701</v>
      </c>
      <c r="I1061">
        <v>12374</v>
      </c>
      <c r="J1061" t="str">
        <f>K1061&amp;L1061</f>
        <v>IBCHLZHome Leave Balance12374IBCSHZShore Leave Balance</v>
      </c>
      <c r="K1061" t="str">
        <f>A1061&amp;B1061&amp;C1061</f>
        <v>IBCHLZHome Leave Balance</v>
      </c>
      <c r="L1061" t="str">
        <f>I1061&amp;D1061&amp;E1061&amp;F1061</f>
        <v>12374IBCSHZShore Leave Balance</v>
      </c>
      <c r="M1061" s="13">
        <f>G1061</f>
        <v>0.91127927830484701</v>
      </c>
      <c r="N1061" s="13"/>
      <c r="O1061" s="19">
        <v>781</v>
      </c>
      <c r="P1061">
        <f>COUNTIF(C$11:C$2024, C1061)</f>
        <v>3</v>
      </c>
      <c r="Q1061">
        <f>COUNTIF(F$11:F$177, F1061)</f>
        <v>0</v>
      </c>
      <c r="R1061" t="b">
        <f>A1061=D1061</f>
        <v>1</v>
      </c>
      <c r="S1061" t="b">
        <f>A1061&amp;B1061&amp;C1061=D1061&amp;E1061&amp;F1061</f>
        <v>0</v>
      </c>
      <c r="V1061" t="str">
        <f>IF($A1061=V$10, $C1061, "")</f>
        <v/>
      </c>
      <c r="W1061" t="str">
        <f>IF($A1061=W$10, $C1061, "")</f>
        <v/>
      </c>
      <c r="X1061" t="str">
        <f>IF($A1061=X$10, $C1061, "")</f>
        <v/>
      </c>
      <c r="Y1061" t="str">
        <f>IF($A1061=Y$10, $C1061, "")</f>
        <v>Home Leave Balance</v>
      </c>
      <c r="Z1061" t="str">
        <f>IF($A1061=Z$10, $C1061, "")</f>
        <v/>
      </c>
      <c r="AB1061" t="str">
        <f>IF($D1061=AB$10, $F1061, "")</f>
        <v/>
      </c>
      <c r="AC1061" t="str">
        <f>IF($D1061=AC$10, $F1061, "")</f>
        <v/>
      </c>
      <c r="AD1061" t="str">
        <f>IF($D1061=AD$10, $F1061, "")</f>
        <v/>
      </c>
      <c r="AE1061" t="str">
        <f>IF($D1061=AE$10, $F1061, "")</f>
        <v>Shore Leave Balance</v>
      </c>
      <c r="AF1061" t="str">
        <f>IF($D1061=AF$10, $F1061, "")</f>
        <v/>
      </c>
      <c r="AH1061">
        <f>COUNTIF(AI$11:AI$2024, AI1061)</f>
        <v>1</v>
      </c>
      <c r="AI1061" t="str">
        <f>V1061&amp;AB1061&amp;W1061&amp;AC1061&amp;X1061&amp;AD1061&amp;Y1061&amp;AE1061&amp;Z1061&amp;AF1061</f>
        <v>Home Leave BalanceShore Leave Balance</v>
      </c>
      <c r="AJ1061">
        <f>IF(ROW()=11,1,IF(AK1060+1=AK1061,AJ1060,AJ1060+1))</f>
        <v>947</v>
      </c>
      <c r="AK1061">
        <f>IF(AI1061=AI1060, AK1060+1, 1)</f>
        <v>1</v>
      </c>
      <c r="AL1061" s="26" t="str">
        <f>AM1061&amp;AN1061</f>
        <v>IBCHLZHome Leave Balance12374IBCSHZShore Leave Balance</v>
      </c>
      <c r="AM1061" t="str">
        <f>K1061</f>
        <v>IBCHLZHome Leave Balance</v>
      </c>
      <c r="AN1061" t="str">
        <f>L1061</f>
        <v>12374IBCSHZShore Leave Balance</v>
      </c>
      <c r="AO1061">
        <f>COUNTIF(AM$11:AM$1107, AM1061)</f>
        <v>3</v>
      </c>
      <c r="AP1061">
        <f>COUNTIF(AN$11:AN$1107, AN1061)</f>
        <v>6</v>
      </c>
      <c r="AQ1061">
        <f>MATCH(AM1061, AM$11:AM$1107, 0)</f>
        <v>1051</v>
      </c>
      <c r="AR1061">
        <f>MATCH(AN1061, AN$11:AN$1107, 0)</f>
        <v>552</v>
      </c>
      <c r="AS1061">
        <v>781</v>
      </c>
      <c r="AU1061" t="str">
        <f>C1061</f>
        <v>Home Leave Balance</v>
      </c>
      <c r="AV1061" t="str">
        <f>IF(F1061="", "", F1061)</f>
        <v>Shore Leave Balance</v>
      </c>
      <c r="AW1061" s="13">
        <f>M1061</f>
        <v>0.91127927830484701</v>
      </c>
      <c r="AX1061" t="e">
        <f>VLOOKUP(AI1061, UniquePairs!A$5:A$2000, 1, FALSE)</f>
        <v>#N/A</v>
      </c>
      <c r="AY1061">
        <f>IFERROR(INDEX(UniquePairs!A$5:K$1000, MATCH(AL1061, UniquePairs!A$5:A$1000, 0), 10), "")</f>
        <v>0</v>
      </c>
      <c r="AZ1061" s="13">
        <f>IF(AY1061&lt;&gt;"", AY1061, AW1061)</f>
        <v>0</v>
      </c>
      <c r="BA1061" t="str">
        <f>IF(AZ1061=0,"None",IF(AZ1061&lt;0.6,"Weak",IF(AZ1061&lt;0.7,"Review",IF(AZ1061&lt;0.8,"Good",IF(AZ1061&lt;0.9,"Very Good","Solid")))))</f>
        <v>None</v>
      </c>
      <c r="BB1061" s="28" t="str">
        <f>IF(AJ1060=AJ1061, BB1060, BC1061)</f>
        <v>Leave Balance</v>
      </c>
      <c r="BC1061" t="str">
        <f>IF(AV1061="",AU1061,StringMatch(AU1061,AV1061,TRUE))</f>
        <v>Leave Balance</v>
      </c>
      <c r="BD1061" t="str">
        <f>TRIM(SUBSTITUTE(SUBSTITUTE(SUBSTITUTE(SUBSTITUTE(SUBSTITUTE(SUBSTITUTE(SUBSTITUTE(SUBSTITUTE(SUBSTITUTE(SUBSTITUTE(AU1061,BR1061,""),BS1061,""),BT1061,""),BU1061,""),BV1061,""),BW1061,""),BX1061,""),BY1061,""),BZ1061,""),CA1061,""))</f>
        <v>Home</v>
      </c>
      <c r="BE1061" t="str">
        <f>TRIM(SUBSTITUTE(SUBSTITUTE(SUBSTITUTE(SUBSTITUTE(SUBSTITUTE(SUBSTITUTE(SUBSTITUTE(SUBSTITUTE(SUBSTITUTE(SUBSTITUTE(AV1061,BH1061,""),BI1061,""),BJ1061,""),BK1061,""),BL1061,""),BM1061,""),BN1061,""),BO1061,""),BP1061,""),BQ1061,""))</f>
        <v>Shore</v>
      </c>
      <c r="BF1061" s="21">
        <f>LEN(AU1061)-LEN(SUBSTITUTE(AU1061," ",""))</f>
        <v>2</v>
      </c>
      <c r="BG1061" s="21">
        <f>LEN(AV1061)-LEN(SUBSTITUTE(AV1061," ",""))</f>
        <v>2</v>
      </c>
      <c r="BH1061" s="21" t="str">
        <f>IF(BF1061=0,AU1061,findspace($AU1061,BH$10))</f>
        <v>Home</v>
      </c>
      <c r="BI1061" s="21" t="str">
        <f>IF(BH1061=0,AN1061,findspace($AU1061,BI$10))</f>
        <v>Leave</v>
      </c>
      <c r="BJ1061" s="21" t="str">
        <f>IF(BI1061=0,AV1061,findspace($AU1061,BJ$10))</f>
        <v>Balance</v>
      </c>
      <c r="BK1061" s="21" t="str">
        <f>IF(BJ1061=0,AW1061,findspace($AU1061,BK$10))</f>
        <v/>
      </c>
      <c r="BL1061" s="21" t="str">
        <f>IF(BK1061=0,AX1061,findspace($AU1061,BL$10))</f>
        <v/>
      </c>
      <c r="BM1061" s="21" t="str">
        <f>IF(BL1061=0,BF1061,findspace($AU1061,BM$10))</f>
        <v/>
      </c>
      <c r="BN1061" s="21" t="str">
        <f>IF(BM1061=0,BH1061,findspace($AU1061,BN$10))</f>
        <v/>
      </c>
      <c r="BO1061" s="21" t="str">
        <f>IF(BN1061=0,BI1061,findspace($AU1061,BO$10))</f>
        <v/>
      </c>
      <c r="BR1061" s="21" t="str">
        <f>IF($BG1061=0,$AV1061,findspace($AV1061,BR$10))</f>
        <v>Shore</v>
      </c>
      <c r="BS1061" s="21" t="str">
        <f>IF($BG1061=0,$AV1061,findspace($AV1061,BS$10))</f>
        <v>Leave</v>
      </c>
      <c r="BT1061" s="21" t="str">
        <f>IF($BG1061=0,$AV1061,findspace($AV1061,BT$10))</f>
        <v>Balance</v>
      </c>
      <c r="BU1061" s="21" t="str">
        <f>IF($BG1061=0,$AV1061,findspace($AV1061,BU$10))</f>
        <v/>
      </c>
      <c r="BV1061" s="21" t="str">
        <f>IF($BG1061=0,$AV1061,findspace($AV1061,BV$10))</f>
        <v/>
      </c>
      <c r="BW1061" s="21" t="str">
        <f>IF($BG1061=0,$AV1061,findspace($AV1061,BW$10))</f>
        <v/>
      </c>
      <c r="BX1061" s="21" t="str">
        <f>IF($BG1061=0,$AV1061,findspace($AV1061,BX$10))</f>
        <v/>
      </c>
      <c r="BY1061" s="21" t="str">
        <f>IF($BG1061=0,$AV1061,findspace($AV1061,BY$10))</f>
        <v/>
      </c>
      <c r="BZ1061" s="21" t="str">
        <f>IF($BG1061=0,$AV1061,findspace($AV1061,BZ$10))</f>
        <v/>
      </c>
      <c r="CA1061" s="21" t="str">
        <f>IF($BG1061=0,$AV1061,findspace($AV1061,CA$10))</f>
        <v/>
      </c>
    </row>
    <row r="1062" spans="1:79" x14ac:dyDescent="0.35">
      <c r="A1062" t="s">
        <v>1837</v>
      </c>
      <c r="B1062" t="s">
        <v>3038</v>
      </c>
      <c r="C1062" t="s">
        <v>3039</v>
      </c>
      <c r="D1062" t="s">
        <v>1837</v>
      </c>
      <c r="E1062" t="s">
        <v>2948</v>
      </c>
      <c r="F1062" t="s">
        <v>2949</v>
      </c>
      <c r="G1062" s="13">
        <v>0.65522445899365689</v>
      </c>
      <c r="I1062">
        <v>12374</v>
      </c>
      <c r="J1062" t="str">
        <f>K1062&amp;L1062</f>
        <v>IBCHLZHome Leave Balance12374IBC23ZCredit Hours Balance</v>
      </c>
      <c r="K1062" t="str">
        <f>A1062&amp;B1062&amp;C1062</f>
        <v>IBCHLZHome Leave Balance</v>
      </c>
      <c r="L1062" t="str">
        <f>I1062&amp;D1062&amp;E1062&amp;F1062</f>
        <v>12374IBC23ZCredit Hours Balance</v>
      </c>
      <c r="M1062" s="13">
        <f>G1062</f>
        <v>0.65522445899365689</v>
      </c>
      <c r="N1062" s="13"/>
      <c r="O1062" s="19">
        <v>151</v>
      </c>
      <c r="P1062">
        <f>COUNTIF(C$11:C$2024, C1062)</f>
        <v>3</v>
      </c>
      <c r="Q1062">
        <f>COUNTIF(F$11:F$177, F1062)</f>
        <v>0</v>
      </c>
      <c r="R1062" t="b">
        <f>A1062=D1062</f>
        <v>1</v>
      </c>
      <c r="S1062" t="b">
        <f>A1062&amp;B1062&amp;C1062=D1062&amp;E1062&amp;F1062</f>
        <v>0</v>
      </c>
      <c r="V1062" t="str">
        <f>IF($A1062=V$10, $C1062, "")</f>
        <v/>
      </c>
      <c r="W1062" t="str">
        <f>IF($A1062=W$10, $C1062, "")</f>
        <v/>
      </c>
      <c r="X1062" t="str">
        <f>IF($A1062=X$10, $C1062, "")</f>
        <v/>
      </c>
      <c r="Y1062" t="str">
        <f>IF($A1062=Y$10, $C1062, "")</f>
        <v>Home Leave Balance</v>
      </c>
      <c r="Z1062" t="str">
        <f>IF($A1062=Z$10, $C1062, "")</f>
        <v/>
      </c>
      <c r="AB1062" t="str">
        <f>IF($D1062=AB$10, $F1062, "")</f>
        <v/>
      </c>
      <c r="AC1062" t="str">
        <f>IF($D1062=AC$10, $F1062, "")</f>
        <v/>
      </c>
      <c r="AD1062" t="str">
        <f>IF($D1062=AD$10, $F1062, "")</f>
        <v/>
      </c>
      <c r="AE1062" t="str">
        <f>IF($D1062=AE$10, $F1062, "")</f>
        <v>Credit Hours Balance</v>
      </c>
      <c r="AF1062" t="str">
        <f>IF($D1062=AF$10, $F1062, "")</f>
        <v/>
      </c>
      <c r="AH1062">
        <f>COUNTIF(AI$11:AI$2024, AI1062)</f>
        <v>1</v>
      </c>
      <c r="AI1062" t="str">
        <f>V1062&amp;AB1062&amp;W1062&amp;AC1062&amp;X1062&amp;AD1062&amp;Y1062&amp;AE1062&amp;Z1062&amp;AF1062</f>
        <v>Home Leave BalanceCredit Hours Balance</v>
      </c>
      <c r="AJ1062">
        <f>IF(ROW()=11,1,IF(AK1061+1=AK1062,AJ1061,AJ1061+1))</f>
        <v>948</v>
      </c>
      <c r="AK1062">
        <f>IF(AI1062=AI1061, AK1061+1, 1)</f>
        <v>1</v>
      </c>
      <c r="AL1062" s="26" t="str">
        <f>AM1062&amp;AN1062</f>
        <v>IBCHLZHome Leave Balance12374IBC23ZCredit Hours Balance</v>
      </c>
      <c r="AM1062" t="str">
        <f>K1062</f>
        <v>IBCHLZHome Leave Balance</v>
      </c>
      <c r="AN1062" t="str">
        <f>L1062</f>
        <v>12374IBC23ZCredit Hours Balance</v>
      </c>
      <c r="AO1062">
        <f>COUNTIF(AM$11:AM$1107, AM1062)</f>
        <v>3</v>
      </c>
      <c r="AP1062">
        <f>COUNTIF(AN$11:AN$1107, AN1062)</f>
        <v>4</v>
      </c>
      <c r="AQ1062">
        <f>MATCH(AM1062, AM$11:AM$1107, 0)</f>
        <v>1051</v>
      </c>
      <c r="AR1062">
        <f>MATCH(AN1062, AN$11:AN$1107, 0)</f>
        <v>311</v>
      </c>
      <c r="AS1062">
        <v>151</v>
      </c>
      <c r="AU1062" t="str">
        <f>C1062</f>
        <v>Home Leave Balance</v>
      </c>
      <c r="AV1062" t="str">
        <f>IF(F1062="", "", F1062)</f>
        <v>Credit Hours Balance</v>
      </c>
      <c r="AW1062" s="13">
        <f>M1062</f>
        <v>0.65522445899365689</v>
      </c>
      <c r="AX1062" t="e">
        <f>VLOOKUP(AI1062, UniquePairs!A$5:A$2000, 1, FALSE)</f>
        <v>#N/A</v>
      </c>
      <c r="AY1062">
        <f>IFERROR(INDEX(UniquePairs!A$5:K$1000, MATCH(AL1062, UniquePairs!A$5:A$1000, 0), 10), "")</f>
        <v>0</v>
      </c>
      <c r="AZ1062" s="13">
        <f>IF(AY1062&lt;&gt;"", AY1062, AW1062)</f>
        <v>0</v>
      </c>
      <c r="BA1062" t="str">
        <f>IF(AZ1062=0,"None",IF(AZ1062&lt;0.6,"Weak",IF(AZ1062&lt;0.7,"Review",IF(AZ1062&lt;0.8,"Good",IF(AZ1062&lt;0.9,"Very Good","Solid")))))</f>
        <v>None</v>
      </c>
      <c r="BB1062" s="28" t="str">
        <f>IF(AJ1061=AJ1062, BB1061, BC1062)</f>
        <v>Balance</v>
      </c>
      <c r="BC1062" t="str">
        <f>IF(AV1062="",AU1062,StringMatch(AU1062,AV1062,TRUE))</f>
        <v>Balance</v>
      </c>
      <c r="BD1062" t="str">
        <f>TRIM(SUBSTITUTE(SUBSTITUTE(SUBSTITUTE(SUBSTITUTE(SUBSTITUTE(SUBSTITUTE(SUBSTITUTE(SUBSTITUTE(SUBSTITUTE(SUBSTITUTE(AU1062,BR1062,""),BS1062,""),BT1062,""),BU1062,""),BV1062,""),BW1062,""),BX1062,""),BY1062,""),BZ1062,""),CA1062,""))</f>
        <v>Home Leave</v>
      </c>
      <c r="BE1062" t="str">
        <f>TRIM(SUBSTITUTE(SUBSTITUTE(SUBSTITUTE(SUBSTITUTE(SUBSTITUTE(SUBSTITUTE(SUBSTITUTE(SUBSTITUTE(SUBSTITUTE(SUBSTITUTE(AV1062,BH1062,""),BI1062,""),BJ1062,""),BK1062,""),BL1062,""),BM1062,""),BN1062,""),BO1062,""),BP1062,""),BQ1062,""))</f>
        <v>Credit Hours</v>
      </c>
      <c r="BF1062" s="21">
        <f>LEN(AU1062)-LEN(SUBSTITUTE(AU1062," ",""))</f>
        <v>2</v>
      </c>
      <c r="BG1062" s="21">
        <f>LEN(AV1062)-LEN(SUBSTITUTE(AV1062," ",""))</f>
        <v>2</v>
      </c>
      <c r="BH1062" s="21" t="str">
        <f>IF(BF1062=0,AU1062,findspace($AU1062,BH$10))</f>
        <v>Home</v>
      </c>
      <c r="BI1062" s="21" t="str">
        <f>IF(BH1062=0,AN1062,findspace($AU1062,BI$10))</f>
        <v>Leave</v>
      </c>
      <c r="BJ1062" s="21" t="str">
        <f>IF(BI1062=0,AV1062,findspace($AU1062,BJ$10))</f>
        <v>Balance</v>
      </c>
      <c r="BK1062" s="21" t="str">
        <f>IF(BJ1062=0,AW1062,findspace($AU1062,BK$10))</f>
        <v/>
      </c>
      <c r="BL1062" s="21" t="str">
        <f>IF(BK1062=0,AX1062,findspace($AU1062,BL$10))</f>
        <v/>
      </c>
      <c r="BM1062" s="21" t="str">
        <f>IF(BL1062=0,BF1062,findspace($AU1062,BM$10))</f>
        <v/>
      </c>
      <c r="BN1062" s="21" t="str">
        <f>IF(BM1062=0,BH1062,findspace($AU1062,BN$10))</f>
        <v/>
      </c>
      <c r="BO1062" s="21" t="str">
        <f>IF(BN1062=0,BI1062,findspace($AU1062,BO$10))</f>
        <v/>
      </c>
      <c r="BR1062" s="21" t="str">
        <f>IF($BG1062=0,$AV1062,findspace($AV1062,BR$10))</f>
        <v>Credit</v>
      </c>
      <c r="BS1062" s="21" t="str">
        <f>IF($BG1062=0,$AV1062,findspace($AV1062,BS$10))</f>
        <v>Hours</v>
      </c>
      <c r="BT1062" s="21" t="str">
        <f>IF($BG1062=0,$AV1062,findspace($AV1062,BT$10))</f>
        <v>Balance</v>
      </c>
      <c r="BU1062" s="21" t="str">
        <f>IF($BG1062=0,$AV1062,findspace($AV1062,BU$10))</f>
        <v/>
      </c>
      <c r="BV1062" s="21" t="str">
        <f>IF($BG1062=0,$AV1062,findspace($AV1062,BV$10))</f>
        <v/>
      </c>
      <c r="BW1062" s="21" t="str">
        <f>IF($BG1062=0,$AV1062,findspace($AV1062,BW$10))</f>
        <v/>
      </c>
      <c r="BX1062" s="21" t="str">
        <f>IF($BG1062=0,$AV1062,findspace($AV1062,BX$10))</f>
        <v/>
      </c>
      <c r="BY1062" s="21" t="str">
        <f>IF($BG1062=0,$AV1062,findspace($AV1062,BY$10))</f>
        <v/>
      </c>
      <c r="BZ1062" s="21" t="str">
        <f>IF($BG1062=0,$AV1062,findspace($AV1062,BZ$10))</f>
        <v/>
      </c>
      <c r="CA1062" s="21" t="str">
        <f>IF($BG1062=0,$AV1062,findspace($AV1062,CA$10))</f>
        <v/>
      </c>
    </row>
    <row r="1063" spans="1:79" x14ac:dyDescent="0.35">
      <c r="A1063" t="s">
        <v>1837</v>
      </c>
      <c r="B1063" t="s">
        <v>3038</v>
      </c>
      <c r="C1063" t="s">
        <v>3039</v>
      </c>
      <c r="D1063" t="s">
        <v>1837</v>
      </c>
      <c r="E1063" t="s">
        <v>2954</v>
      </c>
      <c r="F1063" t="s">
        <v>2955</v>
      </c>
      <c r="G1063" s="13">
        <v>0.63250688705234159</v>
      </c>
      <c r="I1063">
        <v>12374</v>
      </c>
      <c r="J1063" t="str">
        <f>K1063&amp;L1063</f>
        <v>IBCHLZHome Leave Balance12374IBCDVBDisabled Veteran Leave Balance</v>
      </c>
      <c r="K1063" t="str">
        <f>A1063&amp;B1063&amp;C1063</f>
        <v>IBCHLZHome Leave Balance</v>
      </c>
      <c r="L1063" t="str">
        <f>I1063&amp;D1063&amp;E1063&amp;F1063</f>
        <v>12374IBCDVBDisabled Veteran Leave Balance</v>
      </c>
      <c r="M1063" s="13">
        <f>G1063</f>
        <v>0.63250688705234159</v>
      </c>
      <c r="N1063" s="13"/>
      <c r="O1063" s="19">
        <v>618</v>
      </c>
      <c r="P1063">
        <f>COUNTIF(C$11:C$2024, C1063)</f>
        <v>3</v>
      </c>
      <c r="Q1063">
        <f>COUNTIF(F$11:F$177, F1063)</f>
        <v>0</v>
      </c>
      <c r="R1063" t="b">
        <f>A1063=D1063</f>
        <v>1</v>
      </c>
      <c r="S1063" t="b">
        <f>A1063&amp;B1063&amp;C1063=D1063&amp;E1063&amp;F1063</f>
        <v>0</v>
      </c>
      <c r="V1063" t="str">
        <f>IF($A1063=V$10, $C1063, "")</f>
        <v/>
      </c>
      <c r="W1063" t="str">
        <f>IF($A1063=W$10, $C1063, "")</f>
        <v/>
      </c>
      <c r="X1063" t="str">
        <f>IF($A1063=X$10, $C1063, "")</f>
        <v/>
      </c>
      <c r="Y1063" t="str">
        <f>IF($A1063=Y$10, $C1063, "")</f>
        <v>Home Leave Balance</v>
      </c>
      <c r="Z1063" t="str">
        <f>IF($A1063=Z$10, $C1063, "")</f>
        <v/>
      </c>
      <c r="AB1063" t="str">
        <f>IF($D1063=AB$10, $F1063, "")</f>
        <v/>
      </c>
      <c r="AC1063" t="str">
        <f>IF($D1063=AC$10, $F1063, "")</f>
        <v/>
      </c>
      <c r="AD1063" t="str">
        <f>IF($D1063=AD$10, $F1063, "")</f>
        <v/>
      </c>
      <c r="AE1063" t="str">
        <f>IF($D1063=AE$10, $F1063, "")</f>
        <v>Disabled Veteran Leave Balance</v>
      </c>
      <c r="AF1063" t="str">
        <f>IF($D1063=AF$10, $F1063, "")</f>
        <v/>
      </c>
      <c r="AH1063">
        <f>COUNTIF(AI$11:AI$2024, AI1063)</f>
        <v>1</v>
      </c>
      <c r="AI1063" t="str">
        <f>V1063&amp;AB1063&amp;W1063&amp;AC1063&amp;X1063&amp;AD1063&amp;Y1063&amp;AE1063&amp;Z1063&amp;AF1063</f>
        <v>Home Leave BalanceDisabled Veteran Leave Balance</v>
      </c>
      <c r="AJ1063">
        <f>IF(ROW()=11,1,IF(AK1062+1=AK1063,AJ1062,AJ1062+1))</f>
        <v>949</v>
      </c>
      <c r="AK1063">
        <f>IF(AI1063=AI1062, AK1062+1, 1)</f>
        <v>1</v>
      </c>
      <c r="AL1063" s="26" t="str">
        <f>AM1063&amp;AN1063</f>
        <v>IBCHLZHome Leave Balance12374IBCDVBDisabled Veteran Leave Balance</v>
      </c>
      <c r="AM1063" t="str">
        <f>K1063</f>
        <v>IBCHLZHome Leave Balance</v>
      </c>
      <c r="AN1063" t="str">
        <f>L1063</f>
        <v>12374IBCDVBDisabled Veteran Leave Balance</v>
      </c>
      <c r="AO1063">
        <f>COUNTIF(AM$11:AM$1107, AM1063)</f>
        <v>3</v>
      </c>
      <c r="AP1063">
        <f>COUNTIF(AN$11:AN$1107, AN1063)</f>
        <v>4</v>
      </c>
      <c r="AQ1063">
        <f>MATCH(AM1063, AM$11:AM$1107, 0)</f>
        <v>1051</v>
      </c>
      <c r="AR1063">
        <f>MATCH(AN1063, AN$11:AN$1107, 0)</f>
        <v>637</v>
      </c>
      <c r="AS1063">
        <v>618</v>
      </c>
      <c r="AU1063" t="str">
        <f>C1063</f>
        <v>Home Leave Balance</v>
      </c>
      <c r="AV1063" t="str">
        <f>IF(F1063="", "", F1063)</f>
        <v>Disabled Veteran Leave Balance</v>
      </c>
      <c r="AW1063" s="13">
        <f>M1063</f>
        <v>0.63250688705234159</v>
      </c>
      <c r="AX1063" t="e">
        <f>VLOOKUP(AI1063, UniquePairs!A$5:A$2000, 1, FALSE)</f>
        <v>#N/A</v>
      </c>
      <c r="AY1063">
        <f>IFERROR(INDEX(UniquePairs!A$5:K$1000, MATCH(AL1063, UniquePairs!A$5:A$1000, 0), 10), "")</f>
        <v>0</v>
      </c>
      <c r="AZ1063" s="13">
        <f>IF(AY1063&lt;&gt;"", AY1063, AW1063)</f>
        <v>0</v>
      </c>
      <c r="BA1063" t="str">
        <f>IF(AZ1063=0,"None",IF(AZ1063&lt;0.6,"Weak",IF(AZ1063&lt;0.7,"Review",IF(AZ1063&lt;0.8,"Good",IF(AZ1063&lt;0.9,"Very Good","Solid")))))</f>
        <v>None</v>
      </c>
      <c r="BB1063" s="28" t="str">
        <f>IF(AJ1062=AJ1063, BB1062, BC1063)</f>
        <v>Leave Balance</v>
      </c>
      <c r="BC1063" t="str">
        <f>IF(AV1063="",AU1063,StringMatch(AU1063,AV1063,TRUE))</f>
        <v>Leave Balance</v>
      </c>
      <c r="BD1063" t="str">
        <f>TRIM(SUBSTITUTE(SUBSTITUTE(SUBSTITUTE(SUBSTITUTE(SUBSTITUTE(SUBSTITUTE(SUBSTITUTE(SUBSTITUTE(SUBSTITUTE(SUBSTITUTE(AU1063,BR1063,""),BS1063,""),BT1063,""),BU1063,""),BV1063,""),BW1063,""),BX1063,""),BY1063,""),BZ1063,""),CA1063,""))</f>
        <v>Home</v>
      </c>
      <c r="BE1063" t="str">
        <f>TRIM(SUBSTITUTE(SUBSTITUTE(SUBSTITUTE(SUBSTITUTE(SUBSTITUTE(SUBSTITUTE(SUBSTITUTE(SUBSTITUTE(SUBSTITUTE(SUBSTITUTE(AV1063,BH1063,""),BI1063,""),BJ1063,""),BK1063,""),BL1063,""),BM1063,""),BN1063,""),BO1063,""),BP1063,""),BQ1063,""))</f>
        <v>Disabled Veteran</v>
      </c>
      <c r="BF1063" s="21">
        <f>LEN(AU1063)-LEN(SUBSTITUTE(AU1063," ",""))</f>
        <v>2</v>
      </c>
      <c r="BG1063" s="21">
        <f>LEN(AV1063)-LEN(SUBSTITUTE(AV1063," ",""))</f>
        <v>3</v>
      </c>
      <c r="BH1063" s="21" t="str">
        <f>IF(BF1063=0,AU1063,findspace($AU1063,BH$10))</f>
        <v>Home</v>
      </c>
      <c r="BI1063" s="21" t="str">
        <f>IF(BH1063=0,AN1063,findspace($AU1063,BI$10))</f>
        <v>Leave</v>
      </c>
      <c r="BJ1063" s="21" t="str">
        <f>IF(BI1063=0,AV1063,findspace($AU1063,BJ$10))</f>
        <v>Balance</v>
      </c>
      <c r="BK1063" s="21" t="str">
        <f>IF(BJ1063=0,AW1063,findspace($AU1063,BK$10))</f>
        <v/>
      </c>
      <c r="BL1063" s="21" t="str">
        <f>IF(BK1063=0,AX1063,findspace($AU1063,BL$10))</f>
        <v/>
      </c>
      <c r="BM1063" s="21" t="str">
        <f>IF(BL1063=0,BF1063,findspace($AU1063,BM$10))</f>
        <v/>
      </c>
      <c r="BN1063" s="21" t="str">
        <f>IF(BM1063=0,BH1063,findspace($AU1063,BN$10))</f>
        <v/>
      </c>
      <c r="BO1063" s="21" t="str">
        <f>IF(BN1063=0,BI1063,findspace($AU1063,BO$10))</f>
        <v/>
      </c>
      <c r="BR1063" s="21" t="str">
        <f>IF($BG1063=0,$AV1063,findspace($AV1063,BR$10))</f>
        <v>Disabled</v>
      </c>
      <c r="BS1063" s="21" t="str">
        <f>IF($BG1063=0,$AV1063,findspace($AV1063,BS$10))</f>
        <v>Veteran</v>
      </c>
      <c r="BT1063" s="21" t="str">
        <f>IF($BG1063=0,$AV1063,findspace($AV1063,BT$10))</f>
        <v>Leave</v>
      </c>
      <c r="BU1063" s="21" t="str">
        <f>IF($BG1063=0,$AV1063,findspace($AV1063,BU$10))</f>
        <v>Balance</v>
      </c>
      <c r="BV1063" s="21" t="str">
        <f>IF($BG1063=0,$AV1063,findspace($AV1063,BV$10))</f>
        <v/>
      </c>
      <c r="BW1063" s="21" t="str">
        <f>IF($BG1063=0,$AV1063,findspace($AV1063,BW$10))</f>
        <v/>
      </c>
      <c r="BX1063" s="21" t="str">
        <f>IF($BG1063=0,$AV1063,findspace($AV1063,BX$10))</f>
        <v/>
      </c>
      <c r="BY1063" s="21" t="str">
        <f>IF($BG1063=0,$AV1063,findspace($AV1063,BY$10))</f>
        <v/>
      </c>
      <c r="BZ1063" s="21" t="str">
        <f>IF($BG1063=0,$AV1063,findspace($AV1063,BZ$10))</f>
        <v/>
      </c>
      <c r="CA1063" s="21" t="str">
        <f>IF($BG1063=0,$AV1063,findspace($AV1063,CA$10))</f>
        <v/>
      </c>
    </row>
    <row r="1064" spans="1:79" x14ac:dyDescent="0.35">
      <c r="A1064" t="s">
        <v>1837</v>
      </c>
      <c r="B1064" t="s">
        <v>17</v>
      </c>
      <c r="C1064" t="s">
        <v>3473</v>
      </c>
      <c r="D1064" t="s">
        <v>1837</v>
      </c>
      <c r="E1064">
        <v>72</v>
      </c>
      <c r="F1064" t="s">
        <v>3474</v>
      </c>
      <c r="G1064" s="13">
        <v>0.94736842105263164</v>
      </c>
      <c r="I1064">
        <v>12374</v>
      </c>
      <c r="J1064" t="str">
        <f>K1064&amp;L1064</f>
        <v>IBC05MMilitary Leave National Guard Reserve Law Enforcement Holiday Worked Used12374IBC72Military Leave National Guard Reserve Law Enforcement Used</v>
      </c>
      <c r="K1064" t="str">
        <f>A1064&amp;B1064&amp;C1064</f>
        <v>IBC05MMilitary Leave National Guard Reserve Law Enforcement Holiday Worked Used</v>
      </c>
      <c r="L1064" t="str">
        <f>I1064&amp;D1064&amp;E1064&amp;F1064</f>
        <v>12374IBC72Military Leave National Guard Reserve Law Enforcement Used</v>
      </c>
      <c r="M1064" s="13">
        <f>G1064</f>
        <v>0.94736842105263164</v>
      </c>
      <c r="N1064" s="13"/>
      <c r="O1064" s="19">
        <v>518</v>
      </c>
      <c r="P1064">
        <f>COUNTIF(C$11:C$2024, C1064)</f>
        <v>3</v>
      </c>
      <c r="Q1064">
        <f>COUNTIF(F$11:F$177, F1064)</f>
        <v>0</v>
      </c>
      <c r="R1064" t="b">
        <f>A1064=D1064</f>
        <v>1</v>
      </c>
      <c r="S1064" t="b">
        <f>A1064&amp;B1064&amp;C1064=D1064&amp;E1064&amp;F1064</f>
        <v>0</v>
      </c>
      <c r="V1064" t="str">
        <f>IF($A1064=V$10, $C1064, "")</f>
        <v/>
      </c>
      <c r="W1064" t="str">
        <f>IF($A1064=W$10, $C1064, "")</f>
        <v/>
      </c>
      <c r="X1064" t="str">
        <f>IF($A1064=X$10, $C1064, "")</f>
        <v/>
      </c>
      <c r="Y1064" t="str">
        <f>IF($A1064=Y$10, $C1064, "")</f>
        <v>Military Leave National Guard Reserve Law Enforcement Holiday Worked Used</v>
      </c>
      <c r="Z1064" t="str">
        <f>IF($A1064=Z$10, $C1064, "")</f>
        <v/>
      </c>
      <c r="AB1064" t="str">
        <f>IF($D1064=AB$10, $F1064, "")</f>
        <v/>
      </c>
      <c r="AC1064" t="str">
        <f>IF($D1064=AC$10, $F1064, "")</f>
        <v/>
      </c>
      <c r="AD1064" t="str">
        <f>IF($D1064=AD$10, $F1064, "")</f>
        <v/>
      </c>
      <c r="AE1064" t="str">
        <f>IF($D1064=AE$10, $F1064, "")</f>
        <v>Military Leave National Guard Reserve Law Enforcement Used</v>
      </c>
      <c r="AF1064" t="str">
        <f>IF($D1064=AF$10, $F1064, "")</f>
        <v/>
      </c>
      <c r="AH1064">
        <f>COUNTIF(AI$11:AI$2024, AI1064)</f>
        <v>1</v>
      </c>
      <c r="AI1064" t="str">
        <f>V1064&amp;AB1064&amp;W1064&amp;AC1064&amp;X1064&amp;AD1064&amp;Y1064&amp;AE1064&amp;Z1064&amp;AF1064</f>
        <v>Military Leave National Guard Reserve Law Enforcement Holiday Worked UsedMilitary Leave National Guard Reserve Law Enforcement Used</v>
      </c>
      <c r="AJ1064">
        <f>IF(ROW()=11,1,IF(AK1063+1=AK1064,AJ1063,AJ1063+1))</f>
        <v>950</v>
      </c>
      <c r="AK1064">
        <f>IF(AI1064=AI1063, AK1063+1, 1)</f>
        <v>1</v>
      </c>
      <c r="AL1064" s="26" t="str">
        <f>AM1064&amp;AN1064</f>
        <v>IBC05MMilitary Leave National Guard Reserve Law Enforcement Holiday Worked Used12374IBC72Military Leave National Guard Reserve Law Enforcement Used</v>
      </c>
      <c r="AM1064" t="str">
        <f>K1064</f>
        <v>IBC05MMilitary Leave National Guard Reserve Law Enforcement Holiday Worked Used</v>
      </c>
      <c r="AN1064" t="str">
        <f>L1064</f>
        <v>12374IBC72Military Leave National Guard Reserve Law Enforcement Used</v>
      </c>
      <c r="AO1064">
        <f>COUNTIF(AM$11:AM$1107, AM1064)</f>
        <v>3</v>
      </c>
      <c r="AP1064">
        <f>COUNTIF(AN$11:AN$1107, AN1064)</f>
        <v>3</v>
      </c>
      <c r="AQ1064">
        <f>MATCH(AM1064, AM$11:AM$1107, 0)</f>
        <v>1054</v>
      </c>
      <c r="AR1064">
        <f>MATCH(AN1064, AN$11:AN$1107, 0)</f>
        <v>297</v>
      </c>
      <c r="AS1064">
        <v>518</v>
      </c>
      <c r="AU1064" t="str">
        <f>C1064</f>
        <v>Military Leave National Guard Reserve Law Enforcement Holiday Worked Used</v>
      </c>
      <c r="AV1064" t="str">
        <f>IF(F1064="", "", F1064)</f>
        <v>Military Leave National Guard Reserve Law Enforcement Used</v>
      </c>
      <c r="AW1064" s="13">
        <f>M1064</f>
        <v>0.94736842105263164</v>
      </c>
      <c r="AX1064" t="e">
        <f>VLOOKUP(AI1064, UniquePairs!A$5:A$2000, 1, FALSE)</f>
        <v>#N/A</v>
      </c>
      <c r="AY1064">
        <f>IFERROR(INDEX(UniquePairs!A$5:K$1000, MATCH(AL1064, UniquePairs!A$5:A$1000, 0), 10), "")</f>
        <v>0</v>
      </c>
      <c r="AZ1064" s="13">
        <f>IF(AY1064&lt;&gt;"", AY1064, AW1064)</f>
        <v>0</v>
      </c>
      <c r="BA1064" t="str">
        <f>IF(AZ1064=0,"None",IF(AZ1064&lt;0.6,"Weak",IF(AZ1064&lt;0.7,"Review",IF(AZ1064&lt;0.8,"Good",IF(AZ1064&lt;0.9,"Very Good","Solid")))))</f>
        <v>None</v>
      </c>
      <c r="BB1064" s="28" t="str">
        <f>IF(AJ1063=AJ1064, BB1063, BC1064)</f>
        <v>Military Leave National Guard Reserve Law Enforcement Used</v>
      </c>
      <c r="BC1064" t="str">
        <f>IF(AV1064="",AU1064,StringMatch(AU1064,AV1064,TRUE))</f>
        <v>Military Leave National Guard Reserve Law Enforcement Used</v>
      </c>
      <c r="BD1064" t="str">
        <f>TRIM(SUBSTITUTE(SUBSTITUTE(SUBSTITUTE(SUBSTITUTE(SUBSTITUTE(SUBSTITUTE(SUBSTITUTE(SUBSTITUTE(SUBSTITUTE(SUBSTITUTE(AU1064,BR1064,""),BS1064,""),BT1064,""),BU1064,""),BV1064,""),BW1064,""),BX1064,""),BY1064,""),BZ1064,""),CA1064,""))</f>
        <v>Holiday Worked</v>
      </c>
      <c r="BE1064" t="str">
        <f>TRIM(SUBSTITUTE(SUBSTITUTE(SUBSTITUTE(SUBSTITUTE(SUBSTITUTE(SUBSTITUTE(SUBSTITUTE(SUBSTITUTE(SUBSTITUTE(SUBSTITUTE(AV1064,BH1064,""),BI1064,""),BJ1064,""),BK1064,""),BL1064,""),BM1064,""),BN1064,""),BO1064,""),BP1064,""),BQ1064,""))</f>
        <v>Used</v>
      </c>
      <c r="BF1064" s="21">
        <f>LEN(AU1064)-LEN(SUBSTITUTE(AU1064," ",""))</f>
        <v>9</v>
      </c>
      <c r="BG1064" s="21">
        <f>LEN(AV1064)-LEN(SUBSTITUTE(AV1064," ",""))</f>
        <v>7</v>
      </c>
      <c r="BH1064" s="21" t="str">
        <f>IF(BF1064=0,AU1064,findspace($AU1064,BH$10))</f>
        <v>Military</v>
      </c>
      <c r="BI1064" s="21" t="str">
        <f>IF(BH1064=0,AN1064,findspace($AU1064,BI$10))</f>
        <v>Leave</v>
      </c>
      <c r="BJ1064" s="21" t="str">
        <f>IF(BI1064=0,AV1064,findspace($AU1064,BJ$10))</f>
        <v>National</v>
      </c>
      <c r="BK1064" s="21" t="str">
        <f>IF(BJ1064=0,AW1064,findspace($AU1064,BK$10))</f>
        <v>Guard</v>
      </c>
      <c r="BL1064" s="21" t="str">
        <f>IF(BK1064=0,AX1064,findspace($AU1064,BL$10))</f>
        <v>Reserve</v>
      </c>
      <c r="BM1064" s="21" t="str">
        <f>IF(BL1064=0,BF1064,findspace($AU1064,BM$10))</f>
        <v>Law</v>
      </c>
      <c r="BN1064" s="21" t="str">
        <f>IF(BM1064=0,BH1064,findspace($AU1064,BN$10))</f>
        <v>Enforcement</v>
      </c>
      <c r="BO1064" s="21" t="str">
        <f>IF(BN1064=0,BI1064,findspace($AU1064,BO$10))</f>
        <v>Holiday</v>
      </c>
      <c r="BR1064" s="21" t="str">
        <f>IF($BG1064=0,$AV1064,findspace($AV1064,BR$10))</f>
        <v>Military</v>
      </c>
      <c r="BS1064" s="21" t="str">
        <f>IF($BG1064=0,$AV1064,findspace($AV1064,BS$10))</f>
        <v>Leave</v>
      </c>
      <c r="BT1064" s="21" t="str">
        <f>IF($BG1064=0,$AV1064,findspace($AV1064,BT$10))</f>
        <v>National</v>
      </c>
      <c r="BU1064" s="21" t="str">
        <f>IF($BG1064=0,$AV1064,findspace($AV1064,BU$10))</f>
        <v>Guard</v>
      </c>
      <c r="BV1064" s="21" t="str">
        <f>IF($BG1064=0,$AV1064,findspace($AV1064,BV$10))</f>
        <v>Reserve</v>
      </c>
      <c r="BW1064" s="21" t="str">
        <f>IF($BG1064=0,$AV1064,findspace($AV1064,BW$10))</f>
        <v>Law</v>
      </c>
      <c r="BX1064" s="21" t="str">
        <f>IF($BG1064=0,$AV1064,findspace($AV1064,BX$10))</f>
        <v>Enforcement</v>
      </c>
      <c r="BY1064" s="21" t="str">
        <f>IF($BG1064=0,$AV1064,findspace($AV1064,BY$10))</f>
        <v>Used</v>
      </c>
      <c r="BZ1064" s="21" t="str">
        <f>IF($BG1064=0,$AV1064,findspace($AV1064,BZ$10))</f>
        <v/>
      </c>
      <c r="CA1064" s="21" t="str">
        <f>IF($BG1064=0,$AV1064,findspace($AV1064,CA$10))</f>
        <v/>
      </c>
    </row>
    <row r="1065" spans="1:79" x14ac:dyDescent="0.35">
      <c r="A1065" t="s">
        <v>1837</v>
      </c>
      <c r="B1065" t="s">
        <v>17</v>
      </c>
      <c r="C1065" t="s">
        <v>3473</v>
      </c>
      <c r="D1065" t="s">
        <v>1837</v>
      </c>
      <c r="E1065" t="s">
        <v>15</v>
      </c>
      <c r="F1065" t="s">
        <v>3112</v>
      </c>
      <c r="G1065" s="13">
        <v>0.91904288001384626</v>
      </c>
      <c r="I1065">
        <v>12374</v>
      </c>
      <c r="J1065" t="str">
        <f>K1065&amp;L1065</f>
        <v>IBC05MMilitary Leave National Guard Reserve Law Enforcement Holiday Worked Used12374IBC05LMilitary Leave Regular Holiday Worked Used</v>
      </c>
      <c r="K1065" t="str">
        <f>A1065&amp;B1065&amp;C1065</f>
        <v>IBC05MMilitary Leave National Guard Reserve Law Enforcement Holiday Worked Used</v>
      </c>
      <c r="L1065" t="str">
        <f>I1065&amp;D1065&amp;E1065&amp;F1065</f>
        <v>12374IBC05LMilitary Leave Regular Holiday Worked Used</v>
      </c>
      <c r="M1065" s="13">
        <f>G1065</f>
        <v>0.91904288001384626</v>
      </c>
      <c r="N1065" s="13"/>
      <c r="O1065" s="19">
        <v>761</v>
      </c>
      <c r="P1065">
        <f>COUNTIF(C$11:C$2024, C1065)</f>
        <v>3</v>
      </c>
      <c r="Q1065">
        <f>COUNTIF(F$11:F$177, F1065)</f>
        <v>0</v>
      </c>
      <c r="R1065" t="b">
        <f>A1065=D1065</f>
        <v>1</v>
      </c>
      <c r="S1065" t="b">
        <f>A1065&amp;B1065&amp;C1065=D1065&amp;E1065&amp;F1065</f>
        <v>0</v>
      </c>
      <c r="V1065" t="str">
        <f>IF($A1065=V$10, $C1065, "")</f>
        <v/>
      </c>
      <c r="W1065" t="str">
        <f>IF($A1065=W$10, $C1065, "")</f>
        <v/>
      </c>
      <c r="X1065" t="str">
        <f>IF($A1065=X$10, $C1065, "")</f>
        <v/>
      </c>
      <c r="Y1065" t="str">
        <f>IF($A1065=Y$10, $C1065, "")</f>
        <v>Military Leave National Guard Reserve Law Enforcement Holiday Worked Used</v>
      </c>
      <c r="Z1065" t="str">
        <f>IF($A1065=Z$10, $C1065, "")</f>
        <v/>
      </c>
      <c r="AB1065" t="str">
        <f>IF($D1065=AB$10, $F1065, "")</f>
        <v/>
      </c>
      <c r="AC1065" t="str">
        <f>IF($D1065=AC$10, $F1065, "")</f>
        <v/>
      </c>
      <c r="AD1065" t="str">
        <f>IF($D1065=AD$10, $F1065, "")</f>
        <v/>
      </c>
      <c r="AE1065" t="str">
        <f>IF($D1065=AE$10, $F1065, "")</f>
        <v>Military Leave Regular Holiday Worked Used</v>
      </c>
      <c r="AF1065" t="str">
        <f>IF($D1065=AF$10, $F1065, "")</f>
        <v/>
      </c>
      <c r="AH1065">
        <f>COUNTIF(AI$11:AI$2024, AI1065)</f>
        <v>1</v>
      </c>
      <c r="AI1065" t="str">
        <f>V1065&amp;AB1065&amp;W1065&amp;AC1065&amp;X1065&amp;AD1065&amp;Y1065&amp;AE1065&amp;Z1065&amp;AF1065</f>
        <v>Military Leave National Guard Reserve Law Enforcement Holiday Worked UsedMilitary Leave Regular Holiday Worked Used</v>
      </c>
      <c r="AJ1065">
        <f>IF(ROW()=11,1,IF(AK1064+1=AK1065,AJ1064,AJ1064+1))</f>
        <v>951</v>
      </c>
      <c r="AK1065">
        <f>IF(AI1065=AI1064, AK1064+1, 1)</f>
        <v>1</v>
      </c>
      <c r="AL1065" s="26" t="str">
        <f>AM1065&amp;AN1065</f>
        <v>IBC05MMilitary Leave National Guard Reserve Law Enforcement Holiday Worked Used12374IBC05LMilitary Leave Regular Holiday Worked Used</v>
      </c>
      <c r="AM1065" t="str">
        <f>K1065</f>
        <v>IBC05MMilitary Leave National Guard Reserve Law Enforcement Holiday Worked Used</v>
      </c>
      <c r="AN1065" t="str">
        <f>L1065</f>
        <v>12374IBC05LMilitary Leave Regular Holiday Worked Used</v>
      </c>
      <c r="AO1065">
        <f>COUNTIF(AM$11:AM$1107, AM1065)</f>
        <v>3</v>
      </c>
      <c r="AP1065">
        <f>COUNTIF(AN$11:AN$1107, AN1065)</f>
        <v>1</v>
      </c>
      <c r="AQ1065">
        <f>MATCH(AM1065, AM$11:AM$1107, 0)</f>
        <v>1054</v>
      </c>
      <c r="AR1065">
        <f>MATCH(AN1065, AN$11:AN$1107, 0)</f>
        <v>1055</v>
      </c>
      <c r="AS1065">
        <v>761</v>
      </c>
      <c r="AU1065" t="str">
        <f>C1065</f>
        <v>Military Leave National Guard Reserve Law Enforcement Holiday Worked Used</v>
      </c>
      <c r="AV1065" t="str">
        <f>IF(F1065="", "", F1065)</f>
        <v>Military Leave Regular Holiday Worked Used</v>
      </c>
      <c r="AW1065" s="13">
        <f>M1065</f>
        <v>0.91904288001384626</v>
      </c>
      <c r="AX1065" t="e">
        <f>VLOOKUP(AI1065, UniquePairs!A$5:A$2000, 1, FALSE)</f>
        <v>#N/A</v>
      </c>
      <c r="AY1065">
        <f>IFERROR(INDEX(UniquePairs!A$5:K$1000, MATCH(AL1065, UniquePairs!A$5:A$1000, 0), 10), "")</f>
        <v>0</v>
      </c>
      <c r="AZ1065" s="13">
        <f>IF(AY1065&lt;&gt;"", AY1065, AW1065)</f>
        <v>0</v>
      </c>
      <c r="BA1065" t="str">
        <f>IF(AZ1065=0,"None",IF(AZ1065&lt;0.6,"Weak",IF(AZ1065&lt;0.7,"Review",IF(AZ1065&lt;0.8,"Good",IF(AZ1065&lt;0.9,"Very Good","Solid")))))</f>
        <v>None</v>
      </c>
      <c r="BB1065" s="28" t="str">
        <f>IF(AJ1064=AJ1065, BB1064, BC1065)</f>
        <v>Military Leave Holiday Worked Used</v>
      </c>
      <c r="BC1065" t="str">
        <f>IF(AV1065="",AU1065,StringMatch(AU1065,AV1065,TRUE))</f>
        <v>Military Leave Holiday Worked Used</v>
      </c>
      <c r="BD1065" t="str">
        <f>TRIM(SUBSTITUTE(SUBSTITUTE(SUBSTITUTE(SUBSTITUTE(SUBSTITUTE(SUBSTITUTE(SUBSTITUTE(SUBSTITUTE(SUBSTITUTE(SUBSTITUTE(AU1065,BR1065,""),BS1065,""),BT1065,""),BU1065,""),BV1065,""),BW1065,""),BX1065,""),BY1065,""),BZ1065,""),CA1065,""))</f>
        <v>National Guard Reserve Law Enforcement</v>
      </c>
      <c r="BE1065" t="str">
        <f>TRIM(SUBSTITUTE(SUBSTITUTE(SUBSTITUTE(SUBSTITUTE(SUBSTITUTE(SUBSTITUTE(SUBSTITUTE(SUBSTITUTE(SUBSTITUTE(SUBSTITUTE(AV1065,BH1065,""),BI1065,""),BJ1065,""),BK1065,""),BL1065,""),BM1065,""),BN1065,""),BO1065,""),BP1065,""),BQ1065,""))</f>
        <v>Regular Worked Used</v>
      </c>
      <c r="BF1065" s="21">
        <f>LEN(AU1065)-LEN(SUBSTITUTE(AU1065," ",""))</f>
        <v>9</v>
      </c>
      <c r="BG1065" s="21">
        <f>LEN(AV1065)-LEN(SUBSTITUTE(AV1065," ",""))</f>
        <v>5</v>
      </c>
      <c r="BH1065" s="21" t="str">
        <f>IF(BF1065=0,AU1065,findspace($AU1065,BH$10))</f>
        <v>Military</v>
      </c>
      <c r="BI1065" s="21" t="str">
        <f>IF(BH1065=0,AN1065,findspace($AU1065,BI$10))</f>
        <v>Leave</v>
      </c>
      <c r="BJ1065" s="21" t="str">
        <f>IF(BI1065=0,AV1065,findspace($AU1065,BJ$10))</f>
        <v>National</v>
      </c>
      <c r="BK1065" s="21" t="str">
        <f>IF(BJ1065=0,AW1065,findspace($AU1065,BK$10))</f>
        <v>Guard</v>
      </c>
      <c r="BL1065" s="21" t="str">
        <f>IF(BK1065=0,AX1065,findspace($AU1065,BL$10))</f>
        <v>Reserve</v>
      </c>
      <c r="BM1065" s="21" t="str">
        <f>IF(BL1065=0,BF1065,findspace($AU1065,BM$10))</f>
        <v>Law</v>
      </c>
      <c r="BN1065" s="21" t="str">
        <f>IF(BM1065=0,BH1065,findspace($AU1065,BN$10))</f>
        <v>Enforcement</v>
      </c>
      <c r="BO1065" s="21" t="str">
        <f>IF(BN1065=0,BI1065,findspace($AU1065,BO$10))</f>
        <v>Holiday</v>
      </c>
      <c r="BR1065" s="21" t="str">
        <f>IF($BG1065=0,$AV1065,findspace($AV1065,BR$10))</f>
        <v>Military</v>
      </c>
      <c r="BS1065" s="21" t="str">
        <f>IF($BG1065=0,$AV1065,findspace($AV1065,BS$10))</f>
        <v>Leave</v>
      </c>
      <c r="BT1065" s="21" t="str">
        <f>IF($BG1065=0,$AV1065,findspace($AV1065,BT$10))</f>
        <v>Regular</v>
      </c>
      <c r="BU1065" s="21" t="str">
        <f>IF($BG1065=0,$AV1065,findspace($AV1065,BU$10))</f>
        <v>Holiday</v>
      </c>
      <c r="BV1065" s="21" t="str">
        <f>IF($BG1065=0,$AV1065,findspace($AV1065,BV$10))</f>
        <v>Worked</v>
      </c>
      <c r="BW1065" s="21" t="str">
        <f>IF($BG1065=0,$AV1065,findspace($AV1065,BW$10))</f>
        <v>Used</v>
      </c>
      <c r="BX1065" s="21" t="str">
        <f>IF($BG1065=0,$AV1065,findspace($AV1065,BX$10))</f>
        <v/>
      </c>
      <c r="BY1065" s="21" t="str">
        <f>IF($BG1065=0,$AV1065,findspace($AV1065,BY$10))</f>
        <v/>
      </c>
      <c r="BZ1065" s="21" t="str">
        <f>IF($BG1065=0,$AV1065,findspace($AV1065,BZ$10))</f>
        <v/>
      </c>
      <c r="CA1065" s="21" t="str">
        <f>IF($BG1065=0,$AV1065,findspace($AV1065,CA$10))</f>
        <v/>
      </c>
    </row>
    <row r="1066" spans="1:79" x14ac:dyDescent="0.35">
      <c r="A1066" t="s">
        <v>1837</v>
      </c>
      <c r="B1066" t="s">
        <v>17</v>
      </c>
      <c r="C1066" t="s">
        <v>3473</v>
      </c>
      <c r="D1066" t="s">
        <v>1837</v>
      </c>
      <c r="E1066">
        <v>74</v>
      </c>
      <c r="F1066" t="s">
        <v>2951</v>
      </c>
      <c r="G1066" s="13">
        <v>0.90604391569361831</v>
      </c>
      <c r="I1066">
        <v>12374</v>
      </c>
      <c r="J1066" t="str">
        <f>K1066&amp;L1066</f>
        <v>IBC05MMilitary Leave National Guard Reserve Law Enforcement Holiday Worked Used12374IBC74Military Leave DC National Guard Used</v>
      </c>
      <c r="K1066" t="str">
        <f>A1066&amp;B1066&amp;C1066</f>
        <v>IBC05MMilitary Leave National Guard Reserve Law Enforcement Holiday Worked Used</v>
      </c>
      <c r="L1066" t="str">
        <f>I1066&amp;D1066&amp;E1066&amp;F1066</f>
        <v>12374IBC74Military Leave DC National Guard Used</v>
      </c>
      <c r="M1066" s="13">
        <f>G1066</f>
        <v>0.90604391569361831</v>
      </c>
      <c r="N1066" s="13"/>
      <c r="O1066" s="19">
        <v>514</v>
      </c>
      <c r="P1066">
        <f>COUNTIF(C$11:C$2024, C1066)</f>
        <v>3</v>
      </c>
      <c r="Q1066">
        <f>COUNTIF(F$11:F$177, F1066)</f>
        <v>0</v>
      </c>
      <c r="R1066" t="b">
        <f>A1066=D1066</f>
        <v>1</v>
      </c>
      <c r="S1066" t="b">
        <f>A1066&amp;B1066&amp;C1066=D1066&amp;E1066&amp;F1066</f>
        <v>0</v>
      </c>
      <c r="V1066" t="str">
        <f>IF($A1066=V$10, $C1066, "")</f>
        <v/>
      </c>
      <c r="W1066" t="str">
        <f>IF($A1066=W$10, $C1066, "")</f>
        <v/>
      </c>
      <c r="X1066" t="str">
        <f>IF($A1066=X$10, $C1066, "")</f>
        <v/>
      </c>
      <c r="Y1066" t="str">
        <f>IF($A1066=Y$10, $C1066, "")</f>
        <v>Military Leave National Guard Reserve Law Enforcement Holiday Worked Used</v>
      </c>
      <c r="Z1066" t="str">
        <f>IF($A1066=Z$10, $C1066, "")</f>
        <v/>
      </c>
      <c r="AB1066" t="str">
        <f>IF($D1066=AB$10, $F1066, "")</f>
        <v/>
      </c>
      <c r="AC1066" t="str">
        <f>IF($D1066=AC$10, $F1066, "")</f>
        <v/>
      </c>
      <c r="AD1066" t="str">
        <f>IF($D1066=AD$10, $F1066, "")</f>
        <v/>
      </c>
      <c r="AE1066" t="str">
        <f>IF($D1066=AE$10, $F1066, "")</f>
        <v>Military Leave DC National Guard Used</v>
      </c>
      <c r="AF1066" t="str">
        <f>IF($D1066=AF$10, $F1066, "")</f>
        <v/>
      </c>
      <c r="AH1066">
        <f>COUNTIF(AI$11:AI$2024, AI1066)</f>
        <v>1</v>
      </c>
      <c r="AI1066" t="str">
        <f>V1066&amp;AB1066&amp;W1066&amp;AC1066&amp;X1066&amp;AD1066&amp;Y1066&amp;AE1066&amp;Z1066&amp;AF1066</f>
        <v>Military Leave National Guard Reserve Law Enforcement Holiday Worked UsedMilitary Leave DC National Guard Used</v>
      </c>
      <c r="AJ1066">
        <f>IF(ROW()=11,1,IF(AK1065+1=AK1066,AJ1065,AJ1065+1))</f>
        <v>952</v>
      </c>
      <c r="AK1066">
        <f>IF(AI1066=AI1065, AK1065+1, 1)</f>
        <v>1</v>
      </c>
      <c r="AL1066" s="26" t="str">
        <f>AM1066&amp;AN1066</f>
        <v>IBC05MMilitary Leave National Guard Reserve Law Enforcement Holiday Worked Used12374IBC74Military Leave DC National Guard Used</v>
      </c>
      <c r="AM1066" t="str">
        <f>K1066</f>
        <v>IBC05MMilitary Leave National Guard Reserve Law Enforcement Holiday Worked Used</v>
      </c>
      <c r="AN1066" t="str">
        <f>L1066</f>
        <v>12374IBC74Military Leave DC National Guard Used</v>
      </c>
      <c r="AO1066">
        <f>COUNTIF(AM$11:AM$1107, AM1066)</f>
        <v>3</v>
      </c>
      <c r="AP1066">
        <f>COUNTIF(AN$11:AN$1107, AN1066)</f>
        <v>5</v>
      </c>
      <c r="AQ1066">
        <f>MATCH(AM1066, AM$11:AM$1107, 0)</f>
        <v>1054</v>
      </c>
      <c r="AR1066">
        <f>MATCH(AN1066, AN$11:AN$1107, 0)</f>
        <v>325</v>
      </c>
      <c r="AS1066">
        <v>514</v>
      </c>
      <c r="AU1066" t="str">
        <f>C1066</f>
        <v>Military Leave National Guard Reserve Law Enforcement Holiday Worked Used</v>
      </c>
      <c r="AV1066" t="str">
        <f>IF(F1066="", "", F1066)</f>
        <v>Military Leave DC National Guard Used</v>
      </c>
      <c r="AW1066" s="13">
        <f>M1066</f>
        <v>0.90604391569361831</v>
      </c>
      <c r="AX1066" t="e">
        <f>VLOOKUP(AI1066, UniquePairs!A$5:A$2000, 1, FALSE)</f>
        <v>#N/A</v>
      </c>
      <c r="AY1066">
        <f>IFERROR(INDEX(UniquePairs!A$5:K$1000, MATCH(AL1066, UniquePairs!A$5:A$1000, 0), 10), "")</f>
        <v>0</v>
      </c>
      <c r="AZ1066" s="13">
        <f>IF(AY1066&lt;&gt;"", AY1066, AW1066)</f>
        <v>0</v>
      </c>
      <c r="BA1066" t="str">
        <f>IF(AZ1066=0,"None",IF(AZ1066&lt;0.6,"Weak",IF(AZ1066&lt;0.7,"Review",IF(AZ1066&lt;0.8,"Good",IF(AZ1066&lt;0.9,"Very Good","Solid")))))</f>
        <v>None</v>
      </c>
      <c r="BB1066" s="28" t="str">
        <f>IF(AJ1065=AJ1066, BB1065, BC1066)</f>
        <v>Military Leave National Guard Used</v>
      </c>
      <c r="BC1066" t="str">
        <f>IF(AV1066="",AU1066,StringMatch(AU1066,AV1066,TRUE))</f>
        <v>Military Leave National Guard Used</v>
      </c>
      <c r="BD1066" t="str">
        <f>TRIM(SUBSTITUTE(SUBSTITUTE(SUBSTITUTE(SUBSTITUTE(SUBSTITUTE(SUBSTITUTE(SUBSTITUTE(SUBSTITUTE(SUBSTITUTE(SUBSTITUTE(AU1066,BR1066,""),BS1066,""),BT1066,""),BU1066,""),BV1066,""),BW1066,""),BX1066,""),BY1066,""),BZ1066,""),CA1066,""))</f>
        <v>Reserve Law Enforcement Holiday Worked</v>
      </c>
      <c r="BE1066" t="str">
        <f>TRIM(SUBSTITUTE(SUBSTITUTE(SUBSTITUTE(SUBSTITUTE(SUBSTITUTE(SUBSTITUTE(SUBSTITUTE(SUBSTITUTE(SUBSTITUTE(SUBSTITUTE(AV1066,BH1066,""),BI1066,""),BJ1066,""),BK1066,""),BL1066,""),BM1066,""),BN1066,""),BO1066,""),BP1066,""),BQ1066,""))</f>
        <v>DC Used</v>
      </c>
      <c r="BF1066" s="21">
        <f>LEN(AU1066)-LEN(SUBSTITUTE(AU1066," ",""))</f>
        <v>9</v>
      </c>
      <c r="BG1066" s="21">
        <f>LEN(AV1066)-LEN(SUBSTITUTE(AV1066," ",""))</f>
        <v>5</v>
      </c>
      <c r="BH1066" s="21" t="str">
        <f>IF(BF1066=0,AU1066,findspace($AU1066,BH$10))</f>
        <v>Military</v>
      </c>
      <c r="BI1066" s="21" t="str">
        <f>IF(BH1066=0,AN1066,findspace($AU1066,BI$10))</f>
        <v>Leave</v>
      </c>
      <c r="BJ1066" s="21" t="str">
        <f>IF(BI1066=0,AV1066,findspace($AU1066,BJ$10))</f>
        <v>National</v>
      </c>
      <c r="BK1066" s="21" t="str">
        <f>IF(BJ1066=0,AW1066,findspace($AU1066,BK$10))</f>
        <v>Guard</v>
      </c>
      <c r="BL1066" s="21" t="str">
        <f>IF(BK1066=0,AX1066,findspace($AU1066,BL$10))</f>
        <v>Reserve</v>
      </c>
      <c r="BM1066" s="21" t="str">
        <f>IF(BL1066=0,BF1066,findspace($AU1066,BM$10))</f>
        <v>Law</v>
      </c>
      <c r="BN1066" s="21" t="str">
        <f>IF(BM1066=0,BH1066,findspace($AU1066,BN$10))</f>
        <v>Enforcement</v>
      </c>
      <c r="BO1066" s="21" t="str">
        <f>IF(BN1066=0,BI1066,findspace($AU1066,BO$10))</f>
        <v>Holiday</v>
      </c>
      <c r="BR1066" s="21" t="str">
        <f>IF($BG1066=0,$AV1066,findspace($AV1066,BR$10))</f>
        <v>Military</v>
      </c>
      <c r="BS1066" s="21" t="str">
        <f>IF($BG1066=0,$AV1066,findspace($AV1066,BS$10))</f>
        <v>Leave</v>
      </c>
      <c r="BT1066" s="21" t="str">
        <f>IF($BG1066=0,$AV1066,findspace($AV1066,BT$10))</f>
        <v>DC</v>
      </c>
      <c r="BU1066" s="21" t="str">
        <f>IF($BG1066=0,$AV1066,findspace($AV1066,BU$10))</f>
        <v>National</v>
      </c>
      <c r="BV1066" s="21" t="str">
        <f>IF($BG1066=0,$AV1066,findspace($AV1066,BV$10))</f>
        <v>Guard</v>
      </c>
      <c r="BW1066" s="21" t="str">
        <f>IF($BG1066=0,$AV1066,findspace($AV1066,BW$10))</f>
        <v>Used</v>
      </c>
      <c r="BX1066" s="21" t="str">
        <f>IF($BG1066=0,$AV1066,findspace($AV1066,BX$10))</f>
        <v/>
      </c>
      <c r="BY1066" s="21" t="str">
        <f>IF($BG1066=0,$AV1066,findspace($AV1066,BY$10))</f>
        <v/>
      </c>
      <c r="BZ1066" s="21" t="str">
        <f>IF($BG1066=0,$AV1066,findspace($AV1066,BZ$10))</f>
        <v/>
      </c>
      <c r="CA1066" s="21" t="str">
        <f>IF($BG1066=0,$AV1066,findspace($AV1066,CA$10))</f>
        <v/>
      </c>
    </row>
    <row r="1067" spans="1:79" x14ac:dyDescent="0.35">
      <c r="A1067" t="s">
        <v>1837</v>
      </c>
      <c r="B1067" t="s">
        <v>3071</v>
      </c>
      <c r="C1067" t="s">
        <v>3485</v>
      </c>
      <c r="D1067" t="s">
        <v>1837</v>
      </c>
      <c r="E1067" t="s">
        <v>394</v>
      </c>
      <c r="F1067" t="s">
        <v>3456</v>
      </c>
      <c r="G1067" s="13">
        <v>0.95582161683402078</v>
      </c>
      <c r="I1067">
        <v>12374</v>
      </c>
      <c r="J1067" t="str">
        <f>K1067&amp;L1067</f>
        <v>IBCWIFLeave Without Pay Lieu Of Family Medical Leave Act Military Caregiver Used12374IBCCFMProvider Justification? Subset Family Medical Leave Act Military Caregiver</v>
      </c>
      <c r="K1067" t="str">
        <f>A1067&amp;B1067&amp;C1067</f>
        <v>IBCWIFLeave Without Pay Lieu Of Family Medical Leave Act Military Caregiver Used</v>
      </c>
      <c r="L1067" t="str">
        <f>I1067&amp;D1067&amp;E1067&amp;F1067</f>
        <v>12374IBCCFMProvider Justification? Subset Family Medical Leave Act Military Caregiver</v>
      </c>
      <c r="M1067" s="13">
        <f>G1067</f>
        <v>0.95582161683402078</v>
      </c>
      <c r="N1067" s="13"/>
      <c r="O1067" s="19">
        <v>20</v>
      </c>
      <c r="P1067">
        <f>COUNTIF(C$11:C$2024, C1067)</f>
        <v>3</v>
      </c>
      <c r="Q1067">
        <f>COUNTIF(F$11:F$177, F1067)</f>
        <v>0</v>
      </c>
      <c r="R1067" t="b">
        <f>A1067=D1067</f>
        <v>1</v>
      </c>
      <c r="S1067" t="b">
        <f>A1067&amp;B1067&amp;C1067=D1067&amp;E1067&amp;F1067</f>
        <v>0</v>
      </c>
      <c r="V1067" t="str">
        <f>IF($A1067=V$10, $C1067, "")</f>
        <v/>
      </c>
      <c r="W1067" t="str">
        <f>IF($A1067=W$10, $C1067, "")</f>
        <v/>
      </c>
      <c r="X1067" t="str">
        <f>IF($A1067=X$10, $C1067, "")</f>
        <v/>
      </c>
      <c r="Y1067" t="str">
        <f>IF($A1067=Y$10, $C1067, "")</f>
        <v>Leave Without Pay Lieu Of Family Medical Leave Act Military Caregiver Used</v>
      </c>
      <c r="Z1067" t="str">
        <f>IF($A1067=Z$10, $C1067, "")</f>
        <v/>
      </c>
      <c r="AB1067" t="str">
        <f>IF($D1067=AB$10, $F1067, "")</f>
        <v/>
      </c>
      <c r="AC1067" t="str">
        <f>IF($D1067=AC$10, $F1067, "")</f>
        <v/>
      </c>
      <c r="AD1067" t="str">
        <f>IF($D1067=AD$10, $F1067, "")</f>
        <v/>
      </c>
      <c r="AE1067" t="str">
        <f>IF($D1067=AE$10, $F1067, "")</f>
        <v>Provider Justification? Subset Family Medical Leave Act Military Caregiver</v>
      </c>
      <c r="AF1067" t="str">
        <f>IF($D1067=AF$10, $F1067, "")</f>
        <v/>
      </c>
      <c r="AH1067">
        <f>COUNTIF(AI$11:AI$2024, AI1067)</f>
        <v>2</v>
      </c>
      <c r="AI1067" t="str">
        <f>V1067&amp;AB1067&amp;W1067&amp;AC1067&amp;X1067&amp;AD1067&amp;Y1067&amp;AE1067&amp;Z1067&amp;AF1067</f>
        <v>Leave Without Pay Lieu Of Family Medical Leave Act Military Caregiver UsedProvider Justification? Subset Family Medical Leave Act Military Caregiver</v>
      </c>
      <c r="AJ1067">
        <f>IF(ROW()=11,1,IF(AK1066+1=AK1067,AJ1066,AJ1066+1))</f>
        <v>953</v>
      </c>
      <c r="AK1067">
        <f>IF(AI1067=AI1066, AK1066+1, 1)</f>
        <v>1</v>
      </c>
      <c r="AL1067" s="26" t="str">
        <f>AM1067&amp;AN1067</f>
        <v>IBCWIFLeave Without Pay Lieu Of Family Medical Leave Act Military Caregiver Used12374IBCCFMProvider Justification? Subset Family Medical Leave Act Military Caregiver</v>
      </c>
      <c r="AM1067" t="str">
        <f>K1067</f>
        <v>IBCWIFLeave Without Pay Lieu Of Family Medical Leave Act Military Caregiver Used</v>
      </c>
      <c r="AN1067" t="str">
        <f>L1067</f>
        <v>12374IBCCFMProvider Justification? Subset Family Medical Leave Act Military Caregiver</v>
      </c>
      <c r="AO1067">
        <f>COUNTIF(AM$11:AM$1107, AM1067)</f>
        <v>3</v>
      </c>
      <c r="AP1067">
        <f>COUNTIF(AN$11:AN$1107, AN1067)</f>
        <v>3</v>
      </c>
      <c r="AQ1067">
        <f>MATCH(AM1067, AM$11:AM$1107, 0)</f>
        <v>137</v>
      </c>
      <c r="AR1067">
        <f>MATCH(AN1067, AN$11:AN$1107, 0)</f>
        <v>998</v>
      </c>
      <c r="AS1067">
        <v>20</v>
      </c>
      <c r="AU1067" t="str">
        <f>C1067</f>
        <v>Leave Without Pay Lieu Of Family Medical Leave Act Military Caregiver Used</v>
      </c>
      <c r="AV1067" t="str">
        <f>IF(F1067="", "", F1067)</f>
        <v>Provider Justification? Subset Family Medical Leave Act Military Caregiver</v>
      </c>
      <c r="AW1067" s="13">
        <f>M1067</f>
        <v>0.95582161683402078</v>
      </c>
      <c r="AX1067" t="e">
        <f>VLOOKUP(AI1067, UniquePairs!A$5:A$2000, 1, FALSE)</f>
        <v>#N/A</v>
      </c>
      <c r="AY1067">
        <f>IFERROR(INDEX(UniquePairs!A$5:K$1000, MATCH(AL1067, UniquePairs!A$5:A$1000, 0), 10), "")</f>
        <v>0</v>
      </c>
      <c r="AZ1067" s="13">
        <f>IF(AY1067&lt;&gt;"", AY1067, AW1067)</f>
        <v>0</v>
      </c>
      <c r="BA1067" t="str">
        <f>IF(AZ1067=0,"None",IF(AZ1067&lt;0.6,"Weak",IF(AZ1067&lt;0.7,"Review",IF(AZ1067&lt;0.8,"Good",IF(AZ1067&lt;0.9,"Very Good","Solid")))))</f>
        <v>None</v>
      </c>
      <c r="BB1067" s="28" t="str">
        <f>IF(AJ1066=AJ1067, BB1066, BC1067)</f>
        <v>Leave Family Medical Leave Act Military Caregiver</v>
      </c>
      <c r="BC1067" t="str">
        <f>IF(AV1067="",AU1067,StringMatch(AU1067,AV1067,TRUE))</f>
        <v>Leave Family Medical Leave Act Military Caregiver</v>
      </c>
      <c r="BD1067" t="str">
        <f>TRIM(SUBSTITUTE(SUBSTITUTE(SUBSTITUTE(SUBSTITUTE(SUBSTITUTE(SUBSTITUTE(SUBSTITUTE(SUBSTITUTE(SUBSTITUTE(SUBSTITUTE(AU1067,BR1067,""),BS1067,""),BT1067,""),BU1067,""),BV1067,""),BW1067,""),BX1067,""),BY1067,""),BZ1067,""),CA1067,""))</f>
        <v>Without Pay Lieu Of Used</v>
      </c>
      <c r="BE1067" t="str">
        <f>TRIM(SUBSTITUTE(SUBSTITUTE(SUBSTITUTE(SUBSTITUTE(SUBSTITUTE(SUBSTITUTE(SUBSTITUTE(SUBSTITUTE(SUBSTITUTE(SUBSTITUTE(AV1067,BH1067,""),BI1067,""),BJ1067,""),BK1067,""),BL1067,""),BM1067,""),BN1067,""),BO1067,""),BP1067,""),BQ1067,""))</f>
        <v>Provider Justification? Subset Act Military Caregiver</v>
      </c>
      <c r="BF1067" s="21">
        <f>LEN(AU1067)-LEN(SUBSTITUTE(AU1067," ",""))</f>
        <v>11</v>
      </c>
      <c r="BG1067" s="21">
        <f>LEN(AV1067)-LEN(SUBSTITUTE(AV1067," ",""))</f>
        <v>8</v>
      </c>
      <c r="BH1067" s="21" t="str">
        <f>IF(BF1067=0,AU1067,findspace($AU1067,BH$10))</f>
        <v>Leave</v>
      </c>
      <c r="BI1067" s="21" t="str">
        <f>IF(BH1067=0,AN1067,findspace($AU1067,BI$10))</f>
        <v>Without</v>
      </c>
      <c r="BJ1067" s="21" t="str">
        <f>IF(BI1067=0,AV1067,findspace($AU1067,BJ$10))</f>
        <v>Pay</v>
      </c>
      <c r="BK1067" s="21" t="str">
        <f>IF(BJ1067=0,AW1067,findspace($AU1067,BK$10))</f>
        <v>Lieu</v>
      </c>
      <c r="BL1067" s="21" t="str">
        <f>IF(BK1067=0,AX1067,findspace($AU1067,BL$10))</f>
        <v>Of</v>
      </c>
      <c r="BM1067" s="21" t="str">
        <f>IF(BL1067=0,BF1067,findspace($AU1067,BM$10))</f>
        <v>Family</v>
      </c>
      <c r="BN1067" s="21" t="str">
        <f>IF(BM1067=0,BH1067,findspace($AU1067,BN$10))</f>
        <v>Medical</v>
      </c>
      <c r="BO1067" s="21" t="str">
        <f>IF(BN1067=0,BI1067,findspace($AU1067,BO$10))</f>
        <v>Leave</v>
      </c>
      <c r="BR1067" s="21" t="str">
        <f>IF($BG1067=0,$AV1067,findspace($AV1067,BR$10))</f>
        <v>Provider</v>
      </c>
      <c r="BS1067" s="21" t="str">
        <f>IF($BG1067=0,$AV1067,findspace($AV1067,BS$10))</f>
        <v>Justification?</v>
      </c>
      <c r="BT1067" s="21" t="str">
        <f>IF($BG1067=0,$AV1067,findspace($AV1067,BT$10))</f>
        <v>Subset</v>
      </c>
      <c r="BU1067" s="21" t="str">
        <f>IF($BG1067=0,$AV1067,findspace($AV1067,BU$10))</f>
        <v>Family</v>
      </c>
      <c r="BV1067" s="21" t="str">
        <f>IF($BG1067=0,$AV1067,findspace($AV1067,BV$10))</f>
        <v>Medical</v>
      </c>
      <c r="BW1067" s="21" t="str">
        <f>IF($BG1067=0,$AV1067,findspace($AV1067,BW$10))</f>
        <v>Leave</v>
      </c>
      <c r="BX1067" s="21" t="str">
        <f>IF($BG1067=0,$AV1067,findspace($AV1067,BX$10))</f>
        <v>Act</v>
      </c>
      <c r="BY1067" s="21" t="str">
        <f>IF($BG1067=0,$AV1067,findspace($AV1067,BY$10))</f>
        <v>Military</v>
      </c>
      <c r="BZ1067" s="21" t="str">
        <f>IF($BG1067=0,$AV1067,findspace($AV1067,BZ$10))</f>
        <v>Caregiver</v>
      </c>
      <c r="CA1067" s="21" t="str">
        <f>IF($BG1067=0,$AV1067,findspace($AV1067,CA$10))</f>
        <v/>
      </c>
    </row>
    <row r="1068" spans="1:79" x14ac:dyDescent="0.35">
      <c r="A1068" t="s">
        <v>1837</v>
      </c>
      <c r="B1068" t="s">
        <v>3071</v>
      </c>
      <c r="C1068" t="s">
        <v>3485</v>
      </c>
      <c r="D1068" t="s">
        <v>1837</v>
      </c>
      <c r="E1068" t="s">
        <v>408</v>
      </c>
      <c r="F1068" t="s">
        <v>3456</v>
      </c>
      <c r="G1068" s="13">
        <v>0.95582161683402078</v>
      </c>
      <c r="I1068">
        <v>12374</v>
      </c>
      <c r="J1068" t="str">
        <f>K1068&amp;L1068</f>
        <v>IBCWIFLeave Without Pay Lieu Of Family Medical Leave Act Military Caregiver Used12374IBCCMPProvider Justification? Subset Family Medical Leave Act Military Caregiver</v>
      </c>
      <c r="K1068" t="str">
        <f>A1068&amp;B1068&amp;C1068</f>
        <v>IBCWIFLeave Without Pay Lieu Of Family Medical Leave Act Military Caregiver Used</v>
      </c>
      <c r="L1068" t="str">
        <f>I1068&amp;D1068&amp;E1068&amp;F1068</f>
        <v>12374IBCCMPProvider Justification? Subset Family Medical Leave Act Military Caregiver</v>
      </c>
      <c r="M1068" s="13">
        <f>G1068</f>
        <v>0.95582161683402078</v>
      </c>
      <c r="N1068" s="13"/>
      <c r="O1068" s="19">
        <v>1004</v>
      </c>
      <c r="P1068">
        <f>COUNTIF(C$11:C$2024, C1068)</f>
        <v>3</v>
      </c>
      <c r="Q1068">
        <f>COUNTIF(F$11:F$177, F1068)</f>
        <v>0</v>
      </c>
      <c r="R1068" t="b">
        <f>A1068=D1068</f>
        <v>1</v>
      </c>
      <c r="S1068" t="b">
        <f>A1068&amp;B1068&amp;C1068=D1068&amp;E1068&amp;F1068</f>
        <v>0</v>
      </c>
      <c r="V1068" t="str">
        <f>IF($A1068=V$10, $C1068, "")</f>
        <v/>
      </c>
      <c r="W1068" t="str">
        <f>IF($A1068=W$10, $C1068, "")</f>
        <v/>
      </c>
      <c r="X1068" t="str">
        <f>IF($A1068=X$10, $C1068, "")</f>
        <v/>
      </c>
      <c r="Y1068" t="str">
        <f>IF($A1068=Y$10, $C1068, "")</f>
        <v>Leave Without Pay Lieu Of Family Medical Leave Act Military Caregiver Used</v>
      </c>
      <c r="Z1068" t="str">
        <f>IF($A1068=Z$10, $C1068, "")</f>
        <v/>
      </c>
      <c r="AB1068" t="str">
        <f>IF($D1068=AB$10, $F1068, "")</f>
        <v/>
      </c>
      <c r="AC1068" t="str">
        <f>IF($D1068=AC$10, $F1068, "")</f>
        <v/>
      </c>
      <c r="AD1068" t="str">
        <f>IF($D1068=AD$10, $F1068, "")</f>
        <v/>
      </c>
      <c r="AE1068" t="str">
        <f>IF($D1068=AE$10, $F1068, "")</f>
        <v>Provider Justification? Subset Family Medical Leave Act Military Caregiver</v>
      </c>
      <c r="AF1068" t="str">
        <f>IF($D1068=AF$10, $F1068, "")</f>
        <v/>
      </c>
      <c r="AH1068">
        <f>COUNTIF(AI$11:AI$2024, AI1068)</f>
        <v>2</v>
      </c>
      <c r="AI1068" t="str">
        <f>V1068&amp;AB1068&amp;W1068&amp;AC1068&amp;X1068&amp;AD1068&amp;Y1068&amp;AE1068&amp;Z1068&amp;AF1068</f>
        <v>Leave Without Pay Lieu Of Family Medical Leave Act Military Caregiver UsedProvider Justification? Subset Family Medical Leave Act Military Caregiver</v>
      </c>
      <c r="AJ1068">
        <f>IF(ROW()=11,1,IF(AK1067+1=AK1068,AJ1067,AJ1067+1))</f>
        <v>953</v>
      </c>
      <c r="AK1068">
        <f>IF(AI1068=AI1067, AK1067+1, 1)</f>
        <v>2</v>
      </c>
      <c r="AL1068" s="26" t="str">
        <f>AM1068&amp;AN1068</f>
        <v>IBCWIFLeave Without Pay Lieu Of Family Medical Leave Act Military Caregiver Used12374IBCCMPProvider Justification? Subset Family Medical Leave Act Military Caregiver</v>
      </c>
      <c r="AM1068" t="str">
        <f>K1068</f>
        <v>IBCWIFLeave Without Pay Lieu Of Family Medical Leave Act Military Caregiver Used</v>
      </c>
      <c r="AN1068" t="str">
        <f>L1068</f>
        <v>12374IBCCMPProvider Justification? Subset Family Medical Leave Act Military Caregiver</v>
      </c>
      <c r="AO1068">
        <f>COUNTIF(AM$11:AM$1107, AM1068)</f>
        <v>3</v>
      </c>
      <c r="AP1068">
        <f>COUNTIF(AN$11:AN$1107, AN1068)</f>
        <v>3</v>
      </c>
      <c r="AQ1068">
        <f>MATCH(AM1068, AM$11:AM$1107, 0)</f>
        <v>137</v>
      </c>
      <c r="AR1068">
        <f>MATCH(AN1068, AN$11:AN$1107, 0)</f>
        <v>999</v>
      </c>
      <c r="AS1068">
        <v>1004</v>
      </c>
      <c r="AU1068" t="str">
        <f>C1068</f>
        <v>Leave Without Pay Lieu Of Family Medical Leave Act Military Caregiver Used</v>
      </c>
      <c r="AV1068" t="str">
        <f>IF(F1068="", "", F1068)</f>
        <v>Provider Justification? Subset Family Medical Leave Act Military Caregiver</v>
      </c>
      <c r="AW1068" s="13">
        <f>M1068</f>
        <v>0.95582161683402078</v>
      </c>
      <c r="AX1068" t="e">
        <f>VLOOKUP(AI1068, UniquePairs!A$5:A$2000, 1, FALSE)</f>
        <v>#N/A</v>
      </c>
      <c r="AY1068">
        <f>IFERROR(INDEX(UniquePairs!A$5:K$1000, MATCH(AL1068, UniquePairs!A$5:A$1000, 0), 10), "")</f>
        <v>0</v>
      </c>
      <c r="AZ1068" s="13">
        <f>IF(AY1068&lt;&gt;"", AY1068, AW1068)</f>
        <v>0</v>
      </c>
      <c r="BA1068" t="str">
        <f>IF(AZ1068=0,"None",IF(AZ1068&lt;0.6,"Weak",IF(AZ1068&lt;0.7,"Review",IF(AZ1068&lt;0.8,"Good",IF(AZ1068&lt;0.9,"Very Good","Solid")))))</f>
        <v>None</v>
      </c>
      <c r="BB1068" s="28" t="str">
        <f>IF(AJ1067=AJ1068, BB1067, BC1068)</f>
        <v>Leave Family Medical Leave Act Military Caregiver</v>
      </c>
      <c r="BC1068" t="str">
        <f>IF(AV1068="",AU1068,StringMatch(AU1068,AV1068,TRUE))</f>
        <v>Leave Family Medical Leave Act Military Caregiver</v>
      </c>
      <c r="BD1068" t="str">
        <f>TRIM(SUBSTITUTE(SUBSTITUTE(SUBSTITUTE(SUBSTITUTE(SUBSTITUTE(SUBSTITUTE(SUBSTITUTE(SUBSTITUTE(SUBSTITUTE(SUBSTITUTE(AU1068,BR1068,""),BS1068,""),BT1068,""),BU1068,""),BV1068,""),BW1068,""),BX1068,""),BY1068,""),BZ1068,""),CA1068,""))</f>
        <v>Without Pay Lieu Of Used</v>
      </c>
      <c r="BE1068" t="str">
        <f>TRIM(SUBSTITUTE(SUBSTITUTE(SUBSTITUTE(SUBSTITUTE(SUBSTITUTE(SUBSTITUTE(SUBSTITUTE(SUBSTITUTE(SUBSTITUTE(SUBSTITUTE(AV1068,BH1068,""),BI1068,""),BJ1068,""),BK1068,""),BL1068,""),BM1068,""),BN1068,""),BO1068,""),BP1068,""),BQ1068,""))</f>
        <v>Provider Justification? Subset Act Military Caregiver</v>
      </c>
      <c r="BF1068" s="21">
        <f>LEN(AU1068)-LEN(SUBSTITUTE(AU1068," ",""))</f>
        <v>11</v>
      </c>
      <c r="BG1068" s="21">
        <f>LEN(AV1068)-LEN(SUBSTITUTE(AV1068," ",""))</f>
        <v>8</v>
      </c>
      <c r="BH1068" s="21" t="str">
        <f>IF(BF1068=0,AU1068,findspace($AU1068,BH$10))</f>
        <v>Leave</v>
      </c>
      <c r="BI1068" s="21" t="str">
        <f>IF(BH1068=0,AN1068,findspace($AU1068,BI$10))</f>
        <v>Without</v>
      </c>
      <c r="BJ1068" s="21" t="str">
        <f>IF(BI1068=0,AV1068,findspace($AU1068,BJ$10))</f>
        <v>Pay</v>
      </c>
      <c r="BK1068" s="21" t="str">
        <f>IF(BJ1068=0,AW1068,findspace($AU1068,BK$10))</f>
        <v>Lieu</v>
      </c>
      <c r="BL1068" s="21" t="str">
        <f>IF(BK1068=0,AX1068,findspace($AU1068,BL$10))</f>
        <v>Of</v>
      </c>
      <c r="BM1068" s="21" t="str">
        <f>IF(BL1068=0,BF1068,findspace($AU1068,BM$10))</f>
        <v>Family</v>
      </c>
      <c r="BN1068" s="21" t="str">
        <f>IF(BM1068=0,BH1068,findspace($AU1068,BN$10))</f>
        <v>Medical</v>
      </c>
      <c r="BO1068" s="21" t="str">
        <f>IF(BN1068=0,BI1068,findspace($AU1068,BO$10))</f>
        <v>Leave</v>
      </c>
      <c r="BR1068" s="21" t="str">
        <f>IF($BG1068=0,$AV1068,findspace($AV1068,BR$10))</f>
        <v>Provider</v>
      </c>
      <c r="BS1068" s="21" t="str">
        <f>IF($BG1068=0,$AV1068,findspace($AV1068,BS$10))</f>
        <v>Justification?</v>
      </c>
      <c r="BT1068" s="21" t="str">
        <f>IF($BG1068=0,$AV1068,findspace($AV1068,BT$10))</f>
        <v>Subset</v>
      </c>
      <c r="BU1068" s="21" t="str">
        <f>IF($BG1068=0,$AV1068,findspace($AV1068,BU$10))</f>
        <v>Family</v>
      </c>
      <c r="BV1068" s="21" t="str">
        <f>IF($BG1068=0,$AV1068,findspace($AV1068,BV$10))</f>
        <v>Medical</v>
      </c>
      <c r="BW1068" s="21" t="str">
        <f>IF($BG1068=0,$AV1068,findspace($AV1068,BW$10))</f>
        <v>Leave</v>
      </c>
      <c r="BX1068" s="21" t="str">
        <f>IF($BG1068=0,$AV1068,findspace($AV1068,BX$10))</f>
        <v>Act</v>
      </c>
      <c r="BY1068" s="21" t="str">
        <f>IF($BG1068=0,$AV1068,findspace($AV1068,BY$10))</f>
        <v>Military</v>
      </c>
      <c r="BZ1068" s="21" t="str">
        <f>IF($BG1068=0,$AV1068,findspace($AV1068,BZ$10))</f>
        <v>Caregiver</v>
      </c>
      <c r="CA1068" s="21" t="str">
        <f>IF($BG1068=0,$AV1068,findspace($AV1068,CA$10))</f>
        <v/>
      </c>
    </row>
    <row r="1069" spans="1:79" x14ac:dyDescent="0.35">
      <c r="A1069" t="s">
        <v>1837</v>
      </c>
      <c r="B1069" t="s">
        <v>15</v>
      </c>
      <c r="C1069" t="s">
        <v>3112</v>
      </c>
      <c r="D1069" t="s">
        <v>1837</v>
      </c>
      <c r="E1069">
        <v>51</v>
      </c>
      <c r="F1069" t="s">
        <v>3220</v>
      </c>
      <c r="G1069" s="13">
        <v>0.94462809917355373</v>
      </c>
      <c r="I1069">
        <v>12374</v>
      </c>
      <c r="J1069" t="str">
        <f>K1069&amp;L1069</f>
        <v>IBC05LMilitary Leave Regular Holiday Worked Used12374IBC51Holiday Worked Used</v>
      </c>
      <c r="K1069" t="str">
        <f>A1069&amp;B1069&amp;C1069</f>
        <v>IBC05LMilitary Leave Regular Holiday Worked Used</v>
      </c>
      <c r="L1069" t="str">
        <f>I1069&amp;D1069&amp;E1069&amp;F1069</f>
        <v>12374IBC51Holiday Worked Used</v>
      </c>
      <c r="M1069" s="13">
        <f>G1069</f>
        <v>0.94462809917355373</v>
      </c>
      <c r="N1069" s="13"/>
      <c r="O1069" s="19">
        <v>831</v>
      </c>
      <c r="P1069">
        <f>COUNTIF(C$11:C$2024, C1069)</f>
        <v>3</v>
      </c>
      <c r="Q1069">
        <f>COUNTIF(F$11:F$177, F1069)</f>
        <v>1</v>
      </c>
      <c r="R1069" t="b">
        <f>A1069=D1069</f>
        <v>1</v>
      </c>
      <c r="S1069" t="b">
        <f>A1069&amp;B1069&amp;C1069=D1069&amp;E1069&amp;F1069</f>
        <v>0</v>
      </c>
      <c r="V1069" t="str">
        <f>IF($A1069=V$10, $C1069, "")</f>
        <v/>
      </c>
      <c r="W1069" t="str">
        <f>IF($A1069=W$10, $C1069, "")</f>
        <v/>
      </c>
      <c r="X1069" t="str">
        <f>IF($A1069=X$10, $C1069, "")</f>
        <v/>
      </c>
      <c r="Y1069" t="str">
        <f>IF($A1069=Y$10, $C1069, "")</f>
        <v>Military Leave Regular Holiday Worked Used</v>
      </c>
      <c r="Z1069" t="str">
        <f>IF($A1069=Z$10, $C1069, "")</f>
        <v/>
      </c>
      <c r="AB1069" t="str">
        <f>IF($D1069=AB$10, $F1069, "")</f>
        <v/>
      </c>
      <c r="AC1069" t="str">
        <f>IF($D1069=AC$10, $F1069, "")</f>
        <v/>
      </c>
      <c r="AD1069" t="str">
        <f>IF($D1069=AD$10, $F1069, "")</f>
        <v/>
      </c>
      <c r="AE1069" t="str">
        <f>IF($D1069=AE$10, $F1069, "")</f>
        <v>Holiday Worked Used</v>
      </c>
      <c r="AF1069" t="str">
        <f>IF($D1069=AF$10, $F1069, "")</f>
        <v/>
      </c>
      <c r="AH1069">
        <f>COUNTIF(AI$11:AI$2024, AI1069)</f>
        <v>1</v>
      </c>
      <c r="AI1069" t="str">
        <f>V1069&amp;AB1069&amp;W1069&amp;AC1069&amp;X1069&amp;AD1069&amp;Y1069&amp;AE1069&amp;Z1069&amp;AF1069</f>
        <v>Military Leave Regular Holiday Worked UsedHoliday Worked Used</v>
      </c>
      <c r="AJ1069">
        <f>IF(ROW()=11,1,IF(AK1068+1=AK1069,AJ1068,AJ1068+1))</f>
        <v>954</v>
      </c>
      <c r="AK1069">
        <f>IF(AI1069=AI1068, AK1068+1, 1)</f>
        <v>1</v>
      </c>
      <c r="AL1069" s="26" t="str">
        <f>AM1069&amp;AN1069</f>
        <v>IBC05LMilitary Leave Regular Holiday Worked Used12374IBC51Holiday Worked Used</v>
      </c>
      <c r="AM1069" t="str">
        <f>K1069</f>
        <v>IBC05LMilitary Leave Regular Holiday Worked Used</v>
      </c>
      <c r="AN1069" t="str">
        <f>L1069</f>
        <v>12374IBC51Holiday Worked Used</v>
      </c>
      <c r="AO1069">
        <f>COUNTIF(AM$11:AM$1107, AM1069)</f>
        <v>3</v>
      </c>
      <c r="AP1069">
        <f>COUNTIF(AN$11:AN$1107, AN1069)</f>
        <v>6</v>
      </c>
      <c r="AQ1069">
        <f>MATCH(AM1069, AM$11:AM$1107, 0)</f>
        <v>509</v>
      </c>
      <c r="AR1069">
        <f>MATCH(AN1069, AN$11:AN$1107, 0)</f>
        <v>41</v>
      </c>
      <c r="AS1069">
        <v>831</v>
      </c>
      <c r="AU1069" t="str">
        <f>C1069</f>
        <v>Military Leave Regular Holiday Worked Used</v>
      </c>
      <c r="AV1069" t="str">
        <f>IF(F1069="", "", F1069)</f>
        <v>Holiday Worked Used</v>
      </c>
      <c r="AW1069" s="13">
        <f>M1069</f>
        <v>0.94462809917355373</v>
      </c>
      <c r="AX1069" t="e">
        <f>VLOOKUP(AI1069, UniquePairs!A$5:A$2000, 1, FALSE)</f>
        <v>#N/A</v>
      </c>
      <c r="AY1069">
        <f>IFERROR(INDEX(UniquePairs!A$5:K$1000, MATCH(AL1069, UniquePairs!A$5:A$1000, 0), 10), "")</f>
        <v>0</v>
      </c>
      <c r="AZ1069" s="13">
        <f>IF(AY1069&lt;&gt;"", AY1069, AW1069)</f>
        <v>0</v>
      </c>
      <c r="BA1069" t="str">
        <f>IF(AZ1069=0,"None",IF(AZ1069&lt;0.6,"Weak",IF(AZ1069&lt;0.7,"Review",IF(AZ1069&lt;0.8,"Good",IF(AZ1069&lt;0.9,"Very Good","Solid")))))</f>
        <v>None</v>
      </c>
      <c r="BB1069" s="28" t="str">
        <f>IF(AJ1068=AJ1069, BB1068, BC1069)</f>
        <v>Holiday Worked Used</v>
      </c>
      <c r="BC1069" t="str">
        <f>IF(AV1069="",AU1069,StringMatch(AU1069,AV1069,TRUE))</f>
        <v>Holiday Worked Used</v>
      </c>
      <c r="BD1069" t="str">
        <f>TRIM(SUBSTITUTE(SUBSTITUTE(SUBSTITUTE(SUBSTITUTE(SUBSTITUTE(SUBSTITUTE(SUBSTITUTE(SUBSTITUTE(SUBSTITUTE(SUBSTITUTE(AU1069,BR1069,""),BS1069,""),BT1069,""),BU1069,""),BV1069,""),BW1069,""),BX1069,""),BY1069,""),BZ1069,""),CA1069,""))</f>
        <v>Military Leave Regular</v>
      </c>
      <c r="BE1069" t="str">
        <f>TRIM(SUBSTITUTE(SUBSTITUTE(SUBSTITUTE(SUBSTITUTE(SUBSTITUTE(SUBSTITUTE(SUBSTITUTE(SUBSTITUTE(SUBSTITUTE(SUBSTITUTE(AV1069,BH1069,""),BI1069,""),BJ1069,""),BK1069,""),BL1069,""),BM1069,""),BN1069,""),BO1069,""),BP1069,""),BQ1069,""))</f>
        <v/>
      </c>
      <c r="BF1069" s="21">
        <f>LEN(AU1069)-LEN(SUBSTITUTE(AU1069," ",""))</f>
        <v>5</v>
      </c>
      <c r="BG1069" s="21">
        <f>LEN(AV1069)-LEN(SUBSTITUTE(AV1069," ",""))</f>
        <v>2</v>
      </c>
      <c r="BH1069" s="21" t="str">
        <f>IF(BF1069=0,AU1069,findspace($AU1069,BH$10))</f>
        <v>Military</v>
      </c>
      <c r="BI1069" s="21" t="str">
        <f>IF(BH1069=0,AN1069,findspace($AU1069,BI$10))</f>
        <v>Leave</v>
      </c>
      <c r="BJ1069" s="21" t="str">
        <f>IF(BI1069=0,AV1069,findspace($AU1069,BJ$10))</f>
        <v>Regular</v>
      </c>
      <c r="BK1069" s="21" t="str">
        <f>IF(BJ1069=0,AW1069,findspace($AU1069,BK$10))</f>
        <v>Holiday</v>
      </c>
      <c r="BL1069" s="21" t="str">
        <f>IF(BK1069=0,AX1069,findspace($AU1069,BL$10))</f>
        <v>Worked</v>
      </c>
      <c r="BM1069" s="21" t="str">
        <f>IF(BL1069=0,BF1069,findspace($AU1069,BM$10))</f>
        <v>Used</v>
      </c>
      <c r="BN1069" s="21" t="str">
        <f>IF(BM1069=0,BH1069,findspace($AU1069,BN$10))</f>
        <v/>
      </c>
      <c r="BO1069" s="21" t="str">
        <f>IF(BN1069=0,BI1069,findspace($AU1069,BO$10))</f>
        <v/>
      </c>
      <c r="BR1069" s="21" t="str">
        <f>IF($BG1069=0,$AV1069,findspace($AV1069,BR$10))</f>
        <v>Holiday</v>
      </c>
      <c r="BS1069" s="21" t="str">
        <f>IF($BG1069=0,$AV1069,findspace($AV1069,BS$10))</f>
        <v>Worked</v>
      </c>
      <c r="BT1069" s="21" t="str">
        <f>IF($BG1069=0,$AV1069,findspace($AV1069,BT$10))</f>
        <v>Used</v>
      </c>
      <c r="BU1069" s="21" t="str">
        <f>IF($BG1069=0,$AV1069,findspace($AV1069,BU$10))</f>
        <v/>
      </c>
      <c r="BV1069" s="21" t="str">
        <f>IF($BG1069=0,$AV1069,findspace($AV1069,BV$10))</f>
        <v/>
      </c>
      <c r="BW1069" s="21" t="str">
        <f>IF($BG1069=0,$AV1069,findspace($AV1069,BW$10))</f>
        <v/>
      </c>
      <c r="BX1069" s="21" t="str">
        <f>IF($BG1069=0,$AV1069,findspace($AV1069,BX$10))</f>
        <v/>
      </c>
      <c r="BY1069" s="21" t="str">
        <f>IF($BG1069=0,$AV1069,findspace($AV1069,BY$10))</f>
        <v/>
      </c>
      <c r="BZ1069" s="21" t="str">
        <f>IF($BG1069=0,$AV1069,findspace($AV1069,BZ$10))</f>
        <v/>
      </c>
      <c r="CA1069" s="21" t="str">
        <f>IF($BG1069=0,$AV1069,findspace($AV1069,CA$10))</f>
        <v/>
      </c>
    </row>
    <row r="1070" spans="1:79" x14ac:dyDescent="0.35">
      <c r="A1070" t="s">
        <v>1837</v>
      </c>
      <c r="B1070" t="s">
        <v>15</v>
      </c>
      <c r="C1070" t="s">
        <v>3112</v>
      </c>
      <c r="D1070" t="s">
        <v>1837</v>
      </c>
      <c r="E1070" t="s">
        <v>17</v>
      </c>
      <c r="F1070" t="s">
        <v>3473</v>
      </c>
      <c r="G1070" s="13">
        <v>0.91904288001384626</v>
      </c>
      <c r="I1070">
        <v>12374</v>
      </c>
      <c r="J1070" t="str">
        <f>K1070&amp;L1070</f>
        <v>IBC05LMilitary Leave Regular Holiday Worked Used12374IBC05MMilitary Leave National Guard Reserve Law Enforcement Holiday Worked Used</v>
      </c>
      <c r="K1070" t="str">
        <f>A1070&amp;B1070&amp;C1070</f>
        <v>IBC05LMilitary Leave Regular Holiday Worked Used</v>
      </c>
      <c r="L1070" t="str">
        <f>I1070&amp;D1070&amp;E1070&amp;F1070</f>
        <v>12374IBC05MMilitary Leave National Guard Reserve Law Enforcement Holiday Worked Used</v>
      </c>
      <c r="M1070" s="13">
        <f>G1070</f>
        <v>0.91904288001384626</v>
      </c>
      <c r="N1070" s="13"/>
      <c r="O1070" s="19">
        <v>378</v>
      </c>
      <c r="P1070">
        <f>COUNTIF(C$11:C$2024, C1070)</f>
        <v>3</v>
      </c>
      <c r="Q1070">
        <f>COUNTIF(F$11:F$177, F1070)</f>
        <v>0</v>
      </c>
      <c r="R1070" t="b">
        <f>A1070=D1070</f>
        <v>1</v>
      </c>
      <c r="S1070" t="b">
        <f>A1070&amp;B1070&amp;C1070=D1070&amp;E1070&amp;F1070</f>
        <v>0</v>
      </c>
      <c r="V1070" t="str">
        <f>IF($A1070=V$10, $C1070, "")</f>
        <v/>
      </c>
      <c r="W1070" t="str">
        <f>IF($A1070=W$10, $C1070, "")</f>
        <v/>
      </c>
      <c r="X1070" t="str">
        <f>IF($A1070=X$10, $C1070, "")</f>
        <v/>
      </c>
      <c r="Y1070" t="str">
        <f>IF($A1070=Y$10, $C1070, "")</f>
        <v>Military Leave Regular Holiday Worked Used</v>
      </c>
      <c r="Z1070" t="str">
        <f>IF($A1070=Z$10, $C1070, "")</f>
        <v/>
      </c>
      <c r="AB1070" t="str">
        <f>IF($D1070=AB$10, $F1070, "")</f>
        <v/>
      </c>
      <c r="AC1070" t="str">
        <f>IF($D1070=AC$10, $F1070, "")</f>
        <v/>
      </c>
      <c r="AD1070" t="str">
        <f>IF($D1070=AD$10, $F1070, "")</f>
        <v/>
      </c>
      <c r="AE1070" t="str">
        <f>IF($D1070=AE$10, $F1070, "")</f>
        <v>Military Leave National Guard Reserve Law Enforcement Holiday Worked Used</v>
      </c>
      <c r="AF1070" t="str">
        <f>IF($D1070=AF$10, $F1070, "")</f>
        <v/>
      </c>
      <c r="AH1070">
        <f>COUNTIF(AI$11:AI$2024, AI1070)</f>
        <v>1</v>
      </c>
      <c r="AI1070" t="str">
        <f>V1070&amp;AB1070&amp;W1070&amp;AC1070&amp;X1070&amp;AD1070&amp;Y1070&amp;AE1070&amp;Z1070&amp;AF1070</f>
        <v>Military Leave Regular Holiday Worked UsedMilitary Leave National Guard Reserve Law Enforcement Holiday Worked Used</v>
      </c>
      <c r="AJ1070">
        <f>IF(ROW()=11,1,IF(AK1069+1=AK1070,AJ1069,AJ1069+1))</f>
        <v>955</v>
      </c>
      <c r="AK1070">
        <f>IF(AI1070=AI1069, AK1069+1, 1)</f>
        <v>1</v>
      </c>
      <c r="AL1070" s="26" t="str">
        <f>AM1070&amp;AN1070</f>
        <v>IBC05LMilitary Leave Regular Holiday Worked Used12374IBC05MMilitary Leave National Guard Reserve Law Enforcement Holiday Worked Used</v>
      </c>
      <c r="AM1070" t="str">
        <f>K1070</f>
        <v>IBC05LMilitary Leave Regular Holiday Worked Used</v>
      </c>
      <c r="AN1070" t="str">
        <f>L1070</f>
        <v>12374IBC05MMilitary Leave National Guard Reserve Law Enforcement Holiday Worked Used</v>
      </c>
      <c r="AO1070">
        <f>COUNTIF(AM$11:AM$1107, AM1070)</f>
        <v>3</v>
      </c>
      <c r="AP1070">
        <f>COUNTIF(AN$11:AN$1107, AN1070)</f>
        <v>2</v>
      </c>
      <c r="AQ1070">
        <f>MATCH(AM1070, AM$11:AM$1107, 0)</f>
        <v>509</v>
      </c>
      <c r="AR1070">
        <f>MATCH(AN1070, AN$11:AN$1107, 0)</f>
        <v>319</v>
      </c>
      <c r="AS1070">
        <v>378</v>
      </c>
      <c r="AU1070" t="str">
        <f>C1070</f>
        <v>Military Leave Regular Holiday Worked Used</v>
      </c>
      <c r="AV1070" t="str">
        <f>IF(F1070="", "", F1070)</f>
        <v>Military Leave National Guard Reserve Law Enforcement Holiday Worked Used</v>
      </c>
      <c r="AW1070" s="13">
        <f>M1070</f>
        <v>0.91904288001384626</v>
      </c>
      <c r="AX1070" t="e">
        <f>VLOOKUP(AI1070, UniquePairs!A$5:A$2000, 1, FALSE)</f>
        <v>#N/A</v>
      </c>
      <c r="AY1070">
        <f>IFERROR(INDEX(UniquePairs!A$5:K$1000, MATCH(AL1070, UniquePairs!A$5:A$1000, 0), 10), "")</f>
        <v>0</v>
      </c>
      <c r="AZ1070" s="13">
        <f>IF(AY1070&lt;&gt;"", AY1070, AW1070)</f>
        <v>0</v>
      </c>
      <c r="BA1070" t="str">
        <f>IF(AZ1070=0,"None",IF(AZ1070&lt;0.6,"Weak",IF(AZ1070&lt;0.7,"Review",IF(AZ1070&lt;0.8,"Good",IF(AZ1070&lt;0.9,"Very Good","Solid")))))</f>
        <v>None</v>
      </c>
      <c r="BB1070" s="28" t="str">
        <f>IF(AJ1069=AJ1070, BB1069, BC1070)</f>
        <v>Military Leave Holiday Worked Used</v>
      </c>
      <c r="BC1070" t="str">
        <f>IF(AV1070="",AU1070,StringMatch(AU1070,AV1070,TRUE))</f>
        <v>Military Leave Holiday Worked Used</v>
      </c>
      <c r="BD1070" t="str">
        <f>TRIM(SUBSTITUTE(SUBSTITUTE(SUBSTITUTE(SUBSTITUTE(SUBSTITUTE(SUBSTITUTE(SUBSTITUTE(SUBSTITUTE(SUBSTITUTE(SUBSTITUTE(AU1070,BR1070,""),BS1070,""),BT1070,""),BU1070,""),BV1070,""),BW1070,""),BX1070,""),BY1070,""),BZ1070,""),CA1070,""))</f>
        <v>Regular</v>
      </c>
      <c r="BE1070" t="str">
        <f>TRIM(SUBSTITUTE(SUBSTITUTE(SUBSTITUTE(SUBSTITUTE(SUBSTITUTE(SUBSTITUTE(SUBSTITUTE(SUBSTITUTE(SUBSTITUTE(SUBSTITUTE(AV1070,BH1070,""),BI1070,""),BJ1070,""),BK1070,""),BL1070,""),BM1070,""),BN1070,""),BO1070,""),BP1070,""),BQ1070,""))</f>
        <v>National Guard Reserve Law Enforcement</v>
      </c>
      <c r="BF1070" s="21">
        <f>LEN(AU1070)-LEN(SUBSTITUTE(AU1070," ",""))</f>
        <v>5</v>
      </c>
      <c r="BG1070" s="21">
        <f>LEN(AV1070)-LEN(SUBSTITUTE(AV1070," ",""))</f>
        <v>9</v>
      </c>
      <c r="BH1070" s="21" t="str">
        <f>IF(BF1070=0,AU1070,findspace($AU1070,BH$10))</f>
        <v>Military</v>
      </c>
      <c r="BI1070" s="21" t="str">
        <f>IF(BH1070=0,AN1070,findspace($AU1070,BI$10))</f>
        <v>Leave</v>
      </c>
      <c r="BJ1070" s="21" t="str">
        <f>IF(BI1070=0,AV1070,findspace($AU1070,BJ$10))</f>
        <v>Regular</v>
      </c>
      <c r="BK1070" s="21" t="str">
        <f>IF(BJ1070=0,AW1070,findspace($AU1070,BK$10))</f>
        <v>Holiday</v>
      </c>
      <c r="BL1070" s="21" t="str">
        <f>IF(BK1070=0,AX1070,findspace($AU1070,BL$10))</f>
        <v>Worked</v>
      </c>
      <c r="BM1070" s="21" t="str">
        <f>IF(BL1070=0,BF1070,findspace($AU1070,BM$10))</f>
        <v>Used</v>
      </c>
      <c r="BN1070" s="21" t="str">
        <f>IF(BM1070=0,BH1070,findspace($AU1070,BN$10))</f>
        <v/>
      </c>
      <c r="BO1070" s="21" t="str">
        <f>IF(BN1070=0,BI1070,findspace($AU1070,BO$10))</f>
        <v/>
      </c>
      <c r="BR1070" s="21" t="str">
        <f>IF($BG1070=0,$AV1070,findspace($AV1070,BR$10))</f>
        <v>Military</v>
      </c>
      <c r="BS1070" s="21" t="str">
        <f>IF($BG1070=0,$AV1070,findspace($AV1070,BS$10))</f>
        <v>Leave</v>
      </c>
      <c r="BT1070" s="21" t="str">
        <f>IF($BG1070=0,$AV1070,findspace($AV1070,BT$10))</f>
        <v>National</v>
      </c>
      <c r="BU1070" s="21" t="str">
        <f>IF($BG1070=0,$AV1070,findspace($AV1070,BU$10))</f>
        <v>Guard</v>
      </c>
      <c r="BV1070" s="21" t="str">
        <f>IF($BG1070=0,$AV1070,findspace($AV1070,BV$10))</f>
        <v>Reserve</v>
      </c>
      <c r="BW1070" s="21" t="str">
        <f>IF($BG1070=0,$AV1070,findspace($AV1070,BW$10))</f>
        <v>Law</v>
      </c>
      <c r="BX1070" s="21" t="str">
        <f>IF($BG1070=0,$AV1070,findspace($AV1070,BX$10))</f>
        <v>Enforcement</v>
      </c>
      <c r="BY1070" s="21" t="str">
        <f>IF($BG1070=0,$AV1070,findspace($AV1070,BY$10))</f>
        <v>Holiday</v>
      </c>
      <c r="BZ1070" s="21" t="str">
        <f>IF($BG1070=0,$AV1070,findspace($AV1070,BZ$10))</f>
        <v>Worked</v>
      </c>
      <c r="CA1070" s="21" t="str">
        <f>IF($BG1070=0,$AV1070,findspace($AV1070,CA$10))</f>
        <v>Used</v>
      </c>
    </row>
    <row r="1071" spans="1:79" x14ac:dyDescent="0.35">
      <c r="A1071" t="s">
        <v>1837</v>
      </c>
      <c r="B1071" t="s">
        <v>138</v>
      </c>
      <c r="C1071" t="s">
        <v>3119</v>
      </c>
      <c r="D1071" t="s">
        <v>1837</v>
      </c>
      <c r="E1071" t="s">
        <v>394</v>
      </c>
      <c r="F1071" t="s">
        <v>3456</v>
      </c>
      <c r="G1071" s="13">
        <v>0.98031903016715005</v>
      </c>
      <c r="I1071">
        <v>12374</v>
      </c>
      <c r="J1071" t="str">
        <f>K1071&amp;L1071</f>
        <v>IBCMIOFamily Medical Leave Act Military Caregiver Used12374IBCCFMProvider Justification? Subset Family Medical Leave Act Military Caregiver</v>
      </c>
      <c r="K1071" t="str">
        <f>A1071&amp;B1071&amp;C1071</f>
        <v>IBCMIOFamily Medical Leave Act Military Caregiver Used</v>
      </c>
      <c r="L1071" t="str">
        <f>I1071&amp;D1071&amp;E1071&amp;F1071</f>
        <v>12374IBCCFMProvider Justification? Subset Family Medical Leave Act Military Caregiver</v>
      </c>
      <c r="M1071" s="13">
        <f>G1071</f>
        <v>0.98031903016715005</v>
      </c>
      <c r="N1071" s="13"/>
      <c r="O1071" s="19">
        <v>899</v>
      </c>
      <c r="P1071">
        <f>COUNTIF(C$11:C$2024, C1071)</f>
        <v>3</v>
      </c>
      <c r="Q1071">
        <f>COUNTIF(F$11:F$177, F1071)</f>
        <v>0</v>
      </c>
      <c r="R1071" t="b">
        <f>A1071=D1071</f>
        <v>1</v>
      </c>
      <c r="S1071" t="b">
        <f>A1071&amp;B1071&amp;C1071=D1071&amp;E1071&amp;F1071</f>
        <v>0</v>
      </c>
      <c r="V1071" t="str">
        <f>IF($A1071=V$10, $C1071, "")</f>
        <v/>
      </c>
      <c r="W1071" t="str">
        <f>IF($A1071=W$10, $C1071, "")</f>
        <v/>
      </c>
      <c r="X1071" t="str">
        <f>IF($A1071=X$10, $C1071, "")</f>
        <v/>
      </c>
      <c r="Y1071" t="str">
        <f>IF($A1071=Y$10, $C1071, "")</f>
        <v>Family Medical Leave Act Military Caregiver Used</v>
      </c>
      <c r="Z1071" t="str">
        <f>IF($A1071=Z$10, $C1071, "")</f>
        <v/>
      </c>
      <c r="AB1071" t="str">
        <f>IF($D1071=AB$10, $F1071, "")</f>
        <v/>
      </c>
      <c r="AC1071" t="str">
        <f>IF($D1071=AC$10, $F1071, "")</f>
        <v/>
      </c>
      <c r="AD1071" t="str">
        <f>IF($D1071=AD$10, $F1071, "")</f>
        <v/>
      </c>
      <c r="AE1071" t="str">
        <f>IF($D1071=AE$10, $F1071, "")</f>
        <v>Provider Justification? Subset Family Medical Leave Act Military Caregiver</v>
      </c>
      <c r="AF1071" t="str">
        <f>IF($D1071=AF$10, $F1071, "")</f>
        <v/>
      </c>
      <c r="AH1071">
        <f>COUNTIF(AI$11:AI$2024, AI1071)</f>
        <v>3</v>
      </c>
      <c r="AI1071" t="str">
        <f>V1071&amp;AB1071&amp;W1071&amp;AC1071&amp;X1071&amp;AD1071&amp;Y1071&amp;AE1071&amp;Z1071&amp;AF1071</f>
        <v>Family Medical Leave Act Military Caregiver UsedProvider Justification? Subset Family Medical Leave Act Military Caregiver</v>
      </c>
      <c r="AJ1071">
        <f>IF(ROW()=11,1,IF(AK1070+1=AK1071,AJ1070,AJ1070+1))</f>
        <v>956</v>
      </c>
      <c r="AK1071">
        <f>IF(AI1071=AI1070, AK1070+1, 1)</f>
        <v>1</v>
      </c>
      <c r="AL1071" s="26" t="str">
        <f>AM1071&amp;AN1071</f>
        <v>IBCMIOFamily Medical Leave Act Military Caregiver Used12374IBCCFMProvider Justification? Subset Family Medical Leave Act Military Caregiver</v>
      </c>
      <c r="AM1071" t="str">
        <f>K1071</f>
        <v>IBCMIOFamily Medical Leave Act Military Caregiver Used</v>
      </c>
      <c r="AN1071" t="str">
        <f>L1071</f>
        <v>12374IBCCFMProvider Justification? Subset Family Medical Leave Act Military Caregiver</v>
      </c>
      <c r="AO1071">
        <f>COUNTIF(AM$11:AM$1107, AM1071)</f>
        <v>3</v>
      </c>
      <c r="AP1071">
        <f>COUNTIF(AN$11:AN$1107, AN1071)</f>
        <v>3</v>
      </c>
      <c r="AQ1071">
        <f>MATCH(AM1071, AM$11:AM$1107, 0)</f>
        <v>1061</v>
      </c>
      <c r="AR1071">
        <f>MATCH(AN1071, AN$11:AN$1107, 0)</f>
        <v>998</v>
      </c>
      <c r="AS1071">
        <v>899</v>
      </c>
      <c r="AU1071" t="str">
        <f>C1071</f>
        <v>Family Medical Leave Act Military Caregiver Used</v>
      </c>
      <c r="AV1071" t="str">
        <f>IF(F1071="", "", F1071)</f>
        <v>Provider Justification? Subset Family Medical Leave Act Military Caregiver</v>
      </c>
      <c r="AW1071" s="13">
        <f>M1071</f>
        <v>0.98031903016715005</v>
      </c>
      <c r="AX1071" t="e">
        <f>VLOOKUP(AI1071, UniquePairs!A$5:A$2000, 1, FALSE)</f>
        <v>#N/A</v>
      </c>
      <c r="AY1071">
        <f>IFERROR(INDEX(UniquePairs!A$5:K$1000, MATCH(AL1071, UniquePairs!A$5:A$1000, 0), 10), "")</f>
        <v>0</v>
      </c>
      <c r="AZ1071" s="13">
        <f>IF(AY1071&lt;&gt;"", AY1071, AW1071)</f>
        <v>0</v>
      </c>
      <c r="BA1071" t="str">
        <f>IF(AZ1071=0,"None",IF(AZ1071&lt;0.6,"Weak",IF(AZ1071&lt;0.7,"Review",IF(AZ1071&lt;0.8,"Good",IF(AZ1071&lt;0.9,"Very Good","Solid")))))</f>
        <v>None</v>
      </c>
      <c r="BB1071" s="28" t="str">
        <f>IF(AJ1070=AJ1071, BB1070, BC1071)</f>
        <v>Family Medical Leave Act Military Caregiver</v>
      </c>
      <c r="BC1071" t="str">
        <f>IF(AV1071="",AU1071,StringMatch(AU1071,AV1071,TRUE))</f>
        <v>Family Medical Leave Act Military Caregiver</v>
      </c>
      <c r="BD1071" t="str">
        <f>TRIM(SUBSTITUTE(SUBSTITUTE(SUBSTITUTE(SUBSTITUTE(SUBSTITUTE(SUBSTITUTE(SUBSTITUTE(SUBSTITUTE(SUBSTITUTE(SUBSTITUTE(AU1071,BR1071,""),BS1071,""),BT1071,""),BU1071,""),BV1071,""),BW1071,""),BX1071,""),BY1071,""),BZ1071,""),CA1071,""))</f>
        <v>Used</v>
      </c>
      <c r="BE1071" t="str">
        <f>TRIM(SUBSTITUTE(SUBSTITUTE(SUBSTITUTE(SUBSTITUTE(SUBSTITUTE(SUBSTITUTE(SUBSTITUTE(SUBSTITUTE(SUBSTITUTE(SUBSTITUTE(AV1071,BH1071,""),BI1071,""),BJ1071,""),BK1071,""),BL1071,""),BM1071,""),BN1071,""),BO1071,""),BP1071,""),BQ1071,""))</f>
        <v>Provider Justification? Subset</v>
      </c>
      <c r="BF1071" s="21">
        <f>LEN(AU1071)-LEN(SUBSTITUTE(AU1071," ",""))</f>
        <v>6</v>
      </c>
      <c r="BG1071" s="21">
        <f>LEN(AV1071)-LEN(SUBSTITUTE(AV1071," ",""))</f>
        <v>8</v>
      </c>
      <c r="BH1071" s="21" t="str">
        <f>IF(BF1071=0,AU1071,findspace($AU1071,BH$10))</f>
        <v>Family</v>
      </c>
      <c r="BI1071" s="21" t="str">
        <f>IF(BH1071=0,AN1071,findspace($AU1071,BI$10))</f>
        <v>Medical</v>
      </c>
      <c r="BJ1071" s="21" t="str">
        <f>IF(BI1071=0,AV1071,findspace($AU1071,BJ$10))</f>
        <v>Leave</v>
      </c>
      <c r="BK1071" s="21" t="str">
        <f>IF(BJ1071=0,AW1071,findspace($AU1071,BK$10))</f>
        <v>Act</v>
      </c>
      <c r="BL1071" s="21" t="str">
        <f>IF(BK1071=0,AX1071,findspace($AU1071,BL$10))</f>
        <v>Military</v>
      </c>
      <c r="BM1071" s="21" t="str">
        <f>IF(BL1071=0,BF1071,findspace($AU1071,BM$10))</f>
        <v>Caregiver</v>
      </c>
      <c r="BN1071" s="21" t="str">
        <f>IF(BM1071=0,BH1071,findspace($AU1071,BN$10))</f>
        <v>Used</v>
      </c>
      <c r="BO1071" s="21" t="str">
        <f>IF(BN1071=0,BI1071,findspace($AU1071,BO$10))</f>
        <v/>
      </c>
      <c r="BR1071" s="21" t="str">
        <f>IF($BG1071=0,$AV1071,findspace($AV1071,BR$10))</f>
        <v>Provider</v>
      </c>
      <c r="BS1071" s="21" t="str">
        <f>IF($BG1071=0,$AV1071,findspace($AV1071,BS$10))</f>
        <v>Justification?</v>
      </c>
      <c r="BT1071" s="21" t="str">
        <f>IF($BG1071=0,$AV1071,findspace($AV1071,BT$10))</f>
        <v>Subset</v>
      </c>
      <c r="BU1071" s="21" t="str">
        <f>IF($BG1071=0,$AV1071,findspace($AV1071,BU$10))</f>
        <v>Family</v>
      </c>
      <c r="BV1071" s="21" t="str">
        <f>IF($BG1071=0,$AV1071,findspace($AV1071,BV$10))</f>
        <v>Medical</v>
      </c>
      <c r="BW1071" s="21" t="str">
        <f>IF($BG1071=0,$AV1071,findspace($AV1071,BW$10))</f>
        <v>Leave</v>
      </c>
      <c r="BX1071" s="21" t="str">
        <f>IF($BG1071=0,$AV1071,findspace($AV1071,BX$10))</f>
        <v>Act</v>
      </c>
      <c r="BY1071" s="21" t="str">
        <f>IF($BG1071=0,$AV1071,findspace($AV1071,BY$10))</f>
        <v>Military</v>
      </c>
      <c r="BZ1071" s="21" t="str">
        <f>IF($BG1071=0,$AV1071,findspace($AV1071,BZ$10))</f>
        <v>Caregiver</v>
      </c>
      <c r="CA1071" s="21" t="str">
        <f>IF($BG1071=0,$AV1071,findspace($AV1071,CA$10))</f>
        <v/>
      </c>
    </row>
    <row r="1072" spans="1:79" x14ac:dyDescent="0.35">
      <c r="A1072" t="s">
        <v>1837</v>
      </c>
      <c r="B1072" t="s">
        <v>138</v>
      </c>
      <c r="C1072" t="s">
        <v>3119</v>
      </c>
      <c r="D1072" t="s">
        <v>1837</v>
      </c>
      <c r="E1072" t="s">
        <v>408</v>
      </c>
      <c r="F1072" t="s">
        <v>3456</v>
      </c>
      <c r="G1072" s="13">
        <v>0.98031903016715005</v>
      </c>
      <c r="I1072">
        <v>12374</v>
      </c>
      <c r="J1072" t="str">
        <f>K1072&amp;L1072</f>
        <v>IBCMIOFamily Medical Leave Act Military Caregiver Used12374IBCCMPProvider Justification? Subset Family Medical Leave Act Military Caregiver</v>
      </c>
      <c r="K1072" t="str">
        <f>A1072&amp;B1072&amp;C1072</f>
        <v>IBCMIOFamily Medical Leave Act Military Caregiver Used</v>
      </c>
      <c r="L1072" t="str">
        <f>I1072&amp;D1072&amp;E1072&amp;F1072</f>
        <v>12374IBCCMPProvider Justification? Subset Family Medical Leave Act Military Caregiver</v>
      </c>
      <c r="M1072" s="13">
        <f>G1072</f>
        <v>0.98031903016715005</v>
      </c>
      <c r="N1072" s="13"/>
      <c r="O1072" s="19">
        <v>390</v>
      </c>
      <c r="P1072">
        <f>COUNTIF(C$11:C$2024, C1072)</f>
        <v>3</v>
      </c>
      <c r="Q1072">
        <f>COUNTIF(F$11:F$177, F1072)</f>
        <v>0</v>
      </c>
      <c r="R1072" t="b">
        <f>A1072=D1072</f>
        <v>1</v>
      </c>
      <c r="S1072" t="b">
        <f>A1072&amp;B1072&amp;C1072=D1072&amp;E1072&amp;F1072</f>
        <v>0</v>
      </c>
      <c r="V1072" t="str">
        <f>IF($A1072=V$10, $C1072, "")</f>
        <v/>
      </c>
      <c r="W1072" t="str">
        <f>IF($A1072=W$10, $C1072, "")</f>
        <v/>
      </c>
      <c r="X1072" t="str">
        <f>IF($A1072=X$10, $C1072, "")</f>
        <v/>
      </c>
      <c r="Y1072" t="str">
        <f>IF($A1072=Y$10, $C1072, "")</f>
        <v>Family Medical Leave Act Military Caregiver Used</v>
      </c>
      <c r="Z1072" t="str">
        <f>IF($A1072=Z$10, $C1072, "")</f>
        <v/>
      </c>
      <c r="AB1072" t="str">
        <f>IF($D1072=AB$10, $F1072, "")</f>
        <v/>
      </c>
      <c r="AC1072" t="str">
        <f>IF($D1072=AC$10, $F1072, "")</f>
        <v/>
      </c>
      <c r="AD1072" t="str">
        <f>IF($D1072=AD$10, $F1072, "")</f>
        <v/>
      </c>
      <c r="AE1072" t="str">
        <f>IF($D1072=AE$10, $F1072, "")</f>
        <v>Provider Justification? Subset Family Medical Leave Act Military Caregiver</v>
      </c>
      <c r="AF1072" t="str">
        <f>IF($D1072=AF$10, $F1072, "")</f>
        <v/>
      </c>
      <c r="AH1072">
        <f>COUNTIF(AI$11:AI$2024, AI1072)</f>
        <v>3</v>
      </c>
      <c r="AI1072" t="str">
        <f>V1072&amp;AB1072&amp;W1072&amp;AC1072&amp;X1072&amp;AD1072&amp;Y1072&amp;AE1072&amp;Z1072&amp;AF1072</f>
        <v>Family Medical Leave Act Military Caregiver UsedProvider Justification? Subset Family Medical Leave Act Military Caregiver</v>
      </c>
      <c r="AJ1072">
        <f>IF(ROW()=11,1,IF(AK1071+1=AK1072,AJ1071,AJ1071+1))</f>
        <v>956</v>
      </c>
      <c r="AK1072">
        <f>IF(AI1072=AI1071, AK1071+1, 1)</f>
        <v>2</v>
      </c>
      <c r="AL1072" s="26" t="str">
        <f>AM1072&amp;AN1072</f>
        <v>IBCMIOFamily Medical Leave Act Military Caregiver Used12374IBCCMPProvider Justification? Subset Family Medical Leave Act Military Caregiver</v>
      </c>
      <c r="AM1072" t="str">
        <f>K1072</f>
        <v>IBCMIOFamily Medical Leave Act Military Caregiver Used</v>
      </c>
      <c r="AN1072" t="str">
        <f>L1072</f>
        <v>12374IBCCMPProvider Justification? Subset Family Medical Leave Act Military Caregiver</v>
      </c>
      <c r="AO1072">
        <f>COUNTIF(AM$11:AM$1107, AM1072)</f>
        <v>3</v>
      </c>
      <c r="AP1072">
        <f>COUNTIF(AN$11:AN$1107, AN1072)</f>
        <v>3</v>
      </c>
      <c r="AQ1072">
        <f>MATCH(AM1072, AM$11:AM$1107, 0)</f>
        <v>1061</v>
      </c>
      <c r="AR1072">
        <f>MATCH(AN1072, AN$11:AN$1107, 0)</f>
        <v>999</v>
      </c>
      <c r="AS1072">
        <v>390</v>
      </c>
      <c r="AU1072" t="str">
        <f>C1072</f>
        <v>Family Medical Leave Act Military Caregiver Used</v>
      </c>
      <c r="AV1072" t="str">
        <f>IF(F1072="", "", F1072)</f>
        <v>Provider Justification? Subset Family Medical Leave Act Military Caregiver</v>
      </c>
      <c r="AW1072" s="13">
        <f>M1072</f>
        <v>0.98031903016715005</v>
      </c>
      <c r="AX1072" t="e">
        <f>VLOOKUP(AI1072, UniquePairs!A$5:A$2000, 1, FALSE)</f>
        <v>#N/A</v>
      </c>
      <c r="AY1072">
        <f>IFERROR(INDEX(UniquePairs!A$5:K$1000, MATCH(AL1072, UniquePairs!A$5:A$1000, 0), 10), "")</f>
        <v>0</v>
      </c>
      <c r="AZ1072" s="13">
        <f>IF(AY1072&lt;&gt;"", AY1072, AW1072)</f>
        <v>0</v>
      </c>
      <c r="BA1072" t="str">
        <f>IF(AZ1072=0,"None",IF(AZ1072&lt;0.6,"Weak",IF(AZ1072&lt;0.7,"Review",IF(AZ1072&lt;0.8,"Good",IF(AZ1072&lt;0.9,"Very Good","Solid")))))</f>
        <v>None</v>
      </c>
      <c r="BB1072" s="28" t="str">
        <f>IF(AJ1071=AJ1072, BB1071, BC1072)</f>
        <v>Family Medical Leave Act Military Caregiver</v>
      </c>
      <c r="BC1072" t="str">
        <f>IF(AV1072="",AU1072,StringMatch(AU1072,AV1072,TRUE))</f>
        <v>Family Medical Leave Act Military Caregiver</v>
      </c>
      <c r="BD1072" t="str">
        <f>TRIM(SUBSTITUTE(SUBSTITUTE(SUBSTITUTE(SUBSTITUTE(SUBSTITUTE(SUBSTITUTE(SUBSTITUTE(SUBSTITUTE(SUBSTITUTE(SUBSTITUTE(AU1072,BR1072,""),BS1072,""),BT1072,""),BU1072,""),BV1072,""),BW1072,""),BX1072,""),BY1072,""),BZ1072,""),CA1072,""))</f>
        <v>Used</v>
      </c>
      <c r="BE1072" t="str">
        <f>TRIM(SUBSTITUTE(SUBSTITUTE(SUBSTITUTE(SUBSTITUTE(SUBSTITUTE(SUBSTITUTE(SUBSTITUTE(SUBSTITUTE(SUBSTITUTE(SUBSTITUTE(AV1072,BH1072,""),BI1072,""),BJ1072,""),BK1072,""),BL1072,""),BM1072,""),BN1072,""),BO1072,""),BP1072,""),BQ1072,""))</f>
        <v>Provider Justification? Subset</v>
      </c>
      <c r="BF1072" s="21">
        <f>LEN(AU1072)-LEN(SUBSTITUTE(AU1072," ",""))</f>
        <v>6</v>
      </c>
      <c r="BG1072" s="21">
        <f>LEN(AV1072)-LEN(SUBSTITUTE(AV1072," ",""))</f>
        <v>8</v>
      </c>
      <c r="BH1072" s="21" t="str">
        <f>IF(BF1072=0,AU1072,findspace($AU1072,BH$10))</f>
        <v>Family</v>
      </c>
      <c r="BI1072" s="21" t="str">
        <f>IF(BH1072=0,AN1072,findspace($AU1072,BI$10))</f>
        <v>Medical</v>
      </c>
      <c r="BJ1072" s="21" t="str">
        <f>IF(BI1072=0,AV1072,findspace($AU1072,BJ$10))</f>
        <v>Leave</v>
      </c>
      <c r="BK1072" s="21" t="str">
        <f>IF(BJ1072=0,AW1072,findspace($AU1072,BK$10))</f>
        <v>Act</v>
      </c>
      <c r="BL1072" s="21" t="str">
        <f>IF(BK1072=0,AX1072,findspace($AU1072,BL$10))</f>
        <v>Military</v>
      </c>
      <c r="BM1072" s="21" t="str">
        <f>IF(BL1072=0,BF1072,findspace($AU1072,BM$10))</f>
        <v>Caregiver</v>
      </c>
      <c r="BN1072" s="21" t="str">
        <f>IF(BM1072=0,BH1072,findspace($AU1072,BN$10))</f>
        <v>Used</v>
      </c>
      <c r="BO1072" s="21" t="str">
        <f>IF(BN1072=0,BI1072,findspace($AU1072,BO$10))</f>
        <v/>
      </c>
      <c r="BR1072" s="21" t="str">
        <f>IF($BG1072=0,$AV1072,findspace($AV1072,BR$10))</f>
        <v>Provider</v>
      </c>
      <c r="BS1072" s="21" t="str">
        <f>IF($BG1072=0,$AV1072,findspace($AV1072,BS$10))</f>
        <v>Justification?</v>
      </c>
      <c r="BT1072" s="21" t="str">
        <f>IF($BG1072=0,$AV1072,findspace($AV1072,BT$10))</f>
        <v>Subset</v>
      </c>
      <c r="BU1072" s="21" t="str">
        <f>IF($BG1072=0,$AV1072,findspace($AV1072,BU$10))</f>
        <v>Family</v>
      </c>
      <c r="BV1072" s="21" t="str">
        <f>IF($BG1072=0,$AV1072,findspace($AV1072,BV$10))</f>
        <v>Medical</v>
      </c>
      <c r="BW1072" s="21" t="str">
        <f>IF($BG1072=0,$AV1072,findspace($AV1072,BW$10))</f>
        <v>Leave</v>
      </c>
      <c r="BX1072" s="21" t="str">
        <f>IF($BG1072=0,$AV1072,findspace($AV1072,BX$10))</f>
        <v>Act</v>
      </c>
      <c r="BY1072" s="21" t="str">
        <f>IF($BG1072=0,$AV1072,findspace($AV1072,BY$10))</f>
        <v>Military</v>
      </c>
      <c r="BZ1072" s="21" t="str">
        <f>IF($BG1072=0,$AV1072,findspace($AV1072,BZ$10))</f>
        <v>Caregiver</v>
      </c>
      <c r="CA1072" s="21" t="str">
        <f>IF($BG1072=0,$AV1072,findspace($AV1072,CA$10))</f>
        <v/>
      </c>
    </row>
    <row r="1073" spans="1:79" x14ac:dyDescent="0.35">
      <c r="A1073" t="s">
        <v>1837</v>
      </c>
      <c r="B1073" t="s">
        <v>138</v>
      </c>
      <c r="C1073" t="s">
        <v>3119</v>
      </c>
      <c r="D1073" t="s">
        <v>1837</v>
      </c>
      <c r="E1073" t="s">
        <v>410</v>
      </c>
      <c r="F1073" t="s">
        <v>3456</v>
      </c>
      <c r="G1073" s="13">
        <v>0.98031903016715005</v>
      </c>
      <c r="I1073">
        <v>12374</v>
      </c>
      <c r="J1073" t="str">
        <f>K1073&amp;L1073</f>
        <v>IBCMIOFamily Medical Leave Act Military Caregiver Used12374IBCCMRProvider Justification? Subset Family Medical Leave Act Military Caregiver</v>
      </c>
      <c r="K1073" t="str">
        <f>A1073&amp;B1073&amp;C1073</f>
        <v>IBCMIOFamily Medical Leave Act Military Caregiver Used</v>
      </c>
      <c r="L1073" t="str">
        <f>I1073&amp;D1073&amp;E1073&amp;F1073</f>
        <v>12374IBCCMRProvider Justification? Subset Family Medical Leave Act Military Caregiver</v>
      </c>
      <c r="M1073" s="13">
        <f>G1073</f>
        <v>0.98031903016715005</v>
      </c>
      <c r="N1073" s="13"/>
      <c r="O1073" s="19">
        <v>687</v>
      </c>
      <c r="P1073">
        <f>COUNTIF(C$11:C$2024, C1073)</f>
        <v>3</v>
      </c>
      <c r="Q1073">
        <f>COUNTIF(F$11:F$177, F1073)</f>
        <v>0</v>
      </c>
      <c r="R1073" t="b">
        <f>A1073=D1073</f>
        <v>1</v>
      </c>
      <c r="S1073" t="b">
        <f>A1073&amp;B1073&amp;C1073=D1073&amp;E1073&amp;F1073</f>
        <v>0</v>
      </c>
      <c r="V1073" t="str">
        <f>IF($A1073=V$10, $C1073, "")</f>
        <v/>
      </c>
      <c r="W1073" t="str">
        <f>IF($A1073=W$10, $C1073, "")</f>
        <v/>
      </c>
      <c r="X1073" t="str">
        <f>IF($A1073=X$10, $C1073, "")</f>
        <v/>
      </c>
      <c r="Y1073" t="str">
        <f>IF($A1073=Y$10, $C1073, "")</f>
        <v>Family Medical Leave Act Military Caregiver Used</v>
      </c>
      <c r="Z1073" t="str">
        <f>IF($A1073=Z$10, $C1073, "")</f>
        <v/>
      </c>
      <c r="AB1073" t="str">
        <f>IF($D1073=AB$10, $F1073, "")</f>
        <v/>
      </c>
      <c r="AC1073" t="str">
        <f>IF($D1073=AC$10, $F1073, "")</f>
        <v/>
      </c>
      <c r="AD1073" t="str">
        <f>IF($D1073=AD$10, $F1073, "")</f>
        <v/>
      </c>
      <c r="AE1073" t="str">
        <f>IF($D1073=AE$10, $F1073, "")</f>
        <v>Provider Justification? Subset Family Medical Leave Act Military Caregiver</v>
      </c>
      <c r="AF1073" t="str">
        <f>IF($D1073=AF$10, $F1073, "")</f>
        <v/>
      </c>
      <c r="AH1073">
        <f>COUNTIF(AI$11:AI$2024, AI1073)</f>
        <v>3</v>
      </c>
      <c r="AI1073" t="str">
        <f>V1073&amp;AB1073&amp;W1073&amp;AC1073&amp;X1073&amp;AD1073&amp;Y1073&amp;AE1073&amp;Z1073&amp;AF1073</f>
        <v>Family Medical Leave Act Military Caregiver UsedProvider Justification? Subset Family Medical Leave Act Military Caregiver</v>
      </c>
      <c r="AJ1073">
        <f>IF(ROW()=11,1,IF(AK1072+1=AK1073,AJ1072,AJ1072+1))</f>
        <v>956</v>
      </c>
      <c r="AK1073">
        <f>IF(AI1073=AI1072, AK1072+1, 1)</f>
        <v>3</v>
      </c>
      <c r="AL1073" s="26" t="str">
        <f>AM1073&amp;AN1073</f>
        <v>IBCMIOFamily Medical Leave Act Military Caregiver Used12374IBCCMRProvider Justification? Subset Family Medical Leave Act Military Caregiver</v>
      </c>
      <c r="AM1073" t="str">
        <f>K1073</f>
        <v>IBCMIOFamily Medical Leave Act Military Caregiver Used</v>
      </c>
      <c r="AN1073" t="str">
        <f>L1073</f>
        <v>12374IBCCMRProvider Justification? Subset Family Medical Leave Act Military Caregiver</v>
      </c>
      <c r="AO1073">
        <f>COUNTIF(AM$11:AM$1107, AM1073)</f>
        <v>3</v>
      </c>
      <c r="AP1073">
        <f>COUNTIF(AN$11:AN$1107, AN1073)</f>
        <v>1</v>
      </c>
      <c r="AQ1073">
        <f>MATCH(AM1073, AM$11:AM$1107, 0)</f>
        <v>1061</v>
      </c>
      <c r="AR1073">
        <f>MATCH(AN1073, AN$11:AN$1107, 0)</f>
        <v>1063</v>
      </c>
      <c r="AS1073">
        <v>687</v>
      </c>
      <c r="AU1073" t="str">
        <f>C1073</f>
        <v>Family Medical Leave Act Military Caregiver Used</v>
      </c>
      <c r="AV1073" t="str">
        <f>IF(F1073="", "", F1073)</f>
        <v>Provider Justification? Subset Family Medical Leave Act Military Caregiver</v>
      </c>
      <c r="AW1073" s="13">
        <f>M1073</f>
        <v>0.98031903016715005</v>
      </c>
      <c r="AX1073" t="e">
        <f>VLOOKUP(AI1073, UniquePairs!A$5:A$2000, 1, FALSE)</f>
        <v>#N/A</v>
      </c>
      <c r="AY1073">
        <f>IFERROR(INDEX(UniquePairs!A$5:K$1000, MATCH(AL1073, UniquePairs!A$5:A$1000, 0), 10), "")</f>
        <v>0</v>
      </c>
      <c r="AZ1073" s="13">
        <f>IF(AY1073&lt;&gt;"", AY1073, AW1073)</f>
        <v>0</v>
      </c>
      <c r="BA1073" t="str">
        <f>IF(AZ1073=0,"None",IF(AZ1073&lt;0.6,"Weak",IF(AZ1073&lt;0.7,"Review",IF(AZ1073&lt;0.8,"Good",IF(AZ1073&lt;0.9,"Very Good","Solid")))))</f>
        <v>None</v>
      </c>
      <c r="BB1073" s="28" t="str">
        <f>IF(AJ1072=AJ1073, BB1072, BC1073)</f>
        <v>Family Medical Leave Act Military Caregiver</v>
      </c>
      <c r="BC1073" t="str">
        <f>IF(AV1073="",AU1073,StringMatch(AU1073,AV1073,TRUE))</f>
        <v>Family Medical Leave Act Military Caregiver</v>
      </c>
      <c r="BD1073" t="str">
        <f>TRIM(SUBSTITUTE(SUBSTITUTE(SUBSTITUTE(SUBSTITUTE(SUBSTITUTE(SUBSTITUTE(SUBSTITUTE(SUBSTITUTE(SUBSTITUTE(SUBSTITUTE(AU1073,BR1073,""),BS1073,""),BT1073,""),BU1073,""),BV1073,""),BW1073,""),BX1073,""),BY1073,""),BZ1073,""),CA1073,""))</f>
        <v>Used</v>
      </c>
      <c r="BE1073" t="str">
        <f>TRIM(SUBSTITUTE(SUBSTITUTE(SUBSTITUTE(SUBSTITUTE(SUBSTITUTE(SUBSTITUTE(SUBSTITUTE(SUBSTITUTE(SUBSTITUTE(SUBSTITUTE(AV1073,BH1073,""),BI1073,""),BJ1073,""),BK1073,""),BL1073,""),BM1073,""),BN1073,""),BO1073,""),BP1073,""),BQ1073,""))</f>
        <v>Provider Justification? Subset</v>
      </c>
      <c r="BF1073" s="21">
        <f>LEN(AU1073)-LEN(SUBSTITUTE(AU1073," ",""))</f>
        <v>6</v>
      </c>
      <c r="BG1073" s="21">
        <f>LEN(AV1073)-LEN(SUBSTITUTE(AV1073," ",""))</f>
        <v>8</v>
      </c>
      <c r="BH1073" s="21" t="str">
        <f>IF(BF1073=0,AU1073,findspace($AU1073,BH$10))</f>
        <v>Family</v>
      </c>
      <c r="BI1073" s="21" t="str">
        <f>IF(BH1073=0,AN1073,findspace($AU1073,BI$10))</f>
        <v>Medical</v>
      </c>
      <c r="BJ1073" s="21" t="str">
        <f>IF(BI1073=0,AV1073,findspace($AU1073,BJ$10))</f>
        <v>Leave</v>
      </c>
      <c r="BK1073" s="21" t="str">
        <f>IF(BJ1073=0,AW1073,findspace($AU1073,BK$10))</f>
        <v>Act</v>
      </c>
      <c r="BL1073" s="21" t="str">
        <f>IF(BK1073=0,AX1073,findspace($AU1073,BL$10))</f>
        <v>Military</v>
      </c>
      <c r="BM1073" s="21" t="str">
        <f>IF(BL1073=0,BF1073,findspace($AU1073,BM$10))</f>
        <v>Caregiver</v>
      </c>
      <c r="BN1073" s="21" t="str">
        <f>IF(BM1073=0,BH1073,findspace($AU1073,BN$10))</f>
        <v>Used</v>
      </c>
      <c r="BO1073" s="21" t="str">
        <f>IF(BN1073=0,BI1073,findspace($AU1073,BO$10))</f>
        <v/>
      </c>
      <c r="BR1073" s="21" t="str">
        <f>IF($BG1073=0,$AV1073,findspace($AV1073,BR$10))</f>
        <v>Provider</v>
      </c>
      <c r="BS1073" s="21" t="str">
        <f>IF($BG1073=0,$AV1073,findspace($AV1073,BS$10))</f>
        <v>Justification?</v>
      </c>
      <c r="BT1073" s="21" t="str">
        <f>IF($BG1073=0,$AV1073,findspace($AV1073,BT$10))</f>
        <v>Subset</v>
      </c>
      <c r="BU1073" s="21" t="str">
        <f>IF($BG1073=0,$AV1073,findspace($AV1073,BU$10))</f>
        <v>Family</v>
      </c>
      <c r="BV1073" s="21" t="str">
        <f>IF($BG1073=0,$AV1073,findspace($AV1073,BV$10))</f>
        <v>Medical</v>
      </c>
      <c r="BW1073" s="21" t="str">
        <f>IF($BG1073=0,$AV1073,findspace($AV1073,BW$10))</f>
        <v>Leave</v>
      </c>
      <c r="BX1073" s="21" t="str">
        <f>IF($BG1073=0,$AV1073,findspace($AV1073,BX$10))</f>
        <v>Act</v>
      </c>
      <c r="BY1073" s="21" t="str">
        <f>IF($BG1073=0,$AV1073,findspace($AV1073,BY$10))</f>
        <v>Military</v>
      </c>
      <c r="BZ1073" s="21" t="str">
        <f>IF($BG1073=0,$AV1073,findspace($AV1073,BZ$10))</f>
        <v>Caregiver</v>
      </c>
      <c r="CA1073" s="21" t="str">
        <f>IF($BG1073=0,$AV1073,findspace($AV1073,CA$10))</f>
        <v/>
      </c>
    </row>
    <row r="1074" spans="1:79" x14ac:dyDescent="0.35">
      <c r="A1074" t="s">
        <v>1837</v>
      </c>
      <c r="B1074" t="s">
        <v>13</v>
      </c>
      <c r="C1074" t="s">
        <v>3120</v>
      </c>
      <c r="D1074" t="s">
        <v>1836</v>
      </c>
      <c r="E1074">
        <v>11</v>
      </c>
      <c r="F1074" t="s">
        <v>2703</v>
      </c>
      <c r="G1074" s="13">
        <v>0.91940298507462692</v>
      </c>
      <c r="I1074">
        <v>12374</v>
      </c>
      <c r="J1074" t="str">
        <f>K1074&amp;L1074</f>
        <v>IBC05DOrgan Donor Holiday Leave Worked12374GSA11Holiday Worked</v>
      </c>
      <c r="K1074" t="str">
        <f>A1074&amp;B1074&amp;C1074</f>
        <v>IBC05DOrgan Donor Holiday Leave Worked</v>
      </c>
      <c r="L1074" t="str">
        <f>I1074&amp;D1074&amp;E1074&amp;F1074</f>
        <v>12374GSA11Holiday Worked</v>
      </c>
      <c r="M1074" s="13">
        <f>G1074</f>
        <v>0.91940298507462692</v>
      </c>
      <c r="N1074" s="13"/>
      <c r="O1074" s="19">
        <v>392</v>
      </c>
      <c r="P1074">
        <f>COUNTIF(C$11:C$2024, C1074)</f>
        <v>3</v>
      </c>
      <c r="Q1074">
        <f>COUNTIF(F$11:F$177, F1074)</f>
        <v>0</v>
      </c>
      <c r="R1074" t="b">
        <f>A1074=D1074</f>
        <v>0</v>
      </c>
      <c r="S1074" t="b">
        <f>A1074&amp;B1074&amp;C1074=D1074&amp;E1074&amp;F1074</f>
        <v>0</v>
      </c>
      <c r="V1074" t="str">
        <f>IF($A1074=V$10, $C1074, "")</f>
        <v/>
      </c>
      <c r="W1074" t="str">
        <f>IF($A1074=W$10, $C1074, "")</f>
        <v/>
      </c>
      <c r="X1074" t="str">
        <f>IF($A1074=X$10, $C1074, "")</f>
        <v/>
      </c>
      <c r="Y1074" t="str">
        <f>IF($A1074=Y$10, $C1074, "")</f>
        <v>Organ Donor Holiday Leave Worked</v>
      </c>
      <c r="Z1074" t="str">
        <f>IF($A1074=Z$10, $C1074, "")</f>
        <v/>
      </c>
      <c r="AB1074" t="str">
        <f>IF($D1074=AB$10, $F1074, "")</f>
        <v/>
      </c>
      <c r="AC1074" t="str">
        <f>IF($D1074=AC$10, $F1074, "")</f>
        <v>Holiday Worked</v>
      </c>
      <c r="AD1074" t="str">
        <f>IF($D1074=AD$10, $F1074, "")</f>
        <v/>
      </c>
      <c r="AE1074" t="str">
        <f>IF($D1074=AE$10, $F1074, "")</f>
        <v/>
      </c>
      <c r="AF1074" t="str">
        <f>IF($D1074=AF$10, $F1074, "")</f>
        <v/>
      </c>
      <c r="AH1074">
        <f>COUNTIF(AI$11:AI$2024, AI1074)</f>
        <v>1</v>
      </c>
      <c r="AI1074" t="str">
        <f>V1074&amp;AB1074&amp;W1074&amp;AC1074&amp;X1074&amp;AD1074&amp;Y1074&amp;AE1074&amp;Z1074&amp;AF1074</f>
        <v>Holiday WorkedOrgan Donor Holiday Leave Worked</v>
      </c>
      <c r="AJ1074">
        <f>IF(ROW()=11,1,IF(AK1073+1=AK1074,AJ1073,AJ1073+1))</f>
        <v>957</v>
      </c>
      <c r="AK1074">
        <f>IF(AI1074=AI1073, AK1073+1, 1)</f>
        <v>1</v>
      </c>
      <c r="AL1074" s="26" t="str">
        <f>AM1074&amp;AN1074</f>
        <v>IBC05DOrgan Donor Holiday Leave Worked12374GSA11Holiday Worked</v>
      </c>
      <c r="AM1074" t="str">
        <f>K1074</f>
        <v>IBC05DOrgan Donor Holiday Leave Worked</v>
      </c>
      <c r="AN1074" t="str">
        <f>L1074</f>
        <v>12374GSA11Holiday Worked</v>
      </c>
      <c r="AO1074">
        <f>COUNTIF(AM$11:AM$1107, AM1074)</f>
        <v>3</v>
      </c>
      <c r="AP1074">
        <f>COUNTIF(AN$11:AN$1107, AN1074)</f>
        <v>5</v>
      </c>
      <c r="AQ1074">
        <f>MATCH(AM1074, AM$11:AM$1107, 0)</f>
        <v>1064</v>
      </c>
      <c r="AR1074">
        <f>MATCH(AN1074, AN$11:AN$1107, 0)</f>
        <v>694</v>
      </c>
      <c r="AS1074">
        <v>392</v>
      </c>
      <c r="AU1074" t="str">
        <f>C1074</f>
        <v>Organ Donor Holiday Leave Worked</v>
      </c>
      <c r="AV1074" t="str">
        <f>IF(F1074="", "", F1074)</f>
        <v>Holiday Worked</v>
      </c>
      <c r="AW1074" s="13">
        <f>M1074</f>
        <v>0.91940298507462692</v>
      </c>
      <c r="AX1074" t="e">
        <f>VLOOKUP(AI1074, UniquePairs!A$5:A$2000, 1, FALSE)</f>
        <v>#N/A</v>
      </c>
      <c r="AY1074">
        <f>IFERROR(INDEX(UniquePairs!A$5:K$1000, MATCH(AL1074, UniquePairs!A$5:A$1000, 0), 10), "")</f>
        <v>0</v>
      </c>
      <c r="AZ1074" s="13">
        <f>IF(AY1074&lt;&gt;"", AY1074, AW1074)</f>
        <v>0</v>
      </c>
      <c r="BA1074" t="str">
        <f>IF(AZ1074=0,"None",IF(AZ1074&lt;0.6,"Weak",IF(AZ1074&lt;0.7,"Review",IF(AZ1074&lt;0.8,"Good",IF(AZ1074&lt;0.9,"Very Good","Solid")))))</f>
        <v>None</v>
      </c>
      <c r="BB1074" s="28" t="str">
        <f>IF(AJ1073=AJ1074, BB1073, BC1074)</f>
        <v>Holiday Worked</v>
      </c>
      <c r="BC1074" t="str">
        <f>IF(AV1074="",AU1074,StringMatch(AU1074,AV1074,TRUE))</f>
        <v>Holiday Worked</v>
      </c>
      <c r="BD1074" t="str">
        <f>TRIM(SUBSTITUTE(SUBSTITUTE(SUBSTITUTE(SUBSTITUTE(SUBSTITUTE(SUBSTITUTE(SUBSTITUTE(SUBSTITUTE(SUBSTITUTE(SUBSTITUTE(AU1074,BR1074,""),BS1074,""),BT1074,""),BU1074,""),BV1074,""),BW1074,""),BX1074,""),BY1074,""),BZ1074,""),CA1074,""))</f>
        <v>Organ Donor Leave</v>
      </c>
      <c r="BE1074" t="str">
        <f>TRIM(SUBSTITUTE(SUBSTITUTE(SUBSTITUTE(SUBSTITUTE(SUBSTITUTE(SUBSTITUTE(SUBSTITUTE(SUBSTITUTE(SUBSTITUTE(SUBSTITUTE(AV1074,BH1074,""),BI1074,""),BJ1074,""),BK1074,""),BL1074,""),BM1074,""),BN1074,""),BO1074,""),BP1074,""),BQ1074,""))</f>
        <v/>
      </c>
      <c r="BF1074" s="21">
        <f>LEN(AU1074)-LEN(SUBSTITUTE(AU1074," ",""))</f>
        <v>4</v>
      </c>
      <c r="BG1074" s="21">
        <f>LEN(AV1074)-LEN(SUBSTITUTE(AV1074," ",""))</f>
        <v>1</v>
      </c>
      <c r="BH1074" s="21" t="str">
        <f>IF(BF1074=0,AU1074,findspace($AU1074,BH$10))</f>
        <v>Organ</v>
      </c>
      <c r="BI1074" s="21" t="str">
        <f>IF(BH1074=0,AN1074,findspace($AU1074,BI$10))</f>
        <v>Donor</v>
      </c>
      <c r="BJ1074" s="21" t="str">
        <f>IF(BI1074=0,AV1074,findspace($AU1074,BJ$10))</f>
        <v>Holiday</v>
      </c>
      <c r="BK1074" s="21" t="str">
        <f>IF(BJ1074=0,AW1074,findspace($AU1074,BK$10))</f>
        <v>Leave</v>
      </c>
      <c r="BL1074" s="21" t="str">
        <f>IF(BK1074=0,AX1074,findspace($AU1074,BL$10))</f>
        <v>Worked</v>
      </c>
      <c r="BM1074" s="21" t="str">
        <f>IF(BL1074=0,BF1074,findspace($AU1074,BM$10))</f>
        <v/>
      </c>
      <c r="BN1074" s="21" t="str">
        <f>IF(BM1074=0,BH1074,findspace($AU1074,BN$10))</f>
        <v/>
      </c>
      <c r="BO1074" s="21" t="str">
        <f>IF(BN1074=0,BI1074,findspace($AU1074,BO$10))</f>
        <v/>
      </c>
      <c r="BR1074" s="21" t="str">
        <f>IF($BG1074=0,$AV1074,findspace($AV1074,BR$10))</f>
        <v>Holiday</v>
      </c>
      <c r="BS1074" s="21" t="str">
        <f>IF($BG1074=0,$AV1074,findspace($AV1074,BS$10))</f>
        <v>Worked</v>
      </c>
      <c r="BT1074" s="21" t="str">
        <f>IF($BG1074=0,$AV1074,findspace($AV1074,BT$10))</f>
        <v/>
      </c>
      <c r="BU1074" s="21" t="str">
        <f>IF($BG1074=0,$AV1074,findspace($AV1074,BU$10))</f>
        <v/>
      </c>
      <c r="BV1074" s="21" t="str">
        <f>IF($BG1074=0,$AV1074,findspace($AV1074,BV$10))</f>
        <v/>
      </c>
      <c r="BW1074" s="21" t="str">
        <f>IF($BG1074=0,$AV1074,findspace($AV1074,BW$10))</f>
        <v/>
      </c>
      <c r="BX1074" s="21" t="str">
        <f>IF($BG1074=0,$AV1074,findspace($AV1074,BX$10))</f>
        <v/>
      </c>
      <c r="BY1074" s="21" t="str">
        <f>IF($BG1074=0,$AV1074,findspace($AV1074,BY$10))</f>
        <v/>
      </c>
      <c r="BZ1074" s="21" t="str">
        <f>IF($BG1074=0,$AV1074,findspace($AV1074,BZ$10))</f>
        <v/>
      </c>
      <c r="CA1074" s="21" t="str">
        <f>IF($BG1074=0,$AV1074,findspace($AV1074,CA$10))</f>
        <v/>
      </c>
    </row>
    <row r="1075" spans="1:79" x14ac:dyDescent="0.35">
      <c r="A1075" t="s">
        <v>1837</v>
      </c>
      <c r="B1075" t="s">
        <v>13</v>
      </c>
      <c r="C1075" t="s">
        <v>3120</v>
      </c>
      <c r="D1075" t="s">
        <v>1837</v>
      </c>
      <c r="E1075" t="s">
        <v>21</v>
      </c>
      <c r="F1075" t="s">
        <v>2903</v>
      </c>
      <c r="G1075" s="13">
        <v>0.90745099764612713</v>
      </c>
      <c r="I1075">
        <v>12374</v>
      </c>
      <c r="J1075" t="str">
        <f>K1075&amp;L1075</f>
        <v>IBC05DOrgan Donor Holiday Leave Worked12374IBC05SChange Station Holiday Leave Worked</v>
      </c>
      <c r="K1075" t="str">
        <f>A1075&amp;B1075&amp;C1075</f>
        <v>IBC05DOrgan Donor Holiday Leave Worked</v>
      </c>
      <c r="L1075" t="str">
        <f>I1075&amp;D1075&amp;E1075&amp;F1075</f>
        <v>12374IBC05SChange Station Holiday Leave Worked</v>
      </c>
      <c r="M1075" s="13">
        <f>G1075</f>
        <v>0.90745099764612713</v>
      </c>
      <c r="N1075" s="13"/>
      <c r="O1075" s="19">
        <v>367</v>
      </c>
      <c r="P1075">
        <f>COUNTIF(C$11:C$2024, C1075)</f>
        <v>3</v>
      </c>
      <c r="Q1075">
        <f>COUNTIF(F$11:F$177, F1075)</f>
        <v>0</v>
      </c>
      <c r="R1075" t="b">
        <f>A1075=D1075</f>
        <v>1</v>
      </c>
      <c r="S1075" t="b">
        <f>A1075&amp;B1075&amp;C1075=D1075&amp;E1075&amp;F1075</f>
        <v>0</v>
      </c>
      <c r="V1075" t="str">
        <f>IF($A1075=V$10, $C1075, "")</f>
        <v/>
      </c>
      <c r="W1075" t="str">
        <f>IF($A1075=W$10, $C1075, "")</f>
        <v/>
      </c>
      <c r="X1075" t="str">
        <f>IF($A1075=X$10, $C1075, "")</f>
        <v/>
      </c>
      <c r="Y1075" t="str">
        <f>IF($A1075=Y$10, $C1075, "")</f>
        <v>Organ Donor Holiday Leave Worked</v>
      </c>
      <c r="Z1075" t="str">
        <f>IF($A1075=Z$10, $C1075, "")</f>
        <v/>
      </c>
      <c r="AB1075" t="str">
        <f>IF($D1075=AB$10, $F1075, "")</f>
        <v/>
      </c>
      <c r="AC1075" t="str">
        <f>IF($D1075=AC$10, $F1075, "")</f>
        <v/>
      </c>
      <c r="AD1075" t="str">
        <f>IF($D1075=AD$10, $F1075, "")</f>
        <v/>
      </c>
      <c r="AE1075" t="str">
        <f>IF($D1075=AE$10, $F1075, "")</f>
        <v>Change Station Holiday Leave Worked</v>
      </c>
      <c r="AF1075" t="str">
        <f>IF($D1075=AF$10, $F1075, "")</f>
        <v/>
      </c>
      <c r="AH1075">
        <f>COUNTIF(AI$11:AI$2024, AI1075)</f>
        <v>1</v>
      </c>
      <c r="AI1075" t="str">
        <f>V1075&amp;AB1075&amp;W1075&amp;AC1075&amp;X1075&amp;AD1075&amp;Y1075&amp;AE1075&amp;Z1075&amp;AF1075</f>
        <v>Organ Donor Holiday Leave WorkedChange Station Holiday Leave Worked</v>
      </c>
      <c r="AJ1075">
        <f>IF(ROW()=11,1,IF(AK1074+1=AK1075,AJ1074,AJ1074+1))</f>
        <v>958</v>
      </c>
      <c r="AK1075">
        <f>IF(AI1075=AI1074, AK1074+1, 1)</f>
        <v>1</v>
      </c>
      <c r="AL1075" s="26" t="str">
        <f>AM1075&amp;AN1075</f>
        <v>IBC05DOrgan Donor Holiday Leave Worked12374IBC05SChange Station Holiday Leave Worked</v>
      </c>
      <c r="AM1075" t="str">
        <f>K1075</f>
        <v>IBC05DOrgan Donor Holiday Leave Worked</v>
      </c>
      <c r="AN1075" t="str">
        <f>L1075</f>
        <v>12374IBC05SChange Station Holiday Leave Worked</v>
      </c>
      <c r="AO1075">
        <f>COUNTIF(AM$11:AM$1107, AM1075)</f>
        <v>3</v>
      </c>
      <c r="AP1075">
        <f>COUNTIF(AN$11:AN$1107, AN1075)</f>
        <v>3</v>
      </c>
      <c r="AQ1075">
        <f>MATCH(AM1075, AM$11:AM$1107, 0)</f>
        <v>1064</v>
      </c>
      <c r="AR1075">
        <f>MATCH(AN1075, AN$11:AN$1107, 0)</f>
        <v>987</v>
      </c>
      <c r="AS1075">
        <v>367</v>
      </c>
      <c r="AU1075" t="str">
        <f>C1075</f>
        <v>Organ Donor Holiday Leave Worked</v>
      </c>
      <c r="AV1075" t="str">
        <f>IF(F1075="", "", F1075)</f>
        <v>Change Station Holiday Leave Worked</v>
      </c>
      <c r="AW1075" s="13">
        <f>M1075</f>
        <v>0.90745099764612713</v>
      </c>
      <c r="AX1075" t="e">
        <f>VLOOKUP(AI1075, UniquePairs!A$5:A$2000, 1, FALSE)</f>
        <v>#N/A</v>
      </c>
      <c r="AY1075">
        <f>IFERROR(INDEX(UniquePairs!A$5:K$1000, MATCH(AL1075, UniquePairs!A$5:A$1000, 0), 10), "")</f>
        <v>0</v>
      </c>
      <c r="AZ1075" s="13">
        <f>IF(AY1075&lt;&gt;"", AY1075, AW1075)</f>
        <v>0</v>
      </c>
      <c r="BA1075" t="str">
        <f>IF(AZ1075=0,"None",IF(AZ1075&lt;0.6,"Weak",IF(AZ1075&lt;0.7,"Review",IF(AZ1075&lt;0.8,"Good",IF(AZ1075&lt;0.9,"Very Good","Solid")))))</f>
        <v>None</v>
      </c>
      <c r="BB1075" s="28" t="str">
        <f>IF(AJ1074=AJ1075, BB1074, BC1075)</f>
        <v>Holiday Leave Worked</v>
      </c>
      <c r="BC1075" t="str">
        <f>IF(AV1075="",AU1075,StringMatch(AU1075,AV1075,TRUE))</f>
        <v>Holiday Leave Worked</v>
      </c>
      <c r="BD1075" t="str">
        <f>TRIM(SUBSTITUTE(SUBSTITUTE(SUBSTITUTE(SUBSTITUTE(SUBSTITUTE(SUBSTITUTE(SUBSTITUTE(SUBSTITUTE(SUBSTITUTE(SUBSTITUTE(AU1075,BR1075,""),BS1075,""),BT1075,""),BU1075,""),BV1075,""),BW1075,""),BX1075,""),BY1075,""),BZ1075,""),CA1075,""))</f>
        <v>Organ Donor</v>
      </c>
      <c r="BE1075" t="str">
        <f>TRIM(SUBSTITUTE(SUBSTITUTE(SUBSTITUTE(SUBSTITUTE(SUBSTITUTE(SUBSTITUTE(SUBSTITUTE(SUBSTITUTE(SUBSTITUTE(SUBSTITUTE(AV1075,BH1075,""),BI1075,""),BJ1075,""),BK1075,""),BL1075,""),BM1075,""),BN1075,""),BO1075,""),BP1075,""),BQ1075,""))</f>
        <v>Change Station</v>
      </c>
      <c r="BF1075" s="21">
        <f>LEN(AU1075)-LEN(SUBSTITUTE(AU1075," ",""))</f>
        <v>4</v>
      </c>
      <c r="BG1075" s="21">
        <f>LEN(AV1075)-LEN(SUBSTITUTE(AV1075," ",""))</f>
        <v>4</v>
      </c>
      <c r="BH1075" s="21" t="str">
        <f>IF(BF1075=0,AU1075,findspace($AU1075,BH$10))</f>
        <v>Organ</v>
      </c>
      <c r="BI1075" s="21" t="str">
        <f>IF(BH1075=0,AN1075,findspace($AU1075,BI$10))</f>
        <v>Donor</v>
      </c>
      <c r="BJ1075" s="21" t="str">
        <f>IF(BI1075=0,AV1075,findspace($AU1075,BJ$10))</f>
        <v>Holiday</v>
      </c>
      <c r="BK1075" s="21" t="str">
        <f>IF(BJ1075=0,AW1075,findspace($AU1075,BK$10))</f>
        <v>Leave</v>
      </c>
      <c r="BL1075" s="21" t="str">
        <f>IF(BK1075=0,AX1075,findspace($AU1075,BL$10))</f>
        <v>Worked</v>
      </c>
      <c r="BM1075" s="21" t="str">
        <f>IF(BL1075=0,BF1075,findspace($AU1075,BM$10))</f>
        <v/>
      </c>
      <c r="BN1075" s="21" t="str">
        <f>IF(BM1075=0,BH1075,findspace($AU1075,BN$10))</f>
        <v/>
      </c>
      <c r="BO1075" s="21" t="str">
        <f>IF(BN1075=0,BI1075,findspace($AU1075,BO$10))</f>
        <v/>
      </c>
      <c r="BR1075" s="21" t="str">
        <f>IF($BG1075=0,$AV1075,findspace($AV1075,BR$10))</f>
        <v>Change</v>
      </c>
      <c r="BS1075" s="21" t="str">
        <f>IF($BG1075=0,$AV1075,findspace($AV1075,BS$10))</f>
        <v>Station</v>
      </c>
      <c r="BT1075" s="21" t="str">
        <f>IF($BG1075=0,$AV1075,findspace($AV1075,BT$10))</f>
        <v>Holiday</v>
      </c>
      <c r="BU1075" s="21" t="str">
        <f>IF($BG1075=0,$AV1075,findspace($AV1075,BU$10))</f>
        <v>Leave</v>
      </c>
      <c r="BV1075" s="21" t="str">
        <f>IF($BG1075=0,$AV1075,findspace($AV1075,BV$10))</f>
        <v>Worked</v>
      </c>
      <c r="BW1075" s="21" t="str">
        <f>IF($BG1075=0,$AV1075,findspace($AV1075,BW$10))</f>
        <v/>
      </c>
      <c r="BX1075" s="21" t="str">
        <f>IF($BG1075=0,$AV1075,findspace($AV1075,BX$10))</f>
        <v/>
      </c>
      <c r="BY1075" s="21" t="str">
        <f>IF($BG1075=0,$AV1075,findspace($AV1075,BY$10))</f>
        <v/>
      </c>
      <c r="BZ1075" s="21" t="str">
        <f>IF($BG1075=0,$AV1075,findspace($AV1075,BZ$10))</f>
        <v/>
      </c>
      <c r="CA1075" s="21" t="str">
        <f>IF($BG1075=0,$AV1075,findspace($AV1075,CA$10))</f>
        <v/>
      </c>
    </row>
    <row r="1076" spans="1:79" x14ac:dyDescent="0.35">
      <c r="A1076" t="s">
        <v>1837</v>
      </c>
      <c r="B1076" t="s">
        <v>13</v>
      </c>
      <c r="C1076" t="s">
        <v>3120</v>
      </c>
      <c r="D1076" t="s">
        <v>1837</v>
      </c>
      <c r="E1076" t="s">
        <v>23</v>
      </c>
      <c r="F1076" t="s">
        <v>2898</v>
      </c>
      <c r="G1076" s="13">
        <v>0.9024769733914193</v>
      </c>
      <c r="I1076">
        <v>12374</v>
      </c>
      <c r="J1076" t="str">
        <f>K1076&amp;L1076</f>
        <v>IBC05DOrgan Donor Holiday Leave Worked12374IBC05UBone Marrow Donor Holiday Leave Worked</v>
      </c>
      <c r="K1076" t="str">
        <f>A1076&amp;B1076&amp;C1076</f>
        <v>IBC05DOrgan Donor Holiday Leave Worked</v>
      </c>
      <c r="L1076" t="str">
        <f>I1076&amp;D1076&amp;E1076&amp;F1076</f>
        <v>12374IBC05UBone Marrow Donor Holiday Leave Worked</v>
      </c>
      <c r="M1076" s="13">
        <f>G1076</f>
        <v>0.9024769733914193</v>
      </c>
      <c r="N1076" s="13"/>
      <c r="O1076" s="19">
        <v>990</v>
      </c>
      <c r="P1076">
        <f>COUNTIF(C$11:C$2024, C1076)</f>
        <v>3</v>
      </c>
      <c r="Q1076">
        <f>COUNTIF(F$11:F$177, F1076)</f>
        <v>0</v>
      </c>
      <c r="R1076" t="b">
        <f>A1076=D1076</f>
        <v>1</v>
      </c>
      <c r="S1076" t="b">
        <f>A1076&amp;B1076&amp;C1076=D1076&amp;E1076&amp;F1076</f>
        <v>0</v>
      </c>
      <c r="V1076" t="str">
        <f>IF($A1076=V$10, $C1076, "")</f>
        <v/>
      </c>
      <c r="W1076" t="str">
        <f>IF($A1076=W$10, $C1076, "")</f>
        <v/>
      </c>
      <c r="X1076" t="str">
        <f>IF($A1076=X$10, $C1076, "")</f>
        <v/>
      </c>
      <c r="Y1076" t="str">
        <f>IF($A1076=Y$10, $C1076, "")</f>
        <v>Organ Donor Holiday Leave Worked</v>
      </c>
      <c r="Z1076" t="str">
        <f>IF($A1076=Z$10, $C1076, "")</f>
        <v/>
      </c>
      <c r="AB1076" t="str">
        <f>IF($D1076=AB$10, $F1076, "")</f>
        <v/>
      </c>
      <c r="AC1076" t="str">
        <f>IF($D1076=AC$10, $F1076, "")</f>
        <v/>
      </c>
      <c r="AD1076" t="str">
        <f>IF($D1076=AD$10, $F1076, "")</f>
        <v/>
      </c>
      <c r="AE1076" t="str">
        <f>IF($D1076=AE$10, $F1076, "")</f>
        <v>Bone Marrow Donor Holiday Leave Worked</v>
      </c>
      <c r="AF1076" t="str">
        <f>IF($D1076=AF$10, $F1076, "")</f>
        <v/>
      </c>
      <c r="AH1076">
        <f>COUNTIF(AI$11:AI$2024, AI1076)</f>
        <v>1</v>
      </c>
      <c r="AI1076" t="str">
        <f>V1076&amp;AB1076&amp;W1076&amp;AC1076&amp;X1076&amp;AD1076&amp;Y1076&amp;AE1076&amp;Z1076&amp;AF1076</f>
        <v>Organ Donor Holiday Leave WorkedBone Marrow Donor Holiday Leave Worked</v>
      </c>
      <c r="AJ1076">
        <f>IF(ROW()=11,1,IF(AK1075+1=AK1076,AJ1075,AJ1075+1))</f>
        <v>959</v>
      </c>
      <c r="AK1076">
        <f>IF(AI1076=AI1075, AK1075+1, 1)</f>
        <v>1</v>
      </c>
      <c r="AL1076" s="26" t="str">
        <f>AM1076&amp;AN1076</f>
        <v>IBC05DOrgan Donor Holiday Leave Worked12374IBC05UBone Marrow Donor Holiday Leave Worked</v>
      </c>
      <c r="AM1076" t="str">
        <f>K1076</f>
        <v>IBC05DOrgan Donor Holiday Leave Worked</v>
      </c>
      <c r="AN1076" t="str">
        <f>L1076</f>
        <v>12374IBC05UBone Marrow Donor Holiday Leave Worked</v>
      </c>
      <c r="AO1076">
        <f>COUNTIF(AM$11:AM$1107, AM1076)</f>
        <v>3</v>
      </c>
      <c r="AP1076">
        <f>COUNTIF(AN$11:AN$1107, AN1076)</f>
        <v>3</v>
      </c>
      <c r="AQ1076">
        <f>MATCH(AM1076, AM$11:AM$1107, 0)</f>
        <v>1064</v>
      </c>
      <c r="AR1076">
        <f>MATCH(AN1076, AN$11:AN$1107, 0)</f>
        <v>988</v>
      </c>
      <c r="AS1076">
        <v>990</v>
      </c>
      <c r="AU1076" t="str">
        <f>C1076</f>
        <v>Organ Donor Holiday Leave Worked</v>
      </c>
      <c r="AV1076" t="str">
        <f>IF(F1076="", "", F1076)</f>
        <v>Bone Marrow Donor Holiday Leave Worked</v>
      </c>
      <c r="AW1076" s="13">
        <f>M1076</f>
        <v>0.9024769733914193</v>
      </c>
      <c r="AX1076" t="e">
        <f>VLOOKUP(AI1076, UniquePairs!A$5:A$2000, 1, FALSE)</f>
        <v>#N/A</v>
      </c>
      <c r="AY1076">
        <f>IFERROR(INDEX(UniquePairs!A$5:K$1000, MATCH(AL1076, UniquePairs!A$5:A$1000, 0), 10), "")</f>
        <v>0</v>
      </c>
      <c r="AZ1076" s="13">
        <f>IF(AY1076&lt;&gt;"", AY1076, AW1076)</f>
        <v>0</v>
      </c>
      <c r="BA1076" t="str">
        <f>IF(AZ1076=0,"None",IF(AZ1076&lt;0.6,"Weak",IF(AZ1076&lt;0.7,"Review",IF(AZ1076&lt;0.8,"Good",IF(AZ1076&lt;0.9,"Very Good","Solid")))))</f>
        <v>None</v>
      </c>
      <c r="BB1076" s="28" t="str">
        <f>IF(AJ1075=AJ1076, BB1075, BC1076)</f>
        <v>Donor Holiday Leave Worked</v>
      </c>
      <c r="BC1076" t="str">
        <f>IF(AV1076="",AU1076,StringMatch(AU1076,AV1076,TRUE))</f>
        <v>Donor Holiday Leave Worked</v>
      </c>
      <c r="BD1076" t="str">
        <f>TRIM(SUBSTITUTE(SUBSTITUTE(SUBSTITUTE(SUBSTITUTE(SUBSTITUTE(SUBSTITUTE(SUBSTITUTE(SUBSTITUTE(SUBSTITUTE(SUBSTITUTE(AU1076,BR1076,""),BS1076,""),BT1076,""),BU1076,""),BV1076,""),BW1076,""),BX1076,""),BY1076,""),BZ1076,""),CA1076,""))</f>
        <v>Organ</v>
      </c>
      <c r="BE1076" t="str">
        <f>TRIM(SUBSTITUTE(SUBSTITUTE(SUBSTITUTE(SUBSTITUTE(SUBSTITUTE(SUBSTITUTE(SUBSTITUTE(SUBSTITUTE(SUBSTITUTE(SUBSTITUTE(AV1076,BH1076,""),BI1076,""),BJ1076,""),BK1076,""),BL1076,""),BM1076,""),BN1076,""),BO1076,""),BP1076,""),BQ1076,""))</f>
        <v>Bone Marrow</v>
      </c>
      <c r="BF1076" s="21">
        <f>LEN(AU1076)-LEN(SUBSTITUTE(AU1076," ",""))</f>
        <v>4</v>
      </c>
      <c r="BG1076" s="21">
        <f>LEN(AV1076)-LEN(SUBSTITUTE(AV1076," ",""))</f>
        <v>5</v>
      </c>
      <c r="BH1076" s="21" t="str">
        <f>IF(BF1076=0,AU1076,findspace($AU1076,BH$10))</f>
        <v>Organ</v>
      </c>
      <c r="BI1076" s="21" t="str">
        <f>IF(BH1076=0,AN1076,findspace($AU1076,BI$10))</f>
        <v>Donor</v>
      </c>
      <c r="BJ1076" s="21" t="str">
        <f>IF(BI1076=0,AV1076,findspace($AU1076,BJ$10))</f>
        <v>Holiday</v>
      </c>
      <c r="BK1076" s="21" t="str">
        <f>IF(BJ1076=0,AW1076,findspace($AU1076,BK$10))</f>
        <v>Leave</v>
      </c>
      <c r="BL1076" s="21" t="str">
        <f>IF(BK1076=0,AX1076,findspace($AU1076,BL$10))</f>
        <v>Worked</v>
      </c>
      <c r="BM1076" s="21" t="str">
        <f>IF(BL1076=0,BF1076,findspace($AU1076,BM$10))</f>
        <v/>
      </c>
      <c r="BN1076" s="21" t="str">
        <f>IF(BM1076=0,BH1076,findspace($AU1076,BN$10))</f>
        <v/>
      </c>
      <c r="BO1076" s="21" t="str">
        <f>IF(BN1076=0,BI1076,findspace($AU1076,BO$10))</f>
        <v/>
      </c>
      <c r="BR1076" s="21" t="str">
        <f>IF($BG1076=0,$AV1076,findspace($AV1076,BR$10))</f>
        <v>Bone</v>
      </c>
      <c r="BS1076" s="21" t="str">
        <f>IF($BG1076=0,$AV1076,findspace($AV1076,BS$10))</f>
        <v>Marrow</v>
      </c>
      <c r="BT1076" s="21" t="str">
        <f>IF($BG1076=0,$AV1076,findspace($AV1076,BT$10))</f>
        <v>Donor</v>
      </c>
      <c r="BU1076" s="21" t="str">
        <f>IF($BG1076=0,$AV1076,findspace($AV1076,BU$10))</f>
        <v>Holiday</v>
      </c>
      <c r="BV1076" s="21" t="str">
        <f>IF($BG1076=0,$AV1076,findspace($AV1076,BV$10))</f>
        <v>Leave</v>
      </c>
      <c r="BW1076" s="21" t="str">
        <f>IF($BG1076=0,$AV1076,findspace($AV1076,BW$10))</f>
        <v>Worked</v>
      </c>
      <c r="BX1076" s="21" t="str">
        <f>IF($BG1076=0,$AV1076,findspace($AV1076,BX$10))</f>
        <v/>
      </c>
      <c r="BY1076" s="21" t="str">
        <f>IF($BG1076=0,$AV1076,findspace($AV1076,BY$10))</f>
        <v/>
      </c>
      <c r="BZ1076" s="21" t="str">
        <f>IF($BG1076=0,$AV1076,findspace($AV1076,BZ$10))</f>
        <v/>
      </c>
      <c r="CA1076" s="21" t="str">
        <f>IF($BG1076=0,$AV1076,findspace($AV1076,CA$10))</f>
        <v/>
      </c>
    </row>
    <row r="1077" spans="1:79" x14ac:dyDescent="0.35">
      <c r="A1077" t="s">
        <v>1837</v>
      </c>
      <c r="B1077">
        <v>83</v>
      </c>
      <c r="C1077" t="s">
        <v>3150</v>
      </c>
      <c r="D1077" t="s">
        <v>1836</v>
      </c>
      <c r="E1077">
        <v>85</v>
      </c>
      <c r="F1077" t="s">
        <v>2807</v>
      </c>
      <c r="G1077" s="13">
        <v>0.96394206815998784</v>
      </c>
      <c r="I1077">
        <v>12374</v>
      </c>
      <c r="J1077" t="str">
        <f>K1077&amp;L1077</f>
        <v>IBC83Shore Leave Used12374GSA85Donated Leave Used</v>
      </c>
      <c r="K1077" t="str">
        <f>A1077&amp;B1077&amp;C1077</f>
        <v>IBC83Shore Leave Used</v>
      </c>
      <c r="L1077" t="str">
        <f>I1077&amp;D1077&amp;E1077&amp;F1077</f>
        <v>12374GSA85Donated Leave Used</v>
      </c>
      <c r="M1077" s="13">
        <f>G1077</f>
        <v>0.96394206815998784</v>
      </c>
      <c r="N1077" s="13"/>
      <c r="O1077" s="19">
        <v>348</v>
      </c>
      <c r="P1077">
        <f>COUNTIF(C$11:C$2024, C1077)</f>
        <v>3</v>
      </c>
      <c r="Q1077">
        <f>COUNTIF(F$11:F$177, F1077)</f>
        <v>0</v>
      </c>
      <c r="R1077" t="b">
        <f>A1077=D1077</f>
        <v>0</v>
      </c>
      <c r="S1077" t="b">
        <f>A1077&amp;B1077&amp;C1077=D1077&amp;E1077&amp;F1077</f>
        <v>0</v>
      </c>
      <c r="V1077" t="str">
        <f>IF($A1077=V$10, $C1077, "")</f>
        <v/>
      </c>
      <c r="W1077" t="str">
        <f>IF($A1077=W$10, $C1077, "")</f>
        <v/>
      </c>
      <c r="X1077" t="str">
        <f>IF($A1077=X$10, $C1077, "")</f>
        <v/>
      </c>
      <c r="Y1077" t="str">
        <f>IF($A1077=Y$10, $C1077, "")</f>
        <v>Shore Leave Used</v>
      </c>
      <c r="Z1077" t="str">
        <f>IF($A1077=Z$10, $C1077, "")</f>
        <v/>
      </c>
      <c r="AB1077" t="str">
        <f>IF($D1077=AB$10, $F1077, "")</f>
        <v/>
      </c>
      <c r="AC1077" t="str">
        <f>IF($D1077=AC$10, $F1077, "")</f>
        <v>Donated Leave Used</v>
      </c>
      <c r="AD1077" t="str">
        <f>IF($D1077=AD$10, $F1077, "")</f>
        <v/>
      </c>
      <c r="AE1077" t="str">
        <f>IF($D1077=AE$10, $F1077, "")</f>
        <v/>
      </c>
      <c r="AF1077" t="str">
        <f>IF($D1077=AF$10, $F1077, "")</f>
        <v/>
      </c>
      <c r="AH1077">
        <f>COUNTIF(AI$11:AI$2024, AI1077)</f>
        <v>2</v>
      </c>
      <c r="AI1077" t="str">
        <f>V1077&amp;AB1077&amp;W1077&amp;AC1077&amp;X1077&amp;AD1077&amp;Y1077&amp;AE1077&amp;Z1077&amp;AF1077</f>
        <v>Donated Leave UsedShore Leave Used</v>
      </c>
      <c r="AJ1077">
        <f>IF(ROW()=11,1,IF(AK1076+1=AK1077,AJ1076,AJ1076+1))</f>
        <v>960</v>
      </c>
      <c r="AK1077">
        <f>IF(AI1077=AI1076, AK1076+1, 1)</f>
        <v>1</v>
      </c>
      <c r="AL1077" s="26" t="str">
        <f>AM1077&amp;AN1077</f>
        <v>IBC83Shore Leave Used12374GSA85Donated Leave Used</v>
      </c>
      <c r="AM1077" t="str">
        <f>K1077</f>
        <v>IBC83Shore Leave Used</v>
      </c>
      <c r="AN1077" t="str">
        <f>L1077</f>
        <v>12374GSA85Donated Leave Used</v>
      </c>
      <c r="AO1077">
        <f>COUNTIF(AM$11:AM$1107, AM1077)</f>
        <v>3</v>
      </c>
      <c r="AP1077">
        <f>COUNTIF(AN$11:AN$1107, AN1077)</f>
        <v>13</v>
      </c>
      <c r="AQ1077">
        <f>MATCH(AM1077, AM$11:AM$1107, 0)</f>
        <v>45</v>
      </c>
      <c r="AR1077">
        <f>MATCH(AN1077, AN$11:AN$1107, 0)</f>
        <v>203</v>
      </c>
      <c r="AS1077">
        <v>348</v>
      </c>
      <c r="AU1077" t="str">
        <f>C1077</f>
        <v>Shore Leave Used</v>
      </c>
      <c r="AV1077" t="str">
        <f>IF(F1077="", "", F1077)</f>
        <v>Donated Leave Used</v>
      </c>
      <c r="AW1077" s="13">
        <f>M1077</f>
        <v>0.96394206815998784</v>
      </c>
      <c r="AX1077" t="e">
        <f>VLOOKUP(AI1077, UniquePairs!A$5:A$2000, 1, FALSE)</f>
        <v>#N/A</v>
      </c>
      <c r="AY1077">
        <f>IFERROR(INDEX(UniquePairs!A$5:K$1000, MATCH(AL1077, UniquePairs!A$5:A$1000, 0), 10), "")</f>
        <v>0</v>
      </c>
      <c r="AZ1077" s="13">
        <f>IF(AY1077&lt;&gt;"", AY1077, AW1077)</f>
        <v>0</v>
      </c>
      <c r="BA1077" t="str">
        <f>IF(AZ1077=0,"None",IF(AZ1077&lt;0.6,"Weak",IF(AZ1077&lt;0.7,"Review",IF(AZ1077&lt;0.8,"Good",IF(AZ1077&lt;0.9,"Very Good","Solid")))))</f>
        <v>None</v>
      </c>
      <c r="BB1077" s="28" t="str">
        <f>IF(AJ1076=AJ1077, BB1076, BC1077)</f>
        <v>Leave Used</v>
      </c>
      <c r="BC1077" t="str">
        <f>IF(AV1077="",AU1077,StringMatch(AU1077,AV1077,TRUE))</f>
        <v>Leave Used</v>
      </c>
      <c r="BD1077" t="str">
        <f>TRIM(SUBSTITUTE(SUBSTITUTE(SUBSTITUTE(SUBSTITUTE(SUBSTITUTE(SUBSTITUTE(SUBSTITUTE(SUBSTITUTE(SUBSTITUTE(SUBSTITUTE(AU1077,BR1077,""),BS1077,""),BT1077,""),BU1077,""),BV1077,""),BW1077,""),BX1077,""),BY1077,""),BZ1077,""),CA1077,""))</f>
        <v>Shore</v>
      </c>
      <c r="BE1077" t="str">
        <f>TRIM(SUBSTITUTE(SUBSTITUTE(SUBSTITUTE(SUBSTITUTE(SUBSTITUTE(SUBSTITUTE(SUBSTITUTE(SUBSTITUTE(SUBSTITUTE(SUBSTITUTE(AV1077,BH1077,""),BI1077,""),BJ1077,""),BK1077,""),BL1077,""),BM1077,""),BN1077,""),BO1077,""),BP1077,""),BQ1077,""))</f>
        <v>Donated</v>
      </c>
      <c r="BF1077" s="21">
        <f>LEN(AU1077)-LEN(SUBSTITUTE(AU1077," ",""))</f>
        <v>2</v>
      </c>
      <c r="BG1077" s="21">
        <f>LEN(AV1077)-LEN(SUBSTITUTE(AV1077," ",""))</f>
        <v>2</v>
      </c>
      <c r="BH1077" s="21" t="str">
        <f>IF(BF1077=0,AU1077,findspace($AU1077,BH$10))</f>
        <v>Shore</v>
      </c>
      <c r="BI1077" s="21" t="str">
        <f>IF(BH1077=0,AN1077,findspace($AU1077,BI$10))</f>
        <v>Leave</v>
      </c>
      <c r="BJ1077" s="21" t="str">
        <f>IF(BI1077=0,AV1077,findspace($AU1077,BJ$10))</f>
        <v>Used</v>
      </c>
      <c r="BK1077" s="21" t="str">
        <f>IF(BJ1077=0,AW1077,findspace($AU1077,BK$10))</f>
        <v/>
      </c>
      <c r="BL1077" s="21" t="str">
        <f>IF(BK1077=0,AX1077,findspace($AU1077,BL$10))</f>
        <v/>
      </c>
      <c r="BM1077" s="21" t="str">
        <f>IF(BL1077=0,BF1077,findspace($AU1077,BM$10))</f>
        <v/>
      </c>
      <c r="BN1077" s="21" t="str">
        <f>IF(BM1077=0,BH1077,findspace($AU1077,BN$10))</f>
        <v/>
      </c>
      <c r="BO1077" s="21" t="str">
        <f>IF(BN1077=0,BI1077,findspace($AU1077,BO$10))</f>
        <v/>
      </c>
      <c r="BR1077" s="21" t="str">
        <f>IF($BG1077=0,$AV1077,findspace($AV1077,BR$10))</f>
        <v>Donated</v>
      </c>
      <c r="BS1077" s="21" t="str">
        <f>IF($BG1077=0,$AV1077,findspace($AV1077,BS$10))</f>
        <v>Leave</v>
      </c>
      <c r="BT1077" s="21" t="str">
        <f>IF($BG1077=0,$AV1077,findspace($AV1077,BT$10))</f>
        <v>Used</v>
      </c>
      <c r="BU1077" s="21" t="str">
        <f>IF($BG1077=0,$AV1077,findspace($AV1077,BU$10))</f>
        <v/>
      </c>
      <c r="BV1077" s="21" t="str">
        <f>IF($BG1077=0,$AV1077,findspace($AV1077,BV$10))</f>
        <v/>
      </c>
      <c r="BW1077" s="21" t="str">
        <f>IF($BG1077=0,$AV1077,findspace($AV1077,BW$10))</f>
        <v/>
      </c>
      <c r="BX1077" s="21" t="str">
        <f>IF($BG1077=0,$AV1077,findspace($AV1077,BX$10))</f>
        <v/>
      </c>
      <c r="BY1077" s="21" t="str">
        <f>IF($BG1077=0,$AV1077,findspace($AV1077,BY$10))</f>
        <v/>
      </c>
      <c r="BZ1077" s="21" t="str">
        <f>IF($BG1077=0,$AV1077,findspace($AV1077,BZ$10))</f>
        <v/>
      </c>
      <c r="CA1077" s="21" t="str">
        <f>IF($BG1077=0,$AV1077,findspace($AV1077,CA$10))</f>
        <v/>
      </c>
    </row>
    <row r="1078" spans="1:79" x14ac:dyDescent="0.35">
      <c r="A1078" t="s">
        <v>1837</v>
      </c>
      <c r="B1078">
        <v>83</v>
      </c>
      <c r="C1078" t="s">
        <v>3150</v>
      </c>
      <c r="D1078" t="s">
        <v>1837</v>
      </c>
      <c r="E1078">
        <v>101</v>
      </c>
      <c r="F1078" t="s">
        <v>3051</v>
      </c>
      <c r="G1078" s="13">
        <v>0.95931748388662474</v>
      </c>
      <c r="I1078">
        <v>12374</v>
      </c>
      <c r="J1078" t="str">
        <f>K1078&amp;L1078</f>
        <v>IBC83Shore Leave Used12374IBC101Leave Without Pay Used</v>
      </c>
      <c r="K1078" t="str">
        <f>A1078&amp;B1078&amp;C1078</f>
        <v>IBC83Shore Leave Used</v>
      </c>
      <c r="L1078" t="str">
        <f>I1078&amp;D1078&amp;E1078&amp;F1078</f>
        <v>12374IBC101Leave Without Pay Used</v>
      </c>
      <c r="M1078" s="13">
        <f>G1078</f>
        <v>0.95931748388662474</v>
      </c>
      <c r="N1078" s="13"/>
      <c r="O1078" s="19">
        <v>427</v>
      </c>
      <c r="P1078">
        <f>COUNTIF(C$11:C$2024, C1078)</f>
        <v>3</v>
      </c>
      <c r="Q1078">
        <f>COUNTIF(F$11:F$177, F1078)</f>
        <v>1</v>
      </c>
      <c r="R1078" t="b">
        <f>A1078=D1078</f>
        <v>1</v>
      </c>
      <c r="S1078" t="b">
        <f>A1078&amp;B1078&amp;C1078=D1078&amp;E1078&amp;F1078</f>
        <v>0</v>
      </c>
      <c r="V1078" t="str">
        <f>IF($A1078=V$10, $C1078, "")</f>
        <v/>
      </c>
      <c r="W1078" t="str">
        <f>IF($A1078=W$10, $C1078, "")</f>
        <v/>
      </c>
      <c r="X1078" t="str">
        <f>IF($A1078=X$10, $C1078, "")</f>
        <v/>
      </c>
      <c r="Y1078" t="str">
        <f>IF($A1078=Y$10, $C1078, "")</f>
        <v>Shore Leave Used</v>
      </c>
      <c r="Z1078" t="str">
        <f>IF($A1078=Z$10, $C1078, "")</f>
        <v/>
      </c>
      <c r="AB1078" t="str">
        <f>IF($D1078=AB$10, $F1078, "")</f>
        <v/>
      </c>
      <c r="AC1078" t="str">
        <f>IF($D1078=AC$10, $F1078, "")</f>
        <v/>
      </c>
      <c r="AD1078" t="str">
        <f>IF($D1078=AD$10, $F1078, "")</f>
        <v/>
      </c>
      <c r="AE1078" t="str">
        <f>IF($D1078=AE$10, $F1078, "")</f>
        <v>Leave Without Pay Used</v>
      </c>
      <c r="AF1078" t="str">
        <f>IF($D1078=AF$10, $F1078, "")</f>
        <v/>
      </c>
      <c r="AH1078">
        <f>COUNTIF(AI$11:AI$2024, AI1078)</f>
        <v>1</v>
      </c>
      <c r="AI1078" t="str">
        <f>V1078&amp;AB1078&amp;W1078&amp;AC1078&amp;X1078&amp;AD1078&amp;Y1078&amp;AE1078&amp;Z1078&amp;AF1078</f>
        <v>Shore Leave UsedLeave Without Pay Used</v>
      </c>
      <c r="AJ1078">
        <f>IF(ROW()=11,1,IF(AK1077+1=AK1078,AJ1077,AJ1077+1))</f>
        <v>961</v>
      </c>
      <c r="AK1078">
        <f>IF(AI1078=AI1077, AK1077+1, 1)</f>
        <v>1</v>
      </c>
      <c r="AL1078" s="26" t="str">
        <f>AM1078&amp;AN1078</f>
        <v>IBC83Shore Leave Used12374IBC101Leave Without Pay Used</v>
      </c>
      <c r="AM1078" t="str">
        <f>K1078</f>
        <v>IBC83Shore Leave Used</v>
      </c>
      <c r="AN1078" t="str">
        <f>L1078</f>
        <v>12374IBC101Leave Without Pay Used</v>
      </c>
      <c r="AO1078">
        <f>COUNTIF(AM$11:AM$1107, AM1078)</f>
        <v>3</v>
      </c>
      <c r="AP1078">
        <f>COUNTIF(AN$11:AN$1107, AN1078)</f>
        <v>10</v>
      </c>
      <c r="AQ1078">
        <f>MATCH(AM1078, AM$11:AM$1107, 0)</f>
        <v>45</v>
      </c>
      <c r="AR1078">
        <f>MATCH(AN1078, AN$11:AN$1107, 0)</f>
        <v>156</v>
      </c>
      <c r="AS1078">
        <v>427</v>
      </c>
      <c r="AU1078" t="str">
        <f>C1078</f>
        <v>Shore Leave Used</v>
      </c>
      <c r="AV1078" t="str">
        <f>IF(F1078="", "", F1078)</f>
        <v>Leave Without Pay Used</v>
      </c>
      <c r="AW1078" s="13">
        <f>M1078</f>
        <v>0.95931748388662474</v>
      </c>
      <c r="AX1078" t="e">
        <f>VLOOKUP(AI1078, UniquePairs!A$5:A$2000, 1, FALSE)</f>
        <v>#N/A</v>
      </c>
      <c r="AY1078">
        <f>IFERROR(INDEX(UniquePairs!A$5:K$1000, MATCH(AL1078, UniquePairs!A$5:A$1000, 0), 10), "")</f>
        <v>0</v>
      </c>
      <c r="AZ1078" s="13">
        <f>IF(AY1078&lt;&gt;"", AY1078, AW1078)</f>
        <v>0</v>
      </c>
      <c r="BA1078" t="str">
        <f>IF(AZ1078=0,"None",IF(AZ1078&lt;0.6,"Weak",IF(AZ1078&lt;0.7,"Review",IF(AZ1078&lt;0.8,"Good",IF(AZ1078&lt;0.9,"Very Good","Solid")))))</f>
        <v>None</v>
      </c>
      <c r="BB1078" s="28" t="str">
        <f>IF(AJ1077=AJ1078, BB1077, BC1078)</f>
        <v>Leave Used</v>
      </c>
      <c r="BC1078" t="str">
        <f>IF(AV1078="",AU1078,StringMatch(AU1078,AV1078,TRUE))</f>
        <v>Leave Used</v>
      </c>
      <c r="BD1078" t="str">
        <f>TRIM(SUBSTITUTE(SUBSTITUTE(SUBSTITUTE(SUBSTITUTE(SUBSTITUTE(SUBSTITUTE(SUBSTITUTE(SUBSTITUTE(SUBSTITUTE(SUBSTITUTE(AU1078,BR1078,""),BS1078,""),BT1078,""),BU1078,""),BV1078,""),BW1078,""),BX1078,""),BY1078,""),BZ1078,""),CA1078,""))</f>
        <v>Shore</v>
      </c>
      <c r="BE1078" t="str">
        <f>TRIM(SUBSTITUTE(SUBSTITUTE(SUBSTITUTE(SUBSTITUTE(SUBSTITUTE(SUBSTITUTE(SUBSTITUTE(SUBSTITUTE(SUBSTITUTE(SUBSTITUTE(AV1078,BH1078,""),BI1078,""),BJ1078,""),BK1078,""),BL1078,""),BM1078,""),BN1078,""),BO1078,""),BP1078,""),BQ1078,""))</f>
        <v>Without Pay</v>
      </c>
      <c r="BF1078" s="21">
        <f>LEN(AU1078)-LEN(SUBSTITUTE(AU1078," ",""))</f>
        <v>2</v>
      </c>
      <c r="BG1078" s="21">
        <f>LEN(AV1078)-LEN(SUBSTITUTE(AV1078," ",""))</f>
        <v>3</v>
      </c>
      <c r="BH1078" s="21" t="str">
        <f>IF(BF1078=0,AU1078,findspace($AU1078,BH$10))</f>
        <v>Shore</v>
      </c>
      <c r="BI1078" s="21" t="str">
        <f>IF(BH1078=0,AN1078,findspace($AU1078,BI$10))</f>
        <v>Leave</v>
      </c>
      <c r="BJ1078" s="21" t="str">
        <f>IF(BI1078=0,AV1078,findspace($AU1078,BJ$10))</f>
        <v>Used</v>
      </c>
      <c r="BK1078" s="21" t="str">
        <f>IF(BJ1078=0,AW1078,findspace($AU1078,BK$10))</f>
        <v/>
      </c>
      <c r="BL1078" s="21" t="str">
        <f>IF(BK1078=0,AX1078,findspace($AU1078,BL$10))</f>
        <v/>
      </c>
      <c r="BM1078" s="21" t="str">
        <f>IF(BL1078=0,BF1078,findspace($AU1078,BM$10))</f>
        <v/>
      </c>
      <c r="BN1078" s="21" t="str">
        <f>IF(BM1078=0,BH1078,findspace($AU1078,BN$10))</f>
        <v/>
      </c>
      <c r="BO1078" s="21" t="str">
        <f>IF(BN1078=0,BI1078,findspace($AU1078,BO$10))</f>
        <v/>
      </c>
      <c r="BR1078" s="21" t="str">
        <f>IF($BG1078=0,$AV1078,findspace($AV1078,BR$10))</f>
        <v>Leave</v>
      </c>
      <c r="BS1078" s="21" t="str">
        <f>IF($BG1078=0,$AV1078,findspace($AV1078,BS$10))</f>
        <v>Without</v>
      </c>
      <c r="BT1078" s="21" t="str">
        <f>IF($BG1078=0,$AV1078,findspace($AV1078,BT$10))</f>
        <v>Pay</v>
      </c>
      <c r="BU1078" s="21" t="str">
        <f>IF($BG1078=0,$AV1078,findspace($AV1078,BU$10))</f>
        <v>Used</v>
      </c>
      <c r="BV1078" s="21" t="str">
        <f>IF($BG1078=0,$AV1078,findspace($AV1078,BV$10))</f>
        <v/>
      </c>
      <c r="BW1078" s="21" t="str">
        <f>IF($BG1078=0,$AV1078,findspace($AV1078,BW$10))</f>
        <v/>
      </c>
      <c r="BX1078" s="21" t="str">
        <f>IF($BG1078=0,$AV1078,findspace($AV1078,BX$10))</f>
        <v/>
      </c>
      <c r="BY1078" s="21" t="str">
        <f>IF($BG1078=0,$AV1078,findspace($AV1078,BY$10))</f>
        <v/>
      </c>
      <c r="BZ1078" s="21" t="str">
        <f>IF($BG1078=0,$AV1078,findspace($AV1078,BZ$10))</f>
        <v/>
      </c>
      <c r="CA1078" s="21" t="str">
        <f>IF($BG1078=0,$AV1078,findspace($AV1078,CA$10))</f>
        <v/>
      </c>
    </row>
    <row r="1079" spans="1:79" x14ac:dyDescent="0.35">
      <c r="A1079" t="s">
        <v>1837</v>
      </c>
      <c r="B1079">
        <v>84</v>
      </c>
      <c r="C1079" t="s">
        <v>3152</v>
      </c>
      <c r="D1079" t="s">
        <v>1839</v>
      </c>
      <c r="E1079" t="s">
        <v>1191</v>
      </c>
      <c r="F1079" t="s">
        <v>3334</v>
      </c>
      <c r="G1079" s="13">
        <v>0.91428571428571426</v>
      </c>
      <c r="I1079">
        <v>12374</v>
      </c>
      <c r="J1079" t="str">
        <f>K1079&amp;L1079</f>
        <v>IBC84Shore Leave Earned12374DFASLJShore Leave</v>
      </c>
      <c r="K1079" t="str">
        <f>A1079&amp;B1079&amp;C1079</f>
        <v>IBC84Shore Leave Earned</v>
      </c>
      <c r="L1079" t="str">
        <f>I1079&amp;D1079&amp;E1079&amp;F1079</f>
        <v>12374DFASLJShore Leave</v>
      </c>
      <c r="M1079" s="13">
        <f>G1079</f>
        <v>0.91428571428571426</v>
      </c>
      <c r="N1079" s="13"/>
      <c r="O1079" s="19">
        <v>722</v>
      </c>
      <c r="P1079">
        <f>COUNTIF(C$11:C$2024, C1079)</f>
        <v>3</v>
      </c>
      <c r="Q1079">
        <f>COUNTIF(F$11:F$177, F1079)</f>
        <v>1</v>
      </c>
      <c r="R1079" t="b">
        <f>A1079=D1079</f>
        <v>0</v>
      </c>
      <c r="S1079" t="b">
        <f>A1079&amp;B1079&amp;C1079=D1079&amp;E1079&amp;F1079</f>
        <v>0</v>
      </c>
      <c r="V1079" t="str">
        <f>IF($A1079=V$10, $C1079, "")</f>
        <v/>
      </c>
      <c r="W1079" t="str">
        <f>IF($A1079=W$10, $C1079, "")</f>
        <v/>
      </c>
      <c r="X1079" t="str">
        <f>IF($A1079=X$10, $C1079, "")</f>
        <v/>
      </c>
      <c r="Y1079" t="str">
        <f>IF($A1079=Y$10, $C1079, "")</f>
        <v>Shore Leave Earned</v>
      </c>
      <c r="Z1079" t="str">
        <f>IF($A1079=Z$10, $C1079, "")</f>
        <v/>
      </c>
      <c r="AB1079" t="str">
        <f>IF($D1079=AB$10, $F1079, "")</f>
        <v>Shore Leave</v>
      </c>
      <c r="AC1079" t="str">
        <f>IF($D1079=AC$10, $F1079, "")</f>
        <v/>
      </c>
      <c r="AD1079" t="str">
        <f>IF($D1079=AD$10, $F1079, "")</f>
        <v/>
      </c>
      <c r="AE1079" t="str">
        <f>IF($D1079=AE$10, $F1079, "")</f>
        <v/>
      </c>
      <c r="AF1079" t="str">
        <f>IF($D1079=AF$10, $F1079, "")</f>
        <v/>
      </c>
      <c r="AH1079">
        <f>COUNTIF(AI$11:AI$2024, AI1079)</f>
        <v>2</v>
      </c>
      <c r="AI1079" t="str">
        <f>V1079&amp;AB1079&amp;W1079&amp;AC1079&amp;X1079&amp;AD1079&amp;Y1079&amp;AE1079&amp;Z1079&amp;AF1079</f>
        <v>Shore LeaveShore Leave Earned</v>
      </c>
      <c r="AJ1079">
        <f>IF(ROW()=11,1,IF(AK1078+1=AK1079,AJ1078,AJ1078+1))</f>
        <v>962</v>
      </c>
      <c r="AK1079">
        <f>IF(AI1079=AI1078, AK1078+1, 1)</f>
        <v>1</v>
      </c>
      <c r="AL1079" s="26" t="str">
        <f>AM1079&amp;AN1079</f>
        <v>IBC84Shore Leave Earned12374DFASLJShore Leave</v>
      </c>
      <c r="AM1079" t="str">
        <f>K1079</f>
        <v>IBC84Shore Leave Earned</v>
      </c>
      <c r="AN1079" t="str">
        <f>L1079</f>
        <v>12374DFASLJShore Leave</v>
      </c>
      <c r="AO1079">
        <f>COUNTIF(AM$11:AM$1107, AM1079)</f>
        <v>3</v>
      </c>
      <c r="AP1079">
        <f>COUNTIF(AN$11:AN$1107, AN1079)</f>
        <v>4</v>
      </c>
      <c r="AQ1079">
        <f>MATCH(AM1079, AM$11:AM$1107, 0)</f>
        <v>1069</v>
      </c>
      <c r="AR1079">
        <f>MATCH(AN1079, AN$11:AN$1107, 0)</f>
        <v>45</v>
      </c>
      <c r="AS1079">
        <v>722</v>
      </c>
      <c r="AU1079" t="str">
        <f>C1079</f>
        <v>Shore Leave Earned</v>
      </c>
      <c r="AV1079" t="str">
        <f>IF(F1079="", "", F1079)</f>
        <v>Shore Leave</v>
      </c>
      <c r="AW1079" s="13">
        <f>M1079</f>
        <v>0.91428571428571426</v>
      </c>
      <c r="AX1079" t="e">
        <f>VLOOKUP(AI1079, UniquePairs!A$5:A$2000, 1, FALSE)</f>
        <v>#N/A</v>
      </c>
      <c r="AY1079">
        <f>IFERROR(INDEX(UniquePairs!A$5:K$1000, MATCH(AL1079, UniquePairs!A$5:A$1000, 0), 10), "")</f>
        <v>0</v>
      </c>
      <c r="AZ1079" s="13">
        <f>IF(AY1079&lt;&gt;"", AY1079, AW1079)</f>
        <v>0</v>
      </c>
      <c r="BA1079" t="str">
        <f>IF(AZ1079=0,"None",IF(AZ1079&lt;0.6,"Weak",IF(AZ1079&lt;0.7,"Review",IF(AZ1079&lt;0.8,"Good",IF(AZ1079&lt;0.9,"Very Good","Solid")))))</f>
        <v>None</v>
      </c>
      <c r="BB1079" s="28" t="str">
        <f>IF(AJ1078=AJ1079, BB1078, BC1079)</f>
        <v>Shore Leave</v>
      </c>
      <c r="BC1079" t="str">
        <f>IF(AV1079="",AU1079,StringMatch(AU1079,AV1079,TRUE))</f>
        <v>Shore Leave</v>
      </c>
      <c r="BD1079" t="str">
        <f>TRIM(SUBSTITUTE(SUBSTITUTE(SUBSTITUTE(SUBSTITUTE(SUBSTITUTE(SUBSTITUTE(SUBSTITUTE(SUBSTITUTE(SUBSTITUTE(SUBSTITUTE(AU1079,BR1079,""),BS1079,""),BT1079,""),BU1079,""),BV1079,""),BW1079,""),BX1079,""),BY1079,""),BZ1079,""),CA1079,""))</f>
        <v>Earned</v>
      </c>
      <c r="BE1079" t="str">
        <f>TRIM(SUBSTITUTE(SUBSTITUTE(SUBSTITUTE(SUBSTITUTE(SUBSTITUTE(SUBSTITUTE(SUBSTITUTE(SUBSTITUTE(SUBSTITUTE(SUBSTITUTE(AV1079,BH1079,""),BI1079,""),BJ1079,""),BK1079,""),BL1079,""),BM1079,""),BN1079,""),BO1079,""),BP1079,""),BQ1079,""))</f>
        <v/>
      </c>
      <c r="BF1079" s="21">
        <f>LEN(AU1079)-LEN(SUBSTITUTE(AU1079," ",""))</f>
        <v>2</v>
      </c>
      <c r="BG1079" s="21">
        <f>LEN(AV1079)-LEN(SUBSTITUTE(AV1079," ",""))</f>
        <v>1</v>
      </c>
      <c r="BH1079" s="21" t="str">
        <f>IF(BF1079=0,AU1079,findspace($AU1079,BH$10))</f>
        <v>Shore</v>
      </c>
      <c r="BI1079" s="21" t="str">
        <f>IF(BH1079=0,AN1079,findspace($AU1079,BI$10))</f>
        <v>Leave</v>
      </c>
      <c r="BJ1079" s="21" t="str">
        <f>IF(BI1079=0,AV1079,findspace($AU1079,BJ$10))</f>
        <v>Earned</v>
      </c>
      <c r="BK1079" s="21" t="str">
        <f>IF(BJ1079=0,AW1079,findspace($AU1079,BK$10))</f>
        <v/>
      </c>
      <c r="BL1079" s="21" t="str">
        <f>IF(BK1079=0,AX1079,findspace($AU1079,BL$10))</f>
        <v/>
      </c>
      <c r="BM1079" s="21" t="str">
        <f>IF(BL1079=0,BF1079,findspace($AU1079,BM$10))</f>
        <v/>
      </c>
      <c r="BN1079" s="21" t="str">
        <f>IF(BM1079=0,BH1079,findspace($AU1079,BN$10))</f>
        <v/>
      </c>
      <c r="BO1079" s="21" t="str">
        <f>IF(BN1079=0,BI1079,findspace($AU1079,BO$10))</f>
        <v/>
      </c>
      <c r="BR1079" s="21" t="str">
        <f>IF($BG1079=0,$AV1079,findspace($AV1079,BR$10))</f>
        <v>Shore</v>
      </c>
      <c r="BS1079" s="21" t="str">
        <f>IF($BG1079=0,$AV1079,findspace($AV1079,BS$10))</f>
        <v>Leave</v>
      </c>
      <c r="BT1079" s="21" t="str">
        <f>IF($BG1079=0,$AV1079,findspace($AV1079,BT$10))</f>
        <v/>
      </c>
      <c r="BU1079" s="21" t="str">
        <f>IF($BG1079=0,$AV1079,findspace($AV1079,BU$10))</f>
        <v/>
      </c>
      <c r="BV1079" s="21" t="str">
        <f>IF($BG1079=0,$AV1079,findspace($AV1079,BV$10))</f>
        <v/>
      </c>
      <c r="BW1079" s="21" t="str">
        <f>IF($BG1079=0,$AV1079,findspace($AV1079,BW$10))</f>
        <v/>
      </c>
      <c r="BX1079" s="21" t="str">
        <f>IF($BG1079=0,$AV1079,findspace($AV1079,BX$10))</f>
        <v/>
      </c>
      <c r="BY1079" s="21" t="str">
        <f>IF($BG1079=0,$AV1079,findspace($AV1079,BY$10))</f>
        <v/>
      </c>
      <c r="BZ1079" s="21" t="str">
        <f>IF($BG1079=0,$AV1079,findspace($AV1079,BZ$10))</f>
        <v/>
      </c>
      <c r="CA1079" s="21" t="str">
        <f>IF($BG1079=0,$AV1079,findspace($AV1079,CA$10))</f>
        <v/>
      </c>
    </row>
    <row r="1080" spans="1:79" x14ac:dyDescent="0.35">
      <c r="A1080" t="s">
        <v>1837</v>
      </c>
      <c r="B1080">
        <v>84</v>
      </c>
      <c r="C1080" t="s">
        <v>3152</v>
      </c>
      <c r="D1080" t="s">
        <v>1837</v>
      </c>
      <c r="E1080">
        <v>86</v>
      </c>
      <c r="F1080" t="s">
        <v>3035</v>
      </c>
      <c r="G1080" s="13">
        <v>0.88246468933860978</v>
      </c>
      <c r="I1080">
        <v>12374</v>
      </c>
      <c r="J1080" t="str">
        <f>K1080&amp;L1080</f>
        <v>IBC84Shore Leave Earned12374IBC86Home Leave Earned</v>
      </c>
      <c r="K1080" t="str">
        <f>A1080&amp;B1080&amp;C1080</f>
        <v>IBC84Shore Leave Earned</v>
      </c>
      <c r="L1080" t="str">
        <f>I1080&amp;D1080&amp;E1080&amp;F1080</f>
        <v>12374IBC86Home Leave Earned</v>
      </c>
      <c r="M1080" s="13">
        <f>G1080</f>
        <v>0.88246468933860978</v>
      </c>
      <c r="N1080" s="13"/>
      <c r="O1080" s="19">
        <v>386</v>
      </c>
      <c r="P1080">
        <f>COUNTIF(C$11:C$2024, C1080)</f>
        <v>3</v>
      </c>
      <c r="Q1080">
        <f>COUNTIF(F$11:F$177, F1080)</f>
        <v>0</v>
      </c>
      <c r="R1080" t="b">
        <f>A1080=D1080</f>
        <v>1</v>
      </c>
      <c r="S1080" t="b">
        <f>A1080&amp;B1080&amp;C1080=D1080&amp;E1080&amp;F1080</f>
        <v>0</v>
      </c>
      <c r="V1080" t="str">
        <f>IF($A1080=V$10, $C1080, "")</f>
        <v/>
      </c>
      <c r="W1080" t="str">
        <f>IF($A1080=W$10, $C1080, "")</f>
        <v/>
      </c>
      <c r="X1080" t="str">
        <f>IF($A1080=X$10, $C1080, "")</f>
        <v/>
      </c>
      <c r="Y1080" t="str">
        <f>IF($A1080=Y$10, $C1080, "")</f>
        <v>Shore Leave Earned</v>
      </c>
      <c r="Z1080" t="str">
        <f>IF($A1080=Z$10, $C1080, "")</f>
        <v/>
      </c>
      <c r="AB1080" t="str">
        <f>IF($D1080=AB$10, $F1080, "")</f>
        <v/>
      </c>
      <c r="AC1080" t="str">
        <f>IF($D1080=AC$10, $F1080, "")</f>
        <v/>
      </c>
      <c r="AD1080" t="str">
        <f>IF($D1080=AD$10, $F1080, "")</f>
        <v/>
      </c>
      <c r="AE1080" t="str">
        <f>IF($D1080=AE$10, $F1080, "")</f>
        <v>Home Leave Earned</v>
      </c>
      <c r="AF1080" t="str">
        <f>IF($D1080=AF$10, $F1080, "")</f>
        <v/>
      </c>
      <c r="AH1080">
        <f>COUNTIF(AI$11:AI$2024, AI1080)</f>
        <v>1</v>
      </c>
      <c r="AI1080" t="str">
        <f>V1080&amp;AB1080&amp;W1080&amp;AC1080&amp;X1080&amp;AD1080&amp;Y1080&amp;AE1080&amp;Z1080&amp;AF1080</f>
        <v>Shore Leave EarnedHome Leave Earned</v>
      </c>
      <c r="AJ1080">
        <f>IF(ROW()=11,1,IF(AK1079+1=AK1080,AJ1079,AJ1079+1))</f>
        <v>963</v>
      </c>
      <c r="AK1080">
        <f>IF(AI1080=AI1079, AK1079+1, 1)</f>
        <v>1</v>
      </c>
      <c r="AL1080" s="26" t="str">
        <f>AM1080&amp;AN1080</f>
        <v>IBC84Shore Leave Earned12374IBC86Home Leave Earned</v>
      </c>
      <c r="AM1080" t="str">
        <f>K1080</f>
        <v>IBC84Shore Leave Earned</v>
      </c>
      <c r="AN1080" t="str">
        <f>L1080</f>
        <v>12374IBC86Home Leave Earned</v>
      </c>
      <c r="AO1080">
        <f>COUNTIF(AM$11:AM$1107, AM1080)</f>
        <v>3</v>
      </c>
      <c r="AP1080">
        <f>COUNTIF(AN$11:AN$1107, AN1080)</f>
        <v>3</v>
      </c>
      <c r="AQ1080">
        <f>MATCH(AM1080, AM$11:AM$1107, 0)</f>
        <v>1069</v>
      </c>
      <c r="AR1080">
        <f>MATCH(AN1080, AN$11:AN$1107, 0)</f>
        <v>969</v>
      </c>
      <c r="AS1080">
        <v>386</v>
      </c>
      <c r="AU1080" t="str">
        <f>C1080</f>
        <v>Shore Leave Earned</v>
      </c>
      <c r="AV1080" t="str">
        <f>IF(F1080="", "", F1080)</f>
        <v>Home Leave Earned</v>
      </c>
      <c r="AW1080" s="13">
        <f>M1080</f>
        <v>0.88246468933860978</v>
      </c>
      <c r="AX1080" t="e">
        <f>VLOOKUP(AI1080, UniquePairs!A$5:A$2000, 1, FALSE)</f>
        <v>#N/A</v>
      </c>
      <c r="AY1080">
        <f>IFERROR(INDEX(UniquePairs!A$5:K$1000, MATCH(AL1080, UniquePairs!A$5:A$1000, 0), 10), "")</f>
        <v>0</v>
      </c>
      <c r="AZ1080" s="13">
        <f>IF(AY1080&lt;&gt;"", AY1080, AW1080)</f>
        <v>0</v>
      </c>
      <c r="BA1080" t="str">
        <f>IF(AZ1080=0,"None",IF(AZ1080&lt;0.6,"Weak",IF(AZ1080&lt;0.7,"Review",IF(AZ1080&lt;0.8,"Good",IF(AZ1080&lt;0.9,"Very Good","Solid")))))</f>
        <v>None</v>
      </c>
      <c r="BB1080" s="28" t="str">
        <f>IF(AJ1079=AJ1080, BB1079, BC1080)</f>
        <v>Leave Earned</v>
      </c>
      <c r="BC1080" t="str">
        <f>IF(AV1080="",AU1080,StringMatch(AU1080,AV1080,TRUE))</f>
        <v>Leave Earned</v>
      </c>
      <c r="BD1080" t="str">
        <f>TRIM(SUBSTITUTE(SUBSTITUTE(SUBSTITUTE(SUBSTITUTE(SUBSTITUTE(SUBSTITUTE(SUBSTITUTE(SUBSTITUTE(SUBSTITUTE(SUBSTITUTE(AU1080,BR1080,""),BS1080,""),BT1080,""),BU1080,""),BV1080,""),BW1080,""),BX1080,""),BY1080,""),BZ1080,""),CA1080,""))</f>
        <v>Shore</v>
      </c>
      <c r="BE1080" t="str">
        <f>TRIM(SUBSTITUTE(SUBSTITUTE(SUBSTITUTE(SUBSTITUTE(SUBSTITUTE(SUBSTITUTE(SUBSTITUTE(SUBSTITUTE(SUBSTITUTE(SUBSTITUTE(AV1080,BH1080,""),BI1080,""),BJ1080,""),BK1080,""),BL1080,""),BM1080,""),BN1080,""),BO1080,""),BP1080,""),BQ1080,""))</f>
        <v>Home</v>
      </c>
      <c r="BF1080" s="21">
        <f>LEN(AU1080)-LEN(SUBSTITUTE(AU1080," ",""))</f>
        <v>2</v>
      </c>
      <c r="BG1080" s="21">
        <f>LEN(AV1080)-LEN(SUBSTITUTE(AV1080," ",""))</f>
        <v>2</v>
      </c>
      <c r="BH1080" s="21" t="str">
        <f>IF(BF1080=0,AU1080,findspace($AU1080,BH$10))</f>
        <v>Shore</v>
      </c>
      <c r="BI1080" s="21" t="str">
        <f>IF(BH1080=0,AN1080,findspace($AU1080,BI$10))</f>
        <v>Leave</v>
      </c>
      <c r="BJ1080" s="21" t="str">
        <f>IF(BI1080=0,AV1080,findspace($AU1080,BJ$10))</f>
        <v>Earned</v>
      </c>
      <c r="BK1080" s="21" t="str">
        <f>IF(BJ1080=0,AW1080,findspace($AU1080,BK$10))</f>
        <v/>
      </c>
      <c r="BL1080" s="21" t="str">
        <f>IF(BK1080=0,AX1080,findspace($AU1080,BL$10))</f>
        <v/>
      </c>
      <c r="BM1080" s="21" t="str">
        <f>IF(BL1080=0,BF1080,findspace($AU1080,BM$10))</f>
        <v/>
      </c>
      <c r="BN1080" s="21" t="str">
        <f>IF(BM1080=0,BH1080,findspace($AU1080,BN$10))</f>
        <v/>
      </c>
      <c r="BO1080" s="21" t="str">
        <f>IF(BN1080=0,BI1080,findspace($AU1080,BO$10))</f>
        <v/>
      </c>
      <c r="BR1080" s="21" t="str">
        <f>IF($BG1080=0,$AV1080,findspace($AV1080,BR$10))</f>
        <v>Home</v>
      </c>
      <c r="BS1080" s="21" t="str">
        <f>IF($BG1080=0,$AV1080,findspace($AV1080,BS$10))</f>
        <v>Leave</v>
      </c>
      <c r="BT1080" s="21" t="str">
        <f>IF($BG1080=0,$AV1080,findspace($AV1080,BT$10))</f>
        <v>Earned</v>
      </c>
      <c r="BU1080" s="21" t="str">
        <f>IF($BG1080=0,$AV1080,findspace($AV1080,BU$10))</f>
        <v/>
      </c>
      <c r="BV1080" s="21" t="str">
        <f>IF($BG1080=0,$AV1080,findspace($AV1080,BV$10))</f>
        <v/>
      </c>
      <c r="BW1080" s="21" t="str">
        <f>IF($BG1080=0,$AV1080,findspace($AV1080,BW$10))</f>
        <v/>
      </c>
      <c r="BX1080" s="21" t="str">
        <f>IF($BG1080=0,$AV1080,findspace($AV1080,BX$10))</f>
        <v/>
      </c>
      <c r="BY1080" s="21" t="str">
        <f>IF($BG1080=0,$AV1080,findspace($AV1080,BY$10))</f>
        <v/>
      </c>
      <c r="BZ1080" s="21" t="str">
        <f>IF($BG1080=0,$AV1080,findspace($AV1080,BZ$10))</f>
        <v/>
      </c>
      <c r="CA1080" s="21" t="str">
        <f>IF($BG1080=0,$AV1080,findspace($AV1080,CA$10))</f>
        <v/>
      </c>
    </row>
    <row r="1081" spans="1:79" x14ac:dyDescent="0.35">
      <c r="A1081" t="s">
        <v>1837</v>
      </c>
      <c r="B1081">
        <v>84</v>
      </c>
      <c r="C1081" t="s">
        <v>3152</v>
      </c>
      <c r="D1081" t="s">
        <v>1837</v>
      </c>
      <c r="E1081">
        <v>83</v>
      </c>
      <c r="F1081" t="s">
        <v>3150</v>
      </c>
      <c r="G1081" s="13">
        <v>0.88146419503277462</v>
      </c>
      <c r="I1081">
        <v>12374</v>
      </c>
      <c r="J1081" t="str">
        <f>K1081&amp;L1081</f>
        <v>IBC84Shore Leave Earned12374IBC83Shore Leave Used</v>
      </c>
      <c r="K1081" t="str">
        <f>A1081&amp;B1081&amp;C1081</f>
        <v>IBC84Shore Leave Earned</v>
      </c>
      <c r="L1081" t="str">
        <f>I1081&amp;D1081&amp;E1081&amp;F1081</f>
        <v>12374IBC83Shore Leave Used</v>
      </c>
      <c r="M1081" s="13">
        <f>G1081</f>
        <v>0.88146419503277462</v>
      </c>
      <c r="N1081" s="13"/>
      <c r="O1081" s="19">
        <v>626</v>
      </c>
      <c r="P1081">
        <f>COUNTIF(C$11:C$2024, C1081)</f>
        <v>3</v>
      </c>
      <c r="Q1081">
        <f>COUNTIF(F$11:F$177, F1081)</f>
        <v>1</v>
      </c>
      <c r="R1081" t="b">
        <f>A1081=D1081</f>
        <v>1</v>
      </c>
      <c r="S1081" t="b">
        <f>A1081&amp;B1081&amp;C1081=D1081&amp;E1081&amp;F1081</f>
        <v>0</v>
      </c>
      <c r="V1081" t="str">
        <f>IF($A1081=V$10, $C1081, "")</f>
        <v/>
      </c>
      <c r="W1081" t="str">
        <f>IF($A1081=W$10, $C1081, "")</f>
        <v/>
      </c>
      <c r="X1081" t="str">
        <f>IF($A1081=X$10, $C1081, "")</f>
        <v/>
      </c>
      <c r="Y1081" t="str">
        <f>IF($A1081=Y$10, $C1081, "")</f>
        <v>Shore Leave Earned</v>
      </c>
      <c r="Z1081" t="str">
        <f>IF($A1081=Z$10, $C1081, "")</f>
        <v/>
      </c>
      <c r="AB1081" t="str">
        <f>IF($D1081=AB$10, $F1081, "")</f>
        <v/>
      </c>
      <c r="AC1081" t="str">
        <f>IF($D1081=AC$10, $F1081, "")</f>
        <v/>
      </c>
      <c r="AD1081" t="str">
        <f>IF($D1081=AD$10, $F1081, "")</f>
        <v/>
      </c>
      <c r="AE1081" t="str">
        <f>IF($D1081=AE$10, $F1081, "")</f>
        <v>Shore Leave Used</v>
      </c>
      <c r="AF1081" t="str">
        <f>IF($D1081=AF$10, $F1081, "")</f>
        <v/>
      </c>
      <c r="AH1081">
        <f>COUNTIF(AI$11:AI$2024, AI1081)</f>
        <v>1</v>
      </c>
      <c r="AI1081" t="str">
        <f>V1081&amp;AB1081&amp;W1081&amp;AC1081&amp;X1081&amp;AD1081&amp;Y1081&amp;AE1081&amp;Z1081&amp;AF1081</f>
        <v>Shore Leave EarnedShore Leave Used</v>
      </c>
      <c r="AJ1081">
        <f>IF(ROW()=11,1,IF(AK1080+1=AK1081,AJ1080,AJ1080+1))</f>
        <v>964</v>
      </c>
      <c r="AK1081">
        <f>IF(AI1081=AI1080, AK1080+1, 1)</f>
        <v>1</v>
      </c>
      <c r="AL1081" s="26" t="str">
        <f>AM1081&amp;AN1081</f>
        <v>IBC84Shore Leave Earned12374IBC83Shore Leave Used</v>
      </c>
      <c r="AM1081" t="str">
        <f>K1081</f>
        <v>IBC84Shore Leave Earned</v>
      </c>
      <c r="AN1081" t="str">
        <f>L1081</f>
        <v>12374IBC83Shore Leave Used</v>
      </c>
      <c r="AO1081">
        <f>COUNTIF(AM$11:AM$1107, AM1081)</f>
        <v>3</v>
      </c>
      <c r="AP1081">
        <f>COUNTIF(AN$11:AN$1107, AN1081)</f>
        <v>7</v>
      </c>
      <c r="AQ1081">
        <f>MATCH(AM1081, AM$11:AM$1107, 0)</f>
        <v>1069</v>
      </c>
      <c r="AR1081">
        <f>MATCH(AN1081, AN$11:AN$1107, 0)</f>
        <v>39</v>
      </c>
      <c r="AS1081">
        <v>626</v>
      </c>
      <c r="AU1081" t="str">
        <f>C1081</f>
        <v>Shore Leave Earned</v>
      </c>
      <c r="AV1081" t="str">
        <f>IF(F1081="", "", F1081)</f>
        <v>Shore Leave Used</v>
      </c>
      <c r="AW1081" s="13">
        <f>M1081</f>
        <v>0.88146419503277462</v>
      </c>
      <c r="AX1081" t="e">
        <f>VLOOKUP(AI1081, UniquePairs!A$5:A$2000, 1, FALSE)</f>
        <v>#N/A</v>
      </c>
      <c r="AY1081">
        <f>IFERROR(INDEX(UniquePairs!A$5:K$1000, MATCH(AL1081, UniquePairs!A$5:A$1000, 0), 10), "")</f>
        <v>0</v>
      </c>
      <c r="AZ1081" s="13">
        <f>IF(AY1081&lt;&gt;"", AY1081, AW1081)</f>
        <v>0</v>
      </c>
      <c r="BA1081" t="str">
        <f>IF(AZ1081=0,"None",IF(AZ1081&lt;0.6,"Weak",IF(AZ1081&lt;0.7,"Review",IF(AZ1081&lt;0.8,"Good",IF(AZ1081&lt;0.9,"Very Good","Solid")))))</f>
        <v>None</v>
      </c>
      <c r="BB1081" s="28" t="str">
        <f>IF(AJ1080=AJ1081, BB1080, BC1081)</f>
        <v>Shore Leave</v>
      </c>
      <c r="BC1081" t="str">
        <f>IF(AV1081="",AU1081,StringMatch(AU1081,AV1081,TRUE))</f>
        <v>Shore Leave</v>
      </c>
      <c r="BD1081" t="str">
        <f>TRIM(SUBSTITUTE(SUBSTITUTE(SUBSTITUTE(SUBSTITUTE(SUBSTITUTE(SUBSTITUTE(SUBSTITUTE(SUBSTITUTE(SUBSTITUTE(SUBSTITUTE(AU1081,BR1081,""),BS1081,""),BT1081,""),BU1081,""),BV1081,""),BW1081,""),BX1081,""),BY1081,""),BZ1081,""),CA1081,""))</f>
        <v>Earned</v>
      </c>
      <c r="BE1081" t="str">
        <f>TRIM(SUBSTITUTE(SUBSTITUTE(SUBSTITUTE(SUBSTITUTE(SUBSTITUTE(SUBSTITUTE(SUBSTITUTE(SUBSTITUTE(SUBSTITUTE(SUBSTITUTE(AV1081,BH1081,""),BI1081,""),BJ1081,""),BK1081,""),BL1081,""),BM1081,""),BN1081,""),BO1081,""),BP1081,""),BQ1081,""))</f>
        <v>Used</v>
      </c>
      <c r="BF1081" s="21">
        <f>LEN(AU1081)-LEN(SUBSTITUTE(AU1081," ",""))</f>
        <v>2</v>
      </c>
      <c r="BG1081" s="21">
        <f>LEN(AV1081)-LEN(SUBSTITUTE(AV1081," ",""))</f>
        <v>2</v>
      </c>
      <c r="BH1081" s="21" t="str">
        <f>IF(BF1081=0,AU1081,findspace($AU1081,BH$10))</f>
        <v>Shore</v>
      </c>
      <c r="BI1081" s="21" t="str">
        <f>IF(BH1081=0,AN1081,findspace($AU1081,BI$10))</f>
        <v>Leave</v>
      </c>
      <c r="BJ1081" s="21" t="str">
        <f>IF(BI1081=0,AV1081,findspace($AU1081,BJ$10))</f>
        <v>Earned</v>
      </c>
      <c r="BK1081" s="21" t="str">
        <f>IF(BJ1081=0,AW1081,findspace($AU1081,BK$10))</f>
        <v/>
      </c>
      <c r="BL1081" s="21" t="str">
        <f>IF(BK1081=0,AX1081,findspace($AU1081,BL$10))</f>
        <v/>
      </c>
      <c r="BM1081" s="21" t="str">
        <f>IF(BL1081=0,BF1081,findspace($AU1081,BM$10))</f>
        <v/>
      </c>
      <c r="BN1081" s="21" t="str">
        <f>IF(BM1081=0,BH1081,findspace($AU1081,BN$10))</f>
        <v/>
      </c>
      <c r="BO1081" s="21" t="str">
        <f>IF(BN1081=0,BI1081,findspace($AU1081,BO$10))</f>
        <v/>
      </c>
      <c r="BR1081" s="21" t="str">
        <f>IF($BG1081=0,$AV1081,findspace($AV1081,BR$10))</f>
        <v>Shore</v>
      </c>
      <c r="BS1081" s="21" t="str">
        <f>IF($BG1081=0,$AV1081,findspace($AV1081,BS$10))</f>
        <v>Leave</v>
      </c>
      <c r="BT1081" s="21" t="str">
        <f>IF($BG1081=0,$AV1081,findspace($AV1081,BT$10))</f>
        <v>Used</v>
      </c>
      <c r="BU1081" s="21" t="str">
        <f>IF($BG1081=0,$AV1081,findspace($AV1081,BU$10))</f>
        <v/>
      </c>
      <c r="BV1081" s="21" t="str">
        <f>IF($BG1081=0,$AV1081,findspace($AV1081,BV$10))</f>
        <v/>
      </c>
      <c r="BW1081" s="21" t="str">
        <f>IF($BG1081=0,$AV1081,findspace($AV1081,BW$10))</f>
        <v/>
      </c>
      <c r="BX1081" s="21" t="str">
        <f>IF($BG1081=0,$AV1081,findspace($AV1081,BX$10))</f>
        <v/>
      </c>
      <c r="BY1081" s="21" t="str">
        <f>IF($BG1081=0,$AV1081,findspace($AV1081,BY$10))</f>
        <v/>
      </c>
      <c r="BZ1081" s="21" t="str">
        <f>IF($BG1081=0,$AV1081,findspace($AV1081,BZ$10))</f>
        <v/>
      </c>
      <c r="CA1081" s="21" t="str">
        <f>IF($BG1081=0,$AV1081,findspace($AV1081,CA$10))</f>
        <v/>
      </c>
    </row>
    <row r="1082" spans="1:79" x14ac:dyDescent="0.35">
      <c r="A1082" t="s">
        <v>1837</v>
      </c>
      <c r="B1082">
        <v>87</v>
      </c>
      <c r="C1082" t="s">
        <v>3154</v>
      </c>
      <c r="D1082" t="s">
        <v>1839</v>
      </c>
      <c r="E1082" t="s">
        <v>1191</v>
      </c>
      <c r="F1082" t="s">
        <v>3334</v>
      </c>
      <c r="G1082" s="13">
        <v>0.91594202898550725</v>
      </c>
      <c r="I1082">
        <v>12374</v>
      </c>
      <c r="J1082" t="str">
        <f>K1082&amp;L1082</f>
        <v>IBC87Shore Leave Creditable Days12374DFASLJShore Leave</v>
      </c>
      <c r="K1082" t="str">
        <f>A1082&amp;B1082&amp;C1082</f>
        <v>IBC87Shore Leave Creditable Days</v>
      </c>
      <c r="L1082" t="str">
        <f>I1082&amp;D1082&amp;E1082&amp;F1082</f>
        <v>12374DFASLJShore Leave</v>
      </c>
      <c r="M1082" s="13">
        <f>G1082</f>
        <v>0.91594202898550725</v>
      </c>
      <c r="N1082" s="13"/>
      <c r="O1082" s="19">
        <v>862</v>
      </c>
      <c r="P1082">
        <f>COUNTIF(C$11:C$2024, C1082)</f>
        <v>3</v>
      </c>
      <c r="Q1082">
        <f>COUNTIF(F$11:F$177, F1082)</f>
        <v>1</v>
      </c>
      <c r="R1082" t="b">
        <f>A1082=D1082</f>
        <v>0</v>
      </c>
      <c r="S1082" t="b">
        <f>A1082&amp;B1082&amp;C1082=D1082&amp;E1082&amp;F1082</f>
        <v>0</v>
      </c>
      <c r="V1082" t="str">
        <f>IF($A1082=V$10, $C1082, "")</f>
        <v/>
      </c>
      <c r="W1082" t="str">
        <f>IF($A1082=W$10, $C1082, "")</f>
        <v/>
      </c>
      <c r="X1082" t="str">
        <f>IF($A1082=X$10, $C1082, "")</f>
        <v/>
      </c>
      <c r="Y1082" t="str">
        <f>IF($A1082=Y$10, $C1082, "")</f>
        <v>Shore Leave Creditable Days</v>
      </c>
      <c r="Z1082" t="str">
        <f>IF($A1082=Z$10, $C1082, "")</f>
        <v/>
      </c>
      <c r="AB1082" t="str">
        <f>IF($D1082=AB$10, $F1082, "")</f>
        <v>Shore Leave</v>
      </c>
      <c r="AC1082" t="str">
        <f>IF($D1082=AC$10, $F1082, "")</f>
        <v/>
      </c>
      <c r="AD1082" t="str">
        <f>IF($D1082=AD$10, $F1082, "")</f>
        <v/>
      </c>
      <c r="AE1082" t="str">
        <f>IF($D1082=AE$10, $F1082, "")</f>
        <v/>
      </c>
      <c r="AF1082" t="str">
        <f>IF($D1082=AF$10, $F1082, "")</f>
        <v/>
      </c>
      <c r="AH1082">
        <f>COUNTIF(AI$11:AI$2024, AI1082)</f>
        <v>2</v>
      </c>
      <c r="AI1082" t="str">
        <f>V1082&amp;AB1082&amp;W1082&amp;AC1082&amp;X1082&amp;AD1082&amp;Y1082&amp;AE1082&amp;Z1082&amp;AF1082</f>
        <v>Shore LeaveShore Leave Creditable Days</v>
      </c>
      <c r="AJ1082">
        <f>IF(ROW()=11,1,IF(AK1081+1=AK1082,AJ1081,AJ1081+1))</f>
        <v>965</v>
      </c>
      <c r="AK1082">
        <f>IF(AI1082=AI1081, AK1081+1, 1)</f>
        <v>1</v>
      </c>
      <c r="AL1082" s="26" t="str">
        <f>AM1082&amp;AN1082</f>
        <v>IBC87Shore Leave Creditable Days12374DFASLJShore Leave</v>
      </c>
      <c r="AM1082" t="str">
        <f>K1082</f>
        <v>IBC87Shore Leave Creditable Days</v>
      </c>
      <c r="AN1082" t="str">
        <f>L1082</f>
        <v>12374DFASLJShore Leave</v>
      </c>
      <c r="AO1082">
        <f>COUNTIF(AM$11:AM$1107, AM1082)</f>
        <v>3</v>
      </c>
      <c r="AP1082">
        <f>COUNTIF(AN$11:AN$1107, AN1082)</f>
        <v>4</v>
      </c>
      <c r="AQ1082">
        <f>MATCH(AM1082, AM$11:AM$1107, 0)</f>
        <v>1072</v>
      </c>
      <c r="AR1082">
        <f>MATCH(AN1082, AN$11:AN$1107, 0)</f>
        <v>45</v>
      </c>
      <c r="AS1082">
        <v>862</v>
      </c>
      <c r="AU1082" t="str">
        <f>C1082</f>
        <v>Shore Leave Creditable Days</v>
      </c>
      <c r="AV1082" t="str">
        <f>IF(F1082="", "", F1082)</f>
        <v>Shore Leave</v>
      </c>
      <c r="AW1082" s="13">
        <f>M1082</f>
        <v>0.91594202898550725</v>
      </c>
      <c r="AX1082" t="e">
        <f>VLOOKUP(AI1082, UniquePairs!A$5:A$2000, 1, FALSE)</f>
        <v>#N/A</v>
      </c>
      <c r="AY1082">
        <f>IFERROR(INDEX(UniquePairs!A$5:K$1000, MATCH(AL1082, UniquePairs!A$5:A$1000, 0), 10), "")</f>
        <v>0</v>
      </c>
      <c r="AZ1082" s="13">
        <f>IF(AY1082&lt;&gt;"", AY1082, AW1082)</f>
        <v>0</v>
      </c>
      <c r="BA1082" t="str">
        <f>IF(AZ1082=0,"None",IF(AZ1082&lt;0.6,"Weak",IF(AZ1082&lt;0.7,"Review",IF(AZ1082&lt;0.8,"Good",IF(AZ1082&lt;0.9,"Very Good","Solid")))))</f>
        <v>None</v>
      </c>
      <c r="BB1082" s="28" t="str">
        <f>IF(AJ1081=AJ1082, BB1081, BC1082)</f>
        <v>Shore Leave</v>
      </c>
      <c r="BC1082" t="str">
        <f>IF(AV1082="",AU1082,StringMatch(AU1082,AV1082,TRUE))</f>
        <v>Shore Leave</v>
      </c>
      <c r="BD1082" t="str">
        <f>TRIM(SUBSTITUTE(SUBSTITUTE(SUBSTITUTE(SUBSTITUTE(SUBSTITUTE(SUBSTITUTE(SUBSTITUTE(SUBSTITUTE(SUBSTITUTE(SUBSTITUTE(AU1082,BR1082,""),BS1082,""),BT1082,""),BU1082,""),BV1082,""),BW1082,""),BX1082,""),BY1082,""),BZ1082,""),CA1082,""))</f>
        <v>Creditable Days</v>
      </c>
      <c r="BE1082" t="str">
        <f>TRIM(SUBSTITUTE(SUBSTITUTE(SUBSTITUTE(SUBSTITUTE(SUBSTITUTE(SUBSTITUTE(SUBSTITUTE(SUBSTITUTE(SUBSTITUTE(SUBSTITUTE(AV1082,BH1082,""),BI1082,""),BJ1082,""),BK1082,""),BL1082,""),BM1082,""),BN1082,""),BO1082,""),BP1082,""),BQ1082,""))</f>
        <v/>
      </c>
      <c r="BF1082" s="21">
        <f>LEN(AU1082)-LEN(SUBSTITUTE(AU1082," ",""))</f>
        <v>3</v>
      </c>
      <c r="BG1082" s="21">
        <f>LEN(AV1082)-LEN(SUBSTITUTE(AV1082," ",""))</f>
        <v>1</v>
      </c>
      <c r="BH1082" s="21" t="str">
        <f>IF(BF1082=0,AU1082,findspace($AU1082,BH$10))</f>
        <v>Shore</v>
      </c>
      <c r="BI1082" s="21" t="str">
        <f>IF(BH1082=0,AN1082,findspace($AU1082,BI$10))</f>
        <v>Leave</v>
      </c>
      <c r="BJ1082" s="21" t="str">
        <f>IF(BI1082=0,AV1082,findspace($AU1082,BJ$10))</f>
        <v>Creditable</v>
      </c>
      <c r="BK1082" s="21" t="str">
        <f>IF(BJ1082=0,AW1082,findspace($AU1082,BK$10))</f>
        <v>Days</v>
      </c>
      <c r="BL1082" s="21" t="str">
        <f>IF(BK1082=0,AX1082,findspace($AU1082,BL$10))</f>
        <v/>
      </c>
      <c r="BM1082" s="21" t="str">
        <f>IF(BL1082=0,BF1082,findspace($AU1082,BM$10))</f>
        <v/>
      </c>
      <c r="BN1082" s="21" t="str">
        <f>IF(BM1082=0,BH1082,findspace($AU1082,BN$10))</f>
        <v/>
      </c>
      <c r="BO1082" s="21" t="str">
        <f>IF(BN1082=0,BI1082,findspace($AU1082,BO$10))</f>
        <v/>
      </c>
      <c r="BR1082" s="21" t="str">
        <f>IF($BG1082=0,$AV1082,findspace($AV1082,BR$10))</f>
        <v>Shore</v>
      </c>
      <c r="BS1082" s="21" t="str">
        <f>IF($BG1082=0,$AV1082,findspace($AV1082,BS$10))</f>
        <v>Leave</v>
      </c>
      <c r="BT1082" s="21" t="str">
        <f>IF($BG1082=0,$AV1082,findspace($AV1082,BT$10))</f>
        <v/>
      </c>
      <c r="BU1082" s="21" t="str">
        <f>IF($BG1082=0,$AV1082,findspace($AV1082,BU$10))</f>
        <v/>
      </c>
      <c r="BV1082" s="21" t="str">
        <f>IF($BG1082=0,$AV1082,findspace($AV1082,BV$10))</f>
        <v/>
      </c>
      <c r="BW1082" s="21" t="str">
        <f>IF($BG1082=0,$AV1082,findspace($AV1082,BW$10))</f>
        <v/>
      </c>
      <c r="BX1082" s="21" t="str">
        <f>IF($BG1082=0,$AV1082,findspace($AV1082,BX$10))</f>
        <v/>
      </c>
      <c r="BY1082" s="21" t="str">
        <f>IF($BG1082=0,$AV1082,findspace($AV1082,BY$10))</f>
        <v/>
      </c>
      <c r="BZ1082" s="21" t="str">
        <f>IF($BG1082=0,$AV1082,findspace($AV1082,BZ$10))</f>
        <v/>
      </c>
      <c r="CA1082" s="21" t="str">
        <f>IF($BG1082=0,$AV1082,findspace($AV1082,CA$10))</f>
        <v/>
      </c>
    </row>
    <row r="1083" spans="1:79" x14ac:dyDescent="0.35">
      <c r="A1083" t="s">
        <v>1837</v>
      </c>
      <c r="B1083">
        <v>87</v>
      </c>
      <c r="C1083" t="s">
        <v>3154</v>
      </c>
      <c r="D1083" t="s">
        <v>1837</v>
      </c>
      <c r="E1083">
        <v>83</v>
      </c>
      <c r="F1083" t="s">
        <v>3150</v>
      </c>
      <c r="G1083" s="13">
        <v>0.88304791263415017</v>
      </c>
      <c r="I1083">
        <v>12374</v>
      </c>
      <c r="J1083" t="str">
        <f>K1083&amp;L1083</f>
        <v>IBC87Shore Leave Creditable Days12374IBC83Shore Leave Used</v>
      </c>
      <c r="K1083" t="str">
        <f>A1083&amp;B1083&amp;C1083</f>
        <v>IBC87Shore Leave Creditable Days</v>
      </c>
      <c r="L1083" t="str">
        <f>I1083&amp;D1083&amp;E1083&amp;F1083</f>
        <v>12374IBC83Shore Leave Used</v>
      </c>
      <c r="M1083" s="13">
        <f>G1083</f>
        <v>0.88304791263415017</v>
      </c>
      <c r="N1083" s="13"/>
      <c r="O1083" s="19">
        <v>668</v>
      </c>
      <c r="P1083">
        <f>COUNTIF(C$11:C$2024, C1083)</f>
        <v>3</v>
      </c>
      <c r="Q1083">
        <f>COUNTIF(F$11:F$177, F1083)</f>
        <v>1</v>
      </c>
      <c r="R1083" t="b">
        <f>A1083=D1083</f>
        <v>1</v>
      </c>
      <c r="S1083" t="b">
        <f>A1083&amp;B1083&amp;C1083=D1083&amp;E1083&amp;F1083</f>
        <v>0</v>
      </c>
      <c r="V1083" t="str">
        <f>IF($A1083=V$10, $C1083, "")</f>
        <v/>
      </c>
      <c r="W1083" t="str">
        <f>IF($A1083=W$10, $C1083, "")</f>
        <v/>
      </c>
      <c r="X1083" t="str">
        <f>IF($A1083=X$10, $C1083, "")</f>
        <v/>
      </c>
      <c r="Y1083" t="str">
        <f>IF($A1083=Y$10, $C1083, "")</f>
        <v>Shore Leave Creditable Days</v>
      </c>
      <c r="Z1083" t="str">
        <f>IF($A1083=Z$10, $C1083, "")</f>
        <v/>
      </c>
      <c r="AB1083" t="str">
        <f>IF($D1083=AB$10, $F1083, "")</f>
        <v/>
      </c>
      <c r="AC1083" t="str">
        <f>IF($D1083=AC$10, $F1083, "")</f>
        <v/>
      </c>
      <c r="AD1083" t="str">
        <f>IF($D1083=AD$10, $F1083, "")</f>
        <v/>
      </c>
      <c r="AE1083" t="str">
        <f>IF($D1083=AE$10, $F1083, "")</f>
        <v>Shore Leave Used</v>
      </c>
      <c r="AF1083" t="str">
        <f>IF($D1083=AF$10, $F1083, "")</f>
        <v/>
      </c>
      <c r="AH1083">
        <f>COUNTIF(AI$11:AI$2024, AI1083)</f>
        <v>1</v>
      </c>
      <c r="AI1083" t="str">
        <f>V1083&amp;AB1083&amp;W1083&amp;AC1083&amp;X1083&amp;AD1083&amp;Y1083&amp;AE1083&amp;Z1083&amp;AF1083</f>
        <v>Shore Leave Creditable DaysShore Leave Used</v>
      </c>
      <c r="AJ1083">
        <f>IF(ROW()=11,1,IF(AK1082+1=AK1083,AJ1082,AJ1082+1))</f>
        <v>966</v>
      </c>
      <c r="AK1083">
        <f>IF(AI1083=AI1082, AK1082+1, 1)</f>
        <v>1</v>
      </c>
      <c r="AL1083" s="26" t="str">
        <f>AM1083&amp;AN1083</f>
        <v>IBC87Shore Leave Creditable Days12374IBC83Shore Leave Used</v>
      </c>
      <c r="AM1083" t="str">
        <f>K1083</f>
        <v>IBC87Shore Leave Creditable Days</v>
      </c>
      <c r="AN1083" t="str">
        <f>L1083</f>
        <v>12374IBC83Shore Leave Used</v>
      </c>
      <c r="AO1083">
        <f>COUNTIF(AM$11:AM$1107, AM1083)</f>
        <v>3</v>
      </c>
      <c r="AP1083">
        <f>COUNTIF(AN$11:AN$1107, AN1083)</f>
        <v>7</v>
      </c>
      <c r="AQ1083">
        <f>MATCH(AM1083, AM$11:AM$1107, 0)</f>
        <v>1072</v>
      </c>
      <c r="AR1083">
        <f>MATCH(AN1083, AN$11:AN$1107, 0)</f>
        <v>39</v>
      </c>
      <c r="AS1083">
        <v>668</v>
      </c>
      <c r="AU1083" t="str">
        <f>C1083</f>
        <v>Shore Leave Creditable Days</v>
      </c>
      <c r="AV1083" t="str">
        <f>IF(F1083="", "", F1083)</f>
        <v>Shore Leave Used</v>
      </c>
      <c r="AW1083" s="13">
        <f>M1083</f>
        <v>0.88304791263415017</v>
      </c>
      <c r="AX1083" t="e">
        <f>VLOOKUP(AI1083, UniquePairs!A$5:A$2000, 1, FALSE)</f>
        <v>#N/A</v>
      </c>
      <c r="AY1083">
        <f>IFERROR(INDEX(UniquePairs!A$5:K$1000, MATCH(AL1083, UniquePairs!A$5:A$1000, 0), 10), "")</f>
        <v>0</v>
      </c>
      <c r="AZ1083" s="13">
        <f>IF(AY1083&lt;&gt;"", AY1083, AW1083)</f>
        <v>0</v>
      </c>
      <c r="BA1083" t="str">
        <f>IF(AZ1083=0,"None",IF(AZ1083&lt;0.6,"Weak",IF(AZ1083&lt;0.7,"Review",IF(AZ1083&lt;0.8,"Good",IF(AZ1083&lt;0.9,"Very Good","Solid")))))</f>
        <v>None</v>
      </c>
      <c r="BB1083" s="28" t="str">
        <f>IF(AJ1082=AJ1083, BB1082, BC1083)</f>
        <v>Shore Leave</v>
      </c>
      <c r="BC1083" t="str">
        <f>IF(AV1083="",AU1083,StringMatch(AU1083,AV1083,TRUE))</f>
        <v>Shore Leave</v>
      </c>
      <c r="BD1083" t="str">
        <f>TRIM(SUBSTITUTE(SUBSTITUTE(SUBSTITUTE(SUBSTITUTE(SUBSTITUTE(SUBSTITUTE(SUBSTITUTE(SUBSTITUTE(SUBSTITUTE(SUBSTITUTE(AU1083,BR1083,""),BS1083,""),BT1083,""),BU1083,""),BV1083,""),BW1083,""),BX1083,""),BY1083,""),BZ1083,""),CA1083,""))</f>
        <v>Creditable Days</v>
      </c>
      <c r="BE1083" t="str">
        <f>TRIM(SUBSTITUTE(SUBSTITUTE(SUBSTITUTE(SUBSTITUTE(SUBSTITUTE(SUBSTITUTE(SUBSTITUTE(SUBSTITUTE(SUBSTITUTE(SUBSTITUTE(AV1083,BH1083,""),BI1083,""),BJ1083,""),BK1083,""),BL1083,""),BM1083,""),BN1083,""),BO1083,""),BP1083,""),BQ1083,""))</f>
        <v>Used</v>
      </c>
      <c r="BF1083" s="21">
        <f>LEN(AU1083)-LEN(SUBSTITUTE(AU1083," ",""))</f>
        <v>3</v>
      </c>
      <c r="BG1083" s="21">
        <f>LEN(AV1083)-LEN(SUBSTITUTE(AV1083," ",""))</f>
        <v>2</v>
      </c>
      <c r="BH1083" s="21" t="str">
        <f>IF(BF1083=0,AU1083,findspace($AU1083,BH$10))</f>
        <v>Shore</v>
      </c>
      <c r="BI1083" s="21" t="str">
        <f>IF(BH1083=0,AN1083,findspace($AU1083,BI$10))</f>
        <v>Leave</v>
      </c>
      <c r="BJ1083" s="21" t="str">
        <f>IF(BI1083=0,AV1083,findspace($AU1083,BJ$10))</f>
        <v>Creditable</v>
      </c>
      <c r="BK1083" s="21" t="str">
        <f>IF(BJ1083=0,AW1083,findspace($AU1083,BK$10))</f>
        <v>Days</v>
      </c>
      <c r="BL1083" s="21" t="str">
        <f>IF(BK1083=0,AX1083,findspace($AU1083,BL$10))</f>
        <v/>
      </c>
      <c r="BM1083" s="21" t="str">
        <f>IF(BL1083=0,BF1083,findspace($AU1083,BM$10))</f>
        <v/>
      </c>
      <c r="BN1083" s="21" t="str">
        <f>IF(BM1083=0,BH1083,findspace($AU1083,BN$10))</f>
        <v/>
      </c>
      <c r="BO1083" s="21" t="str">
        <f>IF(BN1083=0,BI1083,findspace($AU1083,BO$10))</f>
        <v/>
      </c>
      <c r="BR1083" s="21" t="str">
        <f>IF($BG1083=0,$AV1083,findspace($AV1083,BR$10))</f>
        <v>Shore</v>
      </c>
      <c r="BS1083" s="21" t="str">
        <f>IF($BG1083=0,$AV1083,findspace($AV1083,BS$10))</f>
        <v>Leave</v>
      </c>
      <c r="BT1083" s="21" t="str">
        <f>IF($BG1083=0,$AV1083,findspace($AV1083,BT$10))</f>
        <v>Used</v>
      </c>
      <c r="BU1083" s="21" t="str">
        <f>IF($BG1083=0,$AV1083,findspace($AV1083,BU$10))</f>
        <v/>
      </c>
      <c r="BV1083" s="21" t="str">
        <f>IF($BG1083=0,$AV1083,findspace($AV1083,BV$10))</f>
        <v/>
      </c>
      <c r="BW1083" s="21" t="str">
        <f>IF($BG1083=0,$AV1083,findspace($AV1083,BW$10))</f>
        <v/>
      </c>
      <c r="BX1083" s="21" t="str">
        <f>IF($BG1083=0,$AV1083,findspace($AV1083,BX$10))</f>
        <v/>
      </c>
      <c r="BY1083" s="21" t="str">
        <f>IF($BG1083=0,$AV1083,findspace($AV1083,BY$10))</f>
        <v/>
      </c>
      <c r="BZ1083" s="21" t="str">
        <f>IF($BG1083=0,$AV1083,findspace($AV1083,BZ$10))</f>
        <v/>
      </c>
      <c r="CA1083" s="21" t="str">
        <f>IF($BG1083=0,$AV1083,findspace($AV1083,CA$10))</f>
        <v/>
      </c>
    </row>
    <row r="1084" spans="1:79" x14ac:dyDescent="0.35">
      <c r="A1084" t="s">
        <v>1837</v>
      </c>
      <c r="B1084">
        <v>87</v>
      </c>
      <c r="C1084" t="s">
        <v>3154</v>
      </c>
      <c r="D1084" t="s">
        <v>1837</v>
      </c>
      <c r="E1084">
        <v>84</v>
      </c>
      <c r="F1084" t="s">
        <v>3152</v>
      </c>
      <c r="G1084" s="13">
        <v>0.54457619675010982</v>
      </c>
      <c r="I1084">
        <v>12374</v>
      </c>
      <c r="J1084" t="str">
        <f>K1084&amp;L1084</f>
        <v>IBC87Shore Leave Creditable Days12374IBC84Shore Leave Earned</v>
      </c>
      <c r="K1084" t="str">
        <f>A1084&amp;B1084&amp;C1084</f>
        <v>IBC87Shore Leave Creditable Days</v>
      </c>
      <c r="L1084" t="str">
        <f>I1084&amp;D1084&amp;E1084&amp;F1084</f>
        <v>12374IBC84Shore Leave Earned</v>
      </c>
      <c r="M1084" s="13">
        <f>G1084</f>
        <v>0.54457619675010982</v>
      </c>
      <c r="N1084" s="13"/>
      <c r="O1084" s="19">
        <v>14</v>
      </c>
      <c r="P1084">
        <f>COUNTIF(C$11:C$2024, C1084)</f>
        <v>3</v>
      </c>
      <c r="Q1084">
        <f>COUNTIF(F$11:F$177, F1084)</f>
        <v>0</v>
      </c>
      <c r="R1084" t="b">
        <f>A1084=D1084</f>
        <v>1</v>
      </c>
      <c r="S1084" t="b">
        <f>A1084&amp;B1084&amp;C1084=D1084&amp;E1084&amp;F1084</f>
        <v>0</v>
      </c>
      <c r="V1084" t="str">
        <f>IF($A1084=V$10, $C1084, "")</f>
        <v/>
      </c>
      <c r="W1084" t="str">
        <f>IF($A1084=W$10, $C1084, "")</f>
        <v/>
      </c>
      <c r="X1084" t="str">
        <f>IF($A1084=X$10, $C1084, "")</f>
        <v/>
      </c>
      <c r="Y1084" t="str">
        <f>IF($A1084=Y$10, $C1084, "")</f>
        <v>Shore Leave Creditable Days</v>
      </c>
      <c r="Z1084" t="str">
        <f>IF($A1084=Z$10, $C1084, "")</f>
        <v/>
      </c>
      <c r="AB1084" t="str">
        <f>IF($D1084=AB$10, $F1084, "")</f>
        <v/>
      </c>
      <c r="AC1084" t="str">
        <f>IF($D1084=AC$10, $F1084, "")</f>
        <v/>
      </c>
      <c r="AD1084" t="str">
        <f>IF($D1084=AD$10, $F1084, "")</f>
        <v/>
      </c>
      <c r="AE1084" t="str">
        <f>IF($D1084=AE$10, $F1084, "")</f>
        <v>Shore Leave Earned</v>
      </c>
      <c r="AF1084" t="str">
        <f>IF($D1084=AF$10, $F1084, "")</f>
        <v/>
      </c>
      <c r="AH1084">
        <f>COUNTIF(AI$11:AI$2024, AI1084)</f>
        <v>1</v>
      </c>
      <c r="AI1084" t="str">
        <f>V1084&amp;AB1084&amp;W1084&amp;AC1084&amp;X1084&amp;AD1084&amp;Y1084&amp;AE1084&amp;Z1084&amp;AF1084</f>
        <v>Shore Leave Creditable DaysShore Leave Earned</v>
      </c>
      <c r="AJ1084">
        <f>IF(ROW()=11,1,IF(AK1083+1=AK1084,AJ1083,AJ1083+1))</f>
        <v>967</v>
      </c>
      <c r="AK1084">
        <f>IF(AI1084=AI1083, AK1083+1, 1)</f>
        <v>1</v>
      </c>
      <c r="AL1084" s="26" t="str">
        <f>AM1084&amp;AN1084</f>
        <v>IBC87Shore Leave Creditable Days12374IBC84Shore Leave Earned</v>
      </c>
      <c r="AM1084" t="str">
        <f>K1084</f>
        <v>IBC87Shore Leave Creditable Days</v>
      </c>
      <c r="AN1084" t="str">
        <f>L1084</f>
        <v>12374IBC84Shore Leave Earned</v>
      </c>
      <c r="AO1084">
        <f>COUNTIF(AM$11:AM$1107, AM1084)</f>
        <v>3</v>
      </c>
      <c r="AP1084">
        <f>COUNTIF(AN$11:AN$1107, AN1084)</f>
        <v>3</v>
      </c>
      <c r="AQ1084">
        <f>MATCH(AM1084, AM$11:AM$1107, 0)</f>
        <v>1072</v>
      </c>
      <c r="AR1084">
        <f>MATCH(AN1084, AN$11:AN$1107, 0)</f>
        <v>664</v>
      </c>
      <c r="AS1084">
        <v>14</v>
      </c>
      <c r="AU1084" t="str">
        <f>C1084</f>
        <v>Shore Leave Creditable Days</v>
      </c>
      <c r="AV1084" t="str">
        <f>IF(F1084="", "", F1084)</f>
        <v>Shore Leave Earned</v>
      </c>
      <c r="AW1084" s="13">
        <f>M1084</f>
        <v>0.54457619675010982</v>
      </c>
      <c r="AX1084" t="e">
        <f>VLOOKUP(AI1084, UniquePairs!A$5:A$2000, 1, FALSE)</f>
        <v>#N/A</v>
      </c>
      <c r="AY1084">
        <f>IFERROR(INDEX(UniquePairs!A$5:K$1000, MATCH(AL1084, UniquePairs!A$5:A$1000, 0), 10), "")</f>
        <v>0</v>
      </c>
      <c r="AZ1084" s="13">
        <f>IF(AY1084&lt;&gt;"", AY1084, AW1084)</f>
        <v>0</v>
      </c>
      <c r="BA1084" t="str">
        <f>IF(AZ1084=0,"None",IF(AZ1084&lt;0.6,"Weak",IF(AZ1084&lt;0.7,"Review",IF(AZ1084&lt;0.8,"Good",IF(AZ1084&lt;0.9,"Very Good","Solid")))))</f>
        <v>None</v>
      </c>
      <c r="BB1084" s="28" t="str">
        <f>IF(AJ1083=AJ1084, BB1083, BC1084)</f>
        <v>Shore Leave</v>
      </c>
      <c r="BC1084" t="str">
        <f>IF(AV1084="",AU1084,StringMatch(AU1084,AV1084,TRUE))</f>
        <v>Shore Leave</v>
      </c>
      <c r="BD1084" t="str">
        <f>TRIM(SUBSTITUTE(SUBSTITUTE(SUBSTITUTE(SUBSTITUTE(SUBSTITUTE(SUBSTITUTE(SUBSTITUTE(SUBSTITUTE(SUBSTITUTE(SUBSTITUTE(AU1084,BR1084,""),BS1084,""),BT1084,""),BU1084,""),BV1084,""),BW1084,""),BX1084,""),BY1084,""),BZ1084,""),CA1084,""))</f>
        <v>Creditable Days</v>
      </c>
      <c r="BE1084" t="str">
        <f>TRIM(SUBSTITUTE(SUBSTITUTE(SUBSTITUTE(SUBSTITUTE(SUBSTITUTE(SUBSTITUTE(SUBSTITUTE(SUBSTITUTE(SUBSTITUTE(SUBSTITUTE(AV1084,BH1084,""),BI1084,""),BJ1084,""),BK1084,""),BL1084,""),BM1084,""),BN1084,""),BO1084,""),BP1084,""),BQ1084,""))</f>
        <v>Earned</v>
      </c>
      <c r="BF1084" s="21">
        <f>LEN(AU1084)-LEN(SUBSTITUTE(AU1084," ",""))</f>
        <v>3</v>
      </c>
      <c r="BG1084" s="21">
        <f>LEN(AV1084)-LEN(SUBSTITUTE(AV1084," ",""))</f>
        <v>2</v>
      </c>
      <c r="BH1084" s="21" t="str">
        <f>IF(BF1084=0,AU1084,findspace($AU1084,BH$10))</f>
        <v>Shore</v>
      </c>
      <c r="BI1084" s="21" t="str">
        <f>IF(BH1084=0,AN1084,findspace($AU1084,BI$10))</f>
        <v>Leave</v>
      </c>
      <c r="BJ1084" s="21" t="str">
        <f>IF(BI1084=0,AV1084,findspace($AU1084,BJ$10))</f>
        <v>Creditable</v>
      </c>
      <c r="BK1084" s="21" t="str">
        <f>IF(BJ1084=0,AW1084,findspace($AU1084,BK$10))</f>
        <v>Days</v>
      </c>
      <c r="BL1084" s="21" t="str">
        <f>IF(BK1084=0,AX1084,findspace($AU1084,BL$10))</f>
        <v/>
      </c>
      <c r="BM1084" s="21" t="str">
        <f>IF(BL1084=0,BF1084,findspace($AU1084,BM$10))</f>
        <v/>
      </c>
      <c r="BN1084" s="21" t="str">
        <f>IF(BM1084=0,BH1084,findspace($AU1084,BN$10))</f>
        <v/>
      </c>
      <c r="BO1084" s="21" t="str">
        <f>IF(BN1084=0,BI1084,findspace($AU1084,BO$10))</f>
        <v/>
      </c>
      <c r="BR1084" s="21" t="str">
        <f>IF($BG1084=0,$AV1084,findspace($AV1084,BR$10))</f>
        <v>Shore</v>
      </c>
      <c r="BS1084" s="21" t="str">
        <f>IF($BG1084=0,$AV1084,findspace($AV1084,BS$10))</f>
        <v>Leave</v>
      </c>
      <c r="BT1084" s="21" t="str">
        <f>IF($BG1084=0,$AV1084,findspace($AV1084,BT$10))</f>
        <v>Earned</v>
      </c>
      <c r="BU1084" s="21" t="str">
        <f>IF($BG1084=0,$AV1084,findspace($AV1084,BU$10))</f>
        <v/>
      </c>
      <c r="BV1084" s="21" t="str">
        <f>IF($BG1084=0,$AV1084,findspace($AV1084,BV$10))</f>
        <v/>
      </c>
      <c r="BW1084" s="21" t="str">
        <f>IF($BG1084=0,$AV1084,findspace($AV1084,BW$10))</f>
        <v/>
      </c>
      <c r="BX1084" s="21" t="str">
        <f>IF($BG1084=0,$AV1084,findspace($AV1084,BX$10))</f>
        <v/>
      </c>
      <c r="BY1084" s="21" t="str">
        <f>IF($BG1084=0,$AV1084,findspace($AV1084,BY$10))</f>
        <v/>
      </c>
      <c r="BZ1084" s="21" t="str">
        <f>IF($BG1084=0,$AV1084,findspace($AV1084,BZ$10))</f>
        <v/>
      </c>
      <c r="CA1084" s="21" t="str">
        <f>IF($BG1084=0,$AV1084,findspace($AV1084,CA$10))</f>
        <v/>
      </c>
    </row>
    <row r="1085" spans="1:79" x14ac:dyDescent="0.35">
      <c r="A1085" t="s">
        <v>1837</v>
      </c>
      <c r="B1085" t="s">
        <v>3156</v>
      </c>
      <c r="C1085" t="s">
        <v>3157</v>
      </c>
      <c r="D1085" t="s">
        <v>1837</v>
      </c>
      <c r="E1085" t="s">
        <v>3038</v>
      </c>
      <c r="F1085" t="s">
        <v>3039</v>
      </c>
      <c r="G1085" s="13">
        <v>0.91127927830484701</v>
      </c>
      <c r="I1085">
        <v>12374</v>
      </c>
      <c r="J1085" t="str">
        <f>K1085&amp;L1085</f>
        <v>IBCSHZShore Leave Balance12374IBCHLZHome Leave Balance</v>
      </c>
      <c r="K1085" t="str">
        <f>A1085&amp;B1085&amp;C1085</f>
        <v>IBCSHZShore Leave Balance</v>
      </c>
      <c r="L1085" t="str">
        <f>I1085&amp;D1085&amp;E1085&amp;F1085</f>
        <v>12374IBCHLZHome Leave Balance</v>
      </c>
      <c r="M1085" s="13">
        <f>G1085</f>
        <v>0.91127927830484701</v>
      </c>
      <c r="N1085" s="13"/>
      <c r="O1085" s="19">
        <v>332</v>
      </c>
      <c r="P1085">
        <f>COUNTIF(C$11:C$2024, C1085)</f>
        <v>3</v>
      </c>
      <c r="Q1085">
        <f>COUNTIF(F$11:F$177, F1085)</f>
        <v>0</v>
      </c>
      <c r="R1085" t="b">
        <f>A1085=D1085</f>
        <v>1</v>
      </c>
      <c r="S1085" t="b">
        <f>A1085&amp;B1085&amp;C1085=D1085&amp;E1085&amp;F1085</f>
        <v>0</v>
      </c>
      <c r="V1085" t="str">
        <f>IF($A1085=V$10, $C1085, "")</f>
        <v/>
      </c>
      <c r="W1085" t="str">
        <f>IF($A1085=W$10, $C1085, "")</f>
        <v/>
      </c>
      <c r="X1085" t="str">
        <f>IF($A1085=X$10, $C1085, "")</f>
        <v/>
      </c>
      <c r="Y1085" t="str">
        <f>IF($A1085=Y$10, $C1085, "")</f>
        <v>Shore Leave Balance</v>
      </c>
      <c r="Z1085" t="str">
        <f>IF($A1085=Z$10, $C1085, "")</f>
        <v/>
      </c>
      <c r="AB1085" t="str">
        <f>IF($D1085=AB$10, $F1085, "")</f>
        <v/>
      </c>
      <c r="AC1085" t="str">
        <f>IF($D1085=AC$10, $F1085, "")</f>
        <v/>
      </c>
      <c r="AD1085" t="str">
        <f>IF($D1085=AD$10, $F1085, "")</f>
        <v/>
      </c>
      <c r="AE1085" t="str">
        <f>IF($D1085=AE$10, $F1085, "")</f>
        <v>Home Leave Balance</v>
      </c>
      <c r="AF1085" t="str">
        <f>IF($D1085=AF$10, $F1085, "")</f>
        <v/>
      </c>
      <c r="AH1085">
        <f>COUNTIF(AI$11:AI$2024, AI1085)</f>
        <v>1</v>
      </c>
      <c r="AI1085" t="str">
        <f>V1085&amp;AB1085&amp;W1085&amp;AC1085&amp;X1085&amp;AD1085&amp;Y1085&amp;AE1085&amp;Z1085&amp;AF1085</f>
        <v>Shore Leave BalanceHome Leave Balance</v>
      </c>
      <c r="AJ1085">
        <f>IF(ROW()=11,1,IF(AK1084+1=AK1085,AJ1084,AJ1084+1))</f>
        <v>968</v>
      </c>
      <c r="AK1085">
        <f>IF(AI1085=AI1084, AK1084+1, 1)</f>
        <v>1</v>
      </c>
      <c r="AL1085" s="26" t="str">
        <f>AM1085&amp;AN1085</f>
        <v>IBCSHZShore Leave Balance12374IBCHLZHome Leave Balance</v>
      </c>
      <c r="AM1085" t="str">
        <f>K1085</f>
        <v>IBCSHZShore Leave Balance</v>
      </c>
      <c r="AN1085" t="str">
        <f>L1085</f>
        <v>12374IBCHLZHome Leave Balance</v>
      </c>
      <c r="AO1085">
        <f>COUNTIF(AM$11:AM$1107, AM1085)</f>
        <v>3</v>
      </c>
      <c r="AP1085">
        <f>COUNTIF(AN$11:AN$1107, AN1085)</f>
        <v>1</v>
      </c>
      <c r="AQ1085">
        <f>MATCH(AM1085, AM$11:AM$1107, 0)</f>
        <v>1075</v>
      </c>
      <c r="AR1085">
        <f>MATCH(AN1085, AN$11:AN$1107, 0)</f>
        <v>1075</v>
      </c>
      <c r="AS1085">
        <v>332</v>
      </c>
      <c r="AU1085" t="str">
        <f>C1085</f>
        <v>Shore Leave Balance</v>
      </c>
      <c r="AV1085" t="str">
        <f>IF(F1085="", "", F1085)</f>
        <v>Home Leave Balance</v>
      </c>
      <c r="AW1085" s="13">
        <f>M1085</f>
        <v>0.91127927830484701</v>
      </c>
      <c r="AX1085" t="e">
        <f>VLOOKUP(AI1085, UniquePairs!A$5:A$2000, 1, FALSE)</f>
        <v>#N/A</v>
      </c>
      <c r="AY1085">
        <f>IFERROR(INDEX(UniquePairs!A$5:K$1000, MATCH(AL1085, UniquePairs!A$5:A$1000, 0), 10), "")</f>
        <v>0</v>
      </c>
      <c r="AZ1085" s="13">
        <f>IF(AY1085&lt;&gt;"", AY1085, AW1085)</f>
        <v>0</v>
      </c>
      <c r="BA1085" t="str">
        <f>IF(AZ1085=0,"None",IF(AZ1085&lt;0.6,"Weak",IF(AZ1085&lt;0.7,"Review",IF(AZ1085&lt;0.8,"Good",IF(AZ1085&lt;0.9,"Very Good","Solid")))))</f>
        <v>None</v>
      </c>
      <c r="BB1085" s="28" t="str">
        <f>IF(AJ1084=AJ1085, BB1084, BC1085)</f>
        <v>Leave Balance</v>
      </c>
      <c r="BC1085" t="str">
        <f>IF(AV1085="",AU1085,StringMatch(AU1085,AV1085,TRUE))</f>
        <v>Leave Balance</v>
      </c>
      <c r="BD1085" t="str">
        <f>TRIM(SUBSTITUTE(SUBSTITUTE(SUBSTITUTE(SUBSTITUTE(SUBSTITUTE(SUBSTITUTE(SUBSTITUTE(SUBSTITUTE(SUBSTITUTE(SUBSTITUTE(AU1085,BR1085,""),BS1085,""),BT1085,""),BU1085,""),BV1085,""),BW1085,""),BX1085,""),BY1085,""),BZ1085,""),CA1085,""))</f>
        <v>Shore</v>
      </c>
      <c r="BE1085" t="str">
        <f>TRIM(SUBSTITUTE(SUBSTITUTE(SUBSTITUTE(SUBSTITUTE(SUBSTITUTE(SUBSTITUTE(SUBSTITUTE(SUBSTITUTE(SUBSTITUTE(SUBSTITUTE(AV1085,BH1085,""),BI1085,""),BJ1085,""),BK1085,""),BL1085,""),BM1085,""),BN1085,""),BO1085,""),BP1085,""),BQ1085,""))</f>
        <v>Home</v>
      </c>
      <c r="BF1085" s="21">
        <f>LEN(AU1085)-LEN(SUBSTITUTE(AU1085," ",""))</f>
        <v>2</v>
      </c>
      <c r="BG1085" s="21">
        <f>LEN(AV1085)-LEN(SUBSTITUTE(AV1085," ",""))</f>
        <v>2</v>
      </c>
      <c r="BH1085" s="21" t="str">
        <f>IF(BF1085=0,AU1085,findspace($AU1085,BH$10))</f>
        <v>Shore</v>
      </c>
      <c r="BI1085" s="21" t="str">
        <f>IF(BH1085=0,AN1085,findspace($AU1085,BI$10))</f>
        <v>Leave</v>
      </c>
      <c r="BJ1085" s="21" t="str">
        <f>IF(BI1085=0,AV1085,findspace($AU1085,BJ$10))</f>
        <v>Balance</v>
      </c>
      <c r="BK1085" s="21" t="str">
        <f>IF(BJ1085=0,AW1085,findspace($AU1085,BK$10))</f>
        <v/>
      </c>
      <c r="BL1085" s="21" t="str">
        <f>IF(BK1085=0,AX1085,findspace($AU1085,BL$10))</f>
        <v/>
      </c>
      <c r="BM1085" s="21" t="str">
        <f>IF(BL1085=0,BF1085,findspace($AU1085,BM$10))</f>
        <v/>
      </c>
      <c r="BN1085" s="21" t="str">
        <f>IF(BM1085=0,BH1085,findspace($AU1085,BN$10))</f>
        <v/>
      </c>
      <c r="BO1085" s="21" t="str">
        <f>IF(BN1085=0,BI1085,findspace($AU1085,BO$10))</f>
        <v/>
      </c>
      <c r="BR1085" s="21" t="str">
        <f>IF($BG1085=0,$AV1085,findspace($AV1085,BR$10))</f>
        <v>Home</v>
      </c>
      <c r="BS1085" s="21" t="str">
        <f>IF($BG1085=0,$AV1085,findspace($AV1085,BS$10))</f>
        <v>Leave</v>
      </c>
      <c r="BT1085" s="21" t="str">
        <f>IF($BG1085=0,$AV1085,findspace($AV1085,BT$10))</f>
        <v>Balance</v>
      </c>
      <c r="BU1085" s="21" t="str">
        <f>IF($BG1085=0,$AV1085,findspace($AV1085,BU$10))</f>
        <v/>
      </c>
      <c r="BV1085" s="21" t="str">
        <f>IF($BG1085=0,$AV1085,findspace($AV1085,BV$10))</f>
        <v/>
      </c>
      <c r="BW1085" s="21" t="str">
        <f>IF($BG1085=0,$AV1085,findspace($AV1085,BW$10))</f>
        <v/>
      </c>
      <c r="BX1085" s="21" t="str">
        <f>IF($BG1085=0,$AV1085,findspace($AV1085,BX$10))</f>
        <v/>
      </c>
      <c r="BY1085" s="21" t="str">
        <f>IF($BG1085=0,$AV1085,findspace($AV1085,BY$10))</f>
        <v/>
      </c>
      <c r="BZ1085" s="21" t="str">
        <f>IF($BG1085=0,$AV1085,findspace($AV1085,BZ$10))</f>
        <v/>
      </c>
      <c r="CA1085" s="21" t="str">
        <f>IF($BG1085=0,$AV1085,findspace($AV1085,CA$10))</f>
        <v/>
      </c>
    </row>
    <row r="1086" spans="1:79" x14ac:dyDescent="0.35">
      <c r="A1086" t="s">
        <v>1837</v>
      </c>
      <c r="B1086" t="s">
        <v>3156</v>
      </c>
      <c r="C1086" t="s">
        <v>3157</v>
      </c>
      <c r="D1086" t="s">
        <v>1837</v>
      </c>
      <c r="E1086" t="s">
        <v>2954</v>
      </c>
      <c r="F1086" t="s">
        <v>2955</v>
      </c>
      <c r="G1086" s="13">
        <v>0.90986224407886962</v>
      </c>
      <c r="I1086">
        <v>12374</v>
      </c>
      <c r="J1086" t="str">
        <f>K1086&amp;L1086</f>
        <v>IBCSHZShore Leave Balance12374IBCDVBDisabled Veteran Leave Balance</v>
      </c>
      <c r="K1086" t="str">
        <f>A1086&amp;B1086&amp;C1086</f>
        <v>IBCSHZShore Leave Balance</v>
      </c>
      <c r="L1086" t="str">
        <f>I1086&amp;D1086&amp;E1086&amp;F1086</f>
        <v>12374IBCDVBDisabled Veteran Leave Balance</v>
      </c>
      <c r="M1086" s="13">
        <f>G1086</f>
        <v>0.90986224407886962</v>
      </c>
      <c r="N1086" s="13"/>
      <c r="O1086" s="19">
        <v>898</v>
      </c>
      <c r="P1086">
        <f>COUNTIF(C$11:C$2024, C1086)</f>
        <v>3</v>
      </c>
      <c r="Q1086">
        <f>COUNTIF(F$11:F$177, F1086)</f>
        <v>0</v>
      </c>
      <c r="R1086" t="b">
        <f>A1086=D1086</f>
        <v>1</v>
      </c>
      <c r="S1086" t="b">
        <f>A1086&amp;B1086&amp;C1086=D1086&amp;E1086&amp;F1086</f>
        <v>0</v>
      </c>
      <c r="V1086" t="str">
        <f>IF($A1086=V$10, $C1086, "")</f>
        <v/>
      </c>
      <c r="W1086" t="str">
        <f>IF($A1086=W$10, $C1086, "")</f>
        <v/>
      </c>
      <c r="X1086" t="str">
        <f>IF($A1086=X$10, $C1086, "")</f>
        <v/>
      </c>
      <c r="Y1086" t="str">
        <f>IF($A1086=Y$10, $C1086, "")</f>
        <v>Shore Leave Balance</v>
      </c>
      <c r="Z1086" t="str">
        <f>IF($A1086=Z$10, $C1086, "")</f>
        <v/>
      </c>
      <c r="AB1086" t="str">
        <f>IF($D1086=AB$10, $F1086, "")</f>
        <v/>
      </c>
      <c r="AC1086" t="str">
        <f>IF($D1086=AC$10, $F1086, "")</f>
        <v/>
      </c>
      <c r="AD1086" t="str">
        <f>IF($D1086=AD$10, $F1086, "")</f>
        <v/>
      </c>
      <c r="AE1086" t="str">
        <f>IF($D1086=AE$10, $F1086, "")</f>
        <v>Disabled Veteran Leave Balance</v>
      </c>
      <c r="AF1086" t="str">
        <f>IF($D1086=AF$10, $F1086, "")</f>
        <v/>
      </c>
      <c r="AH1086">
        <f>COUNTIF(AI$11:AI$2024, AI1086)</f>
        <v>2</v>
      </c>
      <c r="AI1086" t="str">
        <f>V1086&amp;AB1086&amp;W1086&amp;AC1086&amp;X1086&amp;AD1086&amp;Y1086&amp;AE1086&amp;Z1086&amp;AF1086</f>
        <v>Shore Leave BalanceDisabled Veteran Leave Balance</v>
      </c>
      <c r="AJ1086">
        <f>IF(ROW()=11,1,IF(AK1085+1=AK1086,AJ1085,AJ1085+1))</f>
        <v>969</v>
      </c>
      <c r="AK1086">
        <f>IF(AI1086=AI1085, AK1085+1, 1)</f>
        <v>1</v>
      </c>
      <c r="AL1086" s="26" t="str">
        <f>AM1086&amp;AN1086</f>
        <v>IBCSHZShore Leave Balance12374IBCDVBDisabled Veteran Leave Balance</v>
      </c>
      <c r="AM1086" t="str">
        <f>K1086</f>
        <v>IBCSHZShore Leave Balance</v>
      </c>
      <c r="AN1086" t="str">
        <f>L1086</f>
        <v>12374IBCDVBDisabled Veteran Leave Balance</v>
      </c>
      <c r="AO1086">
        <f>COUNTIF(AM$11:AM$1107, AM1086)</f>
        <v>3</v>
      </c>
      <c r="AP1086">
        <f>COUNTIF(AN$11:AN$1107, AN1086)</f>
        <v>4</v>
      </c>
      <c r="AQ1086">
        <f>MATCH(AM1086, AM$11:AM$1107, 0)</f>
        <v>1075</v>
      </c>
      <c r="AR1086">
        <f>MATCH(AN1086, AN$11:AN$1107, 0)</f>
        <v>637</v>
      </c>
      <c r="AS1086">
        <v>898</v>
      </c>
      <c r="AU1086" t="str">
        <f>C1086</f>
        <v>Shore Leave Balance</v>
      </c>
      <c r="AV1086" t="str">
        <f>IF(F1086="", "", F1086)</f>
        <v>Disabled Veteran Leave Balance</v>
      </c>
      <c r="AW1086" s="13">
        <f>M1086</f>
        <v>0.90986224407886962</v>
      </c>
      <c r="AX1086" t="e">
        <f>VLOOKUP(AI1086, UniquePairs!A$5:A$2000, 1, FALSE)</f>
        <v>#N/A</v>
      </c>
      <c r="AY1086">
        <f>IFERROR(INDEX(UniquePairs!A$5:K$1000, MATCH(AL1086, UniquePairs!A$5:A$1000, 0), 10), "")</f>
        <v>0</v>
      </c>
      <c r="AZ1086" s="13">
        <f>IF(AY1086&lt;&gt;"", AY1086, AW1086)</f>
        <v>0</v>
      </c>
      <c r="BA1086" t="str">
        <f>IF(AZ1086=0,"None",IF(AZ1086&lt;0.6,"Weak",IF(AZ1086&lt;0.7,"Review",IF(AZ1086&lt;0.8,"Good",IF(AZ1086&lt;0.9,"Very Good","Solid")))))</f>
        <v>None</v>
      </c>
      <c r="BB1086" s="28" t="str">
        <f>IF(AJ1085=AJ1086, BB1085, BC1086)</f>
        <v>Leave Balance</v>
      </c>
      <c r="BC1086" t="str">
        <f>IF(AV1086="",AU1086,StringMatch(AU1086,AV1086,TRUE))</f>
        <v>Leave Balance</v>
      </c>
      <c r="BD1086" t="str">
        <f>TRIM(SUBSTITUTE(SUBSTITUTE(SUBSTITUTE(SUBSTITUTE(SUBSTITUTE(SUBSTITUTE(SUBSTITUTE(SUBSTITUTE(SUBSTITUTE(SUBSTITUTE(AU1086,BR1086,""),BS1086,""),BT1086,""),BU1086,""),BV1086,""),BW1086,""),BX1086,""),BY1086,""),BZ1086,""),CA1086,""))</f>
        <v>Shore</v>
      </c>
      <c r="BE1086" t="str">
        <f>TRIM(SUBSTITUTE(SUBSTITUTE(SUBSTITUTE(SUBSTITUTE(SUBSTITUTE(SUBSTITUTE(SUBSTITUTE(SUBSTITUTE(SUBSTITUTE(SUBSTITUTE(AV1086,BH1086,""),BI1086,""),BJ1086,""),BK1086,""),BL1086,""),BM1086,""),BN1086,""),BO1086,""),BP1086,""),BQ1086,""))</f>
        <v>Disabled Veteran</v>
      </c>
      <c r="BF1086" s="21">
        <f>LEN(AU1086)-LEN(SUBSTITUTE(AU1086," ",""))</f>
        <v>2</v>
      </c>
      <c r="BG1086" s="21">
        <f>LEN(AV1086)-LEN(SUBSTITUTE(AV1086," ",""))</f>
        <v>3</v>
      </c>
      <c r="BH1086" s="21" t="str">
        <f>IF(BF1086=0,AU1086,findspace($AU1086,BH$10))</f>
        <v>Shore</v>
      </c>
      <c r="BI1086" s="21" t="str">
        <f>IF(BH1086=0,AN1086,findspace($AU1086,BI$10))</f>
        <v>Leave</v>
      </c>
      <c r="BJ1086" s="21" t="str">
        <f>IF(BI1086=0,AV1086,findspace($AU1086,BJ$10))</f>
        <v>Balance</v>
      </c>
      <c r="BK1086" s="21" t="str">
        <f>IF(BJ1086=0,AW1086,findspace($AU1086,BK$10))</f>
        <v/>
      </c>
      <c r="BL1086" s="21" t="str">
        <f>IF(BK1086=0,AX1086,findspace($AU1086,BL$10))</f>
        <v/>
      </c>
      <c r="BM1086" s="21" t="str">
        <f>IF(BL1086=0,BF1086,findspace($AU1086,BM$10))</f>
        <v/>
      </c>
      <c r="BN1086" s="21" t="str">
        <f>IF(BM1086=0,BH1086,findspace($AU1086,BN$10))</f>
        <v/>
      </c>
      <c r="BO1086" s="21" t="str">
        <f>IF(BN1086=0,BI1086,findspace($AU1086,BO$10))</f>
        <v/>
      </c>
      <c r="BR1086" s="21" t="str">
        <f>IF($BG1086=0,$AV1086,findspace($AV1086,BR$10))</f>
        <v>Disabled</v>
      </c>
      <c r="BS1086" s="21" t="str">
        <f>IF($BG1086=0,$AV1086,findspace($AV1086,BS$10))</f>
        <v>Veteran</v>
      </c>
      <c r="BT1086" s="21" t="str">
        <f>IF($BG1086=0,$AV1086,findspace($AV1086,BT$10))</f>
        <v>Leave</v>
      </c>
      <c r="BU1086" s="21" t="str">
        <f>IF($BG1086=0,$AV1086,findspace($AV1086,BU$10))</f>
        <v>Balance</v>
      </c>
      <c r="BV1086" s="21" t="str">
        <f>IF($BG1086=0,$AV1086,findspace($AV1086,BV$10))</f>
        <v/>
      </c>
      <c r="BW1086" s="21" t="str">
        <f>IF($BG1086=0,$AV1086,findspace($AV1086,BW$10))</f>
        <v/>
      </c>
      <c r="BX1086" s="21" t="str">
        <f>IF($BG1086=0,$AV1086,findspace($AV1086,BX$10))</f>
        <v/>
      </c>
      <c r="BY1086" s="21" t="str">
        <f>IF($BG1086=0,$AV1086,findspace($AV1086,BY$10))</f>
        <v/>
      </c>
      <c r="BZ1086" s="21" t="str">
        <f>IF($BG1086=0,$AV1086,findspace($AV1086,BZ$10))</f>
        <v/>
      </c>
      <c r="CA1086" s="21" t="str">
        <f>IF($BG1086=0,$AV1086,findspace($AV1086,CA$10))</f>
        <v/>
      </c>
    </row>
    <row r="1087" spans="1:79" x14ac:dyDescent="0.35">
      <c r="A1087" t="s">
        <v>1837</v>
      </c>
      <c r="B1087" t="s">
        <v>3156</v>
      </c>
      <c r="C1087" t="s">
        <v>3157</v>
      </c>
      <c r="D1087" t="s">
        <v>1837</v>
      </c>
      <c r="E1087" t="s">
        <v>2957</v>
      </c>
      <c r="F1087" t="s">
        <v>2955</v>
      </c>
      <c r="G1087" s="13">
        <v>0.90986224407886962</v>
      </c>
      <c r="I1087">
        <v>12374</v>
      </c>
      <c r="J1087" t="str">
        <f>K1087&amp;L1087</f>
        <v>IBCSHZShore Leave Balance12374IBCDVZDisabled Veteran Leave Balance</v>
      </c>
      <c r="K1087" t="str">
        <f>A1087&amp;B1087&amp;C1087</f>
        <v>IBCSHZShore Leave Balance</v>
      </c>
      <c r="L1087" t="str">
        <f>I1087&amp;D1087&amp;E1087&amp;F1087</f>
        <v>12374IBCDVZDisabled Veteran Leave Balance</v>
      </c>
      <c r="M1087" s="13">
        <f>G1087</f>
        <v>0.90986224407886962</v>
      </c>
      <c r="N1087" s="13"/>
      <c r="O1087" s="19">
        <v>97</v>
      </c>
      <c r="P1087">
        <f>COUNTIF(C$11:C$2024, C1087)</f>
        <v>3</v>
      </c>
      <c r="Q1087">
        <f>COUNTIF(F$11:F$177, F1087)</f>
        <v>0</v>
      </c>
      <c r="R1087" t="b">
        <f>A1087=D1087</f>
        <v>1</v>
      </c>
      <c r="S1087" t="b">
        <f>A1087&amp;B1087&amp;C1087=D1087&amp;E1087&amp;F1087</f>
        <v>0</v>
      </c>
      <c r="V1087" t="str">
        <f>IF($A1087=V$10, $C1087, "")</f>
        <v/>
      </c>
      <c r="W1087" t="str">
        <f>IF($A1087=W$10, $C1087, "")</f>
        <v/>
      </c>
      <c r="X1087" t="str">
        <f>IF($A1087=X$10, $C1087, "")</f>
        <v/>
      </c>
      <c r="Y1087" t="str">
        <f>IF($A1087=Y$10, $C1087, "")</f>
        <v>Shore Leave Balance</v>
      </c>
      <c r="Z1087" t="str">
        <f>IF($A1087=Z$10, $C1087, "")</f>
        <v/>
      </c>
      <c r="AB1087" t="str">
        <f>IF($D1087=AB$10, $F1087, "")</f>
        <v/>
      </c>
      <c r="AC1087" t="str">
        <f>IF($D1087=AC$10, $F1087, "")</f>
        <v/>
      </c>
      <c r="AD1087" t="str">
        <f>IF($D1087=AD$10, $F1087, "")</f>
        <v/>
      </c>
      <c r="AE1087" t="str">
        <f>IF($D1087=AE$10, $F1087, "")</f>
        <v>Disabled Veteran Leave Balance</v>
      </c>
      <c r="AF1087" t="str">
        <f>IF($D1087=AF$10, $F1087, "")</f>
        <v/>
      </c>
      <c r="AH1087">
        <f>COUNTIF(AI$11:AI$2024, AI1087)</f>
        <v>2</v>
      </c>
      <c r="AI1087" t="str">
        <f>V1087&amp;AB1087&amp;W1087&amp;AC1087&amp;X1087&amp;AD1087&amp;Y1087&amp;AE1087&amp;Z1087&amp;AF1087</f>
        <v>Shore Leave BalanceDisabled Veteran Leave Balance</v>
      </c>
      <c r="AJ1087">
        <f>IF(ROW()=11,1,IF(AK1086+1=AK1087,AJ1086,AJ1086+1))</f>
        <v>969</v>
      </c>
      <c r="AK1087">
        <f>IF(AI1087=AI1086, AK1086+1, 1)</f>
        <v>2</v>
      </c>
      <c r="AL1087" s="26" t="str">
        <f>AM1087&amp;AN1087</f>
        <v>IBCSHZShore Leave Balance12374IBCDVZDisabled Veteran Leave Balance</v>
      </c>
      <c r="AM1087" t="str">
        <f>K1087</f>
        <v>IBCSHZShore Leave Balance</v>
      </c>
      <c r="AN1087" t="str">
        <f>L1087</f>
        <v>12374IBCDVZDisabled Veteran Leave Balance</v>
      </c>
      <c r="AO1087">
        <f>COUNTIF(AM$11:AM$1107, AM1087)</f>
        <v>3</v>
      </c>
      <c r="AP1087">
        <f>COUNTIF(AN$11:AN$1107, AN1087)</f>
        <v>1</v>
      </c>
      <c r="AQ1087">
        <f>MATCH(AM1087, AM$11:AM$1107, 0)</f>
        <v>1075</v>
      </c>
      <c r="AR1087">
        <f>MATCH(AN1087, AN$11:AN$1107, 0)</f>
        <v>1077</v>
      </c>
      <c r="AS1087">
        <v>97</v>
      </c>
      <c r="AU1087" t="str">
        <f>C1087</f>
        <v>Shore Leave Balance</v>
      </c>
      <c r="AV1087" t="str">
        <f>IF(F1087="", "", F1087)</f>
        <v>Disabled Veteran Leave Balance</v>
      </c>
      <c r="AW1087" s="13">
        <f>M1087</f>
        <v>0.90986224407886962</v>
      </c>
      <c r="AX1087" t="e">
        <f>VLOOKUP(AI1087, UniquePairs!A$5:A$2000, 1, FALSE)</f>
        <v>#N/A</v>
      </c>
      <c r="AY1087">
        <f>IFERROR(INDEX(UniquePairs!A$5:K$1000, MATCH(AL1087, UniquePairs!A$5:A$1000, 0), 10), "")</f>
        <v>0</v>
      </c>
      <c r="AZ1087" s="13">
        <f>IF(AY1087&lt;&gt;"", AY1087, AW1087)</f>
        <v>0</v>
      </c>
      <c r="BA1087" t="str">
        <f>IF(AZ1087=0,"None",IF(AZ1087&lt;0.6,"Weak",IF(AZ1087&lt;0.7,"Review",IF(AZ1087&lt;0.8,"Good",IF(AZ1087&lt;0.9,"Very Good","Solid")))))</f>
        <v>None</v>
      </c>
      <c r="BB1087" s="28" t="str">
        <f>IF(AJ1086=AJ1087, BB1086, BC1087)</f>
        <v>Leave Balance</v>
      </c>
      <c r="BC1087" t="str">
        <f>IF(AV1087="",AU1087,StringMatch(AU1087,AV1087,TRUE))</f>
        <v>Leave Balance</v>
      </c>
      <c r="BD1087" t="str">
        <f>TRIM(SUBSTITUTE(SUBSTITUTE(SUBSTITUTE(SUBSTITUTE(SUBSTITUTE(SUBSTITUTE(SUBSTITUTE(SUBSTITUTE(SUBSTITUTE(SUBSTITUTE(AU1087,BR1087,""),BS1087,""),BT1087,""),BU1087,""),BV1087,""),BW1087,""),BX1087,""),BY1087,""),BZ1087,""),CA1087,""))</f>
        <v>Shore</v>
      </c>
      <c r="BE1087" t="str">
        <f>TRIM(SUBSTITUTE(SUBSTITUTE(SUBSTITUTE(SUBSTITUTE(SUBSTITUTE(SUBSTITUTE(SUBSTITUTE(SUBSTITUTE(SUBSTITUTE(SUBSTITUTE(AV1087,BH1087,""),BI1087,""),BJ1087,""),BK1087,""),BL1087,""),BM1087,""),BN1087,""),BO1087,""),BP1087,""),BQ1087,""))</f>
        <v>Disabled Veteran</v>
      </c>
      <c r="BF1087" s="21">
        <f>LEN(AU1087)-LEN(SUBSTITUTE(AU1087," ",""))</f>
        <v>2</v>
      </c>
      <c r="BG1087" s="21">
        <f>LEN(AV1087)-LEN(SUBSTITUTE(AV1087," ",""))</f>
        <v>3</v>
      </c>
      <c r="BH1087" s="21" t="str">
        <f>IF(BF1087=0,AU1087,findspace($AU1087,BH$10))</f>
        <v>Shore</v>
      </c>
      <c r="BI1087" s="21" t="str">
        <f>IF(BH1087=0,AN1087,findspace($AU1087,BI$10))</f>
        <v>Leave</v>
      </c>
      <c r="BJ1087" s="21" t="str">
        <f>IF(BI1087=0,AV1087,findspace($AU1087,BJ$10))</f>
        <v>Balance</v>
      </c>
      <c r="BK1087" s="21" t="str">
        <f>IF(BJ1087=0,AW1087,findspace($AU1087,BK$10))</f>
        <v/>
      </c>
      <c r="BL1087" s="21" t="str">
        <f>IF(BK1087=0,AX1087,findspace($AU1087,BL$10))</f>
        <v/>
      </c>
      <c r="BM1087" s="21" t="str">
        <f>IF(BL1087=0,BF1087,findspace($AU1087,BM$10))</f>
        <v/>
      </c>
      <c r="BN1087" s="21" t="str">
        <f>IF(BM1087=0,BH1087,findspace($AU1087,BN$10))</f>
        <v/>
      </c>
      <c r="BO1087" s="21" t="str">
        <f>IF(BN1087=0,BI1087,findspace($AU1087,BO$10))</f>
        <v/>
      </c>
      <c r="BR1087" s="21" t="str">
        <f>IF($BG1087=0,$AV1087,findspace($AV1087,BR$10))</f>
        <v>Disabled</v>
      </c>
      <c r="BS1087" s="21" t="str">
        <f>IF($BG1087=0,$AV1087,findspace($AV1087,BS$10))</f>
        <v>Veteran</v>
      </c>
      <c r="BT1087" s="21" t="str">
        <f>IF($BG1087=0,$AV1087,findspace($AV1087,BT$10))</f>
        <v>Leave</v>
      </c>
      <c r="BU1087" s="21" t="str">
        <f>IF($BG1087=0,$AV1087,findspace($AV1087,BU$10))</f>
        <v>Balance</v>
      </c>
      <c r="BV1087" s="21" t="str">
        <f>IF($BG1087=0,$AV1087,findspace($AV1087,BV$10))</f>
        <v/>
      </c>
      <c r="BW1087" s="21" t="str">
        <f>IF($BG1087=0,$AV1087,findspace($AV1087,BW$10))</f>
        <v/>
      </c>
      <c r="BX1087" s="21" t="str">
        <f>IF($BG1087=0,$AV1087,findspace($AV1087,BX$10))</f>
        <v/>
      </c>
      <c r="BY1087" s="21" t="str">
        <f>IF($BG1087=0,$AV1087,findspace($AV1087,BY$10))</f>
        <v/>
      </c>
      <c r="BZ1087" s="21" t="str">
        <f>IF($BG1087=0,$AV1087,findspace($AV1087,BZ$10))</f>
        <v/>
      </c>
      <c r="CA1087" s="21" t="str">
        <f>IF($BG1087=0,$AV1087,findspace($AV1087,CA$10))</f>
        <v/>
      </c>
    </row>
    <row r="1088" spans="1:79" x14ac:dyDescent="0.35">
      <c r="A1088" t="s">
        <v>1837</v>
      </c>
      <c r="B1088">
        <v>30</v>
      </c>
      <c r="C1088" t="s">
        <v>3158</v>
      </c>
      <c r="D1088" t="s">
        <v>1837</v>
      </c>
      <c r="E1088">
        <v>34</v>
      </c>
      <c r="F1088" t="s">
        <v>3633</v>
      </c>
      <c r="G1088" s="13">
        <v>0.9914448100508525</v>
      </c>
      <c r="I1088">
        <v>12374</v>
      </c>
      <c r="J1088" t="str">
        <f>K1088&amp;L1088</f>
        <v>IBC30Sick Leave Used12374IBC34Sick Leave Lieu FECA Continuation Pay Used</v>
      </c>
      <c r="K1088" t="str">
        <f>A1088&amp;B1088&amp;C1088</f>
        <v>IBC30Sick Leave Used</v>
      </c>
      <c r="L1088" t="str">
        <f>I1088&amp;D1088&amp;E1088&amp;F1088</f>
        <v>12374IBC34Sick Leave Lieu FECA Continuation Pay Used</v>
      </c>
      <c r="M1088" s="13">
        <f>G1088</f>
        <v>0.9914448100508525</v>
      </c>
      <c r="N1088" s="13"/>
      <c r="O1088" s="19">
        <v>222</v>
      </c>
      <c r="P1088">
        <f>COUNTIF(C$11:C$2024, C1088)</f>
        <v>3</v>
      </c>
      <c r="Q1088">
        <f>COUNTIF(F$11:F$177, F1088)</f>
        <v>0</v>
      </c>
      <c r="R1088" t="b">
        <f>A1088=D1088</f>
        <v>1</v>
      </c>
      <c r="S1088" t="b">
        <f>A1088&amp;B1088&amp;C1088=D1088&amp;E1088&amp;F1088</f>
        <v>0</v>
      </c>
      <c r="V1088" t="str">
        <f>IF($A1088=V$10, $C1088, "")</f>
        <v/>
      </c>
      <c r="W1088" t="str">
        <f>IF($A1088=W$10, $C1088, "")</f>
        <v/>
      </c>
      <c r="X1088" t="str">
        <f>IF($A1088=X$10, $C1088, "")</f>
        <v/>
      </c>
      <c r="Y1088" t="str">
        <f>IF($A1088=Y$10, $C1088, "")</f>
        <v>Sick Leave Used</v>
      </c>
      <c r="Z1088" t="str">
        <f>IF($A1088=Z$10, $C1088, "")</f>
        <v/>
      </c>
      <c r="AB1088" t="str">
        <f>IF($D1088=AB$10, $F1088, "")</f>
        <v/>
      </c>
      <c r="AC1088" t="str">
        <f>IF($D1088=AC$10, $F1088, "")</f>
        <v/>
      </c>
      <c r="AD1088" t="str">
        <f>IF($D1088=AD$10, $F1088, "")</f>
        <v/>
      </c>
      <c r="AE1088" t="str">
        <f>IF($D1088=AE$10, $F1088, "")</f>
        <v>Sick Leave Lieu FECA Continuation Pay Used</v>
      </c>
      <c r="AF1088" t="str">
        <f>IF($D1088=AF$10, $F1088, "")</f>
        <v/>
      </c>
      <c r="AH1088">
        <f>COUNTIF(AI$11:AI$2024, AI1088)</f>
        <v>1</v>
      </c>
      <c r="AI1088" t="str">
        <f>V1088&amp;AB1088&amp;W1088&amp;AC1088&amp;X1088&amp;AD1088&amp;Y1088&amp;AE1088&amp;Z1088&amp;AF1088</f>
        <v>Sick Leave UsedSick Leave Lieu FECA Continuation Pay Used</v>
      </c>
      <c r="AJ1088">
        <f>IF(ROW()=11,1,IF(AK1087+1=AK1088,AJ1087,AJ1087+1))</f>
        <v>970</v>
      </c>
      <c r="AK1088">
        <f>IF(AI1088=AI1087, AK1087+1, 1)</f>
        <v>1</v>
      </c>
      <c r="AL1088" s="26" t="str">
        <f>AM1088&amp;AN1088</f>
        <v>IBC30Sick Leave Used12374IBC34Sick Leave Lieu FECA Continuation Pay Used</v>
      </c>
      <c r="AM1088" t="str">
        <f>K1088</f>
        <v>IBC30Sick Leave Used</v>
      </c>
      <c r="AN1088" t="str">
        <f>L1088</f>
        <v>12374IBC34Sick Leave Lieu FECA Continuation Pay Used</v>
      </c>
      <c r="AO1088">
        <f>COUNTIF(AM$11:AM$1107, AM1088)</f>
        <v>3</v>
      </c>
      <c r="AP1088">
        <f>COUNTIF(AN$11:AN$1107, AN1088)</f>
        <v>4</v>
      </c>
      <c r="AQ1088">
        <f>MATCH(AM1088, AM$11:AM$1107, 0)</f>
        <v>29</v>
      </c>
      <c r="AR1088">
        <f>MATCH(AN1088, AN$11:AN$1107, 0)</f>
        <v>237</v>
      </c>
      <c r="AS1088">
        <v>222</v>
      </c>
      <c r="AU1088" t="str">
        <f>C1088</f>
        <v>Sick Leave Used</v>
      </c>
      <c r="AV1088" t="str">
        <f>IF(F1088="", "", F1088)</f>
        <v>Sick Leave Lieu FECA Continuation Pay Used</v>
      </c>
      <c r="AW1088" s="13">
        <f>M1088</f>
        <v>0.9914448100508525</v>
      </c>
      <c r="AX1088" t="e">
        <f>VLOOKUP(AI1088, UniquePairs!A$5:A$2000, 1, FALSE)</f>
        <v>#N/A</v>
      </c>
      <c r="AY1088">
        <f>IFERROR(INDEX(UniquePairs!A$5:K$1000, MATCH(AL1088, UniquePairs!A$5:A$1000, 0), 10), "")</f>
        <v>0</v>
      </c>
      <c r="AZ1088" s="13">
        <f>IF(AY1088&lt;&gt;"", AY1088, AW1088)</f>
        <v>0</v>
      </c>
      <c r="BA1088" t="str">
        <f>IF(AZ1088=0,"None",IF(AZ1088&lt;0.6,"Weak",IF(AZ1088&lt;0.7,"Review",IF(AZ1088&lt;0.8,"Good",IF(AZ1088&lt;0.9,"Very Good","Solid")))))</f>
        <v>None</v>
      </c>
      <c r="BB1088" s="28" t="str">
        <f>IF(AJ1087=AJ1088, BB1087, BC1088)</f>
        <v>Sick Leave Used</v>
      </c>
      <c r="BC1088" t="str">
        <f>IF(AV1088="",AU1088,StringMatch(AU1088,AV1088,TRUE))</f>
        <v>Sick Leave Used</v>
      </c>
      <c r="BD1088" t="str">
        <f>TRIM(SUBSTITUTE(SUBSTITUTE(SUBSTITUTE(SUBSTITUTE(SUBSTITUTE(SUBSTITUTE(SUBSTITUTE(SUBSTITUTE(SUBSTITUTE(SUBSTITUTE(AU1088,BR1088,""),BS1088,""),BT1088,""),BU1088,""),BV1088,""),BW1088,""),BX1088,""),BY1088,""),BZ1088,""),CA1088,""))</f>
        <v/>
      </c>
      <c r="BE1088" t="str">
        <f>TRIM(SUBSTITUTE(SUBSTITUTE(SUBSTITUTE(SUBSTITUTE(SUBSTITUTE(SUBSTITUTE(SUBSTITUTE(SUBSTITUTE(SUBSTITUTE(SUBSTITUTE(AV1088,BH1088,""),BI1088,""),BJ1088,""),BK1088,""),BL1088,""),BM1088,""),BN1088,""),BO1088,""),BP1088,""),BQ1088,""))</f>
        <v>Lieu FECA Continuation Pay</v>
      </c>
      <c r="BF1088" s="21">
        <f>LEN(AU1088)-LEN(SUBSTITUTE(AU1088," ",""))</f>
        <v>2</v>
      </c>
      <c r="BG1088" s="21">
        <f>LEN(AV1088)-LEN(SUBSTITUTE(AV1088," ",""))</f>
        <v>6</v>
      </c>
      <c r="BH1088" s="21" t="str">
        <f>IF(BF1088=0,AU1088,findspace($AU1088,BH$10))</f>
        <v>Sick</v>
      </c>
      <c r="BI1088" s="21" t="str">
        <f>IF(BH1088=0,AN1088,findspace($AU1088,BI$10))</f>
        <v>Leave</v>
      </c>
      <c r="BJ1088" s="21" t="str">
        <f>IF(BI1088=0,AV1088,findspace($AU1088,BJ$10))</f>
        <v>Used</v>
      </c>
      <c r="BK1088" s="21" t="str">
        <f>IF(BJ1088=0,AW1088,findspace($AU1088,BK$10))</f>
        <v/>
      </c>
      <c r="BL1088" s="21" t="str">
        <f>IF(BK1088=0,AX1088,findspace($AU1088,BL$10))</f>
        <v/>
      </c>
      <c r="BM1088" s="21" t="str">
        <f>IF(BL1088=0,BF1088,findspace($AU1088,BM$10))</f>
        <v/>
      </c>
      <c r="BN1088" s="21" t="str">
        <f>IF(BM1088=0,BH1088,findspace($AU1088,BN$10))</f>
        <v/>
      </c>
      <c r="BO1088" s="21" t="str">
        <f>IF(BN1088=0,BI1088,findspace($AU1088,BO$10))</f>
        <v/>
      </c>
      <c r="BR1088" s="21" t="str">
        <f>IF($BG1088=0,$AV1088,findspace($AV1088,BR$10))</f>
        <v>Sick</v>
      </c>
      <c r="BS1088" s="21" t="str">
        <f>IF($BG1088=0,$AV1088,findspace($AV1088,BS$10))</f>
        <v>Leave</v>
      </c>
      <c r="BT1088" s="21" t="str">
        <f>IF($BG1088=0,$AV1088,findspace($AV1088,BT$10))</f>
        <v>Lieu</v>
      </c>
      <c r="BU1088" s="21" t="str">
        <f>IF($BG1088=0,$AV1088,findspace($AV1088,BU$10))</f>
        <v>FECA</v>
      </c>
      <c r="BV1088" s="21" t="str">
        <f>IF($BG1088=0,$AV1088,findspace($AV1088,BV$10))</f>
        <v>Continuation</v>
      </c>
      <c r="BW1088" s="21" t="str">
        <f>IF($BG1088=0,$AV1088,findspace($AV1088,BW$10))</f>
        <v>Pay</v>
      </c>
      <c r="BX1088" s="21" t="str">
        <f>IF($BG1088=0,$AV1088,findspace($AV1088,BX$10))</f>
        <v>Used</v>
      </c>
      <c r="BY1088" s="21" t="str">
        <f>IF($BG1088=0,$AV1088,findspace($AV1088,BY$10))</f>
        <v/>
      </c>
      <c r="BZ1088" s="21" t="str">
        <f>IF($BG1088=0,$AV1088,findspace($AV1088,BZ$10))</f>
        <v/>
      </c>
      <c r="CA1088" s="21" t="str">
        <f>IF($BG1088=0,$AV1088,findspace($AV1088,CA$10))</f>
        <v/>
      </c>
    </row>
    <row r="1089" spans="1:79" x14ac:dyDescent="0.35">
      <c r="A1089" t="s">
        <v>1837</v>
      </c>
      <c r="B1089">
        <v>31</v>
      </c>
      <c r="C1089" t="s">
        <v>3160</v>
      </c>
      <c r="D1089" t="s">
        <v>1839</v>
      </c>
      <c r="E1089" t="s">
        <v>1267</v>
      </c>
      <c r="F1089" t="s">
        <v>2757</v>
      </c>
      <c r="G1089" s="13">
        <v>0.9</v>
      </c>
      <c r="I1089">
        <v>12374</v>
      </c>
      <c r="J1089" t="str">
        <f>K1089&amp;L1089</f>
        <v>IBC31Sick Leave Carryover12374DFASLSSick Leave</v>
      </c>
      <c r="K1089" t="str">
        <f>A1089&amp;B1089&amp;C1089</f>
        <v>IBC31Sick Leave Carryover</v>
      </c>
      <c r="L1089" t="str">
        <f>I1089&amp;D1089&amp;E1089&amp;F1089</f>
        <v>12374DFASLSSick Leave</v>
      </c>
      <c r="M1089" s="13">
        <f>G1089</f>
        <v>0.9</v>
      </c>
      <c r="N1089" s="13"/>
      <c r="O1089" s="19">
        <v>448</v>
      </c>
      <c r="P1089">
        <f>COUNTIF(C$11:C$2024, C1089)</f>
        <v>3</v>
      </c>
      <c r="Q1089">
        <f>COUNTIF(F$11:F$177, F1089)</f>
        <v>2</v>
      </c>
      <c r="R1089" t="b">
        <f>A1089=D1089</f>
        <v>0</v>
      </c>
      <c r="S1089" t="b">
        <f>A1089&amp;B1089&amp;C1089=D1089&amp;E1089&amp;F1089</f>
        <v>0</v>
      </c>
      <c r="V1089" t="str">
        <f>IF($A1089=V$10, $C1089, "")</f>
        <v/>
      </c>
      <c r="W1089" t="str">
        <f>IF($A1089=W$10, $C1089, "")</f>
        <v/>
      </c>
      <c r="X1089" t="str">
        <f>IF($A1089=X$10, $C1089, "")</f>
        <v/>
      </c>
      <c r="Y1089" t="str">
        <f>IF($A1089=Y$10, $C1089, "")</f>
        <v>Sick Leave Carryover</v>
      </c>
      <c r="Z1089" t="str">
        <f>IF($A1089=Z$10, $C1089, "")</f>
        <v/>
      </c>
      <c r="AB1089" t="str">
        <f>IF($D1089=AB$10, $F1089, "")</f>
        <v>Sick Leave</v>
      </c>
      <c r="AC1089" t="str">
        <f>IF($D1089=AC$10, $F1089, "")</f>
        <v/>
      </c>
      <c r="AD1089" t="str">
        <f>IF($D1089=AD$10, $F1089, "")</f>
        <v/>
      </c>
      <c r="AE1089" t="str">
        <f>IF($D1089=AE$10, $F1089, "")</f>
        <v/>
      </c>
      <c r="AF1089" t="str">
        <f>IF($D1089=AF$10, $F1089, "")</f>
        <v/>
      </c>
      <c r="AH1089">
        <f>COUNTIF(AI$11:AI$2024, AI1089)</f>
        <v>2</v>
      </c>
      <c r="AI1089" t="str">
        <f>V1089&amp;AB1089&amp;W1089&amp;AC1089&amp;X1089&amp;AD1089&amp;Y1089&amp;AE1089&amp;Z1089&amp;AF1089</f>
        <v>Sick LeaveSick Leave Carryover</v>
      </c>
      <c r="AJ1089">
        <f>IF(ROW()=11,1,IF(AK1088+1=AK1089,AJ1088,AJ1088+1))</f>
        <v>971</v>
      </c>
      <c r="AK1089">
        <f>IF(AI1089=AI1088, AK1088+1, 1)</f>
        <v>1</v>
      </c>
      <c r="AL1089" s="26" t="str">
        <f>AM1089&amp;AN1089</f>
        <v>IBC31Sick Leave Carryover12374DFASLSSick Leave</v>
      </c>
      <c r="AM1089" t="str">
        <f>K1089</f>
        <v>IBC31Sick Leave Carryover</v>
      </c>
      <c r="AN1089" t="str">
        <f>L1089</f>
        <v>12374DFASLSSick Leave</v>
      </c>
      <c r="AO1089">
        <f>COUNTIF(AM$11:AM$1107, AM1089)</f>
        <v>3</v>
      </c>
      <c r="AP1089">
        <f>COUNTIF(AN$11:AN$1107, AN1089)</f>
        <v>12</v>
      </c>
      <c r="AQ1089">
        <f>MATCH(AM1089, AM$11:AM$1107, 0)</f>
        <v>685</v>
      </c>
      <c r="AR1089">
        <f>MATCH(AN1089, AN$11:AN$1107, 0)</f>
        <v>29</v>
      </c>
      <c r="AS1089">
        <v>448</v>
      </c>
      <c r="AU1089" t="str">
        <f>C1089</f>
        <v>Sick Leave Carryover</v>
      </c>
      <c r="AV1089" t="str">
        <f>IF(F1089="", "", F1089)</f>
        <v>Sick Leave</v>
      </c>
      <c r="AW1089" s="13">
        <f>M1089</f>
        <v>0.9</v>
      </c>
      <c r="AX1089" t="e">
        <f>VLOOKUP(AI1089, UniquePairs!A$5:A$2000, 1, FALSE)</f>
        <v>#N/A</v>
      </c>
      <c r="AY1089">
        <f>IFERROR(INDEX(UniquePairs!A$5:K$1000, MATCH(AL1089, UniquePairs!A$5:A$1000, 0), 10), "")</f>
        <v>0</v>
      </c>
      <c r="AZ1089" s="13">
        <f>IF(AY1089&lt;&gt;"", AY1089, AW1089)</f>
        <v>0</v>
      </c>
      <c r="BA1089" t="str">
        <f>IF(AZ1089=0,"None",IF(AZ1089&lt;0.6,"Weak",IF(AZ1089&lt;0.7,"Review",IF(AZ1089&lt;0.8,"Good",IF(AZ1089&lt;0.9,"Very Good","Solid")))))</f>
        <v>None</v>
      </c>
      <c r="BB1089" s="28" t="str">
        <f>IF(AJ1088=AJ1089, BB1088, BC1089)</f>
        <v>Sick Leave</v>
      </c>
      <c r="BC1089" t="str">
        <f>IF(AV1089="",AU1089,StringMatch(AU1089,AV1089,TRUE))</f>
        <v>Sick Leave</v>
      </c>
      <c r="BD1089" t="str">
        <f>TRIM(SUBSTITUTE(SUBSTITUTE(SUBSTITUTE(SUBSTITUTE(SUBSTITUTE(SUBSTITUTE(SUBSTITUTE(SUBSTITUTE(SUBSTITUTE(SUBSTITUTE(AU1089,BR1089,""),BS1089,""),BT1089,""),BU1089,""),BV1089,""),BW1089,""),BX1089,""),BY1089,""),BZ1089,""),CA1089,""))</f>
        <v>Carryover</v>
      </c>
      <c r="BE1089" t="str">
        <f>TRIM(SUBSTITUTE(SUBSTITUTE(SUBSTITUTE(SUBSTITUTE(SUBSTITUTE(SUBSTITUTE(SUBSTITUTE(SUBSTITUTE(SUBSTITUTE(SUBSTITUTE(AV1089,BH1089,""),BI1089,""),BJ1089,""),BK1089,""),BL1089,""),BM1089,""),BN1089,""),BO1089,""),BP1089,""),BQ1089,""))</f>
        <v/>
      </c>
      <c r="BF1089" s="21">
        <f>LEN(AU1089)-LEN(SUBSTITUTE(AU1089," ",""))</f>
        <v>2</v>
      </c>
      <c r="BG1089" s="21">
        <f>LEN(AV1089)-LEN(SUBSTITUTE(AV1089," ",""))</f>
        <v>1</v>
      </c>
      <c r="BH1089" s="21" t="str">
        <f>IF(BF1089=0,AU1089,findspace($AU1089,BH$10))</f>
        <v>Sick</v>
      </c>
      <c r="BI1089" s="21" t="str">
        <f>IF(BH1089=0,AN1089,findspace($AU1089,BI$10))</f>
        <v>Leave</v>
      </c>
      <c r="BJ1089" s="21" t="str">
        <f>IF(BI1089=0,AV1089,findspace($AU1089,BJ$10))</f>
        <v>Carryover</v>
      </c>
      <c r="BK1089" s="21" t="str">
        <f>IF(BJ1089=0,AW1089,findspace($AU1089,BK$10))</f>
        <v/>
      </c>
      <c r="BL1089" s="21" t="str">
        <f>IF(BK1089=0,AX1089,findspace($AU1089,BL$10))</f>
        <v/>
      </c>
      <c r="BM1089" s="21" t="str">
        <f>IF(BL1089=0,BF1089,findspace($AU1089,BM$10))</f>
        <v/>
      </c>
      <c r="BN1089" s="21" t="str">
        <f>IF(BM1089=0,BH1089,findspace($AU1089,BN$10))</f>
        <v/>
      </c>
      <c r="BO1089" s="21" t="str">
        <f>IF(BN1089=0,BI1089,findspace($AU1089,BO$10))</f>
        <v/>
      </c>
      <c r="BR1089" s="21" t="str">
        <f>IF($BG1089=0,$AV1089,findspace($AV1089,BR$10))</f>
        <v>Sick</v>
      </c>
      <c r="BS1089" s="21" t="str">
        <f>IF($BG1089=0,$AV1089,findspace($AV1089,BS$10))</f>
        <v>Leave</v>
      </c>
      <c r="BT1089" s="21" t="str">
        <f>IF($BG1089=0,$AV1089,findspace($AV1089,BT$10))</f>
        <v/>
      </c>
      <c r="BU1089" s="21" t="str">
        <f>IF($BG1089=0,$AV1089,findspace($AV1089,BU$10))</f>
        <v/>
      </c>
      <c r="BV1089" s="21" t="str">
        <f>IF($BG1089=0,$AV1089,findspace($AV1089,BV$10))</f>
        <v/>
      </c>
      <c r="BW1089" s="21" t="str">
        <f>IF($BG1089=0,$AV1089,findspace($AV1089,BW$10))</f>
        <v/>
      </c>
      <c r="BX1089" s="21" t="str">
        <f>IF($BG1089=0,$AV1089,findspace($AV1089,BX$10))</f>
        <v/>
      </c>
      <c r="BY1089" s="21" t="str">
        <f>IF($BG1089=0,$AV1089,findspace($AV1089,BY$10))</f>
        <v/>
      </c>
      <c r="BZ1089" s="21" t="str">
        <f>IF($BG1089=0,$AV1089,findspace($AV1089,BZ$10))</f>
        <v/>
      </c>
      <c r="CA1089" s="21" t="str">
        <f>IF($BG1089=0,$AV1089,findspace($AV1089,CA$10))</f>
        <v/>
      </c>
    </row>
    <row r="1090" spans="1:79" x14ac:dyDescent="0.35">
      <c r="A1090" t="s">
        <v>1837</v>
      </c>
      <c r="B1090">
        <v>31</v>
      </c>
      <c r="C1090" t="s">
        <v>3160</v>
      </c>
      <c r="D1090" t="s">
        <v>1836</v>
      </c>
      <c r="E1090">
        <v>50</v>
      </c>
      <c r="F1090" t="s">
        <v>2757</v>
      </c>
      <c r="G1090" s="13">
        <v>0.9</v>
      </c>
      <c r="I1090">
        <v>12374</v>
      </c>
      <c r="J1090" t="str">
        <f>K1090&amp;L1090</f>
        <v>IBC31Sick Leave Carryover12374GSA50Sick Leave</v>
      </c>
      <c r="K1090" t="str">
        <f>A1090&amp;B1090&amp;C1090</f>
        <v>IBC31Sick Leave Carryover</v>
      </c>
      <c r="L1090" t="str">
        <f>I1090&amp;D1090&amp;E1090&amp;F1090</f>
        <v>12374GSA50Sick Leave</v>
      </c>
      <c r="M1090" s="13">
        <f>G1090</f>
        <v>0.9</v>
      </c>
      <c r="N1090" s="13"/>
      <c r="O1090" s="19">
        <v>653</v>
      </c>
      <c r="P1090">
        <f>COUNTIF(C$11:C$2024, C1090)</f>
        <v>3</v>
      </c>
      <c r="Q1090">
        <f>COUNTIF(F$11:F$177, F1090)</f>
        <v>2</v>
      </c>
      <c r="R1090" t="b">
        <f>A1090=D1090</f>
        <v>0</v>
      </c>
      <c r="S1090" t="b">
        <f>A1090&amp;B1090&amp;C1090=D1090&amp;E1090&amp;F1090</f>
        <v>0</v>
      </c>
      <c r="V1090" t="str">
        <f>IF($A1090=V$10, $C1090, "")</f>
        <v/>
      </c>
      <c r="W1090" t="str">
        <f>IF($A1090=W$10, $C1090, "")</f>
        <v/>
      </c>
      <c r="X1090" t="str">
        <f>IF($A1090=X$10, $C1090, "")</f>
        <v/>
      </c>
      <c r="Y1090" t="str">
        <f>IF($A1090=Y$10, $C1090, "")</f>
        <v>Sick Leave Carryover</v>
      </c>
      <c r="Z1090" t="str">
        <f>IF($A1090=Z$10, $C1090, "")</f>
        <v/>
      </c>
      <c r="AB1090" t="str">
        <f>IF($D1090=AB$10, $F1090, "")</f>
        <v/>
      </c>
      <c r="AC1090" t="str">
        <f>IF($D1090=AC$10, $F1090, "")</f>
        <v>Sick Leave</v>
      </c>
      <c r="AD1090" t="str">
        <f>IF($D1090=AD$10, $F1090, "")</f>
        <v/>
      </c>
      <c r="AE1090" t="str">
        <f>IF($D1090=AE$10, $F1090, "")</f>
        <v/>
      </c>
      <c r="AF1090" t="str">
        <f>IF($D1090=AF$10, $F1090, "")</f>
        <v/>
      </c>
      <c r="AH1090">
        <f>COUNTIF(AI$11:AI$2024, AI1090)</f>
        <v>2</v>
      </c>
      <c r="AI1090" t="str">
        <f>V1090&amp;AB1090&amp;W1090&amp;AC1090&amp;X1090&amp;AD1090&amp;Y1090&amp;AE1090&amp;Z1090&amp;AF1090</f>
        <v>Sick LeaveSick Leave Carryover</v>
      </c>
      <c r="AJ1090">
        <f>IF(ROW()=11,1,IF(AK1089+1=AK1090,AJ1089,AJ1089+1))</f>
        <v>971</v>
      </c>
      <c r="AK1090">
        <f>IF(AI1090=AI1089, AK1089+1, 1)</f>
        <v>2</v>
      </c>
      <c r="AL1090" s="26" t="str">
        <f>AM1090&amp;AN1090</f>
        <v>IBC31Sick Leave Carryover12374GSA50Sick Leave</v>
      </c>
      <c r="AM1090" t="str">
        <f>K1090</f>
        <v>IBC31Sick Leave Carryover</v>
      </c>
      <c r="AN1090" t="str">
        <f>L1090</f>
        <v>12374GSA50Sick Leave</v>
      </c>
      <c r="AO1090">
        <f>COUNTIF(AM$11:AM$1107, AM1090)</f>
        <v>3</v>
      </c>
      <c r="AP1090">
        <f>COUNTIF(AN$11:AN$1107, AN1090)</f>
        <v>9</v>
      </c>
      <c r="AQ1090">
        <f>MATCH(AM1090, AM$11:AM$1107, 0)</f>
        <v>685</v>
      </c>
      <c r="AR1090">
        <f>MATCH(AN1090, AN$11:AN$1107, 0)</f>
        <v>30</v>
      </c>
      <c r="AS1090">
        <v>653</v>
      </c>
      <c r="AU1090" t="str">
        <f>C1090</f>
        <v>Sick Leave Carryover</v>
      </c>
      <c r="AV1090" t="str">
        <f>IF(F1090="", "", F1090)</f>
        <v>Sick Leave</v>
      </c>
      <c r="AW1090" s="13">
        <f>M1090</f>
        <v>0.9</v>
      </c>
      <c r="AX1090" t="e">
        <f>VLOOKUP(AI1090, UniquePairs!A$5:A$2000, 1, FALSE)</f>
        <v>#N/A</v>
      </c>
      <c r="AY1090">
        <f>IFERROR(INDEX(UniquePairs!A$5:K$1000, MATCH(AL1090, UniquePairs!A$5:A$1000, 0), 10), "")</f>
        <v>0</v>
      </c>
      <c r="AZ1090" s="13">
        <f>IF(AY1090&lt;&gt;"", AY1090, AW1090)</f>
        <v>0</v>
      </c>
      <c r="BA1090" t="str">
        <f>IF(AZ1090=0,"None",IF(AZ1090&lt;0.6,"Weak",IF(AZ1090&lt;0.7,"Review",IF(AZ1090&lt;0.8,"Good",IF(AZ1090&lt;0.9,"Very Good","Solid")))))</f>
        <v>None</v>
      </c>
      <c r="BB1090" s="28" t="str">
        <f>IF(AJ1089=AJ1090, BB1089, BC1090)</f>
        <v>Sick Leave</v>
      </c>
      <c r="BC1090" t="str">
        <f>IF(AV1090="",AU1090,StringMatch(AU1090,AV1090,TRUE))</f>
        <v>Sick Leave</v>
      </c>
      <c r="BD1090" t="str">
        <f>TRIM(SUBSTITUTE(SUBSTITUTE(SUBSTITUTE(SUBSTITUTE(SUBSTITUTE(SUBSTITUTE(SUBSTITUTE(SUBSTITUTE(SUBSTITUTE(SUBSTITUTE(AU1090,BR1090,""),BS1090,""),BT1090,""),BU1090,""),BV1090,""),BW1090,""),BX1090,""),BY1090,""),BZ1090,""),CA1090,""))</f>
        <v>Carryover</v>
      </c>
      <c r="BE1090" t="str">
        <f>TRIM(SUBSTITUTE(SUBSTITUTE(SUBSTITUTE(SUBSTITUTE(SUBSTITUTE(SUBSTITUTE(SUBSTITUTE(SUBSTITUTE(SUBSTITUTE(SUBSTITUTE(AV1090,BH1090,""),BI1090,""),BJ1090,""),BK1090,""),BL1090,""),BM1090,""),BN1090,""),BO1090,""),BP1090,""),BQ1090,""))</f>
        <v/>
      </c>
      <c r="BF1090" s="21">
        <f>LEN(AU1090)-LEN(SUBSTITUTE(AU1090," ",""))</f>
        <v>2</v>
      </c>
      <c r="BG1090" s="21">
        <f>LEN(AV1090)-LEN(SUBSTITUTE(AV1090," ",""))</f>
        <v>1</v>
      </c>
      <c r="BH1090" s="21" t="str">
        <f>IF(BF1090=0,AU1090,findspace($AU1090,BH$10))</f>
        <v>Sick</v>
      </c>
      <c r="BI1090" s="21" t="str">
        <f>IF(BH1090=0,AN1090,findspace($AU1090,BI$10))</f>
        <v>Leave</v>
      </c>
      <c r="BJ1090" s="21" t="str">
        <f>IF(BI1090=0,AV1090,findspace($AU1090,BJ$10))</f>
        <v>Carryover</v>
      </c>
      <c r="BK1090" s="21" t="str">
        <f>IF(BJ1090=0,AW1090,findspace($AU1090,BK$10))</f>
        <v/>
      </c>
      <c r="BL1090" s="21" t="str">
        <f>IF(BK1090=0,AX1090,findspace($AU1090,BL$10))</f>
        <v/>
      </c>
      <c r="BM1090" s="21" t="str">
        <f>IF(BL1090=0,BF1090,findspace($AU1090,BM$10))</f>
        <v/>
      </c>
      <c r="BN1090" s="21" t="str">
        <f>IF(BM1090=0,BH1090,findspace($AU1090,BN$10))</f>
        <v/>
      </c>
      <c r="BO1090" s="21" t="str">
        <f>IF(BN1090=0,BI1090,findspace($AU1090,BO$10))</f>
        <v/>
      </c>
      <c r="BR1090" s="21" t="str">
        <f>IF($BG1090=0,$AV1090,findspace($AV1090,BR$10))</f>
        <v>Sick</v>
      </c>
      <c r="BS1090" s="21" t="str">
        <f>IF($BG1090=0,$AV1090,findspace($AV1090,BS$10))</f>
        <v>Leave</v>
      </c>
      <c r="BT1090" s="21" t="str">
        <f>IF($BG1090=0,$AV1090,findspace($AV1090,BT$10))</f>
        <v/>
      </c>
      <c r="BU1090" s="21" t="str">
        <f>IF($BG1090=0,$AV1090,findspace($AV1090,BU$10))</f>
        <v/>
      </c>
      <c r="BV1090" s="21" t="str">
        <f>IF($BG1090=0,$AV1090,findspace($AV1090,BV$10))</f>
        <v/>
      </c>
      <c r="BW1090" s="21" t="str">
        <f>IF($BG1090=0,$AV1090,findspace($AV1090,BW$10))</f>
        <v/>
      </c>
      <c r="BX1090" s="21" t="str">
        <f>IF($BG1090=0,$AV1090,findspace($AV1090,BX$10))</f>
        <v/>
      </c>
      <c r="BY1090" s="21" t="str">
        <f>IF($BG1090=0,$AV1090,findspace($AV1090,BY$10))</f>
        <v/>
      </c>
      <c r="BZ1090" s="21" t="str">
        <f>IF($BG1090=0,$AV1090,findspace($AV1090,BZ$10))</f>
        <v/>
      </c>
      <c r="CA1090" s="21" t="str">
        <f>IF($BG1090=0,$AV1090,findspace($AV1090,CA$10))</f>
        <v/>
      </c>
    </row>
    <row r="1091" spans="1:79" x14ac:dyDescent="0.35">
      <c r="A1091" t="s">
        <v>1837</v>
      </c>
      <c r="B1091">
        <v>32</v>
      </c>
      <c r="C1091" t="s">
        <v>3162</v>
      </c>
      <c r="D1091" t="s">
        <v>1839</v>
      </c>
      <c r="E1091" t="s">
        <v>1267</v>
      </c>
      <c r="F1091" t="s">
        <v>2757</v>
      </c>
      <c r="G1091" s="13">
        <v>0.92500000000000004</v>
      </c>
      <c r="I1091">
        <v>12374</v>
      </c>
      <c r="J1091" t="str">
        <f>K1091&amp;L1091</f>
        <v>IBC32Sick Leave Earned12374DFASLSSick Leave</v>
      </c>
      <c r="K1091" t="str">
        <f>A1091&amp;B1091&amp;C1091</f>
        <v>IBC32Sick Leave Earned</v>
      </c>
      <c r="L1091" t="str">
        <f>I1091&amp;D1091&amp;E1091&amp;F1091</f>
        <v>12374DFASLSSick Leave</v>
      </c>
      <c r="M1091" s="13">
        <f>G1091</f>
        <v>0.92500000000000004</v>
      </c>
      <c r="N1091" s="13"/>
      <c r="O1091" s="19">
        <v>557</v>
      </c>
      <c r="P1091">
        <f>COUNTIF(C$11:C$2024, C1091)</f>
        <v>3</v>
      </c>
      <c r="Q1091">
        <f>COUNTIF(F$11:F$177, F1091)</f>
        <v>2</v>
      </c>
      <c r="R1091" t="b">
        <f>A1091=D1091</f>
        <v>0</v>
      </c>
      <c r="S1091" t="b">
        <f>A1091&amp;B1091&amp;C1091=D1091&amp;E1091&amp;F1091</f>
        <v>0</v>
      </c>
      <c r="V1091" t="str">
        <f>IF($A1091=V$10, $C1091, "")</f>
        <v/>
      </c>
      <c r="W1091" t="str">
        <f>IF($A1091=W$10, $C1091, "")</f>
        <v/>
      </c>
      <c r="X1091" t="str">
        <f>IF($A1091=X$10, $C1091, "")</f>
        <v/>
      </c>
      <c r="Y1091" t="str">
        <f>IF($A1091=Y$10, $C1091, "")</f>
        <v>Sick Leave Earned</v>
      </c>
      <c r="Z1091" t="str">
        <f>IF($A1091=Z$10, $C1091, "")</f>
        <v/>
      </c>
      <c r="AB1091" t="str">
        <f>IF($D1091=AB$10, $F1091, "")</f>
        <v>Sick Leave</v>
      </c>
      <c r="AC1091" t="str">
        <f>IF($D1091=AC$10, $F1091, "")</f>
        <v/>
      </c>
      <c r="AD1091" t="str">
        <f>IF($D1091=AD$10, $F1091, "")</f>
        <v/>
      </c>
      <c r="AE1091" t="str">
        <f>IF($D1091=AE$10, $F1091, "")</f>
        <v/>
      </c>
      <c r="AF1091" t="str">
        <f>IF($D1091=AF$10, $F1091, "")</f>
        <v/>
      </c>
      <c r="AH1091">
        <f>COUNTIF(AI$11:AI$2024, AI1091)</f>
        <v>2</v>
      </c>
      <c r="AI1091" t="str">
        <f>V1091&amp;AB1091&amp;W1091&amp;AC1091&amp;X1091&amp;AD1091&amp;Y1091&amp;AE1091&amp;Z1091&amp;AF1091</f>
        <v>Sick LeaveSick Leave Earned</v>
      </c>
      <c r="AJ1091">
        <f>IF(ROW()=11,1,IF(AK1090+1=AK1091,AJ1090,AJ1090+1))</f>
        <v>972</v>
      </c>
      <c r="AK1091">
        <f>IF(AI1091=AI1090, AK1090+1, 1)</f>
        <v>1</v>
      </c>
      <c r="AL1091" s="26" t="str">
        <f>AM1091&amp;AN1091</f>
        <v>IBC32Sick Leave Earned12374DFASLSSick Leave</v>
      </c>
      <c r="AM1091" t="str">
        <f>K1091</f>
        <v>IBC32Sick Leave Earned</v>
      </c>
      <c r="AN1091" t="str">
        <f>L1091</f>
        <v>12374DFASLSSick Leave</v>
      </c>
      <c r="AO1091">
        <f>COUNTIF(AM$11:AM$1107, AM1091)</f>
        <v>3</v>
      </c>
      <c r="AP1091">
        <f>COUNTIF(AN$11:AN$1107, AN1091)</f>
        <v>12</v>
      </c>
      <c r="AQ1091">
        <f>MATCH(AM1091, AM$11:AM$1107, 0)</f>
        <v>610</v>
      </c>
      <c r="AR1091">
        <f>MATCH(AN1091, AN$11:AN$1107, 0)</f>
        <v>29</v>
      </c>
      <c r="AS1091">
        <v>557</v>
      </c>
      <c r="AU1091" t="str">
        <f>C1091</f>
        <v>Sick Leave Earned</v>
      </c>
      <c r="AV1091" t="str">
        <f>IF(F1091="", "", F1091)</f>
        <v>Sick Leave</v>
      </c>
      <c r="AW1091" s="13">
        <f>M1091</f>
        <v>0.92500000000000004</v>
      </c>
      <c r="AX1091" t="e">
        <f>VLOOKUP(AI1091, UniquePairs!A$5:A$2000, 1, FALSE)</f>
        <v>#N/A</v>
      </c>
      <c r="AY1091">
        <f>IFERROR(INDEX(UniquePairs!A$5:K$1000, MATCH(AL1091, UniquePairs!A$5:A$1000, 0), 10), "")</f>
        <v>0</v>
      </c>
      <c r="AZ1091" s="13">
        <f>IF(AY1091&lt;&gt;"", AY1091, AW1091)</f>
        <v>0</v>
      </c>
      <c r="BA1091" t="str">
        <f>IF(AZ1091=0,"None",IF(AZ1091&lt;0.6,"Weak",IF(AZ1091&lt;0.7,"Review",IF(AZ1091&lt;0.8,"Good",IF(AZ1091&lt;0.9,"Very Good","Solid")))))</f>
        <v>None</v>
      </c>
      <c r="BB1091" s="28" t="str">
        <f>IF(AJ1090=AJ1091, BB1090, BC1091)</f>
        <v>Sick Leave</v>
      </c>
      <c r="BC1091" t="str">
        <f>IF(AV1091="",AU1091,StringMatch(AU1091,AV1091,TRUE))</f>
        <v>Sick Leave</v>
      </c>
      <c r="BD1091" t="str">
        <f>TRIM(SUBSTITUTE(SUBSTITUTE(SUBSTITUTE(SUBSTITUTE(SUBSTITUTE(SUBSTITUTE(SUBSTITUTE(SUBSTITUTE(SUBSTITUTE(SUBSTITUTE(AU1091,BR1091,""),BS1091,""),BT1091,""),BU1091,""),BV1091,""),BW1091,""),BX1091,""),BY1091,""),BZ1091,""),CA1091,""))</f>
        <v>Earned</v>
      </c>
      <c r="BE1091" t="str">
        <f>TRIM(SUBSTITUTE(SUBSTITUTE(SUBSTITUTE(SUBSTITUTE(SUBSTITUTE(SUBSTITUTE(SUBSTITUTE(SUBSTITUTE(SUBSTITUTE(SUBSTITUTE(AV1091,BH1091,""),BI1091,""),BJ1091,""),BK1091,""),BL1091,""),BM1091,""),BN1091,""),BO1091,""),BP1091,""),BQ1091,""))</f>
        <v/>
      </c>
      <c r="BF1091" s="21">
        <f>LEN(AU1091)-LEN(SUBSTITUTE(AU1091," ",""))</f>
        <v>2</v>
      </c>
      <c r="BG1091" s="21">
        <f>LEN(AV1091)-LEN(SUBSTITUTE(AV1091," ",""))</f>
        <v>1</v>
      </c>
      <c r="BH1091" s="21" t="str">
        <f>IF(BF1091=0,AU1091,findspace($AU1091,BH$10))</f>
        <v>Sick</v>
      </c>
      <c r="BI1091" s="21" t="str">
        <f>IF(BH1091=0,AN1091,findspace($AU1091,BI$10))</f>
        <v>Leave</v>
      </c>
      <c r="BJ1091" s="21" t="str">
        <f>IF(BI1091=0,AV1091,findspace($AU1091,BJ$10))</f>
        <v>Earned</v>
      </c>
      <c r="BK1091" s="21" t="str">
        <f>IF(BJ1091=0,AW1091,findspace($AU1091,BK$10))</f>
        <v/>
      </c>
      <c r="BL1091" s="21" t="str">
        <f>IF(BK1091=0,AX1091,findspace($AU1091,BL$10))</f>
        <v/>
      </c>
      <c r="BM1091" s="21" t="str">
        <f>IF(BL1091=0,BF1091,findspace($AU1091,BM$10))</f>
        <v/>
      </c>
      <c r="BN1091" s="21" t="str">
        <f>IF(BM1091=0,BH1091,findspace($AU1091,BN$10))</f>
        <v/>
      </c>
      <c r="BO1091" s="21" t="str">
        <f>IF(BN1091=0,BI1091,findspace($AU1091,BO$10))</f>
        <v/>
      </c>
      <c r="BR1091" s="21" t="str">
        <f>IF($BG1091=0,$AV1091,findspace($AV1091,BR$10))</f>
        <v>Sick</v>
      </c>
      <c r="BS1091" s="21" t="str">
        <f>IF($BG1091=0,$AV1091,findspace($AV1091,BS$10))</f>
        <v>Leave</v>
      </c>
      <c r="BT1091" s="21" t="str">
        <f>IF($BG1091=0,$AV1091,findspace($AV1091,BT$10))</f>
        <v/>
      </c>
      <c r="BU1091" s="21" t="str">
        <f>IF($BG1091=0,$AV1091,findspace($AV1091,BU$10))</f>
        <v/>
      </c>
      <c r="BV1091" s="21" t="str">
        <f>IF($BG1091=0,$AV1091,findspace($AV1091,BV$10))</f>
        <v/>
      </c>
      <c r="BW1091" s="21" t="str">
        <f>IF($BG1091=0,$AV1091,findspace($AV1091,BW$10))</f>
        <v/>
      </c>
      <c r="BX1091" s="21" t="str">
        <f>IF($BG1091=0,$AV1091,findspace($AV1091,BX$10))</f>
        <v/>
      </c>
      <c r="BY1091" s="21" t="str">
        <f>IF($BG1091=0,$AV1091,findspace($AV1091,BY$10))</f>
        <v/>
      </c>
      <c r="BZ1091" s="21" t="str">
        <f>IF($BG1091=0,$AV1091,findspace($AV1091,BZ$10))</f>
        <v/>
      </c>
      <c r="CA1091" s="21" t="str">
        <f>IF($BG1091=0,$AV1091,findspace($AV1091,CA$10))</f>
        <v/>
      </c>
    </row>
    <row r="1092" spans="1:79" x14ac:dyDescent="0.35">
      <c r="A1092" t="s">
        <v>1837</v>
      </c>
      <c r="B1092">
        <v>32</v>
      </c>
      <c r="C1092" t="s">
        <v>3162</v>
      </c>
      <c r="D1092" t="s">
        <v>1836</v>
      </c>
      <c r="E1092">
        <v>50</v>
      </c>
      <c r="F1092" t="s">
        <v>2757</v>
      </c>
      <c r="G1092" s="13">
        <v>0.92500000000000004</v>
      </c>
      <c r="I1092">
        <v>12374</v>
      </c>
      <c r="J1092" t="str">
        <f>K1092&amp;L1092</f>
        <v>IBC32Sick Leave Earned12374GSA50Sick Leave</v>
      </c>
      <c r="K1092" t="str">
        <f>A1092&amp;B1092&amp;C1092</f>
        <v>IBC32Sick Leave Earned</v>
      </c>
      <c r="L1092" t="str">
        <f>I1092&amp;D1092&amp;E1092&amp;F1092</f>
        <v>12374GSA50Sick Leave</v>
      </c>
      <c r="M1092" s="13">
        <f>G1092</f>
        <v>0.92500000000000004</v>
      </c>
      <c r="N1092" s="13"/>
      <c r="O1092" s="19">
        <v>3</v>
      </c>
      <c r="P1092">
        <f>COUNTIF(C$11:C$2024, C1092)</f>
        <v>3</v>
      </c>
      <c r="Q1092">
        <f>COUNTIF(F$11:F$177, F1092)</f>
        <v>2</v>
      </c>
      <c r="R1092" t="b">
        <f>A1092=D1092</f>
        <v>0</v>
      </c>
      <c r="S1092" t="b">
        <f>A1092&amp;B1092&amp;C1092=D1092&amp;E1092&amp;F1092</f>
        <v>0</v>
      </c>
      <c r="V1092" t="str">
        <f>IF($A1092=V$10, $C1092, "")</f>
        <v/>
      </c>
      <c r="W1092" t="str">
        <f>IF($A1092=W$10, $C1092, "")</f>
        <v/>
      </c>
      <c r="X1092" t="str">
        <f>IF($A1092=X$10, $C1092, "")</f>
        <v/>
      </c>
      <c r="Y1092" t="str">
        <f>IF($A1092=Y$10, $C1092, "")</f>
        <v>Sick Leave Earned</v>
      </c>
      <c r="Z1092" t="str">
        <f>IF($A1092=Z$10, $C1092, "")</f>
        <v/>
      </c>
      <c r="AB1092" t="str">
        <f>IF($D1092=AB$10, $F1092, "")</f>
        <v/>
      </c>
      <c r="AC1092" t="str">
        <f>IF($D1092=AC$10, $F1092, "")</f>
        <v>Sick Leave</v>
      </c>
      <c r="AD1092" t="str">
        <f>IF($D1092=AD$10, $F1092, "")</f>
        <v/>
      </c>
      <c r="AE1092" t="str">
        <f>IF($D1092=AE$10, $F1092, "")</f>
        <v/>
      </c>
      <c r="AF1092" t="str">
        <f>IF($D1092=AF$10, $F1092, "")</f>
        <v/>
      </c>
      <c r="AH1092">
        <f>COUNTIF(AI$11:AI$2024, AI1092)</f>
        <v>2</v>
      </c>
      <c r="AI1092" t="str">
        <f>V1092&amp;AB1092&amp;W1092&amp;AC1092&amp;X1092&amp;AD1092&amp;Y1092&amp;AE1092&amp;Z1092&amp;AF1092</f>
        <v>Sick LeaveSick Leave Earned</v>
      </c>
      <c r="AJ1092">
        <f>IF(ROW()=11,1,IF(AK1091+1=AK1092,AJ1091,AJ1091+1))</f>
        <v>972</v>
      </c>
      <c r="AK1092">
        <f>IF(AI1092=AI1091, AK1091+1, 1)</f>
        <v>2</v>
      </c>
      <c r="AL1092" s="26" t="str">
        <f>AM1092&amp;AN1092</f>
        <v>IBC32Sick Leave Earned12374GSA50Sick Leave</v>
      </c>
      <c r="AM1092" t="str">
        <f>K1092</f>
        <v>IBC32Sick Leave Earned</v>
      </c>
      <c r="AN1092" t="str">
        <f>L1092</f>
        <v>12374GSA50Sick Leave</v>
      </c>
      <c r="AO1092">
        <f>COUNTIF(AM$11:AM$1107, AM1092)</f>
        <v>3</v>
      </c>
      <c r="AP1092">
        <f>COUNTIF(AN$11:AN$1107, AN1092)</f>
        <v>9</v>
      </c>
      <c r="AQ1092">
        <f>MATCH(AM1092, AM$11:AM$1107, 0)</f>
        <v>610</v>
      </c>
      <c r="AR1092">
        <f>MATCH(AN1092, AN$11:AN$1107, 0)</f>
        <v>30</v>
      </c>
      <c r="AS1092">
        <v>3</v>
      </c>
      <c r="AU1092" t="str">
        <f>C1092</f>
        <v>Sick Leave Earned</v>
      </c>
      <c r="AV1092" t="str">
        <f>IF(F1092="", "", F1092)</f>
        <v>Sick Leave</v>
      </c>
      <c r="AW1092" s="13">
        <f>M1092</f>
        <v>0.92500000000000004</v>
      </c>
      <c r="AX1092" t="e">
        <f>VLOOKUP(AI1092, UniquePairs!A$5:A$2000, 1, FALSE)</f>
        <v>#N/A</v>
      </c>
      <c r="AY1092">
        <f>IFERROR(INDEX(UniquePairs!A$5:K$1000, MATCH(AL1092, UniquePairs!A$5:A$1000, 0), 10), "")</f>
        <v>0</v>
      </c>
      <c r="AZ1092" s="13">
        <f>IF(AY1092&lt;&gt;"", AY1092, AW1092)</f>
        <v>0</v>
      </c>
      <c r="BA1092" t="str">
        <f>IF(AZ1092=0,"None",IF(AZ1092&lt;0.6,"Weak",IF(AZ1092&lt;0.7,"Review",IF(AZ1092&lt;0.8,"Good",IF(AZ1092&lt;0.9,"Very Good","Solid")))))</f>
        <v>None</v>
      </c>
      <c r="BB1092" s="28" t="str">
        <f>IF(AJ1091=AJ1092, BB1091, BC1092)</f>
        <v>Sick Leave</v>
      </c>
      <c r="BC1092" t="str">
        <f>IF(AV1092="",AU1092,StringMatch(AU1092,AV1092,TRUE))</f>
        <v>Sick Leave</v>
      </c>
      <c r="BD1092" t="str">
        <f>TRIM(SUBSTITUTE(SUBSTITUTE(SUBSTITUTE(SUBSTITUTE(SUBSTITUTE(SUBSTITUTE(SUBSTITUTE(SUBSTITUTE(SUBSTITUTE(SUBSTITUTE(AU1092,BR1092,""),BS1092,""),BT1092,""),BU1092,""),BV1092,""),BW1092,""),BX1092,""),BY1092,""),BZ1092,""),CA1092,""))</f>
        <v>Earned</v>
      </c>
      <c r="BE1092" t="str">
        <f>TRIM(SUBSTITUTE(SUBSTITUTE(SUBSTITUTE(SUBSTITUTE(SUBSTITUTE(SUBSTITUTE(SUBSTITUTE(SUBSTITUTE(SUBSTITUTE(SUBSTITUTE(AV1092,BH1092,""),BI1092,""),BJ1092,""),BK1092,""),BL1092,""),BM1092,""),BN1092,""),BO1092,""),BP1092,""),BQ1092,""))</f>
        <v/>
      </c>
      <c r="BF1092" s="21">
        <f>LEN(AU1092)-LEN(SUBSTITUTE(AU1092," ",""))</f>
        <v>2</v>
      </c>
      <c r="BG1092" s="21">
        <f>LEN(AV1092)-LEN(SUBSTITUTE(AV1092," ",""))</f>
        <v>1</v>
      </c>
      <c r="BH1092" s="21" t="str">
        <f>IF(BF1092=0,AU1092,findspace($AU1092,BH$10))</f>
        <v>Sick</v>
      </c>
      <c r="BI1092" s="21" t="str">
        <f>IF(BH1092=0,AN1092,findspace($AU1092,BI$10))</f>
        <v>Leave</v>
      </c>
      <c r="BJ1092" s="21" t="str">
        <f>IF(BI1092=0,AV1092,findspace($AU1092,BJ$10))</f>
        <v>Earned</v>
      </c>
      <c r="BK1092" s="21" t="str">
        <f>IF(BJ1092=0,AW1092,findspace($AU1092,BK$10))</f>
        <v/>
      </c>
      <c r="BL1092" s="21" t="str">
        <f>IF(BK1092=0,AX1092,findspace($AU1092,BL$10))</f>
        <v/>
      </c>
      <c r="BM1092" s="21" t="str">
        <f>IF(BL1092=0,BF1092,findspace($AU1092,BM$10))</f>
        <v/>
      </c>
      <c r="BN1092" s="21" t="str">
        <f>IF(BM1092=0,BH1092,findspace($AU1092,BN$10))</f>
        <v/>
      </c>
      <c r="BO1092" s="21" t="str">
        <f>IF(BN1092=0,BI1092,findspace($AU1092,BO$10))</f>
        <v/>
      </c>
      <c r="BR1092" s="21" t="str">
        <f>IF($BG1092=0,$AV1092,findspace($AV1092,BR$10))</f>
        <v>Sick</v>
      </c>
      <c r="BS1092" s="21" t="str">
        <f>IF($BG1092=0,$AV1092,findspace($AV1092,BS$10))</f>
        <v>Leave</v>
      </c>
      <c r="BT1092" s="21" t="str">
        <f>IF($BG1092=0,$AV1092,findspace($AV1092,BT$10))</f>
        <v/>
      </c>
      <c r="BU1092" s="21" t="str">
        <f>IF($BG1092=0,$AV1092,findspace($AV1092,BU$10))</f>
        <v/>
      </c>
      <c r="BV1092" s="21" t="str">
        <f>IF($BG1092=0,$AV1092,findspace($AV1092,BV$10))</f>
        <v/>
      </c>
      <c r="BW1092" s="21" t="str">
        <f>IF($BG1092=0,$AV1092,findspace($AV1092,BW$10))</f>
        <v/>
      </c>
      <c r="BX1092" s="21" t="str">
        <f>IF($BG1092=0,$AV1092,findspace($AV1092,BX$10))</f>
        <v/>
      </c>
      <c r="BY1092" s="21" t="str">
        <f>IF($BG1092=0,$AV1092,findspace($AV1092,BY$10))</f>
        <v/>
      </c>
      <c r="BZ1092" s="21" t="str">
        <f>IF($BG1092=0,$AV1092,findspace($AV1092,BZ$10))</f>
        <v/>
      </c>
      <c r="CA1092" s="21" t="str">
        <f>IF($BG1092=0,$AV1092,findspace($AV1092,CA$10))</f>
        <v/>
      </c>
    </row>
    <row r="1093" spans="1:79" x14ac:dyDescent="0.35">
      <c r="A1093" t="s">
        <v>1837</v>
      </c>
      <c r="B1093">
        <v>33</v>
      </c>
      <c r="C1093" t="s">
        <v>3164</v>
      </c>
      <c r="D1093" t="s">
        <v>1839</v>
      </c>
      <c r="E1093" t="s">
        <v>1267</v>
      </c>
      <c r="F1093" t="s">
        <v>2757</v>
      </c>
      <c r="G1093" s="13">
        <v>0.92258657676984368</v>
      </c>
      <c r="I1093">
        <v>12374</v>
      </c>
      <c r="J1093" t="str">
        <f>K1093&amp;L1093</f>
        <v>IBC33Sick Leave Advanced Used12374DFASLSSick Leave</v>
      </c>
      <c r="K1093" t="str">
        <f>A1093&amp;B1093&amp;C1093</f>
        <v>IBC33Sick Leave Advanced Used</v>
      </c>
      <c r="L1093" t="str">
        <f>I1093&amp;D1093&amp;E1093&amp;F1093</f>
        <v>12374DFASLSSick Leave</v>
      </c>
      <c r="M1093" s="13">
        <f>G1093</f>
        <v>0.92258657676984368</v>
      </c>
      <c r="N1093" s="13"/>
      <c r="O1093" s="19">
        <v>621</v>
      </c>
      <c r="P1093">
        <f>COUNTIF(C$11:C$2024, C1093)</f>
        <v>3</v>
      </c>
      <c r="Q1093">
        <f>COUNTIF(F$11:F$177, F1093)</f>
        <v>2</v>
      </c>
      <c r="R1093" t="b">
        <f>A1093=D1093</f>
        <v>0</v>
      </c>
      <c r="S1093" t="b">
        <f>A1093&amp;B1093&amp;C1093=D1093&amp;E1093&amp;F1093</f>
        <v>0</v>
      </c>
      <c r="V1093" t="str">
        <f>IF($A1093=V$10, $C1093, "")</f>
        <v/>
      </c>
      <c r="W1093" t="str">
        <f>IF($A1093=W$10, $C1093, "")</f>
        <v/>
      </c>
      <c r="X1093" t="str">
        <f>IF($A1093=X$10, $C1093, "")</f>
        <v/>
      </c>
      <c r="Y1093" t="str">
        <f>IF($A1093=Y$10, $C1093, "")</f>
        <v>Sick Leave Advanced Used</v>
      </c>
      <c r="Z1093" t="str">
        <f>IF($A1093=Z$10, $C1093, "")</f>
        <v/>
      </c>
      <c r="AB1093" t="str">
        <f>IF($D1093=AB$10, $F1093, "")</f>
        <v>Sick Leave</v>
      </c>
      <c r="AC1093" t="str">
        <f>IF($D1093=AC$10, $F1093, "")</f>
        <v/>
      </c>
      <c r="AD1093" t="str">
        <f>IF($D1093=AD$10, $F1093, "")</f>
        <v/>
      </c>
      <c r="AE1093" t="str">
        <f>IF($D1093=AE$10, $F1093, "")</f>
        <v/>
      </c>
      <c r="AF1093" t="str">
        <f>IF($D1093=AF$10, $F1093, "")</f>
        <v/>
      </c>
      <c r="AH1093">
        <f>COUNTIF(AI$11:AI$2024, AI1093)</f>
        <v>1</v>
      </c>
      <c r="AI1093" t="str">
        <f>V1093&amp;AB1093&amp;W1093&amp;AC1093&amp;X1093&amp;AD1093&amp;Y1093&amp;AE1093&amp;Z1093&amp;AF1093</f>
        <v>Sick LeaveSick Leave Advanced Used</v>
      </c>
      <c r="AJ1093">
        <f>IF(ROW()=11,1,IF(AK1092+1=AK1093,AJ1092,AJ1092+1))</f>
        <v>973</v>
      </c>
      <c r="AK1093">
        <f>IF(AI1093=AI1092, AK1092+1, 1)</f>
        <v>1</v>
      </c>
      <c r="AL1093" s="26" t="str">
        <f>AM1093&amp;AN1093</f>
        <v>IBC33Sick Leave Advanced Used12374DFASLSSick Leave</v>
      </c>
      <c r="AM1093" t="str">
        <f>K1093</f>
        <v>IBC33Sick Leave Advanced Used</v>
      </c>
      <c r="AN1093" t="str">
        <f>L1093</f>
        <v>12374DFASLSSick Leave</v>
      </c>
      <c r="AO1093">
        <f>COUNTIF(AM$11:AM$1107, AM1093)</f>
        <v>3</v>
      </c>
      <c r="AP1093">
        <f>COUNTIF(AN$11:AN$1107, AN1093)</f>
        <v>12</v>
      </c>
      <c r="AQ1093">
        <f>MATCH(AM1093, AM$11:AM$1107, 0)</f>
        <v>16</v>
      </c>
      <c r="AR1093">
        <f>MATCH(AN1093, AN$11:AN$1107, 0)</f>
        <v>29</v>
      </c>
      <c r="AS1093">
        <v>621</v>
      </c>
      <c r="AU1093" t="str">
        <f>C1093</f>
        <v>Sick Leave Advanced Used</v>
      </c>
      <c r="AV1093" t="str">
        <f>IF(F1093="", "", F1093)</f>
        <v>Sick Leave</v>
      </c>
      <c r="AW1093" s="13">
        <f>M1093</f>
        <v>0.92258657676984368</v>
      </c>
      <c r="AX1093" t="e">
        <f>VLOOKUP(AI1093, UniquePairs!A$5:A$2000, 1, FALSE)</f>
        <v>#N/A</v>
      </c>
      <c r="AY1093">
        <f>IFERROR(INDEX(UniquePairs!A$5:K$1000, MATCH(AL1093, UniquePairs!A$5:A$1000, 0), 10), "")</f>
        <v>0</v>
      </c>
      <c r="AZ1093" s="13">
        <f>IF(AY1093&lt;&gt;"", AY1093, AW1093)</f>
        <v>0</v>
      </c>
      <c r="BA1093" t="str">
        <f>IF(AZ1093=0,"None",IF(AZ1093&lt;0.6,"Weak",IF(AZ1093&lt;0.7,"Review",IF(AZ1093&lt;0.8,"Good",IF(AZ1093&lt;0.9,"Very Good","Solid")))))</f>
        <v>None</v>
      </c>
      <c r="BB1093" s="28" t="str">
        <f>IF(AJ1092=AJ1093, BB1092, BC1093)</f>
        <v>Sick Leave</v>
      </c>
      <c r="BC1093" t="str">
        <f>IF(AV1093="",AU1093,StringMatch(AU1093,AV1093,TRUE))</f>
        <v>Sick Leave</v>
      </c>
      <c r="BD1093" t="str">
        <f>TRIM(SUBSTITUTE(SUBSTITUTE(SUBSTITUTE(SUBSTITUTE(SUBSTITUTE(SUBSTITUTE(SUBSTITUTE(SUBSTITUTE(SUBSTITUTE(SUBSTITUTE(AU1093,BR1093,""),BS1093,""),BT1093,""),BU1093,""),BV1093,""),BW1093,""),BX1093,""),BY1093,""),BZ1093,""),CA1093,""))</f>
        <v>Advanced Used</v>
      </c>
      <c r="BE1093" t="str">
        <f>TRIM(SUBSTITUTE(SUBSTITUTE(SUBSTITUTE(SUBSTITUTE(SUBSTITUTE(SUBSTITUTE(SUBSTITUTE(SUBSTITUTE(SUBSTITUTE(SUBSTITUTE(AV1093,BH1093,""),BI1093,""),BJ1093,""),BK1093,""),BL1093,""),BM1093,""),BN1093,""),BO1093,""),BP1093,""),BQ1093,""))</f>
        <v/>
      </c>
      <c r="BF1093" s="21">
        <f>LEN(AU1093)-LEN(SUBSTITUTE(AU1093," ",""))</f>
        <v>3</v>
      </c>
      <c r="BG1093" s="21">
        <f>LEN(AV1093)-LEN(SUBSTITUTE(AV1093," ",""))</f>
        <v>1</v>
      </c>
      <c r="BH1093" s="21" t="str">
        <f>IF(BF1093=0,AU1093,findspace($AU1093,BH$10))</f>
        <v>Sick</v>
      </c>
      <c r="BI1093" s="21" t="str">
        <f>IF(BH1093=0,AN1093,findspace($AU1093,BI$10))</f>
        <v>Leave</v>
      </c>
      <c r="BJ1093" s="21" t="str">
        <f>IF(BI1093=0,AV1093,findspace($AU1093,BJ$10))</f>
        <v>Advanced</v>
      </c>
      <c r="BK1093" s="21" t="str">
        <f>IF(BJ1093=0,AW1093,findspace($AU1093,BK$10))</f>
        <v>Used</v>
      </c>
      <c r="BL1093" s="21" t="str">
        <f>IF(BK1093=0,AX1093,findspace($AU1093,BL$10))</f>
        <v/>
      </c>
      <c r="BM1093" s="21" t="str">
        <f>IF(BL1093=0,BF1093,findspace($AU1093,BM$10))</f>
        <v/>
      </c>
      <c r="BN1093" s="21" t="str">
        <f>IF(BM1093=0,BH1093,findspace($AU1093,BN$10))</f>
        <v/>
      </c>
      <c r="BO1093" s="21" t="str">
        <f>IF(BN1093=0,BI1093,findspace($AU1093,BO$10))</f>
        <v/>
      </c>
      <c r="BR1093" s="21" t="str">
        <f>IF($BG1093=0,$AV1093,findspace($AV1093,BR$10))</f>
        <v>Sick</v>
      </c>
      <c r="BS1093" s="21" t="str">
        <f>IF($BG1093=0,$AV1093,findspace($AV1093,BS$10))</f>
        <v>Leave</v>
      </c>
      <c r="BT1093" s="21" t="str">
        <f>IF($BG1093=0,$AV1093,findspace($AV1093,BT$10))</f>
        <v/>
      </c>
      <c r="BU1093" s="21" t="str">
        <f>IF($BG1093=0,$AV1093,findspace($AV1093,BU$10))</f>
        <v/>
      </c>
      <c r="BV1093" s="21" t="str">
        <f>IF($BG1093=0,$AV1093,findspace($AV1093,BV$10))</f>
        <v/>
      </c>
      <c r="BW1093" s="21" t="str">
        <f>IF($BG1093=0,$AV1093,findspace($AV1093,BW$10))</f>
        <v/>
      </c>
      <c r="BX1093" s="21" t="str">
        <f>IF($BG1093=0,$AV1093,findspace($AV1093,BX$10))</f>
        <v/>
      </c>
      <c r="BY1093" s="21" t="str">
        <f>IF($BG1093=0,$AV1093,findspace($AV1093,BY$10))</f>
        <v/>
      </c>
      <c r="BZ1093" s="21" t="str">
        <f>IF($BG1093=0,$AV1093,findspace($AV1093,BZ$10))</f>
        <v/>
      </c>
      <c r="CA1093" s="21" t="str">
        <f>IF($BG1093=0,$AV1093,findspace($AV1093,CA$10))</f>
        <v/>
      </c>
    </row>
    <row r="1094" spans="1:79" x14ac:dyDescent="0.35">
      <c r="A1094" t="s">
        <v>1837</v>
      </c>
      <c r="B1094">
        <v>34</v>
      </c>
      <c r="C1094" t="s">
        <v>3633</v>
      </c>
      <c r="D1094" t="s">
        <v>1839</v>
      </c>
      <c r="E1094" t="s">
        <v>1267</v>
      </c>
      <c r="F1094" t="s">
        <v>2757</v>
      </c>
      <c r="G1094" s="13">
        <v>0.98132366273798732</v>
      </c>
      <c r="I1094">
        <v>12374</v>
      </c>
      <c r="J1094" t="str">
        <f>K1094&amp;L1094</f>
        <v>IBC34Sick Leave Lieu FECA Continuation Pay Used12374DFASLSSick Leave</v>
      </c>
      <c r="K1094" t="str">
        <f>A1094&amp;B1094&amp;C1094</f>
        <v>IBC34Sick Leave Lieu FECA Continuation Pay Used</v>
      </c>
      <c r="L1094" t="str">
        <f>I1094&amp;D1094&amp;E1094&amp;F1094</f>
        <v>12374DFASLSSick Leave</v>
      </c>
      <c r="M1094" s="13">
        <f>G1094</f>
        <v>0.98132366273798732</v>
      </c>
      <c r="N1094" s="13"/>
      <c r="O1094" s="19">
        <v>1030</v>
      </c>
      <c r="P1094">
        <f>COUNTIF(C$11:C$2024, C1094)</f>
        <v>3</v>
      </c>
      <c r="Q1094">
        <f>COUNTIF(F$11:F$177, F1094)</f>
        <v>2</v>
      </c>
      <c r="R1094" t="b">
        <f>A1094=D1094</f>
        <v>0</v>
      </c>
      <c r="S1094" t="b">
        <f>A1094&amp;B1094&amp;C1094=D1094&amp;E1094&amp;F1094</f>
        <v>0</v>
      </c>
      <c r="V1094" t="str">
        <f>IF($A1094=V$10, $C1094, "")</f>
        <v/>
      </c>
      <c r="W1094" t="str">
        <f>IF($A1094=W$10, $C1094, "")</f>
        <v/>
      </c>
      <c r="X1094" t="str">
        <f>IF($A1094=X$10, $C1094, "")</f>
        <v/>
      </c>
      <c r="Y1094" t="str">
        <f>IF($A1094=Y$10, $C1094, "")</f>
        <v>Sick Leave Lieu FECA Continuation Pay Used</v>
      </c>
      <c r="Z1094" t="str">
        <f>IF($A1094=Z$10, $C1094, "")</f>
        <v/>
      </c>
      <c r="AB1094" t="str">
        <f>IF($D1094=AB$10, $F1094, "")</f>
        <v>Sick Leave</v>
      </c>
      <c r="AC1094" t="str">
        <f>IF($D1094=AC$10, $F1094, "")</f>
        <v/>
      </c>
      <c r="AD1094" t="str">
        <f>IF($D1094=AD$10, $F1094, "")</f>
        <v/>
      </c>
      <c r="AE1094" t="str">
        <f>IF($D1094=AE$10, $F1094, "")</f>
        <v/>
      </c>
      <c r="AF1094" t="str">
        <f>IF($D1094=AF$10, $F1094, "")</f>
        <v/>
      </c>
      <c r="AH1094">
        <f>COUNTIF(AI$11:AI$2024, AI1094)</f>
        <v>4</v>
      </c>
      <c r="AI1094" t="str">
        <f>V1094&amp;AB1094&amp;W1094&amp;AC1094&amp;X1094&amp;AD1094&amp;Y1094&amp;AE1094&amp;Z1094&amp;AF1094</f>
        <v>Sick LeaveSick Leave Lieu FECA Continuation Pay Used</v>
      </c>
      <c r="AJ1094">
        <f>IF(ROW()=11,1,IF(AK1093+1=AK1094,AJ1093,AJ1093+1))</f>
        <v>974</v>
      </c>
      <c r="AK1094">
        <f>IF(AI1094=AI1093, AK1093+1, 1)</f>
        <v>1</v>
      </c>
      <c r="AL1094" s="26" t="str">
        <f>AM1094&amp;AN1094</f>
        <v>IBC34Sick Leave Lieu FECA Continuation Pay Used12374DFASLSSick Leave</v>
      </c>
      <c r="AM1094" t="str">
        <f>K1094</f>
        <v>IBC34Sick Leave Lieu FECA Continuation Pay Used</v>
      </c>
      <c r="AN1094" t="str">
        <f>L1094</f>
        <v>12374DFASLSSick Leave</v>
      </c>
      <c r="AO1094">
        <f>COUNTIF(AM$11:AM$1107, AM1094)</f>
        <v>3</v>
      </c>
      <c r="AP1094">
        <f>COUNTIF(AN$11:AN$1107, AN1094)</f>
        <v>12</v>
      </c>
      <c r="AQ1094">
        <f>MATCH(AM1094, AM$11:AM$1107, 0)</f>
        <v>59</v>
      </c>
      <c r="AR1094">
        <f>MATCH(AN1094, AN$11:AN$1107, 0)</f>
        <v>29</v>
      </c>
      <c r="AS1094">
        <v>1030</v>
      </c>
      <c r="AU1094" t="str">
        <f>C1094</f>
        <v>Sick Leave Lieu FECA Continuation Pay Used</v>
      </c>
      <c r="AV1094" t="str">
        <f>IF(F1094="", "", F1094)</f>
        <v>Sick Leave</v>
      </c>
      <c r="AW1094" s="13">
        <f>M1094</f>
        <v>0.98132366273798732</v>
      </c>
      <c r="AX1094" t="e">
        <f>VLOOKUP(AI1094, UniquePairs!A$5:A$2000, 1, FALSE)</f>
        <v>#N/A</v>
      </c>
      <c r="AY1094">
        <f>IFERROR(INDEX(UniquePairs!A$5:K$1000, MATCH(AL1094, UniquePairs!A$5:A$1000, 0), 10), "")</f>
        <v>0</v>
      </c>
      <c r="AZ1094" s="13">
        <f>IF(AY1094&lt;&gt;"", AY1094, AW1094)</f>
        <v>0</v>
      </c>
      <c r="BA1094" t="str">
        <f>IF(AZ1094=0,"None",IF(AZ1094&lt;0.6,"Weak",IF(AZ1094&lt;0.7,"Review",IF(AZ1094&lt;0.8,"Good",IF(AZ1094&lt;0.9,"Very Good","Solid")))))</f>
        <v>None</v>
      </c>
      <c r="BB1094" s="28" t="str">
        <f>IF(AJ1093=AJ1094, BB1093, BC1094)</f>
        <v>Sick Leave</v>
      </c>
      <c r="BC1094" t="str">
        <f>IF(AV1094="",AU1094,StringMatch(AU1094,AV1094,TRUE))</f>
        <v>Sick Leave</v>
      </c>
      <c r="BD1094" t="str">
        <f>TRIM(SUBSTITUTE(SUBSTITUTE(SUBSTITUTE(SUBSTITUTE(SUBSTITUTE(SUBSTITUTE(SUBSTITUTE(SUBSTITUTE(SUBSTITUTE(SUBSTITUTE(AU1094,BR1094,""),BS1094,""),BT1094,""),BU1094,""),BV1094,""),BW1094,""),BX1094,""),BY1094,""),BZ1094,""),CA1094,""))</f>
        <v>Lieu FECA Continuation Pay Used</v>
      </c>
      <c r="BE1094" t="str">
        <f>TRIM(SUBSTITUTE(SUBSTITUTE(SUBSTITUTE(SUBSTITUTE(SUBSTITUTE(SUBSTITUTE(SUBSTITUTE(SUBSTITUTE(SUBSTITUTE(SUBSTITUTE(AV1094,BH1094,""),BI1094,""),BJ1094,""),BK1094,""),BL1094,""),BM1094,""),BN1094,""),BO1094,""),BP1094,""),BQ1094,""))</f>
        <v/>
      </c>
      <c r="BF1094" s="21">
        <f>LEN(AU1094)-LEN(SUBSTITUTE(AU1094," ",""))</f>
        <v>6</v>
      </c>
      <c r="BG1094" s="21">
        <f>LEN(AV1094)-LEN(SUBSTITUTE(AV1094," ",""))</f>
        <v>1</v>
      </c>
      <c r="BH1094" s="21" t="str">
        <f>IF(BF1094=0,AU1094,findspace($AU1094,BH$10))</f>
        <v>Sick</v>
      </c>
      <c r="BI1094" s="21" t="str">
        <f>IF(BH1094=0,AN1094,findspace($AU1094,BI$10))</f>
        <v>Leave</v>
      </c>
      <c r="BJ1094" s="21" t="str">
        <f>IF(BI1094=0,AV1094,findspace($AU1094,BJ$10))</f>
        <v>Lieu</v>
      </c>
      <c r="BK1094" s="21" t="str">
        <f>IF(BJ1094=0,AW1094,findspace($AU1094,BK$10))</f>
        <v>FECA</v>
      </c>
      <c r="BL1094" s="21" t="str">
        <f>IF(BK1094=0,AX1094,findspace($AU1094,BL$10))</f>
        <v>Continuation</v>
      </c>
      <c r="BM1094" s="21" t="str">
        <f>IF(BL1094=0,BF1094,findspace($AU1094,BM$10))</f>
        <v>Pay</v>
      </c>
      <c r="BN1094" s="21" t="str">
        <f>IF(BM1094=0,BH1094,findspace($AU1094,BN$10))</f>
        <v>Used</v>
      </c>
      <c r="BO1094" s="21" t="str">
        <f>IF(BN1094=0,BI1094,findspace($AU1094,BO$10))</f>
        <v/>
      </c>
      <c r="BR1094" s="21" t="str">
        <f>IF($BG1094=0,$AV1094,findspace($AV1094,BR$10))</f>
        <v>Sick</v>
      </c>
      <c r="BS1094" s="21" t="str">
        <f>IF($BG1094=0,$AV1094,findspace($AV1094,BS$10))</f>
        <v>Leave</v>
      </c>
      <c r="BT1094" s="21" t="str">
        <f>IF($BG1094=0,$AV1094,findspace($AV1094,BT$10))</f>
        <v/>
      </c>
      <c r="BU1094" s="21" t="str">
        <f>IF($BG1094=0,$AV1094,findspace($AV1094,BU$10))</f>
        <v/>
      </c>
      <c r="BV1094" s="21" t="str">
        <f>IF($BG1094=0,$AV1094,findspace($AV1094,BV$10))</f>
        <v/>
      </c>
      <c r="BW1094" s="21" t="str">
        <f>IF($BG1094=0,$AV1094,findspace($AV1094,BW$10))</f>
        <v/>
      </c>
      <c r="BX1094" s="21" t="str">
        <f>IF($BG1094=0,$AV1094,findspace($AV1094,BX$10))</f>
        <v/>
      </c>
      <c r="BY1094" s="21" t="str">
        <f>IF($BG1094=0,$AV1094,findspace($AV1094,BY$10))</f>
        <v/>
      </c>
      <c r="BZ1094" s="21" t="str">
        <f>IF($BG1094=0,$AV1094,findspace($AV1094,BZ$10))</f>
        <v/>
      </c>
      <c r="CA1094" s="21" t="str">
        <f>IF($BG1094=0,$AV1094,findspace($AV1094,CA$10))</f>
        <v/>
      </c>
    </row>
    <row r="1095" spans="1:79" x14ac:dyDescent="0.35">
      <c r="A1095" t="s">
        <v>1837</v>
      </c>
      <c r="B1095">
        <v>34</v>
      </c>
      <c r="C1095" t="s">
        <v>3633</v>
      </c>
      <c r="D1095" t="s">
        <v>1836</v>
      </c>
      <c r="E1095">
        <v>50</v>
      </c>
      <c r="F1095" t="s">
        <v>2757</v>
      </c>
      <c r="G1095" s="13">
        <v>0.98132366273798732</v>
      </c>
      <c r="I1095">
        <v>12374</v>
      </c>
      <c r="J1095" t="str">
        <f>K1095&amp;L1095</f>
        <v>IBC34Sick Leave Lieu FECA Continuation Pay Used12374GSA50Sick Leave</v>
      </c>
      <c r="K1095" t="str">
        <f>A1095&amp;B1095&amp;C1095</f>
        <v>IBC34Sick Leave Lieu FECA Continuation Pay Used</v>
      </c>
      <c r="L1095" t="str">
        <f>I1095&amp;D1095&amp;E1095&amp;F1095</f>
        <v>12374GSA50Sick Leave</v>
      </c>
      <c r="M1095" s="13">
        <f>G1095</f>
        <v>0.98132366273798732</v>
      </c>
      <c r="N1095" s="13"/>
      <c r="O1095" s="19">
        <v>329</v>
      </c>
      <c r="P1095">
        <f>COUNTIF(C$11:C$2024, C1095)</f>
        <v>3</v>
      </c>
      <c r="Q1095">
        <f>COUNTIF(F$11:F$177, F1095)</f>
        <v>2</v>
      </c>
      <c r="R1095" t="b">
        <f>A1095=D1095</f>
        <v>0</v>
      </c>
      <c r="S1095" t="b">
        <f>A1095&amp;B1095&amp;C1095=D1095&amp;E1095&amp;F1095</f>
        <v>0</v>
      </c>
      <c r="V1095" t="str">
        <f>IF($A1095=V$10, $C1095, "")</f>
        <v/>
      </c>
      <c r="W1095" t="str">
        <f>IF($A1095=W$10, $C1095, "")</f>
        <v/>
      </c>
      <c r="X1095" t="str">
        <f>IF($A1095=X$10, $C1095, "")</f>
        <v/>
      </c>
      <c r="Y1095" t="str">
        <f>IF($A1095=Y$10, $C1095, "")</f>
        <v>Sick Leave Lieu FECA Continuation Pay Used</v>
      </c>
      <c r="Z1095" t="str">
        <f>IF($A1095=Z$10, $C1095, "")</f>
        <v/>
      </c>
      <c r="AB1095" t="str">
        <f>IF($D1095=AB$10, $F1095, "")</f>
        <v/>
      </c>
      <c r="AC1095" t="str">
        <f>IF($D1095=AC$10, $F1095, "")</f>
        <v>Sick Leave</v>
      </c>
      <c r="AD1095" t="str">
        <f>IF($D1095=AD$10, $F1095, "")</f>
        <v/>
      </c>
      <c r="AE1095" t="str">
        <f>IF($D1095=AE$10, $F1095, "")</f>
        <v/>
      </c>
      <c r="AF1095" t="str">
        <f>IF($D1095=AF$10, $F1095, "")</f>
        <v/>
      </c>
      <c r="AH1095">
        <f>COUNTIF(AI$11:AI$2024, AI1095)</f>
        <v>4</v>
      </c>
      <c r="AI1095" t="str">
        <f>V1095&amp;AB1095&amp;W1095&amp;AC1095&amp;X1095&amp;AD1095&amp;Y1095&amp;AE1095&amp;Z1095&amp;AF1095</f>
        <v>Sick LeaveSick Leave Lieu FECA Continuation Pay Used</v>
      </c>
      <c r="AJ1095">
        <f>IF(ROW()=11,1,IF(AK1094+1=AK1095,AJ1094,AJ1094+1))</f>
        <v>974</v>
      </c>
      <c r="AK1095">
        <f>IF(AI1095=AI1094, AK1094+1, 1)</f>
        <v>2</v>
      </c>
      <c r="AL1095" s="26" t="str">
        <f>AM1095&amp;AN1095</f>
        <v>IBC34Sick Leave Lieu FECA Continuation Pay Used12374GSA50Sick Leave</v>
      </c>
      <c r="AM1095" t="str">
        <f>K1095</f>
        <v>IBC34Sick Leave Lieu FECA Continuation Pay Used</v>
      </c>
      <c r="AN1095" t="str">
        <f>L1095</f>
        <v>12374GSA50Sick Leave</v>
      </c>
      <c r="AO1095">
        <f>COUNTIF(AM$11:AM$1107, AM1095)</f>
        <v>3</v>
      </c>
      <c r="AP1095">
        <f>COUNTIF(AN$11:AN$1107, AN1095)</f>
        <v>9</v>
      </c>
      <c r="AQ1095">
        <f>MATCH(AM1095, AM$11:AM$1107, 0)</f>
        <v>59</v>
      </c>
      <c r="AR1095">
        <f>MATCH(AN1095, AN$11:AN$1107, 0)</f>
        <v>30</v>
      </c>
      <c r="AS1095">
        <v>329</v>
      </c>
      <c r="AU1095" t="str">
        <f>C1095</f>
        <v>Sick Leave Lieu FECA Continuation Pay Used</v>
      </c>
      <c r="AV1095" t="str">
        <f>IF(F1095="", "", F1095)</f>
        <v>Sick Leave</v>
      </c>
      <c r="AW1095" s="13">
        <f>M1095</f>
        <v>0.98132366273798732</v>
      </c>
      <c r="AX1095" t="e">
        <f>VLOOKUP(AI1095, UniquePairs!A$5:A$2000, 1, FALSE)</f>
        <v>#N/A</v>
      </c>
      <c r="AY1095">
        <f>IFERROR(INDEX(UniquePairs!A$5:K$1000, MATCH(AL1095, UniquePairs!A$5:A$1000, 0), 10), "")</f>
        <v>0</v>
      </c>
      <c r="AZ1095" s="13">
        <f>IF(AY1095&lt;&gt;"", AY1095, AW1095)</f>
        <v>0</v>
      </c>
      <c r="BA1095" t="str">
        <f>IF(AZ1095=0,"None",IF(AZ1095&lt;0.6,"Weak",IF(AZ1095&lt;0.7,"Review",IF(AZ1095&lt;0.8,"Good",IF(AZ1095&lt;0.9,"Very Good","Solid")))))</f>
        <v>None</v>
      </c>
      <c r="BB1095" s="28" t="str">
        <f>IF(AJ1094=AJ1095, BB1094, BC1095)</f>
        <v>Sick Leave</v>
      </c>
      <c r="BC1095" t="str">
        <f>IF(AV1095="",AU1095,StringMatch(AU1095,AV1095,TRUE))</f>
        <v>Sick Leave</v>
      </c>
      <c r="BD1095" t="str">
        <f>TRIM(SUBSTITUTE(SUBSTITUTE(SUBSTITUTE(SUBSTITUTE(SUBSTITUTE(SUBSTITUTE(SUBSTITUTE(SUBSTITUTE(SUBSTITUTE(SUBSTITUTE(AU1095,BR1095,""),BS1095,""),BT1095,""),BU1095,""),BV1095,""),BW1095,""),BX1095,""),BY1095,""),BZ1095,""),CA1095,""))</f>
        <v>Lieu FECA Continuation Pay Used</v>
      </c>
      <c r="BE1095" t="str">
        <f>TRIM(SUBSTITUTE(SUBSTITUTE(SUBSTITUTE(SUBSTITUTE(SUBSTITUTE(SUBSTITUTE(SUBSTITUTE(SUBSTITUTE(SUBSTITUTE(SUBSTITUTE(AV1095,BH1095,""),BI1095,""),BJ1095,""),BK1095,""),BL1095,""),BM1095,""),BN1095,""),BO1095,""),BP1095,""),BQ1095,""))</f>
        <v/>
      </c>
      <c r="BF1095" s="21">
        <f>LEN(AU1095)-LEN(SUBSTITUTE(AU1095," ",""))</f>
        <v>6</v>
      </c>
      <c r="BG1095" s="21">
        <f>LEN(AV1095)-LEN(SUBSTITUTE(AV1095," ",""))</f>
        <v>1</v>
      </c>
      <c r="BH1095" s="21" t="str">
        <f>IF(BF1095=0,AU1095,findspace($AU1095,BH$10))</f>
        <v>Sick</v>
      </c>
      <c r="BI1095" s="21" t="str">
        <f>IF(BH1095=0,AN1095,findspace($AU1095,BI$10))</f>
        <v>Leave</v>
      </c>
      <c r="BJ1095" s="21" t="str">
        <f>IF(BI1095=0,AV1095,findspace($AU1095,BJ$10))</f>
        <v>Lieu</v>
      </c>
      <c r="BK1095" s="21" t="str">
        <f>IF(BJ1095=0,AW1095,findspace($AU1095,BK$10))</f>
        <v>FECA</v>
      </c>
      <c r="BL1095" s="21" t="str">
        <f>IF(BK1095=0,AX1095,findspace($AU1095,BL$10))</f>
        <v>Continuation</v>
      </c>
      <c r="BM1095" s="21" t="str">
        <f>IF(BL1095=0,BF1095,findspace($AU1095,BM$10))</f>
        <v>Pay</v>
      </c>
      <c r="BN1095" s="21" t="str">
        <f>IF(BM1095=0,BH1095,findspace($AU1095,BN$10))</f>
        <v>Used</v>
      </c>
      <c r="BO1095" s="21" t="str">
        <f>IF(BN1095=0,BI1095,findspace($AU1095,BO$10))</f>
        <v/>
      </c>
      <c r="BR1095" s="21" t="str">
        <f>IF($BG1095=0,$AV1095,findspace($AV1095,BR$10))</f>
        <v>Sick</v>
      </c>
      <c r="BS1095" s="21" t="str">
        <f>IF($BG1095=0,$AV1095,findspace($AV1095,BS$10))</f>
        <v>Leave</v>
      </c>
      <c r="BT1095" s="21" t="str">
        <f>IF($BG1095=0,$AV1095,findspace($AV1095,BT$10))</f>
        <v/>
      </c>
      <c r="BU1095" s="21" t="str">
        <f>IF($BG1095=0,$AV1095,findspace($AV1095,BU$10))</f>
        <v/>
      </c>
      <c r="BV1095" s="21" t="str">
        <f>IF($BG1095=0,$AV1095,findspace($AV1095,BV$10))</f>
        <v/>
      </c>
      <c r="BW1095" s="21" t="str">
        <f>IF($BG1095=0,$AV1095,findspace($AV1095,BW$10))</f>
        <v/>
      </c>
      <c r="BX1095" s="21" t="str">
        <f>IF($BG1095=0,$AV1095,findspace($AV1095,BX$10))</f>
        <v/>
      </c>
      <c r="BY1095" s="21" t="str">
        <f>IF($BG1095=0,$AV1095,findspace($AV1095,BY$10))</f>
        <v/>
      </c>
      <c r="BZ1095" s="21" t="str">
        <f>IF($BG1095=0,$AV1095,findspace($AV1095,BZ$10))</f>
        <v/>
      </c>
      <c r="CA1095" s="21" t="str">
        <f>IF($BG1095=0,$AV1095,findspace($AV1095,CA$10))</f>
        <v/>
      </c>
    </row>
    <row r="1096" spans="1:79" x14ac:dyDescent="0.35">
      <c r="A1096" t="s">
        <v>1837</v>
      </c>
      <c r="B1096" t="s">
        <v>486</v>
      </c>
      <c r="C1096" t="s">
        <v>3168</v>
      </c>
      <c r="D1096" t="s">
        <v>1839</v>
      </c>
      <c r="E1096" t="s">
        <v>1267</v>
      </c>
      <c r="F1096" t="s">
        <v>2757</v>
      </c>
      <c r="G1096" s="13">
        <v>0.93089005235602096</v>
      </c>
      <c r="I1096">
        <v>12374</v>
      </c>
      <c r="J1096" t="str">
        <f>K1096&amp;L1096</f>
        <v>IBC03ASick Leave Lump Sum Payout12374DFASLSSick Leave</v>
      </c>
      <c r="K1096" t="str">
        <f>A1096&amp;B1096&amp;C1096</f>
        <v>IBC03ASick Leave Lump Sum Payout</v>
      </c>
      <c r="L1096" t="str">
        <f>I1096&amp;D1096&amp;E1096&amp;F1096</f>
        <v>12374DFASLSSick Leave</v>
      </c>
      <c r="M1096" s="13">
        <f>G1096</f>
        <v>0.93089005235602096</v>
      </c>
      <c r="N1096" s="13"/>
      <c r="O1096" s="19">
        <v>38</v>
      </c>
      <c r="P1096">
        <f>COUNTIF(C$11:C$2024, C1096)</f>
        <v>3</v>
      </c>
      <c r="Q1096">
        <f>COUNTIF(F$11:F$177, F1096)</f>
        <v>2</v>
      </c>
      <c r="R1096" t="b">
        <f>A1096=D1096</f>
        <v>0</v>
      </c>
      <c r="S1096" t="b">
        <f>A1096&amp;B1096&amp;C1096=D1096&amp;E1096&amp;F1096</f>
        <v>0</v>
      </c>
      <c r="V1096" t="str">
        <f>IF($A1096=V$10, $C1096, "")</f>
        <v/>
      </c>
      <c r="W1096" t="str">
        <f>IF($A1096=W$10, $C1096, "")</f>
        <v/>
      </c>
      <c r="X1096" t="str">
        <f>IF($A1096=X$10, $C1096, "")</f>
        <v/>
      </c>
      <c r="Y1096" t="str">
        <f>IF($A1096=Y$10, $C1096, "")</f>
        <v>Sick Leave Lump Sum Payout</v>
      </c>
      <c r="Z1096" t="str">
        <f>IF($A1096=Z$10, $C1096, "")</f>
        <v/>
      </c>
      <c r="AB1096" t="str">
        <f>IF($D1096=AB$10, $F1096, "")</f>
        <v>Sick Leave</v>
      </c>
      <c r="AC1096" t="str">
        <f>IF($D1096=AC$10, $F1096, "")</f>
        <v/>
      </c>
      <c r="AD1096" t="str">
        <f>IF($D1096=AD$10, $F1096, "")</f>
        <v/>
      </c>
      <c r="AE1096" t="str">
        <f>IF($D1096=AE$10, $F1096, "")</f>
        <v/>
      </c>
      <c r="AF1096" t="str">
        <f>IF($D1096=AF$10, $F1096, "")</f>
        <v/>
      </c>
      <c r="AH1096">
        <f>COUNTIF(AI$11:AI$2024, AI1096)</f>
        <v>2</v>
      </c>
      <c r="AI1096" t="str">
        <f>V1096&amp;AB1096&amp;W1096&amp;AC1096&amp;X1096&amp;AD1096&amp;Y1096&amp;AE1096&amp;Z1096&amp;AF1096</f>
        <v>Sick LeaveSick Leave Lump Sum Payout</v>
      </c>
      <c r="AJ1096">
        <f>IF(ROW()=11,1,IF(AK1095+1=AK1096,AJ1095,AJ1095+1))</f>
        <v>975</v>
      </c>
      <c r="AK1096">
        <f>IF(AI1096=AI1095, AK1095+1, 1)</f>
        <v>1</v>
      </c>
      <c r="AL1096" s="26" t="str">
        <f>AM1096&amp;AN1096</f>
        <v>IBC03ASick Leave Lump Sum Payout12374DFASLSSick Leave</v>
      </c>
      <c r="AM1096" t="str">
        <f>K1096</f>
        <v>IBC03ASick Leave Lump Sum Payout</v>
      </c>
      <c r="AN1096" t="str">
        <f>L1096</f>
        <v>12374DFASLSSick Leave</v>
      </c>
      <c r="AO1096">
        <f>COUNTIF(AM$11:AM$1107, AM1096)</f>
        <v>3</v>
      </c>
      <c r="AP1096">
        <f>COUNTIF(AN$11:AN$1107, AN1096)</f>
        <v>12</v>
      </c>
      <c r="AQ1096">
        <f>MATCH(AM1096, AM$11:AM$1107, 0)</f>
        <v>584</v>
      </c>
      <c r="AR1096">
        <f>MATCH(AN1096, AN$11:AN$1107, 0)</f>
        <v>29</v>
      </c>
      <c r="AS1096">
        <v>38</v>
      </c>
      <c r="AU1096" t="str">
        <f>C1096</f>
        <v>Sick Leave Lump Sum Payout</v>
      </c>
      <c r="AV1096" t="str">
        <f>IF(F1096="", "", F1096)</f>
        <v>Sick Leave</v>
      </c>
      <c r="AW1096" s="13">
        <f>M1096</f>
        <v>0.93089005235602096</v>
      </c>
      <c r="AX1096" t="e">
        <f>VLOOKUP(AI1096, UniquePairs!A$5:A$2000, 1, FALSE)</f>
        <v>#N/A</v>
      </c>
      <c r="AY1096">
        <f>IFERROR(INDEX(UniquePairs!A$5:K$1000, MATCH(AL1096, UniquePairs!A$5:A$1000, 0), 10), "")</f>
        <v>0</v>
      </c>
      <c r="AZ1096" s="13">
        <f>IF(AY1096&lt;&gt;"", AY1096, AW1096)</f>
        <v>0</v>
      </c>
      <c r="BA1096" t="str">
        <f>IF(AZ1096=0,"None",IF(AZ1096&lt;0.6,"Weak",IF(AZ1096&lt;0.7,"Review",IF(AZ1096&lt;0.8,"Good",IF(AZ1096&lt;0.9,"Very Good","Solid")))))</f>
        <v>None</v>
      </c>
      <c r="BB1096" s="28" t="str">
        <f>IF(AJ1095=AJ1096, BB1095, BC1096)</f>
        <v>Sick Leave</v>
      </c>
      <c r="BC1096" t="str">
        <f>IF(AV1096="",AU1096,StringMatch(AU1096,AV1096,TRUE))</f>
        <v>Sick Leave</v>
      </c>
      <c r="BD1096" t="str">
        <f>TRIM(SUBSTITUTE(SUBSTITUTE(SUBSTITUTE(SUBSTITUTE(SUBSTITUTE(SUBSTITUTE(SUBSTITUTE(SUBSTITUTE(SUBSTITUTE(SUBSTITUTE(AU1096,BR1096,""),BS1096,""),BT1096,""),BU1096,""),BV1096,""),BW1096,""),BX1096,""),BY1096,""),BZ1096,""),CA1096,""))</f>
        <v>Lump Sum Payout</v>
      </c>
      <c r="BE1096" t="str">
        <f>TRIM(SUBSTITUTE(SUBSTITUTE(SUBSTITUTE(SUBSTITUTE(SUBSTITUTE(SUBSTITUTE(SUBSTITUTE(SUBSTITUTE(SUBSTITUTE(SUBSTITUTE(AV1096,BH1096,""),BI1096,""),BJ1096,""),BK1096,""),BL1096,""),BM1096,""),BN1096,""),BO1096,""),BP1096,""),BQ1096,""))</f>
        <v/>
      </c>
      <c r="BF1096" s="21">
        <f>LEN(AU1096)-LEN(SUBSTITUTE(AU1096," ",""))</f>
        <v>4</v>
      </c>
      <c r="BG1096" s="21">
        <f>LEN(AV1096)-LEN(SUBSTITUTE(AV1096," ",""))</f>
        <v>1</v>
      </c>
      <c r="BH1096" s="21" t="str">
        <f>IF(BF1096=0,AU1096,findspace($AU1096,BH$10))</f>
        <v>Sick</v>
      </c>
      <c r="BI1096" s="21" t="str">
        <f>IF(BH1096=0,AN1096,findspace($AU1096,BI$10))</f>
        <v>Leave</v>
      </c>
      <c r="BJ1096" s="21" t="str">
        <f>IF(BI1096=0,AV1096,findspace($AU1096,BJ$10))</f>
        <v>Lump</v>
      </c>
      <c r="BK1096" s="21" t="str">
        <f>IF(BJ1096=0,AW1096,findspace($AU1096,BK$10))</f>
        <v>Sum</v>
      </c>
      <c r="BL1096" s="21" t="str">
        <f>IF(BK1096=0,AX1096,findspace($AU1096,BL$10))</f>
        <v>Payout</v>
      </c>
      <c r="BM1096" s="21" t="str">
        <f>IF(BL1096=0,BF1096,findspace($AU1096,BM$10))</f>
        <v/>
      </c>
      <c r="BN1096" s="21" t="str">
        <f>IF(BM1096=0,BH1096,findspace($AU1096,BN$10))</f>
        <v/>
      </c>
      <c r="BO1096" s="21" t="str">
        <f>IF(BN1096=0,BI1096,findspace($AU1096,BO$10))</f>
        <v/>
      </c>
      <c r="BR1096" s="21" t="str">
        <f>IF($BG1096=0,$AV1096,findspace($AV1096,BR$10))</f>
        <v>Sick</v>
      </c>
      <c r="BS1096" s="21" t="str">
        <f>IF($BG1096=0,$AV1096,findspace($AV1096,BS$10))</f>
        <v>Leave</v>
      </c>
      <c r="BT1096" s="21" t="str">
        <f>IF($BG1096=0,$AV1096,findspace($AV1096,BT$10))</f>
        <v/>
      </c>
      <c r="BU1096" s="21" t="str">
        <f>IF($BG1096=0,$AV1096,findspace($AV1096,BU$10))</f>
        <v/>
      </c>
      <c r="BV1096" s="21" t="str">
        <f>IF($BG1096=0,$AV1096,findspace($AV1096,BV$10))</f>
        <v/>
      </c>
      <c r="BW1096" s="21" t="str">
        <f>IF($BG1096=0,$AV1096,findspace($AV1096,BW$10))</f>
        <v/>
      </c>
      <c r="BX1096" s="21" t="str">
        <f>IF($BG1096=0,$AV1096,findspace($AV1096,BX$10))</f>
        <v/>
      </c>
      <c r="BY1096" s="21" t="str">
        <f>IF($BG1096=0,$AV1096,findspace($AV1096,BY$10))</f>
        <v/>
      </c>
      <c r="BZ1096" s="21" t="str">
        <f>IF($BG1096=0,$AV1096,findspace($AV1096,BZ$10))</f>
        <v/>
      </c>
      <c r="CA1096" s="21" t="str">
        <f>IF($BG1096=0,$AV1096,findspace($AV1096,CA$10))</f>
        <v/>
      </c>
    </row>
    <row r="1097" spans="1:79" x14ac:dyDescent="0.35">
      <c r="A1097" t="s">
        <v>1837</v>
      </c>
      <c r="B1097" t="s">
        <v>486</v>
      </c>
      <c r="C1097" t="s">
        <v>3168</v>
      </c>
      <c r="D1097" t="s">
        <v>1836</v>
      </c>
      <c r="E1097">
        <v>50</v>
      </c>
      <c r="F1097" t="s">
        <v>2757</v>
      </c>
      <c r="G1097" s="13">
        <v>0.93089005235602096</v>
      </c>
      <c r="I1097">
        <v>12374</v>
      </c>
      <c r="J1097" t="str">
        <f>K1097&amp;L1097</f>
        <v>IBC03ASick Leave Lump Sum Payout12374GSA50Sick Leave</v>
      </c>
      <c r="K1097" t="str">
        <f>A1097&amp;B1097&amp;C1097</f>
        <v>IBC03ASick Leave Lump Sum Payout</v>
      </c>
      <c r="L1097" t="str">
        <f>I1097&amp;D1097&amp;E1097&amp;F1097</f>
        <v>12374GSA50Sick Leave</v>
      </c>
      <c r="M1097" s="13">
        <f>G1097</f>
        <v>0.93089005235602096</v>
      </c>
      <c r="N1097" s="13"/>
      <c r="O1097" s="19">
        <v>374</v>
      </c>
      <c r="P1097">
        <f>COUNTIF(C$11:C$2024, C1097)</f>
        <v>3</v>
      </c>
      <c r="Q1097">
        <f>COUNTIF(F$11:F$177, F1097)</f>
        <v>2</v>
      </c>
      <c r="R1097" t="b">
        <f>A1097=D1097</f>
        <v>0</v>
      </c>
      <c r="S1097" t="b">
        <f>A1097&amp;B1097&amp;C1097=D1097&amp;E1097&amp;F1097</f>
        <v>0</v>
      </c>
      <c r="V1097" t="str">
        <f>IF($A1097=V$10, $C1097, "")</f>
        <v/>
      </c>
      <c r="W1097" t="str">
        <f>IF($A1097=W$10, $C1097, "")</f>
        <v/>
      </c>
      <c r="X1097" t="str">
        <f>IF($A1097=X$10, $C1097, "")</f>
        <v/>
      </c>
      <c r="Y1097" t="str">
        <f>IF($A1097=Y$10, $C1097, "")</f>
        <v>Sick Leave Lump Sum Payout</v>
      </c>
      <c r="Z1097" t="str">
        <f>IF($A1097=Z$10, $C1097, "")</f>
        <v/>
      </c>
      <c r="AB1097" t="str">
        <f>IF($D1097=AB$10, $F1097, "")</f>
        <v/>
      </c>
      <c r="AC1097" t="str">
        <f>IF($D1097=AC$10, $F1097, "")</f>
        <v>Sick Leave</v>
      </c>
      <c r="AD1097" t="str">
        <f>IF($D1097=AD$10, $F1097, "")</f>
        <v/>
      </c>
      <c r="AE1097" t="str">
        <f>IF($D1097=AE$10, $F1097, "")</f>
        <v/>
      </c>
      <c r="AF1097" t="str">
        <f>IF($D1097=AF$10, $F1097, "")</f>
        <v/>
      </c>
      <c r="AH1097">
        <f>COUNTIF(AI$11:AI$2024, AI1097)</f>
        <v>2</v>
      </c>
      <c r="AI1097" t="str">
        <f>V1097&amp;AB1097&amp;W1097&amp;AC1097&amp;X1097&amp;AD1097&amp;Y1097&amp;AE1097&amp;Z1097&amp;AF1097</f>
        <v>Sick LeaveSick Leave Lump Sum Payout</v>
      </c>
      <c r="AJ1097">
        <f>IF(ROW()=11,1,IF(AK1096+1=AK1097,AJ1096,AJ1096+1))</f>
        <v>975</v>
      </c>
      <c r="AK1097">
        <f>IF(AI1097=AI1096, AK1096+1, 1)</f>
        <v>2</v>
      </c>
      <c r="AL1097" s="26" t="str">
        <f>AM1097&amp;AN1097</f>
        <v>IBC03ASick Leave Lump Sum Payout12374GSA50Sick Leave</v>
      </c>
      <c r="AM1097" t="str">
        <f>K1097</f>
        <v>IBC03ASick Leave Lump Sum Payout</v>
      </c>
      <c r="AN1097" t="str">
        <f>L1097</f>
        <v>12374GSA50Sick Leave</v>
      </c>
      <c r="AO1097">
        <f>COUNTIF(AM$11:AM$1107, AM1097)</f>
        <v>3</v>
      </c>
      <c r="AP1097">
        <f>COUNTIF(AN$11:AN$1107, AN1097)</f>
        <v>9</v>
      </c>
      <c r="AQ1097">
        <f>MATCH(AM1097, AM$11:AM$1107, 0)</f>
        <v>584</v>
      </c>
      <c r="AR1097">
        <f>MATCH(AN1097, AN$11:AN$1107, 0)</f>
        <v>30</v>
      </c>
      <c r="AS1097">
        <v>374</v>
      </c>
      <c r="AU1097" t="str">
        <f>C1097</f>
        <v>Sick Leave Lump Sum Payout</v>
      </c>
      <c r="AV1097" t="str">
        <f>IF(F1097="", "", F1097)</f>
        <v>Sick Leave</v>
      </c>
      <c r="AW1097" s="13">
        <f>M1097</f>
        <v>0.93089005235602096</v>
      </c>
      <c r="AX1097" t="e">
        <f>VLOOKUP(AI1097, UniquePairs!A$5:A$2000, 1, FALSE)</f>
        <v>#N/A</v>
      </c>
      <c r="AY1097">
        <f>IFERROR(INDEX(UniquePairs!A$5:K$1000, MATCH(AL1097, UniquePairs!A$5:A$1000, 0), 10), "")</f>
        <v>0</v>
      </c>
      <c r="AZ1097" s="13">
        <f>IF(AY1097&lt;&gt;"", AY1097, AW1097)</f>
        <v>0</v>
      </c>
      <c r="BA1097" t="str">
        <f>IF(AZ1097=0,"None",IF(AZ1097&lt;0.6,"Weak",IF(AZ1097&lt;0.7,"Review",IF(AZ1097&lt;0.8,"Good",IF(AZ1097&lt;0.9,"Very Good","Solid")))))</f>
        <v>None</v>
      </c>
      <c r="BB1097" s="28" t="str">
        <f>IF(AJ1096=AJ1097, BB1096, BC1097)</f>
        <v>Sick Leave</v>
      </c>
      <c r="BC1097" t="str">
        <f>IF(AV1097="",AU1097,StringMatch(AU1097,AV1097,TRUE))</f>
        <v>Sick Leave</v>
      </c>
      <c r="BD1097" t="str">
        <f>TRIM(SUBSTITUTE(SUBSTITUTE(SUBSTITUTE(SUBSTITUTE(SUBSTITUTE(SUBSTITUTE(SUBSTITUTE(SUBSTITUTE(SUBSTITUTE(SUBSTITUTE(AU1097,BR1097,""),BS1097,""),BT1097,""),BU1097,""),BV1097,""),BW1097,""),BX1097,""),BY1097,""),BZ1097,""),CA1097,""))</f>
        <v>Lump Sum Payout</v>
      </c>
      <c r="BE1097" t="str">
        <f>TRIM(SUBSTITUTE(SUBSTITUTE(SUBSTITUTE(SUBSTITUTE(SUBSTITUTE(SUBSTITUTE(SUBSTITUTE(SUBSTITUTE(SUBSTITUTE(SUBSTITUTE(AV1097,BH1097,""),BI1097,""),BJ1097,""),BK1097,""),BL1097,""),BM1097,""),BN1097,""),BO1097,""),BP1097,""),BQ1097,""))</f>
        <v/>
      </c>
      <c r="BF1097" s="21">
        <f>LEN(AU1097)-LEN(SUBSTITUTE(AU1097," ",""))</f>
        <v>4</v>
      </c>
      <c r="BG1097" s="21">
        <f>LEN(AV1097)-LEN(SUBSTITUTE(AV1097," ",""))</f>
        <v>1</v>
      </c>
      <c r="BH1097" s="21" t="str">
        <f>IF(BF1097=0,AU1097,findspace($AU1097,BH$10))</f>
        <v>Sick</v>
      </c>
      <c r="BI1097" s="21" t="str">
        <f>IF(BH1097=0,AN1097,findspace($AU1097,BI$10))</f>
        <v>Leave</v>
      </c>
      <c r="BJ1097" s="21" t="str">
        <f>IF(BI1097=0,AV1097,findspace($AU1097,BJ$10))</f>
        <v>Lump</v>
      </c>
      <c r="BK1097" s="21" t="str">
        <f>IF(BJ1097=0,AW1097,findspace($AU1097,BK$10))</f>
        <v>Sum</v>
      </c>
      <c r="BL1097" s="21" t="str">
        <f>IF(BK1097=0,AX1097,findspace($AU1097,BL$10))</f>
        <v>Payout</v>
      </c>
      <c r="BM1097" s="21" t="str">
        <f>IF(BL1097=0,BF1097,findspace($AU1097,BM$10))</f>
        <v/>
      </c>
      <c r="BN1097" s="21" t="str">
        <f>IF(BM1097=0,BH1097,findspace($AU1097,BN$10))</f>
        <v/>
      </c>
      <c r="BO1097" s="21" t="str">
        <f>IF(BN1097=0,BI1097,findspace($AU1097,BO$10))</f>
        <v/>
      </c>
      <c r="BR1097" s="21" t="str">
        <f>IF($BG1097=0,$AV1097,findspace($AV1097,BR$10))</f>
        <v>Sick</v>
      </c>
      <c r="BS1097" s="21" t="str">
        <f>IF($BG1097=0,$AV1097,findspace($AV1097,BS$10))</f>
        <v>Leave</v>
      </c>
      <c r="BT1097" s="21" t="str">
        <f>IF($BG1097=0,$AV1097,findspace($AV1097,BT$10))</f>
        <v/>
      </c>
      <c r="BU1097" s="21" t="str">
        <f>IF($BG1097=0,$AV1097,findspace($AV1097,BU$10))</f>
        <v/>
      </c>
      <c r="BV1097" s="21" t="str">
        <f>IF($BG1097=0,$AV1097,findspace($AV1097,BV$10))</f>
        <v/>
      </c>
      <c r="BW1097" s="21" t="str">
        <f>IF($BG1097=0,$AV1097,findspace($AV1097,BW$10))</f>
        <v/>
      </c>
      <c r="BX1097" s="21" t="str">
        <f>IF($BG1097=0,$AV1097,findspace($AV1097,BX$10))</f>
        <v/>
      </c>
      <c r="BY1097" s="21" t="str">
        <f>IF($BG1097=0,$AV1097,findspace($AV1097,BY$10))</f>
        <v/>
      </c>
      <c r="BZ1097" s="21" t="str">
        <f>IF($BG1097=0,$AV1097,findspace($AV1097,BZ$10))</f>
        <v/>
      </c>
      <c r="CA1097" s="21" t="str">
        <f>IF($BG1097=0,$AV1097,findspace($AV1097,CA$10))</f>
        <v/>
      </c>
    </row>
    <row r="1098" spans="1:79" x14ac:dyDescent="0.35">
      <c r="A1098" t="s">
        <v>1837</v>
      </c>
      <c r="B1098" t="s">
        <v>3170</v>
      </c>
      <c r="C1098" t="s">
        <v>3171</v>
      </c>
      <c r="D1098" t="s">
        <v>1839</v>
      </c>
      <c r="E1098" t="s">
        <v>1267</v>
      </c>
      <c r="F1098" t="s">
        <v>2757</v>
      </c>
      <c r="G1098" s="13">
        <v>0.9</v>
      </c>
      <c r="I1098">
        <v>12374</v>
      </c>
      <c r="J1098" t="str">
        <f>K1098&amp;L1098</f>
        <v>IBC03ZSick Leave Balance12374DFASLSSick Leave</v>
      </c>
      <c r="K1098" t="str">
        <f>A1098&amp;B1098&amp;C1098</f>
        <v>IBC03ZSick Leave Balance</v>
      </c>
      <c r="L1098" t="str">
        <f>I1098&amp;D1098&amp;E1098&amp;F1098</f>
        <v>12374DFASLSSick Leave</v>
      </c>
      <c r="M1098" s="13">
        <f>G1098</f>
        <v>0.9</v>
      </c>
      <c r="N1098" s="13"/>
      <c r="O1098" s="19">
        <v>79</v>
      </c>
      <c r="P1098">
        <f>COUNTIF(C$11:C$2024, C1098)</f>
        <v>3</v>
      </c>
      <c r="Q1098">
        <f>COUNTIF(F$11:F$177, F1098)</f>
        <v>2</v>
      </c>
      <c r="R1098" t="b">
        <f>A1098=D1098</f>
        <v>0</v>
      </c>
      <c r="S1098" t="b">
        <f>A1098&amp;B1098&amp;C1098=D1098&amp;E1098&amp;F1098</f>
        <v>0</v>
      </c>
      <c r="V1098" t="str">
        <f>IF($A1098=V$10, $C1098, "")</f>
        <v/>
      </c>
      <c r="W1098" t="str">
        <f>IF($A1098=W$10, $C1098, "")</f>
        <v/>
      </c>
      <c r="X1098" t="str">
        <f>IF($A1098=X$10, $C1098, "")</f>
        <v/>
      </c>
      <c r="Y1098" t="str">
        <f>IF($A1098=Y$10, $C1098, "")</f>
        <v>Sick Leave Balance</v>
      </c>
      <c r="Z1098" t="str">
        <f>IF($A1098=Z$10, $C1098, "")</f>
        <v/>
      </c>
      <c r="AB1098" t="str">
        <f>IF($D1098=AB$10, $F1098, "")</f>
        <v>Sick Leave</v>
      </c>
      <c r="AC1098" t="str">
        <f>IF($D1098=AC$10, $F1098, "")</f>
        <v/>
      </c>
      <c r="AD1098" t="str">
        <f>IF($D1098=AD$10, $F1098, "")</f>
        <v/>
      </c>
      <c r="AE1098" t="str">
        <f>IF($D1098=AE$10, $F1098, "")</f>
        <v/>
      </c>
      <c r="AF1098" t="str">
        <f>IF($D1098=AF$10, $F1098, "")</f>
        <v/>
      </c>
      <c r="AH1098">
        <f>COUNTIF(AI$11:AI$2024, AI1098)</f>
        <v>2</v>
      </c>
      <c r="AI1098" t="str">
        <f>V1098&amp;AB1098&amp;W1098&amp;AC1098&amp;X1098&amp;AD1098&amp;Y1098&amp;AE1098&amp;Z1098&amp;AF1098</f>
        <v>Sick LeaveSick Leave Balance</v>
      </c>
      <c r="AJ1098">
        <f>IF(ROW()=11,1,IF(AK1097+1=AK1098,AJ1097,AJ1097+1))</f>
        <v>976</v>
      </c>
      <c r="AK1098">
        <f>IF(AI1098=AI1097, AK1097+1, 1)</f>
        <v>1</v>
      </c>
      <c r="AL1098" s="26" t="str">
        <f>AM1098&amp;AN1098</f>
        <v>IBC03ZSick Leave Balance12374DFASLSSick Leave</v>
      </c>
      <c r="AM1098" t="str">
        <f>K1098</f>
        <v>IBC03ZSick Leave Balance</v>
      </c>
      <c r="AN1098" t="str">
        <f>L1098</f>
        <v>12374DFASLSSick Leave</v>
      </c>
      <c r="AO1098">
        <f>COUNTIF(AM$11:AM$1107, AM1098)</f>
        <v>3</v>
      </c>
      <c r="AP1098">
        <f>COUNTIF(AN$11:AN$1107, AN1098)</f>
        <v>12</v>
      </c>
      <c r="AQ1098">
        <f>MATCH(AM1098, AM$11:AM$1107, 0)</f>
        <v>607</v>
      </c>
      <c r="AR1098">
        <f>MATCH(AN1098, AN$11:AN$1107, 0)</f>
        <v>29</v>
      </c>
      <c r="AS1098">
        <v>79</v>
      </c>
      <c r="AU1098" t="str">
        <f>C1098</f>
        <v>Sick Leave Balance</v>
      </c>
      <c r="AV1098" t="str">
        <f>IF(F1098="", "", F1098)</f>
        <v>Sick Leave</v>
      </c>
      <c r="AW1098" s="13">
        <f>M1098</f>
        <v>0.9</v>
      </c>
      <c r="AX1098" t="e">
        <f>VLOOKUP(AI1098, UniquePairs!A$5:A$2000, 1, FALSE)</f>
        <v>#N/A</v>
      </c>
      <c r="AY1098">
        <f>IFERROR(INDEX(UniquePairs!A$5:K$1000, MATCH(AL1098, UniquePairs!A$5:A$1000, 0), 10), "")</f>
        <v>0</v>
      </c>
      <c r="AZ1098" s="13">
        <f>IF(AY1098&lt;&gt;"", AY1098, AW1098)</f>
        <v>0</v>
      </c>
      <c r="BA1098" t="str">
        <f>IF(AZ1098=0,"None",IF(AZ1098&lt;0.6,"Weak",IF(AZ1098&lt;0.7,"Review",IF(AZ1098&lt;0.8,"Good",IF(AZ1098&lt;0.9,"Very Good","Solid")))))</f>
        <v>None</v>
      </c>
      <c r="BB1098" s="28" t="str">
        <f>IF(AJ1097=AJ1098, BB1097, BC1098)</f>
        <v>Sick Leave</v>
      </c>
      <c r="BC1098" t="str">
        <f>IF(AV1098="",AU1098,StringMatch(AU1098,AV1098,TRUE))</f>
        <v>Sick Leave</v>
      </c>
      <c r="BD1098" t="str">
        <f>TRIM(SUBSTITUTE(SUBSTITUTE(SUBSTITUTE(SUBSTITUTE(SUBSTITUTE(SUBSTITUTE(SUBSTITUTE(SUBSTITUTE(SUBSTITUTE(SUBSTITUTE(AU1098,BR1098,""),BS1098,""),BT1098,""),BU1098,""),BV1098,""),BW1098,""),BX1098,""),BY1098,""),BZ1098,""),CA1098,""))</f>
        <v>Balance</v>
      </c>
      <c r="BE1098" t="str">
        <f>TRIM(SUBSTITUTE(SUBSTITUTE(SUBSTITUTE(SUBSTITUTE(SUBSTITUTE(SUBSTITUTE(SUBSTITUTE(SUBSTITUTE(SUBSTITUTE(SUBSTITUTE(AV1098,BH1098,""),BI1098,""),BJ1098,""),BK1098,""),BL1098,""),BM1098,""),BN1098,""),BO1098,""),BP1098,""),BQ1098,""))</f>
        <v/>
      </c>
      <c r="BF1098" s="21">
        <f>LEN(AU1098)-LEN(SUBSTITUTE(AU1098," ",""))</f>
        <v>2</v>
      </c>
      <c r="BG1098" s="21">
        <f>LEN(AV1098)-LEN(SUBSTITUTE(AV1098," ",""))</f>
        <v>1</v>
      </c>
      <c r="BH1098" s="21" t="str">
        <f>IF(BF1098=0,AU1098,findspace($AU1098,BH$10))</f>
        <v>Sick</v>
      </c>
      <c r="BI1098" s="21" t="str">
        <f>IF(BH1098=0,AN1098,findspace($AU1098,BI$10))</f>
        <v>Leave</v>
      </c>
      <c r="BJ1098" s="21" t="str">
        <f>IF(BI1098=0,AV1098,findspace($AU1098,BJ$10))</f>
        <v>Balance</v>
      </c>
      <c r="BK1098" s="21" t="str">
        <f>IF(BJ1098=0,AW1098,findspace($AU1098,BK$10))</f>
        <v/>
      </c>
      <c r="BL1098" s="21" t="str">
        <f>IF(BK1098=0,AX1098,findspace($AU1098,BL$10))</f>
        <v/>
      </c>
      <c r="BM1098" s="21" t="str">
        <f>IF(BL1098=0,BF1098,findspace($AU1098,BM$10))</f>
        <v/>
      </c>
      <c r="BN1098" s="21" t="str">
        <f>IF(BM1098=0,BH1098,findspace($AU1098,BN$10))</f>
        <v/>
      </c>
      <c r="BO1098" s="21" t="str">
        <f>IF(BN1098=0,BI1098,findspace($AU1098,BO$10))</f>
        <v/>
      </c>
      <c r="BR1098" s="21" t="str">
        <f>IF($BG1098=0,$AV1098,findspace($AV1098,BR$10))</f>
        <v>Sick</v>
      </c>
      <c r="BS1098" s="21" t="str">
        <f>IF($BG1098=0,$AV1098,findspace($AV1098,BS$10))</f>
        <v>Leave</v>
      </c>
      <c r="BT1098" s="21" t="str">
        <f>IF($BG1098=0,$AV1098,findspace($AV1098,BT$10))</f>
        <v/>
      </c>
      <c r="BU1098" s="21" t="str">
        <f>IF($BG1098=0,$AV1098,findspace($AV1098,BU$10))</f>
        <v/>
      </c>
      <c r="BV1098" s="21" t="str">
        <f>IF($BG1098=0,$AV1098,findspace($AV1098,BV$10))</f>
        <v/>
      </c>
      <c r="BW1098" s="21" t="str">
        <f>IF($BG1098=0,$AV1098,findspace($AV1098,BW$10))</f>
        <v/>
      </c>
      <c r="BX1098" s="21" t="str">
        <f>IF($BG1098=0,$AV1098,findspace($AV1098,BX$10))</f>
        <v/>
      </c>
      <c r="BY1098" s="21" t="str">
        <f>IF($BG1098=0,$AV1098,findspace($AV1098,BY$10))</f>
        <v/>
      </c>
      <c r="BZ1098" s="21" t="str">
        <f>IF($BG1098=0,$AV1098,findspace($AV1098,BZ$10))</f>
        <v/>
      </c>
      <c r="CA1098" s="21" t="str">
        <f>IF($BG1098=0,$AV1098,findspace($AV1098,CA$10))</f>
        <v/>
      </c>
    </row>
    <row r="1099" spans="1:79" x14ac:dyDescent="0.35">
      <c r="A1099" t="s">
        <v>1837</v>
      </c>
      <c r="B1099" t="s">
        <v>3170</v>
      </c>
      <c r="C1099" t="s">
        <v>3171</v>
      </c>
      <c r="D1099" t="s">
        <v>1836</v>
      </c>
      <c r="E1099">
        <v>50</v>
      </c>
      <c r="F1099" t="s">
        <v>2757</v>
      </c>
      <c r="G1099" s="13">
        <v>0.9</v>
      </c>
      <c r="I1099">
        <v>12374</v>
      </c>
      <c r="J1099" t="str">
        <f>K1099&amp;L1099</f>
        <v>IBC03ZSick Leave Balance12374GSA50Sick Leave</v>
      </c>
      <c r="K1099" t="str">
        <f>A1099&amp;B1099&amp;C1099</f>
        <v>IBC03ZSick Leave Balance</v>
      </c>
      <c r="L1099" t="str">
        <f>I1099&amp;D1099&amp;E1099&amp;F1099</f>
        <v>12374GSA50Sick Leave</v>
      </c>
      <c r="M1099" s="13">
        <f>G1099</f>
        <v>0.9</v>
      </c>
      <c r="N1099" s="13"/>
      <c r="O1099" s="19">
        <v>325</v>
      </c>
      <c r="P1099">
        <f>COUNTIF(C$11:C$2024, C1099)</f>
        <v>3</v>
      </c>
      <c r="Q1099">
        <f>COUNTIF(F$11:F$177, F1099)</f>
        <v>2</v>
      </c>
      <c r="R1099" t="b">
        <f>A1099=D1099</f>
        <v>0</v>
      </c>
      <c r="S1099" t="b">
        <f>A1099&amp;B1099&amp;C1099=D1099&amp;E1099&amp;F1099</f>
        <v>0</v>
      </c>
      <c r="V1099" t="str">
        <f>IF($A1099=V$10, $C1099, "")</f>
        <v/>
      </c>
      <c r="W1099" t="str">
        <f>IF($A1099=W$10, $C1099, "")</f>
        <v/>
      </c>
      <c r="X1099" t="str">
        <f>IF($A1099=X$10, $C1099, "")</f>
        <v/>
      </c>
      <c r="Y1099" t="str">
        <f>IF($A1099=Y$10, $C1099, "")</f>
        <v>Sick Leave Balance</v>
      </c>
      <c r="Z1099" t="str">
        <f>IF($A1099=Z$10, $C1099, "")</f>
        <v/>
      </c>
      <c r="AB1099" t="str">
        <f>IF($D1099=AB$10, $F1099, "")</f>
        <v/>
      </c>
      <c r="AC1099" t="str">
        <f>IF($D1099=AC$10, $F1099, "")</f>
        <v>Sick Leave</v>
      </c>
      <c r="AD1099" t="str">
        <f>IF($D1099=AD$10, $F1099, "")</f>
        <v/>
      </c>
      <c r="AE1099" t="str">
        <f>IF($D1099=AE$10, $F1099, "")</f>
        <v/>
      </c>
      <c r="AF1099" t="str">
        <f>IF($D1099=AF$10, $F1099, "")</f>
        <v/>
      </c>
      <c r="AH1099">
        <f>COUNTIF(AI$11:AI$2024, AI1099)</f>
        <v>2</v>
      </c>
      <c r="AI1099" t="str">
        <f>V1099&amp;AB1099&amp;W1099&amp;AC1099&amp;X1099&amp;AD1099&amp;Y1099&amp;AE1099&amp;Z1099&amp;AF1099</f>
        <v>Sick LeaveSick Leave Balance</v>
      </c>
      <c r="AJ1099">
        <f>IF(ROW()=11,1,IF(AK1098+1=AK1099,AJ1098,AJ1098+1))</f>
        <v>976</v>
      </c>
      <c r="AK1099">
        <f>IF(AI1099=AI1098, AK1098+1, 1)</f>
        <v>2</v>
      </c>
      <c r="AL1099" s="26" t="str">
        <f>AM1099&amp;AN1099</f>
        <v>IBC03ZSick Leave Balance12374GSA50Sick Leave</v>
      </c>
      <c r="AM1099" t="str">
        <f>K1099</f>
        <v>IBC03ZSick Leave Balance</v>
      </c>
      <c r="AN1099" t="str">
        <f>L1099</f>
        <v>12374GSA50Sick Leave</v>
      </c>
      <c r="AO1099">
        <f>COUNTIF(AM$11:AM$1107, AM1099)</f>
        <v>3</v>
      </c>
      <c r="AP1099">
        <f>COUNTIF(AN$11:AN$1107, AN1099)</f>
        <v>9</v>
      </c>
      <c r="AQ1099">
        <f>MATCH(AM1099, AM$11:AM$1107, 0)</f>
        <v>607</v>
      </c>
      <c r="AR1099">
        <f>MATCH(AN1099, AN$11:AN$1107, 0)</f>
        <v>30</v>
      </c>
      <c r="AS1099">
        <v>325</v>
      </c>
      <c r="AU1099" t="str">
        <f>C1099</f>
        <v>Sick Leave Balance</v>
      </c>
      <c r="AV1099" t="str">
        <f>IF(F1099="", "", F1099)</f>
        <v>Sick Leave</v>
      </c>
      <c r="AW1099" s="13">
        <f>M1099</f>
        <v>0.9</v>
      </c>
      <c r="AX1099" t="e">
        <f>VLOOKUP(AI1099, UniquePairs!A$5:A$2000, 1, FALSE)</f>
        <v>#N/A</v>
      </c>
      <c r="AY1099">
        <f>IFERROR(INDEX(UniquePairs!A$5:K$1000, MATCH(AL1099, UniquePairs!A$5:A$1000, 0), 10), "")</f>
        <v>0</v>
      </c>
      <c r="AZ1099" s="13">
        <f>IF(AY1099&lt;&gt;"", AY1099, AW1099)</f>
        <v>0</v>
      </c>
      <c r="BA1099" t="str">
        <f>IF(AZ1099=0,"None",IF(AZ1099&lt;0.6,"Weak",IF(AZ1099&lt;0.7,"Review",IF(AZ1099&lt;0.8,"Good",IF(AZ1099&lt;0.9,"Very Good","Solid")))))</f>
        <v>None</v>
      </c>
      <c r="BB1099" s="28" t="str">
        <f>IF(AJ1098=AJ1099, BB1098, BC1099)</f>
        <v>Sick Leave</v>
      </c>
      <c r="BC1099" t="str">
        <f>IF(AV1099="",AU1099,StringMatch(AU1099,AV1099,TRUE))</f>
        <v>Sick Leave</v>
      </c>
      <c r="BD1099" t="str">
        <f>TRIM(SUBSTITUTE(SUBSTITUTE(SUBSTITUTE(SUBSTITUTE(SUBSTITUTE(SUBSTITUTE(SUBSTITUTE(SUBSTITUTE(SUBSTITUTE(SUBSTITUTE(AU1099,BR1099,""),BS1099,""),BT1099,""),BU1099,""),BV1099,""),BW1099,""),BX1099,""),BY1099,""),BZ1099,""),CA1099,""))</f>
        <v>Balance</v>
      </c>
      <c r="BE1099" t="str">
        <f>TRIM(SUBSTITUTE(SUBSTITUTE(SUBSTITUTE(SUBSTITUTE(SUBSTITUTE(SUBSTITUTE(SUBSTITUTE(SUBSTITUTE(SUBSTITUTE(SUBSTITUTE(AV1099,BH1099,""),BI1099,""),BJ1099,""),BK1099,""),BL1099,""),BM1099,""),BN1099,""),BO1099,""),BP1099,""),BQ1099,""))</f>
        <v/>
      </c>
      <c r="BF1099" s="21">
        <f>LEN(AU1099)-LEN(SUBSTITUTE(AU1099," ",""))</f>
        <v>2</v>
      </c>
      <c r="BG1099" s="21">
        <f>LEN(AV1099)-LEN(SUBSTITUTE(AV1099," ",""))</f>
        <v>1</v>
      </c>
      <c r="BH1099" s="21" t="str">
        <f>IF(BF1099=0,AU1099,findspace($AU1099,BH$10))</f>
        <v>Sick</v>
      </c>
      <c r="BI1099" s="21" t="str">
        <f>IF(BH1099=0,AN1099,findspace($AU1099,BI$10))</f>
        <v>Leave</v>
      </c>
      <c r="BJ1099" s="21" t="str">
        <f>IF(BI1099=0,AV1099,findspace($AU1099,BJ$10))</f>
        <v>Balance</v>
      </c>
      <c r="BK1099" s="21" t="str">
        <f>IF(BJ1099=0,AW1099,findspace($AU1099,BK$10))</f>
        <v/>
      </c>
      <c r="BL1099" s="21" t="str">
        <f>IF(BK1099=0,AX1099,findspace($AU1099,BL$10))</f>
        <v/>
      </c>
      <c r="BM1099" s="21" t="str">
        <f>IF(BL1099=0,BF1099,findspace($AU1099,BM$10))</f>
        <v/>
      </c>
      <c r="BN1099" s="21" t="str">
        <f>IF(BM1099=0,BH1099,findspace($AU1099,BN$10))</f>
        <v/>
      </c>
      <c r="BO1099" s="21" t="str">
        <f>IF(BN1099=0,BI1099,findspace($AU1099,BO$10))</f>
        <v/>
      </c>
      <c r="BR1099" s="21" t="str">
        <f>IF($BG1099=0,$AV1099,findspace($AV1099,BR$10))</f>
        <v>Sick</v>
      </c>
      <c r="BS1099" s="21" t="str">
        <f>IF($BG1099=0,$AV1099,findspace($AV1099,BS$10))</f>
        <v>Leave</v>
      </c>
      <c r="BT1099" s="21" t="str">
        <f>IF($BG1099=0,$AV1099,findspace($AV1099,BT$10))</f>
        <v/>
      </c>
      <c r="BU1099" s="21" t="str">
        <f>IF($BG1099=0,$AV1099,findspace($AV1099,BU$10))</f>
        <v/>
      </c>
      <c r="BV1099" s="21" t="str">
        <f>IF($BG1099=0,$AV1099,findspace($AV1099,BV$10))</f>
        <v/>
      </c>
      <c r="BW1099" s="21" t="str">
        <f>IF($BG1099=0,$AV1099,findspace($AV1099,BW$10))</f>
        <v/>
      </c>
      <c r="BX1099" s="21" t="str">
        <f>IF($BG1099=0,$AV1099,findspace($AV1099,BX$10))</f>
        <v/>
      </c>
      <c r="BY1099" s="21" t="str">
        <f>IF($BG1099=0,$AV1099,findspace($AV1099,BY$10))</f>
        <v/>
      </c>
      <c r="BZ1099" s="21" t="str">
        <f>IF($BG1099=0,$AV1099,findspace($AV1099,BZ$10))</f>
        <v/>
      </c>
      <c r="CA1099" s="21" t="str">
        <f>IF($BG1099=0,$AV1099,findspace($AV1099,CA$10))</f>
        <v/>
      </c>
    </row>
    <row r="1100" spans="1:79" x14ac:dyDescent="0.35">
      <c r="A1100" t="s">
        <v>1837</v>
      </c>
      <c r="B1100" t="s">
        <v>3172</v>
      </c>
      <c r="C1100" t="s">
        <v>3173</v>
      </c>
      <c r="D1100" t="s">
        <v>1839</v>
      </c>
      <c r="E1100" t="s">
        <v>1267</v>
      </c>
      <c r="F1100" t="s">
        <v>2757</v>
      </c>
      <c r="G1100" s="13">
        <v>0.93888888888888888</v>
      </c>
      <c r="I1100">
        <v>12374</v>
      </c>
      <c r="J1100" t="str">
        <f>K1100&amp;L1100</f>
        <v>IBCFSLSick Leave Frozen12374DFASLSSick Leave</v>
      </c>
      <c r="K1100" t="str">
        <f>A1100&amp;B1100&amp;C1100</f>
        <v>IBCFSLSick Leave Frozen</v>
      </c>
      <c r="L1100" t="str">
        <f>I1100&amp;D1100&amp;E1100&amp;F1100</f>
        <v>12374DFASLSSick Leave</v>
      </c>
      <c r="M1100" s="13">
        <f>G1100</f>
        <v>0.93888888888888888</v>
      </c>
      <c r="N1100" s="13"/>
      <c r="O1100" s="19">
        <v>852</v>
      </c>
      <c r="P1100">
        <f>COUNTIF(C$11:C$2024, C1100)</f>
        <v>3</v>
      </c>
      <c r="Q1100">
        <f>COUNTIF(F$11:F$177, F1100)</f>
        <v>2</v>
      </c>
      <c r="R1100" t="b">
        <f>A1100=D1100</f>
        <v>0</v>
      </c>
      <c r="S1100" t="b">
        <f>A1100&amp;B1100&amp;C1100=D1100&amp;E1100&amp;F1100</f>
        <v>0</v>
      </c>
      <c r="V1100" t="str">
        <f>IF($A1100=V$10, $C1100, "")</f>
        <v/>
      </c>
      <c r="W1100" t="str">
        <f>IF($A1100=W$10, $C1100, "")</f>
        <v/>
      </c>
      <c r="X1100" t="str">
        <f>IF($A1100=X$10, $C1100, "")</f>
        <v/>
      </c>
      <c r="Y1100" t="str">
        <f>IF($A1100=Y$10, $C1100, "")</f>
        <v>Sick Leave Frozen</v>
      </c>
      <c r="Z1100" t="str">
        <f>IF($A1100=Z$10, $C1100, "")</f>
        <v/>
      </c>
      <c r="AB1100" t="str">
        <f>IF($D1100=AB$10, $F1100, "")</f>
        <v>Sick Leave</v>
      </c>
      <c r="AC1100" t="str">
        <f>IF($D1100=AC$10, $F1100, "")</f>
        <v/>
      </c>
      <c r="AD1100" t="str">
        <f>IF($D1100=AD$10, $F1100, "")</f>
        <v/>
      </c>
      <c r="AE1100" t="str">
        <f>IF($D1100=AE$10, $F1100, "")</f>
        <v/>
      </c>
      <c r="AF1100" t="str">
        <f>IF($D1100=AF$10, $F1100, "")</f>
        <v/>
      </c>
      <c r="AH1100">
        <f>COUNTIF(AI$11:AI$2024, AI1100)</f>
        <v>2</v>
      </c>
      <c r="AI1100" t="str">
        <f>V1100&amp;AB1100&amp;W1100&amp;AC1100&amp;X1100&amp;AD1100&amp;Y1100&amp;AE1100&amp;Z1100&amp;AF1100</f>
        <v>Sick LeaveSick Leave Frozen</v>
      </c>
      <c r="AJ1100">
        <f>IF(ROW()=11,1,IF(AK1099+1=AK1100,AJ1099,AJ1099+1))</f>
        <v>977</v>
      </c>
      <c r="AK1100">
        <f>IF(AI1100=AI1099, AK1099+1, 1)</f>
        <v>1</v>
      </c>
      <c r="AL1100" s="26" t="str">
        <f>AM1100&amp;AN1100</f>
        <v>IBCFSLSick Leave Frozen12374DFASLSSick Leave</v>
      </c>
      <c r="AM1100" t="str">
        <f>K1100</f>
        <v>IBCFSLSick Leave Frozen</v>
      </c>
      <c r="AN1100" t="str">
        <f>L1100</f>
        <v>12374DFASLSSick Leave</v>
      </c>
      <c r="AO1100">
        <f>COUNTIF(AM$11:AM$1107, AM1100)</f>
        <v>3</v>
      </c>
      <c r="AP1100">
        <f>COUNTIF(AN$11:AN$1107, AN1100)</f>
        <v>12</v>
      </c>
      <c r="AQ1100">
        <f>MATCH(AM1100, AM$11:AM$1107, 0)</f>
        <v>544</v>
      </c>
      <c r="AR1100">
        <f>MATCH(AN1100, AN$11:AN$1107, 0)</f>
        <v>29</v>
      </c>
      <c r="AS1100">
        <v>852</v>
      </c>
      <c r="AU1100" t="str">
        <f>C1100</f>
        <v>Sick Leave Frozen</v>
      </c>
      <c r="AV1100" t="str">
        <f>IF(F1100="", "", F1100)</f>
        <v>Sick Leave</v>
      </c>
      <c r="AW1100" s="13">
        <f>M1100</f>
        <v>0.93888888888888888</v>
      </c>
      <c r="AX1100" t="e">
        <f>VLOOKUP(AI1100, UniquePairs!A$5:A$2000, 1, FALSE)</f>
        <v>#N/A</v>
      </c>
      <c r="AY1100">
        <f>IFERROR(INDEX(UniquePairs!A$5:K$1000, MATCH(AL1100, UniquePairs!A$5:A$1000, 0), 10), "")</f>
        <v>0</v>
      </c>
      <c r="AZ1100" s="13">
        <f>IF(AY1100&lt;&gt;"", AY1100, AW1100)</f>
        <v>0</v>
      </c>
      <c r="BA1100" t="str">
        <f>IF(AZ1100=0,"None",IF(AZ1100&lt;0.6,"Weak",IF(AZ1100&lt;0.7,"Review",IF(AZ1100&lt;0.8,"Good",IF(AZ1100&lt;0.9,"Very Good","Solid")))))</f>
        <v>None</v>
      </c>
      <c r="BB1100" s="28" t="str">
        <f>IF(AJ1099=AJ1100, BB1099, BC1100)</f>
        <v>Sick Leave</v>
      </c>
      <c r="BC1100" t="str">
        <f>IF(AV1100="",AU1100,StringMatch(AU1100,AV1100,TRUE))</f>
        <v>Sick Leave</v>
      </c>
      <c r="BD1100" t="str">
        <f>TRIM(SUBSTITUTE(SUBSTITUTE(SUBSTITUTE(SUBSTITUTE(SUBSTITUTE(SUBSTITUTE(SUBSTITUTE(SUBSTITUTE(SUBSTITUTE(SUBSTITUTE(AU1100,BR1100,""),BS1100,""),BT1100,""),BU1100,""),BV1100,""),BW1100,""),BX1100,""),BY1100,""),BZ1100,""),CA1100,""))</f>
        <v>Frozen</v>
      </c>
      <c r="BE1100" t="str">
        <f>TRIM(SUBSTITUTE(SUBSTITUTE(SUBSTITUTE(SUBSTITUTE(SUBSTITUTE(SUBSTITUTE(SUBSTITUTE(SUBSTITUTE(SUBSTITUTE(SUBSTITUTE(AV1100,BH1100,""),BI1100,""),BJ1100,""),BK1100,""),BL1100,""),BM1100,""),BN1100,""),BO1100,""),BP1100,""),BQ1100,""))</f>
        <v/>
      </c>
      <c r="BF1100" s="21">
        <f>LEN(AU1100)-LEN(SUBSTITUTE(AU1100," ",""))</f>
        <v>2</v>
      </c>
      <c r="BG1100" s="21">
        <f>LEN(AV1100)-LEN(SUBSTITUTE(AV1100," ",""))</f>
        <v>1</v>
      </c>
      <c r="BH1100" s="21" t="str">
        <f>IF(BF1100=0,AU1100,findspace($AU1100,BH$10))</f>
        <v>Sick</v>
      </c>
      <c r="BI1100" s="21" t="str">
        <f>IF(BH1100=0,AN1100,findspace($AU1100,BI$10))</f>
        <v>Leave</v>
      </c>
      <c r="BJ1100" s="21" t="str">
        <f>IF(BI1100=0,AV1100,findspace($AU1100,BJ$10))</f>
        <v>Frozen</v>
      </c>
      <c r="BK1100" s="21" t="str">
        <f>IF(BJ1100=0,AW1100,findspace($AU1100,BK$10))</f>
        <v/>
      </c>
      <c r="BL1100" s="21" t="str">
        <f>IF(BK1100=0,AX1100,findspace($AU1100,BL$10))</f>
        <v/>
      </c>
      <c r="BM1100" s="21" t="str">
        <f>IF(BL1100=0,BF1100,findspace($AU1100,BM$10))</f>
        <v/>
      </c>
      <c r="BN1100" s="21" t="str">
        <f>IF(BM1100=0,BH1100,findspace($AU1100,BN$10))</f>
        <v/>
      </c>
      <c r="BO1100" s="21" t="str">
        <f>IF(BN1100=0,BI1100,findspace($AU1100,BO$10))</f>
        <v/>
      </c>
      <c r="BR1100" s="21" t="str">
        <f>IF($BG1100=0,$AV1100,findspace($AV1100,BR$10))</f>
        <v>Sick</v>
      </c>
      <c r="BS1100" s="21" t="str">
        <f>IF($BG1100=0,$AV1100,findspace($AV1100,BS$10))</f>
        <v>Leave</v>
      </c>
      <c r="BT1100" s="21" t="str">
        <f>IF($BG1100=0,$AV1100,findspace($AV1100,BT$10))</f>
        <v/>
      </c>
      <c r="BU1100" s="21" t="str">
        <f>IF($BG1100=0,$AV1100,findspace($AV1100,BU$10))</f>
        <v/>
      </c>
      <c r="BV1100" s="21" t="str">
        <f>IF($BG1100=0,$AV1100,findspace($AV1100,BV$10))</f>
        <v/>
      </c>
      <c r="BW1100" s="21" t="str">
        <f>IF($BG1100=0,$AV1100,findspace($AV1100,BW$10))</f>
        <v/>
      </c>
      <c r="BX1100" s="21" t="str">
        <f>IF($BG1100=0,$AV1100,findspace($AV1100,BX$10))</f>
        <v/>
      </c>
      <c r="BY1100" s="21" t="str">
        <f>IF($BG1100=0,$AV1100,findspace($AV1100,BY$10))</f>
        <v/>
      </c>
      <c r="BZ1100" s="21" t="str">
        <f>IF($BG1100=0,$AV1100,findspace($AV1100,BZ$10))</f>
        <v/>
      </c>
      <c r="CA1100" s="21" t="str">
        <f>IF($BG1100=0,$AV1100,findspace($AV1100,CA$10))</f>
        <v/>
      </c>
    </row>
    <row r="1101" spans="1:79" x14ac:dyDescent="0.35">
      <c r="A1101" t="s">
        <v>1837</v>
      </c>
      <c r="B1101" t="s">
        <v>3172</v>
      </c>
      <c r="C1101" t="s">
        <v>3173</v>
      </c>
      <c r="D1101" t="s">
        <v>1836</v>
      </c>
      <c r="E1101">
        <v>50</v>
      </c>
      <c r="F1101" t="s">
        <v>2757</v>
      </c>
      <c r="G1101" s="13">
        <v>0.93888888888888888</v>
      </c>
      <c r="I1101">
        <v>12374</v>
      </c>
      <c r="J1101" t="str">
        <f>K1101&amp;L1101</f>
        <v>IBCFSLSick Leave Frozen12374GSA50Sick Leave</v>
      </c>
      <c r="K1101" t="str">
        <f>A1101&amp;B1101&amp;C1101</f>
        <v>IBCFSLSick Leave Frozen</v>
      </c>
      <c r="L1101" t="str">
        <f>I1101&amp;D1101&amp;E1101&amp;F1101</f>
        <v>12374GSA50Sick Leave</v>
      </c>
      <c r="M1101" s="13">
        <f>G1101</f>
        <v>0.93888888888888888</v>
      </c>
      <c r="N1101" s="13"/>
      <c r="O1101" s="19">
        <v>303</v>
      </c>
      <c r="P1101">
        <f>COUNTIF(C$11:C$2024, C1101)</f>
        <v>3</v>
      </c>
      <c r="Q1101">
        <f>COUNTIF(F$11:F$177, F1101)</f>
        <v>2</v>
      </c>
      <c r="R1101" t="b">
        <f>A1101=D1101</f>
        <v>0</v>
      </c>
      <c r="S1101" t="b">
        <f>A1101&amp;B1101&amp;C1101=D1101&amp;E1101&amp;F1101</f>
        <v>0</v>
      </c>
      <c r="V1101" t="str">
        <f>IF($A1101=V$10, $C1101, "")</f>
        <v/>
      </c>
      <c r="W1101" t="str">
        <f>IF($A1101=W$10, $C1101, "")</f>
        <v/>
      </c>
      <c r="X1101" t="str">
        <f>IF($A1101=X$10, $C1101, "")</f>
        <v/>
      </c>
      <c r="Y1101" t="str">
        <f>IF($A1101=Y$10, $C1101, "")</f>
        <v>Sick Leave Frozen</v>
      </c>
      <c r="Z1101" t="str">
        <f>IF($A1101=Z$10, $C1101, "")</f>
        <v/>
      </c>
      <c r="AB1101" t="str">
        <f>IF($D1101=AB$10, $F1101, "")</f>
        <v/>
      </c>
      <c r="AC1101" t="str">
        <f>IF($D1101=AC$10, $F1101, "")</f>
        <v>Sick Leave</v>
      </c>
      <c r="AD1101" t="str">
        <f>IF($D1101=AD$10, $F1101, "")</f>
        <v/>
      </c>
      <c r="AE1101" t="str">
        <f>IF($D1101=AE$10, $F1101, "")</f>
        <v/>
      </c>
      <c r="AF1101" t="str">
        <f>IF($D1101=AF$10, $F1101, "")</f>
        <v/>
      </c>
      <c r="AH1101">
        <f>COUNTIF(AI$11:AI$2024, AI1101)</f>
        <v>2</v>
      </c>
      <c r="AI1101" t="str">
        <f>V1101&amp;AB1101&amp;W1101&amp;AC1101&amp;X1101&amp;AD1101&amp;Y1101&amp;AE1101&amp;Z1101&amp;AF1101</f>
        <v>Sick LeaveSick Leave Frozen</v>
      </c>
      <c r="AJ1101">
        <f>IF(ROW()=11,1,IF(AK1100+1=AK1101,AJ1100,AJ1100+1))</f>
        <v>977</v>
      </c>
      <c r="AK1101">
        <f>IF(AI1101=AI1100, AK1100+1, 1)</f>
        <v>2</v>
      </c>
      <c r="AL1101" s="26" t="str">
        <f>AM1101&amp;AN1101</f>
        <v>IBCFSLSick Leave Frozen12374GSA50Sick Leave</v>
      </c>
      <c r="AM1101" t="str">
        <f>K1101</f>
        <v>IBCFSLSick Leave Frozen</v>
      </c>
      <c r="AN1101" t="str">
        <f>L1101</f>
        <v>12374GSA50Sick Leave</v>
      </c>
      <c r="AO1101">
        <f>COUNTIF(AM$11:AM$1107, AM1101)</f>
        <v>3</v>
      </c>
      <c r="AP1101">
        <f>COUNTIF(AN$11:AN$1107, AN1101)</f>
        <v>9</v>
      </c>
      <c r="AQ1101">
        <f>MATCH(AM1101, AM$11:AM$1107, 0)</f>
        <v>544</v>
      </c>
      <c r="AR1101">
        <f>MATCH(AN1101, AN$11:AN$1107, 0)</f>
        <v>30</v>
      </c>
      <c r="AS1101">
        <v>303</v>
      </c>
      <c r="AU1101" t="str">
        <f>C1101</f>
        <v>Sick Leave Frozen</v>
      </c>
      <c r="AV1101" t="str">
        <f>IF(F1101="", "", F1101)</f>
        <v>Sick Leave</v>
      </c>
      <c r="AW1101" s="13">
        <f>M1101</f>
        <v>0.93888888888888888</v>
      </c>
      <c r="AX1101" t="e">
        <f>VLOOKUP(AI1101, UniquePairs!A$5:A$2000, 1, FALSE)</f>
        <v>#N/A</v>
      </c>
      <c r="AY1101">
        <f>IFERROR(INDEX(UniquePairs!A$5:K$1000, MATCH(AL1101, UniquePairs!A$5:A$1000, 0), 10), "")</f>
        <v>0</v>
      </c>
      <c r="AZ1101" s="13">
        <f>IF(AY1101&lt;&gt;"", AY1101, AW1101)</f>
        <v>0</v>
      </c>
      <c r="BA1101" t="str">
        <f>IF(AZ1101=0,"None",IF(AZ1101&lt;0.6,"Weak",IF(AZ1101&lt;0.7,"Review",IF(AZ1101&lt;0.8,"Good",IF(AZ1101&lt;0.9,"Very Good","Solid")))))</f>
        <v>None</v>
      </c>
      <c r="BB1101" s="28" t="str">
        <f>IF(AJ1100=AJ1101, BB1100, BC1101)</f>
        <v>Sick Leave</v>
      </c>
      <c r="BC1101" t="str">
        <f>IF(AV1101="",AU1101,StringMatch(AU1101,AV1101,TRUE))</f>
        <v>Sick Leave</v>
      </c>
      <c r="BD1101" t="str">
        <f>TRIM(SUBSTITUTE(SUBSTITUTE(SUBSTITUTE(SUBSTITUTE(SUBSTITUTE(SUBSTITUTE(SUBSTITUTE(SUBSTITUTE(SUBSTITUTE(SUBSTITUTE(AU1101,BR1101,""),BS1101,""),BT1101,""),BU1101,""),BV1101,""),BW1101,""),BX1101,""),BY1101,""),BZ1101,""),CA1101,""))</f>
        <v>Frozen</v>
      </c>
      <c r="BE1101" t="str">
        <f>TRIM(SUBSTITUTE(SUBSTITUTE(SUBSTITUTE(SUBSTITUTE(SUBSTITUTE(SUBSTITUTE(SUBSTITUTE(SUBSTITUTE(SUBSTITUTE(SUBSTITUTE(AV1101,BH1101,""),BI1101,""),BJ1101,""),BK1101,""),BL1101,""),BM1101,""),BN1101,""),BO1101,""),BP1101,""),BQ1101,""))</f>
        <v/>
      </c>
      <c r="BF1101" s="21">
        <f>LEN(AU1101)-LEN(SUBSTITUTE(AU1101," ",""))</f>
        <v>2</v>
      </c>
      <c r="BG1101" s="21">
        <f>LEN(AV1101)-LEN(SUBSTITUTE(AV1101," ",""))</f>
        <v>1</v>
      </c>
      <c r="BH1101" s="21" t="str">
        <f>IF(BF1101=0,AU1101,findspace($AU1101,BH$10))</f>
        <v>Sick</v>
      </c>
      <c r="BI1101" s="21" t="str">
        <f>IF(BH1101=0,AN1101,findspace($AU1101,BI$10))</f>
        <v>Leave</v>
      </c>
      <c r="BJ1101" s="21" t="str">
        <f>IF(BI1101=0,AV1101,findspace($AU1101,BJ$10))</f>
        <v>Frozen</v>
      </c>
      <c r="BK1101" s="21" t="str">
        <f>IF(BJ1101=0,AW1101,findspace($AU1101,BK$10))</f>
        <v/>
      </c>
      <c r="BL1101" s="21" t="str">
        <f>IF(BK1101=0,AX1101,findspace($AU1101,BL$10))</f>
        <v/>
      </c>
      <c r="BM1101" s="21" t="str">
        <f>IF(BL1101=0,BF1101,findspace($AU1101,BM$10))</f>
        <v/>
      </c>
      <c r="BN1101" s="21" t="str">
        <f>IF(BM1101=0,BH1101,findspace($AU1101,BN$10))</f>
        <v/>
      </c>
      <c r="BO1101" s="21" t="str">
        <f>IF(BN1101=0,BI1101,findspace($AU1101,BO$10))</f>
        <v/>
      </c>
      <c r="BR1101" s="21" t="str">
        <f>IF($BG1101=0,$AV1101,findspace($AV1101,BR$10))</f>
        <v>Sick</v>
      </c>
      <c r="BS1101" s="21" t="str">
        <f>IF($BG1101=0,$AV1101,findspace($AV1101,BS$10))</f>
        <v>Leave</v>
      </c>
      <c r="BT1101" s="21" t="str">
        <f>IF($BG1101=0,$AV1101,findspace($AV1101,BT$10))</f>
        <v/>
      </c>
      <c r="BU1101" s="21" t="str">
        <f>IF($BG1101=0,$AV1101,findspace($AV1101,BU$10))</f>
        <v/>
      </c>
      <c r="BV1101" s="21" t="str">
        <f>IF($BG1101=0,$AV1101,findspace($AV1101,BV$10))</f>
        <v/>
      </c>
      <c r="BW1101" s="21" t="str">
        <f>IF($BG1101=0,$AV1101,findspace($AV1101,BW$10))</f>
        <v/>
      </c>
      <c r="BX1101" s="21" t="str">
        <f>IF($BG1101=0,$AV1101,findspace($AV1101,BX$10))</f>
        <v/>
      </c>
      <c r="BY1101" s="21" t="str">
        <f>IF($BG1101=0,$AV1101,findspace($AV1101,BY$10))</f>
        <v/>
      </c>
      <c r="BZ1101" s="21" t="str">
        <f>IF($BG1101=0,$AV1101,findspace($AV1101,BZ$10))</f>
        <v/>
      </c>
      <c r="CA1101" s="21" t="str">
        <f>IF($BG1101=0,$AV1101,findspace($AV1101,CA$10))</f>
        <v/>
      </c>
    </row>
    <row r="1102" spans="1:79" x14ac:dyDescent="0.35">
      <c r="A1102" t="s">
        <v>1837</v>
      </c>
      <c r="B1102" t="s">
        <v>3174</v>
      </c>
      <c r="C1102" t="s">
        <v>3635</v>
      </c>
      <c r="D1102" t="s">
        <v>1839</v>
      </c>
      <c r="E1102" t="s">
        <v>1267</v>
      </c>
      <c r="F1102" t="s">
        <v>2757</v>
      </c>
      <c r="G1102" s="13">
        <v>0.90970927043335159</v>
      </c>
      <c r="I1102">
        <v>12374</v>
      </c>
      <c r="J1102" t="str">
        <f>K1102&amp;L1102</f>
        <v>IBCSIZSick Leave Lieu FECA Continuation Pay Used YTD12374DFASLSSick Leave</v>
      </c>
      <c r="K1102" t="str">
        <f>A1102&amp;B1102&amp;C1102</f>
        <v>IBCSIZSick Leave Lieu FECA Continuation Pay Used YTD</v>
      </c>
      <c r="L1102" t="str">
        <f>I1102&amp;D1102&amp;E1102&amp;F1102</f>
        <v>12374DFASLSSick Leave</v>
      </c>
      <c r="M1102" s="13">
        <f>G1102</f>
        <v>0.90970927043335159</v>
      </c>
      <c r="N1102" s="13"/>
      <c r="O1102" s="19">
        <v>61</v>
      </c>
      <c r="P1102">
        <f>COUNTIF(C$11:C$2024, C1102)</f>
        <v>3</v>
      </c>
      <c r="Q1102">
        <f>COUNTIF(F$11:F$177, F1102)</f>
        <v>2</v>
      </c>
      <c r="R1102" t="b">
        <f>A1102=D1102</f>
        <v>0</v>
      </c>
      <c r="S1102" t="b">
        <f>A1102&amp;B1102&amp;C1102=D1102&amp;E1102&amp;F1102</f>
        <v>0</v>
      </c>
      <c r="V1102" t="str">
        <f>IF($A1102=V$10, $C1102, "")</f>
        <v/>
      </c>
      <c r="W1102" t="str">
        <f>IF($A1102=W$10, $C1102, "")</f>
        <v/>
      </c>
      <c r="X1102" t="str">
        <f>IF($A1102=X$10, $C1102, "")</f>
        <v/>
      </c>
      <c r="Y1102" t="str">
        <f>IF($A1102=Y$10, $C1102, "")</f>
        <v>Sick Leave Lieu FECA Continuation Pay Used YTD</v>
      </c>
      <c r="Z1102" t="str">
        <f>IF($A1102=Z$10, $C1102, "")</f>
        <v/>
      </c>
      <c r="AB1102" t="str">
        <f>IF($D1102=AB$10, $F1102, "")</f>
        <v>Sick Leave</v>
      </c>
      <c r="AC1102" t="str">
        <f>IF($D1102=AC$10, $F1102, "")</f>
        <v/>
      </c>
      <c r="AD1102" t="str">
        <f>IF($D1102=AD$10, $F1102, "")</f>
        <v/>
      </c>
      <c r="AE1102" t="str">
        <f>IF($D1102=AE$10, $F1102, "")</f>
        <v/>
      </c>
      <c r="AF1102" t="str">
        <f>IF($D1102=AF$10, $F1102, "")</f>
        <v/>
      </c>
      <c r="AH1102">
        <f>COUNTIF(AI$11:AI$2024, AI1102)</f>
        <v>1</v>
      </c>
      <c r="AI1102" t="str">
        <f>V1102&amp;AB1102&amp;W1102&amp;AC1102&amp;X1102&amp;AD1102&amp;Y1102&amp;AE1102&amp;Z1102&amp;AF1102</f>
        <v>Sick LeaveSick Leave Lieu FECA Continuation Pay Used YTD</v>
      </c>
      <c r="AJ1102">
        <f>IF(ROW()=11,1,IF(AK1101+1=AK1102,AJ1101,AJ1101+1))</f>
        <v>978</v>
      </c>
      <c r="AK1102">
        <f>IF(AI1102=AI1101, AK1101+1, 1)</f>
        <v>1</v>
      </c>
      <c r="AL1102" s="26" t="str">
        <f>AM1102&amp;AN1102</f>
        <v>IBCSIZSick Leave Lieu FECA Continuation Pay Used YTD12374DFASLSSick Leave</v>
      </c>
      <c r="AM1102" t="str">
        <f>K1102</f>
        <v>IBCSIZSick Leave Lieu FECA Continuation Pay Used YTD</v>
      </c>
      <c r="AN1102" t="str">
        <f>L1102</f>
        <v>12374DFASLSSick Leave</v>
      </c>
      <c r="AO1102">
        <f>COUNTIF(AM$11:AM$1107, AM1102)</f>
        <v>3</v>
      </c>
      <c r="AP1102">
        <f>COUNTIF(AN$11:AN$1107, AN1102)</f>
        <v>12</v>
      </c>
      <c r="AQ1102">
        <f>MATCH(AM1102, AM$11:AM$1107, 0)</f>
        <v>237</v>
      </c>
      <c r="AR1102">
        <f>MATCH(AN1102, AN$11:AN$1107, 0)</f>
        <v>29</v>
      </c>
      <c r="AS1102">
        <v>61</v>
      </c>
      <c r="AU1102" t="str">
        <f>C1102</f>
        <v>Sick Leave Lieu FECA Continuation Pay Used YTD</v>
      </c>
      <c r="AV1102" t="str">
        <f>IF(F1102="", "", F1102)</f>
        <v>Sick Leave</v>
      </c>
      <c r="AW1102" s="13">
        <f>M1102</f>
        <v>0.90970927043335159</v>
      </c>
      <c r="AX1102" t="e">
        <f>VLOOKUP(AI1102, UniquePairs!A$5:A$2000, 1, FALSE)</f>
        <v>#N/A</v>
      </c>
      <c r="AY1102">
        <f>IFERROR(INDEX(UniquePairs!A$5:K$1000, MATCH(AL1102, UniquePairs!A$5:A$1000, 0), 10), "")</f>
        <v>0</v>
      </c>
      <c r="AZ1102" s="13">
        <f>IF(AY1102&lt;&gt;"", AY1102, AW1102)</f>
        <v>0</v>
      </c>
      <c r="BA1102" t="str">
        <f>IF(AZ1102=0,"None",IF(AZ1102&lt;0.6,"Weak",IF(AZ1102&lt;0.7,"Review",IF(AZ1102&lt;0.8,"Good",IF(AZ1102&lt;0.9,"Very Good","Solid")))))</f>
        <v>None</v>
      </c>
      <c r="BB1102" s="28" t="str">
        <f>IF(AJ1101=AJ1102, BB1101, BC1102)</f>
        <v>Sick Leave</v>
      </c>
      <c r="BC1102" t="str">
        <f>IF(AV1102="",AU1102,StringMatch(AU1102,AV1102,TRUE))</f>
        <v>Sick Leave</v>
      </c>
      <c r="BD1102" t="str">
        <f>TRIM(SUBSTITUTE(SUBSTITUTE(SUBSTITUTE(SUBSTITUTE(SUBSTITUTE(SUBSTITUTE(SUBSTITUTE(SUBSTITUTE(SUBSTITUTE(SUBSTITUTE(AU1102,BR1102,""),BS1102,""),BT1102,""),BU1102,""),BV1102,""),BW1102,""),BX1102,""),BY1102,""),BZ1102,""),CA1102,""))</f>
        <v>Lieu FECA Continuation Pay Used YTD</v>
      </c>
      <c r="BE1102" t="str">
        <f>TRIM(SUBSTITUTE(SUBSTITUTE(SUBSTITUTE(SUBSTITUTE(SUBSTITUTE(SUBSTITUTE(SUBSTITUTE(SUBSTITUTE(SUBSTITUTE(SUBSTITUTE(AV1102,BH1102,""),BI1102,""),BJ1102,""),BK1102,""),BL1102,""),BM1102,""),BN1102,""),BO1102,""),BP1102,""),BQ1102,""))</f>
        <v/>
      </c>
      <c r="BF1102" s="21">
        <f>LEN(AU1102)-LEN(SUBSTITUTE(AU1102," ",""))</f>
        <v>7</v>
      </c>
      <c r="BG1102" s="21">
        <f>LEN(AV1102)-LEN(SUBSTITUTE(AV1102," ",""))</f>
        <v>1</v>
      </c>
      <c r="BH1102" s="21" t="str">
        <f>IF(BF1102=0,AU1102,findspace($AU1102,BH$10))</f>
        <v>Sick</v>
      </c>
      <c r="BI1102" s="21" t="str">
        <f>IF(BH1102=0,AN1102,findspace($AU1102,BI$10))</f>
        <v>Leave</v>
      </c>
      <c r="BJ1102" s="21" t="str">
        <f>IF(BI1102=0,AV1102,findspace($AU1102,BJ$10))</f>
        <v>Lieu</v>
      </c>
      <c r="BK1102" s="21" t="str">
        <f>IF(BJ1102=0,AW1102,findspace($AU1102,BK$10))</f>
        <v>FECA</v>
      </c>
      <c r="BL1102" s="21" t="str">
        <f>IF(BK1102=0,AX1102,findspace($AU1102,BL$10))</f>
        <v>Continuation</v>
      </c>
      <c r="BM1102" s="21" t="str">
        <f>IF(BL1102=0,BF1102,findspace($AU1102,BM$10))</f>
        <v>Pay</v>
      </c>
      <c r="BN1102" s="21" t="str">
        <f>IF(BM1102=0,BH1102,findspace($AU1102,BN$10))</f>
        <v>Used</v>
      </c>
      <c r="BO1102" s="21" t="str">
        <f>IF(BN1102=0,BI1102,findspace($AU1102,BO$10))</f>
        <v>YTD</v>
      </c>
      <c r="BR1102" s="21" t="str">
        <f>IF($BG1102=0,$AV1102,findspace($AV1102,BR$10))</f>
        <v>Sick</v>
      </c>
      <c r="BS1102" s="21" t="str">
        <f>IF($BG1102=0,$AV1102,findspace($AV1102,BS$10))</f>
        <v>Leave</v>
      </c>
      <c r="BT1102" s="21" t="str">
        <f>IF($BG1102=0,$AV1102,findspace($AV1102,BT$10))</f>
        <v/>
      </c>
      <c r="BU1102" s="21" t="str">
        <f>IF($BG1102=0,$AV1102,findspace($AV1102,BU$10))</f>
        <v/>
      </c>
      <c r="BV1102" s="21" t="str">
        <f>IF($BG1102=0,$AV1102,findspace($AV1102,BV$10))</f>
        <v/>
      </c>
      <c r="BW1102" s="21" t="str">
        <f>IF($BG1102=0,$AV1102,findspace($AV1102,BW$10))</f>
        <v/>
      </c>
      <c r="BX1102" s="21" t="str">
        <f>IF($BG1102=0,$AV1102,findspace($AV1102,BX$10))</f>
        <v/>
      </c>
      <c r="BY1102" s="21" t="str">
        <f>IF($BG1102=0,$AV1102,findspace($AV1102,BY$10))</f>
        <v/>
      </c>
      <c r="BZ1102" s="21" t="str">
        <f>IF($BG1102=0,$AV1102,findspace($AV1102,BZ$10))</f>
        <v/>
      </c>
      <c r="CA1102" s="21" t="str">
        <f>IF($BG1102=0,$AV1102,findspace($AV1102,CA$10))</f>
        <v/>
      </c>
    </row>
    <row r="1103" spans="1:79" x14ac:dyDescent="0.35">
      <c r="A1103" t="s">
        <v>1837</v>
      </c>
      <c r="B1103" t="s">
        <v>3178</v>
      </c>
      <c r="C1103" t="s">
        <v>3179</v>
      </c>
      <c r="D1103" t="s">
        <v>1839</v>
      </c>
      <c r="E1103" t="s">
        <v>1267</v>
      </c>
      <c r="F1103" t="s">
        <v>2757</v>
      </c>
      <c r="G1103" s="13">
        <v>0.93025073266037128</v>
      </c>
      <c r="I1103">
        <v>12374</v>
      </c>
      <c r="J1103" t="str">
        <f>K1103&amp;L1103</f>
        <v>IBCSLASick Leave For Adoption Used12374DFASLSSick Leave</v>
      </c>
      <c r="K1103" t="str">
        <f>A1103&amp;B1103&amp;C1103</f>
        <v>IBCSLASick Leave For Adoption Used</v>
      </c>
      <c r="L1103" t="str">
        <f>I1103&amp;D1103&amp;E1103&amp;F1103</f>
        <v>12374DFASLSSick Leave</v>
      </c>
      <c r="M1103" s="13">
        <f>G1103</f>
        <v>0.93025073266037128</v>
      </c>
      <c r="N1103" s="13"/>
      <c r="O1103" s="19">
        <v>903</v>
      </c>
      <c r="P1103">
        <f>COUNTIF(C$11:C$2024, C1103)</f>
        <v>3</v>
      </c>
      <c r="Q1103">
        <f>COUNTIF(F$11:F$177, F1103)</f>
        <v>2</v>
      </c>
      <c r="R1103" t="b">
        <f>A1103=D1103</f>
        <v>0</v>
      </c>
      <c r="S1103" t="b">
        <f>A1103&amp;B1103&amp;C1103=D1103&amp;E1103&amp;F1103</f>
        <v>0</v>
      </c>
      <c r="V1103" t="str">
        <f>IF($A1103=V$10, $C1103, "")</f>
        <v/>
      </c>
      <c r="W1103" t="str">
        <f>IF($A1103=W$10, $C1103, "")</f>
        <v/>
      </c>
      <c r="X1103" t="str">
        <f>IF($A1103=X$10, $C1103, "")</f>
        <v/>
      </c>
      <c r="Y1103" t="str">
        <f>IF($A1103=Y$10, $C1103, "")</f>
        <v>Sick Leave For Adoption Used</v>
      </c>
      <c r="Z1103" t="str">
        <f>IF($A1103=Z$10, $C1103, "")</f>
        <v/>
      </c>
      <c r="AB1103" t="str">
        <f>IF($D1103=AB$10, $F1103, "")</f>
        <v>Sick Leave</v>
      </c>
      <c r="AC1103" t="str">
        <f>IF($D1103=AC$10, $F1103, "")</f>
        <v/>
      </c>
      <c r="AD1103" t="str">
        <f>IF($D1103=AD$10, $F1103, "")</f>
        <v/>
      </c>
      <c r="AE1103" t="str">
        <f>IF($D1103=AE$10, $F1103, "")</f>
        <v/>
      </c>
      <c r="AF1103" t="str">
        <f>IF($D1103=AF$10, $F1103, "")</f>
        <v/>
      </c>
      <c r="AH1103">
        <f>COUNTIF(AI$11:AI$2024, AI1103)</f>
        <v>2</v>
      </c>
      <c r="AI1103" t="str">
        <f>V1103&amp;AB1103&amp;W1103&amp;AC1103&amp;X1103&amp;AD1103&amp;Y1103&amp;AE1103&amp;Z1103&amp;AF1103</f>
        <v>Sick LeaveSick Leave For Adoption Used</v>
      </c>
      <c r="AJ1103">
        <f>IF(ROW()=11,1,IF(AK1102+1=AK1103,AJ1102,AJ1102+1))</f>
        <v>979</v>
      </c>
      <c r="AK1103">
        <f>IF(AI1103=AI1102, AK1102+1, 1)</f>
        <v>1</v>
      </c>
      <c r="AL1103" s="26" t="str">
        <f>AM1103&amp;AN1103</f>
        <v>IBCSLASick Leave For Adoption Used12374DFASLSSick Leave</v>
      </c>
      <c r="AM1103" t="str">
        <f>K1103</f>
        <v>IBCSLASick Leave For Adoption Used</v>
      </c>
      <c r="AN1103" t="str">
        <f>L1103</f>
        <v>12374DFASLSSick Leave</v>
      </c>
      <c r="AO1103">
        <f>COUNTIF(AM$11:AM$1107, AM1103)</f>
        <v>3</v>
      </c>
      <c r="AP1103">
        <f>COUNTIF(AN$11:AN$1107, AN1103)</f>
        <v>12</v>
      </c>
      <c r="AQ1103">
        <f>MATCH(AM1103, AM$11:AM$1107, 0)</f>
        <v>288</v>
      </c>
      <c r="AR1103">
        <f>MATCH(AN1103, AN$11:AN$1107, 0)</f>
        <v>29</v>
      </c>
      <c r="AS1103">
        <v>903</v>
      </c>
      <c r="AU1103" t="str">
        <f>C1103</f>
        <v>Sick Leave For Adoption Used</v>
      </c>
      <c r="AV1103" t="str">
        <f>IF(F1103="", "", F1103)</f>
        <v>Sick Leave</v>
      </c>
      <c r="AW1103" s="13">
        <f>M1103</f>
        <v>0.93025073266037128</v>
      </c>
      <c r="AX1103" t="e">
        <f>VLOOKUP(AI1103, UniquePairs!A$5:A$2000, 1, FALSE)</f>
        <v>#N/A</v>
      </c>
      <c r="AY1103">
        <f>IFERROR(INDEX(UniquePairs!A$5:K$1000, MATCH(AL1103, UniquePairs!A$5:A$1000, 0), 10), "")</f>
        <v>0</v>
      </c>
      <c r="AZ1103" s="13">
        <f>IF(AY1103&lt;&gt;"", AY1103, AW1103)</f>
        <v>0</v>
      </c>
      <c r="BA1103" t="str">
        <f>IF(AZ1103=0,"None",IF(AZ1103&lt;0.6,"Weak",IF(AZ1103&lt;0.7,"Review",IF(AZ1103&lt;0.8,"Good",IF(AZ1103&lt;0.9,"Very Good","Solid")))))</f>
        <v>None</v>
      </c>
      <c r="BB1103" s="28" t="str">
        <f>IF(AJ1102=AJ1103, BB1102, BC1103)</f>
        <v>Sick Leave</v>
      </c>
      <c r="BC1103" t="str">
        <f>IF(AV1103="",AU1103,StringMatch(AU1103,AV1103,TRUE))</f>
        <v>Sick Leave</v>
      </c>
      <c r="BD1103" t="str">
        <f>TRIM(SUBSTITUTE(SUBSTITUTE(SUBSTITUTE(SUBSTITUTE(SUBSTITUTE(SUBSTITUTE(SUBSTITUTE(SUBSTITUTE(SUBSTITUTE(SUBSTITUTE(AU1103,BR1103,""),BS1103,""),BT1103,""),BU1103,""),BV1103,""),BW1103,""),BX1103,""),BY1103,""),BZ1103,""),CA1103,""))</f>
        <v>For Adoption Used</v>
      </c>
      <c r="BE1103" t="str">
        <f>TRIM(SUBSTITUTE(SUBSTITUTE(SUBSTITUTE(SUBSTITUTE(SUBSTITUTE(SUBSTITUTE(SUBSTITUTE(SUBSTITUTE(SUBSTITUTE(SUBSTITUTE(AV1103,BH1103,""),BI1103,""),BJ1103,""),BK1103,""),BL1103,""),BM1103,""),BN1103,""),BO1103,""),BP1103,""),BQ1103,""))</f>
        <v/>
      </c>
      <c r="BF1103" s="21">
        <f>LEN(AU1103)-LEN(SUBSTITUTE(AU1103," ",""))</f>
        <v>4</v>
      </c>
      <c r="BG1103" s="21">
        <f>LEN(AV1103)-LEN(SUBSTITUTE(AV1103," ",""))</f>
        <v>1</v>
      </c>
      <c r="BH1103" s="21" t="str">
        <f>IF(BF1103=0,AU1103,findspace($AU1103,BH$10))</f>
        <v>Sick</v>
      </c>
      <c r="BI1103" s="21" t="str">
        <f>IF(BH1103=0,AN1103,findspace($AU1103,BI$10))</f>
        <v>Leave</v>
      </c>
      <c r="BJ1103" s="21" t="str">
        <f>IF(BI1103=0,AV1103,findspace($AU1103,BJ$10))</f>
        <v>For</v>
      </c>
      <c r="BK1103" s="21" t="str">
        <f>IF(BJ1103=0,AW1103,findspace($AU1103,BK$10))</f>
        <v>Adoption</v>
      </c>
      <c r="BL1103" s="21" t="str">
        <f>IF(BK1103=0,AX1103,findspace($AU1103,BL$10))</f>
        <v>Used</v>
      </c>
      <c r="BM1103" s="21" t="str">
        <f>IF(BL1103=0,BF1103,findspace($AU1103,BM$10))</f>
        <v/>
      </c>
      <c r="BN1103" s="21" t="str">
        <f>IF(BM1103=0,BH1103,findspace($AU1103,BN$10))</f>
        <v/>
      </c>
      <c r="BO1103" s="21" t="str">
        <f>IF(BN1103=0,BI1103,findspace($AU1103,BO$10))</f>
        <v/>
      </c>
      <c r="BR1103" s="21" t="str">
        <f>IF($BG1103=0,$AV1103,findspace($AV1103,BR$10))</f>
        <v>Sick</v>
      </c>
      <c r="BS1103" s="21" t="str">
        <f>IF($BG1103=0,$AV1103,findspace($AV1103,BS$10))</f>
        <v>Leave</v>
      </c>
      <c r="BT1103" s="21" t="str">
        <f>IF($BG1103=0,$AV1103,findspace($AV1103,BT$10))</f>
        <v/>
      </c>
      <c r="BU1103" s="21" t="str">
        <f>IF($BG1103=0,$AV1103,findspace($AV1103,BU$10))</f>
        <v/>
      </c>
      <c r="BV1103" s="21" t="str">
        <f>IF($BG1103=0,$AV1103,findspace($AV1103,BV$10))</f>
        <v/>
      </c>
      <c r="BW1103" s="21" t="str">
        <f>IF($BG1103=0,$AV1103,findspace($AV1103,BW$10))</f>
        <v/>
      </c>
      <c r="BX1103" s="21" t="str">
        <f>IF($BG1103=0,$AV1103,findspace($AV1103,BX$10))</f>
        <v/>
      </c>
      <c r="BY1103" s="21" t="str">
        <f>IF($BG1103=0,$AV1103,findspace($AV1103,BY$10))</f>
        <v/>
      </c>
      <c r="BZ1103" s="21" t="str">
        <f>IF($BG1103=0,$AV1103,findspace($AV1103,BZ$10))</f>
        <v/>
      </c>
      <c r="CA1103" s="21" t="str">
        <f>IF($BG1103=0,$AV1103,findspace($AV1103,CA$10))</f>
        <v/>
      </c>
    </row>
    <row r="1104" spans="1:79" x14ac:dyDescent="0.35">
      <c r="A1104" t="s">
        <v>1837</v>
      </c>
      <c r="B1104" t="s">
        <v>3178</v>
      </c>
      <c r="C1104" t="s">
        <v>3179</v>
      </c>
      <c r="D1104" t="s">
        <v>1836</v>
      </c>
      <c r="E1104">
        <v>50</v>
      </c>
      <c r="F1104" t="s">
        <v>2757</v>
      </c>
      <c r="G1104" s="13">
        <v>0.93025073266037128</v>
      </c>
      <c r="I1104">
        <v>12374</v>
      </c>
      <c r="J1104" t="str">
        <f>K1104&amp;L1104</f>
        <v>IBCSLASick Leave For Adoption Used12374GSA50Sick Leave</v>
      </c>
      <c r="K1104" t="str">
        <f>A1104&amp;B1104&amp;C1104</f>
        <v>IBCSLASick Leave For Adoption Used</v>
      </c>
      <c r="L1104" t="str">
        <f>I1104&amp;D1104&amp;E1104&amp;F1104</f>
        <v>12374GSA50Sick Leave</v>
      </c>
      <c r="M1104" s="13">
        <f>G1104</f>
        <v>0.93025073266037128</v>
      </c>
      <c r="N1104" s="13"/>
      <c r="O1104" s="19">
        <v>326</v>
      </c>
      <c r="P1104">
        <f>COUNTIF(C$11:C$2024, C1104)</f>
        <v>3</v>
      </c>
      <c r="Q1104">
        <f>COUNTIF(F$11:F$177, F1104)</f>
        <v>2</v>
      </c>
      <c r="R1104" t="b">
        <f>A1104=D1104</f>
        <v>0</v>
      </c>
      <c r="S1104" t="b">
        <f>A1104&amp;B1104&amp;C1104=D1104&amp;E1104&amp;F1104</f>
        <v>0</v>
      </c>
      <c r="V1104" t="str">
        <f>IF($A1104=V$10, $C1104, "")</f>
        <v/>
      </c>
      <c r="W1104" t="str">
        <f>IF($A1104=W$10, $C1104, "")</f>
        <v/>
      </c>
      <c r="X1104" t="str">
        <f>IF($A1104=X$10, $C1104, "")</f>
        <v/>
      </c>
      <c r="Y1104" t="str">
        <f>IF($A1104=Y$10, $C1104, "")</f>
        <v>Sick Leave For Adoption Used</v>
      </c>
      <c r="Z1104" t="str">
        <f>IF($A1104=Z$10, $C1104, "")</f>
        <v/>
      </c>
      <c r="AB1104" t="str">
        <f>IF($D1104=AB$10, $F1104, "")</f>
        <v/>
      </c>
      <c r="AC1104" t="str">
        <f>IF($D1104=AC$10, $F1104, "")</f>
        <v>Sick Leave</v>
      </c>
      <c r="AD1104" t="str">
        <f>IF($D1104=AD$10, $F1104, "")</f>
        <v/>
      </c>
      <c r="AE1104" t="str">
        <f>IF($D1104=AE$10, $F1104, "")</f>
        <v/>
      </c>
      <c r="AF1104" t="str">
        <f>IF($D1104=AF$10, $F1104, "")</f>
        <v/>
      </c>
      <c r="AH1104">
        <f>COUNTIF(AI$11:AI$2024, AI1104)</f>
        <v>2</v>
      </c>
      <c r="AI1104" t="str">
        <f>V1104&amp;AB1104&amp;W1104&amp;AC1104&amp;X1104&amp;AD1104&amp;Y1104&amp;AE1104&amp;Z1104&amp;AF1104</f>
        <v>Sick LeaveSick Leave For Adoption Used</v>
      </c>
      <c r="AJ1104">
        <f>IF(ROW()=11,1,IF(AK1103+1=AK1104,AJ1103,AJ1103+1))</f>
        <v>979</v>
      </c>
      <c r="AK1104">
        <f>IF(AI1104=AI1103, AK1103+1, 1)</f>
        <v>2</v>
      </c>
      <c r="AL1104" s="26" t="str">
        <f>AM1104&amp;AN1104</f>
        <v>IBCSLASick Leave For Adoption Used12374GSA50Sick Leave</v>
      </c>
      <c r="AM1104" t="str">
        <f>K1104</f>
        <v>IBCSLASick Leave For Adoption Used</v>
      </c>
      <c r="AN1104" t="str">
        <f>L1104</f>
        <v>12374GSA50Sick Leave</v>
      </c>
      <c r="AO1104">
        <f>COUNTIF(AM$11:AM$1107, AM1104)</f>
        <v>3</v>
      </c>
      <c r="AP1104">
        <f>COUNTIF(AN$11:AN$1107, AN1104)</f>
        <v>9</v>
      </c>
      <c r="AQ1104">
        <f>MATCH(AM1104, AM$11:AM$1107, 0)</f>
        <v>288</v>
      </c>
      <c r="AR1104">
        <f>MATCH(AN1104, AN$11:AN$1107, 0)</f>
        <v>30</v>
      </c>
      <c r="AS1104">
        <v>326</v>
      </c>
      <c r="AU1104" t="str">
        <f>C1104</f>
        <v>Sick Leave For Adoption Used</v>
      </c>
      <c r="AV1104" t="str">
        <f>IF(F1104="", "", F1104)</f>
        <v>Sick Leave</v>
      </c>
      <c r="AW1104" s="13">
        <f>M1104</f>
        <v>0.93025073266037128</v>
      </c>
      <c r="AX1104" t="e">
        <f>VLOOKUP(AI1104, UniquePairs!A$5:A$2000, 1, FALSE)</f>
        <v>#N/A</v>
      </c>
      <c r="AY1104">
        <f>IFERROR(INDEX(UniquePairs!A$5:K$1000, MATCH(AL1104, UniquePairs!A$5:A$1000, 0), 10), "")</f>
        <v>0</v>
      </c>
      <c r="AZ1104" s="13">
        <f>IF(AY1104&lt;&gt;"", AY1104, AW1104)</f>
        <v>0</v>
      </c>
      <c r="BA1104" t="str">
        <f>IF(AZ1104=0,"None",IF(AZ1104&lt;0.6,"Weak",IF(AZ1104&lt;0.7,"Review",IF(AZ1104&lt;0.8,"Good",IF(AZ1104&lt;0.9,"Very Good","Solid")))))</f>
        <v>None</v>
      </c>
      <c r="BB1104" s="28" t="str">
        <f>IF(AJ1103=AJ1104, BB1103, BC1104)</f>
        <v>Sick Leave</v>
      </c>
      <c r="BC1104" t="str">
        <f>IF(AV1104="",AU1104,StringMatch(AU1104,AV1104,TRUE))</f>
        <v>Sick Leave</v>
      </c>
      <c r="BD1104" t="str">
        <f>TRIM(SUBSTITUTE(SUBSTITUTE(SUBSTITUTE(SUBSTITUTE(SUBSTITUTE(SUBSTITUTE(SUBSTITUTE(SUBSTITUTE(SUBSTITUTE(SUBSTITUTE(AU1104,BR1104,""),BS1104,""),BT1104,""),BU1104,""),BV1104,""),BW1104,""),BX1104,""),BY1104,""),BZ1104,""),CA1104,""))</f>
        <v>For Adoption Used</v>
      </c>
      <c r="BE1104" t="str">
        <f>TRIM(SUBSTITUTE(SUBSTITUTE(SUBSTITUTE(SUBSTITUTE(SUBSTITUTE(SUBSTITUTE(SUBSTITUTE(SUBSTITUTE(SUBSTITUTE(SUBSTITUTE(AV1104,BH1104,""),BI1104,""),BJ1104,""),BK1104,""),BL1104,""),BM1104,""),BN1104,""),BO1104,""),BP1104,""),BQ1104,""))</f>
        <v/>
      </c>
      <c r="BF1104" s="21">
        <f>LEN(AU1104)-LEN(SUBSTITUTE(AU1104," ",""))</f>
        <v>4</v>
      </c>
      <c r="BG1104" s="21">
        <f>LEN(AV1104)-LEN(SUBSTITUTE(AV1104," ",""))</f>
        <v>1</v>
      </c>
      <c r="BH1104" s="21" t="str">
        <f>IF(BF1104=0,AU1104,findspace($AU1104,BH$10))</f>
        <v>Sick</v>
      </c>
      <c r="BI1104" s="21" t="str">
        <f>IF(BH1104=0,AN1104,findspace($AU1104,BI$10))</f>
        <v>Leave</v>
      </c>
      <c r="BJ1104" s="21" t="str">
        <f>IF(BI1104=0,AV1104,findspace($AU1104,BJ$10))</f>
        <v>For</v>
      </c>
      <c r="BK1104" s="21" t="str">
        <f>IF(BJ1104=0,AW1104,findspace($AU1104,BK$10))</f>
        <v>Adoption</v>
      </c>
      <c r="BL1104" s="21" t="str">
        <f>IF(BK1104=0,AX1104,findspace($AU1104,BL$10))</f>
        <v>Used</v>
      </c>
      <c r="BM1104" s="21" t="str">
        <f>IF(BL1104=0,BF1104,findspace($AU1104,BM$10))</f>
        <v/>
      </c>
      <c r="BN1104" s="21" t="str">
        <f>IF(BM1104=0,BH1104,findspace($AU1104,BN$10))</f>
        <v/>
      </c>
      <c r="BO1104" s="21" t="str">
        <f>IF(BN1104=0,BI1104,findspace($AU1104,BO$10))</f>
        <v/>
      </c>
      <c r="BR1104" s="21" t="str">
        <f>IF($BG1104=0,$AV1104,findspace($AV1104,BR$10))</f>
        <v>Sick</v>
      </c>
      <c r="BS1104" s="21" t="str">
        <f>IF($BG1104=0,$AV1104,findspace($AV1104,BS$10))</f>
        <v>Leave</v>
      </c>
      <c r="BT1104" s="21" t="str">
        <f>IF($BG1104=0,$AV1104,findspace($AV1104,BT$10))</f>
        <v/>
      </c>
      <c r="BU1104" s="21" t="str">
        <f>IF($BG1104=0,$AV1104,findspace($AV1104,BU$10))</f>
        <v/>
      </c>
      <c r="BV1104" s="21" t="str">
        <f>IF($BG1104=0,$AV1104,findspace($AV1104,BV$10))</f>
        <v/>
      </c>
      <c r="BW1104" s="21" t="str">
        <f>IF($BG1104=0,$AV1104,findspace($AV1104,BW$10))</f>
        <v/>
      </c>
      <c r="BX1104" s="21" t="str">
        <f>IF($BG1104=0,$AV1104,findspace($AV1104,BX$10))</f>
        <v/>
      </c>
      <c r="BY1104" s="21" t="str">
        <f>IF($BG1104=0,$AV1104,findspace($AV1104,BY$10))</f>
        <v/>
      </c>
      <c r="BZ1104" s="21" t="str">
        <f>IF($BG1104=0,$AV1104,findspace($AV1104,BZ$10))</f>
        <v/>
      </c>
      <c r="CA1104" s="21" t="str">
        <f>IF($BG1104=0,$AV1104,findspace($AV1104,CA$10))</f>
        <v/>
      </c>
    </row>
    <row r="1105" spans="1:79" x14ac:dyDescent="0.35">
      <c r="A1105" t="s">
        <v>1837</v>
      </c>
      <c r="B1105" t="s">
        <v>332</v>
      </c>
      <c r="C1105" t="s">
        <v>3184</v>
      </c>
      <c r="D1105" t="s">
        <v>1837</v>
      </c>
      <c r="E1105">
        <v>30</v>
      </c>
      <c r="F1105" t="s">
        <v>3158</v>
      </c>
      <c r="G1105" s="13">
        <v>0.93536379018612525</v>
      </c>
      <c r="I1105">
        <v>12374</v>
      </c>
      <c r="J1105" t="str">
        <f>K1105&amp;L1105</f>
        <v>IBC03ISick Leave Family Care Bereavement Used12374IBC30Sick Leave Used</v>
      </c>
      <c r="K1105" t="str">
        <f>A1105&amp;B1105&amp;C1105</f>
        <v>IBC03ISick Leave Family Care Bereavement Used</v>
      </c>
      <c r="L1105" t="str">
        <f>I1105&amp;D1105&amp;E1105&amp;F1105</f>
        <v>12374IBC30Sick Leave Used</v>
      </c>
      <c r="M1105" s="13">
        <f>G1105</f>
        <v>0.93536379018612525</v>
      </c>
      <c r="N1105" s="13"/>
      <c r="O1105" s="19">
        <v>268</v>
      </c>
      <c r="P1105">
        <f>COUNTIF(C$11:C$2024, C1105)</f>
        <v>3</v>
      </c>
      <c r="Q1105">
        <f>COUNTIF(F$11:F$177, F1105)</f>
        <v>3</v>
      </c>
      <c r="R1105" t="b">
        <f>A1105=D1105</f>
        <v>1</v>
      </c>
      <c r="S1105" t="b">
        <f>A1105&amp;B1105&amp;C1105=D1105&amp;E1105&amp;F1105</f>
        <v>0</v>
      </c>
      <c r="V1105" t="str">
        <f>IF($A1105=V$10, $C1105, "")</f>
        <v/>
      </c>
      <c r="W1105" t="str">
        <f>IF($A1105=W$10, $C1105, "")</f>
        <v/>
      </c>
      <c r="X1105" t="str">
        <f>IF($A1105=X$10, $C1105, "")</f>
        <v/>
      </c>
      <c r="Y1105" t="str">
        <f>IF($A1105=Y$10, $C1105, "")</f>
        <v>Sick Leave Family Care Bereavement Used</v>
      </c>
      <c r="Z1105" t="str">
        <f>IF($A1105=Z$10, $C1105, "")</f>
        <v/>
      </c>
      <c r="AB1105" t="str">
        <f>IF($D1105=AB$10, $F1105, "")</f>
        <v/>
      </c>
      <c r="AC1105" t="str">
        <f>IF($D1105=AC$10, $F1105, "")</f>
        <v/>
      </c>
      <c r="AD1105" t="str">
        <f>IF($D1105=AD$10, $F1105, "")</f>
        <v/>
      </c>
      <c r="AE1105" t="str">
        <f>IF($D1105=AE$10, $F1105, "")</f>
        <v>Sick Leave Used</v>
      </c>
      <c r="AF1105" t="str">
        <f>IF($D1105=AF$10, $F1105, "")</f>
        <v/>
      </c>
      <c r="AH1105">
        <f>COUNTIF(AI$11:AI$2024, AI1105)</f>
        <v>1</v>
      </c>
      <c r="AI1105" t="str">
        <f>V1105&amp;AB1105&amp;W1105&amp;AC1105&amp;X1105&amp;AD1105&amp;Y1105&amp;AE1105&amp;Z1105&amp;AF1105</f>
        <v>Sick Leave Family Care Bereavement UsedSick Leave Used</v>
      </c>
      <c r="AJ1105">
        <f>IF(ROW()=11,1,IF(AK1104+1=AK1105,AJ1104,AJ1104+1))</f>
        <v>980</v>
      </c>
      <c r="AK1105">
        <f>IF(AI1105=AI1104, AK1104+1, 1)</f>
        <v>1</v>
      </c>
      <c r="AL1105" s="26" t="str">
        <f>AM1105&amp;AN1105</f>
        <v>IBC03ISick Leave Family Care Bereavement Used12374IBC30Sick Leave Used</v>
      </c>
      <c r="AM1105" t="str">
        <f>K1105</f>
        <v>IBC03ISick Leave Family Care Bereavement Used</v>
      </c>
      <c r="AN1105" t="str">
        <f>L1105</f>
        <v>12374IBC30Sick Leave Used</v>
      </c>
      <c r="AO1105">
        <f>COUNTIF(AM$11:AM$1107, AM1105)</f>
        <v>3</v>
      </c>
      <c r="AP1105">
        <f>COUNTIF(AN$11:AN$1107, AN1105)</f>
        <v>12</v>
      </c>
      <c r="AQ1105">
        <f>MATCH(AM1105, AM$11:AM$1107, 0)</f>
        <v>340</v>
      </c>
      <c r="AR1105">
        <f>MATCH(AN1105, AN$11:AN$1107, 0)</f>
        <v>24</v>
      </c>
      <c r="AS1105">
        <v>268</v>
      </c>
      <c r="AU1105" t="str">
        <f>C1105</f>
        <v>Sick Leave Family Care Bereavement Used</v>
      </c>
      <c r="AV1105" t="str">
        <f>IF(F1105="", "", F1105)</f>
        <v>Sick Leave Used</v>
      </c>
      <c r="AW1105" s="13">
        <f>M1105</f>
        <v>0.93536379018612525</v>
      </c>
      <c r="AX1105" t="e">
        <f>VLOOKUP(AI1105, UniquePairs!A$5:A$2000, 1, FALSE)</f>
        <v>#N/A</v>
      </c>
      <c r="AY1105">
        <f>IFERROR(INDEX(UniquePairs!A$5:K$1000, MATCH(AL1105, UniquePairs!A$5:A$1000, 0), 10), "")</f>
        <v>0</v>
      </c>
      <c r="AZ1105" s="13">
        <f>IF(AY1105&lt;&gt;"", AY1105, AW1105)</f>
        <v>0</v>
      </c>
      <c r="BA1105" t="str">
        <f>IF(AZ1105=0,"None",IF(AZ1105&lt;0.6,"Weak",IF(AZ1105&lt;0.7,"Review",IF(AZ1105&lt;0.8,"Good",IF(AZ1105&lt;0.9,"Very Good","Solid")))))</f>
        <v>None</v>
      </c>
      <c r="BB1105" s="28" t="str">
        <f>IF(AJ1104=AJ1105, BB1104, BC1105)</f>
        <v>Sick Leave Used</v>
      </c>
      <c r="BC1105" t="str">
        <f>IF(AV1105="",AU1105,StringMatch(AU1105,AV1105,TRUE))</f>
        <v>Sick Leave Used</v>
      </c>
      <c r="BD1105" t="str">
        <f>TRIM(SUBSTITUTE(SUBSTITUTE(SUBSTITUTE(SUBSTITUTE(SUBSTITUTE(SUBSTITUTE(SUBSTITUTE(SUBSTITUTE(SUBSTITUTE(SUBSTITUTE(AU1105,BR1105,""),BS1105,""),BT1105,""),BU1105,""),BV1105,""),BW1105,""),BX1105,""),BY1105,""),BZ1105,""),CA1105,""))</f>
        <v>Family Care Bereavement</v>
      </c>
      <c r="BE1105" t="str">
        <f>TRIM(SUBSTITUTE(SUBSTITUTE(SUBSTITUTE(SUBSTITUTE(SUBSTITUTE(SUBSTITUTE(SUBSTITUTE(SUBSTITUTE(SUBSTITUTE(SUBSTITUTE(AV1105,BH1105,""),BI1105,""),BJ1105,""),BK1105,""),BL1105,""),BM1105,""),BN1105,""),BO1105,""),BP1105,""),BQ1105,""))</f>
        <v/>
      </c>
      <c r="BF1105" s="21">
        <f>LEN(AU1105)-LEN(SUBSTITUTE(AU1105," ",""))</f>
        <v>5</v>
      </c>
      <c r="BG1105" s="21">
        <f>LEN(AV1105)-LEN(SUBSTITUTE(AV1105," ",""))</f>
        <v>2</v>
      </c>
      <c r="BH1105" s="21" t="str">
        <f>IF(BF1105=0,AU1105,findspace($AU1105,BH$10))</f>
        <v>Sick</v>
      </c>
      <c r="BI1105" s="21" t="str">
        <f>IF(BH1105=0,AN1105,findspace($AU1105,BI$10))</f>
        <v>Leave</v>
      </c>
      <c r="BJ1105" s="21" t="str">
        <f>IF(BI1105=0,AV1105,findspace($AU1105,BJ$10))</f>
        <v>Family</v>
      </c>
      <c r="BK1105" s="21" t="str">
        <f>IF(BJ1105=0,AW1105,findspace($AU1105,BK$10))</f>
        <v>Care</v>
      </c>
      <c r="BL1105" s="21" t="str">
        <f>IF(BK1105=0,AX1105,findspace($AU1105,BL$10))</f>
        <v>Bereavement</v>
      </c>
      <c r="BM1105" s="21" t="str">
        <f>IF(BL1105=0,BF1105,findspace($AU1105,BM$10))</f>
        <v>Used</v>
      </c>
      <c r="BN1105" s="21" t="str">
        <f>IF(BM1105=0,BH1105,findspace($AU1105,BN$10))</f>
        <v/>
      </c>
      <c r="BO1105" s="21" t="str">
        <f>IF(BN1105=0,BI1105,findspace($AU1105,BO$10))</f>
        <v/>
      </c>
      <c r="BR1105" s="21" t="str">
        <f>IF($BG1105=0,$AV1105,findspace($AV1105,BR$10))</f>
        <v>Sick</v>
      </c>
      <c r="BS1105" s="21" t="str">
        <f>IF($BG1105=0,$AV1105,findspace($AV1105,BS$10))</f>
        <v>Leave</v>
      </c>
      <c r="BT1105" s="21" t="str">
        <f>IF($BG1105=0,$AV1105,findspace($AV1105,BT$10))</f>
        <v>Used</v>
      </c>
      <c r="BU1105" s="21" t="str">
        <f>IF($BG1105=0,$AV1105,findspace($AV1105,BU$10))</f>
        <v/>
      </c>
      <c r="BV1105" s="21" t="str">
        <f>IF($BG1105=0,$AV1105,findspace($AV1105,BV$10))</f>
        <v/>
      </c>
      <c r="BW1105" s="21" t="str">
        <f>IF($BG1105=0,$AV1105,findspace($AV1105,BW$10))</f>
        <v/>
      </c>
      <c r="BX1105" s="21" t="str">
        <f>IF($BG1105=0,$AV1105,findspace($AV1105,BX$10))</f>
        <v/>
      </c>
      <c r="BY1105" s="21" t="str">
        <f>IF($BG1105=0,$AV1105,findspace($AV1105,BY$10))</f>
        <v/>
      </c>
      <c r="BZ1105" s="21" t="str">
        <f>IF($BG1105=0,$AV1105,findspace($AV1105,BZ$10))</f>
        <v/>
      </c>
      <c r="CA1105" s="21" t="str">
        <f>IF($BG1105=0,$AV1105,findspace($AV1105,CA$10))</f>
        <v/>
      </c>
    </row>
    <row r="1106" spans="1:79" x14ac:dyDescent="0.35">
      <c r="A1106" t="s">
        <v>1837</v>
      </c>
      <c r="B1106" t="s">
        <v>336</v>
      </c>
      <c r="C1106" t="s">
        <v>3186</v>
      </c>
      <c r="D1106" t="s">
        <v>1839</v>
      </c>
      <c r="E1106" t="s">
        <v>1267</v>
      </c>
      <c r="F1106" t="s">
        <v>2757</v>
      </c>
      <c r="G1106" s="13">
        <v>0.88789277081960016</v>
      </c>
      <c r="I1106">
        <v>12374</v>
      </c>
      <c r="J1106" t="str">
        <f>K1106&amp;L1106</f>
        <v>IBC03TSick Leave Family Serious Health Issue Used12374DFASLSSick Leave</v>
      </c>
      <c r="K1106" t="str">
        <f>A1106&amp;B1106&amp;C1106</f>
        <v>IBC03TSick Leave Family Serious Health Issue Used</v>
      </c>
      <c r="L1106" t="str">
        <f>I1106&amp;D1106&amp;E1106&amp;F1106</f>
        <v>12374DFASLSSick Leave</v>
      </c>
      <c r="M1106" s="13">
        <f>G1106</f>
        <v>0.88789277081960016</v>
      </c>
      <c r="N1106" s="13"/>
      <c r="O1106" s="19">
        <v>697</v>
      </c>
      <c r="P1106">
        <f>COUNTIF(C$11:C$2024, C1106)</f>
        <v>3</v>
      </c>
      <c r="Q1106">
        <f>COUNTIF(F$11:F$177, F1106)</f>
        <v>2</v>
      </c>
      <c r="R1106" t="b">
        <f>A1106=D1106</f>
        <v>0</v>
      </c>
      <c r="S1106" t="b">
        <f>A1106&amp;B1106&amp;C1106=D1106&amp;E1106&amp;F1106</f>
        <v>0</v>
      </c>
      <c r="V1106" t="str">
        <f>IF($A1106=V$10, $C1106, "")</f>
        <v/>
      </c>
      <c r="W1106" t="str">
        <f>IF($A1106=W$10, $C1106, "")</f>
        <v/>
      </c>
      <c r="X1106" t="str">
        <f>IF($A1106=X$10, $C1106, "")</f>
        <v/>
      </c>
      <c r="Y1106" t="str">
        <f>IF($A1106=Y$10, $C1106, "")</f>
        <v>Sick Leave Family Serious Health Issue Used</v>
      </c>
      <c r="Z1106" t="str">
        <f>IF($A1106=Z$10, $C1106, "")</f>
        <v/>
      </c>
      <c r="AB1106" t="str">
        <f>IF($D1106=AB$10, $F1106, "")</f>
        <v>Sick Leave</v>
      </c>
      <c r="AC1106" t="str">
        <f>IF($D1106=AC$10, $F1106, "")</f>
        <v/>
      </c>
      <c r="AD1106" t="str">
        <f>IF($D1106=AD$10, $F1106, "")</f>
        <v/>
      </c>
      <c r="AE1106" t="str">
        <f>IF($D1106=AE$10, $F1106, "")</f>
        <v/>
      </c>
      <c r="AF1106" t="str">
        <f>IF($D1106=AF$10, $F1106, "")</f>
        <v/>
      </c>
      <c r="AH1106">
        <f>COUNTIF(AI$11:AI$2024, AI1106)</f>
        <v>1</v>
      </c>
      <c r="AI1106" t="str">
        <f>V1106&amp;AB1106&amp;W1106&amp;AC1106&amp;X1106&amp;AD1106&amp;Y1106&amp;AE1106&amp;Z1106&amp;AF1106</f>
        <v>Sick LeaveSick Leave Family Serious Health Issue Used</v>
      </c>
      <c r="AJ1106">
        <f>IF(ROW()=11,1,IF(AK1105+1=AK1106,AJ1105,AJ1105+1))</f>
        <v>981</v>
      </c>
      <c r="AK1106">
        <f>IF(AI1106=AI1105, AK1105+1, 1)</f>
        <v>1</v>
      </c>
      <c r="AL1106" s="26" t="str">
        <f>AM1106&amp;AN1106</f>
        <v>IBC03TSick Leave Family Serious Health Issue Used12374DFASLSSick Leave</v>
      </c>
      <c r="AM1106" t="str">
        <f>K1106</f>
        <v>IBC03TSick Leave Family Serious Health Issue Used</v>
      </c>
      <c r="AN1106" t="str">
        <f>L1106</f>
        <v>12374DFASLSSick Leave</v>
      </c>
      <c r="AO1106">
        <f>COUNTIF(AM$11:AM$1107, AM1106)</f>
        <v>3</v>
      </c>
      <c r="AP1106">
        <f>COUNTIF(AN$11:AN$1107, AN1106)</f>
        <v>12</v>
      </c>
      <c r="AQ1106">
        <f>MATCH(AM1106, AM$11:AM$1107, 0)</f>
        <v>341</v>
      </c>
      <c r="AR1106">
        <f>MATCH(AN1106, AN$11:AN$1107, 0)</f>
        <v>29</v>
      </c>
      <c r="AS1106">
        <v>697</v>
      </c>
      <c r="AU1106" t="str">
        <f>C1106</f>
        <v>Sick Leave Family Serious Health Issue Used</v>
      </c>
      <c r="AV1106" t="str">
        <f>IF(F1106="", "", F1106)</f>
        <v>Sick Leave</v>
      </c>
      <c r="AW1106" s="13">
        <f>M1106</f>
        <v>0.88789277081960016</v>
      </c>
      <c r="AX1106" t="e">
        <f>VLOOKUP(AI1106, UniquePairs!A$5:A$2000, 1, FALSE)</f>
        <v>#N/A</v>
      </c>
      <c r="AY1106">
        <f>IFERROR(INDEX(UniquePairs!A$5:K$1000, MATCH(AL1106, UniquePairs!A$5:A$1000, 0), 10), "")</f>
        <v>0</v>
      </c>
      <c r="AZ1106" s="13">
        <f>IF(AY1106&lt;&gt;"", AY1106, AW1106)</f>
        <v>0</v>
      </c>
      <c r="BA1106" t="str">
        <f>IF(AZ1106=0,"None",IF(AZ1106&lt;0.6,"Weak",IF(AZ1106&lt;0.7,"Review",IF(AZ1106&lt;0.8,"Good",IF(AZ1106&lt;0.9,"Very Good","Solid")))))</f>
        <v>None</v>
      </c>
      <c r="BB1106" s="28" t="str">
        <f>IF(AJ1105=AJ1106, BB1105, BC1106)</f>
        <v>Sick Leave</v>
      </c>
      <c r="BC1106" t="str">
        <f>IF(AV1106="",AU1106,StringMatch(AU1106,AV1106,TRUE))</f>
        <v>Sick Leave</v>
      </c>
      <c r="BD1106" t="str">
        <f>TRIM(SUBSTITUTE(SUBSTITUTE(SUBSTITUTE(SUBSTITUTE(SUBSTITUTE(SUBSTITUTE(SUBSTITUTE(SUBSTITUTE(SUBSTITUTE(SUBSTITUTE(AU1106,BR1106,""),BS1106,""),BT1106,""),BU1106,""),BV1106,""),BW1106,""),BX1106,""),BY1106,""),BZ1106,""),CA1106,""))</f>
        <v>Family Serious Health Issue Used</v>
      </c>
      <c r="BE1106" t="str">
        <f>TRIM(SUBSTITUTE(SUBSTITUTE(SUBSTITUTE(SUBSTITUTE(SUBSTITUTE(SUBSTITUTE(SUBSTITUTE(SUBSTITUTE(SUBSTITUTE(SUBSTITUTE(AV1106,BH1106,""),BI1106,""),BJ1106,""),BK1106,""),BL1106,""),BM1106,""),BN1106,""),BO1106,""),BP1106,""),BQ1106,""))</f>
        <v/>
      </c>
      <c r="BF1106" s="21">
        <f>LEN(AU1106)-LEN(SUBSTITUTE(AU1106," ",""))</f>
        <v>6</v>
      </c>
      <c r="BG1106" s="21">
        <f>LEN(AV1106)-LEN(SUBSTITUTE(AV1106," ",""))</f>
        <v>1</v>
      </c>
      <c r="BH1106" s="21" t="str">
        <f>IF(BF1106=0,AU1106,findspace($AU1106,BH$10))</f>
        <v>Sick</v>
      </c>
      <c r="BI1106" s="21" t="str">
        <f>IF(BH1106=0,AN1106,findspace($AU1106,BI$10))</f>
        <v>Leave</v>
      </c>
      <c r="BJ1106" s="21" t="str">
        <f>IF(BI1106=0,AV1106,findspace($AU1106,BJ$10))</f>
        <v>Family</v>
      </c>
      <c r="BK1106" s="21" t="str">
        <f>IF(BJ1106=0,AW1106,findspace($AU1106,BK$10))</f>
        <v>Serious</v>
      </c>
      <c r="BL1106" s="21" t="str">
        <f>IF(BK1106=0,AX1106,findspace($AU1106,BL$10))</f>
        <v>Health</v>
      </c>
      <c r="BM1106" s="21" t="str">
        <f>IF(BL1106=0,BF1106,findspace($AU1106,BM$10))</f>
        <v>Issue</v>
      </c>
      <c r="BN1106" s="21" t="str">
        <f>IF(BM1106=0,BH1106,findspace($AU1106,BN$10))</f>
        <v>Used</v>
      </c>
      <c r="BO1106" s="21" t="str">
        <f>IF(BN1106=0,BI1106,findspace($AU1106,BO$10))</f>
        <v/>
      </c>
      <c r="BR1106" s="21" t="str">
        <f>IF($BG1106=0,$AV1106,findspace($AV1106,BR$10))</f>
        <v>Sick</v>
      </c>
      <c r="BS1106" s="21" t="str">
        <f>IF($BG1106=0,$AV1106,findspace($AV1106,BS$10))</f>
        <v>Leave</v>
      </c>
      <c r="BT1106" s="21" t="str">
        <f>IF($BG1106=0,$AV1106,findspace($AV1106,BT$10))</f>
        <v/>
      </c>
      <c r="BU1106" s="21" t="str">
        <f>IF($BG1106=0,$AV1106,findspace($AV1106,BU$10))</f>
        <v/>
      </c>
      <c r="BV1106" s="21" t="str">
        <f>IF($BG1106=0,$AV1106,findspace($AV1106,BV$10))</f>
        <v/>
      </c>
      <c r="BW1106" s="21" t="str">
        <f>IF($BG1106=0,$AV1106,findspace($AV1106,BW$10))</f>
        <v/>
      </c>
      <c r="BX1106" s="21" t="str">
        <f>IF($BG1106=0,$AV1106,findspace($AV1106,BX$10))</f>
        <v/>
      </c>
      <c r="BY1106" s="21" t="str">
        <f>IF($BG1106=0,$AV1106,findspace($AV1106,BY$10))</f>
        <v/>
      </c>
      <c r="BZ1106" s="21" t="str">
        <f>IF($BG1106=0,$AV1106,findspace($AV1106,BZ$10))</f>
        <v/>
      </c>
      <c r="CA1106" s="21" t="str">
        <f>IF($BG1106=0,$AV1106,findspace($AV1106,CA$10))</f>
        <v/>
      </c>
    </row>
    <row r="1107" spans="1:79" x14ac:dyDescent="0.35">
      <c r="A1107" t="s">
        <v>1837</v>
      </c>
      <c r="B1107" t="s">
        <v>3207</v>
      </c>
      <c r="C1107" t="s">
        <v>3208</v>
      </c>
      <c r="D1107" t="s">
        <v>1837</v>
      </c>
      <c r="E1107" t="s">
        <v>3156</v>
      </c>
      <c r="F1107" t="s">
        <v>3157</v>
      </c>
      <c r="G1107" s="13">
        <v>0.74419095939671431</v>
      </c>
      <c r="I1107">
        <v>12374</v>
      </c>
      <c r="J1107" t="str">
        <f>K1107&amp;L1107</f>
        <v>IBCCTZCredit Hours Travel Balance12374IBCSHZShore Leave Balance</v>
      </c>
      <c r="K1107" t="str">
        <f>A1107&amp;B1107&amp;C1107</f>
        <v>IBCCTZCredit Hours Travel Balance</v>
      </c>
      <c r="L1107" t="str">
        <f>I1107&amp;D1107&amp;E1107&amp;F1107</f>
        <v>12374IBCSHZShore Leave Balance</v>
      </c>
      <c r="M1107" s="13">
        <f>G1107</f>
        <v>0.74419095939671431</v>
      </c>
      <c r="N1107" s="13"/>
      <c r="O1107" s="19">
        <v>934</v>
      </c>
      <c r="P1107">
        <f>COUNTIF(C$11:C$2024, C1107)</f>
        <v>3</v>
      </c>
      <c r="Q1107">
        <f>COUNTIF(F$11:F$177, F1107)</f>
        <v>0</v>
      </c>
      <c r="R1107" t="b">
        <f>A1107=D1107</f>
        <v>1</v>
      </c>
      <c r="S1107" t="b">
        <f>A1107&amp;B1107&amp;C1107=D1107&amp;E1107&amp;F1107</f>
        <v>0</v>
      </c>
      <c r="V1107" t="str">
        <f>IF($A1107=V$10, $C1107, "")</f>
        <v/>
      </c>
      <c r="W1107" t="str">
        <f>IF($A1107=W$10, $C1107, "")</f>
        <v/>
      </c>
      <c r="X1107" t="str">
        <f>IF($A1107=X$10, $C1107, "")</f>
        <v/>
      </c>
      <c r="Y1107" t="str">
        <f>IF($A1107=Y$10, $C1107, "")</f>
        <v>Credit Hours Travel Balance</v>
      </c>
      <c r="Z1107" t="str">
        <f>IF($A1107=Z$10, $C1107, "")</f>
        <v/>
      </c>
      <c r="AB1107" t="str">
        <f>IF($D1107=AB$10, $F1107, "")</f>
        <v/>
      </c>
      <c r="AC1107" t="str">
        <f>IF($D1107=AC$10, $F1107, "")</f>
        <v/>
      </c>
      <c r="AD1107" t="str">
        <f>IF($D1107=AD$10, $F1107, "")</f>
        <v/>
      </c>
      <c r="AE1107" t="str">
        <f>IF($D1107=AE$10, $F1107, "")</f>
        <v>Shore Leave Balance</v>
      </c>
      <c r="AF1107" t="str">
        <f>IF($D1107=AF$10, $F1107, "")</f>
        <v/>
      </c>
      <c r="AH1107">
        <f>COUNTIF(AI$11:AI$2024, AI1107)</f>
        <v>1</v>
      </c>
      <c r="AI1107" t="str">
        <f>V1107&amp;AB1107&amp;W1107&amp;AC1107&amp;X1107&amp;AD1107&amp;Y1107&amp;AE1107&amp;Z1107&amp;AF1107</f>
        <v>Credit Hours Travel BalanceShore Leave Balance</v>
      </c>
      <c r="AJ1107">
        <f>IF(ROW()=11,1,IF(AK1106+1=AK1107,AJ1106,AJ1106+1))</f>
        <v>982</v>
      </c>
      <c r="AK1107">
        <f>IF(AI1107=AI1106, AK1106+1, 1)</f>
        <v>1</v>
      </c>
      <c r="AL1107" s="26" t="str">
        <f>AM1107&amp;AN1107</f>
        <v>IBCCTZCredit Hours Travel Balance12374IBCSHZShore Leave Balance</v>
      </c>
      <c r="AM1107" t="str">
        <f>K1107</f>
        <v>IBCCTZCredit Hours Travel Balance</v>
      </c>
      <c r="AN1107" t="str">
        <f>L1107</f>
        <v>12374IBCSHZShore Leave Balance</v>
      </c>
      <c r="AO1107">
        <f>COUNTIF(AM$11:AM$1107, AM1107)</f>
        <v>3</v>
      </c>
      <c r="AP1107">
        <f>COUNTIF(AN$11:AN$1107, AN1107)</f>
        <v>6</v>
      </c>
      <c r="AQ1107">
        <f>MATCH(AM1107, AM$11:AM$1107, 0)</f>
        <v>311</v>
      </c>
      <c r="AR1107">
        <f>MATCH(AN1107, AN$11:AN$1107, 0)</f>
        <v>552</v>
      </c>
      <c r="AS1107">
        <v>934</v>
      </c>
      <c r="AU1107" t="str">
        <f>C1107</f>
        <v>Credit Hours Travel Balance</v>
      </c>
      <c r="AV1107" t="str">
        <f>IF(F1107="", "", F1107)</f>
        <v>Shore Leave Balance</v>
      </c>
      <c r="AW1107" s="13">
        <f>M1107</f>
        <v>0.74419095939671431</v>
      </c>
      <c r="AX1107" t="e">
        <f>VLOOKUP(AI1107, UniquePairs!A$5:A$2000, 1, FALSE)</f>
        <v>#N/A</v>
      </c>
      <c r="AY1107">
        <f>IFERROR(INDEX(UniquePairs!A$5:K$1000, MATCH(AL1107, UniquePairs!A$5:A$1000, 0), 10), "")</f>
        <v>0</v>
      </c>
      <c r="AZ1107" s="13">
        <f>IF(AY1107&lt;&gt;"", AY1107, AW1107)</f>
        <v>0</v>
      </c>
      <c r="BA1107" t="str">
        <f>IF(AZ1107=0,"None",IF(AZ1107&lt;0.6,"Weak",IF(AZ1107&lt;0.7,"Review",IF(AZ1107&lt;0.8,"Good",IF(AZ1107&lt;0.9,"Very Good","Solid")))))</f>
        <v>None</v>
      </c>
      <c r="BB1107" s="28" t="str">
        <f>IF(AJ1106=AJ1107, BB1106, BC1107)</f>
        <v>Balance</v>
      </c>
      <c r="BC1107" t="str">
        <f>IF(AV1107="",AU1107,StringMatch(AU1107,AV1107,TRUE))</f>
        <v>Balance</v>
      </c>
      <c r="BD1107" t="str">
        <f>TRIM(SUBSTITUTE(SUBSTITUTE(SUBSTITUTE(SUBSTITUTE(SUBSTITUTE(SUBSTITUTE(SUBSTITUTE(SUBSTITUTE(SUBSTITUTE(SUBSTITUTE(AU1107,BR1107,""),BS1107,""),BT1107,""),BU1107,""),BV1107,""),BW1107,""),BX1107,""),BY1107,""),BZ1107,""),CA1107,""))</f>
        <v>Credit Hours Travel</v>
      </c>
      <c r="BE1107" t="str">
        <f>TRIM(SUBSTITUTE(SUBSTITUTE(SUBSTITUTE(SUBSTITUTE(SUBSTITUTE(SUBSTITUTE(SUBSTITUTE(SUBSTITUTE(SUBSTITUTE(SUBSTITUTE(AV1107,BH1107,""),BI1107,""),BJ1107,""),BK1107,""),BL1107,""),BM1107,""),BN1107,""),BO1107,""),BP1107,""),BQ1107,""))</f>
        <v>Shore Leave</v>
      </c>
      <c r="BF1107" s="21">
        <f>LEN(AU1107)-LEN(SUBSTITUTE(AU1107," ",""))</f>
        <v>3</v>
      </c>
      <c r="BG1107" s="21">
        <f>LEN(AV1107)-LEN(SUBSTITUTE(AV1107," ",""))</f>
        <v>2</v>
      </c>
      <c r="BH1107" s="21" t="str">
        <f>IF(BF1107=0,AU1107,findspace($AU1107,BH$10))</f>
        <v>Credit</v>
      </c>
      <c r="BI1107" s="21" t="str">
        <f>IF(BH1107=0,AN1107,findspace($AU1107,BI$10))</f>
        <v>Hours</v>
      </c>
      <c r="BJ1107" s="21" t="str">
        <f>IF(BI1107=0,AV1107,findspace($AU1107,BJ$10))</f>
        <v>Travel</v>
      </c>
      <c r="BK1107" s="21" t="str">
        <f>IF(BJ1107=0,AW1107,findspace($AU1107,BK$10))</f>
        <v>Balance</v>
      </c>
      <c r="BL1107" s="21" t="str">
        <f>IF(BK1107=0,AX1107,findspace($AU1107,BL$10))</f>
        <v/>
      </c>
      <c r="BM1107" s="21" t="str">
        <f>IF(BL1107=0,BF1107,findspace($AU1107,BM$10))</f>
        <v/>
      </c>
      <c r="BN1107" s="21" t="str">
        <f>IF(BM1107=0,BH1107,findspace($AU1107,BN$10))</f>
        <v/>
      </c>
      <c r="BO1107" s="21" t="str">
        <f>IF(BN1107=0,BI1107,findspace($AU1107,BO$10))</f>
        <v/>
      </c>
      <c r="BR1107" s="21" t="str">
        <f>IF($BG1107=0,$AV1107,findspace($AV1107,BR$10))</f>
        <v>Shore</v>
      </c>
      <c r="BS1107" s="21" t="str">
        <f>IF($BG1107=0,$AV1107,findspace($AV1107,BS$10))</f>
        <v>Leave</v>
      </c>
      <c r="BT1107" s="21" t="str">
        <f>IF($BG1107=0,$AV1107,findspace($AV1107,BT$10))</f>
        <v>Balance</v>
      </c>
      <c r="BU1107" s="21" t="str">
        <f>IF($BG1107=0,$AV1107,findspace($AV1107,BU$10))</f>
        <v/>
      </c>
      <c r="BV1107" s="21" t="str">
        <f>IF($BG1107=0,$AV1107,findspace($AV1107,BV$10))</f>
        <v/>
      </c>
      <c r="BW1107" s="21" t="str">
        <f>IF($BG1107=0,$AV1107,findspace($AV1107,BW$10))</f>
        <v/>
      </c>
      <c r="BX1107" s="21" t="str">
        <f>IF($BG1107=0,$AV1107,findspace($AV1107,BX$10))</f>
        <v/>
      </c>
      <c r="BY1107" s="21" t="str">
        <f>IF($BG1107=0,$AV1107,findspace($AV1107,BY$10))</f>
        <v/>
      </c>
      <c r="BZ1107" s="21" t="str">
        <f>IF($BG1107=0,$AV1107,findspace($AV1107,BZ$10))</f>
        <v/>
      </c>
      <c r="CA1107" s="21" t="str">
        <f>IF($BG1107=0,$AV1107,findspace($AV1107,CA$10))</f>
        <v/>
      </c>
    </row>
    <row r="1108" spans="1:79" x14ac:dyDescent="0.35">
      <c r="A1108" t="s">
        <v>1837</v>
      </c>
      <c r="B1108">
        <v>50</v>
      </c>
      <c r="C1108" t="s">
        <v>3219</v>
      </c>
      <c r="D1108" t="s">
        <v>1836</v>
      </c>
      <c r="E1108">
        <v>85</v>
      </c>
      <c r="F1108" t="s">
        <v>2807</v>
      </c>
      <c r="G1108">
        <v>0.92162656535809762</v>
      </c>
    </row>
    <row r="1109" spans="1:79" x14ac:dyDescent="0.35">
      <c r="A1109" t="s">
        <v>1837</v>
      </c>
      <c r="B1109">
        <v>51</v>
      </c>
      <c r="C1109" t="s">
        <v>3220</v>
      </c>
      <c r="D1109" t="s">
        <v>1836</v>
      </c>
      <c r="E1109">
        <v>11</v>
      </c>
      <c r="F1109" t="s">
        <v>2703</v>
      </c>
      <c r="G1109">
        <v>0.99242333132892369</v>
      </c>
    </row>
    <row r="1110" spans="1:79" x14ac:dyDescent="0.35">
      <c r="A1110" t="s">
        <v>1837</v>
      </c>
      <c r="B1110">
        <v>51</v>
      </c>
      <c r="C1110" t="s">
        <v>3220</v>
      </c>
      <c r="D1110" t="s">
        <v>1837</v>
      </c>
      <c r="E1110" t="s">
        <v>15</v>
      </c>
      <c r="F1110" t="s">
        <v>3112</v>
      </c>
      <c r="G1110">
        <v>0.94462809917355373</v>
      </c>
    </row>
    <row r="1111" spans="1:79" x14ac:dyDescent="0.35">
      <c r="A1111" t="s">
        <v>1837</v>
      </c>
      <c r="B1111">
        <v>51</v>
      </c>
      <c r="C1111" t="s">
        <v>3220</v>
      </c>
      <c r="D1111" t="s">
        <v>1837</v>
      </c>
      <c r="E1111" t="s">
        <v>25</v>
      </c>
      <c r="F1111" t="s">
        <v>2828</v>
      </c>
      <c r="G1111">
        <v>0.9261261261261261</v>
      </c>
    </row>
    <row r="1112" spans="1:79" x14ac:dyDescent="0.35">
      <c r="A1112" t="s">
        <v>1837</v>
      </c>
      <c r="B1112">
        <v>55</v>
      </c>
      <c r="C1112" t="s">
        <v>3583</v>
      </c>
      <c r="D1112" t="s">
        <v>1839</v>
      </c>
      <c r="E1112" t="s">
        <v>261</v>
      </c>
      <c r="F1112" t="s">
        <v>3308</v>
      </c>
      <c r="G1112">
        <v>0.95330307614725163</v>
      </c>
    </row>
    <row r="1113" spans="1:79" x14ac:dyDescent="0.35">
      <c r="A1113" t="s">
        <v>1837</v>
      </c>
      <c r="B1113">
        <v>55</v>
      </c>
      <c r="C1113" t="s">
        <v>3583</v>
      </c>
      <c r="D1113" t="s">
        <v>1837</v>
      </c>
      <c r="E1113">
        <v>50</v>
      </c>
      <c r="F1113" t="s">
        <v>3219</v>
      </c>
      <c r="G1113">
        <v>0.93846153846153846</v>
      </c>
    </row>
    <row r="1114" spans="1:79" x14ac:dyDescent="0.35">
      <c r="A1114" t="s">
        <v>1837</v>
      </c>
      <c r="B1114">
        <v>55</v>
      </c>
      <c r="C1114" t="s">
        <v>3583</v>
      </c>
      <c r="D1114" t="s">
        <v>1839</v>
      </c>
      <c r="E1114" t="s">
        <v>283</v>
      </c>
      <c r="F1114" t="s">
        <v>3332</v>
      </c>
      <c r="G1114">
        <v>0.89682299546142208</v>
      </c>
    </row>
  </sheetData>
  <autoFilter ref="A10:CA1121">
    <sortState ref="A11:CA1114">
      <sortCondition descending="1" ref="AZ10:AZ1121"/>
    </sortState>
  </autoFilter>
  <sortState ref="A11:CA1117">
    <sortCondition descending="1" ref="AZ11:AZ1117"/>
    <sortCondition ref="AI11:AI111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filterMode="1"/>
  <dimension ref="A7:AQ171"/>
  <sheetViews>
    <sheetView topLeftCell="A7" workbookViewId="0">
      <selection activeCell="G7" sqref="G7"/>
    </sheetView>
  </sheetViews>
  <sheetFormatPr defaultRowHeight="14.5" x14ac:dyDescent="0.35"/>
  <cols>
    <col min="3" max="3" width="32.90625" customWidth="1"/>
    <col min="6" max="6" width="31.54296875" customWidth="1"/>
  </cols>
  <sheetData>
    <row r="7" spans="1:43" x14ac:dyDescent="0.35">
      <c r="G7">
        <f>COUNTIF(G11:G171, 0)</f>
        <v>19</v>
      </c>
    </row>
    <row r="8" spans="1:43" x14ac:dyDescent="0.35">
      <c r="G8" s="13">
        <f>SUM(G11:G171)</f>
        <v>99.244143544453067</v>
      </c>
    </row>
    <row r="10" spans="1:43" x14ac:dyDescent="0.35">
      <c r="A10" s="12" t="s">
        <v>1835</v>
      </c>
      <c r="B10" s="12" t="s">
        <v>0</v>
      </c>
      <c r="C10" s="12" t="s">
        <v>1</v>
      </c>
      <c r="D10" s="12" t="s">
        <v>1835</v>
      </c>
      <c r="E10" s="12" t="s">
        <v>0</v>
      </c>
      <c r="F10" s="12" t="s">
        <v>1</v>
      </c>
      <c r="G10" s="12" t="s">
        <v>1844</v>
      </c>
      <c r="I10" s="12" t="s">
        <v>1862</v>
      </c>
      <c r="J10" s="16" t="s">
        <v>1863</v>
      </c>
      <c r="K10" s="20" t="s">
        <v>1860</v>
      </c>
      <c r="L10" s="12" t="s">
        <v>1861</v>
      </c>
      <c r="M10" s="12" t="s">
        <v>1844</v>
      </c>
      <c r="N10" s="12"/>
      <c r="O10" s="12" t="s">
        <v>1869</v>
      </c>
      <c r="P10" s="12" t="s">
        <v>1855</v>
      </c>
      <c r="Q10" s="12" t="s">
        <v>1857</v>
      </c>
      <c r="R10" s="12" t="s">
        <v>1856</v>
      </c>
      <c r="S10" s="12" t="s">
        <v>1854</v>
      </c>
      <c r="T10" s="12" t="s">
        <v>1853</v>
      </c>
      <c r="U10" s="12"/>
      <c r="V10" s="12"/>
      <c r="W10" s="12" t="s">
        <v>1839</v>
      </c>
      <c r="X10" s="12" t="s">
        <v>1836</v>
      </c>
      <c r="Y10" s="12" t="s">
        <v>1840</v>
      </c>
      <c r="Z10" s="12" t="s">
        <v>1837</v>
      </c>
      <c r="AA10" s="12" t="s">
        <v>1838</v>
      </c>
      <c r="AB10" s="12"/>
      <c r="AC10" s="12" t="s">
        <v>1839</v>
      </c>
      <c r="AD10" s="12" t="s">
        <v>1836</v>
      </c>
      <c r="AE10" s="12" t="s">
        <v>1840</v>
      </c>
      <c r="AF10" s="12" t="s">
        <v>1837</v>
      </c>
      <c r="AG10" s="12" t="s">
        <v>1838</v>
      </c>
      <c r="AI10" s="16" t="s">
        <v>1868</v>
      </c>
      <c r="AJ10" s="16" t="s">
        <v>1857</v>
      </c>
      <c r="AK10" s="16" t="s">
        <v>1872</v>
      </c>
      <c r="AL10" s="16" t="s">
        <v>1873</v>
      </c>
      <c r="AM10" s="16" t="s">
        <v>1875</v>
      </c>
      <c r="AN10" s="16" t="s">
        <v>1874</v>
      </c>
      <c r="AO10" s="16" t="s">
        <v>1844</v>
      </c>
      <c r="AP10" s="12" t="s">
        <v>1865</v>
      </c>
      <c r="AQ10" s="12" t="s">
        <v>1864</v>
      </c>
    </row>
    <row r="11" spans="1:43" hidden="1" x14ac:dyDescent="0.35">
      <c r="A11" t="s">
        <v>1839</v>
      </c>
      <c r="B11" t="s">
        <v>1876</v>
      </c>
      <c r="C11" t="s">
        <v>1877</v>
      </c>
      <c r="D11" t="s">
        <v>1839</v>
      </c>
      <c r="E11" t="s">
        <v>1985</v>
      </c>
      <c r="F11" t="s">
        <v>1986</v>
      </c>
      <c r="G11" s="13">
        <v>0.62222222222222223</v>
      </c>
      <c r="I11">
        <v>20181</v>
      </c>
      <c r="J11" t="str">
        <f>K11&amp;L11</f>
        <v xml:space="preserve">20181DFASUFEmployer Cont - Medicare 20181DFASUIEmployer Cont - TSP </v>
      </c>
      <c r="K11" t="str">
        <f>I11&amp;A11&amp;B11&amp;C11</f>
        <v xml:space="preserve">20181DFASUFEmployer Cont - Medicare </v>
      </c>
      <c r="L11" t="str">
        <f>I11&amp;D11&amp;E11&amp;F11</f>
        <v xml:space="preserve">20181DFASUIEmployer Cont - TSP </v>
      </c>
      <c r="M11" s="13">
        <f>G11</f>
        <v>0.62222222222222223</v>
      </c>
      <c r="N11" s="13"/>
      <c r="O11" s="19">
        <v>1</v>
      </c>
      <c r="P11">
        <f>COUNTIF(C$11:C$2269, C11)</f>
        <v>3</v>
      </c>
      <c r="Q11">
        <f>IF(ROW()=11,1,IF(R10+1=R11,Q10,Q10+1))</f>
        <v>1</v>
      </c>
      <c r="R11">
        <f>IF(C11=C10, R10+1, 1)</f>
        <v>1</v>
      </c>
      <c r="S11" t="b">
        <f>A11=D11</f>
        <v>1</v>
      </c>
      <c r="T11" t="b">
        <f>A11&amp;B11&amp;C11=D11&amp;E11&amp;F11</f>
        <v>0</v>
      </c>
      <c r="W11" t="str">
        <f>IF($A11=W$10, $A11&amp;$B11&amp;$C11, "")</f>
        <v xml:space="preserve">DFASUFEmployer Cont - Medicare </v>
      </c>
      <c r="X11" t="str">
        <f t="shared" ref="X11:AA26" si="0">IF($A11=X$10, $A11&amp;$B11&amp;$C11, "")</f>
        <v/>
      </c>
      <c r="Y11" t="str">
        <f t="shared" si="0"/>
        <v/>
      </c>
      <c r="Z11" t="str">
        <f t="shared" si="0"/>
        <v/>
      </c>
      <c r="AA11" t="str">
        <f t="shared" si="0"/>
        <v/>
      </c>
      <c r="AC11" t="str">
        <f>IF($D11=AC$10, $D11&amp;$E11&amp;$F11, "")</f>
        <v xml:space="preserve">DFASUIEmployer Cont - TSP </v>
      </c>
      <c r="AD11" t="str">
        <f t="shared" ref="AD11:AG26" si="1">IF($D11=AD$10, $D11&amp;$E11&amp;$F11, "")</f>
        <v/>
      </c>
      <c r="AE11" t="str">
        <f t="shared" si="1"/>
        <v/>
      </c>
      <c r="AF11" t="str">
        <f t="shared" si="1"/>
        <v/>
      </c>
      <c r="AG11" t="str">
        <f t="shared" si="1"/>
        <v/>
      </c>
      <c r="AI11">
        <f>COUNTIF(AQ11:AQ2269, AQ11)</f>
        <v>1</v>
      </c>
      <c r="AJ11">
        <f>Q11</f>
        <v>1</v>
      </c>
      <c r="AK11" t="str">
        <f>K11</f>
        <v xml:space="preserve">20181DFASUFEmployer Cont - Medicare </v>
      </c>
      <c r="AL11" t="str">
        <f>C11</f>
        <v xml:space="preserve">Employer Cont - Medicare </v>
      </c>
      <c r="AM11" t="str">
        <f>L11</f>
        <v xml:space="preserve">20181DFASUIEmployer Cont - TSP </v>
      </c>
      <c r="AN11" t="str">
        <f>IF(F11="", "", F11)</f>
        <v xml:space="preserve">Employer Cont - TSP </v>
      </c>
      <c r="AO11" s="13">
        <f>M11</f>
        <v>0.62222222222222223</v>
      </c>
      <c r="AP11">
        <f>COUNTIF(AQ$11:AQ$2269, AQ11)</f>
        <v>1</v>
      </c>
      <c r="AQ11" t="str">
        <f>W11&amp;AC11&amp;X11&amp;AD11&amp;Y11&amp;AE11&amp;Z11&amp;AF11&amp;AA11&amp;AG11</f>
        <v xml:space="preserve">DFASUFEmployer Cont - Medicare DFASUIEmployer Cont - TSP </v>
      </c>
    </row>
    <row r="12" spans="1:43" hidden="1" x14ac:dyDescent="0.35">
      <c r="A12" t="s">
        <v>1839</v>
      </c>
      <c r="B12" t="s">
        <v>1876</v>
      </c>
      <c r="C12" t="s">
        <v>1877</v>
      </c>
      <c r="D12" t="s">
        <v>1839</v>
      </c>
      <c r="E12" t="s">
        <v>1949</v>
      </c>
      <c r="F12" t="s">
        <v>1950</v>
      </c>
      <c r="G12" s="13">
        <v>0.55612535612535607</v>
      </c>
      <c r="I12">
        <v>20181</v>
      </c>
      <c r="J12" t="str">
        <f t="shared" ref="J12:J75" si="2">K12&amp;L12</f>
        <v xml:space="preserve">20181DFASUFEmployer Cont - Medicare 20181DFASUKEmployer Cont - SERS </v>
      </c>
      <c r="K12" t="str">
        <f t="shared" ref="K12:K75" si="3">I12&amp;A12&amp;B12&amp;C12</f>
        <v xml:space="preserve">20181DFASUFEmployer Cont - Medicare </v>
      </c>
      <c r="L12" t="str">
        <f t="shared" ref="L12:L75" si="4">I12&amp;D12&amp;E12&amp;F12</f>
        <v xml:space="preserve">20181DFASUKEmployer Cont - SERS </v>
      </c>
      <c r="M12" s="13">
        <f t="shared" ref="M12:M75" si="5">G12</f>
        <v>0.55612535612535607</v>
      </c>
      <c r="N12" s="13"/>
      <c r="O12" s="19">
        <v>1</v>
      </c>
      <c r="P12">
        <f t="shared" ref="P12:P75" si="6">COUNTIF(C$11:C$2269, C12)</f>
        <v>3</v>
      </c>
      <c r="Q12">
        <f t="shared" ref="Q12:Q75" si="7">IF(ROW()=11,1,IF(R11+1=R12,Q11,Q11+1))</f>
        <v>1</v>
      </c>
      <c r="R12">
        <f t="shared" ref="R12:R75" si="8">IF(C12=C11, R11+1, 1)</f>
        <v>2</v>
      </c>
      <c r="S12" t="b">
        <f t="shared" ref="S12:S75" si="9">A12=D12</f>
        <v>1</v>
      </c>
      <c r="T12" t="b">
        <f t="shared" ref="T12:T75" si="10">A12&amp;B12&amp;C12=D12&amp;E12&amp;F12</f>
        <v>0</v>
      </c>
      <c r="W12" t="str">
        <f t="shared" ref="W12:AA43" si="11">IF($A12=W$10, $A12&amp;$B12&amp;$C12, "")</f>
        <v xml:space="preserve">DFASUFEmployer Cont - Medicare </v>
      </c>
      <c r="X12" t="str">
        <f t="shared" si="0"/>
        <v/>
      </c>
      <c r="Y12" t="str">
        <f t="shared" si="0"/>
        <v/>
      </c>
      <c r="Z12" t="str">
        <f t="shared" si="0"/>
        <v/>
      </c>
      <c r="AA12" t="str">
        <f t="shared" si="0"/>
        <v/>
      </c>
      <c r="AC12" t="str">
        <f t="shared" ref="AC12:AG43" si="12">IF($D12=AC$10, $D12&amp;$E12&amp;$F12, "")</f>
        <v xml:space="preserve">DFASUKEmployer Cont - SERS </v>
      </c>
      <c r="AD12" t="str">
        <f t="shared" si="1"/>
        <v/>
      </c>
      <c r="AE12" t="str">
        <f t="shared" si="1"/>
        <v/>
      </c>
      <c r="AF12" t="str">
        <f t="shared" si="1"/>
        <v/>
      </c>
      <c r="AG12" t="str">
        <f t="shared" si="1"/>
        <v/>
      </c>
      <c r="AI12">
        <f t="shared" ref="AI12:AI75" si="13">COUNTIF(AQ12:AQ2270, AQ12)</f>
        <v>1</v>
      </c>
      <c r="AJ12">
        <f t="shared" ref="AJ12:AJ75" si="14">Q12</f>
        <v>1</v>
      </c>
      <c r="AK12" t="str">
        <f t="shared" ref="AK12:AK75" si="15">K12</f>
        <v xml:space="preserve">20181DFASUFEmployer Cont - Medicare </v>
      </c>
      <c r="AL12" t="str">
        <f t="shared" ref="AL12:AL75" si="16">C12</f>
        <v xml:space="preserve">Employer Cont - Medicare </v>
      </c>
      <c r="AM12" t="str">
        <f t="shared" ref="AM12:AM75" si="17">L12</f>
        <v xml:space="preserve">20181DFASUKEmployer Cont - SERS </v>
      </c>
      <c r="AN12" t="str">
        <f t="shared" ref="AN12:AN75" si="18">IF(F12="", "", F12)</f>
        <v xml:space="preserve">Employer Cont - SERS </v>
      </c>
      <c r="AO12" s="13">
        <f t="shared" ref="AO12:AO75" si="19">M12</f>
        <v>0.55612535612535607</v>
      </c>
      <c r="AP12">
        <f t="shared" ref="AP12:AP75" si="20">COUNTIF(AQ$11:AQ$2269, AQ12)</f>
        <v>1</v>
      </c>
      <c r="AQ12" t="str">
        <f t="shared" ref="AQ12:AQ75" si="21">W12&amp;AC12&amp;X12&amp;AD12&amp;Y12&amp;AE12&amp;Z12&amp;AF12&amp;AA12&amp;AG12</f>
        <v xml:space="preserve">DFASUFEmployer Cont - Medicare DFASUKEmployer Cont - SERS </v>
      </c>
    </row>
    <row r="13" spans="1:43" hidden="1" x14ac:dyDescent="0.35">
      <c r="A13" t="s">
        <v>1839</v>
      </c>
      <c r="B13" t="s">
        <v>1876</v>
      </c>
      <c r="C13" t="s">
        <v>1877</v>
      </c>
      <c r="D13" t="s">
        <v>1839</v>
      </c>
      <c r="E13" t="s">
        <v>1880</v>
      </c>
      <c r="F13" t="s">
        <v>1881</v>
      </c>
      <c r="G13" s="13">
        <v>0.53714285714285714</v>
      </c>
      <c r="I13">
        <v>20181</v>
      </c>
      <c r="J13" t="str">
        <f t="shared" si="2"/>
        <v xml:space="preserve">20181DFASUFEmployer Cont - Medicare 20181DFASUJEmployer Cont - OASDI </v>
      </c>
      <c r="K13" t="str">
        <f t="shared" si="3"/>
        <v xml:space="preserve">20181DFASUFEmployer Cont - Medicare </v>
      </c>
      <c r="L13" t="str">
        <f t="shared" si="4"/>
        <v xml:space="preserve">20181DFASUJEmployer Cont - OASDI </v>
      </c>
      <c r="M13" s="13">
        <f t="shared" si="5"/>
        <v>0.53714285714285714</v>
      </c>
      <c r="N13" s="13"/>
      <c r="O13" s="19">
        <v>1</v>
      </c>
      <c r="P13">
        <f t="shared" si="6"/>
        <v>3</v>
      </c>
      <c r="Q13">
        <f t="shared" si="7"/>
        <v>1</v>
      </c>
      <c r="R13">
        <f t="shared" si="8"/>
        <v>3</v>
      </c>
      <c r="S13" t="b">
        <f t="shared" si="9"/>
        <v>1</v>
      </c>
      <c r="T13" t="b">
        <f t="shared" si="10"/>
        <v>0</v>
      </c>
      <c r="W13" t="str">
        <f t="shared" si="11"/>
        <v xml:space="preserve">DFASUFEmployer Cont - Medicare </v>
      </c>
      <c r="X13" t="str">
        <f t="shared" si="0"/>
        <v/>
      </c>
      <c r="Y13" t="str">
        <f t="shared" si="0"/>
        <v/>
      </c>
      <c r="Z13" t="str">
        <f t="shared" si="0"/>
        <v/>
      </c>
      <c r="AA13" t="str">
        <f t="shared" si="0"/>
        <v/>
      </c>
      <c r="AC13" t="str">
        <f t="shared" si="12"/>
        <v xml:space="preserve">DFASUJEmployer Cont - OASDI </v>
      </c>
      <c r="AD13" t="str">
        <f t="shared" si="1"/>
        <v/>
      </c>
      <c r="AE13" t="str">
        <f t="shared" si="1"/>
        <v/>
      </c>
      <c r="AF13" t="str">
        <f t="shared" si="1"/>
        <v/>
      </c>
      <c r="AG13" t="str">
        <f t="shared" si="1"/>
        <v/>
      </c>
      <c r="AI13">
        <f t="shared" si="13"/>
        <v>1</v>
      </c>
      <c r="AJ13">
        <f t="shared" si="14"/>
        <v>1</v>
      </c>
      <c r="AK13" t="str">
        <f t="shared" si="15"/>
        <v xml:space="preserve">20181DFASUFEmployer Cont - Medicare </v>
      </c>
      <c r="AL13" t="str">
        <f t="shared" si="16"/>
        <v xml:space="preserve">Employer Cont - Medicare </v>
      </c>
      <c r="AM13" t="str">
        <f t="shared" si="17"/>
        <v xml:space="preserve">20181DFASUJEmployer Cont - OASDI </v>
      </c>
      <c r="AN13" t="str">
        <f t="shared" si="18"/>
        <v xml:space="preserve">Employer Cont - OASDI </v>
      </c>
      <c r="AO13" s="13">
        <f t="shared" si="19"/>
        <v>0.53714285714285714</v>
      </c>
      <c r="AP13">
        <f t="shared" si="20"/>
        <v>1</v>
      </c>
      <c r="AQ13" t="str">
        <f t="shared" si="21"/>
        <v xml:space="preserve">DFASUFEmployer Cont - Medicare DFASUJEmployer Cont - OASDI </v>
      </c>
    </row>
    <row r="14" spans="1:43" hidden="1" x14ac:dyDescent="0.35">
      <c r="A14" t="s">
        <v>1837</v>
      </c>
      <c r="B14" t="s">
        <v>1878</v>
      </c>
      <c r="C14" t="s">
        <v>1879</v>
      </c>
      <c r="D14" t="s">
        <v>1837</v>
      </c>
      <c r="E14" t="s">
        <v>1939</v>
      </c>
      <c r="F14" t="s">
        <v>1940</v>
      </c>
      <c r="G14" s="13">
        <v>0.62222222222222223</v>
      </c>
      <c r="I14">
        <v>20181</v>
      </c>
      <c r="J14" t="str">
        <f t="shared" si="2"/>
        <v>20181IBCMGSMEDICARE - GOVERNMENT SHARE 20181IBCFGSFERS - GOVERNMENT SHARE</v>
      </c>
      <c r="K14" t="str">
        <f t="shared" si="3"/>
        <v xml:space="preserve">20181IBCMGSMEDICARE - GOVERNMENT SHARE </v>
      </c>
      <c r="L14" t="str">
        <f t="shared" si="4"/>
        <v>20181IBCFGSFERS - GOVERNMENT SHARE</v>
      </c>
      <c r="M14" s="13">
        <f t="shared" si="5"/>
        <v>0.62222222222222223</v>
      </c>
      <c r="N14" s="13"/>
      <c r="O14" s="19">
        <v>1</v>
      </c>
      <c r="P14">
        <f t="shared" si="6"/>
        <v>3</v>
      </c>
      <c r="Q14">
        <f t="shared" si="7"/>
        <v>2</v>
      </c>
      <c r="R14">
        <f t="shared" si="8"/>
        <v>1</v>
      </c>
      <c r="S14" t="b">
        <f t="shared" si="9"/>
        <v>1</v>
      </c>
      <c r="T14" t="b">
        <f t="shared" si="10"/>
        <v>0</v>
      </c>
      <c r="W14" t="str">
        <f t="shared" si="11"/>
        <v/>
      </c>
      <c r="X14" t="str">
        <f t="shared" si="0"/>
        <v/>
      </c>
      <c r="Y14" t="str">
        <f t="shared" si="0"/>
        <v/>
      </c>
      <c r="Z14" t="str">
        <f t="shared" si="0"/>
        <v xml:space="preserve">IBCMGSMEDICARE - GOVERNMENT SHARE </v>
      </c>
      <c r="AA14" t="str">
        <f t="shared" si="0"/>
        <v/>
      </c>
      <c r="AC14" t="str">
        <f t="shared" si="12"/>
        <v/>
      </c>
      <c r="AD14" t="str">
        <f t="shared" si="1"/>
        <v/>
      </c>
      <c r="AE14" t="str">
        <f t="shared" si="1"/>
        <v/>
      </c>
      <c r="AF14" t="str">
        <f t="shared" si="1"/>
        <v>IBCFGSFERS - GOVERNMENT SHARE</v>
      </c>
      <c r="AG14" t="str">
        <f t="shared" si="1"/>
        <v/>
      </c>
      <c r="AI14">
        <f t="shared" si="13"/>
        <v>1</v>
      </c>
      <c r="AJ14">
        <f t="shared" si="14"/>
        <v>2</v>
      </c>
      <c r="AK14" t="str">
        <f t="shared" si="15"/>
        <v xml:space="preserve">20181IBCMGSMEDICARE - GOVERNMENT SHARE </v>
      </c>
      <c r="AL14" t="str">
        <f t="shared" si="16"/>
        <v xml:space="preserve">MEDICARE - GOVERNMENT SHARE </v>
      </c>
      <c r="AM14" t="str">
        <f t="shared" si="17"/>
        <v>20181IBCFGSFERS - GOVERNMENT SHARE</v>
      </c>
      <c r="AN14" t="str">
        <f t="shared" si="18"/>
        <v>FERS - GOVERNMENT SHARE</v>
      </c>
      <c r="AO14" s="13">
        <f t="shared" si="19"/>
        <v>0.62222222222222223</v>
      </c>
      <c r="AP14">
        <f t="shared" si="20"/>
        <v>1</v>
      </c>
      <c r="AQ14" t="str">
        <f t="shared" si="21"/>
        <v>IBCMGSMEDICARE - GOVERNMENT SHARE IBCFGSFERS - GOVERNMENT SHARE</v>
      </c>
    </row>
    <row r="15" spans="1:43" hidden="1" x14ac:dyDescent="0.35">
      <c r="A15" t="s">
        <v>1837</v>
      </c>
      <c r="B15" t="s">
        <v>1878</v>
      </c>
      <c r="C15" t="s">
        <v>1879</v>
      </c>
      <c r="D15" t="s">
        <v>1837</v>
      </c>
      <c r="E15" t="s">
        <v>1882</v>
      </c>
      <c r="F15" t="s">
        <v>1883</v>
      </c>
      <c r="G15" s="13">
        <v>0.53714285714285714</v>
      </c>
      <c r="I15">
        <v>20181</v>
      </c>
      <c r="J15" t="str">
        <f t="shared" si="2"/>
        <v>20181IBCMGSMEDICARE - GOVERNMENT SHARE 20181IBCOGSOASDI - GOVERNMENT SHARE</v>
      </c>
      <c r="K15" t="str">
        <f t="shared" si="3"/>
        <v xml:space="preserve">20181IBCMGSMEDICARE - GOVERNMENT SHARE </v>
      </c>
      <c r="L15" t="str">
        <f t="shared" si="4"/>
        <v>20181IBCOGSOASDI - GOVERNMENT SHARE</v>
      </c>
      <c r="M15" s="13">
        <f t="shared" si="5"/>
        <v>0.53714285714285714</v>
      </c>
      <c r="N15" s="13"/>
      <c r="O15" s="19">
        <v>1</v>
      </c>
      <c r="P15">
        <f t="shared" si="6"/>
        <v>3</v>
      </c>
      <c r="Q15">
        <f t="shared" si="7"/>
        <v>2</v>
      </c>
      <c r="R15">
        <f t="shared" si="8"/>
        <v>2</v>
      </c>
      <c r="S15" t="b">
        <f t="shared" si="9"/>
        <v>1</v>
      </c>
      <c r="T15" t="b">
        <f t="shared" si="10"/>
        <v>0</v>
      </c>
      <c r="W15" t="str">
        <f t="shared" si="11"/>
        <v/>
      </c>
      <c r="X15" t="str">
        <f t="shared" si="0"/>
        <v/>
      </c>
      <c r="Y15" t="str">
        <f t="shared" si="0"/>
        <v/>
      </c>
      <c r="Z15" t="str">
        <f t="shared" si="0"/>
        <v xml:space="preserve">IBCMGSMEDICARE - GOVERNMENT SHARE </v>
      </c>
      <c r="AA15" t="str">
        <f t="shared" si="0"/>
        <v/>
      </c>
      <c r="AC15" t="str">
        <f t="shared" si="12"/>
        <v/>
      </c>
      <c r="AD15" t="str">
        <f t="shared" si="1"/>
        <v/>
      </c>
      <c r="AE15" t="str">
        <f t="shared" si="1"/>
        <v/>
      </c>
      <c r="AF15" t="str">
        <f t="shared" si="1"/>
        <v>IBCOGSOASDI - GOVERNMENT SHARE</v>
      </c>
      <c r="AG15" t="str">
        <f t="shared" si="1"/>
        <v/>
      </c>
      <c r="AI15">
        <f t="shared" si="13"/>
        <v>1</v>
      </c>
      <c r="AJ15">
        <f t="shared" si="14"/>
        <v>2</v>
      </c>
      <c r="AK15" t="str">
        <f t="shared" si="15"/>
        <v xml:space="preserve">20181IBCMGSMEDICARE - GOVERNMENT SHARE </v>
      </c>
      <c r="AL15" t="str">
        <f t="shared" si="16"/>
        <v xml:space="preserve">MEDICARE - GOVERNMENT SHARE </v>
      </c>
      <c r="AM15" t="str">
        <f t="shared" si="17"/>
        <v>20181IBCOGSOASDI - GOVERNMENT SHARE</v>
      </c>
      <c r="AN15" t="str">
        <f t="shared" si="18"/>
        <v>OASDI - GOVERNMENT SHARE</v>
      </c>
      <c r="AO15" s="13">
        <f t="shared" si="19"/>
        <v>0.53714285714285714</v>
      </c>
      <c r="AP15">
        <f t="shared" si="20"/>
        <v>1</v>
      </c>
      <c r="AQ15" t="str">
        <f t="shared" si="21"/>
        <v>IBCMGSMEDICARE - GOVERNMENT SHARE IBCOGSOASDI - GOVERNMENT SHARE</v>
      </c>
    </row>
    <row r="16" spans="1:43" hidden="1" x14ac:dyDescent="0.35">
      <c r="A16" t="s">
        <v>1837</v>
      </c>
      <c r="B16" t="s">
        <v>1878</v>
      </c>
      <c r="C16" t="s">
        <v>1879</v>
      </c>
      <c r="D16" t="s">
        <v>1837</v>
      </c>
      <c r="E16" t="s">
        <v>1925</v>
      </c>
      <c r="F16" t="s">
        <v>1926</v>
      </c>
      <c r="G16" s="13">
        <v>0.53714285714285714</v>
      </c>
      <c r="I16">
        <v>20181</v>
      </c>
      <c r="J16" t="str">
        <f t="shared" si="2"/>
        <v>20181IBCMGSMEDICARE - GOVERNMENT SHARE 20181IBCCGSCSRS - GOVERNMENT SHARE</v>
      </c>
      <c r="K16" t="str">
        <f t="shared" si="3"/>
        <v xml:space="preserve">20181IBCMGSMEDICARE - GOVERNMENT SHARE </v>
      </c>
      <c r="L16" t="str">
        <f t="shared" si="4"/>
        <v>20181IBCCGSCSRS - GOVERNMENT SHARE</v>
      </c>
      <c r="M16" s="13">
        <f t="shared" si="5"/>
        <v>0.53714285714285714</v>
      </c>
      <c r="N16" s="13"/>
      <c r="O16" s="19">
        <v>1</v>
      </c>
      <c r="P16">
        <f t="shared" si="6"/>
        <v>3</v>
      </c>
      <c r="Q16">
        <f t="shared" si="7"/>
        <v>2</v>
      </c>
      <c r="R16">
        <f t="shared" si="8"/>
        <v>3</v>
      </c>
      <c r="S16" t="b">
        <f t="shared" si="9"/>
        <v>1</v>
      </c>
      <c r="T16" t="b">
        <f t="shared" si="10"/>
        <v>0</v>
      </c>
      <c r="W16" t="str">
        <f t="shared" si="11"/>
        <v/>
      </c>
      <c r="X16" t="str">
        <f t="shared" si="0"/>
        <v/>
      </c>
      <c r="Y16" t="str">
        <f t="shared" si="0"/>
        <v/>
      </c>
      <c r="Z16" t="str">
        <f t="shared" si="0"/>
        <v xml:space="preserve">IBCMGSMEDICARE - GOVERNMENT SHARE </v>
      </c>
      <c r="AA16" t="str">
        <f t="shared" si="0"/>
        <v/>
      </c>
      <c r="AC16" t="str">
        <f t="shared" si="12"/>
        <v/>
      </c>
      <c r="AD16" t="str">
        <f t="shared" si="1"/>
        <v/>
      </c>
      <c r="AE16" t="str">
        <f t="shared" si="1"/>
        <v/>
      </c>
      <c r="AF16" t="str">
        <f t="shared" si="1"/>
        <v>IBCCGSCSRS - GOVERNMENT SHARE</v>
      </c>
      <c r="AG16" t="str">
        <f t="shared" si="1"/>
        <v/>
      </c>
      <c r="AI16">
        <f t="shared" si="13"/>
        <v>1</v>
      </c>
      <c r="AJ16">
        <f t="shared" si="14"/>
        <v>2</v>
      </c>
      <c r="AK16" t="str">
        <f t="shared" si="15"/>
        <v xml:space="preserve">20181IBCMGSMEDICARE - GOVERNMENT SHARE </v>
      </c>
      <c r="AL16" t="str">
        <f t="shared" si="16"/>
        <v xml:space="preserve">MEDICARE - GOVERNMENT SHARE </v>
      </c>
      <c r="AM16" t="str">
        <f t="shared" si="17"/>
        <v>20181IBCCGSCSRS - GOVERNMENT SHARE</v>
      </c>
      <c r="AN16" t="str">
        <f t="shared" si="18"/>
        <v>CSRS - GOVERNMENT SHARE</v>
      </c>
      <c r="AO16" s="13">
        <f t="shared" si="19"/>
        <v>0.53714285714285714</v>
      </c>
      <c r="AP16">
        <f t="shared" si="20"/>
        <v>1</v>
      </c>
      <c r="AQ16" t="str">
        <f t="shared" si="21"/>
        <v>IBCMGSMEDICARE - GOVERNMENT SHARE IBCCGSCSRS - GOVERNMENT SHARE</v>
      </c>
    </row>
    <row r="17" spans="1:43" hidden="1" x14ac:dyDescent="0.35">
      <c r="A17" t="s">
        <v>1839</v>
      </c>
      <c r="B17" t="s">
        <v>1880</v>
      </c>
      <c r="C17" t="s">
        <v>1881</v>
      </c>
      <c r="D17" t="s">
        <v>1839</v>
      </c>
      <c r="E17" t="s">
        <v>1985</v>
      </c>
      <c r="F17" t="s">
        <v>1986</v>
      </c>
      <c r="G17" s="13">
        <v>0.62222222222222223</v>
      </c>
      <c r="I17">
        <v>20181</v>
      </c>
      <c r="J17" t="str">
        <f t="shared" si="2"/>
        <v xml:space="preserve">20181DFASUJEmployer Cont - OASDI 20181DFASUIEmployer Cont - TSP </v>
      </c>
      <c r="K17" t="str">
        <f t="shared" si="3"/>
        <v xml:space="preserve">20181DFASUJEmployer Cont - OASDI </v>
      </c>
      <c r="L17" t="str">
        <f t="shared" si="4"/>
        <v xml:space="preserve">20181DFASUIEmployer Cont - TSP </v>
      </c>
      <c r="M17" s="13">
        <f t="shared" si="5"/>
        <v>0.62222222222222223</v>
      </c>
      <c r="N17" s="13"/>
      <c r="O17" s="19">
        <v>1</v>
      </c>
      <c r="P17">
        <f t="shared" si="6"/>
        <v>3</v>
      </c>
      <c r="Q17">
        <f t="shared" si="7"/>
        <v>3</v>
      </c>
      <c r="R17">
        <f t="shared" si="8"/>
        <v>1</v>
      </c>
      <c r="S17" t="b">
        <f t="shared" si="9"/>
        <v>1</v>
      </c>
      <c r="T17" t="b">
        <f t="shared" si="10"/>
        <v>0</v>
      </c>
      <c r="W17" t="str">
        <f t="shared" si="11"/>
        <v xml:space="preserve">DFASUJEmployer Cont - OASDI </v>
      </c>
      <c r="X17" t="str">
        <f t="shared" si="0"/>
        <v/>
      </c>
      <c r="Y17" t="str">
        <f t="shared" si="0"/>
        <v/>
      </c>
      <c r="Z17" t="str">
        <f t="shared" si="0"/>
        <v/>
      </c>
      <c r="AA17" t="str">
        <f t="shared" si="0"/>
        <v/>
      </c>
      <c r="AC17" t="str">
        <f t="shared" si="12"/>
        <v xml:space="preserve">DFASUIEmployer Cont - TSP </v>
      </c>
      <c r="AD17" t="str">
        <f t="shared" si="1"/>
        <v/>
      </c>
      <c r="AE17" t="str">
        <f t="shared" si="1"/>
        <v/>
      </c>
      <c r="AF17" t="str">
        <f t="shared" si="1"/>
        <v/>
      </c>
      <c r="AG17" t="str">
        <f t="shared" si="1"/>
        <v/>
      </c>
      <c r="AI17">
        <f t="shared" si="13"/>
        <v>1</v>
      </c>
      <c r="AJ17">
        <f t="shared" si="14"/>
        <v>3</v>
      </c>
      <c r="AK17" t="str">
        <f t="shared" si="15"/>
        <v xml:space="preserve">20181DFASUJEmployer Cont - OASDI </v>
      </c>
      <c r="AL17" t="str">
        <f t="shared" si="16"/>
        <v xml:space="preserve">Employer Cont - OASDI </v>
      </c>
      <c r="AM17" t="str">
        <f t="shared" si="17"/>
        <v xml:space="preserve">20181DFASUIEmployer Cont - TSP </v>
      </c>
      <c r="AN17" t="str">
        <f t="shared" si="18"/>
        <v xml:space="preserve">Employer Cont - TSP </v>
      </c>
      <c r="AO17" s="13">
        <f t="shared" si="19"/>
        <v>0.62222222222222223</v>
      </c>
      <c r="AP17">
        <f t="shared" si="20"/>
        <v>1</v>
      </c>
      <c r="AQ17" t="str">
        <f t="shared" si="21"/>
        <v xml:space="preserve">DFASUJEmployer Cont - OASDI DFASUIEmployer Cont - TSP </v>
      </c>
    </row>
    <row r="18" spans="1:43" hidden="1" x14ac:dyDescent="0.35">
      <c r="A18" t="s">
        <v>1839</v>
      </c>
      <c r="B18" t="s">
        <v>1880</v>
      </c>
      <c r="C18" t="s">
        <v>1881</v>
      </c>
      <c r="D18" t="s">
        <v>1839</v>
      </c>
      <c r="E18" t="s">
        <v>1949</v>
      </c>
      <c r="F18" t="s">
        <v>1950</v>
      </c>
      <c r="G18" s="13">
        <v>0.55612535612535607</v>
      </c>
      <c r="I18">
        <v>20181</v>
      </c>
      <c r="J18" t="str">
        <f t="shared" si="2"/>
        <v xml:space="preserve">20181DFASUJEmployer Cont - OASDI 20181DFASUKEmployer Cont - SERS </v>
      </c>
      <c r="K18" t="str">
        <f t="shared" si="3"/>
        <v xml:space="preserve">20181DFASUJEmployer Cont - OASDI </v>
      </c>
      <c r="L18" t="str">
        <f t="shared" si="4"/>
        <v xml:space="preserve">20181DFASUKEmployer Cont - SERS </v>
      </c>
      <c r="M18" s="13">
        <f t="shared" si="5"/>
        <v>0.55612535612535607</v>
      </c>
      <c r="N18" s="13"/>
      <c r="O18" s="19">
        <v>1</v>
      </c>
      <c r="P18">
        <f t="shared" si="6"/>
        <v>3</v>
      </c>
      <c r="Q18">
        <f t="shared" si="7"/>
        <v>3</v>
      </c>
      <c r="R18">
        <f t="shared" si="8"/>
        <v>2</v>
      </c>
      <c r="S18" t="b">
        <f t="shared" si="9"/>
        <v>1</v>
      </c>
      <c r="T18" t="b">
        <f t="shared" si="10"/>
        <v>0</v>
      </c>
      <c r="W18" t="str">
        <f t="shared" si="11"/>
        <v xml:space="preserve">DFASUJEmployer Cont - OASDI </v>
      </c>
      <c r="X18" t="str">
        <f t="shared" si="0"/>
        <v/>
      </c>
      <c r="Y18" t="str">
        <f t="shared" si="0"/>
        <v/>
      </c>
      <c r="Z18" t="str">
        <f t="shared" si="0"/>
        <v/>
      </c>
      <c r="AA18" t="str">
        <f t="shared" si="0"/>
        <v/>
      </c>
      <c r="AC18" t="str">
        <f t="shared" si="12"/>
        <v xml:space="preserve">DFASUKEmployer Cont - SERS </v>
      </c>
      <c r="AD18" t="str">
        <f t="shared" si="1"/>
        <v/>
      </c>
      <c r="AE18" t="str">
        <f t="shared" si="1"/>
        <v/>
      </c>
      <c r="AF18" t="str">
        <f t="shared" si="1"/>
        <v/>
      </c>
      <c r="AG18" t="str">
        <f t="shared" si="1"/>
        <v/>
      </c>
      <c r="AI18">
        <f t="shared" si="13"/>
        <v>1</v>
      </c>
      <c r="AJ18">
        <f t="shared" si="14"/>
        <v>3</v>
      </c>
      <c r="AK18" t="str">
        <f t="shared" si="15"/>
        <v xml:space="preserve">20181DFASUJEmployer Cont - OASDI </v>
      </c>
      <c r="AL18" t="str">
        <f t="shared" si="16"/>
        <v xml:space="preserve">Employer Cont - OASDI </v>
      </c>
      <c r="AM18" t="str">
        <f t="shared" si="17"/>
        <v xml:space="preserve">20181DFASUKEmployer Cont - SERS </v>
      </c>
      <c r="AN18" t="str">
        <f t="shared" si="18"/>
        <v xml:space="preserve">Employer Cont - SERS </v>
      </c>
      <c r="AO18" s="13">
        <f t="shared" si="19"/>
        <v>0.55612535612535607</v>
      </c>
      <c r="AP18">
        <f t="shared" si="20"/>
        <v>1</v>
      </c>
      <c r="AQ18" t="str">
        <f t="shared" si="21"/>
        <v xml:space="preserve">DFASUJEmployer Cont - OASDI DFASUKEmployer Cont - SERS </v>
      </c>
    </row>
    <row r="19" spans="1:43" hidden="1" x14ac:dyDescent="0.35">
      <c r="A19" t="s">
        <v>1839</v>
      </c>
      <c r="B19" t="s">
        <v>1880</v>
      </c>
      <c r="C19" t="s">
        <v>1881</v>
      </c>
      <c r="D19" t="s">
        <v>1839</v>
      </c>
      <c r="E19" t="s">
        <v>1876</v>
      </c>
      <c r="F19" t="s">
        <v>1877</v>
      </c>
      <c r="G19" s="13">
        <v>0.53714285714285714</v>
      </c>
      <c r="I19">
        <v>20181</v>
      </c>
      <c r="J19" t="str">
        <f t="shared" si="2"/>
        <v xml:space="preserve">20181DFASUJEmployer Cont - OASDI 20181DFASUFEmployer Cont - Medicare </v>
      </c>
      <c r="K19" t="str">
        <f t="shared" si="3"/>
        <v xml:space="preserve">20181DFASUJEmployer Cont - OASDI </v>
      </c>
      <c r="L19" t="str">
        <f t="shared" si="4"/>
        <v xml:space="preserve">20181DFASUFEmployer Cont - Medicare </v>
      </c>
      <c r="M19" s="13">
        <f t="shared" si="5"/>
        <v>0.53714285714285714</v>
      </c>
      <c r="N19" s="13"/>
      <c r="O19" s="19">
        <v>1</v>
      </c>
      <c r="P19">
        <f t="shared" si="6"/>
        <v>3</v>
      </c>
      <c r="Q19">
        <f t="shared" si="7"/>
        <v>3</v>
      </c>
      <c r="R19">
        <f t="shared" si="8"/>
        <v>3</v>
      </c>
      <c r="S19" t="b">
        <f t="shared" si="9"/>
        <v>1</v>
      </c>
      <c r="T19" t="b">
        <f t="shared" si="10"/>
        <v>0</v>
      </c>
      <c r="W19" t="str">
        <f t="shared" si="11"/>
        <v xml:space="preserve">DFASUJEmployer Cont - OASDI </v>
      </c>
      <c r="X19" t="str">
        <f t="shared" si="0"/>
        <v/>
      </c>
      <c r="Y19" t="str">
        <f t="shared" si="0"/>
        <v/>
      </c>
      <c r="Z19" t="str">
        <f t="shared" si="0"/>
        <v/>
      </c>
      <c r="AA19" t="str">
        <f t="shared" si="0"/>
        <v/>
      </c>
      <c r="AC19" t="str">
        <f t="shared" si="12"/>
        <v xml:space="preserve">DFASUFEmployer Cont - Medicare </v>
      </c>
      <c r="AD19" t="str">
        <f t="shared" si="1"/>
        <v/>
      </c>
      <c r="AE19" t="str">
        <f t="shared" si="1"/>
        <v/>
      </c>
      <c r="AF19" t="str">
        <f t="shared" si="1"/>
        <v/>
      </c>
      <c r="AG19" t="str">
        <f t="shared" si="1"/>
        <v/>
      </c>
      <c r="AI19">
        <f t="shared" si="13"/>
        <v>1</v>
      </c>
      <c r="AJ19">
        <f t="shared" si="14"/>
        <v>3</v>
      </c>
      <c r="AK19" t="str">
        <f t="shared" si="15"/>
        <v xml:space="preserve">20181DFASUJEmployer Cont - OASDI </v>
      </c>
      <c r="AL19" t="str">
        <f t="shared" si="16"/>
        <v xml:space="preserve">Employer Cont - OASDI </v>
      </c>
      <c r="AM19" t="str">
        <f t="shared" si="17"/>
        <v xml:space="preserve">20181DFASUFEmployer Cont - Medicare </v>
      </c>
      <c r="AN19" t="str">
        <f t="shared" si="18"/>
        <v xml:space="preserve">Employer Cont - Medicare </v>
      </c>
      <c r="AO19" s="13">
        <f t="shared" si="19"/>
        <v>0.53714285714285714</v>
      </c>
      <c r="AP19">
        <f t="shared" si="20"/>
        <v>1</v>
      </c>
      <c r="AQ19" t="str">
        <f t="shared" si="21"/>
        <v xml:space="preserve">DFASUJEmployer Cont - OASDI DFASUFEmployer Cont - Medicare </v>
      </c>
    </row>
    <row r="20" spans="1:43" hidden="1" x14ac:dyDescent="0.35">
      <c r="A20" t="s">
        <v>1837</v>
      </c>
      <c r="B20" t="s">
        <v>1882</v>
      </c>
      <c r="C20" t="s">
        <v>1883</v>
      </c>
      <c r="D20" t="s">
        <v>1837</v>
      </c>
      <c r="E20" t="s">
        <v>1939</v>
      </c>
      <c r="F20" t="s">
        <v>1940</v>
      </c>
      <c r="G20" s="13">
        <v>0.62222222222222223</v>
      </c>
      <c r="I20">
        <v>20181</v>
      </c>
      <c r="J20" t="str">
        <f t="shared" si="2"/>
        <v>20181IBCOGSOASDI - GOVERNMENT SHARE20181IBCFGSFERS - GOVERNMENT SHARE</v>
      </c>
      <c r="K20" t="str">
        <f t="shared" si="3"/>
        <v>20181IBCOGSOASDI - GOVERNMENT SHARE</v>
      </c>
      <c r="L20" t="str">
        <f t="shared" si="4"/>
        <v>20181IBCFGSFERS - GOVERNMENT SHARE</v>
      </c>
      <c r="M20" s="13">
        <f t="shared" si="5"/>
        <v>0.62222222222222223</v>
      </c>
      <c r="N20" s="13"/>
      <c r="O20" s="19">
        <v>1</v>
      </c>
      <c r="P20">
        <f t="shared" si="6"/>
        <v>3</v>
      </c>
      <c r="Q20">
        <f t="shared" si="7"/>
        <v>4</v>
      </c>
      <c r="R20">
        <f t="shared" si="8"/>
        <v>1</v>
      </c>
      <c r="S20" t="b">
        <f t="shared" si="9"/>
        <v>1</v>
      </c>
      <c r="T20" t="b">
        <f t="shared" si="10"/>
        <v>0</v>
      </c>
      <c r="W20" t="str">
        <f t="shared" si="11"/>
        <v/>
      </c>
      <c r="X20" t="str">
        <f t="shared" si="0"/>
        <v/>
      </c>
      <c r="Y20" t="str">
        <f t="shared" si="0"/>
        <v/>
      </c>
      <c r="Z20" t="str">
        <f t="shared" si="0"/>
        <v>IBCOGSOASDI - GOVERNMENT SHARE</v>
      </c>
      <c r="AA20" t="str">
        <f t="shared" si="0"/>
        <v/>
      </c>
      <c r="AC20" t="str">
        <f t="shared" si="12"/>
        <v/>
      </c>
      <c r="AD20" t="str">
        <f t="shared" si="1"/>
        <v/>
      </c>
      <c r="AE20" t="str">
        <f t="shared" si="1"/>
        <v/>
      </c>
      <c r="AF20" t="str">
        <f t="shared" si="1"/>
        <v>IBCFGSFERS - GOVERNMENT SHARE</v>
      </c>
      <c r="AG20" t="str">
        <f t="shared" si="1"/>
        <v/>
      </c>
      <c r="AI20">
        <f t="shared" si="13"/>
        <v>1</v>
      </c>
      <c r="AJ20">
        <f t="shared" si="14"/>
        <v>4</v>
      </c>
      <c r="AK20" t="str">
        <f t="shared" si="15"/>
        <v>20181IBCOGSOASDI - GOVERNMENT SHARE</v>
      </c>
      <c r="AL20" t="str">
        <f t="shared" si="16"/>
        <v>OASDI - GOVERNMENT SHARE</v>
      </c>
      <c r="AM20" t="str">
        <f t="shared" si="17"/>
        <v>20181IBCFGSFERS - GOVERNMENT SHARE</v>
      </c>
      <c r="AN20" t="str">
        <f t="shared" si="18"/>
        <v>FERS - GOVERNMENT SHARE</v>
      </c>
      <c r="AO20" s="13">
        <f t="shared" si="19"/>
        <v>0.62222222222222223</v>
      </c>
      <c r="AP20">
        <f t="shared" si="20"/>
        <v>1</v>
      </c>
      <c r="AQ20" t="str">
        <f t="shared" si="21"/>
        <v>IBCOGSOASDI - GOVERNMENT SHAREIBCFGSFERS - GOVERNMENT SHARE</v>
      </c>
    </row>
    <row r="21" spans="1:43" hidden="1" x14ac:dyDescent="0.35">
      <c r="A21" t="s">
        <v>1837</v>
      </c>
      <c r="B21" t="s">
        <v>1882</v>
      </c>
      <c r="C21" t="s">
        <v>1883</v>
      </c>
      <c r="D21" t="s">
        <v>1837</v>
      </c>
      <c r="E21" t="s">
        <v>1878</v>
      </c>
      <c r="F21" t="s">
        <v>1879</v>
      </c>
      <c r="G21" s="13">
        <v>0.53714285714285714</v>
      </c>
      <c r="I21">
        <v>20181</v>
      </c>
      <c r="J21" t="str">
        <f t="shared" si="2"/>
        <v xml:space="preserve">20181IBCOGSOASDI - GOVERNMENT SHARE20181IBCMGSMEDICARE - GOVERNMENT SHARE </v>
      </c>
      <c r="K21" t="str">
        <f t="shared" si="3"/>
        <v>20181IBCOGSOASDI - GOVERNMENT SHARE</v>
      </c>
      <c r="L21" t="str">
        <f t="shared" si="4"/>
        <v xml:space="preserve">20181IBCMGSMEDICARE - GOVERNMENT SHARE </v>
      </c>
      <c r="M21" s="13">
        <f t="shared" si="5"/>
        <v>0.53714285714285714</v>
      </c>
      <c r="N21" s="13"/>
      <c r="O21" s="19">
        <v>1</v>
      </c>
      <c r="P21">
        <f t="shared" si="6"/>
        <v>3</v>
      </c>
      <c r="Q21">
        <f t="shared" si="7"/>
        <v>4</v>
      </c>
      <c r="R21">
        <f t="shared" si="8"/>
        <v>2</v>
      </c>
      <c r="S21" t="b">
        <f t="shared" si="9"/>
        <v>1</v>
      </c>
      <c r="T21" t="b">
        <f t="shared" si="10"/>
        <v>0</v>
      </c>
      <c r="W21" t="str">
        <f t="shared" si="11"/>
        <v/>
      </c>
      <c r="X21" t="str">
        <f t="shared" si="0"/>
        <v/>
      </c>
      <c r="Y21" t="str">
        <f t="shared" si="0"/>
        <v/>
      </c>
      <c r="Z21" t="str">
        <f t="shared" si="0"/>
        <v>IBCOGSOASDI - GOVERNMENT SHARE</v>
      </c>
      <c r="AA21" t="str">
        <f t="shared" si="0"/>
        <v/>
      </c>
      <c r="AC21" t="str">
        <f t="shared" si="12"/>
        <v/>
      </c>
      <c r="AD21" t="str">
        <f t="shared" si="1"/>
        <v/>
      </c>
      <c r="AE21" t="str">
        <f t="shared" si="1"/>
        <v/>
      </c>
      <c r="AF21" t="str">
        <f t="shared" si="1"/>
        <v xml:space="preserve">IBCMGSMEDICARE - GOVERNMENT SHARE </v>
      </c>
      <c r="AG21" t="str">
        <f t="shared" si="1"/>
        <v/>
      </c>
      <c r="AI21">
        <f t="shared" si="13"/>
        <v>1</v>
      </c>
      <c r="AJ21">
        <f t="shared" si="14"/>
        <v>4</v>
      </c>
      <c r="AK21" t="str">
        <f t="shared" si="15"/>
        <v>20181IBCOGSOASDI - GOVERNMENT SHARE</v>
      </c>
      <c r="AL21" t="str">
        <f t="shared" si="16"/>
        <v>OASDI - GOVERNMENT SHARE</v>
      </c>
      <c r="AM21" t="str">
        <f t="shared" si="17"/>
        <v xml:space="preserve">20181IBCMGSMEDICARE - GOVERNMENT SHARE </v>
      </c>
      <c r="AN21" t="str">
        <f t="shared" si="18"/>
        <v xml:space="preserve">MEDICARE - GOVERNMENT SHARE </v>
      </c>
      <c r="AO21" s="13">
        <f t="shared" si="19"/>
        <v>0.53714285714285714</v>
      </c>
      <c r="AP21">
        <f t="shared" si="20"/>
        <v>1</v>
      </c>
      <c r="AQ21" t="str">
        <f t="shared" si="21"/>
        <v xml:space="preserve">IBCOGSOASDI - GOVERNMENT SHAREIBCMGSMEDICARE - GOVERNMENT SHARE </v>
      </c>
    </row>
    <row r="22" spans="1:43" hidden="1" x14ac:dyDescent="0.35">
      <c r="A22" t="s">
        <v>1837</v>
      </c>
      <c r="B22" t="s">
        <v>1882</v>
      </c>
      <c r="C22" t="s">
        <v>1883</v>
      </c>
      <c r="D22" t="s">
        <v>1837</v>
      </c>
      <c r="E22" t="s">
        <v>1925</v>
      </c>
      <c r="F22" t="s">
        <v>1926</v>
      </c>
      <c r="G22" s="13">
        <v>0.53714285714285714</v>
      </c>
      <c r="I22">
        <v>20181</v>
      </c>
      <c r="J22" t="str">
        <f t="shared" si="2"/>
        <v>20181IBCOGSOASDI - GOVERNMENT SHARE20181IBCCGSCSRS - GOVERNMENT SHARE</v>
      </c>
      <c r="K22" t="str">
        <f t="shared" si="3"/>
        <v>20181IBCOGSOASDI - GOVERNMENT SHARE</v>
      </c>
      <c r="L22" t="str">
        <f t="shared" si="4"/>
        <v>20181IBCCGSCSRS - GOVERNMENT SHARE</v>
      </c>
      <c r="M22" s="13">
        <f t="shared" si="5"/>
        <v>0.53714285714285714</v>
      </c>
      <c r="N22" s="13"/>
      <c r="O22" s="19">
        <v>1</v>
      </c>
      <c r="P22">
        <f t="shared" si="6"/>
        <v>3</v>
      </c>
      <c r="Q22">
        <f t="shared" si="7"/>
        <v>4</v>
      </c>
      <c r="R22">
        <f t="shared" si="8"/>
        <v>3</v>
      </c>
      <c r="S22" t="b">
        <f t="shared" si="9"/>
        <v>1</v>
      </c>
      <c r="T22" t="b">
        <f t="shared" si="10"/>
        <v>0</v>
      </c>
      <c r="W22" t="str">
        <f t="shared" si="11"/>
        <v/>
      </c>
      <c r="X22" t="str">
        <f t="shared" si="0"/>
        <v/>
      </c>
      <c r="Y22" t="str">
        <f t="shared" si="0"/>
        <v/>
      </c>
      <c r="Z22" t="str">
        <f t="shared" si="0"/>
        <v>IBCOGSOASDI - GOVERNMENT SHARE</v>
      </c>
      <c r="AA22" t="str">
        <f t="shared" si="0"/>
        <v/>
      </c>
      <c r="AC22" t="str">
        <f t="shared" si="12"/>
        <v/>
      </c>
      <c r="AD22" t="str">
        <f t="shared" si="1"/>
        <v/>
      </c>
      <c r="AE22" t="str">
        <f t="shared" si="1"/>
        <v/>
      </c>
      <c r="AF22" t="str">
        <f t="shared" si="1"/>
        <v>IBCCGSCSRS - GOVERNMENT SHARE</v>
      </c>
      <c r="AG22" t="str">
        <f t="shared" si="1"/>
        <v/>
      </c>
      <c r="AI22">
        <f t="shared" si="13"/>
        <v>1</v>
      </c>
      <c r="AJ22">
        <f t="shared" si="14"/>
        <v>4</v>
      </c>
      <c r="AK22" t="str">
        <f t="shared" si="15"/>
        <v>20181IBCOGSOASDI - GOVERNMENT SHARE</v>
      </c>
      <c r="AL22" t="str">
        <f t="shared" si="16"/>
        <v>OASDI - GOVERNMENT SHARE</v>
      </c>
      <c r="AM22" t="str">
        <f t="shared" si="17"/>
        <v>20181IBCCGSCSRS - GOVERNMENT SHARE</v>
      </c>
      <c r="AN22" t="str">
        <f t="shared" si="18"/>
        <v>CSRS - GOVERNMENT SHARE</v>
      </c>
      <c r="AO22" s="13">
        <f t="shared" si="19"/>
        <v>0.53714285714285714</v>
      </c>
      <c r="AP22">
        <f t="shared" si="20"/>
        <v>1</v>
      </c>
      <c r="AQ22" t="str">
        <f t="shared" si="21"/>
        <v>IBCOGSOASDI - GOVERNMENT SHAREIBCCGSCSRS - GOVERNMENT SHARE</v>
      </c>
    </row>
    <row r="23" spans="1:43" hidden="1" x14ac:dyDescent="0.35">
      <c r="A23" t="s">
        <v>1836</v>
      </c>
      <c r="B23">
        <v>590</v>
      </c>
      <c r="C23" t="s">
        <v>1885</v>
      </c>
      <c r="D23" t="s">
        <v>1836</v>
      </c>
      <c r="E23">
        <v>591</v>
      </c>
      <c r="F23" t="s">
        <v>1887</v>
      </c>
      <c r="G23" s="13">
        <v>0.72</v>
      </c>
      <c r="I23">
        <v>20181</v>
      </c>
      <c r="J23" t="str">
        <f t="shared" si="2"/>
        <v>20181GSA590MEDICARE PRIOR YEAR GOVT20181GSA591OASDI PRIOR YEAR GOVT</v>
      </c>
      <c r="K23" t="str">
        <f t="shared" si="3"/>
        <v>20181GSA590MEDICARE PRIOR YEAR GOVT</v>
      </c>
      <c r="L23" t="str">
        <f t="shared" si="4"/>
        <v>20181GSA591OASDI PRIOR YEAR GOVT</v>
      </c>
      <c r="M23" s="13">
        <f t="shared" si="5"/>
        <v>0.72</v>
      </c>
      <c r="N23" s="13"/>
      <c r="O23" s="19">
        <v>1</v>
      </c>
      <c r="P23">
        <f t="shared" si="6"/>
        <v>1</v>
      </c>
      <c r="Q23">
        <f t="shared" si="7"/>
        <v>5</v>
      </c>
      <c r="R23">
        <f t="shared" si="8"/>
        <v>1</v>
      </c>
      <c r="S23" t="b">
        <f t="shared" si="9"/>
        <v>1</v>
      </c>
      <c r="T23" t="b">
        <f t="shared" si="10"/>
        <v>0</v>
      </c>
      <c r="W23" t="str">
        <f t="shared" si="11"/>
        <v/>
      </c>
      <c r="X23" t="str">
        <f t="shared" si="0"/>
        <v>GSA590MEDICARE PRIOR YEAR GOVT</v>
      </c>
      <c r="Y23" t="str">
        <f t="shared" si="0"/>
        <v/>
      </c>
      <c r="Z23" t="str">
        <f t="shared" si="0"/>
        <v/>
      </c>
      <c r="AA23" t="str">
        <f t="shared" si="0"/>
        <v/>
      </c>
      <c r="AC23" t="str">
        <f t="shared" si="12"/>
        <v/>
      </c>
      <c r="AD23" t="str">
        <f t="shared" si="1"/>
        <v>GSA591OASDI PRIOR YEAR GOVT</v>
      </c>
      <c r="AE23" t="str">
        <f t="shared" si="1"/>
        <v/>
      </c>
      <c r="AF23" t="str">
        <f t="shared" si="1"/>
        <v/>
      </c>
      <c r="AG23" t="str">
        <f t="shared" si="1"/>
        <v/>
      </c>
      <c r="AI23">
        <f t="shared" si="13"/>
        <v>1</v>
      </c>
      <c r="AJ23">
        <f t="shared" si="14"/>
        <v>5</v>
      </c>
      <c r="AK23" t="str">
        <f t="shared" si="15"/>
        <v>20181GSA590MEDICARE PRIOR YEAR GOVT</v>
      </c>
      <c r="AL23" t="str">
        <f t="shared" si="16"/>
        <v>MEDICARE PRIOR YEAR GOVT</v>
      </c>
      <c r="AM23" t="str">
        <f t="shared" si="17"/>
        <v>20181GSA591OASDI PRIOR YEAR GOVT</v>
      </c>
      <c r="AN23" t="str">
        <f t="shared" si="18"/>
        <v>OASDI PRIOR YEAR GOVT</v>
      </c>
      <c r="AO23" s="13">
        <f t="shared" si="19"/>
        <v>0.72</v>
      </c>
      <c r="AP23">
        <f t="shared" si="20"/>
        <v>1</v>
      </c>
      <c r="AQ23" t="str">
        <f t="shared" si="21"/>
        <v>GSA590MEDICARE PRIOR YEAR GOVTGSA591OASDI PRIOR YEAR GOVT</v>
      </c>
    </row>
    <row r="24" spans="1:43" hidden="1" x14ac:dyDescent="0.35">
      <c r="A24" t="s">
        <v>1836</v>
      </c>
      <c r="B24">
        <v>538</v>
      </c>
      <c r="C24" t="s">
        <v>1886</v>
      </c>
      <c r="D24" t="s">
        <v>1836</v>
      </c>
      <c r="E24">
        <v>532</v>
      </c>
      <c r="F24" t="s">
        <v>1889</v>
      </c>
      <c r="G24" s="13">
        <v>0.93333333333333335</v>
      </c>
      <c r="I24">
        <v>20181</v>
      </c>
      <c r="J24" t="str">
        <f t="shared" si="2"/>
        <v>20181GSA538OASDI GOVT - FERS20181GSA532OASDI GOVT - NON FERS</v>
      </c>
      <c r="K24" t="str">
        <f t="shared" si="3"/>
        <v>20181GSA538OASDI GOVT - FERS</v>
      </c>
      <c r="L24" t="str">
        <f t="shared" si="4"/>
        <v>20181GSA532OASDI GOVT - NON FERS</v>
      </c>
      <c r="M24" s="13">
        <f t="shared" si="5"/>
        <v>0.93333333333333335</v>
      </c>
      <c r="N24" s="13"/>
      <c r="O24" s="19">
        <v>1</v>
      </c>
      <c r="P24">
        <f t="shared" si="6"/>
        <v>2</v>
      </c>
      <c r="Q24">
        <f t="shared" si="7"/>
        <v>6</v>
      </c>
      <c r="R24">
        <f t="shared" si="8"/>
        <v>1</v>
      </c>
      <c r="S24" t="b">
        <f t="shared" si="9"/>
        <v>1</v>
      </c>
      <c r="T24" t="b">
        <f t="shared" si="10"/>
        <v>0</v>
      </c>
      <c r="W24" t="str">
        <f t="shared" si="11"/>
        <v/>
      </c>
      <c r="X24" t="str">
        <f t="shared" si="0"/>
        <v>GSA538OASDI GOVT - FERS</v>
      </c>
      <c r="Y24" t="str">
        <f t="shared" si="0"/>
        <v/>
      </c>
      <c r="Z24" t="str">
        <f t="shared" si="0"/>
        <v/>
      </c>
      <c r="AA24" t="str">
        <f t="shared" si="0"/>
        <v/>
      </c>
      <c r="AC24" t="str">
        <f t="shared" si="12"/>
        <v/>
      </c>
      <c r="AD24" t="str">
        <f t="shared" si="1"/>
        <v>GSA532OASDI GOVT - NON FERS</v>
      </c>
      <c r="AE24" t="str">
        <f t="shared" si="1"/>
        <v/>
      </c>
      <c r="AF24" t="str">
        <f t="shared" si="1"/>
        <v/>
      </c>
      <c r="AG24" t="str">
        <f t="shared" si="1"/>
        <v/>
      </c>
      <c r="AI24">
        <f t="shared" si="13"/>
        <v>1</v>
      </c>
      <c r="AJ24">
        <f t="shared" si="14"/>
        <v>6</v>
      </c>
      <c r="AK24" t="str">
        <f t="shared" si="15"/>
        <v>20181GSA538OASDI GOVT - FERS</v>
      </c>
      <c r="AL24" t="str">
        <f t="shared" si="16"/>
        <v>OASDI GOVT - FERS</v>
      </c>
      <c r="AM24" t="str">
        <f t="shared" si="17"/>
        <v>20181GSA532OASDI GOVT - NON FERS</v>
      </c>
      <c r="AN24" t="str">
        <f t="shared" si="18"/>
        <v>OASDI GOVT - NON FERS</v>
      </c>
      <c r="AO24" s="13">
        <f t="shared" si="19"/>
        <v>0.93333333333333335</v>
      </c>
      <c r="AP24">
        <f t="shared" si="20"/>
        <v>1</v>
      </c>
      <c r="AQ24" t="str">
        <f t="shared" si="21"/>
        <v>GSA538OASDI GOVT - FERSGSA532OASDI GOVT - NON FERS</v>
      </c>
    </row>
    <row r="25" spans="1:43" hidden="1" x14ac:dyDescent="0.35">
      <c r="A25" t="s">
        <v>1836</v>
      </c>
      <c r="B25">
        <v>538</v>
      </c>
      <c r="C25" t="s">
        <v>1886</v>
      </c>
      <c r="D25" t="s">
        <v>1836</v>
      </c>
      <c r="E25">
        <v>591</v>
      </c>
      <c r="F25" t="s">
        <v>1887</v>
      </c>
      <c r="G25" s="13">
        <v>0.59047619047619049</v>
      </c>
      <c r="I25">
        <v>20181</v>
      </c>
      <c r="J25" t="str">
        <f t="shared" si="2"/>
        <v>20181GSA538OASDI GOVT - FERS20181GSA591OASDI PRIOR YEAR GOVT</v>
      </c>
      <c r="K25" t="str">
        <f t="shared" si="3"/>
        <v>20181GSA538OASDI GOVT - FERS</v>
      </c>
      <c r="L25" t="str">
        <f t="shared" si="4"/>
        <v>20181GSA591OASDI PRIOR YEAR GOVT</v>
      </c>
      <c r="M25" s="13">
        <f t="shared" si="5"/>
        <v>0.59047619047619049</v>
      </c>
      <c r="N25" s="13"/>
      <c r="O25" s="19">
        <v>1</v>
      </c>
      <c r="P25">
        <f t="shared" si="6"/>
        <v>2</v>
      </c>
      <c r="Q25">
        <f t="shared" si="7"/>
        <v>6</v>
      </c>
      <c r="R25">
        <f t="shared" si="8"/>
        <v>2</v>
      </c>
      <c r="S25" t="b">
        <f t="shared" si="9"/>
        <v>1</v>
      </c>
      <c r="T25" t="b">
        <f t="shared" si="10"/>
        <v>0</v>
      </c>
      <c r="W25" t="str">
        <f t="shared" si="11"/>
        <v/>
      </c>
      <c r="X25" t="str">
        <f t="shared" si="0"/>
        <v>GSA538OASDI GOVT - FERS</v>
      </c>
      <c r="Y25" t="str">
        <f t="shared" si="0"/>
        <v/>
      </c>
      <c r="Z25" t="str">
        <f t="shared" si="0"/>
        <v/>
      </c>
      <c r="AA25" t="str">
        <f t="shared" si="0"/>
        <v/>
      </c>
      <c r="AC25" t="str">
        <f t="shared" si="12"/>
        <v/>
      </c>
      <c r="AD25" t="str">
        <f t="shared" si="1"/>
        <v>GSA591OASDI PRIOR YEAR GOVT</v>
      </c>
      <c r="AE25" t="str">
        <f t="shared" si="1"/>
        <v/>
      </c>
      <c r="AF25" t="str">
        <f t="shared" si="1"/>
        <v/>
      </c>
      <c r="AG25" t="str">
        <f t="shared" si="1"/>
        <v/>
      </c>
      <c r="AI25">
        <f t="shared" si="13"/>
        <v>1</v>
      </c>
      <c r="AJ25">
        <f t="shared" si="14"/>
        <v>6</v>
      </c>
      <c r="AK25" t="str">
        <f t="shared" si="15"/>
        <v>20181GSA538OASDI GOVT - FERS</v>
      </c>
      <c r="AL25" t="str">
        <f t="shared" si="16"/>
        <v>OASDI GOVT - FERS</v>
      </c>
      <c r="AM25" t="str">
        <f t="shared" si="17"/>
        <v>20181GSA591OASDI PRIOR YEAR GOVT</v>
      </c>
      <c r="AN25" t="str">
        <f t="shared" si="18"/>
        <v>OASDI PRIOR YEAR GOVT</v>
      </c>
      <c r="AO25" s="13">
        <f t="shared" si="19"/>
        <v>0.59047619047619049</v>
      </c>
      <c r="AP25">
        <f t="shared" si="20"/>
        <v>1</v>
      </c>
      <c r="AQ25" t="str">
        <f t="shared" si="21"/>
        <v>GSA538OASDI GOVT - FERSGSA591OASDI PRIOR YEAR GOVT</v>
      </c>
    </row>
    <row r="26" spans="1:43" hidden="1" x14ac:dyDescent="0.35">
      <c r="A26" t="s">
        <v>1836</v>
      </c>
      <c r="B26">
        <v>591</v>
      </c>
      <c r="C26" t="s">
        <v>1887</v>
      </c>
      <c r="D26" t="s">
        <v>1836</v>
      </c>
      <c r="E26">
        <v>590</v>
      </c>
      <c r="F26" t="s">
        <v>1885</v>
      </c>
      <c r="G26" s="13">
        <v>0.72</v>
      </c>
      <c r="I26">
        <v>20181</v>
      </c>
      <c r="J26" t="str">
        <f t="shared" si="2"/>
        <v>20181GSA591OASDI PRIOR YEAR GOVT20181GSA590MEDICARE PRIOR YEAR GOVT</v>
      </c>
      <c r="K26" t="str">
        <f t="shared" si="3"/>
        <v>20181GSA591OASDI PRIOR YEAR GOVT</v>
      </c>
      <c r="L26" t="str">
        <f t="shared" si="4"/>
        <v>20181GSA590MEDICARE PRIOR YEAR GOVT</v>
      </c>
      <c r="M26" s="13">
        <f t="shared" si="5"/>
        <v>0.72</v>
      </c>
      <c r="N26" s="13"/>
      <c r="O26" s="19">
        <v>1</v>
      </c>
      <c r="P26">
        <f t="shared" si="6"/>
        <v>1</v>
      </c>
      <c r="Q26">
        <f t="shared" si="7"/>
        <v>7</v>
      </c>
      <c r="R26">
        <f t="shared" si="8"/>
        <v>1</v>
      </c>
      <c r="S26" t="b">
        <f t="shared" si="9"/>
        <v>1</v>
      </c>
      <c r="T26" t="b">
        <f t="shared" si="10"/>
        <v>0</v>
      </c>
      <c r="W26" t="str">
        <f t="shared" si="11"/>
        <v/>
      </c>
      <c r="X26" t="str">
        <f t="shared" si="0"/>
        <v>GSA591OASDI PRIOR YEAR GOVT</v>
      </c>
      <c r="Y26" t="str">
        <f t="shared" si="0"/>
        <v/>
      </c>
      <c r="Z26" t="str">
        <f t="shared" si="0"/>
        <v/>
      </c>
      <c r="AA26" t="str">
        <f t="shared" si="0"/>
        <v/>
      </c>
      <c r="AC26" t="str">
        <f t="shared" si="12"/>
        <v/>
      </c>
      <c r="AD26" t="str">
        <f t="shared" si="1"/>
        <v>GSA590MEDICARE PRIOR YEAR GOVT</v>
      </c>
      <c r="AE26" t="str">
        <f t="shared" si="1"/>
        <v/>
      </c>
      <c r="AF26" t="str">
        <f t="shared" si="1"/>
        <v/>
      </c>
      <c r="AG26" t="str">
        <f t="shared" si="1"/>
        <v/>
      </c>
      <c r="AI26">
        <f t="shared" si="13"/>
        <v>1</v>
      </c>
      <c r="AJ26">
        <f t="shared" si="14"/>
        <v>7</v>
      </c>
      <c r="AK26" t="str">
        <f t="shared" si="15"/>
        <v>20181GSA591OASDI PRIOR YEAR GOVT</v>
      </c>
      <c r="AL26" t="str">
        <f t="shared" si="16"/>
        <v>OASDI PRIOR YEAR GOVT</v>
      </c>
      <c r="AM26" t="str">
        <f t="shared" si="17"/>
        <v>20181GSA590MEDICARE PRIOR YEAR GOVT</v>
      </c>
      <c r="AN26" t="str">
        <f t="shared" si="18"/>
        <v>MEDICARE PRIOR YEAR GOVT</v>
      </c>
      <c r="AO26" s="13">
        <f t="shared" si="19"/>
        <v>0.72</v>
      </c>
      <c r="AP26">
        <f t="shared" si="20"/>
        <v>1</v>
      </c>
      <c r="AQ26" t="str">
        <f t="shared" si="21"/>
        <v>GSA591OASDI PRIOR YEAR GOVTGSA590MEDICARE PRIOR YEAR GOVT</v>
      </c>
    </row>
    <row r="27" spans="1:43" hidden="1" x14ac:dyDescent="0.35">
      <c r="A27" t="s">
        <v>1836</v>
      </c>
      <c r="B27">
        <v>531</v>
      </c>
      <c r="C27" t="s">
        <v>1888</v>
      </c>
      <c r="D27" t="s">
        <v>1836</v>
      </c>
      <c r="E27">
        <v>537</v>
      </c>
      <c r="F27" t="s">
        <v>1890</v>
      </c>
      <c r="G27" s="13">
        <v>0.93333333333333335</v>
      </c>
      <c r="I27">
        <v>20181</v>
      </c>
      <c r="J27" t="str">
        <f t="shared" si="2"/>
        <v>20181GSA531MEDICARE GOVT - NON FERS20181GSA537MEDICARE GOVT - FERS</v>
      </c>
      <c r="K27" t="str">
        <f t="shared" si="3"/>
        <v>20181GSA531MEDICARE GOVT - NON FERS</v>
      </c>
      <c r="L27" t="str">
        <f t="shared" si="4"/>
        <v>20181GSA537MEDICARE GOVT - FERS</v>
      </c>
      <c r="M27" s="13">
        <f t="shared" si="5"/>
        <v>0.93333333333333335</v>
      </c>
      <c r="N27" s="13"/>
      <c r="O27" s="19">
        <v>1</v>
      </c>
      <c r="P27">
        <f t="shared" si="6"/>
        <v>2</v>
      </c>
      <c r="Q27">
        <f t="shared" si="7"/>
        <v>8</v>
      </c>
      <c r="R27">
        <f t="shared" si="8"/>
        <v>1</v>
      </c>
      <c r="S27" t="b">
        <f t="shared" si="9"/>
        <v>1</v>
      </c>
      <c r="T27" t="b">
        <f t="shared" si="10"/>
        <v>0</v>
      </c>
      <c r="W27" t="str">
        <f t="shared" si="11"/>
        <v/>
      </c>
      <c r="X27" t="str">
        <f t="shared" si="11"/>
        <v>GSA531MEDICARE GOVT - NON FERS</v>
      </c>
      <c r="Y27" t="str">
        <f t="shared" si="11"/>
        <v/>
      </c>
      <c r="Z27" t="str">
        <f t="shared" si="11"/>
        <v/>
      </c>
      <c r="AA27" t="str">
        <f t="shared" si="11"/>
        <v/>
      </c>
      <c r="AC27" t="str">
        <f t="shared" si="12"/>
        <v/>
      </c>
      <c r="AD27" t="str">
        <f t="shared" si="12"/>
        <v>GSA537MEDICARE GOVT - FERS</v>
      </c>
      <c r="AE27" t="str">
        <f t="shared" si="12"/>
        <v/>
      </c>
      <c r="AF27" t="str">
        <f t="shared" si="12"/>
        <v/>
      </c>
      <c r="AG27" t="str">
        <f t="shared" si="12"/>
        <v/>
      </c>
      <c r="AI27">
        <f t="shared" si="13"/>
        <v>1</v>
      </c>
      <c r="AJ27">
        <f t="shared" si="14"/>
        <v>8</v>
      </c>
      <c r="AK27" t="str">
        <f t="shared" si="15"/>
        <v>20181GSA531MEDICARE GOVT - NON FERS</v>
      </c>
      <c r="AL27" t="str">
        <f t="shared" si="16"/>
        <v>MEDICARE GOVT - NON FERS</v>
      </c>
      <c r="AM27" t="str">
        <f t="shared" si="17"/>
        <v>20181GSA537MEDICARE GOVT - FERS</v>
      </c>
      <c r="AN27" t="str">
        <f t="shared" si="18"/>
        <v>MEDICARE GOVT - FERS</v>
      </c>
      <c r="AO27" s="13">
        <f t="shared" si="19"/>
        <v>0.93333333333333335</v>
      </c>
      <c r="AP27">
        <f t="shared" si="20"/>
        <v>1</v>
      </c>
      <c r="AQ27" t="str">
        <f t="shared" si="21"/>
        <v>GSA531MEDICARE GOVT - NON FERSGSA537MEDICARE GOVT - FERS</v>
      </c>
    </row>
    <row r="28" spans="1:43" hidden="1" x14ac:dyDescent="0.35">
      <c r="A28" t="s">
        <v>1836</v>
      </c>
      <c r="B28">
        <v>531</v>
      </c>
      <c r="C28" t="s">
        <v>1888</v>
      </c>
      <c r="D28" t="s">
        <v>1836</v>
      </c>
      <c r="E28">
        <v>532</v>
      </c>
      <c r="F28" t="s">
        <v>1889</v>
      </c>
      <c r="G28" s="13">
        <v>0.6333333333333333</v>
      </c>
      <c r="I28">
        <v>20181</v>
      </c>
      <c r="J28" t="str">
        <f t="shared" si="2"/>
        <v>20181GSA531MEDICARE GOVT - NON FERS20181GSA532OASDI GOVT - NON FERS</v>
      </c>
      <c r="K28" t="str">
        <f t="shared" si="3"/>
        <v>20181GSA531MEDICARE GOVT - NON FERS</v>
      </c>
      <c r="L28" t="str">
        <f t="shared" si="4"/>
        <v>20181GSA532OASDI GOVT - NON FERS</v>
      </c>
      <c r="M28" s="13">
        <f t="shared" si="5"/>
        <v>0.6333333333333333</v>
      </c>
      <c r="N28" s="13"/>
      <c r="O28" s="19">
        <v>1</v>
      </c>
      <c r="P28">
        <f t="shared" si="6"/>
        <v>2</v>
      </c>
      <c r="Q28">
        <f t="shared" si="7"/>
        <v>8</v>
      </c>
      <c r="R28">
        <f t="shared" si="8"/>
        <v>2</v>
      </c>
      <c r="S28" t="b">
        <f t="shared" si="9"/>
        <v>1</v>
      </c>
      <c r="T28" t="b">
        <f t="shared" si="10"/>
        <v>0</v>
      </c>
      <c r="W28" t="str">
        <f t="shared" si="11"/>
        <v/>
      </c>
      <c r="X28" t="str">
        <f t="shared" si="11"/>
        <v>GSA531MEDICARE GOVT - NON FERS</v>
      </c>
      <c r="Y28" t="str">
        <f t="shared" si="11"/>
        <v/>
      </c>
      <c r="Z28" t="str">
        <f t="shared" si="11"/>
        <v/>
      </c>
      <c r="AA28" t="str">
        <f t="shared" si="11"/>
        <v/>
      </c>
      <c r="AC28" t="str">
        <f t="shared" si="12"/>
        <v/>
      </c>
      <c r="AD28" t="str">
        <f t="shared" si="12"/>
        <v>GSA532OASDI GOVT - NON FERS</v>
      </c>
      <c r="AE28" t="str">
        <f t="shared" si="12"/>
        <v/>
      </c>
      <c r="AF28" t="str">
        <f t="shared" si="12"/>
        <v/>
      </c>
      <c r="AG28" t="str">
        <f t="shared" si="12"/>
        <v/>
      </c>
      <c r="AI28">
        <f t="shared" si="13"/>
        <v>1</v>
      </c>
      <c r="AJ28">
        <f t="shared" si="14"/>
        <v>8</v>
      </c>
      <c r="AK28" t="str">
        <f t="shared" si="15"/>
        <v>20181GSA531MEDICARE GOVT - NON FERS</v>
      </c>
      <c r="AL28" t="str">
        <f t="shared" si="16"/>
        <v>MEDICARE GOVT - NON FERS</v>
      </c>
      <c r="AM28" t="str">
        <f t="shared" si="17"/>
        <v>20181GSA532OASDI GOVT - NON FERS</v>
      </c>
      <c r="AN28" t="str">
        <f t="shared" si="18"/>
        <v>OASDI GOVT - NON FERS</v>
      </c>
      <c r="AO28" s="13">
        <f t="shared" si="19"/>
        <v>0.6333333333333333</v>
      </c>
      <c r="AP28">
        <f t="shared" si="20"/>
        <v>1</v>
      </c>
      <c r="AQ28" t="str">
        <f t="shared" si="21"/>
        <v>GSA531MEDICARE GOVT - NON FERSGSA532OASDI GOVT - NON FERS</v>
      </c>
    </row>
    <row r="29" spans="1:43" hidden="1" x14ac:dyDescent="0.35">
      <c r="A29" t="s">
        <v>1836</v>
      </c>
      <c r="B29">
        <v>532</v>
      </c>
      <c r="C29" t="s">
        <v>1889</v>
      </c>
      <c r="D29" t="s">
        <v>1836</v>
      </c>
      <c r="E29">
        <v>538</v>
      </c>
      <c r="F29" t="s">
        <v>1886</v>
      </c>
      <c r="G29" s="13">
        <v>0.93333333333333335</v>
      </c>
      <c r="I29">
        <v>20181</v>
      </c>
      <c r="J29" t="str">
        <f t="shared" si="2"/>
        <v>20181GSA532OASDI GOVT - NON FERS20181GSA538OASDI GOVT - FERS</v>
      </c>
      <c r="K29" t="str">
        <f t="shared" si="3"/>
        <v>20181GSA532OASDI GOVT - NON FERS</v>
      </c>
      <c r="L29" t="str">
        <f t="shared" si="4"/>
        <v>20181GSA538OASDI GOVT - FERS</v>
      </c>
      <c r="M29" s="13">
        <f t="shared" si="5"/>
        <v>0.93333333333333335</v>
      </c>
      <c r="N29" s="13"/>
      <c r="O29" s="19">
        <v>1</v>
      </c>
      <c r="P29">
        <f t="shared" si="6"/>
        <v>2</v>
      </c>
      <c r="Q29">
        <f t="shared" si="7"/>
        <v>9</v>
      </c>
      <c r="R29">
        <f t="shared" si="8"/>
        <v>1</v>
      </c>
      <c r="S29" t="b">
        <f t="shared" si="9"/>
        <v>1</v>
      </c>
      <c r="T29" t="b">
        <f t="shared" si="10"/>
        <v>0</v>
      </c>
      <c r="W29" t="str">
        <f t="shared" si="11"/>
        <v/>
      </c>
      <c r="X29" t="str">
        <f t="shared" si="11"/>
        <v>GSA532OASDI GOVT - NON FERS</v>
      </c>
      <c r="Y29" t="str">
        <f t="shared" si="11"/>
        <v/>
      </c>
      <c r="Z29" t="str">
        <f t="shared" si="11"/>
        <v/>
      </c>
      <c r="AA29" t="str">
        <f t="shared" si="11"/>
        <v/>
      </c>
      <c r="AC29" t="str">
        <f t="shared" si="12"/>
        <v/>
      </c>
      <c r="AD29" t="str">
        <f t="shared" si="12"/>
        <v>GSA538OASDI GOVT - FERS</v>
      </c>
      <c r="AE29" t="str">
        <f t="shared" si="12"/>
        <v/>
      </c>
      <c r="AF29" t="str">
        <f t="shared" si="12"/>
        <v/>
      </c>
      <c r="AG29" t="str">
        <f t="shared" si="12"/>
        <v/>
      </c>
      <c r="AI29">
        <f t="shared" si="13"/>
        <v>1</v>
      </c>
      <c r="AJ29">
        <f t="shared" si="14"/>
        <v>9</v>
      </c>
      <c r="AK29" t="str">
        <f t="shared" si="15"/>
        <v>20181GSA532OASDI GOVT - NON FERS</v>
      </c>
      <c r="AL29" t="str">
        <f t="shared" si="16"/>
        <v>OASDI GOVT - NON FERS</v>
      </c>
      <c r="AM29" t="str">
        <f t="shared" si="17"/>
        <v>20181GSA538OASDI GOVT - FERS</v>
      </c>
      <c r="AN29" t="str">
        <f t="shared" si="18"/>
        <v>OASDI GOVT - FERS</v>
      </c>
      <c r="AO29" s="13">
        <f t="shared" si="19"/>
        <v>0.93333333333333335</v>
      </c>
      <c r="AP29">
        <f t="shared" si="20"/>
        <v>1</v>
      </c>
      <c r="AQ29" t="str">
        <f t="shared" si="21"/>
        <v>GSA532OASDI GOVT - NON FERSGSA538OASDI GOVT - FERS</v>
      </c>
    </row>
    <row r="30" spans="1:43" hidden="1" x14ac:dyDescent="0.35">
      <c r="A30" t="s">
        <v>1836</v>
      </c>
      <c r="B30">
        <v>532</v>
      </c>
      <c r="C30" t="s">
        <v>1889</v>
      </c>
      <c r="D30" t="s">
        <v>1836</v>
      </c>
      <c r="E30">
        <v>531</v>
      </c>
      <c r="F30" t="s">
        <v>1888</v>
      </c>
      <c r="G30" s="13">
        <v>0.6333333333333333</v>
      </c>
      <c r="I30">
        <v>20181</v>
      </c>
      <c r="J30" t="str">
        <f t="shared" si="2"/>
        <v>20181GSA532OASDI GOVT - NON FERS20181GSA531MEDICARE GOVT - NON FERS</v>
      </c>
      <c r="K30" t="str">
        <f t="shared" si="3"/>
        <v>20181GSA532OASDI GOVT - NON FERS</v>
      </c>
      <c r="L30" t="str">
        <f t="shared" si="4"/>
        <v>20181GSA531MEDICARE GOVT - NON FERS</v>
      </c>
      <c r="M30" s="13">
        <f t="shared" si="5"/>
        <v>0.6333333333333333</v>
      </c>
      <c r="N30" s="13"/>
      <c r="O30" s="19">
        <v>1</v>
      </c>
      <c r="P30">
        <f t="shared" si="6"/>
        <v>2</v>
      </c>
      <c r="Q30">
        <f t="shared" si="7"/>
        <v>9</v>
      </c>
      <c r="R30">
        <f t="shared" si="8"/>
        <v>2</v>
      </c>
      <c r="S30" t="b">
        <f t="shared" si="9"/>
        <v>1</v>
      </c>
      <c r="T30" t="b">
        <f t="shared" si="10"/>
        <v>0</v>
      </c>
      <c r="W30" t="str">
        <f t="shared" si="11"/>
        <v/>
      </c>
      <c r="X30" t="str">
        <f t="shared" si="11"/>
        <v>GSA532OASDI GOVT - NON FERS</v>
      </c>
      <c r="Y30" t="str">
        <f t="shared" si="11"/>
        <v/>
      </c>
      <c r="Z30" t="str">
        <f t="shared" si="11"/>
        <v/>
      </c>
      <c r="AA30" t="str">
        <f t="shared" si="11"/>
        <v/>
      </c>
      <c r="AC30" t="str">
        <f t="shared" si="12"/>
        <v/>
      </c>
      <c r="AD30" t="str">
        <f t="shared" si="12"/>
        <v>GSA531MEDICARE GOVT - NON FERS</v>
      </c>
      <c r="AE30" t="str">
        <f t="shared" si="12"/>
        <v/>
      </c>
      <c r="AF30" t="str">
        <f t="shared" si="12"/>
        <v/>
      </c>
      <c r="AG30" t="str">
        <f t="shared" si="12"/>
        <v/>
      </c>
      <c r="AI30">
        <f t="shared" si="13"/>
        <v>1</v>
      </c>
      <c r="AJ30">
        <f t="shared" si="14"/>
        <v>9</v>
      </c>
      <c r="AK30" t="str">
        <f t="shared" si="15"/>
        <v>20181GSA532OASDI GOVT - NON FERS</v>
      </c>
      <c r="AL30" t="str">
        <f t="shared" si="16"/>
        <v>OASDI GOVT - NON FERS</v>
      </c>
      <c r="AM30" t="str">
        <f t="shared" si="17"/>
        <v>20181GSA531MEDICARE GOVT - NON FERS</v>
      </c>
      <c r="AN30" t="str">
        <f t="shared" si="18"/>
        <v>MEDICARE GOVT - NON FERS</v>
      </c>
      <c r="AO30" s="13">
        <f t="shared" si="19"/>
        <v>0.6333333333333333</v>
      </c>
      <c r="AP30">
        <f t="shared" si="20"/>
        <v>1</v>
      </c>
      <c r="AQ30" t="str">
        <f t="shared" si="21"/>
        <v>GSA532OASDI GOVT - NON FERSGSA531MEDICARE GOVT - NON FERS</v>
      </c>
    </row>
    <row r="31" spans="1:43" hidden="1" x14ac:dyDescent="0.35">
      <c r="A31" t="s">
        <v>1836</v>
      </c>
      <c r="B31">
        <v>537</v>
      </c>
      <c r="C31" t="s">
        <v>1890</v>
      </c>
      <c r="D31" t="s">
        <v>1836</v>
      </c>
      <c r="E31">
        <v>531</v>
      </c>
      <c r="F31" t="s">
        <v>1888</v>
      </c>
      <c r="G31" s="13">
        <v>0.93333333333333335</v>
      </c>
      <c r="I31">
        <v>20181</v>
      </c>
      <c r="J31" t="str">
        <f t="shared" si="2"/>
        <v>20181GSA537MEDICARE GOVT - FERS20181GSA531MEDICARE GOVT - NON FERS</v>
      </c>
      <c r="K31" t="str">
        <f t="shared" si="3"/>
        <v>20181GSA537MEDICARE GOVT - FERS</v>
      </c>
      <c r="L31" t="str">
        <f t="shared" si="4"/>
        <v>20181GSA531MEDICARE GOVT - NON FERS</v>
      </c>
      <c r="M31" s="13">
        <f t="shared" si="5"/>
        <v>0.93333333333333335</v>
      </c>
      <c r="N31" s="13"/>
      <c r="O31" s="19">
        <v>1</v>
      </c>
      <c r="P31">
        <f t="shared" si="6"/>
        <v>2</v>
      </c>
      <c r="Q31">
        <f t="shared" si="7"/>
        <v>10</v>
      </c>
      <c r="R31">
        <f t="shared" si="8"/>
        <v>1</v>
      </c>
      <c r="S31" t="b">
        <f t="shared" si="9"/>
        <v>1</v>
      </c>
      <c r="T31" t="b">
        <f t="shared" si="10"/>
        <v>0</v>
      </c>
      <c r="W31" t="str">
        <f t="shared" si="11"/>
        <v/>
      </c>
      <c r="X31" t="str">
        <f t="shared" si="11"/>
        <v>GSA537MEDICARE GOVT - FERS</v>
      </c>
      <c r="Y31" t="str">
        <f t="shared" si="11"/>
        <v/>
      </c>
      <c r="Z31" t="str">
        <f t="shared" si="11"/>
        <v/>
      </c>
      <c r="AA31" t="str">
        <f t="shared" si="11"/>
        <v/>
      </c>
      <c r="AC31" t="str">
        <f t="shared" si="12"/>
        <v/>
      </c>
      <c r="AD31" t="str">
        <f t="shared" si="12"/>
        <v>GSA531MEDICARE GOVT - NON FERS</v>
      </c>
      <c r="AE31" t="str">
        <f t="shared" si="12"/>
        <v/>
      </c>
      <c r="AF31" t="str">
        <f t="shared" si="12"/>
        <v/>
      </c>
      <c r="AG31" t="str">
        <f t="shared" si="12"/>
        <v/>
      </c>
      <c r="AI31">
        <f t="shared" si="13"/>
        <v>1</v>
      </c>
      <c r="AJ31">
        <f t="shared" si="14"/>
        <v>10</v>
      </c>
      <c r="AK31" t="str">
        <f t="shared" si="15"/>
        <v>20181GSA537MEDICARE GOVT - FERS</v>
      </c>
      <c r="AL31" t="str">
        <f t="shared" si="16"/>
        <v>MEDICARE GOVT - FERS</v>
      </c>
      <c r="AM31" t="str">
        <f t="shared" si="17"/>
        <v>20181GSA531MEDICARE GOVT - NON FERS</v>
      </c>
      <c r="AN31" t="str">
        <f t="shared" si="18"/>
        <v>MEDICARE GOVT - NON FERS</v>
      </c>
      <c r="AO31" s="13">
        <f t="shared" si="19"/>
        <v>0.93333333333333335</v>
      </c>
      <c r="AP31">
        <f t="shared" si="20"/>
        <v>1</v>
      </c>
      <c r="AQ31" t="str">
        <f t="shared" si="21"/>
        <v>GSA537MEDICARE GOVT - FERSGSA531MEDICARE GOVT - NON FERS</v>
      </c>
    </row>
    <row r="32" spans="1:43" hidden="1" x14ac:dyDescent="0.35">
      <c r="A32" t="s">
        <v>1836</v>
      </c>
      <c r="B32">
        <v>537</v>
      </c>
      <c r="C32" t="s">
        <v>1890</v>
      </c>
      <c r="D32" t="s">
        <v>1836</v>
      </c>
      <c r="E32">
        <v>590</v>
      </c>
      <c r="F32" t="s">
        <v>1885</v>
      </c>
      <c r="G32" s="13">
        <v>0.59047619047619049</v>
      </c>
      <c r="I32">
        <v>20181</v>
      </c>
      <c r="J32" t="str">
        <f t="shared" si="2"/>
        <v>20181GSA537MEDICARE GOVT - FERS20181GSA590MEDICARE PRIOR YEAR GOVT</v>
      </c>
      <c r="K32" t="str">
        <f t="shared" si="3"/>
        <v>20181GSA537MEDICARE GOVT - FERS</v>
      </c>
      <c r="L32" t="str">
        <f t="shared" si="4"/>
        <v>20181GSA590MEDICARE PRIOR YEAR GOVT</v>
      </c>
      <c r="M32" s="13">
        <f t="shared" si="5"/>
        <v>0.59047619047619049</v>
      </c>
      <c r="N32" s="13"/>
      <c r="O32" s="19">
        <v>1</v>
      </c>
      <c r="P32">
        <f t="shared" si="6"/>
        <v>2</v>
      </c>
      <c r="Q32">
        <f t="shared" si="7"/>
        <v>10</v>
      </c>
      <c r="R32">
        <f t="shared" si="8"/>
        <v>2</v>
      </c>
      <c r="S32" t="b">
        <f t="shared" si="9"/>
        <v>1</v>
      </c>
      <c r="T32" t="b">
        <f t="shared" si="10"/>
        <v>0</v>
      </c>
      <c r="W32" t="str">
        <f t="shared" si="11"/>
        <v/>
      </c>
      <c r="X32" t="str">
        <f t="shared" si="11"/>
        <v>GSA537MEDICARE GOVT - FERS</v>
      </c>
      <c r="Y32" t="str">
        <f t="shared" si="11"/>
        <v/>
      </c>
      <c r="Z32" t="str">
        <f t="shared" si="11"/>
        <v/>
      </c>
      <c r="AA32" t="str">
        <f t="shared" si="11"/>
        <v/>
      </c>
      <c r="AC32" t="str">
        <f t="shared" si="12"/>
        <v/>
      </c>
      <c r="AD32" t="str">
        <f t="shared" si="12"/>
        <v>GSA590MEDICARE PRIOR YEAR GOVT</v>
      </c>
      <c r="AE32" t="str">
        <f t="shared" si="12"/>
        <v/>
      </c>
      <c r="AF32" t="str">
        <f t="shared" si="12"/>
        <v/>
      </c>
      <c r="AG32" t="str">
        <f t="shared" si="12"/>
        <v/>
      </c>
      <c r="AI32">
        <f t="shared" si="13"/>
        <v>1</v>
      </c>
      <c r="AJ32">
        <f t="shared" si="14"/>
        <v>10</v>
      </c>
      <c r="AK32" t="str">
        <f t="shared" si="15"/>
        <v>20181GSA537MEDICARE GOVT - FERS</v>
      </c>
      <c r="AL32" t="str">
        <f t="shared" si="16"/>
        <v>MEDICARE GOVT - FERS</v>
      </c>
      <c r="AM32" t="str">
        <f t="shared" si="17"/>
        <v>20181GSA590MEDICARE PRIOR YEAR GOVT</v>
      </c>
      <c r="AN32" t="str">
        <f t="shared" si="18"/>
        <v>MEDICARE PRIOR YEAR GOVT</v>
      </c>
      <c r="AO32" s="13">
        <f t="shared" si="19"/>
        <v>0.59047619047619049</v>
      </c>
      <c r="AP32">
        <f t="shared" si="20"/>
        <v>1</v>
      </c>
      <c r="AQ32" t="str">
        <f t="shared" si="21"/>
        <v>GSA537MEDICARE GOVT - FERSGSA590MEDICARE PRIOR YEAR GOVT</v>
      </c>
    </row>
    <row r="33" spans="1:43" hidden="1" x14ac:dyDescent="0.35">
      <c r="A33" t="s">
        <v>1836</v>
      </c>
      <c r="B33">
        <v>560</v>
      </c>
      <c r="C33" t="s">
        <v>1891</v>
      </c>
      <c r="D33" t="s">
        <v>1836</v>
      </c>
      <c r="E33">
        <v>561</v>
      </c>
      <c r="F33" t="s">
        <v>1896</v>
      </c>
      <c r="G33" s="13">
        <v>0.8764036009200229</v>
      </c>
      <c r="I33">
        <v>20181</v>
      </c>
      <c r="J33" t="str">
        <f t="shared" si="2"/>
        <v>20181GSA560HBI GOVT20181GSA561HBI EMPLOYEE PAID BY GOVT</v>
      </c>
      <c r="K33" t="str">
        <f t="shared" si="3"/>
        <v>20181GSA560HBI GOVT</v>
      </c>
      <c r="L33" t="str">
        <f t="shared" si="4"/>
        <v>20181GSA561HBI EMPLOYEE PAID BY GOVT</v>
      </c>
      <c r="M33" s="13">
        <f t="shared" si="5"/>
        <v>0.8764036009200229</v>
      </c>
      <c r="N33" s="13"/>
      <c r="O33" s="19">
        <v>1</v>
      </c>
      <c r="P33">
        <f t="shared" si="6"/>
        <v>1</v>
      </c>
      <c r="Q33">
        <f t="shared" si="7"/>
        <v>11</v>
      </c>
      <c r="R33">
        <f t="shared" si="8"/>
        <v>1</v>
      </c>
      <c r="S33" t="b">
        <f t="shared" si="9"/>
        <v>1</v>
      </c>
      <c r="T33" t="b">
        <f t="shared" si="10"/>
        <v>0</v>
      </c>
      <c r="W33" t="str">
        <f t="shared" si="11"/>
        <v/>
      </c>
      <c r="X33" t="str">
        <f t="shared" si="11"/>
        <v>GSA560HBI GOVT</v>
      </c>
      <c r="Y33" t="str">
        <f t="shared" si="11"/>
        <v/>
      </c>
      <c r="Z33" t="str">
        <f t="shared" si="11"/>
        <v/>
      </c>
      <c r="AA33" t="str">
        <f t="shared" si="11"/>
        <v/>
      </c>
      <c r="AC33" t="str">
        <f t="shared" si="12"/>
        <v/>
      </c>
      <c r="AD33" t="str">
        <f t="shared" si="12"/>
        <v>GSA561HBI EMPLOYEE PAID BY GOVT</v>
      </c>
      <c r="AE33" t="str">
        <f t="shared" si="12"/>
        <v/>
      </c>
      <c r="AF33" t="str">
        <f t="shared" si="12"/>
        <v/>
      </c>
      <c r="AG33" t="str">
        <f t="shared" si="12"/>
        <v/>
      </c>
      <c r="AI33">
        <f t="shared" si="13"/>
        <v>1</v>
      </c>
      <c r="AJ33">
        <f t="shared" si="14"/>
        <v>11</v>
      </c>
      <c r="AK33" t="str">
        <f t="shared" si="15"/>
        <v>20181GSA560HBI GOVT</v>
      </c>
      <c r="AL33" t="str">
        <f t="shared" si="16"/>
        <v>HBI GOVT</v>
      </c>
      <c r="AM33" t="str">
        <f t="shared" si="17"/>
        <v>20181GSA561HBI EMPLOYEE PAID BY GOVT</v>
      </c>
      <c r="AN33" t="str">
        <f t="shared" si="18"/>
        <v>HBI EMPLOYEE PAID BY GOVT</v>
      </c>
      <c r="AO33" s="13">
        <f t="shared" si="19"/>
        <v>0.8764036009200229</v>
      </c>
      <c r="AP33">
        <f t="shared" si="20"/>
        <v>1</v>
      </c>
      <c r="AQ33" t="str">
        <f t="shared" si="21"/>
        <v>GSA560HBI GOVTGSA561HBI EMPLOYEE PAID BY GOVT</v>
      </c>
    </row>
    <row r="34" spans="1:43" x14ac:dyDescent="0.35">
      <c r="A34" t="s">
        <v>1837</v>
      </c>
      <c r="B34" t="s">
        <v>1892</v>
      </c>
      <c r="C34" t="s">
        <v>1893</v>
      </c>
      <c r="G34" s="13">
        <v>0</v>
      </c>
      <c r="I34">
        <v>20181</v>
      </c>
      <c r="J34" t="str">
        <f t="shared" si="2"/>
        <v>20181IBC51IHEALTH BENEFITS - GOVERNMENT SHARE20181</v>
      </c>
      <c r="K34" t="str">
        <f t="shared" si="3"/>
        <v>20181IBC51IHEALTH BENEFITS - GOVERNMENT SHARE</v>
      </c>
      <c r="L34" t="str">
        <f t="shared" si="4"/>
        <v>20181</v>
      </c>
      <c r="M34" s="13">
        <f t="shared" si="5"/>
        <v>0</v>
      </c>
      <c r="N34" s="13"/>
      <c r="O34" s="19">
        <v>1</v>
      </c>
      <c r="P34">
        <f t="shared" si="6"/>
        <v>1</v>
      </c>
      <c r="Q34">
        <f t="shared" si="7"/>
        <v>12</v>
      </c>
      <c r="R34">
        <f t="shared" si="8"/>
        <v>1</v>
      </c>
      <c r="S34" t="b">
        <f t="shared" si="9"/>
        <v>0</v>
      </c>
      <c r="T34" t="b">
        <f t="shared" si="10"/>
        <v>0</v>
      </c>
      <c r="W34" t="str">
        <f t="shared" si="11"/>
        <v/>
      </c>
      <c r="X34" t="str">
        <f t="shared" si="11"/>
        <v/>
      </c>
      <c r="Y34" t="str">
        <f t="shared" si="11"/>
        <v/>
      </c>
      <c r="Z34" t="str">
        <f t="shared" si="11"/>
        <v>IBC51IHEALTH BENEFITS - GOVERNMENT SHARE</v>
      </c>
      <c r="AA34" t="str">
        <f t="shared" si="11"/>
        <v/>
      </c>
      <c r="AC34" t="str">
        <f t="shared" si="12"/>
        <v/>
      </c>
      <c r="AD34" t="str">
        <f t="shared" si="12"/>
        <v/>
      </c>
      <c r="AE34" t="str">
        <f t="shared" si="12"/>
        <v/>
      </c>
      <c r="AF34" t="str">
        <f t="shared" si="12"/>
        <v/>
      </c>
      <c r="AG34" t="str">
        <f t="shared" si="12"/>
        <v/>
      </c>
      <c r="AI34">
        <f t="shared" si="13"/>
        <v>1</v>
      </c>
      <c r="AJ34">
        <f t="shared" si="14"/>
        <v>12</v>
      </c>
      <c r="AK34" t="str">
        <f t="shared" si="15"/>
        <v>20181IBC51IHEALTH BENEFITS - GOVERNMENT SHARE</v>
      </c>
      <c r="AL34" t="str">
        <f t="shared" si="16"/>
        <v>HEALTH BENEFITS - GOVERNMENT SHARE</v>
      </c>
      <c r="AM34" t="str">
        <f t="shared" si="17"/>
        <v>20181</v>
      </c>
      <c r="AN34" t="str">
        <f t="shared" si="18"/>
        <v/>
      </c>
      <c r="AO34" s="13">
        <f t="shared" si="19"/>
        <v>0</v>
      </c>
      <c r="AP34">
        <f t="shared" si="20"/>
        <v>1</v>
      </c>
      <c r="AQ34" t="str">
        <f t="shared" si="21"/>
        <v>IBC51IHEALTH BENEFITS - GOVERNMENT SHARE</v>
      </c>
    </row>
    <row r="35" spans="1:43" hidden="1" x14ac:dyDescent="0.35">
      <c r="A35" t="s">
        <v>1839</v>
      </c>
      <c r="B35" t="s">
        <v>1894</v>
      </c>
      <c r="C35" t="s">
        <v>1895</v>
      </c>
      <c r="D35" t="s">
        <v>1839</v>
      </c>
      <c r="E35" t="s">
        <v>1985</v>
      </c>
      <c r="F35" t="s">
        <v>1986</v>
      </c>
      <c r="G35" s="13">
        <v>0.61333333333333329</v>
      </c>
      <c r="I35">
        <v>20181</v>
      </c>
      <c r="J35" t="str">
        <f t="shared" si="2"/>
        <v xml:space="preserve">20181DFASUHEmployer Cont - FEHB 20181DFASUIEmployer Cont - TSP </v>
      </c>
      <c r="K35" t="str">
        <f t="shared" si="3"/>
        <v xml:space="preserve">20181DFASUHEmployer Cont - FEHB </v>
      </c>
      <c r="L35" t="str">
        <f t="shared" si="4"/>
        <v xml:space="preserve">20181DFASUIEmployer Cont - TSP </v>
      </c>
      <c r="M35" s="13">
        <f t="shared" si="5"/>
        <v>0.61333333333333329</v>
      </c>
      <c r="N35" s="13"/>
      <c r="O35" s="19">
        <v>1</v>
      </c>
      <c r="P35">
        <f t="shared" si="6"/>
        <v>3</v>
      </c>
      <c r="Q35">
        <f t="shared" si="7"/>
        <v>13</v>
      </c>
      <c r="R35">
        <f t="shared" si="8"/>
        <v>1</v>
      </c>
      <c r="S35" t="b">
        <f t="shared" si="9"/>
        <v>1</v>
      </c>
      <c r="T35" t="b">
        <f t="shared" si="10"/>
        <v>0</v>
      </c>
      <c r="W35" t="str">
        <f t="shared" si="11"/>
        <v xml:space="preserve">DFASUHEmployer Cont - FEHB </v>
      </c>
      <c r="X35" t="str">
        <f t="shared" si="11"/>
        <v/>
      </c>
      <c r="Y35" t="str">
        <f t="shared" si="11"/>
        <v/>
      </c>
      <c r="Z35" t="str">
        <f t="shared" si="11"/>
        <v/>
      </c>
      <c r="AA35" t="str">
        <f t="shared" si="11"/>
        <v/>
      </c>
      <c r="AC35" t="str">
        <f t="shared" si="12"/>
        <v xml:space="preserve">DFASUIEmployer Cont - TSP </v>
      </c>
      <c r="AD35" t="str">
        <f t="shared" si="12"/>
        <v/>
      </c>
      <c r="AE35" t="str">
        <f t="shared" si="12"/>
        <v/>
      </c>
      <c r="AF35" t="str">
        <f t="shared" si="12"/>
        <v/>
      </c>
      <c r="AG35" t="str">
        <f t="shared" si="12"/>
        <v/>
      </c>
      <c r="AI35">
        <f t="shared" si="13"/>
        <v>1</v>
      </c>
      <c r="AJ35">
        <f t="shared" si="14"/>
        <v>13</v>
      </c>
      <c r="AK35" t="str">
        <f t="shared" si="15"/>
        <v xml:space="preserve">20181DFASUHEmployer Cont - FEHB </v>
      </c>
      <c r="AL35" t="str">
        <f t="shared" si="16"/>
        <v xml:space="preserve">Employer Cont - FEHB </v>
      </c>
      <c r="AM35" t="str">
        <f t="shared" si="17"/>
        <v xml:space="preserve">20181DFASUIEmployer Cont - TSP </v>
      </c>
      <c r="AN35" t="str">
        <f t="shared" si="18"/>
        <v xml:space="preserve">Employer Cont - TSP </v>
      </c>
      <c r="AO35" s="13">
        <f t="shared" si="19"/>
        <v>0.61333333333333329</v>
      </c>
      <c r="AP35">
        <f t="shared" si="20"/>
        <v>1</v>
      </c>
      <c r="AQ35" t="str">
        <f t="shared" si="21"/>
        <v xml:space="preserve">DFASUHEmployer Cont - FEHB DFASUIEmployer Cont - TSP </v>
      </c>
    </row>
    <row r="36" spans="1:43" hidden="1" x14ac:dyDescent="0.35">
      <c r="A36" t="s">
        <v>1839</v>
      </c>
      <c r="B36" t="s">
        <v>1894</v>
      </c>
      <c r="C36" t="s">
        <v>1895</v>
      </c>
      <c r="D36" t="s">
        <v>1839</v>
      </c>
      <c r="E36" t="s">
        <v>1949</v>
      </c>
      <c r="F36" t="s">
        <v>1950</v>
      </c>
      <c r="G36" s="13">
        <v>0.54849267872523688</v>
      </c>
      <c r="I36">
        <v>20181</v>
      </c>
      <c r="J36" t="str">
        <f t="shared" si="2"/>
        <v xml:space="preserve">20181DFASUHEmployer Cont - FEHB 20181DFASUKEmployer Cont - SERS </v>
      </c>
      <c r="K36" t="str">
        <f t="shared" si="3"/>
        <v xml:space="preserve">20181DFASUHEmployer Cont - FEHB </v>
      </c>
      <c r="L36" t="str">
        <f t="shared" si="4"/>
        <v xml:space="preserve">20181DFASUKEmployer Cont - SERS </v>
      </c>
      <c r="M36" s="13">
        <f t="shared" si="5"/>
        <v>0.54849267872523688</v>
      </c>
      <c r="N36" s="13"/>
      <c r="O36" s="19">
        <v>1</v>
      </c>
      <c r="P36">
        <f t="shared" si="6"/>
        <v>3</v>
      </c>
      <c r="Q36">
        <f t="shared" si="7"/>
        <v>13</v>
      </c>
      <c r="R36">
        <f t="shared" si="8"/>
        <v>2</v>
      </c>
      <c r="S36" t="b">
        <f t="shared" si="9"/>
        <v>1</v>
      </c>
      <c r="T36" t="b">
        <f t="shared" si="10"/>
        <v>0</v>
      </c>
      <c r="W36" t="str">
        <f t="shared" si="11"/>
        <v xml:space="preserve">DFASUHEmployer Cont - FEHB </v>
      </c>
      <c r="X36" t="str">
        <f t="shared" si="11"/>
        <v/>
      </c>
      <c r="Y36" t="str">
        <f t="shared" si="11"/>
        <v/>
      </c>
      <c r="Z36" t="str">
        <f t="shared" si="11"/>
        <v/>
      </c>
      <c r="AA36" t="str">
        <f t="shared" si="11"/>
        <v/>
      </c>
      <c r="AC36" t="str">
        <f t="shared" si="12"/>
        <v xml:space="preserve">DFASUKEmployer Cont - SERS </v>
      </c>
      <c r="AD36" t="str">
        <f t="shared" si="12"/>
        <v/>
      </c>
      <c r="AE36" t="str">
        <f t="shared" si="12"/>
        <v/>
      </c>
      <c r="AF36" t="str">
        <f t="shared" si="12"/>
        <v/>
      </c>
      <c r="AG36" t="str">
        <f t="shared" si="12"/>
        <v/>
      </c>
      <c r="AI36">
        <f t="shared" si="13"/>
        <v>1</v>
      </c>
      <c r="AJ36">
        <f t="shared" si="14"/>
        <v>13</v>
      </c>
      <c r="AK36" t="str">
        <f t="shared" si="15"/>
        <v xml:space="preserve">20181DFASUHEmployer Cont - FEHB </v>
      </c>
      <c r="AL36" t="str">
        <f t="shared" si="16"/>
        <v xml:space="preserve">Employer Cont - FEHB </v>
      </c>
      <c r="AM36" t="str">
        <f t="shared" si="17"/>
        <v xml:space="preserve">20181DFASUKEmployer Cont - SERS </v>
      </c>
      <c r="AN36" t="str">
        <f t="shared" si="18"/>
        <v xml:space="preserve">Employer Cont - SERS </v>
      </c>
      <c r="AO36" s="13">
        <f t="shared" si="19"/>
        <v>0.54849267872523688</v>
      </c>
      <c r="AP36">
        <f t="shared" si="20"/>
        <v>1</v>
      </c>
      <c r="AQ36" t="str">
        <f t="shared" si="21"/>
        <v xml:space="preserve">DFASUHEmployer Cont - FEHB DFASUKEmployer Cont - SERS </v>
      </c>
    </row>
    <row r="37" spans="1:43" hidden="1" x14ac:dyDescent="0.35">
      <c r="A37" t="s">
        <v>1839</v>
      </c>
      <c r="B37" t="s">
        <v>1894</v>
      </c>
      <c r="C37" t="s">
        <v>1895</v>
      </c>
      <c r="D37" t="s">
        <v>1839</v>
      </c>
      <c r="E37" t="s">
        <v>1876</v>
      </c>
      <c r="F37" t="s">
        <v>1877</v>
      </c>
      <c r="G37" s="13">
        <v>0.52987012987012982</v>
      </c>
      <c r="I37">
        <v>20181</v>
      </c>
      <c r="J37" t="str">
        <f t="shared" si="2"/>
        <v xml:space="preserve">20181DFASUHEmployer Cont - FEHB 20181DFASUFEmployer Cont - Medicare </v>
      </c>
      <c r="K37" t="str">
        <f t="shared" si="3"/>
        <v xml:space="preserve">20181DFASUHEmployer Cont - FEHB </v>
      </c>
      <c r="L37" t="str">
        <f t="shared" si="4"/>
        <v xml:space="preserve">20181DFASUFEmployer Cont - Medicare </v>
      </c>
      <c r="M37" s="13">
        <f t="shared" si="5"/>
        <v>0.52987012987012982</v>
      </c>
      <c r="N37" s="13"/>
      <c r="O37" s="19">
        <v>1</v>
      </c>
      <c r="P37">
        <f t="shared" si="6"/>
        <v>3</v>
      </c>
      <c r="Q37">
        <f t="shared" si="7"/>
        <v>13</v>
      </c>
      <c r="R37">
        <f t="shared" si="8"/>
        <v>3</v>
      </c>
      <c r="S37" t="b">
        <f t="shared" si="9"/>
        <v>1</v>
      </c>
      <c r="T37" t="b">
        <f t="shared" si="10"/>
        <v>0</v>
      </c>
      <c r="W37" t="str">
        <f t="shared" si="11"/>
        <v xml:space="preserve">DFASUHEmployer Cont - FEHB </v>
      </c>
      <c r="X37" t="str">
        <f t="shared" si="11"/>
        <v/>
      </c>
      <c r="Y37" t="str">
        <f t="shared" si="11"/>
        <v/>
      </c>
      <c r="Z37" t="str">
        <f t="shared" si="11"/>
        <v/>
      </c>
      <c r="AA37" t="str">
        <f t="shared" si="11"/>
        <v/>
      </c>
      <c r="AC37" t="str">
        <f t="shared" si="12"/>
        <v xml:space="preserve">DFASUFEmployer Cont - Medicare </v>
      </c>
      <c r="AD37" t="str">
        <f t="shared" si="12"/>
        <v/>
      </c>
      <c r="AE37" t="str">
        <f t="shared" si="12"/>
        <v/>
      </c>
      <c r="AF37" t="str">
        <f t="shared" si="12"/>
        <v/>
      </c>
      <c r="AG37" t="str">
        <f t="shared" si="12"/>
        <v/>
      </c>
      <c r="AI37">
        <f t="shared" si="13"/>
        <v>1</v>
      </c>
      <c r="AJ37">
        <f t="shared" si="14"/>
        <v>13</v>
      </c>
      <c r="AK37" t="str">
        <f t="shared" si="15"/>
        <v xml:space="preserve">20181DFASUHEmployer Cont - FEHB </v>
      </c>
      <c r="AL37" t="str">
        <f t="shared" si="16"/>
        <v xml:space="preserve">Employer Cont - FEHB </v>
      </c>
      <c r="AM37" t="str">
        <f t="shared" si="17"/>
        <v xml:space="preserve">20181DFASUFEmployer Cont - Medicare </v>
      </c>
      <c r="AN37" t="str">
        <f t="shared" si="18"/>
        <v xml:space="preserve">Employer Cont - Medicare </v>
      </c>
      <c r="AO37" s="13">
        <f t="shared" si="19"/>
        <v>0.52987012987012982</v>
      </c>
      <c r="AP37">
        <f t="shared" si="20"/>
        <v>1</v>
      </c>
      <c r="AQ37" t="str">
        <f t="shared" si="21"/>
        <v xml:space="preserve">DFASUHEmployer Cont - FEHB DFASUFEmployer Cont - Medicare </v>
      </c>
    </row>
    <row r="38" spans="1:43" hidden="1" x14ac:dyDescent="0.35">
      <c r="A38" t="s">
        <v>1836</v>
      </c>
      <c r="B38">
        <v>561</v>
      </c>
      <c r="C38" t="s">
        <v>1896</v>
      </c>
      <c r="D38" t="s">
        <v>1836</v>
      </c>
      <c r="E38">
        <v>560</v>
      </c>
      <c r="F38" t="s">
        <v>1891</v>
      </c>
      <c r="G38" s="13">
        <v>0.8764036009200229</v>
      </c>
      <c r="I38">
        <v>20181</v>
      </c>
      <c r="J38" t="str">
        <f t="shared" si="2"/>
        <v>20181GSA561HBI EMPLOYEE PAID BY GOVT20181GSA560HBI GOVT</v>
      </c>
      <c r="K38" t="str">
        <f t="shared" si="3"/>
        <v>20181GSA561HBI EMPLOYEE PAID BY GOVT</v>
      </c>
      <c r="L38" t="str">
        <f t="shared" si="4"/>
        <v>20181GSA560HBI GOVT</v>
      </c>
      <c r="M38" s="13">
        <f t="shared" si="5"/>
        <v>0.8764036009200229</v>
      </c>
      <c r="N38" s="13"/>
      <c r="O38" s="19">
        <v>1</v>
      </c>
      <c r="P38">
        <f t="shared" si="6"/>
        <v>1</v>
      </c>
      <c r="Q38">
        <f t="shared" si="7"/>
        <v>14</v>
      </c>
      <c r="R38">
        <f t="shared" si="8"/>
        <v>1</v>
      </c>
      <c r="S38" t="b">
        <f t="shared" si="9"/>
        <v>1</v>
      </c>
      <c r="T38" t="b">
        <f t="shared" si="10"/>
        <v>0</v>
      </c>
      <c r="W38" t="str">
        <f t="shared" si="11"/>
        <v/>
      </c>
      <c r="X38" t="str">
        <f t="shared" si="11"/>
        <v>GSA561HBI EMPLOYEE PAID BY GOVT</v>
      </c>
      <c r="Y38" t="str">
        <f t="shared" si="11"/>
        <v/>
      </c>
      <c r="Z38" t="str">
        <f t="shared" si="11"/>
        <v/>
      </c>
      <c r="AA38" t="str">
        <f t="shared" si="11"/>
        <v/>
      </c>
      <c r="AC38" t="str">
        <f t="shared" si="12"/>
        <v/>
      </c>
      <c r="AD38" t="str">
        <f t="shared" si="12"/>
        <v>GSA560HBI GOVT</v>
      </c>
      <c r="AE38" t="str">
        <f t="shared" si="12"/>
        <v/>
      </c>
      <c r="AF38" t="str">
        <f t="shared" si="12"/>
        <v/>
      </c>
      <c r="AG38" t="str">
        <f t="shared" si="12"/>
        <v/>
      </c>
      <c r="AI38">
        <f t="shared" si="13"/>
        <v>1</v>
      </c>
      <c r="AJ38">
        <f t="shared" si="14"/>
        <v>14</v>
      </c>
      <c r="AK38" t="str">
        <f t="shared" si="15"/>
        <v>20181GSA561HBI EMPLOYEE PAID BY GOVT</v>
      </c>
      <c r="AL38" t="str">
        <f t="shared" si="16"/>
        <v>HBI EMPLOYEE PAID BY GOVT</v>
      </c>
      <c r="AM38" t="str">
        <f t="shared" si="17"/>
        <v>20181GSA560HBI GOVT</v>
      </c>
      <c r="AN38" t="str">
        <f t="shared" si="18"/>
        <v>HBI GOVT</v>
      </c>
      <c r="AO38" s="13">
        <f t="shared" si="19"/>
        <v>0.8764036009200229</v>
      </c>
      <c r="AP38">
        <f t="shared" si="20"/>
        <v>1</v>
      </c>
      <c r="AQ38" t="str">
        <f t="shared" si="21"/>
        <v>GSA561HBI EMPLOYEE PAID BY GOVTGSA560HBI GOVT</v>
      </c>
    </row>
    <row r="39" spans="1:43" x14ac:dyDescent="0.35">
      <c r="A39" t="s">
        <v>1839</v>
      </c>
      <c r="B39" t="s">
        <v>1898</v>
      </c>
      <c r="C39" t="s">
        <v>1899</v>
      </c>
      <c r="G39" s="13">
        <v>0</v>
      </c>
      <c r="I39">
        <v>20181</v>
      </c>
      <c r="J39" t="str">
        <f t="shared" si="2"/>
        <v>20181DFASUOPrepaid FEHB Premiums 20181</v>
      </c>
      <c r="K39" t="str">
        <f t="shared" si="3"/>
        <v xml:space="preserve">20181DFASUOPrepaid FEHB Premiums </v>
      </c>
      <c r="L39" t="str">
        <f t="shared" si="4"/>
        <v>20181</v>
      </c>
      <c r="M39" s="13">
        <f t="shared" si="5"/>
        <v>0</v>
      </c>
      <c r="N39" s="13"/>
      <c r="O39" s="19">
        <v>1</v>
      </c>
      <c r="P39">
        <f t="shared" si="6"/>
        <v>1</v>
      </c>
      <c r="Q39">
        <f t="shared" si="7"/>
        <v>15</v>
      </c>
      <c r="R39">
        <f t="shared" si="8"/>
        <v>1</v>
      </c>
      <c r="S39" t="b">
        <f t="shared" si="9"/>
        <v>0</v>
      </c>
      <c r="T39" t="b">
        <f t="shared" si="10"/>
        <v>0</v>
      </c>
      <c r="W39" t="str">
        <f t="shared" si="11"/>
        <v xml:space="preserve">DFASUOPrepaid FEHB Premiums </v>
      </c>
      <c r="X39" t="str">
        <f t="shared" si="11"/>
        <v/>
      </c>
      <c r="Y39" t="str">
        <f t="shared" si="11"/>
        <v/>
      </c>
      <c r="Z39" t="str">
        <f t="shared" si="11"/>
        <v/>
      </c>
      <c r="AA39" t="str">
        <f t="shared" si="11"/>
        <v/>
      </c>
      <c r="AC39" t="str">
        <f t="shared" si="12"/>
        <v/>
      </c>
      <c r="AD39" t="str">
        <f t="shared" si="12"/>
        <v/>
      </c>
      <c r="AE39" t="str">
        <f t="shared" si="12"/>
        <v/>
      </c>
      <c r="AF39" t="str">
        <f t="shared" si="12"/>
        <v/>
      </c>
      <c r="AG39" t="str">
        <f t="shared" si="12"/>
        <v/>
      </c>
      <c r="AI39">
        <f t="shared" si="13"/>
        <v>1</v>
      </c>
      <c r="AJ39">
        <f t="shared" si="14"/>
        <v>15</v>
      </c>
      <c r="AK39" t="str">
        <f t="shared" si="15"/>
        <v xml:space="preserve">20181DFASUOPrepaid FEHB Premiums </v>
      </c>
      <c r="AL39" t="str">
        <f t="shared" si="16"/>
        <v xml:space="preserve">Prepaid FEHB Premiums </v>
      </c>
      <c r="AM39" t="str">
        <f t="shared" si="17"/>
        <v>20181</v>
      </c>
      <c r="AN39" t="str">
        <f t="shared" si="18"/>
        <v/>
      </c>
      <c r="AO39" s="13">
        <f t="shared" si="19"/>
        <v>0</v>
      </c>
      <c r="AP39">
        <f t="shared" si="20"/>
        <v>1</v>
      </c>
      <c r="AQ39" t="str">
        <f t="shared" si="21"/>
        <v xml:space="preserve">DFASUOPrepaid FEHB Premiums </v>
      </c>
    </row>
    <row r="40" spans="1:43" hidden="1" x14ac:dyDescent="0.35">
      <c r="A40" t="s">
        <v>1836</v>
      </c>
      <c r="B40">
        <v>597</v>
      </c>
      <c r="C40" t="s">
        <v>1900</v>
      </c>
      <c r="D40" t="s">
        <v>1836</v>
      </c>
      <c r="E40">
        <v>597</v>
      </c>
      <c r="F40" t="s">
        <v>1903</v>
      </c>
      <c r="G40" s="13">
        <v>0.93846153846153846</v>
      </c>
      <c r="I40">
        <v>20181</v>
      </c>
      <c r="J40" t="str">
        <f t="shared" si="2"/>
        <v>20181GSA597DENTAL/VISION GOVT CONTRIB20181GSA597VISION GOVT CONTRIB</v>
      </c>
      <c r="K40" t="str">
        <f t="shared" si="3"/>
        <v>20181GSA597DENTAL/VISION GOVT CONTRIB</v>
      </c>
      <c r="L40" t="str">
        <f t="shared" si="4"/>
        <v>20181GSA597VISION GOVT CONTRIB</v>
      </c>
      <c r="M40" s="13">
        <f t="shared" si="5"/>
        <v>0.93846153846153846</v>
      </c>
      <c r="N40" s="13"/>
      <c r="O40" s="19">
        <v>1</v>
      </c>
      <c r="P40">
        <f t="shared" si="6"/>
        <v>2</v>
      </c>
      <c r="Q40">
        <f t="shared" si="7"/>
        <v>16</v>
      </c>
      <c r="R40">
        <f t="shared" si="8"/>
        <v>1</v>
      </c>
      <c r="S40" t="b">
        <f t="shared" si="9"/>
        <v>1</v>
      </c>
      <c r="T40" t="b">
        <f t="shared" si="10"/>
        <v>0</v>
      </c>
      <c r="W40" t="str">
        <f t="shared" si="11"/>
        <v/>
      </c>
      <c r="X40" t="str">
        <f t="shared" si="11"/>
        <v>GSA597DENTAL/VISION GOVT CONTRIB</v>
      </c>
      <c r="Y40" t="str">
        <f t="shared" si="11"/>
        <v/>
      </c>
      <c r="Z40" t="str">
        <f t="shared" si="11"/>
        <v/>
      </c>
      <c r="AA40" t="str">
        <f t="shared" si="11"/>
        <v/>
      </c>
      <c r="AC40" t="str">
        <f t="shared" si="12"/>
        <v/>
      </c>
      <c r="AD40" t="str">
        <f t="shared" si="12"/>
        <v>GSA597VISION GOVT CONTRIB</v>
      </c>
      <c r="AE40" t="str">
        <f t="shared" si="12"/>
        <v/>
      </c>
      <c r="AF40" t="str">
        <f t="shared" si="12"/>
        <v/>
      </c>
      <c r="AG40" t="str">
        <f t="shared" si="12"/>
        <v/>
      </c>
      <c r="AI40">
        <f t="shared" si="13"/>
        <v>1</v>
      </c>
      <c r="AJ40">
        <f t="shared" si="14"/>
        <v>16</v>
      </c>
      <c r="AK40" t="str">
        <f t="shared" si="15"/>
        <v>20181GSA597DENTAL/VISION GOVT CONTRIB</v>
      </c>
      <c r="AL40" t="str">
        <f t="shared" si="16"/>
        <v>DENTAL/VISION GOVT CONTRIB</v>
      </c>
      <c r="AM40" t="str">
        <f t="shared" si="17"/>
        <v>20181GSA597VISION GOVT CONTRIB</v>
      </c>
      <c r="AN40" t="str">
        <f t="shared" si="18"/>
        <v>VISION GOVT CONTRIB</v>
      </c>
      <c r="AO40" s="13">
        <f t="shared" si="19"/>
        <v>0.93846153846153846</v>
      </c>
      <c r="AP40">
        <f t="shared" si="20"/>
        <v>1</v>
      </c>
      <c r="AQ40" t="str">
        <f t="shared" si="21"/>
        <v>GSA597DENTAL/VISION GOVT CONTRIBGSA597VISION GOVT CONTRIB</v>
      </c>
    </row>
    <row r="41" spans="1:43" hidden="1" x14ac:dyDescent="0.35">
      <c r="A41" t="s">
        <v>1836</v>
      </c>
      <c r="B41">
        <v>597</v>
      </c>
      <c r="C41" t="s">
        <v>1900</v>
      </c>
      <c r="D41" t="s">
        <v>1836</v>
      </c>
      <c r="E41">
        <v>597</v>
      </c>
      <c r="F41" t="s">
        <v>1902</v>
      </c>
      <c r="G41" s="13">
        <v>0.63809523809523816</v>
      </c>
      <c r="I41">
        <v>20181</v>
      </c>
      <c r="J41" t="str">
        <f t="shared" si="2"/>
        <v>20181GSA597DENTAL/VISION GOVT CONTRIB20181GSA597DENTAL GOVT CONTRIBUTION</v>
      </c>
      <c r="K41" t="str">
        <f t="shared" si="3"/>
        <v>20181GSA597DENTAL/VISION GOVT CONTRIB</v>
      </c>
      <c r="L41" t="str">
        <f t="shared" si="4"/>
        <v>20181GSA597DENTAL GOVT CONTRIBUTION</v>
      </c>
      <c r="M41" s="13">
        <f t="shared" si="5"/>
        <v>0.63809523809523816</v>
      </c>
      <c r="N41" s="13"/>
      <c r="O41" s="19">
        <v>1</v>
      </c>
      <c r="P41">
        <f t="shared" si="6"/>
        <v>2</v>
      </c>
      <c r="Q41">
        <f t="shared" si="7"/>
        <v>16</v>
      </c>
      <c r="R41">
        <f t="shared" si="8"/>
        <v>2</v>
      </c>
      <c r="S41" t="b">
        <f t="shared" si="9"/>
        <v>1</v>
      </c>
      <c r="T41" t="b">
        <f t="shared" si="10"/>
        <v>0</v>
      </c>
      <c r="W41" t="str">
        <f t="shared" si="11"/>
        <v/>
      </c>
      <c r="X41" t="str">
        <f t="shared" si="11"/>
        <v>GSA597DENTAL/VISION GOVT CONTRIB</v>
      </c>
      <c r="Y41" t="str">
        <f t="shared" si="11"/>
        <v/>
      </c>
      <c r="Z41" t="str">
        <f t="shared" si="11"/>
        <v/>
      </c>
      <c r="AA41" t="str">
        <f t="shared" si="11"/>
        <v/>
      </c>
      <c r="AC41" t="str">
        <f t="shared" si="12"/>
        <v/>
      </c>
      <c r="AD41" t="str">
        <f t="shared" si="12"/>
        <v>GSA597DENTAL GOVT CONTRIBUTION</v>
      </c>
      <c r="AE41" t="str">
        <f t="shared" si="12"/>
        <v/>
      </c>
      <c r="AF41" t="str">
        <f t="shared" si="12"/>
        <v/>
      </c>
      <c r="AG41" t="str">
        <f t="shared" si="12"/>
        <v/>
      </c>
      <c r="AI41">
        <f t="shared" si="13"/>
        <v>1</v>
      </c>
      <c r="AJ41">
        <f t="shared" si="14"/>
        <v>16</v>
      </c>
      <c r="AK41" t="str">
        <f t="shared" si="15"/>
        <v>20181GSA597DENTAL/VISION GOVT CONTRIB</v>
      </c>
      <c r="AL41" t="str">
        <f t="shared" si="16"/>
        <v>DENTAL/VISION GOVT CONTRIB</v>
      </c>
      <c r="AM41" t="str">
        <f t="shared" si="17"/>
        <v>20181GSA597DENTAL GOVT CONTRIBUTION</v>
      </c>
      <c r="AN41" t="str">
        <f t="shared" si="18"/>
        <v>DENTAL GOVT CONTRIBUTION</v>
      </c>
      <c r="AO41" s="13">
        <f t="shared" si="19"/>
        <v>0.63809523809523816</v>
      </c>
      <c r="AP41">
        <f t="shared" si="20"/>
        <v>1</v>
      </c>
      <c r="AQ41" t="str">
        <f t="shared" si="21"/>
        <v>GSA597DENTAL/VISION GOVT CONTRIBGSA597DENTAL GOVT CONTRIBUTION</v>
      </c>
    </row>
    <row r="42" spans="1:43" hidden="1" x14ac:dyDescent="0.35">
      <c r="A42" t="s">
        <v>1836</v>
      </c>
      <c r="B42">
        <v>597</v>
      </c>
      <c r="C42" t="s">
        <v>1902</v>
      </c>
      <c r="D42" t="s">
        <v>1836</v>
      </c>
      <c r="E42">
        <v>597</v>
      </c>
      <c r="F42" t="s">
        <v>1900</v>
      </c>
      <c r="G42" s="13">
        <v>0.63809523809523816</v>
      </c>
      <c r="I42">
        <v>20181</v>
      </c>
      <c r="J42" t="str">
        <f t="shared" si="2"/>
        <v>20181GSA597DENTAL GOVT CONTRIBUTION20181GSA597DENTAL/VISION GOVT CONTRIB</v>
      </c>
      <c r="K42" t="str">
        <f t="shared" si="3"/>
        <v>20181GSA597DENTAL GOVT CONTRIBUTION</v>
      </c>
      <c r="L42" t="str">
        <f t="shared" si="4"/>
        <v>20181GSA597DENTAL/VISION GOVT CONTRIB</v>
      </c>
      <c r="M42" s="13">
        <f t="shared" si="5"/>
        <v>0.63809523809523816</v>
      </c>
      <c r="N42" s="13"/>
      <c r="O42" s="19">
        <v>1</v>
      </c>
      <c r="P42">
        <f t="shared" si="6"/>
        <v>1</v>
      </c>
      <c r="Q42">
        <f t="shared" si="7"/>
        <v>17</v>
      </c>
      <c r="R42">
        <f t="shared" si="8"/>
        <v>1</v>
      </c>
      <c r="S42" t="b">
        <f t="shared" si="9"/>
        <v>1</v>
      </c>
      <c r="T42" t="b">
        <f t="shared" si="10"/>
        <v>0</v>
      </c>
      <c r="W42" t="str">
        <f t="shared" si="11"/>
        <v/>
      </c>
      <c r="X42" t="str">
        <f t="shared" si="11"/>
        <v>GSA597DENTAL GOVT CONTRIBUTION</v>
      </c>
      <c r="Y42" t="str">
        <f t="shared" si="11"/>
        <v/>
      </c>
      <c r="Z42" t="str">
        <f t="shared" si="11"/>
        <v/>
      </c>
      <c r="AA42" t="str">
        <f t="shared" si="11"/>
        <v/>
      </c>
      <c r="AC42" t="str">
        <f t="shared" si="12"/>
        <v/>
      </c>
      <c r="AD42" t="str">
        <f t="shared" si="12"/>
        <v>GSA597DENTAL/VISION GOVT CONTRIB</v>
      </c>
      <c r="AE42" t="str">
        <f t="shared" si="12"/>
        <v/>
      </c>
      <c r="AF42" t="str">
        <f t="shared" si="12"/>
        <v/>
      </c>
      <c r="AG42" t="str">
        <f t="shared" si="12"/>
        <v/>
      </c>
      <c r="AI42">
        <f t="shared" si="13"/>
        <v>1</v>
      </c>
      <c r="AJ42">
        <f t="shared" si="14"/>
        <v>17</v>
      </c>
      <c r="AK42" t="str">
        <f t="shared" si="15"/>
        <v>20181GSA597DENTAL GOVT CONTRIBUTION</v>
      </c>
      <c r="AL42" t="str">
        <f t="shared" si="16"/>
        <v>DENTAL GOVT CONTRIBUTION</v>
      </c>
      <c r="AM42" t="str">
        <f t="shared" si="17"/>
        <v>20181GSA597DENTAL/VISION GOVT CONTRIB</v>
      </c>
      <c r="AN42" t="str">
        <f t="shared" si="18"/>
        <v>DENTAL/VISION GOVT CONTRIB</v>
      </c>
      <c r="AO42" s="13">
        <f t="shared" si="19"/>
        <v>0.63809523809523816</v>
      </c>
      <c r="AP42">
        <f t="shared" si="20"/>
        <v>1</v>
      </c>
      <c r="AQ42" t="str">
        <f t="shared" si="21"/>
        <v>GSA597DENTAL GOVT CONTRIBUTIONGSA597DENTAL/VISION GOVT CONTRIB</v>
      </c>
    </row>
    <row r="43" spans="1:43" hidden="1" x14ac:dyDescent="0.35">
      <c r="A43" t="s">
        <v>1836</v>
      </c>
      <c r="B43">
        <v>597</v>
      </c>
      <c r="C43" t="s">
        <v>1903</v>
      </c>
      <c r="D43" t="s">
        <v>1836</v>
      </c>
      <c r="E43">
        <v>597</v>
      </c>
      <c r="F43" t="s">
        <v>1900</v>
      </c>
      <c r="G43" s="13">
        <v>0.93846153846153846</v>
      </c>
      <c r="I43">
        <v>20181</v>
      </c>
      <c r="J43" t="str">
        <f t="shared" si="2"/>
        <v>20181GSA597VISION GOVT CONTRIB20181GSA597DENTAL/VISION GOVT CONTRIB</v>
      </c>
      <c r="K43" t="str">
        <f t="shared" si="3"/>
        <v>20181GSA597VISION GOVT CONTRIB</v>
      </c>
      <c r="L43" t="str">
        <f t="shared" si="4"/>
        <v>20181GSA597DENTAL/VISION GOVT CONTRIB</v>
      </c>
      <c r="M43" s="13">
        <f t="shared" si="5"/>
        <v>0.93846153846153846</v>
      </c>
      <c r="N43" s="13"/>
      <c r="O43" s="19">
        <v>1</v>
      </c>
      <c r="P43">
        <f t="shared" si="6"/>
        <v>1</v>
      </c>
      <c r="Q43">
        <f t="shared" si="7"/>
        <v>18</v>
      </c>
      <c r="R43">
        <f t="shared" si="8"/>
        <v>1</v>
      </c>
      <c r="S43" t="b">
        <f t="shared" si="9"/>
        <v>1</v>
      </c>
      <c r="T43" t="b">
        <f t="shared" si="10"/>
        <v>0</v>
      </c>
      <c r="W43" t="str">
        <f t="shared" si="11"/>
        <v/>
      </c>
      <c r="X43" t="str">
        <f t="shared" si="11"/>
        <v>GSA597VISION GOVT CONTRIB</v>
      </c>
      <c r="Y43" t="str">
        <f t="shared" si="11"/>
        <v/>
      </c>
      <c r="Z43" t="str">
        <f t="shared" si="11"/>
        <v/>
      </c>
      <c r="AA43" t="str">
        <f t="shared" si="11"/>
        <v/>
      </c>
      <c r="AC43" t="str">
        <f t="shared" si="12"/>
        <v/>
      </c>
      <c r="AD43" t="str">
        <f t="shared" si="12"/>
        <v>GSA597DENTAL/VISION GOVT CONTRIB</v>
      </c>
      <c r="AE43" t="str">
        <f t="shared" si="12"/>
        <v/>
      </c>
      <c r="AF43" t="str">
        <f t="shared" si="12"/>
        <v/>
      </c>
      <c r="AG43" t="str">
        <f t="shared" si="12"/>
        <v/>
      </c>
      <c r="AI43">
        <f t="shared" si="13"/>
        <v>1</v>
      </c>
      <c r="AJ43">
        <f t="shared" si="14"/>
        <v>18</v>
      </c>
      <c r="AK43" t="str">
        <f t="shared" si="15"/>
        <v>20181GSA597VISION GOVT CONTRIB</v>
      </c>
      <c r="AL43" t="str">
        <f t="shared" si="16"/>
        <v>VISION GOVT CONTRIB</v>
      </c>
      <c r="AM43" t="str">
        <f t="shared" si="17"/>
        <v>20181GSA597DENTAL/VISION GOVT CONTRIB</v>
      </c>
      <c r="AN43" t="str">
        <f t="shared" si="18"/>
        <v>DENTAL/VISION GOVT CONTRIB</v>
      </c>
      <c r="AO43" s="13">
        <f t="shared" si="19"/>
        <v>0.93846153846153846</v>
      </c>
      <c r="AP43">
        <f t="shared" si="20"/>
        <v>1</v>
      </c>
      <c r="AQ43" t="str">
        <f t="shared" si="21"/>
        <v>GSA597VISION GOVT CONTRIBGSA597DENTAL/VISION GOVT CONTRIB</v>
      </c>
    </row>
    <row r="44" spans="1:43" x14ac:dyDescent="0.35">
      <c r="A44" t="s">
        <v>1836</v>
      </c>
      <c r="B44">
        <v>597</v>
      </c>
      <c r="C44" t="s">
        <v>1905</v>
      </c>
      <c r="G44" s="13">
        <v>0</v>
      </c>
      <c r="I44">
        <v>20181</v>
      </c>
      <c r="J44" t="str">
        <f t="shared" si="2"/>
        <v>20181GSA597FEDVIP GOVT CONTRIBUTION20181</v>
      </c>
      <c r="K44" t="str">
        <f t="shared" si="3"/>
        <v>20181GSA597FEDVIP GOVT CONTRIBUTION</v>
      </c>
      <c r="L44" t="str">
        <f t="shared" si="4"/>
        <v>20181</v>
      </c>
      <c r="M44" s="13">
        <f t="shared" si="5"/>
        <v>0</v>
      </c>
      <c r="N44" s="13"/>
      <c r="O44" s="19">
        <v>1</v>
      </c>
      <c r="P44">
        <f t="shared" si="6"/>
        <v>1</v>
      </c>
      <c r="Q44">
        <f t="shared" si="7"/>
        <v>19</v>
      </c>
      <c r="R44">
        <f t="shared" si="8"/>
        <v>1</v>
      </c>
      <c r="S44" t="b">
        <f t="shared" si="9"/>
        <v>0</v>
      </c>
      <c r="T44" t="b">
        <f t="shared" si="10"/>
        <v>0</v>
      </c>
      <c r="W44" t="str">
        <f t="shared" ref="W44:AA75" si="22">IF($A44=W$10, $A44&amp;$B44&amp;$C44, "")</f>
        <v/>
      </c>
      <c r="X44" t="str">
        <f t="shared" si="22"/>
        <v>GSA597FEDVIP GOVT CONTRIBUTION</v>
      </c>
      <c r="Y44" t="str">
        <f t="shared" si="22"/>
        <v/>
      </c>
      <c r="Z44" t="str">
        <f t="shared" si="22"/>
        <v/>
      </c>
      <c r="AA44" t="str">
        <f t="shared" si="22"/>
        <v/>
      </c>
      <c r="AC44" t="str">
        <f t="shared" ref="AC44:AG75" si="23">IF($D44=AC$10, $D44&amp;$E44&amp;$F44, "")</f>
        <v/>
      </c>
      <c r="AD44" t="str">
        <f t="shared" si="23"/>
        <v/>
      </c>
      <c r="AE44" t="str">
        <f t="shared" si="23"/>
        <v/>
      </c>
      <c r="AF44" t="str">
        <f t="shared" si="23"/>
        <v/>
      </c>
      <c r="AG44" t="str">
        <f t="shared" si="23"/>
        <v/>
      </c>
      <c r="AI44">
        <f t="shared" si="13"/>
        <v>1</v>
      </c>
      <c r="AJ44">
        <f t="shared" si="14"/>
        <v>19</v>
      </c>
      <c r="AK44" t="str">
        <f t="shared" si="15"/>
        <v>20181GSA597FEDVIP GOVT CONTRIBUTION</v>
      </c>
      <c r="AL44" t="str">
        <f t="shared" si="16"/>
        <v>FEDVIP GOVT CONTRIBUTION</v>
      </c>
      <c r="AM44" t="str">
        <f t="shared" si="17"/>
        <v>20181</v>
      </c>
      <c r="AN44" t="str">
        <f t="shared" si="18"/>
        <v/>
      </c>
      <c r="AO44" s="13">
        <f t="shared" si="19"/>
        <v>0</v>
      </c>
      <c r="AP44">
        <f t="shared" si="20"/>
        <v>1</v>
      </c>
      <c r="AQ44" t="str">
        <f t="shared" si="21"/>
        <v>GSA597FEDVIP GOVT CONTRIBUTION</v>
      </c>
    </row>
    <row r="45" spans="1:43" hidden="1" x14ac:dyDescent="0.35">
      <c r="A45" t="s">
        <v>1839</v>
      </c>
      <c r="B45" t="s">
        <v>1906</v>
      </c>
      <c r="C45" t="s">
        <v>1907</v>
      </c>
      <c r="D45" t="s">
        <v>1839</v>
      </c>
      <c r="E45" t="s">
        <v>1985</v>
      </c>
      <c r="F45" t="s">
        <v>1986</v>
      </c>
      <c r="G45" s="13">
        <v>0.61333333333333329</v>
      </c>
      <c r="I45">
        <v>20181</v>
      </c>
      <c r="J45" t="str">
        <f t="shared" si="2"/>
        <v xml:space="preserve">20181DFASUGEmployer Cont - FEGLI 20181DFASUIEmployer Cont - TSP </v>
      </c>
      <c r="K45" t="str">
        <f t="shared" si="3"/>
        <v xml:space="preserve">20181DFASUGEmployer Cont - FEGLI </v>
      </c>
      <c r="L45" t="str">
        <f t="shared" si="4"/>
        <v xml:space="preserve">20181DFASUIEmployer Cont - TSP </v>
      </c>
      <c r="M45" s="13">
        <f t="shared" si="5"/>
        <v>0.61333333333333329</v>
      </c>
      <c r="N45" s="13"/>
      <c r="O45" s="19">
        <v>1</v>
      </c>
      <c r="P45">
        <f t="shared" si="6"/>
        <v>3</v>
      </c>
      <c r="Q45">
        <f t="shared" si="7"/>
        <v>20</v>
      </c>
      <c r="R45">
        <f t="shared" si="8"/>
        <v>1</v>
      </c>
      <c r="S45" t="b">
        <f t="shared" si="9"/>
        <v>1</v>
      </c>
      <c r="T45" t="b">
        <f t="shared" si="10"/>
        <v>0</v>
      </c>
      <c r="W45" t="str">
        <f t="shared" si="22"/>
        <v xml:space="preserve">DFASUGEmployer Cont - FEGLI </v>
      </c>
      <c r="X45" t="str">
        <f t="shared" si="22"/>
        <v/>
      </c>
      <c r="Y45" t="str">
        <f t="shared" si="22"/>
        <v/>
      </c>
      <c r="Z45" t="str">
        <f t="shared" si="22"/>
        <v/>
      </c>
      <c r="AA45" t="str">
        <f t="shared" si="22"/>
        <v/>
      </c>
      <c r="AC45" t="str">
        <f t="shared" si="23"/>
        <v xml:space="preserve">DFASUIEmployer Cont - TSP </v>
      </c>
      <c r="AD45" t="str">
        <f t="shared" si="23"/>
        <v/>
      </c>
      <c r="AE45" t="str">
        <f t="shared" si="23"/>
        <v/>
      </c>
      <c r="AF45" t="str">
        <f t="shared" si="23"/>
        <v/>
      </c>
      <c r="AG45" t="str">
        <f t="shared" si="23"/>
        <v/>
      </c>
      <c r="AI45">
        <f t="shared" si="13"/>
        <v>1</v>
      </c>
      <c r="AJ45">
        <f t="shared" si="14"/>
        <v>20</v>
      </c>
      <c r="AK45" t="str">
        <f t="shared" si="15"/>
        <v xml:space="preserve">20181DFASUGEmployer Cont - FEGLI </v>
      </c>
      <c r="AL45" t="str">
        <f t="shared" si="16"/>
        <v xml:space="preserve">Employer Cont - FEGLI </v>
      </c>
      <c r="AM45" t="str">
        <f t="shared" si="17"/>
        <v xml:space="preserve">20181DFASUIEmployer Cont - TSP </v>
      </c>
      <c r="AN45" t="str">
        <f t="shared" si="18"/>
        <v xml:space="preserve">Employer Cont - TSP </v>
      </c>
      <c r="AO45" s="13">
        <f t="shared" si="19"/>
        <v>0.61333333333333329</v>
      </c>
      <c r="AP45">
        <f t="shared" si="20"/>
        <v>1</v>
      </c>
      <c r="AQ45" t="str">
        <f t="shared" si="21"/>
        <v xml:space="preserve">DFASUGEmployer Cont - FEGLI DFASUIEmployer Cont - TSP </v>
      </c>
    </row>
    <row r="46" spans="1:43" hidden="1" x14ac:dyDescent="0.35">
      <c r="A46" t="s">
        <v>1839</v>
      </c>
      <c r="B46" t="s">
        <v>1906</v>
      </c>
      <c r="C46" t="s">
        <v>1907</v>
      </c>
      <c r="D46" t="s">
        <v>1839</v>
      </c>
      <c r="E46" t="s">
        <v>1949</v>
      </c>
      <c r="F46" t="s">
        <v>1950</v>
      </c>
      <c r="G46" s="13">
        <v>0.54849267872523688</v>
      </c>
      <c r="I46">
        <v>20181</v>
      </c>
      <c r="J46" t="str">
        <f t="shared" si="2"/>
        <v xml:space="preserve">20181DFASUGEmployer Cont - FEGLI 20181DFASUKEmployer Cont - SERS </v>
      </c>
      <c r="K46" t="str">
        <f t="shared" si="3"/>
        <v xml:space="preserve">20181DFASUGEmployer Cont - FEGLI </v>
      </c>
      <c r="L46" t="str">
        <f t="shared" si="4"/>
        <v xml:space="preserve">20181DFASUKEmployer Cont - SERS </v>
      </c>
      <c r="M46" s="13">
        <f t="shared" si="5"/>
        <v>0.54849267872523688</v>
      </c>
      <c r="N46" s="13"/>
      <c r="O46" s="19">
        <v>1</v>
      </c>
      <c r="P46">
        <f t="shared" si="6"/>
        <v>3</v>
      </c>
      <c r="Q46">
        <f t="shared" si="7"/>
        <v>20</v>
      </c>
      <c r="R46">
        <f t="shared" si="8"/>
        <v>2</v>
      </c>
      <c r="S46" t="b">
        <f t="shared" si="9"/>
        <v>1</v>
      </c>
      <c r="T46" t="b">
        <f t="shared" si="10"/>
        <v>0</v>
      </c>
      <c r="W46" t="str">
        <f t="shared" si="22"/>
        <v xml:space="preserve">DFASUGEmployer Cont - FEGLI </v>
      </c>
      <c r="X46" t="str">
        <f t="shared" si="22"/>
        <v/>
      </c>
      <c r="Y46" t="str">
        <f t="shared" si="22"/>
        <v/>
      </c>
      <c r="Z46" t="str">
        <f t="shared" si="22"/>
        <v/>
      </c>
      <c r="AA46" t="str">
        <f t="shared" si="22"/>
        <v/>
      </c>
      <c r="AC46" t="str">
        <f t="shared" si="23"/>
        <v xml:space="preserve">DFASUKEmployer Cont - SERS </v>
      </c>
      <c r="AD46" t="str">
        <f t="shared" si="23"/>
        <v/>
      </c>
      <c r="AE46" t="str">
        <f t="shared" si="23"/>
        <v/>
      </c>
      <c r="AF46" t="str">
        <f t="shared" si="23"/>
        <v/>
      </c>
      <c r="AG46" t="str">
        <f t="shared" si="23"/>
        <v/>
      </c>
      <c r="AI46">
        <f t="shared" si="13"/>
        <v>1</v>
      </c>
      <c r="AJ46">
        <f t="shared" si="14"/>
        <v>20</v>
      </c>
      <c r="AK46" t="str">
        <f t="shared" si="15"/>
        <v xml:space="preserve">20181DFASUGEmployer Cont - FEGLI </v>
      </c>
      <c r="AL46" t="str">
        <f t="shared" si="16"/>
        <v xml:space="preserve">Employer Cont - FEGLI </v>
      </c>
      <c r="AM46" t="str">
        <f t="shared" si="17"/>
        <v xml:space="preserve">20181DFASUKEmployer Cont - SERS </v>
      </c>
      <c r="AN46" t="str">
        <f t="shared" si="18"/>
        <v xml:space="preserve">Employer Cont - SERS </v>
      </c>
      <c r="AO46" s="13">
        <f t="shared" si="19"/>
        <v>0.54849267872523688</v>
      </c>
      <c r="AP46">
        <f t="shared" si="20"/>
        <v>1</v>
      </c>
      <c r="AQ46" t="str">
        <f t="shared" si="21"/>
        <v xml:space="preserve">DFASUGEmployer Cont - FEGLI DFASUKEmployer Cont - SERS </v>
      </c>
    </row>
    <row r="47" spans="1:43" hidden="1" x14ac:dyDescent="0.35">
      <c r="A47" t="s">
        <v>1839</v>
      </c>
      <c r="B47" t="s">
        <v>1906</v>
      </c>
      <c r="C47" t="s">
        <v>1907</v>
      </c>
      <c r="D47" t="s">
        <v>1839</v>
      </c>
      <c r="E47" t="s">
        <v>1876</v>
      </c>
      <c r="F47" t="s">
        <v>1877</v>
      </c>
      <c r="G47" s="13">
        <v>0.52987012987012982</v>
      </c>
      <c r="I47">
        <v>20181</v>
      </c>
      <c r="J47" t="str">
        <f t="shared" si="2"/>
        <v xml:space="preserve">20181DFASUGEmployer Cont - FEGLI 20181DFASUFEmployer Cont - Medicare </v>
      </c>
      <c r="K47" t="str">
        <f t="shared" si="3"/>
        <v xml:space="preserve">20181DFASUGEmployer Cont - FEGLI </v>
      </c>
      <c r="L47" t="str">
        <f t="shared" si="4"/>
        <v xml:space="preserve">20181DFASUFEmployer Cont - Medicare </v>
      </c>
      <c r="M47" s="13">
        <f t="shared" si="5"/>
        <v>0.52987012987012982</v>
      </c>
      <c r="N47" s="13"/>
      <c r="O47" s="19">
        <v>1</v>
      </c>
      <c r="P47">
        <f t="shared" si="6"/>
        <v>3</v>
      </c>
      <c r="Q47">
        <f t="shared" si="7"/>
        <v>20</v>
      </c>
      <c r="R47">
        <f t="shared" si="8"/>
        <v>3</v>
      </c>
      <c r="S47" t="b">
        <f t="shared" si="9"/>
        <v>1</v>
      </c>
      <c r="T47" t="b">
        <f t="shared" si="10"/>
        <v>0</v>
      </c>
      <c r="W47" t="str">
        <f t="shared" si="22"/>
        <v xml:space="preserve">DFASUGEmployer Cont - FEGLI </v>
      </c>
      <c r="X47" t="str">
        <f t="shared" si="22"/>
        <v/>
      </c>
      <c r="Y47" t="str">
        <f t="shared" si="22"/>
        <v/>
      </c>
      <c r="Z47" t="str">
        <f t="shared" si="22"/>
        <v/>
      </c>
      <c r="AA47" t="str">
        <f t="shared" si="22"/>
        <v/>
      </c>
      <c r="AC47" t="str">
        <f t="shared" si="23"/>
        <v xml:space="preserve">DFASUFEmployer Cont - Medicare </v>
      </c>
      <c r="AD47" t="str">
        <f t="shared" si="23"/>
        <v/>
      </c>
      <c r="AE47" t="str">
        <f t="shared" si="23"/>
        <v/>
      </c>
      <c r="AF47" t="str">
        <f t="shared" si="23"/>
        <v/>
      </c>
      <c r="AG47" t="str">
        <f t="shared" si="23"/>
        <v/>
      </c>
      <c r="AI47">
        <f t="shared" si="13"/>
        <v>1</v>
      </c>
      <c r="AJ47">
        <f t="shared" si="14"/>
        <v>20</v>
      </c>
      <c r="AK47" t="str">
        <f t="shared" si="15"/>
        <v xml:space="preserve">20181DFASUGEmployer Cont - FEGLI </v>
      </c>
      <c r="AL47" t="str">
        <f t="shared" si="16"/>
        <v xml:space="preserve">Employer Cont - FEGLI </v>
      </c>
      <c r="AM47" t="str">
        <f t="shared" si="17"/>
        <v xml:space="preserve">20181DFASUFEmployer Cont - Medicare </v>
      </c>
      <c r="AN47" t="str">
        <f t="shared" si="18"/>
        <v xml:space="preserve">Employer Cont - Medicare </v>
      </c>
      <c r="AO47" s="13">
        <f t="shared" si="19"/>
        <v>0.52987012987012982</v>
      </c>
      <c r="AP47">
        <f t="shared" si="20"/>
        <v>1</v>
      </c>
      <c r="AQ47" t="str">
        <f t="shared" si="21"/>
        <v xml:space="preserve">DFASUGEmployer Cont - FEGLI DFASUFEmployer Cont - Medicare </v>
      </c>
    </row>
    <row r="48" spans="1:43" hidden="1" x14ac:dyDescent="0.35">
      <c r="A48" t="s">
        <v>1836</v>
      </c>
      <c r="B48">
        <v>533</v>
      </c>
      <c r="C48" t="s">
        <v>1908</v>
      </c>
      <c r="D48" t="s">
        <v>1836</v>
      </c>
      <c r="E48">
        <v>562</v>
      </c>
      <c r="F48" t="s">
        <v>1912</v>
      </c>
      <c r="G48" s="13">
        <v>0.50395827260069315</v>
      </c>
      <c r="I48">
        <v>20181</v>
      </c>
      <c r="J48" t="str">
        <f t="shared" si="2"/>
        <v>20181GSA533GLI BASIC GOVT20181GSA562GLI EMPLOYEE PD BY GOVERNMENT</v>
      </c>
      <c r="K48" t="str">
        <f t="shared" si="3"/>
        <v>20181GSA533GLI BASIC GOVT</v>
      </c>
      <c r="L48" t="str">
        <f t="shared" si="4"/>
        <v>20181GSA562GLI EMPLOYEE PD BY GOVERNMENT</v>
      </c>
      <c r="M48" s="13">
        <f t="shared" si="5"/>
        <v>0.50395827260069315</v>
      </c>
      <c r="N48" s="13"/>
      <c r="O48" s="19">
        <v>1</v>
      </c>
      <c r="P48">
        <f t="shared" si="6"/>
        <v>1</v>
      </c>
      <c r="Q48">
        <f t="shared" si="7"/>
        <v>21</v>
      </c>
      <c r="R48">
        <f t="shared" si="8"/>
        <v>1</v>
      </c>
      <c r="S48" t="b">
        <f t="shared" si="9"/>
        <v>1</v>
      </c>
      <c r="T48" t="b">
        <f t="shared" si="10"/>
        <v>0</v>
      </c>
      <c r="W48" t="str">
        <f t="shared" si="22"/>
        <v/>
      </c>
      <c r="X48" t="str">
        <f t="shared" si="22"/>
        <v>GSA533GLI BASIC GOVT</v>
      </c>
      <c r="Y48" t="str">
        <f t="shared" si="22"/>
        <v/>
      </c>
      <c r="Z48" t="str">
        <f t="shared" si="22"/>
        <v/>
      </c>
      <c r="AA48" t="str">
        <f t="shared" si="22"/>
        <v/>
      </c>
      <c r="AC48" t="str">
        <f t="shared" si="23"/>
        <v/>
      </c>
      <c r="AD48" t="str">
        <f t="shared" si="23"/>
        <v>GSA562GLI EMPLOYEE PD BY GOVERNMENT</v>
      </c>
      <c r="AE48" t="str">
        <f t="shared" si="23"/>
        <v/>
      </c>
      <c r="AF48" t="str">
        <f t="shared" si="23"/>
        <v/>
      </c>
      <c r="AG48" t="str">
        <f t="shared" si="23"/>
        <v/>
      </c>
      <c r="AI48">
        <f t="shared" si="13"/>
        <v>1</v>
      </c>
      <c r="AJ48">
        <f t="shared" si="14"/>
        <v>21</v>
      </c>
      <c r="AK48" t="str">
        <f t="shared" si="15"/>
        <v>20181GSA533GLI BASIC GOVT</v>
      </c>
      <c r="AL48" t="str">
        <f t="shared" si="16"/>
        <v>GLI BASIC GOVT</v>
      </c>
      <c r="AM48" t="str">
        <f t="shared" si="17"/>
        <v>20181GSA562GLI EMPLOYEE PD BY GOVERNMENT</v>
      </c>
      <c r="AN48" t="str">
        <f t="shared" si="18"/>
        <v>GLI EMPLOYEE PD BY GOVERNMENT</v>
      </c>
      <c r="AO48" s="13">
        <f t="shared" si="19"/>
        <v>0.50395827260069315</v>
      </c>
      <c r="AP48">
        <f t="shared" si="20"/>
        <v>1</v>
      </c>
      <c r="AQ48" t="str">
        <f t="shared" si="21"/>
        <v>GSA533GLI BASIC GOVTGSA562GLI EMPLOYEE PD BY GOVERNMENT</v>
      </c>
    </row>
    <row r="49" spans="1:43" hidden="1" x14ac:dyDescent="0.35">
      <c r="A49" t="s">
        <v>1837</v>
      </c>
      <c r="B49" t="s">
        <v>1909</v>
      </c>
      <c r="C49" t="s">
        <v>1910</v>
      </c>
      <c r="D49" t="s">
        <v>1837</v>
      </c>
      <c r="E49" t="s">
        <v>1939</v>
      </c>
      <c r="F49" t="s">
        <v>1940</v>
      </c>
      <c r="G49" s="13">
        <v>0.61333333333333329</v>
      </c>
      <c r="I49">
        <v>20181</v>
      </c>
      <c r="J49" t="str">
        <f t="shared" si="2"/>
        <v>20181IBC51GFEGLI - GOVERNMENT SHARE20181IBCFGSFERS - GOVERNMENT SHARE</v>
      </c>
      <c r="K49" t="str">
        <f t="shared" si="3"/>
        <v>20181IBC51GFEGLI - GOVERNMENT SHARE</v>
      </c>
      <c r="L49" t="str">
        <f t="shared" si="4"/>
        <v>20181IBCFGSFERS - GOVERNMENT SHARE</v>
      </c>
      <c r="M49" s="13">
        <f t="shared" si="5"/>
        <v>0.61333333333333329</v>
      </c>
      <c r="N49" s="13"/>
      <c r="O49" s="19">
        <v>1</v>
      </c>
      <c r="P49">
        <f t="shared" si="6"/>
        <v>3</v>
      </c>
      <c r="Q49">
        <f t="shared" si="7"/>
        <v>22</v>
      </c>
      <c r="R49">
        <f t="shared" si="8"/>
        <v>1</v>
      </c>
      <c r="S49" t="b">
        <f t="shared" si="9"/>
        <v>1</v>
      </c>
      <c r="T49" t="b">
        <f t="shared" si="10"/>
        <v>0</v>
      </c>
      <c r="W49" t="str">
        <f t="shared" si="22"/>
        <v/>
      </c>
      <c r="X49" t="str">
        <f t="shared" si="22"/>
        <v/>
      </c>
      <c r="Y49" t="str">
        <f t="shared" si="22"/>
        <v/>
      </c>
      <c r="Z49" t="str">
        <f t="shared" si="22"/>
        <v>IBC51GFEGLI - GOVERNMENT SHARE</v>
      </c>
      <c r="AA49" t="str">
        <f t="shared" si="22"/>
        <v/>
      </c>
      <c r="AC49" t="str">
        <f t="shared" si="23"/>
        <v/>
      </c>
      <c r="AD49" t="str">
        <f t="shared" si="23"/>
        <v/>
      </c>
      <c r="AE49" t="str">
        <f t="shared" si="23"/>
        <v/>
      </c>
      <c r="AF49" t="str">
        <f t="shared" si="23"/>
        <v>IBCFGSFERS - GOVERNMENT SHARE</v>
      </c>
      <c r="AG49" t="str">
        <f t="shared" si="23"/>
        <v/>
      </c>
      <c r="AI49">
        <f t="shared" si="13"/>
        <v>1</v>
      </c>
      <c r="AJ49">
        <f t="shared" si="14"/>
        <v>22</v>
      </c>
      <c r="AK49" t="str">
        <f t="shared" si="15"/>
        <v>20181IBC51GFEGLI - GOVERNMENT SHARE</v>
      </c>
      <c r="AL49" t="str">
        <f t="shared" si="16"/>
        <v>FEGLI - GOVERNMENT SHARE</v>
      </c>
      <c r="AM49" t="str">
        <f t="shared" si="17"/>
        <v>20181IBCFGSFERS - GOVERNMENT SHARE</v>
      </c>
      <c r="AN49" t="str">
        <f t="shared" si="18"/>
        <v>FERS - GOVERNMENT SHARE</v>
      </c>
      <c r="AO49" s="13">
        <f t="shared" si="19"/>
        <v>0.61333333333333329</v>
      </c>
      <c r="AP49">
        <f t="shared" si="20"/>
        <v>1</v>
      </c>
      <c r="AQ49" t="str">
        <f t="shared" si="21"/>
        <v>IBC51GFEGLI - GOVERNMENT SHAREIBCFGSFERS - GOVERNMENT SHARE</v>
      </c>
    </row>
    <row r="50" spans="1:43" hidden="1" x14ac:dyDescent="0.35">
      <c r="A50" t="s">
        <v>1837</v>
      </c>
      <c r="B50" t="s">
        <v>1909</v>
      </c>
      <c r="C50" t="s">
        <v>1910</v>
      </c>
      <c r="D50" t="s">
        <v>1837</v>
      </c>
      <c r="E50" t="s">
        <v>1878</v>
      </c>
      <c r="F50" t="s">
        <v>1879</v>
      </c>
      <c r="G50" s="13">
        <v>0.52987012987012982</v>
      </c>
      <c r="I50">
        <v>20181</v>
      </c>
      <c r="J50" t="str">
        <f t="shared" si="2"/>
        <v xml:space="preserve">20181IBC51GFEGLI - GOVERNMENT SHARE20181IBCMGSMEDICARE - GOVERNMENT SHARE </v>
      </c>
      <c r="K50" t="str">
        <f t="shared" si="3"/>
        <v>20181IBC51GFEGLI - GOVERNMENT SHARE</v>
      </c>
      <c r="L50" t="str">
        <f t="shared" si="4"/>
        <v xml:space="preserve">20181IBCMGSMEDICARE - GOVERNMENT SHARE </v>
      </c>
      <c r="M50" s="13">
        <f t="shared" si="5"/>
        <v>0.52987012987012982</v>
      </c>
      <c r="N50" s="13"/>
      <c r="O50" s="19">
        <v>1</v>
      </c>
      <c r="P50">
        <f t="shared" si="6"/>
        <v>3</v>
      </c>
      <c r="Q50">
        <f t="shared" si="7"/>
        <v>22</v>
      </c>
      <c r="R50">
        <f t="shared" si="8"/>
        <v>2</v>
      </c>
      <c r="S50" t="b">
        <f t="shared" si="9"/>
        <v>1</v>
      </c>
      <c r="T50" t="b">
        <f t="shared" si="10"/>
        <v>0</v>
      </c>
      <c r="W50" t="str">
        <f t="shared" si="22"/>
        <v/>
      </c>
      <c r="X50" t="str">
        <f t="shared" si="22"/>
        <v/>
      </c>
      <c r="Y50" t="str">
        <f t="shared" si="22"/>
        <v/>
      </c>
      <c r="Z50" t="str">
        <f t="shared" si="22"/>
        <v>IBC51GFEGLI - GOVERNMENT SHARE</v>
      </c>
      <c r="AA50" t="str">
        <f t="shared" si="22"/>
        <v/>
      </c>
      <c r="AC50" t="str">
        <f t="shared" si="23"/>
        <v/>
      </c>
      <c r="AD50" t="str">
        <f t="shared" si="23"/>
        <v/>
      </c>
      <c r="AE50" t="str">
        <f t="shared" si="23"/>
        <v/>
      </c>
      <c r="AF50" t="str">
        <f t="shared" si="23"/>
        <v xml:space="preserve">IBCMGSMEDICARE - GOVERNMENT SHARE </v>
      </c>
      <c r="AG50" t="str">
        <f t="shared" si="23"/>
        <v/>
      </c>
      <c r="AI50">
        <f t="shared" si="13"/>
        <v>1</v>
      </c>
      <c r="AJ50">
        <f t="shared" si="14"/>
        <v>22</v>
      </c>
      <c r="AK50" t="str">
        <f t="shared" si="15"/>
        <v>20181IBC51GFEGLI - GOVERNMENT SHARE</v>
      </c>
      <c r="AL50" t="str">
        <f t="shared" si="16"/>
        <v>FEGLI - GOVERNMENT SHARE</v>
      </c>
      <c r="AM50" t="str">
        <f t="shared" si="17"/>
        <v xml:space="preserve">20181IBCMGSMEDICARE - GOVERNMENT SHARE </v>
      </c>
      <c r="AN50" t="str">
        <f t="shared" si="18"/>
        <v xml:space="preserve">MEDICARE - GOVERNMENT SHARE </v>
      </c>
      <c r="AO50" s="13">
        <f t="shared" si="19"/>
        <v>0.52987012987012982</v>
      </c>
      <c r="AP50">
        <f t="shared" si="20"/>
        <v>1</v>
      </c>
      <c r="AQ50" t="str">
        <f t="shared" si="21"/>
        <v xml:space="preserve">IBC51GFEGLI - GOVERNMENT SHAREIBCMGSMEDICARE - GOVERNMENT SHARE </v>
      </c>
    </row>
    <row r="51" spans="1:43" hidden="1" x14ac:dyDescent="0.35">
      <c r="A51" t="s">
        <v>1837</v>
      </c>
      <c r="B51" t="s">
        <v>1909</v>
      </c>
      <c r="C51" t="s">
        <v>1910</v>
      </c>
      <c r="D51" t="s">
        <v>1837</v>
      </c>
      <c r="E51" t="s">
        <v>1882</v>
      </c>
      <c r="F51" t="s">
        <v>1883</v>
      </c>
      <c r="G51" s="13">
        <v>0.52987012987012982</v>
      </c>
      <c r="I51">
        <v>20181</v>
      </c>
      <c r="J51" t="str">
        <f t="shared" si="2"/>
        <v>20181IBC51GFEGLI - GOVERNMENT SHARE20181IBCOGSOASDI - GOVERNMENT SHARE</v>
      </c>
      <c r="K51" t="str">
        <f t="shared" si="3"/>
        <v>20181IBC51GFEGLI - GOVERNMENT SHARE</v>
      </c>
      <c r="L51" t="str">
        <f t="shared" si="4"/>
        <v>20181IBCOGSOASDI - GOVERNMENT SHARE</v>
      </c>
      <c r="M51" s="13">
        <f t="shared" si="5"/>
        <v>0.52987012987012982</v>
      </c>
      <c r="N51" s="13"/>
      <c r="O51" s="19">
        <v>1</v>
      </c>
      <c r="P51">
        <f t="shared" si="6"/>
        <v>3</v>
      </c>
      <c r="Q51">
        <f t="shared" si="7"/>
        <v>22</v>
      </c>
      <c r="R51">
        <f t="shared" si="8"/>
        <v>3</v>
      </c>
      <c r="S51" t="b">
        <f t="shared" si="9"/>
        <v>1</v>
      </c>
      <c r="T51" t="b">
        <f t="shared" si="10"/>
        <v>0</v>
      </c>
      <c r="W51" t="str">
        <f t="shared" si="22"/>
        <v/>
      </c>
      <c r="X51" t="str">
        <f t="shared" si="22"/>
        <v/>
      </c>
      <c r="Y51" t="str">
        <f t="shared" si="22"/>
        <v/>
      </c>
      <c r="Z51" t="str">
        <f t="shared" si="22"/>
        <v>IBC51GFEGLI - GOVERNMENT SHARE</v>
      </c>
      <c r="AA51" t="str">
        <f t="shared" si="22"/>
        <v/>
      </c>
      <c r="AC51" t="str">
        <f t="shared" si="23"/>
        <v/>
      </c>
      <c r="AD51" t="str">
        <f t="shared" si="23"/>
        <v/>
      </c>
      <c r="AE51" t="str">
        <f t="shared" si="23"/>
        <v/>
      </c>
      <c r="AF51" t="str">
        <f t="shared" si="23"/>
        <v>IBCOGSOASDI - GOVERNMENT SHARE</v>
      </c>
      <c r="AG51" t="str">
        <f t="shared" si="23"/>
        <v/>
      </c>
      <c r="AI51">
        <f t="shared" si="13"/>
        <v>1</v>
      </c>
      <c r="AJ51">
        <f t="shared" si="14"/>
        <v>22</v>
      </c>
      <c r="AK51" t="str">
        <f t="shared" si="15"/>
        <v>20181IBC51GFEGLI - GOVERNMENT SHARE</v>
      </c>
      <c r="AL51" t="str">
        <f t="shared" si="16"/>
        <v>FEGLI - GOVERNMENT SHARE</v>
      </c>
      <c r="AM51" t="str">
        <f t="shared" si="17"/>
        <v>20181IBCOGSOASDI - GOVERNMENT SHARE</v>
      </c>
      <c r="AN51" t="str">
        <f t="shared" si="18"/>
        <v>OASDI - GOVERNMENT SHARE</v>
      </c>
      <c r="AO51" s="13">
        <f t="shared" si="19"/>
        <v>0.52987012987012982</v>
      </c>
      <c r="AP51">
        <f t="shared" si="20"/>
        <v>1</v>
      </c>
      <c r="AQ51" t="str">
        <f t="shared" si="21"/>
        <v>IBC51GFEGLI - GOVERNMENT SHAREIBCOGSOASDI - GOVERNMENT SHARE</v>
      </c>
    </row>
    <row r="52" spans="1:43" hidden="1" x14ac:dyDescent="0.35">
      <c r="A52" t="s">
        <v>1836</v>
      </c>
      <c r="B52">
        <v>562</v>
      </c>
      <c r="C52" t="s">
        <v>1912</v>
      </c>
      <c r="D52" t="s">
        <v>1836</v>
      </c>
      <c r="E52">
        <v>533</v>
      </c>
      <c r="F52" t="s">
        <v>1908</v>
      </c>
      <c r="G52" s="13">
        <v>0.50395827260069315</v>
      </c>
      <c r="I52">
        <v>20181</v>
      </c>
      <c r="J52" t="str">
        <f t="shared" si="2"/>
        <v>20181GSA562GLI EMPLOYEE PD BY GOVERNMENT20181GSA533GLI BASIC GOVT</v>
      </c>
      <c r="K52" t="str">
        <f t="shared" si="3"/>
        <v>20181GSA562GLI EMPLOYEE PD BY GOVERNMENT</v>
      </c>
      <c r="L52" t="str">
        <f t="shared" si="4"/>
        <v>20181GSA533GLI BASIC GOVT</v>
      </c>
      <c r="M52" s="13">
        <f t="shared" si="5"/>
        <v>0.50395827260069315</v>
      </c>
      <c r="N52" s="13"/>
      <c r="O52" s="19">
        <v>1</v>
      </c>
      <c r="P52">
        <f t="shared" si="6"/>
        <v>1</v>
      </c>
      <c r="Q52">
        <f t="shared" si="7"/>
        <v>23</v>
      </c>
      <c r="R52">
        <f t="shared" si="8"/>
        <v>1</v>
      </c>
      <c r="S52" t="b">
        <f t="shared" si="9"/>
        <v>1</v>
      </c>
      <c r="T52" t="b">
        <f t="shared" si="10"/>
        <v>0</v>
      </c>
      <c r="W52" t="str">
        <f t="shared" si="22"/>
        <v/>
      </c>
      <c r="X52" t="str">
        <f t="shared" si="22"/>
        <v>GSA562GLI EMPLOYEE PD BY GOVERNMENT</v>
      </c>
      <c r="Y52" t="str">
        <f t="shared" si="22"/>
        <v/>
      </c>
      <c r="Z52" t="str">
        <f t="shared" si="22"/>
        <v/>
      </c>
      <c r="AA52" t="str">
        <f t="shared" si="22"/>
        <v/>
      </c>
      <c r="AC52" t="str">
        <f t="shared" si="23"/>
        <v/>
      </c>
      <c r="AD52" t="str">
        <f t="shared" si="23"/>
        <v>GSA533GLI BASIC GOVT</v>
      </c>
      <c r="AE52" t="str">
        <f t="shared" si="23"/>
        <v/>
      </c>
      <c r="AF52" t="str">
        <f t="shared" si="23"/>
        <v/>
      </c>
      <c r="AG52" t="str">
        <f t="shared" si="23"/>
        <v/>
      </c>
      <c r="AI52">
        <f t="shared" si="13"/>
        <v>1</v>
      </c>
      <c r="AJ52">
        <f t="shared" si="14"/>
        <v>23</v>
      </c>
      <c r="AK52" t="str">
        <f t="shared" si="15"/>
        <v>20181GSA562GLI EMPLOYEE PD BY GOVERNMENT</v>
      </c>
      <c r="AL52" t="str">
        <f t="shared" si="16"/>
        <v>GLI EMPLOYEE PD BY GOVERNMENT</v>
      </c>
      <c r="AM52" t="str">
        <f t="shared" si="17"/>
        <v>20181GSA533GLI BASIC GOVT</v>
      </c>
      <c r="AN52" t="str">
        <f t="shared" si="18"/>
        <v>GLI BASIC GOVT</v>
      </c>
      <c r="AO52" s="13">
        <f t="shared" si="19"/>
        <v>0.50395827260069315</v>
      </c>
      <c r="AP52">
        <f t="shared" si="20"/>
        <v>1</v>
      </c>
      <c r="AQ52" t="str">
        <f t="shared" si="21"/>
        <v>GSA562GLI EMPLOYEE PD BY GOVERNMENTGSA533GLI BASIC GOVT</v>
      </c>
    </row>
    <row r="53" spans="1:43" x14ac:dyDescent="0.35">
      <c r="A53" t="s">
        <v>1837</v>
      </c>
      <c r="B53" t="s">
        <v>1913</v>
      </c>
      <c r="C53" t="s">
        <v>1914</v>
      </c>
      <c r="G53" s="13">
        <v>0</v>
      </c>
      <c r="I53">
        <v>20181</v>
      </c>
      <c r="J53" t="str">
        <f t="shared" si="2"/>
        <v>20181IBCOLGOPIC LIFE INSURANCE - AGENCY SHARE PER PAY PERIOD20181</v>
      </c>
      <c r="K53" t="str">
        <f t="shared" si="3"/>
        <v>20181IBCOLGOPIC LIFE INSURANCE - AGENCY SHARE PER PAY PERIOD</v>
      </c>
      <c r="L53" t="str">
        <f t="shared" si="4"/>
        <v>20181</v>
      </c>
      <c r="M53" s="13">
        <f t="shared" si="5"/>
        <v>0</v>
      </c>
      <c r="N53" s="13"/>
      <c r="O53" s="19">
        <v>1</v>
      </c>
      <c r="P53">
        <f t="shared" si="6"/>
        <v>1</v>
      </c>
      <c r="Q53">
        <f t="shared" si="7"/>
        <v>24</v>
      </c>
      <c r="R53">
        <f t="shared" si="8"/>
        <v>1</v>
      </c>
      <c r="S53" t="b">
        <f t="shared" si="9"/>
        <v>0</v>
      </c>
      <c r="T53" t="b">
        <f t="shared" si="10"/>
        <v>0</v>
      </c>
      <c r="W53" t="str">
        <f t="shared" si="22"/>
        <v/>
      </c>
      <c r="X53" t="str">
        <f t="shared" si="22"/>
        <v/>
      </c>
      <c r="Y53" t="str">
        <f t="shared" si="22"/>
        <v/>
      </c>
      <c r="Z53" t="str">
        <f t="shared" si="22"/>
        <v>IBCOLGOPIC LIFE INSURANCE - AGENCY SHARE PER PAY PERIOD</v>
      </c>
      <c r="AA53" t="str">
        <f t="shared" si="22"/>
        <v/>
      </c>
      <c r="AC53" t="str">
        <f t="shared" si="23"/>
        <v/>
      </c>
      <c r="AD53" t="str">
        <f t="shared" si="23"/>
        <v/>
      </c>
      <c r="AE53" t="str">
        <f t="shared" si="23"/>
        <v/>
      </c>
      <c r="AF53" t="str">
        <f t="shared" si="23"/>
        <v/>
      </c>
      <c r="AG53" t="str">
        <f t="shared" si="23"/>
        <v/>
      </c>
      <c r="AI53">
        <f t="shared" si="13"/>
        <v>1</v>
      </c>
      <c r="AJ53">
        <f t="shared" si="14"/>
        <v>24</v>
      </c>
      <c r="AK53" t="str">
        <f t="shared" si="15"/>
        <v>20181IBCOLGOPIC LIFE INSURANCE - AGENCY SHARE PER PAY PERIOD</v>
      </c>
      <c r="AL53" t="str">
        <f t="shared" si="16"/>
        <v>OPIC LIFE INSURANCE - AGENCY SHARE PER PAY PERIOD</v>
      </c>
      <c r="AM53" t="str">
        <f t="shared" si="17"/>
        <v>20181</v>
      </c>
      <c r="AN53" t="str">
        <f t="shared" si="18"/>
        <v/>
      </c>
      <c r="AO53" s="13">
        <f t="shared" si="19"/>
        <v>0</v>
      </c>
      <c r="AP53">
        <f t="shared" si="20"/>
        <v>1</v>
      </c>
      <c r="AQ53" t="str">
        <f t="shared" si="21"/>
        <v>IBCOLGOPIC LIFE INSURANCE - AGENCY SHARE PER PAY PERIOD</v>
      </c>
    </row>
    <row r="54" spans="1:43" x14ac:dyDescent="0.35">
      <c r="A54" t="s">
        <v>1839</v>
      </c>
      <c r="B54" t="s">
        <v>1916</v>
      </c>
      <c r="C54" t="s">
        <v>1917</v>
      </c>
      <c r="G54" s="13">
        <v>0</v>
      </c>
      <c r="I54">
        <v>20181</v>
      </c>
      <c r="J54" t="str">
        <f t="shared" si="2"/>
        <v>20181DFASU1FSRDS Employer Contribution20181</v>
      </c>
      <c r="K54" t="str">
        <f t="shared" si="3"/>
        <v>20181DFASU1FSRDS Employer Contribution</v>
      </c>
      <c r="L54" t="str">
        <f t="shared" si="4"/>
        <v>20181</v>
      </c>
      <c r="M54" s="13">
        <f t="shared" si="5"/>
        <v>0</v>
      </c>
      <c r="N54" s="13"/>
      <c r="O54" s="19">
        <v>1</v>
      </c>
      <c r="P54">
        <f t="shared" si="6"/>
        <v>1</v>
      </c>
      <c r="Q54">
        <f t="shared" si="7"/>
        <v>25</v>
      </c>
      <c r="R54">
        <f t="shared" si="8"/>
        <v>1</v>
      </c>
      <c r="S54" t="b">
        <f t="shared" si="9"/>
        <v>0</v>
      </c>
      <c r="T54" t="b">
        <f t="shared" si="10"/>
        <v>0</v>
      </c>
      <c r="W54" t="str">
        <f t="shared" si="22"/>
        <v>DFASU1FSRDS Employer Contribution</v>
      </c>
      <c r="X54" t="str">
        <f t="shared" si="22"/>
        <v/>
      </c>
      <c r="Y54" t="str">
        <f t="shared" si="22"/>
        <v/>
      </c>
      <c r="Z54" t="str">
        <f t="shared" si="22"/>
        <v/>
      </c>
      <c r="AA54" t="str">
        <f t="shared" si="22"/>
        <v/>
      </c>
      <c r="AC54" t="str">
        <f t="shared" si="23"/>
        <v/>
      </c>
      <c r="AD54" t="str">
        <f t="shared" si="23"/>
        <v/>
      </c>
      <c r="AE54" t="str">
        <f t="shared" si="23"/>
        <v/>
      </c>
      <c r="AF54" t="str">
        <f t="shared" si="23"/>
        <v/>
      </c>
      <c r="AG54" t="str">
        <f t="shared" si="23"/>
        <v/>
      </c>
      <c r="AI54">
        <f t="shared" si="13"/>
        <v>1</v>
      </c>
      <c r="AJ54">
        <f t="shared" si="14"/>
        <v>25</v>
      </c>
      <c r="AK54" t="str">
        <f t="shared" si="15"/>
        <v>20181DFASU1FSRDS Employer Contribution</v>
      </c>
      <c r="AL54" t="str">
        <f t="shared" si="16"/>
        <v>FSRDS Employer Contribution</v>
      </c>
      <c r="AM54" t="str">
        <f t="shared" si="17"/>
        <v>20181</v>
      </c>
      <c r="AN54" t="str">
        <f t="shared" si="18"/>
        <v/>
      </c>
      <c r="AO54" s="13">
        <f t="shared" si="19"/>
        <v>0</v>
      </c>
      <c r="AP54">
        <f t="shared" si="20"/>
        <v>1</v>
      </c>
      <c r="AQ54" t="str">
        <f t="shared" si="21"/>
        <v>DFASU1FSRDS Employer Contribution</v>
      </c>
    </row>
    <row r="55" spans="1:43" hidden="1" x14ac:dyDescent="0.35">
      <c r="A55" t="s">
        <v>1836</v>
      </c>
      <c r="B55">
        <v>570</v>
      </c>
      <c r="C55" t="s">
        <v>1918</v>
      </c>
      <c r="D55" t="s">
        <v>1836</v>
      </c>
      <c r="E55">
        <v>571</v>
      </c>
      <c r="F55" t="s">
        <v>1934</v>
      </c>
      <c r="G55" s="13">
        <v>0.8</v>
      </c>
      <c r="I55">
        <v>20181</v>
      </c>
      <c r="J55" t="str">
        <f t="shared" si="2"/>
        <v>20181GSA570CSRS ANNUITANT SALARY OFFSET20181GSA571FERS ANNUITANT SALARY OFFSET</v>
      </c>
      <c r="K55" t="str">
        <f t="shared" si="3"/>
        <v>20181GSA570CSRS ANNUITANT SALARY OFFSET</v>
      </c>
      <c r="L55" t="str">
        <f t="shared" si="4"/>
        <v>20181GSA571FERS ANNUITANT SALARY OFFSET</v>
      </c>
      <c r="M55" s="13">
        <f t="shared" si="5"/>
        <v>0.8</v>
      </c>
      <c r="N55" s="13"/>
      <c r="O55" s="19">
        <v>1</v>
      </c>
      <c r="P55">
        <f t="shared" si="6"/>
        <v>2</v>
      </c>
      <c r="Q55">
        <f t="shared" si="7"/>
        <v>26</v>
      </c>
      <c r="R55">
        <f t="shared" si="8"/>
        <v>1</v>
      </c>
      <c r="S55" t="b">
        <f t="shared" si="9"/>
        <v>1</v>
      </c>
      <c r="T55" t="b">
        <f t="shared" si="10"/>
        <v>0</v>
      </c>
      <c r="W55" t="str">
        <f t="shared" si="22"/>
        <v/>
      </c>
      <c r="X55" t="str">
        <f t="shared" si="22"/>
        <v>GSA570CSRS ANNUITANT SALARY OFFSET</v>
      </c>
      <c r="Y55" t="str">
        <f t="shared" si="22"/>
        <v/>
      </c>
      <c r="Z55" t="str">
        <f t="shared" si="22"/>
        <v/>
      </c>
      <c r="AA55" t="str">
        <f t="shared" si="22"/>
        <v/>
      </c>
      <c r="AC55" t="str">
        <f t="shared" si="23"/>
        <v/>
      </c>
      <c r="AD55" t="str">
        <f t="shared" si="23"/>
        <v>GSA571FERS ANNUITANT SALARY OFFSET</v>
      </c>
      <c r="AE55" t="str">
        <f t="shared" si="23"/>
        <v/>
      </c>
      <c r="AF55" t="str">
        <f t="shared" si="23"/>
        <v/>
      </c>
      <c r="AG55" t="str">
        <f t="shared" si="23"/>
        <v/>
      </c>
      <c r="AI55">
        <f t="shared" si="13"/>
        <v>1</v>
      </c>
      <c r="AJ55">
        <f t="shared" si="14"/>
        <v>26</v>
      </c>
      <c r="AK55" t="str">
        <f t="shared" si="15"/>
        <v>20181GSA570CSRS ANNUITANT SALARY OFFSET</v>
      </c>
      <c r="AL55" t="str">
        <f t="shared" si="16"/>
        <v>CSRS ANNUITANT SALARY OFFSET</v>
      </c>
      <c r="AM55" t="str">
        <f t="shared" si="17"/>
        <v>20181GSA571FERS ANNUITANT SALARY OFFSET</v>
      </c>
      <c r="AN55" t="str">
        <f t="shared" si="18"/>
        <v>FERS ANNUITANT SALARY OFFSET</v>
      </c>
      <c r="AO55" s="13">
        <f t="shared" si="19"/>
        <v>0.8</v>
      </c>
      <c r="AP55">
        <f t="shared" si="20"/>
        <v>1</v>
      </c>
      <c r="AQ55" t="str">
        <f t="shared" si="21"/>
        <v>GSA570CSRS ANNUITANT SALARY OFFSETGSA571FERS ANNUITANT SALARY OFFSET</v>
      </c>
    </row>
    <row r="56" spans="1:43" hidden="1" x14ac:dyDescent="0.35">
      <c r="A56" t="s">
        <v>1836</v>
      </c>
      <c r="B56">
        <v>570</v>
      </c>
      <c r="C56" t="s">
        <v>1918</v>
      </c>
      <c r="D56" t="s">
        <v>1837</v>
      </c>
      <c r="E56" t="s">
        <v>1930</v>
      </c>
      <c r="F56" t="s">
        <v>1931</v>
      </c>
      <c r="G56" s="13">
        <v>0.5505882352941176</v>
      </c>
      <c r="I56">
        <v>20181</v>
      </c>
      <c r="J56" t="str">
        <f t="shared" si="2"/>
        <v>20181GSA570CSRS ANNUITANT SALARY OFFSET20181IBCORGCSRS - GOVERNMENT SHARE - OFFSET</v>
      </c>
      <c r="K56" t="str">
        <f t="shared" si="3"/>
        <v>20181GSA570CSRS ANNUITANT SALARY OFFSET</v>
      </c>
      <c r="L56" t="str">
        <f t="shared" si="4"/>
        <v>20181IBCORGCSRS - GOVERNMENT SHARE - OFFSET</v>
      </c>
      <c r="M56" s="13">
        <f t="shared" si="5"/>
        <v>0.5505882352941176</v>
      </c>
      <c r="N56" s="13"/>
      <c r="O56" s="19">
        <v>1</v>
      </c>
      <c r="P56">
        <f t="shared" si="6"/>
        <v>2</v>
      </c>
      <c r="Q56">
        <f t="shared" si="7"/>
        <v>26</v>
      </c>
      <c r="R56">
        <f t="shared" si="8"/>
        <v>2</v>
      </c>
      <c r="S56" t="b">
        <f t="shared" si="9"/>
        <v>0</v>
      </c>
      <c r="T56" t="b">
        <f t="shared" si="10"/>
        <v>0</v>
      </c>
      <c r="W56" t="str">
        <f t="shared" si="22"/>
        <v/>
      </c>
      <c r="X56" t="str">
        <f t="shared" si="22"/>
        <v>GSA570CSRS ANNUITANT SALARY OFFSET</v>
      </c>
      <c r="Y56" t="str">
        <f t="shared" si="22"/>
        <v/>
      </c>
      <c r="Z56" t="str">
        <f t="shared" si="22"/>
        <v/>
      </c>
      <c r="AA56" t="str">
        <f t="shared" si="22"/>
        <v/>
      </c>
      <c r="AC56" t="str">
        <f t="shared" si="23"/>
        <v/>
      </c>
      <c r="AD56" t="str">
        <f t="shared" si="23"/>
        <v/>
      </c>
      <c r="AE56" t="str">
        <f t="shared" si="23"/>
        <v/>
      </c>
      <c r="AF56" t="str">
        <f t="shared" si="23"/>
        <v>IBCORGCSRS - GOVERNMENT SHARE - OFFSET</v>
      </c>
      <c r="AG56" t="str">
        <f t="shared" si="23"/>
        <v/>
      </c>
      <c r="AI56">
        <f t="shared" si="13"/>
        <v>2</v>
      </c>
      <c r="AJ56">
        <f t="shared" si="14"/>
        <v>26</v>
      </c>
      <c r="AK56" t="str">
        <f t="shared" si="15"/>
        <v>20181GSA570CSRS ANNUITANT SALARY OFFSET</v>
      </c>
      <c r="AL56" t="str">
        <f t="shared" si="16"/>
        <v>CSRS ANNUITANT SALARY OFFSET</v>
      </c>
      <c r="AM56" t="str">
        <f t="shared" si="17"/>
        <v>20181IBCORGCSRS - GOVERNMENT SHARE - OFFSET</v>
      </c>
      <c r="AN56" t="str">
        <f t="shared" si="18"/>
        <v>CSRS - GOVERNMENT SHARE - OFFSET</v>
      </c>
      <c r="AO56" s="13">
        <f t="shared" si="19"/>
        <v>0.5505882352941176</v>
      </c>
      <c r="AP56">
        <f t="shared" si="20"/>
        <v>2</v>
      </c>
      <c r="AQ56" t="str">
        <f t="shared" si="21"/>
        <v>GSA570CSRS ANNUITANT SALARY OFFSETIBCORGCSRS - GOVERNMENT SHARE - OFFSET</v>
      </c>
    </row>
    <row r="57" spans="1:43" hidden="1" x14ac:dyDescent="0.35">
      <c r="A57" t="s">
        <v>1839</v>
      </c>
      <c r="B57" t="s">
        <v>1919</v>
      </c>
      <c r="C57" t="s">
        <v>1920</v>
      </c>
      <c r="D57" t="s">
        <v>1836</v>
      </c>
      <c r="E57">
        <v>571</v>
      </c>
      <c r="F57" t="s">
        <v>1934</v>
      </c>
      <c r="G57" s="13">
        <v>0.61424543163386758</v>
      </c>
      <c r="I57">
        <v>20181</v>
      </c>
      <c r="J57" t="str">
        <f t="shared" si="2"/>
        <v>20181DFASUAReemployed Annuitant Offset20181GSA571FERS ANNUITANT SALARY OFFSET</v>
      </c>
      <c r="K57" t="str">
        <f t="shared" si="3"/>
        <v>20181DFASUAReemployed Annuitant Offset</v>
      </c>
      <c r="L57" t="str">
        <f t="shared" si="4"/>
        <v>20181GSA571FERS ANNUITANT SALARY OFFSET</v>
      </c>
      <c r="M57" s="13">
        <f t="shared" si="5"/>
        <v>0.61424543163386758</v>
      </c>
      <c r="N57" s="13"/>
      <c r="O57" s="19">
        <v>1</v>
      </c>
      <c r="P57">
        <f t="shared" si="6"/>
        <v>2</v>
      </c>
      <c r="Q57">
        <f t="shared" si="7"/>
        <v>27</v>
      </c>
      <c r="R57">
        <f t="shared" si="8"/>
        <v>1</v>
      </c>
      <c r="S57" t="b">
        <f t="shared" si="9"/>
        <v>0</v>
      </c>
      <c r="T57" t="b">
        <f t="shared" si="10"/>
        <v>0</v>
      </c>
      <c r="W57" t="str">
        <f t="shared" si="22"/>
        <v>DFASUAReemployed Annuitant Offset</v>
      </c>
      <c r="X57" t="str">
        <f t="shared" si="22"/>
        <v/>
      </c>
      <c r="Y57" t="str">
        <f t="shared" si="22"/>
        <v/>
      </c>
      <c r="Z57" t="str">
        <f t="shared" si="22"/>
        <v/>
      </c>
      <c r="AA57" t="str">
        <f t="shared" si="22"/>
        <v/>
      </c>
      <c r="AC57" t="str">
        <f t="shared" si="23"/>
        <v/>
      </c>
      <c r="AD57" t="str">
        <f t="shared" si="23"/>
        <v>GSA571FERS ANNUITANT SALARY OFFSET</v>
      </c>
      <c r="AE57" t="str">
        <f t="shared" si="23"/>
        <v/>
      </c>
      <c r="AF57" t="str">
        <f t="shared" si="23"/>
        <v/>
      </c>
      <c r="AG57" t="str">
        <f t="shared" si="23"/>
        <v/>
      </c>
      <c r="AI57">
        <f t="shared" si="13"/>
        <v>2</v>
      </c>
      <c r="AJ57">
        <f t="shared" si="14"/>
        <v>27</v>
      </c>
      <c r="AK57" t="str">
        <f t="shared" si="15"/>
        <v>20181DFASUAReemployed Annuitant Offset</v>
      </c>
      <c r="AL57" t="str">
        <f t="shared" si="16"/>
        <v>Reemployed Annuitant Offset</v>
      </c>
      <c r="AM57" t="str">
        <f t="shared" si="17"/>
        <v>20181GSA571FERS ANNUITANT SALARY OFFSET</v>
      </c>
      <c r="AN57" t="str">
        <f t="shared" si="18"/>
        <v>FERS ANNUITANT SALARY OFFSET</v>
      </c>
      <c r="AO57" s="13">
        <f t="shared" si="19"/>
        <v>0.61424543163386758</v>
      </c>
      <c r="AP57">
        <f t="shared" si="20"/>
        <v>2</v>
      </c>
      <c r="AQ57" t="str">
        <f t="shared" si="21"/>
        <v>DFASUAReemployed Annuitant OffsetGSA571FERS ANNUITANT SALARY OFFSET</v>
      </c>
    </row>
    <row r="58" spans="1:43" hidden="1" x14ac:dyDescent="0.35">
      <c r="A58" t="s">
        <v>1839</v>
      </c>
      <c r="B58" t="s">
        <v>1919</v>
      </c>
      <c r="C58" t="s">
        <v>1920</v>
      </c>
      <c r="D58" t="s">
        <v>1836</v>
      </c>
      <c r="E58">
        <v>570</v>
      </c>
      <c r="F58" t="s">
        <v>1918</v>
      </c>
      <c r="G58" s="13">
        <v>0.60923631331668282</v>
      </c>
      <c r="I58">
        <v>20181</v>
      </c>
      <c r="J58" t="str">
        <f t="shared" si="2"/>
        <v>20181DFASUAReemployed Annuitant Offset20181GSA570CSRS ANNUITANT SALARY OFFSET</v>
      </c>
      <c r="K58" t="str">
        <f t="shared" si="3"/>
        <v>20181DFASUAReemployed Annuitant Offset</v>
      </c>
      <c r="L58" t="str">
        <f t="shared" si="4"/>
        <v>20181GSA570CSRS ANNUITANT SALARY OFFSET</v>
      </c>
      <c r="M58" s="13">
        <f t="shared" si="5"/>
        <v>0.60923631331668282</v>
      </c>
      <c r="N58" s="13"/>
      <c r="O58" s="19">
        <v>1</v>
      </c>
      <c r="P58">
        <f t="shared" si="6"/>
        <v>2</v>
      </c>
      <c r="Q58">
        <f t="shared" si="7"/>
        <v>27</v>
      </c>
      <c r="R58">
        <f t="shared" si="8"/>
        <v>2</v>
      </c>
      <c r="S58" t="b">
        <f t="shared" si="9"/>
        <v>0</v>
      </c>
      <c r="T58" t="b">
        <f t="shared" si="10"/>
        <v>0</v>
      </c>
      <c r="W58" t="str">
        <f t="shared" si="22"/>
        <v>DFASUAReemployed Annuitant Offset</v>
      </c>
      <c r="X58" t="str">
        <f t="shared" si="22"/>
        <v/>
      </c>
      <c r="Y58" t="str">
        <f t="shared" si="22"/>
        <v/>
      </c>
      <c r="Z58" t="str">
        <f t="shared" si="22"/>
        <v/>
      </c>
      <c r="AA58" t="str">
        <f t="shared" si="22"/>
        <v/>
      </c>
      <c r="AC58" t="str">
        <f t="shared" si="23"/>
        <v/>
      </c>
      <c r="AD58" t="str">
        <f t="shared" si="23"/>
        <v>GSA570CSRS ANNUITANT SALARY OFFSET</v>
      </c>
      <c r="AE58" t="str">
        <f t="shared" si="23"/>
        <v/>
      </c>
      <c r="AF58" t="str">
        <f t="shared" si="23"/>
        <v/>
      </c>
      <c r="AG58" t="str">
        <f t="shared" si="23"/>
        <v/>
      </c>
      <c r="AI58">
        <f t="shared" si="13"/>
        <v>1</v>
      </c>
      <c r="AJ58">
        <f t="shared" si="14"/>
        <v>27</v>
      </c>
      <c r="AK58" t="str">
        <f t="shared" si="15"/>
        <v>20181DFASUAReemployed Annuitant Offset</v>
      </c>
      <c r="AL58" t="str">
        <f t="shared" si="16"/>
        <v>Reemployed Annuitant Offset</v>
      </c>
      <c r="AM58" t="str">
        <f t="shared" si="17"/>
        <v>20181GSA570CSRS ANNUITANT SALARY OFFSET</v>
      </c>
      <c r="AN58" t="str">
        <f t="shared" si="18"/>
        <v>CSRS ANNUITANT SALARY OFFSET</v>
      </c>
      <c r="AO58" s="13">
        <f t="shared" si="19"/>
        <v>0.60923631331668282</v>
      </c>
      <c r="AP58">
        <f t="shared" si="20"/>
        <v>1</v>
      </c>
      <c r="AQ58" t="str">
        <f t="shared" si="21"/>
        <v>DFASUAReemployed Annuitant OffsetGSA570CSRS ANNUITANT SALARY OFFSET</v>
      </c>
    </row>
    <row r="59" spans="1:43" hidden="1" x14ac:dyDescent="0.35">
      <c r="A59" t="s">
        <v>1837</v>
      </c>
      <c r="B59" t="s">
        <v>1921</v>
      </c>
      <c r="C59" t="s">
        <v>1922</v>
      </c>
      <c r="D59" t="s">
        <v>1837</v>
      </c>
      <c r="E59" t="s">
        <v>1935</v>
      </c>
      <c r="F59" t="s">
        <v>1936</v>
      </c>
      <c r="G59" s="13">
        <v>0.85588235294117643</v>
      </c>
      <c r="I59">
        <v>20181</v>
      </c>
      <c r="J59" t="str">
        <f t="shared" si="2"/>
        <v xml:space="preserve">20181IBC52ACSRS ANNUITANT REIMBURSEMENT TO OPM   20181IBC52BFERS ANNUITANT REIMBURSEMENT TO OPM   </v>
      </c>
      <c r="K59" t="str">
        <f t="shared" si="3"/>
        <v xml:space="preserve">20181IBC52ACSRS ANNUITANT REIMBURSEMENT TO OPM   </v>
      </c>
      <c r="L59" t="str">
        <f t="shared" si="4"/>
        <v xml:space="preserve">20181IBC52BFERS ANNUITANT REIMBURSEMENT TO OPM   </v>
      </c>
      <c r="M59" s="13">
        <f t="shared" si="5"/>
        <v>0.85588235294117643</v>
      </c>
      <c r="N59" s="13"/>
      <c r="O59" s="19">
        <v>1</v>
      </c>
      <c r="P59">
        <f t="shared" si="6"/>
        <v>1</v>
      </c>
      <c r="Q59">
        <f t="shared" si="7"/>
        <v>28</v>
      </c>
      <c r="R59">
        <f t="shared" si="8"/>
        <v>1</v>
      </c>
      <c r="S59" t="b">
        <f t="shared" si="9"/>
        <v>1</v>
      </c>
      <c r="T59" t="b">
        <f t="shared" si="10"/>
        <v>0</v>
      </c>
      <c r="W59" t="str">
        <f t="shared" si="22"/>
        <v/>
      </c>
      <c r="X59" t="str">
        <f t="shared" si="22"/>
        <v/>
      </c>
      <c r="Y59" t="str">
        <f t="shared" si="22"/>
        <v/>
      </c>
      <c r="Z59" t="str">
        <f t="shared" si="22"/>
        <v xml:space="preserve">IBC52ACSRS ANNUITANT REIMBURSEMENT TO OPM   </v>
      </c>
      <c r="AA59" t="str">
        <f t="shared" si="22"/>
        <v/>
      </c>
      <c r="AC59" t="str">
        <f t="shared" si="23"/>
        <v/>
      </c>
      <c r="AD59" t="str">
        <f t="shared" si="23"/>
        <v/>
      </c>
      <c r="AE59" t="str">
        <f t="shared" si="23"/>
        <v/>
      </c>
      <c r="AF59" t="str">
        <f t="shared" si="23"/>
        <v xml:space="preserve">IBC52BFERS ANNUITANT REIMBURSEMENT TO OPM   </v>
      </c>
      <c r="AG59" t="str">
        <f t="shared" si="23"/>
        <v/>
      </c>
      <c r="AI59">
        <f t="shared" si="13"/>
        <v>1</v>
      </c>
      <c r="AJ59">
        <f t="shared" si="14"/>
        <v>28</v>
      </c>
      <c r="AK59" t="str">
        <f t="shared" si="15"/>
        <v xml:space="preserve">20181IBC52ACSRS ANNUITANT REIMBURSEMENT TO OPM   </v>
      </c>
      <c r="AL59" t="str">
        <f t="shared" si="16"/>
        <v xml:space="preserve">CSRS ANNUITANT REIMBURSEMENT TO OPM   </v>
      </c>
      <c r="AM59" t="str">
        <f t="shared" si="17"/>
        <v xml:space="preserve">20181IBC52BFERS ANNUITANT REIMBURSEMENT TO OPM   </v>
      </c>
      <c r="AN59" t="str">
        <f t="shared" si="18"/>
        <v xml:space="preserve">FERS ANNUITANT REIMBURSEMENT TO OPM   </v>
      </c>
      <c r="AO59" s="13">
        <f t="shared" si="19"/>
        <v>0.85588235294117643</v>
      </c>
      <c r="AP59">
        <f t="shared" si="20"/>
        <v>1</v>
      </c>
      <c r="AQ59" t="str">
        <f t="shared" si="21"/>
        <v xml:space="preserve">IBC52ACSRS ANNUITANT REIMBURSEMENT TO OPM   IBC52BFERS ANNUITANT REIMBURSEMENT TO OPM   </v>
      </c>
    </row>
    <row r="60" spans="1:43" hidden="1" x14ac:dyDescent="0.35">
      <c r="A60" t="s">
        <v>1836</v>
      </c>
      <c r="B60">
        <v>565</v>
      </c>
      <c r="C60" t="s">
        <v>1924</v>
      </c>
      <c r="D60" t="s">
        <v>1836</v>
      </c>
      <c r="E60">
        <v>567</v>
      </c>
      <c r="F60" t="s">
        <v>1938</v>
      </c>
      <c r="G60" s="13">
        <v>0.62222222222222223</v>
      </c>
      <c r="I60">
        <v>20181</v>
      </c>
      <c r="J60" t="str">
        <f t="shared" si="2"/>
        <v>20181GSA565RETIRE CSRS GOVT20181GSA567RETIRE FERS GOVT</v>
      </c>
      <c r="K60" t="str">
        <f t="shared" si="3"/>
        <v>20181GSA565RETIRE CSRS GOVT</v>
      </c>
      <c r="L60" t="str">
        <f t="shared" si="4"/>
        <v>20181GSA567RETIRE FERS GOVT</v>
      </c>
      <c r="M60" s="13">
        <f t="shared" si="5"/>
        <v>0.62222222222222223</v>
      </c>
      <c r="N60" s="13"/>
      <c r="O60" s="19">
        <v>1</v>
      </c>
      <c r="P60">
        <f t="shared" si="6"/>
        <v>3</v>
      </c>
      <c r="Q60">
        <f t="shared" si="7"/>
        <v>29</v>
      </c>
      <c r="R60">
        <f t="shared" si="8"/>
        <v>1</v>
      </c>
      <c r="S60" t="b">
        <f t="shared" si="9"/>
        <v>1</v>
      </c>
      <c r="T60" t="b">
        <f t="shared" si="10"/>
        <v>0</v>
      </c>
      <c r="W60" t="str">
        <f t="shared" si="22"/>
        <v/>
      </c>
      <c r="X60" t="str">
        <f t="shared" si="22"/>
        <v>GSA565RETIRE CSRS GOVT</v>
      </c>
      <c r="Y60" t="str">
        <f t="shared" si="22"/>
        <v/>
      </c>
      <c r="Z60" t="str">
        <f t="shared" si="22"/>
        <v/>
      </c>
      <c r="AA60" t="str">
        <f t="shared" si="22"/>
        <v/>
      </c>
      <c r="AC60" t="str">
        <f t="shared" si="23"/>
        <v/>
      </c>
      <c r="AD60" t="str">
        <f t="shared" si="23"/>
        <v>GSA567RETIRE FERS GOVT</v>
      </c>
      <c r="AE60" t="str">
        <f t="shared" si="23"/>
        <v/>
      </c>
      <c r="AF60" t="str">
        <f t="shared" si="23"/>
        <v/>
      </c>
      <c r="AG60" t="str">
        <f t="shared" si="23"/>
        <v/>
      </c>
      <c r="AI60">
        <f t="shared" si="13"/>
        <v>1</v>
      </c>
      <c r="AJ60">
        <f t="shared" si="14"/>
        <v>29</v>
      </c>
      <c r="AK60" t="str">
        <f t="shared" si="15"/>
        <v>20181GSA565RETIRE CSRS GOVT</v>
      </c>
      <c r="AL60" t="str">
        <f t="shared" si="16"/>
        <v>RETIRE CSRS GOVT</v>
      </c>
      <c r="AM60" t="str">
        <f t="shared" si="17"/>
        <v>20181GSA567RETIRE FERS GOVT</v>
      </c>
      <c r="AN60" t="str">
        <f t="shared" si="18"/>
        <v>RETIRE FERS GOVT</v>
      </c>
      <c r="AO60" s="13">
        <f t="shared" si="19"/>
        <v>0.62222222222222223</v>
      </c>
      <c r="AP60">
        <f t="shared" si="20"/>
        <v>1</v>
      </c>
      <c r="AQ60" t="str">
        <f t="shared" si="21"/>
        <v>GSA565RETIRE CSRS GOVTGSA567RETIRE FERS GOVT</v>
      </c>
    </row>
    <row r="61" spans="1:43" hidden="1" x14ac:dyDescent="0.35">
      <c r="A61" t="s">
        <v>1836</v>
      </c>
      <c r="B61">
        <v>565</v>
      </c>
      <c r="C61" t="s">
        <v>1924</v>
      </c>
      <c r="D61" t="s">
        <v>1836</v>
      </c>
      <c r="E61">
        <v>566</v>
      </c>
      <c r="F61" t="s">
        <v>1933</v>
      </c>
      <c r="G61" s="13">
        <v>0.53714285714285714</v>
      </c>
      <c r="I61">
        <v>20181</v>
      </c>
      <c r="J61" t="str">
        <f t="shared" si="2"/>
        <v>20181GSA565RETIRE CSRS GOVT20181GSA566RETIRE OFFSET GOVT</v>
      </c>
      <c r="K61" t="str">
        <f t="shared" si="3"/>
        <v>20181GSA565RETIRE CSRS GOVT</v>
      </c>
      <c r="L61" t="str">
        <f t="shared" si="4"/>
        <v>20181GSA566RETIRE OFFSET GOVT</v>
      </c>
      <c r="M61" s="13">
        <f t="shared" si="5"/>
        <v>0.53714285714285714</v>
      </c>
      <c r="N61" s="13"/>
      <c r="O61" s="19">
        <v>1</v>
      </c>
      <c r="P61">
        <f t="shared" si="6"/>
        <v>3</v>
      </c>
      <c r="Q61">
        <f t="shared" si="7"/>
        <v>29</v>
      </c>
      <c r="R61">
        <f t="shared" si="8"/>
        <v>2</v>
      </c>
      <c r="S61" t="b">
        <f t="shared" si="9"/>
        <v>1</v>
      </c>
      <c r="T61" t="b">
        <f t="shared" si="10"/>
        <v>0</v>
      </c>
      <c r="W61" t="str">
        <f t="shared" si="22"/>
        <v/>
      </c>
      <c r="X61" t="str">
        <f t="shared" si="22"/>
        <v>GSA565RETIRE CSRS GOVT</v>
      </c>
      <c r="Y61" t="str">
        <f t="shared" si="22"/>
        <v/>
      </c>
      <c r="Z61" t="str">
        <f t="shared" si="22"/>
        <v/>
      </c>
      <c r="AA61" t="str">
        <f t="shared" si="22"/>
        <v/>
      </c>
      <c r="AC61" t="str">
        <f t="shared" si="23"/>
        <v/>
      </c>
      <c r="AD61" t="str">
        <f t="shared" si="23"/>
        <v>GSA566RETIRE OFFSET GOVT</v>
      </c>
      <c r="AE61" t="str">
        <f t="shared" si="23"/>
        <v/>
      </c>
      <c r="AF61" t="str">
        <f t="shared" si="23"/>
        <v/>
      </c>
      <c r="AG61" t="str">
        <f t="shared" si="23"/>
        <v/>
      </c>
      <c r="AI61">
        <f t="shared" si="13"/>
        <v>1</v>
      </c>
      <c r="AJ61">
        <f t="shared" si="14"/>
        <v>29</v>
      </c>
      <c r="AK61" t="str">
        <f t="shared" si="15"/>
        <v>20181GSA565RETIRE CSRS GOVT</v>
      </c>
      <c r="AL61" t="str">
        <f t="shared" si="16"/>
        <v>RETIRE CSRS GOVT</v>
      </c>
      <c r="AM61" t="str">
        <f t="shared" si="17"/>
        <v>20181GSA566RETIRE OFFSET GOVT</v>
      </c>
      <c r="AN61" t="str">
        <f t="shared" si="18"/>
        <v>RETIRE OFFSET GOVT</v>
      </c>
      <c r="AO61" s="13">
        <f t="shared" si="19"/>
        <v>0.53714285714285714</v>
      </c>
      <c r="AP61">
        <f t="shared" si="20"/>
        <v>1</v>
      </c>
      <c r="AQ61" t="str">
        <f t="shared" si="21"/>
        <v>GSA565RETIRE CSRS GOVTGSA566RETIRE OFFSET GOVT</v>
      </c>
    </row>
    <row r="62" spans="1:43" hidden="1" x14ac:dyDescent="0.35">
      <c r="A62" t="s">
        <v>1836</v>
      </c>
      <c r="B62">
        <v>565</v>
      </c>
      <c r="C62" t="s">
        <v>1924</v>
      </c>
      <c r="D62" t="s">
        <v>1836</v>
      </c>
      <c r="E62">
        <v>569</v>
      </c>
      <c r="F62" t="s">
        <v>1944</v>
      </c>
      <c r="G62" s="13">
        <v>0.51868131868131873</v>
      </c>
      <c r="I62">
        <v>20181</v>
      </c>
      <c r="J62" t="str">
        <f t="shared" si="2"/>
        <v>20181GSA565RETIRE CSRS GOVT20181GSA569RETIRE RAR FERS GOVT</v>
      </c>
      <c r="K62" t="str">
        <f t="shared" si="3"/>
        <v>20181GSA565RETIRE CSRS GOVT</v>
      </c>
      <c r="L62" t="str">
        <f t="shared" si="4"/>
        <v>20181GSA569RETIRE RAR FERS GOVT</v>
      </c>
      <c r="M62" s="13">
        <f t="shared" si="5"/>
        <v>0.51868131868131873</v>
      </c>
      <c r="N62" s="13"/>
      <c r="O62" s="19">
        <v>1</v>
      </c>
      <c r="P62">
        <f t="shared" si="6"/>
        <v>3</v>
      </c>
      <c r="Q62">
        <f t="shared" si="7"/>
        <v>29</v>
      </c>
      <c r="R62">
        <f t="shared" si="8"/>
        <v>3</v>
      </c>
      <c r="S62" t="b">
        <f t="shared" si="9"/>
        <v>1</v>
      </c>
      <c r="T62" t="b">
        <f t="shared" si="10"/>
        <v>0</v>
      </c>
      <c r="W62" t="str">
        <f t="shared" si="22"/>
        <v/>
      </c>
      <c r="X62" t="str">
        <f t="shared" si="22"/>
        <v>GSA565RETIRE CSRS GOVT</v>
      </c>
      <c r="Y62" t="str">
        <f t="shared" si="22"/>
        <v/>
      </c>
      <c r="Z62" t="str">
        <f t="shared" si="22"/>
        <v/>
      </c>
      <c r="AA62" t="str">
        <f t="shared" si="22"/>
        <v/>
      </c>
      <c r="AC62" t="str">
        <f t="shared" si="23"/>
        <v/>
      </c>
      <c r="AD62" t="str">
        <f t="shared" si="23"/>
        <v>GSA569RETIRE RAR FERS GOVT</v>
      </c>
      <c r="AE62" t="str">
        <f t="shared" si="23"/>
        <v/>
      </c>
      <c r="AF62" t="str">
        <f t="shared" si="23"/>
        <v/>
      </c>
      <c r="AG62" t="str">
        <f t="shared" si="23"/>
        <v/>
      </c>
      <c r="AI62">
        <f t="shared" si="13"/>
        <v>1</v>
      </c>
      <c r="AJ62">
        <f t="shared" si="14"/>
        <v>29</v>
      </c>
      <c r="AK62" t="str">
        <f t="shared" si="15"/>
        <v>20181GSA565RETIRE CSRS GOVT</v>
      </c>
      <c r="AL62" t="str">
        <f t="shared" si="16"/>
        <v>RETIRE CSRS GOVT</v>
      </c>
      <c r="AM62" t="str">
        <f t="shared" si="17"/>
        <v>20181GSA569RETIRE RAR FERS GOVT</v>
      </c>
      <c r="AN62" t="str">
        <f t="shared" si="18"/>
        <v>RETIRE RAR FERS GOVT</v>
      </c>
      <c r="AO62" s="13">
        <f t="shared" si="19"/>
        <v>0.51868131868131873</v>
      </c>
      <c r="AP62">
        <f t="shared" si="20"/>
        <v>1</v>
      </c>
      <c r="AQ62" t="str">
        <f t="shared" si="21"/>
        <v>GSA565RETIRE CSRS GOVTGSA569RETIRE RAR FERS GOVT</v>
      </c>
    </row>
    <row r="63" spans="1:43" hidden="1" x14ac:dyDescent="0.35">
      <c r="A63" t="s">
        <v>1837</v>
      </c>
      <c r="B63" t="s">
        <v>1925</v>
      </c>
      <c r="C63" t="s">
        <v>1926</v>
      </c>
      <c r="D63" t="s">
        <v>1837</v>
      </c>
      <c r="E63" t="s">
        <v>1930</v>
      </c>
      <c r="F63" t="s">
        <v>1931</v>
      </c>
      <c r="G63" s="13">
        <v>0.94000000000000006</v>
      </c>
      <c r="I63">
        <v>20181</v>
      </c>
      <c r="J63" t="str">
        <f t="shared" si="2"/>
        <v>20181IBCCGSCSRS - GOVERNMENT SHARE20181IBCORGCSRS - GOVERNMENT SHARE - OFFSET</v>
      </c>
      <c r="K63" t="str">
        <f t="shared" si="3"/>
        <v>20181IBCCGSCSRS - GOVERNMENT SHARE</v>
      </c>
      <c r="L63" t="str">
        <f t="shared" si="4"/>
        <v>20181IBCORGCSRS - GOVERNMENT SHARE - OFFSET</v>
      </c>
      <c r="M63" s="13">
        <f t="shared" si="5"/>
        <v>0.94000000000000006</v>
      </c>
      <c r="N63" s="13"/>
      <c r="O63" s="19">
        <v>1</v>
      </c>
      <c r="P63">
        <f t="shared" si="6"/>
        <v>3</v>
      </c>
      <c r="Q63">
        <f t="shared" si="7"/>
        <v>30</v>
      </c>
      <c r="R63">
        <f t="shared" si="8"/>
        <v>1</v>
      </c>
      <c r="S63" t="b">
        <f t="shared" si="9"/>
        <v>1</v>
      </c>
      <c r="T63" t="b">
        <f t="shared" si="10"/>
        <v>0</v>
      </c>
      <c r="W63" t="str">
        <f t="shared" si="22"/>
        <v/>
      </c>
      <c r="X63" t="str">
        <f t="shared" si="22"/>
        <v/>
      </c>
      <c r="Y63" t="str">
        <f t="shared" si="22"/>
        <v/>
      </c>
      <c r="Z63" t="str">
        <f t="shared" si="22"/>
        <v>IBCCGSCSRS - GOVERNMENT SHARE</v>
      </c>
      <c r="AA63" t="str">
        <f t="shared" si="22"/>
        <v/>
      </c>
      <c r="AC63" t="str">
        <f t="shared" si="23"/>
        <v/>
      </c>
      <c r="AD63" t="str">
        <f t="shared" si="23"/>
        <v/>
      </c>
      <c r="AE63" t="str">
        <f t="shared" si="23"/>
        <v/>
      </c>
      <c r="AF63" t="str">
        <f t="shared" si="23"/>
        <v>IBCORGCSRS - GOVERNMENT SHARE - OFFSET</v>
      </c>
      <c r="AG63" t="str">
        <f t="shared" si="23"/>
        <v/>
      </c>
      <c r="AI63">
        <f t="shared" si="13"/>
        <v>1</v>
      </c>
      <c r="AJ63">
        <f t="shared" si="14"/>
        <v>30</v>
      </c>
      <c r="AK63" t="str">
        <f t="shared" si="15"/>
        <v>20181IBCCGSCSRS - GOVERNMENT SHARE</v>
      </c>
      <c r="AL63" t="str">
        <f t="shared" si="16"/>
        <v>CSRS - GOVERNMENT SHARE</v>
      </c>
      <c r="AM63" t="str">
        <f t="shared" si="17"/>
        <v>20181IBCORGCSRS - GOVERNMENT SHARE - OFFSET</v>
      </c>
      <c r="AN63" t="str">
        <f t="shared" si="18"/>
        <v>CSRS - GOVERNMENT SHARE - OFFSET</v>
      </c>
      <c r="AO63" s="13">
        <f t="shared" si="19"/>
        <v>0.94000000000000006</v>
      </c>
      <c r="AP63">
        <f t="shared" si="20"/>
        <v>1</v>
      </c>
      <c r="AQ63" t="str">
        <f t="shared" si="21"/>
        <v>IBCCGSCSRS - GOVERNMENT SHAREIBCORGCSRS - GOVERNMENT SHARE - OFFSET</v>
      </c>
    </row>
    <row r="64" spans="1:43" hidden="1" x14ac:dyDescent="0.35">
      <c r="A64" t="s">
        <v>1837</v>
      </c>
      <c r="B64" t="s">
        <v>1925</v>
      </c>
      <c r="C64" t="s">
        <v>1926</v>
      </c>
      <c r="D64" t="s">
        <v>1837</v>
      </c>
      <c r="E64" t="s">
        <v>1939</v>
      </c>
      <c r="F64" t="s">
        <v>1940</v>
      </c>
      <c r="G64" s="13">
        <v>0.62222222222222223</v>
      </c>
      <c r="I64">
        <v>20181</v>
      </c>
      <c r="J64" t="str">
        <f t="shared" si="2"/>
        <v>20181IBCCGSCSRS - GOVERNMENT SHARE20181IBCFGSFERS - GOVERNMENT SHARE</v>
      </c>
      <c r="K64" t="str">
        <f t="shared" si="3"/>
        <v>20181IBCCGSCSRS - GOVERNMENT SHARE</v>
      </c>
      <c r="L64" t="str">
        <f t="shared" si="4"/>
        <v>20181IBCFGSFERS - GOVERNMENT SHARE</v>
      </c>
      <c r="M64" s="13">
        <f t="shared" si="5"/>
        <v>0.62222222222222223</v>
      </c>
      <c r="N64" s="13"/>
      <c r="O64" s="19">
        <v>1</v>
      </c>
      <c r="P64">
        <f t="shared" si="6"/>
        <v>3</v>
      </c>
      <c r="Q64">
        <f t="shared" si="7"/>
        <v>30</v>
      </c>
      <c r="R64">
        <f t="shared" si="8"/>
        <v>2</v>
      </c>
      <c r="S64" t="b">
        <f t="shared" si="9"/>
        <v>1</v>
      </c>
      <c r="T64" t="b">
        <f t="shared" si="10"/>
        <v>0</v>
      </c>
      <c r="W64" t="str">
        <f t="shared" si="22"/>
        <v/>
      </c>
      <c r="X64" t="str">
        <f t="shared" si="22"/>
        <v/>
      </c>
      <c r="Y64" t="str">
        <f t="shared" si="22"/>
        <v/>
      </c>
      <c r="Z64" t="str">
        <f t="shared" si="22"/>
        <v>IBCCGSCSRS - GOVERNMENT SHARE</v>
      </c>
      <c r="AA64" t="str">
        <f t="shared" si="22"/>
        <v/>
      </c>
      <c r="AC64" t="str">
        <f t="shared" si="23"/>
        <v/>
      </c>
      <c r="AD64" t="str">
        <f t="shared" si="23"/>
        <v/>
      </c>
      <c r="AE64" t="str">
        <f t="shared" si="23"/>
        <v/>
      </c>
      <c r="AF64" t="str">
        <f t="shared" si="23"/>
        <v>IBCFGSFERS - GOVERNMENT SHARE</v>
      </c>
      <c r="AG64" t="str">
        <f t="shared" si="23"/>
        <v/>
      </c>
      <c r="AI64">
        <f t="shared" si="13"/>
        <v>1</v>
      </c>
      <c r="AJ64">
        <f t="shared" si="14"/>
        <v>30</v>
      </c>
      <c r="AK64" t="str">
        <f t="shared" si="15"/>
        <v>20181IBCCGSCSRS - GOVERNMENT SHARE</v>
      </c>
      <c r="AL64" t="str">
        <f t="shared" si="16"/>
        <v>CSRS - GOVERNMENT SHARE</v>
      </c>
      <c r="AM64" t="str">
        <f t="shared" si="17"/>
        <v>20181IBCFGSFERS - GOVERNMENT SHARE</v>
      </c>
      <c r="AN64" t="str">
        <f t="shared" si="18"/>
        <v>FERS - GOVERNMENT SHARE</v>
      </c>
      <c r="AO64" s="13">
        <f t="shared" si="19"/>
        <v>0.62222222222222223</v>
      </c>
      <c r="AP64">
        <f t="shared" si="20"/>
        <v>1</v>
      </c>
      <c r="AQ64" t="str">
        <f t="shared" si="21"/>
        <v>IBCCGSCSRS - GOVERNMENT SHAREIBCFGSFERS - GOVERNMENT SHARE</v>
      </c>
    </row>
    <row r="65" spans="1:43" hidden="1" x14ac:dyDescent="0.35">
      <c r="A65" t="s">
        <v>1837</v>
      </c>
      <c r="B65" t="s">
        <v>1925</v>
      </c>
      <c r="C65" t="s">
        <v>1926</v>
      </c>
      <c r="D65" t="s">
        <v>1837</v>
      </c>
      <c r="E65" t="s">
        <v>1878</v>
      </c>
      <c r="F65" t="s">
        <v>1879</v>
      </c>
      <c r="G65" s="13">
        <v>0.53714285714285714</v>
      </c>
      <c r="I65">
        <v>20181</v>
      </c>
      <c r="J65" t="str">
        <f t="shared" si="2"/>
        <v xml:space="preserve">20181IBCCGSCSRS - GOVERNMENT SHARE20181IBCMGSMEDICARE - GOVERNMENT SHARE </v>
      </c>
      <c r="K65" t="str">
        <f t="shared" si="3"/>
        <v>20181IBCCGSCSRS - GOVERNMENT SHARE</v>
      </c>
      <c r="L65" t="str">
        <f t="shared" si="4"/>
        <v xml:space="preserve">20181IBCMGSMEDICARE - GOVERNMENT SHARE </v>
      </c>
      <c r="M65" s="13">
        <f t="shared" si="5"/>
        <v>0.53714285714285714</v>
      </c>
      <c r="N65" s="13"/>
      <c r="O65" s="19">
        <v>1</v>
      </c>
      <c r="P65">
        <f t="shared" si="6"/>
        <v>3</v>
      </c>
      <c r="Q65">
        <f t="shared" si="7"/>
        <v>30</v>
      </c>
      <c r="R65">
        <f t="shared" si="8"/>
        <v>3</v>
      </c>
      <c r="S65" t="b">
        <f t="shared" si="9"/>
        <v>1</v>
      </c>
      <c r="T65" t="b">
        <f t="shared" si="10"/>
        <v>0</v>
      </c>
      <c r="W65" t="str">
        <f t="shared" si="22"/>
        <v/>
      </c>
      <c r="X65" t="str">
        <f t="shared" si="22"/>
        <v/>
      </c>
      <c r="Y65" t="str">
        <f t="shared" si="22"/>
        <v/>
      </c>
      <c r="Z65" t="str">
        <f t="shared" si="22"/>
        <v>IBCCGSCSRS - GOVERNMENT SHARE</v>
      </c>
      <c r="AA65" t="str">
        <f t="shared" si="22"/>
        <v/>
      </c>
      <c r="AC65" t="str">
        <f t="shared" si="23"/>
        <v/>
      </c>
      <c r="AD65" t="str">
        <f t="shared" si="23"/>
        <v/>
      </c>
      <c r="AE65" t="str">
        <f t="shared" si="23"/>
        <v/>
      </c>
      <c r="AF65" t="str">
        <f t="shared" si="23"/>
        <v xml:space="preserve">IBCMGSMEDICARE - GOVERNMENT SHARE </v>
      </c>
      <c r="AG65" t="str">
        <f t="shared" si="23"/>
        <v/>
      </c>
      <c r="AI65">
        <f t="shared" si="13"/>
        <v>1</v>
      </c>
      <c r="AJ65">
        <f t="shared" si="14"/>
        <v>30</v>
      </c>
      <c r="AK65" t="str">
        <f t="shared" si="15"/>
        <v>20181IBCCGSCSRS - GOVERNMENT SHARE</v>
      </c>
      <c r="AL65" t="str">
        <f t="shared" si="16"/>
        <v>CSRS - GOVERNMENT SHARE</v>
      </c>
      <c r="AM65" t="str">
        <f t="shared" si="17"/>
        <v xml:space="preserve">20181IBCMGSMEDICARE - GOVERNMENT SHARE </v>
      </c>
      <c r="AN65" t="str">
        <f t="shared" si="18"/>
        <v xml:space="preserve">MEDICARE - GOVERNMENT SHARE </v>
      </c>
      <c r="AO65" s="13">
        <f t="shared" si="19"/>
        <v>0.53714285714285714</v>
      </c>
      <c r="AP65">
        <f t="shared" si="20"/>
        <v>1</v>
      </c>
      <c r="AQ65" t="str">
        <f t="shared" si="21"/>
        <v xml:space="preserve">IBCCGSCSRS - GOVERNMENT SHAREIBCMGSMEDICARE - GOVERNMENT SHARE </v>
      </c>
    </row>
    <row r="66" spans="1:43" hidden="1" x14ac:dyDescent="0.35">
      <c r="A66" t="s">
        <v>1839</v>
      </c>
      <c r="B66" t="s">
        <v>1928</v>
      </c>
      <c r="C66" t="s">
        <v>1929</v>
      </c>
      <c r="D66" t="s">
        <v>1839</v>
      </c>
      <c r="E66" t="s">
        <v>1942</v>
      </c>
      <c r="F66" t="s">
        <v>1943</v>
      </c>
      <c r="G66" s="13">
        <v>0.7630769230769231</v>
      </c>
      <c r="I66">
        <v>20181</v>
      </c>
      <c r="J66" t="str">
        <f t="shared" si="2"/>
        <v xml:space="preserve">20181DFASUBEmployer Cont - CSRS (All) 20181DFASUCEmployer Cont - FERS (All) </v>
      </c>
      <c r="K66" t="str">
        <f t="shared" si="3"/>
        <v xml:space="preserve">20181DFASUBEmployer Cont - CSRS (All) </v>
      </c>
      <c r="L66" t="str">
        <f t="shared" si="4"/>
        <v xml:space="preserve">20181DFASUCEmployer Cont - FERS (All) </v>
      </c>
      <c r="M66" s="13">
        <f t="shared" si="5"/>
        <v>0.7630769230769231</v>
      </c>
      <c r="N66" s="13"/>
      <c r="O66" s="19">
        <v>1</v>
      </c>
      <c r="P66">
        <f t="shared" si="6"/>
        <v>1</v>
      </c>
      <c r="Q66">
        <f t="shared" si="7"/>
        <v>31</v>
      </c>
      <c r="R66">
        <f t="shared" si="8"/>
        <v>1</v>
      </c>
      <c r="S66" t="b">
        <f t="shared" si="9"/>
        <v>1</v>
      </c>
      <c r="T66" t="b">
        <f t="shared" si="10"/>
        <v>0</v>
      </c>
      <c r="W66" t="str">
        <f t="shared" si="22"/>
        <v xml:space="preserve">DFASUBEmployer Cont - CSRS (All) </v>
      </c>
      <c r="X66" t="str">
        <f t="shared" si="22"/>
        <v/>
      </c>
      <c r="Y66" t="str">
        <f t="shared" si="22"/>
        <v/>
      </c>
      <c r="Z66" t="str">
        <f t="shared" si="22"/>
        <v/>
      </c>
      <c r="AA66" t="str">
        <f t="shared" si="22"/>
        <v/>
      </c>
      <c r="AC66" t="str">
        <f t="shared" si="23"/>
        <v xml:space="preserve">DFASUCEmployer Cont - FERS (All) </v>
      </c>
      <c r="AD66" t="str">
        <f t="shared" si="23"/>
        <v/>
      </c>
      <c r="AE66" t="str">
        <f t="shared" si="23"/>
        <v/>
      </c>
      <c r="AF66" t="str">
        <f t="shared" si="23"/>
        <v/>
      </c>
      <c r="AG66" t="str">
        <f t="shared" si="23"/>
        <v/>
      </c>
      <c r="AI66">
        <f t="shared" si="13"/>
        <v>1</v>
      </c>
      <c r="AJ66">
        <f t="shared" si="14"/>
        <v>31</v>
      </c>
      <c r="AK66" t="str">
        <f t="shared" si="15"/>
        <v xml:space="preserve">20181DFASUBEmployer Cont - CSRS (All) </v>
      </c>
      <c r="AL66" t="str">
        <f t="shared" si="16"/>
        <v xml:space="preserve">Employer Cont - CSRS (All) </v>
      </c>
      <c r="AM66" t="str">
        <f t="shared" si="17"/>
        <v xml:space="preserve">20181DFASUCEmployer Cont - FERS (All) </v>
      </c>
      <c r="AN66" t="str">
        <f t="shared" si="18"/>
        <v xml:space="preserve">Employer Cont - FERS (All) </v>
      </c>
      <c r="AO66" s="13">
        <f t="shared" si="19"/>
        <v>0.7630769230769231</v>
      </c>
      <c r="AP66">
        <f t="shared" si="20"/>
        <v>1</v>
      </c>
      <c r="AQ66" t="str">
        <f t="shared" si="21"/>
        <v xml:space="preserve">DFASUBEmployer Cont - CSRS (All) DFASUCEmployer Cont - FERS (All) </v>
      </c>
    </row>
    <row r="67" spans="1:43" hidden="1" x14ac:dyDescent="0.35">
      <c r="A67" t="s">
        <v>1837</v>
      </c>
      <c r="B67" t="s">
        <v>1930</v>
      </c>
      <c r="C67" t="s">
        <v>1931</v>
      </c>
      <c r="D67" t="s">
        <v>1837</v>
      </c>
      <c r="E67" t="s">
        <v>1925</v>
      </c>
      <c r="F67" t="s">
        <v>1926</v>
      </c>
      <c r="G67" s="13">
        <v>0.94000000000000006</v>
      </c>
      <c r="I67">
        <v>20181</v>
      </c>
      <c r="J67" t="str">
        <f t="shared" si="2"/>
        <v>20181IBCORGCSRS - GOVERNMENT SHARE - OFFSET20181IBCCGSCSRS - GOVERNMENT SHARE</v>
      </c>
      <c r="K67" t="str">
        <f t="shared" si="3"/>
        <v>20181IBCORGCSRS - GOVERNMENT SHARE - OFFSET</v>
      </c>
      <c r="L67" t="str">
        <f t="shared" si="4"/>
        <v>20181IBCCGSCSRS - GOVERNMENT SHARE</v>
      </c>
      <c r="M67" s="13">
        <f t="shared" si="5"/>
        <v>0.94000000000000006</v>
      </c>
      <c r="N67" s="13"/>
      <c r="O67" s="19">
        <v>1</v>
      </c>
      <c r="P67">
        <f t="shared" si="6"/>
        <v>2</v>
      </c>
      <c r="Q67">
        <f t="shared" si="7"/>
        <v>32</v>
      </c>
      <c r="R67">
        <f t="shared" si="8"/>
        <v>1</v>
      </c>
      <c r="S67" t="b">
        <f t="shared" si="9"/>
        <v>1</v>
      </c>
      <c r="T67" t="b">
        <f t="shared" si="10"/>
        <v>0</v>
      </c>
      <c r="W67" t="str">
        <f t="shared" si="22"/>
        <v/>
      </c>
      <c r="X67" t="str">
        <f t="shared" si="22"/>
        <v/>
      </c>
      <c r="Y67" t="str">
        <f t="shared" si="22"/>
        <v/>
      </c>
      <c r="Z67" t="str">
        <f t="shared" si="22"/>
        <v>IBCORGCSRS - GOVERNMENT SHARE - OFFSET</v>
      </c>
      <c r="AA67" t="str">
        <f t="shared" si="22"/>
        <v/>
      </c>
      <c r="AC67" t="str">
        <f t="shared" si="23"/>
        <v/>
      </c>
      <c r="AD67" t="str">
        <f t="shared" si="23"/>
        <v/>
      </c>
      <c r="AE67" t="str">
        <f t="shared" si="23"/>
        <v/>
      </c>
      <c r="AF67" t="str">
        <f t="shared" si="23"/>
        <v>IBCCGSCSRS - GOVERNMENT SHARE</v>
      </c>
      <c r="AG67" t="str">
        <f t="shared" si="23"/>
        <v/>
      </c>
      <c r="AI67">
        <f t="shared" si="13"/>
        <v>1</v>
      </c>
      <c r="AJ67">
        <f t="shared" si="14"/>
        <v>32</v>
      </c>
      <c r="AK67" t="str">
        <f t="shared" si="15"/>
        <v>20181IBCORGCSRS - GOVERNMENT SHARE - OFFSET</v>
      </c>
      <c r="AL67" t="str">
        <f t="shared" si="16"/>
        <v>CSRS - GOVERNMENT SHARE - OFFSET</v>
      </c>
      <c r="AM67" t="str">
        <f t="shared" si="17"/>
        <v>20181IBCCGSCSRS - GOVERNMENT SHARE</v>
      </c>
      <c r="AN67" t="str">
        <f t="shared" si="18"/>
        <v>CSRS - GOVERNMENT SHARE</v>
      </c>
      <c r="AO67" s="13">
        <f t="shared" si="19"/>
        <v>0.94000000000000006</v>
      </c>
      <c r="AP67">
        <f t="shared" si="20"/>
        <v>1</v>
      </c>
      <c r="AQ67" t="str">
        <f t="shared" si="21"/>
        <v>IBCORGCSRS - GOVERNMENT SHARE - OFFSETIBCCGSCSRS - GOVERNMENT SHARE</v>
      </c>
    </row>
    <row r="68" spans="1:43" hidden="1" x14ac:dyDescent="0.35">
      <c r="A68" t="s">
        <v>1837</v>
      </c>
      <c r="B68" t="s">
        <v>1930</v>
      </c>
      <c r="C68" t="s">
        <v>1931</v>
      </c>
      <c r="D68" t="s">
        <v>1836</v>
      </c>
      <c r="E68">
        <v>570</v>
      </c>
      <c r="F68" t="s">
        <v>1918</v>
      </c>
      <c r="G68" s="13">
        <v>0.5505882352941176</v>
      </c>
      <c r="I68">
        <v>20181</v>
      </c>
      <c r="J68" t="str">
        <f t="shared" si="2"/>
        <v>20181IBCORGCSRS - GOVERNMENT SHARE - OFFSET20181GSA570CSRS ANNUITANT SALARY OFFSET</v>
      </c>
      <c r="K68" t="str">
        <f t="shared" si="3"/>
        <v>20181IBCORGCSRS - GOVERNMENT SHARE - OFFSET</v>
      </c>
      <c r="L68" t="str">
        <f t="shared" si="4"/>
        <v>20181GSA570CSRS ANNUITANT SALARY OFFSET</v>
      </c>
      <c r="M68" s="13">
        <f t="shared" si="5"/>
        <v>0.5505882352941176</v>
      </c>
      <c r="N68" s="13"/>
      <c r="O68" s="19">
        <v>1</v>
      </c>
      <c r="P68">
        <f t="shared" si="6"/>
        <v>2</v>
      </c>
      <c r="Q68">
        <f t="shared" si="7"/>
        <v>32</v>
      </c>
      <c r="R68">
        <f t="shared" si="8"/>
        <v>2</v>
      </c>
      <c r="S68" t="b">
        <f t="shared" si="9"/>
        <v>0</v>
      </c>
      <c r="T68" t="b">
        <f t="shared" si="10"/>
        <v>0</v>
      </c>
      <c r="W68" t="str">
        <f t="shared" si="22"/>
        <v/>
      </c>
      <c r="X68" t="str">
        <f t="shared" si="22"/>
        <v/>
      </c>
      <c r="Y68" t="str">
        <f t="shared" si="22"/>
        <v/>
      </c>
      <c r="Z68" t="str">
        <f t="shared" si="22"/>
        <v>IBCORGCSRS - GOVERNMENT SHARE - OFFSET</v>
      </c>
      <c r="AA68" t="str">
        <f t="shared" si="22"/>
        <v/>
      </c>
      <c r="AC68" t="str">
        <f t="shared" si="23"/>
        <v/>
      </c>
      <c r="AD68" t="str">
        <f t="shared" si="23"/>
        <v>GSA570CSRS ANNUITANT SALARY OFFSET</v>
      </c>
      <c r="AE68" t="str">
        <f t="shared" si="23"/>
        <v/>
      </c>
      <c r="AF68" t="str">
        <f t="shared" si="23"/>
        <v/>
      </c>
      <c r="AG68" t="str">
        <f t="shared" si="23"/>
        <v/>
      </c>
      <c r="AI68">
        <f t="shared" si="13"/>
        <v>1</v>
      </c>
      <c r="AJ68">
        <f t="shared" si="14"/>
        <v>32</v>
      </c>
      <c r="AK68" t="str">
        <f t="shared" si="15"/>
        <v>20181IBCORGCSRS - GOVERNMENT SHARE - OFFSET</v>
      </c>
      <c r="AL68" t="str">
        <f t="shared" si="16"/>
        <v>CSRS - GOVERNMENT SHARE - OFFSET</v>
      </c>
      <c r="AM68" t="str">
        <f t="shared" si="17"/>
        <v>20181GSA570CSRS ANNUITANT SALARY OFFSET</v>
      </c>
      <c r="AN68" t="str">
        <f t="shared" si="18"/>
        <v>CSRS ANNUITANT SALARY OFFSET</v>
      </c>
      <c r="AO68" s="13">
        <f t="shared" si="19"/>
        <v>0.5505882352941176</v>
      </c>
      <c r="AP68">
        <f t="shared" si="20"/>
        <v>2</v>
      </c>
      <c r="AQ68" t="str">
        <f t="shared" si="21"/>
        <v>GSA570CSRS ANNUITANT SALARY OFFSETIBCORGCSRS - GOVERNMENT SHARE - OFFSET</v>
      </c>
    </row>
    <row r="69" spans="1:43" hidden="1" x14ac:dyDescent="0.35">
      <c r="A69" t="s">
        <v>1836</v>
      </c>
      <c r="B69">
        <v>566</v>
      </c>
      <c r="C69" t="s">
        <v>1933</v>
      </c>
      <c r="D69" t="s">
        <v>1836</v>
      </c>
      <c r="E69">
        <v>567</v>
      </c>
      <c r="F69" t="s">
        <v>1938</v>
      </c>
      <c r="G69" s="13">
        <v>0.62222222222222223</v>
      </c>
      <c r="I69">
        <v>20181</v>
      </c>
      <c r="J69" t="str">
        <f t="shared" si="2"/>
        <v>20181GSA566RETIRE OFFSET GOVT20181GSA567RETIRE FERS GOVT</v>
      </c>
      <c r="K69" t="str">
        <f t="shared" si="3"/>
        <v>20181GSA566RETIRE OFFSET GOVT</v>
      </c>
      <c r="L69" t="str">
        <f t="shared" si="4"/>
        <v>20181GSA567RETIRE FERS GOVT</v>
      </c>
      <c r="M69" s="13">
        <f t="shared" si="5"/>
        <v>0.62222222222222223</v>
      </c>
      <c r="N69" s="13"/>
      <c r="O69" s="19">
        <v>1</v>
      </c>
      <c r="P69">
        <f t="shared" si="6"/>
        <v>3</v>
      </c>
      <c r="Q69">
        <f t="shared" si="7"/>
        <v>33</v>
      </c>
      <c r="R69">
        <f t="shared" si="8"/>
        <v>1</v>
      </c>
      <c r="S69" t="b">
        <f t="shared" si="9"/>
        <v>1</v>
      </c>
      <c r="T69" t="b">
        <f t="shared" si="10"/>
        <v>0</v>
      </c>
      <c r="W69" t="str">
        <f t="shared" si="22"/>
        <v/>
      </c>
      <c r="X69" t="str">
        <f t="shared" si="22"/>
        <v>GSA566RETIRE OFFSET GOVT</v>
      </c>
      <c r="Y69" t="str">
        <f t="shared" si="22"/>
        <v/>
      </c>
      <c r="Z69" t="str">
        <f t="shared" si="22"/>
        <v/>
      </c>
      <c r="AA69" t="str">
        <f t="shared" si="22"/>
        <v/>
      </c>
      <c r="AC69" t="str">
        <f t="shared" si="23"/>
        <v/>
      </c>
      <c r="AD69" t="str">
        <f t="shared" si="23"/>
        <v>GSA567RETIRE FERS GOVT</v>
      </c>
      <c r="AE69" t="str">
        <f t="shared" si="23"/>
        <v/>
      </c>
      <c r="AF69" t="str">
        <f t="shared" si="23"/>
        <v/>
      </c>
      <c r="AG69" t="str">
        <f t="shared" si="23"/>
        <v/>
      </c>
      <c r="AI69">
        <f t="shared" si="13"/>
        <v>1</v>
      </c>
      <c r="AJ69">
        <f t="shared" si="14"/>
        <v>33</v>
      </c>
      <c r="AK69" t="str">
        <f t="shared" si="15"/>
        <v>20181GSA566RETIRE OFFSET GOVT</v>
      </c>
      <c r="AL69" t="str">
        <f t="shared" si="16"/>
        <v>RETIRE OFFSET GOVT</v>
      </c>
      <c r="AM69" t="str">
        <f t="shared" si="17"/>
        <v>20181GSA567RETIRE FERS GOVT</v>
      </c>
      <c r="AN69" t="str">
        <f t="shared" si="18"/>
        <v>RETIRE FERS GOVT</v>
      </c>
      <c r="AO69" s="13">
        <f t="shared" si="19"/>
        <v>0.62222222222222223</v>
      </c>
      <c r="AP69">
        <f t="shared" si="20"/>
        <v>1</v>
      </c>
      <c r="AQ69" t="str">
        <f t="shared" si="21"/>
        <v>GSA566RETIRE OFFSET GOVTGSA567RETIRE FERS GOVT</v>
      </c>
    </row>
    <row r="70" spans="1:43" hidden="1" x14ac:dyDescent="0.35">
      <c r="A70" t="s">
        <v>1836</v>
      </c>
      <c r="B70">
        <v>566</v>
      </c>
      <c r="C70" t="s">
        <v>1933</v>
      </c>
      <c r="D70" t="s">
        <v>1836</v>
      </c>
      <c r="E70">
        <v>565</v>
      </c>
      <c r="F70" t="s">
        <v>1924</v>
      </c>
      <c r="G70" s="13">
        <v>0.53714285714285714</v>
      </c>
      <c r="I70">
        <v>20181</v>
      </c>
      <c r="J70" t="str">
        <f t="shared" si="2"/>
        <v>20181GSA566RETIRE OFFSET GOVT20181GSA565RETIRE CSRS GOVT</v>
      </c>
      <c r="K70" t="str">
        <f t="shared" si="3"/>
        <v>20181GSA566RETIRE OFFSET GOVT</v>
      </c>
      <c r="L70" t="str">
        <f t="shared" si="4"/>
        <v>20181GSA565RETIRE CSRS GOVT</v>
      </c>
      <c r="M70" s="13">
        <f t="shared" si="5"/>
        <v>0.53714285714285714</v>
      </c>
      <c r="N70" s="13"/>
      <c r="O70" s="19">
        <v>1</v>
      </c>
      <c r="P70">
        <f t="shared" si="6"/>
        <v>3</v>
      </c>
      <c r="Q70">
        <f t="shared" si="7"/>
        <v>33</v>
      </c>
      <c r="R70">
        <f t="shared" si="8"/>
        <v>2</v>
      </c>
      <c r="S70" t="b">
        <f t="shared" si="9"/>
        <v>1</v>
      </c>
      <c r="T70" t="b">
        <f t="shared" si="10"/>
        <v>0</v>
      </c>
      <c r="W70" t="str">
        <f t="shared" si="22"/>
        <v/>
      </c>
      <c r="X70" t="str">
        <f t="shared" si="22"/>
        <v>GSA566RETIRE OFFSET GOVT</v>
      </c>
      <c r="Y70" t="str">
        <f t="shared" si="22"/>
        <v/>
      </c>
      <c r="Z70" t="str">
        <f t="shared" si="22"/>
        <v/>
      </c>
      <c r="AA70" t="str">
        <f t="shared" si="22"/>
        <v/>
      </c>
      <c r="AC70" t="str">
        <f t="shared" si="23"/>
        <v/>
      </c>
      <c r="AD70" t="str">
        <f t="shared" si="23"/>
        <v>GSA565RETIRE CSRS GOVT</v>
      </c>
      <c r="AE70" t="str">
        <f t="shared" si="23"/>
        <v/>
      </c>
      <c r="AF70" t="str">
        <f t="shared" si="23"/>
        <v/>
      </c>
      <c r="AG70" t="str">
        <f t="shared" si="23"/>
        <v/>
      </c>
      <c r="AI70">
        <f t="shared" si="13"/>
        <v>1</v>
      </c>
      <c r="AJ70">
        <f t="shared" si="14"/>
        <v>33</v>
      </c>
      <c r="AK70" t="str">
        <f t="shared" si="15"/>
        <v>20181GSA566RETIRE OFFSET GOVT</v>
      </c>
      <c r="AL70" t="str">
        <f t="shared" si="16"/>
        <v>RETIRE OFFSET GOVT</v>
      </c>
      <c r="AM70" t="str">
        <f t="shared" si="17"/>
        <v>20181GSA565RETIRE CSRS GOVT</v>
      </c>
      <c r="AN70" t="str">
        <f t="shared" si="18"/>
        <v>RETIRE CSRS GOVT</v>
      </c>
      <c r="AO70" s="13">
        <f t="shared" si="19"/>
        <v>0.53714285714285714</v>
      </c>
      <c r="AP70">
        <f t="shared" si="20"/>
        <v>1</v>
      </c>
      <c r="AQ70" t="str">
        <f t="shared" si="21"/>
        <v>GSA566RETIRE OFFSET GOVTGSA565RETIRE CSRS GOVT</v>
      </c>
    </row>
    <row r="71" spans="1:43" hidden="1" x14ac:dyDescent="0.35">
      <c r="A71" t="s">
        <v>1836</v>
      </c>
      <c r="B71">
        <v>566</v>
      </c>
      <c r="C71" t="s">
        <v>1933</v>
      </c>
      <c r="D71" t="s">
        <v>1836</v>
      </c>
      <c r="E71">
        <v>569</v>
      </c>
      <c r="F71" t="s">
        <v>1944</v>
      </c>
      <c r="G71" s="13">
        <v>0.51868131868131873</v>
      </c>
      <c r="I71">
        <v>20181</v>
      </c>
      <c r="J71" t="str">
        <f t="shared" si="2"/>
        <v>20181GSA566RETIRE OFFSET GOVT20181GSA569RETIRE RAR FERS GOVT</v>
      </c>
      <c r="K71" t="str">
        <f t="shared" si="3"/>
        <v>20181GSA566RETIRE OFFSET GOVT</v>
      </c>
      <c r="L71" t="str">
        <f t="shared" si="4"/>
        <v>20181GSA569RETIRE RAR FERS GOVT</v>
      </c>
      <c r="M71" s="13">
        <f t="shared" si="5"/>
        <v>0.51868131868131873</v>
      </c>
      <c r="N71" s="13"/>
      <c r="O71" s="19">
        <v>1</v>
      </c>
      <c r="P71">
        <f t="shared" si="6"/>
        <v>3</v>
      </c>
      <c r="Q71">
        <f t="shared" si="7"/>
        <v>33</v>
      </c>
      <c r="R71">
        <f t="shared" si="8"/>
        <v>3</v>
      </c>
      <c r="S71" t="b">
        <f t="shared" si="9"/>
        <v>1</v>
      </c>
      <c r="T71" t="b">
        <f t="shared" si="10"/>
        <v>0</v>
      </c>
      <c r="W71" t="str">
        <f t="shared" si="22"/>
        <v/>
      </c>
      <c r="X71" t="str">
        <f t="shared" si="22"/>
        <v>GSA566RETIRE OFFSET GOVT</v>
      </c>
      <c r="Y71" t="str">
        <f t="shared" si="22"/>
        <v/>
      </c>
      <c r="Z71" t="str">
        <f t="shared" si="22"/>
        <v/>
      </c>
      <c r="AA71" t="str">
        <f t="shared" si="22"/>
        <v/>
      </c>
      <c r="AC71" t="str">
        <f t="shared" si="23"/>
        <v/>
      </c>
      <c r="AD71" t="str">
        <f t="shared" si="23"/>
        <v>GSA569RETIRE RAR FERS GOVT</v>
      </c>
      <c r="AE71" t="str">
        <f t="shared" si="23"/>
        <v/>
      </c>
      <c r="AF71" t="str">
        <f t="shared" si="23"/>
        <v/>
      </c>
      <c r="AG71" t="str">
        <f t="shared" si="23"/>
        <v/>
      </c>
      <c r="AI71">
        <f t="shared" si="13"/>
        <v>1</v>
      </c>
      <c r="AJ71">
        <f t="shared" si="14"/>
        <v>33</v>
      </c>
      <c r="AK71" t="str">
        <f t="shared" si="15"/>
        <v>20181GSA566RETIRE OFFSET GOVT</v>
      </c>
      <c r="AL71" t="str">
        <f t="shared" si="16"/>
        <v>RETIRE OFFSET GOVT</v>
      </c>
      <c r="AM71" t="str">
        <f t="shared" si="17"/>
        <v>20181GSA569RETIRE RAR FERS GOVT</v>
      </c>
      <c r="AN71" t="str">
        <f t="shared" si="18"/>
        <v>RETIRE RAR FERS GOVT</v>
      </c>
      <c r="AO71" s="13">
        <f t="shared" si="19"/>
        <v>0.51868131868131873</v>
      </c>
      <c r="AP71">
        <f t="shared" si="20"/>
        <v>1</v>
      </c>
      <c r="AQ71" t="str">
        <f t="shared" si="21"/>
        <v>GSA566RETIRE OFFSET GOVTGSA569RETIRE RAR FERS GOVT</v>
      </c>
    </row>
    <row r="72" spans="1:43" hidden="1" x14ac:dyDescent="0.35">
      <c r="A72" t="s">
        <v>1836</v>
      </c>
      <c r="B72">
        <v>571</v>
      </c>
      <c r="C72" t="s">
        <v>1934</v>
      </c>
      <c r="D72" t="s">
        <v>1836</v>
      </c>
      <c r="E72">
        <v>570</v>
      </c>
      <c r="F72" t="s">
        <v>1918</v>
      </c>
      <c r="G72" s="13">
        <v>0.8</v>
      </c>
      <c r="I72">
        <v>20181</v>
      </c>
      <c r="J72" t="str">
        <f t="shared" si="2"/>
        <v>20181GSA571FERS ANNUITANT SALARY OFFSET20181GSA570CSRS ANNUITANT SALARY OFFSET</v>
      </c>
      <c r="K72" t="str">
        <f t="shared" si="3"/>
        <v>20181GSA571FERS ANNUITANT SALARY OFFSET</v>
      </c>
      <c r="L72" t="str">
        <f t="shared" si="4"/>
        <v>20181GSA570CSRS ANNUITANT SALARY OFFSET</v>
      </c>
      <c r="M72" s="13">
        <f t="shared" si="5"/>
        <v>0.8</v>
      </c>
      <c r="N72" s="13"/>
      <c r="O72" s="19">
        <v>1</v>
      </c>
      <c r="P72">
        <f t="shared" si="6"/>
        <v>2</v>
      </c>
      <c r="Q72">
        <f t="shared" si="7"/>
        <v>34</v>
      </c>
      <c r="R72">
        <f t="shared" si="8"/>
        <v>1</v>
      </c>
      <c r="S72" t="b">
        <f t="shared" si="9"/>
        <v>1</v>
      </c>
      <c r="T72" t="b">
        <f t="shared" si="10"/>
        <v>0</v>
      </c>
      <c r="W72" t="str">
        <f t="shared" si="22"/>
        <v/>
      </c>
      <c r="X72" t="str">
        <f t="shared" si="22"/>
        <v>GSA571FERS ANNUITANT SALARY OFFSET</v>
      </c>
      <c r="Y72" t="str">
        <f t="shared" si="22"/>
        <v/>
      </c>
      <c r="Z72" t="str">
        <f t="shared" si="22"/>
        <v/>
      </c>
      <c r="AA72" t="str">
        <f t="shared" si="22"/>
        <v/>
      </c>
      <c r="AC72" t="str">
        <f t="shared" si="23"/>
        <v/>
      </c>
      <c r="AD72" t="str">
        <f t="shared" si="23"/>
        <v>GSA570CSRS ANNUITANT SALARY OFFSET</v>
      </c>
      <c r="AE72" t="str">
        <f t="shared" si="23"/>
        <v/>
      </c>
      <c r="AF72" t="str">
        <f t="shared" si="23"/>
        <v/>
      </c>
      <c r="AG72" t="str">
        <f t="shared" si="23"/>
        <v/>
      </c>
      <c r="AI72">
        <f t="shared" si="13"/>
        <v>1</v>
      </c>
      <c r="AJ72">
        <f t="shared" si="14"/>
        <v>34</v>
      </c>
      <c r="AK72" t="str">
        <f t="shared" si="15"/>
        <v>20181GSA571FERS ANNUITANT SALARY OFFSET</v>
      </c>
      <c r="AL72" t="str">
        <f t="shared" si="16"/>
        <v>FERS ANNUITANT SALARY OFFSET</v>
      </c>
      <c r="AM72" t="str">
        <f t="shared" si="17"/>
        <v>20181GSA570CSRS ANNUITANT SALARY OFFSET</v>
      </c>
      <c r="AN72" t="str">
        <f t="shared" si="18"/>
        <v>CSRS ANNUITANT SALARY OFFSET</v>
      </c>
      <c r="AO72" s="13">
        <f t="shared" si="19"/>
        <v>0.8</v>
      </c>
      <c r="AP72">
        <f t="shared" si="20"/>
        <v>1</v>
      </c>
      <c r="AQ72" t="str">
        <f t="shared" si="21"/>
        <v>GSA571FERS ANNUITANT SALARY OFFSETGSA570CSRS ANNUITANT SALARY OFFSET</v>
      </c>
    </row>
    <row r="73" spans="1:43" hidden="1" x14ac:dyDescent="0.35">
      <c r="A73" t="s">
        <v>1836</v>
      </c>
      <c r="B73">
        <v>571</v>
      </c>
      <c r="C73" t="s">
        <v>1934</v>
      </c>
      <c r="D73" t="s">
        <v>1839</v>
      </c>
      <c r="E73" t="s">
        <v>1919</v>
      </c>
      <c r="F73" t="s">
        <v>1920</v>
      </c>
      <c r="G73" s="13">
        <v>0.61424543163386758</v>
      </c>
      <c r="I73">
        <v>20181</v>
      </c>
      <c r="J73" t="str">
        <f t="shared" si="2"/>
        <v>20181GSA571FERS ANNUITANT SALARY OFFSET20181DFASUAReemployed Annuitant Offset</v>
      </c>
      <c r="K73" t="str">
        <f t="shared" si="3"/>
        <v>20181GSA571FERS ANNUITANT SALARY OFFSET</v>
      </c>
      <c r="L73" t="str">
        <f t="shared" si="4"/>
        <v>20181DFASUAReemployed Annuitant Offset</v>
      </c>
      <c r="M73" s="13">
        <f t="shared" si="5"/>
        <v>0.61424543163386758</v>
      </c>
      <c r="N73" s="13"/>
      <c r="O73" s="19">
        <v>1</v>
      </c>
      <c r="P73">
        <f t="shared" si="6"/>
        <v>2</v>
      </c>
      <c r="Q73">
        <f t="shared" si="7"/>
        <v>34</v>
      </c>
      <c r="R73">
        <f t="shared" si="8"/>
        <v>2</v>
      </c>
      <c r="S73" t="b">
        <f t="shared" si="9"/>
        <v>0</v>
      </c>
      <c r="T73" t="b">
        <f t="shared" si="10"/>
        <v>0</v>
      </c>
      <c r="W73" t="str">
        <f t="shared" si="22"/>
        <v/>
      </c>
      <c r="X73" t="str">
        <f t="shared" si="22"/>
        <v>GSA571FERS ANNUITANT SALARY OFFSET</v>
      </c>
      <c r="Y73" t="str">
        <f t="shared" si="22"/>
        <v/>
      </c>
      <c r="Z73" t="str">
        <f t="shared" si="22"/>
        <v/>
      </c>
      <c r="AA73" t="str">
        <f t="shared" si="22"/>
        <v/>
      </c>
      <c r="AC73" t="str">
        <f t="shared" si="23"/>
        <v>DFASUAReemployed Annuitant Offset</v>
      </c>
      <c r="AD73" t="str">
        <f t="shared" si="23"/>
        <v/>
      </c>
      <c r="AE73" t="str">
        <f t="shared" si="23"/>
        <v/>
      </c>
      <c r="AF73" t="str">
        <f t="shared" si="23"/>
        <v/>
      </c>
      <c r="AG73" t="str">
        <f t="shared" si="23"/>
        <v/>
      </c>
      <c r="AI73">
        <f t="shared" si="13"/>
        <v>1</v>
      </c>
      <c r="AJ73">
        <f t="shared" si="14"/>
        <v>34</v>
      </c>
      <c r="AK73" t="str">
        <f t="shared" si="15"/>
        <v>20181GSA571FERS ANNUITANT SALARY OFFSET</v>
      </c>
      <c r="AL73" t="str">
        <f t="shared" si="16"/>
        <v>FERS ANNUITANT SALARY OFFSET</v>
      </c>
      <c r="AM73" t="str">
        <f t="shared" si="17"/>
        <v>20181DFASUAReemployed Annuitant Offset</v>
      </c>
      <c r="AN73" t="str">
        <f t="shared" si="18"/>
        <v>Reemployed Annuitant Offset</v>
      </c>
      <c r="AO73" s="13">
        <f t="shared" si="19"/>
        <v>0.61424543163386758</v>
      </c>
      <c r="AP73">
        <f t="shared" si="20"/>
        <v>2</v>
      </c>
      <c r="AQ73" t="str">
        <f t="shared" si="21"/>
        <v>DFASUAReemployed Annuitant OffsetGSA571FERS ANNUITANT SALARY OFFSET</v>
      </c>
    </row>
    <row r="74" spans="1:43" hidden="1" x14ac:dyDescent="0.35">
      <c r="A74" t="s">
        <v>1837</v>
      </c>
      <c r="B74" t="s">
        <v>1935</v>
      </c>
      <c r="C74" t="s">
        <v>1936</v>
      </c>
      <c r="D74" t="s">
        <v>1837</v>
      </c>
      <c r="E74" t="s">
        <v>1921</v>
      </c>
      <c r="F74" t="s">
        <v>1922</v>
      </c>
      <c r="G74" s="13">
        <v>0.85588235294117643</v>
      </c>
      <c r="I74">
        <v>20181</v>
      </c>
      <c r="J74" t="str">
        <f t="shared" si="2"/>
        <v xml:space="preserve">20181IBC52BFERS ANNUITANT REIMBURSEMENT TO OPM   20181IBC52ACSRS ANNUITANT REIMBURSEMENT TO OPM   </v>
      </c>
      <c r="K74" t="str">
        <f t="shared" si="3"/>
        <v xml:space="preserve">20181IBC52BFERS ANNUITANT REIMBURSEMENT TO OPM   </v>
      </c>
      <c r="L74" t="str">
        <f t="shared" si="4"/>
        <v xml:space="preserve">20181IBC52ACSRS ANNUITANT REIMBURSEMENT TO OPM   </v>
      </c>
      <c r="M74" s="13">
        <f t="shared" si="5"/>
        <v>0.85588235294117643</v>
      </c>
      <c r="N74" s="13"/>
      <c r="O74" s="19">
        <v>1</v>
      </c>
      <c r="P74">
        <f t="shared" si="6"/>
        <v>1</v>
      </c>
      <c r="Q74">
        <f t="shared" si="7"/>
        <v>35</v>
      </c>
      <c r="R74">
        <f t="shared" si="8"/>
        <v>1</v>
      </c>
      <c r="S74" t="b">
        <f t="shared" si="9"/>
        <v>1</v>
      </c>
      <c r="T74" t="b">
        <f t="shared" si="10"/>
        <v>0</v>
      </c>
      <c r="W74" t="str">
        <f t="shared" si="22"/>
        <v/>
      </c>
      <c r="X74" t="str">
        <f t="shared" si="22"/>
        <v/>
      </c>
      <c r="Y74" t="str">
        <f t="shared" si="22"/>
        <v/>
      </c>
      <c r="Z74" t="str">
        <f t="shared" si="22"/>
        <v xml:space="preserve">IBC52BFERS ANNUITANT REIMBURSEMENT TO OPM   </v>
      </c>
      <c r="AA74" t="str">
        <f t="shared" si="22"/>
        <v/>
      </c>
      <c r="AC74" t="str">
        <f t="shared" si="23"/>
        <v/>
      </c>
      <c r="AD74" t="str">
        <f t="shared" si="23"/>
        <v/>
      </c>
      <c r="AE74" t="str">
        <f t="shared" si="23"/>
        <v/>
      </c>
      <c r="AF74" t="str">
        <f t="shared" si="23"/>
        <v xml:space="preserve">IBC52ACSRS ANNUITANT REIMBURSEMENT TO OPM   </v>
      </c>
      <c r="AG74" t="str">
        <f t="shared" si="23"/>
        <v/>
      </c>
      <c r="AI74">
        <f t="shared" si="13"/>
        <v>1</v>
      </c>
      <c r="AJ74">
        <f t="shared" si="14"/>
        <v>35</v>
      </c>
      <c r="AK74" t="str">
        <f t="shared" si="15"/>
        <v xml:space="preserve">20181IBC52BFERS ANNUITANT REIMBURSEMENT TO OPM   </v>
      </c>
      <c r="AL74" t="str">
        <f t="shared" si="16"/>
        <v xml:space="preserve">FERS ANNUITANT REIMBURSEMENT TO OPM   </v>
      </c>
      <c r="AM74" t="str">
        <f t="shared" si="17"/>
        <v xml:space="preserve">20181IBC52ACSRS ANNUITANT REIMBURSEMENT TO OPM   </v>
      </c>
      <c r="AN74" t="str">
        <f t="shared" si="18"/>
        <v xml:space="preserve">CSRS ANNUITANT REIMBURSEMENT TO OPM   </v>
      </c>
      <c r="AO74" s="13">
        <f t="shared" si="19"/>
        <v>0.85588235294117643</v>
      </c>
      <c r="AP74">
        <f t="shared" si="20"/>
        <v>1</v>
      </c>
      <c r="AQ74" t="str">
        <f t="shared" si="21"/>
        <v xml:space="preserve">IBC52BFERS ANNUITANT REIMBURSEMENT TO OPM   IBC52ACSRS ANNUITANT REIMBURSEMENT TO OPM   </v>
      </c>
    </row>
    <row r="75" spans="1:43" hidden="1" x14ac:dyDescent="0.35">
      <c r="A75" t="s">
        <v>1836</v>
      </c>
      <c r="B75">
        <v>567</v>
      </c>
      <c r="C75" t="s">
        <v>1938</v>
      </c>
      <c r="D75" t="s">
        <v>1836</v>
      </c>
      <c r="E75">
        <v>569</v>
      </c>
      <c r="F75" t="s">
        <v>1944</v>
      </c>
      <c r="G75" s="13">
        <v>0.92</v>
      </c>
      <c r="I75">
        <v>20181</v>
      </c>
      <c r="J75" t="str">
        <f t="shared" si="2"/>
        <v>20181GSA567RETIRE FERS GOVT20181GSA569RETIRE RAR FERS GOVT</v>
      </c>
      <c r="K75" t="str">
        <f t="shared" si="3"/>
        <v>20181GSA567RETIRE FERS GOVT</v>
      </c>
      <c r="L75" t="str">
        <f t="shared" si="4"/>
        <v>20181GSA569RETIRE RAR FERS GOVT</v>
      </c>
      <c r="M75" s="13">
        <f t="shared" si="5"/>
        <v>0.92</v>
      </c>
      <c r="N75" s="13"/>
      <c r="O75" s="19">
        <v>1</v>
      </c>
      <c r="P75">
        <f t="shared" si="6"/>
        <v>3</v>
      </c>
      <c r="Q75">
        <f t="shared" si="7"/>
        <v>36</v>
      </c>
      <c r="R75">
        <f t="shared" si="8"/>
        <v>1</v>
      </c>
      <c r="S75" t="b">
        <f t="shared" si="9"/>
        <v>1</v>
      </c>
      <c r="T75" t="b">
        <f t="shared" si="10"/>
        <v>0</v>
      </c>
      <c r="W75" t="str">
        <f t="shared" si="22"/>
        <v/>
      </c>
      <c r="X75" t="str">
        <f t="shared" si="22"/>
        <v>GSA567RETIRE FERS GOVT</v>
      </c>
      <c r="Y75" t="str">
        <f t="shared" si="22"/>
        <v/>
      </c>
      <c r="Z75" t="str">
        <f t="shared" si="22"/>
        <v/>
      </c>
      <c r="AA75" t="str">
        <f t="shared" si="22"/>
        <v/>
      </c>
      <c r="AC75" t="str">
        <f t="shared" si="23"/>
        <v/>
      </c>
      <c r="AD75" t="str">
        <f t="shared" si="23"/>
        <v>GSA569RETIRE RAR FERS GOVT</v>
      </c>
      <c r="AE75" t="str">
        <f t="shared" si="23"/>
        <v/>
      </c>
      <c r="AF75" t="str">
        <f t="shared" si="23"/>
        <v/>
      </c>
      <c r="AG75" t="str">
        <f t="shared" si="23"/>
        <v/>
      </c>
      <c r="AI75">
        <f t="shared" si="13"/>
        <v>1</v>
      </c>
      <c r="AJ75">
        <f t="shared" si="14"/>
        <v>36</v>
      </c>
      <c r="AK75" t="str">
        <f t="shared" si="15"/>
        <v>20181GSA567RETIRE FERS GOVT</v>
      </c>
      <c r="AL75" t="str">
        <f t="shared" si="16"/>
        <v>RETIRE FERS GOVT</v>
      </c>
      <c r="AM75" t="str">
        <f t="shared" si="17"/>
        <v>20181GSA569RETIRE RAR FERS GOVT</v>
      </c>
      <c r="AN75" t="str">
        <f t="shared" si="18"/>
        <v>RETIRE RAR FERS GOVT</v>
      </c>
      <c r="AO75" s="13">
        <f t="shared" si="19"/>
        <v>0.92</v>
      </c>
      <c r="AP75">
        <f t="shared" si="20"/>
        <v>1</v>
      </c>
      <c r="AQ75" t="str">
        <f t="shared" si="21"/>
        <v>GSA567RETIRE FERS GOVTGSA569RETIRE RAR FERS GOVT</v>
      </c>
    </row>
    <row r="76" spans="1:43" hidden="1" x14ac:dyDescent="0.35">
      <c r="A76" t="s">
        <v>1836</v>
      </c>
      <c r="B76">
        <v>567</v>
      </c>
      <c r="C76" t="s">
        <v>1938</v>
      </c>
      <c r="D76" t="s">
        <v>1836</v>
      </c>
      <c r="E76">
        <v>565</v>
      </c>
      <c r="F76" t="s">
        <v>1924</v>
      </c>
      <c r="G76" s="13">
        <v>0.62222222222222223</v>
      </c>
      <c r="I76">
        <v>20181</v>
      </c>
      <c r="J76" t="str">
        <f t="shared" ref="J76:J139" si="24">K76&amp;L76</f>
        <v>20181GSA567RETIRE FERS GOVT20181GSA565RETIRE CSRS GOVT</v>
      </c>
      <c r="K76" t="str">
        <f t="shared" ref="K76:K139" si="25">I76&amp;A76&amp;B76&amp;C76</f>
        <v>20181GSA567RETIRE FERS GOVT</v>
      </c>
      <c r="L76" t="str">
        <f t="shared" ref="L76:L139" si="26">I76&amp;D76&amp;E76&amp;F76</f>
        <v>20181GSA565RETIRE CSRS GOVT</v>
      </c>
      <c r="M76" s="13">
        <f t="shared" ref="M76:M139" si="27">G76</f>
        <v>0.62222222222222223</v>
      </c>
      <c r="N76" s="13"/>
      <c r="O76" s="19">
        <v>1</v>
      </c>
      <c r="P76">
        <f t="shared" ref="P76:P139" si="28">COUNTIF(C$11:C$2269, C76)</f>
        <v>3</v>
      </c>
      <c r="Q76">
        <f t="shared" ref="Q76:Q139" si="29">IF(ROW()=11,1,IF(R75+1=R76,Q75,Q75+1))</f>
        <v>36</v>
      </c>
      <c r="R76">
        <f t="shared" ref="R76:R139" si="30">IF(C76=C75, R75+1, 1)</f>
        <v>2</v>
      </c>
      <c r="S76" t="b">
        <f t="shared" ref="S76:S139" si="31">A76=D76</f>
        <v>1</v>
      </c>
      <c r="T76" t="b">
        <f t="shared" ref="T76:T139" si="32">A76&amp;B76&amp;C76=D76&amp;E76&amp;F76</f>
        <v>0</v>
      </c>
      <c r="W76" t="str">
        <f t="shared" ref="W76:AA107" si="33">IF($A76=W$10, $A76&amp;$B76&amp;$C76, "")</f>
        <v/>
      </c>
      <c r="X76" t="str">
        <f t="shared" si="33"/>
        <v>GSA567RETIRE FERS GOVT</v>
      </c>
      <c r="Y76" t="str">
        <f t="shared" si="33"/>
        <v/>
      </c>
      <c r="Z76" t="str">
        <f t="shared" si="33"/>
        <v/>
      </c>
      <c r="AA76" t="str">
        <f t="shared" si="33"/>
        <v/>
      </c>
      <c r="AC76" t="str">
        <f t="shared" ref="AC76:AG107" si="34">IF($D76=AC$10, $D76&amp;$E76&amp;$F76, "")</f>
        <v/>
      </c>
      <c r="AD76" t="str">
        <f t="shared" si="34"/>
        <v>GSA565RETIRE CSRS GOVT</v>
      </c>
      <c r="AE76" t="str">
        <f t="shared" si="34"/>
        <v/>
      </c>
      <c r="AF76" t="str">
        <f t="shared" si="34"/>
        <v/>
      </c>
      <c r="AG76" t="str">
        <f t="shared" si="34"/>
        <v/>
      </c>
      <c r="AI76">
        <f t="shared" ref="AI76:AI139" si="35">COUNTIF(AQ76:AQ2334, AQ76)</f>
        <v>1</v>
      </c>
      <c r="AJ76">
        <f t="shared" ref="AJ76:AJ139" si="36">Q76</f>
        <v>36</v>
      </c>
      <c r="AK76" t="str">
        <f t="shared" ref="AK76:AK139" si="37">K76</f>
        <v>20181GSA567RETIRE FERS GOVT</v>
      </c>
      <c r="AL76" t="str">
        <f t="shared" ref="AL76:AL139" si="38">C76</f>
        <v>RETIRE FERS GOVT</v>
      </c>
      <c r="AM76" t="str">
        <f t="shared" ref="AM76:AM139" si="39">L76</f>
        <v>20181GSA565RETIRE CSRS GOVT</v>
      </c>
      <c r="AN76" t="str">
        <f t="shared" ref="AN76:AN139" si="40">IF(F76="", "", F76)</f>
        <v>RETIRE CSRS GOVT</v>
      </c>
      <c r="AO76" s="13">
        <f t="shared" ref="AO76:AO139" si="41">M76</f>
        <v>0.62222222222222223</v>
      </c>
      <c r="AP76">
        <f t="shared" ref="AP76:AP139" si="42">COUNTIF(AQ$11:AQ$2269, AQ76)</f>
        <v>1</v>
      </c>
      <c r="AQ76" t="str">
        <f t="shared" ref="AQ76:AQ139" si="43">W76&amp;AC76&amp;X76&amp;AD76&amp;Y76&amp;AE76&amp;Z76&amp;AF76&amp;AA76&amp;AG76</f>
        <v>GSA567RETIRE FERS GOVTGSA565RETIRE CSRS GOVT</v>
      </c>
    </row>
    <row r="77" spans="1:43" hidden="1" x14ac:dyDescent="0.35">
      <c r="A77" t="s">
        <v>1836</v>
      </c>
      <c r="B77">
        <v>567</v>
      </c>
      <c r="C77" t="s">
        <v>1938</v>
      </c>
      <c r="D77" t="s">
        <v>1836</v>
      </c>
      <c r="E77">
        <v>566</v>
      </c>
      <c r="F77" t="s">
        <v>1933</v>
      </c>
      <c r="G77" s="13">
        <v>0.62222222222222223</v>
      </c>
      <c r="I77">
        <v>20181</v>
      </c>
      <c r="J77" t="str">
        <f t="shared" si="24"/>
        <v>20181GSA567RETIRE FERS GOVT20181GSA566RETIRE OFFSET GOVT</v>
      </c>
      <c r="K77" t="str">
        <f t="shared" si="25"/>
        <v>20181GSA567RETIRE FERS GOVT</v>
      </c>
      <c r="L77" t="str">
        <f t="shared" si="26"/>
        <v>20181GSA566RETIRE OFFSET GOVT</v>
      </c>
      <c r="M77" s="13">
        <f t="shared" si="27"/>
        <v>0.62222222222222223</v>
      </c>
      <c r="N77" s="13"/>
      <c r="O77" s="19">
        <v>1</v>
      </c>
      <c r="P77">
        <f t="shared" si="28"/>
        <v>3</v>
      </c>
      <c r="Q77">
        <f t="shared" si="29"/>
        <v>36</v>
      </c>
      <c r="R77">
        <f t="shared" si="30"/>
        <v>3</v>
      </c>
      <c r="S77" t="b">
        <f t="shared" si="31"/>
        <v>1</v>
      </c>
      <c r="T77" t="b">
        <f t="shared" si="32"/>
        <v>0</v>
      </c>
      <c r="W77" t="str">
        <f t="shared" si="33"/>
        <v/>
      </c>
      <c r="X77" t="str">
        <f t="shared" si="33"/>
        <v>GSA567RETIRE FERS GOVT</v>
      </c>
      <c r="Y77" t="str">
        <f t="shared" si="33"/>
        <v/>
      </c>
      <c r="Z77" t="str">
        <f t="shared" si="33"/>
        <v/>
      </c>
      <c r="AA77" t="str">
        <f t="shared" si="33"/>
        <v/>
      </c>
      <c r="AC77" t="str">
        <f t="shared" si="34"/>
        <v/>
      </c>
      <c r="AD77" t="str">
        <f t="shared" si="34"/>
        <v>GSA566RETIRE OFFSET GOVT</v>
      </c>
      <c r="AE77" t="str">
        <f t="shared" si="34"/>
        <v/>
      </c>
      <c r="AF77" t="str">
        <f t="shared" si="34"/>
        <v/>
      </c>
      <c r="AG77" t="str">
        <f t="shared" si="34"/>
        <v/>
      </c>
      <c r="AI77">
        <f t="shared" si="35"/>
        <v>1</v>
      </c>
      <c r="AJ77">
        <f t="shared" si="36"/>
        <v>36</v>
      </c>
      <c r="AK77" t="str">
        <f t="shared" si="37"/>
        <v>20181GSA567RETIRE FERS GOVT</v>
      </c>
      <c r="AL77" t="str">
        <f t="shared" si="38"/>
        <v>RETIRE FERS GOVT</v>
      </c>
      <c r="AM77" t="str">
        <f t="shared" si="39"/>
        <v>20181GSA566RETIRE OFFSET GOVT</v>
      </c>
      <c r="AN77" t="str">
        <f t="shared" si="40"/>
        <v>RETIRE OFFSET GOVT</v>
      </c>
      <c r="AO77" s="13">
        <f t="shared" si="41"/>
        <v>0.62222222222222223</v>
      </c>
      <c r="AP77">
        <f t="shared" si="42"/>
        <v>1</v>
      </c>
      <c r="AQ77" t="str">
        <f t="shared" si="43"/>
        <v>GSA567RETIRE FERS GOVTGSA566RETIRE OFFSET GOVT</v>
      </c>
    </row>
    <row r="78" spans="1:43" hidden="1" x14ac:dyDescent="0.35">
      <c r="A78" t="s">
        <v>1837</v>
      </c>
      <c r="B78" t="s">
        <v>1939</v>
      </c>
      <c r="C78" t="s">
        <v>1940</v>
      </c>
      <c r="D78" t="s">
        <v>1837</v>
      </c>
      <c r="E78" t="s">
        <v>1878</v>
      </c>
      <c r="F78" t="s">
        <v>1879</v>
      </c>
      <c r="G78" s="13">
        <v>0.62222222222222223</v>
      </c>
      <c r="I78">
        <v>20181</v>
      </c>
      <c r="J78" t="str">
        <f t="shared" si="24"/>
        <v xml:space="preserve">20181IBCFGSFERS - GOVERNMENT SHARE20181IBCMGSMEDICARE - GOVERNMENT SHARE </v>
      </c>
      <c r="K78" t="str">
        <f t="shared" si="25"/>
        <v>20181IBCFGSFERS - GOVERNMENT SHARE</v>
      </c>
      <c r="L78" t="str">
        <f t="shared" si="26"/>
        <v xml:space="preserve">20181IBCMGSMEDICARE - GOVERNMENT SHARE </v>
      </c>
      <c r="M78" s="13">
        <f t="shared" si="27"/>
        <v>0.62222222222222223</v>
      </c>
      <c r="N78" s="13"/>
      <c r="O78" s="19">
        <v>1</v>
      </c>
      <c r="P78">
        <f t="shared" si="28"/>
        <v>3</v>
      </c>
      <c r="Q78">
        <f t="shared" si="29"/>
        <v>37</v>
      </c>
      <c r="R78">
        <f t="shared" si="30"/>
        <v>1</v>
      </c>
      <c r="S78" t="b">
        <f t="shared" si="31"/>
        <v>1</v>
      </c>
      <c r="T78" t="b">
        <f t="shared" si="32"/>
        <v>0</v>
      </c>
      <c r="W78" t="str">
        <f t="shared" si="33"/>
        <v/>
      </c>
      <c r="X78" t="str">
        <f t="shared" si="33"/>
        <v/>
      </c>
      <c r="Y78" t="str">
        <f t="shared" si="33"/>
        <v/>
      </c>
      <c r="Z78" t="str">
        <f t="shared" si="33"/>
        <v>IBCFGSFERS - GOVERNMENT SHARE</v>
      </c>
      <c r="AA78" t="str">
        <f t="shared" si="33"/>
        <v/>
      </c>
      <c r="AC78" t="str">
        <f t="shared" si="34"/>
        <v/>
      </c>
      <c r="AD78" t="str">
        <f t="shared" si="34"/>
        <v/>
      </c>
      <c r="AE78" t="str">
        <f t="shared" si="34"/>
        <v/>
      </c>
      <c r="AF78" t="str">
        <f t="shared" si="34"/>
        <v xml:space="preserve">IBCMGSMEDICARE - GOVERNMENT SHARE </v>
      </c>
      <c r="AG78" t="str">
        <f t="shared" si="34"/>
        <v/>
      </c>
      <c r="AI78">
        <f t="shared" si="35"/>
        <v>1</v>
      </c>
      <c r="AJ78">
        <f t="shared" si="36"/>
        <v>37</v>
      </c>
      <c r="AK78" t="str">
        <f t="shared" si="37"/>
        <v>20181IBCFGSFERS - GOVERNMENT SHARE</v>
      </c>
      <c r="AL78" t="str">
        <f t="shared" si="38"/>
        <v>FERS - GOVERNMENT SHARE</v>
      </c>
      <c r="AM78" t="str">
        <f t="shared" si="39"/>
        <v xml:space="preserve">20181IBCMGSMEDICARE - GOVERNMENT SHARE </v>
      </c>
      <c r="AN78" t="str">
        <f t="shared" si="40"/>
        <v xml:space="preserve">MEDICARE - GOVERNMENT SHARE </v>
      </c>
      <c r="AO78" s="13">
        <f t="shared" si="41"/>
        <v>0.62222222222222223</v>
      </c>
      <c r="AP78">
        <f t="shared" si="42"/>
        <v>1</v>
      </c>
      <c r="AQ78" t="str">
        <f t="shared" si="43"/>
        <v xml:space="preserve">IBCFGSFERS - GOVERNMENT SHAREIBCMGSMEDICARE - GOVERNMENT SHARE </v>
      </c>
    </row>
    <row r="79" spans="1:43" hidden="1" x14ac:dyDescent="0.35">
      <c r="A79" t="s">
        <v>1837</v>
      </c>
      <c r="B79" t="s">
        <v>1939</v>
      </c>
      <c r="C79" t="s">
        <v>1940</v>
      </c>
      <c r="D79" t="s">
        <v>1837</v>
      </c>
      <c r="E79" t="s">
        <v>1882</v>
      </c>
      <c r="F79" t="s">
        <v>1883</v>
      </c>
      <c r="G79" s="13">
        <v>0.62222222222222223</v>
      </c>
      <c r="I79">
        <v>20181</v>
      </c>
      <c r="J79" t="str">
        <f t="shared" si="24"/>
        <v>20181IBCFGSFERS - GOVERNMENT SHARE20181IBCOGSOASDI - GOVERNMENT SHARE</v>
      </c>
      <c r="K79" t="str">
        <f t="shared" si="25"/>
        <v>20181IBCFGSFERS - GOVERNMENT SHARE</v>
      </c>
      <c r="L79" t="str">
        <f t="shared" si="26"/>
        <v>20181IBCOGSOASDI - GOVERNMENT SHARE</v>
      </c>
      <c r="M79" s="13">
        <f t="shared" si="27"/>
        <v>0.62222222222222223</v>
      </c>
      <c r="N79" s="13"/>
      <c r="O79" s="19">
        <v>1</v>
      </c>
      <c r="P79">
        <f t="shared" si="28"/>
        <v>3</v>
      </c>
      <c r="Q79">
        <f t="shared" si="29"/>
        <v>37</v>
      </c>
      <c r="R79">
        <f t="shared" si="30"/>
        <v>2</v>
      </c>
      <c r="S79" t="b">
        <f t="shared" si="31"/>
        <v>1</v>
      </c>
      <c r="T79" t="b">
        <f t="shared" si="32"/>
        <v>0</v>
      </c>
      <c r="W79" t="str">
        <f t="shared" si="33"/>
        <v/>
      </c>
      <c r="X79" t="str">
        <f t="shared" si="33"/>
        <v/>
      </c>
      <c r="Y79" t="str">
        <f t="shared" si="33"/>
        <v/>
      </c>
      <c r="Z79" t="str">
        <f t="shared" si="33"/>
        <v>IBCFGSFERS - GOVERNMENT SHARE</v>
      </c>
      <c r="AA79" t="str">
        <f t="shared" si="33"/>
        <v/>
      </c>
      <c r="AC79" t="str">
        <f t="shared" si="34"/>
        <v/>
      </c>
      <c r="AD79" t="str">
        <f t="shared" si="34"/>
        <v/>
      </c>
      <c r="AE79" t="str">
        <f t="shared" si="34"/>
        <v/>
      </c>
      <c r="AF79" t="str">
        <f t="shared" si="34"/>
        <v>IBCOGSOASDI - GOVERNMENT SHARE</v>
      </c>
      <c r="AG79" t="str">
        <f t="shared" si="34"/>
        <v/>
      </c>
      <c r="AI79">
        <f t="shared" si="35"/>
        <v>1</v>
      </c>
      <c r="AJ79">
        <f t="shared" si="36"/>
        <v>37</v>
      </c>
      <c r="AK79" t="str">
        <f t="shared" si="37"/>
        <v>20181IBCFGSFERS - GOVERNMENT SHARE</v>
      </c>
      <c r="AL79" t="str">
        <f t="shared" si="38"/>
        <v>FERS - GOVERNMENT SHARE</v>
      </c>
      <c r="AM79" t="str">
        <f t="shared" si="39"/>
        <v>20181IBCOGSOASDI - GOVERNMENT SHARE</v>
      </c>
      <c r="AN79" t="str">
        <f t="shared" si="40"/>
        <v>OASDI - GOVERNMENT SHARE</v>
      </c>
      <c r="AO79" s="13">
        <f t="shared" si="41"/>
        <v>0.62222222222222223</v>
      </c>
      <c r="AP79">
        <f t="shared" si="42"/>
        <v>1</v>
      </c>
      <c r="AQ79" t="str">
        <f t="shared" si="43"/>
        <v>IBCFGSFERS - GOVERNMENT SHAREIBCOGSOASDI - GOVERNMENT SHARE</v>
      </c>
    </row>
    <row r="80" spans="1:43" hidden="1" x14ac:dyDescent="0.35">
      <c r="A80" t="s">
        <v>1837</v>
      </c>
      <c r="B80" t="s">
        <v>1939</v>
      </c>
      <c r="C80" t="s">
        <v>1940</v>
      </c>
      <c r="D80" t="s">
        <v>1837</v>
      </c>
      <c r="E80" t="s">
        <v>1925</v>
      </c>
      <c r="F80" t="s">
        <v>1926</v>
      </c>
      <c r="G80" s="13">
        <v>0.62222222222222223</v>
      </c>
      <c r="I80">
        <v>20181</v>
      </c>
      <c r="J80" t="str">
        <f t="shared" si="24"/>
        <v>20181IBCFGSFERS - GOVERNMENT SHARE20181IBCCGSCSRS - GOVERNMENT SHARE</v>
      </c>
      <c r="K80" t="str">
        <f t="shared" si="25"/>
        <v>20181IBCFGSFERS - GOVERNMENT SHARE</v>
      </c>
      <c r="L80" t="str">
        <f t="shared" si="26"/>
        <v>20181IBCCGSCSRS - GOVERNMENT SHARE</v>
      </c>
      <c r="M80" s="13">
        <f t="shared" si="27"/>
        <v>0.62222222222222223</v>
      </c>
      <c r="N80" s="13"/>
      <c r="O80" s="19">
        <v>1</v>
      </c>
      <c r="P80">
        <f t="shared" si="28"/>
        <v>3</v>
      </c>
      <c r="Q80">
        <f t="shared" si="29"/>
        <v>37</v>
      </c>
      <c r="R80">
        <f t="shared" si="30"/>
        <v>3</v>
      </c>
      <c r="S80" t="b">
        <f t="shared" si="31"/>
        <v>1</v>
      </c>
      <c r="T80" t="b">
        <f t="shared" si="32"/>
        <v>0</v>
      </c>
      <c r="W80" t="str">
        <f t="shared" si="33"/>
        <v/>
      </c>
      <c r="X80" t="str">
        <f t="shared" si="33"/>
        <v/>
      </c>
      <c r="Y80" t="str">
        <f t="shared" si="33"/>
        <v/>
      </c>
      <c r="Z80" t="str">
        <f t="shared" si="33"/>
        <v>IBCFGSFERS - GOVERNMENT SHARE</v>
      </c>
      <c r="AA80" t="str">
        <f t="shared" si="33"/>
        <v/>
      </c>
      <c r="AC80" t="str">
        <f t="shared" si="34"/>
        <v/>
      </c>
      <c r="AD80" t="str">
        <f t="shared" si="34"/>
        <v/>
      </c>
      <c r="AE80" t="str">
        <f t="shared" si="34"/>
        <v/>
      </c>
      <c r="AF80" t="str">
        <f t="shared" si="34"/>
        <v>IBCCGSCSRS - GOVERNMENT SHARE</v>
      </c>
      <c r="AG80" t="str">
        <f t="shared" si="34"/>
        <v/>
      </c>
      <c r="AI80">
        <f t="shared" si="35"/>
        <v>1</v>
      </c>
      <c r="AJ80">
        <f t="shared" si="36"/>
        <v>37</v>
      </c>
      <c r="AK80" t="str">
        <f t="shared" si="37"/>
        <v>20181IBCFGSFERS - GOVERNMENT SHARE</v>
      </c>
      <c r="AL80" t="str">
        <f t="shared" si="38"/>
        <v>FERS - GOVERNMENT SHARE</v>
      </c>
      <c r="AM80" t="str">
        <f t="shared" si="39"/>
        <v>20181IBCCGSCSRS - GOVERNMENT SHARE</v>
      </c>
      <c r="AN80" t="str">
        <f t="shared" si="40"/>
        <v>CSRS - GOVERNMENT SHARE</v>
      </c>
      <c r="AO80" s="13">
        <f t="shared" si="41"/>
        <v>0.62222222222222223</v>
      </c>
      <c r="AP80">
        <f t="shared" si="42"/>
        <v>1</v>
      </c>
      <c r="AQ80" t="str">
        <f t="shared" si="43"/>
        <v>IBCFGSFERS - GOVERNMENT SHAREIBCCGSCSRS - GOVERNMENT SHARE</v>
      </c>
    </row>
    <row r="81" spans="1:43" hidden="1" x14ac:dyDescent="0.35">
      <c r="A81" t="s">
        <v>1839</v>
      </c>
      <c r="B81" t="s">
        <v>1942</v>
      </c>
      <c r="C81" t="s">
        <v>1943</v>
      </c>
      <c r="D81" t="s">
        <v>1839</v>
      </c>
      <c r="E81" t="s">
        <v>1949</v>
      </c>
      <c r="F81" t="s">
        <v>1950</v>
      </c>
      <c r="G81" s="13">
        <v>0.82962962962962961</v>
      </c>
      <c r="I81">
        <v>20181</v>
      </c>
      <c r="J81" t="str">
        <f t="shared" si="24"/>
        <v xml:space="preserve">20181DFASUCEmployer Cont - FERS (All) 20181DFASUKEmployer Cont - SERS </v>
      </c>
      <c r="K81" t="str">
        <f t="shared" si="25"/>
        <v xml:space="preserve">20181DFASUCEmployer Cont - FERS (All) </v>
      </c>
      <c r="L81" t="str">
        <f t="shared" si="26"/>
        <v xml:space="preserve">20181DFASUKEmployer Cont - SERS </v>
      </c>
      <c r="M81" s="13">
        <f t="shared" si="27"/>
        <v>0.82962962962962961</v>
      </c>
      <c r="N81" s="13"/>
      <c r="O81" s="19">
        <v>1</v>
      </c>
      <c r="P81">
        <f t="shared" si="28"/>
        <v>3</v>
      </c>
      <c r="Q81">
        <f t="shared" si="29"/>
        <v>38</v>
      </c>
      <c r="R81">
        <f t="shared" si="30"/>
        <v>1</v>
      </c>
      <c r="S81" t="b">
        <f t="shared" si="31"/>
        <v>1</v>
      </c>
      <c r="T81" t="b">
        <f t="shared" si="32"/>
        <v>0</v>
      </c>
      <c r="W81" t="str">
        <f t="shared" si="33"/>
        <v xml:space="preserve">DFASUCEmployer Cont - FERS (All) </v>
      </c>
      <c r="X81" t="str">
        <f t="shared" si="33"/>
        <v/>
      </c>
      <c r="Y81" t="str">
        <f t="shared" si="33"/>
        <v/>
      </c>
      <c r="Z81" t="str">
        <f t="shared" si="33"/>
        <v/>
      </c>
      <c r="AA81" t="str">
        <f t="shared" si="33"/>
        <v/>
      </c>
      <c r="AC81" t="str">
        <f t="shared" si="34"/>
        <v xml:space="preserve">DFASUKEmployer Cont - SERS </v>
      </c>
      <c r="AD81" t="str">
        <f t="shared" si="34"/>
        <v/>
      </c>
      <c r="AE81" t="str">
        <f t="shared" si="34"/>
        <v/>
      </c>
      <c r="AF81" t="str">
        <f t="shared" si="34"/>
        <v/>
      </c>
      <c r="AG81" t="str">
        <f t="shared" si="34"/>
        <v/>
      </c>
      <c r="AI81">
        <f t="shared" si="35"/>
        <v>1</v>
      </c>
      <c r="AJ81">
        <f t="shared" si="36"/>
        <v>38</v>
      </c>
      <c r="AK81" t="str">
        <f t="shared" si="37"/>
        <v xml:space="preserve">20181DFASUCEmployer Cont - FERS (All) </v>
      </c>
      <c r="AL81" t="str">
        <f t="shared" si="38"/>
        <v xml:space="preserve">Employer Cont - FERS (All) </v>
      </c>
      <c r="AM81" t="str">
        <f t="shared" si="39"/>
        <v xml:space="preserve">20181DFASUKEmployer Cont - SERS </v>
      </c>
      <c r="AN81" t="str">
        <f t="shared" si="40"/>
        <v xml:space="preserve">Employer Cont - SERS </v>
      </c>
      <c r="AO81" s="13">
        <f t="shared" si="41"/>
        <v>0.82962962962962961</v>
      </c>
      <c r="AP81">
        <f t="shared" si="42"/>
        <v>1</v>
      </c>
      <c r="AQ81" t="str">
        <f t="shared" si="43"/>
        <v xml:space="preserve">DFASUCEmployer Cont - FERS (All) DFASUKEmployer Cont - SERS </v>
      </c>
    </row>
    <row r="82" spans="1:43" hidden="1" x14ac:dyDescent="0.35">
      <c r="A82" t="s">
        <v>1839</v>
      </c>
      <c r="B82" t="s">
        <v>1942</v>
      </c>
      <c r="C82" t="s">
        <v>1943</v>
      </c>
      <c r="D82" t="s">
        <v>1839</v>
      </c>
      <c r="E82" t="s">
        <v>1928</v>
      </c>
      <c r="F82" t="s">
        <v>1929</v>
      </c>
      <c r="G82" s="13">
        <v>0.7630769230769231</v>
      </c>
      <c r="I82">
        <v>20181</v>
      </c>
      <c r="J82" t="str">
        <f t="shared" si="24"/>
        <v xml:space="preserve">20181DFASUCEmployer Cont - FERS (All) 20181DFASUBEmployer Cont - CSRS (All) </v>
      </c>
      <c r="K82" t="str">
        <f t="shared" si="25"/>
        <v xml:space="preserve">20181DFASUCEmployer Cont - FERS (All) </v>
      </c>
      <c r="L82" t="str">
        <f t="shared" si="26"/>
        <v xml:space="preserve">20181DFASUBEmployer Cont - CSRS (All) </v>
      </c>
      <c r="M82" s="13">
        <f t="shared" si="27"/>
        <v>0.7630769230769231</v>
      </c>
      <c r="N82" s="13"/>
      <c r="O82" s="19">
        <v>1</v>
      </c>
      <c r="P82">
        <f t="shared" si="28"/>
        <v>3</v>
      </c>
      <c r="Q82">
        <f t="shared" si="29"/>
        <v>38</v>
      </c>
      <c r="R82">
        <f t="shared" si="30"/>
        <v>2</v>
      </c>
      <c r="S82" t="b">
        <f t="shared" si="31"/>
        <v>1</v>
      </c>
      <c r="T82" t="b">
        <f t="shared" si="32"/>
        <v>0</v>
      </c>
      <c r="W82" t="str">
        <f t="shared" si="33"/>
        <v xml:space="preserve">DFASUCEmployer Cont - FERS (All) </v>
      </c>
      <c r="X82" t="str">
        <f t="shared" si="33"/>
        <v/>
      </c>
      <c r="Y82" t="str">
        <f t="shared" si="33"/>
        <v/>
      </c>
      <c r="Z82" t="str">
        <f t="shared" si="33"/>
        <v/>
      </c>
      <c r="AA82" t="str">
        <f t="shared" si="33"/>
        <v/>
      </c>
      <c r="AC82" t="str">
        <f t="shared" si="34"/>
        <v xml:space="preserve">DFASUBEmployer Cont - CSRS (All) </v>
      </c>
      <c r="AD82" t="str">
        <f t="shared" si="34"/>
        <v/>
      </c>
      <c r="AE82" t="str">
        <f t="shared" si="34"/>
        <v/>
      </c>
      <c r="AF82" t="str">
        <f t="shared" si="34"/>
        <v/>
      </c>
      <c r="AG82" t="str">
        <f t="shared" si="34"/>
        <v/>
      </c>
      <c r="AI82">
        <f t="shared" si="35"/>
        <v>1</v>
      </c>
      <c r="AJ82">
        <f t="shared" si="36"/>
        <v>38</v>
      </c>
      <c r="AK82" t="str">
        <f t="shared" si="37"/>
        <v xml:space="preserve">20181DFASUCEmployer Cont - FERS (All) </v>
      </c>
      <c r="AL82" t="str">
        <f t="shared" si="38"/>
        <v xml:space="preserve">Employer Cont - FERS (All) </v>
      </c>
      <c r="AM82" t="str">
        <f t="shared" si="39"/>
        <v xml:space="preserve">20181DFASUBEmployer Cont - CSRS (All) </v>
      </c>
      <c r="AN82" t="str">
        <f t="shared" si="40"/>
        <v xml:space="preserve">Employer Cont - CSRS (All) </v>
      </c>
      <c r="AO82" s="13">
        <f t="shared" si="41"/>
        <v>0.7630769230769231</v>
      </c>
      <c r="AP82">
        <f t="shared" si="42"/>
        <v>1</v>
      </c>
      <c r="AQ82" t="str">
        <f t="shared" si="43"/>
        <v xml:space="preserve">DFASUCEmployer Cont - FERS (All) DFASUBEmployer Cont - CSRS (All) </v>
      </c>
    </row>
    <row r="83" spans="1:43" hidden="1" x14ac:dyDescent="0.35">
      <c r="A83" t="s">
        <v>1839</v>
      </c>
      <c r="B83" t="s">
        <v>1942</v>
      </c>
      <c r="C83" t="s">
        <v>1943</v>
      </c>
      <c r="D83" t="s">
        <v>1839</v>
      </c>
      <c r="E83" t="s">
        <v>1985</v>
      </c>
      <c r="F83" t="s">
        <v>1986</v>
      </c>
      <c r="G83" s="13">
        <v>0.6</v>
      </c>
      <c r="I83">
        <v>20181</v>
      </c>
      <c r="J83" t="str">
        <f t="shared" si="24"/>
        <v xml:space="preserve">20181DFASUCEmployer Cont - FERS (All) 20181DFASUIEmployer Cont - TSP </v>
      </c>
      <c r="K83" t="str">
        <f t="shared" si="25"/>
        <v xml:space="preserve">20181DFASUCEmployer Cont - FERS (All) </v>
      </c>
      <c r="L83" t="str">
        <f t="shared" si="26"/>
        <v xml:space="preserve">20181DFASUIEmployer Cont - TSP </v>
      </c>
      <c r="M83" s="13">
        <f t="shared" si="27"/>
        <v>0.6</v>
      </c>
      <c r="N83" s="13"/>
      <c r="O83" s="19">
        <v>1</v>
      </c>
      <c r="P83">
        <f t="shared" si="28"/>
        <v>3</v>
      </c>
      <c r="Q83">
        <f t="shared" si="29"/>
        <v>38</v>
      </c>
      <c r="R83">
        <f t="shared" si="30"/>
        <v>3</v>
      </c>
      <c r="S83" t="b">
        <f t="shared" si="31"/>
        <v>1</v>
      </c>
      <c r="T83" t="b">
        <f t="shared" si="32"/>
        <v>0</v>
      </c>
      <c r="W83" t="str">
        <f t="shared" si="33"/>
        <v xml:space="preserve">DFASUCEmployer Cont - FERS (All) </v>
      </c>
      <c r="X83" t="str">
        <f t="shared" si="33"/>
        <v/>
      </c>
      <c r="Y83" t="str">
        <f t="shared" si="33"/>
        <v/>
      </c>
      <c r="Z83" t="str">
        <f t="shared" si="33"/>
        <v/>
      </c>
      <c r="AA83" t="str">
        <f t="shared" si="33"/>
        <v/>
      </c>
      <c r="AC83" t="str">
        <f t="shared" si="34"/>
        <v xml:space="preserve">DFASUIEmployer Cont - TSP </v>
      </c>
      <c r="AD83" t="str">
        <f t="shared" si="34"/>
        <v/>
      </c>
      <c r="AE83" t="str">
        <f t="shared" si="34"/>
        <v/>
      </c>
      <c r="AF83" t="str">
        <f t="shared" si="34"/>
        <v/>
      </c>
      <c r="AG83" t="str">
        <f t="shared" si="34"/>
        <v/>
      </c>
      <c r="AI83">
        <f t="shared" si="35"/>
        <v>1</v>
      </c>
      <c r="AJ83">
        <f t="shared" si="36"/>
        <v>38</v>
      </c>
      <c r="AK83" t="str">
        <f t="shared" si="37"/>
        <v xml:space="preserve">20181DFASUCEmployer Cont - FERS (All) </v>
      </c>
      <c r="AL83" t="str">
        <f t="shared" si="38"/>
        <v xml:space="preserve">Employer Cont - FERS (All) </v>
      </c>
      <c r="AM83" t="str">
        <f t="shared" si="39"/>
        <v xml:space="preserve">20181DFASUIEmployer Cont - TSP </v>
      </c>
      <c r="AN83" t="str">
        <f t="shared" si="40"/>
        <v xml:space="preserve">Employer Cont - TSP </v>
      </c>
      <c r="AO83" s="13">
        <f t="shared" si="41"/>
        <v>0.6</v>
      </c>
      <c r="AP83">
        <f t="shared" si="42"/>
        <v>1</v>
      </c>
      <c r="AQ83" t="str">
        <f t="shared" si="43"/>
        <v xml:space="preserve">DFASUCEmployer Cont - FERS (All) DFASUIEmployer Cont - TSP </v>
      </c>
    </row>
    <row r="84" spans="1:43" hidden="1" x14ac:dyDescent="0.35">
      <c r="A84" t="s">
        <v>1836</v>
      </c>
      <c r="B84">
        <v>569</v>
      </c>
      <c r="C84" t="s">
        <v>1944</v>
      </c>
      <c r="D84" t="s">
        <v>1836</v>
      </c>
      <c r="E84">
        <v>567</v>
      </c>
      <c r="F84" t="s">
        <v>1938</v>
      </c>
      <c r="G84" s="13">
        <v>0.92</v>
      </c>
      <c r="I84">
        <v>20181</v>
      </c>
      <c r="J84" t="str">
        <f t="shared" si="24"/>
        <v>20181GSA569RETIRE RAR FERS GOVT20181GSA567RETIRE FERS GOVT</v>
      </c>
      <c r="K84" t="str">
        <f t="shared" si="25"/>
        <v>20181GSA569RETIRE RAR FERS GOVT</v>
      </c>
      <c r="L84" t="str">
        <f t="shared" si="26"/>
        <v>20181GSA567RETIRE FERS GOVT</v>
      </c>
      <c r="M84" s="13">
        <f t="shared" si="27"/>
        <v>0.92</v>
      </c>
      <c r="N84" s="13"/>
      <c r="O84" s="19">
        <v>1</v>
      </c>
      <c r="P84">
        <f t="shared" si="28"/>
        <v>3</v>
      </c>
      <c r="Q84">
        <f t="shared" si="29"/>
        <v>39</v>
      </c>
      <c r="R84">
        <f t="shared" si="30"/>
        <v>1</v>
      </c>
      <c r="S84" t="b">
        <f t="shared" si="31"/>
        <v>1</v>
      </c>
      <c r="T84" t="b">
        <f t="shared" si="32"/>
        <v>0</v>
      </c>
      <c r="W84" t="str">
        <f t="shared" si="33"/>
        <v/>
      </c>
      <c r="X84" t="str">
        <f t="shared" si="33"/>
        <v>GSA569RETIRE RAR FERS GOVT</v>
      </c>
      <c r="Y84" t="str">
        <f t="shared" si="33"/>
        <v/>
      </c>
      <c r="Z84" t="str">
        <f t="shared" si="33"/>
        <v/>
      </c>
      <c r="AA84" t="str">
        <f t="shared" si="33"/>
        <v/>
      </c>
      <c r="AC84" t="str">
        <f t="shared" si="34"/>
        <v/>
      </c>
      <c r="AD84" t="str">
        <f t="shared" si="34"/>
        <v>GSA567RETIRE FERS GOVT</v>
      </c>
      <c r="AE84" t="str">
        <f t="shared" si="34"/>
        <v/>
      </c>
      <c r="AF84" t="str">
        <f t="shared" si="34"/>
        <v/>
      </c>
      <c r="AG84" t="str">
        <f t="shared" si="34"/>
        <v/>
      </c>
      <c r="AI84">
        <f t="shared" si="35"/>
        <v>1</v>
      </c>
      <c r="AJ84">
        <f t="shared" si="36"/>
        <v>39</v>
      </c>
      <c r="AK84" t="str">
        <f t="shared" si="37"/>
        <v>20181GSA569RETIRE RAR FERS GOVT</v>
      </c>
      <c r="AL84" t="str">
        <f t="shared" si="38"/>
        <v>RETIRE RAR FERS GOVT</v>
      </c>
      <c r="AM84" t="str">
        <f t="shared" si="39"/>
        <v>20181GSA567RETIRE FERS GOVT</v>
      </c>
      <c r="AN84" t="str">
        <f t="shared" si="40"/>
        <v>RETIRE FERS GOVT</v>
      </c>
      <c r="AO84" s="13">
        <f t="shared" si="41"/>
        <v>0.92</v>
      </c>
      <c r="AP84">
        <f t="shared" si="42"/>
        <v>1</v>
      </c>
      <c r="AQ84" t="str">
        <f t="shared" si="43"/>
        <v>GSA569RETIRE RAR FERS GOVTGSA567RETIRE FERS GOVT</v>
      </c>
    </row>
    <row r="85" spans="1:43" hidden="1" x14ac:dyDescent="0.35">
      <c r="A85" t="s">
        <v>1836</v>
      </c>
      <c r="B85">
        <v>569</v>
      </c>
      <c r="C85" t="s">
        <v>1944</v>
      </c>
      <c r="D85" t="s">
        <v>1836</v>
      </c>
      <c r="E85">
        <v>565</v>
      </c>
      <c r="F85" t="s">
        <v>1924</v>
      </c>
      <c r="G85" s="13">
        <v>0.51868131868131873</v>
      </c>
      <c r="I85">
        <v>20181</v>
      </c>
      <c r="J85" t="str">
        <f t="shared" si="24"/>
        <v>20181GSA569RETIRE RAR FERS GOVT20181GSA565RETIRE CSRS GOVT</v>
      </c>
      <c r="K85" t="str">
        <f t="shared" si="25"/>
        <v>20181GSA569RETIRE RAR FERS GOVT</v>
      </c>
      <c r="L85" t="str">
        <f t="shared" si="26"/>
        <v>20181GSA565RETIRE CSRS GOVT</v>
      </c>
      <c r="M85" s="13">
        <f t="shared" si="27"/>
        <v>0.51868131868131873</v>
      </c>
      <c r="N85" s="13"/>
      <c r="O85" s="19">
        <v>1</v>
      </c>
      <c r="P85">
        <f t="shared" si="28"/>
        <v>3</v>
      </c>
      <c r="Q85">
        <f t="shared" si="29"/>
        <v>39</v>
      </c>
      <c r="R85">
        <f t="shared" si="30"/>
        <v>2</v>
      </c>
      <c r="S85" t="b">
        <f t="shared" si="31"/>
        <v>1</v>
      </c>
      <c r="T85" t="b">
        <f t="shared" si="32"/>
        <v>0</v>
      </c>
      <c r="W85" t="str">
        <f t="shared" si="33"/>
        <v/>
      </c>
      <c r="X85" t="str">
        <f t="shared" si="33"/>
        <v>GSA569RETIRE RAR FERS GOVT</v>
      </c>
      <c r="Y85" t="str">
        <f t="shared" si="33"/>
        <v/>
      </c>
      <c r="Z85" t="str">
        <f t="shared" si="33"/>
        <v/>
      </c>
      <c r="AA85" t="str">
        <f t="shared" si="33"/>
        <v/>
      </c>
      <c r="AC85" t="str">
        <f t="shared" si="34"/>
        <v/>
      </c>
      <c r="AD85" t="str">
        <f t="shared" si="34"/>
        <v>GSA565RETIRE CSRS GOVT</v>
      </c>
      <c r="AE85" t="str">
        <f t="shared" si="34"/>
        <v/>
      </c>
      <c r="AF85" t="str">
        <f t="shared" si="34"/>
        <v/>
      </c>
      <c r="AG85" t="str">
        <f t="shared" si="34"/>
        <v/>
      </c>
      <c r="AI85">
        <f t="shared" si="35"/>
        <v>1</v>
      </c>
      <c r="AJ85">
        <f t="shared" si="36"/>
        <v>39</v>
      </c>
      <c r="AK85" t="str">
        <f t="shared" si="37"/>
        <v>20181GSA569RETIRE RAR FERS GOVT</v>
      </c>
      <c r="AL85" t="str">
        <f t="shared" si="38"/>
        <v>RETIRE RAR FERS GOVT</v>
      </c>
      <c r="AM85" t="str">
        <f t="shared" si="39"/>
        <v>20181GSA565RETIRE CSRS GOVT</v>
      </c>
      <c r="AN85" t="str">
        <f t="shared" si="40"/>
        <v>RETIRE CSRS GOVT</v>
      </c>
      <c r="AO85" s="13">
        <f t="shared" si="41"/>
        <v>0.51868131868131873</v>
      </c>
      <c r="AP85">
        <f t="shared" si="42"/>
        <v>1</v>
      </c>
      <c r="AQ85" t="str">
        <f t="shared" si="43"/>
        <v>GSA569RETIRE RAR FERS GOVTGSA565RETIRE CSRS GOVT</v>
      </c>
    </row>
    <row r="86" spans="1:43" hidden="1" x14ac:dyDescent="0.35">
      <c r="A86" t="s">
        <v>1836</v>
      </c>
      <c r="B86">
        <v>569</v>
      </c>
      <c r="C86" t="s">
        <v>1944</v>
      </c>
      <c r="D86" t="s">
        <v>1836</v>
      </c>
      <c r="E86">
        <v>566</v>
      </c>
      <c r="F86" t="s">
        <v>1933</v>
      </c>
      <c r="G86" s="13">
        <v>0.51868131868131873</v>
      </c>
      <c r="I86">
        <v>20181</v>
      </c>
      <c r="J86" t="str">
        <f t="shared" si="24"/>
        <v>20181GSA569RETIRE RAR FERS GOVT20181GSA566RETIRE OFFSET GOVT</v>
      </c>
      <c r="K86" t="str">
        <f t="shared" si="25"/>
        <v>20181GSA569RETIRE RAR FERS GOVT</v>
      </c>
      <c r="L86" t="str">
        <f t="shared" si="26"/>
        <v>20181GSA566RETIRE OFFSET GOVT</v>
      </c>
      <c r="M86" s="13">
        <f t="shared" si="27"/>
        <v>0.51868131868131873</v>
      </c>
      <c r="N86" s="13"/>
      <c r="O86" s="19">
        <v>1</v>
      </c>
      <c r="P86">
        <f t="shared" si="28"/>
        <v>3</v>
      </c>
      <c r="Q86">
        <f t="shared" si="29"/>
        <v>39</v>
      </c>
      <c r="R86">
        <f t="shared" si="30"/>
        <v>3</v>
      </c>
      <c r="S86" t="b">
        <f t="shared" si="31"/>
        <v>1</v>
      </c>
      <c r="T86" t="b">
        <f t="shared" si="32"/>
        <v>0</v>
      </c>
      <c r="W86" t="str">
        <f t="shared" si="33"/>
        <v/>
      </c>
      <c r="X86" t="str">
        <f t="shared" si="33"/>
        <v>GSA569RETIRE RAR FERS GOVT</v>
      </c>
      <c r="Y86" t="str">
        <f t="shared" si="33"/>
        <v/>
      </c>
      <c r="Z86" t="str">
        <f t="shared" si="33"/>
        <v/>
      </c>
      <c r="AA86" t="str">
        <f t="shared" si="33"/>
        <v/>
      </c>
      <c r="AC86" t="str">
        <f t="shared" si="34"/>
        <v/>
      </c>
      <c r="AD86" t="str">
        <f t="shared" si="34"/>
        <v>GSA566RETIRE OFFSET GOVT</v>
      </c>
      <c r="AE86" t="str">
        <f t="shared" si="34"/>
        <v/>
      </c>
      <c r="AF86" t="str">
        <f t="shared" si="34"/>
        <v/>
      </c>
      <c r="AG86" t="str">
        <f t="shared" si="34"/>
        <v/>
      </c>
      <c r="AI86">
        <f t="shared" si="35"/>
        <v>1</v>
      </c>
      <c r="AJ86">
        <f t="shared" si="36"/>
        <v>39</v>
      </c>
      <c r="AK86" t="str">
        <f t="shared" si="37"/>
        <v>20181GSA569RETIRE RAR FERS GOVT</v>
      </c>
      <c r="AL86" t="str">
        <f t="shared" si="38"/>
        <v>RETIRE RAR FERS GOVT</v>
      </c>
      <c r="AM86" t="str">
        <f t="shared" si="39"/>
        <v>20181GSA566RETIRE OFFSET GOVT</v>
      </c>
      <c r="AN86" t="str">
        <f t="shared" si="40"/>
        <v>RETIRE OFFSET GOVT</v>
      </c>
      <c r="AO86" s="13">
        <f t="shared" si="41"/>
        <v>0.51868131868131873</v>
      </c>
      <c r="AP86">
        <f t="shared" si="42"/>
        <v>1</v>
      </c>
      <c r="AQ86" t="str">
        <f t="shared" si="43"/>
        <v>GSA569RETIRE RAR FERS GOVTGSA566RETIRE OFFSET GOVT</v>
      </c>
    </row>
    <row r="87" spans="1:43" x14ac:dyDescent="0.35">
      <c r="A87" t="s">
        <v>1839</v>
      </c>
      <c r="B87" t="s">
        <v>1945</v>
      </c>
      <c r="C87" t="s">
        <v>1946</v>
      </c>
      <c r="G87" s="13">
        <v>0</v>
      </c>
      <c r="I87">
        <v>20181</v>
      </c>
      <c r="J87" t="str">
        <f t="shared" si="24"/>
        <v>20181DFASU3FSPS Employer Contribution 20181</v>
      </c>
      <c r="K87" t="str">
        <f t="shared" si="25"/>
        <v xml:space="preserve">20181DFASU3FSPS Employer Contribution </v>
      </c>
      <c r="L87" t="str">
        <f t="shared" si="26"/>
        <v>20181</v>
      </c>
      <c r="M87" s="13">
        <f t="shared" si="27"/>
        <v>0</v>
      </c>
      <c r="N87" s="13"/>
      <c r="O87" s="19">
        <v>1</v>
      </c>
      <c r="P87">
        <f t="shared" si="28"/>
        <v>1</v>
      </c>
      <c r="Q87">
        <f t="shared" si="29"/>
        <v>40</v>
      </c>
      <c r="R87">
        <f t="shared" si="30"/>
        <v>1</v>
      </c>
      <c r="S87" t="b">
        <f t="shared" si="31"/>
        <v>0</v>
      </c>
      <c r="T87" t="b">
        <f t="shared" si="32"/>
        <v>0</v>
      </c>
      <c r="W87" t="str">
        <f t="shared" si="33"/>
        <v xml:space="preserve">DFASU3FSPS Employer Contribution </v>
      </c>
      <c r="X87" t="str">
        <f t="shared" si="33"/>
        <v/>
      </c>
      <c r="Y87" t="str">
        <f t="shared" si="33"/>
        <v/>
      </c>
      <c r="Z87" t="str">
        <f t="shared" si="33"/>
        <v/>
      </c>
      <c r="AA87" t="str">
        <f t="shared" si="33"/>
        <v/>
      </c>
      <c r="AC87" t="str">
        <f t="shared" si="34"/>
        <v/>
      </c>
      <c r="AD87" t="str">
        <f t="shared" si="34"/>
        <v/>
      </c>
      <c r="AE87" t="str">
        <f t="shared" si="34"/>
        <v/>
      </c>
      <c r="AF87" t="str">
        <f t="shared" si="34"/>
        <v/>
      </c>
      <c r="AG87" t="str">
        <f t="shared" si="34"/>
        <v/>
      </c>
      <c r="AI87">
        <f t="shared" si="35"/>
        <v>1</v>
      </c>
      <c r="AJ87">
        <f t="shared" si="36"/>
        <v>40</v>
      </c>
      <c r="AK87" t="str">
        <f t="shared" si="37"/>
        <v xml:space="preserve">20181DFASU3FSPS Employer Contribution </v>
      </c>
      <c r="AL87" t="str">
        <f t="shared" si="38"/>
        <v xml:space="preserve">FSPS Employer Contribution </v>
      </c>
      <c r="AM87" t="str">
        <f t="shared" si="39"/>
        <v>20181</v>
      </c>
      <c r="AN87" t="str">
        <f t="shared" si="40"/>
        <v/>
      </c>
      <c r="AO87" s="13">
        <f t="shared" si="41"/>
        <v>0</v>
      </c>
      <c r="AP87">
        <f t="shared" si="42"/>
        <v>1</v>
      </c>
      <c r="AQ87" t="str">
        <f t="shared" si="43"/>
        <v xml:space="preserve">DFASU3FSPS Employer Contribution </v>
      </c>
    </row>
    <row r="88" spans="1:43" hidden="1" x14ac:dyDescent="0.35">
      <c r="A88" t="s">
        <v>1839</v>
      </c>
      <c r="B88" t="s">
        <v>1947</v>
      </c>
      <c r="C88" t="s">
        <v>1948</v>
      </c>
      <c r="D88" t="s">
        <v>1837</v>
      </c>
      <c r="E88" t="s">
        <v>1968</v>
      </c>
      <c r="F88" t="s">
        <v>1969</v>
      </c>
      <c r="G88" s="13">
        <v>0.54315789473684206</v>
      </c>
      <c r="I88">
        <v>20181</v>
      </c>
      <c r="J88" t="str">
        <f t="shared" si="24"/>
        <v>20181DFASUUEmployer Cont - NAF Retirement 20181IBC5NXSPECIAL RETIREMENT - NAF 401 MATCHING</v>
      </c>
      <c r="K88" t="str">
        <f t="shared" si="25"/>
        <v xml:space="preserve">20181DFASUUEmployer Cont - NAF Retirement </v>
      </c>
      <c r="L88" t="str">
        <f t="shared" si="26"/>
        <v>20181IBC5NXSPECIAL RETIREMENT - NAF 401 MATCHING</v>
      </c>
      <c r="M88" s="13">
        <f t="shared" si="27"/>
        <v>0.54315789473684206</v>
      </c>
      <c r="N88" s="13"/>
      <c r="O88" s="19">
        <v>1</v>
      </c>
      <c r="P88">
        <f t="shared" si="28"/>
        <v>2</v>
      </c>
      <c r="Q88">
        <f t="shared" si="29"/>
        <v>41</v>
      </c>
      <c r="R88">
        <f t="shared" si="30"/>
        <v>1</v>
      </c>
      <c r="S88" t="b">
        <f t="shared" si="31"/>
        <v>0</v>
      </c>
      <c r="T88" t="b">
        <f t="shared" si="32"/>
        <v>0</v>
      </c>
      <c r="W88" t="str">
        <f t="shared" si="33"/>
        <v xml:space="preserve">DFASUUEmployer Cont - NAF Retirement </v>
      </c>
      <c r="X88" t="str">
        <f t="shared" si="33"/>
        <v/>
      </c>
      <c r="Y88" t="str">
        <f t="shared" si="33"/>
        <v/>
      </c>
      <c r="Z88" t="str">
        <f t="shared" si="33"/>
        <v/>
      </c>
      <c r="AA88" t="str">
        <f t="shared" si="33"/>
        <v/>
      </c>
      <c r="AC88" t="str">
        <f t="shared" si="34"/>
        <v/>
      </c>
      <c r="AD88" t="str">
        <f t="shared" si="34"/>
        <v/>
      </c>
      <c r="AE88" t="str">
        <f t="shared" si="34"/>
        <v/>
      </c>
      <c r="AF88" t="str">
        <f t="shared" si="34"/>
        <v>IBC5NXSPECIAL RETIREMENT - NAF 401 MATCHING</v>
      </c>
      <c r="AG88" t="str">
        <f t="shared" si="34"/>
        <v/>
      </c>
      <c r="AI88">
        <f t="shared" si="35"/>
        <v>2</v>
      </c>
      <c r="AJ88">
        <f t="shared" si="36"/>
        <v>41</v>
      </c>
      <c r="AK88" t="str">
        <f t="shared" si="37"/>
        <v xml:space="preserve">20181DFASUUEmployer Cont - NAF Retirement </v>
      </c>
      <c r="AL88" t="str">
        <f t="shared" si="38"/>
        <v xml:space="preserve">Employer Cont - NAF Retirement </v>
      </c>
      <c r="AM88" t="str">
        <f t="shared" si="39"/>
        <v>20181IBC5NXSPECIAL RETIREMENT - NAF 401 MATCHING</v>
      </c>
      <c r="AN88" t="str">
        <f t="shared" si="40"/>
        <v>SPECIAL RETIREMENT - NAF 401 MATCHING</v>
      </c>
      <c r="AO88" s="13">
        <f t="shared" si="41"/>
        <v>0.54315789473684206</v>
      </c>
      <c r="AP88">
        <f t="shared" si="42"/>
        <v>2</v>
      </c>
      <c r="AQ88" t="str">
        <f t="shared" si="43"/>
        <v>DFASUUEmployer Cont - NAF Retirement IBC5NXSPECIAL RETIREMENT - NAF 401 MATCHING</v>
      </c>
    </row>
    <row r="89" spans="1:43" hidden="1" x14ac:dyDescent="0.35">
      <c r="A89" t="s">
        <v>1839</v>
      </c>
      <c r="B89" t="s">
        <v>1947</v>
      </c>
      <c r="C89" t="s">
        <v>1948</v>
      </c>
      <c r="D89" t="s">
        <v>1837</v>
      </c>
      <c r="E89" t="s">
        <v>1966</v>
      </c>
      <c r="F89" t="s">
        <v>1967</v>
      </c>
      <c r="G89" s="13">
        <v>0.52615384615384619</v>
      </c>
      <c r="I89">
        <v>20181</v>
      </c>
      <c r="J89" t="str">
        <f t="shared" si="24"/>
        <v>20181DFASUUEmployer Cont - NAF Retirement 20181IBC5NYSPECIAL RETIREMENT - NAF 401 INCENTIVE (SYSTEM GENERATED)</v>
      </c>
      <c r="K89" t="str">
        <f t="shared" si="25"/>
        <v xml:space="preserve">20181DFASUUEmployer Cont - NAF Retirement </v>
      </c>
      <c r="L89" t="str">
        <f t="shared" si="26"/>
        <v>20181IBC5NYSPECIAL RETIREMENT - NAF 401 INCENTIVE (SYSTEM GENERATED)</v>
      </c>
      <c r="M89" s="13">
        <f t="shared" si="27"/>
        <v>0.52615384615384619</v>
      </c>
      <c r="N89" s="13"/>
      <c r="O89" s="19">
        <v>1</v>
      </c>
      <c r="P89">
        <f t="shared" si="28"/>
        <v>2</v>
      </c>
      <c r="Q89">
        <f t="shared" si="29"/>
        <v>41</v>
      </c>
      <c r="R89">
        <f t="shared" si="30"/>
        <v>2</v>
      </c>
      <c r="S89" t="b">
        <f t="shared" si="31"/>
        <v>0</v>
      </c>
      <c r="T89" t="b">
        <f t="shared" si="32"/>
        <v>0</v>
      </c>
      <c r="W89" t="str">
        <f t="shared" si="33"/>
        <v xml:space="preserve">DFASUUEmployer Cont - NAF Retirement </v>
      </c>
      <c r="X89" t="str">
        <f t="shared" si="33"/>
        <v/>
      </c>
      <c r="Y89" t="str">
        <f t="shared" si="33"/>
        <v/>
      </c>
      <c r="Z89" t="str">
        <f t="shared" si="33"/>
        <v/>
      </c>
      <c r="AA89" t="str">
        <f t="shared" si="33"/>
        <v/>
      </c>
      <c r="AC89" t="str">
        <f t="shared" si="34"/>
        <v/>
      </c>
      <c r="AD89" t="str">
        <f t="shared" si="34"/>
        <v/>
      </c>
      <c r="AE89" t="str">
        <f t="shared" si="34"/>
        <v/>
      </c>
      <c r="AF89" t="str">
        <f t="shared" si="34"/>
        <v>IBC5NYSPECIAL RETIREMENT - NAF 401 INCENTIVE (SYSTEM GENERATED)</v>
      </c>
      <c r="AG89" t="str">
        <f t="shared" si="34"/>
        <v/>
      </c>
      <c r="AI89">
        <f t="shared" si="35"/>
        <v>2</v>
      </c>
      <c r="AJ89">
        <f t="shared" si="36"/>
        <v>41</v>
      </c>
      <c r="AK89" t="str">
        <f t="shared" si="37"/>
        <v xml:space="preserve">20181DFASUUEmployer Cont - NAF Retirement </v>
      </c>
      <c r="AL89" t="str">
        <f t="shared" si="38"/>
        <v xml:space="preserve">Employer Cont - NAF Retirement </v>
      </c>
      <c r="AM89" t="str">
        <f t="shared" si="39"/>
        <v>20181IBC5NYSPECIAL RETIREMENT - NAF 401 INCENTIVE (SYSTEM GENERATED)</v>
      </c>
      <c r="AN89" t="str">
        <f t="shared" si="40"/>
        <v>SPECIAL RETIREMENT - NAF 401 INCENTIVE (SYSTEM GENERATED)</v>
      </c>
      <c r="AO89" s="13">
        <f t="shared" si="41"/>
        <v>0.52615384615384619</v>
      </c>
      <c r="AP89">
        <f t="shared" si="42"/>
        <v>2</v>
      </c>
      <c r="AQ89" t="str">
        <f t="shared" si="43"/>
        <v>DFASUUEmployer Cont - NAF Retirement IBC5NYSPECIAL RETIREMENT - NAF 401 INCENTIVE (SYSTEM GENERATED)</v>
      </c>
    </row>
    <row r="90" spans="1:43" hidden="1" x14ac:dyDescent="0.35">
      <c r="A90" t="s">
        <v>1839</v>
      </c>
      <c r="B90" t="s">
        <v>1949</v>
      </c>
      <c r="C90" t="s">
        <v>1950</v>
      </c>
      <c r="D90" t="s">
        <v>1839</v>
      </c>
      <c r="E90" t="s">
        <v>1942</v>
      </c>
      <c r="F90" t="s">
        <v>1943</v>
      </c>
      <c r="G90" s="13">
        <v>0.82962962962962961</v>
      </c>
      <c r="I90">
        <v>20181</v>
      </c>
      <c r="J90" t="str">
        <f t="shared" si="24"/>
        <v xml:space="preserve">20181DFASUKEmployer Cont - SERS 20181DFASUCEmployer Cont - FERS (All) </v>
      </c>
      <c r="K90" t="str">
        <f t="shared" si="25"/>
        <v xml:space="preserve">20181DFASUKEmployer Cont - SERS </v>
      </c>
      <c r="L90" t="str">
        <f t="shared" si="26"/>
        <v xml:space="preserve">20181DFASUCEmployer Cont - FERS (All) </v>
      </c>
      <c r="M90" s="13">
        <f t="shared" si="27"/>
        <v>0.82962962962962961</v>
      </c>
      <c r="N90" s="13"/>
      <c r="O90" s="19">
        <v>1</v>
      </c>
      <c r="P90">
        <f t="shared" si="28"/>
        <v>3</v>
      </c>
      <c r="Q90">
        <f t="shared" si="29"/>
        <v>42</v>
      </c>
      <c r="R90">
        <f t="shared" si="30"/>
        <v>1</v>
      </c>
      <c r="S90" t="b">
        <f t="shared" si="31"/>
        <v>1</v>
      </c>
      <c r="T90" t="b">
        <f t="shared" si="32"/>
        <v>0</v>
      </c>
      <c r="W90" t="str">
        <f t="shared" si="33"/>
        <v xml:space="preserve">DFASUKEmployer Cont - SERS </v>
      </c>
      <c r="X90" t="str">
        <f t="shared" si="33"/>
        <v/>
      </c>
      <c r="Y90" t="str">
        <f t="shared" si="33"/>
        <v/>
      </c>
      <c r="Z90" t="str">
        <f t="shared" si="33"/>
        <v/>
      </c>
      <c r="AA90" t="str">
        <f t="shared" si="33"/>
        <v/>
      </c>
      <c r="AC90" t="str">
        <f t="shared" si="34"/>
        <v xml:space="preserve">DFASUCEmployer Cont - FERS (All) </v>
      </c>
      <c r="AD90" t="str">
        <f t="shared" si="34"/>
        <v/>
      </c>
      <c r="AE90" t="str">
        <f t="shared" si="34"/>
        <v/>
      </c>
      <c r="AF90" t="str">
        <f t="shared" si="34"/>
        <v/>
      </c>
      <c r="AG90" t="str">
        <f t="shared" si="34"/>
        <v/>
      </c>
      <c r="AI90">
        <f t="shared" si="35"/>
        <v>1</v>
      </c>
      <c r="AJ90">
        <f t="shared" si="36"/>
        <v>42</v>
      </c>
      <c r="AK90" t="str">
        <f t="shared" si="37"/>
        <v xml:space="preserve">20181DFASUKEmployer Cont - SERS </v>
      </c>
      <c r="AL90" t="str">
        <f t="shared" si="38"/>
        <v xml:space="preserve">Employer Cont - SERS </v>
      </c>
      <c r="AM90" t="str">
        <f t="shared" si="39"/>
        <v xml:space="preserve">20181DFASUCEmployer Cont - FERS (All) </v>
      </c>
      <c r="AN90" t="str">
        <f t="shared" si="40"/>
        <v xml:space="preserve">Employer Cont - FERS (All) </v>
      </c>
      <c r="AO90" s="13">
        <f t="shared" si="41"/>
        <v>0.82962962962962961</v>
      </c>
      <c r="AP90">
        <f t="shared" si="42"/>
        <v>1</v>
      </c>
      <c r="AQ90" t="str">
        <f t="shared" si="43"/>
        <v xml:space="preserve">DFASUKEmployer Cont - SERS DFASUCEmployer Cont - FERS (All) </v>
      </c>
    </row>
    <row r="91" spans="1:43" hidden="1" x14ac:dyDescent="0.35">
      <c r="A91" t="s">
        <v>1839</v>
      </c>
      <c r="B91" t="s">
        <v>1949</v>
      </c>
      <c r="C91" t="s">
        <v>1950</v>
      </c>
      <c r="D91" t="s">
        <v>1839</v>
      </c>
      <c r="E91" t="s">
        <v>1985</v>
      </c>
      <c r="F91" t="s">
        <v>1986</v>
      </c>
      <c r="G91" s="13">
        <v>0.62476190476190474</v>
      </c>
      <c r="I91">
        <v>20181</v>
      </c>
      <c r="J91" t="str">
        <f t="shared" si="24"/>
        <v xml:space="preserve">20181DFASUKEmployer Cont - SERS 20181DFASUIEmployer Cont - TSP </v>
      </c>
      <c r="K91" t="str">
        <f t="shared" si="25"/>
        <v xml:space="preserve">20181DFASUKEmployer Cont - SERS </v>
      </c>
      <c r="L91" t="str">
        <f t="shared" si="26"/>
        <v xml:space="preserve">20181DFASUIEmployer Cont - TSP </v>
      </c>
      <c r="M91" s="13">
        <f t="shared" si="27"/>
        <v>0.62476190476190474</v>
      </c>
      <c r="N91" s="13"/>
      <c r="O91" s="19">
        <v>1</v>
      </c>
      <c r="P91">
        <f t="shared" si="28"/>
        <v>3</v>
      </c>
      <c r="Q91">
        <f t="shared" si="29"/>
        <v>42</v>
      </c>
      <c r="R91">
        <f t="shared" si="30"/>
        <v>2</v>
      </c>
      <c r="S91" t="b">
        <f t="shared" si="31"/>
        <v>1</v>
      </c>
      <c r="T91" t="b">
        <f t="shared" si="32"/>
        <v>0</v>
      </c>
      <c r="W91" t="str">
        <f t="shared" si="33"/>
        <v xml:space="preserve">DFASUKEmployer Cont - SERS </v>
      </c>
      <c r="X91" t="str">
        <f t="shared" si="33"/>
        <v/>
      </c>
      <c r="Y91" t="str">
        <f t="shared" si="33"/>
        <v/>
      </c>
      <c r="Z91" t="str">
        <f t="shared" si="33"/>
        <v/>
      </c>
      <c r="AA91" t="str">
        <f t="shared" si="33"/>
        <v/>
      </c>
      <c r="AC91" t="str">
        <f t="shared" si="34"/>
        <v xml:space="preserve">DFASUIEmployer Cont - TSP </v>
      </c>
      <c r="AD91" t="str">
        <f t="shared" si="34"/>
        <v/>
      </c>
      <c r="AE91" t="str">
        <f t="shared" si="34"/>
        <v/>
      </c>
      <c r="AF91" t="str">
        <f t="shared" si="34"/>
        <v/>
      </c>
      <c r="AG91" t="str">
        <f t="shared" si="34"/>
        <v/>
      </c>
      <c r="AI91">
        <f t="shared" si="35"/>
        <v>1</v>
      </c>
      <c r="AJ91">
        <f t="shared" si="36"/>
        <v>42</v>
      </c>
      <c r="AK91" t="str">
        <f t="shared" si="37"/>
        <v xml:space="preserve">20181DFASUKEmployer Cont - SERS </v>
      </c>
      <c r="AL91" t="str">
        <f t="shared" si="38"/>
        <v xml:space="preserve">Employer Cont - SERS </v>
      </c>
      <c r="AM91" t="str">
        <f t="shared" si="39"/>
        <v xml:space="preserve">20181DFASUIEmployer Cont - TSP </v>
      </c>
      <c r="AN91" t="str">
        <f t="shared" si="40"/>
        <v xml:space="preserve">Employer Cont - TSP </v>
      </c>
      <c r="AO91" s="13">
        <f t="shared" si="41"/>
        <v>0.62476190476190474</v>
      </c>
      <c r="AP91">
        <f t="shared" si="42"/>
        <v>1</v>
      </c>
      <c r="AQ91" t="str">
        <f t="shared" si="43"/>
        <v xml:space="preserve">DFASUKEmployer Cont - SERS DFASUIEmployer Cont - TSP </v>
      </c>
    </row>
    <row r="92" spans="1:43" hidden="1" x14ac:dyDescent="0.35">
      <c r="A92" t="s">
        <v>1839</v>
      </c>
      <c r="B92" t="s">
        <v>1949</v>
      </c>
      <c r="C92" t="s">
        <v>1950</v>
      </c>
      <c r="D92" t="s">
        <v>1839</v>
      </c>
      <c r="E92" t="s">
        <v>1876</v>
      </c>
      <c r="F92" t="s">
        <v>1877</v>
      </c>
      <c r="G92" s="13">
        <v>0.55612535612535607</v>
      </c>
      <c r="I92">
        <v>20181</v>
      </c>
      <c r="J92" t="str">
        <f t="shared" si="24"/>
        <v xml:space="preserve">20181DFASUKEmployer Cont - SERS 20181DFASUFEmployer Cont - Medicare </v>
      </c>
      <c r="K92" t="str">
        <f t="shared" si="25"/>
        <v xml:space="preserve">20181DFASUKEmployer Cont - SERS </v>
      </c>
      <c r="L92" t="str">
        <f t="shared" si="26"/>
        <v xml:space="preserve">20181DFASUFEmployer Cont - Medicare </v>
      </c>
      <c r="M92" s="13">
        <f t="shared" si="27"/>
        <v>0.55612535612535607</v>
      </c>
      <c r="N92" s="13"/>
      <c r="O92" s="19">
        <v>1</v>
      </c>
      <c r="P92">
        <f t="shared" si="28"/>
        <v>3</v>
      </c>
      <c r="Q92">
        <f t="shared" si="29"/>
        <v>42</v>
      </c>
      <c r="R92">
        <f t="shared" si="30"/>
        <v>3</v>
      </c>
      <c r="S92" t="b">
        <f t="shared" si="31"/>
        <v>1</v>
      </c>
      <c r="T92" t="b">
        <f t="shared" si="32"/>
        <v>0</v>
      </c>
      <c r="W92" t="str">
        <f t="shared" si="33"/>
        <v xml:space="preserve">DFASUKEmployer Cont - SERS </v>
      </c>
      <c r="X92" t="str">
        <f t="shared" si="33"/>
        <v/>
      </c>
      <c r="Y92" t="str">
        <f t="shared" si="33"/>
        <v/>
      </c>
      <c r="Z92" t="str">
        <f t="shared" si="33"/>
        <v/>
      </c>
      <c r="AA92" t="str">
        <f t="shared" si="33"/>
        <v/>
      </c>
      <c r="AC92" t="str">
        <f t="shared" si="34"/>
        <v xml:space="preserve">DFASUFEmployer Cont - Medicare </v>
      </c>
      <c r="AD92" t="str">
        <f t="shared" si="34"/>
        <v/>
      </c>
      <c r="AE92" t="str">
        <f t="shared" si="34"/>
        <v/>
      </c>
      <c r="AF92" t="str">
        <f t="shared" si="34"/>
        <v/>
      </c>
      <c r="AG92" t="str">
        <f t="shared" si="34"/>
        <v/>
      </c>
      <c r="AI92">
        <f t="shared" si="35"/>
        <v>1</v>
      </c>
      <c r="AJ92">
        <f t="shared" si="36"/>
        <v>42</v>
      </c>
      <c r="AK92" t="str">
        <f t="shared" si="37"/>
        <v xml:space="preserve">20181DFASUKEmployer Cont - SERS </v>
      </c>
      <c r="AL92" t="str">
        <f t="shared" si="38"/>
        <v xml:space="preserve">Employer Cont - SERS </v>
      </c>
      <c r="AM92" t="str">
        <f t="shared" si="39"/>
        <v xml:space="preserve">20181DFASUFEmployer Cont - Medicare </v>
      </c>
      <c r="AN92" t="str">
        <f t="shared" si="40"/>
        <v xml:space="preserve">Employer Cont - Medicare </v>
      </c>
      <c r="AO92" s="13">
        <f t="shared" si="41"/>
        <v>0.55612535612535607</v>
      </c>
      <c r="AP92">
        <f t="shared" si="42"/>
        <v>1</v>
      </c>
      <c r="AQ92" t="str">
        <f t="shared" si="43"/>
        <v xml:space="preserve">DFASUKEmployer Cont - SERS DFASUFEmployer Cont - Medicare </v>
      </c>
    </row>
    <row r="93" spans="1:43" hidden="1" x14ac:dyDescent="0.35">
      <c r="A93" t="s">
        <v>1837</v>
      </c>
      <c r="B93" t="s">
        <v>1951</v>
      </c>
      <c r="C93" t="s">
        <v>1952</v>
      </c>
      <c r="D93" t="s">
        <v>1837</v>
      </c>
      <c r="E93" t="s">
        <v>1968</v>
      </c>
      <c r="F93" t="s">
        <v>1969</v>
      </c>
      <c r="G93" s="13">
        <v>0.54315789473684206</v>
      </c>
      <c r="I93">
        <v>20181</v>
      </c>
      <c r="J93" t="str">
        <f t="shared" si="24"/>
        <v>20181IBCSGSSPECIAL RETIREMENT  - GOVERNMENT SHARE20181IBC5NXSPECIAL RETIREMENT - NAF 401 MATCHING</v>
      </c>
      <c r="K93" t="str">
        <f t="shared" si="25"/>
        <v>20181IBCSGSSPECIAL RETIREMENT  - GOVERNMENT SHARE</v>
      </c>
      <c r="L93" t="str">
        <f t="shared" si="26"/>
        <v>20181IBC5NXSPECIAL RETIREMENT - NAF 401 MATCHING</v>
      </c>
      <c r="M93" s="13">
        <f t="shared" si="27"/>
        <v>0.54315789473684206</v>
      </c>
      <c r="N93" s="13"/>
      <c r="O93" s="19">
        <v>1</v>
      </c>
      <c r="P93">
        <f t="shared" si="28"/>
        <v>2</v>
      </c>
      <c r="Q93">
        <f t="shared" si="29"/>
        <v>43</v>
      </c>
      <c r="R93">
        <f t="shared" si="30"/>
        <v>1</v>
      </c>
      <c r="S93" t="b">
        <f t="shared" si="31"/>
        <v>1</v>
      </c>
      <c r="T93" t="b">
        <f t="shared" si="32"/>
        <v>0</v>
      </c>
      <c r="W93" t="str">
        <f t="shared" si="33"/>
        <v/>
      </c>
      <c r="X93" t="str">
        <f t="shared" si="33"/>
        <v/>
      </c>
      <c r="Y93" t="str">
        <f t="shared" si="33"/>
        <v/>
      </c>
      <c r="Z93" t="str">
        <f t="shared" si="33"/>
        <v>IBCSGSSPECIAL RETIREMENT  - GOVERNMENT SHARE</v>
      </c>
      <c r="AA93" t="str">
        <f t="shared" si="33"/>
        <v/>
      </c>
      <c r="AC93" t="str">
        <f t="shared" si="34"/>
        <v/>
      </c>
      <c r="AD93" t="str">
        <f t="shared" si="34"/>
        <v/>
      </c>
      <c r="AE93" t="str">
        <f t="shared" si="34"/>
        <v/>
      </c>
      <c r="AF93" t="str">
        <f t="shared" si="34"/>
        <v>IBC5NXSPECIAL RETIREMENT - NAF 401 MATCHING</v>
      </c>
      <c r="AG93" t="str">
        <f t="shared" si="34"/>
        <v/>
      </c>
      <c r="AI93">
        <f t="shared" si="35"/>
        <v>1</v>
      </c>
      <c r="AJ93">
        <f t="shared" si="36"/>
        <v>43</v>
      </c>
      <c r="AK93" t="str">
        <f t="shared" si="37"/>
        <v>20181IBCSGSSPECIAL RETIREMENT  - GOVERNMENT SHARE</v>
      </c>
      <c r="AL93" t="str">
        <f t="shared" si="38"/>
        <v>SPECIAL RETIREMENT  - GOVERNMENT SHARE</v>
      </c>
      <c r="AM93" t="str">
        <f t="shared" si="39"/>
        <v>20181IBC5NXSPECIAL RETIREMENT - NAF 401 MATCHING</v>
      </c>
      <c r="AN93" t="str">
        <f t="shared" si="40"/>
        <v>SPECIAL RETIREMENT - NAF 401 MATCHING</v>
      </c>
      <c r="AO93" s="13">
        <f t="shared" si="41"/>
        <v>0.54315789473684206</v>
      </c>
      <c r="AP93">
        <f t="shared" si="42"/>
        <v>1</v>
      </c>
      <c r="AQ93" t="str">
        <f t="shared" si="43"/>
        <v>IBCSGSSPECIAL RETIREMENT  - GOVERNMENT SHAREIBC5NXSPECIAL RETIREMENT - NAF 401 MATCHING</v>
      </c>
    </row>
    <row r="94" spans="1:43" hidden="1" x14ac:dyDescent="0.35">
      <c r="A94" t="s">
        <v>1837</v>
      </c>
      <c r="B94" t="s">
        <v>1951</v>
      </c>
      <c r="C94" t="s">
        <v>1952</v>
      </c>
      <c r="D94" t="s">
        <v>1837</v>
      </c>
      <c r="E94" t="s">
        <v>1966</v>
      </c>
      <c r="F94" t="s">
        <v>1967</v>
      </c>
      <c r="G94" s="13">
        <v>0.52615384615384619</v>
      </c>
      <c r="I94">
        <v>20181</v>
      </c>
      <c r="J94" t="str">
        <f t="shared" si="24"/>
        <v>20181IBCSGSSPECIAL RETIREMENT  - GOVERNMENT SHARE20181IBC5NYSPECIAL RETIREMENT - NAF 401 INCENTIVE (SYSTEM GENERATED)</v>
      </c>
      <c r="K94" t="str">
        <f t="shared" si="25"/>
        <v>20181IBCSGSSPECIAL RETIREMENT  - GOVERNMENT SHARE</v>
      </c>
      <c r="L94" t="str">
        <f t="shared" si="26"/>
        <v>20181IBC5NYSPECIAL RETIREMENT - NAF 401 INCENTIVE (SYSTEM GENERATED)</v>
      </c>
      <c r="M94" s="13">
        <f t="shared" si="27"/>
        <v>0.52615384615384619</v>
      </c>
      <c r="N94" s="13"/>
      <c r="O94" s="19">
        <v>1</v>
      </c>
      <c r="P94">
        <f t="shared" si="28"/>
        <v>2</v>
      </c>
      <c r="Q94">
        <f t="shared" si="29"/>
        <v>43</v>
      </c>
      <c r="R94">
        <f t="shared" si="30"/>
        <v>2</v>
      </c>
      <c r="S94" t="b">
        <f t="shared" si="31"/>
        <v>1</v>
      </c>
      <c r="T94" t="b">
        <f t="shared" si="32"/>
        <v>0</v>
      </c>
      <c r="W94" t="str">
        <f t="shared" si="33"/>
        <v/>
      </c>
      <c r="X94" t="str">
        <f t="shared" si="33"/>
        <v/>
      </c>
      <c r="Y94" t="str">
        <f t="shared" si="33"/>
        <v/>
      </c>
      <c r="Z94" t="str">
        <f t="shared" si="33"/>
        <v>IBCSGSSPECIAL RETIREMENT  - GOVERNMENT SHARE</v>
      </c>
      <c r="AA94" t="str">
        <f t="shared" si="33"/>
        <v/>
      </c>
      <c r="AC94" t="str">
        <f t="shared" si="34"/>
        <v/>
      </c>
      <c r="AD94" t="str">
        <f t="shared" si="34"/>
        <v/>
      </c>
      <c r="AE94" t="str">
        <f t="shared" si="34"/>
        <v/>
      </c>
      <c r="AF94" t="str">
        <f t="shared" si="34"/>
        <v>IBC5NYSPECIAL RETIREMENT - NAF 401 INCENTIVE (SYSTEM GENERATED)</v>
      </c>
      <c r="AG94" t="str">
        <f t="shared" si="34"/>
        <v/>
      </c>
      <c r="AI94">
        <f t="shared" si="35"/>
        <v>1</v>
      </c>
      <c r="AJ94">
        <f t="shared" si="36"/>
        <v>43</v>
      </c>
      <c r="AK94" t="str">
        <f t="shared" si="37"/>
        <v>20181IBCSGSSPECIAL RETIREMENT  - GOVERNMENT SHARE</v>
      </c>
      <c r="AL94" t="str">
        <f t="shared" si="38"/>
        <v>SPECIAL RETIREMENT  - GOVERNMENT SHARE</v>
      </c>
      <c r="AM94" t="str">
        <f t="shared" si="39"/>
        <v>20181IBC5NYSPECIAL RETIREMENT - NAF 401 INCENTIVE (SYSTEM GENERATED)</v>
      </c>
      <c r="AN94" t="str">
        <f t="shared" si="40"/>
        <v>SPECIAL RETIREMENT - NAF 401 INCENTIVE (SYSTEM GENERATED)</v>
      </c>
      <c r="AO94" s="13">
        <f t="shared" si="41"/>
        <v>0.52615384615384619</v>
      </c>
      <c r="AP94">
        <f t="shared" si="42"/>
        <v>1</v>
      </c>
      <c r="AQ94" t="str">
        <f t="shared" si="43"/>
        <v>IBCSGSSPECIAL RETIREMENT  - GOVERNMENT SHAREIBC5NYSPECIAL RETIREMENT - NAF 401 INCENTIVE (SYSTEM GENERATED)</v>
      </c>
    </row>
    <row r="95" spans="1:43" hidden="1" x14ac:dyDescent="0.35">
      <c r="A95" t="s">
        <v>1837</v>
      </c>
      <c r="B95" t="s">
        <v>1954</v>
      </c>
      <c r="C95" t="s">
        <v>1955</v>
      </c>
      <c r="D95" t="s">
        <v>1837</v>
      </c>
      <c r="E95" t="s">
        <v>1961</v>
      </c>
      <c r="F95" t="s">
        <v>1962</v>
      </c>
      <c r="G95" s="13">
        <v>0.51354081033470345</v>
      </c>
      <c r="I95">
        <v>20181</v>
      </c>
      <c r="J95" t="str">
        <f t="shared" si="24"/>
        <v xml:space="preserve">20181IBC52Y401(A) EMPLOYER CONTRIBUTION (SYSTEM GENERATED)20181IBC52X401K AGENCY MATCHING (SYSTEM GENERATED)  </v>
      </c>
      <c r="K95" t="str">
        <f t="shared" si="25"/>
        <v>20181IBC52Y401(A) EMPLOYER CONTRIBUTION (SYSTEM GENERATED)</v>
      </c>
      <c r="L95" t="str">
        <f t="shared" si="26"/>
        <v xml:space="preserve">20181IBC52X401K AGENCY MATCHING (SYSTEM GENERATED)  </v>
      </c>
      <c r="M95" s="13">
        <f t="shared" si="27"/>
        <v>0.51354081033470345</v>
      </c>
      <c r="N95" s="13"/>
      <c r="O95" s="19">
        <v>1</v>
      </c>
      <c r="P95">
        <f t="shared" si="28"/>
        <v>1</v>
      </c>
      <c r="Q95">
        <f t="shared" si="29"/>
        <v>44</v>
      </c>
      <c r="R95">
        <f t="shared" si="30"/>
        <v>1</v>
      </c>
      <c r="S95" t="b">
        <f t="shared" si="31"/>
        <v>1</v>
      </c>
      <c r="T95" t="b">
        <f t="shared" si="32"/>
        <v>0</v>
      </c>
      <c r="W95" t="str">
        <f t="shared" si="33"/>
        <v/>
      </c>
      <c r="X95" t="str">
        <f t="shared" si="33"/>
        <v/>
      </c>
      <c r="Y95" t="str">
        <f t="shared" si="33"/>
        <v/>
      </c>
      <c r="Z95" t="str">
        <f t="shared" si="33"/>
        <v>IBC52Y401(A) EMPLOYER CONTRIBUTION (SYSTEM GENERATED)</v>
      </c>
      <c r="AA95" t="str">
        <f t="shared" si="33"/>
        <v/>
      </c>
      <c r="AC95" t="str">
        <f t="shared" si="34"/>
        <v/>
      </c>
      <c r="AD95" t="str">
        <f t="shared" si="34"/>
        <v/>
      </c>
      <c r="AE95" t="str">
        <f t="shared" si="34"/>
        <v/>
      </c>
      <c r="AF95" t="str">
        <f t="shared" si="34"/>
        <v xml:space="preserve">IBC52X401K AGENCY MATCHING (SYSTEM GENERATED)  </v>
      </c>
      <c r="AG95" t="str">
        <f t="shared" si="34"/>
        <v/>
      </c>
      <c r="AI95">
        <f t="shared" si="35"/>
        <v>1</v>
      </c>
      <c r="AJ95">
        <f t="shared" si="36"/>
        <v>44</v>
      </c>
      <c r="AK95" t="str">
        <f t="shared" si="37"/>
        <v>20181IBC52Y401(A) EMPLOYER CONTRIBUTION (SYSTEM GENERATED)</v>
      </c>
      <c r="AL95" t="str">
        <f t="shared" si="38"/>
        <v>401(A) EMPLOYER CONTRIBUTION (SYSTEM GENERATED)</v>
      </c>
      <c r="AM95" t="str">
        <f t="shared" si="39"/>
        <v xml:space="preserve">20181IBC52X401K AGENCY MATCHING (SYSTEM GENERATED)  </v>
      </c>
      <c r="AN95" t="str">
        <f t="shared" si="40"/>
        <v xml:space="preserve">401K AGENCY MATCHING (SYSTEM GENERATED)  </v>
      </c>
      <c r="AO95" s="13">
        <f t="shared" si="41"/>
        <v>0.51354081033470345</v>
      </c>
      <c r="AP95">
        <f t="shared" si="42"/>
        <v>1</v>
      </c>
      <c r="AQ95" t="str">
        <f t="shared" si="43"/>
        <v xml:space="preserve">IBC52Y401(A) EMPLOYER CONTRIBUTION (SYSTEM GENERATED)IBC52X401K AGENCY MATCHING (SYSTEM GENERATED)  </v>
      </c>
    </row>
    <row r="96" spans="1:43" hidden="1" x14ac:dyDescent="0.35">
      <c r="A96" t="s">
        <v>1836</v>
      </c>
      <c r="B96">
        <v>576</v>
      </c>
      <c r="C96" t="s">
        <v>1956</v>
      </c>
      <c r="D96" t="s">
        <v>1836</v>
      </c>
      <c r="E96">
        <v>598</v>
      </c>
      <c r="F96" t="s">
        <v>1960</v>
      </c>
      <c r="G96" s="13">
        <v>0.72</v>
      </c>
      <c r="I96">
        <v>20181</v>
      </c>
      <c r="J96" t="str">
        <f t="shared" si="24"/>
        <v>20181GSA576401K GOVT BASIC CONTRIBUTION20181GSA598401K GOVT MATCH CONTRIBUTION</v>
      </c>
      <c r="K96" t="str">
        <f t="shared" si="25"/>
        <v>20181GSA576401K GOVT BASIC CONTRIBUTION</v>
      </c>
      <c r="L96" t="str">
        <f t="shared" si="26"/>
        <v>20181GSA598401K GOVT MATCH CONTRIBUTION</v>
      </c>
      <c r="M96" s="13">
        <f t="shared" si="27"/>
        <v>0.72</v>
      </c>
      <c r="N96" s="13"/>
      <c r="O96" s="19">
        <v>1</v>
      </c>
      <c r="P96">
        <f t="shared" si="28"/>
        <v>3</v>
      </c>
      <c r="Q96">
        <f t="shared" si="29"/>
        <v>45</v>
      </c>
      <c r="R96">
        <f t="shared" si="30"/>
        <v>1</v>
      </c>
      <c r="S96" t="b">
        <f t="shared" si="31"/>
        <v>1</v>
      </c>
      <c r="T96" t="b">
        <f t="shared" si="32"/>
        <v>0</v>
      </c>
      <c r="W96" t="str">
        <f t="shared" si="33"/>
        <v/>
      </c>
      <c r="X96" t="str">
        <f t="shared" si="33"/>
        <v>GSA576401K GOVT BASIC CONTRIBUTION</v>
      </c>
      <c r="Y96" t="str">
        <f t="shared" si="33"/>
        <v/>
      </c>
      <c r="Z96" t="str">
        <f t="shared" si="33"/>
        <v/>
      </c>
      <c r="AA96" t="str">
        <f t="shared" si="33"/>
        <v/>
      </c>
      <c r="AC96" t="str">
        <f t="shared" si="34"/>
        <v/>
      </c>
      <c r="AD96" t="str">
        <f t="shared" si="34"/>
        <v>GSA598401K GOVT MATCH CONTRIBUTION</v>
      </c>
      <c r="AE96" t="str">
        <f t="shared" si="34"/>
        <v/>
      </c>
      <c r="AF96" t="str">
        <f t="shared" si="34"/>
        <v/>
      </c>
      <c r="AG96" t="str">
        <f t="shared" si="34"/>
        <v/>
      </c>
      <c r="AI96">
        <f t="shared" si="35"/>
        <v>1</v>
      </c>
      <c r="AJ96">
        <f t="shared" si="36"/>
        <v>45</v>
      </c>
      <c r="AK96" t="str">
        <f t="shared" si="37"/>
        <v>20181GSA576401K GOVT BASIC CONTRIBUTION</v>
      </c>
      <c r="AL96" t="str">
        <f t="shared" si="38"/>
        <v>401K GOVT BASIC CONTRIBUTION</v>
      </c>
      <c r="AM96" t="str">
        <f t="shared" si="39"/>
        <v>20181GSA598401K GOVT MATCH CONTRIBUTION</v>
      </c>
      <c r="AN96" t="str">
        <f t="shared" si="40"/>
        <v>401K GOVT MATCH CONTRIBUTION</v>
      </c>
      <c r="AO96" s="13">
        <f t="shared" si="41"/>
        <v>0.72</v>
      </c>
      <c r="AP96">
        <f t="shared" si="42"/>
        <v>1</v>
      </c>
      <c r="AQ96" t="str">
        <f t="shared" si="43"/>
        <v>GSA576401K GOVT BASIC CONTRIBUTIONGSA598401K GOVT MATCH CONTRIBUTION</v>
      </c>
    </row>
    <row r="97" spans="1:43" hidden="1" x14ac:dyDescent="0.35">
      <c r="A97" t="s">
        <v>1836</v>
      </c>
      <c r="B97">
        <v>576</v>
      </c>
      <c r="C97" t="s">
        <v>1956</v>
      </c>
      <c r="D97" t="s">
        <v>1839</v>
      </c>
      <c r="E97" t="s">
        <v>1963</v>
      </c>
      <c r="F97" t="s">
        <v>1964</v>
      </c>
      <c r="G97" s="13">
        <v>0.545006899109305</v>
      </c>
      <c r="I97">
        <v>20181</v>
      </c>
      <c r="J97" t="str">
        <f t="shared" si="24"/>
        <v>20181GSA576401K GOVT BASIC CONTRIBUTION20181DFASUMEmployer Cont - 401(K)</v>
      </c>
      <c r="K97" t="str">
        <f t="shared" si="25"/>
        <v>20181GSA576401K GOVT BASIC CONTRIBUTION</v>
      </c>
      <c r="L97" t="str">
        <f t="shared" si="26"/>
        <v>20181DFASUMEmployer Cont - 401(K)</v>
      </c>
      <c r="M97" s="13">
        <f t="shared" si="27"/>
        <v>0.545006899109305</v>
      </c>
      <c r="N97" s="13"/>
      <c r="O97" s="19">
        <v>1</v>
      </c>
      <c r="P97">
        <f t="shared" si="28"/>
        <v>3</v>
      </c>
      <c r="Q97">
        <f t="shared" si="29"/>
        <v>45</v>
      </c>
      <c r="R97">
        <f t="shared" si="30"/>
        <v>2</v>
      </c>
      <c r="S97" t="b">
        <f t="shared" si="31"/>
        <v>0</v>
      </c>
      <c r="T97" t="b">
        <f t="shared" si="32"/>
        <v>0</v>
      </c>
      <c r="W97" t="str">
        <f t="shared" si="33"/>
        <v/>
      </c>
      <c r="X97" t="str">
        <f t="shared" si="33"/>
        <v>GSA576401K GOVT BASIC CONTRIBUTION</v>
      </c>
      <c r="Y97" t="str">
        <f t="shared" si="33"/>
        <v/>
      </c>
      <c r="Z97" t="str">
        <f t="shared" si="33"/>
        <v/>
      </c>
      <c r="AA97" t="str">
        <f t="shared" si="33"/>
        <v/>
      </c>
      <c r="AC97" t="str">
        <f t="shared" si="34"/>
        <v>DFASUMEmployer Cont - 401(K)</v>
      </c>
      <c r="AD97" t="str">
        <f t="shared" si="34"/>
        <v/>
      </c>
      <c r="AE97" t="str">
        <f t="shared" si="34"/>
        <v/>
      </c>
      <c r="AF97" t="str">
        <f t="shared" si="34"/>
        <v/>
      </c>
      <c r="AG97" t="str">
        <f t="shared" si="34"/>
        <v/>
      </c>
      <c r="AI97">
        <f t="shared" si="35"/>
        <v>1</v>
      </c>
      <c r="AJ97">
        <f t="shared" si="36"/>
        <v>45</v>
      </c>
      <c r="AK97" t="str">
        <f t="shared" si="37"/>
        <v>20181GSA576401K GOVT BASIC CONTRIBUTION</v>
      </c>
      <c r="AL97" t="str">
        <f t="shared" si="38"/>
        <v>401K GOVT BASIC CONTRIBUTION</v>
      </c>
      <c r="AM97" t="str">
        <f t="shared" si="39"/>
        <v>20181DFASUMEmployer Cont - 401(K)</v>
      </c>
      <c r="AN97" t="str">
        <f t="shared" si="40"/>
        <v>Employer Cont - 401(K)</v>
      </c>
      <c r="AO97" s="13">
        <f t="shared" si="41"/>
        <v>0.545006899109305</v>
      </c>
      <c r="AP97">
        <f t="shared" si="42"/>
        <v>1</v>
      </c>
      <c r="AQ97" t="str">
        <f t="shared" si="43"/>
        <v>DFASUMEmployer Cont - 401(K)GSA576401K GOVT BASIC CONTRIBUTION</v>
      </c>
    </row>
    <row r="98" spans="1:43" hidden="1" x14ac:dyDescent="0.35">
      <c r="A98" t="s">
        <v>1836</v>
      </c>
      <c r="B98">
        <v>576</v>
      </c>
      <c r="C98" t="s">
        <v>1956</v>
      </c>
      <c r="D98" t="s">
        <v>1839</v>
      </c>
      <c r="E98" t="s">
        <v>1958</v>
      </c>
      <c r="F98" t="s">
        <v>1959</v>
      </c>
      <c r="G98" s="13">
        <v>0.53552129334666398</v>
      </c>
      <c r="I98">
        <v>20181</v>
      </c>
      <c r="J98" t="str">
        <f t="shared" si="24"/>
        <v xml:space="preserve">20181GSA576401K GOVT BASIC CONTRIBUTION20181DFASUNEmployer Surcharge 401(K) </v>
      </c>
      <c r="K98" t="str">
        <f t="shared" si="25"/>
        <v>20181GSA576401K GOVT BASIC CONTRIBUTION</v>
      </c>
      <c r="L98" t="str">
        <f t="shared" si="26"/>
        <v xml:space="preserve">20181DFASUNEmployer Surcharge 401(K) </v>
      </c>
      <c r="M98" s="13">
        <f t="shared" si="27"/>
        <v>0.53552129334666398</v>
      </c>
      <c r="N98" s="13"/>
      <c r="O98" s="19">
        <v>1</v>
      </c>
      <c r="P98">
        <f t="shared" si="28"/>
        <v>3</v>
      </c>
      <c r="Q98">
        <f t="shared" si="29"/>
        <v>45</v>
      </c>
      <c r="R98">
        <f t="shared" si="30"/>
        <v>3</v>
      </c>
      <c r="S98" t="b">
        <f t="shared" si="31"/>
        <v>0</v>
      </c>
      <c r="T98" t="b">
        <f t="shared" si="32"/>
        <v>0</v>
      </c>
      <c r="W98" t="str">
        <f t="shared" si="33"/>
        <v/>
      </c>
      <c r="X98" t="str">
        <f t="shared" si="33"/>
        <v>GSA576401K GOVT BASIC CONTRIBUTION</v>
      </c>
      <c r="Y98" t="str">
        <f t="shared" si="33"/>
        <v/>
      </c>
      <c r="Z98" t="str">
        <f t="shared" si="33"/>
        <v/>
      </c>
      <c r="AA98" t="str">
        <f t="shared" si="33"/>
        <v/>
      </c>
      <c r="AC98" t="str">
        <f t="shared" si="34"/>
        <v xml:space="preserve">DFASUNEmployer Surcharge 401(K) </v>
      </c>
      <c r="AD98" t="str">
        <f t="shared" si="34"/>
        <v/>
      </c>
      <c r="AE98" t="str">
        <f t="shared" si="34"/>
        <v/>
      </c>
      <c r="AF98" t="str">
        <f t="shared" si="34"/>
        <v/>
      </c>
      <c r="AG98" t="str">
        <f t="shared" si="34"/>
        <v/>
      </c>
      <c r="AI98">
        <f t="shared" si="35"/>
        <v>2</v>
      </c>
      <c r="AJ98">
        <f t="shared" si="36"/>
        <v>45</v>
      </c>
      <c r="AK98" t="str">
        <f t="shared" si="37"/>
        <v>20181GSA576401K GOVT BASIC CONTRIBUTION</v>
      </c>
      <c r="AL98" t="str">
        <f t="shared" si="38"/>
        <v>401K GOVT BASIC CONTRIBUTION</v>
      </c>
      <c r="AM98" t="str">
        <f t="shared" si="39"/>
        <v xml:space="preserve">20181DFASUNEmployer Surcharge 401(K) </v>
      </c>
      <c r="AN98" t="str">
        <f t="shared" si="40"/>
        <v xml:space="preserve">Employer Surcharge 401(K) </v>
      </c>
      <c r="AO98" s="13">
        <f t="shared" si="41"/>
        <v>0.53552129334666398</v>
      </c>
      <c r="AP98">
        <f t="shared" si="42"/>
        <v>2</v>
      </c>
      <c r="AQ98" t="str">
        <f t="shared" si="43"/>
        <v>DFASUNEmployer Surcharge 401(K) GSA576401K GOVT BASIC CONTRIBUTION</v>
      </c>
    </row>
    <row r="99" spans="1:43" hidden="1" x14ac:dyDescent="0.35">
      <c r="A99" t="s">
        <v>1836</v>
      </c>
      <c r="B99">
        <v>576</v>
      </c>
      <c r="C99" t="s">
        <v>1957</v>
      </c>
      <c r="D99" t="s">
        <v>1836</v>
      </c>
      <c r="E99">
        <v>598</v>
      </c>
      <c r="F99" t="s">
        <v>1965</v>
      </c>
      <c r="G99" s="13">
        <v>0.80350569675723049</v>
      </c>
      <c r="I99">
        <v>20181</v>
      </c>
      <c r="J99" t="str">
        <f t="shared" si="24"/>
        <v>20181GSA576401K GOVT NON-ELECTIVE PR YR20181GSA598401K GOVT MATCH PR YR</v>
      </c>
      <c r="K99" t="str">
        <f t="shared" si="25"/>
        <v>20181GSA576401K GOVT NON-ELECTIVE PR YR</v>
      </c>
      <c r="L99" t="str">
        <f t="shared" si="26"/>
        <v>20181GSA598401K GOVT MATCH PR YR</v>
      </c>
      <c r="M99" s="13">
        <f t="shared" si="27"/>
        <v>0.80350569675723049</v>
      </c>
      <c r="N99" s="13"/>
      <c r="O99" s="19">
        <v>1</v>
      </c>
      <c r="P99">
        <f t="shared" si="28"/>
        <v>1</v>
      </c>
      <c r="Q99">
        <f t="shared" si="29"/>
        <v>46</v>
      </c>
      <c r="R99">
        <f t="shared" si="30"/>
        <v>1</v>
      </c>
      <c r="S99" t="b">
        <f t="shared" si="31"/>
        <v>1</v>
      </c>
      <c r="T99" t="b">
        <f t="shared" si="32"/>
        <v>0</v>
      </c>
      <c r="W99" t="str">
        <f t="shared" si="33"/>
        <v/>
      </c>
      <c r="X99" t="str">
        <f t="shared" si="33"/>
        <v>GSA576401K GOVT NON-ELECTIVE PR YR</v>
      </c>
      <c r="Y99" t="str">
        <f t="shared" si="33"/>
        <v/>
      </c>
      <c r="Z99" t="str">
        <f t="shared" si="33"/>
        <v/>
      </c>
      <c r="AA99" t="str">
        <f t="shared" si="33"/>
        <v/>
      </c>
      <c r="AC99" t="str">
        <f t="shared" si="34"/>
        <v/>
      </c>
      <c r="AD99" t="str">
        <f t="shared" si="34"/>
        <v>GSA598401K GOVT MATCH PR YR</v>
      </c>
      <c r="AE99" t="str">
        <f t="shared" si="34"/>
        <v/>
      </c>
      <c r="AF99" t="str">
        <f t="shared" si="34"/>
        <v/>
      </c>
      <c r="AG99" t="str">
        <f t="shared" si="34"/>
        <v/>
      </c>
      <c r="AI99">
        <f t="shared" si="35"/>
        <v>1</v>
      </c>
      <c r="AJ99">
        <f t="shared" si="36"/>
        <v>46</v>
      </c>
      <c r="AK99" t="str">
        <f t="shared" si="37"/>
        <v>20181GSA576401K GOVT NON-ELECTIVE PR YR</v>
      </c>
      <c r="AL99" t="str">
        <f t="shared" si="38"/>
        <v>401K GOVT NON-ELECTIVE PR YR</v>
      </c>
      <c r="AM99" t="str">
        <f t="shared" si="39"/>
        <v>20181GSA598401K GOVT MATCH PR YR</v>
      </c>
      <c r="AN99" t="str">
        <f t="shared" si="40"/>
        <v>401K GOVT MATCH PR YR</v>
      </c>
      <c r="AO99" s="13">
        <f t="shared" si="41"/>
        <v>0.80350569675723049</v>
      </c>
      <c r="AP99">
        <f t="shared" si="42"/>
        <v>1</v>
      </c>
      <c r="AQ99" t="str">
        <f t="shared" si="43"/>
        <v>GSA576401K GOVT NON-ELECTIVE PR YRGSA598401K GOVT MATCH PR YR</v>
      </c>
    </row>
    <row r="100" spans="1:43" hidden="1" x14ac:dyDescent="0.35">
      <c r="A100" t="s">
        <v>1839</v>
      </c>
      <c r="B100" t="s">
        <v>1958</v>
      </c>
      <c r="C100" t="s">
        <v>1959</v>
      </c>
      <c r="D100" t="s">
        <v>1839</v>
      </c>
      <c r="E100" t="s">
        <v>1963</v>
      </c>
      <c r="F100" t="s">
        <v>1964</v>
      </c>
      <c r="G100" s="13">
        <v>0.77454545454545454</v>
      </c>
      <c r="I100">
        <v>20181</v>
      </c>
      <c r="J100" t="str">
        <f t="shared" si="24"/>
        <v>20181DFASUNEmployer Surcharge 401(K) 20181DFASUMEmployer Cont - 401(K)</v>
      </c>
      <c r="K100" t="str">
        <f t="shared" si="25"/>
        <v xml:space="preserve">20181DFASUNEmployer Surcharge 401(K) </v>
      </c>
      <c r="L100" t="str">
        <f t="shared" si="26"/>
        <v>20181DFASUMEmployer Cont - 401(K)</v>
      </c>
      <c r="M100" s="13">
        <f t="shared" si="27"/>
        <v>0.77454545454545454</v>
      </c>
      <c r="N100" s="13"/>
      <c r="O100" s="19">
        <v>1</v>
      </c>
      <c r="P100">
        <f t="shared" si="28"/>
        <v>3</v>
      </c>
      <c r="Q100">
        <f t="shared" si="29"/>
        <v>47</v>
      </c>
      <c r="R100">
        <f t="shared" si="30"/>
        <v>1</v>
      </c>
      <c r="S100" t="b">
        <f t="shared" si="31"/>
        <v>1</v>
      </c>
      <c r="T100" t="b">
        <f t="shared" si="32"/>
        <v>0</v>
      </c>
      <c r="W100" t="str">
        <f t="shared" si="33"/>
        <v xml:space="preserve">DFASUNEmployer Surcharge 401(K) </v>
      </c>
      <c r="X100" t="str">
        <f t="shared" si="33"/>
        <v/>
      </c>
      <c r="Y100" t="str">
        <f t="shared" si="33"/>
        <v/>
      </c>
      <c r="Z100" t="str">
        <f t="shared" si="33"/>
        <v/>
      </c>
      <c r="AA100" t="str">
        <f t="shared" si="33"/>
        <v/>
      </c>
      <c r="AC100" t="str">
        <f t="shared" si="34"/>
        <v>DFASUMEmployer Cont - 401(K)</v>
      </c>
      <c r="AD100" t="str">
        <f t="shared" si="34"/>
        <v/>
      </c>
      <c r="AE100" t="str">
        <f t="shared" si="34"/>
        <v/>
      </c>
      <c r="AF100" t="str">
        <f t="shared" si="34"/>
        <v/>
      </c>
      <c r="AG100" t="str">
        <f t="shared" si="34"/>
        <v/>
      </c>
      <c r="AI100">
        <f t="shared" si="35"/>
        <v>1</v>
      </c>
      <c r="AJ100">
        <f t="shared" si="36"/>
        <v>47</v>
      </c>
      <c r="AK100" t="str">
        <f t="shared" si="37"/>
        <v xml:space="preserve">20181DFASUNEmployer Surcharge 401(K) </v>
      </c>
      <c r="AL100" t="str">
        <f t="shared" si="38"/>
        <v xml:space="preserve">Employer Surcharge 401(K) </v>
      </c>
      <c r="AM100" t="str">
        <f t="shared" si="39"/>
        <v>20181DFASUMEmployer Cont - 401(K)</v>
      </c>
      <c r="AN100" t="str">
        <f t="shared" si="40"/>
        <v>Employer Cont - 401(K)</v>
      </c>
      <c r="AO100" s="13">
        <f t="shared" si="41"/>
        <v>0.77454545454545454</v>
      </c>
      <c r="AP100">
        <f t="shared" si="42"/>
        <v>1</v>
      </c>
      <c r="AQ100" t="str">
        <f t="shared" si="43"/>
        <v>DFASUNEmployer Surcharge 401(K) DFASUMEmployer Cont - 401(K)</v>
      </c>
    </row>
    <row r="101" spans="1:43" hidden="1" x14ac:dyDescent="0.35">
      <c r="A101" t="s">
        <v>1839</v>
      </c>
      <c r="B101" t="s">
        <v>1958</v>
      </c>
      <c r="C101" t="s">
        <v>1959</v>
      </c>
      <c r="D101" t="s">
        <v>1836</v>
      </c>
      <c r="E101">
        <v>576</v>
      </c>
      <c r="F101" t="s">
        <v>1956</v>
      </c>
      <c r="G101" s="13">
        <v>0.53552129334666398</v>
      </c>
      <c r="I101">
        <v>20181</v>
      </c>
      <c r="J101" t="str">
        <f t="shared" si="24"/>
        <v>20181DFASUNEmployer Surcharge 401(K) 20181GSA576401K GOVT BASIC CONTRIBUTION</v>
      </c>
      <c r="K101" t="str">
        <f t="shared" si="25"/>
        <v xml:space="preserve">20181DFASUNEmployer Surcharge 401(K) </v>
      </c>
      <c r="L101" t="str">
        <f t="shared" si="26"/>
        <v>20181GSA576401K GOVT BASIC CONTRIBUTION</v>
      </c>
      <c r="M101" s="13">
        <f t="shared" si="27"/>
        <v>0.53552129334666398</v>
      </c>
      <c r="N101" s="13"/>
      <c r="O101" s="19">
        <v>1</v>
      </c>
      <c r="P101">
        <f t="shared" si="28"/>
        <v>3</v>
      </c>
      <c r="Q101">
        <f t="shared" si="29"/>
        <v>47</v>
      </c>
      <c r="R101">
        <f t="shared" si="30"/>
        <v>2</v>
      </c>
      <c r="S101" t="b">
        <f t="shared" si="31"/>
        <v>0</v>
      </c>
      <c r="T101" t="b">
        <f t="shared" si="32"/>
        <v>0</v>
      </c>
      <c r="W101" t="str">
        <f t="shared" si="33"/>
        <v xml:space="preserve">DFASUNEmployer Surcharge 401(K) </v>
      </c>
      <c r="X101" t="str">
        <f t="shared" si="33"/>
        <v/>
      </c>
      <c r="Y101" t="str">
        <f t="shared" si="33"/>
        <v/>
      </c>
      <c r="Z101" t="str">
        <f t="shared" si="33"/>
        <v/>
      </c>
      <c r="AA101" t="str">
        <f t="shared" si="33"/>
        <v/>
      </c>
      <c r="AC101" t="str">
        <f t="shared" si="34"/>
        <v/>
      </c>
      <c r="AD101" t="str">
        <f t="shared" si="34"/>
        <v>GSA576401K GOVT BASIC CONTRIBUTION</v>
      </c>
      <c r="AE101" t="str">
        <f t="shared" si="34"/>
        <v/>
      </c>
      <c r="AF101" t="str">
        <f t="shared" si="34"/>
        <v/>
      </c>
      <c r="AG101" t="str">
        <f t="shared" si="34"/>
        <v/>
      </c>
      <c r="AI101">
        <f t="shared" si="35"/>
        <v>1</v>
      </c>
      <c r="AJ101">
        <f t="shared" si="36"/>
        <v>47</v>
      </c>
      <c r="AK101" t="str">
        <f t="shared" si="37"/>
        <v xml:space="preserve">20181DFASUNEmployer Surcharge 401(K) </v>
      </c>
      <c r="AL101" t="str">
        <f t="shared" si="38"/>
        <v xml:space="preserve">Employer Surcharge 401(K) </v>
      </c>
      <c r="AM101" t="str">
        <f t="shared" si="39"/>
        <v>20181GSA576401K GOVT BASIC CONTRIBUTION</v>
      </c>
      <c r="AN101" t="str">
        <f t="shared" si="40"/>
        <v>401K GOVT BASIC CONTRIBUTION</v>
      </c>
      <c r="AO101" s="13">
        <f t="shared" si="41"/>
        <v>0.53552129334666398</v>
      </c>
      <c r="AP101">
        <f t="shared" si="42"/>
        <v>2</v>
      </c>
      <c r="AQ101" t="str">
        <f t="shared" si="43"/>
        <v>DFASUNEmployer Surcharge 401(K) GSA576401K GOVT BASIC CONTRIBUTION</v>
      </c>
    </row>
    <row r="102" spans="1:43" hidden="1" x14ac:dyDescent="0.35">
      <c r="A102" t="s">
        <v>1839</v>
      </c>
      <c r="B102" t="s">
        <v>1958</v>
      </c>
      <c r="C102" t="s">
        <v>1959</v>
      </c>
      <c r="D102" t="s">
        <v>1836</v>
      </c>
      <c r="E102">
        <v>598</v>
      </c>
      <c r="F102" t="s">
        <v>1960</v>
      </c>
      <c r="G102" s="13">
        <v>0.53552129334666398</v>
      </c>
      <c r="I102">
        <v>20181</v>
      </c>
      <c r="J102" t="str">
        <f t="shared" si="24"/>
        <v>20181DFASUNEmployer Surcharge 401(K) 20181GSA598401K GOVT MATCH CONTRIBUTION</v>
      </c>
      <c r="K102" t="str">
        <f t="shared" si="25"/>
        <v xml:space="preserve">20181DFASUNEmployer Surcharge 401(K) </v>
      </c>
      <c r="L102" t="str">
        <f t="shared" si="26"/>
        <v>20181GSA598401K GOVT MATCH CONTRIBUTION</v>
      </c>
      <c r="M102" s="13">
        <f t="shared" si="27"/>
        <v>0.53552129334666398</v>
      </c>
      <c r="N102" s="13"/>
      <c r="O102" s="19">
        <v>1</v>
      </c>
      <c r="P102">
        <f t="shared" si="28"/>
        <v>3</v>
      </c>
      <c r="Q102">
        <f t="shared" si="29"/>
        <v>47</v>
      </c>
      <c r="R102">
        <f t="shared" si="30"/>
        <v>3</v>
      </c>
      <c r="S102" t="b">
        <f t="shared" si="31"/>
        <v>0</v>
      </c>
      <c r="T102" t="b">
        <f t="shared" si="32"/>
        <v>0</v>
      </c>
      <c r="W102" t="str">
        <f t="shared" si="33"/>
        <v xml:space="preserve">DFASUNEmployer Surcharge 401(K) </v>
      </c>
      <c r="X102" t="str">
        <f t="shared" si="33"/>
        <v/>
      </c>
      <c r="Y102" t="str">
        <f t="shared" si="33"/>
        <v/>
      </c>
      <c r="Z102" t="str">
        <f t="shared" si="33"/>
        <v/>
      </c>
      <c r="AA102" t="str">
        <f t="shared" si="33"/>
        <v/>
      </c>
      <c r="AC102" t="str">
        <f t="shared" si="34"/>
        <v/>
      </c>
      <c r="AD102" t="str">
        <f t="shared" si="34"/>
        <v>GSA598401K GOVT MATCH CONTRIBUTION</v>
      </c>
      <c r="AE102" t="str">
        <f t="shared" si="34"/>
        <v/>
      </c>
      <c r="AF102" t="str">
        <f t="shared" si="34"/>
        <v/>
      </c>
      <c r="AG102" t="str">
        <f t="shared" si="34"/>
        <v/>
      </c>
      <c r="AI102">
        <f t="shared" si="35"/>
        <v>1</v>
      </c>
      <c r="AJ102">
        <f t="shared" si="36"/>
        <v>47</v>
      </c>
      <c r="AK102" t="str">
        <f t="shared" si="37"/>
        <v xml:space="preserve">20181DFASUNEmployer Surcharge 401(K) </v>
      </c>
      <c r="AL102" t="str">
        <f t="shared" si="38"/>
        <v xml:space="preserve">Employer Surcharge 401(K) </v>
      </c>
      <c r="AM102" t="str">
        <f t="shared" si="39"/>
        <v>20181GSA598401K GOVT MATCH CONTRIBUTION</v>
      </c>
      <c r="AN102" t="str">
        <f t="shared" si="40"/>
        <v>401K GOVT MATCH CONTRIBUTION</v>
      </c>
      <c r="AO102" s="13">
        <f t="shared" si="41"/>
        <v>0.53552129334666398</v>
      </c>
      <c r="AP102">
        <f t="shared" si="42"/>
        <v>1</v>
      </c>
      <c r="AQ102" t="str">
        <f t="shared" si="43"/>
        <v>DFASUNEmployer Surcharge 401(K) GSA598401K GOVT MATCH CONTRIBUTION</v>
      </c>
    </row>
    <row r="103" spans="1:43" hidden="1" x14ac:dyDescent="0.35">
      <c r="A103" t="s">
        <v>1836</v>
      </c>
      <c r="B103">
        <v>598</v>
      </c>
      <c r="C103" t="s">
        <v>1960</v>
      </c>
      <c r="D103" t="s">
        <v>1836</v>
      </c>
      <c r="E103">
        <v>576</v>
      </c>
      <c r="F103" t="s">
        <v>1956</v>
      </c>
      <c r="G103" s="13">
        <v>0.72</v>
      </c>
      <c r="I103">
        <v>20181</v>
      </c>
      <c r="J103" t="str">
        <f t="shared" si="24"/>
        <v>20181GSA598401K GOVT MATCH CONTRIBUTION20181GSA576401K GOVT BASIC CONTRIBUTION</v>
      </c>
      <c r="K103" t="str">
        <f t="shared" si="25"/>
        <v>20181GSA598401K GOVT MATCH CONTRIBUTION</v>
      </c>
      <c r="L103" t="str">
        <f t="shared" si="26"/>
        <v>20181GSA576401K GOVT BASIC CONTRIBUTION</v>
      </c>
      <c r="M103" s="13">
        <f t="shared" si="27"/>
        <v>0.72</v>
      </c>
      <c r="N103" s="13"/>
      <c r="O103" s="19">
        <v>1</v>
      </c>
      <c r="P103">
        <f t="shared" si="28"/>
        <v>3</v>
      </c>
      <c r="Q103">
        <f t="shared" si="29"/>
        <v>48</v>
      </c>
      <c r="R103">
        <f t="shared" si="30"/>
        <v>1</v>
      </c>
      <c r="S103" t="b">
        <f t="shared" si="31"/>
        <v>1</v>
      </c>
      <c r="T103" t="b">
        <f t="shared" si="32"/>
        <v>0</v>
      </c>
      <c r="W103" t="str">
        <f t="shared" si="33"/>
        <v/>
      </c>
      <c r="X103" t="str">
        <f t="shared" si="33"/>
        <v>GSA598401K GOVT MATCH CONTRIBUTION</v>
      </c>
      <c r="Y103" t="str">
        <f t="shared" si="33"/>
        <v/>
      </c>
      <c r="Z103" t="str">
        <f t="shared" si="33"/>
        <v/>
      </c>
      <c r="AA103" t="str">
        <f t="shared" si="33"/>
        <v/>
      </c>
      <c r="AC103" t="str">
        <f t="shared" si="34"/>
        <v/>
      </c>
      <c r="AD103" t="str">
        <f t="shared" si="34"/>
        <v>GSA576401K GOVT BASIC CONTRIBUTION</v>
      </c>
      <c r="AE103" t="str">
        <f t="shared" si="34"/>
        <v/>
      </c>
      <c r="AF103" t="str">
        <f t="shared" si="34"/>
        <v/>
      </c>
      <c r="AG103" t="str">
        <f t="shared" si="34"/>
        <v/>
      </c>
      <c r="AI103">
        <f t="shared" si="35"/>
        <v>1</v>
      </c>
      <c r="AJ103">
        <f t="shared" si="36"/>
        <v>48</v>
      </c>
      <c r="AK103" t="str">
        <f t="shared" si="37"/>
        <v>20181GSA598401K GOVT MATCH CONTRIBUTION</v>
      </c>
      <c r="AL103" t="str">
        <f t="shared" si="38"/>
        <v>401K GOVT MATCH CONTRIBUTION</v>
      </c>
      <c r="AM103" t="str">
        <f t="shared" si="39"/>
        <v>20181GSA576401K GOVT BASIC CONTRIBUTION</v>
      </c>
      <c r="AN103" t="str">
        <f t="shared" si="40"/>
        <v>401K GOVT BASIC CONTRIBUTION</v>
      </c>
      <c r="AO103" s="13">
        <f t="shared" si="41"/>
        <v>0.72</v>
      </c>
      <c r="AP103">
        <f t="shared" si="42"/>
        <v>1</v>
      </c>
      <c r="AQ103" t="str">
        <f t="shared" si="43"/>
        <v>GSA598401K GOVT MATCH CONTRIBUTIONGSA576401K GOVT BASIC CONTRIBUTION</v>
      </c>
    </row>
    <row r="104" spans="1:43" hidden="1" x14ac:dyDescent="0.35">
      <c r="A104" t="s">
        <v>1836</v>
      </c>
      <c r="B104">
        <v>598</v>
      </c>
      <c r="C104" t="s">
        <v>1960</v>
      </c>
      <c r="D104" t="s">
        <v>1836</v>
      </c>
      <c r="E104">
        <v>598</v>
      </c>
      <c r="F104" t="s">
        <v>1965</v>
      </c>
      <c r="G104" s="13">
        <v>0.67500000000000004</v>
      </c>
      <c r="I104">
        <v>20181</v>
      </c>
      <c r="J104" t="str">
        <f t="shared" si="24"/>
        <v>20181GSA598401K GOVT MATCH CONTRIBUTION20181GSA598401K GOVT MATCH PR YR</v>
      </c>
      <c r="K104" t="str">
        <f t="shared" si="25"/>
        <v>20181GSA598401K GOVT MATCH CONTRIBUTION</v>
      </c>
      <c r="L104" t="str">
        <f t="shared" si="26"/>
        <v>20181GSA598401K GOVT MATCH PR YR</v>
      </c>
      <c r="M104" s="13">
        <f t="shared" si="27"/>
        <v>0.67500000000000004</v>
      </c>
      <c r="N104" s="13"/>
      <c r="O104" s="19">
        <v>1</v>
      </c>
      <c r="P104">
        <f t="shared" si="28"/>
        <v>3</v>
      </c>
      <c r="Q104">
        <f t="shared" si="29"/>
        <v>48</v>
      </c>
      <c r="R104">
        <f t="shared" si="30"/>
        <v>2</v>
      </c>
      <c r="S104" t="b">
        <f t="shared" si="31"/>
        <v>1</v>
      </c>
      <c r="T104" t="b">
        <f t="shared" si="32"/>
        <v>0</v>
      </c>
      <c r="W104" t="str">
        <f t="shared" si="33"/>
        <v/>
      </c>
      <c r="X104" t="str">
        <f t="shared" si="33"/>
        <v>GSA598401K GOVT MATCH CONTRIBUTION</v>
      </c>
      <c r="Y104" t="str">
        <f t="shared" si="33"/>
        <v/>
      </c>
      <c r="Z104" t="str">
        <f t="shared" si="33"/>
        <v/>
      </c>
      <c r="AA104" t="str">
        <f t="shared" si="33"/>
        <v/>
      </c>
      <c r="AC104" t="str">
        <f t="shared" si="34"/>
        <v/>
      </c>
      <c r="AD104" t="str">
        <f t="shared" si="34"/>
        <v>GSA598401K GOVT MATCH PR YR</v>
      </c>
      <c r="AE104" t="str">
        <f t="shared" si="34"/>
        <v/>
      </c>
      <c r="AF104" t="str">
        <f t="shared" si="34"/>
        <v/>
      </c>
      <c r="AG104" t="str">
        <f t="shared" si="34"/>
        <v/>
      </c>
      <c r="AI104">
        <f t="shared" si="35"/>
        <v>1</v>
      </c>
      <c r="AJ104">
        <f t="shared" si="36"/>
        <v>48</v>
      </c>
      <c r="AK104" t="str">
        <f t="shared" si="37"/>
        <v>20181GSA598401K GOVT MATCH CONTRIBUTION</v>
      </c>
      <c r="AL104" t="str">
        <f t="shared" si="38"/>
        <v>401K GOVT MATCH CONTRIBUTION</v>
      </c>
      <c r="AM104" t="str">
        <f t="shared" si="39"/>
        <v>20181GSA598401K GOVT MATCH PR YR</v>
      </c>
      <c r="AN104" t="str">
        <f t="shared" si="40"/>
        <v>401K GOVT MATCH PR YR</v>
      </c>
      <c r="AO104" s="13">
        <f t="shared" si="41"/>
        <v>0.67500000000000004</v>
      </c>
      <c r="AP104">
        <f t="shared" si="42"/>
        <v>1</v>
      </c>
      <c r="AQ104" t="str">
        <f t="shared" si="43"/>
        <v>GSA598401K GOVT MATCH CONTRIBUTIONGSA598401K GOVT MATCH PR YR</v>
      </c>
    </row>
    <row r="105" spans="1:43" hidden="1" x14ac:dyDescent="0.35">
      <c r="A105" t="s">
        <v>1836</v>
      </c>
      <c r="B105">
        <v>598</v>
      </c>
      <c r="C105" t="s">
        <v>1960</v>
      </c>
      <c r="D105" t="s">
        <v>1839</v>
      </c>
      <c r="E105" t="s">
        <v>1963</v>
      </c>
      <c r="F105" t="s">
        <v>1964</v>
      </c>
      <c r="G105" s="13">
        <v>0.545006899109305</v>
      </c>
      <c r="I105">
        <v>20181</v>
      </c>
      <c r="J105" t="str">
        <f t="shared" si="24"/>
        <v>20181GSA598401K GOVT MATCH CONTRIBUTION20181DFASUMEmployer Cont - 401(K)</v>
      </c>
      <c r="K105" t="str">
        <f t="shared" si="25"/>
        <v>20181GSA598401K GOVT MATCH CONTRIBUTION</v>
      </c>
      <c r="L105" t="str">
        <f t="shared" si="26"/>
        <v>20181DFASUMEmployer Cont - 401(K)</v>
      </c>
      <c r="M105" s="13">
        <f t="shared" si="27"/>
        <v>0.545006899109305</v>
      </c>
      <c r="N105" s="13"/>
      <c r="O105" s="19">
        <v>1</v>
      </c>
      <c r="P105">
        <f t="shared" si="28"/>
        <v>3</v>
      </c>
      <c r="Q105">
        <f t="shared" si="29"/>
        <v>48</v>
      </c>
      <c r="R105">
        <f t="shared" si="30"/>
        <v>3</v>
      </c>
      <c r="S105" t="b">
        <f t="shared" si="31"/>
        <v>0</v>
      </c>
      <c r="T105" t="b">
        <f t="shared" si="32"/>
        <v>0</v>
      </c>
      <c r="W105" t="str">
        <f t="shared" si="33"/>
        <v/>
      </c>
      <c r="X105" t="str">
        <f t="shared" si="33"/>
        <v>GSA598401K GOVT MATCH CONTRIBUTION</v>
      </c>
      <c r="Y105" t="str">
        <f t="shared" si="33"/>
        <v/>
      </c>
      <c r="Z105" t="str">
        <f t="shared" si="33"/>
        <v/>
      </c>
      <c r="AA105" t="str">
        <f t="shared" si="33"/>
        <v/>
      </c>
      <c r="AC105" t="str">
        <f t="shared" si="34"/>
        <v>DFASUMEmployer Cont - 401(K)</v>
      </c>
      <c r="AD105" t="str">
        <f t="shared" si="34"/>
        <v/>
      </c>
      <c r="AE105" t="str">
        <f t="shared" si="34"/>
        <v/>
      </c>
      <c r="AF105" t="str">
        <f t="shared" si="34"/>
        <v/>
      </c>
      <c r="AG105" t="str">
        <f t="shared" si="34"/>
        <v/>
      </c>
      <c r="AI105">
        <f t="shared" si="35"/>
        <v>1</v>
      </c>
      <c r="AJ105">
        <f t="shared" si="36"/>
        <v>48</v>
      </c>
      <c r="AK105" t="str">
        <f t="shared" si="37"/>
        <v>20181GSA598401K GOVT MATCH CONTRIBUTION</v>
      </c>
      <c r="AL105" t="str">
        <f t="shared" si="38"/>
        <v>401K GOVT MATCH CONTRIBUTION</v>
      </c>
      <c r="AM105" t="str">
        <f t="shared" si="39"/>
        <v>20181DFASUMEmployer Cont - 401(K)</v>
      </c>
      <c r="AN105" t="str">
        <f t="shared" si="40"/>
        <v>Employer Cont - 401(K)</v>
      </c>
      <c r="AO105" s="13">
        <f t="shared" si="41"/>
        <v>0.545006899109305</v>
      </c>
      <c r="AP105">
        <f t="shared" si="42"/>
        <v>1</v>
      </c>
      <c r="AQ105" t="str">
        <f t="shared" si="43"/>
        <v>DFASUMEmployer Cont - 401(K)GSA598401K GOVT MATCH CONTRIBUTION</v>
      </c>
    </row>
    <row r="106" spans="1:43" hidden="1" x14ac:dyDescent="0.35">
      <c r="A106" t="s">
        <v>1837</v>
      </c>
      <c r="B106" t="s">
        <v>1961</v>
      </c>
      <c r="C106" t="s">
        <v>1962</v>
      </c>
      <c r="D106" t="s">
        <v>1837</v>
      </c>
      <c r="E106" t="s">
        <v>1988</v>
      </c>
      <c r="F106" t="s">
        <v>1989</v>
      </c>
      <c r="G106" s="13">
        <v>0.52200000000000002</v>
      </c>
      <c r="I106">
        <v>20181</v>
      </c>
      <c r="J106" t="str">
        <f t="shared" si="24"/>
        <v>20181IBC52X401K AGENCY MATCHING (SYSTEM GENERATED)  20181IBC51XTHRIFT SAVINGS GOVT MATCHING (SYSTEM GENERATED)</v>
      </c>
      <c r="K106" t="str">
        <f t="shared" si="25"/>
        <v xml:space="preserve">20181IBC52X401K AGENCY MATCHING (SYSTEM GENERATED)  </v>
      </c>
      <c r="L106" t="str">
        <f t="shared" si="26"/>
        <v>20181IBC51XTHRIFT SAVINGS GOVT MATCHING (SYSTEM GENERATED)</v>
      </c>
      <c r="M106" s="13">
        <f t="shared" si="27"/>
        <v>0.52200000000000002</v>
      </c>
      <c r="N106" s="13"/>
      <c r="O106" s="19">
        <v>1</v>
      </c>
      <c r="P106">
        <f t="shared" si="28"/>
        <v>3</v>
      </c>
      <c r="Q106">
        <f t="shared" si="29"/>
        <v>49</v>
      </c>
      <c r="R106">
        <f t="shared" si="30"/>
        <v>1</v>
      </c>
      <c r="S106" t="b">
        <f t="shared" si="31"/>
        <v>1</v>
      </c>
      <c r="T106" t="b">
        <f t="shared" si="32"/>
        <v>0</v>
      </c>
      <c r="W106" t="str">
        <f t="shared" si="33"/>
        <v/>
      </c>
      <c r="X106" t="str">
        <f t="shared" si="33"/>
        <v/>
      </c>
      <c r="Y106" t="str">
        <f t="shared" si="33"/>
        <v/>
      </c>
      <c r="Z106" t="str">
        <f t="shared" si="33"/>
        <v xml:space="preserve">IBC52X401K AGENCY MATCHING (SYSTEM GENERATED)  </v>
      </c>
      <c r="AA106" t="str">
        <f t="shared" si="33"/>
        <v/>
      </c>
      <c r="AC106" t="str">
        <f t="shared" si="34"/>
        <v/>
      </c>
      <c r="AD106" t="str">
        <f t="shared" si="34"/>
        <v/>
      </c>
      <c r="AE106" t="str">
        <f t="shared" si="34"/>
        <v/>
      </c>
      <c r="AF106" t="str">
        <f t="shared" si="34"/>
        <v>IBC51XTHRIFT SAVINGS GOVT MATCHING (SYSTEM GENERATED)</v>
      </c>
      <c r="AG106" t="str">
        <f t="shared" si="34"/>
        <v/>
      </c>
      <c r="AI106">
        <f t="shared" si="35"/>
        <v>1</v>
      </c>
      <c r="AJ106">
        <f t="shared" si="36"/>
        <v>49</v>
      </c>
      <c r="AK106" t="str">
        <f t="shared" si="37"/>
        <v xml:space="preserve">20181IBC52X401K AGENCY MATCHING (SYSTEM GENERATED)  </v>
      </c>
      <c r="AL106" t="str">
        <f t="shared" si="38"/>
        <v xml:space="preserve">401K AGENCY MATCHING (SYSTEM GENERATED)  </v>
      </c>
      <c r="AM106" t="str">
        <f t="shared" si="39"/>
        <v>20181IBC51XTHRIFT SAVINGS GOVT MATCHING (SYSTEM GENERATED)</v>
      </c>
      <c r="AN106" t="str">
        <f t="shared" si="40"/>
        <v>THRIFT SAVINGS GOVT MATCHING (SYSTEM GENERATED)</v>
      </c>
      <c r="AO106" s="13">
        <f t="shared" si="41"/>
        <v>0.52200000000000002</v>
      </c>
      <c r="AP106">
        <f t="shared" si="42"/>
        <v>1</v>
      </c>
      <c r="AQ106" t="str">
        <f t="shared" si="43"/>
        <v>IBC52X401K AGENCY MATCHING (SYSTEM GENERATED)  IBC51XTHRIFT SAVINGS GOVT MATCHING (SYSTEM GENERATED)</v>
      </c>
    </row>
    <row r="107" spans="1:43" hidden="1" x14ac:dyDescent="0.35">
      <c r="A107" t="s">
        <v>1837</v>
      </c>
      <c r="B107" t="s">
        <v>1961</v>
      </c>
      <c r="C107" t="s">
        <v>1962</v>
      </c>
      <c r="D107" t="s">
        <v>1837</v>
      </c>
      <c r="E107" t="s">
        <v>1954</v>
      </c>
      <c r="F107" t="s">
        <v>1955</v>
      </c>
      <c r="G107" s="13">
        <v>0.51354081033470345</v>
      </c>
      <c r="I107">
        <v>20181</v>
      </c>
      <c r="J107" t="str">
        <f t="shared" si="24"/>
        <v>20181IBC52X401K AGENCY MATCHING (SYSTEM GENERATED)  20181IBC52Y401(A) EMPLOYER CONTRIBUTION (SYSTEM GENERATED)</v>
      </c>
      <c r="K107" t="str">
        <f t="shared" si="25"/>
        <v xml:space="preserve">20181IBC52X401K AGENCY MATCHING (SYSTEM GENERATED)  </v>
      </c>
      <c r="L107" t="str">
        <f t="shared" si="26"/>
        <v>20181IBC52Y401(A) EMPLOYER CONTRIBUTION (SYSTEM GENERATED)</v>
      </c>
      <c r="M107" s="13">
        <f t="shared" si="27"/>
        <v>0.51354081033470345</v>
      </c>
      <c r="N107" s="13"/>
      <c r="O107" s="19">
        <v>1</v>
      </c>
      <c r="P107">
        <f t="shared" si="28"/>
        <v>3</v>
      </c>
      <c r="Q107">
        <f t="shared" si="29"/>
        <v>49</v>
      </c>
      <c r="R107">
        <f t="shared" si="30"/>
        <v>2</v>
      </c>
      <c r="S107" t="b">
        <f t="shared" si="31"/>
        <v>1</v>
      </c>
      <c r="T107" t="b">
        <f t="shared" si="32"/>
        <v>0</v>
      </c>
      <c r="W107" t="str">
        <f t="shared" si="33"/>
        <v/>
      </c>
      <c r="X107" t="str">
        <f t="shared" si="33"/>
        <v/>
      </c>
      <c r="Y107" t="str">
        <f t="shared" si="33"/>
        <v/>
      </c>
      <c r="Z107" t="str">
        <f t="shared" si="33"/>
        <v xml:space="preserve">IBC52X401K AGENCY MATCHING (SYSTEM GENERATED)  </v>
      </c>
      <c r="AA107" t="str">
        <f t="shared" si="33"/>
        <v/>
      </c>
      <c r="AC107" t="str">
        <f t="shared" si="34"/>
        <v/>
      </c>
      <c r="AD107" t="str">
        <f t="shared" si="34"/>
        <v/>
      </c>
      <c r="AE107" t="str">
        <f t="shared" si="34"/>
        <v/>
      </c>
      <c r="AF107" t="str">
        <f t="shared" si="34"/>
        <v>IBC52Y401(A) EMPLOYER CONTRIBUTION (SYSTEM GENERATED)</v>
      </c>
      <c r="AG107" t="str">
        <f t="shared" si="34"/>
        <v/>
      </c>
      <c r="AI107">
        <f t="shared" si="35"/>
        <v>1</v>
      </c>
      <c r="AJ107">
        <f t="shared" si="36"/>
        <v>49</v>
      </c>
      <c r="AK107" t="str">
        <f t="shared" si="37"/>
        <v xml:space="preserve">20181IBC52X401K AGENCY MATCHING (SYSTEM GENERATED)  </v>
      </c>
      <c r="AL107" t="str">
        <f t="shared" si="38"/>
        <v xml:space="preserve">401K AGENCY MATCHING (SYSTEM GENERATED)  </v>
      </c>
      <c r="AM107" t="str">
        <f t="shared" si="39"/>
        <v>20181IBC52Y401(A) EMPLOYER CONTRIBUTION (SYSTEM GENERATED)</v>
      </c>
      <c r="AN107" t="str">
        <f t="shared" si="40"/>
        <v>401(A) EMPLOYER CONTRIBUTION (SYSTEM GENERATED)</v>
      </c>
      <c r="AO107" s="13">
        <f t="shared" si="41"/>
        <v>0.51354081033470345</v>
      </c>
      <c r="AP107">
        <f t="shared" si="42"/>
        <v>1</v>
      </c>
      <c r="AQ107" t="str">
        <f t="shared" si="43"/>
        <v>IBC52X401K AGENCY MATCHING (SYSTEM GENERATED)  IBC52Y401(A) EMPLOYER CONTRIBUTION (SYSTEM GENERATED)</v>
      </c>
    </row>
    <row r="108" spans="1:43" hidden="1" x14ac:dyDescent="0.35">
      <c r="A108" t="s">
        <v>1837</v>
      </c>
      <c r="B108" t="s">
        <v>1961</v>
      </c>
      <c r="C108" t="s">
        <v>1962</v>
      </c>
      <c r="D108" t="s">
        <v>1837</v>
      </c>
      <c r="E108" t="s">
        <v>1966</v>
      </c>
      <c r="F108" t="s">
        <v>1967</v>
      </c>
      <c r="G108" s="13">
        <v>0.50097125223323047</v>
      </c>
      <c r="I108">
        <v>20181</v>
      </c>
      <c r="J108" t="str">
        <f t="shared" si="24"/>
        <v>20181IBC52X401K AGENCY MATCHING (SYSTEM GENERATED)  20181IBC5NYSPECIAL RETIREMENT - NAF 401 INCENTIVE (SYSTEM GENERATED)</v>
      </c>
      <c r="K108" t="str">
        <f t="shared" si="25"/>
        <v xml:space="preserve">20181IBC52X401K AGENCY MATCHING (SYSTEM GENERATED)  </v>
      </c>
      <c r="L108" t="str">
        <f t="shared" si="26"/>
        <v>20181IBC5NYSPECIAL RETIREMENT - NAF 401 INCENTIVE (SYSTEM GENERATED)</v>
      </c>
      <c r="M108" s="13">
        <f t="shared" si="27"/>
        <v>0.50097125223323047</v>
      </c>
      <c r="N108" s="13"/>
      <c r="O108" s="19">
        <v>1</v>
      </c>
      <c r="P108">
        <f t="shared" si="28"/>
        <v>3</v>
      </c>
      <c r="Q108">
        <f t="shared" si="29"/>
        <v>49</v>
      </c>
      <c r="R108">
        <f t="shared" si="30"/>
        <v>3</v>
      </c>
      <c r="S108" t="b">
        <f t="shared" si="31"/>
        <v>1</v>
      </c>
      <c r="T108" t="b">
        <f t="shared" si="32"/>
        <v>0</v>
      </c>
      <c r="W108" t="str">
        <f t="shared" ref="W108:AA139" si="44">IF($A108=W$10, $A108&amp;$B108&amp;$C108, "")</f>
        <v/>
      </c>
      <c r="X108" t="str">
        <f t="shared" si="44"/>
        <v/>
      </c>
      <c r="Y108" t="str">
        <f t="shared" si="44"/>
        <v/>
      </c>
      <c r="Z108" t="str">
        <f t="shared" si="44"/>
        <v xml:space="preserve">IBC52X401K AGENCY MATCHING (SYSTEM GENERATED)  </v>
      </c>
      <c r="AA108" t="str">
        <f t="shared" si="44"/>
        <v/>
      </c>
      <c r="AC108" t="str">
        <f t="shared" ref="AC108:AG139" si="45">IF($D108=AC$10, $D108&amp;$E108&amp;$F108, "")</f>
        <v/>
      </c>
      <c r="AD108" t="str">
        <f t="shared" si="45"/>
        <v/>
      </c>
      <c r="AE108" t="str">
        <f t="shared" si="45"/>
        <v/>
      </c>
      <c r="AF108" t="str">
        <f t="shared" si="45"/>
        <v>IBC5NYSPECIAL RETIREMENT - NAF 401 INCENTIVE (SYSTEM GENERATED)</v>
      </c>
      <c r="AG108" t="str">
        <f t="shared" si="45"/>
        <v/>
      </c>
      <c r="AI108">
        <f t="shared" si="35"/>
        <v>1</v>
      </c>
      <c r="AJ108">
        <f t="shared" si="36"/>
        <v>49</v>
      </c>
      <c r="AK108" t="str">
        <f t="shared" si="37"/>
        <v xml:space="preserve">20181IBC52X401K AGENCY MATCHING (SYSTEM GENERATED)  </v>
      </c>
      <c r="AL108" t="str">
        <f t="shared" si="38"/>
        <v xml:space="preserve">401K AGENCY MATCHING (SYSTEM GENERATED)  </v>
      </c>
      <c r="AM108" t="str">
        <f t="shared" si="39"/>
        <v>20181IBC5NYSPECIAL RETIREMENT - NAF 401 INCENTIVE (SYSTEM GENERATED)</v>
      </c>
      <c r="AN108" t="str">
        <f t="shared" si="40"/>
        <v>SPECIAL RETIREMENT - NAF 401 INCENTIVE (SYSTEM GENERATED)</v>
      </c>
      <c r="AO108" s="13">
        <f t="shared" si="41"/>
        <v>0.50097125223323047</v>
      </c>
      <c r="AP108">
        <f t="shared" si="42"/>
        <v>1</v>
      </c>
      <c r="AQ108" t="str">
        <f t="shared" si="43"/>
        <v>IBC52X401K AGENCY MATCHING (SYSTEM GENERATED)  IBC5NYSPECIAL RETIREMENT - NAF 401 INCENTIVE (SYSTEM GENERATED)</v>
      </c>
    </row>
    <row r="109" spans="1:43" hidden="1" x14ac:dyDescent="0.35">
      <c r="A109" t="s">
        <v>1839</v>
      </c>
      <c r="B109" t="s">
        <v>1963</v>
      </c>
      <c r="C109" t="s">
        <v>1964</v>
      </c>
      <c r="D109" t="s">
        <v>1839</v>
      </c>
      <c r="E109" t="s">
        <v>1958</v>
      </c>
      <c r="F109" t="s">
        <v>1959</v>
      </c>
      <c r="G109" s="13">
        <v>0.77454545454545454</v>
      </c>
      <c r="I109">
        <v>20181</v>
      </c>
      <c r="J109" t="str">
        <f t="shared" si="24"/>
        <v xml:space="preserve">20181DFASUMEmployer Cont - 401(K)20181DFASUNEmployer Surcharge 401(K) </v>
      </c>
      <c r="K109" t="str">
        <f t="shared" si="25"/>
        <v>20181DFASUMEmployer Cont - 401(K)</v>
      </c>
      <c r="L109" t="str">
        <f t="shared" si="26"/>
        <v xml:space="preserve">20181DFASUNEmployer Surcharge 401(K) </v>
      </c>
      <c r="M109" s="13">
        <f t="shared" si="27"/>
        <v>0.77454545454545454</v>
      </c>
      <c r="N109" s="13"/>
      <c r="O109" s="19">
        <v>1</v>
      </c>
      <c r="P109">
        <f t="shared" si="28"/>
        <v>3</v>
      </c>
      <c r="Q109">
        <f t="shared" si="29"/>
        <v>50</v>
      </c>
      <c r="R109">
        <f t="shared" si="30"/>
        <v>1</v>
      </c>
      <c r="S109" t="b">
        <f t="shared" si="31"/>
        <v>1</v>
      </c>
      <c r="T109" t="b">
        <f t="shared" si="32"/>
        <v>0</v>
      </c>
      <c r="W109" t="str">
        <f t="shared" si="44"/>
        <v>DFASUMEmployer Cont - 401(K)</v>
      </c>
      <c r="X109" t="str">
        <f t="shared" si="44"/>
        <v/>
      </c>
      <c r="Y109" t="str">
        <f t="shared" si="44"/>
        <v/>
      </c>
      <c r="Z109" t="str">
        <f t="shared" si="44"/>
        <v/>
      </c>
      <c r="AA109" t="str">
        <f t="shared" si="44"/>
        <v/>
      </c>
      <c r="AC109" t="str">
        <f t="shared" si="45"/>
        <v xml:space="preserve">DFASUNEmployer Surcharge 401(K) </v>
      </c>
      <c r="AD109" t="str">
        <f t="shared" si="45"/>
        <v/>
      </c>
      <c r="AE109" t="str">
        <f t="shared" si="45"/>
        <v/>
      </c>
      <c r="AF109" t="str">
        <f t="shared" si="45"/>
        <v/>
      </c>
      <c r="AG109" t="str">
        <f t="shared" si="45"/>
        <v/>
      </c>
      <c r="AI109">
        <f t="shared" si="35"/>
        <v>1</v>
      </c>
      <c r="AJ109">
        <f t="shared" si="36"/>
        <v>50</v>
      </c>
      <c r="AK109" t="str">
        <f t="shared" si="37"/>
        <v>20181DFASUMEmployer Cont - 401(K)</v>
      </c>
      <c r="AL109" t="str">
        <f t="shared" si="38"/>
        <v>Employer Cont - 401(K)</v>
      </c>
      <c r="AM109" t="str">
        <f t="shared" si="39"/>
        <v xml:space="preserve">20181DFASUNEmployer Surcharge 401(K) </v>
      </c>
      <c r="AN109" t="str">
        <f t="shared" si="40"/>
        <v xml:space="preserve">Employer Surcharge 401(K) </v>
      </c>
      <c r="AO109" s="13">
        <f t="shared" si="41"/>
        <v>0.77454545454545454</v>
      </c>
      <c r="AP109">
        <f t="shared" si="42"/>
        <v>1</v>
      </c>
      <c r="AQ109" t="str">
        <f t="shared" si="43"/>
        <v xml:space="preserve">DFASUMEmployer Cont - 401(K)DFASUNEmployer Surcharge 401(K) </v>
      </c>
    </row>
    <row r="110" spans="1:43" hidden="1" x14ac:dyDescent="0.35">
      <c r="A110" t="s">
        <v>1839</v>
      </c>
      <c r="B110" t="s">
        <v>1963</v>
      </c>
      <c r="C110" t="s">
        <v>1964</v>
      </c>
      <c r="D110" t="s">
        <v>1839</v>
      </c>
      <c r="E110" t="s">
        <v>1985</v>
      </c>
      <c r="F110" t="s">
        <v>1986</v>
      </c>
      <c r="G110" s="13">
        <v>0.62134213421342133</v>
      </c>
      <c r="I110">
        <v>20181</v>
      </c>
      <c r="J110" t="str">
        <f t="shared" si="24"/>
        <v xml:space="preserve">20181DFASUMEmployer Cont - 401(K)20181DFASUIEmployer Cont - TSP </v>
      </c>
      <c r="K110" t="str">
        <f t="shared" si="25"/>
        <v>20181DFASUMEmployer Cont - 401(K)</v>
      </c>
      <c r="L110" t="str">
        <f t="shared" si="26"/>
        <v xml:space="preserve">20181DFASUIEmployer Cont - TSP </v>
      </c>
      <c r="M110" s="13">
        <f t="shared" si="27"/>
        <v>0.62134213421342133</v>
      </c>
      <c r="N110" s="13"/>
      <c r="O110" s="19">
        <v>1</v>
      </c>
      <c r="P110">
        <f t="shared" si="28"/>
        <v>3</v>
      </c>
      <c r="Q110">
        <f t="shared" si="29"/>
        <v>50</v>
      </c>
      <c r="R110">
        <f t="shared" si="30"/>
        <v>2</v>
      </c>
      <c r="S110" t="b">
        <f t="shared" si="31"/>
        <v>1</v>
      </c>
      <c r="T110" t="b">
        <f t="shared" si="32"/>
        <v>0</v>
      </c>
      <c r="W110" t="str">
        <f t="shared" si="44"/>
        <v>DFASUMEmployer Cont - 401(K)</v>
      </c>
      <c r="X110" t="str">
        <f t="shared" si="44"/>
        <v/>
      </c>
      <c r="Y110" t="str">
        <f t="shared" si="44"/>
        <v/>
      </c>
      <c r="Z110" t="str">
        <f t="shared" si="44"/>
        <v/>
      </c>
      <c r="AA110" t="str">
        <f t="shared" si="44"/>
        <v/>
      </c>
      <c r="AC110" t="str">
        <f t="shared" si="45"/>
        <v xml:space="preserve">DFASUIEmployer Cont - TSP </v>
      </c>
      <c r="AD110" t="str">
        <f t="shared" si="45"/>
        <v/>
      </c>
      <c r="AE110" t="str">
        <f t="shared" si="45"/>
        <v/>
      </c>
      <c r="AF110" t="str">
        <f t="shared" si="45"/>
        <v/>
      </c>
      <c r="AG110" t="str">
        <f t="shared" si="45"/>
        <v/>
      </c>
      <c r="AI110">
        <f t="shared" si="35"/>
        <v>1</v>
      </c>
      <c r="AJ110">
        <f t="shared" si="36"/>
        <v>50</v>
      </c>
      <c r="AK110" t="str">
        <f t="shared" si="37"/>
        <v>20181DFASUMEmployer Cont - 401(K)</v>
      </c>
      <c r="AL110" t="str">
        <f t="shared" si="38"/>
        <v>Employer Cont - 401(K)</v>
      </c>
      <c r="AM110" t="str">
        <f t="shared" si="39"/>
        <v xml:space="preserve">20181DFASUIEmployer Cont - TSP </v>
      </c>
      <c r="AN110" t="str">
        <f t="shared" si="40"/>
        <v xml:space="preserve">Employer Cont - TSP </v>
      </c>
      <c r="AO110" s="13">
        <f t="shared" si="41"/>
        <v>0.62134213421342133</v>
      </c>
      <c r="AP110">
        <f t="shared" si="42"/>
        <v>1</v>
      </c>
      <c r="AQ110" t="str">
        <f t="shared" si="43"/>
        <v xml:space="preserve">DFASUMEmployer Cont - 401(K)DFASUIEmployer Cont - TSP </v>
      </c>
    </row>
    <row r="111" spans="1:43" hidden="1" x14ac:dyDescent="0.35">
      <c r="A111" t="s">
        <v>1839</v>
      </c>
      <c r="B111" t="s">
        <v>1963</v>
      </c>
      <c r="C111" t="s">
        <v>1964</v>
      </c>
      <c r="D111" t="s">
        <v>1839</v>
      </c>
      <c r="E111" t="s">
        <v>1949</v>
      </c>
      <c r="F111" t="s">
        <v>1950</v>
      </c>
      <c r="G111" s="13">
        <v>0.54621113448886216</v>
      </c>
      <c r="I111">
        <v>20181</v>
      </c>
      <c r="J111" t="str">
        <f t="shared" si="24"/>
        <v xml:space="preserve">20181DFASUMEmployer Cont - 401(K)20181DFASUKEmployer Cont - SERS </v>
      </c>
      <c r="K111" t="str">
        <f t="shared" si="25"/>
        <v>20181DFASUMEmployer Cont - 401(K)</v>
      </c>
      <c r="L111" t="str">
        <f t="shared" si="26"/>
        <v xml:space="preserve">20181DFASUKEmployer Cont - SERS </v>
      </c>
      <c r="M111" s="13">
        <f t="shared" si="27"/>
        <v>0.54621113448886216</v>
      </c>
      <c r="N111" s="13"/>
      <c r="O111" s="19">
        <v>1</v>
      </c>
      <c r="P111">
        <f t="shared" si="28"/>
        <v>3</v>
      </c>
      <c r="Q111">
        <f t="shared" si="29"/>
        <v>50</v>
      </c>
      <c r="R111">
        <f t="shared" si="30"/>
        <v>3</v>
      </c>
      <c r="S111" t="b">
        <f t="shared" si="31"/>
        <v>1</v>
      </c>
      <c r="T111" t="b">
        <f t="shared" si="32"/>
        <v>0</v>
      </c>
      <c r="W111" t="str">
        <f t="shared" si="44"/>
        <v>DFASUMEmployer Cont - 401(K)</v>
      </c>
      <c r="X111" t="str">
        <f t="shared" si="44"/>
        <v/>
      </c>
      <c r="Y111" t="str">
        <f t="shared" si="44"/>
        <v/>
      </c>
      <c r="Z111" t="str">
        <f t="shared" si="44"/>
        <v/>
      </c>
      <c r="AA111" t="str">
        <f t="shared" si="44"/>
        <v/>
      </c>
      <c r="AC111" t="str">
        <f t="shared" si="45"/>
        <v xml:space="preserve">DFASUKEmployer Cont - SERS </v>
      </c>
      <c r="AD111" t="str">
        <f t="shared" si="45"/>
        <v/>
      </c>
      <c r="AE111" t="str">
        <f t="shared" si="45"/>
        <v/>
      </c>
      <c r="AF111" t="str">
        <f t="shared" si="45"/>
        <v/>
      </c>
      <c r="AG111" t="str">
        <f t="shared" si="45"/>
        <v/>
      </c>
      <c r="AI111">
        <f t="shared" si="35"/>
        <v>1</v>
      </c>
      <c r="AJ111">
        <f t="shared" si="36"/>
        <v>50</v>
      </c>
      <c r="AK111" t="str">
        <f t="shared" si="37"/>
        <v>20181DFASUMEmployer Cont - 401(K)</v>
      </c>
      <c r="AL111" t="str">
        <f t="shared" si="38"/>
        <v>Employer Cont - 401(K)</v>
      </c>
      <c r="AM111" t="str">
        <f t="shared" si="39"/>
        <v xml:space="preserve">20181DFASUKEmployer Cont - SERS </v>
      </c>
      <c r="AN111" t="str">
        <f t="shared" si="40"/>
        <v xml:space="preserve">Employer Cont - SERS </v>
      </c>
      <c r="AO111" s="13">
        <f t="shared" si="41"/>
        <v>0.54621113448886216</v>
      </c>
      <c r="AP111">
        <f t="shared" si="42"/>
        <v>1</v>
      </c>
      <c r="AQ111" t="str">
        <f t="shared" si="43"/>
        <v xml:space="preserve">DFASUMEmployer Cont - 401(K)DFASUKEmployer Cont - SERS </v>
      </c>
    </row>
    <row r="112" spans="1:43" hidden="1" x14ac:dyDescent="0.35">
      <c r="A112" t="s">
        <v>1836</v>
      </c>
      <c r="B112">
        <v>598</v>
      </c>
      <c r="C112" t="s">
        <v>1965</v>
      </c>
      <c r="D112" t="s">
        <v>1836</v>
      </c>
      <c r="E112">
        <v>576</v>
      </c>
      <c r="F112" t="s">
        <v>1957</v>
      </c>
      <c r="G112" s="13">
        <v>0.80350569675723049</v>
      </c>
      <c r="I112">
        <v>20181</v>
      </c>
      <c r="J112" t="str">
        <f t="shared" si="24"/>
        <v>20181GSA598401K GOVT MATCH PR YR20181GSA576401K GOVT NON-ELECTIVE PR YR</v>
      </c>
      <c r="K112" t="str">
        <f t="shared" si="25"/>
        <v>20181GSA598401K GOVT MATCH PR YR</v>
      </c>
      <c r="L112" t="str">
        <f t="shared" si="26"/>
        <v>20181GSA576401K GOVT NON-ELECTIVE PR YR</v>
      </c>
      <c r="M112" s="13">
        <f t="shared" si="27"/>
        <v>0.80350569675723049</v>
      </c>
      <c r="N112" s="13"/>
      <c r="O112" s="19">
        <v>1</v>
      </c>
      <c r="P112">
        <f t="shared" si="28"/>
        <v>1</v>
      </c>
      <c r="Q112">
        <f t="shared" si="29"/>
        <v>51</v>
      </c>
      <c r="R112">
        <f t="shared" si="30"/>
        <v>1</v>
      </c>
      <c r="S112" t="b">
        <f t="shared" si="31"/>
        <v>1</v>
      </c>
      <c r="T112" t="b">
        <f t="shared" si="32"/>
        <v>0</v>
      </c>
      <c r="W112" t="str">
        <f t="shared" si="44"/>
        <v/>
      </c>
      <c r="X112" t="str">
        <f t="shared" si="44"/>
        <v>GSA598401K GOVT MATCH PR YR</v>
      </c>
      <c r="Y112" t="str">
        <f t="shared" si="44"/>
        <v/>
      </c>
      <c r="Z112" t="str">
        <f t="shared" si="44"/>
        <v/>
      </c>
      <c r="AA112" t="str">
        <f t="shared" si="44"/>
        <v/>
      </c>
      <c r="AC112" t="str">
        <f t="shared" si="45"/>
        <v/>
      </c>
      <c r="AD112" t="str">
        <f t="shared" si="45"/>
        <v>GSA576401K GOVT NON-ELECTIVE PR YR</v>
      </c>
      <c r="AE112" t="str">
        <f t="shared" si="45"/>
        <v/>
      </c>
      <c r="AF112" t="str">
        <f t="shared" si="45"/>
        <v/>
      </c>
      <c r="AG112" t="str">
        <f t="shared" si="45"/>
        <v/>
      </c>
      <c r="AI112">
        <f t="shared" si="35"/>
        <v>1</v>
      </c>
      <c r="AJ112">
        <f t="shared" si="36"/>
        <v>51</v>
      </c>
      <c r="AK112" t="str">
        <f t="shared" si="37"/>
        <v>20181GSA598401K GOVT MATCH PR YR</v>
      </c>
      <c r="AL112" t="str">
        <f t="shared" si="38"/>
        <v>401K GOVT MATCH PR YR</v>
      </c>
      <c r="AM112" t="str">
        <f t="shared" si="39"/>
        <v>20181GSA576401K GOVT NON-ELECTIVE PR YR</v>
      </c>
      <c r="AN112" t="str">
        <f t="shared" si="40"/>
        <v>401K GOVT NON-ELECTIVE PR YR</v>
      </c>
      <c r="AO112" s="13">
        <f t="shared" si="41"/>
        <v>0.80350569675723049</v>
      </c>
      <c r="AP112">
        <f t="shared" si="42"/>
        <v>1</v>
      </c>
      <c r="AQ112" t="str">
        <f t="shared" si="43"/>
        <v>GSA598401K GOVT MATCH PR YRGSA576401K GOVT NON-ELECTIVE PR YR</v>
      </c>
    </row>
    <row r="113" spans="1:43" hidden="1" x14ac:dyDescent="0.35">
      <c r="A113" t="s">
        <v>1837</v>
      </c>
      <c r="B113" t="s">
        <v>1966</v>
      </c>
      <c r="C113" t="s">
        <v>1967</v>
      </c>
      <c r="D113" t="s">
        <v>1837</v>
      </c>
      <c r="E113" t="s">
        <v>1968</v>
      </c>
      <c r="F113" t="s">
        <v>1969</v>
      </c>
      <c r="G113" s="13">
        <v>0.7360000000000001</v>
      </c>
      <c r="I113">
        <v>20181</v>
      </c>
      <c r="J113" t="str">
        <f t="shared" si="24"/>
        <v>20181IBC5NYSPECIAL RETIREMENT - NAF 401 INCENTIVE (SYSTEM GENERATED)20181IBC5NXSPECIAL RETIREMENT - NAF 401 MATCHING</v>
      </c>
      <c r="K113" t="str">
        <f t="shared" si="25"/>
        <v>20181IBC5NYSPECIAL RETIREMENT - NAF 401 INCENTIVE (SYSTEM GENERATED)</v>
      </c>
      <c r="L113" t="str">
        <f t="shared" si="26"/>
        <v>20181IBC5NXSPECIAL RETIREMENT - NAF 401 MATCHING</v>
      </c>
      <c r="M113" s="13">
        <f t="shared" si="27"/>
        <v>0.7360000000000001</v>
      </c>
      <c r="N113" s="13"/>
      <c r="O113" s="19">
        <v>1</v>
      </c>
      <c r="P113">
        <f t="shared" si="28"/>
        <v>3</v>
      </c>
      <c r="Q113">
        <f t="shared" si="29"/>
        <v>52</v>
      </c>
      <c r="R113">
        <f t="shared" si="30"/>
        <v>1</v>
      </c>
      <c r="S113" t="b">
        <f t="shared" si="31"/>
        <v>1</v>
      </c>
      <c r="T113" t="b">
        <f t="shared" si="32"/>
        <v>0</v>
      </c>
      <c r="W113" t="str">
        <f t="shared" si="44"/>
        <v/>
      </c>
      <c r="X113" t="str">
        <f t="shared" si="44"/>
        <v/>
      </c>
      <c r="Y113" t="str">
        <f t="shared" si="44"/>
        <v/>
      </c>
      <c r="Z113" t="str">
        <f t="shared" si="44"/>
        <v>IBC5NYSPECIAL RETIREMENT - NAF 401 INCENTIVE (SYSTEM GENERATED)</v>
      </c>
      <c r="AA113" t="str">
        <f t="shared" si="44"/>
        <v/>
      </c>
      <c r="AC113" t="str">
        <f t="shared" si="45"/>
        <v/>
      </c>
      <c r="AD113" t="str">
        <f t="shared" si="45"/>
        <v/>
      </c>
      <c r="AE113" t="str">
        <f t="shared" si="45"/>
        <v/>
      </c>
      <c r="AF113" t="str">
        <f t="shared" si="45"/>
        <v>IBC5NXSPECIAL RETIREMENT - NAF 401 MATCHING</v>
      </c>
      <c r="AG113" t="str">
        <f t="shared" si="45"/>
        <v/>
      </c>
      <c r="AI113">
        <f t="shared" si="35"/>
        <v>1</v>
      </c>
      <c r="AJ113">
        <f t="shared" si="36"/>
        <v>52</v>
      </c>
      <c r="AK113" t="str">
        <f t="shared" si="37"/>
        <v>20181IBC5NYSPECIAL RETIREMENT - NAF 401 INCENTIVE (SYSTEM GENERATED)</v>
      </c>
      <c r="AL113" t="str">
        <f t="shared" si="38"/>
        <v>SPECIAL RETIREMENT - NAF 401 INCENTIVE (SYSTEM GENERATED)</v>
      </c>
      <c r="AM113" t="str">
        <f t="shared" si="39"/>
        <v>20181IBC5NXSPECIAL RETIREMENT - NAF 401 MATCHING</v>
      </c>
      <c r="AN113" t="str">
        <f t="shared" si="40"/>
        <v>SPECIAL RETIREMENT - NAF 401 MATCHING</v>
      </c>
      <c r="AO113" s="13">
        <f t="shared" si="41"/>
        <v>0.7360000000000001</v>
      </c>
      <c r="AP113">
        <f t="shared" si="42"/>
        <v>1</v>
      </c>
      <c r="AQ113" t="str">
        <f t="shared" si="43"/>
        <v>IBC5NYSPECIAL RETIREMENT - NAF 401 INCENTIVE (SYSTEM GENERATED)IBC5NXSPECIAL RETIREMENT - NAF 401 MATCHING</v>
      </c>
    </row>
    <row r="114" spans="1:43" hidden="1" x14ac:dyDescent="0.35">
      <c r="A114" t="s">
        <v>1837</v>
      </c>
      <c r="B114" t="s">
        <v>1966</v>
      </c>
      <c r="C114" t="s">
        <v>1967</v>
      </c>
      <c r="D114" t="s">
        <v>1839</v>
      </c>
      <c r="E114" t="s">
        <v>1947</v>
      </c>
      <c r="F114" t="s">
        <v>1948</v>
      </c>
      <c r="G114" s="13">
        <v>0.52615384615384619</v>
      </c>
      <c r="I114">
        <v>20181</v>
      </c>
      <c r="J114" t="str">
        <f t="shared" si="24"/>
        <v xml:space="preserve">20181IBC5NYSPECIAL RETIREMENT - NAF 401 INCENTIVE (SYSTEM GENERATED)20181DFASUUEmployer Cont - NAF Retirement </v>
      </c>
      <c r="K114" t="str">
        <f t="shared" si="25"/>
        <v>20181IBC5NYSPECIAL RETIREMENT - NAF 401 INCENTIVE (SYSTEM GENERATED)</v>
      </c>
      <c r="L114" t="str">
        <f t="shared" si="26"/>
        <v xml:space="preserve">20181DFASUUEmployer Cont - NAF Retirement </v>
      </c>
      <c r="M114" s="13">
        <f t="shared" si="27"/>
        <v>0.52615384615384619</v>
      </c>
      <c r="N114" s="13"/>
      <c r="O114" s="19">
        <v>1</v>
      </c>
      <c r="P114">
        <f t="shared" si="28"/>
        <v>3</v>
      </c>
      <c r="Q114">
        <f t="shared" si="29"/>
        <v>52</v>
      </c>
      <c r="R114">
        <f t="shared" si="30"/>
        <v>2</v>
      </c>
      <c r="S114" t="b">
        <f t="shared" si="31"/>
        <v>0</v>
      </c>
      <c r="T114" t="b">
        <f t="shared" si="32"/>
        <v>0</v>
      </c>
      <c r="W114" t="str">
        <f t="shared" si="44"/>
        <v/>
      </c>
      <c r="X114" t="str">
        <f t="shared" si="44"/>
        <v/>
      </c>
      <c r="Y114" t="str">
        <f t="shared" si="44"/>
        <v/>
      </c>
      <c r="Z114" t="str">
        <f t="shared" si="44"/>
        <v>IBC5NYSPECIAL RETIREMENT - NAF 401 INCENTIVE (SYSTEM GENERATED)</v>
      </c>
      <c r="AA114" t="str">
        <f t="shared" si="44"/>
        <v/>
      </c>
      <c r="AC114" t="str">
        <f t="shared" si="45"/>
        <v xml:space="preserve">DFASUUEmployer Cont - NAF Retirement </v>
      </c>
      <c r="AD114" t="str">
        <f t="shared" si="45"/>
        <v/>
      </c>
      <c r="AE114" t="str">
        <f t="shared" si="45"/>
        <v/>
      </c>
      <c r="AF114" t="str">
        <f t="shared" si="45"/>
        <v/>
      </c>
      <c r="AG114" t="str">
        <f t="shared" si="45"/>
        <v/>
      </c>
      <c r="AI114">
        <f t="shared" si="35"/>
        <v>1</v>
      </c>
      <c r="AJ114">
        <f t="shared" si="36"/>
        <v>52</v>
      </c>
      <c r="AK114" t="str">
        <f t="shared" si="37"/>
        <v>20181IBC5NYSPECIAL RETIREMENT - NAF 401 INCENTIVE (SYSTEM GENERATED)</v>
      </c>
      <c r="AL114" t="str">
        <f t="shared" si="38"/>
        <v>SPECIAL RETIREMENT - NAF 401 INCENTIVE (SYSTEM GENERATED)</v>
      </c>
      <c r="AM114" t="str">
        <f t="shared" si="39"/>
        <v xml:space="preserve">20181DFASUUEmployer Cont - NAF Retirement </v>
      </c>
      <c r="AN114" t="str">
        <f t="shared" si="40"/>
        <v xml:space="preserve">Employer Cont - NAF Retirement </v>
      </c>
      <c r="AO114" s="13">
        <f t="shared" si="41"/>
        <v>0.52615384615384619</v>
      </c>
      <c r="AP114">
        <f t="shared" si="42"/>
        <v>2</v>
      </c>
      <c r="AQ114" t="str">
        <f t="shared" si="43"/>
        <v>DFASUUEmployer Cont - NAF Retirement IBC5NYSPECIAL RETIREMENT - NAF 401 INCENTIVE (SYSTEM GENERATED)</v>
      </c>
    </row>
    <row r="115" spans="1:43" hidden="1" x14ac:dyDescent="0.35">
      <c r="A115" t="s">
        <v>1837</v>
      </c>
      <c r="B115" t="s">
        <v>1966</v>
      </c>
      <c r="C115" t="s">
        <v>1967</v>
      </c>
      <c r="D115" t="s">
        <v>1837</v>
      </c>
      <c r="E115" t="s">
        <v>1951</v>
      </c>
      <c r="F115" t="s">
        <v>1952</v>
      </c>
      <c r="G115" s="13">
        <v>0.52615384615384619</v>
      </c>
      <c r="I115">
        <v>20181</v>
      </c>
      <c r="J115" t="str">
        <f t="shared" si="24"/>
        <v>20181IBC5NYSPECIAL RETIREMENT - NAF 401 INCENTIVE (SYSTEM GENERATED)20181IBCSGSSPECIAL RETIREMENT  - GOVERNMENT SHARE</v>
      </c>
      <c r="K115" t="str">
        <f t="shared" si="25"/>
        <v>20181IBC5NYSPECIAL RETIREMENT - NAF 401 INCENTIVE (SYSTEM GENERATED)</v>
      </c>
      <c r="L115" t="str">
        <f t="shared" si="26"/>
        <v>20181IBCSGSSPECIAL RETIREMENT  - GOVERNMENT SHARE</v>
      </c>
      <c r="M115" s="13">
        <f t="shared" si="27"/>
        <v>0.52615384615384619</v>
      </c>
      <c r="N115" s="13"/>
      <c r="O115" s="19">
        <v>1</v>
      </c>
      <c r="P115">
        <f t="shared" si="28"/>
        <v>3</v>
      </c>
      <c r="Q115">
        <f t="shared" si="29"/>
        <v>52</v>
      </c>
      <c r="R115">
        <f t="shared" si="30"/>
        <v>3</v>
      </c>
      <c r="S115" t="b">
        <f t="shared" si="31"/>
        <v>1</v>
      </c>
      <c r="T115" t="b">
        <f t="shared" si="32"/>
        <v>0</v>
      </c>
      <c r="W115" t="str">
        <f t="shared" si="44"/>
        <v/>
      </c>
      <c r="X115" t="str">
        <f t="shared" si="44"/>
        <v/>
      </c>
      <c r="Y115" t="str">
        <f t="shared" si="44"/>
        <v/>
      </c>
      <c r="Z115" t="str">
        <f t="shared" si="44"/>
        <v>IBC5NYSPECIAL RETIREMENT - NAF 401 INCENTIVE (SYSTEM GENERATED)</v>
      </c>
      <c r="AA115" t="str">
        <f t="shared" si="44"/>
        <v/>
      </c>
      <c r="AC115" t="str">
        <f t="shared" si="45"/>
        <v/>
      </c>
      <c r="AD115" t="str">
        <f t="shared" si="45"/>
        <v/>
      </c>
      <c r="AE115" t="str">
        <f t="shared" si="45"/>
        <v/>
      </c>
      <c r="AF115" t="str">
        <f t="shared" si="45"/>
        <v>IBCSGSSPECIAL RETIREMENT  - GOVERNMENT SHARE</v>
      </c>
      <c r="AG115" t="str">
        <f t="shared" si="45"/>
        <v/>
      </c>
      <c r="AI115">
        <f t="shared" si="35"/>
        <v>1</v>
      </c>
      <c r="AJ115">
        <f t="shared" si="36"/>
        <v>52</v>
      </c>
      <c r="AK115" t="str">
        <f t="shared" si="37"/>
        <v>20181IBC5NYSPECIAL RETIREMENT - NAF 401 INCENTIVE (SYSTEM GENERATED)</v>
      </c>
      <c r="AL115" t="str">
        <f t="shared" si="38"/>
        <v>SPECIAL RETIREMENT - NAF 401 INCENTIVE (SYSTEM GENERATED)</v>
      </c>
      <c r="AM115" t="str">
        <f t="shared" si="39"/>
        <v>20181IBCSGSSPECIAL RETIREMENT  - GOVERNMENT SHARE</v>
      </c>
      <c r="AN115" t="str">
        <f t="shared" si="40"/>
        <v>SPECIAL RETIREMENT  - GOVERNMENT SHARE</v>
      </c>
      <c r="AO115" s="13">
        <f t="shared" si="41"/>
        <v>0.52615384615384619</v>
      </c>
      <c r="AP115">
        <f t="shared" si="42"/>
        <v>1</v>
      </c>
      <c r="AQ115" t="str">
        <f t="shared" si="43"/>
        <v>IBC5NYSPECIAL RETIREMENT - NAF 401 INCENTIVE (SYSTEM GENERATED)IBCSGSSPECIAL RETIREMENT  - GOVERNMENT SHARE</v>
      </c>
    </row>
    <row r="116" spans="1:43" hidden="1" x14ac:dyDescent="0.35">
      <c r="A116" t="s">
        <v>1837</v>
      </c>
      <c r="B116" t="s">
        <v>1968</v>
      </c>
      <c r="C116" t="s">
        <v>1969</v>
      </c>
      <c r="D116" t="s">
        <v>1837</v>
      </c>
      <c r="E116" t="s">
        <v>1966</v>
      </c>
      <c r="F116" t="s">
        <v>1967</v>
      </c>
      <c r="G116" s="13">
        <v>0.7360000000000001</v>
      </c>
      <c r="I116">
        <v>20181</v>
      </c>
      <c r="J116" t="str">
        <f t="shared" si="24"/>
        <v>20181IBC5NXSPECIAL RETIREMENT - NAF 401 MATCHING20181IBC5NYSPECIAL RETIREMENT - NAF 401 INCENTIVE (SYSTEM GENERATED)</v>
      </c>
      <c r="K116" t="str">
        <f t="shared" si="25"/>
        <v>20181IBC5NXSPECIAL RETIREMENT - NAF 401 MATCHING</v>
      </c>
      <c r="L116" t="str">
        <f t="shared" si="26"/>
        <v>20181IBC5NYSPECIAL RETIREMENT - NAF 401 INCENTIVE (SYSTEM GENERATED)</v>
      </c>
      <c r="M116" s="13">
        <f t="shared" si="27"/>
        <v>0.7360000000000001</v>
      </c>
      <c r="N116" s="13"/>
      <c r="O116" s="19">
        <v>1</v>
      </c>
      <c r="P116">
        <f t="shared" si="28"/>
        <v>3</v>
      </c>
      <c r="Q116">
        <f t="shared" si="29"/>
        <v>53</v>
      </c>
      <c r="R116">
        <f t="shared" si="30"/>
        <v>1</v>
      </c>
      <c r="S116" t="b">
        <f t="shared" si="31"/>
        <v>1</v>
      </c>
      <c r="T116" t="b">
        <f t="shared" si="32"/>
        <v>0</v>
      </c>
      <c r="W116" t="str">
        <f t="shared" si="44"/>
        <v/>
      </c>
      <c r="X116" t="str">
        <f t="shared" si="44"/>
        <v/>
      </c>
      <c r="Y116" t="str">
        <f t="shared" si="44"/>
        <v/>
      </c>
      <c r="Z116" t="str">
        <f t="shared" si="44"/>
        <v>IBC5NXSPECIAL RETIREMENT - NAF 401 MATCHING</v>
      </c>
      <c r="AA116" t="str">
        <f t="shared" si="44"/>
        <v/>
      </c>
      <c r="AC116" t="str">
        <f t="shared" si="45"/>
        <v/>
      </c>
      <c r="AD116" t="str">
        <f t="shared" si="45"/>
        <v/>
      </c>
      <c r="AE116" t="str">
        <f t="shared" si="45"/>
        <v/>
      </c>
      <c r="AF116" t="str">
        <f t="shared" si="45"/>
        <v>IBC5NYSPECIAL RETIREMENT - NAF 401 INCENTIVE (SYSTEM GENERATED)</v>
      </c>
      <c r="AG116" t="str">
        <f t="shared" si="45"/>
        <v/>
      </c>
      <c r="AI116">
        <f t="shared" si="35"/>
        <v>1</v>
      </c>
      <c r="AJ116">
        <f t="shared" si="36"/>
        <v>53</v>
      </c>
      <c r="AK116" t="str">
        <f t="shared" si="37"/>
        <v>20181IBC5NXSPECIAL RETIREMENT - NAF 401 MATCHING</v>
      </c>
      <c r="AL116" t="str">
        <f t="shared" si="38"/>
        <v>SPECIAL RETIREMENT - NAF 401 MATCHING</v>
      </c>
      <c r="AM116" t="str">
        <f t="shared" si="39"/>
        <v>20181IBC5NYSPECIAL RETIREMENT - NAF 401 INCENTIVE (SYSTEM GENERATED)</v>
      </c>
      <c r="AN116" t="str">
        <f t="shared" si="40"/>
        <v>SPECIAL RETIREMENT - NAF 401 INCENTIVE (SYSTEM GENERATED)</v>
      </c>
      <c r="AO116" s="13">
        <f t="shared" si="41"/>
        <v>0.7360000000000001</v>
      </c>
      <c r="AP116">
        <f t="shared" si="42"/>
        <v>1</v>
      </c>
      <c r="AQ116" t="str">
        <f t="shared" si="43"/>
        <v>IBC5NXSPECIAL RETIREMENT - NAF 401 MATCHINGIBC5NYSPECIAL RETIREMENT - NAF 401 INCENTIVE (SYSTEM GENERATED)</v>
      </c>
    </row>
    <row r="117" spans="1:43" hidden="1" x14ac:dyDescent="0.35">
      <c r="A117" t="s">
        <v>1837</v>
      </c>
      <c r="B117" t="s">
        <v>1968</v>
      </c>
      <c r="C117" t="s">
        <v>1969</v>
      </c>
      <c r="D117" t="s">
        <v>1839</v>
      </c>
      <c r="E117" t="s">
        <v>1947</v>
      </c>
      <c r="F117" t="s">
        <v>1948</v>
      </c>
      <c r="G117" s="13">
        <v>0.54315789473684206</v>
      </c>
      <c r="I117">
        <v>20181</v>
      </c>
      <c r="J117" t="str">
        <f t="shared" si="24"/>
        <v xml:space="preserve">20181IBC5NXSPECIAL RETIREMENT - NAF 401 MATCHING20181DFASUUEmployer Cont - NAF Retirement </v>
      </c>
      <c r="K117" t="str">
        <f t="shared" si="25"/>
        <v>20181IBC5NXSPECIAL RETIREMENT - NAF 401 MATCHING</v>
      </c>
      <c r="L117" t="str">
        <f t="shared" si="26"/>
        <v xml:space="preserve">20181DFASUUEmployer Cont - NAF Retirement </v>
      </c>
      <c r="M117" s="13">
        <f t="shared" si="27"/>
        <v>0.54315789473684206</v>
      </c>
      <c r="N117" s="13"/>
      <c r="O117" s="19">
        <v>1</v>
      </c>
      <c r="P117">
        <f t="shared" si="28"/>
        <v>3</v>
      </c>
      <c r="Q117">
        <f t="shared" si="29"/>
        <v>53</v>
      </c>
      <c r="R117">
        <f t="shared" si="30"/>
        <v>2</v>
      </c>
      <c r="S117" t="b">
        <f t="shared" si="31"/>
        <v>0</v>
      </c>
      <c r="T117" t="b">
        <f t="shared" si="32"/>
        <v>0</v>
      </c>
      <c r="W117" t="str">
        <f t="shared" si="44"/>
        <v/>
      </c>
      <c r="X117" t="str">
        <f t="shared" si="44"/>
        <v/>
      </c>
      <c r="Y117" t="str">
        <f t="shared" si="44"/>
        <v/>
      </c>
      <c r="Z117" t="str">
        <f t="shared" si="44"/>
        <v>IBC5NXSPECIAL RETIREMENT - NAF 401 MATCHING</v>
      </c>
      <c r="AA117" t="str">
        <f t="shared" si="44"/>
        <v/>
      </c>
      <c r="AC117" t="str">
        <f t="shared" si="45"/>
        <v xml:space="preserve">DFASUUEmployer Cont - NAF Retirement </v>
      </c>
      <c r="AD117" t="str">
        <f t="shared" si="45"/>
        <v/>
      </c>
      <c r="AE117" t="str">
        <f t="shared" si="45"/>
        <v/>
      </c>
      <c r="AF117" t="str">
        <f t="shared" si="45"/>
        <v/>
      </c>
      <c r="AG117" t="str">
        <f t="shared" si="45"/>
        <v/>
      </c>
      <c r="AI117">
        <f t="shared" si="35"/>
        <v>1</v>
      </c>
      <c r="AJ117">
        <f t="shared" si="36"/>
        <v>53</v>
      </c>
      <c r="AK117" t="str">
        <f t="shared" si="37"/>
        <v>20181IBC5NXSPECIAL RETIREMENT - NAF 401 MATCHING</v>
      </c>
      <c r="AL117" t="str">
        <f t="shared" si="38"/>
        <v>SPECIAL RETIREMENT - NAF 401 MATCHING</v>
      </c>
      <c r="AM117" t="str">
        <f t="shared" si="39"/>
        <v xml:space="preserve">20181DFASUUEmployer Cont - NAF Retirement </v>
      </c>
      <c r="AN117" t="str">
        <f t="shared" si="40"/>
        <v xml:space="preserve">Employer Cont - NAF Retirement </v>
      </c>
      <c r="AO117" s="13">
        <f t="shared" si="41"/>
        <v>0.54315789473684206</v>
      </c>
      <c r="AP117">
        <f t="shared" si="42"/>
        <v>2</v>
      </c>
      <c r="AQ117" t="str">
        <f t="shared" si="43"/>
        <v>DFASUUEmployer Cont - NAF Retirement IBC5NXSPECIAL RETIREMENT - NAF 401 MATCHING</v>
      </c>
    </row>
    <row r="118" spans="1:43" hidden="1" x14ac:dyDescent="0.35">
      <c r="A118" t="s">
        <v>1837</v>
      </c>
      <c r="B118" t="s">
        <v>1968</v>
      </c>
      <c r="C118" t="s">
        <v>1969</v>
      </c>
      <c r="D118" t="s">
        <v>1837</v>
      </c>
      <c r="E118" t="s">
        <v>1951</v>
      </c>
      <c r="F118" t="s">
        <v>1952</v>
      </c>
      <c r="G118" s="13">
        <v>0.54315789473684206</v>
      </c>
      <c r="I118">
        <v>20181</v>
      </c>
      <c r="J118" t="str">
        <f t="shared" si="24"/>
        <v>20181IBC5NXSPECIAL RETIREMENT - NAF 401 MATCHING20181IBCSGSSPECIAL RETIREMENT  - GOVERNMENT SHARE</v>
      </c>
      <c r="K118" t="str">
        <f t="shared" si="25"/>
        <v>20181IBC5NXSPECIAL RETIREMENT - NAF 401 MATCHING</v>
      </c>
      <c r="L118" t="str">
        <f t="shared" si="26"/>
        <v>20181IBCSGSSPECIAL RETIREMENT  - GOVERNMENT SHARE</v>
      </c>
      <c r="M118" s="13">
        <f t="shared" si="27"/>
        <v>0.54315789473684206</v>
      </c>
      <c r="N118" s="13"/>
      <c r="O118" s="19">
        <v>1</v>
      </c>
      <c r="P118">
        <f t="shared" si="28"/>
        <v>3</v>
      </c>
      <c r="Q118">
        <f t="shared" si="29"/>
        <v>53</v>
      </c>
      <c r="R118">
        <f t="shared" si="30"/>
        <v>3</v>
      </c>
      <c r="S118" t="b">
        <f t="shared" si="31"/>
        <v>1</v>
      </c>
      <c r="T118" t="b">
        <f t="shared" si="32"/>
        <v>0</v>
      </c>
      <c r="W118" t="str">
        <f t="shared" si="44"/>
        <v/>
      </c>
      <c r="X118" t="str">
        <f t="shared" si="44"/>
        <v/>
      </c>
      <c r="Y118" t="str">
        <f t="shared" si="44"/>
        <v/>
      </c>
      <c r="Z118" t="str">
        <f t="shared" si="44"/>
        <v>IBC5NXSPECIAL RETIREMENT - NAF 401 MATCHING</v>
      </c>
      <c r="AA118" t="str">
        <f t="shared" si="44"/>
        <v/>
      </c>
      <c r="AC118" t="str">
        <f t="shared" si="45"/>
        <v/>
      </c>
      <c r="AD118" t="str">
        <f t="shared" si="45"/>
        <v/>
      </c>
      <c r="AE118" t="str">
        <f t="shared" si="45"/>
        <v/>
      </c>
      <c r="AF118" t="str">
        <f t="shared" si="45"/>
        <v>IBCSGSSPECIAL RETIREMENT  - GOVERNMENT SHARE</v>
      </c>
      <c r="AG118" t="str">
        <f t="shared" si="45"/>
        <v/>
      </c>
      <c r="AI118">
        <f t="shared" si="35"/>
        <v>1</v>
      </c>
      <c r="AJ118">
        <f t="shared" si="36"/>
        <v>53</v>
      </c>
      <c r="AK118" t="str">
        <f t="shared" si="37"/>
        <v>20181IBC5NXSPECIAL RETIREMENT - NAF 401 MATCHING</v>
      </c>
      <c r="AL118" t="str">
        <f t="shared" si="38"/>
        <v>SPECIAL RETIREMENT - NAF 401 MATCHING</v>
      </c>
      <c r="AM118" t="str">
        <f t="shared" si="39"/>
        <v>20181IBCSGSSPECIAL RETIREMENT  - GOVERNMENT SHARE</v>
      </c>
      <c r="AN118" t="str">
        <f t="shared" si="40"/>
        <v>SPECIAL RETIREMENT  - GOVERNMENT SHARE</v>
      </c>
      <c r="AO118" s="13">
        <f t="shared" si="41"/>
        <v>0.54315789473684206</v>
      </c>
      <c r="AP118">
        <f t="shared" si="42"/>
        <v>1</v>
      </c>
      <c r="AQ118" t="str">
        <f t="shared" si="43"/>
        <v>IBC5NXSPECIAL RETIREMENT - NAF 401 MATCHINGIBCSGSSPECIAL RETIREMENT  - GOVERNMENT SHARE</v>
      </c>
    </row>
    <row r="119" spans="1:43" hidden="1" x14ac:dyDescent="0.35">
      <c r="A119" t="s">
        <v>1839</v>
      </c>
      <c r="B119" t="s">
        <v>1970</v>
      </c>
      <c r="C119" t="s">
        <v>1971</v>
      </c>
      <c r="D119" t="s">
        <v>1839</v>
      </c>
      <c r="E119" t="s">
        <v>1985</v>
      </c>
      <c r="F119" t="s">
        <v>1986</v>
      </c>
      <c r="G119" s="13">
        <v>0.61333333333333329</v>
      </c>
      <c r="I119">
        <v>20181</v>
      </c>
      <c r="J119" t="str">
        <f t="shared" si="24"/>
        <v xml:space="preserve">20181DFASUXEmployer Cont - Fidelity20181DFASUIEmployer Cont - TSP </v>
      </c>
      <c r="K119" t="str">
        <f t="shared" si="25"/>
        <v>20181DFASUXEmployer Cont - Fidelity</v>
      </c>
      <c r="L119" t="str">
        <f t="shared" si="26"/>
        <v xml:space="preserve">20181DFASUIEmployer Cont - TSP </v>
      </c>
      <c r="M119" s="13">
        <f t="shared" si="27"/>
        <v>0.61333333333333329</v>
      </c>
      <c r="N119" s="13"/>
      <c r="O119" s="19">
        <v>1</v>
      </c>
      <c r="P119">
        <f t="shared" si="28"/>
        <v>3</v>
      </c>
      <c r="Q119">
        <f t="shared" si="29"/>
        <v>54</v>
      </c>
      <c r="R119">
        <f t="shared" si="30"/>
        <v>1</v>
      </c>
      <c r="S119" t="b">
        <f t="shared" si="31"/>
        <v>1</v>
      </c>
      <c r="T119" t="b">
        <f t="shared" si="32"/>
        <v>0</v>
      </c>
      <c r="W119" t="str">
        <f t="shared" si="44"/>
        <v>DFASUXEmployer Cont - Fidelity</v>
      </c>
      <c r="X119" t="str">
        <f t="shared" si="44"/>
        <v/>
      </c>
      <c r="Y119" t="str">
        <f t="shared" si="44"/>
        <v/>
      </c>
      <c r="Z119" t="str">
        <f t="shared" si="44"/>
        <v/>
      </c>
      <c r="AA119" t="str">
        <f t="shared" si="44"/>
        <v/>
      </c>
      <c r="AC119" t="str">
        <f t="shared" si="45"/>
        <v xml:space="preserve">DFASUIEmployer Cont - TSP </v>
      </c>
      <c r="AD119" t="str">
        <f t="shared" si="45"/>
        <v/>
      </c>
      <c r="AE119" t="str">
        <f t="shared" si="45"/>
        <v/>
      </c>
      <c r="AF119" t="str">
        <f t="shared" si="45"/>
        <v/>
      </c>
      <c r="AG119" t="str">
        <f t="shared" si="45"/>
        <v/>
      </c>
      <c r="AI119">
        <f t="shared" si="35"/>
        <v>1</v>
      </c>
      <c r="AJ119">
        <f t="shared" si="36"/>
        <v>54</v>
      </c>
      <c r="AK119" t="str">
        <f t="shared" si="37"/>
        <v>20181DFASUXEmployer Cont - Fidelity</v>
      </c>
      <c r="AL119" t="str">
        <f t="shared" si="38"/>
        <v>Employer Cont - Fidelity</v>
      </c>
      <c r="AM119" t="str">
        <f t="shared" si="39"/>
        <v xml:space="preserve">20181DFASUIEmployer Cont - TSP </v>
      </c>
      <c r="AN119" t="str">
        <f t="shared" si="40"/>
        <v xml:space="preserve">Employer Cont - TSP </v>
      </c>
      <c r="AO119" s="13">
        <f t="shared" si="41"/>
        <v>0.61333333333333329</v>
      </c>
      <c r="AP119">
        <f t="shared" si="42"/>
        <v>1</v>
      </c>
      <c r="AQ119" t="str">
        <f t="shared" si="43"/>
        <v xml:space="preserve">DFASUXEmployer Cont - FidelityDFASUIEmployer Cont - TSP </v>
      </c>
    </row>
    <row r="120" spans="1:43" hidden="1" x14ac:dyDescent="0.35">
      <c r="A120" t="s">
        <v>1839</v>
      </c>
      <c r="B120" t="s">
        <v>1970</v>
      </c>
      <c r="C120" t="s">
        <v>1971</v>
      </c>
      <c r="D120" t="s">
        <v>1839</v>
      </c>
      <c r="E120" t="s">
        <v>1949</v>
      </c>
      <c r="F120" t="s">
        <v>1950</v>
      </c>
      <c r="G120" s="13">
        <v>0.54849267872523688</v>
      </c>
      <c r="I120">
        <v>20181</v>
      </c>
      <c r="J120" t="str">
        <f t="shared" si="24"/>
        <v xml:space="preserve">20181DFASUXEmployer Cont - Fidelity20181DFASUKEmployer Cont - SERS </v>
      </c>
      <c r="K120" t="str">
        <f t="shared" si="25"/>
        <v>20181DFASUXEmployer Cont - Fidelity</v>
      </c>
      <c r="L120" t="str">
        <f t="shared" si="26"/>
        <v xml:space="preserve">20181DFASUKEmployer Cont - SERS </v>
      </c>
      <c r="M120" s="13">
        <f t="shared" si="27"/>
        <v>0.54849267872523688</v>
      </c>
      <c r="N120" s="13"/>
      <c r="O120" s="19">
        <v>1</v>
      </c>
      <c r="P120">
        <f t="shared" si="28"/>
        <v>3</v>
      </c>
      <c r="Q120">
        <f t="shared" si="29"/>
        <v>54</v>
      </c>
      <c r="R120">
        <f t="shared" si="30"/>
        <v>2</v>
      </c>
      <c r="S120" t="b">
        <f t="shared" si="31"/>
        <v>1</v>
      </c>
      <c r="T120" t="b">
        <f t="shared" si="32"/>
        <v>0</v>
      </c>
      <c r="W120" t="str">
        <f t="shared" si="44"/>
        <v>DFASUXEmployer Cont - Fidelity</v>
      </c>
      <c r="X120" t="str">
        <f t="shared" si="44"/>
        <v/>
      </c>
      <c r="Y120" t="str">
        <f t="shared" si="44"/>
        <v/>
      </c>
      <c r="Z120" t="str">
        <f t="shared" si="44"/>
        <v/>
      </c>
      <c r="AA120" t="str">
        <f t="shared" si="44"/>
        <v/>
      </c>
      <c r="AC120" t="str">
        <f t="shared" si="45"/>
        <v xml:space="preserve">DFASUKEmployer Cont - SERS </v>
      </c>
      <c r="AD120" t="str">
        <f t="shared" si="45"/>
        <v/>
      </c>
      <c r="AE120" t="str">
        <f t="shared" si="45"/>
        <v/>
      </c>
      <c r="AF120" t="str">
        <f t="shared" si="45"/>
        <v/>
      </c>
      <c r="AG120" t="str">
        <f t="shared" si="45"/>
        <v/>
      </c>
      <c r="AI120">
        <f t="shared" si="35"/>
        <v>1</v>
      </c>
      <c r="AJ120">
        <f t="shared" si="36"/>
        <v>54</v>
      </c>
      <c r="AK120" t="str">
        <f t="shared" si="37"/>
        <v>20181DFASUXEmployer Cont - Fidelity</v>
      </c>
      <c r="AL120" t="str">
        <f t="shared" si="38"/>
        <v>Employer Cont - Fidelity</v>
      </c>
      <c r="AM120" t="str">
        <f t="shared" si="39"/>
        <v xml:space="preserve">20181DFASUKEmployer Cont - SERS </v>
      </c>
      <c r="AN120" t="str">
        <f t="shared" si="40"/>
        <v xml:space="preserve">Employer Cont - SERS </v>
      </c>
      <c r="AO120" s="13">
        <f t="shared" si="41"/>
        <v>0.54849267872523688</v>
      </c>
      <c r="AP120">
        <f t="shared" si="42"/>
        <v>1</v>
      </c>
      <c r="AQ120" t="str">
        <f t="shared" si="43"/>
        <v xml:space="preserve">DFASUXEmployer Cont - FidelityDFASUKEmployer Cont - SERS </v>
      </c>
    </row>
    <row r="121" spans="1:43" hidden="1" x14ac:dyDescent="0.35">
      <c r="A121" t="s">
        <v>1839</v>
      </c>
      <c r="B121" t="s">
        <v>1970</v>
      </c>
      <c r="C121" t="s">
        <v>1971</v>
      </c>
      <c r="D121" t="s">
        <v>1839</v>
      </c>
      <c r="E121" t="s">
        <v>1876</v>
      </c>
      <c r="F121" t="s">
        <v>1877</v>
      </c>
      <c r="G121" s="13">
        <v>0.52987012987012982</v>
      </c>
      <c r="I121">
        <v>20181</v>
      </c>
      <c r="J121" t="str">
        <f t="shared" si="24"/>
        <v xml:space="preserve">20181DFASUXEmployer Cont - Fidelity20181DFASUFEmployer Cont - Medicare </v>
      </c>
      <c r="K121" t="str">
        <f t="shared" si="25"/>
        <v>20181DFASUXEmployer Cont - Fidelity</v>
      </c>
      <c r="L121" t="str">
        <f t="shared" si="26"/>
        <v xml:space="preserve">20181DFASUFEmployer Cont - Medicare </v>
      </c>
      <c r="M121" s="13">
        <f t="shared" si="27"/>
        <v>0.52987012987012982</v>
      </c>
      <c r="N121" s="13"/>
      <c r="O121" s="19">
        <v>1</v>
      </c>
      <c r="P121">
        <f t="shared" si="28"/>
        <v>3</v>
      </c>
      <c r="Q121">
        <f t="shared" si="29"/>
        <v>54</v>
      </c>
      <c r="R121">
        <f t="shared" si="30"/>
        <v>3</v>
      </c>
      <c r="S121" t="b">
        <f t="shared" si="31"/>
        <v>1</v>
      </c>
      <c r="T121" t="b">
        <f t="shared" si="32"/>
        <v>0</v>
      </c>
      <c r="W121" t="str">
        <f t="shared" si="44"/>
        <v>DFASUXEmployer Cont - Fidelity</v>
      </c>
      <c r="X121" t="str">
        <f t="shared" si="44"/>
        <v/>
      </c>
      <c r="Y121" t="str">
        <f t="shared" si="44"/>
        <v/>
      </c>
      <c r="Z121" t="str">
        <f t="shared" si="44"/>
        <v/>
      </c>
      <c r="AA121" t="str">
        <f t="shared" si="44"/>
        <v/>
      </c>
      <c r="AC121" t="str">
        <f t="shared" si="45"/>
        <v xml:space="preserve">DFASUFEmployer Cont - Medicare </v>
      </c>
      <c r="AD121" t="str">
        <f t="shared" si="45"/>
        <v/>
      </c>
      <c r="AE121" t="str">
        <f t="shared" si="45"/>
        <v/>
      </c>
      <c r="AF121" t="str">
        <f t="shared" si="45"/>
        <v/>
      </c>
      <c r="AG121" t="str">
        <f t="shared" si="45"/>
        <v/>
      </c>
      <c r="AI121">
        <f t="shared" si="35"/>
        <v>1</v>
      </c>
      <c r="AJ121">
        <f t="shared" si="36"/>
        <v>54</v>
      </c>
      <c r="AK121" t="str">
        <f t="shared" si="37"/>
        <v>20181DFASUXEmployer Cont - Fidelity</v>
      </c>
      <c r="AL121" t="str">
        <f t="shared" si="38"/>
        <v>Employer Cont - Fidelity</v>
      </c>
      <c r="AM121" t="str">
        <f t="shared" si="39"/>
        <v xml:space="preserve">20181DFASUFEmployer Cont - Medicare </v>
      </c>
      <c r="AN121" t="str">
        <f t="shared" si="40"/>
        <v xml:space="preserve">Employer Cont - Medicare </v>
      </c>
      <c r="AO121" s="13">
        <f t="shared" si="41"/>
        <v>0.52987012987012982</v>
      </c>
      <c r="AP121">
        <f t="shared" si="42"/>
        <v>1</v>
      </c>
      <c r="AQ121" t="str">
        <f t="shared" si="43"/>
        <v xml:space="preserve">DFASUXEmployer Cont - FidelityDFASUFEmployer Cont - Medicare </v>
      </c>
    </row>
    <row r="122" spans="1:43" x14ac:dyDescent="0.35">
      <c r="A122" t="s">
        <v>1839</v>
      </c>
      <c r="B122" t="s">
        <v>1972</v>
      </c>
      <c r="C122" t="s">
        <v>1973</v>
      </c>
      <c r="G122" s="13">
        <v>0</v>
      </c>
      <c r="I122">
        <v>20181</v>
      </c>
      <c r="J122" t="str">
        <f t="shared" si="24"/>
        <v>20181DFASUWEmployer Cont - TIAA/CREF 20181</v>
      </c>
      <c r="K122" t="str">
        <f t="shared" si="25"/>
        <v xml:space="preserve">20181DFASUWEmployer Cont - TIAA/CREF </v>
      </c>
      <c r="L122" t="str">
        <f t="shared" si="26"/>
        <v>20181</v>
      </c>
      <c r="M122" s="13">
        <f t="shared" si="27"/>
        <v>0</v>
      </c>
      <c r="N122" s="13"/>
      <c r="O122" s="19">
        <v>1</v>
      </c>
      <c r="P122">
        <f t="shared" si="28"/>
        <v>1</v>
      </c>
      <c r="Q122">
        <f t="shared" si="29"/>
        <v>55</v>
      </c>
      <c r="R122">
        <f t="shared" si="30"/>
        <v>1</v>
      </c>
      <c r="S122" t="b">
        <f t="shared" si="31"/>
        <v>0</v>
      </c>
      <c r="T122" t="b">
        <f t="shared" si="32"/>
        <v>0</v>
      </c>
      <c r="W122" t="str">
        <f t="shared" si="44"/>
        <v xml:space="preserve">DFASUWEmployer Cont - TIAA/CREF </v>
      </c>
      <c r="X122" t="str">
        <f t="shared" si="44"/>
        <v/>
      </c>
      <c r="Y122" t="str">
        <f t="shared" si="44"/>
        <v/>
      </c>
      <c r="Z122" t="str">
        <f t="shared" si="44"/>
        <v/>
      </c>
      <c r="AA122" t="str">
        <f t="shared" si="44"/>
        <v/>
      </c>
      <c r="AC122" t="str">
        <f t="shared" si="45"/>
        <v/>
      </c>
      <c r="AD122" t="str">
        <f t="shared" si="45"/>
        <v/>
      </c>
      <c r="AE122" t="str">
        <f t="shared" si="45"/>
        <v/>
      </c>
      <c r="AF122" t="str">
        <f t="shared" si="45"/>
        <v/>
      </c>
      <c r="AG122" t="str">
        <f t="shared" si="45"/>
        <v/>
      </c>
      <c r="AI122">
        <f t="shared" si="35"/>
        <v>1</v>
      </c>
      <c r="AJ122">
        <f t="shared" si="36"/>
        <v>55</v>
      </c>
      <c r="AK122" t="str">
        <f t="shared" si="37"/>
        <v xml:space="preserve">20181DFASUWEmployer Cont - TIAA/CREF </v>
      </c>
      <c r="AL122" t="str">
        <f t="shared" si="38"/>
        <v xml:space="preserve">Employer Cont - TIAA/CREF </v>
      </c>
      <c r="AM122" t="str">
        <f t="shared" si="39"/>
        <v>20181</v>
      </c>
      <c r="AN122" t="str">
        <f t="shared" si="40"/>
        <v/>
      </c>
      <c r="AO122" s="13">
        <f t="shared" si="41"/>
        <v>0</v>
      </c>
      <c r="AP122">
        <f t="shared" si="42"/>
        <v>1</v>
      </c>
      <c r="AQ122" t="str">
        <f t="shared" si="43"/>
        <v xml:space="preserve">DFASUWEmployer Cont - TIAA/CREF </v>
      </c>
    </row>
    <row r="123" spans="1:43" hidden="1" x14ac:dyDescent="0.35">
      <c r="A123" t="s">
        <v>1839</v>
      </c>
      <c r="B123" t="s">
        <v>1974</v>
      </c>
      <c r="C123" t="s">
        <v>1975</v>
      </c>
      <c r="D123" t="s">
        <v>1839</v>
      </c>
      <c r="E123" t="s">
        <v>1985</v>
      </c>
      <c r="F123" t="s">
        <v>1986</v>
      </c>
      <c r="G123" s="13">
        <v>0.95</v>
      </c>
      <c r="I123">
        <v>20181</v>
      </c>
      <c r="J123" t="str">
        <f t="shared" si="24"/>
        <v xml:space="preserve">20181DFASUDEmployer Cont - TSP Basic 20181DFASUIEmployer Cont - TSP </v>
      </c>
      <c r="K123" t="str">
        <f t="shared" si="25"/>
        <v xml:space="preserve">20181DFASUDEmployer Cont - TSP Basic </v>
      </c>
      <c r="L123" t="str">
        <f t="shared" si="26"/>
        <v xml:space="preserve">20181DFASUIEmployer Cont - TSP </v>
      </c>
      <c r="M123" s="13">
        <f t="shared" si="27"/>
        <v>0.95</v>
      </c>
      <c r="N123" s="13"/>
      <c r="O123" s="19">
        <v>1</v>
      </c>
      <c r="P123">
        <f t="shared" si="28"/>
        <v>3</v>
      </c>
      <c r="Q123">
        <f t="shared" si="29"/>
        <v>56</v>
      </c>
      <c r="R123">
        <f t="shared" si="30"/>
        <v>1</v>
      </c>
      <c r="S123" t="b">
        <f t="shared" si="31"/>
        <v>1</v>
      </c>
      <c r="T123" t="b">
        <f t="shared" si="32"/>
        <v>0</v>
      </c>
      <c r="W123" t="str">
        <f t="shared" si="44"/>
        <v xml:space="preserve">DFASUDEmployer Cont - TSP Basic </v>
      </c>
      <c r="X123" t="str">
        <f t="shared" si="44"/>
        <v/>
      </c>
      <c r="Y123" t="str">
        <f t="shared" si="44"/>
        <v/>
      </c>
      <c r="Z123" t="str">
        <f t="shared" si="44"/>
        <v/>
      </c>
      <c r="AA123" t="str">
        <f t="shared" si="44"/>
        <v/>
      </c>
      <c r="AC123" t="str">
        <f t="shared" si="45"/>
        <v xml:space="preserve">DFASUIEmployer Cont - TSP </v>
      </c>
      <c r="AD123" t="str">
        <f t="shared" si="45"/>
        <v/>
      </c>
      <c r="AE123" t="str">
        <f t="shared" si="45"/>
        <v/>
      </c>
      <c r="AF123" t="str">
        <f t="shared" si="45"/>
        <v/>
      </c>
      <c r="AG123" t="str">
        <f t="shared" si="45"/>
        <v/>
      </c>
      <c r="AI123">
        <f t="shared" si="35"/>
        <v>1</v>
      </c>
      <c r="AJ123">
        <f t="shared" si="36"/>
        <v>56</v>
      </c>
      <c r="AK123" t="str">
        <f t="shared" si="37"/>
        <v xml:space="preserve">20181DFASUDEmployer Cont - TSP Basic </v>
      </c>
      <c r="AL123" t="str">
        <f t="shared" si="38"/>
        <v xml:space="preserve">Employer Cont - TSP Basic </v>
      </c>
      <c r="AM123" t="str">
        <f t="shared" si="39"/>
        <v xml:space="preserve">20181DFASUIEmployer Cont - TSP </v>
      </c>
      <c r="AN123" t="str">
        <f t="shared" si="40"/>
        <v xml:space="preserve">Employer Cont - TSP </v>
      </c>
      <c r="AO123" s="13">
        <f t="shared" si="41"/>
        <v>0.95</v>
      </c>
      <c r="AP123">
        <f t="shared" si="42"/>
        <v>1</v>
      </c>
      <c r="AQ123" t="str">
        <f t="shared" si="43"/>
        <v xml:space="preserve">DFASUDEmployer Cont - TSP Basic DFASUIEmployer Cont - TSP </v>
      </c>
    </row>
    <row r="124" spans="1:43" hidden="1" x14ac:dyDescent="0.35">
      <c r="A124" t="s">
        <v>1839</v>
      </c>
      <c r="B124" t="s">
        <v>1974</v>
      </c>
      <c r="C124" t="s">
        <v>1975</v>
      </c>
      <c r="D124" t="s">
        <v>1836</v>
      </c>
      <c r="E124">
        <v>539</v>
      </c>
      <c r="F124" t="s">
        <v>1976</v>
      </c>
      <c r="G124" s="13">
        <v>0.9</v>
      </c>
      <c r="I124">
        <v>20181</v>
      </c>
      <c r="J124" t="str">
        <f t="shared" si="24"/>
        <v>20181DFASUDEmployer Cont - TSP Basic 20181GSA539TSP BASIC</v>
      </c>
      <c r="K124" t="str">
        <f t="shared" si="25"/>
        <v xml:space="preserve">20181DFASUDEmployer Cont - TSP Basic </v>
      </c>
      <c r="L124" t="str">
        <f t="shared" si="26"/>
        <v>20181GSA539TSP BASIC</v>
      </c>
      <c r="M124" s="13">
        <f t="shared" si="27"/>
        <v>0.9</v>
      </c>
      <c r="N124" s="13"/>
      <c r="O124" s="19">
        <v>1</v>
      </c>
      <c r="P124">
        <f t="shared" si="28"/>
        <v>3</v>
      </c>
      <c r="Q124">
        <f t="shared" si="29"/>
        <v>56</v>
      </c>
      <c r="R124">
        <f t="shared" si="30"/>
        <v>2</v>
      </c>
      <c r="S124" t="b">
        <f t="shared" si="31"/>
        <v>0</v>
      </c>
      <c r="T124" t="b">
        <f t="shared" si="32"/>
        <v>0</v>
      </c>
      <c r="W124" t="str">
        <f t="shared" si="44"/>
        <v xml:space="preserve">DFASUDEmployer Cont - TSP Basic </v>
      </c>
      <c r="X124" t="str">
        <f t="shared" si="44"/>
        <v/>
      </c>
      <c r="Y124" t="str">
        <f t="shared" si="44"/>
        <v/>
      </c>
      <c r="Z124" t="str">
        <f t="shared" si="44"/>
        <v/>
      </c>
      <c r="AA124" t="str">
        <f t="shared" si="44"/>
        <v/>
      </c>
      <c r="AC124" t="str">
        <f t="shared" si="45"/>
        <v/>
      </c>
      <c r="AD124" t="str">
        <f t="shared" si="45"/>
        <v>GSA539TSP BASIC</v>
      </c>
      <c r="AE124" t="str">
        <f t="shared" si="45"/>
        <v/>
      </c>
      <c r="AF124" t="str">
        <f t="shared" si="45"/>
        <v/>
      </c>
      <c r="AG124" t="str">
        <f t="shared" si="45"/>
        <v/>
      </c>
      <c r="AI124">
        <f t="shared" si="35"/>
        <v>2</v>
      </c>
      <c r="AJ124">
        <f t="shared" si="36"/>
        <v>56</v>
      </c>
      <c r="AK124" t="str">
        <f t="shared" si="37"/>
        <v xml:space="preserve">20181DFASUDEmployer Cont - TSP Basic </v>
      </c>
      <c r="AL124" t="str">
        <f t="shared" si="38"/>
        <v xml:space="preserve">Employer Cont - TSP Basic </v>
      </c>
      <c r="AM124" t="str">
        <f t="shared" si="39"/>
        <v>20181GSA539TSP BASIC</v>
      </c>
      <c r="AN124" t="str">
        <f t="shared" si="40"/>
        <v>TSP BASIC</v>
      </c>
      <c r="AO124" s="13">
        <f t="shared" si="41"/>
        <v>0.9</v>
      </c>
      <c r="AP124">
        <f t="shared" si="42"/>
        <v>2</v>
      </c>
      <c r="AQ124" t="str">
        <f t="shared" si="43"/>
        <v>DFASUDEmployer Cont - TSP Basic GSA539TSP BASIC</v>
      </c>
    </row>
    <row r="125" spans="1:43" hidden="1" x14ac:dyDescent="0.35">
      <c r="A125" t="s">
        <v>1839</v>
      </c>
      <c r="B125" t="s">
        <v>1974</v>
      </c>
      <c r="C125" t="s">
        <v>1975</v>
      </c>
      <c r="D125" t="s">
        <v>1839</v>
      </c>
      <c r="E125" t="s">
        <v>1949</v>
      </c>
      <c r="F125" t="s">
        <v>1950</v>
      </c>
      <c r="G125" s="13">
        <v>0.54849267872523688</v>
      </c>
      <c r="I125">
        <v>20181</v>
      </c>
      <c r="J125" t="str">
        <f t="shared" si="24"/>
        <v xml:space="preserve">20181DFASUDEmployer Cont - TSP Basic 20181DFASUKEmployer Cont - SERS </v>
      </c>
      <c r="K125" t="str">
        <f t="shared" si="25"/>
        <v xml:space="preserve">20181DFASUDEmployer Cont - TSP Basic </v>
      </c>
      <c r="L125" t="str">
        <f t="shared" si="26"/>
        <v xml:space="preserve">20181DFASUKEmployer Cont - SERS </v>
      </c>
      <c r="M125" s="13">
        <f t="shared" si="27"/>
        <v>0.54849267872523688</v>
      </c>
      <c r="N125" s="13"/>
      <c r="O125" s="19">
        <v>1</v>
      </c>
      <c r="P125">
        <f t="shared" si="28"/>
        <v>3</v>
      </c>
      <c r="Q125">
        <f t="shared" si="29"/>
        <v>56</v>
      </c>
      <c r="R125">
        <f t="shared" si="30"/>
        <v>3</v>
      </c>
      <c r="S125" t="b">
        <f t="shared" si="31"/>
        <v>1</v>
      </c>
      <c r="T125" t="b">
        <f t="shared" si="32"/>
        <v>0</v>
      </c>
      <c r="W125" t="str">
        <f t="shared" si="44"/>
        <v xml:space="preserve">DFASUDEmployer Cont - TSP Basic </v>
      </c>
      <c r="X125" t="str">
        <f t="shared" si="44"/>
        <v/>
      </c>
      <c r="Y125" t="str">
        <f t="shared" si="44"/>
        <v/>
      </c>
      <c r="Z125" t="str">
        <f t="shared" si="44"/>
        <v/>
      </c>
      <c r="AA125" t="str">
        <f t="shared" si="44"/>
        <v/>
      </c>
      <c r="AC125" t="str">
        <f t="shared" si="45"/>
        <v xml:space="preserve">DFASUKEmployer Cont - SERS </v>
      </c>
      <c r="AD125" t="str">
        <f t="shared" si="45"/>
        <v/>
      </c>
      <c r="AE125" t="str">
        <f t="shared" si="45"/>
        <v/>
      </c>
      <c r="AF125" t="str">
        <f t="shared" si="45"/>
        <v/>
      </c>
      <c r="AG125" t="str">
        <f t="shared" si="45"/>
        <v/>
      </c>
      <c r="AI125">
        <f t="shared" si="35"/>
        <v>1</v>
      </c>
      <c r="AJ125">
        <f t="shared" si="36"/>
        <v>56</v>
      </c>
      <c r="AK125" t="str">
        <f t="shared" si="37"/>
        <v xml:space="preserve">20181DFASUDEmployer Cont - TSP Basic </v>
      </c>
      <c r="AL125" t="str">
        <f t="shared" si="38"/>
        <v xml:space="preserve">Employer Cont - TSP Basic </v>
      </c>
      <c r="AM125" t="str">
        <f t="shared" si="39"/>
        <v xml:space="preserve">20181DFASUKEmployer Cont - SERS </v>
      </c>
      <c r="AN125" t="str">
        <f t="shared" si="40"/>
        <v xml:space="preserve">Employer Cont - SERS </v>
      </c>
      <c r="AO125" s="13">
        <f t="shared" si="41"/>
        <v>0.54849267872523688</v>
      </c>
      <c r="AP125">
        <f t="shared" si="42"/>
        <v>1</v>
      </c>
      <c r="AQ125" t="str">
        <f t="shared" si="43"/>
        <v xml:space="preserve">DFASUDEmployer Cont - TSP Basic DFASUKEmployer Cont - SERS </v>
      </c>
    </row>
    <row r="126" spans="1:43" hidden="1" x14ac:dyDescent="0.35">
      <c r="A126" t="s">
        <v>1836</v>
      </c>
      <c r="B126">
        <v>539</v>
      </c>
      <c r="C126" t="s">
        <v>1976</v>
      </c>
      <c r="D126" t="s">
        <v>1836</v>
      </c>
      <c r="E126">
        <v>554</v>
      </c>
      <c r="F126" t="s">
        <v>1979</v>
      </c>
      <c r="G126" s="13">
        <v>0.91428571428571426</v>
      </c>
      <c r="I126">
        <v>20181</v>
      </c>
      <c r="J126" t="str">
        <f t="shared" si="24"/>
        <v>20181GSA539TSP BASIC20181GSA554TSP MAKEUP BASIC</v>
      </c>
      <c r="K126" t="str">
        <f t="shared" si="25"/>
        <v>20181GSA539TSP BASIC</v>
      </c>
      <c r="L126" t="str">
        <f t="shared" si="26"/>
        <v>20181GSA554TSP MAKEUP BASIC</v>
      </c>
      <c r="M126" s="13">
        <f t="shared" si="27"/>
        <v>0.91428571428571426</v>
      </c>
      <c r="N126" s="13"/>
      <c r="O126" s="19">
        <v>1</v>
      </c>
      <c r="P126">
        <f t="shared" si="28"/>
        <v>3</v>
      </c>
      <c r="Q126">
        <f t="shared" si="29"/>
        <v>57</v>
      </c>
      <c r="R126">
        <f t="shared" si="30"/>
        <v>1</v>
      </c>
      <c r="S126" t="b">
        <f t="shared" si="31"/>
        <v>1</v>
      </c>
      <c r="T126" t="b">
        <f t="shared" si="32"/>
        <v>0</v>
      </c>
      <c r="W126" t="str">
        <f t="shared" si="44"/>
        <v/>
      </c>
      <c r="X126" t="str">
        <f t="shared" si="44"/>
        <v>GSA539TSP BASIC</v>
      </c>
      <c r="Y126" t="str">
        <f t="shared" si="44"/>
        <v/>
      </c>
      <c r="Z126" t="str">
        <f t="shared" si="44"/>
        <v/>
      </c>
      <c r="AA126" t="str">
        <f t="shared" si="44"/>
        <v/>
      </c>
      <c r="AC126" t="str">
        <f t="shared" si="45"/>
        <v/>
      </c>
      <c r="AD126" t="str">
        <f t="shared" si="45"/>
        <v>GSA554TSP MAKEUP BASIC</v>
      </c>
      <c r="AE126" t="str">
        <f t="shared" si="45"/>
        <v/>
      </c>
      <c r="AF126" t="str">
        <f t="shared" si="45"/>
        <v/>
      </c>
      <c r="AG126" t="str">
        <f t="shared" si="45"/>
        <v/>
      </c>
      <c r="AI126">
        <f t="shared" si="35"/>
        <v>1</v>
      </c>
      <c r="AJ126">
        <f t="shared" si="36"/>
        <v>57</v>
      </c>
      <c r="AK126" t="str">
        <f t="shared" si="37"/>
        <v>20181GSA539TSP BASIC</v>
      </c>
      <c r="AL126" t="str">
        <f t="shared" si="38"/>
        <v>TSP BASIC</v>
      </c>
      <c r="AM126" t="str">
        <f t="shared" si="39"/>
        <v>20181GSA554TSP MAKEUP BASIC</v>
      </c>
      <c r="AN126" t="str">
        <f t="shared" si="40"/>
        <v>TSP MAKEUP BASIC</v>
      </c>
      <c r="AO126" s="13">
        <f t="shared" si="41"/>
        <v>0.91428571428571426</v>
      </c>
      <c r="AP126">
        <f t="shared" si="42"/>
        <v>1</v>
      </c>
      <c r="AQ126" t="str">
        <f t="shared" si="43"/>
        <v>GSA539TSP BASICGSA554TSP MAKEUP BASIC</v>
      </c>
    </row>
    <row r="127" spans="1:43" hidden="1" x14ac:dyDescent="0.35">
      <c r="A127" t="s">
        <v>1836</v>
      </c>
      <c r="B127">
        <v>539</v>
      </c>
      <c r="C127" t="s">
        <v>1976</v>
      </c>
      <c r="D127" t="s">
        <v>1836</v>
      </c>
      <c r="E127">
        <v>592</v>
      </c>
      <c r="F127" t="s">
        <v>1993</v>
      </c>
      <c r="G127" s="13">
        <v>0.91428571428571426</v>
      </c>
      <c r="I127">
        <v>20181</v>
      </c>
      <c r="J127" t="str">
        <f t="shared" si="24"/>
        <v>20181GSA539TSP BASIC20181GSA592TSP PY BASIC</v>
      </c>
      <c r="K127" t="str">
        <f t="shared" si="25"/>
        <v>20181GSA539TSP BASIC</v>
      </c>
      <c r="L127" t="str">
        <f t="shared" si="26"/>
        <v>20181GSA592TSP PY BASIC</v>
      </c>
      <c r="M127" s="13">
        <f t="shared" si="27"/>
        <v>0.91428571428571426</v>
      </c>
      <c r="N127" s="13"/>
      <c r="O127" s="19">
        <v>1</v>
      </c>
      <c r="P127">
        <f t="shared" si="28"/>
        <v>3</v>
      </c>
      <c r="Q127">
        <f t="shared" si="29"/>
        <v>57</v>
      </c>
      <c r="R127">
        <f t="shared" si="30"/>
        <v>2</v>
      </c>
      <c r="S127" t="b">
        <f t="shared" si="31"/>
        <v>1</v>
      </c>
      <c r="T127" t="b">
        <f t="shared" si="32"/>
        <v>0</v>
      </c>
      <c r="W127" t="str">
        <f t="shared" si="44"/>
        <v/>
      </c>
      <c r="X127" t="str">
        <f t="shared" si="44"/>
        <v>GSA539TSP BASIC</v>
      </c>
      <c r="Y127" t="str">
        <f t="shared" si="44"/>
        <v/>
      </c>
      <c r="Z127" t="str">
        <f t="shared" si="44"/>
        <v/>
      </c>
      <c r="AA127" t="str">
        <f t="shared" si="44"/>
        <v/>
      </c>
      <c r="AC127" t="str">
        <f t="shared" si="45"/>
        <v/>
      </c>
      <c r="AD127" t="str">
        <f t="shared" si="45"/>
        <v>GSA592TSP PY BASIC</v>
      </c>
      <c r="AE127" t="str">
        <f t="shared" si="45"/>
        <v/>
      </c>
      <c r="AF127" t="str">
        <f t="shared" si="45"/>
        <v/>
      </c>
      <c r="AG127" t="str">
        <f t="shared" si="45"/>
        <v/>
      </c>
      <c r="AI127">
        <f t="shared" si="35"/>
        <v>1</v>
      </c>
      <c r="AJ127">
        <f t="shared" si="36"/>
        <v>57</v>
      </c>
      <c r="AK127" t="str">
        <f t="shared" si="37"/>
        <v>20181GSA539TSP BASIC</v>
      </c>
      <c r="AL127" t="str">
        <f t="shared" si="38"/>
        <v>TSP BASIC</v>
      </c>
      <c r="AM127" t="str">
        <f t="shared" si="39"/>
        <v>20181GSA592TSP PY BASIC</v>
      </c>
      <c r="AN127" t="str">
        <f t="shared" si="40"/>
        <v>TSP PY BASIC</v>
      </c>
      <c r="AO127" s="13">
        <f t="shared" si="41"/>
        <v>0.91428571428571426</v>
      </c>
      <c r="AP127">
        <f t="shared" si="42"/>
        <v>1</v>
      </c>
      <c r="AQ127" t="str">
        <f t="shared" si="43"/>
        <v>GSA539TSP BASICGSA592TSP PY BASIC</v>
      </c>
    </row>
    <row r="128" spans="1:43" hidden="1" x14ac:dyDescent="0.35">
      <c r="A128" t="s">
        <v>1836</v>
      </c>
      <c r="B128">
        <v>539</v>
      </c>
      <c r="C128" t="s">
        <v>1976</v>
      </c>
      <c r="D128" t="s">
        <v>1839</v>
      </c>
      <c r="E128" t="s">
        <v>1974</v>
      </c>
      <c r="F128" t="s">
        <v>1975</v>
      </c>
      <c r="G128" s="13">
        <v>0.9</v>
      </c>
      <c r="I128">
        <v>20181</v>
      </c>
      <c r="J128" t="str">
        <f t="shared" si="24"/>
        <v xml:space="preserve">20181GSA539TSP BASIC20181DFASUDEmployer Cont - TSP Basic </v>
      </c>
      <c r="K128" t="str">
        <f t="shared" si="25"/>
        <v>20181GSA539TSP BASIC</v>
      </c>
      <c r="L128" t="str">
        <f t="shared" si="26"/>
        <v xml:space="preserve">20181DFASUDEmployer Cont - TSP Basic </v>
      </c>
      <c r="M128" s="13">
        <f t="shared" si="27"/>
        <v>0.9</v>
      </c>
      <c r="N128" s="13"/>
      <c r="O128" s="19">
        <v>1</v>
      </c>
      <c r="P128">
        <f t="shared" si="28"/>
        <v>3</v>
      </c>
      <c r="Q128">
        <f t="shared" si="29"/>
        <v>57</v>
      </c>
      <c r="R128">
        <f t="shared" si="30"/>
        <v>3</v>
      </c>
      <c r="S128" t="b">
        <f t="shared" si="31"/>
        <v>0</v>
      </c>
      <c r="T128" t="b">
        <f t="shared" si="32"/>
        <v>0</v>
      </c>
      <c r="W128" t="str">
        <f t="shared" si="44"/>
        <v/>
      </c>
      <c r="X128" t="str">
        <f t="shared" si="44"/>
        <v>GSA539TSP BASIC</v>
      </c>
      <c r="Y128" t="str">
        <f t="shared" si="44"/>
        <v/>
      </c>
      <c r="Z128" t="str">
        <f t="shared" si="44"/>
        <v/>
      </c>
      <c r="AA128" t="str">
        <f t="shared" si="44"/>
        <v/>
      </c>
      <c r="AC128" t="str">
        <f t="shared" si="45"/>
        <v xml:space="preserve">DFASUDEmployer Cont - TSP Basic </v>
      </c>
      <c r="AD128" t="str">
        <f t="shared" si="45"/>
        <v/>
      </c>
      <c r="AE128" t="str">
        <f t="shared" si="45"/>
        <v/>
      </c>
      <c r="AF128" t="str">
        <f t="shared" si="45"/>
        <v/>
      </c>
      <c r="AG128" t="str">
        <f t="shared" si="45"/>
        <v/>
      </c>
      <c r="AI128">
        <f t="shared" si="35"/>
        <v>1</v>
      </c>
      <c r="AJ128">
        <f t="shared" si="36"/>
        <v>57</v>
      </c>
      <c r="AK128" t="str">
        <f t="shared" si="37"/>
        <v>20181GSA539TSP BASIC</v>
      </c>
      <c r="AL128" t="str">
        <f t="shared" si="38"/>
        <v>TSP BASIC</v>
      </c>
      <c r="AM128" t="str">
        <f t="shared" si="39"/>
        <v xml:space="preserve">20181DFASUDEmployer Cont - TSP Basic </v>
      </c>
      <c r="AN128" t="str">
        <f t="shared" si="40"/>
        <v xml:space="preserve">Employer Cont - TSP Basic </v>
      </c>
      <c r="AO128" s="13">
        <f t="shared" si="41"/>
        <v>0.9</v>
      </c>
      <c r="AP128">
        <f t="shared" si="42"/>
        <v>2</v>
      </c>
      <c r="AQ128" t="str">
        <f t="shared" si="43"/>
        <v>DFASUDEmployer Cont - TSP Basic GSA539TSP BASIC</v>
      </c>
    </row>
    <row r="129" spans="1:43" hidden="1" x14ac:dyDescent="0.35">
      <c r="A129" t="s">
        <v>1837</v>
      </c>
      <c r="B129" t="s">
        <v>1977</v>
      </c>
      <c r="C129" t="s">
        <v>1978</v>
      </c>
      <c r="D129" t="s">
        <v>1837</v>
      </c>
      <c r="E129" t="s">
        <v>1988</v>
      </c>
      <c r="F129" t="s">
        <v>1989</v>
      </c>
      <c r="G129" s="13">
        <v>0.85588235294117643</v>
      </c>
      <c r="I129">
        <v>20181</v>
      </c>
      <c r="J129" t="str">
        <f t="shared" si="24"/>
        <v>20181IBC51YTHRIFT SAVINGS GOVT BASIC (SYSTEM GENERATED)   20181IBC51XTHRIFT SAVINGS GOVT MATCHING (SYSTEM GENERATED)</v>
      </c>
      <c r="K129" t="str">
        <f t="shared" si="25"/>
        <v xml:space="preserve">20181IBC51YTHRIFT SAVINGS GOVT BASIC (SYSTEM GENERATED)   </v>
      </c>
      <c r="L129" t="str">
        <f t="shared" si="26"/>
        <v>20181IBC51XTHRIFT SAVINGS GOVT MATCHING (SYSTEM GENERATED)</v>
      </c>
      <c r="M129" s="13">
        <f t="shared" si="27"/>
        <v>0.85588235294117643</v>
      </c>
      <c r="N129" s="13"/>
      <c r="O129" s="19">
        <v>1</v>
      </c>
      <c r="P129">
        <f t="shared" si="28"/>
        <v>1</v>
      </c>
      <c r="Q129">
        <f t="shared" si="29"/>
        <v>58</v>
      </c>
      <c r="R129">
        <f t="shared" si="30"/>
        <v>1</v>
      </c>
      <c r="S129" t="b">
        <f t="shared" si="31"/>
        <v>1</v>
      </c>
      <c r="T129" t="b">
        <f t="shared" si="32"/>
        <v>0</v>
      </c>
      <c r="W129" t="str">
        <f t="shared" si="44"/>
        <v/>
      </c>
      <c r="X129" t="str">
        <f t="shared" si="44"/>
        <v/>
      </c>
      <c r="Y129" t="str">
        <f t="shared" si="44"/>
        <v/>
      </c>
      <c r="Z129" t="str">
        <f t="shared" si="44"/>
        <v xml:space="preserve">IBC51YTHRIFT SAVINGS GOVT BASIC (SYSTEM GENERATED)   </v>
      </c>
      <c r="AA129" t="str">
        <f t="shared" si="44"/>
        <v/>
      </c>
      <c r="AC129" t="str">
        <f t="shared" si="45"/>
        <v/>
      </c>
      <c r="AD129" t="str">
        <f t="shared" si="45"/>
        <v/>
      </c>
      <c r="AE129" t="str">
        <f t="shared" si="45"/>
        <v/>
      </c>
      <c r="AF129" t="str">
        <f t="shared" si="45"/>
        <v>IBC51XTHRIFT SAVINGS GOVT MATCHING (SYSTEM GENERATED)</v>
      </c>
      <c r="AG129" t="str">
        <f t="shared" si="45"/>
        <v/>
      </c>
      <c r="AI129">
        <f t="shared" si="35"/>
        <v>1</v>
      </c>
      <c r="AJ129">
        <f t="shared" si="36"/>
        <v>58</v>
      </c>
      <c r="AK129" t="str">
        <f t="shared" si="37"/>
        <v xml:space="preserve">20181IBC51YTHRIFT SAVINGS GOVT BASIC (SYSTEM GENERATED)   </v>
      </c>
      <c r="AL129" t="str">
        <f t="shared" si="38"/>
        <v xml:space="preserve">THRIFT SAVINGS GOVT BASIC (SYSTEM GENERATED)   </v>
      </c>
      <c r="AM129" t="str">
        <f t="shared" si="39"/>
        <v>20181IBC51XTHRIFT SAVINGS GOVT MATCHING (SYSTEM GENERATED)</v>
      </c>
      <c r="AN129" t="str">
        <f t="shared" si="40"/>
        <v>THRIFT SAVINGS GOVT MATCHING (SYSTEM GENERATED)</v>
      </c>
      <c r="AO129" s="13">
        <f t="shared" si="41"/>
        <v>0.85588235294117643</v>
      </c>
      <c r="AP129">
        <f t="shared" si="42"/>
        <v>1</v>
      </c>
      <c r="AQ129" t="str">
        <f t="shared" si="43"/>
        <v>IBC51YTHRIFT SAVINGS GOVT BASIC (SYSTEM GENERATED)   IBC51XTHRIFT SAVINGS GOVT MATCHING (SYSTEM GENERATED)</v>
      </c>
    </row>
    <row r="130" spans="1:43" hidden="1" x14ac:dyDescent="0.35">
      <c r="A130" t="s">
        <v>1836</v>
      </c>
      <c r="B130">
        <v>554</v>
      </c>
      <c r="C130" t="s">
        <v>1979</v>
      </c>
      <c r="D130" t="s">
        <v>1836</v>
      </c>
      <c r="E130">
        <v>555</v>
      </c>
      <c r="F130" t="s">
        <v>1980</v>
      </c>
      <c r="G130" s="13">
        <v>0.94000000000000006</v>
      </c>
      <c r="I130">
        <v>20181</v>
      </c>
      <c r="J130" t="str">
        <f t="shared" si="24"/>
        <v>20181GSA554TSP MAKEUP BASIC20181GSA555TSP PY MAKEUP BASIC</v>
      </c>
      <c r="K130" t="str">
        <f t="shared" si="25"/>
        <v>20181GSA554TSP MAKEUP BASIC</v>
      </c>
      <c r="L130" t="str">
        <f t="shared" si="26"/>
        <v>20181GSA555TSP PY MAKEUP BASIC</v>
      </c>
      <c r="M130" s="13">
        <f t="shared" si="27"/>
        <v>0.94000000000000006</v>
      </c>
      <c r="N130" s="13"/>
      <c r="O130" s="19">
        <v>1</v>
      </c>
      <c r="P130">
        <f t="shared" si="28"/>
        <v>3</v>
      </c>
      <c r="Q130">
        <f t="shared" si="29"/>
        <v>59</v>
      </c>
      <c r="R130">
        <f t="shared" si="30"/>
        <v>1</v>
      </c>
      <c r="S130" t="b">
        <f t="shared" si="31"/>
        <v>1</v>
      </c>
      <c r="T130" t="b">
        <f t="shared" si="32"/>
        <v>0</v>
      </c>
      <c r="W130" t="str">
        <f t="shared" si="44"/>
        <v/>
      </c>
      <c r="X130" t="str">
        <f t="shared" si="44"/>
        <v>GSA554TSP MAKEUP BASIC</v>
      </c>
      <c r="Y130" t="str">
        <f t="shared" si="44"/>
        <v/>
      </c>
      <c r="Z130" t="str">
        <f t="shared" si="44"/>
        <v/>
      </c>
      <c r="AA130" t="str">
        <f t="shared" si="44"/>
        <v/>
      </c>
      <c r="AC130" t="str">
        <f t="shared" si="45"/>
        <v/>
      </c>
      <c r="AD130" t="str">
        <f t="shared" si="45"/>
        <v>GSA555TSP PY MAKEUP BASIC</v>
      </c>
      <c r="AE130" t="str">
        <f t="shared" si="45"/>
        <v/>
      </c>
      <c r="AF130" t="str">
        <f t="shared" si="45"/>
        <v/>
      </c>
      <c r="AG130" t="str">
        <f t="shared" si="45"/>
        <v/>
      </c>
      <c r="AI130">
        <f t="shared" si="35"/>
        <v>1</v>
      </c>
      <c r="AJ130">
        <f t="shared" si="36"/>
        <v>59</v>
      </c>
      <c r="AK130" t="str">
        <f t="shared" si="37"/>
        <v>20181GSA554TSP MAKEUP BASIC</v>
      </c>
      <c r="AL130" t="str">
        <f t="shared" si="38"/>
        <v>TSP MAKEUP BASIC</v>
      </c>
      <c r="AM130" t="str">
        <f t="shared" si="39"/>
        <v>20181GSA555TSP PY MAKEUP BASIC</v>
      </c>
      <c r="AN130" t="str">
        <f t="shared" si="40"/>
        <v>TSP PY MAKEUP BASIC</v>
      </c>
      <c r="AO130" s="13">
        <f t="shared" si="41"/>
        <v>0.94000000000000006</v>
      </c>
      <c r="AP130">
        <f t="shared" si="42"/>
        <v>1</v>
      </c>
      <c r="AQ130" t="str">
        <f t="shared" si="43"/>
        <v>GSA554TSP MAKEUP BASICGSA555TSP PY MAKEUP BASIC</v>
      </c>
    </row>
    <row r="131" spans="1:43" hidden="1" x14ac:dyDescent="0.35">
      <c r="A131" t="s">
        <v>1836</v>
      </c>
      <c r="B131">
        <v>554</v>
      </c>
      <c r="C131" t="s">
        <v>1979</v>
      </c>
      <c r="D131" t="s">
        <v>1836</v>
      </c>
      <c r="E131">
        <v>539</v>
      </c>
      <c r="F131" t="s">
        <v>1976</v>
      </c>
      <c r="G131" s="13">
        <v>0.91428571428571426</v>
      </c>
      <c r="I131">
        <v>20181</v>
      </c>
      <c r="J131" t="str">
        <f t="shared" si="24"/>
        <v>20181GSA554TSP MAKEUP BASIC20181GSA539TSP BASIC</v>
      </c>
      <c r="K131" t="str">
        <f t="shared" si="25"/>
        <v>20181GSA554TSP MAKEUP BASIC</v>
      </c>
      <c r="L131" t="str">
        <f t="shared" si="26"/>
        <v>20181GSA539TSP BASIC</v>
      </c>
      <c r="M131" s="13">
        <f t="shared" si="27"/>
        <v>0.91428571428571426</v>
      </c>
      <c r="N131" s="13"/>
      <c r="O131" s="19">
        <v>1</v>
      </c>
      <c r="P131">
        <f t="shared" si="28"/>
        <v>3</v>
      </c>
      <c r="Q131">
        <f t="shared" si="29"/>
        <v>59</v>
      </c>
      <c r="R131">
        <f t="shared" si="30"/>
        <v>2</v>
      </c>
      <c r="S131" t="b">
        <f t="shared" si="31"/>
        <v>1</v>
      </c>
      <c r="T131" t="b">
        <f t="shared" si="32"/>
        <v>0</v>
      </c>
      <c r="W131" t="str">
        <f t="shared" si="44"/>
        <v/>
      </c>
      <c r="X131" t="str">
        <f t="shared" si="44"/>
        <v>GSA554TSP MAKEUP BASIC</v>
      </c>
      <c r="Y131" t="str">
        <f t="shared" si="44"/>
        <v/>
      </c>
      <c r="Z131" t="str">
        <f t="shared" si="44"/>
        <v/>
      </c>
      <c r="AA131" t="str">
        <f t="shared" si="44"/>
        <v/>
      </c>
      <c r="AC131" t="str">
        <f t="shared" si="45"/>
        <v/>
      </c>
      <c r="AD131" t="str">
        <f t="shared" si="45"/>
        <v>GSA539TSP BASIC</v>
      </c>
      <c r="AE131" t="str">
        <f t="shared" si="45"/>
        <v/>
      </c>
      <c r="AF131" t="str">
        <f t="shared" si="45"/>
        <v/>
      </c>
      <c r="AG131" t="str">
        <f t="shared" si="45"/>
        <v/>
      </c>
      <c r="AI131">
        <f t="shared" si="35"/>
        <v>1</v>
      </c>
      <c r="AJ131">
        <f t="shared" si="36"/>
        <v>59</v>
      </c>
      <c r="AK131" t="str">
        <f t="shared" si="37"/>
        <v>20181GSA554TSP MAKEUP BASIC</v>
      </c>
      <c r="AL131" t="str">
        <f t="shared" si="38"/>
        <v>TSP MAKEUP BASIC</v>
      </c>
      <c r="AM131" t="str">
        <f t="shared" si="39"/>
        <v>20181GSA539TSP BASIC</v>
      </c>
      <c r="AN131" t="str">
        <f t="shared" si="40"/>
        <v>TSP BASIC</v>
      </c>
      <c r="AO131" s="13">
        <f t="shared" si="41"/>
        <v>0.91428571428571426</v>
      </c>
      <c r="AP131">
        <f t="shared" si="42"/>
        <v>1</v>
      </c>
      <c r="AQ131" t="str">
        <f t="shared" si="43"/>
        <v>GSA554TSP MAKEUP BASICGSA539TSP BASIC</v>
      </c>
    </row>
    <row r="132" spans="1:43" hidden="1" x14ac:dyDescent="0.35">
      <c r="A132" t="s">
        <v>1836</v>
      </c>
      <c r="B132">
        <v>554</v>
      </c>
      <c r="C132" t="s">
        <v>1979</v>
      </c>
      <c r="D132" t="s">
        <v>1836</v>
      </c>
      <c r="E132">
        <v>551</v>
      </c>
      <c r="F132" t="s">
        <v>1991</v>
      </c>
      <c r="G132" s="13">
        <v>0.68253968253968256</v>
      </c>
      <c r="I132">
        <v>20181</v>
      </c>
      <c r="J132" t="str">
        <f t="shared" si="24"/>
        <v>20181GSA554TSP MAKEUP BASIC20181GSA551TSP MAKEUP MATCH</v>
      </c>
      <c r="K132" t="str">
        <f t="shared" si="25"/>
        <v>20181GSA554TSP MAKEUP BASIC</v>
      </c>
      <c r="L132" t="str">
        <f t="shared" si="26"/>
        <v>20181GSA551TSP MAKEUP MATCH</v>
      </c>
      <c r="M132" s="13">
        <f t="shared" si="27"/>
        <v>0.68253968253968256</v>
      </c>
      <c r="N132" s="13"/>
      <c r="O132" s="19">
        <v>1</v>
      </c>
      <c r="P132">
        <f t="shared" si="28"/>
        <v>3</v>
      </c>
      <c r="Q132">
        <f t="shared" si="29"/>
        <v>59</v>
      </c>
      <c r="R132">
        <f t="shared" si="30"/>
        <v>3</v>
      </c>
      <c r="S132" t="b">
        <f t="shared" si="31"/>
        <v>1</v>
      </c>
      <c r="T132" t="b">
        <f t="shared" si="32"/>
        <v>0</v>
      </c>
      <c r="W132" t="str">
        <f t="shared" si="44"/>
        <v/>
      </c>
      <c r="X132" t="str">
        <f t="shared" si="44"/>
        <v>GSA554TSP MAKEUP BASIC</v>
      </c>
      <c r="Y132" t="str">
        <f t="shared" si="44"/>
        <v/>
      </c>
      <c r="Z132" t="str">
        <f t="shared" si="44"/>
        <v/>
      </c>
      <c r="AA132" t="str">
        <f t="shared" si="44"/>
        <v/>
      </c>
      <c r="AC132" t="str">
        <f t="shared" si="45"/>
        <v/>
      </c>
      <c r="AD132" t="str">
        <f t="shared" si="45"/>
        <v>GSA551TSP MAKEUP MATCH</v>
      </c>
      <c r="AE132" t="str">
        <f t="shared" si="45"/>
        <v/>
      </c>
      <c r="AF132" t="str">
        <f t="shared" si="45"/>
        <v/>
      </c>
      <c r="AG132" t="str">
        <f t="shared" si="45"/>
        <v/>
      </c>
      <c r="AI132">
        <f t="shared" si="35"/>
        <v>1</v>
      </c>
      <c r="AJ132">
        <f t="shared" si="36"/>
        <v>59</v>
      </c>
      <c r="AK132" t="str">
        <f t="shared" si="37"/>
        <v>20181GSA554TSP MAKEUP BASIC</v>
      </c>
      <c r="AL132" t="str">
        <f t="shared" si="38"/>
        <v>TSP MAKEUP BASIC</v>
      </c>
      <c r="AM132" t="str">
        <f t="shared" si="39"/>
        <v>20181GSA551TSP MAKEUP MATCH</v>
      </c>
      <c r="AN132" t="str">
        <f t="shared" si="40"/>
        <v>TSP MAKEUP MATCH</v>
      </c>
      <c r="AO132" s="13">
        <f t="shared" si="41"/>
        <v>0.68253968253968256</v>
      </c>
      <c r="AP132">
        <f t="shared" si="42"/>
        <v>1</v>
      </c>
      <c r="AQ132" t="str">
        <f t="shared" si="43"/>
        <v>GSA554TSP MAKEUP BASICGSA551TSP MAKEUP MATCH</v>
      </c>
    </row>
    <row r="133" spans="1:43" hidden="1" x14ac:dyDescent="0.35">
      <c r="A133" t="s">
        <v>1836</v>
      </c>
      <c r="B133">
        <v>555</v>
      </c>
      <c r="C133" t="s">
        <v>1980</v>
      </c>
      <c r="D133" t="s">
        <v>1836</v>
      </c>
      <c r="E133">
        <v>554</v>
      </c>
      <c r="F133" t="s">
        <v>1979</v>
      </c>
      <c r="G133" s="13">
        <v>0.94000000000000006</v>
      </c>
      <c r="I133">
        <v>20181</v>
      </c>
      <c r="J133" t="str">
        <f t="shared" si="24"/>
        <v>20181GSA555TSP PY MAKEUP BASIC20181GSA554TSP MAKEUP BASIC</v>
      </c>
      <c r="K133" t="str">
        <f t="shared" si="25"/>
        <v>20181GSA555TSP PY MAKEUP BASIC</v>
      </c>
      <c r="L133" t="str">
        <f t="shared" si="26"/>
        <v>20181GSA554TSP MAKEUP BASIC</v>
      </c>
      <c r="M133" s="13">
        <f t="shared" si="27"/>
        <v>0.94000000000000006</v>
      </c>
      <c r="N133" s="13"/>
      <c r="O133" s="19">
        <v>1</v>
      </c>
      <c r="P133">
        <f t="shared" si="28"/>
        <v>3</v>
      </c>
      <c r="Q133">
        <f t="shared" si="29"/>
        <v>60</v>
      </c>
      <c r="R133">
        <f t="shared" si="30"/>
        <v>1</v>
      </c>
      <c r="S133" t="b">
        <f t="shared" si="31"/>
        <v>1</v>
      </c>
      <c r="T133" t="b">
        <f t="shared" si="32"/>
        <v>0</v>
      </c>
      <c r="W133" t="str">
        <f t="shared" si="44"/>
        <v/>
      </c>
      <c r="X133" t="str">
        <f t="shared" si="44"/>
        <v>GSA555TSP PY MAKEUP BASIC</v>
      </c>
      <c r="Y133" t="str">
        <f t="shared" si="44"/>
        <v/>
      </c>
      <c r="Z133" t="str">
        <f t="shared" si="44"/>
        <v/>
      </c>
      <c r="AA133" t="str">
        <f t="shared" si="44"/>
        <v/>
      </c>
      <c r="AC133" t="str">
        <f t="shared" si="45"/>
        <v/>
      </c>
      <c r="AD133" t="str">
        <f t="shared" si="45"/>
        <v>GSA554TSP MAKEUP BASIC</v>
      </c>
      <c r="AE133" t="str">
        <f t="shared" si="45"/>
        <v/>
      </c>
      <c r="AF133" t="str">
        <f t="shared" si="45"/>
        <v/>
      </c>
      <c r="AG133" t="str">
        <f t="shared" si="45"/>
        <v/>
      </c>
      <c r="AI133">
        <f t="shared" si="35"/>
        <v>1</v>
      </c>
      <c r="AJ133">
        <f t="shared" si="36"/>
        <v>60</v>
      </c>
      <c r="AK133" t="str">
        <f t="shared" si="37"/>
        <v>20181GSA555TSP PY MAKEUP BASIC</v>
      </c>
      <c r="AL133" t="str">
        <f t="shared" si="38"/>
        <v>TSP PY MAKEUP BASIC</v>
      </c>
      <c r="AM133" t="str">
        <f t="shared" si="39"/>
        <v>20181GSA554TSP MAKEUP BASIC</v>
      </c>
      <c r="AN133" t="str">
        <f t="shared" si="40"/>
        <v>TSP MAKEUP BASIC</v>
      </c>
      <c r="AO133" s="13">
        <f t="shared" si="41"/>
        <v>0.94000000000000006</v>
      </c>
      <c r="AP133">
        <f t="shared" si="42"/>
        <v>1</v>
      </c>
      <c r="AQ133" t="str">
        <f t="shared" si="43"/>
        <v>GSA555TSP PY MAKEUP BASICGSA554TSP MAKEUP BASIC</v>
      </c>
    </row>
    <row r="134" spans="1:43" hidden="1" x14ac:dyDescent="0.35">
      <c r="A134" t="s">
        <v>1836</v>
      </c>
      <c r="B134">
        <v>555</v>
      </c>
      <c r="C134" t="s">
        <v>1980</v>
      </c>
      <c r="D134" t="s">
        <v>1836</v>
      </c>
      <c r="E134">
        <v>592</v>
      </c>
      <c r="F134" t="s">
        <v>1993</v>
      </c>
      <c r="G134" s="13">
        <v>0.94000000000000006</v>
      </c>
      <c r="I134">
        <v>20181</v>
      </c>
      <c r="J134" t="str">
        <f t="shared" si="24"/>
        <v>20181GSA555TSP PY MAKEUP BASIC20181GSA592TSP PY BASIC</v>
      </c>
      <c r="K134" t="str">
        <f t="shared" si="25"/>
        <v>20181GSA555TSP PY MAKEUP BASIC</v>
      </c>
      <c r="L134" t="str">
        <f t="shared" si="26"/>
        <v>20181GSA592TSP PY BASIC</v>
      </c>
      <c r="M134" s="13">
        <f t="shared" si="27"/>
        <v>0.94000000000000006</v>
      </c>
      <c r="N134" s="13"/>
      <c r="O134" s="19">
        <v>1</v>
      </c>
      <c r="P134">
        <f t="shared" si="28"/>
        <v>3</v>
      </c>
      <c r="Q134">
        <f t="shared" si="29"/>
        <v>60</v>
      </c>
      <c r="R134">
        <f t="shared" si="30"/>
        <v>2</v>
      </c>
      <c r="S134" t="b">
        <f t="shared" si="31"/>
        <v>1</v>
      </c>
      <c r="T134" t="b">
        <f t="shared" si="32"/>
        <v>0</v>
      </c>
      <c r="W134" t="str">
        <f t="shared" si="44"/>
        <v/>
      </c>
      <c r="X134" t="str">
        <f t="shared" si="44"/>
        <v>GSA555TSP PY MAKEUP BASIC</v>
      </c>
      <c r="Y134" t="str">
        <f t="shared" si="44"/>
        <v/>
      </c>
      <c r="Z134" t="str">
        <f t="shared" si="44"/>
        <v/>
      </c>
      <c r="AA134" t="str">
        <f t="shared" si="44"/>
        <v/>
      </c>
      <c r="AC134" t="str">
        <f t="shared" si="45"/>
        <v/>
      </c>
      <c r="AD134" t="str">
        <f t="shared" si="45"/>
        <v>GSA592TSP PY BASIC</v>
      </c>
      <c r="AE134" t="str">
        <f t="shared" si="45"/>
        <v/>
      </c>
      <c r="AF134" t="str">
        <f t="shared" si="45"/>
        <v/>
      </c>
      <c r="AG134" t="str">
        <f t="shared" si="45"/>
        <v/>
      </c>
      <c r="AI134">
        <f t="shared" si="35"/>
        <v>1</v>
      </c>
      <c r="AJ134">
        <f t="shared" si="36"/>
        <v>60</v>
      </c>
      <c r="AK134" t="str">
        <f t="shared" si="37"/>
        <v>20181GSA555TSP PY MAKEUP BASIC</v>
      </c>
      <c r="AL134" t="str">
        <f t="shared" si="38"/>
        <v>TSP PY MAKEUP BASIC</v>
      </c>
      <c r="AM134" t="str">
        <f t="shared" si="39"/>
        <v>20181GSA592TSP PY BASIC</v>
      </c>
      <c r="AN134" t="str">
        <f t="shared" si="40"/>
        <v>TSP PY BASIC</v>
      </c>
      <c r="AO134" s="13">
        <f t="shared" si="41"/>
        <v>0.94000000000000006</v>
      </c>
      <c r="AP134">
        <f t="shared" si="42"/>
        <v>1</v>
      </c>
      <c r="AQ134" t="str">
        <f t="shared" si="43"/>
        <v>GSA555TSP PY MAKEUP BASICGSA592TSP PY BASIC</v>
      </c>
    </row>
    <row r="135" spans="1:43" hidden="1" x14ac:dyDescent="0.35">
      <c r="A135" t="s">
        <v>1836</v>
      </c>
      <c r="B135">
        <v>555</v>
      </c>
      <c r="C135" t="s">
        <v>1980</v>
      </c>
      <c r="D135" t="s">
        <v>1836</v>
      </c>
      <c r="E135">
        <v>556</v>
      </c>
      <c r="F135" t="s">
        <v>1995</v>
      </c>
      <c r="G135" s="13">
        <v>0.77333333333333332</v>
      </c>
      <c r="I135">
        <v>20181</v>
      </c>
      <c r="J135" t="str">
        <f t="shared" si="24"/>
        <v>20181GSA555TSP PY MAKEUP BASIC20181GSA556TSP PY MAKEUP MATCH</v>
      </c>
      <c r="K135" t="str">
        <f t="shared" si="25"/>
        <v>20181GSA555TSP PY MAKEUP BASIC</v>
      </c>
      <c r="L135" t="str">
        <f t="shared" si="26"/>
        <v>20181GSA556TSP PY MAKEUP MATCH</v>
      </c>
      <c r="M135" s="13">
        <f t="shared" si="27"/>
        <v>0.77333333333333332</v>
      </c>
      <c r="N135" s="13"/>
      <c r="O135" s="19">
        <v>1</v>
      </c>
      <c r="P135">
        <f t="shared" si="28"/>
        <v>3</v>
      </c>
      <c r="Q135">
        <f t="shared" si="29"/>
        <v>60</v>
      </c>
      <c r="R135">
        <f t="shared" si="30"/>
        <v>3</v>
      </c>
      <c r="S135" t="b">
        <f t="shared" si="31"/>
        <v>1</v>
      </c>
      <c r="T135" t="b">
        <f t="shared" si="32"/>
        <v>0</v>
      </c>
      <c r="W135" t="str">
        <f t="shared" si="44"/>
        <v/>
      </c>
      <c r="X135" t="str">
        <f t="shared" si="44"/>
        <v>GSA555TSP PY MAKEUP BASIC</v>
      </c>
      <c r="Y135" t="str">
        <f t="shared" si="44"/>
        <v/>
      </c>
      <c r="Z135" t="str">
        <f t="shared" si="44"/>
        <v/>
      </c>
      <c r="AA135" t="str">
        <f t="shared" si="44"/>
        <v/>
      </c>
      <c r="AC135" t="str">
        <f t="shared" si="45"/>
        <v/>
      </c>
      <c r="AD135" t="str">
        <f t="shared" si="45"/>
        <v>GSA556TSP PY MAKEUP MATCH</v>
      </c>
      <c r="AE135" t="str">
        <f t="shared" si="45"/>
        <v/>
      </c>
      <c r="AF135" t="str">
        <f t="shared" si="45"/>
        <v/>
      </c>
      <c r="AG135" t="str">
        <f t="shared" si="45"/>
        <v/>
      </c>
      <c r="AI135">
        <f t="shared" si="35"/>
        <v>1</v>
      </c>
      <c r="AJ135">
        <f t="shared" si="36"/>
        <v>60</v>
      </c>
      <c r="AK135" t="str">
        <f t="shared" si="37"/>
        <v>20181GSA555TSP PY MAKEUP BASIC</v>
      </c>
      <c r="AL135" t="str">
        <f t="shared" si="38"/>
        <v>TSP PY MAKEUP BASIC</v>
      </c>
      <c r="AM135" t="str">
        <f t="shared" si="39"/>
        <v>20181GSA556TSP PY MAKEUP MATCH</v>
      </c>
      <c r="AN135" t="str">
        <f t="shared" si="40"/>
        <v>TSP PY MAKEUP MATCH</v>
      </c>
      <c r="AO135" s="13">
        <f t="shared" si="41"/>
        <v>0.77333333333333332</v>
      </c>
      <c r="AP135">
        <f t="shared" si="42"/>
        <v>1</v>
      </c>
      <c r="AQ135" t="str">
        <f t="shared" si="43"/>
        <v>GSA555TSP PY MAKEUP BASICGSA556TSP PY MAKEUP MATCH</v>
      </c>
    </row>
    <row r="136" spans="1:43" hidden="1" x14ac:dyDescent="0.35">
      <c r="A136" t="s">
        <v>1836</v>
      </c>
      <c r="B136">
        <v>525</v>
      </c>
      <c r="C136" t="s">
        <v>1981</v>
      </c>
      <c r="D136" t="s">
        <v>1836</v>
      </c>
      <c r="E136">
        <v>528</v>
      </c>
      <c r="F136" t="s">
        <v>1990</v>
      </c>
      <c r="G136" s="13">
        <v>0.88363636363636366</v>
      </c>
      <c r="I136">
        <v>20181</v>
      </c>
      <c r="J136" t="str">
        <f t="shared" si="24"/>
        <v>20181GSA525TSP ERR BASIC/OMIT FROM TAPE20181GSA528TSP ERR MATCH/OMIT FROM TAPE</v>
      </c>
      <c r="K136" t="str">
        <f t="shared" si="25"/>
        <v>20181GSA525TSP ERR BASIC/OMIT FROM TAPE</v>
      </c>
      <c r="L136" t="str">
        <f t="shared" si="26"/>
        <v>20181GSA528TSP ERR MATCH/OMIT FROM TAPE</v>
      </c>
      <c r="M136" s="13">
        <f t="shared" si="27"/>
        <v>0.88363636363636366</v>
      </c>
      <c r="N136" s="13"/>
      <c r="O136" s="19">
        <v>1</v>
      </c>
      <c r="P136">
        <f t="shared" si="28"/>
        <v>1</v>
      </c>
      <c r="Q136">
        <f t="shared" si="29"/>
        <v>61</v>
      </c>
      <c r="R136">
        <f t="shared" si="30"/>
        <v>1</v>
      </c>
      <c r="S136" t="b">
        <f t="shared" si="31"/>
        <v>1</v>
      </c>
      <c r="T136" t="b">
        <f t="shared" si="32"/>
        <v>0</v>
      </c>
      <c r="W136" t="str">
        <f t="shared" si="44"/>
        <v/>
      </c>
      <c r="X136" t="str">
        <f t="shared" si="44"/>
        <v>GSA525TSP ERR BASIC/OMIT FROM TAPE</v>
      </c>
      <c r="Y136" t="str">
        <f t="shared" si="44"/>
        <v/>
      </c>
      <c r="Z136" t="str">
        <f t="shared" si="44"/>
        <v/>
      </c>
      <c r="AA136" t="str">
        <f t="shared" si="44"/>
        <v/>
      </c>
      <c r="AC136" t="str">
        <f t="shared" si="45"/>
        <v/>
      </c>
      <c r="AD136" t="str">
        <f t="shared" si="45"/>
        <v>GSA528TSP ERR MATCH/OMIT FROM TAPE</v>
      </c>
      <c r="AE136" t="str">
        <f t="shared" si="45"/>
        <v/>
      </c>
      <c r="AF136" t="str">
        <f t="shared" si="45"/>
        <v/>
      </c>
      <c r="AG136" t="str">
        <f t="shared" si="45"/>
        <v/>
      </c>
      <c r="AI136">
        <f t="shared" si="35"/>
        <v>1</v>
      </c>
      <c r="AJ136">
        <f t="shared" si="36"/>
        <v>61</v>
      </c>
      <c r="AK136" t="str">
        <f t="shared" si="37"/>
        <v>20181GSA525TSP ERR BASIC/OMIT FROM TAPE</v>
      </c>
      <c r="AL136" t="str">
        <f t="shared" si="38"/>
        <v>TSP ERR BASIC/OMIT FROM TAPE</v>
      </c>
      <c r="AM136" t="str">
        <f t="shared" si="39"/>
        <v>20181GSA528TSP ERR MATCH/OMIT FROM TAPE</v>
      </c>
      <c r="AN136" t="str">
        <f t="shared" si="40"/>
        <v>TSP ERR MATCH/OMIT FROM TAPE</v>
      </c>
      <c r="AO136" s="13">
        <f t="shared" si="41"/>
        <v>0.88363636363636366</v>
      </c>
      <c r="AP136">
        <f t="shared" si="42"/>
        <v>1</v>
      </c>
      <c r="AQ136" t="str">
        <f t="shared" si="43"/>
        <v>GSA525TSP ERR BASIC/OMIT FROM TAPEGSA528TSP ERR MATCH/OMIT FROM TAPE</v>
      </c>
    </row>
    <row r="137" spans="1:43" hidden="1" x14ac:dyDescent="0.35">
      <c r="A137" t="s">
        <v>1836</v>
      </c>
      <c r="B137">
        <v>557</v>
      </c>
      <c r="C137" t="s">
        <v>1982</v>
      </c>
      <c r="D137" t="s">
        <v>1836</v>
      </c>
      <c r="E137">
        <v>558</v>
      </c>
      <c r="F137" t="s">
        <v>1992</v>
      </c>
      <c r="G137" s="13">
        <v>0.8462745098039216</v>
      </c>
      <c r="I137">
        <v>20181</v>
      </c>
      <c r="J137" t="str">
        <f t="shared" si="24"/>
        <v>20181GSA557TSP PY ERROR CORRECTION BASIC20181GSA558TSP PY ERROR CORRECTION MATCH</v>
      </c>
      <c r="K137" t="str">
        <f t="shared" si="25"/>
        <v>20181GSA557TSP PY ERROR CORRECTION BASIC</v>
      </c>
      <c r="L137" t="str">
        <f t="shared" si="26"/>
        <v>20181GSA558TSP PY ERROR CORRECTION MATCH</v>
      </c>
      <c r="M137" s="13">
        <f t="shared" si="27"/>
        <v>0.8462745098039216</v>
      </c>
      <c r="N137" s="13"/>
      <c r="O137" s="19">
        <v>1</v>
      </c>
      <c r="P137">
        <f t="shared" si="28"/>
        <v>1</v>
      </c>
      <c r="Q137">
        <f t="shared" si="29"/>
        <v>62</v>
      </c>
      <c r="R137">
        <f t="shared" si="30"/>
        <v>1</v>
      </c>
      <c r="S137" t="b">
        <f t="shared" si="31"/>
        <v>1</v>
      </c>
      <c r="T137" t="b">
        <f t="shared" si="32"/>
        <v>0</v>
      </c>
      <c r="W137" t="str">
        <f t="shared" si="44"/>
        <v/>
      </c>
      <c r="X137" t="str">
        <f t="shared" si="44"/>
        <v>GSA557TSP PY ERROR CORRECTION BASIC</v>
      </c>
      <c r="Y137" t="str">
        <f t="shared" si="44"/>
        <v/>
      </c>
      <c r="Z137" t="str">
        <f t="shared" si="44"/>
        <v/>
      </c>
      <c r="AA137" t="str">
        <f t="shared" si="44"/>
        <v/>
      </c>
      <c r="AC137" t="str">
        <f t="shared" si="45"/>
        <v/>
      </c>
      <c r="AD137" t="str">
        <f t="shared" si="45"/>
        <v>GSA558TSP PY ERROR CORRECTION MATCH</v>
      </c>
      <c r="AE137" t="str">
        <f t="shared" si="45"/>
        <v/>
      </c>
      <c r="AF137" t="str">
        <f t="shared" si="45"/>
        <v/>
      </c>
      <c r="AG137" t="str">
        <f t="shared" si="45"/>
        <v/>
      </c>
      <c r="AI137">
        <f t="shared" si="35"/>
        <v>1</v>
      </c>
      <c r="AJ137">
        <f t="shared" si="36"/>
        <v>62</v>
      </c>
      <c r="AK137" t="str">
        <f t="shared" si="37"/>
        <v>20181GSA557TSP PY ERROR CORRECTION BASIC</v>
      </c>
      <c r="AL137" t="str">
        <f t="shared" si="38"/>
        <v>TSP PY ERROR CORRECTION BASIC</v>
      </c>
      <c r="AM137" t="str">
        <f t="shared" si="39"/>
        <v>20181GSA558TSP PY ERROR CORRECTION MATCH</v>
      </c>
      <c r="AN137" t="str">
        <f t="shared" si="40"/>
        <v>TSP PY ERROR CORRECTION MATCH</v>
      </c>
      <c r="AO137" s="13">
        <f t="shared" si="41"/>
        <v>0.8462745098039216</v>
      </c>
      <c r="AP137">
        <f t="shared" si="42"/>
        <v>1</v>
      </c>
      <c r="AQ137" t="str">
        <f t="shared" si="43"/>
        <v>GSA557TSP PY ERROR CORRECTION BASICGSA558TSP PY ERROR CORRECTION MATCH</v>
      </c>
    </row>
    <row r="138" spans="1:43" x14ac:dyDescent="0.35">
      <c r="A138" t="s">
        <v>1836</v>
      </c>
      <c r="B138">
        <v>526</v>
      </c>
      <c r="C138" t="s">
        <v>1983</v>
      </c>
      <c r="G138" s="13">
        <v>0</v>
      </c>
      <c r="I138">
        <v>20181</v>
      </c>
      <c r="J138" t="str">
        <f t="shared" si="24"/>
        <v>20181GSA526DISCONTINUED EFFECTIVE 5/0020181</v>
      </c>
      <c r="K138" t="str">
        <f t="shared" si="25"/>
        <v>20181GSA526DISCONTINUED EFFECTIVE 5/00</v>
      </c>
      <c r="L138" t="str">
        <f t="shared" si="26"/>
        <v>20181</v>
      </c>
      <c r="M138" s="13">
        <f t="shared" si="27"/>
        <v>0</v>
      </c>
      <c r="N138" s="13"/>
      <c r="O138" s="19">
        <v>1</v>
      </c>
      <c r="P138">
        <f t="shared" si="28"/>
        <v>4</v>
      </c>
      <c r="Q138">
        <f t="shared" si="29"/>
        <v>63</v>
      </c>
      <c r="R138">
        <f t="shared" si="30"/>
        <v>1</v>
      </c>
      <c r="S138" t="b">
        <f t="shared" si="31"/>
        <v>0</v>
      </c>
      <c r="T138" t="b">
        <f t="shared" si="32"/>
        <v>0</v>
      </c>
      <c r="W138" t="str">
        <f t="shared" si="44"/>
        <v/>
      </c>
      <c r="X138" t="str">
        <f t="shared" si="44"/>
        <v>GSA526DISCONTINUED EFFECTIVE 5/00</v>
      </c>
      <c r="Y138" t="str">
        <f t="shared" si="44"/>
        <v/>
      </c>
      <c r="Z138" t="str">
        <f t="shared" si="44"/>
        <v/>
      </c>
      <c r="AA138" t="str">
        <f t="shared" si="44"/>
        <v/>
      </c>
      <c r="AC138" t="str">
        <f t="shared" si="45"/>
        <v/>
      </c>
      <c r="AD138" t="str">
        <f t="shared" si="45"/>
        <v/>
      </c>
      <c r="AE138" t="str">
        <f t="shared" si="45"/>
        <v/>
      </c>
      <c r="AF138" t="str">
        <f t="shared" si="45"/>
        <v/>
      </c>
      <c r="AG138" t="str">
        <f t="shared" si="45"/>
        <v/>
      </c>
      <c r="AI138">
        <f t="shared" si="35"/>
        <v>1</v>
      </c>
      <c r="AJ138">
        <f t="shared" si="36"/>
        <v>63</v>
      </c>
      <c r="AK138" t="str">
        <f t="shared" si="37"/>
        <v>20181GSA526DISCONTINUED EFFECTIVE 5/00</v>
      </c>
      <c r="AL138" t="str">
        <f t="shared" si="38"/>
        <v>DISCONTINUED EFFECTIVE 5/00</v>
      </c>
      <c r="AM138" t="str">
        <f t="shared" si="39"/>
        <v>20181</v>
      </c>
      <c r="AN138" t="str">
        <f t="shared" si="40"/>
        <v/>
      </c>
      <c r="AO138" s="13">
        <f t="shared" si="41"/>
        <v>0</v>
      </c>
      <c r="AP138">
        <f t="shared" si="42"/>
        <v>1</v>
      </c>
      <c r="AQ138" t="str">
        <f t="shared" si="43"/>
        <v>GSA526DISCONTINUED EFFECTIVE 5/00</v>
      </c>
    </row>
    <row r="139" spans="1:43" x14ac:dyDescent="0.35">
      <c r="A139" t="s">
        <v>1836</v>
      </c>
      <c r="B139">
        <v>527</v>
      </c>
      <c r="C139" t="s">
        <v>1983</v>
      </c>
      <c r="G139" s="13">
        <v>0</v>
      </c>
      <c r="I139">
        <v>20181</v>
      </c>
      <c r="J139" t="str">
        <f t="shared" si="24"/>
        <v>20181GSA527DISCONTINUED EFFECTIVE 5/0020181</v>
      </c>
      <c r="K139" t="str">
        <f t="shared" si="25"/>
        <v>20181GSA527DISCONTINUED EFFECTIVE 5/00</v>
      </c>
      <c r="L139" t="str">
        <f t="shared" si="26"/>
        <v>20181</v>
      </c>
      <c r="M139" s="13">
        <f t="shared" si="27"/>
        <v>0</v>
      </c>
      <c r="N139" s="13"/>
      <c r="O139" s="19">
        <v>1</v>
      </c>
      <c r="P139">
        <f t="shared" si="28"/>
        <v>4</v>
      </c>
      <c r="Q139">
        <f t="shared" si="29"/>
        <v>63</v>
      </c>
      <c r="R139">
        <f t="shared" si="30"/>
        <v>2</v>
      </c>
      <c r="S139" t="b">
        <f t="shared" si="31"/>
        <v>0</v>
      </c>
      <c r="T139" t="b">
        <f t="shared" si="32"/>
        <v>0</v>
      </c>
      <c r="W139" t="str">
        <f t="shared" si="44"/>
        <v/>
      </c>
      <c r="X139" t="str">
        <f t="shared" si="44"/>
        <v>GSA527DISCONTINUED EFFECTIVE 5/00</v>
      </c>
      <c r="Y139" t="str">
        <f t="shared" si="44"/>
        <v/>
      </c>
      <c r="Z139" t="str">
        <f t="shared" si="44"/>
        <v/>
      </c>
      <c r="AA139" t="str">
        <f t="shared" si="44"/>
        <v/>
      </c>
      <c r="AC139" t="str">
        <f t="shared" si="45"/>
        <v/>
      </c>
      <c r="AD139" t="str">
        <f t="shared" si="45"/>
        <v/>
      </c>
      <c r="AE139" t="str">
        <f t="shared" si="45"/>
        <v/>
      </c>
      <c r="AF139" t="str">
        <f t="shared" si="45"/>
        <v/>
      </c>
      <c r="AG139" t="str">
        <f t="shared" si="45"/>
        <v/>
      </c>
      <c r="AI139">
        <f t="shared" si="35"/>
        <v>1</v>
      </c>
      <c r="AJ139">
        <f t="shared" si="36"/>
        <v>63</v>
      </c>
      <c r="AK139" t="str">
        <f t="shared" si="37"/>
        <v>20181GSA527DISCONTINUED EFFECTIVE 5/00</v>
      </c>
      <c r="AL139" t="str">
        <f t="shared" si="38"/>
        <v>DISCONTINUED EFFECTIVE 5/00</v>
      </c>
      <c r="AM139" t="str">
        <f t="shared" si="39"/>
        <v>20181</v>
      </c>
      <c r="AN139" t="str">
        <f t="shared" si="40"/>
        <v/>
      </c>
      <c r="AO139" s="13">
        <f t="shared" si="41"/>
        <v>0</v>
      </c>
      <c r="AP139">
        <f t="shared" si="42"/>
        <v>1</v>
      </c>
      <c r="AQ139" t="str">
        <f t="shared" si="43"/>
        <v>GSA527DISCONTINUED EFFECTIVE 5/00</v>
      </c>
    </row>
    <row r="140" spans="1:43" x14ac:dyDescent="0.35">
      <c r="A140" t="s">
        <v>1836</v>
      </c>
      <c r="B140">
        <v>529</v>
      </c>
      <c r="C140" t="s">
        <v>1983</v>
      </c>
      <c r="G140" s="13">
        <v>0</v>
      </c>
      <c r="I140">
        <v>20181</v>
      </c>
      <c r="J140" t="str">
        <f t="shared" ref="J140:J171" si="46">K140&amp;L140</f>
        <v>20181GSA529DISCONTINUED EFFECTIVE 5/0020181</v>
      </c>
      <c r="K140" t="str">
        <f t="shared" ref="K140:K171" si="47">I140&amp;A140&amp;B140&amp;C140</f>
        <v>20181GSA529DISCONTINUED EFFECTIVE 5/00</v>
      </c>
      <c r="L140" t="str">
        <f t="shared" ref="L140:L171" si="48">I140&amp;D140&amp;E140&amp;F140</f>
        <v>20181</v>
      </c>
      <c r="M140" s="13">
        <f t="shared" ref="M140:M171" si="49">G140</f>
        <v>0</v>
      </c>
      <c r="N140" s="13"/>
      <c r="O140" s="19">
        <v>1</v>
      </c>
      <c r="P140">
        <f t="shared" ref="P140:P171" si="50">COUNTIF(C$11:C$2269, C140)</f>
        <v>4</v>
      </c>
      <c r="Q140">
        <f t="shared" ref="Q140:Q171" si="51">IF(ROW()=11,1,IF(R139+1=R140,Q139,Q139+1))</f>
        <v>63</v>
      </c>
      <c r="R140">
        <f t="shared" ref="R140:R171" si="52">IF(C140=C139, R139+1, 1)</f>
        <v>3</v>
      </c>
      <c r="S140" t="b">
        <f t="shared" ref="S140:S171" si="53">A140=D140</f>
        <v>0</v>
      </c>
      <c r="T140" t="b">
        <f t="shared" ref="T140:T171" si="54">A140&amp;B140&amp;C140=D140&amp;E140&amp;F140</f>
        <v>0</v>
      </c>
      <c r="W140" t="str">
        <f t="shared" ref="W140:AA171" si="55">IF($A140=W$10, $A140&amp;$B140&amp;$C140, "")</f>
        <v/>
      </c>
      <c r="X140" t="str">
        <f t="shared" si="55"/>
        <v>GSA529DISCONTINUED EFFECTIVE 5/00</v>
      </c>
      <c r="Y140" t="str">
        <f t="shared" si="55"/>
        <v/>
      </c>
      <c r="Z140" t="str">
        <f t="shared" si="55"/>
        <v/>
      </c>
      <c r="AA140" t="str">
        <f t="shared" si="55"/>
        <v/>
      </c>
      <c r="AC140" t="str">
        <f t="shared" ref="AC140:AG171" si="56">IF($D140=AC$10, $D140&amp;$E140&amp;$F140, "")</f>
        <v/>
      </c>
      <c r="AD140" t="str">
        <f t="shared" si="56"/>
        <v/>
      </c>
      <c r="AE140" t="str">
        <f t="shared" si="56"/>
        <v/>
      </c>
      <c r="AF140" t="str">
        <f t="shared" si="56"/>
        <v/>
      </c>
      <c r="AG140" t="str">
        <f t="shared" si="56"/>
        <v/>
      </c>
      <c r="AI140">
        <f t="shared" ref="AI140:AI171" si="57">COUNTIF(AQ140:AQ2398, AQ140)</f>
        <v>1</v>
      </c>
      <c r="AJ140">
        <f t="shared" ref="AJ140:AJ171" si="58">Q140</f>
        <v>63</v>
      </c>
      <c r="AK140" t="str">
        <f t="shared" ref="AK140:AK171" si="59">K140</f>
        <v>20181GSA529DISCONTINUED EFFECTIVE 5/00</v>
      </c>
      <c r="AL140" t="str">
        <f t="shared" ref="AL140:AL171" si="60">C140</f>
        <v>DISCONTINUED EFFECTIVE 5/00</v>
      </c>
      <c r="AM140" t="str">
        <f t="shared" ref="AM140:AM171" si="61">L140</f>
        <v>20181</v>
      </c>
      <c r="AN140" t="str">
        <f t="shared" ref="AN140:AN171" si="62">IF(F140="", "", F140)</f>
        <v/>
      </c>
      <c r="AO140" s="13">
        <f t="shared" ref="AO140:AO171" si="63">M140</f>
        <v>0</v>
      </c>
      <c r="AP140">
        <f t="shared" ref="AP140:AP171" si="64">COUNTIF(AQ$11:AQ$2269, AQ140)</f>
        <v>1</v>
      </c>
      <c r="AQ140" t="str">
        <f t="shared" ref="AQ140:AQ171" si="65">W140&amp;AC140&amp;X140&amp;AD140&amp;Y140&amp;AE140&amp;Z140&amp;AF140&amp;AA140&amp;AG140</f>
        <v>GSA529DISCONTINUED EFFECTIVE 5/00</v>
      </c>
    </row>
    <row r="141" spans="1:43" x14ac:dyDescent="0.35">
      <c r="A141" t="s">
        <v>1836</v>
      </c>
      <c r="B141">
        <v>530</v>
      </c>
      <c r="C141" t="s">
        <v>1983</v>
      </c>
      <c r="G141" s="13">
        <v>0</v>
      </c>
      <c r="I141">
        <v>20181</v>
      </c>
      <c r="J141" t="str">
        <f t="shared" si="46"/>
        <v>20181GSA530DISCONTINUED EFFECTIVE 5/0020181</v>
      </c>
      <c r="K141" t="str">
        <f t="shared" si="47"/>
        <v>20181GSA530DISCONTINUED EFFECTIVE 5/00</v>
      </c>
      <c r="L141" t="str">
        <f t="shared" si="48"/>
        <v>20181</v>
      </c>
      <c r="M141" s="13">
        <f t="shared" si="49"/>
        <v>0</v>
      </c>
      <c r="N141" s="13"/>
      <c r="O141" s="19">
        <v>1</v>
      </c>
      <c r="P141">
        <f t="shared" si="50"/>
        <v>4</v>
      </c>
      <c r="Q141">
        <f t="shared" si="51"/>
        <v>63</v>
      </c>
      <c r="R141">
        <f t="shared" si="52"/>
        <v>4</v>
      </c>
      <c r="S141" t="b">
        <f t="shared" si="53"/>
        <v>0</v>
      </c>
      <c r="T141" t="b">
        <f t="shared" si="54"/>
        <v>0</v>
      </c>
      <c r="W141" t="str">
        <f t="shared" si="55"/>
        <v/>
      </c>
      <c r="X141" t="str">
        <f t="shared" si="55"/>
        <v>GSA530DISCONTINUED EFFECTIVE 5/00</v>
      </c>
      <c r="Y141" t="str">
        <f t="shared" si="55"/>
        <v/>
      </c>
      <c r="Z141" t="str">
        <f t="shared" si="55"/>
        <v/>
      </c>
      <c r="AA141" t="str">
        <f t="shared" si="55"/>
        <v/>
      </c>
      <c r="AC141" t="str">
        <f t="shared" si="56"/>
        <v/>
      </c>
      <c r="AD141" t="str">
        <f t="shared" si="56"/>
        <v/>
      </c>
      <c r="AE141" t="str">
        <f t="shared" si="56"/>
        <v/>
      </c>
      <c r="AF141" t="str">
        <f t="shared" si="56"/>
        <v/>
      </c>
      <c r="AG141" t="str">
        <f t="shared" si="56"/>
        <v/>
      </c>
      <c r="AI141">
        <f t="shared" si="57"/>
        <v>1</v>
      </c>
      <c r="AJ141">
        <f t="shared" si="58"/>
        <v>63</v>
      </c>
      <c r="AK141" t="str">
        <f t="shared" si="59"/>
        <v>20181GSA530DISCONTINUED EFFECTIVE 5/00</v>
      </c>
      <c r="AL141" t="str">
        <f t="shared" si="60"/>
        <v>DISCONTINUED EFFECTIVE 5/00</v>
      </c>
      <c r="AM141" t="str">
        <f t="shared" si="61"/>
        <v>20181</v>
      </c>
      <c r="AN141" t="str">
        <f t="shared" si="62"/>
        <v/>
      </c>
      <c r="AO141" s="13">
        <f t="shared" si="63"/>
        <v>0</v>
      </c>
      <c r="AP141">
        <f t="shared" si="64"/>
        <v>1</v>
      </c>
      <c r="AQ141" t="str">
        <f t="shared" si="65"/>
        <v>GSA530DISCONTINUED EFFECTIVE 5/00</v>
      </c>
    </row>
    <row r="142" spans="1:43" hidden="1" x14ac:dyDescent="0.35">
      <c r="A142" t="s">
        <v>1839</v>
      </c>
      <c r="B142" t="s">
        <v>1985</v>
      </c>
      <c r="C142" t="s">
        <v>1986</v>
      </c>
      <c r="D142" t="s">
        <v>1839</v>
      </c>
      <c r="E142" t="s">
        <v>1974</v>
      </c>
      <c r="F142" t="s">
        <v>1975</v>
      </c>
      <c r="G142" s="13">
        <v>0.95</v>
      </c>
      <c r="I142">
        <v>20181</v>
      </c>
      <c r="J142" t="str">
        <f t="shared" si="46"/>
        <v xml:space="preserve">20181DFASUIEmployer Cont - TSP 20181DFASUDEmployer Cont - TSP Basic </v>
      </c>
      <c r="K142" t="str">
        <f t="shared" si="47"/>
        <v xml:space="preserve">20181DFASUIEmployer Cont - TSP </v>
      </c>
      <c r="L142" t="str">
        <f t="shared" si="48"/>
        <v xml:space="preserve">20181DFASUDEmployer Cont - TSP Basic </v>
      </c>
      <c r="M142" s="13">
        <f t="shared" si="49"/>
        <v>0.95</v>
      </c>
      <c r="N142" s="13"/>
      <c r="O142" s="19">
        <v>1</v>
      </c>
      <c r="P142">
        <f t="shared" si="50"/>
        <v>3</v>
      </c>
      <c r="Q142">
        <f t="shared" si="51"/>
        <v>64</v>
      </c>
      <c r="R142">
        <f t="shared" si="52"/>
        <v>1</v>
      </c>
      <c r="S142" t="b">
        <f t="shared" si="53"/>
        <v>1</v>
      </c>
      <c r="T142" t="b">
        <f t="shared" si="54"/>
        <v>0</v>
      </c>
      <c r="W142" t="str">
        <f t="shared" si="55"/>
        <v xml:space="preserve">DFASUIEmployer Cont - TSP </v>
      </c>
      <c r="X142" t="str">
        <f t="shared" si="55"/>
        <v/>
      </c>
      <c r="Y142" t="str">
        <f t="shared" si="55"/>
        <v/>
      </c>
      <c r="Z142" t="str">
        <f t="shared" si="55"/>
        <v/>
      </c>
      <c r="AA142" t="str">
        <f t="shared" si="55"/>
        <v/>
      </c>
      <c r="AC142" t="str">
        <f t="shared" si="56"/>
        <v xml:space="preserve">DFASUDEmployer Cont - TSP Basic </v>
      </c>
      <c r="AD142" t="str">
        <f t="shared" si="56"/>
        <v/>
      </c>
      <c r="AE142" t="str">
        <f t="shared" si="56"/>
        <v/>
      </c>
      <c r="AF142" t="str">
        <f t="shared" si="56"/>
        <v/>
      </c>
      <c r="AG142" t="str">
        <f t="shared" si="56"/>
        <v/>
      </c>
      <c r="AI142">
        <f t="shared" si="57"/>
        <v>1</v>
      </c>
      <c r="AJ142">
        <f t="shared" si="58"/>
        <v>64</v>
      </c>
      <c r="AK142" t="str">
        <f t="shared" si="59"/>
        <v xml:space="preserve">20181DFASUIEmployer Cont - TSP </v>
      </c>
      <c r="AL142" t="str">
        <f t="shared" si="60"/>
        <v xml:space="preserve">Employer Cont - TSP </v>
      </c>
      <c r="AM142" t="str">
        <f t="shared" si="61"/>
        <v xml:space="preserve">20181DFASUDEmployer Cont - TSP Basic </v>
      </c>
      <c r="AN142" t="str">
        <f t="shared" si="62"/>
        <v xml:space="preserve">Employer Cont - TSP Basic </v>
      </c>
      <c r="AO142" s="13">
        <f t="shared" si="63"/>
        <v>0.95</v>
      </c>
      <c r="AP142">
        <f t="shared" si="64"/>
        <v>1</v>
      </c>
      <c r="AQ142" t="str">
        <f t="shared" si="65"/>
        <v xml:space="preserve">DFASUIEmployer Cont - TSP DFASUDEmployer Cont - TSP Basic </v>
      </c>
    </row>
    <row r="143" spans="1:43" hidden="1" x14ac:dyDescent="0.35">
      <c r="A143" t="s">
        <v>1839</v>
      </c>
      <c r="B143" t="s">
        <v>1985</v>
      </c>
      <c r="C143" t="s">
        <v>1986</v>
      </c>
      <c r="D143" t="s">
        <v>1839</v>
      </c>
      <c r="E143" t="s">
        <v>1949</v>
      </c>
      <c r="F143" t="s">
        <v>1950</v>
      </c>
      <c r="G143" s="13">
        <v>0.62476190476190474</v>
      </c>
      <c r="I143">
        <v>20181</v>
      </c>
      <c r="J143" t="str">
        <f t="shared" si="46"/>
        <v xml:space="preserve">20181DFASUIEmployer Cont - TSP 20181DFASUKEmployer Cont - SERS </v>
      </c>
      <c r="K143" t="str">
        <f t="shared" si="47"/>
        <v xml:space="preserve">20181DFASUIEmployer Cont - TSP </v>
      </c>
      <c r="L143" t="str">
        <f t="shared" si="48"/>
        <v xml:space="preserve">20181DFASUKEmployer Cont - SERS </v>
      </c>
      <c r="M143" s="13">
        <f t="shared" si="49"/>
        <v>0.62476190476190474</v>
      </c>
      <c r="N143" s="13"/>
      <c r="O143" s="19">
        <v>1</v>
      </c>
      <c r="P143">
        <f t="shared" si="50"/>
        <v>3</v>
      </c>
      <c r="Q143">
        <f t="shared" si="51"/>
        <v>64</v>
      </c>
      <c r="R143">
        <f t="shared" si="52"/>
        <v>2</v>
      </c>
      <c r="S143" t="b">
        <f t="shared" si="53"/>
        <v>1</v>
      </c>
      <c r="T143" t="b">
        <f t="shared" si="54"/>
        <v>0</v>
      </c>
      <c r="W143" t="str">
        <f t="shared" si="55"/>
        <v xml:space="preserve">DFASUIEmployer Cont - TSP </v>
      </c>
      <c r="X143" t="str">
        <f t="shared" si="55"/>
        <v/>
      </c>
      <c r="Y143" t="str">
        <f t="shared" si="55"/>
        <v/>
      </c>
      <c r="Z143" t="str">
        <f t="shared" si="55"/>
        <v/>
      </c>
      <c r="AA143" t="str">
        <f t="shared" si="55"/>
        <v/>
      </c>
      <c r="AC143" t="str">
        <f t="shared" si="56"/>
        <v xml:space="preserve">DFASUKEmployer Cont - SERS </v>
      </c>
      <c r="AD143" t="str">
        <f t="shared" si="56"/>
        <v/>
      </c>
      <c r="AE143" t="str">
        <f t="shared" si="56"/>
        <v/>
      </c>
      <c r="AF143" t="str">
        <f t="shared" si="56"/>
        <v/>
      </c>
      <c r="AG143" t="str">
        <f t="shared" si="56"/>
        <v/>
      </c>
      <c r="AI143">
        <f t="shared" si="57"/>
        <v>1</v>
      </c>
      <c r="AJ143">
        <f t="shared" si="58"/>
        <v>64</v>
      </c>
      <c r="AK143" t="str">
        <f t="shared" si="59"/>
        <v xml:space="preserve">20181DFASUIEmployer Cont - TSP </v>
      </c>
      <c r="AL143" t="str">
        <f t="shared" si="60"/>
        <v xml:space="preserve">Employer Cont - TSP </v>
      </c>
      <c r="AM143" t="str">
        <f t="shared" si="61"/>
        <v xml:space="preserve">20181DFASUKEmployer Cont - SERS </v>
      </c>
      <c r="AN143" t="str">
        <f t="shared" si="62"/>
        <v xml:space="preserve">Employer Cont - SERS </v>
      </c>
      <c r="AO143" s="13">
        <f t="shared" si="63"/>
        <v>0.62476190476190474</v>
      </c>
      <c r="AP143">
        <f t="shared" si="64"/>
        <v>1</v>
      </c>
      <c r="AQ143" t="str">
        <f t="shared" si="65"/>
        <v xml:space="preserve">DFASUIEmployer Cont - TSP DFASUKEmployer Cont - SERS </v>
      </c>
    </row>
    <row r="144" spans="1:43" hidden="1" x14ac:dyDescent="0.35">
      <c r="A144" t="s">
        <v>1839</v>
      </c>
      <c r="B144" t="s">
        <v>1985</v>
      </c>
      <c r="C144" t="s">
        <v>1986</v>
      </c>
      <c r="D144" t="s">
        <v>1839</v>
      </c>
      <c r="E144" t="s">
        <v>1876</v>
      </c>
      <c r="F144" t="s">
        <v>1877</v>
      </c>
      <c r="G144" s="13">
        <v>0.62222222222222223</v>
      </c>
      <c r="I144">
        <v>20181</v>
      </c>
      <c r="J144" t="str">
        <f t="shared" si="46"/>
        <v xml:space="preserve">20181DFASUIEmployer Cont - TSP 20181DFASUFEmployer Cont - Medicare </v>
      </c>
      <c r="K144" t="str">
        <f t="shared" si="47"/>
        <v xml:space="preserve">20181DFASUIEmployer Cont - TSP </v>
      </c>
      <c r="L144" t="str">
        <f t="shared" si="48"/>
        <v xml:space="preserve">20181DFASUFEmployer Cont - Medicare </v>
      </c>
      <c r="M144" s="13">
        <f t="shared" si="49"/>
        <v>0.62222222222222223</v>
      </c>
      <c r="N144" s="13"/>
      <c r="O144" s="19">
        <v>1</v>
      </c>
      <c r="P144">
        <f t="shared" si="50"/>
        <v>3</v>
      </c>
      <c r="Q144">
        <f t="shared" si="51"/>
        <v>64</v>
      </c>
      <c r="R144">
        <f t="shared" si="52"/>
        <v>3</v>
      </c>
      <c r="S144" t="b">
        <f t="shared" si="53"/>
        <v>1</v>
      </c>
      <c r="T144" t="b">
        <f t="shared" si="54"/>
        <v>0</v>
      </c>
      <c r="W144" t="str">
        <f t="shared" si="55"/>
        <v xml:space="preserve">DFASUIEmployer Cont - TSP </v>
      </c>
      <c r="X144" t="str">
        <f t="shared" si="55"/>
        <v/>
      </c>
      <c r="Y144" t="str">
        <f t="shared" si="55"/>
        <v/>
      </c>
      <c r="Z144" t="str">
        <f t="shared" si="55"/>
        <v/>
      </c>
      <c r="AA144" t="str">
        <f t="shared" si="55"/>
        <v/>
      </c>
      <c r="AC144" t="str">
        <f t="shared" si="56"/>
        <v xml:space="preserve">DFASUFEmployer Cont - Medicare </v>
      </c>
      <c r="AD144" t="str">
        <f t="shared" si="56"/>
        <v/>
      </c>
      <c r="AE144" t="str">
        <f t="shared" si="56"/>
        <v/>
      </c>
      <c r="AF144" t="str">
        <f t="shared" si="56"/>
        <v/>
      </c>
      <c r="AG144" t="str">
        <f t="shared" si="56"/>
        <v/>
      </c>
      <c r="AI144">
        <f t="shared" si="57"/>
        <v>1</v>
      </c>
      <c r="AJ144">
        <f t="shared" si="58"/>
        <v>64</v>
      </c>
      <c r="AK144" t="str">
        <f t="shared" si="59"/>
        <v xml:space="preserve">20181DFASUIEmployer Cont - TSP </v>
      </c>
      <c r="AL144" t="str">
        <f t="shared" si="60"/>
        <v xml:space="preserve">Employer Cont - TSP </v>
      </c>
      <c r="AM144" t="str">
        <f t="shared" si="61"/>
        <v xml:space="preserve">20181DFASUFEmployer Cont - Medicare </v>
      </c>
      <c r="AN144" t="str">
        <f t="shared" si="62"/>
        <v xml:space="preserve">Employer Cont - Medicare </v>
      </c>
      <c r="AO144" s="13">
        <f t="shared" si="63"/>
        <v>0.62222222222222223</v>
      </c>
      <c r="AP144">
        <f t="shared" si="64"/>
        <v>1</v>
      </c>
      <c r="AQ144" t="str">
        <f t="shared" si="65"/>
        <v xml:space="preserve">DFASUIEmployer Cont - TSP DFASUFEmployer Cont - Medicare </v>
      </c>
    </row>
    <row r="145" spans="1:43" hidden="1" x14ac:dyDescent="0.35">
      <c r="A145" t="s">
        <v>1836</v>
      </c>
      <c r="B145">
        <v>548</v>
      </c>
      <c r="C145" t="s">
        <v>1987</v>
      </c>
      <c r="D145" t="s">
        <v>1836</v>
      </c>
      <c r="E145">
        <v>551</v>
      </c>
      <c r="F145" t="s">
        <v>1991</v>
      </c>
      <c r="G145" s="13">
        <v>0.91428571428571426</v>
      </c>
      <c r="I145">
        <v>20181</v>
      </c>
      <c r="J145" t="str">
        <f t="shared" si="46"/>
        <v>20181GSA548TSP MATCH20181GSA551TSP MAKEUP MATCH</v>
      </c>
      <c r="K145" t="str">
        <f t="shared" si="47"/>
        <v>20181GSA548TSP MATCH</v>
      </c>
      <c r="L145" t="str">
        <f t="shared" si="48"/>
        <v>20181GSA551TSP MAKEUP MATCH</v>
      </c>
      <c r="M145" s="13">
        <f t="shared" si="49"/>
        <v>0.91428571428571426</v>
      </c>
      <c r="N145" s="13"/>
      <c r="O145" s="19">
        <v>1</v>
      </c>
      <c r="P145">
        <f t="shared" si="50"/>
        <v>3</v>
      </c>
      <c r="Q145">
        <f t="shared" si="51"/>
        <v>65</v>
      </c>
      <c r="R145">
        <f t="shared" si="52"/>
        <v>1</v>
      </c>
      <c r="S145" t="b">
        <f t="shared" si="53"/>
        <v>1</v>
      </c>
      <c r="T145" t="b">
        <f t="shared" si="54"/>
        <v>0</v>
      </c>
      <c r="W145" t="str">
        <f t="shared" si="55"/>
        <v/>
      </c>
      <c r="X145" t="str">
        <f t="shared" si="55"/>
        <v>GSA548TSP MATCH</v>
      </c>
      <c r="Y145" t="str">
        <f t="shared" si="55"/>
        <v/>
      </c>
      <c r="Z145" t="str">
        <f t="shared" si="55"/>
        <v/>
      </c>
      <c r="AA145" t="str">
        <f t="shared" si="55"/>
        <v/>
      </c>
      <c r="AC145" t="str">
        <f t="shared" si="56"/>
        <v/>
      </c>
      <c r="AD145" t="str">
        <f t="shared" si="56"/>
        <v>GSA551TSP MAKEUP MATCH</v>
      </c>
      <c r="AE145" t="str">
        <f t="shared" si="56"/>
        <v/>
      </c>
      <c r="AF145" t="str">
        <f t="shared" si="56"/>
        <v/>
      </c>
      <c r="AG145" t="str">
        <f t="shared" si="56"/>
        <v/>
      </c>
      <c r="AI145">
        <f t="shared" si="57"/>
        <v>1</v>
      </c>
      <c r="AJ145">
        <f t="shared" si="58"/>
        <v>65</v>
      </c>
      <c r="AK145" t="str">
        <f t="shared" si="59"/>
        <v>20181GSA548TSP MATCH</v>
      </c>
      <c r="AL145" t="str">
        <f t="shared" si="60"/>
        <v>TSP MATCH</v>
      </c>
      <c r="AM145" t="str">
        <f t="shared" si="61"/>
        <v>20181GSA551TSP MAKEUP MATCH</v>
      </c>
      <c r="AN145" t="str">
        <f t="shared" si="62"/>
        <v>TSP MAKEUP MATCH</v>
      </c>
      <c r="AO145" s="13">
        <f t="shared" si="63"/>
        <v>0.91428571428571426</v>
      </c>
      <c r="AP145">
        <f t="shared" si="64"/>
        <v>1</v>
      </c>
      <c r="AQ145" t="str">
        <f t="shared" si="65"/>
        <v>GSA548TSP MATCHGSA551TSP MAKEUP MATCH</v>
      </c>
    </row>
    <row r="146" spans="1:43" hidden="1" x14ac:dyDescent="0.35">
      <c r="A146" t="s">
        <v>1836</v>
      </c>
      <c r="B146">
        <v>548</v>
      </c>
      <c r="C146" t="s">
        <v>1987</v>
      </c>
      <c r="D146" t="s">
        <v>1836</v>
      </c>
      <c r="E146">
        <v>593</v>
      </c>
      <c r="F146" t="s">
        <v>1994</v>
      </c>
      <c r="G146" s="13">
        <v>0.91428571428571426</v>
      </c>
      <c r="I146">
        <v>20181</v>
      </c>
      <c r="J146" t="str">
        <f t="shared" si="46"/>
        <v>20181GSA548TSP MATCH20181GSA593TSP PY MATCH</v>
      </c>
      <c r="K146" t="str">
        <f t="shared" si="47"/>
        <v>20181GSA548TSP MATCH</v>
      </c>
      <c r="L146" t="str">
        <f t="shared" si="48"/>
        <v>20181GSA593TSP PY MATCH</v>
      </c>
      <c r="M146" s="13">
        <f t="shared" si="49"/>
        <v>0.91428571428571426</v>
      </c>
      <c r="N146" s="13"/>
      <c r="O146" s="19">
        <v>1</v>
      </c>
      <c r="P146">
        <f t="shared" si="50"/>
        <v>3</v>
      </c>
      <c r="Q146">
        <f t="shared" si="51"/>
        <v>65</v>
      </c>
      <c r="R146">
        <f t="shared" si="52"/>
        <v>2</v>
      </c>
      <c r="S146" t="b">
        <f t="shared" si="53"/>
        <v>1</v>
      </c>
      <c r="T146" t="b">
        <f t="shared" si="54"/>
        <v>0</v>
      </c>
      <c r="W146" t="str">
        <f t="shared" si="55"/>
        <v/>
      </c>
      <c r="X146" t="str">
        <f t="shared" si="55"/>
        <v>GSA548TSP MATCH</v>
      </c>
      <c r="Y146" t="str">
        <f t="shared" si="55"/>
        <v/>
      </c>
      <c r="Z146" t="str">
        <f t="shared" si="55"/>
        <v/>
      </c>
      <c r="AA146" t="str">
        <f t="shared" si="55"/>
        <v/>
      </c>
      <c r="AC146" t="str">
        <f t="shared" si="56"/>
        <v/>
      </c>
      <c r="AD146" t="str">
        <f t="shared" si="56"/>
        <v>GSA593TSP PY MATCH</v>
      </c>
      <c r="AE146" t="str">
        <f t="shared" si="56"/>
        <v/>
      </c>
      <c r="AF146" t="str">
        <f t="shared" si="56"/>
        <v/>
      </c>
      <c r="AG146" t="str">
        <f t="shared" si="56"/>
        <v/>
      </c>
      <c r="AI146">
        <f t="shared" si="57"/>
        <v>1</v>
      </c>
      <c r="AJ146">
        <f t="shared" si="58"/>
        <v>65</v>
      </c>
      <c r="AK146" t="str">
        <f t="shared" si="59"/>
        <v>20181GSA548TSP MATCH</v>
      </c>
      <c r="AL146" t="str">
        <f t="shared" si="60"/>
        <v>TSP MATCH</v>
      </c>
      <c r="AM146" t="str">
        <f t="shared" si="61"/>
        <v>20181GSA593TSP PY MATCH</v>
      </c>
      <c r="AN146" t="str">
        <f t="shared" si="62"/>
        <v>TSP PY MATCH</v>
      </c>
      <c r="AO146" s="13">
        <f t="shared" si="63"/>
        <v>0.91428571428571426</v>
      </c>
      <c r="AP146">
        <f t="shared" si="64"/>
        <v>1</v>
      </c>
      <c r="AQ146" t="str">
        <f t="shared" si="65"/>
        <v>GSA548TSP MATCHGSA593TSP PY MATCH</v>
      </c>
    </row>
    <row r="147" spans="1:43" hidden="1" x14ac:dyDescent="0.35">
      <c r="A147" t="s">
        <v>1836</v>
      </c>
      <c r="B147">
        <v>548</v>
      </c>
      <c r="C147" t="s">
        <v>1987</v>
      </c>
      <c r="D147" t="s">
        <v>1836</v>
      </c>
      <c r="E147">
        <v>556</v>
      </c>
      <c r="F147" t="s">
        <v>1995</v>
      </c>
      <c r="G147" s="13">
        <v>0.88</v>
      </c>
      <c r="I147">
        <v>20181</v>
      </c>
      <c r="J147" t="str">
        <f t="shared" si="46"/>
        <v>20181GSA548TSP MATCH20181GSA556TSP PY MAKEUP MATCH</v>
      </c>
      <c r="K147" t="str">
        <f t="shared" si="47"/>
        <v>20181GSA548TSP MATCH</v>
      </c>
      <c r="L147" t="str">
        <f t="shared" si="48"/>
        <v>20181GSA556TSP PY MAKEUP MATCH</v>
      </c>
      <c r="M147" s="13">
        <f t="shared" si="49"/>
        <v>0.88</v>
      </c>
      <c r="N147" s="13"/>
      <c r="O147" s="19">
        <v>1</v>
      </c>
      <c r="P147">
        <f t="shared" si="50"/>
        <v>3</v>
      </c>
      <c r="Q147">
        <f t="shared" si="51"/>
        <v>65</v>
      </c>
      <c r="R147">
        <f t="shared" si="52"/>
        <v>3</v>
      </c>
      <c r="S147" t="b">
        <f t="shared" si="53"/>
        <v>1</v>
      </c>
      <c r="T147" t="b">
        <f t="shared" si="54"/>
        <v>0</v>
      </c>
      <c r="W147" t="str">
        <f t="shared" si="55"/>
        <v/>
      </c>
      <c r="X147" t="str">
        <f t="shared" si="55"/>
        <v>GSA548TSP MATCH</v>
      </c>
      <c r="Y147" t="str">
        <f t="shared" si="55"/>
        <v/>
      </c>
      <c r="Z147" t="str">
        <f t="shared" si="55"/>
        <v/>
      </c>
      <c r="AA147" t="str">
        <f t="shared" si="55"/>
        <v/>
      </c>
      <c r="AC147" t="str">
        <f t="shared" si="56"/>
        <v/>
      </c>
      <c r="AD147" t="str">
        <f t="shared" si="56"/>
        <v>GSA556TSP PY MAKEUP MATCH</v>
      </c>
      <c r="AE147" t="str">
        <f t="shared" si="56"/>
        <v/>
      </c>
      <c r="AF147" t="str">
        <f t="shared" si="56"/>
        <v/>
      </c>
      <c r="AG147" t="str">
        <f t="shared" si="56"/>
        <v/>
      </c>
      <c r="AI147">
        <f t="shared" si="57"/>
        <v>1</v>
      </c>
      <c r="AJ147">
        <f t="shared" si="58"/>
        <v>65</v>
      </c>
      <c r="AK147" t="str">
        <f t="shared" si="59"/>
        <v>20181GSA548TSP MATCH</v>
      </c>
      <c r="AL147" t="str">
        <f t="shared" si="60"/>
        <v>TSP MATCH</v>
      </c>
      <c r="AM147" t="str">
        <f t="shared" si="61"/>
        <v>20181GSA556TSP PY MAKEUP MATCH</v>
      </c>
      <c r="AN147" t="str">
        <f t="shared" si="62"/>
        <v>TSP PY MAKEUP MATCH</v>
      </c>
      <c r="AO147" s="13">
        <f t="shared" si="63"/>
        <v>0.88</v>
      </c>
      <c r="AP147">
        <f t="shared" si="64"/>
        <v>1</v>
      </c>
      <c r="AQ147" t="str">
        <f t="shared" si="65"/>
        <v>GSA548TSP MATCHGSA556TSP PY MAKEUP MATCH</v>
      </c>
    </row>
    <row r="148" spans="1:43" hidden="1" x14ac:dyDescent="0.35">
      <c r="A148" t="s">
        <v>1837</v>
      </c>
      <c r="B148" t="s">
        <v>1988</v>
      </c>
      <c r="C148" t="s">
        <v>1989</v>
      </c>
      <c r="D148" t="s">
        <v>1837</v>
      </c>
      <c r="E148" t="s">
        <v>1977</v>
      </c>
      <c r="F148" t="s">
        <v>1978</v>
      </c>
      <c r="G148" s="13">
        <v>0.85588235294117643</v>
      </c>
      <c r="I148">
        <v>20181</v>
      </c>
      <c r="J148" t="str">
        <f t="shared" si="46"/>
        <v xml:space="preserve">20181IBC51XTHRIFT SAVINGS GOVT MATCHING (SYSTEM GENERATED)20181IBC51YTHRIFT SAVINGS GOVT BASIC (SYSTEM GENERATED)   </v>
      </c>
      <c r="K148" t="str">
        <f t="shared" si="47"/>
        <v>20181IBC51XTHRIFT SAVINGS GOVT MATCHING (SYSTEM GENERATED)</v>
      </c>
      <c r="L148" t="str">
        <f t="shared" si="48"/>
        <v xml:space="preserve">20181IBC51YTHRIFT SAVINGS GOVT BASIC (SYSTEM GENERATED)   </v>
      </c>
      <c r="M148" s="13">
        <f t="shared" si="49"/>
        <v>0.85588235294117643</v>
      </c>
      <c r="N148" s="13"/>
      <c r="O148" s="19">
        <v>1</v>
      </c>
      <c r="P148">
        <f t="shared" si="50"/>
        <v>2</v>
      </c>
      <c r="Q148">
        <f t="shared" si="51"/>
        <v>66</v>
      </c>
      <c r="R148">
        <f t="shared" si="52"/>
        <v>1</v>
      </c>
      <c r="S148" t="b">
        <f t="shared" si="53"/>
        <v>1</v>
      </c>
      <c r="T148" t="b">
        <f t="shared" si="54"/>
        <v>0</v>
      </c>
      <c r="W148" t="str">
        <f t="shared" si="55"/>
        <v/>
      </c>
      <c r="X148" t="str">
        <f t="shared" si="55"/>
        <v/>
      </c>
      <c r="Y148" t="str">
        <f t="shared" si="55"/>
        <v/>
      </c>
      <c r="Z148" t="str">
        <f t="shared" si="55"/>
        <v>IBC51XTHRIFT SAVINGS GOVT MATCHING (SYSTEM GENERATED)</v>
      </c>
      <c r="AA148" t="str">
        <f t="shared" si="55"/>
        <v/>
      </c>
      <c r="AC148" t="str">
        <f t="shared" si="56"/>
        <v/>
      </c>
      <c r="AD148" t="str">
        <f t="shared" si="56"/>
        <v/>
      </c>
      <c r="AE148" t="str">
        <f t="shared" si="56"/>
        <v/>
      </c>
      <c r="AF148" t="str">
        <f t="shared" si="56"/>
        <v xml:space="preserve">IBC51YTHRIFT SAVINGS GOVT BASIC (SYSTEM GENERATED)   </v>
      </c>
      <c r="AG148" t="str">
        <f t="shared" si="56"/>
        <v/>
      </c>
      <c r="AI148">
        <f t="shared" si="57"/>
        <v>1</v>
      </c>
      <c r="AJ148">
        <f t="shared" si="58"/>
        <v>66</v>
      </c>
      <c r="AK148" t="str">
        <f t="shared" si="59"/>
        <v>20181IBC51XTHRIFT SAVINGS GOVT MATCHING (SYSTEM GENERATED)</v>
      </c>
      <c r="AL148" t="str">
        <f t="shared" si="60"/>
        <v>THRIFT SAVINGS GOVT MATCHING (SYSTEM GENERATED)</v>
      </c>
      <c r="AM148" t="str">
        <f t="shared" si="61"/>
        <v xml:space="preserve">20181IBC51YTHRIFT SAVINGS GOVT BASIC (SYSTEM GENERATED)   </v>
      </c>
      <c r="AN148" t="str">
        <f t="shared" si="62"/>
        <v xml:space="preserve">THRIFT SAVINGS GOVT BASIC (SYSTEM GENERATED)   </v>
      </c>
      <c r="AO148" s="13">
        <f t="shared" si="63"/>
        <v>0.85588235294117643</v>
      </c>
      <c r="AP148">
        <f t="shared" si="64"/>
        <v>1</v>
      </c>
      <c r="AQ148" t="str">
        <f t="shared" si="65"/>
        <v xml:space="preserve">IBC51XTHRIFT SAVINGS GOVT MATCHING (SYSTEM GENERATED)IBC51YTHRIFT SAVINGS GOVT BASIC (SYSTEM GENERATED)   </v>
      </c>
    </row>
    <row r="149" spans="1:43" hidden="1" x14ac:dyDescent="0.35">
      <c r="A149" t="s">
        <v>1837</v>
      </c>
      <c r="B149" t="s">
        <v>1988</v>
      </c>
      <c r="C149" t="s">
        <v>1989</v>
      </c>
      <c r="D149" t="s">
        <v>1837</v>
      </c>
      <c r="E149" t="s">
        <v>1961</v>
      </c>
      <c r="F149" t="s">
        <v>1962</v>
      </c>
      <c r="G149" s="13">
        <v>0.52200000000000002</v>
      </c>
      <c r="I149">
        <v>20181</v>
      </c>
      <c r="J149" t="str">
        <f t="shared" si="46"/>
        <v xml:space="preserve">20181IBC51XTHRIFT SAVINGS GOVT MATCHING (SYSTEM GENERATED)20181IBC52X401K AGENCY MATCHING (SYSTEM GENERATED)  </v>
      </c>
      <c r="K149" t="str">
        <f t="shared" si="47"/>
        <v>20181IBC51XTHRIFT SAVINGS GOVT MATCHING (SYSTEM GENERATED)</v>
      </c>
      <c r="L149" t="str">
        <f t="shared" si="48"/>
        <v xml:space="preserve">20181IBC52X401K AGENCY MATCHING (SYSTEM GENERATED)  </v>
      </c>
      <c r="M149" s="13">
        <f t="shared" si="49"/>
        <v>0.52200000000000002</v>
      </c>
      <c r="N149" s="13"/>
      <c r="O149" s="19">
        <v>1</v>
      </c>
      <c r="P149">
        <f t="shared" si="50"/>
        <v>2</v>
      </c>
      <c r="Q149">
        <f t="shared" si="51"/>
        <v>66</v>
      </c>
      <c r="R149">
        <f t="shared" si="52"/>
        <v>2</v>
      </c>
      <c r="S149" t="b">
        <f t="shared" si="53"/>
        <v>1</v>
      </c>
      <c r="T149" t="b">
        <f t="shared" si="54"/>
        <v>0</v>
      </c>
      <c r="W149" t="str">
        <f t="shared" si="55"/>
        <v/>
      </c>
      <c r="X149" t="str">
        <f t="shared" si="55"/>
        <v/>
      </c>
      <c r="Y149" t="str">
        <f t="shared" si="55"/>
        <v/>
      </c>
      <c r="Z149" t="str">
        <f t="shared" si="55"/>
        <v>IBC51XTHRIFT SAVINGS GOVT MATCHING (SYSTEM GENERATED)</v>
      </c>
      <c r="AA149" t="str">
        <f t="shared" si="55"/>
        <v/>
      </c>
      <c r="AC149" t="str">
        <f t="shared" si="56"/>
        <v/>
      </c>
      <c r="AD149" t="str">
        <f t="shared" si="56"/>
        <v/>
      </c>
      <c r="AE149" t="str">
        <f t="shared" si="56"/>
        <v/>
      </c>
      <c r="AF149" t="str">
        <f t="shared" si="56"/>
        <v xml:space="preserve">IBC52X401K AGENCY MATCHING (SYSTEM GENERATED)  </v>
      </c>
      <c r="AG149" t="str">
        <f t="shared" si="56"/>
        <v/>
      </c>
      <c r="AI149">
        <f t="shared" si="57"/>
        <v>1</v>
      </c>
      <c r="AJ149">
        <f t="shared" si="58"/>
        <v>66</v>
      </c>
      <c r="AK149" t="str">
        <f t="shared" si="59"/>
        <v>20181IBC51XTHRIFT SAVINGS GOVT MATCHING (SYSTEM GENERATED)</v>
      </c>
      <c r="AL149" t="str">
        <f t="shared" si="60"/>
        <v>THRIFT SAVINGS GOVT MATCHING (SYSTEM GENERATED)</v>
      </c>
      <c r="AM149" t="str">
        <f t="shared" si="61"/>
        <v xml:space="preserve">20181IBC52X401K AGENCY MATCHING (SYSTEM GENERATED)  </v>
      </c>
      <c r="AN149" t="str">
        <f t="shared" si="62"/>
        <v xml:space="preserve">401K AGENCY MATCHING (SYSTEM GENERATED)  </v>
      </c>
      <c r="AO149" s="13">
        <f t="shared" si="63"/>
        <v>0.52200000000000002</v>
      </c>
      <c r="AP149">
        <f t="shared" si="64"/>
        <v>1</v>
      </c>
      <c r="AQ149" t="str">
        <f t="shared" si="65"/>
        <v xml:space="preserve">IBC51XTHRIFT SAVINGS GOVT MATCHING (SYSTEM GENERATED)IBC52X401K AGENCY MATCHING (SYSTEM GENERATED)  </v>
      </c>
    </row>
    <row r="150" spans="1:43" hidden="1" x14ac:dyDescent="0.35">
      <c r="A150" t="s">
        <v>1836</v>
      </c>
      <c r="B150">
        <v>528</v>
      </c>
      <c r="C150" t="s">
        <v>1990</v>
      </c>
      <c r="D150" t="s">
        <v>1836</v>
      </c>
      <c r="E150">
        <v>525</v>
      </c>
      <c r="F150" t="s">
        <v>1981</v>
      </c>
      <c r="G150" s="13">
        <v>0.88363636363636366</v>
      </c>
      <c r="I150">
        <v>20181</v>
      </c>
      <c r="J150" t="str">
        <f t="shared" si="46"/>
        <v>20181GSA528TSP ERR MATCH/OMIT FROM TAPE20181GSA525TSP ERR BASIC/OMIT FROM TAPE</v>
      </c>
      <c r="K150" t="str">
        <f t="shared" si="47"/>
        <v>20181GSA528TSP ERR MATCH/OMIT FROM TAPE</v>
      </c>
      <c r="L150" t="str">
        <f t="shared" si="48"/>
        <v>20181GSA525TSP ERR BASIC/OMIT FROM TAPE</v>
      </c>
      <c r="M150" s="13">
        <f t="shared" si="49"/>
        <v>0.88363636363636366</v>
      </c>
      <c r="N150" s="13"/>
      <c r="O150" s="19">
        <v>1</v>
      </c>
      <c r="P150">
        <f t="shared" si="50"/>
        <v>1</v>
      </c>
      <c r="Q150">
        <f t="shared" si="51"/>
        <v>67</v>
      </c>
      <c r="R150">
        <f t="shared" si="52"/>
        <v>1</v>
      </c>
      <c r="S150" t="b">
        <f t="shared" si="53"/>
        <v>1</v>
      </c>
      <c r="T150" t="b">
        <f t="shared" si="54"/>
        <v>0</v>
      </c>
      <c r="W150" t="str">
        <f t="shared" si="55"/>
        <v/>
      </c>
      <c r="X150" t="str">
        <f t="shared" si="55"/>
        <v>GSA528TSP ERR MATCH/OMIT FROM TAPE</v>
      </c>
      <c r="Y150" t="str">
        <f t="shared" si="55"/>
        <v/>
      </c>
      <c r="Z150" t="str">
        <f t="shared" si="55"/>
        <v/>
      </c>
      <c r="AA150" t="str">
        <f t="shared" si="55"/>
        <v/>
      </c>
      <c r="AC150" t="str">
        <f t="shared" si="56"/>
        <v/>
      </c>
      <c r="AD150" t="str">
        <f t="shared" si="56"/>
        <v>GSA525TSP ERR BASIC/OMIT FROM TAPE</v>
      </c>
      <c r="AE150" t="str">
        <f t="shared" si="56"/>
        <v/>
      </c>
      <c r="AF150" t="str">
        <f t="shared" si="56"/>
        <v/>
      </c>
      <c r="AG150" t="str">
        <f t="shared" si="56"/>
        <v/>
      </c>
      <c r="AI150">
        <f t="shared" si="57"/>
        <v>1</v>
      </c>
      <c r="AJ150">
        <f t="shared" si="58"/>
        <v>67</v>
      </c>
      <c r="AK150" t="str">
        <f t="shared" si="59"/>
        <v>20181GSA528TSP ERR MATCH/OMIT FROM TAPE</v>
      </c>
      <c r="AL150" t="str">
        <f t="shared" si="60"/>
        <v>TSP ERR MATCH/OMIT FROM TAPE</v>
      </c>
      <c r="AM150" t="str">
        <f t="shared" si="61"/>
        <v>20181GSA525TSP ERR BASIC/OMIT FROM TAPE</v>
      </c>
      <c r="AN150" t="str">
        <f t="shared" si="62"/>
        <v>TSP ERR BASIC/OMIT FROM TAPE</v>
      </c>
      <c r="AO150" s="13">
        <f t="shared" si="63"/>
        <v>0.88363636363636366</v>
      </c>
      <c r="AP150">
        <f t="shared" si="64"/>
        <v>1</v>
      </c>
      <c r="AQ150" t="str">
        <f t="shared" si="65"/>
        <v>GSA528TSP ERR MATCH/OMIT FROM TAPEGSA525TSP ERR BASIC/OMIT FROM TAPE</v>
      </c>
    </row>
    <row r="151" spans="1:43" hidden="1" x14ac:dyDescent="0.35">
      <c r="A151" t="s">
        <v>1836</v>
      </c>
      <c r="B151">
        <v>551</v>
      </c>
      <c r="C151" t="s">
        <v>1991</v>
      </c>
      <c r="D151" t="s">
        <v>1836</v>
      </c>
      <c r="E151">
        <v>556</v>
      </c>
      <c r="F151" t="s">
        <v>1995</v>
      </c>
      <c r="G151" s="13">
        <v>0.94000000000000006</v>
      </c>
      <c r="I151">
        <v>20181</v>
      </c>
      <c r="J151" t="str">
        <f t="shared" si="46"/>
        <v>20181GSA551TSP MAKEUP MATCH20181GSA556TSP PY MAKEUP MATCH</v>
      </c>
      <c r="K151" t="str">
        <f t="shared" si="47"/>
        <v>20181GSA551TSP MAKEUP MATCH</v>
      </c>
      <c r="L151" t="str">
        <f t="shared" si="48"/>
        <v>20181GSA556TSP PY MAKEUP MATCH</v>
      </c>
      <c r="M151" s="13">
        <f t="shared" si="49"/>
        <v>0.94000000000000006</v>
      </c>
      <c r="N151" s="13"/>
      <c r="O151" s="19">
        <v>1</v>
      </c>
      <c r="P151">
        <f t="shared" si="50"/>
        <v>3</v>
      </c>
      <c r="Q151">
        <f t="shared" si="51"/>
        <v>68</v>
      </c>
      <c r="R151">
        <f t="shared" si="52"/>
        <v>1</v>
      </c>
      <c r="S151" t="b">
        <f t="shared" si="53"/>
        <v>1</v>
      </c>
      <c r="T151" t="b">
        <f t="shared" si="54"/>
        <v>0</v>
      </c>
      <c r="W151" t="str">
        <f t="shared" si="55"/>
        <v/>
      </c>
      <c r="X151" t="str">
        <f t="shared" si="55"/>
        <v>GSA551TSP MAKEUP MATCH</v>
      </c>
      <c r="Y151" t="str">
        <f t="shared" si="55"/>
        <v/>
      </c>
      <c r="Z151" t="str">
        <f t="shared" si="55"/>
        <v/>
      </c>
      <c r="AA151" t="str">
        <f t="shared" si="55"/>
        <v/>
      </c>
      <c r="AC151" t="str">
        <f t="shared" si="56"/>
        <v/>
      </c>
      <c r="AD151" t="str">
        <f t="shared" si="56"/>
        <v>GSA556TSP PY MAKEUP MATCH</v>
      </c>
      <c r="AE151" t="str">
        <f t="shared" si="56"/>
        <v/>
      </c>
      <c r="AF151" t="str">
        <f t="shared" si="56"/>
        <v/>
      </c>
      <c r="AG151" t="str">
        <f t="shared" si="56"/>
        <v/>
      </c>
      <c r="AI151">
        <f t="shared" si="57"/>
        <v>1</v>
      </c>
      <c r="AJ151">
        <f t="shared" si="58"/>
        <v>68</v>
      </c>
      <c r="AK151" t="str">
        <f t="shared" si="59"/>
        <v>20181GSA551TSP MAKEUP MATCH</v>
      </c>
      <c r="AL151" t="str">
        <f t="shared" si="60"/>
        <v>TSP MAKEUP MATCH</v>
      </c>
      <c r="AM151" t="str">
        <f t="shared" si="61"/>
        <v>20181GSA556TSP PY MAKEUP MATCH</v>
      </c>
      <c r="AN151" t="str">
        <f t="shared" si="62"/>
        <v>TSP PY MAKEUP MATCH</v>
      </c>
      <c r="AO151" s="13">
        <f t="shared" si="63"/>
        <v>0.94000000000000006</v>
      </c>
      <c r="AP151">
        <f t="shared" si="64"/>
        <v>1</v>
      </c>
      <c r="AQ151" t="str">
        <f t="shared" si="65"/>
        <v>GSA551TSP MAKEUP MATCHGSA556TSP PY MAKEUP MATCH</v>
      </c>
    </row>
    <row r="152" spans="1:43" hidden="1" x14ac:dyDescent="0.35">
      <c r="A152" t="s">
        <v>1836</v>
      </c>
      <c r="B152">
        <v>551</v>
      </c>
      <c r="C152" t="s">
        <v>1991</v>
      </c>
      <c r="D152" t="s">
        <v>1836</v>
      </c>
      <c r="E152">
        <v>548</v>
      </c>
      <c r="F152" t="s">
        <v>1987</v>
      </c>
      <c r="G152" s="13">
        <v>0.91428571428571426</v>
      </c>
      <c r="I152">
        <v>20181</v>
      </c>
      <c r="J152" t="str">
        <f t="shared" si="46"/>
        <v>20181GSA551TSP MAKEUP MATCH20181GSA548TSP MATCH</v>
      </c>
      <c r="K152" t="str">
        <f t="shared" si="47"/>
        <v>20181GSA551TSP MAKEUP MATCH</v>
      </c>
      <c r="L152" t="str">
        <f t="shared" si="48"/>
        <v>20181GSA548TSP MATCH</v>
      </c>
      <c r="M152" s="13">
        <f t="shared" si="49"/>
        <v>0.91428571428571426</v>
      </c>
      <c r="N152" s="13"/>
      <c r="O152" s="19">
        <v>1</v>
      </c>
      <c r="P152">
        <f t="shared" si="50"/>
        <v>3</v>
      </c>
      <c r="Q152">
        <f t="shared" si="51"/>
        <v>68</v>
      </c>
      <c r="R152">
        <f t="shared" si="52"/>
        <v>2</v>
      </c>
      <c r="S152" t="b">
        <f t="shared" si="53"/>
        <v>1</v>
      </c>
      <c r="T152" t="b">
        <f t="shared" si="54"/>
        <v>0</v>
      </c>
      <c r="W152" t="str">
        <f t="shared" si="55"/>
        <v/>
      </c>
      <c r="X152" t="str">
        <f t="shared" si="55"/>
        <v>GSA551TSP MAKEUP MATCH</v>
      </c>
      <c r="Y152" t="str">
        <f t="shared" si="55"/>
        <v/>
      </c>
      <c r="Z152" t="str">
        <f t="shared" si="55"/>
        <v/>
      </c>
      <c r="AA152" t="str">
        <f t="shared" si="55"/>
        <v/>
      </c>
      <c r="AC152" t="str">
        <f t="shared" si="56"/>
        <v/>
      </c>
      <c r="AD152" t="str">
        <f t="shared" si="56"/>
        <v>GSA548TSP MATCH</v>
      </c>
      <c r="AE152" t="str">
        <f t="shared" si="56"/>
        <v/>
      </c>
      <c r="AF152" t="str">
        <f t="shared" si="56"/>
        <v/>
      </c>
      <c r="AG152" t="str">
        <f t="shared" si="56"/>
        <v/>
      </c>
      <c r="AI152">
        <f t="shared" si="57"/>
        <v>1</v>
      </c>
      <c r="AJ152">
        <f t="shared" si="58"/>
        <v>68</v>
      </c>
      <c r="AK152" t="str">
        <f t="shared" si="59"/>
        <v>20181GSA551TSP MAKEUP MATCH</v>
      </c>
      <c r="AL152" t="str">
        <f t="shared" si="60"/>
        <v>TSP MAKEUP MATCH</v>
      </c>
      <c r="AM152" t="str">
        <f t="shared" si="61"/>
        <v>20181GSA548TSP MATCH</v>
      </c>
      <c r="AN152" t="str">
        <f t="shared" si="62"/>
        <v>TSP MATCH</v>
      </c>
      <c r="AO152" s="13">
        <f t="shared" si="63"/>
        <v>0.91428571428571426</v>
      </c>
      <c r="AP152">
        <f t="shared" si="64"/>
        <v>1</v>
      </c>
      <c r="AQ152" t="str">
        <f t="shared" si="65"/>
        <v>GSA551TSP MAKEUP MATCHGSA548TSP MATCH</v>
      </c>
    </row>
    <row r="153" spans="1:43" hidden="1" x14ac:dyDescent="0.35">
      <c r="A153" t="s">
        <v>1836</v>
      </c>
      <c r="B153">
        <v>551</v>
      </c>
      <c r="C153" t="s">
        <v>1991</v>
      </c>
      <c r="D153" t="s">
        <v>1836</v>
      </c>
      <c r="E153">
        <v>554</v>
      </c>
      <c r="F153" t="s">
        <v>1979</v>
      </c>
      <c r="G153" s="13">
        <v>0.68253968253968256</v>
      </c>
      <c r="I153">
        <v>20181</v>
      </c>
      <c r="J153" t="str">
        <f t="shared" si="46"/>
        <v>20181GSA551TSP MAKEUP MATCH20181GSA554TSP MAKEUP BASIC</v>
      </c>
      <c r="K153" t="str">
        <f t="shared" si="47"/>
        <v>20181GSA551TSP MAKEUP MATCH</v>
      </c>
      <c r="L153" t="str">
        <f t="shared" si="48"/>
        <v>20181GSA554TSP MAKEUP BASIC</v>
      </c>
      <c r="M153" s="13">
        <f t="shared" si="49"/>
        <v>0.68253968253968256</v>
      </c>
      <c r="N153" s="13"/>
      <c r="O153" s="19">
        <v>1</v>
      </c>
      <c r="P153">
        <f t="shared" si="50"/>
        <v>3</v>
      </c>
      <c r="Q153">
        <f t="shared" si="51"/>
        <v>68</v>
      </c>
      <c r="R153">
        <f t="shared" si="52"/>
        <v>3</v>
      </c>
      <c r="S153" t="b">
        <f t="shared" si="53"/>
        <v>1</v>
      </c>
      <c r="T153" t="b">
        <f t="shared" si="54"/>
        <v>0</v>
      </c>
      <c r="W153" t="str">
        <f t="shared" si="55"/>
        <v/>
      </c>
      <c r="X153" t="str">
        <f t="shared" si="55"/>
        <v>GSA551TSP MAKEUP MATCH</v>
      </c>
      <c r="Y153" t="str">
        <f t="shared" si="55"/>
        <v/>
      </c>
      <c r="Z153" t="str">
        <f t="shared" si="55"/>
        <v/>
      </c>
      <c r="AA153" t="str">
        <f t="shared" si="55"/>
        <v/>
      </c>
      <c r="AC153" t="str">
        <f t="shared" si="56"/>
        <v/>
      </c>
      <c r="AD153" t="str">
        <f t="shared" si="56"/>
        <v>GSA554TSP MAKEUP BASIC</v>
      </c>
      <c r="AE153" t="str">
        <f t="shared" si="56"/>
        <v/>
      </c>
      <c r="AF153" t="str">
        <f t="shared" si="56"/>
        <v/>
      </c>
      <c r="AG153" t="str">
        <f t="shared" si="56"/>
        <v/>
      </c>
      <c r="AI153">
        <f t="shared" si="57"/>
        <v>1</v>
      </c>
      <c r="AJ153">
        <f t="shared" si="58"/>
        <v>68</v>
      </c>
      <c r="AK153" t="str">
        <f t="shared" si="59"/>
        <v>20181GSA551TSP MAKEUP MATCH</v>
      </c>
      <c r="AL153" t="str">
        <f t="shared" si="60"/>
        <v>TSP MAKEUP MATCH</v>
      </c>
      <c r="AM153" t="str">
        <f t="shared" si="61"/>
        <v>20181GSA554TSP MAKEUP BASIC</v>
      </c>
      <c r="AN153" t="str">
        <f t="shared" si="62"/>
        <v>TSP MAKEUP BASIC</v>
      </c>
      <c r="AO153" s="13">
        <f t="shared" si="63"/>
        <v>0.68253968253968256</v>
      </c>
      <c r="AP153">
        <f t="shared" si="64"/>
        <v>1</v>
      </c>
      <c r="AQ153" t="str">
        <f t="shared" si="65"/>
        <v>GSA551TSP MAKEUP MATCHGSA554TSP MAKEUP BASIC</v>
      </c>
    </row>
    <row r="154" spans="1:43" hidden="1" x14ac:dyDescent="0.35">
      <c r="A154" t="s">
        <v>1836</v>
      </c>
      <c r="B154">
        <v>558</v>
      </c>
      <c r="C154" t="s">
        <v>1992</v>
      </c>
      <c r="D154" t="s">
        <v>1836</v>
      </c>
      <c r="E154">
        <v>557</v>
      </c>
      <c r="F154" t="s">
        <v>1982</v>
      </c>
      <c r="G154" s="13">
        <v>0.8462745098039216</v>
      </c>
      <c r="I154">
        <v>20181</v>
      </c>
      <c r="J154" t="str">
        <f t="shared" si="46"/>
        <v>20181GSA558TSP PY ERROR CORRECTION MATCH20181GSA557TSP PY ERROR CORRECTION BASIC</v>
      </c>
      <c r="K154" t="str">
        <f t="shared" si="47"/>
        <v>20181GSA558TSP PY ERROR CORRECTION MATCH</v>
      </c>
      <c r="L154" t="str">
        <f t="shared" si="48"/>
        <v>20181GSA557TSP PY ERROR CORRECTION BASIC</v>
      </c>
      <c r="M154" s="13">
        <f t="shared" si="49"/>
        <v>0.8462745098039216</v>
      </c>
      <c r="N154" s="13"/>
      <c r="O154" s="19">
        <v>1</v>
      </c>
      <c r="P154">
        <f t="shared" si="50"/>
        <v>1</v>
      </c>
      <c r="Q154">
        <f t="shared" si="51"/>
        <v>69</v>
      </c>
      <c r="R154">
        <f t="shared" si="52"/>
        <v>1</v>
      </c>
      <c r="S154" t="b">
        <f t="shared" si="53"/>
        <v>1</v>
      </c>
      <c r="T154" t="b">
        <f t="shared" si="54"/>
        <v>0</v>
      </c>
      <c r="W154" t="str">
        <f t="shared" si="55"/>
        <v/>
      </c>
      <c r="X154" t="str">
        <f t="shared" si="55"/>
        <v>GSA558TSP PY ERROR CORRECTION MATCH</v>
      </c>
      <c r="Y154" t="str">
        <f t="shared" si="55"/>
        <v/>
      </c>
      <c r="Z154" t="str">
        <f t="shared" si="55"/>
        <v/>
      </c>
      <c r="AA154" t="str">
        <f t="shared" si="55"/>
        <v/>
      </c>
      <c r="AC154" t="str">
        <f t="shared" si="56"/>
        <v/>
      </c>
      <c r="AD154" t="str">
        <f t="shared" si="56"/>
        <v>GSA557TSP PY ERROR CORRECTION BASIC</v>
      </c>
      <c r="AE154" t="str">
        <f t="shared" si="56"/>
        <v/>
      </c>
      <c r="AF154" t="str">
        <f t="shared" si="56"/>
        <v/>
      </c>
      <c r="AG154" t="str">
        <f t="shared" si="56"/>
        <v/>
      </c>
      <c r="AI154">
        <f t="shared" si="57"/>
        <v>1</v>
      </c>
      <c r="AJ154">
        <f t="shared" si="58"/>
        <v>69</v>
      </c>
      <c r="AK154" t="str">
        <f t="shared" si="59"/>
        <v>20181GSA558TSP PY ERROR CORRECTION MATCH</v>
      </c>
      <c r="AL154" t="str">
        <f t="shared" si="60"/>
        <v>TSP PY ERROR CORRECTION MATCH</v>
      </c>
      <c r="AM154" t="str">
        <f t="shared" si="61"/>
        <v>20181GSA557TSP PY ERROR CORRECTION BASIC</v>
      </c>
      <c r="AN154" t="str">
        <f t="shared" si="62"/>
        <v>TSP PY ERROR CORRECTION BASIC</v>
      </c>
      <c r="AO154" s="13">
        <f t="shared" si="63"/>
        <v>0.8462745098039216</v>
      </c>
      <c r="AP154">
        <f t="shared" si="64"/>
        <v>1</v>
      </c>
      <c r="AQ154" t="str">
        <f t="shared" si="65"/>
        <v>GSA558TSP PY ERROR CORRECTION MATCHGSA557TSP PY ERROR CORRECTION BASIC</v>
      </c>
    </row>
    <row r="155" spans="1:43" hidden="1" x14ac:dyDescent="0.35">
      <c r="A155" t="s">
        <v>1836</v>
      </c>
      <c r="B155">
        <v>592</v>
      </c>
      <c r="C155" t="s">
        <v>1993</v>
      </c>
      <c r="D155" t="s">
        <v>1836</v>
      </c>
      <c r="E155">
        <v>555</v>
      </c>
      <c r="F155" t="s">
        <v>1980</v>
      </c>
      <c r="G155" s="13">
        <v>0.94000000000000006</v>
      </c>
      <c r="I155">
        <v>20181</v>
      </c>
      <c r="J155" t="str">
        <f t="shared" si="46"/>
        <v>20181GSA592TSP PY BASIC20181GSA555TSP PY MAKEUP BASIC</v>
      </c>
      <c r="K155" t="str">
        <f t="shared" si="47"/>
        <v>20181GSA592TSP PY BASIC</v>
      </c>
      <c r="L155" t="str">
        <f t="shared" si="48"/>
        <v>20181GSA555TSP PY MAKEUP BASIC</v>
      </c>
      <c r="M155" s="13">
        <f t="shared" si="49"/>
        <v>0.94000000000000006</v>
      </c>
      <c r="N155" s="13"/>
      <c r="O155" s="19">
        <v>1</v>
      </c>
      <c r="P155">
        <f t="shared" si="50"/>
        <v>3</v>
      </c>
      <c r="Q155">
        <f t="shared" si="51"/>
        <v>70</v>
      </c>
      <c r="R155">
        <f t="shared" si="52"/>
        <v>1</v>
      </c>
      <c r="S155" t="b">
        <f t="shared" si="53"/>
        <v>1</v>
      </c>
      <c r="T155" t="b">
        <f t="shared" si="54"/>
        <v>0</v>
      </c>
      <c r="W155" t="str">
        <f t="shared" si="55"/>
        <v/>
      </c>
      <c r="X155" t="str">
        <f t="shared" si="55"/>
        <v>GSA592TSP PY BASIC</v>
      </c>
      <c r="Y155" t="str">
        <f t="shared" si="55"/>
        <v/>
      </c>
      <c r="Z155" t="str">
        <f t="shared" si="55"/>
        <v/>
      </c>
      <c r="AA155" t="str">
        <f t="shared" si="55"/>
        <v/>
      </c>
      <c r="AC155" t="str">
        <f t="shared" si="56"/>
        <v/>
      </c>
      <c r="AD155" t="str">
        <f t="shared" si="56"/>
        <v>GSA555TSP PY MAKEUP BASIC</v>
      </c>
      <c r="AE155" t="str">
        <f t="shared" si="56"/>
        <v/>
      </c>
      <c r="AF155" t="str">
        <f t="shared" si="56"/>
        <v/>
      </c>
      <c r="AG155" t="str">
        <f t="shared" si="56"/>
        <v/>
      </c>
      <c r="AI155">
        <f t="shared" si="57"/>
        <v>1</v>
      </c>
      <c r="AJ155">
        <f t="shared" si="58"/>
        <v>70</v>
      </c>
      <c r="AK155" t="str">
        <f t="shared" si="59"/>
        <v>20181GSA592TSP PY BASIC</v>
      </c>
      <c r="AL155" t="str">
        <f t="shared" si="60"/>
        <v>TSP PY BASIC</v>
      </c>
      <c r="AM155" t="str">
        <f t="shared" si="61"/>
        <v>20181GSA555TSP PY MAKEUP BASIC</v>
      </c>
      <c r="AN155" t="str">
        <f t="shared" si="62"/>
        <v>TSP PY MAKEUP BASIC</v>
      </c>
      <c r="AO155" s="13">
        <f t="shared" si="63"/>
        <v>0.94000000000000006</v>
      </c>
      <c r="AP155">
        <f t="shared" si="64"/>
        <v>1</v>
      </c>
      <c r="AQ155" t="str">
        <f t="shared" si="65"/>
        <v>GSA592TSP PY BASICGSA555TSP PY MAKEUP BASIC</v>
      </c>
    </row>
    <row r="156" spans="1:43" hidden="1" x14ac:dyDescent="0.35">
      <c r="A156" t="s">
        <v>1836</v>
      </c>
      <c r="B156">
        <v>592</v>
      </c>
      <c r="C156" t="s">
        <v>1993</v>
      </c>
      <c r="D156" t="s">
        <v>1836</v>
      </c>
      <c r="E156">
        <v>539</v>
      </c>
      <c r="F156" t="s">
        <v>1976</v>
      </c>
      <c r="G156" s="13">
        <v>0.91428571428571426</v>
      </c>
      <c r="I156">
        <v>20181</v>
      </c>
      <c r="J156" t="str">
        <f t="shared" si="46"/>
        <v>20181GSA592TSP PY BASIC20181GSA539TSP BASIC</v>
      </c>
      <c r="K156" t="str">
        <f t="shared" si="47"/>
        <v>20181GSA592TSP PY BASIC</v>
      </c>
      <c r="L156" t="str">
        <f t="shared" si="48"/>
        <v>20181GSA539TSP BASIC</v>
      </c>
      <c r="M156" s="13">
        <f t="shared" si="49"/>
        <v>0.91428571428571426</v>
      </c>
      <c r="N156" s="13"/>
      <c r="O156" s="19">
        <v>1</v>
      </c>
      <c r="P156">
        <f t="shared" si="50"/>
        <v>3</v>
      </c>
      <c r="Q156">
        <f t="shared" si="51"/>
        <v>70</v>
      </c>
      <c r="R156">
        <f t="shared" si="52"/>
        <v>2</v>
      </c>
      <c r="S156" t="b">
        <f t="shared" si="53"/>
        <v>1</v>
      </c>
      <c r="T156" t="b">
        <f t="shared" si="54"/>
        <v>0</v>
      </c>
      <c r="W156" t="str">
        <f t="shared" si="55"/>
        <v/>
      </c>
      <c r="X156" t="str">
        <f t="shared" si="55"/>
        <v>GSA592TSP PY BASIC</v>
      </c>
      <c r="Y156" t="str">
        <f t="shared" si="55"/>
        <v/>
      </c>
      <c r="Z156" t="str">
        <f t="shared" si="55"/>
        <v/>
      </c>
      <c r="AA156" t="str">
        <f t="shared" si="55"/>
        <v/>
      </c>
      <c r="AC156" t="str">
        <f t="shared" si="56"/>
        <v/>
      </c>
      <c r="AD156" t="str">
        <f t="shared" si="56"/>
        <v>GSA539TSP BASIC</v>
      </c>
      <c r="AE156" t="str">
        <f t="shared" si="56"/>
        <v/>
      </c>
      <c r="AF156" t="str">
        <f t="shared" si="56"/>
        <v/>
      </c>
      <c r="AG156" t="str">
        <f t="shared" si="56"/>
        <v/>
      </c>
      <c r="AI156">
        <f t="shared" si="57"/>
        <v>1</v>
      </c>
      <c r="AJ156">
        <f t="shared" si="58"/>
        <v>70</v>
      </c>
      <c r="AK156" t="str">
        <f t="shared" si="59"/>
        <v>20181GSA592TSP PY BASIC</v>
      </c>
      <c r="AL156" t="str">
        <f t="shared" si="60"/>
        <v>TSP PY BASIC</v>
      </c>
      <c r="AM156" t="str">
        <f t="shared" si="61"/>
        <v>20181GSA539TSP BASIC</v>
      </c>
      <c r="AN156" t="str">
        <f t="shared" si="62"/>
        <v>TSP BASIC</v>
      </c>
      <c r="AO156" s="13">
        <f t="shared" si="63"/>
        <v>0.91428571428571426</v>
      </c>
      <c r="AP156">
        <f t="shared" si="64"/>
        <v>1</v>
      </c>
      <c r="AQ156" t="str">
        <f t="shared" si="65"/>
        <v>GSA592TSP PY BASICGSA539TSP BASIC</v>
      </c>
    </row>
    <row r="157" spans="1:43" hidden="1" x14ac:dyDescent="0.35">
      <c r="A157" t="s">
        <v>1836</v>
      </c>
      <c r="B157">
        <v>592</v>
      </c>
      <c r="C157" t="s">
        <v>1993</v>
      </c>
      <c r="D157" t="s">
        <v>1836</v>
      </c>
      <c r="E157">
        <v>557</v>
      </c>
      <c r="F157" t="s">
        <v>1982</v>
      </c>
      <c r="G157" s="13">
        <v>0.89333333333333331</v>
      </c>
      <c r="I157">
        <v>20181</v>
      </c>
      <c r="J157" t="str">
        <f t="shared" si="46"/>
        <v>20181GSA592TSP PY BASIC20181GSA557TSP PY ERROR CORRECTION BASIC</v>
      </c>
      <c r="K157" t="str">
        <f t="shared" si="47"/>
        <v>20181GSA592TSP PY BASIC</v>
      </c>
      <c r="L157" t="str">
        <f t="shared" si="48"/>
        <v>20181GSA557TSP PY ERROR CORRECTION BASIC</v>
      </c>
      <c r="M157" s="13">
        <f t="shared" si="49"/>
        <v>0.89333333333333331</v>
      </c>
      <c r="N157" s="13"/>
      <c r="O157" s="19">
        <v>1</v>
      </c>
      <c r="P157">
        <f t="shared" si="50"/>
        <v>3</v>
      </c>
      <c r="Q157">
        <f t="shared" si="51"/>
        <v>70</v>
      </c>
      <c r="R157">
        <f t="shared" si="52"/>
        <v>3</v>
      </c>
      <c r="S157" t="b">
        <f t="shared" si="53"/>
        <v>1</v>
      </c>
      <c r="T157" t="b">
        <f t="shared" si="54"/>
        <v>0</v>
      </c>
      <c r="W157" t="str">
        <f t="shared" si="55"/>
        <v/>
      </c>
      <c r="X157" t="str">
        <f t="shared" si="55"/>
        <v>GSA592TSP PY BASIC</v>
      </c>
      <c r="Y157" t="str">
        <f t="shared" si="55"/>
        <v/>
      </c>
      <c r="Z157" t="str">
        <f t="shared" si="55"/>
        <v/>
      </c>
      <c r="AA157" t="str">
        <f t="shared" si="55"/>
        <v/>
      </c>
      <c r="AC157" t="str">
        <f t="shared" si="56"/>
        <v/>
      </c>
      <c r="AD157" t="str">
        <f t="shared" si="56"/>
        <v>GSA557TSP PY ERROR CORRECTION BASIC</v>
      </c>
      <c r="AE157" t="str">
        <f t="shared" si="56"/>
        <v/>
      </c>
      <c r="AF157" t="str">
        <f t="shared" si="56"/>
        <v/>
      </c>
      <c r="AG157" t="str">
        <f t="shared" si="56"/>
        <v/>
      </c>
      <c r="AI157">
        <f t="shared" si="57"/>
        <v>1</v>
      </c>
      <c r="AJ157">
        <f t="shared" si="58"/>
        <v>70</v>
      </c>
      <c r="AK157" t="str">
        <f t="shared" si="59"/>
        <v>20181GSA592TSP PY BASIC</v>
      </c>
      <c r="AL157" t="str">
        <f t="shared" si="60"/>
        <v>TSP PY BASIC</v>
      </c>
      <c r="AM157" t="str">
        <f t="shared" si="61"/>
        <v>20181GSA557TSP PY ERROR CORRECTION BASIC</v>
      </c>
      <c r="AN157" t="str">
        <f t="shared" si="62"/>
        <v>TSP PY ERROR CORRECTION BASIC</v>
      </c>
      <c r="AO157" s="13">
        <f t="shared" si="63"/>
        <v>0.89333333333333331</v>
      </c>
      <c r="AP157">
        <f t="shared" si="64"/>
        <v>1</v>
      </c>
      <c r="AQ157" t="str">
        <f t="shared" si="65"/>
        <v>GSA592TSP PY BASICGSA557TSP PY ERROR CORRECTION BASIC</v>
      </c>
    </row>
    <row r="158" spans="1:43" hidden="1" x14ac:dyDescent="0.35">
      <c r="A158" t="s">
        <v>1836</v>
      </c>
      <c r="B158">
        <v>593</v>
      </c>
      <c r="C158" t="s">
        <v>1994</v>
      </c>
      <c r="D158" t="s">
        <v>1836</v>
      </c>
      <c r="E158">
        <v>556</v>
      </c>
      <c r="F158" t="s">
        <v>1995</v>
      </c>
      <c r="G158" s="13">
        <v>0.94000000000000006</v>
      </c>
      <c r="I158">
        <v>20181</v>
      </c>
      <c r="J158" t="str">
        <f t="shared" si="46"/>
        <v>20181GSA593TSP PY MATCH20181GSA556TSP PY MAKEUP MATCH</v>
      </c>
      <c r="K158" t="str">
        <f t="shared" si="47"/>
        <v>20181GSA593TSP PY MATCH</v>
      </c>
      <c r="L158" t="str">
        <f t="shared" si="48"/>
        <v>20181GSA556TSP PY MAKEUP MATCH</v>
      </c>
      <c r="M158" s="13">
        <f t="shared" si="49"/>
        <v>0.94000000000000006</v>
      </c>
      <c r="N158" s="13"/>
      <c r="O158" s="19">
        <v>1</v>
      </c>
      <c r="P158">
        <f t="shared" si="50"/>
        <v>3</v>
      </c>
      <c r="Q158">
        <f t="shared" si="51"/>
        <v>71</v>
      </c>
      <c r="R158">
        <f t="shared" si="52"/>
        <v>1</v>
      </c>
      <c r="S158" t="b">
        <f t="shared" si="53"/>
        <v>1</v>
      </c>
      <c r="T158" t="b">
        <f t="shared" si="54"/>
        <v>0</v>
      </c>
      <c r="W158" t="str">
        <f t="shared" si="55"/>
        <v/>
      </c>
      <c r="X158" t="str">
        <f t="shared" si="55"/>
        <v>GSA593TSP PY MATCH</v>
      </c>
      <c r="Y158" t="str">
        <f t="shared" si="55"/>
        <v/>
      </c>
      <c r="Z158" t="str">
        <f t="shared" si="55"/>
        <v/>
      </c>
      <c r="AA158" t="str">
        <f t="shared" si="55"/>
        <v/>
      </c>
      <c r="AC158" t="str">
        <f t="shared" si="56"/>
        <v/>
      </c>
      <c r="AD158" t="str">
        <f t="shared" si="56"/>
        <v>GSA556TSP PY MAKEUP MATCH</v>
      </c>
      <c r="AE158" t="str">
        <f t="shared" si="56"/>
        <v/>
      </c>
      <c r="AF158" t="str">
        <f t="shared" si="56"/>
        <v/>
      </c>
      <c r="AG158" t="str">
        <f t="shared" si="56"/>
        <v/>
      </c>
      <c r="AI158">
        <f t="shared" si="57"/>
        <v>1</v>
      </c>
      <c r="AJ158">
        <f t="shared" si="58"/>
        <v>71</v>
      </c>
      <c r="AK158" t="str">
        <f t="shared" si="59"/>
        <v>20181GSA593TSP PY MATCH</v>
      </c>
      <c r="AL158" t="str">
        <f t="shared" si="60"/>
        <v>TSP PY MATCH</v>
      </c>
      <c r="AM158" t="str">
        <f t="shared" si="61"/>
        <v>20181GSA556TSP PY MAKEUP MATCH</v>
      </c>
      <c r="AN158" t="str">
        <f t="shared" si="62"/>
        <v>TSP PY MAKEUP MATCH</v>
      </c>
      <c r="AO158" s="13">
        <f t="shared" si="63"/>
        <v>0.94000000000000006</v>
      </c>
      <c r="AP158">
        <f t="shared" si="64"/>
        <v>1</v>
      </c>
      <c r="AQ158" t="str">
        <f t="shared" si="65"/>
        <v>GSA593TSP PY MATCHGSA556TSP PY MAKEUP MATCH</v>
      </c>
    </row>
    <row r="159" spans="1:43" hidden="1" x14ac:dyDescent="0.35">
      <c r="A159" t="s">
        <v>1836</v>
      </c>
      <c r="B159">
        <v>593</v>
      </c>
      <c r="C159" t="s">
        <v>1994</v>
      </c>
      <c r="D159" t="s">
        <v>1836</v>
      </c>
      <c r="E159">
        <v>548</v>
      </c>
      <c r="F159" t="s">
        <v>1987</v>
      </c>
      <c r="G159" s="13">
        <v>0.91428571428571426</v>
      </c>
      <c r="I159">
        <v>20181</v>
      </c>
      <c r="J159" t="str">
        <f t="shared" si="46"/>
        <v>20181GSA593TSP PY MATCH20181GSA548TSP MATCH</v>
      </c>
      <c r="K159" t="str">
        <f t="shared" si="47"/>
        <v>20181GSA593TSP PY MATCH</v>
      </c>
      <c r="L159" t="str">
        <f t="shared" si="48"/>
        <v>20181GSA548TSP MATCH</v>
      </c>
      <c r="M159" s="13">
        <f t="shared" si="49"/>
        <v>0.91428571428571426</v>
      </c>
      <c r="N159" s="13"/>
      <c r="O159" s="19">
        <v>1</v>
      </c>
      <c r="P159">
        <f t="shared" si="50"/>
        <v>3</v>
      </c>
      <c r="Q159">
        <f t="shared" si="51"/>
        <v>71</v>
      </c>
      <c r="R159">
        <f t="shared" si="52"/>
        <v>2</v>
      </c>
      <c r="S159" t="b">
        <f t="shared" si="53"/>
        <v>1</v>
      </c>
      <c r="T159" t="b">
        <f t="shared" si="54"/>
        <v>0</v>
      </c>
      <c r="W159" t="str">
        <f t="shared" si="55"/>
        <v/>
      </c>
      <c r="X159" t="str">
        <f t="shared" si="55"/>
        <v>GSA593TSP PY MATCH</v>
      </c>
      <c r="Y159" t="str">
        <f t="shared" si="55"/>
        <v/>
      </c>
      <c r="Z159" t="str">
        <f t="shared" si="55"/>
        <v/>
      </c>
      <c r="AA159" t="str">
        <f t="shared" si="55"/>
        <v/>
      </c>
      <c r="AC159" t="str">
        <f t="shared" si="56"/>
        <v/>
      </c>
      <c r="AD159" t="str">
        <f t="shared" si="56"/>
        <v>GSA548TSP MATCH</v>
      </c>
      <c r="AE159" t="str">
        <f t="shared" si="56"/>
        <v/>
      </c>
      <c r="AF159" t="str">
        <f t="shared" si="56"/>
        <v/>
      </c>
      <c r="AG159" t="str">
        <f t="shared" si="56"/>
        <v/>
      </c>
      <c r="AI159">
        <f t="shared" si="57"/>
        <v>1</v>
      </c>
      <c r="AJ159">
        <f t="shared" si="58"/>
        <v>71</v>
      </c>
      <c r="AK159" t="str">
        <f t="shared" si="59"/>
        <v>20181GSA593TSP PY MATCH</v>
      </c>
      <c r="AL159" t="str">
        <f t="shared" si="60"/>
        <v>TSP PY MATCH</v>
      </c>
      <c r="AM159" t="str">
        <f t="shared" si="61"/>
        <v>20181GSA548TSP MATCH</v>
      </c>
      <c r="AN159" t="str">
        <f t="shared" si="62"/>
        <v>TSP MATCH</v>
      </c>
      <c r="AO159" s="13">
        <f t="shared" si="63"/>
        <v>0.91428571428571426</v>
      </c>
      <c r="AP159">
        <f t="shared" si="64"/>
        <v>1</v>
      </c>
      <c r="AQ159" t="str">
        <f t="shared" si="65"/>
        <v>GSA593TSP PY MATCHGSA548TSP MATCH</v>
      </c>
    </row>
    <row r="160" spans="1:43" hidden="1" x14ac:dyDescent="0.35">
      <c r="A160" t="s">
        <v>1836</v>
      </c>
      <c r="B160">
        <v>593</v>
      </c>
      <c r="C160" t="s">
        <v>1994</v>
      </c>
      <c r="D160" t="s">
        <v>1836</v>
      </c>
      <c r="E160">
        <v>558</v>
      </c>
      <c r="F160" t="s">
        <v>1992</v>
      </c>
      <c r="G160" s="13">
        <v>0.89333333333333331</v>
      </c>
      <c r="I160">
        <v>20181</v>
      </c>
      <c r="J160" t="str">
        <f t="shared" si="46"/>
        <v>20181GSA593TSP PY MATCH20181GSA558TSP PY ERROR CORRECTION MATCH</v>
      </c>
      <c r="K160" t="str">
        <f t="shared" si="47"/>
        <v>20181GSA593TSP PY MATCH</v>
      </c>
      <c r="L160" t="str">
        <f t="shared" si="48"/>
        <v>20181GSA558TSP PY ERROR CORRECTION MATCH</v>
      </c>
      <c r="M160" s="13">
        <f t="shared" si="49"/>
        <v>0.89333333333333331</v>
      </c>
      <c r="N160" s="13"/>
      <c r="O160" s="19">
        <v>1</v>
      </c>
      <c r="P160">
        <f t="shared" si="50"/>
        <v>3</v>
      </c>
      <c r="Q160">
        <f t="shared" si="51"/>
        <v>71</v>
      </c>
      <c r="R160">
        <f t="shared" si="52"/>
        <v>3</v>
      </c>
      <c r="S160" t="b">
        <f t="shared" si="53"/>
        <v>1</v>
      </c>
      <c r="T160" t="b">
        <f t="shared" si="54"/>
        <v>0</v>
      </c>
      <c r="W160" t="str">
        <f t="shared" si="55"/>
        <v/>
      </c>
      <c r="X160" t="str">
        <f t="shared" si="55"/>
        <v>GSA593TSP PY MATCH</v>
      </c>
      <c r="Y160" t="str">
        <f t="shared" si="55"/>
        <v/>
      </c>
      <c r="Z160" t="str">
        <f t="shared" si="55"/>
        <v/>
      </c>
      <c r="AA160" t="str">
        <f t="shared" si="55"/>
        <v/>
      </c>
      <c r="AC160" t="str">
        <f t="shared" si="56"/>
        <v/>
      </c>
      <c r="AD160" t="str">
        <f t="shared" si="56"/>
        <v>GSA558TSP PY ERROR CORRECTION MATCH</v>
      </c>
      <c r="AE160" t="str">
        <f t="shared" si="56"/>
        <v/>
      </c>
      <c r="AF160" t="str">
        <f t="shared" si="56"/>
        <v/>
      </c>
      <c r="AG160" t="str">
        <f t="shared" si="56"/>
        <v/>
      </c>
      <c r="AI160">
        <f t="shared" si="57"/>
        <v>1</v>
      </c>
      <c r="AJ160">
        <f t="shared" si="58"/>
        <v>71</v>
      </c>
      <c r="AK160" t="str">
        <f t="shared" si="59"/>
        <v>20181GSA593TSP PY MATCH</v>
      </c>
      <c r="AL160" t="str">
        <f t="shared" si="60"/>
        <v>TSP PY MATCH</v>
      </c>
      <c r="AM160" t="str">
        <f t="shared" si="61"/>
        <v>20181GSA558TSP PY ERROR CORRECTION MATCH</v>
      </c>
      <c r="AN160" t="str">
        <f t="shared" si="62"/>
        <v>TSP PY ERROR CORRECTION MATCH</v>
      </c>
      <c r="AO160" s="13">
        <f t="shared" si="63"/>
        <v>0.89333333333333331</v>
      </c>
      <c r="AP160">
        <f t="shared" si="64"/>
        <v>1</v>
      </c>
      <c r="AQ160" t="str">
        <f t="shared" si="65"/>
        <v>GSA593TSP PY MATCHGSA558TSP PY ERROR CORRECTION MATCH</v>
      </c>
    </row>
    <row r="161" spans="1:43" hidden="1" x14ac:dyDescent="0.35">
      <c r="A161" t="s">
        <v>1836</v>
      </c>
      <c r="B161">
        <v>556</v>
      </c>
      <c r="C161" t="s">
        <v>1995</v>
      </c>
      <c r="D161" t="s">
        <v>1836</v>
      </c>
      <c r="E161">
        <v>551</v>
      </c>
      <c r="F161" t="s">
        <v>1991</v>
      </c>
      <c r="G161" s="13">
        <v>0.94000000000000006</v>
      </c>
      <c r="I161">
        <v>20181</v>
      </c>
      <c r="J161" t="str">
        <f t="shared" si="46"/>
        <v>20181GSA556TSP PY MAKEUP MATCH20181GSA551TSP MAKEUP MATCH</v>
      </c>
      <c r="K161" t="str">
        <f t="shared" si="47"/>
        <v>20181GSA556TSP PY MAKEUP MATCH</v>
      </c>
      <c r="L161" t="str">
        <f t="shared" si="48"/>
        <v>20181GSA551TSP MAKEUP MATCH</v>
      </c>
      <c r="M161" s="13">
        <f t="shared" si="49"/>
        <v>0.94000000000000006</v>
      </c>
      <c r="N161" s="13"/>
      <c r="O161" s="19">
        <v>1</v>
      </c>
      <c r="P161">
        <f t="shared" si="50"/>
        <v>3</v>
      </c>
      <c r="Q161">
        <f t="shared" si="51"/>
        <v>72</v>
      </c>
      <c r="R161">
        <f t="shared" si="52"/>
        <v>1</v>
      </c>
      <c r="S161" t="b">
        <f t="shared" si="53"/>
        <v>1</v>
      </c>
      <c r="T161" t="b">
        <f t="shared" si="54"/>
        <v>0</v>
      </c>
      <c r="W161" t="str">
        <f t="shared" si="55"/>
        <v/>
      </c>
      <c r="X161" t="str">
        <f t="shared" si="55"/>
        <v>GSA556TSP PY MAKEUP MATCH</v>
      </c>
      <c r="Y161" t="str">
        <f t="shared" si="55"/>
        <v/>
      </c>
      <c r="Z161" t="str">
        <f t="shared" si="55"/>
        <v/>
      </c>
      <c r="AA161" t="str">
        <f t="shared" si="55"/>
        <v/>
      </c>
      <c r="AC161" t="str">
        <f t="shared" si="56"/>
        <v/>
      </c>
      <c r="AD161" t="str">
        <f t="shared" si="56"/>
        <v>GSA551TSP MAKEUP MATCH</v>
      </c>
      <c r="AE161" t="str">
        <f t="shared" si="56"/>
        <v/>
      </c>
      <c r="AF161" t="str">
        <f t="shared" si="56"/>
        <v/>
      </c>
      <c r="AG161" t="str">
        <f t="shared" si="56"/>
        <v/>
      </c>
      <c r="AI161">
        <f t="shared" si="57"/>
        <v>1</v>
      </c>
      <c r="AJ161">
        <f t="shared" si="58"/>
        <v>72</v>
      </c>
      <c r="AK161" t="str">
        <f t="shared" si="59"/>
        <v>20181GSA556TSP PY MAKEUP MATCH</v>
      </c>
      <c r="AL161" t="str">
        <f t="shared" si="60"/>
        <v>TSP PY MAKEUP MATCH</v>
      </c>
      <c r="AM161" t="str">
        <f t="shared" si="61"/>
        <v>20181GSA551TSP MAKEUP MATCH</v>
      </c>
      <c r="AN161" t="str">
        <f t="shared" si="62"/>
        <v>TSP MAKEUP MATCH</v>
      </c>
      <c r="AO161" s="13">
        <f t="shared" si="63"/>
        <v>0.94000000000000006</v>
      </c>
      <c r="AP161">
        <f t="shared" si="64"/>
        <v>1</v>
      </c>
      <c r="AQ161" t="str">
        <f t="shared" si="65"/>
        <v>GSA556TSP PY MAKEUP MATCHGSA551TSP MAKEUP MATCH</v>
      </c>
    </row>
    <row r="162" spans="1:43" hidden="1" x14ac:dyDescent="0.35">
      <c r="A162" t="s">
        <v>1836</v>
      </c>
      <c r="B162">
        <v>556</v>
      </c>
      <c r="C162" t="s">
        <v>1995</v>
      </c>
      <c r="D162" t="s">
        <v>1836</v>
      </c>
      <c r="E162">
        <v>593</v>
      </c>
      <c r="F162" t="s">
        <v>1994</v>
      </c>
      <c r="G162" s="13">
        <v>0.94000000000000006</v>
      </c>
      <c r="I162">
        <v>20181</v>
      </c>
      <c r="J162" t="str">
        <f t="shared" si="46"/>
        <v>20181GSA556TSP PY MAKEUP MATCH20181GSA593TSP PY MATCH</v>
      </c>
      <c r="K162" t="str">
        <f t="shared" si="47"/>
        <v>20181GSA556TSP PY MAKEUP MATCH</v>
      </c>
      <c r="L162" t="str">
        <f t="shared" si="48"/>
        <v>20181GSA593TSP PY MATCH</v>
      </c>
      <c r="M162" s="13">
        <f t="shared" si="49"/>
        <v>0.94000000000000006</v>
      </c>
      <c r="N162" s="13"/>
      <c r="O162" s="19">
        <v>1</v>
      </c>
      <c r="P162">
        <f t="shared" si="50"/>
        <v>3</v>
      </c>
      <c r="Q162">
        <f t="shared" si="51"/>
        <v>72</v>
      </c>
      <c r="R162">
        <f t="shared" si="52"/>
        <v>2</v>
      </c>
      <c r="S162" t="b">
        <f t="shared" si="53"/>
        <v>1</v>
      </c>
      <c r="T162" t="b">
        <f t="shared" si="54"/>
        <v>0</v>
      </c>
      <c r="W162" t="str">
        <f t="shared" si="55"/>
        <v/>
      </c>
      <c r="X162" t="str">
        <f t="shared" si="55"/>
        <v>GSA556TSP PY MAKEUP MATCH</v>
      </c>
      <c r="Y162" t="str">
        <f t="shared" si="55"/>
        <v/>
      </c>
      <c r="Z162" t="str">
        <f t="shared" si="55"/>
        <v/>
      </c>
      <c r="AA162" t="str">
        <f t="shared" si="55"/>
        <v/>
      </c>
      <c r="AC162" t="str">
        <f t="shared" si="56"/>
        <v/>
      </c>
      <c r="AD162" t="str">
        <f t="shared" si="56"/>
        <v>GSA593TSP PY MATCH</v>
      </c>
      <c r="AE162" t="str">
        <f t="shared" si="56"/>
        <v/>
      </c>
      <c r="AF162" t="str">
        <f t="shared" si="56"/>
        <v/>
      </c>
      <c r="AG162" t="str">
        <f t="shared" si="56"/>
        <v/>
      </c>
      <c r="AI162">
        <f t="shared" si="57"/>
        <v>1</v>
      </c>
      <c r="AJ162">
        <f t="shared" si="58"/>
        <v>72</v>
      </c>
      <c r="AK162" t="str">
        <f t="shared" si="59"/>
        <v>20181GSA556TSP PY MAKEUP MATCH</v>
      </c>
      <c r="AL162" t="str">
        <f t="shared" si="60"/>
        <v>TSP PY MAKEUP MATCH</v>
      </c>
      <c r="AM162" t="str">
        <f t="shared" si="61"/>
        <v>20181GSA593TSP PY MATCH</v>
      </c>
      <c r="AN162" t="str">
        <f t="shared" si="62"/>
        <v>TSP PY MATCH</v>
      </c>
      <c r="AO162" s="13">
        <f t="shared" si="63"/>
        <v>0.94000000000000006</v>
      </c>
      <c r="AP162">
        <f t="shared" si="64"/>
        <v>1</v>
      </c>
      <c r="AQ162" t="str">
        <f t="shared" si="65"/>
        <v>GSA556TSP PY MAKEUP MATCHGSA593TSP PY MATCH</v>
      </c>
    </row>
    <row r="163" spans="1:43" hidden="1" x14ac:dyDescent="0.35">
      <c r="A163" t="s">
        <v>1836</v>
      </c>
      <c r="B163">
        <v>556</v>
      </c>
      <c r="C163" t="s">
        <v>1995</v>
      </c>
      <c r="D163" t="s">
        <v>1836</v>
      </c>
      <c r="E163">
        <v>555</v>
      </c>
      <c r="F163" t="s">
        <v>1980</v>
      </c>
      <c r="G163" s="13">
        <v>0.77333333333333332</v>
      </c>
      <c r="I163">
        <v>20181</v>
      </c>
      <c r="J163" t="str">
        <f t="shared" si="46"/>
        <v>20181GSA556TSP PY MAKEUP MATCH20181GSA555TSP PY MAKEUP BASIC</v>
      </c>
      <c r="K163" t="str">
        <f t="shared" si="47"/>
        <v>20181GSA556TSP PY MAKEUP MATCH</v>
      </c>
      <c r="L163" t="str">
        <f t="shared" si="48"/>
        <v>20181GSA555TSP PY MAKEUP BASIC</v>
      </c>
      <c r="M163" s="13">
        <f t="shared" si="49"/>
        <v>0.77333333333333332</v>
      </c>
      <c r="N163" s="13"/>
      <c r="O163" s="19">
        <v>1</v>
      </c>
      <c r="P163">
        <f t="shared" si="50"/>
        <v>3</v>
      </c>
      <c r="Q163">
        <f t="shared" si="51"/>
        <v>72</v>
      </c>
      <c r="R163">
        <f t="shared" si="52"/>
        <v>3</v>
      </c>
      <c r="S163" t="b">
        <f t="shared" si="53"/>
        <v>1</v>
      </c>
      <c r="T163" t="b">
        <f t="shared" si="54"/>
        <v>0</v>
      </c>
      <c r="W163" t="str">
        <f t="shared" si="55"/>
        <v/>
      </c>
      <c r="X163" t="str">
        <f t="shared" si="55"/>
        <v>GSA556TSP PY MAKEUP MATCH</v>
      </c>
      <c r="Y163" t="str">
        <f t="shared" si="55"/>
        <v/>
      </c>
      <c r="Z163" t="str">
        <f t="shared" si="55"/>
        <v/>
      </c>
      <c r="AA163" t="str">
        <f t="shared" si="55"/>
        <v/>
      </c>
      <c r="AC163" t="str">
        <f t="shared" si="56"/>
        <v/>
      </c>
      <c r="AD163" t="str">
        <f t="shared" si="56"/>
        <v>GSA555TSP PY MAKEUP BASIC</v>
      </c>
      <c r="AE163" t="str">
        <f t="shared" si="56"/>
        <v/>
      </c>
      <c r="AF163" t="str">
        <f t="shared" si="56"/>
        <v/>
      </c>
      <c r="AG163" t="str">
        <f t="shared" si="56"/>
        <v/>
      </c>
      <c r="AI163">
        <f t="shared" si="57"/>
        <v>1</v>
      </c>
      <c r="AJ163">
        <f t="shared" si="58"/>
        <v>72</v>
      </c>
      <c r="AK163" t="str">
        <f t="shared" si="59"/>
        <v>20181GSA556TSP PY MAKEUP MATCH</v>
      </c>
      <c r="AL163" t="str">
        <f t="shared" si="60"/>
        <v>TSP PY MAKEUP MATCH</v>
      </c>
      <c r="AM163" t="str">
        <f t="shared" si="61"/>
        <v>20181GSA555TSP PY MAKEUP BASIC</v>
      </c>
      <c r="AN163" t="str">
        <f t="shared" si="62"/>
        <v>TSP PY MAKEUP BASIC</v>
      </c>
      <c r="AO163" s="13">
        <f t="shared" si="63"/>
        <v>0.77333333333333332</v>
      </c>
      <c r="AP163">
        <f t="shared" si="64"/>
        <v>1</v>
      </c>
      <c r="AQ163" t="str">
        <f t="shared" si="65"/>
        <v>GSA556TSP PY MAKEUP MATCHGSA555TSP PY MAKEUP BASIC</v>
      </c>
    </row>
    <row r="164" spans="1:43" x14ac:dyDescent="0.35">
      <c r="A164" t="s">
        <v>1836</v>
      </c>
      <c r="B164">
        <v>540</v>
      </c>
      <c r="C164" t="s">
        <v>1996</v>
      </c>
      <c r="G164" s="13">
        <v>0</v>
      </c>
      <c r="I164">
        <v>20181</v>
      </c>
      <c r="J164" t="str">
        <f t="shared" si="46"/>
        <v>20181GSA540USED BY RETRO ONLY - EFF 5/0020181</v>
      </c>
      <c r="K164" t="str">
        <f t="shared" si="47"/>
        <v>20181GSA540USED BY RETRO ONLY - EFF 5/00</v>
      </c>
      <c r="L164" t="str">
        <f t="shared" si="48"/>
        <v>20181</v>
      </c>
      <c r="M164" s="13">
        <f t="shared" si="49"/>
        <v>0</v>
      </c>
      <c r="N164" s="13"/>
      <c r="O164" s="19">
        <v>1</v>
      </c>
      <c r="P164">
        <f t="shared" si="50"/>
        <v>6</v>
      </c>
      <c r="Q164">
        <f t="shared" si="51"/>
        <v>73</v>
      </c>
      <c r="R164">
        <f t="shared" si="52"/>
        <v>1</v>
      </c>
      <c r="S164" t="b">
        <f t="shared" si="53"/>
        <v>0</v>
      </c>
      <c r="T164" t="b">
        <f t="shared" si="54"/>
        <v>0</v>
      </c>
      <c r="W164" t="str">
        <f t="shared" si="55"/>
        <v/>
      </c>
      <c r="X164" t="str">
        <f t="shared" si="55"/>
        <v>GSA540USED BY RETRO ONLY - EFF 5/00</v>
      </c>
      <c r="Y164" t="str">
        <f t="shared" si="55"/>
        <v/>
      </c>
      <c r="Z164" t="str">
        <f t="shared" si="55"/>
        <v/>
      </c>
      <c r="AA164" t="str">
        <f t="shared" si="55"/>
        <v/>
      </c>
      <c r="AC164" t="str">
        <f t="shared" si="56"/>
        <v/>
      </c>
      <c r="AD164" t="str">
        <f t="shared" si="56"/>
        <v/>
      </c>
      <c r="AE164" t="str">
        <f t="shared" si="56"/>
        <v/>
      </c>
      <c r="AF164" t="str">
        <f t="shared" si="56"/>
        <v/>
      </c>
      <c r="AG164" t="str">
        <f t="shared" si="56"/>
        <v/>
      </c>
      <c r="AI164">
        <f t="shared" si="57"/>
        <v>1</v>
      </c>
      <c r="AJ164">
        <f t="shared" si="58"/>
        <v>73</v>
      </c>
      <c r="AK164" t="str">
        <f t="shared" si="59"/>
        <v>20181GSA540USED BY RETRO ONLY - EFF 5/00</v>
      </c>
      <c r="AL164" t="str">
        <f t="shared" si="60"/>
        <v>USED BY RETRO ONLY - EFF 5/00</v>
      </c>
      <c r="AM164" t="str">
        <f t="shared" si="61"/>
        <v>20181</v>
      </c>
      <c r="AN164" t="str">
        <f t="shared" si="62"/>
        <v/>
      </c>
      <c r="AO164" s="13">
        <f t="shared" si="63"/>
        <v>0</v>
      </c>
      <c r="AP164">
        <f t="shared" si="64"/>
        <v>1</v>
      </c>
      <c r="AQ164" t="str">
        <f t="shared" si="65"/>
        <v>GSA540USED BY RETRO ONLY - EFF 5/00</v>
      </c>
    </row>
    <row r="165" spans="1:43" x14ac:dyDescent="0.35">
      <c r="A165" t="s">
        <v>1836</v>
      </c>
      <c r="B165">
        <v>541</v>
      </c>
      <c r="C165" t="s">
        <v>1996</v>
      </c>
      <c r="G165" s="13">
        <v>0</v>
      </c>
      <c r="I165">
        <v>20181</v>
      </c>
      <c r="J165" t="str">
        <f t="shared" si="46"/>
        <v>20181GSA541USED BY RETRO ONLY - EFF 5/0020181</v>
      </c>
      <c r="K165" t="str">
        <f t="shared" si="47"/>
        <v>20181GSA541USED BY RETRO ONLY - EFF 5/00</v>
      </c>
      <c r="L165" t="str">
        <f t="shared" si="48"/>
        <v>20181</v>
      </c>
      <c r="M165" s="13">
        <f t="shared" si="49"/>
        <v>0</v>
      </c>
      <c r="N165" s="13"/>
      <c r="O165" s="19">
        <v>1</v>
      </c>
      <c r="P165">
        <f t="shared" si="50"/>
        <v>6</v>
      </c>
      <c r="Q165">
        <f t="shared" si="51"/>
        <v>73</v>
      </c>
      <c r="R165">
        <f t="shared" si="52"/>
        <v>2</v>
      </c>
      <c r="S165" t="b">
        <f t="shared" si="53"/>
        <v>0</v>
      </c>
      <c r="T165" t="b">
        <f t="shared" si="54"/>
        <v>0</v>
      </c>
      <c r="W165" t="str">
        <f t="shared" si="55"/>
        <v/>
      </c>
      <c r="X165" t="str">
        <f t="shared" si="55"/>
        <v>GSA541USED BY RETRO ONLY - EFF 5/00</v>
      </c>
      <c r="Y165" t="str">
        <f t="shared" si="55"/>
        <v/>
      </c>
      <c r="Z165" t="str">
        <f t="shared" si="55"/>
        <v/>
      </c>
      <c r="AA165" t="str">
        <f t="shared" si="55"/>
        <v/>
      </c>
      <c r="AC165" t="str">
        <f t="shared" si="56"/>
        <v/>
      </c>
      <c r="AD165" t="str">
        <f t="shared" si="56"/>
        <v/>
      </c>
      <c r="AE165" t="str">
        <f t="shared" si="56"/>
        <v/>
      </c>
      <c r="AF165" t="str">
        <f t="shared" si="56"/>
        <v/>
      </c>
      <c r="AG165" t="str">
        <f t="shared" si="56"/>
        <v/>
      </c>
      <c r="AI165">
        <f t="shared" si="57"/>
        <v>1</v>
      </c>
      <c r="AJ165">
        <f t="shared" si="58"/>
        <v>73</v>
      </c>
      <c r="AK165" t="str">
        <f t="shared" si="59"/>
        <v>20181GSA541USED BY RETRO ONLY - EFF 5/00</v>
      </c>
      <c r="AL165" t="str">
        <f t="shared" si="60"/>
        <v>USED BY RETRO ONLY - EFF 5/00</v>
      </c>
      <c r="AM165" t="str">
        <f t="shared" si="61"/>
        <v>20181</v>
      </c>
      <c r="AN165" t="str">
        <f t="shared" si="62"/>
        <v/>
      </c>
      <c r="AO165" s="13">
        <f t="shared" si="63"/>
        <v>0</v>
      </c>
      <c r="AP165">
        <f t="shared" si="64"/>
        <v>1</v>
      </c>
      <c r="AQ165" t="str">
        <f t="shared" si="65"/>
        <v>GSA541USED BY RETRO ONLY - EFF 5/00</v>
      </c>
    </row>
    <row r="166" spans="1:43" x14ac:dyDescent="0.35">
      <c r="A166" t="s">
        <v>1836</v>
      </c>
      <c r="B166">
        <v>549</v>
      </c>
      <c r="C166" t="s">
        <v>1996</v>
      </c>
      <c r="G166" s="13">
        <v>0</v>
      </c>
      <c r="I166">
        <v>20181</v>
      </c>
      <c r="J166" t="str">
        <f t="shared" si="46"/>
        <v>20181GSA549USED BY RETRO ONLY - EFF 5/0020181</v>
      </c>
      <c r="K166" t="str">
        <f t="shared" si="47"/>
        <v>20181GSA549USED BY RETRO ONLY - EFF 5/00</v>
      </c>
      <c r="L166" t="str">
        <f t="shared" si="48"/>
        <v>20181</v>
      </c>
      <c r="M166" s="13">
        <f t="shared" si="49"/>
        <v>0</v>
      </c>
      <c r="N166" s="13"/>
      <c r="O166" s="19">
        <v>1</v>
      </c>
      <c r="P166">
        <f t="shared" si="50"/>
        <v>6</v>
      </c>
      <c r="Q166">
        <f t="shared" si="51"/>
        <v>73</v>
      </c>
      <c r="R166">
        <f t="shared" si="52"/>
        <v>3</v>
      </c>
      <c r="S166" t="b">
        <f t="shared" si="53"/>
        <v>0</v>
      </c>
      <c r="T166" t="b">
        <f t="shared" si="54"/>
        <v>0</v>
      </c>
      <c r="W166" t="str">
        <f t="shared" si="55"/>
        <v/>
      </c>
      <c r="X166" t="str">
        <f t="shared" si="55"/>
        <v>GSA549USED BY RETRO ONLY - EFF 5/00</v>
      </c>
      <c r="Y166" t="str">
        <f t="shared" si="55"/>
        <v/>
      </c>
      <c r="Z166" t="str">
        <f t="shared" si="55"/>
        <v/>
      </c>
      <c r="AA166" t="str">
        <f t="shared" si="55"/>
        <v/>
      </c>
      <c r="AC166" t="str">
        <f t="shared" si="56"/>
        <v/>
      </c>
      <c r="AD166" t="str">
        <f t="shared" si="56"/>
        <v/>
      </c>
      <c r="AE166" t="str">
        <f t="shared" si="56"/>
        <v/>
      </c>
      <c r="AF166" t="str">
        <f t="shared" si="56"/>
        <v/>
      </c>
      <c r="AG166" t="str">
        <f t="shared" si="56"/>
        <v/>
      </c>
      <c r="AI166">
        <f t="shared" si="57"/>
        <v>1</v>
      </c>
      <c r="AJ166">
        <f t="shared" si="58"/>
        <v>73</v>
      </c>
      <c r="AK166" t="str">
        <f t="shared" si="59"/>
        <v>20181GSA549USED BY RETRO ONLY - EFF 5/00</v>
      </c>
      <c r="AL166" t="str">
        <f t="shared" si="60"/>
        <v>USED BY RETRO ONLY - EFF 5/00</v>
      </c>
      <c r="AM166" t="str">
        <f t="shared" si="61"/>
        <v>20181</v>
      </c>
      <c r="AN166" t="str">
        <f t="shared" si="62"/>
        <v/>
      </c>
      <c r="AO166" s="13">
        <f t="shared" si="63"/>
        <v>0</v>
      </c>
      <c r="AP166">
        <f t="shared" si="64"/>
        <v>1</v>
      </c>
      <c r="AQ166" t="str">
        <f t="shared" si="65"/>
        <v>GSA549USED BY RETRO ONLY - EFF 5/00</v>
      </c>
    </row>
    <row r="167" spans="1:43" x14ac:dyDescent="0.35">
      <c r="A167" t="s">
        <v>1836</v>
      </c>
      <c r="B167">
        <v>550</v>
      </c>
      <c r="C167" t="s">
        <v>1996</v>
      </c>
      <c r="G167" s="13">
        <v>0</v>
      </c>
      <c r="I167">
        <v>20181</v>
      </c>
      <c r="J167" t="str">
        <f t="shared" si="46"/>
        <v>20181GSA550USED BY RETRO ONLY - EFF 5/0020181</v>
      </c>
      <c r="K167" t="str">
        <f t="shared" si="47"/>
        <v>20181GSA550USED BY RETRO ONLY - EFF 5/00</v>
      </c>
      <c r="L167" t="str">
        <f t="shared" si="48"/>
        <v>20181</v>
      </c>
      <c r="M167" s="13">
        <f t="shared" si="49"/>
        <v>0</v>
      </c>
      <c r="N167" s="13"/>
      <c r="O167" s="19">
        <v>1</v>
      </c>
      <c r="P167">
        <f t="shared" si="50"/>
        <v>6</v>
      </c>
      <c r="Q167">
        <f t="shared" si="51"/>
        <v>73</v>
      </c>
      <c r="R167">
        <f t="shared" si="52"/>
        <v>4</v>
      </c>
      <c r="S167" t="b">
        <f t="shared" si="53"/>
        <v>0</v>
      </c>
      <c r="T167" t="b">
        <f t="shared" si="54"/>
        <v>0</v>
      </c>
      <c r="W167" t="str">
        <f t="shared" si="55"/>
        <v/>
      </c>
      <c r="X167" t="str">
        <f t="shared" si="55"/>
        <v>GSA550USED BY RETRO ONLY - EFF 5/00</v>
      </c>
      <c r="Y167" t="str">
        <f t="shared" si="55"/>
        <v/>
      </c>
      <c r="Z167" t="str">
        <f t="shared" si="55"/>
        <v/>
      </c>
      <c r="AA167" t="str">
        <f t="shared" si="55"/>
        <v/>
      </c>
      <c r="AC167" t="str">
        <f t="shared" si="56"/>
        <v/>
      </c>
      <c r="AD167" t="str">
        <f t="shared" si="56"/>
        <v/>
      </c>
      <c r="AE167" t="str">
        <f t="shared" si="56"/>
        <v/>
      </c>
      <c r="AF167" t="str">
        <f t="shared" si="56"/>
        <v/>
      </c>
      <c r="AG167" t="str">
        <f t="shared" si="56"/>
        <v/>
      </c>
      <c r="AI167">
        <f t="shared" si="57"/>
        <v>1</v>
      </c>
      <c r="AJ167">
        <f t="shared" si="58"/>
        <v>73</v>
      </c>
      <c r="AK167" t="str">
        <f t="shared" si="59"/>
        <v>20181GSA550USED BY RETRO ONLY - EFF 5/00</v>
      </c>
      <c r="AL167" t="str">
        <f t="shared" si="60"/>
        <v>USED BY RETRO ONLY - EFF 5/00</v>
      </c>
      <c r="AM167" t="str">
        <f t="shared" si="61"/>
        <v>20181</v>
      </c>
      <c r="AN167" t="str">
        <f t="shared" si="62"/>
        <v/>
      </c>
      <c r="AO167" s="13">
        <f t="shared" si="63"/>
        <v>0</v>
      </c>
      <c r="AP167">
        <f t="shared" si="64"/>
        <v>1</v>
      </c>
      <c r="AQ167" t="str">
        <f t="shared" si="65"/>
        <v>GSA550USED BY RETRO ONLY - EFF 5/00</v>
      </c>
    </row>
    <row r="168" spans="1:43" x14ac:dyDescent="0.35">
      <c r="A168" t="s">
        <v>1836</v>
      </c>
      <c r="B168">
        <v>552</v>
      </c>
      <c r="C168" t="s">
        <v>1996</v>
      </c>
      <c r="G168" s="13">
        <v>0</v>
      </c>
      <c r="I168">
        <v>20181</v>
      </c>
      <c r="J168" t="str">
        <f t="shared" si="46"/>
        <v>20181GSA552USED BY RETRO ONLY - EFF 5/0020181</v>
      </c>
      <c r="K168" t="str">
        <f t="shared" si="47"/>
        <v>20181GSA552USED BY RETRO ONLY - EFF 5/00</v>
      </c>
      <c r="L168" t="str">
        <f t="shared" si="48"/>
        <v>20181</v>
      </c>
      <c r="M168" s="13">
        <f t="shared" si="49"/>
        <v>0</v>
      </c>
      <c r="N168" s="13"/>
      <c r="O168" s="19">
        <v>1</v>
      </c>
      <c r="P168">
        <f t="shared" si="50"/>
        <v>6</v>
      </c>
      <c r="Q168">
        <f t="shared" si="51"/>
        <v>73</v>
      </c>
      <c r="R168">
        <f t="shared" si="52"/>
        <v>5</v>
      </c>
      <c r="S168" t="b">
        <f t="shared" si="53"/>
        <v>0</v>
      </c>
      <c r="T168" t="b">
        <f t="shared" si="54"/>
        <v>0</v>
      </c>
      <c r="W168" t="str">
        <f t="shared" si="55"/>
        <v/>
      </c>
      <c r="X168" t="str">
        <f t="shared" si="55"/>
        <v>GSA552USED BY RETRO ONLY - EFF 5/00</v>
      </c>
      <c r="Y168" t="str">
        <f t="shared" si="55"/>
        <v/>
      </c>
      <c r="Z168" t="str">
        <f t="shared" si="55"/>
        <v/>
      </c>
      <c r="AA168" t="str">
        <f t="shared" si="55"/>
        <v/>
      </c>
      <c r="AC168" t="str">
        <f t="shared" si="56"/>
        <v/>
      </c>
      <c r="AD168" t="str">
        <f t="shared" si="56"/>
        <v/>
      </c>
      <c r="AE168" t="str">
        <f t="shared" si="56"/>
        <v/>
      </c>
      <c r="AF168" t="str">
        <f t="shared" si="56"/>
        <v/>
      </c>
      <c r="AG168" t="str">
        <f t="shared" si="56"/>
        <v/>
      </c>
      <c r="AI168">
        <f t="shared" si="57"/>
        <v>1</v>
      </c>
      <c r="AJ168">
        <f t="shared" si="58"/>
        <v>73</v>
      </c>
      <c r="AK168" t="str">
        <f t="shared" si="59"/>
        <v>20181GSA552USED BY RETRO ONLY - EFF 5/00</v>
      </c>
      <c r="AL168" t="str">
        <f t="shared" si="60"/>
        <v>USED BY RETRO ONLY - EFF 5/00</v>
      </c>
      <c r="AM168" t="str">
        <f t="shared" si="61"/>
        <v>20181</v>
      </c>
      <c r="AN168" t="str">
        <f t="shared" si="62"/>
        <v/>
      </c>
      <c r="AO168" s="13">
        <f t="shared" si="63"/>
        <v>0</v>
      </c>
      <c r="AP168">
        <f t="shared" si="64"/>
        <v>1</v>
      </c>
      <c r="AQ168" t="str">
        <f t="shared" si="65"/>
        <v>GSA552USED BY RETRO ONLY - EFF 5/00</v>
      </c>
    </row>
    <row r="169" spans="1:43" x14ac:dyDescent="0.35">
      <c r="A169" t="s">
        <v>1836</v>
      </c>
      <c r="B169">
        <v>553</v>
      </c>
      <c r="C169" t="s">
        <v>1996</v>
      </c>
      <c r="G169" s="13">
        <v>0</v>
      </c>
      <c r="I169">
        <v>20181</v>
      </c>
      <c r="J169" t="str">
        <f t="shared" si="46"/>
        <v>20181GSA553USED BY RETRO ONLY - EFF 5/0020181</v>
      </c>
      <c r="K169" t="str">
        <f t="shared" si="47"/>
        <v>20181GSA553USED BY RETRO ONLY - EFF 5/00</v>
      </c>
      <c r="L169" t="str">
        <f t="shared" si="48"/>
        <v>20181</v>
      </c>
      <c r="M169" s="13">
        <f t="shared" si="49"/>
        <v>0</v>
      </c>
      <c r="N169" s="13"/>
      <c r="O169" s="19">
        <v>1</v>
      </c>
      <c r="P169">
        <f t="shared" si="50"/>
        <v>6</v>
      </c>
      <c r="Q169">
        <f t="shared" si="51"/>
        <v>73</v>
      </c>
      <c r="R169">
        <f t="shared" si="52"/>
        <v>6</v>
      </c>
      <c r="S169" t="b">
        <f t="shared" si="53"/>
        <v>0</v>
      </c>
      <c r="T169" t="b">
        <f t="shared" si="54"/>
        <v>0</v>
      </c>
      <c r="W169" t="str">
        <f t="shared" si="55"/>
        <v/>
      </c>
      <c r="X169" t="str">
        <f t="shared" si="55"/>
        <v>GSA553USED BY RETRO ONLY - EFF 5/00</v>
      </c>
      <c r="Y169" t="str">
        <f t="shared" si="55"/>
        <v/>
      </c>
      <c r="Z169" t="str">
        <f t="shared" si="55"/>
        <v/>
      </c>
      <c r="AA169" t="str">
        <f t="shared" si="55"/>
        <v/>
      </c>
      <c r="AC169" t="str">
        <f t="shared" si="56"/>
        <v/>
      </c>
      <c r="AD169" t="str">
        <f t="shared" si="56"/>
        <v/>
      </c>
      <c r="AE169" t="str">
        <f t="shared" si="56"/>
        <v/>
      </c>
      <c r="AF169" t="str">
        <f t="shared" si="56"/>
        <v/>
      </c>
      <c r="AG169" t="str">
        <f t="shared" si="56"/>
        <v/>
      </c>
      <c r="AI169">
        <f t="shared" si="57"/>
        <v>1</v>
      </c>
      <c r="AJ169">
        <f t="shared" si="58"/>
        <v>73</v>
      </c>
      <c r="AK169" t="str">
        <f t="shared" si="59"/>
        <v>20181GSA553USED BY RETRO ONLY - EFF 5/00</v>
      </c>
      <c r="AL169" t="str">
        <f t="shared" si="60"/>
        <v>USED BY RETRO ONLY - EFF 5/00</v>
      </c>
      <c r="AM169" t="str">
        <f t="shared" si="61"/>
        <v>20181</v>
      </c>
      <c r="AN169" t="str">
        <f t="shared" si="62"/>
        <v/>
      </c>
      <c r="AO169" s="13">
        <f t="shared" si="63"/>
        <v>0</v>
      </c>
      <c r="AP169">
        <f t="shared" si="64"/>
        <v>1</v>
      </c>
      <c r="AQ169" t="str">
        <f t="shared" si="65"/>
        <v>GSA553USED BY RETRO ONLY - EFF 5/00</v>
      </c>
    </row>
    <row r="170" spans="1:43" x14ac:dyDescent="0.35">
      <c r="A170" t="s">
        <v>1839</v>
      </c>
      <c r="B170" t="s">
        <v>1998</v>
      </c>
      <c r="C170" t="s">
        <v>1999</v>
      </c>
      <c r="G170" s="13">
        <v>0</v>
      </c>
      <c r="I170">
        <v>20181</v>
      </c>
      <c r="J170" t="str">
        <f t="shared" si="46"/>
        <v>20181DFASU5Employer Cont - Disability Insurance 20181</v>
      </c>
      <c r="K170" t="str">
        <f t="shared" si="47"/>
        <v xml:space="preserve">20181DFASU5Employer Cont - Disability Insurance </v>
      </c>
      <c r="L170" t="str">
        <f t="shared" si="48"/>
        <v>20181</v>
      </c>
      <c r="M170" s="13">
        <f t="shared" si="49"/>
        <v>0</v>
      </c>
      <c r="N170" s="13"/>
      <c r="O170" s="19">
        <v>1</v>
      </c>
      <c r="P170">
        <f t="shared" si="50"/>
        <v>1</v>
      </c>
      <c r="Q170">
        <f t="shared" si="51"/>
        <v>74</v>
      </c>
      <c r="R170">
        <f t="shared" si="52"/>
        <v>1</v>
      </c>
      <c r="S170" t="b">
        <f t="shared" si="53"/>
        <v>0</v>
      </c>
      <c r="T170" t="b">
        <f t="shared" si="54"/>
        <v>0</v>
      </c>
      <c r="W170" t="str">
        <f t="shared" si="55"/>
        <v xml:space="preserve">DFASU5Employer Cont - Disability Insurance </v>
      </c>
      <c r="X170" t="str">
        <f t="shared" si="55"/>
        <v/>
      </c>
      <c r="Y170" t="str">
        <f t="shared" si="55"/>
        <v/>
      </c>
      <c r="Z170" t="str">
        <f t="shared" si="55"/>
        <v/>
      </c>
      <c r="AA170" t="str">
        <f t="shared" si="55"/>
        <v/>
      </c>
      <c r="AC170" t="str">
        <f t="shared" si="56"/>
        <v/>
      </c>
      <c r="AD170" t="str">
        <f t="shared" si="56"/>
        <v/>
      </c>
      <c r="AE170" t="str">
        <f t="shared" si="56"/>
        <v/>
      </c>
      <c r="AF170" t="str">
        <f t="shared" si="56"/>
        <v/>
      </c>
      <c r="AG170" t="str">
        <f t="shared" si="56"/>
        <v/>
      </c>
      <c r="AI170">
        <f t="shared" si="57"/>
        <v>1</v>
      </c>
      <c r="AJ170">
        <f t="shared" si="58"/>
        <v>74</v>
      </c>
      <c r="AK170" t="str">
        <f t="shared" si="59"/>
        <v xml:space="preserve">20181DFASU5Employer Cont - Disability Insurance </v>
      </c>
      <c r="AL170" t="str">
        <f t="shared" si="60"/>
        <v xml:space="preserve">Employer Cont - Disability Insurance </v>
      </c>
      <c r="AM170" t="str">
        <f t="shared" si="61"/>
        <v>20181</v>
      </c>
      <c r="AN170" t="str">
        <f t="shared" si="62"/>
        <v/>
      </c>
      <c r="AO170" s="13">
        <f t="shared" si="63"/>
        <v>0</v>
      </c>
      <c r="AP170">
        <f t="shared" si="64"/>
        <v>1</v>
      </c>
      <c r="AQ170" t="str">
        <f t="shared" si="65"/>
        <v xml:space="preserve">DFASU5Employer Cont - Disability Insurance </v>
      </c>
    </row>
    <row r="171" spans="1:43" x14ac:dyDescent="0.35">
      <c r="A171" t="s">
        <v>1839</v>
      </c>
      <c r="B171" t="s">
        <v>2000</v>
      </c>
      <c r="C171" t="s">
        <v>2001</v>
      </c>
      <c r="G171" s="13">
        <v>0</v>
      </c>
      <c r="I171">
        <v>20181</v>
      </c>
      <c r="J171" t="str">
        <f t="shared" si="46"/>
        <v>20181DFASUEVA Garnishment Fee 20181</v>
      </c>
      <c r="K171" t="str">
        <f t="shared" si="47"/>
        <v xml:space="preserve">20181DFASUEVA Garnishment Fee </v>
      </c>
      <c r="L171" t="str">
        <f t="shared" si="48"/>
        <v>20181</v>
      </c>
      <c r="M171" s="13">
        <f t="shared" si="49"/>
        <v>0</v>
      </c>
      <c r="N171" s="13"/>
      <c r="O171" s="19">
        <v>1</v>
      </c>
      <c r="P171">
        <f t="shared" si="50"/>
        <v>1</v>
      </c>
      <c r="Q171">
        <f t="shared" si="51"/>
        <v>75</v>
      </c>
      <c r="R171">
        <f t="shared" si="52"/>
        <v>1</v>
      </c>
      <c r="S171" t="b">
        <f t="shared" si="53"/>
        <v>0</v>
      </c>
      <c r="T171" t="b">
        <f t="shared" si="54"/>
        <v>0</v>
      </c>
      <c r="W171" t="str">
        <f t="shared" si="55"/>
        <v xml:space="preserve">DFASUEVA Garnishment Fee </v>
      </c>
      <c r="X171" t="str">
        <f t="shared" si="55"/>
        <v/>
      </c>
      <c r="Y171" t="str">
        <f t="shared" si="55"/>
        <v/>
      </c>
      <c r="Z171" t="str">
        <f t="shared" si="55"/>
        <v/>
      </c>
      <c r="AA171" t="str">
        <f t="shared" si="55"/>
        <v/>
      </c>
      <c r="AC171" t="str">
        <f t="shared" si="56"/>
        <v/>
      </c>
      <c r="AD171" t="str">
        <f t="shared" si="56"/>
        <v/>
      </c>
      <c r="AE171" t="str">
        <f t="shared" si="56"/>
        <v/>
      </c>
      <c r="AF171" t="str">
        <f t="shared" si="56"/>
        <v/>
      </c>
      <c r="AG171" t="str">
        <f t="shared" si="56"/>
        <v/>
      </c>
      <c r="AI171">
        <f t="shared" si="57"/>
        <v>1</v>
      </c>
      <c r="AJ171">
        <f t="shared" si="58"/>
        <v>75</v>
      </c>
      <c r="AK171" t="str">
        <f t="shared" si="59"/>
        <v xml:space="preserve">20181DFASUEVA Garnishment Fee </v>
      </c>
      <c r="AL171" t="str">
        <f t="shared" si="60"/>
        <v xml:space="preserve">VA Garnishment Fee </v>
      </c>
      <c r="AM171" t="str">
        <f t="shared" si="61"/>
        <v>20181</v>
      </c>
      <c r="AN171" t="str">
        <f t="shared" si="62"/>
        <v/>
      </c>
      <c r="AO171" s="13">
        <f t="shared" si="63"/>
        <v>0</v>
      </c>
      <c r="AP171">
        <f t="shared" si="64"/>
        <v>1</v>
      </c>
      <c r="AQ171" t="str">
        <f t="shared" si="65"/>
        <v xml:space="preserve">DFASUEVA Garnishment Fee </v>
      </c>
    </row>
  </sheetData>
  <autoFilter ref="A10:G171">
    <filterColumn colId="6">
      <filters>
        <filter val="0.0000"/>
      </filters>
    </filterColumn>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I1360"/>
  <sheetViews>
    <sheetView topLeftCell="D1083" workbookViewId="0">
      <selection activeCell="A2" sqref="A2:G1105"/>
    </sheetView>
  </sheetViews>
  <sheetFormatPr defaultRowHeight="14.5" x14ac:dyDescent="0.35"/>
  <cols>
    <col min="3" max="3" width="60.90625" customWidth="1"/>
    <col min="4" max="4" width="10.1796875" bestFit="1" customWidth="1"/>
    <col min="6" max="6" width="59.1796875" customWidth="1"/>
    <col min="7" max="7" width="10.81640625" bestFit="1" customWidth="1"/>
    <col min="10" max="10" width="72.26953125" bestFit="1" customWidth="1"/>
  </cols>
  <sheetData>
    <row r="1" spans="1:9" x14ac:dyDescent="0.35">
      <c r="A1" s="12" t="s">
        <v>1835</v>
      </c>
      <c r="B1" s="12" t="s">
        <v>2306</v>
      </c>
      <c r="C1" s="12" t="s">
        <v>1</v>
      </c>
      <c r="D1" s="12" t="s">
        <v>1835</v>
      </c>
      <c r="E1" s="12" t="s">
        <v>2306</v>
      </c>
      <c r="F1" s="12" t="s">
        <v>1</v>
      </c>
      <c r="G1" s="25" t="s">
        <v>1844</v>
      </c>
      <c r="H1" s="33"/>
      <c r="I1" s="31"/>
    </row>
    <row r="2" spans="1:9" x14ac:dyDescent="0.35">
      <c r="A2" t="s">
        <v>1839</v>
      </c>
      <c r="B2" t="s">
        <v>690</v>
      </c>
      <c r="C2" t="s">
        <v>2791</v>
      </c>
      <c r="D2" t="s">
        <v>1836</v>
      </c>
      <c r="E2">
        <v>72</v>
      </c>
      <c r="F2" t="s">
        <v>2795</v>
      </c>
      <c r="G2" s="13">
        <v>0.92241379310344829</v>
      </c>
      <c r="H2" s="32"/>
      <c r="I2" s="31"/>
    </row>
    <row r="3" spans="1:9" x14ac:dyDescent="0.35">
      <c r="A3" t="s">
        <v>1839</v>
      </c>
      <c r="B3" t="s">
        <v>690</v>
      </c>
      <c r="C3" t="s">
        <v>2791</v>
      </c>
      <c r="D3" t="s">
        <v>1836</v>
      </c>
      <c r="E3">
        <v>73</v>
      </c>
      <c r="F3" t="s">
        <v>3570</v>
      </c>
      <c r="G3" s="13">
        <v>0.91393442622950816</v>
      </c>
      <c r="H3" s="32"/>
      <c r="I3" s="31"/>
    </row>
    <row r="4" spans="1:9" x14ac:dyDescent="0.35">
      <c r="A4" t="s">
        <v>1839</v>
      </c>
      <c r="B4" t="s">
        <v>692</v>
      </c>
      <c r="C4" t="s">
        <v>3223</v>
      </c>
      <c r="D4" t="s">
        <v>1836</v>
      </c>
      <c r="E4">
        <v>73</v>
      </c>
      <c r="F4" t="s">
        <v>3570</v>
      </c>
      <c r="G4" s="13">
        <v>0.81387283236994223</v>
      </c>
      <c r="H4" s="32"/>
      <c r="I4" s="31"/>
    </row>
    <row r="5" spans="1:9" x14ac:dyDescent="0.35">
      <c r="A5" t="s">
        <v>1839</v>
      </c>
      <c r="B5" t="s">
        <v>776</v>
      </c>
      <c r="C5" t="s">
        <v>3489</v>
      </c>
      <c r="D5" t="s">
        <v>1837</v>
      </c>
      <c r="E5">
        <v>43</v>
      </c>
      <c r="F5" t="s">
        <v>3130</v>
      </c>
      <c r="G5" s="13">
        <v>0.99110816191108164</v>
      </c>
      <c r="H5" s="32"/>
      <c r="I5" s="31"/>
    </row>
    <row r="6" spans="1:9" x14ac:dyDescent="0.35">
      <c r="A6" t="s">
        <v>1839</v>
      </c>
      <c r="B6" t="s">
        <v>776</v>
      </c>
      <c r="C6" t="s">
        <v>3489</v>
      </c>
      <c r="D6" t="s">
        <v>1836</v>
      </c>
      <c r="E6">
        <v>47</v>
      </c>
      <c r="F6" t="s">
        <v>3433</v>
      </c>
      <c r="G6" s="13">
        <v>0.92772706868172972</v>
      </c>
      <c r="H6" s="32"/>
      <c r="I6" s="31"/>
    </row>
    <row r="7" spans="1:9" x14ac:dyDescent="0.35">
      <c r="A7" t="s">
        <v>1839</v>
      </c>
      <c r="B7" t="s">
        <v>776</v>
      </c>
      <c r="C7" t="s">
        <v>3489</v>
      </c>
      <c r="D7" t="s">
        <v>1836</v>
      </c>
      <c r="E7">
        <v>41</v>
      </c>
      <c r="F7" t="s">
        <v>3430</v>
      </c>
      <c r="G7" s="13">
        <v>0.90899484712302892</v>
      </c>
      <c r="H7" s="32"/>
      <c r="I7" s="31"/>
    </row>
    <row r="8" spans="1:9" x14ac:dyDescent="0.35">
      <c r="A8" t="s">
        <v>1839</v>
      </c>
      <c r="B8" t="s">
        <v>778</v>
      </c>
      <c r="C8" t="s">
        <v>3225</v>
      </c>
      <c r="D8" t="s">
        <v>1837</v>
      </c>
      <c r="E8">
        <v>46</v>
      </c>
      <c r="F8" t="s">
        <v>2938</v>
      </c>
      <c r="G8" s="13">
        <v>0.99838056680161946</v>
      </c>
      <c r="H8" s="32"/>
      <c r="I8" s="31"/>
    </row>
    <row r="9" spans="1:9" x14ac:dyDescent="0.35">
      <c r="A9" t="s">
        <v>1839</v>
      </c>
      <c r="B9" t="s">
        <v>778</v>
      </c>
      <c r="C9" t="s">
        <v>3225</v>
      </c>
      <c r="D9" t="s">
        <v>1836</v>
      </c>
      <c r="E9">
        <v>13</v>
      </c>
      <c r="F9" t="s">
        <v>3411</v>
      </c>
      <c r="G9" s="13">
        <v>0.95102040816326527</v>
      </c>
      <c r="H9" s="32"/>
      <c r="I9" s="31"/>
    </row>
    <row r="10" spans="1:9" x14ac:dyDescent="0.35">
      <c r="A10" t="s">
        <v>1839</v>
      </c>
      <c r="B10" t="s">
        <v>780</v>
      </c>
      <c r="C10" t="s">
        <v>3226</v>
      </c>
      <c r="D10" t="s">
        <v>1837</v>
      </c>
      <c r="E10">
        <v>48</v>
      </c>
      <c r="F10" t="s">
        <v>2923</v>
      </c>
      <c r="G10" s="13">
        <v>0.90121457489878543</v>
      </c>
      <c r="H10" s="32"/>
      <c r="I10" s="31"/>
    </row>
    <row r="11" spans="1:9" x14ac:dyDescent="0.35">
      <c r="A11" t="s">
        <v>1839</v>
      </c>
      <c r="B11" t="s">
        <v>780</v>
      </c>
      <c r="C11" t="s">
        <v>3226</v>
      </c>
      <c r="D11" t="s">
        <v>1837</v>
      </c>
      <c r="E11" t="s">
        <v>2933</v>
      </c>
      <c r="F11" t="s">
        <v>2935</v>
      </c>
      <c r="G11" s="13">
        <v>0.87949125596184419</v>
      </c>
      <c r="H11" s="32"/>
      <c r="I11" s="31"/>
    </row>
    <row r="12" spans="1:9" x14ac:dyDescent="0.35">
      <c r="A12" t="s">
        <v>1839</v>
      </c>
      <c r="B12" t="s">
        <v>780</v>
      </c>
      <c r="C12" t="s">
        <v>3226</v>
      </c>
      <c r="D12" t="s">
        <v>1839</v>
      </c>
      <c r="E12" t="s">
        <v>261</v>
      </c>
      <c r="F12" t="s">
        <v>3308</v>
      </c>
      <c r="G12" s="13">
        <v>0.8793786606317151</v>
      </c>
      <c r="H12" s="31"/>
      <c r="I12" s="31"/>
    </row>
    <row r="13" spans="1:9" x14ac:dyDescent="0.35">
      <c r="A13" t="s">
        <v>1839</v>
      </c>
      <c r="B13" t="s">
        <v>782</v>
      </c>
      <c r="C13" t="s">
        <v>2739</v>
      </c>
      <c r="D13" t="s">
        <v>1837</v>
      </c>
      <c r="E13">
        <v>238</v>
      </c>
      <c r="F13" t="s">
        <v>3205</v>
      </c>
      <c r="G13" s="13">
        <v>0.93582887700534767</v>
      </c>
      <c r="H13" s="32"/>
      <c r="I13" s="31"/>
    </row>
    <row r="14" spans="1:9" x14ac:dyDescent="0.35">
      <c r="A14" t="s">
        <v>1839</v>
      </c>
      <c r="B14" t="s">
        <v>784</v>
      </c>
      <c r="C14" t="s">
        <v>3227</v>
      </c>
      <c r="D14" t="s">
        <v>1836</v>
      </c>
      <c r="E14">
        <v>13</v>
      </c>
      <c r="F14" t="s">
        <v>3411</v>
      </c>
      <c r="G14" s="13">
        <v>0.99786096256684487</v>
      </c>
      <c r="H14" s="32"/>
      <c r="I14" s="31"/>
    </row>
    <row r="15" spans="1:9" x14ac:dyDescent="0.35">
      <c r="A15" t="s">
        <v>1839</v>
      </c>
      <c r="B15" t="s">
        <v>784</v>
      </c>
      <c r="C15" t="s">
        <v>3227</v>
      </c>
      <c r="D15" t="s">
        <v>1837</v>
      </c>
      <c r="E15" t="s">
        <v>2933</v>
      </c>
      <c r="F15" t="s">
        <v>2935</v>
      </c>
      <c r="G15" s="13">
        <v>0.98108532537052928</v>
      </c>
      <c r="H15" s="32"/>
      <c r="I15" s="31"/>
    </row>
    <row r="16" spans="1:9" x14ac:dyDescent="0.35">
      <c r="A16" t="s">
        <v>1839</v>
      </c>
      <c r="B16" t="s">
        <v>784</v>
      </c>
      <c r="C16" t="s">
        <v>3227</v>
      </c>
      <c r="D16" t="s">
        <v>1839</v>
      </c>
      <c r="E16" t="s">
        <v>778</v>
      </c>
      <c r="F16" t="s">
        <v>3225</v>
      </c>
      <c r="G16" s="13">
        <v>0.94124142111758202</v>
      </c>
      <c r="H16" s="32"/>
      <c r="I16" s="31"/>
    </row>
    <row r="17" spans="1:9" x14ac:dyDescent="0.35">
      <c r="A17" t="s">
        <v>1839</v>
      </c>
      <c r="B17" t="s">
        <v>786</v>
      </c>
      <c r="C17" t="s">
        <v>3431</v>
      </c>
      <c r="D17" t="s">
        <v>1837</v>
      </c>
      <c r="E17">
        <v>47</v>
      </c>
      <c r="F17" t="s">
        <v>2939</v>
      </c>
      <c r="G17" s="13">
        <v>0.99838056680161946</v>
      </c>
      <c r="H17" s="32"/>
      <c r="I17" s="31"/>
    </row>
    <row r="18" spans="1:9" x14ac:dyDescent="0.35">
      <c r="A18" t="s">
        <v>1839</v>
      </c>
      <c r="B18" t="s">
        <v>786</v>
      </c>
      <c r="C18" t="s">
        <v>3431</v>
      </c>
      <c r="D18" t="s">
        <v>1836</v>
      </c>
      <c r="E18">
        <v>41</v>
      </c>
      <c r="F18" t="s">
        <v>3430</v>
      </c>
      <c r="G18" s="13">
        <v>0.95102040816326527</v>
      </c>
      <c r="H18" s="32"/>
      <c r="I18" s="31"/>
    </row>
    <row r="19" spans="1:9" x14ac:dyDescent="0.35">
      <c r="A19" t="s">
        <v>1839</v>
      </c>
      <c r="B19" t="s">
        <v>788</v>
      </c>
      <c r="C19" t="s">
        <v>3228</v>
      </c>
      <c r="D19" t="s">
        <v>1839</v>
      </c>
      <c r="E19" t="s">
        <v>263</v>
      </c>
      <c r="F19" t="s">
        <v>3309</v>
      </c>
      <c r="G19" s="13">
        <v>0.90757381258023107</v>
      </c>
      <c r="H19" s="32"/>
      <c r="I19" s="31"/>
    </row>
    <row r="20" spans="1:9" x14ac:dyDescent="0.35">
      <c r="A20" t="s">
        <v>1839</v>
      </c>
      <c r="B20" t="s">
        <v>788</v>
      </c>
      <c r="C20" t="s">
        <v>3228</v>
      </c>
      <c r="D20" t="s">
        <v>1836</v>
      </c>
      <c r="E20">
        <v>2</v>
      </c>
      <c r="F20" t="s">
        <v>2694</v>
      </c>
      <c r="G20" s="13">
        <v>0.90551680405833856</v>
      </c>
      <c r="H20" s="32"/>
      <c r="I20" s="31"/>
    </row>
    <row r="21" spans="1:9" x14ac:dyDescent="0.35">
      <c r="A21" t="s">
        <v>1839</v>
      </c>
      <c r="B21" t="s">
        <v>788</v>
      </c>
      <c r="C21" t="s">
        <v>3228</v>
      </c>
      <c r="D21" t="s">
        <v>1836</v>
      </c>
      <c r="E21">
        <v>41</v>
      </c>
      <c r="F21" t="s">
        <v>3430</v>
      </c>
      <c r="G21" s="13">
        <v>0.88747128274261122</v>
      </c>
      <c r="H21" s="32"/>
      <c r="I21" s="31"/>
    </row>
    <row r="22" spans="1:9" x14ac:dyDescent="0.35">
      <c r="A22" t="s">
        <v>1839</v>
      </c>
      <c r="B22" t="s">
        <v>257</v>
      </c>
      <c r="C22" t="s">
        <v>2740</v>
      </c>
      <c r="D22" t="s">
        <v>1837</v>
      </c>
      <c r="E22">
        <v>239</v>
      </c>
      <c r="F22" t="s">
        <v>3206</v>
      </c>
      <c r="G22" s="13">
        <v>0.93582887700534767</v>
      </c>
      <c r="H22" s="32"/>
      <c r="I22" s="31"/>
    </row>
    <row r="23" spans="1:9" x14ac:dyDescent="0.35">
      <c r="A23" t="s">
        <v>1839</v>
      </c>
      <c r="B23" t="s">
        <v>790</v>
      </c>
      <c r="C23" t="s">
        <v>3229</v>
      </c>
      <c r="D23" t="s">
        <v>1837</v>
      </c>
      <c r="E23">
        <v>45</v>
      </c>
      <c r="F23" t="s">
        <v>3132</v>
      </c>
      <c r="G23" s="13">
        <v>0.99110816191108164</v>
      </c>
      <c r="H23" s="32"/>
      <c r="I23" s="31"/>
    </row>
    <row r="24" spans="1:9" x14ac:dyDescent="0.35">
      <c r="A24" t="s">
        <v>1839</v>
      </c>
      <c r="B24" t="s">
        <v>790</v>
      </c>
      <c r="C24" t="s">
        <v>3229</v>
      </c>
      <c r="D24" t="s">
        <v>1836</v>
      </c>
      <c r="E24">
        <v>46</v>
      </c>
      <c r="F24" t="s">
        <v>3432</v>
      </c>
      <c r="G24" s="13">
        <v>0.92772706868172972</v>
      </c>
      <c r="H24" s="32"/>
      <c r="I24" s="31"/>
    </row>
    <row r="25" spans="1:9" x14ac:dyDescent="0.35">
      <c r="A25" t="s">
        <v>1839</v>
      </c>
      <c r="B25" t="s">
        <v>790</v>
      </c>
      <c r="C25" t="s">
        <v>3229</v>
      </c>
      <c r="D25" t="s">
        <v>1836</v>
      </c>
      <c r="E25">
        <v>13</v>
      </c>
      <c r="F25" t="s">
        <v>3411</v>
      </c>
      <c r="G25" s="13">
        <v>0.90899484712302892</v>
      </c>
      <c r="H25" s="32"/>
      <c r="I25" s="31"/>
    </row>
    <row r="26" spans="1:9" x14ac:dyDescent="0.35">
      <c r="A26" t="s">
        <v>1839</v>
      </c>
      <c r="B26" t="s">
        <v>792</v>
      </c>
      <c r="C26" t="s">
        <v>3230</v>
      </c>
      <c r="D26" t="s">
        <v>1839</v>
      </c>
      <c r="E26" t="s">
        <v>1698</v>
      </c>
      <c r="F26" t="s">
        <v>3401</v>
      </c>
      <c r="G26" s="13">
        <v>0.91689407095013642</v>
      </c>
      <c r="H26" s="32"/>
      <c r="I26" s="31"/>
    </row>
    <row r="27" spans="1:9" x14ac:dyDescent="0.35">
      <c r="A27" t="s">
        <v>1839</v>
      </c>
      <c r="B27" t="s">
        <v>792</v>
      </c>
      <c r="C27" t="s">
        <v>3230</v>
      </c>
      <c r="D27" t="s">
        <v>1839</v>
      </c>
      <c r="E27" t="s">
        <v>275</v>
      </c>
      <c r="F27" t="s">
        <v>3315</v>
      </c>
      <c r="G27" s="13">
        <v>0.87690025954764561</v>
      </c>
      <c r="H27" s="32"/>
      <c r="I27" s="31"/>
    </row>
    <row r="28" spans="1:9" x14ac:dyDescent="0.35">
      <c r="A28" t="s">
        <v>1839</v>
      </c>
      <c r="B28" t="s">
        <v>792</v>
      </c>
      <c r="C28" t="s">
        <v>3230</v>
      </c>
      <c r="D28" t="s">
        <v>1836</v>
      </c>
      <c r="E28">
        <v>12</v>
      </c>
      <c r="F28" t="s">
        <v>2704</v>
      </c>
      <c r="G28" s="13">
        <v>0.86541680616002681</v>
      </c>
      <c r="H28" s="32"/>
      <c r="I28" s="31"/>
    </row>
    <row r="29" spans="1:9" x14ac:dyDescent="0.35">
      <c r="A29" t="s">
        <v>1839</v>
      </c>
      <c r="B29" t="s">
        <v>794</v>
      </c>
      <c r="C29" t="s">
        <v>3493</v>
      </c>
      <c r="D29" t="s">
        <v>1836</v>
      </c>
      <c r="E29">
        <v>41</v>
      </c>
      <c r="F29" t="s">
        <v>3430</v>
      </c>
      <c r="G29" s="13">
        <v>0.99786096256684487</v>
      </c>
      <c r="H29" s="32"/>
      <c r="I29" s="31"/>
    </row>
    <row r="30" spans="1:9" x14ac:dyDescent="0.35">
      <c r="A30" t="s">
        <v>1839</v>
      </c>
      <c r="B30" t="s">
        <v>794</v>
      </c>
      <c r="C30" t="s">
        <v>3493</v>
      </c>
      <c r="D30" t="s">
        <v>1836</v>
      </c>
      <c r="E30">
        <v>87</v>
      </c>
      <c r="F30" t="s">
        <v>3577</v>
      </c>
      <c r="G30" s="13">
        <v>0.96039362195687739</v>
      </c>
      <c r="H30" s="32"/>
      <c r="I30" s="31"/>
    </row>
    <row r="31" spans="1:9" x14ac:dyDescent="0.35">
      <c r="A31" t="s">
        <v>1839</v>
      </c>
      <c r="B31" t="s">
        <v>794</v>
      </c>
      <c r="C31" t="s">
        <v>3493</v>
      </c>
      <c r="D31" t="s">
        <v>1839</v>
      </c>
      <c r="E31" t="s">
        <v>786</v>
      </c>
      <c r="F31" t="s">
        <v>3431</v>
      </c>
      <c r="G31" s="13">
        <v>0.94124142111758202</v>
      </c>
      <c r="H31" s="32"/>
      <c r="I31" s="31"/>
    </row>
    <row r="32" spans="1:9" x14ac:dyDescent="0.35">
      <c r="A32" t="s">
        <v>1839</v>
      </c>
      <c r="B32" t="s">
        <v>796</v>
      </c>
      <c r="C32" t="s">
        <v>3231</v>
      </c>
      <c r="D32" t="s">
        <v>1839</v>
      </c>
      <c r="E32" t="s">
        <v>1677</v>
      </c>
      <c r="F32" t="s">
        <v>2676</v>
      </c>
      <c r="G32" s="13">
        <v>0.96363501152673459</v>
      </c>
      <c r="H32" s="32"/>
      <c r="I32" s="31"/>
    </row>
    <row r="33" spans="1:9" x14ac:dyDescent="0.35">
      <c r="A33" t="s">
        <v>1839</v>
      </c>
      <c r="B33" t="s">
        <v>796</v>
      </c>
      <c r="C33" t="s">
        <v>3231</v>
      </c>
      <c r="D33" t="s">
        <v>1839</v>
      </c>
      <c r="E33" t="s">
        <v>1679</v>
      </c>
      <c r="F33" t="s">
        <v>3404</v>
      </c>
      <c r="G33" s="13">
        <v>0.91689407095013642</v>
      </c>
      <c r="H33" s="32"/>
      <c r="I33" s="31"/>
    </row>
    <row r="34" spans="1:9" x14ac:dyDescent="0.35">
      <c r="A34" t="s">
        <v>1839</v>
      </c>
      <c r="B34" t="s">
        <v>796</v>
      </c>
      <c r="C34" t="s">
        <v>3231</v>
      </c>
      <c r="D34" t="s">
        <v>1839</v>
      </c>
      <c r="E34" t="s">
        <v>259</v>
      </c>
      <c r="F34" t="s">
        <v>3307</v>
      </c>
      <c r="G34" s="13">
        <v>0.87690025954764561</v>
      </c>
      <c r="H34" s="32"/>
      <c r="I34" s="31"/>
    </row>
    <row r="35" spans="1:9" x14ac:dyDescent="0.35">
      <c r="A35" t="s">
        <v>1839</v>
      </c>
      <c r="B35" t="s">
        <v>2325</v>
      </c>
      <c r="C35" t="s">
        <v>3232</v>
      </c>
      <c r="D35" t="s">
        <v>1836</v>
      </c>
      <c r="E35">
        <v>13</v>
      </c>
      <c r="F35" t="s">
        <v>3411</v>
      </c>
      <c r="G35" s="13">
        <v>0.94122137404580153</v>
      </c>
      <c r="H35" s="32"/>
      <c r="I35" s="31"/>
    </row>
    <row r="36" spans="1:9" x14ac:dyDescent="0.35">
      <c r="A36" t="s">
        <v>1839</v>
      </c>
      <c r="B36" t="s">
        <v>2325</v>
      </c>
      <c r="C36" t="s">
        <v>3232</v>
      </c>
      <c r="D36" t="s">
        <v>1839</v>
      </c>
      <c r="E36" t="s">
        <v>784</v>
      </c>
      <c r="F36" t="s">
        <v>3227</v>
      </c>
      <c r="G36" s="13">
        <v>0.93159536541889487</v>
      </c>
      <c r="H36" s="32"/>
      <c r="I36" s="31"/>
    </row>
    <row r="37" spans="1:9" x14ac:dyDescent="0.35">
      <c r="A37" t="s">
        <v>1839</v>
      </c>
      <c r="B37" t="s">
        <v>2325</v>
      </c>
      <c r="C37" t="s">
        <v>3232</v>
      </c>
      <c r="D37" t="s">
        <v>1837</v>
      </c>
      <c r="E37" t="s">
        <v>2933</v>
      </c>
      <c r="F37" t="s">
        <v>2935</v>
      </c>
      <c r="G37" s="13">
        <v>0.90340617824968872</v>
      </c>
      <c r="H37" s="32"/>
      <c r="I37" s="31"/>
    </row>
    <row r="38" spans="1:9" x14ac:dyDescent="0.35">
      <c r="A38" t="s">
        <v>1839</v>
      </c>
      <c r="B38" t="s">
        <v>1115</v>
      </c>
      <c r="C38" t="s">
        <v>3235</v>
      </c>
      <c r="D38" t="s">
        <v>1837</v>
      </c>
      <c r="E38" t="s">
        <v>416</v>
      </c>
      <c r="F38" t="s">
        <v>2967</v>
      </c>
      <c r="G38" s="13">
        <v>0.97368405424551308</v>
      </c>
      <c r="H38" s="32"/>
      <c r="I38" s="31"/>
    </row>
    <row r="39" spans="1:9" x14ac:dyDescent="0.35">
      <c r="A39" t="s">
        <v>1839</v>
      </c>
      <c r="B39" t="s">
        <v>1115</v>
      </c>
      <c r="C39" t="s">
        <v>3235</v>
      </c>
      <c r="D39" t="s">
        <v>1837</v>
      </c>
      <c r="E39" t="s">
        <v>3054</v>
      </c>
      <c r="F39" t="s">
        <v>3479</v>
      </c>
      <c r="G39" s="13">
        <v>0.92612232816878426</v>
      </c>
      <c r="H39" s="32"/>
      <c r="I39" s="31"/>
    </row>
    <row r="40" spans="1:9" x14ac:dyDescent="0.35">
      <c r="A40" t="s">
        <v>1839</v>
      </c>
      <c r="B40" t="s">
        <v>1115</v>
      </c>
      <c r="C40" t="s">
        <v>3235</v>
      </c>
      <c r="D40" t="s">
        <v>1836</v>
      </c>
      <c r="E40">
        <v>58</v>
      </c>
      <c r="F40" t="s">
        <v>3569</v>
      </c>
      <c r="G40" s="13">
        <v>0.92523128679562661</v>
      </c>
      <c r="H40" s="32"/>
      <c r="I40" s="31"/>
    </row>
    <row r="41" spans="1:9" x14ac:dyDescent="0.35">
      <c r="A41" t="s">
        <v>1839</v>
      </c>
      <c r="B41" t="s">
        <v>1117</v>
      </c>
      <c r="C41" t="s">
        <v>3238</v>
      </c>
      <c r="D41" t="s">
        <v>1837</v>
      </c>
      <c r="E41" t="s">
        <v>414</v>
      </c>
      <c r="F41" t="s">
        <v>2965</v>
      </c>
      <c r="G41" s="13">
        <v>0.97834315153359563</v>
      </c>
      <c r="H41" s="32"/>
      <c r="I41" s="31"/>
    </row>
    <row r="42" spans="1:9" x14ac:dyDescent="0.35">
      <c r="A42" t="s">
        <v>1839</v>
      </c>
      <c r="B42" t="s">
        <v>1117</v>
      </c>
      <c r="C42" t="s">
        <v>3238</v>
      </c>
      <c r="D42" t="s">
        <v>1837</v>
      </c>
      <c r="E42" t="s">
        <v>3052</v>
      </c>
      <c r="F42" t="s">
        <v>3477</v>
      </c>
      <c r="G42" s="13">
        <v>0.94901635685361729</v>
      </c>
      <c r="H42" s="32"/>
      <c r="I42" s="31"/>
    </row>
    <row r="43" spans="1:9" x14ac:dyDescent="0.35">
      <c r="A43" t="s">
        <v>1839</v>
      </c>
      <c r="B43" t="s">
        <v>1117</v>
      </c>
      <c r="C43" t="s">
        <v>3238</v>
      </c>
      <c r="D43" t="s">
        <v>1837</v>
      </c>
      <c r="E43" t="s">
        <v>388</v>
      </c>
      <c r="F43" t="s">
        <v>3450</v>
      </c>
      <c r="G43" s="13">
        <v>0.93645660860394531</v>
      </c>
      <c r="H43" s="32"/>
      <c r="I43" s="31"/>
    </row>
    <row r="44" spans="1:9" x14ac:dyDescent="0.35">
      <c r="A44" t="s">
        <v>1839</v>
      </c>
      <c r="B44" t="s">
        <v>1119</v>
      </c>
      <c r="C44" t="s">
        <v>3241</v>
      </c>
      <c r="D44" t="s">
        <v>1839</v>
      </c>
      <c r="E44" t="s">
        <v>1121</v>
      </c>
      <c r="F44" t="s">
        <v>3244</v>
      </c>
      <c r="G44" s="13">
        <v>0.97541984858324227</v>
      </c>
      <c r="H44" s="32"/>
      <c r="I44" s="31"/>
    </row>
    <row r="45" spans="1:9" x14ac:dyDescent="0.35">
      <c r="A45" t="s">
        <v>1839</v>
      </c>
      <c r="B45" t="s">
        <v>1119</v>
      </c>
      <c r="C45" t="s">
        <v>3241</v>
      </c>
      <c r="D45" t="s">
        <v>1837</v>
      </c>
      <c r="E45" t="s">
        <v>420</v>
      </c>
      <c r="F45" t="s">
        <v>2976</v>
      </c>
      <c r="G45" s="13">
        <v>0.95915517607023726</v>
      </c>
      <c r="H45" s="32"/>
      <c r="I45" s="31"/>
    </row>
    <row r="46" spans="1:9" x14ac:dyDescent="0.35">
      <c r="A46" t="s">
        <v>1839</v>
      </c>
      <c r="B46" t="s">
        <v>1119</v>
      </c>
      <c r="C46" t="s">
        <v>3241</v>
      </c>
      <c r="D46" t="s">
        <v>1836</v>
      </c>
      <c r="E46">
        <v>58</v>
      </c>
      <c r="F46" t="s">
        <v>3569</v>
      </c>
      <c r="G46" s="13">
        <v>0.92058803604091866</v>
      </c>
      <c r="H46" s="32"/>
      <c r="I46" s="31"/>
    </row>
    <row r="47" spans="1:9" x14ac:dyDescent="0.35">
      <c r="A47" t="s">
        <v>1839</v>
      </c>
      <c r="B47" t="s">
        <v>1121</v>
      </c>
      <c r="C47" t="s">
        <v>3244</v>
      </c>
      <c r="D47" t="s">
        <v>1839</v>
      </c>
      <c r="E47" t="s">
        <v>1119</v>
      </c>
      <c r="F47" t="s">
        <v>3241</v>
      </c>
      <c r="G47" s="13">
        <v>0.97541984858324227</v>
      </c>
      <c r="H47" s="32"/>
      <c r="I47" s="31"/>
    </row>
    <row r="48" spans="1:9" x14ac:dyDescent="0.35">
      <c r="A48" t="s">
        <v>1839</v>
      </c>
      <c r="B48" t="s">
        <v>1121</v>
      </c>
      <c r="C48" t="s">
        <v>3244</v>
      </c>
      <c r="D48" t="s">
        <v>1837</v>
      </c>
      <c r="E48" t="s">
        <v>420</v>
      </c>
      <c r="F48" t="s">
        <v>2976</v>
      </c>
      <c r="G48" s="13">
        <v>0.96978135491549233</v>
      </c>
      <c r="H48" s="32"/>
      <c r="I48" s="31"/>
    </row>
    <row r="49" spans="1:9" x14ac:dyDescent="0.35">
      <c r="A49" t="s">
        <v>1839</v>
      </c>
      <c r="B49" t="s">
        <v>1121</v>
      </c>
      <c r="C49" t="s">
        <v>3244</v>
      </c>
      <c r="D49" t="s">
        <v>1837</v>
      </c>
      <c r="E49" t="s">
        <v>3058</v>
      </c>
      <c r="F49" t="s">
        <v>3483</v>
      </c>
      <c r="G49" s="13">
        <v>0.94788207604524755</v>
      </c>
      <c r="H49" s="32"/>
      <c r="I49" s="31"/>
    </row>
    <row r="50" spans="1:9" x14ac:dyDescent="0.35">
      <c r="A50" t="s">
        <v>1839</v>
      </c>
      <c r="B50" t="s">
        <v>1123</v>
      </c>
      <c r="C50" t="s">
        <v>3245</v>
      </c>
      <c r="D50" t="s">
        <v>1836</v>
      </c>
      <c r="E50">
        <v>27</v>
      </c>
      <c r="F50" t="s">
        <v>2724</v>
      </c>
      <c r="G50" s="13">
        <v>0.95571827985621094</v>
      </c>
      <c r="H50" s="32"/>
      <c r="I50" s="31"/>
    </row>
    <row r="51" spans="1:9" x14ac:dyDescent="0.35">
      <c r="A51" t="s">
        <v>1839</v>
      </c>
      <c r="B51" t="s">
        <v>1123</v>
      </c>
      <c r="C51" t="s">
        <v>3245</v>
      </c>
      <c r="D51" t="s">
        <v>1837</v>
      </c>
      <c r="E51" t="s">
        <v>332</v>
      </c>
      <c r="F51" t="s">
        <v>3184</v>
      </c>
      <c r="G51" s="13">
        <v>0.85551207163491239</v>
      </c>
      <c r="H51" s="32"/>
      <c r="I51" s="31"/>
    </row>
    <row r="52" spans="1:9" x14ac:dyDescent="0.35">
      <c r="A52" t="s">
        <v>1839</v>
      </c>
      <c r="B52" t="s">
        <v>1123</v>
      </c>
      <c r="C52" t="s">
        <v>3245</v>
      </c>
      <c r="D52" t="s">
        <v>1836</v>
      </c>
      <c r="E52">
        <v>39</v>
      </c>
      <c r="F52" t="s">
        <v>2746</v>
      </c>
      <c r="G52" s="13">
        <v>0.83315508021390372</v>
      </c>
      <c r="H52" s="32"/>
      <c r="I52" s="31"/>
    </row>
    <row r="53" spans="1:9" x14ac:dyDescent="0.35">
      <c r="A53" t="s">
        <v>1839</v>
      </c>
      <c r="B53" t="s">
        <v>1125</v>
      </c>
      <c r="C53" t="s">
        <v>3246</v>
      </c>
      <c r="D53" t="s">
        <v>1836</v>
      </c>
      <c r="E53">
        <v>29</v>
      </c>
      <c r="F53" t="s">
        <v>2730</v>
      </c>
      <c r="G53" s="13">
        <v>0.94066187050359706</v>
      </c>
      <c r="H53" s="32"/>
      <c r="I53" s="31"/>
    </row>
    <row r="54" spans="1:9" x14ac:dyDescent="0.35">
      <c r="A54" t="s">
        <v>1839</v>
      </c>
      <c r="B54" t="s">
        <v>1125</v>
      </c>
      <c r="C54" t="s">
        <v>3246</v>
      </c>
      <c r="D54" t="s">
        <v>1837</v>
      </c>
      <c r="E54" t="s">
        <v>3178</v>
      </c>
      <c r="F54" t="s">
        <v>3179</v>
      </c>
      <c r="G54" s="13">
        <v>0.77673836285115427</v>
      </c>
      <c r="H54" s="32"/>
      <c r="I54" s="31"/>
    </row>
    <row r="55" spans="1:9" x14ac:dyDescent="0.35">
      <c r="A55" t="s">
        <v>1839</v>
      </c>
      <c r="B55" t="s">
        <v>1125</v>
      </c>
      <c r="C55" t="s">
        <v>3246</v>
      </c>
      <c r="D55" t="s">
        <v>1837</v>
      </c>
      <c r="E55" t="s">
        <v>414</v>
      </c>
      <c r="F55" t="s">
        <v>2965</v>
      </c>
      <c r="G55" s="13">
        <v>0.76601749711787237</v>
      </c>
      <c r="H55" s="32"/>
      <c r="I55" s="31"/>
    </row>
    <row r="56" spans="1:9" x14ac:dyDescent="0.35">
      <c r="A56" t="s">
        <v>1839</v>
      </c>
      <c r="B56" t="s">
        <v>1129</v>
      </c>
      <c r="C56" t="s">
        <v>3249</v>
      </c>
      <c r="D56" t="s">
        <v>1836</v>
      </c>
      <c r="E56">
        <v>58</v>
      </c>
      <c r="F56" t="s">
        <v>3569</v>
      </c>
      <c r="G56" s="13">
        <v>0.92165244110617961</v>
      </c>
      <c r="H56" s="32"/>
      <c r="I56" s="31"/>
    </row>
    <row r="57" spans="1:9" x14ac:dyDescent="0.35">
      <c r="A57" t="s">
        <v>1839</v>
      </c>
      <c r="B57" t="s">
        <v>1129</v>
      </c>
      <c r="C57" t="s">
        <v>3249</v>
      </c>
      <c r="D57" t="s">
        <v>1839</v>
      </c>
      <c r="E57" t="s">
        <v>1277</v>
      </c>
      <c r="F57" t="s">
        <v>2789</v>
      </c>
      <c r="G57" s="13">
        <v>0.85985288424312811</v>
      </c>
      <c r="H57" s="32"/>
      <c r="I57" s="31"/>
    </row>
    <row r="58" spans="1:9" x14ac:dyDescent="0.35">
      <c r="A58" t="s">
        <v>1839</v>
      </c>
      <c r="B58" t="s">
        <v>1129</v>
      </c>
      <c r="C58" t="s">
        <v>3249</v>
      </c>
      <c r="D58" t="s">
        <v>1836</v>
      </c>
      <c r="E58">
        <v>69</v>
      </c>
      <c r="F58" t="s">
        <v>2789</v>
      </c>
      <c r="G58" s="13">
        <v>0.85985288424312811</v>
      </c>
      <c r="H58" s="32"/>
      <c r="I58" s="31"/>
    </row>
    <row r="59" spans="1:9" x14ac:dyDescent="0.35">
      <c r="A59" t="s">
        <v>1839</v>
      </c>
      <c r="B59" t="s">
        <v>950</v>
      </c>
      <c r="C59" t="s">
        <v>3251</v>
      </c>
      <c r="D59" t="s">
        <v>1839</v>
      </c>
      <c r="E59" t="s">
        <v>990</v>
      </c>
      <c r="F59" t="s">
        <v>3267</v>
      </c>
      <c r="G59" s="13">
        <v>0.82122140389754295</v>
      </c>
      <c r="H59" s="32"/>
      <c r="I59" s="31"/>
    </row>
    <row r="60" spans="1:9" x14ac:dyDescent="0.35">
      <c r="A60" t="s">
        <v>1839</v>
      </c>
      <c r="B60" t="s">
        <v>950</v>
      </c>
      <c r="C60" t="s">
        <v>3251</v>
      </c>
      <c r="D60" t="s">
        <v>1839</v>
      </c>
      <c r="E60" t="s">
        <v>1024</v>
      </c>
      <c r="F60" t="s">
        <v>3284</v>
      </c>
      <c r="G60" s="13">
        <v>0.80861404390816161</v>
      </c>
      <c r="H60" s="32"/>
      <c r="I60" s="31"/>
    </row>
    <row r="61" spans="1:9" x14ac:dyDescent="0.35">
      <c r="A61" t="s">
        <v>1839</v>
      </c>
      <c r="B61" t="s">
        <v>950</v>
      </c>
      <c r="C61" t="s">
        <v>3251</v>
      </c>
      <c r="D61" t="s">
        <v>1839</v>
      </c>
      <c r="E61" t="s">
        <v>1020</v>
      </c>
      <c r="F61" t="s">
        <v>3282</v>
      </c>
      <c r="G61" s="13">
        <v>0.78125000000000011</v>
      </c>
      <c r="H61" s="32"/>
      <c r="I61" s="31"/>
    </row>
    <row r="62" spans="1:9" x14ac:dyDescent="0.35">
      <c r="A62" t="s">
        <v>1839</v>
      </c>
      <c r="B62" t="s">
        <v>954</v>
      </c>
      <c r="C62" t="s">
        <v>3253</v>
      </c>
      <c r="D62" t="s">
        <v>1839</v>
      </c>
      <c r="E62" t="s">
        <v>1644</v>
      </c>
      <c r="F62" t="s">
        <v>3545</v>
      </c>
      <c r="G62" s="13">
        <v>0.96666666666666667</v>
      </c>
      <c r="H62" s="32"/>
      <c r="I62" s="31"/>
    </row>
    <row r="63" spans="1:9" x14ac:dyDescent="0.35">
      <c r="A63" t="s">
        <v>1839</v>
      </c>
      <c r="B63" t="s">
        <v>954</v>
      </c>
      <c r="C63" t="s">
        <v>3253</v>
      </c>
      <c r="D63" t="s">
        <v>1839</v>
      </c>
      <c r="E63" t="s">
        <v>956</v>
      </c>
      <c r="F63" t="s">
        <v>3254</v>
      </c>
      <c r="G63" s="13">
        <v>0.93611255862428344</v>
      </c>
      <c r="H63" s="32"/>
      <c r="I63" s="31"/>
    </row>
    <row r="64" spans="1:9" x14ac:dyDescent="0.35">
      <c r="A64" t="s">
        <v>1839</v>
      </c>
      <c r="B64" t="s">
        <v>954</v>
      </c>
      <c r="C64" t="s">
        <v>3253</v>
      </c>
      <c r="D64" t="s">
        <v>1839</v>
      </c>
      <c r="E64" t="s">
        <v>958</v>
      </c>
      <c r="F64" t="s">
        <v>3255</v>
      </c>
      <c r="G64" s="13">
        <v>0.93611255862428344</v>
      </c>
      <c r="H64" s="32"/>
      <c r="I64" s="31"/>
    </row>
    <row r="65" spans="1:9" x14ac:dyDescent="0.35">
      <c r="A65" t="s">
        <v>1839</v>
      </c>
      <c r="B65" t="s">
        <v>956</v>
      </c>
      <c r="C65" t="s">
        <v>3254</v>
      </c>
      <c r="D65" t="s">
        <v>1839</v>
      </c>
      <c r="E65" t="s">
        <v>984</v>
      </c>
      <c r="F65" t="s">
        <v>3265</v>
      </c>
      <c r="G65" s="13">
        <v>0.97297297297297303</v>
      </c>
      <c r="H65" s="32"/>
      <c r="I65" s="31"/>
    </row>
    <row r="66" spans="1:9" x14ac:dyDescent="0.35">
      <c r="A66" t="s">
        <v>1839</v>
      </c>
      <c r="B66" t="s">
        <v>956</v>
      </c>
      <c r="C66" t="s">
        <v>3254</v>
      </c>
      <c r="D66" t="s">
        <v>1839</v>
      </c>
      <c r="E66" t="s">
        <v>954</v>
      </c>
      <c r="F66" t="s">
        <v>3253</v>
      </c>
      <c r="G66" s="13">
        <v>0.93611255862428344</v>
      </c>
      <c r="H66" s="32"/>
      <c r="I66" s="31"/>
    </row>
    <row r="67" spans="1:9" x14ac:dyDescent="0.35">
      <c r="A67" t="s">
        <v>1839</v>
      </c>
      <c r="B67" t="s">
        <v>956</v>
      </c>
      <c r="C67" t="s">
        <v>3254</v>
      </c>
      <c r="D67" t="s">
        <v>1839</v>
      </c>
      <c r="E67" t="s">
        <v>958</v>
      </c>
      <c r="F67" t="s">
        <v>3255</v>
      </c>
      <c r="G67" s="13">
        <v>0.92647058823529416</v>
      </c>
      <c r="H67" s="32"/>
      <c r="I67" s="31"/>
    </row>
    <row r="68" spans="1:9" x14ac:dyDescent="0.35">
      <c r="A68" t="s">
        <v>1839</v>
      </c>
      <c r="B68" t="s">
        <v>958</v>
      </c>
      <c r="C68" t="s">
        <v>3255</v>
      </c>
      <c r="D68" t="s">
        <v>1839</v>
      </c>
      <c r="E68" t="s">
        <v>1012</v>
      </c>
      <c r="F68" t="s">
        <v>3278</v>
      </c>
      <c r="G68" s="13">
        <v>0.97142857142857142</v>
      </c>
      <c r="H68" s="32"/>
      <c r="I68" s="31"/>
    </row>
    <row r="69" spans="1:9" x14ac:dyDescent="0.35">
      <c r="A69" t="s">
        <v>1839</v>
      </c>
      <c r="B69" t="s">
        <v>958</v>
      </c>
      <c r="C69" t="s">
        <v>3255</v>
      </c>
      <c r="D69" t="s">
        <v>1839</v>
      </c>
      <c r="E69" t="s">
        <v>954</v>
      </c>
      <c r="F69" t="s">
        <v>3253</v>
      </c>
      <c r="G69" s="13">
        <v>0.93611255862428344</v>
      </c>
      <c r="H69" s="32"/>
      <c r="I69" s="31"/>
    </row>
    <row r="70" spans="1:9" x14ac:dyDescent="0.35">
      <c r="A70" t="s">
        <v>1839</v>
      </c>
      <c r="B70" t="s">
        <v>958</v>
      </c>
      <c r="C70" t="s">
        <v>3255</v>
      </c>
      <c r="D70" t="s">
        <v>1839</v>
      </c>
      <c r="E70" t="s">
        <v>956</v>
      </c>
      <c r="F70" t="s">
        <v>3254</v>
      </c>
      <c r="G70" s="13">
        <v>0.92647058823529416</v>
      </c>
      <c r="H70" s="31"/>
      <c r="I70" s="31"/>
    </row>
    <row r="71" spans="1:9" x14ac:dyDescent="0.35">
      <c r="A71" t="s">
        <v>1839</v>
      </c>
      <c r="B71" t="s">
        <v>964</v>
      </c>
      <c r="C71" t="s">
        <v>3257</v>
      </c>
      <c r="D71" t="s">
        <v>1839</v>
      </c>
      <c r="E71" t="s">
        <v>994</v>
      </c>
      <c r="F71" t="s">
        <v>3269</v>
      </c>
      <c r="G71" s="13">
        <v>0.70370370370370372</v>
      </c>
      <c r="H71" s="32"/>
      <c r="I71" s="31"/>
    </row>
    <row r="72" spans="1:9" x14ac:dyDescent="0.35">
      <c r="A72" t="s">
        <v>1839</v>
      </c>
      <c r="B72" t="s">
        <v>966</v>
      </c>
      <c r="C72" t="s">
        <v>3258</v>
      </c>
      <c r="D72" t="s">
        <v>1836</v>
      </c>
      <c r="E72">
        <v>94</v>
      </c>
      <c r="F72" t="s">
        <v>2822</v>
      </c>
      <c r="G72" s="13">
        <v>0.85072146455986708</v>
      </c>
      <c r="H72" s="31"/>
      <c r="I72" s="31"/>
    </row>
    <row r="73" spans="1:9" x14ac:dyDescent="0.35">
      <c r="A73" t="s">
        <v>1839</v>
      </c>
      <c r="B73" t="s">
        <v>966</v>
      </c>
      <c r="C73" t="s">
        <v>3258</v>
      </c>
      <c r="D73" t="s">
        <v>1837</v>
      </c>
      <c r="E73">
        <v>61</v>
      </c>
      <c r="F73" t="s">
        <v>2831</v>
      </c>
      <c r="G73" s="13">
        <v>0.84906858387629303</v>
      </c>
      <c r="H73" s="32"/>
      <c r="I73" s="31"/>
    </row>
    <row r="74" spans="1:9" x14ac:dyDescent="0.35">
      <c r="A74" t="s">
        <v>1839</v>
      </c>
      <c r="B74" t="s">
        <v>966</v>
      </c>
      <c r="C74" t="s">
        <v>3258</v>
      </c>
      <c r="D74" t="s">
        <v>1837</v>
      </c>
      <c r="E74" t="s">
        <v>2850</v>
      </c>
      <c r="F74" t="s">
        <v>2852</v>
      </c>
      <c r="G74" s="13">
        <v>0.79175592091206426</v>
      </c>
      <c r="H74" s="32"/>
      <c r="I74" s="31"/>
    </row>
    <row r="75" spans="1:9" x14ac:dyDescent="0.35">
      <c r="A75" t="s">
        <v>1839</v>
      </c>
      <c r="B75" t="s">
        <v>968</v>
      </c>
      <c r="C75" t="s">
        <v>969</v>
      </c>
      <c r="D75" t="s">
        <v>1839</v>
      </c>
      <c r="E75" t="s">
        <v>954</v>
      </c>
      <c r="F75" t="s">
        <v>3253</v>
      </c>
      <c r="G75" s="13">
        <v>0.93436532507739933</v>
      </c>
      <c r="H75" s="32"/>
      <c r="I75" s="31"/>
    </row>
    <row r="76" spans="1:9" x14ac:dyDescent="0.35">
      <c r="A76" t="s">
        <v>1839</v>
      </c>
      <c r="B76" t="s">
        <v>968</v>
      </c>
      <c r="C76" t="s">
        <v>969</v>
      </c>
      <c r="D76" t="s">
        <v>1839</v>
      </c>
      <c r="E76" t="s">
        <v>956</v>
      </c>
      <c r="F76" t="s">
        <v>3254</v>
      </c>
      <c r="G76" s="13">
        <v>0.92475728155339809</v>
      </c>
      <c r="H76" s="32"/>
      <c r="I76" s="31"/>
    </row>
    <row r="77" spans="1:9" x14ac:dyDescent="0.35">
      <c r="A77" t="s">
        <v>1839</v>
      </c>
      <c r="B77" t="s">
        <v>968</v>
      </c>
      <c r="C77" t="s">
        <v>969</v>
      </c>
      <c r="D77" t="s">
        <v>1839</v>
      </c>
      <c r="E77" t="s">
        <v>958</v>
      </c>
      <c r="F77" t="s">
        <v>3255</v>
      </c>
      <c r="G77" s="13">
        <v>0.92475728155339809</v>
      </c>
      <c r="H77" s="32"/>
      <c r="I77" s="31"/>
    </row>
    <row r="78" spans="1:9" x14ac:dyDescent="0.35">
      <c r="A78" t="s">
        <v>1839</v>
      </c>
      <c r="B78" t="s">
        <v>970</v>
      </c>
      <c r="C78" t="s">
        <v>971</v>
      </c>
      <c r="D78" t="s">
        <v>1839</v>
      </c>
      <c r="E78" t="s">
        <v>954</v>
      </c>
      <c r="F78" t="s">
        <v>3253</v>
      </c>
      <c r="G78" s="13">
        <v>0.90423620025673934</v>
      </c>
      <c r="H78" s="32"/>
      <c r="I78" s="31"/>
    </row>
    <row r="79" spans="1:9" x14ac:dyDescent="0.35">
      <c r="A79" t="s">
        <v>1839</v>
      </c>
      <c r="B79" t="s">
        <v>970</v>
      </c>
      <c r="C79" t="s">
        <v>971</v>
      </c>
      <c r="D79" t="s">
        <v>1839</v>
      </c>
      <c r="E79" t="s">
        <v>956</v>
      </c>
      <c r="F79" t="s">
        <v>3254</v>
      </c>
      <c r="G79" s="13">
        <v>0.89516129032258063</v>
      </c>
      <c r="H79" s="32"/>
      <c r="I79" s="31"/>
    </row>
    <row r="80" spans="1:9" x14ac:dyDescent="0.35">
      <c r="A80" t="s">
        <v>1839</v>
      </c>
      <c r="B80" t="s">
        <v>970</v>
      </c>
      <c r="C80" t="s">
        <v>971</v>
      </c>
      <c r="D80" t="s">
        <v>1839</v>
      </c>
      <c r="E80" t="s">
        <v>958</v>
      </c>
      <c r="F80" t="s">
        <v>3255</v>
      </c>
      <c r="G80" s="13">
        <v>0.89516129032258063</v>
      </c>
      <c r="H80" s="32"/>
      <c r="I80" s="31"/>
    </row>
    <row r="81" spans="1:9" x14ac:dyDescent="0.35">
      <c r="A81" t="s">
        <v>1839</v>
      </c>
      <c r="B81" t="s">
        <v>974</v>
      </c>
      <c r="C81" t="s">
        <v>3260</v>
      </c>
      <c r="D81" t="s">
        <v>1839</v>
      </c>
      <c r="E81" t="s">
        <v>1808</v>
      </c>
      <c r="F81" t="s">
        <v>3374</v>
      </c>
      <c r="G81" s="13">
        <v>0.68337557495541168</v>
      </c>
      <c r="H81" s="32"/>
      <c r="I81" s="31"/>
    </row>
    <row r="82" spans="1:9" x14ac:dyDescent="0.35">
      <c r="A82" t="s">
        <v>1839</v>
      </c>
      <c r="B82" t="s">
        <v>974</v>
      </c>
      <c r="C82" t="s">
        <v>3260</v>
      </c>
      <c r="D82" t="s">
        <v>1839</v>
      </c>
      <c r="E82" t="s">
        <v>1806</v>
      </c>
      <c r="F82" t="s">
        <v>3372</v>
      </c>
      <c r="G82" s="13">
        <v>0.68106827089599864</v>
      </c>
      <c r="H82" s="32"/>
      <c r="I82" s="31"/>
    </row>
    <row r="83" spans="1:9" x14ac:dyDescent="0.35">
      <c r="A83" t="s">
        <v>1839</v>
      </c>
      <c r="B83" t="s">
        <v>974</v>
      </c>
      <c r="C83" t="s">
        <v>3260</v>
      </c>
      <c r="D83" t="s">
        <v>1839</v>
      </c>
      <c r="E83" t="s">
        <v>1453</v>
      </c>
      <c r="F83" t="s">
        <v>3373</v>
      </c>
      <c r="G83" s="13">
        <v>0.67157019507515192</v>
      </c>
      <c r="H83" s="31"/>
      <c r="I83" s="31"/>
    </row>
    <row r="84" spans="1:9" x14ac:dyDescent="0.35">
      <c r="A84" t="s">
        <v>1839</v>
      </c>
      <c r="B84" t="s">
        <v>976</v>
      </c>
      <c r="C84" t="s">
        <v>3261</v>
      </c>
      <c r="D84" t="s">
        <v>1839</v>
      </c>
      <c r="E84" t="s">
        <v>1054</v>
      </c>
      <c r="F84" t="s">
        <v>3297</v>
      </c>
      <c r="G84" s="13">
        <v>0.8666666666666667</v>
      </c>
      <c r="H84" s="31"/>
      <c r="I84" s="31"/>
    </row>
    <row r="85" spans="1:9" x14ac:dyDescent="0.35">
      <c r="A85" t="s">
        <v>1839</v>
      </c>
      <c r="B85" t="s">
        <v>980</v>
      </c>
      <c r="C85" t="s">
        <v>3263</v>
      </c>
      <c r="D85" t="s">
        <v>1839</v>
      </c>
      <c r="E85" t="s">
        <v>954</v>
      </c>
      <c r="F85" t="s">
        <v>3253</v>
      </c>
      <c r="G85" s="13">
        <v>0.92456140350877192</v>
      </c>
      <c r="H85" s="31"/>
      <c r="I85" s="31"/>
    </row>
    <row r="86" spans="1:9" x14ac:dyDescent="0.35">
      <c r="A86" t="s">
        <v>1839</v>
      </c>
      <c r="B86" t="s">
        <v>980</v>
      </c>
      <c r="C86" t="s">
        <v>3263</v>
      </c>
      <c r="D86" t="s">
        <v>1839</v>
      </c>
      <c r="E86" t="s">
        <v>956</v>
      </c>
      <c r="F86" t="s">
        <v>3254</v>
      </c>
      <c r="G86" s="13">
        <v>0.91513761467889909</v>
      </c>
      <c r="H86" s="32"/>
      <c r="I86" s="31"/>
    </row>
    <row r="87" spans="1:9" x14ac:dyDescent="0.35">
      <c r="A87" t="s">
        <v>1839</v>
      </c>
      <c r="B87" t="s">
        <v>980</v>
      </c>
      <c r="C87" t="s">
        <v>3263</v>
      </c>
      <c r="D87" t="s">
        <v>1839</v>
      </c>
      <c r="E87" t="s">
        <v>958</v>
      </c>
      <c r="F87" t="s">
        <v>3255</v>
      </c>
      <c r="G87" s="13">
        <v>0.91513761467889909</v>
      </c>
      <c r="H87" s="31"/>
      <c r="I87" s="31"/>
    </row>
    <row r="88" spans="1:9" x14ac:dyDescent="0.35">
      <c r="A88" t="s">
        <v>1839</v>
      </c>
      <c r="B88" t="s">
        <v>982</v>
      </c>
      <c r="C88" t="s">
        <v>3264</v>
      </c>
      <c r="D88" t="s">
        <v>1839</v>
      </c>
      <c r="E88" t="s">
        <v>954</v>
      </c>
      <c r="F88" t="s">
        <v>3253</v>
      </c>
      <c r="G88" s="13">
        <v>0.92303235152100427</v>
      </c>
      <c r="H88" s="32"/>
      <c r="I88" s="31"/>
    </row>
    <row r="89" spans="1:9" x14ac:dyDescent="0.35">
      <c r="A89" t="s">
        <v>1839</v>
      </c>
      <c r="B89" t="s">
        <v>982</v>
      </c>
      <c r="C89" t="s">
        <v>3264</v>
      </c>
      <c r="D89" t="s">
        <v>1839</v>
      </c>
      <c r="E89" t="s">
        <v>956</v>
      </c>
      <c r="F89" t="s">
        <v>3254</v>
      </c>
      <c r="G89" s="13">
        <v>0.91363636363636369</v>
      </c>
      <c r="H89" s="32"/>
      <c r="I89" s="31"/>
    </row>
    <row r="90" spans="1:9" x14ac:dyDescent="0.35">
      <c r="A90" t="s">
        <v>1839</v>
      </c>
      <c r="B90" t="s">
        <v>982</v>
      </c>
      <c r="C90" t="s">
        <v>3264</v>
      </c>
      <c r="D90" t="s">
        <v>1839</v>
      </c>
      <c r="E90" t="s">
        <v>958</v>
      </c>
      <c r="F90" t="s">
        <v>3255</v>
      </c>
      <c r="G90" s="13">
        <v>0.91363636363636369</v>
      </c>
      <c r="H90" s="32"/>
      <c r="I90" s="31"/>
    </row>
    <row r="91" spans="1:9" x14ac:dyDescent="0.35">
      <c r="A91" t="s">
        <v>1839</v>
      </c>
      <c r="B91" t="s">
        <v>984</v>
      </c>
      <c r="C91" t="s">
        <v>3265</v>
      </c>
      <c r="D91" t="s">
        <v>1839</v>
      </c>
      <c r="E91" t="s">
        <v>956</v>
      </c>
      <c r="F91" t="s">
        <v>3254</v>
      </c>
      <c r="G91" s="13">
        <v>0.97297297297297303</v>
      </c>
      <c r="H91" s="32"/>
      <c r="I91" s="31"/>
    </row>
    <row r="92" spans="1:9" x14ac:dyDescent="0.35">
      <c r="A92" t="s">
        <v>1839</v>
      </c>
      <c r="B92" t="s">
        <v>984</v>
      </c>
      <c r="C92" t="s">
        <v>3265</v>
      </c>
      <c r="D92" t="s">
        <v>1839</v>
      </c>
      <c r="E92" t="s">
        <v>954</v>
      </c>
      <c r="F92" t="s">
        <v>3253</v>
      </c>
      <c r="G92" s="13">
        <v>0.91306715063520871</v>
      </c>
      <c r="H92" s="32"/>
      <c r="I92" s="31"/>
    </row>
    <row r="93" spans="1:9" x14ac:dyDescent="0.35">
      <c r="A93" t="s">
        <v>1839</v>
      </c>
      <c r="B93" t="s">
        <v>984</v>
      </c>
      <c r="C93" t="s">
        <v>3265</v>
      </c>
      <c r="D93" t="s">
        <v>1839</v>
      </c>
      <c r="E93" t="s">
        <v>980</v>
      </c>
      <c r="F93" t="s">
        <v>3263</v>
      </c>
      <c r="G93" s="13">
        <v>0.90834293236794472</v>
      </c>
      <c r="H93" s="31"/>
      <c r="I93" s="31"/>
    </row>
    <row r="94" spans="1:9" x14ac:dyDescent="0.35">
      <c r="A94" t="s">
        <v>1839</v>
      </c>
      <c r="B94" t="s">
        <v>986</v>
      </c>
      <c r="C94" t="s">
        <v>987</v>
      </c>
      <c r="D94" t="s">
        <v>1839</v>
      </c>
      <c r="E94" t="s">
        <v>1024</v>
      </c>
      <c r="F94" t="s">
        <v>3284</v>
      </c>
      <c r="G94" s="13">
        <v>0.90467516697024897</v>
      </c>
      <c r="H94" s="32"/>
      <c r="I94" s="31"/>
    </row>
    <row r="95" spans="1:9" x14ac:dyDescent="0.35">
      <c r="A95" t="s">
        <v>1839</v>
      </c>
      <c r="B95" t="s">
        <v>986</v>
      </c>
      <c r="C95" t="s">
        <v>987</v>
      </c>
      <c r="D95" t="s">
        <v>1839</v>
      </c>
      <c r="E95" t="s">
        <v>1020</v>
      </c>
      <c r="F95" t="s">
        <v>3282</v>
      </c>
      <c r="G95" s="13">
        <v>0.87301587301587302</v>
      </c>
      <c r="H95" s="31"/>
      <c r="I95" s="31"/>
    </row>
    <row r="96" spans="1:9" x14ac:dyDescent="0.35">
      <c r="A96" t="s">
        <v>1839</v>
      </c>
      <c r="B96" t="s">
        <v>986</v>
      </c>
      <c r="C96" t="s">
        <v>987</v>
      </c>
      <c r="D96" t="s">
        <v>1839</v>
      </c>
      <c r="E96" t="s">
        <v>1034</v>
      </c>
      <c r="F96" t="s">
        <v>3288</v>
      </c>
      <c r="G96" s="13">
        <v>0.80851595180121116</v>
      </c>
      <c r="H96" s="32"/>
      <c r="I96" s="31"/>
    </row>
    <row r="97" spans="1:9" x14ac:dyDescent="0.35">
      <c r="A97" t="s">
        <v>1839</v>
      </c>
      <c r="B97" t="s">
        <v>990</v>
      </c>
      <c r="C97" t="s">
        <v>3267</v>
      </c>
      <c r="D97" t="s">
        <v>1839</v>
      </c>
      <c r="E97" t="s">
        <v>1024</v>
      </c>
      <c r="F97" t="s">
        <v>3284</v>
      </c>
      <c r="G97" s="13">
        <v>0.84788359788359791</v>
      </c>
      <c r="H97" s="32"/>
      <c r="I97" s="31"/>
    </row>
    <row r="98" spans="1:9" x14ac:dyDescent="0.35">
      <c r="A98" t="s">
        <v>1839</v>
      </c>
      <c r="B98" t="s">
        <v>990</v>
      </c>
      <c r="C98" t="s">
        <v>3267</v>
      </c>
      <c r="D98" t="s">
        <v>1839</v>
      </c>
      <c r="E98" t="s">
        <v>950</v>
      </c>
      <c r="F98" t="s">
        <v>3251</v>
      </c>
      <c r="G98" s="13">
        <v>0.82122140389754295</v>
      </c>
      <c r="H98" s="32"/>
      <c r="I98" s="31"/>
    </row>
    <row r="99" spans="1:9" x14ac:dyDescent="0.35">
      <c r="A99" t="s">
        <v>1839</v>
      </c>
      <c r="B99" t="s">
        <v>990</v>
      </c>
      <c r="C99" t="s">
        <v>3267</v>
      </c>
      <c r="D99" t="s">
        <v>1839</v>
      </c>
      <c r="E99" t="s">
        <v>1020</v>
      </c>
      <c r="F99" t="s">
        <v>3282</v>
      </c>
      <c r="G99" s="13">
        <v>0.8191808191808192</v>
      </c>
      <c r="H99" s="32"/>
      <c r="I99" s="31"/>
    </row>
    <row r="100" spans="1:9" x14ac:dyDescent="0.35">
      <c r="A100" t="s">
        <v>1839</v>
      </c>
      <c r="B100" t="s">
        <v>994</v>
      </c>
      <c r="C100" t="s">
        <v>3269</v>
      </c>
      <c r="D100" t="s">
        <v>1839</v>
      </c>
      <c r="E100" t="s">
        <v>964</v>
      </c>
      <c r="F100" t="s">
        <v>3257</v>
      </c>
      <c r="G100" s="13">
        <v>0.70370370370370372</v>
      </c>
      <c r="H100" s="32"/>
      <c r="I100" s="31"/>
    </row>
    <row r="101" spans="1:9" x14ac:dyDescent="0.35">
      <c r="A101" t="s">
        <v>1839</v>
      </c>
      <c r="B101" t="s">
        <v>1000</v>
      </c>
      <c r="C101" t="s">
        <v>3272</v>
      </c>
      <c r="D101" t="s">
        <v>1839</v>
      </c>
      <c r="E101" t="s">
        <v>1105</v>
      </c>
      <c r="F101" t="s">
        <v>3370</v>
      </c>
      <c r="G101" s="13">
        <v>0.98604651162790702</v>
      </c>
      <c r="H101" s="32"/>
      <c r="I101" s="31"/>
    </row>
    <row r="102" spans="1:9" x14ac:dyDescent="0.35">
      <c r="A102" t="s">
        <v>1839</v>
      </c>
      <c r="B102" t="s">
        <v>1002</v>
      </c>
      <c r="C102" t="s">
        <v>3273</v>
      </c>
      <c r="D102" t="s">
        <v>1839</v>
      </c>
      <c r="E102" t="s">
        <v>1004</v>
      </c>
      <c r="F102" t="s">
        <v>3274</v>
      </c>
      <c r="G102" s="13">
        <v>0.72</v>
      </c>
      <c r="H102" s="32"/>
      <c r="I102" s="31"/>
    </row>
    <row r="103" spans="1:9" x14ac:dyDescent="0.35">
      <c r="A103" t="s">
        <v>1839</v>
      </c>
      <c r="B103" t="s">
        <v>1004</v>
      </c>
      <c r="C103" t="s">
        <v>3274</v>
      </c>
      <c r="D103" t="s">
        <v>1839</v>
      </c>
      <c r="E103" t="s">
        <v>1002</v>
      </c>
      <c r="F103" t="s">
        <v>3273</v>
      </c>
      <c r="G103" s="13">
        <v>0.72</v>
      </c>
      <c r="H103" s="32"/>
      <c r="I103" s="31"/>
    </row>
    <row r="104" spans="1:9" x14ac:dyDescent="0.35">
      <c r="A104" t="s">
        <v>1839</v>
      </c>
      <c r="B104" t="s">
        <v>1008</v>
      </c>
      <c r="C104" t="s">
        <v>3276</v>
      </c>
      <c r="D104" t="s">
        <v>1839</v>
      </c>
      <c r="E104" t="s">
        <v>954</v>
      </c>
      <c r="F104" t="s">
        <v>3253</v>
      </c>
      <c r="G104" s="13">
        <v>0.91043710972346115</v>
      </c>
      <c r="H104" s="32"/>
      <c r="I104" s="31"/>
    </row>
    <row r="105" spans="1:9" x14ac:dyDescent="0.35">
      <c r="A105" t="s">
        <v>1839</v>
      </c>
      <c r="B105" t="s">
        <v>1008</v>
      </c>
      <c r="C105" t="s">
        <v>3276</v>
      </c>
      <c r="D105" t="s">
        <v>1839</v>
      </c>
      <c r="E105" t="s">
        <v>956</v>
      </c>
      <c r="F105" t="s">
        <v>3254</v>
      </c>
      <c r="G105" s="13">
        <v>0.90126050420168069</v>
      </c>
      <c r="H105" s="32"/>
      <c r="I105" s="31"/>
    </row>
    <row r="106" spans="1:9" x14ac:dyDescent="0.35">
      <c r="A106" t="s">
        <v>1839</v>
      </c>
      <c r="B106" t="s">
        <v>1008</v>
      </c>
      <c r="C106" t="s">
        <v>3276</v>
      </c>
      <c r="D106" t="s">
        <v>1839</v>
      </c>
      <c r="E106" t="s">
        <v>958</v>
      </c>
      <c r="F106" t="s">
        <v>3255</v>
      </c>
      <c r="G106" s="13">
        <v>0.90126050420168069</v>
      </c>
      <c r="H106" s="32"/>
      <c r="I106" s="31"/>
    </row>
    <row r="107" spans="1:9" x14ac:dyDescent="0.35">
      <c r="A107" t="s">
        <v>1839</v>
      </c>
      <c r="B107" t="s">
        <v>1012</v>
      </c>
      <c r="C107" t="s">
        <v>3278</v>
      </c>
      <c r="D107" t="s">
        <v>1839</v>
      </c>
      <c r="E107" t="s">
        <v>958</v>
      </c>
      <c r="F107" t="s">
        <v>3255</v>
      </c>
      <c r="G107" s="13">
        <v>0.97142857142857142</v>
      </c>
      <c r="H107" s="32"/>
      <c r="I107" s="31"/>
    </row>
    <row r="108" spans="1:9" x14ac:dyDescent="0.35">
      <c r="A108" t="s">
        <v>1839</v>
      </c>
      <c r="B108" t="s">
        <v>1012</v>
      </c>
      <c r="C108" t="s">
        <v>3278</v>
      </c>
      <c r="D108" t="s">
        <v>1839</v>
      </c>
      <c r="E108" t="s">
        <v>954</v>
      </c>
      <c r="F108" t="s">
        <v>3253</v>
      </c>
      <c r="G108" s="13">
        <v>0.91174089068825903</v>
      </c>
      <c r="H108" s="32"/>
      <c r="I108" s="31"/>
    </row>
    <row r="109" spans="1:9" x14ac:dyDescent="0.35">
      <c r="A109" t="s">
        <v>1839</v>
      </c>
      <c r="B109" t="s">
        <v>1012</v>
      </c>
      <c r="C109" t="s">
        <v>3278</v>
      </c>
      <c r="D109" t="s">
        <v>1839</v>
      </c>
      <c r="E109" t="s">
        <v>956</v>
      </c>
      <c r="F109" t="s">
        <v>3254</v>
      </c>
      <c r="G109" s="13">
        <v>0.90254237288135597</v>
      </c>
      <c r="H109" s="31"/>
      <c r="I109" s="31"/>
    </row>
    <row r="110" spans="1:9" x14ac:dyDescent="0.35">
      <c r="A110" t="s">
        <v>1839</v>
      </c>
      <c r="B110" t="s">
        <v>1016</v>
      </c>
      <c r="C110" t="s">
        <v>3280</v>
      </c>
      <c r="D110" t="s">
        <v>1839</v>
      </c>
      <c r="E110" t="s">
        <v>1024</v>
      </c>
      <c r="F110" t="s">
        <v>3284</v>
      </c>
      <c r="G110" s="13">
        <v>0.83751493428912782</v>
      </c>
      <c r="H110" s="32"/>
      <c r="I110" s="31"/>
    </row>
    <row r="111" spans="1:9" x14ac:dyDescent="0.35">
      <c r="A111" t="s">
        <v>1839</v>
      </c>
      <c r="B111" t="s">
        <v>1016</v>
      </c>
      <c r="C111" t="s">
        <v>3280</v>
      </c>
      <c r="D111" t="s">
        <v>1839</v>
      </c>
      <c r="E111" t="s">
        <v>1020</v>
      </c>
      <c r="F111" t="s">
        <v>3282</v>
      </c>
      <c r="G111" s="13">
        <v>0.80922242314647386</v>
      </c>
      <c r="H111" s="32"/>
      <c r="I111" s="31"/>
    </row>
    <row r="112" spans="1:9" x14ac:dyDescent="0.35">
      <c r="A112" t="s">
        <v>1839</v>
      </c>
      <c r="B112" t="s">
        <v>1016</v>
      </c>
      <c r="C112" t="s">
        <v>3280</v>
      </c>
      <c r="D112" t="s">
        <v>1839</v>
      </c>
      <c r="E112" t="s">
        <v>986</v>
      </c>
      <c r="F112" t="s">
        <v>987</v>
      </c>
      <c r="G112" s="13">
        <v>0.79579827311224771</v>
      </c>
      <c r="H112" s="32"/>
      <c r="I112" s="31"/>
    </row>
    <row r="113" spans="1:9" x14ac:dyDescent="0.35">
      <c r="A113" t="s">
        <v>1839</v>
      </c>
      <c r="B113" t="s">
        <v>1018</v>
      </c>
      <c r="C113" t="s">
        <v>3281</v>
      </c>
      <c r="D113" t="s">
        <v>1839</v>
      </c>
      <c r="E113" t="s">
        <v>1026</v>
      </c>
      <c r="F113" t="s">
        <v>3285</v>
      </c>
      <c r="G113" s="13">
        <v>0.83751493428912782</v>
      </c>
      <c r="H113" s="31"/>
      <c r="I113" s="31"/>
    </row>
    <row r="114" spans="1:9" x14ac:dyDescent="0.35">
      <c r="A114" t="s">
        <v>1839</v>
      </c>
      <c r="B114" t="s">
        <v>1018</v>
      </c>
      <c r="C114" t="s">
        <v>3281</v>
      </c>
      <c r="D114" t="s">
        <v>1839</v>
      </c>
      <c r="E114" t="s">
        <v>1022</v>
      </c>
      <c r="F114" t="s">
        <v>3283</v>
      </c>
      <c r="G114" s="13">
        <v>0.80922242314647386</v>
      </c>
      <c r="H114" s="32"/>
      <c r="I114" s="31"/>
    </row>
    <row r="115" spans="1:9" x14ac:dyDescent="0.35">
      <c r="A115" t="s">
        <v>1839</v>
      </c>
      <c r="B115" t="s">
        <v>1018</v>
      </c>
      <c r="C115" t="s">
        <v>3281</v>
      </c>
      <c r="D115" t="s">
        <v>1839</v>
      </c>
      <c r="E115" t="s">
        <v>1036</v>
      </c>
      <c r="F115" t="s">
        <v>3289</v>
      </c>
      <c r="G115" s="13">
        <v>0.53506787330316741</v>
      </c>
      <c r="H115" s="32"/>
      <c r="I115" s="31"/>
    </row>
    <row r="116" spans="1:9" x14ac:dyDescent="0.35">
      <c r="A116" t="s">
        <v>1839</v>
      </c>
      <c r="B116" t="s">
        <v>1020</v>
      </c>
      <c r="C116" t="s">
        <v>3282</v>
      </c>
      <c r="D116" t="s">
        <v>1839</v>
      </c>
      <c r="E116" t="s">
        <v>1024</v>
      </c>
      <c r="F116" t="s">
        <v>3284</v>
      </c>
      <c r="G116" s="13">
        <v>0.90740740740740744</v>
      </c>
      <c r="H116" s="32"/>
      <c r="I116" s="31"/>
    </row>
    <row r="117" spans="1:9" x14ac:dyDescent="0.35">
      <c r="A117" t="s">
        <v>1839</v>
      </c>
      <c r="B117" t="s">
        <v>1020</v>
      </c>
      <c r="C117" t="s">
        <v>3282</v>
      </c>
      <c r="D117" t="s">
        <v>1839</v>
      </c>
      <c r="E117" t="s">
        <v>986</v>
      </c>
      <c r="F117" t="s">
        <v>987</v>
      </c>
      <c r="G117" s="13">
        <v>0.87301587301587302</v>
      </c>
      <c r="H117" s="32"/>
      <c r="I117" s="31"/>
    </row>
    <row r="118" spans="1:9" x14ac:dyDescent="0.35">
      <c r="A118" t="s">
        <v>1839</v>
      </c>
      <c r="B118" t="s">
        <v>1020</v>
      </c>
      <c r="C118" t="s">
        <v>3282</v>
      </c>
      <c r="D118" t="s">
        <v>1839</v>
      </c>
      <c r="E118" t="s">
        <v>1034</v>
      </c>
      <c r="F118" t="s">
        <v>3288</v>
      </c>
      <c r="G118" s="13">
        <v>0.8221993833504625</v>
      </c>
      <c r="H118" s="32"/>
      <c r="I118" s="31"/>
    </row>
    <row r="119" spans="1:9" x14ac:dyDescent="0.35">
      <c r="A119" t="s">
        <v>1839</v>
      </c>
      <c r="B119" t="s">
        <v>1022</v>
      </c>
      <c r="C119" t="s">
        <v>3283</v>
      </c>
      <c r="D119" t="s">
        <v>1839</v>
      </c>
      <c r="E119" t="s">
        <v>1026</v>
      </c>
      <c r="F119" t="s">
        <v>3285</v>
      </c>
      <c r="G119" s="13">
        <v>0.90740740740740744</v>
      </c>
      <c r="H119" s="31"/>
      <c r="I119" s="31"/>
    </row>
    <row r="120" spans="1:9" x14ac:dyDescent="0.35">
      <c r="A120" t="s">
        <v>1839</v>
      </c>
      <c r="B120" t="s">
        <v>1022</v>
      </c>
      <c r="C120" t="s">
        <v>3283</v>
      </c>
      <c r="D120" t="s">
        <v>1839</v>
      </c>
      <c r="E120" t="s">
        <v>1036</v>
      </c>
      <c r="F120" t="s">
        <v>3289</v>
      </c>
      <c r="G120" s="13">
        <v>0.8221993833504625</v>
      </c>
      <c r="H120" s="32"/>
      <c r="I120" s="31"/>
    </row>
    <row r="121" spans="1:9" x14ac:dyDescent="0.35">
      <c r="A121" t="s">
        <v>1839</v>
      </c>
      <c r="B121" t="s">
        <v>1022</v>
      </c>
      <c r="C121" t="s">
        <v>3283</v>
      </c>
      <c r="D121" t="s">
        <v>1839</v>
      </c>
      <c r="E121" t="s">
        <v>1018</v>
      </c>
      <c r="F121" t="s">
        <v>3281</v>
      </c>
      <c r="G121" s="13">
        <v>0.80922242314647386</v>
      </c>
      <c r="H121" s="32"/>
      <c r="I121" s="31"/>
    </row>
    <row r="122" spans="1:9" x14ac:dyDescent="0.35">
      <c r="A122" t="s">
        <v>1839</v>
      </c>
      <c r="B122" t="s">
        <v>1024</v>
      </c>
      <c r="C122" t="s">
        <v>3284</v>
      </c>
      <c r="D122" t="s">
        <v>1839</v>
      </c>
      <c r="E122" t="s">
        <v>1020</v>
      </c>
      <c r="F122" t="s">
        <v>3282</v>
      </c>
      <c r="G122" s="13">
        <v>0.90740740740740744</v>
      </c>
      <c r="H122" s="32"/>
      <c r="I122" s="31"/>
    </row>
    <row r="123" spans="1:9" x14ac:dyDescent="0.35">
      <c r="A123" t="s">
        <v>1839</v>
      </c>
      <c r="B123" t="s">
        <v>1024</v>
      </c>
      <c r="C123" t="s">
        <v>3284</v>
      </c>
      <c r="D123" t="s">
        <v>1839</v>
      </c>
      <c r="E123" t="s">
        <v>986</v>
      </c>
      <c r="F123" t="s">
        <v>987</v>
      </c>
      <c r="G123" s="13">
        <v>0.90467516697024897</v>
      </c>
      <c r="H123" s="32"/>
      <c r="I123" s="31"/>
    </row>
    <row r="124" spans="1:9" x14ac:dyDescent="0.35">
      <c r="A124" t="s">
        <v>1839</v>
      </c>
      <c r="B124" t="s">
        <v>1024</v>
      </c>
      <c r="C124" t="s">
        <v>3284</v>
      </c>
      <c r="D124" t="s">
        <v>1839</v>
      </c>
      <c r="E124" t="s">
        <v>1034</v>
      </c>
      <c r="F124" t="s">
        <v>3288</v>
      </c>
      <c r="G124" s="13">
        <v>0.85103485838779958</v>
      </c>
      <c r="H124" s="32"/>
      <c r="I124" s="31"/>
    </row>
    <row r="125" spans="1:9" x14ac:dyDescent="0.35">
      <c r="A125" s="12" t="s">
        <v>1839</v>
      </c>
      <c r="B125" s="12" t="s">
        <v>1026</v>
      </c>
      <c r="C125" s="12" t="s">
        <v>3285</v>
      </c>
      <c r="D125" s="12" t="s">
        <v>1839</v>
      </c>
      <c r="E125" s="12" t="s">
        <v>1022</v>
      </c>
      <c r="F125" s="12" t="s">
        <v>3283</v>
      </c>
      <c r="G125" s="25">
        <v>0.90740740740740744</v>
      </c>
      <c r="H125" s="32"/>
      <c r="I125" s="31"/>
    </row>
    <row r="126" spans="1:9" x14ac:dyDescent="0.35">
      <c r="A126" t="s">
        <v>1839</v>
      </c>
      <c r="B126" t="s">
        <v>1026</v>
      </c>
      <c r="C126" t="s">
        <v>3285</v>
      </c>
      <c r="D126" t="s">
        <v>1839</v>
      </c>
      <c r="E126" t="s">
        <v>1036</v>
      </c>
      <c r="F126" t="s">
        <v>3289</v>
      </c>
      <c r="G126" s="13">
        <v>0.85103485838779958</v>
      </c>
      <c r="H126" s="32"/>
      <c r="I126" s="31"/>
    </row>
    <row r="127" spans="1:9" x14ac:dyDescent="0.35">
      <c r="A127" t="s">
        <v>1839</v>
      </c>
      <c r="B127" t="s">
        <v>1026</v>
      </c>
      <c r="C127" t="s">
        <v>3285</v>
      </c>
      <c r="D127" t="s">
        <v>1839</v>
      </c>
      <c r="E127" t="s">
        <v>1018</v>
      </c>
      <c r="F127" t="s">
        <v>3281</v>
      </c>
      <c r="G127" s="13">
        <v>0.83751493428912782</v>
      </c>
      <c r="H127" s="32"/>
      <c r="I127" s="31"/>
    </row>
    <row r="128" spans="1:9" x14ac:dyDescent="0.35">
      <c r="A128" t="s">
        <v>1839</v>
      </c>
      <c r="B128" t="s">
        <v>1030</v>
      </c>
      <c r="C128" t="s">
        <v>1031</v>
      </c>
      <c r="D128" t="s">
        <v>1839</v>
      </c>
      <c r="E128" t="s">
        <v>954</v>
      </c>
      <c r="F128" t="s">
        <v>3253</v>
      </c>
      <c r="G128" s="13">
        <v>0.92456140350877192</v>
      </c>
      <c r="H128" s="32"/>
      <c r="I128" s="31"/>
    </row>
    <row r="129" spans="1:9" x14ac:dyDescent="0.35">
      <c r="A129" t="s">
        <v>1839</v>
      </c>
      <c r="B129" t="s">
        <v>1030</v>
      </c>
      <c r="C129" t="s">
        <v>1031</v>
      </c>
      <c r="D129" t="s">
        <v>1839</v>
      </c>
      <c r="E129" t="s">
        <v>956</v>
      </c>
      <c r="F129" t="s">
        <v>3254</v>
      </c>
      <c r="G129" s="13">
        <v>0.91513761467889909</v>
      </c>
      <c r="H129" s="32"/>
      <c r="I129" s="31"/>
    </row>
    <row r="130" spans="1:9" x14ac:dyDescent="0.35">
      <c r="A130" t="s">
        <v>1839</v>
      </c>
      <c r="B130" t="s">
        <v>1030</v>
      </c>
      <c r="C130" t="s">
        <v>1031</v>
      </c>
      <c r="D130" t="s">
        <v>1839</v>
      </c>
      <c r="E130" t="s">
        <v>958</v>
      </c>
      <c r="F130" t="s">
        <v>3255</v>
      </c>
      <c r="G130" s="13">
        <v>0.91513761467889909</v>
      </c>
      <c r="H130" s="31"/>
      <c r="I130" s="31"/>
    </row>
    <row r="131" spans="1:9" x14ac:dyDescent="0.35">
      <c r="A131" t="s">
        <v>1839</v>
      </c>
      <c r="B131" t="s">
        <v>1032</v>
      </c>
      <c r="C131" t="s">
        <v>3287</v>
      </c>
      <c r="D131" t="s">
        <v>1839</v>
      </c>
      <c r="E131" t="s">
        <v>954</v>
      </c>
      <c r="F131" t="s">
        <v>3253</v>
      </c>
      <c r="G131" s="13">
        <v>0.91306715063520871</v>
      </c>
      <c r="H131" s="32"/>
      <c r="I131" s="31"/>
    </row>
    <row r="132" spans="1:9" x14ac:dyDescent="0.35">
      <c r="A132" t="s">
        <v>1839</v>
      </c>
      <c r="B132" t="s">
        <v>1032</v>
      </c>
      <c r="C132" t="s">
        <v>3287</v>
      </c>
      <c r="D132" t="s">
        <v>1839</v>
      </c>
      <c r="E132" t="s">
        <v>956</v>
      </c>
      <c r="F132" t="s">
        <v>3254</v>
      </c>
      <c r="G132" s="13">
        <v>0.90384615384615385</v>
      </c>
      <c r="H132" s="32"/>
      <c r="I132" s="31"/>
    </row>
    <row r="133" spans="1:9" x14ac:dyDescent="0.35">
      <c r="A133" t="s">
        <v>1839</v>
      </c>
      <c r="B133" t="s">
        <v>1032</v>
      </c>
      <c r="C133" t="s">
        <v>3287</v>
      </c>
      <c r="D133" t="s">
        <v>1839</v>
      </c>
      <c r="E133" t="s">
        <v>958</v>
      </c>
      <c r="F133" t="s">
        <v>3255</v>
      </c>
      <c r="G133" s="13">
        <v>0.90384615384615385</v>
      </c>
      <c r="H133" s="32"/>
      <c r="I133" s="31"/>
    </row>
    <row r="134" spans="1:9" x14ac:dyDescent="0.35">
      <c r="A134" t="s">
        <v>1839</v>
      </c>
      <c r="B134" t="s">
        <v>1034</v>
      </c>
      <c r="C134" t="s">
        <v>3288</v>
      </c>
      <c r="D134" t="s">
        <v>1839</v>
      </c>
      <c r="E134" t="s">
        <v>1024</v>
      </c>
      <c r="F134" t="s">
        <v>3284</v>
      </c>
      <c r="G134" s="13">
        <v>0.85103485838779958</v>
      </c>
      <c r="H134" s="32"/>
      <c r="I134" s="31"/>
    </row>
    <row r="135" spans="1:9" x14ac:dyDescent="0.35">
      <c r="A135" t="s">
        <v>1839</v>
      </c>
      <c r="B135" t="s">
        <v>1034</v>
      </c>
      <c r="C135" t="s">
        <v>3288</v>
      </c>
      <c r="D135" t="s">
        <v>1839</v>
      </c>
      <c r="E135" t="s">
        <v>1020</v>
      </c>
      <c r="F135" t="s">
        <v>3282</v>
      </c>
      <c r="G135" s="13">
        <v>0.8221993833504625</v>
      </c>
      <c r="H135" s="31"/>
      <c r="I135" s="31"/>
    </row>
    <row r="136" spans="1:9" x14ac:dyDescent="0.35">
      <c r="A136" t="s">
        <v>1839</v>
      </c>
      <c r="B136" t="s">
        <v>1034</v>
      </c>
      <c r="C136" t="s">
        <v>3288</v>
      </c>
      <c r="D136" t="s">
        <v>1839</v>
      </c>
      <c r="E136" t="s">
        <v>986</v>
      </c>
      <c r="F136" t="s">
        <v>987</v>
      </c>
      <c r="G136" s="13">
        <v>0.80851595180121116</v>
      </c>
      <c r="H136" s="32"/>
      <c r="I136" s="31"/>
    </row>
    <row r="137" spans="1:9" x14ac:dyDescent="0.35">
      <c r="A137" t="s">
        <v>1839</v>
      </c>
      <c r="B137" t="s">
        <v>1036</v>
      </c>
      <c r="C137" t="s">
        <v>3289</v>
      </c>
      <c r="D137" t="s">
        <v>1839</v>
      </c>
      <c r="E137" t="s">
        <v>1026</v>
      </c>
      <c r="F137" t="s">
        <v>3285</v>
      </c>
      <c r="G137" s="13">
        <v>0.85103485838779958</v>
      </c>
      <c r="H137" s="32"/>
      <c r="I137" s="31"/>
    </row>
    <row r="138" spans="1:9" x14ac:dyDescent="0.35">
      <c r="A138" t="s">
        <v>1839</v>
      </c>
      <c r="B138" t="s">
        <v>1036</v>
      </c>
      <c r="C138" t="s">
        <v>3289</v>
      </c>
      <c r="D138" t="s">
        <v>1839</v>
      </c>
      <c r="E138" t="s">
        <v>1022</v>
      </c>
      <c r="F138" t="s">
        <v>3283</v>
      </c>
      <c r="G138" s="13">
        <v>0.8221993833504625</v>
      </c>
      <c r="H138" s="32"/>
      <c r="I138" s="31"/>
    </row>
    <row r="139" spans="1:9" x14ac:dyDescent="0.35">
      <c r="A139" t="s">
        <v>1839</v>
      </c>
      <c r="B139" t="s">
        <v>1036</v>
      </c>
      <c r="C139" t="s">
        <v>3289</v>
      </c>
      <c r="D139" t="s">
        <v>1839</v>
      </c>
      <c r="E139" t="s">
        <v>1018</v>
      </c>
      <c r="F139" t="s">
        <v>3281</v>
      </c>
      <c r="G139" s="13">
        <v>0.53506787330316741</v>
      </c>
      <c r="H139" s="32"/>
      <c r="I139" s="31"/>
    </row>
    <row r="140" spans="1:9" x14ac:dyDescent="0.35">
      <c r="A140" t="s">
        <v>1839</v>
      </c>
      <c r="B140" t="s">
        <v>1044</v>
      </c>
      <c r="C140" t="s">
        <v>3293</v>
      </c>
      <c r="D140" t="s">
        <v>1839</v>
      </c>
      <c r="E140" t="s">
        <v>1016</v>
      </c>
      <c r="F140" t="s">
        <v>3280</v>
      </c>
      <c r="G140" s="13">
        <v>0.85553086148091095</v>
      </c>
      <c r="H140" s="32"/>
      <c r="I140" s="31"/>
    </row>
    <row r="141" spans="1:9" x14ac:dyDescent="0.35">
      <c r="A141" t="s">
        <v>1839</v>
      </c>
      <c r="B141" t="s">
        <v>1044</v>
      </c>
      <c r="C141" t="s">
        <v>3293</v>
      </c>
      <c r="D141" t="s">
        <v>1839</v>
      </c>
      <c r="E141" t="s">
        <v>1018</v>
      </c>
      <c r="F141" t="s">
        <v>3281</v>
      </c>
      <c r="G141" s="13">
        <v>0.85553086148091095</v>
      </c>
      <c r="H141" s="32"/>
      <c r="I141" s="31"/>
    </row>
    <row r="142" spans="1:9" x14ac:dyDescent="0.35">
      <c r="A142" t="s">
        <v>1839</v>
      </c>
      <c r="B142" t="s">
        <v>1044</v>
      </c>
      <c r="C142" t="s">
        <v>3293</v>
      </c>
      <c r="D142" t="s">
        <v>1839</v>
      </c>
      <c r="E142" t="s">
        <v>1071</v>
      </c>
      <c r="F142" t="s">
        <v>3306</v>
      </c>
      <c r="G142" s="13">
        <v>0.85274848194311281</v>
      </c>
      <c r="H142" s="32"/>
      <c r="I142" s="31"/>
    </row>
    <row r="143" spans="1:9" x14ac:dyDescent="0.35">
      <c r="A143" t="s">
        <v>1839</v>
      </c>
      <c r="B143" t="s">
        <v>1054</v>
      </c>
      <c r="C143" t="s">
        <v>3297</v>
      </c>
      <c r="D143" t="s">
        <v>1839</v>
      </c>
      <c r="E143" t="s">
        <v>1042</v>
      </c>
      <c r="F143" t="s">
        <v>3292</v>
      </c>
      <c r="G143" s="13">
        <v>0.89230769230769236</v>
      </c>
      <c r="H143" s="32"/>
      <c r="I143" s="31"/>
    </row>
    <row r="144" spans="1:9" x14ac:dyDescent="0.35">
      <c r="A144" t="s">
        <v>1839</v>
      </c>
      <c r="B144" t="s">
        <v>1054</v>
      </c>
      <c r="C144" t="s">
        <v>3297</v>
      </c>
      <c r="D144" t="s">
        <v>1839</v>
      </c>
      <c r="E144" t="s">
        <v>976</v>
      </c>
      <c r="F144" t="s">
        <v>3261</v>
      </c>
      <c r="G144" s="13">
        <v>0.8666666666666667</v>
      </c>
      <c r="H144" s="31"/>
      <c r="I144" s="31"/>
    </row>
    <row r="145" spans="1:9" x14ac:dyDescent="0.35">
      <c r="A145" t="s">
        <v>1839</v>
      </c>
      <c r="B145" t="s">
        <v>802</v>
      </c>
      <c r="C145" t="s">
        <v>3298</v>
      </c>
      <c r="D145" t="s">
        <v>1839</v>
      </c>
      <c r="E145" t="s">
        <v>1057</v>
      </c>
      <c r="F145" t="s">
        <v>3299</v>
      </c>
      <c r="G145" s="13">
        <v>0.97142857142857142</v>
      </c>
      <c r="H145" s="32"/>
      <c r="I145" s="31"/>
    </row>
    <row r="146" spans="1:9" x14ac:dyDescent="0.35">
      <c r="A146" t="s">
        <v>1839</v>
      </c>
      <c r="B146" t="s">
        <v>1057</v>
      </c>
      <c r="C146" t="s">
        <v>3299</v>
      </c>
      <c r="D146" t="s">
        <v>1839</v>
      </c>
      <c r="E146" t="s">
        <v>802</v>
      </c>
      <c r="F146" t="s">
        <v>3298</v>
      </c>
      <c r="G146" s="13">
        <v>0.97142857142857142</v>
      </c>
      <c r="H146" s="32"/>
      <c r="I146" s="31"/>
    </row>
    <row r="147" spans="1:9" x14ac:dyDescent="0.35">
      <c r="A147" t="s">
        <v>1839</v>
      </c>
      <c r="B147" t="s">
        <v>1065</v>
      </c>
      <c r="C147" t="s">
        <v>3303</v>
      </c>
      <c r="D147" t="s">
        <v>1839</v>
      </c>
      <c r="E147" t="s">
        <v>954</v>
      </c>
      <c r="F147" t="s">
        <v>3253</v>
      </c>
      <c r="G147" s="13">
        <v>0.90543572044866261</v>
      </c>
      <c r="H147" s="32"/>
      <c r="I147" s="31"/>
    </row>
    <row r="148" spans="1:9" x14ac:dyDescent="0.35">
      <c r="A148" t="s">
        <v>1839</v>
      </c>
      <c r="B148" t="s">
        <v>1065</v>
      </c>
      <c r="C148" t="s">
        <v>3303</v>
      </c>
      <c r="D148" t="s">
        <v>1839</v>
      </c>
      <c r="E148" t="s">
        <v>956</v>
      </c>
      <c r="F148" t="s">
        <v>3254</v>
      </c>
      <c r="G148" s="13">
        <v>0.89634146341463417</v>
      </c>
      <c r="H148" s="32"/>
      <c r="I148" s="31"/>
    </row>
    <row r="149" spans="1:9" x14ac:dyDescent="0.35">
      <c r="A149" t="s">
        <v>1839</v>
      </c>
      <c r="B149" t="s">
        <v>1065</v>
      </c>
      <c r="C149" t="s">
        <v>3303</v>
      </c>
      <c r="D149" t="s">
        <v>1839</v>
      </c>
      <c r="E149" t="s">
        <v>958</v>
      </c>
      <c r="F149" t="s">
        <v>3255</v>
      </c>
      <c r="G149" s="13">
        <v>0.89634146341463417</v>
      </c>
      <c r="H149" s="32"/>
      <c r="I149" s="31"/>
    </row>
    <row r="150" spans="1:9" x14ac:dyDescent="0.35">
      <c r="A150" t="s">
        <v>1839</v>
      </c>
      <c r="B150" t="s">
        <v>1069</v>
      </c>
      <c r="C150" t="s">
        <v>3305</v>
      </c>
      <c r="D150" t="s">
        <v>1839</v>
      </c>
      <c r="E150" t="s">
        <v>1034</v>
      </c>
      <c r="F150" t="s">
        <v>3288</v>
      </c>
      <c r="G150" s="13">
        <v>0.78996939015775847</v>
      </c>
      <c r="H150" s="32"/>
      <c r="I150" s="31"/>
    </row>
    <row r="151" spans="1:9" x14ac:dyDescent="0.35">
      <c r="A151" t="s">
        <v>1839</v>
      </c>
      <c r="B151" t="s">
        <v>1069</v>
      </c>
      <c r="C151" t="s">
        <v>3305</v>
      </c>
      <c r="D151" t="s">
        <v>1839</v>
      </c>
      <c r="E151" t="s">
        <v>1036</v>
      </c>
      <c r="F151" t="s">
        <v>3289</v>
      </c>
      <c r="G151" s="13">
        <v>0.78996939015775847</v>
      </c>
      <c r="H151" s="32"/>
      <c r="I151" s="31"/>
    </row>
    <row r="152" spans="1:9" x14ac:dyDescent="0.35">
      <c r="A152" t="s">
        <v>1839</v>
      </c>
      <c r="B152" t="s">
        <v>1071</v>
      </c>
      <c r="C152" t="s">
        <v>3306</v>
      </c>
      <c r="D152" t="s">
        <v>1839</v>
      </c>
      <c r="E152" t="s">
        <v>1044</v>
      </c>
      <c r="F152" t="s">
        <v>3293</v>
      </c>
      <c r="G152" s="13">
        <v>0.85274848194311281</v>
      </c>
      <c r="H152" s="32"/>
      <c r="I152" s="31"/>
    </row>
    <row r="153" spans="1:9" x14ac:dyDescent="0.35">
      <c r="A153" t="s">
        <v>1839</v>
      </c>
      <c r="B153" t="s">
        <v>1071</v>
      </c>
      <c r="C153" t="s">
        <v>3306</v>
      </c>
      <c r="D153" t="s">
        <v>1839</v>
      </c>
      <c r="E153" t="s">
        <v>1812</v>
      </c>
      <c r="F153" t="s">
        <v>3377</v>
      </c>
      <c r="G153" s="13">
        <v>0.83548795247001872</v>
      </c>
      <c r="H153" s="32"/>
      <c r="I153" s="31"/>
    </row>
    <row r="154" spans="1:9" x14ac:dyDescent="0.35">
      <c r="A154" t="s">
        <v>1839</v>
      </c>
      <c r="B154" t="s">
        <v>1071</v>
      </c>
      <c r="C154" t="s">
        <v>3306</v>
      </c>
      <c r="D154" t="s">
        <v>1839</v>
      </c>
      <c r="E154" t="s">
        <v>1507</v>
      </c>
      <c r="F154" t="s">
        <v>3378</v>
      </c>
      <c r="G154" s="13">
        <v>0.82160640831348786</v>
      </c>
      <c r="H154" s="32"/>
      <c r="I154" s="31"/>
    </row>
    <row r="155" spans="1:9" x14ac:dyDescent="0.35">
      <c r="A155" t="s">
        <v>1839</v>
      </c>
      <c r="B155" t="s">
        <v>259</v>
      </c>
      <c r="C155" t="s">
        <v>3307</v>
      </c>
      <c r="D155" t="s">
        <v>1839</v>
      </c>
      <c r="E155" t="s">
        <v>279</v>
      </c>
      <c r="F155" t="s">
        <v>3317</v>
      </c>
      <c r="G155" s="13">
        <v>0.97733990147783256</v>
      </c>
      <c r="H155" s="32"/>
      <c r="I155" s="31"/>
    </row>
    <row r="156" spans="1:9" x14ac:dyDescent="0.35">
      <c r="A156" t="s">
        <v>1839</v>
      </c>
      <c r="B156" t="s">
        <v>259</v>
      </c>
      <c r="C156" t="s">
        <v>3307</v>
      </c>
      <c r="D156" t="s">
        <v>1839</v>
      </c>
      <c r="E156" t="s">
        <v>1677</v>
      </c>
      <c r="F156" t="s">
        <v>2676</v>
      </c>
      <c r="G156" s="13">
        <v>0.89897964118187534</v>
      </c>
      <c r="H156" s="32"/>
      <c r="I156" s="31"/>
    </row>
    <row r="157" spans="1:9" x14ac:dyDescent="0.35">
      <c r="A157" t="s">
        <v>1839</v>
      </c>
      <c r="B157" t="s">
        <v>259</v>
      </c>
      <c r="C157" t="s">
        <v>3307</v>
      </c>
      <c r="D157" t="s">
        <v>1839</v>
      </c>
      <c r="E157" t="s">
        <v>796</v>
      </c>
      <c r="F157" t="s">
        <v>3231</v>
      </c>
      <c r="G157" s="13">
        <v>0.87690025954764561</v>
      </c>
      <c r="H157" s="32"/>
      <c r="I157" s="31"/>
    </row>
    <row r="158" spans="1:9" x14ac:dyDescent="0.35">
      <c r="A158" t="s">
        <v>1839</v>
      </c>
      <c r="B158" t="s">
        <v>261</v>
      </c>
      <c r="C158" t="s">
        <v>3308</v>
      </c>
      <c r="D158" t="s">
        <v>1837</v>
      </c>
      <c r="E158">
        <v>55</v>
      </c>
      <c r="F158" t="s">
        <v>3583</v>
      </c>
      <c r="G158" s="13">
        <v>0.95330307614725163</v>
      </c>
      <c r="H158" s="32"/>
      <c r="I158" s="31"/>
    </row>
    <row r="159" spans="1:9" x14ac:dyDescent="0.35">
      <c r="A159" t="s">
        <v>1839</v>
      </c>
      <c r="B159" t="s">
        <v>261</v>
      </c>
      <c r="C159" t="s">
        <v>3308</v>
      </c>
      <c r="D159" t="s">
        <v>1839</v>
      </c>
      <c r="E159" t="s">
        <v>780</v>
      </c>
      <c r="F159" t="s">
        <v>3226</v>
      </c>
      <c r="G159" s="13">
        <v>0.8793786606317151</v>
      </c>
      <c r="H159" s="32"/>
      <c r="I159" s="31"/>
    </row>
    <row r="160" spans="1:9" x14ac:dyDescent="0.35">
      <c r="A160" t="s">
        <v>1839</v>
      </c>
      <c r="B160" t="s">
        <v>261</v>
      </c>
      <c r="C160" t="s">
        <v>3308</v>
      </c>
      <c r="D160" t="s">
        <v>1839</v>
      </c>
      <c r="E160" t="s">
        <v>1441</v>
      </c>
      <c r="F160" t="s">
        <v>3320</v>
      </c>
      <c r="G160" s="13">
        <v>0.58026315789473681</v>
      </c>
      <c r="H160" s="32"/>
      <c r="I160" s="31"/>
    </row>
    <row r="161" spans="1:9" x14ac:dyDescent="0.35">
      <c r="A161" t="s">
        <v>1839</v>
      </c>
      <c r="B161" t="s">
        <v>263</v>
      </c>
      <c r="C161" t="s">
        <v>3309</v>
      </c>
      <c r="D161" t="s">
        <v>1839</v>
      </c>
      <c r="E161" t="s">
        <v>788</v>
      </c>
      <c r="F161" t="s">
        <v>3228</v>
      </c>
      <c r="G161" s="13">
        <v>0.90757381258023107</v>
      </c>
      <c r="H161" s="32"/>
      <c r="I161" s="31"/>
    </row>
    <row r="162" spans="1:9" x14ac:dyDescent="0.35">
      <c r="A162" t="s">
        <v>1839</v>
      </c>
      <c r="B162" t="s">
        <v>263</v>
      </c>
      <c r="C162" t="s">
        <v>3309</v>
      </c>
      <c r="D162" t="s">
        <v>1836</v>
      </c>
      <c r="E162">
        <v>2</v>
      </c>
      <c r="F162" t="s">
        <v>2694</v>
      </c>
      <c r="G162" s="13">
        <v>0.90551680405833856</v>
      </c>
      <c r="H162" s="32"/>
      <c r="I162" s="31"/>
    </row>
    <row r="163" spans="1:9" x14ac:dyDescent="0.35">
      <c r="A163" t="s">
        <v>1839</v>
      </c>
      <c r="B163" t="s">
        <v>263</v>
      </c>
      <c r="C163" t="s">
        <v>3309</v>
      </c>
      <c r="D163" t="s">
        <v>1839</v>
      </c>
      <c r="E163" t="s">
        <v>269</v>
      </c>
      <c r="F163" t="s">
        <v>3312</v>
      </c>
      <c r="G163" s="13">
        <v>0.87825624667729929</v>
      </c>
      <c r="H163" s="32"/>
      <c r="I163" s="31"/>
    </row>
    <row r="164" spans="1:9" x14ac:dyDescent="0.35">
      <c r="A164" t="s">
        <v>1839</v>
      </c>
      <c r="B164" t="s">
        <v>265</v>
      </c>
      <c r="C164" t="s">
        <v>3310</v>
      </c>
      <c r="D164" t="s">
        <v>1839</v>
      </c>
      <c r="E164" t="s">
        <v>255</v>
      </c>
      <c r="F164" t="s">
        <v>3388</v>
      </c>
      <c r="G164" s="13">
        <v>0.9882352941176471</v>
      </c>
      <c r="H164" s="32"/>
      <c r="I164" s="31"/>
    </row>
    <row r="165" spans="1:9" x14ac:dyDescent="0.35">
      <c r="A165" t="s">
        <v>1839</v>
      </c>
      <c r="B165" t="s">
        <v>265</v>
      </c>
      <c r="C165" t="s">
        <v>3310</v>
      </c>
      <c r="D165" t="s">
        <v>1839</v>
      </c>
      <c r="E165" t="s">
        <v>267</v>
      </c>
      <c r="F165" t="s">
        <v>3311</v>
      </c>
      <c r="G165" s="13">
        <v>0.9529025191675794</v>
      </c>
      <c r="H165" s="31"/>
      <c r="I165" s="31"/>
    </row>
    <row r="166" spans="1:9" x14ac:dyDescent="0.35">
      <c r="A166" t="s">
        <v>1839</v>
      </c>
      <c r="B166" t="s">
        <v>265</v>
      </c>
      <c r="C166" t="s">
        <v>3310</v>
      </c>
      <c r="D166" t="s">
        <v>1839</v>
      </c>
      <c r="E166" t="s">
        <v>271</v>
      </c>
      <c r="F166" t="s">
        <v>3313</v>
      </c>
      <c r="G166" s="13">
        <v>0.87426470588235294</v>
      </c>
      <c r="H166" s="31"/>
      <c r="I166" s="31"/>
    </row>
    <row r="167" spans="1:9" x14ac:dyDescent="0.35">
      <c r="A167" t="s">
        <v>1839</v>
      </c>
      <c r="B167" t="s">
        <v>267</v>
      </c>
      <c r="C167" t="s">
        <v>3311</v>
      </c>
      <c r="D167" t="s">
        <v>1839</v>
      </c>
      <c r="E167" t="s">
        <v>255</v>
      </c>
      <c r="F167" t="s">
        <v>3388</v>
      </c>
      <c r="G167" s="13">
        <v>0.9927710843373494</v>
      </c>
      <c r="H167" s="32"/>
      <c r="I167" s="31"/>
    </row>
    <row r="168" spans="1:9" x14ac:dyDescent="0.35">
      <c r="A168" t="s">
        <v>1839</v>
      </c>
      <c r="B168" t="s">
        <v>267</v>
      </c>
      <c r="C168" t="s">
        <v>3311</v>
      </c>
      <c r="D168" t="s">
        <v>1839</v>
      </c>
      <c r="E168" t="s">
        <v>265</v>
      </c>
      <c r="F168" t="s">
        <v>3310</v>
      </c>
      <c r="G168" s="13">
        <v>0.9529025191675794</v>
      </c>
      <c r="H168" s="32"/>
      <c r="I168" s="31"/>
    </row>
    <row r="169" spans="1:9" x14ac:dyDescent="0.35">
      <c r="A169" t="s">
        <v>1839</v>
      </c>
      <c r="B169" t="s">
        <v>267</v>
      </c>
      <c r="C169" t="s">
        <v>3311</v>
      </c>
      <c r="D169" t="s">
        <v>1839</v>
      </c>
      <c r="E169" t="s">
        <v>271</v>
      </c>
      <c r="F169" t="s">
        <v>3313</v>
      </c>
      <c r="G169" s="13">
        <v>0.87108433734939761</v>
      </c>
      <c r="H169" s="32"/>
      <c r="I169" s="31"/>
    </row>
    <row r="170" spans="1:9" x14ac:dyDescent="0.35">
      <c r="A170" t="s">
        <v>1839</v>
      </c>
      <c r="B170" t="s">
        <v>269</v>
      </c>
      <c r="C170" t="s">
        <v>3312</v>
      </c>
      <c r="D170" t="s">
        <v>1839</v>
      </c>
      <c r="E170" t="s">
        <v>277</v>
      </c>
      <c r="F170" t="s">
        <v>3316</v>
      </c>
      <c r="G170" s="13">
        <v>0.89162561576354682</v>
      </c>
      <c r="H170" s="32"/>
      <c r="I170" s="31"/>
    </row>
    <row r="171" spans="1:9" x14ac:dyDescent="0.35">
      <c r="A171" t="s">
        <v>1839</v>
      </c>
      <c r="B171" t="s">
        <v>269</v>
      </c>
      <c r="C171" t="s">
        <v>3312</v>
      </c>
      <c r="D171" t="s">
        <v>1839</v>
      </c>
      <c r="E171" t="s">
        <v>279</v>
      </c>
      <c r="F171" t="s">
        <v>3317</v>
      </c>
      <c r="G171" s="13">
        <v>0.89162561576354682</v>
      </c>
      <c r="H171" s="32"/>
      <c r="I171" s="31"/>
    </row>
    <row r="172" spans="1:9" x14ac:dyDescent="0.35">
      <c r="A172" t="s">
        <v>1839</v>
      </c>
      <c r="B172" t="s">
        <v>269</v>
      </c>
      <c r="C172" t="s">
        <v>3312</v>
      </c>
      <c r="D172" t="s">
        <v>1839</v>
      </c>
      <c r="E172" t="s">
        <v>788</v>
      </c>
      <c r="F172" t="s">
        <v>3228</v>
      </c>
      <c r="G172" s="13">
        <v>0.87825624667729929</v>
      </c>
      <c r="H172" s="31"/>
      <c r="I172" s="31"/>
    </row>
    <row r="173" spans="1:9" x14ac:dyDescent="0.35">
      <c r="A173" t="s">
        <v>1839</v>
      </c>
      <c r="B173" t="s">
        <v>271</v>
      </c>
      <c r="C173" t="s">
        <v>3313</v>
      </c>
      <c r="D173" t="s">
        <v>1839</v>
      </c>
      <c r="E173" t="s">
        <v>255</v>
      </c>
      <c r="F173" t="s">
        <v>3388</v>
      </c>
      <c r="G173" s="13">
        <v>0.90191082802547773</v>
      </c>
      <c r="H173" s="32"/>
      <c r="I173" s="31"/>
    </row>
    <row r="174" spans="1:9" x14ac:dyDescent="0.35">
      <c r="A174" t="s">
        <v>1839</v>
      </c>
      <c r="B174" t="s">
        <v>271</v>
      </c>
      <c r="C174" t="s">
        <v>3313</v>
      </c>
      <c r="D174" t="s">
        <v>1839</v>
      </c>
      <c r="E174" t="s">
        <v>1781</v>
      </c>
      <c r="F174" t="s">
        <v>3408</v>
      </c>
      <c r="G174" s="13">
        <v>0.87660218135498769</v>
      </c>
      <c r="H174" s="32"/>
      <c r="I174" s="31"/>
    </row>
    <row r="175" spans="1:9" x14ac:dyDescent="0.35">
      <c r="A175" t="s">
        <v>1839</v>
      </c>
      <c r="B175" t="s">
        <v>271</v>
      </c>
      <c r="C175" t="s">
        <v>3313</v>
      </c>
      <c r="D175" t="s">
        <v>1839</v>
      </c>
      <c r="E175" t="s">
        <v>265</v>
      </c>
      <c r="F175" t="s">
        <v>3310</v>
      </c>
      <c r="G175" s="13">
        <v>0.87426470588235294</v>
      </c>
      <c r="H175" s="32"/>
      <c r="I175" s="31"/>
    </row>
    <row r="176" spans="1:9" x14ac:dyDescent="0.35">
      <c r="A176" t="s">
        <v>1839</v>
      </c>
      <c r="B176" t="s">
        <v>273</v>
      </c>
      <c r="C176" t="s">
        <v>3314</v>
      </c>
      <c r="D176" t="s">
        <v>1839</v>
      </c>
      <c r="E176" t="s">
        <v>255</v>
      </c>
      <c r="F176" t="s">
        <v>3388</v>
      </c>
      <c r="G176" s="13">
        <v>0.90191082802547773</v>
      </c>
      <c r="H176" s="32"/>
      <c r="I176" s="31"/>
    </row>
    <row r="177" spans="1:9" x14ac:dyDescent="0.35">
      <c r="A177" t="s">
        <v>1839</v>
      </c>
      <c r="B177" t="s">
        <v>273</v>
      </c>
      <c r="C177" t="s">
        <v>3314</v>
      </c>
      <c r="D177" t="s">
        <v>1839</v>
      </c>
      <c r="E177" t="s">
        <v>1783</v>
      </c>
      <c r="F177" t="s">
        <v>2692</v>
      </c>
      <c r="G177" s="13">
        <v>0.87660218135498769</v>
      </c>
      <c r="H177" s="32"/>
      <c r="I177" s="31"/>
    </row>
    <row r="178" spans="1:9" x14ac:dyDescent="0.35">
      <c r="A178" t="s">
        <v>1839</v>
      </c>
      <c r="B178" t="s">
        <v>273</v>
      </c>
      <c r="C178" t="s">
        <v>3314</v>
      </c>
      <c r="D178" t="s">
        <v>1839</v>
      </c>
      <c r="E178" t="s">
        <v>265</v>
      </c>
      <c r="F178" t="s">
        <v>3310</v>
      </c>
      <c r="G178" s="13">
        <v>0.87426470588235294</v>
      </c>
      <c r="H178" s="32"/>
      <c r="I178" s="31"/>
    </row>
    <row r="179" spans="1:9" x14ac:dyDescent="0.35">
      <c r="A179" t="s">
        <v>1839</v>
      </c>
      <c r="B179" t="s">
        <v>275</v>
      </c>
      <c r="C179" t="s">
        <v>3315</v>
      </c>
      <c r="D179" t="s">
        <v>1839</v>
      </c>
      <c r="E179" t="s">
        <v>277</v>
      </c>
      <c r="F179" t="s">
        <v>3316</v>
      </c>
      <c r="G179" s="13">
        <v>0.97733990147783256</v>
      </c>
      <c r="H179" s="32"/>
      <c r="I179" s="31"/>
    </row>
    <row r="180" spans="1:9" x14ac:dyDescent="0.35">
      <c r="A180" t="s">
        <v>1839</v>
      </c>
      <c r="B180" t="s">
        <v>275</v>
      </c>
      <c r="C180" t="s">
        <v>3315</v>
      </c>
      <c r="D180" t="s">
        <v>1839</v>
      </c>
      <c r="E180" t="s">
        <v>792</v>
      </c>
      <c r="F180" t="s">
        <v>3230</v>
      </c>
      <c r="G180" s="13">
        <v>0.87690025954764561</v>
      </c>
      <c r="H180" s="31"/>
      <c r="I180" s="31"/>
    </row>
    <row r="181" spans="1:9" x14ac:dyDescent="0.35">
      <c r="A181" t="s">
        <v>1839</v>
      </c>
      <c r="B181" t="s">
        <v>275</v>
      </c>
      <c r="C181" t="s">
        <v>3315</v>
      </c>
      <c r="D181" t="s">
        <v>1839</v>
      </c>
      <c r="E181" t="s">
        <v>1698</v>
      </c>
      <c r="F181" t="s">
        <v>3401</v>
      </c>
      <c r="G181" s="13">
        <v>0.77002851957479901</v>
      </c>
      <c r="H181" s="32"/>
      <c r="I181" s="31"/>
    </row>
    <row r="182" spans="1:9" x14ac:dyDescent="0.35">
      <c r="A182" t="s">
        <v>1839</v>
      </c>
      <c r="B182" t="s">
        <v>277</v>
      </c>
      <c r="C182" t="s">
        <v>3316</v>
      </c>
      <c r="D182" t="s">
        <v>1839</v>
      </c>
      <c r="E182" t="s">
        <v>275</v>
      </c>
      <c r="F182" t="s">
        <v>3315</v>
      </c>
      <c r="G182" s="13">
        <v>0.97733990147783256</v>
      </c>
      <c r="H182" s="31"/>
      <c r="I182" s="31"/>
    </row>
    <row r="183" spans="1:9" x14ac:dyDescent="0.35">
      <c r="A183" t="s">
        <v>1839</v>
      </c>
      <c r="B183" t="s">
        <v>277</v>
      </c>
      <c r="C183" t="s">
        <v>3316</v>
      </c>
      <c r="D183" t="s">
        <v>1839</v>
      </c>
      <c r="E183" t="s">
        <v>1698</v>
      </c>
      <c r="F183" t="s">
        <v>3401</v>
      </c>
      <c r="G183" s="13">
        <v>0.93103448275862066</v>
      </c>
      <c r="H183" s="32"/>
      <c r="I183" s="31"/>
    </row>
    <row r="184" spans="1:9" x14ac:dyDescent="0.35">
      <c r="A184" t="s">
        <v>1839</v>
      </c>
      <c r="B184" t="s">
        <v>277</v>
      </c>
      <c r="C184" t="s">
        <v>3316</v>
      </c>
      <c r="D184" t="s">
        <v>1839</v>
      </c>
      <c r="E184" t="s">
        <v>792</v>
      </c>
      <c r="F184" t="s">
        <v>3230</v>
      </c>
      <c r="G184" s="13">
        <v>0.86388384754990932</v>
      </c>
      <c r="H184" s="32"/>
      <c r="I184" s="31"/>
    </row>
    <row r="185" spans="1:9" x14ac:dyDescent="0.35">
      <c r="A185" t="s">
        <v>1839</v>
      </c>
      <c r="B185" t="s">
        <v>279</v>
      </c>
      <c r="C185" t="s">
        <v>3317</v>
      </c>
      <c r="D185" t="s">
        <v>1839</v>
      </c>
      <c r="E185" t="s">
        <v>259</v>
      </c>
      <c r="F185" t="s">
        <v>3307</v>
      </c>
      <c r="G185" s="13">
        <v>0.97733990147783256</v>
      </c>
      <c r="H185" s="32"/>
      <c r="I185" s="31"/>
    </row>
    <row r="186" spans="1:9" x14ac:dyDescent="0.35">
      <c r="A186" t="s">
        <v>1839</v>
      </c>
      <c r="B186" t="s">
        <v>279</v>
      </c>
      <c r="C186" t="s">
        <v>3317</v>
      </c>
      <c r="D186" t="s">
        <v>1839</v>
      </c>
      <c r="E186" t="s">
        <v>1679</v>
      </c>
      <c r="F186" t="s">
        <v>3404</v>
      </c>
      <c r="G186" s="13">
        <v>0.93103448275862066</v>
      </c>
      <c r="H186" s="32"/>
      <c r="I186" s="31"/>
    </row>
    <row r="187" spans="1:9" x14ac:dyDescent="0.35">
      <c r="A187" t="s">
        <v>1839</v>
      </c>
      <c r="B187" t="s">
        <v>279</v>
      </c>
      <c r="C187" t="s">
        <v>3317</v>
      </c>
      <c r="D187" t="s">
        <v>1839</v>
      </c>
      <c r="E187" t="s">
        <v>1677</v>
      </c>
      <c r="F187" t="s">
        <v>2676</v>
      </c>
      <c r="G187" s="13">
        <v>0.88555717845175697</v>
      </c>
      <c r="H187" s="32"/>
      <c r="I187" s="31"/>
    </row>
    <row r="188" spans="1:9" x14ac:dyDescent="0.35">
      <c r="A188" t="s">
        <v>1839</v>
      </c>
      <c r="B188" t="s">
        <v>1508</v>
      </c>
      <c r="C188" t="s">
        <v>3318</v>
      </c>
      <c r="D188" t="s">
        <v>1836</v>
      </c>
      <c r="E188">
        <v>7</v>
      </c>
      <c r="F188" t="s">
        <v>2699</v>
      </c>
      <c r="G188" s="13">
        <v>0.54712643678160922</v>
      </c>
      <c r="H188" s="32"/>
      <c r="I188" s="31"/>
    </row>
    <row r="189" spans="1:9" x14ac:dyDescent="0.35">
      <c r="A189" t="s">
        <v>1839</v>
      </c>
      <c r="B189" t="s">
        <v>1440</v>
      </c>
      <c r="C189" t="s">
        <v>3319</v>
      </c>
      <c r="D189" t="s">
        <v>1839</v>
      </c>
      <c r="E189" t="s">
        <v>281</v>
      </c>
      <c r="F189" t="s">
        <v>3329</v>
      </c>
      <c r="G189" s="13">
        <v>0.87692307692307692</v>
      </c>
      <c r="H189" s="32"/>
      <c r="I189" s="31"/>
    </row>
    <row r="190" spans="1:9" x14ac:dyDescent="0.35">
      <c r="A190" t="s">
        <v>1839</v>
      </c>
      <c r="B190" t="s">
        <v>1441</v>
      </c>
      <c r="C190" t="s">
        <v>3320</v>
      </c>
      <c r="D190" t="s">
        <v>1837</v>
      </c>
      <c r="E190" t="s">
        <v>2933</v>
      </c>
      <c r="F190" t="s">
        <v>2935</v>
      </c>
      <c r="G190" s="13">
        <v>0.89886307464162141</v>
      </c>
      <c r="H190" s="32"/>
      <c r="I190" s="31"/>
    </row>
    <row r="191" spans="1:9" x14ac:dyDescent="0.35">
      <c r="A191" t="s">
        <v>1839</v>
      </c>
      <c r="B191" t="s">
        <v>1441</v>
      </c>
      <c r="C191" t="s">
        <v>3320</v>
      </c>
      <c r="D191" t="s">
        <v>1839</v>
      </c>
      <c r="E191" t="s">
        <v>1447</v>
      </c>
      <c r="F191" t="s">
        <v>1577</v>
      </c>
      <c r="G191" s="13">
        <v>0.85875559341518082</v>
      </c>
      <c r="H191" s="32"/>
      <c r="I191" s="31"/>
    </row>
    <row r="192" spans="1:9" x14ac:dyDescent="0.35">
      <c r="A192" t="s">
        <v>1839</v>
      </c>
      <c r="B192" t="s">
        <v>1441</v>
      </c>
      <c r="C192" t="s">
        <v>3320</v>
      </c>
      <c r="D192" t="s">
        <v>1836</v>
      </c>
      <c r="E192">
        <v>22</v>
      </c>
      <c r="F192" t="s">
        <v>3416</v>
      </c>
      <c r="G192" s="13">
        <v>0.80486127035083699</v>
      </c>
      <c r="H192" s="31"/>
      <c r="I192" s="31"/>
    </row>
    <row r="193" spans="1:9" x14ac:dyDescent="0.35">
      <c r="A193" t="s">
        <v>1839</v>
      </c>
      <c r="B193" t="s">
        <v>1442</v>
      </c>
      <c r="C193" t="s">
        <v>3321</v>
      </c>
      <c r="D193" t="s">
        <v>1839</v>
      </c>
      <c r="E193" t="s">
        <v>1447</v>
      </c>
      <c r="F193" t="s">
        <v>1577</v>
      </c>
      <c r="G193" s="13">
        <v>0.86284301815558595</v>
      </c>
      <c r="H193" s="32"/>
      <c r="I193" s="31"/>
    </row>
    <row r="194" spans="1:9" x14ac:dyDescent="0.35">
      <c r="A194" t="s">
        <v>1839</v>
      </c>
      <c r="B194" t="s">
        <v>1442</v>
      </c>
      <c r="C194" t="s">
        <v>3321</v>
      </c>
      <c r="D194" t="s">
        <v>1836</v>
      </c>
      <c r="E194">
        <v>22</v>
      </c>
      <c r="F194" t="s">
        <v>3416</v>
      </c>
      <c r="G194" s="13">
        <v>0.80865030837237617</v>
      </c>
      <c r="H194" s="32"/>
      <c r="I194" s="31"/>
    </row>
    <row r="195" spans="1:9" x14ac:dyDescent="0.35">
      <c r="A195" t="s">
        <v>1839</v>
      </c>
      <c r="B195" t="s">
        <v>1442</v>
      </c>
      <c r="C195" t="s">
        <v>3321</v>
      </c>
      <c r="D195" t="s">
        <v>1836</v>
      </c>
      <c r="E195">
        <v>24</v>
      </c>
      <c r="F195" t="s">
        <v>3422</v>
      </c>
      <c r="G195" s="13">
        <v>0.80865030837237617</v>
      </c>
      <c r="H195" s="32"/>
      <c r="I195" s="31"/>
    </row>
    <row r="196" spans="1:9" x14ac:dyDescent="0.35">
      <c r="A196" t="s">
        <v>1839</v>
      </c>
      <c r="B196" t="s">
        <v>1443</v>
      </c>
      <c r="C196" t="s">
        <v>3322</v>
      </c>
      <c r="D196" t="s">
        <v>1839</v>
      </c>
      <c r="E196" t="s">
        <v>1447</v>
      </c>
      <c r="F196" t="s">
        <v>1577</v>
      </c>
      <c r="G196" s="13">
        <v>0.84883538915817658</v>
      </c>
      <c r="H196" s="32"/>
      <c r="I196" s="31"/>
    </row>
    <row r="197" spans="1:9" x14ac:dyDescent="0.35">
      <c r="A197" t="s">
        <v>1839</v>
      </c>
      <c r="B197" t="s">
        <v>1443</v>
      </c>
      <c r="C197" t="s">
        <v>3322</v>
      </c>
      <c r="D197" t="s">
        <v>1839</v>
      </c>
      <c r="E197" t="s">
        <v>1444</v>
      </c>
      <c r="F197" t="s">
        <v>3323</v>
      </c>
      <c r="G197" s="13">
        <v>0.81848401826484019</v>
      </c>
      <c r="H197" s="32"/>
      <c r="I197" s="31"/>
    </row>
    <row r="198" spans="1:9" x14ac:dyDescent="0.35">
      <c r="A198" t="s">
        <v>1839</v>
      </c>
      <c r="B198" t="s">
        <v>1443</v>
      </c>
      <c r="C198" t="s">
        <v>3322</v>
      </c>
      <c r="D198" t="s">
        <v>1836</v>
      </c>
      <c r="E198">
        <v>22</v>
      </c>
      <c r="F198" t="s">
        <v>3416</v>
      </c>
      <c r="G198" s="13">
        <v>0.79561858641761785</v>
      </c>
      <c r="H198" s="32"/>
      <c r="I198" s="31"/>
    </row>
    <row r="199" spans="1:9" x14ac:dyDescent="0.35">
      <c r="A199" t="s">
        <v>1839</v>
      </c>
      <c r="B199" t="s">
        <v>1444</v>
      </c>
      <c r="C199" t="s">
        <v>3323</v>
      </c>
      <c r="D199" t="s">
        <v>1839</v>
      </c>
      <c r="E199" t="s">
        <v>1447</v>
      </c>
      <c r="F199" t="s">
        <v>1577</v>
      </c>
      <c r="G199" s="13">
        <v>0.92302230930530083</v>
      </c>
      <c r="H199" s="32"/>
      <c r="I199" s="31"/>
    </row>
    <row r="200" spans="1:9" x14ac:dyDescent="0.35">
      <c r="A200" t="s">
        <v>1839</v>
      </c>
      <c r="B200" t="s">
        <v>1444</v>
      </c>
      <c r="C200" t="s">
        <v>3323</v>
      </c>
      <c r="D200" t="s">
        <v>1836</v>
      </c>
      <c r="E200">
        <v>22</v>
      </c>
      <c r="F200" t="s">
        <v>3416</v>
      </c>
      <c r="G200" s="13">
        <v>0.86317161595176994</v>
      </c>
      <c r="H200" s="31"/>
      <c r="I200" s="31"/>
    </row>
    <row r="201" spans="1:9" x14ac:dyDescent="0.35">
      <c r="A201" t="s">
        <v>1839</v>
      </c>
      <c r="B201" t="s">
        <v>1444</v>
      </c>
      <c r="C201" t="s">
        <v>3323</v>
      </c>
      <c r="D201" t="s">
        <v>1836</v>
      </c>
      <c r="E201">
        <v>24</v>
      </c>
      <c r="F201" t="s">
        <v>3422</v>
      </c>
      <c r="G201" s="13">
        <v>0.86317161595176994</v>
      </c>
      <c r="H201" s="32"/>
      <c r="I201" s="31"/>
    </row>
    <row r="202" spans="1:9" x14ac:dyDescent="0.35">
      <c r="A202" t="s">
        <v>1839</v>
      </c>
      <c r="B202" t="s">
        <v>1445</v>
      </c>
      <c r="C202" t="s">
        <v>3324</v>
      </c>
      <c r="D202" t="s">
        <v>1839</v>
      </c>
      <c r="E202" t="s">
        <v>1447</v>
      </c>
      <c r="F202" t="s">
        <v>1577</v>
      </c>
      <c r="G202" s="13">
        <v>0.91597659056796288</v>
      </c>
      <c r="H202" s="32"/>
      <c r="I202" s="31"/>
    </row>
    <row r="203" spans="1:9" x14ac:dyDescent="0.35">
      <c r="A203" t="s">
        <v>1839</v>
      </c>
      <c r="B203" t="s">
        <v>1445</v>
      </c>
      <c r="C203" t="s">
        <v>3324</v>
      </c>
      <c r="D203" t="s">
        <v>1836</v>
      </c>
      <c r="E203">
        <v>22</v>
      </c>
      <c r="F203" t="s">
        <v>3416</v>
      </c>
      <c r="G203" s="13">
        <v>0.85690828055360069</v>
      </c>
      <c r="H203" s="32"/>
      <c r="I203" s="31"/>
    </row>
    <row r="204" spans="1:9" x14ac:dyDescent="0.35">
      <c r="A204" t="s">
        <v>1839</v>
      </c>
      <c r="B204" t="s">
        <v>1445</v>
      </c>
      <c r="C204" t="s">
        <v>3324</v>
      </c>
      <c r="D204" t="s">
        <v>1836</v>
      </c>
      <c r="E204">
        <v>24</v>
      </c>
      <c r="F204" t="s">
        <v>3422</v>
      </c>
      <c r="G204" s="13">
        <v>0.85690828055360069</v>
      </c>
      <c r="H204" s="32"/>
      <c r="I204" s="31"/>
    </row>
    <row r="205" spans="1:9" x14ac:dyDescent="0.35">
      <c r="A205" t="s">
        <v>1839</v>
      </c>
      <c r="B205" t="s">
        <v>2490</v>
      </c>
      <c r="C205" t="s">
        <v>2491</v>
      </c>
      <c r="D205" t="s">
        <v>1839</v>
      </c>
      <c r="E205" t="s">
        <v>1447</v>
      </c>
      <c r="F205" t="s">
        <v>1577</v>
      </c>
      <c r="G205" s="13">
        <v>0.88313697973303729</v>
      </c>
      <c r="H205" s="32"/>
      <c r="I205" s="31"/>
    </row>
    <row r="206" spans="1:9" x14ac:dyDescent="0.35">
      <c r="A206" t="s">
        <v>1839</v>
      </c>
      <c r="B206" t="s">
        <v>2490</v>
      </c>
      <c r="C206" t="s">
        <v>2491</v>
      </c>
      <c r="D206" t="s">
        <v>1836</v>
      </c>
      <c r="E206">
        <v>22</v>
      </c>
      <c r="F206" t="s">
        <v>3416</v>
      </c>
      <c r="G206" s="13">
        <v>0.82729866140004393</v>
      </c>
      <c r="H206" s="32"/>
      <c r="I206" s="31"/>
    </row>
    <row r="207" spans="1:9" x14ac:dyDescent="0.35">
      <c r="A207" t="s">
        <v>1839</v>
      </c>
      <c r="B207" t="s">
        <v>2490</v>
      </c>
      <c r="C207" t="s">
        <v>2491</v>
      </c>
      <c r="D207" t="s">
        <v>1836</v>
      </c>
      <c r="E207">
        <v>24</v>
      </c>
      <c r="F207" t="s">
        <v>3422</v>
      </c>
      <c r="G207" s="13">
        <v>0.82729866140004393</v>
      </c>
      <c r="H207" s="32"/>
      <c r="I207" s="31"/>
    </row>
    <row r="208" spans="1:9" x14ac:dyDescent="0.35">
      <c r="A208" t="s">
        <v>1839</v>
      </c>
      <c r="B208" t="s">
        <v>1446</v>
      </c>
      <c r="C208" t="s">
        <v>3325</v>
      </c>
      <c r="D208" t="s">
        <v>1839</v>
      </c>
      <c r="E208" t="s">
        <v>1447</v>
      </c>
      <c r="F208" t="s">
        <v>1577</v>
      </c>
      <c r="G208" s="13">
        <v>0.92500000000000004</v>
      </c>
      <c r="H208" s="32"/>
      <c r="I208" s="31"/>
    </row>
    <row r="209" spans="1:9" x14ac:dyDescent="0.35">
      <c r="A209" t="s">
        <v>1839</v>
      </c>
      <c r="B209" t="s">
        <v>1446</v>
      </c>
      <c r="C209" t="s">
        <v>3325</v>
      </c>
      <c r="D209" t="s">
        <v>1839</v>
      </c>
      <c r="E209" t="s">
        <v>1448</v>
      </c>
      <c r="F209" t="s">
        <v>1579</v>
      </c>
      <c r="G209" s="13">
        <v>0.83650469561992091</v>
      </c>
      <c r="H209" s="32"/>
      <c r="I209" s="31"/>
    </row>
    <row r="210" spans="1:9" x14ac:dyDescent="0.35">
      <c r="A210" t="s">
        <v>1839</v>
      </c>
      <c r="B210" t="s">
        <v>1446</v>
      </c>
      <c r="C210" t="s">
        <v>3325</v>
      </c>
      <c r="D210" t="s">
        <v>1839</v>
      </c>
      <c r="E210" t="s">
        <v>1450</v>
      </c>
      <c r="F210" t="s">
        <v>1582</v>
      </c>
      <c r="G210" s="13">
        <v>0.81694261767851117</v>
      </c>
      <c r="H210" s="32"/>
      <c r="I210" s="31"/>
    </row>
    <row r="211" spans="1:9" x14ac:dyDescent="0.35">
      <c r="A211" t="s">
        <v>1839</v>
      </c>
      <c r="B211" t="s">
        <v>1447</v>
      </c>
      <c r="C211" t="s">
        <v>1577</v>
      </c>
      <c r="D211" t="s">
        <v>1836</v>
      </c>
      <c r="E211">
        <v>22</v>
      </c>
      <c r="F211" t="s">
        <v>3416</v>
      </c>
      <c r="G211" s="13">
        <v>0.92623765102371225</v>
      </c>
      <c r="H211" s="32"/>
      <c r="I211" s="31"/>
    </row>
    <row r="212" spans="1:9" x14ac:dyDescent="0.35">
      <c r="A212" t="s">
        <v>1839</v>
      </c>
      <c r="B212" t="s">
        <v>1447</v>
      </c>
      <c r="C212" t="s">
        <v>1577</v>
      </c>
      <c r="D212" t="s">
        <v>1836</v>
      </c>
      <c r="E212">
        <v>24</v>
      </c>
      <c r="F212" t="s">
        <v>3422</v>
      </c>
      <c r="G212" s="13">
        <v>0.92623765102371225</v>
      </c>
      <c r="H212" s="32"/>
      <c r="I212" s="31"/>
    </row>
    <row r="213" spans="1:9" x14ac:dyDescent="0.35">
      <c r="A213" t="s">
        <v>1839</v>
      </c>
      <c r="B213" t="s">
        <v>1447</v>
      </c>
      <c r="C213" t="s">
        <v>1577</v>
      </c>
      <c r="D213" t="s">
        <v>1836</v>
      </c>
      <c r="E213">
        <v>23</v>
      </c>
      <c r="F213" t="s">
        <v>3419</v>
      </c>
      <c r="G213" s="13">
        <v>0.92515206411719386</v>
      </c>
      <c r="H213" s="32"/>
      <c r="I213" s="31"/>
    </row>
    <row r="214" spans="1:9" x14ac:dyDescent="0.35">
      <c r="A214" t="s">
        <v>1839</v>
      </c>
      <c r="B214" t="s">
        <v>1448</v>
      </c>
      <c r="C214" t="s">
        <v>1579</v>
      </c>
      <c r="D214" t="s">
        <v>1839</v>
      </c>
      <c r="E214" t="s">
        <v>1450</v>
      </c>
      <c r="F214" t="s">
        <v>1582</v>
      </c>
      <c r="G214" s="13">
        <v>0.9945525291828794</v>
      </c>
      <c r="H214" s="31"/>
      <c r="I214" s="31"/>
    </row>
    <row r="215" spans="1:9" x14ac:dyDescent="0.35">
      <c r="A215" t="s">
        <v>1839</v>
      </c>
      <c r="B215" t="s">
        <v>1448</v>
      </c>
      <c r="C215" t="s">
        <v>1579</v>
      </c>
      <c r="D215" t="s">
        <v>1839</v>
      </c>
      <c r="E215" t="s">
        <v>1447</v>
      </c>
      <c r="F215" t="s">
        <v>1577</v>
      </c>
      <c r="G215" s="13">
        <v>0.89957208880203832</v>
      </c>
      <c r="H215" s="32"/>
      <c r="I215" s="31"/>
    </row>
    <row r="216" spans="1:9" x14ac:dyDescent="0.35">
      <c r="A216" t="s">
        <v>1839</v>
      </c>
      <c r="B216" t="s">
        <v>1448</v>
      </c>
      <c r="C216" t="s">
        <v>1579</v>
      </c>
      <c r="D216" t="s">
        <v>1839</v>
      </c>
      <c r="E216" t="s">
        <v>1446</v>
      </c>
      <c r="F216" t="s">
        <v>3325</v>
      </c>
      <c r="G216" s="13">
        <v>0.83650469561992091</v>
      </c>
      <c r="H216" s="31"/>
      <c r="I216" s="31"/>
    </row>
    <row r="217" spans="1:9" x14ac:dyDescent="0.35">
      <c r="A217" t="s">
        <v>1839</v>
      </c>
      <c r="B217" t="s">
        <v>1449</v>
      </c>
      <c r="C217" t="s">
        <v>3326</v>
      </c>
      <c r="D217" t="s">
        <v>1839</v>
      </c>
      <c r="E217" t="s">
        <v>1447</v>
      </c>
      <c r="F217" t="s">
        <v>1577</v>
      </c>
      <c r="G217" s="13">
        <v>0.86284301815558595</v>
      </c>
      <c r="H217" s="31"/>
      <c r="I217" s="31"/>
    </row>
    <row r="218" spans="1:9" x14ac:dyDescent="0.35">
      <c r="A218" t="s">
        <v>1839</v>
      </c>
      <c r="B218" t="s">
        <v>1449</v>
      </c>
      <c r="C218" t="s">
        <v>3326</v>
      </c>
      <c r="D218" t="s">
        <v>1836</v>
      </c>
      <c r="E218">
        <v>22</v>
      </c>
      <c r="F218" t="s">
        <v>3416</v>
      </c>
      <c r="G218" s="13">
        <v>0.80865030837237617</v>
      </c>
      <c r="H218" s="32"/>
      <c r="I218" s="31"/>
    </row>
    <row r="219" spans="1:9" x14ac:dyDescent="0.35">
      <c r="A219" t="s">
        <v>1839</v>
      </c>
      <c r="B219" t="s">
        <v>1449</v>
      </c>
      <c r="C219" t="s">
        <v>3326</v>
      </c>
      <c r="D219" t="s">
        <v>1836</v>
      </c>
      <c r="E219">
        <v>24</v>
      </c>
      <c r="F219" t="s">
        <v>3422</v>
      </c>
      <c r="G219" s="13">
        <v>0.80865030837237617</v>
      </c>
      <c r="H219" s="32"/>
      <c r="I219" s="31"/>
    </row>
    <row r="220" spans="1:9" x14ac:dyDescent="0.35">
      <c r="A220" t="s">
        <v>1839</v>
      </c>
      <c r="B220" t="s">
        <v>1450</v>
      </c>
      <c r="C220" t="s">
        <v>1582</v>
      </c>
      <c r="D220" t="s">
        <v>1839</v>
      </c>
      <c r="E220" t="s">
        <v>1448</v>
      </c>
      <c r="F220" t="s">
        <v>1579</v>
      </c>
      <c r="G220" s="13">
        <v>0.9945525291828794</v>
      </c>
      <c r="H220" s="32"/>
      <c r="I220" s="31"/>
    </row>
    <row r="221" spans="1:9" x14ac:dyDescent="0.35">
      <c r="A221" t="s">
        <v>1839</v>
      </c>
      <c r="B221" t="s">
        <v>1450</v>
      </c>
      <c r="C221" t="s">
        <v>1582</v>
      </c>
      <c r="D221" t="s">
        <v>1839</v>
      </c>
      <c r="E221" t="s">
        <v>1447</v>
      </c>
      <c r="F221" t="s">
        <v>1577</v>
      </c>
      <c r="G221" s="13">
        <v>0.87747034941954105</v>
      </c>
      <c r="H221" s="32"/>
      <c r="I221" s="31"/>
    </row>
    <row r="222" spans="1:9" x14ac:dyDescent="0.35">
      <c r="A222" t="s">
        <v>1839</v>
      </c>
      <c r="B222" t="s">
        <v>1450</v>
      </c>
      <c r="C222" t="s">
        <v>1582</v>
      </c>
      <c r="D222" t="s">
        <v>1839</v>
      </c>
      <c r="E222" t="s">
        <v>1446</v>
      </c>
      <c r="F222" t="s">
        <v>3325</v>
      </c>
      <c r="G222" s="13">
        <v>0.81694261767851117</v>
      </c>
      <c r="H222" s="32"/>
      <c r="I222" s="31"/>
    </row>
    <row r="223" spans="1:9" x14ac:dyDescent="0.35">
      <c r="A223" t="s">
        <v>1839</v>
      </c>
      <c r="B223" t="s">
        <v>1606</v>
      </c>
      <c r="C223" t="s">
        <v>1648</v>
      </c>
      <c r="D223" t="s">
        <v>1836</v>
      </c>
      <c r="E223">
        <v>12</v>
      </c>
      <c r="F223" t="s">
        <v>2704</v>
      </c>
      <c r="G223" s="13">
        <v>0.8133971291866029</v>
      </c>
      <c r="H223" s="32"/>
      <c r="I223" s="31"/>
    </row>
    <row r="224" spans="1:9" x14ac:dyDescent="0.35">
      <c r="A224" t="s">
        <v>1839</v>
      </c>
      <c r="B224" t="s">
        <v>666</v>
      </c>
      <c r="C224" t="s">
        <v>2747</v>
      </c>
      <c r="D224" t="s">
        <v>1839</v>
      </c>
      <c r="E224" t="s">
        <v>670</v>
      </c>
      <c r="F224" t="s">
        <v>3330</v>
      </c>
      <c r="G224" s="13">
        <v>0.9945525291828794</v>
      </c>
      <c r="H224" s="32"/>
      <c r="I224" s="31"/>
    </row>
    <row r="225" spans="1:9" x14ac:dyDescent="0.35">
      <c r="A225" t="s">
        <v>1839</v>
      </c>
      <c r="B225" t="s">
        <v>666</v>
      </c>
      <c r="C225" t="s">
        <v>2747</v>
      </c>
      <c r="D225" t="s">
        <v>1837</v>
      </c>
      <c r="E225">
        <v>20</v>
      </c>
      <c r="F225" t="s">
        <v>2859</v>
      </c>
      <c r="G225" s="13">
        <v>0.99389238972370331</v>
      </c>
      <c r="H225" s="32"/>
      <c r="I225" s="31"/>
    </row>
    <row r="226" spans="1:9" x14ac:dyDescent="0.35">
      <c r="A226" t="s">
        <v>1839</v>
      </c>
      <c r="B226" t="s">
        <v>668</v>
      </c>
      <c r="C226" t="s">
        <v>3327</v>
      </c>
      <c r="D226" t="s">
        <v>1837</v>
      </c>
      <c r="E226">
        <v>23</v>
      </c>
      <c r="F226" t="s">
        <v>2865</v>
      </c>
      <c r="G226" s="13">
        <v>0.99613852283174997</v>
      </c>
      <c r="H226" s="32"/>
      <c r="I226" s="31"/>
    </row>
    <row r="227" spans="1:9" x14ac:dyDescent="0.35">
      <c r="A227" t="s">
        <v>1839</v>
      </c>
      <c r="B227" t="s">
        <v>668</v>
      </c>
      <c r="C227" t="s">
        <v>3327</v>
      </c>
      <c r="D227" t="s">
        <v>1839</v>
      </c>
      <c r="E227" t="s">
        <v>666</v>
      </c>
      <c r="F227" t="s">
        <v>2747</v>
      </c>
      <c r="G227" s="13">
        <v>0.92500000000000004</v>
      </c>
      <c r="H227" s="32"/>
      <c r="I227" s="31"/>
    </row>
    <row r="228" spans="1:9" x14ac:dyDescent="0.35">
      <c r="A228" t="s">
        <v>1839</v>
      </c>
      <c r="B228" t="s">
        <v>668</v>
      </c>
      <c r="C228" t="s">
        <v>3327</v>
      </c>
      <c r="D228" t="s">
        <v>1836</v>
      </c>
      <c r="E228">
        <v>40</v>
      </c>
      <c r="F228" t="s">
        <v>2747</v>
      </c>
      <c r="G228" s="13">
        <v>0.92500000000000004</v>
      </c>
      <c r="H228" s="32"/>
      <c r="I228" s="31"/>
    </row>
    <row r="229" spans="1:9" x14ac:dyDescent="0.35">
      <c r="A229" t="s">
        <v>1839</v>
      </c>
      <c r="B229" t="s">
        <v>1259</v>
      </c>
      <c r="C229" t="s">
        <v>2749</v>
      </c>
      <c r="D229" t="s">
        <v>1837</v>
      </c>
      <c r="E229">
        <v>69</v>
      </c>
      <c r="F229" t="s">
        <v>2836</v>
      </c>
      <c r="G229" s="13">
        <v>0.99161676646706587</v>
      </c>
      <c r="H229" s="32"/>
      <c r="I229" s="31"/>
    </row>
    <row r="230" spans="1:9" x14ac:dyDescent="0.35">
      <c r="A230" t="s">
        <v>1839</v>
      </c>
      <c r="B230" t="s">
        <v>1259</v>
      </c>
      <c r="C230" t="s">
        <v>2749</v>
      </c>
      <c r="D230" t="s">
        <v>1839</v>
      </c>
      <c r="E230" t="s">
        <v>1271</v>
      </c>
      <c r="F230" t="s">
        <v>3346</v>
      </c>
      <c r="G230" s="13">
        <v>0.92413793103448283</v>
      </c>
      <c r="H230" s="32"/>
      <c r="I230" s="31"/>
    </row>
    <row r="231" spans="1:9" x14ac:dyDescent="0.35">
      <c r="A231" t="s">
        <v>1839</v>
      </c>
      <c r="B231" t="s">
        <v>1260</v>
      </c>
      <c r="C231" t="s">
        <v>3328</v>
      </c>
      <c r="D231" t="s">
        <v>1836</v>
      </c>
      <c r="E231">
        <v>88</v>
      </c>
      <c r="F231" t="s">
        <v>2811</v>
      </c>
      <c r="G231" s="13">
        <v>0.8841037505005116</v>
      </c>
      <c r="H231" s="31"/>
      <c r="I231" s="31"/>
    </row>
    <row r="232" spans="1:9" x14ac:dyDescent="0.35">
      <c r="A232" t="s">
        <v>1839</v>
      </c>
      <c r="B232" t="s">
        <v>1260</v>
      </c>
      <c r="C232" t="s">
        <v>3328</v>
      </c>
      <c r="D232" t="s">
        <v>1839</v>
      </c>
      <c r="E232" t="s">
        <v>1276</v>
      </c>
      <c r="F232" t="s">
        <v>3351</v>
      </c>
      <c r="G232" s="13">
        <v>0.83016530089268115</v>
      </c>
      <c r="H232" s="32"/>
      <c r="I232" s="31"/>
    </row>
    <row r="233" spans="1:9" x14ac:dyDescent="0.35">
      <c r="A233" t="s">
        <v>1839</v>
      </c>
      <c r="B233" t="s">
        <v>1260</v>
      </c>
      <c r="C233" t="s">
        <v>3328</v>
      </c>
      <c r="D233" t="s">
        <v>1836</v>
      </c>
      <c r="E233">
        <v>60</v>
      </c>
      <c r="F233" t="s">
        <v>3436</v>
      </c>
      <c r="G233" s="13">
        <v>0.83016530089268115</v>
      </c>
      <c r="H233" s="31"/>
      <c r="I233" s="31"/>
    </row>
    <row r="234" spans="1:9" x14ac:dyDescent="0.35">
      <c r="A234" t="s">
        <v>1839</v>
      </c>
      <c r="B234" t="s">
        <v>281</v>
      </c>
      <c r="C234" t="s">
        <v>3329</v>
      </c>
      <c r="D234" t="s">
        <v>1839</v>
      </c>
      <c r="E234" t="s">
        <v>283</v>
      </c>
      <c r="F234" t="s">
        <v>3332</v>
      </c>
      <c r="G234" s="13">
        <v>0.92307692307692313</v>
      </c>
      <c r="H234" s="32"/>
      <c r="I234" s="31"/>
    </row>
    <row r="235" spans="1:9" x14ac:dyDescent="0.35">
      <c r="A235" t="s">
        <v>1839</v>
      </c>
      <c r="B235" t="s">
        <v>281</v>
      </c>
      <c r="C235" t="s">
        <v>3329</v>
      </c>
      <c r="D235" t="s">
        <v>1839</v>
      </c>
      <c r="E235" t="s">
        <v>1440</v>
      </c>
      <c r="F235" t="s">
        <v>3319</v>
      </c>
      <c r="G235" s="13">
        <v>0.87692307692307692</v>
      </c>
      <c r="H235" s="32"/>
      <c r="I235" s="31"/>
    </row>
    <row r="236" spans="1:9" x14ac:dyDescent="0.35">
      <c r="A236" t="s">
        <v>1839</v>
      </c>
      <c r="B236" t="s">
        <v>281</v>
      </c>
      <c r="C236" t="s">
        <v>3329</v>
      </c>
      <c r="D236" t="s">
        <v>1837</v>
      </c>
      <c r="E236">
        <v>50</v>
      </c>
      <c r="F236" t="s">
        <v>3219</v>
      </c>
      <c r="G236" s="13">
        <v>0.86903258330126143</v>
      </c>
      <c r="H236" s="32"/>
      <c r="I236" s="31"/>
    </row>
    <row r="237" spans="1:9" x14ac:dyDescent="0.35">
      <c r="A237" t="s">
        <v>1839</v>
      </c>
      <c r="B237" t="s">
        <v>670</v>
      </c>
      <c r="C237" t="s">
        <v>3330</v>
      </c>
      <c r="D237" t="s">
        <v>1839</v>
      </c>
      <c r="E237" t="s">
        <v>666</v>
      </c>
      <c r="F237" t="s">
        <v>2747</v>
      </c>
      <c r="G237" s="13">
        <v>0.9945525291828794</v>
      </c>
      <c r="H237" s="32"/>
      <c r="I237" s="31"/>
    </row>
    <row r="238" spans="1:9" x14ac:dyDescent="0.35">
      <c r="A238" t="s">
        <v>1839</v>
      </c>
      <c r="B238" t="s">
        <v>670</v>
      </c>
      <c r="C238" t="s">
        <v>3330</v>
      </c>
      <c r="D238" t="s">
        <v>1836</v>
      </c>
      <c r="E238">
        <v>40</v>
      </c>
      <c r="F238" t="s">
        <v>2747</v>
      </c>
      <c r="G238" s="13">
        <v>0.9945525291828794</v>
      </c>
      <c r="H238" s="32"/>
      <c r="I238" s="31"/>
    </row>
    <row r="239" spans="1:9" x14ac:dyDescent="0.35">
      <c r="A239" t="s">
        <v>1839</v>
      </c>
      <c r="B239" t="s">
        <v>670</v>
      </c>
      <c r="C239" t="s">
        <v>3330</v>
      </c>
      <c r="D239" t="s">
        <v>1837</v>
      </c>
      <c r="E239">
        <v>20</v>
      </c>
      <c r="F239" t="s">
        <v>2859</v>
      </c>
      <c r="G239" s="13">
        <v>0.96697840365931365</v>
      </c>
      <c r="H239" s="32"/>
      <c r="I239" s="31"/>
    </row>
    <row r="240" spans="1:9" x14ac:dyDescent="0.35">
      <c r="A240" t="s">
        <v>1839</v>
      </c>
      <c r="B240" t="s">
        <v>1261</v>
      </c>
      <c r="C240" t="s">
        <v>3331</v>
      </c>
      <c r="D240" t="s">
        <v>1837</v>
      </c>
      <c r="E240">
        <v>33</v>
      </c>
      <c r="F240" t="s">
        <v>3164</v>
      </c>
      <c r="G240" s="13">
        <v>0.99613852283174997</v>
      </c>
      <c r="H240" s="32"/>
      <c r="I240" s="31"/>
    </row>
    <row r="241" spans="1:9" x14ac:dyDescent="0.35">
      <c r="A241" t="s">
        <v>1839</v>
      </c>
      <c r="B241" t="s">
        <v>1261</v>
      </c>
      <c r="C241" t="s">
        <v>3331</v>
      </c>
      <c r="D241" t="s">
        <v>1839</v>
      </c>
      <c r="E241" t="s">
        <v>1267</v>
      </c>
      <c r="F241" t="s">
        <v>2757</v>
      </c>
      <c r="G241" s="13">
        <v>0.92500000000000004</v>
      </c>
      <c r="H241" s="32"/>
      <c r="I241" s="31"/>
    </row>
    <row r="242" spans="1:9" x14ac:dyDescent="0.35">
      <c r="A242" t="s">
        <v>1839</v>
      </c>
      <c r="B242" t="s">
        <v>1261</v>
      </c>
      <c r="C242" t="s">
        <v>3331</v>
      </c>
      <c r="D242" t="s">
        <v>1836</v>
      </c>
      <c r="E242">
        <v>50</v>
      </c>
      <c r="F242" t="s">
        <v>2757</v>
      </c>
      <c r="G242" s="13">
        <v>0.92500000000000004</v>
      </c>
      <c r="H242" s="32"/>
      <c r="I242" s="31"/>
    </row>
    <row r="243" spans="1:9" x14ac:dyDescent="0.35">
      <c r="A243" t="s">
        <v>1839</v>
      </c>
      <c r="B243" t="s">
        <v>283</v>
      </c>
      <c r="C243" t="s">
        <v>3332</v>
      </c>
      <c r="D243" t="s">
        <v>1837</v>
      </c>
      <c r="E243">
        <v>50</v>
      </c>
      <c r="F243" t="s">
        <v>3219</v>
      </c>
      <c r="G243" s="13">
        <v>0.98768328445747799</v>
      </c>
      <c r="H243" s="31"/>
      <c r="I243" s="31"/>
    </row>
    <row r="244" spans="1:9" x14ac:dyDescent="0.35">
      <c r="A244" t="s">
        <v>1839</v>
      </c>
      <c r="B244" t="s">
        <v>283</v>
      </c>
      <c r="C244" t="s">
        <v>3332</v>
      </c>
      <c r="D244" t="s">
        <v>1839</v>
      </c>
      <c r="E244" t="s">
        <v>281</v>
      </c>
      <c r="F244" t="s">
        <v>3329</v>
      </c>
      <c r="G244" s="13">
        <v>0.92307692307692313</v>
      </c>
      <c r="H244" s="32"/>
      <c r="I244" s="31"/>
    </row>
    <row r="245" spans="1:9" x14ac:dyDescent="0.35">
      <c r="A245" t="s">
        <v>1839</v>
      </c>
      <c r="B245" t="s">
        <v>283</v>
      </c>
      <c r="C245" t="s">
        <v>3332</v>
      </c>
      <c r="D245" t="s">
        <v>1837</v>
      </c>
      <c r="E245">
        <v>55</v>
      </c>
      <c r="F245" t="s">
        <v>3583</v>
      </c>
      <c r="G245" s="13">
        <v>0.89682299546142208</v>
      </c>
      <c r="H245" s="32"/>
      <c r="I245" s="31"/>
    </row>
    <row r="246" spans="1:9" x14ac:dyDescent="0.35">
      <c r="A246" t="s">
        <v>1839</v>
      </c>
      <c r="B246" t="s">
        <v>1262</v>
      </c>
      <c r="C246" t="s">
        <v>3333</v>
      </c>
      <c r="D246" t="s">
        <v>1837</v>
      </c>
      <c r="E246">
        <v>74</v>
      </c>
      <c r="F246" t="s">
        <v>2951</v>
      </c>
      <c r="G246" s="13">
        <v>0.94197276104003302</v>
      </c>
      <c r="H246" s="32"/>
      <c r="I246" s="31"/>
    </row>
    <row r="247" spans="1:9" x14ac:dyDescent="0.35">
      <c r="A247" t="s">
        <v>1839</v>
      </c>
      <c r="B247" t="s">
        <v>1262</v>
      </c>
      <c r="C247" t="s">
        <v>3333</v>
      </c>
      <c r="D247" t="s">
        <v>1839</v>
      </c>
      <c r="E247" t="s">
        <v>1265</v>
      </c>
      <c r="F247" t="s">
        <v>3336</v>
      </c>
      <c r="G247" s="13">
        <v>0.92093023255813955</v>
      </c>
      <c r="H247" s="32"/>
      <c r="I247" s="31"/>
    </row>
    <row r="248" spans="1:9" x14ac:dyDescent="0.35">
      <c r="A248" t="s">
        <v>1839</v>
      </c>
      <c r="B248" t="s">
        <v>1262</v>
      </c>
      <c r="C248" t="s">
        <v>3333</v>
      </c>
      <c r="D248" t="s">
        <v>1836</v>
      </c>
      <c r="E248">
        <v>53</v>
      </c>
      <c r="F248" t="s">
        <v>3434</v>
      </c>
      <c r="G248" s="13">
        <v>0.91609050911376499</v>
      </c>
      <c r="H248" s="32"/>
      <c r="I248" s="31"/>
    </row>
    <row r="249" spans="1:9" x14ac:dyDescent="0.35">
      <c r="A249" t="s">
        <v>1839</v>
      </c>
      <c r="B249" t="s">
        <v>1191</v>
      </c>
      <c r="C249" t="s">
        <v>3334</v>
      </c>
      <c r="D249" t="s">
        <v>1837</v>
      </c>
      <c r="E249">
        <v>83</v>
      </c>
      <c r="F249" t="s">
        <v>3150</v>
      </c>
      <c r="G249" s="13">
        <v>0.99242333132892369</v>
      </c>
      <c r="H249" s="32"/>
      <c r="I249" s="31"/>
    </row>
    <row r="250" spans="1:9" x14ac:dyDescent="0.35">
      <c r="A250" t="s">
        <v>1839</v>
      </c>
      <c r="B250" t="s">
        <v>1191</v>
      </c>
      <c r="C250" t="s">
        <v>3334</v>
      </c>
      <c r="D250" t="s">
        <v>1837</v>
      </c>
      <c r="E250">
        <v>87</v>
      </c>
      <c r="F250" t="s">
        <v>3154</v>
      </c>
      <c r="G250" s="13">
        <v>0.91594202898550725</v>
      </c>
      <c r="H250" s="32"/>
      <c r="I250" s="31"/>
    </row>
    <row r="251" spans="1:9" x14ac:dyDescent="0.35">
      <c r="A251" t="s">
        <v>1839</v>
      </c>
      <c r="B251" t="s">
        <v>1191</v>
      </c>
      <c r="C251" t="s">
        <v>3334</v>
      </c>
      <c r="D251" t="s">
        <v>1837</v>
      </c>
      <c r="E251">
        <v>84</v>
      </c>
      <c r="F251" t="s">
        <v>3152</v>
      </c>
      <c r="G251" s="13">
        <v>0.91428571428571426</v>
      </c>
      <c r="H251" s="32"/>
      <c r="I251" s="31"/>
    </row>
    <row r="252" spans="1:9" x14ac:dyDescent="0.35">
      <c r="A252" t="s">
        <v>1839</v>
      </c>
      <c r="B252" t="s">
        <v>1263</v>
      </c>
      <c r="C252" t="s">
        <v>2755</v>
      </c>
      <c r="D252" t="s">
        <v>1837</v>
      </c>
      <c r="E252">
        <v>85</v>
      </c>
      <c r="F252" t="s">
        <v>3033</v>
      </c>
      <c r="G252" s="13">
        <v>0.99242333132892369</v>
      </c>
      <c r="H252" s="32"/>
      <c r="I252" s="31"/>
    </row>
    <row r="253" spans="1:9" x14ac:dyDescent="0.35">
      <c r="A253" t="s">
        <v>1839</v>
      </c>
      <c r="B253" t="s">
        <v>1263</v>
      </c>
      <c r="C253" t="s">
        <v>2755</v>
      </c>
      <c r="D253" t="s">
        <v>1837</v>
      </c>
      <c r="E253">
        <v>86</v>
      </c>
      <c r="F253" t="s">
        <v>3035</v>
      </c>
      <c r="G253" s="13">
        <v>0.91428571428571426</v>
      </c>
      <c r="H253" s="32"/>
      <c r="I253" s="31"/>
    </row>
    <row r="254" spans="1:9" x14ac:dyDescent="0.35">
      <c r="A254" t="s">
        <v>1839</v>
      </c>
      <c r="B254" t="s">
        <v>1264</v>
      </c>
      <c r="C254" t="s">
        <v>3335</v>
      </c>
      <c r="D254" t="s">
        <v>1839</v>
      </c>
      <c r="E254" t="s">
        <v>247</v>
      </c>
      <c r="F254" t="s">
        <v>2685</v>
      </c>
      <c r="G254" s="13">
        <v>0.88401826484018264</v>
      </c>
      <c r="H254" s="32"/>
      <c r="I254" s="31"/>
    </row>
    <row r="255" spans="1:9" x14ac:dyDescent="0.35">
      <c r="A255" t="s">
        <v>1839</v>
      </c>
      <c r="B255" t="s">
        <v>1264</v>
      </c>
      <c r="C255" t="s">
        <v>3335</v>
      </c>
      <c r="D255" t="s">
        <v>1839</v>
      </c>
      <c r="E255" t="s">
        <v>1276</v>
      </c>
      <c r="F255" t="s">
        <v>3351</v>
      </c>
      <c r="G255" s="13">
        <v>0.85100811730819581</v>
      </c>
      <c r="H255" s="32"/>
      <c r="I255" s="31"/>
    </row>
    <row r="256" spans="1:9" x14ac:dyDescent="0.35">
      <c r="A256" t="s">
        <v>1839</v>
      </c>
      <c r="B256" t="s">
        <v>1264</v>
      </c>
      <c r="C256" t="s">
        <v>3335</v>
      </c>
      <c r="D256" t="s">
        <v>1836</v>
      </c>
      <c r="E256">
        <v>60</v>
      </c>
      <c r="F256" t="s">
        <v>3436</v>
      </c>
      <c r="G256" s="13">
        <v>0.85100811730819581</v>
      </c>
      <c r="H256" s="32"/>
      <c r="I256" s="31"/>
    </row>
    <row r="257" spans="1:9" x14ac:dyDescent="0.35">
      <c r="A257" t="s">
        <v>1839</v>
      </c>
      <c r="B257" t="s">
        <v>1265</v>
      </c>
      <c r="C257" t="s">
        <v>3336</v>
      </c>
      <c r="D257" t="s">
        <v>1837</v>
      </c>
      <c r="E257">
        <v>70</v>
      </c>
      <c r="F257" t="s">
        <v>3113</v>
      </c>
      <c r="G257" s="13">
        <v>0.98325991189427309</v>
      </c>
      <c r="H257" s="32"/>
      <c r="I257" s="31"/>
    </row>
    <row r="258" spans="1:9" x14ac:dyDescent="0.35">
      <c r="A258" t="s">
        <v>1839</v>
      </c>
      <c r="B258" t="s">
        <v>1265</v>
      </c>
      <c r="C258" t="s">
        <v>3336</v>
      </c>
      <c r="D258" t="s">
        <v>1839</v>
      </c>
      <c r="E258" t="s">
        <v>1262</v>
      </c>
      <c r="F258" t="s">
        <v>3333</v>
      </c>
      <c r="G258" s="13">
        <v>0.92093023255813955</v>
      </c>
      <c r="H258" s="32"/>
      <c r="I258" s="31"/>
    </row>
    <row r="259" spans="1:9" x14ac:dyDescent="0.35">
      <c r="A259" t="s">
        <v>1839</v>
      </c>
      <c r="B259" t="s">
        <v>1265</v>
      </c>
      <c r="C259" t="s">
        <v>3336</v>
      </c>
      <c r="D259" t="s">
        <v>1839</v>
      </c>
      <c r="E259" t="s">
        <v>1272</v>
      </c>
      <c r="F259" t="s">
        <v>3347</v>
      </c>
      <c r="G259" s="13">
        <v>0.90833333333333333</v>
      </c>
      <c r="H259" s="32"/>
      <c r="I259" s="31"/>
    </row>
    <row r="260" spans="1:9" x14ac:dyDescent="0.35">
      <c r="A260" t="s">
        <v>1839</v>
      </c>
      <c r="B260" t="s">
        <v>1266</v>
      </c>
      <c r="C260" t="s">
        <v>3337</v>
      </c>
      <c r="D260" t="s">
        <v>1837</v>
      </c>
      <c r="E260">
        <v>60</v>
      </c>
      <c r="F260" t="s">
        <v>2829</v>
      </c>
      <c r="G260" s="13">
        <v>0.98062088428974603</v>
      </c>
      <c r="H260" s="32"/>
      <c r="I260" s="31"/>
    </row>
    <row r="261" spans="1:9" x14ac:dyDescent="0.35">
      <c r="A261" t="s">
        <v>1839</v>
      </c>
      <c r="B261" t="s">
        <v>1266</v>
      </c>
      <c r="C261" t="s">
        <v>3337</v>
      </c>
      <c r="D261" t="s">
        <v>1837</v>
      </c>
      <c r="E261">
        <v>65</v>
      </c>
      <c r="F261" t="s">
        <v>2835</v>
      </c>
      <c r="G261" s="13">
        <v>0.97158176943699737</v>
      </c>
      <c r="H261" s="32"/>
      <c r="I261" s="31"/>
    </row>
    <row r="262" spans="1:9" x14ac:dyDescent="0.35">
      <c r="A262" t="s">
        <v>1839</v>
      </c>
      <c r="B262" t="s">
        <v>1266</v>
      </c>
      <c r="C262" t="s">
        <v>3337</v>
      </c>
      <c r="D262" t="s">
        <v>1837</v>
      </c>
      <c r="E262" t="s">
        <v>2855</v>
      </c>
      <c r="F262" t="s">
        <v>2856</v>
      </c>
      <c r="G262" s="13">
        <v>0.97158176943699737</v>
      </c>
      <c r="H262" s="31"/>
      <c r="I262" s="31"/>
    </row>
    <row r="263" spans="1:9" x14ac:dyDescent="0.35">
      <c r="A263" t="s">
        <v>1839</v>
      </c>
      <c r="B263" t="s">
        <v>672</v>
      </c>
      <c r="C263" t="s">
        <v>3338</v>
      </c>
      <c r="D263" t="s">
        <v>1836</v>
      </c>
      <c r="E263">
        <v>89</v>
      </c>
      <c r="F263" t="s">
        <v>2812</v>
      </c>
      <c r="G263" s="13">
        <v>0.89164571374353629</v>
      </c>
      <c r="H263" s="31"/>
      <c r="I263" s="31"/>
    </row>
    <row r="264" spans="1:9" x14ac:dyDescent="0.35">
      <c r="A264" t="s">
        <v>1839</v>
      </c>
      <c r="B264" t="s">
        <v>672</v>
      </c>
      <c r="C264" t="s">
        <v>3338</v>
      </c>
      <c r="D264" t="s">
        <v>1836</v>
      </c>
      <c r="E264">
        <v>44</v>
      </c>
      <c r="F264" t="s">
        <v>2751</v>
      </c>
      <c r="G264" s="13">
        <v>0.88772446276125994</v>
      </c>
      <c r="H264" s="31"/>
      <c r="I264" s="31"/>
    </row>
    <row r="265" spans="1:9" x14ac:dyDescent="0.35">
      <c r="A265" t="s">
        <v>1839</v>
      </c>
      <c r="B265" t="s">
        <v>672</v>
      </c>
      <c r="C265" t="s">
        <v>3338</v>
      </c>
      <c r="D265" t="s">
        <v>1836</v>
      </c>
      <c r="E265">
        <v>45</v>
      </c>
      <c r="F265" t="s">
        <v>2752</v>
      </c>
      <c r="G265" s="13">
        <v>0.88772446276125994</v>
      </c>
      <c r="H265" s="32"/>
      <c r="I265" s="31"/>
    </row>
    <row r="266" spans="1:9" x14ac:dyDescent="0.35">
      <c r="A266" t="s">
        <v>1839</v>
      </c>
      <c r="B266" t="s">
        <v>674</v>
      </c>
      <c r="C266" t="s">
        <v>3340</v>
      </c>
      <c r="D266" t="s">
        <v>1839</v>
      </c>
      <c r="E266" t="s">
        <v>2656</v>
      </c>
      <c r="F266" t="s">
        <v>3397</v>
      </c>
      <c r="G266" s="13">
        <v>0.94539007092198579</v>
      </c>
      <c r="H266" s="32"/>
      <c r="I266" s="31"/>
    </row>
    <row r="267" spans="1:9" x14ac:dyDescent="0.35">
      <c r="A267" t="s">
        <v>1839</v>
      </c>
      <c r="B267" t="s">
        <v>676</v>
      </c>
      <c r="C267" t="s">
        <v>3340</v>
      </c>
      <c r="D267" t="s">
        <v>1839</v>
      </c>
      <c r="E267" t="s">
        <v>2656</v>
      </c>
      <c r="F267" t="s">
        <v>3397</v>
      </c>
      <c r="G267" s="13">
        <v>0.94539007092198579</v>
      </c>
      <c r="H267" s="31"/>
      <c r="I267" s="31"/>
    </row>
    <row r="268" spans="1:9" x14ac:dyDescent="0.35">
      <c r="A268" t="s">
        <v>1839</v>
      </c>
      <c r="B268" t="s">
        <v>678</v>
      </c>
      <c r="C268" t="s">
        <v>3340</v>
      </c>
      <c r="D268" t="s">
        <v>1839</v>
      </c>
      <c r="E268" t="s">
        <v>2656</v>
      </c>
      <c r="F268" t="s">
        <v>3397</v>
      </c>
      <c r="G268" s="13">
        <v>0.94539007092198579</v>
      </c>
      <c r="H268" s="32"/>
      <c r="I268" s="31"/>
    </row>
    <row r="269" spans="1:9" x14ac:dyDescent="0.35">
      <c r="A269" t="s">
        <v>1839</v>
      </c>
      <c r="B269" t="s">
        <v>1267</v>
      </c>
      <c r="C269" t="s">
        <v>2757</v>
      </c>
      <c r="D269" t="s">
        <v>1837</v>
      </c>
      <c r="E269">
        <v>30</v>
      </c>
      <c r="F269" t="s">
        <v>3158</v>
      </c>
      <c r="G269" s="13">
        <v>0.99389238972370331</v>
      </c>
      <c r="H269" s="32"/>
      <c r="I269" s="31"/>
    </row>
    <row r="270" spans="1:9" x14ac:dyDescent="0.35">
      <c r="A270" t="s">
        <v>1839</v>
      </c>
      <c r="B270" t="s">
        <v>1267</v>
      </c>
      <c r="C270" t="s">
        <v>2757</v>
      </c>
      <c r="D270" t="s">
        <v>1837</v>
      </c>
      <c r="E270">
        <v>34</v>
      </c>
      <c r="F270" t="s">
        <v>3633</v>
      </c>
      <c r="G270" s="13">
        <v>0.98132366273798732</v>
      </c>
      <c r="H270" s="32"/>
      <c r="I270" s="31"/>
    </row>
    <row r="271" spans="1:9" x14ac:dyDescent="0.35">
      <c r="A271" t="s">
        <v>1839</v>
      </c>
      <c r="B271" t="s">
        <v>1112</v>
      </c>
      <c r="C271" t="s">
        <v>3542</v>
      </c>
      <c r="D271" t="s">
        <v>1836</v>
      </c>
      <c r="E271">
        <v>60</v>
      </c>
      <c r="F271" t="s">
        <v>3436</v>
      </c>
      <c r="G271" s="13">
        <v>0.88906512857486186</v>
      </c>
      <c r="H271" s="32"/>
      <c r="I271" s="31"/>
    </row>
    <row r="272" spans="1:9" x14ac:dyDescent="0.35">
      <c r="A272" t="s">
        <v>1839</v>
      </c>
      <c r="B272" t="s">
        <v>1112</v>
      </c>
      <c r="C272" t="s">
        <v>3542</v>
      </c>
      <c r="D272" t="s">
        <v>1839</v>
      </c>
      <c r="E272" t="s">
        <v>1268</v>
      </c>
      <c r="F272" t="s">
        <v>3341</v>
      </c>
      <c r="G272" s="13">
        <v>0.88198198198198197</v>
      </c>
      <c r="H272" s="32"/>
      <c r="I272" s="31"/>
    </row>
    <row r="273" spans="1:9" x14ac:dyDescent="0.35">
      <c r="A273" t="s">
        <v>1839</v>
      </c>
      <c r="B273" t="s">
        <v>1112</v>
      </c>
      <c r="C273" t="s">
        <v>3542</v>
      </c>
      <c r="D273" t="s">
        <v>1839</v>
      </c>
      <c r="E273" t="s">
        <v>1276</v>
      </c>
      <c r="F273" t="s">
        <v>3351</v>
      </c>
      <c r="G273" s="13">
        <v>0.83333333333333326</v>
      </c>
      <c r="H273" s="32"/>
      <c r="I273" s="31"/>
    </row>
    <row r="274" spans="1:9" x14ac:dyDescent="0.35">
      <c r="A274" t="s">
        <v>1839</v>
      </c>
      <c r="B274" t="s">
        <v>1268</v>
      </c>
      <c r="C274" t="s">
        <v>3341</v>
      </c>
      <c r="D274" t="s">
        <v>1839</v>
      </c>
      <c r="E274" t="s">
        <v>1112</v>
      </c>
      <c r="F274" t="s">
        <v>3542</v>
      </c>
      <c r="G274" s="13">
        <v>0.88198198198198197</v>
      </c>
      <c r="H274" s="32"/>
      <c r="I274" s="31"/>
    </row>
    <row r="275" spans="1:9" x14ac:dyDescent="0.35">
      <c r="A275" t="s">
        <v>1839</v>
      </c>
      <c r="B275" t="s">
        <v>1268</v>
      </c>
      <c r="C275" t="s">
        <v>3341</v>
      </c>
      <c r="D275" t="s">
        <v>1839</v>
      </c>
      <c r="E275" t="s">
        <v>1276</v>
      </c>
      <c r="F275" t="s">
        <v>3351</v>
      </c>
      <c r="G275" s="13">
        <v>0.85100811730819581</v>
      </c>
      <c r="H275" s="32"/>
      <c r="I275" s="31"/>
    </row>
    <row r="276" spans="1:9" x14ac:dyDescent="0.35">
      <c r="A276" t="s">
        <v>1839</v>
      </c>
      <c r="B276" t="s">
        <v>1268</v>
      </c>
      <c r="C276" t="s">
        <v>3341</v>
      </c>
      <c r="D276" t="s">
        <v>1836</v>
      </c>
      <c r="E276">
        <v>60</v>
      </c>
      <c r="F276" t="s">
        <v>3436</v>
      </c>
      <c r="G276" s="13">
        <v>0.85100811730819581</v>
      </c>
      <c r="H276" s="32"/>
      <c r="I276" s="31"/>
    </row>
    <row r="277" spans="1:9" x14ac:dyDescent="0.35">
      <c r="A277" t="s">
        <v>1839</v>
      </c>
      <c r="B277" t="s">
        <v>1270</v>
      </c>
      <c r="C277" t="s">
        <v>2525</v>
      </c>
      <c r="D277" t="s">
        <v>1837</v>
      </c>
      <c r="E277">
        <v>215</v>
      </c>
      <c r="F277" t="s">
        <v>3146</v>
      </c>
      <c r="G277" s="13">
        <v>0.89156685321327411</v>
      </c>
      <c r="H277" s="32"/>
      <c r="I277" s="31"/>
    </row>
    <row r="278" spans="1:9" x14ac:dyDescent="0.35">
      <c r="A278" t="s">
        <v>1839</v>
      </c>
      <c r="B278" t="s">
        <v>1270</v>
      </c>
      <c r="C278" t="s">
        <v>2525</v>
      </c>
      <c r="D278" t="s">
        <v>1837</v>
      </c>
      <c r="E278" t="s">
        <v>204</v>
      </c>
      <c r="F278" t="s">
        <v>3149</v>
      </c>
      <c r="G278" s="13">
        <v>0.80196025735909449</v>
      </c>
      <c r="H278" s="32"/>
      <c r="I278" s="31"/>
    </row>
    <row r="279" spans="1:9" x14ac:dyDescent="0.35">
      <c r="A279" t="s">
        <v>1839</v>
      </c>
      <c r="B279" t="s">
        <v>1270</v>
      </c>
      <c r="C279" t="s">
        <v>2525</v>
      </c>
      <c r="D279" t="s">
        <v>1837</v>
      </c>
      <c r="E279" t="s">
        <v>3147</v>
      </c>
      <c r="F279" t="s">
        <v>3148</v>
      </c>
      <c r="G279" s="13">
        <v>0.79624739479743756</v>
      </c>
      <c r="H279" s="32"/>
      <c r="I279" s="31"/>
    </row>
    <row r="280" spans="1:9" x14ac:dyDescent="0.35">
      <c r="A280" t="s">
        <v>1839</v>
      </c>
      <c r="B280" t="s">
        <v>803</v>
      </c>
      <c r="C280" t="s">
        <v>3343</v>
      </c>
      <c r="D280" t="s">
        <v>1839</v>
      </c>
      <c r="E280" t="s">
        <v>1103</v>
      </c>
      <c r="F280" t="s">
        <v>3369</v>
      </c>
      <c r="G280" s="13">
        <v>0.83528037383177567</v>
      </c>
      <c r="H280" s="32"/>
      <c r="I280" s="31"/>
    </row>
    <row r="281" spans="1:9" x14ac:dyDescent="0.35">
      <c r="A281" t="s">
        <v>1839</v>
      </c>
      <c r="B281" t="s">
        <v>803</v>
      </c>
      <c r="C281" t="s">
        <v>3343</v>
      </c>
      <c r="D281" t="s">
        <v>1836</v>
      </c>
      <c r="E281">
        <v>41</v>
      </c>
      <c r="F281" t="s">
        <v>3430</v>
      </c>
      <c r="G281" s="13">
        <v>0.80458271398892567</v>
      </c>
      <c r="H281" s="32"/>
      <c r="I281" s="31"/>
    </row>
    <row r="282" spans="1:9" x14ac:dyDescent="0.35">
      <c r="A282" t="s">
        <v>1839</v>
      </c>
      <c r="B282" t="s">
        <v>803</v>
      </c>
      <c r="C282" t="s">
        <v>3343</v>
      </c>
      <c r="D282" t="s">
        <v>1839</v>
      </c>
      <c r="E282" t="s">
        <v>1646</v>
      </c>
      <c r="F282" t="s">
        <v>3368</v>
      </c>
      <c r="G282" s="13">
        <v>0.79762397108518746</v>
      </c>
      <c r="H282" s="32"/>
      <c r="I282" s="31"/>
    </row>
    <row r="283" spans="1:9" x14ac:dyDescent="0.35">
      <c r="A283" t="s">
        <v>1839</v>
      </c>
      <c r="B283" t="s">
        <v>695</v>
      </c>
      <c r="C283" t="s">
        <v>3344</v>
      </c>
      <c r="D283" t="s">
        <v>1837</v>
      </c>
      <c r="E283" t="s">
        <v>693</v>
      </c>
      <c r="F283" t="s">
        <v>3199</v>
      </c>
      <c r="G283" s="13">
        <v>0.99179153094462535</v>
      </c>
      <c r="H283" s="32"/>
      <c r="I283" s="31"/>
    </row>
    <row r="284" spans="1:9" x14ac:dyDescent="0.35">
      <c r="A284" t="s">
        <v>1839</v>
      </c>
      <c r="B284" t="s">
        <v>695</v>
      </c>
      <c r="C284" t="s">
        <v>3344</v>
      </c>
      <c r="D284" t="s">
        <v>1837</v>
      </c>
      <c r="E284" t="s">
        <v>3197</v>
      </c>
      <c r="F284" t="s">
        <v>3198</v>
      </c>
      <c r="G284" s="13">
        <v>0.91017964071856294</v>
      </c>
      <c r="H284" s="32"/>
      <c r="I284" s="31"/>
    </row>
    <row r="285" spans="1:9" x14ac:dyDescent="0.35">
      <c r="A285" t="s">
        <v>1839</v>
      </c>
      <c r="B285" t="s">
        <v>695</v>
      </c>
      <c r="C285" t="s">
        <v>3344</v>
      </c>
      <c r="D285" t="s">
        <v>1839</v>
      </c>
      <c r="E285" t="s">
        <v>696</v>
      </c>
      <c r="F285" t="s">
        <v>3345</v>
      </c>
      <c r="G285" s="13">
        <v>0.9076416819012797</v>
      </c>
      <c r="H285" s="32"/>
      <c r="I285" s="31"/>
    </row>
    <row r="286" spans="1:9" x14ac:dyDescent="0.35">
      <c r="A286" t="s">
        <v>1839</v>
      </c>
      <c r="B286" t="s">
        <v>696</v>
      </c>
      <c r="C286" t="s">
        <v>3345</v>
      </c>
      <c r="D286" t="s">
        <v>1837</v>
      </c>
      <c r="E286" t="s">
        <v>693</v>
      </c>
      <c r="F286" t="s">
        <v>3199</v>
      </c>
      <c r="G286" s="13">
        <v>0.93801652892561982</v>
      </c>
      <c r="H286" s="32"/>
      <c r="I286" s="31"/>
    </row>
    <row r="287" spans="1:9" x14ac:dyDescent="0.35">
      <c r="A287" t="s">
        <v>1839</v>
      </c>
      <c r="B287" t="s">
        <v>696</v>
      </c>
      <c r="C287" t="s">
        <v>3345</v>
      </c>
      <c r="D287" t="s">
        <v>1839</v>
      </c>
      <c r="E287" t="s">
        <v>695</v>
      </c>
      <c r="F287" t="s">
        <v>3344</v>
      </c>
      <c r="G287" s="13">
        <v>0.9076416819012797</v>
      </c>
      <c r="H287" s="32"/>
      <c r="I287" s="31"/>
    </row>
    <row r="288" spans="1:9" x14ac:dyDescent="0.35">
      <c r="A288" t="s">
        <v>1839</v>
      </c>
      <c r="B288" t="s">
        <v>696</v>
      </c>
      <c r="C288" t="s">
        <v>3345</v>
      </c>
      <c r="D288" t="s">
        <v>1836</v>
      </c>
      <c r="E288">
        <v>41</v>
      </c>
      <c r="F288" t="s">
        <v>3430</v>
      </c>
      <c r="G288" s="13">
        <v>0.87592497681267589</v>
      </c>
      <c r="H288" s="32"/>
      <c r="I288" s="31"/>
    </row>
    <row r="289" spans="1:9" x14ac:dyDescent="0.35">
      <c r="A289" t="s">
        <v>1839</v>
      </c>
      <c r="B289" t="s">
        <v>1271</v>
      </c>
      <c r="C289" t="s">
        <v>3346</v>
      </c>
      <c r="D289" t="s">
        <v>1839</v>
      </c>
      <c r="E289" t="s">
        <v>1259</v>
      </c>
      <c r="F289" t="s">
        <v>2749</v>
      </c>
      <c r="G289" s="13">
        <v>0.92413793103448283</v>
      </c>
      <c r="H289" s="32"/>
      <c r="I289" s="31"/>
    </row>
    <row r="290" spans="1:9" x14ac:dyDescent="0.35">
      <c r="A290" t="s">
        <v>1839</v>
      </c>
      <c r="B290" t="s">
        <v>1271</v>
      </c>
      <c r="C290" t="s">
        <v>3346</v>
      </c>
      <c r="D290" t="s">
        <v>1836</v>
      </c>
      <c r="E290">
        <v>42</v>
      </c>
      <c r="F290" t="s">
        <v>2749</v>
      </c>
      <c r="G290" s="13">
        <v>0.92413793103448283</v>
      </c>
      <c r="H290" s="32"/>
      <c r="I290" s="31"/>
    </row>
    <row r="291" spans="1:9" x14ac:dyDescent="0.35">
      <c r="A291" t="s">
        <v>1839</v>
      </c>
      <c r="B291" t="s">
        <v>1271</v>
      </c>
      <c r="C291" t="s">
        <v>3346</v>
      </c>
      <c r="D291" t="s">
        <v>1837</v>
      </c>
      <c r="E291">
        <v>69</v>
      </c>
      <c r="F291" t="s">
        <v>2836</v>
      </c>
      <c r="G291" s="13">
        <v>0.88732312965340832</v>
      </c>
      <c r="H291" s="32"/>
      <c r="I291" s="31"/>
    </row>
    <row r="292" spans="1:9" x14ac:dyDescent="0.35">
      <c r="A292" t="s">
        <v>1839</v>
      </c>
      <c r="B292" t="s">
        <v>1272</v>
      </c>
      <c r="C292" t="s">
        <v>3347</v>
      </c>
      <c r="D292" t="s">
        <v>1839</v>
      </c>
      <c r="E292" t="s">
        <v>1265</v>
      </c>
      <c r="F292" t="s">
        <v>3336</v>
      </c>
      <c r="G292" s="13">
        <v>0.90833333333333333</v>
      </c>
      <c r="H292" s="32"/>
      <c r="I292" s="31"/>
    </row>
    <row r="293" spans="1:9" x14ac:dyDescent="0.35">
      <c r="A293" t="s">
        <v>1839</v>
      </c>
      <c r="B293" t="s">
        <v>1272</v>
      </c>
      <c r="C293" t="s">
        <v>3347</v>
      </c>
      <c r="D293" t="s">
        <v>1839</v>
      </c>
      <c r="E293" t="s">
        <v>1677</v>
      </c>
      <c r="F293" t="s">
        <v>2676</v>
      </c>
      <c r="G293" s="13">
        <v>0.86929604137077099</v>
      </c>
      <c r="H293" s="32"/>
      <c r="I293" s="31"/>
    </row>
    <row r="294" spans="1:9" x14ac:dyDescent="0.35">
      <c r="A294" t="s">
        <v>1839</v>
      </c>
      <c r="B294" t="s">
        <v>1272</v>
      </c>
      <c r="C294" t="s">
        <v>3347</v>
      </c>
      <c r="D294" t="s">
        <v>1839</v>
      </c>
      <c r="E294" t="s">
        <v>796</v>
      </c>
      <c r="F294" t="s">
        <v>3231</v>
      </c>
      <c r="G294" s="13">
        <v>0.84805158396411551</v>
      </c>
      <c r="H294" s="32"/>
      <c r="I294" s="31"/>
    </row>
    <row r="295" spans="1:9" x14ac:dyDescent="0.35">
      <c r="A295" t="s">
        <v>1839</v>
      </c>
      <c r="B295" t="s">
        <v>873</v>
      </c>
      <c r="C295" t="s">
        <v>3348</v>
      </c>
      <c r="D295" t="s">
        <v>1839</v>
      </c>
      <c r="E295" t="s">
        <v>1265</v>
      </c>
      <c r="F295" t="s">
        <v>3336</v>
      </c>
      <c r="G295" s="13">
        <v>0.90833333333333333</v>
      </c>
      <c r="H295" s="32"/>
      <c r="I295" s="31"/>
    </row>
    <row r="296" spans="1:9" x14ac:dyDescent="0.35">
      <c r="A296" t="s">
        <v>1839</v>
      </c>
      <c r="B296" t="s">
        <v>873</v>
      </c>
      <c r="C296" t="s">
        <v>3348</v>
      </c>
      <c r="D296" t="s">
        <v>1839</v>
      </c>
      <c r="E296" t="s">
        <v>792</v>
      </c>
      <c r="F296" t="s">
        <v>3230</v>
      </c>
      <c r="G296" s="13">
        <v>0.84805158396411551</v>
      </c>
      <c r="H296" s="32"/>
      <c r="I296" s="31"/>
    </row>
    <row r="297" spans="1:9" x14ac:dyDescent="0.35">
      <c r="A297" t="s">
        <v>1839</v>
      </c>
      <c r="B297" t="s">
        <v>873</v>
      </c>
      <c r="C297" t="s">
        <v>3348</v>
      </c>
      <c r="D297" t="s">
        <v>1837</v>
      </c>
      <c r="E297">
        <v>70</v>
      </c>
      <c r="F297" t="s">
        <v>3113</v>
      </c>
      <c r="G297" s="13">
        <v>0.83626545402870545</v>
      </c>
      <c r="H297" s="32"/>
      <c r="I297" s="31"/>
    </row>
    <row r="298" spans="1:9" x14ac:dyDescent="0.35">
      <c r="A298" t="s">
        <v>1839</v>
      </c>
      <c r="B298" t="s">
        <v>1275</v>
      </c>
      <c r="C298" t="s">
        <v>3349</v>
      </c>
      <c r="D298" t="s">
        <v>1839</v>
      </c>
      <c r="E298" t="s">
        <v>1259</v>
      </c>
      <c r="F298" t="s">
        <v>2749</v>
      </c>
      <c r="G298" s="13">
        <v>0.92413793103448283</v>
      </c>
      <c r="H298" s="32"/>
      <c r="I298" s="31"/>
    </row>
    <row r="299" spans="1:9" x14ac:dyDescent="0.35">
      <c r="A299" t="s">
        <v>1839</v>
      </c>
      <c r="B299" t="s">
        <v>1275</v>
      </c>
      <c r="C299" t="s">
        <v>3349</v>
      </c>
      <c r="D299" t="s">
        <v>1836</v>
      </c>
      <c r="E299">
        <v>42</v>
      </c>
      <c r="F299" t="s">
        <v>2749</v>
      </c>
      <c r="G299" s="13">
        <v>0.92413793103448283</v>
      </c>
      <c r="H299" s="32"/>
      <c r="I299" s="31"/>
    </row>
    <row r="300" spans="1:9" x14ac:dyDescent="0.35">
      <c r="A300" t="s">
        <v>1839</v>
      </c>
      <c r="B300" t="s">
        <v>1275</v>
      </c>
      <c r="C300" t="s">
        <v>3349</v>
      </c>
      <c r="D300" t="s">
        <v>1837</v>
      </c>
      <c r="E300">
        <v>69</v>
      </c>
      <c r="F300" t="s">
        <v>2836</v>
      </c>
      <c r="G300" s="13">
        <v>0.88732312965340832</v>
      </c>
      <c r="H300" s="32"/>
      <c r="I300" s="31"/>
    </row>
    <row r="301" spans="1:9" x14ac:dyDescent="0.35">
      <c r="A301" t="s">
        <v>1839</v>
      </c>
      <c r="B301" t="s">
        <v>874</v>
      </c>
      <c r="C301" t="s">
        <v>3350</v>
      </c>
      <c r="D301" t="s">
        <v>1839</v>
      </c>
      <c r="E301" t="s">
        <v>666</v>
      </c>
      <c r="F301" t="s">
        <v>2747</v>
      </c>
      <c r="G301" s="13">
        <v>0.93888888888888888</v>
      </c>
      <c r="H301" s="32"/>
      <c r="I301" s="31"/>
    </row>
    <row r="302" spans="1:9" x14ac:dyDescent="0.35">
      <c r="A302" t="s">
        <v>1839</v>
      </c>
      <c r="B302" t="s">
        <v>874</v>
      </c>
      <c r="C302" t="s">
        <v>3350</v>
      </c>
      <c r="D302" t="s">
        <v>1836</v>
      </c>
      <c r="E302">
        <v>40</v>
      </c>
      <c r="F302" t="s">
        <v>2747</v>
      </c>
      <c r="G302" s="13">
        <v>0.93888888888888888</v>
      </c>
      <c r="H302" s="32"/>
      <c r="I302" s="31"/>
    </row>
    <row r="303" spans="1:9" x14ac:dyDescent="0.35">
      <c r="A303" t="s">
        <v>1839</v>
      </c>
      <c r="B303" t="s">
        <v>874</v>
      </c>
      <c r="C303" t="s">
        <v>3350</v>
      </c>
      <c r="D303" t="s">
        <v>1839</v>
      </c>
      <c r="E303" t="s">
        <v>670</v>
      </c>
      <c r="F303" t="s">
        <v>3330</v>
      </c>
      <c r="G303" s="13">
        <v>0.91444989874786631</v>
      </c>
      <c r="H303" s="32"/>
      <c r="I303" s="31"/>
    </row>
    <row r="304" spans="1:9" x14ac:dyDescent="0.35">
      <c r="A304" t="s">
        <v>1839</v>
      </c>
      <c r="B304" t="s">
        <v>1276</v>
      </c>
      <c r="C304" t="s">
        <v>3351</v>
      </c>
      <c r="D304" t="s">
        <v>1836</v>
      </c>
      <c r="E304">
        <v>60</v>
      </c>
      <c r="F304" t="s">
        <v>3436</v>
      </c>
      <c r="G304" s="13">
        <v>0.85800438596491224</v>
      </c>
      <c r="H304" s="32"/>
      <c r="I304" s="31"/>
    </row>
    <row r="305" spans="1:9" x14ac:dyDescent="0.35">
      <c r="A305" t="s">
        <v>1839</v>
      </c>
      <c r="B305" t="s">
        <v>1276</v>
      </c>
      <c r="C305" t="s">
        <v>3351</v>
      </c>
      <c r="D305" t="s">
        <v>1839</v>
      </c>
      <c r="E305" t="s">
        <v>1266</v>
      </c>
      <c r="F305" t="s">
        <v>3337</v>
      </c>
      <c r="G305" s="13">
        <v>0.85708703871121872</v>
      </c>
      <c r="H305" s="32"/>
      <c r="I305" s="31"/>
    </row>
    <row r="306" spans="1:9" x14ac:dyDescent="0.35">
      <c r="A306" t="s">
        <v>1839</v>
      </c>
      <c r="B306" t="s">
        <v>1276</v>
      </c>
      <c r="C306" t="s">
        <v>3351</v>
      </c>
      <c r="D306" t="s">
        <v>1839</v>
      </c>
      <c r="E306" t="s">
        <v>1191</v>
      </c>
      <c r="F306" t="s">
        <v>3334</v>
      </c>
      <c r="G306" s="13">
        <v>0.85649063261327329</v>
      </c>
      <c r="H306" s="32"/>
      <c r="I306" s="31"/>
    </row>
    <row r="307" spans="1:9" x14ac:dyDescent="0.35">
      <c r="A307" t="s">
        <v>1839</v>
      </c>
      <c r="B307" t="s">
        <v>2539</v>
      </c>
      <c r="C307" t="s">
        <v>3352</v>
      </c>
      <c r="D307" t="s">
        <v>1836</v>
      </c>
      <c r="E307">
        <v>60</v>
      </c>
      <c r="F307" t="s">
        <v>3436</v>
      </c>
      <c r="G307" s="13">
        <v>0.98095238095238091</v>
      </c>
      <c r="H307" s="31"/>
      <c r="I307" s="31"/>
    </row>
    <row r="308" spans="1:9" x14ac:dyDescent="0.35">
      <c r="A308" t="s">
        <v>1839</v>
      </c>
      <c r="B308" t="s">
        <v>2539</v>
      </c>
      <c r="C308" t="s">
        <v>3352</v>
      </c>
      <c r="D308" t="s">
        <v>1837</v>
      </c>
      <c r="E308">
        <v>101</v>
      </c>
      <c r="F308" t="s">
        <v>3051</v>
      </c>
      <c r="G308" s="13">
        <v>0.8846560846560847</v>
      </c>
      <c r="H308" s="32"/>
      <c r="I308" s="31"/>
    </row>
    <row r="309" spans="1:9" x14ac:dyDescent="0.35">
      <c r="A309" t="s">
        <v>1839</v>
      </c>
      <c r="B309" t="s">
        <v>2539</v>
      </c>
      <c r="C309" t="s">
        <v>3352</v>
      </c>
      <c r="D309" t="s">
        <v>1839</v>
      </c>
      <c r="E309" t="s">
        <v>1276</v>
      </c>
      <c r="F309" t="s">
        <v>3351</v>
      </c>
      <c r="G309" s="13">
        <v>0.84461152882205515</v>
      </c>
      <c r="H309" s="32"/>
      <c r="I309" s="31"/>
    </row>
    <row r="310" spans="1:9" x14ac:dyDescent="0.35">
      <c r="A310" t="s">
        <v>1839</v>
      </c>
      <c r="B310" t="s">
        <v>2541</v>
      </c>
      <c r="C310" t="s">
        <v>2769</v>
      </c>
      <c r="D310" t="s">
        <v>1837</v>
      </c>
      <c r="E310">
        <v>104</v>
      </c>
      <c r="F310" t="s">
        <v>3194</v>
      </c>
      <c r="G310" s="13">
        <v>0.93961605584642238</v>
      </c>
      <c r="H310" s="32"/>
      <c r="I310" s="31"/>
    </row>
    <row r="311" spans="1:9" x14ac:dyDescent="0.35">
      <c r="A311" t="s">
        <v>1839</v>
      </c>
      <c r="B311" t="s">
        <v>2541</v>
      </c>
      <c r="C311" t="s">
        <v>2769</v>
      </c>
      <c r="D311" t="s">
        <v>1837</v>
      </c>
      <c r="E311" t="s">
        <v>3195</v>
      </c>
      <c r="F311" t="s">
        <v>3196</v>
      </c>
      <c r="G311" s="13">
        <v>0.87597340930674272</v>
      </c>
      <c r="H311" s="32"/>
      <c r="I311" s="31"/>
    </row>
    <row r="312" spans="1:9" x14ac:dyDescent="0.35">
      <c r="A312" t="s">
        <v>1839</v>
      </c>
      <c r="B312" t="s">
        <v>2543</v>
      </c>
      <c r="C312" t="s">
        <v>3353</v>
      </c>
      <c r="D312" t="s">
        <v>1836</v>
      </c>
      <c r="E312">
        <v>61</v>
      </c>
      <c r="F312" t="s">
        <v>3437</v>
      </c>
      <c r="G312" s="13">
        <v>0.98870967741935489</v>
      </c>
      <c r="H312" s="32"/>
      <c r="I312" s="31"/>
    </row>
    <row r="313" spans="1:9" x14ac:dyDescent="0.35">
      <c r="A313" t="s">
        <v>1839</v>
      </c>
      <c r="B313" t="s">
        <v>2543</v>
      </c>
      <c r="C313" t="s">
        <v>3353</v>
      </c>
      <c r="D313" t="s">
        <v>1837</v>
      </c>
      <c r="E313">
        <v>102</v>
      </c>
      <c r="F313" t="s">
        <v>3578</v>
      </c>
      <c r="G313" s="13">
        <v>0.95685529589529772</v>
      </c>
      <c r="H313" s="32"/>
      <c r="I313" s="31"/>
    </row>
    <row r="314" spans="1:9" x14ac:dyDescent="0.35">
      <c r="A314" t="s">
        <v>1839</v>
      </c>
      <c r="B314" t="s">
        <v>2543</v>
      </c>
      <c r="C314" t="s">
        <v>3353</v>
      </c>
      <c r="D314" t="s">
        <v>1837</v>
      </c>
      <c r="E314" t="s">
        <v>2896</v>
      </c>
      <c r="F314" t="s">
        <v>3579</v>
      </c>
      <c r="G314" s="13">
        <v>0.86220894196878739</v>
      </c>
      <c r="H314" s="32"/>
      <c r="I314" s="31"/>
    </row>
    <row r="315" spans="1:9" x14ac:dyDescent="0.35">
      <c r="A315" t="s">
        <v>1839</v>
      </c>
      <c r="B315" t="s">
        <v>2545</v>
      </c>
      <c r="C315" t="s">
        <v>3354</v>
      </c>
      <c r="D315" t="s">
        <v>1839</v>
      </c>
      <c r="E315" t="s">
        <v>780</v>
      </c>
      <c r="F315" t="s">
        <v>3226</v>
      </c>
      <c r="G315" s="13">
        <v>0.68520385338792666</v>
      </c>
      <c r="H315" s="32"/>
      <c r="I315" s="31"/>
    </row>
    <row r="316" spans="1:9" x14ac:dyDescent="0.35">
      <c r="A316" t="s">
        <v>1839</v>
      </c>
      <c r="B316" t="s">
        <v>2545</v>
      </c>
      <c r="C316" t="s">
        <v>3354</v>
      </c>
      <c r="D316" t="s">
        <v>1839</v>
      </c>
      <c r="E316" t="s">
        <v>1610</v>
      </c>
      <c r="F316" t="s">
        <v>3563</v>
      </c>
      <c r="G316" s="13">
        <v>0.66725661481793042</v>
      </c>
      <c r="H316" s="32"/>
      <c r="I316" s="31"/>
    </row>
    <row r="317" spans="1:9" x14ac:dyDescent="0.35">
      <c r="A317" t="s">
        <v>1839</v>
      </c>
      <c r="B317" t="s">
        <v>2545</v>
      </c>
      <c r="C317" t="s">
        <v>3354</v>
      </c>
      <c r="D317" t="s">
        <v>1839</v>
      </c>
      <c r="E317" t="s">
        <v>1608</v>
      </c>
      <c r="F317" t="s">
        <v>3560</v>
      </c>
      <c r="G317" s="13">
        <v>0.66706643791226417</v>
      </c>
      <c r="H317" s="32"/>
      <c r="I317" s="31"/>
    </row>
    <row r="318" spans="1:9" x14ac:dyDescent="0.35">
      <c r="A318" t="s">
        <v>1839</v>
      </c>
      <c r="B318" t="s">
        <v>2550</v>
      </c>
      <c r="C318" t="s">
        <v>3356</v>
      </c>
      <c r="D318" t="s">
        <v>1836</v>
      </c>
      <c r="E318">
        <v>1</v>
      </c>
      <c r="F318" t="s">
        <v>2693</v>
      </c>
      <c r="G318" s="13">
        <v>0.85466583086806303</v>
      </c>
      <c r="H318" s="31"/>
      <c r="I318" s="31"/>
    </row>
    <row r="319" spans="1:9" x14ac:dyDescent="0.35">
      <c r="A319" t="s">
        <v>1839</v>
      </c>
      <c r="B319" t="s">
        <v>2550</v>
      </c>
      <c r="C319" t="s">
        <v>3356</v>
      </c>
      <c r="D319" t="s">
        <v>1839</v>
      </c>
      <c r="E319" t="s">
        <v>1447</v>
      </c>
      <c r="F319" t="s">
        <v>1577</v>
      </c>
      <c r="G319" s="13">
        <v>0.75275983740981556</v>
      </c>
      <c r="H319" s="32"/>
      <c r="I319" s="31"/>
    </row>
    <row r="320" spans="1:9" x14ac:dyDescent="0.35">
      <c r="A320" t="s">
        <v>1839</v>
      </c>
      <c r="B320" t="s">
        <v>2550</v>
      </c>
      <c r="C320" t="s">
        <v>3356</v>
      </c>
      <c r="D320" t="s">
        <v>1839</v>
      </c>
      <c r="E320" t="s">
        <v>1446</v>
      </c>
      <c r="F320" t="s">
        <v>3325</v>
      </c>
      <c r="G320" s="13">
        <v>0.72182875937581981</v>
      </c>
      <c r="H320" s="32"/>
      <c r="I320" s="31"/>
    </row>
    <row r="321" spans="1:9" x14ac:dyDescent="0.35">
      <c r="A321" t="s">
        <v>1839</v>
      </c>
      <c r="B321" t="s">
        <v>2553</v>
      </c>
      <c r="C321" t="s">
        <v>3357</v>
      </c>
      <c r="D321" t="s">
        <v>1836</v>
      </c>
      <c r="E321">
        <v>51</v>
      </c>
      <c r="F321" t="s">
        <v>2758</v>
      </c>
      <c r="G321" s="13">
        <v>0.90476190476190477</v>
      </c>
      <c r="H321" s="32"/>
      <c r="I321" s="31"/>
    </row>
    <row r="322" spans="1:9" x14ac:dyDescent="0.35">
      <c r="A322" t="s">
        <v>1839</v>
      </c>
      <c r="B322" t="s">
        <v>2553</v>
      </c>
      <c r="C322" t="s">
        <v>3357</v>
      </c>
      <c r="D322" t="s">
        <v>1839</v>
      </c>
      <c r="E322" t="s">
        <v>249</v>
      </c>
      <c r="F322" t="s">
        <v>2687</v>
      </c>
      <c r="G322" s="13">
        <v>0.86617038875103392</v>
      </c>
      <c r="H322" s="31"/>
      <c r="I322" s="31"/>
    </row>
    <row r="323" spans="1:9" x14ac:dyDescent="0.35">
      <c r="A323" t="s">
        <v>1839</v>
      </c>
      <c r="B323" t="s">
        <v>2553</v>
      </c>
      <c r="C323" t="s">
        <v>3357</v>
      </c>
      <c r="D323" t="s">
        <v>1836</v>
      </c>
      <c r="E323">
        <v>52</v>
      </c>
      <c r="F323" t="s">
        <v>2759</v>
      </c>
      <c r="G323" s="13">
        <v>0.84670433145009416</v>
      </c>
      <c r="H323" s="31"/>
      <c r="I323" s="31"/>
    </row>
    <row r="324" spans="1:9" x14ac:dyDescent="0.35">
      <c r="A324" t="s">
        <v>1839</v>
      </c>
      <c r="B324" t="s">
        <v>2557</v>
      </c>
      <c r="C324" t="s">
        <v>3358</v>
      </c>
      <c r="D324" t="s">
        <v>1836</v>
      </c>
      <c r="E324">
        <v>41</v>
      </c>
      <c r="F324" t="s">
        <v>3430</v>
      </c>
      <c r="G324" s="13">
        <v>0.78210550680723023</v>
      </c>
      <c r="H324" s="32"/>
      <c r="I324" s="31"/>
    </row>
    <row r="325" spans="1:9" x14ac:dyDescent="0.35">
      <c r="A325" t="s">
        <v>1839</v>
      </c>
      <c r="B325" t="s">
        <v>2557</v>
      </c>
      <c r="C325" t="s">
        <v>3358</v>
      </c>
      <c r="D325" t="s">
        <v>1839</v>
      </c>
      <c r="E325" t="s">
        <v>1103</v>
      </c>
      <c r="F325" t="s">
        <v>3369</v>
      </c>
      <c r="G325" s="13">
        <v>0.76568070141632139</v>
      </c>
      <c r="H325" s="32"/>
      <c r="I325" s="31"/>
    </row>
    <row r="326" spans="1:9" x14ac:dyDescent="0.35">
      <c r="A326" t="s">
        <v>1839</v>
      </c>
      <c r="B326" t="s">
        <v>2557</v>
      </c>
      <c r="C326" t="s">
        <v>3358</v>
      </c>
      <c r="D326" t="s">
        <v>1837</v>
      </c>
      <c r="E326" t="s">
        <v>680</v>
      </c>
      <c r="F326" t="s">
        <v>3209</v>
      </c>
      <c r="G326" s="13">
        <v>0.75897435897435905</v>
      </c>
      <c r="H326" s="32"/>
      <c r="I326" s="31"/>
    </row>
    <row r="327" spans="1:9" x14ac:dyDescent="0.35">
      <c r="A327" t="s">
        <v>1839</v>
      </c>
      <c r="B327" t="s">
        <v>2560</v>
      </c>
      <c r="C327" t="s">
        <v>3359</v>
      </c>
      <c r="D327" t="s">
        <v>1839</v>
      </c>
      <c r="E327" t="s">
        <v>1606</v>
      </c>
      <c r="F327" t="s">
        <v>1648</v>
      </c>
      <c r="G327" s="13">
        <v>0.56248180565101724</v>
      </c>
      <c r="H327" s="32"/>
      <c r="I327" s="31"/>
    </row>
    <row r="328" spans="1:9" x14ac:dyDescent="0.35">
      <c r="A328" t="s">
        <v>1839</v>
      </c>
      <c r="B328" t="s">
        <v>615</v>
      </c>
      <c r="C328" t="s">
        <v>3361</v>
      </c>
      <c r="D328" t="s">
        <v>1839</v>
      </c>
      <c r="E328" t="s">
        <v>1601</v>
      </c>
      <c r="F328" t="s">
        <v>3385</v>
      </c>
      <c r="G328" s="13">
        <v>0.60745341614906834</v>
      </c>
      <c r="H328" s="32"/>
      <c r="I328" s="31"/>
    </row>
    <row r="329" spans="1:9" x14ac:dyDescent="0.35">
      <c r="A329" t="s">
        <v>1839</v>
      </c>
      <c r="B329" t="s">
        <v>619</v>
      </c>
      <c r="C329" t="s">
        <v>3366</v>
      </c>
      <c r="D329" t="s">
        <v>1839</v>
      </c>
      <c r="E329" t="s">
        <v>1653</v>
      </c>
      <c r="F329" t="s">
        <v>3367</v>
      </c>
      <c r="G329" s="13">
        <v>0.53725490196078429</v>
      </c>
      <c r="H329" s="31"/>
      <c r="I329" s="31"/>
    </row>
    <row r="330" spans="1:9" x14ac:dyDescent="0.35">
      <c r="A330" t="s">
        <v>1839</v>
      </c>
      <c r="B330" t="s">
        <v>1653</v>
      </c>
      <c r="C330" t="s">
        <v>3367</v>
      </c>
      <c r="D330" t="s">
        <v>1839</v>
      </c>
      <c r="E330" t="s">
        <v>619</v>
      </c>
      <c r="F330" t="s">
        <v>3366</v>
      </c>
      <c r="G330" s="13">
        <v>0.53725490196078429</v>
      </c>
      <c r="H330" s="32"/>
      <c r="I330" s="31"/>
    </row>
    <row r="331" spans="1:9" x14ac:dyDescent="0.35">
      <c r="A331" t="s">
        <v>1839</v>
      </c>
      <c r="B331" t="s">
        <v>1646</v>
      </c>
      <c r="C331" t="s">
        <v>3368</v>
      </c>
      <c r="D331" t="s">
        <v>1839</v>
      </c>
      <c r="E331" t="s">
        <v>1625</v>
      </c>
      <c r="F331" t="s">
        <v>3548</v>
      </c>
      <c r="G331" s="13">
        <v>0.96633861583736769</v>
      </c>
      <c r="H331" s="32"/>
      <c r="I331" s="31"/>
    </row>
    <row r="332" spans="1:9" x14ac:dyDescent="0.35">
      <c r="A332" t="s">
        <v>1839</v>
      </c>
      <c r="B332" t="s">
        <v>1646</v>
      </c>
      <c r="C332" t="s">
        <v>3368</v>
      </c>
      <c r="D332" t="s">
        <v>1839</v>
      </c>
      <c r="E332" t="s">
        <v>1610</v>
      </c>
      <c r="F332" t="s">
        <v>3563</v>
      </c>
      <c r="G332" s="13">
        <v>0.90002108765434996</v>
      </c>
      <c r="H332" s="32"/>
      <c r="I332" s="31"/>
    </row>
    <row r="333" spans="1:9" x14ac:dyDescent="0.35">
      <c r="A333" t="s">
        <v>1839</v>
      </c>
      <c r="B333" t="s">
        <v>1646</v>
      </c>
      <c r="C333" t="s">
        <v>3368</v>
      </c>
      <c r="D333" t="s">
        <v>1839</v>
      </c>
      <c r="E333" t="s">
        <v>1608</v>
      </c>
      <c r="F333" t="s">
        <v>3560</v>
      </c>
      <c r="G333" s="13">
        <v>0.89926530612244904</v>
      </c>
      <c r="H333" s="32"/>
      <c r="I333" s="31"/>
    </row>
    <row r="334" spans="1:9" x14ac:dyDescent="0.35">
      <c r="A334" t="s">
        <v>1839</v>
      </c>
      <c r="B334" t="s">
        <v>1644</v>
      </c>
      <c r="C334" t="s">
        <v>3545</v>
      </c>
      <c r="D334" t="s">
        <v>1839</v>
      </c>
      <c r="E334" t="s">
        <v>954</v>
      </c>
      <c r="F334" t="s">
        <v>3253</v>
      </c>
      <c r="G334" s="13">
        <v>0.96666666666666667</v>
      </c>
      <c r="H334" s="32"/>
      <c r="I334" s="31"/>
    </row>
    <row r="335" spans="1:9" x14ac:dyDescent="0.35">
      <c r="A335" t="s">
        <v>1839</v>
      </c>
      <c r="B335" t="s">
        <v>1644</v>
      </c>
      <c r="C335" t="s">
        <v>3545</v>
      </c>
      <c r="D335" t="s">
        <v>1839</v>
      </c>
      <c r="E335" t="s">
        <v>956</v>
      </c>
      <c r="F335" t="s">
        <v>3254</v>
      </c>
      <c r="G335" s="13">
        <v>0.9</v>
      </c>
      <c r="H335" s="32"/>
      <c r="I335" s="31"/>
    </row>
    <row r="336" spans="1:9" x14ac:dyDescent="0.35">
      <c r="A336" t="s">
        <v>1839</v>
      </c>
      <c r="B336" t="s">
        <v>1644</v>
      </c>
      <c r="C336" t="s">
        <v>3545</v>
      </c>
      <c r="D336" t="s">
        <v>1839</v>
      </c>
      <c r="E336" t="s">
        <v>958</v>
      </c>
      <c r="F336" t="s">
        <v>3255</v>
      </c>
      <c r="G336" s="13">
        <v>0.9</v>
      </c>
      <c r="H336" s="32"/>
      <c r="I336" s="31"/>
    </row>
    <row r="337" spans="1:9" x14ac:dyDescent="0.35">
      <c r="A337" t="s">
        <v>1839</v>
      </c>
      <c r="B337" t="s">
        <v>1103</v>
      </c>
      <c r="C337" t="s">
        <v>3369</v>
      </c>
      <c r="D337" t="s">
        <v>1836</v>
      </c>
      <c r="E337">
        <v>41</v>
      </c>
      <c r="F337" t="s">
        <v>3430</v>
      </c>
      <c r="G337" s="13">
        <v>0.83616793201383599</v>
      </c>
      <c r="H337" s="32"/>
      <c r="I337" s="31"/>
    </row>
    <row r="338" spans="1:9" x14ac:dyDescent="0.35">
      <c r="A338" t="s">
        <v>1839</v>
      </c>
      <c r="B338" t="s">
        <v>1103</v>
      </c>
      <c r="C338" t="s">
        <v>3369</v>
      </c>
      <c r="D338" t="s">
        <v>1839</v>
      </c>
      <c r="E338" t="s">
        <v>803</v>
      </c>
      <c r="F338" t="s">
        <v>3343</v>
      </c>
      <c r="G338" s="13">
        <v>0.83528037383177567</v>
      </c>
      <c r="H338" s="32"/>
      <c r="I338" s="31"/>
    </row>
    <row r="339" spans="1:9" x14ac:dyDescent="0.35">
      <c r="A339" t="s">
        <v>1839</v>
      </c>
      <c r="B339" t="s">
        <v>1103</v>
      </c>
      <c r="C339" t="s">
        <v>3369</v>
      </c>
      <c r="D339" t="s">
        <v>1837</v>
      </c>
      <c r="E339" t="s">
        <v>680</v>
      </c>
      <c r="F339" t="s">
        <v>3209</v>
      </c>
      <c r="G339" s="13">
        <v>0.81689719626168222</v>
      </c>
      <c r="H339" s="32"/>
      <c r="I339" s="31"/>
    </row>
    <row r="340" spans="1:9" x14ac:dyDescent="0.35">
      <c r="A340" t="s">
        <v>1839</v>
      </c>
      <c r="B340" t="s">
        <v>1625</v>
      </c>
      <c r="C340" t="s">
        <v>3548</v>
      </c>
      <c r="D340" t="s">
        <v>1839</v>
      </c>
      <c r="E340" t="s">
        <v>1646</v>
      </c>
      <c r="F340" t="s">
        <v>3368</v>
      </c>
      <c r="G340" s="13">
        <v>0.96633861583736769</v>
      </c>
      <c r="H340" s="32"/>
      <c r="I340" s="31"/>
    </row>
    <row r="341" spans="1:9" x14ac:dyDescent="0.35">
      <c r="A341" t="s">
        <v>1839</v>
      </c>
      <c r="B341" t="s">
        <v>1625</v>
      </c>
      <c r="C341" t="s">
        <v>3548</v>
      </c>
      <c r="D341" t="s">
        <v>1839</v>
      </c>
      <c r="E341" t="s">
        <v>1610</v>
      </c>
      <c r="F341" t="s">
        <v>3563</v>
      </c>
      <c r="G341" s="13">
        <v>0.93181945514973963</v>
      </c>
      <c r="H341" s="32"/>
      <c r="I341" s="31"/>
    </row>
    <row r="342" spans="1:9" x14ac:dyDescent="0.35">
      <c r="A342" t="s">
        <v>1839</v>
      </c>
      <c r="B342" t="s">
        <v>1625</v>
      </c>
      <c r="C342" t="s">
        <v>3548</v>
      </c>
      <c r="D342" t="s">
        <v>1839</v>
      </c>
      <c r="E342" t="s">
        <v>1608</v>
      </c>
      <c r="F342" t="s">
        <v>3560</v>
      </c>
      <c r="G342" s="13">
        <v>0.92584651308703214</v>
      </c>
      <c r="H342" s="32"/>
      <c r="I342" s="31"/>
    </row>
    <row r="343" spans="1:9" x14ac:dyDescent="0.35">
      <c r="A343" t="s">
        <v>1839</v>
      </c>
      <c r="B343" t="s">
        <v>1105</v>
      </c>
      <c r="C343" t="s">
        <v>3370</v>
      </c>
      <c r="D343" t="s">
        <v>1839</v>
      </c>
      <c r="E343" t="s">
        <v>1000</v>
      </c>
      <c r="F343" t="s">
        <v>3272</v>
      </c>
      <c r="G343" s="13">
        <v>0.98604651162790702</v>
      </c>
      <c r="H343" s="32"/>
      <c r="I343" s="31"/>
    </row>
    <row r="344" spans="1:9" x14ac:dyDescent="0.35">
      <c r="A344" t="s">
        <v>1839</v>
      </c>
      <c r="B344" t="s">
        <v>1451</v>
      </c>
      <c r="C344" t="s">
        <v>3551</v>
      </c>
      <c r="D344" t="s">
        <v>1839</v>
      </c>
      <c r="E344" t="s">
        <v>1452</v>
      </c>
      <c r="F344" t="s">
        <v>3554</v>
      </c>
      <c r="G344" s="13">
        <v>0.97142857142857142</v>
      </c>
      <c r="H344" s="32"/>
      <c r="I344" s="31"/>
    </row>
    <row r="345" spans="1:9" x14ac:dyDescent="0.35">
      <c r="A345" t="s">
        <v>1839</v>
      </c>
      <c r="B345" t="s">
        <v>1451</v>
      </c>
      <c r="C345" t="s">
        <v>3551</v>
      </c>
      <c r="D345" t="s">
        <v>1836</v>
      </c>
      <c r="E345">
        <v>22</v>
      </c>
      <c r="F345" t="s">
        <v>3416</v>
      </c>
      <c r="G345" s="13">
        <v>0.85788067938672219</v>
      </c>
      <c r="H345" s="32"/>
      <c r="I345" s="31"/>
    </row>
    <row r="346" spans="1:9" x14ac:dyDescent="0.35">
      <c r="A346" t="s">
        <v>1839</v>
      </c>
      <c r="B346" t="s">
        <v>1451</v>
      </c>
      <c r="C346" t="s">
        <v>3551</v>
      </c>
      <c r="D346" t="s">
        <v>1836</v>
      </c>
      <c r="E346">
        <v>24</v>
      </c>
      <c r="F346" t="s">
        <v>3422</v>
      </c>
      <c r="G346" s="13">
        <v>0.85788067938672219</v>
      </c>
      <c r="H346" s="32"/>
      <c r="I346" s="31"/>
    </row>
    <row r="347" spans="1:9" x14ac:dyDescent="0.35">
      <c r="A347" t="s">
        <v>1839</v>
      </c>
      <c r="B347" t="s">
        <v>1452</v>
      </c>
      <c r="C347" t="s">
        <v>3554</v>
      </c>
      <c r="D347" t="s">
        <v>1839</v>
      </c>
      <c r="E347" t="s">
        <v>1451</v>
      </c>
      <c r="F347" t="s">
        <v>3551</v>
      </c>
      <c r="G347" s="13">
        <v>0.97142857142857142</v>
      </c>
      <c r="H347" s="32"/>
      <c r="I347" s="31"/>
    </row>
    <row r="348" spans="1:9" x14ac:dyDescent="0.35">
      <c r="A348" t="s">
        <v>1839</v>
      </c>
      <c r="B348" t="s">
        <v>1452</v>
      </c>
      <c r="C348" t="s">
        <v>3554</v>
      </c>
      <c r="D348" t="s">
        <v>1836</v>
      </c>
      <c r="E348">
        <v>22</v>
      </c>
      <c r="F348" t="s">
        <v>3416</v>
      </c>
      <c r="G348" s="13">
        <v>0.86517821685156249</v>
      </c>
      <c r="H348" s="32"/>
      <c r="I348" s="31"/>
    </row>
    <row r="349" spans="1:9" x14ac:dyDescent="0.35">
      <c r="A349" t="s">
        <v>1839</v>
      </c>
      <c r="B349" t="s">
        <v>1452</v>
      </c>
      <c r="C349" t="s">
        <v>3554</v>
      </c>
      <c r="D349" t="s">
        <v>1836</v>
      </c>
      <c r="E349">
        <v>24</v>
      </c>
      <c r="F349" t="s">
        <v>3422</v>
      </c>
      <c r="G349" s="13">
        <v>0.86517821685156249</v>
      </c>
      <c r="H349" s="31"/>
      <c r="I349" s="31"/>
    </row>
    <row r="350" spans="1:9" x14ac:dyDescent="0.35">
      <c r="A350" t="s">
        <v>1839</v>
      </c>
      <c r="B350" t="s">
        <v>1586</v>
      </c>
      <c r="C350" t="s">
        <v>3557</v>
      </c>
      <c r="D350" t="s">
        <v>1839</v>
      </c>
      <c r="E350" t="s">
        <v>1452</v>
      </c>
      <c r="F350" t="s">
        <v>3554</v>
      </c>
      <c r="G350" s="13">
        <v>0.84485571394185766</v>
      </c>
      <c r="H350" s="32"/>
      <c r="I350" s="31"/>
    </row>
    <row r="351" spans="1:9" x14ac:dyDescent="0.35">
      <c r="A351" t="s">
        <v>1839</v>
      </c>
      <c r="B351" t="s">
        <v>1586</v>
      </c>
      <c r="C351" t="s">
        <v>3557</v>
      </c>
      <c r="D351" t="s">
        <v>1839</v>
      </c>
      <c r="E351" t="s">
        <v>1451</v>
      </c>
      <c r="F351" t="s">
        <v>3551</v>
      </c>
      <c r="G351" s="13">
        <v>0.80807694270115815</v>
      </c>
      <c r="H351" s="32"/>
      <c r="I351" s="31"/>
    </row>
    <row r="352" spans="1:9" x14ac:dyDescent="0.35">
      <c r="A352" t="s">
        <v>1839</v>
      </c>
      <c r="B352" t="s">
        <v>1586</v>
      </c>
      <c r="C352" t="s">
        <v>3557</v>
      </c>
      <c r="D352" t="s">
        <v>1839</v>
      </c>
      <c r="E352" t="s">
        <v>1260</v>
      </c>
      <c r="F352" t="s">
        <v>3328</v>
      </c>
      <c r="G352" s="13">
        <v>0.58306620882257365</v>
      </c>
      <c r="H352" s="32"/>
      <c r="I352" s="31"/>
    </row>
    <row r="353" spans="1:9" x14ac:dyDescent="0.35">
      <c r="A353" t="s">
        <v>1839</v>
      </c>
      <c r="B353" t="s">
        <v>1806</v>
      </c>
      <c r="C353" t="s">
        <v>3372</v>
      </c>
      <c r="D353" t="s">
        <v>1839</v>
      </c>
      <c r="E353" t="s">
        <v>1808</v>
      </c>
      <c r="F353" t="s">
        <v>3374</v>
      </c>
      <c r="G353" s="13">
        <v>0.99337016574585635</v>
      </c>
      <c r="H353" s="32"/>
      <c r="I353" s="31"/>
    </row>
    <row r="354" spans="1:9" x14ac:dyDescent="0.35">
      <c r="A354" t="s">
        <v>1839</v>
      </c>
      <c r="B354" t="s">
        <v>1806</v>
      </c>
      <c r="C354" t="s">
        <v>3372</v>
      </c>
      <c r="D354" t="s">
        <v>1839</v>
      </c>
      <c r="E354" t="s">
        <v>1103</v>
      </c>
      <c r="F354" t="s">
        <v>3369</v>
      </c>
      <c r="G354" s="13">
        <v>0.80872596968669797</v>
      </c>
      <c r="H354" s="32"/>
      <c r="I354" s="31"/>
    </row>
    <row r="355" spans="1:9" x14ac:dyDescent="0.35">
      <c r="A355" t="s">
        <v>1839</v>
      </c>
      <c r="B355" t="s">
        <v>1806</v>
      </c>
      <c r="C355" t="s">
        <v>3372</v>
      </c>
      <c r="D355" t="s">
        <v>1836</v>
      </c>
      <c r="E355">
        <v>41</v>
      </c>
      <c r="F355" t="s">
        <v>3430</v>
      </c>
      <c r="G355" s="13">
        <v>0.78018482256346833</v>
      </c>
      <c r="H355" s="32"/>
      <c r="I355" s="31"/>
    </row>
    <row r="356" spans="1:9" x14ac:dyDescent="0.35">
      <c r="A356" t="s">
        <v>1839</v>
      </c>
      <c r="B356" t="s">
        <v>1453</v>
      </c>
      <c r="C356" t="s">
        <v>3373</v>
      </c>
      <c r="D356" t="s">
        <v>1839</v>
      </c>
      <c r="E356" t="s">
        <v>1447</v>
      </c>
      <c r="F356" t="s">
        <v>1577</v>
      </c>
      <c r="G356" s="13">
        <v>0.87736292213454314</v>
      </c>
      <c r="H356" s="32"/>
      <c r="I356" s="31"/>
    </row>
    <row r="357" spans="1:9" x14ac:dyDescent="0.35">
      <c r="A357" t="s">
        <v>1839</v>
      </c>
      <c r="B357" t="s">
        <v>1453</v>
      </c>
      <c r="C357" t="s">
        <v>3373</v>
      </c>
      <c r="D357" t="s">
        <v>1836</v>
      </c>
      <c r="E357">
        <v>22</v>
      </c>
      <c r="F357" t="s">
        <v>3416</v>
      </c>
      <c r="G357" s="13">
        <v>0.82202043813119963</v>
      </c>
      <c r="H357" s="32"/>
      <c r="I357" s="31"/>
    </row>
    <row r="358" spans="1:9" x14ac:dyDescent="0.35">
      <c r="A358" t="s">
        <v>1839</v>
      </c>
      <c r="B358" t="s">
        <v>1453</v>
      </c>
      <c r="C358" t="s">
        <v>3373</v>
      </c>
      <c r="D358" t="s">
        <v>1836</v>
      </c>
      <c r="E358">
        <v>24</v>
      </c>
      <c r="F358" t="s">
        <v>3422</v>
      </c>
      <c r="G358" s="13">
        <v>0.82202043813119963</v>
      </c>
      <c r="H358" s="31"/>
      <c r="I358" s="31"/>
    </row>
    <row r="359" spans="1:9" x14ac:dyDescent="0.35">
      <c r="A359" t="s">
        <v>1839</v>
      </c>
      <c r="B359" t="s">
        <v>1808</v>
      </c>
      <c r="C359" t="s">
        <v>3374</v>
      </c>
      <c r="D359" t="s">
        <v>1839</v>
      </c>
      <c r="E359" t="s">
        <v>1806</v>
      </c>
      <c r="F359" t="s">
        <v>3372</v>
      </c>
      <c r="G359" s="13">
        <v>0.99337016574585635</v>
      </c>
      <c r="H359" s="32"/>
      <c r="I359" s="31"/>
    </row>
    <row r="360" spans="1:9" x14ac:dyDescent="0.35">
      <c r="A360" t="s">
        <v>1839</v>
      </c>
      <c r="B360" t="s">
        <v>1808</v>
      </c>
      <c r="C360" t="s">
        <v>3374</v>
      </c>
      <c r="D360" t="s">
        <v>1839</v>
      </c>
      <c r="E360" t="s">
        <v>1103</v>
      </c>
      <c r="F360" t="s">
        <v>3369</v>
      </c>
      <c r="G360" s="13">
        <v>0.81188465190664205</v>
      </c>
      <c r="H360" s="32"/>
      <c r="I360" s="31"/>
    </row>
    <row r="361" spans="1:9" x14ac:dyDescent="0.35">
      <c r="A361" t="s">
        <v>1839</v>
      </c>
      <c r="B361" t="s">
        <v>1808</v>
      </c>
      <c r="C361" t="s">
        <v>3374</v>
      </c>
      <c r="D361" t="s">
        <v>1836</v>
      </c>
      <c r="E361">
        <v>41</v>
      </c>
      <c r="F361" t="s">
        <v>3430</v>
      </c>
      <c r="G361" s="13">
        <v>0.78309623549592078</v>
      </c>
      <c r="H361" s="32"/>
      <c r="I361" s="31"/>
    </row>
    <row r="362" spans="1:9" x14ac:dyDescent="0.35">
      <c r="A362" t="s">
        <v>1839</v>
      </c>
      <c r="B362" t="s">
        <v>1506</v>
      </c>
      <c r="C362" t="s">
        <v>3375</v>
      </c>
      <c r="D362" t="s">
        <v>1839</v>
      </c>
      <c r="E362" t="s">
        <v>1507</v>
      </c>
      <c r="F362" t="s">
        <v>3378</v>
      </c>
      <c r="G362" s="13">
        <v>0.97678757919654668</v>
      </c>
      <c r="H362" s="32"/>
      <c r="I362" s="31"/>
    </row>
    <row r="363" spans="1:9" x14ac:dyDescent="0.35">
      <c r="A363" t="s">
        <v>1839</v>
      </c>
      <c r="B363" t="s">
        <v>1506</v>
      </c>
      <c r="C363" t="s">
        <v>3375</v>
      </c>
      <c r="D363" t="s">
        <v>1839</v>
      </c>
      <c r="E363" t="s">
        <v>1447</v>
      </c>
      <c r="F363" t="s">
        <v>1577</v>
      </c>
      <c r="G363" s="13">
        <v>0.85283796857008565</v>
      </c>
      <c r="H363" s="32"/>
      <c r="I363" s="31"/>
    </row>
    <row r="364" spans="1:9" x14ac:dyDescent="0.35">
      <c r="A364" t="s">
        <v>1839</v>
      </c>
      <c r="B364" t="s">
        <v>1506</v>
      </c>
      <c r="C364" t="s">
        <v>3375</v>
      </c>
      <c r="D364" t="s">
        <v>1836</v>
      </c>
      <c r="E364">
        <v>22</v>
      </c>
      <c r="F364" t="s">
        <v>3416</v>
      </c>
      <c r="G364" s="13">
        <v>0.79935578471671354</v>
      </c>
      <c r="H364" s="32"/>
      <c r="I364" s="31"/>
    </row>
    <row r="365" spans="1:9" x14ac:dyDescent="0.35">
      <c r="A365" t="s">
        <v>1839</v>
      </c>
      <c r="B365" t="s">
        <v>1810</v>
      </c>
      <c r="C365" t="s">
        <v>3376</v>
      </c>
      <c r="D365" t="s">
        <v>1839</v>
      </c>
      <c r="E365" t="s">
        <v>1812</v>
      </c>
      <c r="F365" t="s">
        <v>3377</v>
      </c>
      <c r="G365" s="13">
        <v>0.9732866617538688</v>
      </c>
      <c r="H365" s="32"/>
      <c r="I365" s="31"/>
    </row>
    <row r="366" spans="1:9" x14ac:dyDescent="0.35">
      <c r="A366" t="s">
        <v>1839</v>
      </c>
      <c r="B366" t="s">
        <v>1810</v>
      </c>
      <c r="C366" t="s">
        <v>3376</v>
      </c>
      <c r="D366" t="s">
        <v>1839</v>
      </c>
      <c r="E366" t="s">
        <v>1044</v>
      </c>
      <c r="F366" t="s">
        <v>3293</v>
      </c>
      <c r="G366" s="13">
        <v>0.80198657718120803</v>
      </c>
      <c r="H366" s="32"/>
      <c r="I366" s="31"/>
    </row>
    <row r="367" spans="1:9" x14ac:dyDescent="0.35">
      <c r="A367" t="s">
        <v>1839</v>
      </c>
      <c r="B367" t="s">
        <v>1810</v>
      </c>
      <c r="C367" t="s">
        <v>3376</v>
      </c>
      <c r="D367" t="s">
        <v>1839</v>
      </c>
      <c r="E367" t="s">
        <v>1071</v>
      </c>
      <c r="F367" t="s">
        <v>3306</v>
      </c>
      <c r="G367" s="13">
        <v>0.80198657718120803</v>
      </c>
      <c r="H367" s="32"/>
      <c r="I367" s="31"/>
    </row>
    <row r="368" spans="1:9" x14ac:dyDescent="0.35">
      <c r="A368" t="s">
        <v>1839</v>
      </c>
      <c r="B368" t="s">
        <v>1812</v>
      </c>
      <c r="C368" t="s">
        <v>3377</v>
      </c>
      <c r="D368" t="s">
        <v>1839</v>
      </c>
      <c r="E368" t="s">
        <v>1810</v>
      </c>
      <c r="F368" t="s">
        <v>3376</v>
      </c>
      <c r="G368" s="13">
        <v>0.9732866617538688</v>
      </c>
      <c r="H368" s="32"/>
      <c r="I368" s="31"/>
    </row>
    <row r="369" spans="1:9" x14ac:dyDescent="0.35">
      <c r="A369" t="s">
        <v>1839</v>
      </c>
      <c r="B369" t="s">
        <v>1812</v>
      </c>
      <c r="C369" t="s">
        <v>3377</v>
      </c>
      <c r="D369" t="s">
        <v>1839</v>
      </c>
      <c r="E369" t="s">
        <v>1071</v>
      </c>
      <c r="F369" t="s">
        <v>3306</v>
      </c>
      <c r="G369" s="13">
        <v>0.83548795247001872</v>
      </c>
      <c r="H369" s="31"/>
      <c r="I369" s="31"/>
    </row>
    <row r="370" spans="1:9" x14ac:dyDescent="0.35">
      <c r="A370" t="s">
        <v>1839</v>
      </c>
      <c r="B370" t="s">
        <v>1812</v>
      </c>
      <c r="C370" t="s">
        <v>3377</v>
      </c>
      <c r="D370" t="s">
        <v>1839</v>
      </c>
      <c r="E370" t="s">
        <v>1044</v>
      </c>
      <c r="F370" t="s">
        <v>3293</v>
      </c>
      <c r="G370" s="13">
        <v>0.80240424786393894</v>
      </c>
      <c r="H370" s="32"/>
      <c r="I370" s="31"/>
    </row>
    <row r="371" spans="1:9" x14ac:dyDescent="0.35">
      <c r="A371" t="s">
        <v>1839</v>
      </c>
      <c r="B371" t="s">
        <v>1507</v>
      </c>
      <c r="C371" t="s">
        <v>3378</v>
      </c>
      <c r="D371" t="s">
        <v>1839</v>
      </c>
      <c r="E371" t="s">
        <v>1506</v>
      </c>
      <c r="F371" t="s">
        <v>3375</v>
      </c>
      <c r="G371" s="13">
        <v>0.97678757919654668</v>
      </c>
      <c r="H371" s="31"/>
      <c r="I371" s="31"/>
    </row>
    <row r="372" spans="1:9" x14ac:dyDescent="0.35">
      <c r="A372" t="s">
        <v>1839</v>
      </c>
      <c r="B372" t="s">
        <v>1507</v>
      </c>
      <c r="C372" t="s">
        <v>3378</v>
      </c>
      <c r="D372" t="s">
        <v>1839</v>
      </c>
      <c r="E372" t="s">
        <v>1447</v>
      </c>
      <c r="F372" t="s">
        <v>1577</v>
      </c>
      <c r="G372" s="13">
        <v>0.85318744331989882</v>
      </c>
      <c r="H372" s="32"/>
      <c r="I372" s="31"/>
    </row>
    <row r="373" spans="1:9" x14ac:dyDescent="0.35">
      <c r="A373" t="s">
        <v>1839</v>
      </c>
      <c r="B373" t="s">
        <v>1507</v>
      </c>
      <c r="C373" t="s">
        <v>3378</v>
      </c>
      <c r="D373" t="s">
        <v>1839</v>
      </c>
      <c r="E373" t="s">
        <v>1071</v>
      </c>
      <c r="F373" t="s">
        <v>3306</v>
      </c>
      <c r="G373" s="13">
        <v>0.82160640831348786</v>
      </c>
      <c r="H373" s="31"/>
      <c r="I373" s="31"/>
    </row>
    <row r="374" spans="1:9" x14ac:dyDescent="0.35">
      <c r="A374" t="s">
        <v>1839</v>
      </c>
      <c r="B374" t="s">
        <v>253</v>
      </c>
      <c r="C374" t="s">
        <v>3379</v>
      </c>
      <c r="D374" t="s">
        <v>1839</v>
      </c>
      <c r="E374" t="s">
        <v>1276</v>
      </c>
      <c r="F374" t="s">
        <v>3351</v>
      </c>
      <c r="G374" s="13">
        <v>0.83688952110004733</v>
      </c>
      <c r="H374" s="32"/>
      <c r="I374" s="31"/>
    </row>
    <row r="375" spans="1:9" x14ac:dyDescent="0.35">
      <c r="A375" t="s">
        <v>1839</v>
      </c>
      <c r="B375" t="s">
        <v>253</v>
      </c>
      <c r="C375" t="s">
        <v>3379</v>
      </c>
      <c r="D375" t="s">
        <v>1836</v>
      </c>
      <c r="E375">
        <v>60</v>
      </c>
      <c r="F375" t="s">
        <v>3436</v>
      </c>
      <c r="G375" s="13">
        <v>0.83688952110004733</v>
      </c>
      <c r="H375" s="32"/>
      <c r="I375" s="31"/>
    </row>
    <row r="376" spans="1:9" x14ac:dyDescent="0.35">
      <c r="A376" t="s">
        <v>1839</v>
      </c>
      <c r="B376" t="s">
        <v>253</v>
      </c>
      <c r="C376" t="s">
        <v>3379</v>
      </c>
      <c r="D376" t="s">
        <v>1839</v>
      </c>
      <c r="E376" t="s">
        <v>1266</v>
      </c>
      <c r="F376" t="s">
        <v>3337</v>
      </c>
      <c r="G376" s="13">
        <v>0.83158015893283221</v>
      </c>
      <c r="H376" s="32"/>
      <c r="I376" s="31"/>
    </row>
    <row r="377" spans="1:9" x14ac:dyDescent="0.35">
      <c r="A377" t="s">
        <v>1839</v>
      </c>
      <c r="B377" t="s">
        <v>1608</v>
      </c>
      <c r="C377" t="s">
        <v>3560</v>
      </c>
      <c r="D377" t="s">
        <v>1839</v>
      </c>
      <c r="E377" t="s">
        <v>1610</v>
      </c>
      <c r="F377" t="s">
        <v>3563</v>
      </c>
      <c r="G377" s="13">
        <v>0.98104578201254944</v>
      </c>
      <c r="H377" s="32"/>
      <c r="I377" s="31"/>
    </row>
    <row r="378" spans="1:9" x14ac:dyDescent="0.35">
      <c r="A378" t="s">
        <v>1839</v>
      </c>
      <c r="B378" t="s">
        <v>1608</v>
      </c>
      <c r="C378" t="s">
        <v>3560</v>
      </c>
      <c r="D378" t="s">
        <v>1839</v>
      </c>
      <c r="E378" t="s">
        <v>1625</v>
      </c>
      <c r="F378" t="s">
        <v>3548</v>
      </c>
      <c r="G378" s="13">
        <v>0.92584651308703214</v>
      </c>
      <c r="H378" s="32"/>
      <c r="I378" s="31"/>
    </row>
    <row r="379" spans="1:9" x14ac:dyDescent="0.35">
      <c r="A379" t="s">
        <v>1839</v>
      </c>
      <c r="B379" t="s">
        <v>1608</v>
      </c>
      <c r="C379" t="s">
        <v>3560</v>
      </c>
      <c r="D379" t="s">
        <v>1836</v>
      </c>
      <c r="E379">
        <v>41</v>
      </c>
      <c r="F379" t="s">
        <v>3430</v>
      </c>
      <c r="G379" s="13">
        <v>0.90413911184780027</v>
      </c>
      <c r="H379" s="32"/>
      <c r="I379" s="31"/>
    </row>
    <row r="380" spans="1:9" x14ac:dyDescent="0.35">
      <c r="A380" t="s">
        <v>1839</v>
      </c>
      <c r="B380" t="s">
        <v>1454</v>
      </c>
      <c r="C380" t="s">
        <v>3381</v>
      </c>
      <c r="D380" t="s">
        <v>1839</v>
      </c>
      <c r="E380" t="s">
        <v>1447</v>
      </c>
      <c r="F380" t="s">
        <v>1577</v>
      </c>
      <c r="G380" s="13">
        <v>0.91892128396241823</v>
      </c>
      <c r="H380" s="32"/>
      <c r="I380" s="31"/>
    </row>
    <row r="381" spans="1:9" x14ac:dyDescent="0.35">
      <c r="A381" t="s">
        <v>1839</v>
      </c>
      <c r="B381" t="s">
        <v>1454</v>
      </c>
      <c r="C381" t="s">
        <v>3381</v>
      </c>
      <c r="D381" t="s">
        <v>1836</v>
      </c>
      <c r="E381">
        <v>22</v>
      </c>
      <c r="F381" t="s">
        <v>3416</v>
      </c>
      <c r="G381" s="13">
        <v>0.85952977682300991</v>
      </c>
      <c r="H381" s="32"/>
      <c r="I381" s="31"/>
    </row>
    <row r="382" spans="1:9" x14ac:dyDescent="0.35">
      <c r="A382" t="s">
        <v>1839</v>
      </c>
      <c r="B382" t="s">
        <v>697</v>
      </c>
      <c r="C382" t="s">
        <v>3382</v>
      </c>
      <c r="D382" t="s">
        <v>1839</v>
      </c>
      <c r="E382" t="s">
        <v>698</v>
      </c>
      <c r="F382" t="s">
        <v>3383</v>
      </c>
      <c r="G382" s="13">
        <v>0.92345783814374649</v>
      </c>
      <c r="H382" s="32"/>
      <c r="I382" s="31"/>
    </row>
    <row r="383" spans="1:9" x14ac:dyDescent="0.35">
      <c r="A383" t="s">
        <v>1839</v>
      </c>
      <c r="B383" t="s">
        <v>697</v>
      </c>
      <c r="C383" t="s">
        <v>3382</v>
      </c>
      <c r="D383" t="s">
        <v>1836</v>
      </c>
      <c r="E383">
        <v>54</v>
      </c>
      <c r="F383" t="s">
        <v>2762</v>
      </c>
      <c r="G383" s="13">
        <v>0.71831528014515866</v>
      </c>
      <c r="H383" s="32"/>
      <c r="I383" s="31"/>
    </row>
    <row r="384" spans="1:9" x14ac:dyDescent="0.35">
      <c r="A384" t="s">
        <v>1839</v>
      </c>
      <c r="B384" t="s">
        <v>697</v>
      </c>
      <c r="C384" t="s">
        <v>3382</v>
      </c>
      <c r="D384" t="s">
        <v>1839</v>
      </c>
      <c r="E384" t="s">
        <v>695</v>
      </c>
      <c r="F384" t="s">
        <v>3344</v>
      </c>
      <c r="G384" s="13">
        <v>0.70069267225665333</v>
      </c>
      <c r="H384" s="32"/>
      <c r="I384" s="31"/>
    </row>
    <row r="385" spans="1:9" x14ac:dyDescent="0.35">
      <c r="A385" t="s">
        <v>1839</v>
      </c>
      <c r="B385" t="s">
        <v>698</v>
      </c>
      <c r="C385" t="s">
        <v>3383</v>
      </c>
      <c r="D385" t="s">
        <v>1839</v>
      </c>
      <c r="E385" t="s">
        <v>697</v>
      </c>
      <c r="F385" t="s">
        <v>3382</v>
      </c>
      <c r="G385" s="13">
        <v>0.92345783814374649</v>
      </c>
      <c r="H385" s="32"/>
      <c r="I385" s="31"/>
    </row>
    <row r="386" spans="1:9" x14ac:dyDescent="0.35">
      <c r="A386" t="s">
        <v>1839</v>
      </c>
      <c r="B386" t="s">
        <v>698</v>
      </c>
      <c r="C386" t="s">
        <v>3383</v>
      </c>
      <c r="D386" t="s">
        <v>1836</v>
      </c>
      <c r="E386">
        <v>54</v>
      </c>
      <c r="F386" t="s">
        <v>2762</v>
      </c>
      <c r="G386" s="13">
        <v>0.7363062200956938</v>
      </c>
      <c r="H386" s="32"/>
      <c r="I386" s="31"/>
    </row>
    <row r="387" spans="1:9" x14ac:dyDescent="0.35">
      <c r="A387" t="s">
        <v>1839</v>
      </c>
      <c r="B387" t="s">
        <v>698</v>
      </c>
      <c r="C387" t="s">
        <v>3383</v>
      </c>
      <c r="D387" t="s">
        <v>1839</v>
      </c>
      <c r="E387" t="s">
        <v>695</v>
      </c>
      <c r="F387" t="s">
        <v>3344</v>
      </c>
      <c r="G387" s="13">
        <v>0.71811740890688258</v>
      </c>
      <c r="H387" s="32"/>
      <c r="I387" s="31"/>
    </row>
    <row r="388" spans="1:9" x14ac:dyDescent="0.35">
      <c r="A388" t="s">
        <v>1839</v>
      </c>
      <c r="B388" t="s">
        <v>823</v>
      </c>
      <c r="C388" t="s">
        <v>3384</v>
      </c>
      <c r="D388" t="s">
        <v>1839</v>
      </c>
      <c r="E388" t="s">
        <v>780</v>
      </c>
      <c r="F388" t="s">
        <v>3226</v>
      </c>
      <c r="G388" s="13">
        <v>0.71233710733060918</v>
      </c>
      <c r="H388" s="32"/>
      <c r="I388" s="31"/>
    </row>
    <row r="389" spans="1:9" x14ac:dyDescent="0.35">
      <c r="A389" t="s">
        <v>1839</v>
      </c>
      <c r="B389" t="s">
        <v>823</v>
      </c>
      <c r="C389" t="s">
        <v>3384</v>
      </c>
      <c r="D389" t="s">
        <v>1839</v>
      </c>
      <c r="E389" t="s">
        <v>1610</v>
      </c>
      <c r="F389" t="s">
        <v>3563</v>
      </c>
      <c r="G389" s="13">
        <v>0.6935972543303407</v>
      </c>
      <c r="H389" s="31"/>
      <c r="I389" s="31"/>
    </row>
    <row r="390" spans="1:9" x14ac:dyDescent="0.35">
      <c r="A390" t="s">
        <v>1839</v>
      </c>
      <c r="B390" t="s">
        <v>823</v>
      </c>
      <c r="C390" t="s">
        <v>3384</v>
      </c>
      <c r="D390" t="s">
        <v>1839</v>
      </c>
      <c r="E390" t="s">
        <v>1608</v>
      </c>
      <c r="F390" t="s">
        <v>3560</v>
      </c>
      <c r="G390" s="13">
        <v>0.69339966689196209</v>
      </c>
      <c r="H390" s="32"/>
      <c r="I390" s="31"/>
    </row>
    <row r="391" spans="1:9" x14ac:dyDescent="0.35">
      <c r="A391" t="s">
        <v>1839</v>
      </c>
      <c r="B391" t="s">
        <v>1601</v>
      </c>
      <c r="C391" t="s">
        <v>3385</v>
      </c>
      <c r="D391" t="s">
        <v>1839</v>
      </c>
      <c r="E391" t="s">
        <v>615</v>
      </c>
      <c r="F391" t="s">
        <v>3361</v>
      </c>
      <c r="G391" s="13">
        <v>0.60745341614906834</v>
      </c>
      <c r="H391" s="32"/>
      <c r="I391" s="31"/>
    </row>
    <row r="392" spans="1:9" x14ac:dyDescent="0.35">
      <c r="A392" t="s">
        <v>1839</v>
      </c>
      <c r="B392" t="s">
        <v>1610</v>
      </c>
      <c r="C392" t="s">
        <v>3563</v>
      </c>
      <c r="D392" t="s">
        <v>1839</v>
      </c>
      <c r="E392" t="s">
        <v>1608</v>
      </c>
      <c r="F392" t="s">
        <v>3560</v>
      </c>
      <c r="G392" s="13">
        <v>0.98104578201254944</v>
      </c>
      <c r="H392" s="32"/>
      <c r="I392" s="31"/>
    </row>
    <row r="393" spans="1:9" x14ac:dyDescent="0.35">
      <c r="A393" t="s">
        <v>1839</v>
      </c>
      <c r="B393" t="s">
        <v>1610</v>
      </c>
      <c r="C393" t="s">
        <v>3563</v>
      </c>
      <c r="D393" t="s">
        <v>1839</v>
      </c>
      <c r="E393" t="s">
        <v>1625</v>
      </c>
      <c r="F393" t="s">
        <v>3548</v>
      </c>
      <c r="G393" s="13">
        <v>0.93181945514973963</v>
      </c>
      <c r="H393" s="32"/>
      <c r="I393" s="31"/>
    </row>
    <row r="394" spans="1:9" x14ac:dyDescent="0.35">
      <c r="A394" t="s">
        <v>1839</v>
      </c>
      <c r="B394" t="s">
        <v>1610</v>
      </c>
      <c r="C394" t="s">
        <v>3563</v>
      </c>
      <c r="D394" t="s">
        <v>1836</v>
      </c>
      <c r="E394">
        <v>41</v>
      </c>
      <c r="F394" t="s">
        <v>3430</v>
      </c>
      <c r="G394" s="13">
        <v>0.90453501375691636</v>
      </c>
      <c r="H394" s="32"/>
      <c r="I394" s="31"/>
    </row>
    <row r="395" spans="1:9" x14ac:dyDescent="0.35">
      <c r="A395" t="s">
        <v>1839</v>
      </c>
      <c r="B395" t="s">
        <v>1602</v>
      </c>
      <c r="C395" t="s">
        <v>3387</v>
      </c>
      <c r="D395" t="s">
        <v>1836</v>
      </c>
      <c r="E395">
        <v>41</v>
      </c>
      <c r="F395" t="s">
        <v>3430</v>
      </c>
      <c r="G395" s="13">
        <v>0.77486680520220363</v>
      </c>
      <c r="H395" s="32"/>
      <c r="I395" s="31"/>
    </row>
    <row r="396" spans="1:9" x14ac:dyDescent="0.35">
      <c r="A396" t="s">
        <v>1839</v>
      </c>
      <c r="B396" t="s">
        <v>1602</v>
      </c>
      <c r="C396" t="s">
        <v>3387</v>
      </c>
      <c r="D396" t="s">
        <v>1839</v>
      </c>
      <c r="E396" t="s">
        <v>1103</v>
      </c>
      <c r="F396" t="s">
        <v>3369</v>
      </c>
      <c r="G396" s="13">
        <v>0.75861148197596795</v>
      </c>
      <c r="H396" s="32"/>
      <c r="I396" s="31"/>
    </row>
    <row r="397" spans="1:9" x14ac:dyDescent="0.35">
      <c r="A397" t="s">
        <v>1839</v>
      </c>
      <c r="B397" t="s">
        <v>1602</v>
      </c>
      <c r="C397" t="s">
        <v>3387</v>
      </c>
      <c r="D397" t="s">
        <v>1837</v>
      </c>
      <c r="E397" t="s">
        <v>680</v>
      </c>
      <c r="F397" t="s">
        <v>3209</v>
      </c>
      <c r="G397" s="13">
        <v>0.75197472353870465</v>
      </c>
      <c r="H397" s="32"/>
      <c r="I397" s="31"/>
    </row>
    <row r="398" spans="1:9" x14ac:dyDescent="0.35">
      <c r="A398" t="s">
        <v>1839</v>
      </c>
      <c r="B398" t="s">
        <v>1455</v>
      </c>
      <c r="C398" t="s">
        <v>3381</v>
      </c>
      <c r="D398" t="s">
        <v>1839</v>
      </c>
      <c r="E398" t="s">
        <v>1447</v>
      </c>
      <c r="F398" t="s">
        <v>1577</v>
      </c>
      <c r="G398" s="13">
        <v>0.91892128396241823</v>
      </c>
      <c r="H398" s="32"/>
      <c r="I398" s="31"/>
    </row>
    <row r="399" spans="1:9" x14ac:dyDescent="0.35">
      <c r="A399" t="s">
        <v>1839</v>
      </c>
      <c r="B399" t="s">
        <v>1455</v>
      </c>
      <c r="C399" t="s">
        <v>3381</v>
      </c>
      <c r="D399" t="s">
        <v>1836</v>
      </c>
      <c r="E399">
        <v>22</v>
      </c>
      <c r="F399" t="s">
        <v>3416</v>
      </c>
      <c r="G399" s="13">
        <v>0.85952977682300991</v>
      </c>
      <c r="H399" s="32"/>
      <c r="I399" s="31"/>
    </row>
    <row r="400" spans="1:9" x14ac:dyDescent="0.35">
      <c r="A400" t="s">
        <v>1839</v>
      </c>
      <c r="B400" t="s">
        <v>255</v>
      </c>
      <c r="C400" t="s">
        <v>3388</v>
      </c>
      <c r="D400" t="s">
        <v>1839</v>
      </c>
      <c r="E400" t="s">
        <v>267</v>
      </c>
      <c r="F400" t="s">
        <v>3311</v>
      </c>
      <c r="G400" s="13">
        <v>0.9927710843373494</v>
      </c>
      <c r="H400" s="32"/>
      <c r="I400" s="31"/>
    </row>
    <row r="401" spans="1:9" x14ac:dyDescent="0.35">
      <c r="A401" t="s">
        <v>1839</v>
      </c>
      <c r="B401" t="s">
        <v>255</v>
      </c>
      <c r="C401" t="s">
        <v>3388</v>
      </c>
      <c r="D401" t="s">
        <v>1839</v>
      </c>
      <c r="E401" t="s">
        <v>265</v>
      </c>
      <c r="F401" t="s">
        <v>3310</v>
      </c>
      <c r="G401" s="13">
        <v>0.9882352941176471</v>
      </c>
      <c r="H401" s="32"/>
      <c r="I401" s="31"/>
    </row>
    <row r="402" spans="1:9" x14ac:dyDescent="0.35">
      <c r="A402" t="s">
        <v>1839</v>
      </c>
      <c r="B402" t="s">
        <v>255</v>
      </c>
      <c r="C402" t="s">
        <v>3388</v>
      </c>
      <c r="D402" t="s">
        <v>1839</v>
      </c>
      <c r="E402" t="s">
        <v>271</v>
      </c>
      <c r="F402" t="s">
        <v>3313</v>
      </c>
      <c r="G402" s="13">
        <v>0.90191082802547773</v>
      </c>
      <c r="H402" s="32"/>
      <c r="I402" s="31"/>
    </row>
    <row r="403" spans="1:9" x14ac:dyDescent="0.35">
      <c r="A403" t="s">
        <v>1839</v>
      </c>
      <c r="B403" t="s">
        <v>1456</v>
      </c>
      <c r="C403" t="s">
        <v>3390</v>
      </c>
      <c r="D403" t="s">
        <v>1839</v>
      </c>
      <c r="E403" t="s">
        <v>1447</v>
      </c>
      <c r="F403" t="s">
        <v>1577</v>
      </c>
      <c r="G403" s="13">
        <v>0.91130073533840084</v>
      </c>
      <c r="H403" s="32"/>
      <c r="I403" s="31"/>
    </row>
    <row r="404" spans="1:9" x14ac:dyDescent="0.35">
      <c r="A404" t="s">
        <v>1839</v>
      </c>
      <c r="B404" t="s">
        <v>1456</v>
      </c>
      <c r="C404" t="s">
        <v>3390</v>
      </c>
      <c r="D404" t="s">
        <v>1836</v>
      </c>
      <c r="E404">
        <v>22</v>
      </c>
      <c r="F404" t="s">
        <v>3416</v>
      </c>
      <c r="G404" s="13">
        <v>0.85273438984532357</v>
      </c>
      <c r="H404" s="32"/>
      <c r="I404" s="31"/>
    </row>
    <row r="405" spans="1:9" x14ac:dyDescent="0.35">
      <c r="A405" t="s">
        <v>1839</v>
      </c>
      <c r="B405" t="s">
        <v>1456</v>
      </c>
      <c r="C405" t="s">
        <v>3390</v>
      </c>
      <c r="D405" t="s">
        <v>1836</v>
      </c>
      <c r="E405">
        <v>24</v>
      </c>
      <c r="F405" t="s">
        <v>3422</v>
      </c>
      <c r="G405" s="13">
        <v>0.85273438984532357</v>
      </c>
      <c r="H405" s="32"/>
      <c r="I405" s="31"/>
    </row>
    <row r="406" spans="1:9" x14ac:dyDescent="0.35">
      <c r="A406" t="s">
        <v>1839</v>
      </c>
      <c r="B406" t="s">
        <v>494</v>
      </c>
      <c r="C406" t="s">
        <v>3392</v>
      </c>
      <c r="D406" t="s">
        <v>1837</v>
      </c>
      <c r="E406" t="s">
        <v>2906</v>
      </c>
      <c r="F406" t="s">
        <v>2908</v>
      </c>
      <c r="G406" s="13">
        <v>0.96025515048963694</v>
      </c>
      <c r="H406" s="32"/>
      <c r="I406" s="31"/>
    </row>
    <row r="407" spans="1:9" x14ac:dyDescent="0.35">
      <c r="A407" t="s">
        <v>1839</v>
      </c>
      <c r="B407" t="s">
        <v>494</v>
      </c>
      <c r="C407" t="s">
        <v>3392</v>
      </c>
      <c r="D407" t="s">
        <v>1837</v>
      </c>
      <c r="E407" t="s">
        <v>3025</v>
      </c>
      <c r="F407" t="s">
        <v>3026</v>
      </c>
      <c r="G407" s="13">
        <v>0.95403742001712233</v>
      </c>
      <c r="H407" s="32"/>
      <c r="I407" s="31"/>
    </row>
    <row r="408" spans="1:9" x14ac:dyDescent="0.35">
      <c r="A408" t="s">
        <v>1839</v>
      </c>
      <c r="B408" t="s">
        <v>494</v>
      </c>
      <c r="C408" t="s">
        <v>3392</v>
      </c>
      <c r="D408" t="s">
        <v>1839</v>
      </c>
      <c r="E408" t="s">
        <v>1077</v>
      </c>
      <c r="F408" t="s">
        <v>2644</v>
      </c>
      <c r="G408" s="13">
        <v>0.93022749063017518</v>
      </c>
      <c r="H408" s="32"/>
      <c r="I408" s="31"/>
    </row>
    <row r="409" spans="1:9" x14ac:dyDescent="0.35">
      <c r="A409" t="s">
        <v>1839</v>
      </c>
      <c r="B409" t="s">
        <v>1077</v>
      </c>
      <c r="C409" t="s">
        <v>2644</v>
      </c>
      <c r="D409" t="s">
        <v>1839</v>
      </c>
      <c r="E409" t="s">
        <v>494</v>
      </c>
      <c r="F409" t="s">
        <v>3392</v>
      </c>
      <c r="G409" s="13">
        <v>0.93022749063017518</v>
      </c>
      <c r="H409" s="32"/>
      <c r="I409" s="31"/>
    </row>
    <row r="410" spans="1:9" x14ac:dyDescent="0.35">
      <c r="A410" t="s">
        <v>1839</v>
      </c>
      <c r="B410" t="s">
        <v>1077</v>
      </c>
      <c r="C410" t="s">
        <v>2644</v>
      </c>
      <c r="D410" t="s">
        <v>1837</v>
      </c>
      <c r="E410" t="s">
        <v>2906</v>
      </c>
      <c r="F410" t="s">
        <v>2908</v>
      </c>
      <c r="G410" s="13">
        <v>0.91799828019683161</v>
      </c>
      <c r="H410" s="32"/>
      <c r="I410" s="31"/>
    </row>
    <row r="411" spans="1:9" x14ac:dyDescent="0.35">
      <c r="A411" t="s">
        <v>1839</v>
      </c>
      <c r="B411" t="s">
        <v>1077</v>
      </c>
      <c r="C411" t="s">
        <v>2644</v>
      </c>
      <c r="D411" t="s">
        <v>1837</v>
      </c>
      <c r="E411" t="s">
        <v>3025</v>
      </c>
      <c r="F411" t="s">
        <v>3026</v>
      </c>
      <c r="G411" s="13">
        <v>0.9160430067235219</v>
      </c>
      <c r="H411" s="32"/>
      <c r="I411" s="31"/>
    </row>
    <row r="412" spans="1:9" x14ac:dyDescent="0.35">
      <c r="A412" t="s">
        <v>1839</v>
      </c>
      <c r="B412" t="s">
        <v>2645</v>
      </c>
      <c r="C412" t="s">
        <v>3393</v>
      </c>
      <c r="D412" t="s">
        <v>1837</v>
      </c>
      <c r="E412" t="s">
        <v>2850</v>
      </c>
      <c r="F412" t="s">
        <v>2852</v>
      </c>
      <c r="G412" s="13">
        <v>0.99476572946029929</v>
      </c>
      <c r="H412" s="32"/>
      <c r="I412" s="31"/>
    </row>
    <row r="413" spans="1:9" x14ac:dyDescent="0.35">
      <c r="A413" t="s">
        <v>1839</v>
      </c>
      <c r="B413" t="s">
        <v>2645</v>
      </c>
      <c r="C413" t="s">
        <v>3393</v>
      </c>
      <c r="D413" t="s">
        <v>1837</v>
      </c>
      <c r="E413">
        <v>61</v>
      </c>
      <c r="F413" t="s">
        <v>2831</v>
      </c>
      <c r="G413" s="13">
        <v>0.92923707281945089</v>
      </c>
      <c r="H413" s="32"/>
      <c r="I413" s="31"/>
    </row>
    <row r="414" spans="1:9" x14ac:dyDescent="0.35">
      <c r="A414" t="s">
        <v>1839</v>
      </c>
      <c r="B414" t="s">
        <v>2645</v>
      </c>
      <c r="C414" t="s">
        <v>3393</v>
      </c>
      <c r="D414" t="s">
        <v>1839</v>
      </c>
      <c r="E414" t="s">
        <v>494</v>
      </c>
      <c r="F414" t="s">
        <v>3392</v>
      </c>
      <c r="G414" s="13">
        <v>0.92345154845154842</v>
      </c>
      <c r="H414" s="32"/>
      <c r="I414" s="31"/>
    </row>
    <row r="415" spans="1:9" x14ac:dyDescent="0.35">
      <c r="A415" t="s">
        <v>1839</v>
      </c>
      <c r="B415" t="s">
        <v>1277</v>
      </c>
      <c r="C415" t="s">
        <v>2789</v>
      </c>
      <c r="D415" t="s">
        <v>1837</v>
      </c>
      <c r="E415" t="s">
        <v>78</v>
      </c>
      <c r="F415" t="s">
        <v>2956</v>
      </c>
      <c r="G415" s="13">
        <v>0.99260129183793311</v>
      </c>
      <c r="H415" s="32"/>
      <c r="I415" s="31"/>
    </row>
    <row r="416" spans="1:9" x14ac:dyDescent="0.35">
      <c r="A416" t="s">
        <v>1839</v>
      </c>
      <c r="B416" t="s">
        <v>1277</v>
      </c>
      <c r="C416" t="s">
        <v>2789</v>
      </c>
      <c r="D416" t="s">
        <v>1837</v>
      </c>
      <c r="E416" t="s">
        <v>2954</v>
      </c>
      <c r="F416" t="s">
        <v>2955</v>
      </c>
      <c r="G416" s="13">
        <v>0.89010989010989017</v>
      </c>
      <c r="H416" s="32"/>
      <c r="I416" s="31"/>
    </row>
    <row r="417" spans="1:9" x14ac:dyDescent="0.35">
      <c r="A417" t="s">
        <v>1839</v>
      </c>
      <c r="B417" t="s">
        <v>2649</v>
      </c>
      <c r="C417" t="s">
        <v>3394</v>
      </c>
      <c r="D417" t="s">
        <v>1839</v>
      </c>
      <c r="E417" t="s">
        <v>2654</v>
      </c>
      <c r="F417" t="s">
        <v>3396</v>
      </c>
      <c r="G417" s="13">
        <v>0.87014411027568928</v>
      </c>
      <c r="H417" s="32"/>
      <c r="I417" s="31"/>
    </row>
    <row r="418" spans="1:9" x14ac:dyDescent="0.35">
      <c r="A418" t="s">
        <v>1839</v>
      </c>
      <c r="B418" t="s">
        <v>2649</v>
      </c>
      <c r="C418" t="s">
        <v>3394</v>
      </c>
      <c r="D418" t="s">
        <v>1839</v>
      </c>
      <c r="E418" t="s">
        <v>2651</v>
      </c>
      <c r="F418" t="s">
        <v>3395</v>
      </c>
      <c r="G418" s="13">
        <v>0.84905305169622347</v>
      </c>
      <c r="H418" s="32"/>
      <c r="I418" s="31"/>
    </row>
    <row r="419" spans="1:9" x14ac:dyDescent="0.35">
      <c r="A419" t="s">
        <v>1839</v>
      </c>
      <c r="B419" t="s">
        <v>2649</v>
      </c>
      <c r="C419" t="s">
        <v>3394</v>
      </c>
      <c r="D419" t="s">
        <v>1836</v>
      </c>
      <c r="E419">
        <v>91</v>
      </c>
      <c r="F419" t="s">
        <v>3438</v>
      </c>
      <c r="G419" s="13">
        <v>0.81613906161673266</v>
      </c>
      <c r="H419" s="32"/>
      <c r="I419" s="31"/>
    </row>
    <row r="420" spans="1:9" x14ac:dyDescent="0.35">
      <c r="A420" t="s">
        <v>1839</v>
      </c>
      <c r="B420" t="s">
        <v>2651</v>
      </c>
      <c r="C420" t="s">
        <v>3395</v>
      </c>
      <c r="D420" t="s">
        <v>1839</v>
      </c>
      <c r="E420" t="s">
        <v>2654</v>
      </c>
      <c r="F420" t="s">
        <v>3396</v>
      </c>
      <c r="G420" s="13">
        <v>0.95374800637958534</v>
      </c>
      <c r="H420" s="32"/>
      <c r="I420" s="31"/>
    </row>
    <row r="421" spans="1:9" x14ac:dyDescent="0.35">
      <c r="A421" t="s">
        <v>1839</v>
      </c>
      <c r="B421" t="s">
        <v>2651</v>
      </c>
      <c r="C421" t="s">
        <v>3395</v>
      </c>
      <c r="D421" t="s">
        <v>1836</v>
      </c>
      <c r="E421">
        <v>91</v>
      </c>
      <c r="F421" t="s">
        <v>3438</v>
      </c>
      <c r="G421" s="13">
        <v>0.92267938779566683</v>
      </c>
      <c r="H421" s="32"/>
      <c r="I421" s="31"/>
    </row>
    <row r="422" spans="1:9" x14ac:dyDescent="0.35">
      <c r="A422" t="s">
        <v>1839</v>
      </c>
      <c r="B422" t="s">
        <v>2651</v>
      </c>
      <c r="C422" t="s">
        <v>3395</v>
      </c>
      <c r="D422" t="s">
        <v>1836</v>
      </c>
      <c r="E422">
        <v>92</v>
      </c>
      <c r="F422" t="s">
        <v>2818</v>
      </c>
      <c r="G422" s="13">
        <v>0.92267938779566683</v>
      </c>
      <c r="H422" s="32"/>
      <c r="I422" s="31"/>
    </row>
    <row r="423" spans="1:9" x14ac:dyDescent="0.35">
      <c r="A423" t="s">
        <v>1839</v>
      </c>
      <c r="B423" t="s">
        <v>2654</v>
      </c>
      <c r="C423" t="s">
        <v>3396</v>
      </c>
      <c r="D423" t="s">
        <v>1839</v>
      </c>
      <c r="E423" t="s">
        <v>2651</v>
      </c>
      <c r="F423" t="s">
        <v>3395</v>
      </c>
      <c r="G423" s="13">
        <v>0.95374800637958534</v>
      </c>
      <c r="H423" s="32"/>
      <c r="I423" s="31"/>
    </row>
    <row r="424" spans="1:9" x14ac:dyDescent="0.35">
      <c r="A424" t="s">
        <v>1839</v>
      </c>
      <c r="B424" t="s">
        <v>2654</v>
      </c>
      <c r="C424" t="s">
        <v>3396</v>
      </c>
      <c r="D424" t="s">
        <v>1836</v>
      </c>
      <c r="E424">
        <v>91</v>
      </c>
      <c r="F424" t="s">
        <v>3438</v>
      </c>
      <c r="G424" s="13">
        <v>0.94653299916457811</v>
      </c>
      <c r="H424" s="31"/>
      <c r="I424" s="31"/>
    </row>
    <row r="425" spans="1:9" x14ac:dyDescent="0.35">
      <c r="A425" t="s">
        <v>1839</v>
      </c>
      <c r="B425" t="s">
        <v>2654</v>
      </c>
      <c r="C425" t="s">
        <v>3396</v>
      </c>
      <c r="D425" t="s">
        <v>1836</v>
      </c>
      <c r="E425">
        <v>92</v>
      </c>
      <c r="F425" t="s">
        <v>2818</v>
      </c>
      <c r="G425" s="13">
        <v>0.94653299916457811</v>
      </c>
      <c r="H425" s="32"/>
      <c r="I425" s="31"/>
    </row>
    <row r="426" spans="1:9" x14ac:dyDescent="0.35">
      <c r="A426" t="s">
        <v>1839</v>
      </c>
      <c r="B426" t="s">
        <v>2656</v>
      </c>
      <c r="C426" t="s">
        <v>3397</v>
      </c>
      <c r="D426" t="s">
        <v>1839</v>
      </c>
      <c r="E426" t="s">
        <v>674</v>
      </c>
      <c r="F426" t="s">
        <v>3340</v>
      </c>
      <c r="G426" s="13">
        <v>0.94539007092198579</v>
      </c>
      <c r="H426" s="32"/>
      <c r="I426" s="31"/>
    </row>
    <row r="427" spans="1:9" x14ac:dyDescent="0.35">
      <c r="A427" t="s">
        <v>1839</v>
      </c>
      <c r="B427" t="s">
        <v>2656</v>
      </c>
      <c r="C427" t="s">
        <v>3397</v>
      </c>
      <c r="D427" t="s">
        <v>1839</v>
      </c>
      <c r="E427" t="s">
        <v>676</v>
      </c>
      <c r="F427" t="s">
        <v>3340</v>
      </c>
      <c r="G427" s="13">
        <v>0.94539007092198579</v>
      </c>
      <c r="H427" s="32"/>
      <c r="I427" s="31"/>
    </row>
    <row r="428" spans="1:9" x14ac:dyDescent="0.35">
      <c r="A428" t="s">
        <v>1839</v>
      </c>
      <c r="B428" t="s">
        <v>2656</v>
      </c>
      <c r="C428" t="s">
        <v>3397</v>
      </c>
      <c r="D428" t="s">
        <v>1839</v>
      </c>
      <c r="E428" t="s">
        <v>678</v>
      </c>
      <c r="F428" t="s">
        <v>3340</v>
      </c>
      <c r="G428" s="13">
        <v>0.94539007092198579</v>
      </c>
      <c r="H428" s="32"/>
      <c r="I428" s="31"/>
    </row>
    <row r="429" spans="1:9" x14ac:dyDescent="0.35">
      <c r="A429" t="s">
        <v>1839</v>
      </c>
      <c r="B429" t="s">
        <v>1605</v>
      </c>
      <c r="C429" t="s">
        <v>3398</v>
      </c>
      <c r="D429" t="s">
        <v>1839</v>
      </c>
      <c r="E429" t="s">
        <v>1677</v>
      </c>
      <c r="F429" t="s">
        <v>2676</v>
      </c>
      <c r="G429" s="13">
        <v>0.87830857325911982</v>
      </c>
      <c r="H429" s="32"/>
      <c r="I429" s="31"/>
    </row>
    <row r="430" spans="1:9" x14ac:dyDescent="0.35">
      <c r="A430" t="s">
        <v>1839</v>
      </c>
      <c r="B430" t="s">
        <v>1605</v>
      </c>
      <c r="C430" t="s">
        <v>3398</v>
      </c>
      <c r="D430" t="s">
        <v>1839</v>
      </c>
      <c r="E430" t="s">
        <v>796</v>
      </c>
      <c r="F430" t="s">
        <v>3231</v>
      </c>
      <c r="G430" s="13">
        <v>0.85683497536945818</v>
      </c>
      <c r="H430" s="32"/>
      <c r="I430" s="31"/>
    </row>
    <row r="431" spans="1:9" x14ac:dyDescent="0.35">
      <c r="A431" t="s">
        <v>1839</v>
      </c>
      <c r="B431" t="s">
        <v>1605</v>
      </c>
      <c r="C431" t="s">
        <v>3398</v>
      </c>
      <c r="D431" t="s">
        <v>1839</v>
      </c>
      <c r="E431" t="s">
        <v>1679</v>
      </c>
      <c r="F431" t="s">
        <v>3404</v>
      </c>
      <c r="G431" s="13">
        <v>0.75294044239228775</v>
      </c>
      <c r="H431" s="32"/>
      <c r="I431" s="31"/>
    </row>
    <row r="432" spans="1:9" x14ac:dyDescent="0.35">
      <c r="A432" t="s">
        <v>1839</v>
      </c>
      <c r="B432" t="s">
        <v>1696</v>
      </c>
      <c r="C432" t="s">
        <v>2663</v>
      </c>
      <c r="D432" t="s">
        <v>1839</v>
      </c>
      <c r="E432" t="s">
        <v>1694</v>
      </c>
      <c r="F432" t="s">
        <v>3399</v>
      </c>
      <c r="G432" s="13">
        <v>0.96188421431139881</v>
      </c>
      <c r="H432" s="32"/>
      <c r="I432" s="31"/>
    </row>
    <row r="433" spans="1:9" x14ac:dyDescent="0.35">
      <c r="A433" t="s">
        <v>1839</v>
      </c>
      <c r="B433" t="s">
        <v>1696</v>
      </c>
      <c r="C433" t="s">
        <v>2663</v>
      </c>
      <c r="D433" t="s">
        <v>1839</v>
      </c>
      <c r="E433" t="s">
        <v>1700</v>
      </c>
      <c r="F433" t="s">
        <v>3400</v>
      </c>
      <c r="G433" s="13">
        <v>0.93734335839598992</v>
      </c>
      <c r="H433" s="32"/>
      <c r="I433" s="31"/>
    </row>
    <row r="434" spans="1:9" x14ac:dyDescent="0.35">
      <c r="A434" t="s">
        <v>1839</v>
      </c>
      <c r="B434" t="s">
        <v>1696</v>
      </c>
      <c r="C434" t="s">
        <v>2663</v>
      </c>
      <c r="D434" t="s">
        <v>1839</v>
      </c>
      <c r="E434" t="s">
        <v>1702</v>
      </c>
      <c r="F434" t="s">
        <v>3402</v>
      </c>
      <c r="G434" s="13">
        <v>0.89047619047619053</v>
      </c>
      <c r="H434" s="32"/>
      <c r="I434" s="31"/>
    </row>
    <row r="435" spans="1:9" x14ac:dyDescent="0.35">
      <c r="A435" t="s">
        <v>1839</v>
      </c>
      <c r="B435" t="s">
        <v>1694</v>
      </c>
      <c r="C435" t="s">
        <v>3399</v>
      </c>
      <c r="D435" t="s">
        <v>1839</v>
      </c>
      <c r="E435" t="s">
        <v>1696</v>
      </c>
      <c r="F435" t="s">
        <v>2663</v>
      </c>
      <c r="G435" s="13">
        <v>0.96188421431139881</v>
      </c>
      <c r="H435" s="32"/>
      <c r="I435" s="31"/>
    </row>
    <row r="436" spans="1:9" x14ac:dyDescent="0.35">
      <c r="A436" t="s">
        <v>1839</v>
      </c>
      <c r="B436" t="s">
        <v>1694</v>
      </c>
      <c r="C436" t="s">
        <v>3399</v>
      </c>
      <c r="D436" t="s">
        <v>1839</v>
      </c>
      <c r="E436" t="s">
        <v>1700</v>
      </c>
      <c r="F436" t="s">
        <v>3400</v>
      </c>
      <c r="G436" s="13">
        <v>0.95527045769764218</v>
      </c>
      <c r="H436" s="32"/>
      <c r="I436" s="31"/>
    </row>
    <row r="437" spans="1:9" x14ac:dyDescent="0.35">
      <c r="A437" t="s">
        <v>1839</v>
      </c>
      <c r="B437" t="s">
        <v>1694</v>
      </c>
      <c r="C437" t="s">
        <v>3399</v>
      </c>
      <c r="D437" t="s">
        <v>1839</v>
      </c>
      <c r="E437" t="s">
        <v>1702</v>
      </c>
      <c r="F437" t="s">
        <v>3402</v>
      </c>
      <c r="G437" s="13">
        <v>0.88781014023732474</v>
      </c>
      <c r="H437" s="32"/>
      <c r="I437" s="31"/>
    </row>
    <row r="438" spans="1:9" x14ac:dyDescent="0.35">
      <c r="A438" t="s">
        <v>1839</v>
      </c>
      <c r="B438" t="s">
        <v>1700</v>
      </c>
      <c r="C438" t="s">
        <v>3400</v>
      </c>
      <c r="D438" t="s">
        <v>1839</v>
      </c>
      <c r="E438" t="s">
        <v>1694</v>
      </c>
      <c r="F438" t="s">
        <v>3399</v>
      </c>
      <c r="G438" s="13">
        <v>0.95527045769764218</v>
      </c>
      <c r="H438" s="32"/>
      <c r="I438" s="31"/>
    </row>
    <row r="439" spans="1:9" x14ac:dyDescent="0.35">
      <c r="A439" t="s">
        <v>1839</v>
      </c>
      <c r="B439" t="s">
        <v>1700</v>
      </c>
      <c r="C439" t="s">
        <v>3400</v>
      </c>
      <c r="D439" t="s">
        <v>1839</v>
      </c>
      <c r="E439" t="s">
        <v>1696</v>
      </c>
      <c r="F439" t="s">
        <v>2663</v>
      </c>
      <c r="G439" s="13">
        <v>0.93734335839598992</v>
      </c>
      <c r="H439" s="31"/>
      <c r="I439" s="31"/>
    </row>
    <row r="440" spans="1:9" x14ac:dyDescent="0.35">
      <c r="A440" t="s">
        <v>1839</v>
      </c>
      <c r="B440" t="s">
        <v>1700</v>
      </c>
      <c r="C440" t="s">
        <v>3400</v>
      </c>
      <c r="D440" t="s">
        <v>1839</v>
      </c>
      <c r="E440" t="s">
        <v>792</v>
      </c>
      <c r="F440" t="s">
        <v>3230</v>
      </c>
      <c r="G440" s="13">
        <v>0.85683497536945818</v>
      </c>
      <c r="H440" s="32"/>
      <c r="I440" s="31"/>
    </row>
    <row r="441" spans="1:9" x14ac:dyDescent="0.35">
      <c r="A441" t="s">
        <v>1839</v>
      </c>
      <c r="B441" t="s">
        <v>1698</v>
      </c>
      <c r="C441" t="s">
        <v>3401</v>
      </c>
      <c r="D441" t="s">
        <v>1839</v>
      </c>
      <c r="E441" t="s">
        <v>277</v>
      </c>
      <c r="F441" t="s">
        <v>3316</v>
      </c>
      <c r="G441" s="13">
        <v>0.93103448275862066</v>
      </c>
      <c r="H441" s="32"/>
      <c r="I441" s="31"/>
    </row>
    <row r="442" spans="1:9" x14ac:dyDescent="0.35">
      <c r="A442" t="s">
        <v>1839</v>
      </c>
      <c r="B442" t="s">
        <v>1698</v>
      </c>
      <c r="C442" t="s">
        <v>3401</v>
      </c>
      <c r="D442" t="s">
        <v>1839</v>
      </c>
      <c r="E442" t="s">
        <v>792</v>
      </c>
      <c r="F442" t="s">
        <v>3230</v>
      </c>
      <c r="G442" s="13">
        <v>0.91689407095013642</v>
      </c>
      <c r="H442" s="32"/>
      <c r="I442" s="31"/>
    </row>
    <row r="443" spans="1:9" x14ac:dyDescent="0.35">
      <c r="A443" t="s">
        <v>1839</v>
      </c>
      <c r="B443" t="s">
        <v>1698</v>
      </c>
      <c r="C443" t="s">
        <v>3401</v>
      </c>
      <c r="D443" t="s">
        <v>1839</v>
      </c>
      <c r="E443" t="s">
        <v>275</v>
      </c>
      <c r="F443" t="s">
        <v>3315</v>
      </c>
      <c r="G443" s="13">
        <v>0.77002851957479901</v>
      </c>
      <c r="H443" s="32"/>
      <c r="I443" s="31"/>
    </row>
    <row r="444" spans="1:9" x14ac:dyDescent="0.35">
      <c r="A444" t="s">
        <v>1839</v>
      </c>
      <c r="B444" t="s">
        <v>1702</v>
      </c>
      <c r="C444" t="s">
        <v>3402</v>
      </c>
      <c r="D444" t="s">
        <v>1839</v>
      </c>
      <c r="E444" t="s">
        <v>1696</v>
      </c>
      <c r="F444" t="s">
        <v>2663</v>
      </c>
      <c r="G444" s="13">
        <v>0.89047619047619053</v>
      </c>
      <c r="H444" s="32"/>
      <c r="I444" s="31"/>
    </row>
    <row r="445" spans="1:9" x14ac:dyDescent="0.35">
      <c r="A445" t="s">
        <v>1839</v>
      </c>
      <c r="B445" t="s">
        <v>1702</v>
      </c>
      <c r="C445" t="s">
        <v>3402</v>
      </c>
      <c r="D445" t="s">
        <v>1839</v>
      </c>
      <c r="E445" t="s">
        <v>1694</v>
      </c>
      <c r="F445" t="s">
        <v>3399</v>
      </c>
      <c r="G445" s="13">
        <v>0.88781014023732474</v>
      </c>
      <c r="H445" s="32"/>
      <c r="I445" s="31"/>
    </row>
    <row r="446" spans="1:9" x14ac:dyDescent="0.35">
      <c r="A446" t="s">
        <v>1839</v>
      </c>
      <c r="B446" t="s">
        <v>1702</v>
      </c>
      <c r="C446" t="s">
        <v>3402</v>
      </c>
      <c r="D446" t="s">
        <v>1839</v>
      </c>
      <c r="E446" t="s">
        <v>1781</v>
      </c>
      <c r="F446" t="s">
        <v>3408</v>
      </c>
      <c r="G446" s="13">
        <v>0.86578035499611061</v>
      </c>
      <c r="H446" s="32"/>
      <c r="I446" s="31"/>
    </row>
    <row r="447" spans="1:9" x14ac:dyDescent="0.35">
      <c r="A447" t="s">
        <v>1839</v>
      </c>
      <c r="B447" t="s">
        <v>1704</v>
      </c>
      <c r="C447" t="s">
        <v>3403</v>
      </c>
      <c r="D447" t="s">
        <v>1839</v>
      </c>
      <c r="E447" t="s">
        <v>1696</v>
      </c>
      <c r="F447" t="s">
        <v>2663</v>
      </c>
      <c r="G447" s="13">
        <v>0.89047619047619053</v>
      </c>
      <c r="H447" s="32"/>
      <c r="I447" s="31"/>
    </row>
    <row r="448" spans="1:9" x14ac:dyDescent="0.35">
      <c r="A448" t="s">
        <v>1839</v>
      </c>
      <c r="B448" t="s">
        <v>1704</v>
      </c>
      <c r="C448" t="s">
        <v>3403</v>
      </c>
      <c r="D448" t="s">
        <v>1839</v>
      </c>
      <c r="E448" t="s">
        <v>1694</v>
      </c>
      <c r="F448" t="s">
        <v>3399</v>
      </c>
      <c r="G448" s="13">
        <v>0.88781014023732474</v>
      </c>
      <c r="H448" s="32"/>
      <c r="I448" s="31"/>
    </row>
    <row r="449" spans="1:9" x14ac:dyDescent="0.35">
      <c r="A449" t="s">
        <v>1839</v>
      </c>
      <c r="B449" t="s">
        <v>1704</v>
      </c>
      <c r="C449" t="s">
        <v>3403</v>
      </c>
      <c r="D449" t="s">
        <v>1839</v>
      </c>
      <c r="E449" t="s">
        <v>1783</v>
      </c>
      <c r="F449" t="s">
        <v>2692</v>
      </c>
      <c r="G449" s="13">
        <v>0.86578035499611061</v>
      </c>
      <c r="H449" s="32"/>
      <c r="I449" s="31"/>
    </row>
    <row r="450" spans="1:9" x14ac:dyDescent="0.35">
      <c r="A450" t="s">
        <v>1839</v>
      </c>
      <c r="B450" t="s">
        <v>1677</v>
      </c>
      <c r="C450" t="s">
        <v>2676</v>
      </c>
      <c r="D450" t="s">
        <v>1839</v>
      </c>
      <c r="E450" t="s">
        <v>796</v>
      </c>
      <c r="F450" t="s">
        <v>3231</v>
      </c>
      <c r="G450" s="13">
        <v>0.96363501152673459</v>
      </c>
      <c r="H450" s="32"/>
      <c r="I450" s="31"/>
    </row>
    <row r="451" spans="1:9" x14ac:dyDescent="0.35">
      <c r="A451" t="s">
        <v>1839</v>
      </c>
      <c r="B451" t="s">
        <v>1677</v>
      </c>
      <c r="C451" t="s">
        <v>2676</v>
      </c>
      <c r="D451" t="s">
        <v>1839</v>
      </c>
      <c r="E451" t="s">
        <v>1679</v>
      </c>
      <c r="F451" t="s">
        <v>3404</v>
      </c>
      <c r="G451" s="13">
        <v>0.94052576782925557</v>
      </c>
      <c r="H451" s="32"/>
      <c r="I451" s="31"/>
    </row>
    <row r="452" spans="1:9" x14ac:dyDescent="0.35">
      <c r="A452" t="s">
        <v>1839</v>
      </c>
      <c r="B452" t="s">
        <v>1677</v>
      </c>
      <c r="C452" t="s">
        <v>2676</v>
      </c>
      <c r="D452" t="s">
        <v>1839</v>
      </c>
      <c r="E452" t="s">
        <v>259</v>
      </c>
      <c r="F452" t="s">
        <v>3307</v>
      </c>
      <c r="G452" s="13">
        <v>0.89897964118187534</v>
      </c>
      <c r="H452" s="32"/>
      <c r="I452" s="31"/>
    </row>
    <row r="453" spans="1:9" x14ac:dyDescent="0.35">
      <c r="A453" t="s">
        <v>1839</v>
      </c>
      <c r="B453" t="s">
        <v>1679</v>
      </c>
      <c r="C453" t="s">
        <v>3404</v>
      </c>
      <c r="D453" t="s">
        <v>1839</v>
      </c>
      <c r="E453" t="s">
        <v>1677</v>
      </c>
      <c r="F453" t="s">
        <v>2676</v>
      </c>
      <c r="G453" s="13">
        <v>0.94052576782925557</v>
      </c>
      <c r="H453" s="32"/>
      <c r="I453" s="31"/>
    </row>
    <row r="454" spans="1:9" x14ac:dyDescent="0.35">
      <c r="A454" t="s">
        <v>1839</v>
      </c>
      <c r="B454" t="s">
        <v>1679</v>
      </c>
      <c r="C454" t="s">
        <v>3404</v>
      </c>
      <c r="D454" t="s">
        <v>1839</v>
      </c>
      <c r="E454" t="s">
        <v>279</v>
      </c>
      <c r="F454" t="s">
        <v>3317</v>
      </c>
      <c r="G454" s="13">
        <v>0.93103448275862066</v>
      </c>
      <c r="H454" s="32"/>
      <c r="I454" s="31"/>
    </row>
    <row r="455" spans="1:9" x14ac:dyDescent="0.35">
      <c r="A455" t="s">
        <v>1839</v>
      </c>
      <c r="B455" t="s">
        <v>1679</v>
      </c>
      <c r="C455" t="s">
        <v>3404</v>
      </c>
      <c r="D455" t="s">
        <v>1839</v>
      </c>
      <c r="E455" t="s">
        <v>796</v>
      </c>
      <c r="F455" t="s">
        <v>3231</v>
      </c>
      <c r="G455" s="13">
        <v>0.91689407095013642</v>
      </c>
      <c r="H455" s="31"/>
      <c r="I455" s="31"/>
    </row>
    <row r="456" spans="1:9" x14ac:dyDescent="0.35">
      <c r="A456" t="s">
        <v>1839</v>
      </c>
      <c r="B456" t="s">
        <v>1767</v>
      </c>
      <c r="C456" t="s">
        <v>3406</v>
      </c>
      <c r="D456" t="s">
        <v>1839</v>
      </c>
      <c r="E456" t="s">
        <v>265</v>
      </c>
      <c r="F456" t="s">
        <v>3310</v>
      </c>
      <c r="G456" s="13">
        <v>0.58292282430213471</v>
      </c>
      <c r="H456" s="32"/>
      <c r="I456" s="31"/>
    </row>
    <row r="457" spans="1:9" x14ac:dyDescent="0.35">
      <c r="A457" t="s">
        <v>1839</v>
      </c>
      <c r="B457" t="s">
        <v>1767</v>
      </c>
      <c r="C457" t="s">
        <v>3406</v>
      </c>
      <c r="D457" t="s">
        <v>1839</v>
      </c>
      <c r="E457" t="s">
        <v>1696</v>
      </c>
      <c r="F457" t="s">
        <v>2663</v>
      </c>
      <c r="G457" s="13">
        <v>0.58077436582109487</v>
      </c>
      <c r="H457" s="32"/>
      <c r="I457" s="31"/>
    </row>
    <row r="458" spans="1:9" x14ac:dyDescent="0.35">
      <c r="A458" t="s">
        <v>1839</v>
      </c>
      <c r="B458" t="s">
        <v>247</v>
      </c>
      <c r="C458" t="s">
        <v>2685</v>
      </c>
      <c r="D458" t="s">
        <v>1839</v>
      </c>
      <c r="E458" t="s">
        <v>1264</v>
      </c>
      <c r="F458" t="s">
        <v>3335</v>
      </c>
      <c r="G458" s="13">
        <v>0.88401826484018264</v>
      </c>
      <c r="H458" s="32"/>
      <c r="I458" s="31"/>
    </row>
    <row r="459" spans="1:9" x14ac:dyDescent="0.35">
      <c r="A459" t="s">
        <v>1839</v>
      </c>
      <c r="B459" t="s">
        <v>247</v>
      </c>
      <c r="C459" t="s">
        <v>2685</v>
      </c>
      <c r="D459" t="s">
        <v>1839</v>
      </c>
      <c r="E459" t="s">
        <v>1276</v>
      </c>
      <c r="F459" t="s">
        <v>3351</v>
      </c>
      <c r="G459" s="13">
        <v>0.83508771929824555</v>
      </c>
      <c r="H459" s="32"/>
      <c r="I459" s="31"/>
    </row>
    <row r="460" spans="1:9" x14ac:dyDescent="0.35">
      <c r="A460" t="s">
        <v>1839</v>
      </c>
      <c r="B460" t="s">
        <v>247</v>
      </c>
      <c r="C460" t="s">
        <v>2685</v>
      </c>
      <c r="D460" t="s">
        <v>1836</v>
      </c>
      <c r="E460">
        <v>60</v>
      </c>
      <c r="F460" t="s">
        <v>3436</v>
      </c>
      <c r="G460" s="13">
        <v>0.83508771929824555</v>
      </c>
      <c r="H460" s="32"/>
      <c r="I460" s="31"/>
    </row>
    <row r="461" spans="1:9" x14ac:dyDescent="0.35">
      <c r="A461" t="s">
        <v>1839</v>
      </c>
      <c r="B461" t="s">
        <v>249</v>
      </c>
      <c r="C461" t="s">
        <v>2687</v>
      </c>
      <c r="D461" t="s">
        <v>1836</v>
      </c>
      <c r="E461">
        <v>51</v>
      </c>
      <c r="F461" t="s">
        <v>2758</v>
      </c>
      <c r="G461" s="13">
        <v>0.92685321551300925</v>
      </c>
      <c r="H461" s="32"/>
      <c r="I461" s="31"/>
    </row>
    <row r="462" spans="1:9" x14ac:dyDescent="0.35">
      <c r="A462" t="s">
        <v>1839</v>
      </c>
      <c r="B462" t="s">
        <v>249</v>
      </c>
      <c r="C462" t="s">
        <v>2687</v>
      </c>
      <c r="D462" t="s">
        <v>1836</v>
      </c>
      <c r="E462">
        <v>52</v>
      </c>
      <c r="F462" t="s">
        <v>2759</v>
      </c>
      <c r="G462" s="13">
        <v>0.86645091693635379</v>
      </c>
      <c r="H462" s="32"/>
      <c r="I462" s="31"/>
    </row>
    <row r="463" spans="1:9" x14ac:dyDescent="0.35">
      <c r="A463" t="s">
        <v>1839</v>
      </c>
      <c r="B463" t="s">
        <v>249</v>
      </c>
      <c r="C463" t="s">
        <v>2687</v>
      </c>
      <c r="D463" t="s">
        <v>1839</v>
      </c>
      <c r="E463" t="s">
        <v>2553</v>
      </c>
      <c r="F463" t="s">
        <v>3357</v>
      </c>
      <c r="G463" s="13">
        <v>0.86617038875103392</v>
      </c>
      <c r="H463" s="32"/>
      <c r="I463" s="31"/>
    </row>
    <row r="464" spans="1:9" x14ac:dyDescent="0.35">
      <c r="A464" t="s">
        <v>1839</v>
      </c>
      <c r="B464" t="s">
        <v>1781</v>
      </c>
      <c r="C464" t="s">
        <v>3408</v>
      </c>
      <c r="D464" t="s">
        <v>1836</v>
      </c>
      <c r="E464">
        <v>20</v>
      </c>
      <c r="F464" t="s">
        <v>3413</v>
      </c>
      <c r="G464" s="13">
        <v>0.96199535615309717</v>
      </c>
      <c r="H464" s="32"/>
      <c r="I464" s="31"/>
    </row>
    <row r="465" spans="1:9" x14ac:dyDescent="0.35">
      <c r="A465" t="s">
        <v>1839</v>
      </c>
      <c r="B465" t="s">
        <v>1781</v>
      </c>
      <c r="C465" t="s">
        <v>3408</v>
      </c>
      <c r="D465" t="s">
        <v>1839</v>
      </c>
      <c r="E465" t="s">
        <v>271</v>
      </c>
      <c r="F465" t="s">
        <v>3313</v>
      </c>
      <c r="G465" s="13">
        <v>0.87660218135498769</v>
      </c>
      <c r="H465" s="32"/>
      <c r="I465" s="31"/>
    </row>
    <row r="466" spans="1:9" x14ac:dyDescent="0.35">
      <c r="A466" t="s">
        <v>1839</v>
      </c>
      <c r="B466" t="s">
        <v>1781</v>
      </c>
      <c r="C466" t="s">
        <v>3408</v>
      </c>
      <c r="D466" t="s">
        <v>1839</v>
      </c>
      <c r="E466" t="s">
        <v>1702</v>
      </c>
      <c r="F466" t="s">
        <v>3402</v>
      </c>
      <c r="G466" s="13">
        <v>0.86578035499611061</v>
      </c>
      <c r="H466" s="32"/>
      <c r="I466" s="31"/>
    </row>
    <row r="467" spans="1:9" x14ac:dyDescent="0.35">
      <c r="A467" t="s">
        <v>1839</v>
      </c>
      <c r="B467" t="s">
        <v>1783</v>
      </c>
      <c r="C467" t="s">
        <v>2692</v>
      </c>
      <c r="D467" t="s">
        <v>1836</v>
      </c>
      <c r="E467">
        <v>30</v>
      </c>
      <c r="F467" t="s">
        <v>2731</v>
      </c>
      <c r="G467" s="13">
        <v>0.96199535615309717</v>
      </c>
      <c r="H467" s="32"/>
      <c r="I467" s="31"/>
    </row>
    <row r="468" spans="1:9" x14ac:dyDescent="0.35">
      <c r="A468" t="s">
        <v>1839</v>
      </c>
      <c r="B468" t="s">
        <v>1783</v>
      </c>
      <c r="C468" t="s">
        <v>2692</v>
      </c>
      <c r="D468" t="s">
        <v>1839</v>
      </c>
      <c r="E468" t="s">
        <v>273</v>
      </c>
      <c r="F468" t="s">
        <v>3314</v>
      </c>
      <c r="G468" s="13">
        <v>0.87660218135498769</v>
      </c>
      <c r="H468" s="32"/>
      <c r="I468" s="31"/>
    </row>
    <row r="469" spans="1:9" x14ac:dyDescent="0.35">
      <c r="A469" t="s">
        <v>1839</v>
      </c>
      <c r="B469" t="s">
        <v>1783</v>
      </c>
      <c r="C469" t="s">
        <v>2692</v>
      </c>
      <c r="D469" t="s">
        <v>1839</v>
      </c>
      <c r="E469" t="s">
        <v>1704</v>
      </c>
      <c r="F469" t="s">
        <v>3403</v>
      </c>
      <c r="G469" s="13">
        <v>0.86578035499611061</v>
      </c>
      <c r="H469" s="32"/>
      <c r="I469" s="31"/>
    </row>
    <row r="470" spans="1:9" x14ac:dyDescent="0.35">
      <c r="A470" t="s">
        <v>1836</v>
      </c>
      <c r="B470">
        <v>1</v>
      </c>
      <c r="C470" t="s">
        <v>2693</v>
      </c>
      <c r="D470" t="s">
        <v>1839</v>
      </c>
      <c r="E470" t="s">
        <v>2550</v>
      </c>
      <c r="F470" t="s">
        <v>3356</v>
      </c>
      <c r="G470" s="13">
        <v>0.85466583086806303</v>
      </c>
      <c r="H470" s="31"/>
      <c r="I470" s="31"/>
    </row>
    <row r="471" spans="1:9" x14ac:dyDescent="0.35">
      <c r="A471" t="s">
        <v>1836</v>
      </c>
      <c r="B471">
        <v>1</v>
      </c>
      <c r="C471" t="s">
        <v>2693</v>
      </c>
      <c r="D471" t="s">
        <v>1839</v>
      </c>
      <c r="E471" t="s">
        <v>1447</v>
      </c>
      <c r="F471" t="s">
        <v>1577</v>
      </c>
      <c r="G471" s="13">
        <v>0.84302325581395354</v>
      </c>
      <c r="H471" s="32"/>
      <c r="I471" s="31"/>
    </row>
    <row r="472" spans="1:9" x14ac:dyDescent="0.35">
      <c r="A472" t="s">
        <v>1836</v>
      </c>
      <c r="B472">
        <v>1</v>
      </c>
      <c r="C472" t="s">
        <v>2693</v>
      </c>
      <c r="D472" t="s">
        <v>1839</v>
      </c>
      <c r="E472" t="s">
        <v>1446</v>
      </c>
      <c r="F472" t="s">
        <v>3325</v>
      </c>
      <c r="G472" s="13">
        <v>0.80882352941176472</v>
      </c>
      <c r="H472" s="32"/>
      <c r="I472" s="31"/>
    </row>
    <row r="473" spans="1:9" x14ac:dyDescent="0.35">
      <c r="A473" t="s">
        <v>1836</v>
      </c>
      <c r="B473">
        <v>2</v>
      </c>
      <c r="C473" t="s">
        <v>2694</v>
      </c>
      <c r="D473" t="s">
        <v>1839</v>
      </c>
      <c r="E473" t="s">
        <v>788</v>
      </c>
      <c r="F473" t="s">
        <v>3228</v>
      </c>
      <c r="G473" s="13">
        <v>0.90551680405833856</v>
      </c>
      <c r="H473" s="31"/>
      <c r="I473" s="31"/>
    </row>
    <row r="474" spans="1:9" x14ac:dyDescent="0.35">
      <c r="A474" t="s">
        <v>1836</v>
      </c>
      <c r="B474">
        <v>2</v>
      </c>
      <c r="C474" t="s">
        <v>2694</v>
      </c>
      <c r="D474" t="s">
        <v>1839</v>
      </c>
      <c r="E474" t="s">
        <v>263</v>
      </c>
      <c r="F474" t="s">
        <v>3309</v>
      </c>
      <c r="G474" s="13">
        <v>0.90551680405833856</v>
      </c>
      <c r="H474" s="31"/>
      <c r="I474" s="31"/>
    </row>
    <row r="475" spans="1:9" x14ac:dyDescent="0.35">
      <c r="A475" t="s">
        <v>1836</v>
      </c>
      <c r="B475">
        <v>2</v>
      </c>
      <c r="C475" t="s">
        <v>2694</v>
      </c>
      <c r="D475" t="s">
        <v>1839</v>
      </c>
      <c r="E475" t="s">
        <v>269</v>
      </c>
      <c r="F475" t="s">
        <v>3312</v>
      </c>
      <c r="G475" s="13">
        <v>0.8672727272727272</v>
      </c>
      <c r="H475" s="31"/>
      <c r="I475" s="31"/>
    </row>
    <row r="476" spans="1:9" x14ac:dyDescent="0.35">
      <c r="A476" t="s">
        <v>1836</v>
      </c>
      <c r="B476">
        <v>6</v>
      </c>
      <c r="C476" t="s">
        <v>2698</v>
      </c>
      <c r="D476" t="s">
        <v>1836</v>
      </c>
      <c r="E476">
        <v>7</v>
      </c>
      <c r="F476" t="s">
        <v>2699</v>
      </c>
      <c r="G476" s="13">
        <v>0.8584478497281266</v>
      </c>
      <c r="H476" s="32"/>
      <c r="I476" s="31"/>
    </row>
    <row r="477" spans="1:9" x14ac:dyDescent="0.35">
      <c r="A477" t="s">
        <v>1836</v>
      </c>
      <c r="B477">
        <v>6</v>
      </c>
      <c r="C477" t="s">
        <v>2698</v>
      </c>
      <c r="D477" t="s">
        <v>1839</v>
      </c>
      <c r="E477" t="s">
        <v>1447</v>
      </c>
      <c r="F477" t="s">
        <v>1577</v>
      </c>
      <c r="G477" s="13">
        <v>0.84726532456601422</v>
      </c>
      <c r="H477" s="31"/>
      <c r="I477" s="31"/>
    </row>
    <row r="478" spans="1:9" x14ac:dyDescent="0.35">
      <c r="A478" t="s">
        <v>1836</v>
      </c>
      <c r="B478">
        <v>6</v>
      </c>
      <c r="C478" t="s">
        <v>2698</v>
      </c>
      <c r="D478" t="s">
        <v>1836</v>
      </c>
      <c r="E478">
        <v>22</v>
      </c>
      <c r="F478" t="s">
        <v>3416</v>
      </c>
      <c r="G478" s="13">
        <v>0.79414965986394559</v>
      </c>
      <c r="H478" s="32"/>
      <c r="I478" s="31"/>
    </row>
    <row r="479" spans="1:9" x14ac:dyDescent="0.35">
      <c r="A479" t="s">
        <v>1836</v>
      </c>
      <c r="B479">
        <v>7</v>
      </c>
      <c r="C479" t="s">
        <v>2699</v>
      </c>
      <c r="D479" t="s">
        <v>1837</v>
      </c>
      <c r="E479" t="s">
        <v>204</v>
      </c>
      <c r="F479" t="s">
        <v>3149</v>
      </c>
      <c r="G479" s="13">
        <v>0.90151465620573179</v>
      </c>
      <c r="H479" s="32"/>
      <c r="I479" s="31"/>
    </row>
    <row r="480" spans="1:9" x14ac:dyDescent="0.35">
      <c r="A480" t="s">
        <v>1836</v>
      </c>
      <c r="B480">
        <v>7</v>
      </c>
      <c r="C480" t="s">
        <v>2699</v>
      </c>
      <c r="D480" t="s">
        <v>1836</v>
      </c>
      <c r="E480">
        <v>11</v>
      </c>
      <c r="F480" t="s">
        <v>2703</v>
      </c>
      <c r="G480" s="13">
        <v>0.8666666666666667</v>
      </c>
      <c r="H480" s="32"/>
      <c r="I480" s="31"/>
    </row>
    <row r="481" spans="1:9" x14ac:dyDescent="0.35">
      <c r="A481" t="s">
        <v>1836</v>
      </c>
      <c r="B481">
        <v>7</v>
      </c>
      <c r="C481" t="s">
        <v>2699</v>
      </c>
      <c r="D481" t="s">
        <v>1837</v>
      </c>
      <c r="E481">
        <v>51</v>
      </c>
      <c r="F481" t="s">
        <v>3220</v>
      </c>
      <c r="G481" s="13">
        <v>0.86219162363740687</v>
      </c>
      <c r="H481" s="32"/>
      <c r="I481" s="31"/>
    </row>
    <row r="482" spans="1:9" x14ac:dyDescent="0.35">
      <c r="A482" t="s">
        <v>1836</v>
      </c>
      <c r="B482">
        <v>10</v>
      </c>
      <c r="C482" t="s">
        <v>3410</v>
      </c>
      <c r="D482" t="s">
        <v>1836</v>
      </c>
      <c r="E482">
        <v>14</v>
      </c>
      <c r="F482" t="s">
        <v>3412</v>
      </c>
      <c r="G482" s="13">
        <v>0.88832993415596739</v>
      </c>
      <c r="H482" s="32"/>
      <c r="I482" s="31"/>
    </row>
    <row r="483" spans="1:9" x14ac:dyDescent="0.35">
      <c r="A483" t="s">
        <v>1836</v>
      </c>
      <c r="B483">
        <v>11</v>
      </c>
      <c r="C483" t="s">
        <v>2703</v>
      </c>
      <c r="D483" t="s">
        <v>1837</v>
      </c>
      <c r="E483">
        <v>51</v>
      </c>
      <c r="F483" t="s">
        <v>3220</v>
      </c>
      <c r="G483" s="13">
        <v>0.99242333132892369</v>
      </c>
      <c r="H483" s="32"/>
      <c r="I483" s="31"/>
    </row>
    <row r="484" spans="1:9" x14ac:dyDescent="0.35">
      <c r="A484" t="s">
        <v>1836</v>
      </c>
      <c r="B484">
        <v>11</v>
      </c>
      <c r="C484" t="s">
        <v>2703</v>
      </c>
      <c r="D484" t="s">
        <v>1837</v>
      </c>
      <c r="E484" t="s">
        <v>21</v>
      </c>
      <c r="F484" t="s">
        <v>2903</v>
      </c>
      <c r="G484" s="13">
        <v>0.95267175572519081</v>
      </c>
      <c r="H484" s="31"/>
    </row>
    <row r="485" spans="1:9" x14ac:dyDescent="0.35">
      <c r="A485" t="s">
        <v>1836</v>
      </c>
      <c r="B485">
        <v>11</v>
      </c>
      <c r="C485" t="s">
        <v>2703</v>
      </c>
      <c r="D485" t="s">
        <v>1837</v>
      </c>
      <c r="E485" t="s">
        <v>23</v>
      </c>
      <c r="F485" t="s">
        <v>2898</v>
      </c>
      <c r="G485" s="13">
        <v>0.94835419564209555</v>
      </c>
      <c r="H485" s="31"/>
    </row>
    <row r="486" spans="1:9" x14ac:dyDescent="0.35">
      <c r="A486" t="s">
        <v>1836</v>
      </c>
      <c r="B486">
        <v>12</v>
      </c>
      <c r="C486" t="s">
        <v>2704</v>
      </c>
      <c r="D486" t="s">
        <v>1839</v>
      </c>
      <c r="E486" t="s">
        <v>792</v>
      </c>
      <c r="F486" t="s">
        <v>3230</v>
      </c>
      <c r="G486" s="13">
        <v>0.86541680616002681</v>
      </c>
      <c r="H486" s="31"/>
    </row>
    <row r="487" spans="1:9" x14ac:dyDescent="0.35">
      <c r="A487" t="s">
        <v>1836</v>
      </c>
      <c r="B487">
        <v>12</v>
      </c>
      <c r="C487" t="s">
        <v>2704</v>
      </c>
      <c r="D487" t="s">
        <v>1839</v>
      </c>
      <c r="E487" t="s">
        <v>1698</v>
      </c>
      <c r="F487" t="s">
        <v>3401</v>
      </c>
      <c r="G487" s="13">
        <v>0.76030884385852526</v>
      </c>
      <c r="H487" s="32"/>
    </row>
    <row r="488" spans="1:9" x14ac:dyDescent="0.35">
      <c r="A488" t="s">
        <v>1836</v>
      </c>
      <c r="B488">
        <v>12</v>
      </c>
      <c r="C488" t="s">
        <v>2704</v>
      </c>
      <c r="D488" t="s">
        <v>1839</v>
      </c>
      <c r="E488" t="s">
        <v>275</v>
      </c>
      <c r="F488" t="s">
        <v>3315</v>
      </c>
      <c r="G488" s="13">
        <v>0.57037037037037042</v>
      </c>
      <c r="H488" s="32"/>
    </row>
    <row r="489" spans="1:9" x14ac:dyDescent="0.35">
      <c r="A489" t="s">
        <v>1836</v>
      </c>
      <c r="B489">
        <v>13</v>
      </c>
      <c r="C489" t="s">
        <v>3411</v>
      </c>
      <c r="D489" t="s">
        <v>1839</v>
      </c>
      <c r="E489" t="s">
        <v>784</v>
      </c>
      <c r="F489" t="s">
        <v>3227</v>
      </c>
      <c r="G489" s="13">
        <v>0.99786096256684487</v>
      </c>
      <c r="H489" s="32"/>
    </row>
    <row r="490" spans="1:9" x14ac:dyDescent="0.35">
      <c r="A490" t="s">
        <v>1836</v>
      </c>
      <c r="B490">
        <v>13</v>
      </c>
      <c r="C490" t="s">
        <v>3411</v>
      </c>
      <c r="D490" t="s">
        <v>1837</v>
      </c>
      <c r="E490" t="s">
        <v>2933</v>
      </c>
      <c r="F490" t="s">
        <v>2935</v>
      </c>
      <c r="G490" s="13">
        <v>0.99160560316926027</v>
      </c>
      <c r="H490" s="31"/>
    </row>
    <row r="491" spans="1:9" x14ac:dyDescent="0.35">
      <c r="A491" t="s">
        <v>1836</v>
      </c>
      <c r="B491">
        <v>13</v>
      </c>
      <c r="C491" t="s">
        <v>3411</v>
      </c>
      <c r="D491" t="s">
        <v>1839</v>
      </c>
      <c r="E491" t="s">
        <v>778</v>
      </c>
      <c r="F491" t="s">
        <v>3225</v>
      </c>
      <c r="G491" s="13">
        <v>0.95102040816326527</v>
      </c>
      <c r="H491" s="32"/>
    </row>
    <row r="492" spans="1:9" x14ac:dyDescent="0.35">
      <c r="A492" t="s">
        <v>1836</v>
      </c>
      <c r="B492">
        <v>14</v>
      </c>
      <c r="C492" t="s">
        <v>3412</v>
      </c>
      <c r="D492" t="s">
        <v>1836</v>
      </c>
      <c r="E492">
        <v>10</v>
      </c>
      <c r="F492" t="s">
        <v>3410</v>
      </c>
      <c r="G492" s="13">
        <v>0.88832993415596739</v>
      </c>
      <c r="H492" s="32"/>
    </row>
    <row r="493" spans="1:9" x14ac:dyDescent="0.35">
      <c r="A493" t="s">
        <v>1836</v>
      </c>
      <c r="B493">
        <v>15</v>
      </c>
      <c r="C493" t="s">
        <v>3565</v>
      </c>
      <c r="D493" t="s">
        <v>1839</v>
      </c>
      <c r="E493" t="s">
        <v>1441</v>
      </c>
      <c r="F493" t="s">
        <v>3320</v>
      </c>
      <c r="G493" s="13">
        <v>0.970873786407767</v>
      </c>
      <c r="H493" s="32"/>
    </row>
    <row r="494" spans="1:9" x14ac:dyDescent="0.35">
      <c r="A494" t="s">
        <v>1836</v>
      </c>
      <c r="B494">
        <v>15</v>
      </c>
      <c r="C494" t="s">
        <v>3565</v>
      </c>
      <c r="D494" t="s">
        <v>1837</v>
      </c>
      <c r="E494" t="s">
        <v>2933</v>
      </c>
      <c r="F494" t="s">
        <v>2935</v>
      </c>
      <c r="G494" s="13">
        <v>0.85525362457004706</v>
      </c>
      <c r="H494" s="32"/>
    </row>
    <row r="495" spans="1:9" x14ac:dyDescent="0.35">
      <c r="A495" t="s">
        <v>1836</v>
      </c>
      <c r="B495">
        <v>16</v>
      </c>
      <c r="C495" t="s">
        <v>3225</v>
      </c>
      <c r="D495" t="s">
        <v>1837</v>
      </c>
      <c r="E495">
        <v>46</v>
      </c>
      <c r="F495" t="s">
        <v>2938</v>
      </c>
      <c r="G495" s="13">
        <v>0.99838056680161946</v>
      </c>
      <c r="H495" s="32"/>
    </row>
    <row r="496" spans="1:9" x14ac:dyDescent="0.35">
      <c r="A496" t="s">
        <v>1836</v>
      </c>
      <c r="B496">
        <v>16</v>
      </c>
      <c r="C496" t="s">
        <v>3225</v>
      </c>
      <c r="D496" t="s">
        <v>1836</v>
      </c>
      <c r="E496">
        <v>13</v>
      </c>
      <c r="F496" t="s">
        <v>3411</v>
      </c>
      <c r="G496" s="13">
        <v>0.95102040816326527</v>
      </c>
      <c r="H496" s="32"/>
    </row>
    <row r="497" spans="1:8" x14ac:dyDescent="0.35">
      <c r="A497" t="s">
        <v>1836</v>
      </c>
      <c r="B497">
        <v>20</v>
      </c>
      <c r="C497" t="s">
        <v>3413</v>
      </c>
      <c r="D497" t="s">
        <v>1839</v>
      </c>
      <c r="E497" t="s">
        <v>1781</v>
      </c>
      <c r="F497" t="s">
        <v>3408</v>
      </c>
      <c r="G497" s="13">
        <v>0.96199535615309717</v>
      </c>
      <c r="H497" s="32"/>
    </row>
    <row r="498" spans="1:8" x14ac:dyDescent="0.35">
      <c r="A498" t="s">
        <v>1836</v>
      </c>
      <c r="B498">
        <v>20</v>
      </c>
      <c r="C498" t="s">
        <v>3413</v>
      </c>
      <c r="D498" t="s">
        <v>1839</v>
      </c>
      <c r="E498" t="s">
        <v>271</v>
      </c>
      <c r="F498" t="s">
        <v>3313</v>
      </c>
      <c r="G498" s="13">
        <v>0.84143589743589742</v>
      </c>
      <c r="H498" s="32"/>
    </row>
    <row r="499" spans="1:8" x14ac:dyDescent="0.35">
      <c r="A499" t="s">
        <v>1836</v>
      </c>
      <c r="B499">
        <v>20</v>
      </c>
      <c r="C499" t="s">
        <v>3413</v>
      </c>
      <c r="D499" t="s">
        <v>1839</v>
      </c>
      <c r="E499" t="s">
        <v>1702</v>
      </c>
      <c r="F499" t="s">
        <v>3402</v>
      </c>
      <c r="G499" s="13">
        <v>0.83105022831050235</v>
      </c>
      <c r="H499" s="32"/>
    </row>
    <row r="500" spans="1:8" x14ac:dyDescent="0.35">
      <c r="A500" t="s">
        <v>1836</v>
      </c>
      <c r="B500">
        <v>22</v>
      </c>
      <c r="C500" t="s">
        <v>3416</v>
      </c>
      <c r="D500" t="s">
        <v>1836</v>
      </c>
      <c r="E500">
        <v>24</v>
      </c>
      <c r="F500" t="s">
        <v>3422</v>
      </c>
      <c r="G500" s="13">
        <v>0.95963122090941633</v>
      </c>
      <c r="H500" s="32"/>
    </row>
    <row r="501" spans="1:8" x14ac:dyDescent="0.35">
      <c r="A501" t="s">
        <v>1836</v>
      </c>
      <c r="B501">
        <v>22</v>
      </c>
      <c r="C501" t="s">
        <v>3416</v>
      </c>
      <c r="D501" t="s">
        <v>1836</v>
      </c>
      <c r="E501">
        <v>23</v>
      </c>
      <c r="F501" t="s">
        <v>3419</v>
      </c>
      <c r="G501" s="13">
        <v>0.95841003067893826</v>
      </c>
      <c r="H501" s="32"/>
    </row>
    <row r="502" spans="1:8" x14ac:dyDescent="0.35">
      <c r="A502" t="s">
        <v>1836</v>
      </c>
      <c r="B502">
        <v>22</v>
      </c>
      <c r="C502" t="s">
        <v>3416</v>
      </c>
      <c r="D502" t="s">
        <v>1836</v>
      </c>
      <c r="E502">
        <v>25</v>
      </c>
      <c r="F502" t="s">
        <v>3425</v>
      </c>
      <c r="G502" s="13">
        <v>0.95841003067893826</v>
      </c>
      <c r="H502" s="32"/>
    </row>
    <row r="503" spans="1:8" x14ac:dyDescent="0.35">
      <c r="A503" t="s">
        <v>1836</v>
      </c>
      <c r="B503">
        <v>23</v>
      </c>
      <c r="C503" t="s">
        <v>3419</v>
      </c>
      <c r="D503" t="s">
        <v>1836</v>
      </c>
      <c r="E503">
        <v>22</v>
      </c>
      <c r="F503" t="s">
        <v>3416</v>
      </c>
      <c r="G503" s="13">
        <v>0.95841003067893826</v>
      </c>
      <c r="H503" s="32"/>
    </row>
    <row r="504" spans="1:8" x14ac:dyDescent="0.35">
      <c r="A504" t="s">
        <v>1836</v>
      </c>
      <c r="B504">
        <v>23</v>
      </c>
      <c r="C504" t="s">
        <v>3419</v>
      </c>
      <c r="D504" t="s">
        <v>1836</v>
      </c>
      <c r="E504">
        <v>24</v>
      </c>
      <c r="F504" t="s">
        <v>3422</v>
      </c>
      <c r="G504" s="13">
        <v>0.95841003067893826</v>
      </c>
      <c r="H504" s="32"/>
    </row>
    <row r="505" spans="1:8" x14ac:dyDescent="0.35">
      <c r="A505" t="s">
        <v>1836</v>
      </c>
      <c r="B505">
        <v>23</v>
      </c>
      <c r="C505" t="s">
        <v>3419</v>
      </c>
      <c r="D505" t="s">
        <v>1836</v>
      </c>
      <c r="E505">
        <v>25</v>
      </c>
      <c r="F505" t="s">
        <v>3425</v>
      </c>
      <c r="G505" s="13">
        <v>0.95198315198315198</v>
      </c>
      <c r="H505" s="32"/>
    </row>
    <row r="506" spans="1:8" x14ac:dyDescent="0.35">
      <c r="A506" t="s">
        <v>1836</v>
      </c>
      <c r="B506">
        <v>24</v>
      </c>
      <c r="C506" t="s">
        <v>3422</v>
      </c>
      <c r="D506" t="s">
        <v>1836</v>
      </c>
      <c r="E506">
        <v>22</v>
      </c>
      <c r="F506" t="s">
        <v>3416</v>
      </c>
      <c r="G506" s="13">
        <v>0.95963122090941633</v>
      </c>
      <c r="H506" s="32"/>
    </row>
    <row r="507" spans="1:8" x14ac:dyDescent="0.35">
      <c r="A507" t="s">
        <v>1836</v>
      </c>
      <c r="B507">
        <v>24</v>
      </c>
      <c r="C507" t="s">
        <v>3422</v>
      </c>
      <c r="D507" t="s">
        <v>1836</v>
      </c>
      <c r="E507">
        <v>23</v>
      </c>
      <c r="F507" t="s">
        <v>3419</v>
      </c>
      <c r="G507" s="13">
        <v>0.95841003067893826</v>
      </c>
      <c r="H507" s="32"/>
    </row>
    <row r="508" spans="1:8" x14ac:dyDescent="0.35">
      <c r="A508" t="s">
        <v>1836</v>
      </c>
      <c r="B508">
        <v>24</v>
      </c>
      <c r="C508" t="s">
        <v>3422</v>
      </c>
      <c r="D508" t="s">
        <v>1836</v>
      </c>
      <c r="E508">
        <v>25</v>
      </c>
      <c r="F508" t="s">
        <v>3425</v>
      </c>
      <c r="G508" s="13">
        <v>0.95841003067893826</v>
      </c>
      <c r="H508" s="31"/>
    </row>
    <row r="509" spans="1:8" x14ac:dyDescent="0.35">
      <c r="A509" t="s">
        <v>1836</v>
      </c>
      <c r="B509">
        <v>25</v>
      </c>
      <c r="C509" t="s">
        <v>3425</v>
      </c>
      <c r="D509" t="s">
        <v>1836</v>
      </c>
      <c r="E509">
        <v>22</v>
      </c>
      <c r="F509" t="s">
        <v>3416</v>
      </c>
      <c r="G509" s="13">
        <v>0.95841003067893826</v>
      </c>
      <c r="H509" s="32"/>
    </row>
    <row r="510" spans="1:8" x14ac:dyDescent="0.35">
      <c r="A510" t="s">
        <v>1836</v>
      </c>
      <c r="B510">
        <v>25</v>
      </c>
      <c r="C510" t="s">
        <v>3425</v>
      </c>
      <c r="D510" t="s">
        <v>1836</v>
      </c>
      <c r="E510">
        <v>24</v>
      </c>
      <c r="F510" t="s">
        <v>3422</v>
      </c>
      <c r="G510" s="13">
        <v>0.95841003067893826</v>
      </c>
      <c r="H510" s="32"/>
    </row>
    <row r="511" spans="1:8" x14ac:dyDescent="0.35">
      <c r="A511" t="s">
        <v>1836</v>
      </c>
      <c r="B511">
        <v>25</v>
      </c>
      <c r="C511" t="s">
        <v>3425</v>
      </c>
      <c r="D511" t="s">
        <v>1836</v>
      </c>
      <c r="E511">
        <v>23</v>
      </c>
      <c r="F511" t="s">
        <v>3419</v>
      </c>
      <c r="G511" s="13">
        <v>0.95198315198315198</v>
      </c>
      <c r="H511" s="31"/>
    </row>
    <row r="512" spans="1:8" x14ac:dyDescent="0.35">
      <c r="A512" t="s">
        <v>1836</v>
      </c>
      <c r="B512">
        <v>26</v>
      </c>
      <c r="C512" t="s">
        <v>3428</v>
      </c>
      <c r="D512" t="s">
        <v>1836</v>
      </c>
      <c r="E512">
        <v>22</v>
      </c>
      <c r="F512" t="s">
        <v>3416</v>
      </c>
      <c r="G512" s="13">
        <v>0.95841003067893826</v>
      </c>
      <c r="H512" s="31"/>
    </row>
    <row r="513" spans="1:8" x14ac:dyDescent="0.35">
      <c r="A513" t="s">
        <v>1836</v>
      </c>
      <c r="B513">
        <v>26</v>
      </c>
      <c r="C513" t="s">
        <v>3428</v>
      </c>
      <c r="D513" t="s">
        <v>1836</v>
      </c>
      <c r="E513">
        <v>24</v>
      </c>
      <c r="F513" t="s">
        <v>3422</v>
      </c>
      <c r="G513" s="13">
        <v>0.95841003067893826</v>
      </c>
      <c r="H513" s="32"/>
    </row>
    <row r="514" spans="1:8" x14ac:dyDescent="0.35">
      <c r="A514" t="s">
        <v>1836</v>
      </c>
      <c r="B514">
        <v>26</v>
      </c>
      <c r="C514" t="s">
        <v>3428</v>
      </c>
      <c r="D514" t="s">
        <v>1836</v>
      </c>
      <c r="E514">
        <v>23</v>
      </c>
      <c r="F514" t="s">
        <v>3419</v>
      </c>
      <c r="G514" s="13">
        <v>0.95198315198315198</v>
      </c>
      <c r="H514" s="32"/>
    </row>
    <row r="515" spans="1:8" x14ac:dyDescent="0.35">
      <c r="A515" t="s">
        <v>1836</v>
      </c>
      <c r="B515">
        <v>27</v>
      </c>
      <c r="C515" t="s">
        <v>2724</v>
      </c>
      <c r="D515" t="s">
        <v>1839</v>
      </c>
      <c r="E515" t="s">
        <v>1123</v>
      </c>
      <c r="F515" t="s">
        <v>3245</v>
      </c>
      <c r="G515" s="13">
        <v>0.95571827985621094</v>
      </c>
      <c r="H515" s="32"/>
    </row>
    <row r="516" spans="1:8" x14ac:dyDescent="0.35">
      <c r="A516" t="s">
        <v>1836</v>
      </c>
      <c r="B516">
        <v>27</v>
      </c>
      <c r="C516" t="s">
        <v>2724</v>
      </c>
      <c r="D516" t="s">
        <v>1836</v>
      </c>
      <c r="E516">
        <v>39</v>
      </c>
      <c r="F516" t="s">
        <v>2746</v>
      </c>
      <c r="G516" s="13">
        <v>0.91490683229813663</v>
      </c>
      <c r="H516" s="32"/>
    </row>
    <row r="517" spans="1:8" x14ac:dyDescent="0.35">
      <c r="A517" t="s">
        <v>1836</v>
      </c>
      <c r="B517">
        <v>27</v>
      </c>
      <c r="C517" t="s">
        <v>2724</v>
      </c>
      <c r="D517" t="s">
        <v>1836</v>
      </c>
      <c r="E517">
        <v>58</v>
      </c>
      <c r="F517" t="s">
        <v>3569</v>
      </c>
      <c r="G517" s="13">
        <v>0.88036138121123964</v>
      </c>
      <c r="H517" s="32"/>
    </row>
    <row r="518" spans="1:8" x14ac:dyDescent="0.35">
      <c r="A518" t="s">
        <v>1836</v>
      </c>
      <c r="B518">
        <v>29</v>
      </c>
      <c r="C518" t="s">
        <v>2730</v>
      </c>
      <c r="D518" t="s">
        <v>1839</v>
      </c>
      <c r="E518" t="s">
        <v>1125</v>
      </c>
      <c r="F518" t="s">
        <v>3246</v>
      </c>
      <c r="G518" s="13">
        <v>0.94066187050359706</v>
      </c>
      <c r="H518" s="32"/>
    </row>
    <row r="519" spans="1:8" x14ac:dyDescent="0.35">
      <c r="A519" t="s">
        <v>1836</v>
      </c>
      <c r="B519">
        <v>29</v>
      </c>
      <c r="C519" t="s">
        <v>2730</v>
      </c>
      <c r="D519" t="s">
        <v>1837</v>
      </c>
      <c r="E519" t="s">
        <v>3178</v>
      </c>
      <c r="F519" t="s">
        <v>3179</v>
      </c>
      <c r="G519" s="13">
        <v>0.82971648987463842</v>
      </c>
      <c r="H519" s="32"/>
    </row>
    <row r="520" spans="1:8" x14ac:dyDescent="0.35">
      <c r="A520" t="s">
        <v>1836</v>
      </c>
      <c r="B520">
        <v>29</v>
      </c>
      <c r="C520" t="s">
        <v>2730</v>
      </c>
      <c r="D520" t="s">
        <v>1837</v>
      </c>
      <c r="E520" t="s">
        <v>414</v>
      </c>
      <c r="F520" t="s">
        <v>2965</v>
      </c>
      <c r="G520" s="13">
        <v>0.818539615688339</v>
      </c>
      <c r="H520" s="32"/>
    </row>
    <row r="521" spans="1:8" x14ac:dyDescent="0.35">
      <c r="A521" t="s">
        <v>1836</v>
      </c>
      <c r="B521">
        <v>30</v>
      </c>
      <c r="C521" t="s">
        <v>2731</v>
      </c>
      <c r="D521" t="s">
        <v>1839</v>
      </c>
      <c r="E521" t="s">
        <v>1783</v>
      </c>
      <c r="F521" t="s">
        <v>2692</v>
      </c>
      <c r="G521" s="13">
        <v>0.96199535615309717</v>
      </c>
      <c r="H521" s="32"/>
    </row>
    <row r="522" spans="1:8" x14ac:dyDescent="0.35">
      <c r="A522" t="s">
        <v>1836</v>
      </c>
      <c r="B522">
        <v>30</v>
      </c>
      <c r="C522" t="s">
        <v>2731</v>
      </c>
      <c r="D522" t="s">
        <v>1839</v>
      </c>
      <c r="E522" t="s">
        <v>273</v>
      </c>
      <c r="F522" t="s">
        <v>3314</v>
      </c>
      <c r="G522" s="13">
        <v>0.84143589743589742</v>
      </c>
      <c r="H522" s="32"/>
    </row>
    <row r="523" spans="1:8" x14ac:dyDescent="0.35">
      <c r="A523" t="s">
        <v>1836</v>
      </c>
      <c r="B523">
        <v>30</v>
      </c>
      <c r="C523" t="s">
        <v>2731</v>
      </c>
      <c r="D523" t="s">
        <v>1839</v>
      </c>
      <c r="E523" t="s">
        <v>1704</v>
      </c>
      <c r="F523" t="s">
        <v>3403</v>
      </c>
      <c r="G523" s="13">
        <v>0.83105022831050235</v>
      </c>
      <c r="H523" s="32"/>
    </row>
    <row r="524" spans="1:8" x14ac:dyDescent="0.35">
      <c r="A524" t="s">
        <v>1836</v>
      </c>
      <c r="B524">
        <v>31</v>
      </c>
      <c r="C524" t="s">
        <v>2732</v>
      </c>
      <c r="D524" t="s">
        <v>1836</v>
      </c>
      <c r="E524">
        <v>32</v>
      </c>
      <c r="F524" t="s">
        <v>2735</v>
      </c>
      <c r="G524" s="13">
        <v>0.94166666666666665</v>
      </c>
      <c r="H524" s="31"/>
    </row>
    <row r="525" spans="1:8" x14ac:dyDescent="0.35">
      <c r="A525" t="s">
        <v>1836</v>
      </c>
      <c r="B525">
        <v>32</v>
      </c>
      <c r="C525" t="s">
        <v>2735</v>
      </c>
      <c r="D525" t="s">
        <v>1836</v>
      </c>
      <c r="E525">
        <v>31</v>
      </c>
      <c r="F525" t="s">
        <v>2732</v>
      </c>
      <c r="G525" s="13">
        <v>0.94166666666666665</v>
      </c>
      <c r="H525" s="32"/>
    </row>
    <row r="526" spans="1:8" x14ac:dyDescent="0.35">
      <c r="A526" t="s">
        <v>1836</v>
      </c>
      <c r="B526">
        <v>32</v>
      </c>
      <c r="C526" t="s">
        <v>2735</v>
      </c>
      <c r="D526" t="s">
        <v>1836</v>
      </c>
      <c r="E526">
        <v>83</v>
      </c>
      <c r="F526" t="s">
        <v>3576</v>
      </c>
      <c r="G526" s="13">
        <v>0.79340172563096889</v>
      </c>
      <c r="H526" s="32"/>
    </row>
    <row r="527" spans="1:8" x14ac:dyDescent="0.35">
      <c r="A527" t="s">
        <v>1836</v>
      </c>
      <c r="B527">
        <v>32</v>
      </c>
      <c r="C527" t="s">
        <v>2735</v>
      </c>
      <c r="D527" t="s">
        <v>1836</v>
      </c>
      <c r="E527">
        <v>81</v>
      </c>
      <c r="F527" t="s">
        <v>3572</v>
      </c>
      <c r="G527" s="13">
        <v>0.79317637838494703</v>
      </c>
      <c r="H527" s="32"/>
    </row>
    <row r="528" spans="1:8" x14ac:dyDescent="0.35">
      <c r="A528" t="s">
        <v>1836</v>
      </c>
      <c r="B528">
        <v>35</v>
      </c>
      <c r="C528" t="s">
        <v>2738</v>
      </c>
      <c r="D528" t="s">
        <v>1837</v>
      </c>
      <c r="E528">
        <v>105</v>
      </c>
      <c r="F528" t="s">
        <v>3029</v>
      </c>
      <c r="G528" s="13">
        <v>0.75479820627802696</v>
      </c>
      <c r="H528" s="32"/>
    </row>
    <row r="529" spans="1:8" x14ac:dyDescent="0.35">
      <c r="A529" t="s">
        <v>1836</v>
      </c>
      <c r="B529">
        <v>35</v>
      </c>
      <c r="C529" t="s">
        <v>2738</v>
      </c>
      <c r="D529" t="s">
        <v>1836</v>
      </c>
      <c r="E529">
        <v>56</v>
      </c>
      <c r="F529" t="s">
        <v>3435</v>
      </c>
      <c r="G529" s="13">
        <v>0.7264864864864865</v>
      </c>
      <c r="H529" s="32"/>
    </row>
    <row r="530" spans="1:8" x14ac:dyDescent="0.35">
      <c r="A530" t="s">
        <v>1836</v>
      </c>
      <c r="B530">
        <v>36</v>
      </c>
      <c r="C530" t="s">
        <v>2739</v>
      </c>
      <c r="D530" t="s">
        <v>1837</v>
      </c>
      <c r="E530">
        <v>238</v>
      </c>
      <c r="F530" t="s">
        <v>3205</v>
      </c>
      <c r="G530" s="13">
        <v>0.93582887700534767</v>
      </c>
      <c r="H530" s="32"/>
    </row>
    <row r="531" spans="1:8" x14ac:dyDescent="0.35">
      <c r="A531" t="s">
        <v>1836</v>
      </c>
      <c r="B531">
        <v>37</v>
      </c>
      <c r="C531" t="s">
        <v>2740</v>
      </c>
      <c r="D531" t="s">
        <v>1837</v>
      </c>
      <c r="E531">
        <v>239</v>
      </c>
      <c r="F531" t="s">
        <v>3206</v>
      </c>
      <c r="G531" s="13">
        <v>0.93582887700534767</v>
      </c>
      <c r="H531" s="32"/>
    </row>
    <row r="532" spans="1:8" x14ac:dyDescent="0.35">
      <c r="A532" t="s">
        <v>1836</v>
      </c>
      <c r="B532">
        <v>39</v>
      </c>
      <c r="C532" t="s">
        <v>2746</v>
      </c>
      <c r="D532" t="s">
        <v>1836</v>
      </c>
      <c r="E532">
        <v>27</v>
      </c>
      <c r="F532" t="s">
        <v>2724</v>
      </c>
      <c r="G532" s="13">
        <v>0.91490683229813663</v>
      </c>
      <c r="H532" s="32"/>
    </row>
    <row r="533" spans="1:8" x14ac:dyDescent="0.35">
      <c r="A533" t="s">
        <v>1836</v>
      </c>
      <c r="B533">
        <v>39</v>
      </c>
      <c r="C533" t="s">
        <v>2746</v>
      </c>
      <c r="D533" t="s">
        <v>1839</v>
      </c>
      <c r="E533" t="s">
        <v>1121</v>
      </c>
      <c r="F533" t="s">
        <v>3244</v>
      </c>
      <c r="G533" s="13">
        <v>0.89671694764862475</v>
      </c>
      <c r="H533" s="32"/>
    </row>
    <row r="534" spans="1:8" x14ac:dyDescent="0.35">
      <c r="A534" t="s">
        <v>1836</v>
      </c>
      <c r="B534">
        <v>39</v>
      </c>
      <c r="C534" t="s">
        <v>2746</v>
      </c>
      <c r="D534" t="s">
        <v>1839</v>
      </c>
      <c r="E534" t="s">
        <v>1119</v>
      </c>
      <c r="F534" t="s">
        <v>3241</v>
      </c>
      <c r="G534" s="13">
        <v>0.89057468491828984</v>
      </c>
      <c r="H534" s="32"/>
    </row>
    <row r="535" spans="1:8" x14ac:dyDescent="0.35">
      <c r="A535" t="s">
        <v>1836</v>
      </c>
      <c r="B535">
        <v>40</v>
      </c>
      <c r="C535" t="s">
        <v>2747</v>
      </c>
      <c r="D535" t="s">
        <v>1839</v>
      </c>
      <c r="E535" t="s">
        <v>670</v>
      </c>
      <c r="F535" t="s">
        <v>3330</v>
      </c>
      <c r="G535" s="13">
        <v>0.9945525291828794</v>
      </c>
      <c r="H535" s="32"/>
    </row>
    <row r="536" spans="1:8" x14ac:dyDescent="0.35">
      <c r="A536" t="s">
        <v>1836</v>
      </c>
      <c r="B536">
        <v>40</v>
      </c>
      <c r="C536" t="s">
        <v>2747</v>
      </c>
      <c r="D536" t="s">
        <v>1837</v>
      </c>
      <c r="E536">
        <v>20</v>
      </c>
      <c r="F536" t="s">
        <v>2859</v>
      </c>
      <c r="G536" s="13">
        <v>0.99389238972370331</v>
      </c>
      <c r="H536" s="32"/>
    </row>
    <row r="537" spans="1:8" x14ac:dyDescent="0.35">
      <c r="A537" t="s">
        <v>1836</v>
      </c>
      <c r="B537">
        <v>41</v>
      </c>
      <c r="C537" t="s">
        <v>3430</v>
      </c>
      <c r="D537" t="s">
        <v>1839</v>
      </c>
      <c r="E537" t="s">
        <v>794</v>
      </c>
      <c r="F537" t="s">
        <v>3493</v>
      </c>
      <c r="G537" s="13">
        <v>0.99786096256684487</v>
      </c>
      <c r="H537" s="32"/>
    </row>
    <row r="538" spans="1:8" x14ac:dyDescent="0.35">
      <c r="A538" t="s">
        <v>1836</v>
      </c>
      <c r="B538">
        <v>41</v>
      </c>
      <c r="C538" t="s">
        <v>3430</v>
      </c>
      <c r="D538" t="s">
        <v>1836</v>
      </c>
      <c r="E538">
        <v>87</v>
      </c>
      <c r="F538" t="s">
        <v>3577</v>
      </c>
      <c r="G538" s="13">
        <v>0.97050691244239629</v>
      </c>
      <c r="H538" s="32"/>
    </row>
    <row r="539" spans="1:8" x14ac:dyDescent="0.35">
      <c r="A539" t="s">
        <v>1836</v>
      </c>
      <c r="B539">
        <v>41</v>
      </c>
      <c r="C539" t="s">
        <v>3430</v>
      </c>
      <c r="D539" t="s">
        <v>1839</v>
      </c>
      <c r="E539" t="s">
        <v>786</v>
      </c>
      <c r="F539" t="s">
        <v>3431</v>
      </c>
      <c r="G539" s="13">
        <v>0.95102040816326527</v>
      </c>
      <c r="H539" s="32"/>
    </row>
    <row r="540" spans="1:8" x14ac:dyDescent="0.35">
      <c r="A540" t="s">
        <v>1836</v>
      </c>
      <c r="B540">
        <v>42</v>
      </c>
      <c r="C540" t="s">
        <v>2749</v>
      </c>
      <c r="D540" t="s">
        <v>1837</v>
      </c>
      <c r="E540">
        <v>69</v>
      </c>
      <c r="F540" t="s">
        <v>2836</v>
      </c>
      <c r="G540" s="13">
        <v>0.99161676646706587</v>
      </c>
      <c r="H540" s="32"/>
    </row>
    <row r="541" spans="1:8" x14ac:dyDescent="0.35">
      <c r="A541" t="s">
        <v>1836</v>
      </c>
      <c r="B541">
        <v>42</v>
      </c>
      <c r="C541" t="s">
        <v>2749</v>
      </c>
      <c r="D541" t="s">
        <v>1839</v>
      </c>
      <c r="E541" t="s">
        <v>1271</v>
      </c>
      <c r="F541" t="s">
        <v>3346</v>
      </c>
      <c r="G541" s="13">
        <v>0.92413793103448283</v>
      </c>
      <c r="H541" s="32"/>
    </row>
    <row r="542" spans="1:8" x14ac:dyDescent="0.35">
      <c r="A542" t="s">
        <v>1836</v>
      </c>
      <c r="B542">
        <v>43</v>
      </c>
      <c r="C542" t="s">
        <v>3431</v>
      </c>
      <c r="D542" t="s">
        <v>1837</v>
      </c>
      <c r="E542">
        <v>47</v>
      </c>
      <c r="F542" t="s">
        <v>2939</v>
      </c>
      <c r="G542" s="13">
        <v>0.99838056680161946</v>
      </c>
      <c r="H542" s="32"/>
    </row>
    <row r="543" spans="1:8" x14ac:dyDescent="0.35">
      <c r="A543" t="s">
        <v>1836</v>
      </c>
      <c r="B543">
        <v>43</v>
      </c>
      <c r="C543" t="s">
        <v>3431</v>
      </c>
      <c r="D543" t="s">
        <v>1836</v>
      </c>
      <c r="E543">
        <v>41</v>
      </c>
      <c r="F543" t="s">
        <v>3430</v>
      </c>
      <c r="G543" s="13">
        <v>0.95102040816326527</v>
      </c>
      <c r="H543" s="32"/>
    </row>
    <row r="544" spans="1:8" x14ac:dyDescent="0.35">
      <c r="A544" t="s">
        <v>1836</v>
      </c>
      <c r="B544">
        <v>44</v>
      </c>
      <c r="C544" t="s">
        <v>2751</v>
      </c>
      <c r="D544" t="s">
        <v>1836</v>
      </c>
      <c r="E544">
        <v>89</v>
      </c>
      <c r="F544" t="s">
        <v>2812</v>
      </c>
      <c r="G544" s="13">
        <v>0.9768275508897708</v>
      </c>
      <c r="H544" s="32"/>
    </row>
    <row r="545" spans="1:8" x14ac:dyDescent="0.35">
      <c r="A545" t="s">
        <v>1836</v>
      </c>
      <c r="B545">
        <v>44</v>
      </c>
      <c r="C545" t="s">
        <v>2751</v>
      </c>
      <c r="D545" t="s">
        <v>1836</v>
      </c>
      <c r="E545">
        <v>45</v>
      </c>
      <c r="F545" t="s">
        <v>2752</v>
      </c>
      <c r="G545" s="13">
        <v>0.97230443974630021</v>
      </c>
      <c r="H545" s="32"/>
    </row>
    <row r="546" spans="1:8" x14ac:dyDescent="0.35">
      <c r="A546" t="s">
        <v>1836</v>
      </c>
      <c r="B546">
        <v>44</v>
      </c>
      <c r="C546" t="s">
        <v>2751</v>
      </c>
      <c r="D546" t="s">
        <v>1839</v>
      </c>
      <c r="E546" t="s">
        <v>672</v>
      </c>
      <c r="F546" t="s">
        <v>3338</v>
      </c>
      <c r="G546" s="13">
        <v>0.88772446276125994</v>
      </c>
      <c r="H546" s="32"/>
    </row>
    <row r="547" spans="1:8" x14ac:dyDescent="0.35">
      <c r="A547" t="s">
        <v>1836</v>
      </c>
      <c r="B547">
        <v>45</v>
      </c>
      <c r="C547" t="s">
        <v>2752</v>
      </c>
      <c r="D547" t="s">
        <v>1836</v>
      </c>
      <c r="E547">
        <v>89</v>
      </c>
      <c r="F547" t="s">
        <v>2812</v>
      </c>
      <c r="G547" s="13">
        <v>0.9768275508897708</v>
      </c>
      <c r="H547" s="32"/>
    </row>
    <row r="548" spans="1:8" x14ac:dyDescent="0.35">
      <c r="A548" t="s">
        <v>1836</v>
      </c>
      <c r="B548">
        <v>45</v>
      </c>
      <c r="C548" t="s">
        <v>2752</v>
      </c>
      <c r="D548" t="s">
        <v>1836</v>
      </c>
      <c r="E548">
        <v>44</v>
      </c>
      <c r="F548" t="s">
        <v>2751</v>
      </c>
      <c r="G548" s="13">
        <v>0.97230443974630021</v>
      </c>
      <c r="H548" s="32"/>
    </row>
    <row r="549" spans="1:8" x14ac:dyDescent="0.35">
      <c r="A549" t="s">
        <v>1836</v>
      </c>
      <c r="B549">
        <v>45</v>
      </c>
      <c r="C549" t="s">
        <v>2752</v>
      </c>
      <c r="D549" t="s">
        <v>1839</v>
      </c>
      <c r="E549" t="s">
        <v>672</v>
      </c>
      <c r="F549" t="s">
        <v>3338</v>
      </c>
      <c r="G549" s="13">
        <v>0.88772446276125994</v>
      </c>
      <c r="H549" s="32"/>
    </row>
    <row r="550" spans="1:8" x14ac:dyDescent="0.35">
      <c r="A550" t="s">
        <v>1836</v>
      </c>
      <c r="B550">
        <v>46</v>
      </c>
      <c r="C550" t="s">
        <v>3432</v>
      </c>
      <c r="D550" t="s">
        <v>1837</v>
      </c>
      <c r="E550">
        <v>45</v>
      </c>
      <c r="F550" t="s">
        <v>3132</v>
      </c>
      <c r="G550" s="13">
        <v>0.96</v>
      </c>
      <c r="H550" s="32"/>
    </row>
    <row r="551" spans="1:8" x14ac:dyDescent="0.35">
      <c r="A551" t="s">
        <v>1836</v>
      </c>
      <c r="B551">
        <v>46</v>
      </c>
      <c r="C551" t="s">
        <v>3432</v>
      </c>
      <c r="D551" t="s">
        <v>1839</v>
      </c>
      <c r="E551" t="s">
        <v>790</v>
      </c>
      <c r="F551" t="s">
        <v>3229</v>
      </c>
      <c r="G551" s="13">
        <v>0.92772706868172972</v>
      </c>
      <c r="H551" s="32"/>
    </row>
    <row r="552" spans="1:8" x14ac:dyDescent="0.35">
      <c r="A552" t="s">
        <v>1836</v>
      </c>
      <c r="B552">
        <v>46</v>
      </c>
      <c r="C552" t="s">
        <v>3432</v>
      </c>
      <c r="D552" t="s">
        <v>1836</v>
      </c>
      <c r="E552">
        <v>47</v>
      </c>
      <c r="F552" t="s">
        <v>3433</v>
      </c>
      <c r="G552" s="13">
        <v>0.89815613566465713</v>
      </c>
      <c r="H552" s="32"/>
    </row>
    <row r="553" spans="1:8" x14ac:dyDescent="0.35">
      <c r="A553" t="s">
        <v>1836</v>
      </c>
      <c r="B553">
        <v>47</v>
      </c>
      <c r="C553" t="s">
        <v>3433</v>
      </c>
      <c r="D553" t="s">
        <v>1837</v>
      </c>
      <c r="E553">
        <v>43</v>
      </c>
      <c r="F553" t="s">
        <v>3130</v>
      </c>
      <c r="G553" s="13">
        <v>0.96</v>
      </c>
      <c r="H553" s="32"/>
    </row>
    <row r="554" spans="1:8" x14ac:dyDescent="0.35">
      <c r="A554" t="s">
        <v>1836</v>
      </c>
      <c r="B554">
        <v>47</v>
      </c>
      <c r="C554" t="s">
        <v>3433</v>
      </c>
      <c r="D554" t="s">
        <v>1839</v>
      </c>
      <c r="E554" t="s">
        <v>776</v>
      </c>
      <c r="F554" t="s">
        <v>3489</v>
      </c>
      <c r="G554" s="13">
        <v>0.92772706868172972</v>
      </c>
      <c r="H554" s="32"/>
    </row>
    <row r="555" spans="1:8" x14ac:dyDescent="0.35">
      <c r="A555" t="s">
        <v>1836</v>
      </c>
      <c r="B555">
        <v>47</v>
      </c>
      <c r="C555" t="s">
        <v>3433</v>
      </c>
      <c r="D555" t="s">
        <v>1836</v>
      </c>
      <c r="E555">
        <v>46</v>
      </c>
      <c r="F555" t="s">
        <v>3432</v>
      </c>
      <c r="G555" s="13">
        <v>0.89815613566465713</v>
      </c>
      <c r="H555" s="32"/>
    </row>
    <row r="556" spans="1:8" x14ac:dyDescent="0.35">
      <c r="A556" t="s">
        <v>1836</v>
      </c>
      <c r="B556">
        <v>48</v>
      </c>
      <c r="C556" t="s">
        <v>2755</v>
      </c>
      <c r="D556" t="s">
        <v>1837</v>
      </c>
      <c r="E556">
        <v>85</v>
      </c>
      <c r="F556" t="s">
        <v>3033</v>
      </c>
      <c r="G556" s="13">
        <v>0.99242333132892369</v>
      </c>
      <c r="H556" s="32"/>
    </row>
    <row r="557" spans="1:8" x14ac:dyDescent="0.35">
      <c r="A557" t="s">
        <v>1836</v>
      </c>
      <c r="B557">
        <v>48</v>
      </c>
      <c r="C557" t="s">
        <v>2755</v>
      </c>
      <c r="D557" t="s">
        <v>1837</v>
      </c>
      <c r="E557">
        <v>86</v>
      </c>
      <c r="F557" t="s">
        <v>3035</v>
      </c>
      <c r="G557" s="13">
        <v>0.91428571428571426</v>
      </c>
      <c r="H557" s="32"/>
    </row>
    <row r="558" spans="1:8" x14ac:dyDescent="0.35">
      <c r="A558" t="s">
        <v>1836</v>
      </c>
      <c r="B558">
        <v>49</v>
      </c>
      <c r="C558" t="s">
        <v>2756</v>
      </c>
      <c r="D558" t="s">
        <v>1837</v>
      </c>
      <c r="E558" t="s">
        <v>19</v>
      </c>
      <c r="F558" t="s">
        <v>3136</v>
      </c>
      <c r="G558" s="13">
        <v>0.94649114127774547</v>
      </c>
      <c r="H558" s="32"/>
    </row>
    <row r="559" spans="1:8" x14ac:dyDescent="0.35">
      <c r="A559" t="s">
        <v>1836</v>
      </c>
      <c r="B559">
        <v>49</v>
      </c>
      <c r="C559" t="s">
        <v>2756</v>
      </c>
      <c r="D559" t="s">
        <v>1837</v>
      </c>
      <c r="E559">
        <v>78</v>
      </c>
      <c r="F559" t="s">
        <v>3136</v>
      </c>
      <c r="G559" s="13">
        <v>0.94649114127774547</v>
      </c>
      <c r="H559" s="32"/>
    </row>
    <row r="560" spans="1:8" x14ac:dyDescent="0.35">
      <c r="A560" t="s">
        <v>1836</v>
      </c>
      <c r="B560">
        <v>49</v>
      </c>
      <c r="C560" t="s">
        <v>2756</v>
      </c>
      <c r="D560" t="s">
        <v>1837</v>
      </c>
      <c r="E560" t="s">
        <v>3137</v>
      </c>
      <c r="F560" t="s">
        <v>3138</v>
      </c>
      <c r="G560" s="13">
        <v>0.88259435483221771</v>
      </c>
      <c r="H560" s="32"/>
    </row>
    <row r="561" spans="1:8" x14ac:dyDescent="0.35">
      <c r="A561" t="s">
        <v>1836</v>
      </c>
      <c r="B561">
        <v>50</v>
      </c>
      <c r="C561" t="s">
        <v>2757</v>
      </c>
      <c r="D561" t="s">
        <v>1837</v>
      </c>
      <c r="E561">
        <v>30</v>
      </c>
      <c r="F561" t="s">
        <v>3158</v>
      </c>
      <c r="G561" s="13">
        <v>0.99389238972370331</v>
      </c>
      <c r="H561" s="32"/>
    </row>
    <row r="562" spans="1:8" x14ac:dyDescent="0.35">
      <c r="A562" t="s">
        <v>1836</v>
      </c>
      <c r="B562">
        <v>50</v>
      </c>
      <c r="C562" t="s">
        <v>2757</v>
      </c>
      <c r="D562" t="s">
        <v>1837</v>
      </c>
      <c r="E562">
        <v>34</v>
      </c>
      <c r="F562" t="s">
        <v>3633</v>
      </c>
      <c r="G562" s="13">
        <v>0.98132366273798732</v>
      </c>
      <c r="H562" s="32"/>
    </row>
    <row r="563" spans="1:8" x14ac:dyDescent="0.35">
      <c r="A563" t="s">
        <v>1836</v>
      </c>
      <c r="B563">
        <v>51</v>
      </c>
      <c r="C563" t="s">
        <v>2758</v>
      </c>
      <c r="D563" t="s">
        <v>1836</v>
      </c>
      <c r="E563">
        <v>52</v>
      </c>
      <c r="F563" t="s">
        <v>2759</v>
      </c>
      <c r="G563" s="13">
        <v>0.93211752786220869</v>
      </c>
      <c r="H563" s="32"/>
    </row>
    <row r="564" spans="1:8" x14ac:dyDescent="0.35">
      <c r="A564" t="s">
        <v>1836</v>
      </c>
      <c r="B564">
        <v>51</v>
      </c>
      <c r="C564" t="s">
        <v>2758</v>
      </c>
      <c r="D564" t="s">
        <v>1839</v>
      </c>
      <c r="E564" t="s">
        <v>249</v>
      </c>
      <c r="F564" t="s">
        <v>2687</v>
      </c>
      <c r="G564" s="13">
        <v>0.92685321551300925</v>
      </c>
      <c r="H564" s="32"/>
    </row>
    <row r="565" spans="1:8" x14ac:dyDescent="0.35">
      <c r="A565" t="s">
        <v>1836</v>
      </c>
      <c r="B565">
        <v>51</v>
      </c>
      <c r="C565" t="s">
        <v>2758</v>
      </c>
      <c r="D565" t="s">
        <v>1837</v>
      </c>
      <c r="E565">
        <v>70</v>
      </c>
      <c r="F565" t="s">
        <v>3113</v>
      </c>
      <c r="G565" s="13">
        <v>0.9184140969162996</v>
      </c>
      <c r="H565" s="32"/>
    </row>
    <row r="566" spans="1:8" x14ac:dyDescent="0.35">
      <c r="A566" t="s">
        <v>1836</v>
      </c>
      <c r="B566">
        <v>52</v>
      </c>
      <c r="C566" t="s">
        <v>2759</v>
      </c>
      <c r="D566" t="s">
        <v>1836</v>
      </c>
      <c r="E566">
        <v>51</v>
      </c>
      <c r="F566" t="s">
        <v>2758</v>
      </c>
      <c r="G566" s="13">
        <v>0.93211752786220869</v>
      </c>
      <c r="H566" s="32"/>
    </row>
    <row r="567" spans="1:8" x14ac:dyDescent="0.35">
      <c r="A567" t="s">
        <v>1836</v>
      </c>
      <c r="B567">
        <v>52</v>
      </c>
      <c r="C567" t="s">
        <v>2759</v>
      </c>
      <c r="D567" t="s">
        <v>1839</v>
      </c>
      <c r="E567" t="s">
        <v>249</v>
      </c>
      <c r="F567" t="s">
        <v>2687</v>
      </c>
      <c r="G567" s="13">
        <v>0.86645091693635379</v>
      </c>
      <c r="H567" s="32"/>
    </row>
    <row r="568" spans="1:8" x14ac:dyDescent="0.35">
      <c r="A568" t="s">
        <v>1836</v>
      </c>
      <c r="B568">
        <v>52</v>
      </c>
      <c r="C568" t="s">
        <v>2759</v>
      </c>
      <c r="D568" t="s">
        <v>1839</v>
      </c>
      <c r="E568" t="s">
        <v>2553</v>
      </c>
      <c r="F568" t="s">
        <v>3357</v>
      </c>
      <c r="G568" s="13">
        <v>0.84670433145009416</v>
      </c>
      <c r="H568" s="32"/>
    </row>
    <row r="569" spans="1:8" x14ac:dyDescent="0.35">
      <c r="A569" t="s">
        <v>1836</v>
      </c>
      <c r="B569">
        <v>53</v>
      </c>
      <c r="C569" t="s">
        <v>3434</v>
      </c>
      <c r="D569" t="s">
        <v>1839</v>
      </c>
      <c r="E569" t="s">
        <v>1262</v>
      </c>
      <c r="F569" t="s">
        <v>3333</v>
      </c>
      <c r="G569" s="13">
        <v>0.91609050911376499</v>
      </c>
      <c r="H569" s="32"/>
    </row>
    <row r="570" spans="1:8" x14ac:dyDescent="0.35">
      <c r="A570" t="s">
        <v>1836</v>
      </c>
      <c r="B570">
        <v>53</v>
      </c>
      <c r="C570" t="s">
        <v>3434</v>
      </c>
      <c r="D570" t="s">
        <v>1837</v>
      </c>
      <c r="E570">
        <v>74</v>
      </c>
      <c r="F570" t="s">
        <v>2951</v>
      </c>
      <c r="G570" s="13">
        <v>0.87393641472086458</v>
      </c>
      <c r="H570" s="32"/>
    </row>
    <row r="571" spans="1:8" x14ac:dyDescent="0.35">
      <c r="A571" t="s">
        <v>1836</v>
      </c>
      <c r="B571">
        <v>53</v>
      </c>
      <c r="C571" t="s">
        <v>3434</v>
      </c>
      <c r="D571" t="s">
        <v>1836</v>
      </c>
      <c r="E571">
        <v>51</v>
      </c>
      <c r="F571" t="s">
        <v>2758</v>
      </c>
      <c r="G571" s="13">
        <v>0.8528138528138528</v>
      </c>
      <c r="H571" s="32"/>
    </row>
    <row r="572" spans="1:8" x14ac:dyDescent="0.35">
      <c r="A572" t="s">
        <v>1836</v>
      </c>
      <c r="B572">
        <v>54</v>
      </c>
      <c r="C572" t="s">
        <v>2762</v>
      </c>
      <c r="D572" t="s">
        <v>1836</v>
      </c>
      <c r="E572">
        <v>85</v>
      </c>
      <c r="F572" t="s">
        <v>2807</v>
      </c>
      <c r="G572" s="13">
        <v>0.91183416426134878</v>
      </c>
      <c r="H572" s="32"/>
    </row>
    <row r="573" spans="1:8" x14ac:dyDescent="0.35">
      <c r="A573" t="s">
        <v>1836</v>
      </c>
      <c r="B573">
        <v>54</v>
      </c>
      <c r="C573" t="s">
        <v>2762</v>
      </c>
      <c r="D573" t="s">
        <v>1837</v>
      </c>
      <c r="E573">
        <v>101</v>
      </c>
      <c r="F573" t="s">
        <v>3051</v>
      </c>
      <c r="G573" s="13">
        <v>0.90762699458351637</v>
      </c>
      <c r="H573" s="32"/>
    </row>
    <row r="574" spans="1:8" x14ac:dyDescent="0.35">
      <c r="A574" t="s">
        <v>1836</v>
      </c>
      <c r="B574">
        <v>54</v>
      </c>
      <c r="C574" t="s">
        <v>2762</v>
      </c>
      <c r="D574" t="s">
        <v>1837</v>
      </c>
      <c r="E574">
        <v>83</v>
      </c>
      <c r="F574" t="s">
        <v>3150</v>
      </c>
      <c r="G574" s="13">
        <v>0.90501284499042833</v>
      </c>
      <c r="H574" s="32"/>
    </row>
    <row r="575" spans="1:8" x14ac:dyDescent="0.35">
      <c r="A575" t="s">
        <v>1836</v>
      </c>
      <c r="B575">
        <v>55</v>
      </c>
      <c r="C575" t="s">
        <v>2763</v>
      </c>
      <c r="D575" t="s">
        <v>1836</v>
      </c>
      <c r="E575">
        <v>56</v>
      </c>
      <c r="F575" t="s">
        <v>3435</v>
      </c>
      <c r="G575" s="13">
        <v>0.73951093951093949</v>
      </c>
      <c r="H575" s="32"/>
    </row>
    <row r="576" spans="1:8" x14ac:dyDescent="0.35">
      <c r="A576" t="s">
        <v>1836</v>
      </c>
      <c r="B576">
        <v>56</v>
      </c>
      <c r="C576" t="s">
        <v>3435</v>
      </c>
      <c r="D576" t="s">
        <v>1836</v>
      </c>
      <c r="E576">
        <v>55</v>
      </c>
      <c r="F576" t="s">
        <v>2763</v>
      </c>
      <c r="G576" s="13">
        <v>0.73951093951093949</v>
      </c>
      <c r="H576" s="32"/>
    </row>
    <row r="577" spans="1:8" x14ac:dyDescent="0.35">
      <c r="A577" t="s">
        <v>1836</v>
      </c>
      <c r="B577">
        <v>56</v>
      </c>
      <c r="C577" t="s">
        <v>3435</v>
      </c>
      <c r="D577" t="s">
        <v>1836</v>
      </c>
      <c r="E577">
        <v>35</v>
      </c>
      <c r="F577" t="s">
        <v>2738</v>
      </c>
      <c r="G577" s="13">
        <v>0.7264864864864865</v>
      </c>
      <c r="H577" s="32"/>
    </row>
    <row r="578" spans="1:8" x14ac:dyDescent="0.35">
      <c r="A578" t="s">
        <v>1836</v>
      </c>
      <c r="B578">
        <v>57</v>
      </c>
      <c r="C578" t="s">
        <v>3567</v>
      </c>
      <c r="D578" t="s">
        <v>1837</v>
      </c>
      <c r="E578" t="s">
        <v>398</v>
      </c>
      <c r="F578" t="s">
        <v>3460</v>
      </c>
      <c r="G578" s="13">
        <v>0.97030995106035889</v>
      </c>
      <c r="H578" s="32"/>
    </row>
    <row r="579" spans="1:8" x14ac:dyDescent="0.35">
      <c r="A579" t="s">
        <v>1836</v>
      </c>
      <c r="B579">
        <v>57</v>
      </c>
      <c r="C579" t="s">
        <v>3567</v>
      </c>
      <c r="D579" t="s">
        <v>1837</v>
      </c>
      <c r="E579" t="s">
        <v>400</v>
      </c>
      <c r="F579" t="s">
        <v>3460</v>
      </c>
      <c r="G579" s="13">
        <v>0.97030995106035889</v>
      </c>
      <c r="H579" s="32"/>
    </row>
    <row r="580" spans="1:8" x14ac:dyDescent="0.35">
      <c r="A580" t="s">
        <v>1836</v>
      </c>
      <c r="B580">
        <v>57</v>
      </c>
      <c r="C580" t="s">
        <v>3567</v>
      </c>
      <c r="D580" t="s">
        <v>1837</v>
      </c>
      <c r="E580" t="s">
        <v>402</v>
      </c>
      <c r="F580" t="s">
        <v>3460</v>
      </c>
      <c r="G580" s="13">
        <v>0.97030995106035889</v>
      </c>
      <c r="H580" s="32"/>
    </row>
    <row r="581" spans="1:8" x14ac:dyDescent="0.35">
      <c r="A581" t="s">
        <v>1836</v>
      </c>
      <c r="B581">
        <v>58</v>
      </c>
      <c r="C581" t="s">
        <v>3569</v>
      </c>
      <c r="D581" t="s">
        <v>1839</v>
      </c>
      <c r="E581" t="s">
        <v>1121</v>
      </c>
      <c r="F581" t="s">
        <v>3244</v>
      </c>
      <c r="G581" s="13">
        <v>0.94560669456066948</v>
      </c>
      <c r="H581" s="32"/>
    </row>
    <row r="582" spans="1:8" x14ac:dyDescent="0.35">
      <c r="A582" t="s">
        <v>1836</v>
      </c>
      <c r="B582">
        <v>58</v>
      </c>
      <c r="C582" t="s">
        <v>3569</v>
      </c>
      <c r="D582" t="s">
        <v>1837</v>
      </c>
      <c r="E582" t="s">
        <v>394</v>
      </c>
      <c r="F582" t="s">
        <v>3456</v>
      </c>
      <c r="G582" s="13">
        <v>0.9420155525881706</v>
      </c>
      <c r="H582" s="31"/>
    </row>
    <row r="583" spans="1:8" x14ac:dyDescent="0.35">
      <c r="A583" t="s">
        <v>1836</v>
      </c>
      <c r="B583">
        <v>58</v>
      </c>
      <c r="C583" t="s">
        <v>3569</v>
      </c>
      <c r="D583" t="s">
        <v>1837</v>
      </c>
      <c r="E583" t="s">
        <v>408</v>
      </c>
      <c r="F583" t="s">
        <v>3456</v>
      </c>
      <c r="G583" s="13">
        <v>0.9420155525881706</v>
      </c>
      <c r="H583" s="31"/>
    </row>
    <row r="584" spans="1:8" x14ac:dyDescent="0.35">
      <c r="A584" t="s">
        <v>1836</v>
      </c>
      <c r="B584">
        <v>59</v>
      </c>
      <c r="C584" t="s">
        <v>2769</v>
      </c>
      <c r="D584" t="s">
        <v>1837</v>
      </c>
      <c r="E584">
        <v>104</v>
      </c>
      <c r="F584" t="s">
        <v>3194</v>
      </c>
      <c r="G584" s="13">
        <v>0.93961605584642238</v>
      </c>
      <c r="H584" s="32"/>
    </row>
    <row r="585" spans="1:8" x14ac:dyDescent="0.35">
      <c r="A585" t="s">
        <v>1836</v>
      </c>
      <c r="B585">
        <v>59</v>
      </c>
      <c r="C585" t="s">
        <v>2769</v>
      </c>
      <c r="D585" t="s">
        <v>1837</v>
      </c>
      <c r="E585" t="s">
        <v>3195</v>
      </c>
      <c r="F585" t="s">
        <v>3196</v>
      </c>
      <c r="G585" s="13">
        <v>0.87597340930674272</v>
      </c>
      <c r="H585" s="32"/>
    </row>
    <row r="586" spans="1:8" x14ac:dyDescent="0.35">
      <c r="A586" t="s">
        <v>1836</v>
      </c>
      <c r="B586">
        <v>60</v>
      </c>
      <c r="C586" t="s">
        <v>3436</v>
      </c>
      <c r="D586" t="s">
        <v>1839</v>
      </c>
      <c r="E586" t="s">
        <v>2539</v>
      </c>
      <c r="F586" t="s">
        <v>3352</v>
      </c>
      <c r="G586" s="13">
        <v>0.98095238095238091</v>
      </c>
      <c r="H586" s="32"/>
    </row>
    <row r="587" spans="1:8" x14ac:dyDescent="0.35">
      <c r="A587" t="s">
        <v>1836</v>
      </c>
      <c r="B587">
        <v>60</v>
      </c>
      <c r="C587" t="s">
        <v>3436</v>
      </c>
      <c r="D587" t="s">
        <v>1837</v>
      </c>
      <c r="E587">
        <v>101</v>
      </c>
      <c r="F587" t="s">
        <v>3051</v>
      </c>
      <c r="G587" s="13">
        <v>0.97572254335260111</v>
      </c>
      <c r="H587" s="32"/>
    </row>
    <row r="588" spans="1:8" x14ac:dyDescent="0.35">
      <c r="A588" t="s">
        <v>1836</v>
      </c>
      <c r="B588">
        <v>60</v>
      </c>
      <c r="C588" t="s">
        <v>3436</v>
      </c>
      <c r="D588" t="s">
        <v>1839</v>
      </c>
      <c r="E588" t="s">
        <v>1112</v>
      </c>
      <c r="F588" t="s">
        <v>3542</v>
      </c>
      <c r="G588" s="13">
        <v>0.88906512857486186</v>
      </c>
      <c r="H588" s="32"/>
    </row>
    <row r="589" spans="1:8" x14ac:dyDescent="0.35">
      <c r="A589" t="s">
        <v>1836</v>
      </c>
      <c r="B589">
        <v>61</v>
      </c>
      <c r="C589" t="s">
        <v>3437</v>
      </c>
      <c r="D589" t="s">
        <v>1837</v>
      </c>
      <c r="E589">
        <v>102</v>
      </c>
      <c r="F589" t="s">
        <v>3578</v>
      </c>
      <c r="G589" s="13">
        <v>0.99348837209302321</v>
      </c>
      <c r="H589" s="32"/>
    </row>
    <row r="590" spans="1:8" x14ac:dyDescent="0.35">
      <c r="A590" t="s">
        <v>1836</v>
      </c>
      <c r="B590">
        <v>61</v>
      </c>
      <c r="C590" t="s">
        <v>3437</v>
      </c>
      <c r="D590" t="s">
        <v>1839</v>
      </c>
      <c r="E590" t="s">
        <v>2543</v>
      </c>
      <c r="F590" t="s">
        <v>3353</v>
      </c>
      <c r="G590" s="13">
        <v>0.98870967741935489</v>
      </c>
      <c r="H590" s="31"/>
    </row>
    <row r="591" spans="1:8" x14ac:dyDescent="0.35">
      <c r="A591" t="s">
        <v>1836</v>
      </c>
      <c r="B591">
        <v>61</v>
      </c>
      <c r="C591" t="s">
        <v>3437</v>
      </c>
      <c r="D591" t="s">
        <v>1837</v>
      </c>
      <c r="E591" t="s">
        <v>2896</v>
      </c>
      <c r="F591" t="s">
        <v>3579</v>
      </c>
      <c r="G591" s="13">
        <v>0.91093333333333337</v>
      </c>
      <c r="H591" s="32"/>
    </row>
    <row r="592" spans="1:8" x14ac:dyDescent="0.35">
      <c r="A592" t="s">
        <v>1836</v>
      </c>
      <c r="B592">
        <v>62</v>
      </c>
      <c r="C592" t="s">
        <v>2774</v>
      </c>
      <c r="D592" t="s">
        <v>1836</v>
      </c>
      <c r="E592">
        <v>64</v>
      </c>
      <c r="F592" t="s">
        <v>2778</v>
      </c>
      <c r="G592" s="13">
        <v>0.6333333333333333</v>
      </c>
      <c r="H592" s="32"/>
    </row>
    <row r="593" spans="1:8" x14ac:dyDescent="0.35">
      <c r="A593" t="s">
        <v>1836</v>
      </c>
      <c r="B593">
        <v>62</v>
      </c>
      <c r="C593" t="s">
        <v>2774</v>
      </c>
      <c r="D593" t="s">
        <v>1836</v>
      </c>
      <c r="E593">
        <v>63</v>
      </c>
      <c r="F593" t="s">
        <v>2777</v>
      </c>
      <c r="G593" s="13">
        <v>0.62857142857142856</v>
      </c>
      <c r="H593" s="32"/>
    </row>
    <row r="594" spans="1:8" x14ac:dyDescent="0.35">
      <c r="A594" t="s">
        <v>1836</v>
      </c>
      <c r="B594">
        <v>62</v>
      </c>
      <c r="C594" t="s">
        <v>2774</v>
      </c>
      <c r="D594" t="s">
        <v>1836</v>
      </c>
      <c r="E594">
        <v>65</v>
      </c>
      <c r="F594" t="s">
        <v>2779</v>
      </c>
      <c r="G594" s="13">
        <v>0.62857142857142856</v>
      </c>
      <c r="H594" s="32"/>
    </row>
    <row r="595" spans="1:8" x14ac:dyDescent="0.35">
      <c r="A595" t="s">
        <v>1836</v>
      </c>
      <c r="B595">
        <v>63</v>
      </c>
      <c r="C595" t="s">
        <v>2777</v>
      </c>
      <c r="D595" t="s">
        <v>1836</v>
      </c>
      <c r="E595">
        <v>62</v>
      </c>
      <c r="F595" t="s">
        <v>2774</v>
      </c>
      <c r="G595" s="13">
        <v>0.62857142857142856</v>
      </c>
      <c r="H595" s="32"/>
    </row>
    <row r="596" spans="1:8" x14ac:dyDescent="0.35">
      <c r="A596" t="s">
        <v>1836</v>
      </c>
      <c r="B596">
        <v>63</v>
      </c>
      <c r="C596" t="s">
        <v>2777</v>
      </c>
      <c r="D596" t="s">
        <v>1836</v>
      </c>
      <c r="E596">
        <v>64</v>
      </c>
      <c r="F596" t="s">
        <v>2778</v>
      </c>
      <c r="G596" s="13">
        <v>0.62857142857142856</v>
      </c>
      <c r="H596" s="32"/>
    </row>
    <row r="597" spans="1:8" x14ac:dyDescent="0.35">
      <c r="A597" t="s">
        <v>1836</v>
      </c>
      <c r="B597">
        <v>63</v>
      </c>
      <c r="C597" t="s">
        <v>2777</v>
      </c>
      <c r="D597" t="s">
        <v>1836</v>
      </c>
      <c r="E597">
        <v>65</v>
      </c>
      <c r="F597" t="s">
        <v>2779</v>
      </c>
      <c r="G597" s="13">
        <v>0.59090909090909094</v>
      </c>
      <c r="H597" s="32"/>
    </row>
    <row r="598" spans="1:8" x14ac:dyDescent="0.35">
      <c r="A598" t="s">
        <v>1836</v>
      </c>
      <c r="B598">
        <v>64</v>
      </c>
      <c r="C598" t="s">
        <v>2778</v>
      </c>
      <c r="D598" t="s">
        <v>1836</v>
      </c>
      <c r="E598">
        <v>62</v>
      </c>
      <c r="F598" t="s">
        <v>2774</v>
      </c>
      <c r="G598" s="13">
        <v>0.6333333333333333</v>
      </c>
      <c r="H598" s="32"/>
    </row>
    <row r="599" spans="1:8" x14ac:dyDescent="0.35">
      <c r="A599" t="s">
        <v>1836</v>
      </c>
      <c r="B599">
        <v>64</v>
      </c>
      <c r="C599" t="s">
        <v>2778</v>
      </c>
      <c r="D599" t="s">
        <v>1836</v>
      </c>
      <c r="E599">
        <v>63</v>
      </c>
      <c r="F599" t="s">
        <v>2777</v>
      </c>
      <c r="G599" s="13">
        <v>0.62857142857142856</v>
      </c>
      <c r="H599" s="32"/>
    </row>
    <row r="600" spans="1:8" x14ac:dyDescent="0.35">
      <c r="A600" t="s">
        <v>1836</v>
      </c>
      <c r="B600">
        <v>64</v>
      </c>
      <c r="C600" t="s">
        <v>2778</v>
      </c>
      <c r="D600" t="s">
        <v>1836</v>
      </c>
      <c r="E600">
        <v>65</v>
      </c>
      <c r="F600" t="s">
        <v>2779</v>
      </c>
      <c r="G600" s="13">
        <v>0.62857142857142856</v>
      </c>
      <c r="H600" s="32"/>
    </row>
    <row r="601" spans="1:8" x14ac:dyDescent="0.35">
      <c r="A601" t="s">
        <v>1836</v>
      </c>
      <c r="B601">
        <v>65</v>
      </c>
      <c r="C601" t="s">
        <v>2779</v>
      </c>
      <c r="D601" t="s">
        <v>1836</v>
      </c>
      <c r="E601">
        <v>62</v>
      </c>
      <c r="F601" t="s">
        <v>2774</v>
      </c>
      <c r="G601" s="13">
        <v>0.62857142857142856</v>
      </c>
      <c r="H601" s="32"/>
    </row>
    <row r="602" spans="1:8" x14ac:dyDescent="0.35">
      <c r="A602" t="s">
        <v>1836</v>
      </c>
      <c r="B602">
        <v>65</v>
      </c>
      <c r="C602" t="s">
        <v>2779</v>
      </c>
      <c r="D602" t="s">
        <v>1836</v>
      </c>
      <c r="E602">
        <v>64</v>
      </c>
      <c r="F602" t="s">
        <v>2778</v>
      </c>
      <c r="G602" s="13">
        <v>0.62857142857142856</v>
      </c>
      <c r="H602" s="32"/>
    </row>
    <row r="603" spans="1:8" x14ac:dyDescent="0.35">
      <c r="A603" t="s">
        <v>1836</v>
      </c>
      <c r="B603">
        <v>65</v>
      </c>
      <c r="C603" t="s">
        <v>2779</v>
      </c>
      <c r="D603" t="s">
        <v>1836</v>
      </c>
      <c r="E603">
        <v>63</v>
      </c>
      <c r="F603" t="s">
        <v>2777</v>
      </c>
      <c r="G603" s="13">
        <v>0.59090909090909094</v>
      </c>
      <c r="H603" s="32"/>
    </row>
    <row r="604" spans="1:8" x14ac:dyDescent="0.35">
      <c r="A604" t="s">
        <v>1836</v>
      </c>
      <c r="B604">
        <v>66</v>
      </c>
      <c r="C604" t="s">
        <v>2782</v>
      </c>
      <c r="D604" t="s">
        <v>1836</v>
      </c>
      <c r="E604">
        <v>68</v>
      </c>
      <c r="F604" t="s">
        <v>2788</v>
      </c>
      <c r="G604" s="13">
        <v>0.6908212560386473</v>
      </c>
      <c r="H604" s="32"/>
    </row>
    <row r="605" spans="1:8" x14ac:dyDescent="0.35">
      <c r="A605" t="s">
        <v>1836</v>
      </c>
      <c r="B605">
        <v>66</v>
      </c>
      <c r="C605" t="s">
        <v>2782</v>
      </c>
      <c r="D605" t="s">
        <v>1836</v>
      </c>
      <c r="E605">
        <v>67</v>
      </c>
      <c r="F605" t="s">
        <v>2785</v>
      </c>
      <c r="G605" s="13">
        <v>0.68611111111111112</v>
      </c>
      <c r="H605" s="32"/>
    </row>
    <row r="606" spans="1:8" x14ac:dyDescent="0.35">
      <c r="A606" t="s">
        <v>1836</v>
      </c>
      <c r="B606">
        <v>67</v>
      </c>
      <c r="C606" t="s">
        <v>2785</v>
      </c>
      <c r="D606" t="s">
        <v>1836</v>
      </c>
      <c r="E606">
        <v>66</v>
      </c>
      <c r="F606" t="s">
        <v>2782</v>
      </c>
      <c r="G606" s="13">
        <v>0.68611111111111112</v>
      </c>
      <c r="H606" s="32"/>
    </row>
    <row r="607" spans="1:8" x14ac:dyDescent="0.35">
      <c r="A607" t="s">
        <v>1836</v>
      </c>
      <c r="B607">
        <v>67</v>
      </c>
      <c r="C607" t="s">
        <v>2785</v>
      </c>
      <c r="D607" t="s">
        <v>1836</v>
      </c>
      <c r="E607">
        <v>68</v>
      </c>
      <c r="F607" t="s">
        <v>2788</v>
      </c>
      <c r="G607" s="13">
        <v>0.68611111111111112</v>
      </c>
      <c r="H607" s="32"/>
    </row>
    <row r="608" spans="1:8" x14ac:dyDescent="0.35">
      <c r="A608" t="s">
        <v>1836</v>
      </c>
      <c r="B608">
        <v>68</v>
      </c>
      <c r="C608" t="s">
        <v>2788</v>
      </c>
      <c r="D608" t="s">
        <v>1836</v>
      </c>
      <c r="E608">
        <v>66</v>
      </c>
      <c r="F608" t="s">
        <v>2782</v>
      </c>
      <c r="G608" s="13">
        <v>0.6908212560386473</v>
      </c>
      <c r="H608" s="31"/>
    </row>
    <row r="609" spans="1:8" x14ac:dyDescent="0.35">
      <c r="A609" t="s">
        <v>1836</v>
      </c>
      <c r="B609">
        <v>68</v>
      </c>
      <c r="C609" t="s">
        <v>2788</v>
      </c>
      <c r="D609" t="s">
        <v>1836</v>
      </c>
      <c r="E609">
        <v>67</v>
      </c>
      <c r="F609" t="s">
        <v>2785</v>
      </c>
      <c r="G609" s="13">
        <v>0.68611111111111112</v>
      </c>
      <c r="H609" s="32"/>
    </row>
    <row r="610" spans="1:8" x14ac:dyDescent="0.35">
      <c r="A610" t="s">
        <v>1836</v>
      </c>
      <c r="B610">
        <v>69</v>
      </c>
      <c r="C610" t="s">
        <v>2789</v>
      </c>
      <c r="D610" t="s">
        <v>1837</v>
      </c>
      <c r="E610" t="s">
        <v>78</v>
      </c>
      <c r="F610" t="s">
        <v>2956</v>
      </c>
      <c r="G610" s="13">
        <v>0.99260129183793311</v>
      </c>
      <c r="H610" s="32"/>
    </row>
    <row r="611" spans="1:8" x14ac:dyDescent="0.35">
      <c r="A611" t="s">
        <v>1836</v>
      </c>
      <c r="B611">
        <v>69</v>
      </c>
      <c r="C611" t="s">
        <v>2789</v>
      </c>
      <c r="D611" t="s">
        <v>1837</v>
      </c>
      <c r="E611" t="s">
        <v>2954</v>
      </c>
      <c r="F611" t="s">
        <v>2955</v>
      </c>
      <c r="G611" s="13">
        <v>0.89010989010989017</v>
      </c>
      <c r="H611" s="32"/>
    </row>
    <row r="612" spans="1:8" x14ac:dyDescent="0.35">
      <c r="A612" t="s">
        <v>1836</v>
      </c>
      <c r="B612">
        <v>70</v>
      </c>
      <c r="C612" t="s">
        <v>2791</v>
      </c>
      <c r="D612" t="s">
        <v>1836</v>
      </c>
      <c r="E612">
        <v>72</v>
      </c>
      <c r="F612" t="s">
        <v>2795</v>
      </c>
      <c r="G612" s="13">
        <v>0.92241379310344829</v>
      </c>
      <c r="H612" s="31"/>
    </row>
    <row r="613" spans="1:8" x14ac:dyDescent="0.35">
      <c r="A613" t="s">
        <v>1836</v>
      </c>
      <c r="B613">
        <v>70</v>
      </c>
      <c r="C613" t="s">
        <v>2791</v>
      </c>
      <c r="D613" t="s">
        <v>1836</v>
      </c>
      <c r="E613">
        <v>73</v>
      </c>
      <c r="F613" t="s">
        <v>3570</v>
      </c>
      <c r="G613" s="13">
        <v>0.91393442622950816</v>
      </c>
      <c r="H613" s="32"/>
    </row>
    <row r="614" spans="1:8" x14ac:dyDescent="0.35">
      <c r="A614" t="s">
        <v>1836</v>
      </c>
      <c r="B614">
        <v>72</v>
      </c>
      <c r="C614" t="s">
        <v>2795</v>
      </c>
      <c r="D614" t="s">
        <v>1839</v>
      </c>
      <c r="E614" t="s">
        <v>690</v>
      </c>
      <c r="F614" t="s">
        <v>2791</v>
      </c>
      <c r="G614" s="13">
        <v>0.92241379310344829</v>
      </c>
      <c r="H614" s="32"/>
    </row>
    <row r="615" spans="1:8" x14ac:dyDescent="0.35">
      <c r="A615" t="s">
        <v>1836</v>
      </c>
      <c r="B615">
        <v>72</v>
      </c>
      <c r="C615" t="s">
        <v>2795</v>
      </c>
      <c r="D615" t="s">
        <v>1836</v>
      </c>
      <c r="E615">
        <v>70</v>
      </c>
      <c r="F615" t="s">
        <v>2791</v>
      </c>
      <c r="G615" s="13">
        <v>0.92241379310344829</v>
      </c>
      <c r="H615" s="32"/>
    </row>
    <row r="616" spans="1:8" x14ac:dyDescent="0.35">
      <c r="A616" t="s">
        <v>1836</v>
      </c>
      <c r="B616">
        <v>72</v>
      </c>
      <c r="C616" t="s">
        <v>2795</v>
      </c>
      <c r="D616" t="s">
        <v>1836</v>
      </c>
      <c r="E616">
        <v>73</v>
      </c>
      <c r="F616" t="s">
        <v>3570</v>
      </c>
      <c r="G616" s="13">
        <v>0.89213512455980182</v>
      </c>
      <c r="H616" s="32"/>
    </row>
    <row r="617" spans="1:8" x14ac:dyDescent="0.35">
      <c r="A617" t="s">
        <v>1836</v>
      </c>
      <c r="B617">
        <v>73</v>
      </c>
      <c r="C617" t="s">
        <v>3570</v>
      </c>
      <c r="D617" t="s">
        <v>1839</v>
      </c>
      <c r="E617" t="s">
        <v>690</v>
      </c>
      <c r="F617" t="s">
        <v>2791</v>
      </c>
      <c r="G617" s="13">
        <v>0.91393442622950816</v>
      </c>
      <c r="H617" s="32"/>
    </row>
    <row r="618" spans="1:8" x14ac:dyDescent="0.35">
      <c r="A618" t="s">
        <v>1836</v>
      </c>
      <c r="B618">
        <v>73</v>
      </c>
      <c r="C618" t="s">
        <v>3570</v>
      </c>
      <c r="D618" t="s">
        <v>1836</v>
      </c>
      <c r="E618">
        <v>70</v>
      </c>
      <c r="F618" t="s">
        <v>2791</v>
      </c>
      <c r="G618" s="13">
        <v>0.91393442622950816</v>
      </c>
      <c r="H618" s="32"/>
    </row>
    <row r="619" spans="1:8" x14ac:dyDescent="0.35">
      <c r="A619" t="s">
        <v>1836</v>
      </c>
      <c r="B619">
        <v>73</v>
      </c>
      <c r="C619" t="s">
        <v>3570</v>
      </c>
      <c r="D619" t="s">
        <v>1836</v>
      </c>
      <c r="E619">
        <v>72</v>
      </c>
      <c r="F619" t="s">
        <v>2795</v>
      </c>
      <c r="G619" s="13">
        <v>0.89213512455980182</v>
      </c>
      <c r="H619" s="32"/>
    </row>
    <row r="620" spans="1:8" x14ac:dyDescent="0.35">
      <c r="A620" t="s">
        <v>1836</v>
      </c>
      <c r="B620">
        <v>78</v>
      </c>
      <c r="C620" t="s">
        <v>2798</v>
      </c>
      <c r="D620" t="s">
        <v>1839</v>
      </c>
      <c r="E620" t="s">
        <v>954</v>
      </c>
      <c r="F620" t="s">
        <v>3253</v>
      </c>
      <c r="G620" s="13">
        <v>0.86657398212512415</v>
      </c>
      <c r="H620" s="32"/>
    </row>
    <row r="621" spans="1:8" x14ac:dyDescent="0.35">
      <c r="A621" t="s">
        <v>1836</v>
      </c>
      <c r="B621">
        <v>78</v>
      </c>
      <c r="C621" t="s">
        <v>2798</v>
      </c>
      <c r="D621" t="s">
        <v>1839</v>
      </c>
      <c r="E621" t="s">
        <v>956</v>
      </c>
      <c r="F621" t="s">
        <v>3254</v>
      </c>
      <c r="G621" s="13">
        <v>0.85802700675168797</v>
      </c>
      <c r="H621" s="32"/>
    </row>
    <row r="622" spans="1:8" x14ac:dyDescent="0.35">
      <c r="A622" t="s">
        <v>1836</v>
      </c>
      <c r="B622">
        <v>78</v>
      </c>
      <c r="C622" t="s">
        <v>2798</v>
      </c>
      <c r="D622" t="s">
        <v>1839</v>
      </c>
      <c r="E622" t="s">
        <v>958</v>
      </c>
      <c r="F622" t="s">
        <v>3255</v>
      </c>
      <c r="G622" s="13">
        <v>0.85802700675168797</v>
      </c>
      <c r="H622" s="32"/>
    </row>
    <row r="623" spans="1:8" x14ac:dyDescent="0.35">
      <c r="A623" t="s">
        <v>1836</v>
      </c>
      <c r="B623">
        <v>79</v>
      </c>
      <c r="C623" t="s">
        <v>2799</v>
      </c>
      <c r="D623" t="s">
        <v>1837</v>
      </c>
      <c r="E623" t="s">
        <v>140</v>
      </c>
      <c r="F623" t="s">
        <v>3121</v>
      </c>
      <c r="G623" s="13">
        <v>0.86893533912656529</v>
      </c>
      <c r="H623" s="32"/>
    </row>
    <row r="624" spans="1:8" x14ac:dyDescent="0.35">
      <c r="A624" t="s">
        <v>1836</v>
      </c>
      <c r="B624">
        <v>79</v>
      </c>
      <c r="C624" t="s">
        <v>2799</v>
      </c>
      <c r="D624" t="s">
        <v>1836</v>
      </c>
      <c r="E624">
        <v>78</v>
      </c>
      <c r="F624" t="s">
        <v>2798</v>
      </c>
      <c r="G624" s="13">
        <v>0.84603994019861195</v>
      </c>
      <c r="H624" s="32"/>
    </row>
    <row r="625" spans="1:8" x14ac:dyDescent="0.35">
      <c r="A625" t="s">
        <v>1836</v>
      </c>
      <c r="B625">
        <v>79</v>
      </c>
      <c r="C625" t="s">
        <v>2799</v>
      </c>
      <c r="D625" t="s">
        <v>1839</v>
      </c>
      <c r="E625" t="s">
        <v>954</v>
      </c>
      <c r="F625" t="s">
        <v>3253</v>
      </c>
      <c r="G625" s="13">
        <v>0.83416592328278316</v>
      </c>
      <c r="H625" s="32"/>
    </row>
    <row r="626" spans="1:8" x14ac:dyDescent="0.35">
      <c r="A626" t="s">
        <v>1836</v>
      </c>
      <c r="B626">
        <v>80</v>
      </c>
      <c r="C626" t="s">
        <v>2800</v>
      </c>
      <c r="D626" t="s">
        <v>1837</v>
      </c>
      <c r="E626">
        <v>62</v>
      </c>
      <c r="F626" t="s">
        <v>2832</v>
      </c>
      <c r="G626" s="13">
        <v>0.98259320232456515</v>
      </c>
      <c r="H626" s="32"/>
    </row>
    <row r="627" spans="1:8" x14ac:dyDescent="0.35">
      <c r="A627" t="s">
        <v>1836</v>
      </c>
      <c r="B627">
        <v>80</v>
      </c>
      <c r="C627" t="s">
        <v>2800</v>
      </c>
      <c r="D627" t="s">
        <v>1837</v>
      </c>
      <c r="E627" t="s">
        <v>2840</v>
      </c>
      <c r="F627" t="s">
        <v>2841</v>
      </c>
      <c r="G627" s="13">
        <v>0.85356742615745718</v>
      </c>
      <c r="H627" s="32"/>
    </row>
    <row r="628" spans="1:8" x14ac:dyDescent="0.35">
      <c r="A628" t="s">
        <v>1836</v>
      </c>
      <c r="B628">
        <v>81</v>
      </c>
      <c r="C628" t="s">
        <v>3572</v>
      </c>
      <c r="D628" t="s">
        <v>1836</v>
      </c>
      <c r="E628">
        <v>83</v>
      </c>
      <c r="F628" t="s">
        <v>3576</v>
      </c>
      <c r="G628" s="13">
        <v>0.989195907385512</v>
      </c>
      <c r="H628" s="32"/>
    </row>
    <row r="629" spans="1:8" x14ac:dyDescent="0.35">
      <c r="A629" t="s">
        <v>1836</v>
      </c>
      <c r="B629">
        <v>81</v>
      </c>
      <c r="C629" t="s">
        <v>3572</v>
      </c>
      <c r="D629" t="s">
        <v>1836</v>
      </c>
      <c r="E629">
        <v>82</v>
      </c>
      <c r="F629" t="s">
        <v>3574</v>
      </c>
      <c r="G629" s="13">
        <v>0.98705933609573859</v>
      </c>
      <c r="H629" s="32"/>
    </row>
    <row r="630" spans="1:8" x14ac:dyDescent="0.35">
      <c r="A630" t="s">
        <v>1836</v>
      </c>
      <c r="B630">
        <v>81</v>
      </c>
      <c r="C630" t="s">
        <v>3572</v>
      </c>
      <c r="D630" t="s">
        <v>1837</v>
      </c>
      <c r="E630">
        <v>160</v>
      </c>
      <c r="F630" t="s">
        <v>2989</v>
      </c>
      <c r="G630" s="13">
        <v>0.98215618758416257</v>
      </c>
      <c r="H630" s="32"/>
    </row>
    <row r="631" spans="1:8" x14ac:dyDescent="0.35">
      <c r="A631" t="s">
        <v>1836</v>
      </c>
      <c r="B631">
        <v>82</v>
      </c>
      <c r="C631" t="s">
        <v>3574</v>
      </c>
      <c r="D631" t="s">
        <v>1836</v>
      </c>
      <c r="E631">
        <v>83</v>
      </c>
      <c r="F631" t="s">
        <v>3576</v>
      </c>
      <c r="G631" s="13">
        <v>0.989195907385512</v>
      </c>
      <c r="H631" s="32"/>
    </row>
    <row r="632" spans="1:8" x14ac:dyDescent="0.35">
      <c r="A632" t="s">
        <v>1836</v>
      </c>
      <c r="B632">
        <v>82</v>
      </c>
      <c r="C632" t="s">
        <v>3574</v>
      </c>
      <c r="D632" t="s">
        <v>1836</v>
      </c>
      <c r="E632">
        <v>81</v>
      </c>
      <c r="F632" t="s">
        <v>3572</v>
      </c>
      <c r="G632" s="13">
        <v>0.98705933609573859</v>
      </c>
      <c r="H632" s="32"/>
    </row>
    <row r="633" spans="1:8" x14ac:dyDescent="0.35">
      <c r="A633" t="s">
        <v>1836</v>
      </c>
      <c r="B633">
        <v>82</v>
      </c>
      <c r="C633" t="s">
        <v>3574</v>
      </c>
      <c r="D633" t="s">
        <v>1837</v>
      </c>
      <c r="E633">
        <v>160</v>
      </c>
      <c r="F633" t="s">
        <v>2989</v>
      </c>
      <c r="G633" s="13">
        <v>0.98215618758416257</v>
      </c>
      <c r="H633" s="32"/>
    </row>
    <row r="634" spans="1:8" x14ac:dyDescent="0.35">
      <c r="A634" t="s">
        <v>1836</v>
      </c>
      <c r="B634">
        <v>83</v>
      </c>
      <c r="C634" t="s">
        <v>3576</v>
      </c>
      <c r="D634" t="s">
        <v>1836</v>
      </c>
      <c r="E634">
        <v>81</v>
      </c>
      <c r="F634" t="s">
        <v>3572</v>
      </c>
      <c r="G634" s="13">
        <v>0.989195907385512</v>
      </c>
      <c r="H634" s="32"/>
    </row>
    <row r="635" spans="1:8" x14ac:dyDescent="0.35">
      <c r="A635" t="s">
        <v>1836</v>
      </c>
      <c r="B635">
        <v>83</v>
      </c>
      <c r="C635" t="s">
        <v>3576</v>
      </c>
      <c r="D635" t="s">
        <v>1836</v>
      </c>
      <c r="E635">
        <v>82</v>
      </c>
      <c r="F635" t="s">
        <v>3574</v>
      </c>
      <c r="G635" s="13">
        <v>0.989195907385512</v>
      </c>
      <c r="H635" s="32"/>
    </row>
    <row r="636" spans="1:8" x14ac:dyDescent="0.35">
      <c r="A636" t="s">
        <v>1836</v>
      </c>
      <c r="B636">
        <v>83</v>
      </c>
      <c r="C636" t="s">
        <v>3576</v>
      </c>
      <c r="D636" t="s">
        <v>1837</v>
      </c>
      <c r="E636">
        <v>160</v>
      </c>
      <c r="F636" t="s">
        <v>2989</v>
      </c>
      <c r="G636" s="13">
        <v>0.984271957451057</v>
      </c>
      <c r="H636" s="32"/>
    </row>
    <row r="637" spans="1:8" x14ac:dyDescent="0.35">
      <c r="A637" t="s">
        <v>1836</v>
      </c>
      <c r="B637">
        <v>84</v>
      </c>
      <c r="C637" t="s">
        <v>2806</v>
      </c>
      <c r="D637" t="s">
        <v>1836</v>
      </c>
      <c r="E637">
        <v>95</v>
      </c>
      <c r="F637" t="s">
        <v>2825</v>
      </c>
      <c r="G637" s="13">
        <v>0.89275362318840579</v>
      </c>
      <c r="H637" s="32"/>
    </row>
    <row r="638" spans="1:8" x14ac:dyDescent="0.35">
      <c r="A638" t="s">
        <v>1836</v>
      </c>
      <c r="B638">
        <v>84</v>
      </c>
      <c r="C638" t="s">
        <v>2806</v>
      </c>
      <c r="D638" t="s">
        <v>1836</v>
      </c>
      <c r="E638">
        <v>96</v>
      </c>
      <c r="F638" t="s">
        <v>2825</v>
      </c>
      <c r="G638" s="13">
        <v>0.89275362318840579</v>
      </c>
      <c r="H638" s="31"/>
    </row>
    <row r="639" spans="1:8" x14ac:dyDescent="0.35">
      <c r="A639" t="s">
        <v>1836</v>
      </c>
      <c r="B639">
        <v>84</v>
      </c>
      <c r="C639" t="s">
        <v>2806</v>
      </c>
      <c r="D639" t="s">
        <v>1836</v>
      </c>
      <c r="E639">
        <v>97</v>
      </c>
      <c r="F639" t="s">
        <v>2825</v>
      </c>
      <c r="G639" s="13">
        <v>0.89275362318840579</v>
      </c>
      <c r="H639" s="32"/>
    </row>
    <row r="640" spans="1:8" x14ac:dyDescent="0.35">
      <c r="A640" t="s">
        <v>1836</v>
      </c>
      <c r="B640">
        <v>85</v>
      </c>
      <c r="C640" t="s">
        <v>2807</v>
      </c>
      <c r="D640" t="s">
        <v>1837</v>
      </c>
      <c r="E640">
        <v>101</v>
      </c>
      <c r="F640" t="s">
        <v>3051</v>
      </c>
      <c r="G640" s="13">
        <v>0.96449245635626057</v>
      </c>
      <c r="H640" s="32"/>
    </row>
    <row r="641" spans="1:8" x14ac:dyDescent="0.35">
      <c r="A641" t="s">
        <v>1836</v>
      </c>
      <c r="B641">
        <v>85</v>
      </c>
      <c r="C641" t="s">
        <v>2807</v>
      </c>
      <c r="D641" t="s">
        <v>1837</v>
      </c>
      <c r="E641">
        <v>83</v>
      </c>
      <c r="F641" t="s">
        <v>3150</v>
      </c>
      <c r="G641" s="13">
        <v>0.96394206815998784</v>
      </c>
      <c r="H641" s="32"/>
    </row>
    <row r="642" spans="1:8" x14ac:dyDescent="0.35">
      <c r="A642" t="s">
        <v>1836</v>
      </c>
      <c r="B642">
        <v>85</v>
      </c>
      <c r="C642" t="s">
        <v>2807</v>
      </c>
      <c r="D642" t="s">
        <v>1837</v>
      </c>
      <c r="E642" t="s">
        <v>3</v>
      </c>
      <c r="F642" t="s">
        <v>2905</v>
      </c>
      <c r="G642" s="13">
        <v>0.96018526765832368</v>
      </c>
      <c r="H642" s="31"/>
    </row>
    <row r="643" spans="1:8" x14ac:dyDescent="0.35">
      <c r="A643" t="s">
        <v>1836</v>
      </c>
      <c r="B643">
        <v>86</v>
      </c>
      <c r="C643" t="s">
        <v>2808</v>
      </c>
      <c r="D643" t="s">
        <v>1839</v>
      </c>
      <c r="E643" t="s">
        <v>1276</v>
      </c>
      <c r="F643" t="s">
        <v>3351</v>
      </c>
      <c r="G643" s="13">
        <v>0.84259945638744749</v>
      </c>
      <c r="H643" s="32"/>
    </row>
    <row r="644" spans="1:8" x14ac:dyDescent="0.35">
      <c r="A644" t="s">
        <v>1836</v>
      </c>
      <c r="B644">
        <v>86</v>
      </c>
      <c r="C644" t="s">
        <v>2808</v>
      </c>
      <c r="D644" t="s">
        <v>1836</v>
      </c>
      <c r="E644">
        <v>60</v>
      </c>
      <c r="F644" t="s">
        <v>3436</v>
      </c>
      <c r="G644" s="13">
        <v>0.84259945638744749</v>
      </c>
      <c r="H644" s="32"/>
    </row>
    <row r="645" spans="1:8" x14ac:dyDescent="0.35">
      <c r="A645" t="s">
        <v>1836</v>
      </c>
      <c r="B645">
        <v>86</v>
      </c>
      <c r="C645" t="s">
        <v>2808</v>
      </c>
      <c r="D645" t="s">
        <v>1839</v>
      </c>
      <c r="E645" t="s">
        <v>1266</v>
      </c>
      <c r="F645" t="s">
        <v>3337</v>
      </c>
      <c r="G645" s="13">
        <v>0.8372309962857083</v>
      </c>
      <c r="H645" s="32"/>
    </row>
    <row r="646" spans="1:8" x14ac:dyDescent="0.35">
      <c r="A646" t="s">
        <v>1836</v>
      </c>
      <c r="B646">
        <v>87</v>
      </c>
      <c r="C646" t="s">
        <v>3577</v>
      </c>
      <c r="D646" t="s">
        <v>1836</v>
      </c>
      <c r="E646">
        <v>41</v>
      </c>
      <c r="F646" t="s">
        <v>3430</v>
      </c>
      <c r="G646" s="13">
        <v>0.97050691244239629</v>
      </c>
      <c r="H646" s="32"/>
    </row>
    <row r="647" spans="1:8" x14ac:dyDescent="0.35">
      <c r="A647" t="s">
        <v>1836</v>
      </c>
      <c r="B647">
        <v>87</v>
      </c>
      <c r="C647" t="s">
        <v>3577</v>
      </c>
      <c r="D647" t="s">
        <v>1839</v>
      </c>
      <c r="E647" t="s">
        <v>794</v>
      </c>
      <c r="F647" t="s">
        <v>3493</v>
      </c>
      <c r="G647" s="13">
        <v>0.96039362195687739</v>
      </c>
      <c r="H647" s="32"/>
    </row>
    <row r="648" spans="1:8" x14ac:dyDescent="0.35">
      <c r="A648" t="s">
        <v>1836</v>
      </c>
      <c r="B648">
        <v>87</v>
      </c>
      <c r="C648" t="s">
        <v>3577</v>
      </c>
      <c r="D648" t="s">
        <v>1837</v>
      </c>
      <c r="E648">
        <v>101</v>
      </c>
      <c r="F648" t="s">
        <v>3051</v>
      </c>
      <c r="G648" s="13">
        <v>0.93322606596942881</v>
      </c>
      <c r="H648" s="32"/>
    </row>
    <row r="649" spans="1:8" x14ac:dyDescent="0.35">
      <c r="A649" t="s">
        <v>1836</v>
      </c>
      <c r="B649">
        <v>88</v>
      </c>
      <c r="C649" t="s">
        <v>2811</v>
      </c>
      <c r="D649" t="s">
        <v>1836</v>
      </c>
      <c r="E649">
        <v>85</v>
      </c>
      <c r="F649" t="s">
        <v>2807</v>
      </c>
      <c r="G649" s="13">
        <v>0.95779693518167486</v>
      </c>
      <c r="H649" s="31"/>
    </row>
    <row r="650" spans="1:8" x14ac:dyDescent="0.35">
      <c r="A650" t="s">
        <v>1836</v>
      </c>
      <c r="B650">
        <v>88</v>
      </c>
      <c r="C650" t="s">
        <v>2811</v>
      </c>
      <c r="D650" t="s">
        <v>1837</v>
      </c>
      <c r="E650">
        <v>101</v>
      </c>
      <c r="F650" t="s">
        <v>3051</v>
      </c>
      <c r="G650" s="13">
        <v>0.95322855004422669</v>
      </c>
      <c r="H650" s="32"/>
    </row>
    <row r="651" spans="1:8" x14ac:dyDescent="0.35">
      <c r="A651" t="s">
        <v>1836</v>
      </c>
      <c r="B651">
        <v>88</v>
      </c>
      <c r="C651" t="s">
        <v>2811</v>
      </c>
      <c r="D651" t="s">
        <v>1837</v>
      </c>
      <c r="E651" t="s">
        <v>3</v>
      </c>
      <c r="F651" t="s">
        <v>2905</v>
      </c>
      <c r="G651" s="13">
        <v>0.93102552107697911</v>
      </c>
      <c r="H651" s="31"/>
    </row>
    <row r="652" spans="1:8" x14ac:dyDescent="0.35">
      <c r="A652" t="s">
        <v>1836</v>
      </c>
      <c r="B652">
        <v>89</v>
      </c>
      <c r="C652" t="s">
        <v>2812</v>
      </c>
      <c r="D652" t="s">
        <v>1836</v>
      </c>
      <c r="E652">
        <v>44</v>
      </c>
      <c r="F652" t="s">
        <v>2751</v>
      </c>
      <c r="G652" s="13">
        <v>0.9768275508897708</v>
      </c>
      <c r="H652" s="32"/>
    </row>
    <row r="653" spans="1:8" x14ac:dyDescent="0.35">
      <c r="A653" t="s">
        <v>1836</v>
      </c>
      <c r="B653">
        <v>89</v>
      </c>
      <c r="C653" t="s">
        <v>2812</v>
      </c>
      <c r="D653" t="s">
        <v>1836</v>
      </c>
      <c r="E653">
        <v>45</v>
      </c>
      <c r="F653" t="s">
        <v>2752</v>
      </c>
      <c r="G653" s="13">
        <v>0.9768275508897708</v>
      </c>
      <c r="H653" s="32"/>
    </row>
    <row r="654" spans="1:8" x14ac:dyDescent="0.35">
      <c r="A654" t="s">
        <v>1836</v>
      </c>
      <c r="B654">
        <v>89</v>
      </c>
      <c r="C654" t="s">
        <v>2812</v>
      </c>
      <c r="D654" t="s">
        <v>1839</v>
      </c>
      <c r="E654" t="s">
        <v>672</v>
      </c>
      <c r="F654" t="s">
        <v>3338</v>
      </c>
      <c r="G654" s="13">
        <v>0.89164571374353629</v>
      </c>
      <c r="H654" s="32"/>
    </row>
    <row r="655" spans="1:8" x14ac:dyDescent="0.35">
      <c r="A655" t="s">
        <v>1836</v>
      </c>
      <c r="B655">
        <v>90</v>
      </c>
      <c r="C655" t="s">
        <v>2814</v>
      </c>
      <c r="D655" t="s">
        <v>1839</v>
      </c>
      <c r="E655" t="s">
        <v>2654</v>
      </c>
      <c r="F655" t="s">
        <v>3396</v>
      </c>
      <c r="G655" s="13">
        <v>0.94380482456140347</v>
      </c>
      <c r="H655" s="32"/>
    </row>
    <row r="656" spans="1:8" x14ac:dyDescent="0.35">
      <c r="A656" t="s">
        <v>1836</v>
      </c>
      <c r="B656">
        <v>90</v>
      </c>
      <c r="C656" t="s">
        <v>2814</v>
      </c>
      <c r="D656" t="s">
        <v>1839</v>
      </c>
      <c r="E656" t="s">
        <v>2651</v>
      </c>
      <c r="F656" t="s">
        <v>3395</v>
      </c>
      <c r="G656" s="13">
        <v>0.920075683434462</v>
      </c>
      <c r="H656" s="32"/>
    </row>
    <row r="657" spans="1:8" x14ac:dyDescent="0.35">
      <c r="A657" t="s">
        <v>1836</v>
      </c>
      <c r="B657">
        <v>90</v>
      </c>
      <c r="C657" t="s">
        <v>2814</v>
      </c>
      <c r="D657" t="s">
        <v>1836</v>
      </c>
      <c r="E657">
        <v>91</v>
      </c>
      <c r="F657" t="s">
        <v>3438</v>
      </c>
      <c r="G657" s="13">
        <v>0.88307618129218901</v>
      </c>
      <c r="H657" s="32"/>
    </row>
    <row r="658" spans="1:8" x14ac:dyDescent="0.35">
      <c r="A658" t="s">
        <v>1836</v>
      </c>
      <c r="B658">
        <v>91</v>
      </c>
      <c r="C658" t="s">
        <v>3438</v>
      </c>
      <c r="D658" t="s">
        <v>1839</v>
      </c>
      <c r="E658" t="s">
        <v>2654</v>
      </c>
      <c r="F658" t="s">
        <v>3396</v>
      </c>
      <c r="G658" s="13">
        <v>0.94653299916457811</v>
      </c>
      <c r="H658" s="32"/>
    </row>
    <row r="659" spans="1:8" x14ac:dyDescent="0.35">
      <c r="A659" t="s">
        <v>1836</v>
      </c>
      <c r="B659">
        <v>91</v>
      </c>
      <c r="C659" t="s">
        <v>3438</v>
      </c>
      <c r="D659" t="s">
        <v>1836</v>
      </c>
      <c r="E659">
        <v>92</v>
      </c>
      <c r="F659" t="s">
        <v>2818</v>
      </c>
      <c r="G659" s="13">
        <v>0.9323929342991486</v>
      </c>
      <c r="H659" s="31"/>
    </row>
    <row r="660" spans="1:8" x14ac:dyDescent="0.35">
      <c r="A660" t="s">
        <v>1836</v>
      </c>
      <c r="B660">
        <v>91</v>
      </c>
      <c r="C660" t="s">
        <v>3438</v>
      </c>
      <c r="D660" t="s">
        <v>1839</v>
      </c>
      <c r="E660" t="s">
        <v>2651</v>
      </c>
      <c r="F660" t="s">
        <v>3395</v>
      </c>
      <c r="G660" s="13">
        <v>0.92267938779566683</v>
      </c>
      <c r="H660" s="32"/>
    </row>
    <row r="661" spans="1:8" x14ac:dyDescent="0.35">
      <c r="A661" t="s">
        <v>1836</v>
      </c>
      <c r="B661">
        <v>92</v>
      </c>
      <c r="C661" t="s">
        <v>2818</v>
      </c>
      <c r="D661" t="s">
        <v>1839</v>
      </c>
      <c r="E661" t="s">
        <v>2654</v>
      </c>
      <c r="F661" t="s">
        <v>3396</v>
      </c>
      <c r="G661" s="13">
        <v>0.94653299916457811</v>
      </c>
      <c r="H661" s="31"/>
    </row>
    <row r="662" spans="1:8" x14ac:dyDescent="0.35">
      <c r="A662" t="s">
        <v>1836</v>
      </c>
      <c r="B662">
        <v>92</v>
      </c>
      <c r="C662" t="s">
        <v>2818</v>
      </c>
      <c r="D662" t="s">
        <v>1836</v>
      </c>
      <c r="E662">
        <v>91</v>
      </c>
      <c r="F662" t="s">
        <v>3438</v>
      </c>
      <c r="G662" s="13">
        <v>0.9323929342991486</v>
      </c>
      <c r="H662" s="32"/>
    </row>
    <row r="663" spans="1:8" x14ac:dyDescent="0.35">
      <c r="A663" t="s">
        <v>1836</v>
      </c>
      <c r="B663">
        <v>92</v>
      </c>
      <c r="C663" t="s">
        <v>2818</v>
      </c>
      <c r="D663" t="s">
        <v>1839</v>
      </c>
      <c r="E663" t="s">
        <v>2651</v>
      </c>
      <c r="F663" t="s">
        <v>3395</v>
      </c>
      <c r="G663" s="13">
        <v>0.92267938779566683</v>
      </c>
      <c r="H663" s="32"/>
    </row>
    <row r="664" spans="1:8" x14ac:dyDescent="0.35">
      <c r="A664" t="s">
        <v>1836</v>
      </c>
      <c r="B664">
        <v>93</v>
      </c>
      <c r="C664" t="s">
        <v>2820</v>
      </c>
      <c r="D664" t="s">
        <v>1839</v>
      </c>
      <c r="E664" t="s">
        <v>2654</v>
      </c>
      <c r="F664" t="s">
        <v>3396</v>
      </c>
      <c r="G664" s="13">
        <v>0.87619522740500544</v>
      </c>
      <c r="H664" s="32"/>
    </row>
    <row r="665" spans="1:8" x14ac:dyDescent="0.35">
      <c r="A665" t="s">
        <v>1836</v>
      </c>
      <c r="B665">
        <v>93</v>
      </c>
      <c r="C665" t="s">
        <v>2820</v>
      </c>
      <c r="D665" t="s">
        <v>1839</v>
      </c>
      <c r="E665" t="s">
        <v>2651</v>
      </c>
      <c r="F665" t="s">
        <v>3395</v>
      </c>
      <c r="G665" s="13">
        <v>0.85494049045450915</v>
      </c>
      <c r="H665" s="32"/>
    </row>
    <row r="666" spans="1:8" x14ac:dyDescent="0.35">
      <c r="A666" t="s">
        <v>1836</v>
      </c>
      <c r="B666">
        <v>93</v>
      </c>
      <c r="C666" t="s">
        <v>2820</v>
      </c>
      <c r="D666" t="s">
        <v>1836</v>
      </c>
      <c r="E666">
        <v>91</v>
      </c>
      <c r="F666" t="s">
        <v>3438</v>
      </c>
      <c r="G666" s="13">
        <v>0.82176809641440229</v>
      </c>
      <c r="H666" s="32"/>
    </row>
    <row r="667" spans="1:8" x14ac:dyDescent="0.35">
      <c r="A667" t="s">
        <v>1836</v>
      </c>
      <c r="B667">
        <v>94</v>
      </c>
      <c r="C667" t="s">
        <v>2822</v>
      </c>
      <c r="D667" t="s">
        <v>1837</v>
      </c>
      <c r="E667">
        <v>61</v>
      </c>
      <c r="F667" t="s">
        <v>2831</v>
      </c>
      <c r="G667" s="13">
        <v>0.96913367756741253</v>
      </c>
      <c r="H667" s="32"/>
    </row>
    <row r="668" spans="1:8" x14ac:dyDescent="0.35">
      <c r="A668" t="s">
        <v>1836</v>
      </c>
      <c r="B668">
        <v>94</v>
      </c>
      <c r="C668" t="s">
        <v>2822</v>
      </c>
      <c r="D668" t="s">
        <v>1837</v>
      </c>
      <c r="E668" t="s">
        <v>2850</v>
      </c>
      <c r="F668" t="s">
        <v>2852</v>
      </c>
      <c r="G668" s="13">
        <v>0.88399982047484404</v>
      </c>
      <c r="H668" s="32"/>
    </row>
    <row r="669" spans="1:8" x14ac:dyDescent="0.35">
      <c r="A669" t="s">
        <v>1836</v>
      </c>
      <c r="B669">
        <v>94</v>
      </c>
      <c r="C669" t="s">
        <v>2822</v>
      </c>
      <c r="D669" t="s">
        <v>1839</v>
      </c>
      <c r="E669" t="s">
        <v>2645</v>
      </c>
      <c r="F669" t="s">
        <v>3393</v>
      </c>
      <c r="G669" s="13">
        <v>0.88040588046186552</v>
      </c>
      <c r="H669" s="32"/>
    </row>
    <row r="670" spans="1:8" x14ac:dyDescent="0.35">
      <c r="A670" t="s">
        <v>1837</v>
      </c>
      <c r="B670" t="s">
        <v>11</v>
      </c>
      <c r="C670" t="s">
        <v>2826</v>
      </c>
      <c r="D670" t="s">
        <v>1836</v>
      </c>
      <c r="E670">
        <v>11</v>
      </c>
      <c r="F670" t="s">
        <v>2703</v>
      </c>
      <c r="G670" s="13">
        <v>0.90526315789473688</v>
      </c>
      <c r="H670" s="32"/>
    </row>
    <row r="671" spans="1:8" x14ac:dyDescent="0.35">
      <c r="A671" t="s">
        <v>1837</v>
      </c>
      <c r="B671" t="s">
        <v>11</v>
      </c>
      <c r="C671" t="s">
        <v>2826</v>
      </c>
      <c r="D671" t="s">
        <v>1839</v>
      </c>
      <c r="E671" t="s">
        <v>1259</v>
      </c>
      <c r="F671" t="s">
        <v>2749</v>
      </c>
      <c r="G671" s="13">
        <v>0.89473684210526316</v>
      </c>
      <c r="H671" s="32"/>
    </row>
    <row r="672" spans="1:8" x14ac:dyDescent="0.35">
      <c r="A672" t="s">
        <v>1837</v>
      </c>
      <c r="B672" t="s">
        <v>11</v>
      </c>
      <c r="C672" t="s">
        <v>2826</v>
      </c>
      <c r="D672" t="s">
        <v>1836</v>
      </c>
      <c r="E672">
        <v>42</v>
      </c>
      <c r="F672" t="s">
        <v>2749</v>
      </c>
      <c r="G672" s="13">
        <v>0.89473684210526316</v>
      </c>
      <c r="H672" s="32"/>
    </row>
    <row r="673" spans="1:8" x14ac:dyDescent="0.35">
      <c r="A673" t="s">
        <v>1837</v>
      </c>
      <c r="B673" t="s">
        <v>25</v>
      </c>
      <c r="C673" t="s">
        <v>2828</v>
      </c>
      <c r="D673" t="s">
        <v>1837</v>
      </c>
      <c r="E673">
        <v>61</v>
      </c>
      <c r="F673" t="s">
        <v>2831</v>
      </c>
      <c r="G673" s="13">
        <v>0.927927927927928</v>
      </c>
      <c r="H673" s="32"/>
    </row>
    <row r="674" spans="1:8" x14ac:dyDescent="0.35">
      <c r="A674" t="s">
        <v>1837</v>
      </c>
      <c r="B674" t="s">
        <v>25</v>
      </c>
      <c r="C674" t="s">
        <v>2828</v>
      </c>
      <c r="D674" t="s">
        <v>1837</v>
      </c>
      <c r="E674">
        <v>51</v>
      </c>
      <c r="F674" t="s">
        <v>3220</v>
      </c>
      <c r="G674" s="13">
        <v>0.9261261261261261</v>
      </c>
      <c r="H674" s="32"/>
    </row>
    <row r="675" spans="1:8" x14ac:dyDescent="0.35">
      <c r="A675" t="s">
        <v>1837</v>
      </c>
      <c r="B675" t="s">
        <v>25</v>
      </c>
      <c r="C675" t="s">
        <v>2828</v>
      </c>
      <c r="D675" t="s">
        <v>1837</v>
      </c>
      <c r="E675">
        <v>50</v>
      </c>
      <c r="F675" t="s">
        <v>3219</v>
      </c>
      <c r="G675" s="13">
        <v>0.89729729729729735</v>
      </c>
      <c r="H675" s="32"/>
    </row>
    <row r="676" spans="1:8" x14ac:dyDescent="0.35">
      <c r="A676" t="s">
        <v>1837</v>
      </c>
      <c r="B676">
        <v>60</v>
      </c>
      <c r="C676" t="s">
        <v>2829</v>
      </c>
      <c r="D676" t="s">
        <v>1839</v>
      </c>
      <c r="E676" t="s">
        <v>1266</v>
      </c>
      <c r="F676" t="s">
        <v>3337</v>
      </c>
      <c r="G676" s="13">
        <v>0.98062088428974603</v>
      </c>
      <c r="H676" s="32"/>
    </row>
    <row r="677" spans="1:8" x14ac:dyDescent="0.35">
      <c r="A677" t="s">
        <v>1837</v>
      </c>
      <c r="B677">
        <v>60</v>
      </c>
      <c r="C677" t="s">
        <v>2829</v>
      </c>
      <c r="D677" t="s">
        <v>1837</v>
      </c>
      <c r="E677">
        <v>65</v>
      </c>
      <c r="F677" t="s">
        <v>2835</v>
      </c>
      <c r="G677" s="13">
        <v>0.97360785555907503</v>
      </c>
      <c r="H677" s="32"/>
    </row>
    <row r="678" spans="1:8" x14ac:dyDescent="0.35">
      <c r="A678" t="s">
        <v>1837</v>
      </c>
      <c r="B678">
        <v>60</v>
      </c>
      <c r="C678" t="s">
        <v>2829</v>
      </c>
      <c r="D678" t="s">
        <v>1837</v>
      </c>
      <c r="E678" t="s">
        <v>2855</v>
      </c>
      <c r="F678" t="s">
        <v>2856</v>
      </c>
      <c r="G678" s="13">
        <v>0.97360785555907503</v>
      </c>
      <c r="H678" s="32"/>
    </row>
    <row r="679" spans="1:8" x14ac:dyDescent="0.35">
      <c r="A679" t="s">
        <v>1837</v>
      </c>
      <c r="B679">
        <v>61</v>
      </c>
      <c r="C679" t="s">
        <v>2831</v>
      </c>
      <c r="D679" t="s">
        <v>1836</v>
      </c>
      <c r="E679">
        <v>94</v>
      </c>
      <c r="F679" t="s">
        <v>2822</v>
      </c>
      <c r="G679" s="13">
        <v>0.96913367756741253</v>
      </c>
      <c r="H679" s="32"/>
    </row>
    <row r="680" spans="1:8" x14ac:dyDescent="0.35">
      <c r="A680" t="s">
        <v>1837</v>
      </c>
      <c r="B680">
        <v>61</v>
      </c>
      <c r="C680" t="s">
        <v>2831</v>
      </c>
      <c r="D680" t="s">
        <v>1837</v>
      </c>
      <c r="E680" t="s">
        <v>2850</v>
      </c>
      <c r="F680" t="s">
        <v>2852</v>
      </c>
      <c r="G680" s="13">
        <v>0.93271028037383175</v>
      </c>
      <c r="H680" s="32"/>
    </row>
    <row r="681" spans="1:8" x14ac:dyDescent="0.35">
      <c r="A681" t="s">
        <v>1837</v>
      </c>
      <c r="B681">
        <v>61</v>
      </c>
      <c r="C681" t="s">
        <v>2831</v>
      </c>
      <c r="D681" t="s">
        <v>1839</v>
      </c>
      <c r="E681" t="s">
        <v>2645</v>
      </c>
      <c r="F681" t="s">
        <v>3393</v>
      </c>
      <c r="G681" s="13">
        <v>0.92923707281945089</v>
      </c>
      <c r="H681" s="32"/>
    </row>
    <row r="682" spans="1:8" x14ac:dyDescent="0.35">
      <c r="A682" t="s">
        <v>1837</v>
      </c>
      <c r="B682">
        <v>62</v>
      </c>
      <c r="C682" t="s">
        <v>2832</v>
      </c>
      <c r="D682" t="s">
        <v>1836</v>
      </c>
      <c r="E682">
        <v>80</v>
      </c>
      <c r="F682" t="s">
        <v>2800</v>
      </c>
      <c r="G682" s="13">
        <v>0.98259320232456515</v>
      </c>
      <c r="H682" s="32"/>
    </row>
    <row r="683" spans="1:8" x14ac:dyDescent="0.35">
      <c r="A683" t="s">
        <v>1837</v>
      </c>
      <c r="B683">
        <v>62</v>
      </c>
      <c r="C683" t="s">
        <v>2832</v>
      </c>
      <c r="D683" t="s">
        <v>1837</v>
      </c>
      <c r="E683">
        <v>60</v>
      </c>
      <c r="F683" t="s">
        <v>2829</v>
      </c>
      <c r="G683" s="13">
        <v>0.92571428571428571</v>
      </c>
      <c r="H683" s="32"/>
    </row>
    <row r="684" spans="1:8" x14ac:dyDescent="0.35">
      <c r="A684" t="s">
        <v>1837</v>
      </c>
      <c r="B684">
        <v>62</v>
      </c>
      <c r="C684" t="s">
        <v>2832</v>
      </c>
      <c r="D684" t="s">
        <v>1837</v>
      </c>
      <c r="E684">
        <v>65</v>
      </c>
      <c r="F684" t="s">
        <v>2835</v>
      </c>
      <c r="G684" s="13">
        <v>0.90371254884932706</v>
      </c>
      <c r="H684" s="32"/>
    </row>
    <row r="685" spans="1:8" x14ac:dyDescent="0.35">
      <c r="A685" t="s">
        <v>1837</v>
      </c>
      <c r="B685">
        <v>63</v>
      </c>
      <c r="C685" t="s">
        <v>2833</v>
      </c>
      <c r="D685" t="s">
        <v>1837</v>
      </c>
      <c r="E685">
        <v>60</v>
      </c>
      <c r="F685" t="s">
        <v>2829</v>
      </c>
      <c r="G685" s="13">
        <v>0.92571428571428571</v>
      </c>
      <c r="H685" s="32"/>
    </row>
    <row r="686" spans="1:8" x14ac:dyDescent="0.35">
      <c r="A686" t="s">
        <v>1837</v>
      </c>
      <c r="B686">
        <v>63</v>
      </c>
      <c r="C686" t="s">
        <v>2833</v>
      </c>
      <c r="D686" t="s">
        <v>1837</v>
      </c>
      <c r="E686">
        <v>65</v>
      </c>
      <c r="F686" t="s">
        <v>2835</v>
      </c>
      <c r="G686" s="13">
        <v>0.90371254884932706</v>
      </c>
      <c r="H686" s="32"/>
    </row>
    <row r="687" spans="1:8" x14ac:dyDescent="0.35">
      <c r="A687" t="s">
        <v>1837</v>
      </c>
      <c r="B687">
        <v>63</v>
      </c>
      <c r="C687" t="s">
        <v>2833</v>
      </c>
      <c r="D687" t="s">
        <v>1837</v>
      </c>
      <c r="E687" t="s">
        <v>2855</v>
      </c>
      <c r="F687" t="s">
        <v>2856</v>
      </c>
      <c r="G687" s="13">
        <v>0.90371254884932706</v>
      </c>
      <c r="H687" s="32"/>
    </row>
    <row r="688" spans="1:8" x14ac:dyDescent="0.35">
      <c r="A688" t="s">
        <v>1837</v>
      </c>
      <c r="B688">
        <v>64</v>
      </c>
      <c r="C688" t="s">
        <v>2834</v>
      </c>
      <c r="D688" t="s">
        <v>1837</v>
      </c>
      <c r="E688">
        <v>60</v>
      </c>
      <c r="F688" t="s">
        <v>2829</v>
      </c>
      <c r="G688" s="13">
        <v>0.96975488675147381</v>
      </c>
      <c r="H688" s="32"/>
    </row>
    <row r="689" spans="1:8" x14ac:dyDescent="0.35">
      <c r="A689" t="s">
        <v>1837</v>
      </c>
      <c r="B689">
        <v>64</v>
      </c>
      <c r="C689" t="s">
        <v>2834</v>
      </c>
      <c r="D689" t="s">
        <v>1839</v>
      </c>
      <c r="E689" t="s">
        <v>1266</v>
      </c>
      <c r="F689" t="s">
        <v>3337</v>
      </c>
      <c r="G689" s="13">
        <v>0.96452442159383034</v>
      </c>
      <c r="H689" s="32"/>
    </row>
    <row r="690" spans="1:8" x14ac:dyDescent="0.35">
      <c r="A690" t="s">
        <v>1837</v>
      </c>
      <c r="B690">
        <v>64</v>
      </c>
      <c r="C690" t="s">
        <v>2834</v>
      </c>
      <c r="D690" t="s">
        <v>1836</v>
      </c>
      <c r="E690">
        <v>85</v>
      </c>
      <c r="F690" t="s">
        <v>2807</v>
      </c>
      <c r="G690" s="13">
        <v>0.94957633873132119</v>
      </c>
      <c r="H690" s="32"/>
    </row>
    <row r="691" spans="1:8" x14ac:dyDescent="0.35">
      <c r="A691" t="s">
        <v>1837</v>
      </c>
      <c r="B691">
        <v>65</v>
      </c>
      <c r="C691" t="s">
        <v>2835</v>
      </c>
      <c r="D691" t="s">
        <v>1837</v>
      </c>
      <c r="E691">
        <v>60</v>
      </c>
      <c r="F691" t="s">
        <v>2829</v>
      </c>
      <c r="G691" s="13">
        <v>0.97360785555907503</v>
      </c>
      <c r="H691" s="32"/>
    </row>
    <row r="692" spans="1:8" x14ac:dyDescent="0.35">
      <c r="A692" t="s">
        <v>1837</v>
      </c>
      <c r="B692">
        <v>65</v>
      </c>
      <c r="C692" t="s">
        <v>2835</v>
      </c>
      <c r="D692" t="s">
        <v>1839</v>
      </c>
      <c r="E692" t="s">
        <v>1266</v>
      </c>
      <c r="F692" t="s">
        <v>3337</v>
      </c>
      <c r="G692" s="13">
        <v>0.97158176943699737</v>
      </c>
      <c r="H692" s="32"/>
    </row>
    <row r="693" spans="1:8" x14ac:dyDescent="0.35">
      <c r="A693" t="s">
        <v>1837</v>
      </c>
      <c r="B693">
        <v>65</v>
      </c>
      <c r="C693" t="s">
        <v>2835</v>
      </c>
      <c r="D693" t="s">
        <v>1836</v>
      </c>
      <c r="E693">
        <v>85</v>
      </c>
      <c r="F693" t="s">
        <v>2807</v>
      </c>
      <c r="G693" s="13">
        <v>0.95417866913241445</v>
      </c>
      <c r="H693" s="32"/>
    </row>
    <row r="694" spans="1:8" x14ac:dyDescent="0.35">
      <c r="A694" t="s">
        <v>1837</v>
      </c>
      <c r="B694">
        <v>69</v>
      </c>
      <c r="C694" t="s">
        <v>2836</v>
      </c>
      <c r="D694" t="s">
        <v>1839</v>
      </c>
      <c r="E694" t="s">
        <v>1259</v>
      </c>
      <c r="F694" t="s">
        <v>2749</v>
      </c>
      <c r="G694" s="13">
        <v>0.99161676646706587</v>
      </c>
      <c r="H694" s="32"/>
    </row>
    <row r="695" spans="1:8" x14ac:dyDescent="0.35">
      <c r="A695" t="s">
        <v>1837</v>
      </c>
      <c r="B695">
        <v>69</v>
      </c>
      <c r="C695" t="s">
        <v>2836</v>
      </c>
      <c r="D695" t="s">
        <v>1836</v>
      </c>
      <c r="E695">
        <v>42</v>
      </c>
      <c r="F695" t="s">
        <v>2749</v>
      </c>
      <c r="G695" s="13">
        <v>0.99161676646706587</v>
      </c>
      <c r="H695" s="32"/>
    </row>
    <row r="696" spans="1:8" x14ac:dyDescent="0.35">
      <c r="A696" t="s">
        <v>1837</v>
      </c>
      <c r="B696">
        <v>69</v>
      </c>
      <c r="C696" t="s">
        <v>2836</v>
      </c>
      <c r="D696" t="s">
        <v>1836</v>
      </c>
      <c r="E696">
        <v>85</v>
      </c>
      <c r="F696" t="s">
        <v>2807</v>
      </c>
      <c r="G696" s="13">
        <v>0.89574664817383265</v>
      </c>
      <c r="H696" s="32"/>
    </row>
    <row r="697" spans="1:8" x14ac:dyDescent="0.35">
      <c r="A697" t="s">
        <v>1837</v>
      </c>
      <c r="B697" t="s">
        <v>2838</v>
      </c>
      <c r="C697" t="s">
        <v>2839</v>
      </c>
      <c r="D697" t="s">
        <v>1837</v>
      </c>
      <c r="E697" t="s">
        <v>2846</v>
      </c>
      <c r="F697" t="s">
        <v>2847</v>
      </c>
      <c r="G697" s="13">
        <v>0.98679632012965346</v>
      </c>
      <c r="H697" s="32"/>
    </row>
    <row r="698" spans="1:8" x14ac:dyDescent="0.35">
      <c r="A698" t="s">
        <v>1837</v>
      </c>
      <c r="B698" t="s">
        <v>2838</v>
      </c>
      <c r="C698" t="s">
        <v>2839</v>
      </c>
      <c r="D698" t="s">
        <v>1837</v>
      </c>
      <c r="E698" t="s">
        <v>150</v>
      </c>
      <c r="F698" t="s">
        <v>2857</v>
      </c>
      <c r="G698" s="13">
        <v>0.98679632012965346</v>
      </c>
      <c r="H698" s="32"/>
    </row>
    <row r="699" spans="1:8" x14ac:dyDescent="0.35">
      <c r="A699" t="s">
        <v>1837</v>
      </c>
      <c r="B699" t="s">
        <v>2838</v>
      </c>
      <c r="C699" t="s">
        <v>2839</v>
      </c>
      <c r="D699" t="s">
        <v>1837</v>
      </c>
      <c r="E699" t="s">
        <v>2844</v>
      </c>
      <c r="F699" t="s">
        <v>2845</v>
      </c>
      <c r="G699" s="13">
        <v>0.98476486958162346</v>
      </c>
      <c r="H699" s="32"/>
    </row>
    <row r="700" spans="1:8" x14ac:dyDescent="0.35">
      <c r="A700" t="s">
        <v>1837</v>
      </c>
      <c r="B700" t="s">
        <v>2840</v>
      </c>
      <c r="C700" t="s">
        <v>2841</v>
      </c>
      <c r="D700" t="s">
        <v>1837</v>
      </c>
      <c r="E700" t="s">
        <v>2838</v>
      </c>
      <c r="F700" t="s">
        <v>2839</v>
      </c>
      <c r="G700" s="13">
        <v>0.95820632662737926</v>
      </c>
      <c r="H700" s="32"/>
    </row>
    <row r="701" spans="1:8" x14ac:dyDescent="0.35">
      <c r="A701" t="s">
        <v>1837</v>
      </c>
      <c r="B701" t="s">
        <v>2840</v>
      </c>
      <c r="C701" t="s">
        <v>2841</v>
      </c>
      <c r="D701" t="s">
        <v>1837</v>
      </c>
      <c r="E701" t="s">
        <v>2846</v>
      </c>
      <c r="F701" t="s">
        <v>2847</v>
      </c>
      <c r="G701" s="13">
        <v>0.94660862565666837</v>
      </c>
      <c r="H701" s="32"/>
    </row>
    <row r="702" spans="1:8" x14ac:dyDescent="0.35">
      <c r="A702" t="s">
        <v>1837</v>
      </c>
      <c r="B702" t="s">
        <v>2840</v>
      </c>
      <c r="C702" t="s">
        <v>2841</v>
      </c>
      <c r="D702" t="s">
        <v>1837</v>
      </c>
      <c r="E702" t="s">
        <v>150</v>
      </c>
      <c r="F702" t="s">
        <v>2857</v>
      </c>
      <c r="G702" s="13">
        <v>0.94660862565666837</v>
      </c>
      <c r="H702" s="32"/>
    </row>
    <row r="703" spans="1:8" x14ac:dyDescent="0.35">
      <c r="A703" t="s">
        <v>1837</v>
      </c>
      <c r="B703" t="s">
        <v>2842</v>
      </c>
      <c r="C703" t="s">
        <v>2843</v>
      </c>
      <c r="D703" t="s">
        <v>1837</v>
      </c>
      <c r="E703" t="s">
        <v>2838</v>
      </c>
      <c r="F703" t="s">
        <v>2839</v>
      </c>
      <c r="G703" s="13">
        <v>0.95820632662737926</v>
      </c>
      <c r="H703" s="32"/>
    </row>
    <row r="704" spans="1:8" x14ac:dyDescent="0.35">
      <c r="A704" t="s">
        <v>1837</v>
      </c>
      <c r="B704" t="s">
        <v>2842</v>
      </c>
      <c r="C704" t="s">
        <v>2843</v>
      </c>
      <c r="D704" t="s">
        <v>1837</v>
      </c>
      <c r="E704" t="s">
        <v>2846</v>
      </c>
      <c r="F704" t="s">
        <v>2847</v>
      </c>
      <c r="G704" s="13">
        <v>0.94660862565666837</v>
      </c>
      <c r="H704" s="32"/>
    </row>
    <row r="705" spans="1:8" x14ac:dyDescent="0.35">
      <c r="A705" t="s">
        <v>1837</v>
      </c>
      <c r="B705" t="s">
        <v>2842</v>
      </c>
      <c r="C705" t="s">
        <v>2843</v>
      </c>
      <c r="D705" t="s">
        <v>1837</v>
      </c>
      <c r="E705" t="s">
        <v>150</v>
      </c>
      <c r="F705" t="s">
        <v>2857</v>
      </c>
      <c r="G705" s="13">
        <v>0.94660862565666837</v>
      </c>
      <c r="H705" s="32"/>
    </row>
    <row r="706" spans="1:8" x14ac:dyDescent="0.35">
      <c r="A706" t="s">
        <v>1837</v>
      </c>
      <c r="B706" t="s">
        <v>2844</v>
      </c>
      <c r="C706" t="s">
        <v>2845</v>
      </c>
      <c r="D706" t="s">
        <v>1837</v>
      </c>
      <c r="E706" t="s">
        <v>2838</v>
      </c>
      <c r="F706" t="s">
        <v>2839</v>
      </c>
      <c r="G706" s="13">
        <v>0.98476486958162346</v>
      </c>
      <c r="H706" s="32"/>
    </row>
    <row r="707" spans="1:8" x14ac:dyDescent="0.35">
      <c r="A707" t="s">
        <v>1837</v>
      </c>
      <c r="B707" t="s">
        <v>2844</v>
      </c>
      <c r="C707" t="s">
        <v>2845</v>
      </c>
      <c r="D707" t="s">
        <v>1837</v>
      </c>
      <c r="E707" t="s">
        <v>2846</v>
      </c>
      <c r="F707" t="s">
        <v>2847</v>
      </c>
      <c r="G707" s="13">
        <v>0.97257332187998524</v>
      </c>
      <c r="H707" s="32"/>
    </row>
    <row r="708" spans="1:8" x14ac:dyDescent="0.35">
      <c r="A708" t="s">
        <v>1837</v>
      </c>
      <c r="B708" t="s">
        <v>2844</v>
      </c>
      <c r="C708" t="s">
        <v>2845</v>
      </c>
      <c r="D708" t="s">
        <v>1837</v>
      </c>
      <c r="E708" t="s">
        <v>150</v>
      </c>
      <c r="F708" t="s">
        <v>2857</v>
      </c>
      <c r="G708" s="13">
        <v>0.97257332187998524</v>
      </c>
      <c r="H708" s="32"/>
    </row>
    <row r="709" spans="1:8" x14ac:dyDescent="0.35">
      <c r="A709" t="s">
        <v>1837</v>
      </c>
      <c r="B709" t="s">
        <v>2846</v>
      </c>
      <c r="C709" t="s">
        <v>2847</v>
      </c>
      <c r="D709" t="s">
        <v>1837</v>
      </c>
      <c r="E709" t="s">
        <v>2838</v>
      </c>
      <c r="F709" t="s">
        <v>2839</v>
      </c>
      <c r="G709" s="13">
        <v>0.98679632012965346</v>
      </c>
      <c r="H709" s="32"/>
    </row>
    <row r="710" spans="1:8" x14ac:dyDescent="0.35">
      <c r="A710" t="s">
        <v>1837</v>
      </c>
      <c r="B710" t="s">
        <v>2846</v>
      </c>
      <c r="C710" t="s">
        <v>2847</v>
      </c>
      <c r="D710" t="s">
        <v>1837</v>
      </c>
      <c r="E710" t="s">
        <v>150</v>
      </c>
      <c r="F710" t="s">
        <v>2857</v>
      </c>
      <c r="G710" s="13">
        <v>0.97455578012821309</v>
      </c>
      <c r="H710" s="32"/>
    </row>
    <row r="711" spans="1:8" x14ac:dyDescent="0.35">
      <c r="A711" t="s">
        <v>1837</v>
      </c>
      <c r="B711" t="s">
        <v>2846</v>
      </c>
      <c r="C711" t="s">
        <v>2847</v>
      </c>
      <c r="D711" t="s">
        <v>1837</v>
      </c>
      <c r="E711" t="s">
        <v>2844</v>
      </c>
      <c r="F711" t="s">
        <v>2845</v>
      </c>
      <c r="G711" s="13">
        <v>0.97257332187998524</v>
      </c>
      <c r="H711" s="32"/>
    </row>
    <row r="712" spans="1:8" x14ac:dyDescent="0.35">
      <c r="A712" t="s">
        <v>1837</v>
      </c>
      <c r="B712" t="s">
        <v>2850</v>
      </c>
      <c r="C712" t="s">
        <v>2852</v>
      </c>
      <c r="D712" t="s">
        <v>1839</v>
      </c>
      <c r="E712" t="s">
        <v>2645</v>
      </c>
      <c r="F712" t="s">
        <v>3393</v>
      </c>
      <c r="G712" s="13">
        <v>0.99476572946029929</v>
      </c>
      <c r="H712" s="32"/>
    </row>
    <row r="713" spans="1:8" x14ac:dyDescent="0.35">
      <c r="A713" t="s">
        <v>1837</v>
      </c>
      <c r="B713" t="s">
        <v>2850</v>
      </c>
      <c r="C713" t="s">
        <v>2852</v>
      </c>
      <c r="D713" t="s">
        <v>1837</v>
      </c>
      <c r="E713">
        <v>61</v>
      </c>
      <c r="F713" t="s">
        <v>2831</v>
      </c>
      <c r="G713" s="13">
        <v>0.93271028037383175</v>
      </c>
      <c r="H713" s="32"/>
    </row>
    <row r="714" spans="1:8" x14ac:dyDescent="0.35">
      <c r="A714" t="s">
        <v>1837</v>
      </c>
      <c r="B714" t="s">
        <v>2850</v>
      </c>
      <c r="C714" t="s">
        <v>2852</v>
      </c>
      <c r="D714" t="s">
        <v>1837</v>
      </c>
      <c r="E714" t="s">
        <v>2906</v>
      </c>
      <c r="F714" t="s">
        <v>2908</v>
      </c>
      <c r="G714" s="13">
        <v>0.914449875013991</v>
      </c>
      <c r="H714" s="32"/>
    </row>
    <row r="715" spans="1:8" x14ac:dyDescent="0.35">
      <c r="A715" t="s">
        <v>1837</v>
      </c>
      <c r="B715" t="s">
        <v>680</v>
      </c>
      <c r="C715" t="s">
        <v>2854</v>
      </c>
      <c r="D715" t="s">
        <v>1837</v>
      </c>
      <c r="E715">
        <v>60</v>
      </c>
      <c r="F715" t="s">
        <v>2829</v>
      </c>
      <c r="G715" s="13">
        <v>0.9090243395048887</v>
      </c>
      <c r="H715" s="32"/>
    </row>
    <row r="716" spans="1:8" x14ac:dyDescent="0.35">
      <c r="A716" t="s">
        <v>1837</v>
      </c>
      <c r="B716" t="s">
        <v>680</v>
      </c>
      <c r="C716" t="s">
        <v>2854</v>
      </c>
      <c r="D716" t="s">
        <v>1837</v>
      </c>
      <c r="E716">
        <v>65</v>
      </c>
      <c r="F716" t="s">
        <v>2835</v>
      </c>
      <c r="G716" s="13">
        <v>0.88757906843013235</v>
      </c>
      <c r="H716" s="32"/>
    </row>
    <row r="717" spans="1:8" x14ac:dyDescent="0.35">
      <c r="A717" t="s">
        <v>1837</v>
      </c>
      <c r="B717" t="s">
        <v>680</v>
      </c>
      <c r="C717" t="s">
        <v>2854</v>
      </c>
      <c r="D717" t="s">
        <v>1837</v>
      </c>
      <c r="E717" t="s">
        <v>2855</v>
      </c>
      <c r="F717" t="s">
        <v>2856</v>
      </c>
      <c r="G717" s="13">
        <v>0.88757906843013235</v>
      </c>
      <c r="H717" s="32"/>
    </row>
    <row r="718" spans="1:8" x14ac:dyDescent="0.35">
      <c r="A718" t="s">
        <v>1837</v>
      </c>
      <c r="B718" t="s">
        <v>2855</v>
      </c>
      <c r="C718" t="s">
        <v>2856</v>
      </c>
      <c r="D718" t="s">
        <v>1837</v>
      </c>
      <c r="E718">
        <v>60</v>
      </c>
      <c r="F718" t="s">
        <v>2829</v>
      </c>
      <c r="G718" s="13">
        <v>0.97360785555907503</v>
      </c>
      <c r="H718" s="32"/>
    </row>
    <row r="719" spans="1:8" x14ac:dyDescent="0.35">
      <c r="A719" t="s">
        <v>1837</v>
      </c>
      <c r="B719" t="s">
        <v>2855</v>
      </c>
      <c r="C719" t="s">
        <v>2856</v>
      </c>
      <c r="D719" t="s">
        <v>1839</v>
      </c>
      <c r="E719" t="s">
        <v>1266</v>
      </c>
      <c r="F719" t="s">
        <v>3337</v>
      </c>
      <c r="G719" s="13">
        <v>0.97158176943699737</v>
      </c>
      <c r="H719" s="32"/>
    </row>
    <row r="720" spans="1:8" x14ac:dyDescent="0.35">
      <c r="A720" t="s">
        <v>1837</v>
      </c>
      <c r="B720" t="s">
        <v>2855</v>
      </c>
      <c r="C720" t="s">
        <v>2856</v>
      </c>
      <c r="D720" t="s">
        <v>1836</v>
      </c>
      <c r="E720">
        <v>85</v>
      </c>
      <c r="F720" t="s">
        <v>2807</v>
      </c>
      <c r="G720" s="13">
        <v>0.95417866913241445</v>
      </c>
      <c r="H720" s="32"/>
    </row>
    <row r="721" spans="1:8" x14ac:dyDescent="0.35">
      <c r="A721" t="s">
        <v>1837</v>
      </c>
      <c r="B721" t="s">
        <v>150</v>
      </c>
      <c r="C721" t="s">
        <v>2857</v>
      </c>
      <c r="D721" t="s">
        <v>1837</v>
      </c>
      <c r="E721" t="s">
        <v>2838</v>
      </c>
      <c r="F721" t="s">
        <v>2839</v>
      </c>
      <c r="G721" s="13">
        <v>0.98679632012965346</v>
      </c>
      <c r="H721" s="32"/>
    </row>
    <row r="722" spans="1:8" x14ac:dyDescent="0.35">
      <c r="A722" t="s">
        <v>1837</v>
      </c>
      <c r="B722" t="s">
        <v>150</v>
      </c>
      <c r="C722" t="s">
        <v>2857</v>
      </c>
      <c r="D722" t="s">
        <v>1837</v>
      </c>
      <c r="E722" t="s">
        <v>2846</v>
      </c>
      <c r="F722" t="s">
        <v>2847</v>
      </c>
      <c r="G722" s="13">
        <v>0.97455578012821309</v>
      </c>
      <c r="H722" s="32"/>
    </row>
    <row r="723" spans="1:8" x14ac:dyDescent="0.35">
      <c r="A723" t="s">
        <v>1837</v>
      </c>
      <c r="B723" t="s">
        <v>150</v>
      </c>
      <c r="C723" t="s">
        <v>2857</v>
      </c>
      <c r="D723" t="s">
        <v>1837</v>
      </c>
      <c r="E723" t="s">
        <v>2844</v>
      </c>
      <c r="F723" t="s">
        <v>2845</v>
      </c>
      <c r="G723" s="13">
        <v>0.97257332187998524</v>
      </c>
      <c r="H723" s="32"/>
    </row>
    <row r="724" spans="1:8" x14ac:dyDescent="0.35">
      <c r="A724" t="s">
        <v>1837</v>
      </c>
      <c r="B724">
        <v>20</v>
      </c>
      <c r="C724" t="s">
        <v>2859</v>
      </c>
      <c r="D724" t="s">
        <v>1839</v>
      </c>
      <c r="E724" t="s">
        <v>666</v>
      </c>
      <c r="F724" t="s">
        <v>2747</v>
      </c>
      <c r="G724" s="13">
        <v>0.99389238972370331</v>
      </c>
      <c r="H724" s="31"/>
    </row>
    <row r="725" spans="1:8" x14ac:dyDescent="0.35">
      <c r="A725" t="s">
        <v>1837</v>
      </c>
      <c r="B725">
        <v>20</v>
      </c>
      <c r="C725" t="s">
        <v>2859</v>
      </c>
      <c r="D725" t="s">
        <v>1836</v>
      </c>
      <c r="E725">
        <v>40</v>
      </c>
      <c r="F725" t="s">
        <v>2747</v>
      </c>
      <c r="G725" s="13">
        <v>0.99389238972370331</v>
      </c>
      <c r="H725" s="32"/>
    </row>
    <row r="726" spans="1:8" x14ac:dyDescent="0.35">
      <c r="A726" t="s">
        <v>1837</v>
      </c>
      <c r="B726">
        <v>20</v>
      </c>
      <c r="C726" t="s">
        <v>2859</v>
      </c>
      <c r="D726" t="s">
        <v>1837</v>
      </c>
      <c r="E726">
        <v>24</v>
      </c>
      <c r="F726" t="s">
        <v>3629</v>
      </c>
      <c r="G726" s="13">
        <v>0.9914448100508525</v>
      </c>
      <c r="H726" s="32"/>
    </row>
    <row r="727" spans="1:8" x14ac:dyDescent="0.35">
      <c r="A727" t="s">
        <v>1837</v>
      </c>
      <c r="B727">
        <v>21</v>
      </c>
      <c r="C727" t="s">
        <v>2861</v>
      </c>
      <c r="D727" t="s">
        <v>1837</v>
      </c>
      <c r="E727" t="s">
        <v>2886</v>
      </c>
      <c r="F727" t="s">
        <v>2887</v>
      </c>
      <c r="G727" s="13">
        <v>0.9639344262295082</v>
      </c>
      <c r="H727" s="32"/>
    </row>
    <row r="728" spans="1:8" x14ac:dyDescent="0.35">
      <c r="A728" t="s">
        <v>1837</v>
      </c>
      <c r="B728">
        <v>21</v>
      </c>
      <c r="C728" t="s">
        <v>2861</v>
      </c>
      <c r="D728" t="s">
        <v>1839</v>
      </c>
      <c r="E728" t="s">
        <v>666</v>
      </c>
      <c r="F728" t="s">
        <v>2747</v>
      </c>
      <c r="G728" s="13">
        <v>0.9</v>
      </c>
      <c r="H728" s="32"/>
    </row>
    <row r="729" spans="1:8" x14ac:dyDescent="0.35">
      <c r="A729" t="s">
        <v>1837</v>
      </c>
      <c r="B729">
        <v>21</v>
      </c>
      <c r="C729" t="s">
        <v>2861</v>
      </c>
      <c r="D729" t="s">
        <v>1836</v>
      </c>
      <c r="E729">
        <v>40</v>
      </c>
      <c r="F729" t="s">
        <v>2747</v>
      </c>
      <c r="G729" s="13">
        <v>0.9</v>
      </c>
      <c r="H729" s="32"/>
    </row>
    <row r="730" spans="1:8" x14ac:dyDescent="0.35">
      <c r="A730" t="s">
        <v>1837</v>
      </c>
      <c r="B730">
        <v>22</v>
      </c>
      <c r="C730" t="s">
        <v>2863</v>
      </c>
      <c r="D730" t="s">
        <v>1839</v>
      </c>
      <c r="E730" t="s">
        <v>666</v>
      </c>
      <c r="F730" t="s">
        <v>2747</v>
      </c>
      <c r="G730" s="13">
        <v>0.92500000000000004</v>
      </c>
      <c r="H730" s="32"/>
    </row>
    <row r="731" spans="1:8" x14ac:dyDescent="0.35">
      <c r="A731" t="s">
        <v>1837</v>
      </c>
      <c r="B731">
        <v>22</v>
      </c>
      <c r="C731" t="s">
        <v>2863</v>
      </c>
      <c r="D731" t="s">
        <v>1836</v>
      </c>
      <c r="E731">
        <v>40</v>
      </c>
      <c r="F731" t="s">
        <v>2747</v>
      </c>
      <c r="G731" s="13">
        <v>0.92500000000000004</v>
      </c>
      <c r="H731" s="31"/>
    </row>
    <row r="732" spans="1:8" x14ac:dyDescent="0.35">
      <c r="A732" t="s">
        <v>1837</v>
      </c>
      <c r="B732">
        <v>22</v>
      </c>
      <c r="C732" t="s">
        <v>2863</v>
      </c>
      <c r="D732" t="s">
        <v>1839</v>
      </c>
      <c r="E732" t="s">
        <v>670</v>
      </c>
      <c r="F732" t="s">
        <v>3330</v>
      </c>
      <c r="G732" s="13">
        <v>0.90106023958164039</v>
      </c>
      <c r="H732" s="32"/>
    </row>
    <row r="733" spans="1:8" x14ac:dyDescent="0.35">
      <c r="A733" t="s">
        <v>1837</v>
      </c>
      <c r="B733">
        <v>23</v>
      </c>
      <c r="C733" t="s">
        <v>2865</v>
      </c>
      <c r="D733" t="s">
        <v>1839</v>
      </c>
      <c r="E733" t="s">
        <v>668</v>
      </c>
      <c r="F733" t="s">
        <v>3327</v>
      </c>
      <c r="G733" s="13">
        <v>0.99613852283174997</v>
      </c>
      <c r="H733" s="32"/>
    </row>
    <row r="734" spans="1:8" x14ac:dyDescent="0.35">
      <c r="A734" t="s">
        <v>1837</v>
      </c>
      <c r="B734">
        <v>23</v>
      </c>
      <c r="C734" t="s">
        <v>2865</v>
      </c>
      <c r="D734" t="s">
        <v>1837</v>
      </c>
      <c r="E734">
        <v>20</v>
      </c>
      <c r="F734" t="s">
        <v>2859</v>
      </c>
      <c r="G734" s="13">
        <v>0.94545454545454544</v>
      </c>
      <c r="H734" s="32"/>
    </row>
    <row r="735" spans="1:8" x14ac:dyDescent="0.35">
      <c r="A735" t="s">
        <v>1837</v>
      </c>
      <c r="B735">
        <v>23</v>
      </c>
      <c r="C735" t="s">
        <v>2865</v>
      </c>
      <c r="D735" t="s">
        <v>1839</v>
      </c>
      <c r="E735" t="s">
        <v>666</v>
      </c>
      <c r="F735" t="s">
        <v>2747</v>
      </c>
      <c r="G735" s="13">
        <v>0.92258657676984368</v>
      </c>
      <c r="H735" s="32"/>
    </row>
    <row r="736" spans="1:8" x14ac:dyDescent="0.35">
      <c r="A736" t="s">
        <v>1837</v>
      </c>
      <c r="B736">
        <v>24</v>
      </c>
      <c r="C736" t="s">
        <v>3629</v>
      </c>
      <c r="D736" t="s">
        <v>1837</v>
      </c>
      <c r="E736">
        <v>20</v>
      </c>
      <c r="F736" t="s">
        <v>2859</v>
      </c>
      <c r="G736" s="13">
        <v>0.9914448100508525</v>
      </c>
      <c r="H736" s="32"/>
    </row>
    <row r="737" spans="1:8" x14ac:dyDescent="0.35">
      <c r="A737" t="s">
        <v>1837</v>
      </c>
      <c r="B737">
        <v>24</v>
      </c>
      <c r="C737" t="s">
        <v>3629</v>
      </c>
      <c r="D737" t="s">
        <v>1839</v>
      </c>
      <c r="E737" t="s">
        <v>666</v>
      </c>
      <c r="F737" t="s">
        <v>2747</v>
      </c>
      <c r="G737" s="13">
        <v>0.98132366273798732</v>
      </c>
      <c r="H737" s="32"/>
    </row>
    <row r="738" spans="1:8" x14ac:dyDescent="0.35">
      <c r="A738" t="s">
        <v>1837</v>
      </c>
      <c r="B738">
        <v>24</v>
      </c>
      <c r="C738" t="s">
        <v>3629</v>
      </c>
      <c r="D738" t="s">
        <v>1836</v>
      </c>
      <c r="E738">
        <v>40</v>
      </c>
      <c r="F738" t="s">
        <v>2747</v>
      </c>
      <c r="G738" s="13">
        <v>0.98132366273798732</v>
      </c>
      <c r="H738" s="32"/>
    </row>
    <row r="739" spans="1:8" x14ac:dyDescent="0.35">
      <c r="A739" t="s">
        <v>1837</v>
      </c>
      <c r="B739" t="s">
        <v>2870</v>
      </c>
      <c r="C739" t="s">
        <v>2871</v>
      </c>
      <c r="D739" t="s">
        <v>1837</v>
      </c>
      <c r="E739" t="s">
        <v>2888</v>
      </c>
      <c r="F739" t="s">
        <v>2889</v>
      </c>
      <c r="G739" s="13">
        <v>0.9919385796545106</v>
      </c>
      <c r="H739" s="32"/>
    </row>
    <row r="740" spans="1:8" x14ac:dyDescent="0.35">
      <c r="A740" t="s">
        <v>1837</v>
      </c>
      <c r="B740" t="s">
        <v>2870</v>
      </c>
      <c r="C740" t="s">
        <v>2871</v>
      </c>
      <c r="D740" t="s">
        <v>1837</v>
      </c>
      <c r="E740" t="s">
        <v>2888</v>
      </c>
      <c r="F740" t="s">
        <v>2891</v>
      </c>
      <c r="G740" s="13">
        <v>0.95220700152207005</v>
      </c>
      <c r="H740" s="32"/>
    </row>
    <row r="741" spans="1:8" x14ac:dyDescent="0.35">
      <c r="A741" t="s">
        <v>1837</v>
      </c>
      <c r="B741" t="s">
        <v>2870</v>
      </c>
      <c r="C741" t="s">
        <v>2871</v>
      </c>
      <c r="D741" t="s">
        <v>1839</v>
      </c>
      <c r="E741" t="s">
        <v>666</v>
      </c>
      <c r="F741" t="s">
        <v>2747</v>
      </c>
      <c r="G741" s="13">
        <v>0.9</v>
      </c>
      <c r="H741" s="32"/>
    </row>
    <row r="742" spans="1:8" x14ac:dyDescent="0.35">
      <c r="A742" t="s">
        <v>1837</v>
      </c>
      <c r="B742">
        <v>170</v>
      </c>
      <c r="C742" t="s">
        <v>2872</v>
      </c>
      <c r="D742" t="s">
        <v>1839</v>
      </c>
      <c r="E742" t="s">
        <v>666</v>
      </c>
      <c r="F742" t="s">
        <v>2747</v>
      </c>
      <c r="G742" s="13">
        <v>0.93089005235602096</v>
      </c>
      <c r="H742" s="32"/>
    </row>
    <row r="743" spans="1:8" x14ac:dyDescent="0.35">
      <c r="A743" t="s">
        <v>1837</v>
      </c>
      <c r="B743">
        <v>170</v>
      </c>
      <c r="C743" t="s">
        <v>2872</v>
      </c>
      <c r="D743" t="s">
        <v>1836</v>
      </c>
      <c r="E743">
        <v>40</v>
      </c>
      <c r="F743" t="s">
        <v>2747</v>
      </c>
      <c r="G743" s="13">
        <v>0.93089005235602096</v>
      </c>
      <c r="H743" s="32"/>
    </row>
    <row r="744" spans="1:8" x14ac:dyDescent="0.35">
      <c r="A744" t="s">
        <v>1837</v>
      </c>
      <c r="B744">
        <v>170</v>
      </c>
      <c r="C744" t="s">
        <v>2872</v>
      </c>
      <c r="D744" t="s">
        <v>1839</v>
      </c>
      <c r="E744" t="s">
        <v>670</v>
      </c>
      <c r="F744" t="s">
        <v>3330</v>
      </c>
      <c r="G744" s="13">
        <v>0.90674482110169752</v>
      </c>
      <c r="H744" s="32"/>
    </row>
    <row r="745" spans="1:8" x14ac:dyDescent="0.35">
      <c r="A745" t="s">
        <v>1837</v>
      </c>
      <c r="B745" t="s">
        <v>362</v>
      </c>
      <c r="C745" t="s">
        <v>3440</v>
      </c>
      <c r="D745" t="s">
        <v>1837</v>
      </c>
      <c r="E745" t="s">
        <v>368</v>
      </c>
      <c r="F745" t="s">
        <v>3446</v>
      </c>
      <c r="G745" s="13">
        <v>0.95497002503974149</v>
      </c>
      <c r="H745" s="32"/>
    </row>
    <row r="746" spans="1:8" x14ac:dyDescent="0.35">
      <c r="A746" t="s">
        <v>1837</v>
      </c>
      <c r="B746" t="s">
        <v>362</v>
      </c>
      <c r="C746" t="s">
        <v>3440</v>
      </c>
      <c r="D746" t="s">
        <v>1837</v>
      </c>
      <c r="E746" t="s">
        <v>3052</v>
      </c>
      <c r="F746" t="s">
        <v>3477</v>
      </c>
      <c r="G746" s="13">
        <v>0.9444557023587582</v>
      </c>
      <c r="H746" s="32"/>
    </row>
    <row r="747" spans="1:8" x14ac:dyDescent="0.35">
      <c r="A747" t="s">
        <v>1837</v>
      </c>
      <c r="B747" t="s">
        <v>362</v>
      </c>
      <c r="C747" t="s">
        <v>3440</v>
      </c>
      <c r="D747" t="s">
        <v>1837</v>
      </c>
      <c r="E747" t="s">
        <v>414</v>
      </c>
      <c r="F747" t="s">
        <v>2965</v>
      </c>
      <c r="G747" s="13">
        <v>0.94085155350978134</v>
      </c>
      <c r="H747" s="32"/>
    </row>
    <row r="748" spans="1:8" x14ac:dyDescent="0.35">
      <c r="A748" t="s">
        <v>1837</v>
      </c>
      <c r="B748" t="s">
        <v>364</v>
      </c>
      <c r="C748" t="s">
        <v>3442</v>
      </c>
      <c r="D748" t="s">
        <v>1837</v>
      </c>
      <c r="E748" t="s">
        <v>368</v>
      </c>
      <c r="F748" t="s">
        <v>3446</v>
      </c>
      <c r="G748" s="13">
        <v>0.95497002503974149</v>
      </c>
      <c r="H748" s="32"/>
    </row>
    <row r="749" spans="1:8" x14ac:dyDescent="0.35">
      <c r="A749" t="s">
        <v>1837</v>
      </c>
      <c r="B749" t="s">
        <v>364</v>
      </c>
      <c r="C749" t="s">
        <v>3442</v>
      </c>
      <c r="D749" t="s">
        <v>1837</v>
      </c>
      <c r="E749" t="s">
        <v>3054</v>
      </c>
      <c r="F749" t="s">
        <v>3479</v>
      </c>
      <c r="G749" s="13">
        <v>0.9444557023587582</v>
      </c>
      <c r="H749" s="32"/>
    </row>
    <row r="750" spans="1:8" x14ac:dyDescent="0.35">
      <c r="A750" t="s">
        <v>1837</v>
      </c>
      <c r="B750" t="s">
        <v>364</v>
      </c>
      <c r="C750" t="s">
        <v>3442</v>
      </c>
      <c r="D750" t="s">
        <v>1837</v>
      </c>
      <c r="E750" t="s">
        <v>416</v>
      </c>
      <c r="F750" t="s">
        <v>2967</v>
      </c>
      <c r="G750" s="13">
        <v>0.94085155350978134</v>
      </c>
      <c r="H750" s="32"/>
    </row>
    <row r="751" spans="1:8" x14ac:dyDescent="0.35">
      <c r="A751" t="s">
        <v>1837</v>
      </c>
      <c r="B751" t="s">
        <v>366</v>
      </c>
      <c r="C751" t="s">
        <v>3444</v>
      </c>
      <c r="D751" t="s">
        <v>1837</v>
      </c>
      <c r="E751" t="s">
        <v>368</v>
      </c>
      <c r="F751" t="s">
        <v>3446</v>
      </c>
      <c r="G751" s="13">
        <v>0.95552105672062471</v>
      </c>
      <c r="H751" s="32"/>
    </row>
    <row r="752" spans="1:8" x14ac:dyDescent="0.35">
      <c r="A752" t="s">
        <v>1837</v>
      </c>
      <c r="B752" t="s">
        <v>366</v>
      </c>
      <c r="C752" t="s">
        <v>3444</v>
      </c>
      <c r="D752" t="s">
        <v>1836</v>
      </c>
      <c r="E752">
        <v>57</v>
      </c>
      <c r="F752" t="s">
        <v>3567</v>
      </c>
      <c r="G752" s="13">
        <v>0.93117637820009425</v>
      </c>
      <c r="H752" s="32"/>
    </row>
    <row r="753" spans="1:8" x14ac:dyDescent="0.35">
      <c r="A753" t="s">
        <v>1837</v>
      </c>
      <c r="B753" t="s">
        <v>366</v>
      </c>
      <c r="C753" t="s">
        <v>3444</v>
      </c>
      <c r="D753" t="s">
        <v>1837</v>
      </c>
      <c r="E753">
        <v>20</v>
      </c>
      <c r="F753" t="s">
        <v>2859</v>
      </c>
      <c r="G753" s="13">
        <v>0.88528784648187631</v>
      </c>
      <c r="H753" s="32"/>
    </row>
    <row r="754" spans="1:8" x14ac:dyDescent="0.35">
      <c r="A754" t="s">
        <v>1837</v>
      </c>
      <c r="B754" t="s">
        <v>368</v>
      </c>
      <c r="C754" t="s">
        <v>3446</v>
      </c>
      <c r="D754" t="s">
        <v>1837</v>
      </c>
      <c r="E754" t="s">
        <v>370</v>
      </c>
      <c r="F754" t="s">
        <v>3448</v>
      </c>
      <c r="G754" s="13">
        <v>0.96218060504966263</v>
      </c>
      <c r="H754" s="31"/>
    </row>
    <row r="755" spans="1:8" x14ac:dyDescent="0.35">
      <c r="A755" t="s">
        <v>1837</v>
      </c>
      <c r="B755" t="s">
        <v>368</v>
      </c>
      <c r="C755" t="s">
        <v>3446</v>
      </c>
      <c r="D755" t="s">
        <v>1837</v>
      </c>
      <c r="E755" t="s">
        <v>366</v>
      </c>
      <c r="F755" t="s">
        <v>3444</v>
      </c>
      <c r="G755" s="13">
        <v>0.95552105672062471</v>
      </c>
      <c r="H755" s="32"/>
    </row>
    <row r="756" spans="1:8" x14ac:dyDescent="0.35">
      <c r="A756" t="s">
        <v>1837</v>
      </c>
      <c r="B756" t="s">
        <v>368</v>
      </c>
      <c r="C756" t="s">
        <v>3446</v>
      </c>
      <c r="D756" t="s">
        <v>1837</v>
      </c>
      <c r="E756" t="s">
        <v>362</v>
      </c>
      <c r="F756" t="s">
        <v>3440</v>
      </c>
      <c r="G756" s="13">
        <v>0.95497002503974149</v>
      </c>
      <c r="H756" s="32"/>
    </row>
    <row r="757" spans="1:8" x14ac:dyDescent="0.35">
      <c r="A757" t="s">
        <v>1837</v>
      </c>
      <c r="B757" t="s">
        <v>370</v>
      </c>
      <c r="C757" t="s">
        <v>3448</v>
      </c>
      <c r="D757" t="s">
        <v>1837</v>
      </c>
      <c r="E757" t="s">
        <v>368</v>
      </c>
      <c r="F757" t="s">
        <v>3446</v>
      </c>
      <c r="G757" s="13">
        <v>0.96218060504966263</v>
      </c>
      <c r="H757" s="32"/>
    </row>
    <row r="758" spans="1:8" x14ac:dyDescent="0.35">
      <c r="A758" t="s">
        <v>1837</v>
      </c>
      <c r="B758" t="s">
        <v>370</v>
      </c>
      <c r="C758" t="s">
        <v>3448</v>
      </c>
      <c r="D758" t="s">
        <v>1837</v>
      </c>
      <c r="E758" t="s">
        <v>3071</v>
      </c>
      <c r="F758" t="s">
        <v>3485</v>
      </c>
      <c r="G758" s="13">
        <v>0.9419642857142857</v>
      </c>
      <c r="H758" s="32"/>
    </row>
    <row r="759" spans="1:8" x14ac:dyDescent="0.35">
      <c r="A759" t="s">
        <v>1837</v>
      </c>
      <c r="B759" t="s">
        <v>370</v>
      </c>
      <c r="C759" t="s">
        <v>3448</v>
      </c>
      <c r="D759" t="s">
        <v>1837</v>
      </c>
      <c r="E759" t="s">
        <v>138</v>
      </c>
      <c r="F759" t="s">
        <v>3119</v>
      </c>
      <c r="G759" s="13">
        <v>0.93829531812725098</v>
      </c>
      <c r="H759" s="32"/>
    </row>
    <row r="760" spans="1:8" x14ac:dyDescent="0.35">
      <c r="A760" t="s">
        <v>1837</v>
      </c>
      <c r="B760" t="s">
        <v>2878</v>
      </c>
      <c r="C760" t="s">
        <v>3631</v>
      </c>
      <c r="D760" t="s">
        <v>1837</v>
      </c>
      <c r="E760">
        <v>24</v>
      </c>
      <c r="F760" t="s">
        <v>3629</v>
      </c>
      <c r="G760" s="13">
        <v>0.95955056179775278</v>
      </c>
      <c r="H760" s="32"/>
    </row>
    <row r="761" spans="1:8" x14ac:dyDescent="0.35">
      <c r="A761" t="s">
        <v>1837</v>
      </c>
      <c r="B761" t="s">
        <v>2878</v>
      </c>
      <c r="C761" t="s">
        <v>3631</v>
      </c>
      <c r="D761" t="s">
        <v>1837</v>
      </c>
      <c r="E761">
        <v>20</v>
      </c>
      <c r="F761" t="s">
        <v>2859</v>
      </c>
      <c r="G761" s="13">
        <v>0.93380723395358567</v>
      </c>
      <c r="H761" s="32"/>
    </row>
    <row r="762" spans="1:8" x14ac:dyDescent="0.35">
      <c r="A762" t="s">
        <v>1837</v>
      </c>
      <c r="B762" t="s">
        <v>2878</v>
      </c>
      <c r="C762" t="s">
        <v>3631</v>
      </c>
      <c r="D762" t="s">
        <v>1839</v>
      </c>
      <c r="E762" t="s">
        <v>666</v>
      </c>
      <c r="F762" t="s">
        <v>2747</v>
      </c>
      <c r="G762" s="13">
        <v>0.90970927043335159</v>
      </c>
      <c r="H762" s="31"/>
    </row>
    <row r="763" spans="1:8" x14ac:dyDescent="0.35">
      <c r="A763" t="s">
        <v>1837</v>
      </c>
      <c r="B763" t="s">
        <v>2884</v>
      </c>
      <c r="C763" t="s">
        <v>2885</v>
      </c>
      <c r="D763" t="s">
        <v>1839</v>
      </c>
      <c r="E763" t="s">
        <v>666</v>
      </c>
      <c r="F763" t="s">
        <v>2747</v>
      </c>
      <c r="G763" s="13">
        <v>0.93888888888888888</v>
      </c>
      <c r="H763" s="32"/>
    </row>
    <row r="764" spans="1:8" x14ac:dyDescent="0.35">
      <c r="A764" t="s">
        <v>1837</v>
      </c>
      <c r="B764" t="s">
        <v>2884</v>
      </c>
      <c r="C764" t="s">
        <v>2885</v>
      </c>
      <c r="D764" t="s">
        <v>1836</v>
      </c>
      <c r="E764">
        <v>40</v>
      </c>
      <c r="F764" t="s">
        <v>2747</v>
      </c>
      <c r="G764" s="13">
        <v>0.93888888888888888</v>
      </c>
      <c r="H764" s="32"/>
    </row>
    <row r="765" spans="1:8" x14ac:dyDescent="0.35">
      <c r="A765" t="s">
        <v>1837</v>
      </c>
      <c r="B765" t="s">
        <v>2884</v>
      </c>
      <c r="C765" t="s">
        <v>2885</v>
      </c>
      <c r="D765" t="s">
        <v>1837</v>
      </c>
      <c r="E765" t="s">
        <v>2886</v>
      </c>
      <c r="F765" t="s">
        <v>2887</v>
      </c>
      <c r="G765" s="13">
        <v>0.91803278688524592</v>
      </c>
      <c r="H765" s="32"/>
    </row>
    <row r="766" spans="1:8" x14ac:dyDescent="0.35">
      <c r="A766" t="s">
        <v>1837</v>
      </c>
      <c r="B766" t="s">
        <v>2886</v>
      </c>
      <c r="C766" t="s">
        <v>2887</v>
      </c>
      <c r="D766" t="s">
        <v>1837</v>
      </c>
      <c r="E766">
        <v>21</v>
      </c>
      <c r="F766" t="s">
        <v>2861</v>
      </c>
      <c r="G766" s="13">
        <v>0.9639344262295082</v>
      </c>
      <c r="H766" s="32"/>
    </row>
    <row r="767" spans="1:8" x14ac:dyDescent="0.35">
      <c r="A767" t="s">
        <v>1837</v>
      </c>
      <c r="B767" t="s">
        <v>2886</v>
      </c>
      <c r="C767" t="s">
        <v>2887</v>
      </c>
      <c r="D767" t="s">
        <v>1837</v>
      </c>
      <c r="E767" t="s">
        <v>2884</v>
      </c>
      <c r="F767" t="s">
        <v>2885</v>
      </c>
      <c r="G767" s="13">
        <v>0.91803278688524592</v>
      </c>
      <c r="H767" s="32"/>
    </row>
    <row r="768" spans="1:8" x14ac:dyDescent="0.35">
      <c r="A768" t="s">
        <v>1837</v>
      </c>
      <c r="B768" t="s">
        <v>2886</v>
      </c>
      <c r="C768" t="s">
        <v>2887</v>
      </c>
      <c r="D768" t="s">
        <v>1839</v>
      </c>
      <c r="E768" t="s">
        <v>666</v>
      </c>
      <c r="F768" t="s">
        <v>2747</v>
      </c>
      <c r="G768" s="13">
        <v>0.88196721311475412</v>
      </c>
      <c r="H768" s="32"/>
    </row>
    <row r="769" spans="1:8" x14ac:dyDescent="0.35">
      <c r="A769" t="s">
        <v>1837</v>
      </c>
      <c r="B769" t="s">
        <v>2888</v>
      </c>
      <c r="C769" t="s">
        <v>2889</v>
      </c>
      <c r="D769" t="s">
        <v>1837</v>
      </c>
      <c r="E769" t="s">
        <v>2870</v>
      </c>
      <c r="F769" t="s">
        <v>2871</v>
      </c>
      <c r="G769" s="13">
        <v>0.9919385796545106</v>
      </c>
      <c r="H769" s="32"/>
    </row>
    <row r="770" spans="1:8" x14ac:dyDescent="0.35">
      <c r="A770" t="s">
        <v>1837</v>
      </c>
      <c r="B770" t="s">
        <v>2888</v>
      </c>
      <c r="C770" t="s">
        <v>2889</v>
      </c>
      <c r="D770" t="s">
        <v>1837</v>
      </c>
      <c r="E770" t="s">
        <v>2888</v>
      </c>
      <c r="F770" t="s">
        <v>2891</v>
      </c>
      <c r="G770" s="13">
        <v>0.91524694398677375</v>
      </c>
      <c r="H770" s="32"/>
    </row>
    <row r="771" spans="1:8" x14ac:dyDescent="0.35">
      <c r="A771" t="s">
        <v>1837</v>
      </c>
      <c r="B771" t="s">
        <v>2888</v>
      </c>
      <c r="C771" t="s">
        <v>2889</v>
      </c>
      <c r="D771" t="s">
        <v>1839</v>
      </c>
      <c r="E771" t="s">
        <v>666</v>
      </c>
      <c r="F771" t="s">
        <v>2747</v>
      </c>
      <c r="G771" s="13">
        <v>0.89596928982725532</v>
      </c>
      <c r="H771" s="32"/>
    </row>
    <row r="772" spans="1:8" x14ac:dyDescent="0.35">
      <c r="A772" t="s">
        <v>1837</v>
      </c>
      <c r="B772" t="s">
        <v>2888</v>
      </c>
      <c r="C772" t="s">
        <v>2891</v>
      </c>
      <c r="D772" t="s">
        <v>1837</v>
      </c>
      <c r="E772" t="s">
        <v>2870</v>
      </c>
      <c r="F772" t="s">
        <v>2871</v>
      </c>
      <c r="G772" s="13">
        <v>0.95220700152207005</v>
      </c>
      <c r="H772" s="32"/>
    </row>
    <row r="773" spans="1:8" x14ac:dyDescent="0.35">
      <c r="A773" t="s">
        <v>1837</v>
      </c>
      <c r="B773" t="s">
        <v>2888</v>
      </c>
      <c r="C773" t="s">
        <v>2891</v>
      </c>
      <c r="D773" t="s">
        <v>1837</v>
      </c>
      <c r="E773" t="s">
        <v>2888</v>
      </c>
      <c r="F773" t="s">
        <v>2889</v>
      </c>
      <c r="G773" s="13">
        <v>0.91524694398677375</v>
      </c>
      <c r="H773" s="32"/>
    </row>
    <row r="774" spans="1:8" x14ac:dyDescent="0.35">
      <c r="A774" t="s">
        <v>1837</v>
      </c>
      <c r="B774" t="s">
        <v>2888</v>
      </c>
      <c r="C774" t="s">
        <v>2891</v>
      </c>
      <c r="D774" t="s">
        <v>1839</v>
      </c>
      <c r="E774" t="s">
        <v>666</v>
      </c>
      <c r="F774" t="s">
        <v>2747</v>
      </c>
      <c r="G774" s="13">
        <v>0.87610350076103505</v>
      </c>
      <c r="H774" s="32"/>
    </row>
    <row r="775" spans="1:8" x14ac:dyDescent="0.35">
      <c r="A775" t="s">
        <v>1837</v>
      </c>
      <c r="B775">
        <v>102</v>
      </c>
      <c r="C775" t="s">
        <v>3578</v>
      </c>
      <c r="D775" t="s">
        <v>1836</v>
      </c>
      <c r="E775">
        <v>61</v>
      </c>
      <c r="F775" t="s">
        <v>3437</v>
      </c>
      <c r="G775" s="13">
        <v>0.99348837209302321</v>
      </c>
      <c r="H775" s="32"/>
    </row>
    <row r="776" spans="1:8" x14ac:dyDescent="0.35">
      <c r="A776" t="s">
        <v>1837</v>
      </c>
      <c r="B776">
        <v>102</v>
      </c>
      <c r="C776" t="s">
        <v>3578</v>
      </c>
      <c r="D776" t="s">
        <v>1839</v>
      </c>
      <c r="E776" t="s">
        <v>2543</v>
      </c>
      <c r="F776" t="s">
        <v>3353</v>
      </c>
      <c r="G776" s="13">
        <v>0.95685529589529772</v>
      </c>
      <c r="H776" s="31"/>
    </row>
    <row r="777" spans="1:8" x14ac:dyDescent="0.35">
      <c r="A777" t="s">
        <v>1837</v>
      </c>
      <c r="B777">
        <v>102</v>
      </c>
      <c r="C777" t="s">
        <v>3578</v>
      </c>
      <c r="D777" t="s">
        <v>1837</v>
      </c>
      <c r="E777" t="s">
        <v>2896</v>
      </c>
      <c r="F777" t="s">
        <v>3579</v>
      </c>
      <c r="G777" s="13">
        <v>0.93617021276595747</v>
      </c>
      <c r="H777" s="32"/>
    </row>
    <row r="778" spans="1:8" x14ac:dyDescent="0.35">
      <c r="A778" t="s">
        <v>1837</v>
      </c>
      <c r="B778" t="s">
        <v>2896</v>
      </c>
      <c r="C778" t="s">
        <v>3579</v>
      </c>
      <c r="D778" t="s">
        <v>1837</v>
      </c>
      <c r="E778">
        <v>102</v>
      </c>
      <c r="F778" t="s">
        <v>3578</v>
      </c>
      <c r="G778" s="13">
        <v>0.93617021276595747</v>
      </c>
      <c r="H778" s="32"/>
    </row>
    <row r="779" spans="1:8" x14ac:dyDescent="0.35">
      <c r="A779" t="s">
        <v>1837</v>
      </c>
      <c r="B779" t="s">
        <v>2896</v>
      </c>
      <c r="C779" t="s">
        <v>3579</v>
      </c>
      <c r="D779" t="s">
        <v>1836</v>
      </c>
      <c r="E779">
        <v>61</v>
      </c>
      <c r="F779" t="s">
        <v>3437</v>
      </c>
      <c r="G779" s="13">
        <v>0.91093333333333337</v>
      </c>
      <c r="H779" s="32"/>
    </row>
    <row r="780" spans="1:8" x14ac:dyDescent="0.35">
      <c r="A780" t="s">
        <v>1837</v>
      </c>
      <c r="B780" t="s">
        <v>2896</v>
      </c>
      <c r="C780" t="s">
        <v>3579</v>
      </c>
      <c r="D780" t="s">
        <v>1837</v>
      </c>
      <c r="E780" t="s">
        <v>2906</v>
      </c>
      <c r="F780" t="s">
        <v>2908</v>
      </c>
      <c r="G780" s="13">
        <v>0.90745464852607705</v>
      </c>
      <c r="H780" s="32"/>
    </row>
    <row r="781" spans="1:8" x14ac:dyDescent="0.35">
      <c r="A781" t="s">
        <v>1837</v>
      </c>
      <c r="B781" t="s">
        <v>23</v>
      </c>
      <c r="C781" t="s">
        <v>2898</v>
      </c>
      <c r="D781" t="s">
        <v>1836</v>
      </c>
      <c r="E781">
        <v>11</v>
      </c>
      <c r="F781" t="s">
        <v>2703</v>
      </c>
      <c r="G781" s="13">
        <v>0.94835419564209555</v>
      </c>
      <c r="H781" s="32"/>
    </row>
    <row r="782" spans="1:8" x14ac:dyDescent="0.35">
      <c r="A782" t="s">
        <v>1837</v>
      </c>
      <c r="B782" t="s">
        <v>23</v>
      </c>
      <c r="C782" t="s">
        <v>2898</v>
      </c>
      <c r="D782" t="s">
        <v>1837</v>
      </c>
      <c r="E782" t="s">
        <v>21</v>
      </c>
      <c r="F782" t="s">
        <v>2903</v>
      </c>
      <c r="G782" s="13">
        <v>0.94089983499523966</v>
      </c>
      <c r="H782" s="32"/>
    </row>
    <row r="783" spans="1:8" x14ac:dyDescent="0.35">
      <c r="A783" t="s">
        <v>1837</v>
      </c>
      <c r="B783" t="s">
        <v>23</v>
      </c>
      <c r="C783" t="s">
        <v>2898</v>
      </c>
      <c r="D783" t="s">
        <v>1837</v>
      </c>
      <c r="E783" t="s">
        <v>13</v>
      </c>
      <c r="F783" t="s">
        <v>3120</v>
      </c>
      <c r="G783" s="13">
        <v>0.9024769733914193</v>
      </c>
      <c r="H783" s="32"/>
    </row>
    <row r="784" spans="1:8" x14ac:dyDescent="0.35">
      <c r="A784" t="s">
        <v>1837</v>
      </c>
      <c r="B784" t="s">
        <v>76</v>
      </c>
      <c r="C784" t="s">
        <v>2899</v>
      </c>
      <c r="D784" t="s">
        <v>1836</v>
      </c>
      <c r="E784">
        <v>85</v>
      </c>
      <c r="F784" t="s">
        <v>2807</v>
      </c>
      <c r="G784" s="13">
        <v>0.95398434768577034</v>
      </c>
      <c r="H784" s="32"/>
    </row>
    <row r="785" spans="1:8" x14ac:dyDescent="0.35">
      <c r="A785" t="s">
        <v>1837</v>
      </c>
      <c r="B785" t="s">
        <v>76</v>
      </c>
      <c r="C785" t="s">
        <v>2899</v>
      </c>
      <c r="D785" t="s">
        <v>1837</v>
      </c>
      <c r="E785">
        <v>101</v>
      </c>
      <c r="F785" t="s">
        <v>3051</v>
      </c>
      <c r="G785" s="13">
        <v>0.94944989354927245</v>
      </c>
      <c r="H785" s="32"/>
    </row>
    <row r="786" spans="1:8" x14ac:dyDescent="0.35">
      <c r="A786" t="s">
        <v>1837</v>
      </c>
      <c r="B786" t="s">
        <v>76</v>
      </c>
      <c r="C786" t="s">
        <v>2899</v>
      </c>
      <c r="D786" t="s">
        <v>1837</v>
      </c>
      <c r="E786" t="s">
        <v>3</v>
      </c>
      <c r="F786" t="s">
        <v>2905</v>
      </c>
      <c r="G786" s="13">
        <v>0.92740991151523788</v>
      </c>
      <c r="H786" s="32"/>
    </row>
    <row r="787" spans="1:8" x14ac:dyDescent="0.35">
      <c r="A787" t="s">
        <v>1837</v>
      </c>
      <c r="B787" t="s">
        <v>2900</v>
      </c>
      <c r="C787" t="s">
        <v>2901</v>
      </c>
      <c r="D787" t="s">
        <v>1837</v>
      </c>
      <c r="E787" t="s">
        <v>2906</v>
      </c>
      <c r="F787" t="s">
        <v>2908</v>
      </c>
      <c r="G787" s="13">
        <v>0.96014427635615429</v>
      </c>
      <c r="H787" s="32"/>
    </row>
    <row r="788" spans="1:8" x14ac:dyDescent="0.35">
      <c r="A788" t="s">
        <v>1837</v>
      </c>
      <c r="B788" t="s">
        <v>2900</v>
      </c>
      <c r="C788" t="s">
        <v>2901</v>
      </c>
      <c r="D788" t="s">
        <v>1837</v>
      </c>
      <c r="E788" t="s">
        <v>3025</v>
      </c>
      <c r="F788" t="s">
        <v>3026</v>
      </c>
      <c r="G788" s="13">
        <v>0.95393727874075329</v>
      </c>
      <c r="H788" s="32"/>
    </row>
    <row r="789" spans="1:8" x14ac:dyDescent="0.35">
      <c r="A789" t="s">
        <v>1837</v>
      </c>
      <c r="B789" t="s">
        <v>2900</v>
      </c>
      <c r="C789" t="s">
        <v>2901</v>
      </c>
      <c r="D789" t="s">
        <v>1837</v>
      </c>
      <c r="E789" t="s">
        <v>3122</v>
      </c>
      <c r="F789" t="s">
        <v>3123</v>
      </c>
      <c r="G789" s="13">
        <v>0.93126464256748387</v>
      </c>
      <c r="H789" s="32"/>
    </row>
    <row r="790" spans="1:8" x14ac:dyDescent="0.35">
      <c r="A790" t="s">
        <v>1837</v>
      </c>
      <c r="B790" t="s">
        <v>21</v>
      </c>
      <c r="C790" t="s">
        <v>2903</v>
      </c>
      <c r="D790" t="s">
        <v>1836</v>
      </c>
      <c r="E790">
        <v>11</v>
      </c>
      <c r="F790" t="s">
        <v>2703</v>
      </c>
      <c r="G790" s="13">
        <v>0.95267175572519081</v>
      </c>
      <c r="H790" s="32"/>
    </row>
    <row r="791" spans="1:8" x14ac:dyDescent="0.35">
      <c r="A791" t="s">
        <v>1837</v>
      </c>
      <c r="B791" t="s">
        <v>21</v>
      </c>
      <c r="C791" t="s">
        <v>2903</v>
      </c>
      <c r="D791" t="s">
        <v>1837</v>
      </c>
      <c r="E791" t="s">
        <v>23</v>
      </c>
      <c r="F791" t="s">
        <v>2898</v>
      </c>
      <c r="G791" s="13">
        <v>0.94089983499523966</v>
      </c>
      <c r="H791" s="32"/>
    </row>
    <row r="792" spans="1:8" x14ac:dyDescent="0.35">
      <c r="A792" t="s">
        <v>1837</v>
      </c>
      <c r="B792" t="s">
        <v>21</v>
      </c>
      <c r="C792" t="s">
        <v>2903</v>
      </c>
      <c r="D792" t="s">
        <v>1837</v>
      </c>
      <c r="E792">
        <v>51</v>
      </c>
      <c r="F792" t="s">
        <v>3220</v>
      </c>
      <c r="G792" s="13">
        <v>0.9179100923374639</v>
      </c>
      <c r="H792" s="32"/>
    </row>
    <row r="793" spans="1:8" x14ac:dyDescent="0.35">
      <c r="A793" t="s">
        <v>1837</v>
      </c>
      <c r="B793" t="s">
        <v>3</v>
      </c>
      <c r="C793" t="s">
        <v>2905</v>
      </c>
      <c r="D793" t="s">
        <v>1836</v>
      </c>
      <c r="E793">
        <v>85</v>
      </c>
      <c r="F793" t="s">
        <v>2807</v>
      </c>
      <c r="G793" s="13">
        <v>0.96018526765832368</v>
      </c>
      <c r="H793" s="32"/>
    </row>
    <row r="794" spans="1:8" x14ac:dyDescent="0.35">
      <c r="A794" t="s">
        <v>1837</v>
      </c>
      <c r="B794" t="s">
        <v>3</v>
      </c>
      <c r="C794" t="s">
        <v>2905</v>
      </c>
      <c r="D794" t="s">
        <v>1837</v>
      </c>
      <c r="E794">
        <v>101</v>
      </c>
      <c r="F794" t="s">
        <v>3051</v>
      </c>
      <c r="G794" s="13">
        <v>0.95559526172986564</v>
      </c>
      <c r="H794" s="32"/>
    </row>
    <row r="795" spans="1:8" x14ac:dyDescent="0.35">
      <c r="A795" t="s">
        <v>1837</v>
      </c>
      <c r="B795" t="s">
        <v>3</v>
      </c>
      <c r="C795" t="s">
        <v>2905</v>
      </c>
      <c r="D795" t="s">
        <v>1837</v>
      </c>
      <c r="E795">
        <v>83</v>
      </c>
      <c r="F795" t="s">
        <v>3150</v>
      </c>
      <c r="G795" s="13">
        <v>0.95274374617264779</v>
      </c>
      <c r="H795" s="32"/>
    </row>
    <row r="796" spans="1:8" x14ac:dyDescent="0.35">
      <c r="A796" t="s">
        <v>1837</v>
      </c>
      <c r="B796" t="s">
        <v>2906</v>
      </c>
      <c r="C796" t="s">
        <v>2908</v>
      </c>
      <c r="D796" t="s">
        <v>1839</v>
      </c>
      <c r="E796" t="s">
        <v>494</v>
      </c>
      <c r="F796" t="s">
        <v>3392</v>
      </c>
      <c r="G796" s="13">
        <v>0.96025515048963694</v>
      </c>
      <c r="H796" s="32"/>
    </row>
    <row r="797" spans="1:8" x14ac:dyDescent="0.35">
      <c r="A797" t="s">
        <v>1837</v>
      </c>
      <c r="B797" t="s">
        <v>2906</v>
      </c>
      <c r="C797" t="s">
        <v>2908</v>
      </c>
      <c r="D797" t="s">
        <v>1837</v>
      </c>
      <c r="E797" t="s">
        <v>2900</v>
      </c>
      <c r="F797" t="s">
        <v>2901</v>
      </c>
      <c r="G797" s="13">
        <v>0.96014427635615429</v>
      </c>
      <c r="H797" s="32"/>
    </row>
    <row r="798" spans="1:8" x14ac:dyDescent="0.35">
      <c r="A798" t="s">
        <v>1837</v>
      </c>
      <c r="B798" t="s">
        <v>2906</v>
      </c>
      <c r="C798" t="s">
        <v>2908</v>
      </c>
      <c r="D798" t="s">
        <v>1837</v>
      </c>
      <c r="E798" t="s">
        <v>3025</v>
      </c>
      <c r="F798" t="s">
        <v>3026</v>
      </c>
      <c r="G798" s="13">
        <v>0.95708582834331335</v>
      </c>
      <c r="H798" s="32"/>
    </row>
    <row r="799" spans="1:8" x14ac:dyDescent="0.35">
      <c r="A799" t="s">
        <v>1837</v>
      </c>
      <c r="B799" t="s">
        <v>388</v>
      </c>
      <c r="C799" t="s">
        <v>3450</v>
      </c>
      <c r="D799" t="s">
        <v>1837</v>
      </c>
      <c r="E799" t="s">
        <v>414</v>
      </c>
      <c r="F799" t="s">
        <v>2965</v>
      </c>
      <c r="G799" s="13">
        <v>0.97005904828065304</v>
      </c>
      <c r="H799" s="32"/>
    </row>
    <row r="800" spans="1:8" x14ac:dyDescent="0.35">
      <c r="A800" t="s">
        <v>1837</v>
      </c>
      <c r="B800" t="s">
        <v>388</v>
      </c>
      <c r="C800" t="s">
        <v>3450</v>
      </c>
      <c r="D800" t="s">
        <v>1839</v>
      </c>
      <c r="E800" t="s">
        <v>1117</v>
      </c>
      <c r="F800" t="s">
        <v>3238</v>
      </c>
      <c r="G800" s="13">
        <v>0.93645660860394531</v>
      </c>
      <c r="H800" s="32"/>
    </row>
    <row r="801" spans="1:8" x14ac:dyDescent="0.35">
      <c r="A801" t="s">
        <v>1837</v>
      </c>
      <c r="B801" t="s">
        <v>388</v>
      </c>
      <c r="C801" t="s">
        <v>3450</v>
      </c>
      <c r="D801" t="s">
        <v>1836</v>
      </c>
      <c r="E801">
        <v>58</v>
      </c>
      <c r="F801" t="s">
        <v>3569</v>
      </c>
      <c r="G801" s="13">
        <v>0.90340544013707436</v>
      </c>
      <c r="H801" s="32"/>
    </row>
    <row r="802" spans="1:8" x14ac:dyDescent="0.35">
      <c r="A802" t="s">
        <v>1837</v>
      </c>
      <c r="B802" t="s">
        <v>390</v>
      </c>
      <c r="C802" t="s">
        <v>3452</v>
      </c>
      <c r="D802" t="s">
        <v>1837</v>
      </c>
      <c r="E802" t="s">
        <v>416</v>
      </c>
      <c r="F802" t="s">
        <v>2967</v>
      </c>
      <c r="G802" s="13">
        <v>0.97005904828065304</v>
      </c>
      <c r="H802" s="31"/>
    </row>
    <row r="803" spans="1:8" x14ac:dyDescent="0.35">
      <c r="A803" t="s">
        <v>1837</v>
      </c>
      <c r="B803" t="s">
        <v>390</v>
      </c>
      <c r="C803" t="s">
        <v>3452</v>
      </c>
      <c r="D803" t="s">
        <v>1839</v>
      </c>
      <c r="E803" t="s">
        <v>1115</v>
      </c>
      <c r="F803" t="s">
        <v>3235</v>
      </c>
      <c r="G803" s="13">
        <v>0.91407787037678301</v>
      </c>
      <c r="H803" s="32"/>
    </row>
    <row r="804" spans="1:8" x14ac:dyDescent="0.35">
      <c r="A804" t="s">
        <v>1837</v>
      </c>
      <c r="B804" t="s">
        <v>390</v>
      </c>
      <c r="C804" t="s">
        <v>3452</v>
      </c>
      <c r="D804" t="s">
        <v>1836</v>
      </c>
      <c r="E804">
        <v>58</v>
      </c>
      <c r="F804" t="s">
        <v>3569</v>
      </c>
      <c r="G804" s="13">
        <v>0.90340544013707436</v>
      </c>
      <c r="H804" s="32"/>
    </row>
    <row r="805" spans="1:8" x14ac:dyDescent="0.35">
      <c r="A805" t="s">
        <v>1837</v>
      </c>
      <c r="B805" t="s">
        <v>392</v>
      </c>
      <c r="C805" t="s">
        <v>3454</v>
      </c>
      <c r="D805" t="s">
        <v>1837</v>
      </c>
      <c r="E805" t="s">
        <v>418</v>
      </c>
      <c r="F805" t="s">
        <v>2972</v>
      </c>
      <c r="G805" s="13">
        <v>0.97615491009681876</v>
      </c>
      <c r="H805" s="32"/>
    </row>
    <row r="806" spans="1:8" x14ac:dyDescent="0.35">
      <c r="A806" t="s">
        <v>1837</v>
      </c>
      <c r="B806" t="s">
        <v>392</v>
      </c>
      <c r="C806" t="s">
        <v>3454</v>
      </c>
      <c r="D806" t="s">
        <v>1837</v>
      </c>
      <c r="E806" t="s">
        <v>396</v>
      </c>
      <c r="F806" t="s">
        <v>3458</v>
      </c>
      <c r="G806" s="13">
        <v>0.95945245114095423</v>
      </c>
      <c r="H806" s="32"/>
    </row>
    <row r="807" spans="1:8" x14ac:dyDescent="0.35">
      <c r="A807" t="s">
        <v>1837</v>
      </c>
      <c r="B807" t="s">
        <v>392</v>
      </c>
      <c r="C807" t="s">
        <v>3454</v>
      </c>
      <c r="D807" t="s">
        <v>1836</v>
      </c>
      <c r="E807">
        <v>57</v>
      </c>
      <c r="F807" t="s">
        <v>3567</v>
      </c>
      <c r="G807" s="13">
        <v>0.93707533234859675</v>
      </c>
      <c r="H807" s="32"/>
    </row>
    <row r="808" spans="1:8" x14ac:dyDescent="0.35">
      <c r="A808" t="s">
        <v>1837</v>
      </c>
      <c r="B808" t="s">
        <v>396</v>
      </c>
      <c r="C808" t="s">
        <v>3458</v>
      </c>
      <c r="D808" t="s">
        <v>1837</v>
      </c>
      <c r="E808" t="s">
        <v>420</v>
      </c>
      <c r="F808" t="s">
        <v>2976</v>
      </c>
      <c r="G808" s="13">
        <v>0.97042881646655232</v>
      </c>
      <c r="H808" s="32"/>
    </row>
    <row r="809" spans="1:8" x14ac:dyDescent="0.35">
      <c r="A809" t="s">
        <v>1837</v>
      </c>
      <c r="B809" t="s">
        <v>396</v>
      </c>
      <c r="C809" t="s">
        <v>3458</v>
      </c>
      <c r="D809" t="s">
        <v>1837</v>
      </c>
      <c r="E809" t="s">
        <v>392</v>
      </c>
      <c r="F809" t="s">
        <v>3454</v>
      </c>
      <c r="G809" s="13">
        <v>0.95945245114095423</v>
      </c>
      <c r="H809" s="32"/>
    </row>
    <row r="810" spans="1:8" x14ac:dyDescent="0.35">
      <c r="A810" t="s">
        <v>1837</v>
      </c>
      <c r="B810" t="s">
        <v>396</v>
      </c>
      <c r="C810" t="s">
        <v>3458</v>
      </c>
      <c r="D810" t="s">
        <v>1839</v>
      </c>
      <c r="E810" t="s">
        <v>1121</v>
      </c>
      <c r="F810" t="s">
        <v>3244</v>
      </c>
      <c r="G810" s="13">
        <v>0.93560644119062952</v>
      </c>
      <c r="H810" s="32"/>
    </row>
    <row r="811" spans="1:8" x14ac:dyDescent="0.35">
      <c r="A811" t="s">
        <v>1837</v>
      </c>
      <c r="B811">
        <v>40</v>
      </c>
      <c r="C811" t="s">
        <v>2917</v>
      </c>
      <c r="D811" t="s">
        <v>1837</v>
      </c>
      <c r="E811" t="s">
        <v>2929</v>
      </c>
      <c r="F811" t="s">
        <v>2931</v>
      </c>
      <c r="G811" s="13">
        <v>0.99214127218934911</v>
      </c>
      <c r="H811" s="32"/>
    </row>
    <row r="812" spans="1:8" x14ac:dyDescent="0.35">
      <c r="A812" t="s">
        <v>1837</v>
      </c>
      <c r="B812">
        <v>40</v>
      </c>
      <c r="C812" t="s">
        <v>2917</v>
      </c>
      <c r="D812" t="s">
        <v>1837</v>
      </c>
      <c r="E812" t="s">
        <v>2933</v>
      </c>
      <c r="F812" t="s">
        <v>2935</v>
      </c>
      <c r="G812" s="13">
        <v>0.954759943075425</v>
      </c>
      <c r="H812" s="32"/>
    </row>
    <row r="813" spans="1:8" x14ac:dyDescent="0.35">
      <c r="A813" t="s">
        <v>1837</v>
      </c>
      <c r="B813">
        <v>40</v>
      </c>
      <c r="C813" t="s">
        <v>2917</v>
      </c>
      <c r="D813" t="s">
        <v>1836</v>
      </c>
      <c r="E813">
        <v>13</v>
      </c>
      <c r="F813" t="s">
        <v>3411</v>
      </c>
      <c r="G813" s="13">
        <v>0.94595660749506905</v>
      </c>
      <c r="H813" s="32"/>
    </row>
    <row r="814" spans="1:8" x14ac:dyDescent="0.35">
      <c r="A814" t="s">
        <v>1837</v>
      </c>
      <c r="B814">
        <v>41</v>
      </c>
      <c r="C814" t="s">
        <v>2919</v>
      </c>
      <c r="D814" t="s">
        <v>1836</v>
      </c>
      <c r="E814">
        <v>41</v>
      </c>
      <c r="F814" t="s">
        <v>3430</v>
      </c>
      <c r="G814" s="13">
        <v>0.94595660749506905</v>
      </c>
      <c r="H814" s="32"/>
    </row>
    <row r="815" spans="1:8" x14ac:dyDescent="0.35">
      <c r="A815" t="s">
        <v>1837</v>
      </c>
      <c r="B815">
        <v>41</v>
      </c>
      <c r="C815" t="s">
        <v>2919</v>
      </c>
      <c r="D815" t="s">
        <v>1839</v>
      </c>
      <c r="E815" t="s">
        <v>794</v>
      </c>
      <c r="F815" t="s">
        <v>3493</v>
      </c>
      <c r="G815" s="13">
        <v>0.93625794028694909</v>
      </c>
      <c r="H815" s="32"/>
    </row>
    <row r="816" spans="1:8" x14ac:dyDescent="0.35">
      <c r="A816" t="s">
        <v>1837</v>
      </c>
      <c r="B816">
        <v>41</v>
      </c>
      <c r="C816" t="s">
        <v>2919</v>
      </c>
      <c r="D816" t="s">
        <v>1837</v>
      </c>
      <c r="E816">
        <v>40</v>
      </c>
      <c r="F816" t="s">
        <v>2917</v>
      </c>
      <c r="G816" s="13">
        <v>0.92140824849224778</v>
      </c>
      <c r="H816" s="31"/>
    </row>
    <row r="817" spans="1:8" x14ac:dyDescent="0.35">
      <c r="A817" t="s">
        <v>1837</v>
      </c>
      <c r="B817">
        <v>48</v>
      </c>
      <c r="C817" t="s">
        <v>2923</v>
      </c>
      <c r="D817" t="s">
        <v>1837</v>
      </c>
      <c r="E817" t="s">
        <v>2933</v>
      </c>
      <c r="F817" t="s">
        <v>2935</v>
      </c>
      <c r="G817" s="13">
        <v>0.95707472178060415</v>
      </c>
      <c r="H817" s="32"/>
    </row>
    <row r="818" spans="1:8" x14ac:dyDescent="0.35">
      <c r="A818" t="s">
        <v>1837</v>
      </c>
      <c r="B818">
        <v>48</v>
      </c>
      <c r="C818" t="s">
        <v>2923</v>
      </c>
      <c r="D818" t="s">
        <v>1836</v>
      </c>
      <c r="E818">
        <v>13</v>
      </c>
      <c r="F818" t="s">
        <v>3411</v>
      </c>
      <c r="G818" s="13">
        <v>0.94979757085020244</v>
      </c>
      <c r="H818" s="32"/>
    </row>
    <row r="819" spans="1:8" x14ac:dyDescent="0.35">
      <c r="A819" t="s">
        <v>1837</v>
      </c>
      <c r="B819">
        <v>48</v>
      </c>
      <c r="C819" t="s">
        <v>2923</v>
      </c>
      <c r="D819" t="s">
        <v>1839</v>
      </c>
      <c r="E819" t="s">
        <v>784</v>
      </c>
      <c r="F819" t="s">
        <v>3227</v>
      </c>
      <c r="G819" s="13">
        <v>0.94003822777741985</v>
      </c>
      <c r="H819" s="32"/>
    </row>
    <row r="820" spans="1:8" x14ac:dyDescent="0.35">
      <c r="A820" t="s">
        <v>1837</v>
      </c>
      <c r="B820" t="s">
        <v>2926</v>
      </c>
      <c r="C820" t="s">
        <v>2928</v>
      </c>
      <c r="D820" t="s">
        <v>1837</v>
      </c>
      <c r="E820">
        <v>41</v>
      </c>
      <c r="F820" t="s">
        <v>2919</v>
      </c>
      <c r="G820" s="13">
        <v>0.89885497578761553</v>
      </c>
      <c r="H820" s="32"/>
    </row>
    <row r="821" spans="1:8" x14ac:dyDescent="0.35">
      <c r="A821" t="s">
        <v>1837</v>
      </c>
      <c r="B821" t="s">
        <v>2926</v>
      </c>
      <c r="C821" t="s">
        <v>2928</v>
      </c>
      <c r="D821" t="s">
        <v>1836</v>
      </c>
      <c r="E821">
        <v>41</v>
      </c>
      <c r="F821" t="s">
        <v>3430</v>
      </c>
      <c r="G821" s="13">
        <v>0.84391252386299298</v>
      </c>
      <c r="H821" s="32"/>
    </row>
    <row r="822" spans="1:8" x14ac:dyDescent="0.35">
      <c r="A822" t="s">
        <v>1837</v>
      </c>
      <c r="B822" t="s">
        <v>2926</v>
      </c>
      <c r="C822" t="s">
        <v>2928</v>
      </c>
      <c r="D822" t="s">
        <v>1839</v>
      </c>
      <c r="E822" t="s">
        <v>794</v>
      </c>
      <c r="F822" t="s">
        <v>3493</v>
      </c>
      <c r="G822" s="13">
        <v>0.83012639772737795</v>
      </c>
      <c r="H822" s="32"/>
    </row>
    <row r="823" spans="1:8" x14ac:dyDescent="0.35">
      <c r="A823" t="s">
        <v>1837</v>
      </c>
      <c r="B823" t="s">
        <v>2929</v>
      </c>
      <c r="C823" t="s">
        <v>2931</v>
      </c>
      <c r="D823" t="s">
        <v>1837</v>
      </c>
      <c r="E823">
        <v>40</v>
      </c>
      <c r="F823" t="s">
        <v>2917</v>
      </c>
      <c r="G823" s="13">
        <v>0.99214127218934911</v>
      </c>
      <c r="H823" s="32"/>
    </row>
    <row r="824" spans="1:8" x14ac:dyDescent="0.35">
      <c r="A824" t="s">
        <v>1837</v>
      </c>
      <c r="B824" t="s">
        <v>2929</v>
      </c>
      <c r="C824" t="s">
        <v>2931</v>
      </c>
      <c r="D824" t="s">
        <v>1837</v>
      </c>
      <c r="E824" t="s">
        <v>2933</v>
      </c>
      <c r="F824" t="s">
        <v>2935</v>
      </c>
      <c r="G824" s="13">
        <v>0.96184419713831482</v>
      </c>
      <c r="H824" s="32"/>
    </row>
    <row r="825" spans="1:8" x14ac:dyDescent="0.35">
      <c r="A825" t="s">
        <v>1837</v>
      </c>
      <c r="B825" t="s">
        <v>2929</v>
      </c>
      <c r="C825" t="s">
        <v>2931</v>
      </c>
      <c r="D825" t="s">
        <v>1836</v>
      </c>
      <c r="E825">
        <v>13</v>
      </c>
      <c r="F825" t="s">
        <v>3411</v>
      </c>
      <c r="G825" s="13">
        <v>0.94538310412573678</v>
      </c>
      <c r="H825" s="32"/>
    </row>
    <row r="826" spans="1:8" x14ac:dyDescent="0.35">
      <c r="A826" t="s">
        <v>1837</v>
      </c>
      <c r="B826" t="s">
        <v>2933</v>
      </c>
      <c r="C826" t="s">
        <v>2935</v>
      </c>
      <c r="D826" t="s">
        <v>1836</v>
      </c>
      <c r="E826">
        <v>13</v>
      </c>
      <c r="F826" t="s">
        <v>3411</v>
      </c>
      <c r="G826" s="13">
        <v>0.99160560316926027</v>
      </c>
      <c r="H826" s="32"/>
    </row>
    <row r="827" spans="1:8" x14ac:dyDescent="0.35">
      <c r="A827" t="s">
        <v>1837</v>
      </c>
      <c r="B827" t="s">
        <v>2933</v>
      </c>
      <c r="C827" t="s">
        <v>2935</v>
      </c>
      <c r="D827" t="s">
        <v>1839</v>
      </c>
      <c r="E827" t="s">
        <v>784</v>
      </c>
      <c r="F827" t="s">
        <v>3227</v>
      </c>
      <c r="G827" s="13">
        <v>0.98108532537052928</v>
      </c>
      <c r="H827" s="32"/>
    </row>
    <row r="828" spans="1:8" x14ac:dyDescent="0.35">
      <c r="A828" t="s">
        <v>1837</v>
      </c>
      <c r="B828" t="s">
        <v>2933</v>
      </c>
      <c r="C828" t="s">
        <v>2935</v>
      </c>
      <c r="D828" t="s">
        <v>1837</v>
      </c>
      <c r="E828" t="s">
        <v>2929</v>
      </c>
      <c r="F828" t="s">
        <v>2931</v>
      </c>
      <c r="G828" s="13">
        <v>0.96184419713831482</v>
      </c>
      <c r="H828" s="32"/>
    </row>
    <row r="829" spans="1:8" x14ac:dyDescent="0.35">
      <c r="A829" t="s">
        <v>1837</v>
      </c>
      <c r="B829">
        <v>46</v>
      </c>
      <c r="C829" t="s">
        <v>2938</v>
      </c>
      <c r="D829" t="s">
        <v>1839</v>
      </c>
      <c r="E829" t="s">
        <v>778</v>
      </c>
      <c r="F829" t="s">
        <v>3225</v>
      </c>
      <c r="G829" s="13">
        <v>0.99838056680161946</v>
      </c>
      <c r="H829" s="32"/>
    </row>
    <row r="830" spans="1:8" x14ac:dyDescent="0.35">
      <c r="A830" t="s">
        <v>1837</v>
      </c>
      <c r="B830">
        <v>46</v>
      </c>
      <c r="C830" t="s">
        <v>2938</v>
      </c>
      <c r="D830" t="s">
        <v>1836</v>
      </c>
      <c r="E830">
        <v>16</v>
      </c>
      <c r="F830" t="s">
        <v>3225</v>
      </c>
      <c r="G830" s="13">
        <v>0.99838056680161946</v>
      </c>
      <c r="H830" s="32"/>
    </row>
    <row r="831" spans="1:8" x14ac:dyDescent="0.35">
      <c r="A831" t="s">
        <v>1837</v>
      </c>
      <c r="B831">
        <v>46</v>
      </c>
      <c r="C831" t="s">
        <v>2938</v>
      </c>
      <c r="D831" t="s">
        <v>1836</v>
      </c>
      <c r="E831">
        <v>13</v>
      </c>
      <c r="F831" t="s">
        <v>3411</v>
      </c>
      <c r="G831" s="13">
        <v>0.94979757085020244</v>
      </c>
      <c r="H831" s="32"/>
    </row>
    <row r="832" spans="1:8" x14ac:dyDescent="0.35">
      <c r="A832" t="s">
        <v>1837</v>
      </c>
      <c r="B832">
        <v>47</v>
      </c>
      <c r="C832" t="s">
        <v>2939</v>
      </c>
      <c r="D832" t="s">
        <v>1839</v>
      </c>
      <c r="E832" t="s">
        <v>786</v>
      </c>
      <c r="F832" t="s">
        <v>3431</v>
      </c>
      <c r="G832" s="13">
        <v>0.99838056680161946</v>
      </c>
      <c r="H832" s="32"/>
    </row>
    <row r="833" spans="1:8" x14ac:dyDescent="0.35">
      <c r="A833" t="s">
        <v>1837</v>
      </c>
      <c r="B833">
        <v>47</v>
      </c>
      <c r="C833" t="s">
        <v>2939</v>
      </c>
      <c r="D833" t="s">
        <v>1836</v>
      </c>
      <c r="E833">
        <v>43</v>
      </c>
      <c r="F833" t="s">
        <v>3431</v>
      </c>
      <c r="G833" s="13">
        <v>0.99838056680161946</v>
      </c>
      <c r="H833" s="32"/>
    </row>
    <row r="834" spans="1:8" x14ac:dyDescent="0.35">
      <c r="A834" t="s">
        <v>1837</v>
      </c>
      <c r="B834">
        <v>47</v>
      </c>
      <c r="C834" t="s">
        <v>2939</v>
      </c>
      <c r="D834" t="s">
        <v>1836</v>
      </c>
      <c r="E834">
        <v>41</v>
      </c>
      <c r="F834" t="s">
        <v>3430</v>
      </c>
      <c r="G834" s="13">
        <v>0.94979757085020244</v>
      </c>
      <c r="H834" s="32"/>
    </row>
    <row r="835" spans="1:8" x14ac:dyDescent="0.35">
      <c r="A835" t="s">
        <v>1837</v>
      </c>
      <c r="B835" t="s">
        <v>2940</v>
      </c>
      <c r="C835" t="s">
        <v>2941</v>
      </c>
      <c r="D835" t="s">
        <v>1837</v>
      </c>
      <c r="E835">
        <v>47</v>
      </c>
      <c r="F835" t="s">
        <v>2939</v>
      </c>
      <c r="G835" s="13">
        <v>0.89640536437900364</v>
      </c>
      <c r="H835" s="32"/>
    </row>
    <row r="836" spans="1:8" x14ac:dyDescent="0.35">
      <c r="A836" t="s">
        <v>1837</v>
      </c>
      <c r="B836" t="s">
        <v>2940</v>
      </c>
      <c r="C836" t="s">
        <v>2941</v>
      </c>
      <c r="D836" t="s">
        <v>1839</v>
      </c>
      <c r="E836" t="s">
        <v>786</v>
      </c>
      <c r="F836" t="s">
        <v>3431</v>
      </c>
      <c r="G836" s="13">
        <v>0.89487031670179684</v>
      </c>
      <c r="H836" s="32"/>
    </row>
    <row r="837" spans="1:8" x14ac:dyDescent="0.35">
      <c r="A837" t="s">
        <v>1837</v>
      </c>
      <c r="B837" t="s">
        <v>2940</v>
      </c>
      <c r="C837" t="s">
        <v>2941</v>
      </c>
      <c r="D837" t="s">
        <v>1836</v>
      </c>
      <c r="E837">
        <v>43</v>
      </c>
      <c r="F837" t="s">
        <v>3431</v>
      </c>
      <c r="G837" s="13">
        <v>0.89487031670179684</v>
      </c>
      <c r="H837" s="32"/>
    </row>
    <row r="838" spans="1:8" x14ac:dyDescent="0.35">
      <c r="A838" t="s">
        <v>1837</v>
      </c>
      <c r="B838">
        <v>230</v>
      </c>
      <c r="C838" t="s">
        <v>2739</v>
      </c>
      <c r="D838" t="s">
        <v>1837</v>
      </c>
      <c r="E838">
        <v>238</v>
      </c>
      <c r="F838" t="s">
        <v>3205</v>
      </c>
      <c r="G838" s="13">
        <v>0.93582887700534767</v>
      </c>
      <c r="H838" s="32"/>
    </row>
    <row r="839" spans="1:8" x14ac:dyDescent="0.35">
      <c r="A839" t="s">
        <v>1837</v>
      </c>
      <c r="B839">
        <v>231</v>
      </c>
      <c r="C839" t="s">
        <v>2740</v>
      </c>
      <c r="D839" t="s">
        <v>1837</v>
      </c>
      <c r="E839">
        <v>239</v>
      </c>
      <c r="F839" t="s">
        <v>3206</v>
      </c>
      <c r="G839" s="13">
        <v>0.93582887700534767</v>
      </c>
      <c r="H839" s="32"/>
    </row>
    <row r="840" spans="1:8" x14ac:dyDescent="0.35">
      <c r="A840" t="s">
        <v>1837</v>
      </c>
      <c r="B840" t="s">
        <v>2948</v>
      </c>
      <c r="C840" t="s">
        <v>2949</v>
      </c>
      <c r="D840" t="s">
        <v>1837</v>
      </c>
      <c r="E840" t="s">
        <v>3207</v>
      </c>
      <c r="F840" t="s">
        <v>3208</v>
      </c>
      <c r="G840" s="13">
        <v>0.949367088607595</v>
      </c>
      <c r="H840" s="32"/>
    </row>
    <row r="841" spans="1:8" x14ac:dyDescent="0.35">
      <c r="A841" t="s">
        <v>1837</v>
      </c>
      <c r="B841" t="s">
        <v>2948</v>
      </c>
      <c r="C841" t="s">
        <v>2949</v>
      </c>
      <c r="D841" t="s">
        <v>1837</v>
      </c>
      <c r="E841" t="s">
        <v>3156</v>
      </c>
      <c r="F841" t="s">
        <v>3157</v>
      </c>
      <c r="G841" s="13">
        <v>0.77160935596301183</v>
      </c>
      <c r="H841" s="32"/>
    </row>
    <row r="842" spans="1:8" x14ac:dyDescent="0.35">
      <c r="A842" t="s">
        <v>1837</v>
      </c>
      <c r="B842" t="s">
        <v>2948</v>
      </c>
      <c r="C842" t="s">
        <v>2949</v>
      </c>
      <c r="D842" t="s">
        <v>1837</v>
      </c>
      <c r="E842" t="s">
        <v>3200</v>
      </c>
      <c r="F842" t="s">
        <v>3201</v>
      </c>
      <c r="G842" s="13">
        <v>0.65790855438640716</v>
      </c>
      <c r="H842" s="32"/>
    </row>
    <row r="843" spans="1:8" x14ac:dyDescent="0.35">
      <c r="A843" t="s">
        <v>1837</v>
      </c>
      <c r="B843">
        <v>74</v>
      </c>
      <c r="C843" t="s">
        <v>2951</v>
      </c>
      <c r="D843" t="s">
        <v>1837</v>
      </c>
      <c r="E843">
        <v>72</v>
      </c>
      <c r="F843" t="s">
        <v>3474</v>
      </c>
      <c r="G843" s="13">
        <v>0.94676344834443671</v>
      </c>
      <c r="H843" s="32"/>
    </row>
    <row r="844" spans="1:8" x14ac:dyDescent="0.35">
      <c r="A844" t="s">
        <v>1837</v>
      </c>
      <c r="B844">
        <v>74</v>
      </c>
      <c r="C844" t="s">
        <v>2951</v>
      </c>
      <c r="D844" t="s">
        <v>1837</v>
      </c>
      <c r="E844" t="s">
        <v>2952</v>
      </c>
      <c r="F844" t="s">
        <v>2953</v>
      </c>
      <c r="G844" s="13">
        <v>0.94240000000000002</v>
      </c>
      <c r="H844" s="32"/>
    </row>
    <row r="845" spans="1:8" x14ac:dyDescent="0.35">
      <c r="A845" t="s">
        <v>1837</v>
      </c>
      <c r="B845">
        <v>74</v>
      </c>
      <c r="C845" t="s">
        <v>2951</v>
      </c>
      <c r="D845" t="s">
        <v>1839</v>
      </c>
      <c r="E845" t="s">
        <v>1262</v>
      </c>
      <c r="F845" t="s">
        <v>3333</v>
      </c>
      <c r="G845" s="13">
        <v>0.94197276104003302</v>
      </c>
      <c r="H845" s="32"/>
    </row>
    <row r="846" spans="1:8" x14ac:dyDescent="0.35">
      <c r="A846" t="s">
        <v>1837</v>
      </c>
      <c r="B846" t="s">
        <v>2952</v>
      </c>
      <c r="C846" t="s">
        <v>2953</v>
      </c>
      <c r="D846" t="s">
        <v>1837</v>
      </c>
      <c r="E846" t="s">
        <v>3047</v>
      </c>
      <c r="F846" t="s">
        <v>3475</v>
      </c>
      <c r="G846" s="13">
        <v>0.9600429530201342</v>
      </c>
      <c r="H846" s="31"/>
    </row>
    <row r="847" spans="1:8" x14ac:dyDescent="0.35">
      <c r="A847" t="s">
        <v>1837</v>
      </c>
      <c r="B847" t="s">
        <v>2952</v>
      </c>
      <c r="C847" t="s">
        <v>2953</v>
      </c>
      <c r="D847" t="s">
        <v>1837</v>
      </c>
      <c r="E847">
        <v>74</v>
      </c>
      <c r="F847" t="s">
        <v>2951</v>
      </c>
      <c r="G847" s="13">
        <v>0.94240000000000002</v>
      </c>
      <c r="H847" s="32"/>
    </row>
    <row r="848" spans="1:8" x14ac:dyDescent="0.35">
      <c r="A848" t="s">
        <v>1837</v>
      </c>
      <c r="B848" t="s">
        <v>2952</v>
      </c>
      <c r="C848" t="s">
        <v>2953</v>
      </c>
      <c r="D848" t="s">
        <v>1837</v>
      </c>
      <c r="E848" t="s">
        <v>3116</v>
      </c>
      <c r="F848" t="s">
        <v>3117</v>
      </c>
      <c r="G848" s="13">
        <v>0.9393673592456554</v>
      </c>
      <c r="H848" s="32"/>
    </row>
    <row r="849" spans="1:8" x14ac:dyDescent="0.35">
      <c r="A849" t="s">
        <v>1837</v>
      </c>
      <c r="B849" t="s">
        <v>2954</v>
      </c>
      <c r="C849" t="s">
        <v>2955</v>
      </c>
      <c r="D849" t="s">
        <v>1837</v>
      </c>
      <c r="E849" t="s">
        <v>3156</v>
      </c>
      <c r="F849" t="s">
        <v>3157</v>
      </c>
      <c r="G849" s="13">
        <v>0.90986224407886962</v>
      </c>
      <c r="H849" s="32"/>
    </row>
    <row r="850" spans="1:8" x14ac:dyDescent="0.35">
      <c r="A850" t="s">
        <v>1837</v>
      </c>
      <c r="B850" t="s">
        <v>2954</v>
      </c>
      <c r="C850" t="s">
        <v>2955</v>
      </c>
      <c r="D850" t="s">
        <v>1837</v>
      </c>
      <c r="E850" t="s">
        <v>2948</v>
      </c>
      <c r="F850" t="s">
        <v>2949</v>
      </c>
      <c r="G850" s="13">
        <v>0.65441718969507701</v>
      </c>
      <c r="H850" s="32"/>
    </row>
    <row r="851" spans="1:8" x14ac:dyDescent="0.35">
      <c r="A851" t="s">
        <v>1837</v>
      </c>
      <c r="B851" t="s">
        <v>78</v>
      </c>
      <c r="C851" t="s">
        <v>2956</v>
      </c>
      <c r="D851" t="s">
        <v>1839</v>
      </c>
      <c r="E851" t="s">
        <v>1277</v>
      </c>
      <c r="F851" t="s">
        <v>2789</v>
      </c>
      <c r="G851" s="13">
        <v>0.99260129183793311</v>
      </c>
      <c r="H851" s="32"/>
    </row>
    <row r="852" spans="1:8" x14ac:dyDescent="0.35">
      <c r="A852" t="s">
        <v>1837</v>
      </c>
      <c r="B852" t="s">
        <v>78</v>
      </c>
      <c r="C852" t="s">
        <v>2956</v>
      </c>
      <c r="D852" t="s">
        <v>1836</v>
      </c>
      <c r="E852">
        <v>69</v>
      </c>
      <c r="F852" t="s">
        <v>2789</v>
      </c>
      <c r="G852" s="13">
        <v>0.99260129183793311</v>
      </c>
      <c r="H852" s="32"/>
    </row>
    <row r="853" spans="1:8" x14ac:dyDescent="0.35">
      <c r="A853" t="s">
        <v>1837</v>
      </c>
      <c r="B853" t="s">
        <v>78</v>
      </c>
      <c r="C853" t="s">
        <v>2956</v>
      </c>
      <c r="D853" t="s">
        <v>1836</v>
      </c>
      <c r="E853">
        <v>85</v>
      </c>
      <c r="F853" t="s">
        <v>2807</v>
      </c>
      <c r="G853" s="13">
        <v>0.88750235322593662</v>
      </c>
      <c r="H853" s="32"/>
    </row>
    <row r="854" spans="1:8" x14ac:dyDescent="0.35">
      <c r="A854" t="s">
        <v>1837</v>
      </c>
      <c r="B854" t="s">
        <v>2957</v>
      </c>
      <c r="C854" t="s">
        <v>2955</v>
      </c>
      <c r="D854" t="s">
        <v>1837</v>
      </c>
      <c r="E854" t="s">
        <v>3156</v>
      </c>
      <c r="F854" t="s">
        <v>3157</v>
      </c>
      <c r="G854" s="13">
        <v>0.90986224407886962</v>
      </c>
      <c r="H854" s="32"/>
    </row>
    <row r="855" spans="1:8" x14ac:dyDescent="0.35">
      <c r="A855" t="s">
        <v>1837</v>
      </c>
      <c r="B855" t="s">
        <v>2957</v>
      </c>
      <c r="C855" t="s">
        <v>2955</v>
      </c>
      <c r="D855" t="s">
        <v>1837</v>
      </c>
      <c r="E855" t="s">
        <v>2948</v>
      </c>
      <c r="F855" t="s">
        <v>2949</v>
      </c>
      <c r="G855" s="13">
        <v>0.65441718969507701</v>
      </c>
      <c r="H855" s="32"/>
    </row>
    <row r="856" spans="1:8" x14ac:dyDescent="0.35">
      <c r="A856" t="s">
        <v>1837</v>
      </c>
      <c r="B856" t="s">
        <v>412</v>
      </c>
      <c r="C856" t="s">
        <v>2963</v>
      </c>
      <c r="D856" t="s">
        <v>1836</v>
      </c>
      <c r="E856">
        <v>58</v>
      </c>
      <c r="F856" t="s">
        <v>3569</v>
      </c>
      <c r="G856" s="13">
        <v>0.90295534972006208</v>
      </c>
      <c r="H856" s="32"/>
    </row>
    <row r="857" spans="1:8" x14ac:dyDescent="0.35">
      <c r="A857" t="s">
        <v>1837</v>
      </c>
      <c r="B857" t="s">
        <v>412</v>
      </c>
      <c r="C857" t="s">
        <v>2963</v>
      </c>
      <c r="D857" t="s">
        <v>1837</v>
      </c>
      <c r="E857" t="s">
        <v>3025</v>
      </c>
      <c r="F857" t="s">
        <v>3026</v>
      </c>
      <c r="G857" s="13">
        <v>0.88132825258573766</v>
      </c>
      <c r="H857" s="32"/>
    </row>
    <row r="858" spans="1:8" x14ac:dyDescent="0.35">
      <c r="A858" t="s">
        <v>1837</v>
      </c>
      <c r="B858" t="s">
        <v>412</v>
      </c>
      <c r="C858" t="s">
        <v>2963</v>
      </c>
      <c r="D858" t="s">
        <v>1837</v>
      </c>
      <c r="E858" t="s">
        <v>2906</v>
      </c>
      <c r="F858" t="s">
        <v>2908</v>
      </c>
      <c r="G858" s="13">
        <v>0.87905243841405767</v>
      </c>
      <c r="H858" s="32"/>
    </row>
    <row r="859" spans="1:8" x14ac:dyDescent="0.35">
      <c r="A859" t="s">
        <v>1837</v>
      </c>
      <c r="B859" t="s">
        <v>414</v>
      </c>
      <c r="C859" t="s">
        <v>2965</v>
      </c>
      <c r="D859" t="s">
        <v>1837</v>
      </c>
      <c r="E859" t="s">
        <v>3052</v>
      </c>
      <c r="F859" t="s">
        <v>3477</v>
      </c>
      <c r="G859" s="13">
        <v>0.9810650887573964</v>
      </c>
      <c r="H859" s="32"/>
    </row>
    <row r="860" spans="1:8" x14ac:dyDescent="0.35">
      <c r="A860" t="s">
        <v>1837</v>
      </c>
      <c r="B860" t="s">
        <v>414</v>
      </c>
      <c r="C860" t="s">
        <v>2965</v>
      </c>
      <c r="D860" t="s">
        <v>1839</v>
      </c>
      <c r="E860" t="s">
        <v>1117</v>
      </c>
      <c r="F860" t="s">
        <v>3238</v>
      </c>
      <c r="G860" s="13">
        <v>0.97834315153359563</v>
      </c>
      <c r="H860" s="32"/>
    </row>
    <row r="861" spans="1:8" x14ac:dyDescent="0.35">
      <c r="A861" t="s">
        <v>1837</v>
      </c>
      <c r="B861" t="s">
        <v>414</v>
      </c>
      <c r="C861" t="s">
        <v>2965</v>
      </c>
      <c r="D861" t="s">
        <v>1837</v>
      </c>
      <c r="E861" t="s">
        <v>388</v>
      </c>
      <c r="F861" t="s">
        <v>3450</v>
      </c>
      <c r="G861" s="13">
        <v>0.97005904828065304</v>
      </c>
      <c r="H861" s="32"/>
    </row>
    <row r="862" spans="1:8" x14ac:dyDescent="0.35">
      <c r="A862" t="s">
        <v>1837</v>
      </c>
      <c r="B862" t="s">
        <v>416</v>
      </c>
      <c r="C862" t="s">
        <v>2967</v>
      </c>
      <c r="D862" t="s">
        <v>1837</v>
      </c>
      <c r="E862" t="s">
        <v>3054</v>
      </c>
      <c r="F862" t="s">
        <v>3479</v>
      </c>
      <c r="G862" s="13">
        <v>0.9810650887573964</v>
      </c>
      <c r="H862" s="32"/>
    </row>
    <row r="863" spans="1:8" x14ac:dyDescent="0.35">
      <c r="A863" t="s">
        <v>1837</v>
      </c>
      <c r="B863" t="s">
        <v>416</v>
      </c>
      <c r="C863" t="s">
        <v>2967</v>
      </c>
      <c r="D863" t="s">
        <v>1839</v>
      </c>
      <c r="E863" t="s">
        <v>1115</v>
      </c>
      <c r="F863" t="s">
        <v>3235</v>
      </c>
      <c r="G863" s="13">
        <v>0.97368405424551308</v>
      </c>
      <c r="H863" s="32"/>
    </row>
    <row r="864" spans="1:8" x14ac:dyDescent="0.35">
      <c r="A864" t="s">
        <v>1837</v>
      </c>
      <c r="B864" t="s">
        <v>416</v>
      </c>
      <c r="C864" t="s">
        <v>2967</v>
      </c>
      <c r="D864" t="s">
        <v>1837</v>
      </c>
      <c r="E864" t="s">
        <v>390</v>
      </c>
      <c r="F864" t="s">
        <v>3452</v>
      </c>
      <c r="G864" s="13">
        <v>0.97005904828065304</v>
      </c>
      <c r="H864" s="32"/>
    </row>
    <row r="865" spans="1:8" x14ac:dyDescent="0.35">
      <c r="A865" t="s">
        <v>1837</v>
      </c>
      <c r="B865" t="s">
        <v>418</v>
      </c>
      <c r="C865" t="s">
        <v>2972</v>
      </c>
      <c r="D865" t="s">
        <v>1837</v>
      </c>
      <c r="E865" t="s">
        <v>3056</v>
      </c>
      <c r="F865" t="s">
        <v>3481</v>
      </c>
      <c r="G865" s="13">
        <v>0.9851162790697674</v>
      </c>
      <c r="H865" s="32"/>
    </row>
    <row r="866" spans="1:8" x14ac:dyDescent="0.35">
      <c r="A866" t="s">
        <v>1837</v>
      </c>
      <c r="B866" t="s">
        <v>418</v>
      </c>
      <c r="C866" t="s">
        <v>2972</v>
      </c>
      <c r="D866" t="s">
        <v>1837</v>
      </c>
      <c r="E866" t="s">
        <v>392</v>
      </c>
      <c r="F866" t="s">
        <v>3454</v>
      </c>
      <c r="G866" s="13">
        <v>0.97615491009681876</v>
      </c>
      <c r="H866" s="32"/>
    </row>
    <row r="867" spans="1:8" x14ac:dyDescent="0.35">
      <c r="A867" t="s">
        <v>1837</v>
      </c>
      <c r="B867" t="s">
        <v>418</v>
      </c>
      <c r="C867" t="s">
        <v>2972</v>
      </c>
      <c r="D867" t="s">
        <v>1836</v>
      </c>
      <c r="E867">
        <v>57</v>
      </c>
      <c r="F867" t="s">
        <v>3567</v>
      </c>
      <c r="G867" s="13">
        <v>0.95966354425540046</v>
      </c>
      <c r="H867" s="32"/>
    </row>
    <row r="868" spans="1:8" x14ac:dyDescent="0.35">
      <c r="A868" t="s">
        <v>1837</v>
      </c>
      <c r="B868" t="s">
        <v>420</v>
      </c>
      <c r="C868" t="s">
        <v>2976</v>
      </c>
      <c r="D868" t="s">
        <v>1837</v>
      </c>
      <c r="E868" t="s">
        <v>3058</v>
      </c>
      <c r="F868" t="s">
        <v>3483</v>
      </c>
      <c r="G868" s="13">
        <v>0.98131386861313874</v>
      </c>
      <c r="H868" s="32"/>
    </row>
    <row r="869" spans="1:8" x14ac:dyDescent="0.35">
      <c r="A869" t="s">
        <v>1837</v>
      </c>
      <c r="B869" t="s">
        <v>420</v>
      </c>
      <c r="C869" t="s">
        <v>2976</v>
      </c>
      <c r="D869" t="s">
        <v>1837</v>
      </c>
      <c r="E869" t="s">
        <v>396</v>
      </c>
      <c r="F869" t="s">
        <v>3458</v>
      </c>
      <c r="G869" s="13">
        <v>0.97042881646655232</v>
      </c>
      <c r="H869" s="32"/>
    </row>
    <row r="870" spans="1:8" x14ac:dyDescent="0.35">
      <c r="A870" t="s">
        <v>1837</v>
      </c>
      <c r="B870" t="s">
        <v>420</v>
      </c>
      <c r="C870" t="s">
        <v>2976</v>
      </c>
      <c r="D870" t="s">
        <v>1839</v>
      </c>
      <c r="E870" t="s">
        <v>1121</v>
      </c>
      <c r="F870" t="s">
        <v>3244</v>
      </c>
      <c r="G870" s="13">
        <v>0.96978135491549233</v>
      </c>
      <c r="H870" s="32"/>
    </row>
    <row r="871" spans="1:8" x14ac:dyDescent="0.35">
      <c r="A871" t="s">
        <v>1837</v>
      </c>
      <c r="B871" t="s">
        <v>438</v>
      </c>
      <c r="C871" t="s">
        <v>2982</v>
      </c>
      <c r="D871" t="s">
        <v>1837</v>
      </c>
      <c r="E871" t="s">
        <v>398</v>
      </c>
      <c r="F871" t="s">
        <v>3460</v>
      </c>
      <c r="G871" s="13">
        <v>0.98607297560309137</v>
      </c>
      <c r="H871" s="32"/>
    </row>
    <row r="872" spans="1:8" x14ac:dyDescent="0.35">
      <c r="A872" t="s">
        <v>1837</v>
      </c>
      <c r="B872" t="s">
        <v>438</v>
      </c>
      <c r="C872" t="s">
        <v>2982</v>
      </c>
      <c r="D872" t="s">
        <v>1837</v>
      </c>
      <c r="E872" t="s">
        <v>400</v>
      </c>
      <c r="F872" t="s">
        <v>3460</v>
      </c>
      <c r="G872" s="13">
        <v>0.98607297560309137</v>
      </c>
      <c r="H872" s="32"/>
    </row>
    <row r="873" spans="1:8" x14ac:dyDescent="0.35">
      <c r="A873" t="s">
        <v>1837</v>
      </c>
      <c r="B873" t="s">
        <v>438</v>
      </c>
      <c r="C873" t="s">
        <v>2982</v>
      </c>
      <c r="D873" t="s">
        <v>1837</v>
      </c>
      <c r="E873" t="s">
        <v>402</v>
      </c>
      <c r="F873" t="s">
        <v>3460</v>
      </c>
      <c r="G873" s="13">
        <v>0.98607297560309137</v>
      </c>
      <c r="H873" s="31"/>
    </row>
    <row r="874" spans="1:8" x14ac:dyDescent="0.35">
      <c r="A874" t="s">
        <v>1837</v>
      </c>
      <c r="B874" t="s">
        <v>470</v>
      </c>
      <c r="C874" t="s">
        <v>3466</v>
      </c>
      <c r="D874" t="s">
        <v>1837</v>
      </c>
      <c r="E874" t="s">
        <v>474</v>
      </c>
      <c r="F874" t="s">
        <v>3470</v>
      </c>
      <c r="G874" s="13">
        <v>0.95497002503974149</v>
      </c>
      <c r="H874" s="32"/>
    </row>
    <row r="875" spans="1:8" x14ac:dyDescent="0.35">
      <c r="A875" t="s">
        <v>1837</v>
      </c>
      <c r="B875" t="s">
        <v>470</v>
      </c>
      <c r="C875" t="s">
        <v>3466</v>
      </c>
      <c r="D875" t="s">
        <v>1837</v>
      </c>
      <c r="E875" t="s">
        <v>3054</v>
      </c>
      <c r="F875" t="s">
        <v>3479</v>
      </c>
      <c r="G875" s="13">
        <v>0.9444557023587582</v>
      </c>
      <c r="H875" s="32"/>
    </row>
    <row r="876" spans="1:8" x14ac:dyDescent="0.35">
      <c r="A876" t="s">
        <v>1837</v>
      </c>
      <c r="B876" t="s">
        <v>470</v>
      </c>
      <c r="C876" t="s">
        <v>3466</v>
      </c>
      <c r="D876" t="s">
        <v>1837</v>
      </c>
      <c r="E876" t="s">
        <v>416</v>
      </c>
      <c r="F876" t="s">
        <v>2967</v>
      </c>
      <c r="G876" s="13">
        <v>0.94085155350978134</v>
      </c>
      <c r="H876" s="32"/>
    </row>
    <row r="877" spans="1:8" x14ac:dyDescent="0.35">
      <c r="A877" t="s">
        <v>1837</v>
      </c>
      <c r="B877" t="s">
        <v>472</v>
      </c>
      <c r="C877" t="s">
        <v>3468</v>
      </c>
      <c r="D877" t="s">
        <v>1837</v>
      </c>
      <c r="E877" t="s">
        <v>474</v>
      </c>
      <c r="F877" t="s">
        <v>3470</v>
      </c>
      <c r="G877" s="13">
        <v>0.95552105672062471</v>
      </c>
      <c r="H877" s="32"/>
    </row>
    <row r="878" spans="1:8" x14ac:dyDescent="0.35">
      <c r="A878" t="s">
        <v>1837</v>
      </c>
      <c r="B878" t="s">
        <v>472</v>
      </c>
      <c r="C878" t="s">
        <v>3468</v>
      </c>
      <c r="D878" t="s">
        <v>1836</v>
      </c>
      <c r="E878">
        <v>57</v>
      </c>
      <c r="F878" t="s">
        <v>3567</v>
      </c>
      <c r="G878" s="13">
        <v>0.93117637820009425</v>
      </c>
      <c r="H878" s="32"/>
    </row>
    <row r="879" spans="1:8" x14ac:dyDescent="0.35">
      <c r="A879" t="s">
        <v>1837</v>
      </c>
      <c r="B879" t="s">
        <v>472</v>
      </c>
      <c r="C879" t="s">
        <v>3468</v>
      </c>
      <c r="D879" t="s">
        <v>1837</v>
      </c>
      <c r="E879" t="s">
        <v>332</v>
      </c>
      <c r="F879" t="s">
        <v>3184</v>
      </c>
      <c r="G879" s="13">
        <v>0.90734391353263477</v>
      </c>
      <c r="H879" s="32"/>
    </row>
    <row r="880" spans="1:8" x14ac:dyDescent="0.35">
      <c r="A880" t="s">
        <v>1837</v>
      </c>
      <c r="B880" t="s">
        <v>474</v>
      </c>
      <c r="C880" t="s">
        <v>3470</v>
      </c>
      <c r="D880" t="s">
        <v>1837</v>
      </c>
      <c r="E880" t="s">
        <v>476</v>
      </c>
      <c r="F880" t="s">
        <v>3472</v>
      </c>
      <c r="G880" s="13">
        <v>0.96218060504966263</v>
      </c>
      <c r="H880" s="32"/>
    </row>
    <row r="881" spans="1:8" x14ac:dyDescent="0.35">
      <c r="A881" t="s">
        <v>1837</v>
      </c>
      <c r="B881" t="s">
        <v>474</v>
      </c>
      <c r="C881" t="s">
        <v>3470</v>
      </c>
      <c r="D881" t="s">
        <v>1837</v>
      </c>
      <c r="E881" t="s">
        <v>472</v>
      </c>
      <c r="F881" t="s">
        <v>3468</v>
      </c>
      <c r="G881" s="13">
        <v>0.95552105672062471</v>
      </c>
      <c r="H881" s="32"/>
    </row>
    <row r="882" spans="1:8" x14ac:dyDescent="0.35">
      <c r="A882" t="s">
        <v>1837</v>
      </c>
      <c r="B882" t="s">
        <v>474</v>
      </c>
      <c r="C882" t="s">
        <v>3470</v>
      </c>
      <c r="D882" t="s">
        <v>1837</v>
      </c>
      <c r="E882" t="s">
        <v>470</v>
      </c>
      <c r="F882" t="s">
        <v>3466</v>
      </c>
      <c r="G882" s="13">
        <v>0.95497002503974149</v>
      </c>
      <c r="H882" s="32"/>
    </row>
    <row r="883" spans="1:8" x14ac:dyDescent="0.35">
      <c r="A883" t="s">
        <v>1837</v>
      </c>
      <c r="B883" t="s">
        <v>476</v>
      </c>
      <c r="C883" t="s">
        <v>3472</v>
      </c>
      <c r="D883" t="s">
        <v>1837</v>
      </c>
      <c r="E883" t="s">
        <v>474</v>
      </c>
      <c r="F883" t="s">
        <v>3470</v>
      </c>
      <c r="G883" s="13">
        <v>0.96218060504966263</v>
      </c>
      <c r="H883" s="32"/>
    </row>
    <row r="884" spans="1:8" x14ac:dyDescent="0.35">
      <c r="A884" t="s">
        <v>1837</v>
      </c>
      <c r="B884" t="s">
        <v>476</v>
      </c>
      <c r="C884" t="s">
        <v>3472</v>
      </c>
      <c r="D884" t="s">
        <v>1837</v>
      </c>
      <c r="E884" t="s">
        <v>3071</v>
      </c>
      <c r="F884" t="s">
        <v>3485</v>
      </c>
      <c r="G884" s="13">
        <v>0.9419642857142857</v>
      </c>
      <c r="H884" s="32"/>
    </row>
    <row r="885" spans="1:8" x14ac:dyDescent="0.35">
      <c r="A885" t="s">
        <v>1837</v>
      </c>
      <c r="B885" t="s">
        <v>476</v>
      </c>
      <c r="C885" t="s">
        <v>3472</v>
      </c>
      <c r="D885" t="s">
        <v>1837</v>
      </c>
      <c r="E885" t="s">
        <v>138</v>
      </c>
      <c r="F885" t="s">
        <v>3119</v>
      </c>
      <c r="G885" s="13">
        <v>0.93829531812725098</v>
      </c>
      <c r="H885" s="32"/>
    </row>
    <row r="886" spans="1:8" x14ac:dyDescent="0.35">
      <c r="A886" t="s">
        <v>1837</v>
      </c>
      <c r="B886">
        <v>160</v>
      </c>
      <c r="C886" t="s">
        <v>2989</v>
      </c>
      <c r="D886" t="s">
        <v>1836</v>
      </c>
      <c r="E886">
        <v>83</v>
      </c>
      <c r="F886" t="s">
        <v>3576</v>
      </c>
      <c r="G886" s="13">
        <v>0.984271957451057</v>
      </c>
      <c r="H886" s="32"/>
    </row>
    <row r="887" spans="1:8" x14ac:dyDescent="0.35">
      <c r="A887" t="s">
        <v>1837</v>
      </c>
      <c r="B887">
        <v>160</v>
      </c>
      <c r="C887" t="s">
        <v>2989</v>
      </c>
      <c r="D887" t="s">
        <v>1837</v>
      </c>
      <c r="E887">
        <v>164</v>
      </c>
      <c r="F887" t="s">
        <v>2994</v>
      </c>
      <c r="G887" s="13">
        <v>0.98236444818723301</v>
      </c>
      <c r="H887" s="32"/>
    </row>
    <row r="888" spans="1:8" x14ac:dyDescent="0.35">
      <c r="A888" t="s">
        <v>1837</v>
      </c>
      <c r="B888">
        <v>160</v>
      </c>
      <c r="C888" t="s">
        <v>2989</v>
      </c>
      <c r="D888" t="s">
        <v>1837</v>
      </c>
      <c r="E888">
        <v>166</v>
      </c>
      <c r="F888" t="s">
        <v>2998</v>
      </c>
      <c r="G888" s="13">
        <v>0.98236444818723301</v>
      </c>
      <c r="H888" s="32"/>
    </row>
    <row r="889" spans="1:8" x14ac:dyDescent="0.35">
      <c r="A889" t="s">
        <v>1837</v>
      </c>
      <c r="B889">
        <v>164</v>
      </c>
      <c r="C889" t="s">
        <v>2994</v>
      </c>
      <c r="D889" t="s">
        <v>1836</v>
      </c>
      <c r="E889">
        <v>83</v>
      </c>
      <c r="F889" t="s">
        <v>3576</v>
      </c>
      <c r="G889" s="13">
        <v>0.984271957451057</v>
      </c>
      <c r="H889" s="32"/>
    </row>
    <row r="890" spans="1:8" x14ac:dyDescent="0.35">
      <c r="A890" t="s">
        <v>1837</v>
      </c>
      <c r="B890">
        <v>164</v>
      </c>
      <c r="C890" t="s">
        <v>2994</v>
      </c>
      <c r="D890" t="s">
        <v>1837</v>
      </c>
      <c r="E890">
        <v>160</v>
      </c>
      <c r="F890" t="s">
        <v>2989</v>
      </c>
      <c r="G890" s="13">
        <v>0.98236444818723301</v>
      </c>
      <c r="H890" s="32"/>
    </row>
    <row r="891" spans="1:8" x14ac:dyDescent="0.35">
      <c r="A891" t="s">
        <v>1837</v>
      </c>
      <c r="B891">
        <v>164</v>
      </c>
      <c r="C891" t="s">
        <v>2994</v>
      </c>
      <c r="D891" t="s">
        <v>1837</v>
      </c>
      <c r="E891">
        <v>166</v>
      </c>
      <c r="F891" t="s">
        <v>2998</v>
      </c>
      <c r="G891" s="13">
        <v>0.98236444818723301</v>
      </c>
      <c r="H891" s="32"/>
    </row>
    <row r="892" spans="1:8" x14ac:dyDescent="0.35">
      <c r="A892" t="s">
        <v>1837</v>
      </c>
      <c r="B892">
        <v>166</v>
      </c>
      <c r="C892" t="s">
        <v>2998</v>
      </c>
      <c r="D892" t="s">
        <v>1836</v>
      </c>
      <c r="E892">
        <v>83</v>
      </c>
      <c r="F892" t="s">
        <v>3576</v>
      </c>
      <c r="G892" s="13">
        <v>0.984271957451057</v>
      </c>
      <c r="H892" s="32"/>
    </row>
    <row r="893" spans="1:8" x14ac:dyDescent="0.35">
      <c r="A893" t="s">
        <v>1837</v>
      </c>
      <c r="B893">
        <v>166</v>
      </c>
      <c r="C893" t="s">
        <v>2998</v>
      </c>
      <c r="D893" t="s">
        <v>1837</v>
      </c>
      <c r="E893">
        <v>160</v>
      </c>
      <c r="F893" t="s">
        <v>2989</v>
      </c>
      <c r="G893" s="13">
        <v>0.98236444818723301</v>
      </c>
      <c r="H893" s="32"/>
    </row>
    <row r="894" spans="1:8" x14ac:dyDescent="0.35">
      <c r="A894" t="s">
        <v>1837</v>
      </c>
      <c r="B894">
        <v>166</v>
      </c>
      <c r="C894" t="s">
        <v>2998</v>
      </c>
      <c r="D894" t="s">
        <v>1837</v>
      </c>
      <c r="E894">
        <v>164</v>
      </c>
      <c r="F894" t="s">
        <v>2994</v>
      </c>
      <c r="G894" s="13">
        <v>0.98236444818723301</v>
      </c>
      <c r="H894" s="32"/>
    </row>
    <row r="895" spans="1:8" x14ac:dyDescent="0.35">
      <c r="A895" t="s">
        <v>1837</v>
      </c>
      <c r="B895">
        <v>168</v>
      </c>
      <c r="C895" t="s">
        <v>3002</v>
      </c>
      <c r="D895" t="s">
        <v>1836</v>
      </c>
      <c r="E895">
        <v>83</v>
      </c>
      <c r="F895" t="s">
        <v>3576</v>
      </c>
      <c r="G895" s="13">
        <v>0.984271957451057</v>
      </c>
      <c r="H895" s="32"/>
    </row>
    <row r="896" spans="1:8" x14ac:dyDescent="0.35">
      <c r="A896" t="s">
        <v>1837</v>
      </c>
      <c r="B896">
        <v>168</v>
      </c>
      <c r="C896" t="s">
        <v>3002</v>
      </c>
      <c r="D896" t="s">
        <v>1837</v>
      </c>
      <c r="E896">
        <v>160</v>
      </c>
      <c r="F896" t="s">
        <v>2989</v>
      </c>
      <c r="G896" s="13">
        <v>0.98236444818723301</v>
      </c>
      <c r="H896" s="32"/>
    </row>
    <row r="897" spans="1:8" x14ac:dyDescent="0.35">
      <c r="A897" t="s">
        <v>1837</v>
      </c>
      <c r="B897">
        <v>168</v>
      </c>
      <c r="C897" t="s">
        <v>3002</v>
      </c>
      <c r="D897" t="s">
        <v>1837</v>
      </c>
      <c r="E897">
        <v>164</v>
      </c>
      <c r="F897" t="s">
        <v>2994</v>
      </c>
      <c r="G897" s="13">
        <v>0.98236444818723301</v>
      </c>
      <c r="H897" s="32"/>
    </row>
    <row r="898" spans="1:8" x14ac:dyDescent="0.35">
      <c r="A898" t="s">
        <v>1837</v>
      </c>
      <c r="B898">
        <v>103</v>
      </c>
      <c r="C898" t="s">
        <v>3024</v>
      </c>
      <c r="D898" t="s">
        <v>1837</v>
      </c>
      <c r="E898">
        <v>105</v>
      </c>
      <c r="F898" t="s">
        <v>3029</v>
      </c>
      <c r="G898" s="13">
        <v>0.98554216867469879</v>
      </c>
      <c r="H898" s="32"/>
    </row>
    <row r="899" spans="1:8" x14ac:dyDescent="0.35">
      <c r="A899" t="s">
        <v>1837</v>
      </c>
      <c r="B899">
        <v>103</v>
      </c>
      <c r="C899" t="s">
        <v>3024</v>
      </c>
      <c r="D899" t="s">
        <v>1836</v>
      </c>
      <c r="E899">
        <v>83</v>
      </c>
      <c r="F899" t="s">
        <v>3576</v>
      </c>
      <c r="G899" s="13">
        <v>0.95275657097782906</v>
      </c>
      <c r="H899" s="32"/>
    </row>
    <row r="900" spans="1:8" x14ac:dyDescent="0.35">
      <c r="A900" t="s">
        <v>1837</v>
      </c>
      <c r="B900">
        <v>103</v>
      </c>
      <c r="C900" t="s">
        <v>3024</v>
      </c>
      <c r="D900" t="s">
        <v>1836</v>
      </c>
      <c r="E900">
        <v>81</v>
      </c>
      <c r="F900" t="s">
        <v>3572</v>
      </c>
      <c r="G900" s="13">
        <v>0.95175852185197984</v>
      </c>
      <c r="H900" s="32"/>
    </row>
    <row r="901" spans="1:8" x14ac:dyDescent="0.35">
      <c r="A901" t="s">
        <v>1837</v>
      </c>
      <c r="B901" t="s">
        <v>3025</v>
      </c>
      <c r="C901" t="s">
        <v>3026</v>
      </c>
      <c r="D901" t="s">
        <v>1837</v>
      </c>
      <c r="E901" t="s">
        <v>3147</v>
      </c>
      <c r="F901" t="s">
        <v>3148</v>
      </c>
      <c r="G901" s="13">
        <v>0.97633465463439317</v>
      </c>
      <c r="H901" s="32"/>
    </row>
    <row r="902" spans="1:8" x14ac:dyDescent="0.35">
      <c r="A902" t="s">
        <v>1837</v>
      </c>
      <c r="B902" t="s">
        <v>3025</v>
      </c>
      <c r="C902" t="s">
        <v>3026</v>
      </c>
      <c r="D902" t="s">
        <v>1837</v>
      </c>
      <c r="E902" t="s">
        <v>2906</v>
      </c>
      <c r="F902" t="s">
        <v>2908</v>
      </c>
      <c r="G902" s="13">
        <v>0.95708582834331335</v>
      </c>
      <c r="H902" s="32"/>
    </row>
    <row r="903" spans="1:8" x14ac:dyDescent="0.35">
      <c r="A903" t="s">
        <v>1837</v>
      </c>
      <c r="B903" t="s">
        <v>3025</v>
      </c>
      <c r="C903" t="s">
        <v>3026</v>
      </c>
      <c r="D903" t="s">
        <v>1839</v>
      </c>
      <c r="E903" t="s">
        <v>494</v>
      </c>
      <c r="F903" t="s">
        <v>3392</v>
      </c>
      <c r="G903" s="13">
        <v>0.95403742001712233</v>
      </c>
      <c r="H903" s="32"/>
    </row>
    <row r="904" spans="1:8" x14ac:dyDescent="0.35">
      <c r="A904" t="s">
        <v>1837</v>
      </c>
      <c r="B904">
        <v>105</v>
      </c>
      <c r="C904" t="s">
        <v>3029</v>
      </c>
      <c r="D904" t="s">
        <v>1837</v>
      </c>
      <c r="E904">
        <v>103</v>
      </c>
      <c r="F904" t="s">
        <v>3024</v>
      </c>
      <c r="G904" s="13">
        <v>0.98554216867469879</v>
      </c>
      <c r="H904" s="32"/>
    </row>
    <row r="905" spans="1:8" x14ac:dyDescent="0.35">
      <c r="A905" t="s">
        <v>1837</v>
      </c>
      <c r="B905">
        <v>105</v>
      </c>
      <c r="C905" t="s">
        <v>3029</v>
      </c>
      <c r="D905" t="s">
        <v>1836</v>
      </c>
      <c r="E905">
        <v>83</v>
      </c>
      <c r="F905" t="s">
        <v>3576</v>
      </c>
      <c r="G905" s="13">
        <v>0.88516337153889391</v>
      </c>
      <c r="H905" s="32"/>
    </row>
    <row r="906" spans="1:8" x14ac:dyDescent="0.35">
      <c r="A906" t="s">
        <v>1837</v>
      </c>
      <c r="B906">
        <v>105</v>
      </c>
      <c r="C906" t="s">
        <v>3029</v>
      </c>
      <c r="D906" t="s">
        <v>1836</v>
      </c>
      <c r="E906">
        <v>81</v>
      </c>
      <c r="F906" t="s">
        <v>3572</v>
      </c>
      <c r="G906" s="13">
        <v>0.88429035577413895</v>
      </c>
      <c r="H906" s="32"/>
    </row>
    <row r="907" spans="1:8" x14ac:dyDescent="0.35">
      <c r="A907" t="s">
        <v>1837</v>
      </c>
      <c r="B907">
        <v>85</v>
      </c>
      <c r="C907" t="s">
        <v>3033</v>
      </c>
      <c r="D907" t="s">
        <v>1839</v>
      </c>
      <c r="E907" t="s">
        <v>1263</v>
      </c>
      <c r="F907" t="s">
        <v>2755</v>
      </c>
      <c r="G907" s="13">
        <v>0.99242333132892369</v>
      </c>
      <c r="H907" s="32"/>
    </row>
    <row r="908" spans="1:8" x14ac:dyDescent="0.35">
      <c r="A908" t="s">
        <v>1837</v>
      </c>
      <c r="B908">
        <v>85</v>
      </c>
      <c r="C908" t="s">
        <v>3033</v>
      </c>
      <c r="D908" t="s">
        <v>1836</v>
      </c>
      <c r="E908">
        <v>48</v>
      </c>
      <c r="F908" t="s">
        <v>2755</v>
      </c>
      <c r="G908" s="13">
        <v>0.99242333132892369</v>
      </c>
      <c r="H908" s="32"/>
    </row>
    <row r="909" spans="1:8" x14ac:dyDescent="0.35">
      <c r="A909" t="s">
        <v>1837</v>
      </c>
      <c r="B909">
        <v>85</v>
      </c>
      <c r="C909" t="s">
        <v>3033</v>
      </c>
      <c r="D909" t="s">
        <v>1836</v>
      </c>
      <c r="E909">
        <v>85</v>
      </c>
      <c r="F909" t="s">
        <v>2807</v>
      </c>
      <c r="G909" s="13">
        <v>0.88905857968801139</v>
      </c>
      <c r="H909" s="32"/>
    </row>
    <row r="910" spans="1:8" x14ac:dyDescent="0.35">
      <c r="A910" t="s">
        <v>1837</v>
      </c>
      <c r="B910">
        <v>86</v>
      </c>
      <c r="C910" t="s">
        <v>3035</v>
      </c>
      <c r="D910" t="s">
        <v>1839</v>
      </c>
      <c r="E910" t="s">
        <v>1263</v>
      </c>
      <c r="F910" t="s">
        <v>2755</v>
      </c>
      <c r="G910" s="13">
        <v>0.91428571428571426</v>
      </c>
      <c r="H910" s="32"/>
    </row>
    <row r="911" spans="1:8" x14ac:dyDescent="0.35">
      <c r="A911" t="s">
        <v>1837</v>
      </c>
      <c r="B911">
        <v>86</v>
      </c>
      <c r="C911" t="s">
        <v>3035</v>
      </c>
      <c r="D911" t="s">
        <v>1836</v>
      </c>
      <c r="E911">
        <v>48</v>
      </c>
      <c r="F911" t="s">
        <v>2755</v>
      </c>
      <c r="G911" s="13">
        <v>0.91428571428571426</v>
      </c>
      <c r="H911" s="32"/>
    </row>
    <row r="912" spans="1:8" x14ac:dyDescent="0.35">
      <c r="A912" t="s">
        <v>1837</v>
      </c>
      <c r="B912">
        <v>86</v>
      </c>
      <c r="C912" t="s">
        <v>3035</v>
      </c>
      <c r="D912" t="s">
        <v>1837</v>
      </c>
      <c r="E912">
        <v>84</v>
      </c>
      <c r="F912" t="s">
        <v>3152</v>
      </c>
      <c r="G912" s="13">
        <v>0.88246468933860978</v>
      </c>
      <c r="H912" s="32"/>
    </row>
    <row r="913" spans="1:8" x14ac:dyDescent="0.35">
      <c r="A913" t="s">
        <v>1837</v>
      </c>
      <c r="B913">
        <v>89</v>
      </c>
      <c r="C913" t="s">
        <v>3037</v>
      </c>
      <c r="D913" t="s">
        <v>1837</v>
      </c>
      <c r="E913">
        <v>77</v>
      </c>
      <c r="F913" t="s">
        <v>3115</v>
      </c>
      <c r="G913" s="13">
        <v>0.73735955056179781</v>
      </c>
      <c r="H913" s="32"/>
    </row>
    <row r="914" spans="1:8" x14ac:dyDescent="0.35">
      <c r="A914" t="s">
        <v>1837</v>
      </c>
      <c r="B914">
        <v>89</v>
      </c>
      <c r="C914" t="s">
        <v>3037</v>
      </c>
      <c r="D914" t="s">
        <v>1837</v>
      </c>
      <c r="E914">
        <v>21</v>
      </c>
      <c r="F914" t="s">
        <v>2861</v>
      </c>
      <c r="G914" s="13">
        <v>0.62564102564102564</v>
      </c>
      <c r="H914" s="32"/>
    </row>
    <row r="915" spans="1:8" x14ac:dyDescent="0.35">
      <c r="A915" t="s">
        <v>1837</v>
      </c>
      <c r="B915">
        <v>89</v>
      </c>
      <c r="C915" t="s">
        <v>3037</v>
      </c>
      <c r="D915" t="s">
        <v>1837</v>
      </c>
      <c r="E915">
        <v>31</v>
      </c>
      <c r="F915" t="s">
        <v>3160</v>
      </c>
      <c r="G915" s="13">
        <v>0.62564102564102564</v>
      </c>
      <c r="H915" s="32"/>
    </row>
    <row r="916" spans="1:8" x14ac:dyDescent="0.35">
      <c r="A916" t="s">
        <v>1837</v>
      </c>
      <c r="B916" t="s">
        <v>3038</v>
      </c>
      <c r="C916" t="s">
        <v>3039</v>
      </c>
      <c r="D916" t="s">
        <v>1837</v>
      </c>
      <c r="E916" t="s">
        <v>3156</v>
      </c>
      <c r="F916" t="s">
        <v>3157</v>
      </c>
      <c r="G916" s="13">
        <v>0.91127927830484701</v>
      </c>
      <c r="H916" s="32"/>
    </row>
    <row r="917" spans="1:8" x14ac:dyDescent="0.35">
      <c r="A917" t="s">
        <v>1837</v>
      </c>
      <c r="B917" t="s">
        <v>3038</v>
      </c>
      <c r="C917" t="s">
        <v>3039</v>
      </c>
      <c r="D917" t="s">
        <v>1837</v>
      </c>
      <c r="E917" t="s">
        <v>2948</v>
      </c>
      <c r="F917" t="s">
        <v>2949</v>
      </c>
      <c r="G917" s="13">
        <v>0.65522445899365689</v>
      </c>
      <c r="H917" s="32"/>
    </row>
    <row r="918" spans="1:8" x14ac:dyDescent="0.35">
      <c r="A918" t="s">
        <v>1837</v>
      </c>
      <c r="B918" t="s">
        <v>3038</v>
      </c>
      <c r="C918" t="s">
        <v>3039</v>
      </c>
      <c r="D918" t="s">
        <v>1837</v>
      </c>
      <c r="E918" t="s">
        <v>2954</v>
      </c>
      <c r="F918" t="s">
        <v>2955</v>
      </c>
      <c r="G918" s="13">
        <v>0.63250688705234159</v>
      </c>
      <c r="H918" s="32"/>
    </row>
    <row r="919" spans="1:8" x14ac:dyDescent="0.35">
      <c r="A919" t="s">
        <v>1837</v>
      </c>
      <c r="B919" t="s">
        <v>27</v>
      </c>
      <c r="C919" t="s">
        <v>3040</v>
      </c>
      <c r="D919" t="s">
        <v>1837</v>
      </c>
      <c r="E919" t="s">
        <v>27</v>
      </c>
      <c r="F919" t="s">
        <v>3215</v>
      </c>
      <c r="G919" s="13">
        <v>0.98280488666054655</v>
      </c>
      <c r="H919" s="32"/>
    </row>
    <row r="920" spans="1:8" x14ac:dyDescent="0.35">
      <c r="A920" t="s">
        <v>1837</v>
      </c>
      <c r="B920" t="s">
        <v>27</v>
      </c>
      <c r="C920" t="s">
        <v>3040</v>
      </c>
      <c r="D920" t="s">
        <v>1837</v>
      </c>
      <c r="E920" t="s">
        <v>27</v>
      </c>
      <c r="F920" t="s">
        <v>3213</v>
      </c>
      <c r="G920" s="13">
        <v>0.97942723553477495</v>
      </c>
      <c r="H920" s="32"/>
    </row>
    <row r="921" spans="1:8" x14ac:dyDescent="0.35">
      <c r="A921" t="s">
        <v>1837</v>
      </c>
      <c r="B921" t="s">
        <v>27</v>
      </c>
      <c r="C921" t="s">
        <v>3040</v>
      </c>
      <c r="D921" t="s">
        <v>1837</v>
      </c>
      <c r="E921" t="s">
        <v>27</v>
      </c>
      <c r="F921" t="s">
        <v>3217</v>
      </c>
      <c r="G921" s="13">
        <v>0.97942723553477495</v>
      </c>
      <c r="H921" s="32"/>
    </row>
    <row r="922" spans="1:8" x14ac:dyDescent="0.35">
      <c r="A922" t="s">
        <v>1837</v>
      </c>
      <c r="B922" t="s">
        <v>3041</v>
      </c>
      <c r="C922" t="s">
        <v>3042</v>
      </c>
      <c r="D922" t="s">
        <v>1837</v>
      </c>
      <c r="E922" t="s">
        <v>3041</v>
      </c>
      <c r="F922" t="s">
        <v>3216</v>
      </c>
      <c r="G922" s="13">
        <v>0.98937950392701957</v>
      </c>
      <c r="H922" s="32"/>
    </row>
    <row r="923" spans="1:8" x14ac:dyDescent="0.35">
      <c r="A923" t="s">
        <v>1837</v>
      </c>
      <c r="B923" t="s">
        <v>3041</v>
      </c>
      <c r="C923" t="s">
        <v>3042</v>
      </c>
      <c r="D923" t="s">
        <v>1837</v>
      </c>
      <c r="E923" t="s">
        <v>3041</v>
      </c>
      <c r="F923" t="s">
        <v>3214</v>
      </c>
      <c r="G923" s="13">
        <v>0.9872788353863382</v>
      </c>
      <c r="H923" s="32"/>
    </row>
    <row r="924" spans="1:8" x14ac:dyDescent="0.35">
      <c r="A924" t="s">
        <v>1837</v>
      </c>
      <c r="B924" t="s">
        <v>3041</v>
      </c>
      <c r="C924" t="s">
        <v>3042</v>
      </c>
      <c r="D924" t="s">
        <v>1837</v>
      </c>
      <c r="E924" t="s">
        <v>3041</v>
      </c>
      <c r="F924" t="s">
        <v>3218</v>
      </c>
      <c r="G924" s="13">
        <v>0.9872788353863382</v>
      </c>
      <c r="H924" s="32"/>
    </row>
    <row r="925" spans="1:8" x14ac:dyDescent="0.35">
      <c r="A925" t="s">
        <v>1837</v>
      </c>
      <c r="B925" t="s">
        <v>17</v>
      </c>
      <c r="C925" t="s">
        <v>3473</v>
      </c>
      <c r="D925" t="s">
        <v>1837</v>
      </c>
      <c r="E925">
        <v>72</v>
      </c>
      <c r="F925" t="s">
        <v>3474</v>
      </c>
      <c r="G925" s="13">
        <v>0.94736842105263164</v>
      </c>
      <c r="H925" s="32"/>
    </row>
    <row r="926" spans="1:8" x14ac:dyDescent="0.35">
      <c r="A926" t="s">
        <v>1837</v>
      </c>
      <c r="B926" t="s">
        <v>17</v>
      </c>
      <c r="C926" t="s">
        <v>3473</v>
      </c>
      <c r="D926" t="s">
        <v>1837</v>
      </c>
      <c r="E926" t="s">
        <v>15</v>
      </c>
      <c r="F926" t="s">
        <v>3112</v>
      </c>
      <c r="G926" s="13">
        <v>0.91904288001384626</v>
      </c>
      <c r="H926" s="32"/>
    </row>
    <row r="927" spans="1:8" x14ac:dyDescent="0.35">
      <c r="A927" t="s">
        <v>1837</v>
      </c>
      <c r="B927" t="s">
        <v>17</v>
      </c>
      <c r="C927" t="s">
        <v>3473</v>
      </c>
      <c r="D927" t="s">
        <v>1837</v>
      </c>
      <c r="E927">
        <v>74</v>
      </c>
      <c r="F927" t="s">
        <v>2951</v>
      </c>
      <c r="G927" s="13">
        <v>0.90604391569361831</v>
      </c>
      <c r="H927" s="32"/>
    </row>
    <row r="928" spans="1:8" x14ac:dyDescent="0.35">
      <c r="A928" t="s">
        <v>1837</v>
      </c>
      <c r="B928">
        <v>72</v>
      </c>
      <c r="C928" t="s">
        <v>3474</v>
      </c>
      <c r="D928" t="s">
        <v>1837</v>
      </c>
      <c r="E928" t="s">
        <v>3047</v>
      </c>
      <c r="F928" t="s">
        <v>3475</v>
      </c>
      <c r="G928" s="13">
        <v>0.9513513513513514</v>
      </c>
      <c r="H928" s="32"/>
    </row>
    <row r="929" spans="1:8" x14ac:dyDescent="0.35">
      <c r="A929" t="s">
        <v>1837</v>
      </c>
      <c r="B929">
        <v>72</v>
      </c>
      <c r="C929" t="s">
        <v>3474</v>
      </c>
      <c r="D929" t="s">
        <v>1837</v>
      </c>
      <c r="E929" t="s">
        <v>17</v>
      </c>
      <c r="F929" t="s">
        <v>3473</v>
      </c>
      <c r="G929" s="13">
        <v>0.94736842105263164</v>
      </c>
      <c r="H929" s="32"/>
    </row>
    <row r="930" spans="1:8" x14ac:dyDescent="0.35">
      <c r="A930" t="s">
        <v>1837</v>
      </c>
      <c r="B930">
        <v>72</v>
      </c>
      <c r="C930" t="s">
        <v>3474</v>
      </c>
      <c r="D930" t="s">
        <v>1837</v>
      </c>
      <c r="E930">
        <v>74</v>
      </c>
      <c r="F930" t="s">
        <v>2951</v>
      </c>
      <c r="G930" s="13">
        <v>0.94676344834443671</v>
      </c>
      <c r="H930" s="32"/>
    </row>
    <row r="931" spans="1:8" x14ac:dyDescent="0.35">
      <c r="A931" t="s">
        <v>1837</v>
      </c>
      <c r="B931" t="s">
        <v>3047</v>
      </c>
      <c r="C931" t="s">
        <v>3475</v>
      </c>
      <c r="D931" t="s">
        <v>1837</v>
      </c>
      <c r="E931" t="s">
        <v>2952</v>
      </c>
      <c r="F931" t="s">
        <v>2953</v>
      </c>
      <c r="G931" s="13">
        <v>0.9600429530201342</v>
      </c>
      <c r="H931" s="32"/>
    </row>
    <row r="932" spans="1:8" x14ac:dyDescent="0.35">
      <c r="A932" t="s">
        <v>1837</v>
      </c>
      <c r="B932" t="s">
        <v>3047</v>
      </c>
      <c r="C932" t="s">
        <v>3475</v>
      </c>
      <c r="D932" t="s">
        <v>1837</v>
      </c>
      <c r="E932">
        <v>72</v>
      </c>
      <c r="F932" t="s">
        <v>3474</v>
      </c>
      <c r="G932" s="13">
        <v>0.9513513513513514</v>
      </c>
      <c r="H932" s="32"/>
    </row>
    <row r="933" spans="1:8" x14ac:dyDescent="0.35">
      <c r="A933" t="s">
        <v>1837</v>
      </c>
      <c r="B933" t="s">
        <v>3047</v>
      </c>
      <c r="C933" t="s">
        <v>3475</v>
      </c>
      <c r="D933" t="s">
        <v>1837</v>
      </c>
      <c r="E933" t="s">
        <v>3137</v>
      </c>
      <c r="F933" t="s">
        <v>3138</v>
      </c>
      <c r="G933" s="13">
        <v>0.94255678810039023</v>
      </c>
      <c r="H933" s="32"/>
    </row>
    <row r="934" spans="1:8" x14ac:dyDescent="0.35">
      <c r="A934" t="s">
        <v>1837</v>
      </c>
      <c r="B934">
        <v>101</v>
      </c>
      <c r="C934" t="s">
        <v>3051</v>
      </c>
      <c r="D934" t="s">
        <v>1836</v>
      </c>
      <c r="E934">
        <v>60</v>
      </c>
      <c r="F934" t="s">
        <v>3436</v>
      </c>
      <c r="G934" s="13">
        <v>0.97572254335260111</v>
      </c>
      <c r="H934" s="32"/>
    </row>
    <row r="935" spans="1:8" x14ac:dyDescent="0.35">
      <c r="A935" t="s">
        <v>1837</v>
      </c>
      <c r="B935">
        <v>101</v>
      </c>
      <c r="C935" t="s">
        <v>3051</v>
      </c>
      <c r="D935" t="s">
        <v>1836</v>
      </c>
      <c r="E935">
        <v>85</v>
      </c>
      <c r="F935" t="s">
        <v>2807</v>
      </c>
      <c r="G935" s="13">
        <v>0.96449245635626057</v>
      </c>
      <c r="H935" s="32"/>
    </row>
    <row r="936" spans="1:8" x14ac:dyDescent="0.35">
      <c r="A936" t="s">
        <v>1837</v>
      </c>
      <c r="B936">
        <v>101</v>
      </c>
      <c r="C936" t="s">
        <v>3051</v>
      </c>
      <c r="D936" t="s">
        <v>1837</v>
      </c>
      <c r="E936">
        <v>83</v>
      </c>
      <c r="F936" t="s">
        <v>3150</v>
      </c>
      <c r="G936" s="13">
        <v>0.95931748388662474</v>
      </c>
      <c r="H936" s="32"/>
    </row>
    <row r="937" spans="1:8" x14ac:dyDescent="0.35">
      <c r="A937" t="s">
        <v>1837</v>
      </c>
      <c r="B937" t="s">
        <v>3052</v>
      </c>
      <c r="C937" t="s">
        <v>3477</v>
      </c>
      <c r="D937" t="s">
        <v>1837</v>
      </c>
      <c r="E937" t="s">
        <v>414</v>
      </c>
      <c r="F937" t="s">
        <v>2965</v>
      </c>
      <c r="G937" s="13">
        <v>0.9810650887573964</v>
      </c>
      <c r="H937" s="32"/>
    </row>
    <row r="938" spans="1:8" x14ac:dyDescent="0.35">
      <c r="A938" t="s">
        <v>1837</v>
      </c>
      <c r="B938" t="s">
        <v>3052</v>
      </c>
      <c r="C938" t="s">
        <v>3477</v>
      </c>
      <c r="D938" t="s">
        <v>1839</v>
      </c>
      <c r="E938" t="s">
        <v>1117</v>
      </c>
      <c r="F938" t="s">
        <v>3238</v>
      </c>
      <c r="G938" s="13">
        <v>0.94901635685361729</v>
      </c>
      <c r="H938" s="32"/>
    </row>
    <row r="939" spans="1:8" x14ac:dyDescent="0.35">
      <c r="A939" t="s">
        <v>1837</v>
      </c>
      <c r="B939" t="s">
        <v>3052</v>
      </c>
      <c r="C939" t="s">
        <v>3477</v>
      </c>
      <c r="D939" t="s">
        <v>1837</v>
      </c>
      <c r="E939" t="s">
        <v>362</v>
      </c>
      <c r="F939" t="s">
        <v>3440</v>
      </c>
      <c r="G939" s="13">
        <v>0.9444557023587582</v>
      </c>
      <c r="H939" s="32"/>
    </row>
    <row r="940" spans="1:8" x14ac:dyDescent="0.35">
      <c r="A940" t="s">
        <v>1837</v>
      </c>
      <c r="B940" t="s">
        <v>3054</v>
      </c>
      <c r="C940" t="s">
        <v>3479</v>
      </c>
      <c r="D940" t="s">
        <v>1837</v>
      </c>
      <c r="E940" t="s">
        <v>416</v>
      </c>
      <c r="F940" t="s">
        <v>2967</v>
      </c>
      <c r="G940" s="13">
        <v>0.9810650887573964</v>
      </c>
      <c r="H940" s="31"/>
    </row>
    <row r="941" spans="1:8" x14ac:dyDescent="0.35">
      <c r="A941" t="s">
        <v>1837</v>
      </c>
      <c r="B941" t="s">
        <v>3054</v>
      </c>
      <c r="C941" t="s">
        <v>3479</v>
      </c>
      <c r="D941" t="s">
        <v>1837</v>
      </c>
      <c r="E941" t="s">
        <v>364</v>
      </c>
      <c r="F941" t="s">
        <v>3442</v>
      </c>
      <c r="G941" s="13">
        <v>0.9444557023587582</v>
      </c>
      <c r="H941" s="32"/>
    </row>
    <row r="942" spans="1:8" x14ac:dyDescent="0.35">
      <c r="A942" t="s">
        <v>1837</v>
      </c>
      <c r="B942" t="s">
        <v>3054</v>
      </c>
      <c r="C942" t="s">
        <v>3479</v>
      </c>
      <c r="D942" t="s">
        <v>1837</v>
      </c>
      <c r="E942" t="s">
        <v>470</v>
      </c>
      <c r="F942" t="s">
        <v>3466</v>
      </c>
      <c r="G942" s="13">
        <v>0.9444557023587582</v>
      </c>
      <c r="H942" s="31"/>
    </row>
    <row r="943" spans="1:8" x14ac:dyDescent="0.35">
      <c r="A943" t="s">
        <v>1837</v>
      </c>
      <c r="B943" t="s">
        <v>3056</v>
      </c>
      <c r="C943" t="s">
        <v>3481</v>
      </c>
      <c r="D943" t="s">
        <v>1837</v>
      </c>
      <c r="E943" t="s">
        <v>418</v>
      </c>
      <c r="F943" t="s">
        <v>2972</v>
      </c>
      <c r="G943" s="13">
        <v>0.9851162790697674</v>
      </c>
      <c r="H943" s="32"/>
    </row>
    <row r="944" spans="1:8" x14ac:dyDescent="0.35">
      <c r="A944" t="s">
        <v>1837</v>
      </c>
      <c r="B944" t="s">
        <v>3056</v>
      </c>
      <c r="C944" t="s">
        <v>3481</v>
      </c>
      <c r="D944" t="s">
        <v>1837</v>
      </c>
      <c r="E944" t="s">
        <v>3058</v>
      </c>
      <c r="F944" t="s">
        <v>3483</v>
      </c>
      <c r="G944" s="13">
        <v>0.95138601746761742</v>
      </c>
      <c r="H944" s="32"/>
    </row>
    <row r="945" spans="1:8" x14ac:dyDescent="0.35">
      <c r="A945" t="s">
        <v>1837</v>
      </c>
      <c r="B945" t="s">
        <v>3056</v>
      </c>
      <c r="C945" t="s">
        <v>3481</v>
      </c>
      <c r="D945" t="s">
        <v>1836</v>
      </c>
      <c r="E945">
        <v>57</v>
      </c>
      <c r="F945" t="s">
        <v>3567</v>
      </c>
      <c r="G945" s="13">
        <v>0.94542921817865233</v>
      </c>
      <c r="H945" s="32"/>
    </row>
    <row r="946" spans="1:8" x14ac:dyDescent="0.35">
      <c r="A946" t="s">
        <v>1837</v>
      </c>
      <c r="B946" t="s">
        <v>3058</v>
      </c>
      <c r="C946" t="s">
        <v>3483</v>
      </c>
      <c r="D946" t="s">
        <v>1837</v>
      </c>
      <c r="E946" t="s">
        <v>420</v>
      </c>
      <c r="F946" t="s">
        <v>2976</v>
      </c>
      <c r="G946" s="13">
        <v>0.98131386861313874</v>
      </c>
      <c r="H946" s="32"/>
    </row>
    <row r="947" spans="1:8" x14ac:dyDescent="0.35">
      <c r="A947" t="s">
        <v>1837</v>
      </c>
      <c r="B947" t="s">
        <v>3058</v>
      </c>
      <c r="C947" t="s">
        <v>3483</v>
      </c>
      <c r="D947" t="s">
        <v>1837</v>
      </c>
      <c r="E947" t="s">
        <v>3056</v>
      </c>
      <c r="F947" t="s">
        <v>3481</v>
      </c>
      <c r="G947" s="13">
        <v>0.95138601746761742</v>
      </c>
      <c r="H947" s="32"/>
    </row>
    <row r="948" spans="1:8" x14ac:dyDescent="0.35">
      <c r="A948" t="s">
        <v>1837</v>
      </c>
      <c r="B948" t="s">
        <v>3058</v>
      </c>
      <c r="C948" t="s">
        <v>3483</v>
      </c>
      <c r="D948" t="s">
        <v>1839</v>
      </c>
      <c r="E948" t="s">
        <v>1121</v>
      </c>
      <c r="F948" t="s">
        <v>3244</v>
      </c>
      <c r="G948" s="13">
        <v>0.94788207604524755</v>
      </c>
      <c r="H948" s="32"/>
    </row>
    <row r="949" spans="1:8" x14ac:dyDescent="0.35">
      <c r="A949" t="s">
        <v>1837</v>
      </c>
      <c r="B949" t="s">
        <v>3060</v>
      </c>
      <c r="C949" t="s">
        <v>3061</v>
      </c>
      <c r="D949" t="s">
        <v>1837</v>
      </c>
      <c r="E949" t="s">
        <v>2838</v>
      </c>
      <c r="F949" t="s">
        <v>2839</v>
      </c>
      <c r="G949" s="13">
        <v>0.94834667360253488</v>
      </c>
      <c r="H949" s="32"/>
    </row>
    <row r="950" spans="1:8" x14ac:dyDescent="0.35">
      <c r="A950" t="s">
        <v>1837</v>
      </c>
      <c r="B950" t="s">
        <v>3060</v>
      </c>
      <c r="C950" t="s">
        <v>3061</v>
      </c>
      <c r="D950" t="s">
        <v>1837</v>
      </c>
      <c r="E950" t="s">
        <v>2846</v>
      </c>
      <c r="F950" t="s">
        <v>2847</v>
      </c>
      <c r="G950" s="13">
        <v>0.94236739143939352</v>
      </c>
      <c r="H950" s="32"/>
    </row>
    <row r="951" spans="1:8" x14ac:dyDescent="0.35">
      <c r="A951" t="s">
        <v>1837</v>
      </c>
      <c r="B951" t="s">
        <v>3060</v>
      </c>
      <c r="C951" t="s">
        <v>3061</v>
      </c>
      <c r="D951" t="s">
        <v>1837</v>
      </c>
      <c r="E951" t="s">
        <v>150</v>
      </c>
      <c r="F951" t="s">
        <v>2857</v>
      </c>
      <c r="G951" s="13">
        <v>0.94236739143939352</v>
      </c>
      <c r="H951" s="32"/>
    </row>
    <row r="952" spans="1:8" x14ac:dyDescent="0.35">
      <c r="A952" t="s">
        <v>1837</v>
      </c>
      <c r="B952" t="s">
        <v>3071</v>
      </c>
      <c r="C952" t="s">
        <v>3485</v>
      </c>
      <c r="D952" t="s">
        <v>1837</v>
      </c>
      <c r="E952" t="s">
        <v>138</v>
      </c>
      <c r="F952" t="s">
        <v>3119</v>
      </c>
      <c r="G952" s="13">
        <v>0.98</v>
      </c>
      <c r="H952" s="32"/>
    </row>
    <row r="953" spans="1:8" x14ac:dyDescent="0.35">
      <c r="A953" t="s">
        <v>1837</v>
      </c>
      <c r="B953" t="s">
        <v>3071</v>
      </c>
      <c r="C953" t="s">
        <v>3485</v>
      </c>
      <c r="D953" t="s">
        <v>1837</v>
      </c>
      <c r="E953" t="s">
        <v>394</v>
      </c>
      <c r="F953" t="s">
        <v>3456</v>
      </c>
      <c r="G953" s="13">
        <v>0.95582161683402078</v>
      </c>
      <c r="H953" s="32"/>
    </row>
    <row r="954" spans="1:8" x14ac:dyDescent="0.35">
      <c r="A954" t="s">
        <v>1837</v>
      </c>
      <c r="B954" t="s">
        <v>3071</v>
      </c>
      <c r="C954" t="s">
        <v>3485</v>
      </c>
      <c r="D954" t="s">
        <v>1837</v>
      </c>
      <c r="E954" t="s">
        <v>408</v>
      </c>
      <c r="F954" t="s">
        <v>3456</v>
      </c>
      <c r="G954" s="13">
        <v>0.95582161683402078</v>
      </c>
      <c r="H954" s="32"/>
    </row>
    <row r="955" spans="1:8" x14ac:dyDescent="0.35">
      <c r="A955" t="s">
        <v>1837</v>
      </c>
      <c r="B955" t="s">
        <v>15</v>
      </c>
      <c r="C955" t="s">
        <v>3112</v>
      </c>
      <c r="D955" t="s">
        <v>1837</v>
      </c>
      <c r="E955">
        <v>51</v>
      </c>
      <c r="F955" t="s">
        <v>3220</v>
      </c>
      <c r="G955" s="13">
        <v>0.94462809917355373</v>
      </c>
      <c r="H955" s="31"/>
    </row>
    <row r="956" spans="1:8" x14ac:dyDescent="0.35">
      <c r="A956" t="s">
        <v>1837</v>
      </c>
      <c r="B956" t="s">
        <v>15</v>
      </c>
      <c r="C956" t="s">
        <v>3112</v>
      </c>
      <c r="D956" t="s">
        <v>1837</v>
      </c>
      <c r="E956" t="s">
        <v>17</v>
      </c>
      <c r="F956" t="s">
        <v>3473</v>
      </c>
      <c r="G956" s="13">
        <v>0.91904288001384626</v>
      </c>
      <c r="H956" s="32"/>
    </row>
    <row r="957" spans="1:8" x14ac:dyDescent="0.35">
      <c r="A957" t="s">
        <v>1837</v>
      </c>
      <c r="B957" t="s">
        <v>15</v>
      </c>
      <c r="C957" t="s">
        <v>3112</v>
      </c>
      <c r="D957" t="s">
        <v>1837</v>
      </c>
      <c r="E957">
        <v>70</v>
      </c>
      <c r="F957" t="s">
        <v>3113</v>
      </c>
      <c r="G957" s="13">
        <v>0.9173553719008265</v>
      </c>
      <c r="H957" s="32"/>
    </row>
    <row r="958" spans="1:8" x14ac:dyDescent="0.35">
      <c r="A958" t="s">
        <v>1837</v>
      </c>
      <c r="B958">
        <v>70</v>
      </c>
      <c r="C958" t="s">
        <v>3113</v>
      </c>
      <c r="D958" t="s">
        <v>1839</v>
      </c>
      <c r="E958" t="s">
        <v>1265</v>
      </c>
      <c r="F958" t="s">
        <v>3336</v>
      </c>
      <c r="G958" s="13">
        <v>0.98325991189427309</v>
      </c>
      <c r="H958" s="32"/>
    </row>
    <row r="959" spans="1:8" x14ac:dyDescent="0.35">
      <c r="A959" t="s">
        <v>1837</v>
      </c>
      <c r="B959">
        <v>70</v>
      </c>
      <c r="C959" t="s">
        <v>3113</v>
      </c>
      <c r="D959" t="s">
        <v>1837</v>
      </c>
      <c r="E959" t="s">
        <v>19</v>
      </c>
      <c r="F959" t="s">
        <v>3136</v>
      </c>
      <c r="G959" s="13">
        <v>0.9283062198442078</v>
      </c>
      <c r="H959" s="32"/>
    </row>
    <row r="960" spans="1:8" x14ac:dyDescent="0.35">
      <c r="A960" t="s">
        <v>1837</v>
      </c>
      <c r="B960">
        <v>70</v>
      </c>
      <c r="C960" t="s">
        <v>3113</v>
      </c>
      <c r="D960" t="s">
        <v>1837</v>
      </c>
      <c r="E960">
        <v>78</v>
      </c>
      <c r="F960" t="s">
        <v>3136</v>
      </c>
      <c r="G960" s="13">
        <v>0.9283062198442078</v>
      </c>
      <c r="H960" s="32"/>
    </row>
    <row r="961" spans="1:8" x14ac:dyDescent="0.35">
      <c r="A961" t="s">
        <v>1837</v>
      </c>
      <c r="B961">
        <v>77</v>
      </c>
      <c r="C961" t="s">
        <v>3115</v>
      </c>
      <c r="D961" t="s">
        <v>1837</v>
      </c>
      <c r="E961">
        <v>89</v>
      </c>
      <c r="F961" t="s">
        <v>3037</v>
      </c>
      <c r="G961" s="13">
        <v>0.73735955056179781</v>
      </c>
      <c r="H961" s="32"/>
    </row>
    <row r="962" spans="1:8" x14ac:dyDescent="0.35">
      <c r="A962" t="s">
        <v>1837</v>
      </c>
      <c r="B962">
        <v>77</v>
      </c>
      <c r="C962" t="s">
        <v>3115</v>
      </c>
      <c r="D962" t="s">
        <v>1837</v>
      </c>
      <c r="E962">
        <v>21</v>
      </c>
      <c r="F962" t="s">
        <v>2861</v>
      </c>
      <c r="G962" s="13">
        <v>0.72773972602739734</v>
      </c>
      <c r="H962" s="32"/>
    </row>
    <row r="963" spans="1:8" x14ac:dyDescent="0.35">
      <c r="A963" t="s">
        <v>1837</v>
      </c>
      <c r="B963">
        <v>77</v>
      </c>
      <c r="C963" t="s">
        <v>3115</v>
      </c>
      <c r="D963" t="s">
        <v>1837</v>
      </c>
      <c r="E963">
        <v>31</v>
      </c>
      <c r="F963" t="s">
        <v>3160</v>
      </c>
      <c r="G963" s="13">
        <v>0.72773972602739734</v>
      </c>
      <c r="H963" s="32"/>
    </row>
    <row r="964" spans="1:8" x14ac:dyDescent="0.35">
      <c r="A964" t="s">
        <v>1837</v>
      </c>
      <c r="B964" t="s">
        <v>3116</v>
      </c>
      <c r="C964" t="s">
        <v>3117</v>
      </c>
      <c r="D964" t="s">
        <v>1837</v>
      </c>
      <c r="E964" t="s">
        <v>3137</v>
      </c>
      <c r="F964" t="s">
        <v>3138</v>
      </c>
      <c r="G964" s="13">
        <v>0.95139081763413991</v>
      </c>
      <c r="H964" s="32"/>
    </row>
    <row r="965" spans="1:8" x14ac:dyDescent="0.35">
      <c r="A965" t="s">
        <v>1837</v>
      </c>
      <c r="B965" t="s">
        <v>3116</v>
      </c>
      <c r="C965" t="s">
        <v>3117</v>
      </c>
      <c r="D965" t="s">
        <v>1837</v>
      </c>
      <c r="E965" t="s">
        <v>2952</v>
      </c>
      <c r="F965" t="s">
        <v>2953</v>
      </c>
      <c r="G965" s="13">
        <v>0.9393673592456554</v>
      </c>
      <c r="H965" s="32"/>
    </row>
    <row r="966" spans="1:8" x14ac:dyDescent="0.35">
      <c r="A966" t="s">
        <v>1837</v>
      </c>
      <c r="B966" t="s">
        <v>3116</v>
      </c>
      <c r="C966" t="s">
        <v>3117</v>
      </c>
      <c r="D966" t="s">
        <v>1837</v>
      </c>
      <c r="E966" t="s">
        <v>2906</v>
      </c>
      <c r="F966" t="s">
        <v>2908</v>
      </c>
      <c r="G966" s="13">
        <v>0.9351740696278511</v>
      </c>
      <c r="H966" s="32"/>
    </row>
    <row r="967" spans="1:8" x14ac:dyDescent="0.35">
      <c r="A967" t="s">
        <v>1837</v>
      </c>
      <c r="B967" t="s">
        <v>138</v>
      </c>
      <c r="C967" t="s">
        <v>3119</v>
      </c>
      <c r="D967" t="s">
        <v>1837</v>
      </c>
      <c r="E967" t="s">
        <v>394</v>
      </c>
      <c r="F967" t="s">
        <v>3456</v>
      </c>
      <c r="G967" s="13">
        <v>0.98031903016715005</v>
      </c>
      <c r="H967" s="32"/>
    </row>
    <row r="968" spans="1:8" x14ac:dyDescent="0.35">
      <c r="A968" t="s">
        <v>1837</v>
      </c>
      <c r="B968" t="s">
        <v>138</v>
      </c>
      <c r="C968" t="s">
        <v>3119</v>
      </c>
      <c r="D968" t="s">
        <v>1837</v>
      </c>
      <c r="E968" t="s">
        <v>408</v>
      </c>
      <c r="F968" t="s">
        <v>3456</v>
      </c>
      <c r="G968" s="13">
        <v>0.98031903016715005</v>
      </c>
      <c r="H968" s="32"/>
    </row>
    <row r="969" spans="1:8" x14ac:dyDescent="0.35">
      <c r="A969" t="s">
        <v>1837</v>
      </c>
      <c r="B969" t="s">
        <v>138</v>
      </c>
      <c r="C969" t="s">
        <v>3119</v>
      </c>
      <c r="D969" t="s">
        <v>1837</v>
      </c>
      <c r="E969" t="s">
        <v>410</v>
      </c>
      <c r="F969" t="s">
        <v>3456</v>
      </c>
      <c r="G969" s="13">
        <v>0.98031903016715005</v>
      </c>
      <c r="H969" s="32"/>
    </row>
    <row r="970" spans="1:8" x14ac:dyDescent="0.35">
      <c r="A970" t="s">
        <v>1837</v>
      </c>
      <c r="B970" t="s">
        <v>13</v>
      </c>
      <c r="C970" t="s">
        <v>3120</v>
      </c>
      <c r="D970" t="s">
        <v>1836</v>
      </c>
      <c r="E970">
        <v>11</v>
      </c>
      <c r="F970" t="s">
        <v>2703</v>
      </c>
      <c r="G970" s="13">
        <v>0.91940298507462692</v>
      </c>
      <c r="H970" s="32"/>
    </row>
    <row r="971" spans="1:8" x14ac:dyDescent="0.35">
      <c r="A971" t="s">
        <v>1837</v>
      </c>
      <c r="B971" t="s">
        <v>13</v>
      </c>
      <c r="C971" t="s">
        <v>3120</v>
      </c>
      <c r="D971" t="s">
        <v>1837</v>
      </c>
      <c r="E971" t="s">
        <v>21</v>
      </c>
      <c r="F971" t="s">
        <v>2903</v>
      </c>
      <c r="G971" s="13">
        <v>0.90745099764612713</v>
      </c>
      <c r="H971" s="32"/>
    </row>
    <row r="972" spans="1:8" x14ac:dyDescent="0.35">
      <c r="A972" t="s">
        <v>1837</v>
      </c>
      <c r="B972" t="s">
        <v>13</v>
      </c>
      <c r="C972" t="s">
        <v>3120</v>
      </c>
      <c r="D972" t="s">
        <v>1837</v>
      </c>
      <c r="E972" t="s">
        <v>23</v>
      </c>
      <c r="F972" t="s">
        <v>2898</v>
      </c>
      <c r="G972" s="13">
        <v>0.9024769733914193</v>
      </c>
      <c r="H972" s="32"/>
    </row>
    <row r="973" spans="1:8" x14ac:dyDescent="0.35">
      <c r="A973" t="s">
        <v>1837</v>
      </c>
      <c r="B973" t="s">
        <v>140</v>
      </c>
      <c r="C973" t="s">
        <v>3121</v>
      </c>
      <c r="D973" t="s">
        <v>1837</v>
      </c>
      <c r="E973" t="s">
        <v>3122</v>
      </c>
      <c r="F973" t="s">
        <v>3123</v>
      </c>
      <c r="G973" s="13">
        <v>0.92258064516129035</v>
      </c>
      <c r="H973" s="32"/>
    </row>
    <row r="974" spans="1:8" x14ac:dyDescent="0.35">
      <c r="A974" t="s">
        <v>1837</v>
      </c>
      <c r="B974" t="s">
        <v>140</v>
      </c>
      <c r="C974" t="s">
        <v>3121</v>
      </c>
      <c r="D974" t="s">
        <v>1836</v>
      </c>
      <c r="E974">
        <v>85</v>
      </c>
      <c r="F974" t="s">
        <v>2807</v>
      </c>
      <c r="G974" s="13">
        <v>0.91415607379975317</v>
      </c>
      <c r="H974" s="32"/>
    </row>
    <row r="975" spans="1:8" x14ac:dyDescent="0.35">
      <c r="A975" t="s">
        <v>1837</v>
      </c>
      <c r="B975" t="s">
        <v>140</v>
      </c>
      <c r="C975" t="s">
        <v>3121</v>
      </c>
      <c r="D975" t="s">
        <v>1837</v>
      </c>
      <c r="E975">
        <v>101</v>
      </c>
      <c r="F975" t="s">
        <v>3051</v>
      </c>
      <c r="G975" s="13">
        <v>0.90993316127324464</v>
      </c>
      <c r="H975" s="32"/>
    </row>
    <row r="976" spans="1:8" x14ac:dyDescent="0.35">
      <c r="A976" t="s">
        <v>1837</v>
      </c>
      <c r="B976" t="s">
        <v>3122</v>
      </c>
      <c r="C976" t="s">
        <v>3123</v>
      </c>
      <c r="D976" t="s">
        <v>1837</v>
      </c>
      <c r="E976" t="s">
        <v>2906</v>
      </c>
      <c r="F976" t="s">
        <v>2908</v>
      </c>
      <c r="G976" s="13">
        <v>0.93483934454284856</v>
      </c>
      <c r="H976" s="32"/>
    </row>
    <row r="977" spans="1:8" x14ac:dyDescent="0.35">
      <c r="A977" t="s">
        <v>1837</v>
      </c>
      <c r="B977" t="s">
        <v>3122</v>
      </c>
      <c r="C977" t="s">
        <v>3123</v>
      </c>
      <c r="D977" t="s">
        <v>1837</v>
      </c>
      <c r="E977" t="s">
        <v>2900</v>
      </c>
      <c r="F977" t="s">
        <v>2901</v>
      </c>
      <c r="G977" s="13">
        <v>0.93126464256748387</v>
      </c>
      <c r="H977" s="32"/>
    </row>
    <row r="978" spans="1:8" x14ac:dyDescent="0.35">
      <c r="A978" t="s">
        <v>1837</v>
      </c>
      <c r="B978" t="s">
        <v>3122</v>
      </c>
      <c r="C978" t="s">
        <v>3123</v>
      </c>
      <c r="D978" t="s">
        <v>1837</v>
      </c>
      <c r="E978" t="s">
        <v>3025</v>
      </c>
      <c r="F978" t="s">
        <v>3026</v>
      </c>
      <c r="G978" s="13">
        <v>0.93114410837174266</v>
      </c>
      <c r="H978" s="32"/>
    </row>
    <row r="979" spans="1:8" x14ac:dyDescent="0.35">
      <c r="A979" t="s">
        <v>1837</v>
      </c>
      <c r="B979">
        <v>43</v>
      </c>
      <c r="C979" t="s">
        <v>3130</v>
      </c>
      <c r="D979" t="s">
        <v>1839</v>
      </c>
      <c r="E979" t="s">
        <v>776</v>
      </c>
      <c r="F979" t="s">
        <v>3489</v>
      </c>
      <c r="G979" s="13">
        <v>0.99110816191108164</v>
      </c>
      <c r="H979" s="32"/>
    </row>
    <row r="980" spans="1:8" x14ac:dyDescent="0.35">
      <c r="A980" t="s">
        <v>1837</v>
      </c>
      <c r="B980">
        <v>43</v>
      </c>
      <c r="C980" t="s">
        <v>3130</v>
      </c>
      <c r="D980" t="s">
        <v>1836</v>
      </c>
      <c r="E980">
        <v>47</v>
      </c>
      <c r="F980" t="s">
        <v>3433</v>
      </c>
      <c r="G980" s="13">
        <v>0.96</v>
      </c>
      <c r="H980" s="32"/>
    </row>
    <row r="981" spans="1:8" x14ac:dyDescent="0.35">
      <c r="A981" t="s">
        <v>1837</v>
      </c>
      <c r="B981">
        <v>43</v>
      </c>
      <c r="C981" t="s">
        <v>3130</v>
      </c>
      <c r="D981" t="s">
        <v>1836</v>
      </c>
      <c r="E981">
        <v>41</v>
      </c>
      <c r="F981" t="s">
        <v>3430</v>
      </c>
      <c r="G981" s="13">
        <v>0.94800000000000006</v>
      </c>
      <c r="H981" s="32"/>
    </row>
    <row r="982" spans="1:8" x14ac:dyDescent="0.35">
      <c r="A982" t="s">
        <v>1837</v>
      </c>
      <c r="B982">
        <v>45</v>
      </c>
      <c r="C982" t="s">
        <v>3132</v>
      </c>
      <c r="D982" t="s">
        <v>1839</v>
      </c>
      <c r="E982" t="s">
        <v>790</v>
      </c>
      <c r="F982" t="s">
        <v>3229</v>
      </c>
      <c r="G982" s="13">
        <v>0.99110816191108164</v>
      </c>
      <c r="H982" s="32"/>
    </row>
    <row r="983" spans="1:8" x14ac:dyDescent="0.35">
      <c r="A983" t="s">
        <v>1837</v>
      </c>
      <c r="B983">
        <v>45</v>
      </c>
      <c r="C983" t="s">
        <v>3132</v>
      </c>
      <c r="D983" t="s">
        <v>1836</v>
      </c>
      <c r="E983">
        <v>46</v>
      </c>
      <c r="F983" t="s">
        <v>3432</v>
      </c>
      <c r="G983" s="13">
        <v>0.96</v>
      </c>
      <c r="H983" s="32"/>
    </row>
    <row r="984" spans="1:8" x14ac:dyDescent="0.35">
      <c r="A984" t="s">
        <v>1837</v>
      </c>
      <c r="B984">
        <v>45</v>
      </c>
      <c r="C984" t="s">
        <v>3132</v>
      </c>
      <c r="D984" t="s">
        <v>1836</v>
      </c>
      <c r="E984">
        <v>13</v>
      </c>
      <c r="F984" t="s">
        <v>3411</v>
      </c>
      <c r="G984" s="13">
        <v>0.94800000000000006</v>
      </c>
      <c r="H984" s="32"/>
    </row>
    <row r="985" spans="1:8" x14ac:dyDescent="0.35">
      <c r="A985" t="s">
        <v>1837</v>
      </c>
      <c r="B985" t="s">
        <v>3134</v>
      </c>
      <c r="C985" t="s">
        <v>3135</v>
      </c>
      <c r="D985" t="s">
        <v>1837</v>
      </c>
      <c r="E985">
        <v>43</v>
      </c>
      <c r="F985" t="s">
        <v>3130</v>
      </c>
      <c r="G985" s="13">
        <v>0.89755134197802178</v>
      </c>
      <c r="H985" s="32"/>
    </row>
    <row r="986" spans="1:8" x14ac:dyDescent="0.35">
      <c r="A986" t="s">
        <v>1837</v>
      </c>
      <c r="B986" t="s">
        <v>3134</v>
      </c>
      <c r="C986" t="s">
        <v>3135</v>
      </c>
      <c r="D986" t="s">
        <v>1836</v>
      </c>
      <c r="E986">
        <v>47</v>
      </c>
      <c r="F986" t="s">
        <v>3433</v>
      </c>
      <c r="G986" s="13">
        <v>0.85782331172228621</v>
      </c>
      <c r="H986" s="32"/>
    </row>
    <row r="987" spans="1:8" x14ac:dyDescent="0.35">
      <c r="A987" t="s">
        <v>1837</v>
      </c>
      <c r="B987" t="s">
        <v>3134</v>
      </c>
      <c r="C987" t="s">
        <v>3135</v>
      </c>
      <c r="D987" t="s">
        <v>1836</v>
      </c>
      <c r="E987">
        <v>41</v>
      </c>
      <c r="F987" t="s">
        <v>3430</v>
      </c>
      <c r="G987" s="13">
        <v>0.84473656633897143</v>
      </c>
      <c r="H987" s="32"/>
    </row>
    <row r="988" spans="1:8" x14ac:dyDescent="0.35">
      <c r="A988" t="s">
        <v>1837</v>
      </c>
      <c r="B988" t="s">
        <v>19</v>
      </c>
      <c r="C988" t="s">
        <v>3136</v>
      </c>
      <c r="D988" t="s">
        <v>1837</v>
      </c>
      <c r="E988" t="s">
        <v>3137</v>
      </c>
      <c r="F988" t="s">
        <v>3138</v>
      </c>
      <c r="G988" s="13">
        <v>0.94705882352941184</v>
      </c>
      <c r="H988" s="32"/>
    </row>
    <row r="989" spans="1:8" x14ac:dyDescent="0.35">
      <c r="A989" t="s">
        <v>1837</v>
      </c>
      <c r="B989" t="s">
        <v>19</v>
      </c>
      <c r="C989" t="s">
        <v>3136</v>
      </c>
      <c r="D989" t="s">
        <v>1836</v>
      </c>
      <c r="E989">
        <v>49</v>
      </c>
      <c r="F989" t="s">
        <v>2756</v>
      </c>
      <c r="G989" s="13">
        <v>0.94649114127774547</v>
      </c>
      <c r="H989" s="32"/>
    </row>
    <row r="990" spans="1:8" x14ac:dyDescent="0.35">
      <c r="A990" t="s">
        <v>1837</v>
      </c>
      <c r="B990">
        <v>78</v>
      </c>
      <c r="C990" t="s">
        <v>3136</v>
      </c>
      <c r="D990" t="s">
        <v>1837</v>
      </c>
      <c r="E990" t="s">
        <v>3137</v>
      </c>
      <c r="F990" t="s">
        <v>3138</v>
      </c>
      <c r="G990" s="13">
        <v>0.94705882352941184</v>
      </c>
      <c r="H990" s="32"/>
    </row>
    <row r="991" spans="1:8" x14ac:dyDescent="0.35">
      <c r="A991" t="s">
        <v>1837</v>
      </c>
      <c r="B991">
        <v>78</v>
      </c>
      <c r="C991" t="s">
        <v>3136</v>
      </c>
      <c r="D991" t="s">
        <v>1836</v>
      </c>
      <c r="E991">
        <v>49</v>
      </c>
      <c r="F991" t="s">
        <v>2756</v>
      </c>
      <c r="G991" s="13">
        <v>0.94649114127774547</v>
      </c>
      <c r="H991" s="32"/>
    </row>
    <row r="992" spans="1:8" x14ac:dyDescent="0.35">
      <c r="A992" t="s">
        <v>1837</v>
      </c>
      <c r="B992" t="s">
        <v>3137</v>
      </c>
      <c r="C992" t="s">
        <v>3138</v>
      </c>
      <c r="D992" t="s">
        <v>1837</v>
      </c>
      <c r="E992" t="s">
        <v>3116</v>
      </c>
      <c r="F992" t="s">
        <v>3117</v>
      </c>
      <c r="G992" s="13">
        <v>0.95139081763413991</v>
      </c>
      <c r="H992" s="32"/>
    </row>
    <row r="993" spans="1:8" x14ac:dyDescent="0.35">
      <c r="A993" t="s">
        <v>1837</v>
      </c>
      <c r="B993" t="s">
        <v>3137</v>
      </c>
      <c r="C993" t="s">
        <v>3138</v>
      </c>
      <c r="D993" t="s">
        <v>1837</v>
      </c>
      <c r="E993" t="s">
        <v>19</v>
      </c>
      <c r="F993" t="s">
        <v>3136</v>
      </c>
      <c r="G993" s="13">
        <v>0.94705882352941184</v>
      </c>
      <c r="H993" s="32"/>
    </row>
    <row r="994" spans="1:8" x14ac:dyDescent="0.35">
      <c r="A994" t="s">
        <v>1837</v>
      </c>
      <c r="B994" t="s">
        <v>3137</v>
      </c>
      <c r="C994" t="s">
        <v>3138</v>
      </c>
      <c r="D994" t="s">
        <v>1837</v>
      </c>
      <c r="E994">
        <v>78</v>
      </c>
      <c r="F994" t="s">
        <v>3136</v>
      </c>
      <c r="G994" s="13">
        <v>0.94705882352941184</v>
      </c>
      <c r="H994" s="32"/>
    </row>
    <row r="995" spans="1:8" x14ac:dyDescent="0.35">
      <c r="A995" t="s">
        <v>1837</v>
      </c>
      <c r="B995">
        <v>215</v>
      </c>
      <c r="C995" t="s">
        <v>3146</v>
      </c>
      <c r="D995" t="s">
        <v>1837</v>
      </c>
      <c r="E995">
        <v>103</v>
      </c>
      <c r="F995" t="s">
        <v>3024</v>
      </c>
      <c r="G995" s="13">
        <v>0.95064935064935063</v>
      </c>
      <c r="H995" s="32"/>
    </row>
    <row r="996" spans="1:8" x14ac:dyDescent="0.35">
      <c r="A996" t="s">
        <v>1837</v>
      </c>
      <c r="B996">
        <v>215</v>
      </c>
      <c r="C996" t="s">
        <v>3146</v>
      </c>
      <c r="D996" t="s">
        <v>1837</v>
      </c>
      <c r="E996" t="s">
        <v>3147</v>
      </c>
      <c r="F996" t="s">
        <v>3148</v>
      </c>
      <c r="G996" s="13">
        <v>0.89743589743589747</v>
      </c>
      <c r="H996" s="32"/>
    </row>
    <row r="997" spans="1:8" x14ac:dyDescent="0.35">
      <c r="A997" t="s">
        <v>1837</v>
      </c>
      <c r="B997">
        <v>215</v>
      </c>
      <c r="C997" t="s">
        <v>3146</v>
      </c>
      <c r="D997" t="s">
        <v>1839</v>
      </c>
      <c r="E997" t="s">
        <v>1270</v>
      </c>
      <c r="F997" t="s">
        <v>2525</v>
      </c>
      <c r="G997" s="13">
        <v>0.89156685321327411</v>
      </c>
      <c r="H997" s="32"/>
    </row>
    <row r="998" spans="1:8" x14ac:dyDescent="0.35">
      <c r="A998" t="s">
        <v>1837</v>
      </c>
      <c r="B998" t="s">
        <v>3147</v>
      </c>
      <c r="C998" t="s">
        <v>3148</v>
      </c>
      <c r="D998" t="s">
        <v>1837</v>
      </c>
      <c r="E998" t="s">
        <v>3025</v>
      </c>
      <c r="F998" t="s">
        <v>3026</v>
      </c>
      <c r="G998" s="13">
        <v>0.97633465463439317</v>
      </c>
      <c r="H998" s="32"/>
    </row>
    <row r="999" spans="1:8" x14ac:dyDescent="0.35">
      <c r="A999" t="s">
        <v>1837</v>
      </c>
      <c r="B999" t="s">
        <v>3147</v>
      </c>
      <c r="C999" t="s">
        <v>3148</v>
      </c>
      <c r="D999" t="s">
        <v>1837</v>
      </c>
      <c r="E999" t="s">
        <v>2906</v>
      </c>
      <c r="F999" t="s">
        <v>2908</v>
      </c>
      <c r="G999" s="13">
        <v>0.91194304753626787</v>
      </c>
      <c r="H999" s="32"/>
    </row>
    <row r="1000" spans="1:8" x14ac:dyDescent="0.35">
      <c r="A1000" t="s">
        <v>1837</v>
      </c>
      <c r="B1000" t="s">
        <v>3147</v>
      </c>
      <c r="C1000" t="s">
        <v>3148</v>
      </c>
      <c r="D1000" t="s">
        <v>1839</v>
      </c>
      <c r="E1000" t="s">
        <v>494</v>
      </c>
      <c r="F1000" t="s">
        <v>3392</v>
      </c>
      <c r="G1000" s="13">
        <v>0.90913832114795945</v>
      </c>
      <c r="H1000" s="32"/>
    </row>
    <row r="1001" spans="1:8" x14ac:dyDescent="0.35">
      <c r="A1001" t="s">
        <v>1837</v>
      </c>
      <c r="B1001" t="s">
        <v>204</v>
      </c>
      <c r="C1001" t="s">
        <v>3149</v>
      </c>
      <c r="D1001" t="s">
        <v>1837</v>
      </c>
      <c r="E1001">
        <v>51</v>
      </c>
      <c r="F1001" t="s">
        <v>3220</v>
      </c>
      <c r="G1001" s="13">
        <v>0.90976222123763106</v>
      </c>
      <c r="H1001" s="32"/>
    </row>
    <row r="1002" spans="1:8" x14ac:dyDescent="0.35">
      <c r="A1002" t="s">
        <v>1837</v>
      </c>
      <c r="B1002" t="s">
        <v>204</v>
      </c>
      <c r="C1002" t="s">
        <v>3149</v>
      </c>
      <c r="D1002" t="s">
        <v>1836</v>
      </c>
      <c r="E1002">
        <v>7</v>
      </c>
      <c r="F1002" t="s">
        <v>2699</v>
      </c>
      <c r="G1002" s="13">
        <v>0.90151465620573179</v>
      </c>
      <c r="H1002" s="32"/>
    </row>
    <row r="1003" spans="1:8" x14ac:dyDescent="0.35">
      <c r="A1003" t="s">
        <v>1837</v>
      </c>
      <c r="B1003" t="s">
        <v>204</v>
      </c>
      <c r="C1003" t="s">
        <v>3149</v>
      </c>
      <c r="D1003" t="s">
        <v>1837</v>
      </c>
      <c r="E1003">
        <v>215</v>
      </c>
      <c r="F1003" t="s">
        <v>3146</v>
      </c>
      <c r="G1003" s="13">
        <v>0.88690719045676203</v>
      </c>
      <c r="H1003" s="32"/>
    </row>
    <row r="1004" spans="1:8" x14ac:dyDescent="0.35">
      <c r="A1004" t="s">
        <v>1837</v>
      </c>
      <c r="B1004">
        <v>83</v>
      </c>
      <c r="C1004" t="s">
        <v>3150</v>
      </c>
      <c r="D1004" t="s">
        <v>1839</v>
      </c>
      <c r="E1004" t="s">
        <v>1191</v>
      </c>
      <c r="F1004" t="s">
        <v>3334</v>
      </c>
      <c r="G1004" s="13">
        <v>0.99242333132892369</v>
      </c>
      <c r="H1004" s="32"/>
    </row>
    <row r="1005" spans="1:8" x14ac:dyDescent="0.35">
      <c r="A1005" t="s">
        <v>1837</v>
      </c>
      <c r="B1005">
        <v>83</v>
      </c>
      <c r="C1005" t="s">
        <v>3150</v>
      </c>
      <c r="D1005" t="s">
        <v>1836</v>
      </c>
      <c r="E1005">
        <v>85</v>
      </c>
      <c r="F1005" t="s">
        <v>2807</v>
      </c>
      <c r="G1005" s="13">
        <v>0.96394206815998784</v>
      </c>
      <c r="H1005" s="32"/>
    </row>
    <row r="1006" spans="1:8" x14ac:dyDescent="0.35">
      <c r="A1006" t="s">
        <v>1837</v>
      </c>
      <c r="B1006">
        <v>83</v>
      </c>
      <c r="C1006" t="s">
        <v>3150</v>
      </c>
      <c r="D1006" t="s">
        <v>1837</v>
      </c>
      <c r="E1006">
        <v>101</v>
      </c>
      <c r="F1006" t="s">
        <v>3051</v>
      </c>
      <c r="G1006" s="13">
        <v>0.95931748388662474</v>
      </c>
      <c r="H1006" s="32"/>
    </row>
    <row r="1007" spans="1:8" x14ac:dyDescent="0.35">
      <c r="A1007" t="s">
        <v>1837</v>
      </c>
      <c r="B1007">
        <v>84</v>
      </c>
      <c r="C1007" t="s">
        <v>3152</v>
      </c>
      <c r="D1007" t="s">
        <v>1839</v>
      </c>
      <c r="E1007" t="s">
        <v>1191</v>
      </c>
      <c r="F1007" t="s">
        <v>3334</v>
      </c>
      <c r="G1007" s="13">
        <v>0.91428571428571426</v>
      </c>
      <c r="H1007" s="32"/>
    </row>
    <row r="1008" spans="1:8" x14ac:dyDescent="0.35">
      <c r="A1008" t="s">
        <v>1837</v>
      </c>
      <c r="B1008">
        <v>84</v>
      </c>
      <c r="C1008" t="s">
        <v>3152</v>
      </c>
      <c r="D1008" t="s">
        <v>1837</v>
      </c>
      <c r="E1008">
        <v>86</v>
      </c>
      <c r="F1008" t="s">
        <v>3035</v>
      </c>
      <c r="G1008" s="13">
        <v>0.88246468933860978</v>
      </c>
      <c r="H1008" s="32"/>
    </row>
    <row r="1009" spans="1:8" x14ac:dyDescent="0.35">
      <c r="A1009" t="s">
        <v>1837</v>
      </c>
      <c r="B1009">
        <v>84</v>
      </c>
      <c r="C1009" t="s">
        <v>3152</v>
      </c>
      <c r="D1009" t="s">
        <v>1837</v>
      </c>
      <c r="E1009">
        <v>83</v>
      </c>
      <c r="F1009" t="s">
        <v>3150</v>
      </c>
      <c r="G1009" s="13">
        <v>0.88146419503277462</v>
      </c>
      <c r="H1009" s="32"/>
    </row>
    <row r="1010" spans="1:8" x14ac:dyDescent="0.35">
      <c r="A1010" t="s">
        <v>1837</v>
      </c>
      <c r="B1010">
        <v>87</v>
      </c>
      <c r="C1010" t="s">
        <v>3154</v>
      </c>
      <c r="D1010" t="s">
        <v>1839</v>
      </c>
      <c r="E1010" t="s">
        <v>1191</v>
      </c>
      <c r="F1010" t="s">
        <v>3334</v>
      </c>
      <c r="G1010" s="13">
        <v>0.91594202898550725</v>
      </c>
      <c r="H1010" s="32"/>
    </row>
    <row r="1011" spans="1:8" x14ac:dyDescent="0.35">
      <c r="A1011" t="s">
        <v>1837</v>
      </c>
      <c r="B1011">
        <v>87</v>
      </c>
      <c r="C1011" t="s">
        <v>3154</v>
      </c>
      <c r="D1011" t="s">
        <v>1837</v>
      </c>
      <c r="E1011">
        <v>83</v>
      </c>
      <c r="F1011" t="s">
        <v>3150</v>
      </c>
      <c r="G1011" s="13">
        <v>0.88304791263415017</v>
      </c>
      <c r="H1011" s="32"/>
    </row>
    <row r="1012" spans="1:8" x14ac:dyDescent="0.35">
      <c r="A1012" t="s">
        <v>1837</v>
      </c>
      <c r="B1012">
        <v>87</v>
      </c>
      <c r="C1012" t="s">
        <v>3154</v>
      </c>
      <c r="D1012" t="s">
        <v>1837</v>
      </c>
      <c r="E1012">
        <v>84</v>
      </c>
      <c r="F1012" t="s">
        <v>3152</v>
      </c>
      <c r="G1012" s="13">
        <v>0.54457619675010982</v>
      </c>
      <c r="H1012" s="32"/>
    </row>
    <row r="1013" spans="1:8" x14ac:dyDescent="0.35">
      <c r="A1013" t="s">
        <v>1837</v>
      </c>
      <c r="B1013" t="s">
        <v>3156</v>
      </c>
      <c r="C1013" t="s">
        <v>3157</v>
      </c>
      <c r="D1013" t="s">
        <v>1837</v>
      </c>
      <c r="E1013" t="s">
        <v>3038</v>
      </c>
      <c r="F1013" t="s">
        <v>3039</v>
      </c>
      <c r="G1013" s="13">
        <v>0.91127927830484701</v>
      </c>
      <c r="H1013" s="32"/>
    </row>
    <row r="1014" spans="1:8" x14ac:dyDescent="0.35">
      <c r="A1014" t="s">
        <v>1837</v>
      </c>
      <c r="B1014" t="s">
        <v>3156</v>
      </c>
      <c r="C1014" t="s">
        <v>3157</v>
      </c>
      <c r="D1014" t="s">
        <v>1837</v>
      </c>
      <c r="E1014" t="s">
        <v>2954</v>
      </c>
      <c r="F1014" t="s">
        <v>2955</v>
      </c>
      <c r="G1014" s="13">
        <v>0.90986224407886962</v>
      </c>
      <c r="H1014" s="32"/>
    </row>
    <row r="1015" spans="1:8" x14ac:dyDescent="0.35">
      <c r="A1015" t="s">
        <v>1837</v>
      </c>
      <c r="B1015" t="s">
        <v>3156</v>
      </c>
      <c r="C1015" t="s">
        <v>3157</v>
      </c>
      <c r="D1015" t="s">
        <v>1837</v>
      </c>
      <c r="E1015" t="s">
        <v>2957</v>
      </c>
      <c r="F1015" t="s">
        <v>2955</v>
      </c>
      <c r="G1015" s="13">
        <v>0.90986224407886962</v>
      </c>
      <c r="H1015" s="32"/>
    </row>
    <row r="1016" spans="1:8" x14ac:dyDescent="0.35">
      <c r="A1016" t="s">
        <v>1837</v>
      </c>
      <c r="B1016">
        <v>30</v>
      </c>
      <c r="C1016" t="s">
        <v>3158</v>
      </c>
      <c r="D1016" t="s">
        <v>1839</v>
      </c>
      <c r="E1016" t="s">
        <v>1267</v>
      </c>
      <c r="F1016" t="s">
        <v>2757</v>
      </c>
      <c r="G1016" s="13">
        <v>0.99389238972370331</v>
      </c>
      <c r="H1016" s="32"/>
    </row>
    <row r="1017" spans="1:8" x14ac:dyDescent="0.35">
      <c r="A1017" t="s">
        <v>1837</v>
      </c>
      <c r="B1017">
        <v>30</v>
      </c>
      <c r="C1017" t="s">
        <v>3158</v>
      </c>
      <c r="D1017" t="s">
        <v>1836</v>
      </c>
      <c r="E1017">
        <v>50</v>
      </c>
      <c r="F1017" t="s">
        <v>2757</v>
      </c>
      <c r="G1017" s="13">
        <v>0.99389238972370331</v>
      </c>
      <c r="H1017" s="32"/>
    </row>
    <row r="1018" spans="1:8" x14ac:dyDescent="0.35">
      <c r="A1018" t="s">
        <v>1837</v>
      </c>
      <c r="B1018">
        <v>30</v>
      </c>
      <c r="C1018" t="s">
        <v>3158</v>
      </c>
      <c r="D1018" t="s">
        <v>1837</v>
      </c>
      <c r="E1018">
        <v>34</v>
      </c>
      <c r="F1018" t="s">
        <v>3633</v>
      </c>
      <c r="G1018" s="13">
        <v>0.9914448100508525</v>
      </c>
      <c r="H1018" s="32"/>
    </row>
    <row r="1019" spans="1:8" x14ac:dyDescent="0.35">
      <c r="A1019" t="s">
        <v>1837</v>
      </c>
      <c r="B1019">
        <v>31</v>
      </c>
      <c r="C1019" t="s">
        <v>3160</v>
      </c>
      <c r="D1019" t="s">
        <v>1839</v>
      </c>
      <c r="E1019" t="s">
        <v>1267</v>
      </c>
      <c r="F1019" t="s">
        <v>2757</v>
      </c>
      <c r="G1019" s="13">
        <v>0.9</v>
      </c>
      <c r="H1019" s="32"/>
    </row>
    <row r="1020" spans="1:8" x14ac:dyDescent="0.35">
      <c r="A1020" t="s">
        <v>1837</v>
      </c>
      <c r="B1020">
        <v>31</v>
      </c>
      <c r="C1020" t="s">
        <v>3160</v>
      </c>
      <c r="D1020" t="s">
        <v>1836</v>
      </c>
      <c r="E1020">
        <v>50</v>
      </c>
      <c r="F1020" t="s">
        <v>2757</v>
      </c>
      <c r="G1020" s="13">
        <v>0.9</v>
      </c>
      <c r="H1020" s="32"/>
    </row>
    <row r="1021" spans="1:8" x14ac:dyDescent="0.35">
      <c r="A1021" t="s">
        <v>1837</v>
      </c>
      <c r="B1021">
        <v>31</v>
      </c>
      <c r="C1021" t="s">
        <v>3160</v>
      </c>
      <c r="D1021" t="s">
        <v>1837</v>
      </c>
      <c r="E1021">
        <v>30</v>
      </c>
      <c r="F1021" t="s">
        <v>3158</v>
      </c>
      <c r="G1021" s="13">
        <v>0.87401898050446147</v>
      </c>
      <c r="H1021" s="32"/>
    </row>
    <row r="1022" spans="1:8" x14ac:dyDescent="0.35">
      <c r="A1022" t="s">
        <v>1837</v>
      </c>
      <c r="B1022">
        <v>32</v>
      </c>
      <c r="C1022" t="s">
        <v>3162</v>
      </c>
      <c r="D1022" t="s">
        <v>1839</v>
      </c>
      <c r="E1022" t="s">
        <v>1267</v>
      </c>
      <c r="F1022" t="s">
        <v>2757</v>
      </c>
      <c r="G1022" s="13">
        <v>0.92500000000000004</v>
      </c>
      <c r="H1022" s="32"/>
    </row>
    <row r="1023" spans="1:8" x14ac:dyDescent="0.35">
      <c r="A1023" t="s">
        <v>1837</v>
      </c>
      <c r="B1023">
        <v>32</v>
      </c>
      <c r="C1023" t="s">
        <v>3162</v>
      </c>
      <c r="D1023" t="s">
        <v>1836</v>
      </c>
      <c r="E1023">
        <v>50</v>
      </c>
      <c r="F1023" t="s">
        <v>2757</v>
      </c>
      <c r="G1023" s="13">
        <v>0.92500000000000004</v>
      </c>
      <c r="H1023" s="32"/>
    </row>
    <row r="1024" spans="1:8" x14ac:dyDescent="0.35">
      <c r="A1024" t="s">
        <v>1837</v>
      </c>
      <c r="B1024">
        <v>32</v>
      </c>
      <c r="C1024" t="s">
        <v>3162</v>
      </c>
      <c r="D1024" t="s">
        <v>1837</v>
      </c>
      <c r="E1024">
        <v>30</v>
      </c>
      <c r="F1024" t="s">
        <v>3158</v>
      </c>
      <c r="G1024" s="13">
        <v>0.89815613566465713</v>
      </c>
      <c r="H1024" s="32"/>
    </row>
    <row r="1025" spans="1:8" x14ac:dyDescent="0.35">
      <c r="A1025" t="s">
        <v>1837</v>
      </c>
      <c r="B1025">
        <v>33</v>
      </c>
      <c r="C1025" t="s">
        <v>3164</v>
      </c>
      <c r="D1025" t="s">
        <v>1839</v>
      </c>
      <c r="E1025" t="s">
        <v>1261</v>
      </c>
      <c r="F1025" t="s">
        <v>3331</v>
      </c>
      <c r="G1025" s="13">
        <v>0.99613852283174997</v>
      </c>
      <c r="H1025" s="32"/>
    </row>
    <row r="1026" spans="1:8" x14ac:dyDescent="0.35">
      <c r="A1026" t="s">
        <v>1837</v>
      </c>
      <c r="B1026">
        <v>33</v>
      </c>
      <c r="C1026" t="s">
        <v>3164</v>
      </c>
      <c r="D1026" t="s">
        <v>1837</v>
      </c>
      <c r="E1026">
        <v>30</v>
      </c>
      <c r="F1026" t="s">
        <v>3158</v>
      </c>
      <c r="G1026" s="13">
        <v>0.94545454545454544</v>
      </c>
      <c r="H1026" s="32"/>
    </row>
    <row r="1027" spans="1:8" x14ac:dyDescent="0.35">
      <c r="A1027" t="s">
        <v>1837</v>
      </c>
      <c r="B1027">
        <v>33</v>
      </c>
      <c r="C1027" t="s">
        <v>3164</v>
      </c>
      <c r="D1027" t="s">
        <v>1839</v>
      </c>
      <c r="E1027" t="s">
        <v>1267</v>
      </c>
      <c r="F1027" t="s">
        <v>2757</v>
      </c>
      <c r="G1027" s="13">
        <v>0.92258657676984368</v>
      </c>
      <c r="H1027" s="32"/>
    </row>
    <row r="1028" spans="1:8" x14ac:dyDescent="0.35">
      <c r="A1028" t="s">
        <v>1837</v>
      </c>
      <c r="B1028">
        <v>34</v>
      </c>
      <c r="C1028" t="s">
        <v>3633</v>
      </c>
      <c r="D1028" t="s">
        <v>1837</v>
      </c>
      <c r="E1028">
        <v>30</v>
      </c>
      <c r="F1028" t="s">
        <v>3158</v>
      </c>
      <c r="G1028" s="13">
        <v>0.9914448100508525</v>
      </c>
      <c r="H1028" s="32"/>
    </row>
    <row r="1029" spans="1:8" x14ac:dyDescent="0.35">
      <c r="A1029" t="s">
        <v>1837</v>
      </c>
      <c r="B1029">
        <v>34</v>
      </c>
      <c r="C1029" t="s">
        <v>3633</v>
      </c>
      <c r="D1029" t="s">
        <v>1839</v>
      </c>
      <c r="E1029" t="s">
        <v>1267</v>
      </c>
      <c r="F1029" t="s">
        <v>2757</v>
      </c>
      <c r="G1029" s="13">
        <v>0.98132366273798732</v>
      </c>
      <c r="H1029" s="32"/>
    </row>
    <row r="1030" spans="1:8" x14ac:dyDescent="0.35">
      <c r="A1030" t="s">
        <v>1837</v>
      </c>
      <c r="B1030">
        <v>34</v>
      </c>
      <c r="C1030" t="s">
        <v>3633</v>
      </c>
      <c r="D1030" t="s">
        <v>1836</v>
      </c>
      <c r="E1030">
        <v>50</v>
      </c>
      <c r="F1030" t="s">
        <v>2757</v>
      </c>
      <c r="G1030" s="13">
        <v>0.98132366273798732</v>
      </c>
      <c r="H1030" s="32"/>
    </row>
    <row r="1031" spans="1:8" x14ac:dyDescent="0.35">
      <c r="A1031" t="s">
        <v>1837</v>
      </c>
      <c r="B1031" t="s">
        <v>486</v>
      </c>
      <c r="C1031" t="s">
        <v>3168</v>
      </c>
      <c r="D1031" t="s">
        <v>1839</v>
      </c>
      <c r="E1031" t="s">
        <v>1267</v>
      </c>
      <c r="F1031" t="s">
        <v>2757</v>
      </c>
      <c r="G1031" s="13">
        <v>0.93089005235602096</v>
      </c>
      <c r="H1031" s="32"/>
    </row>
    <row r="1032" spans="1:8" x14ac:dyDescent="0.35">
      <c r="A1032" t="s">
        <v>1837</v>
      </c>
      <c r="B1032" t="s">
        <v>486</v>
      </c>
      <c r="C1032" t="s">
        <v>3168</v>
      </c>
      <c r="D1032" t="s">
        <v>1836</v>
      </c>
      <c r="E1032">
        <v>50</v>
      </c>
      <c r="F1032" t="s">
        <v>2757</v>
      </c>
      <c r="G1032" s="13">
        <v>0.93089005235602096</v>
      </c>
      <c r="H1032" s="32"/>
    </row>
    <row r="1033" spans="1:8" x14ac:dyDescent="0.35">
      <c r="A1033" t="s">
        <v>1837</v>
      </c>
      <c r="B1033" t="s">
        <v>486</v>
      </c>
      <c r="C1033" t="s">
        <v>3168</v>
      </c>
      <c r="D1033" t="s">
        <v>1837</v>
      </c>
      <c r="E1033">
        <v>30</v>
      </c>
      <c r="F1033" t="s">
        <v>3158</v>
      </c>
      <c r="G1033" s="13">
        <v>0.90381579166172588</v>
      </c>
      <c r="H1033" s="32"/>
    </row>
    <row r="1034" spans="1:8" x14ac:dyDescent="0.35">
      <c r="A1034" t="s">
        <v>1837</v>
      </c>
      <c r="B1034" t="s">
        <v>3170</v>
      </c>
      <c r="C1034" t="s">
        <v>3171</v>
      </c>
      <c r="D1034" t="s">
        <v>1839</v>
      </c>
      <c r="E1034" t="s">
        <v>1267</v>
      </c>
      <c r="F1034" t="s">
        <v>2757</v>
      </c>
      <c r="G1034" s="13">
        <v>0.9</v>
      </c>
      <c r="H1034" s="32"/>
    </row>
    <row r="1035" spans="1:8" x14ac:dyDescent="0.35">
      <c r="A1035" t="s">
        <v>1837</v>
      </c>
      <c r="B1035" t="s">
        <v>3170</v>
      </c>
      <c r="C1035" t="s">
        <v>3171</v>
      </c>
      <c r="D1035" t="s">
        <v>1836</v>
      </c>
      <c r="E1035">
        <v>50</v>
      </c>
      <c r="F1035" t="s">
        <v>2757</v>
      </c>
      <c r="G1035" s="13">
        <v>0.9</v>
      </c>
      <c r="H1035" s="32"/>
    </row>
    <row r="1036" spans="1:8" x14ac:dyDescent="0.35">
      <c r="A1036" t="s">
        <v>1837</v>
      </c>
      <c r="B1036" t="s">
        <v>3170</v>
      </c>
      <c r="C1036" t="s">
        <v>3171</v>
      </c>
      <c r="D1036" t="s">
        <v>1837</v>
      </c>
      <c r="E1036" t="s">
        <v>3156</v>
      </c>
      <c r="F1036" t="s">
        <v>3157</v>
      </c>
      <c r="G1036" s="13">
        <v>0.89836510747302711</v>
      </c>
      <c r="H1036" s="32"/>
    </row>
    <row r="1037" spans="1:8" x14ac:dyDescent="0.35">
      <c r="A1037" t="s">
        <v>1837</v>
      </c>
      <c r="B1037" t="s">
        <v>3172</v>
      </c>
      <c r="C1037" t="s">
        <v>3173</v>
      </c>
      <c r="D1037" t="s">
        <v>1839</v>
      </c>
      <c r="E1037" t="s">
        <v>1267</v>
      </c>
      <c r="F1037" t="s">
        <v>2757</v>
      </c>
      <c r="G1037" s="13">
        <v>0.93888888888888888</v>
      </c>
      <c r="H1037" s="32"/>
    </row>
    <row r="1038" spans="1:8" x14ac:dyDescent="0.35">
      <c r="A1038" t="s">
        <v>1837</v>
      </c>
      <c r="B1038" t="s">
        <v>3172</v>
      </c>
      <c r="C1038" t="s">
        <v>3173</v>
      </c>
      <c r="D1038" t="s">
        <v>1836</v>
      </c>
      <c r="E1038">
        <v>50</v>
      </c>
      <c r="F1038" t="s">
        <v>2757</v>
      </c>
      <c r="G1038" s="13">
        <v>0.93888888888888888</v>
      </c>
      <c r="H1038" s="32"/>
    </row>
    <row r="1039" spans="1:8" x14ac:dyDescent="0.35">
      <c r="A1039" t="s">
        <v>1837</v>
      </c>
      <c r="B1039" t="s">
        <v>3172</v>
      </c>
      <c r="C1039" t="s">
        <v>3173</v>
      </c>
      <c r="D1039" t="s">
        <v>1837</v>
      </c>
      <c r="E1039">
        <v>30</v>
      </c>
      <c r="F1039" t="s">
        <v>3158</v>
      </c>
      <c r="G1039" s="13">
        <v>0.91148529114082089</v>
      </c>
      <c r="H1039" s="32"/>
    </row>
    <row r="1040" spans="1:8" x14ac:dyDescent="0.35">
      <c r="A1040" t="s">
        <v>1837</v>
      </c>
      <c r="B1040" t="s">
        <v>3174</v>
      </c>
      <c r="C1040" t="s">
        <v>3635</v>
      </c>
      <c r="D1040" t="s">
        <v>1837</v>
      </c>
      <c r="E1040">
        <v>34</v>
      </c>
      <c r="F1040" t="s">
        <v>3633</v>
      </c>
      <c r="G1040" s="13">
        <v>0.95955056179775278</v>
      </c>
      <c r="H1040" s="32"/>
    </row>
    <row r="1041" spans="1:8" x14ac:dyDescent="0.35">
      <c r="A1041" t="s">
        <v>1837</v>
      </c>
      <c r="B1041" t="s">
        <v>3174</v>
      </c>
      <c r="C1041" t="s">
        <v>3635</v>
      </c>
      <c r="D1041" t="s">
        <v>1837</v>
      </c>
      <c r="E1041">
        <v>30</v>
      </c>
      <c r="F1041" t="s">
        <v>3158</v>
      </c>
      <c r="G1041" s="13">
        <v>0.93380723395358567</v>
      </c>
      <c r="H1041" s="32"/>
    </row>
    <row r="1042" spans="1:8" x14ac:dyDescent="0.35">
      <c r="A1042" t="s">
        <v>1837</v>
      </c>
      <c r="B1042" t="s">
        <v>3174</v>
      </c>
      <c r="C1042" t="s">
        <v>3635</v>
      </c>
      <c r="D1042" t="s">
        <v>1839</v>
      </c>
      <c r="E1042" t="s">
        <v>1267</v>
      </c>
      <c r="F1042" t="s">
        <v>2757</v>
      </c>
      <c r="G1042" s="13">
        <v>0.90970927043335159</v>
      </c>
      <c r="H1042" s="32"/>
    </row>
    <row r="1043" spans="1:8" x14ac:dyDescent="0.35">
      <c r="A1043" t="s">
        <v>1837</v>
      </c>
      <c r="B1043" t="s">
        <v>3178</v>
      </c>
      <c r="C1043" t="s">
        <v>3179</v>
      </c>
      <c r="D1043" t="s">
        <v>1837</v>
      </c>
      <c r="E1043">
        <v>30</v>
      </c>
      <c r="F1043" t="s">
        <v>3158</v>
      </c>
      <c r="G1043" s="13">
        <v>0.95209125475285172</v>
      </c>
      <c r="H1043" s="32"/>
    </row>
    <row r="1044" spans="1:8" x14ac:dyDescent="0.35">
      <c r="A1044" t="s">
        <v>1837</v>
      </c>
      <c r="B1044" t="s">
        <v>3178</v>
      </c>
      <c r="C1044" t="s">
        <v>3179</v>
      </c>
      <c r="D1044" t="s">
        <v>1839</v>
      </c>
      <c r="E1044" t="s">
        <v>1267</v>
      </c>
      <c r="F1044" t="s">
        <v>2757</v>
      </c>
      <c r="G1044" s="13">
        <v>0.93025073266037128</v>
      </c>
      <c r="H1044" s="32"/>
    </row>
    <row r="1045" spans="1:8" x14ac:dyDescent="0.35">
      <c r="A1045" t="s">
        <v>1837</v>
      </c>
      <c r="B1045" t="s">
        <v>3178</v>
      </c>
      <c r="C1045" t="s">
        <v>3179</v>
      </c>
      <c r="D1045" t="s">
        <v>1836</v>
      </c>
      <c r="E1045">
        <v>50</v>
      </c>
      <c r="F1045" t="s">
        <v>2757</v>
      </c>
      <c r="G1045" s="13">
        <v>0.93025073266037128</v>
      </c>
      <c r="H1045" s="32"/>
    </row>
    <row r="1046" spans="1:8" x14ac:dyDescent="0.35">
      <c r="A1046" t="s">
        <v>1837</v>
      </c>
      <c r="B1046" t="s">
        <v>332</v>
      </c>
      <c r="C1046" t="s">
        <v>3184</v>
      </c>
      <c r="D1046" t="s">
        <v>1837</v>
      </c>
      <c r="E1046" t="s">
        <v>336</v>
      </c>
      <c r="F1046" t="s">
        <v>3186</v>
      </c>
      <c r="G1046" s="13">
        <v>0.94577480302412453</v>
      </c>
      <c r="H1046" s="31"/>
    </row>
    <row r="1047" spans="1:8" x14ac:dyDescent="0.35">
      <c r="A1047" t="s">
        <v>1837</v>
      </c>
      <c r="B1047" t="s">
        <v>332</v>
      </c>
      <c r="C1047" t="s">
        <v>3184</v>
      </c>
      <c r="D1047" t="s">
        <v>1837</v>
      </c>
      <c r="E1047">
        <v>30</v>
      </c>
      <c r="F1047" t="s">
        <v>3158</v>
      </c>
      <c r="G1047" s="13">
        <v>0.93536379018612525</v>
      </c>
      <c r="H1047" s="32"/>
    </row>
    <row r="1048" spans="1:8" x14ac:dyDescent="0.35">
      <c r="A1048" t="s">
        <v>1837</v>
      </c>
      <c r="B1048" t="s">
        <v>332</v>
      </c>
      <c r="C1048" t="s">
        <v>3184</v>
      </c>
      <c r="D1048" t="s">
        <v>1837</v>
      </c>
      <c r="E1048" t="s">
        <v>474</v>
      </c>
      <c r="F1048" t="s">
        <v>3470</v>
      </c>
      <c r="G1048" s="13">
        <v>0.93498078411311802</v>
      </c>
      <c r="H1048" s="32"/>
    </row>
    <row r="1049" spans="1:8" x14ac:dyDescent="0.35">
      <c r="A1049" t="s">
        <v>1837</v>
      </c>
      <c r="B1049" t="s">
        <v>336</v>
      </c>
      <c r="C1049" t="s">
        <v>3186</v>
      </c>
      <c r="D1049" t="s">
        <v>1837</v>
      </c>
      <c r="E1049" t="s">
        <v>332</v>
      </c>
      <c r="F1049" t="s">
        <v>3184</v>
      </c>
      <c r="G1049" s="13">
        <v>0.94577480302412453</v>
      </c>
      <c r="H1049" s="32"/>
    </row>
    <row r="1050" spans="1:8" x14ac:dyDescent="0.35">
      <c r="A1050" t="s">
        <v>1837</v>
      </c>
      <c r="B1050" t="s">
        <v>336</v>
      </c>
      <c r="C1050" t="s">
        <v>3186</v>
      </c>
      <c r="D1050" t="s">
        <v>1837</v>
      </c>
      <c r="E1050">
        <v>30</v>
      </c>
      <c r="F1050" t="s">
        <v>3158</v>
      </c>
      <c r="G1050" s="13">
        <v>0.91251758087201129</v>
      </c>
      <c r="H1050" s="31"/>
    </row>
    <row r="1051" spans="1:8" x14ac:dyDescent="0.35">
      <c r="A1051" t="s">
        <v>1837</v>
      </c>
      <c r="B1051" t="s">
        <v>336</v>
      </c>
      <c r="C1051" t="s">
        <v>3186</v>
      </c>
      <c r="D1051" t="s">
        <v>1839</v>
      </c>
      <c r="E1051" t="s">
        <v>1267</v>
      </c>
      <c r="F1051" t="s">
        <v>2757</v>
      </c>
      <c r="G1051" s="13">
        <v>0.88789277081960016</v>
      </c>
      <c r="H1051" s="32"/>
    </row>
    <row r="1052" spans="1:8" x14ac:dyDescent="0.35">
      <c r="A1052" t="s">
        <v>1837</v>
      </c>
      <c r="B1052" t="s">
        <v>468</v>
      </c>
      <c r="C1052" t="s">
        <v>3487</v>
      </c>
      <c r="D1052" t="s">
        <v>1837</v>
      </c>
      <c r="E1052" t="s">
        <v>474</v>
      </c>
      <c r="F1052" t="s">
        <v>3470</v>
      </c>
      <c r="G1052" s="13">
        <v>0.95497002503974149</v>
      </c>
      <c r="H1052" s="32"/>
    </row>
    <row r="1053" spans="1:8" x14ac:dyDescent="0.35">
      <c r="A1053" t="s">
        <v>1837</v>
      </c>
      <c r="B1053" t="s">
        <v>468</v>
      </c>
      <c r="C1053" t="s">
        <v>3487</v>
      </c>
      <c r="D1053" t="s">
        <v>1837</v>
      </c>
      <c r="E1053" t="s">
        <v>3052</v>
      </c>
      <c r="F1053" t="s">
        <v>3477</v>
      </c>
      <c r="G1053" s="13">
        <v>0.9444557023587582</v>
      </c>
      <c r="H1053" s="32"/>
    </row>
    <row r="1054" spans="1:8" x14ac:dyDescent="0.35">
      <c r="A1054" t="s">
        <v>1837</v>
      </c>
      <c r="B1054" t="s">
        <v>468</v>
      </c>
      <c r="C1054" t="s">
        <v>3487</v>
      </c>
      <c r="D1054" t="s">
        <v>1837</v>
      </c>
      <c r="E1054" t="s">
        <v>414</v>
      </c>
      <c r="F1054" t="s">
        <v>2965</v>
      </c>
      <c r="G1054" s="13">
        <v>0.94085155350978134</v>
      </c>
      <c r="H1054" s="32"/>
    </row>
    <row r="1055" spans="1:8" x14ac:dyDescent="0.35">
      <c r="A1055" t="s">
        <v>1837</v>
      </c>
      <c r="B1055">
        <v>104</v>
      </c>
      <c r="C1055" t="s">
        <v>3194</v>
      </c>
      <c r="D1055" t="s">
        <v>1839</v>
      </c>
      <c r="E1055" t="s">
        <v>2541</v>
      </c>
      <c r="F1055" t="s">
        <v>2769</v>
      </c>
      <c r="G1055" s="13">
        <v>0.93961605584642238</v>
      </c>
      <c r="H1055" s="32"/>
    </row>
    <row r="1056" spans="1:8" x14ac:dyDescent="0.35">
      <c r="A1056" t="s">
        <v>1837</v>
      </c>
      <c r="B1056">
        <v>104</v>
      </c>
      <c r="C1056" t="s">
        <v>3194</v>
      </c>
      <c r="D1056" t="s">
        <v>1836</v>
      </c>
      <c r="E1056">
        <v>59</v>
      </c>
      <c r="F1056" t="s">
        <v>2769</v>
      </c>
      <c r="G1056" s="13">
        <v>0.93961605584642238</v>
      </c>
      <c r="H1056" s="32"/>
    </row>
    <row r="1057" spans="1:8" x14ac:dyDescent="0.35">
      <c r="A1057" t="s">
        <v>1837</v>
      </c>
      <c r="B1057">
        <v>104</v>
      </c>
      <c r="C1057" t="s">
        <v>3194</v>
      </c>
      <c r="D1057" t="s">
        <v>1837</v>
      </c>
      <c r="E1057" t="s">
        <v>3195</v>
      </c>
      <c r="F1057" t="s">
        <v>3196</v>
      </c>
      <c r="G1057" s="13">
        <v>0.93296089385474867</v>
      </c>
      <c r="H1057" s="32"/>
    </row>
    <row r="1058" spans="1:8" x14ac:dyDescent="0.35">
      <c r="A1058" t="s">
        <v>1837</v>
      </c>
      <c r="B1058" t="s">
        <v>3195</v>
      </c>
      <c r="C1058" t="s">
        <v>3196</v>
      </c>
      <c r="D1058" t="s">
        <v>1837</v>
      </c>
      <c r="E1058">
        <v>104</v>
      </c>
      <c r="F1058" t="s">
        <v>3194</v>
      </c>
      <c r="G1058" s="13">
        <v>0.93296089385474867</v>
      </c>
      <c r="H1058" s="32"/>
    </row>
    <row r="1059" spans="1:8" x14ac:dyDescent="0.35">
      <c r="A1059" t="s">
        <v>1837</v>
      </c>
      <c r="B1059" t="s">
        <v>3195</v>
      </c>
      <c r="C1059" t="s">
        <v>3196</v>
      </c>
      <c r="D1059" t="s">
        <v>1837</v>
      </c>
      <c r="E1059" t="s">
        <v>2906</v>
      </c>
      <c r="F1059" t="s">
        <v>2908</v>
      </c>
      <c r="G1059" s="13">
        <v>0.91394371956432841</v>
      </c>
      <c r="H1059" s="32"/>
    </row>
    <row r="1060" spans="1:8" x14ac:dyDescent="0.35">
      <c r="A1060" t="s">
        <v>1837</v>
      </c>
      <c r="B1060" t="s">
        <v>3195</v>
      </c>
      <c r="C1060" t="s">
        <v>3196</v>
      </c>
      <c r="D1060" t="s">
        <v>1837</v>
      </c>
      <c r="E1060" t="s">
        <v>3025</v>
      </c>
      <c r="F1060" t="s">
        <v>3026</v>
      </c>
      <c r="G1060" s="13">
        <v>0.91241546481897573</v>
      </c>
      <c r="H1060" s="32"/>
    </row>
    <row r="1061" spans="1:8" x14ac:dyDescent="0.35">
      <c r="A1061" t="s">
        <v>1837</v>
      </c>
      <c r="B1061" t="s">
        <v>3197</v>
      </c>
      <c r="C1061" t="s">
        <v>3198</v>
      </c>
      <c r="D1061" t="s">
        <v>1836</v>
      </c>
      <c r="E1061">
        <v>13</v>
      </c>
      <c r="F1061" t="s">
        <v>3411</v>
      </c>
      <c r="G1061" s="13">
        <v>0.91898123886385075</v>
      </c>
      <c r="H1061" s="32"/>
    </row>
    <row r="1062" spans="1:8" x14ac:dyDescent="0.35">
      <c r="A1062" t="s">
        <v>1837</v>
      </c>
      <c r="B1062" t="s">
        <v>3197</v>
      </c>
      <c r="C1062" t="s">
        <v>3198</v>
      </c>
      <c r="D1062" t="s">
        <v>1839</v>
      </c>
      <c r="E1062" t="s">
        <v>695</v>
      </c>
      <c r="F1062" t="s">
        <v>3344</v>
      </c>
      <c r="G1062" s="13">
        <v>0.91017964071856294</v>
      </c>
      <c r="H1062" s="32"/>
    </row>
    <row r="1063" spans="1:8" x14ac:dyDescent="0.35">
      <c r="A1063" t="s">
        <v>1837</v>
      </c>
      <c r="B1063" t="s">
        <v>3197</v>
      </c>
      <c r="C1063" t="s">
        <v>3198</v>
      </c>
      <c r="D1063" t="s">
        <v>1839</v>
      </c>
      <c r="E1063" t="s">
        <v>784</v>
      </c>
      <c r="F1063" t="s">
        <v>3227</v>
      </c>
      <c r="G1063" s="13">
        <v>0.90493421837460786</v>
      </c>
      <c r="H1063" s="32"/>
    </row>
    <row r="1064" spans="1:8" x14ac:dyDescent="0.35">
      <c r="A1064" t="s">
        <v>1837</v>
      </c>
      <c r="B1064" t="s">
        <v>693</v>
      </c>
      <c r="C1064" t="s">
        <v>3199</v>
      </c>
      <c r="D1064" t="s">
        <v>1839</v>
      </c>
      <c r="E1064" t="s">
        <v>695</v>
      </c>
      <c r="F1064" t="s">
        <v>3344</v>
      </c>
      <c r="G1064" s="13">
        <v>0.99179153094462535</v>
      </c>
      <c r="H1064" s="32"/>
    </row>
    <row r="1065" spans="1:8" x14ac:dyDescent="0.35">
      <c r="A1065" t="s">
        <v>1837</v>
      </c>
      <c r="B1065" t="s">
        <v>693</v>
      </c>
      <c r="C1065" t="s">
        <v>3199</v>
      </c>
      <c r="D1065" t="s">
        <v>1839</v>
      </c>
      <c r="E1065" t="s">
        <v>696</v>
      </c>
      <c r="F1065" t="s">
        <v>3345</v>
      </c>
      <c r="G1065" s="13">
        <v>0.93801652892561982</v>
      </c>
      <c r="H1065" s="32"/>
    </row>
    <row r="1066" spans="1:8" x14ac:dyDescent="0.35">
      <c r="A1066" t="s">
        <v>1837</v>
      </c>
      <c r="B1066" t="s">
        <v>693</v>
      </c>
      <c r="C1066" t="s">
        <v>3199</v>
      </c>
      <c r="D1066" t="s">
        <v>1836</v>
      </c>
      <c r="E1066">
        <v>41</v>
      </c>
      <c r="F1066" t="s">
        <v>3430</v>
      </c>
      <c r="G1066" s="13">
        <v>0.91898123886385075</v>
      </c>
      <c r="H1066" s="32"/>
    </row>
    <row r="1067" spans="1:8" x14ac:dyDescent="0.35">
      <c r="A1067" t="s">
        <v>1837</v>
      </c>
      <c r="B1067" t="s">
        <v>3200</v>
      </c>
      <c r="C1067" t="s">
        <v>3201</v>
      </c>
      <c r="D1067" t="s">
        <v>1837</v>
      </c>
      <c r="E1067" t="s">
        <v>2940</v>
      </c>
      <c r="F1067" t="s">
        <v>2941</v>
      </c>
      <c r="G1067" s="13">
        <v>0.75679420460172042</v>
      </c>
      <c r="H1067" s="32"/>
    </row>
    <row r="1068" spans="1:8" x14ac:dyDescent="0.35">
      <c r="A1068" t="s">
        <v>1837</v>
      </c>
      <c r="B1068" t="s">
        <v>3200</v>
      </c>
      <c r="C1068" t="s">
        <v>3201</v>
      </c>
      <c r="D1068" t="s">
        <v>1837</v>
      </c>
      <c r="E1068" t="s">
        <v>3134</v>
      </c>
      <c r="F1068" t="s">
        <v>3135</v>
      </c>
      <c r="G1068" s="13">
        <v>0.75549529514838221</v>
      </c>
      <c r="H1068" s="32"/>
    </row>
    <row r="1069" spans="1:8" x14ac:dyDescent="0.35">
      <c r="A1069" t="s">
        <v>1837</v>
      </c>
      <c r="B1069" t="s">
        <v>3200</v>
      </c>
      <c r="C1069" t="s">
        <v>3201</v>
      </c>
      <c r="D1069" t="s">
        <v>1837</v>
      </c>
      <c r="E1069" t="s">
        <v>2926</v>
      </c>
      <c r="F1069" t="s">
        <v>2928</v>
      </c>
      <c r="G1069" s="13">
        <v>0.75401423651898036</v>
      </c>
      <c r="H1069" s="32"/>
    </row>
    <row r="1070" spans="1:8" x14ac:dyDescent="0.35">
      <c r="A1070" t="s">
        <v>1837</v>
      </c>
      <c r="B1070">
        <v>238</v>
      </c>
      <c r="C1070" t="s">
        <v>3205</v>
      </c>
      <c r="D1070" t="s">
        <v>1839</v>
      </c>
      <c r="E1070" t="s">
        <v>782</v>
      </c>
      <c r="F1070" t="s">
        <v>2739</v>
      </c>
      <c r="G1070" s="13">
        <v>0.93582887700534767</v>
      </c>
      <c r="H1070" s="32"/>
    </row>
    <row r="1071" spans="1:8" x14ac:dyDescent="0.35">
      <c r="A1071" t="s">
        <v>1837</v>
      </c>
      <c r="B1071">
        <v>238</v>
      </c>
      <c r="C1071" t="s">
        <v>3205</v>
      </c>
      <c r="D1071" t="s">
        <v>1836</v>
      </c>
      <c r="E1071">
        <v>36</v>
      </c>
      <c r="F1071" t="s">
        <v>2739</v>
      </c>
      <c r="G1071" s="13">
        <v>0.93582887700534767</v>
      </c>
      <c r="H1071" s="32"/>
    </row>
    <row r="1072" spans="1:8" x14ac:dyDescent="0.35">
      <c r="A1072" t="s">
        <v>1837</v>
      </c>
      <c r="B1072">
        <v>238</v>
      </c>
      <c r="C1072" t="s">
        <v>3205</v>
      </c>
      <c r="D1072" t="s">
        <v>1837</v>
      </c>
      <c r="E1072">
        <v>230</v>
      </c>
      <c r="F1072" t="s">
        <v>2739</v>
      </c>
      <c r="G1072" s="13">
        <v>0.93582887700534767</v>
      </c>
      <c r="H1072" s="32"/>
    </row>
    <row r="1073" spans="1:8" x14ac:dyDescent="0.35">
      <c r="A1073" t="s">
        <v>1837</v>
      </c>
      <c r="B1073">
        <v>239</v>
      </c>
      <c r="C1073" t="s">
        <v>3206</v>
      </c>
      <c r="D1073" t="s">
        <v>1839</v>
      </c>
      <c r="E1073" t="s">
        <v>257</v>
      </c>
      <c r="F1073" t="s">
        <v>2740</v>
      </c>
      <c r="G1073" s="13">
        <v>0.93582887700534767</v>
      </c>
      <c r="H1073" s="32"/>
    </row>
    <row r="1074" spans="1:8" x14ac:dyDescent="0.35">
      <c r="A1074" t="s">
        <v>1837</v>
      </c>
      <c r="B1074">
        <v>239</v>
      </c>
      <c r="C1074" t="s">
        <v>3206</v>
      </c>
      <c r="D1074" t="s">
        <v>1836</v>
      </c>
      <c r="E1074">
        <v>37</v>
      </c>
      <c r="F1074" t="s">
        <v>2740</v>
      </c>
      <c r="G1074" s="13">
        <v>0.93582887700534767</v>
      </c>
      <c r="H1074" s="32"/>
    </row>
    <row r="1075" spans="1:8" x14ac:dyDescent="0.35">
      <c r="A1075" t="s">
        <v>1837</v>
      </c>
      <c r="B1075">
        <v>239</v>
      </c>
      <c r="C1075" t="s">
        <v>3206</v>
      </c>
      <c r="D1075" t="s">
        <v>1837</v>
      </c>
      <c r="E1075">
        <v>231</v>
      </c>
      <c r="F1075" t="s">
        <v>2740</v>
      </c>
      <c r="G1075" s="13">
        <v>0.93582887700534767</v>
      </c>
      <c r="H1075" s="32"/>
    </row>
    <row r="1076" spans="1:8" x14ac:dyDescent="0.35">
      <c r="A1076" t="s">
        <v>1837</v>
      </c>
      <c r="B1076" t="s">
        <v>3207</v>
      </c>
      <c r="C1076" t="s">
        <v>3208</v>
      </c>
      <c r="D1076" t="s">
        <v>1837</v>
      </c>
      <c r="E1076" t="s">
        <v>2948</v>
      </c>
      <c r="F1076" t="s">
        <v>2949</v>
      </c>
      <c r="G1076" s="13">
        <v>0.949367088607595</v>
      </c>
      <c r="H1076" s="32"/>
    </row>
    <row r="1077" spans="1:8" x14ac:dyDescent="0.35">
      <c r="A1077" t="s">
        <v>1837</v>
      </c>
      <c r="B1077" t="s">
        <v>3207</v>
      </c>
      <c r="C1077" t="s">
        <v>3208</v>
      </c>
      <c r="D1077" t="s">
        <v>1837</v>
      </c>
      <c r="E1077" t="s">
        <v>2940</v>
      </c>
      <c r="F1077" t="s">
        <v>2941</v>
      </c>
      <c r="G1077" s="13">
        <v>0.75753548669363047</v>
      </c>
      <c r="H1077" s="32"/>
    </row>
    <row r="1078" spans="1:8" x14ac:dyDescent="0.35">
      <c r="A1078" t="s">
        <v>1837</v>
      </c>
      <c r="B1078" t="s">
        <v>3207</v>
      </c>
      <c r="C1078" t="s">
        <v>3208</v>
      </c>
      <c r="D1078" t="s">
        <v>1837</v>
      </c>
      <c r="E1078" t="s">
        <v>3156</v>
      </c>
      <c r="F1078" t="s">
        <v>3157</v>
      </c>
      <c r="G1078" s="13">
        <v>0.74419095939671431</v>
      </c>
      <c r="H1078" s="32"/>
    </row>
    <row r="1079" spans="1:8" x14ac:dyDescent="0.35">
      <c r="A1079" t="s">
        <v>1837</v>
      </c>
      <c r="B1079" t="s">
        <v>27</v>
      </c>
      <c r="C1079" t="s">
        <v>3213</v>
      </c>
      <c r="D1079" t="s">
        <v>1837</v>
      </c>
      <c r="E1079" t="s">
        <v>27</v>
      </c>
      <c r="F1079" t="s">
        <v>3215</v>
      </c>
      <c r="G1079" s="13">
        <v>0.98280488666054655</v>
      </c>
      <c r="H1079" s="32"/>
    </row>
    <row r="1080" spans="1:8" x14ac:dyDescent="0.35">
      <c r="A1080" t="s">
        <v>1837</v>
      </c>
      <c r="B1080" t="s">
        <v>27</v>
      </c>
      <c r="C1080" t="s">
        <v>3213</v>
      </c>
      <c r="D1080" t="s">
        <v>1837</v>
      </c>
      <c r="E1080" t="s">
        <v>27</v>
      </c>
      <c r="F1080" t="s">
        <v>3040</v>
      </c>
      <c r="G1080" s="13">
        <v>0.97942723553477495</v>
      </c>
      <c r="H1080" s="32"/>
    </row>
    <row r="1081" spans="1:8" x14ac:dyDescent="0.35">
      <c r="A1081" t="s">
        <v>1837</v>
      </c>
      <c r="B1081" t="s">
        <v>27</v>
      </c>
      <c r="C1081" t="s">
        <v>3213</v>
      </c>
      <c r="D1081" t="s">
        <v>1837</v>
      </c>
      <c r="E1081" t="s">
        <v>27</v>
      </c>
      <c r="F1081" t="s">
        <v>3217</v>
      </c>
      <c r="G1081" s="13">
        <v>0.97942723553477495</v>
      </c>
      <c r="H1081" s="32"/>
    </row>
    <row r="1082" spans="1:8" x14ac:dyDescent="0.35">
      <c r="A1082" t="s">
        <v>1837</v>
      </c>
      <c r="B1082" t="s">
        <v>3041</v>
      </c>
      <c r="C1082" t="s">
        <v>3214</v>
      </c>
      <c r="D1082" t="s">
        <v>1837</v>
      </c>
      <c r="E1082" t="s">
        <v>3041</v>
      </c>
      <c r="F1082" t="s">
        <v>3216</v>
      </c>
      <c r="G1082" s="13">
        <v>0.98937950392701957</v>
      </c>
      <c r="H1082" s="31"/>
    </row>
    <row r="1083" spans="1:8" x14ac:dyDescent="0.35">
      <c r="A1083" t="s">
        <v>1837</v>
      </c>
      <c r="B1083" t="s">
        <v>3041</v>
      </c>
      <c r="C1083" t="s">
        <v>3214</v>
      </c>
      <c r="D1083" t="s">
        <v>1837</v>
      </c>
      <c r="E1083" t="s">
        <v>3041</v>
      </c>
      <c r="F1083" t="s">
        <v>3042</v>
      </c>
      <c r="G1083" s="13">
        <v>0.9872788353863382</v>
      </c>
      <c r="H1083" s="32"/>
    </row>
    <row r="1084" spans="1:8" x14ac:dyDescent="0.35">
      <c r="A1084" t="s">
        <v>1837</v>
      </c>
      <c r="B1084" t="s">
        <v>3041</v>
      </c>
      <c r="C1084" t="s">
        <v>3214</v>
      </c>
      <c r="D1084" t="s">
        <v>1837</v>
      </c>
      <c r="E1084" t="s">
        <v>3041</v>
      </c>
      <c r="F1084" t="s">
        <v>3218</v>
      </c>
      <c r="G1084" s="13">
        <v>0.9872788353863382</v>
      </c>
      <c r="H1084" s="31"/>
    </row>
    <row r="1085" spans="1:8" x14ac:dyDescent="0.35">
      <c r="A1085" t="s">
        <v>1837</v>
      </c>
      <c r="B1085" t="s">
        <v>27</v>
      </c>
      <c r="C1085" t="s">
        <v>3215</v>
      </c>
      <c r="D1085" t="s">
        <v>1837</v>
      </c>
      <c r="E1085" t="s">
        <v>27</v>
      </c>
      <c r="F1085" t="s">
        <v>3040</v>
      </c>
      <c r="G1085" s="13">
        <v>0.98280488666054655</v>
      </c>
      <c r="H1085" s="32"/>
    </row>
    <row r="1086" spans="1:8" x14ac:dyDescent="0.35">
      <c r="A1086" t="s">
        <v>1837</v>
      </c>
      <c r="B1086" t="s">
        <v>27</v>
      </c>
      <c r="C1086" t="s">
        <v>3215</v>
      </c>
      <c r="D1086" t="s">
        <v>1837</v>
      </c>
      <c r="E1086" t="s">
        <v>27</v>
      </c>
      <c r="F1086" t="s">
        <v>3213</v>
      </c>
      <c r="G1086" s="13">
        <v>0.98280488666054655</v>
      </c>
      <c r="H1086" s="32"/>
    </row>
    <row r="1087" spans="1:8" x14ac:dyDescent="0.35">
      <c r="A1087" t="s">
        <v>1837</v>
      </c>
      <c r="B1087" t="s">
        <v>27</v>
      </c>
      <c r="C1087" t="s">
        <v>3215</v>
      </c>
      <c r="D1087" t="s">
        <v>1837</v>
      </c>
      <c r="E1087" t="s">
        <v>27</v>
      </c>
      <c r="F1087" t="s">
        <v>3217</v>
      </c>
      <c r="G1087" s="13">
        <v>0.98280488666054655</v>
      </c>
      <c r="H1087" s="31"/>
    </row>
    <row r="1088" spans="1:8" x14ac:dyDescent="0.35">
      <c r="A1088" t="s">
        <v>1837</v>
      </c>
      <c r="B1088" t="s">
        <v>3041</v>
      </c>
      <c r="C1088" t="s">
        <v>3216</v>
      </c>
      <c r="D1088" t="s">
        <v>1837</v>
      </c>
      <c r="E1088" t="s">
        <v>3041</v>
      </c>
      <c r="F1088" t="s">
        <v>3042</v>
      </c>
      <c r="G1088" s="13">
        <v>0.98937950392701957</v>
      </c>
      <c r="H1088" s="32"/>
    </row>
    <row r="1089" spans="1:8" x14ac:dyDescent="0.35">
      <c r="A1089" t="s">
        <v>1837</v>
      </c>
      <c r="B1089" t="s">
        <v>3041</v>
      </c>
      <c r="C1089" t="s">
        <v>3216</v>
      </c>
      <c r="D1089" t="s">
        <v>1837</v>
      </c>
      <c r="E1089" t="s">
        <v>3041</v>
      </c>
      <c r="F1089" t="s">
        <v>3214</v>
      </c>
      <c r="G1089" s="13">
        <v>0.98937950392701957</v>
      </c>
      <c r="H1089" s="32"/>
    </row>
    <row r="1090" spans="1:8" x14ac:dyDescent="0.35">
      <c r="A1090" t="s">
        <v>1837</v>
      </c>
      <c r="B1090" t="s">
        <v>3041</v>
      </c>
      <c r="C1090" t="s">
        <v>3216</v>
      </c>
      <c r="D1090" t="s">
        <v>1837</v>
      </c>
      <c r="E1090" t="s">
        <v>3041</v>
      </c>
      <c r="F1090" t="s">
        <v>3218</v>
      </c>
      <c r="G1090" s="13">
        <v>0.98937950392701957</v>
      </c>
      <c r="H1090" s="32"/>
    </row>
    <row r="1091" spans="1:8" x14ac:dyDescent="0.35">
      <c r="A1091" t="s">
        <v>1837</v>
      </c>
      <c r="B1091" t="s">
        <v>27</v>
      </c>
      <c r="C1091" t="s">
        <v>3217</v>
      </c>
      <c r="D1091" t="s">
        <v>1837</v>
      </c>
      <c r="E1091" t="s">
        <v>27</v>
      </c>
      <c r="F1091" t="s">
        <v>3215</v>
      </c>
      <c r="G1091" s="13">
        <v>0.98280488666054655</v>
      </c>
      <c r="H1091" s="32"/>
    </row>
    <row r="1092" spans="1:8" x14ac:dyDescent="0.35">
      <c r="A1092" t="s">
        <v>1837</v>
      </c>
      <c r="B1092" t="s">
        <v>27</v>
      </c>
      <c r="C1092" t="s">
        <v>3217</v>
      </c>
      <c r="D1092" t="s">
        <v>1837</v>
      </c>
      <c r="E1092" t="s">
        <v>27</v>
      </c>
      <c r="F1092" t="s">
        <v>3040</v>
      </c>
      <c r="G1092" s="13">
        <v>0.97942723553477495</v>
      </c>
      <c r="H1092" s="32"/>
    </row>
    <row r="1093" spans="1:8" x14ac:dyDescent="0.35">
      <c r="A1093" t="s">
        <v>1837</v>
      </c>
      <c r="B1093" t="s">
        <v>27</v>
      </c>
      <c r="C1093" t="s">
        <v>3217</v>
      </c>
      <c r="D1093" t="s">
        <v>1837</v>
      </c>
      <c r="E1093" t="s">
        <v>27</v>
      </c>
      <c r="F1093" t="s">
        <v>3213</v>
      </c>
      <c r="G1093" s="13">
        <v>0.97942723553477495</v>
      </c>
      <c r="H1093" s="32"/>
    </row>
    <row r="1094" spans="1:8" x14ac:dyDescent="0.35">
      <c r="A1094" t="s">
        <v>1837</v>
      </c>
      <c r="B1094" t="s">
        <v>3041</v>
      </c>
      <c r="C1094" t="s">
        <v>3218</v>
      </c>
      <c r="D1094" t="s">
        <v>1837</v>
      </c>
      <c r="E1094" t="s">
        <v>3041</v>
      </c>
      <c r="F1094" t="s">
        <v>3216</v>
      </c>
      <c r="G1094" s="13">
        <v>0.98937950392701957</v>
      </c>
      <c r="H1094" s="32"/>
    </row>
    <row r="1095" spans="1:8" x14ac:dyDescent="0.35">
      <c r="A1095" t="s">
        <v>1837</v>
      </c>
      <c r="B1095" t="s">
        <v>3041</v>
      </c>
      <c r="C1095" t="s">
        <v>3218</v>
      </c>
      <c r="D1095" t="s">
        <v>1837</v>
      </c>
      <c r="E1095" t="s">
        <v>3041</v>
      </c>
      <c r="F1095" t="s">
        <v>3042</v>
      </c>
      <c r="G1095" s="13">
        <v>0.9872788353863382</v>
      </c>
      <c r="H1095" s="32"/>
    </row>
    <row r="1096" spans="1:8" x14ac:dyDescent="0.35">
      <c r="A1096" t="s">
        <v>1837</v>
      </c>
      <c r="B1096" t="s">
        <v>3041</v>
      </c>
      <c r="C1096" t="s">
        <v>3218</v>
      </c>
      <c r="D1096" t="s">
        <v>1837</v>
      </c>
      <c r="E1096" t="s">
        <v>3041</v>
      </c>
      <c r="F1096" t="s">
        <v>3214</v>
      </c>
      <c r="G1096" s="13">
        <v>0.9872788353863382</v>
      </c>
      <c r="H1096" s="32"/>
    </row>
    <row r="1097" spans="1:8" x14ac:dyDescent="0.35">
      <c r="A1097" t="s">
        <v>1837</v>
      </c>
      <c r="B1097">
        <v>50</v>
      </c>
      <c r="C1097" t="s">
        <v>3219</v>
      </c>
      <c r="D1097" t="s">
        <v>1839</v>
      </c>
      <c r="E1097" t="s">
        <v>283</v>
      </c>
      <c r="F1097" t="s">
        <v>3332</v>
      </c>
      <c r="G1097" s="13">
        <v>0.98768328445747799</v>
      </c>
      <c r="H1097" s="32"/>
    </row>
    <row r="1098" spans="1:8" x14ac:dyDescent="0.35">
      <c r="A1098" t="s">
        <v>1837</v>
      </c>
      <c r="B1098">
        <v>50</v>
      </c>
      <c r="C1098" t="s">
        <v>3219</v>
      </c>
      <c r="D1098" t="s">
        <v>1837</v>
      </c>
      <c r="E1098">
        <v>55</v>
      </c>
      <c r="F1098" t="s">
        <v>3583</v>
      </c>
      <c r="G1098" s="13">
        <v>0.93846153846153846</v>
      </c>
      <c r="H1098" s="32"/>
    </row>
    <row r="1099" spans="1:8" x14ac:dyDescent="0.35">
      <c r="A1099" t="s">
        <v>1837</v>
      </c>
      <c r="B1099">
        <v>50</v>
      </c>
      <c r="C1099" t="s">
        <v>3219</v>
      </c>
      <c r="D1099" t="s">
        <v>1836</v>
      </c>
      <c r="E1099">
        <v>85</v>
      </c>
      <c r="F1099" t="s">
        <v>2807</v>
      </c>
      <c r="G1099" s="13">
        <v>0.92162656535809762</v>
      </c>
      <c r="H1099" s="32"/>
    </row>
    <row r="1100" spans="1:8" x14ac:dyDescent="0.35">
      <c r="A1100" t="s">
        <v>1837</v>
      </c>
      <c r="B1100">
        <v>51</v>
      </c>
      <c r="C1100" t="s">
        <v>3220</v>
      </c>
      <c r="D1100" t="s">
        <v>1836</v>
      </c>
      <c r="E1100">
        <v>11</v>
      </c>
      <c r="F1100" t="s">
        <v>2703</v>
      </c>
      <c r="G1100" s="13">
        <v>0.99242333132892369</v>
      </c>
      <c r="H1100" s="32"/>
    </row>
    <row r="1101" spans="1:8" x14ac:dyDescent="0.35">
      <c r="A1101" t="s">
        <v>1837</v>
      </c>
      <c r="B1101">
        <v>51</v>
      </c>
      <c r="C1101" t="s">
        <v>3220</v>
      </c>
      <c r="D1101" t="s">
        <v>1837</v>
      </c>
      <c r="E1101" t="s">
        <v>15</v>
      </c>
      <c r="F1101" t="s">
        <v>3112</v>
      </c>
      <c r="G1101" s="13">
        <v>0.94462809917355373</v>
      </c>
      <c r="H1101" s="32"/>
    </row>
    <row r="1102" spans="1:8" x14ac:dyDescent="0.35">
      <c r="A1102" t="s">
        <v>1837</v>
      </c>
      <c r="B1102">
        <v>51</v>
      </c>
      <c r="C1102" t="s">
        <v>3220</v>
      </c>
      <c r="D1102" t="s">
        <v>1837</v>
      </c>
      <c r="E1102" t="s">
        <v>25</v>
      </c>
      <c r="F1102" t="s">
        <v>2828</v>
      </c>
      <c r="G1102" s="13">
        <v>0.9261261261261261</v>
      </c>
      <c r="H1102" s="32"/>
    </row>
    <row r="1103" spans="1:8" x14ac:dyDescent="0.35">
      <c r="A1103" t="s">
        <v>1837</v>
      </c>
      <c r="B1103">
        <v>55</v>
      </c>
      <c r="C1103" t="s">
        <v>3583</v>
      </c>
      <c r="D1103" t="s">
        <v>1839</v>
      </c>
      <c r="E1103" t="s">
        <v>261</v>
      </c>
      <c r="F1103" t="s">
        <v>3308</v>
      </c>
      <c r="G1103" s="13">
        <v>0.95330307614725163</v>
      </c>
      <c r="H1103" s="32"/>
    </row>
    <row r="1104" spans="1:8" x14ac:dyDescent="0.35">
      <c r="A1104" t="s">
        <v>1837</v>
      </c>
      <c r="B1104">
        <v>55</v>
      </c>
      <c r="C1104" t="s">
        <v>3583</v>
      </c>
      <c r="D1104" t="s">
        <v>1837</v>
      </c>
      <c r="E1104">
        <v>50</v>
      </c>
      <c r="F1104" t="s">
        <v>3219</v>
      </c>
      <c r="G1104" s="13">
        <v>0.93846153846153846</v>
      </c>
      <c r="H1104" s="32"/>
    </row>
    <row r="1105" spans="1:8" x14ac:dyDescent="0.35">
      <c r="A1105" t="s">
        <v>1837</v>
      </c>
      <c r="B1105">
        <v>55</v>
      </c>
      <c r="C1105" t="s">
        <v>3583</v>
      </c>
      <c r="D1105" t="s">
        <v>1839</v>
      </c>
      <c r="E1105" t="s">
        <v>283</v>
      </c>
      <c r="F1105" t="s">
        <v>3332</v>
      </c>
      <c r="G1105" s="13">
        <v>0.89682299546142208</v>
      </c>
      <c r="H1105" s="32"/>
    </row>
    <row r="1106" spans="1:8" x14ac:dyDescent="0.35">
      <c r="G1106" s="13"/>
      <c r="H1106" s="32"/>
    </row>
    <row r="1107" spans="1:8" x14ac:dyDescent="0.35">
      <c r="G1107" s="13"/>
      <c r="H1107" s="32"/>
    </row>
    <row r="1108" spans="1:8" x14ac:dyDescent="0.35">
      <c r="G1108" s="13"/>
      <c r="H1108" s="32"/>
    </row>
    <row r="1109" spans="1:8" x14ac:dyDescent="0.35">
      <c r="G1109" s="13"/>
      <c r="H1109" s="32"/>
    </row>
    <row r="1110" spans="1:8" x14ac:dyDescent="0.35">
      <c r="G1110" s="13"/>
      <c r="H1110" s="32"/>
    </row>
    <row r="1111" spans="1:8" x14ac:dyDescent="0.35">
      <c r="G1111" s="13"/>
      <c r="H1111" s="32"/>
    </row>
    <row r="1112" spans="1:8" x14ac:dyDescent="0.35">
      <c r="G1112" s="13"/>
    </row>
    <row r="1113" spans="1:8" x14ac:dyDescent="0.35">
      <c r="G1113" s="13"/>
      <c r="H1113" s="13"/>
    </row>
    <row r="1114" spans="1:8" x14ac:dyDescent="0.35">
      <c r="G1114" s="13"/>
      <c r="H1114" s="13"/>
    </row>
    <row r="1115" spans="1:8" x14ac:dyDescent="0.35">
      <c r="G1115" s="13"/>
      <c r="H1115" s="13"/>
    </row>
    <row r="1116" spans="1:8" x14ac:dyDescent="0.35">
      <c r="G1116" s="13"/>
      <c r="H1116" s="13"/>
    </row>
    <row r="1117" spans="1:8" x14ac:dyDescent="0.35">
      <c r="G1117" s="13"/>
      <c r="H1117" s="13"/>
    </row>
    <row r="1118" spans="1:8" x14ac:dyDescent="0.35">
      <c r="G1118" s="13"/>
      <c r="H1118" s="13"/>
    </row>
    <row r="1119" spans="1:8" x14ac:dyDescent="0.35">
      <c r="G1119" s="13"/>
      <c r="H1119" s="13"/>
    </row>
    <row r="1120" spans="1:8" x14ac:dyDescent="0.35">
      <c r="G1120" s="13"/>
      <c r="H1120" s="13"/>
    </row>
    <row r="1121" spans="7:8" x14ac:dyDescent="0.35">
      <c r="G1121" s="13"/>
      <c r="H1121" s="13"/>
    </row>
    <row r="1122" spans="7:8" x14ac:dyDescent="0.35">
      <c r="G1122" s="13"/>
      <c r="H1122" s="13"/>
    </row>
    <row r="1123" spans="7:8" x14ac:dyDescent="0.35">
      <c r="G1123" s="13"/>
      <c r="H1123" s="13"/>
    </row>
    <row r="1124" spans="7:8" x14ac:dyDescent="0.35">
      <c r="G1124" s="13"/>
      <c r="H1124" s="13"/>
    </row>
    <row r="1125" spans="7:8" x14ac:dyDescent="0.35">
      <c r="G1125" s="13"/>
      <c r="H1125" s="13"/>
    </row>
    <row r="1126" spans="7:8" x14ac:dyDescent="0.35">
      <c r="G1126" s="13"/>
      <c r="H1126" s="13"/>
    </row>
    <row r="1127" spans="7:8" x14ac:dyDescent="0.35">
      <c r="G1127" s="13"/>
      <c r="H1127" s="13"/>
    </row>
    <row r="1128" spans="7:8" x14ac:dyDescent="0.35">
      <c r="G1128" s="13"/>
      <c r="H1128" s="13"/>
    </row>
    <row r="1129" spans="7:8" x14ac:dyDescent="0.35">
      <c r="G1129" s="13"/>
      <c r="H1129" s="13"/>
    </row>
    <row r="1130" spans="7:8" x14ac:dyDescent="0.35">
      <c r="G1130" s="13"/>
      <c r="H1130" s="13"/>
    </row>
    <row r="1131" spans="7:8" x14ac:dyDescent="0.35">
      <c r="G1131" s="13"/>
      <c r="H1131" s="13"/>
    </row>
    <row r="1132" spans="7:8" x14ac:dyDescent="0.35">
      <c r="G1132" s="13"/>
    </row>
    <row r="1133" spans="7:8" x14ac:dyDescent="0.35">
      <c r="G1133" s="13"/>
    </row>
    <row r="1134" spans="7:8" x14ac:dyDescent="0.35">
      <c r="G1134" s="13"/>
    </row>
    <row r="1135" spans="7:8" x14ac:dyDescent="0.35">
      <c r="G1135" s="13"/>
    </row>
    <row r="1136" spans="7:8" x14ac:dyDescent="0.35">
      <c r="G1136" s="13"/>
    </row>
    <row r="1137" spans="7:7" x14ac:dyDescent="0.35">
      <c r="G1137" s="13"/>
    </row>
    <row r="1138" spans="7:7" x14ac:dyDescent="0.35">
      <c r="G1138" s="13"/>
    </row>
    <row r="1139" spans="7:7" x14ac:dyDescent="0.35">
      <c r="G1139" s="13"/>
    </row>
    <row r="1140" spans="7:7" x14ac:dyDescent="0.35">
      <c r="G1140" s="13"/>
    </row>
    <row r="1141" spans="7:7" x14ac:dyDescent="0.35">
      <c r="G1141" s="13"/>
    </row>
    <row r="1142" spans="7:7" x14ac:dyDescent="0.35">
      <c r="G1142" s="13"/>
    </row>
    <row r="1143" spans="7:7" x14ac:dyDescent="0.35">
      <c r="G1143" s="13"/>
    </row>
    <row r="1144" spans="7:7" x14ac:dyDescent="0.35">
      <c r="G1144" s="13"/>
    </row>
    <row r="1145" spans="7:7" x14ac:dyDescent="0.35">
      <c r="G1145" s="13"/>
    </row>
    <row r="1146" spans="7:7" x14ac:dyDescent="0.35">
      <c r="G1146" s="13"/>
    </row>
    <row r="1147" spans="7:7" x14ac:dyDescent="0.35">
      <c r="G1147" s="13"/>
    </row>
    <row r="1148" spans="7:7" x14ac:dyDescent="0.35">
      <c r="G1148" s="13"/>
    </row>
    <row r="1149" spans="7:7" x14ac:dyDescent="0.35">
      <c r="G1149" s="13"/>
    </row>
    <row r="1150" spans="7:7" x14ac:dyDescent="0.35">
      <c r="G1150" s="13"/>
    </row>
    <row r="1151" spans="7:7" x14ac:dyDescent="0.35">
      <c r="G1151" s="13"/>
    </row>
    <row r="1152" spans="7:7" x14ac:dyDescent="0.35">
      <c r="G1152" s="13"/>
    </row>
    <row r="1153" spans="7:7" x14ac:dyDescent="0.35">
      <c r="G1153" s="13"/>
    </row>
    <row r="1154" spans="7:7" x14ac:dyDescent="0.35">
      <c r="G1154" s="13"/>
    </row>
    <row r="1155" spans="7:7" x14ac:dyDescent="0.35">
      <c r="G1155" s="13"/>
    </row>
    <row r="1156" spans="7:7" x14ac:dyDescent="0.35">
      <c r="G1156" s="13"/>
    </row>
    <row r="1157" spans="7:7" x14ac:dyDescent="0.35">
      <c r="G1157" s="13"/>
    </row>
    <row r="1158" spans="7:7" x14ac:dyDescent="0.35">
      <c r="G1158" s="13"/>
    </row>
    <row r="1159" spans="7:7" x14ac:dyDescent="0.35">
      <c r="G1159" s="13"/>
    </row>
    <row r="1160" spans="7:7" x14ac:dyDescent="0.35">
      <c r="G1160" s="13"/>
    </row>
    <row r="1161" spans="7:7" x14ac:dyDescent="0.35">
      <c r="G1161" s="13"/>
    </row>
    <row r="1162" spans="7:7" x14ac:dyDescent="0.35">
      <c r="G1162" s="13"/>
    </row>
    <row r="1163" spans="7:7" x14ac:dyDescent="0.35">
      <c r="G1163" s="13"/>
    </row>
    <row r="1164" spans="7:7" x14ac:dyDescent="0.35">
      <c r="G1164" s="13"/>
    </row>
    <row r="1165" spans="7:7" x14ac:dyDescent="0.35">
      <c r="G1165" s="13"/>
    </row>
    <row r="1166" spans="7:7" x14ac:dyDescent="0.35">
      <c r="G1166" s="13"/>
    </row>
    <row r="1167" spans="7:7" x14ac:dyDescent="0.35">
      <c r="G1167" s="13"/>
    </row>
    <row r="1168" spans="7:7" x14ac:dyDescent="0.35">
      <c r="G1168" s="13"/>
    </row>
    <row r="1169" spans="7:7" x14ac:dyDescent="0.35">
      <c r="G1169" s="13"/>
    </row>
    <row r="1170" spans="7:7" x14ac:dyDescent="0.35">
      <c r="G1170" s="13"/>
    </row>
    <row r="1171" spans="7:7" x14ac:dyDescent="0.35">
      <c r="G1171" s="13"/>
    </row>
    <row r="1172" spans="7:7" x14ac:dyDescent="0.35">
      <c r="G1172" s="13"/>
    </row>
    <row r="1173" spans="7:7" x14ac:dyDescent="0.35">
      <c r="G1173" s="13"/>
    </row>
    <row r="1174" spans="7:7" x14ac:dyDescent="0.35">
      <c r="G1174" s="13"/>
    </row>
    <row r="1175" spans="7:7" x14ac:dyDescent="0.35">
      <c r="G1175" s="13"/>
    </row>
    <row r="1176" spans="7:7" x14ac:dyDescent="0.35">
      <c r="G1176" s="13"/>
    </row>
    <row r="1177" spans="7:7" x14ac:dyDescent="0.35">
      <c r="G1177" s="13"/>
    </row>
    <row r="1178" spans="7:7" x14ac:dyDescent="0.35">
      <c r="G1178" s="13"/>
    </row>
    <row r="1179" spans="7:7" x14ac:dyDescent="0.35">
      <c r="G1179" s="13"/>
    </row>
    <row r="1180" spans="7:7" x14ac:dyDescent="0.35">
      <c r="G1180" s="13"/>
    </row>
    <row r="1181" spans="7:7" x14ac:dyDescent="0.35">
      <c r="G1181" s="13"/>
    </row>
    <row r="1182" spans="7:7" x14ac:dyDescent="0.35">
      <c r="G1182" s="13"/>
    </row>
    <row r="1183" spans="7:7" x14ac:dyDescent="0.35">
      <c r="G1183" s="13"/>
    </row>
    <row r="1184" spans="7:7" x14ac:dyDescent="0.35">
      <c r="G1184" s="13"/>
    </row>
    <row r="1185" spans="7:7" x14ac:dyDescent="0.35">
      <c r="G1185" s="13"/>
    </row>
    <row r="1186" spans="7:7" x14ac:dyDescent="0.35">
      <c r="G1186" s="13"/>
    </row>
    <row r="1187" spans="7:7" x14ac:dyDescent="0.35">
      <c r="G1187" s="13"/>
    </row>
    <row r="1188" spans="7:7" x14ac:dyDescent="0.35">
      <c r="G1188" s="13"/>
    </row>
    <row r="1189" spans="7:7" x14ac:dyDescent="0.35">
      <c r="G1189" s="13"/>
    </row>
    <row r="1190" spans="7:7" x14ac:dyDescent="0.35">
      <c r="G1190" s="13"/>
    </row>
    <row r="1191" spans="7:7" x14ac:dyDescent="0.35">
      <c r="G1191" s="13"/>
    </row>
    <row r="1192" spans="7:7" x14ac:dyDescent="0.35">
      <c r="G1192" s="13"/>
    </row>
    <row r="1193" spans="7:7" x14ac:dyDescent="0.35">
      <c r="G1193" s="13"/>
    </row>
    <row r="1194" spans="7:7" x14ac:dyDescent="0.35">
      <c r="G1194" s="13"/>
    </row>
    <row r="1195" spans="7:7" x14ac:dyDescent="0.35">
      <c r="G1195" s="13"/>
    </row>
    <row r="1196" spans="7:7" x14ac:dyDescent="0.35">
      <c r="G1196" s="13"/>
    </row>
    <row r="1197" spans="7:7" x14ac:dyDescent="0.35">
      <c r="G1197" s="13"/>
    </row>
    <row r="1198" spans="7:7" x14ac:dyDescent="0.35">
      <c r="G1198" s="13"/>
    </row>
    <row r="1199" spans="7:7" x14ac:dyDescent="0.35">
      <c r="G1199" s="13"/>
    </row>
    <row r="1200" spans="7:7" x14ac:dyDescent="0.35">
      <c r="G1200" s="13"/>
    </row>
    <row r="1201" spans="7:7" x14ac:dyDescent="0.35">
      <c r="G1201" s="13"/>
    </row>
    <row r="1202" spans="7:7" x14ac:dyDescent="0.35">
      <c r="G1202" s="13"/>
    </row>
    <row r="1203" spans="7:7" x14ac:dyDescent="0.35">
      <c r="G1203" s="13"/>
    </row>
    <row r="1204" spans="7:7" x14ac:dyDescent="0.35">
      <c r="G1204" s="13"/>
    </row>
    <row r="1205" spans="7:7" x14ac:dyDescent="0.35">
      <c r="G1205" s="13"/>
    </row>
    <row r="1206" spans="7:7" x14ac:dyDescent="0.35">
      <c r="G1206" s="13"/>
    </row>
    <row r="1207" spans="7:7" x14ac:dyDescent="0.35">
      <c r="G1207" s="13"/>
    </row>
    <row r="1208" spans="7:7" x14ac:dyDescent="0.35">
      <c r="G1208" s="13"/>
    </row>
    <row r="1209" spans="7:7" x14ac:dyDescent="0.35">
      <c r="G1209" s="13"/>
    </row>
    <row r="1210" spans="7:7" x14ac:dyDescent="0.35">
      <c r="G1210" s="13"/>
    </row>
    <row r="1211" spans="7:7" x14ac:dyDescent="0.35">
      <c r="G1211" s="13"/>
    </row>
    <row r="1212" spans="7:7" x14ac:dyDescent="0.35">
      <c r="G1212" s="13"/>
    </row>
    <row r="1213" spans="7:7" x14ac:dyDescent="0.35">
      <c r="G1213" s="13"/>
    </row>
    <row r="1214" spans="7:7" x14ac:dyDescent="0.35">
      <c r="G1214" s="13"/>
    </row>
    <row r="1215" spans="7:7" x14ac:dyDescent="0.35">
      <c r="G1215" s="13"/>
    </row>
    <row r="1216" spans="7:7" x14ac:dyDescent="0.35">
      <c r="G1216" s="13"/>
    </row>
    <row r="1217" spans="7:7" x14ac:dyDescent="0.35">
      <c r="G1217" s="13"/>
    </row>
    <row r="1218" spans="7:7" x14ac:dyDescent="0.35">
      <c r="G1218" s="13"/>
    </row>
    <row r="1219" spans="7:7" x14ac:dyDescent="0.35">
      <c r="G1219" s="13"/>
    </row>
    <row r="1220" spans="7:7" x14ac:dyDescent="0.35">
      <c r="G1220" s="13"/>
    </row>
    <row r="1221" spans="7:7" x14ac:dyDescent="0.35">
      <c r="G1221" s="13"/>
    </row>
    <row r="1222" spans="7:7" x14ac:dyDescent="0.35">
      <c r="G1222" s="13"/>
    </row>
    <row r="1223" spans="7:7" x14ac:dyDescent="0.35">
      <c r="G1223" s="13"/>
    </row>
    <row r="1224" spans="7:7" x14ac:dyDescent="0.35">
      <c r="G1224" s="13"/>
    </row>
    <row r="1225" spans="7:7" x14ac:dyDescent="0.35">
      <c r="G1225" s="13"/>
    </row>
    <row r="1226" spans="7:7" x14ac:dyDescent="0.35">
      <c r="G1226" s="13"/>
    </row>
    <row r="1227" spans="7:7" x14ac:dyDescent="0.35">
      <c r="G1227" s="13"/>
    </row>
    <row r="1228" spans="7:7" x14ac:dyDescent="0.35">
      <c r="G1228" s="13"/>
    </row>
    <row r="1229" spans="7:7" x14ac:dyDescent="0.35">
      <c r="G1229" s="13"/>
    </row>
    <row r="1230" spans="7:7" x14ac:dyDescent="0.35">
      <c r="G1230" s="13"/>
    </row>
    <row r="1231" spans="7:7" x14ac:dyDescent="0.35">
      <c r="G1231" s="13"/>
    </row>
    <row r="1232" spans="7:7" x14ac:dyDescent="0.35">
      <c r="G1232" s="13"/>
    </row>
    <row r="1233" spans="7:7" x14ac:dyDescent="0.35">
      <c r="G1233" s="13"/>
    </row>
    <row r="1234" spans="7:7" x14ac:dyDescent="0.35">
      <c r="G1234" s="13"/>
    </row>
    <row r="1235" spans="7:7" x14ac:dyDescent="0.35">
      <c r="G1235" s="13"/>
    </row>
    <row r="1236" spans="7:7" x14ac:dyDescent="0.35">
      <c r="G1236" s="13"/>
    </row>
    <row r="1237" spans="7:7" x14ac:dyDescent="0.35">
      <c r="G1237" s="13"/>
    </row>
    <row r="1238" spans="7:7" x14ac:dyDescent="0.35">
      <c r="G1238" s="13"/>
    </row>
    <row r="1239" spans="7:7" x14ac:dyDescent="0.35">
      <c r="G1239" s="13"/>
    </row>
    <row r="1240" spans="7:7" x14ac:dyDescent="0.35">
      <c r="G1240" s="13"/>
    </row>
    <row r="1241" spans="7:7" x14ac:dyDescent="0.35">
      <c r="G1241" s="13"/>
    </row>
    <row r="1242" spans="7:7" x14ac:dyDescent="0.35">
      <c r="G1242" s="13"/>
    </row>
    <row r="1243" spans="7:7" x14ac:dyDescent="0.35">
      <c r="G1243" s="13"/>
    </row>
    <row r="1244" spans="7:7" x14ac:dyDescent="0.35">
      <c r="G1244" s="13"/>
    </row>
    <row r="1245" spans="7:7" x14ac:dyDescent="0.35">
      <c r="G1245" s="13"/>
    </row>
    <row r="1246" spans="7:7" x14ac:dyDescent="0.35">
      <c r="G1246" s="13"/>
    </row>
    <row r="1247" spans="7:7" x14ac:dyDescent="0.35">
      <c r="G1247" s="13"/>
    </row>
    <row r="1248" spans="7:7" x14ac:dyDescent="0.35">
      <c r="G1248" s="13"/>
    </row>
    <row r="1249" spans="7:7" x14ac:dyDescent="0.35">
      <c r="G1249" s="13"/>
    </row>
    <row r="1250" spans="7:7" x14ac:dyDescent="0.35">
      <c r="G1250" s="13"/>
    </row>
    <row r="1251" spans="7:7" x14ac:dyDescent="0.35">
      <c r="G1251" s="13"/>
    </row>
    <row r="1252" spans="7:7" x14ac:dyDescent="0.35">
      <c r="G1252" s="13"/>
    </row>
    <row r="1253" spans="7:7" x14ac:dyDescent="0.35">
      <c r="G1253" s="13"/>
    </row>
    <row r="1254" spans="7:7" x14ac:dyDescent="0.35">
      <c r="G1254" s="13"/>
    </row>
    <row r="1255" spans="7:7" x14ac:dyDescent="0.35">
      <c r="G1255" s="13"/>
    </row>
    <row r="1256" spans="7:7" x14ac:dyDescent="0.35">
      <c r="G1256" s="13"/>
    </row>
    <row r="1257" spans="7:7" x14ac:dyDescent="0.35">
      <c r="G1257" s="13"/>
    </row>
    <row r="1258" spans="7:7" x14ac:dyDescent="0.35">
      <c r="G1258" s="13"/>
    </row>
    <row r="1259" spans="7:7" x14ac:dyDescent="0.35">
      <c r="G1259" s="13"/>
    </row>
    <row r="1260" spans="7:7" x14ac:dyDescent="0.35">
      <c r="G1260" s="13"/>
    </row>
    <row r="1261" spans="7:7" x14ac:dyDescent="0.35">
      <c r="G1261" s="13"/>
    </row>
    <row r="1262" spans="7:7" x14ac:dyDescent="0.35">
      <c r="G1262" s="13"/>
    </row>
    <row r="1263" spans="7:7" x14ac:dyDescent="0.35">
      <c r="G1263" s="13"/>
    </row>
    <row r="1264" spans="7:7" x14ac:dyDescent="0.35">
      <c r="G1264" s="13"/>
    </row>
    <row r="1265" spans="7:7" x14ac:dyDescent="0.35">
      <c r="G1265" s="13"/>
    </row>
    <row r="1266" spans="7:7" x14ac:dyDescent="0.35">
      <c r="G1266" s="13"/>
    </row>
    <row r="1267" spans="7:7" x14ac:dyDescent="0.35">
      <c r="G1267" s="13"/>
    </row>
    <row r="1268" spans="7:7" x14ac:dyDescent="0.35">
      <c r="G1268" s="13"/>
    </row>
    <row r="1269" spans="7:7" x14ac:dyDescent="0.35">
      <c r="G1269" s="13"/>
    </row>
    <row r="1270" spans="7:7" x14ac:dyDescent="0.35">
      <c r="G1270" s="13"/>
    </row>
    <row r="1271" spans="7:7" x14ac:dyDescent="0.35">
      <c r="G1271" s="13"/>
    </row>
    <row r="1272" spans="7:7" x14ac:dyDescent="0.35">
      <c r="G1272" s="13"/>
    </row>
    <row r="1273" spans="7:7" x14ac:dyDescent="0.35">
      <c r="G1273" s="13"/>
    </row>
    <row r="1274" spans="7:7" x14ac:dyDescent="0.35">
      <c r="G1274" s="13"/>
    </row>
    <row r="1275" spans="7:7" x14ac:dyDescent="0.35">
      <c r="G1275" s="13"/>
    </row>
    <row r="1276" spans="7:7" x14ac:dyDescent="0.35">
      <c r="G1276" s="13"/>
    </row>
    <row r="1277" spans="7:7" x14ac:dyDescent="0.35">
      <c r="G1277" s="13"/>
    </row>
    <row r="1278" spans="7:7" x14ac:dyDescent="0.35">
      <c r="G1278" s="13"/>
    </row>
    <row r="1279" spans="7:7" x14ac:dyDescent="0.35">
      <c r="G1279" s="13"/>
    </row>
    <row r="1280" spans="7:7" x14ac:dyDescent="0.35">
      <c r="G1280" s="13"/>
    </row>
    <row r="1281" spans="7:7" x14ac:dyDescent="0.35">
      <c r="G1281" s="13"/>
    </row>
    <row r="1282" spans="7:7" x14ac:dyDescent="0.35">
      <c r="G1282" s="13"/>
    </row>
    <row r="1283" spans="7:7" x14ac:dyDescent="0.35">
      <c r="G1283" s="13"/>
    </row>
    <row r="1284" spans="7:7" x14ac:dyDescent="0.35">
      <c r="G1284" s="13"/>
    </row>
    <row r="1285" spans="7:7" x14ac:dyDescent="0.35">
      <c r="G1285" s="13"/>
    </row>
    <row r="1286" spans="7:7" x14ac:dyDescent="0.35">
      <c r="G1286" s="13"/>
    </row>
    <row r="1287" spans="7:7" x14ac:dyDescent="0.35">
      <c r="G1287" s="13"/>
    </row>
    <row r="1288" spans="7:7" x14ac:dyDescent="0.35">
      <c r="G1288" s="13"/>
    </row>
    <row r="1289" spans="7:7" x14ac:dyDescent="0.35">
      <c r="G1289" s="13"/>
    </row>
    <row r="1290" spans="7:7" x14ac:dyDescent="0.35">
      <c r="G1290" s="13"/>
    </row>
    <row r="1291" spans="7:7" x14ac:dyDescent="0.35">
      <c r="G1291" s="13"/>
    </row>
    <row r="1292" spans="7:7" x14ac:dyDescent="0.35">
      <c r="G1292" s="13"/>
    </row>
    <row r="1293" spans="7:7" x14ac:dyDescent="0.35">
      <c r="G1293" s="13"/>
    </row>
    <row r="1294" spans="7:7" x14ac:dyDescent="0.35">
      <c r="G1294" s="13"/>
    </row>
    <row r="1295" spans="7:7" x14ac:dyDescent="0.35">
      <c r="G1295" s="13"/>
    </row>
    <row r="1296" spans="7:7" x14ac:dyDescent="0.35">
      <c r="G1296" s="13"/>
    </row>
    <row r="1297" spans="7:7" x14ac:dyDescent="0.35">
      <c r="G1297" s="13"/>
    </row>
    <row r="1298" spans="7:7" x14ac:dyDescent="0.35">
      <c r="G1298" s="13"/>
    </row>
    <row r="1299" spans="7:7" x14ac:dyDescent="0.35">
      <c r="G1299" s="13"/>
    </row>
    <row r="1300" spans="7:7" x14ac:dyDescent="0.35">
      <c r="G1300" s="13"/>
    </row>
    <row r="1301" spans="7:7" x14ac:dyDescent="0.35">
      <c r="G1301" s="13"/>
    </row>
    <row r="1302" spans="7:7" x14ac:dyDescent="0.35">
      <c r="G1302" s="13"/>
    </row>
    <row r="1303" spans="7:7" x14ac:dyDescent="0.35">
      <c r="G1303" s="13"/>
    </row>
    <row r="1304" spans="7:7" x14ac:dyDescent="0.35">
      <c r="G1304" s="13"/>
    </row>
    <row r="1305" spans="7:7" x14ac:dyDescent="0.35">
      <c r="G1305" s="13"/>
    </row>
    <row r="1306" spans="7:7" x14ac:dyDescent="0.35">
      <c r="G1306" s="13"/>
    </row>
    <row r="1307" spans="7:7" x14ac:dyDescent="0.35">
      <c r="G1307" s="13"/>
    </row>
    <row r="1308" spans="7:7" x14ac:dyDescent="0.35">
      <c r="G1308" s="13"/>
    </row>
    <row r="1309" spans="7:7" x14ac:dyDescent="0.35">
      <c r="G1309" s="13"/>
    </row>
    <row r="1310" spans="7:7" x14ac:dyDescent="0.35">
      <c r="G1310" s="13"/>
    </row>
    <row r="1311" spans="7:7" x14ac:dyDescent="0.35">
      <c r="G1311" s="13"/>
    </row>
    <row r="1312" spans="7:7" x14ac:dyDescent="0.35">
      <c r="G1312" s="13"/>
    </row>
    <row r="1313" spans="7:7" x14ac:dyDescent="0.35">
      <c r="G1313" s="13"/>
    </row>
    <row r="1314" spans="7:7" x14ac:dyDescent="0.35">
      <c r="G1314" s="13"/>
    </row>
    <row r="1315" spans="7:7" x14ac:dyDescent="0.35">
      <c r="G1315" s="13"/>
    </row>
    <row r="1316" spans="7:7" x14ac:dyDescent="0.35">
      <c r="G1316" s="13"/>
    </row>
    <row r="1317" spans="7:7" x14ac:dyDescent="0.35">
      <c r="G1317" s="13"/>
    </row>
    <row r="1318" spans="7:7" x14ac:dyDescent="0.35">
      <c r="G1318" s="13"/>
    </row>
    <row r="1319" spans="7:7" x14ac:dyDescent="0.35">
      <c r="G1319" s="13"/>
    </row>
    <row r="1320" spans="7:7" x14ac:dyDescent="0.35">
      <c r="G1320" s="13"/>
    </row>
    <row r="1321" spans="7:7" x14ac:dyDescent="0.35">
      <c r="G1321" s="13"/>
    </row>
    <row r="1322" spans="7:7" x14ac:dyDescent="0.35">
      <c r="G1322" s="13"/>
    </row>
    <row r="1323" spans="7:7" x14ac:dyDescent="0.35">
      <c r="G1323" s="13"/>
    </row>
    <row r="1324" spans="7:7" x14ac:dyDescent="0.35">
      <c r="G1324" s="13"/>
    </row>
    <row r="1325" spans="7:7" x14ac:dyDescent="0.35">
      <c r="G1325" s="13"/>
    </row>
    <row r="1326" spans="7:7" x14ac:dyDescent="0.35">
      <c r="G1326" s="13"/>
    </row>
    <row r="1327" spans="7:7" x14ac:dyDescent="0.35">
      <c r="G1327" s="13"/>
    </row>
    <row r="1328" spans="7:7" x14ac:dyDescent="0.35">
      <c r="G1328" s="13"/>
    </row>
    <row r="1329" spans="7:7" x14ac:dyDescent="0.35">
      <c r="G1329" s="13"/>
    </row>
    <row r="1330" spans="7:7" x14ac:dyDescent="0.35">
      <c r="G1330" s="13"/>
    </row>
    <row r="1331" spans="7:7" x14ac:dyDescent="0.35">
      <c r="G1331" s="13"/>
    </row>
    <row r="1332" spans="7:7" x14ac:dyDescent="0.35">
      <c r="G1332" s="13"/>
    </row>
    <row r="1333" spans="7:7" x14ac:dyDescent="0.35">
      <c r="G1333" s="13"/>
    </row>
    <row r="1334" spans="7:7" x14ac:dyDescent="0.35">
      <c r="G1334" s="13"/>
    </row>
    <row r="1335" spans="7:7" x14ac:dyDescent="0.35">
      <c r="G1335" s="13"/>
    </row>
    <row r="1336" spans="7:7" x14ac:dyDescent="0.35">
      <c r="G1336" s="13"/>
    </row>
    <row r="1337" spans="7:7" x14ac:dyDescent="0.35">
      <c r="G1337" s="13"/>
    </row>
    <row r="1338" spans="7:7" x14ac:dyDescent="0.35">
      <c r="G1338" s="13"/>
    </row>
    <row r="1339" spans="7:7" x14ac:dyDescent="0.35">
      <c r="G1339" s="13"/>
    </row>
    <row r="1340" spans="7:7" x14ac:dyDescent="0.35">
      <c r="G1340" s="13"/>
    </row>
    <row r="1341" spans="7:7" x14ac:dyDescent="0.35">
      <c r="G1341" s="13"/>
    </row>
    <row r="1342" spans="7:7" x14ac:dyDescent="0.35">
      <c r="G1342" s="13"/>
    </row>
    <row r="1343" spans="7:7" x14ac:dyDescent="0.35">
      <c r="G1343" s="13"/>
    </row>
    <row r="1344" spans="7:7" x14ac:dyDescent="0.35">
      <c r="G1344" s="13"/>
    </row>
    <row r="1345" spans="7:7" x14ac:dyDescent="0.35">
      <c r="G1345" s="13"/>
    </row>
    <row r="1346" spans="7:7" x14ac:dyDescent="0.35">
      <c r="G1346" s="13"/>
    </row>
    <row r="1347" spans="7:7" x14ac:dyDescent="0.35">
      <c r="G1347" s="13"/>
    </row>
    <row r="1348" spans="7:7" x14ac:dyDescent="0.35">
      <c r="G1348" s="13"/>
    </row>
    <row r="1349" spans="7:7" x14ac:dyDescent="0.35">
      <c r="G1349" s="13"/>
    </row>
    <row r="1350" spans="7:7" x14ac:dyDescent="0.35">
      <c r="G1350" s="13"/>
    </row>
    <row r="1351" spans="7:7" x14ac:dyDescent="0.35">
      <c r="G1351" s="13"/>
    </row>
    <row r="1352" spans="7:7" x14ac:dyDescent="0.35">
      <c r="G1352" s="13"/>
    </row>
    <row r="1353" spans="7:7" x14ac:dyDescent="0.35">
      <c r="G1353" s="13"/>
    </row>
    <row r="1354" spans="7:7" x14ac:dyDescent="0.35">
      <c r="G1354" s="13"/>
    </row>
    <row r="1355" spans="7:7" x14ac:dyDescent="0.35">
      <c r="G1355" s="13"/>
    </row>
    <row r="1356" spans="7:7" x14ac:dyDescent="0.35">
      <c r="G1356" s="13"/>
    </row>
    <row r="1357" spans="7:7" x14ac:dyDescent="0.35">
      <c r="G1357" s="13"/>
    </row>
    <row r="1358" spans="7:7" x14ac:dyDescent="0.35">
      <c r="G1358" s="13"/>
    </row>
    <row r="1359" spans="7:7" x14ac:dyDescent="0.35">
      <c r="G1359" s="13"/>
    </row>
    <row r="1360" spans="7:7" x14ac:dyDescent="0.35">
      <c r="G1360" s="13"/>
    </row>
  </sheetData>
  <autoFilter ref="A1:J1108"/>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K481"/>
  <sheetViews>
    <sheetView topLeftCell="A400" zoomScaleNormal="100" workbookViewId="0">
      <selection activeCell="B411" sqref="B411:K481"/>
    </sheetView>
  </sheetViews>
  <sheetFormatPr defaultRowHeight="14.5" x14ac:dyDescent="0.35"/>
  <cols>
    <col min="1" max="1" width="54.26953125" customWidth="1"/>
    <col min="2" max="2" width="50.08984375" customWidth="1"/>
    <col min="3" max="3" width="13.36328125" hidden="1" customWidth="1"/>
    <col min="4" max="4" width="8.7265625" hidden="1" customWidth="1"/>
    <col min="5" max="5" width="61.6328125" hidden="1" customWidth="1"/>
    <col min="6" max="6" width="8.7265625" hidden="1" customWidth="1"/>
    <col min="7" max="7" width="51.08984375" hidden="1" customWidth="1"/>
    <col min="8" max="9" width="8.7265625" hidden="1" customWidth="1"/>
    <col min="10" max="10" width="17.81640625" bestFit="1" customWidth="1"/>
    <col min="11" max="11" width="15" customWidth="1"/>
  </cols>
  <sheetData>
    <row r="2" spans="1:11" x14ac:dyDescent="0.35">
      <c r="J2">
        <f>COUNTIF(J5:J173, 0)</f>
        <v>84</v>
      </c>
    </row>
    <row r="4" spans="1:11" x14ac:dyDescent="0.35">
      <c r="A4" t="s">
        <v>1864</v>
      </c>
      <c r="B4" t="s">
        <v>2299</v>
      </c>
      <c r="C4" t="s">
        <v>1857</v>
      </c>
      <c r="D4" t="s">
        <v>1872</v>
      </c>
      <c r="E4" t="s">
        <v>1873</v>
      </c>
      <c r="F4" t="s">
        <v>1875</v>
      </c>
      <c r="G4" t="s">
        <v>1874</v>
      </c>
      <c r="H4" t="s">
        <v>1844</v>
      </c>
      <c r="J4" t="s">
        <v>2067</v>
      </c>
      <c r="K4" t="s">
        <v>2296</v>
      </c>
    </row>
    <row r="5" spans="1:11" x14ac:dyDescent="0.35">
      <c r="A5" t="s">
        <v>2072</v>
      </c>
      <c r="B5" t="e">
        <f>VLOOKUP(A5, 'Time Syn Test'!AL$11:AL$5000, 1, FALSE)</f>
        <v>#N/A</v>
      </c>
      <c r="C5">
        <v>1</v>
      </c>
      <c r="D5" t="s">
        <v>2073</v>
      </c>
      <c r="E5" t="s">
        <v>2014</v>
      </c>
      <c r="F5" t="s">
        <v>2074</v>
      </c>
      <c r="G5" t="s">
        <v>2056</v>
      </c>
      <c r="H5">
        <v>0.94285714285714284</v>
      </c>
      <c r="K5">
        <f>IF(J5&lt;&gt;"", J5, H5)</f>
        <v>0.94285714285714284</v>
      </c>
    </row>
    <row r="6" spans="1:11" x14ac:dyDescent="0.35">
      <c r="A6" t="s">
        <v>2075</v>
      </c>
      <c r="B6" t="e">
        <f>VLOOKUP(A6, 'Time Syn Test'!AL$11:AL$5000, 1, FALSE)</f>
        <v>#N/A</v>
      </c>
      <c r="C6">
        <v>1</v>
      </c>
      <c r="D6" t="s">
        <v>2073</v>
      </c>
      <c r="E6" t="s">
        <v>2014</v>
      </c>
      <c r="F6" t="s">
        <v>2076</v>
      </c>
      <c r="G6" t="s">
        <v>2054</v>
      </c>
      <c r="H6">
        <v>0.91111111111111109</v>
      </c>
      <c r="J6">
        <v>0</v>
      </c>
      <c r="K6">
        <f t="shared" ref="K6:K69" si="0">IF(J6&lt;&gt;"", J6, H6)</f>
        <v>0</v>
      </c>
    </row>
    <row r="7" spans="1:11" x14ac:dyDescent="0.35">
      <c r="A7" t="s">
        <v>2077</v>
      </c>
      <c r="B7" t="e">
        <f>VLOOKUP(A7, 'Time Syn Test'!AL$11:AL$5000, 1, FALSE)</f>
        <v>#N/A</v>
      </c>
      <c r="C7">
        <v>2</v>
      </c>
      <c r="D7" t="s">
        <v>2078</v>
      </c>
      <c r="E7" t="s">
        <v>2015</v>
      </c>
      <c r="F7" t="s">
        <v>2074</v>
      </c>
      <c r="G7" t="s">
        <v>2056</v>
      </c>
      <c r="H7">
        <v>0.94285714285714284</v>
      </c>
      <c r="K7">
        <f t="shared" si="0"/>
        <v>0.94285714285714284</v>
      </c>
    </row>
    <row r="8" spans="1:11" x14ac:dyDescent="0.35">
      <c r="A8" t="s">
        <v>2079</v>
      </c>
      <c r="B8" t="e">
        <f>VLOOKUP(A8, 'Time Syn Test'!AL$11:AL$5000, 1, FALSE)</f>
        <v>#N/A</v>
      </c>
      <c r="C8">
        <v>2</v>
      </c>
      <c r="D8" t="s">
        <v>2078</v>
      </c>
      <c r="E8" t="s">
        <v>2015</v>
      </c>
      <c r="F8" t="s">
        <v>2076</v>
      </c>
      <c r="G8" t="s">
        <v>2054</v>
      </c>
      <c r="H8">
        <v>0.91111111111111109</v>
      </c>
      <c r="J8">
        <v>0</v>
      </c>
      <c r="K8">
        <f t="shared" si="0"/>
        <v>0</v>
      </c>
    </row>
    <row r="9" spans="1:11" x14ac:dyDescent="0.35">
      <c r="A9" t="s">
        <v>2080</v>
      </c>
      <c r="B9" t="e">
        <f>VLOOKUP(A9, 'Time Syn Test'!AL$11:AL$5000, 1, FALSE)</f>
        <v>#N/A</v>
      </c>
      <c r="C9">
        <v>3</v>
      </c>
      <c r="D9" t="s">
        <v>2081</v>
      </c>
      <c r="E9" t="s">
        <v>2016</v>
      </c>
      <c r="F9" t="s">
        <v>2082</v>
      </c>
      <c r="G9" t="s">
        <v>2057</v>
      </c>
      <c r="H9">
        <v>0.94285714285714284</v>
      </c>
      <c r="K9">
        <f t="shared" si="0"/>
        <v>0.94285714285714284</v>
      </c>
    </row>
    <row r="10" spans="1:11" x14ac:dyDescent="0.35">
      <c r="A10" t="s">
        <v>2083</v>
      </c>
      <c r="B10" t="e">
        <f>VLOOKUP(A10, 'Time Syn Test'!AL$11:AL$5000, 1, FALSE)</f>
        <v>#N/A</v>
      </c>
      <c r="C10">
        <v>3</v>
      </c>
      <c r="D10" t="s">
        <v>2081</v>
      </c>
      <c r="E10" t="s">
        <v>2016</v>
      </c>
      <c r="F10" t="s">
        <v>2084</v>
      </c>
      <c r="G10" t="s">
        <v>2058</v>
      </c>
      <c r="H10">
        <v>0.91111111111111109</v>
      </c>
      <c r="J10">
        <v>0</v>
      </c>
      <c r="K10">
        <f t="shared" si="0"/>
        <v>0</v>
      </c>
    </row>
    <row r="11" spans="1:11" x14ac:dyDescent="0.35">
      <c r="A11" t="s">
        <v>2085</v>
      </c>
      <c r="B11" t="e">
        <f>VLOOKUP(A11, 'Time Syn Test'!AL$11:AL$5000, 1, FALSE)</f>
        <v>#N/A</v>
      </c>
      <c r="C11">
        <v>4</v>
      </c>
      <c r="D11" t="s">
        <v>2086</v>
      </c>
      <c r="E11" t="s">
        <v>1884</v>
      </c>
      <c r="F11" t="s">
        <v>2082</v>
      </c>
      <c r="G11" t="s">
        <v>2057</v>
      </c>
      <c r="H11">
        <v>0.94285714285714284</v>
      </c>
      <c r="J11">
        <v>0</v>
      </c>
      <c r="K11">
        <f t="shared" si="0"/>
        <v>0</v>
      </c>
    </row>
    <row r="12" spans="1:11" x14ac:dyDescent="0.35">
      <c r="A12" t="s">
        <v>2087</v>
      </c>
      <c r="B12" t="e">
        <f>VLOOKUP(A12, 'Time Syn Test'!AL$11:AL$5000, 1, FALSE)</f>
        <v>#N/A</v>
      </c>
      <c r="C12">
        <v>4</v>
      </c>
      <c r="D12" t="s">
        <v>2086</v>
      </c>
      <c r="E12" t="s">
        <v>1884</v>
      </c>
      <c r="F12" t="s">
        <v>2084</v>
      </c>
      <c r="G12" t="s">
        <v>2058</v>
      </c>
      <c r="H12">
        <v>0.91111111111111109</v>
      </c>
      <c r="J12">
        <v>0</v>
      </c>
      <c r="K12">
        <f t="shared" si="0"/>
        <v>0</v>
      </c>
    </row>
    <row r="13" spans="1:11" x14ac:dyDescent="0.35">
      <c r="A13" t="s">
        <v>2075</v>
      </c>
      <c r="B13" t="e">
        <f>VLOOKUP(A13, 'Time Syn Test'!AL$11:AL$5000, 1, FALSE)</f>
        <v>#N/A</v>
      </c>
      <c r="C13">
        <v>5</v>
      </c>
      <c r="D13" t="s">
        <v>2076</v>
      </c>
      <c r="E13" t="s">
        <v>2054</v>
      </c>
      <c r="F13" t="s">
        <v>2073</v>
      </c>
      <c r="G13" t="s">
        <v>2014</v>
      </c>
      <c r="H13">
        <v>0.91111111111111109</v>
      </c>
      <c r="J13">
        <v>0</v>
      </c>
      <c r="K13">
        <f t="shared" si="0"/>
        <v>0</v>
      </c>
    </row>
    <row r="14" spans="1:11" x14ac:dyDescent="0.35">
      <c r="A14" t="s">
        <v>2079</v>
      </c>
      <c r="B14" t="e">
        <f>VLOOKUP(A14, 'Time Syn Test'!AL$11:AL$5000, 1, FALSE)</f>
        <v>#N/A</v>
      </c>
      <c r="C14">
        <v>5</v>
      </c>
      <c r="D14" t="s">
        <v>2076</v>
      </c>
      <c r="E14" t="s">
        <v>2054</v>
      </c>
      <c r="F14" t="s">
        <v>2078</v>
      </c>
      <c r="G14" t="s">
        <v>2015</v>
      </c>
      <c r="H14">
        <v>0.91111111111111109</v>
      </c>
      <c r="J14">
        <v>0</v>
      </c>
      <c r="K14">
        <f t="shared" si="0"/>
        <v>0</v>
      </c>
    </row>
    <row r="15" spans="1:11" x14ac:dyDescent="0.35">
      <c r="A15" t="s">
        <v>2088</v>
      </c>
      <c r="B15" t="e">
        <f>VLOOKUP(A15, 'Time Syn Test'!AL$11:AL$5000, 1, FALSE)</f>
        <v>#N/A</v>
      </c>
      <c r="C15">
        <v>5</v>
      </c>
      <c r="D15" t="s">
        <v>2076</v>
      </c>
      <c r="E15" t="s">
        <v>2054</v>
      </c>
      <c r="F15" t="s">
        <v>2074</v>
      </c>
      <c r="G15" t="s">
        <v>2056</v>
      </c>
      <c r="H15">
        <v>0.66233766233766234</v>
      </c>
      <c r="J15">
        <v>0</v>
      </c>
      <c r="K15">
        <f t="shared" si="0"/>
        <v>0</v>
      </c>
    </row>
    <row r="16" spans="1:11" x14ac:dyDescent="0.35">
      <c r="A16" t="s">
        <v>2080</v>
      </c>
      <c r="B16" t="e">
        <f>VLOOKUP(A16, 'Time Syn Test'!AL$11:AL$5000, 1, FALSE)</f>
        <v>#N/A</v>
      </c>
      <c r="C16">
        <v>6</v>
      </c>
      <c r="D16" t="s">
        <v>2082</v>
      </c>
      <c r="E16" t="s">
        <v>2057</v>
      </c>
      <c r="F16" t="s">
        <v>2081</v>
      </c>
      <c r="G16" t="s">
        <v>2016</v>
      </c>
      <c r="H16">
        <v>0.94285714285714284</v>
      </c>
      <c r="J16">
        <v>0</v>
      </c>
      <c r="K16">
        <f t="shared" si="0"/>
        <v>0</v>
      </c>
    </row>
    <row r="17" spans="1:11" x14ac:dyDescent="0.35">
      <c r="A17" t="s">
        <v>2085</v>
      </c>
      <c r="B17" t="e">
        <f>VLOOKUP(A17, 'Time Syn Test'!AL$11:AL$5000, 1, FALSE)</f>
        <v>#N/A</v>
      </c>
      <c r="C17">
        <v>6</v>
      </c>
      <c r="D17" t="s">
        <v>2082</v>
      </c>
      <c r="E17" t="s">
        <v>2057</v>
      </c>
      <c r="F17" t="s">
        <v>2086</v>
      </c>
      <c r="G17" t="s">
        <v>1884</v>
      </c>
      <c r="H17">
        <v>0.94285714285714284</v>
      </c>
      <c r="J17">
        <v>0</v>
      </c>
      <c r="K17">
        <f t="shared" si="0"/>
        <v>0</v>
      </c>
    </row>
    <row r="18" spans="1:11" x14ac:dyDescent="0.35">
      <c r="A18" t="s">
        <v>2089</v>
      </c>
      <c r="B18" t="e">
        <f>VLOOKUP(A18, 'Time Syn Test'!AL$11:AL$5000, 1, FALSE)</f>
        <v>#N/A</v>
      </c>
      <c r="C18">
        <v>6</v>
      </c>
      <c r="D18" t="s">
        <v>2082</v>
      </c>
      <c r="E18" t="s">
        <v>2057</v>
      </c>
      <c r="F18" t="s">
        <v>2090</v>
      </c>
      <c r="G18" t="s">
        <v>2059</v>
      </c>
      <c r="H18">
        <v>0.94000000000000006</v>
      </c>
      <c r="J18">
        <v>0</v>
      </c>
      <c r="K18">
        <f t="shared" si="0"/>
        <v>0</v>
      </c>
    </row>
    <row r="19" spans="1:11" x14ac:dyDescent="0.35">
      <c r="A19" t="s">
        <v>2083</v>
      </c>
      <c r="B19" t="e">
        <f>VLOOKUP(A19, 'Time Syn Test'!AL$11:AL$5000, 1, FALSE)</f>
        <v>#N/A</v>
      </c>
      <c r="C19">
        <v>7</v>
      </c>
      <c r="D19" t="s">
        <v>2084</v>
      </c>
      <c r="E19" t="s">
        <v>2058</v>
      </c>
      <c r="F19" t="s">
        <v>2081</v>
      </c>
      <c r="G19" t="s">
        <v>2016</v>
      </c>
      <c r="H19">
        <v>0.91111111111111109</v>
      </c>
      <c r="J19">
        <v>0</v>
      </c>
      <c r="K19">
        <f t="shared" si="0"/>
        <v>0</v>
      </c>
    </row>
    <row r="20" spans="1:11" x14ac:dyDescent="0.35">
      <c r="A20" t="s">
        <v>2087</v>
      </c>
      <c r="B20" t="e">
        <f>VLOOKUP(A20, 'Time Syn Test'!AL$11:AL$5000, 1, FALSE)</f>
        <v>#N/A</v>
      </c>
      <c r="C20">
        <v>7</v>
      </c>
      <c r="D20" t="s">
        <v>2084</v>
      </c>
      <c r="E20" t="s">
        <v>2058</v>
      </c>
      <c r="F20" t="s">
        <v>2086</v>
      </c>
      <c r="G20" t="s">
        <v>1884</v>
      </c>
      <c r="H20">
        <v>0.91111111111111109</v>
      </c>
      <c r="J20">
        <v>0</v>
      </c>
      <c r="K20">
        <f t="shared" si="0"/>
        <v>0</v>
      </c>
    </row>
    <row r="21" spans="1:11" x14ac:dyDescent="0.35">
      <c r="A21" t="s">
        <v>2091</v>
      </c>
      <c r="B21" t="e">
        <f>VLOOKUP(A21, 'Time Syn Test'!AL$11:AL$5000, 1, FALSE)</f>
        <v>#N/A</v>
      </c>
      <c r="C21">
        <v>7</v>
      </c>
      <c r="D21" t="s">
        <v>2084</v>
      </c>
      <c r="E21" t="s">
        <v>2058</v>
      </c>
      <c r="F21" t="s">
        <v>2082</v>
      </c>
      <c r="G21" t="s">
        <v>2057</v>
      </c>
      <c r="H21">
        <v>0.66233766233766234</v>
      </c>
      <c r="J21">
        <v>0</v>
      </c>
      <c r="K21">
        <f t="shared" si="0"/>
        <v>0</v>
      </c>
    </row>
    <row r="22" spans="1:11" x14ac:dyDescent="0.35">
      <c r="A22" t="s">
        <v>2092</v>
      </c>
      <c r="B22" t="e">
        <f>VLOOKUP(A22, 'Time Syn Test'!AL$11:AL$5000, 1, FALSE)</f>
        <v>#N/A</v>
      </c>
      <c r="C22">
        <v>8</v>
      </c>
      <c r="D22" t="s">
        <v>2093</v>
      </c>
      <c r="E22" t="s">
        <v>2055</v>
      </c>
      <c r="F22" t="s">
        <v>2074</v>
      </c>
      <c r="G22" t="s">
        <v>2056</v>
      </c>
      <c r="H22">
        <v>0.94000000000000006</v>
      </c>
      <c r="J22">
        <v>0</v>
      </c>
      <c r="K22">
        <f t="shared" si="0"/>
        <v>0</v>
      </c>
    </row>
    <row r="23" spans="1:11" x14ac:dyDescent="0.35">
      <c r="A23" t="s">
        <v>2094</v>
      </c>
      <c r="B23" t="e">
        <f>VLOOKUP(A23, 'Time Syn Test'!AL$11:AL$5000, 1, FALSE)</f>
        <v>#N/A</v>
      </c>
      <c r="C23">
        <v>8</v>
      </c>
      <c r="D23" t="s">
        <v>2093</v>
      </c>
      <c r="E23" t="s">
        <v>2055</v>
      </c>
      <c r="F23" t="s">
        <v>2073</v>
      </c>
      <c r="G23" t="s">
        <v>2014</v>
      </c>
      <c r="H23">
        <v>0.9</v>
      </c>
      <c r="J23">
        <v>0</v>
      </c>
      <c r="K23">
        <f t="shared" si="0"/>
        <v>0</v>
      </c>
    </row>
    <row r="24" spans="1:11" x14ac:dyDescent="0.35">
      <c r="A24" t="s">
        <v>2095</v>
      </c>
      <c r="B24" t="e">
        <f>VLOOKUP(A24, 'Time Syn Test'!AL$11:AL$5000, 1, FALSE)</f>
        <v>#N/A</v>
      </c>
      <c r="C24">
        <v>8</v>
      </c>
      <c r="D24" t="s">
        <v>2093</v>
      </c>
      <c r="E24" t="s">
        <v>2055</v>
      </c>
      <c r="F24" t="s">
        <v>2078</v>
      </c>
      <c r="G24" t="s">
        <v>2015</v>
      </c>
      <c r="H24">
        <v>0.9</v>
      </c>
      <c r="J24">
        <v>0</v>
      </c>
      <c r="K24">
        <f t="shared" si="0"/>
        <v>0</v>
      </c>
    </row>
    <row r="25" spans="1:11" x14ac:dyDescent="0.35">
      <c r="A25" t="s">
        <v>2096</v>
      </c>
      <c r="B25" t="e">
        <f>VLOOKUP(A25, 'Time Syn Test'!AL$11:AL$5000, 1, FALSE)</f>
        <v>#N/A</v>
      </c>
      <c r="C25">
        <v>9</v>
      </c>
      <c r="D25" t="s">
        <v>2090</v>
      </c>
      <c r="E25" t="s">
        <v>2059</v>
      </c>
      <c r="F25" t="s">
        <v>2082</v>
      </c>
      <c r="G25" t="s">
        <v>2057</v>
      </c>
      <c r="H25">
        <v>0.94000000000000006</v>
      </c>
      <c r="J25">
        <v>0</v>
      </c>
      <c r="K25">
        <f t="shared" si="0"/>
        <v>0</v>
      </c>
    </row>
    <row r="26" spans="1:11" x14ac:dyDescent="0.35">
      <c r="A26" t="s">
        <v>2097</v>
      </c>
      <c r="B26" t="e">
        <f>VLOOKUP(A26, 'Time Syn Test'!AL$11:AL$5000, 1, FALSE)</f>
        <v>#N/A</v>
      </c>
      <c r="C26">
        <v>9</v>
      </c>
      <c r="D26" t="s">
        <v>2090</v>
      </c>
      <c r="E26" t="s">
        <v>2059</v>
      </c>
      <c r="F26" t="s">
        <v>2081</v>
      </c>
      <c r="G26" t="s">
        <v>2016</v>
      </c>
      <c r="H26">
        <v>0.9</v>
      </c>
      <c r="J26">
        <v>0</v>
      </c>
      <c r="K26">
        <f t="shared" si="0"/>
        <v>0</v>
      </c>
    </row>
    <row r="27" spans="1:11" x14ac:dyDescent="0.35">
      <c r="A27" t="s">
        <v>2098</v>
      </c>
      <c r="B27" t="e">
        <f>VLOOKUP(A27, 'Time Syn Test'!AL$11:AL$5000, 1, FALSE)</f>
        <v>#N/A</v>
      </c>
      <c r="C27">
        <v>9</v>
      </c>
      <c r="D27" t="s">
        <v>2090</v>
      </c>
      <c r="E27" t="s">
        <v>2059</v>
      </c>
      <c r="F27" t="s">
        <v>2086</v>
      </c>
      <c r="G27" t="s">
        <v>1884</v>
      </c>
      <c r="H27">
        <v>0.9</v>
      </c>
      <c r="J27">
        <v>0</v>
      </c>
      <c r="K27">
        <f t="shared" si="0"/>
        <v>0</v>
      </c>
    </row>
    <row r="28" spans="1:11" x14ac:dyDescent="0.35">
      <c r="A28" t="s">
        <v>2072</v>
      </c>
      <c r="B28" t="e">
        <f>VLOOKUP(A28, 'Time Syn Test'!AL$11:AL$5000, 1, FALSE)</f>
        <v>#N/A</v>
      </c>
      <c r="C28">
        <v>10</v>
      </c>
      <c r="D28" t="s">
        <v>2074</v>
      </c>
      <c r="E28" t="s">
        <v>2056</v>
      </c>
      <c r="F28" t="s">
        <v>2073</v>
      </c>
      <c r="G28" t="s">
        <v>2014</v>
      </c>
      <c r="H28">
        <v>0.94285714285714284</v>
      </c>
      <c r="K28">
        <f t="shared" si="0"/>
        <v>0.94285714285714284</v>
      </c>
    </row>
    <row r="29" spans="1:11" x14ac:dyDescent="0.35">
      <c r="A29" t="s">
        <v>2077</v>
      </c>
      <c r="B29" t="e">
        <f>VLOOKUP(A29, 'Time Syn Test'!AL$11:AL$5000, 1, FALSE)</f>
        <v>#N/A</v>
      </c>
      <c r="C29">
        <v>10</v>
      </c>
      <c r="D29" t="s">
        <v>2074</v>
      </c>
      <c r="E29" t="s">
        <v>2056</v>
      </c>
      <c r="F29" t="s">
        <v>2078</v>
      </c>
      <c r="G29" t="s">
        <v>2015</v>
      </c>
      <c r="H29">
        <v>0.94285714285714284</v>
      </c>
      <c r="J29">
        <v>0</v>
      </c>
      <c r="K29">
        <f t="shared" si="0"/>
        <v>0</v>
      </c>
    </row>
    <row r="30" spans="1:11" x14ac:dyDescent="0.35">
      <c r="A30" t="s">
        <v>2099</v>
      </c>
      <c r="B30" t="e">
        <f>VLOOKUP(A30, 'Time Syn Test'!AL$11:AL$5000, 1, FALSE)</f>
        <v>#N/A</v>
      </c>
      <c r="C30">
        <v>10</v>
      </c>
      <c r="D30" t="s">
        <v>2074</v>
      </c>
      <c r="E30" t="s">
        <v>2056</v>
      </c>
      <c r="F30" t="s">
        <v>2093</v>
      </c>
      <c r="G30" t="s">
        <v>2055</v>
      </c>
      <c r="H30">
        <v>0.94000000000000006</v>
      </c>
      <c r="J30">
        <v>0</v>
      </c>
      <c r="K30">
        <f t="shared" si="0"/>
        <v>0</v>
      </c>
    </row>
    <row r="31" spans="1:11" x14ac:dyDescent="0.35">
      <c r="A31" t="s">
        <v>2100</v>
      </c>
      <c r="B31" t="e">
        <f>VLOOKUP(A31, 'Time Syn Test'!AL$11:AL$5000, 1, FALSE)</f>
        <v>#N/A</v>
      </c>
      <c r="C31">
        <v>11</v>
      </c>
      <c r="D31" t="s">
        <v>2101</v>
      </c>
      <c r="E31" t="s">
        <v>2069</v>
      </c>
      <c r="F31" t="s">
        <v>2102</v>
      </c>
      <c r="G31" t="s">
        <v>2017</v>
      </c>
      <c r="H31">
        <v>0.94545454545454544</v>
      </c>
      <c r="K31">
        <f t="shared" si="0"/>
        <v>0.94545454545454544</v>
      </c>
    </row>
    <row r="32" spans="1:11" x14ac:dyDescent="0.35">
      <c r="A32" t="s">
        <v>2103</v>
      </c>
      <c r="B32" t="e">
        <f>VLOOKUP(A32, 'Time Syn Test'!AL$11:AL$5000, 1, FALSE)</f>
        <v>#N/A</v>
      </c>
      <c r="C32">
        <v>11</v>
      </c>
      <c r="D32" t="s">
        <v>2101</v>
      </c>
      <c r="E32" t="s">
        <v>2069</v>
      </c>
      <c r="F32" t="s">
        <v>2104</v>
      </c>
      <c r="G32" t="s">
        <v>1897</v>
      </c>
      <c r="H32">
        <v>0.82251082251082253</v>
      </c>
      <c r="K32">
        <f t="shared" si="0"/>
        <v>0.82251082251082253</v>
      </c>
    </row>
    <row r="33" spans="1:11" x14ac:dyDescent="0.35">
      <c r="A33" t="s">
        <v>2100</v>
      </c>
      <c r="B33" t="e">
        <f>VLOOKUP(A33, 'Time Syn Test'!AL$11:AL$5000, 1, FALSE)</f>
        <v>#N/A</v>
      </c>
      <c r="C33">
        <v>12</v>
      </c>
      <c r="D33" t="s">
        <v>2102</v>
      </c>
      <c r="E33" t="s">
        <v>2017</v>
      </c>
      <c r="F33" t="s">
        <v>2101</v>
      </c>
      <c r="G33" t="s">
        <v>2069</v>
      </c>
      <c r="H33">
        <v>0.94545454545454544</v>
      </c>
      <c r="K33">
        <f t="shared" si="0"/>
        <v>0.94545454545454544</v>
      </c>
    </row>
    <row r="34" spans="1:11" x14ac:dyDescent="0.35">
      <c r="A34" t="s">
        <v>2105</v>
      </c>
      <c r="B34" t="e">
        <f>VLOOKUP(A34, 'Time Syn Test'!AL$11:AL$5000, 1, FALSE)</f>
        <v>#N/A</v>
      </c>
      <c r="C34">
        <v>12</v>
      </c>
      <c r="D34" t="s">
        <v>2102</v>
      </c>
      <c r="E34" t="s">
        <v>2017</v>
      </c>
      <c r="F34" t="s">
        <v>2104</v>
      </c>
      <c r="G34" t="s">
        <v>1897</v>
      </c>
      <c r="H34">
        <v>0.76666666666666672</v>
      </c>
      <c r="J34">
        <v>0.8</v>
      </c>
      <c r="K34">
        <f t="shared" si="0"/>
        <v>0.8</v>
      </c>
    </row>
    <row r="35" spans="1:11" x14ac:dyDescent="0.35">
      <c r="A35" t="s">
        <v>2106</v>
      </c>
      <c r="B35" t="e">
        <f>VLOOKUP(A35, 'Time Syn Test'!AL$11:AL$5000, 1, FALSE)</f>
        <v>#N/A</v>
      </c>
      <c r="C35">
        <v>13</v>
      </c>
      <c r="D35" t="s">
        <v>2107</v>
      </c>
      <c r="E35" t="s">
        <v>2018</v>
      </c>
      <c r="F35" t="s">
        <v>2108</v>
      </c>
      <c r="G35" t="s">
        <v>1899</v>
      </c>
      <c r="H35">
        <v>0.59047619047619049</v>
      </c>
      <c r="K35">
        <f t="shared" si="0"/>
        <v>0.59047619047619049</v>
      </c>
    </row>
    <row r="36" spans="1:11" x14ac:dyDescent="0.35">
      <c r="A36" t="s">
        <v>2109</v>
      </c>
      <c r="B36" t="e">
        <f>VLOOKUP(A36, 'Time Syn Test'!AL$11:AL$5000, 1, FALSE)</f>
        <v>#N/A</v>
      </c>
      <c r="C36">
        <v>14</v>
      </c>
      <c r="D36" t="s">
        <v>2104</v>
      </c>
      <c r="E36" t="s">
        <v>1897</v>
      </c>
      <c r="F36" t="s">
        <v>2101</v>
      </c>
      <c r="G36" t="s">
        <v>2069</v>
      </c>
      <c r="H36">
        <v>0.82251082251082253</v>
      </c>
      <c r="K36">
        <f t="shared" si="0"/>
        <v>0.82251082251082253</v>
      </c>
    </row>
    <row r="37" spans="1:11" x14ac:dyDescent="0.35">
      <c r="A37" t="s">
        <v>2105</v>
      </c>
      <c r="B37" t="e">
        <f>VLOOKUP(A37, 'Time Syn Test'!AL$11:AL$5000, 1, FALSE)</f>
        <v>#N/A</v>
      </c>
      <c r="C37">
        <v>14</v>
      </c>
      <c r="D37" t="s">
        <v>2104</v>
      </c>
      <c r="E37" t="s">
        <v>1897</v>
      </c>
      <c r="F37" t="s">
        <v>2102</v>
      </c>
      <c r="G37" t="s">
        <v>2017</v>
      </c>
      <c r="H37">
        <v>0.76666666666666672</v>
      </c>
      <c r="K37">
        <f t="shared" si="0"/>
        <v>0.76666666666666672</v>
      </c>
    </row>
    <row r="38" spans="1:11" x14ac:dyDescent="0.35">
      <c r="A38" t="s">
        <v>2110</v>
      </c>
      <c r="B38" t="e">
        <f>VLOOKUP(A38, 'Time Syn Test'!AL$11:AL$5000, 1, FALSE)</f>
        <v>#N/A</v>
      </c>
      <c r="C38">
        <v>15</v>
      </c>
      <c r="D38" t="s">
        <v>2108</v>
      </c>
      <c r="E38" t="s">
        <v>1899</v>
      </c>
      <c r="F38" t="s">
        <v>2107</v>
      </c>
      <c r="G38" t="s">
        <v>2018</v>
      </c>
      <c r="H38">
        <v>0.59047619047619049</v>
      </c>
      <c r="K38">
        <f t="shared" si="0"/>
        <v>0.59047619047619049</v>
      </c>
    </row>
    <row r="39" spans="1:11" x14ac:dyDescent="0.35">
      <c r="A39" t="s">
        <v>2111</v>
      </c>
      <c r="B39" t="e">
        <f>VLOOKUP(A39, 'Time Syn Test'!AL$11:AL$5000, 1, FALSE)</f>
        <v>#N/A</v>
      </c>
      <c r="C39">
        <v>16</v>
      </c>
      <c r="D39" t="s">
        <v>2112</v>
      </c>
      <c r="E39" t="s">
        <v>1901</v>
      </c>
      <c r="F39" t="s">
        <v>2113</v>
      </c>
      <c r="G39" t="s">
        <v>2019</v>
      </c>
      <c r="H39">
        <v>0.92</v>
      </c>
      <c r="J39">
        <v>0</v>
      </c>
      <c r="K39">
        <f t="shared" si="0"/>
        <v>0</v>
      </c>
    </row>
    <row r="40" spans="1:11" x14ac:dyDescent="0.35">
      <c r="A40" t="s">
        <v>2114</v>
      </c>
      <c r="B40" t="e">
        <f>VLOOKUP(A40, 'Time Syn Test'!AL$11:AL$5000, 1, FALSE)</f>
        <v>#N/A</v>
      </c>
      <c r="C40">
        <v>16</v>
      </c>
      <c r="D40" t="s">
        <v>2112</v>
      </c>
      <c r="E40" t="s">
        <v>1901</v>
      </c>
      <c r="F40" t="s">
        <v>2115</v>
      </c>
      <c r="G40" t="s">
        <v>1904</v>
      </c>
      <c r="H40">
        <v>0.92</v>
      </c>
      <c r="J40">
        <v>0</v>
      </c>
      <c r="K40">
        <f t="shared" si="0"/>
        <v>0</v>
      </c>
    </row>
    <row r="41" spans="1:11" x14ac:dyDescent="0.35">
      <c r="A41" t="s">
        <v>2116</v>
      </c>
      <c r="B41" t="e">
        <f>VLOOKUP(A41, 'Time Syn Test'!AL$11:AL$5000, 1, FALSE)</f>
        <v>#N/A</v>
      </c>
      <c r="C41">
        <v>17</v>
      </c>
      <c r="D41" t="s">
        <v>2113</v>
      </c>
      <c r="E41" t="s">
        <v>2019</v>
      </c>
      <c r="F41" t="s">
        <v>2112</v>
      </c>
      <c r="G41" t="s">
        <v>1901</v>
      </c>
      <c r="H41">
        <v>0.92</v>
      </c>
      <c r="J41">
        <v>0</v>
      </c>
      <c r="K41">
        <f t="shared" si="0"/>
        <v>0</v>
      </c>
    </row>
    <row r="42" spans="1:11" x14ac:dyDescent="0.35">
      <c r="A42" t="s">
        <v>2117</v>
      </c>
      <c r="B42" t="e">
        <f>VLOOKUP(A42, 'Time Syn Test'!AL$11:AL$5000, 1, FALSE)</f>
        <v>#N/A</v>
      </c>
      <c r="C42">
        <v>18</v>
      </c>
      <c r="D42" t="s">
        <v>2115</v>
      </c>
      <c r="E42" t="s">
        <v>1904</v>
      </c>
      <c r="F42" t="s">
        <v>2112</v>
      </c>
      <c r="G42" t="s">
        <v>1901</v>
      </c>
      <c r="H42">
        <v>0.92</v>
      </c>
      <c r="J42">
        <v>0</v>
      </c>
      <c r="K42">
        <f t="shared" si="0"/>
        <v>0</v>
      </c>
    </row>
    <row r="43" spans="1:11" x14ac:dyDescent="0.35">
      <c r="A43" t="s">
        <v>2118</v>
      </c>
      <c r="B43" t="e">
        <f>VLOOKUP(A43, 'Time Syn Test'!AL$11:AL$5000, 1, FALSE)</f>
        <v>#N/A</v>
      </c>
      <c r="C43">
        <v>19</v>
      </c>
      <c r="D43" t="s">
        <v>2119</v>
      </c>
      <c r="E43" t="s">
        <v>2020</v>
      </c>
      <c r="F43" t="s">
        <v>2120</v>
      </c>
      <c r="G43" t="s">
        <v>1953</v>
      </c>
      <c r="H43">
        <v>0</v>
      </c>
      <c r="K43">
        <f t="shared" si="0"/>
        <v>0</v>
      </c>
    </row>
    <row r="44" spans="1:11" x14ac:dyDescent="0.35">
      <c r="A44" t="s">
        <v>2121</v>
      </c>
      <c r="B44" t="e">
        <f>VLOOKUP(A44, 'Time Syn Test'!AL$11:AL$5000, 1, FALSE)</f>
        <v>#N/A</v>
      </c>
      <c r="C44">
        <v>20</v>
      </c>
      <c r="D44" t="s">
        <v>2122</v>
      </c>
      <c r="E44" t="s">
        <v>2021</v>
      </c>
      <c r="F44" t="s">
        <v>2120</v>
      </c>
      <c r="G44" t="s">
        <v>1953</v>
      </c>
      <c r="H44">
        <v>0</v>
      </c>
      <c r="J44">
        <v>0.9</v>
      </c>
      <c r="K44">
        <f t="shared" si="0"/>
        <v>0.9</v>
      </c>
    </row>
    <row r="45" spans="1:11" x14ac:dyDescent="0.35">
      <c r="A45" t="s">
        <v>2123</v>
      </c>
      <c r="B45" t="e">
        <f>VLOOKUP(A45, 'Time Syn Test'!AL$11:AL$5000, 1, FALSE)</f>
        <v>#N/A</v>
      </c>
      <c r="C45">
        <v>21</v>
      </c>
      <c r="D45" t="s">
        <v>2124</v>
      </c>
      <c r="E45" t="s">
        <v>1911</v>
      </c>
      <c r="F45" t="s">
        <v>2120</v>
      </c>
      <c r="G45" t="s">
        <v>1953</v>
      </c>
      <c r="H45">
        <v>0</v>
      </c>
      <c r="J45">
        <v>0.9</v>
      </c>
      <c r="K45">
        <f t="shared" si="0"/>
        <v>0.9</v>
      </c>
    </row>
    <row r="46" spans="1:11" x14ac:dyDescent="0.35">
      <c r="A46" t="s">
        <v>2125</v>
      </c>
      <c r="B46" t="e">
        <f>VLOOKUP(A46, 'Time Syn Test'!AL$11:AL$5000, 1, FALSE)</f>
        <v>#N/A</v>
      </c>
      <c r="C46">
        <v>21</v>
      </c>
      <c r="D46" t="s">
        <v>2126</v>
      </c>
      <c r="E46" t="s">
        <v>1911</v>
      </c>
      <c r="F46" t="s">
        <v>2120</v>
      </c>
      <c r="G46" t="s">
        <v>1953</v>
      </c>
      <c r="H46">
        <v>0</v>
      </c>
      <c r="J46">
        <v>0.9</v>
      </c>
      <c r="K46">
        <f t="shared" si="0"/>
        <v>0.9</v>
      </c>
    </row>
    <row r="47" spans="1:11" x14ac:dyDescent="0.35">
      <c r="A47" t="s">
        <v>2127</v>
      </c>
      <c r="B47" t="e">
        <f>VLOOKUP(A47, 'Time Syn Test'!AL$11:AL$5000, 1, FALSE)</f>
        <v>#N/A</v>
      </c>
      <c r="C47">
        <v>22</v>
      </c>
      <c r="D47" t="s">
        <v>2128</v>
      </c>
      <c r="E47" t="s">
        <v>1912</v>
      </c>
      <c r="F47" t="s">
        <v>2120</v>
      </c>
      <c r="G47" t="s">
        <v>1953</v>
      </c>
      <c r="H47">
        <v>0</v>
      </c>
      <c r="K47">
        <f t="shared" si="0"/>
        <v>0</v>
      </c>
    </row>
    <row r="48" spans="1:11" x14ac:dyDescent="0.35">
      <c r="A48" t="s">
        <v>2129</v>
      </c>
      <c r="B48" t="e">
        <f>VLOOKUP(A48, 'Time Syn Test'!AL$11:AL$5000, 1, FALSE)</f>
        <v>#N/A</v>
      </c>
      <c r="C48">
        <v>23</v>
      </c>
      <c r="D48" t="s">
        <v>2130</v>
      </c>
      <c r="E48" t="s">
        <v>1915</v>
      </c>
      <c r="F48" t="s">
        <v>2120</v>
      </c>
      <c r="G48" t="s">
        <v>1953</v>
      </c>
      <c r="H48">
        <v>0</v>
      </c>
      <c r="K48">
        <f t="shared" si="0"/>
        <v>0</v>
      </c>
    </row>
    <row r="49" spans="1:11" x14ac:dyDescent="0.35">
      <c r="A49" t="s">
        <v>2131</v>
      </c>
      <c r="B49" t="e">
        <f>VLOOKUP(A49, 'Time Syn Test'!AL$11:AL$5000, 1, FALSE)</f>
        <v>#N/A</v>
      </c>
      <c r="C49">
        <v>24</v>
      </c>
      <c r="D49" t="s">
        <v>2132</v>
      </c>
      <c r="E49" t="s">
        <v>2022</v>
      </c>
      <c r="F49" t="s">
        <v>2120</v>
      </c>
      <c r="G49" t="s">
        <v>1953</v>
      </c>
      <c r="H49">
        <v>0</v>
      </c>
      <c r="K49">
        <f t="shared" si="0"/>
        <v>0</v>
      </c>
    </row>
    <row r="50" spans="1:11" x14ac:dyDescent="0.35">
      <c r="A50" t="s">
        <v>2133</v>
      </c>
      <c r="B50" t="e">
        <f>VLOOKUP(A50, 'Time Syn Test'!AL$11:AL$5000, 1, FALSE)</f>
        <v>#N/A</v>
      </c>
      <c r="C50">
        <v>25</v>
      </c>
      <c r="D50" t="s">
        <v>2134</v>
      </c>
      <c r="E50" t="s">
        <v>1918</v>
      </c>
      <c r="F50" t="s">
        <v>2135</v>
      </c>
      <c r="G50" t="s">
        <v>1934</v>
      </c>
      <c r="H50">
        <v>0.8</v>
      </c>
      <c r="J50">
        <v>0</v>
      </c>
      <c r="K50">
        <f t="shared" si="0"/>
        <v>0</v>
      </c>
    </row>
    <row r="51" spans="1:11" x14ac:dyDescent="0.35">
      <c r="A51" t="s">
        <v>2136</v>
      </c>
      <c r="B51" t="e">
        <f>VLOOKUP(A51, 'Time Syn Test'!AL$11:AL$5000, 1, FALSE)</f>
        <v>#N/A</v>
      </c>
      <c r="C51">
        <v>25</v>
      </c>
      <c r="D51" t="s">
        <v>2134</v>
      </c>
      <c r="E51" t="s">
        <v>1918</v>
      </c>
      <c r="F51" t="s">
        <v>2137</v>
      </c>
      <c r="G51" t="s">
        <v>1932</v>
      </c>
      <c r="H51">
        <v>0.68</v>
      </c>
      <c r="J51">
        <v>0</v>
      </c>
      <c r="K51">
        <f t="shared" si="0"/>
        <v>0</v>
      </c>
    </row>
    <row r="52" spans="1:11" x14ac:dyDescent="0.35">
      <c r="A52" t="s">
        <v>2138</v>
      </c>
      <c r="B52" t="e">
        <f>VLOOKUP(A52, 'Time Syn Test'!AL$11:AL$5000, 1, FALSE)</f>
        <v>#N/A</v>
      </c>
      <c r="C52">
        <v>25</v>
      </c>
      <c r="D52" t="s">
        <v>2134</v>
      </c>
      <c r="E52" t="s">
        <v>1918</v>
      </c>
      <c r="F52" t="s">
        <v>2139</v>
      </c>
      <c r="G52" t="s">
        <v>1927</v>
      </c>
      <c r="H52">
        <v>0.52</v>
      </c>
      <c r="J52">
        <v>0</v>
      </c>
      <c r="K52">
        <f t="shared" si="0"/>
        <v>0</v>
      </c>
    </row>
    <row r="53" spans="1:11" x14ac:dyDescent="0.35">
      <c r="A53" t="s">
        <v>2140</v>
      </c>
      <c r="B53" t="e">
        <f>VLOOKUP(A53, 'Time Syn Test'!AL$11:AL$5000, 1, FALSE)</f>
        <v>#N/A</v>
      </c>
      <c r="C53">
        <v>26</v>
      </c>
      <c r="D53" t="s">
        <v>2141</v>
      </c>
      <c r="E53" t="s">
        <v>1920</v>
      </c>
      <c r="F53" t="s">
        <v>2135</v>
      </c>
      <c r="G53" t="s">
        <v>1934</v>
      </c>
      <c r="H53">
        <v>0.55499999999999994</v>
      </c>
      <c r="J53">
        <v>0</v>
      </c>
      <c r="K53">
        <f t="shared" si="0"/>
        <v>0</v>
      </c>
    </row>
    <row r="54" spans="1:11" x14ac:dyDescent="0.35">
      <c r="A54" t="s">
        <v>2142</v>
      </c>
      <c r="B54" t="e">
        <f>VLOOKUP(A54, 'Time Syn Test'!AL$11:AL$5000, 1, FALSE)</f>
        <v>#N/A</v>
      </c>
      <c r="C54">
        <v>26</v>
      </c>
      <c r="D54" t="s">
        <v>2141</v>
      </c>
      <c r="E54" t="s">
        <v>1920</v>
      </c>
      <c r="F54" t="s">
        <v>2134</v>
      </c>
      <c r="G54" t="s">
        <v>1918</v>
      </c>
      <c r="H54">
        <v>0.5505882352941176</v>
      </c>
      <c r="J54">
        <v>0</v>
      </c>
      <c r="K54">
        <f t="shared" si="0"/>
        <v>0</v>
      </c>
    </row>
    <row r="55" spans="1:11" x14ac:dyDescent="0.35">
      <c r="A55" t="s">
        <v>2143</v>
      </c>
      <c r="B55" t="e">
        <f>VLOOKUP(A55, 'Time Syn Test'!AL$11:AL$5000, 1, FALSE)</f>
        <v>#N/A</v>
      </c>
      <c r="C55">
        <v>27</v>
      </c>
      <c r="D55" t="s">
        <v>2144</v>
      </c>
      <c r="E55" t="s">
        <v>1923</v>
      </c>
      <c r="F55" t="s">
        <v>2145</v>
      </c>
      <c r="G55" t="s">
        <v>1937</v>
      </c>
      <c r="H55">
        <v>0.85588235294117643</v>
      </c>
      <c r="J55">
        <v>0</v>
      </c>
      <c r="K55">
        <f t="shared" si="0"/>
        <v>0</v>
      </c>
    </row>
    <row r="56" spans="1:11" x14ac:dyDescent="0.35">
      <c r="A56" t="s">
        <v>2146</v>
      </c>
      <c r="B56" t="e">
        <f>VLOOKUP(A56, 'Time Syn Test'!AL$11:AL$5000, 1, FALSE)</f>
        <v>#N/A</v>
      </c>
      <c r="C56">
        <v>28</v>
      </c>
      <c r="D56" t="s">
        <v>2147</v>
      </c>
      <c r="E56" t="s">
        <v>2070</v>
      </c>
      <c r="F56" t="s">
        <v>2139</v>
      </c>
      <c r="G56" t="s">
        <v>1927</v>
      </c>
      <c r="H56">
        <v>0.94285714285714284</v>
      </c>
      <c r="K56">
        <f t="shared" si="0"/>
        <v>0.94285714285714284</v>
      </c>
    </row>
    <row r="57" spans="1:11" x14ac:dyDescent="0.35">
      <c r="A57" t="s">
        <v>2148</v>
      </c>
      <c r="B57" t="e">
        <f>VLOOKUP(A57, 'Time Syn Test'!AL$11:AL$5000, 1, FALSE)</f>
        <v>#N/A</v>
      </c>
      <c r="C57">
        <v>28</v>
      </c>
      <c r="D57" t="s">
        <v>2147</v>
      </c>
      <c r="E57" t="s">
        <v>2070</v>
      </c>
      <c r="F57" t="s">
        <v>2137</v>
      </c>
      <c r="G57" t="s">
        <v>1932</v>
      </c>
      <c r="H57">
        <v>0.67142857142857149</v>
      </c>
      <c r="J57">
        <v>0</v>
      </c>
      <c r="K57">
        <f t="shared" si="0"/>
        <v>0</v>
      </c>
    </row>
    <row r="58" spans="1:11" x14ac:dyDescent="0.35">
      <c r="A58" t="s">
        <v>2149</v>
      </c>
      <c r="B58" t="e">
        <f>VLOOKUP(A58, 'Time Syn Test'!AL$11:AL$5000, 1, FALSE)</f>
        <v>#N/A</v>
      </c>
      <c r="C58">
        <v>28</v>
      </c>
      <c r="D58" t="s">
        <v>2147</v>
      </c>
      <c r="E58" t="s">
        <v>2070</v>
      </c>
      <c r="F58" t="s">
        <v>2150</v>
      </c>
      <c r="G58" t="s">
        <v>2023</v>
      </c>
      <c r="H58">
        <v>0.66233766233766234</v>
      </c>
      <c r="J58">
        <v>0.8</v>
      </c>
      <c r="K58">
        <f t="shared" si="0"/>
        <v>0.8</v>
      </c>
    </row>
    <row r="59" spans="1:11" x14ac:dyDescent="0.35">
      <c r="A59" t="s">
        <v>2146</v>
      </c>
      <c r="B59" t="e">
        <f>VLOOKUP(A59, 'Time Syn Test'!AL$11:AL$5000, 1, FALSE)</f>
        <v>#N/A</v>
      </c>
      <c r="C59">
        <v>29</v>
      </c>
      <c r="D59" t="s">
        <v>2139</v>
      </c>
      <c r="E59" t="s">
        <v>1927</v>
      </c>
      <c r="F59" t="s">
        <v>2147</v>
      </c>
      <c r="G59" t="s">
        <v>2070</v>
      </c>
      <c r="H59">
        <v>0.94285714285714284</v>
      </c>
      <c r="K59">
        <f t="shared" si="0"/>
        <v>0.94285714285714284</v>
      </c>
    </row>
    <row r="60" spans="1:11" x14ac:dyDescent="0.35">
      <c r="A60" t="s">
        <v>2151</v>
      </c>
      <c r="B60" t="e">
        <f>VLOOKUP(A60, 'Time Syn Test'!AL$11:AL$5000, 1, FALSE)</f>
        <v>#N/A</v>
      </c>
      <c r="C60">
        <v>29</v>
      </c>
      <c r="D60" t="s">
        <v>2139</v>
      </c>
      <c r="E60" t="s">
        <v>1927</v>
      </c>
      <c r="F60" t="s">
        <v>2137</v>
      </c>
      <c r="G60" t="s">
        <v>1932</v>
      </c>
      <c r="H60">
        <v>0.92500000000000004</v>
      </c>
      <c r="J60">
        <v>0</v>
      </c>
      <c r="K60">
        <f t="shared" si="0"/>
        <v>0</v>
      </c>
    </row>
    <row r="61" spans="1:11" x14ac:dyDescent="0.35">
      <c r="A61" t="s">
        <v>2152</v>
      </c>
      <c r="B61" t="e">
        <f>VLOOKUP(A61, 'Time Syn Test'!AL$11:AL$5000, 1, FALSE)</f>
        <v>#N/A</v>
      </c>
      <c r="C61">
        <v>29</v>
      </c>
      <c r="D61" t="s">
        <v>2139</v>
      </c>
      <c r="E61" t="s">
        <v>1927</v>
      </c>
      <c r="F61" t="s">
        <v>2150</v>
      </c>
      <c r="G61" t="s">
        <v>2023</v>
      </c>
      <c r="H61">
        <v>0.91111111111111109</v>
      </c>
      <c r="K61">
        <f t="shared" si="0"/>
        <v>0.91111111111111109</v>
      </c>
    </row>
    <row r="62" spans="1:11" x14ac:dyDescent="0.35">
      <c r="A62" t="s">
        <v>2152</v>
      </c>
      <c r="B62" t="e">
        <f>VLOOKUP(A62, 'Time Syn Test'!AL$11:AL$5000, 1, FALSE)</f>
        <v>#N/A</v>
      </c>
      <c r="C62">
        <v>30</v>
      </c>
      <c r="D62" t="s">
        <v>2150</v>
      </c>
      <c r="E62" t="s">
        <v>2023</v>
      </c>
      <c r="F62" t="s">
        <v>2139</v>
      </c>
      <c r="G62" t="s">
        <v>1927</v>
      </c>
      <c r="H62">
        <v>0.91111111111111109</v>
      </c>
      <c r="K62">
        <f t="shared" si="0"/>
        <v>0.91111111111111109</v>
      </c>
    </row>
    <row r="63" spans="1:11" x14ac:dyDescent="0.35">
      <c r="A63" t="s">
        <v>2153</v>
      </c>
      <c r="B63" t="e">
        <f>VLOOKUP(A63, 'Time Syn Test'!AL$11:AL$5000, 1, FALSE)</f>
        <v>#N/A</v>
      </c>
      <c r="C63">
        <v>30</v>
      </c>
      <c r="D63" t="s">
        <v>2150</v>
      </c>
      <c r="E63" t="s">
        <v>2023</v>
      </c>
      <c r="F63" t="s">
        <v>2154</v>
      </c>
      <c r="G63" t="s">
        <v>2024</v>
      </c>
      <c r="H63">
        <v>0.70909090909090911</v>
      </c>
      <c r="K63">
        <f t="shared" si="0"/>
        <v>0.70909090909090911</v>
      </c>
    </row>
    <row r="64" spans="1:11" x14ac:dyDescent="0.35">
      <c r="A64" t="s">
        <v>2149</v>
      </c>
      <c r="B64" t="e">
        <f>VLOOKUP(A64, 'Time Syn Test'!AL$11:AL$5000, 1, FALSE)</f>
        <v>#N/A</v>
      </c>
      <c r="C64">
        <v>30</v>
      </c>
      <c r="D64" t="s">
        <v>2150</v>
      </c>
      <c r="E64" t="s">
        <v>2023</v>
      </c>
      <c r="F64" t="s">
        <v>2147</v>
      </c>
      <c r="G64" t="s">
        <v>2070</v>
      </c>
      <c r="H64">
        <v>0.66233766233766234</v>
      </c>
      <c r="K64">
        <f t="shared" si="0"/>
        <v>0.66233766233766234</v>
      </c>
    </row>
    <row r="65" spans="1:11" x14ac:dyDescent="0.35">
      <c r="A65" t="s">
        <v>2155</v>
      </c>
      <c r="B65" t="e">
        <f>VLOOKUP(A65, 'Time Syn Test'!AL$11:AL$5000, 1, FALSE)</f>
        <v>#N/A</v>
      </c>
      <c r="C65">
        <v>31</v>
      </c>
      <c r="D65" t="s">
        <v>2137</v>
      </c>
      <c r="E65" t="s">
        <v>1932</v>
      </c>
      <c r="F65" t="s">
        <v>2139</v>
      </c>
      <c r="G65" t="s">
        <v>1927</v>
      </c>
      <c r="H65">
        <v>0.92500000000000004</v>
      </c>
      <c r="K65">
        <f t="shared" si="0"/>
        <v>0.92500000000000004</v>
      </c>
    </row>
    <row r="66" spans="1:11" x14ac:dyDescent="0.35">
      <c r="A66" t="s">
        <v>2136</v>
      </c>
      <c r="B66" t="e">
        <f>VLOOKUP(A66, 'Time Syn Test'!AL$11:AL$5000, 1, FALSE)</f>
        <v>#N/A</v>
      </c>
      <c r="C66">
        <v>31</v>
      </c>
      <c r="D66" t="s">
        <v>2137</v>
      </c>
      <c r="E66" t="s">
        <v>1932</v>
      </c>
      <c r="F66" t="s">
        <v>2134</v>
      </c>
      <c r="G66" t="s">
        <v>1918</v>
      </c>
      <c r="H66">
        <v>0.68</v>
      </c>
      <c r="J66">
        <v>0</v>
      </c>
      <c r="K66">
        <f t="shared" si="0"/>
        <v>0</v>
      </c>
    </row>
    <row r="67" spans="1:11" x14ac:dyDescent="0.35">
      <c r="A67" t="s">
        <v>2148</v>
      </c>
      <c r="B67" t="e">
        <f>VLOOKUP(A67, 'Time Syn Test'!AL$11:AL$5000, 1, FALSE)</f>
        <v>#N/A</v>
      </c>
      <c r="C67">
        <v>31</v>
      </c>
      <c r="D67" t="s">
        <v>2137</v>
      </c>
      <c r="E67" t="s">
        <v>1932</v>
      </c>
      <c r="F67" t="s">
        <v>2147</v>
      </c>
      <c r="G67" t="s">
        <v>2070</v>
      </c>
      <c r="H67">
        <v>0.67142857142857149</v>
      </c>
      <c r="J67">
        <v>0</v>
      </c>
      <c r="K67">
        <f t="shared" si="0"/>
        <v>0</v>
      </c>
    </row>
    <row r="68" spans="1:11" x14ac:dyDescent="0.35">
      <c r="A68" t="s">
        <v>2156</v>
      </c>
      <c r="B68" t="e">
        <f>VLOOKUP(A68, 'Time Syn Test'!AL$11:AL$5000, 1, FALSE)</f>
        <v>#N/A</v>
      </c>
      <c r="C68">
        <v>32</v>
      </c>
      <c r="D68" t="s">
        <v>2157</v>
      </c>
      <c r="E68" t="s">
        <v>2048</v>
      </c>
      <c r="F68" t="s">
        <v>2137</v>
      </c>
      <c r="G68" t="s">
        <v>1932</v>
      </c>
      <c r="H68">
        <v>0.61333333333333329</v>
      </c>
      <c r="J68">
        <v>0</v>
      </c>
      <c r="K68">
        <f t="shared" si="0"/>
        <v>0</v>
      </c>
    </row>
    <row r="69" spans="1:11" x14ac:dyDescent="0.35">
      <c r="A69" t="s">
        <v>2158</v>
      </c>
      <c r="B69" t="e">
        <f>VLOOKUP(A69, 'Time Syn Test'!AL$11:AL$5000, 1, FALSE)</f>
        <v>#N/A</v>
      </c>
      <c r="C69">
        <v>33</v>
      </c>
      <c r="D69" t="s">
        <v>2135</v>
      </c>
      <c r="E69" t="s">
        <v>1934</v>
      </c>
      <c r="F69" t="s">
        <v>2134</v>
      </c>
      <c r="G69" t="s">
        <v>1918</v>
      </c>
      <c r="H69">
        <v>0.8</v>
      </c>
      <c r="J69">
        <v>0</v>
      </c>
      <c r="K69">
        <f t="shared" si="0"/>
        <v>0</v>
      </c>
    </row>
    <row r="70" spans="1:11" x14ac:dyDescent="0.35">
      <c r="A70" t="s">
        <v>2140</v>
      </c>
      <c r="B70" t="e">
        <f>VLOOKUP(A70, 'Time Syn Test'!AL$11:AL$5000, 1, FALSE)</f>
        <v>#N/A</v>
      </c>
      <c r="C70">
        <v>33</v>
      </c>
      <c r="D70" t="s">
        <v>2135</v>
      </c>
      <c r="E70" t="s">
        <v>1934</v>
      </c>
      <c r="F70" t="s">
        <v>2141</v>
      </c>
      <c r="G70" t="s">
        <v>1920</v>
      </c>
      <c r="H70">
        <v>0.55499999999999994</v>
      </c>
      <c r="J70">
        <v>0</v>
      </c>
      <c r="K70">
        <f t="shared" ref="K70:K133" si="1">IF(J70&lt;&gt;"", J70, H70)</f>
        <v>0</v>
      </c>
    </row>
    <row r="71" spans="1:11" x14ac:dyDescent="0.35">
      <c r="A71" t="s">
        <v>2159</v>
      </c>
      <c r="B71" t="e">
        <f>VLOOKUP(A71, 'Time Syn Test'!AL$11:AL$5000, 1, FALSE)</f>
        <v>#N/A</v>
      </c>
      <c r="C71">
        <v>34</v>
      </c>
      <c r="D71" t="s">
        <v>2145</v>
      </c>
      <c r="E71" t="s">
        <v>1937</v>
      </c>
      <c r="F71" t="s">
        <v>2144</v>
      </c>
      <c r="G71" t="s">
        <v>1923</v>
      </c>
      <c r="H71">
        <v>0.85588235294117643</v>
      </c>
      <c r="J71">
        <v>0</v>
      </c>
      <c r="K71">
        <f t="shared" si="1"/>
        <v>0</v>
      </c>
    </row>
    <row r="72" spans="1:11" x14ac:dyDescent="0.35">
      <c r="A72" t="s">
        <v>2160</v>
      </c>
      <c r="B72" t="e">
        <f>VLOOKUP(A72, 'Time Syn Test'!AL$11:AL$5000, 1, FALSE)</f>
        <v>#N/A</v>
      </c>
      <c r="C72">
        <v>35</v>
      </c>
      <c r="D72" t="s">
        <v>2161</v>
      </c>
      <c r="E72" t="s">
        <v>2071</v>
      </c>
      <c r="F72" t="s">
        <v>2162</v>
      </c>
      <c r="G72" t="s">
        <v>1941</v>
      </c>
      <c r="H72">
        <v>0.93333333333333335</v>
      </c>
      <c r="K72">
        <f t="shared" si="1"/>
        <v>0.93333333333333335</v>
      </c>
    </row>
    <row r="73" spans="1:11" x14ac:dyDescent="0.35">
      <c r="A73" t="s">
        <v>2163</v>
      </c>
      <c r="B73" t="e">
        <f>VLOOKUP(A73, 'Time Syn Test'!AL$11:AL$5000, 1, FALSE)</f>
        <v>#N/A</v>
      </c>
      <c r="C73">
        <v>35</v>
      </c>
      <c r="D73" t="s">
        <v>2161</v>
      </c>
      <c r="E73" t="s">
        <v>2071</v>
      </c>
      <c r="F73" t="s">
        <v>2164</v>
      </c>
      <c r="G73" t="s">
        <v>2027</v>
      </c>
      <c r="H73">
        <v>0.79999999999999993</v>
      </c>
      <c r="K73">
        <f t="shared" si="1"/>
        <v>0.79999999999999993</v>
      </c>
    </row>
    <row r="74" spans="1:11" x14ac:dyDescent="0.35">
      <c r="A74" t="s">
        <v>2165</v>
      </c>
      <c r="B74" t="e">
        <f>VLOOKUP(A74, 'Time Syn Test'!AL$11:AL$5000, 1, FALSE)</f>
        <v>#N/A</v>
      </c>
      <c r="C74">
        <v>35</v>
      </c>
      <c r="D74" t="s">
        <v>2161</v>
      </c>
      <c r="E74" t="s">
        <v>2071</v>
      </c>
      <c r="F74" t="s">
        <v>2166</v>
      </c>
      <c r="G74" t="s">
        <v>2049</v>
      </c>
      <c r="H74">
        <v>0.76666666666666672</v>
      </c>
      <c r="K74">
        <f t="shared" si="1"/>
        <v>0.76666666666666672</v>
      </c>
    </row>
    <row r="75" spans="1:11" x14ac:dyDescent="0.35">
      <c r="A75" t="s">
        <v>2160</v>
      </c>
      <c r="B75" t="e">
        <f>VLOOKUP(A75, 'Time Syn Test'!AL$11:AL$5000, 1, FALSE)</f>
        <v>#N/A</v>
      </c>
      <c r="C75">
        <v>36</v>
      </c>
      <c r="D75" t="s">
        <v>2162</v>
      </c>
      <c r="E75" t="s">
        <v>1941</v>
      </c>
      <c r="F75" t="s">
        <v>2161</v>
      </c>
      <c r="G75" t="s">
        <v>2071</v>
      </c>
      <c r="H75">
        <v>0.93333333333333335</v>
      </c>
      <c r="K75">
        <f t="shared" si="1"/>
        <v>0.93333333333333335</v>
      </c>
    </row>
    <row r="76" spans="1:11" x14ac:dyDescent="0.35">
      <c r="A76" t="s">
        <v>2167</v>
      </c>
      <c r="B76" t="e">
        <f>VLOOKUP(A76, 'Time Syn Test'!AL$11:AL$5000, 1, FALSE)</f>
        <v>#N/A</v>
      </c>
      <c r="C76">
        <v>36</v>
      </c>
      <c r="D76" t="s">
        <v>2162</v>
      </c>
      <c r="E76" t="s">
        <v>1941</v>
      </c>
      <c r="F76" t="s">
        <v>2082</v>
      </c>
      <c r="G76" t="s">
        <v>2057</v>
      </c>
      <c r="H76">
        <v>0.91428571428571426</v>
      </c>
      <c r="J76">
        <v>0</v>
      </c>
      <c r="K76">
        <f t="shared" si="1"/>
        <v>0</v>
      </c>
    </row>
    <row r="77" spans="1:11" x14ac:dyDescent="0.35">
      <c r="A77" t="s">
        <v>2168</v>
      </c>
      <c r="B77" t="e">
        <f>VLOOKUP(A77, 'Time Syn Test'!AL$11:AL$5000, 1, FALSE)</f>
        <v>#N/A</v>
      </c>
      <c r="C77">
        <v>36</v>
      </c>
      <c r="D77" t="s">
        <v>2162</v>
      </c>
      <c r="E77" t="s">
        <v>1941</v>
      </c>
      <c r="F77" t="s">
        <v>2074</v>
      </c>
      <c r="G77" t="s">
        <v>2056</v>
      </c>
      <c r="H77">
        <v>0.91428571428571426</v>
      </c>
      <c r="J77">
        <v>0</v>
      </c>
      <c r="K77">
        <f t="shared" si="1"/>
        <v>0</v>
      </c>
    </row>
    <row r="78" spans="1:11" x14ac:dyDescent="0.35">
      <c r="A78" t="s">
        <v>2169</v>
      </c>
      <c r="B78" t="e">
        <f>VLOOKUP(A78, 'Time Syn Test'!AL$11:AL$5000, 1, FALSE)</f>
        <v>#N/A</v>
      </c>
      <c r="C78">
        <v>37</v>
      </c>
      <c r="D78" t="s">
        <v>2154</v>
      </c>
      <c r="E78" t="s">
        <v>2024</v>
      </c>
      <c r="F78" t="s">
        <v>2162</v>
      </c>
      <c r="G78" t="s">
        <v>1941</v>
      </c>
      <c r="H78">
        <v>0.9</v>
      </c>
      <c r="K78">
        <f t="shared" si="1"/>
        <v>0.9</v>
      </c>
    </row>
    <row r="79" spans="1:11" x14ac:dyDescent="0.35">
      <c r="A79" t="s">
        <v>2170</v>
      </c>
      <c r="B79" t="e">
        <f>VLOOKUP(A79, 'Time Syn Test'!AL$11:AL$5000, 1, FALSE)</f>
        <v>#N/A</v>
      </c>
      <c r="C79">
        <v>37</v>
      </c>
      <c r="D79" t="s">
        <v>2154</v>
      </c>
      <c r="E79" t="s">
        <v>2024</v>
      </c>
      <c r="F79" t="s">
        <v>2164</v>
      </c>
      <c r="G79" t="s">
        <v>2027</v>
      </c>
      <c r="H79">
        <v>0.77803203661327225</v>
      </c>
      <c r="K79">
        <f t="shared" si="1"/>
        <v>0.77803203661327225</v>
      </c>
    </row>
    <row r="80" spans="1:11" x14ac:dyDescent="0.35">
      <c r="A80" t="s">
        <v>2171</v>
      </c>
      <c r="B80" t="e">
        <f>VLOOKUP(A80, 'Time Syn Test'!AL$11:AL$5000, 1, FALSE)</f>
        <v>#N/A</v>
      </c>
      <c r="C80">
        <v>37</v>
      </c>
      <c r="D80" t="s">
        <v>2154</v>
      </c>
      <c r="E80" t="s">
        <v>2024</v>
      </c>
      <c r="F80" t="s">
        <v>2150</v>
      </c>
      <c r="G80" t="s">
        <v>2023</v>
      </c>
      <c r="H80">
        <v>0.70909090909090911</v>
      </c>
      <c r="J80">
        <v>0</v>
      </c>
      <c r="K80">
        <f t="shared" si="1"/>
        <v>0</v>
      </c>
    </row>
    <row r="81" spans="1:11" x14ac:dyDescent="0.35">
      <c r="A81" t="s">
        <v>2172</v>
      </c>
      <c r="B81" t="e">
        <f>VLOOKUP(A81, 'Time Syn Test'!AL$11:AL$5000, 1, FALSE)</f>
        <v>#N/A</v>
      </c>
      <c r="C81">
        <v>38</v>
      </c>
      <c r="D81" t="s">
        <v>2166</v>
      </c>
      <c r="E81" t="s">
        <v>2049</v>
      </c>
      <c r="F81" t="s">
        <v>2161</v>
      </c>
      <c r="G81" t="s">
        <v>2071</v>
      </c>
      <c r="H81">
        <v>0.76666666666666672</v>
      </c>
      <c r="K81">
        <f t="shared" si="1"/>
        <v>0.76666666666666672</v>
      </c>
    </row>
    <row r="82" spans="1:11" x14ac:dyDescent="0.35">
      <c r="A82" t="s">
        <v>2173</v>
      </c>
      <c r="B82" t="e">
        <f>VLOOKUP(A82, 'Time Syn Test'!AL$11:AL$5000, 1, FALSE)</f>
        <v>#N/A</v>
      </c>
      <c r="C82">
        <v>38</v>
      </c>
      <c r="D82" t="s">
        <v>2166</v>
      </c>
      <c r="E82" t="s">
        <v>2049</v>
      </c>
      <c r="F82" t="s">
        <v>2162</v>
      </c>
      <c r="G82" t="s">
        <v>1941</v>
      </c>
      <c r="H82">
        <v>0.66</v>
      </c>
      <c r="K82">
        <f t="shared" si="1"/>
        <v>0.66</v>
      </c>
    </row>
    <row r="83" spans="1:11" x14ac:dyDescent="0.35">
      <c r="A83" t="s">
        <v>2174</v>
      </c>
      <c r="B83" t="e">
        <f>VLOOKUP(A83, 'Time Syn Test'!AL$11:AL$5000, 1, FALSE)</f>
        <v>#N/A</v>
      </c>
      <c r="C83">
        <v>38</v>
      </c>
      <c r="D83" t="s">
        <v>2166</v>
      </c>
      <c r="E83" t="s">
        <v>2049</v>
      </c>
      <c r="F83" t="s">
        <v>2164</v>
      </c>
      <c r="G83" t="s">
        <v>2027</v>
      </c>
      <c r="H83">
        <v>0.57933723196881093</v>
      </c>
      <c r="K83">
        <f t="shared" si="1"/>
        <v>0.57933723196881093</v>
      </c>
    </row>
    <row r="84" spans="1:11" x14ac:dyDescent="0.35">
      <c r="A84" t="s">
        <v>2175</v>
      </c>
      <c r="B84" t="e">
        <f>VLOOKUP(A84, 'Time Syn Test'!AL$11:AL$5000, 1, FALSE)</f>
        <v>#N/A</v>
      </c>
      <c r="C84">
        <v>39</v>
      </c>
      <c r="D84" t="s">
        <v>2176</v>
      </c>
      <c r="E84" t="s">
        <v>2025</v>
      </c>
      <c r="F84" t="s">
        <v>2120</v>
      </c>
      <c r="G84" t="s">
        <v>1953</v>
      </c>
      <c r="H84">
        <v>0</v>
      </c>
      <c r="K84">
        <f t="shared" si="1"/>
        <v>0</v>
      </c>
    </row>
    <row r="85" spans="1:11" x14ac:dyDescent="0.35">
      <c r="A85" t="s">
        <v>2177</v>
      </c>
      <c r="B85" t="e">
        <f>VLOOKUP(A85, 'Time Syn Test'!AL$11:AL$5000, 1, FALSE)</f>
        <v>#N/A</v>
      </c>
      <c r="C85">
        <v>40</v>
      </c>
      <c r="D85" t="s">
        <v>2178</v>
      </c>
      <c r="E85" t="s">
        <v>2026</v>
      </c>
      <c r="F85" t="s">
        <v>2179</v>
      </c>
      <c r="G85" t="s">
        <v>2036</v>
      </c>
      <c r="H85">
        <v>0.6428571428571429</v>
      </c>
      <c r="K85">
        <f t="shared" si="1"/>
        <v>0.6428571428571429</v>
      </c>
    </row>
    <row r="86" spans="1:11" x14ac:dyDescent="0.35">
      <c r="A86" t="s">
        <v>2180</v>
      </c>
      <c r="B86" t="e">
        <f>VLOOKUP(A86, 'Time Syn Test'!AL$11:AL$5000, 1, FALSE)</f>
        <v>#N/A</v>
      </c>
      <c r="C86">
        <v>40</v>
      </c>
      <c r="D86" t="s">
        <v>2178</v>
      </c>
      <c r="E86" t="s">
        <v>2026</v>
      </c>
      <c r="F86" t="s">
        <v>2181</v>
      </c>
      <c r="G86" t="s">
        <v>2035</v>
      </c>
      <c r="H86">
        <v>0.63392857142857151</v>
      </c>
      <c r="K86">
        <f t="shared" si="1"/>
        <v>0.63392857142857151</v>
      </c>
    </row>
    <row r="87" spans="1:11" x14ac:dyDescent="0.35">
      <c r="A87" t="s">
        <v>2182</v>
      </c>
      <c r="B87" t="e">
        <f>VLOOKUP(A87, 'Time Syn Test'!AL$11:AL$5000, 1, FALSE)</f>
        <v>#N/A</v>
      </c>
      <c r="C87">
        <v>40</v>
      </c>
      <c r="D87" t="s">
        <v>2178</v>
      </c>
      <c r="E87" t="s">
        <v>2026</v>
      </c>
      <c r="F87" t="s">
        <v>2161</v>
      </c>
      <c r="G87" t="s">
        <v>2071</v>
      </c>
      <c r="H87">
        <v>0.62222222222222223</v>
      </c>
      <c r="K87">
        <f t="shared" si="1"/>
        <v>0.62222222222222223</v>
      </c>
    </row>
    <row r="88" spans="1:11" x14ac:dyDescent="0.35">
      <c r="A88" t="s">
        <v>2183</v>
      </c>
      <c r="B88" t="e">
        <f>VLOOKUP(A88, 'Time Syn Test'!AL$11:AL$5000, 1, FALSE)</f>
        <v>#N/A</v>
      </c>
      <c r="C88">
        <v>41</v>
      </c>
      <c r="D88" t="s">
        <v>2164</v>
      </c>
      <c r="E88" t="s">
        <v>2027</v>
      </c>
      <c r="F88" t="s">
        <v>2162</v>
      </c>
      <c r="G88" t="s">
        <v>1941</v>
      </c>
      <c r="H88">
        <v>0.84210526315789469</v>
      </c>
      <c r="K88">
        <f t="shared" si="1"/>
        <v>0.84210526315789469</v>
      </c>
    </row>
    <row r="89" spans="1:11" x14ac:dyDescent="0.35">
      <c r="A89" t="s">
        <v>2163</v>
      </c>
      <c r="B89" t="e">
        <f>VLOOKUP(A89, 'Time Syn Test'!AL$11:AL$5000, 1, FALSE)</f>
        <v>#N/A</v>
      </c>
      <c r="C89">
        <v>41</v>
      </c>
      <c r="D89" t="s">
        <v>2164</v>
      </c>
      <c r="E89" t="s">
        <v>2027</v>
      </c>
      <c r="F89" t="s">
        <v>2161</v>
      </c>
      <c r="G89" t="s">
        <v>2071</v>
      </c>
      <c r="H89">
        <v>0.79999999999999993</v>
      </c>
      <c r="K89">
        <f t="shared" si="1"/>
        <v>0.79999999999999993</v>
      </c>
    </row>
    <row r="90" spans="1:11" x14ac:dyDescent="0.35">
      <c r="A90" t="s">
        <v>2184</v>
      </c>
      <c r="B90" t="e">
        <f>VLOOKUP(A90, 'Time Syn Test'!AL$11:AL$5000, 1, FALSE)</f>
        <v>#N/A</v>
      </c>
      <c r="C90">
        <v>41</v>
      </c>
      <c r="D90" t="s">
        <v>2164</v>
      </c>
      <c r="E90" t="s">
        <v>2027</v>
      </c>
      <c r="F90" t="s">
        <v>2082</v>
      </c>
      <c r="G90" t="s">
        <v>2057</v>
      </c>
      <c r="H90">
        <v>0.7879699248120301</v>
      </c>
      <c r="J90">
        <v>0</v>
      </c>
      <c r="K90">
        <f t="shared" si="1"/>
        <v>0</v>
      </c>
    </row>
    <row r="91" spans="1:11" x14ac:dyDescent="0.35">
      <c r="A91" t="s">
        <v>2185</v>
      </c>
      <c r="B91" t="e">
        <f>VLOOKUP(A91, 'Time Syn Test'!AL$11:AL$5000, 1, FALSE)</f>
        <v>#N/A</v>
      </c>
      <c r="C91">
        <v>42</v>
      </c>
      <c r="D91" t="s">
        <v>2186</v>
      </c>
      <c r="E91" t="s">
        <v>2028</v>
      </c>
      <c r="F91" t="s">
        <v>2179</v>
      </c>
      <c r="G91" t="s">
        <v>2036</v>
      </c>
      <c r="H91">
        <v>0.6428571428571429</v>
      </c>
      <c r="J91">
        <v>0</v>
      </c>
      <c r="K91">
        <f t="shared" si="1"/>
        <v>0</v>
      </c>
    </row>
    <row r="92" spans="1:11" x14ac:dyDescent="0.35">
      <c r="A92" t="s">
        <v>2187</v>
      </c>
      <c r="B92" t="e">
        <f>VLOOKUP(A92, 'Time Syn Test'!AL$11:AL$5000, 1, FALSE)</f>
        <v>#N/A</v>
      </c>
      <c r="C92">
        <v>42</v>
      </c>
      <c r="D92" t="s">
        <v>2186</v>
      </c>
      <c r="E92" t="s">
        <v>2028</v>
      </c>
      <c r="F92" t="s">
        <v>2181</v>
      </c>
      <c r="G92" t="s">
        <v>2035</v>
      </c>
      <c r="H92">
        <v>0.63392857142857151</v>
      </c>
      <c r="J92">
        <v>0</v>
      </c>
      <c r="K92">
        <f t="shared" si="1"/>
        <v>0</v>
      </c>
    </row>
    <row r="93" spans="1:11" x14ac:dyDescent="0.35">
      <c r="A93" t="s">
        <v>2188</v>
      </c>
      <c r="B93" t="e">
        <f>VLOOKUP(A93, 'Time Syn Test'!AL$11:AL$5000, 1, FALSE)</f>
        <v>#N/A</v>
      </c>
      <c r="C93">
        <v>42</v>
      </c>
      <c r="D93" t="s">
        <v>2186</v>
      </c>
      <c r="E93" t="s">
        <v>2028</v>
      </c>
      <c r="F93" t="s">
        <v>2161</v>
      </c>
      <c r="G93" t="s">
        <v>2071</v>
      </c>
      <c r="H93">
        <v>0.62222222222222223</v>
      </c>
      <c r="J93">
        <v>0</v>
      </c>
      <c r="K93">
        <f t="shared" si="1"/>
        <v>0</v>
      </c>
    </row>
    <row r="94" spans="1:11" x14ac:dyDescent="0.35">
      <c r="A94" t="s">
        <v>2189</v>
      </c>
      <c r="B94" t="e">
        <f>VLOOKUP(A94, 'Time Syn Test'!AL$11:AL$5000, 1, FALSE)</f>
        <v>#N/A</v>
      </c>
      <c r="C94">
        <v>43</v>
      </c>
      <c r="D94" t="s">
        <v>2190</v>
      </c>
      <c r="E94" t="s">
        <v>2029</v>
      </c>
      <c r="F94" t="s">
        <v>2191</v>
      </c>
      <c r="G94" t="s">
        <v>1959</v>
      </c>
      <c r="H94">
        <v>0.50695187165775402</v>
      </c>
      <c r="J94">
        <v>0</v>
      </c>
      <c r="K94">
        <f t="shared" si="1"/>
        <v>0</v>
      </c>
    </row>
    <row r="95" spans="1:11" x14ac:dyDescent="0.35">
      <c r="A95" t="s">
        <v>2192</v>
      </c>
      <c r="B95" t="e">
        <f>VLOOKUP(A95, 'Time Syn Test'!AL$11:AL$5000, 1, FALSE)</f>
        <v>#N/A</v>
      </c>
      <c r="C95">
        <v>44</v>
      </c>
      <c r="D95" t="s">
        <v>2193</v>
      </c>
      <c r="E95" t="s">
        <v>2030</v>
      </c>
      <c r="F95" t="s">
        <v>2194</v>
      </c>
      <c r="G95" t="s">
        <v>2033</v>
      </c>
      <c r="H95">
        <v>0.93333333333333335</v>
      </c>
      <c r="K95">
        <f t="shared" si="1"/>
        <v>0.93333333333333335</v>
      </c>
    </row>
    <row r="96" spans="1:11" x14ac:dyDescent="0.35">
      <c r="A96" t="s">
        <v>2195</v>
      </c>
      <c r="B96" t="e">
        <f>VLOOKUP(A96, 'Time Syn Test'!AL$11:AL$5000, 1, FALSE)</f>
        <v>#N/A</v>
      </c>
      <c r="C96">
        <v>44</v>
      </c>
      <c r="D96" t="s">
        <v>2193</v>
      </c>
      <c r="E96" t="s">
        <v>2030</v>
      </c>
      <c r="F96" t="s">
        <v>2196</v>
      </c>
      <c r="G96" t="s">
        <v>2050</v>
      </c>
      <c r="H96">
        <v>0.74949494949494955</v>
      </c>
      <c r="K96">
        <f t="shared" si="1"/>
        <v>0.74949494949494955</v>
      </c>
    </row>
    <row r="97" spans="1:11" x14ac:dyDescent="0.35">
      <c r="A97" t="s">
        <v>2197</v>
      </c>
      <c r="B97" t="e">
        <f>VLOOKUP(A97, 'Time Syn Test'!AL$11:AL$5000, 1, FALSE)</f>
        <v>#N/A</v>
      </c>
      <c r="C97">
        <v>44</v>
      </c>
      <c r="D97" t="s">
        <v>2193</v>
      </c>
      <c r="E97" t="s">
        <v>2030</v>
      </c>
      <c r="F97" t="s">
        <v>2198</v>
      </c>
      <c r="G97" t="s">
        <v>2034</v>
      </c>
      <c r="H97">
        <v>0.60833333333333328</v>
      </c>
      <c r="J97">
        <v>0</v>
      </c>
      <c r="K97">
        <f t="shared" si="1"/>
        <v>0</v>
      </c>
    </row>
    <row r="98" spans="1:11" x14ac:dyDescent="0.35">
      <c r="A98" t="s">
        <v>2199</v>
      </c>
      <c r="B98" t="e">
        <f>VLOOKUP(A98, 'Time Syn Test'!AL$11:AL$5000, 1, FALSE)</f>
        <v>#N/A</v>
      </c>
      <c r="C98">
        <v>45</v>
      </c>
      <c r="D98" t="s">
        <v>2200</v>
      </c>
      <c r="E98" t="s">
        <v>2031</v>
      </c>
      <c r="F98" t="s">
        <v>2198</v>
      </c>
      <c r="G98" t="s">
        <v>2034</v>
      </c>
      <c r="H98">
        <v>0.71861042183622836</v>
      </c>
      <c r="K98">
        <f t="shared" si="1"/>
        <v>0.71861042183622836</v>
      </c>
    </row>
    <row r="99" spans="1:11" x14ac:dyDescent="0.35">
      <c r="A99" t="s">
        <v>2201</v>
      </c>
      <c r="B99" t="e">
        <f>VLOOKUP(A99, 'Time Syn Test'!AL$11:AL$5000, 1, FALSE)</f>
        <v>#N/A</v>
      </c>
      <c r="C99">
        <v>45</v>
      </c>
      <c r="D99" t="s">
        <v>2200</v>
      </c>
      <c r="E99" t="s">
        <v>2031</v>
      </c>
      <c r="F99" t="s">
        <v>2076</v>
      </c>
      <c r="G99" t="s">
        <v>2054</v>
      </c>
      <c r="H99">
        <v>0.59526881720430103</v>
      </c>
      <c r="J99">
        <v>0</v>
      </c>
      <c r="K99">
        <f t="shared" si="1"/>
        <v>0</v>
      </c>
    </row>
    <row r="100" spans="1:11" x14ac:dyDescent="0.35">
      <c r="A100" t="s">
        <v>2202</v>
      </c>
      <c r="B100" t="e">
        <f>VLOOKUP(A100, 'Time Syn Test'!AL$11:AL$5000, 1, FALSE)</f>
        <v>#N/A</v>
      </c>
      <c r="C100">
        <v>45</v>
      </c>
      <c r="D100" t="s">
        <v>2200</v>
      </c>
      <c r="E100" t="s">
        <v>2031</v>
      </c>
      <c r="F100" t="s">
        <v>2084</v>
      </c>
      <c r="G100" t="s">
        <v>2058</v>
      </c>
      <c r="H100">
        <v>0.59526881720430103</v>
      </c>
      <c r="J100">
        <v>0</v>
      </c>
      <c r="K100">
        <f t="shared" si="1"/>
        <v>0</v>
      </c>
    </row>
    <row r="101" spans="1:11" x14ac:dyDescent="0.35">
      <c r="A101" t="s">
        <v>2189</v>
      </c>
      <c r="B101" t="e">
        <f>VLOOKUP(A101, 'Time Syn Test'!AL$11:AL$5000, 1, FALSE)</f>
        <v>#N/A</v>
      </c>
      <c r="C101">
        <v>46</v>
      </c>
      <c r="D101" t="s">
        <v>2191</v>
      </c>
      <c r="E101" t="s">
        <v>1959</v>
      </c>
      <c r="F101" t="s">
        <v>2190</v>
      </c>
      <c r="G101" t="s">
        <v>2029</v>
      </c>
      <c r="H101">
        <v>0.50695187165775402</v>
      </c>
      <c r="J101">
        <v>0</v>
      </c>
      <c r="K101">
        <f t="shared" si="1"/>
        <v>0</v>
      </c>
    </row>
    <row r="102" spans="1:11" x14ac:dyDescent="0.35">
      <c r="A102" t="s">
        <v>2203</v>
      </c>
      <c r="B102" t="e">
        <f>VLOOKUP(A102, 'Time Syn Test'!AL$11:AL$5000, 1, FALSE)</f>
        <v>#N/A</v>
      </c>
      <c r="C102">
        <v>47</v>
      </c>
      <c r="D102" t="s">
        <v>2196</v>
      </c>
      <c r="E102" t="s">
        <v>2050</v>
      </c>
      <c r="F102" t="s">
        <v>2194</v>
      </c>
      <c r="G102" t="s">
        <v>2033</v>
      </c>
      <c r="H102">
        <v>0.93333333333333335</v>
      </c>
      <c r="K102">
        <f t="shared" si="1"/>
        <v>0.93333333333333335</v>
      </c>
    </row>
    <row r="103" spans="1:11" x14ac:dyDescent="0.35">
      <c r="A103" t="s">
        <v>2204</v>
      </c>
      <c r="B103" t="e">
        <f>VLOOKUP(A103, 'Time Syn Test'!AL$11:AL$5000, 1, FALSE)</f>
        <v>#N/A</v>
      </c>
      <c r="C103">
        <v>47</v>
      </c>
      <c r="D103" t="s">
        <v>2196</v>
      </c>
      <c r="E103" t="s">
        <v>2050</v>
      </c>
      <c r="F103" t="s">
        <v>2193</v>
      </c>
      <c r="G103" t="s">
        <v>2030</v>
      </c>
      <c r="H103">
        <v>0.74949494949494955</v>
      </c>
      <c r="K103">
        <f t="shared" si="1"/>
        <v>0.74949494949494955</v>
      </c>
    </row>
    <row r="104" spans="1:11" x14ac:dyDescent="0.35">
      <c r="A104" t="s">
        <v>2205</v>
      </c>
      <c r="B104" t="e">
        <f>VLOOKUP(A104, 'Time Syn Test'!AL$11:AL$5000, 1, FALSE)</f>
        <v>#N/A</v>
      </c>
      <c r="C104">
        <v>47</v>
      </c>
      <c r="D104" t="s">
        <v>2196</v>
      </c>
      <c r="E104" t="s">
        <v>2050</v>
      </c>
      <c r="F104" t="s">
        <v>2206</v>
      </c>
      <c r="G104" t="s">
        <v>2032</v>
      </c>
      <c r="H104">
        <v>0.62564102564102564</v>
      </c>
      <c r="J104">
        <v>0</v>
      </c>
      <c r="K104">
        <f t="shared" si="1"/>
        <v>0</v>
      </c>
    </row>
    <row r="105" spans="1:11" x14ac:dyDescent="0.35">
      <c r="A105" t="s">
        <v>2205</v>
      </c>
      <c r="B105" t="e">
        <f>VLOOKUP(A105, 'Time Syn Test'!AL$11:AL$5000, 1, FALSE)</f>
        <v>#N/A</v>
      </c>
      <c r="C105">
        <v>48</v>
      </c>
      <c r="D105" t="s">
        <v>2206</v>
      </c>
      <c r="E105" t="s">
        <v>2032</v>
      </c>
      <c r="F105" t="s">
        <v>2196</v>
      </c>
      <c r="G105" t="s">
        <v>2050</v>
      </c>
      <c r="H105">
        <v>0.62564102564102564</v>
      </c>
      <c r="J105">
        <v>0</v>
      </c>
      <c r="K105">
        <f t="shared" si="1"/>
        <v>0</v>
      </c>
    </row>
    <row r="106" spans="1:11" x14ac:dyDescent="0.35">
      <c r="A106" t="s">
        <v>2207</v>
      </c>
      <c r="B106" t="e">
        <f>VLOOKUP(A106, 'Time Syn Test'!AL$11:AL$5000, 1, FALSE)</f>
        <v>#N/A</v>
      </c>
      <c r="C106">
        <v>48</v>
      </c>
      <c r="D106" t="s">
        <v>2206</v>
      </c>
      <c r="E106" t="s">
        <v>2032</v>
      </c>
      <c r="F106" t="s">
        <v>2194</v>
      </c>
      <c r="G106" t="s">
        <v>2033</v>
      </c>
      <c r="H106">
        <v>0.6</v>
      </c>
      <c r="J106">
        <v>0</v>
      </c>
      <c r="K106">
        <f t="shared" si="1"/>
        <v>0</v>
      </c>
    </row>
    <row r="107" spans="1:11" x14ac:dyDescent="0.35">
      <c r="A107" t="s">
        <v>2192</v>
      </c>
      <c r="B107" t="e">
        <f>VLOOKUP(A107, 'Time Syn Test'!AL$11:AL$5000, 1, FALSE)</f>
        <v>#N/A</v>
      </c>
      <c r="C107">
        <v>49</v>
      </c>
      <c r="D107" t="s">
        <v>2194</v>
      </c>
      <c r="E107" t="s">
        <v>2033</v>
      </c>
      <c r="F107" t="s">
        <v>2193</v>
      </c>
      <c r="G107" t="s">
        <v>2030</v>
      </c>
      <c r="H107">
        <v>0.93333333333333335</v>
      </c>
      <c r="K107">
        <f t="shared" si="1"/>
        <v>0.93333333333333335</v>
      </c>
    </row>
    <row r="108" spans="1:11" x14ac:dyDescent="0.35">
      <c r="A108" t="s">
        <v>2203</v>
      </c>
      <c r="B108" t="e">
        <f>VLOOKUP(A108, 'Time Syn Test'!AL$11:AL$5000, 1, FALSE)</f>
        <v>#N/A</v>
      </c>
      <c r="C108">
        <v>49</v>
      </c>
      <c r="D108" t="s">
        <v>2194</v>
      </c>
      <c r="E108" t="s">
        <v>2033</v>
      </c>
      <c r="F108" t="s">
        <v>2196</v>
      </c>
      <c r="G108" t="s">
        <v>2050</v>
      </c>
      <c r="H108">
        <v>0.93333333333333335</v>
      </c>
      <c r="K108">
        <f t="shared" si="1"/>
        <v>0.93333333333333335</v>
      </c>
    </row>
    <row r="109" spans="1:11" x14ac:dyDescent="0.35">
      <c r="A109" t="s">
        <v>2208</v>
      </c>
      <c r="B109" t="e">
        <f>VLOOKUP(A109, 'Time Syn Test'!AL$11:AL$5000, 1, FALSE)</f>
        <v>#N/A</v>
      </c>
      <c r="C109">
        <v>49</v>
      </c>
      <c r="D109" t="s">
        <v>2194</v>
      </c>
      <c r="E109" t="s">
        <v>2033</v>
      </c>
      <c r="F109" t="s">
        <v>2198</v>
      </c>
      <c r="G109" t="s">
        <v>2034</v>
      </c>
      <c r="H109">
        <v>0.89230769230769236</v>
      </c>
      <c r="J109">
        <v>0</v>
      </c>
      <c r="K109">
        <f t="shared" si="1"/>
        <v>0</v>
      </c>
    </row>
    <row r="110" spans="1:11" x14ac:dyDescent="0.35">
      <c r="A110" t="s">
        <v>2209</v>
      </c>
      <c r="B110" t="e">
        <f>VLOOKUP(A110, 'Time Syn Test'!AL$11:AL$5000, 1, FALSE)</f>
        <v>#N/A</v>
      </c>
      <c r="C110">
        <v>50</v>
      </c>
      <c r="D110" t="s">
        <v>2198</v>
      </c>
      <c r="E110" t="s">
        <v>2034</v>
      </c>
      <c r="F110" t="s">
        <v>2200</v>
      </c>
      <c r="G110" t="s">
        <v>2031</v>
      </c>
      <c r="H110">
        <v>0.71861042183622836</v>
      </c>
      <c r="K110">
        <f t="shared" si="1"/>
        <v>0.71861042183622836</v>
      </c>
    </row>
    <row r="111" spans="1:11" x14ac:dyDescent="0.35">
      <c r="A111" t="s">
        <v>2210</v>
      </c>
      <c r="B111" t="e">
        <f>VLOOKUP(A111, 'Time Syn Test'!AL$11:AL$5000, 1, FALSE)</f>
        <v>#N/A</v>
      </c>
      <c r="C111">
        <v>50</v>
      </c>
      <c r="D111" t="s">
        <v>2198</v>
      </c>
      <c r="E111" t="s">
        <v>2034</v>
      </c>
      <c r="F111" t="s">
        <v>2076</v>
      </c>
      <c r="G111" t="s">
        <v>2054</v>
      </c>
      <c r="H111">
        <v>0.60833333333333328</v>
      </c>
      <c r="J111">
        <v>0</v>
      </c>
      <c r="K111">
        <f t="shared" si="1"/>
        <v>0</v>
      </c>
    </row>
    <row r="112" spans="1:11" x14ac:dyDescent="0.35">
      <c r="A112" t="s">
        <v>2211</v>
      </c>
      <c r="B112" t="e">
        <f>VLOOKUP(A112, 'Time Syn Test'!AL$11:AL$5000, 1, FALSE)</f>
        <v>#N/A</v>
      </c>
      <c r="C112">
        <v>50</v>
      </c>
      <c r="D112" t="s">
        <v>2198</v>
      </c>
      <c r="E112" t="s">
        <v>2034</v>
      </c>
      <c r="F112" t="s">
        <v>2084</v>
      </c>
      <c r="G112" t="s">
        <v>2058</v>
      </c>
      <c r="H112">
        <v>0.60833333333333328</v>
      </c>
      <c r="J112">
        <v>0</v>
      </c>
      <c r="K112">
        <f t="shared" si="1"/>
        <v>0</v>
      </c>
    </row>
    <row r="113" spans="1:11" x14ac:dyDescent="0.35">
      <c r="A113" t="s">
        <v>2212</v>
      </c>
      <c r="B113" t="e">
        <f>VLOOKUP(A113, 'Time Syn Test'!AL$11:AL$5000, 1, FALSE)</f>
        <v>#N/A</v>
      </c>
      <c r="C113">
        <v>51</v>
      </c>
      <c r="D113" t="s">
        <v>2181</v>
      </c>
      <c r="E113" t="s">
        <v>2035</v>
      </c>
      <c r="F113" t="s">
        <v>2179</v>
      </c>
      <c r="G113" t="s">
        <v>2036</v>
      </c>
      <c r="H113">
        <v>0.79166666666666674</v>
      </c>
      <c r="J113">
        <v>0</v>
      </c>
      <c r="K113">
        <f t="shared" si="1"/>
        <v>0</v>
      </c>
    </row>
    <row r="114" spans="1:11" x14ac:dyDescent="0.35">
      <c r="A114" t="s">
        <v>2180</v>
      </c>
      <c r="B114" t="e">
        <f>VLOOKUP(A114, 'Time Syn Test'!AL$11:AL$5000, 1, FALSE)</f>
        <v>#N/A</v>
      </c>
      <c r="C114">
        <v>51</v>
      </c>
      <c r="D114" t="s">
        <v>2181</v>
      </c>
      <c r="E114" t="s">
        <v>2035</v>
      </c>
      <c r="F114" t="s">
        <v>2178</v>
      </c>
      <c r="G114" t="s">
        <v>2026</v>
      </c>
      <c r="H114">
        <v>0.63392857142857151</v>
      </c>
      <c r="J114">
        <v>0</v>
      </c>
      <c r="K114">
        <f t="shared" si="1"/>
        <v>0</v>
      </c>
    </row>
    <row r="115" spans="1:11" x14ac:dyDescent="0.35">
      <c r="A115" t="s">
        <v>2213</v>
      </c>
      <c r="B115" t="e">
        <f>VLOOKUP(A115, 'Time Syn Test'!AL$11:AL$5000, 1, FALSE)</f>
        <v>#N/A</v>
      </c>
      <c r="C115">
        <v>51</v>
      </c>
      <c r="D115" t="s">
        <v>2181</v>
      </c>
      <c r="E115" t="s">
        <v>2035</v>
      </c>
      <c r="F115" t="s">
        <v>2186</v>
      </c>
      <c r="G115" t="s">
        <v>2028</v>
      </c>
      <c r="H115">
        <v>0.63392857142857151</v>
      </c>
      <c r="J115">
        <v>0</v>
      </c>
      <c r="K115">
        <f t="shared" si="1"/>
        <v>0</v>
      </c>
    </row>
    <row r="116" spans="1:11" x14ac:dyDescent="0.35">
      <c r="A116" t="s">
        <v>2214</v>
      </c>
      <c r="B116" t="e">
        <f>VLOOKUP(A116, 'Time Syn Test'!AL$11:AL$5000, 1, FALSE)</f>
        <v>#N/A</v>
      </c>
      <c r="C116">
        <v>52</v>
      </c>
      <c r="D116" t="s">
        <v>2179</v>
      </c>
      <c r="E116" t="s">
        <v>2036</v>
      </c>
      <c r="F116" t="s">
        <v>2181</v>
      </c>
      <c r="G116" t="s">
        <v>2035</v>
      </c>
      <c r="H116">
        <v>0.79166666666666674</v>
      </c>
      <c r="J116">
        <v>0</v>
      </c>
      <c r="K116">
        <f t="shared" si="1"/>
        <v>0</v>
      </c>
    </row>
    <row r="117" spans="1:11" x14ac:dyDescent="0.35">
      <c r="A117" t="s">
        <v>2177</v>
      </c>
      <c r="B117" t="e">
        <f>VLOOKUP(A117, 'Time Syn Test'!AL$11:AL$5000, 1, FALSE)</f>
        <v>#N/A</v>
      </c>
      <c r="C117">
        <v>52</v>
      </c>
      <c r="D117" t="s">
        <v>2179</v>
      </c>
      <c r="E117" t="s">
        <v>2036</v>
      </c>
      <c r="F117" t="s">
        <v>2178</v>
      </c>
      <c r="G117" t="s">
        <v>2026</v>
      </c>
      <c r="H117">
        <v>0.6428571428571429</v>
      </c>
      <c r="J117">
        <v>0</v>
      </c>
      <c r="K117">
        <f t="shared" si="1"/>
        <v>0</v>
      </c>
    </row>
    <row r="118" spans="1:11" x14ac:dyDescent="0.35">
      <c r="A118" t="s">
        <v>2215</v>
      </c>
      <c r="B118" t="e">
        <f>VLOOKUP(A118, 'Time Syn Test'!AL$11:AL$5000, 1, FALSE)</f>
        <v>#N/A</v>
      </c>
      <c r="C118">
        <v>52</v>
      </c>
      <c r="D118" t="s">
        <v>2179</v>
      </c>
      <c r="E118" t="s">
        <v>2036</v>
      </c>
      <c r="F118" t="s">
        <v>2186</v>
      </c>
      <c r="G118" t="s">
        <v>2028</v>
      </c>
      <c r="H118">
        <v>0.6428571428571429</v>
      </c>
      <c r="J118">
        <v>0</v>
      </c>
      <c r="K118">
        <f t="shared" si="1"/>
        <v>0</v>
      </c>
    </row>
    <row r="119" spans="1:11" x14ac:dyDescent="0.35">
      <c r="A119" t="s">
        <v>2216</v>
      </c>
      <c r="B119" t="e">
        <f>VLOOKUP(A119, 'Time Syn Test'!AL$11:AL$5000, 1, FALSE)</f>
        <v>#N/A</v>
      </c>
      <c r="C119">
        <v>53</v>
      </c>
      <c r="D119" t="s">
        <v>2217</v>
      </c>
      <c r="E119" t="s">
        <v>2037</v>
      </c>
      <c r="F119" t="s">
        <v>2120</v>
      </c>
      <c r="G119" t="s">
        <v>1953</v>
      </c>
      <c r="H119">
        <v>0</v>
      </c>
      <c r="K119">
        <f t="shared" si="1"/>
        <v>0</v>
      </c>
    </row>
    <row r="120" spans="1:11" x14ac:dyDescent="0.35">
      <c r="A120" t="s">
        <v>2218</v>
      </c>
      <c r="B120" t="e">
        <f>VLOOKUP(A120, 'Time Syn Test'!AL$11:AL$5000, 1, FALSE)</f>
        <v>#N/A</v>
      </c>
      <c r="C120">
        <v>54</v>
      </c>
      <c r="D120" t="s">
        <v>2219</v>
      </c>
      <c r="E120" t="s">
        <v>2038</v>
      </c>
      <c r="F120" t="s">
        <v>2120</v>
      </c>
      <c r="G120" t="s">
        <v>1953</v>
      </c>
      <c r="H120">
        <v>0</v>
      </c>
      <c r="K120">
        <f t="shared" si="1"/>
        <v>0</v>
      </c>
    </row>
    <row r="121" spans="1:11" x14ac:dyDescent="0.35">
      <c r="A121" t="s">
        <v>2220</v>
      </c>
      <c r="B121" t="e">
        <f>VLOOKUP(A121, 'Time Syn Test'!AL$11:AL$5000, 1, FALSE)</f>
        <v>#N/A</v>
      </c>
      <c r="C121">
        <v>55</v>
      </c>
      <c r="D121" t="s">
        <v>2221</v>
      </c>
      <c r="E121" t="s">
        <v>2051</v>
      </c>
      <c r="F121" t="s">
        <v>2222</v>
      </c>
      <c r="G121" t="s">
        <v>2052</v>
      </c>
      <c r="H121">
        <v>0.96666666666666667</v>
      </c>
      <c r="K121">
        <f t="shared" si="1"/>
        <v>0.96666666666666667</v>
      </c>
    </row>
    <row r="122" spans="1:11" x14ac:dyDescent="0.35">
      <c r="A122" t="s">
        <v>2223</v>
      </c>
      <c r="B122" t="e">
        <f>VLOOKUP(A122, 'Time Syn Test'!AL$11:AL$5000, 1, FALSE)</f>
        <v>#N/A</v>
      </c>
      <c r="C122">
        <v>55</v>
      </c>
      <c r="D122" t="s">
        <v>2221</v>
      </c>
      <c r="E122" t="s">
        <v>2051</v>
      </c>
      <c r="F122" t="s">
        <v>2224</v>
      </c>
      <c r="G122" t="s">
        <v>2053</v>
      </c>
      <c r="H122">
        <v>0.96666666666666667</v>
      </c>
      <c r="K122">
        <f t="shared" si="1"/>
        <v>0.96666666666666667</v>
      </c>
    </row>
    <row r="123" spans="1:11" x14ac:dyDescent="0.35">
      <c r="A123" t="s">
        <v>2225</v>
      </c>
      <c r="B123" t="e">
        <f>VLOOKUP(A123, 'Time Syn Test'!AL$11:AL$5000, 1, FALSE)</f>
        <v>#N/A</v>
      </c>
      <c r="C123">
        <v>55</v>
      </c>
      <c r="D123" t="s">
        <v>2221</v>
      </c>
      <c r="E123" t="s">
        <v>2051</v>
      </c>
      <c r="F123" t="s">
        <v>2226</v>
      </c>
      <c r="G123" t="s">
        <v>2042</v>
      </c>
      <c r="H123">
        <v>0.93333333333333335</v>
      </c>
      <c r="K123">
        <f t="shared" si="1"/>
        <v>0.93333333333333335</v>
      </c>
    </row>
    <row r="124" spans="1:11" x14ac:dyDescent="0.35">
      <c r="A124" t="s">
        <v>2220</v>
      </c>
      <c r="B124" t="e">
        <f>VLOOKUP(A124, 'Time Syn Test'!AL$11:AL$5000, 1, FALSE)</f>
        <v>#N/A</v>
      </c>
      <c r="C124">
        <v>56</v>
      </c>
      <c r="D124" t="s">
        <v>2222</v>
      </c>
      <c r="E124" t="s">
        <v>2052</v>
      </c>
      <c r="F124" t="s">
        <v>2221</v>
      </c>
      <c r="G124" t="s">
        <v>2051</v>
      </c>
      <c r="H124">
        <v>0.96666666666666667</v>
      </c>
      <c r="K124">
        <f t="shared" si="1"/>
        <v>0.96666666666666667</v>
      </c>
    </row>
    <row r="125" spans="1:11" x14ac:dyDescent="0.35">
      <c r="A125" t="s">
        <v>2227</v>
      </c>
      <c r="B125" t="e">
        <f>VLOOKUP(A125, 'Time Syn Test'!AL$11:AL$5000, 1, FALSE)</f>
        <v>#N/A</v>
      </c>
      <c r="C125">
        <v>56</v>
      </c>
      <c r="D125" t="s">
        <v>2222</v>
      </c>
      <c r="E125" t="s">
        <v>2052</v>
      </c>
      <c r="F125" t="s">
        <v>2226</v>
      </c>
      <c r="G125" t="s">
        <v>2042</v>
      </c>
      <c r="H125">
        <v>0.96</v>
      </c>
      <c r="K125">
        <f t="shared" si="1"/>
        <v>0.96</v>
      </c>
    </row>
    <row r="126" spans="1:11" x14ac:dyDescent="0.35">
      <c r="A126" t="s">
        <v>2223</v>
      </c>
      <c r="B126" t="e">
        <f>VLOOKUP(A126, 'Time Syn Test'!AL$11:AL$5000, 1, FALSE)</f>
        <v>#N/A</v>
      </c>
      <c r="C126">
        <v>57</v>
      </c>
      <c r="D126" t="s">
        <v>2224</v>
      </c>
      <c r="E126" t="s">
        <v>2053</v>
      </c>
      <c r="F126" t="s">
        <v>2221</v>
      </c>
      <c r="G126" t="s">
        <v>2051</v>
      </c>
      <c r="H126">
        <v>0.96666666666666667</v>
      </c>
      <c r="K126">
        <f t="shared" si="1"/>
        <v>0.96666666666666667</v>
      </c>
    </row>
    <row r="127" spans="1:11" x14ac:dyDescent="0.35">
      <c r="A127" t="s">
        <v>2228</v>
      </c>
      <c r="B127" t="e">
        <f>VLOOKUP(A127, 'Time Syn Test'!AL$11:AL$5000, 1, FALSE)</f>
        <v>#N/A</v>
      </c>
      <c r="C127">
        <v>57</v>
      </c>
      <c r="D127" t="s">
        <v>2224</v>
      </c>
      <c r="E127" t="s">
        <v>2053</v>
      </c>
      <c r="F127" t="s">
        <v>2226</v>
      </c>
      <c r="G127" t="s">
        <v>2042</v>
      </c>
      <c r="H127">
        <v>0.96</v>
      </c>
      <c r="K127">
        <f t="shared" si="1"/>
        <v>0.96</v>
      </c>
    </row>
    <row r="128" spans="1:11" x14ac:dyDescent="0.35">
      <c r="A128" t="s">
        <v>2229</v>
      </c>
      <c r="B128" t="e">
        <f>VLOOKUP(A128, 'Time Syn Test'!AL$11:AL$5000, 1, FALSE)</f>
        <v>#N/A</v>
      </c>
      <c r="C128">
        <v>58</v>
      </c>
      <c r="D128" t="s">
        <v>2230</v>
      </c>
      <c r="E128" t="s">
        <v>2039</v>
      </c>
      <c r="F128" t="s">
        <v>2231</v>
      </c>
      <c r="G128" t="s">
        <v>2040</v>
      </c>
      <c r="H128">
        <v>0.94666666666666666</v>
      </c>
      <c r="K128">
        <f t="shared" si="1"/>
        <v>0.94666666666666666</v>
      </c>
    </row>
    <row r="129" spans="1:11" x14ac:dyDescent="0.35">
      <c r="A129" t="s">
        <v>2232</v>
      </c>
      <c r="B129" t="e">
        <f>VLOOKUP(A129, 'Time Syn Test'!AL$11:AL$5000, 1, FALSE)</f>
        <v>#N/A</v>
      </c>
      <c r="C129">
        <v>58</v>
      </c>
      <c r="D129" t="s">
        <v>2230</v>
      </c>
      <c r="E129" t="s">
        <v>2039</v>
      </c>
      <c r="F129" t="s">
        <v>2233</v>
      </c>
      <c r="G129" t="s">
        <v>2045</v>
      </c>
      <c r="H129">
        <v>0.79300699300699307</v>
      </c>
      <c r="K129">
        <f t="shared" si="1"/>
        <v>0.79300699300699307</v>
      </c>
    </row>
    <row r="130" spans="1:11" x14ac:dyDescent="0.35">
      <c r="A130" t="s">
        <v>2234</v>
      </c>
      <c r="B130" t="e">
        <f>VLOOKUP(A130, 'Time Syn Test'!AL$11:AL$5000, 1, FALSE)</f>
        <v>#N/A</v>
      </c>
      <c r="C130">
        <v>58</v>
      </c>
      <c r="D130" t="s">
        <v>2230</v>
      </c>
      <c r="E130" t="s">
        <v>2039</v>
      </c>
      <c r="F130" t="s">
        <v>2222</v>
      </c>
      <c r="G130" t="s">
        <v>2052</v>
      </c>
      <c r="H130">
        <v>0.7630769230769231</v>
      </c>
      <c r="K130">
        <f t="shared" si="1"/>
        <v>0.7630769230769231</v>
      </c>
    </row>
    <row r="131" spans="1:11" x14ac:dyDescent="0.35">
      <c r="A131" t="s">
        <v>2235</v>
      </c>
      <c r="B131" t="e">
        <f>VLOOKUP(A131, 'Time Syn Test'!AL$11:AL$5000, 1, FALSE)</f>
        <v>#N/A</v>
      </c>
      <c r="C131">
        <v>59</v>
      </c>
      <c r="D131" t="s">
        <v>2231</v>
      </c>
      <c r="E131" t="s">
        <v>2040</v>
      </c>
      <c r="F131" t="s">
        <v>2236</v>
      </c>
      <c r="G131" t="s">
        <v>2005</v>
      </c>
      <c r="H131">
        <v>0.96</v>
      </c>
      <c r="K131">
        <f t="shared" si="1"/>
        <v>0.96</v>
      </c>
    </row>
    <row r="132" spans="1:11" x14ac:dyDescent="0.35">
      <c r="A132" t="s">
        <v>2237</v>
      </c>
      <c r="B132" t="e">
        <f>VLOOKUP(A132, 'Time Syn Test'!AL$11:AL$5000, 1, FALSE)</f>
        <v>#N/A</v>
      </c>
      <c r="C132">
        <v>59</v>
      </c>
      <c r="D132" t="s">
        <v>2231</v>
      </c>
      <c r="E132" t="s">
        <v>2040</v>
      </c>
      <c r="F132" t="s">
        <v>2230</v>
      </c>
      <c r="G132" t="s">
        <v>2039</v>
      </c>
      <c r="H132">
        <v>0.94666666666666666</v>
      </c>
      <c r="J132">
        <v>0</v>
      </c>
      <c r="K132">
        <f t="shared" si="1"/>
        <v>0</v>
      </c>
    </row>
    <row r="133" spans="1:11" x14ac:dyDescent="0.35">
      <c r="A133" t="s">
        <v>2238</v>
      </c>
      <c r="B133" t="e">
        <f>VLOOKUP(A133, 'Time Syn Test'!AL$11:AL$5000, 1, FALSE)</f>
        <v>#N/A</v>
      </c>
      <c r="C133">
        <v>59</v>
      </c>
      <c r="D133" t="s">
        <v>2231</v>
      </c>
      <c r="E133" t="s">
        <v>2040</v>
      </c>
      <c r="F133" t="s">
        <v>2239</v>
      </c>
      <c r="G133" t="s">
        <v>2046</v>
      </c>
      <c r="H133">
        <v>0.8462745098039216</v>
      </c>
      <c r="K133">
        <f t="shared" si="1"/>
        <v>0.8462745098039216</v>
      </c>
    </row>
    <row r="134" spans="1:11" x14ac:dyDescent="0.35">
      <c r="A134" t="s">
        <v>2240</v>
      </c>
      <c r="B134" t="e">
        <f>VLOOKUP(A134, 'Time Syn Test'!AL$11:AL$5000, 1, FALSE)</f>
        <v>#N/A</v>
      </c>
      <c r="C134">
        <v>60</v>
      </c>
      <c r="D134" t="s">
        <v>2241</v>
      </c>
      <c r="E134" t="s">
        <v>2041</v>
      </c>
      <c r="F134" t="s">
        <v>2242</v>
      </c>
      <c r="G134" t="s">
        <v>2003</v>
      </c>
      <c r="H134">
        <v>0.89629629629629626</v>
      </c>
      <c r="K134">
        <f t="shared" ref="K134:K180" si="2">IF(J134&lt;&gt;"", J134, H134)</f>
        <v>0.89629629629629626</v>
      </c>
    </row>
    <row r="135" spans="1:11" x14ac:dyDescent="0.35">
      <c r="A135" t="s">
        <v>2243</v>
      </c>
      <c r="B135" t="e">
        <f>VLOOKUP(A135, 'Time Syn Test'!AL$11:AL$5000, 1, FALSE)</f>
        <v>#N/A</v>
      </c>
      <c r="C135">
        <v>61</v>
      </c>
      <c r="D135" t="s">
        <v>2244</v>
      </c>
      <c r="E135" t="s">
        <v>2002</v>
      </c>
      <c r="F135" t="s">
        <v>2236</v>
      </c>
      <c r="G135" t="s">
        <v>2005</v>
      </c>
      <c r="H135">
        <v>0.92</v>
      </c>
      <c r="J135">
        <v>0</v>
      </c>
      <c r="K135">
        <f t="shared" si="2"/>
        <v>0</v>
      </c>
    </row>
    <row r="136" spans="1:11" x14ac:dyDescent="0.35">
      <c r="A136" t="s">
        <v>2245</v>
      </c>
      <c r="B136" t="e">
        <f>VLOOKUP(A136, 'Time Syn Test'!AL$11:AL$5000, 1, FALSE)</f>
        <v>#N/A</v>
      </c>
      <c r="C136">
        <v>61</v>
      </c>
      <c r="D136" t="s">
        <v>2244</v>
      </c>
      <c r="E136" t="s">
        <v>2002</v>
      </c>
      <c r="F136" t="s">
        <v>2246</v>
      </c>
      <c r="G136" t="s">
        <v>2004</v>
      </c>
      <c r="H136">
        <v>0.87652173913043485</v>
      </c>
      <c r="K136">
        <f t="shared" si="2"/>
        <v>0.87652173913043485</v>
      </c>
    </row>
    <row r="137" spans="1:11" x14ac:dyDescent="0.35">
      <c r="A137" t="s">
        <v>2247</v>
      </c>
      <c r="B137" t="e">
        <f>VLOOKUP(A137, 'Time Syn Test'!AL$11:AL$5000, 1, FALSE)</f>
        <v>#N/A</v>
      </c>
      <c r="C137">
        <v>61</v>
      </c>
      <c r="D137" t="s">
        <v>2244</v>
      </c>
      <c r="E137" t="s">
        <v>2002</v>
      </c>
      <c r="F137" t="s">
        <v>2231</v>
      </c>
      <c r="G137" t="s">
        <v>2040</v>
      </c>
      <c r="H137">
        <v>0.7443478260869566</v>
      </c>
      <c r="J137">
        <v>0</v>
      </c>
      <c r="K137">
        <f t="shared" si="2"/>
        <v>0</v>
      </c>
    </row>
    <row r="138" spans="1:11" x14ac:dyDescent="0.35">
      <c r="A138" t="s">
        <v>2248</v>
      </c>
      <c r="B138" t="e">
        <f>VLOOKUP(A138, 'Time Syn Test'!AL$11:AL$5000, 1, FALSE)</f>
        <v>#N/A</v>
      </c>
      <c r="C138">
        <v>62</v>
      </c>
      <c r="D138" t="s">
        <v>2249</v>
      </c>
      <c r="E138" t="s">
        <v>1984</v>
      </c>
      <c r="F138" t="s">
        <v>2120</v>
      </c>
      <c r="G138" t="s">
        <v>1953</v>
      </c>
      <c r="H138">
        <v>0</v>
      </c>
      <c r="K138">
        <f t="shared" si="2"/>
        <v>0</v>
      </c>
    </row>
    <row r="139" spans="1:11" x14ac:dyDescent="0.35">
      <c r="A139" t="s">
        <v>2250</v>
      </c>
      <c r="B139" t="e">
        <f>VLOOKUP(A139, 'Time Syn Test'!AL$11:AL$5000, 1, FALSE)</f>
        <v>#N/A</v>
      </c>
      <c r="C139">
        <v>62</v>
      </c>
      <c r="D139" t="s">
        <v>2251</v>
      </c>
      <c r="E139" t="s">
        <v>1984</v>
      </c>
      <c r="F139" t="s">
        <v>2120</v>
      </c>
      <c r="G139" t="s">
        <v>1953</v>
      </c>
      <c r="H139">
        <v>0</v>
      </c>
      <c r="K139">
        <f t="shared" si="2"/>
        <v>0</v>
      </c>
    </row>
    <row r="140" spans="1:11" x14ac:dyDescent="0.35">
      <c r="A140" t="s">
        <v>2252</v>
      </c>
      <c r="B140" t="e">
        <f>VLOOKUP(A140, 'Time Syn Test'!AL$11:AL$5000, 1, FALSE)</f>
        <v>#N/A</v>
      </c>
      <c r="C140">
        <v>62</v>
      </c>
      <c r="D140" t="s">
        <v>2253</v>
      </c>
      <c r="E140" t="s">
        <v>1984</v>
      </c>
      <c r="F140" t="s">
        <v>2120</v>
      </c>
      <c r="G140" t="s">
        <v>1953</v>
      </c>
      <c r="H140">
        <v>0</v>
      </c>
      <c r="K140">
        <f t="shared" si="2"/>
        <v>0</v>
      </c>
    </row>
    <row r="141" spans="1:11" x14ac:dyDescent="0.35">
      <c r="A141" t="s">
        <v>2254</v>
      </c>
      <c r="B141" t="e">
        <f>VLOOKUP(A141, 'Time Syn Test'!AL$11:AL$5000, 1, FALSE)</f>
        <v>#N/A</v>
      </c>
      <c r="C141">
        <v>62</v>
      </c>
      <c r="D141" t="s">
        <v>2255</v>
      </c>
      <c r="E141" t="s">
        <v>1984</v>
      </c>
      <c r="F141" t="s">
        <v>2120</v>
      </c>
      <c r="G141" t="s">
        <v>1953</v>
      </c>
      <c r="H141">
        <v>0</v>
      </c>
      <c r="K141">
        <f t="shared" si="2"/>
        <v>0</v>
      </c>
    </row>
    <row r="142" spans="1:11" x14ac:dyDescent="0.35">
      <c r="A142" t="s">
        <v>2227</v>
      </c>
      <c r="B142" t="e">
        <f>VLOOKUP(A142, 'Time Syn Test'!AL$11:AL$5000, 1, FALSE)</f>
        <v>#N/A</v>
      </c>
      <c r="C142">
        <v>63</v>
      </c>
      <c r="D142" t="s">
        <v>2226</v>
      </c>
      <c r="E142" t="s">
        <v>2042</v>
      </c>
      <c r="F142" t="s">
        <v>2222</v>
      </c>
      <c r="G142" t="s">
        <v>2052</v>
      </c>
      <c r="H142">
        <v>0.96</v>
      </c>
      <c r="K142">
        <f t="shared" si="2"/>
        <v>0.96</v>
      </c>
    </row>
    <row r="143" spans="1:11" x14ac:dyDescent="0.35">
      <c r="A143" t="s">
        <v>2228</v>
      </c>
      <c r="B143" t="e">
        <f>VLOOKUP(A143, 'Time Syn Test'!AL$11:AL$5000, 1, FALSE)</f>
        <v>#N/A</v>
      </c>
      <c r="C143">
        <v>63</v>
      </c>
      <c r="D143" t="s">
        <v>2226</v>
      </c>
      <c r="E143" t="s">
        <v>2042</v>
      </c>
      <c r="F143" t="s">
        <v>2224</v>
      </c>
      <c r="G143" t="s">
        <v>2053</v>
      </c>
      <c r="H143">
        <v>0.96</v>
      </c>
      <c r="K143">
        <f t="shared" si="2"/>
        <v>0.96</v>
      </c>
    </row>
    <row r="144" spans="1:11" x14ac:dyDescent="0.35">
      <c r="A144" t="s">
        <v>2256</v>
      </c>
      <c r="B144" t="e">
        <f>VLOOKUP(A144, 'Time Syn Test'!AL$11:AL$5000, 1, FALSE)</f>
        <v>#N/A</v>
      </c>
      <c r="C144">
        <v>63</v>
      </c>
      <c r="D144" t="s">
        <v>2226</v>
      </c>
      <c r="E144" t="s">
        <v>2042</v>
      </c>
      <c r="F144" t="s">
        <v>2221</v>
      </c>
      <c r="G144" t="s">
        <v>2051</v>
      </c>
      <c r="H144">
        <v>0.93333333333333335</v>
      </c>
      <c r="K144">
        <f t="shared" si="2"/>
        <v>0.93333333333333335</v>
      </c>
    </row>
    <row r="145" spans="1:11" x14ac:dyDescent="0.35">
      <c r="A145" t="s">
        <v>2257</v>
      </c>
      <c r="B145" t="e">
        <f>VLOOKUP(A145, 'Time Syn Test'!AL$11:AL$5000, 1, FALSE)</f>
        <v>#N/A</v>
      </c>
      <c r="C145">
        <v>64</v>
      </c>
      <c r="D145" t="s">
        <v>2258</v>
      </c>
      <c r="E145" t="s">
        <v>2043</v>
      </c>
      <c r="F145" t="s">
        <v>2233</v>
      </c>
      <c r="G145" t="s">
        <v>2045</v>
      </c>
      <c r="H145">
        <v>0.94545454545454544</v>
      </c>
      <c r="K145">
        <f t="shared" si="2"/>
        <v>0.94545454545454544</v>
      </c>
    </row>
    <row r="146" spans="1:11" x14ac:dyDescent="0.35">
      <c r="A146" t="s">
        <v>2259</v>
      </c>
      <c r="B146" t="e">
        <f>VLOOKUP(A146, 'Time Syn Test'!AL$11:AL$5000, 1, FALSE)</f>
        <v>#N/A</v>
      </c>
      <c r="C146">
        <v>64</v>
      </c>
      <c r="D146" t="s">
        <v>2258</v>
      </c>
      <c r="E146" t="s">
        <v>2043</v>
      </c>
      <c r="F146" t="s">
        <v>2260</v>
      </c>
      <c r="G146" t="s">
        <v>2044</v>
      </c>
      <c r="H146">
        <v>0.93333333333333335</v>
      </c>
      <c r="J146">
        <v>0</v>
      </c>
      <c r="K146">
        <f t="shared" si="2"/>
        <v>0</v>
      </c>
    </row>
    <row r="147" spans="1:11" x14ac:dyDescent="0.35">
      <c r="A147" t="s">
        <v>2261</v>
      </c>
      <c r="B147" t="e">
        <f>VLOOKUP(A147, 'Time Syn Test'!AL$11:AL$5000, 1, FALSE)</f>
        <v>#N/A</v>
      </c>
      <c r="C147">
        <v>64</v>
      </c>
      <c r="D147" t="s">
        <v>2258</v>
      </c>
      <c r="E147" t="s">
        <v>2043</v>
      </c>
      <c r="F147" t="s">
        <v>2239</v>
      </c>
      <c r="G147" t="s">
        <v>2046</v>
      </c>
      <c r="H147">
        <v>0.90666666666666673</v>
      </c>
      <c r="J147">
        <v>0</v>
      </c>
      <c r="K147">
        <f t="shared" si="2"/>
        <v>0</v>
      </c>
    </row>
    <row r="148" spans="1:11" x14ac:dyDescent="0.35">
      <c r="A148" t="s">
        <v>2259</v>
      </c>
      <c r="B148" t="e">
        <f>VLOOKUP(A148, 'Time Syn Test'!AL$11:AL$5000, 1, FALSE)</f>
        <v>#N/A</v>
      </c>
      <c r="C148">
        <v>65</v>
      </c>
      <c r="D148" t="s">
        <v>2260</v>
      </c>
      <c r="E148" t="s">
        <v>2044</v>
      </c>
      <c r="F148" t="s">
        <v>2258</v>
      </c>
      <c r="G148" t="s">
        <v>2043</v>
      </c>
      <c r="H148">
        <v>0.93333333333333335</v>
      </c>
      <c r="J148">
        <v>0</v>
      </c>
      <c r="K148">
        <f t="shared" si="2"/>
        <v>0</v>
      </c>
    </row>
    <row r="149" spans="1:11" x14ac:dyDescent="0.35">
      <c r="A149" t="s">
        <v>2262</v>
      </c>
      <c r="B149" t="e">
        <f>VLOOKUP(A149, 'Time Syn Test'!AL$11:AL$5000, 1, FALSE)</f>
        <v>#N/A</v>
      </c>
      <c r="C149">
        <v>65</v>
      </c>
      <c r="D149" t="s">
        <v>2260</v>
      </c>
      <c r="E149" t="s">
        <v>2044</v>
      </c>
      <c r="F149" t="s">
        <v>2233</v>
      </c>
      <c r="G149" t="s">
        <v>2045</v>
      </c>
      <c r="H149">
        <v>0.68848484848484848</v>
      </c>
      <c r="J149">
        <v>0</v>
      </c>
      <c r="K149">
        <f t="shared" si="2"/>
        <v>0</v>
      </c>
    </row>
    <row r="150" spans="1:11" x14ac:dyDescent="0.35">
      <c r="A150" t="s">
        <v>2263</v>
      </c>
      <c r="B150" t="e">
        <f>VLOOKUP(A150, 'Time Syn Test'!AL$11:AL$5000, 1, FALSE)</f>
        <v>#N/A</v>
      </c>
      <c r="C150">
        <v>65</v>
      </c>
      <c r="D150" t="s">
        <v>2260</v>
      </c>
      <c r="E150" t="s">
        <v>2044</v>
      </c>
      <c r="F150" t="s">
        <v>2226</v>
      </c>
      <c r="G150" t="s">
        <v>2042</v>
      </c>
      <c r="H150">
        <v>0.68571428571428572</v>
      </c>
      <c r="J150">
        <v>0</v>
      </c>
      <c r="K150">
        <f t="shared" si="2"/>
        <v>0</v>
      </c>
    </row>
    <row r="151" spans="1:11" x14ac:dyDescent="0.35">
      <c r="A151" t="s">
        <v>2264</v>
      </c>
      <c r="B151" t="e">
        <f>VLOOKUP(A151, 'Time Syn Test'!AL$11:AL$5000, 1, FALSE)</f>
        <v>#N/A</v>
      </c>
      <c r="C151">
        <v>66</v>
      </c>
      <c r="D151" t="s">
        <v>2242</v>
      </c>
      <c r="E151" t="s">
        <v>2003</v>
      </c>
      <c r="F151" t="s">
        <v>2241</v>
      </c>
      <c r="G151" t="s">
        <v>2041</v>
      </c>
      <c r="H151">
        <v>0.89629629629629626</v>
      </c>
      <c r="K151">
        <f t="shared" si="2"/>
        <v>0.89629629629629626</v>
      </c>
    </row>
    <row r="152" spans="1:11" x14ac:dyDescent="0.35">
      <c r="A152" t="s">
        <v>2265</v>
      </c>
      <c r="B152" t="e">
        <f>VLOOKUP(A152, 'Time Syn Test'!AL$11:AL$5000, 1, FALSE)</f>
        <v>#N/A</v>
      </c>
      <c r="C152">
        <v>67</v>
      </c>
      <c r="D152" t="s">
        <v>2233</v>
      </c>
      <c r="E152" t="s">
        <v>2045</v>
      </c>
      <c r="F152" t="s">
        <v>2239</v>
      </c>
      <c r="G152" t="s">
        <v>2046</v>
      </c>
      <c r="H152">
        <v>0.94666666666666666</v>
      </c>
      <c r="J152">
        <v>0</v>
      </c>
      <c r="K152">
        <f t="shared" si="2"/>
        <v>0</v>
      </c>
    </row>
    <row r="153" spans="1:11" x14ac:dyDescent="0.35">
      <c r="A153" t="s">
        <v>2266</v>
      </c>
      <c r="B153" t="e">
        <f>VLOOKUP(A153, 'Time Syn Test'!AL$11:AL$5000, 1, FALSE)</f>
        <v>#N/A</v>
      </c>
      <c r="C153">
        <v>67</v>
      </c>
      <c r="D153" t="s">
        <v>2233</v>
      </c>
      <c r="E153" t="s">
        <v>2045</v>
      </c>
      <c r="F153" t="s">
        <v>2258</v>
      </c>
      <c r="G153" t="s">
        <v>2043</v>
      </c>
      <c r="H153">
        <v>0.94545454545454544</v>
      </c>
      <c r="J153">
        <v>0</v>
      </c>
      <c r="K153">
        <f t="shared" si="2"/>
        <v>0</v>
      </c>
    </row>
    <row r="154" spans="1:11" x14ac:dyDescent="0.35">
      <c r="A154" t="s">
        <v>2267</v>
      </c>
      <c r="B154" t="e">
        <f>VLOOKUP(A154, 'Time Syn Test'!AL$11:AL$5000, 1, FALSE)</f>
        <v>#N/A</v>
      </c>
      <c r="C154">
        <v>67</v>
      </c>
      <c r="D154" t="s">
        <v>2233</v>
      </c>
      <c r="E154" t="s">
        <v>2045</v>
      </c>
      <c r="F154" t="s">
        <v>2230</v>
      </c>
      <c r="G154" t="s">
        <v>2039</v>
      </c>
      <c r="H154">
        <v>0.79300699300699307</v>
      </c>
      <c r="K154">
        <f t="shared" si="2"/>
        <v>0.79300699300699307</v>
      </c>
    </row>
    <row r="155" spans="1:11" x14ac:dyDescent="0.35">
      <c r="A155" t="s">
        <v>2268</v>
      </c>
      <c r="B155" t="e">
        <f>VLOOKUP(A155, 'Time Syn Test'!AL$11:AL$5000, 1, FALSE)</f>
        <v>#N/A</v>
      </c>
      <c r="C155">
        <v>68</v>
      </c>
      <c r="D155" t="s">
        <v>2246</v>
      </c>
      <c r="E155" t="s">
        <v>2004</v>
      </c>
      <c r="F155" t="s">
        <v>2269</v>
      </c>
      <c r="G155" t="s">
        <v>2006</v>
      </c>
      <c r="H155">
        <v>0.92380952380952386</v>
      </c>
      <c r="J155">
        <v>0</v>
      </c>
      <c r="K155">
        <f t="shared" si="2"/>
        <v>0</v>
      </c>
    </row>
    <row r="156" spans="1:11" x14ac:dyDescent="0.35">
      <c r="A156" t="s">
        <v>2270</v>
      </c>
      <c r="B156" t="e">
        <f>VLOOKUP(A156, 'Time Syn Test'!AL$11:AL$5000, 1, FALSE)</f>
        <v>#N/A</v>
      </c>
      <c r="C156">
        <v>68</v>
      </c>
      <c r="D156" t="s">
        <v>2246</v>
      </c>
      <c r="E156" t="s">
        <v>2004</v>
      </c>
      <c r="F156" t="s">
        <v>2244</v>
      </c>
      <c r="G156" t="s">
        <v>2002</v>
      </c>
      <c r="H156">
        <v>0.87652173913043485</v>
      </c>
      <c r="J156">
        <v>0</v>
      </c>
      <c r="K156">
        <f t="shared" si="2"/>
        <v>0</v>
      </c>
    </row>
    <row r="157" spans="1:11" x14ac:dyDescent="0.35">
      <c r="A157" t="s">
        <v>2271</v>
      </c>
      <c r="B157" t="e">
        <f>VLOOKUP(A157, 'Time Syn Test'!AL$11:AL$5000, 1, FALSE)</f>
        <v>#N/A</v>
      </c>
      <c r="C157">
        <v>69</v>
      </c>
      <c r="D157" t="s">
        <v>2236</v>
      </c>
      <c r="E157" t="s">
        <v>2005</v>
      </c>
      <c r="F157" t="s">
        <v>2231</v>
      </c>
      <c r="G157" t="s">
        <v>2040</v>
      </c>
      <c r="H157">
        <v>0.96</v>
      </c>
      <c r="J157">
        <v>0</v>
      </c>
      <c r="K157">
        <f t="shared" si="2"/>
        <v>0</v>
      </c>
    </row>
    <row r="158" spans="1:11" x14ac:dyDescent="0.35">
      <c r="A158" t="s">
        <v>2272</v>
      </c>
      <c r="B158" t="e">
        <f>VLOOKUP(A158, 'Time Syn Test'!AL$11:AL$5000, 1, FALSE)</f>
        <v>#N/A</v>
      </c>
      <c r="C158">
        <v>69</v>
      </c>
      <c r="D158" t="s">
        <v>2236</v>
      </c>
      <c r="E158" t="s">
        <v>2005</v>
      </c>
      <c r="F158" t="s">
        <v>2244</v>
      </c>
      <c r="G158" t="s">
        <v>2002</v>
      </c>
      <c r="H158">
        <v>0.92</v>
      </c>
      <c r="J158">
        <v>0</v>
      </c>
      <c r="K158">
        <f t="shared" si="2"/>
        <v>0</v>
      </c>
    </row>
    <row r="159" spans="1:11" x14ac:dyDescent="0.35">
      <c r="A159" t="s">
        <v>2273</v>
      </c>
      <c r="B159" t="e">
        <f>VLOOKUP(A159, 'Time Syn Test'!AL$11:AL$5000, 1, FALSE)</f>
        <v>#N/A</v>
      </c>
      <c r="C159">
        <v>69</v>
      </c>
      <c r="D159" t="s">
        <v>2236</v>
      </c>
      <c r="E159" t="s">
        <v>2005</v>
      </c>
      <c r="F159" t="s">
        <v>2269</v>
      </c>
      <c r="G159" t="s">
        <v>2006</v>
      </c>
      <c r="H159">
        <v>0.8</v>
      </c>
      <c r="K159">
        <f t="shared" si="2"/>
        <v>0.8</v>
      </c>
    </row>
    <row r="160" spans="1:11" x14ac:dyDescent="0.35">
      <c r="A160" t="s">
        <v>2274</v>
      </c>
      <c r="B160" t="e">
        <f>VLOOKUP(A160, 'Time Syn Test'!AL$11:AL$5000, 1, FALSE)</f>
        <v>#N/A</v>
      </c>
      <c r="C160">
        <v>70</v>
      </c>
      <c r="D160" t="s">
        <v>2269</v>
      </c>
      <c r="E160" t="s">
        <v>2006</v>
      </c>
      <c r="F160" t="s">
        <v>2246</v>
      </c>
      <c r="G160" t="s">
        <v>2004</v>
      </c>
      <c r="H160">
        <v>0.92380952380952386</v>
      </c>
      <c r="J160">
        <v>0</v>
      </c>
      <c r="K160">
        <f t="shared" si="2"/>
        <v>0</v>
      </c>
    </row>
    <row r="161" spans="1:11" x14ac:dyDescent="0.35">
      <c r="A161" t="s">
        <v>2275</v>
      </c>
      <c r="B161" t="e">
        <f>VLOOKUP(A161, 'Time Syn Test'!AL$11:AL$5000, 1, FALSE)</f>
        <v>#N/A</v>
      </c>
      <c r="C161">
        <v>70</v>
      </c>
      <c r="D161" t="s">
        <v>2269</v>
      </c>
      <c r="E161" t="s">
        <v>2006</v>
      </c>
      <c r="F161" t="s">
        <v>2236</v>
      </c>
      <c r="G161" t="s">
        <v>2005</v>
      </c>
      <c r="H161">
        <v>0.8</v>
      </c>
      <c r="K161">
        <f t="shared" si="2"/>
        <v>0.8</v>
      </c>
    </row>
    <row r="162" spans="1:11" x14ac:dyDescent="0.35">
      <c r="A162" t="s">
        <v>2276</v>
      </c>
      <c r="B162" t="e">
        <f>VLOOKUP(A162, 'Time Syn Test'!AL$11:AL$5000, 1, FALSE)</f>
        <v>#N/A</v>
      </c>
      <c r="C162">
        <v>70</v>
      </c>
      <c r="D162" t="s">
        <v>2269</v>
      </c>
      <c r="E162" t="s">
        <v>2006</v>
      </c>
      <c r="F162" t="s">
        <v>2231</v>
      </c>
      <c r="G162" t="s">
        <v>2040</v>
      </c>
      <c r="H162">
        <v>0.72649572649572658</v>
      </c>
      <c r="J162">
        <v>0</v>
      </c>
      <c r="K162">
        <f t="shared" si="2"/>
        <v>0</v>
      </c>
    </row>
    <row r="163" spans="1:11" x14ac:dyDescent="0.35">
      <c r="A163" t="s">
        <v>2277</v>
      </c>
      <c r="B163" t="e">
        <f>VLOOKUP(A163, 'Time Syn Test'!AL$11:AL$5000, 1, FALSE)</f>
        <v>#N/A</v>
      </c>
      <c r="C163">
        <v>71</v>
      </c>
      <c r="D163" t="s">
        <v>2239</v>
      </c>
      <c r="E163" t="s">
        <v>2046</v>
      </c>
      <c r="F163" t="s">
        <v>2233</v>
      </c>
      <c r="G163" t="s">
        <v>2045</v>
      </c>
      <c r="H163">
        <v>0.94666666666666666</v>
      </c>
      <c r="J163">
        <v>0</v>
      </c>
      <c r="K163">
        <f t="shared" si="2"/>
        <v>0</v>
      </c>
    </row>
    <row r="164" spans="1:11" x14ac:dyDescent="0.35">
      <c r="A164" t="s">
        <v>2278</v>
      </c>
      <c r="B164" t="e">
        <f>VLOOKUP(A164, 'Time Syn Test'!AL$11:AL$5000, 1, FALSE)</f>
        <v>#N/A</v>
      </c>
      <c r="C164">
        <v>71</v>
      </c>
      <c r="D164" t="s">
        <v>2239</v>
      </c>
      <c r="E164" t="s">
        <v>2046</v>
      </c>
      <c r="F164" t="s">
        <v>2258</v>
      </c>
      <c r="G164" t="s">
        <v>2043</v>
      </c>
      <c r="H164">
        <v>0.90666666666666673</v>
      </c>
      <c r="J164">
        <v>0</v>
      </c>
      <c r="K164">
        <f t="shared" si="2"/>
        <v>0</v>
      </c>
    </row>
    <row r="165" spans="1:11" x14ac:dyDescent="0.35">
      <c r="A165" t="s">
        <v>2279</v>
      </c>
      <c r="B165" t="e">
        <f>VLOOKUP(A165, 'Time Syn Test'!AL$11:AL$5000, 1, FALSE)</f>
        <v>#N/A</v>
      </c>
      <c r="C165">
        <v>71</v>
      </c>
      <c r="D165" t="s">
        <v>2239</v>
      </c>
      <c r="E165" t="s">
        <v>2046</v>
      </c>
      <c r="F165" t="s">
        <v>2231</v>
      </c>
      <c r="G165" t="s">
        <v>2040</v>
      </c>
      <c r="H165">
        <v>0.8462745098039216</v>
      </c>
      <c r="J165">
        <v>0</v>
      </c>
      <c r="K165">
        <f t="shared" si="2"/>
        <v>0</v>
      </c>
    </row>
    <row r="166" spans="1:11" x14ac:dyDescent="0.35">
      <c r="A166" t="s">
        <v>2280</v>
      </c>
      <c r="B166" t="e">
        <f>VLOOKUP(A166, 'Time Syn Test'!AL$11:AL$5000, 1, FALSE)</f>
        <v>#N/A</v>
      </c>
      <c r="C166">
        <v>72</v>
      </c>
      <c r="D166" t="s">
        <v>2281</v>
      </c>
      <c r="E166" t="s">
        <v>1997</v>
      </c>
      <c r="F166" t="s">
        <v>2120</v>
      </c>
      <c r="G166" t="s">
        <v>1953</v>
      </c>
      <c r="H166">
        <v>0</v>
      </c>
      <c r="K166">
        <f t="shared" si="2"/>
        <v>0</v>
      </c>
    </row>
    <row r="167" spans="1:11" x14ac:dyDescent="0.35">
      <c r="A167" t="s">
        <v>2282</v>
      </c>
      <c r="B167" t="e">
        <f>VLOOKUP(A167, 'Time Syn Test'!AL$11:AL$5000, 1, FALSE)</f>
        <v>#N/A</v>
      </c>
      <c r="C167">
        <v>72</v>
      </c>
      <c r="D167" t="s">
        <v>2283</v>
      </c>
      <c r="E167" t="s">
        <v>1997</v>
      </c>
      <c r="F167" t="s">
        <v>2120</v>
      </c>
      <c r="G167" t="s">
        <v>1953</v>
      </c>
      <c r="H167">
        <v>0</v>
      </c>
      <c r="K167">
        <f t="shared" si="2"/>
        <v>0</v>
      </c>
    </row>
    <row r="168" spans="1:11" x14ac:dyDescent="0.35">
      <c r="A168" t="s">
        <v>2284</v>
      </c>
      <c r="B168" t="e">
        <f>VLOOKUP(A168, 'Time Syn Test'!AL$11:AL$5000, 1, FALSE)</f>
        <v>#N/A</v>
      </c>
      <c r="C168">
        <v>72</v>
      </c>
      <c r="D168" t="s">
        <v>2285</v>
      </c>
      <c r="E168" t="s">
        <v>1997</v>
      </c>
      <c r="F168" t="s">
        <v>2120</v>
      </c>
      <c r="G168" t="s">
        <v>1953</v>
      </c>
      <c r="H168">
        <v>0</v>
      </c>
      <c r="K168">
        <f t="shared" si="2"/>
        <v>0</v>
      </c>
    </row>
    <row r="169" spans="1:11" x14ac:dyDescent="0.35">
      <c r="A169" t="s">
        <v>2286</v>
      </c>
      <c r="B169" t="e">
        <f>VLOOKUP(A169, 'Time Syn Test'!AL$11:AL$5000, 1, FALSE)</f>
        <v>#N/A</v>
      </c>
      <c r="C169">
        <v>72</v>
      </c>
      <c r="D169" t="s">
        <v>2287</v>
      </c>
      <c r="E169" t="s">
        <v>1997</v>
      </c>
      <c r="F169" t="s">
        <v>2120</v>
      </c>
      <c r="G169" t="s">
        <v>1953</v>
      </c>
      <c r="H169">
        <v>0</v>
      </c>
      <c r="K169">
        <f t="shared" si="2"/>
        <v>0</v>
      </c>
    </row>
    <row r="170" spans="1:11" x14ac:dyDescent="0.35">
      <c r="A170" t="s">
        <v>2288</v>
      </c>
      <c r="B170" t="e">
        <f>VLOOKUP(A170, 'Time Syn Test'!AL$11:AL$5000, 1, FALSE)</f>
        <v>#N/A</v>
      </c>
      <c r="C170">
        <v>72</v>
      </c>
      <c r="D170" t="s">
        <v>2289</v>
      </c>
      <c r="E170" t="s">
        <v>1997</v>
      </c>
      <c r="F170" t="s">
        <v>2120</v>
      </c>
      <c r="G170" t="s">
        <v>1953</v>
      </c>
      <c r="H170">
        <v>0</v>
      </c>
      <c r="K170">
        <f t="shared" si="2"/>
        <v>0</v>
      </c>
    </row>
    <row r="171" spans="1:11" x14ac:dyDescent="0.35">
      <c r="A171" t="s">
        <v>2290</v>
      </c>
      <c r="B171" t="e">
        <f>VLOOKUP(A171, 'Time Syn Test'!AL$11:AL$5000, 1, FALSE)</f>
        <v>#N/A</v>
      </c>
      <c r="C171">
        <v>72</v>
      </c>
      <c r="D171" t="s">
        <v>2291</v>
      </c>
      <c r="E171" t="s">
        <v>1997</v>
      </c>
      <c r="F171" t="s">
        <v>2120</v>
      </c>
      <c r="G171" t="s">
        <v>1953</v>
      </c>
      <c r="H171">
        <v>0</v>
      </c>
      <c r="K171">
        <f t="shared" si="2"/>
        <v>0</v>
      </c>
    </row>
    <row r="172" spans="1:11" x14ac:dyDescent="0.35">
      <c r="A172" t="s">
        <v>2292</v>
      </c>
      <c r="B172" t="e">
        <f>VLOOKUP(A172, 'Time Syn Test'!AL$11:AL$5000, 1, FALSE)</f>
        <v>#N/A</v>
      </c>
      <c r="C172">
        <v>73</v>
      </c>
      <c r="D172" t="s">
        <v>2293</v>
      </c>
      <c r="E172" t="s">
        <v>2047</v>
      </c>
      <c r="F172" t="s">
        <v>2101</v>
      </c>
      <c r="G172" t="s">
        <v>2069</v>
      </c>
      <c r="H172">
        <v>0.51111111111111118</v>
      </c>
      <c r="J172">
        <v>0</v>
      </c>
      <c r="K172">
        <f t="shared" si="2"/>
        <v>0</v>
      </c>
    </row>
    <row r="173" spans="1:11" x14ac:dyDescent="0.35">
      <c r="A173" t="s">
        <v>2294</v>
      </c>
      <c r="B173" t="e">
        <f>VLOOKUP(A173, 'Time Syn Test'!AL$11:AL$5000, 1, FALSE)</f>
        <v>#N/A</v>
      </c>
      <c r="C173">
        <v>74</v>
      </c>
      <c r="D173" t="s">
        <v>2295</v>
      </c>
      <c r="E173" t="s">
        <v>2001</v>
      </c>
      <c r="F173" t="s">
        <v>2120</v>
      </c>
      <c r="G173" t="s">
        <v>1953</v>
      </c>
      <c r="H173">
        <v>0</v>
      </c>
      <c r="K173">
        <f t="shared" si="2"/>
        <v>0</v>
      </c>
    </row>
    <row r="174" spans="1:11" x14ac:dyDescent="0.35">
      <c r="A174" t="s">
        <v>2301</v>
      </c>
      <c r="B174" t="e">
        <f>VLOOKUP(A174, 'Time Syn Test'!AL$11:AL$5000, 1, FALSE)</f>
        <v>#N/A</v>
      </c>
      <c r="C174">
        <v>35</v>
      </c>
      <c r="D174" t="s">
        <v>2161</v>
      </c>
      <c r="E174" t="s">
        <v>2071</v>
      </c>
      <c r="F174" t="s">
        <v>2302</v>
      </c>
      <c r="G174" t="s">
        <v>2298</v>
      </c>
      <c r="H174" s="13">
        <v>0.93333333333333335</v>
      </c>
      <c r="K174">
        <f t="shared" si="2"/>
        <v>0.93333333333333335</v>
      </c>
    </row>
    <row r="175" spans="1:11" x14ac:dyDescent="0.35">
      <c r="A175" t="s">
        <v>2303</v>
      </c>
      <c r="B175" t="e">
        <f>VLOOKUP(A175, 'Time Syn Test'!AL$11:AL$5000, 1, FALSE)</f>
        <v>#N/A</v>
      </c>
      <c r="C175">
        <v>37</v>
      </c>
      <c r="D175" t="s">
        <v>2154</v>
      </c>
      <c r="E175" t="s">
        <v>2024</v>
      </c>
      <c r="F175" t="s">
        <v>2302</v>
      </c>
      <c r="G175" t="s">
        <v>2298</v>
      </c>
      <c r="H175" s="13">
        <v>0.9</v>
      </c>
      <c r="K175">
        <f t="shared" si="2"/>
        <v>0.9</v>
      </c>
    </row>
    <row r="176" spans="1:11" x14ac:dyDescent="0.35">
      <c r="A176" t="s">
        <v>2304</v>
      </c>
      <c r="B176" t="e">
        <f>VLOOKUP(A176, 'Time Syn Test'!AL$11:AL$5000, 1, FALSE)</f>
        <v>#N/A</v>
      </c>
      <c r="C176">
        <v>38</v>
      </c>
      <c r="D176" t="s">
        <v>2166</v>
      </c>
      <c r="E176" t="s">
        <v>2049</v>
      </c>
      <c r="F176" t="s">
        <v>2302</v>
      </c>
      <c r="G176" t="s">
        <v>2298</v>
      </c>
      <c r="H176" s="13">
        <v>0.66</v>
      </c>
      <c r="J176">
        <v>0</v>
      </c>
      <c r="K176">
        <f t="shared" si="2"/>
        <v>0</v>
      </c>
    </row>
    <row r="177" spans="1:11" x14ac:dyDescent="0.35">
      <c r="A177" t="s">
        <v>2301</v>
      </c>
      <c r="B177" t="e">
        <f>VLOOKUP(A177, 'Time Syn Test'!AL$11:AL$5000, 1, FALSE)</f>
        <v>#N/A</v>
      </c>
      <c r="C177">
        <v>41</v>
      </c>
      <c r="D177" t="s">
        <v>2302</v>
      </c>
      <c r="E177" t="s">
        <v>2298</v>
      </c>
      <c r="F177" t="s">
        <v>2161</v>
      </c>
      <c r="G177" t="s">
        <v>2071</v>
      </c>
      <c r="H177" s="13">
        <v>0.93333333333333335</v>
      </c>
      <c r="K177">
        <f t="shared" si="2"/>
        <v>0.93333333333333335</v>
      </c>
    </row>
    <row r="178" spans="1:11" x14ac:dyDescent="0.35">
      <c r="A178" t="s">
        <v>2305</v>
      </c>
      <c r="B178" t="e">
        <f>VLOOKUP(A178, 'Time Syn Test'!AL$11:AL$5000, 1, FALSE)</f>
        <v>#N/A</v>
      </c>
      <c r="C178">
        <v>41</v>
      </c>
      <c r="D178" t="s">
        <v>2302</v>
      </c>
      <c r="E178" t="s">
        <v>2298</v>
      </c>
      <c r="F178" t="s">
        <v>2082</v>
      </c>
      <c r="G178" t="s">
        <v>2057</v>
      </c>
      <c r="H178" s="13">
        <v>0.91428571428571426</v>
      </c>
      <c r="J178">
        <v>0</v>
      </c>
      <c r="K178">
        <f t="shared" si="2"/>
        <v>0</v>
      </c>
    </row>
    <row r="179" spans="1:11" x14ac:dyDescent="0.35">
      <c r="A179" s="28" t="s">
        <v>3616</v>
      </c>
      <c r="B179" t="e">
        <f>VLOOKUP(A179, 'Time Syn Test'!AL$11:AL$5000, 1, FALSE)</f>
        <v>#N/A</v>
      </c>
      <c r="J179">
        <v>0</v>
      </c>
      <c r="K179">
        <f t="shared" si="2"/>
        <v>0</v>
      </c>
    </row>
    <row r="180" spans="1:11" x14ac:dyDescent="0.35">
      <c r="A180" s="28" t="s">
        <v>3617</v>
      </c>
      <c r="B180" t="e">
        <f>VLOOKUP(A180, 'Time Syn Test'!AL$11:AL$5000, 1, FALSE)</f>
        <v>#N/A</v>
      </c>
      <c r="J180">
        <v>0</v>
      </c>
      <c r="K180">
        <f t="shared" si="2"/>
        <v>0</v>
      </c>
    </row>
    <row r="181" spans="1:11" x14ac:dyDescent="0.35">
      <c r="A181" t="s">
        <v>3618</v>
      </c>
      <c r="B181" t="e">
        <f>VLOOKUP(A181, 'Time Syn Test'!AL$11:AL$5000, 1, FALSE)</f>
        <v>#N/A</v>
      </c>
      <c r="J181">
        <v>0</v>
      </c>
      <c r="K181">
        <f t="shared" ref="K181:K194" si="3">IF(J181&lt;&gt;"", J181, H181)</f>
        <v>0</v>
      </c>
    </row>
    <row r="182" spans="1:11" x14ac:dyDescent="0.35">
      <c r="A182" t="s">
        <v>3619</v>
      </c>
      <c r="B182" t="e">
        <f>VLOOKUP(A182, 'Time Syn Test'!AL$11:AL$5000, 1, FALSE)</f>
        <v>#N/A</v>
      </c>
      <c r="J182">
        <v>0</v>
      </c>
      <c r="K182">
        <f t="shared" si="3"/>
        <v>0</v>
      </c>
    </row>
    <row r="183" spans="1:11" x14ac:dyDescent="0.35">
      <c r="A183" t="s">
        <v>3620</v>
      </c>
      <c r="B183" t="e">
        <f>VLOOKUP(A183, 'Time Syn Test'!AL$11:AL$5000, 1, FALSE)</f>
        <v>#N/A</v>
      </c>
      <c r="J183">
        <v>0</v>
      </c>
      <c r="K183">
        <f t="shared" si="3"/>
        <v>0</v>
      </c>
    </row>
    <row r="184" spans="1:11" x14ac:dyDescent="0.35">
      <c r="A184" t="s">
        <v>3621</v>
      </c>
      <c r="B184" t="e">
        <f>VLOOKUP(A184, 'Time Syn Test'!AL$11:AL$5000, 1, FALSE)</f>
        <v>#N/A</v>
      </c>
      <c r="J184">
        <v>0</v>
      </c>
      <c r="K184">
        <f t="shared" si="3"/>
        <v>0</v>
      </c>
    </row>
    <row r="185" spans="1:11" x14ac:dyDescent="0.35">
      <c r="A185" t="s">
        <v>3639</v>
      </c>
      <c r="B185" t="e">
        <f>VLOOKUP(A185, 'Time Syn Test'!AL$11:AL$5000, 1, FALSE)</f>
        <v>#N/A</v>
      </c>
      <c r="J185">
        <v>0</v>
      </c>
      <c r="K185">
        <f t="shared" si="3"/>
        <v>0</v>
      </c>
    </row>
    <row r="186" spans="1:11" x14ac:dyDescent="0.35">
      <c r="A186" t="s">
        <v>3640</v>
      </c>
      <c r="B186" t="e">
        <f>VLOOKUP(A186, 'Time Syn Test'!AL$11:AL$5000, 1, FALSE)</f>
        <v>#N/A</v>
      </c>
      <c r="J186">
        <v>0</v>
      </c>
      <c r="K186">
        <f t="shared" si="3"/>
        <v>0</v>
      </c>
    </row>
    <row r="187" spans="1:11" x14ac:dyDescent="0.35">
      <c r="A187" t="s">
        <v>3641</v>
      </c>
      <c r="B187" t="e">
        <f>VLOOKUP(A187, 'Time Syn Test'!AL$11:AL$5000, 1, FALSE)</f>
        <v>#N/A</v>
      </c>
      <c r="J187">
        <v>0</v>
      </c>
      <c r="K187">
        <f t="shared" si="3"/>
        <v>0</v>
      </c>
    </row>
    <row r="188" spans="1:11" x14ac:dyDescent="0.35">
      <c r="A188" t="s">
        <v>3642</v>
      </c>
      <c r="B188" t="e">
        <f>VLOOKUP(A188, 'Time Syn Test'!AL$11:AL$5000, 1, FALSE)</f>
        <v>#N/A</v>
      </c>
      <c r="J188">
        <v>0</v>
      </c>
      <c r="K188">
        <f t="shared" si="3"/>
        <v>0</v>
      </c>
    </row>
    <row r="189" spans="1:11" x14ac:dyDescent="0.35">
      <c r="A189" t="s">
        <v>3643</v>
      </c>
      <c r="B189" t="e">
        <f>VLOOKUP(A189, 'Time Syn Test'!AL$11:AL$5000, 1, FALSE)</f>
        <v>#N/A</v>
      </c>
      <c r="J189">
        <v>0</v>
      </c>
      <c r="K189">
        <f t="shared" si="3"/>
        <v>0</v>
      </c>
    </row>
    <row r="190" spans="1:11" x14ac:dyDescent="0.35">
      <c r="A190" t="s">
        <v>3644</v>
      </c>
      <c r="B190" t="e">
        <f>VLOOKUP(A190, 'Time Syn Test'!AL$11:AL$5000, 1, FALSE)</f>
        <v>#N/A</v>
      </c>
      <c r="J190">
        <v>0</v>
      </c>
      <c r="K190">
        <f t="shared" si="3"/>
        <v>0</v>
      </c>
    </row>
    <row r="191" spans="1:11" x14ac:dyDescent="0.35">
      <c r="A191" t="s">
        <v>3645</v>
      </c>
      <c r="B191" t="e">
        <f>VLOOKUP(A191, 'Time Syn Test'!AL$11:AL$5000, 1, FALSE)</f>
        <v>#N/A</v>
      </c>
      <c r="J191">
        <v>0</v>
      </c>
      <c r="K191">
        <f t="shared" si="3"/>
        <v>0</v>
      </c>
    </row>
    <row r="192" spans="1:11" x14ac:dyDescent="0.35">
      <c r="A192" t="s">
        <v>3646</v>
      </c>
      <c r="B192" t="e">
        <f>VLOOKUP(A192, 'Time Syn Test'!AL$11:AL$5000, 1, FALSE)</f>
        <v>#N/A</v>
      </c>
      <c r="J192">
        <v>0</v>
      </c>
      <c r="K192">
        <f t="shared" si="3"/>
        <v>0</v>
      </c>
    </row>
    <row r="193" spans="1:11" x14ac:dyDescent="0.35">
      <c r="A193" t="s">
        <v>3647</v>
      </c>
      <c r="B193" t="e">
        <f>VLOOKUP(A193, 'Time Syn Test'!AL$11:AL$5000, 1, FALSE)</f>
        <v>#N/A</v>
      </c>
      <c r="J193">
        <v>0</v>
      </c>
      <c r="K193">
        <f t="shared" si="3"/>
        <v>0</v>
      </c>
    </row>
    <row r="194" spans="1:11" x14ac:dyDescent="0.35">
      <c r="A194" t="s">
        <v>3648</v>
      </c>
      <c r="B194" t="e">
        <f>VLOOKUP(A194, 'Time Syn Test'!AL$11:AL$5000, 1, FALSE)</f>
        <v>#N/A</v>
      </c>
      <c r="J194">
        <v>0</v>
      </c>
      <c r="K194">
        <f t="shared" si="3"/>
        <v>0</v>
      </c>
    </row>
    <row r="195" spans="1:11" x14ac:dyDescent="0.35">
      <c r="A195" t="s">
        <v>3650</v>
      </c>
      <c r="B195" t="e">
        <f>VLOOKUP(A195, 'Time Syn Test'!AL$11:AL$5000, 1, FALSE)</f>
        <v>#N/A</v>
      </c>
      <c r="J195">
        <v>0</v>
      </c>
      <c r="K195">
        <f t="shared" ref="K195:K197" si="4">IF(J195&lt;&gt;"", J195, H195)</f>
        <v>0</v>
      </c>
    </row>
    <row r="196" spans="1:11" x14ac:dyDescent="0.35">
      <c r="A196" t="s">
        <v>3651</v>
      </c>
      <c r="B196" t="e">
        <f>VLOOKUP(A196, 'Time Syn Test'!AL$11:AL$5000, 1, FALSE)</f>
        <v>#N/A</v>
      </c>
      <c r="J196">
        <v>0</v>
      </c>
      <c r="K196">
        <f t="shared" si="4"/>
        <v>0</v>
      </c>
    </row>
    <row r="197" spans="1:11" x14ac:dyDescent="0.35">
      <c r="A197" t="s">
        <v>3652</v>
      </c>
      <c r="B197" t="e">
        <f>VLOOKUP(A197, 'Time Syn Test'!AL$11:AL$5000, 1, FALSE)</f>
        <v>#N/A</v>
      </c>
      <c r="J197">
        <v>0</v>
      </c>
      <c r="K197">
        <f t="shared" si="4"/>
        <v>0</v>
      </c>
    </row>
    <row r="198" spans="1:11" x14ac:dyDescent="0.35">
      <c r="A198" t="s">
        <v>3653</v>
      </c>
      <c r="B198" t="e">
        <f>VLOOKUP(A198, 'Time Syn Test'!AL$11:AL$5000, 1, FALSE)</f>
        <v>#N/A</v>
      </c>
      <c r="J198">
        <v>0</v>
      </c>
      <c r="K198">
        <f t="shared" ref="K198:K199" si="5">IF(J198&lt;&gt;"", J198, H198)</f>
        <v>0</v>
      </c>
    </row>
    <row r="199" spans="1:11" x14ac:dyDescent="0.35">
      <c r="A199" t="s">
        <v>3654</v>
      </c>
      <c r="B199" t="e">
        <f>VLOOKUP(A199, 'Time Syn Test'!AL$11:AL$5000, 1, FALSE)</f>
        <v>#N/A</v>
      </c>
      <c r="J199">
        <v>0</v>
      </c>
      <c r="K199">
        <f t="shared" si="5"/>
        <v>0</v>
      </c>
    </row>
    <row r="200" spans="1:11" x14ac:dyDescent="0.35">
      <c r="A200" t="s">
        <v>3655</v>
      </c>
      <c r="B200" t="e">
        <f>VLOOKUP(A200, 'Time Syn Test'!AL$11:AL$5000, 1, FALSE)</f>
        <v>#N/A</v>
      </c>
      <c r="J200">
        <v>0</v>
      </c>
      <c r="K200">
        <f t="shared" ref="K200:K226" si="6">IF(J200&lt;&gt;"", J200, H200)</f>
        <v>0</v>
      </c>
    </row>
    <row r="201" spans="1:11" x14ac:dyDescent="0.35">
      <c r="A201" t="s">
        <v>3656</v>
      </c>
      <c r="B201" t="e">
        <f>VLOOKUP(A201, 'Time Syn Test'!AL$11:AL$5000, 1, FALSE)</f>
        <v>#N/A</v>
      </c>
      <c r="J201">
        <v>0</v>
      </c>
      <c r="K201">
        <f t="shared" si="6"/>
        <v>0</v>
      </c>
    </row>
    <row r="202" spans="1:11" x14ac:dyDescent="0.35">
      <c r="A202" t="s">
        <v>3657</v>
      </c>
      <c r="B202" t="e">
        <f>VLOOKUP(A202, 'Time Syn Test'!AL$11:AL$5000, 1, FALSE)</f>
        <v>#N/A</v>
      </c>
      <c r="J202">
        <v>0</v>
      </c>
      <c r="K202">
        <f t="shared" si="6"/>
        <v>0</v>
      </c>
    </row>
    <row r="203" spans="1:11" x14ac:dyDescent="0.35">
      <c r="A203" t="s">
        <v>3658</v>
      </c>
      <c r="B203" t="e">
        <f>VLOOKUP(A203, 'Time Syn Test'!AL$11:AL$5000, 1, FALSE)</f>
        <v>#N/A</v>
      </c>
      <c r="J203">
        <v>0</v>
      </c>
      <c r="K203">
        <f t="shared" si="6"/>
        <v>0</v>
      </c>
    </row>
    <row r="204" spans="1:11" x14ac:dyDescent="0.35">
      <c r="A204" t="s">
        <v>3659</v>
      </c>
      <c r="B204" t="e">
        <f>VLOOKUP(A204, 'Time Syn Test'!AL$11:AL$5000, 1, FALSE)</f>
        <v>#N/A</v>
      </c>
      <c r="J204">
        <v>0</v>
      </c>
      <c r="K204">
        <f t="shared" si="6"/>
        <v>0</v>
      </c>
    </row>
    <row r="205" spans="1:11" x14ac:dyDescent="0.35">
      <c r="A205" t="s">
        <v>3660</v>
      </c>
      <c r="B205" t="e">
        <f>VLOOKUP(A205, 'Time Syn Test'!AL$11:AL$5000, 1, FALSE)</f>
        <v>#N/A</v>
      </c>
      <c r="J205">
        <v>0</v>
      </c>
      <c r="K205">
        <f t="shared" si="6"/>
        <v>0</v>
      </c>
    </row>
    <row r="206" spans="1:11" x14ac:dyDescent="0.35">
      <c r="A206" t="s">
        <v>3661</v>
      </c>
      <c r="B206" t="e">
        <f>VLOOKUP(A206, 'Time Syn Test'!AL$11:AL$5000, 1, FALSE)</f>
        <v>#N/A</v>
      </c>
      <c r="J206">
        <v>0</v>
      </c>
      <c r="K206">
        <f t="shared" si="6"/>
        <v>0</v>
      </c>
    </row>
    <row r="207" spans="1:11" x14ac:dyDescent="0.35">
      <c r="A207" t="s">
        <v>3662</v>
      </c>
      <c r="B207" t="e">
        <f>VLOOKUP(A207, 'Time Syn Test'!AL$11:AL$5000, 1, FALSE)</f>
        <v>#N/A</v>
      </c>
      <c r="J207">
        <v>0</v>
      </c>
      <c r="K207">
        <f t="shared" si="6"/>
        <v>0</v>
      </c>
    </row>
    <row r="208" spans="1:11" x14ac:dyDescent="0.35">
      <c r="A208" t="s">
        <v>3663</v>
      </c>
      <c r="B208" t="e">
        <f>VLOOKUP(A208, 'Time Syn Test'!AL$11:AL$5000, 1, FALSE)</f>
        <v>#N/A</v>
      </c>
      <c r="J208">
        <v>0</v>
      </c>
      <c r="K208">
        <f t="shared" si="6"/>
        <v>0</v>
      </c>
    </row>
    <row r="209" spans="1:11" x14ac:dyDescent="0.35">
      <c r="A209" t="s">
        <v>3664</v>
      </c>
      <c r="B209" t="e">
        <f>VLOOKUP(A209, 'Time Syn Test'!AL$11:AL$5000, 1, FALSE)</f>
        <v>#N/A</v>
      </c>
      <c r="J209">
        <v>0</v>
      </c>
      <c r="K209">
        <f t="shared" si="6"/>
        <v>0</v>
      </c>
    </row>
    <row r="210" spans="1:11" x14ac:dyDescent="0.35">
      <c r="A210" t="s">
        <v>3665</v>
      </c>
      <c r="B210" t="e">
        <f>VLOOKUP(A210, 'Time Syn Test'!AL$11:AL$5000, 1, FALSE)</f>
        <v>#N/A</v>
      </c>
      <c r="J210">
        <v>0</v>
      </c>
      <c r="K210">
        <f t="shared" si="6"/>
        <v>0</v>
      </c>
    </row>
    <row r="211" spans="1:11" x14ac:dyDescent="0.35">
      <c r="A211" t="s">
        <v>3666</v>
      </c>
      <c r="B211" t="e">
        <f>VLOOKUP(A211, 'Time Syn Test'!AL$11:AL$5000, 1, FALSE)</f>
        <v>#N/A</v>
      </c>
      <c r="J211">
        <v>0</v>
      </c>
      <c r="K211">
        <f t="shared" si="6"/>
        <v>0</v>
      </c>
    </row>
    <row r="212" spans="1:11" x14ac:dyDescent="0.35">
      <c r="A212" t="s">
        <v>3667</v>
      </c>
      <c r="B212" t="e">
        <f>VLOOKUP(A212, 'Time Syn Test'!AL$11:AL$5000, 1, FALSE)</f>
        <v>#N/A</v>
      </c>
      <c r="J212">
        <v>0</v>
      </c>
      <c r="K212">
        <f t="shared" si="6"/>
        <v>0</v>
      </c>
    </row>
    <row r="213" spans="1:11" x14ac:dyDescent="0.35">
      <c r="A213" t="s">
        <v>3668</v>
      </c>
      <c r="B213" t="e">
        <f>VLOOKUP(A213, 'Time Syn Test'!AL$11:AL$5000, 1, FALSE)</f>
        <v>#N/A</v>
      </c>
      <c r="J213">
        <v>0</v>
      </c>
      <c r="K213">
        <f t="shared" si="6"/>
        <v>0</v>
      </c>
    </row>
    <row r="214" spans="1:11" x14ac:dyDescent="0.35">
      <c r="A214" t="s">
        <v>3669</v>
      </c>
      <c r="B214" t="e">
        <f>VLOOKUP(A214, 'Time Syn Test'!AL$11:AL$5000, 1, FALSE)</f>
        <v>#N/A</v>
      </c>
      <c r="J214">
        <v>0</v>
      </c>
      <c r="K214">
        <f t="shared" si="6"/>
        <v>0</v>
      </c>
    </row>
    <row r="215" spans="1:11" x14ac:dyDescent="0.35">
      <c r="A215" t="s">
        <v>3670</v>
      </c>
      <c r="B215" t="e">
        <f>VLOOKUP(A215, 'Time Syn Test'!AL$11:AL$5000, 1, FALSE)</f>
        <v>#N/A</v>
      </c>
      <c r="J215">
        <v>0</v>
      </c>
      <c r="K215">
        <f t="shared" si="6"/>
        <v>0</v>
      </c>
    </row>
    <row r="216" spans="1:11" x14ac:dyDescent="0.35">
      <c r="A216" t="s">
        <v>3671</v>
      </c>
      <c r="B216" t="e">
        <f>VLOOKUP(A216, 'Time Syn Test'!AL$11:AL$5000, 1, FALSE)</f>
        <v>#N/A</v>
      </c>
      <c r="J216">
        <v>0</v>
      </c>
      <c r="K216">
        <f t="shared" si="6"/>
        <v>0</v>
      </c>
    </row>
    <row r="217" spans="1:11" x14ac:dyDescent="0.35">
      <c r="A217" t="s">
        <v>3672</v>
      </c>
      <c r="B217" t="e">
        <f>VLOOKUP(A217, 'Time Syn Test'!AL$11:AL$5000, 1, FALSE)</f>
        <v>#N/A</v>
      </c>
      <c r="J217">
        <v>0</v>
      </c>
      <c r="K217">
        <f t="shared" si="6"/>
        <v>0</v>
      </c>
    </row>
    <row r="218" spans="1:11" x14ac:dyDescent="0.35">
      <c r="A218" t="s">
        <v>3653</v>
      </c>
      <c r="B218" t="e">
        <f>VLOOKUP(A218, 'Time Syn Test'!AL$11:AL$5000, 1, FALSE)</f>
        <v>#N/A</v>
      </c>
      <c r="J218">
        <v>0</v>
      </c>
      <c r="K218">
        <f t="shared" si="6"/>
        <v>0</v>
      </c>
    </row>
    <row r="219" spans="1:11" x14ac:dyDescent="0.35">
      <c r="A219" t="s">
        <v>3654</v>
      </c>
      <c r="B219" t="e">
        <f>VLOOKUP(A219, 'Time Syn Test'!AL$11:AL$5000, 1, FALSE)</f>
        <v>#N/A</v>
      </c>
      <c r="J219">
        <v>0</v>
      </c>
      <c r="K219">
        <f t="shared" si="6"/>
        <v>0</v>
      </c>
    </row>
    <row r="220" spans="1:11" x14ac:dyDescent="0.35">
      <c r="A220" t="s">
        <v>3673</v>
      </c>
      <c r="B220" t="e">
        <f>VLOOKUP(A220, 'Time Syn Test'!AL$11:AL$5000, 1, FALSE)</f>
        <v>#N/A</v>
      </c>
      <c r="J220">
        <v>0</v>
      </c>
      <c r="K220">
        <f t="shared" si="6"/>
        <v>0</v>
      </c>
    </row>
    <row r="221" spans="1:11" x14ac:dyDescent="0.35">
      <c r="A221" t="s">
        <v>3674</v>
      </c>
      <c r="B221" t="e">
        <f>VLOOKUP(A221, 'Time Syn Test'!AL$11:AL$5000, 1, FALSE)</f>
        <v>#N/A</v>
      </c>
      <c r="J221">
        <v>0</v>
      </c>
      <c r="K221">
        <f t="shared" si="6"/>
        <v>0</v>
      </c>
    </row>
    <row r="222" spans="1:11" x14ac:dyDescent="0.35">
      <c r="A222" t="s">
        <v>3675</v>
      </c>
      <c r="B222" t="e">
        <f>VLOOKUP(A222, 'Time Syn Test'!AL$11:AL$5000, 1, FALSE)</f>
        <v>#N/A</v>
      </c>
      <c r="J222">
        <v>0</v>
      </c>
      <c r="K222">
        <f t="shared" si="6"/>
        <v>0</v>
      </c>
    </row>
    <row r="223" spans="1:11" x14ac:dyDescent="0.35">
      <c r="A223" t="s">
        <v>3676</v>
      </c>
      <c r="B223" t="e">
        <f>VLOOKUP(A223, 'Time Syn Test'!AL$11:AL$5000, 1, FALSE)</f>
        <v>#N/A</v>
      </c>
      <c r="J223">
        <v>0</v>
      </c>
      <c r="K223">
        <f t="shared" si="6"/>
        <v>0</v>
      </c>
    </row>
    <row r="224" spans="1:11" x14ac:dyDescent="0.35">
      <c r="A224" t="s">
        <v>3677</v>
      </c>
      <c r="B224" t="e">
        <f>VLOOKUP(A224, 'Time Syn Test'!AL$11:AL$5000, 1, FALSE)</f>
        <v>#N/A</v>
      </c>
      <c r="J224">
        <v>0</v>
      </c>
      <c r="K224">
        <f t="shared" si="6"/>
        <v>0</v>
      </c>
    </row>
    <row r="225" spans="1:11" x14ac:dyDescent="0.35">
      <c r="A225" t="s">
        <v>3678</v>
      </c>
      <c r="B225" t="e">
        <f>VLOOKUP(A225, 'Time Syn Test'!AL$11:AL$5000, 1, FALSE)</f>
        <v>#N/A</v>
      </c>
      <c r="J225">
        <v>0</v>
      </c>
      <c r="K225">
        <f t="shared" si="6"/>
        <v>0</v>
      </c>
    </row>
    <row r="226" spans="1:11" x14ac:dyDescent="0.35">
      <c r="A226" t="s">
        <v>3679</v>
      </c>
      <c r="B226" t="e">
        <f>VLOOKUP(A226, 'Time Syn Test'!AL$11:AL$5000, 1, FALSE)</f>
        <v>#N/A</v>
      </c>
      <c r="J226">
        <v>0</v>
      </c>
      <c r="K226">
        <f t="shared" si="6"/>
        <v>0</v>
      </c>
    </row>
    <row r="227" spans="1:11" x14ac:dyDescent="0.35">
      <c r="A227" t="s">
        <v>3680</v>
      </c>
      <c r="B227" t="e">
        <f>VLOOKUP(A227, 'Time Syn Test'!AL$11:AL$5000, 1, FALSE)</f>
        <v>#N/A</v>
      </c>
      <c r="J227">
        <v>0</v>
      </c>
      <c r="K227">
        <f t="shared" ref="K227" si="7">IF(J227&lt;&gt;"", J227, H227)</f>
        <v>0</v>
      </c>
    </row>
    <row r="228" spans="1:11" x14ac:dyDescent="0.35">
      <c r="A228" t="s">
        <v>3684</v>
      </c>
      <c r="B228" t="e">
        <f>VLOOKUP(A228, 'Time Syn Test'!AL$11:AL$5000, 1, FALSE)</f>
        <v>#N/A</v>
      </c>
      <c r="J228">
        <v>0</v>
      </c>
      <c r="K228">
        <f t="shared" ref="K228:K255" si="8">IF(J228&lt;&gt;"", J228, H228)</f>
        <v>0</v>
      </c>
    </row>
    <row r="229" spans="1:11" x14ac:dyDescent="0.35">
      <c r="A229" t="s">
        <v>3685</v>
      </c>
      <c r="B229" t="e">
        <f>VLOOKUP(A229, 'Time Syn Test'!AL$11:AL$5000, 1, FALSE)</f>
        <v>#N/A</v>
      </c>
      <c r="J229">
        <v>0</v>
      </c>
      <c r="K229">
        <f t="shared" si="8"/>
        <v>0</v>
      </c>
    </row>
    <row r="230" spans="1:11" x14ac:dyDescent="0.35">
      <c r="A230" t="s">
        <v>3686</v>
      </c>
      <c r="B230" t="e">
        <f>VLOOKUP(A230, 'Time Syn Test'!AL$11:AL$5000, 1, FALSE)</f>
        <v>#N/A</v>
      </c>
      <c r="J230">
        <v>0</v>
      </c>
      <c r="K230">
        <f t="shared" si="8"/>
        <v>0</v>
      </c>
    </row>
    <row r="231" spans="1:11" x14ac:dyDescent="0.35">
      <c r="A231" t="s">
        <v>3687</v>
      </c>
      <c r="B231" t="e">
        <f>VLOOKUP(A231, 'Time Syn Test'!AL$11:AL$5000, 1, FALSE)</f>
        <v>#N/A</v>
      </c>
      <c r="J231">
        <v>0</v>
      </c>
      <c r="K231">
        <f t="shared" si="8"/>
        <v>0</v>
      </c>
    </row>
    <row r="232" spans="1:11" x14ac:dyDescent="0.35">
      <c r="A232" t="s">
        <v>3688</v>
      </c>
      <c r="B232" t="e">
        <f>VLOOKUP(A232, 'Time Syn Test'!AL$11:AL$5000, 1, FALSE)</f>
        <v>#N/A</v>
      </c>
      <c r="J232">
        <v>0</v>
      </c>
      <c r="K232">
        <f t="shared" si="8"/>
        <v>0</v>
      </c>
    </row>
    <row r="233" spans="1:11" x14ac:dyDescent="0.35">
      <c r="A233" t="s">
        <v>3689</v>
      </c>
      <c r="B233" t="e">
        <f>VLOOKUP(A233, 'Time Syn Test'!AL$11:AL$5000, 1, FALSE)</f>
        <v>#N/A</v>
      </c>
      <c r="J233">
        <v>0</v>
      </c>
      <c r="K233">
        <f t="shared" si="8"/>
        <v>0</v>
      </c>
    </row>
    <row r="234" spans="1:11" x14ac:dyDescent="0.35">
      <c r="A234" t="s">
        <v>3690</v>
      </c>
      <c r="B234" t="e">
        <f>VLOOKUP(A234, 'Time Syn Test'!AL$11:AL$5000, 1, FALSE)</f>
        <v>#N/A</v>
      </c>
      <c r="J234">
        <v>0</v>
      </c>
      <c r="K234">
        <f t="shared" si="8"/>
        <v>0</v>
      </c>
    </row>
    <row r="235" spans="1:11" x14ac:dyDescent="0.35">
      <c r="A235" t="s">
        <v>3691</v>
      </c>
      <c r="B235" t="e">
        <f>VLOOKUP(A235, 'Time Syn Test'!AL$11:AL$5000, 1, FALSE)</f>
        <v>#N/A</v>
      </c>
      <c r="J235">
        <v>0</v>
      </c>
      <c r="K235">
        <f t="shared" si="8"/>
        <v>0</v>
      </c>
    </row>
    <row r="236" spans="1:11" x14ac:dyDescent="0.35">
      <c r="A236" t="s">
        <v>3692</v>
      </c>
      <c r="B236" t="e">
        <f>VLOOKUP(A236, 'Time Syn Test'!AL$11:AL$5000, 1, FALSE)</f>
        <v>#N/A</v>
      </c>
      <c r="J236">
        <v>0</v>
      </c>
      <c r="K236">
        <f t="shared" si="8"/>
        <v>0</v>
      </c>
    </row>
    <row r="237" spans="1:11" x14ac:dyDescent="0.35">
      <c r="A237" t="s">
        <v>3693</v>
      </c>
      <c r="B237" t="e">
        <f>VLOOKUP(A237, 'Time Syn Test'!AL$11:AL$5000, 1, FALSE)</f>
        <v>#N/A</v>
      </c>
      <c r="J237">
        <v>0</v>
      </c>
      <c r="K237">
        <f t="shared" si="8"/>
        <v>0</v>
      </c>
    </row>
    <row r="238" spans="1:11" x14ac:dyDescent="0.35">
      <c r="A238" t="s">
        <v>3694</v>
      </c>
      <c r="B238" t="e">
        <f>VLOOKUP(A238, 'Time Syn Test'!AL$11:AL$5000, 1, FALSE)</f>
        <v>#N/A</v>
      </c>
      <c r="J238">
        <v>0</v>
      </c>
      <c r="K238">
        <f t="shared" si="8"/>
        <v>0</v>
      </c>
    </row>
    <row r="239" spans="1:11" x14ac:dyDescent="0.35">
      <c r="A239" t="s">
        <v>3695</v>
      </c>
      <c r="B239" t="e">
        <f>VLOOKUP(A239, 'Time Syn Test'!AL$11:AL$5000, 1, FALSE)</f>
        <v>#N/A</v>
      </c>
      <c r="J239">
        <v>0</v>
      </c>
      <c r="K239">
        <f t="shared" si="8"/>
        <v>0</v>
      </c>
    </row>
    <row r="240" spans="1:11" x14ac:dyDescent="0.35">
      <c r="A240" t="s">
        <v>3696</v>
      </c>
      <c r="B240" t="e">
        <f>VLOOKUP(A240, 'Time Syn Test'!AL$11:AL$5000, 1, FALSE)</f>
        <v>#N/A</v>
      </c>
      <c r="J240">
        <v>0</v>
      </c>
      <c r="K240">
        <f t="shared" si="8"/>
        <v>0</v>
      </c>
    </row>
    <row r="241" spans="1:11" x14ac:dyDescent="0.35">
      <c r="A241" t="s">
        <v>3697</v>
      </c>
      <c r="B241" t="e">
        <f>VLOOKUP(A241, 'Time Syn Test'!AL$11:AL$5000, 1, FALSE)</f>
        <v>#N/A</v>
      </c>
      <c r="J241">
        <v>0</v>
      </c>
      <c r="K241">
        <f t="shared" si="8"/>
        <v>0</v>
      </c>
    </row>
    <row r="242" spans="1:11" x14ac:dyDescent="0.35">
      <c r="A242" t="s">
        <v>3698</v>
      </c>
      <c r="B242" t="e">
        <f>VLOOKUP(A242, 'Time Syn Test'!AL$11:AL$5000, 1, FALSE)</f>
        <v>#N/A</v>
      </c>
      <c r="J242">
        <v>0</v>
      </c>
      <c r="K242">
        <f t="shared" si="8"/>
        <v>0</v>
      </c>
    </row>
    <row r="243" spans="1:11" x14ac:dyDescent="0.35">
      <c r="A243" t="s">
        <v>3699</v>
      </c>
      <c r="B243" t="e">
        <f>VLOOKUP(A243, 'Time Syn Test'!AL$11:AL$5000, 1, FALSE)</f>
        <v>#N/A</v>
      </c>
      <c r="J243">
        <v>0</v>
      </c>
      <c r="K243">
        <f t="shared" si="8"/>
        <v>0</v>
      </c>
    </row>
    <row r="244" spans="1:11" x14ac:dyDescent="0.35">
      <c r="A244" t="s">
        <v>3673</v>
      </c>
      <c r="B244" t="e">
        <f>VLOOKUP(A244, 'Time Syn Test'!AL$11:AL$5000, 1, FALSE)</f>
        <v>#N/A</v>
      </c>
      <c r="J244">
        <v>0</v>
      </c>
      <c r="K244">
        <f t="shared" si="8"/>
        <v>0</v>
      </c>
    </row>
    <row r="245" spans="1:11" x14ac:dyDescent="0.35">
      <c r="A245" t="s">
        <v>3674</v>
      </c>
      <c r="B245" t="e">
        <f>VLOOKUP(A245, 'Time Syn Test'!AL$11:AL$5000, 1, FALSE)</f>
        <v>#N/A</v>
      </c>
      <c r="J245">
        <v>0</v>
      </c>
      <c r="K245">
        <f t="shared" si="8"/>
        <v>0</v>
      </c>
    </row>
    <row r="246" spans="1:11" x14ac:dyDescent="0.35">
      <c r="A246" t="s">
        <v>3679</v>
      </c>
      <c r="B246" t="e">
        <f>VLOOKUP(A246, 'Time Syn Test'!AL$11:AL$5000, 1, FALSE)</f>
        <v>#N/A</v>
      </c>
      <c r="J246">
        <v>0</v>
      </c>
      <c r="K246">
        <f t="shared" si="8"/>
        <v>0</v>
      </c>
    </row>
    <row r="247" spans="1:11" x14ac:dyDescent="0.35">
      <c r="A247" t="s">
        <v>3700</v>
      </c>
      <c r="B247" t="e">
        <f>VLOOKUP(A247, 'Time Syn Test'!AL$11:AL$5000, 1, FALSE)</f>
        <v>#N/A</v>
      </c>
      <c r="J247">
        <v>0</v>
      </c>
      <c r="K247">
        <f t="shared" si="8"/>
        <v>0</v>
      </c>
    </row>
    <row r="248" spans="1:11" x14ac:dyDescent="0.35">
      <c r="A248" t="s">
        <v>3701</v>
      </c>
      <c r="B248" t="e">
        <f>VLOOKUP(A248, 'Time Syn Test'!AL$11:AL$5000, 1, FALSE)</f>
        <v>#N/A</v>
      </c>
      <c r="J248">
        <v>0</v>
      </c>
      <c r="K248">
        <f t="shared" si="8"/>
        <v>0</v>
      </c>
    </row>
    <row r="249" spans="1:11" x14ac:dyDescent="0.35">
      <c r="A249" t="s">
        <v>3702</v>
      </c>
      <c r="B249" t="e">
        <f>VLOOKUP(A249, 'Time Syn Test'!AL$11:AL$5000, 1, FALSE)</f>
        <v>#N/A</v>
      </c>
      <c r="J249">
        <v>0</v>
      </c>
      <c r="K249">
        <f t="shared" si="8"/>
        <v>0</v>
      </c>
    </row>
    <row r="250" spans="1:11" x14ac:dyDescent="0.35">
      <c r="A250" t="s">
        <v>3703</v>
      </c>
      <c r="B250" t="e">
        <f>VLOOKUP(A250, 'Time Syn Test'!AL$11:AL$5000, 1, FALSE)</f>
        <v>#N/A</v>
      </c>
      <c r="J250">
        <v>0</v>
      </c>
      <c r="K250">
        <f t="shared" si="8"/>
        <v>0</v>
      </c>
    </row>
    <row r="251" spans="1:11" x14ac:dyDescent="0.35">
      <c r="A251" t="s">
        <v>3704</v>
      </c>
      <c r="B251" t="e">
        <f>VLOOKUP(A251, 'Time Syn Test'!AL$11:AL$5000, 1, FALSE)</f>
        <v>#N/A</v>
      </c>
      <c r="J251">
        <v>0</v>
      </c>
      <c r="K251">
        <f t="shared" si="8"/>
        <v>0</v>
      </c>
    </row>
    <row r="252" spans="1:11" x14ac:dyDescent="0.35">
      <c r="A252" t="s">
        <v>3696</v>
      </c>
      <c r="B252" t="e">
        <f>VLOOKUP(A252, 'Time Syn Test'!AL$11:AL$5000, 1, FALSE)</f>
        <v>#N/A</v>
      </c>
      <c r="J252">
        <v>0</v>
      </c>
      <c r="K252">
        <f t="shared" si="8"/>
        <v>0</v>
      </c>
    </row>
    <row r="253" spans="1:11" x14ac:dyDescent="0.35">
      <c r="A253" t="s">
        <v>3697</v>
      </c>
      <c r="B253" t="e">
        <f>VLOOKUP(A253, 'Time Syn Test'!AL$11:AL$5000, 1, FALSE)</f>
        <v>#N/A</v>
      </c>
      <c r="J253">
        <v>0</v>
      </c>
      <c r="K253">
        <f t="shared" si="8"/>
        <v>0</v>
      </c>
    </row>
    <row r="254" spans="1:11" x14ac:dyDescent="0.35">
      <c r="A254" t="s">
        <v>3684</v>
      </c>
      <c r="B254" t="e">
        <f>VLOOKUP(A254, 'Time Syn Test'!AL$11:AL$5000, 1, FALSE)</f>
        <v>#N/A</v>
      </c>
      <c r="J254">
        <v>0</v>
      </c>
      <c r="K254">
        <f t="shared" si="8"/>
        <v>0</v>
      </c>
    </row>
    <row r="255" spans="1:11" x14ac:dyDescent="0.35">
      <c r="A255" t="s">
        <v>3685</v>
      </c>
      <c r="B255" t="e">
        <f>VLOOKUP(A255, 'Time Syn Test'!AL$11:AL$5000, 1, FALSE)</f>
        <v>#N/A</v>
      </c>
      <c r="J255">
        <v>0</v>
      </c>
      <c r="K255">
        <f t="shared" si="8"/>
        <v>0</v>
      </c>
    </row>
    <row r="256" spans="1:11" x14ac:dyDescent="0.35">
      <c r="A256" t="s">
        <v>3690</v>
      </c>
      <c r="B256" t="e">
        <f>VLOOKUP(A256, 'Time Syn Test'!AL$11:AL$5000, 1, FALSE)</f>
        <v>#N/A</v>
      </c>
      <c r="J256">
        <v>0</v>
      </c>
      <c r="K256">
        <f t="shared" ref="K256:K257" si="9">IF(J256&lt;&gt;"", J256, H256)</f>
        <v>0</v>
      </c>
    </row>
    <row r="257" spans="1:11" x14ac:dyDescent="0.35">
      <c r="A257" t="s">
        <v>3691</v>
      </c>
      <c r="B257" t="e">
        <f>VLOOKUP(A257, 'Time Syn Test'!AL$11:AL$5000, 1, FALSE)</f>
        <v>#N/A</v>
      </c>
      <c r="J257">
        <v>0</v>
      </c>
      <c r="K257">
        <f t="shared" si="9"/>
        <v>0</v>
      </c>
    </row>
    <row r="258" spans="1:11" x14ac:dyDescent="0.35">
      <c r="A258" t="s">
        <v>3699</v>
      </c>
      <c r="B258" t="e">
        <f>VLOOKUP(A258, 'Time Syn Test'!AL$11:AL$5000, 1, FALSE)</f>
        <v>#N/A</v>
      </c>
      <c r="J258">
        <v>0</v>
      </c>
      <c r="K258">
        <f t="shared" ref="K258:K268" si="10">IF(J258&lt;&gt;"", J258, H258)</f>
        <v>0</v>
      </c>
    </row>
    <row r="259" spans="1:11" x14ac:dyDescent="0.35">
      <c r="A259" t="s">
        <v>3688</v>
      </c>
      <c r="B259" t="e">
        <f>VLOOKUP(A259, 'Time Syn Test'!AL$11:AL$5000, 1, FALSE)</f>
        <v>#N/A</v>
      </c>
      <c r="J259">
        <v>0</v>
      </c>
      <c r="K259">
        <f t="shared" si="10"/>
        <v>0</v>
      </c>
    </row>
    <row r="260" spans="1:11" x14ac:dyDescent="0.35">
      <c r="A260" t="s">
        <v>3689</v>
      </c>
      <c r="B260" t="e">
        <f>VLOOKUP(A260, 'Time Syn Test'!AL$11:AL$5000, 1, FALSE)</f>
        <v>#N/A</v>
      </c>
      <c r="J260">
        <v>0</v>
      </c>
      <c r="K260">
        <f t="shared" si="10"/>
        <v>0</v>
      </c>
    </row>
    <row r="261" spans="1:11" x14ac:dyDescent="0.35">
      <c r="A261" t="s">
        <v>3698</v>
      </c>
      <c r="B261" t="e">
        <f>VLOOKUP(A261, 'Time Syn Test'!AL$11:AL$5000, 1, FALSE)</f>
        <v>#N/A</v>
      </c>
      <c r="J261">
        <v>0</v>
      </c>
      <c r="K261">
        <f t="shared" si="10"/>
        <v>0</v>
      </c>
    </row>
    <row r="262" spans="1:11" x14ac:dyDescent="0.35">
      <c r="A262" t="s">
        <v>3673</v>
      </c>
      <c r="B262" t="e">
        <f>VLOOKUP(A262, 'Time Syn Test'!AL$11:AL$5000, 1, FALSE)</f>
        <v>#N/A</v>
      </c>
      <c r="J262">
        <v>0</v>
      </c>
      <c r="K262">
        <f t="shared" si="10"/>
        <v>0</v>
      </c>
    </row>
    <row r="263" spans="1:11" x14ac:dyDescent="0.35">
      <c r="A263" t="s">
        <v>3674</v>
      </c>
      <c r="B263" t="e">
        <f>VLOOKUP(A263, 'Time Syn Test'!AL$11:AL$5000, 1, FALSE)</f>
        <v>#N/A</v>
      </c>
      <c r="J263">
        <v>0</v>
      </c>
      <c r="K263">
        <f t="shared" si="10"/>
        <v>0</v>
      </c>
    </row>
    <row r="264" spans="1:11" x14ac:dyDescent="0.35">
      <c r="A264" t="s">
        <v>3694</v>
      </c>
      <c r="B264" t="e">
        <f>VLOOKUP(A264, 'Time Syn Test'!AL$11:AL$5000, 1, FALSE)</f>
        <v>#N/A</v>
      </c>
      <c r="J264">
        <v>0</v>
      </c>
      <c r="K264">
        <f t="shared" si="10"/>
        <v>0</v>
      </c>
    </row>
    <row r="265" spans="1:11" x14ac:dyDescent="0.35">
      <c r="A265" t="s">
        <v>3695</v>
      </c>
      <c r="B265" t="e">
        <f>VLOOKUP(A265, 'Time Syn Test'!AL$11:AL$5000, 1, FALSE)</f>
        <v>#N/A</v>
      </c>
      <c r="J265">
        <v>0</v>
      </c>
      <c r="K265">
        <f t="shared" si="10"/>
        <v>0</v>
      </c>
    </row>
    <row r="266" spans="1:11" x14ac:dyDescent="0.35">
      <c r="A266" t="s">
        <v>3679</v>
      </c>
      <c r="B266" t="e">
        <f>VLOOKUP(A266, 'Time Syn Test'!AL$11:AL$5000, 1, FALSE)</f>
        <v>#N/A</v>
      </c>
      <c r="J266">
        <v>0</v>
      </c>
      <c r="K266">
        <f t="shared" si="10"/>
        <v>0</v>
      </c>
    </row>
    <row r="267" spans="1:11" x14ac:dyDescent="0.35">
      <c r="A267" t="s">
        <v>3692</v>
      </c>
      <c r="B267" t="e">
        <f>VLOOKUP(A267, 'Time Syn Test'!AL$11:AL$5000, 1, FALSE)</f>
        <v>#N/A</v>
      </c>
      <c r="J267">
        <v>0</v>
      </c>
      <c r="K267">
        <f t="shared" si="10"/>
        <v>0</v>
      </c>
    </row>
    <row r="268" spans="1:11" x14ac:dyDescent="0.35">
      <c r="A268" t="s">
        <v>3693</v>
      </c>
      <c r="B268" t="e">
        <f>VLOOKUP(A268, 'Time Syn Test'!AL$11:AL$5000, 1, FALSE)</f>
        <v>#N/A</v>
      </c>
      <c r="J268">
        <v>0</v>
      </c>
      <c r="K268">
        <f t="shared" si="10"/>
        <v>0</v>
      </c>
    </row>
    <row r="269" spans="1:11" x14ac:dyDescent="0.35">
      <c r="A269" t="s">
        <v>3705</v>
      </c>
      <c r="B269" t="e">
        <f>VLOOKUP(A269, 'Time Syn Test'!AL$11:AL$5000, 1, FALSE)</f>
        <v>#N/A</v>
      </c>
      <c r="J269">
        <v>0</v>
      </c>
      <c r="K269">
        <f t="shared" ref="K269:K287" si="11">IF(J269&lt;&gt;"", J269, H269)</f>
        <v>0</v>
      </c>
    </row>
    <row r="270" spans="1:11" x14ac:dyDescent="0.35">
      <c r="A270" t="s">
        <v>3706</v>
      </c>
      <c r="B270" t="e">
        <f>VLOOKUP(A270, 'Time Syn Test'!AL$11:AL$5000, 1, FALSE)</f>
        <v>#N/A</v>
      </c>
      <c r="J270">
        <v>0</v>
      </c>
      <c r="K270">
        <f t="shared" si="11"/>
        <v>0</v>
      </c>
    </row>
    <row r="271" spans="1:11" x14ac:dyDescent="0.35">
      <c r="A271" t="s">
        <v>3707</v>
      </c>
      <c r="B271" t="e">
        <f>VLOOKUP(A271, 'Time Syn Test'!AL$11:AL$5000, 1, FALSE)</f>
        <v>#N/A</v>
      </c>
      <c r="J271">
        <v>0</v>
      </c>
      <c r="K271">
        <f t="shared" si="11"/>
        <v>0</v>
      </c>
    </row>
    <row r="272" spans="1:11" x14ac:dyDescent="0.35">
      <c r="A272" t="s">
        <v>3708</v>
      </c>
      <c r="B272" t="e">
        <f>VLOOKUP(A272, 'Time Syn Test'!AL$11:AL$5000, 1, FALSE)</f>
        <v>#N/A</v>
      </c>
      <c r="J272">
        <v>0</v>
      </c>
      <c r="K272">
        <f t="shared" si="11"/>
        <v>0</v>
      </c>
    </row>
    <row r="273" spans="1:11" x14ac:dyDescent="0.35">
      <c r="A273" t="s">
        <v>3709</v>
      </c>
      <c r="B273" t="e">
        <f>VLOOKUP(A273, 'Time Syn Test'!AL$11:AL$5000, 1, FALSE)</f>
        <v>#N/A</v>
      </c>
      <c r="J273">
        <v>0</v>
      </c>
      <c r="K273">
        <f t="shared" si="11"/>
        <v>0</v>
      </c>
    </row>
    <row r="274" spans="1:11" x14ac:dyDescent="0.35">
      <c r="A274" t="s">
        <v>3710</v>
      </c>
      <c r="B274" t="e">
        <f>VLOOKUP(A274, 'Time Syn Test'!AL$11:AL$5000, 1, FALSE)</f>
        <v>#N/A</v>
      </c>
      <c r="J274">
        <v>0</v>
      </c>
      <c r="K274">
        <f t="shared" si="11"/>
        <v>0</v>
      </c>
    </row>
    <row r="275" spans="1:11" x14ac:dyDescent="0.35">
      <c r="A275" t="s">
        <v>3711</v>
      </c>
      <c r="B275" t="e">
        <f>VLOOKUP(A275, 'Time Syn Test'!AL$11:AL$5000, 1, FALSE)</f>
        <v>#N/A</v>
      </c>
      <c r="J275">
        <v>0</v>
      </c>
      <c r="K275">
        <f t="shared" si="11"/>
        <v>0</v>
      </c>
    </row>
    <row r="276" spans="1:11" x14ac:dyDescent="0.35">
      <c r="A276" t="s">
        <v>3712</v>
      </c>
      <c r="B276" t="e">
        <f>VLOOKUP(A276, 'Time Syn Test'!AL$11:AL$5000, 1, FALSE)</f>
        <v>#N/A</v>
      </c>
      <c r="J276">
        <v>0</v>
      </c>
      <c r="K276">
        <f t="shared" si="11"/>
        <v>0</v>
      </c>
    </row>
    <row r="277" spans="1:11" x14ac:dyDescent="0.35">
      <c r="A277" t="s">
        <v>3713</v>
      </c>
      <c r="B277" t="e">
        <f>VLOOKUP(A277, 'Time Syn Test'!AL$11:AL$5000, 1, FALSE)</f>
        <v>#N/A</v>
      </c>
      <c r="J277">
        <v>0</v>
      </c>
      <c r="K277">
        <f t="shared" si="11"/>
        <v>0</v>
      </c>
    </row>
    <row r="278" spans="1:11" x14ac:dyDescent="0.35">
      <c r="A278" t="s">
        <v>3714</v>
      </c>
      <c r="B278" t="e">
        <f>VLOOKUP(A278, 'Time Syn Test'!AL$11:AL$5000, 1, FALSE)</f>
        <v>#N/A</v>
      </c>
      <c r="J278">
        <v>0</v>
      </c>
      <c r="K278">
        <f t="shared" si="11"/>
        <v>0</v>
      </c>
    </row>
    <row r="279" spans="1:11" x14ac:dyDescent="0.35">
      <c r="A279" t="s">
        <v>3715</v>
      </c>
      <c r="B279" t="e">
        <f>VLOOKUP(A279, 'Time Syn Test'!AL$11:AL$5000, 1, FALSE)</f>
        <v>#N/A</v>
      </c>
      <c r="J279">
        <v>0</v>
      </c>
      <c r="K279">
        <f t="shared" si="11"/>
        <v>0</v>
      </c>
    </row>
    <row r="280" spans="1:11" x14ac:dyDescent="0.35">
      <c r="A280" t="s">
        <v>3716</v>
      </c>
      <c r="B280" t="e">
        <f>VLOOKUP(A280, 'Time Syn Test'!AL$11:AL$5000, 1, FALSE)</f>
        <v>#N/A</v>
      </c>
      <c r="J280">
        <v>0</v>
      </c>
      <c r="K280">
        <f t="shared" si="11"/>
        <v>0</v>
      </c>
    </row>
    <row r="281" spans="1:11" x14ac:dyDescent="0.35">
      <c r="A281" t="s">
        <v>3717</v>
      </c>
      <c r="B281" t="e">
        <f>VLOOKUP(A281, 'Time Syn Test'!AL$11:AL$5000, 1, FALSE)</f>
        <v>#N/A</v>
      </c>
      <c r="J281">
        <v>0</v>
      </c>
      <c r="K281">
        <f t="shared" si="11"/>
        <v>0</v>
      </c>
    </row>
    <row r="282" spans="1:11" x14ac:dyDescent="0.35">
      <c r="A282" t="s">
        <v>3718</v>
      </c>
      <c r="B282" t="e">
        <f>VLOOKUP(A282, 'Time Syn Test'!AL$11:AL$5000, 1, FALSE)</f>
        <v>#N/A</v>
      </c>
      <c r="J282">
        <v>0</v>
      </c>
      <c r="K282">
        <f t="shared" si="11"/>
        <v>0</v>
      </c>
    </row>
    <row r="283" spans="1:11" x14ac:dyDescent="0.35">
      <c r="A283" t="s">
        <v>3719</v>
      </c>
      <c r="B283" t="e">
        <f>VLOOKUP(A283, 'Time Syn Test'!AL$11:AL$5000, 1, FALSE)</f>
        <v>#N/A</v>
      </c>
      <c r="J283">
        <v>0</v>
      </c>
      <c r="K283">
        <f t="shared" si="11"/>
        <v>0</v>
      </c>
    </row>
    <row r="284" spans="1:11" x14ac:dyDescent="0.35">
      <c r="A284" t="s">
        <v>3720</v>
      </c>
      <c r="B284" t="e">
        <f>VLOOKUP(A284, 'Time Syn Test'!AL$11:AL$5000, 1, FALSE)</f>
        <v>#N/A</v>
      </c>
      <c r="J284">
        <v>0</v>
      </c>
      <c r="K284">
        <f t="shared" si="11"/>
        <v>0</v>
      </c>
    </row>
    <row r="285" spans="1:11" x14ac:dyDescent="0.35">
      <c r="A285" t="s">
        <v>3675</v>
      </c>
      <c r="B285" t="e">
        <f>VLOOKUP(A285, 'Time Syn Test'!AL$11:AL$5000, 1, FALSE)</f>
        <v>#N/A</v>
      </c>
      <c r="J285">
        <v>0</v>
      </c>
      <c r="K285">
        <f t="shared" si="11"/>
        <v>0</v>
      </c>
    </row>
    <row r="286" spans="1:11" x14ac:dyDescent="0.35">
      <c r="A286" t="s">
        <v>3676</v>
      </c>
      <c r="B286" t="e">
        <f>VLOOKUP(A286, 'Time Syn Test'!AL$11:AL$5000, 1, FALSE)</f>
        <v>#N/A</v>
      </c>
      <c r="J286">
        <v>0</v>
      </c>
      <c r="K286">
        <f t="shared" si="11"/>
        <v>0</v>
      </c>
    </row>
    <row r="287" spans="1:11" x14ac:dyDescent="0.35">
      <c r="A287" t="s">
        <v>3680</v>
      </c>
      <c r="B287" t="e">
        <f>VLOOKUP(A287, 'Time Syn Test'!AL$11:AL$5000, 1, FALSE)</f>
        <v>#N/A</v>
      </c>
      <c r="J287">
        <v>0</v>
      </c>
      <c r="K287">
        <f t="shared" si="11"/>
        <v>0</v>
      </c>
    </row>
    <row r="288" spans="1:11" x14ac:dyDescent="0.35">
      <c r="A288" t="s">
        <v>3721</v>
      </c>
      <c r="B288" t="str">
        <f>VLOOKUP(A288, 'Time Syn Test'!AL$11:AL$5000, 1, FALSE)</f>
        <v>GSA15CallbackOvertime12374DFASOCOvertime Callback</v>
      </c>
      <c r="J288">
        <v>0</v>
      </c>
      <c r="K288">
        <f t="shared" ref="K288:K306" si="12">IF(J288&lt;&gt;"", J288, H288)</f>
        <v>0</v>
      </c>
    </row>
    <row r="289" spans="1:11" x14ac:dyDescent="0.35">
      <c r="A289" t="s">
        <v>3722</v>
      </c>
      <c r="B289" t="str">
        <f>VLOOKUP(A289, 'Time Syn Test'!AL$11:AL$5000, 1, FALSE)</f>
        <v>IBC03ISick Leave Family Care Bereavement Used12374IBC30Sick Leave Used</v>
      </c>
      <c r="J289">
        <v>0</v>
      </c>
      <c r="K289">
        <f t="shared" si="12"/>
        <v>0</v>
      </c>
    </row>
    <row r="290" spans="1:11" x14ac:dyDescent="0.35">
      <c r="A290" t="s">
        <v>3723</v>
      </c>
      <c r="B290" t="str">
        <f>VLOOKUP(A290, 'Time Syn Test'!AL$11:AL$5000, 1, FALSE)</f>
        <v>DFASCHHoliday Comp12374GSA41Compensatory Time Used</v>
      </c>
      <c r="J290">
        <v>0</v>
      </c>
      <c r="K290">
        <f t="shared" si="12"/>
        <v>0</v>
      </c>
    </row>
    <row r="291" spans="1:11" x14ac:dyDescent="0.35">
      <c r="A291" t="s">
        <v>3724</v>
      </c>
      <c r="B291" t="str">
        <f>VLOOKUP(A291, 'Time Syn Test'!AL$11:AL$5000, 1, FALSE)</f>
        <v>GSA15CallbackOvertime12374IBCTCWCompensatory Time Off Callback Overtime Rate Earned</v>
      </c>
      <c r="J291">
        <v>0</v>
      </c>
      <c r="K291">
        <f t="shared" si="12"/>
        <v>0</v>
      </c>
    </row>
    <row r="292" spans="1:11" x14ac:dyDescent="0.35">
      <c r="A292" t="s">
        <v>3725</v>
      </c>
      <c r="B292" t="str">
        <f>VLOOKUP(A292, 'Time Syn Test'!AL$11:AL$5000, 1, FALSE)</f>
        <v>GSA78Bone Marrow Leave *(In Work)12374DFASEDDirty Work</v>
      </c>
      <c r="J292">
        <v>0</v>
      </c>
      <c r="K292">
        <f t="shared" si="12"/>
        <v>0</v>
      </c>
    </row>
    <row r="293" spans="1:11" x14ac:dyDescent="0.35">
      <c r="A293" t="s">
        <v>3726</v>
      </c>
      <c r="B293" t="str">
        <f>VLOOKUP(A293, 'Time Syn Test'!AL$11:AL$5000, 1, FALSE)</f>
        <v>GSA78Bone Marrow Leave *(In Work)12374DFASEECold Work</v>
      </c>
      <c r="J293">
        <v>0</v>
      </c>
      <c r="K293">
        <f t="shared" si="12"/>
        <v>0</v>
      </c>
    </row>
    <row r="294" spans="1:11" x14ac:dyDescent="0.35">
      <c r="A294" t="s">
        <v>3727</v>
      </c>
      <c r="B294" t="str">
        <f>VLOOKUP(A294, 'Time Syn Test'!AL$11:AL$5000, 1, FALSE)</f>
        <v>GSA78Bone Marrow Leave *(In Work)12374DFASEFHot Work</v>
      </c>
      <c r="J294">
        <v>0</v>
      </c>
      <c r="K294">
        <f t="shared" si="12"/>
        <v>0</v>
      </c>
    </row>
    <row r="295" spans="1:11" x14ac:dyDescent="0.35">
      <c r="A295" t="s">
        <v>3728</v>
      </c>
      <c r="B295" t="str">
        <f>VLOOKUP(A295, 'Time Syn Test'!AL$11:AL$5000, 1, FALSE)</f>
        <v>GSA79Organ Donor Leave *(In Work)12374DFASEDDirty Work</v>
      </c>
      <c r="J295">
        <v>0</v>
      </c>
      <c r="K295">
        <f t="shared" si="12"/>
        <v>0</v>
      </c>
    </row>
    <row r="296" spans="1:11" x14ac:dyDescent="0.35">
      <c r="A296" t="s">
        <v>3729</v>
      </c>
      <c r="B296" t="str">
        <f>VLOOKUP(A296, 'Time Syn Test'!AL$11:AL$5000, 1, FALSE)</f>
        <v>GSA32Federal Disaster Relief FEMA12374GSA83FECA Continuation Pay Used # 3</v>
      </c>
      <c r="J296">
        <v>0</v>
      </c>
      <c r="K296">
        <f t="shared" si="12"/>
        <v>0</v>
      </c>
    </row>
    <row r="297" spans="1:11" x14ac:dyDescent="0.35">
      <c r="A297" t="s">
        <v>3730</v>
      </c>
      <c r="B297" t="str">
        <f>VLOOKUP(A297, 'Time Syn Test'!AL$11:AL$5000, 1, FALSE)</f>
        <v>GSA32Federal Disaster Relief FEMA12374GSA81FECA Continuation Pay Used # 1</v>
      </c>
      <c r="J297">
        <v>0</v>
      </c>
      <c r="K297">
        <f t="shared" si="12"/>
        <v>0</v>
      </c>
    </row>
    <row r="298" spans="1:11" x14ac:dyDescent="0.35">
      <c r="A298" t="s">
        <v>3731</v>
      </c>
      <c r="B298" t="str">
        <f>VLOOKUP(A298, 'Time Syn Test'!AL$11:AL$5000, 1, FALSE)</f>
        <v>DFASKFNon Duty Within Regular Schedule12374DFASOSOvertime Scheduled</v>
      </c>
      <c r="J298">
        <v>0</v>
      </c>
      <c r="K298">
        <f t="shared" si="12"/>
        <v>0</v>
      </c>
    </row>
    <row r="299" spans="1:11" x14ac:dyDescent="0.35">
      <c r="A299" t="s">
        <v>3732</v>
      </c>
      <c r="B299" t="str">
        <f>VLOOKUP(A299, 'Time Syn Test'!AL$11:AL$5000, 1, FALSE)</f>
        <v>DFASKFNon Duty Within Regular Schedule12374DFASONOvertime Scheduled NotWorked</v>
      </c>
      <c r="J299">
        <v>0</v>
      </c>
      <c r="K299">
        <f t="shared" si="12"/>
        <v>0</v>
      </c>
    </row>
    <row r="300" spans="1:11" x14ac:dyDescent="0.35">
      <c r="A300" t="s">
        <v>3733</v>
      </c>
      <c r="B300" t="str">
        <f>VLOOKUP(A300, 'Time Syn Test'!AL$11:AL$5000, 1, FALSE)</f>
        <v>DFAS7FBuddy Policy Daily Compensation12374DFASCCCompensatory Callback</v>
      </c>
      <c r="J300">
        <v>0</v>
      </c>
      <c r="K300">
        <f t="shared" si="12"/>
        <v>0</v>
      </c>
    </row>
    <row r="301" spans="1:11" x14ac:dyDescent="0.35">
      <c r="A301" t="s">
        <v>3734</v>
      </c>
      <c r="B301" t="e">
        <f>VLOOKUP(A301, 'Time Syn Test'!AL$11:AL$5000, 1, FALSE)</f>
        <v>#N/A</v>
      </c>
      <c r="J301">
        <v>0</v>
      </c>
      <c r="K301">
        <f t="shared" si="12"/>
        <v>0</v>
      </c>
    </row>
    <row r="302" spans="1:11" x14ac:dyDescent="0.35">
      <c r="A302" t="s">
        <v>3735</v>
      </c>
      <c r="B302" t="e">
        <f>VLOOKUP(A302, 'Time Syn Test'!AL$11:AL$5000, 1, FALSE)</f>
        <v>#N/A</v>
      </c>
      <c r="J302">
        <v>0</v>
      </c>
      <c r="K302">
        <f t="shared" si="12"/>
        <v>0</v>
      </c>
    </row>
    <row r="303" spans="1:11" x14ac:dyDescent="0.35">
      <c r="A303" t="s">
        <v>3736</v>
      </c>
      <c r="B303" t="str">
        <f>VLOOKUP(A303, 'Time Syn Test'!AL$11:AL$5000, 1, FALSE)</f>
        <v>DFASKDOffice Workers Compensation Programs (OWCP)12374DFASCCCompensatory Callback</v>
      </c>
      <c r="J303">
        <v>0</v>
      </c>
      <c r="K303">
        <f t="shared" si="12"/>
        <v>0</v>
      </c>
    </row>
    <row r="304" spans="1:11" x14ac:dyDescent="0.35">
      <c r="A304" t="s">
        <v>3737</v>
      </c>
      <c r="B304" t="e">
        <f>VLOOKUP(A304, 'Time Syn Test'!AL$11:AL$5000, 1, FALSE)</f>
        <v>#N/A</v>
      </c>
      <c r="J304">
        <v>0</v>
      </c>
      <c r="K304">
        <f t="shared" si="12"/>
        <v>0</v>
      </c>
    </row>
    <row r="305" spans="1:11" x14ac:dyDescent="0.35">
      <c r="A305" t="s">
        <v>3738</v>
      </c>
      <c r="B305" t="e">
        <f>VLOOKUP(A305, 'Time Syn Test'!AL$11:AL$5000, 1, FALSE)</f>
        <v>#N/A</v>
      </c>
      <c r="J305">
        <v>0</v>
      </c>
      <c r="K305">
        <f t="shared" si="12"/>
        <v>0</v>
      </c>
    </row>
    <row r="306" spans="1:11" x14ac:dyDescent="0.35">
      <c r="A306" t="s">
        <v>3739</v>
      </c>
      <c r="B306" t="str">
        <f>VLOOKUP(A306, 'Time Syn Test'!AL$11:AL$5000, 1, FALSE)</f>
        <v>DFAS5PTank Cleaning On Duty UnLicensedic12374DFASLDDonated Individual Leave Bank</v>
      </c>
      <c r="J306">
        <v>0</v>
      </c>
      <c r="K306">
        <f t="shared" si="12"/>
        <v>0</v>
      </c>
    </row>
    <row r="307" spans="1:11" x14ac:dyDescent="0.35">
      <c r="A307" t="s">
        <v>3740</v>
      </c>
      <c r="B307" t="str">
        <f>VLOOKUP(A307, 'Time Syn Test'!AL$11:AL$5000, 1, FALSE)</f>
        <v>IBC24Annual Leave Lieu FECA Continuation Pay Used12374DFASLAAnnual Leave</v>
      </c>
      <c r="J307">
        <v>0</v>
      </c>
      <c r="K307">
        <f t="shared" ref="K307:K326" si="13">IF(J307&lt;&gt;"", J307, H307)</f>
        <v>0</v>
      </c>
    </row>
    <row r="308" spans="1:11" x14ac:dyDescent="0.35">
      <c r="A308" t="s">
        <v>3741</v>
      </c>
      <c r="B308" t="str">
        <f>VLOOKUP(A308, 'Time Syn Test'!AL$11:AL$5000, 1, FALSE)</f>
        <v>IBC24Annual Leave Lieu FECA Continuation Pay Used12374GSA40Annual Leave</v>
      </c>
      <c r="J308">
        <v>0</v>
      </c>
      <c r="K308">
        <f t="shared" si="13"/>
        <v>0</v>
      </c>
    </row>
    <row r="309" spans="1:11" x14ac:dyDescent="0.35">
      <c r="A309" t="s">
        <v>3742</v>
      </c>
      <c r="B309" t="str">
        <f>VLOOKUP(A309, 'Time Syn Test'!AL$11:AL$5000, 1, FALSE)</f>
        <v>IBC22Annual Leave Earned12374DFASLAAnnual Leave</v>
      </c>
      <c r="J309">
        <v>0</v>
      </c>
      <c r="K309">
        <f t="shared" si="13"/>
        <v>0</v>
      </c>
    </row>
    <row r="310" spans="1:11" x14ac:dyDescent="0.35">
      <c r="A310" t="s">
        <v>3743</v>
      </c>
      <c r="B310" t="str">
        <f>VLOOKUP(A310, 'Time Syn Test'!AL$11:AL$5000, 1, FALSE)</f>
        <v>IBC22Annual Leave Earned12374GSA40Annual Leave</v>
      </c>
      <c r="J310">
        <v>0</v>
      </c>
      <c r="K310">
        <f t="shared" si="13"/>
        <v>0</v>
      </c>
    </row>
    <row r="311" spans="1:11" x14ac:dyDescent="0.35">
      <c r="A311" t="s">
        <v>3744</v>
      </c>
      <c r="B311" t="str">
        <f>VLOOKUP(A311, 'Time Syn Test'!AL$11:AL$5000, 1, FALSE)</f>
        <v>DFASL6Frozen Annual Leave12374DFASLAAnnual Leave</v>
      </c>
      <c r="J311">
        <v>0</v>
      </c>
      <c r="K311">
        <f t="shared" si="13"/>
        <v>0</v>
      </c>
    </row>
    <row r="312" spans="1:11" x14ac:dyDescent="0.35">
      <c r="A312" t="s">
        <v>3745</v>
      </c>
      <c r="B312" t="str">
        <f>VLOOKUP(A312, 'Time Syn Test'!AL$11:AL$5000, 1, FALSE)</f>
        <v>DFASL6Frozen Annual Leave12374GSA40Annual Leave</v>
      </c>
      <c r="J312">
        <v>0</v>
      </c>
      <c r="K312">
        <f t="shared" si="13"/>
        <v>0</v>
      </c>
    </row>
    <row r="313" spans="1:11" x14ac:dyDescent="0.35">
      <c r="A313" t="s">
        <v>3746</v>
      </c>
      <c r="B313" t="str">
        <f>VLOOKUP(A313, 'Time Syn Test'!AL$11:AL$5000, 1, FALSE)</f>
        <v>IBC02AAnnual Leave Maximum12374DFASLAAnnual Leave</v>
      </c>
      <c r="J313">
        <v>0</v>
      </c>
      <c r="K313">
        <f t="shared" si="13"/>
        <v>0</v>
      </c>
    </row>
    <row r="314" spans="1:11" x14ac:dyDescent="0.35">
      <c r="A314" t="s">
        <v>3747</v>
      </c>
      <c r="B314" t="str">
        <f>VLOOKUP(A314, 'Time Syn Test'!AL$11:AL$5000, 1, FALSE)</f>
        <v>IBC02AAnnual Leave Maximum12374GSA40Annual Leave</v>
      </c>
      <c r="J314">
        <v>0</v>
      </c>
      <c r="K314">
        <f t="shared" si="13"/>
        <v>0</v>
      </c>
    </row>
    <row r="315" spans="1:11" x14ac:dyDescent="0.35">
      <c r="A315" t="s">
        <v>3748</v>
      </c>
      <c r="B315" t="str">
        <f>VLOOKUP(A315, 'Time Syn Test'!AL$11:AL$5000, 1, FALSE)</f>
        <v>IBC170Annual Leave Lump Sum Payout12374DFASLAAnnual Leave</v>
      </c>
      <c r="J315">
        <v>0</v>
      </c>
      <c r="K315">
        <f t="shared" si="13"/>
        <v>0</v>
      </c>
    </row>
    <row r="316" spans="1:11" x14ac:dyDescent="0.35">
      <c r="A316" t="s">
        <v>3749</v>
      </c>
      <c r="B316" t="str">
        <f>VLOOKUP(A316, 'Time Syn Test'!AL$11:AL$5000, 1, FALSE)</f>
        <v>IBC170Annual Leave Lump Sum Payout12374GSA40Annual Leave</v>
      </c>
      <c r="J316">
        <v>0</v>
      </c>
      <c r="K316">
        <f t="shared" si="13"/>
        <v>0</v>
      </c>
    </row>
    <row r="317" spans="1:11" x14ac:dyDescent="0.35">
      <c r="A317" t="s">
        <v>3750</v>
      </c>
      <c r="B317" t="str">
        <f>VLOOKUP(A317, 'Time Syn Test'!AL$11:AL$5000, 1, FALSE)</f>
        <v>DFASLBAdvanced Annual Leave12374DFASLAAnnual Leave</v>
      </c>
      <c r="J317">
        <v>0</v>
      </c>
      <c r="K317">
        <f t="shared" si="13"/>
        <v>0</v>
      </c>
    </row>
    <row r="318" spans="1:11" x14ac:dyDescent="0.35">
      <c r="A318" t="s">
        <v>3751</v>
      </c>
      <c r="B318" t="str">
        <f>VLOOKUP(A318, 'Time Syn Test'!AL$11:AL$5000, 1, FALSE)</f>
        <v>DFASLBAdvanced Annual Leave12374GSA40Annual Leave</v>
      </c>
      <c r="J318">
        <v>0</v>
      </c>
      <c r="K318">
        <f t="shared" si="13"/>
        <v>0</v>
      </c>
    </row>
    <row r="319" spans="1:11" x14ac:dyDescent="0.35">
      <c r="A319" t="s">
        <v>3752</v>
      </c>
      <c r="B319" t="str">
        <f>VLOOKUP(A319, 'Time Syn Test'!AL$11:AL$5000, 1, FALSE)</f>
        <v>IBC23Annual Leave Advanced Used12374DFASLAAnnual Leave</v>
      </c>
      <c r="J319">
        <v>0</v>
      </c>
      <c r="K319">
        <f t="shared" si="13"/>
        <v>0</v>
      </c>
    </row>
    <row r="320" spans="1:11" x14ac:dyDescent="0.35">
      <c r="A320" t="s">
        <v>3753</v>
      </c>
      <c r="B320" t="str">
        <f>VLOOKUP(A320, 'Time Syn Test'!AL$11:AL$5000, 1, FALSE)</f>
        <v>IBCAIZAnnual Leave Lieu FECA Continuation Pay Used YTD12374DFASLAAnnual Leave</v>
      </c>
      <c r="J320">
        <v>0</v>
      </c>
      <c r="K320">
        <f t="shared" si="13"/>
        <v>0</v>
      </c>
    </row>
    <row r="321" spans="1:11" x14ac:dyDescent="0.35">
      <c r="A321" t="s">
        <v>3754</v>
      </c>
      <c r="B321" t="str">
        <f>VLOOKUP(A321, 'Time Syn Test'!AL$11:AL$5000, 1, FALSE)</f>
        <v>IBC21Annual Leave Carryover12374GSA40Annual Leave</v>
      </c>
      <c r="J321">
        <v>0</v>
      </c>
      <c r="K321">
        <f t="shared" si="13"/>
        <v>0</v>
      </c>
    </row>
    <row r="322" spans="1:11" x14ac:dyDescent="0.35">
      <c r="A322" t="s">
        <v>3755</v>
      </c>
      <c r="B322" t="str">
        <f>VLOOKUP(A322, 'Time Syn Test'!AL$11:AL$5000, 1, FALSE)</f>
        <v>IBC02ZAnnual Leave Balance12374DFASLAAnnual Leave</v>
      </c>
      <c r="J322">
        <v>0</v>
      </c>
      <c r="K322">
        <f t="shared" si="13"/>
        <v>0</v>
      </c>
    </row>
    <row r="323" spans="1:11" x14ac:dyDescent="0.35">
      <c r="A323" t="s">
        <v>3756</v>
      </c>
      <c r="B323" t="str">
        <f>VLOOKUP(A323, 'Time Syn Test'!AL$11:AL$5000, 1, FALSE)</f>
        <v>IBC21Annual Leave Carryover12374DFASLAAnnual Leave</v>
      </c>
      <c r="J323">
        <v>0</v>
      </c>
      <c r="K323">
        <f t="shared" si="13"/>
        <v>0</v>
      </c>
    </row>
    <row r="324" spans="1:11" x14ac:dyDescent="0.35">
      <c r="A324" t="s">
        <v>3757</v>
      </c>
      <c r="B324" t="str">
        <f>VLOOKUP(A324, 'Time Syn Test'!AL$11:AL$5000, 1, FALSE)</f>
        <v>IBC***Annual Leave Projected Year End Balance12374DFASLAAnnual Leave</v>
      </c>
      <c r="J324">
        <v>0</v>
      </c>
      <c r="K324">
        <f t="shared" si="13"/>
        <v>0</v>
      </c>
    </row>
    <row r="325" spans="1:11" x14ac:dyDescent="0.35">
      <c r="A325" t="s">
        <v>3758</v>
      </c>
      <c r="B325" t="str">
        <f>VLOOKUP(A325, 'Time Syn Test'!AL$11:AL$5000, 1, FALSE)</f>
        <v>IBCACMAnnual Leave Maximum Carryover12374DFASLAAnnual Leave</v>
      </c>
      <c r="J325">
        <v>0</v>
      </c>
      <c r="K325">
        <f t="shared" si="13"/>
        <v>0</v>
      </c>
    </row>
    <row r="326" spans="1:11" x14ac:dyDescent="0.35">
      <c r="A326" t="s">
        <v>3759</v>
      </c>
      <c r="B326" t="str">
        <f>VLOOKUP(A326, 'Time Syn Test'!AL$11:AL$5000, 1, FALSE)</f>
        <v>IBC***Annual Leave Use Lose Balance12374DFASLAAnnual Leave</v>
      </c>
      <c r="J326">
        <v>0</v>
      </c>
      <c r="K326">
        <f t="shared" si="13"/>
        <v>0</v>
      </c>
    </row>
    <row r="327" spans="1:11" x14ac:dyDescent="0.35">
      <c r="A327" t="s">
        <v>3760</v>
      </c>
      <c r="B327" t="str">
        <f>VLOOKUP(A327, 'Time Syn Test'!AL$11:AL$5000, 1, FALSE)</f>
        <v>DFASLFForced Annual Leave12374DFASLAAnnual Leave</v>
      </c>
      <c r="J327">
        <v>0</v>
      </c>
      <c r="K327">
        <f t="shared" ref="K327:K328" si="14">IF(J327&lt;&gt;"", J327, H327)</f>
        <v>0</v>
      </c>
    </row>
    <row r="328" spans="1:11" x14ac:dyDescent="0.35">
      <c r="A328" t="s">
        <v>3761</v>
      </c>
      <c r="B328" t="str">
        <f>VLOOKUP(A328, 'Time Syn Test'!AL$11:AL$5000, 1, FALSE)</f>
        <v>DFASLFForced Annual Leave12374GSA40Annual Leave</v>
      </c>
      <c r="J328">
        <v>0</v>
      </c>
      <c r="K328">
        <f t="shared" si="14"/>
        <v>0</v>
      </c>
    </row>
    <row r="329" spans="1:11" x14ac:dyDescent="0.35">
      <c r="A329" t="s">
        <v>3762</v>
      </c>
      <c r="B329" t="str">
        <f>VLOOKUP(A329, 'Time Syn Test'!AL$11:AL$5000, 1, FALSE)</f>
        <v>IBC34Sick Leave Lieu FECA Continuation Pay Used12374DFASLSSick Leave</v>
      </c>
      <c r="J329">
        <v>0</v>
      </c>
      <c r="K329">
        <f t="shared" ref="K329:K347" si="15">IF(J329&lt;&gt;"", J329, H329)</f>
        <v>0</v>
      </c>
    </row>
    <row r="330" spans="1:11" x14ac:dyDescent="0.35">
      <c r="A330" t="s">
        <v>3763</v>
      </c>
      <c r="B330" t="str">
        <f>VLOOKUP(A330, 'Time Syn Test'!AL$11:AL$5000, 1, FALSE)</f>
        <v>IBC34Sick Leave Lieu FECA Continuation Pay Used12374GSA50Sick Leave</v>
      </c>
      <c r="J330">
        <v>0</v>
      </c>
      <c r="K330">
        <f t="shared" si="15"/>
        <v>0</v>
      </c>
    </row>
    <row r="331" spans="1:11" x14ac:dyDescent="0.35">
      <c r="A331" t="s">
        <v>3764</v>
      </c>
      <c r="B331" t="str">
        <f>VLOOKUP(A331, 'Time Syn Test'!AL$11:AL$5000, 1, FALSE)</f>
        <v>IBC32Sick Leave Earned12374DFASLSSick Leave</v>
      </c>
      <c r="J331">
        <v>0</v>
      </c>
      <c r="K331">
        <f t="shared" si="15"/>
        <v>0</v>
      </c>
    </row>
    <row r="332" spans="1:11" x14ac:dyDescent="0.35">
      <c r="A332" t="s">
        <v>3765</v>
      </c>
      <c r="B332" t="str">
        <f>VLOOKUP(A332, 'Time Syn Test'!AL$11:AL$5000, 1, FALSE)</f>
        <v>IBC32Sick Leave Earned12374GSA50Sick Leave</v>
      </c>
      <c r="J332">
        <v>0</v>
      </c>
      <c r="K332">
        <f t="shared" si="15"/>
        <v>0</v>
      </c>
    </row>
    <row r="333" spans="1:11" x14ac:dyDescent="0.35">
      <c r="A333" t="s">
        <v>3766</v>
      </c>
      <c r="B333" t="str">
        <f>VLOOKUP(A333, 'Time Syn Test'!AL$11:AL$5000, 1, FALSE)</f>
        <v>IBCFSLSick Leave Frozen12374DFASLSSick Leave</v>
      </c>
      <c r="J333">
        <v>0</v>
      </c>
      <c r="K333">
        <f t="shared" si="15"/>
        <v>0</v>
      </c>
    </row>
    <row r="334" spans="1:11" x14ac:dyDescent="0.35">
      <c r="A334" t="s">
        <v>3767</v>
      </c>
      <c r="B334" t="str">
        <f>VLOOKUP(A334, 'Time Syn Test'!AL$11:AL$5000, 1, FALSE)</f>
        <v>IBCFSLSick Leave Frozen12374GSA50Sick Leave</v>
      </c>
      <c r="J334">
        <v>0</v>
      </c>
      <c r="K334">
        <f t="shared" si="15"/>
        <v>0</v>
      </c>
    </row>
    <row r="335" spans="1:11" x14ac:dyDescent="0.35">
      <c r="A335" t="s">
        <v>3768</v>
      </c>
      <c r="B335" t="str">
        <f>VLOOKUP(A335, 'Time Syn Test'!AL$11:AL$5000, 1, FALSE)</f>
        <v>IBC03ASick Leave Lump Sum Payout12374DFASLSSick Leave</v>
      </c>
      <c r="J335">
        <v>0</v>
      </c>
      <c r="K335">
        <f t="shared" si="15"/>
        <v>0</v>
      </c>
    </row>
    <row r="336" spans="1:11" x14ac:dyDescent="0.35">
      <c r="A336" t="s">
        <v>3769</v>
      </c>
      <c r="B336" t="str">
        <f>VLOOKUP(A336, 'Time Syn Test'!AL$11:AL$5000, 1, FALSE)</f>
        <v>IBC03ASick Leave Lump Sum Payout12374GSA50Sick Leave</v>
      </c>
      <c r="J336">
        <v>0</v>
      </c>
      <c r="K336">
        <f t="shared" si="15"/>
        <v>0</v>
      </c>
    </row>
    <row r="337" spans="1:11" x14ac:dyDescent="0.35">
      <c r="A337" t="s">
        <v>3770</v>
      </c>
      <c r="B337" t="str">
        <f>VLOOKUP(A337, 'Time Syn Test'!AL$11:AL$5000, 1, FALSE)</f>
        <v>IBCSLASick Leave For Adoption Used12374DFASLSSick Leave</v>
      </c>
      <c r="J337">
        <v>0</v>
      </c>
      <c r="K337">
        <f t="shared" si="15"/>
        <v>0</v>
      </c>
    </row>
    <row r="338" spans="1:11" x14ac:dyDescent="0.35">
      <c r="A338" t="s">
        <v>3771</v>
      </c>
      <c r="B338" t="str">
        <f>VLOOKUP(A338, 'Time Syn Test'!AL$11:AL$5000, 1, FALSE)</f>
        <v>IBCSLASick Leave For Adoption Used12374GSA50Sick Leave</v>
      </c>
      <c r="J338">
        <v>0</v>
      </c>
      <c r="K338">
        <f t="shared" si="15"/>
        <v>0</v>
      </c>
    </row>
    <row r="339" spans="1:11" x14ac:dyDescent="0.35">
      <c r="A339" t="s">
        <v>3772</v>
      </c>
      <c r="B339" t="str">
        <f>VLOOKUP(A339, 'Time Syn Test'!AL$11:AL$5000, 1, FALSE)</f>
        <v>DFASLGAdvanced Sick Leave12374DFASLSSick Leave</v>
      </c>
      <c r="J339">
        <v>0</v>
      </c>
      <c r="K339">
        <f t="shared" si="15"/>
        <v>0</v>
      </c>
    </row>
    <row r="340" spans="1:11" x14ac:dyDescent="0.35">
      <c r="A340" t="s">
        <v>3773</v>
      </c>
      <c r="B340" t="str">
        <f>VLOOKUP(A340, 'Time Syn Test'!AL$11:AL$5000, 1, FALSE)</f>
        <v>DFASLGAdvanced Sick Leave12374GSA50Sick Leave</v>
      </c>
      <c r="J340">
        <v>0</v>
      </c>
      <c r="K340">
        <f t="shared" si="15"/>
        <v>0</v>
      </c>
    </row>
    <row r="341" spans="1:11" x14ac:dyDescent="0.35">
      <c r="A341" t="s">
        <v>3774</v>
      </c>
      <c r="B341" t="str">
        <f>VLOOKUP(A341, 'Time Syn Test'!AL$11:AL$5000, 1, FALSE)</f>
        <v>IBC33Sick Leave Advanced Used12374DFASLSSick Leave</v>
      </c>
      <c r="J341">
        <v>0</v>
      </c>
      <c r="K341">
        <f t="shared" si="15"/>
        <v>0</v>
      </c>
    </row>
    <row r="342" spans="1:11" x14ac:dyDescent="0.35">
      <c r="A342" t="s">
        <v>3775</v>
      </c>
      <c r="B342" t="str">
        <f>VLOOKUP(A342, 'Time Syn Test'!AL$11:AL$5000, 1, FALSE)</f>
        <v>IBCSIZSick Leave Lieu FECA Continuation Pay Used YTD12374DFASLSSick Leave</v>
      </c>
      <c r="J342">
        <v>0</v>
      </c>
      <c r="K342">
        <f t="shared" si="15"/>
        <v>0</v>
      </c>
    </row>
    <row r="343" spans="1:11" x14ac:dyDescent="0.35">
      <c r="A343" t="s">
        <v>3776</v>
      </c>
      <c r="B343" t="str">
        <f>VLOOKUP(A343, 'Time Syn Test'!AL$11:AL$5000, 1, FALSE)</f>
        <v>IBC31Sick Leave Carryover12374DFASLSSick Leave</v>
      </c>
      <c r="J343">
        <v>0</v>
      </c>
      <c r="K343">
        <f t="shared" si="15"/>
        <v>0</v>
      </c>
    </row>
    <row r="344" spans="1:11" x14ac:dyDescent="0.35">
      <c r="A344" t="s">
        <v>3777</v>
      </c>
      <c r="B344" t="str">
        <f>VLOOKUP(A344, 'Time Syn Test'!AL$11:AL$5000, 1, FALSE)</f>
        <v>IBC31Sick Leave Carryover12374GSA50Sick Leave</v>
      </c>
      <c r="J344">
        <v>0</v>
      </c>
      <c r="K344">
        <f t="shared" si="15"/>
        <v>0</v>
      </c>
    </row>
    <row r="345" spans="1:11" x14ac:dyDescent="0.35">
      <c r="A345" t="s">
        <v>3778</v>
      </c>
      <c r="B345" t="str">
        <f>VLOOKUP(A345, 'Time Syn Test'!AL$11:AL$5000, 1, FALSE)</f>
        <v>IBC03ZSick Leave Balance12374DFASLSSick Leave</v>
      </c>
      <c r="J345">
        <v>0</v>
      </c>
      <c r="K345">
        <f t="shared" si="15"/>
        <v>0</v>
      </c>
    </row>
    <row r="346" spans="1:11" x14ac:dyDescent="0.35">
      <c r="A346" t="s">
        <v>3779</v>
      </c>
      <c r="B346" t="str">
        <f>VLOOKUP(A346, 'Time Syn Test'!AL$11:AL$5000, 1, FALSE)</f>
        <v>IBC03ZSick Leave Balance12374GSA50Sick Leave</v>
      </c>
      <c r="J346">
        <v>0</v>
      </c>
      <c r="K346">
        <f t="shared" si="15"/>
        <v>0</v>
      </c>
    </row>
    <row r="347" spans="1:11" x14ac:dyDescent="0.35">
      <c r="A347" t="s">
        <v>3780</v>
      </c>
      <c r="B347" t="str">
        <f>VLOOKUP(A347, 'Time Syn Test'!AL$11:AL$5000, 1, FALSE)</f>
        <v>IBC03TSick Leave Family Serious Health Issue Used12374DFASLSSick Leave</v>
      </c>
      <c r="J347">
        <v>0</v>
      </c>
      <c r="K347">
        <f t="shared" si="15"/>
        <v>0</v>
      </c>
    </row>
    <row r="348" spans="1:11" x14ac:dyDescent="0.35">
      <c r="A348" t="s">
        <v>3784</v>
      </c>
      <c r="B348" t="str">
        <f>VLOOKUP(A348, 'Time Syn Test'!AL$11:AL$5000, 1, FALSE)</f>
        <v>IBC20Annual Leave Used12374IBC24Annual Leave Lieu FECA Continuation Pay Used</v>
      </c>
      <c r="J348">
        <v>0</v>
      </c>
      <c r="K348">
        <f t="shared" ref="K348:K355" si="16">IF(J348&lt;&gt;"", J348, H348)</f>
        <v>0</v>
      </c>
    </row>
    <row r="349" spans="1:11" x14ac:dyDescent="0.35">
      <c r="A349" t="s">
        <v>3785</v>
      </c>
      <c r="B349" t="str">
        <f>VLOOKUP(A349, 'Time Syn Test'!AL$11:AL$5000, 1, FALSE)</f>
        <v>IBC30Sick Leave Used12374IBC34Sick Leave Lieu FECA Continuation Pay Used</v>
      </c>
      <c r="J349">
        <v>0</v>
      </c>
      <c r="K349">
        <f t="shared" si="16"/>
        <v>0</v>
      </c>
    </row>
    <row r="350" spans="1:11" x14ac:dyDescent="0.35">
      <c r="A350" t="s">
        <v>3786</v>
      </c>
      <c r="B350" t="str">
        <f>VLOOKUP(A350, 'Time Syn Test'!AL$11:AL$5000, 1, FALSE)</f>
        <v>DFASLSSick Leave12374IBC34Sick Leave Lieu FECA Continuation Pay Used</v>
      </c>
      <c r="J350">
        <v>0</v>
      </c>
      <c r="K350">
        <f t="shared" si="16"/>
        <v>0</v>
      </c>
    </row>
    <row r="351" spans="1:11" x14ac:dyDescent="0.35">
      <c r="A351" t="s">
        <v>3787</v>
      </c>
      <c r="B351" t="str">
        <f>VLOOKUP(A351, 'Time Syn Test'!AL$11:AL$5000, 1, FALSE)</f>
        <v>GSA50Sick Leave12374IBC34Sick Leave Lieu FECA Continuation Pay Used</v>
      </c>
      <c r="J351">
        <v>0</v>
      </c>
      <c r="K351">
        <f t="shared" si="16"/>
        <v>0</v>
      </c>
    </row>
    <row r="352" spans="1:11" x14ac:dyDescent="0.35">
      <c r="A352" t="s">
        <v>3788</v>
      </c>
      <c r="B352" t="str">
        <f>VLOOKUP(A352, 'Time Syn Test'!AL$11:AL$5000, 1, FALSE)</f>
        <v>IBC103Furlough Used12374GSA83FECA Continuation Pay Used # 3</v>
      </c>
      <c r="J352">
        <v>0</v>
      </c>
      <c r="K352">
        <f t="shared" si="16"/>
        <v>0</v>
      </c>
    </row>
    <row r="353" spans="1:11" x14ac:dyDescent="0.35">
      <c r="A353" t="s">
        <v>3789</v>
      </c>
      <c r="B353" t="str">
        <f>VLOOKUP(A353, 'Time Syn Test'!AL$11:AL$5000, 1, FALSE)</f>
        <v>IBC103Furlough Used12374GSA81FECA Continuation Pay Used # 1</v>
      </c>
      <c r="J353">
        <v>0</v>
      </c>
      <c r="K353">
        <f t="shared" si="16"/>
        <v>0</v>
      </c>
    </row>
    <row r="354" spans="1:11" x14ac:dyDescent="0.35">
      <c r="A354" t="s">
        <v>3790</v>
      </c>
      <c r="B354" t="str">
        <f>VLOOKUP(A354, 'Time Syn Test'!AL$11:AL$5000, 1, FALSE)</f>
        <v>IBC105Furlough Used Lack Funds12374GSA83FECA Continuation Pay Used # 3</v>
      </c>
      <c r="J354">
        <v>0</v>
      </c>
      <c r="K354">
        <f t="shared" si="16"/>
        <v>0</v>
      </c>
    </row>
    <row r="355" spans="1:11" x14ac:dyDescent="0.35">
      <c r="A355" t="s">
        <v>3791</v>
      </c>
      <c r="B355" t="str">
        <f>VLOOKUP(A355, 'Time Syn Test'!AL$11:AL$5000, 1, FALSE)</f>
        <v>IBC105Furlough Used Lack Funds12374GSA81FECA Continuation Pay Used # 1</v>
      </c>
      <c r="J355">
        <v>0</v>
      </c>
      <c r="K355">
        <f t="shared" si="16"/>
        <v>0</v>
      </c>
    </row>
    <row r="356" spans="1:11" x14ac:dyDescent="0.35">
      <c r="A356" t="s">
        <v>3792</v>
      </c>
      <c r="B356" t="str">
        <f>VLOOKUP(A356, 'Time Syn Test'!AL$11:AL$5000, 1, FALSE)</f>
        <v>IBCMLMFamily Medical Leave Act Military Family Exigency Used12374IBCCMAProvider Justification? Subset Family Medical Leave Act Military Family Exigency</v>
      </c>
      <c r="J356">
        <v>0</v>
      </c>
      <c r="K356">
        <f t="shared" ref="K356:K372" si="17">IF(J356&lt;&gt;"", J356, H356)</f>
        <v>0</v>
      </c>
    </row>
    <row r="357" spans="1:11" x14ac:dyDescent="0.35">
      <c r="A357" t="s">
        <v>3793</v>
      </c>
      <c r="B357" t="str">
        <f>VLOOKUP(A357, 'Time Syn Test'!AL$11:AL$5000, 1, FALSE)</f>
        <v>IBCMLMFamily Medical Leave Act Military Family Exigency Used12374IBCCMCProvider Justification? Subset Family Medical Leave Act Military Family Exigency</v>
      </c>
      <c r="J357">
        <v>0</v>
      </c>
      <c r="K357">
        <f t="shared" si="17"/>
        <v>0</v>
      </c>
    </row>
    <row r="358" spans="1:11" x14ac:dyDescent="0.35">
      <c r="A358" t="s">
        <v>3794</v>
      </c>
      <c r="B358" t="str">
        <f>VLOOKUP(A358, 'Time Syn Test'!AL$11:AL$5000, 1, FALSE)</f>
        <v>IBCMLMFamily Medical Leave Act Military Family Exigency Used12374IBCCMDProvider Justification? Subset Family Medical Leave Act Military Family Exigency</v>
      </c>
      <c r="J358">
        <v>0</v>
      </c>
      <c r="K358">
        <f t="shared" si="17"/>
        <v>0</v>
      </c>
    </row>
    <row r="359" spans="1:11" x14ac:dyDescent="0.35">
      <c r="A359" t="s">
        <v>3795</v>
      </c>
      <c r="B359" t="str">
        <f>VLOOKUP(A359, 'Time Syn Test'!AL$11:AL$5000, 1, FALSE)</f>
        <v>IBCMIOFamily Medical Leave Act Military Caregiver Used12374IBCCFMProvider Justification? Subset Family Medical Leave Act Military Caregiver</v>
      </c>
      <c r="J359">
        <v>0</v>
      </c>
      <c r="K359">
        <f t="shared" si="17"/>
        <v>0</v>
      </c>
    </row>
    <row r="360" spans="1:11" x14ac:dyDescent="0.35">
      <c r="A360" t="s">
        <v>3796</v>
      </c>
      <c r="B360" t="str">
        <f>VLOOKUP(A360, 'Time Syn Test'!AL$11:AL$5000, 1, FALSE)</f>
        <v>IBCMIOFamily Medical Leave Act Military Caregiver Used12374IBCCMPProvider Justification? Subset Family Medical Leave Act Military Caregiver</v>
      </c>
      <c r="J360">
        <v>0</v>
      </c>
      <c r="K360">
        <f t="shared" si="17"/>
        <v>0</v>
      </c>
    </row>
    <row r="361" spans="1:11" x14ac:dyDescent="0.35">
      <c r="A361" t="s">
        <v>3797</v>
      </c>
      <c r="B361" t="str">
        <f>VLOOKUP(A361, 'Time Syn Test'!AL$11:AL$5000, 1, FALSE)</f>
        <v>IBCMIOFamily Medical Leave Act Military Caregiver Used12374IBCCMRProvider Justification? Subset Family Medical Leave Act Military Caregiver</v>
      </c>
      <c r="J361">
        <v>0</v>
      </c>
      <c r="K361">
        <f t="shared" si="17"/>
        <v>0</v>
      </c>
    </row>
    <row r="362" spans="1:11" x14ac:dyDescent="0.35">
      <c r="A362" t="s">
        <v>3798</v>
      </c>
      <c r="B362" t="str">
        <f>VLOOKUP(A362, 'Time Syn Test'!AL$11:AL$5000, 1, FALSE)</f>
        <v>GSA57Family Medical Leave Act Family12374IBCCMAProvider Justification? Subset Family Medical Leave Act Military Family Exigency</v>
      </c>
      <c r="J362">
        <v>0</v>
      </c>
      <c r="K362">
        <f t="shared" si="17"/>
        <v>0</v>
      </c>
    </row>
    <row r="363" spans="1:11" x14ac:dyDescent="0.35">
      <c r="A363" t="s">
        <v>3799</v>
      </c>
      <c r="B363" t="str">
        <f>VLOOKUP(A363, 'Time Syn Test'!AL$11:AL$5000, 1, FALSE)</f>
        <v>GSA57Family Medical Leave Act Family12374IBCCMCProvider Justification? Subset Family Medical Leave Act Military Family Exigency</v>
      </c>
      <c r="J363">
        <v>0</v>
      </c>
      <c r="K363">
        <f t="shared" si="17"/>
        <v>0</v>
      </c>
    </row>
    <row r="364" spans="1:11" x14ac:dyDescent="0.35">
      <c r="A364" t="s">
        <v>3800</v>
      </c>
      <c r="B364" t="str">
        <f>VLOOKUP(A364, 'Time Syn Test'!AL$11:AL$5000, 1, FALSE)</f>
        <v>GSA57Family Medical Leave Act Family12374IBCCMDProvider Justification? Subset Family Medical Leave Act Military Family Exigency</v>
      </c>
      <c r="J364">
        <v>0</v>
      </c>
      <c r="K364">
        <f t="shared" si="17"/>
        <v>0</v>
      </c>
    </row>
    <row r="365" spans="1:11" x14ac:dyDescent="0.35">
      <c r="A365" t="s">
        <v>3801</v>
      </c>
      <c r="B365" t="str">
        <f>VLOOKUP(A365, 'Time Syn Test'!AL$11:AL$5000, 1, FALSE)</f>
        <v>IBCWIFLeave Without Pay Lieu Of Family Medical Leave Act Military Caregiver Used12374IBCCFMProvider Justification? Subset Family Medical Leave Act Military Caregiver</v>
      </c>
      <c r="J365">
        <v>0</v>
      </c>
      <c r="K365">
        <f t="shared" si="17"/>
        <v>0</v>
      </c>
    </row>
    <row r="366" spans="1:11" x14ac:dyDescent="0.35">
      <c r="A366" t="s">
        <v>3802</v>
      </c>
      <c r="B366" t="str">
        <f>VLOOKUP(A366, 'Time Syn Test'!AL$11:AL$5000, 1, FALSE)</f>
        <v>IBCWIFLeave Without Pay Lieu Of Family Medical Leave Act Military Caregiver Used12374IBCCMPProvider Justification? Subset Family Medical Leave Act Military Caregiver</v>
      </c>
      <c r="J366">
        <v>0</v>
      </c>
      <c r="K366">
        <f t="shared" si="17"/>
        <v>0</v>
      </c>
    </row>
    <row r="367" spans="1:11" x14ac:dyDescent="0.35">
      <c r="A367" t="s">
        <v>3803</v>
      </c>
      <c r="B367" t="str">
        <f>VLOOKUP(A367, 'Time Syn Test'!AL$11:AL$5000, 1, FALSE)</f>
        <v>GSA58Family Medical Leave Act Employee12374IBCCFMProvider Justification? Subset Family Medical Leave Act Military Caregiver</v>
      </c>
      <c r="J367">
        <v>0</v>
      </c>
      <c r="K367">
        <f t="shared" si="17"/>
        <v>0</v>
      </c>
    </row>
    <row r="368" spans="1:11" x14ac:dyDescent="0.35">
      <c r="A368" t="s">
        <v>3804</v>
      </c>
      <c r="B368" t="str">
        <f>VLOOKUP(A368, 'Time Syn Test'!AL$11:AL$5000, 1, FALSE)</f>
        <v>GSA58Family Medical Leave Act Employee12374IBCCMPProvider Justification? Subset Family Medical Leave Act Military Caregiver</v>
      </c>
      <c r="J368">
        <v>0</v>
      </c>
      <c r="K368">
        <f t="shared" si="17"/>
        <v>0</v>
      </c>
    </row>
    <row r="369" spans="1:11" x14ac:dyDescent="0.35">
      <c r="A369" t="s">
        <v>3805</v>
      </c>
      <c r="B369" t="str">
        <f>VLOOKUP(A369, 'Time Syn Test'!AL$11:AL$5000, 1, FALSE)</f>
        <v>DFAS5GCleaning Spills Straight Time12374IBCALRProvider Justification? Secondary Time Reporting Code?</v>
      </c>
      <c r="J369">
        <v>0</v>
      </c>
      <c r="K369">
        <f t="shared" si="17"/>
        <v>0</v>
      </c>
    </row>
    <row r="370" spans="1:11" x14ac:dyDescent="0.35">
      <c r="A370" t="s">
        <v>3806</v>
      </c>
      <c r="B370" t="e">
        <f>VLOOKUP(A370, 'Time Syn Test'!AL$11:AL$5000, 1, FALSE)</f>
        <v>#N/A</v>
      </c>
      <c r="J370">
        <v>0</v>
      </c>
      <c r="K370">
        <f t="shared" si="17"/>
        <v>0</v>
      </c>
    </row>
    <row r="371" spans="1:11" x14ac:dyDescent="0.35">
      <c r="A371" t="s">
        <v>3807</v>
      </c>
      <c r="B371" t="str">
        <f>VLOOKUP(A371, 'Time Syn Test'!AL$11:AL$5000, 1, FALSE)</f>
        <v>DFASKMMissing Time Non Pay12374IBCALRProvider Justification? Secondary Time Reporting Code?</v>
      </c>
      <c r="J371">
        <v>0</v>
      </c>
      <c r="K371">
        <f t="shared" si="17"/>
        <v>0</v>
      </c>
    </row>
    <row r="372" spans="1:11" x14ac:dyDescent="0.35">
      <c r="A372" t="s">
        <v>3808</v>
      </c>
      <c r="B372" t="str">
        <f>VLOOKUP(A372, 'Time Syn Test'!AL$11:AL$5000, 1, FALSE)</f>
        <v>DFAS7ITime Back Pay Lieu Time12374IBCALRProvider Justification? Secondary Time Reporting Code?</v>
      </c>
      <c r="J372">
        <v>0</v>
      </c>
      <c r="K372">
        <f t="shared" si="17"/>
        <v>0</v>
      </c>
    </row>
    <row r="373" spans="1:11" x14ac:dyDescent="0.35">
      <c r="A373" t="s">
        <v>3809</v>
      </c>
      <c r="B373" t="str">
        <f>VLOOKUP(A373, 'Time Syn Test'!AL$11:AL$5000, 1, FALSE)</f>
        <v>IBC64ZAdministrative Leave Adverse Action Notice YTD Balance12374IBC65ZAdministrative Leave Agency Directed YTD Balance</v>
      </c>
      <c r="J373">
        <v>0</v>
      </c>
      <c r="K373">
        <f t="shared" ref="K373:K376" si="18">IF(J373&lt;&gt;"", J373, H373)</f>
        <v>0</v>
      </c>
    </row>
    <row r="374" spans="1:11" x14ac:dyDescent="0.35">
      <c r="A374" t="s">
        <v>3810</v>
      </c>
      <c r="B374" t="str">
        <f>VLOOKUP(A374, 'Time Syn Test'!AL$11:AL$5000, 1, FALSE)</f>
        <v>IBC64ZAdministrative Leave Adverse Action Notice YTD Balance12374IBCPFTAdministrative Leave Physical Fitness YTD Balance</v>
      </c>
      <c r="J374">
        <v>0</v>
      </c>
      <c r="K374">
        <f t="shared" si="18"/>
        <v>0</v>
      </c>
    </row>
    <row r="375" spans="1:11" x14ac:dyDescent="0.35">
      <c r="A375" t="s">
        <v>3811</v>
      </c>
      <c r="B375" t="str">
        <f>VLOOKUP(A375, 'Time Syn Test'!AL$11:AL$5000, 1, FALSE)</f>
        <v>IBC65ZAdministrative Leave Agency Directed YTD Balance12374IBC64ZAdministrative Leave Adverse Action Notice YTD Balance</v>
      </c>
      <c r="J375">
        <v>0</v>
      </c>
      <c r="K375">
        <f t="shared" si="18"/>
        <v>0</v>
      </c>
    </row>
    <row r="376" spans="1:11" x14ac:dyDescent="0.35">
      <c r="A376" t="s">
        <v>3812</v>
      </c>
      <c r="B376" t="str">
        <f>VLOOKUP(A376, 'Time Syn Test'!AL$11:AL$5000, 1, FALSE)</f>
        <v>IBCPFTAdministrative Leave Physical Fitness YTD Balance12374IBC64ZAdministrative Leave Adverse Action Notice YTD Balance</v>
      </c>
      <c r="J376">
        <v>0</v>
      </c>
      <c r="K376">
        <f t="shared" si="18"/>
        <v>0</v>
      </c>
    </row>
    <row r="377" spans="1:11" x14ac:dyDescent="0.35">
      <c r="A377" t="s">
        <v>3813</v>
      </c>
      <c r="B377" t="str">
        <f>VLOOKUP(A377, 'Time Syn Test'!AL$11:AL$5000, 1, FALSE)</f>
        <v>DFASLKHome Leave12374IBC86Home Leave Earned</v>
      </c>
      <c r="J377">
        <v>0</v>
      </c>
      <c r="K377">
        <f t="shared" ref="K377:K388" si="19">IF(J377&lt;&gt;"", J377, H377)</f>
        <v>0</v>
      </c>
    </row>
    <row r="378" spans="1:11" x14ac:dyDescent="0.35">
      <c r="A378" t="s">
        <v>3814</v>
      </c>
      <c r="B378" t="str">
        <f>VLOOKUP(A378, 'Time Syn Test'!AL$11:AL$5000, 1, FALSE)</f>
        <v>GSA48Home Leave12374IBC86Home Leave Earned</v>
      </c>
      <c r="J378">
        <v>0</v>
      </c>
      <c r="K378">
        <f t="shared" si="19"/>
        <v>0</v>
      </c>
    </row>
    <row r="379" spans="1:11" x14ac:dyDescent="0.35">
      <c r="A379" t="s">
        <v>3815</v>
      </c>
      <c r="B379" t="str">
        <f>VLOOKUP(A379, 'Time Syn Test'!AL$11:AL$5000, 1, FALSE)</f>
        <v>IBC86Home Leave Earned12374DFASLKHome Leave</v>
      </c>
      <c r="J379">
        <v>0</v>
      </c>
      <c r="K379">
        <f t="shared" si="19"/>
        <v>0</v>
      </c>
    </row>
    <row r="380" spans="1:11" x14ac:dyDescent="0.35">
      <c r="A380" t="s">
        <v>3816</v>
      </c>
      <c r="B380" t="str">
        <f>VLOOKUP(A380, 'Time Syn Test'!AL$11:AL$5000, 1, FALSE)</f>
        <v>IBC86Home Leave Earned12374GSA48Home Leave</v>
      </c>
      <c r="J380">
        <v>0</v>
      </c>
      <c r="K380">
        <f t="shared" si="19"/>
        <v>0</v>
      </c>
    </row>
    <row r="381" spans="1:11" x14ac:dyDescent="0.35">
      <c r="A381" t="s">
        <v>3817</v>
      </c>
      <c r="B381" t="e">
        <f>VLOOKUP(A381, 'Time Syn Test'!AL$11:AL$5000, 1, FALSE)</f>
        <v>#N/A</v>
      </c>
      <c r="J381">
        <v>0</v>
      </c>
      <c r="K381">
        <f t="shared" si="19"/>
        <v>0</v>
      </c>
    </row>
    <row r="382" spans="1:11" x14ac:dyDescent="0.35">
      <c r="A382" t="s">
        <v>3818</v>
      </c>
      <c r="B382" t="e">
        <f>VLOOKUP(A382, 'Time Syn Test'!AL$11:AL$5000, 1, FALSE)</f>
        <v>#N/A</v>
      </c>
      <c r="J382">
        <v>0</v>
      </c>
      <c r="K382">
        <f t="shared" si="19"/>
        <v>0</v>
      </c>
    </row>
    <row r="383" spans="1:11" x14ac:dyDescent="0.35">
      <c r="A383" t="s">
        <v>3819</v>
      </c>
      <c r="B383" t="str">
        <f>VLOOKUP(A383, 'Time Syn Test'!AL$11:AL$5000, 1, FALSE)</f>
        <v>IBCHLZHome Leave Balance12374IBCSHZShore Leave Balance</v>
      </c>
      <c r="J383">
        <v>0</v>
      </c>
      <c r="K383">
        <f t="shared" si="19"/>
        <v>0</v>
      </c>
    </row>
    <row r="384" spans="1:11" x14ac:dyDescent="0.35">
      <c r="A384" t="s">
        <v>3820</v>
      </c>
      <c r="B384" t="str">
        <f>VLOOKUP(A384, 'Time Syn Test'!AL$11:AL$5000, 1, FALSE)</f>
        <v>IBC89Home Leave Carryover12374IBC77Military Leave Regular Carryover</v>
      </c>
      <c r="J384">
        <v>0</v>
      </c>
      <c r="K384">
        <f t="shared" si="19"/>
        <v>0</v>
      </c>
    </row>
    <row r="385" spans="1:11" x14ac:dyDescent="0.35">
      <c r="A385" t="s">
        <v>3821</v>
      </c>
      <c r="B385" t="str">
        <f>VLOOKUP(A385, 'Time Syn Test'!AL$11:AL$5000, 1, FALSE)</f>
        <v>IBCHLZHome Leave Balance12374IBC23ZCredit Hours Balance</v>
      </c>
      <c r="J385">
        <v>0</v>
      </c>
      <c r="K385">
        <f t="shared" si="19"/>
        <v>0</v>
      </c>
    </row>
    <row r="386" spans="1:11" x14ac:dyDescent="0.35">
      <c r="A386" t="s">
        <v>3822</v>
      </c>
      <c r="B386" t="str">
        <f>VLOOKUP(A386, 'Time Syn Test'!AL$11:AL$5000, 1, FALSE)</f>
        <v>IBCHLZHome Leave Balance12374IBCDVBDisabled Veteran Leave Balance</v>
      </c>
      <c r="J386">
        <v>0</v>
      </c>
      <c r="K386">
        <f t="shared" si="19"/>
        <v>0</v>
      </c>
    </row>
    <row r="387" spans="1:11" x14ac:dyDescent="0.35">
      <c r="A387" t="s">
        <v>3823</v>
      </c>
      <c r="B387" t="str">
        <f>VLOOKUP(A387, 'Time Syn Test'!AL$11:AL$5000, 1, FALSE)</f>
        <v>IBC89Home Leave Carryover12374IBC21Annual Leave Carryover</v>
      </c>
      <c r="J387">
        <v>0</v>
      </c>
      <c r="K387">
        <f t="shared" si="19"/>
        <v>0</v>
      </c>
    </row>
    <row r="388" spans="1:11" x14ac:dyDescent="0.35">
      <c r="A388" t="s">
        <v>3824</v>
      </c>
      <c r="B388" t="str">
        <f>VLOOKUP(A388, 'Time Syn Test'!AL$11:AL$5000, 1, FALSE)</f>
        <v>IBC89Home Leave Carryover12374IBC31Sick Leave Carryover</v>
      </c>
      <c r="J388">
        <v>0</v>
      </c>
      <c r="K388">
        <f t="shared" si="19"/>
        <v>0</v>
      </c>
    </row>
    <row r="389" spans="1:11" x14ac:dyDescent="0.35">
      <c r="A389" t="s">
        <v>3825</v>
      </c>
      <c r="B389" t="str">
        <f>VLOOKUP(A389, 'Time Syn Test'!AL$11:AL$5000, 1, FALSE)</f>
        <v>DFASLJShore Leave12374IBC84Shore Leave Earned</v>
      </c>
      <c r="J389">
        <v>0</v>
      </c>
      <c r="K389">
        <f t="shared" ref="K389:K401" si="20">IF(J389&lt;&gt;"", J389, H389)</f>
        <v>0</v>
      </c>
    </row>
    <row r="390" spans="1:11" x14ac:dyDescent="0.35">
      <c r="A390" t="s">
        <v>3826</v>
      </c>
      <c r="B390" t="str">
        <f>VLOOKUP(A390, 'Time Syn Test'!AL$11:AL$5000, 1, FALSE)</f>
        <v>IBC84Shore Leave Earned12374DFASLJShore Leave</v>
      </c>
      <c r="J390">
        <v>0</v>
      </c>
      <c r="K390">
        <f t="shared" si="20"/>
        <v>0</v>
      </c>
    </row>
    <row r="391" spans="1:11" x14ac:dyDescent="0.35">
      <c r="A391" t="s">
        <v>3827</v>
      </c>
      <c r="B391" t="str">
        <f>VLOOKUP(A391, 'Time Syn Test'!AL$11:AL$5000, 1, FALSE)</f>
        <v>IBC83Shore Leave Used12374GSA85Donated Leave Used</v>
      </c>
      <c r="J391">
        <v>0</v>
      </c>
      <c r="K391">
        <f t="shared" si="20"/>
        <v>0</v>
      </c>
    </row>
    <row r="392" spans="1:11" x14ac:dyDescent="0.35">
      <c r="A392" t="s">
        <v>3828</v>
      </c>
      <c r="B392" t="str">
        <f>VLOOKUP(A392, 'Time Syn Test'!AL$11:AL$5000, 1, FALSE)</f>
        <v>IBC83Shore Leave Used12374IBC101Leave Without Pay Used</v>
      </c>
      <c r="J392">
        <v>0</v>
      </c>
      <c r="K392">
        <f t="shared" si="20"/>
        <v>0</v>
      </c>
    </row>
    <row r="393" spans="1:11" x14ac:dyDescent="0.35">
      <c r="A393" t="s">
        <v>3829</v>
      </c>
      <c r="B393" t="str">
        <f>VLOOKUP(A393, 'Time Syn Test'!AL$11:AL$5000, 1, FALSE)</f>
        <v>IBC84Shore Leave Earned12374IBC83Shore Leave Used</v>
      </c>
      <c r="J393">
        <v>0</v>
      </c>
      <c r="K393">
        <f t="shared" si="20"/>
        <v>0</v>
      </c>
    </row>
    <row r="394" spans="1:11" x14ac:dyDescent="0.35">
      <c r="A394" t="s">
        <v>3830</v>
      </c>
      <c r="B394" t="str">
        <f>VLOOKUP(A394, 'Time Syn Test'!AL$11:AL$5000, 1, FALSE)</f>
        <v>DFASLJShore Leave12374IBC87Shore Leave Creditable Days</v>
      </c>
      <c r="J394">
        <v>0</v>
      </c>
      <c r="K394">
        <f t="shared" si="20"/>
        <v>0</v>
      </c>
    </row>
    <row r="395" spans="1:11" x14ac:dyDescent="0.35">
      <c r="A395" t="s">
        <v>3831</v>
      </c>
      <c r="B395" t="str">
        <f>VLOOKUP(A395, 'Time Syn Test'!AL$11:AL$5000, 1, FALSE)</f>
        <v>IBC87Shore Leave Creditable Days12374DFASLJShore Leave</v>
      </c>
      <c r="J395">
        <v>0</v>
      </c>
      <c r="K395">
        <f t="shared" si="20"/>
        <v>0</v>
      </c>
    </row>
    <row r="396" spans="1:11" x14ac:dyDescent="0.35">
      <c r="A396" t="s">
        <v>3832</v>
      </c>
      <c r="B396" t="str">
        <f>VLOOKUP(A396, 'Time Syn Test'!AL$11:AL$5000, 1, FALSE)</f>
        <v>IBCSHZShore Leave Balance12374IBCHLZHome Leave Balance</v>
      </c>
      <c r="J396">
        <v>0</v>
      </c>
      <c r="K396">
        <f t="shared" si="20"/>
        <v>0</v>
      </c>
    </row>
    <row r="397" spans="1:11" x14ac:dyDescent="0.35">
      <c r="A397" t="s">
        <v>3833</v>
      </c>
      <c r="B397" t="str">
        <f>VLOOKUP(A397, 'Time Syn Test'!AL$11:AL$5000, 1, FALSE)</f>
        <v>IBCSHZShore Leave Balance12374IBCDVBDisabled Veteran Leave Balance</v>
      </c>
      <c r="J397">
        <v>0</v>
      </c>
      <c r="K397">
        <f t="shared" si="20"/>
        <v>0</v>
      </c>
    </row>
    <row r="398" spans="1:11" x14ac:dyDescent="0.35">
      <c r="A398" t="s">
        <v>3834</v>
      </c>
      <c r="B398" t="str">
        <f>VLOOKUP(A398, 'Time Syn Test'!AL$11:AL$5000, 1, FALSE)</f>
        <v>IBCSHZShore Leave Balance12374IBCDVZDisabled Veteran Leave Balance</v>
      </c>
      <c r="J398">
        <v>0</v>
      </c>
      <c r="K398">
        <f t="shared" si="20"/>
        <v>0</v>
      </c>
    </row>
    <row r="399" spans="1:11" x14ac:dyDescent="0.35">
      <c r="A399" t="s">
        <v>3835</v>
      </c>
      <c r="B399" t="str">
        <f>VLOOKUP(A399, 'Time Syn Test'!AL$11:AL$5000, 1, FALSE)</f>
        <v>IBC87Shore Leave Creditable Days12374IBC83Shore Leave Used</v>
      </c>
      <c r="J399">
        <v>0</v>
      </c>
      <c r="K399">
        <f t="shared" si="20"/>
        <v>0</v>
      </c>
    </row>
    <row r="400" spans="1:11" x14ac:dyDescent="0.35">
      <c r="A400" t="s">
        <v>3836</v>
      </c>
      <c r="B400" t="str">
        <f>VLOOKUP(A400, 'Time Syn Test'!AL$11:AL$5000, 1, FALSE)</f>
        <v>IBC84Shore Leave Earned12374IBC86Home Leave Earned</v>
      </c>
      <c r="J400">
        <v>0</v>
      </c>
      <c r="K400">
        <f t="shared" si="20"/>
        <v>0</v>
      </c>
    </row>
    <row r="401" spans="1:11" x14ac:dyDescent="0.35">
      <c r="A401" t="s">
        <v>3837</v>
      </c>
      <c r="B401" t="str">
        <f>VLOOKUP(A401, 'Time Syn Test'!AL$11:AL$5000, 1, FALSE)</f>
        <v>IBC87Shore Leave Creditable Days12374IBC84Shore Leave Earned</v>
      </c>
      <c r="J401">
        <v>0</v>
      </c>
      <c r="K401">
        <f t="shared" si="20"/>
        <v>0</v>
      </c>
    </row>
    <row r="402" spans="1:11" x14ac:dyDescent="0.35">
      <c r="A402" t="s">
        <v>3838</v>
      </c>
      <c r="B402" t="str">
        <f>VLOOKUP(A402, 'Time Syn Test'!AL$11:AL$5000, 1, FALSE)</f>
        <v>GSA85Donated Leave Used12374IBC101Leave Without Pay Used</v>
      </c>
      <c r="J402">
        <v>0</v>
      </c>
      <c r="K402">
        <f t="shared" ref="K402:K407" si="21">IF(J402&lt;&gt;"", J402, H402)</f>
        <v>0</v>
      </c>
    </row>
    <row r="403" spans="1:11" x14ac:dyDescent="0.35">
      <c r="A403" t="s">
        <v>3839</v>
      </c>
      <c r="B403" t="str">
        <f>VLOOKUP(A403, 'Time Syn Test'!AL$11:AL$5000, 1, FALSE)</f>
        <v>GSA85Donated Leave Used12374IBC83Shore Leave Used</v>
      </c>
      <c r="J403">
        <v>0</v>
      </c>
      <c r="K403">
        <f t="shared" si="21"/>
        <v>0</v>
      </c>
    </row>
    <row r="404" spans="1:11" x14ac:dyDescent="0.35">
      <c r="A404" t="s">
        <v>3840</v>
      </c>
      <c r="B404" t="str">
        <f>VLOOKUP(A404, 'Time Syn Test'!AL$11:AL$5000, 1, FALSE)</f>
        <v>GSA85Donated Leave Used12374IBCCOSChange Station Leave Used</v>
      </c>
      <c r="J404">
        <v>0</v>
      </c>
      <c r="K404">
        <f t="shared" si="21"/>
        <v>0</v>
      </c>
    </row>
    <row r="405" spans="1:11" x14ac:dyDescent="0.35">
      <c r="A405" t="s">
        <v>3841</v>
      </c>
      <c r="B405" t="str">
        <f>VLOOKUP(A405, 'Time Syn Test'!AL$11:AL$5000, 1, FALSE)</f>
        <v>DFASLDDonated Individual Leave Bank12374GSA88Bank Leave ELTP Used</v>
      </c>
      <c r="J405">
        <v>0</v>
      </c>
      <c r="K405">
        <f t="shared" si="21"/>
        <v>0</v>
      </c>
    </row>
    <row r="406" spans="1:11" x14ac:dyDescent="0.35">
      <c r="A406" t="s">
        <v>3842</v>
      </c>
      <c r="B406" t="str">
        <f>VLOOKUP(A406, 'Time Syn Test'!AL$11:AL$5000, 1, FALSE)</f>
        <v>DFASLDDonated Individual Leave Bank12374DFASL9Emergency Leave</v>
      </c>
      <c r="J406">
        <v>0</v>
      </c>
      <c r="K406">
        <f t="shared" si="21"/>
        <v>0</v>
      </c>
    </row>
    <row r="407" spans="1:11" x14ac:dyDescent="0.35">
      <c r="A407" t="s">
        <v>3843</v>
      </c>
      <c r="B407" t="str">
        <f>VLOOKUP(A407, 'Time Syn Test'!AL$11:AL$5000, 1, FALSE)</f>
        <v>DFASLDDonated Individual Leave Bank12374GSA60Leave Without Pay</v>
      </c>
      <c r="J407">
        <v>0</v>
      </c>
      <c r="K407">
        <f t="shared" si="21"/>
        <v>0</v>
      </c>
    </row>
    <row r="408" spans="1:11" x14ac:dyDescent="0.35">
      <c r="A408" t="s">
        <v>3844</v>
      </c>
      <c r="B408" t="str">
        <f>VLOOKUP(A408, 'Time Syn Test'!AL$11:AL$5000, 1, FALSE)</f>
        <v>DFASHGHoliday Work (Graded)12374DFAS7LHoliday Work</v>
      </c>
      <c r="J408">
        <v>0</v>
      </c>
      <c r="K408">
        <f t="shared" ref="K408:K411" si="22">IF(J408&lt;&gt;"", J408, H408)</f>
        <v>0</v>
      </c>
    </row>
    <row r="409" spans="1:11" x14ac:dyDescent="0.35">
      <c r="A409" t="s">
        <v>3845</v>
      </c>
      <c r="B409" t="str">
        <f>VLOOKUP(A409, 'Time Syn Test'!AL$11:AL$5000, 1, FALSE)</f>
        <v>DFAS7LHoliday Work12374DFASHGHoliday Work (Graded)</v>
      </c>
      <c r="J409">
        <v>0</v>
      </c>
      <c r="K409">
        <f t="shared" si="22"/>
        <v>0</v>
      </c>
    </row>
    <row r="410" spans="1:11" x14ac:dyDescent="0.35">
      <c r="A410" t="s">
        <v>3846</v>
      </c>
      <c r="B410" t="str">
        <f>VLOOKUP(A410, 'Time Syn Test'!AL$11:AL$5000, 1, FALSE)</f>
        <v>DFASHFHoliday Work First Shift12374DFAS7LHoliday Work</v>
      </c>
      <c r="J410">
        <v>0</v>
      </c>
      <c r="K410">
        <f t="shared" si="22"/>
        <v>0</v>
      </c>
    </row>
    <row r="411" spans="1:11" x14ac:dyDescent="0.35">
      <c r="A411" t="s">
        <v>3847</v>
      </c>
      <c r="B411" t="str">
        <f>VLOOKUP(A411, 'Time Syn Test'!AL$11:AL$5000, 1, FALSE)</f>
        <v>DFAS7LHoliday Work12374DFASHFHoliday Work First Shift</v>
      </c>
      <c r="J411">
        <v>0</v>
      </c>
      <c r="K411">
        <f t="shared" si="22"/>
        <v>0</v>
      </c>
    </row>
    <row r="412" spans="1:11" x14ac:dyDescent="0.35">
      <c r="A412" t="s">
        <v>3848</v>
      </c>
      <c r="B412" t="str">
        <f>VLOOKUP(A412, 'Time Syn Test'!AL$11:AL$5000, 1, FALSE)</f>
        <v>DFASHXHoliday Saturday Regular (9 3 Month Nurse)12374DFASHAHoliday Saturday</v>
      </c>
      <c r="J412">
        <v>0</v>
      </c>
      <c r="K412">
        <f t="shared" ref="K412:K475" si="23">IF(J412&lt;&gt;"", J412, H412)</f>
        <v>0</v>
      </c>
    </row>
    <row r="413" spans="1:11" x14ac:dyDescent="0.35">
      <c r="A413" t="s">
        <v>3849</v>
      </c>
      <c r="B413" t="str">
        <f>VLOOKUP(A413, 'Time Syn Test'!AL$11:AL$5000, 1, FALSE)</f>
        <v>DFASHAHoliday Saturday12374DFASHXHoliday Saturday Regular (9 3 Month Nurse)</v>
      </c>
      <c r="J413">
        <v>0</v>
      </c>
      <c r="K413">
        <f t="shared" si="23"/>
        <v>0</v>
      </c>
    </row>
    <row r="414" spans="1:11" x14ac:dyDescent="0.35">
      <c r="A414" t="s">
        <v>3850</v>
      </c>
      <c r="B414" t="str">
        <f>VLOOKUP(A414, 'Time Syn Test'!AL$11:AL$5000, 1, FALSE)</f>
        <v>DFASHWHoliday Sunday Regular (9 3 Month Nurse)12374DFASHUHoliday Sunday</v>
      </c>
      <c r="J414">
        <v>0</v>
      </c>
      <c r="K414">
        <f t="shared" si="23"/>
        <v>0</v>
      </c>
    </row>
    <row r="415" spans="1:11" x14ac:dyDescent="0.35">
      <c r="A415" t="s">
        <v>3851</v>
      </c>
      <c r="B415" t="str">
        <f>VLOOKUP(A415, 'Time Syn Test'!AL$11:AL$5000, 1, FALSE)</f>
        <v>DFASHUHoliday Sunday12374DFASHWHoliday Sunday Regular (9 3 Month Nurse)</v>
      </c>
      <c r="J415">
        <v>0</v>
      </c>
      <c r="K415">
        <f t="shared" si="23"/>
        <v>0</v>
      </c>
    </row>
    <row r="416" spans="1:11" x14ac:dyDescent="0.35">
      <c r="A416" t="s">
        <v>3852</v>
      </c>
      <c r="B416" t="str">
        <f>VLOOKUP(A416, 'Time Syn Test'!AL$11:AL$5000, 1, FALSE)</f>
        <v>DFASHCHoliday Callback12374IBC55Holiday Leave Callback Used</v>
      </c>
      <c r="J416">
        <v>0</v>
      </c>
      <c r="K416">
        <f t="shared" si="23"/>
        <v>0</v>
      </c>
    </row>
    <row r="417" spans="1:11" x14ac:dyDescent="0.35">
      <c r="A417" t="s">
        <v>3853</v>
      </c>
      <c r="B417" t="str">
        <f>VLOOKUP(A417, 'Time Syn Test'!AL$11:AL$5000, 1, FALSE)</f>
        <v>DFASHGHoliday Work (Graded)12374DFASHFHoliday Work First Shift</v>
      </c>
      <c r="J417">
        <v>0</v>
      </c>
      <c r="K417">
        <f t="shared" si="23"/>
        <v>0</v>
      </c>
    </row>
    <row r="418" spans="1:11" x14ac:dyDescent="0.35">
      <c r="A418" t="s">
        <v>3854</v>
      </c>
      <c r="B418" t="str">
        <f>VLOOKUP(A418, 'Time Syn Test'!AL$11:AL$5000, 1, FALSE)</f>
        <v>DFASHFHoliday Work First Shift12374DFASHGHoliday Work (Graded)</v>
      </c>
      <c r="J418">
        <v>0</v>
      </c>
      <c r="K418">
        <f t="shared" si="23"/>
        <v>0</v>
      </c>
    </row>
    <row r="419" spans="1:11" x14ac:dyDescent="0.35">
      <c r="A419" t="s">
        <v>3855</v>
      </c>
      <c r="B419" t="str">
        <f>VLOOKUP(A419, 'Time Syn Test'!AL$11:AL$5000, 1, FALSE)</f>
        <v>IBC05SChange Station Holiday Leave Worked12374GSA11Holiday Worked</v>
      </c>
      <c r="J419">
        <v>0</v>
      </c>
      <c r="K419">
        <f t="shared" si="23"/>
        <v>0</v>
      </c>
    </row>
    <row r="420" spans="1:11" x14ac:dyDescent="0.35">
      <c r="A420" t="s">
        <v>3856</v>
      </c>
      <c r="B420" t="str">
        <f>VLOOKUP(A420, 'Time Syn Test'!AL$11:AL$5000, 1, FALSE)</f>
        <v>GSA11Holiday Worked12374IBC05SChange Station Holiday Leave Worked</v>
      </c>
      <c r="J420">
        <v>0</v>
      </c>
      <c r="K420">
        <f t="shared" si="23"/>
        <v>0</v>
      </c>
    </row>
    <row r="421" spans="1:11" x14ac:dyDescent="0.35">
      <c r="A421" t="s">
        <v>3857</v>
      </c>
      <c r="B421" t="str">
        <f>VLOOKUP(A421, 'Time Syn Test'!AL$11:AL$5000, 1, FALSE)</f>
        <v>IBC05UBone Marrow Donor Holiday Leave Worked12374GSA11Holiday Worked</v>
      </c>
      <c r="J421">
        <v>0</v>
      </c>
      <c r="K421">
        <f t="shared" si="23"/>
        <v>0</v>
      </c>
    </row>
    <row r="422" spans="1:11" x14ac:dyDescent="0.35">
      <c r="A422" t="s">
        <v>3858</v>
      </c>
      <c r="B422" t="str">
        <f>VLOOKUP(A422, 'Time Syn Test'!AL$11:AL$5000, 1, FALSE)</f>
        <v>GSA11Holiday Worked12374IBC05UBone Marrow Donor Holiday Leave Worked</v>
      </c>
      <c r="J422">
        <v>0</v>
      </c>
      <c r="K422">
        <f t="shared" si="23"/>
        <v>0</v>
      </c>
    </row>
    <row r="423" spans="1:11" x14ac:dyDescent="0.35">
      <c r="A423" t="s">
        <v>3859</v>
      </c>
      <c r="B423" t="str">
        <f>VLOOKUP(A423, 'Time Syn Test'!AL$11:AL$5000, 1, FALSE)</f>
        <v>IBC05MMilitary Leave National Guard Reserve Law Enforcement Holiday Worked Used12374IBC72Military Leave National Guard Reserve Law Enforcement Used</v>
      </c>
      <c r="J423">
        <v>0</v>
      </c>
      <c r="K423">
        <f t="shared" si="23"/>
        <v>0</v>
      </c>
    </row>
    <row r="424" spans="1:11" x14ac:dyDescent="0.35">
      <c r="A424" t="s">
        <v>3860</v>
      </c>
      <c r="B424" t="str">
        <f>VLOOKUP(A424, 'Time Syn Test'!AL$11:AL$5000, 1, FALSE)</f>
        <v>IBC05UBone Marrow Donor Holiday Leave Worked12374IBC05SChange Station Holiday Leave Worked</v>
      </c>
      <c r="J424">
        <v>0</v>
      </c>
      <c r="K424">
        <f t="shared" si="23"/>
        <v>0</v>
      </c>
    </row>
    <row r="425" spans="1:11" x14ac:dyDescent="0.35">
      <c r="A425" t="s">
        <v>3861</v>
      </c>
      <c r="B425" t="str">
        <f>VLOOKUP(A425, 'Time Syn Test'!AL$11:AL$5000, 1, FALSE)</f>
        <v>IBC05SChange Station Holiday Leave Worked12374IBC05UBone Marrow Donor Holiday Leave Worked</v>
      </c>
      <c r="J425">
        <v>0</v>
      </c>
      <c r="K425">
        <f t="shared" si="23"/>
        <v>0</v>
      </c>
    </row>
    <row r="426" spans="1:11" x14ac:dyDescent="0.35">
      <c r="A426" t="s">
        <v>3862</v>
      </c>
      <c r="B426" t="str">
        <f>VLOOKUP(A426, 'Time Syn Test'!AL$11:AL$5000, 1, FALSE)</f>
        <v>IBC05LMilitary Leave Regular Holiday Worked Used12374IBC51Holiday Worked Used</v>
      </c>
      <c r="J426">
        <v>0</v>
      </c>
      <c r="K426">
        <f t="shared" si="23"/>
        <v>0</v>
      </c>
    </row>
    <row r="427" spans="1:11" x14ac:dyDescent="0.35">
      <c r="A427" t="s">
        <v>3863</v>
      </c>
      <c r="B427" t="str">
        <f>VLOOKUP(A427, 'Time Syn Test'!AL$11:AL$5000, 1, FALSE)</f>
        <v>DFASHXHoliday Saturday Regular (9 3 Month Nurse)12374DFASSXSaturday Regular (9 3 Month Nurse)</v>
      </c>
      <c r="J427">
        <v>0</v>
      </c>
      <c r="K427">
        <f t="shared" si="23"/>
        <v>0</v>
      </c>
    </row>
    <row r="428" spans="1:11" x14ac:dyDescent="0.35">
      <c r="A428" t="s">
        <v>3864</v>
      </c>
      <c r="B428" t="str">
        <f>VLOOKUP(A428, 'Time Syn Test'!AL$11:AL$5000, 1, FALSE)</f>
        <v>DFASHWHoliday Sunday Regular (9 3 Month Nurse)12374DFASSRSunday Regular (9 3 Month Nurse)</v>
      </c>
      <c r="J428">
        <v>0</v>
      </c>
      <c r="K428">
        <f t="shared" si="23"/>
        <v>0</v>
      </c>
    </row>
    <row r="429" spans="1:11" x14ac:dyDescent="0.35">
      <c r="A429" t="s">
        <v>3865</v>
      </c>
      <c r="B429" t="str">
        <f>VLOOKUP(A429, 'Time Syn Test'!AL$11:AL$5000, 1, FALSE)</f>
        <v>DFASLEHoliday Leave On Call12374DFASLHHoliday Leave</v>
      </c>
      <c r="J429">
        <v>0</v>
      </c>
      <c r="K429">
        <f t="shared" si="23"/>
        <v>0</v>
      </c>
    </row>
    <row r="430" spans="1:11" x14ac:dyDescent="0.35">
      <c r="A430" t="s">
        <v>3866</v>
      </c>
      <c r="B430" t="str">
        <f>VLOOKUP(A430, 'Time Syn Test'!AL$11:AL$5000, 1, FALSE)</f>
        <v>DFASLHHoliday Leave12374DFASLEHoliday Leave On Call</v>
      </c>
      <c r="J430">
        <v>0</v>
      </c>
      <c r="K430">
        <f t="shared" si="23"/>
        <v>0</v>
      </c>
    </row>
    <row r="431" spans="1:11" x14ac:dyDescent="0.35">
      <c r="A431" t="s">
        <v>3867</v>
      </c>
      <c r="B431" t="str">
        <f>VLOOKUP(A431, 'Time Syn Test'!AL$11:AL$5000, 1, FALSE)</f>
        <v>IBC05DOrgan Donor Holiday Leave Worked12374GSA11Holiday Worked</v>
      </c>
      <c r="J431">
        <v>0</v>
      </c>
      <c r="K431">
        <f t="shared" si="23"/>
        <v>0</v>
      </c>
    </row>
    <row r="432" spans="1:11" x14ac:dyDescent="0.35">
      <c r="A432" t="s">
        <v>3868</v>
      </c>
      <c r="B432" t="str">
        <f>VLOOKUP(A432, 'Time Syn Test'!AL$11:AL$5000, 1, FALSE)</f>
        <v>IBC05SChange Station Holiday Leave Worked12374IBC51Holiday Worked Used</v>
      </c>
      <c r="J432">
        <v>0</v>
      </c>
      <c r="K432">
        <f t="shared" si="23"/>
        <v>0</v>
      </c>
    </row>
    <row r="433" spans="1:11" x14ac:dyDescent="0.35">
      <c r="A433" t="s">
        <v>3869</v>
      </c>
      <c r="B433" t="str">
        <f>VLOOKUP(A433, 'Time Syn Test'!AL$11:AL$5000, 1, FALSE)</f>
        <v>IBC05WWeather Safety Leave Holiday Worked Used12374IBC61Weather Safety Leave Used</v>
      </c>
      <c r="J433">
        <v>0</v>
      </c>
      <c r="K433">
        <f t="shared" si="23"/>
        <v>0</v>
      </c>
    </row>
    <row r="434" spans="1:11" x14ac:dyDescent="0.35">
      <c r="A434" t="s">
        <v>3870</v>
      </c>
      <c r="B434" t="e">
        <f>VLOOKUP(A434, 'Time Syn Test'!AL$11:AL$5000, 1, FALSE)</f>
        <v>#N/A</v>
      </c>
      <c r="J434">
        <v>0</v>
      </c>
      <c r="K434">
        <f t="shared" si="23"/>
        <v>0</v>
      </c>
    </row>
    <row r="435" spans="1:11" x14ac:dyDescent="0.35">
      <c r="A435" t="s">
        <v>3871</v>
      </c>
      <c r="B435" t="str">
        <f>VLOOKUP(A435, 'Time Syn Test'!AL$11:AL$5000, 1, FALSE)</f>
        <v>IBC05WWeather Safety Leave Holiday Worked Used12374IBC51Holiday Worked Used</v>
      </c>
      <c r="J435">
        <v>0</v>
      </c>
      <c r="K435">
        <f t="shared" si="23"/>
        <v>0</v>
      </c>
    </row>
    <row r="436" spans="1:11" x14ac:dyDescent="0.35">
      <c r="A436" t="s">
        <v>3872</v>
      </c>
      <c r="B436" t="str">
        <f>VLOOKUP(A436, 'Time Syn Test'!AL$11:AL$5000, 1, FALSE)</f>
        <v>IBC05MMilitary Leave National Guard Reserve Law Enforcement Holiday Worked Used12374IBC05LMilitary Leave Regular Holiday Worked Used</v>
      </c>
      <c r="J436">
        <v>0</v>
      </c>
      <c r="K436">
        <f t="shared" si="23"/>
        <v>0</v>
      </c>
    </row>
    <row r="437" spans="1:11" x14ac:dyDescent="0.35">
      <c r="A437" t="s">
        <v>3873</v>
      </c>
      <c r="B437" t="str">
        <f>VLOOKUP(A437, 'Time Syn Test'!AL$11:AL$5000, 1, FALSE)</f>
        <v>IBC05LMilitary Leave Regular Holiday Worked Used12374IBC05MMilitary Leave National Guard Reserve Law Enforcement Holiday Worked Used</v>
      </c>
      <c r="J437">
        <v>0</v>
      </c>
      <c r="K437">
        <f t="shared" si="23"/>
        <v>0</v>
      </c>
    </row>
    <row r="438" spans="1:11" x14ac:dyDescent="0.35">
      <c r="A438" t="s">
        <v>3874</v>
      </c>
      <c r="B438" t="str">
        <f>VLOOKUP(A438, 'Time Syn Test'!AL$11:AL$5000, 1, FALSE)</f>
        <v>DFASHEDouble Holiday12374DFASCHHoliday Comp</v>
      </c>
      <c r="J438">
        <v>0</v>
      </c>
      <c r="K438">
        <f t="shared" si="23"/>
        <v>0</v>
      </c>
    </row>
    <row r="439" spans="1:11" x14ac:dyDescent="0.35">
      <c r="A439" t="s">
        <v>3875</v>
      </c>
      <c r="B439" t="str">
        <f>VLOOKUP(A439, 'Time Syn Test'!AL$11:AL$5000, 1, FALSE)</f>
        <v>DFASCHHoliday Comp12374DFASHEDouble Holiday</v>
      </c>
      <c r="J439">
        <v>0</v>
      </c>
      <c r="K439">
        <f t="shared" si="23"/>
        <v>0</v>
      </c>
    </row>
    <row r="440" spans="1:11" x14ac:dyDescent="0.35">
      <c r="A440" t="s">
        <v>3876</v>
      </c>
      <c r="B440" t="str">
        <f>VLOOKUP(A440, 'Time Syn Test'!AL$11:AL$5000, 1, FALSE)</f>
        <v>IBC05DOrgan Donor Holiday Leave Worked12374IBC05SChange Station Holiday Leave Worked</v>
      </c>
      <c r="J440">
        <v>0</v>
      </c>
      <c r="K440">
        <f t="shared" si="23"/>
        <v>0</v>
      </c>
    </row>
    <row r="441" spans="1:11" x14ac:dyDescent="0.35">
      <c r="A441" t="s">
        <v>3877</v>
      </c>
      <c r="B441" t="str">
        <f>VLOOKUP(A441, 'Time Syn Test'!AL$11:AL$5000, 1, FALSE)</f>
        <v>DFASHEDouble Holiday12374GSA2Holiday Observed</v>
      </c>
      <c r="J441">
        <v>0</v>
      </c>
      <c r="K441">
        <f t="shared" si="23"/>
        <v>0</v>
      </c>
    </row>
    <row r="442" spans="1:11" x14ac:dyDescent="0.35">
      <c r="A442" t="s">
        <v>3878</v>
      </c>
      <c r="B442" t="str">
        <f>VLOOKUP(A442, 'Time Syn Test'!AL$11:AL$5000, 1, FALSE)</f>
        <v>GSA2Holiday Observed12374DFASHEDouble Holiday</v>
      </c>
      <c r="J442">
        <v>0</v>
      </c>
      <c r="K442">
        <f t="shared" si="23"/>
        <v>0</v>
      </c>
    </row>
    <row r="443" spans="1:11" x14ac:dyDescent="0.35">
      <c r="A443" t="s">
        <v>3879</v>
      </c>
      <c r="B443" t="str">
        <f>VLOOKUP(A443, 'Time Syn Test'!AL$11:AL$5000, 1, FALSE)</f>
        <v>DFASCHHoliday Comp12374GSA2Holiday Observed</v>
      </c>
      <c r="J443">
        <v>0</v>
      </c>
      <c r="K443">
        <f t="shared" si="23"/>
        <v>0</v>
      </c>
    </row>
    <row r="444" spans="1:11" x14ac:dyDescent="0.35">
      <c r="A444" t="s">
        <v>3880</v>
      </c>
      <c r="B444" t="str">
        <f>VLOOKUP(A444, 'Time Syn Test'!AL$11:AL$5000, 1, FALSE)</f>
        <v>GSA2Holiday Observed12374DFASCHHoliday Comp</v>
      </c>
      <c r="J444">
        <v>0</v>
      </c>
      <c r="K444">
        <f t="shared" si="23"/>
        <v>0</v>
      </c>
    </row>
    <row r="445" spans="1:11" x14ac:dyDescent="0.35">
      <c r="A445" t="s">
        <v>3881</v>
      </c>
      <c r="B445" t="str">
        <f>VLOOKUP(A445, 'Time Syn Test'!AL$11:AL$5000, 1, FALSE)</f>
        <v>IBC05CCourt Leave Holiday Worked12374GSA11Holiday Worked</v>
      </c>
      <c r="J445">
        <v>0</v>
      </c>
      <c r="K445">
        <f t="shared" si="23"/>
        <v>0</v>
      </c>
    </row>
    <row r="446" spans="1:11" x14ac:dyDescent="0.35">
      <c r="A446" t="s">
        <v>3882</v>
      </c>
      <c r="B446" t="str">
        <f>VLOOKUP(A446, 'Time Syn Test'!AL$11:AL$5000, 1, FALSE)</f>
        <v>IBC05UBone Marrow Donor Holiday Leave Worked12374IBC05DOrgan Donor Holiday Leave Worked</v>
      </c>
      <c r="J446">
        <v>0</v>
      </c>
      <c r="K446">
        <f t="shared" si="23"/>
        <v>0</v>
      </c>
    </row>
    <row r="447" spans="1:11" x14ac:dyDescent="0.35">
      <c r="A447" t="s">
        <v>3883</v>
      </c>
      <c r="B447" t="str">
        <f>VLOOKUP(A447, 'Time Syn Test'!AL$11:AL$5000, 1, FALSE)</f>
        <v>IBC05DOrgan Donor Holiday Leave Worked12374IBC05UBone Marrow Donor Holiday Leave Worked</v>
      </c>
      <c r="J447">
        <v>0</v>
      </c>
      <c r="K447">
        <f t="shared" si="23"/>
        <v>0</v>
      </c>
    </row>
    <row r="448" spans="1:11" x14ac:dyDescent="0.35">
      <c r="A448" t="s">
        <v>3884</v>
      </c>
      <c r="B448" t="str">
        <f>VLOOKUP(A448, 'Time Syn Test'!AL$11:AL$5000, 1, FALSE)</f>
        <v>DFASHSHoliday Work Second Shift12374DFAS7LHoliday Work</v>
      </c>
      <c r="J448">
        <v>0</v>
      </c>
      <c r="K448">
        <f t="shared" si="23"/>
        <v>0</v>
      </c>
    </row>
    <row r="449" spans="1:11" x14ac:dyDescent="0.35">
      <c r="A449" t="s">
        <v>3885</v>
      </c>
      <c r="B449" t="str">
        <f>VLOOKUP(A449, 'Time Syn Test'!AL$11:AL$5000, 1, FALSE)</f>
        <v>DFASHTHoliday Work Third Shift12374DFAS7LHoliday Work</v>
      </c>
      <c r="J449">
        <v>0</v>
      </c>
      <c r="K449">
        <f t="shared" si="23"/>
        <v>0</v>
      </c>
    </row>
    <row r="450" spans="1:11" x14ac:dyDescent="0.35">
      <c r="A450" t="s">
        <v>3886</v>
      </c>
      <c r="B450" t="str">
        <f>VLOOKUP(A450, 'Time Syn Test'!AL$11:AL$5000, 1, FALSE)</f>
        <v>DFAS7LHoliday Work12374DFASHSHoliday Work Second Shift</v>
      </c>
      <c r="J450">
        <v>0</v>
      </c>
      <c r="K450">
        <f t="shared" si="23"/>
        <v>0</v>
      </c>
    </row>
    <row r="451" spans="1:11" x14ac:dyDescent="0.35">
      <c r="A451" t="s">
        <v>3887</v>
      </c>
      <c r="B451" t="str">
        <f>VLOOKUP(A451, 'Time Syn Test'!AL$11:AL$5000, 1, FALSE)</f>
        <v>DFASHAHoliday Saturday12374DFASSWSaturday Pay</v>
      </c>
      <c r="J451">
        <v>0</v>
      </c>
      <c r="K451">
        <f t="shared" si="23"/>
        <v>0</v>
      </c>
    </row>
    <row r="452" spans="1:11" x14ac:dyDescent="0.35">
      <c r="A452" t="s">
        <v>3888</v>
      </c>
      <c r="B452" t="e">
        <f>VLOOKUP(A452, 'Time Syn Test'!AL$11:AL$5000, 1, FALSE)</f>
        <v>#N/A</v>
      </c>
      <c r="J452">
        <v>0</v>
      </c>
      <c r="K452">
        <f t="shared" si="23"/>
        <v>0</v>
      </c>
    </row>
    <row r="453" spans="1:11" x14ac:dyDescent="0.35">
      <c r="A453" t="s">
        <v>3889</v>
      </c>
      <c r="B453" t="str">
        <f>VLOOKUP(A453, 'Time Syn Test'!AL$11:AL$5000, 1, FALSE)</f>
        <v>DFASLHHoliday Leave12374IBC55Holiday Leave Callback Used</v>
      </c>
      <c r="J453">
        <v>0</v>
      </c>
      <c r="K453">
        <f t="shared" si="23"/>
        <v>0</v>
      </c>
    </row>
    <row r="454" spans="1:11" x14ac:dyDescent="0.35">
      <c r="A454" t="s">
        <v>3890</v>
      </c>
      <c r="B454" t="str">
        <f>VLOOKUP(A454, 'Time Syn Test'!AL$11:AL$5000, 1, FALSE)</f>
        <v>IBC05MMilitary Leave National Guard Reserve Law Enforcement Holiday Worked Used12374IBC74Military Leave DC National Guard Used</v>
      </c>
      <c r="J454">
        <v>0</v>
      </c>
      <c r="K454">
        <f t="shared" si="23"/>
        <v>0</v>
      </c>
    </row>
    <row r="455" spans="1:11" x14ac:dyDescent="0.35">
      <c r="A455" t="s">
        <v>3891</v>
      </c>
      <c r="B455" t="str">
        <f>VLOOKUP(A455, 'Time Syn Test'!AL$11:AL$5000, 1, FALSE)</f>
        <v>IBC05CCourt Leave Holiday Worked12374DFASLCCourt Leave</v>
      </c>
      <c r="J455">
        <v>0</v>
      </c>
      <c r="K455">
        <f t="shared" si="23"/>
        <v>0</v>
      </c>
    </row>
    <row r="456" spans="1:11" x14ac:dyDescent="0.35">
      <c r="A456" t="s">
        <v>3892</v>
      </c>
      <c r="B456" t="str">
        <f>VLOOKUP(A456, 'Time Syn Test'!AL$11:AL$5000, 1, FALSE)</f>
        <v>IBC05CCourt Leave Holiday Worked12374GSA42Court Leave</v>
      </c>
      <c r="J456">
        <v>0</v>
      </c>
      <c r="K456">
        <f t="shared" si="23"/>
        <v>0</v>
      </c>
    </row>
    <row r="457" spans="1:11" x14ac:dyDescent="0.35">
      <c r="A457" t="s">
        <v>3893</v>
      </c>
      <c r="B457" t="str">
        <f>VLOOKUP(A457, 'Time Syn Test'!AL$11:AL$5000, 1, FALSE)</f>
        <v>DFASHRHoliday Regular (9 3 Month Nurse)12374DFASHXHoliday Saturday Regular (9 3 Month Nurse)</v>
      </c>
      <c r="J457">
        <v>0</v>
      </c>
      <c r="K457">
        <f t="shared" si="23"/>
        <v>0</v>
      </c>
    </row>
    <row r="458" spans="1:11" x14ac:dyDescent="0.35">
      <c r="A458" t="s">
        <v>3894</v>
      </c>
      <c r="B458" t="str">
        <f>VLOOKUP(A458, 'Time Syn Test'!AL$11:AL$5000, 1, FALSE)</f>
        <v>DFASHRHoliday Regular (9 3 Month Nurse)12374DFASHWHoliday Sunday Regular (9 3 Month Nurse)</v>
      </c>
      <c r="J458">
        <v>0</v>
      </c>
      <c r="K458">
        <f t="shared" si="23"/>
        <v>0</v>
      </c>
    </row>
    <row r="459" spans="1:11" x14ac:dyDescent="0.35">
      <c r="A459" t="s">
        <v>3895</v>
      </c>
      <c r="B459" t="str">
        <f>VLOOKUP(A459, 'Time Syn Test'!AL$11:AL$5000, 1, FALSE)</f>
        <v>DFASHXHoliday Saturday Regular (9 3 Month Nurse)12374DFASSWSaturday Pay</v>
      </c>
      <c r="J459">
        <v>0</v>
      </c>
      <c r="K459">
        <f t="shared" si="23"/>
        <v>0</v>
      </c>
    </row>
    <row r="460" spans="1:11" x14ac:dyDescent="0.35">
      <c r="A460" t="s">
        <v>3896</v>
      </c>
      <c r="B460" t="str">
        <f>VLOOKUP(A460, 'Time Syn Test'!AL$11:AL$5000, 1, FALSE)</f>
        <v>DFASOH Holiday Overtime12374DFASOSOvertime Scheduled</v>
      </c>
      <c r="J460">
        <v>0</v>
      </c>
      <c r="K460">
        <f t="shared" si="23"/>
        <v>0</v>
      </c>
    </row>
    <row r="461" spans="1:11" x14ac:dyDescent="0.35">
      <c r="A461" t="s">
        <v>3897</v>
      </c>
      <c r="B461" t="str">
        <f>VLOOKUP(A461, 'Time Syn Test'!AL$11:AL$5000, 1, FALSE)</f>
        <v>DFASHCHoliday Callback12374DFASCCCompensatory Callback</v>
      </c>
      <c r="J461">
        <v>0</v>
      </c>
      <c r="K461">
        <f t="shared" si="23"/>
        <v>0</v>
      </c>
    </row>
    <row r="462" spans="1:11" x14ac:dyDescent="0.35">
      <c r="A462" t="s">
        <v>3898</v>
      </c>
      <c r="B462" t="str">
        <f>VLOOKUP(A462, 'Time Syn Test'!AL$11:AL$5000, 1, FALSE)</f>
        <v>DFASHEDouble Holiday12374DFASHRHoliday Regular (9 3 Month Nurse)</v>
      </c>
      <c r="J462">
        <v>0</v>
      </c>
      <c r="K462">
        <f t="shared" si="23"/>
        <v>0</v>
      </c>
    </row>
    <row r="463" spans="1:11" x14ac:dyDescent="0.35">
      <c r="A463" t="s">
        <v>3899</v>
      </c>
      <c r="B463" t="str">
        <f>VLOOKUP(A463, 'Time Syn Test'!AL$11:AL$5000, 1, FALSE)</f>
        <v>DFASHRHoliday Regular (9 3 Month Nurse)12374DFASCHHoliday Comp</v>
      </c>
      <c r="J463">
        <v>0</v>
      </c>
      <c r="K463">
        <f t="shared" si="23"/>
        <v>0</v>
      </c>
    </row>
    <row r="464" spans="1:11" x14ac:dyDescent="0.35">
      <c r="A464" t="s">
        <v>3900</v>
      </c>
      <c r="B464" t="str">
        <f>VLOOKUP(A464, 'Time Syn Test'!AL$11:AL$5000, 1, FALSE)</f>
        <v>DFASLEHoliday Leave On Call12374DFASOBOn Call</v>
      </c>
      <c r="J464">
        <v>0</v>
      </c>
      <c r="K464">
        <f t="shared" si="23"/>
        <v>0</v>
      </c>
    </row>
    <row r="465" spans="1:11" x14ac:dyDescent="0.35">
      <c r="A465" t="s">
        <v>3901</v>
      </c>
      <c r="B465" t="str">
        <f>VLOOKUP(A465, 'Time Syn Test'!AL$11:AL$5000, 1, FALSE)</f>
        <v>DFASHAHoliday Saturday12374DFASCWSaturday Comp</v>
      </c>
      <c r="J465">
        <v>0</v>
      </c>
      <c r="K465">
        <f t="shared" si="23"/>
        <v>0</v>
      </c>
    </row>
    <row r="466" spans="1:11" x14ac:dyDescent="0.35">
      <c r="A466" t="s">
        <v>3902</v>
      </c>
      <c r="B466" t="str">
        <f>VLOOKUP(A466, 'Time Syn Test'!AL$11:AL$5000, 1, FALSE)</f>
        <v>DFASHUHoliday Sunday12374DFASCSSunday Comp</v>
      </c>
      <c r="J466">
        <v>0</v>
      </c>
      <c r="K466">
        <f t="shared" si="23"/>
        <v>0</v>
      </c>
    </row>
    <row r="467" spans="1:11" x14ac:dyDescent="0.35">
      <c r="A467" t="s">
        <v>3903</v>
      </c>
      <c r="B467" t="str">
        <f>VLOOKUP(A467, 'Time Syn Test'!AL$11:AL$5000, 1, FALSE)</f>
        <v>DFASHSHoliday Work Second Shift12374DFASRSRegular Second Shift</v>
      </c>
      <c r="J467">
        <v>0</v>
      </c>
      <c r="K467">
        <f t="shared" si="23"/>
        <v>0</v>
      </c>
    </row>
    <row r="468" spans="1:11" x14ac:dyDescent="0.35">
      <c r="A468" t="s">
        <v>3904</v>
      </c>
      <c r="B468" t="str">
        <f>VLOOKUP(A468, 'Time Syn Test'!AL$11:AL$5000, 1, FALSE)</f>
        <v>DFASHTHoliday Work Third Shift12374DFASRTRegular Third Shift</v>
      </c>
      <c r="J468">
        <v>0</v>
      </c>
      <c r="K468">
        <f t="shared" si="23"/>
        <v>0</v>
      </c>
    </row>
    <row r="469" spans="1:11" x14ac:dyDescent="0.35">
      <c r="A469" t="s">
        <v>3905</v>
      </c>
      <c r="B469" t="str">
        <f>VLOOKUP(A469, 'Time Syn Test'!AL$11:AL$5000, 1, FALSE)</f>
        <v>DFASHFHoliday Work First Shift12374DFASHSHoliday Work Second Shift</v>
      </c>
      <c r="J469">
        <v>0</v>
      </c>
      <c r="K469">
        <f t="shared" si="23"/>
        <v>0</v>
      </c>
    </row>
    <row r="470" spans="1:11" x14ac:dyDescent="0.35">
      <c r="A470" t="s">
        <v>3906</v>
      </c>
      <c r="B470" t="str">
        <f>VLOOKUP(A470, 'Time Syn Test'!AL$11:AL$5000, 1, FALSE)</f>
        <v>DFASHSHoliday Work Second Shift12374DFASHFHoliday Work First Shift</v>
      </c>
      <c r="J470">
        <v>0</v>
      </c>
      <c r="K470">
        <f t="shared" si="23"/>
        <v>0</v>
      </c>
    </row>
    <row r="471" spans="1:11" x14ac:dyDescent="0.35">
      <c r="A471" t="s">
        <v>3907</v>
      </c>
      <c r="B471" t="str">
        <f>VLOOKUP(A471, 'Time Syn Test'!AL$11:AL$5000, 1, FALSE)</f>
        <v>DFASHTHoliday Work Third Shift12374DFASHFHoliday Work First Shift</v>
      </c>
      <c r="J471">
        <v>0</v>
      </c>
      <c r="K471">
        <f t="shared" si="23"/>
        <v>0</v>
      </c>
    </row>
    <row r="472" spans="1:11" x14ac:dyDescent="0.35">
      <c r="A472" t="s">
        <v>3908</v>
      </c>
      <c r="B472" t="str">
        <f>VLOOKUP(A472, 'Time Syn Test'!AL$11:AL$5000, 1, FALSE)</f>
        <v>DFASHGHoliday Work (Graded)12374DFASHSHoliday Work Second Shift</v>
      </c>
      <c r="J472">
        <v>0</v>
      </c>
      <c r="K472">
        <f t="shared" si="23"/>
        <v>0</v>
      </c>
    </row>
    <row r="473" spans="1:11" x14ac:dyDescent="0.35">
      <c r="A473" t="s">
        <v>3909</v>
      </c>
      <c r="B473" t="str">
        <f>VLOOKUP(A473, 'Time Syn Test'!AL$11:AL$5000, 1, FALSE)</f>
        <v>DFASLEHoliday Leave On Call12374IBC50Holiday Leave Used</v>
      </c>
      <c r="J473">
        <v>0</v>
      </c>
      <c r="K473">
        <f t="shared" si="23"/>
        <v>0</v>
      </c>
    </row>
    <row r="474" spans="1:11" x14ac:dyDescent="0.35">
      <c r="A474" t="s">
        <v>3910</v>
      </c>
      <c r="B474" t="str">
        <f>VLOOKUP(A474, 'Time Syn Test'!AL$11:AL$5000, 1, FALSE)</f>
        <v>GSA2Holiday Observed12374DFASHRHoliday Regular (9 3 Month Nurse)</v>
      </c>
      <c r="J474">
        <v>0</v>
      </c>
      <c r="K474">
        <f t="shared" si="23"/>
        <v>0</v>
      </c>
    </row>
    <row r="475" spans="1:11" x14ac:dyDescent="0.35">
      <c r="A475" t="s">
        <v>3911</v>
      </c>
      <c r="B475" t="str">
        <f>VLOOKUP(A475, 'Time Syn Test'!AL$11:AL$5000, 1, FALSE)</f>
        <v>DFASHWHoliday Sunday Regular (9 3 Month Nurse)12374DFASCSSunday Comp</v>
      </c>
      <c r="J475">
        <v>0</v>
      </c>
      <c r="K475">
        <f t="shared" si="23"/>
        <v>0</v>
      </c>
    </row>
    <row r="476" spans="1:11" x14ac:dyDescent="0.35">
      <c r="A476" t="s">
        <v>3912</v>
      </c>
      <c r="B476" t="str">
        <f>VLOOKUP(A476, 'Time Syn Test'!AL$11:AL$5000, 1, FALSE)</f>
        <v>DFASOH Holiday Overtime12374GSA24EDP Act Expose Overtime 25%</v>
      </c>
      <c r="J476">
        <v>0</v>
      </c>
      <c r="K476">
        <f t="shared" ref="K476:K481" si="24">IF(J476&lt;&gt;"", J476, H476)</f>
        <v>0</v>
      </c>
    </row>
    <row r="477" spans="1:11" x14ac:dyDescent="0.35">
      <c r="A477" t="s">
        <v>3913</v>
      </c>
      <c r="B477" t="str">
        <f>VLOOKUP(A477, 'Time Syn Test'!AL$11:AL$5000, 1, FALSE)</f>
        <v>DFASOH Holiday Overtime12374GSA22EDP Act Expose Overtime 4%</v>
      </c>
      <c r="J477">
        <v>0</v>
      </c>
      <c r="K477">
        <f t="shared" si="24"/>
        <v>0</v>
      </c>
    </row>
    <row r="478" spans="1:11" x14ac:dyDescent="0.35">
      <c r="A478" t="s">
        <v>3914</v>
      </c>
      <c r="B478" t="str">
        <f>VLOOKUP(A478, 'Time Syn Test'!AL$11:AL$5000, 1, FALSE)</f>
        <v>DFASHUHoliday Sunday12374DFASSRSunday Regular (9 3 Month Nurse)</v>
      </c>
      <c r="J478">
        <v>0</v>
      </c>
      <c r="K478">
        <f t="shared" si="24"/>
        <v>0</v>
      </c>
    </row>
    <row r="479" spans="1:11" x14ac:dyDescent="0.35">
      <c r="A479" t="s">
        <v>3915</v>
      </c>
      <c r="B479" t="str">
        <f>VLOOKUP(A479, 'Time Syn Test'!AL$11:AL$5000, 1, FALSE)</f>
        <v>IBCCTZCredit Hours Travel Balance12374IBCSHZShore Leave Balance</v>
      </c>
      <c r="J479">
        <v>0</v>
      </c>
      <c r="K479">
        <f t="shared" si="24"/>
        <v>0</v>
      </c>
    </row>
    <row r="480" spans="1:11" x14ac:dyDescent="0.35">
      <c r="A480" t="s">
        <v>3916</v>
      </c>
      <c r="B480" t="str">
        <f>VLOOKUP(A480, 'Time Syn Test'!AL$11:AL$5000, 1, FALSE)</f>
        <v>DFASHCHoliday Callback12374DFASOCOvertime Callback</v>
      </c>
      <c r="J480">
        <v>0</v>
      </c>
      <c r="K480">
        <f t="shared" si="24"/>
        <v>0</v>
      </c>
    </row>
    <row r="481" spans="1:11" x14ac:dyDescent="0.35">
      <c r="A481" t="s">
        <v>3723</v>
      </c>
      <c r="B481" t="str">
        <f>VLOOKUP(A481, 'Time Syn Test'!AL$11:AL$5000, 1, FALSE)</f>
        <v>DFASCHHoliday Comp12374GSA41Compensatory Time Used</v>
      </c>
      <c r="J481">
        <v>0</v>
      </c>
      <c r="K481">
        <f t="shared" si="24"/>
        <v>0</v>
      </c>
    </row>
  </sheetData>
  <autoFilter ref="A4:J17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401"/>
  <sheetViews>
    <sheetView topLeftCell="A2" zoomScale="110" zoomScaleNormal="110" workbookViewId="0">
      <selection activeCell="A11" sqref="A11"/>
    </sheetView>
  </sheetViews>
  <sheetFormatPr defaultRowHeight="14.5" x14ac:dyDescent="0.35"/>
  <cols>
    <col min="1" max="1" width="72.26953125" bestFit="1" customWidth="1"/>
  </cols>
  <sheetData>
    <row r="1" spans="1:3" x14ac:dyDescent="0.35">
      <c r="B1">
        <f>SUM(B2:B9)</f>
        <v>373</v>
      </c>
      <c r="C1">
        <f>SUM(C2:C9)</f>
        <v>298</v>
      </c>
    </row>
    <row r="2" spans="1:3" x14ac:dyDescent="0.35">
      <c r="A2">
        <v>8</v>
      </c>
      <c r="B2">
        <f>COUNTIF(B$11:B$1000, $A2)</f>
        <v>0</v>
      </c>
      <c r="C2">
        <f>COUNTIF(C$11:C$1000, $A2)</f>
        <v>3</v>
      </c>
    </row>
    <row r="3" spans="1:3" x14ac:dyDescent="0.35">
      <c r="A3">
        <v>7</v>
      </c>
      <c r="B3">
        <f t="shared" ref="B3:C9" si="0">COUNTIF(B$11:B$1000, $A3)</f>
        <v>0</v>
      </c>
      <c r="C3">
        <f t="shared" si="0"/>
        <v>6</v>
      </c>
    </row>
    <row r="4" spans="1:3" x14ac:dyDescent="0.35">
      <c r="A4">
        <v>6</v>
      </c>
      <c r="B4">
        <f t="shared" si="0"/>
        <v>0</v>
      </c>
      <c r="C4">
        <f t="shared" si="0"/>
        <v>17</v>
      </c>
    </row>
    <row r="5" spans="1:3" x14ac:dyDescent="0.35">
      <c r="A5">
        <v>5</v>
      </c>
      <c r="B5">
        <f t="shared" si="0"/>
        <v>0</v>
      </c>
      <c r="C5">
        <f t="shared" si="0"/>
        <v>21</v>
      </c>
    </row>
    <row r="6" spans="1:3" x14ac:dyDescent="0.35">
      <c r="A6">
        <v>4</v>
      </c>
      <c r="B6">
        <f t="shared" si="0"/>
        <v>12</v>
      </c>
      <c r="C6">
        <f t="shared" si="0"/>
        <v>31</v>
      </c>
    </row>
    <row r="7" spans="1:3" x14ac:dyDescent="0.35">
      <c r="A7">
        <v>3</v>
      </c>
      <c r="B7">
        <f t="shared" si="0"/>
        <v>329</v>
      </c>
      <c r="C7">
        <f t="shared" si="0"/>
        <v>64</v>
      </c>
    </row>
    <row r="8" spans="1:3" x14ac:dyDescent="0.35">
      <c r="A8">
        <v>2</v>
      </c>
      <c r="B8">
        <f t="shared" si="0"/>
        <v>10</v>
      </c>
      <c r="C8">
        <f t="shared" si="0"/>
        <v>74</v>
      </c>
    </row>
    <row r="9" spans="1:3" x14ac:dyDescent="0.35">
      <c r="A9">
        <v>1</v>
      </c>
      <c r="B9">
        <f t="shared" si="0"/>
        <v>22</v>
      </c>
      <c r="C9">
        <f t="shared" si="0"/>
        <v>82</v>
      </c>
    </row>
    <row r="10" spans="1:3" x14ac:dyDescent="0.35">
      <c r="A10" t="s">
        <v>3538</v>
      </c>
      <c r="B10" t="s">
        <v>1870</v>
      </c>
      <c r="C10" t="s">
        <v>1871</v>
      </c>
    </row>
    <row r="11" spans="1:3" x14ac:dyDescent="0.35">
      <c r="A11" t="s">
        <v>3257</v>
      </c>
      <c r="B11">
        <f>COUNTIF(Sheet11!C$1:C$1105, A11)</f>
        <v>1</v>
      </c>
      <c r="C11">
        <f>COUNTIF(Sheet11!F$1:F$1105, A11)</f>
        <v>1</v>
      </c>
    </row>
    <row r="12" spans="1:3" x14ac:dyDescent="0.35">
      <c r="A12" t="s">
        <v>3269</v>
      </c>
      <c r="B12">
        <f>COUNTIF(Sheet11!C$1:C$1105, A12)</f>
        <v>1</v>
      </c>
      <c r="C12">
        <f>COUNTIF(Sheet11!F$1:F$1105, A12)</f>
        <v>1</v>
      </c>
    </row>
    <row r="13" spans="1:3" x14ac:dyDescent="0.35">
      <c r="A13" t="s">
        <v>3437</v>
      </c>
      <c r="B13">
        <f>COUNTIF(Sheet11!C$1:C$1105, A13)</f>
        <v>3</v>
      </c>
      <c r="C13">
        <f>COUNTIF(Sheet11!F$1:F$1105, A13)</f>
        <v>3</v>
      </c>
    </row>
    <row r="14" spans="1:3" x14ac:dyDescent="0.35">
      <c r="A14" t="s">
        <v>3578</v>
      </c>
      <c r="B14">
        <f>COUNTIF(Sheet11!C$1:C$1105, A14)</f>
        <v>3</v>
      </c>
      <c r="C14">
        <f>COUNTIF(Sheet11!F$1:F$1105, A14)</f>
        <v>3</v>
      </c>
    </row>
    <row r="15" spans="1:3" x14ac:dyDescent="0.35">
      <c r="A15" t="s">
        <v>3579</v>
      </c>
      <c r="B15">
        <f>COUNTIF(Sheet11!C$1:C$1105, A15)</f>
        <v>3</v>
      </c>
      <c r="C15">
        <f>COUNTIF(Sheet11!F$1:F$1105, A15)</f>
        <v>3</v>
      </c>
    </row>
    <row r="16" spans="1:3" x14ac:dyDescent="0.35">
      <c r="A16" t="s">
        <v>3353</v>
      </c>
      <c r="B16">
        <f>COUNTIF(Sheet11!C$1:C$1105, A16)</f>
        <v>3</v>
      </c>
      <c r="C16">
        <f>COUNTIF(Sheet11!F$1:F$1105, A16)</f>
        <v>2</v>
      </c>
    </row>
    <row r="17" spans="1:3" x14ac:dyDescent="0.35">
      <c r="A17" t="s">
        <v>2698</v>
      </c>
      <c r="B17">
        <f>COUNTIF(Sheet11!C$1:C$1105, A17)</f>
        <v>3</v>
      </c>
      <c r="C17">
        <f>COUNTIF(Sheet11!F$1:F$1105, A17)</f>
        <v>0</v>
      </c>
    </row>
    <row r="18" spans="1:3" x14ac:dyDescent="0.35">
      <c r="A18" t="s">
        <v>2778</v>
      </c>
      <c r="B18">
        <f>COUNTIF(Sheet11!C$1:C$1105, A18)</f>
        <v>3</v>
      </c>
      <c r="C18">
        <f>COUNTIF(Sheet11!F$1:F$1105, A18)</f>
        <v>3</v>
      </c>
    </row>
    <row r="19" spans="1:3" x14ac:dyDescent="0.35">
      <c r="A19" t="s">
        <v>2774</v>
      </c>
      <c r="B19">
        <f>COUNTIF(Sheet11!C$1:C$1105, A19)</f>
        <v>3</v>
      </c>
      <c r="C19">
        <f>COUNTIF(Sheet11!F$1:F$1105, A19)</f>
        <v>3</v>
      </c>
    </row>
    <row r="20" spans="1:3" x14ac:dyDescent="0.35">
      <c r="A20" t="s">
        <v>2779</v>
      </c>
      <c r="B20">
        <f>COUNTIF(Sheet11!C$1:C$1105, A20)</f>
        <v>3</v>
      </c>
      <c r="C20">
        <f>COUNTIF(Sheet11!F$1:F$1105, A20)</f>
        <v>3</v>
      </c>
    </row>
    <row r="21" spans="1:3" x14ac:dyDescent="0.35">
      <c r="A21" t="s">
        <v>2777</v>
      </c>
      <c r="B21">
        <f>COUNTIF(Sheet11!C$1:C$1105, A21)</f>
        <v>3</v>
      </c>
      <c r="C21">
        <f>COUNTIF(Sheet11!F$1:F$1105, A21)</f>
        <v>3</v>
      </c>
    </row>
    <row r="22" spans="1:3" x14ac:dyDescent="0.35">
      <c r="A22" t="s">
        <v>3385</v>
      </c>
      <c r="B22">
        <f>COUNTIF(Sheet11!C$1:C$1105, A22)</f>
        <v>1</v>
      </c>
      <c r="C22">
        <f>COUNTIF(Sheet11!F$1:F$1105, A22)</f>
        <v>1</v>
      </c>
    </row>
    <row r="23" spans="1:3" x14ac:dyDescent="0.35">
      <c r="A23" t="s">
        <v>3560</v>
      </c>
      <c r="B23">
        <f>COUNTIF(Sheet11!C$1:C$1105, A23)</f>
        <v>3</v>
      </c>
      <c r="C23">
        <f>COUNTIF(Sheet11!F$1:F$1105, A23)</f>
        <v>5</v>
      </c>
    </row>
    <row r="24" spans="1:3" x14ac:dyDescent="0.35">
      <c r="A24" t="s">
        <v>3563</v>
      </c>
      <c r="B24">
        <f>COUNTIF(Sheet11!C$1:C$1105, A24)</f>
        <v>3</v>
      </c>
      <c r="C24">
        <f>COUNTIF(Sheet11!F$1:F$1105, A24)</f>
        <v>5</v>
      </c>
    </row>
    <row r="25" spans="1:3" x14ac:dyDescent="0.35">
      <c r="A25" t="s">
        <v>3318</v>
      </c>
      <c r="B25">
        <f>COUNTIF(Sheet11!C$1:C$1105, A25)</f>
        <v>1</v>
      </c>
      <c r="C25">
        <f>COUNTIF(Sheet11!F$1:F$1105, A25)</f>
        <v>0</v>
      </c>
    </row>
    <row r="26" spans="1:3" x14ac:dyDescent="0.35">
      <c r="A26" t="s">
        <v>2806</v>
      </c>
      <c r="B26">
        <f>COUNTIF(Sheet11!C$1:C$1105, A26)</f>
        <v>3</v>
      </c>
      <c r="C26">
        <f>COUNTIF(Sheet11!F$1:F$1105, A26)</f>
        <v>0</v>
      </c>
    </row>
    <row r="27" spans="1:3" x14ac:dyDescent="0.35">
      <c r="A27" t="s">
        <v>3337</v>
      </c>
      <c r="B27">
        <f>COUNTIF(Sheet11!C$1:C$1105, A27)</f>
        <v>3</v>
      </c>
      <c r="C27">
        <f>COUNTIF(Sheet11!F$1:F$1105, A27)</f>
        <v>7</v>
      </c>
    </row>
    <row r="28" spans="1:3" x14ac:dyDescent="0.35">
      <c r="A28" t="s">
        <v>2834</v>
      </c>
      <c r="B28">
        <f>COUNTIF(Sheet11!C$1:C$1105, A28)</f>
        <v>3</v>
      </c>
      <c r="C28">
        <f>COUNTIF(Sheet11!F$1:F$1105, A28)</f>
        <v>0</v>
      </c>
    </row>
    <row r="29" spans="1:3" x14ac:dyDescent="0.35">
      <c r="A29" t="s">
        <v>2845</v>
      </c>
      <c r="B29">
        <f>COUNTIF(Sheet11!C$1:C$1105, A29)</f>
        <v>3</v>
      </c>
      <c r="C29">
        <f>COUNTIF(Sheet11!F$1:F$1105, A29)</f>
        <v>3</v>
      </c>
    </row>
    <row r="30" spans="1:3" x14ac:dyDescent="0.35">
      <c r="A30" t="s">
        <v>2835</v>
      </c>
      <c r="B30">
        <f>COUNTIF(Sheet11!C$1:C$1105, A30)</f>
        <v>3</v>
      </c>
      <c r="C30">
        <f>COUNTIF(Sheet11!F$1:F$1105, A30)</f>
        <v>5</v>
      </c>
    </row>
    <row r="31" spans="1:3" x14ac:dyDescent="0.35">
      <c r="A31" t="s">
        <v>2847</v>
      </c>
      <c r="B31">
        <f>COUNTIF(Sheet11!C$1:C$1105, A31)</f>
        <v>3</v>
      </c>
      <c r="C31">
        <f>COUNTIF(Sheet11!F$1:F$1105, A31)</f>
        <v>6</v>
      </c>
    </row>
    <row r="32" spans="1:3" x14ac:dyDescent="0.35">
      <c r="A32" t="s">
        <v>2829</v>
      </c>
      <c r="B32">
        <f>COUNTIF(Sheet11!C$1:C$1105, A32)</f>
        <v>3</v>
      </c>
      <c r="C32">
        <f>COUNTIF(Sheet11!F$1:F$1105, A32)</f>
        <v>7</v>
      </c>
    </row>
    <row r="33" spans="1:3" x14ac:dyDescent="0.35">
      <c r="A33" t="s">
        <v>2839</v>
      </c>
      <c r="B33">
        <f>COUNTIF(Sheet11!C$1:C$1105, A33)</f>
        <v>3</v>
      </c>
      <c r="C33">
        <f>COUNTIF(Sheet11!F$1:F$1105, A33)</f>
        <v>6</v>
      </c>
    </row>
    <row r="34" spans="1:3" x14ac:dyDescent="0.35">
      <c r="A34" t="s">
        <v>2833</v>
      </c>
      <c r="B34">
        <f>COUNTIF(Sheet11!C$1:C$1105, A34)</f>
        <v>3</v>
      </c>
      <c r="C34">
        <f>COUNTIF(Sheet11!F$1:F$1105, A34)</f>
        <v>0</v>
      </c>
    </row>
    <row r="35" spans="1:3" x14ac:dyDescent="0.35">
      <c r="A35" t="s">
        <v>2843</v>
      </c>
      <c r="B35">
        <f>COUNTIF(Sheet11!C$1:C$1105, A35)</f>
        <v>3</v>
      </c>
      <c r="C35">
        <f>COUNTIF(Sheet11!F$1:F$1105, A35)</f>
        <v>0</v>
      </c>
    </row>
    <row r="36" spans="1:3" x14ac:dyDescent="0.35">
      <c r="A36" t="s">
        <v>2856</v>
      </c>
      <c r="B36">
        <f>COUNTIF(Sheet11!C$1:C$1105, A36)</f>
        <v>3</v>
      </c>
      <c r="C36">
        <f>COUNTIF(Sheet11!F$1:F$1105, A36)</f>
        <v>4</v>
      </c>
    </row>
    <row r="37" spans="1:3" x14ac:dyDescent="0.35">
      <c r="A37" t="s">
        <v>3392</v>
      </c>
      <c r="B37">
        <f>COUNTIF(Sheet11!C$1:C$1105, A37)</f>
        <v>3</v>
      </c>
      <c r="C37">
        <f>COUNTIF(Sheet11!F$1:F$1105, A37)</f>
        <v>5</v>
      </c>
    </row>
    <row r="38" spans="1:3" x14ac:dyDescent="0.35">
      <c r="A38" t="s">
        <v>2857</v>
      </c>
      <c r="B38">
        <f>COUNTIF(Sheet11!C$1:C$1105, A38)</f>
        <v>3</v>
      </c>
      <c r="C38">
        <f>COUNTIF(Sheet11!F$1:F$1105, A38)</f>
        <v>6</v>
      </c>
    </row>
    <row r="39" spans="1:3" x14ac:dyDescent="0.35">
      <c r="A39" t="s">
        <v>2644</v>
      </c>
      <c r="B39">
        <f>COUNTIF(Sheet11!C$1:C$1105, A39)</f>
        <v>3</v>
      </c>
      <c r="C39">
        <f>COUNTIF(Sheet11!F$1:F$1105, A39)</f>
        <v>1</v>
      </c>
    </row>
    <row r="40" spans="1:3" x14ac:dyDescent="0.35">
      <c r="A40" t="s">
        <v>2854</v>
      </c>
      <c r="B40">
        <f>COUNTIF(Sheet11!C$1:C$1105, A40)</f>
        <v>3</v>
      </c>
      <c r="C40">
        <f>COUNTIF(Sheet11!F$1:F$1105, A40)</f>
        <v>0</v>
      </c>
    </row>
    <row r="41" spans="1:3" x14ac:dyDescent="0.35">
      <c r="A41" t="s">
        <v>2832</v>
      </c>
      <c r="B41">
        <f>COUNTIF(Sheet11!C$1:C$1105, A41)</f>
        <v>3</v>
      </c>
      <c r="C41">
        <f>COUNTIF(Sheet11!F$1:F$1105, A41)</f>
        <v>1</v>
      </c>
    </row>
    <row r="42" spans="1:3" x14ac:dyDescent="0.35">
      <c r="A42" t="s">
        <v>2841</v>
      </c>
      <c r="B42">
        <f>COUNTIF(Sheet11!C$1:C$1105, A42)</f>
        <v>3</v>
      </c>
      <c r="C42">
        <f>COUNTIF(Sheet11!F$1:F$1105, A42)</f>
        <v>1</v>
      </c>
    </row>
    <row r="43" spans="1:3" x14ac:dyDescent="0.35">
      <c r="A43" t="s">
        <v>3393</v>
      </c>
      <c r="B43">
        <f>COUNTIF(Sheet11!C$1:C$1105, A43)</f>
        <v>3</v>
      </c>
      <c r="C43">
        <f>COUNTIF(Sheet11!F$1:F$1105, A43)</f>
        <v>3</v>
      </c>
    </row>
    <row r="44" spans="1:3" x14ac:dyDescent="0.35">
      <c r="A44" t="s">
        <v>3345</v>
      </c>
      <c r="B44">
        <f>COUNTIF(Sheet11!C$1:C$1105, A44)</f>
        <v>3</v>
      </c>
      <c r="C44">
        <f>COUNTIF(Sheet11!F$1:F$1105, A44)</f>
        <v>2</v>
      </c>
    </row>
    <row r="45" spans="1:3" x14ac:dyDescent="0.35">
      <c r="A45" t="s">
        <v>3327</v>
      </c>
      <c r="B45">
        <f>COUNTIF(Sheet11!C$1:C$1105, A45)</f>
        <v>3</v>
      </c>
      <c r="C45">
        <f>COUNTIF(Sheet11!F$1:F$1105, A45)</f>
        <v>1</v>
      </c>
    </row>
    <row r="46" spans="1:3" x14ac:dyDescent="0.35">
      <c r="A46" t="s">
        <v>3331</v>
      </c>
      <c r="B46">
        <f>COUNTIF(Sheet11!C$1:C$1105, A46)</f>
        <v>3</v>
      </c>
      <c r="C46">
        <f>COUNTIF(Sheet11!F$1:F$1105, A46)</f>
        <v>1</v>
      </c>
    </row>
    <row r="47" spans="1:3" x14ac:dyDescent="0.35">
      <c r="A47" t="s">
        <v>2747</v>
      </c>
      <c r="B47">
        <f>COUNTIF(Sheet11!C$1:C$1105, A47)</f>
        <v>4</v>
      </c>
      <c r="C47">
        <f>COUNTIF(Sheet11!F$1:F$1105, A47)</f>
        <v>24</v>
      </c>
    </row>
    <row r="48" spans="1:3" x14ac:dyDescent="0.35">
      <c r="A48" t="s">
        <v>2865</v>
      </c>
      <c r="B48">
        <f>COUNTIF(Sheet11!C$1:C$1105, A48)</f>
        <v>3</v>
      </c>
      <c r="C48">
        <f>COUNTIF(Sheet11!F$1:F$1105, A48)</f>
        <v>1</v>
      </c>
    </row>
    <row r="49" spans="1:3" x14ac:dyDescent="0.35">
      <c r="A49" t="s">
        <v>2871</v>
      </c>
      <c r="B49">
        <f>COUNTIF(Sheet11!C$1:C$1105, A49)</f>
        <v>3</v>
      </c>
      <c r="C49">
        <f>COUNTIF(Sheet11!F$1:F$1105, A49)</f>
        <v>2</v>
      </c>
    </row>
    <row r="50" spans="1:3" x14ac:dyDescent="0.35">
      <c r="A50" t="s">
        <v>2861</v>
      </c>
      <c r="B50">
        <f>COUNTIF(Sheet11!C$1:C$1105, A50)</f>
        <v>3</v>
      </c>
      <c r="C50">
        <f>COUNTIF(Sheet11!F$1:F$1105, A50)</f>
        <v>3</v>
      </c>
    </row>
    <row r="51" spans="1:3" x14ac:dyDescent="0.35">
      <c r="A51" t="s">
        <v>2863</v>
      </c>
      <c r="B51">
        <f>COUNTIF(Sheet11!C$1:C$1105, A51)</f>
        <v>3</v>
      </c>
      <c r="C51">
        <f>COUNTIF(Sheet11!F$1:F$1105, A51)</f>
        <v>0</v>
      </c>
    </row>
    <row r="52" spans="1:3" x14ac:dyDescent="0.35">
      <c r="A52" t="s">
        <v>2867</v>
      </c>
      <c r="B52">
        <f>COUNTIF(Sheet11!C$1:C$1105, A52)</f>
        <v>0</v>
      </c>
      <c r="C52">
        <f>COUNTIF(Sheet11!F$1:F$1105, A52)</f>
        <v>0</v>
      </c>
    </row>
    <row r="53" spans="1:3" x14ac:dyDescent="0.35">
      <c r="A53" t="s">
        <v>2880</v>
      </c>
      <c r="B53">
        <f>COUNTIF(Sheet11!C$1:C$1105, A53)</f>
        <v>0</v>
      </c>
      <c r="C53">
        <f>COUNTIF(Sheet11!F$1:F$1105, A53)</f>
        <v>0</v>
      </c>
    </row>
    <row r="54" spans="1:3" x14ac:dyDescent="0.35">
      <c r="A54" t="s">
        <v>3440</v>
      </c>
      <c r="B54">
        <f>COUNTIF(Sheet11!C$1:C$1105, A54)</f>
        <v>3</v>
      </c>
      <c r="C54">
        <f>COUNTIF(Sheet11!F$1:F$1105, A54)</f>
        <v>2</v>
      </c>
    </row>
    <row r="55" spans="1:3" x14ac:dyDescent="0.35">
      <c r="A55" t="s">
        <v>3442</v>
      </c>
      <c r="B55">
        <f>COUNTIF(Sheet11!C$1:C$1105, A55)</f>
        <v>3</v>
      </c>
      <c r="C55">
        <f>COUNTIF(Sheet11!F$1:F$1105, A55)</f>
        <v>1</v>
      </c>
    </row>
    <row r="56" spans="1:3" x14ac:dyDescent="0.35">
      <c r="A56" t="s">
        <v>3444</v>
      </c>
      <c r="B56">
        <f>COUNTIF(Sheet11!C$1:C$1105, A56)</f>
        <v>3</v>
      </c>
      <c r="C56">
        <f>COUNTIF(Sheet11!F$1:F$1105, A56)</f>
        <v>1</v>
      </c>
    </row>
    <row r="57" spans="1:3" x14ac:dyDescent="0.35">
      <c r="A57" t="s">
        <v>3448</v>
      </c>
      <c r="B57">
        <f>COUNTIF(Sheet11!C$1:C$1105, A57)</f>
        <v>3</v>
      </c>
      <c r="C57">
        <f>COUNTIF(Sheet11!F$1:F$1105, A57)</f>
        <v>1</v>
      </c>
    </row>
    <row r="58" spans="1:3" x14ac:dyDescent="0.35">
      <c r="A58" t="s">
        <v>3446</v>
      </c>
      <c r="B58">
        <f>COUNTIF(Sheet11!C$1:C$1105, A58)</f>
        <v>3</v>
      </c>
      <c r="C58">
        <f>COUNTIF(Sheet11!F$1:F$1105, A58)</f>
        <v>4</v>
      </c>
    </row>
    <row r="59" spans="1:3" x14ac:dyDescent="0.35">
      <c r="A59" t="s">
        <v>2872</v>
      </c>
      <c r="B59">
        <f>COUNTIF(Sheet11!C$1:C$1105, A59)</f>
        <v>3</v>
      </c>
      <c r="C59">
        <f>COUNTIF(Sheet11!F$1:F$1105, A59)</f>
        <v>0</v>
      </c>
    </row>
    <row r="60" spans="1:3" x14ac:dyDescent="0.35">
      <c r="A60" t="s">
        <v>2885</v>
      </c>
      <c r="B60">
        <f>COUNTIF(Sheet11!C$1:C$1105, A60)</f>
        <v>3</v>
      </c>
      <c r="C60">
        <f>COUNTIF(Sheet11!F$1:F$1105, A60)</f>
        <v>1</v>
      </c>
    </row>
    <row r="61" spans="1:3" x14ac:dyDescent="0.35">
      <c r="A61" t="s">
        <v>2887</v>
      </c>
      <c r="B61">
        <f>COUNTIF(Sheet11!C$1:C$1105, A61)</f>
        <v>3</v>
      </c>
      <c r="C61">
        <f>COUNTIF(Sheet11!F$1:F$1105, A61)</f>
        <v>2</v>
      </c>
    </row>
    <row r="62" spans="1:3" x14ac:dyDescent="0.35">
      <c r="A62" t="s">
        <v>2889</v>
      </c>
      <c r="B62">
        <f>COUNTIF(Sheet11!C$1:C$1105, A62)</f>
        <v>3</v>
      </c>
      <c r="C62">
        <f>COUNTIF(Sheet11!F$1:F$1105, A62)</f>
        <v>2</v>
      </c>
    </row>
    <row r="63" spans="1:3" x14ac:dyDescent="0.35">
      <c r="A63" t="s">
        <v>2891</v>
      </c>
      <c r="B63">
        <f>COUNTIF(Sheet11!C$1:C$1105, A63)</f>
        <v>3</v>
      </c>
      <c r="C63">
        <f>COUNTIF(Sheet11!F$1:F$1105, A63)</f>
        <v>2</v>
      </c>
    </row>
    <row r="64" spans="1:3" x14ac:dyDescent="0.35">
      <c r="A64" t="s">
        <v>2859</v>
      </c>
      <c r="B64">
        <f>COUNTIF(Sheet11!C$1:C$1105, A64)</f>
        <v>3</v>
      </c>
      <c r="C64">
        <f>COUNTIF(Sheet11!F$1:F$1105, A64)</f>
        <v>7</v>
      </c>
    </row>
    <row r="65" spans="1:3" x14ac:dyDescent="0.35">
      <c r="A65" t="s">
        <v>2762</v>
      </c>
      <c r="B65">
        <f>COUNTIF(Sheet11!C$1:C$1105, A65)</f>
        <v>3</v>
      </c>
      <c r="C65">
        <f>COUNTIF(Sheet11!F$1:F$1105, A65)</f>
        <v>2</v>
      </c>
    </row>
    <row r="66" spans="1:3" x14ac:dyDescent="0.35">
      <c r="A66" t="s">
        <v>2811</v>
      </c>
      <c r="B66">
        <f>COUNTIF(Sheet11!C$1:C$1105, A66)</f>
        <v>3</v>
      </c>
      <c r="C66">
        <f>COUNTIF(Sheet11!F$1:F$1105, A66)</f>
        <v>1</v>
      </c>
    </row>
    <row r="67" spans="1:3" x14ac:dyDescent="0.35">
      <c r="A67" t="s">
        <v>2898</v>
      </c>
      <c r="B67">
        <f>COUNTIF(Sheet11!C$1:C$1105, A67)</f>
        <v>3</v>
      </c>
      <c r="C67">
        <f>COUNTIF(Sheet11!F$1:F$1105, A67)</f>
        <v>3</v>
      </c>
    </row>
    <row r="68" spans="1:3" x14ac:dyDescent="0.35">
      <c r="A68" t="s">
        <v>2899</v>
      </c>
      <c r="B68">
        <f>COUNTIF(Sheet11!C$1:C$1105, A68)</f>
        <v>3</v>
      </c>
      <c r="C68">
        <f>COUNTIF(Sheet11!F$1:F$1105, A68)</f>
        <v>0</v>
      </c>
    </row>
    <row r="69" spans="1:3" x14ac:dyDescent="0.35">
      <c r="A69" t="s">
        <v>2901</v>
      </c>
      <c r="B69">
        <f>COUNTIF(Sheet11!C$1:C$1105, A69)</f>
        <v>3</v>
      </c>
      <c r="C69">
        <f>COUNTIF(Sheet11!F$1:F$1105, A69)</f>
        <v>2</v>
      </c>
    </row>
    <row r="70" spans="1:3" x14ac:dyDescent="0.35">
      <c r="A70" t="s">
        <v>2798</v>
      </c>
      <c r="B70">
        <f>COUNTIF(Sheet11!C$1:C$1105, A70)</f>
        <v>3</v>
      </c>
      <c r="C70">
        <f>COUNTIF(Sheet11!F$1:F$1105, A70)</f>
        <v>1</v>
      </c>
    </row>
    <row r="71" spans="1:3" x14ac:dyDescent="0.35">
      <c r="A71" t="s">
        <v>3338</v>
      </c>
      <c r="B71">
        <f>COUNTIF(Sheet11!C$1:C$1105, A71)</f>
        <v>3</v>
      </c>
      <c r="C71">
        <f>COUNTIF(Sheet11!F$1:F$1105, A71)</f>
        <v>3</v>
      </c>
    </row>
    <row r="72" spans="1:3" x14ac:dyDescent="0.35">
      <c r="A72" t="s">
        <v>3384</v>
      </c>
      <c r="B72">
        <f>COUNTIF(Sheet11!C$1:C$1105, A72)</f>
        <v>3</v>
      </c>
      <c r="C72">
        <f>COUNTIF(Sheet11!F$1:F$1105, A72)</f>
        <v>0</v>
      </c>
    </row>
    <row r="73" spans="1:3" x14ac:dyDescent="0.35">
      <c r="A73" t="s">
        <v>3565</v>
      </c>
      <c r="B73">
        <f>COUNTIF(Sheet11!C$1:C$1105, A73)</f>
        <v>2</v>
      </c>
      <c r="C73">
        <f>COUNTIF(Sheet11!F$1:F$1105, A73)</f>
        <v>0</v>
      </c>
    </row>
    <row r="74" spans="1:3" x14ac:dyDescent="0.35">
      <c r="A74" t="s">
        <v>3260</v>
      </c>
      <c r="B74">
        <f>COUNTIF(Sheet11!C$1:C$1105, A74)</f>
        <v>3</v>
      </c>
      <c r="C74">
        <f>COUNTIF(Sheet11!F$1:F$1105, A74)</f>
        <v>0</v>
      </c>
    </row>
    <row r="75" spans="1:3" x14ac:dyDescent="0.35">
      <c r="A75" t="s">
        <v>3374</v>
      </c>
      <c r="B75">
        <f>COUNTIF(Sheet11!C$1:C$1105, A75)</f>
        <v>3</v>
      </c>
      <c r="C75">
        <f>COUNTIF(Sheet11!F$1:F$1105, A75)</f>
        <v>2</v>
      </c>
    </row>
    <row r="76" spans="1:3" x14ac:dyDescent="0.35">
      <c r="A76" t="s">
        <v>3372</v>
      </c>
      <c r="B76">
        <f>COUNTIF(Sheet11!C$1:C$1105, A76)</f>
        <v>3</v>
      </c>
      <c r="C76">
        <f>COUNTIF(Sheet11!F$1:F$1105, A76)</f>
        <v>2</v>
      </c>
    </row>
    <row r="77" spans="1:3" x14ac:dyDescent="0.35">
      <c r="A77" t="s">
        <v>3274</v>
      </c>
      <c r="B77">
        <f>COUNTIF(Sheet11!C$1:C$1105, A77)</f>
        <v>1</v>
      </c>
      <c r="C77">
        <f>COUNTIF(Sheet11!F$1:F$1105, A77)</f>
        <v>1</v>
      </c>
    </row>
    <row r="78" spans="1:3" x14ac:dyDescent="0.35">
      <c r="A78" t="s">
        <v>2903</v>
      </c>
      <c r="B78">
        <f>COUNTIF(Sheet11!C$1:C$1105, A78)</f>
        <v>3</v>
      </c>
      <c r="C78">
        <f>COUNTIF(Sheet11!F$1:F$1105, A78)</f>
        <v>3</v>
      </c>
    </row>
    <row r="79" spans="1:3" x14ac:dyDescent="0.35">
      <c r="A79" t="s">
        <v>2905</v>
      </c>
      <c r="B79">
        <f>COUNTIF(Sheet11!C$1:C$1105, A79)</f>
        <v>3</v>
      </c>
      <c r="C79">
        <f>COUNTIF(Sheet11!F$1:F$1105, A79)</f>
        <v>3</v>
      </c>
    </row>
    <row r="80" spans="1:3" x14ac:dyDescent="0.35">
      <c r="A80" t="s">
        <v>2908</v>
      </c>
      <c r="B80">
        <f>COUNTIF(Sheet11!C$1:C$1105, A80)</f>
        <v>3</v>
      </c>
      <c r="C80">
        <f>COUNTIF(Sheet11!F$1:F$1105, A80)</f>
        <v>11</v>
      </c>
    </row>
    <row r="81" spans="1:3" x14ac:dyDescent="0.35">
      <c r="A81" t="s">
        <v>3369</v>
      </c>
      <c r="B81">
        <f>COUNTIF(Sheet11!C$1:C$1105, A81)</f>
        <v>3</v>
      </c>
      <c r="C81">
        <f>COUNTIF(Sheet11!F$1:F$1105, A81)</f>
        <v>5</v>
      </c>
    </row>
    <row r="82" spans="1:3" x14ac:dyDescent="0.35">
      <c r="A82" t="s">
        <v>3254</v>
      </c>
      <c r="B82">
        <f>COUNTIF(Sheet11!C$1:C$1105, A82)</f>
        <v>3</v>
      </c>
      <c r="C82">
        <f>COUNTIF(Sheet11!F$1:F$1105, A82)</f>
        <v>14</v>
      </c>
    </row>
    <row r="83" spans="1:3" x14ac:dyDescent="0.35">
      <c r="A83" t="s">
        <v>3226</v>
      </c>
      <c r="B83">
        <f>COUNTIF(Sheet11!C$1:C$1105, A83)</f>
        <v>3</v>
      </c>
      <c r="C83">
        <f>COUNTIF(Sheet11!F$1:F$1105, A83)</f>
        <v>3</v>
      </c>
    </row>
    <row r="84" spans="1:3" x14ac:dyDescent="0.35">
      <c r="A84" t="s">
        <v>3411</v>
      </c>
      <c r="B84">
        <f>COUNTIF(Sheet11!C$1:C$1105, A84)</f>
        <v>3</v>
      </c>
      <c r="C84">
        <f>COUNTIF(Sheet11!F$1:F$1105, A84)</f>
        <v>12</v>
      </c>
    </row>
    <row r="85" spans="1:3" x14ac:dyDescent="0.35">
      <c r="A85" t="s">
        <v>3232</v>
      </c>
      <c r="B85">
        <f>COUNTIF(Sheet11!C$1:C$1105, A85)</f>
        <v>3</v>
      </c>
      <c r="C85">
        <f>COUNTIF(Sheet11!F$1:F$1105, A85)</f>
        <v>0</v>
      </c>
    </row>
    <row r="86" spans="1:3" x14ac:dyDescent="0.35">
      <c r="A86" t="s">
        <v>2923</v>
      </c>
      <c r="B86">
        <f>COUNTIF(Sheet11!C$1:C$1105, A86)</f>
        <v>3</v>
      </c>
      <c r="C86">
        <f>COUNTIF(Sheet11!F$1:F$1105, A86)</f>
        <v>1</v>
      </c>
    </row>
    <row r="87" spans="1:3" x14ac:dyDescent="0.35">
      <c r="A87" t="s">
        <v>2935</v>
      </c>
      <c r="B87">
        <f>COUNTIF(Sheet11!C$1:C$1105, A87)</f>
        <v>3</v>
      </c>
      <c r="C87">
        <f>COUNTIF(Sheet11!F$1:F$1105, A87)</f>
        <v>9</v>
      </c>
    </row>
    <row r="88" spans="1:3" x14ac:dyDescent="0.35">
      <c r="A88" t="s">
        <v>3450</v>
      </c>
      <c r="B88">
        <f>COUNTIF(Sheet11!C$1:C$1105, A88)</f>
        <v>3</v>
      </c>
      <c r="C88">
        <f>COUNTIF(Sheet11!F$1:F$1105, A88)</f>
        <v>2</v>
      </c>
    </row>
    <row r="89" spans="1:3" x14ac:dyDescent="0.35">
      <c r="A89" t="s">
        <v>3452</v>
      </c>
      <c r="B89">
        <f>COUNTIF(Sheet11!C$1:C$1105, A89)</f>
        <v>3</v>
      </c>
      <c r="C89">
        <f>COUNTIF(Sheet11!F$1:F$1105, A89)</f>
        <v>1</v>
      </c>
    </row>
    <row r="90" spans="1:3" x14ac:dyDescent="0.35">
      <c r="A90" t="s">
        <v>3454</v>
      </c>
      <c r="B90">
        <f>COUNTIF(Sheet11!C$1:C$1105, A90)</f>
        <v>3</v>
      </c>
      <c r="C90">
        <f>COUNTIF(Sheet11!F$1:F$1105, A90)</f>
        <v>2</v>
      </c>
    </row>
    <row r="91" spans="1:3" x14ac:dyDescent="0.35">
      <c r="A91" t="s">
        <v>3458</v>
      </c>
      <c r="B91">
        <f>COUNTIF(Sheet11!C$1:C$1105, A91)</f>
        <v>3</v>
      </c>
      <c r="C91">
        <f>COUNTIF(Sheet11!F$1:F$1105, A91)</f>
        <v>2</v>
      </c>
    </row>
    <row r="92" spans="1:3" x14ac:dyDescent="0.35">
      <c r="A92" t="s">
        <v>2928</v>
      </c>
      <c r="B92">
        <f>COUNTIF(Sheet11!C$1:C$1105, A92)</f>
        <v>3</v>
      </c>
      <c r="C92">
        <f>COUNTIF(Sheet11!F$1:F$1105, A92)</f>
        <v>1</v>
      </c>
    </row>
    <row r="93" spans="1:3" x14ac:dyDescent="0.35">
      <c r="A93" t="s">
        <v>2917</v>
      </c>
      <c r="B93">
        <f>COUNTIF(Sheet11!C$1:C$1105, A93)</f>
        <v>3</v>
      </c>
      <c r="C93">
        <f>COUNTIF(Sheet11!F$1:F$1105, A93)</f>
        <v>2</v>
      </c>
    </row>
    <row r="94" spans="1:3" x14ac:dyDescent="0.35">
      <c r="A94" t="s">
        <v>2919</v>
      </c>
      <c r="B94">
        <f>COUNTIF(Sheet11!C$1:C$1105, A94)</f>
        <v>3</v>
      </c>
      <c r="C94">
        <f>COUNTIF(Sheet11!F$1:F$1105, A94)</f>
        <v>1</v>
      </c>
    </row>
    <row r="95" spans="1:3" x14ac:dyDescent="0.35">
      <c r="A95" t="s">
        <v>2931</v>
      </c>
      <c r="B95">
        <f>COUNTIF(Sheet11!C$1:C$1105, A95)</f>
        <v>3</v>
      </c>
      <c r="C95">
        <f>COUNTIF(Sheet11!F$1:F$1105, A95)</f>
        <v>2</v>
      </c>
    </row>
    <row r="96" spans="1:3" x14ac:dyDescent="0.35">
      <c r="A96" t="s">
        <v>3135</v>
      </c>
      <c r="B96">
        <f>COUNTIF(Sheet11!C$1:C$1105, A96)</f>
        <v>3</v>
      </c>
      <c r="C96">
        <f>COUNTIF(Sheet11!F$1:F$1105, A96)</f>
        <v>1</v>
      </c>
    </row>
    <row r="97" spans="1:3" x14ac:dyDescent="0.35">
      <c r="A97" t="s">
        <v>3132</v>
      </c>
      <c r="B97">
        <f>COUNTIF(Sheet11!C$1:C$1105, A97)</f>
        <v>3</v>
      </c>
      <c r="C97">
        <f>COUNTIF(Sheet11!F$1:F$1105, A97)</f>
        <v>2</v>
      </c>
    </row>
    <row r="98" spans="1:3" x14ac:dyDescent="0.35">
      <c r="A98" t="s">
        <v>3130</v>
      </c>
      <c r="B98">
        <f>COUNTIF(Sheet11!C$1:C$1105, A98)</f>
        <v>3</v>
      </c>
      <c r="C98">
        <f>COUNTIF(Sheet11!F$1:F$1105, A98)</f>
        <v>3</v>
      </c>
    </row>
    <row r="99" spans="1:3" x14ac:dyDescent="0.35">
      <c r="A99" t="s">
        <v>2941</v>
      </c>
      <c r="B99">
        <f>COUNTIF(Sheet11!C$1:C$1105, A99)</f>
        <v>3</v>
      </c>
      <c r="C99">
        <f>COUNTIF(Sheet11!F$1:F$1105, A99)</f>
        <v>2</v>
      </c>
    </row>
    <row r="100" spans="1:3" x14ac:dyDescent="0.35">
      <c r="A100" t="s">
        <v>2938</v>
      </c>
      <c r="B100">
        <f>COUNTIF(Sheet11!C$1:C$1105, A100)</f>
        <v>3</v>
      </c>
      <c r="C100">
        <f>COUNTIF(Sheet11!F$1:F$1105, A100)</f>
        <v>2</v>
      </c>
    </row>
    <row r="101" spans="1:3" x14ac:dyDescent="0.35">
      <c r="A101" t="s">
        <v>2939</v>
      </c>
      <c r="B101">
        <f>COUNTIF(Sheet11!C$1:C$1105, A101)</f>
        <v>3</v>
      </c>
      <c r="C101">
        <f>COUNTIF(Sheet11!F$1:F$1105, A101)</f>
        <v>3</v>
      </c>
    </row>
    <row r="102" spans="1:3" x14ac:dyDescent="0.35">
      <c r="A102" t="s">
        <v>3430</v>
      </c>
      <c r="B102">
        <f>COUNTIF(Sheet11!C$1:C$1105, A102)</f>
        <v>3</v>
      </c>
      <c r="C102">
        <f>COUNTIF(Sheet11!F$1:F$1105, A102)</f>
        <v>21</v>
      </c>
    </row>
    <row r="103" spans="1:3" x14ac:dyDescent="0.35">
      <c r="A103" t="s">
        <v>2749</v>
      </c>
      <c r="B103">
        <f>COUNTIF(Sheet11!C$1:C$1105, A103)</f>
        <v>4</v>
      </c>
      <c r="C103">
        <f>COUNTIF(Sheet11!F$1:F$1105, A103)</f>
        <v>8</v>
      </c>
    </row>
    <row r="104" spans="1:3" x14ac:dyDescent="0.35">
      <c r="A104" t="s">
        <v>2826</v>
      </c>
      <c r="B104">
        <f>COUNTIF(Sheet11!C$1:C$1105, A104)</f>
        <v>3</v>
      </c>
      <c r="C104">
        <f>COUNTIF(Sheet11!F$1:F$1105, A104)</f>
        <v>0</v>
      </c>
    </row>
    <row r="105" spans="1:3" x14ac:dyDescent="0.35">
      <c r="A105" t="s">
        <v>2836</v>
      </c>
      <c r="B105">
        <f>COUNTIF(Sheet11!C$1:C$1105, A105)</f>
        <v>3</v>
      </c>
      <c r="C105">
        <f>COUNTIF(Sheet11!F$1:F$1105, A105)</f>
        <v>4</v>
      </c>
    </row>
    <row r="106" spans="1:3" x14ac:dyDescent="0.35">
      <c r="A106" t="s">
        <v>2949</v>
      </c>
      <c r="B106">
        <f>COUNTIF(Sheet11!C$1:C$1105, A106)</f>
        <v>3</v>
      </c>
      <c r="C106">
        <f>COUNTIF(Sheet11!F$1:F$1105, A106)</f>
        <v>4</v>
      </c>
    </row>
    <row r="107" spans="1:3" x14ac:dyDescent="0.35">
      <c r="A107" t="s">
        <v>2739</v>
      </c>
      <c r="B107">
        <f>COUNTIF(Sheet11!C$1:C$1105, A107)</f>
        <v>3</v>
      </c>
      <c r="C107">
        <f>COUNTIF(Sheet11!F$1:F$1105, A107)</f>
        <v>3</v>
      </c>
    </row>
    <row r="108" spans="1:3" x14ac:dyDescent="0.35">
      <c r="A108" t="s">
        <v>3208</v>
      </c>
      <c r="B108">
        <f>COUNTIF(Sheet11!C$1:C$1105, A108)</f>
        <v>3</v>
      </c>
      <c r="C108">
        <f>COUNTIF(Sheet11!F$1:F$1105, A108)</f>
        <v>1</v>
      </c>
    </row>
    <row r="109" spans="1:3" x14ac:dyDescent="0.35">
      <c r="A109" t="s">
        <v>3205</v>
      </c>
      <c r="B109">
        <f>COUNTIF(Sheet11!C$1:C$1105, A109)</f>
        <v>3</v>
      </c>
      <c r="C109">
        <f>COUNTIF(Sheet11!F$1:F$1105, A109)</f>
        <v>3</v>
      </c>
    </row>
    <row r="110" spans="1:3" x14ac:dyDescent="0.35">
      <c r="A110" t="s">
        <v>3206</v>
      </c>
      <c r="B110">
        <f>COUNTIF(Sheet11!C$1:C$1105, A110)</f>
        <v>3</v>
      </c>
      <c r="C110">
        <f>COUNTIF(Sheet11!F$1:F$1105, A110)</f>
        <v>3</v>
      </c>
    </row>
    <row r="111" spans="1:3" x14ac:dyDescent="0.35">
      <c r="A111" t="s">
        <v>2740</v>
      </c>
      <c r="B111">
        <f>COUNTIF(Sheet11!C$1:C$1105, A111)</f>
        <v>3</v>
      </c>
      <c r="C111">
        <f>COUNTIF(Sheet11!F$1:F$1105, A111)</f>
        <v>3</v>
      </c>
    </row>
    <row r="112" spans="1:3" x14ac:dyDescent="0.35">
      <c r="A112" t="s">
        <v>3341</v>
      </c>
      <c r="B112">
        <f>COUNTIF(Sheet11!C$1:C$1105, A112)</f>
        <v>3</v>
      </c>
      <c r="C112">
        <f>COUNTIF(Sheet11!F$1:F$1105, A112)</f>
        <v>1</v>
      </c>
    </row>
    <row r="113" spans="1:3" x14ac:dyDescent="0.35">
      <c r="A113" t="s">
        <v>3434</v>
      </c>
      <c r="B113">
        <f>COUNTIF(Sheet11!C$1:C$1105, A113)</f>
        <v>3</v>
      </c>
      <c r="C113">
        <f>COUNTIF(Sheet11!F$1:F$1105, A113)</f>
        <v>1</v>
      </c>
    </row>
    <row r="114" spans="1:3" x14ac:dyDescent="0.35">
      <c r="A114" t="s">
        <v>3253</v>
      </c>
      <c r="B114">
        <f>COUNTIF(Sheet11!C$1:C$1105, A114)</f>
        <v>3</v>
      </c>
      <c r="C114">
        <f>COUNTIF(Sheet11!F$1:F$1105, A114)</f>
        <v>15</v>
      </c>
    </row>
    <row r="115" spans="1:3" x14ac:dyDescent="0.35">
      <c r="A115" t="s">
        <v>3548</v>
      </c>
      <c r="B115">
        <f>COUNTIF(Sheet11!C$1:C$1105, A115)</f>
        <v>3</v>
      </c>
      <c r="C115">
        <f>COUNTIF(Sheet11!F$1:F$1105, A115)</f>
        <v>3</v>
      </c>
    </row>
    <row r="116" spans="1:3" x14ac:dyDescent="0.35">
      <c r="A116" t="s">
        <v>2789</v>
      </c>
      <c r="B116">
        <f>COUNTIF(Sheet11!C$1:C$1105, A116)</f>
        <v>4</v>
      </c>
      <c r="C116">
        <f>COUNTIF(Sheet11!F$1:F$1105, A116)</f>
        <v>4</v>
      </c>
    </row>
    <row r="117" spans="1:3" x14ac:dyDescent="0.35">
      <c r="A117" t="s">
        <v>2955</v>
      </c>
      <c r="B117">
        <f>COUNTIF(Sheet11!C$1:C$1105, A117)</f>
        <v>4</v>
      </c>
      <c r="C117">
        <f>COUNTIF(Sheet11!F$1:F$1105, A117)</f>
        <v>5</v>
      </c>
    </row>
    <row r="118" spans="1:3" x14ac:dyDescent="0.35">
      <c r="A118" t="s">
        <v>2956</v>
      </c>
      <c r="B118">
        <f>COUNTIF(Sheet11!C$1:C$1105, A118)</f>
        <v>3</v>
      </c>
      <c r="C118">
        <f>COUNTIF(Sheet11!F$1:F$1105, A118)</f>
        <v>2</v>
      </c>
    </row>
    <row r="119" spans="1:3" x14ac:dyDescent="0.35">
      <c r="A119" t="s">
        <v>3297</v>
      </c>
      <c r="B119">
        <f>COUNTIF(Sheet11!C$1:C$1105, A119)</f>
        <v>2</v>
      </c>
      <c r="C119">
        <f>COUNTIF(Sheet11!F$1:F$1105, A119)</f>
        <v>1</v>
      </c>
    </row>
    <row r="120" spans="1:3" x14ac:dyDescent="0.35">
      <c r="A120" t="s">
        <v>3261</v>
      </c>
      <c r="B120">
        <f>COUNTIF(Sheet11!C$1:C$1105, A120)</f>
        <v>1</v>
      </c>
      <c r="C120">
        <f>COUNTIF(Sheet11!F$1:F$1105, A120)</f>
        <v>1</v>
      </c>
    </row>
    <row r="121" spans="1:3" x14ac:dyDescent="0.35">
      <c r="A121" t="s">
        <v>3328</v>
      </c>
      <c r="B121">
        <f>COUNTIF(Sheet11!C$1:C$1105, A121)</f>
        <v>3</v>
      </c>
      <c r="C121">
        <f>COUNTIF(Sheet11!F$1:F$1105, A121)</f>
        <v>1</v>
      </c>
    </row>
    <row r="122" spans="1:3" x14ac:dyDescent="0.35">
      <c r="A122" t="s">
        <v>2807</v>
      </c>
      <c r="B122">
        <f>COUNTIF(Sheet11!C$1:C$1105, A122)</f>
        <v>3</v>
      </c>
      <c r="C122">
        <f>COUNTIF(Sheet11!F$1:F$1105, A122)</f>
        <v>14</v>
      </c>
    </row>
    <row r="123" spans="1:3" x14ac:dyDescent="0.35">
      <c r="A123" t="s">
        <v>3309</v>
      </c>
      <c r="B123">
        <f>COUNTIF(Sheet11!C$1:C$1105, A123)</f>
        <v>3</v>
      </c>
      <c r="C123">
        <f>COUNTIF(Sheet11!F$1:F$1105, A123)</f>
        <v>2</v>
      </c>
    </row>
    <row r="124" spans="1:3" x14ac:dyDescent="0.35">
      <c r="A124" t="s">
        <v>3323</v>
      </c>
      <c r="B124">
        <f>COUNTIF(Sheet11!C$1:C$1105, A124)</f>
        <v>3</v>
      </c>
      <c r="C124">
        <f>COUNTIF(Sheet11!F$1:F$1105, A124)</f>
        <v>1</v>
      </c>
    </row>
    <row r="125" spans="1:3" x14ac:dyDescent="0.35">
      <c r="A125" t="s">
        <v>1047</v>
      </c>
      <c r="B125">
        <f>COUNTIF(Sheet11!C$1:C$1105, A125)</f>
        <v>0</v>
      </c>
      <c r="C125">
        <f>COUNTIF(Sheet11!F$1:F$1105, A125)</f>
        <v>0</v>
      </c>
    </row>
    <row r="126" spans="1:3" x14ac:dyDescent="0.35">
      <c r="A126" t="s">
        <v>3279</v>
      </c>
      <c r="B126">
        <f>COUNTIF(Sheet11!C$1:C$1105, A126)</f>
        <v>0</v>
      </c>
      <c r="C126">
        <f>COUNTIF(Sheet11!F$1:F$1105, A126)</f>
        <v>0</v>
      </c>
    </row>
    <row r="127" spans="1:3" x14ac:dyDescent="0.35">
      <c r="A127" t="s">
        <v>3262</v>
      </c>
      <c r="B127">
        <f>COUNTIF(Sheet11!C$1:C$1105, A127)</f>
        <v>0</v>
      </c>
      <c r="C127">
        <f>COUNTIF(Sheet11!F$1:F$1105, A127)</f>
        <v>0</v>
      </c>
    </row>
    <row r="128" spans="1:3" x14ac:dyDescent="0.35">
      <c r="A128" t="s">
        <v>3422</v>
      </c>
      <c r="B128">
        <f>COUNTIF(Sheet11!C$1:C$1105, A128)</f>
        <v>3</v>
      </c>
      <c r="C128">
        <f>COUNTIF(Sheet11!F$1:F$1105, A128)</f>
        <v>14</v>
      </c>
    </row>
    <row r="129" spans="1:3" x14ac:dyDescent="0.35">
      <c r="A129" t="s">
        <v>3416</v>
      </c>
      <c r="B129">
        <f>COUNTIF(Sheet11!C$1:C$1105, A129)</f>
        <v>3</v>
      </c>
      <c r="C129">
        <f>COUNTIF(Sheet11!F$1:F$1105, A129)</f>
        <v>20</v>
      </c>
    </row>
    <row r="130" spans="1:3" x14ac:dyDescent="0.35">
      <c r="A130" t="s">
        <v>3425</v>
      </c>
      <c r="B130">
        <f>COUNTIF(Sheet11!C$1:C$1105, A130)</f>
        <v>3</v>
      </c>
      <c r="C130">
        <f>COUNTIF(Sheet11!F$1:F$1105, A130)</f>
        <v>3</v>
      </c>
    </row>
    <row r="131" spans="1:3" x14ac:dyDescent="0.35">
      <c r="A131" t="s">
        <v>3419</v>
      </c>
      <c r="B131">
        <f>COUNTIF(Sheet11!C$1:C$1105, A131)</f>
        <v>3</v>
      </c>
      <c r="C131">
        <f>COUNTIF(Sheet11!F$1:F$1105, A131)</f>
        <v>5</v>
      </c>
    </row>
    <row r="132" spans="1:3" x14ac:dyDescent="0.35">
      <c r="A132" t="s">
        <v>3428</v>
      </c>
      <c r="B132">
        <f>COUNTIF(Sheet11!C$1:C$1105, A132)</f>
        <v>3</v>
      </c>
      <c r="C132">
        <f>COUNTIF(Sheet11!F$1:F$1105, A132)</f>
        <v>0</v>
      </c>
    </row>
    <row r="133" spans="1:3" x14ac:dyDescent="0.35">
      <c r="A133" t="s">
        <v>3146</v>
      </c>
      <c r="B133">
        <f>COUNTIF(Sheet11!C$1:C$1105, A133)</f>
        <v>3</v>
      </c>
      <c r="C133">
        <f>COUNTIF(Sheet11!F$1:F$1105, A133)</f>
        <v>2</v>
      </c>
    </row>
    <row r="134" spans="1:3" x14ac:dyDescent="0.35">
      <c r="A134" t="s">
        <v>3148</v>
      </c>
      <c r="B134">
        <f>COUNTIF(Sheet11!C$1:C$1105, A134)</f>
        <v>3</v>
      </c>
      <c r="C134">
        <f>COUNTIF(Sheet11!F$1:F$1105, A134)</f>
        <v>3</v>
      </c>
    </row>
    <row r="135" spans="1:3" x14ac:dyDescent="0.35">
      <c r="A135" t="s">
        <v>3149</v>
      </c>
      <c r="B135">
        <f>COUNTIF(Sheet11!C$1:C$1105, A135)</f>
        <v>3</v>
      </c>
      <c r="C135">
        <f>COUNTIF(Sheet11!F$1:F$1105, A135)</f>
        <v>2</v>
      </c>
    </row>
    <row r="136" spans="1:3" x14ac:dyDescent="0.35">
      <c r="A136" t="s">
        <v>2525</v>
      </c>
      <c r="B136">
        <f>COUNTIF(Sheet11!C$1:C$1105, A136)</f>
        <v>3</v>
      </c>
      <c r="C136">
        <f>COUNTIF(Sheet11!F$1:F$1105, A136)</f>
        <v>1</v>
      </c>
    </row>
    <row r="137" spans="1:3" x14ac:dyDescent="0.35">
      <c r="A137" t="s">
        <v>3351</v>
      </c>
      <c r="B137">
        <f>COUNTIF(Sheet11!C$1:C$1105, A137)</f>
        <v>3</v>
      </c>
      <c r="C137">
        <f>COUNTIF(Sheet11!F$1:F$1105, A137)</f>
        <v>8</v>
      </c>
    </row>
    <row r="138" spans="1:3" x14ac:dyDescent="0.35">
      <c r="A138" t="s">
        <v>3306</v>
      </c>
      <c r="B138">
        <f>COUNTIF(Sheet11!C$1:C$1105, A138)</f>
        <v>3</v>
      </c>
      <c r="C138">
        <f>COUNTIF(Sheet11!F$1:F$1105, A138)</f>
        <v>4</v>
      </c>
    </row>
    <row r="139" spans="1:3" x14ac:dyDescent="0.35">
      <c r="A139" t="s">
        <v>3378</v>
      </c>
      <c r="B139">
        <f>COUNTIF(Sheet11!C$1:C$1105, A139)</f>
        <v>3</v>
      </c>
      <c r="C139">
        <f>COUNTIF(Sheet11!F$1:F$1105, A139)</f>
        <v>2</v>
      </c>
    </row>
    <row r="140" spans="1:3" x14ac:dyDescent="0.35">
      <c r="A140" t="s">
        <v>3377</v>
      </c>
      <c r="B140">
        <f>COUNTIF(Sheet11!C$1:C$1105, A140)</f>
        <v>3</v>
      </c>
      <c r="C140">
        <f>COUNTIF(Sheet11!F$1:F$1105, A140)</f>
        <v>2</v>
      </c>
    </row>
    <row r="141" spans="1:3" x14ac:dyDescent="0.35">
      <c r="A141" t="s">
        <v>3280</v>
      </c>
      <c r="B141">
        <f>COUNTIF(Sheet11!C$1:C$1105, A141)</f>
        <v>3</v>
      </c>
      <c r="C141">
        <f>COUNTIF(Sheet11!F$1:F$1105, A141)</f>
        <v>1</v>
      </c>
    </row>
    <row r="142" spans="1:3" x14ac:dyDescent="0.35">
      <c r="A142" t="s">
        <v>3281</v>
      </c>
      <c r="B142">
        <f>COUNTIF(Sheet11!C$1:C$1105, A142)</f>
        <v>3</v>
      </c>
      <c r="C142">
        <f>COUNTIF(Sheet11!F$1:F$1105, A142)</f>
        <v>4</v>
      </c>
    </row>
    <row r="143" spans="1:3" x14ac:dyDescent="0.35">
      <c r="A143" t="s">
        <v>3375</v>
      </c>
      <c r="B143">
        <f>COUNTIF(Sheet11!C$1:C$1105, A143)</f>
        <v>3</v>
      </c>
      <c r="C143">
        <f>COUNTIF(Sheet11!F$1:F$1105, A143)</f>
        <v>1</v>
      </c>
    </row>
    <row r="144" spans="1:3" x14ac:dyDescent="0.35">
      <c r="A144" t="s">
        <v>3376</v>
      </c>
      <c r="B144">
        <f>COUNTIF(Sheet11!C$1:C$1105, A144)</f>
        <v>3</v>
      </c>
      <c r="C144">
        <f>COUNTIF(Sheet11!F$1:F$1105, A144)</f>
        <v>1</v>
      </c>
    </row>
    <row r="145" spans="1:3" x14ac:dyDescent="0.35">
      <c r="A145" t="s">
        <v>3265</v>
      </c>
      <c r="B145">
        <f>COUNTIF(Sheet11!C$1:C$1105, A145)</f>
        <v>3</v>
      </c>
      <c r="C145">
        <f>COUNTIF(Sheet11!F$1:F$1105, A145)</f>
        <v>1</v>
      </c>
    </row>
    <row r="146" spans="1:3" x14ac:dyDescent="0.35">
      <c r="A146" t="s">
        <v>3304</v>
      </c>
      <c r="B146">
        <f>COUNTIF(Sheet11!C$1:C$1105, A146)</f>
        <v>0</v>
      </c>
      <c r="C146">
        <f>COUNTIF(Sheet11!F$1:F$1105, A146)</f>
        <v>0</v>
      </c>
    </row>
    <row r="147" spans="1:3" x14ac:dyDescent="0.35">
      <c r="A147" t="s">
        <v>3238</v>
      </c>
      <c r="B147">
        <f>COUNTIF(Sheet11!C$1:C$1105, A147)</f>
        <v>3</v>
      </c>
      <c r="C147">
        <f>COUNTIF(Sheet11!F$1:F$1105, A147)</f>
        <v>3</v>
      </c>
    </row>
    <row r="148" spans="1:3" x14ac:dyDescent="0.35">
      <c r="A148" t="s">
        <v>2965</v>
      </c>
      <c r="B148">
        <f>COUNTIF(Sheet11!C$1:C$1105, A148)</f>
        <v>3</v>
      </c>
      <c r="C148">
        <f>COUNTIF(Sheet11!F$1:F$1105, A148)</f>
        <v>7</v>
      </c>
    </row>
    <row r="149" spans="1:3" x14ac:dyDescent="0.35">
      <c r="A149" t="s">
        <v>3235</v>
      </c>
      <c r="B149">
        <f>COUNTIF(Sheet11!C$1:C$1105, A149)</f>
        <v>3</v>
      </c>
      <c r="C149">
        <f>COUNTIF(Sheet11!F$1:F$1105, A149)</f>
        <v>2</v>
      </c>
    </row>
    <row r="150" spans="1:3" x14ac:dyDescent="0.35">
      <c r="A150" t="s">
        <v>2967</v>
      </c>
      <c r="B150">
        <f>COUNTIF(Sheet11!C$1:C$1105, A150)</f>
        <v>3</v>
      </c>
      <c r="C150">
        <f>COUNTIF(Sheet11!F$1:F$1105, A150)</f>
        <v>5</v>
      </c>
    </row>
    <row r="151" spans="1:3" x14ac:dyDescent="0.35">
      <c r="A151" t="s">
        <v>3241</v>
      </c>
      <c r="B151">
        <f>COUNTIF(Sheet11!C$1:C$1105, A151)</f>
        <v>3</v>
      </c>
      <c r="C151">
        <f>COUNTIF(Sheet11!F$1:F$1105, A151)</f>
        <v>2</v>
      </c>
    </row>
    <row r="152" spans="1:3" x14ac:dyDescent="0.35">
      <c r="A152" t="s">
        <v>3569</v>
      </c>
      <c r="B152">
        <f>COUNTIF(Sheet11!C$1:C$1105, A152)</f>
        <v>3</v>
      </c>
      <c r="C152">
        <f>COUNTIF(Sheet11!F$1:F$1105, A152)</f>
        <v>7</v>
      </c>
    </row>
    <row r="153" spans="1:3" x14ac:dyDescent="0.35">
      <c r="A153" t="s">
        <v>3567</v>
      </c>
      <c r="B153">
        <f>COUNTIF(Sheet11!C$1:C$1105, A153)</f>
        <v>3</v>
      </c>
      <c r="C153">
        <f>COUNTIF(Sheet11!F$1:F$1105, A153)</f>
        <v>5</v>
      </c>
    </row>
    <row r="154" spans="1:3" x14ac:dyDescent="0.35">
      <c r="A154" t="s">
        <v>2963</v>
      </c>
      <c r="B154">
        <f>COUNTIF(Sheet11!C$1:C$1105, A154)</f>
        <v>3</v>
      </c>
      <c r="C154">
        <f>COUNTIF(Sheet11!F$1:F$1105, A154)</f>
        <v>0</v>
      </c>
    </row>
    <row r="155" spans="1:3" x14ac:dyDescent="0.35">
      <c r="A155" t="s">
        <v>3119</v>
      </c>
      <c r="B155">
        <f>COUNTIF(Sheet11!C$1:C$1105, A155)</f>
        <v>3</v>
      </c>
      <c r="C155">
        <f>COUNTIF(Sheet11!F$1:F$1105, A155)</f>
        <v>3</v>
      </c>
    </row>
    <row r="156" spans="1:3" x14ac:dyDescent="0.35">
      <c r="A156" t="s">
        <v>2982</v>
      </c>
      <c r="B156">
        <f>COUNTIF(Sheet11!C$1:C$1105, A156)</f>
        <v>3</v>
      </c>
      <c r="C156">
        <f>COUNTIF(Sheet11!F$1:F$1105, A156)</f>
        <v>0</v>
      </c>
    </row>
    <row r="157" spans="1:3" x14ac:dyDescent="0.35">
      <c r="A157" t="s">
        <v>3244</v>
      </c>
      <c r="B157">
        <f>COUNTIF(Sheet11!C$1:C$1105, A157)</f>
        <v>3</v>
      </c>
      <c r="C157">
        <f>COUNTIF(Sheet11!F$1:F$1105, A157)</f>
        <v>6</v>
      </c>
    </row>
    <row r="158" spans="1:3" x14ac:dyDescent="0.35">
      <c r="A158" t="s">
        <v>2972</v>
      </c>
      <c r="B158">
        <f>COUNTIF(Sheet11!C$1:C$1105, A158)</f>
        <v>3</v>
      </c>
      <c r="C158">
        <f>COUNTIF(Sheet11!F$1:F$1105, A158)</f>
        <v>2</v>
      </c>
    </row>
    <row r="159" spans="1:3" x14ac:dyDescent="0.35">
      <c r="A159" t="s">
        <v>2976</v>
      </c>
      <c r="B159">
        <f>COUNTIF(Sheet11!C$1:C$1105, A159)</f>
        <v>3</v>
      </c>
      <c r="C159">
        <f>COUNTIF(Sheet11!F$1:F$1105, A159)</f>
        <v>4</v>
      </c>
    </row>
    <row r="160" spans="1:3" x14ac:dyDescent="0.35">
      <c r="A160" t="s">
        <v>3249</v>
      </c>
      <c r="B160">
        <f>COUNTIF(Sheet11!C$1:C$1105, A160)</f>
        <v>3</v>
      </c>
      <c r="C160">
        <f>COUNTIF(Sheet11!F$1:F$1105, A160)</f>
        <v>0</v>
      </c>
    </row>
    <row r="161" spans="1:3" x14ac:dyDescent="0.35">
      <c r="A161" t="s">
        <v>2989</v>
      </c>
      <c r="B161">
        <f>COUNTIF(Sheet11!C$1:C$1105, A161)</f>
        <v>3</v>
      </c>
      <c r="C161">
        <f>COUNTIF(Sheet11!F$1:F$1105, A161)</f>
        <v>6</v>
      </c>
    </row>
    <row r="162" spans="1:3" x14ac:dyDescent="0.35">
      <c r="A162" t="s">
        <v>2994</v>
      </c>
      <c r="B162">
        <f>COUNTIF(Sheet11!C$1:C$1105, A162)</f>
        <v>3</v>
      </c>
      <c r="C162">
        <f>COUNTIF(Sheet11!F$1:F$1105, A162)</f>
        <v>3</v>
      </c>
    </row>
    <row r="163" spans="1:3" x14ac:dyDescent="0.35">
      <c r="A163" t="s">
        <v>2998</v>
      </c>
      <c r="B163">
        <f>COUNTIF(Sheet11!C$1:C$1105, A163)</f>
        <v>3</v>
      </c>
      <c r="C163">
        <f>COUNTIF(Sheet11!F$1:F$1105, A163)</f>
        <v>2</v>
      </c>
    </row>
    <row r="164" spans="1:3" x14ac:dyDescent="0.35">
      <c r="A164" t="s">
        <v>3002</v>
      </c>
      <c r="B164">
        <f>COUNTIF(Sheet11!C$1:C$1105, A164)</f>
        <v>3</v>
      </c>
      <c r="C164">
        <f>COUNTIF(Sheet11!F$1:F$1105, A164)</f>
        <v>0</v>
      </c>
    </row>
    <row r="165" spans="1:3" x14ac:dyDescent="0.35">
      <c r="A165" t="s">
        <v>3572</v>
      </c>
      <c r="B165">
        <f>COUNTIF(Sheet11!C$1:C$1105, A165)</f>
        <v>3</v>
      </c>
      <c r="C165">
        <f>COUNTIF(Sheet11!F$1:F$1105, A165)</f>
        <v>5</v>
      </c>
    </row>
    <row r="166" spans="1:3" x14ac:dyDescent="0.35">
      <c r="A166" t="s">
        <v>3574</v>
      </c>
      <c r="B166">
        <f>COUNTIF(Sheet11!C$1:C$1105, A166)</f>
        <v>3</v>
      </c>
      <c r="C166">
        <f>COUNTIF(Sheet11!F$1:F$1105, A166)</f>
        <v>2</v>
      </c>
    </row>
    <row r="167" spans="1:3" x14ac:dyDescent="0.35">
      <c r="A167" t="s">
        <v>3576</v>
      </c>
      <c r="B167">
        <f>COUNTIF(Sheet11!C$1:C$1105, A167)</f>
        <v>3</v>
      </c>
      <c r="C167">
        <f>COUNTIF(Sheet11!F$1:F$1105, A167)</f>
        <v>9</v>
      </c>
    </row>
    <row r="168" spans="1:3" x14ac:dyDescent="0.35">
      <c r="A168" t="s">
        <v>2732</v>
      </c>
      <c r="B168">
        <f>COUNTIF(Sheet11!C$1:C$1105, A168)</f>
        <v>1</v>
      </c>
      <c r="C168">
        <f>COUNTIF(Sheet11!F$1:F$1105, A168)</f>
        <v>1</v>
      </c>
    </row>
    <row r="169" spans="1:3" x14ac:dyDescent="0.35">
      <c r="A169" t="s">
        <v>2735</v>
      </c>
      <c r="B169">
        <f>COUNTIF(Sheet11!C$1:C$1105, A169)</f>
        <v>3</v>
      </c>
      <c r="C169">
        <f>COUNTIF(Sheet11!F$1:F$1105, A169)</f>
        <v>1</v>
      </c>
    </row>
    <row r="170" spans="1:3" x14ac:dyDescent="0.35">
      <c r="A170" t="s">
        <v>3245</v>
      </c>
      <c r="B170">
        <f>COUNTIF(Sheet11!C$1:C$1105, A170)</f>
        <v>3</v>
      </c>
      <c r="C170">
        <f>COUNTIF(Sheet11!F$1:F$1105, A170)</f>
        <v>1</v>
      </c>
    </row>
    <row r="171" spans="1:3" x14ac:dyDescent="0.35">
      <c r="A171" t="s">
        <v>2730</v>
      </c>
      <c r="B171">
        <f>COUNTIF(Sheet11!C$1:C$1105, A171)</f>
        <v>3</v>
      </c>
      <c r="C171">
        <f>COUNTIF(Sheet11!F$1:F$1105, A171)</f>
        <v>1</v>
      </c>
    </row>
    <row r="172" spans="1:3" x14ac:dyDescent="0.35">
      <c r="A172" t="s">
        <v>2724</v>
      </c>
      <c r="B172">
        <f>COUNTIF(Sheet11!C$1:C$1105, A172)</f>
        <v>3</v>
      </c>
      <c r="C172">
        <f>COUNTIF(Sheet11!F$1:F$1105, A172)</f>
        <v>2</v>
      </c>
    </row>
    <row r="173" spans="1:3" x14ac:dyDescent="0.35">
      <c r="A173" t="s">
        <v>3429</v>
      </c>
      <c r="B173">
        <f>COUNTIF(Sheet11!C$1:C$1105, A173)</f>
        <v>0</v>
      </c>
      <c r="C173">
        <f>COUNTIF(Sheet11!F$1:F$1105, A173)</f>
        <v>0</v>
      </c>
    </row>
    <row r="174" spans="1:3" x14ac:dyDescent="0.35">
      <c r="A174" t="s">
        <v>2746</v>
      </c>
      <c r="B174">
        <f>COUNTIF(Sheet11!C$1:C$1105, A174)</f>
        <v>3</v>
      </c>
      <c r="C174">
        <f>COUNTIF(Sheet11!F$1:F$1105, A174)</f>
        <v>2</v>
      </c>
    </row>
    <row r="175" spans="1:3" x14ac:dyDescent="0.35">
      <c r="A175" t="s">
        <v>3264</v>
      </c>
      <c r="B175">
        <f>COUNTIF(Sheet11!C$1:C$1105, A175)</f>
        <v>3</v>
      </c>
      <c r="C175">
        <f>COUNTIF(Sheet11!F$1:F$1105, A175)</f>
        <v>0</v>
      </c>
    </row>
    <row r="176" spans="1:3" x14ac:dyDescent="0.35">
      <c r="A176" t="s">
        <v>3305</v>
      </c>
      <c r="B176">
        <f>COUNTIF(Sheet11!C$1:C$1105, A176)</f>
        <v>2</v>
      </c>
      <c r="C176">
        <f>COUNTIF(Sheet11!F$1:F$1105, A176)</f>
        <v>0</v>
      </c>
    </row>
    <row r="177" spans="1:3" x14ac:dyDescent="0.35">
      <c r="A177" t="s">
        <v>3288</v>
      </c>
      <c r="B177">
        <f>COUNTIF(Sheet11!C$1:C$1105, A177)</f>
        <v>3</v>
      </c>
      <c r="C177">
        <f>COUNTIF(Sheet11!F$1:F$1105, A177)</f>
        <v>4</v>
      </c>
    </row>
    <row r="178" spans="1:3" x14ac:dyDescent="0.35">
      <c r="A178" t="s">
        <v>3289</v>
      </c>
      <c r="B178">
        <f>COUNTIF(Sheet11!C$1:C$1105, A178)</f>
        <v>3</v>
      </c>
      <c r="C178">
        <f>COUNTIF(Sheet11!F$1:F$1105, A178)</f>
        <v>4</v>
      </c>
    </row>
    <row r="179" spans="1:3" x14ac:dyDescent="0.35">
      <c r="A179" t="s">
        <v>3276</v>
      </c>
      <c r="B179">
        <f>COUNTIF(Sheet11!C$1:C$1105, A179)</f>
        <v>3</v>
      </c>
      <c r="C179">
        <f>COUNTIF(Sheet11!F$1:F$1105, A179)</f>
        <v>0</v>
      </c>
    </row>
    <row r="180" spans="1:3" x14ac:dyDescent="0.35">
      <c r="A180" t="s">
        <v>2699</v>
      </c>
      <c r="B180">
        <f>COUNTIF(Sheet11!C$1:C$1105, A180)</f>
        <v>3</v>
      </c>
      <c r="C180">
        <f>COUNTIF(Sheet11!F$1:F$1105, A180)</f>
        <v>3</v>
      </c>
    </row>
    <row r="181" spans="1:3" x14ac:dyDescent="0.35">
      <c r="A181" t="s">
        <v>3330</v>
      </c>
      <c r="B181">
        <f>COUNTIF(Sheet11!C$1:C$1105, A181)</f>
        <v>3</v>
      </c>
      <c r="C181">
        <f>COUNTIF(Sheet11!F$1:F$1105, A181)</f>
        <v>5</v>
      </c>
    </row>
    <row r="182" spans="1:3" x14ac:dyDescent="0.35">
      <c r="A182" t="s">
        <v>3350</v>
      </c>
      <c r="B182">
        <f>COUNTIF(Sheet11!C$1:C$1105, A182)</f>
        <v>3</v>
      </c>
      <c r="C182">
        <f>COUNTIF(Sheet11!F$1:F$1105, A182)</f>
        <v>0</v>
      </c>
    </row>
    <row r="183" spans="1:3" x14ac:dyDescent="0.35">
      <c r="A183" t="s">
        <v>2763</v>
      </c>
      <c r="B183">
        <f>COUNTIF(Sheet11!C$1:C$1105, A183)</f>
        <v>1</v>
      </c>
      <c r="C183">
        <f>COUNTIF(Sheet11!F$1:F$1105, A183)</f>
        <v>1</v>
      </c>
    </row>
    <row r="184" spans="1:3" x14ac:dyDescent="0.35">
      <c r="A184" t="s">
        <v>2738</v>
      </c>
      <c r="B184">
        <f>COUNTIF(Sheet11!C$1:C$1105, A184)</f>
        <v>2</v>
      </c>
      <c r="C184">
        <f>COUNTIF(Sheet11!F$1:F$1105, A184)</f>
        <v>1</v>
      </c>
    </row>
    <row r="185" spans="1:3" x14ac:dyDescent="0.35">
      <c r="A185" t="s">
        <v>3024</v>
      </c>
      <c r="B185">
        <f>COUNTIF(Sheet11!C$1:C$1105, A185)</f>
        <v>3</v>
      </c>
      <c r="C185">
        <f>COUNTIF(Sheet11!F$1:F$1105, A185)</f>
        <v>2</v>
      </c>
    </row>
    <row r="186" spans="1:3" x14ac:dyDescent="0.35">
      <c r="A186" t="s">
        <v>3029</v>
      </c>
      <c r="B186">
        <f>COUNTIF(Sheet11!C$1:C$1105, A186)</f>
        <v>3</v>
      </c>
      <c r="C186">
        <f>COUNTIF(Sheet11!F$1:F$1105, A186)</f>
        <v>2</v>
      </c>
    </row>
    <row r="187" spans="1:3" x14ac:dyDescent="0.35">
      <c r="A187" t="s">
        <v>3026</v>
      </c>
      <c r="B187">
        <f>COUNTIF(Sheet11!C$1:C$1105, A187)</f>
        <v>3</v>
      </c>
      <c r="C187">
        <f>COUNTIF(Sheet11!F$1:F$1105, A187)</f>
        <v>8</v>
      </c>
    </row>
    <row r="188" spans="1:3" x14ac:dyDescent="0.35">
      <c r="A188" t="s">
        <v>971</v>
      </c>
      <c r="B188">
        <f>COUNTIF(Sheet11!C$1:C$1105, A188)</f>
        <v>3</v>
      </c>
      <c r="C188">
        <f>COUNTIF(Sheet11!F$1:F$1105, A188)</f>
        <v>0</v>
      </c>
    </row>
    <row r="189" spans="1:3" x14ac:dyDescent="0.35">
      <c r="A189" t="s">
        <v>3361</v>
      </c>
      <c r="B189">
        <f>COUNTIF(Sheet11!C$1:C$1105, A189)</f>
        <v>1</v>
      </c>
      <c r="C189">
        <f>COUNTIF(Sheet11!F$1:F$1105, A189)</f>
        <v>1</v>
      </c>
    </row>
    <row r="190" spans="1:3" x14ac:dyDescent="0.35">
      <c r="A190" t="s">
        <v>3251</v>
      </c>
      <c r="B190">
        <f>COUNTIF(Sheet11!C$1:C$1105, A190)</f>
        <v>3</v>
      </c>
      <c r="C190">
        <f>COUNTIF(Sheet11!F$1:F$1105, A190)</f>
        <v>1</v>
      </c>
    </row>
    <row r="191" spans="1:3" x14ac:dyDescent="0.35">
      <c r="A191" t="s">
        <v>3308</v>
      </c>
      <c r="B191">
        <f>COUNTIF(Sheet11!C$1:C$1105, A191)</f>
        <v>3</v>
      </c>
      <c r="C191">
        <f>COUNTIF(Sheet11!F$1:F$1105, A191)</f>
        <v>2</v>
      </c>
    </row>
    <row r="192" spans="1:3" x14ac:dyDescent="0.35">
      <c r="A192" t="s">
        <v>3228</v>
      </c>
      <c r="B192">
        <f>COUNTIF(Sheet11!C$1:C$1105, A192)</f>
        <v>3</v>
      </c>
      <c r="C192">
        <f>COUNTIF(Sheet11!F$1:F$1105, A192)</f>
        <v>3</v>
      </c>
    </row>
    <row r="193" spans="1:3" x14ac:dyDescent="0.35">
      <c r="A193" t="s">
        <v>3332</v>
      </c>
      <c r="B193">
        <f>COUNTIF(Sheet11!C$1:C$1105, A193)</f>
        <v>3</v>
      </c>
      <c r="C193">
        <f>COUNTIF(Sheet11!F$1:F$1105, A193)</f>
        <v>3</v>
      </c>
    </row>
    <row r="194" spans="1:3" x14ac:dyDescent="0.35">
      <c r="A194" t="s">
        <v>3329</v>
      </c>
      <c r="B194">
        <f>COUNTIF(Sheet11!C$1:C$1105, A194)</f>
        <v>3</v>
      </c>
      <c r="C194">
        <f>COUNTIF(Sheet11!F$1:F$1105, A194)</f>
        <v>2</v>
      </c>
    </row>
    <row r="195" spans="1:3" x14ac:dyDescent="0.35">
      <c r="A195" t="s">
        <v>3219</v>
      </c>
      <c r="B195">
        <f>COUNTIF(Sheet11!C$1:C$1105, A195)</f>
        <v>3</v>
      </c>
      <c r="C195">
        <f>COUNTIF(Sheet11!F$1:F$1105, A195)</f>
        <v>4</v>
      </c>
    </row>
    <row r="196" spans="1:3" x14ac:dyDescent="0.35">
      <c r="A196" t="s">
        <v>2694</v>
      </c>
      <c r="B196">
        <f>COUNTIF(Sheet11!C$1:C$1105, A196)</f>
        <v>3</v>
      </c>
      <c r="C196">
        <f>COUNTIF(Sheet11!F$1:F$1105, A196)</f>
        <v>2</v>
      </c>
    </row>
    <row r="197" spans="1:3" x14ac:dyDescent="0.35">
      <c r="A197" t="s">
        <v>2491</v>
      </c>
      <c r="B197">
        <f>COUNTIF(Sheet11!C$1:C$1105, A197)</f>
        <v>3</v>
      </c>
      <c r="C197">
        <f>COUNTIF(Sheet11!F$1:F$1105, A197)</f>
        <v>0</v>
      </c>
    </row>
    <row r="198" spans="1:3" x14ac:dyDescent="0.35">
      <c r="A198" t="s">
        <v>3312</v>
      </c>
      <c r="B198">
        <f>COUNTIF(Sheet11!C$1:C$1105, A198)</f>
        <v>3</v>
      </c>
      <c r="C198">
        <f>COUNTIF(Sheet11!F$1:F$1105, A198)</f>
        <v>2</v>
      </c>
    </row>
    <row r="199" spans="1:3" x14ac:dyDescent="0.35">
      <c r="A199" t="s">
        <v>3307</v>
      </c>
      <c r="B199">
        <f>COUNTIF(Sheet11!C$1:C$1105, A199)</f>
        <v>3</v>
      </c>
      <c r="C199">
        <f>COUNTIF(Sheet11!F$1:F$1105, A199)</f>
        <v>3</v>
      </c>
    </row>
    <row r="200" spans="1:3" x14ac:dyDescent="0.35">
      <c r="A200" t="s">
        <v>3317</v>
      </c>
      <c r="B200">
        <f>COUNTIF(Sheet11!C$1:C$1105, A200)</f>
        <v>3</v>
      </c>
      <c r="C200">
        <f>COUNTIF(Sheet11!F$1:F$1105, A200)</f>
        <v>3</v>
      </c>
    </row>
    <row r="201" spans="1:3" x14ac:dyDescent="0.35">
      <c r="A201" t="s">
        <v>3315</v>
      </c>
      <c r="B201">
        <f>COUNTIF(Sheet11!C$1:C$1105, A201)</f>
        <v>3</v>
      </c>
      <c r="C201">
        <f>COUNTIF(Sheet11!F$1:F$1105, A201)</f>
        <v>4</v>
      </c>
    </row>
    <row r="202" spans="1:3" x14ac:dyDescent="0.35">
      <c r="A202" t="s">
        <v>3316</v>
      </c>
      <c r="B202">
        <f>COUNTIF(Sheet11!C$1:C$1105, A202)</f>
        <v>3</v>
      </c>
      <c r="C202">
        <f>COUNTIF(Sheet11!F$1:F$1105, A202)</f>
        <v>3</v>
      </c>
    </row>
    <row r="203" spans="1:3" x14ac:dyDescent="0.35">
      <c r="A203" t="s">
        <v>3388</v>
      </c>
      <c r="B203">
        <f>COUNTIF(Sheet11!C$1:C$1105, A203)</f>
        <v>3</v>
      </c>
      <c r="C203">
        <f>COUNTIF(Sheet11!F$1:F$1105, A203)</f>
        <v>4</v>
      </c>
    </row>
    <row r="204" spans="1:3" x14ac:dyDescent="0.35">
      <c r="A204" t="s">
        <v>3311</v>
      </c>
      <c r="B204">
        <f>COUNTIF(Sheet11!C$1:C$1105, A204)</f>
        <v>3</v>
      </c>
      <c r="C204">
        <f>COUNTIF(Sheet11!F$1:F$1105, A204)</f>
        <v>2</v>
      </c>
    </row>
    <row r="205" spans="1:3" x14ac:dyDescent="0.35">
      <c r="A205" t="s">
        <v>3310</v>
      </c>
      <c r="B205">
        <f>COUNTIF(Sheet11!C$1:C$1105, A205)</f>
        <v>3</v>
      </c>
      <c r="C205">
        <f>COUNTIF(Sheet11!F$1:F$1105, A205)</f>
        <v>5</v>
      </c>
    </row>
    <row r="206" spans="1:3" x14ac:dyDescent="0.35">
      <c r="A206" t="s">
        <v>3313</v>
      </c>
      <c r="B206">
        <f>COUNTIF(Sheet11!C$1:C$1105, A206)</f>
        <v>3</v>
      </c>
      <c r="C206">
        <f>COUNTIF(Sheet11!F$1:F$1105, A206)</f>
        <v>5</v>
      </c>
    </row>
    <row r="207" spans="1:3" x14ac:dyDescent="0.35">
      <c r="A207" t="s">
        <v>3314</v>
      </c>
      <c r="B207">
        <f>COUNTIF(Sheet11!C$1:C$1105, A207)</f>
        <v>3</v>
      </c>
      <c r="C207">
        <f>COUNTIF(Sheet11!F$1:F$1105, A207)</f>
        <v>2</v>
      </c>
    </row>
    <row r="208" spans="1:3" x14ac:dyDescent="0.35">
      <c r="A208" t="s">
        <v>2703</v>
      </c>
      <c r="B208">
        <f>COUNTIF(Sheet11!C$1:C$1105, A208)</f>
        <v>3</v>
      </c>
      <c r="C208">
        <f>COUNTIF(Sheet11!F$1:F$1105, A208)</f>
        <v>6</v>
      </c>
    </row>
    <row r="209" spans="1:3" x14ac:dyDescent="0.35">
      <c r="A209" t="s">
        <v>3220</v>
      </c>
      <c r="B209">
        <f>COUNTIF(Sheet11!C$1:C$1105, A209)</f>
        <v>3</v>
      </c>
      <c r="C209">
        <f>COUNTIF(Sheet11!F$1:F$1105, A209)</f>
        <v>6</v>
      </c>
    </row>
    <row r="210" spans="1:3" x14ac:dyDescent="0.35">
      <c r="A210" t="s">
        <v>2755</v>
      </c>
      <c r="B210">
        <f>COUNTIF(Sheet11!C$1:C$1105, A210)</f>
        <v>4</v>
      </c>
      <c r="C210">
        <f>COUNTIF(Sheet11!F$1:F$1105, A210)</f>
        <v>4</v>
      </c>
    </row>
    <row r="211" spans="1:3" x14ac:dyDescent="0.35">
      <c r="A211" t="s">
        <v>3039</v>
      </c>
      <c r="B211">
        <f>COUNTIF(Sheet11!C$1:C$1105, A211)</f>
        <v>3</v>
      </c>
      <c r="C211">
        <f>COUNTIF(Sheet11!F$1:F$1105, A211)</f>
        <v>1</v>
      </c>
    </row>
    <row r="212" spans="1:3" x14ac:dyDescent="0.35">
      <c r="A212" t="s">
        <v>3037</v>
      </c>
      <c r="B212">
        <f>COUNTIF(Sheet11!C$1:C$1105, A212)</f>
        <v>3</v>
      </c>
      <c r="C212">
        <f>COUNTIF(Sheet11!F$1:F$1105, A212)</f>
        <v>1</v>
      </c>
    </row>
    <row r="213" spans="1:3" x14ac:dyDescent="0.35">
      <c r="A213" t="s">
        <v>3035</v>
      </c>
      <c r="B213">
        <f>COUNTIF(Sheet11!C$1:C$1105, A213)</f>
        <v>3</v>
      </c>
      <c r="C213">
        <f>COUNTIF(Sheet11!F$1:F$1105, A213)</f>
        <v>3</v>
      </c>
    </row>
    <row r="214" spans="1:3" x14ac:dyDescent="0.35">
      <c r="A214" t="s">
        <v>3033</v>
      </c>
      <c r="B214">
        <f>COUNTIF(Sheet11!C$1:C$1105, A214)</f>
        <v>3</v>
      </c>
      <c r="C214">
        <f>COUNTIF(Sheet11!F$1:F$1105, A214)</f>
        <v>2</v>
      </c>
    </row>
    <row r="215" spans="1:3" x14ac:dyDescent="0.35">
      <c r="A215" t="s">
        <v>3278</v>
      </c>
      <c r="B215">
        <f>COUNTIF(Sheet11!C$1:C$1105, A215)</f>
        <v>3</v>
      </c>
      <c r="C215">
        <f>COUNTIF(Sheet11!F$1:F$1105, A215)</f>
        <v>1</v>
      </c>
    </row>
    <row r="216" spans="1:3" x14ac:dyDescent="0.35">
      <c r="A216" t="s">
        <v>3255</v>
      </c>
      <c r="B216">
        <f>COUNTIF(Sheet11!C$1:C$1105, A216)</f>
        <v>3</v>
      </c>
      <c r="C216">
        <f>COUNTIF(Sheet11!F$1:F$1105, A216)</f>
        <v>13</v>
      </c>
    </row>
    <row r="217" spans="1:3" x14ac:dyDescent="0.35">
      <c r="A217" t="s">
        <v>2788</v>
      </c>
      <c r="B217">
        <f>COUNTIF(Sheet11!C$1:C$1105, A217)</f>
        <v>2</v>
      </c>
      <c r="C217">
        <f>COUNTIF(Sheet11!F$1:F$1105, A217)</f>
        <v>2</v>
      </c>
    </row>
    <row r="218" spans="1:3" x14ac:dyDescent="0.35">
      <c r="A218" t="s">
        <v>2782</v>
      </c>
      <c r="B218">
        <f>COUNTIF(Sheet11!C$1:C$1105, A218)</f>
        <v>2</v>
      </c>
      <c r="C218">
        <f>COUNTIF(Sheet11!F$1:F$1105, A218)</f>
        <v>2</v>
      </c>
    </row>
    <row r="219" spans="1:3" x14ac:dyDescent="0.35">
      <c r="A219" t="s">
        <v>2785</v>
      </c>
      <c r="B219">
        <f>COUNTIF(Sheet11!C$1:C$1105, A219)</f>
        <v>2</v>
      </c>
      <c r="C219">
        <f>COUNTIF(Sheet11!F$1:F$1105, A219)</f>
        <v>2</v>
      </c>
    </row>
    <row r="220" spans="1:3" x14ac:dyDescent="0.35">
      <c r="A220" t="s">
        <v>3040</v>
      </c>
      <c r="B220">
        <f>COUNTIF(Sheet11!C$1:C$1105, A220)</f>
        <v>3</v>
      </c>
      <c r="C220">
        <f>COUNTIF(Sheet11!F$1:F$1105, A220)</f>
        <v>3</v>
      </c>
    </row>
    <row r="221" spans="1:3" x14ac:dyDescent="0.35">
      <c r="A221" t="s">
        <v>3042</v>
      </c>
      <c r="B221">
        <f>COUNTIF(Sheet11!C$1:C$1105, A221)</f>
        <v>3</v>
      </c>
      <c r="C221">
        <f>COUNTIF(Sheet11!F$1:F$1105, A221)</f>
        <v>3</v>
      </c>
    </row>
    <row r="222" spans="1:3" x14ac:dyDescent="0.35">
      <c r="A222" t="s">
        <v>3213</v>
      </c>
      <c r="B222">
        <f>COUNTIF(Sheet11!C$1:C$1105, A222)</f>
        <v>3</v>
      </c>
      <c r="C222">
        <f>COUNTIF(Sheet11!F$1:F$1105, A222)</f>
        <v>3</v>
      </c>
    </row>
    <row r="223" spans="1:3" x14ac:dyDescent="0.35">
      <c r="A223" t="s">
        <v>3214</v>
      </c>
      <c r="B223">
        <f>COUNTIF(Sheet11!C$1:C$1105, A223)</f>
        <v>3</v>
      </c>
      <c r="C223">
        <f>COUNTIF(Sheet11!F$1:F$1105, A223)</f>
        <v>3</v>
      </c>
    </row>
    <row r="224" spans="1:3" x14ac:dyDescent="0.35">
      <c r="A224" t="s">
        <v>3215</v>
      </c>
      <c r="B224">
        <f>COUNTIF(Sheet11!C$1:C$1105, A224)</f>
        <v>3</v>
      </c>
      <c r="C224">
        <f>COUNTIF(Sheet11!F$1:F$1105, A224)</f>
        <v>3</v>
      </c>
    </row>
    <row r="225" spans="1:3" x14ac:dyDescent="0.35">
      <c r="A225" t="s">
        <v>3216</v>
      </c>
      <c r="B225">
        <f>COUNTIF(Sheet11!C$1:C$1105, A225)</f>
        <v>3</v>
      </c>
      <c r="C225">
        <f>COUNTIF(Sheet11!F$1:F$1105, A225)</f>
        <v>3</v>
      </c>
    </row>
    <row r="226" spans="1:3" x14ac:dyDescent="0.35">
      <c r="A226" t="s">
        <v>3217</v>
      </c>
      <c r="B226">
        <f>COUNTIF(Sheet11!C$1:C$1105, A226)</f>
        <v>3</v>
      </c>
      <c r="C226">
        <f>COUNTIF(Sheet11!F$1:F$1105, A226)</f>
        <v>3</v>
      </c>
    </row>
    <row r="227" spans="1:3" x14ac:dyDescent="0.35">
      <c r="A227" t="s">
        <v>3218</v>
      </c>
      <c r="B227">
        <f>COUNTIF(Sheet11!C$1:C$1105, A227)</f>
        <v>3</v>
      </c>
      <c r="C227">
        <f>COUNTIF(Sheet11!F$1:F$1105, A227)</f>
        <v>3</v>
      </c>
    </row>
    <row r="228" spans="1:3" x14ac:dyDescent="0.35">
      <c r="A228" t="s">
        <v>3412</v>
      </c>
      <c r="B228">
        <f>COUNTIF(Sheet11!C$1:C$1105, A228)</f>
        <v>1</v>
      </c>
      <c r="C228">
        <f>COUNTIF(Sheet11!F$1:F$1105, A228)</f>
        <v>1</v>
      </c>
    </row>
    <row r="229" spans="1:3" x14ac:dyDescent="0.35">
      <c r="A229" t="s">
        <v>3223</v>
      </c>
      <c r="B229">
        <f>COUNTIF(Sheet11!C$1:C$1105, A229)</f>
        <v>1</v>
      </c>
      <c r="C229">
        <f>COUNTIF(Sheet11!F$1:F$1105, A229)</f>
        <v>0</v>
      </c>
    </row>
    <row r="230" spans="1:3" x14ac:dyDescent="0.35">
      <c r="A230" t="s">
        <v>3435</v>
      </c>
      <c r="B230">
        <f>COUNTIF(Sheet11!C$1:C$1105, A230)</f>
        <v>2</v>
      </c>
      <c r="C230">
        <f>COUNTIF(Sheet11!F$1:F$1105, A230)</f>
        <v>2</v>
      </c>
    </row>
    <row r="231" spans="1:3" x14ac:dyDescent="0.35">
      <c r="A231" t="s">
        <v>3335</v>
      </c>
      <c r="B231">
        <f>COUNTIF(Sheet11!C$1:C$1105, A231)</f>
        <v>3</v>
      </c>
      <c r="C231">
        <f>COUNTIF(Sheet11!F$1:F$1105, A231)</f>
        <v>1</v>
      </c>
    </row>
    <row r="232" spans="1:3" x14ac:dyDescent="0.35">
      <c r="A232" t="s">
        <v>2759</v>
      </c>
      <c r="B232">
        <f>COUNTIF(Sheet11!C$1:C$1105, A232)</f>
        <v>3</v>
      </c>
      <c r="C232">
        <f>COUNTIF(Sheet11!F$1:F$1105, A232)</f>
        <v>3</v>
      </c>
    </row>
    <row r="233" spans="1:3" x14ac:dyDescent="0.35">
      <c r="A233" t="s">
        <v>3379</v>
      </c>
      <c r="B233">
        <f>COUNTIF(Sheet11!C$1:C$1105, A233)</f>
        <v>3</v>
      </c>
      <c r="C233">
        <f>COUNTIF(Sheet11!F$1:F$1105, A233)</f>
        <v>0</v>
      </c>
    </row>
    <row r="234" spans="1:3" x14ac:dyDescent="0.35">
      <c r="A234" t="s">
        <v>3436</v>
      </c>
      <c r="B234">
        <f>COUNTIF(Sheet11!C$1:C$1105, A234)</f>
        <v>3</v>
      </c>
      <c r="C234">
        <f>COUNTIF(Sheet11!F$1:F$1105, A234)</f>
        <v>10</v>
      </c>
    </row>
    <row r="235" spans="1:3" x14ac:dyDescent="0.35">
      <c r="A235" t="s">
        <v>3352</v>
      </c>
      <c r="B235">
        <f>COUNTIF(Sheet11!C$1:C$1105, A235)</f>
        <v>3</v>
      </c>
      <c r="C235">
        <f>COUNTIF(Sheet11!F$1:F$1105, A235)</f>
        <v>1</v>
      </c>
    </row>
    <row r="236" spans="1:3" x14ac:dyDescent="0.35">
      <c r="A236" t="s">
        <v>3477</v>
      </c>
      <c r="B236">
        <f>COUNTIF(Sheet11!C$1:C$1105, A236)</f>
        <v>3</v>
      </c>
      <c r="C236">
        <f>COUNTIF(Sheet11!F$1:F$1105, A236)</f>
        <v>4</v>
      </c>
    </row>
    <row r="237" spans="1:3" x14ac:dyDescent="0.35">
      <c r="A237" t="s">
        <v>3479</v>
      </c>
      <c r="B237">
        <f>COUNTIF(Sheet11!C$1:C$1105, A237)</f>
        <v>3</v>
      </c>
      <c r="C237">
        <f>COUNTIF(Sheet11!F$1:F$1105, A237)</f>
        <v>4</v>
      </c>
    </row>
    <row r="238" spans="1:3" x14ac:dyDescent="0.35">
      <c r="A238" t="s">
        <v>3481</v>
      </c>
      <c r="B238">
        <f>COUNTIF(Sheet11!C$1:C$1105, A238)</f>
        <v>3</v>
      </c>
      <c r="C238">
        <f>COUNTIF(Sheet11!F$1:F$1105, A238)</f>
        <v>2</v>
      </c>
    </row>
    <row r="239" spans="1:3" x14ac:dyDescent="0.35">
      <c r="A239" t="s">
        <v>3485</v>
      </c>
      <c r="B239">
        <f>COUNTIF(Sheet11!C$1:C$1105, A239)</f>
        <v>3</v>
      </c>
      <c r="C239">
        <f>COUNTIF(Sheet11!F$1:F$1105, A239)</f>
        <v>2</v>
      </c>
    </row>
    <row r="240" spans="1:3" x14ac:dyDescent="0.35">
      <c r="A240" t="s">
        <v>3483</v>
      </c>
      <c r="B240">
        <f>COUNTIF(Sheet11!C$1:C$1105, A240)</f>
        <v>3</v>
      </c>
      <c r="C240">
        <f>COUNTIF(Sheet11!F$1:F$1105, A240)</f>
        <v>3</v>
      </c>
    </row>
    <row r="241" spans="1:3" x14ac:dyDescent="0.35">
      <c r="A241" t="s">
        <v>3051</v>
      </c>
      <c r="B241">
        <f>COUNTIF(Sheet11!C$1:C$1105, A241)</f>
        <v>3</v>
      </c>
      <c r="C241">
        <f>COUNTIF(Sheet11!F$1:F$1105, A241)</f>
        <v>10</v>
      </c>
    </row>
    <row r="242" spans="1:3" x14ac:dyDescent="0.35">
      <c r="A242" t="s">
        <v>3061</v>
      </c>
      <c r="B242">
        <f>COUNTIF(Sheet11!C$1:C$1105, A242)</f>
        <v>3</v>
      </c>
      <c r="C242">
        <f>COUNTIF(Sheet11!F$1:F$1105, A242)</f>
        <v>0</v>
      </c>
    </row>
    <row r="243" spans="1:3" x14ac:dyDescent="0.35">
      <c r="A243" t="s">
        <v>3577</v>
      </c>
      <c r="B243">
        <f>COUNTIF(Sheet11!C$1:C$1105, A243)</f>
        <v>3</v>
      </c>
      <c r="C243">
        <f>COUNTIF(Sheet11!F$1:F$1105, A243)</f>
        <v>2</v>
      </c>
    </row>
    <row r="244" spans="1:3" x14ac:dyDescent="0.35">
      <c r="A244" t="s">
        <v>3275</v>
      </c>
      <c r="B244">
        <f>COUNTIF(Sheet11!C$1:C$1105, A244)</f>
        <v>0</v>
      </c>
      <c r="C244">
        <f>COUNTIF(Sheet11!F$1:F$1105, A244)</f>
        <v>0</v>
      </c>
    </row>
    <row r="245" spans="1:3" x14ac:dyDescent="0.35">
      <c r="A245" t="s">
        <v>3293</v>
      </c>
      <c r="B245">
        <f>COUNTIF(Sheet11!C$1:C$1105, A245)</f>
        <v>3</v>
      </c>
      <c r="C245">
        <f>COUNTIF(Sheet11!F$1:F$1105, A245)</f>
        <v>3</v>
      </c>
    </row>
    <row r="246" spans="1:3" x14ac:dyDescent="0.35">
      <c r="A246" t="s">
        <v>3284</v>
      </c>
      <c r="B246">
        <f>COUNTIF(Sheet11!C$1:C$1105, A246)</f>
        <v>3</v>
      </c>
      <c r="C246">
        <f>COUNTIF(Sheet11!F$1:F$1105, A246)</f>
        <v>6</v>
      </c>
    </row>
    <row r="247" spans="1:3" x14ac:dyDescent="0.35">
      <c r="A247" t="s">
        <v>3285</v>
      </c>
      <c r="B247">
        <f>COUNTIF(Sheet11!C$1:C$1105, A247)</f>
        <v>3</v>
      </c>
      <c r="C247">
        <f>COUNTIF(Sheet11!F$1:F$1105, A247)</f>
        <v>3</v>
      </c>
    </row>
    <row r="248" spans="1:3" x14ac:dyDescent="0.35">
      <c r="A248" t="s">
        <v>3222</v>
      </c>
      <c r="B248">
        <f>COUNTIF(Sheet11!C$1:C$1105, A248)</f>
        <v>0</v>
      </c>
      <c r="C248">
        <f>COUNTIF(Sheet11!F$1:F$1105, A248)</f>
        <v>0</v>
      </c>
    </row>
    <row r="249" spans="1:3" x14ac:dyDescent="0.35">
      <c r="A249" t="s">
        <v>3333</v>
      </c>
      <c r="B249">
        <f>COUNTIF(Sheet11!C$1:C$1105, A249)</f>
        <v>3</v>
      </c>
      <c r="C249">
        <f>COUNTIF(Sheet11!F$1:F$1105, A249)</f>
        <v>3</v>
      </c>
    </row>
    <row r="250" spans="1:3" x14ac:dyDescent="0.35">
      <c r="A250" t="s">
        <v>3357</v>
      </c>
      <c r="B250">
        <f>COUNTIF(Sheet11!C$1:C$1105, A250)</f>
        <v>3</v>
      </c>
      <c r="C250">
        <f>COUNTIF(Sheet11!F$1:F$1105, A250)</f>
        <v>2</v>
      </c>
    </row>
    <row r="251" spans="1:3" x14ac:dyDescent="0.35">
      <c r="A251" t="s">
        <v>3336</v>
      </c>
      <c r="B251">
        <f>COUNTIF(Sheet11!C$1:C$1105, A251)</f>
        <v>3</v>
      </c>
      <c r="C251">
        <f>COUNTIF(Sheet11!F$1:F$1105, A251)</f>
        <v>4</v>
      </c>
    </row>
    <row r="252" spans="1:3" x14ac:dyDescent="0.35">
      <c r="A252" t="s">
        <v>2951</v>
      </c>
      <c r="B252">
        <f>COUNTIF(Sheet11!C$1:C$1105, A252)</f>
        <v>3</v>
      </c>
      <c r="C252">
        <f>COUNTIF(Sheet11!F$1:F$1105, A252)</f>
        <v>5</v>
      </c>
    </row>
    <row r="253" spans="1:3" x14ac:dyDescent="0.35">
      <c r="A253" t="s">
        <v>2953</v>
      </c>
      <c r="B253">
        <f>COUNTIF(Sheet11!C$1:C$1105, A253)</f>
        <v>3</v>
      </c>
      <c r="C253">
        <f>COUNTIF(Sheet11!F$1:F$1105, A253)</f>
        <v>3</v>
      </c>
    </row>
    <row r="254" spans="1:3" x14ac:dyDescent="0.35">
      <c r="A254" t="s">
        <v>3473</v>
      </c>
      <c r="B254">
        <f>COUNTIF(Sheet11!C$1:C$1105, A254)</f>
        <v>3</v>
      </c>
      <c r="C254">
        <f>COUNTIF(Sheet11!F$1:F$1105, A254)</f>
        <v>2</v>
      </c>
    </row>
    <row r="255" spans="1:3" x14ac:dyDescent="0.35">
      <c r="A255" t="s">
        <v>3474</v>
      </c>
      <c r="B255">
        <f>COUNTIF(Sheet11!C$1:C$1105, A255)</f>
        <v>3</v>
      </c>
      <c r="C255">
        <f>COUNTIF(Sheet11!F$1:F$1105, A255)</f>
        <v>3</v>
      </c>
    </row>
    <row r="256" spans="1:3" x14ac:dyDescent="0.35">
      <c r="A256" t="s">
        <v>3475</v>
      </c>
      <c r="B256">
        <f>COUNTIF(Sheet11!C$1:C$1105, A256)</f>
        <v>3</v>
      </c>
      <c r="C256">
        <f>COUNTIF(Sheet11!F$1:F$1105, A256)</f>
        <v>2</v>
      </c>
    </row>
    <row r="257" spans="1:3" x14ac:dyDescent="0.35">
      <c r="A257" t="s">
        <v>3115</v>
      </c>
      <c r="B257">
        <f>COUNTIF(Sheet11!C$1:C$1105, A257)</f>
        <v>3</v>
      </c>
      <c r="C257">
        <f>COUNTIF(Sheet11!F$1:F$1105, A257)</f>
        <v>1</v>
      </c>
    </row>
    <row r="258" spans="1:3" x14ac:dyDescent="0.35">
      <c r="A258" t="s">
        <v>3112</v>
      </c>
      <c r="B258">
        <f>COUNTIF(Sheet11!C$1:C$1105, A258)</f>
        <v>3</v>
      </c>
      <c r="C258">
        <f>COUNTIF(Sheet11!F$1:F$1105, A258)</f>
        <v>2</v>
      </c>
    </row>
    <row r="259" spans="1:3" x14ac:dyDescent="0.35">
      <c r="A259" t="s">
        <v>3113</v>
      </c>
      <c r="B259">
        <f>COUNTIF(Sheet11!C$1:C$1105, A259)</f>
        <v>3</v>
      </c>
      <c r="C259">
        <f>COUNTIF(Sheet11!F$1:F$1105, A259)</f>
        <v>4</v>
      </c>
    </row>
    <row r="260" spans="1:3" x14ac:dyDescent="0.35">
      <c r="A260" t="s">
        <v>3117</v>
      </c>
      <c r="B260">
        <f>COUNTIF(Sheet11!C$1:C$1105, A260)</f>
        <v>3</v>
      </c>
      <c r="C260">
        <f>COUNTIF(Sheet11!F$1:F$1105, A260)</f>
        <v>2</v>
      </c>
    </row>
    <row r="261" spans="1:3" x14ac:dyDescent="0.35">
      <c r="A261" t="s">
        <v>3136</v>
      </c>
      <c r="B261">
        <f>COUNTIF(Sheet11!C$1:C$1105, A261)</f>
        <v>4</v>
      </c>
      <c r="C261">
        <f>COUNTIF(Sheet11!F$1:F$1105, A261)</f>
        <v>6</v>
      </c>
    </row>
    <row r="262" spans="1:3" x14ac:dyDescent="0.35">
      <c r="A262" t="s">
        <v>3138</v>
      </c>
      <c r="B262">
        <f>COUNTIF(Sheet11!C$1:C$1105, A262)</f>
        <v>3</v>
      </c>
      <c r="C262">
        <f>COUNTIF(Sheet11!F$1:F$1105, A262)</f>
        <v>5</v>
      </c>
    </row>
    <row r="263" spans="1:3" x14ac:dyDescent="0.35">
      <c r="A263" t="s">
        <v>2756</v>
      </c>
      <c r="B263">
        <f>COUNTIF(Sheet11!C$1:C$1105, A263)</f>
        <v>3</v>
      </c>
      <c r="C263">
        <f>COUNTIF(Sheet11!F$1:F$1105, A263)</f>
        <v>2</v>
      </c>
    </row>
    <row r="264" spans="1:3" x14ac:dyDescent="0.35">
      <c r="A264" t="s">
        <v>3358</v>
      </c>
      <c r="B264">
        <f>COUNTIF(Sheet11!C$1:C$1105, A264)</f>
        <v>3</v>
      </c>
      <c r="C264">
        <f>COUNTIF(Sheet11!F$1:F$1105, A264)</f>
        <v>0</v>
      </c>
    </row>
    <row r="265" spans="1:3" x14ac:dyDescent="0.35">
      <c r="A265" t="s">
        <v>3545</v>
      </c>
      <c r="B265">
        <f>COUNTIF(Sheet11!C$1:C$1105, A265)</f>
        <v>3</v>
      </c>
      <c r="C265">
        <f>COUNTIF(Sheet11!F$1:F$1105, A265)</f>
        <v>1</v>
      </c>
    </row>
    <row r="266" spans="1:3" x14ac:dyDescent="0.35">
      <c r="A266" t="s">
        <v>3368</v>
      </c>
      <c r="B266">
        <f>COUNTIF(Sheet11!C$1:C$1105, A266)</f>
        <v>3</v>
      </c>
      <c r="C266">
        <f>COUNTIF(Sheet11!F$1:F$1105, A266)</f>
        <v>2</v>
      </c>
    </row>
    <row r="267" spans="1:3" x14ac:dyDescent="0.35">
      <c r="A267" t="s">
        <v>3359</v>
      </c>
      <c r="B267">
        <f>COUNTIF(Sheet11!C$1:C$1105, A267)</f>
        <v>1</v>
      </c>
      <c r="C267">
        <f>COUNTIF(Sheet11!F$1:F$1105, A267)</f>
        <v>0</v>
      </c>
    </row>
    <row r="268" spans="1:3" x14ac:dyDescent="0.35">
      <c r="A268" t="s">
        <v>1648</v>
      </c>
      <c r="B268">
        <f>COUNTIF(Sheet11!C$1:C$1105, A268)</f>
        <v>1</v>
      </c>
      <c r="C268">
        <f>COUNTIF(Sheet11!F$1:F$1105, A268)</f>
        <v>1</v>
      </c>
    </row>
    <row r="269" spans="1:3" x14ac:dyDescent="0.35">
      <c r="A269" t="s">
        <v>2685</v>
      </c>
      <c r="B269">
        <f>COUNTIF(Sheet11!C$1:C$1105, A269)</f>
        <v>3</v>
      </c>
      <c r="C269">
        <f>COUNTIF(Sheet11!F$1:F$1105, A269)</f>
        <v>1</v>
      </c>
    </row>
    <row r="270" spans="1:3" x14ac:dyDescent="0.35">
      <c r="A270" t="s">
        <v>2687</v>
      </c>
      <c r="B270">
        <f>COUNTIF(Sheet11!C$1:C$1105, A270)</f>
        <v>3</v>
      </c>
      <c r="C270">
        <f>COUNTIF(Sheet11!F$1:F$1105, A270)</f>
        <v>3</v>
      </c>
    </row>
    <row r="271" spans="1:3" x14ac:dyDescent="0.35">
      <c r="A271" t="s">
        <v>3356</v>
      </c>
      <c r="B271">
        <f>COUNTIF(Sheet11!C$1:C$1105, A271)</f>
        <v>3</v>
      </c>
      <c r="C271">
        <f>COUNTIF(Sheet11!F$1:F$1105, A271)</f>
        <v>1</v>
      </c>
    </row>
    <row r="272" spans="1:3" x14ac:dyDescent="0.35">
      <c r="A272" t="s">
        <v>3397</v>
      </c>
      <c r="B272">
        <f>COUNTIF(Sheet11!C$1:C$1105, A272)</f>
        <v>3</v>
      </c>
      <c r="C272">
        <f>COUNTIF(Sheet11!F$1:F$1105, A272)</f>
        <v>3</v>
      </c>
    </row>
    <row r="273" spans="1:3" x14ac:dyDescent="0.35">
      <c r="A273" t="s">
        <v>3366</v>
      </c>
      <c r="B273">
        <f>COUNTIF(Sheet11!C$1:C$1105, A273)</f>
        <v>1</v>
      </c>
      <c r="C273">
        <f>COUNTIF(Sheet11!F$1:F$1105, A273)</f>
        <v>1</v>
      </c>
    </row>
    <row r="274" spans="1:3" x14ac:dyDescent="0.35">
      <c r="A274" t="s">
        <v>3367</v>
      </c>
      <c r="B274">
        <f>COUNTIF(Sheet11!C$1:C$1105, A274)</f>
        <v>1</v>
      </c>
      <c r="C274">
        <f>COUNTIF(Sheet11!F$1:F$1105, A274)</f>
        <v>1</v>
      </c>
    </row>
    <row r="275" spans="1:3" x14ac:dyDescent="0.35">
      <c r="A275" t="s">
        <v>3343</v>
      </c>
      <c r="B275">
        <f>COUNTIF(Sheet11!C$1:C$1105, A275)</f>
        <v>3</v>
      </c>
      <c r="C275">
        <f>COUNTIF(Sheet11!F$1:F$1105, A275)</f>
        <v>1</v>
      </c>
    </row>
    <row r="276" spans="1:3" x14ac:dyDescent="0.35">
      <c r="A276" t="s">
        <v>3354</v>
      </c>
      <c r="B276">
        <f>COUNTIF(Sheet11!C$1:C$1105, A276)</f>
        <v>3</v>
      </c>
      <c r="C276">
        <f>COUNTIF(Sheet11!F$1:F$1105, A276)</f>
        <v>0</v>
      </c>
    </row>
    <row r="277" spans="1:3" x14ac:dyDescent="0.35">
      <c r="A277" t="s">
        <v>3319</v>
      </c>
      <c r="B277">
        <f>COUNTIF(Sheet11!C$1:C$1105, A277)</f>
        <v>1</v>
      </c>
      <c r="C277">
        <f>COUNTIF(Sheet11!F$1:F$1105, A277)</f>
        <v>1</v>
      </c>
    </row>
    <row r="278" spans="1:3" x14ac:dyDescent="0.35">
      <c r="A278" t="s">
        <v>3120</v>
      </c>
      <c r="B278">
        <f>COUNTIF(Sheet11!C$1:C$1105, A278)</f>
        <v>3</v>
      </c>
      <c r="C278">
        <f>COUNTIF(Sheet11!F$1:F$1105, A278)</f>
        <v>1</v>
      </c>
    </row>
    <row r="279" spans="1:3" x14ac:dyDescent="0.35">
      <c r="A279" t="s">
        <v>2799</v>
      </c>
      <c r="B279">
        <f>COUNTIF(Sheet11!C$1:C$1105, A279)</f>
        <v>3</v>
      </c>
      <c r="C279">
        <f>COUNTIF(Sheet11!F$1:F$1105, A279)</f>
        <v>0</v>
      </c>
    </row>
    <row r="280" spans="1:3" x14ac:dyDescent="0.35">
      <c r="A280" t="s">
        <v>3121</v>
      </c>
      <c r="B280">
        <f>COUNTIF(Sheet11!C$1:C$1105, A280)</f>
        <v>3</v>
      </c>
      <c r="C280">
        <f>COUNTIF(Sheet11!F$1:F$1105, A280)</f>
        <v>1</v>
      </c>
    </row>
    <row r="281" spans="1:3" x14ac:dyDescent="0.35">
      <c r="A281" t="s">
        <v>3123</v>
      </c>
      <c r="B281">
        <f>COUNTIF(Sheet11!C$1:C$1105, A281)</f>
        <v>3</v>
      </c>
      <c r="C281">
        <f>COUNTIF(Sheet11!F$1:F$1105, A281)</f>
        <v>2</v>
      </c>
    </row>
    <row r="282" spans="1:3" x14ac:dyDescent="0.35">
      <c r="A282" t="s">
        <v>3382</v>
      </c>
      <c r="B282">
        <f>COUNTIF(Sheet11!C$1:C$1105, A282)</f>
        <v>3</v>
      </c>
      <c r="C282">
        <f>COUNTIF(Sheet11!F$1:F$1105, A282)</f>
        <v>1</v>
      </c>
    </row>
    <row r="283" spans="1:3" x14ac:dyDescent="0.35">
      <c r="A283" t="s">
        <v>3383</v>
      </c>
      <c r="B283">
        <f>COUNTIF(Sheet11!C$1:C$1105, A283)</f>
        <v>3</v>
      </c>
      <c r="C283">
        <f>COUNTIF(Sheet11!F$1:F$1105, A283)</f>
        <v>1</v>
      </c>
    </row>
    <row r="284" spans="1:3" x14ac:dyDescent="0.35">
      <c r="A284" t="s">
        <v>3270</v>
      </c>
      <c r="B284">
        <f>COUNTIF(Sheet11!C$1:C$1105, A284)</f>
        <v>0</v>
      </c>
      <c r="C284">
        <f>COUNTIF(Sheet11!F$1:F$1105, A284)</f>
        <v>0</v>
      </c>
    </row>
    <row r="285" spans="1:3" x14ac:dyDescent="0.35">
      <c r="A285" t="s">
        <v>3381</v>
      </c>
      <c r="B285">
        <f>COUNTIF(Sheet11!C$1:C$1105, A285)</f>
        <v>4</v>
      </c>
      <c r="C285">
        <f>COUNTIF(Sheet11!F$1:F$1105, A285)</f>
        <v>0</v>
      </c>
    </row>
    <row r="286" spans="1:3" x14ac:dyDescent="0.35">
      <c r="A286" t="s">
        <v>3320</v>
      </c>
      <c r="B286">
        <f>COUNTIF(Sheet11!C$1:C$1105, A286)</f>
        <v>3</v>
      </c>
      <c r="C286">
        <f>COUNTIF(Sheet11!F$1:F$1105, A286)</f>
        <v>2</v>
      </c>
    </row>
    <row r="287" spans="1:3" x14ac:dyDescent="0.35">
      <c r="A287" t="s">
        <v>3373</v>
      </c>
      <c r="B287">
        <f>COUNTIF(Sheet11!C$1:C$1105, A287)</f>
        <v>3</v>
      </c>
      <c r="C287">
        <f>COUNTIF(Sheet11!F$1:F$1105, A287)</f>
        <v>1</v>
      </c>
    </row>
    <row r="288" spans="1:3" x14ac:dyDescent="0.35">
      <c r="A288" t="s">
        <v>3324</v>
      </c>
      <c r="B288">
        <f>COUNTIF(Sheet11!C$1:C$1105, A288)</f>
        <v>3</v>
      </c>
      <c r="C288">
        <f>COUNTIF(Sheet11!F$1:F$1105, A288)</f>
        <v>0</v>
      </c>
    </row>
    <row r="289" spans="1:3" x14ac:dyDescent="0.35">
      <c r="A289" t="s">
        <v>3322</v>
      </c>
      <c r="B289">
        <f>COUNTIF(Sheet11!C$1:C$1105, A289)</f>
        <v>3</v>
      </c>
      <c r="C289">
        <f>COUNTIF(Sheet11!F$1:F$1105, A289)</f>
        <v>0</v>
      </c>
    </row>
    <row r="290" spans="1:3" x14ac:dyDescent="0.35">
      <c r="A290" t="s">
        <v>1577</v>
      </c>
      <c r="B290">
        <f>COUNTIF(Sheet11!C$1:C$1105, A290)</f>
        <v>3</v>
      </c>
      <c r="C290">
        <f>COUNTIF(Sheet11!F$1:F$1105, A290)</f>
        <v>19</v>
      </c>
    </row>
    <row r="291" spans="1:3" x14ac:dyDescent="0.35">
      <c r="A291" t="s">
        <v>3325</v>
      </c>
      <c r="B291">
        <f>COUNTIF(Sheet11!C$1:C$1105, A291)</f>
        <v>3</v>
      </c>
      <c r="C291">
        <f>COUNTIF(Sheet11!F$1:F$1105, A291)</f>
        <v>4</v>
      </c>
    </row>
    <row r="292" spans="1:3" x14ac:dyDescent="0.35">
      <c r="A292" t="s">
        <v>1579</v>
      </c>
      <c r="B292">
        <f>COUNTIF(Sheet11!C$1:C$1105, A292)</f>
        <v>3</v>
      </c>
      <c r="C292">
        <f>COUNTIF(Sheet11!F$1:F$1105, A292)</f>
        <v>2</v>
      </c>
    </row>
    <row r="293" spans="1:3" x14ac:dyDescent="0.35">
      <c r="A293" t="s">
        <v>1582</v>
      </c>
      <c r="B293">
        <f>COUNTIF(Sheet11!C$1:C$1105, A293)</f>
        <v>3</v>
      </c>
      <c r="C293">
        <f>COUNTIF(Sheet11!F$1:F$1105, A293)</f>
        <v>2</v>
      </c>
    </row>
    <row r="294" spans="1:3" x14ac:dyDescent="0.35">
      <c r="A294" t="s">
        <v>3273</v>
      </c>
      <c r="B294">
        <f>COUNTIF(Sheet11!C$1:C$1105, A294)</f>
        <v>1</v>
      </c>
      <c r="C294">
        <f>COUNTIF(Sheet11!F$1:F$1105, A294)</f>
        <v>1</v>
      </c>
    </row>
    <row r="295" spans="1:3" x14ac:dyDescent="0.35">
      <c r="A295" t="s">
        <v>3294</v>
      </c>
      <c r="B295">
        <f>COUNTIF(Sheet11!C$1:C$1105, A295)</f>
        <v>0</v>
      </c>
      <c r="C295">
        <f>COUNTIF(Sheet11!F$1:F$1105, A295)</f>
        <v>0</v>
      </c>
    </row>
    <row r="296" spans="1:3" x14ac:dyDescent="0.35">
      <c r="A296" t="s">
        <v>3282</v>
      </c>
      <c r="B296">
        <f>COUNTIF(Sheet11!C$1:C$1105, A296)</f>
        <v>3</v>
      </c>
      <c r="C296">
        <f>COUNTIF(Sheet11!F$1:F$1105, A296)</f>
        <v>6</v>
      </c>
    </row>
    <row r="297" spans="1:3" x14ac:dyDescent="0.35">
      <c r="A297" t="s">
        <v>3283</v>
      </c>
      <c r="B297">
        <f>COUNTIF(Sheet11!C$1:C$1105, A297)</f>
        <v>3</v>
      </c>
      <c r="C297">
        <f>COUNTIF(Sheet11!F$1:F$1105, A297)</f>
        <v>3</v>
      </c>
    </row>
    <row r="298" spans="1:3" x14ac:dyDescent="0.35">
      <c r="A298" t="s">
        <v>3227</v>
      </c>
      <c r="B298">
        <f>COUNTIF(Sheet11!C$1:C$1105, A298)</f>
        <v>3</v>
      </c>
      <c r="C298">
        <f>COUNTIF(Sheet11!F$1:F$1105, A298)</f>
        <v>5</v>
      </c>
    </row>
    <row r="299" spans="1:3" x14ac:dyDescent="0.35">
      <c r="A299" t="s">
        <v>3493</v>
      </c>
      <c r="B299">
        <f>COUNTIF(Sheet11!C$1:C$1105, A299)</f>
        <v>3</v>
      </c>
      <c r="C299">
        <f>COUNTIF(Sheet11!F$1:F$1105, A299)</f>
        <v>4</v>
      </c>
    </row>
    <row r="300" spans="1:3" x14ac:dyDescent="0.35">
      <c r="A300" t="s">
        <v>3406</v>
      </c>
      <c r="B300">
        <f>COUNTIF(Sheet11!C$1:C$1105, A300)</f>
        <v>2</v>
      </c>
      <c r="C300">
        <f>COUNTIF(Sheet11!F$1:F$1105, A300)</f>
        <v>0</v>
      </c>
    </row>
    <row r="301" spans="1:3" x14ac:dyDescent="0.35">
      <c r="A301" t="s">
        <v>2758</v>
      </c>
      <c r="B301">
        <f>COUNTIF(Sheet11!C$1:C$1105, A301)</f>
        <v>3</v>
      </c>
      <c r="C301">
        <f>COUNTIF(Sheet11!F$1:F$1105, A301)</f>
        <v>4</v>
      </c>
    </row>
    <row r="302" spans="1:3" x14ac:dyDescent="0.35">
      <c r="A302" t="s">
        <v>2693</v>
      </c>
      <c r="B302">
        <f>COUNTIF(Sheet11!C$1:C$1105, A302)</f>
        <v>3</v>
      </c>
      <c r="C302">
        <f>COUNTIF(Sheet11!F$1:F$1105, A302)</f>
        <v>1</v>
      </c>
    </row>
    <row r="303" spans="1:3" x14ac:dyDescent="0.35">
      <c r="A303" t="s">
        <v>3410</v>
      </c>
      <c r="B303">
        <f>COUNTIF(Sheet11!C$1:C$1105, A303)</f>
        <v>1</v>
      </c>
      <c r="C303">
        <f>COUNTIF(Sheet11!F$1:F$1105, A303)</f>
        <v>1</v>
      </c>
    </row>
    <row r="304" spans="1:3" x14ac:dyDescent="0.35">
      <c r="A304" t="s">
        <v>3408</v>
      </c>
      <c r="B304">
        <f>COUNTIF(Sheet11!C$1:C$1105, A304)</f>
        <v>3</v>
      </c>
      <c r="C304">
        <f>COUNTIF(Sheet11!F$1:F$1105, A304)</f>
        <v>3</v>
      </c>
    </row>
    <row r="305" spans="1:3" x14ac:dyDescent="0.35">
      <c r="A305" t="s">
        <v>2692</v>
      </c>
      <c r="B305">
        <f>COUNTIF(Sheet11!C$1:C$1105, A305)</f>
        <v>3</v>
      </c>
      <c r="C305">
        <f>COUNTIF(Sheet11!F$1:F$1105, A305)</f>
        <v>3</v>
      </c>
    </row>
    <row r="306" spans="1:3" x14ac:dyDescent="0.35">
      <c r="A306" t="s">
        <v>3432</v>
      </c>
      <c r="B306">
        <f>COUNTIF(Sheet11!C$1:C$1105, A306)</f>
        <v>3</v>
      </c>
      <c r="C306">
        <f>COUNTIF(Sheet11!F$1:F$1105, A306)</f>
        <v>3</v>
      </c>
    </row>
    <row r="307" spans="1:3" x14ac:dyDescent="0.35">
      <c r="A307" t="s">
        <v>3433</v>
      </c>
      <c r="B307">
        <f>COUNTIF(Sheet11!C$1:C$1105, A307)</f>
        <v>3</v>
      </c>
      <c r="C307">
        <f>COUNTIF(Sheet11!F$1:F$1105, A307)</f>
        <v>4</v>
      </c>
    </row>
    <row r="308" spans="1:3" x14ac:dyDescent="0.35">
      <c r="A308" t="s">
        <v>3229</v>
      </c>
      <c r="B308">
        <f>COUNTIF(Sheet11!C$1:C$1105, A308)</f>
        <v>3</v>
      </c>
      <c r="C308">
        <f>COUNTIF(Sheet11!F$1:F$1105, A308)</f>
        <v>2</v>
      </c>
    </row>
    <row r="309" spans="1:3" x14ac:dyDescent="0.35">
      <c r="A309" t="s">
        <v>3489</v>
      </c>
      <c r="B309">
        <f>COUNTIF(Sheet11!C$1:C$1105, A309)</f>
        <v>3</v>
      </c>
      <c r="C309">
        <f>COUNTIF(Sheet11!F$1:F$1105, A309)</f>
        <v>2</v>
      </c>
    </row>
    <row r="310" spans="1:3" x14ac:dyDescent="0.35">
      <c r="A310" t="s">
        <v>3340</v>
      </c>
      <c r="B310">
        <f>COUNTIF(Sheet11!C$1:C$1105, A310)</f>
        <v>3</v>
      </c>
      <c r="C310">
        <f>COUNTIF(Sheet11!F$1:F$1105, A310)</f>
        <v>3</v>
      </c>
    </row>
    <row r="311" spans="1:3" x14ac:dyDescent="0.35">
      <c r="A311" t="s">
        <v>2751</v>
      </c>
      <c r="B311">
        <f>COUNTIF(Sheet11!C$1:C$1105, A311)</f>
        <v>3</v>
      </c>
      <c r="C311">
        <f>COUNTIF(Sheet11!F$1:F$1105, A311)</f>
        <v>3</v>
      </c>
    </row>
    <row r="312" spans="1:3" x14ac:dyDescent="0.35">
      <c r="A312" t="s">
        <v>2752</v>
      </c>
      <c r="B312">
        <f>COUNTIF(Sheet11!C$1:C$1105, A312)</f>
        <v>3</v>
      </c>
      <c r="C312">
        <f>COUNTIF(Sheet11!F$1:F$1105, A312)</f>
        <v>3</v>
      </c>
    </row>
    <row r="313" spans="1:3" x14ac:dyDescent="0.35">
      <c r="A313" t="s">
        <v>2812</v>
      </c>
      <c r="B313">
        <f>COUNTIF(Sheet11!C$1:C$1105, A313)</f>
        <v>3</v>
      </c>
      <c r="C313">
        <f>COUNTIF(Sheet11!F$1:F$1105, A313)</f>
        <v>3</v>
      </c>
    </row>
    <row r="314" spans="1:3" x14ac:dyDescent="0.35">
      <c r="A314" t="s">
        <v>3370</v>
      </c>
      <c r="B314">
        <f>COUNTIF(Sheet11!C$1:C$1105, A314)</f>
        <v>1</v>
      </c>
      <c r="C314">
        <f>COUNTIF(Sheet11!F$1:F$1105, A314)</f>
        <v>1</v>
      </c>
    </row>
    <row r="315" spans="1:3" x14ac:dyDescent="0.35">
      <c r="A315" t="s">
        <v>3272</v>
      </c>
      <c r="B315">
        <f>COUNTIF(Sheet11!C$1:C$1105, A315)</f>
        <v>1</v>
      </c>
      <c r="C315">
        <f>COUNTIF(Sheet11!F$1:F$1105, A315)</f>
        <v>1</v>
      </c>
    </row>
    <row r="316" spans="1:3" x14ac:dyDescent="0.35">
      <c r="A316" t="s">
        <v>3231</v>
      </c>
      <c r="B316">
        <f>COUNTIF(Sheet11!C$1:C$1105, A316)</f>
        <v>3</v>
      </c>
      <c r="C316">
        <f>COUNTIF(Sheet11!F$1:F$1105, A316)</f>
        <v>5</v>
      </c>
    </row>
    <row r="317" spans="1:3" x14ac:dyDescent="0.35">
      <c r="A317" t="s">
        <v>3349</v>
      </c>
      <c r="B317">
        <f>COUNTIF(Sheet11!C$1:C$1105, A317)</f>
        <v>3</v>
      </c>
      <c r="C317">
        <f>COUNTIF(Sheet11!F$1:F$1105, A317)</f>
        <v>0</v>
      </c>
    </row>
    <row r="318" spans="1:3" x14ac:dyDescent="0.35">
      <c r="A318" t="s">
        <v>3347</v>
      </c>
      <c r="B318">
        <f>COUNTIF(Sheet11!C$1:C$1105, A318)</f>
        <v>3</v>
      </c>
      <c r="C318">
        <f>COUNTIF(Sheet11!F$1:F$1105, A318)</f>
        <v>1</v>
      </c>
    </row>
    <row r="319" spans="1:3" x14ac:dyDescent="0.35">
      <c r="A319" t="s">
        <v>3326</v>
      </c>
      <c r="B319">
        <f>COUNTIF(Sheet11!C$1:C$1105, A319)</f>
        <v>3</v>
      </c>
      <c r="C319">
        <f>COUNTIF(Sheet11!F$1:F$1105, A319)</f>
        <v>0</v>
      </c>
    </row>
    <row r="320" spans="1:3" x14ac:dyDescent="0.35">
      <c r="A320" t="s">
        <v>2676</v>
      </c>
      <c r="B320">
        <f>COUNTIF(Sheet11!C$1:C$1105, A320)</f>
        <v>3</v>
      </c>
      <c r="C320">
        <f>COUNTIF(Sheet11!F$1:F$1105, A320)</f>
        <v>6</v>
      </c>
    </row>
    <row r="321" spans="1:3" x14ac:dyDescent="0.35">
      <c r="A321" t="s">
        <v>3404</v>
      </c>
      <c r="B321">
        <f>COUNTIF(Sheet11!C$1:C$1105, A321)</f>
        <v>3</v>
      </c>
      <c r="C321">
        <f>COUNTIF(Sheet11!F$1:F$1105, A321)</f>
        <v>4</v>
      </c>
    </row>
    <row r="322" spans="1:3" x14ac:dyDescent="0.35">
      <c r="A322" t="s">
        <v>3398</v>
      </c>
      <c r="B322">
        <f>COUNTIF(Sheet11!C$1:C$1105, A322)</f>
        <v>3</v>
      </c>
      <c r="C322">
        <f>COUNTIF(Sheet11!F$1:F$1105, A322)</f>
        <v>0</v>
      </c>
    </row>
    <row r="323" spans="1:3" x14ac:dyDescent="0.35">
      <c r="A323" t="s">
        <v>3413</v>
      </c>
      <c r="B323">
        <f>COUNTIF(Sheet11!C$1:C$1105, A323)</f>
        <v>3</v>
      </c>
      <c r="C323">
        <f>COUNTIF(Sheet11!F$1:F$1105, A323)</f>
        <v>1</v>
      </c>
    </row>
    <row r="324" spans="1:3" x14ac:dyDescent="0.35">
      <c r="A324" t="s">
        <v>2808</v>
      </c>
      <c r="B324">
        <f>COUNTIF(Sheet11!C$1:C$1105, A324)</f>
        <v>3</v>
      </c>
      <c r="C324">
        <f>COUNTIF(Sheet11!F$1:F$1105, A324)</f>
        <v>0</v>
      </c>
    </row>
    <row r="325" spans="1:3" x14ac:dyDescent="0.35">
      <c r="A325" t="s">
        <v>3334</v>
      </c>
      <c r="B325">
        <f>COUNTIF(Sheet11!C$1:C$1105, A325)</f>
        <v>3</v>
      </c>
      <c r="C325">
        <f>COUNTIF(Sheet11!F$1:F$1105, A325)</f>
        <v>4</v>
      </c>
    </row>
    <row r="326" spans="1:3" x14ac:dyDescent="0.35">
      <c r="A326" t="s">
        <v>3157</v>
      </c>
      <c r="B326">
        <f>COUNTIF(Sheet11!C$1:C$1105, A326)</f>
        <v>3</v>
      </c>
      <c r="C326">
        <f>COUNTIF(Sheet11!F$1:F$1105, A326)</f>
        <v>6</v>
      </c>
    </row>
    <row r="327" spans="1:3" x14ac:dyDescent="0.35">
      <c r="A327" t="s">
        <v>3154</v>
      </c>
      <c r="B327">
        <f>COUNTIF(Sheet11!C$1:C$1105, A327)</f>
        <v>3</v>
      </c>
      <c r="C327">
        <f>COUNTIF(Sheet11!F$1:F$1105, A327)</f>
        <v>1</v>
      </c>
    </row>
    <row r="328" spans="1:3" x14ac:dyDescent="0.35">
      <c r="A328" t="s">
        <v>3152</v>
      </c>
      <c r="B328">
        <f>COUNTIF(Sheet11!C$1:C$1105, A328)</f>
        <v>3</v>
      </c>
      <c r="C328">
        <f>COUNTIF(Sheet11!F$1:F$1105, A328)</f>
        <v>3</v>
      </c>
    </row>
    <row r="329" spans="1:3" x14ac:dyDescent="0.35">
      <c r="A329" t="s">
        <v>3150</v>
      </c>
      <c r="B329">
        <f>COUNTIF(Sheet11!C$1:C$1105, A329)</f>
        <v>3</v>
      </c>
      <c r="C329">
        <f>COUNTIF(Sheet11!F$1:F$1105, A329)</f>
        <v>7</v>
      </c>
    </row>
    <row r="330" spans="1:3" x14ac:dyDescent="0.35">
      <c r="A330" t="s">
        <v>2757</v>
      </c>
      <c r="B330">
        <f>COUNTIF(Sheet11!C$1:C$1105, A330)</f>
        <v>4</v>
      </c>
      <c r="C330">
        <f>COUNTIF(Sheet11!F$1:F$1105, A330)</f>
        <v>21</v>
      </c>
    </row>
    <row r="331" spans="1:3" x14ac:dyDescent="0.35">
      <c r="A331" t="s">
        <v>3164</v>
      </c>
      <c r="B331">
        <f>COUNTIF(Sheet11!C$1:C$1105, A331)</f>
        <v>3</v>
      </c>
      <c r="C331">
        <f>COUNTIF(Sheet11!F$1:F$1105, A331)</f>
        <v>1</v>
      </c>
    </row>
    <row r="332" spans="1:3" x14ac:dyDescent="0.35">
      <c r="A332" t="s">
        <v>3171</v>
      </c>
      <c r="B332">
        <f>COUNTIF(Sheet11!C$1:C$1105, A332)</f>
        <v>3</v>
      </c>
      <c r="C332">
        <f>COUNTIF(Sheet11!F$1:F$1105, A332)</f>
        <v>0</v>
      </c>
    </row>
    <row r="333" spans="1:3" x14ac:dyDescent="0.35">
      <c r="A333" t="s">
        <v>3160</v>
      </c>
      <c r="B333">
        <f>COUNTIF(Sheet11!C$1:C$1105, A333)</f>
        <v>3</v>
      </c>
      <c r="C333">
        <f>COUNTIF(Sheet11!F$1:F$1105, A333)</f>
        <v>2</v>
      </c>
    </row>
    <row r="334" spans="1:3" x14ac:dyDescent="0.35">
      <c r="A334" t="s">
        <v>3162</v>
      </c>
      <c r="B334">
        <f>COUNTIF(Sheet11!C$1:C$1105, A334)</f>
        <v>3</v>
      </c>
      <c r="C334">
        <f>COUNTIF(Sheet11!F$1:F$1105, A334)</f>
        <v>0</v>
      </c>
    </row>
    <row r="335" spans="1:3" x14ac:dyDescent="0.35">
      <c r="A335" t="s">
        <v>3184</v>
      </c>
      <c r="B335">
        <f>COUNTIF(Sheet11!C$1:C$1105, A335)</f>
        <v>3</v>
      </c>
      <c r="C335">
        <f>COUNTIF(Sheet11!F$1:F$1105, A335)</f>
        <v>3</v>
      </c>
    </row>
    <row r="336" spans="1:3" x14ac:dyDescent="0.35">
      <c r="A336" t="s">
        <v>3186</v>
      </c>
      <c r="B336">
        <f>COUNTIF(Sheet11!C$1:C$1105, A336)</f>
        <v>3</v>
      </c>
      <c r="C336">
        <f>COUNTIF(Sheet11!F$1:F$1105, A336)</f>
        <v>1</v>
      </c>
    </row>
    <row r="337" spans="1:3" x14ac:dyDescent="0.35">
      <c r="A337" t="s">
        <v>3179</v>
      </c>
      <c r="B337">
        <f>COUNTIF(Sheet11!C$1:C$1105, A337)</f>
        <v>3</v>
      </c>
      <c r="C337">
        <f>COUNTIF(Sheet11!F$1:F$1105, A337)</f>
        <v>2</v>
      </c>
    </row>
    <row r="338" spans="1:3" x14ac:dyDescent="0.35">
      <c r="A338" t="s">
        <v>3173</v>
      </c>
      <c r="B338">
        <f>COUNTIF(Sheet11!C$1:C$1105, A338)</f>
        <v>3</v>
      </c>
      <c r="C338">
        <f>COUNTIF(Sheet11!F$1:F$1105, A338)</f>
        <v>0</v>
      </c>
    </row>
    <row r="339" spans="1:3" x14ac:dyDescent="0.35">
      <c r="A339" t="s">
        <v>3166</v>
      </c>
      <c r="B339">
        <f>COUNTIF(Sheet11!C$1:C$1105, A339)</f>
        <v>0</v>
      </c>
      <c r="C339">
        <f>COUNTIF(Sheet11!F$1:F$1105, A339)</f>
        <v>0</v>
      </c>
    </row>
    <row r="340" spans="1:3" x14ac:dyDescent="0.35">
      <c r="A340" t="s">
        <v>3176</v>
      </c>
      <c r="B340">
        <f>COUNTIF(Sheet11!C$1:C$1105, A340)</f>
        <v>0</v>
      </c>
      <c r="C340">
        <f>COUNTIF(Sheet11!F$1:F$1105, A340)</f>
        <v>0</v>
      </c>
    </row>
    <row r="341" spans="1:3" x14ac:dyDescent="0.35">
      <c r="A341" t="s">
        <v>3487</v>
      </c>
      <c r="B341">
        <f>COUNTIF(Sheet11!C$1:C$1105, A341)</f>
        <v>3</v>
      </c>
      <c r="C341">
        <f>COUNTIF(Sheet11!F$1:F$1105, A341)</f>
        <v>0</v>
      </c>
    </row>
    <row r="342" spans="1:3" x14ac:dyDescent="0.35">
      <c r="A342" t="s">
        <v>3466</v>
      </c>
      <c r="B342">
        <f>COUNTIF(Sheet11!C$1:C$1105, A342)</f>
        <v>3</v>
      </c>
      <c r="C342">
        <f>COUNTIF(Sheet11!F$1:F$1105, A342)</f>
        <v>2</v>
      </c>
    </row>
    <row r="343" spans="1:3" x14ac:dyDescent="0.35">
      <c r="A343" t="s">
        <v>3468</v>
      </c>
      <c r="B343">
        <f>COUNTIF(Sheet11!C$1:C$1105, A343)</f>
        <v>3</v>
      </c>
      <c r="C343">
        <f>COUNTIF(Sheet11!F$1:F$1105, A343)</f>
        <v>1</v>
      </c>
    </row>
    <row r="344" spans="1:3" x14ac:dyDescent="0.35">
      <c r="A344" t="s">
        <v>3472</v>
      </c>
      <c r="B344">
        <f>COUNTIF(Sheet11!C$1:C$1105, A344)</f>
        <v>3</v>
      </c>
      <c r="C344">
        <f>COUNTIF(Sheet11!F$1:F$1105, A344)</f>
        <v>1</v>
      </c>
    </row>
    <row r="345" spans="1:3" x14ac:dyDescent="0.35">
      <c r="A345" t="s">
        <v>3470</v>
      </c>
      <c r="B345">
        <f>COUNTIF(Sheet11!C$1:C$1105, A345)</f>
        <v>3</v>
      </c>
      <c r="C345">
        <f>COUNTIF(Sheet11!F$1:F$1105, A345)</f>
        <v>5</v>
      </c>
    </row>
    <row r="346" spans="1:3" x14ac:dyDescent="0.35">
      <c r="A346" t="s">
        <v>3168</v>
      </c>
      <c r="B346">
        <f>COUNTIF(Sheet11!C$1:C$1105, A346)</f>
        <v>3</v>
      </c>
      <c r="C346">
        <f>COUNTIF(Sheet11!F$1:F$1105, A346)</f>
        <v>0</v>
      </c>
    </row>
    <row r="347" spans="1:3" x14ac:dyDescent="0.35">
      <c r="A347" t="s">
        <v>3158</v>
      </c>
      <c r="B347">
        <f>COUNTIF(Sheet11!C$1:C$1105, A347)</f>
        <v>3</v>
      </c>
      <c r="C347">
        <f>COUNTIF(Sheet11!F$1:F$1105, A347)</f>
        <v>12</v>
      </c>
    </row>
    <row r="348" spans="1:3" x14ac:dyDescent="0.35">
      <c r="A348" t="s">
        <v>3230</v>
      </c>
      <c r="B348">
        <f>COUNTIF(Sheet11!C$1:C$1105, A348)</f>
        <v>3</v>
      </c>
      <c r="C348">
        <f>COUNTIF(Sheet11!F$1:F$1105, A348)</f>
        <v>6</v>
      </c>
    </row>
    <row r="349" spans="1:3" x14ac:dyDescent="0.35">
      <c r="A349" t="s">
        <v>3346</v>
      </c>
      <c r="B349">
        <f>COUNTIF(Sheet11!C$1:C$1105, A349)</f>
        <v>3</v>
      </c>
      <c r="C349">
        <f>COUNTIF(Sheet11!F$1:F$1105, A349)</f>
        <v>2</v>
      </c>
    </row>
    <row r="350" spans="1:3" x14ac:dyDescent="0.35">
      <c r="A350" t="s">
        <v>3348</v>
      </c>
      <c r="B350">
        <f>COUNTIF(Sheet11!C$1:C$1105, A350)</f>
        <v>3</v>
      </c>
      <c r="C350">
        <f>COUNTIF(Sheet11!F$1:F$1105, A350)</f>
        <v>0</v>
      </c>
    </row>
    <row r="351" spans="1:3" x14ac:dyDescent="0.35">
      <c r="A351" t="s">
        <v>3321</v>
      </c>
      <c r="B351">
        <f>COUNTIF(Sheet11!C$1:C$1105, A351)</f>
        <v>3</v>
      </c>
      <c r="C351">
        <f>COUNTIF(Sheet11!F$1:F$1105, A351)</f>
        <v>0</v>
      </c>
    </row>
    <row r="352" spans="1:3" x14ac:dyDescent="0.35">
      <c r="A352" t="s">
        <v>2704</v>
      </c>
      <c r="B352">
        <f>COUNTIF(Sheet11!C$1:C$1105, A352)</f>
        <v>3</v>
      </c>
      <c r="C352">
        <f>COUNTIF(Sheet11!F$1:F$1105, A352)</f>
        <v>2</v>
      </c>
    </row>
    <row r="353" spans="1:3" x14ac:dyDescent="0.35">
      <c r="A353" t="s">
        <v>3401</v>
      </c>
      <c r="B353">
        <f>COUNTIF(Sheet11!C$1:C$1105, A353)</f>
        <v>3</v>
      </c>
      <c r="C353">
        <f>COUNTIF(Sheet11!F$1:F$1105, A353)</f>
        <v>4</v>
      </c>
    </row>
    <row r="354" spans="1:3" x14ac:dyDescent="0.35">
      <c r="A354" t="s">
        <v>3399</v>
      </c>
      <c r="B354">
        <f>COUNTIF(Sheet11!C$1:C$1105, A354)</f>
        <v>3</v>
      </c>
      <c r="C354">
        <f>COUNTIF(Sheet11!F$1:F$1105, A354)</f>
        <v>4</v>
      </c>
    </row>
    <row r="355" spans="1:3" x14ac:dyDescent="0.35">
      <c r="A355" t="s">
        <v>3400</v>
      </c>
      <c r="B355">
        <f>COUNTIF(Sheet11!C$1:C$1105, A355)</f>
        <v>3</v>
      </c>
      <c r="C355">
        <f>COUNTIF(Sheet11!F$1:F$1105, A355)</f>
        <v>2</v>
      </c>
    </row>
    <row r="356" spans="1:3" x14ac:dyDescent="0.35">
      <c r="A356" t="s">
        <v>2663</v>
      </c>
      <c r="B356">
        <f>COUNTIF(Sheet11!C$1:C$1105, A356)</f>
        <v>3</v>
      </c>
      <c r="C356">
        <f>COUNTIF(Sheet11!F$1:F$1105, A356)</f>
        <v>5</v>
      </c>
    </row>
    <row r="357" spans="1:3" x14ac:dyDescent="0.35">
      <c r="A357" t="s">
        <v>3402</v>
      </c>
      <c r="B357">
        <f>COUNTIF(Sheet11!C$1:C$1105, A357)</f>
        <v>3</v>
      </c>
      <c r="C357">
        <f>COUNTIF(Sheet11!F$1:F$1105, A357)</f>
        <v>4</v>
      </c>
    </row>
    <row r="358" spans="1:3" x14ac:dyDescent="0.35">
      <c r="A358" t="s">
        <v>3403</v>
      </c>
      <c r="B358">
        <f>COUNTIF(Sheet11!C$1:C$1105, A358)</f>
        <v>3</v>
      </c>
      <c r="C358">
        <f>COUNTIF(Sheet11!F$1:F$1105, A358)</f>
        <v>2</v>
      </c>
    </row>
    <row r="359" spans="1:3" x14ac:dyDescent="0.35">
      <c r="A359" t="s">
        <v>2769</v>
      </c>
      <c r="B359">
        <f>COUNTIF(Sheet11!C$1:C$1105, A359)</f>
        <v>4</v>
      </c>
      <c r="C359">
        <f>COUNTIF(Sheet11!F$1:F$1105, A359)</f>
        <v>2</v>
      </c>
    </row>
    <row r="360" spans="1:3" x14ac:dyDescent="0.35">
      <c r="A360" t="s">
        <v>3194</v>
      </c>
      <c r="B360">
        <f>COUNTIF(Sheet11!C$1:C$1105, A360)</f>
        <v>3</v>
      </c>
      <c r="C360">
        <f>COUNTIF(Sheet11!F$1:F$1105, A360)</f>
        <v>3</v>
      </c>
    </row>
    <row r="361" spans="1:3" x14ac:dyDescent="0.35">
      <c r="A361" t="s">
        <v>3196</v>
      </c>
      <c r="B361">
        <f>COUNTIF(Sheet11!C$1:C$1105, A361)</f>
        <v>3</v>
      </c>
      <c r="C361">
        <f>COUNTIF(Sheet11!F$1:F$1105, A361)</f>
        <v>3</v>
      </c>
    </row>
    <row r="362" spans="1:3" x14ac:dyDescent="0.35">
      <c r="A362" t="s">
        <v>3557</v>
      </c>
      <c r="B362">
        <f>COUNTIF(Sheet11!C$1:C$1105, A362)</f>
        <v>3</v>
      </c>
      <c r="C362">
        <f>COUNTIF(Sheet11!F$1:F$1105, A362)</f>
        <v>0</v>
      </c>
    </row>
    <row r="363" spans="1:3" x14ac:dyDescent="0.35">
      <c r="A363" t="s">
        <v>3551</v>
      </c>
      <c r="B363">
        <f>COUNTIF(Sheet11!C$1:C$1105, A363)</f>
        <v>3</v>
      </c>
      <c r="C363">
        <f>COUNTIF(Sheet11!F$1:F$1105, A363)</f>
        <v>2</v>
      </c>
    </row>
    <row r="364" spans="1:3" x14ac:dyDescent="0.35">
      <c r="A364" t="s">
        <v>3554</v>
      </c>
      <c r="B364">
        <f>COUNTIF(Sheet11!C$1:C$1105, A364)</f>
        <v>3</v>
      </c>
      <c r="C364">
        <f>COUNTIF(Sheet11!F$1:F$1105, A364)</f>
        <v>2</v>
      </c>
    </row>
    <row r="365" spans="1:3" x14ac:dyDescent="0.35">
      <c r="A365" t="s">
        <v>2820</v>
      </c>
      <c r="B365">
        <f>COUNTIF(Sheet11!C$1:C$1105, A365)</f>
        <v>3</v>
      </c>
      <c r="C365">
        <f>COUNTIF(Sheet11!F$1:F$1105, A365)</f>
        <v>0</v>
      </c>
    </row>
    <row r="366" spans="1:3" x14ac:dyDescent="0.35">
      <c r="A366" t="s">
        <v>2818</v>
      </c>
      <c r="B366">
        <f>COUNTIF(Sheet11!C$1:C$1105, A366)</f>
        <v>3</v>
      </c>
      <c r="C366">
        <f>COUNTIF(Sheet11!F$1:F$1105, A366)</f>
        <v>3</v>
      </c>
    </row>
    <row r="367" spans="1:3" x14ac:dyDescent="0.35">
      <c r="A367" t="s">
        <v>3394</v>
      </c>
      <c r="B367">
        <f>COUNTIF(Sheet11!C$1:C$1105, A367)</f>
        <v>3</v>
      </c>
      <c r="C367">
        <f>COUNTIF(Sheet11!F$1:F$1105, A367)</f>
        <v>0</v>
      </c>
    </row>
    <row r="368" spans="1:3" x14ac:dyDescent="0.35">
      <c r="A368" t="s">
        <v>2814</v>
      </c>
      <c r="B368">
        <f>COUNTIF(Sheet11!C$1:C$1105, A368)</f>
        <v>3</v>
      </c>
      <c r="C368">
        <f>COUNTIF(Sheet11!F$1:F$1105, A368)</f>
        <v>0</v>
      </c>
    </row>
    <row r="369" spans="1:3" x14ac:dyDescent="0.35">
      <c r="A369" t="s">
        <v>3396</v>
      </c>
      <c r="B369">
        <f>COUNTIF(Sheet11!C$1:C$1105, A369)</f>
        <v>3</v>
      </c>
      <c r="C369">
        <f>COUNTIF(Sheet11!F$1:F$1105, A369)</f>
        <v>6</v>
      </c>
    </row>
    <row r="370" spans="1:3" x14ac:dyDescent="0.35">
      <c r="A370" t="s">
        <v>3438</v>
      </c>
      <c r="B370">
        <f>COUNTIF(Sheet11!C$1:C$1105, A370)</f>
        <v>3</v>
      </c>
      <c r="C370">
        <f>COUNTIF(Sheet11!F$1:F$1105, A370)</f>
        <v>6</v>
      </c>
    </row>
    <row r="371" spans="1:3" x14ac:dyDescent="0.35">
      <c r="A371" t="s">
        <v>3395</v>
      </c>
      <c r="B371">
        <f>COUNTIF(Sheet11!C$1:C$1105, A371)</f>
        <v>3</v>
      </c>
      <c r="C371">
        <f>COUNTIF(Sheet11!F$1:F$1105, A371)</f>
        <v>6</v>
      </c>
    </row>
    <row r="372" spans="1:3" x14ac:dyDescent="0.35">
      <c r="A372" t="s">
        <v>1436</v>
      </c>
      <c r="B372">
        <f>COUNTIF(Sheet11!C$1:C$1105, A372)</f>
        <v>0</v>
      </c>
      <c r="C372">
        <f>COUNTIF(Sheet11!F$1:F$1105, A372)</f>
        <v>0</v>
      </c>
    </row>
    <row r="373" spans="1:3" x14ac:dyDescent="0.35">
      <c r="A373" t="s">
        <v>1031</v>
      </c>
      <c r="B373">
        <f>COUNTIF(Sheet11!C$1:C$1105, A373)</f>
        <v>3</v>
      </c>
      <c r="C373">
        <f>COUNTIF(Sheet11!F$1:F$1105, A373)</f>
        <v>0</v>
      </c>
    </row>
    <row r="374" spans="1:3" x14ac:dyDescent="0.35">
      <c r="A374" t="s">
        <v>2731</v>
      </c>
      <c r="B374">
        <f>COUNTIF(Sheet11!C$1:C$1105, A374)</f>
        <v>3</v>
      </c>
      <c r="C374">
        <f>COUNTIF(Sheet11!F$1:F$1105, A374)</f>
        <v>1</v>
      </c>
    </row>
    <row r="375" spans="1:3" x14ac:dyDescent="0.35">
      <c r="A375" t="s">
        <v>3302</v>
      </c>
      <c r="B375">
        <f>COUNTIF(Sheet11!C$1:C$1105, A375)</f>
        <v>0</v>
      </c>
      <c r="C375">
        <f>COUNTIF(Sheet11!F$1:F$1105, A375)</f>
        <v>0</v>
      </c>
    </row>
    <row r="376" spans="1:3" x14ac:dyDescent="0.35">
      <c r="A376" t="s">
        <v>3387</v>
      </c>
      <c r="B376">
        <f>COUNTIF(Sheet11!C$1:C$1105, A376)</f>
        <v>3</v>
      </c>
      <c r="C376">
        <f>COUNTIF(Sheet11!F$1:F$1105, A376)</f>
        <v>0</v>
      </c>
    </row>
    <row r="377" spans="1:3" x14ac:dyDescent="0.35">
      <c r="A377" t="s">
        <v>3344</v>
      </c>
      <c r="B377">
        <f>COUNTIF(Sheet11!C$1:C$1105, A377)</f>
        <v>3</v>
      </c>
      <c r="C377">
        <f>COUNTIF(Sheet11!F$1:F$1105, A377)</f>
        <v>5</v>
      </c>
    </row>
    <row r="378" spans="1:3" x14ac:dyDescent="0.35">
      <c r="A378" t="s">
        <v>3201</v>
      </c>
      <c r="B378">
        <f>COUNTIF(Sheet11!C$1:C$1105, A378)</f>
        <v>3</v>
      </c>
      <c r="C378">
        <f>COUNTIF(Sheet11!F$1:F$1105, A378)</f>
        <v>1</v>
      </c>
    </row>
    <row r="379" spans="1:3" x14ac:dyDescent="0.35">
      <c r="A379" t="s">
        <v>3198</v>
      </c>
      <c r="B379">
        <f>COUNTIF(Sheet11!C$1:C$1105, A379)</f>
        <v>3</v>
      </c>
      <c r="C379">
        <f>COUNTIF(Sheet11!F$1:F$1105, A379)</f>
        <v>1</v>
      </c>
    </row>
    <row r="380" spans="1:3" x14ac:dyDescent="0.35">
      <c r="A380" t="s">
        <v>3199</v>
      </c>
      <c r="B380">
        <f>COUNTIF(Sheet11!C$1:C$1105, A380)</f>
        <v>3</v>
      </c>
      <c r="C380">
        <f>COUNTIF(Sheet11!F$1:F$1105, A380)</f>
        <v>2</v>
      </c>
    </row>
    <row r="381" spans="1:3" x14ac:dyDescent="0.35">
      <c r="A381" t="s">
        <v>3542</v>
      </c>
      <c r="B381">
        <f>COUNTIF(Sheet11!C$1:C$1105, A381)</f>
        <v>3</v>
      </c>
      <c r="C381">
        <f>COUNTIF(Sheet11!F$1:F$1105, A381)</f>
        <v>2</v>
      </c>
    </row>
    <row r="382" spans="1:3" x14ac:dyDescent="0.35">
      <c r="A382" t="s">
        <v>3225</v>
      </c>
      <c r="B382">
        <f>COUNTIF(Sheet11!C$1:C$1105, A382)</f>
        <v>4</v>
      </c>
      <c r="C382">
        <f>COUNTIF(Sheet11!F$1:F$1105, A382)</f>
        <v>4</v>
      </c>
    </row>
    <row r="383" spans="1:3" x14ac:dyDescent="0.35">
      <c r="A383" t="s">
        <v>3431</v>
      </c>
      <c r="B383">
        <f>COUNTIF(Sheet11!C$1:C$1105, A383)</f>
        <v>4</v>
      </c>
      <c r="C383">
        <f>COUNTIF(Sheet11!F$1:F$1105, A383)</f>
        <v>6</v>
      </c>
    </row>
    <row r="384" spans="1:3" x14ac:dyDescent="0.35">
      <c r="A384" t="s">
        <v>3570</v>
      </c>
      <c r="B384">
        <f>COUNTIF(Sheet11!C$1:C$1105, A384)</f>
        <v>3</v>
      </c>
      <c r="C384">
        <f>COUNTIF(Sheet11!F$1:F$1105, A384)</f>
        <v>4</v>
      </c>
    </row>
    <row r="385" spans="1:3" x14ac:dyDescent="0.35">
      <c r="A385" t="s">
        <v>2793</v>
      </c>
      <c r="B385">
        <f>COUNTIF(Sheet11!C$1:C$1105, A385)</f>
        <v>0</v>
      </c>
      <c r="C385">
        <f>COUNTIF(Sheet11!F$1:F$1105, A385)</f>
        <v>0</v>
      </c>
    </row>
    <row r="386" spans="1:3" x14ac:dyDescent="0.35">
      <c r="A386" t="s">
        <v>2791</v>
      </c>
      <c r="B386">
        <f>COUNTIF(Sheet11!C$1:C$1105, A386)</f>
        <v>4</v>
      </c>
      <c r="C386">
        <f>COUNTIF(Sheet11!F$1:F$1105, A386)</f>
        <v>4</v>
      </c>
    </row>
    <row r="387" spans="1:3" x14ac:dyDescent="0.35">
      <c r="A387" t="s">
        <v>969</v>
      </c>
      <c r="B387">
        <f>COUNTIF(Sheet11!C$1:C$1105, A387)</f>
        <v>3</v>
      </c>
      <c r="C387">
        <f>COUNTIF(Sheet11!F$1:F$1105, A387)</f>
        <v>0</v>
      </c>
    </row>
    <row r="388" spans="1:3" x14ac:dyDescent="0.35">
      <c r="A388" t="s">
        <v>2800</v>
      </c>
      <c r="B388">
        <f>COUNTIF(Sheet11!C$1:C$1105, A388)</f>
        <v>2</v>
      </c>
      <c r="C388">
        <f>COUNTIF(Sheet11!F$1:F$1105, A388)</f>
        <v>1</v>
      </c>
    </row>
    <row r="389" spans="1:3" x14ac:dyDescent="0.35">
      <c r="A389" t="s">
        <v>2822</v>
      </c>
      <c r="B389">
        <f>COUNTIF(Sheet11!C$1:C$1105, A389)</f>
        <v>3</v>
      </c>
      <c r="C389">
        <f>COUNTIF(Sheet11!F$1:F$1105, A389)</f>
        <v>2</v>
      </c>
    </row>
    <row r="390" spans="1:3" x14ac:dyDescent="0.35">
      <c r="A390" t="s">
        <v>2828</v>
      </c>
      <c r="B390">
        <f>COUNTIF(Sheet11!C$1:C$1105, A390)</f>
        <v>3</v>
      </c>
      <c r="C390">
        <f>COUNTIF(Sheet11!F$1:F$1105, A390)</f>
        <v>1</v>
      </c>
    </row>
    <row r="391" spans="1:3" x14ac:dyDescent="0.35">
      <c r="A391" t="s">
        <v>2831</v>
      </c>
      <c r="B391">
        <f>COUNTIF(Sheet11!C$1:C$1105, A391)</f>
        <v>3</v>
      </c>
      <c r="C391">
        <f>COUNTIF(Sheet11!F$1:F$1105, A391)</f>
        <v>5</v>
      </c>
    </row>
    <row r="392" spans="1:3" x14ac:dyDescent="0.35">
      <c r="A392" t="s">
        <v>2852</v>
      </c>
      <c r="B392">
        <f>COUNTIF(Sheet11!C$1:C$1105, A392)</f>
        <v>3</v>
      </c>
      <c r="C392">
        <f>COUNTIF(Sheet11!F$1:F$1105, A392)</f>
        <v>4</v>
      </c>
    </row>
    <row r="393" spans="1:3" x14ac:dyDescent="0.35">
      <c r="A393" t="s">
        <v>3390</v>
      </c>
      <c r="B393">
        <f>COUNTIF(Sheet11!C$1:C$1105, A393)</f>
        <v>3</v>
      </c>
      <c r="C393">
        <f>COUNTIF(Sheet11!F$1:F$1105, A393)</f>
        <v>0</v>
      </c>
    </row>
    <row r="394" spans="1:3" x14ac:dyDescent="0.35">
      <c r="A394" t="s">
        <v>3266</v>
      </c>
      <c r="B394">
        <f>COUNTIF(Sheet11!C$1:C$1105, A394)</f>
        <v>0</v>
      </c>
      <c r="C394">
        <f>COUNTIF(Sheet11!F$1:F$1105, A394)</f>
        <v>0</v>
      </c>
    </row>
    <row r="395" spans="1:3" x14ac:dyDescent="0.35">
      <c r="A395" t="s">
        <v>961</v>
      </c>
      <c r="B395">
        <f>COUNTIF(Sheet11!C$1:C$1105, A395)</f>
        <v>0</v>
      </c>
      <c r="C395">
        <f>COUNTIF(Sheet11!F$1:F$1105, A395)</f>
        <v>0</v>
      </c>
    </row>
    <row r="396" spans="1:3" x14ac:dyDescent="0.35">
      <c r="A396" t="s">
        <v>3303</v>
      </c>
      <c r="B396">
        <f>COUNTIF(Sheet11!C$1:C$1105, A396)</f>
        <v>3</v>
      </c>
      <c r="C396">
        <f>COUNTIF(Sheet11!F$1:F$1105, A396)</f>
        <v>0</v>
      </c>
    </row>
    <row r="397" spans="1:3" x14ac:dyDescent="0.35">
      <c r="A397" t="s">
        <v>3263</v>
      </c>
      <c r="B397">
        <f>COUNTIF(Sheet11!C$1:C$1105, A397)</f>
        <v>3</v>
      </c>
      <c r="C397">
        <f>COUNTIF(Sheet11!F$1:F$1105, A397)</f>
        <v>1</v>
      </c>
    </row>
    <row r="398" spans="1:3" x14ac:dyDescent="0.35">
      <c r="A398" t="s">
        <v>3287</v>
      </c>
      <c r="B398">
        <f>COUNTIF(Sheet11!C$1:C$1105, A398)</f>
        <v>3</v>
      </c>
      <c r="C398">
        <f>COUNTIF(Sheet11!F$1:F$1105, A398)</f>
        <v>0</v>
      </c>
    </row>
    <row r="399" spans="1:3" x14ac:dyDescent="0.35">
      <c r="A399" t="s">
        <v>3267</v>
      </c>
      <c r="B399">
        <f>COUNTIF(Sheet11!C$1:C$1105, A399)</f>
        <v>3</v>
      </c>
      <c r="C399">
        <f>COUNTIF(Sheet11!F$1:F$1105, A399)</f>
        <v>1</v>
      </c>
    </row>
    <row r="400" spans="1:3" x14ac:dyDescent="0.35">
      <c r="A400" t="s">
        <v>3299</v>
      </c>
      <c r="B400">
        <f>COUNTIF(Sheet11!C$1:C$1105, A400)</f>
        <v>1</v>
      </c>
      <c r="C400">
        <f>COUNTIF(Sheet11!F$1:F$1105, A400)</f>
        <v>1</v>
      </c>
    </row>
    <row r="401" spans="1:3" x14ac:dyDescent="0.35">
      <c r="A401" t="s">
        <v>3298</v>
      </c>
      <c r="B401">
        <f>COUNTIF(Sheet11!C$1:C$1105, A401)</f>
        <v>1</v>
      </c>
      <c r="C401">
        <f>COUNTIF(Sheet11!F$1:F$1105, A401)</f>
        <v>1</v>
      </c>
    </row>
  </sheetData>
  <autoFilter ref="A10:C40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XForm</vt:lpstr>
      <vt:lpstr>pay_codes</vt:lpstr>
      <vt:lpstr>FuzzyLookup_AddIn_Undo_Sheet</vt:lpstr>
      <vt:lpstr>Customizations</vt:lpstr>
      <vt:lpstr>dfas_pay</vt:lpstr>
      <vt:lpstr>pay_codes+dfas_pay</vt:lpstr>
      <vt:lpstr>FuzzyTest</vt:lpstr>
      <vt:lpstr>Time Syn Test</vt:lpstr>
      <vt:lpstr>Time Norm Test</vt:lpstr>
      <vt:lpstr>Sheet11</vt:lpstr>
      <vt:lpstr>UniquePairs</vt:lpstr>
      <vt:lpstr>Sheet2</vt:lpstr>
      <vt:lpstr>list1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GILLIKIN</dc:creator>
  <cp:lastModifiedBy>MarcelMJemio</cp:lastModifiedBy>
  <dcterms:created xsi:type="dcterms:W3CDTF">2020-06-23T15:12:04Z</dcterms:created>
  <dcterms:modified xsi:type="dcterms:W3CDTF">2020-06-29T14:36:11Z</dcterms:modified>
</cp:coreProperties>
</file>